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6f345f0ddd9bc4/Desktop/Data analysis work 1/SQL and Tabule class/sq/final sql project/"/>
    </mc:Choice>
  </mc:AlternateContent>
  <xr:revisionPtr revIDLastSave="2" documentId="8_{4EF47A56-DF51-478C-9224-F263BD807BCF}" xr6:coauthVersionLast="47" xr6:coauthVersionMax="47" xr10:uidLastSave="{5777F533-3AAD-43BD-A16F-52AB84C9605B}"/>
  <bookViews>
    <workbookView minimized="1" xWindow="380" yWindow="380" windowWidth="14400" windowHeight="9420" activeTab="2" xr2:uid="{496D515E-BE88-4440-806C-02F4FB431D57}"/>
  </bookViews>
  <sheets>
    <sheet name="01_All_column" sheetId="1" r:id="rId1"/>
    <sheet name="02_Fullname_Age_Gender" sheetId="2" r:id="rId2"/>
    <sheet name="03_Age_Greater_than_25" sheetId="3" r:id="rId3"/>
    <sheet name="04_Origin_state_lagos" sheetId="4" r:id="rId4"/>
    <sheet name="05_First_Class_Graduates" sheetId="5" r:id="rId5"/>
    <sheet name="06_Abuja_And_Kano_Registrants" sheetId="6" r:id="rId6"/>
    <sheet name="07_Gmail_Addresses" sheetId="7" r:id="rId7"/>
    <sheet name="08_Unique_Origin_States" sheetId="8" r:id="rId8"/>
    <sheet name="09_Age_Descending" sheetId="9" r:id="rId9"/>
    <sheet name="10_Top_5_Oldest" sheetId="10" r:id="rId10"/>
    <sheet name="11_Unique_Institution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 a="1"/>
  <c r="C2" i="3" s="1"/>
  <c r="J5554" i="9"/>
  <c r="J5540" i="9"/>
  <c r="J5523" i="9"/>
  <c r="J5517" i="9"/>
  <c r="J5490" i="9"/>
  <c r="J5471" i="9"/>
  <c r="J5455" i="9"/>
  <c r="J5437" i="9"/>
  <c r="J5409" i="9"/>
  <c r="J5366" i="9"/>
  <c r="J5243" i="9"/>
  <c r="J5191" i="9"/>
  <c r="J5062" i="9"/>
  <c r="J5061" i="9"/>
  <c r="J5048" i="9"/>
  <c r="J5047" i="9"/>
  <c r="J5028" i="9"/>
  <c r="J5016" i="9"/>
  <c r="J4991" i="9"/>
  <c r="J4985" i="9"/>
  <c r="J4969" i="9"/>
  <c r="J4946" i="9"/>
  <c r="J4917" i="9"/>
  <c r="J4879" i="9"/>
  <c r="J4847" i="9"/>
  <c r="J4834" i="9"/>
  <c r="J4823" i="9"/>
  <c r="J4786" i="9"/>
  <c r="J4784" i="9"/>
  <c r="J4776" i="9"/>
  <c r="J4733" i="9"/>
  <c r="J4728" i="9"/>
  <c r="J4718" i="9"/>
  <c r="J4693" i="9"/>
  <c r="J4678" i="9"/>
  <c r="J4674" i="9"/>
  <c r="J4644" i="9"/>
  <c r="J4563" i="9"/>
  <c r="J4501" i="9"/>
  <c r="J4439" i="9"/>
  <c r="J4437" i="9"/>
  <c r="J4372" i="9"/>
  <c r="J4348" i="9"/>
  <c r="J4292" i="9"/>
  <c r="J4285" i="9"/>
  <c r="J4259" i="9"/>
  <c r="J4247" i="9"/>
  <c r="J4238" i="9"/>
  <c r="J4229" i="9"/>
  <c r="J4198" i="9"/>
  <c r="J4124" i="9"/>
  <c r="J4082" i="9"/>
  <c r="J4078" i="9"/>
  <c r="J4037" i="9"/>
  <c r="J4001" i="9"/>
  <c r="J3995" i="9"/>
  <c r="J3966" i="9"/>
  <c r="J3950" i="9"/>
  <c r="J3894" i="9"/>
  <c r="J3893" i="9"/>
  <c r="J3879" i="9"/>
  <c r="J3865" i="9"/>
  <c r="J3817" i="9"/>
  <c r="J3808" i="9"/>
  <c r="J3807" i="9"/>
  <c r="J3802" i="9"/>
  <c r="J3787" i="9"/>
  <c r="J3773" i="9"/>
  <c r="J3770" i="9"/>
  <c r="J3767" i="9"/>
  <c r="J3760" i="9"/>
  <c r="J3732" i="9"/>
  <c r="J3717" i="9"/>
  <c r="J3702" i="9"/>
  <c r="J3687" i="9"/>
  <c r="J3682" i="9"/>
  <c r="J3649" i="9"/>
  <c r="J3619" i="9"/>
  <c r="J3599" i="9"/>
  <c r="J3594" i="9"/>
  <c r="J3593" i="9"/>
  <c r="J3560" i="9"/>
  <c r="J3543" i="9"/>
  <c r="J3538" i="9"/>
  <c r="J3516" i="9"/>
  <c r="J3502" i="9"/>
  <c r="J3435" i="9"/>
  <c r="J3416" i="9"/>
  <c r="J3386" i="9"/>
  <c r="J3323" i="9"/>
  <c r="J3295" i="9"/>
  <c r="J3270" i="9"/>
  <c r="J3236" i="9"/>
  <c r="J3232" i="9"/>
  <c r="J3221" i="9"/>
  <c r="J3213" i="9"/>
  <c r="J3198" i="9"/>
  <c r="J3172" i="9"/>
  <c r="J3152" i="9"/>
  <c r="J3019" i="9"/>
  <c r="J3009" i="9"/>
  <c r="J2999" i="9"/>
  <c r="J2998" i="9"/>
  <c r="J2992" i="9"/>
  <c r="J2932" i="9"/>
  <c r="J2922" i="9"/>
  <c r="J2903" i="9"/>
  <c r="J2885" i="9"/>
  <c r="J2878" i="9"/>
  <c r="J2851" i="9"/>
  <c r="J2840" i="9"/>
  <c r="J2836" i="9"/>
  <c r="J2820" i="9"/>
  <c r="J2807" i="9"/>
  <c r="J2798" i="9"/>
  <c r="J2789" i="9"/>
  <c r="J2777" i="9"/>
  <c r="J2769" i="9"/>
  <c r="J2743" i="9"/>
  <c r="J2741" i="9"/>
  <c r="J2678" i="9"/>
  <c r="J2661" i="9"/>
  <c r="J2660" i="9"/>
  <c r="J2638" i="9"/>
  <c r="J2582" i="9"/>
  <c r="J2562" i="9"/>
  <c r="J2551" i="9"/>
  <c r="J2506" i="9"/>
  <c r="J2500" i="9"/>
  <c r="J2424" i="9"/>
  <c r="J2421" i="9"/>
  <c r="J2394" i="9"/>
  <c r="J2368" i="9"/>
  <c r="J2346" i="9"/>
  <c r="J2345" i="9"/>
  <c r="J2337" i="9"/>
  <c r="J2290" i="9"/>
  <c r="J2233" i="9"/>
  <c r="J2205" i="9"/>
  <c r="J2196" i="9"/>
  <c r="J2183" i="9"/>
  <c r="J2157" i="9"/>
  <c r="J2132" i="9"/>
  <c r="J2123" i="9"/>
  <c r="J2122" i="9"/>
  <c r="J2078" i="9"/>
  <c r="J2063" i="9"/>
  <c r="J2062" i="9"/>
  <c r="J2060" i="9"/>
  <c r="J2037" i="9"/>
  <c r="J2035" i="9"/>
  <c r="J2001" i="9"/>
  <c r="J1995" i="9"/>
  <c r="J1973" i="9"/>
  <c r="J1969" i="9"/>
  <c r="J1907" i="9"/>
  <c r="J1880" i="9"/>
  <c r="J1847" i="9"/>
  <c r="J1846" i="9"/>
  <c r="J1785" i="9"/>
  <c r="J1771" i="9"/>
  <c r="J1745" i="9"/>
  <c r="J1734" i="9"/>
  <c r="J1726" i="9"/>
  <c r="J1708" i="9"/>
  <c r="J1702" i="9"/>
  <c r="J1653" i="9"/>
  <c r="J1631" i="9"/>
  <c r="J1624" i="9"/>
  <c r="J1620" i="9"/>
  <c r="J1602" i="9"/>
  <c r="J1596" i="9"/>
  <c r="J1595" i="9"/>
  <c r="J1569" i="9"/>
  <c r="J1567" i="9"/>
  <c r="J1565" i="9"/>
  <c r="J1547" i="9"/>
  <c r="J1538" i="9"/>
  <c r="J1522" i="9"/>
  <c r="J1515" i="9"/>
  <c r="J1487" i="9"/>
  <c r="J1440" i="9"/>
  <c r="J1431" i="9"/>
  <c r="J1413" i="9"/>
  <c r="J1381" i="9"/>
  <c r="J1343" i="9"/>
  <c r="J1342" i="9"/>
  <c r="J1332" i="9"/>
  <c r="J1319" i="9"/>
  <c r="J1308" i="9"/>
  <c r="J1261" i="9"/>
  <c r="J1246" i="9"/>
  <c r="J1201" i="9"/>
  <c r="J1198" i="9"/>
  <c r="J1193" i="9"/>
  <c r="J1153" i="9"/>
  <c r="J1139" i="9"/>
  <c r="J1120" i="9"/>
  <c r="J1110" i="9"/>
  <c r="J1098" i="9"/>
  <c r="J1015" i="9"/>
  <c r="J977" i="9"/>
  <c r="J958" i="9"/>
  <c r="J945" i="9"/>
  <c r="J783" i="9"/>
  <c r="J701" i="9"/>
  <c r="J670" i="9"/>
  <c r="J669" i="9"/>
  <c r="J659" i="9"/>
  <c r="J635" i="9"/>
  <c r="J557" i="9"/>
  <c r="J549" i="9"/>
  <c r="J534" i="9"/>
  <c r="J499" i="9"/>
  <c r="J488" i="9"/>
  <c r="J474" i="9"/>
  <c r="J427" i="9"/>
  <c r="J339" i="9"/>
  <c r="J333" i="9"/>
  <c r="J311" i="9"/>
  <c r="J292" i="9"/>
  <c r="J283" i="9"/>
  <c r="J276" i="9"/>
  <c r="J254" i="9"/>
  <c r="J252" i="9"/>
  <c r="J165" i="9"/>
  <c r="J121" i="9"/>
  <c r="J110" i="9"/>
  <c r="J73" i="9"/>
  <c r="J69" i="9"/>
  <c r="J48" i="9"/>
  <c r="J13" i="9"/>
  <c r="J10" i="9"/>
  <c r="J9" i="9"/>
  <c r="J7" i="9"/>
  <c r="J4135" i="7"/>
  <c r="J4131" i="7"/>
  <c r="J4061" i="7"/>
  <c r="J4045" i="7"/>
  <c r="J4032" i="7"/>
  <c r="J4022" i="7"/>
  <c r="J4003" i="7"/>
  <c r="J4001" i="7"/>
  <c r="J3907" i="7"/>
  <c r="J3905" i="7"/>
  <c r="J3890" i="7"/>
  <c r="J3867" i="7"/>
  <c r="J3857" i="7"/>
  <c r="J3852" i="7"/>
  <c r="J3849" i="7"/>
  <c r="J3826" i="7"/>
  <c r="J3817" i="7"/>
  <c r="J3805" i="7"/>
  <c r="J3753" i="7"/>
  <c r="J3698" i="7"/>
  <c r="J3679" i="7"/>
  <c r="J3673" i="7"/>
  <c r="J3632" i="7"/>
  <c r="J3614" i="7"/>
  <c r="J3601" i="7"/>
  <c r="J3600" i="7"/>
  <c r="J3589" i="7"/>
  <c r="J3572" i="7"/>
  <c r="J3532" i="7"/>
  <c r="J3476" i="7"/>
  <c r="J3473" i="7"/>
  <c r="J3454" i="7"/>
  <c r="J3432" i="7"/>
  <c r="J3406" i="7"/>
  <c r="J3392" i="7"/>
  <c r="J3360" i="7"/>
  <c r="J3346" i="7"/>
  <c r="J3343" i="7"/>
  <c r="J3331" i="7"/>
  <c r="J3325" i="7"/>
  <c r="J3317" i="7"/>
  <c r="J3303" i="7"/>
  <c r="J3294" i="7"/>
  <c r="J3276" i="7"/>
  <c r="J3263" i="7"/>
  <c r="J3242" i="7"/>
  <c r="J3199" i="7"/>
  <c r="J3149" i="7"/>
  <c r="J3110" i="7"/>
  <c r="J3108" i="7"/>
  <c r="J3105" i="7"/>
  <c r="J3084" i="7"/>
  <c r="J3077" i="7"/>
  <c r="J3060" i="7"/>
  <c r="J2993" i="7"/>
  <c r="J2975" i="7"/>
  <c r="J2969" i="7"/>
  <c r="J2967" i="7"/>
  <c r="J2966" i="7"/>
  <c r="J2922" i="7"/>
  <c r="J2912" i="7"/>
  <c r="J2901" i="7"/>
  <c r="J2839" i="7"/>
  <c r="J2832" i="7"/>
  <c r="J2819" i="7"/>
  <c r="J2801" i="7"/>
  <c r="J2795" i="7"/>
  <c r="J2764" i="7"/>
  <c r="J2758" i="7"/>
  <c r="J2719" i="7"/>
  <c r="J2695" i="7"/>
  <c r="J2671" i="7"/>
  <c r="J2659" i="7"/>
  <c r="J2650" i="7"/>
  <c r="J2647" i="7"/>
  <c r="J2638" i="7"/>
  <c r="J2630" i="7"/>
  <c r="J2610" i="7"/>
  <c r="J2570" i="7"/>
  <c r="J2504" i="7"/>
  <c r="J2499" i="7"/>
  <c r="J2463" i="7"/>
  <c r="J2443" i="7"/>
  <c r="J2435" i="7"/>
  <c r="J2409" i="7"/>
  <c r="J2395" i="7"/>
  <c r="J2390" i="7"/>
  <c r="J2383" i="7"/>
  <c r="J2306" i="7"/>
  <c r="J2303" i="7"/>
  <c r="J2300" i="7"/>
  <c r="J2291" i="7"/>
  <c r="J2276" i="7"/>
  <c r="J2268" i="7"/>
  <c r="J2248" i="7"/>
  <c r="J2233" i="7"/>
  <c r="J2228" i="7"/>
  <c r="J2224" i="7"/>
  <c r="J2211" i="7"/>
  <c r="J2199" i="7"/>
  <c r="J2145" i="7"/>
  <c r="J2092" i="7"/>
  <c r="J2060" i="7"/>
  <c r="J2056" i="7"/>
  <c r="J2055" i="7"/>
  <c r="J2053" i="7"/>
  <c r="J2036" i="7"/>
  <c r="J2026" i="7"/>
  <c r="J2023" i="7"/>
  <c r="J2000" i="7"/>
  <c r="J1991" i="7"/>
  <c r="J1955" i="7"/>
  <c r="J1949" i="7"/>
  <c r="J1934" i="7"/>
  <c r="J1883" i="7"/>
  <c r="J1879" i="7"/>
  <c r="J1874" i="7"/>
  <c r="J1865" i="7"/>
  <c r="J1831" i="7"/>
  <c r="J1822" i="7"/>
  <c r="J1808" i="7"/>
  <c r="J1804" i="7"/>
  <c r="J1803" i="7"/>
  <c r="J1792" i="7"/>
  <c r="J1753" i="7"/>
  <c r="J1748" i="7"/>
  <c r="J1691" i="7"/>
  <c r="J1669" i="7"/>
  <c r="J1665" i="7"/>
  <c r="J1650" i="7"/>
  <c r="J1625" i="7"/>
  <c r="J1599" i="7"/>
  <c r="J1591" i="7"/>
  <c r="J1543" i="7"/>
  <c r="J1442" i="7"/>
  <c r="J1440" i="7"/>
  <c r="J1397" i="7"/>
  <c r="J1340" i="7"/>
  <c r="J1337" i="7"/>
  <c r="J1316" i="7"/>
  <c r="J1303" i="7"/>
  <c r="J1278" i="7"/>
  <c r="J1196" i="7"/>
  <c r="J1182" i="7"/>
  <c r="J1157" i="7"/>
  <c r="J1150" i="7"/>
  <c r="J1112" i="7"/>
  <c r="J1109" i="7"/>
  <c r="J1040" i="7"/>
  <c r="J1034" i="7"/>
  <c r="J1011" i="7"/>
  <c r="J967" i="7"/>
  <c r="J906" i="7"/>
  <c r="J903" i="7"/>
  <c r="J877" i="7"/>
  <c r="J862" i="7"/>
  <c r="J851" i="7"/>
  <c r="J849" i="7"/>
  <c r="J836" i="7"/>
  <c r="J814" i="7"/>
  <c r="J807" i="7"/>
  <c r="J793" i="7"/>
  <c r="J714" i="7"/>
  <c r="J681" i="7"/>
  <c r="J593" i="7"/>
  <c r="J552" i="7"/>
  <c r="J532" i="7"/>
  <c r="J518" i="7"/>
  <c r="J517" i="7"/>
  <c r="J498" i="7"/>
  <c r="J480" i="7"/>
  <c r="J444" i="7"/>
  <c r="J387" i="7"/>
  <c r="J333" i="7"/>
  <c r="J252" i="7"/>
  <c r="J166" i="7"/>
  <c r="J164" i="7"/>
  <c r="J163" i="7"/>
  <c r="J157" i="7"/>
  <c r="J154" i="7"/>
  <c r="J147" i="7"/>
  <c r="J33" i="7"/>
  <c r="J4452" i="5"/>
  <c r="J4428" i="5"/>
  <c r="J4409" i="5"/>
  <c r="J4385" i="5"/>
  <c r="J4380" i="5"/>
  <c r="J4373" i="5"/>
  <c r="J4325" i="5"/>
  <c r="J4324" i="5"/>
  <c r="J4321" i="5"/>
  <c r="J4294" i="5"/>
  <c r="J4269" i="5"/>
  <c r="J4257" i="5"/>
  <c r="J4254" i="5"/>
  <c r="J4249" i="5"/>
  <c r="J4247" i="5"/>
  <c r="J4192" i="5"/>
  <c r="J4185" i="5"/>
  <c r="J4169" i="5"/>
  <c r="J4150" i="5"/>
  <c r="J4114" i="5"/>
  <c r="J4089" i="5"/>
  <c r="J4083" i="5"/>
  <c r="J4057" i="5"/>
  <c r="J4031" i="5"/>
  <c r="J3950" i="5"/>
  <c r="J3894" i="5"/>
  <c r="J3889" i="5"/>
  <c r="J3842" i="5"/>
  <c r="J3830" i="5"/>
  <c r="J3808" i="5"/>
  <c r="J3782" i="5"/>
  <c r="J3767" i="5"/>
  <c r="J3766" i="5"/>
  <c r="J3763" i="5"/>
  <c r="J3681" i="5"/>
  <c r="J3680" i="5"/>
  <c r="J3671" i="5"/>
  <c r="J3667" i="5"/>
  <c r="J3641" i="5"/>
  <c r="J3628" i="5"/>
  <c r="J3604" i="5"/>
  <c r="J3593" i="5"/>
  <c r="J3574" i="5"/>
  <c r="J3535" i="5"/>
  <c r="J3471" i="5"/>
  <c r="J3458" i="5"/>
  <c r="J3452" i="5"/>
  <c r="J3418" i="5"/>
  <c r="J3373" i="5"/>
  <c r="J3370" i="5"/>
  <c r="J3347" i="5"/>
  <c r="J3312" i="5"/>
  <c r="J3243" i="5"/>
  <c r="J3225" i="5"/>
  <c r="J3215" i="5"/>
  <c r="J3171" i="5"/>
  <c r="J3163" i="5"/>
  <c r="J3137" i="5"/>
  <c r="J3070" i="5"/>
  <c r="J3051" i="5"/>
  <c r="J3045" i="5"/>
  <c r="J3020" i="5"/>
  <c r="J2961" i="5"/>
  <c r="J2955" i="5"/>
  <c r="J2937" i="5"/>
  <c r="J2878" i="5"/>
  <c r="J2850" i="5"/>
  <c r="J2843" i="5"/>
  <c r="J2836" i="5"/>
  <c r="J2811" i="5"/>
  <c r="J2746" i="5"/>
  <c r="J2645" i="5"/>
  <c r="J2634" i="5"/>
  <c r="J2632" i="5"/>
  <c r="J2608" i="5"/>
  <c r="J2585" i="5"/>
  <c r="J2578" i="5"/>
  <c r="J2576" i="5"/>
  <c r="J2530" i="5"/>
  <c r="J2513" i="5"/>
  <c r="J2466" i="5"/>
  <c r="J2463" i="5"/>
  <c r="J2415" i="5"/>
  <c r="J2387" i="5"/>
  <c r="J2325" i="5"/>
  <c r="J2309" i="5"/>
  <c r="J2304" i="5"/>
  <c r="J2289" i="5"/>
  <c r="J2279" i="5"/>
  <c r="J2265" i="5"/>
  <c r="J2238" i="5"/>
  <c r="J2163" i="5"/>
  <c r="J2156" i="5"/>
  <c r="J2143" i="5"/>
  <c r="J2117" i="5"/>
  <c r="J2083" i="5"/>
  <c r="J2062" i="5"/>
  <c r="J2047" i="5"/>
  <c r="J2039" i="5"/>
  <c r="J2018" i="5"/>
  <c r="J1993" i="5"/>
  <c r="J1961" i="5"/>
  <c r="J1955" i="5"/>
  <c r="J1942" i="5"/>
  <c r="J1876" i="5"/>
  <c r="J1858" i="5"/>
  <c r="J1856" i="5"/>
  <c r="J1823" i="5"/>
  <c r="J1810" i="5"/>
  <c r="J1770" i="5"/>
  <c r="J1762" i="5"/>
  <c r="J1753" i="5"/>
  <c r="J1747" i="5"/>
  <c r="J1741" i="5"/>
  <c r="J1731" i="5"/>
  <c r="J1671" i="5"/>
  <c r="J1666" i="5"/>
  <c r="J1646" i="5"/>
  <c r="J1633" i="5"/>
  <c r="J1632" i="5"/>
  <c r="J1601" i="5"/>
  <c r="J1573" i="5"/>
  <c r="J1564" i="5"/>
  <c r="J1539" i="5"/>
  <c r="J1509" i="5"/>
  <c r="J1502" i="5"/>
  <c r="J1484" i="5"/>
  <c r="J1478" i="5"/>
  <c r="J1462" i="5"/>
  <c r="J1420" i="5"/>
  <c r="J1408" i="5"/>
  <c r="J1406" i="5"/>
  <c r="J1360" i="5"/>
  <c r="J1351" i="5"/>
  <c r="J1349" i="5"/>
  <c r="J1330" i="5"/>
  <c r="J1319" i="5"/>
  <c r="J1293" i="5"/>
  <c r="J1288" i="5"/>
  <c r="J1276" i="5"/>
  <c r="J1230" i="5"/>
  <c r="J1205" i="5"/>
  <c r="J1188" i="5"/>
  <c r="J1138" i="5"/>
  <c r="J1122" i="5"/>
  <c r="J1111" i="5"/>
  <c r="J1097" i="5"/>
  <c r="J1088" i="5"/>
  <c r="J1028" i="5"/>
  <c r="J1020" i="5"/>
  <c r="J955" i="5"/>
  <c r="J942" i="5"/>
  <c r="J940" i="5"/>
  <c r="J939" i="5"/>
  <c r="J937" i="5"/>
  <c r="J918" i="5"/>
  <c r="J908" i="5"/>
  <c r="J905" i="5"/>
  <c r="J855" i="5"/>
  <c r="J852" i="5"/>
  <c r="J833" i="5"/>
  <c r="J823" i="5"/>
  <c r="J822" i="5"/>
  <c r="J793" i="5"/>
  <c r="J757" i="5"/>
  <c r="J751" i="5"/>
  <c r="J725" i="5"/>
  <c r="J647" i="5"/>
  <c r="J617" i="5"/>
  <c r="J584" i="5"/>
  <c r="J540" i="5"/>
  <c r="J533" i="5"/>
  <c r="J519" i="5"/>
  <c r="J495" i="5"/>
  <c r="J494" i="5"/>
  <c r="J461" i="5"/>
  <c r="J450" i="5"/>
  <c r="J429" i="5"/>
  <c r="J394" i="5"/>
  <c r="J379" i="5"/>
  <c r="J373" i="5"/>
  <c r="J362" i="5"/>
  <c r="J355" i="5"/>
  <c r="J313" i="5"/>
  <c r="J275" i="5"/>
  <c r="J255" i="5"/>
  <c r="J239" i="5"/>
  <c r="J238" i="5"/>
  <c r="J220" i="5"/>
  <c r="J203" i="5"/>
  <c r="J178" i="5"/>
  <c r="J70" i="5"/>
  <c r="J66" i="5"/>
  <c r="J18" i="5"/>
  <c r="J4452" i="4"/>
  <c r="J4428" i="4"/>
  <c r="J4409" i="4"/>
  <c r="J4385" i="4"/>
  <c r="J4380" i="4"/>
  <c r="J4373" i="4"/>
  <c r="J4325" i="4"/>
  <c r="J4324" i="4"/>
  <c r="J4321" i="4"/>
  <c r="J4294" i="4"/>
  <c r="J4269" i="4"/>
  <c r="J4257" i="4"/>
  <c r="J4254" i="4"/>
  <c r="J4249" i="4"/>
  <c r="J4247" i="4"/>
  <c r="J4192" i="4"/>
  <c r="J4185" i="4"/>
  <c r="J4169" i="4"/>
  <c r="J4150" i="4"/>
  <c r="J4114" i="4"/>
  <c r="J4089" i="4"/>
  <c r="J4083" i="4"/>
  <c r="J4057" i="4"/>
  <c r="J4031" i="4"/>
  <c r="J3950" i="4"/>
  <c r="J3894" i="4"/>
  <c r="J3889" i="4"/>
  <c r="J3842" i="4"/>
  <c r="J3830" i="4"/>
  <c r="J3808" i="4"/>
  <c r="J3782" i="4"/>
  <c r="J3767" i="4"/>
  <c r="J3766" i="4"/>
  <c r="J3763" i="4"/>
  <c r="J3681" i="4"/>
  <c r="J3680" i="4"/>
  <c r="J3671" i="4"/>
  <c r="J3667" i="4"/>
  <c r="J3641" i="4"/>
  <c r="J3628" i="4"/>
  <c r="J3604" i="4"/>
  <c r="J3593" i="4"/>
  <c r="J3574" i="4"/>
  <c r="J3535" i="4"/>
  <c r="J3471" i="4"/>
  <c r="J3458" i="4"/>
  <c r="J3452" i="4"/>
  <c r="J3418" i="4"/>
  <c r="J3373" i="4"/>
  <c r="J3370" i="4"/>
  <c r="J3347" i="4"/>
  <c r="J3312" i="4"/>
  <c r="J3243" i="4"/>
  <c r="J3225" i="4"/>
  <c r="J3215" i="4"/>
  <c r="J3171" i="4"/>
  <c r="J3163" i="4"/>
  <c r="J3137" i="4"/>
  <c r="J3070" i="4"/>
  <c r="J3051" i="4"/>
  <c r="J3045" i="4"/>
  <c r="J3020" i="4"/>
  <c r="J2961" i="4"/>
  <c r="J2955" i="4"/>
  <c r="J2937" i="4"/>
  <c r="J2878" i="4"/>
  <c r="J2850" i="4"/>
  <c r="J2843" i="4"/>
  <c r="J2836" i="4"/>
  <c r="J2811" i="4"/>
  <c r="J2746" i="4"/>
  <c r="J2645" i="4"/>
  <c r="J2634" i="4"/>
  <c r="J2632" i="4"/>
  <c r="J2608" i="4"/>
  <c r="J2585" i="4"/>
  <c r="J2578" i="4"/>
  <c r="J2576" i="4"/>
  <c r="J2530" i="4"/>
  <c r="J2513" i="4"/>
  <c r="J2466" i="4"/>
  <c r="J2463" i="4"/>
  <c r="J2415" i="4"/>
  <c r="J2387" i="4"/>
  <c r="J2325" i="4"/>
  <c r="J2309" i="4"/>
  <c r="J2304" i="4"/>
  <c r="J2289" i="4"/>
  <c r="J2279" i="4"/>
  <c r="J2265" i="4"/>
  <c r="J2238" i="4"/>
  <c r="J2163" i="4"/>
  <c r="J2156" i="4"/>
  <c r="J2143" i="4"/>
  <c r="J2117" i="4"/>
  <c r="J2083" i="4"/>
  <c r="J2062" i="4"/>
  <c r="J2047" i="4"/>
  <c r="J2039" i="4"/>
  <c r="J2018" i="4"/>
  <c r="J1993" i="4"/>
  <c r="J1961" i="4"/>
  <c r="J1955" i="4"/>
  <c r="J1942" i="4"/>
  <c r="J1876" i="4"/>
  <c r="J1858" i="4"/>
  <c r="J1856" i="4"/>
  <c r="J1823" i="4"/>
  <c r="J1810" i="4"/>
  <c r="J1770" i="4"/>
  <c r="J1762" i="4"/>
  <c r="J1753" i="4"/>
  <c r="J1747" i="4"/>
  <c r="J1741" i="4"/>
  <c r="J1731" i="4"/>
  <c r="J1671" i="4"/>
  <c r="J1666" i="4"/>
  <c r="J1646" i="4"/>
  <c r="J1633" i="4"/>
  <c r="J1632" i="4"/>
  <c r="J1601" i="4"/>
  <c r="J1573" i="4"/>
  <c r="J1564" i="4"/>
  <c r="J1539" i="4"/>
  <c r="J1509" i="4"/>
  <c r="J1502" i="4"/>
  <c r="J1484" i="4"/>
  <c r="J1478" i="4"/>
  <c r="J1462" i="4"/>
  <c r="J1420" i="4"/>
  <c r="J1408" i="4"/>
  <c r="J1406" i="4"/>
  <c r="J1360" i="4"/>
  <c r="J1351" i="4"/>
  <c r="J1349" i="4"/>
  <c r="J1330" i="4"/>
  <c r="J1319" i="4"/>
  <c r="J1293" i="4"/>
  <c r="J1288" i="4"/>
  <c r="J1276" i="4"/>
  <c r="J1230" i="4"/>
  <c r="J1205" i="4"/>
  <c r="J1188" i="4"/>
  <c r="J1138" i="4"/>
  <c r="J1122" i="4"/>
  <c r="J1111" i="4"/>
  <c r="J1097" i="4"/>
  <c r="J1088" i="4"/>
  <c r="J1028" i="4"/>
  <c r="J1020" i="4"/>
  <c r="J955" i="4"/>
  <c r="J942" i="4"/>
  <c r="J940" i="4"/>
  <c r="J939" i="4"/>
  <c r="J937" i="4"/>
  <c r="J918" i="4"/>
  <c r="J908" i="4"/>
  <c r="J905" i="4"/>
  <c r="J855" i="4"/>
  <c r="J852" i="4"/>
  <c r="J833" i="4"/>
  <c r="J823" i="4"/>
  <c r="J822" i="4"/>
  <c r="J793" i="4"/>
  <c r="J757" i="4"/>
  <c r="J751" i="4"/>
  <c r="J725" i="4"/>
  <c r="J647" i="4"/>
  <c r="J617" i="4"/>
  <c r="J584" i="4"/>
  <c r="J540" i="4"/>
  <c r="J533" i="4"/>
  <c r="J519" i="4"/>
  <c r="J495" i="4"/>
  <c r="J494" i="4"/>
  <c r="J461" i="4"/>
  <c r="J450" i="4"/>
  <c r="J429" i="4"/>
  <c r="J394" i="4"/>
  <c r="J379" i="4"/>
  <c r="J373" i="4"/>
  <c r="J362" i="4"/>
  <c r="J355" i="4"/>
  <c r="J313" i="4"/>
  <c r="J275" i="4"/>
  <c r="J255" i="4"/>
  <c r="J239" i="4"/>
  <c r="J238" i="4"/>
  <c r="J220" i="4"/>
  <c r="J203" i="4"/>
  <c r="J178" i="4"/>
  <c r="J70" i="4"/>
  <c r="J66" i="4"/>
  <c r="J18" i="4"/>
  <c r="K4452" i="3"/>
  <c r="K4428" i="3"/>
  <c r="K4409" i="3"/>
  <c r="K4385" i="3"/>
  <c r="K4380" i="3"/>
  <c r="K4373" i="3"/>
  <c r="K4325" i="3"/>
  <c r="K4324" i="3"/>
  <c r="K4321" i="3"/>
  <c r="K4294" i="3"/>
  <c r="K4269" i="3"/>
  <c r="K4257" i="3"/>
  <c r="K4254" i="3"/>
  <c r="K4249" i="3"/>
  <c r="K4247" i="3"/>
  <c r="K4192" i="3"/>
  <c r="K4185" i="3"/>
  <c r="K4169" i="3"/>
  <c r="K4150" i="3"/>
  <c r="K4114" i="3"/>
  <c r="K4089" i="3"/>
  <c r="K4083" i="3"/>
  <c r="K4057" i="3"/>
  <c r="K4031" i="3"/>
  <c r="K3950" i="3"/>
  <c r="K3894" i="3"/>
  <c r="K3889" i="3"/>
  <c r="K3842" i="3"/>
  <c r="K3830" i="3"/>
  <c r="K3808" i="3"/>
  <c r="K3782" i="3"/>
  <c r="K3767" i="3"/>
  <c r="K3766" i="3"/>
  <c r="K3763" i="3"/>
  <c r="K3681" i="3"/>
  <c r="K3680" i="3"/>
  <c r="K3671" i="3"/>
  <c r="K3667" i="3"/>
  <c r="K3641" i="3"/>
  <c r="K3628" i="3"/>
  <c r="K3604" i="3"/>
  <c r="K3593" i="3"/>
  <c r="K3574" i="3"/>
  <c r="K3535" i="3"/>
  <c r="K3471" i="3"/>
  <c r="K3458" i="3"/>
  <c r="K3452" i="3"/>
  <c r="K3418" i="3"/>
  <c r="K3373" i="3"/>
  <c r="K3370" i="3"/>
  <c r="K3347" i="3"/>
  <c r="K3312" i="3"/>
  <c r="K3243" i="3"/>
  <c r="K3225" i="3"/>
  <c r="K3215" i="3"/>
  <c r="K3171" i="3"/>
  <c r="K3163" i="3"/>
  <c r="K3137" i="3"/>
  <c r="K3070" i="3"/>
  <c r="K3051" i="3"/>
  <c r="K3045" i="3"/>
  <c r="K3020" i="3"/>
  <c r="K2961" i="3"/>
  <c r="K2955" i="3"/>
  <c r="K2937" i="3"/>
  <c r="K2878" i="3"/>
  <c r="K2850" i="3"/>
  <c r="K2843" i="3"/>
  <c r="K2836" i="3"/>
  <c r="K2811" i="3"/>
  <c r="K2746" i="3"/>
  <c r="K2645" i="3"/>
  <c r="K2634" i="3"/>
  <c r="K2632" i="3"/>
  <c r="K2608" i="3"/>
  <c r="K2585" i="3"/>
  <c r="K2578" i="3"/>
  <c r="K2576" i="3"/>
  <c r="K2530" i="3"/>
  <c r="K2513" i="3"/>
  <c r="K2466" i="3"/>
  <c r="K2463" i="3"/>
  <c r="K2415" i="3"/>
  <c r="K2387" i="3"/>
  <c r="K2325" i="3"/>
  <c r="K2309" i="3"/>
  <c r="K2304" i="3"/>
  <c r="K2289" i="3"/>
  <c r="K2279" i="3"/>
  <c r="K2265" i="3"/>
  <c r="K2238" i="3"/>
  <c r="K2163" i="3"/>
  <c r="K2156" i="3"/>
  <c r="K2143" i="3"/>
  <c r="K2117" i="3"/>
  <c r="K2083" i="3"/>
  <c r="K2062" i="3"/>
  <c r="K2047" i="3"/>
  <c r="K2039" i="3"/>
  <c r="K2018" i="3"/>
  <c r="K1993" i="3"/>
  <c r="K1961" i="3"/>
  <c r="K1955" i="3"/>
  <c r="K1942" i="3"/>
  <c r="K1876" i="3"/>
  <c r="K1858" i="3"/>
  <c r="K1856" i="3"/>
  <c r="K1823" i="3"/>
  <c r="K1810" i="3"/>
  <c r="K1770" i="3"/>
  <c r="K1762" i="3"/>
  <c r="K1753" i="3"/>
  <c r="K1747" i="3"/>
  <c r="K1741" i="3"/>
  <c r="K1731" i="3"/>
  <c r="K1671" i="3"/>
  <c r="K1666" i="3"/>
  <c r="K1646" i="3"/>
  <c r="K1633" i="3"/>
  <c r="K1632" i="3"/>
  <c r="K1601" i="3"/>
  <c r="K1573" i="3"/>
  <c r="K1564" i="3"/>
  <c r="K1539" i="3"/>
  <c r="K1509" i="3"/>
  <c r="K1502" i="3"/>
  <c r="K1484" i="3"/>
  <c r="K1478" i="3"/>
  <c r="K1462" i="3"/>
  <c r="K1420" i="3"/>
  <c r="K1408" i="3"/>
  <c r="K1406" i="3"/>
  <c r="K1360" i="3"/>
  <c r="K1351" i="3"/>
  <c r="K1349" i="3"/>
  <c r="K1330" i="3"/>
  <c r="K1319" i="3"/>
  <c r="K1293" i="3"/>
  <c r="K1288" i="3"/>
  <c r="K1276" i="3"/>
  <c r="K1230" i="3"/>
  <c r="K1205" i="3"/>
  <c r="K1188" i="3"/>
  <c r="K1138" i="3"/>
  <c r="K1122" i="3"/>
  <c r="K1111" i="3"/>
  <c r="K1097" i="3"/>
  <c r="K1088" i="3"/>
  <c r="K1028" i="3"/>
  <c r="K1020" i="3"/>
  <c r="K955" i="3"/>
  <c r="K942" i="3"/>
  <c r="K940" i="3"/>
  <c r="K939" i="3"/>
  <c r="K937" i="3"/>
  <c r="K918" i="3"/>
  <c r="K908" i="3"/>
  <c r="K905" i="3"/>
  <c r="K855" i="3"/>
  <c r="K852" i="3"/>
  <c r="K833" i="3"/>
  <c r="K823" i="3"/>
  <c r="K822" i="3"/>
  <c r="K793" i="3"/>
  <c r="K757" i="3"/>
  <c r="K751" i="3"/>
  <c r="K725" i="3"/>
  <c r="K647" i="3"/>
  <c r="K617" i="3"/>
  <c r="K584" i="3"/>
  <c r="K540" i="3"/>
  <c r="K533" i="3"/>
  <c r="K519" i="3"/>
  <c r="K495" i="3"/>
  <c r="K494" i="3"/>
  <c r="K461" i="3"/>
  <c r="K450" i="3"/>
  <c r="K429" i="3"/>
  <c r="K394" i="3"/>
  <c r="K379" i="3"/>
  <c r="K373" i="3"/>
  <c r="K362" i="3"/>
  <c r="K355" i="3"/>
  <c r="K313" i="3"/>
  <c r="K275" i="3"/>
  <c r="K255" i="3"/>
  <c r="K239" i="3"/>
  <c r="K238" i="3"/>
  <c r="K220" i="3"/>
  <c r="K203" i="3"/>
  <c r="K178" i="3"/>
  <c r="K70" i="3"/>
  <c r="K66" i="3"/>
  <c r="K18" i="3"/>
  <c r="J7490" i="1"/>
  <c r="J7444" i="1"/>
  <c r="J7419" i="1"/>
  <c r="J7375" i="1"/>
  <c r="J7293" i="1"/>
  <c r="J7261" i="1"/>
  <c r="J7238" i="1"/>
  <c r="J7235" i="1"/>
  <c r="J7149" i="1"/>
  <c r="J7131" i="1"/>
  <c r="J7084" i="1"/>
  <c r="J7049" i="1"/>
  <c r="J7021" i="1"/>
  <c r="J6964" i="1"/>
  <c r="J6960" i="1"/>
  <c r="J6905" i="1"/>
  <c r="J6895" i="1"/>
  <c r="J6859" i="1"/>
  <c r="J6848" i="1"/>
  <c r="J6845" i="1"/>
  <c r="J6799" i="1"/>
  <c r="J6682" i="1"/>
  <c r="J6673" i="1"/>
  <c r="J6672" i="1"/>
  <c r="J6638" i="1"/>
  <c r="J6609" i="1"/>
  <c r="J6533" i="1"/>
  <c r="J6500" i="1"/>
  <c r="J6498" i="1"/>
  <c r="J6495" i="1"/>
  <c r="J6492" i="1"/>
  <c r="J6423" i="1"/>
  <c r="J6421" i="1"/>
  <c r="J6401" i="1"/>
  <c r="J6391" i="1"/>
  <c r="J6386" i="1"/>
  <c r="J6340" i="1"/>
  <c r="J6332" i="1"/>
  <c r="J6286" i="1"/>
  <c r="J6200" i="1"/>
  <c r="J6196" i="1"/>
  <c r="J6142" i="1"/>
  <c r="J6122" i="1"/>
  <c r="J6099" i="1"/>
  <c r="J6022" i="1"/>
  <c r="J5998" i="1"/>
  <c r="J5976" i="1"/>
  <c r="J5973" i="1"/>
  <c r="J5969" i="1"/>
  <c r="J5910" i="1"/>
  <c r="J5897" i="1"/>
  <c r="J5857" i="1"/>
  <c r="J5855" i="1"/>
  <c r="J5839" i="1"/>
  <c r="J5835" i="1"/>
  <c r="J5798" i="1"/>
  <c r="J5784" i="1"/>
  <c r="J5767" i="1"/>
  <c r="J5718" i="1"/>
  <c r="J5697" i="1"/>
  <c r="J5686" i="1"/>
  <c r="J5635" i="1"/>
  <c r="J5630" i="1"/>
  <c r="J5584" i="1"/>
  <c r="J5580" i="1"/>
  <c r="J5568" i="1"/>
  <c r="J5562" i="1"/>
  <c r="J5538" i="1"/>
  <c r="J5461" i="1"/>
  <c r="J5459" i="1"/>
  <c r="J5421" i="1"/>
  <c r="J5397" i="1"/>
  <c r="J5392" i="1"/>
  <c r="J5378" i="1"/>
  <c r="J5375" i="1"/>
  <c r="J5289" i="1"/>
  <c r="J5264" i="1"/>
  <c r="J5261" i="1"/>
  <c r="J5257" i="1"/>
  <c r="J5221" i="1"/>
  <c r="J5205" i="1"/>
  <c r="J5178" i="1"/>
  <c r="J5162" i="1"/>
  <c r="J5131" i="1"/>
  <c r="J5113" i="1"/>
  <c r="J5099" i="1"/>
  <c r="J5041" i="1"/>
  <c r="J4948" i="1"/>
  <c r="J4942" i="1"/>
  <c r="J4923" i="1"/>
  <c r="J4903" i="1"/>
  <c r="J4872" i="1"/>
  <c r="J4871" i="1"/>
  <c r="J4862" i="1"/>
  <c r="J4804" i="1"/>
  <c r="J4741" i="1"/>
  <c r="J4697" i="1"/>
  <c r="J4669" i="1"/>
  <c r="J4653" i="1"/>
  <c r="J4617" i="1"/>
  <c r="J4611" i="1"/>
  <c r="J4572" i="1"/>
  <c r="J4551" i="1"/>
  <c r="J4525" i="1"/>
  <c r="J4510" i="1"/>
  <c r="J4482" i="1"/>
  <c r="J4476" i="1"/>
  <c r="J4441" i="1"/>
  <c r="J4429" i="1"/>
  <c r="J4422" i="1"/>
  <c r="J4371" i="1"/>
  <c r="J4365" i="1"/>
  <c r="J4360" i="1"/>
  <c r="J4331" i="1"/>
  <c r="J4328" i="1"/>
  <c r="J4303" i="1"/>
  <c r="J4287" i="1"/>
  <c r="J4218" i="1"/>
  <c r="J4206" i="1"/>
  <c r="J4196" i="1"/>
  <c r="J4171" i="1"/>
  <c r="J4168" i="1"/>
  <c r="J4135" i="1"/>
  <c r="J4131" i="1"/>
  <c r="J4061" i="1"/>
  <c r="J4045" i="1"/>
  <c r="J4032" i="1"/>
  <c r="J4022" i="1"/>
  <c r="J4003" i="1"/>
  <c r="J4001" i="1"/>
  <c r="J3907" i="1"/>
  <c r="J3905" i="1"/>
  <c r="J3890" i="1"/>
  <c r="J3867" i="1"/>
  <c r="J3857" i="1"/>
  <c r="J3852" i="1"/>
  <c r="J3849" i="1"/>
  <c r="J3826" i="1"/>
  <c r="J3817" i="1"/>
  <c r="J3805" i="1"/>
  <c r="J3753" i="1"/>
  <c r="J3698" i="1"/>
  <c r="J3679" i="1"/>
  <c r="J3673" i="1"/>
  <c r="J3632" i="1"/>
  <c r="J3614" i="1"/>
  <c r="J3601" i="1"/>
  <c r="J3600" i="1"/>
  <c r="J3589" i="1"/>
  <c r="J3572" i="1"/>
  <c r="J3532" i="1"/>
  <c r="J3476" i="1"/>
  <c r="J3473" i="1"/>
  <c r="J3454" i="1"/>
  <c r="J3432" i="1"/>
  <c r="J3406" i="1"/>
  <c r="J3392" i="1"/>
  <c r="J3360" i="1"/>
  <c r="J3346" i="1"/>
  <c r="J3343" i="1"/>
  <c r="J3331" i="1"/>
  <c r="J3325" i="1"/>
  <c r="J3317" i="1"/>
  <c r="J3303" i="1"/>
  <c r="J3294" i="1"/>
  <c r="J3276" i="1"/>
  <c r="J3263" i="1"/>
  <c r="J3242" i="1"/>
  <c r="J3199" i="1"/>
  <c r="J3149" i="1"/>
  <c r="J3110" i="1"/>
  <c r="J3108" i="1"/>
  <c r="J3105" i="1"/>
  <c r="J3084" i="1"/>
  <c r="J3077" i="1"/>
  <c r="J3060" i="1"/>
  <c r="J2993" i="1"/>
  <c r="J2975" i="1"/>
  <c r="J2969" i="1"/>
  <c r="J2967" i="1"/>
  <c r="J2966" i="1"/>
  <c r="J2922" i="1"/>
  <c r="J2912" i="1"/>
  <c r="J2901" i="1"/>
  <c r="J2839" i="1"/>
  <c r="J2832" i="1"/>
  <c r="J2819" i="1"/>
  <c r="J2801" i="1"/>
  <c r="J2795" i="1"/>
  <c r="J2764" i="1"/>
  <c r="J2758" i="1"/>
  <c r="J2719" i="1"/>
  <c r="J2695" i="1"/>
  <c r="J2671" i="1"/>
  <c r="J2659" i="1"/>
  <c r="J2650" i="1"/>
  <c r="J2647" i="1"/>
  <c r="J2638" i="1"/>
  <c r="J2630" i="1"/>
  <c r="J2610" i="1"/>
  <c r="J2570" i="1"/>
  <c r="J2504" i="1"/>
  <c r="J2499" i="1"/>
  <c r="J2463" i="1"/>
  <c r="J2443" i="1"/>
  <c r="J2435" i="1"/>
  <c r="J2409" i="1"/>
  <c r="J2395" i="1"/>
  <c r="J2390" i="1"/>
  <c r="J2383" i="1"/>
  <c r="J2306" i="1"/>
  <c r="J2303" i="1"/>
  <c r="J2300" i="1"/>
  <c r="J2291" i="1"/>
  <c r="J2276" i="1"/>
  <c r="J2268" i="1"/>
  <c r="J2248" i="1"/>
  <c r="J2233" i="1"/>
  <c r="J2228" i="1"/>
  <c r="J2224" i="1"/>
  <c r="J2211" i="1"/>
  <c r="J2199" i="1"/>
  <c r="J2145" i="1"/>
  <c r="J2092" i="1"/>
  <c r="J2060" i="1"/>
  <c r="J2056" i="1"/>
  <c r="J2055" i="1"/>
  <c r="J2053" i="1"/>
  <c r="J2036" i="1"/>
  <c r="J2026" i="1"/>
  <c r="J2023" i="1"/>
  <c r="J2000" i="1"/>
  <c r="J1991" i="1"/>
  <c r="J1955" i="1"/>
  <c r="J1949" i="1"/>
  <c r="J1934" i="1"/>
  <c r="J1883" i="1"/>
  <c r="J1879" i="1"/>
  <c r="J1874" i="1"/>
  <c r="J1865" i="1"/>
  <c r="J1831" i="1"/>
  <c r="J1822" i="1"/>
  <c r="J1808" i="1"/>
  <c r="J1804" i="1"/>
  <c r="J1803" i="1"/>
  <c r="J1792" i="1"/>
  <c r="J1753" i="1"/>
  <c r="J1748" i="1"/>
  <c r="J1691" i="1"/>
  <c r="J1669" i="1"/>
  <c r="J1665" i="1"/>
  <c r="J1650" i="1"/>
  <c r="J1625" i="1"/>
  <c r="J1599" i="1"/>
  <c r="J1591" i="1"/>
  <c r="J1543" i="1"/>
  <c r="J1442" i="1"/>
  <c r="J1440" i="1"/>
  <c r="J1397" i="1"/>
  <c r="J1340" i="1"/>
  <c r="J1337" i="1"/>
  <c r="J1316" i="1"/>
  <c r="J1303" i="1"/>
  <c r="J1278" i="1"/>
  <c r="J1196" i="1"/>
  <c r="J1182" i="1"/>
  <c r="J1157" i="1"/>
  <c r="J1150" i="1"/>
  <c r="J1112" i="1"/>
  <c r="J1109" i="1"/>
  <c r="J1040" i="1"/>
  <c r="J1034" i="1"/>
  <c r="J1011" i="1"/>
  <c r="J967" i="1"/>
  <c r="J906" i="1"/>
  <c r="J903" i="1"/>
  <c r="J877" i="1"/>
  <c r="J862" i="1"/>
  <c r="J851" i="1"/>
  <c r="J849" i="1"/>
  <c r="J836" i="1"/>
  <c r="J814" i="1"/>
  <c r="J807" i="1"/>
  <c r="J793" i="1"/>
  <c r="J714" i="1"/>
  <c r="J681" i="1"/>
  <c r="J593" i="1"/>
  <c r="J552" i="1"/>
  <c r="J532" i="1"/>
  <c r="J518" i="1"/>
  <c r="J517" i="1"/>
  <c r="J498" i="1"/>
  <c r="J480" i="1"/>
  <c r="J444" i="1"/>
  <c r="J387" i="1"/>
  <c r="J333" i="1"/>
  <c r="J252" i="1"/>
  <c r="J166" i="1"/>
  <c r="J164" i="1"/>
  <c r="J163" i="1"/>
  <c r="J157" i="1"/>
  <c r="J154" i="1"/>
  <c r="J147" i="1"/>
  <c r="J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<sst xmlns="http://schemas.openxmlformats.org/spreadsheetml/2006/main" count="302002" uniqueCount="27229">
  <si>
    <t>Id</t>
  </si>
  <si>
    <t>Fullname</t>
  </si>
  <si>
    <t>Age</t>
  </si>
  <si>
    <t>Gmail</t>
  </si>
  <si>
    <t>Origin State</t>
  </si>
  <si>
    <t>Preferred State</t>
  </si>
  <si>
    <t>Institution</t>
  </si>
  <si>
    <t>Institution State</t>
  </si>
  <si>
    <t>Course Study</t>
  </si>
  <si>
    <t>Telephone</t>
  </si>
  <si>
    <t>Graduating Honors</t>
  </si>
  <si>
    <t>Norma Fisher</t>
  </si>
  <si>
    <t>normafisher6891@gmail.com</t>
  </si>
  <si>
    <t>Kano</t>
  </si>
  <si>
    <t>Anambra</t>
  </si>
  <si>
    <t>University of Calabar</t>
  </si>
  <si>
    <t>Cross River</t>
  </si>
  <si>
    <t>Economics</t>
  </si>
  <si>
    <t>876-475-9382x421</t>
  </si>
  <si>
    <t>Third Class</t>
  </si>
  <si>
    <t>Danielle Browning</t>
  </si>
  <si>
    <t>daniellebrowning7809@gmail.com</t>
  </si>
  <si>
    <t>Sokoto</t>
  </si>
  <si>
    <t>Edo</t>
  </si>
  <si>
    <t>University of Ibadan</t>
  </si>
  <si>
    <t>Oyo</t>
  </si>
  <si>
    <t>Political Science</t>
  </si>
  <si>
    <t>001-924-115-7815x659</t>
  </si>
  <si>
    <t>Second Class Upper</t>
  </si>
  <si>
    <t>Christine Tran</t>
  </si>
  <si>
    <t>christinetran2290@gmail.com</t>
  </si>
  <si>
    <t>Rivers</t>
  </si>
  <si>
    <t>Bauchi</t>
  </si>
  <si>
    <t>Obafemi Awolowo University</t>
  </si>
  <si>
    <t>Osun</t>
  </si>
  <si>
    <t>Biology</t>
  </si>
  <si>
    <t>840.801.6097x535</t>
  </si>
  <si>
    <t>Pass</t>
  </si>
  <si>
    <t>Amy Stark</t>
  </si>
  <si>
    <t>amystark2408@gmail.com</t>
  </si>
  <si>
    <t>Borno</t>
  </si>
  <si>
    <t>Ahmadu Bello University</t>
  </si>
  <si>
    <t>Kaduna</t>
  </si>
  <si>
    <t>328.711.5871</t>
  </si>
  <si>
    <t>Second Class Lower</t>
  </si>
  <si>
    <t>Eddie Martinez</t>
  </si>
  <si>
    <t>eddiemartinez9172@gmail.com</t>
  </si>
  <si>
    <t>University of Port Harcourt</t>
  </si>
  <si>
    <t>Medicine</t>
  </si>
  <si>
    <t>839-894-7196x59342</t>
  </si>
  <si>
    <t>Cody Salazar</t>
  </si>
  <si>
    <t>codysalazar3351@gmail.com</t>
  </si>
  <si>
    <t>Bayero University</t>
  </si>
  <si>
    <t>Chemistry</t>
  </si>
  <si>
    <t>+1-471-122-0186x84833</t>
  </si>
  <si>
    <t>Leslie Herring</t>
  </si>
  <si>
    <t>leslieherring1021@gmail.com</t>
  </si>
  <si>
    <t>Lagos</t>
  </si>
  <si>
    <t>Mathematics</t>
  </si>
  <si>
    <t>001-477-515-9179</t>
  </si>
  <si>
    <t>Sarah Sanchez</t>
  </si>
  <si>
    <t>sarahsanchez19@gmail.com</t>
  </si>
  <si>
    <t>University of Benin</t>
  </si>
  <si>
    <t>Business Administration</t>
  </si>
  <si>
    <t>001-413-525-6012x3098</t>
  </si>
  <si>
    <t>Angela Martinez</t>
  </si>
  <si>
    <t>angelamartinez3131@gmail.com</t>
  </si>
  <si>
    <t>Delta</t>
  </si>
  <si>
    <t>Physics</t>
  </si>
  <si>
    <t>991.615.1090</t>
  </si>
  <si>
    <t>Wesley Robbins</t>
  </si>
  <si>
    <t>wesleyrobbins7340@gmail.com</t>
  </si>
  <si>
    <t>300.869.1413x1456</t>
  </si>
  <si>
    <t>Jonathan Williams</t>
  </si>
  <si>
    <t>jonathanwilliams1787@gmail.com</t>
  </si>
  <si>
    <t>634-579-2302</t>
  </si>
  <si>
    <t>First Class</t>
  </si>
  <si>
    <t>Gloria King</t>
  </si>
  <si>
    <t>gloriaking5452@gmail.com</t>
  </si>
  <si>
    <t>Enugu</t>
  </si>
  <si>
    <t>Abubakar Tafawa Balewa University</t>
  </si>
  <si>
    <t>+1-720-769-8456x428</t>
  </si>
  <si>
    <t>Judith Miller</t>
  </si>
  <si>
    <t>judithmiller7291@gmail.com</t>
  </si>
  <si>
    <t>001-084-237-5945x9924</t>
  </si>
  <si>
    <t>Jason Curtis</t>
  </si>
  <si>
    <t>jasoncurtis4757@gmail.com</t>
  </si>
  <si>
    <t>University of Nigeria</t>
  </si>
  <si>
    <t>Computer Science</t>
  </si>
  <si>
    <t>Shane Bradley</t>
  </si>
  <si>
    <t>shanebradley4261@gmail.com</t>
  </si>
  <si>
    <t>Agriculture</t>
  </si>
  <si>
    <t>001-027-142-7878x90075</t>
  </si>
  <si>
    <t>John Lamb</t>
  </si>
  <si>
    <t>johnlamb634@gmail.com</t>
  </si>
  <si>
    <t>(381)206-6503x00891</t>
  </si>
  <si>
    <t>Lee Gonzalez</t>
  </si>
  <si>
    <t>leegonzalez8550@gmail.com</t>
  </si>
  <si>
    <t>421-761-0471x4285</t>
  </si>
  <si>
    <t>Christopher York</t>
  </si>
  <si>
    <t>christopheryork4510@gmail.com</t>
  </si>
  <si>
    <t>Plateau</t>
  </si>
  <si>
    <t>Electrical Engineering</t>
  </si>
  <si>
    <t>Stephanie Bowman</t>
  </si>
  <si>
    <t>stephaniebowman1890@gmail.com</t>
  </si>
  <si>
    <t>(823)694-0224x555</t>
  </si>
  <si>
    <t>Gina Oliver</t>
  </si>
  <si>
    <t>ginaoliver266@gmail.com</t>
  </si>
  <si>
    <t>Nicholas Peck</t>
  </si>
  <si>
    <t>nicholaspeck6982@gmail.com</t>
  </si>
  <si>
    <t>281-465-4611x8775</t>
  </si>
  <si>
    <t>Vanessa Cooper</t>
  </si>
  <si>
    <t>vanessacooper9403@gmail.com</t>
  </si>
  <si>
    <t>176.045.2296x1113</t>
  </si>
  <si>
    <t>Amy Smith</t>
  </si>
  <si>
    <t>amysmith3089@gmail.com</t>
  </si>
  <si>
    <t>Pharmacy</t>
  </si>
  <si>
    <t>(884)779-3615x3492</t>
  </si>
  <si>
    <t>Ian Brown</t>
  </si>
  <si>
    <t>ianbrown1902@gmail.com</t>
  </si>
  <si>
    <t>University of Lagos</t>
  </si>
  <si>
    <t>001-087-317-6430x392</t>
  </si>
  <si>
    <t>Jimmy Ward</t>
  </si>
  <si>
    <t>jimmyward7852@gmail.com</t>
  </si>
  <si>
    <t>(197)296-6875</t>
  </si>
  <si>
    <t>Yvette Reid</t>
  </si>
  <si>
    <t>yvettereid1663@gmail.com</t>
  </si>
  <si>
    <t>893.055.5082</t>
  </si>
  <si>
    <t>Lindsey Moore</t>
  </si>
  <si>
    <t>lindseymoore7145@gmail.com</t>
  </si>
  <si>
    <t>(947)118-0132x0407</t>
  </si>
  <si>
    <t>Christopher Hernandez</t>
  </si>
  <si>
    <t>christopherhernandez1654@gmail.com</t>
  </si>
  <si>
    <t>Zamfara</t>
  </si>
  <si>
    <t>+1-758-688-0918x9163</t>
  </si>
  <si>
    <t>Steven Butler</t>
  </si>
  <si>
    <t>stevenbutler2776@gmail.com</t>
  </si>
  <si>
    <t>699.300.2489x4517</t>
  </si>
  <si>
    <t>Terri Turner</t>
  </si>
  <si>
    <t>territurner8675@gmail.com</t>
  </si>
  <si>
    <t>(660)223-4500x76279</t>
  </si>
  <si>
    <t>Megan Hernandez</t>
  </si>
  <si>
    <t>meganhernandez2865@gmail.com</t>
  </si>
  <si>
    <t>(609)767-0172x009</t>
  </si>
  <si>
    <t>Lorraine Garcia</t>
  </si>
  <si>
    <t>lorrainegarcia5103@gmail.com</t>
  </si>
  <si>
    <t>Mechanical Engineering</t>
  </si>
  <si>
    <t>Tracy Reeves</t>
  </si>
  <si>
    <t>tracyreeves7504@gmail.com</t>
  </si>
  <si>
    <t>Benue</t>
  </si>
  <si>
    <t>264-183-0675x3751</t>
  </si>
  <si>
    <t>Stephanie Williams</t>
  </si>
  <si>
    <t>stephaniewilliams3935@gmail.com</t>
  </si>
  <si>
    <t>Mass Communication</t>
  </si>
  <si>
    <t>089-933-1886x841</t>
  </si>
  <si>
    <t>Steven Henderson</t>
  </si>
  <si>
    <t>stevenhenderson2169@gmail.com</t>
  </si>
  <si>
    <t>161-162-0766</t>
  </si>
  <si>
    <t>Thomas Rivers</t>
  </si>
  <si>
    <t>thomasrivers9742@gmail.com</t>
  </si>
  <si>
    <t>001-415-115-0552x0351</t>
  </si>
  <si>
    <t>Briana Smith</t>
  </si>
  <si>
    <t>brianasmith7343@gmail.com</t>
  </si>
  <si>
    <t>+1-104-509-3227x17542</t>
  </si>
  <si>
    <t>Daniel Rogers</t>
  </si>
  <si>
    <t>danielrogers6853@gmail.com</t>
  </si>
  <si>
    <t>485-291-1894x2622</t>
  </si>
  <si>
    <t>Emily Sanchez</t>
  </si>
  <si>
    <t>emilysanchez7314@gmail.com</t>
  </si>
  <si>
    <t>Ekiti</t>
  </si>
  <si>
    <t>Education</t>
  </si>
  <si>
    <t>001-245-602-9061x12648</t>
  </si>
  <si>
    <t>Timothy Garza</t>
  </si>
  <si>
    <t>timothygarza8104@gmail.com</t>
  </si>
  <si>
    <t>513-758-0660x6573</t>
  </si>
  <si>
    <t>Tristan Davis</t>
  </si>
  <si>
    <t>tristandavis8988@gmail.com</t>
  </si>
  <si>
    <t>Abuja</t>
  </si>
  <si>
    <t>(141)892-7626</t>
  </si>
  <si>
    <t>David Chavez</t>
  </si>
  <si>
    <t>davidchavez56@gmail.com</t>
  </si>
  <si>
    <t>257.173.4079x70341</t>
  </si>
  <si>
    <t>Lori Gardner</t>
  </si>
  <si>
    <t>lorigardner1603@gmail.com</t>
  </si>
  <si>
    <t>(671)738-6401</t>
  </si>
  <si>
    <t>Michael Smith</t>
  </si>
  <si>
    <t>michaelsmith4588@gmail.com</t>
  </si>
  <si>
    <t>(896)714-5439x1014</t>
  </si>
  <si>
    <t>Gerald Moreno</t>
  </si>
  <si>
    <t>geraldmoreno1333@gmail.com</t>
  </si>
  <si>
    <t>216.448.2983</t>
  </si>
  <si>
    <t>Jennifer Walters</t>
  </si>
  <si>
    <t>jenniferwalters2186@gmail.com</t>
  </si>
  <si>
    <t>(447)592-2116x6972</t>
  </si>
  <si>
    <t>Elizabeth Chen</t>
  </si>
  <si>
    <t>elizabethchen305@gmail.com</t>
  </si>
  <si>
    <t>001-637-785-7074x2709</t>
  </si>
  <si>
    <t>Henry Myers</t>
  </si>
  <si>
    <t>henrymyers5157@gmail.com</t>
  </si>
  <si>
    <t>Dr. Melissa Acosta MD</t>
  </si>
  <si>
    <t>dr.melissaacostamd8102@gmail.com</t>
  </si>
  <si>
    <t>Katsina</t>
  </si>
  <si>
    <t>001-943-167-5625x66272</t>
  </si>
  <si>
    <t>Beverly Lozano</t>
  </si>
  <si>
    <t>beverlylozano3406@gmail.com</t>
  </si>
  <si>
    <t>566.763.3739x060</t>
  </si>
  <si>
    <t>Bradley Lopez</t>
  </si>
  <si>
    <t>bradleylopez4447@gmail.com</t>
  </si>
  <si>
    <t>Mark Black</t>
  </si>
  <si>
    <t>markblack585@gmail.com</t>
  </si>
  <si>
    <t>+1-869-774-7354x0002</t>
  </si>
  <si>
    <t>Dylan Smith</t>
  </si>
  <si>
    <t>dylansmith5914@gmail.com</t>
  </si>
  <si>
    <t>639-683-7359</t>
  </si>
  <si>
    <t>Stephen Norton</t>
  </si>
  <si>
    <t>stephennorton3928@gmail.com</t>
  </si>
  <si>
    <t>875-408-0351x38533</t>
  </si>
  <si>
    <t>Nicholas Turner</t>
  </si>
  <si>
    <t>nicholasturner4959@gmail.com</t>
  </si>
  <si>
    <t>647.530.4810x77706</t>
  </si>
  <si>
    <t>Julia Wilson</t>
  </si>
  <si>
    <t>juliawilson9189@gmail.com</t>
  </si>
  <si>
    <t>312-637-9168</t>
  </si>
  <si>
    <t>Sandra Williams</t>
  </si>
  <si>
    <t>sandrawilliams7850@gmail.com</t>
  </si>
  <si>
    <t>(373)245-5618</t>
  </si>
  <si>
    <t>Lisa Mccormick</t>
  </si>
  <si>
    <t>lisamccormick2551@gmail.com</t>
  </si>
  <si>
    <t>001-478-978-4430x191</t>
  </si>
  <si>
    <t>Jason Robinson</t>
  </si>
  <si>
    <t>jasonrobinson1388@gmail.com</t>
  </si>
  <si>
    <t>001-088-601-6419x5384</t>
  </si>
  <si>
    <t>Ronnie Allen</t>
  </si>
  <si>
    <t>ronnieallen6453@gmail.com</t>
  </si>
  <si>
    <t>453.574.9220x88559</t>
  </si>
  <si>
    <t>Robin Mcdowell</t>
  </si>
  <si>
    <t>robinmcdowell3560@gmail.com</t>
  </si>
  <si>
    <t>(281)237-9332</t>
  </si>
  <si>
    <t>Olivia Gomez</t>
  </si>
  <si>
    <t>oliviagomez2730@gmail.com</t>
  </si>
  <si>
    <t>001-271-908-9577</t>
  </si>
  <si>
    <t>Tyler Peters</t>
  </si>
  <si>
    <t>tylerpeters8615@gmail.com</t>
  </si>
  <si>
    <t>(778)514-2963</t>
  </si>
  <si>
    <t>Rachel Cruz</t>
  </si>
  <si>
    <t>rachelcruz3396@gmail.com</t>
  </si>
  <si>
    <t>Herbert Ryan</t>
  </si>
  <si>
    <t>herbertryan7511@gmail.com</t>
  </si>
  <si>
    <t>001-250-700-3003x5105</t>
  </si>
  <si>
    <t>Jenny Stafford</t>
  </si>
  <si>
    <t>jennystafford9769@gmail.com</t>
  </si>
  <si>
    <t>762.542.5660</t>
  </si>
  <si>
    <t>Dennis Schmidt</t>
  </si>
  <si>
    <t>dennisschmidt8117@gmail.com</t>
  </si>
  <si>
    <t>001-709-166-2082x9821</t>
  </si>
  <si>
    <t>Ryan Hoover</t>
  </si>
  <si>
    <t>ryanhoover9991@gmail.com</t>
  </si>
  <si>
    <t>028.216.9197</t>
  </si>
  <si>
    <t>Lisa Williams</t>
  </si>
  <si>
    <t>lisawilliams582@gmail.com</t>
  </si>
  <si>
    <t>600-715-4273x85265</t>
  </si>
  <si>
    <t>Johnathan Long</t>
  </si>
  <si>
    <t>johnathanlong9552@gmail.com</t>
  </si>
  <si>
    <t>848-708-9840x7616</t>
  </si>
  <si>
    <t>Anthony Nelson</t>
  </si>
  <si>
    <t>anthonynelson646@gmail.com</t>
  </si>
  <si>
    <t>William Ballard</t>
  </si>
  <si>
    <t>williamballard7350@gmail.com</t>
  </si>
  <si>
    <t>985.225.0909</t>
  </si>
  <si>
    <t>Gregory Carter</t>
  </si>
  <si>
    <t>gregorycarter8274@gmail.com</t>
  </si>
  <si>
    <t>576-962-0290x7250</t>
  </si>
  <si>
    <t>Karen Arroyo</t>
  </si>
  <si>
    <t>karenarroyo8487@gmail.com</t>
  </si>
  <si>
    <t>+1-493-186-4282x12918</t>
  </si>
  <si>
    <t>Kimberly Cruz</t>
  </si>
  <si>
    <t>kimberlycruz8773@gmail.com</t>
  </si>
  <si>
    <t>(444)064-4888x55362</t>
  </si>
  <si>
    <t>Nicole Moore</t>
  </si>
  <si>
    <t>nicolemoore9608@gmail.com</t>
  </si>
  <si>
    <t>+1-965-708-6930x58235</t>
  </si>
  <si>
    <t>Kathleen Simon</t>
  </si>
  <si>
    <t>kathleensimon8305@gmail.com</t>
  </si>
  <si>
    <t>934.261.9737</t>
  </si>
  <si>
    <t>Stephanie Patrick</t>
  </si>
  <si>
    <t>stephaniepatrick4962@gmail.com</t>
  </si>
  <si>
    <t>327-166-4465</t>
  </si>
  <si>
    <t>Ann Johnson</t>
  </si>
  <si>
    <t>annjohnson2087@gmail.com</t>
  </si>
  <si>
    <t>Beth Page</t>
  </si>
  <si>
    <t>bethpage6847@gmail.com</t>
  </si>
  <si>
    <t>067-820-1955x01318</t>
  </si>
  <si>
    <t>Ernest Skinner</t>
  </si>
  <si>
    <t>ernestskinner2481@gmail.com</t>
  </si>
  <si>
    <t>Carla Orozco</t>
  </si>
  <si>
    <t>carlaorozco7519@gmail.com</t>
  </si>
  <si>
    <t>080.862.5911x8243</t>
  </si>
  <si>
    <t>Erin Erickson</t>
  </si>
  <si>
    <t>erinerickson532@gmail.com</t>
  </si>
  <si>
    <t>872-782-0928x051</t>
  </si>
  <si>
    <t>Richard Carr</t>
  </si>
  <si>
    <t>richardcarr8998@gmail.com</t>
  </si>
  <si>
    <t>825.278.0818x501</t>
  </si>
  <si>
    <t>Lawrence Hudson</t>
  </si>
  <si>
    <t>lawrencehudson986@gmail.com</t>
  </si>
  <si>
    <t>685-125-0220x59306</t>
  </si>
  <si>
    <t>Melissa Robles</t>
  </si>
  <si>
    <t>melissarobles2037@gmail.com</t>
  </si>
  <si>
    <t>Megan Hart</t>
  </si>
  <si>
    <t>meganhart1992@gmail.com</t>
  </si>
  <si>
    <t>620.743.6151x105</t>
  </si>
  <si>
    <t>Jared Vaughn</t>
  </si>
  <si>
    <t>jaredvaughn6088@gmail.com</t>
  </si>
  <si>
    <t>Jose Copeland</t>
  </si>
  <si>
    <t>josecopeland656@gmail.com</t>
  </si>
  <si>
    <t>551-702-8400</t>
  </si>
  <si>
    <t>Christopher Kelley</t>
  </si>
  <si>
    <t>christopherkelley3539@gmail.com</t>
  </si>
  <si>
    <t>(222)395-0760</t>
  </si>
  <si>
    <t>Mark Murphy</t>
  </si>
  <si>
    <t>markmurphy8309@gmail.com</t>
  </si>
  <si>
    <t>532.675.9269</t>
  </si>
  <si>
    <t>Carla Silva</t>
  </si>
  <si>
    <t>carlasilva1377@gmail.com</t>
  </si>
  <si>
    <t>+1-622-005-8000x19922</t>
  </si>
  <si>
    <t>Jamie Johnson</t>
  </si>
  <si>
    <t>jamiejohnson504@gmail.com</t>
  </si>
  <si>
    <t>(953)258-3861x26951</t>
  </si>
  <si>
    <t>Jeffrey Ruiz</t>
  </si>
  <si>
    <t>jeffreyruiz4139@gmail.com</t>
  </si>
  <si>
    <t>637.691.4485</t>
  </si>
  <si>
    <t>Lindsey Chan</t>
  </si>
  <si>
    <t>lindseychan5660@gmail.com</t>
  </si>
  <si>
    <t>409.561.8026</t>
  </si>
  <si>
    <t>Jason Berg</t>
  </si>
  <si>
    <t>jasonberg1156@gmail.com</t>
  </si>
  <si>
    <t>(617)972-2576x2948</t>
  </si>
  <si>
    <t>Jacob Thomas</t>
  </si>
  <si>
    <t>jacobthomas2019@gmail.com</t>
  </si>
  <si>
    <t>(780)342-9546x048</t>
  </si>
  <si>
    <t>Michael Adams</t>
  </si>
  <si>
    <t>michaeladams3816@gmail.com</t>
  </si>
  <si>
    <t>001-352-219-5206x9671</t>
  </si>
  <si>
    <t>Michelle Miller</t>
  </si>
  <si>
    <t>michellemiller4231@gmail.com</t>
  </si>
  <si>
    <t>(882)223-2308x27594</t>
  </si>
  <si>
    <t>Frances Wilson</t>
  </si>
  <si>
    <t>franceswilson4795@gmail.com</t>
  </si>
  <si>
    <t>(425)858-2684x36567</t>
  </si>
  <si>
    <t>Traci Forbes</t>
  </si>
  <si>
    <t>traciforbes1681@gmail.com</t>
  </si>
  <si>
    <t>220-998-1399</t>
  </si>
  <si>
    <t>Mrs. Melissa Mendez</t>
  </si>
  <si>
    <t>mrs.melissamendez2052@gmail.com</t>
  </si>
  <si>
    <t>(100)157-5175x9473</t>
  </si>
  <si>
    <t>Kristina Wilcox</t>
  </si>
  <si>
    <t>kristinawilcox4769@gmail.com</t>
  </si>
  <si>
    <t>820-286-9376</t>
  </si>
  <si>
    <t>Kevin Gillespie</t>
  </si>
  <si>
    <t>kevingillespie337@gmail.com</t>
  </si>
  <si>
    <t>(790)619-6538</t>
  </si>
  <si>
    <t>Amanda Harvey</t>
  </si>
  <si>
    <t>amandaharvey9024@gmail.com</t>
  </si>
  <si>
    <t>878-674-2385x249</t>
  </si>
  <si>
    <t>Briana Jones</t>
  </si>
  <si>
    <t>brianajones5810@gmail.com</t>
  </si>
  <si>
    <t>769-681-4731</t>
  </si>
  <si>
    <t>Ian Davis</t>
  </si>
  <si>
    <t>iandavis8671@gmail.com</t>
  </si>
  <si>
    <t>+1-029-830-0689x71785</t>
  </si>
  <si>
    <t>Grace Davis</t>
  </si>
  <si>
    <t>gracedavis7231@gmail.com</t>
  </si>
  <si>
    <t>Anna Torres</t>
  </si>
  <si>
    <t>annatorres1780@gmail.com</t>
  </si>
  <si>
    <t>(356)234-3754x69216</t>
  </si>
  <si>
    <t>Sean Perez</t>
  </si>
  <si>
    <t>seanperez6534@gmail.com</t>
  </si>
  <si>
    <t>001-556-456-4174x172</t>
  </si>
  <si>
    <t>David Lopez</t>
  </si>
  <si>
    <t>davidlopez5577@gmail.com</t>
  </si>
  <si>
    <t>731-667-8799x36847</t>
  </si>
  <si>
    <t>Joseph Smith</t>
  </si>
  <si>
    <t>josephsmith3337@gmail.com</t>
  </si>
  <si>
    <t>563.609.0614x3521</t>
  </si>
  <si>
    <t>Michael Johnson</t>
  </si>
  <si>
    <t>michaeljohnson3584@gmail.com</t>
  </si>
  <si>
    <t>Christina Smith</t>
  </si>
  <si>
    <t>christinasmith6951@gmail.com</t>
  </si>
  <si>
    <t>+1-618-233-6670x636</t>
  </si>
  <si>
    <t>Amanda Blevins</t>
  </si>
  <si>
    <t>amandablevins6641@gmail.com</t>
  </si>
  <si>
    <t>Michelle Nelson</t>
  </si>
  <si>
    <t>michellenelson4204@gmail.com</t>
  </si>
  <si>
    <t>001-292-639-5368x818</t>
  </si>
  <si>
    <t>Thomas Martinez</t>
  </si>
  <si>
    <t>thomasmartinez1672@gmail.com</t>
  </si>
  <si>
    <t>727.852.6461x985</t>
  </si>
  <si>
    <t>Sharon Chavez</t>
  </si>
  <si>
    <t>sharonchavez1397@gmail.com</t>
  </si>
  <si>
    <t>(760)708-6736x347</t>
  </si>
  <si>
    <t>Darren Campbell</t>
  </si>
  <si>
    <t>darrencampbell1937@gmail.com</t>
  </si>
  <si>
    <t>+1-792-813-4810x2505</t>
  </si>
  <si>
    <t>Renee Cannon</t>
  </si>
  <si>
    <t>reneecannon4633@gmail.com</t>
  </si>
  <si>
    <t>636.732.6058x352</t>
  </si>
  <si>
    <t>Kimberly York</t>
  </si>
  <si>
    <t>kimberlyyork1726@gmail.com</t>
  </si>
  <si>
    <t>001-629-793-9703</t>
  </si>
  <si>
    <t>Larry Stewart DDS</t>
  </si>
  <si>
    <t>larrystewartdds7248@gmail.com</t>
  </si>
  <si>
    <t>Madison Mitchell</t>
  </si>
  <si>
    <t>madisonmitchell6250@gmail.com</t>
  </si>
  <si>
    <t>+1-573-258-5767x57123</t>
  </si>
  <si>
    <t>Nicole Finley</t>
  </si>
  <si>
    <t>nicolefinley4899@gmail.com</t>
  </si>
  <si>
    <t>(783)500-6316x9968</t>
  </si>
  <si>
    <t>Aaron Ferrell</t>
  </si>
  <si>
    <t>aaronferrell8218@gmail.com</t>
  </si>
  <si>
    <t>(874)688-1197</t>
  </si>
  <si>
    <t>Christina Jensen</t>
  </si>
  <si>
    <t>christinajensen8119@gmail.com</t>
  </si>
  <si>
    <t>(410)390-9852x741</t>
  </si>
  <si>
    <t>Diana Roberson</t>
  </si>
  <si>
    <t>dianaroberson6406@gmail.com</t>
  </si>
  <si>
    <t>668.539.4102</t>
  </si>
  <si>
    <t>Kevin Washington</t>
  </si>
  <si>
    <t>kevinwashington6474@gmail.com</t>
  </si>
  <si>
    <t>765.601.6922x01630</t>
  </si>
  <si>
    <t>Deborah Wilson</t>
  </si>
  <si>
    <t>deborahwilson4430@gmail.com</t>
  </si>
  <si>
    <t>593-880-5880x2704</t>
  </si>
  <si>
    <t>Gregory Carney</t>
  </si>
  <si>
    <t>gregorycarney3133@gmail.com</t>
  </si>
  <si>
    <t>+1-861-491-8192x708</t>
  </si>
  <si>
    <t>Courtney Davis</t>
  </si>
  <si>
    <t>courtneydavis2757@gmail.com</t>
  </si>
  <si>
    <t>001-323-639-7524x583</t>
  </si>
  <si>
    <t>Ronald Terrell</t>
  </si>
  <si>
    <t>ronaldterrell8588@gmail.com</t>
  </si>
  <si>
    <t>801-545-0190x412</t>
  </si>
  <si>
    <t>Veronica Hunt</t>
  </si>
  <si>
    <t>veronicahunt5721@gmail.com</t>
  </si>
  <si>
    <t>(716)886-1197x524</t>
  </si>
  <si>
    <t>Jeffrey Hale</t>
  </si>
  <si>
    <t>jeffreyhale7198@gmail.com</t>
  </si>
  <si>
    <t>Melissa Taylor</t>
  </si>
  <si>
    <t>melissataylor3835@gmail.com</t>
  </si>
  <si>
    <t>+1-066-493-4587x716</t>
  </si>
  <si>
    <t>Joseph Hall</t>
  </si>
  <si>
    <t>josephhall4875@gmail.com</t>
  </si>
  <si>
    <t>603.141.2270x5861</t>
  </si>
  <si>
    <t>Kathryn Adams</t>
  </si>
  <si>
    <t>kathrynadams6741@gmail.com</t>
  </si>
  <si>
    <t>(702)853-3234x22848</t>
  </si>
  <si>
    <t>David Hoover</t>
  </si>
  <si>
    <t>davidhoover9519@gmail.com</t>
  </si>
  <si>
    <t>(238)292-3840x73062</t>
  </si>
  <si>
    <t>James Cruz</t>
  </si>
  <si>
    <t>jamescruz5525@gmail.com</t>
  </si>
  <si>
    <t>712.180.1036x74656</t>
  </si>
  <si>
    <t>Billy Gill</t>
  </si>
  <si>
    <t>billygill64@gmail.com</t>
  </si>
  <si>
    <t>001-330-081-7372</t>
  </si>
  <si>
    <t>Sheryl Roberts</t>
  </si>
  <si>
    <t>sherylroberts3640@gmail.com</t>
  </si>
  <si>
    <t>+1-255-548-4207x396</t>
  </si>
  <si>
    <t>Eric Taylor</t>
  </si>
  <si>
    <t>erictaylor3160@gmail.com</t>
  </si>
  <si>
    <t>559-669-6849x3363</t>
  </si>
  <si>
    <t>Christopher Taylor</t>
  </si>
  <si>
    <t>christophertaylor5291@gmail.com</t>
  </si>
  <si>
    <t>+1-888-754-6478x034</t>
  </si>
  <si>
    <t>Benjamin Harris</t>
  </si>
  <si>
    <t>benjaminharris727@gmail.com</t>
  </si>
  <si>
    <t>403-292-5940</t>
  </si>
  <si>
    <t>Mary Smith</t>
  </si>
  <si>
    <t>marysmith3077@gmail.com</t>
  </si>
  <si>
    <t>(436)755-1961</t>
  </si>
  <si>
    <t>Patricia Smith</t>
  </si>
  <si>
    <t>patriciasmith4173@gmail.com</t>
  </si>
  <si>
    <t>Kathy Willis</t>
  </si>
  <si>
    <t>kathywillis1186@gmail.com</t>
  </si>
  <si>
    <t>006.902.8164</t>
  </si>
  <si>
    <t>Thomas Howe</t>
  </si>
  <si>
    <t>thomashowe6753@gmail.com</t>
  </si>
  <si>
    <t>+1-305-254-7795x417</t>
  </si>
  <si>
    <t>Caitlin Rodriguez</t>
  </si>
  <si>
    <t>caitlinrodriguez3951@gmail.com</t>
  </si>
  <si>
    <t>869-762-9621x912</t>
  </si>
  <si>
    <t>Karen Parks</t>
  </si>
  <si>
    <t>karenparks1264@gmail.com</t>
  </si>
  <si>
    <t>644-158-8100</t>
  </si>
  <si>
    <t>Valerie Ashley</t>
  </si>
  <si>
    <t>valerieashley8029@gmail.com</t>
  </si>
  <si>
    <t>667-052-1693</t>
  </si>
  <si>
    <t>Jason Gillespie</t>
  </si>
  <si>
    <t>jasongillespie7125@gmail.com</t>
  </si>
  <si>
    <t>Jill Daniels</t>
  </si>
  <si>
    <t>jilldaniels4861@gmail.com</t>
  </si>
  <si>
    <t>Michael Hancock</t>
  </si>
  <si>
    <t>michaelhancock4277@gmail.com</t>
  </si>
  <si>
    <t>Robert Monroe</t>
  </si>
  <si>
    <t>robertmonroe2828@gmail.com</t>
  </si>
  <si>
    <t>911-534-7577x88115</t>
  </si>
  <si>
    <t>Ricardo Daniels</t>
  </si>
  <si>
    <t>ricardodaniels8443@gmail.com</t>
  </si>
  <si>
    <t>Andrew Newman</t>
  </si>
  <si>
    <t>andrewnewman9252@gmail.com</t>
  </si>
  <si>
    <t>184-945-7695</t>
  </si>
  <si>
    <t>Summer Owens</t>
  </si>
  <si>
    <t>summerowens3935@gmail.com</t>
  </si>
  <si>
    <t>(380)655-8039x171</t>
  </si>
  <si>
    <t>Randall Sanchez</t>
  </si>
  <si>
    <t>randallsanchez6115@gmail.com</t>
  </si>
  <si>
    <t>John Rocha</t>
  </si>
  <si>
    <t>johnrocha9063@gmail.com</t>
  </si>
  <si>
    <t>(037)520-7826x49730</t>
  </si>
  <si>
    <t>Yvonne Greene</t>
  </si>
  <si>
    <t>yvonnegreene6482@gmail.com</t>
  </si>
  <si>
    <t>+1-297-595-6928x66356</t>
  </si>
  <si>
    <t>Daniel Estes</t>
  </si>
  <si>
    <t>danielestes8139@gmail.com</t>
  </si>
  <si>
    <t>Peter Pierce</t>
  </si>
  <si>
    <t>peterpierce6302@gmail.com</t>
  </si>
  <si>
    <t>Ann Crawford</t>
  </si>
  <si>
    <t>anncrawford427@gmail.com</t>
  </si>
  <si>
    <t>464.835.6500</t>
  </si>
  <si>
    <t>Craig Guerra</t>
  </si>
  <si>
    <t>craigguerra208@gmail.com</t>
  </si>
  <si>
    <t>Ashley Brown</t>
  </si>
  <si>
    <t>ashleybrown8947@gmail.com</t>
  </si>
  <si>
    <t>(498)748-6753</t>
  </si>
  <si>
    <t>Ann Miller</t>
  </si>
  <si>
    <t>annmiller3131@gmail.com</t>
  </si>
  <si>
    <t>+1-180-985-9193x0014</t>
  </si>
  <si>
    <t>Kevin Myers</t>
  </si>
  <si>
    <t>kevinmyers5164@gmail.com</t>
  </si>
  <si>
    <t>(998)344-2293</t>
  </si>
  <si>
    <t>Shawn Scott</t>
  </si>
  <si>
    <t>shawnscott5639@gmail.com</t>
  </si>
  <si>
    <t>294-312-6239x0587</t>
  </si>
  <si>
    <t>Nicole Figueroa</t>
  </si>
  <si>
    <t>nicolefigueroa954@gmail.com</t>
  </si>
  <si>
    <t>949-302-3906</t>
  </si>
  <si>
    <t>John Williams</t>
  </si>
  <si>
    <t>johnwilliams3957@gmail.com</t>
  </si>
  <si>
    <t>327-573-4315x74589</t>
  </si>
  <si>
    <t>Claudia Tran</t>
  </si>
  <si>
    <t>claudiatran1023@gmail.com</t>
  </si>
  <si>
    <t>261-918-2726</t>
  </si>
  <si>
    <t>Nicholas Lee</t>
  </si>
  <si>
    <t>nicholaslee7131@gmail.com</t>
  </si>
  <si>
    <t>(147)568-0566</t>
  </si>
  <si>
    <t>Patricia Marquez</t>
  </si>
  <si>
    <t>patriciamarquez6270@gmail.com</t>
  </si>
  <si>
    <t>001-204-978-9637</t>
  </si>
  <si>
    <t>William Davis</t>
  </si>
  <si>
    <t>williamdavis7581@gmail.com</t>
  </si>
  <si>
    <t>(187)203-3319x6618</t>
  </si>
  <si>
    <t>Craig Vasquez</t>
  </si>
  <si>
    <t>craigvasquez51@gmail.com</t>
  </si>
  <si>
    <t>182.938.9896</t>
  </si>
  <si>
    <t>Sharon Durham</t>
  </si>
  <si>
    <t>sharondurham1305@gmail.com</t>
  </si>
  <si>
    <t>+1-790-553-0373x83023</t>
  </si>
  <si>
    <t>Brandon Hill</t>
  </si>
  <si>
    <t>brandonhill9199@gmail.com</t>
  </si>
  <si>
    <t>+1-465-419-1759x9132</t>
  </si>
  <si>
    <t>Shawn Vincent</t>
  </si>
  <si>
    <t>shawnvincent7496@gmail.com</t>
  </si>
  <si>
    <t>428.521.8551x5334</t>
  </si>
  <si>
    <t>Jessica Swanson</t>
  </si>
  <si>
    <t>jessicaswanson6169@gmail.com</t>
  </si>
  <si>
    <t>(602)714-2839x7529</t>
  </si>
  <si>
    <t>Kenneth Baker</t>
  </si>
  <si>
    <t>kennethbaker2471@gmail.com</t>
  </si>
  <si>
    <t>122.786.2047</t>
  </si>
  <si>
    <t>Melanie Holland</t>
  </si>
  <si>
    <t>melanieholland5532@gmail.com</t>
  </si>
  <si>
    <t>173-800-9174</t>
  </si>
  <si>
    <t>Dawn Hart</t>
  </si>
  <si>
    <t>dawnhart4723@gmail.com</t>
  </si>
  <si>
    <t>(231)982-7303x2922</t>
  </si>
  <si>
    <t>Rita Vargas</t>
  </si>
  <si>
    <t>ritavargas9046@gmail.com</t>
  </si>
  <si>
    <t>(114)149-7949</t>
  </si>
  <si>
    <t>Andrew Jones</t>
  </si>
  <si>
    <t>andrewjones5679@gmail.com</t>
  </si>
  <si>
    <t>055.466.0433x192</t>
  </si>
  <si>
    <t>Joseph Chavez</t>
  </si>
  <si>
    <t>josephchavez9536@gmail.com</t>
  </si>
  <si>
    <t>Elizabeth Wallace</t>
  </si>
  <si>
    <t>elizabethwallace4107@gmail.com</t>
  </si>
  <si>
    <t>+1-434-415-2706x7048</t>
  </si>
  <si>
    <t>Jessica Carr</t>
  </si>
  <si>
    <t>jessicacarr8730@gmail.com</t>
  </si>
  <si>
    <t>001-832-041-6437</t>
  </si>
  <si>
    <t>Deborah Powell</t>
  </si>
  <si>
    <t>deborahpowell840@gmail.com</t>
  </si>
  <si>
    <t>+1-742-035-4106x459</t>
  </si>
  <si>
    <t>Cheryl Jenkins</t>
  </si>
  <si>
    <t>cheryljenkins4808@gmail.com</t>
  </si>
  <si>
    <t>(135)772-5666</t>
  </si>
  <si>
    <t>Brian Miller</t>
  </si>
  <si>
    <t>brianmiller17@gmail.com</t>
  </si>
  <si>
    <t>210.867.3616x049</t>
  </si>
  <si>
    <t>Donald Martinez</t>
  </si>
  <si>
    <t>donaldmartinez153@gmail.com</t>
  </si>
  <si>
    <t>+1-502-015-5733x59748</t>
  </si>
  <si>
    <t>Jerry Smith</t>
  </si>
  <si>
    <t>jerrysmith6945@gmail.com</t>
  </si>
  <si>
    <t>Donna Brown</t>
  </si>
  <si>
    <t>donnabrown2579@gmail.com</t>
  </si>
  <si>
    <t>272-274-2790</t>
  </si>
  <si>
    <t>Alexis Martinez</t>
  </si>
  <si>
    <t>alexismartinez6303@gmail.com</t>
  </si>
  <si>
    <t>163-463-7988x5260</t>
  </si>
  <si>
    <t>Tracy Morrison</t>
  </si>
  <si>
    <t>tracymorrison4595@gmail.com</t>
  </si>
  <si>
    <t>585-774-5422x3750</t>
  </si>
  <si>
    <t>Marco David</t>
  </si>
  <si>
    <t>marcodavid3113@gmail.com</t>
  </si>
  <si>
    <t>301-782-3695x8207</t>
  </si>
  <si>
    <t>John Ashley</t>
  </si>
  <si>
    <t>johnashley9229@gmail.com</t>
  </si>
  <si>
    <t>503.931.7218x869</t>
  </si>
  <si>
    <t>Blake Johnson</t>
  </si>
  <si>
    <t>blakejohnson3741@gmail.com</t>
  </si>
  <si>
    <t>503.946.7841x0156</t>
  </si>
  <si>
    <t>Jane Newman</t>
  </si>
  <si>
    <t>janenewman5808@gmail.com</t>
  </si>
  <si>
    <t>001-347-680-6472x66699</t>
  </si>
  <si>
    <t>Joshua Torres</t>
  </si>
  <si>
    <t>joshuatorres3034@gmail.com</t>
  </si>
  <si>
    <t>001-250-677-4135</t>
  </si>
  <si>
    <t>Alexander Morgan</t>
  </si>
  <si>
    <t>alexandermorgan8338@gmail.com</t>
  </si>
  <si>
    <t>(711)290-3208</t>
  </si>
  <si>
    <t>Dr. Jessica Reynolds</t>
  </si>
  <si>
    <t>dr.jessicareynolds6468@gmail.com</t>
  </si>
  <si>
    <t>674-802-7211x7444</t>
  </si>
  <si>
    <t>Kevin Adams</t>
  </si>
  <si>
    <t>kevinadams5371@gmail.com</t>
  </si>
  <si>
    <t>001-710-437-4836x16001</t>
  </si>
  <si>
    <t>Edward Brown</t>
  </si>
  <si>
    <t>edwardbrown3323@gmail.com</t>
  </si>
  <si>
    <t>Kristina Flynn</t>
  </si>
  <si>
    <t>kristinaflynn9547@gmail.com</t>
  </si>
  <si>
    <t>191-317-6117</t>
  </si>
  <si>
    <t>Jill Mason</t>
  </si>
  <si>
    <t>jillmason5376@gmail.com</t>
  </si>
  <si>
    <t>(812)568-2180</t>
  </si>
  <si>
    <t>Kristen Davis</t>
  </si>
  <si>
    <t>kristendavis682@gmail.com</t>
  </si>
  <si>
    <t>(585)898-6439x1296</t>
  </si>
  <si>
    <t>Tracy Moss</t>
  </si>
  <si>
    <t>tracymoss3126@gmail.com</t>
  </si>
  <si>
    <t>(850)002-4322x177</t>
  </si>
  <si>
    <t>Desiree Green</t>
  </si>
  <si>
    <t>desireegreen5158@gmail.com</t>
  </si>
  <si>
    <t>(025)531-8724</t>
  </si>
  <si>
    <t>Mark Williamson</t>
  </si>
  <si>
    <t>markwilliamson2417@gmail.com</t>
  </si>
  <si>
    <t>001-356-146-8505x360</t>
  </si>
  <si>
    <t>Jennifer Nelson</t>
  </si>
  <si>
    <t>jennifernelson2195@gmail.com</t>
  </si>
  <si>
    <t>(404)156-0432</t>
  </si>
  <si>
    <t>Timothy Carson</t>
  </si>
  <si>
    <t>timothycarson6345@gmail.com</t>
  </si>
  <si>
    <t>+1-127-399-9164x0400</t>
  </si>
  <si>
    <t>Caitlin Jackson</t>
  </si>
  <si>
    <t>caitlinjackson9172@gmail.com</t>
  </si>
  <si>
    <t>(398)308-3787x9955</t>
  </si>
  <si>
    <t>Raymond Smith</t>
  </si>
  <si>
    <t>raymondsmith4160@gmail.com</t>
  </si>
  <si>
    <t>(273)690-3976x622</t>
  </si>
  <si>
    <t>Jane Wallace</t>
  </si>
  <si>
    <t>janewallace9056@gmail.com</t>
  </si>
  <si>
    <t>001-341-290-4212x4264</t>
  </si>
  <si>
    <t>Maria Flores</t>
  </si>
  <si>
    <t>mariaflores5179@gmail.com</t>
  </si>
  <si>
    <t>001-677-149-5444x6980</t>
  </si>
  <si>
    <t>Mr. Travis Harris III</t>
  </si>
  <si>
    <t>mr.travisharrisiii8557@gmail.com</t>
  </si>
  <si>
    <t>+1-600-681-4007x6858</t>
  </si>
  <si>
    <t>Jeremy Manning</t>
  </si>
  <si>
    <t>jeremymanning8904@gmail.com</t>
  </si>
  <si>
    <t>001-792-909-5346x131</t>
  </si>
  <si>
    <t>Larry Fuller</t>
  </si>
  <si>
    <t>larryfuller7008@gmail.com</t>
  </si>
  <si>
    <t>572.747.5830x5846</t>
  </si>
  <si>
    <t>Marie Larson</t>
  </si>
  <si>
    <t>marielarson8396@gmail.com</t>
  </si>
  <si>
    <t>282-215-3007x7198</t>
  </si>
  <si>
    <t>Mark Hart</t>
  </si>
  <si>
    <t>markhart2050@gmail.com</t>
  </si>
  <si>
    <t>001-414-527-5051</t>
  </si>
  <si>
    <t>Lori Rodriguez</t>
  </si>
  <si>
    <t>lorirodriguez1017@gmail.com</t>
  </si>
  <si>
    <t>+1-495-207-6631x64767</t>
  </si>
  <si>
    <t>Brianna Pacheco</t>
  </si>
  <si>
    <t>briannapacheco1269@gmail.com</t>
  </si>
  <si>
    <t>001-634-127-5547x53272</t>
  </si>
  <si>
    <t>Regina Crawford</t>
  </si>
  <si>
    <t>reginacrawford4192@gmail.com</t>
  </si>
  <si>
    <t>899-752-1524</t>
  </si>
  <si>
    <t>Mary Duarte</t>
  </si>
  <si>
    <t>maryduarte7434@gmail.com</t>
  </si>
  <si>
    <t>655-450-3422</t>
  </si>
  <si>
    <t>Caitlin Benjamin</t>
  </si>
  <si>
    <t>caitlinbenjamin2022@gmail.com</t>
  </si>
  <si>
    <t>841-061-6772</t>
  </si>
  <si>
    <t>Amy Rodriguez</t>
  </si>
  <si>
    <t>amyrodriguez224@gmail.com</t>
  </si>
  <si>
    <t>+1-169-141-9913x4628</t>
  </si>
  <si>
    <t>Derek Morgan</t>
  </si>
  <si>
    <t>derekmorgan1319@gmail.com</t>
  </si>
  <si>
    <t>(642)213-8571</t>
  </si>
  <si>
    <t>Jeff Kramer</t>
  </si>
  <si>
    <t>jeffkramer8452@gmail.com</t>
  </si>
  <si>
    <t>702-527-3312x7615</t>
  </si>
  <si>
    <t>Barbara Anderson</t>
  </si>
  <si>
    <t>barbaraanderson542@gmail.com</t>
  </si>
  <si>
    <t>985.759.7844</t>
  </si>
  <si>
    <t>Michael Rangel</t>
  </si>
  <si>
    <t>michaelrangel5533@gmail.com</t>
  </si>
  <si>
    <t>388-147-2107x888</t>
  </si>
  <si>
    <t>Kimberly Hopkins</t>
  </si>
  <si>
    <t>kimberlyhopkins3975@gmail.com</t>
  </si>
  <si>
    <t>(595)357-2807x20180</t>
  </si>
  <si>
    <t>Pamela Rodriguez</t>
  </si>
  <si>
    <t>pamelarodriguez3710@gmail.com</t>
  </si>
  <si>
    <t>431-032-5689x56360</t>
  </si>
  <si>
    <t>Courtney Smith</t>
  </si>
  <si>
    <t>courtneysmith3704@gmail.com</t>
  </si>
  <si>
    <t>062.319.2544x758</t>
  </si>
  <si>
    <t>Gary Adams</t>
  </si>
  <si>
    <t>garyadams6333@gmail.com</t>
  </si>
  <si>
    <t>785-656-4037x4662</t>
  </si>
  <si>
    <t>Cassidy Lee</t>
  </si>
  <si>
    <t>cassidylee6389@gmail.com</t>
  </si>
  <si>
    <t>(931)488-2927</t>
  </si>
  <si>
    <t>Timothy Hamilton</t>
  </si>
  <si>
    <t>timothyhamilton61@gmail.com</t>
  </si>
  <si>
    <t>(108)011-9229</t>
  </si>
  <si>
    <t>Ian Garcia</t>
  </si>
  <si>
    <t>iangarcia2510@gmail.com</t>
  </si>
  <si>
    <t>(725)983-9399x7941</t>
  </si>
  <si>
    <t>Ryan Davis</t>
  </si>
  <si>
    <t>ryandavis5455@gmail.com</t>
  </si>
  <si>
    <t>224.452.7581</t>
  </si>
  <si>
    <t>Jennifer Brown</t>
  </si>
  <si>
    <t>jenniferbrown6560@gmail.com</t>
  </si>
  <si>
    <t>635-691-5179x74360</t>
  </si>
  <si>
    <t>Christopher Davis</t>
  </si>
  <si>
    <t>christopherdavis7071@gmail.com</t>
  </si>
  <si>
    <t>709-228-9571x647</t>
  </si>
  <si>
    <t>Jared Johnson</t>
  </si>
  <si>
    <t>jaredjohnson3934@gmail.com</t>
  </si>
  <si>
    <t>124.549.2770x952</t>
  </si>
  <si>
    <t>Alexander York</t>
  </si>
  <si>
    <t>alexanderyork8628@gmail.com</t>
  </si>
  <si>
    <t>001-216-878-2652</t>
  </si>
  <si>
    <t>Kristina Bird</t>
  </si>
  <si>
    <t>kristinabird3884@gmail.com</t>
  </si>
  <si>
    <t>(113)137-3065</t>
  </si>
  <si>
    <t>Kevin Ramos</t>
  </si>
  <si>
    <t>kevinramos1748@gmail.com</t>
  </si>
  <si>
    <t>047.637.0896x53954</t>
  </si>
  <si>
    <t>Cassandra Moran</t>
  </si>
  <si>
    <t>cassandramoran6899@gmail.com</t>
  </si>
  <si>
    <t>156.244.9260</t>
  </si>
  <si>
    <t>Susan Jones</t>
  </si>
  <si>
    <t>susanjones7570@gmail.com</t>
  </si>
  <si>
    <t>(661)193-8135</t>
  </si>
  <si>
    <t>Victoria Moran</t>
  </si>
  <si>
    <t>victoriamoran9670@gmail.com</t>
  </si>
  <si>
    <t>229-990-7438</t>
  </si>
  <si>
    <t>Benjamin Banks</t>
  </si>
  <si>
    <t>benjaminbanks2338@gmail.com</t>
  </si>
  <si>
    <t>+1-327-384-9912x580</t>
  </si>
  <si>
    <t>Lisa Rios</t>
  </si>
  <si>
    <t>lisarios4222@gmail.com</t>
  </si>
  <si>
    <t>Hannah Garcia</t>
  </si>
  <si>
    <t>hannahgarcia680@gmail.com</t>
  </si>
  <si>
    <t>001-250-096-0636</t>
  </si>
  <si>
    <t>Elizabeth Smith</t>
  </si>
  <si>
    <t>elizabethsmith6147@gmail.com</t>
  </si>
  <si>
    <t>001-978-100-1266x923</t>
  </si>
  <si>
    <t>Ashley Glenn</t>
  </si>
  <si>
    <t>ashleyglenn5849@gmail.com</t>
  </si>
  <si>
    <t>(642)605-6838x5930</t>
  </si>
  <si>
    <t>Jose Mccoy</t>
  </si>
  <si>
    <t>josemccoy1248@gmail.com</t>
  </si>
  <si>
    <t>572.933.0314</t>
  </si>
  <si>
    <t>Erin Torres</t>
  </si>
  <si>
    <t>erintorres2773@gmail.com</t>
  </si>
  <si>
    <t>(296)406-1972</t>
  </si>
  <si>
    <t>Rachel Ortiz</t>
  </si>
  <si>
    <t>rachelortiz2221@gmail.com</t>
  </si>
  <si>
    <t>(287)950-9833x8673</t>
  </si>
  <si>
    <t>Angela Rodriguez</t>
  </si>
  <si>
    <t>angelarodriguez1942@gmail.com</t>
  </si>
  <si>
    <t>(405)129-8928</t>
  </si>
  <si>
    <t>Adam Kramer</t>
  </si>
  <si>
    <t>adamkramer8735@gmail.com</t>
  </si>
  <si>
    <t>(083)794-6039</t>
  </si>
  <si>
    <t>George Garcia</t>
  </si>
  <si>
    <t>georgegarcia5678@gmail.com</t>
  </si>
  <si>
    <t>754-041-5435x333</t>
  </si>
  <si>
    <t>James Nichols</t>
  </si>
  <si>
    <t>jamesnichols1601@gmail.com</t>
  </si>
  <si>
    <t>256-080-8614x384</t>
  </si>
  <si>
    <t>Stephanie Garcia</t>
  </si>
  <si>
    <t>stephaniegarcia8473@gmail.com</t>
  </si>
  <si>
    <t>(852)214-4274x38931</t>
  </si>
  <si>
    <t>Corey Simmons</t>
  </si>
  <si>
    <t>coreysimmons1822@gmail.com</t>
  </si>
  <si>
    <t>127-582-1767x59472</t>
  </si>
  <si>
    <t>Jason Marsh</t>
  </si>
  <si>
    <t>jasonmarsh172@gmail.com</t>
  </si>
  <si>
    <t>921.163.4169x480</t>
  </si>
  <si>
    <t>Jennifer Harmon</t>
  </si>
  <si>
    <t>jenniferharmon7416@gmail.com</t>
  </si>
  <si>
    <t>533.211.8924x57836</t>
  </si>
  <si>
    <t>Tara George</t>
  </si>
  <si>
    <t>tarageorge2606@gmail.com</t>
  </si>
  <si>
    <t>(520)521-8593</t>
  </si>
  <si>
    <t>Patrick Hoffman</t>
  </si>
  <si>
    <t>patrickhoffman423@gmail.com</t>
  </si>
  <si>
    <t>789-745-9130</t>
  </si>
  <si>
    <t>Jennifer Hunt</t>
  </si>
  <si>
    <t>jenniferhunt6636@gmail.com</t>
  </si>
  <si>
    <t>395-417-2017x45470</t>
  </si>
  <si>
    <t>Frank Sanchez</t>
  </si>
  <si>
    <t>franksanchez7225@gmail.com</t>
  </si>
  <si>
    <t>(556)306-9846x908</t>
  </si>
  <si>
    <t>Barbara Johnson</t>
  </si>
  <si>
    <t>barbarajohnson9638@gmail.com</t>
  </si>
  <si>
    <t>(120)843-5391</t>
  </si>
  <si>
    <t>Mary Stewart</t>
  </si>
  <si>
    <t>marystewart7864@gmail.com</t>
  </si>
  <si>
    <t>+1-401-746-3270x2029</t>
  </si>
  <si>
    <t>Susan Davis PhD</t>
  </si>
  <si>
    <t>susandavisphd9025@gmail.com</t>
  </si>
  <si>
    <t>+1-337-449-5857x98032</t>
  </si>
  <si>
    <t>Tonya Garcia</t>
  </si>
  <si>
    <t>tonyagarcia5970@gmail.com</t>
  </si>
  <si>
    <t>098-199-6776</t>
  </si>
  <si>
    <t>Luis Fields</t>
  </si>
  <si>
    <t>luisfields1128@gmail.com</t>
  </si>
  <si>
    <t>+1-583-294-8469x8079</t>
  </si>
  <si>
    <t>Tammy Baker</t>
  </si>
  <si>
    <t>tammybaker1512@gmail.com</t>
  </si>
  <si>
    <t>+1-415-948-4771x94516</t>
  </si>
  <si>
    <t>Natalie Pacheco</t>
  </si>
  <si>
    <t>nataliepacheco2312@gmail.com</t>
  </si>
  <si>
    <t>001-591-839-0004x718</t>
  </si>
  <si>
    <t>Alicia Yang</t>
  </si>
  <si>
    <t>aliciayang2242@gmail.com</t>
  </si>
  <si>
    <t>844-369-7745x099</t>
  </si>
  <si>
    <t>Patricia Rodriguez</t>
  </si>
  <si>
    <t>patriciarodriguez9147@gmail.com</t>
  </si>
  <si>
    <t>001-126-745-4932x877</t>
  </si>
  <si>
    <t>Brandon Noble</t>
  </si>
  <si>
    <t>brandonnoble5690@gmail.com</t>
  </si>
  <si>
    <t>(804)555-0652</t>
  </si>
  <si>
    <t>Sophia Williams</t>
  </si>
  <si>
    <t>sophiawilliams5104@gmail.com</t>
  </si>
  <si>
    <t>454.951.5079x25944</t>
  </si>
  <si>
    <t>Jeremy Sanchez DVM</t>
  </si>
  <si>
    <t>jeremysanchezdvm5585@gmail.com</t>
  </si>
  <si>
    <t>067-690-5007</t>
  </si>
  <si>
    <t>Christy Thompson</t>
  </si>
  <si>
    <t>christythompson6022@gmail.com</t>
  </si>
  <si>
    <t>680-412-0046</t>
  </si>
  <si>
    <t>Patricia Carpenter</t>
  </si>
  <si>
    <t>patriciacarpenter5885@gmail.com</t>
  </si>
  <si>
    <t>579-545-3083</t>
  </si>
  <si>
    <t>Michael Gregory</t>
  </si>
  <si>
    <t>michaelgregory5818@gmail.com</t>
  </si>
  <si>
    <t>(508)318-3085x2397</t>
  </si>
  <si>
    <t>Jessica Griffin</t>
  </si>
  <si>
    <t>jessicagriffin5878@gmail.com</t>
  </si>
  <si>
    <t>(054)543-6001</t>
  </si>
  <si>
    <t>William Rivera</t>
  </si>
  <si>
    <t>williamrivera7860@gmail.com</t>
  </si>
  <si>
    <t>001-200-829-2122</t>
  </si>
  <si>
    <t>Jennifer Smith</t>
  </si>
  <si>
    <t>jennifersmith3063@gmail.com</t>
  </si>
  <si>
    <t>590-390-5551x9551</t>
  </si>
  <si>
    <t>Isaac Sosa</t>
  </si>
  <si>
    <t>isaacsosa7616@gmail.com</t>
  </si>
  <si>
    <t>238-292-8159x989</t>
  </si>
  <si>
    <t>Christopher Scott</t>
  </si>
  <si>
    <t>christopherscott6542@gmail.com</t>
  </si>
  <si>
    <t>726-651-5242x571</t>
  </si>
  <si>
    <t>James Booth</t>
  </si>
  <si>
    <t>jamesbooth27@gmail.com</t>
  </si>
  <si>
    <t>(263)329-7969x305</t>
  </si>
  <si>
    <t>Jeremy Novak</t>
  </si>
  <si>
    <t>jeremynovak797@gmail.com</t>
  </si>
  <si>
    <t>001-106-493-6093</t>
  </si>
  <si>
    <t>Tony Randall</t>
  </si>
  <si>
    <t>tonyrandall5355@gmail.com</t>
  </si>
  <si>
    <t>966.604.2251x8972</t>
  </si>
  <si>
    <t>Jean Robbins</t>
  </si>
  <si>
    <t>jeanrobbins3830@gmail.com</t>
  </si>
  <si>
    <t>075-758-3490x724</t>
  </si>
  <si>
    <t>Alan Mitchell</t>
  </si>
  <si>
    <t>alanmitchell1909@gmail.com</t>
  </si>
  <si>
    <t>(303)962-4983x26975</t>
  </si>
  <si>
    <t>Samantha Harrison</t>
  </si>
  <si>
    <t>samanthaharrison25@gmail.com</t>
  </si>
  <si>
    <t>001-209-665-4247x469</t>
  </si>
  <si>
    <t>Ryan Morton</t>
  </si>
  <si>
    <t>ryanmorton3839@gmail.com</t>
  </si>
  <si>
    <t>277.063.8461</t>
  </si>
  <si>
    <t>Christopher Webster</t>
  </si>
  <si>
    <t>christopherwebster3443@gmail.com</t>
  </si>
  <si>
    <t>225-399-2012x4944</t>
  </si>
  <si>
    <t>Douglas Duffy</t>
  </si>
  <si>
    <t>douglasduffy5687@gmail.com</t>
  </si>
  <si>
    <t>(164)598-8418x800</t>
  </si>
  <si>
    <t>Jeff Webb</t>
  </si>
  <si>
    <t>jeffwebb8472@gmail.com</t>
  </si>
  <si>
    <t>931-661-9485x20026</t>
  </si>
  <si>
    <t>Rita Watson</t>
  </si>
  <si>
    <t>ritawatson396@gmail.com</t>
  </si>
  <si>
    <t>899-681-1983x35862</t>
  </si>
  <si>
    <t>Steven Calhoun</t>
  </si>
  <si>
    <t>stevencalhoun5236@gmail.com</t>
  </si>
  <si>
    <t>+1-536-916-3511x2432</t>
  </si>
  <si>
    <t>Ryan Graham</t>
  </si>
  <si>
    <t>ryangraham1730@gmail.com</t>
  </si>
  <si>
    <t>084.638.1955</t>
  </si>
  <si>
    <t>Katrina Jimenez MD</t>
  </si>
  <si>
    <t>katrinajimenezmd2928@gmail.com</t>
  </si>
  <si>
    <t>Tracy Davis</t>
  </si>
  <si>
    <t>tracydavis6181@gmail.com</t>
  </si>
  <si>
    <t>911-672-5323x2090</t>
  </si>
  <si>
    <t>Joshua Young</t>
  </si>
  <si>
    <t>joshuayoung4071@gmail.com</t>
  </si>
  <si>
    <t>391.524.1773</t>
  </si>
  <si>
    <t>Karen Floyd</t>
  </si>
  <si>
    <t>karenfloyd9052@gmail.com</t>
  </si>
  <si>
    <t>729.396.5646</t>
  </si>
  <si>
    <t>Neil Weaver</t>
  </si>
  <si>
    <t>neilweaver7819@gmail.com</t>
  </si>
  <si>
    <t>395-940-4736</t>
  </si>
  <si>
    <t>Kerry Johnson</t>
  </si>
  <si>
    <t>kerryjohnson7966@gmail.com</t>
  </si>
  <si>
    <t>Mathew Mccullough</t>
  </si>
  <si>
    <t>mathewmccullough4914@gmail.com</t>
  </si>
  <si>
    <t>(164)050-0519x0819</t>
  </si>
  <si>
    <t>Amanda Vargas</t>
  </si>
  <si>
    <t>amandavargas5480@gmail.com</t>
  </si>
  <si>
    <t>(411)212-8337x94630</t>
  </si>
  <si>
    <t>Katherine Jones</t>
  </si>
  <si>
    <t>katherinejones8129@gmail.com</t>
  </si>
  <si>
    <t>267.133.1267</t>
  </si>
  <si>
    <t>Lee Lee</t>
  </si>
  <si>
    <t>leelee8535@gmail.com</t>
  </si>
  <si>
    <t>Jesus Newton</t>
  </si>
  <si>
    <t>jesusnewton9547@gmail.com</t>
  </si>
  <si>
    <t>(583)148-8354x38644</t>
  </si>
  <si>
    <t>Erica Flores</t>
  </si>
  <si>
    <t>ericaflores9799@gmail.com</t>
  </si>
  <si>
    <t>144.313.6825</t>
  </si>
  <si>
    <t>Riley Camacho</t>
  </si>
  <si>
    <t>rileycamacho9107@gmail.com</t>
  </si>
  <si>
    <t>485.619.7712</t>
  </si>
  <si>
    <t>Rhonda Cain</t>
  </si>
  <si>
    <t>rhondacain7262@gmail.com</t>
  </si>
  <si>
    <t>066-309-2066x566</t>
  </si>
  <si>
    <t>Tim Stanley</t>
  </si>
  <si>
    <t>timstanley4693@gmail.com</t>
  </si>
  <si>
    <t>001-901-029-8325</t>
  </si>
  <si>
    <t>Jonathan Peck</t>
  </si>
  <si>
    <t>jonathanpeck5842@gmail.com</t>
  </si>
  <si>
    <t>314.293.3200x7448</t>
  </si>
  <si>
    <t>John Gilbert</t>
  </si>
  <si>
    <t>johngilbert1104@gmail.com</t>
  </si>
  <si>
    <t>001-202-086-5150x78346</t>
  </si>
  <si>
    <t>Scott Benjamin</t>
  </si>
  <si>
    <t>scottbenjamin7601@gmail.com</t>
  </si>
  <si>
    <t>(318)818-3865</t>
  </si>
  <si>
    <t>Omar Brown</t>
  </si>
  <si>
    <t>omarbrown6655@gmail.com</t>
  </si>
  <si>
    <t>+1-419-921-7075x46208</t>
  </si>
  <si>
    <t>Christopher Brady</t>
  </si>
  <si>
    <t>christopherbrady8862@gmail.com</t>
  </si>
  <si>
    <t>001-349-890-0309x547</t>
  </si>
  <si>
    <t>Misty Campbell</t>
  </si>
  <si>
    <t>mistycampbell6229@gmail.com</t>
  </si>
  <si>
    <t>552.178.1122x56384</t>
  </si>
  <si>
    <t>Lori King</t>
  </si>
  <si>
    <t>loriking251@gmail.com</t>
  </si>
  <si>
    <t>001-081-619-6711x7262</t>
  </si>
  <si>
    <t>Justin Johnson</t>
  </si>
  <si>
    <t>justinjohnson1372@gmail.com</t>
  </si>
  <si>
    <t>(442)197-8593x80378</t>
  </si>
  <si>
    <t>Juan Johnson</t>
  </si>
  <si>
    <t>juanjohnson8400@gmail.com</t>
  </si>
  <si>
    <t>483.408.5462</t>
  </si>
  <si>
    <t>Marcus Wall</t>
  </si>
  <si>
    <t>marcuswall7327@gmail.com</t>
  </si>
  <si>
    <t>400.668.0215x634</t>
  </si>
  <si>
    <t>Kathryn Cunningham</t>
  </si>
  <si>
    <t>kathryncunningham3741@gmail.com</t>
  </si>
  <si>
    <t>001-153-066-4538x3999</t>
  </si>
  <si>
    <t>John Wright</t>
  </si>
  <si>
    <t>johnwright9572@gmail.com</t>
  </si>
  <si>
    <t>227-301-3666x029</t>
  </si>
  <si>
    <t>Robert Parker</t>
  </si>
  <si>
    <t>robertparker5234@gmail.com</t>
  </si>
  <si>
    <t>Malik Williams</t>
  </si>
  <si>
    <t>malikwilliams2189@gmail.com</t>
  </si>
  <si>
    <t>573-441-0196</t>
  </si>
  <si>
    <t>Kathleen Burns</t>
  </si>
  <si>
    <t>kathleenburns521@gmail.com</t>
  </si>
  <si>
    <t>Melissa Mckay</t>
  </si>
  <si>
    <t>melissamckay6124@gmail.com</t>
  </si>
  <si>
    <t>(199)579-3760</t>
  </si>
  <si>
    <t>William Medina</t>
  </si>
  <si>
    <t>williammedina8445@gmail.com</t>
  </si>
  <si>
    <t>+1-690-717-4785x79143</t>
  </si>
  <si>
    <t>Veronica Ford</t>
  </si>
  <si>
    <t>veronicaford4225@gmail.com</t>
  </si>
  <si>
    <t>275.149.3928x412</t>
  </si>
  <si>
    <t>Shelia Silva</t>
  </si>
  <si>
    <t>sheliasilva6843@gmail.com</t>
  </si>
  <si>
    <t>001-878-742-0654x60003</t>
  </si>
  <si>
    <t>Walter Davis</t>
  </si>
  <si>
    <t>walterdavis9605@gmail.com</t>
  </si>
  <si>
    <t>(793)140-2790x1042</t>
  </si>
  <si>
    <t>William Moore</t>
  </si>
  <si>
    <t>williammoore1587@gmail.com</t>
  </si>
  <si>
    <t>338.007.7521</t>
  </si>
  <si>
    <t>Matthew Williams</t>
  </si>
  <si>
    <t>matthewwilliams3300@gmail.com</t>
  </si>
  <si>
    <t>Fernando Boyd</t>
  </si>
  <si>
    <t>fernandoboyd8967@gmail.com</t>
  </si>
  <si>
    <t>+1-389-938-8483x2251</t>
  </si>
  <si>
    <t>Jason Henderson</t>
  </si>
  <si>
    <t>jasonhenderson4536@gmail.com</t>
  </si>
  <si>
    <t>821-561-2068x094</t>
  </si>
  <si>
    <t>Nicole Davila</t>
  </si>
  <si>
    <t>nicoledavila5297@gmail.com</t>
  </si>
  <si>
    <t>300-003-5114x47016</t>
  </si>
  <si>
    <t>Devin Wise</t>
  </si>
  <si>
    <t>devinwise2728@gmail.com</t>
  </si>
  <si>
    <t>+1-128-155-4501x645</t>
  </si>
  <si>
    <t>Steven Taylor</t>
  </si>
  <si>
    <t>steventaylor1457@gmail.com</t>
  </si>
  <si>
    <t>331-658-1229x38148</t>
  </si>
  <si>
    <t>Jamie Garrett</t>
  </si>
  <si>
    <t>jamiegarrett1317@gmail.com</t>
  </si>
  <si>
    <t>799.378.1735</t>
  </si>
  <si>
    <t>Lisa Peterson</t>
  </si>
  <si>
    <t>lisapeterson7160@gmail.com</t>
  </si>
  <si>
    <t>001-990-615-6653x256</t>
  </si>
  <si>
    <t>Michelle Mcclure</t>
  </si>
  <si>
    <t>michellemcclure4413@gmail.com</t>
  </si>
  <si>
    <t>001-331-632-3056x119</t>
  </si>
  <si>
    <t>Amber Hernandez</t>
  </si>
  <si>
    <t>amberhernandez4077@gmail.com</t>
  </si>
  <si>
    <t>(765)445-6272x726</t>
  </si>
  <si>
    <t>Lori Stewart</t>
  </si>
  <si>
    <t>loristewart6859@gmail.com</t>
  </si>
  <si>
    <t>Shelley Hester</t>
  </si>
  <si>
    <t>shelleyhester8020@gmail.com</t>
  </si>
  <si>
    <t>+1-930-771-3133x9355</t>
  </si>
  <si>
    <t>Michael Jefferson</t>
  </si>
  <si>
    <t>michaeljefferson841@gmail.com</t>
  </si>
  <si>
    <t>Karen Herrera</t>
  </si>
  <si>
    <t>karenherrera5052@gmail.com</t>
  </si>
  <si>
    <t>+1-505-017-7038x0161</t>
  </si>
  <si>
    <t>Samuel Andrews</t>
  </si>
  <si>
    <t>samuelandrews8610@gmail.com</t>
  </si>
  <si>
    <t>960-809-3292x7273</t>
  </si>
  <si>
    <t>Randall Conrad</t>
  </si>
  <si>
    <t>randallconrad4400@gmail.com</t>
  </si>
  <si>
    <t>764.759.9812x9077</t>
  </si>
  <si>
    <t>Debra Perez</t>
  </si>
  <si>
    <t>debraperez8590@gmail.com</t>
  </si>
  <si>
    <t>Peggy Humphrey</t>
  </si>
  <si>
    <t>peggyhumphrey2381@gmail.com</t>
  </si>
  <si>
    <t>001-248-826-9146x319</t>
  </si>
  <si>
    <t>Samantha Hernandez</t>
  </si>
  <si>
    <t>samanthahernandez3812@gmail.com</t>
  </si>
  <si>
    <t>+1-687-146-5565x64037</t>
  </si>
  <si>
    <t>Brandon Smith</t>
  </si>
  <si>
    <t>brandonsmith9526@gmail.com</t>
  </si>
  <si>
    <t>(396)365-1034x13413</t>
  </si>
  <si>
    <t>Kenneth Schroeder</t>
  </si>
  <si>
    <t>kennethschroeder7552@gmail.com</t>
  </si>
  <si>
    <t>(542)387-0279x10474</t>
  </si>
  <si>
    <t>Travis Fritz</t>
  </si>
  <si>
    <t>travisfritz6356@gmail.com</t>
  </si>
  <si>
    <t>+1-542-256-4577x6297</t>
  </si>
  <si>
    <t>Phillip Pearson</t>
  </si>
  <si>
    <t>phillippearson2078@gmail.com</t>
  </si>
  <si>
    <t>(705)750-5757x11844</t>
  </si>
  <si>
    <t>Sarah Mcclure</t>
  </si>
  <si>
    <t>sarahmcclure3982@gmail.com</t>
  </si>
  <si>
    <t>+1-715-768-0685x0509</t>
  </si>
  <si>
    <t>Jonathan Coleman</t>
  </si>
  <si>
    <t>jonathancoleman6493@gmail.com</t>
  </si>
  <si>
    <t>+1-048-839-8318x61804</t>
  </si>
  <si>
    <t>Anthony Jennings</t>
  </si>
  <si>
    <t>anthonyjennings743@gmail.com</t>
  </si>
  <si>
    <t>001-289-099-9647x49834</t>
  </si>
  <si>
    <t>Timothy Harris</t>
  </si>
  <si>
    <t>timothyharris7383@gmail.com</t>
  </si>
  <si>
    <t>334.539.5216x3399</t>
  </si>
  <si>
    <t>James Martin</t>
  </si>
  <si>
    <t>jamesmartin2421@gmail.com</t>
  </si>
  <si>
    <t>001-491-143-0051x744</t>
  </si>
  <si>
    <t>Donald Rhodes MD</t>
  </si>
  <si>
    <t>donaldrhodesmd4154@gmail.com</t>
  </si>
  <si>
    <t>+1-156-518-2979x968</t>
  </si>
  <si>
    <t>Derek Hernandez</t>
  </si>
  <si>
    <t>derekhernandez6503@gmail.com</t>
  </si>
  <si>
    <t>(121)403-8568</t>
  </si>
  <si>
    <t>Sean Garcia</t>
  </si>
  <si>
    <t>seangarcia4849@gmail.com</t>
  </si>
  <si>
    <t>001-897-038-6066x9883</t>
  </si>
  <si>
    <t>Bobby Fritz</t>
  </si>
  <si>
    <t>bobbyfritz6575@gmail.com</t>
  </si>
  <si>
    <t>(843)772-9948x87510</t>
  </si>
  <si>
    <t>Gregory Hernandez</t>
  </si>
  <si>
    <t>gregoryhernandez7067@gmail.com</t>
  </si>
  <si>
    <t>017-274-8229x138</t>
  </si>
  <si>
    <t>Candice Johnson</t>
  </si>
  <si>
    <t>candicejohnson9788@gmail.com</t>
  </si>
  <si>
    <t>556.531.6799x81999</t>
  </si>
  <si>
    <t>Eric Peterson</t>
  </si>
  <si>
    <t>ericpeterson4244@gmail.com</t>
  </si>
  <si>
    <t>184.195.0924x2573</t>
  </si>
  <si>
    <t>George Potts</t>
  </si>
  <si>
    <t>georgepotts3184@gmail.com</t>
  </si>
  <si>
    <t>001-805-597-3769x956</t>
  </si>
  <si>
    <t>Connor Castillo</t>
  </si>
  <si>
    <t>connorcastillo1692@gmail.com</t>
  </si>
  <si>
    <t>001-307-021-2831x16380</t>
  </si>
  <si>
    <t>Christopher Fisher</t>
  </si>
  <si>
    <t>christopherfisher2845@gmail.com</t>
  </si>
  <si>
    <t>837-011-3811x81910</t>
  </si>
  <si>
    <t>Catherine Giles</t>
  </si>
  <si>
    <t>catherinegiles9955@gmail.com</t>
  </si>
  <si>
    <t>001-824-499-9354</t>
  </si>
  <si>
    <t>Taylor Walsh</t>
  </si>
  <si>
    <t>taylorwalsh5812@gmail.com</t>
  </si>
  <si>
    <t>(533)296-7609</t>
  </si>
  <si>
    <t>Rick Campbell</t>
  </si>
  <si>
    <t>rickcampbell2822@gmail.com</t>
  </si>
  <si>
    <t>Max Clark</t>
  </si>
  <si>
    <t>maxclark6291@gmail.com</t>
  </si>
  <si>
    <t>001-157-659-0019x977</t>
  </si>
  <si>
    <t>Sergio Gordon</t>
  </si>
  <si>
    <t>sergiogordon2477@gmail.com</t>
  </si>
  <si>
    <t>303-584-0653x335</t>
  </si>
  <si>
    <t>Michael Williams</t>
  </si>
  <si>
    <t>michaelwilliams3715@gmail.com</t>
  </si>
  <si>
    <t>591.864.3277</t>
  </si>
  <si>
    <t>Shawn Matthews</t>
  </si>
  <si>
    <t>shawnmatthews2221@gmail.com</t>
  </si>
  <si>
    <t>001-882-159-2146x43213</t>
  </si>
  <si>
    <t>Margaret Collins</t>
  </si>
  <si>
    <t>margaretcollins3098@gmail.com</t>
  </si>
  <si>
    <t>Courtney Chavez</t>
  </si>
  <si>
    <t>courtneychavez7885@gmail.com</t>
  </si>
  <si>
    <t>971.568.2069x9292</t>
  </si>
  <si>
    <t>Tammy Higgins</t>
  </si>
  <si>
    <t>tammyhiggins2615@gmail.com</t>
  </si>
  <si>
    <t>Frank Stewart</t>
  </si>
  <si>
    <t>frankstewart7337@gmail.com</t>
  </si>
  <si>
    <t>(057)189-6498</t>
  </si>
  <si>
    <t>Matthew Alvarez</t>
  </si>
  <si>
    <t>matthewalvarez1842@gmail.com</t>
  </si>
  <si>
    <t>001-374-944-0954x109</t>
  </si>
  <si>
    <t>John Rangel</t>
  </si>
  <si>
    <t>johnrangel1639@gmail.com</t>
  </si>
  <si>
    <t>Rachel Fuller</t>
  </si>
  <si>
    <t>rachelfuller5828@gmail.com</t>
  </si>
  <si>
    <t>599-708-9764x90355</t>
  </si>
  <si>
    <t>Carolyn Lee</t>
  </si>
  <si>
    <t>carolynlee243@gmail.com</t>
  </si>
  <si>
    <t>Deanna Smith</t>
  </si>
  <si>
    <t>deannasmith5133@gmail.com</t>
  </si>
  <si>
    <t>+1-279-239-5468x187</t>
  </si>
  <si>
    <t>Dennis Kirk</t>
  </si>
  <si>
    <t>denniskirk799@gmail.com</t>
  </si>
  <si>
    <t>001-494-345-8446</t>
  </si>
  <si>
    <t>Mr. Jason Cherry</t>
  </si>
  <si>
    <t>mr.jasoncherry2171@gmail.com</t>
  </si>
  <si>
    <t>(345)877-9638</t>
  </si>
  <si>
    <t>Glenn Mclaughlin</t>
  </si>
  <si>
    <t>glennmclaughlin7303@gmail.com</t>
  </si>
  <si>
    <t>+1-749-100-1386x581</t>
  </si>
  <si>
    <t>Edward Simpson</t>
  </si>
  <si>
    <t>edwardsimpson3397@gmail.com</t>
  </si>
  <si>
    <t>Amber Knight</t>
  </si>
  <si>
    <t>amberknight4389@gmail.com</t>
  </si>
  <si>
    <t>930.416.5652</t>
  </si>
  <si>
    <t>Joyce Perry</t>
  </si>
  <si>
    <t>joyceperry845@gmail.com</t>
  </si>
  <si>
    <t>057.715.4924</t>
  </si>
  <si>
    <t>Craig Carter</t>
  </si>
  <si>
    <t>craigcarter2308@gmail.com</t>
  </si>
  <si>
    <t>171.875.2481</t>
  </si>
  <si>
    <t>Daniel Medina</t>
  </si>
  <si>
    <t>danielmedina2382@gmail.com</t>
  </si>
  <si>
    <t>(553)438-0644</t>
  </si>
  <si>
    <t>Bradley Brown</t>
  </si>
  <si>
    <t>bradleybrown4160@gmail.com</t>
  </si>
  <si>
    <t>001-238-082-9942</t>
  </si>
  <si>
    <t>John Johnson</t>
  </si>
  <si>
    <t>johnjohnson1383@gmail.com</t>
  </si>
  <si>
    <t>+1-794-835-1332x2487</t>
  </si>
  <si>
    <t>Edward Cooper</t>
  </si>
  <si>
    <t>edwardcooper7865@gmail.com</t>
  </si>
  <si>
    <t>(772)836-6435</t>
  </si>
  <si>
    <t>Julia Anderson</t>
  </si>
  <si>
    <t>juliaanderson6548@gmail.com</t>
  </si>
  <si>
    <t>(676)390-4980x79069</t>
  </si>
  <si>
    <t>Carrie Smith</t>
  </si>
  <si>
    <t>carriesmith2555@gmail.com</t>
  </si>
  <si>
    <t>210-450-4616x653</t>
  </si>
  <si>
    <t>Sarah Wright</t>
  </si>
  <si>
    <t>sarahwright4385@gmail.com</t>
  </si>
  <si>
    <t>+1-765-782-9147x912</t>
  </si>
  <si>
    <t>Victoria Wright</t>
  </si>
  <si>
    <t>victoriawright9691@gmail.com</t>
  </si>
  <si>
    <t>569.515.7012x24423</t>
  </si>
  <si>
    <t>Glenn Mason</t>
  </si>
  <si>
    <t>glennmason8228@gmail.com</t>
  </si>
  <si>
    <t>001-390-838-7526x77378</t>
  </si>
  <si>
    <t>Eric Perez</t>
  </si>
  <si>
    <t>ericperez4093@gmail.com</t>
  </si>
  <si>
    <t>769.451.1237x82072</t>
  </si>
  <si>
    <t>Karen Johnson</t>
  </si>
  <si>
    <t>karenjohnson3996@gmail.com</t>
  </si>
  <si>
    <t>(390)557-4595</t>
  </si>
  <si>
    <t>Eric Sullivan</t>
  </si>
  <si>
    <t>ericsullivan9338@gmail.com</t>
  </si>
  <si>
    <t>795-956-1102</t>
  </si>
  <si>
    <t>Holly Beasley</t>
  </si>
  <si>
    <t>hollybeasley7964@gmail.com</t>
  </si>
  <si>
    <t>Cynthia Lyons</t>
  </si>
  <si>
    <t>cynthialyons7822@gmail.com</t>
  </si>
  <si>
    <t>650-110-5920x49493</t>
  </si>
  <si>
    <t>Rebecca Jacobson</t>
  </si>
  <si>
    <t>rebeccajacobson2702@gmail.com</t>
  </si>
  <si>
    <t>329.762.1465</t>
  </si>
  <si>
    <t>Eileen Andrade</t>
  </si>
  <si>
    <t>eileenandrade7443@gmail.com</t>
  </si>
  <si>
    <t>306-251-2382x74907</t>
  </si>
  <si>
    <t>Jessica Thomas</t>
  </si>
  <si>
    <t>jessicathomas9477@gmail.com</t>
  </si>
  <si>
    <t>619.937.6858x30049</t>
  </si>
  <si>
    <t>Charles Cooley</t>
  </si>
  <si>
    <t>charlescooley7038@gmail.com</t>
  </si>
  <si>
    <t>+1-969-822-0319x0391</t>
  </si>
  <si>
    <t>Mariah Lee</t>
  </si>
  <si>
    <t>mariahlee3464@gmail.com</t>
  </si>
  <si>
    <t>(356)861-5915</t>
  </si>
  <si>
    <t>Jasmine Dixon</t>
  </si>
  <si>
    <t>jasminedixon3903@gmail.com</t>
  </si>
  <si>
    <t>Matthew Webster</t>
  </si>
  <si>
    <t>matthewwebster3991@gmail.com</t>
  </si>
  <si>
    <t>+1-311-627-9878x8201</t>
  </si>
  <si>
    <t>Christian Gilmore</t>
  </si>
  <si>
    <t>christiangilmore1880@gmail.com</t>
  </si>
  <si>
    <t>001-018-842-4561</t>
  </si>
  <si>
    <t>Jenna Smith</t>
  </si>
  <si>
    <t>jennasmith5865@gmail.com</t>
  </si>
  <si>
    <t>846-957-4007x2103</t>
  </si>
  <si>
    <t>Bryan Stone</t>
  </si>
  <si>
    <t>bryanstone4813@gmail.com</t>
  </si>
  <si>
    <t>001-384-647-7996x330</t>
  </si>
  <si>
    <t>Holly Martin</t>
  </si>
  <si>
    <t>hollymartin5167@gmail.com</t>
  </si>
  <si>
    <t>086.685.3241</t>
  </si>
  <si>
    <t>Gary Williams</t>
  </si>
  <si>
    <t>garywilliams9130@gmail.com</t>
  </si>
  <si>
    <t>+1-181-101-2694x0713</t>
  </si>
  <si>
    <t>Lisa Hart</t>
  </si>
  <si>
    <t>lisahart6878@gmail.com</t>
  </si>
  <si>
    <t>209.744.9928</t>
  </si>
  <si>
    <t>stephaniegarcia5483@gmail.com</t>
  </si>
  <si>
    <t>827-209-0431</t>
  </si>
  <si>
    <t>Jerry Barrera</t>
  </si>
  <si>
    <t>jerrybarrera5061@gmail.com</t>
  </si>
  <si>
    <t>498.674.7398</t>
  </si>
  <si>
    <t>Jason Gonzalez</t>
  </si>
  <si>
    <t>jasongonzalez1470@gmail.com</t>
  </si>
  <si>
    <t>001-593-081-0653x3561</t>
  </si>
  <si>
    <t>Nathaniel Henry</t>
  </si>
  <si>
    <t>nathanielhenry5422@gmail.com</t>
  </si>
  <si>
    <t>469-469-2201x2059</t>
  </si>
  <si>
    <t>John Graham</t>
  </si>
  <si>
    <t>johngraham1565@gmail.com</t>
  </si>
  <si>
    <t>605.867.9969</t>
  </si>
  <si>
    <t>Tony Chapman</t>
  </si>
  <si>
    <t>tonychapman9434@gmail.com</t>
  </si>
  <si>
    <t>+1-242-898-6429x1464</t>
  </si>
  <si>
    <t>Lisa Jimenez</t>
  </si>
  <si>
    <t>lisajimenez3010@gmail.com</t>
  </si>
  <si>
    <t>430.984.1656x59635</t>
  </si>
  <si>
    <t>Aimee Garcia</t>
  </si>
  <si>
    <t>aimeegarcia8127@gmail.com</t>
  </si>
  <si>
    <t>616.535.5552x55145</t>
  </si>
  <si>
    <t>Dr. Morgan Hill MD</t>
  </si>
  <si>
    <t>dr.morganhillmd2234@gmail.com</t>
  </si>
  <si>
    <t>(696)391-3472</t>
  </si>
  <si>
    <t>Tara Potts</t>
  </si>
  <si>
    <t>tarapotts5759@gmail.com</t>
  </si>
  <si>
    <t>Gavin Rodriguez</t>
  </si>
  <si>
    <t>gavinrodriguez4576@gmail.com</t>
  </si>
  <si>
    <t>746.598.2112x6418</t>
  </si>
  <si>
    <t>Shannon Mathews</t>
  </si>
  <si>
    <t>shannonmathews9462@gmail.com</t>
  </si>
  <si>
    <t>(763)544-5243</t>
  </si>
  <si>
    <t>Richard Ross</t>
  </si>
  <si>
    <t>richardross673@gmail.com</t>
  </si>
  <si>
    <t>118.327.3954x020</t>
  </si>
  <si>
    <t>Isabel Mitchell</t>
  </si>
  <si>
    <t>isabelmitchell5188@gmail.com</t>
  </si>
  <si>
    <t>001-945-209-4207x71671</t>
  </si>
  <si>
    <t>Michael Kim</t>
  </si>
  <si>
    <t>michaelkim5732@gmail.com</t>
  </si>
  <si>
    <t>297-715-6847x775</t>
  </si>
  <si>
    <t>Ellen Wilson</t>
  </si>
  <si>
    <t>ellenwilson3570@gmail.com</t>
  </si>
  <si>
    <t>367-197-0822</t>
  </si>
  <si>
    <t>Taylor Jenkins</t>
  </si>
  <si>
    <t>taylorjenkins1865@gmail.com</t>
  </si>
  <si>
    <t>Brent Dawson</t>
  </si>
  <si>
    <t>brentdawson2363@gmail.com</t>
  </si>
  <si>
    <t>014-442-9367x80469</t>
  </si>
  <si>
    <t>Jacob Arnold</t>
  </si>
  <si>
    <t>jacobarnold4343@gmail.com</t>
  </si>
  <si>
    <t>417-347-0301x0562</t>
  </si>
  <si>
    <t>Andrew Velasquez</t>
  </si>
  <si>
    <t>andrewvelasquez6391@gmail.com</t>
  </si>
  <si>
    <t>474-264-5466</t>
  </si>
  <si>
    <t>Kellie Ray</t>
  </si>
  <si>
    <t>kellieray2490@gmail.com</t>
  </si>
  <si>
    <t>632.742.1922x4441</t>
  </si>
  <si>
    <t>Aaron Cowan</t>
  </si>
  <si>
    <t>aaroncowan6814@gmail.com</t>
  </si>
  <si>
    <t>001-580-497-6124</t>
  </si>
  <si>
    <t>Chloe Harper</t>
  </si>
  <si>
    <t>chloeharper8771@gmail.com</t>
  </si>
  <si>
    <t>(000)310-7143</t>
  </si>
  <si>
    <t>Michelle Welch</t>
  </si>
  <si>
    <t>michellewelch2752@gmail.com</t>
  </si>
  <si>
    <t>(388)927-6308</t>
  </si>
  <si>
    <t>Lisa Carroll</t>
  </si>
  <si>
    <t>lisacarroll6193@gmail.com</t>
  </si>
  <si>
    <t>269.881.2925x9296</t>
  </si>
  <si>
    <t>Samantha Davidson</t>
  </si>
  <si>
    <t>samanthadavidson3580@gmail.com</t>
  </si>
  <si>
    <t>(643)669-6837x10978</t>
  </si>
  <si>
    <t>George Norman</t>
  </si>
  <si>
    <t>georgenorman2134@gmail.com</t>
  </si>
  <si>
    <t>794-981-0142x43119</t>
  </si>
  <si>
    <t>Eric Scott</t>
  </si>
  <si>
    <t>ericscott7072@gmail.com</t>
  </si>
  <si>
    <t>900.231.6299x51337</t>
  </si>
  <si>
    <t>Taylor Savage</t>
  </si>
  <si>
    <t>taylorsavage9878@gmail.com</t>
  </si>
  <si>
    <t>387.279.5321x47806</t>
  </si>
  <si>
    <t>Roger Chavez</t>
  </si>
  <si>
    <t>rogerchavez568@gmail.com</t>
  </si>
  <si>
    <t>(608)083-8950</t>
  </si>
  <si>
    <t>Ann Rodriguez</t>
  </si>
  <si>
    <t>annrodriguez2349@gmail.com</t>
  </si>
  <si>
    <t>001-265-316-3237x964</t>
  </si>
  <si>
    <t>Noah Griffith</t>
  </si>
  <si>
    <t>noahgriffith4752@gmail.com</t>
  </si>
  <si>
    <t>653-336-2643x2055</t>
  </si>
  <si>
    <t>Lisa Mahoney</t>
  </si>
  <si>
    <t>lisamahoney2040@gmail.com</t>
  </si>
  <si>
    <t>Crystal Anderson</t>
  </si>
  <si>
    <t>crystalanderson2230@gmail.com</t>
  </si>
  <si>
    <t>(789)209-0620</t>
  </si>
  <si>
    <t>Shannon Rhodes</t>
  </si>
  <si>
    <t>shannonrhodes8474@gmail.com</t>
  </si>
  <si>
    <t>(370)688-1470x5707</t>
  </si>
  <si>
    <t>Michael Galloway</t>
  </si>
  <si>
    <t>michaelgalloway1239@gmail.com</t>
  </si>
  <si>
    <t>+1-575-013-9016x431</t>
  </si>
  <si>
    <t>Geoffrey Mendoza</t>
  </si>
  <si>
    <t>geoffreymendoza6208@gmail.com</t>
  </si>
  <si>
    <t>(833)617-7073x0334</t>
  </si>
  <si>
    <t>Carol Washington</t>
  </si>
  <si>
    <t>carolwashington2541@gmail.com</t>
  </si>
  <si>
    <t>+1-662-001-1791x136</t>
  </si>
  <si>
    <t>Anthony Lawson</t>
  </si>
  <si>
    <t>anthonylawson9592@gmail.com</t>
  </si>
  <si>
    <t>978.851.5404x00650</t>
  </si>
  <si>
    <t>Gregory Knox</t>
  </si>
  <si>
    <t>gregoryknox2586@gmail.com</t>
  </si>
  <si>
    <t>(328)992-4772</t>
  </si>
  <si>
    <t>Robert Graves</t>
  </si>
  <si>
    <t>robertgraves4897@gmail.com</t>
  </si>
  <si>
    <t>+1-321-477-5023x53004</t>
  </si>
  <si>
    <t>Suzanne Johnson</t>
  </si>
  <si>
    <t>suzannejohnson1615@gmail.com</t>
  </si>
  <si>
    <t>591-645-6565x538</t>
  </si>
  <si>
    <t>Mary Burns</t>
  </si>
  <si>
    <t>maryburns9656@gmail.com</t>
  </si>
  <si>
    <t>001-300-452-9974x6302</t>
  </si>
  <si>
    <t>Krista Thompson</t>
  </si>
  <si>
    <t>kristathompson9216@gmail.com</t>
  </si>
  <si>
    <t>(494)051-9558x5938</t>
  </si>
  <si>
    <t>Albert Martin</t>
  </si>
  <si>
    <t>albertmartin9522@gmail.com</t>
  </si>
  <si>
    <t>001-839-453-6586x556</t>
  </si>
  <si>
    <t>Robert Holland</t>
  </si>
  <si>
    <t>robertholland3711@gmail.com</t>
  </si>
  <si>
    <t>001-141-572-8781x432</t>
  </si>
  <si>
    <t>Gabriel Smith</t>
  </si>
  <si>
    <t>gabrielsmith2906@gmail.com</t>
  </si>
  <si>
    <t>025.719.3634x00958</t>
  </si>
  <si>
    <t>Melanie Camacho</t>
  </si>
  <si>
    <t>melaniecamacho7665@gmail.com</t>
  </si>
  <si>
    <t>Daniel Henderson</t>
  </si>
  <si>
    <t>danielhenderson2317@gmail.com</t>
  </si>
  <si>
    <t>+1-114-152-6113x12338</t>
  </si>
  <si>
    <t>Blake Wright</t>
  </si>
  <si>
    <t>blakewright6682@gmail.com</t>
  </si>
  <si>
    <t>+1-438-341-3973x19509</t>
  </si>
  <si>
    <t>Mary Leach</t>
  </si>
  <si>
    <t>maryleach1461@gmail.com</t>
  </si>
  <si>
    <t>Ricky Romero</t>
  </si>
  <si>
    <t>rickyromero7422@gmail.com</t>
  </si>
  <si>
    <t>137.579.6420x7401</t>
  </si>
  <si>
    <t>Monica Bauer</t>
  </si>
  <si>
    <t>monicabauer8974@gmail.com</t>
  </si>
  <si>
    <t>Kyle Wilcox</t>
  </si>
  <si>
    <t>kylewilcox3284@gmail.com</t>
  </si>
  <si>
    <t>215-145-6159x26844</t>
  </si>
  <si>
    <t>Christopher Brown</t>
  </si>
  <si>
    <t>christopherbrown4290@gmail.com</t>
  </si>
  <si>
    <t>715.347.2638</t>
  </si>
  <si>
    <t>Jordan Washington</t>
  </si>
  <si>
    <t>jordanwashington6330@gmail.com</t>
  </si>
  <si>
    <t>(778)598-0321</t>
  </si>
  <si>
    <t>Emily Jimenez</t>
  </si>
  <si>
    <t>emilyjimenez7672@gmail.com</t>
  </si>
  <si>
    <t>+1-860-952-2429x271</t>
  </si>
  <si>
    <t>Heather Austin</t>
  </si>
  <si>
    <t>heatheraustin4372@gmail.com</t>
  </si>
  <si>
    <t>+1-389-652-9897x816</t>
  </si>
  <si>
    <t>Ebony Ramos</t>
  </si>
  <si>
    <t>ebonyramos4338@gmail.com</t>
  </si>
  <si>
    <t>+1-567-127-7723x21529</t>
  </si>
  <si>
    <t>Lauren Hawkins</t>
  </si>
  <si>
    <t>laurenhawkins2818@gmail.com</t>
  </si>
  <si>
    <t>386.720.9844</t>
  </si>
  <si>
    <t>Rebecca Vasquez</t>
  </si>
  <si>
    <t>rebeccavasquez512@gmail.com</t>
  </si>
  <si>
    <t>(047)087-7985x76849</t>
  </si>
  <si>
    <t>Wesley Miller</t>
  </si>
  <si>
    <t>wesleymiller6723@gmail.com</t>
  </si>
  <si>
    <t>345.828.6338</t>
  </si>
  <si>
    <t>Phillip Smith</t>
  </si>
  <si>
    <t>phillipsmith2847@gmail.com</t>
  </si>
  <si>
    <t>670-259-1426x6775</t>
  </si>
  <si>
    <t>Laura Jackson</t>
  </si>
  <si>
    <t>laurajackson1730@gmail.com</t>
  </si>
  <si>
    <t>(592)966-5586x271</t>
  </si>
  <si>
    <t>Elizabeth Gonzalez</t>
  </si>
  <si>
    <t>elizabethgonzalez8600@gmail.com</t>
  </si>
  <si>
    <t>001-873-400-4900x938</t>
  </si>
  <si>
    <t>Shane Buchanan</t>
  </si>
  <si>
    <t>shanebuchanan939@gmail.com</t>
  </si>
  <si>
    <t>940.201.8519x42593</t>
  </si>
  <si>
    <t>Jessica Morgan</t>
  </si>
  <si>
    <t>jessicamorgan2039@gmail.com</t>
  </si>
  <si>
    <t>001-667-180-7415x1758</t>
  </si>
  <si>
    <t>James Ferguson</t>
  </si>
  <si>
    <t>jamesferguson5560@gmail.com</t>
  </si>
  <si>
    <t>Wendy Roberts</t>
  </si>
  <si>
    <t>wendyroberts9364@gmail.com</t>
  </si>
  <si>
    <t>+1-754-152-7076x453</t>
  </si>
  <si>
    <t>David Preston</t>
  </si>
  <si>
    <t>davidpreston244@gmail.com</t>
  </si>
  <si>
    <t>364-206-9597</t>
  </si>
  <si>
    <t>Tanner Phillips</t>
  </si>
  <si>
    <t>tannerphillips8926@gmail.com</t>
  </si>
  <si>
    <t>Daniel Vazquez</t>
  </si>
  <si>
    <t>danielvazquez8926@gmail.com</t>
  </si>
  <si>
    <t>758.383.7731</t>
  </si>
  <si>
    <t>Nicholas Mejia</t>
  </si>
  <si>
    <t>nicholasmejia2696@gmail.com</t>
  </si>
  <si>
    <t>209-986-2670x47546</t>
  </si>
  <si>
    <t>Jessica Brown</t>
  </si>
  <si>
    <t>jessicabrown7207@gmail.com</t>
  </si>
  <si>
    <t>(743)064-9799x76559</t>
  </si>
  <si>
    <t>Haley Johnston</t>
  </si>
  <si>
    <t>haleyjohnston1646@gmail.com</t>
  </si>
  <si>
    <t>(834)172-4125</t>
  </si>
  <si>
    <t>Michele Pennington</t>
  </si>
  <si>
    <t>michelepennington3761@gmail.com</t>
  </si>
  <si>
    <t>Emma Murphy</t>
  </si>
  <si>
    <t>emmamurphy6971@gmail.com</t>
  </si>
  <si>
    <t>+1-318-606-9432x8158</t>
  </si>
  <si>
    <t>Roy Rios</t>
  </si>
  <si>
    <t>royrios5683@gmail.com</t>
  </si>
  <si>
    <t>001-862-604-4107x4450</t>
  </si>
  <si>
    <t>Tony Johnson</t>
  </si>
  <si>
    <t>tonyjohnson5646@gmail.com</t>
  </si>
  <si>
    <t>Martin Stewart</t>
  </si>
  <si>
    <t>martinstewart5302@gmail.com</t>
  </si>
  <si>
    <t>+1-228-378-9916x9838</t>
  </si>
  <si>
    <t>Stephanie Robertson</t>
  </si>
  <si>
    <t>stephanierobertson4051@gmail.com</t>
  </si>
  <si>
    <t>190.615.4800x521</t>
  </si>
  <si>
    <t>Joseph Crane</t>
  </si>
  <si>
    <t>josephcrane3240@gmail.com</t>
  </si>
  <si>
    <t>001-583-935-1101x57667</t>
  </si>
  <si>
    <t>Mark Ingram</t>
  </si>
  <si>
    <t>markingram8054@gmail.com</t>
  </si>
  <si>
    <t>185.265.0769x257</t>
  </si>
  <si>
    <t>Cynthia Carpenter</t>
  </si>
  <si>
    <t>cynthiacarpenter9292@gmail.com</t>
  </si>
  <si>
    <t>001-093-813-1926x73499</t>
  </si>
  <si>
    <t>Johnny Fields</t>
  </si>
  <si>
    <t>johnnyfields9076@gmail.com</t>
  </si>
  <si>
    <t>Michelle Clark</t>
  </si>
  <si>
    <t>michelleclark374@gmail.com</t>
  </si>
  <si>
    <t>280-368-7907</t>
  </si>
  <si>
    <t>Denise Johnson</t>
  </si>
  <si>
    <t>denisejohnson4836@gmail.com</t>
  </si>
  <si>
    <t>273.137.0561x626</t>
  </si>
  <si>
    <t>Monica Singh</t>
  </si>
  <si>
    <t>monicasingh638@gmail.com</t>
  </si>
  <si>
    <t>268-481-6150x8746</t>
  </si>
  <si>
    <t>Madison Kelly</t>
  </si>
  <si>
    <t>madisonkelly3805@gmail.com</t>
  </si>
  <si>
    <t>883.053.3446x6442</t>
  </si>
  <si>
    <t>Chad Jimenez</t>
  </si>
  <si>
    <t>chadjimenez7126@gmail.com</t>
  </si>
  <si>
    <t>Ryan Johnston</t>
  </si>
  <si>
    <t>ryanjohnston9605@gmail.com</t>
  </si>
  <si>
    <t>Douglas Mcdaniel</t>
  </si>
  <si>
    <t>douglasmcdaniel6861@gmail.com</t>
  </si>
  <si>
    <t>863.308.2495</t>
  </si>
  <si>
    <t>Thomas Owen</t>
  </si>
  <si>
    <t>thomasowen7224@gmail.com</t>
  </si>
  <si>
    <t>001-089-174-8305x6678</t>
  </si>
  <si>
    <t>Michael Schroeder</t>
  </si>
  <si>
    <t>michaelschroeder394@gmail.com</t>
  </si>
  <si>
    <t>001-448-459-4005x1659</t>
  </si>
  <si>
    <t>Mr. Jacob Flynn Jr.</t>
  </si>
  <si>
    <t>mr.jacobflynnjr.1632@gmail.com</t>
  </si>
  <si>
    <t>(931)234-4794x3408</t>
  </si>
  <si>
    <t>Darryl Gomez</t>
  </si>
  <si>
    <t>darrylgomez8523@gmail.com</t>
  </si>
  <si>
    <t>937-174-3660x60617</t>
  </si>
  <si>
    <t>Christine Lambert</t>
  </si>
  <si>
    <t>christinelambert5104@gmail.com</t>
  </si>
  <si>
    <t>Benjamin Durham Jr.</t>
  </si>
  <si>
    <t>benjamindurhamjr.1913@gmail.com</t>
  </si>
  <si>
    <t>Rachel Todd</t>
  </si>
  <si>
    <t>racheltodd9601@gmail.com</t>
  </si>
  <si>
    <t>037-235-0075x8600</t>
  </si>
  <si>
    <t>Alexis Lopez</t>
  </si>
  <si>
    <t>alexislopez4813@gmail.com</t>
  </si>
  <si>
    <t>378-883-0370</t>
  </si>
  <si>
    <t>Timothy Williams</t>
  </si>
  <si>
    <t>timothywilliams1115@gmail.com</t>
  </si>
  <si>
    <t>(737)158-6979</t>
  </si>
  <si>
    <t>Austin Navarro</t>
  </si>
  <si>
    <t>austinnavarro116@gmail.com</t>
  </si>
  <si>
    <t>624.494.0333x7016</t>
  </si>
  <si>
    <t>Barry Smith</t>
  </si>
  <si>
    <t>barrysmith707@gmail.com</t>
  </si>
  <si>
    <t>(770)494-3298x448</t>
  </si>
  <si>
    <t>Robert Lloyd</t>
  </si>
  <si>
    <t>robertlloyd2282@gmail.com</t>
  </si>
  <si>
    <t>(681)594-4677x66641</t>
  </si>
  <si>
    <t>Suzanne Walter</t>
  </si>
  <si>
    <t>suzannewalter1071@gmail.com</t>
  </si>
  <si>
    <t>Amanda Burnett</t>
  </si>
  <si>
    <t>amandaburnett7092@gmail.com</t>
  </si>
  <si>
    <t>000-353-1303x99258</t>
  </si>
  <si>
    <t>Jennifer Garcia</t>
  </si>
  <si>
    <t>jennifergarcia2754@gmail.com</t>
  </si>
  <si>
    <t>269.052.9750x0438</t>
  </si>
  <si>
    <t>Nicole Reeves</t>
  </si>
  <si>
    <t>nicolereeves8380@gmail.com</t>
  </si>
  <si>
    <t>+1-797-335-7958x684</t>
  </si>
  <si>
    <t>Theresa Campbell</t>
  </si>
  <si>
    <t>theresacampbell1545@gmail.com</t>
  </si>
  <si>
    <t>+1-100-468-6306x980</t>
  </si>
  <si>
    <t>Erika Wilkins</t>
  </si>
  <si>
    <t>erikawilkins9370@gmail.com</t>
  </si>
  <si>
    <t>(859)900-3767x449</t>
  </si>
  <si>
    <t>Stephanie Hancock</t>
  </si>
  <si>
    <t>stephaniehancock2499@gmail.com</t>
  </si>
  <si>
    <t>138-953-2761</t>
  </si>
  <si>
    <t>Samantha Cochran</t>
  </si>
  <si>
    <t>samanthacochran8281@gmail.com</t>
  </si>
  <si>
    <t>211-676-2570</t>
  </si>
  <si>
    <t>Michelle Parker</t>
  </si>
  <si>
    <t>michelleparker3433@gmail.com</t>
  </si>
  <si>
    <t>+1-932-689-4416x85145</t>
  </si>
  <si>
    <t>Michael Reynolds</t>
  </si>
  <si>
    <t>michaelreynolds2062@gmail.com</t>
  </si>
  <si>
    <t>001-510-703-1419x46041</t>
  </si>
  <si>
    <t>Laura Clark</t>
  </si>
  <si>
    <t>lauraclark5756@gmail.com</t>
  </si>
  <si>
    <t>(327)186-1828x173</t>
  </si>
  <si>
    <t>Patrick Atkins</t>
  </si>
  <si>
    <t>patrickatkins4118@gmail.com</t>
  </si>
  <si>
    <t>(904)660-3817</t>
  </si>
  <si>
    <t>Cassie Velasquez</t>
  </si>
  <si>
    <t>cassievelasquez6544@gmail.com</t>
  </si>
  <si>
    <t>770.614.3963</t>
  </si>
  <si>
    <t>Ann Wilson</t>
  </si>
  <si>
    <t>annwilson5440@gmail.com</t>
  </si>
  <si>
    <t>(340)158-3906x0212</t>
  </si>
  <si>
    <t>Jill Richardson</t>
  </si>
  <si>
    <t>jillrichardson4427@gmail.com</t>
  </si>
  <si>
    <t>+1-241-654-5981x336</t>
  </si>
  <si>
    <t>Charles Grimes</t>
  </si>
  <si>
    <t>charlesgrimes5488@gmail.com</t>
  </si>
  <si>
    <t>001-334-646-0066x4061</t>
  </si>
  <si>
    <t>Justin Mitchell</t>
  </si>
  <si>
    <t>justinmitchell6051@gmail.com</t>
  </si>
  <si>
    <t>Christine Young</t>
  </si>
  <si>
    <t>christineyoung9998@gmail.com</t>
  </si>
  <si>
    <t>James Watkins</t>
  </si>
  <si>
    <t>jameswatkins86@gmail.com</t>
  </si>
  <si>
    <t>(520)336-6274x88065</t>
  </si>
  <si>
    <t>Alan Morris</t>
  </si>
  <si>
    <t>alanmorris3838@gmail.com</t>
  </si>
  <si>
    <t>356-552-3936</t>
  </si>
  <si>
    <t>Randy Bond</t>
  </si>
  <si>
    <t>randybond8899@gmail.com</t>
  </si>
  <si>
    <t>Kevin Arellano</t>
  </si>
  <si>
    <t>kevinarellano5485@gmail.com</t>
  </si>
  <si>
    <t>251.355.3058x154</t>
  </si>
  <si>
    <t>Vickie Miller</t>
  </si>
  <si>
    <t>vickiemiller5959@gmail.com</t>
  </si>
  <si>
    <t>274-418-1929x118</t>
  </si>
  <si>
    <t>Anthony Hoffman</t>
  </si>
  <si>
    <t>anthonyhoffman243@gmail.com</t>
  </si>
  <si>
    <t>112-925-2487x43804</t>
  </si>
  <si>
    <t>Craig Snyder</t>
  </si>
  <si>
    <t>craigsnyder2521@gmail.com</t>
  </si>
  <si>
    <t>092-434-4235x281</t>
  </si>
  <si>
    <t>Ashley Rogers</t>
  </si>
  <si>
    <t>ashleyrogers1035@gmail.com</t>
  </si>
  <si>
    <t>+1-134-204-0014x456</t>
  </si>
  <si>
    <t>Brandy Ortega</t>
  </si>
  <si>
    <t>brandyortega2527@gmail.com</t>
  </si>
  <si>
    <t>001-819-675-4971x761</t>
  </si>
  <si>
    <t>Ashley Griffin MD</t>
  </si>
  <si>
    <t>ashleygriffinmd6901@gmail.com</t>
  </si>
  <si>
    <t>+1-296-322-8133x544</t>
  </si>
  <si>
    <t>Katherine Shaw</t>
  </si>
  <si>
    <t>katherineshaw4110@gmail.com</t>
  </si>
  <si>
    <t>Nathan Miller</t>
  </si>
  <si>
    <t>nathanmiller9961@gmail.com</t>
  </si>
  <si>
    <t>830-619-8314x1966</t>
  </si>
  <si>
    <t>Jillian Smith</t>
  </si>
  <si>
    <t>jilliansmith3326@gmail.com</t>
  </si>
  <si>
    <t>(573)345-3227</t>
  </si>
  <si>
    <t>Steven Hernandez</t>
  </si>
  <si>
    <t>stevenhernandez6792@gmail.com</t>
  </si>
  <si>
    <t>024-178-8363x780</t>
  </si>
  <si>
    <t>Ashley Ramirez</t>
  </si>
  <si>
    <t>ashleyramirez8075@gmail.com</t>
  </si>
  <si>
    <t>001-175-312-1061</t>
  </si>
  <si>
    <t>Frank Sutton</t>
  </si>
  <si>
    <t>franksutton7290@gmail.com</t>
  </si>
  <si>
    <t>481-825-6220x54334</t>
  </si>
  <si>
    <t>Joseph Patel</t>
  </si>
  <si>
    <t>josephpatel9948@gmail.com</t>
  </si>
  <si>
    <t>903-296-0276</t>
  </si>
  <si>
    <t>Joe Flores</t>
  </si>
  <si>
    <t>joeflores1596@gmail.com</t>
  </si>
  <si>
    <t>001-877-141-6311x51666</t>
  </si>
  <si>
    <t>William Blackburn</t>
  </si>
  <si>
    <t>williamblackburn5172@gmail.com</t>
  </si>
  <si>
    <t>Erica Morrison</t>
  </si>
  <si>
    <t>ericamorrison5590@gmail.com</t>
  </si>
  <si>
    <t>(335)752-0424x3896</t>
  </si>
  <si>
    <t>Sarah Fisher</t>
  </si>
  <si>
    <t>sarahfisher6453@gmail.com</t>
  </si>
  <si>
    <t>766.103.4039x226</t>
  </si>
  <si>
    <t>Jeff Murillo</t>
  </si>
  <si>
    <t>jeffmurillo2289@gmail.com</t>
  </si>
  <si>
    <t>+1-802-009-2444x963</t>
  </si>
  <si>
    <t>Alex Robinson</t>
  </si>
  <si>
    <t>alexrobinson8023@gmail.com</t>
  </si>
  <si>
    <t>058.185.3981x77789</t>
  </si>
  <si>
    <t>Lori Kim</t>
  </si>
  <si>
    <t>lorikim7643@gmail.com</t>
  </si>
  <si>
    <t>001-739-188-0900</t>
  </si>
  <si>
    <t>Thomas Conrad</t>
  </si>
  <si>
    <t>thomasconrad5845@gmail.com</t>
  </si>
  <si>
    <t>305.069.3791x9149</t>
  </si>
  <si>
    <t>Michael Lee</t>
  </si>
  <si>
    <t>michaellee1650@gmail.com</t>
  </si>
  <si>
    <t>Robert Brown</t>
  </si>
  <si>
    <t>robertbrown5985@gmail.com</t>
  </si>
  <si>
    <t>269.253.8056</t>
  </si>
  <si>
    <t>Alyssa Jones</t>
  </si>
  <si>
    <t>alyssajones3506@gmail.com</t>
  </si>
  <si>
    <t>+1-278-181-7857x02827</t>
  </si>
  <si>
    <t>Jonathan Simmons</t>
  </si>
  <si>
    <t>jonathansimmons8075@gmail.com</t>
  </si>
  <si>
    <t>072.371.2691x36744</t>
  </si>
  <si>
    <t>Andrea Kim</t>
  </si>
  <si>
    <t>andreakim3147@gmail.com</t>
  </si>
  <si>
    <t>001-632-510-4351x238</t>
  </si>
  <si>
    <t>Todd Smith</t>
  </si>
  <si>
    <t>toddsmith4774@gmail.com</t>
  </si>
  <si>
    <t>969-168-8809</t>
  </si>
  <si>
    <t>Peter Lee</t>
  </si>
  <si>
    <t>peterlee5569@gmail.com</t>
  </si>
  <si>
    <t>001-699-906-5960x784</t>
  </si>
  <si>
    <t>Michael Fry</t>
  </si>
  <si>
    <t>michaelfry9905@gmail.com</t>
  </si>
  <si>
    <t>Jason Wilson</t>
  </si>
  <si>
    <t>jasonwilson4462@gmail.com</t>
  </si>
  <si>
    <t>Tiffany Woods</t>
  </si>
  <si>
    <t>tiffanywoods5074@gmail.com</t>
  </si>
  <si>
    <t>142.906.4488</t>
  </si>
  <si>
    <t>Kirsten Liu</t>
  </si>
  <si>
    <t>kirstenliu3057@gmail.com</t>
  </si>
  <si>
    <t>648.561.9171x2551</t>
  </si>
  <si>
    <t>Melissa Ramsey</t>
  </si>
  <si>
    <t>melissaramsey8580@gmail.com</t>
  </si>
  <si>
    <t>(484)908-4827</t>
  </si>
  <si>
    <t>Jeffrey Contreras</t>
  </si>
  <si>
    <t>jeffreycontreras7600@gmail.com</t>
  </si>
  <si>
    <t>001-349-419-7294x150</t>
  </si>
  <si>
    <t>Jeffrey Noble</t>
  </si>
  <si>
    <t>jeffreynoble1962@gmail.com</t>
  </si>
  <si>
    <t>Wyatt Peterson</t>
  </si>
  <si>
    <t>wyattpeterson9513@gmail.com</t>
  </si>
  <si>
    <t>198.727.6784x736</t>
  </si>
  <si>
    <t>John Cameron</t>
  </si>
  <si>
    <t>johncameron8701@gmail.com</t>
  </si>
  <si>
    <t>(945)313-2960</t>
  </si>
  <si>
    <t>Morgan Rhodes</t>
  </si>
  <si>
    <t>morganrhodes6614@gmail.com</t>
  </si>
  <si>
    <t>001-457-100-5469x3639</t>
  </si>
  <si>
    <t>Laurie Curtis</t>
  </si>
  <si>
    <t>lauriecurtis8522@gmail.com</t>
  </si>
  <si>
    <t>001-064-562-5699</t>
  </si>
  <si>
    <t>Rhonda Stevenson</t>
  </si>
  <si>
    <t>rhondastevenson4953@gmail.com</t>
  </si>
  <si>
    <t>michaelsmith3706@gmail.com</t>
  </si>
  <si>
    <t>+1-250-432-1857x919</t>
  </si>
  <si>
    <t>Alyssa Valencia</t>
  </si>
  <si>
    <t>alyssavalencia1631@gmail.com</t>
  </si>
  <si>
    <t>167-695-4999</t>
  </si>
  <si>
    <t>Dana Nelson</t>
  </si>
  <si>
    <t>dananelson3881@gmail.com</t>
  </si>
  <si>
    <t>+1-808-708-0012x57781</t>
  </si>
  <si>
    <t>Jennifer Cantu</t>
  </si>
  <si>
    <t>jennifercantu9663@gmail.com</t>
  </si>
  <si>
    <t>001-725-721-7076x9107</t>
  </si>
  <si>
    <t>Lauren Miller</t>
  </si>
  <si>
    <t>laurenmiller2953@gmail.com</t>
  </si>
  <si>
    <t>001-272-901-0655</t>
  </si>
  <si>
    <t>Jason Mendez</t>
  </si>
  <si>
    <t>jasonmendez7205@gmail.com</t>
  </si>
  <si>
    <t>031-270-7682</t>
  </si>
  <si>
    <t>Alexis Mcintosh</t>
  </si>
  <si>
    <t>alexismcintosh9200@gmail.com</t>
  </si>
  <si>
    <t>001-611-883-3901x109</t>
  </si>
  <si>
    <t>Corey Wilson</t>
  </si>
  <si>
    <t>coreywilson5202@gmail.com</t>
  </si>
  <si>
    <t>(539)088-7192</t>
  </si>
  <si>
    <t>Melinda Murphy</t>
  </si>
  <si>
    <t>melindamurphy8514@gmail.com</t>
  </si>
  <si>
    <t>282.752.0245x5349</t>
  </si>
  <si>
    <t>Matthew Flores</t>
  </si>
  <si>
    <t>matthewflores307@gmail.com</t>
  </si>
  <si>
    <t>Nicholas Wright</t>
  </si>
  <si>
    <t>nicholaswright3176@gmail.com</t>
  </si>
  <si>
    <t>+1-836-361-2414x282</t>
  </si>
  <si>
    <t>Sharon Gutierrez</t>
  </si>
  <si>
    <t>sharongutierrez6273@gmail.com</t>
  </si>
  <si>
    <t>(381)165-4766x56763</t>
  </si>
  <si>
    <t>Douglas Mills</t>
  </si>
  <si>
    <t>douglasmills6425@gmail.com</t>
  </si>
  <si>
    <t>457-199-2091x63043</t>
  </si>
  <si>
    <t>Nicholas Barnes</t>
  </si>
  <si>
    <t>nicholasbarnes177@gmail.com</t>
  </si>
  <si>
    <t>034-801-8942</t>
  </si>
  <si>
    <t>David Harrington</t>
  </si>
  <si>
    <t>davidharrington2119@gmail.com</t>
  </si>
  <si>
    <t>371-072-5665</t>
  </si>
  <si>
    <t>Julie Jensen</t>
  </si>
  <si>
    <t>juliejensen8580@gmail.com</t>
  </si>
  <si>
    <t>+1-036-314-8194x763</t>
  </si>
  <si>
    <t>Brian Russell</t>
  </si>
  <si>
    <t>brianrussell4987@gmail.com</t>
  </si>
  <si>
    <t>554-229-0314</t>
  </si>
  <si>
    <t>Crystal Graham</t>
  </si>
  <si>
    <t>crystalgraham4593@gmail.com</t>
  </si>
  <si>
    <t>+1-965-179-1679x0127</t>
  </si>
  <si>
    <t>Patricia Baker</t>
  </si>
  <si>
    <t>patriciabaker7022@gmail.com</t>
  </si>
  <si>
    <t>001-642-117-0422x623</t>
  </si>
  <si>
    <t>Jasmine Lee</t>
  </si>
  <si>
    <t>jasminelee3162@gmail.com</t>
  </si>
  <si>
    <t>599.106.0644x5888</t>
  </si>
  <si>
    <t>Harry Mcguire</t>
  </si>
  <si>
    <t>harrymcguire9622@gmail.com</t>
  </si>
  <si>
    <t>503-861-9181</t>
  </si>
  <si>
    <t>Amanda Johnson</t>
  </si>
  <si>
    <t>amandajohnson3010@gmail.com</t>
  </si>
  <si>
    <t>661.537.2013x82849</t>
  </si>
  <si>
    <t>Cody Woods</t>
  </si>
  <si>
    <t>codywoods9688@gmail.com</t>
  </si>
  <si>
    <t>461-886-5911x243</t>
  </si>
  <si>
    <t>Ricky Frazier</t>
  </si>
  <si>
    <t>rickyfrazier1637@gmail.com</t>
  </si>
  <si>
    <t>739.334.6488</t>
  </si>
  <si>
    <t>Dawn Mendoza</t>
  </si>
  <si>
    <t>dawnmendoza8557@gmail.com</t>
  </si>
  <si>
    <t>+1-273-051-7627x007</t>
  </si>
  <si>
    <t>Courtney Hanson</t>
  </si>
  <si>
    <t>courtneyhanson7275@gmail.com</t>
  </si>
  <si>
    <t>001-360-373-8886x587</t>
  </si>
  <si>
    <t>Angela Clarke</t>
  </si>
  <si>
    <t>angelaclarke3089@gmail.com</t>
  </si>
  <si>
    <t>138.724.1988</t>
  </si>
  <si>
    <t>Tiffany Rivera</t>
  </si>
  <si>
    <t>tiffanyrivera7301@gmail.com</t>
  </si>
  <si>
    <t>291-856-8799x941</t>
  </si>
  <si>
    <t>John Acevedo</t>
  </si>
  <si>
    <t>johnacevedo189@gmail.com</t>
  </si>
  <si>
    <t>018.689.3956</t>
  </si>
  <si>
    <t>Sylvia Adams</t>
  </si>
  <si>
    <t>sylviaadams7004@gmail.com</t>
  </si>
  <si>
    <t>001-716-843-3225x7574</t>
  </si>
  <si>
    <t>Anthony Ramos</t>
  </si>
  <si>
    <t>anthonyramos8081@gmail.com</t>
  </si>
  <si>
    <t>(935)023-1562x316</t>
  </si>
  <si>
    <t>Debbie Reed</t>
  </si>
  <si>
    <t>debbiereed5433@gmail.com</t>
  </si>
  <si>
    <t>(609)210-7038</t>
  </si>
  <si>
    <t>Michelle Gilmore</t>
  </si>
  <si>
    <t>michellegilmore2617@gmail.com</t>
  </si>
  <si>
    <t>568-559-3144x20354</t>
  </si>
  <si>
    <t>Brenda Benton</t>
  </si>
  <si>
    <t>brendabenton6383@gmail.com</t>
  </si>
  <si>
    <t>898-126-6607</t>
  </si>
  <si>
    <t>Lauren James</t>
  </si>
  <si>
    <t>laurenjames7466@gmail.com</t>
  </si>
  <si>
    <t>(385)692-8459</t>
  </si>
  <si>
    <t>Jennifer Hodges</t>
  </si>
  <si>
    <t>jenniferhodges2549@gmail.com</t>
  </si>
  <si>
    <t>(459)060-4976x32136</t>
  </si>
  <si>
    <t>David Moreno</t>
  </si>
  <si>
    <t>davidmoreno6785@gmail.com</t>
  </si>
  <si>
    <t>001-734-433-8530x944</t>
  </si>
  <si>
    <t>Kimberly Pierce</t>
  </si>
  <si>
    <t>kimberlypierce6901@gmail.com</t>
  </si>
  <si>
    <t>(510)251-1346x97060</t>
  </si>
  <si>
    <t>Anna Terry</t>
  </si>
  <si>
    <t>annaterry5564@gmail.com</t>
  </si>
  <si>
    <t>576.704.5175</t>
  </si>
  <si>
    <t>Nicole Valencia</t>
  </si>
  <si>
    <t>nicolevalencia1523@gmail.com</t>
  </si>
  <si>
    <t>001-391-354-0376</t>
  </si>
  <si>
    <t>Gabrielle Oconnor</t>
  </si>
  <si>
    <t>gabrielleoconnor6164@gmail.com</t>
  </si>
  <si>
    <t>218.943.5541x6818</t>
  </si>
  <si>
    <t>Jennifer King</t>
  </si>
  <si>
    <t>jenniferking8507@gmail.com</t>
  </si>
  <si>
    <t>(321)344-0816</t>
  </si>
  <si>
    <t>Louis Nguyen</t>
  </si>
  <si>
    <t>louisnguyen244@gmail.com</t>
  </si>
  <si>
    <t>161-820-7932</t>
  </si>
  <si>
    <t>Jennifer Harper</t>
  </si>
  <si>
    <t>jenniferharper9220@gmail.com</t>
  </si>
  <si>
    <t>(671)241-1774x7958</t>
  </si>
  <si>
    <t>David Alvarez</t>
  </si>
  <si>
    <t>davidalvarez1947@gmail.com</t>
  </si>
  <si>
    <t>Lauren Carpenter</t>
  </si>
  <si>
    <t>laurencarpenter2748@gmail.com</t>
  </si>
  <si>
    <t>543.089.5127x529</t>
  </si>
  <si>
    <t>Jordan Lloyd</t>
  </si>
  <si>
    <t>jordanlloyd6746@gmail.com</t>
  </si>
  <si>
    <t>272-164-7085</t>
  </si>
  <si>
    <t>Amanda Dixon</t>
  </si>
  <si>
    <t>amandadixon3538@gmail.com</t>
  </si>
  <si>
    <t>001-949-092-4247x79740</t>
  </si>
  <si>
    <t>Carlos Wilson PhD</t>
  </si>
  <si>
    <t>carloswilsonphd2778@gmail.com</t>
  </si>
  <si>
    <t>(036)318-3488x98396</t>
  </si>
  <si>
    <t>Brenda Fitzgerald</t>
  </si>
  <si>
    <t>brendafitzgerald4263@gmail.com</t>
  </si>
  <si>
    <t>196-934-9017</t>
  </si>
  <si>
    <t>Kathleen Mendez</t>
  </si>
  <si>
    <t>kathleenmendez800@gmail.com</t>
  </si>
  <si>
    <t>Michael Clark</t>
  </si>
  <si>
    <t>michaelclark4767@gmail.com</t>
  </si>
  <si>
    <t>(125)100-9144</t>
  </si>
  <si>
    <t>Shane Edwards</t>
  </si>
  <si>
    <t>shaneedwards14@gmail.com</t>
  </si>
  <si>
    <t>(198)338-2294x224</t>
  </si>
  <si>
    <t>Lisa Lee</t>
  </si>
  <si>
    <t>lisalee9516@gmail.com</t>
  </si>
  <si>
    <t>264.483.0223</t>
  </si>
  <si>
    <t>Allison Bridges</t>
  </si>
  <si>
    <t>allisonbridges5386@gmail.com</t>
  </si>
  <si>
    <t>618-056-3118</t>
  </si>
  <si>
    <t>Chase Jordan</t>
  </si>
  <si>
    <t>chasejordan5769@gmail.com</t>
  </si>
  <si>
    <t>001-480-956-9535x5867</t>
  </si>
  <si>
    <t>Robert Valdez</t>
  </si>
  <si>
    <t>robertvaldez7078@gmail.com</t>
  </si>
  <si>
    <t>+1-663-263-3340x068</t>
  </si>
  <si>
    <t>Nicholas Combs</t>
  </si>
  <si>
    <t>nicholascombs2876@gmail.com</t>
  </si>
  <si>
    <t>+1-493-331-4801x0246</t>
  </si>
  <si>
    <t>Ashlee Hall</t>
  </si>
  <si>
    <t>ashleehall717@gmail.com</t>
  </si>
  <si>
    <t>William Wilson</t>
  </si>
  <si>
    <t>williamwilson3603@gmail.com</t>
  </si>
  <si>
    <t>001-518-576-6446</t>
  </si>
  <si>
    <t>Justin Simpson</t>
  </si>
  <si>
    <t>justinsimpson6642@gmail.com</t>
  </si>
  <si>
    <t>+1-644-849-2681x90574</t>
  </si>
  <si>
    <t>Jerry Jackson</t>
  </si>
  <si>
    <t>jerryjackson6881@gmail.com</t>
  </si>
  <si>
    <t>+1-822-550-7731x293</t>
  </si>
  <si>
    <t>Jennifer Hale</t>
  </si>
  <si>
    <t>jenniferhale4032@gmail.com</t>
  </si>
  <si>
    <t>062.398.1608x9028</t>
  </si>
  <si>
    <t>Mr. Joshua Wilson</t>
  </si>
  <si>
    <t>mr.joshuawilson5543@gmail.com</t>
  </si>
  <si>
    <t>001-003-950-2897</t>
  </si>
  <si>
    <t>Michelle Flores</t>
  </si>
  <si>
    <t>michelleflores3278@gmail.com</t>
  </si>
  <si>
    <t>554.957.8360x55613</t>
  </si>
  <si>
    <t>John Johns</t>
  </si>
  <si>
    <t>johnjohns2958@gmail.com</t>
  </si>
  <si>
    <t>485.820.3451x726</t>
  </si>
  <si>
    <t>Ann Lee</t>
  </si>
  <si>
    <t>annlee9321@gmail.com</t>
  </si>
  <si>
    <t>214.638.8151x09220</t>
  </si>
  <si>
    <t>Christian Carter</t>
  </si>
  <si>
    <t>christiancarter6344@gmail.com</t>
  </si>
  <si>
    <t>990.925.5689</t>
  </si>
  <si>
    <t>Pamela Thompson</t>
  </si>
  <si>
    <t>pamelathompson754@gmail.com</t>
  </si>
  <si>
    <t>+1-958-426-7124x2574</t>
  </si>
  <si>
    <t>Jerry Levine</t>
  </si>
  <si>
    <t>jerrylevine7967@gmail.com</t>
  </si>
  <si>
    <t>+1-043-819-3532x4152</t>
  </si>
  <si>
    <t>Tanya Schneider</t>
  </si>
  <si>
    <t>tanyaschneider2707@gmail.com</t>
  </si>
  <si>
    <t>001-111-819-3638</t>
  </si>
  <si>
    <t>Brian Gilbert</t>
  </si>
  <si>
    <t>briangilbert8656@gmail.com</t>
  </si>
  <si>
    <t>585.969.6370x11079</t>
  </si>
  <si>
    <t>Melanie Robles</t>
  </si>
  <si>
    <t>melanierobles6004@gmail.com</t>
  </si>
  <si>
    <t>+1-411-233-8071x33739</t>
  </si>
  <si>
    <t>Patrick Bush</t>
  </si>
  <si>
    <t>patrickbush4425@gmail.com</t>
  </si>
  <si>
    <t>231.327.1847</t>
  </si>
  <si>
    <t>Charles White</t>
  </si>
  <si>
    <t>charleswhite5526@gmail.com</t>
  </si>
  <si>
    <t>494-843-2200x727</t>
  </si>
  <si>
    <t>Maria Martinez</t>
  </si>
  <si>
    <t>mariamartinez4340@gmail.com</t>
  </si>
  <si>
    <t>(631)432-8717x974</t>
  </si>
  <si>
    <t>James Johnson</t>
  </si>
  <si>
    <t>jamesjohnson3952@gmail.com</t>
  </si>
  <si>
    <t>313.267.1196</t>
  </si>
  <si>
    <t>Joshua Reid</t>
  </si>
  <si>
    <t>joshuareid2768@gmail.com</t>
  </si>
  <si>
    <t>001-987-679-2370</t>
  </si>
  <si>
    <t>Richard Stewart</t>
  </si>
  <si>
    <t>richardstewart717@gmail.com</t>
  </si>
  <si>
    <t>(161)726-2083</t>
  </si>
  <si>
    <t>Mrs. Lisa Barker</t>
  </si>
  <si>
    <t>mrs.lisabarker4926@gmail.com</t>
  </si>
  <si>
    <t>+1-225-456-3428x99613</t>
  </si>
  <si>
    <t>Ryan Stewart</t>
  </si>
  <si>
    <t>ryanstewart2941@gmail.com</t>
  </si>
  <si>
    <t>Angela Santana</t>
  </si>
  <si>
    <t>angelasantana7964@gmail.com</t>
  </si>
  <si>
    <t>+1-860-450-0766x369</t>
  </si>
  <si>
    <t>Jason Turner</t>
  </si>
  <si>
    <t>jasonturner7826@gmail.com</t>
  </si>
  <si>
    <t>(152)159-8360x132</t>
  </si>
  <si>
    <t>Daniel Zavala</t>
  </si>
  <si>
    <t>danielzavala2302@gmail.com</t>
  </si>
  <si>
    <t>336.206.8090x1729</t>
  </si>
  <si>
    <t>Robin Herring</t>
  </si>
  <si>
    <t>robinherring6571@gmail.com</t>
  </si>
  <si>
    <t>024.784.8359x681</t>
  </si>
  <si>
    <t>Keith Miller</t>
  </si>
  <si>
    <t>keithmiller4644@gmail.com</t>
  </si>
  <si>
    <t>+1-588-301-7678x4942</t>
  </si>
  <si>
    <t>Mary Johnson</t>
  </si>
  <si>
    <t>maryjohnson1117@gmail.com</t>
  </si>
  <si>
    <t>(240)596-6202</t>
  </si>
  <si>
    <t>Manuel Bartlett</t>
  </si>
  <si>
    <t>manuelbartlett9560@gmail.com</t>
  </si>
  <si>
    <t>Melissa Stewart</t>
  </si>
  <si>
    <t>melissastewart6757@gmail.com</t>
  </si>
  <si>
    <t>898.493.1343x2804</t>
  </si>
  <si>
    <t>Jeffrey Willis</t>
  </si>
  <si>
    <t>jeffreywillis1776@gmail.com</t>
  </si>
  <si>
    <t>930.844.1460x86123</t>
  </si>
  <si>
    <t>Eugene James</t>
  </si>
  <si>
    <t>eugenejames7953@gmail.com</t>
  </si>
  <si>
    <t>(655)344-5201x6733</t>
  </si>
  <si>
    <t>Bryan Diaz</t>
  </si>
  <si>
    <t>bryandiaz9812@gmail.com</t>
  </si>
  <si>
    <t>(936)337-0605x805</t>
  </si>
  <si>
    <t>Deborah Walsh</t>
  </si>
  <si>
    <t>deborahwalsh2455@gmail.com</t>
  </si>
  <si>
    <t>Ariana Henderson</t>
  </si>
  <si>
    <t>arianahenderson9207@gmail.com</t>
  </si>
  <si>
    <t>+1-132-863-0941x92442</t>
  </si>
  <si>
    <t>Angela Sanchez</t>
  </si>
  <si>
    <t>angelasanchez5492@gmail.com</t>
  </si>
  <si>
    <t>670.064.3191</t>
  </si>
  <si>
    <t>Susan Garcia</t>
  </si>
  <si>
    <t>susangarcia8393@gmail.com</t>
  </si>
  <si>
    <t>(538)650-6068x89900</t>
  </si>
  <si>
    <t>Dustin Randall</t>
  </si>
  <si>
    <t>dustinrandall1088@gmail.com</t>
  </si>
  <si>
    <t>Vickie Powers</t>
  </si>
  <si>
    <t>vickiepowers4605@gmail.com</t>
  </si>
  <si>
    <t>(001)949-4682x766</t>
  </si>
  <si>
    <t>Lisa Baker</t>
  </si>
  <si>
    <t>lisabaker3974@gmail.com</t>
  </si>
  <si>
    <t>525-575-7862x754</t>
  </si>
  <si>
    <t>Kenneth Webb</t>
  </si>
  <si>
    <t>kennethwebb286@gmail.com</t>
  </si>
  <si>
    <t>(007)238-3779x62618</t>
  </si>
  <si>
    <t>Isaac Stone</t>
  </si>
  <si>
    <t>isaacstone361@gmail.com</t>
  </si>
  <si>
    <t>265-317-0150x56192</t>
  </si>
  <si>
    <t>Ann Pierce</t>
  </si>
  <si>
    <t>annpierce1520@gmail.com</t>
  </si>
  <si>
    <t>662-616-5962</t>
  </si>
  <si>
    <t>James Powell</t>
  </si>
  <si>
    <t>jamespowell5923@gmail.com</t>
  </si>
  <si>
    <t>350-766-6876</t>
  </si>
  <si>
    <t>Thomas Baker</t>
  </si>
  <si>
    <t>thomasbaker7094@gmail.com</t>
  </si>
  <si>
    <t>(983)216-2723</t>
  </si>
  <si>
    <t>Nancy Price</t>
  </si>
  <si>
    <t>nancyprice6252@gmail.com</t>
  </si>
  <si>
    <t>(202)311-4572</t>
  </si>
  <si>
    <t>Jessica Harris</t>
  </si>
  <si>
    <t>jessicaharris2732@gmail.com</t>
  </si>
  <si>
    <t>(629)896-1237x6604</t>
  </si>
  <si>
    <t>Nathan Johns</t>
  </si>
  <si>
    <t>nathanjohns3678@gmail.com</t>
  </si>
  <si>
    <t>(188)478-6942</t>
  </si>
  <si>
    <t>jamescruz8789@gmail.com</t>
  </si>
  <si>
    <t>809-843-0781x9995</t>
  </si>
  <si>
    <t>Ricardo Robbins</t>
  </si>
  <si>
    <t>ricardorobbins2129@gmail.com</t>
  </si>
  <si>
    <t>(336)540-3984</t>
  </si>
  <si>
    <t>Phillip Wheeler</t>
  </si>
  <si>
    <t>phillipwheeler9839@gmail.com</t>
  </si>
  <si>
    <t>(651)445-1850</t>
  </si>
  <si>
    <t>Kim Delgado</t>
  </si>
  <si>
    <t>kimdelgado7425@gmail.com</t>
  </si>
  <si>
    <t>177.002.6210x366</t>
  </si>
  <si>
    <t>Sabrina Schmidt</t>
  </si>
  <si>
    <t>sabrinaschmidt8587@gmail.com</t>
  </si>
  <si>
    <t>(988)986-2709x369</t>
  </si>
  <si>
    <t>William Bowen</t>
  </si>
  <si>
    <t>williambowen9076@gmail.com</t>
  </si>
  <si>
    <t>Julie Anderson</t>
  </si>
  <si>
    <t>julieanderson9350@gmail.com</t>
  </si>
  <si>
    <t>(620)650-9878x7212</t>
  </si>
  <si>
    <t>Valerie Pacheco</t>
  </si>
  <si>
    <t>valeriepacheco5039@gmail.com</t>
  </si>
  <si>
    <t>001-305-018-8585</t>
  </si>
  <si>
    <t>Ricky Odonnell</t>
  </si>
  <si>
    <t>rickyodonnell4378@gmail.com</t>
  </si>
  <si>
    <t>(459)611-2595x61618</t>
  </si>
  <si>
    <t>Andrea Marsh</t>
  </si>
  <si>
    <t>andreamarsh5287@gmail.com</t>
  </si>
  <si>
    <t>+1-286-263-4218x49806</t>
  </si>
  <si>
    <t>Ashley Allison</t>
  </si>
  <si>
    <t>ashleyallison5392@gmail.com</t>
  </si>
  <si>
    <t>251.237.5874</t>
  </si>
  <si>
    <t>Jesse Smith</t>
  </si>
  <si>
    <t>jessesmith83@gmail.com</t>
  </si>
  <si>
    <t>494.691.5336x4659</t>
  </si>
  <si>
    <t>Jeremy Brewer</t>
  </si>
  <si>
    <t>jeremybrewer8468@gmail.com</t>
  </si>
  <si>
    <t>345-654-4787x95610</t>
  </si>
  <si>
    <t>Emily Shepard MD</t>
  </si>
  <si>
    <t>emilyshepardmd4328@gmail.com</t>
  </si>
  <si>
    <t>Jimmy Blevins</t>
  </si>
  <si>
    <t>jimmyblevins5423@gmail.com</t>
  </si>
  <si>
    <t>(060)085-3882x662</t>
  </si>
  <si>
    <t>Matthew Hernandez</t>
  </si>
  <si>
    <t>matthewhernandez5599@gmail.com</t>
  </si>
  <si>
    <t>293.698.8014</t>
  </si>
  <si>
    <t>Mason Allen</t>
  </si>
  <si>
    <t>masonallen4561@gmail.com</t>
  </si>
  <si>
    <t>(055)441-0510</t>
  </si>
  <si>
    <t>Christine Martinez</t>
  </si>
  <si>
    <t>christinemartinez4245@gmail.com</t>
  </si>
  <si>
    <t>(149)826-0832x7025</t>
  </si>
  <si>
    <t>Jeffrey Parks</t>
  </si>
  <si>
    <t>jeffreyparks856@gmail.com</t>
  </si>
  <si>
    <t>+1-755-808-9833x6226</t>
  </si>
  <si>
    <t>Randy Sullivan</t>
  </si>
  <si>
    <t>randysullivan5591@gmail.com</t>
  </si>
  <si>
    <t>306.670.6366x073</t>
  </si>
  <si>
    <t>Shawn Miller</t>
  </si>
  <si>
    <t>shawnmiller4962@gmail.com</t>
  </si>
  <si>
    <t>001-115-101-8242x73335</t>
  </si>
  <si>
    <t>Heidi Jones</t>
  </si>
  <si>
    <t>heidijones5719@gmail.com</t>
  </si>
  <si>
    <t>987-111-6348x247</t>
  </si>
  <si>
    <t>Michael Hudson</t>
  </si>
  <si>
    <t>michaelhudson4827@gmail.com</t>
  </si>
  <si>
    <t>602.589.4130x429</t>
  </si>
  <si>
    <t>Carolyn Howard</t>
  </si>
  <si>
    <t>carolynhoward5695@gmail.com</t>
  </si>
  <si>
    <t>017-800-1803x2905</t>
  </si>
  <si>
    <t>Carolyn Wilson</t>
  </si>
  <si>
    <t>carolynwilson9809@gmail.com</t>
  </si>
  <si>
    <t>(182)885-3004x770</t>
  </si>
  <si>
    <t>Sierra Blevins</t>
  </si>
  <si>
    <t>sierrablevins4097@gmail.com</t>
  </si>
  <si>
    <t>(621)383-7281x172</t>
  </si>
  <si>
    <t>Zachary Gonzalez</t>
  </si>
  <si>
    <t>zacharygonzalez914@gmail.com</t>
  </si>
  <si>
    <t>437-954-2160x873</t>
  </si>
  <si>
    <t>Amanda Foster</t>
  </si>
  <si>
    <t>amandafoster6933@gmail.com</t>
  </si>
  <si>
    <t>001-978-597-5530</t>
  </si>
  <si>
    <t>Alicia Rivera</t>
  </si>
  <si>
    <t>aliciarivera7891@gmail.com</t>
  </si>
  <si>
    <t>387-552-2929x53656</t>
  </si>
  <si>
    <t>Madison Christian</t>
  </si>
  <si>
    <t>madisonchristian8519@gmail.com</t>
  </si>
  <si>
    <t>(500)069-8688x233</t>
  </si>
  <si>
    <t>Christina Wilson</t>
  </si>
  <si>
    <t>christinawilson6269@gmail.com</t>
  </si>
  <si>
    <t>+1-077-464-6665x180</t>
  </si>
  <si>
    <t>Thomas Davis</t>
  </si>
  <si>
    <t>thomasdavis9199@gmail.com</t>
  </si>
  <si>
    <t>(975)888-4869x31714</t>
  </si>
  <si>
    <t>Christopher Edwards DDS</t>
  </si>
  <si>
    <t>christopheredwardsdds9373@gmail.com</t>
  </si>
  <si>
    <t>+1-493-396-2310x191</t>
  </si>
  <si>
    <t>Johnathan Potter</t>
  </si>
  <si>
    <t>johnathanpotter4301@gmail.com</t>
  </si>
  <si>
    <t>001-092-621-9449x973</t>
  </si>
  <si>
    <t>Justin Le</t>
  </si>
  <si>
    <t>justinle4492@gmail.com</t>
  </si>
  <si>
    <t>428-363-3917</t>
  </si>
  <si>
    <t>Lisa Clark</t>
  </si>
  <si>
    <t>lisaclark9808@gmail.com</t>
  </si>
  <si>
    <t>+1-196-961-5816x0221</t>
  </si>
  <si>
    <t>Allison Dyer</t>
  </si>
  <si>
    <t>allisondyer2665@gmail.com</t>
  </si>
  <si>
    <t>001-685-923-1969x7956</t>
  </si>
  <si>
    <t>Michael Mendez</t>
  </si>
  <si>
    <t>michaelmendez3059@gmail.com</t>
  </si>
  <si>
    <t>(021)049-8519x831</t>
  </si>
  <si>
    <t>Julie Ruiz</t>
  </si>
  <si>
    <t>julieruiz9233@gmail.com</t>
  </si>
  <si>
    <t>308.345.3561x3288</t>
  </si>
  <si>
    <t>Lisa Richards</t>
  </si>
  <si>
    <t>lisarichards6019@gmail.com</t>
  </si>
  <si>
    <t>(702)028-1879x57403</t>
  </si>
  <si>
    <t>Nicole Roberts</t>
  </si>
  <si>
    <t>nicoleroberts1061@gmail.com</t>
  </si>
  <si>
    <t>878-366-4695x313</t>
  </si>
  <si>
    <t>Julie Williams</t>
  </si>
  <si>
    <t>juliewilliams3487@gmail.com</t>
  </si>
  <si>
    <t>368.361.0667</t>
  </si>
  <si>
    <t>Kelly Cooley</t>
  </si>
  <si>
    <t>kellycooley5222@gmail.com</t>
  </si>
  <si>
    <t>+1-292-211-0848x3040</t>
  </si>
  <si>
    <t>Melissa Mclean</t>
  </si>
  <si>
    <t>melissamclean2712@gmail.com</t>
  </si>
  <si>
    <t>001-042-469-4043x727</t>
  </si>
  <si>
    <t>Janet Beck</t>
  </si>
  <si>
    <t>janetbeck6471@gmail.com</t>
  </si>
  <si>
    <t>450-748-9021</t>
  </si>
  <si>
    <t>Robert Lee</t>
  </si>
  <si>
    <t>robertlee2939@gmail.com</t>
  </si>
  <si>
    <t>001-248-960-2470x768</t>
  </si>
  <si>
    <t>Kevin Wright</t>
  </si>
  <si>
    <t>kevinwright5765@gmail.com</t>
  </si>
  <si>
    <t>001-888-286-2975</t>
  </si>
  <si>
    <t>Lori Payne</t>
  </si>
  <si>
    <t>loripayne7533@gmail.com</t>
  </si>
  <si>
    <t>+1-559-552-9919x0607</t>
  </si>
  <si>
    <t>Michelle Small</t>
  </si>
  <si>
    <t>michellesmall5990@gmail.com</t>
  </si>
  <si>
    <t>(463)957-0974x1078</t>
  </si>
  <si>
    <t>Kenneth Mckinney</t>
  </si>
  <si>
    <t>kennethmckinney856@gmail.com</t>
  </si>
  <si>
    <t>Aimee Bradley</t>
  </si>
  <si>
    <t>aimeebradley51@gmail.com</t>
  </si>
  <si>
    <t>001-870-883-3578x000</t>
  </si>
  <si>
    <t>Renee Gutierrez</t>
  </si>
  <si>
    <t>reneegutierrez9829@gmail.com</t>
  </si>
  <si>
    <t>340.327.5736x51309</t>
  </si>
  <si>
    <t>Ryan Perez</t>
  </si>
  <si>
    <t>ryanperez2742@gmail.com</t>
  </si>
  <si>
    <t>522-748-5013</t>
  </si>
  <si>
    <t>Patrick Weber</t>
  </si>
  <si>
    <t>patrickweber9425@gmail.com</t>
  </si>
  <si>
    <t>+1-706-179-1562x22563</t>
  </si>
  <si>
    <t>Jason Stanley</t>
  </si>
  <si>
    <t>jasonstanley5139@gmail.com</t>
  </si>
  <si>
    <t>031.095.7935</t>
  </si>
  <si>
    <t>Alexandra Anderson</t>
  </si>
  <si>
    <t>alexandraanderson9300@gmail.com</t>
  </si>
  <si>
    <t>+1-940-340-4941x91668</t>
  </si>
  <si>
    <t>Mr. Nathan Ramirez Jr.</t>
  </si>
  <si>
    <t>mr.nathanramirezjr.255@gmail.com</t>
  </si>
  <si>
    <t>(949)028-6836</t>
  </si>
  <si>
    <t>Jason Humphrey</t>
  </si>
  <si>
    <t>jasonhumphrey3616@gmail.com</t>
  </si>
  <si>
    <t>(919)758-8942</t>
  </si>
  <si>
    <t>Michele Swanson</t>
  </si>
  <si>
    <t>micheleswanson9458@gmail.com</t>
  </si>
  <si>
    <t>+1-966-547-5915x633</t>
  </si>
  <si>
    <t>Nicole Lyons</t>
  </si>
  <si>
    <t>nicolelyons7871@gmail.com</t>
  </si>
  <si>
    <t>Tim Washington</t>
  </si>
  <si>
    <t>timwashington9819@gmail.com</t>
  </si>
  <si>
    <t>676.940.2961</t>
  </si>
  <si>
    <t>Jennifer Bartlett</t>
  </si>
  <si>
    <t>jenniferbartlett8172@gmail.com</t>
  </si>
  <si>
    <t>265.790.2785</t>
  </si>
  <si>
    <t>Phillip Johnson</t>
  </si>
  <si>
    <t>phillipjohnson2996@gmail.com</t>
  </si>
  <si>
    <t>+1-406-495-8151x88086</t>
  </si>
  <si>
    <t>Michael Chavez</t>
  </si>
  <si>
    <t>michaelchavez8629@gmail.com</t>
  </si>
  <si>
    <t>001-350-868-7889x9630</t>
  </si>
  <si>
    <t>Amy Mitchell</t>
  </si>
  <si>
    <t>amymitchell2469@gmail.com</t>
  </si>
  <si>
    <t>(756)616-7473x0946</t>
  </si>
  <si>
    <t>Christine Patterson</t>
  </si>
  <si>
    <t>christinepatterson9453@gmail.com</t>
  </si>
  <si>
    <t>678-067-3028x89893</t>
  </si>
  <si>
    <t>Katherine Romero</t>
  </si>
  <si>
    <t>katherineromero9418@gmail.com</t>
  </si>
  <si>
    <t>313.883.5387x8542</t>
  </si>
  <si>
    <t>Eric Rich</t>
  </si>
  <si>
    <t>ericrich6081@gmail.com</t>
  </si>
  <si>
    <t>461-779-6599x816</t>
  </si>
  <si>
    <t>Barbara Green</t>
  </si>
  <si>
    <t>barbaragreen8596@gmail.com</t>
  </si>
  <si>
    <t>001-481-137-2635x7452</t>
  </si>
  <si>
    <t>Dr. Raymond Johnson</t>
  </si>
  <si>
    <t>dr.raymondjohnson5595@gmail.com</t>
  </si>
  <si>
    <t>682-086-6803x556</t>
  </si>
  <si>
    <t>Frank Walker</t>
  </si>
  <si>
    <t>frankwalker9624@gmail.com</t>
  </si>
  <si>
    <t>001-754-952-9004x201</t>
  </si>
  <si>
    <t>Laura Mullen</t>
  </si>
  <si>
    <t>lauramullen4098@gmail.com</t>
  </si>
  <si>
    <t>(297)143-4253</t>
  </si>
  <si>
    <t>Crystal Brown</t>
  </si>
  <si>
    <t>crystalbrown6332@gmail.com</t>
  </si>
  <si>
    <t>+1-360-497-7557x7814</t>
  </si>
  <si>
    <t>Ariana Williams</t>
  </si>
  <si>
    <t>arianawilliams9708@gmail.com</t>
  </si>
  <si>
    <t>+1-180-091-7578x57479</t>
  </si>
  <si>
    <t>Wayne Foster</t>
  </si>
  <si>
    <t>waynefoster9074@gmail.com</t>
  </si>
  <si>
    <t>(799)348-9437</t>
  </si>
  <si>
    <t>Michael Avila</t>
  </si>
  <si>
    <t>michaelavila2365@gmail.com</t>
  </si>
  <si>
    <t>+1-762-881-8671x93496</t>
  </si>
  <si>
    <t>William Johnston</t>
  </si>
  <si>
    <t>williamjohnston6746@gmail.com</t>
  </si>
  <si>
    <t>798.394.0466</t>
  </si>
  <si>
    <t>Mrs. Terri Smith</t>
  </si>
  <si>
    <t>mrs.terrismith1689@gmail.com</t>
  </si>
  <si>
    <t>631-502-7508x810</t>
  </si>
  <si>
    <t>Nancy Buchanan</t>
  </si>
  <si>
    <t>nancybuchanan6303@gmail.com</t>
  </si>
  <si>
    <t>(768)721-0996x5384</t>
  </si>
  <si>
    <t>Richard Howe</t>
  </si>
  <si>
    <t>richardhowe6860@gmail.com</t>
  </si>
  <si>
    <t>001-782-074-3537</t>
  </si>
  <si>
    <t>Karl Webb</t>
  </si>
  <si>
    <t>karlwebb5456@gmail.com</t>
  </si>
  <si>
    <t>975-494-7958x81182</t>
  </si>
  <si>
    <t>Laura Durham</t>
  </si>
  <si>
    <t>lauradurham9276@gmail.com</t>
  </si>
  <si>
    <t>112-352-3846x381</t>
  </si>
  <si>
    <t>Tara Mcdonald</t>
  </si>
  <si>
    <t>taramcdonald1663@gmail.com</t>
  </si>
  <si>
    <t>Zachary King</t>
  </si>
  <si>
    <t>zacharyking4637@gmail.com</t>
  </si>
  <si>
    <t>Kathryn Gutierrez</t>
  </si>
  <si>
    <t>kathryngutierrez1585@gmail.com</t>
  </si>
  <si>
    <t>+1-819-593-2931x1750</t>
  </si>
  <si>
    <t>Christopher Rojas</t>
  </si>
  <si>
    <t>christopherrojas2138@gmail.com</t>
  </si>
  <si>
    <t>(337)848-7078</t>
  </si>
  <si>
    <t>Edward Zhang</t>
  </si>
  <si>
    <t>edwardzhang7663@gmail.com</t>
  </si>
  <si>
    <t>+1-491-640-0101x204</t>
  </si>
  <si>
    <t>Manuel Hicks</t>
  </si>
  <si>
    <t>manuelhicks3564@gmail.com</t>
  </si>
  <si>
    <t>(705)473-8569</t>
  </si>
  <si>
    <t>Benjamin Allen</t>
  </si>
  <si>
    <t>benjaminallen7360@gmail.com</t>
  </si>
  <si>
    <t>703-416-5864</t>
  </si>
  <si>
    <t>Ashley Sosa</t>
  </si>
  <si>
    <t>ashleysosa7418@gmail.com</t>
  </si>
  <si>
    <t>+1-890-137-0693x34505</t>
  </si>
  <si>
    <t>Ian Jackson</t>
  </si>
  <si>
    <t>ianjackson5747@gmail.com</t>
  </si>
  <si>
    <t>354.038.3971x87485</t>
  </si>
  <si>
    <t>Justin Sanchez</t>
  </si>
  <si>
    <t>justinsanchez8875@gmail.com</t>
  </si>
  <si>
    <t>567.278.1358x559</t>
  </si>
  <si>
    <t>Rachel Warner</t>
  </si>
  <si>
    <t>rachelwarner9271@gmail.com</t>
  </si>
  <si>
    <t>Diana Thomas</t>
  </si>
  <si>
    <t>dianathomas3683@gmail.com</t>
  </si>
  <si>
    <t>148-007-1058x06884</t>
  </si>
  <si>
    <t>Dave Miller</t>
  </si>
  <si>
    <t>davemiller6987@gmail.com</t>
  </si>
  <si>
    <t>+1-803-552-8260x7197</t>
  </si>
  <si>
    <t>Tiffany Lam</t>
  </si>
  <si>
    <t>tiffanylam875@gmail.com</t>
  </si>
  <si>
    <t>(428)339-6235</t>
  </si>
  <si>
    <t>Julie Leach</t>
  </si>
  <si>
    <t>julieleach431@gmail.com</t>
  </si>
  <si>
    <t>(561)196-5789</t>
  </si>
  <si>
    <t>Hunter Johnson</t>
  </si>
  <si>
    <t>hunterjohnson5555@gmail.com</t>
  </si>
  <si>
    <t>548.241.6181x921</t>
  </si>
  <si>
    <t>Sherri Steele</t>
  </si>
  <si>
    <t>sherristeele229@gmail.com</t>
  </si>
  <si>
    <t>239.644.0703</t>
  </si>
  <si>
    <t>Andre Taylor</t>
  </si>
  <si>
    <t>andretaylor3478@gmail.com</t>
  </si>
  <si>
    <t>596.429.8055x42428</t>
  </si>
  <si>
    <t>Nancy Day</t>
  </si>
  <si>
    <t>nancyday1775@gmail.com</t>
  </si>
  <si>
    <t>(370)724-6098</t>
  </si>
  <si>
    <t>Angela Powers</t>
  </si>
  <si>
    <t>angelapowers7915@gmail.com</t>
  </si>
  <si>
    <t>136-424-7263</t>
  </si>
  <si>
    <t>Jennifer Fields</t>
  </si>
  <si>
    <t>jenniferfields8683@gmail.com</t>
  </si>
  <si>
    <t>301.753.6601x58383</t>
  </si>
  <si>
    <t>Daniel Vasquez</t>
  </si>
  <si>
    <t>danielvasquez7508@gmail.com</t>
  </si>
  <si>
    <t>355-673-8281</t>
  </si>
  <si>
    <t>Tammy Patterson</t>
  </si>
  <si>
    <t>tammypatterson7111@gmail.com</t>
  </si>
  <si>
    <t>+1-578-834-5531x592</t>
  </si>
  <si>
    <t>Dawn Garcia</t>
  </si>
  <si>
    <t>dawngarcia606@gmail.com</t>
  </si>
  <si>
    <t>John Sullivan</t>
  </si>
  <si>
    <t>johnsullivan2275@gmail.com</t>
  </si>
  <si>
    <t>Michael Cooper</t>
  </si>
  <si>
    <t>michaelcooper7474@gmail.com</t>
  </si>
  <si>
    <t>627-627-5290x07431</t>
  </si>
  <si>
    <t>John Frost</t>
  </si>
  <si>
    <t>johnfrost1052@gmail.com</t>
  </si>
  <si>
    <t>392.934.8060</t>
  </si>
  <si>
    <t>Kristen Fox</t>
  </si>
  <si>
    <t>kristenfox3932@gmail.com</t>
  </si>
  <si>
    <t>631.595.3938x711</t>
  </si>
  <si>
    <t>Justin Flores</t>
  </si>
  <si>
    <t>justinflores5243@gmail.com</t>
  </si>
  <si>
    <t>672.149.4728x2995</t>
  </si>
  <si>
    <t>Kristen Wagner</t>
  </si>
  <si>
    <t>kristenwagner3974@gmail.com</t>
  </si>
  <si>
    <t>789-727-6916x92903</t>
  </si>
  <si>
    <t>Brenda Cervantes</t>
  </si>
  <si>
    <t>brendacervantes7616@gmail.com</t>
  </si>
  <si>
    <t>+1-878-523-9665x38691</t>
  </si>
  <si>
    <t>Jacob Johnston</t>
  </si>
  <si>
    <t>jacobjohnston9590@gmail.com</t>
  </si>
  <si>
    <t>Joshua White</t>
  </si>
  <si>
    <t>joshuawhite4369@gmail.com</t>
  </si>
  <si>
    <t>(907)349-4231x63164</t>
  </si>
  <si>
    <t>Connie Weaver</t>
  </si>
  <si>
    <t>connieweaver9894@gmail.com</t>
  </si>
  <si>
    <t>+1-862-078-9617x288</t>
  </si>
  <si>
    <t>Jason Smith</t>
  </si>
  <si>
    <t>jasonsmith6223@gmail.com</t>
  </si>
  <si>
    <t>+1-045-551-3454x22932</t>
  </si>
  <si>
    <t>Sarah Roberts</t>
  </si>
  <si>
    <t>sarahroberts233@gmail.com</t>
  </si>
  <si>
    <t>+1-767-205-0513x90240</t>
  </si>
  <si>
    <t>Kyle Gregory</t>
  </si>
  <si>
    <t>kylegregory2691@gmail.com</t>
  </si>
  <si>
    <t>+1-020-792-2443x5819</t>
  </si>
  <si>
    <t>Amanda Morrison</t>
  </si>
  <si>
    <t>amandamorrison4044@gmail.com</t>
  </si>
  <si>
    <t>Guy Zuniga</t>
  </si>
  <si>
    <t>guyzuniga2204@gmail.com</t>
  </si>
  <si>
    <t>514-556-0229x6040</t>
  </si>
  <si>
    <t>Daniel Vang</t>
  </si>
  <si>
    <t>danielvang334@gmail.com</t>
  </si>
  <si>
    <t>327-356-0036x735</t>
  </si>
  <si>
    <t>Erin Gallagher</t>
  </si>
  <si>
    <t>eringallagher2739@gmail.com</t>
  </si>
  <si>
    <t>946-421-8606x481</t>
  </si>
  <si>
    <t>Stephanie Mcclure</t>
  </si>
  <si>
    <t>stephaniemcclure428@gmail.com</t>
  </si>
  <si>
    <t>259.599.9067</t>
  </si>
  <si>
    <t>Maureen Bryant</t>
  </si>
  <si>
    <t>maureenbryant7093@gmail.com</t>
  </si>
  <si>
    <t>838.275.1492</t>
  </si>
  <si>
    <t>Brian Holland</t>
  </si>
  <si>
    <t>brianholland1803@gmail.com</t>
  </si>
  <si>
    <t>888-728-5885</t>
  </si>
  <si>
    <t>Janet Wilson</t>
  </si>
  <si>
    <t>janetwilson9161@gmail.com</t>
  </si>
  <si>
    <t>(573)678-0902</t>
  </si>
  <si>
    <t>Carol Casey</t>
  </si>
  <si>
    <t>carolcasey5221@gmail.com</t>
  </si>
  <si>
    <t>(261)432-3727x30304</t>
  </si>
  <si>
    <t>Anthony Castro</t>
  </si>
  <si>
    <t>anthonycastro7521@gmail.com</t>
  </si>
  <si>
    <t>+1-783-154-3321x65974</t>
  </si>
  <si>
    <t>Bridget Brown</t>
  </si>
  <si>
    <t>bridgetbrown610@gmail.com</t>
  </si>
  <si>
    <t>001-908-916-5706x4623</t>
  </si>
  <si>
    <t>Brian Best</t>
  </si>
  <si>
    <t>brianbest9916@gmail.com</t>
  </si>
  <si>
    <t>(847)957-4139</t>
  </si>
  <si>
    <t>Latoya Bennett</t>
  </si>
  <si>
    <t>latoyabennett9377@gmail.com</t>
  </si>
  <si>
    <t>(546)267-6434x3020</t>
  </si>
  <si>
    <t>Tyrone Arnold</t>
  </si>
  <si>
    <t>tyronearnold4572@gmail.com</t>
  </si>
  <si>
    <t>+1-386-301-1310x6499</t>
  </si>
  <si>
    <t>Peter Anderson</t>
  </si>
  <si>
    <t>peteranderson7225@gmail.com</t>
  </si>
  <si>
    <t>579.875.7524</t>
  </si>
  <si>
    <t>Jonathan Smith</t>
  </si>
  <si>
    <t>jonathansmith6797@gmail.com</t>
  </si>
  <si>
    <t>329.618.0911x4585</t>
  </si>
  <si>
    <t>Jennifer Dean</t>
  </si>
  <si>
    <t>jenniferdean5799@gmail.com</t>
  </si>
  <si>
    <t>Michael Larson</t>
  </si>
  <si>
    <t>michaellarson6890@gmail.com</t>
  </si>
  <si>
    <t>+1-261-494-0258x5497</t>
  </si>
  <si>
    <t>Jerry Gonzalez</t>
  </si>
  <si>
    <t>jerrygonzalez7466@gmail.com</t>
  </si>
  <si>
    <t>143-753-1957</t>
  </si>
  <si>
    <t>Gabriela Hopkins</t>
  </si>
  <si>
    <t>gabrielahopkins5640@gmail.com</t>
  </si>
  <si>
    <t>725.313.6727</t>
  </si>
  <si>
    <t>Tamara Smith</t>
  </si>
  <si>
    <t>tamarasmith9284@gmail.com</t>
  </si>
  <si>
    <t>239.533.7478</t>
  </si>
  <si>
    <t>Cynthia Noble</t>
  </si>
  <si>
    <t>cynthianoble9180@gmail.com</t>
  </si>
  <si>
    <t>361-216-5100x2646</t>
  </si>
  <si>
    <t>Christina West</t>
  </si>
  <si>
    <t>christinawest2236@gmail.com</t>
  </si>
  <si>
    <t>821-539-4530</t>
  </si>
  <si>
    <t>Christopher Campbell</t>
  </si>
  <si>
    <t>christophercampbell9107@gmail.com</t>
  </si>
  <si>
    <t>001-264-199-4222x606</t>
  </si>
  <si>
    <t>Steven Davis</t>
  </si>
  <si>
    <t>stevendavis6293@gmail.com</t>
  </si>
  <si>
    <t>880-420-8085x49770</t>
  </si>
  <si>
    <t>Terry Lloyd</t>
  </si>
  <si>
    <t>terrylloyd7343@gmail.com</t>
  </si>
  <si>
    <t>+1-904-772-3070x572</t>
  </si>
  <si>
    <t>Ruben Wilkins</t>
  </si>
  <si>
    <t>rubenwilkins170@gmail.com</t>
  </si>
  <si>
    <t>+1-620-663-2521x0292</t>
  </si>
  <si>
    <t>Crystal Mejia</t>
  </si>
  <si>
    <t>crystalmejia6580@gmail.com</t>
  </si>
  <si>
    <t>001-430-061-9853x30804</t>
  </si>
  <si>
    <t>Becky Berry</t>
  </si>
  <si>
    <t>beckyberry3523@gmail.com</t>
  </si>
  <si>
    <t>359-834-4570</t>
  </si>
  <si>
    <t>Ebony Bell</t>
  </si>
  <si>
    <t>ebonybell8260@gmail.com</t>
  </si>
  <si>
    <t>Tamara Jones</t>
  </si>
  <si>
    <t>tamarajones4046@gmail.com</t>
  </si>
  <si>
    <t>700.963.5676</t>
  </si>
  <si>
    <t>Becky Dickson</t>
  </si>
  <si>
    <t>beckydickson3794@gmail.com</t>
  </si>
  <si>
    <t>Michael Hayden</t>
  </si>
  <si>
    <t>michaelhayden453@gmail.com</t>
  </si>
  <si>
    <t>021.879.6725</t>
  </si>
  <si>
    <t>Christina Hudson</t>
  </si>
  <si>
    <t>christinahudson730@gmail.com</t>
  </si>
  <si>
    <t>778.300.8036</t>
  </si>
  <si>
    <t>Michael Martinez</t>
  </si>
  <si>
    <t>michaelmartinez5714@gmail.com</t>
  </si>
  <si>
    <t>001-245-307-5799x385</t>
  </si>
  <si>
    <t>Isaac Matthews</t>
  </si>
  <si>
    <t>isaacmatthews726@gmail.com</t>
  </si>
  <si>
    <t>Teresa Patton</t>
  </si>
  <si>
    <t>teresapatton4739@gmail.com</t>
  </si>
  <si>
    <t>294-405-6752x2882</t>
  </si>
  <si>
    <t>Craig Davis</t>
  </si>
  <si>
    <t>craigdavis3287@gmail.com</t>
  </si>
  <si>
    <t>001-927-841-2902</t>
  </si>
  <si>
    <t>David Valentine</t>
  </si>
  <si>
    <t>davidvalentine6642@gmail.com</t>
  </si>
  <si>
    <t>+1-995-803-8687x09013</t>
  </si>
  <si>
    <t>Albert Robinson</t>
  </si>
  <si>
    <t>albertrobinson7452@gmail.com</t>
  </si>
  <si>
    <t>Keith Scott</t>
  </si>
  <si>
    <t>keithscott9281@gmail.com</t>
  </si>
  <si>
    <t>665-401-0577x23112</t>
  </si>
  <si>
    <t>Michael Rodriguez</t>
  </si>
  <si>
    <t>michaelrodriguez6880@gmail.com</t>
  </si>
  <si>
    <t>489.943.1229x0219</t>
  </si>
  <si>
    <t>Martin Duncan</t>
  </si>
  <si>
    <t>martinduncan7139@gmail.com</t>
  </si>
  <si>
    <t>Shelby Patterson</t>
  </si>
  <si>
    <t>shelbypatterson7650@gmail.com</t>
  </si>
  <si>
    <t>001-643-980-6625</t>
  </si>
  <si>
    <t>Blake Richardson</t>
  </si>
  <si>
    <t>blakerichardson5050@gmail.com</t>
  </si>
  <si>
    <t>001-622-117-0517x16813</t>
  </si>
  <si>
    <t>Justin Stone</t>
  </si>
  <si>
    <t>justinstone2372@gmail.com</t>
  </si>
  <si>
    <t>+1-644-206-5159x5631</t>
  </si>
  <si>
    <t>Heather Shah</t>
  </si>
  <si>
    <t>heathershah9617@gmail.com</t>
  </si>
  <si>
    <t>+1-051-688-0628x173</t>
  </si>
  <si>
    <t>Donna Burgess</t>
  </si>
  <si>
    <t>donnaburgess70@gmail.com</t>
  </si>
  <si>
    <t>(006)903-4847x4136</t>
  </si>
  <si>
    <t>Patrick Norris</t>
  </si>
  <si>
    <t>patricknorris4553@gmail.com</t>
  </si>
  <si>
    <t>(741)578-3814</t>
  </si>
  <si>
    <t>annjohnson782@gmail.com</t>
  </si>
  <si>
    <t>316-471-8425x0107</t>
  </si>
  <si>
    <t>Samuel Ortiz</t>
  </si>
  <si>
    <t>samuelortiz6151@gmail.com</t>
  </si>
  <si>
    <t>Mr. Marcus Klein</t>
  </si>
  <si>
    <t>mr.marcusklein2848@gmail.com</t>
  </si>
  <si>
    <t>001-900-507-8868</t>
  </si>
  <si>
    <t>Nicole Warner</t>
  </si>
  <si>
    <t>nicolewarner2385@gmail.com</t>
  </si>
  <si>
    <t>819-608-4003</t>
  </si>
  <si>
    <t>Gary Shannon</t>
  </si>
  <si>
    <t>garyshannon294@gmail.com</t>
  </si>
  <si>
    <t>+1-479-649-0746x8776</t>
  </si>
  <si>
    <t>Steven Robinson</t>
  </si>
  <si>
    <t>stevenrobinson1178@gmail.com</t>
  </si>
  <si>
    <t>559.295.3019x0525</t>
  </si>
  <si>
    <t>Theresa Bolton</t>
  </si>
  <si>
    <t>theresabolton3742@gmail.com</t>
  </si>
  <si>
    <t>001-467-770-8160x9854</t>
  </si>
  <si>
    <t>Anthony Gay</t>
  </si>
  <si>
    <t>anthonygay9104@gmail.com</t>
  </si>
  <si>
    <t>247-539-3990x0888</t>
  </si>
  <si>
    <t>Charles Curtis</t>
  </si>
  <si>
    <t>charlescurtis8560@gmail.com</t>
  </si>
  <si>
    <t>Crystal Beard</t>
  </si>
  <si>
    <t>crystalbeard9194@gmail.com</t>
  </si>
  <si>
    <t>001-833-571-8982x84775</t>
  </si>
  <si>
    <t>Michael Marsh</t>
  </si>
  <si>
    <t>michaelmarsh5796@gmail.com</t>
  </si>
  <si>
    <t>(297)551-7224x946</t>
  </si>
  <si>
    <t>Norman Gonzalez</t>
  </si>
  <si>
    <t>normangonzalez4166@gmail.com</t>
  </si>
  <si>
    <t>(529)008-9006x86378</t>
  </si>
  <si>
    <t>Alfred Martin</t>
  </si>
  <si>
    <t>alfredmartin3054@gmail.com</t>
  </si>
  <si>
    <t>(884)746-9015x726</t>
  </si>
  <si>
    <t>Samantha Pham</t>
  </si>
  <si>
    <t>samanthapham9384@gmail.com</t>
  </si>
  <si>
    <t>131-081-2103</t>
  </si>
  <si>
    <t>Brandon Taylor</t>
  </si>
  <si>
    <t>brandontaylor3825@gmail.com</t>
  </si>
  <si>
    <t>384-997-9299</t>
  </si>
  <si>
    <t>Chelsea Smith</t>
  </si>
  <si>
    <t>chelseasmith945@gmail.com</t>
  </si>
  <si>
    <t>937-517-7508x31372</t>
  </si>
  <si>
    <t>Michael Hicks</t>
  </si>
  <si>
    <t>michaelhicks9840@gmail.com</t>
  </si>
  <si>
    <t>+1-013-160-2543x01533</t>
  </si>
  <si>
    <t>Lauren Clayton</t>
  </si>
  <si>
    <t>laurenclayton4380@gmail.com</t>
  </si>
  <si>
    <t>+1-583-319-9982x499</t>
  </si>
  <si>
    <t>Jacob Brewer</t>
  </si>
  <si>
    <t>jacobbrewer4585@gmail.com</t>
  </si>
  <si>
    <t>556.902.6757</t>
  </si>
  <si>
    <t>Joshua Garcia</t>
  </si>
  <si>
    <t>joshuagarcia1241@gmail.com</t>
  </si>
  <si>
    <t>+1-528-905-6523x0987</t>
  </si>
  <si>
    <t>Bonnie Higgins</t>
  </si>
  <si>
    <t>bonniehiggins2884@gmail.com</t>
  </si>
  <si>
    <t>(389)420-9877x09628</t>
  </si>
  <si>
    <t>Barbara Smith</t>
  </si>
  <si>
    <t>barbarasmith6209@gmail.com</t>
  </si>
  <si>
    <t>329-854-7245</t>
  </si>
  <si>
    <t>Rebecca Morgan</t>
  </si>
  <si>
    <t>rebeccamorgan3307@gmail.com</t>
  </si>
  <si>
    <t>510-688-7793x917</t>
  </si>
  <si>
    <t>Dennis Downs</t>
  </si>
  <si>
    <t>dennisdowns5760@gmail.com</t>
  </si>
  <si>
    <t>+1-396-856-9840x152</t>
  </si>
  <si>
    <t>Carrie Brown</t>
  </si>
  <si>
    <t>carriebrown404@gmail.com</t>
  </si>
  <si>
    <t>388.877.8151</t>
  </si>
  <si>
    <t>Jerry Davis</t>
  </si>
  <si>
    <t>jerrydavis3917@gmail.com</t>
  </si>
  <si>
    <t>+1-727-417-2984x8293</t>
  </si>
  <si>
    <t>Angela Weber</t>
  </si>
  <si>
    <t>angelaweber3103@gmail.com</t>
  </si>
  <si>
    <t>473-789-3563x6892</t>
  </si>
  <si>
    <t>Kevin Hall</t>
  </si>
  <si>
    <t>kevinhall3168@gmail.com</t>
  </si>
  <si>
    <t>(434)224-5125x86135</t>
  </si>
  <si>
    <t>Cody Tanner</t>
  </si>
  <si>
    <t>codytanner9914@gmail.com</t>
  </si>
  <si>
    <t>+1-205-047-5929x310</t>
  </si>
  <si>
    <t>Jonathan Anthony</t>
  </si>
  <si>
    <t>jonathananthony5861@gmail.com</t>
  </si>
  <si>
    <t>(711)131-3633x7303</t>
  </si>
  <si>
    <t>Catherine Oneal</t>
  </si>
  <si>
    <t>catherineoneal7006@gmail.com</t>
  </si>
  <si>
    <t>(208)561-5606x6555</t>
  </si>
  <si>
    <t>Susan Watson</t>
  </si>
  <si>
    <t>susanwatson6705@gmail.com</t>
  </si>
  <si>
    <t>(518)881-9861x31414</t>
  </si>
  <si>
    <t>Jesse Taylor</t>
  </si>
  <si>
    <t>jessetaylor5856@gmail.com</t>
  </si>
  <si>
    <t>Frank Walters</t>
  </si>
  <si>
    <t>frankwalters793@gmail.com</t>
  </si>
  <si>
    <t>+1-391-887-7526x16610</t>
  </si>
  <si>
    <t>Stephanie Nguyen</t>
  </si>
  <si>
    <t>stephanienguyen271@gmail.com</t>
  </si>
  <si>
    <t>Christian Mcdonald</t>
  </si>
  <si>
    <t>christianmcdonald3393@gmail.com</t>
  </si>
  <si>
    <t>001-084-004-8216x8656</t>
  </si>
  <si>
    <t>Derek May</t>
  </si>
  <si>
    <t>derekmay4585@gmail.com</t>
  </si>
  <si>
    <t>622-292-4456x421</t>
  </si>
  <si>
    <t>Colton Murray</t>
  </si>
  <si>
    <t>coltonmurray6730@gmail.com</t>
  </si>
  <si>
    <t>Karen Davidson</t>
  </si>
  <si>
    <t>karendavidson7466@gmail.com</t>
  </si>
  <si>
    <t>+1-873-514-1941x28990</t>
  </si>
  <si>
    <t>John Wright DDS</t>
  </si>
  <si>
    <t>johnwrightdds1350@gmail.com</t>
  </si>
  <si>
    <t>001-392-609-2376x5971</t>
  </si>
  <si>
    <t>Kathryn Garcia</t>
  </si>
  <si>
    <t>kathryngarcia1784@gmail.com</t>
  </si>
  <si>
    <t>107.027.3126x998</t>
  </si>
  <si>
    <t>Jason Kidd</t>
  </si>
  <si>
    <t>jasonkidd9294@gmail.com</t>
  </si>
  <si>
    <t>(995)034-2424x478</t>
  </si>
  <si>
    <t>Timothy Ortiz</t>
  </si>
  <si>
    <t>timothyortiz9391@gmail.com</t>
  </si>
  <si>
    <t>001-093-535-8841</t>
  </si>
  <si>
    <t>Brianna Meyer</t>
  </si>
  <si>
    <t>briannameyer7416@gmail.com</t>
  </si>
  <si>
    <t>(592)049-5521</t>
  </si>
  <si>
    <t>Ashley Williams</t>
  </si>
  <si>
    <t>ashleywilliams7712@gmail.com</t>
  </si>
  <si>
    <t>870-599-1465</t>
  </si>
  <si>
    <t>Tina Lyons</t>
  </si>
  <si>
    <t>tinalyons9991@gmail.com</t>
  </si>
  <si>
    <t>244-055-7858</t>
  </si>
  <si>
    <t>Ricky Lee</t>
  </si>
  <si>
    <t>rickylee7951@gmail.com</t>
  </si>
  <si>
    <t>001-901-116-8371x67309</t>
  </si>
  <si>
    <t>Sean Bass</t>
  </si>
  <si>
    <t>seanbass5364@gmail.com</t>
  </si>
  <si>
    <t>001-553-409-1570</t>
  </si>
  <si>
    <t>Barry Reyes</t>
  </si>
  <si>
    <t>barryreyes8765@gmail.com</t>
  </si>
  <si>
    <t>294.628.0242x6037</t>
  </si>
  <si>
    <t>Angela Duncan</t>
  </si>
  <si>
    <t>angeladuncan4822@gmail.com</t>
  </si>
  <si>
    <t>001-298-852-3078</t>
  </si>
  <si>
    <t>Julia Brooks</t>
  </si>
  <si>
    <t>juliabrooks4199@gmail.com</t>
  </si>
  <si>
    <t>(716)779-7692x660</t>
  </si>
  <si>
    <t>Andrew Blake</t>
  </si>
  <si>
    <t>andrewblake2446@gmail.com</t>
  </si>
  <si>
    <t>309-445-9533x2499</t>
  </si>
  <si>
    <t>Austin Lopez</t>
  </si>
  <si>
    <t>austinlopez6917@gmail.com</t>
  </si>
  <si>
    <t>408.507.0055x042</t>
  </si>
  <si>
    <t>Rachel Petersen</t>
  </si>
  <si>
    <t>rachelpetersen4279@gmail.com</t>
  </si>
  <si>
    <t>445-672-5329</t>
  </si>
  <si>
    <t>Mary Brown</t>
  </si>
  <si>
    <t>marybrown5190@gmail.com</t>
  </si>
  <si>
    <t>464.053.7171</t>
  </si>
  <si>
    <t>Susan Clark</t>
  </si>
  <si>
    <t>susanclark4069@gmail.com</t>
  </si>
  <si>
    <t>504-901-0331</t>
  </si>
  <si>
    <t>Bobby Brown</t>
  </si>
  <si>
    <t>bobbybrown4882@gmail.com</t>
  </si>
  <si>
    <t>001-970-816-7716</t>
  </si>
  <si>
    <t>Jeremy Williams</t>
  </si>
  <si>
    <t>jeremywilliams2620@gmail.com</t>
  </si>
  <si>
    <t>754.780.9597x73931</t>
  </si>
  <si>
    <t>Andrew Glover</t>
  </si>
  <si>
    <t>andrewglover2562@gmail.com</t>
  </si>
  <si>
    <t>782-238-0624x58338</t>
  </si>
  <si>
    <t>Angela Andrews</t>
  </si>
  <si>
    <t>angelaandrews1088@gmail.com</t>
  </si>
  <si>
    <t>001-922-228-3686x8430</t>
  </si>
  <si>
    <t>Zoe Bailey</t>
  </si>
  <si>
    <t>zoebailey8436@gmail.com</t>
  </si>
  <si>
    <t>618-919-9538</t>
  </si>
  <si>
    <t>Ruth Powers</t>
  </si>
  <si>
    <t>ruthpowers5303@gmail.com</t>
  </si>
  <si>
    <t>Steven Guzman</t>
  </si>
  <si>
    <t>stevenguzman2908@gmail.com</t>
  </si>
  <si>
    <t>(411)344-9806x821</t>
  </si>
  <si>
    <t>Anthony Wilson</t>
  </si>
  <si>
    <t>anthonywilson7166@gmail.com</t>
  </si>
  <si>
    <t>920.715.1550</t>
  </si>
  <si>
    <t>Angela Hoffman</t>
  </si>
  <si>
    <t>angelahoffman803@gmail.com</t>
  </si>
  <si>
    <t>618-855-5568x326</t>
  </si>
  <si>
    <t>John Mccormick</t>
  </si>
  <si>
    <t>johnmccormick1532@gmail.com</t>
  </si>
  <si>
    <t>590.222.8087x59633</t>
  </si>
  <si>
    <t>Elizabeth Evans</t>
  </si>
  <si>
    <t>elizabethevans7457@gmail.com</t>
  </si>
  <si>
    <t>(784)521-4102</t>
  </si>
  <si>
    <t>Patrick Hernandez</t>
  </si>
  <si>
    <t>patrickhernandez540@gmail.com</t>
  </si>
  <si>
    <t>jamesmartin377@gmail.com</t>
  </si>
  <si>
    <t>001-641-941-7237x4771</t>
  </si>
  <si>
    <t>Catherine Carroll</t>
  </si>
  <si>
    <t>catherinecarroll966@gmail.com</t>
  </si>
  <si>
    <t>(355)073-8401x0414</t>
  </si>
  <si>
    <t>Jennifer Foster</t>
  </si>
  <si>
    <t>jenniferfoster3563@gmail.com</t>
  </si>
  <si>
    <t>880-097-0682</t>
  </si>
  <si>
    <t>Patricia Williams</t>
  </si>
  <si>
    <t>patriciawilliams4299@gmail.com</t>
  </si>
  <si>
    <t>+1-736-544-8072x513</t>
  </si>
  <si>
    <t>Kathy Ward</t>
  </si>
  <si>
    <t>kathyward9640@gmail.com</t>
  </si>
  <si>
    <t>718.154.1224x3890</t>
  </si>
  <si>
    <t>Jennifer Martinez MD</t>
  </si>
  <si>
    <t>jennifermartinezmd7900@gmail.com</t>
  </si>
  <si>
    <t>+1-225-985-6502x7304</t>
  </si>
  <si>
    <t>Mary Jackson</t>
  </si>
  <si>
    <t>maryjackson2657@gmail.com</t>
  </si>
  <si>
    <t>(033)811-7781</t>
  </si>
  <si>
    <t>Angela Bennett</t>
  </si>
  <si>
    <t>angelabennett4437@gmail.com</t>
  </si>
  <si>
    <t>001-223-968-3099</t>
  </si>
  <si>
    <t>James Kelly</t>
  </si>
  <si>
    <t>jameskelly1030@gmail.com</t>
  </si>
  <si>
    <t>+1-961-380-5115x54215</t>
  </si>
  <si>
    <t>Miss Laura Zimmerman DVM</t>
  </si>
  <si>
    <t>misslaurazimmermandvm3418@gmail.com</t>
  </si>
  <si>
    <t>(254)899-9928x23033</t>
  </si>
  <si>
    <t>Rebecca Tran</t>
  </si>
  <si>
    <t>rebeccatran1304@gmail.com</t>
  </si>
  <si>
    <t>256.609.1818x440</t>
  </si>
  <si>
    <t>Edward Garner</t>
  </si>
  <si>
    <t>edwardgarner1430@gmail.com</t>
  </si>
  <si>
    <t>Jesse Jones</t>
  </si>
  <si>
    <t>jessejones3646@gmail.com</t>
  </si>
  <si>
    <t>001-414-225-6005x38787</t>
  </si>
  <si>
    <t>Timothy Gonzalez</t>
  </si>
  <si>
    <t>timothygonzalez5317@gmail.com</t>
  </si>
  <si>
    <t>(144)867-9734</t>
  </si>
  <si>
    <t>Kyle Harrington</t>
  </si>
  <si>
    <t>kyleharrington7784@gmail.com</t>
  </si>
  <si>
    <t>+1-881-376-6894x48430</t>
  </si>
  <si>
    <t>Michael Morgan</t>
  </si>
  <si>
    <t>michaelmorgan8748@gmail.com</t>
  </si>
  <si>
    <t>393-268-4018x035</t>
  </si>
  <si>
    <t>Craig Gray</t>
  </si>
  <si>
    <t>craiggray733@gmail.com</t>
  </si>
  <si>
    <t>001-283-486-7631</t>
  </si>
  <si>
    <t>Regina Flores</t>
  </si>
  <si>
    <t>reginaflores5711@gmail.com</t>
  </si>
  <si>
    <t>076-949-3799x23995</t>
  </si>
  <si>
    <t>Catherine Harrell</t>
  </si>
  <si>
    <t>catherineharrell3320@gmail.com</t>
  </si>
  <si>
    <t>885-669-7501x17438</t>
  </si>
  <si>
    <t>Sydney Spencer</t>
  </si>
  <si>
    <t>sydneyspencer9052@gmail.com</t>
  </si>
  <si>
    <t>483.619.9370x31554</t>
  </si>
  <si>
    <t>Jennifer Harris</t>
  </si>
  <si>
    <t>jenniferharris8715@gmail.com</t>
  </si>
  <si>
    <t>(138)373-3286</t>
  </si>
  <si>
    <t>Cody Davis</t>
  </si>
  <si>
    <t>codydavis9563@gmail.com</t>
  </si>
  <si>
    <t>+1-548-020-2190x3576</t>
  </si>
  <si>
    <t>Katherine Lopez DDS</t>
  </si>
  <si>
    <t>katherinelopezdds1605@gmail.com</t>
  </si>
  <si>
    <t>777-934-8898x2932</t>
  </si>
  <si>
    <t>Jeffrey Carpenter</t>
  </si>
  <si>
    <t>jeffreycarpenter4487@gmail.com</t>
  </si>
  <si>
    <t>699.816.4926x0048</t>
  </si>
  <si>
    <t>Matthew Riley</t>
  </si>
  <si>
    <t>matthewriley4939@gmail.com</t>
  </si>
  <si>
    <t>+1-795-588-6961x2231</t>
  </si>
  <si>
    <t>Kelly Collins</t>
  </si>
  <si>
    <t>kellycollins3948@gmail.com</t>
  </si>
  <si>
    <t>770-420-7812</t>
  </si>
  <si>
    <t>Lance Haynes</t>
  </si>
  <si>
    <t>lancehaynes5773@gmail.com</t>
  </si>
  <si>
    <t>(964)800-0512x404</t>
  </si>
  <si>
    <t>William Smith</t>
  </si>
  <si>
    <t>williamsmith7955@gmail.com</t>
  </si>
  <si>
    <t>(843)341-1568x05346</t>
  </si>
  <si>
    <t>Kevin Daniel</t>
  </si>
  <si>
    <t>kevindaniel9858@gmail.com</t>
  </si>
  <si>
    <t>068-240-5499</t>
  </si>
  <si>
    <t>Charlene Martinez</t>
  </si>
  <si>
    <t>charlenemartinez7853@gmail.com</t>
  </si>
  <si>
    <t>+1-828-740-1836x969</t>
  </si>
  <si>
    <t>Mark Brown</t>
  </si>
  <si>
    <t>markbrown6087@gmail.com</t>
  </si>
  <si>
    <t>Debbie Kennedy</t>
  </si>
  <si>
    <t>debbiekennedy2985@gmail.com</t>
  </si>
  <si>
    <t>442.022.9259</t>
  </si>
  <si>
    <t>Crystal Valenzuela</t>
  </si>
  <si>
    <t>crystalvalenzuela8816@gmail.com</t>
  </si>
  <si>
    <t>925.908.8268x379</t>
  </si>
  <si>
    <t>Cheryl Richardson</t>
  </si>
  <si>
    <t>cherylrichardson7491@gmail.com</t>
  </si>
  <si>
    <t>+1-496-893-6502x216</t>
  </si>
  <si>
    <t>Cynthia Smith</t>
  </si>
  <si>
    <t>cynthiasmith7832@gmail.com</t>
  </si>
  <si>
    <t>+1-619-742-1756x551</t>
  </si>
  <si>
    <t>Kelly Hunter</t>
  </si>
  <si>
    <t>kellyhunter8118@gmail.com</t>
  </si>
  <si>
    <t>010.291.6442x477</t>
  </si>
  <si>
    <t>Dr. Jaime Howard</t>
  </si>
  <si>
    <t>dr.jaimehoward1837@gmail.com</t>
  </si>
  <si>
    <t>582-618-7571x13154</t>
  </si>
  <si>
    <t>Kristine Curtis</t>
  </si>
  <si>
    <t>kristinecurtis6190@gmail.com</t>
  </si>
  <si>
    <t>+1-619-680-3520x16805</t>
  </si>
  <si>
    <t>Scott Hayden</t>
  </si>
  <si>
    <t>scotthayden3693@gmail.com</t>
  </si>
  <si>
    <t>(149)870-8912</t>
  </si>
  <si>
    <t>Victoria Smith</t>
  </si>
  <si>
    <t>victoriasmith1725@gmail.com</t>
  </si>
  <si>
    <t>152-530-9661x1698</t>
  </si>
  <si>
    <t>Ashley Rose</t>
  </si>
  <si>
    <t>ashleyrose2949@gmail.com</t>
  </si>
  <si>
    <t>715.369.4890x02693</t>
  </si>
  <si>
    <t>Jessica Hernandez</t>
  </si>
  <si>
    <t>jessicahernandez4811@gmail.com</t>
  </si>
  <si>
    <t>+1-954-400-1398x1605</t>
  </si>
  <si>
    <t>Donald Owens</t>
  </si>
  <si>
    <t>donaldowens2143@gmail.com</t>
  </si>
  <si>
    <t>Melissa Edwards</t>
  </si>
  <si>
    <t>melissaedwards2078@gmail.com</t>
  </si>
  <si>
    <t>(651)762-8583</t>
  </si>
  <si>
    <t>Jeanette Proctor</t>
  </si>
  <si>
    <t>jeanetteproctor2984@gmail.com</t>
  </si>
  <si>
    <t>+1-259-879-4123x53038</t>
  </si>
  <si>
    <t>Nathan Duncan</t>
  </si>
  <si>
    <t>nathanduncan556@gmail.com</t>
  </si>
  <si>
    <t>057-909-2271</t>
  </si>
  <si>
    <t>Kimberly Ramirez</t>
  </si>
  <si>
    <t>kimberlyramirez9449@gmail.com</t>
  </si>
  <si>
    <t>800.213.7221</t>
  </si>
  <si>
    <t>Kurt Hutchinson</t>
  </si>
  <si>
    <t>kurthutchinson4496@gmail.com</t>
  </si>
  <si>
    <t>Michael Wilson</t>
  </si>
  <si>
    <t>michaelwilson288@gmail.com</t>
  </si>
  <si>
    <t>(122)898-1322x48599</t>
  </si>
  <si>
    <t>Tommy Johnson</t>
  </si>
  <si>
    <t>tommyjohnson3203@gmail.com</t>
  </si>
  <si>
    <t>001-644-777-6112x813</t>
  </si>
  <si>
    <t>Michael Blackwell</t>
  </si>
  <si>
    <t>michaelblackwell3742@gmail.com</t>
  </si>
  <si>
    <t>651-579-6738</t>
  </si>
  <si>
    <t>Michelle Phelps</t>
  </si>
  <si>
    <t>michellephelps6010@gmail.com</t>
  </si>
  <si>
    <t>347.875.0630x482</t>
  </si>
  <si>
    <t>Jenny Hanna</t>
  </si>
  <si>
    <t>jennyhanna1726@gmail.com</t>
  </si>
  <si>
    <t>443-655-7737</t>
  </si>
  <si>
    <t>Edward Bryant</t>
  </si>
  <si>
    <t>edwardbryant1740@gmail.com</t>
  </si>
  <si>
    <t>(814)294-2537</t>
  </si>
  <si>
    <t>Natalie Scott</t>
  </si>
  <si>
    <t>nataliescott7183@gmail.com</t>
  </si>
  <si>
    <t>500-907-5060x0011</t>
  </si>
  <si>
    <t>Grace Velasquez</t>
  </si>
  <si>
    <t>gracevelasquez8221@gmail.com</t>
  </si>
  <si>
    <t>001-805-362-5888x041</t>
  </si>
  <si>
    <t>Joseph Mccarthy</t>
  </si>
  <si>
    <t>josephmccarthy3018@gmail.com</t>
  </si>
  <si>
    <t>353.664.1597x578</t>
  </si>
  <si>
    <t>Cynthia Weber</t>
  </si>
  <si>
    <t>cynthiaweber2183@gmail.com</t>
  </si>
  <si>
    <t>(475)643-7045x32526</t>
  </si>
  <si>
    <t>Austin Jimenez</t>
  </si>
  <si>
    <t>austinjimenez1753@gmail.com</t>
  </si>
  <si>
    <t>001-670-488-3004x2428</t>
  </si>
  <si>
    <t>John Bell</t>
  </si>
  <si>
    <t>johnbell1372@gmail.com</t>
  </si>
  <si>
    <t>001-802-708-0309</t>
  </si>
  <si>
    <t>Sydney Fleming</t>
  </si>
  <si>
    <t>sydneyfleming2154@gmail.com</t>
  </si>
  <si>
    <t>561-522-9069</t>
  </si>
  <si>
    <t>Shawn Hicks</t>
  </si>
  <si>
    <t>shawnhicks1684@gmail.com</t>
  </si>
  <si>
    <t>028.734.0955</t>
  </si>
  <si>
    <t>Leon Sanchez</t>
  </si>
  <si>
    <t>leonsanchez9357@gmail.com</t>
  </si>
  <si>
    <t>218.048.9377x8820</t>
  </si>
  <si>
    <t>Shannon Durham</t>
  </si>
  <si>
    <t>shannondurham6038@gmail.com</t>
  </si>
  <si>
    <t>(167)611-4213</t>
  </si>
  <si>
    <t>Tammy Williams</t>
  </si>
  <si>
    <t>tammywilliams3709@gmail.com</t>
  </si>
  <si>
    <t>001-427-339-1680x508</t>
  </si>
  <si>
    <t>William Graves</t>
  </si>
  <si>
    <t>williamgraves7603@gmail.com</t>
  </si>
  <si>
    <t>466.710.9409x7397</t>
  </si>
  <si>
    <t>Susan Barnett</t>
  </si>
  <si>
    <t>susanbarnett467@gmail.com</t>
  </si>
  <si>
    <t>739-100-5303x6701</t>
  </si>
  <si>
    <t>Elizabeth Anderson</t>
  </si>
  <si>
    <t>elizabethanderson5036@gmail.com</t>
  </si>
  <si>
    <t>001-911-595-1183x362</t>
  </si>
  <si>
    <t>Adam Bolton</t>
  </si>
  <si>
    <t>adambolton1890@gmail.com</t>
  </si>
  <si>
    <t>698-062-3505</t>
  </si>
  <si>
    <t>Brian Morgan</t>
  </si>
  <si>
    <t>brianmorgan118@gmail.com</t>
  </si>
  <si>
    <t>023-488-5841x50784</t>
  </si>
  <si>
    <t>Nicole Mccarthy</t>
  </si>
  <si>
    <t>nicolemccarthy9731@gmail.com</t>
  </si>
  <si>
    <t>(701)620-5778x429</t>
  </si>
  <si>
    <t>Michelle Miranda</t>
  </si>
  <si>
    <t>michellemiranda4208@gmail.com</t>
  </si>
  <si>
    <t>(515)384-2152</t>
  </si>
  <si>
    <t>Shannon Carlson</t>
  </si>
  <si>
    <t>shannoncarlson9635@gmail.com</t>
  </si>
  <si>
    <t>+1-247-497-6269x6311</t>
  </si>
  <si>
    <t>Loretta Olsen</t>
  </si>
  <si>
    <t>lorettaolsen7594@gmail.com</t>
  </si>
  <si>
    <t>Juan Jenkins</t>
  </si>
  <si>
    <t>juanjenkins4748@gmail.com</t>
  </si>
  <si>
    <t>Tina Cantu</t>
  </si>
  <si>
    <t>tinacantu2797@gmail.com</t>
  </si>
  <si>
    <t>790-218-8740</t>
  </si>
  <si>
    <t>Miranda Bailey</t>
  </si>
  <si>
    <t>mirandabailey9915@gmail.com</t>
  </si>
  <si>
    <t>673-739-4866x211</t>
  </si>
  <si>
    <t>Amy Sanford</t>
  </si>
  <si>
    <t>amysanford6586@gmail.com</t>
  </si>
  <si>
    <t>+1-398-419-3926x14311</t>
  </si>
  <si>
    <t>Russell Jennings</t>
  </si>
  <si>
    <t>russelljennings7416@gmail.com</t>
  </si>
  <si>
    <t>001-027-495-5699x529</t>
  </si>
  <si>
    <t>Catherine Alvarado</t>
  </si>
  <si>
    <t>catherinealvarado4866@gmail.com</t>
  </si>
  <si>
    <t>Betty Powers</t>
  </si>
  <si>
    <t>bettypowers4392@gmail.com</t>
  </si>
  <si>
    <t>(850)486-6984</t>
  </si>
  <si>
    <t>Karen Martin</t>
  </si>
  <si>
    <t>karenmartin4182@gmail.com</t>
  </si>
  <si>
    <t>573.392.1805x348</t>
  </si>
  <si>
    <t>Desiree Cruz</t>
  </si>
  <si>
    <t>desireecruz6191@gmail.com</t>
  </si>
  <si>
    <t>(265)716-3249</t>
  </si>
  <si>
    <t>Kevin Meyers</t>
  </si>
  <si>
    <t>kevinmeyers2879@gmail.com</t>
  </si>
  <si>
    <t>256.750.9887x585</t>
  </si>
  <si>
    <t>Brandon Munoz</t>
  </si>
  <si>
    <t>brandonmunoz7225@gmail.com</t>
  </si>
  <si>
    <t>452-620-7436</t>
  </si>
  <si>
    <t>Kelly Stephens</t>
  </si>
  <si>
    <t>kellystephens5605@gmail.com</t>
  </si>
  <si>
    <t>+1-273-153-8376x0013</t>
  </si>
  <si>
    <t>Amanda Chavez</t>
  </si>
  <si>
    <t>amandachavez1726@gmail.com</t>
  </si>
  <si>
    <t>860.123.2452x19210</t>
  </si>
  <si>
    <t>Shari Ramirez</t>
  </si>
  <si>
    <t>shariramirez6926@gmail.com</t>
  </si>
  <si>
    <t>462.444.4309</t>
  </si>
  <si>
    <t>Katherine Bullock</t>
  </si>
  <si>
    <t>katherinebullock8119@gmail.com</t>
  </si>
  <si>
    <t>Sandra Hall</t>
  </si>
  <si>
    <t>sandrahall6079@gmail.com</t>
  </si>
  <si>
    <t>(720)333-6258</t>
  </si>
  <si>
    <t>Annette Fitzpatrick</t>
  </si>
  <si>
    <t>annettefitzpatrick811@gmail.com</t>
  </si>
  <si>
    <t>+1-905-864-0967x119</t>
  </si>
  <si>
    <t>Alec Dalton</t>
  </si>
  <si>
    <t>alecdalton568@gmail.com</t>
  </si>
  <si>
    <t>001-073-473-1216</t>
  </si>
  <si>
    <t>James Miles</t>
  </si>
  <si>
    <t>jamesmiles2336@gmail.com</t>
  </si>
  <si>
    <t>964-403-3499</t>
  </si>
  <si>
    <t>Jessica Cole</t>
  </si>
  <si>
    <t>jessicacole3786@gmail.com</t>
  </si>
  <si>
    <t>(414)083-5906x73544</t>
  </si>
  <si>
    <t>Benjamin Glover</t>
  </si>
  <si>
    <t>benjaminglover5396@gmail.com</t>
  </si>
  <si>
    <t>Heather Burton</t>
  </si>
  <si>
    <t>heatherburton3202@gmail.com</t>
  </si>
  <si>
    <t>Stephen Mathis</t>
  </si>
  <si>
    <t>stephenmathis1857@gmail.com</t>
  </si>
  <si>
    <t>738.179.5468x975</t>
  </si>
  <si>
    <t>Erin Jimenez</t>
  </si>
  <si>
    <t>erinjimenez8247@gmail.com</t>
  </si>
  <si>
    <t>Ashley Rollins</t>
  </si>
  <si>
    <t>ashleyrollins2935@gmail.com</t>
  </si>
  <si>
    <t>(849)795-1371x8434</t>
  </si>
  <si>
    <t>Bruce Elliott</t>
  </si>
  <si>
    <t>bruceelliott8422@gmail.com</t>
  </si>
  <si>
    <t>Aaron Smith</t>
  </si>
  <si>
    <t>aaronsmith1381@gmail.com</t>
  </si>
  <si>
    <t>Glenn Torres</t>
  </si>
  <si>
    <t>glenntorres9182@gmail.com</t>
  </si>
  <si>
    <t>620-365-5439</t>
  </si>
  <si>
    <t>Bryce Cain</t>
  </si>
  <si>
    <t>brycecain2825@gmail.com</t>
  </si>
  <si>
    <t>+1-984-717-5395x303</t>
  </si>
  <si>
    <t>Robert Morris</t>
  </si>
  <si>
    <t>robertmorris5100@gmail.com</t>
  </si>
  <si>
    <t>Lisa Downs</t>
  </si>
  <si>
    <t>lisadowns2515@gmail.com</t>
  </si>
  <si>
    <t>(995)284-3563x165</t>
  </si>
  <si>
    <t>Tony Perry</t>
  </si>
  <si>
    <t>tonyperry4834@gmail.com</t>
  </si>
  <si>
    <t>Kevin Mcgee</t>
  </si>
  <si>
    <t>kevinmcgee2677@gmail.com</t>
  </si>
  <si>
    <t>407.535.0870x54320</t>
  </si>
  <si>
    <t>Michelle Baker</t>
  </si>
  <si>
    <t>michellebaker5706@gmail.com</t>
  </si>
  <si>
    <t>(697)169-2578</t>
  </si>
  <si>
    <t>Emily Hays</t>
  </si>
  <si>
    <t>emilyhays7356@gmail.com</t>
  </si>
  <si>
    <t>001-830-645-7184x8478</t>
  </si>
  <si>
    <t>Michael Camacho</t>
  </si>
  <si>
    <t>michaelcamacho8554@gmail.com</t>
  </si>
  <si>
    <t>535-077-5832x587</t>
  </si>
  <si>
    <t>Misty Rivera</t>
  </si>
  <si>
    <t>mistyrivera9788@gmail.com</t>
  </si>
  <si>
    <t>003.766.1125</t>
  </si>
  <si>
    <t>Christopher Garza</t>
  </si>
  <si>
    <t>christophergarza1129@gmail.com</t>
  </si>
  <si>
    <t>(683)105-8010x3191</t>
  </si>
  <si>
    <t>Rebecca Friedman</t>
  </si>
  <si>
    <t>rebeccafriedman1682@gmail.com</t>
  </si>
  <si>
    <t>(337)850-8240x00795</t>
  </si>
  <si>
    <t>Joseph Roberts Jr.</t>
  </si>
  <si>
    <t>josephrobertsjr.2691@gmail.com</t>
  </si>
  <si>
    <t>001-947-537-7018</t>
  </si>
  <si>
    <t>Pamela York</t>
  </si>
  <si>
    <t>pamelayork2425@gmail.com</t>
  </si>
  <si>
    <t>199-838-2509</t>
  </si>
  <si>
    <t>Michael Logan</t>
  </si>
  <si>
    <t>michaellogan2238@gmail.com</t>
  </si>
  <si>
    <t>628-567-4500x00183</t>
  </si>
  <si>
    <t>Carolyn Moore</t>
  </si>
  <si>
    <t>carolynmoore6723@gmail.com</t>
  </si>
  <si>
    <t>(876)623-4118</t>
  </si>
  <si>
    <t>Clifford Garcia</t>
  </si>
  <si>
    <t>cliffordgarcia239@gmail.com</t>
  </si>
  <si>
    <t>(845)088-7388x87523</t>
  </si>
  <si>
    <t>Nancy Carlson</t>
  </si>
  <si>
    <t>nancycarlson2083@gmail.com</t>
  </si>
  <si>
    <t>+1-672-753-9211x75563</t>
  </si>
  <si>
    <t>Hannah Wu</t>
  </si>
  <si>
    <t>hannahwu3848@gmail.com</t>
  </si>
  <si>
    <t>001-960-919-2662x732</t>
  </si>
  <si>
    <t>Tiffany Hernandez</t>
  </si>
  <si>
    <t>tiffanyhernandez8007@gmail.com</t>
  </si>
  <si>
    <t>(941)177-8106x22367</t>
  </si>
  <si>
    <t>Melissa Walker</t>
  </si>
  <si>
    <t>melissawalker7331@gmail.com</t>
  </si>
  <si>
    <t>+1-964-527-9382x831</t>
  </si>
  <si>
    <t>Ms. Amber Gill</t>
  </si>
  <si>
    <t>ms.ambergill7581@gmail.com</t>
  </si>
  <si>
    <t>432.461.8467x1101</t>
  </si>
  <si>
    <t>Kristi Morgan</t>
  </si>
  <si>
    <t>kristimorgan2467@gmail.com</t>
  </si>
  <si>
    <t>(983)830-0930x69693</t>
  </si>
  <si>
    <t>Alexander Anderson</t>
  </si>
  <si>
    <t>alexanderanderson3041@gmail.com</t>
  </si>
  <si>
    <t>536-481-0010</t>
  </si>
  <si>
    <t>Randy Rice</t>
  </si>
  <si>
    <t>randyrice3228@gmail.com</t>
  </si>
  <si>
    <t>001-494-932-8530</t>
  </si>
  <si>
    <t>Courtney Pittman</t>
  </si>
  <si>
    <t>courtneypittman5394@gmail.com</t>
  </si>
  <si>
    <t>499-186-0159x3692</t>
  </si>
  <si>
    <t>Stephen Moss</t>
  </si>
  <si>
    <t>stephenmoss6636@gmail.com</t>
  </si>
  <si>
    <t>435-984-9170x372</t>
  </si>
  <si>
    <t>Brooke Hoffman</t>
  </si>
  <si>
    <t>brookehoffman5744@gmail.com</t>
  </si>
  <si>
    <t>206.799.4824x258</t>
  </si>
  <si>
    <t>Katherine Rodriguez</t>
  </si>
  <si>
    <t>katherinerodriguez8729@gmail.com</t>
  </si>
  <si>
    <t>494.378.0054</t>
  </si>
  <si>
    <t>William Lutz</t>
  </si>
  <si>
    <t>williamlutz1691@gmail.com</t>
  </si>
  <si>
    <t>092-181-7871</t>
  </si>
  <si>
    <t>Melissa Ramirez</t>
  </si>
  <si>
    <t>melissaramirez973@gmail.com</t>
  </si>
  <si>
    <t>(481)041-2373</t>
  </si>
  <si>
    <t>Nancy Harvey</t>
  </si>
  <si>
    <t>nancyharvey1348@gmail.com</t>
  </si>
  <si>
    <t>Alexander Pierce</t>
  </si>
  <si>
    <t>alexanderpierce860@gmail.com</t>
  </si>
  <si>
    <t>037.473.9354</t>
  </si>
  <si>
    <t>Omar West</t>
  </si>
  <si>
    <t>omarwest8454@gmail.com</t>
  </si>
  <si>
    <t>001-083-609-9928x02429</t>
  </si>
  <si>
    <t>Tyler Delgado</t>
  </si>
  <si>
    <t>tylerdelgado7335@gmail.com</t>
  </si>
  <si>
    <t>(862)173-2095x71606</t>
  </si>
  <si>
    <t>Justin Jones</t>
  </si>
  <si>
    <t>justinjones5395@gmail.com</t>
  </si>
  <si>
    <t>+1-004-166-6960x12611</t>
  </si>
  <si>
    <t>Sharon Williams</t>
  </si>
  <si>
    <t>sharonwilliams286@gmail.com</t>
  </si>
  <si>
    <t>(959)064-3234x8090</t>
  </si>
  <si>
    <t>Amy Johnson</t>
  </si>
  <si>
    <t>amyjohnson8665@gmail.com</t>
  </si>
  <si>
    <t>(676)695-4244x83483</t>
  </si>
  <si>
    <t>Mr. Brian Christensen II</t>
  </si>
  <si>
    <t>mr.brianchristensenii7230@gmail.com</t>
  </si>
  <si>
    <t>Mrs. Rhonda Smith</t>
  </si>
  <si>
    <t>mrs.rhondasmith9983@gmail.com</t>
  </si>
  <si>
    <t>(278)566-0804x60320</t>
  </si>
  <si>
    <t>Justin Nelson</t>
  </si>
  <si>
    <t>justinnelson5361@gmail.com</t>
  </si>
  <si>
    <t>326.450.8820</t>
  </si>
  <si>
    <t>Caroline Costa</t>
  </si>
  <si>
    <t>carolinecosta6577@gmail.com</t>
  </si>
  <si>
    <t>(869)962-2561x3210</t>
  </si>
  <si>
    <t>Jason Stewart</t>
  </si>
  <si>
    <t>jasonstewart9756@gmail.com</t>
  </si>
  <si>
    <t>001-677-310-5726x6375</t>
  </si>
  <si>
    <t>Michael Sweeney</t>
  </si>
  <si>
    <t>michaelsweeney1596@gmail.com</t>
  </si>
  <si>
    <t>001-806-696-5816</t>
  </si>
  <si>
    <t>Shelly Smith</t>
  </si>
  <si>
    <t>shellysmith678@gmail.com</t>
  </si>
  <si>
    <t>(211)608-3823x5776</t>
  </si>
  <si>
    <t>Mr. Seth Cook</t>
  </si>
  <si>
    <t>mr.sethcook8647@gmail.com</t>
  </si>
  <si>
    <t>+1-312-667-2012x4850</t>
  </si>
  <si>
    <t>Paula Berg</t>
  </si>
  <si>
    <t>paulaberg6361@gmail.com</t>
  </si>
  <si>
    <t>404.554.2179</t>
  </si>
  <si>
    <t>Clinton Davis</t>
  </si>
  <si>
    <t>clintondavis4818@gmail.com</t>
  </si>
  <si>
    <t>(689)042-1154x764</t>
  </si>
  <si>
    <t>Shaun Walker</t>
  </si>
  <si>
    <t>shaunwalker4662@gmail.com</t>
  </si>
  <si>
    <t>+1-303-115-9338x352</t>
  </si>
  <si>
    <t>Mark Pierce</t>
  </si>
  <si>
    <t>markpierce3996@gmail.com</t>
  </si>
  <si>
    <t>066.006.2163</t>
  </si>
  <si>
    <t>Nicole Nguyen</t>
  </si>
  <si>
    <t>nicolenguyen8459@gmail.com</t>
  </si>
  <si>
    <t>489.873.6430x4030</t>
  </si>
  <si>
    <t>Abigail Dalton</t>
  </si>
  <si>
    <t>abigaildalton1537@gmail.com</t>
  </si>
  <si>
    <t>001-001-972-4236x88144</t>
  </si>
  <si>
    <t>Olivia Hanson</t>
  </si>
  <si>
    <t>oliviahanson835@gmail.com</t>
  </si>
  <si>
    <t>001-309-981-6687</t>
  </si>
  <si>
    <t>Samuel Brown</t>
  </si>
  <si>
    <t>samuelbrown5427@gmail.com</t>
  </si>
  <si>
    <t>Alexis Mcgee</t>
  </si>
  <si>
    <t>alexismcgee9051@gmail.com</t>
  </si>
  <si>
    <t>484.517.8774x454</t>
  </si>
  <si>
    <t>Henry Vasquez</t>
  </si>
  <si>
    <t>henryvasquez883@gmail.com</t>
  </si>
  <si>
    <t>437.214.8912x70364</t>
  </si>
  <si>
    <t>Glenn Sheppard</t>
  </si>
  <si>
    <t>glennsheppard4099@gmail.com</t>
  </si>
  <si>
    <t>577-474-8388</t>
  </si>
  <si>
    <t>William Brown</t>
  </si>
  <si>
    <t>williambrown4839@gmail.com</t>
  </si>
  <si>
    <t>+1-018-074-7796x2334</t>
  </si>
  <si>
    <t>Jesse Carter</t>
  </si>
  <si>
    <t>jessecarter9379@gmail.com</t>
  </si>
  <si>
    <t>001-612-671-7287x1909</t>
  </si>
  <si>
    <t>Ricardo Rose</t>
  </si>
  <si>
    <t>ricardorose5999@gmail.com</t>
  </si>
  <si>
    <t>(884)825-8739x842</t>
  </si>
  <si>
    <t>Timothy Rodgers</t>
  </si>
  <si>
    <t>timothyrodgers6697@gmail.com</t>
  </si>
  <si>
    <t>778.158.3038x108</t>
  </si>
  <si>
    <t>Melody Aguilar</t>
  </si>
  <si>
    <t>melodyaguilar2125@gmail.com</t>
  </si>
  <si>
    <t>001-871-909-2792x659</t>
  </si>
  <si>
    <t>Randy Stein</t>
  </si>
  <si>
    <t>randystein1802@gmail.com</t>
  </si>
  <si>
    <t>(047)646-9149x504</t>
  </si>
  <si>
    <t>williamsmith4999@gmail.com</t>
  </si>
  <si>
    <t>354.606.0586</t>
  </si>
  <si>
    <t>Norma Benton</t>
  </si>
  <si>
    <t>normabenton8343@gmail.com</t>
  </si>
  <si>
    <t>001-025-501-8818</t>
  </si>
  <si>
    <t>Charles Chapman</t>
  </si>
  <si>
    <t>charleschapman7170@gmail.com</t>
  </si>
  <si>
    <t>001-286-632-9544x9781</t>
  </si>
  <si>
    <t>Scott Bell</t>
  </si>
  <si>
    <t>scottbell9807@gmail.com</t>
  </si>
  <si>
    <t>(623)571-9556</t>
  </si>
  <si>
    <t>Chad Baxter</t>
  </si>
  <si>
    <t>chadbaxter2375@gmail.com</t>
  </si>
  <si>
    <t>601-808-7170x979</t>
  </si>
  <si>
    <t>Chad Sullivan</t>
  </si>
  <si>
    <t>chadsullivan3560@gmail.com</t>
  </si>
  <si>
    <t>461.225.2577x48112</t>
  </si>
  <si>
    <t>Brian Thornton</t>
  </si>
  <si>
    <t>brianthornton4420@gmail.com</t>
  </si>
  <si>
    <t>(111)843-9555x5334</t>
  </si>
  <si>
    <t>Mary Nichols</t>
  </si>
  <si>
    <t>marynichols7277@gmail.com</t>
  </si>
  <si>
    <t>+1-908-782-5584x5610</t>
  </si>
  <si>
    <t>Kimberly Rubio</t>
  </si>
  <si>
    <t>kimberlyrubio6424@gmail.com</t>
  </si>
  <si>
    <t>Gina Mosley</t>
  </si>
  <si>
    <t>ginamosley325@gmail.com</t>
  </si>
  <si>
    <t>230.514.7583</t>
  </si>
  <si>
    <t>Shelby Bush</t>
  </si>
  <si>
    <t>shelbybush3292@gmail.com</t>
  </si>
  <si>
    <t>229-331-3262x07839</t>
  </si>
  <si>
    <t>Robert Townsend</t>
  </si>
  <si>
    <t>roberttownsend7091@gmail.com</t>
  </si>
  <si>
    <t>Sonya Sawyer</t>
  </si>
  <si>
    <t>sonyasawyer9494@gmail.com</t>
  </si>
  <si>
    <t>001-228-314-5754x10131</t>
  </si>
  <si>
    <t>Donald Crosby</t>
  </si>
  <si>
    <t>donaldcrosby5202@gmail.com</t>
  </si>
  <si>
    <t>553.165.2937x3028</t>
  </si>
  <si>
    <t>Ronald Moss</t>
  </si>
  <si>
    <t>ronaldmoss6572@gmail.com</t>
  </si>
  <si>
    <t>842.428.7389</t>
  </si>
  <si>
    <t>Rachael Robinson</t>
  </si>
  <si>
    <t>rachaelrobinson9835@gmail.com</t>
  </si>
  <si>
    <t>Larry Aguilar</t>
  </si>
  <si>
    <t>larryaguilar1807@gmail.com</t>
  </si>
  <si>
    <t>950-070-7048</t>
  </si>
  <si>
    <t>Frank Aguirre</t>
  </si>
  <si>
    <t>frankaguirre8833@gmail.com</t>
  </si>
  <si>
    <t>(613)484-3198x28273</t>
  </si>
  <si>
    <t>Megan Levine</t>
  </si>
  <si>
    <t>meganlevine5096@gmail.com</t>
  </si>
  <si>
    <t>+1-003-525-8936x3234</t>
  </si>
  <si>
    <t>Ryan Harding</t>
  </si>
  <si>
    <t>ryanharding3354@gmail.com</t>
  </si>
  <si>
    <t>039.661.1840x0620</t>
  </si>
  <si>
    <t>Stephanie Peterson</t>
  </si>
  <si>
    <t>stephaniepeterson8439@gmail.com</t>
  </si>
  <si>
    <t>527.601.2852x9371</t>
  </si>
  <si>
    <t>Ricardo Wallace</t>
  </si>
  <si>
    <t>ricardowallace5994@gmail.com</t>
  </si>
  <si>
    <t>+1-773-693-2051x240</t>
  </si>
  <si>
    <t>Wendy Lucero</t>
  </si>
  <si>
    <t>wendylucero1674@gmail.com</t>
  </si>
  <si>
    <t>+1-073-984-6748x3615</t>
  </si>
  <si>
    <t>Jason Simon</t>
  </si>
  <si>
    <t>jasonsimon3599@gmail.com</t>
  </si>
  <si>
    <t>088.512.3759x99610</t>
  </si>
  <si>
    <t>Matthew Nichols</t>
  </si>
  <si>
    <t>matthewnichols5563@gmail.com</t>
  </si>
  <si>
    <t>892.871.7743</t>
  </si>
  <si>
    <t>Oscar King</t>
  </si>
  <si>
    <t>oscarking4616@gmail.com</t>
  </si>
  <si>
    <t>(221)774-4099</t>
  </si>
  <si>
    <t>Andrew Dunn</t>
  </si>
  <si>
    <t>andrewdunn1714@gmail.com</t>
  </si>
  <si>
    <t>(633)911-1517</t>
  </si>
  <si>
    <t>Nancy Reyes</t>
  </si>
  <si>
    <t>nancyreyes2269@gmail.com</t>
  </si>
  <si>
    <t>217-648-0033x850</t>
  </si>
  <si>
    <t>Julie Landry</t>
  </si>
  <si>
    <t>julielandry1912@gmail.com</t>
  </si>
  <si>
    <t>(373)411-1028</t>
  </si>
  <si>
    <t>Dale English</t>
  </si>
  <si>
    <t>daleenglish3735@gmail.com</t>
  </si>
  <si>
    <t>118-462-1358</t>
  </si>
  <si>
    <t>Hannah Page</t>
  </si>
  <si>
    <t>hannahpage4999@gmail.com</t>
  </si>
  <si>
    <t>(012)602-7715x2153</t>
  </si>
  <si>
    <t>Madeline Moran</t>
  </si>
  <si>
    <t>madelinemoran1924@gmail.com</t>
  </si>
  <si>
    <t>314-980-7539</t>
  </si>
  <si>
    <t>Javier Wheeler</t>
  </si>
  <si>
    <t>javierwheeler4747@gmail.com</t>
  </si>
  <si>
    <t>+1-525-797-0351x2160</t>
  </si>
  <si>
    <t>Erika Banks</t>
  </si>
  <si>
    <t>erikabanks4484@gmail.com</t>
  </si>
  <si>
    <t>307-847-8450x90834</t>
  </si>
  <si>
    <t>Debra Rogers</t>
  </si>
  <si>
    <t>debrarogers4775@gmail.com</t>
  </si>
  <si>
    <t>305-390-5065</t>
  </si>
  <si>
    <t>Christine Miller</t>
  </si>
  <si>
    <t>christinemiller1136@gmail.com</t>
  </si>
  <si>
    <t>(184)283-6217</t>
  </si>
  <si>
    <t>Cameron Ortiz</t>
  </si>
  <si>
    <t>cameronortiz5901@gmail.com</t>
  </si>
  <si>
    <t>703-287-7368</t>
  </si>
  <si>
    <t>Katie Robinson</t>
  </si>
  <si>
    <t>katierobinson7280@gmail.com</t>
  </si>
  <si>
    <t>520.623.4814x98140</t>
  </si>
  <si>
    <t>Seth Adkins</t>
  </si>
  <si>
    <t>sethadkins244@gmail.com</t>
  </si>
  <si>
    <t>001-966-203-9634</t>
  </si>
  <si>
    <t>Patrick Dominguez</t>
  </si>
  <si>
    <t>patrickdominguez1972@gmail.com</t>
  </si>
  <si>
    <t>(294)234-4756x642</t>
  </si>
  <si>
    <t>Amy Larson</t>
  </si>
  <si>
    <t>amylarson7158@gmail.com</t>
  </si>
  <si>
    <t>537-871-1993</t>
  </si>
  <si>
    <t>Maria Kelley</t>
  </si>
  <si>
    <t>mariakelley1411@gmail.com</t>
  </si>
  <si>
    <t>175-003-7283x177</t>
  </si>
  <si>
    <t>Michael Melton</t>
  </si>
  <si>
    <t>michaelmelton7391@gmail.com</t>
  </si>
  <si>
    <t>+1-495-997-1961x311</t>
  </si>
  <si>
    <t>Kelsey Cooley</t>
  </si>
  <si>
    <t>kelseycooley1245@gmail.com</t>
  </si>
  <si>
    <t>(920)707-9565x16447</t>
  </si>
  <si>
    <t>Erin Berry</t>
  </si>
  <si>
    <t>erinberry372@gmail.com</t>
  </si>
  <si>
    <t>001-785-365-4153x27881</t>
  </si>
  <si>
    <t>Christine Andrews</t>
  </si>
  <si>
    <t>christineandrews5423@gmail.com</t>
  </si>
  <si>
    <t>074-338-8547x37168</t>
  </si>
  <si>
    <t>Michael Ballard</t>
  </si>
  <si>
    <t>michaelballard2776@gmail.com</t>
  </si>
  <si>
    <t>282-442-1841x6953</t>
  </si>
  <si>
    <t>Anthony Townsend</t>
  </si>
  <si>
    <t>anthonytownsend5441@gmail.com</t>
  </si>
  <si>
    <t>+1-057-539-1560x727</t>
  </si>
  <si>
    <t>Patricia Coleman</t>
  </si>
  <si>
    <t>patriciacoleman9590@gmail.com</t>
  </si>
  <si>
    <t>(622)560-3030x223</t>
  </si>
  <si>
    <t>Tony Mullen</t>
  </si>
  <si>
    <t>tonymullen4416@gmail.com</t>
  </si>
  <si>
    <t>Mindy Johnson</t>
  </si>
  <si>
    <t>mindyjohnson9048@gmail.com</t>
  </si>
  <si>
    <t>524-496-8161</t>
  </si>
  <si>
    <t>Timothy Santiago</t>
  </si>
  <si>
    <t>timothysantiago4741@gmail.com</t>
  </si>
  <si>
    <t>576-424-9078x03117</t>
  </si>
  <si>
    <t>Lisa Flynn</t>
  </si>
  <si>
    <t>lisaflynn365@gmail.com</t>
  </si>
  <si>
    <t>768.237.6949x5226</t>
  </si>
  <si>
    <t>Crystal Atkins DDS</t>
  </si>
  <si>
    <t>crystalatkinsdds1608@gmail.com</t>
  </si>
  <si>
    <t>366-205-2683x554</t>
  </si>
  <si>
    <t>Mrs. Amy White PhD</t>
  </si>
  <si>
    <t>mrs.amywhitephd4168@gmail.com</t>
  </si>
  <si>
    <t>(555)170-2997</t>
  </si>
  <si>
    <t>Justin Allen</t>
  </si>
  <si>
    <t>justinallen5106@gmail.com</t>
  </si>
  <si>
    <t>(276)565-2814x53131</t>
  </si>
  <si>
    <t>Alexis Hammond</t>
  </si>
  <si>
    <t>alexishammond7450@gmail.com</t>
  </si>
  <si>
    <t>Richard Martin</t>
  </si>
  <si>
    <t>richardmartin4116@gmail.com</t>
  </si>
  <si>
    <t>436-781-0869</t>
  </si>
  <si>
    <t>Joshua Hall</t>
  </si>
  <si>
    <t>joshuahall3226@gmail.com</t>
  </si>
  <si>
    <t>916-240-1718x4404</t>
  </si>
  <si>
    <t>Kendra Skinner</t>
  </si>
  <si>
    <t>kendraskinner9874@gmail.com</t>
  </si>
  <si>
    <t>+1-452-002-5306x59464</t>
  </si>
  <si>
    <t>Miranda Smith</t>
  </si>
  <si>
    <t>mirandasmith3195@gmail.com</t>
  </si>
  <si>
    <t>+1-274-992-5470x9141</t>
  </si>
  <si>
    <t>Sara Goodwin</t>
  </si>
  <si>
    <t>saragoodwin19@gmail.com</t>
  </si>
  <si>
    <t>001-301-756-8942x72812</t>
  </si>
  <si>
    <t>Kimberly Carney</t>
  </si>
  <si>
    <t>kimberlycarney5023@gmail.com</t>
  </si>
  <si>
    <t>(346)588-2324x993</t>
  </si>
  <si>
    <t>Curtis Richardson</t>
  </si>
  <si>
    <t>curtisrichardson3942@gmail.com</t>
  </si>
  <si>
    <t>132.495.4692x55518</t>
  </si>
  <si>
    <t>Brian Santiago</t>
  </si>
  <si>
    <t>briansantiago6303@gmail.com</t>
  </si>
  <si>
    <t>(780)069-8433x6308</t>
  </si>
  <si>
    <t>Paul Moon</t>
  </si>
  <si>
    <t>paulmoon7001@gmail.com</t>
  </si>
  <si>
    <t>001-853-903-9018x161</t>
  </si>
  <si>
    <t>Gerald Ray</t>
  </si>
  <si>
    <t>geraldray8321@gmail.com</t>
  </si>
  <si>
    <t>001-975-976-9283x832</t>
  </si>
  <si>
    <t>Marcus Dorsey</t>
  </si>
  <si>
    <t>marcusdorsey2626@gmail.com</t>
  </si>
  <si>
    <t>807.806.4783x84732</t>
  </si>
  <si>
    <t>Harold Ryan</t>
  </si>
  <si>
    <t>haroldryan6835@gmail.com</t>
  </si>
  <si>
    <t>(347)264-2394x8377</t>
  </si>
  <si>
    <t>Allison Smith</t>
  </si>
  <si>
    <t>allisonsmith8203@gmail.com</t>
  </si>
  <si>
    <t>(750)935-1073</t>
  </si>
  <si>
    <t>Bryan Martin</t>
  </si>
  <si>
    <t>bryanmartin8626@gmail.com</t>
  </si>
  <si>
    <t>214-951-2493</t>
  </si>
  <si>
    <t>Zachary Nelson</t>
  </si>
  <si>
    <t>zacharynelson9411@gmail.com</t>
  </si>
  <si>
    <t>001-430-241-2885</t>
  </si>
  <si>
    <t>markmurphy4843@gmail.com</t>
  </si>
  <si>
    <t>(738)103-9299x9538</t>
  </si>
  <si>
    <t>Glenn Stevens</t>
  </si>
  <si>
    <t>glennstevens9360@gmail.com</t>
  </si>
  <si>
    <t>+1-977-375-1181x627</t>
  </si>
  <si>
    <t>David Haley</t>
  </si>
  <si>
    <t>davidhaley8364@gmail.com</t>
  </si>
  <si>
    <t>+1-639-603-2252x1951</t>
  </si>
  <si>
    <t>Erin Flores</t>
  </si>
  <si>
    <t>erinflores3832@gmail.com</t>
  </si>
  <si>
    <t>001-483-746-0705</t>
  </si>
  <si>
    <t>Paul Fernandez</t>
  </si>
  <si>
    <t>paulfernandez5756@gmail.com</t>
  </si>
  <si>
    <t>(660)151-4061x8980</t>
  </si>
  <si>
    <t>Joshua Chan</t>
  </si>
  <si>
    <t>joshuachan8564@gmail.com</t>
  </si>
  <si>
    <t>(364)846-4672</t>
  </si>
  <si>
    <t>Kathryn Watson</t>
  </si>
  <si>
    <t>kathrynwatson9885@gmail.com</t>
  </si>
  <si>
    <t>588-653-3016x098</t>
  </si>
  <si>
    <t>Robin Burton</t>
  </si>
  <si>
    <t>robinburton8259@gmail.com</t>
  </si>
  <si>
    <t>712.495.3328x604</t>
  </si>
  <si>
    <t>John Mcconnell</t>
  </si>
  <si>
    <t>johnmcconnell2064@gmail.com</t>
  </si>
  <si>
    <t>404.916.8451x073</t>
  </si>
  <si>
    <t>Morgan Kim</t>
  </si>
  <si>
    <t>morgankim4053@gmail.com</t>
  </si>
  <si>
    <t>Paul Johnson</t>
  </si>
  <si>
    <t>pauljohnson8597@gmail.com</t>
  </si>
  <si>
    <t>(026)338-0759x63707</t>
  </si>
  <si>
    <t>Michael Washington</t>
  </si>
  <si>
    <t>michaelwashington1174@gmail.com</t>
  </si>
  <si>
    <t>001-253-270-8929x695</t>
  </si>
  <si>
    <t>Carolyn Ferrell</t>
  </si>
  <si>
    <t>carolynferrell6727@gmail.com</t>
  </si>
  <si>
    <t>449-783-2941</t>
  </si>
  <si>
    <t>Lauren Thomas PhD</t>
  </si>
  <si>
    <t>laurenthomasphd6505@gmail.com</t>
  </si>
  <si>
    <t>(169)880-1562x452</t>
  </si>
  <si>
    <t>Ariel Reynolds</t>
  </si>
  <si>
    <t>arielreynolds2242@gmail.com</t>
  </si>
  <si>
    <t>(240)408-6932x84950</t>
  </si>
  <si>
    <t>Javier Blankenship</t>
  </si>
  <si>
    <t>javierblankenship5578@gmail.com</t>
  </si>
  <si>
    <t>Christine Perez</t>
  </si>
  <si>
    <t>christineperez744@gmail.com</t>
  </si>
  <si>
    <t>508-174-4969</t>
  </si>
  <si>
    <t>Eddie Norris</t>
  </si>
  <si>
    <t>eddienorris3735@gmail.com</t>
  </si>
  <si>
    <t>(547)737-7336</t>
  </si>
  <si>
    <t>Edwin Holland</t>
  </si>
  <si>
    <t>edwinholland2359@gmail.com</t>
  </si>
  <si>
    <t>478-217-2737</t>
  </si>
  <si>
    <t>James Thompson</t>
  </si>
  <si>
    <t>jamesthompson3318@gmail.com</t>
  </si>
  <si>
    <t>(588)398-6393x480</t>
  </si>
  <si>
    <t>Susan Johnson</t>
  </si>
  <si>
    <t>susanjohnson8632@gmail.com</t>
  </si>
  <si>
    <t>001-016-551-4029x95421</t>
  </si>
  <si>
    <t>Nathan Harris</t>
  </si>
  <si>
    <t>nathanharris7925@gmail.com</t>
  </si>
  <si>
    <t>708-672-3512x0034</t>
  </si>
  <si>
    <t>Ashley Gross</t>
  </si>
  <si>
    <t>ashleygross5780@gmail.com</t>
  </si>
  <si>
    <t>+1-525-130-7812x13123</t>
  </si>
  <si>
    <t>Ian Robinson</t>
  </si>
  <si>
    <t>ianrobinson16@gmail.com</t>
  </si>
  <si>
    <t>Kevin Garcia</t>
  </si>
  <si>
    <t>kevingarcia3841@gmail.com</t>
  </si>
  <si>
    <t>(659)089-2595x84489</t>
  </si>
  <si>
    <t>Cynthia Daniels</t>
  </si>
  <si>
    <t>cynthiadaniels3781@gmail.com</t>
  </si>
  <si>
    <t>(366)182-1570</t>
  </si>
  <si>
    <t>Dylan Ray</t>
  </si>
  <si>
    <t>dylanray3231@gmail.com</t>
  </si>
  <si>
    <t>(140)397-9793x18273</t>
  </si>
  <si>
    <t>Maria White</t>
  </si>
  <si>
    <t>mariawhite2734@gmail.com</t>
  </si>
  <si>
    <t>770.816.0000x56499</t>
  </si>
  <si>
    <t>Jack Johnston</t>
  </si>
  <si>
    <t>jackjohnston468@gmail.com</t>
  </si>
  <si>
    <t>+1-634-032-2473x39219</t>
  </si>
  <si>
    <t>Sandra Davis</t>
  </si>
  <si>
    <t>sandradavis1182@gmail.com</t>
  </si>
  <si>
    <t>(792)260-3819</t>
  </si>
  <si>
    <t>thomasmartinez8205@gmail.com</t>
  </si>
  <si>
    <t>(800)409-0029x40978</t>
  </si>
  <si>
    <t>Phillip Warren</t>
  </si>
  <si>
    <t>phillipwarren1601@gmail.com</t>
  </si>
  <si>
    <t>001-001-623-8531x984</t>
  </si>
  <si>
    <t>Crystal Colon</t>
  </si>
  <si>
    <t>crystalcolon552@gmail.com</t>
  </si>
  <si>
    <t>864-655-0614</t>
  </si>
  <si>
    <t>Maurice Campbell</t>
  </si>
  <si>
    <t>mauricecampbell3045@gmail.com</t>
  </si>
  <si>
    <t>(048)725-5224x2507</t>
  </si>
  <si>
    <t>Jamie Mathews</t>
  </si>
  <si>
    <t>jamiemathews2704@gmail.com</t>
  </si>
  <si>
    <t>(178)820-8068x2657</t>
  </si>
  <si>
    <t>Nathan Ellis</t>
  </si>
  <si>
    <t>nathanellis3061@gmail.com</t>
  </si>
  <si>
    <t>943.072.2525</t>
  </si>
  <si>
    <t>Patricia Moore</t>
  </si>
  <si>
    <t>patriciamoore7708@gmail.com</t>
  </si>
  <si>
    <t>001-431-830-5815x88480</t>
  </si>
  <si>
    <t>Jessica Nash</t>
  </si>
  <si>
    <t>jessicanash712@gmail.com</t>
  </si>
  <si>
    <t>777-552-6149</t>
  </si>
  <si>
    <t>Blake Henderson</t>
  </si>
  <si>
    <t>blakehenderson7184@gmail.com</t>
  </si>
  <si>
    <t>Erica Cobb</t>
  </si>
  <si>
    <t>ericacobb5293@gmail.com</t>
  </si>
  <si>
    <t>154-604-4624</t>
  </si>
  <si>
    <t>Joseph Diaz</t>
  </si>
  <si>
    <t>josephdiaz8623@gmail.com</t>
  </si>
  <si>
    <t>John Lewis</t>
  </si>
  <si>
    <t>johnlewis5844@gmail.com</t>
  </si>
  <si>
    <t>Angela Davis</t>
  </si>
  <si>
    <t>angeladavis4030@gmail.com</t>
  </si>
  <si>
    <t>942-680-3278</t>
  </si>
  <si>
    <t>Michael Cobb</t>
  </si>
  <si>
    <t>michaelcobb4984@gmail.com</t>
  </si>
  <si>
    <t>Brittany Davis</t>
  </si>
  <si>
    <t>brittanydavis9240@gmail.com</t>
  </si>
  <si>
    <t>001-522-119-5708</t>
  </si>
  <si>
    <t>Lisa Burke</t>
  </si>
  <si>
    <t>lisaburke3653@gmail.com</t>
  </si>
  <si>
    <t>628.556.8867x97194</t>
  </si>
  <si>
    <t>Jessica Reese</t>
  </si>
  <si>
    <t>jessicareese5160@gmail.com</t>
  </si>
  <si>
    <t>+1-627-830-8911x80305</t>
  </si>
  <si>
    <t>Jared Patel</t>
  </si>
  <si>
    <t>jaredpatel6415@gmail.com</t>
  </si>
  <si>
    <t>(301)219-3166</t>
  </si>
  <si>
    <t>Shelly Chapman</t>
  </si>
  <si>
    <t>shellychapman7139@gmail.com</t>
  </si>
  <si>
    <t>(148)736-7483x9086</t>
  </si>
  <si>
    <t>Kiara Murray MD</t>
  </si>
  <si>
    <t>kiaramurraymd4567@gmail.com</t>
  </si>
  <si>
    <t>+1-249-195-9760x719</t>
  </si>
  <si>
    <t>Timothy Pena MD</t>
  </si>
  <si>
    <t>timothypenamd7993@gmail.com</t>
  </si>
  <si>
    <t>958-495-3267x5583</t>
  </si>
  <si>
    <t>Gregory Webb</t>
  </si>
  <si>
    <t>gregorywebb4399@gmail.com</t>
  </si>
  <si>
    <t>247-291-1574x057</t>
  </si>
  <si>
    <t>Jenny Villegas</t>
  </si>
  <si>
    <t>jennyvillegas2517@gmail.com</t>
  </si>
  <si>
    <t>613-760-3944x9488</t>
  </si>
  <si>
    <t>Ashley Moyer</t>
  </si>
  <si>
    <t>ashleymoyer3783@gmail.com</t>
  </si>
  <si>
    <t>Toni Dixon</t>
  </si>
  <si>
    <t>tonidixon9284@gmail.com</t>
  </si>
  <si>
    <t>484.374.6058x747</t>
  </si>
  <si>
    <t>Ellen Blackwell DDS</t>
  </si>
  <si>
    <t>ellenblackwelldds9463@gmail.com</t>
  </si>
  <si>
    <t>129.209.8490</t>
  </si>
  <si>
    <t>Kyle Welch</t>
  </si>
  <si>
    <t>kylewelch2077@gmail.com</t>
  </si>
  <si>
    <t>596.627.9318</t>
  </si>
  <si>
    <t>Steven Hall</t>
  </si>
  <si>
    <t>stevenhall1057@gmail.com</t>
  </si>
  <si>
    <t>263-654-6869x9709</t>
  </si>
  <si>
    <t>Danielle Frey</t>
  </si>
  <si>
    <t>daniellefrey1886@gmail.com</t>
  </si>
  <si>
    <t>001-523-879-9408x90372</t>
  </si>
  <si>
    <t>Cristina Stevens</t>
  </si>
  <si>
    <t>cristinastevens8771@gmail.com</t>
  </si>
  <si>
    <t>012.020.2461x516</t>
  </si>
  <si>
    <t>Carol Smith</t>
  </si>
  <si>
    <t>carolsmith8198@gmail.com</t>
  </si>
  <si>
    <t>001-349-569-1440x294</t>
  </si>
  <si>
    <t>Anthony Padilla</t>
  </si>
  <si>
    <t>anthonypadilla3899@gmail.com</t>
  </si>
  <si>
    <t>(522)857-6425x929</t>
  </si>
  <si>
    <t>Regina Austin</t>
  </si>
  <si>
    <t>reginaaustin5011@gmail.com</t>
  </si>
  <si>
    <t>482.136.4589</t>
  </si>
  <si>
    <t>Benjamin Brown</t>
  </si>
  <si>
    <t>benjaminbrown8630@gmail.com</t>
  </si>
  <si>
    <t>001-076-942-4557</t>
  </si>
  <si>
    <t>Christine Smith</t>
  </si>
  <si>
    <t>christinesmith6016@gmail.com</t>
  </si>
  <si>
    <t>289-278-5365x6343</t>
  </si>
  <si>
    <t>Dana Paul</t>
  </si>
  <si>
    <t>danapaul8174@gmail.com</t>
  </si>
  <si>
    <t>(621)665-5194x9420</t>
  </si>
  <si>
    <t>Theresa Cooper</t>
  </si>
  <si>
    <t>theresacooper59@gmail.com</t>
  </si>
  <si>
    <t>(199)727-4694</t>
  </si>
  <si>
    <t>Gregory Johnson</t>
  </si>
  <si>
    <t>gregoryjohnson527@gmail.com</t>
  </si>
  <si>
    <t>142.966.8207</t>
  </si>
  <si>
    <t>Bradley Morrison</t>
  </si>
  <si>
    <t>bradleymorrison7973@gmail.com</t>
  </si>
  <si>
    <t>449.388.2597x038</t>
  </si>
  <si>
    <t>Jeffrey Cain</t>
  </si>
  <si>
    <t>jeffreycain5643@gmail.com</t>
  </si>
  <si>
    <t>678-797-6756x673</t>
  </si>
  <si>
    <t>Michael Vazquez</t>
  </si>
  <si>
    <t>michaelvazquez2457@gmail.com</t>
  </si>
  <si>
    <t>+1-533-718-9931x526</t>
  </si>
  <si>
    <t>Mark Taylor</t>
  </si>
  <si>
    <t>marktaylor1705@gmail.com</t>
  </si>
  <si>
    <t>840-438-3809x673</t>
  </si>
  <si>
    <t>Andrew Villa</t>
  </si>
  <si>
    <t>andrewvilla4636@gmail.com</t>
  </si>
  <si>
    <t>(272)199-0525x5340</t>
  </si>
  <si>
    <t>Joshua Rose</t>
  </si>
  <si>
    <t>joshuarose3177@gmail.com</t>
  </si>
  <si>
    <t>+1-432-375-6744x35868</t>
  </si>
  <si>
    <t>Holly Petty</t>
  </si>
  <si>
    <t>hollypetty7258@gmail.com</t>
  </si>
  <si>
    <t>240-226-7654x88736</t>
  </si>
  <si>
    <t>Cassandra Powell</t>
  </si>
  <si>
    <t>cassandrapowell7451@gmail.com</t>
  </si>
  <si>
    <t>001-155-725-5950x30319</t>
  </si>
  <si>
    <t>John Shah</t>
  </si>
  <si>
    <t>johnshah5895@gmail.com</t>
  </si>
  <si>
    <t>(709)119-9900</t>
  </si>
  <si>
    <t>James Warren</t>
  </si>
  <si>
    <t>jameswarren5151@gmail.com</t>
  </si>
  <si>
    <t>+1-152-883-9089x289</t>
  </si>
  <si>
    <t>Jason Anderson</t>
  </si>
  <si>
    <t>jasonanderson588@gmail.com</t>
  </si>
  <si>
    <t>834-415-9580x34665</t>
  </si>
  <si>
    <t>Tiffany Johnson</t>
  </si>
  <si>
    <t>tiffanyjohnson2672@gmail.com</t>
  </si>
  <si>
    <t>362-364-3755</t>
  </si>
  <si>
    <t>Eric Lopez</t>
  </si>
  <si>
    <t>ericlopez5756@gmail.com</t>
  </si>
  <si>
    <t>(343)265-0571x2292</t>
  </si>
  <si>
    <t>Ian Johnson</t>
  </si>
  <si>
    <t>ianjohnson5250@gmail.com</t>
  </si>
  <si>
    <t>(009)916-9541</t>
  </si>
  <si>
    <t>Kimberly Hughes</t>
  </si>
  <si>
    <t>kimberlyhughes8630@gmail.com</t>
  </si>
  <si>
    <t>834.351.4380</t>
  </si>
  <si>
    <t>Amy Munoz</t>
  </si>
  <si>
    <t>amymunoz9220@gmail.com</t>
  </si>
  <si>
    <t>(253)183-6525</t>
  </si>
  <si>
    <t>Christina Love</t>
  </si>
  <si>
    <t>christinalove7933@gmail.com</t>
  </si>
  <si>
    <t>+1-634-033-8556x02965</t>
  </si>
  <si>
    <t>Andrew Harrison</t>
  </si>
  <si>
    <t>andrewharrison5705@gmail.com</t>
  </si>
  <si>
    <t>682-998-2987x932</t>
  </si>
  <si>
    <t>Haley Davila</t>
  </si>
  <si>
    <t>haleydavila9125@gmail.com</t>
  </si>
  <si>
    <t>+1-487-858-6741x00950</t>
  </si>
  <si>
    <t>Evelyn Gentry</t>
  </si>
  <si>
    <t>evelyngentry2947@gmail.com</t>
  </si>
  <si>
    <t>001-743-553-0428x7811</t>
  </si>
  <si>
    <t>Deborah Kelly</t>
  </si>
  <si>
    <t>deborahkelly1548@gmail.com</t>
  </si>
  <si>
    <t>654.465.1133x62090</t>
  </si>
  <si>
    <t>Lisa Perry</t>
  </si>
  <si>
    <t>lisaperry7832@gmail.com</t>
  </si>
  <si>
    <t>360.469.3681x0739</t>
  </si>
  <si>
    <t>michellemiller8687@gmail.com</t>
  </si>
  <si>
    <t>(419)141-6926</t>
  </si>
  <si>
    <t>Brendan Thomas</t>
  </si>
  <si>
    <t>brendanthomas625@gmail.com</t>
  </si>
  <si>
    <t>932.678.1444x64162</t>
  </si>
  <si>
    <t>Kathryn Oneal</t>
  </si>
  <si>
    <t>kathrynoneal5181@gmail.com</t>
  </si>
  <si>
    <t>Jose Hall</t>
  </si>
  <si>
    <t>josehall8412@gmail.com</t>
  </si>
  <si>
    <t>719-173-6719x947</t>
  </si>
  <si>
    <t>Michael King</t>
  </si>
  <si>
    <t>michaelking6590@gmail.com</t>
  </si>
  <si>
    <t>457-331-9173x384</t>
  </si>
  <si>
    <t>Carrie Duncan</t>
  </si>
  <si>
    <t>carrieduncan2021@gmail.com</t>
  </si>
  <si>
    <t>560.400.1497</t>
  </si>
  <si>
    <t>Robert Thompson</t>
  </si>
  <si>
    <t>robertthompson7986@gmail.com</t>
  </si>
  <si>
    <t>753-461-3721x119</t>
  </si>
  <si>
    <t>Heather Bell</t>
  </si>
  <si>
    <t>heatherbell5216@gmail.com</t>
  </si>
  <si>
    <t>132.132.4774x5846</t>
  </si>
  <si>
    <t>Emily Lopez</t>
  </si>
  <si>
    <t>emilylopez5353@gmail.com</t>
  </si>
  <si>
    <t>347.690.7762x577</t>
  </si>
  <si>
    <t>Corey Davis</t>
  </si>
  <si>
    <t>coreydavis4980@gmail.com</t>
  </si>
  <si>
    <t>Susan Parks</t>
  </si>
  <si>
    <t>susanparks3625@gmail.com</t>
  </si>
  <si>
    <t>003-314-9248x429</t>
  </si>
  <si>
    <t>Fred Murphy</t>
  </si>
  <si>
    <t>fredmurphy11@gmail.com</t>
  </si>
  <si>
    <t>(794)995-4488x159</t>
  </si>
  <si>
    <t>Marcus Mcfarland</t>
  </si>
  <si>
    <t>marcusmcfarland5746@gmail.com</t>
  </si>
  <si>
    <t>880-946-0920x134</t>
  </si>
  <si>
    <t>Traci Galvan</t>
  </si>
  <si>
    <t>tracigalvan2232@gmail.com</t>
  </si>
  <si>
    <t>001-324-699-4862x5259</t>
  </si>
  <si>
    <t>Johnny Wilson</t>
  </si>
  <si>
    <t>johnnywilson4401@gmail.com</t>
  </si>
  <si>
    <t>362-218-3799</t>
  </si>
  <si>
    <t>Michael Kelley</t>
  </si>
  <si>
    <t>michaelkelley100@gmail.com</t>
  </si>
  <si>
    <t>Travis Kim</t>
  </si>
  <si>
    <t>traviskim6303@gmail.com</t>
  </si>
  <si>
    <t>001-690-952-4672x48457</t>
  </si>
  <si>
    <t>Gabrielle King</t>
  </si>
  <si>
    <t>gabrielleking1863@gmail.com</t>
  </si>
  <si>
    <t>626.853.3784</t>
  </si>
  <si>
    <t>Catherine Hays</t>
  </si>
  <si>
    <t>catherinehays6207@gmail.com</t>
  </si>
  <si>
    <t>945.299.3431x351</t>
  </si>
  <si>
    <t>Shelby Turner</t>
  </si>
  <si>
    <t>shelbyturner6637@gmail.com</t>
  </si>
  <si>
    <t>(762)117-3128</t>
  </si>
  <si>
    <t>Nicholas Mitchell</t>
  </si>
  <si>
    <t>nicholasmitchell5801@gmail.com</t>
  </si>
  <si>
    <t>001-117-254-3224</t>
  </si>
  <si>
    <t>Vincent Martinez</t>
  </si>
  <si>
    <t>vincentmartinez5124@gmail.com</t>
  </si>
  <si>
    <t>(048)420-2133</t>
  </si>
  <si>
    <t>Wendy Holt</t>
  </si>
  <si>
    <t>wendyholt7501@gmail.com</t>
  </si>
  <si>
    <t>+1-587-948-8103x75287</t>
  </si>
  <si>
    <t>Melissa Jordan</t>
  </si>
  <si>
    <t>melissajordan4045@gmail.com</t>
  </si>
  <si>
    <t>(208)218-0354</t>
  </si>
  <si>
    <t>Christine Mullins</t>
  </si>
  <si>
    <t>christinemullins2790@gmail.com</t>
  </si>
  <si>
    <t>346.195.8652x0923</t>
  </si>
  <si>
    <t>Cameron Hawkins</t>
  </si>
  <si>
    <t>cameronhawkins2917@gmail.com</t>
  </si>
  <si>
    <t>234-025-5704x66786</t>
  </si>
  <si>
    <t>Janice Gentry</t>
  </si>
  <si>
    <t>janicegentry4385@gmail.com</t>
  </si>
  <si>
    <t>+1-039-631-8910x063</t>
  </si>
  <si>
    <t>Dustin Phillips</t>
  </si>
  <si>
    <t>dustinphillips9534@gmail.com</t>
  </si>
  <si>
    <t>(664)966-7618x87293</t>
  </si>
  <si>
    <t>Richard Espinoza</t>
  </si>
  <si>
    <t>richardespinoza3417@gmail.com</t>
  </si>
  <si>
    <t>001-160-187-7759x248</t>
  </si>
  <si>
    <t>Robert Smith</t>
  </si>
  <si>
    <t>robertsmith8046@gmail.com</t>
  </si>
  <si>
    <t>883.060.7759x073</t>
  </si>
  <si>
    <t>Ashlee Hahn</t>
  </si>
  <si>
    <t>ashleehahn5195@gmail.com</t>
  </si>
  <si>
    <t>+1-588-316-5155x667</t>
  </si>
  <si>
    <t>Alexis Haney</t>
  </si>
  <si>
    <t>alexishaney6151@gmail.com</t>
  </si>
  <si>
    <t>(981)059-5429x95127</t>
  </si>
  <si>
    <t>Gina Bentley MD</t>
  </si>
  <si>
    <t>ginabentleymd7667@gmail.com</t>
  </si>
  <si>
    <t>(410)739-4758</t>
  </si>
  <si>
    <t>Ashley Andrews</t>
  </si>
  <si>
    <t>ashleyandrews8557@gmail.com</t>
  </si>
  <si>
    <t>(060)784-1042</t>
  </si>
  <si>
    <t>Adam Sanchez</t>
  </si>
  <si>
    <t>adamsanchez299@gmail.com</t>
  </si>
  <si>
    <t>083-282-0315x62974</t>
  </si>
  <si>
    <t>Michael Paul</t>
  </si>
  <si>
    <t>michaelpaul9698@gmail.com</t>
  </si>
  <si>
    <t>(295)361-6169x182</t>
  </si>
  <si>
    <t>Bridget Reynolds</t>
  </si>
  <si>
    <t>bridgetreynolds2089@gmail.com</t>
  </si>
  <si>
    <t>(665)372-3024x823</t>
  </si>
  <si>
    <t>Jacob Weaver</t>
  </si>
  <si>
    <t>jacobweaver3357@gmail.com</t>
  </si>
  <si>
    <t>422-988-1331x314</t>
  </si>
  <si>
    <t>Amanda Fowler</t>
  </si>
  <si>
    <t>amandafowler2694@gmail.com</t>
  </si>
  <si>
    <t>876-369-9112x940</t>
  </si>
  <si>
    <t>Daniel Valdez</t>
  </si>
  <si>
    <t>danielvaldez9053@gmail.com</t>
  </si>
  <si>
    <t>(591)482-7961</t>
  </si>
  <si>
    <t>Susan Rivers</t>
  </si>
  <si>
    <t>susanrivers153@gmail.com</t>
  </si>
  <si>
    <t>Susan Smith</t>
  </si>
  <si>
    <t>susansmith1620@gmail.com</t>
  </si>
  <si>
    <t>(211)033-3751</t>
  </si>
  <si>
    <t>Morgan Velazquez</t>
  </si>
  <si>
    <t>morganvelazquez9472@gmail.com</t>
  </si>
  <si>
    <t>+1-276-307-5706x6922</t>
  </si>
  <si>
    <t>Shannon Monroe</t>
  </si>
  <si>
    <t>shannonmonroe5672@gmail.com</t>
  </si>
  <si>
    <t>276.817.7749x417</t>
  </si>
  <si>
    <t>Kristi Strickland</t>
  </si>
  <si>
    <t>krististrickland2655@gmail.com</t>
  </si>
  <si>
    <t>+1-268-114-5855x0299</t>
  </si>
  <si>
    <t>Robin Strong</t>
  </si>
  <si>
    <t>robinstrong7407@gmail.com</t>
  </si>
  <si>
    <t>267.434.3742x10973</t>
  </si>
  <si>
    <t>Charles Ali</t>
  </si>
  <si>
    <t>charlesali694@gmail.com</t>
  </si>
  <si>
    <t>024.206.0006x78859</t>
  </si>
  <si>
    <t>Douglas Boyd</t>
  </si>
  <si>
    <t>douglasboyd8375@gmail.com</t>
  </si>
  <si>
    <t>001-219-275-1467x885</t>
  </si>
  <si>
    <t>Melanie Alvarez</t>
  </si>
  <si>
    <t>melaniealvarez3964@gmail.com</t>
  </si>
  <si>
    <t>+1-919-625-4453x29297</t>
  </si>
  <si>
    <t>James Brewer</t>
  </si>
  <si>
    <t>jamesbrewer7961@gmail.com</t>
  </si>
  <si>
    <t>+1-913-142-7277x155</t>
  </si>
  <si>
    <t>Justin Pearson</t>
  </si>
  <si>
    <t>justinpearson8410@gmail.com</t>
  </si>
  <si>
    <t>001-829-236-4942</t>
  </si>
  <si>
    <t>David Bradshaw</t>
  </si>
  <si>
    <t>davidbradshaw6257@gmail.com</t>
  </si>
  <si>
    <t>+1-644-538-6891x64306</t>
  </si>
  <si>
    <t>Bryce Clark</t>
  </si>
  <si>
    <t>bryceclark5647@gmail.com</t>
  </si>
  <si>
    <t>Peggy Davis</t>
  </si>
  <si>
    <t>peggydavis2992@gmail.com</t>
  </si>
  <si>
    <t>Jessica Melton</t>
  </si>
  <si>
    <t>jessicamelton8981@gmail.com</t>
  </si>
  <si>
    <t>(309)433-7729x9387</t>
  </si>
  <si>
    <t>Darlene Mendez</t>
  </si>
  <si>
    <t>darlenemendez1323@gmail.com</t>
  </si>
  <si>
    <t>937.762.4588</t>
  </si>
  <si>
    <t>Tara Johnston</t>
  </si>
  <si>
    <t>tarajohnston6618@gmail.com</t>
  </si>
  <si>
    <t>001-912-461-4798</t>
  </si>
  <si>
    <t>Brian Rogers</t>
  </si>
  <si>
    <t>brianrogers7346@gmail.com</t>
  </si>
  <si>
    <t>001-852-556-6701</t>
  </si>
  <si>
    <t>Ryan Henry</t>
  </si>
  <si>
    <t>ryanhenry513@gmail.com</t>
  </si>
  <si>
    <t>827.007.1436x75183</t>
  </si>
  <si>
    <t>Jose Stout</t>
  </si>
  <si>
    <t>josestout7621@gmail.com</t>
  </si>
  <si>
    <t>750-445-4368x8770</t>
  </si>
  <si>
    <t>Steven Valdez</t>
  </si>
  <si>
    <t>stevenvaldez9471@gmail.com</t>
  </si>
  <si>
    <t>001-758-297-7401x6625</t>
  </si>
  <si>
    <t>Tammy Hardin</t>
  </si>
  <si>
    <t>tammyhardin2919@gmail.com</t>
  </si>
  <si>
    <t>480-004-1222x555</t>
  </si>
  <si>
    <t>Kelsey Floyd</t>
  </si>
  <si>
    <t>kelseyfloyd1766@gmail.com</t>
  </si>
  <si>
    <t>(593)994-1913x04265</t>
  </si>
  <si>
    <t>Antonio Moore</t>
  </si>
  <si>
    <t>antoniomoore856@gmail.com</t>
  </si>
  <si>
    <t>029-643-5183x000</t>
  </si>
  <si>
    <t>Victoria Kim</t>
  </si>
  <si>
    <t>victoriakim650@gmail.com</t>
  </si>
  <si>
    <t>777.077.6938x66640</t>
  </si>
  <si>
    <t>Brandon Robertson</t>
  </si>
  <si>
    <t>brandonrobertson1102@gmail.com</t>
  </si>
  <si>
    <t>623-947-6964x887</t>
  </si>
  <si>
    <t>Joshua Beltran</t>
  </si>
  <si>
    <t>joshuabeltran9052@gmail.com</t>
  </si>
  <si>
    <t>510.712.0874</t>
  </si>
  <si>
    <t>Dawn Taylor DVM</t>
  </si>
  <si>
    <t>dawntaylordvm6560@gmail.com</t>
  </si>
  <si>
    <t>001-956-482-8121</t>
  </si>
  <si>
    <t>Jennifer Crawford</t>
  </si>
  <si>
    <t>jennifercrawford3246@gmail.com</t>
  </si>
  <si>
    <t>(730)400-8513</t>
  </si>
  <si>
    <t>Scott Coleman</t>
  </si>
  <si>
    <t>scottcoleman1927@gmail.com</t>
  </si>
  <si>
    <t>(530)652-3757x6393</t>
  </si>
  <si>
    <t>Tammy Harris</t>
  </si>
  <si>
    <t>tammyharris6931@gmail.com</t>
  </si>
  <si>
    <t>001-131-835-1705</t>
  </si>
  <si>
    <t>Nancy Smith</t>
  </si>
  <si>
    <t>nancysmith8586@gmail.com</t>
  </si>
  <si>
    <t>(361)364-9364</t>
  </si>
  <si>
    <t>Debra Meyers</t>
  </si>
  <si>
    <t>debrameyers7886@gmail.com</t>
  </si>
  <si>
    <t>001-335-761-2110x80518</t>
  </si>
  <si>
    <t>Christina Clements</t>
  </si>
  <si>
    <t>christinaclements7810@gmail.com</t>
  </si>
  <si>
    <t>(129)672-4181x2110</t>
  </si>
  <si>
    <t>Joshua Fowler</t>
  </si>
  <si>
    <t>joshuafowler4060@gmail.com</t>
  </si>
  <si>
    <t>Jacob Lane</t>
  </si>
  <si>
    <t>jacoblane2076@gmail.com</t>
  </si>
  <si>
    <t>+1-414-457-0732x60643</t>
  </si>
  <si>
    <t>Ian Brandt</t>
  </si>
  <si>
    <t>ianbrandt9213@gmail.com</t>
  </si>
  <si>
    <t>+1-547-654-7919x006</t>
  </si>
  <si>
    <t>Sara Flynn</t>
  </si>
  <si>
    <t>saraflynn9029@gmail.com</t>
  </si>
  <si>
    <t>Sarah Mccullough</t>
  </si>
  <si>
    <t>sarahmccullough3739@gmail.com</t>
  </si>
  <si>
    <t>326.593.1475x2147</t>
  </si>
  <si>
    <t>David Vasquez</t>
  </si>
  <si>
    <t>davidvasquez9315@gmail.com</t>
  </si>
  <si>
    <t>(172)707-1221x8216</t>
  </si>
  <si>
    <t>Taylor Rivera</t>
  </si>
  <si>
    <t>taylorrivera7525@gmail.com</t>
  </si>
  <si>
    <t>+1-815-666-2357x23978</t>
  </si>
  <si>
    <t>Tami Bray</t>
  </si>
  <si>
    <t>tamibray8965@gmail.com</t>
  </si>
  <si>
    <t>Willie Rivera</t>
  </si>
  <si>
    <t>willierivera2227@gmail.com</t>
  </si>
  <si>
    <t>454-130-7390x0161</t>
  </si>
  <si>
    <t>Robert Horton</t>
  </si>
  <si>
    <t>roberthorton299@gmail.com</t>
  </si>
  <si>
    <t>+1-585-905-4322x08686</t>
  </si>
  <si>
    <t>Lisa York</t>
  </si>
  <si>
    <t>lisayork3554@gmail.com</t>
  </si>
  <si>
    <t>(712)102-1086</t>
  </si>
  <si>
    <t>Lauren Mccarthy</t>
  </si>
  <si>
    <t>laurenmccarthy6139@gmail.com</t>
  </si>
  <si>
    <t>001-678-809-2133x64832</t>
  </si>
  <si>
    <t>Nicolas Jensen</t>
  </si>
  <si>
    <t>nicolasjensen5558@gmail.com</t>
  </si>
  <si>
    <t>+1-625-354-7749x53759</t>
  </si>
  <si>
    <t>Carolyn Flowers</t>
  </si>
  <si>
    <t>carolynflowers2039@gmail.com</t>
  </si>
  <si>
    <t>Amy Coleman</t>
  </si>
  <si>
    <t>amycoleman9101@gmail.com</t>
  </si>
  <si>
    <t>Kyle Johnson</t>
  </si>
  <si>
    <t>kylejohnson1738@gmail.com</t>
  </si>
  <si>
    <t>(707)271-4122</t>
  </si>
  <si>
    <t>Norma Meyer</t>
  </si>
  <si>
    <t>normameyer4231@gmail.com</t>
  </si>
  <si>
    <t>+1-997-967-7823x2509</t>
  </si>
  <si>
    <t>James Reed</t>
  </si>
  <si>
    <t>jamesreed9814@gmail.com</t>
  </si>
  <si>
    <t>(188)957-7417</t>
  </si>
  <si>
    <t>Stanley Schmidt</t>
  </si>
  <si>
    <t>stanleyschmidt8157@gmail.com</t>
  </si>
  <si>
    <t>001-899-640-8696x973</t>
  </si>
  <si>
    <t>Stacie Diaz</t>
  </si>
  <si>
    <t>staciediaz1002@gmail.com</t>
  </si>
  <si>
    <t>Valerie Lee</t>
  </si>
  <si>
    <t>valerielee5359@gmail.com</t>
  </si>
  <si>
    <t>Anthony Valdez</t>
  </si>
  <si>
    <t>anthonyvaldez6888@gmail.com</t>
  </si>
  <si>
    <t>233-298-3075x6451</t>
  </si>
  <si>
    <t>Joshua Delgado</t>
  </si>
  <si>
    <t>joshuadelgado1204@gmail.com</t>
  </si>
  <si>
    <t>911.754.6872x672</t>
  </si>
  <si>
    <t>Darren Sanford</t>
  </si>
  <si>
    <t>darrensanford5321@gmail.com</t>
  </si>
  <si>
    <t>158-286-5348x2008</t>
  </si>
  <si>
    <t>Richard Davis</t>
  </si>
  <si>
    <t>richarddavis1159@gmail.com</t>
  </si>
  <si>
    <t>(040)658-8008x500</t>
  </si>
  <si>
    <t>Zachary Arnold</t>
  </si>
  <si>
    <t>zacharyarnold7946@gmail.com</t>
  </si>
  <si>
    <t>736.608.7891</t>
  </si>
  <si>
    <t>Michael Vincent</t>
  </si>
  <si>
    <t>michaelvincent7408@gmail.com</t>
  </si>
  <si>
    <t>538-344-9487x885</t>
  </si>
  <si>
    <t>Nancy Nichols</t>
  </si>
  <si>
    <t>nancynichols259@gmail.com</t>
  </si>
  <si>
    <t>001-891-654-6976</t>
  </si>
  <si>
    <t>Richard Diaz</t>
  </si>
  <si>
    <t>richarddiaz9076@gmail.com</t>
  </si>
  <si>
    <t>001-459-657-8251x52591</t>
  </si>
  <si>
    <t>Dennis Clark</t>
  </si>
  <si>
    <t>dennisclark179@gmail.com</t>
  </si>
  <si>
    <t>814-606-9720</t>
  </si>
  <si>
    <t>Mrs. Penny Mcguire</t>
  </si>
  <si>
    <t>mrs.pennymcguire1568@gmail.com</t>
  </si>
  <si>
    <t>960.340.3700x8735</t>
  </si>
  <si>
    <t>Kenneth Gibbs</t>
  </si>
  <si>
    <t>kennethgibbs9338@gmail.com</t>
  </si>
  <si>
    <t>910-989-5186</t>
  </si>
  <si>
    <t>Kristin Cohen</t>
  </si>
  <si>
    <t>kristincohen6424@gmail.com</t>
  </si>
  <si>
    <t>904.832.0713x695</t>
  </si>
  <si>
    <t>Keith Rodriguez</t>
  </si>
  <si>
    <t>keithrodriguez89@gmail.com</t>
  </si>
  <si>
    <t>538-906-6698</t>
  </si>
  <si>
    <t>Richard Schroeder</t>
  </si>
  <si>
    <t>richardschroeder6500@gmail.com</t>
  </si>
  <si>
    <t>001-386-767-3260</t>
  </si>
  <si>
    <t>Kevin Nichols</t>
  </si>
  <si>
    <t>kevinnichols8115@gmail.com</t>
  </si>
  <si>
    <t>514.614.0936</t>
  </si>
  <si>
    <t>Kelly Murray</t>
  </si>
  <si>
    <t>kellymurray2834@gmail.com</t>
  </si>
  <si>
    <t>(590)838-4277x4349</t>
  </si>
  <si>
    <t>Megan Clark</t>
  </si>
  <si>
    <t>meganclark1730@gmail.com</t>
  </si>
  <si>
    <t>483.707.2036x1579</t>
  </si>
  <si>
    <t>Erin Flynn</t>
  </si>
  <si>
    <t>erinflynn4346@gmail.com</t>
  </si>
  <si>
    <t>001-447-240-2495x7999</t>
  </si>
  <si>
    <t>Grace Meyer</t>
  </si>
  <si>
    <t>gracemeyer6847@gmail.com</t>
  </si>
  <si>
    <t>686.444.2910x55548</t>
  </si>
  <si>
    <t>Christina Gibson</t>
  </si>
  <si>
    <t>christinagibson9105@gmail.com</t>
  </si>
  <si>
    <t>Elizabeth Blevins</t>
  </si>
  <si>
    <t>elizabethblevins3005@gmail.com</t>
  </si>
  <si>
    <t>597-118-6528</t>
  </si>
  <si>
    <t>Kathryn Johnson</t>
  </si>
  <si>
    <t>kathrynjohnson205@gmail.com</t>
  </si>
  <si>
    <t>559.120.0055x83827</t>
  </si>
  <si>
    <t>Joseph Bishop</t>
  </si>
  <si>
    <t>josephbishop3389@gmail.com</t>
  </si>
  <si>
    <t>749.670.7088x78216</t>
  </si>
  <si>
    <t>James Robbins</t>
  </si>
  <si>
    <t>jamesrobbins9011@gmail.com</t>
  </si>
  <si>
    <t>(293)482-4159</t>
  </si>
  <si>
    <t>Kayla Morris</t>
  </si>
  <si>
    <t>kaylamorris2479@gmail.com</t>
  </si>
  <si>
    <t>698-411-0884x2482</t>
  </si>
  <si>
    <t>Shannon Howard</t>
  </si>
  <si>
    <t>shannonhoward7839@gmail.com</t>
  </si>
  <si>
    <t>001-271-283-9318</t>
  </si>
  <si>
    <t>Ivan Long</t>
  </si>
  <si>
    <t>ivanlong9416@gmail.com</t>
  </si>
  <si>
    <t>+1-296-860-9390x54579</t>
  </si>
  <si>
    <t>Benjamin Shepard</t>
  </si>
  <si>
    <t>benjaminshepard8043@gmail.com</t>
  </si>
  <si>
    <t>(835)649-5606x84793</t>
  </si>
  <si>
    <t>Andrew Shea DDS</t>
  </si>
  <si>
    <t>andrewsheadds8951@gmail.com</t>
  </si>
  <si>
    <t>+1-369-521-0065x85624</t>
  </si>
  <si>
    <t>Teresa Rogers</t>
  </si>
  <si>
    <t>teresarogers4650@gmail.com</t>
  </si>
  <si>
    <t>(419)942-9335x88994</t>
  </si>
  <si>
    <t>Robert Harris</t>
  </si>
  <si>
    <t>robertharris4388@gmail.com</t>
  </si>
  <si>
    <t>885-676-9650</t>
  </si>
  <si>
    <t>Kelsey Moran</t>
  </si>
  <si>
    <t>kelseymoran9353@gmail.com</t>
  </si>
  <si>
    <t>220-697-9330x5484</t>
  </si>
  <si>
    <t>Miss Alexis Meyer</t>
  </si>
  <si>
    <t>missalexismeyer8779@gmail.com</t>
  </si>
  <si>
    <t>Michael Hardy</t>
  </si>
  <si>
    <t>michaelhardy7231@gmail.com</t>
  </si>
  <si>
    <t>240.501.1083</t>
  </si>
  <si>
    <t>Timothy Morrison</t>
  </si>
  <si>
    <t>timothymorrison291@gmail.com</t>
  </si>
  <si>
    <t>+1-719-693-6943x8343</t>
  </si>
  <si>
    <t>Paul Wheeler MD</t>
  </si>
  <si>
    <t>paulwheelermd5306@gmail.com</t>
  </si>
  <si>
    <t>814-289-4290x7490</t>
  </si>
  <si>
    <t>Kara Castillo</t>
  </si>
  <si>
    <t>karacastillo5791@gmail.com</t>
  </si>
  <si>
    <t>Maria Greer</t>
  </si>
  <si>
    <t>mariagreer6285@gmail.com</t>
  </si>
  <si>
    <t>001-601-800-2107</t>
  </si>
  <si>
    <t>Destiny Bradley</t>
  </si>
  <si>
    <t>destinybradley8721@gmail.com</t>
  </si>
  <si>
    <t>001-202-818-6464</t>
  </si>
  <si>
    <t>Brandon Brewer</t>
  </si>
  <si>
    <t>brandonbrewer3919@gmail.com</t>
  </si>
  <si>
    <t>Nichole Carey</t>
  </si>
  <si>
    <t>nicholecarey1706@gmail.com</t>
  </si>
  <si>
    <t>+1-067-032-7853x994</t>
  </si>
  <si>
    <t>Marc Stevenson</t>
  </si>
  <si>
    <t>marcstevenson3410@gmail.com</t>
  </si>
  <si>
    <t>(578)851-1832x54797</t>
  </si>
  <si>
    <t>Joe Davis</t>
  </si>
  <si>
    <t>joedavis7839@gmail.com</t>
  </si>
  <si>
    <t>(972)694-7132</t>
  </si>
  <si>
    <t>Roy Garrett</t>
  </si>
  <si>
    <t>roygarrett1850@gmail.com</t>
  </si>
  <si>
    <t>Erin Alexander</t>
  </si>
  <si>
    <t>erinalexander9442@gmail.com</t>
  </si>
  <si>
    <t>(075)910-4706x7309</t>
  </si>
  <si>
    <t>Andrew Ramirez</t>
  </si>
  <si>
    <t>andrewramirez7492@gmail.com</t>
  </si>
  <si>
    <t>674-327-8381x403</t>
  </si>
  <si>
    <t>John Hernandez</t>
  </si>
  <si>
    <t>johnhernandez2973@gmail.com</t>
  </si>
  <si>
    <t>Holly Harrington</t>
  </si>
  <si>
    <t>hollyharrington2576@gmail.com</t>
  </si>
  <si>
    <t>308.382.6920x8349</t>
  </si>
  <si>
    <t>Jose Hardin</t>
  </si>
  <si>
    <t>josehardin3149@gmail.com</t>
  </si>
  <si>
    <t>659-398-8434</t>
  </si>
  <si>
    <t>Michael Prince</t>
  </si>
  <si>
    <t>michaelprince7528@gmail.com</t>
  </si>
  <si>
    <t>Jennifer Juarez</t>
  </si>
  <si>
    <t>jenniferjuarez9598@gmail.com</t>
  </si>
  <si>
    <t>(590)907-4688</t>
  </si>
  <si>
    <t>Travis Dean</t>
  </si>
  <si>
    <t>travisdean3404@gmail.com</t>
  </si>
  <si>
    <t>+1-988-834-1515x723</t>
  </si>
  <si>
    <t>James Serrano</t>
  </si>
  <si>
    <t>jamesserrano9280@gmail.com</t>
  </si>
  <si>
    <t>156.081.3534</t>
  </si>
  <si>
    <t>Mary Stanley</t>
  </si>
  <si>
    <t>marystanley1241@gmail.com</t>
  </si>
  <si>
    <t>741-501-9606</t>
  </si>
  <si>
    <t>Richard Hines</t>
  </si>
  <si>
    <t>richardhines4387@gmail.com</t>
  </si>
  <si>
    <t>(799)022-6216</t>
  </si>
  <si>
    <t>Christina Luna</t>
  </si>
  <si>
    <t>christinaluna5145@gmail.com</t>
  </si>
  <si>
    <t>001-156-454-8700x58191</t>
  </si>
  <si>
    <t>Beth Martin</t>
  </si>
  <si>
    <t>bethmartin6653@gmail.com</t>
  </si>
  <si>
    <t>414.537.1131</t>
  </si>
  <si>
    <t>Robert Hughes</t>
  </si>
  <si>
    <t>roberthughes3652@gmail.com</t>
  </si>
  <si>
    <t>Gregory Esparza</t>
  </si>
  <si>
    <t>gregoryesparza1023@gmail.com</t>
  </si>
  <si>
    <t>665-216-9309</t>
  </si>
  <si>
    <t>Timothy Martinez</t>
  </si>
  <si>
    <t>timothymartinez1671@gmail.com</t>
  </si>
  <si>
    <t>001-552-429-6577x64075</t>
  </si>
  <si>
    <t>Jesse Garcia</t>
  </si>
  <si>
    <t>jessegarcia315@gmail.com</t>
  </si>
  <si>
    <t>Robert Richard</t>
  </si>
  <si>
    <t>robertrichard1548@gmail.com</t>
  </si>
  <si>
    <t>+1-377-139-7065x452</t>
  </si>
  <si>
    <t>Courtney Baldwin</t>
  </si>
  <si>
    <t>courtneybaldwin3871@gmail.com</t>
  </si>
  <si>
    <t>001-204-906-8650x4574</t>
  </si>
  <si>
    <t>Brittany Odonnell</t>
  </si>
  <si>
    <t>brittanyodonnell3438@gmail.com</t>
  </si>
  <si>
    <t>001-317-809-3955x97249</t>
  </si>
  <si>
    <t>Christopher Williams</t>
  </si>
  <si>
    <t>christopherwilliams172@gmail.com</t>
  </si>
  <si>
    <t>001-548-223-3209x34347</t>
  </si>
  <si>
    <t>Melanie Yang</t>
  </si>
  <si>
    <t>melanieyang5360@gmail.com</t>
  </si>
  <si>
    <t>586-919-9940</t>
  </si>
  <si>
    <t>Deanna Miller</t>
  </si>
  <si>
    <t>deannamiller6511@gmail.com</t>
  </si>
  <si>
    <t>(603)988-9718</t>
  </si>
  <si>
    <t>Adam Mcbride</t>
  </si>
  <si>
    <t>adammcbride732@gmail.com</t>
  </si>
  <si>
    <t>443.896.9769x2831</t>
  </si>
  <si>
    <t>Bailey Hill</t>
  </si>
  <si>
    <t>baileyhill5285@gmail.com</t>
  </si>
  <si>
    <t>(486)720-9285x7307</t>
  </si>
  <si>
    <t>Nathan Sloan</t>
  </si>
  <si>
    <t>nathansloan5217@gmail.com</t>
  </si>
  <si>
    <t>001-892-071-6387x6287</t>
  </si>
  <si>
    <t>Brandon Griffin</t>
  </si>
  <si>
    <t>brandongriffin6149@gmail.com</t>
  </si>
  <si>
    <t>001-644-226-1839x00827</t>
  </si>
  <si>
    <t>Eric Warren</t>
  </si>
  <si>
    <t>ericwarren4910@gmail.com</t>
  </si>
  <si>
    <t>227.118.4966x4319</t>
  </si>
  <si>
    <t>Danielle Smith</t>
  </si>
  <si>
    <t>daniellesmith8338@gmail.com</t>
  </si>
  <si>
    <t>(187)473-3940</t>
  </si>
  <si>
    <t>David Newman</t>
  </si>
  <si>
    <t>davidnewman5715@gmail.com</t>
  </si>
  <si>
    <t>001-218-205-3416x0651</t>
  </si>
  <si>
    <t>Erin Moran</t>
  </si>
  <si>
    <t>erinmoran639@gmail.com</t>
  </si>
  <si>
    <t>001-691-515-5457x40591</t>
  </si>
  <si>
    <t>Savannah George</t>
  </si>
  <si>
    <t>savannahgeorge393@gmail.com</t>
  </si>
  <si>
    <t>(857)942-9386x32763</t>
  </si>
  <si>
    <t>Paul Taylor</t>
  </si>
  <si>
    <t>paultaylor1201@gmail.com</t>
  </si>
  <si>
    <t>(018)185-3963</t>
  </si>
  <si>
    <t>Karina Green</t>
  </si>
  <si>
    <t>karinagreen1073@gmail.com</t>
  </si>
  <si>
    <t>001-534-938-1868x413</t>
  </si>
  <si>
    <t>Angelica Thompson</t>
  </si>
  <si>
    <t>angelicathompson5512@gmail.com</t>
  </si>
  <si>
    <t>001-198-672-0206x37145</t>
  </si>
  <si>
    <t>Mark Duran</t>
  </si>
  <si>
    <t>markduran5732@gmail.com</t>
  </si>
  <si>
    <t>354-279-0122</t>
  </si>
  <si>
    <t>Lance Fuller</t>
  </si>
  <si>
    <t>lancefuller8816@gmail.com</t>
  </si>
  <si>
    <t>+1-772-743-7912x36084</t>
  </si>
  <si>
    <t>Brittany Lewis</t>
  </si>
  <si>
    <t>brittanylewis8084@gmail.com</t>
  </si>
  <si>
    <t>436.122.4295</t>
  </si>
  <si>
    <t>Pamela Lopez</t>
  </si>
  <si>
    <t>pamelalopez3776@gmail.com</t>
  </si>
  <si>
    <t>Crystal Riggs</t>
  </si>
  <si>
    <t>crystalriggs9191@gmail.com</t>
  </si>
  <si>
    <t>001-218-978-9591x22391</t>
  </si>
  <si>
    <t>Tracy Reed</t>
  </si>
  <si>
    <t>tracyreed3822@gmail.com</t>
  </si>
  <si>
    <t>David Morgan</t>
  </si>
  <si>
    <t>davidmorgan1292@gmail.com</t>
  </si>
  <si>
    <t>206-972-9307</t>
  </si>
  <si>
    <t>Sean Jacobson</t>
  </si>
  <si>
    <t>seanjacobson8653@gmail.com</t>
  </si>
  <si>
    <t>(403)282-1094x39445</t>
  </si>
  <si>
    <t>Stephen Delgado</t>
  </si>
  <si>
    <t>stephendelgado9348@gmail.com</t>
  </si>
  <si>
    <t>944-896-5602x10142</t>
  </si>
  <si>
    <t>David Jones</t>
  </si>
  <si>
    <t>davidjones7164@gmail.com</t>
  </si>
  <si>
    <t>(193)294-9545x4304</t>
  </si>
  <si>
    <t>Sarah Jones</t>
  </si>
  <si>
    <t>sarahjones9881@gmail.com</t>
  </si>
  <si>
    <t>001-138-491-2575</t>
  </si>
  <si>
    <t>Michael Roman</t>
  </si>
  <si>
    <t>michaelroman8476@gmail.com</t>
  </si>
  <si>
    <t>687-219-5041</t>
  </si>
  <si>
    <t>Daniel Mcfarland</t>
  </si>
  <si>
    <t>danielmcfarland7535@gmail.com</t>
  </si>
  <si>
    <t>074.316.8587</t>
  </si>
  <si>
    <t>Samuel Mejia</t>
  </si>
  <si>
    <t>samuelmejia4818@gmail.com</t>
  </si>
  <si>
    <t>962-769-6532x471</t>
  </si>
  <si>
    <t>Mario Bond</t>
  </si>
  <si>
    <t>mariobond6979@gmail.com</t>
  </si>
  <si>
    <t>+1-095-805-2292x018</t>
  </si>
  <si>
    <t>Debra Parker</t>
  </si>
  <si>
    <t>debraparker8313@gmail.com</t>
  </si>
  <si>
    <t>+1-025-740-0174x0635</t>
  </si>
  <si>
    <t>Michael Valdez</t>
  </si>
  <si>
    <t>michaelvaldez8699@gmail.com</t>
  </si>
  <si>
    <t>(237)251-7526</t>
  </si>
  <si>
    <t>Jimmy Cherry</t>
  </si>
  <si>
    <t>jimmycherry6251@gmail.com</t>
  </si>
  <si>
    <t>803-177-3284</t>
  </si>
  <si>
    <t>Melanie Skinner</t>
  </si>
  <si>
    <t>melanieskinner2671@gmail.com</t>
  </si>
  <si>
    <t>(929)344-0583</t>
  </si>
  <si>
    <t>Chad Vargas</t>
  </si>
  <si>
    <t>chadvargas3156@gmail.com</t>
  </si>
  <si>
    <t>856-856-5375x4205</t>
  </si>
  <si>
    <t>Christopher Browning Jr.</t>
  </si>
  <si>
    <t>christopherbrowningjr.2509@gmail.com</t>
  </si>
  <si>
    <t>718.267.5111x98472</t>
  </si>
  <si>
    <t>Louis Stone</t>
  </si>
  <si>
    <t>louisstone1250@gmail.com</t>
  </si>
  <si>
    <t>+1-291-041-5125x936</t>
  </si>
  <si>
    <t>Luke Holloway</t>
  </si>
  <si>
    <t>lukeholloway7332@gmail.com</t>
  </si>
  <si>
    <t>001-102-264-7262x43620</t>
  </si>
  <si>
    <t>Patrick Jackson</t>
  </si>
  <si>
    <t>patrickjackson9303@gmail.com</t>
  </si>
  <si>
    <t>001-071-135-9660x9227</t>
  </si>
  <si>
    <t>Vincent Jones</t>
  </si>
  <si>
    <t>vincentjones3029@gmail.com</t>
  </si>
  <si>
    <t>494-526-4904x5539</t>
  </si>
  <si>
    <t>Tammy Cox</t>
  </si>
  <si>
    <t>tammycox5288@gmail.com</t>
  </si>
  <si>
    <t>(853)213-1772x73529</t>
  </si>
  <si>
    <t>Jessica Collins</t>
  </si>
  <si>
    <t>jessicacollins8920@gmail.com</t>
  </si>
  <si>
    <t>(876)413-2867x2289</t>
  </si>
  <si>
    <t>Natalie Williams</t>
  </si>
  <si>
    <t>nataliewilliams695@gmail.com</t>
  </si>
  <si>
    <t>+1-290-715-1352x17960</t>
  </si>
  <si>
    <t>Susan Cox</t>
  </si>
  <si>
    <t>susancox85@gmail.com</t>
  </si>
  <si>
    <t>(269)186-4151</t>
  </si>
  <si>
    <t>Jonathan Macias</t>
  </si>
  <si>
    <t>jonathanmacias216@gmail.com</t>
  </si>
  <si>
    <t>(416)076-3648</t>
  </si>
  <si>
    <t>Andrew Reyes</t>
  </si>
  <si>
    <t>andrewreyes7399@gmail.com</t>
  </si>
  <si>
    <t>(459)687-5879</t>
  </si>
  <si>
    <t>Heather Rogers</t>
  </si>
  <si>
    <t>heatherrogers7184@gmail.com</t>
  </si>
  <si>
    <t>(613)409-2426</t>
  </si>
  <si>
    <t>Shannon Schneider</t>
  </si>
  <si>
    <t>shannonschneider3211@gmail.com</t>
  </si>
  <si>
    <t>(965)134-1948</t>
  </si>
  <si>
    <t>Terry Parks</t>
  </si>
  <si>
    <t>terryparks6438@gmail.com</t>
  </si>
  <si>
    <t>Rebecca Adams</t>
  </si>
  <si>
    <t>rebeccaadams5168@gmail.com</t>
  </si>
  <si>
    <t>636-392-7488x35343</t>
  </si>
  <si>
    <t>Kyle Rivera</t>
  </si>
  <si>
    <t>kylerivera2127@gmail.com</t>
  </si>
  <si>
    <t>+1-604-578-1648x795</t>
  </si>
  <si>
    <t>Seth Morse</t>
  </si>
  <si>
    <t>sethmorse9875@gmail.com</t>
  </si>
  <si>
    <t>001-997-491-0546</t>
  </si>
  <si>
    <t>Kaitlyn Hebert</t>
  </si>
  <si>
    <t>kaitlynhebert5297@gmail.com</t>
  </si>
  <si>
    <t>(847)638-1634x0466</t>
  </si>
  <si>
    <t>Joseph Stephens</t>
  </si>
  <si>
    <t>josephstephens8409@gmail.com</t>
  </si>
  <si>
    <t>597.573.2908x76441</t>
  </si>
  <si>
    <t>William Green</t>
  </si>
  <si>
    <t>williamgreen6668@gmail.com</t>
  </si>
  <si>
    <t>(804)008-5637x225</t>
  </si>
  <si>
    <t>Angela Turner</t>
  </si>
  <si>
    <t>angelaturner3769@gmail.com</t>
  </si>
  <si>
    <t>(706)765-0516</t>
  </si>
  <si>
    <t>Victor Hill</t>
  </si>
  <si>
    <t>victorhill3294@gmail.com</t>
  </si>
  <si>
    <t>070.492.7434x200</t>
  </si>
  <si>
    <t>Sean Beck</t>
  </si>
  <si>
    <t>seanbeck532@gmail.com</t>
  </si>
  <si>
    <t>001-820-979-0515x8309</t>
  </si>
  <si>
    <t>Monica Howard</t>
  </si>
  <si>
    <t>monicahoward6689@gmail.com</t>
  </si>
  <si>
    <t>+1-183-390-5041x4519</t>
  </si>
  <si>
    <t>Ryan Skinner</t>
  </si>
  <si>
    <t>ryanskinner8812@gmail.com</t>
  </si>
  <si>
    <t>(783)273-4836x78927</t>
  </si>
  <si>
    <t>Mary Duncan</t>
  </si>
  <si>
    <t>maryduncan8718@gmail.com</t>
  </si>
  <si>
    <t>(898)613-4142x3344</t>
  </si>
  <si>
    <t>Brenda Jimenez</t>
  </si>
  <si>
    <t>brendajimenez7935@gmail.com</t>
  </si>
  <si>
    <t>(909)373-2346x74724</t>
  </si>
  <si>
    <t>Lauren Galloway</t>
  </si>
  <si>
    <t>laurengalloway9241@gmail.com</t>
  </si>
  <si>
    <t>001-059-221-6015x9672</t>
  </si>
  <si>
    <t>Cassandra Fletcher</t>
  </si>
  <si>
    <t>cassandrafletcher8918@gmail.com</t>
  </si>
  <si>
    <t>Teresa Mosley</t>
  </si>
  <si>
    <t>teresamosley6970@gmail.com</t>
  </si>
  <si>
    <t>+1-340-416-2872x9345</t>
  </si>
  <si>
    <t>Charles Nielsen</t>
  </si>
  <si>
    <t>charlesnielsen73@gmail.com</t>
  </si>
  <si>
    <t>(853)289-2066x3323</t>
  </si>
  <si>
    <t>Jennifer Grant</t>
  </si>
  <si>
    <t>jennifergrant1484@gmail.com</t>
  </si>
  <si>
    <t>+1-560-944-8117x972</t>
  </si>
  <si>
    <t>Daniel Serrano</t>
  </si>
  <si>
    <t>danielserrano2112@gmail.com</t>
  </si>
  <si>
    <t>+1-454-306-7293x0493</t>
  </si>
  <si>
    <t>Haley Sosa</t>
  </si>
  <si>
    <t>haleysosa8999@gmail.com</t>
  </si>
  <si>
    <t>(794)355-1877x5128</t>
  </si>
  <si>
    <t>Julie Rogers</t>
  </si>
  <si>
    <t>julierogers7475@gmail.com</t>
  </si>
  <si>
    <t>(256)213-8625x607</t>
  </si>
  <si>
    <t>Dr. Paul Summers MD</t>
  </si>
  <si>
    <t>dr.paulsummersmd4461@gmail.com</t>
  </si>
  <si>
    <t>981-027-8572x89393</t>
  </si>
  <si>
    <t>Wanda Robinson</t>
  </si>
  <si>
    <t>wandarobinson3597@gmail.com</t>
  </si>
  <si>
    <t>445-890-0730x03391</t>
  </si>
  <si>
    <t>Aaron Freeman</t>
  </si>
  <si>
    <t>aaronfreeman3889@gmail.com</t>
  </si>
  <si>
    <t>001-700-621-9871x22597</t>
  </si>
  <si>
    <t>Shannon Lawson</t>
  </si>
  <si>
    <t>shannonlawson8906@gmail.com</t>
  </si>
  <si>
    <t>244-995-8123</t>
  </si>
  <si>
    <t>Leslie Allen</t>
  </si>
  <si>
    <t>leslieallen334@gmail.com</t>
  </si>
  <si>
    <t>Sarah Webb</t>
  </si>
  <si>
    <t>sarahwebb8179@gmail.com</t>
  </si>
  <si>
    <t>405.337.5404x472</t>
  </si>
  <si>
    <t>Michelle Davis</t>
  </si>
  <si>
    <t>michelledavis7645@gmail.com</t>
  </si>
  <si>
    <t>208.962.2698x3939</t>
  </si>
  <si>
    <t>michaeladams9404@gmail.com</t>
  </si>
  <si>
    <t>(311)657-1087x856</t>
  </si>
  <si>
    <t>Mitchell Oneal</t>
  </si>
  <si>
    <t>mitchelloneal4954@gmail.com</t>
  </si>
  <si>
    <t>679.122.0202</t>
  </si>
  <si>
    <t>Jonathan Wright</t>
  </si>
  <si>
    <t>jonathanwright6223@gmail.com</t>
  </si>
  <si>
    <t>001-436-282-2074x75127</t>
  </si>
  <si>
    <t>Kimberly Davis</t>
  </si>
  <si>
    <t>kimberlydavis4281@gmail.com</t>
  </si>
  <si>
    <t>368.921.3147x5066</t>
  </si>
  <si>
    <t>Jason Brown</t>
  </si>
  <si>
    <t>jasonbrown3595@gmail.com</t>
  </si>
  <si>
    <t>(581)545-7923</t>
  </si>
  <si>
    <t>Jose Chaney</t>
  </si>
  <si>
    <t>josechaney9773@gmail.com</t>
  </si>
  <si>
    <t>401.875.1634x438</t>
  </si>
  <si>
    <t>Casey Wu</t>
  </si>
  <si>
    <t>caseywu8968@gmail.com</t>
  </si>
  <si>
    <t>001-517-514-9327x056</t>
  </si>
  <si>
    <t>Danielle Schneider</t>
  </si>
  <si>
    <t>danielleschneider1052@gmail.com</t>
  </si>
  <si>
    <t>001-573-849-4702x5457</t>
  </si>
  <si>
    <t>Jade Lopez</t>
  </si>
  <si>
    <t>jadelopez6615@gmail.com</t>
  </si>
  <si>
    <t>906-900-9006x930</t>
  </si>
  <si>
    <t>Michael Garrett</t>
  </si>
  <si>
    <t>michaelgarrett8789@gmail.com</t>
  </si>
  <si>
    <t>+1-567-738-9199x53098</t>
  </si>
  <si>
    <t>Christopher Anderson</t>
  </si>
  <si>
    <t>christopheranderson60@gmail.com</t>
  </si>
  <si>
    <t>103.665.0358x0249</t>
  </si>
  <si>
    <t>Brent Reed</t>
  </si>
  <si>
    <t>brentreed9160@gmail.com</t>
  </si>
  <si>
    <t>001-804-205-8439x89515</t>
  </si>
  <si>
    <t>Colin Hamilton</t>
  </si>
  <si>
    <t>colinhamilton125@gmail.com</t>
  </si>
  <si>
    <t>+1-346-950-1168x079</t>
  </si>
  <si>
    <t>Caitlin Perez</t>
  </si>
  <si>
    <t>caitlinperez8997@gmail.com</t>
  </si>
  <si>
    <t>296-992-3250</t>
  </si>
  <si>
    <t>Brian Edwards</t>
  </si>
  <si>
    <t>brianedwards3815@gmail.com</t>
  </si>
  <si>
    <t>665-323-7146x19056</t>
  </si>
  <si>
    <t>Erin Garcia</t>
  </si>
  <si>
    <t>eringarcia6958@gmail.com</t>
  </si>
  <si>
    <t>932.481.6573x347</t>
  </si>
  <si>
    <t>Caleb Ryan</t>
  </si>
  <si>
    <t>calebryan7725@gmail.com</t>
  </si>
  <si>
    <t>001-324-048-9586x86972</t>
  </si>
  <si>
    <t>Danielle Nolan</t>
  </si>
  <si>
    <t>daniellenolan1247@gmail.com</t>
  </si>
  <si>
    <t>(900)671-7468x469</t>
  </si>
  <si>
    <t>Randy Williams</t>
  </si>
  <si>
    <t>randywilliams6013@gmail.com</t>
  </si>
  <si>
    <t>(759)354-0476</t>
  </si>
  <si>
    <t>Susan Campos</t>
  </si>
  <si>
    <t>susancampos5055@gmail.com</t>
  </si>
  <si>
    <t>(221)875-9260</t>
  </si>
  <si>
    <t>Frank Marshall</t>
  </si>
  <si>
    <t>frankmarshall5016@gmail.com</t>
  </si>
  <si>
    <t>098-477-0918x3642</t>
  </si>
  <si>
    <t>Paul Arnold</t>
  </si>
  <si>
    <t>paularnold678@gmail.com</t>
  </si>
  <si>
    <t>(961)992-6719</t>
  </si>
  <si>
    <t>Carrie Johnson</t>
  </si>
  <si>
    <t>carriejohnson9450@gmail.com</t>
  </si>
  <si>
    <t>+1-132-852-6844x4148</t>
  </si>
  <si>
    <t>vincentjones945@gmail.com</t>
  </si>
  <si>
    <t>Joshua Smith</t>
  </si>
  <si>
    <t>joshuasmith1268@gmail.com</t>
  </si>
  <si>
    <t>001-378-138-9791x830</t>
  </si>
  <si>
    <t>Edward Fernandez</t>
  </si>
  <si>
    <t>edwardfernandez5950@gmail.com</t>
  </si>
  <si>
    <t>001-209-649-5102</t>
  </si>
  <si>
    <t>Joel Hernandez</t>
  </si>
  <si>
    <t>joelhernandez2394@gmail.com</t>
  </si>
  <si>
    <t>546.382.3763x891</t>
  </si>
  <si>
    <t>Michael Allen</t>
  </si>
  <si>
    <t>michaelallen7313@gmail.com</t>
  </si>
  <si>
    <t>001-861-220-3314</t>
  </si>
  <si>
    <t>Angela Porter</t>
  </si>
  <si>
    <t>angelaporter6927@gmail.com</t>
  </si>
  <si>
    <t>+1-017-479-8200x506</t>
  </si>
  <si>
    <t>Carolyn Arnold</t>
  </si>
  <si>
    <t>carolynarnold9940@gmail.com</t>
  </si>
  <si>
    <t>(435)525-7652x646</t>
  </si>
  <si>
    <t>Monique Bruce</t>
  </si>
  <si>
    <t>moniquebruce9637@gmail.com</t>
  </si>
  <si>
    <t>861.151.3093x58697</t>
  </si>
  <si>
    <t>Kenneth Morrison</t>
  </si>
  <si>
    <t>kennethmorrison5417@gmail.com</t>
  </si>
  <si>
    <t>+1-461-047-2943x299</t>
  </si>
  <si>
    <t>Christopher Thompson</t>
  </si>
  <si>
    <t>christopherthompson4557@gmail.com</t>
  </si>
  <si>
    <t>735-253-9709</t>
  </si>
  <si>
    <t>Ashley Martinez</t>
  </si>
  <si>
    <t>ashleymartinez1110@gmail.com</t>
  </si>
  <si>
    <t>080-123-2203x099</t>
  </si>
  <si>
    <t>Martin Walker</t>
  </si>
  <si>
    <t>martinwalker6491@gmail.com</t>
  </si>
  <si>
    <t>220.466.6208x8007</t>
  </si>
  <si>
    <t>Zachary Pierce</t>
  </si>
  <si>
    <t>zacharypierce9874@gmail.com</t>
  </si>
  <si>
    <t>226.917.8992x5702</t>
  </si>
  <si>
    <t>Ashley Juarez</t>
  </si>
  <si>
    <t>ashleyjuarez4236@gmail.com</t>
  </si>
  <si>
    <t>+1-423-402-4824x733</t>
  </si>
  <si>
    <t>Angela Jennings</t>
  </si>
  <si>
    <t>angelajennings3116@gmail.com</t>
  </si>
  <si>
    <t>+1-758-139-9460x809</t>
  </si>
  <si>
    <t>Kelly Cardenas</t>
  </si>
  <si>
    <t>kellycardenas5837@gmail.com</t>
  </si>
  <si>
    <t>(939)449-2301</t>
  </si>
  <si>
    <t>Melissa Perez</t>
  </si>
  <si>
    <t>melissaperez5353@gmail.com</t>
  </si>
  <si>
    <t>185-804-5508</t>
  </si>
  <si>
    <t>Joshua Wells</t>
  </si>
  <si>
    <t>joshuawells485@gmail.com</t>
  </si>
  <si>
    <t>545-387-0714</t>
  </si>
  <si>
    <t>Mr. Ricardo Blevins</t>
  </si>
  <si>
    <t>mr.ricardoblevins6211@gmail.com</t>
  </si>
  <si>
    <t>215-181-2257x7264</t>
  </si>
  <si>
    <t>Alisha Mitchell</t>
  </si>
  <si>
    <t>alishamitchell578@gmail.com</t>
  </si>
  <si>
    <t>+1-318-501-2802x3365</t>
  </si>
  <si>
    <t>Jason Flores</t>
  </si>
  <si>
    <t>jasonflores8509@gmail.com</t>
  </si>
  <si>
    <t>001-958-346-8352x62587</t>
  </si>
  <si>
    <t>Chelsea Davis</t>
  </si>
  <si>
    <t>chelseadavis2883@gmail.com</t>
  </si>
  <si>
    <t>Lisa Morton</t>
  </si>
  <si>
    <t>lisamorton6618@gmail.com</t>
  </si>
  <si>
    <t>+1-760-090-8335x88363</t>
  </si>
  <si>
    <t>Ryan Le</t>
  </si>
  <si>
    <t>ryanle2672@gmail.com</t>
  </si>
  <si>
    <t>Jonathan Jarvis</t>
  </si>
  <si>
    <t>jonathanjarvis1282@gmail.com</t>
  </si>
  <si>
    <t>722-148-3368x99241</t>
  </si>
  <si>
    <t>Gregory Little</t>
  </si>
  <si>
    <t>gregorylittle9367@gmail.com</t>
  </si>
  <si>
    <t>+1-023-428-3911x003</t>
  </si>
  <si>
    <t>Samantha Clark</t>
  </si>
  <si>
    <t>samanthaclark2046@gmail.com</t>
  </si>
  <si>
    <t>+1-909-941-8435x6242</t>
  </si>
  <si>
    <t>Kristin Allen</t>
  </si>
  <si>
    <t>kristinallen6802@gmail.com</t>
  </si>
  <si>
    <t>Katrina Nguyen</t>
  </si>
  <si>
    <t>katrinanguyen2903@gmail.com</t>
  </si>
  <si>
    <t>120-856-7273x6239</t>
  </si>
  <si>
    <t>Thomas Bradley</t>
  </si>
  <si>
    <t>thomasbradley9771@gmail.com</t>
  </si>
  <si>
    <t>801.655.6329</t>
  </si>
  <si>
    <t>Rodney Tyler</t>
  </si>
  <si>
    <t>rodneytyler8764@gmail.com</t>
  </si>
  <si>
    <t>+1-140-627-1662x554</t>
  </si>
  <si>
    <t>Michele Mccoy</t>
  </si>
  <si>
    <t>michelemccoy1354@gmail.com</t>
  </si>
  <si>
    <t>749.318.2894x20619</t>
  </si>
  <si>
    <t>Kristine Burns</t>
  </si>
  <si>
    <t>kristineburns5170@gmail.com</t>
  </si>
  <si>
    <t>661-556-4581x0427</t>
  </si>
  <si>
    <t>Tiffany Williams</t>
  </si>
  <si>
    <t>tiffanywilliams8593@gmail.com</t>
  </si>
  <si>
    <t>726.574.0529</t>
  </si>
  <si>
    <t>Bryan Hall</t>
  </si>
  <si>
    <t>bryanhall9636@gmail.com</t>
  </si>
  <si>
    <t>Elizabeth Wright</t>
  </si>
  <si>
    <t>elizabethwright5693@gmail.com</t>
  </si>
  <si>
    <t>+1-024-687-4554x3025</t>
  </si>
  <si>
    <t>Jessica Church</t>
  </si>
  <si>
    <t>jessicachurch5562@gmail.com</t>
  </si>
  <si>
    <t>(072)069-1525x998</t>
  </si>
  <si>
    <t>Tiffany Hudson</t>
  </si>
  <si>
    <t>tiffanyhudson5214@gmail.com</t>
  </si>
  <si>
    <t>+1-518-916-8817x2285</t>
  </si>
  <si>
    <t>Jacob Walker</t>
  </si>
  <si>
    <t>jacobwalker4250@gmail.com</t>
  </si>
  <si>
    <t>826-647-5145</t>
  </si>
  <si>
    <t>Eric Trujillo</t>
  </si>
  <si>
    <t>erictrujillo134@gmail.com</t>
  </si>
  <si>
    <t>+1-404-693-8385x51985</t>
  </si>
  <si>
    <t>Michael Lambert</t>
  </si>
  <si>
    <t>michaellambert9173@gmail.com</t>
  </si>
  <si>
    <t>426.532.4035</t>
  </si>
  <si>
    <t>Lindsay Garcia</t>
  </si>
  <si>
    <t>lindsaygarcia2892@gmail.com</t>
  </si>
  <si>
    <t>048-355-2851x9505</t>
  </si>
  <si>
    <t>Joshua Day</t>
  </si>
  <si>
    <t>joshuaday9465@gmail.com</t>
  </si>
  <si>
    <t>(901)399-7747x10310</t>
  </si>
  <si>
    <t>James Schmidt</t>
  </si>
  <si>
    <t>jamesschmidt1318@gmail.com</t>
  </si>
  <si>
    <t>200-729-3094x77234</t>
  </si>
  <si>
    <t>Kelly Edwards</t>
  </si>
  <si>
    <t>kellyedwards6745@gmail.com</t>
  </si>
  <si>
    <t>035.870.1124</t>
  </si>
  <si>
    <t>Matthew Ross</t>
  </si>
  <si>
    <t>matthewross1920@gmail.com</t>
  </si>
  <si>
    <t>863-947-3715x819</t>
  </si>
  <si>
    <t>Christopher Moore</t>
  </si>
  <si>
    <t>christophermoore5358@gmail.com</t>
  </si>
  <si>
    <t>Selena Jackson</t>
  </si>
  <si>
    <t>selenajackson1713@gmail.com</t>
  </si>
  <si>
    <t>+1-336-964-6371x9573</t>
  </si>
  <si>
    <t>Lori Diaz</t>
  </si>
  <si>
    <t>loridiaz1648@gmail.com</t>
  </si>
  <si>
    <t>+1-071-989-4941x0865</t>
  </si>
  <si>
    <t>Brandon Miller</t>
  </si>
  <si>
    <t>brandonmiller4721@gmail.com</t>
  </si>
  <si>
    <t>034-490-4001x12160</t>
  </si>
  <si>
    <t>Elizabeth Brown</t>
  </si>
  <si>
    <t>elizabethbrown4359@gmail.com</t>
  </si>
  <si>
    <t>657-220-2527x409</t>
  </si>
  <si>
    <t>Kenneth Foster</t>
  </si>
  <si>
    <t>kennethfoster1376@gmail.com</t>
  </si>
  <si>
    <t>713-002-0789x21280</t>
  </si>
  <si>
    <t>Veronica Ramirez</t>
  </si>
  <si>
    <t>veronicaramirez5803@gmail.com</t>
  </si>
  <si>
    <t>(209)360-9994x771</t>
  </si>
  <si>
    <t>Mr. Ryan Steele</t>
  </si>
  <si>
    <t>mr.ryansteele9968@gmail.com</t>
  </si>
  <si>
    <t>001-500-768-7495x948</t>
  </si>
  <si>
    <t>Kathryn Reyes</t>
  </si>
  <si>
    <t>kathrynreyes8568@gmail.com</t>
  </si>
  <si>
    <t>260-662-1113</t>
  </si>
  <si>
    <t>Mark Cruz</t>
  </si>
  <si>
    <t>markcruz6306@gmail.com</t>
  </si>
  <si>
    <t>Joseph Bradley</t>
  </si>
  <si>
    <t>josephbradley1050@gmail.com</t>
  </si>
  <si>
    <t>(522)758-5480x3980</t>
  </si>
  <si>
    <t>James Webb</t>
  </si>
  <si>
    <t>jameswebb466@gmail.com</t>
  </si>
  <si>
    <t>(000)995-2572x9947</t>
  </si>
  <si>
    <t>Kathy Callahan</t>
  </si>
  <si>
    <t>kathycallahan2848@gmail.com</t>
  </si>
  <si>
    <t>529-326-0415</t>
  </si>
  <si>
    <t>Stephanie Weaver</t>
  </si>
  <si>
    <t>stephanieweaver1927@gmail.com</t>
  </si>
  <si>
    <t>828.080.0343x382</t>
  </si>
  <si>
    <t>Angela Johnson</t>
  </si>
  <si>
    <t>angelajohnson7719@gmail.com</t>
  </si>
  <si>
    <t>001-503-772-6544x95023</t>
  </si>
  <si>
    <t>Terry Miller</t>
  </si>
  <si>
    <t>terrymiller4296@gmail.com</t>
  </si>
  <si>
    <t>(142)223-9904x10927</t>
  </si>
  <si>
    <t>Mrs. Tonya Nelson MD</t>
  </si>
  <si>
    <t>mrs.tonyanelsonmd7460@gmail.com</t>
  </si>
  <si>
    <t>230-232-0399</t>
  </si>
  <si>
    <t>Ricardo Stewart</t>
  </si>
  <si>
    <t>ricardostewart2485@gmail.com</t>
  </si>
  <si>
    <t>001-110-218-1167x388</t>
  </si>
  <si>
    <t>Timothy Villarreal</t>
  </si>
  <si>
    <t>timothyvillarreal7973@gmail.com</t>
  </si>
  <si>
    <t>993-260-7317x48456</t>
  </si>
  <si>
    <t>Luis Berger</t>
  </si>
  <si>
    <t>luisberger432@gmail.com</t>
  </si>
  <si>
    <t>(208)187-5740x03216</t>
  </si>
  <si>
    <t>Alexis Roach</t>
  </si>
  <si>
    <t>alexisroach9191@gmail.com</t>
  </si>
  <si>
    <t>+1-018-225-8446x48955</t>
  </si>
  <si>
    <t>Beth Cook</t>
  </si>
  <si>
    <t>bethcook533@gmail.com</t>
  </si>
  <si>
    <t>540-798-5472</t>
  </si>
  <si>
    <t>Molly Roy MD</t>
  </si>
  <si>
    <t>mollyroymd1082@gmail.com</t>
  </si>
  <si>
    <t>(058)503-5157</t>
  </si>
  <si>
    <t>Kimberly Schultz</t>
  </si>
  <si>
    <t>kimberlyschultz455@gmail.com</t>
  </si>
  <si>
    <t>Devin Choi</t>
  </si>
  <si>
    <t>devinchoi3512@gmail.com</t>
  </si>
  <si>
    <t>Barbara Hodges</t>
  </si>
  <si>
    <t>barbarahodges2242@gmail.com</t>
  </si>
  <si>
    <t>+1-299-427-5036x977</t>
  </si>
  <si>
    <t>Steven Lewis</t>
  </si>
  <si>
    <t>stevenlewis6454@gmail.com</t>
  </si>
  <si>
    <t>(557)765-1791</t>
  </si>
  <si>
    <t>Christian Berg</t>
  </si>
  <si>
    <t>christianberg6785@gmail.com</t>
  </si>
  <si>
    <t>001-514-933-5611</t>
  </si>
  <si>
    <t>Elizabeth Cabrera</t>
  </si>
  <si>
    <t>elizabethcabrera1537@gmail.com</t>
  </si>
  <si>
    <t>+1-889-383-8903x0914</t>
  </si>
  <si>
    <t>Tara Wolf</t>
  </si>
  <si>
    <t>tarawolf9678@gmail.com</t>
  </si>
  <si>
    <t>001-113-347-6420x545</t>
  </si>
  <si>
    <t>Eric Nelson</t>
  </si>
  <si>
    <t>ericnelson3223@gmail.com</t>
  </si>
  <si>
    <t>001-168-834-1230x99446</t>
  </si>
  <si>
    <t>Morgan Johnson</t>
  </si>
  <si>
    <t>morganjohnson4185@gmail.com</t>
  </si>
  <si>
    <t>Shannon Bond</t>
  </si>
  <si>
    <t>shannonbond7973@gmail.com</t>
  </si>
  <si>
    <t>001-961-750-2004x6668</t>
  </si>
  <si>
    <t>Stacy Pacheco</t>
  </si>
  <si>
    <t>stacypacheco3000@gmail.com</t>
  </si>
  <si>
    <t>811.996.4818x930</t>
  </si>
  <si>
    <t>Holly Gibbs</t>
  </si>
  <si>
    <t>hollygibbs8856@gmail.com</t>
  </si>
  <si>
    <t>001-799-295-6326</t>
  </si>
  <si>
    <t>Laura Wilson</t>
  </si>
  <si>
    <t>laurawilson3543@gmail.com</t>
  </si>
  <si>
    <t>535-383-3679x743</t>
  </si>
  <si>
    <t>Stacey Pruitt</t>
  </si>
  <si>
    <t>staceypruitt5778@gmail.com</t>
  </si>
  <si>
    <t>Ann Campbell</t>
  </si>
  <si>
    <t>anncampbell1943@gmail.com</t>
  </si>
  <si>
    <t>001-818-978-3536x8258</t>
  </si>
  <si>
    <t>Veronica Williams</t>
  </si>
  <si>
    <t>veronicawilliams1878@gmail.com</t>
  </si>
  <si>
    <t>+1-767-308-3175x9254</t>
  </si>
  <si>
    <t>Justin Davenport</t>
  </si>
  <si>
    <t>justindavenport5428@gmail.com</t>
  </si>
  <si>
    <t>677.307.3632</t>
  </si>
  <si>
    <t>Andrew Barnes</t>
  </si>
  <si>
    <t>andrewbarnes8364@gmail.com</t>
  </si>
  <si>
    <t>001-817-518-1268x11738</t>
  </si>
  <si>
    <t>Suzanne Berg</t>
  </si>
  <si>
    <t>suzanneberg9483@gmail.com</t>
  </si>
  <si>
    <t>732-750-6797</t>
  </si>
  <si>
    <t>Curtis Garza</t>
  </si>
  <si>
    <t>curtisgarza325@gmail.com</t>
  </si>
  <si>
    <t>528-599-4492x97009</t>
  </si>
  <si>
    <t>Jimmy Collier</t>
  </si>
  <si>
    <t>jimmycollier9373@gmail.com</t>
  </si>
  <si>
    <t>001-550-664-1100</t>
  </si>
  <si>
    <t>Mary Porter</t>
  </si>
  <si>
    <t>maryporter6515@gmail.com</t>
  </si>
  <si>
    <t>001-262-077-6356x9750</t>
  </si>
  <si>
    <t>Thomas Hodges</t>
  </si>
  <si>
    <t>thomashodges3147@gmail.com</t>
  </si>
  <si>
    <t>006.099.3409</t>
  </si>
  <si>
    <t>Jeffrey Simon Jr.</t>
  </si>
  <si>
    <t>jeffreysimonjr.7969@gmail.com</t>
  </si>
  <si>
    <t>490.735.3536x629</t>
  </si>
  <si>
    <t>Jason Mcdowell</t>
  </si>
  <si>
    <t>jasonmcdowell5373@gmail.com</t>
  </si>
  <si>
    <t>912-027-9875</t>
  </si>
  <si>
    <t>Derek Cox</t>
  </si>
  <si>
    <t>derekcox2178@gmail.com</t>
  </si>
  <si>
    <t>Kelly Gonzalez</t>
  </si>
  <si>
    <t>kellygonzalez1313@gmail.com</t>
  </si>
  <si>
    <t>+1-487-207-5226x1572</t>
  </si>
  <si>
    <t>Michael Harrison</t>
  </si>
  <si>
    <t>michaelharrison2990@gmail.com</t>
  </si>
  <si>
    <t>323-199-3930</t>
  </si>
  <si>
    <t>Ricardo Morrison</t>
  </si>
  <si>
    <t>ricardomorrison733@gmail.com</t>
  </si>
  <si>
    <t>+1-266-589-7750x09707</t>
  </si>
  <si>
    <t>Christopher Howell</t>
  </si>
  <si>
    <t>christopherhowell5612@gmail.com</t>
  </si>
  <si>
    <t>001-149-222-5558x5819</t>
  </si>
  <si>
    <t>Dr. Robert Andersen DDS</t>
  </si>
  <si>
    <t>dr.robertandersendds9727@gmail.com</t>
  </si>
  <si>
    <t>085.773.8033x785</t>
  </si>
  <si>
    <t>Charles Ramos</t>
  </si>
  <si>
    <t>charlesramos3335@gmail.com</t>
  </si>
  <si>
    <t>+1-845-121-6362x721</t>
  </si>
  <si>
    <t>Sharon Mcbride</t>
  </si>
  <si>
    <t>sharonmcbride8334@gmail.com</t>
  </si>
  <si>
    <t>+1-199-572-2750x56399</t>
  </si>
  <si>
    <t>Martha Jackson</t>
  </si>
  <si>
    <t>marthajackson6432@gmail.com</t>
  </si>
  <si>
    <t>(942)417-3466</t>
  </si>
  <si>
    <t>Kayla Carter</t>
  </si>
  <si>
    <t>kaylacarter2915@gmail.com</t>
  </si>
  <si>
    <t>Larry Martinez</t>
  </si>
  <si>
    <t>larrymartinez2098@gmail.com</t>
  </si>
  <si>
    <t>Hannah Hudson</t>
  </si>
  <si>
    <t>hannahhudson8579@gmail.com</t>
  </si>
  <si>
    <t>837-171-7055x573</t>
  </si>
  <si>
    <t>Michele Ibarra</t>
  </si>
  <si>
    <t>micheleibarra6691@gmail.com</t>
  </si>
  <si>
    <t>+1-709-512-8146x68406</t>
  </si>
  <si>
    <t>Emma Parker</t>
  </si>
  <si>
    <t>emmaparker2168@gmail.com</t>
  </si>
  <si>
    <t>001-972-535-9031x8535</t>
  </si>
  <si>
    <t>Aaron Hoffman</t>
  </si>
  <si>
    <t>aaronhoffman8675@gmail.com</t>
  </si>
  <si>
    <t>045.497.1385x888</t>
  </si>
  <si>
    <t>Brandon Sutton</t>
  </si>
  <si>
    <t>brandonsutton8254@gmail.com</t>
  </si>
  <si>
    <t>Melinda Atkinson</t>
  </si>
  <si>
    <t>melindaatkinson5109@gmail.com</t>
  </si>
  <si>
    <t>(400)255-7259x03527</t>
  </si>
  <si>
    <t>Nancy Williams</t>
  </si>
  <si>
    <t>nancywilliams6858@gmail.com</t>
  </si>
  <si>
    <t>001-146-127-8955x73788</t>
  </si>
  <si>
    <t>Andrew Nelson</t>
  </si>
  <si>
    <t>andrewnelson1547@gmail.com</t>
  </si>
  <si>
    <t>Chase Black</t>
  </si>
  <si>
    <t>chaseblack8021@gmail.com</t>
  </si>
  <si>
    <t>(446)685-1463</t>
  </si>
  <si>
    <t>kaylamorris7518@gmail.com</t>
  </si>
  <si>
    <t>446.437.1177x6068</t>
  </si>
  <si>
    <t>Adam Porter</t>
  </si>
  <si>
    <t>adamporter226@gmail.com</t>
  </si>
  <si>
    <t>(218)045-4907</t>
  </si>
  <si>
    <t>christopherbrady9918@gmail.com</t>
  </si>
  <si>
    <t>170.521.3960x5768</t>
  </si>
  <si>
    <t>David Hicks</t>
  </si>
  <si>
    <t>davidhicks1031@gmail.com</t>
  </si>
  <si>
    <t>500-135-8108</t>
  </si>
  <si>
    <t>Jamie Brown</t>
  </si>
  <si>
    <t>jamiebrown7771@gmail.com</t>
  </si>
  <si>
    <t>788.803.8108x33930</t>
  </si>
  <si>
    <t>Erin Wright</t>
  </si>
  <si>
    <t>erinwright2304@gmail.com</t>
  </si>
  <si>
    <t>955-152-5067x70496</t>
  </si>
  <si>
    <t>Christine Monroe</t>
  </si>
  <si>
    <t>christinemonroe5314@gmail.com</t>
  </si>
  <si>
    <t>313.940.8118</t>
  </si>
  <si>
    <t>Jim Wu</t>
  </si>
  <si>
    <t>jimwu8212@gmail.com</t>
  </si>
  <si>
    <t>548-442-1392x435</t>
  </si>
  <si>
    <t>Scott White</t>
  </si>
  <si>
    <t>scottwhite3043@gmail.com</t>
  </si>
  <si>
    <t>David Dixon</t>
  </si>
  <si>
    <t>daviddixon1645@gmail.com</t>
  </si>
  <si>
    <t>(749)828-7405</t>
  </si>
  <si>
    <t>Jeffrey Ray</t>
  </si>
  <si>
    <t>jeffreyray1085@gmail.com</t>
  </si>
  <si>
    <t>640-501-8504x21926</t>
  </si>
  <si>
    <t>Laura Jones</t>
  </si>
  <si>
    <t>laurajones7927@gmail.com</t>
  </si>
  <si>
    <t>(223)488-0117x762</t>
  </si>
  <si>
    <t>Erik Russell</t>
  </si>
  <si>
    <t>erikrussell9787@gmail.com</t>
  </si>
  <si>
    <t>+1-724-510-4304x06790</t>
  </si>
  <si>
    <t>Joshua Barrera</t>
  </si>
  <si>
    <t>joshuabarrera1103@gmail.com</t>
  </si>
  <si>
    <t>(575)262-7107</t>
  </si>
  <si>
    <t>Lisa Moore</t>
  </si>
  <si>
    <t>lisamoore9665@gmail.com</t>
  </si>
  <si>
    <t>Alexis Nelson</t>
  </si>
  <si>
    <t>alexisnelson7795@gmail.com</t>
  </si>
  <si>
    <t>902-065-6466</t>
  </si>
  <si>
    <t>Chelsea Powell</t>
  </si>
  <si>
    <t>chelseapowell328@gmail.com</t>
  </si>
  <si>
    <t>001-266-673-8827</t>
  </si>
  <si>
    <t>Alyssa Friedman</t>
  </si>
  <si>
    <t>alyssafriedman8265@gmail.com</t>
  </si>
  <si>
    <t>423-338-2730x459</t>
  </si>
  <si>
    <t>Ashley Wade</t>
  </si>
  <si>
    <t>ashleywade4548@gmail.com</t>
  </si>
  <si>
    <t>(219)679-0127</t>
  </si>
  <si>
    <t>Karen Sanders</t>
  </si>
  <si>
    <t>karensanders1525@gmail.com</t>
  </si>
  <si>
    <t>230-821-5829x01935</t>
  </si>
  <si>
    <t>Maxwell Casey</t>
  </si>
  <si>
    <t>maxwellcasey7157@gmail.com</t>
  </si>
  <si>
    <t>+1-105-317-5889x0227</t>
  </si>
  <si>
    <t>Aaron Christensen</t>
  </si>
  <si>
    <t>aaronchristensen7027@gmail.com</t>
  </si>
  <si>
    <t>468-947-4986</t>
  </si>
  <si>
    <t>Guy Taylor</t>
  </si>
  <si>
    <t>guytaylor8279@gmail.com</t>
  </si>
  <si>
    <t>Craig Black</t>
  </si>
  <si>
    <t>craigblack4499@gmail.com</t>
  </si>
  <si>
    <t>(978)541-3748x965</t>
  </si>
  <si>
    <t>Valerie Morgan</t>
  </si>
  <si>
    <t>valeriemorgan2350@gmail.com</t>
  </si>
  <si>
    <t>149.000.9735</t>
  </si>
  <si>
    <t>Christopher Raymond</t>
  </si>
  <si>
    <t>christopherraymond217@gmail.com</t>
  </si>
  <si>
    <t>(846)144-5100</t>
  </si>
  <si>
    <t>Shawn Snow</t>
  </si>
  <si>
    <t>shawnsnow4075@gmail.com</t>
  </si>
  <si>
    <t>815-250-0593x153</t>
  </si>
  <si>
    <t>Martin Dixon</t>
  </si>
  <si>
    <t>martindixon8217@gmail.com</t>
  </si>
  <si>
    <t>351-968-2045</t>
  </si>
  <si>
    <t>William Mack</t>
  </si>
  <si>
    <t>williammack3403@gmail.com</t>
  </si>
  <si>
    <t>(957)602-9375</t>
  </si>
  <si>
    <t>Ray Reynolds</t>
  </si>
  <si>
    <t>rayreynolds1953@gmail.com</t>
  </si>
  <si>
    <t>April Dillon</t>
  </si>
  <si>
    <t>aprildillon179@gmail.com</t>
  </si>
  <si>
    <t>848-290-0104</t>
  </si>
  <si>
    <t>Cindy Hernandez</t>
  </si>
  <si>
    <t>cindyhernandez6732@gmail.com</t>
  </si>
  <si>
    <t>(087)418-5018x0463</t>
  </si>
  <si>
    <t>Robert Wilson</t>
  </si>
  <si>
    <t>robertwilson751@gmail.com</t>
  </si>
  <si>
    <t>Janet King</t>
  </si>
  <si>
    <t>janetking4437@gmail.com</t>
  </si>
  <si>
    <t>Sarah Hernandez</t>
  </si>
  <si>
    <t>sarahhernandez180@gmail.com</t>
  </si>
  <si>
    <t>001-656-421-5874x86396</t>
  </si>
  <si>
    <t>Nathaniel Young</t>
  </si>
  <si>
    <t>nathanielyoung9355@gmail.com</t>
  </si>
  <si>
    <t>544-365-4664x5867</t>
  </si>
  <si>
    <t>Edwin Gonzalez</t>
  </si>
  <si>
    <t>edwingonzalez8445@gmail.com</t>
  </si>
  <si>
    <t>917.222.9846x2566</t>
  </si>
  <si>
    <t>Sarah Salazar</t>
  </si>
  <si>
    <t>sarahsalazar9375@gmail.com</t>
  </si>
  <si>
    <t>(089)904-4444</t>
  </si>
  <si>
    <t>Alicia Johnson</t>
  </si>
  <si>
    <t>aliciajohnson3120@gmail.com</t>
  </si>
  <si>
    <t>Vicki James</t>
  </si>
  <si>
    <t>vickijames9121@gmail.com</t>
  </si>
  <si>
    <t>878.155.6933</t>
  </si>
  <si>
    <t>Sarah Peterson</t>
  </si>
  <si>
    <t>sarahpeterson6191@gmail.com</t>
  </si>
  <si>
    <t>531.673.9866x83501</t>
  </si>
  <si>
    <t>Scott Cole</t>
  </si>
  <si>
    <t>scottcole9159@gmail.com</t>
  </si>
  <si>
    <t>263-128-7773x601</t>
  </si>
  <si>
    <t>Patricia Anderson</t>
  </si>
  <si>
    <t>patriciaanderson9141@gmail.com</t>
  </si>
  <si>
    <t>Jeff Crawford</t>
  </si>
  <si>
    <t>jeffcrawford4450@gmail.com</t>
  </si>
  <si>
    <t>357-699-6495x21276</t>
  </si>
  <si>
    <t>Angel Craig</t>
  </si>
  <si>
    <t>angelcraig5476@gmail.com</t>
  </si>
  <si>
    <t>(632)806-0449</t>
  </si>
  <si>
    <t>Kimberly Edwards</t>
  </si>
  <si>
    <t>kimberlyedwards3418@gmail.com</t>
  </si>
  <si>
    <t>(861)761-1988x69692</t>
  </si>
  <si>
    <t>Mark Hall</t>
  </si>
  <si>
    <t>markhall2390@gmail.com</t>
  </si>
  <si>
    <t>001-648-472-6252x17061</t>
  </si>
  <si>
    <t>Sara Ford</t>
  </si>
  <si>
    <t>saraford987@gmail.com</t>
  </si>
  <si>
    <t>372-752-2188x5191</t>
  </si>
  <si>
    <t>Allison Larson</t>
  </si>
  <si>
    <t>allisonlarson4733@gmail.com</t>
  </si>
  <si>
    <t>Ryan Roy</t>
  </si>
  <si>
    <t>ryanroy4491@gmail.com</t>
  </si>
  <si>
    <t>001-773-447-8380</t>
  </si>
  <si>
    <t>Melissa Thompson</t>
  </si>
  <si>
    <t>melissathompson5095@gmail.com</t>
  </si>
  <si>
    <t>(788)155-5962x5115</t>
  </si>
  <si>
    <t>Shawn Mitchell</t>
  </si>
  <si>
    <t>shawnmitchell2832@gmail.com</t>
  </si>
  <si>
    <t>793.814.5282x0463</t>
  </si>
  <si>
    <t>Morgan Smith</t>
  </si>
  <si>
    <t>morgansmith3845@gmail.com</t>
  </si>
  <si>
    <t>Bryce Knight</t>
  </si>
  <si>
    <t>bryceknight986@gmail.com</t>
  </si>
  <si>
    <t>677-802-9668x491</t>
  </si>
  <si>
    <t>Lindsey Pruitt</t>
  </si>
  <si>
    <t>lindseypruitt8192@gmail.com</t>
  </si>
  <si>
    <t>712-095-2982</t>
  </si>
  <si>
    <t>Allison Williams</t>
  </si>
  <si>
    <t>allisonwilliams9245@gmail.com</t>
  </si>
  <si>
    <t>Mary Martinez</t>
  </si>
  <si>
    <t>marymartinez4908@gmail.com</t>
  </si>
  <si>
    <t>906-680-3487</t>
  </si>
  <si>
    <t>Wanda Stewart</t>
  </si>
  <si>
    <t>wandastewart1146@gmail.com</t>
  </si>
  <si>
    <t>+1-687-383-8902x1454</t>
  </si>
  <si>
    <t>Samantha Marquez</t>
  </si>
  <si>
    <t>samanthamarquez1721@gmail.com</t>
  </si>
  <si>
    <t>(624)408-5081x53011</t>
  </si>
  <si>
    <t>Peggy Bridges</t>
  </si>
  <si>
    <t>peggybridges2373@gmail.com</t>
  </si>
  <si>
    <t>999-447-5531x4545</t>
  </si>
  <si>
    <t>Joshua Shelton</t>
  </si>
  <si>
    <t>joshuashelton3123@gmail.com</t>
  </si>
  <si>
    <t>774.415.7053</t>
  </si>
  <si>
    <t>Alyssa Gomez</t>
  </si>
  <si>
    <t>alyssagomez2447@gmail.com</t>
  </si>
  <si>
    <t>(545)249-2215x516</t>
  </si>
  <si>
    <t>Yolanda Lucas</t>
  </si>
  <si>
    <t>yolandalucas8607@gmail.com</t>
  </si>
  <si>
    <t>412.556.4701x657</t>
  </si>
  <si>
    <t>Betty Sanchez</t>
  </si>
  <si>
    <t>bettysanchez2777@gmail.com</t>
  </si>
  <si>
    <t>001-645-054-6652x68879</t>
  </si>
  <si>
    <t>Russell Crane</t>
  </si>
  <si>
    <t>russellcrane7879@gmail.com</t>
  </si>
  <si>
    <t>001-260-786-9733x7673</t>
  </si>
  <si>
    <t>Frank Perez</t>
  </si>
  <si>
    <t>frankperez5665@gmail.com</t>
  </si>
  <si>
    <t>643-263-9251</t>
  </si>
  <si>
    <t>Amanda Smith</t>
  </si>
  <si>
    <t>amandasmith7367@gmail.com</t>
  </si>
  <si>
    <t>680.431.5260x4262</t>
  </si>
  <si>
    <t>Lindsey Rich</t>
  </si>
  <si>
    <t>lindseyrich5864@gmail.com</t>
  </si>
  <si>
    <t>+1-398-861-6481x2781</t>
  </si>
  <si>
    <t>Patrick Petty</t>
  </si>
  <si>
    <t>patrickpetty3345@gmail.com</t>
  </si>
  <si>
    <t>Diana Wilson</t>
  </si>
  <si>
    <t>dianawilson3223@gmail.com</t>
  </si>
  <si>
    <t>(271)799-1959</t>
  </si>
  <si>
    <t>Cynthia Mcmillan</t>
  </si>
  <si>
    <t>cynthiamcmillan9216@gmail.com</t>
  </si>
  <si>
    <t>(586)584-6365</t>
  </si>
  <si>
    <t>Ian Jones</t>
  </si>
  <si>
    <t>ianjones4694@gmail.com</t>
  </si>
  <si>
    <t>(840)622-6317</t>
  </si>
  <si>
    <t>James Molina</t>
  </si>
  <si>
    <t>jamesmolina1479@gmail.com</t>
  </si>
  <si>
    <t>+1-750-793-6934x6548</t>
  </si>
  <si>
    <t>Jeremy Jackson</t>
  </si>
  <si>
    <t>jeremyjackson6419@gmail.com</t>
  </si>
  <si>
    <t>001-394-193-5841</t>
  </si>
  <si>
    <t>Jessica Smith</t>
  </si>
  <si>
    <t>jessicasmith134@gmail.com</t>
  </si>
  <si>
    <t>(215)908-4697x5061</t>
  </si>
  <si>
    <t>Ashley Hughes</t>
  </si>
  <si>
    <t>ashleyhughes3052@gmail.com</t>
  </si>
  <si>
    <t>+1-464-247-7768x205</t>
  </si>
  <si>
    <t>Margaret Hines</t>
  </si>
  <si>
    <t>margarethines9790@gmail.com</t>
  </si>
  <si>
    <t>088.955.8014x2164</t>
  </si>
  <si>
    <t>Monica Adams</t>
  </si>
  <si>
    <t>monicaadams8469@gmail.com</t>
  </si>
  <si>
    <t>001-733-201-0970x97141</t>
  </si>
  <si>
    <t>Michael Alvarez</t>
  </si>
  <si>
    <t>michaelalvarez6406@gmail.com</t>
  </si>
  <si>
    <t>+1-647-362-8837x291</t>
  </si>
  <si>
    <t>Stephanie Parsons</t>
  </si>
  <si>
    <t>stephanieparsons6028@gmail.com</t>
  </si>
  <si>
    <t>340-684-4656x6273</t>
  </si>
  <si>
    <t>Maria Bennett</t>
  </si>
  <si>
    <t>mariabennett144@gmail.com</t>
  </si>
  <si>
    <t>001-217-657-1706x75988</t>
  </si>
  <si>
    <t>Michelle Case</t>
  </si>
  <si>
    <t>michellecase4006@gmail.com</t>
  </si>
  <si>
    <t>190-752-3279</t>
  </si>
  <si>
    <t>Mario Smith</t>
  </si>
  <si>
    <t>mariosmith2789@gmail.com</t>
  </si>
  <si>
    <t>627.011.1086x510</t>
  </si>
  <si>
    <t>Bruce Cantrell</t>
  </si>
  <si>
    <t>brucecantrell9172@gmail.com</t>
  </si>
  <si>
    <t>942-726-8533x6112</t>
  </si>
  <si>
    <t>Emily Powell</t>
  </si>
  <si>
    <t>emilypowell5909@gmail.com</t>
  </si>
  <si>
    <t>(372)810-6005</t>
  </si>
  <si>
    <t>Laura Allen</t>
  </si>
  <si>
    <t>lauraallen8878@gmail.com</t>
  </si>
  <si>
    <t>579.224.4443</t>
  </si>
  <si>
    <t>Christopher Williamson</t>
  </si>
  <si>
    <t>christopherwilliamson7647@gmail.com</t>
  </si>
  <si>
    <t>(901)458-3788x416</t>
  </si>
  <si>
    <t>Nicole Fisher</t>
  </si>
  <si>
    <t>nicolefisher5652@gmail.com</t>
  </si>
  <si>
    <t>+1-385-619-0196x82746</t>
  </si>
  <si>
    <t>Sarah Allen</t>
  </si>
  <si>
    <t>sarahallen3100@gmail.com</t>
  </si>
  <si>
    <t>001-525-170-7889x294</t>
  </si>
  <si>
    <t>Jonathan Compton</t>
  </si>
  <si>
    <t>jonathancompton3281@gmail.com</t>
  </si>
  <si>
    <t>(643)615-4747</t>
  </si>
  <si>
    <t>Austin Cunningham</t>
  </si>
  <si>
    <t>austincunningham4042@gmail.com</t>
  </si>
  <si>
    <t>478.794.6134</t>
  </si>
  <si>
    <t>Anthony Daniel</t>
  </si>
  <si>
    <t>anthonydaniel7663@gmail.com</t>
  </si>
  <si>
    <t>+1-231-640-1049x84675</t>
  </si>
  <si>
    <t>Jeremiah Young</t>
  </si>
  <si>
    <t>jeremiahyoung2986@gmail.com</t>
  </si>
  <si>
    <t>921-029-3919</t>
  </si>
  <si>
    <t>Lisa Young</t>
  </si>
  <si>
    <t>lisayoung8922@gmail.com</t>
  </si>
  <si>
    <t>+1-789-954-4559x0655</t>
  </si>
  <si>
    <t>Alexander Jackson</t>
  </si>
  <si>
    <t>alexanderjackson7406@gmail.com</t>
  </si>
  <si>
    <t>439-439-3029x2612</t>
  </si>
  <si>
    <t>Mrs. Deanna Zimmerman MD</t>
  </si>
  <si>
    <t>mrs.deannazimmermanmd7160@gmail.com</t>
  </si>
  <si>
    <t>358.633.7189x21973</t>
  </si>
  <si>
    <t>April Hart</t>
  </si>
  <si>
    <t>aprilhart8074@gmail.com</t>
  </si>
  <si>
    <t>(408)501-8102</t>
  </si>
  <si>
    <t>Mr. Cole Petty MD</t>
  </si>
  <si>
    <t>mr.colepettymd6473@gmail.com</t>
  </si>
  <si>
    <t>075-577-5046x754</t>
  </si>
  <si>
    <t>Derek Holder</t>
  </si>
  <si>
    <t>derekholder1367@gmail.com</t>
  </si>
  <si>
    <t>269-668-3935</t>
  </si>
  <si>
    <t>Dana Butler</t>
  </si>
  <si>
    <t>danabutler1263@gmail.com</t>
  </si>
  <si>
    <t>473.883.5560</t>
  </si>
  <si>
    <t>Willie Kennedy</t>
  </si>
  <si>
    <t>williekennedy9680@gmail.com</t>
  </si>
  <si>
    <t>001-591-665-9702x2268</t>
  </si>
  <si>
    <t>Linda Michael</t>
  </si>
  <si>
    <t>lindamichael2842@gmail.com</t>
  </si>
  <si>
    <t>411-914-0896x61914</t>
  </si>
  <si>
    <t>Renee Rodriguez</t>
  </si>
  <si>
    <t>reneerodriguez2753@gmail.com</t>
  </si>
  <si>
    <t>(763)862-6264x440</t>
  </si>
  <si>
    <t>Danielle Bradford</t>
  </si>
  <si>
    <t>daniellebradford6511@gmail.com</t>
  </si>
  <si>
    <t>(663)130-4731</t>
  </si>
  <si>
    <t>Leslie Mason</t>
  </si>
  <si>
    <t>lesliemason1284@gmail.com</t>
  </si>
  <si>
    <t>Erica Hall</t>
  </si>
  <si>
    <t>ericahall5814@gmail.com</t>
  </si>
  <si>
    <t>+1-904-226-1986x60332</t>
  </si>
  <si>
    <t>Holly Schultz</t>
  </si>
  <si>
    <t>hollyschultz9951@gmail.com</t>
  </si>
  <si>
    <t>(141)086-5406x1740</t>
  </si>
  <si>
    <t>Jose Robertson</t>
  </si>
  <si>
    <t>joserobertson5177@gmail.com</t>
  </si>
  <si>
    <t>(475)121-4054x69704</t>
  </si>
  <si>
    <t>David Garcia</t>
  </si>
  <si>
    <t>davidgarcia5335@gmail.com</t>
  </si>
  <si>
    <t>001-989-938-6668x0027</t>
  </si>
  <si>
    <t>Thomas Taylor</t>
  </si>
  <si>
    <t>thomastaylor321@gmail.com</t>
  </si>
  <si>
    <t>634-235-5678</t>
  </si>
  <si>
    <t>Allison Ruiz</t>
  </si>
  <si>
    <t>allisonruiz4488@gmail.com</t>
  </si>
  <si>
    <t>+1-824-276-2430x064</t>
  </si>
  <si>
    <t>Stephen Duarte</t>
  </si>
  <si>
    <t>stephenduarte6437@gmail.com</t>
  </si>
  <si>
    <t>(783)971-0962</t>
  </si>
  <si>
    <t>Kenneth Lewis</t>
  </si>
  <si>
    <t>kennethlewis2331@gmail.com</t>
  </si>
  <si>
    <t>Caitlin Lopez</t>
  </si>
  <si>
    <t>caitlinlopez2630@gmail.com</t>
  </si>
  <si>
    <t>(174)508-2058x880</t>
  </si>
  <si>
    <t>Ashley Short</t>
  </si>
  <si>
    <t>ashleyshort6211@gmail.com</t>
  </si>
  <si>
    <t>500-653-5603</t>
  </si>
  <si>
    <t>Phillip Curry</t>
  </si>
  <si>
    <t>phillipcurry2688@gmail.com</t>
  </si>
  <si>
    <t>757.259.9587x277</t>
  </si>
  <si>
    <t>Crystal Smith</t>
  </si>
  <si>
    <t>crystalsmith6401@gmail.com</t>
  </si>
  <si>
    <t>(027)357-0255x55778</t>
  </si>
  <si>
    <t>Alexander Briggs</t>
  </si>
  <si>
    <t>alexanderbriggs412@gmail.com</t>
  </si>
  <si>
    <t>Jacqueline Gibbs</t>
  </si>
  <si>
    <t>jacquelinegibbs323@gmail.com</t>
  </si>
  <si>
    <t>+1-521-943-4234x301</t>
  </si>
  <si>
    <t>toddsmith8601@gmail.com</t>
  </si>
  <si>
    <t>991.391.8083x868</t>
  </si>
  <si>
    <t>Cameron Becker</t>
  </si>
  <si>
    <t>cameronbecker1175@gmail.com</t>
  </si>
  <si>
    <t>787.901.2886</t>
  </si>
  <si>
    <t>Ebony Simon</t>
  </si>
  <si>
    <t>ebonysimon6082@gmail.com</t>
  </si>
  <si>
    <t>574.654.0683x31896</t>
  </si>
  <si>
    <t>Brenda Johnson</t>
  </si>
  <si>
    <t>brendajohnson6345@gmail.com</t>
  </si>
  <si>
    <t>(049)155-3103</t>
  </si>
  <si>
    <t>Bonnie Rowe</t>
  </si>
  <si>
    <t>bonnierowe2898@gmail.com</t>
  </si>
  <si>
    <t>420-269-8623x1699</t>
  </si>
  <si>
    <t>Gloria Hardy</t>
  </si>
  <si>
    <t>gloriahardy712@gmail.com</t>
  </si>
  <si>
    <t>225-384-9985</t>
  </si>
  <si>
    <t>Caitlin Wood</t>
  </si>
  <si>
    <t>caitlinwood600@gmail.com</t>
  </si>
  <si>
    <t>219.863.2984</t>
  </si>
  <si>
    <t>Joel Davidson</t>
  </si>
  <si>
    <t>joeldavidson7776@gmail.com</t>
  </si>
  <si>
    <t>(551)467-3730</t>
  </si>
  <si>
    <t>Brandon Bates</t>
  </si>
  <si>
    <t>brandonbates95@gmail.com</t>
  </si>
  <si>
    <t>001-903-285-1230x4497</t>
  </si>
  <si>
    <t>Justin Rodriguez</t>
  </si>
  <si>
    <t>justinrodriguez3231@gmail.com</t>
  </si>
  <si>
    <t>833.462.0470x6276</t>
  </si>
  <si>
    <t>justinjohnson3163@gmail.com</t>
  </si>
  <si>
    <t>001-315-446-4585</t>
  </si>
  <si>
    <t>Johnathan Gonzales</t>
  </si>
  <si>
    <t>johnathangonzales37@gmail.com</t>
  </si>
  <si>
    <t>(789)177-3091x576</t>
  </si>
  <si>
    <t>Thomas Archer</t>
  </si>
  <si>
    <t>thomasarcher5372@gmail.com</t>
  </si>
  <si>
    <t>105-042-3455x21804</t>
  </si>
  <si>
    <t>Christine Mills</t>
  </si>
  <si>
    <t>christinemills4283@gmail.com</t>
  </si>
  <si>
    <t>(916)278-2232x1334</t>
  </si>
  <si>
    <t>Krystal Houston</t>
  </si>
  <si>
    <t>krystalhouston8540@gmail.com</t>
  </si>
  <si>
    <t>Rebecca Little</t>
  </si>
  <si>
    <t>rebeccalittle5183@gmail.com</t>
  </si>
  <si>
    <t>887.875.6166</t>
  </si>
  <si>
    <t>Laura Williams</t>
  </si>
  <si>
    <t>laurawilliams5763@gmail.com</t>
  </si>
  <si>
    <t>001-558-629-4409x74525</t>
  </si>
  <si>
    <t>Russell Brown</t>
  </si>
  <si>
    <t>russellbrown1053@gmail.com</t>
  </si>
  <si>
    <t>Paul Kim</t>
  </si>
  <si>
    <t>paulkim1981@gmail.com</t>
  </si>
  <si>
    <t>724.088.1362x332</t>
  </si>
  <si>
    <t>Jason Duke</t>
  </si>
  <si>
    <t>jasonduke6633@gmail.com</t>
  </si>
  <si>
    <t>(626)022-2138x19430</t>
  </si>
  <si>
    <t>Jason Simmons</t>
  </si>
  <si>
    <t>jasonsimmons942@gmail.com</t>
  </si>
  <si>
    <t>+1-156-541-8959x4848</t>
  </si>
  <si>
    <t>Amanda Griffin</t>
  </si>
  <si>
    <t>amandagriffin1639@gmail.com</t>
  </si>
  <si>
    <t>905.665.3003x726</t>
  </si>
  <si>
    <t>Karl Dillon</t>
  </si>
  <si>
    <t>karldillon7331@gmail.com</t>
  </si>
  <si>
    <t>286.318.5665x74591</t>
  </si>
  <si>
    <t>Katherine Cantrell</t>
  </si>
  <si>
    <t>katherinecantrell6255@gmail.com</t>
  </si>
  <si>
    <t>518-493-7693</t>
  </si>
  <si>
    <t>Vincent Lopez</t>
  </si>
  <si>
    <t>vincentlopez2392@gmail.com</t>
  </si>
  <si>
    <t>089-150-4207</t>
  </si>
  <si>
    <t>Ashley Hinton</t>
  </si>
  <si>
    <t>ashleyhinton1236@gmail.com</t>
  </si>
  <si>
    <t>001-030-602-9501x70280</t>
  </si>
  <si>
    <t>Holly Rice</t>
  </si>
  <si>
    <t>hollyrice1269@gmail.com</t>
  </si>
  <si>
    <t>001-057-552-8031</t>
  </si>
  <si>
    <t>Teresa Curry</t>
  </si>
  <si>
    <t>teresacurry352@gmail.com</t>
  </si>
  <si>
    <t>136-534-9732x6831</t>
  </si>
  <si>
    <t>Michael Torres</t>
  </si>
  <si>
    <t>michaeltorres1702@gmail.com</t>
  </si>
  <si>
    <t>124.879.9584</t>
  </si>
  <si>
    <t>Troy Mccullough</t>
  </si>
  <si>
    <t>troymccullough5345@gmail.com</t>
  </si>
  <si>
    <t>(561)815-4416x006</t>
  </si>
  <si>
    <t>Lucas Li</t>
  </si>
  <si>
    <t>lucasli86@gmail.com</t>
  </si>
  <si>
    <t>151-220-1494x7063</t>
  </si>
  <si>
    <t>Bradley Horn</t>
  </si>
  <si>
    <t>bradleyhorn878@gmail.com</t>
  </si>
  <si>
    <t>001-335-361-7246</t>
  </si>
  <si>
    <t>Tammy Smith</t>
  </si>
  <si>
    <t>tammysmith5058@gmail.com</t>
  </si>
  <si>
    <t>127-128-1202x8443</t>
  </si>
  <si>
    <t>Nancy Swanson</t>
  </si>
  <si>
    <t>nancyswanson9214@gmail.com</t>
  </si>
  <si>
    <t>564-192-2174x65716</t>
  </si>
  <si>
    <t>Alexander Doyle</t>
  </si>
  <si>
    <t>alexanderdoyle459@gmail.com</t>
  </si>
  <si>
    <t>337.717.4686</t>
  </si>
  <si>
    <t>Colleen Greene</t>
  </si>
  <si>
    <t>colleengreene8567@gmail.com</t>
  </si>
  <si>
    <t>+1-949-335-5732x331</t>
  </si>
  <si>
    <t>Douglas Johnson</t>
  </si>
  <si>
    <t>douglasjohnson4329@gmail.com</t>
  </si>
  <si>
    <t>946-271-1013x414</t>
  </si>
  <si>
    <t>Colleen Lee</t>
  </si>
  <si>
    <t>colleenlee5487@gmail.com</t>
  </si>
  <si>
    <t>Linda Mendez</t>
  </si>
  <si>
    <t>lindamendez8016@gmail.com</t>
  </si>
  <si>
    <t>759.677.7343x798</t>
  </si>
  <si>
    <t>jennifernelson7914@gmail.com</t>
  </si>
  <si>
    <t>372.309.9905</t>
  </si>
  <si>
    <t>Angelica Meyers</t>
  </si>
  <si>
    <t>angelicameyers2600@gmail.com</t>
  </si>
  <si>
    <t>121-555-3287</t>
  </si>
  <si>
    <t>Kimberly Solomon</t>
  </si>
  <si>
    <t>kimberlysolomon6505@gmail.com</t>
  </si>
  <si>
    <t>(143)600-4068</t>
  </si>
  <si>
    <t>Tracey Parker</t>
  </si>
  <si>
    <t>traceyparker5906@gmail.com</t>
  </si>
  <si>
    <t>michaelclark5381@gmail.com</t>
  </si>
  <si>
    <t>+1-530-087-5559x2946</t>
  </si>
  <si>
    <t>Ryan Wright MD</t>
  </si>
  <si>
    <t>ryanwrightmd6043@gmail.com</t>
  </si>
  <si>
    <t>+1-286-233-4444x576</t>
  </si>
  <si>
    <t>James Davis</t>
  </si>
  <si>
    <t>jamesdavis2752@gmail.com</t>
  </si>
  <si>
    <t>980-862-3568</t>
  </si>
  <si>
    <t>Nancy Murray</t>
  </si>
  <si>
    <t>nancymurray6229@gmail.com</t>
  </si>
  <si>
    <t>001-976-417-2961</t>
  </si>
  <si>
    <t>Zachary Lee</t>
  </si>
  <si>
    <t>zacharylee6873@gmail.com</t>
  </si>
  <si>
    <t>(349)552-6278</t>
  </si>
  <si>
    <t>Emma Rubio</t>
  </si>
  <si>
    <t>emmarubio3289@gmail.com</t>
  </si>
  <si>
    <t>Bill Odonnell</t>
  </si>
  <si>
    <t>billodonnell6866@gmail.com</t>
  </si>
  <si>
    <t>Jasmine Reyes</t>
  </si>
  <si>
    <t>jasminereyes5341@gmail.com</t>
  </si>
  <si>
    <t>814-432-5619</t>
  </si>
  <si>
    <t>Krystal Harris</t>
  </si>
  <si>
    <t>krystalharris2891@gmail.com</t>
  </si>
  <si>
    <t>(044)443-0026</t>
  </si>
  <si>
    <t>Gary Aguirre</t>
  </si>
  <si>
    <t>garyaguirre5013@gmail.com</t>
  </si>
  <si>
    <t>001-224-095-7928x44644</t>
  </si>
  <si>
    <t>Ms. Lori Peters</t>
  </si>
  <si>
    <t>ms.loripeters3314@gmail.com</t>
  </si>
  <si>
    <t>Terry Cruz</t>
  </si>
  <si>
    <t>terrycruz8338@gmail.com</t>
  </si>
  <si>
    <t>147.119.3357</t>
  </si>
  <si>
    <t>Harold Moyer</t>
  </si>
  <si>
    <t>haroldmoyer6152@gmail.com</t>
  </si>
  <si>
    <t>+1-330-708-0437x566</t>
  </si>
  <si>
    <t>Abigail Glover</t>
  </si>
  <si>
    <t>abigailglover3048@gmail.com</t>
  </si>
  <si>
    <t>437-183-5567x57502</t>
  </si>
  <si>
    <t>Sara Evans</t>
  </si>
  <si>
    <t>saraevans2569@gmail.com</t>
  </si>
  <si>
    <t>+1-850-143-3108x96550</t>
  </si>
  <si>
    <t>Adam Greene</t>
  </si>
  <si>
    <t>adamgreene8745@gmail.com</t>
  </si>
  <si>
    <t>001-094-918-1446x65781</t>
  </si>
  <si>
    <t>Kathy Ford</t>
  </si>
  <si>
    <t>kathyford4961@gmail.com</t>
  </si>
  <si>
    <t>812.436.9738x718</t>
  </si>
  <si>
    <t>Maria Fernandez</t>
  </si>
  <si>
    <t>mariafernandez4641@gmail.com</t>
  </si>
  <si>
    <t>927-509-9253x5612</t>
  </si>
  <si>
    <t>Erin Mcclure</t>
  </si>
  <si>
    <t>erinmcclure3812@gmail.com</t>
  </si>
  <si>
    <t>818.282.7935x82036</t>
  </si>
  <si>
    <t>Cassandra Ward</t>
  </si>
  <si>
    <t>cassandraward9310@gmail.com</t>
  </si>
  <si>
    <t>Mark Hubbard</t>
  </si>
  <si>
    <t>markhubbard3604@gmail.com</t>
  </si>
  <si>
    <t>050.210.7076x9878</t>
  </si>
  <si>
    <t>Austin Lambert</t>
  </si>
  <si>
    <t>austinlambert8502@gmail.com</t>
  </si>
  <si>
    <t>001-545-756-2772x672</t>
  </si>
  <si>
    <t>Jose Page</t>
  </si>
  <si>
    <t>josepage6601@gmail.com</t>
  </si>
  <si>
    <t>+1-240-970-1348x7481</t>
  </si>
  <si>
    <t>Jennifer Rojas</t>
  </si>
  <si>
    <t>jenniferrojas1469@gmail.com</t>
  </si>
  <si>
    <t>(314)328-7847x89877</t>
  </si>
  <si>
    <t>Amanda Murray</t>
  </si>
  <si>
    <t>amandamurray7659@gmail.com</t>
  </si>
  <si>
    <t>Andrew Holt</t>
  </si>
  <si>
    <t>andrewholt274@gmail.com</t>
  </si>
  <si>
    <t>Justin Leach</t>
  </si>
  <si>
    <t>justinleach3919@gmail.com</t>
  </si>
  <si>
    <t>001-328-080-5307x9129</t>
  </si>
  <si>
    <t>Andrea Scott</t>
  </si>
  <si>
    <t>andreascott8677@gmail.com</t>
  </si>
  <si>
    <t>001-534-421-6477x053</t>
  </si>
  <si>
    <t>Vincent Murphy</t>
  </si>
  <si>
    <t>vincentmurphy7815@gmail.com</t>
  </si>
  <si>
    <t>142-616-6431x6016</t>
  </si>
  <si>
    <t>Joanna Colon</t>
  </si>
  <si>
    <t>joannacolon4499@gmail.com</t>
  </si>
  <si>
    <t>(936)654-9199</t>
  </si>
  <si>
    <t>David Martinez</t>
  </si>
  <si>
    <t>davidmartinez1491@gmail.com</t>
  </si>
  <si>
    <t>(924)990-9611</t>
  </si>
  <si>
    <t>Marcus Estrada</t>
  </si>
  <si>
    <t>marcusestrada5437@gmail.com</t>
  </si>
  <si>
    <t>+1-642-331-1571x059</t>
  </si>
  <si>
    <t>Allison Jones</t>
  </si>
  <si>
    <t>allisonjones2414@gmail.com</t>
  </si>
  <si>
    <t>(120)020-1334x03185</t>
  </si>
  <si>
    <t>Devon Lester</t>
  </si>
  <si>
    <t>devonlester7811@gmail.com</t>
  </si>
  <si>
    <t>David Simon</t>
  </si>
  <si>
    <t>davidsimon6641@gmail.com</t>
  </si>
  <si>
    <t>973.003.5440x442</t>
  </si>
  <si>
    <t>amandajohnson412@gmail.com</t>
  </si>
  <si>
    <t>887-616-3534x9182</t>
  </si>
  <si>
    <t>Carrie Rodriguez</t>
  </si>
  <si>
    <t>carrierodriguez737@gmail.com</t>
  </si>
  <si>
    <t>001-847-380-3069x70863</t>
  </si>
  <si>
    <t>Lori Gonzalez</t>
  </si>
  <si>
    <t>lorigonzalez1618@gmail.com</t>
  </si>
  <si>
    <t>994-755-4292</t>
  </si>
  <si>
    <t>David Saunders</t>
  </si>
  <si>
    <t>davidsaunders6853@gmail.com</t>
  </si>
  <si>
    <t>193.563.0953x760</t>
  </si>
  <si>
    <t>Mrs. Sheryl Smith</t>
  </si>
  <si>
    <t>mrs.sherylsmith2794@gmail.com</t>
  </si>
  <si>
    <t>+1-274-687-8164x65755</t>
  </si>
  <si>
    <t>Henry Knapp</t>
  </si>
  <si>
    <t>henryknapp2874@gmail.com</t>
  </si>
  <si>
    <t>(955)519-4222</t>
  </si>
  <si>
    <t>Eric Barron</t>
  </si>
  <si>
    <t>ericbarron518@gmail.com</t>
  </si>
  <si>
    <t>+1-753-332-5050x934</t>
  </si>
  <si>
    <t>Adrian Moore</t>
  </si>
  <si>
    <t>adrianmoore5713@gmail.com</t>
  </si>
  <si>
    <t>822.678.3986x884</t>
  </si>
  <si>
    <t>Donald Walters</t>
  </si>
  <si>
    <t>donaldwalters9124@gmail.com</t>
  </si>
  <si>
    <t>512.539.7734x448</t>
  </si>
  <si>
    <t>Tracy Hall</t>
  </si>
  <si>
    <t>tracyhall255@gmail.com</t>
  </si>
  <si>
    <t>315-639-5128</t>
  </si>
  <si>
    <t>William Hernandez</t>
  </si>
  <si>
    <t>williamhernandez7114@gmail.com</t>
  </si>
  <si>
    <t>890-907-6028</t>
  </si>
  <si>
    <t>Audrey Gonzalez</t>
  </si>
  <si>
    <t>audreygonzalez4685@gmail.com</t>
  </si>
  <si>
    <t>799.280.4043x2009</t>
  </si>
  <si>
    <t>Colleen Bailey</t>
  </si>
  <si>
    <t>colleenbailey7277@gmail.com</t>
  </si>
  <si>
    <t>885.883.8344</t>
  </si>
  <si>
    <t>Nancy Allen</t>
  </si>
  <si>
    <t>nancyallen6506@gmail.com</t>
  </si>
  <si>
    <t>063.933.3230x92306</t>
  </si>
  <si>
    <t>Johnny Burgess</t>
  </si>
  <si>
    <t>johnnyburgess7847@gmail.com</t>
  </si>
  <si>
    <t>187-024-3282</t>
  </si>
  <si>
    <t>Timothy Dunlap</t>
  </si>
  <si>
    <t>timothydunlap293@gmail.com</t>
  </si>
  <si>
    <t>721.920.3481x41080</t>
  </si>
  <si>
    <t>Brittany Newton</t>
  </si>
  <si>
    <t>brittanynewton2920@gmail.com</t>
  </si>
  <si>
    <t>542-107-9369</t>
  </si>
  <si>
    <t>Joshua Craig</t>
  </si>
  <si>
    <t>joshuacraig6017@gmail.com</t>
  </si>
  <si>
    <t>+1-229-479-0377x702</t>
  </si>
  <si>
    <t>Austin Ball</t>
  </si>
  <si>
    <t>austinball564@gmail.com</t>
  </si>
  <si>
    <t>496-083-0243</t>
  </si>
  <si>
    <t>Stacy Johnson</t>
  </si>
  <si>
    <t>stacyjohnson8969@gmail.com</t>
  </si>
  <si>
    <t>(693)215-2577</t>
  </si>
  <si>
    <t>Anthony Walsh</t>
  </si>
  <si>
    <t>anthonywalsh4987@gmail.com</t>
  </si>
  <si>
    <t>+1-965-289-0054x0038</t>
  </si>
  <si>
    <t>Beth Reese</t>
  </si>
  <si>
    <t>bethreese6539@gmail.com</t>
  </si>
  <si>
    <t>587-867-6893x76886</t>
  </si>
  <si>
    <t>Shari Alexander</t>
  </si>
  <si>
    <t>sharialexander7765@gmail.com</t>
  </si>
  <si>
    <t>001-838-577-8731x185</t>
  </si>
  <si>
    <t>Lisa Mccarthy</t>
  </si>
  <si>
    <t>lisamccarthy699@gmail.com</t>
  </si>
  <si>
    <t>Alexander Vance</t>
  </si>
  <si>
    <t>alexandervance200@gmail.com</t>
  </si>
  <si>
    <t>477-276-8820x4239</t>
  </si>
  <si>
    <t>Kayla Griffin</t>
  </si>
  <si>
    <t>kaylagriffin2083@gmail.com</t>
  </si>
  <si>
    <t>001-071-384-7312x0857</t>
  </si>
  <si>
    <t>Kenneth Chambers</t>
  </si>
  <si>
    <t>kennethchambers2395@gmail.com</t>
  </si>
  <si>
    <t>931.294.8116x218</t>
  </si>
  <si>
    <t>James Carlson</t>
  </si>
  <si>
    <t>jamescarlson26@gmail.com</t>
  </si>
  <si>
    <t>001-367-590-1770</t>
  </si>
  <si>
    <t>Kristen Frank</t>
  </si>
  <si>
    <t>kristenfrank7469@gmail.com</t>
  </si>
  <si>
    <t>(718)130-5300x17997</t>
  </si>
  <si>
    <t>Jimmy Maynard</t>
  </si>
  <si>
    <t>jimmymaynard8549@gmail.com</t>
  </si>
  <si>
    <t>911-349-2920x1405</t>
  </si>
  <si>
    <t>Lisa Morgan</t>
  </si>
  <si>
    <t>lisamorgan607@gmail.com</t>
  </si>
  <si>
    <t>979.329.1650x270</t>
  </si>
  <si>
    <t>Angela Webster</t>
  </si>
  <si>
    <t>angelawebster822@gmail.com</t>
  </si>
  <si>
    <t>001-376-594-8471</t>
  </si>
  <si>
    <t>Jordan Cohen</t>
  </si>
  <si>
    <t>jordancohen6672@gmail.com</t>
  </si>
  <si>
    <t>Evan Graham</t>
  </si>
  <si>
    <t>evangraham1295@gmail.com</t>
  </si>
  <si>
    <t>888-045-6993</t>
  </si>
  <si>
    <t>Kelly Myers</t>
  </si>
  <si>
    <t>kellymyers9195@gmail.com</t>
  </si>
  <si>
    <t>048-692-6264x78581</t>
  </si>
  <si>
    <t>Aimee Clayton</t>
  </si>
  <si>
    <t>aimeeclayton3721@gmail.com</t>
  </si>
  <si>
    <t>(384)244-9078x137</t>
  </si>
  <si>
    <t>Caleb Macdonald</t>
  </si>
  <si>
    <t>calebmacdonald9328@gmail.com</t>
  </si>
  <si>
    <t>(961)024-0928</t>
  </si>
  <si>
    <t>Jose Scott</t>
  </si>
  <si>
    <t>josescott4054@gmail.com</t>
  </si>
  <si>
    <t>+1-058-660-3028x816</t>
  </si>
  <si>
    <t>Chad Kemp</t>
  </si>
  <si>
    <t>chadkemp3454@gmail.com</t>
  </si>
  <si>
    <t>Brian Harper</t>
  </si>
  <si>
    <t>brianharper5984@gmail.com</t>
  </si>
  <si>
    <t>247-855-3300</t>
  </si>
  <si>
    <t>Jesse George</t>
  </si>
  <si>
    <t>jessegeorge307@gmail.com</t>
  </si>
  <si>
    <t>825-787-3870</t>
  </si>
  <si>
    <t>Allison Mcmillan</t>
  </si>
  <si>
    <t>allisonmcmillan3210@gmail.com</t>
  </si>
  <si>
    <t>Michelle Olson</t>
  </si>
  <si>
    <t>michelleolson932@gmail.com</t>
  </si>
  <si>
    <t>(526)425-1279</t>
  </si>
  <si>
    <t>Michael Fisher</t>
  </si>
  <si>
    <t>michaelfisher9628@gmail.com</t>
  </si>
  <si>
    <t>(802)011-0638x778</t>
  </si>
  <si>
    <t>Charles Williams</t>
  </si>
  <si>
    <t>charleswilliams6106@gmail.com</t>
  </si>
  <si>
    <t>288.299.4183x187</t>
  </si>
  <si>
    <t>Cindy Yates</t>
  </si>
  <si>
    <t>cindyyates5500@gmail.com</t>
  </si>
  <si>
    <t>813-383-5411x085</t>
  </si>
  <si>
    <t>Phillip Thompson</t>
  </si>
  <si>
    <t>phillipthompson943@gmail.com</t>
  </si>
  <si>
    <t>Eric Sawyer</t>
  </si>
  <si>
    <t>ericsawyer2876@gmail.com</t>
  </si>
  <si>
    <t>(029)544-9361</t>
  </si>
  <si>
    <t>Heather Vang</t>
  </si>
  <si>
    <t>heathervang8840@gmail.com</t>
  </si>
  <si>
    <t>(516)765-7410x55625</t>
  </si>
  <si>
    <t>Brittany Williams</t>
  </si>
  <si>
    <t>brittanywilliams2510@gmail.com</t>
  </si>
  <si>
    <t>(584)972-2216x1244</t>
  </si>
  <si>
    <t>Lorraine Arnold</t>
  </si>
  <si>
    <t>lorrainearnold5290@gmail.com</t>
  </si>
  <si>
    <t>Michael Hurley</t>
  </si>
  <si>
    <t>michaelhurley8043@gmail.com</t>
  </si>
  <si>
    <t>001-191-732-1822x901</t>
  </si>
  <si>
    <t>lorigonzalez9455@gmail.com</t>
  </si>
  <si>
    <t>(043)755-6048</t>
  </si>
  <si>
    <t>David Weaver</t>
  </si>
  <si>
    <t>davidweaver6122@gmail.com</t>
  </si>
  <si>
    <t>kevingarcia5434@gmail.com</t>
  </si>
  <si>
    <t>528.257.3648x306</t>
  </si>
  <si>
    <t>Jennifer Lucas</t>
  </si>
  <si>
    <t>jenniferlucas2570@gmail.com</t>
  </si>
  <si>
    <t>(053)798-3236</t>
  </si>
  <si>
    <t>Laura Mcmahon</t>
  </si>
  <si>
    <t>lauramcmahon6178@gmail.com</t>
  </si>
  <si>
    <t>+1-904-601-5684x0050</t>
  </si>
  <si>
    <t>Ronald Dodson</t>
  </si>
  <si>
    <t>ronalddodson26@gmail.com</t>
  </si>
  <si>
    <t>758.523.2566x91590</t>
  </si>
  <si>
    <t>William Cochran</t>
  </si>
  <si>
    <t>williamcochran6279@gmail.com</t>
  </si>
  <si>
    <t>001-636-454-5326x7915</t>
  </si>
  <si>
    <t>Edward Moody</t>
  </si>
  <si>
    <t>edwardmoody3337@gmail.com</t>
  </si>
  <si>
    <t>048-726-7452</t>
  </si>
  <si>
    <t>Todd Rodriguez</t>
  </si>
  <si>
    <t>toddrodriguez6492@gmail.com</t>
  </si>
  <si>
    <t>958-217-1563x686</t>
  </si>
  <si>
    <t>Jason Powell</t>
  </si>
  <si>
    <t>jasonpowell8685@gmail.com</t>
  </si>
  <si>
    <t>(314)638-0537x881</t>
  </si>
  <si>
    <t>Matthew Thompson</t>
  </si>
  <si>
    <t>matthewthompson6932@gmail.com</t>
  </si>
  <si>
    <t>129.354.5526x228</t>
  </si>
  <si>
    <t>Joseph Fritz</t>
  </si>
  <si>
    <t>josephfritz8891@gmail.com</t>
  </si>
  <si>
    <t>245-184-1485x1246</t>
  </si>
  <si>
    <t>Emily Stevens</t>
  </si>
  <si>
    <t>emilystevens7715@gmail.com</t>
  </si>
  <si>
    <t>030.574.5115x3318</t>
  </si>
  <si>
    <t>Melinda Leach</t>
  </si>
  <si>
    <t>melindaleach4811@gmail.com</t>
  </si>
  <si>
    <t>+1-434-016-5179x259</t>
  </si>
  <si>
    <t>Kara Baker</t>
  </si>
  <si>
    <t>karabaker3726@gmail.com</t>
  </si>
  <si>
    <t>Destiny Ramirez</t>
  </si>
  <si>
    <t>destinyramirez1145@gmail.com</t>
  </si>
  <si>
    <t>Charles Guzman</t>
  </si>
  <si>
    <t>charlesguzman756@gmail.com</t>
  </si>
  <si>
    <t>+1-960-114-5508x147</t>
  </si>
  <si>
    <t>Maria Moore</t>
  </si>
  <si>
    <t>mariamoore4985@gmail.com</t>
  </si>
  <si>
    <t>001-905-727-9584x7112</t>
  </si>
  <si>
    <t>Judy Cameron</t>
  </si>
  <si>
    <t>judycameron9231@gmail.com</t>
  </si>
  <si>
    <t>(004)510-7644</t>
  </si>
  <si>
    <t>Jessica Torres</t>
  </si>
  <si>
    <t>jessicatorres3303@gmail.com</t>
  </si>
  <si>
    <t>001-187-454-2006x7002</t>
  </si>
  <si>
    <t>Michael Andrade</t>
  </si>
  <si>
    <t>michaelandrade7560@gmail.com</t>
  </si>
  <si>
    <t>(666)792-1424</t>
  </si>
  <si>
    <t>Michelle Meyer</t>
  </si>
  <si>
    <t>michellemeyer1161@gmail.com</t>
  </si>
  <si>
    <t>347-364-4666x286</t>
  </si>
  <si>
    <t>Ashley Hickman</t>
  </si>
  <si>
    <t>ashleyhickman8643@gmail.com</t>
  </si>
  <si>
    <t>+1-650-698-7181x39343</t>
  </si>
  <si>
    <t>Jennifer Hodge DVM</t>
  </si>
  <si>
    <t>jenniferhodgedvm1315@gmail.com</t>
  </si>
  <si>
    <t>(938)790-9105x2711</t>
  </si>
  <si>
    <t>Nicholas Hill</t>
  </si>
  <si>
    <t>nicholashill5220@gmail.com</t>
  </si>
  <si>
    <t>859-616-4969x60009</t>
  </si>
  <si>
    <t>Paul Fuentes</t>
  </si>
  <si>
    <t>paulfuentes6387@gmail.com</t>
  </si>
  <si>
    <t>(384)193-5096</t>
  </si>
  <si>
    <t>Gail Hill</t>
  </si>
  <si>
    <t>gailhill1977@gmail.com</t>
  </si>
  <si>
    <t>894-504-8129x264</t>
  </si>
  <si>
    <t>Rebecca Cook</t>
  </si>
  <si>
    <t>rebeccacook2033@gmail.com</t>
  </si>
  <si>
    <t>(840)313-0434x7044</t>
  </si>
  <si>
    <t>Chelsea Rodriguez</t>
  </si>
  <si>
    <t>chelsearodriguez9262@gmail.com</t>
  </si>
  <si>
    <t>242-657-4404x240</t>
  </si>
  <si>
    <t>lisayoung7706@gmail.com</t>
  </si>
  <si>
    <t>753-326-2661x7833</t>
  </si>
  <si>
    <t>davidmartinez4678@gmail.com</t>
  </si>
  <si>
    <t>211.207.6939x688</t>
  </si>
  <si>
    <t>Melissa Valentine</t>
  </si>
  <si>
    <t>melissavalentine2772@gmail.com</t>
  </si>
  <si>
    <t>(360)635-2805x60926</t>
  </si>
  <si>
    <t>Jennifer Morrow</t>
  </si>
  <si>
    <t>jennifermorrow6696@gmail.com</t>
  </si>
  <si>
    <t>001-775-542-4890x0798</t>
  </si>
  <si>
    <t>Jessica Villanueva</t>
  </si>
  <si>
    <t>jessicavillanueva1920@gmail.com</t>
  </si>
  <si>
    <t>001-617-894-6903x2672</t>
  </si>
  <si>
    <t>Tamara Huynh</t>
  </si>
  <si>
    <t>tamarahuynh356@gmail.com</t>
  </si>
  <si>
    <t>(429)438-2258x06942</t>
  </si>
  <si>
    <t>Chris Foster</t>
  </si>
  <si>
    <t>chrisfoster9397@gmail.com</t>
  </si>
  <si>
    <t>(509)873-5556</t>
  </si>
  <si>
    <t>Madeline Johnson</t>
  </si>
  <si>
    <t>madelinejohnson7145@gmail.com</t>
  </si>
  <si>
    <t>858.620.9213x2946</t>
  </si>
  <si>
    <t>Lisa Long</t>
  </si>
  <si>
    <t>lisalong3154@gmail.com</t>
  </si>
  <si>
    <t>(424)445-7950</t>
  </si>
  <si>
    <t>Brooke Estrada</t>
  </si>
  <si>
    <t>brookeestrada3944@gmail.com</t>
  </si>
  <si>
    <t>(376)736-3538x769</t>
  </si>
  <si>
    <t>Regina Barrera</t>
  </si>
  <si>
    <t>reginabarrera6796@gmail.com</t>
  </si>
  <si>
    <t>Patrick Baker</t>
  </si>
  <si>
    <t>patrickbaker2360@gmail.com</t>
  </si>
  <si>
    <t>Kimberly Martinez</t>
  </si>
  <si>
    <t>kimberlymartinez813@gmail.com</t>
  </si>
  <si>
    <t>001-814-500-7858x5279</t>
  </si>
  <si>
    <t>Tracy Fisher</t>
  </si>
  <si>
    <t>tracyfisher753@gmail.com</t>
  </si>
  <si>
    <t>(910)512-1433</t>
  </si>
  <si>
    <t>Lacey Henderson</t>
  </si>
  <si>
    <t>laceyhenderson7124@gmail.com</t>
  </si>
  <si>
    <t>Karen Gardner</t>
  </si>
  <si>
    <t>karengardner2690@gmail.com</t>
  </si>
  <si>
    <t>(045)949-9769x961</t>
  </si>
  <si>
    <t>Dr. Audrey Moore DVM</t>
  </si>
  <si>
    <t>dr.audreymooredvm4579@gmail.com</t>
  </si>
  <si>
    <t>497.541.6537x4878</t>
  </si>
  <si>
    <t>Danny George</t>
  </si>
  <si>
    <t>dannygeorge465@gmail.com</t>
  </si>
  <si>
    <t>215-184-7414x161</t>
  </si>
  <si>
    <t>Shannon Ellis</t>
  </si>
  <si>
    <t>shannonellis5073@gmail.com</t>
  </si>
  <si>
    <t>359-151-7796x2539</t>
  </si>
  <si>
    <t>jenniferharris8122@gmail.com</t>
  </si>
  <si>
    <t>192-508-7101</t>
  </si>
  <si>
    <t>Suzanne Jones</t>
  </si>
  <si>
    <t>suzannejones9603@gmail.com</t>
  </si>
  <si>
    <t>Heather Wilson</t>
  </si>
  <si>
    <t>heatherwilson8399@gmail.com</t>
  </si>
  <si>
    <t>(268)120-2238x4245</t>
  </si>
  <si>
    <t>Mario Rodriguez</t>
  </si>
  <si>
    <t>mariorodriguez7232@gmail.com</t>
  </si>
  <si>
    <t>347-297-7011x7671</t>
  </si>
  <si>
    <t>Gina Fernandez</t>
  </si>
  <si>
    <t>ginafernandez5927@gmail.com</t>
  </si>
  <si>
    <t>+1-772-122-1190x5849</t>
  </si>
  <si>
    <t>Bradley Rocha</t>
  </si>
  <si>
    <t>bradleyrocha9240@gmail.com</t>
  </si>
  <si>
    <t>419-156-8471x32983</t>
  </si>
  <si>
    <t>Ronald Wright</t>
  </si>
  <si>
    <t>ronaldwright7209@gmail.com</t>
  </si>
  <si>
    <t>(339)768-9637x2503</t>
  </si>
  <si>
    <t>Joshua Tate</t>
  </si>
  <si>
    <t>joshuatate4771@gmail.com</t>
  </si>
  <si>
    <t>Crystal Wells</t>
  </si>
  <si>
    <t>crystalwells9225@gmail.com</t>
  </si>
  <si>
    <t>529.769.5297</t>
  </si>
  <si>
    <t>David Brown</t>
  </si>
  <si>
    <t>davidbrown6451@gmail.com</t>
  </si>
  <si>
    <t>(948)622-3056</t>
  </si>
  <si>
    <t>Mrs. Rachel Nelson</t>
  </si>
  <si>
    <t>mrs.rachelnelson8570@gmail.com</t>
  </si>
  <si>
    <t>530.058.4531x551</t>
  </si>
  <si>
    <t>Sherry Hernandez</t>
  </si>
  <si>
    <t>sherryhernandez5430@gmail.com</t>
  </si>
  <si>
    <t>+1-672-627-6659x9870</t>
  </si>
  <si>
    <t>Russell Zamora</t>
  </si>
  <si>
    <t>russellzamora1288@gmail.com</t>
  </si>
  <si>
    <t>001-460-786-7213x86164</t>
  </si>
  <si>
    <t>Gregory Mason</t>
  </si>
  <si>
    <t>gregorymason3585@gmail.com</t>
  </si>
  <si>
    <t>(122)560-5468x9119</t>
  </si>
  <si>
    <t>Christopher Gamble</t>
  </si>
  <si>
    <t>christophergamble801@gmail.com</t>
  </si>
  <si>
    <t>Stacey Johnson</t>
  </si>
  <si>
    <t>staceyjohnson3446@gmail.com</t>
  </si>
  <si>
    <t>(636)601-1657x5258</t>
  </si>
  <si>
    <t>Tamara Hoffman</t>
  </si>
  <si>
    <t>tamarahoffman7898@gmail.com</t>
  </si>
  <si>
    <t>David Swanson</t>
  </si>
  <si>
    <t>davidswanson932@gmail.com</t>
  </si>
  <si>
    <t>001-642-299-2295x42189</t>
  </si>
  <si>
    <t>Stephen Blanchard MD</t>
  </si>
  <si>
    <t>stephenblanchardmd8001@gmail.com</t>
  </si>
  <si>
    <t>001-859-849-9821x3306</t>
  </si>
  <si>
    <t>Tyler Dougherty</t>
  </si>
  <si>
    <t>tylerdougherty3870@gmail.com</t>
  </si>
  <si>
    <t>+1-041-438-9965x19231</t>
  </si>
  <si>
    <t>Joseph Griffith</t>
  </si>
  <si>
    <t>josephgriffith6292@gmail.com</t>
  </si>
  <si>
    <t>028.425.6991</t>
  </si>
  <si>
    <t>Laura Miller</t>
  </si>
  <si>
    <t>lauramiller2235@gmail.com</t>
  </si>
  <si>
    <t>851-902-5885x0333</t>
  </si>
  <si>
    <t>Sean Hernandez</t>
  </si>
  <si>
    <t>seanhernandez6699@gmail.com</t>
  </si>
  <si>
    <t>Denise Warner</t>
  </si>
  <si>
    <t>denisewarner1538@gmail.com</t>
  </si>
  <si>
    <t>651-644-3882</t>
  </si>
  <si>
    <t>Kristine Smith</t>
  </si>
  <si>
    <t>kristinesmith3086@gmail.com</t>
  </si>
  <si>
    <t>133-434-3257x638</t>
  </si>
  <si>
    <t>Amanda Atkins</t>
  </si>
  <si>
    <t>amandaatkins9577@gmail.com</t>
  </si>
  <si>
    <t>563.653.9572x13139</t>
  </si>
  <si>
    <t>kevinmcgee9220@gmail.com</t>
  </si>
  <si>
    <t>001-543-472-9120x11446</t>
  </si>
  <si>
    <t>Angelica Novak</t>
  </si>
  <si>
    <t>angelicanovak6725@gmail.com</t>
  </si>
  <si>
    <t>+1-149-240-0490x09520</t>
  </si>
  <si>
    <t>Norma Lambert</t>
  </si>
  <si>
    <t>normalambert9634@gmail.com</t>
  </si>
  <si>
    <t>004.666.5210</t>
  </si>
  <si>
    <t>Peter Alvarez</t>
  </si>
  <si>
    <t>peteralvarez9074@gmail.com</t>
  </si>
  <si>
    <t>260.188.8571x474</t>
  </si>
  <si>
    <t>Mary Jones</t>
  </si>
  <si>
    <t>maryjones2467@gmail.com</t>
  </si>
  <si>
    <t>(454)460-9272</t>
  </si>
  <si>
    <t>Ryan Singh</t>
  </si>
  <si>
    <t>ryansingh8964@gmail.com</t>
  </si>
  <si>
    <t>(011)598-2015x967</t>
  </si>
  <si>
    <t>Joseph Allison</t>
  </si>
  <si>
    <t>josephallison9980@gmail.com</t>
  </si>
  <si>
    <t>403-025-3355x151</t>
  </si>
  <si>
    <t>Julia Robertson</t>
  </si>
  <si>
    <t>juliarobertson7232@gmail.com</t>
  </si>
  <si>
    <t>682-239-7554x7826</t>
  </si>
  <si>
    <t>Danielle Charles MD</t>
  </si>
  <si>
    <t>daniellecharlesmd3225@gmail.com</t>
  </si>
  <si>
    <t>512.052.2469x15808</t>
  </si>
  <si>
    <t>Anthony Beck</t>
  </si>
  <si>
    <t>anthonybeck3240@gmail.com</t>
  </si>
  <si>
    <t>507-508-3228</t>
  </si>
  <si>
    <t>Denise Ramos</t>
  </si>
  <si>
    <t>deniseramos1467@gmail.com</t>
  </si>
  <si>
    <t>+1-409-925-5869x778</t>
  </si>
  <si>
    <t>James Pearson</t>
  </si>
  <si>
    <t>jamespearson9808@gmail.com</t>
  </si>
  <si>
    <t>977.143.6266x1560</t>
  </si>
  <si>
    <t>Mario Brooks</t>
  </si>
  <si>
    <t>mariobrooks1812@gmail.com</t>
  </si>
  <si>
    <t>779.106.1638</t>
  </si>
  <si>
    <t>Robin Anderson</t>
  </si>
  <si>
    <t>robinanderson6013@gmail.com</t>
  </si>
  <si>
    <t>001-272-844-6705x457</t>
  </si>
  <si>
    <t>Anthony Martinez</t>
  </si>
  <si>
    <t>anthonymartinez5771@gmail.com</t>
  </si>
  <si>
    <t>(577)479-9069x66708</t>
  </si>
  <si>
    <t>Tammie Powell</t>
  </si>
  <si>
    <t>tammiepowell4799@gmail.com</t>
  </si>
  <si>
    <t>147.250.4707x8350</t>
  </si>
  <si>
    <t>Mr. Robert Mckee</t>
  </si>
  <si>
    <t>mr.robertmckee1078@gmail.com</t>
  </si>
  <si>
    <t>+1-638-333-7884x3169</t>
  </si>
  <si>
    <t>Darrell Green</t>
  </si>
  <si>
    <t>darrellgreen8309@gmail.com</t>
  </si>
  <si>
    <t>547.620.4720x64446</t>
  </si>
  <si>
    <t>Amber Gibson</t>
  </si>
  <si>
    <t>ambergibson3479@gmail.com</t>
  </si>
  <si>
    <t>001-552-715-5603x16637</t>
  </si>
  <si>
    <t>Brooke Everett</t>
  </si>
  <si>
    <t>brookeeverett7305@gmail.com</t>
  </si>
  <si>
    <t>165-274-0918x70524</t>
  </si>
  <si>
    <t>Jennifer Schwartz</t>
  </si>
  <si>
    <t>jenniferschwartz594@gmail.com</t>
  </si>
  <si>
    <t>(785)188-3326x6868</t>
  </si>
  <si>
    <t>amandajohnson7566@gmail.com</t>
  </si>
  <si>
    <t>(978)595-8230x7889</t>
  </si>
  <si>
    <t>Natalie Moody</t>
  </si>
  <si>
    <t>nataliemoody4781@gmail.com</t>
  </si>
  <si>
    <t>+1-588-334-3982x83167</t>
  </si>
  <si>
    <t>Barry Oliver</t>
  </si>
  <si>
    <t>barryoliver8795@gmail.com</t>
  </si>
  <si>
    <t>489-726-5159x842</t>
  </si>
  <si>
    <t>Susan Zamora</t>
  </si>
  <si>
    <t>susanzamora9141@gmail.com</t>
  </si>
  <si>
    <t>228-258-7746</t>
  </si>
  <si>
    <t>Kimberly Greene</t>
  </si>
  <si>
    <t>kimberlygreene2734@gmail.com</t>
  </si>
  <si>
    <t>(802)885-4307</t>
  </si>
  <si>
    <t>Mark Cabrera</t>
  </si>
  <si>
    <t>markcabrera3968@gmail.com</t>
  </si>
  <si>
    <t>768-686-3295x81098</t>
  </si>
  <si>
    <t>davidbrown7726@gmail.com</t>
  </si>
  <si>
    <t>Norma Thornton</t>
  </si>
  <si>
    <t>normathornton3745@gmail.com</t>
  </si>
  <si>
    <t>460.150.2642</t>
  </si>
  <si>
    <t>Kevin Jordan</t>
  </si>
  <si>
    <t>kevinjordan5102@gmail.com</t>
  </si>
  <si>
    <t>569.012.7250x996</t>
  </si>
  <si>
    <t>Donald Mckay</t>
  </si>
  <si>
    <t>donaldmckay4716@gmail.com</t>
  </si>
  <si>
    <t>023-291-2325x984</t>
  </si>
  <si>
    <t>Kenneth Freeman</t>
  </si>
  <si>
    <t>kennethfreeman6929@gmail.com</t>
  </si>
  <si>
    <t>(338)442-1284x2091</t>
  </si>
  <si>
    <t>Ann Kramer</t>
  </si>
  <si>
    <t>annkramer6573@gmail.com</t>
  </si>
  <si>
    <t>Adam Green</t>
  </si>
  <si>
    <t>adamgreen4505@gmail.com</t>
  </si>
  <si>
    <t>001-421-440-8416x401</t>
  </si>
  <si>
    <t>Michael Leonard</t>
  </si>
  <si>
    <t>michaelleonard6283@gmail.com</t>
  </si>
  <si>
    <t>578.419.6935</t>
  </si>
  <si>
    <t>Jeffrey Fisher</t>
  </si>
  <si>
    <t>jeffreyfisher7978@gmail.com</t>
  </si>
  <si>
    <t>467.482.5676x1343</t>
  </si>
  <si>
    <t>Kim Hernandez</t>
  </si>
  <si>
    <t>kimhernandez6204@gmail.com</t>
  </si>
  <si>
    <t>+1-571-194-3221x499</t>
  </si>
  <si>
    <t>Andrew Wilson</t>
  </si>
  <si>
    <t>andrewwilson6421@gmail.com</t>
  </si>
  <si>
    <t>001-406-635-6694x117</t>
  </si>
  <si>
    <t>Teresa Scott</t>
  </si>
  <si>
    <t>teresascott6295@gmail.com</t>
  </si>
  <si>
    <t>411-151-5282</t>
  </si>
  <si>
    <t>Daniel Ross</t>
  </si>
  <si>
    <t>danielross4914@gmail.com</t>
  </si>
  <si>
    <t>001-914-510-2299x5781</t>
  </si>
  <si>
    <t>Timothy Small</t>
  </si>
  <si>
    <t>timothysmall74@gmail.com</t>
  </si>
  <si>
    <t>223.581.6822</t>
  </si>
  <si>
    <t>Doris Harrington</t>
  </si>
  <si>
    <t>dorisharrington2887@gmail.com</t>
  </si>
  <si>
    <t>Tiffany Underwood</t>
  </si>
  <si>
    <t>tiffanyunderwood4413@gmail.com</t>
  </si>
  <si>
    <t>728-212-3426</t>
  </si>
  <si>
    <t>Jamie Mitchell</t>
  </si>
  <si>
    <t>jamiemitchell9459@gmail.com</t>
  </si>
  <si>
    <t>259.465.5407x5899</t>
  </si>
  <si>
    <t>Sean Diaz</t>
  </si>
  <si>
    <t>seandiaz7321@gmail.com</t>
  </si>
  <si>
    <t>780.503.6333x987</t>
  </si>
  <si>
    <t>Mr. Zachary Flores</t>
  </si>
  <si>
    <t>mr.zacharyflores9007@gmail.com</t>
  </si>
  <si>
    <t>650-898-5613x3470</t>
  </si>
  <si>
    <t>James Flores</t>
  </si>
  <si>
    <t>jamesflores1908@gmail.com</t>
  </si>
  <si>
    <t>(515)506-2336x293</t>
  </si>
  <si>
    <t>Kevin Espinoza</t>
  </si>
  <si>
    <t>kevinespinoza7613@gmail.com</t>
  </si>
  <si>
    <t>(545)372-3954x06058</t>
  </si>
  <si>
    <t>Roberta Hicks</t>
  </si>
  <si>
    <t>robertahicks4745@gmail.com</t>
  </si>
  <si>
    <t>001-004-873-2476x122</t>
  </si>
  <si>
    <t>Kathleen Harvey</t>
  </si>
  <si>
    <t>kathleenharvey780@gmail.com</t>
  </si>
  <si>
    <t>398-490-8441</t>
  </si>
  <si>
    <t>Patrick Rodriguez</t>
  </si>
  <si>
    <t>patrickrodriguez8919@gmail.com</t>
  </si>
  <si>
    <t>(225)981-7716</t>
  </si>
  <si>
    <t>Mary Collins</t>
  </si>
  <si>
    <t>marycollins8010@gmail.com</t>
  </si>
  <si>
    <t>(369)528-5875</t>
  </si>
  <si>
    <t>Anna White</t>
  </si>
  <si>
    <t>annawhite8836@gmail.com</t>
  </si>
  <si>
    <t>Blake Miller DDS</t>
  </si>
  <si>
    <t>blakemillerdds9887@gmail.com</t>
  </si>
  <si>
    <t>(629)013-7899</t>
  </si>
  <si>
    <t>Samantha Taylor</t>
  </si>
  <si>
    <t>samanthataylor3707@gmail.com</t>
  </si>
  <si>
    <t>001-163-193-7207x9301</t>
  </si>
  <si>
    <t>Zachary Wiley</t>
  </si>
  <si>
    <t>zacharywiley4168@gmail.com</t>
  </si>
  <si>
    <t>(689)947-7989x3849</t>
  </si>
  <si>
    <t>Melissa Duncan</t>
  </si>
  <si>
    <t>melissaduncan52@gmail.com</t>
  </si>
  <si>
    <t>(508)550-5491x781</t>
  </si>
  <si>
    <t>Theresa Rodriguez</t>
  </si>
  <si>
    <t>theresarodriguez13@gmail.com</t>
  </si>
  <si>
    <t>009-476-4402x678</t>
  </si>
  <si>
    <t>Mariah Martin</t>
  </si>
  <si>
    <t>mariahmartin9086@gmail.com</t>
  </si>
  <si>
    <t>001-040-841-5795x26735</t>
  </si>
  <si>
    <t>Tamara York</t>
  </si>
  <si>
    <t>tamarayork6237@gmail.com</t>
  </si>
  <si>
    <t>280.885.3836x920</t>
  </si>
  <si>
    <t>Shannon Steele</t>
  </si>
  <si>
    <t>shannonsteele9910@gmail.com</t>
  </si>
  <si>
    <t>888.876.0556</t>
  </si>
  <si>
    <t>Luis Lamb</t>
  </si>
  <si>
    <t>luislamb8409@gmail.com</t>
  </si>
  <si>
    <t>Tonya Mccoy</t>
  </si>
  <si>
    <t>tonyamccoy7476@gmail.com</t>
  </si>
  <si>
    <t>(124)386-6095x7755</t>
  </si>
  <si>
    <t>Brittany Morgan</t>
  </si>
  <si>
    <t>brittanymorgan9255@gmail.com</t>
  </si>
  <si>
    <t>(680)309-8191</t>
  </si>
  <si>
    <t>William Baker</t>
  </si>
  <si>
    <t>williambaker5782@gmail.com</t>
  </si>
  <si>
    <t>Antonio Rivera</t>
  </si>
  <si>
    <t>antoniorivera5310@gmail.com</t>
  </si>
  <si>
    <t>258-045-6109</t>
  </si>
  <si>
    <t>Traci Jensen</t>
  </si>
  <si>
    <t>tracijensen4144@gmail.com</t>
  </si>
  <si>
    <t>001-948-046-9585</t>
  </si>
  <si>
    <t>Mark Spencer</t>
  </si>
  <si>
    <t>markspencer3252@gmail.com</t>
  </si>
  <si>
    <t>Alex Edwards</t>
  </si>
  <si>
    <t>alexedwards6257@gmail.com</t>
  </si>
  <si>
    <t>442.536.9998x8882</t>
  </si>
  <si>
    <t>Duane Ashley</t>
  </si>
  <si>
    <t>duaneashley551@gmail.com</t>
  </si>
  <si>
    <t>943.724.7587x350</t>
  </si>
  <si>
    <t>Kevin Gonzalez</t>
  </si>
  <si>
    <t>kevingonzalez7466@gmail.com</t>
  </si>
  <si>
    <t>+1-680-095-9430x953</t>
  </si>
  <si>
    <t>Mary Baker</t>
  </si>
  <si>
    <t>marybaker4123@gmail.com</t>
  </si>
  <si>
    <t>(017)759-0070x6560</t>
  </si>
  <si>
    <t>Elizabeth Wilson</t>
  </si>
  <si>
    <t>elizabethwilson140@gmail.com</t>
  </si>
  <si>
    <t>Ashley Ayala</t>
  </si>
  <si>
    <t>ashleyayala4221@gmail.com</t>
  </si>
  <si>
    <t>401-806-2395x9256</t>
  </si>
  <si>
    <t>Sarah Davis</t>
  </si>
  <si>
    <t>sarahdavis1801@gmail.com</t>
  </si>
  <si>
    <t>(575)726-8055</t>
  </si>
  <si>
    <t>Dennis Mclean Jr.</t>
  </si>
  <si>
    <t>dennismcleanjr.3844@gmail.com</t>
  </si>
  <si>
    <t>001-830-826-4521x14728</t>
  </si>
  <si>
    <t>Laura Woods</t>
  </si>
  <si>
    <t>laurawoods6141@gmail.com</t>
  </si>
  <si>
    <t>+1-919-360-3293x262</t>
  </si>
  <si>
    <t>Antonio Miller</t>
  </si>
  <si>
    <t>antoniomiller7881@gmail.com</t>
  </si>
  <si>
    <t>Justin Gallegos</t>
  </si>
  <si>
    <t>justingallegos8621@gmail.com</t>
  </si>
  <si>
    <t>167-034-1779</t>
  </si>
  <si>
    <t>Jordan Smith</t>
  </si>
  <si>
    <t>jordansmith4748@gmail.com</t>
  </si>
  <si>
    <t>(254)958-8453</t>
  </si>
  <si>
    <t>Candace Lopez</t>
  </si>
  <si>
    <t>candacelopez837@gmail.com</t>
  </si>
  <si>
    <t>+1-040-100-0340x848</t>
  </si>
  <si>
    <t>Steven Shaffer</t>
  </si>
  <si>
    <t>stevenshaffer379@gmail.com</t>
  </si>
  <si>
    <t>855.590.2880</t>
  </si>
  <si>
    <t>Joseph Mcclure</t>
  </si>
  <si>
    <t>josephmcclure2362@gmail.com</t>
  </si>
  <si>
    <t>940-327-4858x98516</t>
  </si>
  <si>
    <t>Marcus Brown</t>
  </si>
  <si>
    <t>marcusbrown4060@gmail.com</t>
  </si>
  <si>
    <t>033.023.9648x369</t>
  </si>
  <si>
    <t>Erik Scott</t>
  </si>
  <si>
    <t>erikscott1216@gmail.com</t>
  </si>
  <si>
    <t>+1-955-594-7917x7863</t>
  </si>
  <si>
    <t>Laura Reyes</t>
  </si>
  <si>
    <t>laurareyes4262@gmail.com</t>
  </si>
  <si>
    <t>(550)814-1983</t>
  </si>
  <si>
    <t>Amanda Brown</t>
  </si>
  <si>
    <t>amandabrown9375@gmail.com</t>
  </si>
  <si>
    <t>037-863-2686</t>
  </si>
  <si>
    <t>Paula Daugherty</t>
  </si>
  <si>
    <t>pauladaugherty526@gmail.com</t>
  </si>
  <si>
    <t>001-964-963-5173</t>
  </si>
  <si>
    <t>Elaine Cunningham</t>
  </si>
  <si>
    <t>elainecunningham3373@gmail.com</t>
  </si>
  <si>
    <t>001-993-753-4775x226</t>
  </si>
  <si>
    <t>Randall Ross</t>
  </si>
  <si>
    <t>randallross470@gmail.com</t>
  </si>
  <si>
    <t>603.683.9591</t>
  </si>
  <si>
    <t>Paul Lee</t>
  </si>
  <si>
    <t>paullee5097@gmail.com</t>
  </si>
  <si>
    <t>352-960-2968x47685</t>
  </si>
  <si>
    <t>Melody Scott</t>
  </si>
  <si>
    <t>melodyscott1847@gmail.com</t>
  </si>
  <si>
    <t>(238)513-5049</t>
  </si>
  <si>
    <t>jamesmartin5356@gmail.com</t>
  </si>
  <si>
    <t>694-917-8828x16002</t>
  </si>
  <si>
    <t>Kaitlyn Floyd</t>
  </si>
  <si>
    <t>kaitlynfloyd5428@gmail.com</t>
  </si>
  <si>
    <t>Brianna Patterson</t>
  </si>
  <si>
    <t>briannapatterson1716@gmail.com</t>
  </si>
  <si>
    <t>Eric Anderson</t>
  </si>
  <si>
    <t>ericanderson6909@gmail.com</t>
  </si>
  <si>
    <t>208.640.8565x1958</t>
  </si>
  <si>
    <t>Melissa Chapman</t>
  </si>
  <si>
    <t>melissachapman4910@gmail.com</t>
  </si>
  <si>
    <t>Adriana Ramirez</t>
  </si>
  <si>
    <t>adrianaramirez2273@gmail.com</t>
  </si>
  <si>
    <t>Alexis Sullivan</t>
  </si>
  <si>
    <t>alexissullivan4528@gmail.com</t>
  </si>
  <si>
    <t>(377)277-5103x228</t>
  </si>
  <si>
    <t>Karen Garcia</t>
  </si>
  <si>
    <t>karengarcia5759@gmail.com</t>
  </si>
  <si>
    <t>001-280-892-0069x522</t>
  </si>
  <si>
    <t>Todd Cooper</t>
  </si>
  <si>
    <t>toddcooper4375@gmail.com</t>
  </si>
  <si>
    <t>054.438.8356x4977</t>
  </si>
  <si>
    <t>Christine Anderson</t>
  </si>
  <si>
    <t>christineanderson8707@gmail.com</t>
  </si>
  <si>
    <t>Leslie Armstrong</t>
  </si>
  <si>
    <t>lesliearmstrong8612@gmail.com</t>
  </si>
  <si>
    <t>+1-165-671-3542x73781</t>
  </si>
  <si>
    <t>Brenda Webb</t>
  </si>
  <si>
    <t>brendawebb7499@gmail.com</t>
  </si>
  <si>
    <t>001-287-192-6751</t>
  </si>
  <si>
    <t>Lisa Lewis</t>
  </si>
  <si>
    <t>lisalewis8584@gmail.com</t>
  </si>
  <si>
    <t>422-643-7629x92811</t>
  </si>
  <si>
    <t>Angela Moore</t>
  </si>
  <si>
    <t>angelamoore5632@gmail.com</t>
  </si>
  <si>
    <t>709.003.8415</t>
  </si>
  <si>
    <t>Jonathan Johnson</t>
  </si>
  <si>
    <t>jonathanjohnson1815@gmail.com</t>
  </si>
  <si>
    <t>358-885-9474x8777</t>
  </si>
  <si>
    <t>Damon Nelson PhD</t>
  </si>
  <si>
    <t>damonnelsonphd9774@gmail.com</t>
  </si>
  <si>
    <t>+1-072-663-2422x9383</t>
  </si>
  <si>
    <t>Kelly Gomez</t>
  </si>
  <si>
    <t>kellygomez6050@gmail.com</t>
  </si>
  <si>
    <t>875-376-8741x92822</t>
  </si>
  <si>
    <t>Brittany Holmes</t>
  </si>
  <si>
    <t>brittanyholmes1942@gmail.com</t>
  </si>
  <si>
    <t>001-148-663-6387x618</t>
  </si>
  <si>
    <t>Crystal Coffey</t>
  </si>
  <si>
    <t>crystalcoffey1775@gmail.com</t>
  </si>
  <si>
    <t>131-585-5675x43893</t>
  </si>
  <si>
    <t>Brian Richardson</t>
  </si>
  <si>
    <t>brianrichardson5024@gmail.com</t>
  </si>
  <si>
    <t>894-157-7194</t>
  </si>
  <si>
    <t>Jennifer Meyer</t>
  </si>
  <si>
    <t>jennifermeyer504@gmail.com</t>
  </si>
  <si>
    <t>219-615-7928x685</t>
  </si>
  <si>
    <t>Troy Howard</t>
  </si>
  <si>
    <t>troyhoward4607@gmail.com</t>
  </si>
  <si>
    <t>327-511-6789</t>
  </si>
  <si>
    <t>Javier Berry</t>
  </si>
  <si>
    <t>javierberry4985@gmail.com</t>
  </si>
  <si>
    <t>(289)969-7919</t>
  </si>
  <si>
    <t>Jeffery Charles</t>
  </si>
  <si>
    <t>jefferycharles2569@gmail.com</t>
  </si>
  <si>
    <t>+1-390-866-5986x74728</t>
  </si>
  <si>
    <t>Richard Parker</t>
  </si>
  <si>
    <t>richardparker6596@gmail.com</t>
  </si>
  <si>
    <t>420-446-0546</t>
  </si>
  <si>
    <t>Kevin Douglas</t>
  </si>
  <si>
    <t>kevindouglas2779@gmail.com</t>
  </si>
  <si>
    <t>(753)465-5135x2849</t>
  </si>
  <si>
    <t>Paula Johnson</t>
  </si>
  <si>
    <t>paulajohnson6812@gmail.com</t>
  </si>
  <si>
    <t>444.587.2748x376</t>
  </si>
  <si>
    <t>Adam Hodges</t>
  </si>
  <si>
    <t>adamhodges6538@gmail.com</t>
  </si>
  <si>
    <t>485-446-1437x827</t>
  </si>
  <si>
    <t>Sarah Turner</t>
  </si>
  <si>
    <t>sarahturner436@gmail.com</t>
  </si>
  <si>
    <t>001-773-009-6304x689</t>
  </si>
  <si>
    <t>Jamie Wade</t>
  </si>
  <si>
    <t>jamiewade527@gmail.com</t>
  </si>
  <si>
    <t>Gary Shaw</t>
  </si>
  <si>
    <t>garyshaw6105@gmail.com</t>
  </si>
  <si>
    <t>+1-784-726-7219x32782</t>
  </si>
  <si>
    <t>Michelle Dixon</t>
  </si>
  <si>
    <t>michelledixon6120@gmail.com</t>
  </si>
  <si>
    <t>+1-026-465-2652x35924</t>
  </si>
  <si>
    <t>Kim Parsons</t>
  </si>
  <si>
    <t>kimparsons8438@gmail.com</t>
  </si>
  <si>
    <t>+1-805-162-1880x0115</t>
  </si>
  <si>
    <t>Jacob Hernandez</t>
  </si>
  <si>
    <t>jacobhernandez7236@gmail.com</t>
  </si>
  <si>
    <t>108.678.0447</t>
  </si>
  <si>
    <t>Mrs. Tonya Cross</t>
  </si>
  <si>
    <t>mrs.tonyacross5980@gmail.com</t>
  </si>
  <si>
    <t>(781)136-8540x560</t>
  </si>
  <si>
    <t>Roger Miller</t>
  </si>
  <si>
    <t>rogermiller1196@gmail.com</t>
  </si>
  <si>
    <t>+1-484-899-3650x046</t>
  </si>
  <si>
    <t>Michael Brown</t>
  </si>
  <si>
    <t>michaelbrown5744@gmail.com</t>
  </si>
  <si>
    <t>(717)838-4722x160</t>
  </si>
  <si>
    <t>Lauren Mcdonald</t>
  </si>
  <si>
    <t>laurenmcdonald369@gmail.com</t>
  </si>
  <si>
    <t>816-434-1769x8163</t>
  </si>
  <si>
    <t>Sarah Hogan</t>
  </si>
  <si>
    <t>sarahhogan9127@gmail.com</t>
  </si>
  <si>
    <t>138-071-3492x64202</t>
  </si>
  <si>
    <t>Angela Price DDS</t>
  </si>
  <si>
    <t>angelapricedds2770@gmail.com</t>
  </si>
  <si>
    <t>001-732-999-4856x9923</t>
  </si>
  <si>
    <t>Tammy Elliott</t>
  </si>
  <si>
    <t>tammyelliott9049@gmail.com</t>
  </si>
  <si>
    <t>001-375-862-3741</t>
  </si>
  <si>
    <t>Ann Russo</t>
  </si>
  <si>
    <t>annrusso6382@gmail.com</t>
  </si>
  <si>
    <t>Travis Garcia</t>
  </si>
  <si>
    <t>travisgarcia770@gmail.com</t>
  </si>
  <si>
    <t>012-107-9762</t>
  </si>
  <si>
    <t>Jennifer Gallagher</t>
  </si>
  <si>
    <t>jennifergallagher9814@gmail.com</t>
  </si>
  <si>
    <t>722-690-6052</t>
  </si>
  <si>
    <t>Kimberly Ferrell PhD</t>
  </si>
  <si>
    <t>kimberlyferrellphd9325@gmail.com</t>
  </si>
  <si>
    <t>075-674-9247x81562</t>
  </si>
  <si>
    <t>Jacqueline Nelson</t>
  </si>
  <si>
    <t>jacquelinenelson9046@gmail.com</t>
  </si>
  <si>
    <t>Jason Estrada</t>
  </si>
  <si>
    <t>jasonestrada5246@gmail.com</t>
  </si>
  <si>
    <t>(932)488-8831</t>
  </si>
  <si>
    <t>David Young</t>
  </si>
  <si>
    <t>davidyoung1728@gmail.com</t>
  </si>
  <si>
    <t>James Miller</t>
  </si>
  <si>
    <t>jamesmiller7908@gmail.com</t>
  </si>
  <si>
    <t>858.206.5718x7650</t>
  </si>
  <si>
    <t>Brett Williams</t>
  </si>
  <si>
    <t>brettwilliams4538@gmail.com</t>
  </si>
  <si>
    <t>+1-638-301-4455x328</t>
  </si>
  <si>
    <t>Mr. James Cisneros</t>
  </si>
  <si>
    <t>mr.jamescisneros9804@gmail.com</t>
  </si>
  <si>
    <t>560-052-6930</t>
  </si>
  <si>
    <t>Scott Williamson</t>
  </si>
  <si>
    <t>scottwilliamson5193@gmail.com</t>
  </si>
  <si>
    <t>(054)533-6313x898</t>
  </si>
  <si>
    <t>Chloe Coleman</t>
  </si>
  <si>
    <t>chloecoleman7310@gmail.com</t>
  </si>
  <si>
    <t>001-389-972-8916x687</t>
  </si>
  <si>
    <t>Amy Contreras</t>
  </si>
  <si>
    <t>amycontreras9951@gmail.com</t>
  </si>
  <si>
    <t>001-251-355-1727x2606</t>
  </si>
  <si>
    <t>Colin Stevenson</t>
  </si>
  <si>
    <t>colinstevenson9106@gmail.com</t>
  </si>
  <si>
    <t>588-733-9836x76818</t>
  </si>
  <si>
    <t>Jeffrey Johnson</t>
  </si>
  <si>
    <t>jeffreyjohnson6698@gmail.com</t>
  </si>
  <si>
    <t>805-339-5917x57818</t>
  </si>
  <si>
    <t>Daniel Mueller</t>
  </si>
  <si>
    <t>danielmueller9823@gmail.com</t>
  </si>
  <si>
    <t>(149)837-5297</t>
  </si>
  <si>
    <t>Suzanne Baker</t>
  </si>
  <si>
    <t>suzannebaker8903@gmail.com</t>
  </si>
  <si>
    <t>717.396.4330x414</t>
  </si>
  <si>
    <t>Dr. Todd Daniels</t>
  </si>
  <si>
    <t>dr.todddaniels5049@gmail.com</t>
  </si>
  <si>
    <t>001-736-631-0057</t>
  </si>
  <si>
    <t>Rachel Jones</t>
  </si>
  <si>
    <t>racheljones2693@gmail.com</t>
  </si>
  <si>
    <t>001-985-303-5279x522</t>
  </si>
  <si>
    <t>Shannon Burke</t>
  </si>
  <si>
    <t>shannonburke3746@gmail.com</t>
  </si>
  <si>
    <t>570.939.6068x1744</t>
  </si>
  <si>
    <t>Benjamin Hancock</t>
  </si>
  <si>
    <t>benjaminhancock6532@gmail.com</t>
  </si>
  <si>
    <t>Sharon Hunter</t>
  </si>
  <si>
    <t>sharonhunter4891@gmail.com</t>
  </si>
  <si>
    <t>035.684.0871</t>
  </si>
  <si>
    <t>Samantha Dunn</t>
  </si>
  <si>
    <t>samanthadunn7709@gmail.com</t>
  </si>
  <si>
    <t>057-647-9139</t>
  </si>
  <si>
    <t>Allison Nichols</t>
  </si>
  <si>
    <t>allisonnichols8811@gmail.com</t>
  </si>
  <si>
    <t>+1-873-587-9546x36158</t>
  </si>
  <si>
    <t>Carlos Wood</t>
  </si>
  <si>
    <t>carloswood150@gmail.com</t>
  </si>
  <si>
    <t>233-934-3725x633</t>
  </si>
  <si>
    <t>David Ray</t>
  </si>
  <si>
    <t>davidray4032@gmail.com</t>
  </si>
  <si>
    <t>440-283-6857</t>
  </si>
  <si>
    <t>Carol Evans</t>
  </si>
  <si>
    <t>carolevans9560@gmail.com</t>
  </si>
  <si>
    <t>(503)065-5362</t>
  </si>
  <si>
    <t>Harold Coleman</t>
  </si>
  <si>
    <t>haroldcoleman7327@gmail.com</t>
  </si>
  <si>
    <t>431-535-6414</t>
  </si>
  <si>
    <t>Eric Reilly</t>
  </si>
  <si>
    <t>ericreilly1644@gmail.com</t>
  </si>
  <si>
    <t>898-322-8974x3455</t>
  </si>
  <si>
    <t>Alexander Smith</t>
  </si>
  <si>
    <t>alexandersmith4051@gmail.com</t>
  </si>
  <si>
    <t>176.576.2160x001</t>
  </si>
  <si>
    <t>Robert Williams</t>
  </si>
  <si>
    <t>robertwilliams1011@gmail.com</t>
  </si>
  <si>
    <t>782.068.9658x46145</t>
  </si>
  <si>
    <t>Miguel Soto</t>
  </si>
  <si>
    <t>miguelsoto4849@gmail.com</t>
  </si>
  <si>
    <t>+1-225-901-5336x7465</t>
  </si>
  <si>
    <t>Danielle Long</t>
  </si>
  <si>
    <t>daniellelong5695@gmail.com</t>
  </si>
  <si>
    <t>(516)064-5432</t>
  </si>
  <si>
    <t>Michael Jackson Jr.</t>
  </si>
  <si>
    <t>michaeljacksonjr.4846@gmail.com</t>
  </si>
  <si>
    <t>001-953-416-5051x00402</t>
  </si>
  <si>
    <t>Andrew Larson</t>
  </si>
  <si>
    <t>andrewlarson7340@gmail.com</t>
  </si>
  <si>
    <t>Timothy Ramsey</t>
  </si>
  <si>
    <t>timothyramsey4946@gmail.com</t>
  </si>
  <si>
    <t>+1-962-036-8655x83427</t>
  </si>
  <si>
    <t>Leslie Davies</t>
  </si>
  <si>
    <t>lesliedavies6296@gmail.com</t>
  </si>
  <si>
    <t>463.530.4018x799</t>
  </si>
  <si>
    <t>Donna Johnson</t>
  </si>
  <si>
    <t>donnajohnson4660@gmail.com</t>
  </si>
  <si>
    <t>001-393-005-9672x368</t>
  </si>
  <si>
    <t>Vincent Oconnor</t>
  </si>
  <si>
    <t>vincentoconnor3396@gmail.com</t>
  </si>
  <si>
    <t>Alison Barnett</t>
  </si>
  <si>
    <t>alisonbarnett17@gmail.com</t>
  </si>
  <si>
    <t>(275)307-6206</t>
  </si>
  <si>
    <t>Matthew Zuniga</t>
  </si>
  <si>
    <t>matthewzuniga3973@gmail.com</t>
  </si>
  <si>
    <t>(729)087-5847x59483</t>
  </si>
  <si>
    <t>jennifernelson5111@gmail.com</t>
  </si>
  <si>
    <t>(475)971-7836x740</t>
  </si>
  <si>
    <t>Mr. Sean Knight DDS</t>
  </si>
  <si>
    <t>mr.seanknightdds6413@gmail.com</t>
  </si>
  <si>
    <t>260.692.7259</t>
  </si>
  <si>
    <t>Carlos Holmes</t>
  </si>
  <si>
    <t>carlosholmes9621@gmail.com</t>
  </si>
  <si>
    <t>+1-439-508-9169x0059</t>
  </si>
  <si>
    <t>michaelmartinez9475@gmail.com</t>
  </si>
  <si>
    <t>(631)096-7685x7376</t>
  </si>
  <si>
    <t>Jacqueline Garrison</t>
  </si>
  <si>
    <t>jacquelinegarrison2646@gmail.com</t>
  </si>
  <si>
    <t>363-067-9135x564</t>
  </si>
  <si>
    <t>Eddie Hunt</t>
  </si>
  <si>
    <t>eddiehunt8300@gmail.com</t>
  </si>
  <si>
    <t>+1-479-485-1102x4668</t>
  </si>
  <si>
    <t>Ana Smith</t>
  </si>
  <si>
    <t>anasmith2982@gmail.com</t>
  </si>
  <si>
    <t>183.057.4019x1382</t>
  </si>
  <si>
    <t>Henry Barnes</t>
  </si>
  <si>
    <t>henrybarnes8857@gmail.com</t>
  </si>
  <si>
    <t>001-992-667-9330x623</t>
  </si>
  <si>
    <t>Derek Haynes</t>
  </si>
  <si>
    <t>derekhaynes6131@gmail.com</t>
  </si>
  <si>
    <t>Dalton Clark</t>
  </si>
  <si>
    <t>daltonclark1960@gmail.com</t>
  </si>
  <si>
    <t>541-081-8720x891</t>
  </si>
  <si>
    <t>Sylvia Castillo</t>
  </si>
  <si>
    <t>sylviacastillo8502@gmail.com</t>
  </si>
  <si>
    <t>591.232.5020</t>
  </si>
  <si>
    <t>Amy Wilson</t>
  </si>
  <si>
    <t>amywilson8371@gmail.com</t>
  </si>
  <si>
    <t>283.833.0390x268</t>
  </si>
  <si>
    <t>Mia Brown</t>
  </si>
  <si>
    <t>miabrown4521@gmail.com</t>
  </si>
  <si>
    <t>amysmith8147@gmail.com</t>
  </si>
  <si>
    <t>Lisa Miller</t>
  </si>
  <si>
    <t>lisamiller653@gmail.com</t>
  </si>
  <si>
    <t>001-217-738-5042x06192</t>
  </si>
  <si>
    <t>Lisa Nelson</t>
  </si>
  <si>
    <t>lisanelson7310@gmail.com</t>
  </si>
  <si>
    <t>001-509-128-6930x7185</t>
  </si>
  <si>
    <t>Jonathan Hoover</t>
  </si>
  <si>
    <t>jonathanhoover3300@gmail.com</t>
  </si>
  <si>
    <t>174.015.0712x6212</t>
  </si>
  <si>
    <t>Paul Padilla</t>
  </si>
  <si>
    <t>paulpadilla9514@gmail.com</t>
  </si>
  <si>
    <t>472.408.3787x6739</t>
  </si>
  <si>
    <t>Joseph Ellis</t>
  </si>
  <si>
    <t>josephellis9456@gmail.com</t>
  </si>
  <si>
    <t>001-047-056-6763x3555</t>
  </si>
  <si>
    <t>Andrew Ward</t>
  </si>
  <si>
    <t>andrewward7433@gmail.com</t>
  </si>
  <si>
    <t>(568)860-0713x66979</t>
  </si>
  <si>
    <t>Laura Wright</t>
  </si>
  <si>
    <t>laurawright7379@gmail.com</t>
  </si>
  <si>
    <t>504-777-2739x4914</t>
  </si>
  <si>
    <t>Denise Terry</t>
  </si>
  <si>
    <t>deniseterry8100@gmail.com</t>
  </si>
  <si>
    <t>(991)969-1140x38881</t>
  </si>
  <si>
    <t>Rebecca Mccarthy</t>
  </si>
  <si>
    <t>rebeccamccarthy3612@gmail.com</t>
  </si>
  <si>
    <t>(519)927-2696x7670</t>
  </si>
  <si>
    <t>Michelle Harrington</t>
  </si>
  <si>
    <t>michelleharrington4444@gmail.com</t>
  </si>
  <si>
    <t>001-637-701-1565x273</t>
  </si>
  <si>
    <t>Jennifer Palmer</t>
  </si>
  <si>
    <t>jenniferpalmer4706@gmail.com</t>
  </si>
  <si>
    <t>(599)600-8034x75959</t>
  </si>
  <si>
    <t>Andrea Gonzales</t>
  </si>
  <si>
    <t>andreagonzales290@gmail.com</t>
  </si>
  <si>
    <t>001-047-532-2579</t>
  </si>
  <si>
    <t>Joseph Washington</t>
  </si>
  <si>
    <t>josephwashington6543@gmail.com</t>
  </si>
  <si>
    <t>867.967.3162x1551</t>
  </si>
  <si>
    <t>Brandon Mcguire</t>
  </si>
  <si>
    <t>brandonmcguire982@gmail.com</t>
  </si>
  <si>
    <t>+1-349-980-7748x4704</t>
  </si>
  <si>
    <t>Cody Brown</t>
  </si>
  <si>
    <t>codybrown2304@gmail.com</t>
  </si>
  <si>
    <t>+1-999-029-5691x326</t>
  </si>
  <si>
    <t>Robert Allen</t>
  </si>
  <si>
    <t>robertallen8993@gmail.com</t>
  </si>
  <si>
    <t>(405)945-6336</t>
  </si>
  <si>
    <t>Erika Schneider</t>
  </si>
  <si>
    <t>erikaschneider4670@gmail.com</t>
  </si>
  <si>
    <t>001-473-993-3117x190</t>
  </si>
  <si>
    <t>Christopher Moyer</t>
  </si>
  <si>
    <t>christophermoyer7724@gmail.com</t>
  </si>
  <si>
    <t>684-325-9772x1868</t>
  </si>
  <si>
    <t>John Mendoza</t>
  </si>
  <si>
    <t>johnmendoza635@gmail.com</t>
  </si>
  <si>
    <t>283-530-1825x2585</t>
  </si>
  <si>
    <t>brandonmiller5716@gmail.com</t>
  </si>
  <si>
    <t>+1-049-270-8726x007</t>
  </si>
  <si>
    <t>Douglas Larsen</t>
  </si>
  <si>
    <t>douglaslarsen9017@gmail.com</t>
  </si>
  <si>
    <t>Kim Mcconnell</t>
  </si>
  <si>
    <t>kimmcconnell2015@gmail.com</t>
  </si>
  <si>
    <t>William Padilla</t>
  </si>
  <si>
    <t>williampadilla9756@gmail.com</t>
  </si>
  <si>
    <t>(596)026-0953x6148</t>
  </si>
  <si>
    <t>Shannon Cook</t>
  </si>
  <si>
    <t>shannoncook4811@gmail.com</t>
  </si>
  <si>
    <t>395-294-9455</t>
  </si>
  <si>
    <t>Michael Lester</t>
  </si>
  <si>
    <t>michaellester4478@gmail.com</t>
  </si>
  <si>
    <t>443-525-9985</t>
  </si>
  <si>
    <t>Laura James</t>
  </si>
  <si>
    <t>laurajames3232@gmail.com</t>
  </si>
  <si>
    <t>304.582.0306x85255</t>
  </si>
  <si>
    <t>Devin Rogers</t>
  </si>
  <si>
    <t>devinrogers5690@gmail.com</t>
  </si>
  <si>
    <t>199.956.5634x93007</t>
  </si>
  <si>
    <t>Julie Andrade</t>
  </si>
  <si>
    <t>julieandrade5495@gmail.com</t>
  </si>
  <si>
    <t>984-836-8679x19202</t>
  </si>
  <si>
    <t>Kimberly Schroeder</t>
  </si>
  <si>
    <t>kimberlyschroeder3497@gmail.com</t>
  </si>
  <si>
    <t>001-386-948-5823x5450</t>
  </si>
  <si>
    <t>Angel Cobb</t>
  </si>
  <si>
    <t>angelcobb4259@gmail.com</t>
  </si>
  <si>
    <t>(918)466-4866x173</t>
  </si>
  <si>
    <t>Kelly Munoz</t>
  </si>
  <si>
    <t>kellymunoz5336@gmail.com</t>
  </si>
  <si>
    <t>246.757.4285x068</t>
  </si>
  <si>
    <t>Sarah Vaughn</t>
  </si>
  <si>
    <t>sarahvaughn6860@gmail.com</t>
  </si>
  <si>
    <t>001-781-420-5052x820</t>
  </si>
  <si>
    <t>Michael Gross</t>
  </si>
  <si>
    <t>michaelgross2600@gmail.com</t>
  </si>
  <si>
    <t>167.960.2396</t>
  </si>
  <si>
    <t>Christopher Thornton</t>
  </si>
  <si>
    <t>christopherthornton2295@gmail.com</t>
  </si>
  <si>
    <t>Justin Finley</t>
  </si>
  <si>
    <t>justinfinley7349@gmail.com</t>
  </si>
  <si>
    <t>001-284-561-3834x999</t>
  </si>
  <si>
    <t>Shawn Turner</t>
  </si>
  <si>
    <t>shawnturner3999@gmail.com</t>
  </si>
  <si>
    <t>846.164.0488</t>
  </si>
  <si>
    <t>Jason Larson</t>
  </si>
  <si>
    <t>jasonlarson2784@gmail.com</t>
  </si>
  <si>
    <t>598.051.9831x222</t>
  </si>
  <si>
    <t>Stacey Murphy</t>
  </si>
  <si>
    <t>staceymurphy9833@gmail.com</t>
  </si>
  <si>
    <t>001-025-856-6174x58958</t>
  </si>
  <si>
    <t>Jasmine Jackson</t>
  </si>
  <si>
    <t>jasminejackson721@gmail.com</t>
  </si>
  <si>
    <t>001-287-256-5328x25276</t>
  </si>
  <si>
    <t>Kyle Frye</t>
  </si>
  <si>
    <t>kylefrye5164@gmail.com</t>
  </si>
  <si>
    <t>537.423.0994</t>
  </si>
  <si>
    <t>Kara Garcia</t>
  </si>
  <si>
    <t>karagarcia8345@gmail.com</t>
  </si>
  <si>
    <t>001-994-739-8206x7509</t>
  </si>
  <si>
    <t>Veronica Miller</t>
  </si>
  <si>
    <t>veronicamiller7882@gmail.com</t>
  </si>
  <si>
    <t>+1-125-746-2646x65340</t>
  </si>
  <si>
    <t>Christopher Hudson</t>
  </si>
  <si>
    <t>christopherhudson9527@gmail.com</t>
  </si>
  <si>
    <t>066-814-9908</t>
  </si>
  <si>
    <t>Rodney Sutton</t>
  </si>
  <si>
    <t>rodneysutton214@gmail.com</t>
  </si>
  <si>
    <t>001-400-250-9661x782</t>
  </si>
  <si>
    <t>Nicholas Ramos</t>
  </si>
  <si>
    <t>nicholasramos1936@gmail.com</t>
  </si>
  <si>
    <t>(677)832-0272x88085</t>
  </si>
  <si>
    <t>Michael Gordon</t>
  </si>
  <si>
    <t>michaelgordon6720@gmail.com</t>
  </si>
  <si>
    <t>(572)499-2222</t>
  </si>
  <si>
    <t>Brian Harris</t>
  </si>
  <si>
    <t>brianharris1016@gmail.com</t>
  </si>
  <si>
    <t>+1-902-171-0742x154</t>
  </si>
  <si>
    <t>Christopher Foster</t>
  </si>
  <si>
    <t>christopherfoster8957@gmail.com</t>
  </si>
  <si>
    <t>+1-130-309-7906x441</t>
  </si>
  <si>
    <t>Cheryl Sanchez</t>
  </si>
  <si>
    <t>cherylsanchez1753@gmail.com</t>
  </si>
  <si>
    <t>(668)922-5512</t>
  </si>
  <si>
    <t>Jo Hicks DDS</t>
  </si>
  <si>
    <t>johicksdds8985@gmail.com</t>
  </si>
  <si>
    <t>969.767.8961x29736</t>
  </si>
  <si>
    <t>Nicole Williams</t>
  </si>
  <si>
    <t>nicolewilliams1527@gmail.com</t>
  </si>
  <si>
    <t>001-270-185-9345x5470</t>
  </si>
  <si>
    <t>Ronald Potts</t>
  </si>
  <si>
    <t>ronaldpotts4510@gmail.com</t>
  </si>
  <si>
    <t>Kelly Rogers</t>
  </si>
  <si>
    <t>kellyrogers6038@gmail.com</t>
  </si>
  <si>
    <t>Lauren Wood</t>
  </si>
  <si>
    <t>laurenwood9246@gmail.com</t>
  </si>
  <si>
    <t>507.522.2494x12962</t>
  </si>
  <si>
    <t>Katie Nguyen</t>
  </si>
  <si>
    <t>katienguyen183@gmail.com</t>
  </si>
  <si>
    <t>Joshua Anderson</t>
  </si>
  <si>
    <t>joshuaanderson829@gmail.com</t>
  </si>
  <si>
    <t>680-134-0205x2060</t>
  </si>
  <si>
    <t>Randy Lee</t>
  </si>
  <si>
    <t>randylee7995@gmail.com</t>
  </si>
  <si>
    <t>Randall Bartlett</t>
  </si>
  <si>
    <t>randallbartlett8724@gmail.com</t>
  </si>
  <si>
    <t>Tammy Baldwin</t>
  </si>
  <si>
    <t>tammybaldwin1570@gmail.com</t>
  </si>
  <si>
    <t>Shannon Walsh</t>
  </si>
  <si>
    <t>shannonwalsh2912@gmail.com</t>
  </si>
  <si>
    <t>+1-835-709-3988x10617</t>
  </si>
  <si>
    <t>Jennifer Medina</t>
  </si>
  <si>
    <t>jennifermedina3028@gmail.com</t>
  </si>
  <si>
    <t>001-063-158-3752x7983</t>
  </si>
  <si>
    <t>Gregory Allen</t>
  </si>
  <si>
    <t>gregoryallen3446@gmail.com</t>
  </si>
  <si>
    <t>001-734-530-0264x3372</t>
  </si>
  <si>
    <t>Robert Ford</t>
  </si>
  <si>
    <t>robertford9201@gmail.com</t>
  </si>
  <si>
    <t>252-410-5130x0902</t>
  </si>
  <si>
    <t>Michael Morales</t>
  </si>
  <si>
    <t>michaelmorales3033@gmail.com</t>
  </si>
  <si>
    <t>001-517-237-4744x332</t>
  </si>
  <si>
    <t>Janice Cook</t>
  </si>
  <si>
    <t>janicecook7572@gmail.com</t>
  </si>
  <si>
    <t>Lauren Cruz</t>
  </si>
  <si>
    <t>laurencruz4446@gmail.com</t>
  </si>
  <si>
    <t>983.260.4284x40201</t>
  </si>
  <si>
    <t>Vanessa Rice</t>
  </si>
  <si>
    <t>vanessarice798@gmail.com</t>
  </si>
  <si>
    <t>143-748-3980</t>
  </si>
  <si>
    <t>Christine Dillon</t>
  </si>
  <si>
    <t>christinedillon9439@gmail.com</t>
  </si>
  <si>
    <t>+1-313-955-2867x9429</t>
  </si>
  <si>
    <t>Kelly Gilbert</t>
  </si>
  <si>
    <t>kellygilbert2260@gmail.com</t>
  </si>
  <si>
    <t>868-414-7605x938</t>
  </si>
  <si>
    <t>Eduardo Ramirez</t>
  </si>
  <si>
    <t>eduardoramirez6229@gmail.com</t>
  </si>
  <si>
    <t>(058)827-1023x653</t>
  </si>
  <si>
    <t>Frank Davis</t>
  </si>
  <si>
    <t>frankdavis2323@gmail.com</t>
  </si>
  <si>
    <t>+1-438-581-3090x97439</t>
  </si>
  <si>
    <t>Kristen Guzman</t>
  </si>
  <si>
    <t>kristenguzman9394@gmail.com</t>
  </si>
  <si>
    <t>866.442.8421</t>
  </si>
  <si>
    <t>Karen Knapp</t>
  </si>
  <si>
    <t>karenknapp2990@gmail.com</t>
  </si>
  <si>
    <t>001-748-861-2133x736</t>
  </si>
  <si>
    <t>Melissa Raymond</t>
  </si>
  <si>
    <t>melissaraymond3027@gmail.com</t>
  </si>
  <si>
    <t>Katherine Williams</t>
  </si>
  <si>
    <t>katherinewilliams3842@gmail.com</t>
  </si>
  <si>
    <t>001-235-260-6365</t>
  </si>
  <si>
    <t>Laura Brown</t>
  </si>
  <si>
    <t>laurabrown135@gmail.com</t>
  </si>
  <si>
    <t>(787)339-7187</t>
  </si>
  <si>
    <t>Misty Cross</t>
  </si>
  <si>
    <t>mistycross3540@gmail.com</t>
  </si>
  <si>
    <t>+1-349-090-4516x7600</t>
  </si>
  <si>
    <t>Jason Orr</t>
  </si>
  <si>
    <t>jasonorr4217@gmail.com</t>
  </si>
  <si>
    <t>Brian Gillespie</t>
  </si>
  <si>
    <t>briangillespie155@gmail.com</t>
  </si>
  <si>
    <t>001-450-583-2304</t>
  </si>
  <si>
    <t>Aaron Powers</t>
  </si>
  <si>
    <t>aaronpowers6791@gmail.com</t>
  </si>
  <si>
    <t>001-764-066-8778</t>
  </si>
  <si>
    <t>davidlopez7908@gmail.com</t>
  </si>
  <si>
    <t>078-385-5580x63738</t>
  </si>
  <si>
    <t>Shane Johnson</t>
  </si>
  <si>
    <t>shanejohnson4190@gmail.com</t>
  </si>
  <si>
    <t>Julie Myers</t>
  </si>
  <si>
    <t>juliemyers9041@gmail.com</t>
  </si>
  <si>
    <t>(828)372-7910</t>
  </si>
  <si>
    <t>Daniel Leblanc</t>
  </si>
  <si>
    <t>danielleblanc2793@gmail.com</t>
  </si>
  <si>
    <t>(920)600-7835</t>
  </si>
  <si>
    <t>Stephanie Sanchez</t>
  </si>
  <si>
    <t>stephaniesanchez1486@gmail.com</t>
  </si>
  <si>
    <t>001-318-411-7025x2508</t>
  </si>
  <si>
    <t>Scott Hoffman</t>
  </si>
  <si>
    <t>scotthoffman169@gmail.com</t>
  </si>
  <si>
    <t>616.635.4117</t>
  </si>
  <si>
    <t>Kimberly Castillo</t>
  </si>
  <si>
    <t>kimberlycastillo7012@gmail.com</t>
  </si>
  <si>
    <t>Anthony Dickerson</t>
  </si>
  <si>
    <t>anthonydickerson8621@gmail.com</t>
  </si>
  <si>
    <t>652-941-7605x093</t>
  </si>
  <si>
    <t>Joan Shepard</t>
  </si>
  <si>
    <t>joanshepard5536@gmail.com</t>
  </si>
  <si>
    <t>256-491-2312</t>
  </si>
  <si>
    <t>Eric Mills</t>
  </si>
  <si>
    <t>ericmills2234@gmail.com</t>
  </si>
  <si>
    <t>001-409-090-1089</t>
  </si>
  <si>
    <t>Stephen Crawford</t>
  </si>
  <si>
    <t>stephencrawford1186@gmail.com</t>
  </si>
  <si>
    <t>298.042.4545</t>
  </si>
  <si>
    <t>Charles Mason</t>
  </si>
  <si>
    <t>charlesmason1634@gmail.com</t>
  </si>
  <si>
    <t>+1-274-738-2055x07942</t>
  </si>
  <si>
    <t>David Harrison</t>
  </si>
  <si>
    <t>davidharrison4974@gmail.com</t>
  </si>
  <si>
    <t>577.612.7951x3630</t>
  </si>
  <si>
    <t>Alejandra Walker</t>
  </si>
  <si>
    <t>alejandrawalker5373@gmail.com</t>
  </si>
  <si>
    <t>423-105-2230</t>
  </si>
  <si>
    <t>John Faulkner</t>
  </si>
  <si>
    <t>johnfaulkner5771@gmail.com</t>
  </si>
  <si>
    <t>996-376-9629x3116</t>
  </si>
  <si>
    <t>Darren Fisher</t>
  </si>
  <si>
    <t>darrenfisher1025@gmail.com</t>
  </si>
  <si>
    <t>(501)148-0633x9965</t>
  </si>
  <si>
    <t>Tony Anderson</t>
  </si>
  <si>
    <t>tonyanderson2075@gmail.com</t>
  </si>
  <si>
    <t>001-375-128-8096x74847</t>
  </si>
  <si>
    <t>Tyler Smith</t>
  </si>
  <si>
    <t>tylersmith153@gmail.com</t>
  </si>
  <si>
    <t>753.942.6229x1593</t>
  </si>
  <si>
    <t>Kevin Welch</t>
  </si>
  <si>
    <t>kevinwelch823@gmail.com</t>
  </si>
  <si>
    <t>Kim Clark</t>
  </si>
  <si>
    <t>kimclark4696@gmail.com</t>
  </si>
  <si>
    <t>852.254.4028x45372</t>
  </si>
  <si>
    <t>Tamara Martin</t>
  </si>
  <si>
    <t>tamaramartin2743@gmail.com</t>
  </si>
  <si>
    <t>483.938.5709</t>
  </si>
  <si>
    <t>Natalie Mack</t>
  </si>
  <si>
    <t>nataliemack4026@gmail.com</t>
  </si>
  <si>
    <t>Jesus Levine</t>
  </si>
  <si>
    <t>jesuslevine7822@gmail.com</t>
  </si>
  <si>
    <t>001-818-364-8547x567</t>
  </si>
  <si>
    <t>Anthony Williams</t>
  </si>
  <si>
    <t>anthonywilliams6151@gmail.com</t>
  </si>
  <si>
    <t>(132)587-8676</t>
  </si>
  <si>
    <t>Katelyn Howe</t>
  </si>
  <si>
    <t>katelynhowe5150@gmail.com</t>
  </si>
  <si>
    <t>543-115-6510x0160</t>
  </si>
  <si>
    <t>Mark Johnson</t>
  </si>
  <si>
    <t>markjohnson5412@gmail.com</t>
  </si>
  <si>
    <t>Andrew Long</t>
  </si>
  <si>
    <t>andrewlong7991@gmail.com</t>
  </si>
  <si>
    <t>735.203.8747</t>
  </si>
  <si>
    <t>James Fox</t>
  </si>
  <si>
    <t>jamesfox5316@gmail.com</t>
  </si>
  <si>
    <t>Brandon Galvan</t>
  </si>
  <si>
    <t>brandongalvan9275@gmail.com</t>
  </si>
  <si>
    <t>001-620-292-7471x27074</t>
  </si>
  <si>
    <t>April Newman</t>
  </si>
  <si>
    <t>aprilnewman8105@gmail.com</t>
  </si>
  <si>
    <t>831-175-0755</t>
  </si>
  <si>
    <t>sandrawilliams277@gmail.com</t>
  </si>
  <si>
    <t>126.515.7194x32347</t>
  </si>
  <si>
    <t>Joshua Paul</t>
  </si>
  <si>
    <t>joshuapaul8621@gmail.com</t>
  </si>
  <si>
    <t>(737)352-6228</t>
  </si>
  <si>
    <t>Leah Strickland</t>
  </si>
  <si>
    <t>leahstrickland5394@gmail.com</t>
  </si>
  <si>
    <t>531-006-9025x958</t>
  </si>
  <si>
    <t>Cody Sanchez</t>
  </si>
  <si>
    <t>codysanchez467@gmail.com</t>
  </si>
  <si>
    <t>001-283-012-5502x28626</t>
  </si>
  <si>
    <t>Jessica Reed</t>
  </si>
  <si>
    <t>jessicareed6654@gmail.com</t>
  </si>
  <si>
    <t>001-210-760-3998x7408</t>
  </si>
  <si>
    <t>Matthew Gaines</t>
  </si>
  <si>
    <t>matthewgaines5846@gmail.com</t>
  </si>
  <si>
    <t>001-769-107-5869</t>
  </si>
  <si>
    <t>Scott Garcia</t>
  </si>
  <si>
    <t>scottgarcia3694@gmail.com</t>
  </si>
  <si>
    <t>001-952-707-3832</t>
  </si>
  <si>
    <t>Hector Valenzuela</t>
  </si>
  <si>
    <t>hectorvalenzuela5907@gmail.com</t>
  </si>
  <si>
    <t>(664)159-0441x06950</t>
  </si>
  <si>
    <t>Amanda Rogers</t>
  </si>
  <si>
    <t>amandarogers7962@gmail.com</t>
  </si>
  <si>
    <t>(347)789-1877x5418</t>
  </si>
  <si>
    <t>Kevin Jensen</t>
  </si>
  <si>
    <t>kevinjensen9577@gmail.com</t>
  </si>
  <si>
    <t>(494)482-0559</t>
  </si>
  <si>
    <t>Benjamin Smith</t>
  </si>
  <si>
    <t>benjaminsmith809@gmail.com</t>
  </si>
  <si>
    <t>+1-550-247-3865x352</t>
  </si>
  <si>
    <t>Dr. Alejandro Obrien</t>
  </si>
  <si>
    <t>dr.alejandroobrien3349@gmail.com</t>
  </si>
  <si>
    <t>Kelly Wong</t>
  </si>
  <si>
    <t>kellywong8965@gmail.com</t>
  </si>
  <si>
    <t>750-670-9803x93155</t>
  </si>
  <si>
    <t>Dylan Kelley</t>
  </si>
  <si>
    <t>dylankelley9008@gmail.com</t>
  </si>
  <si>
    <t>+1-110-680-0993x5913</t>
  </si>
  <si>
    <t>Matthew Robinson</t>
  </si>
  <si>
    <t>matthewrobinson3554@gmail.com</t>
  </si>
  <si>
    <t>268.837.1700</t>
  </si>
  <si>
    <t>William Atkinson</t>
  </si>
  <si>
    <t>williamatkinson3744@gmail.com</t>
  </si>
  <si>
    <t>870-609-9614x4050</t>
  </si>
  <si>
    <t>Lisa Salazar</t>
  </si>
  <si>
    <t>lisasalazar5439@gmail.com</t>
  </si>
  <si>
    <t>001-438-863-8080x34690</t>
  </si>
  <si>
    <t>Sarah Reed</t>
  </si>
  <si>
    <t>sarahreed8776@gmail.com</t>
  </si>
  <si>
    <t>(150)944-3890x311</t>
  </si>
  <si>
    <t>Benjamin Clark</t>
  </si>
  <si>
    <t>benjaminclark5689@gmail.com</t>
  </si>
  <si>
    <t>001-284-155-9425x48355</t>
  </si>
  <si>
    <t>Deborah Williams</t>
  </si>
  <si>
    <t>deborahwilliams8178@gmail.com</t>
  </si>
  <si>
    <t>Jordan Gay</t>
  </si>
  <si>
    <t>jordangay2802@gmail.com</t>
  </si>
  <si>
    <t>097.369.6120x038</t>
  </si>
  <si>
    <t>Kim Fletcher</t>
  </si>
  <si>
    <t>kimfletcher609@gmail.com</t>
  </si>
  <si>
    <t>583.291.2527x224</t>
  </si>
  <si>
    <t>Ryan Allen</t>
  </si>
  <si>
    <t>ryanallen6289@gmail.com</t>
  </si>
  <si>
    <t>+1-535-591-4263x31491</t>
  </si>
  <si>
    <t>Scott Castillo</t>
  </si>
  <si>
    <t>scottcastillo461@gmail.com</t>
  </si>
  <si>
    <t>692.941.1021</t>
  </si>
  <si>
    <t>Katherine Graham</t>
  </si>
  <si>
    <t>katherinegraham4713@gmail.com</t>
  </si>
  <si>
    <t>(636)872-9958</t>
  </si>
  <si>
    <t>Kevin Hayes</t>
  </si>
  <si>
    <t>kevinhayes5208@gmail.com</t>
  </si>
  <si>
    <t>Garrett Fox</t>
  </si>
  <si>
    <t>garrettfox2006@gmail.com</t>
  </si>
  <si>
    <t>875-144-7577x31733</t>
  </si>
  <si>
    <t>Stacey Bell</t>
  </si>
  <si>
    <t>staceybell1726@gmail.com</t>
  </si>
  <si>
    <t>245-482-9829x2368</t>
  </si>
  <si>
    <t>Vanessa Hoffman</t>
  </si>
  <si>
    <t>vanessahoffman1414@gmail.com</t>
  </si>
  <si>
    <t>(631)178-7818x605</t>
  </si>
  <si>
    <t>Christopher Lopez</t>
  </si>
  <si>
    <t>christopherlopez8124@gmail.com</t>
  </si>
  <si>
    <t>215.414.4698x93853</t>
  </si>
  <si>
    <t>Eric Griffith</t>
  </si>
  <si>
    <t>ericgriffith3238@gmail.com</t>
  </si>
  <si>
    <t>860-229-0273x251</t>
  </si>
  <si>
    <t>Brian Hammond</t>
  </si>
  <si>
    <t>brianhammond5814@gmail.com</t>
  </si>
  <si>
    <t>001-395-097-0135x1476</t>
  </si>
  <si>
    <t>Mr. Richard Walters MD</t>
  </si>
  <si>
    <t>mr.richardwaltersmd3182@gmail.com</t>
  </si>
  <si>
    <t>Lorraine Hunter</t>
  </si>
  <si>
    <t>lorrainehunter7339@gmail.com</t>
  </si>
  <si>
    <t>661-671-9837</t>
  </si>
  <si>
    <t>Rebecca Mccall</t>
  </si>
  <si>
    <t>rebeccamccall6491@gmail.com</t>
  </si>
  <si>
    <t>Patrick Reed</t>
  </si>
  <si>
    <t>patrickreed612@gmail.com</t>
  </si>
  <si>
    <t>653-139-3363</t>
  </si>
  <si>
    <t>Justin Mccullough</t>
  </si>
  <si>
    <t>justinmccullough6401@gmail.com</t>
  </si>
  <si>
    <t>(635)692-5083x20221</t>
  </si>
  <si>
    <t>Samuel Nelson</t>
  </si>
  <si>
    <t>samuelnelson9759@gmail.com</t>
  </si>
  <si>
    <t>(561)854-0781</t>
  </si>
  <si>
    <t>Melissa Harris DDS</t>
  </si>
  <si>
    <t>melissaharrisdds9811@gmail.com</t>
  </si>
  <si>
    <t>(547)248-9536</t>
  </si>
  <si>
    <t>Clinton Francis</t>
  </si>
  <si>
    <t>clintonfrancis5956@gmail.com</t>
  </si>
  <si>
    <t>001-767-880-5113</t>
  </si>
  <si>
    <t>Kimberly Bishop</t>
  </si>
  <si>
    <t>kimberlybishop6182@gmail.com</t>
  </si>
  <si>
    <t>(007)876-8868</t>
  </si>
  <si>
    <t>Brooke Bowen</t>
  </si>
  <si>
    <t>brookebowen1730@gmail.com</t>
  </si>
  <si>
    <t>414.388.8029x44697</t>
  </si>
  <si>
    <t>Linda Chambers</t>
  </si>
  <si>
    <t>lindachambers902@gmail.com</t>
  </si>
  <si>
    <t>779-100-0948x075</t>
  </si>
  <si>
    <t>Roy Sellers</t>
  </si>
  <si>
    <t>roysellers9642@gmail.com</t>
  </si>
  <si>
    <t>Tanner Roberts</t>
  </si>
  <si>
    <t>tannerroberts3933@gmail.com</t>
  </si>
  <si>
    <t>(149)954-7016</t>
  </si>
  <si>
    <t>Carrie Baker</t>
  </si>
  <si>
    <t>carriebaker8836@gmail.com</t>
  </si>
  <si>
    <t>Caitlin Tucker</t>
  </si>
  <si>
    <t>caitlintucker8791@gmail.com</t>
  </si>
  <si>
    <t>James Young</t>
  </si>
  <si>
    <t>jamesyoung3304@gmail.com</t>
  </si>
  <si>
    <t>001-805-020-1054x4100</t>
  </si>
  <si>
    <t>Samantha Gordon</t>
  </si>
  <si>
    <t>samanthagordon7412@gmail.com</t>
  </si>
  <si>
    <t>624.815.9195x69940</t>
  </si>
  <si>
    <t>Pamela Smith</t>
  </si>
  <si>
    <t>pamelasmith4481@gmail.com</t>
  </si>
  <si>
    <t>Stephen Larsen</t>
  </si>
  <si>
    <t>stephenlarsen7796@gmail.com</t>
  </si>
  <si>
    <t>046-761-4092x5352</t>
  </si>
  <si>
    <t>Joseph Lin MD</t>
  </si>
  <si>
    <t>josephlinmd7810@gmail.com</t>
  </si>
  <si>
    <t>Logan Zhang</t>
  </si>
  <si>
    <t>loganzhang9992@gmail.com</t>
  </si>
  <si>
    <t>948-002-2928x398</t>
  </si>
  <si>
    <t>Adam Johnson</t>
  </si>
  <si>
    <t>adamjohnson9025@gmail.com</t>
  </si>
  <si>
    <t>+1-479-580-7947x928</t>
  </si>
  <si>
    <t>Jasmine Park</t>
  </si>
  <si>
    <t>jasminepark2869@gmail.com</t>
  </si>
  <si>
    <t>Brooke Perez</t>
  </si>
  <si>
    <t>brookeperez8882@gmail.com</t>
  </si>
  <si>
    <t>Elizabeth Mills</t>
  </si>
  <si>
    <t>elizabethmills5436@gmail.com</t>
  </si>
  <si>
    <t>716-102-0408x1282</t>
  </si>
  <si>
    <t>Lori Salazar</t>
  </si>
  <si>
    <t>lorisalazar7857@gmail.com</t>
  </si>
  <si>
    <t>975.911.4025x6295</t>
  </si>
  <si>
    <t>Marcus Smith</t>
  </si>
  <si>
    <t>marcussmith2174@gmail.com</t>
  </si>
  <si>
    <t>746.329.5939x3020</t>
  </si>
  <si>
    <t>Heather Lozano</t>
  </si>
  <si>
    <t>heatherlozano3112@gmail.com</t>
  </si>
  <si>
    <t>766-535-6911x17357</t>
  </si>
  <si>
    <t>Cheryl Jones</t>
  </si>
  <si>
    <t>cheryljones3850@gmail.com</t>
  </si>
  <si>
    <t>937-463-9609</t>
  </si>
  <si>
    <t>Linda Buckley</t>
  </si>
  <si>
    <t>lindabuckley3507@gmail.com</t>
  </si>
  <si>
    <t>938.809.7458</t>
  </si>
  <si>
    <t>andrewglover3806@gmail.com</t>
  </si>
  <si>
    <t>+1-498-279-5610x338</t>
  </si>
  <si>
    <t>Heather Clark</t>
  </si>
  <si>
    <t>heatherclark4499@gmail.com</t>
  </si>
  <si>
    <t>333.015.0581</t>
  </si>
  <si>
    <t>Mary Robertson</t>
  </si>
  <si>
    <t>maryrobertson1840@gmail.com</t>
  </si>
  <si>
    <t>885-004-4441</t>
  </si>
  <si>
    <t>Douglas Lee</t>
  </si>
  <si>
    <t>douglaslee4214@gmail.com</t>
  </si>
  <si>
    <t>(754)819-9484x2136</t>
  </si>
  <si>
    <t>Mike Jackson</t>
  </si>
  <si>
    <t>mikejackson388@gmail.com</t>
  </si>
  <si>
    <t>135-449-8605</t>
  </si>
  <si>
    <t>Frederick Dodson</t>
  </si>
  <si>
    <t>frederickdodson3473@gmail.com</t>
  </si>
  <si>
    <t>977-397-6252x17785</t>
  </si>
  <si>
    <t>Thomas Holland</t>
  </si>
  <si>
    <t>thomasholland5847@gmail.com</t>
  </si>
  <si>
    <t>Christian Moore</t>
  </si>
  <si>
    <t>christianmoore3853@gmail.com</t>
  </si>
  <si>
    <t>001-311-348-8047</t>
  </si>
  <si>
    <t>Alyssa Rice</t>
  </si>
  <si>
    <t>alyssarice7576@gmail.com</t>
  </si>
  <si>
    <t>668-747-5254x051</t>
  </si>
  <si>
    <t>Ricardo Aguilar</t>
  </si>
  <si>
    <t>ricardoaguilar6248@gmail.com</t>
  </si>
  <si>
    <t>Michael Kline</t>
  </si>
  <si>
    <t>michaelkline5924@gmail.com</t>
  </si>
  <si>
    <t>+1-125-301-6330x652</t>
  </si>
  <si>
    <t>robertthompson5504@gmail.com</t>
  </si>
  <si>
    <t>095.569.3001</t>
  </si>
  <si>
    <t>anthonyhoffman8318@gmail.com</t>
  </si>
  <si>
    <t>346-698-0476</t>
  </si>
  <si>
    <t>susangarcia1345@gmail.com</t>
  </si>
  <si>
    <t>001-762-688-1593x61425</t>
  </si>
  <si>
    <t>Alex Wilson</t>
  </si>
  <si>
    <t>alexwilson3125@gmail.com</t>
  </si>
  <si>
    <t>(650)802-0811x2788</t>
  </si>
  <si>
    <t>Paul Ochoa</t>
  </si>
  <si>
    <t>paulochoa7809@gmail.com</t>
  </si>
  <si>
    <t>(012)048-5676x849</t>
  </si>
  <si>
    <t>Melanie Martin</t>
  </si>
  <si>
    <t>melaniemartin3157@gmail.com</t>
  </si>
  <si>
    <t>753-986-1600x018</t>
  </si>
  <si>
    <t>David Short</t>
  </si>
  <si>
    <t>davidshort3340@gmail.com</t>
  </si>
  <si>
    <t>001-150-611-2163x5210</t>
  </si>
  <si>
    <t>Brenda Curtis</t>
  </si>
  <si>
    <t>brendacurtis7712@gmail.com</t>
  </si>
  <si>
    <t>416.687.3492x7035</t>
  </si>
  <si>
    <t>Lauren Frazier</t>
  </si>
  <si>
    <t>laurenfrazier1697@gmail.com</t>
  </si>
  <si>
    <t>926.933.5356</t>
  </si>
  <si>
    <t>Heather Lynch</t>
  </si>
  <si>
    <t>heatherlynch6631@gmail.com</t>
  </si>
  <si>
    <t>494.168.2157x97233</t>
  </si>
  <si>
    <t>Kenneth Vaughan</t>
  </si>
  <si>
    <t>kennethvaughan3876@gmail.com</t>
  </si>
  <si>
    <t>001-178-420-3810</t>
  </si>
  <si>
    <t>David Montgomery</t>
  </si>
  <si>
    <t>davidmontgomery7743@gmail.com</t>
  </si>
  <si>
    <t>001-058-569-2510x10426</t>
  </si>
  <si>
    <t>James Livingston</t>
  </si>
  <si>
    <t>jameslivingston4881@gmail.com</t>
  </si>
  <si>
    <t>616-704-5387</t>
  </si>
  <si>
    <t>Alexander Zuniga</t>
  </si>
  <si>
    <t>alexanderzuniga5380@gmail.com</t>
  </si>
  <si>
    <t>436-260-6336</t>
  </si>
  <si>
    <t>Jason Smith III</t>
  </si>
  <si>
    <t>jasonsmithiii4590@gmail.com</t>
  </si>
  <si>
    <t>+1-801-806-7872x6942</t>
  </si>
  <si>
    <t>Brian Johnson</t>
  </si>
  <si>
    <t>brianjohnson4101@gmail.com</t>
  </si>
  <si>
    <t>001-161-968-8831x3536</t>
  </si>
  <si>
    <t>Jeanne Clark</t>
  </si>
  <si>
    <t>jeanneclark1744@gmail.com</t>
  </si>
  <si>
    <t>+1-707-894-9308x70264</t>
  </si>
  <si>
    <t>Charles Johnson</t>
  </si>
  <si>
    <t>charlesjohnson8740@gmail.com</t>
  </si>
  <si>
    <t>+1-019-973-2007x927</t>
  </si>
  <si>
    <t>Virginia Smith</t>
  </si>
  <si>
    <t>virginiasmith5218@gmail.com</t>
  </si>
  <si>
    <t>740.382.7651</t>
  </si>
  <si>
    <t>Renee Lawson</t>
  </si>
  <si>
    <t>reneelawson5369@gmail.com</t>
  </si>
  <si>
    <t>001-922-257-3558x1810</t>
  </si>
  <si>
    <t>Brenda Andrews</t>
  </si>
  <si>
    <t>brendaandrews1749@gmail.com</t>
  </si>
  <si>
    <t>932.844.5966</t>
  </si>
  <si>
    <t>Sara Allen</t>
  </si>
  <si>
    <t>saraallen9593@gmail.com</t>
  </si>
  <si>
    <t>439-936-6520x9804</t>
  </si>
  <si>
    <t>Stephanie Gibson</t>
  </si>
  <si>
    <t>stephaniegibson2762@gmail.com</t>
  </si>
  <si>
    <t>Jacqueline Hayes</t>
  </si>
  <si>
    <t>jacquelinehayes9264@gmail.com</t>
  </si>
  <si>
    <t>Joseph Gonzales</t>
  </si>
  <si>
    <t>josephgonzales8104@gmail.com</t>
  </si>
  <si>
    <t>(211)005-9511x08583</t>
  </si>
  <si>
    <t>Laura Wagner</t>
  </si>
  <si>
    <t>laurawagner3443@gmail.com</t>
  </si>
  <si>
    <t>001-299-205-9703x684</t>
  </si>
  <si>
    <t>Joseph Beck</t>
  </si>
  <si>
    <t>josephbeck2415@gmail.com</t>
  </si>
  <si>
    <t>108-008-9078</t>
  </si>
  <si>
    <t>Jack Gibson</t>
  </si>
  <si>
    <t>jackgibson9622@gmail.com</t>
  </si>
  <si>
    <t>(465)352-6272x78277</t>
  </si>
  <si>
    <t>Yolanda Bishop</t>
  </si>
  <si>
    <t>yolandabishop9950@gmail.com</t>
  </si>
  <si>
    <t>Margaret Taylor</t>
  </si>
  <si>
    <t>margarettaylor2454@gmail.com</t>
  </si>
  <si>
    <t>231.500.1633</t>
  </si>
  <si>
    <t>Tiffany Weeks</t>
  </si>
  <si>
    <t>tiffanyweeks409@gmail.com</t>
  </si>
  <si>
    <t>(230)667-3778x29198</t>
  </si>
  <si>
    <t>Angela Schroeder</t>
  </si>
  <si>
    <t>angelaschroeder3154@gmail.com</t>
  </si>
  <si>
    <t>976-128-1440x03906</t>
  </si>
  <si>
    <t>Corey Howard</t>
  </si>
  <si>
    <t>coreyhoward4445@gmail.com</t>
  </si>
  <si>
    <t>613.888.8139</t>
  </si>
  <si>
    <t>Destiny Turner</t>
  </si>
  <si>
    <t>destinyturner2748@gmail.com</t>
  </si>
  <si>
    <t>663.535.9419x030</t>
  </si>
  <si>
    <t>Robert Bradshaw</t>
  </si>
  <si>
    <t>robertbradshaw5495@gmail.com</t>
  </si>
  <si>
    <t>536.269.2938x13205</t>
  </si>
  <si>
    <t>Joseph Shaw</t>
  </si>
  <si>
    <t>josephshaw5060@gmail.com</t>
  </si>
  <si>
    <t>(319)771-2376x7945</t>
  </si>
  <si>
    <t>Alexander Wilson</t>
  </si>
  <si>
    <t>alexanderwilson5908@gmail.com</t>
  </si>
  <si>
    <t>425.779.4259x7721</t>
  </si>
  <si>
    <t>Carol King</t>
  </si>
  <si>
    <t>carolking5955@gmail.com</t>
  </si>
  <si>
    <t>(578)273-0568x1153</t>
  </si>
  <si>
    <t>Ashley Thompson</t>
  </si>
  <si>
    <t>ashleythompson4405@gmail.com</t>
  </si>
  <si>
    <t>962-720-7327</t>
  </si>
  <si>
    <t>Garrett Sanford</t>
  </si>
  <si>
    <t>garrettsanford5514@gmail.com</t>
  </si>
  <si>
    <t>001-497-448-5516x7110</t>
  </si>
  <si>
    <t>Mary Snyder</t>
  </si>
  <si>
    <t>marysnyder6031@gmail.com</t>
  </si>
  <si>
    <t>(690)952-0862x4167</t>
  </si>
  <si>
    <t>Robin Williams</t>
  </si>
  <si>
    <t>robinwilliams9195@gmail.com</t>
  </si>
  <si>
    <t>095.290.0855x5660</t>
  </si>
  <si>
    <t>Jacqueline Frank</t>
  </si>
  <si>
    <t>jacquelinefrank19@gmail.com</t>
  </si>
  <si>
    <t>(436)188-7657</t>
  </si>
  <si>
    <t>Charles Walsh</t>
  </si>
  <si>
    <t>charleswalsh6072@gmail.com</t>
  </si>
  <si>
    <t>928-970-6989</t>
  </si>
  <si>
    <t>Ronald Monroe</t>
  </si>
  <si>
    <t>ronaldmonroe9895@gmail.com</t>
  </si>
  <si>
    <t>(381)902-3179x41379</t>
  </si>
  <si>
    <t>Courtney Freeman</t>
  </si>
  <si>
    <t>courtneyfreeman1122@gmail.com</t>
  </si>
  <si>
    <t>153.869.3812</t>
  </si>
  <si>
    <t>John Vargas</t>
  </si>
  <si>
    <t>johnvargas2390@gmail.com</t>
  </si>
  <si>
    <t>+1-380-826-5774x6419</t>
  </si>
  <si>
    <t>Brett Snyder</t>
  </si>
  <si>
    <t>brettsnyder6551@gmail.com</t>
  </si>
  <si>
    <t>matthewwilliams9351@gmail.com</t>
  </si>
  <si>
    <t>(086)570-0324x4967</t>
  </si>
  <si>
    <t>Dr. Brian Martinez</t>
  </si>
  <si>
    <t>dr.brianmartinez8833@gmail.com</t>
  </si>
  <si>
    <t>001-899-679-9888x14290</t>
  </si>
  <si>
    <t>Teresa Little</t>
  </si>
  <si>
    <t>teresalittle7579@gmail.com</t>
  </si>
  <si>
    <t>001-815-755-5450x9805</t>
  </si>
  <si>
    <t>Helen Love</t>
  </si>
  <si>
    <t>helenlove7712@gmail.com</t>
  </si>
  <si>
    <t>(237)083-2778x2528</t>
  </si>
  <si>
    <t>Jeremy Mccall</t>
  </si>
  <si>
    <t>jeremymccall7649@gmail.com</t>
  </si>
  <si>
    <t>578-753-5594x0090</t>
  </si>
  <si>
    <t>Sabrina Foster</t>
  </si>
  <si>
    <t>sabrinafoster7049@gmail.com</t>
  </si>
  <si>
    <t>Kelly Porter</t>
  </si>
  <si>
    <t>kellyporter934@gmail.com</t>
  </si>
  <si>
    <t>(891)711-9250</t>
  </si>
  <si>
    <t>Gavin Vega</t>
  </si>
  <si>
    <t>gavinvega3143@gmail.com</t>
  </si>
  <si>
    <t>001-888-592-7521x744</t>
  </si>
  <si>
    <t>Kathryn Reed</t>
  </si>
  <si>
    <t>kathrynreed1042@gmail.com</t>
  </si>
  <si>
    <t>Justin Key</t>
  </si>
  <si>
    <t>justinkey585@gmail.com</t>
  </si>
  <si>
    <t>451.958.8590</t>
  </si>
  <si>
    <t>Lindsay Young</t>
  </si>
  <si>
    <t>lindsayyoung5690@gmail.com</t>
  </si>
  <si>
    <t>001-144-854-1342x678</t>
  </si>
  <si>
    <t>Brenda Hernandez</t>
  </si>
  <si>
    <t>brendahernandez4453@gmail.com</t>
  </si>
  <si>
    <t>+1-902-867-6747x02638</t>
  </si>
  <si>
    <t>Juan Perry</t>
  </si>
  <si>
    <t>juanperry3750@gmail.com</t>
  </si>
  <si>
    <t>James Moreno</t>
  </si>
  <si>
    <t>jamesmoreno4418@gmail.com</t>
  </si>
  <si>
    <t>211.512.5418</t>
  </si>
  <si>
    <t>Shannon Brooks</t>
  </si>
  <si>
    <t>shannonbrooks1486@gmail.com</t>
  </si>
  <si>
    <t>(696)375-2031x68134</t>
  </si>
  <si>
    <t>Justin Webb</t>
  </si>
  <si>
    <t>justinwebb2370@gmail.com</t>
  </si>
  <si>
    <t>001-964-975-8115x22935</t>
  </si>
  <si>
    <t>Harold Benson</t>
  </si>
  <si>
    <t>haroldbenson531@gmail.com</t>
  </si>
  <si>
    <t>051-543-2856x749</t>
  </si>
  <si>
    <t>Taylor Rogers</t>
  </si>
  <si>
    <t>taylorrogers1318@gmail.com</t>
  </si>
  <si>
    <t>Cassandra Hernandez</t>
  </si>
  <si>
    <t>cassandrahernandez8809@gmail.com</t>
  </si>
  <si>
    <t>John Pena</t>
  </si>
  <si>
    <t>johnpena6536@gmail.com</t>
  </si>
  <si>
    <t>(010)817-4594x33585</t>
  </si>
  <si>
    <t>Jessica Gray</t>
  </si>
  <si>
    <t>jessicagray5374@gmail.com</t>
  </si>
  <si>
    <t>001-064-332-3722x716</t>
  </si>
  <si>
    <t>Edward Leblanc</t>
  </si>
  <si>
    <t>edwardleblanc7795@gmail.com</t>
  </si>
  <si>
    <t>920-294-6321</t>
  </si>
  <si>
    <t>Peter Payne</t>
  </si>
  <si>
    <t>peterpayne4887@gmail.com</t>
  </si>
  <si>
    <t>Tyrone Garcia</t>
  </si>
  <si>
    <t>tyronegarcia8050@gmail.com</t>
  </si>
  <si>
    <t>554-971-9768x09789</t>
  </si>
  <si>
    <t>Samantha Beltran</t>
  </si>
  <si>
    <t>samanthabeltran747@gmail.com</t>
  </si>
  <si>
    <t>803.027.9087x6863</t>
  </si>
  <si>
    <t>Lauren Gonzales</t>
  </si>
  <si>
    <t>laurengonzales3615@gmail.com</t>
  </si>
  <si>
    <t>720.306.9090</t>
  </si>
  <si>
    <t>Erik Robinson</t>
  </si>
  <si>
    <t>erikrobinson2353@gmail.com</t>
  </si>
  <si>
    <t>(849)583-4842</t>
  </si>
  <si>
    <t>Dana Daniel</t>
  </si>
  <si>
    <t>danadaniel8642@gmail.com</t>
  </si>
  <si>
    <t>(759)949-2992x146</t>
  </si>
  <si>
    <t>Latoya Howard</t>
  </si>
  <si>
    <t>latoyahoward7941@gmail.com</t>
  </si>
  <si>
    <t>001-429-563-6681x55653</t>
  </si>
  <si>
    <t>Sandra Jones</t>
  </si>
  <si>
    <t>sandrajones9867@gmail.com</t>
  </si>
  <si>
    <t>892.717.9640</t>
  </si>
  <si>
    <t>Victoria Lindsey</t>
  </si>
  <si>
    <t>victorialindsey3790@gmail.com</t>
  </si>
  <si>
    <t>989-876-9314</t>
  </si>
  <si>
    <t>Karen Brown</t>
  </si>
  <si>
    <t>karenbrown5638@gmail.com</t>
  </si>
  <si>
    <t>Paige Oneill</t>
  </si>
  <si>
    <t>paigeoneill4254@gmail.com</t>
  </si>
  <si>
    <t>001-260-593-6898x878</t>
  </si>
  <si>
    <t>Raymond Carter III</t>
  </si>
  <si>
    <t>raymondcarteriii1673@gmail.com</t>
  </si>
  <si>
    <t>081.616.5027</t>
  </si>
  <si>
    <t>Cole Smith</t>
  </si>
  <si>
    <t>colesmith8617@gmail.com</t>
  </si>
  <si>
    <t>(847)436-0912</t>
  </si>
  <si>
    <t>Barbara Harris</t>
  </si>
  <si>
    <t>barbaraharris861@gmail.com</t>
  </si>
  <si>
    <t>757-261-7860x5533</t>
  </si>
  <si>
    <t>Courtney Perez</t>
  </si>
  <si>
    <t>courtneyperez1095@gmail.com</t>
  </si>
  <si>
    <t>Samantha Flores</t>
  </si>
  <si>
    <t>samanthaflores6839@gmail.com</t>
  </si>
  <si>
    <t>+1-340-562-9341x80471</t>
  </si>
  <si>
    <t>David Gray</t>
  </si>
  <si>
    <t>davidgray1662@gmail.com</t>
  </si>
  <si>
    <t>Allison Walker</t>
  </si>
  <si>
    <t>allisonwalker6330@gmail.com</t>
  </si>
  <si>
    <t>166-487-6717x74216</t>
  </si>
  <si>
    <t>Susan Whitaker</t>
  </si>
  <si>
    <t>susanwhitaker7957@gmail.com</t>
  </si>
  <si>
    <t>184.618.2071</t>
  </si>
  <si>
    <t>Richard Mcdaniel</t>
  </si>
  <si>
    <t>richardmcdaniel996@gmail.com</t>
  </si>
  <si>
    <t>(724)812-0596x0630</t>
  </si>
  <si>
    <t>Joshua Adams</t>
  </si>
  <si>
    <t>joshuaadams7189@gmail.com</t>
  </si>
  <si>
    <t>310.646.8219</t>
  </si>
  <si>
    <t>Kathryn Henry</t>
  </si>
  <si>
    <t>kathrynhenry5223@gmail.com</t>
  </si>
  <si>
    <t>978.096.9791</t>
  </si>
  <si>
    <t>Michelle King</t>
  </si>
  <si>
    <t>michelleking2833@gmail.com</t>
  </si>
  <si>
    <t>277-760-8923x2283</t>
  </si>
  <si>
    <t>Rebecca Dunn</t>
  </si>
  <si>
    <t>rebeccadunn9333@gmail.com</t>
  </si>
  <si>
    <t>+1-819-048-5434x31930</t>
  </si>
  <si>
    <t>James Ortiz</t>
  </si>
  <si>
    <t>jamesortiz1758@gmail.com</t>
  </si>
  <si>
    <t>(414)158-8106</t>
  </si>
  <si>
    <t>Kayla Combs</t>
  </si>
  <si>
    <t>kaylacombs4375@gmail.com</t>
  </si>
  <si>
    <t>(209)566-5270x196</t>
  </si>
  <si>
    <t>Kevin Robertson</t>
  </si>
  <si>
    <t>kevinrobertson1308@gmail.com</t>
  </si>
  <si>
    <t>(280)717-0548</t>
  </si>
  <si>
    <t>Robert Johnson</t>
  </si>
  <si>
    <t>robertjohnson7886@gmail.com</t>
  </si>
  <si>
    <t>+1-174-001-2043x144</t>
  </si>
  <si>
    <t>Jackie Williams</t>
  </si>
  <si>
    <t>jackiewilliams5316@gmail.com</t>
  </si>
  <si>
    <t>843.460.1453x20993</t>
  </si>
  <si>
    <t>Crystal Andrews</t>
  </si>
  <si>
    <t>crystalandrews6088@gmail.com</t>
  </si>
  <si>
    <t>398.039.7139</t>
  </si>
  <si>
    <t>robertsmith1608@gmail.com</t>
  </si>
  <si>
    <t>+1-885-135-1618x81683</t>
  </si>
  <si>
    <t>Pamela Frazier</t>
  </si>
  <si>
    <t>pamelafrazier6845@gmail.com</t>
  </si>
  <si>
    <t>073.653.9491</t>
  </si>
  <si>
    <t>Brittany Garcia</t>
  </si>
  <si>
    <t>brittanygarcia7949@gmail.com</t>
  </si>
  <si>
    <t>+1-148-089-4086x084</t>
  </si>
  <si>
    <t>Shawn Fields</t>
  </si>
  <si>
    <t>shawnfields3457@gmail.com</t>
  </si>
  <si>
    <t>(594)086-8615</t>
  </si>
  <si>
    <t>Amy Lee</t>
  </si>
  <si>
    <t>amylee6481@gmail.com</t>
  </si>
  <si>
    <t>001-321-109-2351x1660</t>
  </si>
  <si>
    <t>Mr. Marcus Harris DDS</t>
  </si>
  <si>
    <t>mr.marcusharrisdds7657@gmail.com</t>
  </si>
  <si>
    <t>Luke Scott</t>
  </si>
  <si>
    <t>lukescott8262@gmail.com</t>
  </si>
  <si>
    <t>(814)974-8347</t>
  </si>
  <si>
    <t>Kimberly Griffin</t>
  </si>
  <si>
    <t>kimberlygriffin8230@gmail.com</t>
  </si>
  <si>
    <t>967.526.5003x4079</t>
  </si>
  <si>
    <t>Savannah Henderson</t>
  </si>
  <si>
    <t>savannahhenderson4871@gmail.com</t>
  </si>
  <si>
    <t>820-591-6728</t>
  </si>
  <si>
    <t>Gregory Taylor</t>
  </si>
  <si>
    <t>gregorytaylor2001@gmail.com</t>
  </si>
  <si>
    <t>+1-009-211-2992x45025</t>
  </si>
  <si>
    <t>Charles Juarez</t>
  </si>
  <si>
    <t>charlesjuarez5819@gmail.com</t>
  </si>
  <si>
    <t>757.995.8559x760</t>
  </si>
  <si>
    <t>Anna Parrish</t>
  </si>
  <si>
    <t>annaparrish3104@gmail.com</t>
  </si>
  <si>
    <t>350-170-4932</t>
  </si>
  <si>
    <t>Johnny Burton</t>
  </si>
  <si>
    <t>johnnyburton3665@gmail.com</t>
  </si>
  <si>
    <t>219-678-2790</t>
  </si>
  <si>
    <t>Anthony Lara</t>
  </si>
  <si>
    <t>anthonylara8579@gmail.com</t>
  </si>
  <si>
    <t>Julie Mccarthy</t>
  </si>
  <si>
    <t>juliemccarthy9467@gmail.com</t>
  </si>
  <si>
    <t>(107)917-0011x4575</t>
  </si>
  <si>
    <t>stevendavis3435@gmail.com</t>
  </si>
  <si>
    <t>532.433.1210x1831</t>
  </si>
  <si>
    <t>Kayla Torres</t>
  </si>
  <si>
    <t>kaylatorres5819@gmail.com</t>
  </si>
  <si>
    <t>001-627-412-2881x997</t>
  </si>
  <si>
    <t>Kimberly Martin</t>
  </si>
  <si>
    <t>kimberlymartin5152@gmail.com</t>
  </si>
  <si>
    <t>maryjohnson2855@gmail.com</t>
  </si>
  <si>
    <t>+1-811-389-6151x03868</t>
  </si>
  <si>
    <t>Amy Adkins</t>
  </si>
  <si>
    <t>amyadkins3885@gmail.com</t>
  </si>
  <si>
    <t>Morgan Meyers</t>
  </si>
  <si>
    <t>morganmeyers9365@gmail.com</t>
  </si>
  <si>
    <t>358-136-0719x4067</t>
  </si>
  <si>
    <t>Alyssa Stewart</t>
  </si>
  <si>
    <t>alyssastewart407@gmail.com</t>
  </si>
  <si>
    <t>Olivia Thomas</t>
  </si>
  <si>
    <t>oliviathomas5750@gmail.com</t>
  </si>
  <si>
    <t>490.688.1585x542</t>
  </si>
  <si>
    <t>Nicholas Robinson Jr.</t>
  </si>
  <si>
    <t>nicholasrobinsonjr.1153@gmail.com</t>
  </si>
  <si>
    <t>(068)887-3350</t>
  </si>
  <si>
    <t>Jessica Hanna</t>
  </si>
  <si>
    <t>jessicahanna4808@gmail.com</t>
  </si>
  <si>
    <t>079.276.5895x65839</t>
  </si>
  <si>
    <t>Rachel Lee</t>
  </si>
  <si>
    <t>rachellee3423@gmail.com</t>
  </si>
  <si>
    <t>006-376-7232</t>
  </si>
  <si>
    <t>Jordan Miller</t>
  </si>
  <si>
    <t>jordanmiller709@gmail.com</t>
  </si>
  <si>
    <t>374-296-9918x135</t>
  </si>
  <si>
    <t>Derek Olson</t>
  </si>
  <si>
    <t>derekolson4562@gmail.com</t>
  </si>
  <si>
    <t>001-152-048-2223x83097</t>
  </si>
  <si>
    <t>Darren Glenn</t>
  </si>
  <si>
    <t>darrenglenn87@gmail.com</t>
  </si>
  <si>
    <t>Paul Powell</t>
  </si>
  <si>
    <t>paulpowell4596@gmail.com</t>
  </si>
  <si>
    <t>Michael Everett</t>
  </si>
  <si>
    <t>michaeleverett4920@gmail.com</t>
  </si>
  <si>
    <t>108.150.9763x52937</t>
  </si>
  <si>
    <t>John Graves</t>
  </si>
  <si>
    <t>johngraves4913@gmail.com</t>
  </si>
  <si>
    <t>211.374.8392</t>
  </si>
  <si>
    <t>Ashley Walker DDS</t>
  </si>
  <si>
    <t>ashleywalkerdds1961@gmail.com</t>
  </si>
  <si>
    <t>001-022-138-0733x6082</t>
  </si>
  <si>
    <t>Terry Butler</t>
  </si>
  <si>
    <t>terrybutler4771@gmail.com</t>
  </si>
  <si>
    <t>Brittany Wells</t>
  </si>
  <si>
    <t>brittanywells5010@gmail.com</t>
  </si>
  <si>
    <t>(128)916-5935x3472</t>
  </si>
  <si>
    <t>josephsmith9389@gmail.com</t>
  </si>
  <si>
    <t>(382)732-2942x4078</t>
  </si>
  <si>
    <t>Isaiah Thomas</t>
  </si>
  <si>
    <t>isaiahthomas707@gmail.com</t>
  </si>
  <si>
    <t>Laura Morrow</t>
  </si>
  <si>
    <t>lauramorrow3245@gmail.com</t>
  </si>
  <si>
    <t>959-245-2257x888</t>
  </si>
  <si>
    <t>sarahallen3314@gmail.com</t>
  </si>
  <si>
    <t>492-695-9333x2316</t>
  </si>
  <si>
    <t>Barbara Hernandez</t>
  </si>
  <si>
    <t>barbarahernandez3323@gmail.com</t>
  </si>
  <si>
    <t>(803)392-3340x9660</t>
  </si>
  <si>
    <t>Matthew Bradford</t>
  </si>
  <si>
    <t>matthewbradford242@gmail.com</t>
  </si>
  <si>
    <t>(127)160-0383x4602</t>
  </si>
  <si>
    <t>David Cowan</t>
  </si>
  <si>
    <t>davidcowan7748@gmail.com</t>
  </si>
  <si>
    <t>356-865-3486x553</t>
  </si>
  <si>
    <t>Anna Woodard</t>
  </si>
  <si>
    <t>annawoodard5978@gmail.com</t>
  </si>
  <si>
    <t>+1-349-823-4903x154</t>
  </si>
  <si>
    <t>Victoria Schwartz</t>
  </si>
  <si>
    <t>victoriaschwartz8827@gmail.com</t>
  </si>
  <si>
    <t>649-157-6054</t>
  </si>
  <si>
    <t>Sandra Morris</t>
  </si>
  <si>
    <t>sandramorris430@gmail.com</t>
  </si>
  <si>
    <t>(114)174-8649x32124</t>
  </si>
  <si>
    <t>Kevin Shelton</t>
  </si>
  <si>
    <t>kevinshelton8685@gmail.com</t>
  </si>
  <si>
    <t>(050)761-4569</t>
  </si>
  <si>
    <t>Richard Bonilla</t>
  </si>
  <si>
    <t>richardbonilla4857@gmail.com</t>
  </si>
  <si>
    <t>(871)732-0286</t>
  </si>
  <si>
    <t>Richard Armstrong</t>
  </si>
  <si>
    <t>richardarmstrong3574@gmail.com</t>
  </si>
  <si>
    <t>927.114.1093</t>
  </si>
  <si>
    <t>Virginia Myers</t>
  </si>
  <si>
    <t>virginiamyers4524@gmail.com</t>
  </si>
  <si>
    <t>+1-899-114-4555x07873</t>
  </si>
  <si>
    <t>Daniel Thomas</t>
  </si>
  <si>
    <t>danielthomas1487@gmail.com</t>
  </si>
  <si>
    <t>981-621-2612x861</t>
  </si>
  <si>
    <t>Dr. Victoria Forbes</t>
  </si>
  <si>
    <t>dr.victoriaforbes2673@gmail.com</t>
  </si>
  <si>
    <t>863-074-7177x366</t>
  </si>
  <si>
    <t>William Hunter</t>
  </si>
  <si>
    <t>williamhunter1533@gmail.com</t>
  </si>
  <si>
    <t>452.956.5385x422</t>
  </si>
  <si>
    <t>Shannon Kemp</t>
  </si>
  <si>
    <t>shannonkemp2181@gmail.com</t>
  </si>
  <si>
    <t>218-225-7922</t>
  </si>
  <si>
    <t>Michelle Dennis</t>
  </si>
  <si>
    <t>michelledennis3848@gmail.com</t>
  </si>
  <si>
    <t>001-946-099-2061</t>
  </si>
  <si>
    <t>Brittany Jones</t>
  </si>
  <si>
    <t>brittanyjones3047@gmail.com</t>
  </si>
  <si>
    <t>243-003-4127x26332</t>
  </si>
  <si>
    <t>Natasha Williams</t>
  </si>
  <si>
    <t>natashawilliams5120@gmail.com</t>
  </si>
  <si>
    <t>618.749.4166x4715</t>
  </si>
  <si>
    <t>Rachel Banks</t>
  </si>
  <si>
    <t>rachelbanks3449@gmail.com</t>
  </si>
  <si>
    <t>+1-851-064-7481x0013</t>
  </si>
  <si>
    <t>David Arnold</t>
  </si>
  <si>
    <t>davidarnold7744@gmail.com</t>
  </si>
  <si>
    <t>273.435.2000</t>
  </si>
  <si>
    <t>Darrell Marsh</t>
  </si>
  <si>
    <t>darrellmarsh4603@gmail.com</t>
  </si>
  <si>
    <t>956.427.4306</t>
  </si>
  <si>
    <t>lisawilliams8326@gmail.com</t>
  </si>
  <si>
    <t>651.722.9481x105</t>
  </si>
  <si>
    <t>robertjohnson5639@gmail.com</t>
  </si>
  <si>
    <t>001-785-209-3351x27422</t>
  </si>
  <si>
    <t>Adam Reyes</t>
  </si>
  <si>
    <t>adamreyes1361@gmail.com</t>
  </si>
  <si>
    <t>722.085.6649x1268</t>
  </si>
  <si>
    <t>Tanya Allen</t>
  </si>
  <si>
    <t>tanyaallen8607@gmail.com</t>
  </si>
  <si>
    <t>151.165.8609x880</t>
  </si>
  <si>
    <t>Alexis Taylor</t>
  </si>
  <si>
    <t>alexistaylor4805@gmail.com</t>
  </si>
  <si>
    <t>(698)414-9413x1992</t>
  </si>
  <si>
    <t>Michael Massey</t>
  </si>
  <si>
    <t>michaelmassey6574@gmail.com</t>
  </si>
  <si>
    <t>(934)926-1337</t>
  </si>
  <si>
    <t>Michael Golden</t>
  </si>
  <si>
    <t>michaelgolden9273@gmail.com</t>
  </si>
  <si>
    <t>123.509.5242</t>
  </si>
  <si>
    <t>Cynthia Montoya</t>
  </si>
  <si>
    <t>cynthiamontoya5935@gmail.com</t>
  </si>
  <si>
    <t>465.670.4291</t>
  </si>
  <si>
    <t>Troy Simmons</t>
  </si>
  <si>
    <t>troysimmons529@gmail.com</t>
  </si>
  <si>
    <t>335-405-1571</t>
  </si>
  <si>
    <t>Joseph Ward</t>
  </si>
  <si>
    <t>josephward4488@gmail.com</t>
  </si>
  <si>
    <t>292-732-9661</t>
  </si>
  <si>
    <t>Kristy Soto</t>
  </si>
  <si>
    <t>kristysoto6022@gmail.com</t>
  </si>
  <si>
    <t>Douglas Jackson</t>
  </si>
  <si>
    <t>douglasjackson6244@gmail.com</t>
  </si>
  <si>
    <t>001-731-529-9323x6786</t>
  </si>
  <si>
    <t>Lindsey Ochoa</t>
  </si>
  <si>
    <t>lindseyochoa427@gmail.com</t>
  </si>
  <si>
    <t>770-014-7561x03191</t>
  </si>
  <si>
    <t>Ms. Haley Cline DDS</t>
  </si>
  <si>
    <t>ms.haleyclinedds6034@gmail.com</t>
  </si>
  <si>
    <t>159.526.5648</t>
  </si>
  <si>
    <t>Mariah Ward</t>
  </si>
  <si>
    <t>mariahward2006@gmail.com</t>
  </si>
  <si>
    <t>+1-551-396-4513x608</t>
  </si>
  <si>
    <t>Nathan Dalton</t>
  </si>
  <si>
    <t>nathandalton4869@gmail.com</t>
  </si>
  <si>
    <t>Craig Holmes</t>
  </si>
  <si>
    <t>craigholmes6710@gmail.com</t>
  </si>
  <si>
    <t>Dawn Woods</t>
  </si>
  <si>
    <t>dawnwoods5771@gmail.com</t>
  </si>
  <si>
    <t>001-296-677-9010x84409</t>
  </si>
  <si>
    <t>Timothy Romero</t>
  </si>
  <si>
    <t>timothyromero2545@gmail.com</t>
  </si>
  <si>
    <t>+1-227-866-8087x100</t>
  </si>
  <si>
    <t>Summer Flynn</t>
  </si>
  <si>
    <t>summerflynn4269@gmail.com</t>
  </si>
  <si>
    <t>231-144-0445x39561</t>
  </si>
  <si>
    <t>Brian Montes</t>
  </si>
  <si>
    <t>brianmontes893@gmail.com</t>
  </si>
  <si>
    <t>118-108-2809x69619</t>
  </si>
  <si>
    <t>Cheryl Cook</t>
  </si>
  <si>
    <t>cherylcook3758@gmail.com</t>
  </si>
  <si>
    <t>642-534-1373x23083</t>
  </si>
  <si>
    <t>Thomas Morris</t>
  </si>
  <si>
    <t>thomasmorris5627@gmail.com</t>
  </si>
  <si>
    <t>006.112.0620x51710</t>
  </si>
  <si>
    <t>Pamela Wolf</t>
  </si>
  <si>
    <t>pamelawolf9109@gmail.com</t>
  </si>
  <si>
    <t>001-098-823-2566x427</t>
  </si>
  <si>
    <t>Anthony Miller</t>
  </si>
  <si>
    <t>anthonymiller6017@gmail.com</t>
  </si>
  <si>
    <t>994-203-1963</t>
  </si>
  <si>
    <t>Julia Smith</t>
  </si>
  <si>
    <t>juliasmith9811@gmail.com</t>
  </si>
  <si>
    <t>(308)402-2226x2808</t>
  </si>
  <si>
    <t>Cynthia Price</t>
  </si>
  <si>
    <t>cynthiaprice1549@gmail.com</t>
  </si>
  <si>
    <t>230-984-8653</t>
  </si>
  <si>
    <t>Julia Flowers</t>
  </si>
  <si>
    <t>juliaflowers6788@gmail.com</t>
  </si>
  <si>
    <t>(339)995-7633</t>
  </si>
  <si>
    <t>John Vazquez</t>
  </si>
  <si>
    <t>johnvazquez1286@gmail.com</t>
  </si>
  <si>
    <t>780.597.0105</t>
  </si>
  <si>
    <t>Daniel Barr</t>
  </si>
  <si>
    <t>danielbarr5603@gmail.com</t>
  </si>
  <si>
    <t>471-062-1952x671</t>
  </si>
  <si>
    <t>Tina Alvarez</t>
  </si>
  <si>
    <t>tinaalvarez7301@gmail.com</t>
  </si>
  <si>
    <t>001-064-105-1451x4038</t>
  </si>
  <si>
    <t>Tiffany Carroll</t>
  </si>
  <si>
    <t>tiffanycarroll6189@gmail.com</t>
  </si>
  <si>
    <t>893.631.0029x896</t>
  </si>
  <si>
    <t>Kevin Olsen</t>
  </si>
  <si>
    <t>kevinolsen7260@gmail.com</t>
  </si>
  <si>
    <t>001-836-594-3907x3029</t>
  </si>
  <si>
    <t>Michelle Lane</t>
  </si>
  <si>
    <t>michellelane2585@gmail.com</t>
  </si>
  <si>
    <t>829.590.8959</t>
  </si>
  <si>
    <t>Linda Smith</t>
  </si>
  <si>
    <t>lindasmith1068@gmail.com</t>
  </si>
  <si>
    <t>980-455-4304</t>
  </si>
  <si>
    <t>Sandra Cobb PhD</t>
  </si>
  <si>
    <t>sandracobbphd2815@gmail.com</t>
  </si>
  <si>
    <t>185-443-7480x6315</t>
  </si>
  <si>
    <t>Linda Kelly</t>
  </si>
  <si>
    <t>lindakelly8751@gmail.com</t>
  </si>
  <si>
    <t>(408)865-1535</t>
  </si>
  <si>
    <t>Barbara Holland</t>
  </si>
  <si>
    <t>barbaraholland6491@gmail.com</t>
  </si>
  <si>
    <t>851-823-7477</t>
  </si>
  <si>
    <t>Catherine Hunter</t>
  </si>
  <si>
    <t>catherinehunter2617@gmail.com</t>
  </si>
  <si>
    <t>Heather Stewart</t>
  </si>
  <si>
    <t>heatherstewart8631@gmail.com</t>
  </si>
  <si>
    <t>960-951-3756</t>
  </si>
  <si>
    <t>Jeffrey Ortega</t>
  </si>
  <si>
    <t>jeffreyortega4911@gmail.com</t>
  </si>
  <si>
    <t>(992)686-9633</t>
  </si>
  <si>
    <t>Dylan Myers</t>
  </si>
  <si>
    <t>dylanmyers695@gmail.com</t>
  </si>
  <si>
    <t>833.513.9636</t>
  </si>
  <si>
    <t>Shane Miller</t>
  </si>
  <si>
    <t>shanemiller9489@gmail.com</t>
  </si>
  <si>
    <t>001-789-633-7598</t>
  </si>
  <si>
    <t>Cynthia Mitchell</t>
  </si>
  <si>
    <t>cynthiamitchell8699@gmail.com</t>
  </si>
  <si>
    <t>(782)950-3728</t>
  </si>
  <si>
    <t>Jacqueline Thompson</t>
  </si>
  <si>
    <t>jacquelinethompson4445@gmail.com</t>
  </si>
  <si>
    <t>123-312-8555x96426</t>
  </si>
  <si>
    <t>Carly Mendez</t>
  </si>
  <si>
    <t>carlymendez6209@gmail.com</t>
  </si>
  <si>
    <t>001-860-630-7626</t>
  </si>
  <si>
    <t>Joseph Thompson</t>
  </si>
  <si>
    <t>josephthompson9440@gmail.com</t>
  </si>
  <si>
    <t>056-741-5532x81436</t>
  </si>
  <si>
    <t>Benjamin Khan</t>
  </si>
  <si>
    <t>benjaminkhan1269@gmail.com</t>
  </si>
  <si>
    <t>+1-555-764-5763x3821</t>
  </si>
  <si>
    <t>Lisa Norman</t>
  </si>
  <si>
    <t>lisanorman5504@gmail.com</t>
  </si>
  <si>
    <t>Sarah Cannon</t>
  </si>
  <si>
    <t>sarahcannon367@gmail.com</t>
  </si>
  <si>
    <t>(375)066-0040x652</t>
  </si>
  <si>
    <t>Dr. John Hart</t>
  </si>
  <si>
    <t>dr.johnhart5579@gmail.com</t>
  </si>
  <si>
    <t>760.043.9836</t>
  </si>
  <si>
    <t>Crystal Clark</t>
  </si>
  <si>
    <t>crystalclark5149@gmail.com</t>
  </si>
  <si>
    <t>725-950-9494x54339</t>
  </si>
  <si>
    <t>Kevin Thomas</t>
  </si>
  <si>
    <t>kevinthomas2503@gmail.com</t>
  </si>
  <si>
    <t>(502)217-3386x31180</t>
  </si>
  <si>
    <t>Austin Stein</t>
  </si>
  <si>
    <t>austinstein3418@gmail.com</t>
  </si>
  <si>
    <t>895-144-0163x6255</t>
  </si>
  <si>
    <t>Beth Villarreal</t>
  </si>
  <si>
    <t>bethvillarreal9453@gmail.com</t>
  </si>
  <si>
    <t>259-218-0940x399</t>
  </si>
  <si>
    <t>William Cain</t>
  </si>
  <si>
    <t>williamcain219@gmail.com</t>
  </si>
  <si>
    <t>(800)001-3165x197</t>
  </si>
  <si>
    <t>Todd Collins</t>
  </si>
  <si>
    <t>toddcollins1635@gmail.com</t>
  </si>
  <si>
    <t>627-236-0816</t>
  </si>
  <si>
    <t>Christopher Mccarty</t>
  </si>
  <si>
    <t>christophermccarty2317@gmail.com</t>
  </si>
  <si>
    <t>Kelly Smith</t>
  </si>
  <si>
    <t>kellysmith1207@gmail.com</t>
  </si>
  <si>
    <t>001-573-404-5212x21589</t>
  </si>
  <si>
    <t>Jessica Thompson</t>
  </si>
  <si>
    <t>jessicathompson1041@gmail.com</t>
  </si>
  <si>
    <t>(653)742-4506x52848</t>
  </si>
  <si>
    <t>Perry Turner</t>
  </si>
  <si>
    <t>perryturner9208@gmail.com</t>
  </si>
  <si>
    <t>amandasmith4888@gmail.com</t>
  </si>
  <si>
    <t>Morgan Bradford</t>
  </si>
  <si>
    <t>morganbradford5198@gmail.com</t>
  </si>
  <si>
    <t>(818)594-1237x513</t>
  </si>
  <si>
    <t>Sandra Moore</t>
  </si>
  <si>
    <t>sandramoore2621@gmail.com</t>
  </si>
  <si>
    <t>(460)570-0756x98319</t>
  </si>
  <si>
    <t>Erik Villegas</t>
  </si>
  <si>
    <t>erikvillegas4043@gmail.com</t>
  </si>
  <si>
    <t>(831)515-1732</t>
  </si>
  <si>
    <t>Christian Dunlap</t>
  </si>
  <si>
    <t>christiandunlap9965@gmail.com</t>
  </si>
  <si>
    <t>892-273-9118</t>
  </si>
  <si>
    <t>Robert Fischer</t>
  </si>
  <si>
    <t>robertfischer4858@gmail.com</t>
  </si>
  <si>
    <t>(971)579-9330x953</t>
  </si>
  <si>
    <t>Erin Kelly</t>
  </si>
  <si>
    <t>erinkelly2292@gmail.com</t>
  </si>
  <si>
    <t>001-161-499-7914x13846</t>
  </si>
  <si>
    <t>Mr. Shane Thompson</t>
  </si>
  <si>
    <t>mr.shanethompson1841@gmail.com</t>
  </si>
  <si>
    <t>766.385.6274x7965</t>
  </si>
  <si>
    <t>Michael Mcknight</t>
  </si>
  <si>
    <t>michaelmcknight9983@gmail.com</t>
  </si>
  <si>
    <t>978.053.7169x17892</t>
  </si>
  <si>
    <t>Jasmine Hartman</t>
  </si>
  <si>
    <t>jasminehartman6447@gmail.com</t>
  </si>
  <si>
    <t>+1-050-070-9314x99049</t>
  </si>
  <si>
    <t>Suzanne Little</t>
  </si>
  <si>
    <t>suzannelittle6037@gmail.com</t>
  </si>
  <si>
    <t>871-049-3845x8842</t>
  </si>
  <si>
    <t>Loretta Mason</t>
  </si>
  <si>
    <t>lorettamason2758@gmail.com</t>
  </si>
  <si>
    <t>Sandra Kim</t>
  </si>
  <si>
    <t>sandrakim4848@gmail.com</t>
  </si>
  <si>
    <t>+1-609-647-8536x210</t>
  </si>
  <si>
    <t>Destiny Diaz</t>
  </si>
  <si>
    <t>destinydiaz7688@gmail.com</t>
  </si>
  <si>
    <t>001-417-605-7165x0005</t>
  </si>
  <si>
    <t>Christopher Reese</t>
  </si>
  <si>
    <t>christopherreese7490@gmail.com</t>
  </si>
  <si>
    <t>(463)474-6165</t>
  </si>
  <si>
    <t>Cathy Williams</t>
  </si>
  <si>
    <t>cathywilliams2498@gmail.com</t>
  </si>
  <si>
    <t>(708)549-5859x7859</t>
  </si>
  <si>
    <t>Mr. Scott Madden</t>
  </si>
  <si>
    <t>mr.scottmadden7386@gmail.com</t>
  </si>
  <si>
    <t>(376)047-0829</t>
  </si>
  <si>
    <t>Jason Cox</t>
  </si>
  <si>
    <t>jasoncox9675@gmail.com</t>
  </si>
  <si>
    <t>609.913.3514x587</t>
  </si>
  <si>
    <t>Joseph Bennett</t>
  </si>
  <si>
    <t>josephbennett762@gmail.com</t>
  </si>
  <si>
    <t>001-640-353-5804x8552</t>
  </si>
  <si>
    <t>Daniel Walker</t>
  </si>
  <si>
    <t>danielwalker822@gmail.com</t>
  </si>
  <si>
    <t>001-734-428-1522x43723</t>
  </si>
  <si>
    <t>Micheal Sullivan</t>
  </si>
  <si>
    <t>michealsullivan6377@gmail.com</t>
  </si>
  <si>
    <t>Joshua Romero</t>
  </si>
  <si>
    <t>joshuaromero4401@gmail.com</t>
  </si>
  <si>
    <t>390.362.5127x1452</t>
  </si>
  <si>
    <t>Heather Hill</t>
  </si>
  <si>
    <t>heatherhill7484@gmail.com</t>
  </si>
  <si>
    <t>126-057-8060x691</t>
  </si>
  <si>
    <t>Luis Brown</t>
  </si>
  <si>
    <t>luisbrown2047@gmail.com</t>
  </si>
  <si>
    <t>806.971.6764x7546</t>
  </si>
  <si>
    <t>Kristen Jones</t>
  </si>
  <si>
    <t>kristenjones7381@gmail.com</t>
  </si>
  <si>
    <t>565.254.2778x30468</t>
  </si>
  <si>
    <t>Lee Cook</t>
  </si>
  <si>
    <t>leecook7157@gmail.com</t>
  </si>
  <si>
    <t>(980)713-6815</t>
  </si>
  <si>
    <t>Ashley Snow</t>
  </si>
  <si>
    <t>ashleysnow7871@gmail.com</t>
  </si>
  <si>
    <t>(129)046-7127x408</t>
  </si>
  <si>
    <t>Ernest Yates</t>
  </si>
  <si>
    <t>ernestyates5200@gmail.com</t>
  </si>
  <si>
    <t>297-482-8267x18298</t>
  </si>
  <si>
    <t>Matthew Howard</t>
  </si>
  <si>
    <t>matthewhoward8155@gmail.com</t>
  </si>
  <si>
    <t>+1-292-682-1955x68004</t>
  </si>
  <si>
    <t>Melissa Higgins</t>
  </si>
  <si>
    <t>melissahiggins9196@gmail.com</t>
  </si>
  <si>
    <t>399.758.9697x57359</t>
  </si>
  <si>
    <t>Jennifer Schmidt</t>
  </si>
  <si>
    <t>jenniferschmidt2103@gmail.com</t>
  </si>
  <si>
    <t>001-677-380-2168x581</t>
  </si>
  <si>
    <t>Jacob Mathews</t>
  </si>
  <si>
    <t>jacobmathews3551@gmail.com</t>
  </si>
  <si>
    <t>046.840.6845x010</t>
  </si>
  <si>
    <t>Harry Gray</t>
  </si>
  <si>
    <t>harrygray9148@gmail.com</t>
  </si>
  <si>
    <t>978-856-5872</t>
  </si>
  <si>
    <t>Michael Peterson</t>
  </si>
  <si>
    <t>michaelpeterson9139@gmail.com</t>
  </si>
  <si>
    <t>326.782.1705x6664</t>
  </si>
  <si>
    <t>Michael Daniels</t>
  </si>
  <si>
    <t>michaeldaniels2180@gmail.com</t>
  </si>
  <si>
    <t>Heather Ware</t>
  </si>
  <si>
    <t>heatherware8349@gmail.com</t>
  </si>
  <si>
    <t>+1-931-921-9744x69762</t>
  </si>
  <si>
    <t>Austin Chan</t>
  </si>
  <si>
    <t>austinchan4505@gmail.com</t>
  </si>
  <si>
    <t>(823)575-4322x645</t>
  </si>
  <si>
    <t>Michael Watkins</t>
  </si>
  <si>
    <t>michaelwatkins9987@gmail.com</t>
  </si>
  <si>
    <t>Jacqueline Estrada</t>
  </si>
  <si>
    <t>jacquelineestrada8960@gmail.com</t>
  </si>
  <si>
    <t>Steven Contreras</t>
  </si>
  <si>
    <t>stevencontreras7504@gmail.com</t>
  </si>
  <si>
    <t>383.418.9982x8053</t>
  </si>
  <si>
    <t>Kathryn Lane</t>
  </si>
  <si>
    <t>kathrynlane4997@gmail.com</t>
  </si>
  <si>
    <t>(627)926-1182</t>
  </si>
  <si>
    <t>Kathleen Cook</t>
  </si>
  <si>
    <t>kathleencook2028@gmail.com</t>
  </si>
  <si>
    <t>Scott Moore</t>
  </si>
  <si>
    <t>scottmoore4803@gmail.com</t>
  </si>
  <si>
    <t>Randy Austin</t>
  </si>
  <si>
    <t>randyaustin7394@gmail.com</t>
  </si>
  <si>
    <t>(880)628-7146x7300</t>
  </si>
  <si>
    <t>Joshua Jackson</t>
  </si>
  <si>
    <t>joshuajackson27@gmail.com</t>
  </si>
  <si>
    <t>+1-808-018-8920x5727</t>
  </si>
  <si>
    <t>Jennifer Robinson</t>
  </si>
  <si>
    <t>jenniferrobinson8146@gmail.com</t>
  </si>
  <si>
    <t>(311)749-8446x26493</t>
  </si>
  <si>
    <t>Jennifer Keith</t>
  </si>
  <si>
    <t>jenniferkeith813@gmail.com</t>
  </si>
  <si>
    <t>420.032.1079x937</t>
  </si>
  <si>
    <t>Linda Vega</t>
  </si>
  <si>
    <t>lindavega7443@gmail.com</t>
  </si>
  <si>
    <t>(573)027-3033x3682</t>
  </si>
  <si>
    <t>Julie Brown</t>
  </si>
  <si>
    <t>juliebrown1341@gmail.com</t>
  </si>
  <si>
    <t>053.125.7159x5306</t>
  </si>
  <si>
    <t>Kenneth Snyder</t>
  </si>
  <si>
    <t>kennethsnyder6888@gmail.com</t>
  </si>
  <si>
    <t>+1-041-993-9532x044</t>
  </si>
  <si>
    <t>Ronald Ward</t>
  </si>
  <si>
    <t>ronaldward2362@gmail.com</t>
  </si>
  <si>
    <t>723.078.0893x952</t>
  </si>
  <si>
    <t>Bradley Sutton</t>
  </si>
  <si>
    <t>bradleysutton5383@gmail.com</t>
  </si>
  <si>
    <t>(173)356-8845x9466</t>
  </si>
  <si>
    <t>Karl Burns</t>
  </si>
  <si>
    <t>karlburns3442@gmail.com</t>
  </si>
  <si>
    <t>+1-358-465-5019x9828</t>
  </si>
  <si>
    <t>Stephanie Cunningham</t>
  </si>
  <si>
    <t>stephaniecunningham7249@gmail.com</t>
  </si>
  <si>
    <t>842-531-5391x486</t>
  </si>
  <si>
    <t>matthewrobinson2980@gmail.com</t>
  </si>
  <si>
    <t>+1-018-299-9625x3186</t>
  </si>
  <si>
    <t>Tracy Lopez</t>
  </si>
  <si>
    <t>tracylopez1665@gmail.com</t>
  </si>
  <si>
    <t>Alicia Cooke</t>
  </si>
  <si>
    <t>aliciacooke3472@gmail.com</t>
  </si>
  <si>
    <t>(379)006-9035x37536</t>
  </si>
  <si>
    <t>Katie Osborn</t>
  </si>
  <si>
    <t>katieosborn4255@gmail.com</t>
  </si>
  <si>
    <t>804.321.1296x2716</t>
  </si>
  <si>
    <t>Jessica Nichols</t>
  </si>
  <si>
    <t>jessicanichols4329@gmail.com</t>
  </si>
  <si>
    <t>Alan Wilson</t>
  </si>
  <si>
    <t>alanwilson1268@gmail.com</t>
  </si>
  <si>
    <t>001-527-165-4258</t>
  </si>
  <si>
    <t>James Cardenas</t>
  </si>
  <si>
    <t>jamescardenas7826@gmail.com</t>
  </si>
  <si>
    <t>Amy Lane</t>
  </si>
  <si>
    <t>amylane591@gmail.com</t>
  </si>
  <si>
    <t>Kimberly Walker</t>
  </si>
  <si>
    <t>kimberlywalker5105@gmail.com</t>
  </si>
  <si>
    <t>154-660-9944</t>
  </si>
  <si>
    <t>James Nelson</t>
  </si>
  <si>
    <t>jamesnelson8078@gmail.com</t>
  </si>
  <si>
    <t>061.864.6323</t>
  </si>
  <si>
    <t>Duane Carson</t>
  </si>
  <si>
    <t>duanecarson9788@gmail.com</t>
  </si>
  <si>
    <t>128-746-8342</t>
  </si>
  <si>
    <t>Wesley Beard</t>
  </si>
  <si>
    <t>wesleybeard3321@gmail.com</t>
  </si>
  <si>
    <t>398-451-3187</t>
  </si>
  <si>
    <t>Joseph Jackson</t>
  </si>
  <si>
    <t>josephjackson478@gmail.com</t>
  </si>
  <si>
    <t>+1-932-753-4013x02333</t>
  </si>
  <si>
    <t>Shaun Parker</t>
  </si>
  <si>
    <t>shaunparker2754@gmail.com</t>
  </si>
  <si>
    <t>(037)204-9743x94421</t>
  </si>
  <si>
    <t>Benjamin Perez</t>
  </si>
  <si>
    <t>benjaminperez6729@gmail.com</t>
  </si>
  <si>
    <t>039-598-2444</t>
  </si>
  <si>
    <t>Christopher Odom</t>
  </si>
  <si>
    <t>christopherodom3456@gmail.com</t>
  </si>
  <si>
    <t>826.844.6100</t>
  </si>
  <si>
    <t>Douglas Robertson</t>
  </si>
  <si>
    <t>douglasrobertson4670@gmail.com</t>
  </si>
  <si>
    <t>026-207-7596x321</t>
  </si>
  <si>
    <t>Michael Hall</t>
  </si>
  <si>
    <t>michaelhall2021@gmail.com</t>
  </si>
  <si>
    <t>070.513.6123x4373</t>
  </si>
  <si>
    <t>Jacqueline Chang DDS</t>
  </si>
  <si>
    <t>jacquelinechangdds6233@gmail.com</t>
  </si>
  <si>
    <t>662.138.4461x546</t>
  </si>
  <si>
    <t>Michael Ortiz</t>
  </si>
  <si>
    <t>michaelortiz4038@gmail.com</t>
  </si>
  <si>
    <t>467.733.3757x73398</t>
  </si>
  <si>
    <t>Eric Bates</t>
  </si>
  <si>
    <t>ericbates6746@gmail.com</t>
  </si>
  <si>
    <t>111.848.5253x94023</t>
  </si>
  <si>
    <t>David Gregory</t>
  </si>
  <si>
    <t>davidgregory8305@gmail.com</t>
  </si>
  <si>
    <t>436.528.3386x6103</t>
  </si>
  <si>
    <t>Morgan Hayes</t>
  </si>
  <si>
    <t>morganhayes3880@gmail.com</t>
  </si>
  <si>
    <t>(021)087-7113x111</t>
  </si>
  <si>
    <t>Crystal Martin</t>
  </si>
  <si>
    <t>crystalmartin1994@gmail.com</t>
  </si>
  <si>
    <t>003-952-4557</t>
  </si>
  <si>
    <t>Shane Thomas</t>
  </si>
  <si>
    <t>shanethomas7889@gmail.com</t>
  </si>
  <si>
    <t>038-053-5975</t>
  </si>
  <si>
    <t>Melinda Avila</t>
  </si>
  <si>
    <t>melindaavila9681@gmail.com</t>
  </si>
  <si>
    <t>+1-010-736-5314x1562</t>
  </si>
  <si>
    <t>Tiffany White</t>
  </si>
  <si>
    <t>tiffanywhite840@gmail.com</t>
  </si>
  <si>
    <t>Nicholas Moore</t>
  </si>
  <si>
    <t>nicholasmoore6482@gmail.com</t>
  </si>
  <si>
    <t>(536)522-8428x511</t>
  </si>
  <si>
    <t>Andrea Dunn</t>
  </si>
  <si>
    <t>andreadunn53@gmail.com</t>
  </si>
  <si>
    <t>(882)136-5178</t>
  </si>
  <si>
    <t>Jimmy Smith</t>
  </si>
  <si>
    <t>jimmysmith6279@gmail.com</t>
  </si>
  <si>
    <t>001-044-809-0423x967</t>
  </si>
  <si>
    <t>Scott Cain</t>
  </si>
  <si>
    <t>scottcain2627@gmail.com</t>
  </si>
  <si>
    <t>(494)387-1748</t>
  </si>
  <si>
    <t>Paul Vega</t>
  </si>
  <si>
    <t>paulvega2888@gmail.com</t>
  </si>
  <si>
    <t>+1-130-239-4667x89389</t>
  </si>
  <si>
    <t>Jennifer Rogers</t>
  </si>
  <si>
    <t>jenniferrogers9035@gmail.com</t>
  </si>
  <si>
    <t>+1-162-135-7598x1766</t>
  </si>
  <si>
    <t>John Henderson</t>
  </si>
  <si>
    <t>johnhenderson2543@gmail.com</t>
  </si>
  <si>
    <t>055-631-0349</t>
  </si>
  <si>
    <t>Keith Palmer</t>
  </si>
  <si>
    <t>keithpalmer3191@gmail.com</t>
  </si>
  <si>
    <t>Melissa Arias</t>
  </si>
  <si>
    <t>melissaarias8749@gmail.com</t>
  </si>
  <si>
    <t>+1-625-157-5837x77479</t>
  </si>
  <si>
    <t>Tina Pham</t>
  </si>
  <si>
    <t>tinapham6047@gmail.com</t>
  </si>
  <si>
    <t>082-397-1025x802</t>
  </si>
  <si>
    <t>Scott Little</t>
  </si>
  <si>
    <t>scottlittle5543@gmail.com</t>
  </si>
  <si>
    <t>+1-060-249-8554x534</t>
  </si>
  <si>
    <t>Corey Bennett</t>
  </si>
  <si>
    <t>coreybennett9894@gmail.com</t>
  </si>
  <si>
    <t>001-587-135-0301x0681</t>
  </si>
  <si>
    <t>Charles Wells</t>
  </si>
  <si>
    <t>charleswells6405@gmail.com</t>
  </si>
  <si>
    <t>+1-249-926-9717x334</t>
  </si>
  <si>
    <t>Walter Dominguez</t>
  </si>
  <si>
    <t>walterdominguez6243@gmail.com</t>
  </si>
  <si>
    <t>447-400-1670x4649</t>
  </si>
  <si>
    <t>christinesmith2621@gmail.com</t>
  </si>
  <si>
    <t>065.329.2923x00980</t>
  </si>
  <si>
    <t>Sarah Cruz</t>
  </si>
  <si>
    <t>sarahcruz8765@gmail.com</t>
  </si>
  <si>
    <t>(512)291-0102x695</t>
  </si>
  <si>
    <t>Amber Allen</t>
  </si>
  <si>
    <t>amberallen3883@gmail.com</t>
  </si>
  <si>
    <t>Brittney Payne</t>
  </si>
  <si>
    <t>brittneypayne6486@gmail.com</t>
  </si>
  <si>
    <t>001-637-964-1150x04339</t>
  </si>
  <si>
    <t>Robert Ross</t>
  </si>
  <si>
    <t>robertross4355@gmail.com</t>
  </si>
  <si>
    <t>476.042.7445x063</t>
  </si>
  <si>
    <t>Ethan Turner</t>
  </si>
  <si>
    <t>ethanturner1640@gmail.com</t>
  </si>
  <si>
    <t>Karen Martinez</t>
  </si>
  <si>
    <t>karenmartinez6792@gmail.com</t>
  </si>
  <si>
    <t>488.054.0797</t>
  </si>
  <si>
    <t>Roy Shepard</t>
  </si>
  <si>
    <t>royshepard3461@gmail.com</t>
  </si>
  <si>
    <t>001-685-329-2310x8810</t>
  </si>
  <si>
    <t>Mariah Johnson</t>
  </si>
  <si>
    <t>mariahjohnson477@gmail.com</t>
  </si>
  <si>
    <t>+1-884-617-9454x994</t>
  </si>
  <si>
    <t>Linda Chandler</t>
  </si>
  <si>
    <t>lindachandler9819@gmail.com</t>
  </si>
  <si>
    <t>+1-966-078-2333x363</t>
  </si>
  <si>
    <t>Sheila Hudson</t>
  </si>
  <si>
    <t>sheilahudson2654@gmail.com</t>
  </si>
  <si>
    <t>(010)378-6541x029</t>
  </si>
  <si>
    <t>joshuasmith3509@gmail.com</t>
  </si>
  <si>
    <t>987-424-3203</t>
  </si>
  <si>
    <t>Valerie Lopez</t>
  </si>
  <si>
    <t>valerielopez3159@gmail.com</t>
  </si>
  <si>
    <t>001-729-291-4086x09385</t>
  </si>
  <si>
    <t>Matthew Brooks</t>
  </si>
  <si>
    <t>matthewbrooks6259@gmail.com</t>
  </si>
  <si>
    <t>933-798-3999x55777</t>
  </si>
  <si>
    <t>Kelly Watts</t>
  </si>
  <si>
    <t>kellywatts1939@gmail.com</t>
  </si>
  <si>
    <t>Jennifer Patton</t>
  </si>
  <si>
    <t>jenniferpatton7344@gmail.com</t>
  </si>
  <si>
    <t>001-970-500-8239</t>
  </si>
  <si>
    <t>Daniel Lynn</t>
  </si>
  <si>
    <t>daniellynn1872@gmail.com</t>
  </si>
  <si>
    <t>328-401-7320</t>
  </si>
  <si>
    <t>Phyllis Price</t>
  </si>
  <si>
    <t>phyllisprice6815@gmail.com</t>
  </si>
  <si>
    <t>171.060.3962x7566</t>
  </si>
  <si>
    <t>Daniel Foster</t>
  </si>
  <si>
    <t>danielfoster9429@gmail.com</t>
  </si>
  <si>
    <t>+1-973-727-2613x8341</t>
  </si>
  <si>
    <t>Christopher Terrell</t>
  </si>
  <si>
    <t>christopherterrell2016@gmail.com</t>
  </si>
  <si>
    <t>564.248.1912x633</t>
  </si>
  <si>
    <t>Christopher Garcia</t>
  </si>
  <si>
    <t>christophergarcia8434@gmail.com</t>
  </si>
  <si>
    <t>+1-509-787-1632x71038</t>
  </si>
  <si>
    <t>Christopher Small</t>
  </si>
  <si>
    <t>christophersmall3445@gmail.com</t>
  </si>
  <si>
    <t>Shirley Stone</t>
  </si>
  <si>
    <t>shirleystone920@gmail.com</t>
  </si>
  <si>
    <t>Elizabeth Ray</t>
  </si>
  <si>
    <t>elizabethray8654@gmail.com</t>
  </si>
  <si>
    <t>Amanda Jones</t>
  </si>
  <si>
    <t>amandajones3686@gmail.com</t>
  </si>
  <si>
    <t>122-732-0328x7123</t>
  </si>
  <si>
    <t>Jennifer Leon</t>
  </si>
  <si>
    <t>jenniferleon1001@gmail.com</t>
  </si>
  <si>
    <t>096.394.3530</t>
  </si>
  <si>
    <t>Gabriel Robertson</t>
  </si>
  <si>
    <t>gabrielrobertson9293@gmail.com</t>
  </si>
  <si>
    <t>Dana Gonzalez</t>
  </si>
  <si>
    <t>danagonzalez1222@gmail.com</t>
  </si>
  <si>
    <t>001-144-996-9044</t>
  </si>
  <si>
    <t>Kenneth Patel</t>
  </si>
  <si>
    <t>kennethpatel8739@gmail.com</t>
  </si>
  <si>
    <t>+1-599-141-4806x18345</t>
  </si>
  <si>
    <t>Melissa Lopez</t>
  </si>
  <si>
    <t>melissalopez8167@gmail.com</t>
  </si>
  <si>
    <t>Kimberly Nelson</t>
  </si>
  <si>
    <t>kimberlynelson7195@gmail.com</t>
  </si>
  <si>
    <t>001-755-599-6947x0761</t>
  </si>
  <si>
    <t>Thomas Reed</t>
  </si>
  <si>
    <t>thomasreed1792@gmail.com</t>
  </si>
  <si>
    <t>(326)377-1829x660</t>
  </si>
  <si>
    <t>Louis Rodriguez</t>
  </si>
  <si>
    <t>louisrodriguez7597@gmail.com</t>
  </si>
  <si>
    <t>280.259.8297</t>
  </si>
  <si>
    <t>Melissa Ellis</t>
  </si>
  <si>
    <t>melissaellis1772@gmail.com</t>
  </si>
  <si>
    <t>016-132-0373</t>
  </si>
  <si>
    <t>Tina Campbell</t>
  </si>
  <si>
    <t>tinacampbell9241@gmail.com</t>
  </si>
  <si>
    <t>+1-162-007-3256x462</t>
  </si>
  <si>
    <t>David Underwood</t>
  </si>
  <si>
    <t>davidunderwood3966@gmail.com</t>
  </si>
  <si>
    <t>262.311.3653x502</t>
  </si>
  <si>
    <t>Christopher Bryan</t>
  </si>
  <si>
    <t>christopherbryan6564@gmail.com</t>
  </si>
  <si>
    <t>785-374-8193x424</t>
  </si>
  <si>
    <t>Jonathan Cox</t>
  </si>
  <si>
    <t>jonathancox8881@gmail.com</t>
  </si>
  <si>
    <t>001-264-164-3354</t>
  </si>
  <si>
    <t>Debbie Wilcox</t>
  </si>
  <si>
    <t>debbiewilcox1856@gmail.com</t>
  </si>
  <si>
    <t>464.685.3539</t>
  </si>
  <si>
    <t>Holly Reynolds</t>
  </si>
  <si>
    <t>hollyreynolds1471@gmail.com</t>
  </si>
  <si>
    <t>712.532.3485x2434</t>
  </si>
  <si>
    <t>Brian Rojas</t>
  </si>
  <si>
    <t>brianrojas5514@gmail.com</t>
  </si>
  <si>
    <t>+1-008-651-1047x679</t>
  </si>
  <si>
    <t>Kyle Hernandez</t>
  </si>
  <si>
    <t>kylehernandez2017@gmail.com</t>
  </si>
  <si>
    <t>Nicholas Ramirez</t>
  </si>
  <si>
    <t>nicholasramirez7732@gmail.com</t>
  </si>
  <si>
    <t>+1-204-295-0668x004</t>
  </si>
  <si>
    <t>Christine Williams</t>
  </si>
  <si>
    <t>christinewilliams6037@gmail.com</t>
  </si>
  <si>
    <t>(100)047-8501x0337</t>
  </si>
  <si>
    <t>Corey Costa</t>
  </si>
  <si>
    <t>coreycosta5299@gmail.com</t>
  </si>
  <si>
    <t>001-217-641-8578x1253</t>
  </si>
  <si>
    <t>David Rivas</t>
  </si>
  <si>
    <t>davidrivas2622@gmail.com</t>
  </si>
  <si>
    <t>(008)027-6215</t>
  </si>
  <si>
    <t>Michael Ellis</t>
  </si>
  <si>
    <t>michaelellis1421@gmail.com</t>
  </si>
  <si>
    <t>203-609-2629x952</t>
  </si>
  <si>
    <t>April Long</t>
  </si>
  <si>
    <t>aprillong4156@gmail.com</t>
  </si>
  <si>
    <t>001-025-233-4213x192</t>
  </si>
  <si>
    <t>Hannah Hammond</t>
  </si>
  <si>
    <t>hannahhammond5813@gmail.com</t>
  </si>
  <si>
    <t>(829)523-5180x832</t>
  </si>
  <si>
    <t>Gregory Flores</t>
  </si>
  <si>
    <t>gregoryflores3425@gmail.com</t>
  </si>
  <si>
    <t>325-256-3162x79486</t>
  </si>
  <si>
    <t>Lacey Welch</t>
  </si>
  <si>
    <t>laceywelch8609@gmail.com</t>
  </si>
  <si>
    <t>Connor Bradley</t>
  </si>
  <si>
    <t>connorbradley8299@gmail.com</t>
  </si>
  <si>
    <t>+1-464-021-4953x66414</t>
  </si>
  <si>
    <t>Holly Rodriguez</t>
  </si>
  <si>
    <t>hollyrodriguez5822@gmail.com</t>
  </si>
  <si>
    <t>764.119.0627x17655</t>
  </si>
  <si>
    <t>Russell Wise</t>
  </si>
  <si>
    <t>russellwise3369@gmail.com</t>
  </si>
  <si>
    <t>+1-559-921-2140x6055</t>
  </si>
  <si>
    <t>robertmonroe2624@gmail.com</t>
  </si>
  <si>
    <t>Glen Shepherd</t>
  </si>
  <si>
    <t>glenshepherd9244@gmail.com</t>
  </si>
  <si>
    <t>(460)602-0652x373</t>
  </si>
  <si>
    <t>lisanelson6321@gmail.com</t>
  </si>
  <si>
    <t>(920)394-6366</t>
  </si>
  <si>
    <t>Christina Harris</t>
  </si>
  <si>
    <t>christinaharris7613@gmail.com</t>
  </si>
  <si>
    <t>(731)600-5748</t>
  </si>
  <si>
    <t>Matthew Marquez</t>
  </si>
  <si>
    <t>matthewmarquez4835@gmail.com</t>
  </si>
  <si>
    <t>001.900.6641x44248</t>
  </si>
  <si>
    <t>Laurie Ryan</t>
  </si>
  <si>
    <t>laurieryan5642@gmail.com</t>
  </si>
  <si>
    <t>553-857-4793x10484</t>
  </si>
  <si>
    <t>Daniel Fox</t>
  </si>
  <si>
    <t>danielfox8243@gmail.com</t>
  </si>
  <si>
    <t>493-804-4232</t>
  </si>
  <si>
    <t>Tina Robinson</t>
  </si>
  <si>
    <t>tinarobinson9493@gmail.com</t>
  </si>
  <si>
    <t>001-907-483-7837x4596</t>
  </si>
  <si>
    <t>Laura Ewing</t>
  </si>
  <si>
    <t>lauraewing7617@gmail.com</t>
  </si>
  <si>
    <t>(307)678-4003</t>
  </si>
  <si>
    <t>Pamela Lee</t>
  </si>
  <si>
    <t>pamelalee4154@gmail.com</t>
  </si>
  <si>
    <t>964-656-7209x9049</t>
  </si>
  <si>
    <t>John Allen</t>
  </si>
  <si>
    <t>johnallen6976@gmail.com</t>
  </si>
  <si>
    <t>832-900-7449</t>
  </si>
  <si>
    <t>Brian Zuniga</t>
  </si>
  <si>
    <t>brianzuniga112@gmail.com</t>
  </si>
  <si>
    <t>644-086-7135</t>
  </si>
  <si>
    <t>Bradley Porter</t>
  </si>
  <si>
    <t>bradleyporter7439@gmail.com</t>
  </si>
  <si>
    <t>(239)987-2394x7364</t>
  </si>
  <si>
    <t>kellysmith5247@gmail.com</t>
  </si>
  <si>
    <t>(056)059-9922x575</t>
  </si>
  <si>
    <t>Donald Daniels</t>
  </si>
  <si>
    <t>donalddaniels564@gmail.com</t>
  </si>
  <si>
    <t>595.162.3432</t>
  </si>
  <si>
    <t>Eric Martinez</t>
  </si>
  <si>
    <t>ericmartinez8538@gmail.com</t>
  </si>
  <si>
    <t>+1-289-145-0092x837</t>
  </si>
  <si>
    <t>Samuel Jones</t>
  </si>
  <si>
    <t>samueljones7320@gmail.com</t>
  </si>
  <si>
    <t>(648)017-4750x00064</t>
  </si>
  <si>
    <t>Charles Davis</t>
  </si>
  <si>
    <t>charlesdavis1373@gmail.com</t>
  </si>
  <si>
    <t>737-202-5244x388</t>
  </si>
  <si>
    <t>Ashley Beck</t>
  </si>
  <si>
    <t>ashleybeck9217@gmail.com</t>
  </si>
  <si>
    <t>764.264.0525x4725</t>
  </si>
  <si>
    <t>John Bauer</t>
  </si>
  <si>
    <t>johnbauer9772@gmail.com</t>
  </si>
  <si>
    <t>429.950.7806</t>
  </si>
  <si>
    <t>Robert Pope</t>
  </si>
  <si>
    <t>robertpope8594@gmail.com</t>
  </si>
  <si>
    <t>David Moran</t>
  </si>
  <si>
    <t>davidmoran391@gmail.com</t>
  </si>
  <si>
    <t>672-627-4908x86146</t>
  </si>
  <si>
    <t>Brenda Campbell</t>
  </si>
  <si>
    <t>brendacampbell1699@gmail.com</t>
  </si>
  <si>
    <t>445.936.6662x205</t>
  </si>
  <si>
    <t>Brittany Murray</t>
  </si>
  <si>
    <t>brittanymurray6348@gmail.com</t>
  </si>
  <si>
    <t>Alexandria Taylor</t>
  </si>
  <si>
    <t>alexandriataylor8295@gmail.com</t>
  </si>
  <si>
    <t>463-051-8551</t>
  </si>
  <si>
    <t>Jeremy Romero</t>
  </si>
  <si>
    <t>jeremyromero4582@gmail.com</t>
  </si>
  <si>
    <t>292.822.1103</t>
  </si>
  <si>
    <t>Rebecca Carter</t>
  </si>
  <si>
    <t>rebeccacarter8759@gmail.com</t>
  </si>
  <si>
    <t>385-200-1632</t>
  </si>
  <si>
    <t>Regina Boyd</t>
  </si>
  <si>
    <t>reginaboyd191@gmail.com</t>
  </si>
  <si>
    <t>368-832-6487x029</t>
  </si>
  <si>
    <t>Jonathan Steele</t>
  </si>
  <si>
    <t>jonathansteele5256@gmail.com</t>
  </si>
  <si>
    <t>128.333.8672x8467</t>
  </si>
  <si>
    <t>Mrs. Stacie White</t>
  </si>
  <si>
    <t>mrs.staciewhite5462@gmail.com</t>
  </si>
  <si>
    <t>Tammie Sullivan</t>
  </si>
  <si>
    <t>tammiesullivan7148@gmail.com</t>
  </si>
  <si>
    <t>878.945.4250x40539</t>
  </si>
  <si>
    <t>Anthony Mckenzie</t>
  </si>
  <si>
    <t>anthonymckenzie9525@gmail.com</t>
  </si>
  <si>
    <t>Ashley Ruiz</t>
  </si>
  <si>
    <t>ashleyruiz2573@gmail.com</t>
  </si>
  <si>
    <t>(101)190-7403</t>
  </si>
  <si>
    <t>Jessica Edwards</t>
  </si>
  <si>
    <t>jessicaedwards4552@gmail.com</t>
  </si>
  <si>
    <t>907.097.1338x04687</t>
  </si>
  <si>
    <t>Robin Horne</t>
  </si>
  <si>
    <t>robinhorne451@gmail.com</t>
  </si>
  <si>
    <t>001-021-688-1475</t>
  </si>
  <si>
    <t>Jason Hall</t>
  </si>
  <si>
    <t>jasonhall7312@gmail.com</t>
  </si>
  <si>
    <t>+1-985-564-6419x566</t>
  </si>
  <si>
    <t>Kristin Mcdonald</t>
  </si>
  <si>
    <t>kristinmcdonald4773@gmail.com</t>
  </si>
  <si>
    <t>+1-538-721-6985x804</t>
  </si>
  <si>
    <t>Thomas Nichols</t>
  </si>
  <si>
    <t>thomasnichols3067@gmail.com</t>
  </si>
  <si>
    <t>293-791-1803x5963</t>
  </si>
  <si>
    <t>Nathan Barnett</t>
  </si>
  <si>
    <t>nathanbarnett805@gmail.com</t>
  </si>
  <si>
    <t>001-081-320-9351x35983</t>
  </si>
  <si>
    <t>Chad Roberts</t>
  </si>
  <si>
    <t>chadroberts6531@gmail.com</t>
  </si>
  <si>
    <t>753.518.5186</t>
  </si>
  <si>
    <t>Ashley Guzman</t>
  </si>
  <si>
    <t>ashleyguzman1378@gmail.com</t>
  </si>
  <si>
    <t>115.881.6253</t>
  </si>
  <si>
    <t>Laura Sanchez</t>
  </si>
  <si>
    <t>laurasanchez870@gmail.com</t>
  </si>
  <si>
    <t>894.740.4478x1774</t>
  </si>
  <si>
    <t>Alexander Mclean</t>
  </si>
  <si>
    <t>alexandermclean3305@gmail.com</t>
  </si>
  <si>
    <t>(264)185-0380x94645</t>
  </si>
  <si>
    <t>jeffreyjohnson6272@gmail.com</t>
  </si>
  <si>
    <t>(627)938-1984x41769</t>
  </si>
  <si>
    <t>Eric Washington</t>
  </si>
  <si>
    <t>ericwashington1958@gmail.com</t>
  </si>
  <si>
    <t>149.827.9103x41973</t>
  </si>
  <si>
    <t>Jennifer Adams</t>
  </si>
  <si>
    <t>jenniferadams1096@gmail.com</t>
  </si>
  <si>
    <t>001-468-705-5101x406</t>
  </si>
  <si>
    <t>lisamccormick8850@gmail.com</t>
  </si>
  <si>
    <t>(639)303-4665x599</t>
  </si>
  <si>
    <t>Chad Montgomery</t>
  </si>
  <si>
    <t>chadmontgomery9225@gmail.com</t>
  </si>
  <si>
    <t>442-442-3460</t>
  </si>
  <si>
    <t>Noah Mason</t>
  </si>
  <si>
    <t>noahmason3418@gmail.com</t>
  </si>
  <si>
    <t>632.821.7236</t>
  </si>
  <si>
    <t>Richard Flores</t>
  </si>
  <si>
    <t>richardflores4817@gmail.com</t>
  </si>
  <si>
    <t>John Hunter</t>
  </si>
  <si>
    <t>johnhunter1695@gmail.com</t>
  </si>
  <si>
    <t>(845)835-6586</t>
  </si>
  <si>
    <t>Amy Bryant</t>
  </si>
  <si>
    <t>amybryant3088@gmail.com</t>
  </si>
  <si>
    <t>(390)365-2777x690</t>
  </si>
  <si>
    <t>George Rodriguez</t>
  </si>
  <si>
    <t>georgerodriguez5389@gmail.com</t>
  </si>
  <si>
    <t>099-371-0364</t>
  </si>
  <si>
    <t>Michael Simmons</t>
  </si>
  <si>
    <t>michaelsimmons480@gmail.com</t>
  </si>
  <si>
    <t>001-625-425-9192x7332</t>
  </si>
  <si>
    <t>Nicholas Chang</t>
  </si>
  <si>
    <t>nicholaschang9200@gmail.com</t>
  </si>
  <si>
    <t>372.799.6003</t>
  </si>
  <si>
    <t>Eduardo Cox</t>
  </si>
  <si>
    <t>eduardocox4756@gmail.com</t>
  </si>
  <si>
    <t>147-401-5731</t>
  </si>
  <si>
    <t>Sharon Crawford</t>
  </si>
  <si>
    <t>sharoncrawford8650@gmail.com</t>
  </si>
  <si>
    <t>(539)266-6276x404</t>
  </si>
  <si>
    <t>jessicasmith5017@gmail.com</t>
  </si>
  <si>
    <t>711.335.1915x50566</t>
  </si>
  <si>
    <t>Chad Barker</t>
  </si>
  <si>
    <t>chadbarker596@gmail.com</t>
  </si>
  <si>
    <t>432-685-7414</t>
  </si>
  <si>
    <t>Jessica Salazar</t>
  </si>
  <si>
    <t>jessicasalazar2028@gmail.com</t>
  </si>
  <si>
    <t>davidjones8025@gmail.com</t>
  </si>
  <si>
    <t>854-695-1125x6284</t>
  </si>
  <si>
    <t>Donald Fitzgerald</t>
  </si>
  <si>
    <t>donaldfitzgerald2149@gmail.com</t>
  </si>
  <si>
    <t>814.306.1530</t>
  </si>
  <si>
    <t>Thomas Thompson</t>
  </si>
  <si>
    <t>thomasthompson2590@gmail.com</t>
  </si>
  <si>
    <t>753.703.8786x38682</t>
  </si>
  <si>
    <t>Jamie Floyd</t>
  </si>
  <si>
    <t>jamiefloyd5696@gmail.com</t>
  </si>
  <si>
    <t>(780)406-9372x2911</t>
  </si>
  <si>
    <t>Kathleen Harper</t>
  </si>
  <si>
    <t>kathleenharper3862@gmail.com</t>
  </si>
  <si>
    <t>(696)884-2254</t>
  </si>
  <si>
    <t>Jessica Ballard</t>
  </si>
  <si>
    <t>jessicaballard194@gmail.com</t>
  </si>
  <si>
    <t>Lisa Kline</t>
  </si>
  <si>
    <t>lisakline4636@gmail.com</t>
  </si>
  <si>
    <t>+1-872-061-2867x7449</t>
  </si>
  <si>
    <t>Megan Knox</t>
  </si>
  <si>
    <t>meganknox5087@gmail.com</t>
  </si>
  <si>
    <t>001-678-533-5901x0730</t>
  </si>
  <si>
    <t>Wesley Vasquez</t>
  </si>
  <si>
    <t>wesleyvasquez3780@gmail.com</t>
  </si>
  <si>
    <t>(611)104-1360x4587</t>
  </si>
  <si>
    <t>Sabrina Hale</t>
  </si>
  <si>
    <t>sabrinahale8850@gmail.com</t>
  </si>
  <si>
    <t>(508)736-5394</t>
  </si>
  <si>
    <t>michaeljohnson1225@gmail.com</t>
  </si>
  <si>
    <t>001-105-860-6025x84826</t>
  </si>
  <si>
    <t>robertharris6212@gmail.com</t>
  </si>
  <si>
    <t>(055)143-7039x741</t>
  </si>
  <si>
    <t>Keith Salazar</t>
  </si>
  <si>
    <t>keithsalazar9767@gmail.com</t>
  </si>
  <si>
    <t>001-103-688-3864</t>
  </si>
  <si>
    <t>Darrell Lopez</t>
  </si>
  <si>
    <t>darrelllopez6417@gmail.com</t>
  </si>
  <si>
    <t>Christian Benitez</t>
  </si>
  <si>
    <t>christianbenitez684@gmail.com</t>
  </si>
  <si>
    <t>865.909.1679</t>
  </si>
  <si>
    <t>Marissa Hill</t>
  </si>
  <si>
    <t>marissahill9730@gmail.com</t>
  </si>
  <si>
    <t>291-959-8513x00427</t>
  </si>
  <si>
    <t>Omar Smith</t>
  </si>
  <si>
    <t>omarsmith1428@gmail.com</t>
  </si>
  <si>
    <t>(273)791-3299x3210</t>
  </si>
  <si>
    <t>Yesenia Cochran</t>
  </si>
  <si>
    <t>yeseniacochran9250@gmail.com</t>
  </si>
  <si>
    <t>868-567-7671x10761</t>
  </si>
  <si>
    <t>Matthew Mendoza</t>
  </si>
  <si>
    <t>matthewmendoza2430@gmail.com</t>
  </si>
  <si>
    <t>168-898-4751</t>
  </si>
  <si>
    <t>Colleen Griffin</t>
  </si>
  <si>
    <t>colleengriffin190@gmail.com</t>
  </si>
  <si>
    <t>731.000.1671x5076</t>
  </si>
  <si>
    <t>Tammy Thompson</t>
  </si>
  <si>
    <t>tammythompson7186@gmail.com</t>
  </si>
  <si>
    <t>253-166-4022</t>
  </si>
  <si>
    <t>James Kaiser</t>
  </si>
  <si>
    <t>jameskaiser2586@gmail.com</t>
  </si>
  <si>
    <t>(053)292-3331</t>
  </si>
  <si>
    <t>Donna Robinson</t>
  </si>
  <si>
    <t>donnarobinson3320@gmail.com</t>
  </si>
  <si>
    <t>Allison Mendez</t>
  </si>
  <si>
    <t>allisonmendez552@gmail.com</t>
  </si>
  <si>
    <t>+1-610-668-6590x050</t>
  </si>
  <si>
    <t>Antonio Freeman</t>
  </si>
  <si>
    <t>antoniofreeman7354@gmail.com</t>
  </si>
  <si>
    <t>+1-978-734-1200x176</t>
  </si>
  <si>
    <t>Jeffrey Spencer</t>
  </si>
  <si>
    <t>jeffreyspencer8734@gmail.com</t>
  </si>
  <si>
    <t>+1-621-760-2038x16325</t>
  </si>
  <si>
    <t>Joshua Alvarado</t>
  </si>
  <si>
    <t>joshuaalvarado5272@gmail.com</t>
  </si>
  <si>
    <t>+1-605-165-7169x101</t>
  </si>
  <si>
    <t>Bethany Cole</t>
  </si>
  <si>
    <t>bethanycole4558@gmail.com</t>
  </si>
  <si>
    <t>922.833.6675x591</t>
  </si>
  <si>
    <t>Heather Bush</t>
  </si>
  <si>
    <t>heatherbush5854@gmail.com</t>
  </si>
  <si>
    <t>Madison Chen</t>
  </si>
  <si>
    <t>madisonchen2844@gmail.com</t>
  </si>
  <si>
    <t>(271)695-1331</t>
  </si>
  <si>
    <t>Mary Morales</t>
  </si>
  <si>
    <t>marymorales8327@gmail.com</t>
  </si>
  <si>
    <t>+1-142-733-8383x3482</t>
  </si>
  <si>
    <t>Gerald Martinez</t>
  </si>
  <si>
    <t>geraldmartinez2079@gmail.com</t>
  </si>
  <si>
    <t>+1-976-906-6007x8688</t>
  </si>
  <si>
    <t>Susan Morris DDS</t>
  </si>
  <si>
    <t>susanmorrisdds6885@gmail.com</t>
  </si>
  <si>
    <t>(412)171-4986x781</t>
  </si>
  <si>
    <t>Gary Rodriguez</t>
  </si>
  <si>
    <t>garyrodriguez2593@gmail.com</t>
  </si>
  <si>
    <t>123-770-8813x7902</t>
  </si>
  <si>
    <t>Elaine Hernandez</t>
  </si>
  <si>
    <t>elainehernandez5192@gmail.com</t>
  </si>
  <si>
    <t>(588)498-8267</t>
  </si>
  <si>
    <t>Christopher Gray</t>
  </si>
  <si>
    <t>christophergray149@gmail.com</t>
  </si>
  <si>
    <t>001-981-419-9327x96826</t>
  </si>
  <si>
    <t>Marissa Johnson</t>
  </si>
  <si>
    <t>marissajohnson7638@gmail.com</t>
  </si>
  <si>
    <t>Christopher Hill</t>
  </si>
  <si>
    <t>christopherhill8664@gmail.com</t>
  </si>
  <si>
    <t>286.326.3389</t>
  </si>
  <si>
    <t>jennasmith8999@gmail.com</t>
  </si>
  <si>
    <t>(022)784-8042</t>
  </si>
  <si>
    <t>Javier Hernandez</t>
  </si>
  <si>
    <t>javierhernandez6442@gmail.com</t>
  </si>
  <si>
    <t>986-456-2770x33924</t>
  </si>
  <si>
    <t>Curtis Hunt</t>
  </si>
  <si>
    <t>curtishunt9043@gmail.com</t>
  </si>
  <si>
    <t>Joseph Gray</t>
  </si>
  <si>
    <t>josephgray7427@gmail.com</t>
  </si>
  <si>
    <t>001-226-042-2687x2424</t>
  </si>
  <si>
    <t>Adam Hernandez</t>
  </si>
  <si>
    <t>adamhernandez5474@gmail.com</t>
  </si>
  <si>
    <t>Daniel Baker</t>
  </si>
  <si>
    <t>danielbaker6288@gmail.com</t>
  </si>
  <si>
    <t>633-836-7446</t>
  </si>
  <si>
    <t>George Pacheco</t>
  </si>
  <si>
    <t>georgepacheco4358@gmail.com</t>
  </si>
  <si>
    <t>(758)971-7084x50991</t>
  </si>
  <si>
    <t>Matthew Cook</t>
  </si>
  <si>
    <t>matthewcook4641@gmail.com</t>
  </si>
  <si>
    <t>(982)577-8968x1566</t>
  </si>
  <si>
    <t>Dale Jones</t>
  </si>
  <si>
    <t>dalejones1609@gmail.com</t>
  </si>
  <si>
    <t>075.588.1910x816</t>
  </si>
  <si>
    <t>Sarah Gilbert</t>
  </si>
  <si>
    <t>sarahgilbert1556@gmail.com</t>
  </si>
  <si>
    <t>(502)998-3818</t>
  </si>
  <si>
    <t>Heather Harrison</t>
  </si>
  <si>
    <t>heatherharrison4111@gmail.com</t>
  </si>
  <si>
    <t>(796)270-7531x372</t>
  </si>
  <si>
    <t>Patrick Howard</t>
  </si>
  <si>
    <t>patrickhoward6302@gmail.com</t>
  </si>
  <si>
    <t>(471)544-8809</t>
  </si>
  <si>
    <t>Leslie Pratt</t>
  </si>
  <si>
    <t>lesliepratt397@gmail.com</t>
  </si>
  <si>
    <t>768.026.0968x216</t>
  </si>
  <si>
    <t>Brittany Rivera</t>
  </si>
  <si>
    <t>brittanyrivera3317@gmail.com</t>
  </si>
  <si>
    <t>785.734.3781x821</t>
  </si>
  <si>
    <t>Kathy Davis</t>
  </si>
  <si>
    <t>kathydavis9011@gmail.com</t>
  </si>
  <si>
    <t>(469)439-0223x035</t>
  </si>
  <si>
    <t>Adam Huynh</t>
  </si>
  <si>
    <t>adamhuynh540@gmail.com</t>
  </si>
  <si>
    <t>(705)741-2951</t>
  </si>
  <si>
    <t>laurenfrazier5310@gmail.com</t>
  </si>
  <si>
    <t>984.419.4243x95260</t>
  </si>
  <si>
    <t>Devon Rodriguez</t>
  </si>
  <si>
    <t>devonrodriguez8567@gmail.com</t>
  </si>
  <si>
    <t>888-897-5194</t>
  </si>
  <si>
    <t>James Michael</t>
  </si>
  <si>
    <t>jamesmichael4482@gmail.com</t>
  </si>
  <si>
    <t>+1-197-425-1966x40825</t>
  </si>
  <si>
    <t>Nicole Perez</t>
  </si>
  <si>
    <t>nicoleperez5747@gmail.com</t>
  </si>
  <si>
    <t>(584)752-0436</t>
  </si>
  <si>
    <t>Jamie Mccarthy</t>
  </si>
  <si>
    <t>jamiemccarthy2520@gmail.com</t>
  </si>
  <si>
    <t>752-543-7328x2736</t>
  </si>
  <si>
    <t>Samuel Mccarthy</t>
  </si>
  <si>
    <t>samuelmccarthy1049@gmail.com</t>
  </si>
  <si>
    <t>001-272-756-7497x7718</t>
  </si>
  <si>
    <t>Maria Gregory</t>
  </si>
  <si>
    <t>mariagregory127@gmail.com</t>
  </si>
  <si>
    <t>Catherine Brown</t>
  </si>
  <si>
    <t>catherinebrown8768@gmail.com</t>
  </si>
  <si>
    <t>918-933-4474x71259</t>
  </si>
  <si>
    <t>Cassandra Andrews</t>
  </si>
  <si>
    <t>cassandraandrews876@gmail.com</t>
  </si>
  <si>
    <t>722-660-4745x171</t>
  </si>
  <si>
    <t>Daniel Rowe</t>
  </si>
  <si>
    <t>danielrowe8693@gmail.com</t>
  </si>
  <si>
    <t>Kristin Sims</t>
  </si>
  <si>
    <t>kristinsims2229@gmail.com</t>
  </si>
  <si>
    <t>(576)308-4278</t>
  </si>
  <si>
    <t>Antonio Donaldson</t>
  </si>
  <si>
    <t>antoniodonaldson2007@gmail.com</t>
  </si>
  <si>
    <t>(960)484-4917</t>
  </si>
  <si>
    <t>Stacy Davis</t>
  </si>
  <si>
    <t>stacydavis4333@gmail.com</t>
  </si>
  <si>
    <t>810.209.9047x8861</t>
  </si>
  <si>
    <t>Laura Morales</t>
  </si>
  <si>
    <t>lauramorales5111@gmail.com</t>
  </si>
  <si>
    <t>+1-695-507-9224x71170</t>
  </si>
  <si>
    <t>Larry Young</t>
  </si>
  <si>
    <t>larryyoung4156@gmail.com</t>
  </si>
  <si>
    <t>alexandersmith3526@gmail.com</t>
  </si>
  <si>
    <t>853.184.6552x609</t>
  </si>
  <si>
    <t>Kimberly Hunter</t>
  </si>
  <si>
    <t>kimberlyhunter1424@gmail.com</t>
  </si>
  <si>
    <t>912.904.3497x43972</t>
  </si>
  <si>
    <t>Lindsey Daniels</t>
  </si>
  <si>
    <t>lindseydaniels4488@gmail.com</t>
  </si>
  <si>
    <t>(093)345-5753</t>
  </si>
  <si>
    <t>Lacey Ward</t>
  </si>
  <si>
    <t>laceyward5392@gmail.com</t>
  </si>
  <si>
    <t>(744)276-1776</t>
  </si>
  <si>
    <t>Jon Bryant</t>
  </si>
  <si>
    <t>jonbryant349@gmail.com</t>
  </si>
  <si>
    <t>Eric Martin</t>
  </si>
  <si>
    <t>ericmartin3024@gmail.com</t>
  </si>
  <si>
    <t>454-846-2902x8758</t>
  </si>
  <si>
    <t>Tina Hunt MD</t>
  </si>
  <si>
    <t>tinahuntmd2276@gmail.com</t>
  </si>
  <si>
    <t>(066)803-6634x997</t>
  </si>
  <si>
    <t>Aaron Lopez</t>
  </si>
  <si>
    <t>aaronlopez7312@gmail.com</t>
  </si>
  <si>
    <t>+1-821-831-1267x1330</t>
  </si>
  <si>
    <t>Edward Hernandez</t>
  </si>
  <si>
    <t>edwardhernandez9650@gmail.com</t>
  </si>
  <si>
    <t>(211)069-1320x334</t>
  </si>
  <si>
    <t>Megan Williams</t>
  </si>
  <si>
    <t>meganwilliams5908@gmail.com</t>
  </si>
  <si>
    <t>239-950-3927x555</t>
  </si>
  <si>
    <t>Kathleen Bauer</t>
  </si>
  <si>
    <t>kathleenbauer5134@gmail.com</t>
  </si>
  <si>
    <t>+1-483-112-0277x0933</t>
  </si>
  <si>
    <t>Grace Adams</t>
  </si>
  <si>
    <t>graceadams4216@gmail.com</t>
  </si>
  <si>
    <t>Heather Phelps</t>
  </si>
  <si>
    <t>heatherphelps7842@gmail.com</t>
  </si>
  <si>
    <t>001-433-985-6028x1719</t>
  </si>
  <si>
    <t>Mary Baldwin</t>
  </si>
  <si>
    <t>marybaldwin23@gmail.com</t>
  </si>
  <si>
    <t>957-523-5846x9869</t>
  </si>
  <si>
    <t>robertharris4602@gmail.com</t>
  </si>
  <si>
    <t>987.547.1351x1875</t>
  </si>
  <si>
    <t>Cynthia Todd</t>
  </si>
  <si>
    <t>cynthiatodd837@gmail.com</t>
  </si>
  <si>
    <t>260-528-4854</t>
  </si>
  <si>
    <t>Shelia Williams</t>
  </si>
  <si>
    <t>sheliawilliams6676@gmail.com</t>
  </si>
  <si>
    <t>727-909-8136x69034</t>
  </si>
  <si>
    <t>Nicholas Cook</t>
  </si>
  <si>
    <t>nicholascook109@gmail.com</t>
  </si>
  <si>
    <t>001-286-041-3356</t>
  </si>
  <si>
    <t>Jill Gonzales</t>
  </si>
  <si>
    <t>jillgonzales1392@gmail.com</t>
  </si>
  <si>
    <t>928-476-0098</t>
  </si>
  <si>
    <t>Sydney Ferguson</t>
  </si>
  <si>
    <t>sydneyferguson3177@gmail.com</t>
  </si>
  <si>
    <t>766-938-8519x89091</t>
  </si>
  <si>
    <t>Melissa Nguyen</t>
  </si>
  <si>
    <t>melissanguyen4998@gmail.com</t>
  </si>
  <si>
    <t>942-343-4846x586</t>
  </si>
  <si>
    <t>Michael Scott</t>
  </si>
  <si>
    <t>michaelscott6738@gmail.com</t>
  </si>
  <si>
    <t>689.977.1747x078</t>
  </si>
  <si>
    <t>Diane Perez</t>
  </si>
  <si>
    <t>dianeperez5774@gmail.com</t>
  </si>
  <si>
    <t>+1-001-626-2046x0507</t>
  </si>
  <si>
    <t>Ethan Gonzalez</t>
  </si>
  <si>
    <t>ethangonzalez1737@gmail.com</t>
  </si>
  <si>
    <t>267.582.2262</t>
  </si>
  <si>
    <t>Alexa Watson</t>
  </si>
  <si>
    <t>alexawatson8695@gmail.com</t>
  </si>
  <si>
    <t>+1-271-941-3189x30702</t>
  </si>
  <si>
    <t>Virginia Boyer</t>
  </si>
  <si>
    <t>virginiaboyer4620@gmail.com</t>
  </si>
  <si>
    <t>813-493-6762</t>
  </si>
  <si>
    <t>davidlopez5763@gmail.com</t>
  </si>
  <si>
    <t>Jeanne Gray</t>
  </si>
  <si>
    <t>jeannegray5432@gmail.com</t>
  </si>
  <si>
    <t>001-971-717-6703x9368</t>
  </si>
  <si>
    <t>Rebecca Phillips</t>
  </si>
  <si>
    <t>rebeccaphillips6484@gmail.com</t>
  </si>
  <si>
    <t>Erin Walsh</t>
  </si>
  <si>
    <t>erinwalsh1362@gmail.com</t>
  </si>
  <si>
    <t>415-404-2178x1503</t>
  </si>
  <si>
    <t>Brian Parrish</t>
  </si>
  <si>
    <t>brianparrish261@gmail.com</t>
  </si>
  <si>
    <t>Corey Harris</t>
  </si>
  <si>
    <t>coreyharris4259@gmail.com</t>
  </si>
  <si>
    <t>(477)283-6015x388</t>
  </si>
  <si>
    <t>Dominique Hernandez</t>
  </si>
  <si>
    <t>dominiquehernandez1063@gmail.com</t>
  </si>
  <si>
    <t>001-642-832-1800</t>
  </si>
  <si>
    <t>Christopher Burns</t>
  </si>
  <si>
    <t>christopherburns7458@gmail.com</t>
  </si>
  <si>
    <t>Patricia Curtis</t>
  </si>
  <si>
    <t>patriciacurtis1937@gmail.com</t>
  </si>
  <si>
    <t>349-682-0142x9653</t>
  </si>
  <si>
    <t>Charles Hull</t>
  </si>
  <si>
    <t>charleshull1987@gmail.com</t>
  </si>
  <si>
    <t>(340)369-1968x062</t>
  </si>
  <si>
    <t>Troy Howell</t>
  </si>
  <si>
    <t>troyhowell5955@gmail.com</t>
  </si>
  <si>
    <t>(310)445-6812x98135</t>
  </si>
  <si>
    <t>Nicholas Butler</t>
  </si>
  <si>
    <t>nicholasbutler4546@gmail.com</t>
  </si>
  <si>
    <t>(930)917-2660</t>
  </si>
  <si>
    <t>Christopher Walker</t>
  </si>
  <si>
    <t>christopherwalker829@gmail.com</t>
  </si>
  <si>
    <t>515-690-1063x0049</t>
  </si>
  <si>
    <t>Thomas Thomas</t>
  </si>
  <si>
    <t>thomasthomas5412@gmail.com</t>
  </si>
  <si>
    <t>+1-365-901-4055x471</t>
  </si>
  <si>
    <t>Barbara Davis</t>
  </si>
  <si>
    <t>barbaradavis3@gmail.com</t>
  </si>
  <si>
    <t>581-989-7089</t>
  </si>
  <si>
    <t>Shirley Thomas</t>
  </si>
  <si>
    <t>shirleythomas1552@gmail.com</t>
  </si>
  <si>
    <t>(818)953-3489x656</t>
  </si>
  <si>
    <t>Christopher Carroll</t>
  </si>
  <si>
    <t>christophercarroll8553@gmail.com</t>
  </si>
  <si>
    <t>780-658-6473x76720</t>
  </si>
  <si>
    <t>Justin Taylor</t>
  </si>
  <si>
    <t>justintaylor2599@gmail.com</t>
  </si>
  <si>
    <t>175.076.9513</t>
  </si>
  <si>
    <t>Angela Ford</t>
  </si>
  <si>
    <t>angelaford7753@gmail.com</t>
  </si>
  <si>
    <t>(627)903-6538</t>
  </si>
  <si>
    <t>joshuayoung2884@gmail.com</t>
  </si>
  <si>
    <t>459-819-7024x99885</t>
  </si>
  <si>
    <t>Jose Wood</t>
  </si>
  <si>
    <t>josewood2547@gmail.com</t>
  </si>
  <si>
    <t>339.063.6592x281</t>
  </si>
  <si>
    <t>Deborah Medina</t>
  </si>
  <si>
    <t>deborahmedina8461@gmail.com</t>
  </si>
  <si>
    <t>001-116-516-8182x723</t>
  </si>
  <si>
    <t>Jared Howard</t>
  </si>
  <si>
    <t>jaredhoward2071@gmail.com</t>
  </si>
  <si>
    <t>Michelle Henry</t>
  </si>
  <si>
    <t>michellehenry7468@gmail.com</t>
  </si>
  <si>
    <t>896-732-2450</t>
  </si>
  <si>
    <t>Mrs. Kimberly Hamilton MD</t>
  </si>
  <si>
    <t>mrs.kimberlyhamiltonmd1168@gmail.com</t>
  </si>
  <si>
    <t>Charlotte Lopez</t>
  </si>
  <si>
    <t>charlottelopez1015@gmail.com</t>
  </si>
  <si>
    <t>774-987-4210</t>
  </si>
  <si>
    <t>Sheri Love</t>
  </si>
  <si>
    <t>sherilove9744@gmail.com</t>
  </si>
  <si>
    <t>(828)007-9813x7626</t>
  </si>
  <si>
    <t>Kevin Cervantes</t>
  </si>
  <si>
    <t>kevincervantes6552@gmail.com</t>
  </si>
  <si>
    <t>010-985-7817</t>
  </si>
  <si>
    <t>Taylor Holder</t>
  </si>
  <si>
    <t>taylorholder137@gmail.com</t>
  </si>
  <si>
    <t>001-643-277-5795x7293</t>
  </si>
  <si>
    <t>Alexis Grant</t>
  </si>
  <si>
    <t>alexisgrant3151@gmail.com</t>
  </si>
  <si>
    <t>611.607.9543x7126</t>
  </si>
  <si>
    <t>Megan Haas</t>
  </si>
  <si>
    <t>meganhaas7237@gmail.com</t>
  </si>
  <si>
    <t>Sarah Cross</t>
  </si>
  <si>
    <t>sarahcross766@gmail.com</t>
  </si>
  <si>
    <t>417.203.5537</t>
  </si>
  <si>
    <t>Michael Gardner</t>
  </si>
  <si>
    <t>michaelgardner3523@gmail.com</t>
  </si>
  <si>
    <t>885.607.3565x4554</t>
  </si>
  <si>
    <t>Jeffrey Webb</t>
  </si>
  <si>
    <t>jeffreywebb9558@gmail.com</t>
  </si>
  <si>
    <t>(905)979-3239x6896</t>
  </si>
  <si>
    <t>Tamara Gallegos</t>
  </si>
  <si>
    <t>tamaragallegos7598@gmail.com</t>
  </si>
  <si>
    <t>Carrie Campos</t>
  </si>
  <si>
    <t>carriecampos2160@gmail.com</t>
  </si>
  <si>
    <t>+1-038-095-8329x35090</t>
  </si>
  <si>
    <t>Paul Wade</t>
  </si>
  <si>
    <t>paulwade3357@gmail.com</t>
  </si>
  <si>
    <t>+1-667-758-5501x57926</t>
  </si>
  <si>
    <t>Charles Macias</t>
  </si>
  <si>
    <t>charlesmacias8849@gmail.com</t>
  </si>
  <si>
    <t>459-511-0102</t>
  </si>
  <si>
    <t>Jeffrey Watkins</t>
  </si>
  <si>
    <t>jeffreywatkins826@gmail.com</t>
  </si>
  <si>
    <t>Madison Smith</t>
  </si>
  <si>
    <t>madisonsmith2628@gmail.com</t>
  </si>
  <si>
    <t>(500)120-0843</t>
  </si>
  <si>
    <t>madisonsmith3656@gmail.com</t>
  </si>
  <si>
    <t>+1-993-156-8341x168</t>
  </si>
  <si>
    <t>Michael Morris</t>
  </si>
  <si>
    <t>michaelmorris7879@gmail.com</t>
  </si>
  <si>
    <t>(816)948-0389x8774</t>
  </si>
  <si>
    <t>Miss Kayla Vargas</t>
  </si>
  <si>
    <t>misskaylavargas1484@gmail.com</t>
  </si>
  <si>
    <t>+1-331-993-9398x75845</t>
  </si>
  <si>
    <t>Jesus Hernandez</t>
  </si>
  <si>
    <t>jesushernandez902@gmail.com</t>
  </si>
  <si>
    <t>227-297-5800x291</t>
  </si>
  <si>
    <t>Terry Foster</t>
  </si>
  <si>
    <t>terryfoster2079@gmail.com</t>
  </si>
  <si>
    <t>640.900.9237x01164</t>
  </si>
  <si>
    <t>Linda Miller</t>
  </si>
  <si>
    <t>lindamiller9024@gmail.com</t>
  </si>
  <si>
    <t>400.272.8037x551</t>
  </si>
  <si>
    <t>Meghan Lee</t>
  </si>
  <si>
    <t>meghanlee1180@gmail.com</t>
  </si>
  <si>
    <t>104-088-7820x004</t>
  </si>
  <si>
    <t>Nicholas Flores</t>
  </si>
  <si>
    <t>nicholasflores7597@gmail.com</t>
  </si>
  <si>
    <t>Jay Collier</t>
  </si>
  <si>
    <t>jaycollier648@gmail.com</t>
  </si>
  <si>
    <t>(692)782-0291x7279</t>
  </si>
  <si>
    <t>Raymond Joseph</t>
  </si>
  <si>
    <t>raymondjoseph2638@gmail.com</t>
  </si>
  <si>
    <t>348-740-5140x5023</t>
  </si>
  <si>
    <t>Tiffany Reed</t>
  </si>
  <si>
    <t>tiffanyreed4924@gmail.com</t>
  </si>
  <si>
    <t>891-294-1941x5341</t>
  </si>
  <si>
    <t>Dwayne Hunt</t>
  </si>
  <si>
    <t>dwaynehunt1478@gmail.com</t>
  </si>
  <si>
    <t>(766)766-3682x499</t>
  </si>
  <si>
    <t>Justin Mejia</t>
  </si>
  <si>
    <t>justinmejia491@gmail.com</t>
  </si>
  <si>
    <t>(073)811-4559x16800</t>
  </si>
  <si>
    <t>Kathleen Greene</t>
  </si>
  <si>
    <t>kathleengreene8173@gmail.com</t>
  </si>
  <si>
    <t>001-277-881-6116x819</t>
  </si>
  <si>
    <t>Diane Sandoval</t>
  </si>
  <si>
    <t>dianesandoval77@gmail.com</t>
  </si>
  <si>
    <t>(603)149-7833</t>
  </si>
  <si>
    <t>Pamela Sanchez</t>
  </si>
  <si>
    <t>pamelasanchez9713@gmail.com</t>
  </si>
  <si>
    <t>001-859-942-3016x49023</t>
  </si>
  <si>
    <t>James Patel</t>
  </si>
  <si>
    <t>jamespatel8019@gmail.com</t>
  </si>
  <si>
    <t>084.947.0904x4322</t>
  </si>
  <si>
    <t>Debbie Newton</t>
  </si>
  <si>
    <t>debbienewton2109@gmail.com</t>
  </si>
  <si>
    <t>(905)438-1179x0037</t>
  </si>
  <si>
    <t>Ryan Martinez</t>
  </si>
  <si>
    <t>ryanmartinez5100@gmail.com</t>
  </si>
  <si>
    <t>Daniel Webster</t>
  </si>
  <si>
    <t>danielwebster1620@gmail.com</t>
  </si>
  <si>
    <t>302.214.7295</t>
  </si>
  <si>
    <t>James Mejia</t>
  </si>
  <si>
    <t>jamesmejia1264@gmail.com</t>
  </si>
  <si>
    <t>001-458-923-5499</t>
  </si>
  <si>
    <t>jeffreywatkins6276@gmail.com</t>
  </si>
  <si>
    <t>(926)724-4639</t>
  </si>
  <si>
    <t>Andrew Reid</t>
  </si>
  <si>
    <t>andrewreid4427@gmail.com</t>
  </si>
  <si>
    <t>001-360-848-9737x475</t>
  </si>
  <si>
    <t>Kelly Franco</t>
  </si>
  <si>
    <t>kellyfranco5474@gmail.com</t>
  </si>
  <si>
    <t>(814)021-3771x7363</t>
  </si>
  <si>
    <t>John Anthony</t>
  </si>
  <si>
    <t>johnanthony3225@gmail.com</t>
  </si>
  <si>
    <t>001-705-718-4135x7367</t>
  </si>
  <si>
    <t>Jesse Mckenzie</t>
  </si>
  <si>
    <t>jessemckenzie782@gmail.com</t>
  </si>
  <si>
    <t>001-821-586-2248x2389</t>
  </si>
  <si>
    <t>Sherri Wilson</t>
  </si>
  <si>
    <t>sherriwilson1802@gmail.com</t>
  </si>
  <si>
    <t>(598)939-0385</t>
  </si>
  <si>
    <t>Amber Dodson</t>
  </si>
  <si>
    <t>amberdodson1636@gmail.com</t>
  </si>
  <si>
    <t>+1-951-015-1969x38731</t>
  </si>
  <si>
    <t>Eric Kelly</t>
  </si>
  <si>
    <t>erickelly8780@gmail.com</t>
  </si>
  <si>
    <t>Matthew Hamilton</t>
  </si>
  <si>
    <t>matthewhamilton825@gmail.com</t>
  </si>
  <si>
    <t>+1-233-668-5549x9059</t>
  </si>
  <si>
    <t>Lee Brown</t>
  </si>
  <si>
    <t>leebrown1995@gmail.com</t>
  </si>
  <si>
    <t>547.431.7018x583</t>
  </si>
  <si>
    <t>Hannah Martin</t>
  </si>
  <si>
    <t>hannahmartin3642@gmail.com</t>
  </si>
  <si>
    <t>+1-225-156-4653x501</t>
  </si>
  <si>
    <t>Amanda Randolph</t>
  </si>
  <si>
    <t>amandarandolph7961@gmail.com</t>
  </si>
  <si>
    <t>037.808.1724x7877</t>
  </si>
  <si>
    <t>Stephanie Hicks</t>
  </si>
  <si>
    <t>stephaniehicks3355@gmail.com</t>
  </si>
  <si>
    <t>398-427-8581x787</t>
  </si>
  <si>
    <t>Dawn Riley</t>
  </si>
  <si>
    <t>dawnriley7184@gmail.com</t>
  </si>
  <si>
    <t>Larry Harris</t>
  </si>
  <si>
    <t>larryharris6907@gmail.com</t>
  </si>
  <si>
    <t>+1-106-213-2016x6831</t>
  </si>
  <si>
    <t>Shannon Cole</t>
  </si>
  <si>
    <t>shannoncole282@gmail.com</t>
  </si>
  <si>
    <t>+1-354-857-2052x5852</t>
  </si>
  <si>
    <t>Mr. Juan Mack Jr.</t>
  </si>
  <si>
    <t>mr.juanmackjr.5138@gmail.com</t>
  </si>
  <si>
    <t>+1-268-380-5126x0182</t>
  </si>
  <si>
    <t>Cory Shelton</t>
  </si>
  <si>
    <t>coryshelton4425@gmail.com</t>
  </si>
  <si>
    <t>+1-792-920-9199x6708</t>
  </si>
  <si>
    <t>Norman Thornton</t>
  </si>
  <si>
    <t>normanthornton84@gmail.com</t>
  </si>
  <si>
    <t>415-601-8548x398</t>
  </si>
  <si>
    <t>Brenda Smith</t>
  </si>
  <si>
    <t>brendasmith7107@gmail.com</t>
  </si>
  <si>
    <t>693.070.8346x54347</t>
  </si>
  <si>
    <t>Taylor Taylor</t>
  </si>
  <si>
    <t>taylortaylor1181@gmail.com</t>
  </si>
  <si>
    <t>933.935.8132x6676</t>
  </si>
  <si>
    <t>Courtney Walker</t>
  </si>
  <si>
    <t>courtneywalker2605@gmail.com</t>
  </si>
  <si>
    <t>019-092-7247x952</t>
  </si>
  <si>
    <t>Kenneth King</t>
  </si>
  <si>
    <t>kennethking6710@gmail.com</t>
  </si>
  <si>
    <t>+1-577-828-0540x477</t>
  </si>
  <si>
    <t>Erik Reynolds</t>
  </si>
  <si>
    <t>erikreynolds8327@gmail.com</t>
  </si>
  <si>
    <t>195-945-4385x307</t>
  </si>
  <si>
    <t>James Dean</t>
  </si>
  <si>
    <t>jamesdean3136@gmail.com</t>
  </si>
  <si>
    <t>938-084-4604</t>
  </si>
  <si>
    <t>Jose Melton</t>
  </si>
  <si>
    <t>josemelton2613@gmail.com</t>
  </si>
  <si>
    <t>001-275-333-9556x48462</t>
  </si>
  <si>
    <t>Eddie Medina</t>
  </si>
  <si>
    <t>eddiemedina1340@gmail.com</t>
  </si>
  <si>
    <t>522.415.1107x370</t>
  </si>
  <si>
    <t>Tammy Spencer</t>
  </si>
  <si>
    <t>tammyspencer7841@gmail.com</t>
  </si>
  <si>
    <t>+1-110-005-7340x47694</t>
  </si>
  <si>
    <t>Kristina Juarez</t>
  </si>
  <si>
    <t>kristinajuarez2850@gmail.com</t>
  </si>
  <si>
    <t>829-649-3185x49172</t>
  </si>
  <si>
    <t>Beth Johnson</t>
  </si>
  <si>
    <t>bethjohnson4759@gmail.com</t>
  </si>
  <si>
    <t>348-933-1209x6777</t>
  </si>
  <si>
    <t>Allison Rodriguez</t>
  </si>
  <si>
    <t>allisonrodriguez4345@gmail.com</t>
  </si>
  <si>
    <t>300-799-1197x152</t>
  </si>
  <si>
    <t>Janice Collins</t>
  </si>
  <si>
    <t>janicecollins6678@gmail.com</t>
  </si>
  <si>
    <t>+1-817-308-4177x22236</t>
  </si>
  <si>
    <t>Paul Swanson</t>
  </si>
  <si>
    <t>paulswanson9761@gmail.com</t>
  </si>
  <si>
    <t>(271)944-0037x453</t>
  </si>
  <si>
    <t>Lauren Brown</t>
  </si>
  <si>
    <t>laurenbrown8191@gmail.com</t>
  </si>
  <si>
    <t>001-783-338-1300x124</t>
  </si>
  <si>
    <t>Brandon Anderson</t>
  </si>
  <si>
    <t>brandonanderson3254@gmail.com</t>
  </si>
  <si>
    <t>Amanda Jackson</t>
  </si>
  <si>
    <t>amandajackson1308@gmail.com</t>
  </si>
  <si>
    <t>725.165.9629</t>
  </si>
  <si>
    <t>Brenda Bell</t>
  </si>
  <si>
    <t>brendabell8033@gmail.com</t>
  </si>
  <si>
    <t>+1-941-221-4832x2246</t>
  </si>
  <si>
    <t>Daniel Weaver</t>
  </si>
  <si>
    <t>danielweaver7546@gmail.com</t>
  </si>
  <si>
    <t>001-144-704-1708x2948</t>
  </si>
  <si>
    <t>Carla Robinson</t>
  </si>
  <si>
    <t>carlarobinson4739@gmail.com</t>
  </si>
  <si>
    <t>407-700-6445x2262</t>
  </si>
  <si>
    <t>Jennifer Mata</t>
  </si>
  <si>
    <t>jennifermata1214@gmail.com</t>
  </si>
  <si>
    <t>732-148-3703x903</t>
  </si>
  <si>
    <t>Aaron Mccullough</t>
  </si>
  <si>
    <t>aaronmccullough9992@gmail.com</t>
  </si>
  <si>
    <t>001-524-623-1185x994</t>
  </si>
  <si>
    <t>Jillian Cook</t>
  </si>
  <si>
    <t>jilliancook993@gmail.com</t>
  </si>
  <si>
    <t>001-854-492-6526x14662</t>
  </si>
  <si>
    <t>Thomas Lopez</t>
  </si>
  <si>
    <t>thomaslopez6701@gmail.com</t>
  </si>
  <si>
    <t>(412)247-5957</t>
  </si>
  <si>
    <t>Ashley Pena</t>
  </si>
  <si>
    <t>ashleypena9437@gmail.com</t>
  </si>
  <si>
    <t>Katherine Ryan</t>
  </si>
  <si>
    <t>katherineryan7057@gmail.com</t>
  </si>
  <si>
    <t>(953)358-9171x783</t>
  </si>
  <si>
    <t>Clayton Sanders</t>
  </si>
  <si>
    <t>claytonsanders2381@gmail.com</t>
  </si>
  <si>
    <t>001-538-055-6599x886</t>
  </si>
  <si>
    <t>Norma Griffin</t>
  </si>
  <si>
    <t>normagriffin3382@gmail.com</t>
  </si>
  <si>
    <t>034.259.4541</t>
  </si>
  <si>
    <t>Jose Clark PhD</t>
  </si>
  <si>
    <t>joseclarkphd5058@gmail.com</t>
  </si>
  <si>
    <t>001-744-926-7630x082</t>
  </si>
  <si>
    <t>Paul Ruiz</t>
  </si>
  <si>
    <t>paulruiz7649@gmail.com</t>
  </si>
  <si>
    <t>717.160.3139</t>
  </si>
  <si>
    <t>Shawn Riley</t>
  </si>
  <si>
    <t>shawnriley4756@gmail.com</t>
  </si>
  <si>
    <t>401-386-1276x2736</t>
  </si>
  <si>
    <t>Julia Martinez</t>
  </si>
  <si>
    <t>juliamartinez1289@gmail.com</t>
  </si>
  <si>
    <t>Elizabeth Cunningham</t>
  </si>
  <si>
    <t>elizabethcunningham3921@gmail.com</t>
  </si>
  <si>
    <t>Alexis Quinn</t>
  </si>
  <si>
    <t>alexisquinn5697@gmail.com</t>
  </si>
  <si>
    <t>Katelyn Howard</t>
  </si>
  <si>
    <t>katelynhoward6942@gmail.com</t>
  </si>
  <si>
    <t>+1-639-910-8818x658</t>
  </si>
  <si>
    <t>John Bowman</t>
  </si>
  <si>
    <t>johnbowman7365@gmail.com</t>
  </si>
  <si>
    <t>Jason Parker</t>
  </si>
  <si>
    <t>jasonparker6927@gmail.com</t>
  </si>
  <si>
    <t>186-880-5248</t>
  </si>
  <si>
    <t>Raymond Brown</t>
  </si>
  <si>
    <t>raymondbrown2237@gmail.com</t>
  </si>
  <si>
    <t>001-682-531-3072x203</t>
  </si>
  <si>
    <t>Jennifer James</t>
  </si>
  <si>
    <t>jenniferjames7926@gmail.com</t>
  </si>
  <si>
    <t>(806)379-5676x2081</t>
  </si>
  <si>
    <t>Alice Newman</t>
  </si>
  <si>
    <t>alicenewman3587@gmail.com</t>
  </si>
  <si>
    <t>(388)885-1978</t>
  </si>
  <si>
    <t>Daniel Hansen</t>
  </si>
  <si>
    <t>danielhansen1160@gmail.com</t>
  </si>
  <si>
    <t>671-589-1885x670</t>
  </si>
  <si>
    <t>Mr. Derek Vazquez</t>
  </si>
  <si>
    <t>mr.derekvazquez8988@gmail.com</t>
  </si>
  <si>
    <t>lisarichards5954@gmail.com</t>
  </si>
  <si>
    <t>549-126-8257</t>
  </si>
  <si>
    <t>Jeffery Smith</t>
  </si>
  <si>
    <t>jefferysmith694@gmail.com</t>
  </si>
  <si>
    <t>001-128-581-6532x6035</t>
  </si>
  <si>
    <t>andrewreyes8005@gmail.com</t>
  </si>
  <si>
    <t>(738)776-1324x997</t>
  </si>
  <si>
    <t>Kathleen Freeman</t>
  </si>
  <si>
    <t>kathleenfreeman8530@gmail.com</t>
  </si>
  <si>
    <t>001-157-370-2524x5199</t>
  </si>
  <si>
    <t>Michael Shields</t>
  </si>
  <si>
    <t>michaelshields4641@gmail.com</t>
  </si>
  <si>
    <t>869-350-0802x65890</t>
  </si>
  <si>
    <t>Melinda Glover</t>
  </si>
  <si>
    <t>melindaglover883@gmail.com</t>
  </si>
  <si>
    <t>(027)317-7846x00126</t>
  </si>
  <si>
    <t>Steven Mathews</t>
  </si>
  <si>
    <t>stevenmathews2394@gmail.com</t>
  </si>
  <si>
    <t>152-938-2664x28501</t>
  </si>
  <si>
    <t>Timothy Wilson</t>
  </si>
  <si>
    <t>timothywilson3132@gmail.com</t>
  </si>
  <si>
    <t>+1-436-792-8307x163</t>
  </si>
  <si>
    <t>Erica Mckinney</t>
  </si>
  <si>
    <t>ericamckinney974@gmail.com</t>
  </si>
  <si>
    <t>(446)859-2766</t>
  </si>
  <si>
    <t>Justin Guerrero</t>
  </si>
  <si>
    <t>justinguerrero6046@gmail.com</t>
  </si>
  <si>
    <t>929.032.7011x14589</t>
  </si>
  <si>
    <t>Justin Roberts</t>
  </si>
  <si>
    <t>justinroberts9909@gmail.com</t>
  </si>
  <si>
    <t>114-617-2160</t>
  </si>
  <si>
    <t>danielwalker7155@gmail.com</t>
  </si>
  <si>
    <t>+1-972-320-8294x69965</t>
  </si>
  <si>
    <t>Denise Wheeler</t>
  </si>
  <si>
    <t>denisewheeler2969@gmail.com</t>
  </si>
  <si>
    <t>957.379.3541</t>
  </si>
  <si>
    <t>Cheryl Brewer</t>
  </si>
  <si>
    <t>cherylbrewer3190@gmail.com</t>
  </si>
  <si>
    <t>Eric Wilson</t>
  </si>
  <si>
    <t>ericwilson4169@gmail.com</t>
  </si>
  <si>
    <t>(402)881-7894</t>
  </si>
  <si>
    <t>John Skinner</t>
  </si>
  <si>
    <t>johnskinner1160@gmail.com</t>
  </si>
  <si>
    <t>(779)053-7787</t>
  </si>
  <si>
    <t>Christopher Baker</t>
  </si>
  <si>
    <t>christopherbaker2651@gmail.com</t>
  </si>
  <si>
    <t>(303)639-4975x231</t>
  </si>
  <si>
    <t>Daniel Jacobson</t>
  </si>
  <si>
    <t>danieljacobson8983@gmail.com</t>
  </si>
  <si>
    <t>Thomas Stewart</t>
  </si>
  <si>
    <t>thomasstewart4992@gmail.com</t>
  </si>
  <si>
    <t>001-004-978-3982x40952</t>
  </si>
  <si>
    <t>Dr. Katrina Phillips</t>
  </si>
  <si>
    <t>dr.katrinaphillips6331@gmail.com</t>
  </si>
  <si>
    <t>001-182-489-1654x010</t>
  </si>
  <si>
    <t>Margaret Martin</t>
  </si>
  <si>
    <t>margaretmartin8221@gmail.com</t>
  </si>
  <si>
    <t>069-635-3428x87434</t>
  </si>
  <si>
    <t>David Wilson</t>
  </si>
  <si>
    <t>davidwilson8670@gmail.com</t>
  </si>
  <si>
    <t>Marie Drake</t>
  </si>
  <si>
    <t>mariedrake774@gmail.com</t>
  </si>
  <si>
    <t>001-562-095-1837</t>
  </si>
  <si>
    <t>Sarah Rose</t>
  </si>
  <si>
    <t>sarahrose4231@gmail.com</t>
  </si>
  <si>
    <t>168.117.4297</t>
  </si>
  <si>
    <t>George Cuevas</t>
  </si>
  <si>
    <t>georgecuevas2739@gmail.com</t>
  </si>
  <si>
    <t>001-914-001-6475x0359</t>
  </si>
  <si>
    <t>Andrew Wu</t>
  </si>
  <si>
    <t>andrewwu5726@gmail.com</t>
  </si>
  <si>
    <t>+1-212-558-3310x99952</t>
  </si>
  <si>
    <t>Marcus Walker</t>
  </si>
  <si>
    <t>marcuswalker4950@gmail.com</t>
  </si>
  <si>
    <t>638-926-6523x17524</t>
  </si>
  <si>
    <t>Jeremy Tucker</t>
  </si>
  <si>
    <t>jeremytucker1860@gmail.com</t>
  </si>
  <si>
    <t>001-735-933-0097x9664</t>
  </si>
  <si>
    <t>Derek Flowers</t>
  </si>
  <si>
    <t>derekflowers2256@gmail.com</t>
  </si>
  <si>
    <t>403.552.5776x55152</t>
  </si>
  <si>
    <t>Benjamin Campbell</t>
  </si>
  <si>
    <t>benjamincampbell2775@gmail.com</t>
  </si>
  <si>
    <t>+1-362-738-2339x080</t>
  </si>
  <si>
    <t>Cassandra Washington</t>
  </si>
  <si>
    <t>cassandrawashington7020@gmail.com</t>
  </si>
  <si>
    <t>001-141-861-8917x282</t>
  </si>
  <si>
    <t>Denise Scott</t>
  </si>
  <si>
    <t>denisescott2657@gmail.com</t>
  </si>
  <si>
    <t>(422)383-0521x3341</t>
  </si>
  <si>
    <t>Tanya Aguilar</t>
  </si>
  <si>
    <t>tanyaaguilar6012@gmail.com</t>
  </si>
  <si>
    <t>(225)841-6811</t>
  </si>
  <si>
    <t>Martha Gutierrez</t>
  </si>
  <si>
    <t>marthagutierrez2733@gmail.com</t>
  </si>
  <si>
    <t>075-454-9086</t>
  </si>
  <si>
    <t>Bryan Sullivan</t>
  </si>
  <si>
    <t>bryansullivan2490@gmail.com</t>
  </si>
  <si>
    <t>001-281-592-5192x769</t>
  </si>
  <si>
    <t>Nancy Brown</t>
  </si>
  <si>
    <t>nancybrown7002@gmail.com</t>
  </si>
  <si>
    <t>865-724-7330x510</t>
  </si>
  <si>
    <t>Ryan Burns</t>
  </si>
  <si>
    <t>ryanburns9034@gmail.com</t>
  </si>
  <si>
    <t>(395)358-8146x89958</t>
  </si>
  <si>
    <t>Kimberly Perkins</t>
  </si>
  <si>
    <t>kimberlyperkins3779@gmail.com</t>
  </si>
  <si>
    <t>(939)584-8212x94139</t>
  </si>
  <si>
    <t>Vanessa Evans</t>
  </si>
  <si>
    <t>vanessaevans5756@gmail.com</t>
  </si>
  <si>
    <t>+1-795-426-0872x93935</t>
  </si>
  <si>
    <t>Craig Lowe</t>
  </si>
  <si>
    <t>craiglowe3362@gmail.com</t>
  </si>
  <si>
    <t>001-705-967-7263</t>
  </si>
  <si>
    <t>robertmorris1532@gmail.com</t>
  </si>
  <si>
    <t>957-531-1937x78453</t>
  </si>
  <si>
    <t>Diana Adams</t>
  </si>
  <si>
    <t>dianaadams9604@gmail.com</t>
  </si>
  <si>
    <t>Angela Jackson</t>
  </si>
  <si>
    <t>angelajackson2890@gmail.com</t>
  </si>
  <si>
    <t>+1-212-619-4652x28146</t>
  </si>
  <si>
    <t>Paul Gomez</t>
  </si>
  <si>
    <t>paulgomez1656@gmail.com</t>
  </si>
  <si>
    <t>544.065.2424</t>
  </si>
  <si>
    <t>Michael Vargas</t>
  </si>
  <si>
    <t>michaelvargas242@gmail.com</t>
  </si>
  <si>
    <t>(700)495-0878x7487</t>
  </si>
  <si>
    <t>Sheila Shepard</t>
  </si>
  <si>
    <t>sheilashepard8567@gmail.com</t>
  </si>
  <si>
    <t>288.673.6155</t>
  </si>
  <si>
    <t>Karen Mcmillan</t>
  </si>
  <si>
    <t>karenmcmillan5774@gmail.com</t>
  </si>
  <si>
    <t>+1-544-242-2430x571</t>
  </si>
  <si>
    <t>Kelly Jackson</t>
  </si>
  <si>
    <t>kellyjackson7350@gmail.com</t>
  </si>
  <si>
    <t>+1-615-068-0880x00786</t>
  </si>
  <si>
    <t>Dr. Jessica Thomas</t>
  </si>
  <si>
    <t>dr.jessicathomas9250@gmail.com</t>
  </si>
  <si>
    <t>958-583-7823x18665</t>
  </si>
  <si>
    <t>Matthew Cochran</t>
  </si>
  <si>
    <t>matthewcochran1387@gmail.com</t>
  </si>
  <si>
    <t>219-071-5117</t>
  </si>
  <si>
    <t>Steven Mayer</t>
  </si>
  <si>
    <t>stevenmayer9467@gmail.com</t>
  </si>
  <si>
    <t>001-856-774-9916</t>
  </si>
  <si>
    <t>Zachary Smith</t>
  </si>
  <si>
    <t>zacharysmith3219@gmail.com</t>
  </si>
  <si>
    <t>(711)681-3054x562</t>
  </si>
  <si>
    <t>Samuel Prince</t>
  </si>
  <si>
    <t>samuelprince2126@gmail.com</t>
  </si>
  <si>
    <t>741-840-4750</t>
  </si>
  <si>
    <t>Darryl Mckee</t>
  </si>
  <si>
    <t>darrylmckee2301@gmail.com</t>
  </si>
  <si>
    <t>385.528.0608</t>
  </si>
  <si>
    <t>Scott Jones</t>
  </si>
  <si>
    <t>scottjones4818@gmail.com</t>
  </si>
  <si>
    <t>Heather Robinson</t>
  </si>
  <si>
    <t>heatherrobinson2885@gmail.com</t>
  </si>
  <si>
    <t>695.399.8578</t>
  </si>
  <si>
    <t>Angela Small</t>
  </si>
  <si>
    <t>angelasmall5384@gmail.com</t>
  </si>
  <si>
    <t>(696)185-2249</t>
  </si>
  <si>
    <t>Todd Vaughn</t>
  </si>
  <si>
    <t>toddvaughn3495@gmail.com</t>
  </si>
  <si>
    <t>001-415-682-4876x81170</t>
  </si>
  <si>
    <t>Joseph Nelson</t>
  </si>
  <si>
    <t>josephnelson5503@gmail.com</t>
  </si>
  <si>
    <t>465-651-3683x76335</t>
  </si>
  <si>
    <t>Mr. Michael Russell</t>
  </si>
  <si>
    <t>mr.michaelrussell7529@gmail.com</t>
  </si>
  <si>
    <t>084.371.8462x13754</t>
  </si>
  <si>
    <t>Jason Carrillo</t>
  </si>
  <si>
    <t>jasoncarrillo5204@gmail.com</t>
  </si>
  <si>
    <t>920.983.4809</t>
  </si>
  <si>
    <t>James Walters</t>
  </si>
  <si>
    <t>jameswalters7238@gmail.com</t>
  </si>
  <si>
    <t>(480)056-8251x2762</t>
  </si>
  <si>
    <t>Kyle Gross</t>
  </si>
  <si>
    <t>kylegross3387@gmail.com</t>
  </si>
  <si>
    <t>001-668-933-8053x8804</t>
  </si>
  <si>
    <t>Karen Ramos</t>
  </si>
  <si>
    <t>karenramos2547@gmail.com</t>
  </si>
  <si>
    <t>(939)843-9104x0309</t>
  </si>
  <si>
    <t>Timothy Solomon</t>
  </si>
  <si>
    <t>timothysolomon5366@gmail.com</t>
  </si>
  <si>
    <t>(897)484-0936x041</t>
  </si>
  <si>
    <t>Antonio Lamb</t>
  </si>
  <si>
    <t>antoniolamb3968@gmail.com</t>
  </si>
  <si>
    <t>(375)986-5242x78512</t>
  </si>
  <si>
    <t>Joseph Quinn</t>
  </si>
  <si>
    <t>josephquinn5933@gmail.com</t>
  </si>
  <si>
    <t>477-799-0598x533</t>
  </si>
  <si>
    <t>Evelyn Williamson</t>
  </si>
  <si>
    <t>evelynwilliamson919@gmail.com</t>
  </si>
  <si>
    <t>310-626-0391x95075</t>
  </si>
  <si>
    <t>Melissa Clark</t>
  </si>
  <si>
    <t>melissaclark1284@gmail.com</t>
  </si>
  <si>
    <t>972-155-6141</t>
  </si>
  <si>
    <t>Amber Wilson</t>
  </si>
  <si>
    <t>amberwilson2976@gmail.com</t>
  </si>
  <si>
    <t>001-888-711-6071x0524</t>
  </si>
  <si>
    <t>Carrie Vance</t>
  </si>
  <si>
    <t>carrievance4883@gmail.com</t>
  </si>
  <si>
    <t>+1-364-808-9163x19092</t>
  </si>
  <si>
    <t>William Miller</t>
  </si>
  <si>
    <t>williammiller8974@gmail.com</t>
  </si>
  <si>
    <t>001-807-756-1550</t>
  </si>
  <si>
    <t>Kerri Taylor</t>
  </si>
  <si>
    <t>kerritaylor8793@gmail.com</t>
  </si>
  <si>
    <t>(809)290-0389</t>
  </si>
  <si>
    <t>Christina Ruiz</t>
  </si>
  <si>
    <t>christinaruiz1322@gmail.com</t>
  </si>
  <si>
    <t>+1-128-472-1702x64296</t>
  </si>
  <si>
    <t>Daniel Clayton</t>
  </si>
  <si>
    <t>danielclayton7902@gmail.com</t>
  </si>
  <si>
    <t>878.542.2968x844</t>
  </si>
  <si>
    <t>Michael Williamson</t>
  </si>
  <si>
    <t>michaelwilliamson9989@gmail.com</t>
  </si>
  <si>
    <t>(600)630-9428</t>
  </si>
  <si>
    <t>Mario Roberson</t>
  </si>
  <si>
    <t>marioroberson599@gmail.com</t>
  </si>
  <si>
    <t>842-471-1115</t>
  </si>
  <si>
    <t>Dennis Alvarez</t>
  </si>
  <si>
    <t>dennisalvarez7475@gmail.com</t>
  </si>
  <si>
    <t>+1-234-540-6921x642</t>
  </si>
  <si>
    <t>Karen Lee</t>
  </si>
  <si>
    <t>karenlee8951@gmail.com</t>
  </si>
  <si>
    <t>001-214-437-3536</t>
  </si>
  <si>
    <t>Jeffrey Molina</t>
  </si>
  <si>
    <t>jeffreymolina3847@gmail.com</t>
  </si>
  <si>
    <t>001-650-317-4890x752</t>
  </si>
  <si>
    <t>Kimberly Gross PhD</t>
  </si>
  <si>
    <t>kimberlygrossphd7180@gmail.com</t>
  </si>
  <si>
    <t>+1-522-879-9770x155</t>
  </si>
  <si>
    <t>Jessica Huffman</t>
  </si>
  <si>
    <t>jessicahuffman5288@gmail.com</t>
  </si>
  <si>
    <t>+1-423-786-7295x79396</t>
  </si>
  <si>
    <t>Isaac Ali</t>
  </si>
  <si>
    <t>isaacali3889@gmail.com</t>
  </si>
  <si>
    <t>+1-254-903-9091x965</t>
  </si>
  <si>
    <t>Patricia Pace</t>
  </si>
  <si>
    <t>patriciapace3830@gmail.com</t>
  </si>
  <si>
    <t>367.516.7180x953</t>
  </si>
  <si>
    <t>Travis Hernandez</t>
  </si>
  <si>
    <t>travishernandez9902@gmail.com</t>
  </si>
  <si>
    <t>Cynthia Patton</t>
  </si>
  <si>
    <t>cynthiapatton7955@gmail.com</t>
  </si>
  <si>
    <t>+1-857-292-3884x141</t>
  </si>
  <si>
    <t>Pamela Hamilton</t>
  </si>
  <si>
    <t>pamelahamilton7694@gmail.com</t>
  </si>
  <si>
    <t>912.823.6796x70171</t>
  </si>
  <si>
    <t>Christine Mccormick</t>
  </si>
  <si>
    <t>christinemccormick6794@gmail.com</t>
  </si>
  <si>
    <t>(993)578-7157</t>
  </si>
  <si>
    <t>Andrea Valdez</t>
  </si>
  <si>
    <t>andreavaldez4432@gmail.com</t>
  </si>
  <si>
    <t>(842)154-1706</t>
  </si>
  <si>
    <t>Courtney White</t>
  </si>
  <si>
    <t>courtneywhite9846@gmail.com</t>
  </si>
  <si>
    <t>383.604.7582</t>
  </si>
  <si>
    <t>Brenda Kim</t>
  </si>
  <si>
    <t>brendakim5989@gmail.com</t>
  </si>
  <si>
    <t>001-628-032-1201x1802</t>
  </si>
  <si>
    <t>Julie Perez</t>
  </si>
  <si>
    <t>julieperez1436@gmail.com</t>
  </si>
  <si>
    <t>157-047-7574x0315</t>
  </si>
  <si>
    <t>Erin Miller</t>
  </si>
  <si>
    <t>erinmiller2819@gmail.com</t>
  </si>
  <si>
    <t>489.878.2743</t>
  </si>
  <si>
    <t>Adam Lawrence</t>
  </si>
  <si>
    <t>adamlawrence2529@gmail.com</t>
  </si>
  <si>
    <t>001-909-116-2809x257</t>
  </si>
  <si>
    <t>Philip Hale</t>
  </si>
  <si>
    <t>philiphale3583@gmail.com</t>
  </si>
  <si>
    <t>880.340.1283x7666</t>
  </si>
  <si>
    <t>Christopher Ruiz</t>
  </si>
  <si>
    <t>christopherruiz371@gmail.com</t>
  </si>
  <si>
    <t>(613)333-9419</t>
  </si>
  <si>
    <t>Howard Perkins</t>
  </si>
  <si>
    <t>howardperkins3586@gmail.com</t>
  </si>
  <si>
    <t>443.767.2759x2653</t>
  </si>
  <si>
    <t>Michael Mclean</t>
  </si>
  <si>
    <t>michaelmclean2770@gmail.com</t>
  </si>
  <si>
    <t>833-905-4748x15412</t>
  </si>
  <si>
    <t>Stephen Sanders</t>
  </si>
  <si>
    <t>stephensanders1404@gmail.com</t>
  </si>
  <si>
    <t>(156)231-4982x4535</t>
  </si>
  <si>
    <t>James Moon</t>
  </si>
  <si>
    <t>jamesmoon4260@gmail.com</t>
  </si>
  <si>
    <t>(077)279-4121x52381</t>
  </si>
  <si>
    <t>Stacy Gonzales</t>
  </si>
  <si>
    <t>stacygonzales2730@gmail.com</t>
  </si>
  <si>
    <t>019.675.7202x720</t>
  </si>
  <si>
    <t>Carl Jacobs</t>
  </si>
  <si>
    <t>carljacobs7781@gmail.com</t>
  </si>
  <si>
    <t>Paula Campbell</t>
  </si>
  <si>
    <t>paulacampbell4897@gmail.com</t>
  </si>
  <si>
    <t>(080)436-2167x24954</t>
  </si>
  <si>
    <t>Theresa Dorsey</t>
  </si>
  <si>
    <t>theresadorsey2699@gmail.com</t>
  </si>
  <si>
    <t>881.109.8318x4711</t>
  </si>
  <si>
    <t>Justin Phillips</t>
  </si>
  <si>
    <t>justinphillips7391@gmail.com</t>
  </si>
  <si>
    <t>(778)801-4508x858</t>
  </si>
  <si>
    <t>Patricia Christensen</t>
  </si>
  <si>
    <t>patriciachristensen5974@gmail.com</t>
  </si>
  <si>
    <t>920-178-2943</t>
  </si>
  <si>
    <t>Janet Jones</t>
  </si>
  <si>
    <t>janetjones8792@gmail.com</t>
  </si>
  <si>
    <t>Kenneth Williams</t>
  </si>
  <si>
    <t>kennethwilliams221@gmail.com</t>
  </si>
  <si>
    <t>+1-864-698-1077x10384</t>
  </si>
  <si>
    <t>Judy Rios</t>
  </si>
  <si>
    <t>judyrios5767@gmail.com</t>
  </si>
  <si>
    <t>Amy Petersen</t>
  </si>
  <si>
    <t>amypetersen6029@gmail.com</t>
  </si>
  <si>
    <t>223.745.9413x862</t>
  </si>
  <si>
    <t>Calvin Powers</t>
  </si>
  <si>
    <t>calvinpowers4899@gmail.com</t>
  </si>
  <si>
    <t>001-199-521-6335</t>
  </si>
  <si>
    <t>Allison Brown</t>
  </si>
  <si>
    <t>allisonbrown3320@gmail.com</t>
  </si>
  <si>
    <t>(891)065-0790x137</t>
  </si>
  <si>
    <t>Dana Nguyen</t>
  </si>
  <si>
    <t>dananguyen4206@gmail.com</t>
  </si>
  <si>
    <t>(235)710-5760</t>
  </si>
  <si>
    <t>Scott Bennett</t>
  </si>
  <si>
    <t>scottbennett5988@gmail.com</t>
  </si>
  <si>
    <t>707-251-3877</t>
  </si>
  <si>
    <t>Donald Roberts</t>
  </si>
  <si>
    <t>donaldroberts2055@gmail.com</t>
  </si>
  <si>
    <t>610-931-7921x459</t>
  </si>
  <si>
    <t>Reginald Hall</t>
  </si>
  <si>
    <t>reginaldhall2742@gmail.com</t>
  </si>
  <si>
    <t>+1-548-675-7175x818</t>
  </si>
  <si>
    <t>Tanya Watson</t>
  </si>
  <si>
    <t>tanyawatson3247@gmail.com</t>
  </si>
  <si>
    <t>099.413.2116x4788</t>
  </si>
  <si>
    <t>Richard Jensen</t>
  </si>
  <si>
    <t>richardjensen4641@gmail.com</t>
  </si>
  <si>
    <t>127.377.9023</t>
  </si>
  <si>
    <t>Laura Parker DVM</t>
  </si>
  <si>
    <t>lauraparkerdvm6802@gmail.com</t>
  </si>
  <si>
    <t>182.279.0974</t>
  </si>
  <si>
    <t>Natalie Brown</t>
  </si>
  <si>
    <t>nataliebrown2233@gmail.com</t>
  </si>
  <si>
    <t>+1-901-752-3390x7049</t>
  </si>
  <si>
    <t>Chris Lindsey</t>
  </si>
  <si>
    <t>chrislindsey8388@gmail.com</t>
  </si>
  <si>
    <t>(440)217-4300</t>
  </si>
  <si>
    <t>John Jackson</t>
  </si>
  <si>
    <t>johnjackson2204@gmail.com</t>
  </si>
  <si>
    <t>781-515-2529</t>
  </si>
  <si>
    <t>Kelly Hanna MD</t>
  </si>
  <si>
    <t>kellyhannamd1080@gmail.com</t>
  </si>
  <si>
    <t>Tammy Rodriguez</t>
  </si>
  <si>
    <t>tammyrodriguez6496@gmail.com</t>
  </si>
  <si>
    <t>032-234-7313</t>
  </si>
  <si>
    <t>Donald Ramirez</t>
  </si>
  <si>
    <t>donaldramirez9649@gmail.com</t>
  </si>
  <si>
    <t>091-141-6206x287</t>
  </si>
  <si>
    <t>williambrown8674@gmail.com</t>
  </si>
  <si>
    <t>(836)401-1814x091</t>
  </si>
  <si>
    <t>Heather Valdez</t>
  </si>
  <si>
    <t>heathervaldez3011@gmail.com</t>
  </si>
  <si>
    <t>432.923.5823</t>
  </si>
  <si>
    <t>Chad Murphy</t>
  </si>
  <si>
    <t>chadmurphy1719@gmail.com</t>
  </si>
  <si>
    <t>001-508-454-9265x9216</t>
  </si>
  <si>
    <t>Stacie Gonzalez</t>
  </si>
  <si>
    <t>staciegonzalez6895@gmail.com</t>
  </si>
  <si>
    <t>594.074.6020x10932</t>
  </si>
  <si>
    <t>Dylan Neal</t>
  </si>
  <si>
    <t>dylanneal9438@gmail.com</t>
  </si>
  <si>
    <t>Abigail Anthony</t>
  </si>
  <si>
    <t>abigailanthony2703@gmail.com</t>
  </si>
  <si>
    <t>(266)505-8214</t>
  </si>
  <si>
    <t>Dr. Nicholas Smith</t>
  </si>
  <si>
    <t>dr.nicholassmith9879@gmail.com</t>
  </si>
  <si>
    <t>+1-005-272-5610x3884</t>
  </si>
  <si>
    <t>Michelle Carr</t>
  </si>
  <si>
    <t>michellecarr1495@gmail.com</t>
  </si>
  <si>
    <t>Peter Fernandez</t>
  </si>
  <si>
    <t>peterfernandez6579@gmail.com</t>
  </si>
  <si>
    <t>068.758.1426x2067</t>
  </si>
  <si>
    <t>Brandon Sanchez</t>
  </si>
  <si>
    <t>brandonsanchez5690@gmail.com</t>
  </si>
  <si>
    <t>Gabriel Cohen</t>
  </si>
  <si>
    <t>gabrielcohen708@gmail.com</t>
  </si>
  <si>
    <t>001-325-747-5967x691</t>
  </si>
  <si>
    <t>Janice Norton</t>
  </si>
  <si>
    <t>janicenorton9320@gmail.com</t>
  </si>
  <si>
    <t>Darin Strickland</t>
  </si>
  <si>
    <t>darinstrickland4845@gmail.com</t>
  </si>
  <si>
    <t>001-058-414-6506x6217</t>
  </si>
  <si>
    <t>Michelle Randall</t>
  </si>
  <si>
    <t>michellerandall3520@gmail.com</t>
  </si>
  <si>
    <t>(672)945-1515x9820</t>
  </si>
  <si>
    <t>Gerald Holloway</t>
  </si>
  <si>
    <t>geraldholloway9122@gmail.com</t>
  </si>
  <si>
    <t>561.617.0105</t>
  </si>
  <si>
    <t>Evan Young</t>
  </si>
  <si>
    <t>evanyoung8934@gmail.com</t>
  </si>
  <si>
    <t>(836)147-2915x93432</t>
  </si>
  <si>
    <t>John Watson</t>
  </si>
  <si>
    <t>johnwatson6647@gmail.com</t>
  </si>
  <si>
    <t>511.306.0867</t>
  </si>
  <si>
    <t>Jodi Gonzalez</t>
  </si>
  <si>
    <t>jodigonzalez6613@gmail.com</t>
  </si>
  <si>
    <t>+1-052-170-5707x5812</t>
  </si>
  <si>
    <t>Sarah Johnson</t>
  </si>
  <si>
    <t>sarahjohnson5752@gmail.com</t>
  </si>
  <si>
    <t>681-260-9175</t>
  </si>
  <si>
    <t>Jesus Johnson</t>
  </si>
  <si>
    <t>jesusjohnson546@gmail.com</t>
  </si>
  <si>
    <t>Renee West</t>
  </si>
  <si>
    <t>reneewest7962@gmail.com</t>
  </si>
  <si>
    <t>158.948.6357x58148</t>
  </si>
  <si>
    <t>Debra Johnson</t>
  </si>
  <si>
    <t>debrajohnson6795@gmail.com</t>
  </si>
  <si>
    <t>+1-726-534-8478x342</t>
  </si>
  <si>
    <t>Jennifer Cook</t>
  </si>
  <si>
    <t>jennifercook115@gmail.com</t>
  </si>
  <si>
    <t>267.755.9142x420</t>
  </si>
  <si>
    <t>Grace Hutchinson</t>
  </si>
  <si>
    <t>gracehutchinson844@gmail.com</t>
  </si>
  <si>
    <t>+1-327-501-2693x0202</t>
  </si>
  <si>
    <t>Joshua Dunn</t>
  </si>
  <si>
    <t>joshuadunn3672@gmail.com</t>
  </si>
  <si>
    <t>(697)992-0414x771</t>
  </si>
  <si>
    <t>Charles Rivera</t>
  </si>
  <si>
    <t>charlesrivera926@gmail.com</t>
  </si>
  <si>
    <t>(770)159-8776x40989</t>
  </si>
  <si>
    <t>Brandon Henderson</t>
  </si>
  <si>
    <t>brandonhenderson8482@gmail.com</t>
  </si>
  <si>
    <t>(599)642-0157x0547</t>
  </si>
  <si>
    <t>James Briggs</t>
  </si>
  <si>
    <t>jamesbriggs9311@gmail.com</t>
  </si>
  <si>
    <t>001-344-501-3502x42000</t>
  </si>
  <si>
    <t>Michele Travis</t>
  </si>
  <si>
    <t>micheletravis5427@gmail.com</t>
  </si>
  <si>
    <t>057-455-1286</t>
  </si>
  <si>
    <t>Jaclyn Mcclain</t>
  </si>
  <si>
    <t>jaclynmcclain2155@gmail.com</t>
  </si>
  <si>
    <t>947.769.4800x1647</t>
  </si>
  <si>
    <t>Amanda Haley</t>
  </si>
  <si>
    <t>amandahaley168@gmail.com</t>
  </si>
  <si>
    <t>Karen Rice</t>
  </si>
  <si>
    <t>karenrice7196@gmail.com</t>
  </si>
  <si>
    <t>155-197-3638</t>
  </si>
  <si>
    <t>Cole Hudson</t>
  </si>
  <si>
    <t>colehudson4198@gmail.com</t>
  </si>
  <si>
    <t>001-884-632-7194x21487</t>
  </si>
  <si>
    <t>Brian Williams</t>
  </si>
  <si>
    <t>brianwilliams4681@gmail.com</t>
  </si>
  <si>
    <t>(565)754-3150x133</t>
  </si>
  <si>
    <t>Brittney Cook</t>
  </si>
  <si>
    <t>brittneycook8572@gmail.com</t>
  </si>
  <si>
    <t>Karen Mcdowell</t>
  </si>
  <si>
    <t>karenmcdowell5095@gmail.com</t>
  </si>
  <si>
    <t>646-600-4083x2116</t>
  </si>
  <si>
    <t>Karen Burke</t>
  </si>
  <si>
    <t>karenburke1469@gmail.com</t>
  </si>
  <si>
    <t>(360)094-8872</t>
  </si>
  <si>
    <t>Valerie Silva</t>
  </si>
  <si>
    <t>valeriesilva4167@gmail.com</t>
  </si>
  <si>
    <t>944.275.2453x74434</t>
  </si>
  <si>
    <t>Mia Walters</t>
  </si>
  <si>
    <t>miawalters4003@gmail.com</t>
  </si>
  <si>
    <t>272.320.3778</t>
  </si>
  <si>
    <t>Kara Brown</t>
  </si>
  <si>
    <t>karabrown1873@gmail.com</t>
  </si>
  <si>
    <t>235-216-0342</t>
  </si>
  <si>
    <t>David Stewart</t>
  </si>
  <si>
    <t>davidstewart21@gmail.com</t>
  </si>
  <si>
    <t>195.435.0590x0777</t>
  </si>
  <si>
    <t>Catherine Young</t>
  </si>
  <si>
    <t>catherineyoung9445@gmail.com</t>
  </si>
  <si>
    <t>221-324-2722x50863</t>
  </si>
  <si>
    <t>Autumn Cooper</t>
  </si>
  <si>
    <t>autumncooper514@gmail.com</t>
  </si>
  <si>
    <t>Katherine Hicks</t>
  </si>
  <si>
    <t>katherinehicks1531@gmail.com</t>
  </si>
  <si>
    <t>+1-208-958-8231x66057</t>
  </si>
  <si>
    <t>Kristin Erickson</t>
  </si>
  <si>
    <t>kristinerickson9722@gmail.com</t>
  </si>
  <si>
    <t>+1-218-686-4803x7431</t>
  </si>
  <si>
    <t>Alice Rodriguez</t>
  </si>
  <si>
    <t>alicerodriguez9838@gmail.com</t>
  </si>
  <si>
    <t>Tanya Marquez</t>
  </si>
  <si>
    <t>tanyamarquez5900@gmail.com</t>
  </si>
  <si>
    <t>819.619.1265x98081</t>
  </si>
  <si>
    <t>Michael Delacruz</t>
  </si>
  <si>
    <t>michaeldelacruz9534@gmail.com</t>
  </si>
  <si>
    <t>Kathy Diaz</t>
  </si>
  <si>
    <t>kathydiaz950@gmail.com</t>
  </si>
  <si>
    <t>Thomas Moore</t>
  </si>
  <si>
    <t>thomasmoore9174@gmail.com</t>
  </si>
  <si>
    <t>453.040.1475x470</t>
  </si>
  <si>
    <t>Kathy Jackson</t>
  </si>
  <si>
    <t>kathyjackson697@gmail.com</t>
  </si>
  <si>
    <t>372.367.6523</t>
  </si>
  <si>
    <t>Melissa Gordon</t>
  </si>
  <si>
    <t>melissagordon7777@gmail.com</t>
  </si>
  <si>
    <t>001-911-551-0670x6188</t>
  </si>
  <si>
    <t>Mary Henry</t>
  </si>
  <si>
    <t>maryhenry9867@gmail.com</t>
  </si>
  <si>
    <t>240.946.8681x488</t>
  </si>
  <si>
    <t>jamesjohnson6146@gmail.com</t>
  </si>
  <si>
    <t>(675)068-2197</t>
  </si>
  <si>
    <t>Tracy Ritter</t>
  </si>
  <si>
    <t>tracyritter6296@gmail.com</t>
  </si>
  <si>
    <t>598.021.3679x15878</t>
  </si>
  <si>
    <t>Jeremy Montoya</t>
  </si>
  <si>
    <t>jeremymontoya9100@gmail.com</t>
  </si>
  <si>
    <t>001-038-375-7480x7471</t>
  </si>
  <si>
    <t>Rachel Webster</t>
  </si>
  <si>
    <t>rachelwebster6556@gmail.com</t>
  </si>
  <si>
    <t>237-689-6167</t>
  </si>
  <si>
    <t>Thomas Wilkerson</t>
  </si>
  <si>
    <t>thomaswilkerson5495@gmail.com</t>
  </si>
  <si>
    <t>028-009-6700</t>
  </si>
  <si>
    <t>David Tucker</t>
  </si>
  <si>
    <t>davidtucker1744@gmail.com</t>
  </si>
  <si>
    <t>(209)897-7910</t>
  </si>
  <si>
    <t>Connor Andrade</t>
  </si>
  <si>
    <t>connorandrade4870@gmail.com</t>
  </si>
  <si>
    <t>686-323-4433</t>
  </si>
  <si>
    <t>Kevin Hickman</t>
  </si>
  <si>
    <t>kevinhickman3980@gmail.com</t>
  </si>
  <si>
    <t>294-663-0636x4621</t>
  </si>
  <si>
    <t>Stephen Dickerson</t>
  </si>
  <si>
    <t>stephendickerson8989@gmail.com</t>
  </si>
  <si>
    <t>532-918-6529</t>
  </si>
  <si>
    <t>Shawn Young</t>
  </si>
  <si>
    <t>shawnyoung2654@gmail.com</t>
  </si>
  <si>
    <t>+1-084-546-8310x484</t>
  </si>
  <si>
    <t>Alyssa Strong</t>
  </si>
  <si>
    <t>alyssastrong5660@gmail.com</t>
  </si>
  <si>
    <t>907.732.6317x66014</t>
  </si>
  <si>
    <t>Terri Valdez</t>
  </si>
  <si>
    <t>terrivaldez6922@gmail.com</t>
  </si>
  <si>
    <t>Jason Alvarado</t>
  </si>
  <si>
    <t>jasonalvarado6687@gmail.com</t>
  </si>
  <si>
    <t>+1-510-487-5576x87059</t>
  </si>
  <si>
    <t>Keith Klein</t>
  </si>
  <si>
    <t>keithklein4606@gmail.com</t>
  </si>
  <si>
    <t>431-090-8441x1990</t>
  </si>
  <si>
    <t>William Ball</t>
  </si>
  <si>
    <t>williamball1499@gmail.com</t>
  </si>
  <si>
    <t>051.596.9484x8796</t>
  </si>
  <si>
    <t>Steven Michael</t>
  </si>
  <si>
    <t>stevenmichael8628@gmail.com</t>
  </si>
  <si>
    <t>+1-461-378-2923x82871</t>
  </si>
  <si>
    <t>Scott Wolf</t>
  </si>
  <si>
    <t>scottwolf5136@gmail.com</t>
  </si>
  <si>
    <t>001-745-069-1351x592</t>
  </si>
  <si>
    <t>Caleb Harper</t>
  </si>
  <si>
    <t>calebharper4448@gmail.com</t>
  </si>
  <si>
    <t>+1-534-712-4304x10321</t>
  </si>
  <si>
    <t>Matthew Gutierrez</t>
  </si>
  <si>
    <t>matthewgutierrez7721@gmail.com</t>
  </si>
  <si>
    <t>965-134-3071x01234</t>
  </si>
  <si>
    <t>Daniel Castillo</t>
  </si>
  <si>
    <t>danielcastillo3310@gmail.com</t>
  </si>
  <si>
    <t>001-274-479-6389x19009</t>
  </si>
  <si>
    <t>Carol Kirby</t>
  </si>
  <si>
    <t>carolkirby8232@gmail.com</t>
  </si>
  <si>
    <t>(546)644-1979</t>
  </si>
  <si>
    <t>Kelly Reynolds</t>
  </si>
  <si>
    <t>kellyreynolds7495@gmail.com</t>
  </si>
  <si>
    <t>103.850.3269</t>
  </si>
  <si>
    <t>Laura Wood</t>
  </si>
  <si>
    <t>laurawood2175@gmail.com</t>
  </si>
  <si>
    <t>349.697.3566x5197</t>
  </si>
  <si>
    <t>Ashley Carter</t>
  </si>
  <si>
    <t>ashleycarter7685@gmail.com</t>
  </si>
  <si>
    <t>Mary Rogers</t>
  </si>
  <si>
    <t>maryrogers3828@gmail.com</t>
  </si>
  <si>
    <t>340.615.1659x756</t>
  </si>
  <si>
    <t>Dave Frost</t>
  </si>
  <si>
    <t>davefrost6146@gmail.com</t>
  </si>
  <si>
    <t>662-362-1115</t>
  </si>
  <si>
    <t>Jessica Chaney</t>
  </si>
  <si>
    <t>jessicachaney4075@gmail.com</t>
  </si>
  <si>
    <t>(262)170-3122x305</t>
  </si>
  <si>
    <t>Carrie Evans</t>
  </si>
  <si>
    <t>carrieevans7179@gmail.com</t>
  </si>
  <si>
    <t>928-573-5025x8452</t>
  </si>
  <si>
    <t>Brenda Lewis</t>
  </si>
  <si>
    <t>brendalewis454@gmail.com</t>
  </si>
  <si>
    <t>Rick Davis</t>
  </si>
  <si>
    <t>rickdavis6255@gmail.com</t>
  </si>
  <si>
    <t>001-358-666-7519</t>
  </si>
  <si>
    <t>Bryan Lee</t>
  </si>
  <si>
    <t>bryanlee694@gmail.com</t>
  </si>
  <si>
    <t>(764)081-9163</t>
  </si>
  <si>
    <t>Philip Harding</t>
  </si>
  <si>
    <t>philipharding1675@gmail.com</t>
  </si>
  <si>
    <t>(517)455-8353</t>
  </si>
  <si>
    <t>Walter Gray</t>
  </si>
  <si>
    <t>waltergray5267@gmail.com</t>
  </si>
  <si>
    <t>(944)731-5111</t>
  </si>
  <si>
    <t>Derek Ramirez</t>
  </si>
  <si>
    <t>derekramirez6616@gmail.com</t>
  </si>
  <si>
    <t>(588)424-1161x9272</t>
  </si>
  <si>
    <t>Julie Reeves</t>
  </si>
  <si>
    <t>juliereeves4765@gmail.com</t>
  </si>
  <si>
    <t>(185)252-2395x24469</t>
  </si>
  <si>
    <t>Lisa Porter</t>
  </si>
  <si>
    <t>lisaporter6128@gmail.com</t>
  </si>
  <si>
    <t>Tina Cox</t>
  </si>
  <si>
    <t>tinacox5068@gmail.com</t>
  </si>
  <si>
    <t>001-799-135-8533x58255</t>
  </si>
  <si>
    <t>Tara Kim</t>
  </si>
  <si>
    <t>tarakim8242@gmail.com</t>
  </si>
  <si>
    <t>(946)764-5902</t>
  </si>
  <si>
    <t>Samuel Cook</t>
  </si>
  <si>
    <t>samuelcook8673@gmail.com</t>
  </si>
  <si>
    <t>+1-957-584-6311x5602</t>
  </si>
  <si>
    <t>Vanessa Phillips</t>
  </si>
  <si>
    <t>vanessaphillips8857@gmail.com</t>
  </si>
  <si>
    <t>(959)020-4234x4053</t>
  </si>
  <si>
    <t>Ellen Ray</t>
  </si>
  <si>
    <t>ellenray380@gmail.com</t>
  </si>
  <si>
    <t>(850)847-0045</t>
  </si>
  <si>
    <t>Elizabeth Robles</t>
  </si>
  <si>
    <t>elizabethrobles4477@gmail.com</t>
  </si>
  <si>
    <t>Jake Thompson</t>
  </si>
  <si>
    <t>jakethompson4250@gmail.com</t>
  </si>
  <si>
    <t>(964)001-8695x19555</t>
  </si>
  <si>
    <t>Corey Hopkins</t>
  </si>
  <si>
    <t>coreyhopkins7491@gmail.com</t>
  </si>
  <si>
    <t>110-720-0295x16260</t>
  </si>
  <si>
    <t>Danielle Garrison</t>
  </si>
  <si>
    <t>daniellegarrison3311@gmail.com</t>
  </si>
  <si>
    <t>Sheri Phillips</t>
  </si>
  <si>
    <t>sheriphillips6543@gmail.com</t>
  </si>
  <si>
    <t>Cheryl Cochran</t>
  </si>
  <si>
    <t>cherylcochran5880@gmail.com</t>
  </si>
  <si>
    <t>001-258-516-1773x3894</t>
  </si>
  <si>
    <t>Jacob Dean</t>
  </si>
  <si>
    <t>jacobdean2387@gmail.com</t>
  </si>
  <si>
    <t>760.126.1711</t>
  </si>
  <si>
    <t>Tyler Cowan</t>
  </si>
  <si>
    <t>tylercowan1680@gmail.com</t>
  </si>
  <si>
    <t>(215)834-0158</t>
  </si>
  <si>
    <t>Michelle Fernandez PhD</t>
  </si>
  <si>
    <t>michellefernandezphd4167@gmail.com</t>
  </si>
  <si>
    <t>(129)836-4743</t>
  </si>
  <si>
    <t>Mariah Hawkins MD</t>
  </si>
  <si>
    <t>mariahhawkinsmd438@gmail.com</t>
  </si>
  <si>
    <t>211.538.0020x77525</t>
  </si>
  <si>
    <t>Carrie Jones</t>
  </si>
  <si>
    <t>carriejones6162@gmail.com</t>
  </si>
  <si>
    <t>810-607-9136</t>
  </si>
  <si>
    <t>Elizabeth Santos</t>
  </si>
  <si>
    <t>elizabethsantos3516@gmail.com</t>
  </si>
  <si>
    <t>985-566-0807</t>
  </si>
  <si>
    <t>Christina Curry</t>
  </si>
  <si>
    <t>christinacurry4508@gmail.com</t>
  </si>
  <si>
    <t>298-860-3790x084</t>
  </si>
  <si>
    <t>Keith Welch</t>
  </si>
  <si>
    <t>keithwelch9343@gmail.com</t>
  </si>
  <si>
    <t>(178)319-8170</t>
  </si>
  <si>
    <t>Maureen Alexander</t>
  </si>
  <si>
    <t>maureenalexander7087@gmail.com</t>
  </si>
  <si>
    <t>(424)326-7094</t>
  </si>
  <si>
    <t>Madeline Welch</t>
  </si>
  <si>
    <t>madelinewelch7999@gmail.com</t>
  </si>
  <si>
    <t>+1-774-639-0159x4315</t>
  </si>
  <si>
    <t>Stanley Cross</t>
  </si>
  <si>
    <t>stanleycross6501@gmail.com</t>
  </si>
  <si>
    <t>613.927.7187x6188</t>
  </si>
  <si>
    <t>Dana Watson</t>
  </si>
  <si>
    <t>danawatson5674@gmail.com</t>
  </si>
  <si>
    <t>322-894-0273</t>
  </si>
  <si>
    <t>Mr. Cristian Smith</t>
  </si>
  <si>
    <t>mr.cristiansmith3134@gmail.com</t>
  </si>
  <si>
    <t>001-842-078-6394x19814</t>
  </si>
  <si>
    <t>Brandon Lopez</t>
  </si>
  <si>
    <t>brandonlopez2225@gmail.com</t>
  </si>
  <si>
    <t>(471)583-4028x442</t>
  </si>
  <si>
    <t>Danielle Johnston</t>
  </si>
  <si>
    <t>daniellejohnston4060@gmail.com</t>
  </si>
  <si>
    <t>579-271-1063x85722</t>
  </si>
  <si>
    <t>Ronald Ashley</t>
  </si>
  <si>
    <t>ronaldashley7377@gmail.com</t>
  </si>
  <si>
    <t>Nicole Carter</t>
  </si>
  <si>
    <t>nicolecarter6442@gmail.com</t>
  </si>
  <si>
    <t>+1-491-338-4939x1217</t>
  </si>
  <si>
    <t>karenjohnson48@gmail.com</t>
  </si>
  <si>
    <t>(467)411-7686x3670</t>
  </si>
  <si>
    <t>Robert Sanchez</t>
  </si>
  <si>
    <t>robertsanchez4352@gmail.com</t>
  </si>
  <si>
    <t>(660)625-4509</t>
  </si>
  <si>
    <t>Mary Jacobson</t>
  </si>
  <si>
    <t>maryjacobson5064@gmail.com</t>
  </si>
  <si>
    <t>967-920-7680x0966</t>
  </si>
  <si>
    <t>Steven Walker</t>
  </si>
  <si>
    <t>stevenwalker8185@gmail.com</t>
  </si>
  <si>
    <t>508.527.6215</t>
  </si>
  <si>
    <t>Sara Hall</t>
  </si>
  <si>
    <t>sarahall8492@gmail.com</t>
  </si>
  <si>
    <t>001-033-675-2523</t>
  </si>
  <si>
    <t>courtneysmith4477@gmail.com</t>
  </si>
  <si>
    <t>Jeffrey Keller</t>
  </si>
  <si>
    <t>jeffreykeller6593@gmail.com</t>
  </si>
  <si>
    <t>001-667-527-8329x121</t>
  </si>
  <si>
    <t>Aaron Johnson</t>
  </si>
  <si>
    <t>aaronjohnson6961@gmail.com</t>
  </si>
  <si>
    <t>001-024-013-3853x97708</t>
  </si>
  <si>
    <t>Angela English</t>
  </si>
  <si>
    <t>angelaenglish5799@gmail.com</t>
  </si>
  <si>
    <t>001-449-115-8515x90155</t>
  </si>
  <si>
    <t>Shane Mckenzie</t>
  </si>
  <si>
    <t>shanemckenzie5180@gmail.com</t>
  </si>
  <si>
    <t>(393)989-7009x538</t>
  </si>
  <si>
    <t>Todd Cordova</t>
  </si>
  <si>
    <t>toddcordova9258@gmail.com</t>
  </si>
  <si>
    <t>217.864.9280x57675</t>
  </si>
  <si>
    <t>Melissa Carr</t>
  </si>
  <si>
    <t>melissacarr8119@gmail.com</t>
  </si>
  <si>
    <t>001-741-450-9826x7663</t>
  </si>
  <si>
    <t>Carolyn Ryan</t>
  </si>
  <si>
    <t>carolynryan493@gmail.com</t>
  </si>
  <si>
    <t>+1-474-030-8529x72881</t>
  </si>
  <si>
    <t>Kathy Johnson</t>
  </si>
  <si>
    <t>kathyjohnson6648@gmail.com</t>
  </si>
  <si>
    <t>(682)259-0005</t>
  </si>
  <si>
    <t>Mathew Robertson</t>
  </si>
  <si>
    <t>mathewrobertson8632@gmail.com</t>
  </si>
  <si>
    <t>(889)720-5649x531</t>
  </si>
  <si>
    <t>James Walls MD</t>
  </si>
  <si>
    <t>jameswallsmd2769@gmail.com</t>
  </si>
  <si>
    <t>583.245.3641</t>
  </si>
  <si>
    <t>Patrick Joseph</t>
  </si>
  <si>
    <t>patrickjoseph2169@gmail.com</t>
  </si>
  <si>
    <t>811-727-3479x626</t>
  </si>
  <si>
    <t>Ashley Higgins</t>
  </si>
  <si>
    <t>ashleyhiggins1687@gmail.com</t>
  </si>
  <si>
    <t>Cristian Tyler</t>
  </si>
  <si>
    <t>cristiantyler3803@gmail.com</t>
  </si>
  <si>
    <t>001-376-123-4229x510</t>
  </si>
  <si>
    <t>Leslie Torres PhD</t>
  </si>
  <si>
    <t>leslietorresphd538@gmail.com</t>
  </si>
  <si>
    <t>379.216.5047x8222</t>
  </si>
  <si>
    <t>Derrick Kline</t>
  </si>
  <si>
    <t>derrickkline2495@gmail.com</t>
  </si>
  <si>
    <t>422-987-8659</t>
  </si>
  <si>
    <t>Jessica Henry</t>
  </si>
  <si>
    <t>jessicahenry5732@gmail.com</t>
  </si>
  <si>
    <t>191-894-2490x77972</t>
  </si>
  <si>
    <t>Kimberly Sharp</t>
  </si>
  <si>
    <t>kimberlysharp4080@gmail.com</t>
  </si>
  <si>
    <t>261-630-3847</t>
  </si>
  <si>
    <t>David Fisher Jr.</t>
  </si>
  <si>
    <t>davidfisherjr.820@gmail.com</t>
  </si>
  <si>
    <t>604.199.3887x022</t>
  </si>
  <si>
    <t>Linda Benitez</t>
  </si>
  <si>
    <t>lindabenitez2432@gmail.com</t>
  </si>
  <si>
    <t>Austin Guerra</t>
  </si>
  <si>
    <t>austinguerra1024@gmail.com</t>
  </si>
  <si>
    <t>(652)682-9040x731</t>
  </si>
  <si>
    <t>Angela Horton</t>
  </si>
  <si>
    <t>angelahorton4473@gmail.com</t>
  </si>
  <si>
    <t>(058)698-0601</t>
  </si>
  <si>
    <t>Jessica King</t>
  </si>
  <si>
    <t>jessicaking3464@gmail.com</t>
  </si>
  <si>
    <t>Daniel Henry</t>
  </si>
  <si>
    <t>danielhenry3187@gmail.com</t>
  </si>
  <si>
    <t>001-204-346-2706x245</t>
  </si>
  <si>
    <t>Leslie Drake DVM</t>
  </si>
  <si>
    <t>lesliedrakedvm2760@gmail.com</t>
  </si>
  <si>
    <t>464.217.9170x7734</t>
  </si>
  <si>
    <t>Nancy Cook</t>
  </si>
  <si>
    <t>nancycook3735@gmail.com</t>
  </si>
  <si>
    <t>+1-562-745-2166x873</t>
  </si>
  <si>
    <t>Cole Ware</t>
  </si>
  <si>
    <t>coleware3222@gmail.com</t>
  </si>
  <si>
    <t>509.829.5416x3744</t>
  </si>
  <si>
    <t>Jennifer Scott</t>
  </si>
  <si>
    <t>jenniferscott673@gmail.com</t>
  </si>
  <si>
    <t>(575)464-1581x1030</t>
  </si>
  <si>
    <t>Tara Diaz</t>
  </si>
  <si>
    <t>taradiaz44@gmail.com</t>
  </si>
  <si>
    <t>+1-739-485-4398x3675</t>
  </si>
  <si>
    <t>Peter Meyer</t>
  </si>
  <si>
    <t>petermeyer720@gmail.com</t>
  </si>
  <si>
    <t>001-926-339-4339x0256</t>
  </si>
  <si>
    <t>Brenda Duncan</t>
  </si>
  <si>
    <t>brendaduncan9500@gmail.com</t>
  </si>
  <si>
    <t>+1-375-833-9833x27194</t>
  </si>
  <si>
    <t>Jared Short</t>
  </si>
  <si>
    <t>jaredshort8001@gmail.com</t>
  </si>
  <si>
    <t>291.614.7522</t>
  </si>
  <si>
    <t>Matthew Fitzpatrick</t>
  </si>
  <si>
    <t>matthewfitzpatrick4920@gmail.com</t>
  </si>
  <si>
    <t>418.906.4570x5017</t>
  </si>
  <si>
    <t>Lauren Carlson</t>
  </si>
  <si>
    <t>laurencarlson7524@gmail.com</t>
  </si>
  <si>
    <t>380-328-3765</t>
  </si>
  <si>
    <t>Jacob Hill</t>
  </si>
  <si>
    <t>jacobhill5429@gmail.com</t>
  </si>
  <si>
    <t>173.384.7545x4045</t>
  </si>
  <si>
    <t>Kurt Parker</t>
  </si>
  <si>
    <t>kurtparker4391@gmail.com</t>
  </si>
  <si>
    <t>001-300-439-6259x81585</t>
  </si>
  <si>
    <t>Evelyn Taylor DDS</t>
  </si>
  <si>
    <t>evelyntaylordds2299@gmail.com</t>
  </si>
  <si>
    <t>787-876-3146x10908</t>
  </si>
  <si>
    <t>Jeffrey Durham</t>
  </si>
  <si>
    <t>jeffreydurham7331@gmail.com</t>
  </si>
  <si>
    <t>001-959-901-8204x223</t>
  </si>
  <si>
    <t>Danielle Burns</t>
  </si>
  <si>
    <t>danielleburns4389@gmail.com</t>
  </si>
  <si>
    <t>Melanie Dyer</t>
  </si>
  <si>
    <t>melaniedyer3267@gmail.com</t>
  </si>
  <si>
    <t>001-188-790-1818x2399</t>
  </si>
  <si>
    <t>Sandy Barrett</t>
  </si>
  <si>
    <t>sandybarrett9961@gmail.com</t>
  </si>
  <si>
    <t>Jeffrey Wong</t>
  </si>
  <si>
    <t>jeffreywong4319@gmail.com</t>
  </si>
  <si>
    <t>James Meyer</t>
  </si>
  <si>
    <t>jamesmeyer975@gmail.com</t>
  </si>
  <si>
    <t>554.457.1953</t>
  </si>
  <si>
    <t>Rita Johnson</t>
  </si>
  <si>
    <t>ritajohnson2830@gmail.com</t>
  </si>
  <si>
    <t>(103)582-8054</t>
  </si>
  <si>
    <t>Christopher Mason</t>
  </si>
  <si>
    <t>christophermason7128@gmail.com</t>
  </si>
  <si>
    <t>Ernest Walters</t>
  </si>
  <si>
    <t>ernestwalters318@gmail.com</t>
  </si>
  <si>
    <t>594.563.5622x3647</t>
  </si>
  <si>
    <t>Laura Stanley</t>
  </si>
  <si>
    <t>laurastanley6825@gmail.com</t>
  </si>
  <si>
    <t>801-977-2382x70708</t>
  </si>
  <si>
    <t>Carlos Watson</t>
  </si>
  <si>
    <t>carloswatson6613@gmail.com</t>
  </si>
  <si>
    <t>001-276-718-6451</t>
  </si>
  <si>
    <t>Angela Allen</t>
  </si>
  <si>
    <t>angelaallen8209@gmail.com</t>
  </si>
  <si>
    <t>001-435-074-4972x324</t>
  </si>
  <si>
    <t>Amy Cross</t>
  </si>
  <si>
    <t>amycross509@gmail.com</t>
  </si>
  <si>
    <t>968.178.8055x184</t>
  </si>
  <si>
    <t>William Moreno</t>
  </si>
  <si>
    <t>williammoreno59@gmail.com</t>
  </si>
  <si>
    <t>221.769.3685</t>
  </si>
  <si>
    <t>Sharon Smith</t>
  </si>
  <si>
    <t>sharonsmith1838@gmail.com</t>
  </si>
  <si>
    <t>276.072.4989</t>
  </si>
  <si>
    <t>Joshua Montes MD</t>
  </si>
  <si>
    <t>joshuamontesmd1031@gmail.com</t>
  </si>
  <si>
    <t>+1-990-197-4362x756</t>
  </si>
  <si>
    <t>Martha Weaver</t>
  </si>
  <si>
    <t>marthaweaver4152@gmail.com</t>
  </si>
  <si>
    <t>Thomas Morrison</t>
  </si>
  <si>
    <t>thomasmorrison1803@gmail.com</t>
  </si>
  <si>
    <t>Tracy Chapman</t>
  </si>
  <si>
    <t>tracychapman8913@gmail.com</t>
  </si>
  <si>
    <t>(606)389-2463x646</t>
  </si>
  <si>
    <t>Lindsey Wilson</t>
  </si>
  <si>
    <t>lindseywilson4018@gmail.com</t>
  </si>
  <si>
    <t>Daniel Turner</t>
  </si>
  <si>
    <t>danielturner936@gmail.com</t>
  </si>
  <si>
    <t>+1-112-858-4975x728</t>
  </si>
  <si>
    <t>Megan Rodriguez</t>
  </si>
  <si>
    <t>meganrodriguez1287@gmail.com</t>
  </si>
  <si>
    <t>+1-821-351-5179x645</t>
  </si>
  <si>
    <t>Casey Bass</t>
  </si>
  <si>
    <t>caseybass3401@gmail.com</t>
  </si>
  <si>
    <t>+1-022-635-8259x78072</t>
  </si>
  <si>
    <t>Hannah Gallagher</t>
  </si>
  <si>
    <t>hannahgallagher2532@gmail.com</t>
  </si>
  <si>
    <t>Dawn Johnson</t>
  </si>
  <si>
    <t>dawnjohnson5753@gmail.com</t>
  </si>
  <si>
    <t>001-248-128-1817x9909</t>
  </si>
  <si>
    <t>Loretta Garrison</t>
  </si>
  <si>
    <t>lorettagarrison3832@gmail.com</t>
  </si>
  <si>
    <t>116.400.3426</t>
  </si>
  <si>
    <t>michelleclark8505@gmail.com</t>
  </si>
  <si>
    <t>066.611.8823</t>
  </si>
  <si>
    <t>James Walker</t>
  </si>
  <si>
    <t>jameswalker7566@gmail.com</t>
  </si>
  <si>
    <t>645.996.0377x78459</t>
  </si>
  <si>
    <t>Aaron Wilson</t>
  </si>
  <si>
    <t>aaronwilson568@gmail.com</t>
  </si>
  <si>
    <t>001-708-032-6258</t>
  </si>
  <si>
    <t>aaronsmith7301@gmail.com</t>
  </si>
  <si>
    <t>361.883.6545x2914</t>
  </si>
  <si>
    <t>Mallory Shannon</t>
  </si>
  <si>
    <t>malloryshannon872@gmail.com</t>
  </si>
  <si>
    <t>001-516-766-9247</t>
  </si>
  <si>
    <t>Gary Mahoney</t>
  </si>
  <si>
    <t>garymahoney3347@gmail.com</t>
  </si>
  <si>
    <t>001-160-218-6926x08080</t>
  </si>
  <si>
    <t>Kristine Cole</t>
  </si>
  <si>
    <t>kristinecole4212@gmail.com</t>
  </si>
  <si>
    <t>+1-541-248-1419x61408</t>
  </si>
  <si>
    <t>Melissa Wallace</t>
  </si>
  <si>
    <t>melissawallace9392@gmail.com</t>
  </si>
  <si>
    <t>612.538.6019x6417</t>
  </si>
  <si>
    <t>Michael Robbins</t>
  </si>
  <si>
    <t>michaelrobbins2926@gmail.com</t>
  </si>
  <si>
    <t>Sean Cannon</t>
  </si>
  <si>
    <t>seancannon9993@gmail.com</t>
  </si>
  <si>
    <t>001-390-858-0156x973</t>
  </si>
  <si>
    <t>Andrew Butler</t>
  </si>
  <si>
    <t>andrewbutler4800@gmail.com</t>
  </si>
  <si>
    <t>(507)450-1709x32390</t>
  </si>
  <si>
    <t>Carl Espinoza</t>
  </si>
  <si>
    <t>carlespinoza811@gmail.com</t>
  </si>
  <si>
    <t>001-258-861-5784x097</t>
  </si>
  <si>
    <t>Kevin Malone</t>
  </si>
  <si>
    <t>kevinmalone4552@gmail.com</t>
  </si>
  <si>
    <t>700-713-7493</t>
  </si>
  <si>
    <t>Lauren Martinez</t>
  </si>
  <si>
    <t>laurenmartinez3909@gmail.com</t>
  </si>
  <si>
    <t>703.094.7970x0742</t>
  </si>
  <si>
    <t>Angela Paul</t>
  </si>
  <si>
    <t>angelapaul4632@gmail.com</t>
  </si>
  <si>
    <t>+1-244-353-8904x06936</t>
  </si>
  <si>
    <t>Nichole Doyle</t>
  </si>
  <si>
    <t>nicholedoyle2878@gmail.com</t>
  </si>
  <si>
    <t>(726)789-8789x1545</t>
  </si>
  <si>
    <t>Brittney Graves</t>
  </si>
  <si>
    <t>brittneygraves8093@gmail.com</t>
  </si>
  <si>
    <t>151.344.6285x37406</t>
  </si>
  <si>
    <t>Katherine Garrett</t>
  </si>
  <si>
    <t>katherinegarrett6628@gmail.com</t>
  </si>
  <si>
    <t>Deanna Rogers DVM</t>
  </si>
  <si>
    <t>deannarogersdvm9813@gmail.com</t>
  </si>
  <si>
    <t>(864)602-6965</t>
  </si>
  <si>
    <t>Brian Avila</t>
  </si>
  <si>
    <t>brianavila2107@gmail.com</t>
  </si>
  <si>
    <t>001-269-971-8385x86936</t>
  </si>
  <si>
    <t>Mrs. Tracey Cook</t>
  </si>
  <si>
    <t>mrs.traceycook472@gmail.com</t>
  </si>
  <si>
    <t>(946)969-0172</t>
  </si>
  <si>
    <t>Carrie Dyer</t>
  </si>
  <si>
    <t>carriedyer764@gmail.com</t>
  </si>
  <si>
    <t>(050)141-5095</t>
  </si>
  <si>
    <t>Jeff Smith</t>
  </si>
  <si>
    <t>jeffsmith2623@gmail.com</t>
  </si>
  <si>
    <t>553.380.2568x624</t>
  </si>
  <si>
    <t>Shelby Gonzalez</t>
  </si>
  <si>
    <t>shelbygonzalez2497@gmail.com</t>
  </si>
  <si>
    <t>838-549-2698</t>
  </si>
  <si>
    <t>vanessaphillips2337@gmail.com</t>
  </si>
  <si>
    <t>Thomas Hart</t>
  </si>
  <si>
    <t>thomashart7656@gmail.com</t>
  </si>
  <si>
    <t>001-664-373-2530x355</t>
  </si>
  <si>
    <t>Heather Williams</t>
  </si>
  <si>
    <t>heatherwilliams7180@gmail.com</t>
  </si>
  <si>
    <t>+1-877-415-3467x925</t>
  </si>
  <si>
    <t>heatherhill3770@gmail.com</t>
  </si>
  <si>
    <t>(225)809-5799x61988</t>
  </si>
  <si>
    <t>Patricia Larson</t>
  </si>
  <si>
    <t>patricialarson9507@gmail.com</t>
  </si>
  <si>
    <t>001-097-913-6393x1607</t>
  </si>
  <si>
    <t>Adrian Frazier</t>
  </si>
  <si>
    <t>adrianfrazier1992@gmail.com</t>
  </si>
  <si>
    <t>001-992-460-7802x6139</t>
  </si>
  <si>
    <t>Christina Austin</t>
  </si>
  <si>
    <t>christinaaustin4704@gmail.com</t>
  </si>
  <si>
    <t>857.070.3729x6792</t>
  </si>
  <si>
    <t>Ronald Salinas</t>
  </si>
  <si>
    <t>ronaldsalinas5894@gmail.com</t>
  </si>
  <si>
    <t>Timothy Manning</t>
  </si>
  <si>
    <t>timothymanning3509@gmail.com</t>
  </si>
  <si>
    <t>197.837.6629x6519</t>
  </si>
  <si>
    <t>Ricardo Parsons</t>
  </si>
  <si>
    <t>ricardoparsons5019@gmail.com</t>
  </si>
  <si>
    <t>228.815.0061x9214</t>
  </si>
  <si>
    <t>Joshua Davis</t>
  </si>
  <si>
    <t>joshuadavis3782@gmail.com</t>
  </si>
  <si>
    <t>233-404-2098x72535</t>
  </si>
  <si>
    <t>Dennis Flynn</t>
  </si>
  <si>
    <t>dennisflynn7987@gmail.com</t>
  </si>
  <si>
    <t>(714)455-7234</t>
  </si>
  <si>
    <t>Amanda Koch</t>
  </si>
  <si>
    <t>amandakoch3394@gmail.com</t>
  </si>
  <si>
    <t>001-865-828-4070x86819</t>
  </si>
  <si>
    <t>James Turner</t>
  </si>
  <si>
    <t>jamesturner4278@gmail.com</t>
  </si>
  <si>
    <t>394.711.6316x2331</t>
  </si>
  <si>
    <t>Steven Mosley DVM</t>
  </si>
  <si>
    <t>stevenmosleydvm8758@gmail.com</t>
  </si>
  <si>
    <t>001-336-959-6325x784</t>
  </si>
  <si>
    <t>Jeffery Martinez</t>
  </si>
  <si>
    <t>jefferymartinez2874@gmail.com</t>
  </si>
  <si>
    <t>Grant Landry</t>
  </si>
  <si>
    <t>grantlandry1800@gmail.com</t>
  </si>
  <si>
    <t>(861)123-0610x79892</t>
  </si>
  <si>
    <t>Melissa Hendricks</t>
  </si>
  <si>
    <t>melissahendricks2361@gmail.com</t>
  </si>
  <si>
    <t>940-481-9545x319</t>
  </si>
  <si>
    <t>Sandra Brown</t>
  </si>
  <si>
    <t>sandrabrown8694@gmail.com</t>
  </si>
  <si>
    <t>393-709-2422x17186</t>
  </si>
  <si>
    <t>Sara Wright</t>
  </si>
  <si>
    <t>sarawright3322@gmail.com</t>
  </si>
  <si>
    <t>001-226-776-1710x73848</t>
  </si>
  <si>
    <t>Tracy Dalton</t>
  </si>
  <si>
    <t>tracydalton718@gmail.com</t>
  </si>
  <si>
    <t>(940)678-3445</t>
  </si>
  <si>
    <t>Jose Simpson</t>
  </si>
  <si>
    <t>josesimpson6305@gmail.com</t>
  </si>
  <si>
    <t>Danielle Meza</t>
  </si>
  <si>
    <t>daniellemeza9573@gmail.com</t>
  </si>
  <si>
    <t>770.606.9081x0307</t>
  </si>
  <si>
    <t>Colleen Williams</t>
  </si>
  <si>
    <t>colleenwilliams1381@gmail.com</t>
  </si>
  <si>
    <t>(880)269-1970x3635</t>
  </si>
  <si>
    <t>Steven Grant</t>
  </si>
  <si>
    <t>stevengrant5785@gmail.com</t>
  </si>
  <si>
    <t>001-461-212-0253x2534</t>
  </si>
  <si>
    <t>Christina Gregory</t>
  </si>
  <si>
    <t>christinagregory6305@gmail.com</t>
  </si>
  <si>
    <t>521.797.4214</t>
  </si>
  <si>
    <t>Katherine Duncan</t>
  </si>
  <si>
    <t>katherineduncan6196@gmail.com</t>
  </si>
  <si>
    <t>254-509-8196</t>
  </si>
  <si>
    <t>Melissa Melendez</t>
  </si>
  <si>
    <t>melissamelendez3114@gmail.com</t>
  </si>
  <si>
    <t>(158)499-6733x655</t>
  </si>
  <si>
    <t>Jessica Johnson</t>
  </si>
  <si>
    <t>jessicajohnson8203@gmail.com</t>
  </si>
  <si>
    <t>725.712.7954x39582</t>
  </si>
  <si>
    <t>Lydia Ellis</t>
  </si>
  <si>
    <t>lydiaellis4899@gmail.com</t>
  </si>
  <si>
    <t>(558)183-7336x7305</t>
  </si>
  <si>
    <t>Joshua Rush</t>
  </si>
  <si>
    <t>joshuarush6297@gmail.com</t>
  </si>
  <si>
    <t>Michele Williams</t>
  </si>
  <si>
    <t>michelewilliams621@gmail.com</t>
  </si>
  <si>
    <t>001-372-776-1589x4729</t>
  </si>
  <si>
    <t>Denise Evans</t>
  </si>
  <si>
    <t>deniseevans3853@gmail.com</t>
  </si>
  <si>
    <t>113.415.8990</t>
  </si>
  <si>
    <t>Michelle Wolfe</t>
  </si>
  <si>
    <t>michellewolfe8994@gmail.com</t>
  </si>
  <si>
    <t>Bryan Stevens</t>
  </si>
  <si>
    <t>bryanstevens5578@gmail.com</t>
  </si>
  <si>
    <t>(159)360-8825x67815</t>
  </si>
  <si>
    <t>Karen Thomas</t>
  </si>
  <si>
    <t>karenthomas1793@gmail.com</t>
  </si>
  <si>
    <t>929.806.8126</t>
  </si>
  <si>
    <t>Terry Gordon</t>
  </si>
  <si>
    <t>terrygordon5426@gmail.com</t>
  </si>
  <si>
    <t>Taylor Hill</t>
  </si>
  <si>
    <t>taylorhill5439@gmail.com</t>
  </si>
  <si>
    <t>001-400-498-5082</t>
  </si>
  <si>
    <t>Sarah Taylor</t>
  </si>
  <si>
    <t>sarahtaylor3297@gmail.com</t>
  </si>
  <si>
    <t>275-619-3401x196</t>
  </si>
  <si>
    <t>Victoria Clay</t>
  </si>
  <si>
    <t>victoriaclay3460@gmail.com</t>
  </si>
  <si>
    <t>001-049-849-7941x9641</t>
  </si>
  <si>
    <t>Ellen Clark</t>
  </si>
  <si>
    <t>ellenclark1707@gmail.com</t>
  </si>
  <si>
    <t>April Sharp</t>
  </si>
  <si>
    <t>aprilsharp101@gmail.com</t>
  </si>
  <si>
    <t>(367)840-6216</t>
  </si>
  <si>
    <t>Daniel Young</t>
  </si>
  <si>
    <t>danielyoung2333@gmail.com</t>
  </si>
  <si>
    <t>001-531-300-9326</t>
  </si>
  <si>
    <t>Barry Jenkins</t>
  </si>
  <si>
    <t>barryjenkins5334@gmail.com</t>
  </si>
  <si>
    <t>001-063-369-8861</t>
  </si>
  <si>
    <t>Ryan Ward</t>
  </si>
  <si>
    <t>ryanward738@gmail.com</t>
  </si>
  <si>
    <t>052-403-7256x4758</t>
  </si>
  <si>
    <t>Benjamin Harrington</t>
  </si>
  <si>
    <t>benjaminharrington7349@gmail.com</t>
  </si>
  <si>
    <t>379-632-3079</t>
  </si>
  <si>
    <t>Debra Jackson</t>
  </si>
  <si>
    <t>debrajackson2064@gmail.com</t>
  </si>
  <si>
    <t>Gregory Garcia</t>
  </si>
  <si>
    <t>gregorygarcia7031@gmail.com</t>
  </si>
  <si>
    <t>(294)236-5324x995</t>
  </si>
  <si>
    <t>Michelle Lee</t>
  </si>
  <si>
    <t>michellelee2960@gmail.com</t>
  </si>
  <si>
    <t>652-461-9371x314</t>
  </si>
  <si>
    <t>Dillon Hamilton</t>
  </si>
  <si>
    <t>dillonhamilton7052@gmail.com</t>
  </si>
  <si>
    <t>Lisa Dean</t>
  </si>
  <si>
    <t>lisadean234@gmail.com</t>
  </si>
  <si>
    <t>Maria Phillips</t>
  </si>
  <si>
    <t>mariaphillips5532@gmail.com</t>
  </si>
  <si>
    <t>(526)570-5407</t>
  </si>
  <si>
    <t>Danielle Morris</t>
  </si>
  <si>
    <t>daniellemorris2484@gmail.com</t>
  </si>
  <si>
    <t>William Ramirez</t>
  </si>
  <si>
    <t>williamramirez1954@gmail.com</t>
  </si>
  <si>
    <t>074-977-8532</t>
  </si>
  <si>
    <t>Michael Hernandez</t>
  </si>
  <si>
    <t>michaelhernandez4516@gmail.com</t>
  </si>
  <si>
    <t>(814)580-9696x946</t>
  </si>
  <si>
    <t>Katherine Weber</t>
  </si>
  <si>
    <t>katherineweber1042@gmail.com</t>
  </si>
  <si>
    <t>(117)244-6263x4827</t>
  </si>
  <si>
    <t>Rick Savage</t>
  </si>
  <si>
    <t>ricksavage3529@gmail.com</t>
  </si>
  <si>
    <t>+1-923-815-9260x182</t>
  </si>
  <si>
    <t>Kurt Hunt</t>
  </si>
  <si>
    <t>kurthunt9086@gmail.com</t>
  </si>
  <si>
    <t>411-147-9648x06525</t>
  </si>
  <si>
    <t>Shannon Harris</t>
  </si>
  <si>
    <t>shannonharris8297@gmail.com</t>
  </si>
  <si>
    <t>715.173.9848</t>
  </si>
  <si>
    <t>Steven Johnson</t>
  </si>
  <si>
    <t>stevenjohnson3350@gmail.com</t>
  </si>
  <si>
    <t>001-769-563-4140x247</t>
  </si>
  <si>
    <t>Angela Wood</t>
  </si>
  <si>
    <t>angelawood302@gmail.com</t>
  </si>
  <si>
    <t>(486)167-2476</t>
  </si>
  <si>
    <t>David Bartlett</t>
  </si>
  <si>
    <t>davidbartlett205@gmail.com</t>
  </si>
  <si>
    <t>001-040-456-5331x582</t>
  </si>
  <si>
    <t>Charles Schmidt</t>
  </si>
  <si>
    <t>charlesschmidt6011@gmail.com</t>
  </si>
  <si>
    <t>832-064-2329</t>
  </si>
  <si>
    <t>Kelly Young</t>
  </si>
  <si>
    <t>kellyyoung7508@gmail.com</t>
  </si>
  <si>
    <t>001-813-165-5452x3046</t>
  </si>
  <si>
    <t>Jonathan Roman</t>
  </si>
  <si>
    <t>jonathanroman9380@gmail.com</t>
  </si>
  <si>
    <t>098.604.0813x846</t>
  </si>
  <si>
    <t>Ryan Mendez</t>
  </si>
  <si>
    <t>ryanmendez2390@gmail.com</t>
  </si>
  <si>
    <t>001-469-168-8936</t>
  </si>
  <si>
    <t>Stacey Gallegos DVM</t>
  </si>
  <si>
    <t>staceygallegosdvm7949@gmail.com</t>
  </si>
  <si>
    <t>(298)392-8510</t>
  </si>
  <si>
    <t>Kenneth Park</t>
  </si>
  <si>
    <t>kennethpark8836@gmail.com</t>
  </si>
  <si>
    <t>270.390.2234</t>
  </si>
  <si>
    <t>Devin Walter</t>
  </si>
  <si>
    <t>devinwalter5798@gmail.com</t>
  </si>
  <si>
    <t>306.433.2402</t>
  </si>
  <si>
    <t>Donna Crawford</t>
  </si>
  <si>
    <t>donnacrawford9342@gmail.com</t>
  </si>
  <si>
    <t>950.153.2860</t>
  </si>
  <si>
    <t>Joshua Dyer</t>
  </si>
  <si>
    <t>joshuadyer7681@gmail.com</t>
  </si>
  <si>
    <t>756.085.6171x17282</t>
  </si>
  <si>
    <t>Troy Romero</t>
  </si>
  <si>
    <t>troyromero4926@gmail.com</t>
  </si>
  <si>
    <t>(603)242-5622x6986</t>
  </si>
  <si>
    <t>Jesse Harris</t>
  </si>
  <si>
    <t>jesseharris8072@gmail.com</t>
  </si>
  <si>
    <t>435.917.0570x6951</t>
  </si>
  <si>
    <t>Wesley Brown</t>
  </si>
  <si>
    <t>wesleybrown379@gmail.com</t>
  </si>
  <si>
    <t>Stephanie Huerta</t>
  </si>
  <si>
    <t>stephaniehuerta463@gmail.com</t>
  </si>
  <si>
    <t>001-497-804-7601x83586</t>
  </si>
  <si>
    <t>Jonathan Mcintosh</t>
  </si>
  <si>
    <t>jonathanmcintosh9363@gmail.com</t>
  </si>
  <si>
    <t>+1-580-897-3664x473</t>
  </si>
  <si>
    <t>Isaiah Rodriguez MD</t>
  </si>
  <si>
    <t>isaiahrodriguezmd2700@gmail.com</t>
  </si>
  <si>
    <t>273.544.7172x3374</t>
  </si>
  <si>
    <t>Michael Noble</t>
  </si>
  <si>
    <t>michaelnoble8846@gmail.com</t>
  </si>
  <si>
    <t>(637)750-9471x46469</t>
  </si>
  <si>
    <t>laurenbrown2154@gmail.com</t>
  </si>
  <si>
    <t>Dennis Salazar</t>
  </si>
  <si>
    <t>dennissalazar4916@gmail.com</t>
  </si>
  <si>
    <t>(016)359-2453x47774</t>
  </si>
  <si>
    <t>anthonywilliams3039@gmail.com</t>
  </si>
  <si>
    <t>+1-297-305-1051x354</t>
  </si>
  <si>
    <t>Mark Hawkins</t>
  </si>
  <si>
    <t>markhawkins5036@gmail.com</t>
  </si>
  <si>
    <t>001-033-507-4887x62422</t>
  </si>
  <si>
    <t>Sharon Johnson</t>
  </si>
  <si>
    <t>sharonjohnson2222@gmail.com</t>
  </si>
  <si>
    <t>Angela Bailey</t>
  </si>
  <si>
    <t>angelabailey5773@gmail.com</t>
  </si>
  <si>
    <t>(635)692-9128</t>
  </si>
  <si>
    <t>Benjamin Decker</t>
  </si>
  <si>
    <t>benjamindecker8617@gmail.com</t>
  </si>
  <si>
    <t>044.346.1359x985</t>
  </si>
  <si>
    <t>Robert Martinez</t>
  </si>
  <si>
    <t>robertmartinez9958@gmail.com</t>
  </si>
  <si>
    <t>(127)233-3464x11253</t>
  </si>
  <si>
    <t>Lindsey Schmidt</t>
  </si>
  <si>
    <t>lindseyschmidt8911@gmail.com</t>
  </si>
  <si>
    <t>045.045.9960</t>
  </si>
  <si>
    <t>Willie Price</t>
  </si>
  <si>
    <t>willieprice8533@gmail.com</t>
  </si>
  <si>
    <t>001-321-231-4917</t>
  </si>
  <si>
    <t>Angela Cunningham</t>
  </si>
  <si>
    <t>angelacunningham4507@gmail.com</t>
  </si>
  <si>
    <t>001-223-096-2132x845</t>
  </si>
  <si>
    <t>Levi Davidson</t>
  </si>
  <si>
    <t>levidavidson8289@gmail.com</t>
  </si>
  <si>
    <t>521-624-1600x0774</t>
  </si>
  <si>
    <t>jessicabrown348@gmail.com</t>
  </si>
  <si>
    <t>001-088-151-3927x082</t>
  </si>
  <si>
    <t>Robert Roth</t>
  </si>
  <si>
    <t>robertroth8766@gmail.com</t>
  </si>
  <si>
    <t>111.126.7661</t>
  </si>
  <si>
    <t>Nicole Morrison</t>
  </si>
  <si>
    <t>nicolemorrison9445@gmail.com</t>
  </si>
  <si>
    <t>+1-714-840-4302x737</t>
  </si>
  <si>
    <t>Joanne Thompson</t>
  </si>
  <si>
    <t>joannethompson2179@gmail.com</t>
  </si>
  <si>
    <t>570.645.4705</t>
  </si>
  <si>
    <t>Brian Griffin</t>
  </si>
  <si>
    <t>briangriffin3930@gmail.com</t>
  </si>
  <si>
    <t>075.678.5079</t>
  </si>
  <si>
    <t>Christopher Andrews</t>
  </si>
  <si>
    <t>christopherandrews7861@gmail.com</t>
  </si>
  <si>
    <t>817-096-2597</t>
  </si>
  <si>
    <t>Timothy West</t>
  </si>
  <si>
    <t>timothywest4133@gmail.com</t>
  </si>
  <si>
    <t>Natalie Gonzalez</t>
  </si>
  <si>
    <t>nataliegonzalez7384@gmail.com</t>
  </si>
  <si>
    <t>+1-606-151-8634x47640</t>
  </si>
  <si>
    <t>Eric Ramirez</t>
  </si>
  <si>
    <t>ericramirez8355@gmail.com</t>
  </si>
  <si>
    <t>467.613.9971x19682</t>
  </si>
  <si>
    <t>Sarah Phillips</t>
  </si>
  <si>
    <t>sarahphillips1700@gmail.com</t>
  </si>
  <si>
    <t>509-882-3094x028</t>
  </si>
  <si>
    <t>Sean Anderson</t>
  </si>
  <si>
    <t>seananderson8391@gmail.com</t>
  </si>
  <si>
    <t>556.474.4188</t>
  </si>
  <si>
    <t>Randall Anderson</t>
  </si>
  <si>
    <t>randallanderson9228@gmail.com</t>
  </si>
  <si>
    <t>922.242.1670</t>
  </si>
  <si>
    <t>Gavin Zamora</t>
  </si>
  <si>
    <t>gavinzamora6382@gmail.com</t>
  </si>
  <si>
    <t>001-385-822-0397x573</t>
  </si>
  <si>
    <t>Christopher Jones</t>
  </si>
  <si>
    <t>christopherjones8047@gmail.com</t>
  </si>
  <si>
    <t>309.023.7931</t>
  </si>
  <si>
    <t>Brenda Bradley</t>
  </si>
  <si>
    <t>brendabradley584@gmail.com</t>
  </si>
  <si>
    <t>398.640.5992x0206</t>
  </si>
  <si>
    <t>Shari Hansen</t>
  </si>
  <si>
    <t>sharihansen6047@gmail.com</t>
  </si>
  <si>
    <t>David Rodriguez</t>
  </si>
  <si>
    <t>davidrodriguez5072@gmail.com</t>
  </si>
  <si>
    <t>277.038.8261</t>
  </si>
  <si>
    <t>Kara Ortiz</t>
  </si>
  <si>
    <t>karaortiz4617@gmail.com</t>
  </si>
  <si>
    <t>(192)480-5718x2868</t>
  </si>
  <si>
    <t>Jeff Williams</t>
  </si>
  <si>
    <t>jeffwilliams7240@gmail.com</t>
  </si>
  <si>
    <t>(723)421-0958</t>
  </si>
  <si>
    <t>Courtney Gibson</t>
  </si>
  <si>
    <t>courtneygibson6017@gmail.com</t>
  </si>
  <si>
    <t>001-019-778-3936x098</t>
  </si>
  <si>
    <t>Phillip Weaver</t>
  </si>
  <si>
    <t>phillipweaver741@gmail.com</t>
  </si>
  <si>
    <t>+1-269-900-7519x545</t>
  </si>
  <si>
    <t>Nathan Moore</t>
  </si>
  <si>
    <t>nathanmoore4549@gmail.com</t>
  </si>
  <si>
    <t>671.170.7160</t>
  </si>
  <si>
    <t>Carrie Gregory</t>
  </si>
  <si>
    <t>carriegregory4135@gmail.com</t>
  </si>
  <si>
    <t>Ashley Arnold</t>
  </si>
  <si>
    <t>ashleyarnold5303@gmail.com</t>
  </si>
  <si>
    <t>001-345-772-6726x9297</t>
  </si>
  <si>
    <t>Scott Brown</t>
  </si>
  <si>
    <t>scottbrown9792@gmail.com</t>
  </si>
  <si>
    <t>450.380.3587x39799</t>
  </si>
  <si>
    <t>antoniorivera114@gmail.com</t>
  </si>
  <si>
    <t>496-722-5262x73166</t>
  </si>
  <si>
    <t>Diana Parker</t>
  </si>
  <si>
    <t>dianaparker6412@gmail.com</t>
  </si>
  <si>
    <t>001-428-141-3259x89996</t>
  </si>
  <si>
    <t>Wayne Nichols</t>
  </si>
  <si>
    <t>waynenichols6562@gmail.com</t>
  </si>
  <si>
    <t>(223)758-0523</t>
  </si>
  <si>
    <t>Daniel Powell</t>
  </si>
  <si>
    <t>danielpowell590@gmail.com</t>
  </si>
  <si>
    <t>(290)820-5477</t>
  </si>
  <si>
    <t>Stephanie Diaz</t>
  </si>
  <si>
    <t>stephaniediaz8585@gmail.com</t>
  </si>
  <si>
    <t>Julie Padilla</t>
  </si>
  <si>
    <t>juliepadilla7663@gmail.com</t>
  </si>
  <si>
    <t>(972)966-6577</t>
  </si>
  <si>
    <t>Debbie Duran</t>
  </si>
  <si>
    <t>debbieduran6224@gmail.com</t>
  </si>
  <si>
    <t>345.141.0863</t>
  </si>
  <si>
    <t>Michael Lucas</t>
  </si>
  <si>
    <t>michaellucas8431@gmail.com</t>
  </si>
  <si>
    <t>Laurie Sherman</t>
  </si>
  <si>
    <t>lauriesherman4396@gmail.com</t>
  </si>
  <si>
    <t>(787)048-0483x393</t>
  </si>
  <si>
    <t>Angela Gardner</t>
  </si>
  <si>
    <t>angelagardner4826@gmail.com</t>
  </si>
  <si>
    <t>(039)369-5427x150</t>
  </si>
  <si>
    <t>Calvin White</t>
  </si>
  <si>
    <t>calvinwhite9258@gmail.com</t>
  </si>
  <si>
    <t>134-747-5514</t>
  </si>
  <si>
    <t>Alexandra Sanchez</t>
  </si>
  <si>
    <t>alexandrasanchez2434@gmail.com</t>
  </si>
  <si>
    <t>470-103-0076x787</t>
  </si>
  <si>
    <t>Kevin Shepherd</t>
  </si>
  <si>
    <t>kevinshepherd2226@gmail.com</t>
  </si>
  <si>
    <t>042-712-5669x4575</t>
  </si>
  <si>
    <t>Randall Walker</t>
  </si>
  <si>
    <t>randallwalker6190@gmail.com</t>
  </si>
  <si>
    <t>(432)854-9882x8681</t>
  </si>
  <si>
    <t>Bruce Underwood</t>
  </si>
  <si>
    <t>bruceunderwood2982@gmail.com</t>
  </si>
  <si>
    <t>+1-871-197-0000x692</t>
  </si>
  <si>
    <t>Nicholas Thompson</t>
  </si>
  <si>
    <t>nicholasthompson2327@gmail.com</t>
  </si>
  <si>
    <t>(724)221-5221x7890</t>
  </si>
  <si>
    <t>John Brown</t>
  </si>
  <si>
    <t>johnbrown8279@gmail.com</t>
  </si>
  <si>
    <t>171-050-5572x45503</t>
  </si>
  <si>
    <t>William Johnson</t>
  </si>
  <si>
    <t>williamjohnson6949@gmail.com</t>
  </si>
  <si>
    <t>484-935-8556</t>
  </si>
  <si>
    <t>Melissa Kennedy</t>
  </si>
  <si>
    <t>melissakennedy5337@gmail.com</t>
  </si>
  <si>
    <t>215-540-1154</t>
  </si>
  <si>
    <t>Anthony Cooper</t>
  </si>
  <si>
    <t>anthonycooper3690@gmail.com</t>
  </si>
  <si>
    <t>625.835.9594x02747</t>
  </si>
  <si>
    <t>Anthony Simmons</t>
  </si>
  <si>
    <t>anthonysimmons3547@gmail.com</t>
  </si>
  <si>
    <t>(306)893-9823x18405</t>
  </si>
  <si>
    <t>Anthony Jacobs</t>
  </si>
  <si>
    <t>anthonyjacobs304@gmail.com</t>
  </si>
  <si>
    <t>001-163-782-2163</t>
  </si>
  <si>
    <t>Rhonda Wilson</t>
  </si>
  <si>
    <t>rhondawilson1248@gmail.com</t>
  </si>
  <si>
    <t>815.390.8257</t>
  </si>
  <si>
    <t>David Collins</t>
  </si>
  <si>
    <t>davidcollins6603@gmail.com</t>
  </si>
  <si>
    <t>552-062-3277x83990</t>
  </si>
  <si>
    <t>Ashley Johnson</t>
  </si>
  <si>
    <t>ashleyjohnson3521@gmail.com</t>
  </si>
  <si>
    <t>(751)012-9802x3578</t>
  </si>
  <si>
    <t>Debra Valentine</t>
  </si>
  <si>
    <t>debravalentine1899@gmail.com</t>
  </si>
  <si>
    <t>957-658-2720x53259</t>
  </si>
  <si>
    <t>Michele Logan</t>
  </si>
  <si>
    <t>michelelogan8333@gmail.com</t>
  </si>
  <si>
    <t>206-441-5185x678</t>
  </si>
  <si>
    <t>Nathaniel Mason</t>
  </si>
  <si>
    <t>nathanielmason6193@gmail.com</t>
  </si>
  <si>
    <t>(485)173-4018</t>
  </si>
  <si>
    <t>Caroline Erickson</t>
  </si>
  <si>
    <t>carolineerickson2640@gmail.com</t>
  </si>
  <si>
    <t>Kari Jones</t>
  </si>
  <si>
    <t>karijones6302@gmail.com</t>
  </si>
  <si>
    <t>Jose Harris</t>
  </si>
  <si>
    <t>joseharris1995@gmail.com</t>
  </si>
  <si>
    <t>001-765-158-5413x41060</t>
  </si>
  <si>
    <t>Julia Middleton</t>
  </si>
  <si>
    <t>juliamiddleton7488@gmail.com</t>
  </si>
  <si>
    <t>001-190-627-4346</t>
  </si>
  <si>
    <t>Jeremiah Bell</t>
  </si>
  <si>
    <t>jeremiahbell5152@gmail.com</t>
  </si>
  <si>
    <t>(120)417-9829x78192</t>
  </si>
  <si>
    <t>Valerie Russell</t>
  </si>
  <si>
    <t>valerierussell6388@gmail.com</t>
  </si>
  <si>
    <t>+1-374-115-2819x4397</t>
  </si>
  <si>
    <t>Taylor Henderson</t>
  </si>
  <si>
    <t>taylorhenderson3188@gmail.com</t>
  </si>
  <si>
    <t>001-963-230-9010x263</t>
  </si>
  <si>
    <t>Julia Thompson</t>
  </si>
  <si>
    <t>juliathompson7708@gmail.com</t>
  </si>
  <si>
    <t>649.686.3734</t>
  </si>
  <si>
    <t>Angel Castillo</t>
  </si>
  <si>
    <t>angelcastillo1379@gmail.com</t>
  </si>
  <si>
    <t>(336)497-2521</t>
  </si>
  <si>
    <t>Kenneth Walker</t>
  </si>
  <si>
    <t>kennethwalker1598@gmail.com</t>
  </si>
  <si>
    <t>020.655.8478</t>
  </si>
  <si>
    <t>Joshua Ward</t>
  </si>
  <si>
    <t>joshuaward2762@gmail.com</t>
  </si>
  <si>
    <t>(842)559-2231x32410</t>
  </si>
  <si>
    <t>Desiree Lopez</t>
  </si>
  <si>
    <t>desireelopez4074@gmail.com</t>
  </si>
  <si>
    <t>Peter Kelly</t>
  </si>
  <si>
    <t>peterkelly6784@gmail.com</t>
  </si>
  <si>
    <t>652.232.2344</t>
  </si>
  <si>
    <t>Rachael Lowe</t>
  </si>
  <si>
    <t>rachaellowe5515@gmail.com</t>
  </si>
  <si>
    <t>(325)281-4943</t>
  </si>
  <si>
    <t>Jennifer Lopez</t>
  </si>
  <si>
    <t>jenniferlopez4029@gmail.com</t>
  </si>
  <si>
    <t>Sandra Barnes</t>
  </si>
  <si>
    <t>sandrabarnes7487@gmail.com</t>
  </si>
  <si>
    <t>544.097.5015x124</t>
  </si>
  <si>
    <t>Amber Hunt</t>
  </si>
  <si>
    <t>amberhunt2248@gmail.com</t>
  </si>
  <si>
    <t>637.855.1593x86932</t>
  </si>
  <si>
    <t>nathanharris1351@gmail.com</t>
  </si>
  <si>
    <t>732-506-5697</t>
  </si>
  <si>
    <t>Mark Reed</t>
  </si>
  <si>
    <t>markreed6769@gmail.com</t>
  </si>
  <si>
    <t>247-746-1391</t>
  </si>
  <si>
    <t>Ashley West</t>
  </si>
  <si>
    <t>ashleywest3355@gmail.com</t>
  </si>
  <si>
    <t>(089)579-7950</t>
  </si>
  <si>
    <t>Andrew Hernandez</t>
  </si>
  <si>
    <t>andrewhernandez79@gmail.com</t>
  </si>
  <si>
    <t>Bianca Woods</t>
  </si>
  <si>
    <t>biancawoods4510@gmail.com</t>
  </si>
  <si>
    <t>598.301.0842x4578</t>
  </si>
  <si>
    <t>Samantha Ramirez</t>
  </si>
  <si>
    <t>samantharamirez5837@gmail.com</t>
  </si>
  <si>
    <t>Jennifer Ware DVM</t>
  </si>
  <si>
    <t>jenniferwaredvm3444@gmail.com</t>
  </si>
  <si>
    <t>Paul Christian</t>
  </si>
  <si>
    <t>paulchristian1541@gmail.com</t>
  </si>
  <si>
    <t>(669)360-2318x372</t>
  </si>
  <si>
    <t>Christine Fitzgerald</t>
  </si>
  <si>
    <t>christinefitzgerald5222@gmail.com</t>
  </si>
  <si>
    <t>122-700-8841</t>
  </si>
  <si>
    <t>Grant Bailey</t>
  </si>
  <si>
    <t>grantbailey4995@gmail.com</t>
  </si>
  <si>
    <t>Joshua Rodriguez</t>
  </si>
  <si>
    <t>joshuarodriguez8896@gmail.com</t>
  </si>
  <si>
    <t>856.232.2315</t>
  </si>
  <si>
    <t>David Ali</t>
  </si>
  <si>
    <t>davidali7906@gmail.com</t>
  </si>
  <si>
    <t>610-323-5233</t>
  </si>
  <si>
    <t>James Mitchell</t>
  </si>
  <si>
    <t>jamesmitchell1392@gmail.com</t>
  </si>
  <si>
    <t>194-505-1058x42520</t>
  </si>
  <si>
    <t>Julie Stephens</t>
  </si>
  <si>
    <t>juliestephens6543@gmail.com</t>
  </si>
  <si>
    <t>(543)425-9283x355</t>
  </si>
  <si>
    <t>Shelby Lyons</t>
  </si>
  <si>
    <t>shelbylyons1122@gmail.com</t>
  </si>
  <si>
    <t>(675)604-0092</t>
  </si>
  <si>
    <t>robertfischer3512@gmail.com</t>
  </si>
  <si>
    <t>001-328-958-3049x0130</t>
  </si>
  <si>
    <t>Garrett Armstrong</t>
  </si>
  <si>
    <t>garrettarmstrong6259@gmail.com</t>
  </si>
  <si>
    <t>(583)958-8929x108</t>
  </si>
  <si>
    <t>Edward Black</t>
  </si>
  <si>
    <t>edwardblack7204@gmail.com</t>
  </si>
  <si>
    <t>659-973-6425x212</t>
  </si>
  <si>
    <t>Carolyn Ballard</t>
  </si>
  <si>
    <t>carolynballard6030@gmail.com</t>
  </si>
  <si>
    <t>(671)279-8889x59077</t>
  </si>
  <si>
    <t>Timothy Harrison</t>
  </si>
  <si>
    <t>timothyharrison7957@gmail.com</t>
  </si>
  <si>
    <t>922-174-3958</t>
  </si>
  <si>
    <t>Jeremy Gallegos</t>
  </si>
  <si>
    <t>jeremygallegos6721@gmail.com</t>
  </si>
  <si>
    <t>Melissa Brown</t>
  </si>
  <si>
    <t>melissabrown1656@gmail.com</t>
  </si>
  <si>
    <t>+1-018-481-8802x7915</t>
  </si>
  <si>
    <t>Edward Allen</t>
  </si>
  <si>
    <t>edwardallen8611@gmail.com</t>
  </si>
  <si>
    <t>136-000-9008x78488</t>
  </si>
  <si>
    <t>Gabrielle Johnson</t>
  </si>
  <si>
    <t>gabriellejohnson2485@gmail.com</t>
  </si>
  <si>
    <t>001-710-836-7645x319</t>
  </si>
  <si>
    <t>Christina Cordova</t>
  </si>
  <si>
    <t>christinacordova5044@gmail.com</t>
  </si>
  <si>
    <t>+1-684-657-4495x410</t>
  </si>
  <si>
    <t>Kenneth Lawrence</t>
  </si>
  <si>
    <t>kennethlawrence8524@gmail.com</t>
  </si>
  <si>
    <t>+1-022-007-7705x1232</t>
  </si>
  <si>
    <t>Abigail Gill</t>
  </si>
  <si>
    <t>abigailgill7574@gmail.com</t>
  </si>
  <si>
    <t>400.918.0993</t>
  </si>
  <si>
    <t>Amy Hickman</t>
  </si>
  <si>
    <t>amyhickman5596@gmail.com</t>
  </si>
  <si>
    <t>067.552.9007</t>
  </si>
  <si>
    <t>Daniel Stark</t>
  </si>
  <si>
    <t>danielstark5681@gmail.com</t>
  </si>
  <si>
    <t>(030)985-4161x04986</t>
  </si>
  <si>
    <t>Chelsea Dawson</t>
  </si>
  <si>
    <t>chelseadawson8732@gmail.com</t>
  </si>
  <si>
    <t>639-881-4662x79664</t>
  </si>
  <si>
    <t>Nathan Ray</t>
  </si>
  <si>
    <t>nathanray4318@gmail.com</t>
  </si>
  <si>
    <t>+1-604-518-5251x7095</t>
  </si>
  <si>
    <t>davidmoreno8945@gmail.com</t>
  </si>
  <si>
    <t>002-890-8255x699</t>
  </si>
  <si>
    <t>Laura Harris</t>
  </si>
  <si>
    <t>lauraharris8892@gmail.com</t>
  </si>
  <si>
    <t>731.256.1573</t>
  </si>
  <si>
    <t>Kimberly Lyons</t>
  </si>
  <si>
    <t>kimberlylyons9750@gmail.com</t>
  </si>
  <si>
    <t>(352)759-5238x29056</t>
  </si>
  <si>
    <t>Greg Arnold</t>
  </si>
  <si>
    <t>gregarnold3801@gmail.com</t>
  </si>
  <si>
    <t>001-326-960-4899x06851</t>
  </si>
  <si>
    <t>Christopher Patel</t>
  </si>
  <si>
    <t>christopherpatel820@gmail.com</t>
  </si>
  <si>
    <t>(161)889-1709</t>
  </si>
  <si>
    <t>Cathy Reyes</t>
  </si>
  <si>
    <t>cathyreyes9154@gmail.com</t>
  </si>
  <si>
    <t>521.312.8844</t>
  </si>
  <si>
    <t>Mr. Michael Gray</t>
  </si>
  <si>
    <t>mr.michaelgray5528@gmail.com</t>
  </si>
  <si>
    <t>324.315.9990x50252</t>
  </si>
  <si>
    <t>christopherfoster9968@gmail.com</t>
  </si>
  <si>
    <t>156.732.5892x3708</t>
  </si>
  <si>
    <t>Janet Porter</t>
  </si>
  <si>
    <t>janetporter8490@gmail.com</t>
  </si>
  <si>
    <t>929-026-1534</t>
  </si>
  <si>
    <t>Joe Gray</t>
  </si>
  <si>
    <t>joegray4127@gmail.com</t>
  </si>
  <si>
    <t>Ashley Stevens</t>
  </si>
  <si>
    <t>ashleystevens2141@gmail.com</t>
  </si>
  <si>
    <t>149-456-1450x744</t>
  </si>
  <si>
    <t>Ashley Blevins</t>
  </si>
  <si>
    <t>ashleyblevins5915@gmail.com</t>
  </si>
  <si>
    <t>001-530-243-8283x333</t>
  </si>
  <si>
    <t>David Phillips</t>
  </si>
  <si>
    <t>davidphillips7625@gmail.com</t>
  </si>
  <si>
    <t>631-668-1772x11268</t>
  </si>
  <si>
    <t>Angela Rivera</t>
  </si>
  <si>
    <t>angelarivera5653@gmail.com</t>
  </si>
  <si>
    <t>(826)609-1951x958</t>
  </si>
  <si>
    <t>Sarah Gray</t>
  </si>
  <si>
    <t>sarahgray5067@gmail.com</t>
  </si>
  <si>
    <t>+1-925-841-0002x24416</t>
  </si>
  <si>
    <t>Tamara Estrada</t>
  </si>
  <si>
    <t>tamaraestrada5576@gmail.com</t>
  </si>
  <si>
    <t>001-862-746-4244x25739</t>
  </si>
  <si>
    <t>Tracy Johnson</t>
  </si>
  <si>
    <t>tracyjohnson4810@gmail.com</t>
  </si>
  <si>
    <t>(377)799-7797x9955</t>
  </si>
  <si>
    <t>Jennifer Allen</t>
  </si>
  <si>
    <t>jenniferallen42@gmail.com</t>
  </si>
  <si>
    <t>(376)294-9364x1546</t>
  </si>
  <si>
    <t>Christopher Moreno</t>
  </si>
  <si>
    <t>christophermoreno917@gmail.com</t>
  </si>
  <si>
    <t>Meagan Mata</t>
  </si>
  <si>
    <t>meaganmata6859@gmail.com</t>
  </si>
  <si>
    <t>288.443.2542x38476</t>
  </si>
  <si>
    <t>Carolyn Pearson</t>
  </si>
  <si>
    <t>carolynpearson1689@gmail.com</t>
  </si>
  <si>
    <t>(285)563-1188x70021</t>
  </si>
  <si>
    <t>Gina Davis</t>
  </si>
  <si>
    <t>ginadavis8308@gmail.com</t>
  </si>
  <si>
    <t>040-452-4783x8327</t>
  </si>
  <si>
    <t>Arthur Ortega</t>
  </si>
  <si>
    <t>arthurortega9013@gmail.com</t>
  </si>
  <si>
    <t>+1-652-220-7668x609</t>
  </si>
  <si>
    <t>Alexandria Macias</t>
  </si>
  <si>
    <t>alexandriamacias8768@gmail.com</t>
  </si>
  <si>
    <t>+1-075-589-7185x1756</t>
  </si>
  <si>
    <t>Wayne Navarro</t>
  </si>
  <si>
    <t>waynenavarro7111@gmail.com</t>
  </si>
  <si>
    <t>687-340-1118</t>
  </si>
  <si>
    <t>Rebecca Brown</t>
  </si>
  <si>
    <t>rebeccabrown5193@gmail.com</t>
  </si>
  <si>
    <t>001-245-373-8825x1902</t>
  </si>
  <si>
    <t>John Lee</t>
  </si>
  <si>
    <t>johnlee9883@gmail.com</t>
  </si>
  <si>
    <t>001-388-785-7614</t>
  </si>
  <si>
    <t>Ryan Hernandez</t>
  </si>
  <si>
    <t>ryanhernandez1382@gmail.com</t>
  </si>
  <si>
    <t>856-938-1475x0357</t>
  </si>
  <si>
    <t>Anne Rasmussen</t>
  </si>
  <si>
    <t>annerasmussen7413@gmail.com</t>
  </si>
  <si>
    <t>001-813-284-8313x6191</t>
  </si>
  <si>
    <t>William Nichols</t>
  </si>
  <si>
    <t>williamnichols4824@gmail.com</t>
  </si>
  <si>
    <t>Samantha Steele</t>
  </si>
  <si>
    <t>samanthasteele3066@gmail.com</t>
  </si>
  <si>
    <t>(487)622-1700x427</t>
  </si>
  <si>
    <t>Christopher Paul</t>
  </si>
  <si>
    <t>christopherpaul9695@gmail.com</t>
  </si>
  <si>
    <t>Raymond Parrish</t>
  </si>
  <si>
    <t>raymondparrish7631@gmail.com</t>
  </si>
  <si>
    <t>001-650-695-1580x4250</t>
  </si>
  <si>
    <t>Jerry Stewart</t>
  </si>
  <si>
    <t>jerrystewart4507@gmail.com</t>
  </si>
  <si>
    <t>353-261-5591x68737</t>
  </si>
  <si>
    <t>Samantha Espinoza</t>
  </si>
  <si>
    <t>samanthaespinoza8493@gmail.com</t>
  </si>
  <si>
    <t>871-126-9298x5356</t>
  </si>
  <si>
    <t>Jacob Santiago</t>
  </si>
  <si>
    <t>jacobsantiago7646@gmail.com</t>
  </si>
  <si>
    <t>288.470.8459x50566</t>
  </si>
  <si>
    <t>Dr. Jessica Frank</t>
  </si>
  <si>
    <t>dr.jessicafrank791@gmail.com</t>
  </si>
  <si>
    <t>001-093-404-8848</t>
  </si>
  <si>
    <t>William Melendez</t>
  </si>
  <si>
    <t>williammelendez7328@gmail.com</t>
  </si>
  <si>
    <t>(209)919-1957</t>
  </si>
  <si>
    <t>Mr. Matthew Leon</t>
  </si>
  <si>
    <t>mr.matthewleon3610@gmail.com</t>
  </si>
  <si>
    <t>354.942.5336x296</t>
  </si>
  <si>
    <t>David Hays</t>
  </si>
  <si>
    <t>davidhays9390@gmail.com</t>
  </si>
  <si>
    <t>+1-386-319-1069x3852</t>
  </si>
  <si>
    <t>Karen Pruitt</t>
  </si>
  <si>
    <t>karenpruitt8532@gmail.com</t>
  </si>
  <si>
    <t>684.371.0898x661</t>
  </si>
  <si>
    <t>Jeffery Hansen</t>
  </si>
  <si>
    <t>jefferyhansen2335@gmail.com</t>
  </si>
  <si>
    <t>636.178.0298x13201</t>
  </si>
  <si>
    <t>Luke Morrison</t>
  </si>
  <si>
    <t>lukemorrison8772@gmail.com</t>
  </si>
  <si>
    <t>+1-782-930-8463x728</t>
  </si>
  <si>
    <t>Casey Lewis</t>
  </si>
  <si>
    <t>caseylewis1399@gmail.com</t>
  </si>
  <si>
    <t>001-828-918-8423x2663</t>
  </si>
  <si>
    <t>Benjamin Collins</t>
  </si>
  <si>
    <t>benjamincollins979@gmail.com</t>
  </si>
  <si>
    <t>136.939.7158x870</t>
  </si>
  <si>
    <t>Brooke Smith</t>
  </si>
  <si>
    <t>brookesmith8486@gmail.com</t>
  </si>
  <si>
    <t>998.126.1899</t>
  </si>
  <si>
    <t>Matthew Thornton</t>
  </si>
  <si>
    <t>matthewthornton8148@gmail.com</t>
  </si>
  <si>
    <t>(347)732-7516x657</t>
  </si>
  <si>
    <t>Edward Cruz</t>
  </si>
  <si>
    <t>edwardcruz3419@gmail.com</t>
  </si>
  <si>
    <t>827-110-8354x824</t>
  </si>
  <si>
    <t>jenniferlopez756@gmail.com</t>
  </si>
  <si>
    <t>238.171.7707x938</t>
  </si>
  <si>
    <t>Briana Barnes MD</t>
  </si>
  <si>
    <t>brianabarnesmd5122@gmail.com</t>
  </si>
  <si>
    <t>+1-492-490-3129x2198</t>
  </si>
  <si>
    <t>Tammy Brooks</t>
  </si>
  <si>
    <t>tammybrooks4767@gmail.com</t>
  </si>
  <si>
    <t>919-938-9070x4066</t>
  </si>
  <si>
    <t>Oscar Fernandez</t>
  </si>
  <si>
    <t>oscarfernandez2664@gmail.com</t>
  </si>
  <si>
    <t>001-281-795-9245x709</t>
  </si>
  <si>
    <t>Dr. Sherry Vasquez MD</t>
  </si>
  <si>
    <t>dr.sherryvasquezmd9472@gmail.com</t>
  </si>
  <si>
    <t>209.121.4542x7036</t>
  </si>
  <si>
    <t>garywilliams6267@gmail.com</t>
  </si>
  <si>
    <t>(767)298-4094</t>
  </si>
  <si>
    <t>Robert Diaz</t>
  </si>
  <si>
    <t>robertdiaz9689@gmail.com</t>
  </si>
  <si>
    <t>+1-317-554-5500x44323</t>
  </si>
  <si>
    <t>Mackenzie Burnett</t>
  </si>
  <si>
    <t>mackenzieburnett8360@gmail.com</t>
  </si>
  <si>
    <t>+1-043-837-8047x87569</t>
  </si>
  <si>
    <t>Joshua Webb</t>
  </si>
  <si>
    <t>joshuawebb3000@gmail.com</t>
  </si>
  <si>
    <t>001-455-850-6599x6835</t>
  </si>
  <si>
    <t>Mr. Todd Wallace</t>
  </si>
  <si>
    <t>mr.toddwallace1815@gmail.com</t>
  </si>
  <si>
    <t>713-911-6322x277</t>
  </si>
  <si>
    <t>Natalie Boyd</t>
  </si>
  <si>
    <t>natalieboyd5343@gmail.com</t>
  </si>
  <si>
    <t>(449)745-8251x1865</t>
  </si>
  <si>
    <t>Wesley Smith</t>
  </si>
  <si>
    <t>wesleysmith6596@gmail.com</t>
  </si>
  <si>
    <t>(435)945-3248x559</t>
  </si>
  <si>
    <t>Heather Russell</t>
  </si>
  <si>
    <t>heatherrussell8486@gmail.com</t>
  </si>
  <si>
    <t>Tyler Jenkins</t>
  </si>
  <si>
    <t>tylerjenkins80@gmail.com</t>
  </si>
  <si>
    <t>674.748.8986x6502</t>
  </si>
  <si>
    <t>Bradley Adams</t>
  </si>
  <si>
    <t>bradleyadams3556@gmail.com</t>
  </si>
  <si>
    <t>001-082-741-2896x3156</t>
  </si>
  <si>
    <t>Jordan Martinez</t>
  </si>
  <si>
    <t>jordanmartinez385@gmail.com</t>
  </si>
  <si>
    <t>915-455-0864</t>
  </si>
  <si>
    <t>Donald Wallace</t>
  </si>
  <si>
    <t>donaldwallace7669@gmail.com</t>
  </si>
  <si>
    <t>(949)478-0026x23187</t>
  </si>
  <si>
    <t>Brandon Rodriguez</t>
  </si>
  <si>
    <t>brandonrodriguez7473@gmail.com</t>
  </si>
  <si>
    <t>718-736-3133x5822</t>
  </si>
  <si>
    <t>Kyle Bell</t>
  </si>
  <si>
    <t>kylebell1251@gmail.com</t>
  </si>
  <si>
    <t>399-442-2244</t>
  </si>
  <si>
    <t>Sheri Mason</t>
  </si>
  <si>
    <t>sherimason2885@gmail.com</t>
  </si>
  <si>
    <t>(832)604-1500x7947</t>
  </si>
  <si>
    <t>Billy Reed</t>
  </si>
  <si>
    <t>billyreed5269@gmail.com</t>
  </si>
  <si>
    <t>(636)819-4532x7875</t>
  </si>
  <si>
    <t>Amanda Hall</t>
  </si>
  <si>
    <t>amandahall4174@gmail.com</t>
  </si>
  <si>
    <t>(167)207-6655</t>
  </si>
  <si>
    <t>Neil Lynch</t>
  </si>
  <si>
    <t>neillynch2826@gmail.com</t>
  </si>
  <si>
    <t>(896)241-5410</t>
  </si>
  <si>
    <t>Matthew Ward</t>
  </si>
  <si>
    <t>matthewward9538@gmail.com</t>
  </si>
  <si>
    <t>Angel Gardner</t>
  </si>
  <si>
    <t>angelgardner9848@gmail.com</t>
  </si>
  <si>
    <t>411.683.0010x2348</t>
  </si>
  <si>
    <t>Angela Lopez</t>
  </si>
  <si>
    <t>angelalopez6461@gmail.com</t>
  </si>
  <si>
    <t>April Lee</t>
  </si>
  <si>
    <t>aprillee757@gmail.com</t>
  </si>
  <si>
    <t>Kenneth Mills</t>
  </si>
  <si>
    <t>kennethmills5425@gmail.com</t>
  </si>
  <si>
    <t>(889)820-9172</t>
  </si>
  <si>
    <t>Madeline Jones</t>
  </si>
  <si>
    <t>madelinejones6698@gmail.com</t>
  </si>
  <si>
    <t>(484)367-6467x0274</t>
  </si>
  <si>
    <t>Jason Suarez</t>
  </si>
  <si>
    <t>jasonsuarez9424@gmail.com</t>
  </si>
  <si>
    <t>001-072-223-3035x15730</t>
  </si>
  <si>
    <t>Melissa Turner</t>
  </si>
  <si>
    <t>melissaturner7230@gmail.com</t>
  </si>
  <si>
    <t>+1-125-505-9706x156</t>
  </si>
  <si>
    <t>Stacey Buchanan</t>
  </si>
  <si>
    <t>staceybuchanan132@gmail.com</t>
  </si>
  <si>
    <t>001-943-254-0051x764</t>
  </si>
  <si>
    <t>Autumn White</t>
  </si>
  <si>
    <t>autumnwhite858@gmail.com</t>
  </si>
  <si>
    <t>(495)854-5162</t>
  </si>
  <si>
    <t>David Caldwell</t>
  </si>
  <si>
    <t>davidcaldwell6423@gmail.com</t>
  </si>
  <si>
    <t>(885)254-5233</t>
  </si>
  <si>
    <t>Angela Garner</t>
  </si>
  <si>
    <t>angelagarner5286@gmail.com</t>
  </si>
  <si>
    <t>001-048-644-6444x05917</t>
  </si>
  <si>
    <t>Amanda English</t>
  </si>
  <si>
    <t>amandaenglish4213@gmail.com</t>
  </si>
  <si>
    <t>(270)929-8240x168</t>
  </si>
  <si>
    <t>Jacob Henderson</t>
  </si>
  <si>
    <t>jacobhenderson8418@gmail.com</t>
  </si>
  <si>
    <t>995-890-1112x306</t>
  </si>
  <si>
    <t>Jeremy Randall</t>
  </si>
  <si>
    <t>jeremyrandall6168@gmail.com</t>
  </si>
  <si>
    <t>466-803-9209x0553</t>
  </si>
  <si>
    <t>Anita Smith</t>
  </si>
  <si>
    <t>anitasmith6106@gmail.com</t>
  </si>
  <si>
    <t>Matthew Chandler</t>
  </si>
  <si>
    <t>matthewchandler880@gmail.com</t>
  </si>
  <si>
    <t>Kathy Thomas</t>
  </si>
  <si>
    <t>kathythomas2232@gmail.com</t>
  </si>
  <si>
    <t>Sean Henry</t>
  </si>
  <si>
    <t>seanhenry3755@gmail.com</t>
  </si>
  <si>
    <t>001-050-495-6579x558</t>
  </si>
  <si>
    <t>Matthew Shaw</t>
  </si>
  <si>
    <t>matthewshaw1292@gmail.com</t>
  </si>
  <si>
    <t>Steven Scott Jr.</t>
  </si>
  <si>
    <t>stevenscottjr.3919@gmail.com</t>
  </si>
  <si>
    <t>112.604.5044x39717</t>
  </si>
  <si>
    <t>Judy Cantrell</t>
  </si>
  <si>
    <t>judycantrell1620@gmail.com</t>
  </si>
  <si>
    <t>(069)223-8028</t>
  </si>
  <si>
    <t>Kelly Thompson</t>
  </si>
  <si>
    <t>kellythompson2478@gmail.com</t>
  </si>
  <si>
    <t>001-476-438-7781</t>
  </si>
  <si>
    <t>Michelle Brown</t>
  </si>
  <si>
    <t>michellebrown1709@gmail.com</t>
  </si>
  <si>
    <t>Terry Small</t>
  </si>
  <si>
    <t>terrysmall9872@gmail.com</t>
  </si>
  <si>
    <t>(330)722-0209x4010</t>
  </si>
  <si>
    <t>Benjamin Long</t>
  </si>
  <si>
    <t>benjaminlong9635@gmail.com</t>
  </si>
  <si>
    <t>(736)544-1656x231</t>
  </si>
  <si>
    <t>kimberlydavis3500@gmail.com</t>
  </si>
  <si>
    <t>363.323.8542</t>
  </si>
  <si>
    <t>Chad Cline</t>
  </si>
  <si>
    <t>chadcline5083@gmail.com</t>
  </si>
  <si>
    <t>+1-110-064-1309x444</t>
  </si>
  <si>
    <t>Stuart Snyder</t>
  </si>
  <si>
    <t>stuartsnyder4393@gmail.com</t>
  </si>
  <si>
    <t>Gary Montes</t>
  </si>
  <si>
    <t>garymontes194@gmail.com</t>
  </si>
  <si>
    <t>michaelbrown2992@gmail.com</t>
  </si>
  <si>
    <t>949.062.4371x5346</t>
  </si>
  <si>
    <t>Wanda Mcmahon</t>
  </si>
  <si>
    <t>wandamcmahon240@gmail.com</t>
  </si>
  <si>
    <t>Linda Espinoza</t>
  </si>
  <si>
    <t>lindaespinoza2653@gmail.com</t>
  </si>
  <si>
    <t>077-739-5788</t>
  </si>
  <si>
    <t>Sarah Smith</t>
  </si>
  <si>
    <t>sarahsmith640@gmail.com</t>
  </si>
  <si>
    <t>(821)584-6127x48313</t>
  </si>
  <si>
    <t>Steven Obrien</t>
  </si>
  <si>
    <t>stevenobrien818@gmail.com</t>
  </si>
  <si>
    <t>331-241-0762x271</t>
  </si>
  <si>
    <t>Brooke Burgess</t>
  </si>
  <si>
    <t>brookeburgess1479@gmail.com</t>
  </si>
  <si>
    <t>+1-182-092-0602x8148</t>
  </si>
  <si>
    <t>Tracy Cook</t>
  </si>
  <si>
    <t>tracycook1674@gmail.com</t>
  </si>
  <si>
    <t>797-517-5513</t>
  </si>
  <si>
    <t>Danielle Pearson</t>
  </si>
  <si>
    <t>daniellepearson4026@gmail.com</t>
  </si>
  <si>
    <t>404.287.4289</t>
  </si>
  <si>
    <t>Terry Morse</t>
  </si>
  <si>
    <t>terrymorse8432@gmail.com</t>
  </si>
  <si>
    <t>717-357-1874x1169</t>
  </si>
  <si>
    <t>Alexander Lewis</t>
  </si>
  <si>
    <t>alexanderlewis3466@gmail.com</t>
  </si>
  <si>
    <t>+1-107-957-1695x4695</t>
  </si>
  <si>
    <t>Nancy Johnson</t>
  </si>
  <si>
    <t>nancyjohnson9277@gmail.com</t>
  </si>
  <si>
    <t>+1-631-738-3608x10772</t>
  </si>
  <si>
    <t>Samuel Howard</t>
  </si>
  <si>
    <t>samuelhoward8187@gmail.com</t>
  </si>
  <si>
    <t>057.800.2545</t>
  </si>
  <si>
    <t>Anthony James</t>
  </si>
  <si>
    <t>anthonyjames9216@gmail.com</t>
  </si>
  <si>
    <t>Christine Abbott</t>
  </si>
  <si>
    <t>christineabbott7252@gmail.com</t>
  </si>
  <si>
    <t>(589)952-8544x64639</t>
  </si>
  <si>
    <t>Jesse Peck</t>
  </si>
  <si>
    <t>jessepeck8115@gmail.com</t>
  </si>
  <si>
    <t>787.589.6797x68090</t>
  </si>
  <si>
    <t>Carol Nichols</t>
  </si>
  <si>
    <t>carolnichols3948@gmail.com</t>
  </si>
  <si>
    <t>+1-352-954-4112x319</t>
  </si>
  <si>
    <t>Donna Booker</t>
  </si>
  <si>
    <t>donnabooker823@gmail.com</t>
  </si>
  <si>
    <t>+1-051-459-3427x67826</t>
  </si>
  <si>
    <t>Patrick Abbott</t>
  </si>
  <si>
    <t>patrickabbott7549@gmail.com</t>
  </si>
  <si>
    <t>511.786.7378</t>
  </si>
  <si>
    <t>Joseph Ross</t>
  </si>
  <si>
    <t>josephross9650@gmail.com</t>
  </si>
  <si>
    <t>852.565.6260x69578</t>
  </si>
  <si>
    <t>Cynthia Vazquez</t>
  </si>
  <si>
    <t>cynthiavazquez839@gmail.com</t>
  </si>
  <si>
    <t>103.048.4856</t>
  </si>
  <si>
    <t>Lisa Scott</t>
  </si>
  <si>
    <t>lisascott660@gmail.com</t>
  </si>
  <si>
    <t>(515)862-3007x030</t>
  </si>
  <si>
    <t>Mary Juarez</t>
  </si>
  <si>
    <t>maryjuarez4501@gmail.com</t>
  </si>
  <si>
    <t>148-680-3289x52413</t>
  </si>
  <si>
    <t>Dr. Jason Pennington</t>
  </si>
  <si>
    <t>dr.jasonpennington8652@gmail.com</t>
  </si>
  <si>
    <t>(349)186-1037</t>
  </si>
  <si>
    <t>Michael Young</t>
  </si>
  <si>
    <t>michaelyoung3338@gmail.com</t>
  </si>
  <si>
    <t>591.162.6392x2497</t>
  </si>
  <si>
    <t>Jessica French</t>
  </si>
  <si>
    <t>jessicafrench742@gmail.com</t>
  </si>
  <si>
    <t>874.224.1767x1705</t>
  </si>
  <si>
    <t>Ariel Wright</t>
  </si>
  <si>
    <t>arielwright3295@gmail.com</t>
  </si>
  <si>
    <t>+1-151-269-2698x0331</t>
  </si>
  <si>
    <t>Alicia Frederick</t>
  </si>
  <si>
    <t>aliciafrederick9795@gmail.com</t>
  </si>
  <si>
    <t>(742)032-4091x2268</t>
  </si>
  <si>
    <t>Shannon Simmons</t>
  </si>
  <si>
    <t>shannonsimmons3227@gmail.com</t>
  </si>
  <si>
    <t>001-655-763-8894x4384</t>
  </si>
  <si>
    <t>Jason Mckay</t>
  </si>
  <si>
    <t>jasonmckay8879@gmail.com</t>
  </si>
  <si>
    <t>001-966-821-8943</t>
  </si>
  <si>
    <t>andrewjones9906@gmail.com</t>
  </si>
  <si>
    <t>001-012-187-5353x8269</t>
  </si>
  <si>
    <t>Angela Walsh</t>
  </si>
  <si>
    <t>angelawalsh9089@gmail.com</t>
  </si>
  <si>
    <t>Mark Rios</t>
  </si>
  <si>
    <t>markrios4136@gmail.com</t>
  </si>
  <si>
    <t>295-162-7083</t>
  </si>
  <si>
    <t>Robyn Gross</t>
  </si>
  <si>
    <t>robyngross7702@gmail.com</t>
  </si>
  <si>
    <t>833.399.4609x0495</t>
  </si>
  <si>
    <t>James Wilcox</t>
  </si>
  <si>
    <t>jameswilcox3718@gmail.com</t>
  </si>
  <si>
    <t>Rachel Matthews</t>
  </si>
  <si>
    <t>rachelmatthews5592@gmail.com</t>
  </si>
  <si>
    <t>Susan Hall</t>
  </si>
  <si>
    <t>susanhall6353@gmail.com</t>
  </si>
  <si>
    <t>001-493-491-4151</t>
  </si>
  <si>
    <t>Susan Brooks</t>
  </si>
  <si>
    <t>susanbrooks5447@gmail.com</t>
  </si>
  <si>
    <t>001-080-970-4846x996</t>
  </si>
  <si>
    <t>Sylvia Watson</t>
  </si>
  <si>
    <t>sylviawatson3967@gmail.com</t>
  </si>
  <si>
    <t>+1-523-965-4592x470</t>
  </si>
  <si>
    <t>Kristina Lara</t>
  </si>
  <si>
    <t>kristinalara2112@gmail.com</t>
  </si>
  <si>
    <t>700-373-0571x745</t>
  </si>
  <si>
    <t>Dr. Ricky Daniel MD</t>
  </si>
  <si>
    <t>dr.rickydanielmd3727@gmail.com</t>
  </si>
  <si>
    <t>903.239.9943x329</t>
  </si>
  <si>
    <t>Kevin Hamilton</t>
  </si>
  <si>
    <t>kevinhamilton1239@gmail.com</t>
  </si>
  <si>
    <t>425.200.7580</t>
  </si>
  <si>
    <t>Garrett Watts</t>
  </si>
  <si>
    <t>garrettwatts8308@gmail.com</t>
  </si>
  <si>
    <t>001-879-492-7326x69531</t>
  </si>
  <si>
    <t>Keith Ray</t>
  </si>
  <si>
    <t>keithray172@gmail.com</t>
  </si>
  <si>
    <t>450-737-7610</t>
  </si>
  <si>
    <t>Latoya Smith</t>
  </si>
  <si>
    <t>latoyasmith8112@gmail.com</t>
  </si>
  <si>
    <t>967-361-2440x2471</t>
  </si>
  <si>
    <t>Kevin Mora</t>
  </si>
  <si>
    <t>kevinmora2498@gmail.com</t>
  </si>
  <si>
    <t>840-480-9596x52853</t>
  </si>
  <si>
    <t>Kimberly Watts</t>
  </si>
  <si>
    <t>kimberlywatts1245@gmail.com</t>
  </si>
  <si>
    <t>(035)696-7811x3652</t>
  </si>
  <si>
    <t>Elizabeth Moreno</t>
  </si>
  <si>
    <t>elizabethmoreno7583@gmail.com</t>
  </si>
  <si>
    <t>884.914.3036x2671</t>
  </si>
  <si>
    <t>Connie Higgins</t>
  </si>
  <si>
    <t>conniehiggins1537@gmail.com</t>
  </si>
  <si>
    <t>(150)236-6193</t>
  </si>
  <si>
    <t>Glen Copeland MD</t>
  </si>
  <si>
    <t>glencopelandmd1474@gmail.com</t>
  </si>
  <si>
    <t>+1-790-053-9232x73552</t>
  </si>
  <si>
    <t>Monica Miller</t>
  </si>
  <si>
    <t>monicamiller3845@gmail.com</t>
  </si>
  <si>
    <t>001-756-702-9375x71550</t>
  </si>
  <si>
    <t>Annette Moses</t>
  </si>
  <si>
    <t>annettemoses458@gmail.com</t>
  </si>
  <si>
    <t>206.804.2092</t>
  </si>
  <si>
    <t>Alexis Costa</t>
  </si>
  <si>
    <t>alexiscosta648@gmail.com</t>
  </si>
  <si>
    <t>263-030-3976x16229</t>
  </si>
  <si>
    <t>John Reese</t>
  </si>
  <si>
    <t>johnreese3469@gmail.com</t>
  </si>
  <si>
    <t>+1-262-715-3017x6469</t>
  </si>
  <si>
    <t>Ashley Li</t>
  </si>
  <si>
    <t>ashleyli6571@gmail.com</t>
  </si>
  <si>
    <t>+1-650-728-8631x933</t>
  </si>
  <si>
    <t>Christopher Bryant</t>
  </si>
  <si>
    <t>christopherbryant177@gmail.com</t>
  </si>
  <si>
    <t>001-363-034-3353x46598</t>
  </si>
  <si>
    <t>Jack Wilson</t>
  </si>
  <si>
    <t>jackwilson4237@gmail.com</t>
  </si>
  <si>
    <t>Debra Marks</t>
  </si>
  <si>
    <t>debramarks7043@gmail.com</t>
  </si>
  <si>
    <t>389.948.6182x136</t>
  </si>
  <si>
    <t>Stephanie Burton</t>
  </si>
  <si>
    <t>stephanieburton7446@gmail.com</t>
  </si>
  <si>
    <t>089.724.9353</t>
  </si>
  <si>
    <t>Brenda Williams</t>
  </si>
  <si>
    <t>brendawilliams7862@gmail.com</t>
  </si>
  <si>
    <t>272.010.7278</t>
  </si>
  <si>
    <t>Troy Fields</t>
  </si>
  <si>
    <t>troyfields8703@gmail.com</t>
  </si>
  <si>
    <t>001-604-682-9662x1182</t>
  </si>
  <si>
    <t>Ashley Dickson</t>
  </si>
  <si>
    <t>ashleydickson7550@gmail.com</t>
  </si>
  <si>
    <t>727-138-0947</t>
  </si>
  <si>
    <t>Jennifer Hill</t>
  </si>
  <si>
    <t>jenniferhill6979@gmail.com</t>
  </si>
  <si>
    <t>Stephen Munoz</t>
  </si>
  <si>
    <t>stephenmunoz3638@gmail.com</t>
  </si>
  <si>
    <t>Jessica Tran</t>
  </si>
  <si>
    <t>jessicatran210@gmail.com</t>
  </si>
  <si>
    <t>383-091-2329x33451</t>
  </si>
  <si>
    <t>Stephen Schaefer</t>
  </si>
  <si>
    <t>stephenschaefer5637@gmail.com</t>
  </si>
  <si>
    <t>444.271.7963</t>
  </si>
  <si>
    <t>Nancy Martinez</t>
  </si>
  <si>
    <t>nancymartinez738@gmail.com</t>
  </si>
  <si>
    <t>(988)147-7138x39772</t>
  </si>
  <si>
    <t>Amanda Roberson</t>
  </si>
  <si>
    <t>amandaroberson3664@gmail.com</t>
  </si>
  <si>
    <t>962.117.4077x1076</t>
  </si>
  <si>
    <t>Richard Mendoza</t>
  </si>
  <si>
    <t>richardmendoza4513@gmail.com</t>
  </si>
  <si>
    <t>262.677.3017x8213</t>
  </si>
  <si>
    <t>Adriana White</t>
  </si>
  <si>
    <t>adrianawhite5819@gmail.com</t>
  </si>
  <si>
    <t>(543)133-9124x83160</t>
  </si>
  <si>
    <t>Michael Zamora</t>
  </si>
  <si>
    <t>michaelzamora4070@gmail.com</t>
  </si>
  <si>
    <t>(366)794-3801</t>
  </si>
  <si>
    <t>Rachel Stout</t>
  </si>
  <si>
    <t>rachelstout5108@gmail.com</t>
  </si>
  <si>
    <t>(558)964-5290</t>
  </si>
  <si>
    <t>Jorge Hoffman</t>
  </si>
  <si>
    <t>jorgehoffman9525@gmail.com</t>
  </si>
  <si>
    <t>Edward Henderson</t>
  </si>
  <si>
    <t>edwardhenderson941@gmail.com</t>
  </si>
  <si>
    <t>(395)797-0537</t>
  </si>
  <si>
    <t>Jennifer Lynch</t>
  </si>
  <si>
    <t>jenniferlynch891@gmail.com</t>
  </si>
  <si>
    <t>971-842-6217x3808</t>
  </si>
  <si>
    <t>Beth Thompson</t>
  </si>
  <si>
    <t>beththompson1738@gmail.com</t>
  </si>
  <si>
    <t>001-706-036-2511x92991</t>
  </si>
  <si>
    <t>Chad Parker</t>
  </si>
  <si>
    <t>chadparker4906@gmail.com</t>
  </si>
  <si>
    <t>(874)423-6310x718</t>
  </si>
  <si>
    <t>Tabitha Martin</t>
  </si>
  <si>
    <t>tabithamartin9558@gmail.com</t>
  </si>
  <si>
    <t>Andrea Obrien</t>
  </si>
  <si>
    <t>andreaobrien3505@gmail.com</t>
  </si>
  <si>
    <t>Michael Franklin</t>
  </si>
  <si>
    <t>michaelfranklin4954@gmail.com</t>
  </si>
  <si>
    <t>531-379-2179x48368</t>
  </si>
  <si>
    <t>Alexander Fernandez</t>
  </si>
  <si>
    <t>alexanderfernandez2830@gmail.com</t>
  </si>
  <si>
    <t>+1-546-441-3030x241</t>
  </si>
  <si>
    <t>Olivia Floyd</t>
  </si>
  <si>
    <t>oliviafloyd7393@gmail.com</t>
  </si>
  <si>
    <t>001-632-450-1352</t>
  </si>
  <si>
    <t>Brenda Robertson</t>
  </si>
  <si>
    <t>brendarobertson2236@gmail.com</t>
  </si>
  <si>
    <t>+1-852-288-3727x906</t>
  </si>
  <si>
    <t>Anthony Cortez</t>
  </si>
  <si>
    <t>anthonycortez8268@gmail.com</t>
  </si>
  <si>
    <t>601.218.5008</t>
  </si>
  <si>
    <t>Heather Smith</t>
  </si>
  <si>
    <t>heathersmith1510@gmail.com</t>
  </si>
  <si>
    <t>Dana Rivera</t>
  </si>
  <si>
    <t>danarivera4820@gmail.com</t>
  </si>
  <si>
    <t>001-864-410-9506</t>
  </si>
  <si>
    <t>Thomas Gardner</t>
  </si>
  <si>
    <t>thomasgardner9600@gmail.com</t>
  </si>
  <si>
    <t>797.033.7662x6312</t>
  </si>
  <si>
    <t>Michelle Walker</t>
  </si>
  <si>
    <t>michellewalker5050@gmail.com</t>
  </si>
  <si>
    <t>(707)309-5542x2845</t>
  </si>
  <si>
    <t>Rebecca Bennett</t>
  </si>
  <si>
    <t>rebeccabennett7980@gmail.com</t>
  </si>
  <si>
    <t>001-413-872-2501x12675</t>
  </si>
  <si>
    <t>Brian Smith</t>
  </si>
  <si>
    <t>briansmith6828@gmail.com</t>
  </si>
  <si>
    <t>316.857.5099x203</t>
  </si>
  <si>
    <t>Kimberly Le</t>
  </si>
  <si>
    <t>kimberlyle3431@gmail.com</t>
  </si>
  <si>
    <t>001-531-996-4149x0735</t>
  </si>
  <si>
    <t>Daniel Stewart</t>
  </si>
  <si>
    <t>danielstewart8283@gmail.com</t>
  </si>
  <si>
    <t>(179)756-9806</t>
  </si>
  <si>
    <t>Brian Shaw</t>
  </si>
  <si>
    <t>brianshaw4731@gmail.com</t>
  </si>
  <si>
    <t>+1-478-779-3034x24803</t>
  </si>
  <si>
    <t>Samantha Powell</t>
  </si>
  <si>
    <t>samanthapowell1590@gmail.com</t>
  </si>
  <si>
    <t>589-341-6184</t>
  </si>
  <si>
    <t>Shannon Nguyen</t>
  </si>
  <si>
    <t>shannonnguyen1547@gmail.com</t>
  </si>
  <si>
    <t>001-103-702-2279x17420</t>
  </si>
  <si>
    <t>Sharon George</t>
  </si>
  <si>
    <t>sharongeorge5392@gmail.com</t>
  </si>
  <si>
    <t>593.326.4391x9531</t>
  </si>
  <si>
    <t>Amber Martin</t>
  </si>
  <si>
    <t>ambermartin5263@gmail.com</t>
  </si>
  <si>
    <t>Kathleen Grant</t>
  </si>
  <si>
    <t>kathleengrant7430@gmail.com</t>
  </si>
  <si>
    <t>Kevin Brown</t>
  </si>
  <si>
    <t>kevinbrown6833@gmail.com</t>
  </si>
  <si>
    <t>(053)133-5928x60364</t>
  </si>
  <si>
    <t>Haley Duffy</t>
  </si>
  <si>
    <t>haleyduffy9881@gmail.com</t>
  </si>
  <si>
    <t>(320)276-5139x949</t>
  </si>
  <si>
    <t>Laurie Jones MD</t>
  </si>
  <si>
    <t>lauriejonesmd3466@gmail.com</t>
  </si>
  <si>
    <t>806.846.3711x432</t>
  </si>
  <si>
    <t>Amy Robertson</t>
  </si>
  <si>
    <t>amyrobertson2298@gmail.com</t>
  </si>
  <si>
    <t>001-447-483-6828</t>
  </si>
  <si>
    <t>Julia Ingram</t>
  </si>
  <si>
    <t>juliaingram1147@gmail.com</t>
  </si>
  <si>
    <t>532.939.2296</t>
  </si>
  <si>
    <t>michaelreynolds8975@gmail.com</t>
  </si>
  <si>
    <t>291-107-8572x93863</t>
  </si>
  <si>
    <t>Anthony Salinas</t>
  </si>
  <si>
    <t>anthonysalinas3721@gmail.com</t>
  </si>
  <si>
    <t>Lisa Sanders</t>
  </si>
  <si>
    <t>lisasanders6316@gmail.com</t>
  </si>
  <si>
    <t>001-577-753-0364x2261</t>
  </si>
  <si>
    <t>Nathan Brock</t>
  </si>
  <si>
    <t>nathanbrock1407@gmail.com</t>
  </si>
  <si>
    <t>(172)704-1801x04088</t>
  </si>
  <si>
    <t>Maria Potter</t>
  </si>
  <si>
    <t>mariapotter9075@gmail.com</t>
  </si>
  <si>
    <t>001-523-333-4494x96348</t>
  </si>
  <si>
    <t>Martin Beck</t>
  </si>
  <si>
    <t>martinbeck1004@gmail.com</t>
  </si>
  <si>
    <t>541-467-3388</t>
  </si>
  <si>
    <t>Christopher Griffin</t>
  </si>
  <si>
    <t>christophergriffin744@gmail.com</t>
  </si>
  <si>
    <t>876-360-8931</t>
  </si>
  <si>
    <t>Janice Jones</t>
  </si>
  <si>
    <t>janicejones2286@gmail.com</t>
  </si>
  <si>
    <t>(472)393-7661x38950</t>
  </si>
  <si>
    <t>stacyjohnson6440@gmail.com</t>
  </si>
  <si>
    <t>+1-172-049-3352x54325</t>
  </si>
  <si>
    <t>Shannon Ward</t>
  </si>
  <si>
    <t>shannonward7980@gmail.com</t>
  </si>
  <si>
    <t>(634)564-4251</t>
  </si>
  <si>
    <t>Steven Perez</t>
  </si>
  <si>
    <t>stevenperez7280@gmail.com</t>
  </si>
  <si>
    <t>783.386.8334</t>
  </si>
  <si>
    <t>Scott Silva</t>
  </si>
  <si>
    <t>scottsilva9061@gmail.com</t>
  </si>
  <si>
    <t>558-721-5991x92818</t>
  </si>
  <si>
    <t>Michele White</t>
  </si>
  <si>
    <t>michelewhite4060@gmail.com</t>
  </si>
  <si>
    <t>(945)074-7141</t>
  </si>
  <si>
    <t>Taylor Elliott</t>
  </si>
  <si>
    <t>taylorelliott3049@gmail.com</t>
  </si>
  <si>
    <t>001-972-119-3931x39896</t>
  </si>
  <si>
    <t>Mary Daniels</t>
  </si>
  <si>
    <t>marydaniels9028@gmail.com</t>
  </si>
  <si>
    <t>+1-092-380-4380x0143</t>
  </si>
  <si>
    <t>Lindsay Boyle</t>
  </si>
  <si>
    <t>lindsayboyle8324@gmail.com</t>
  </si>
  <si>
    <t>042-395-3408x89938</t>
  </si>
  <si>
    <t>Karen Mckinney</t>
  </si>
  <si>
    <t>karenmckinney2499@gmail.com</t>
  </si>
  <si>
    <t>514-737-4525</t>
  </si>
  <si>
    <t>Susan Gay</t>
  </si>
  <si>
    <t>susangay5341@gmail.com</t>
  </si>
  <si>
    <t>(560)991-8028x714</t>
  </si>
  <si>
    <t>Ashley Garcia</t>
  </si>
  <si>
    <t>ashleygarcia9775@gmail.com</t>
  </si>
  <si>
    <t>466-196-6106x94193</t>
  </si>
  <si>
    <t>Brandon Snyder</t>
  </si>
  <si>
    <t>brandonsnyder9815@gmail.com</t>
  </si>
  <si>
    <t>094.571.8014x68244</t>
  </si>
  <si>
    <t>Scott Miller</t>
  </si>
  <si>
    <t>scottmiller1273@gmail.com</t>
  </si>
  <si>
    <t>001-463-527-2478x054</t>
  </si>
  <si>
    <t>Gabriel Shelton</t>
  </si>
  <si>
    <t>gabrielshelton1303@gmail.com</t>
  </si>
  <si>
    <t>(267)417-5563x1107</t>
  </si>
  <si>
    <t>Elizabeth Davis</t>
  </si>
  <si>
    <t>elizabethdavis9254@gmail.com</t>
  </si>
  <si>
    <t>884-360-9395x482</t>
  </si>
  <si>
    <t>Patricia Blake</t>
  </si>
  <si>
    <t>patriciablake6894@gmail.com</t>
  </si>
  <si>
    <t>(435)566-7057</t>
  </si>
  <si>
    <t>Dale Ellis</t>
  </si>
  <si>
    <t>daleellis1320@gmail.com</t>
  </si>
  <si>
    <t>(659)724-8661x7509</t>
  </si>
  <si>
    <t>Juan Wallace</t>
  </si>
  <si>
    <t>juanwallace4283@gmail.com</t>
  </si>
  <si>
    <t>227.979.6089x4028</t>
  </si>
  <si>
    <t>Susan Hines</t>
  </si>
  <si>
    <t>susanhines4427@gmail.com</t>
  </si>
  <si>
    <t>001-317-825-7707x14077</t>
  </si>
  <si>
    <t>brettwilliams2619@gmail.com</t>
  </si>
  <si>
    <t>(375)649-0015x734</t>
  </si>
  <si>
    <t>Nicholas Walker</t>
  </si>
  <si>
    <t>nicholaswalker3871@gmail.com</t>
  </si>
  <si>
    <t>Elizabeth Charles</t>
  </si>
  <si>
    <t>elizabethcharles3119@gmail.com</t>
  </si>
  <si>
    <t>(987)591-6910</t>
  </si>
  <si>
    <t>Katrina Miller MD</t>
  </si>
  <si>
    <t>katrinamillermd4529@gmail.com</t>
  </si>
  <si>
    <t>761.242.7968x4585</t>
  </si>
  <si>
    <t>jordansmith809@gmail.com</t>
  </si>
  <si>
    <t>010-291-5613x03861</t>
  </si>
  <si>
    <t>edwardhenderson8649@gmail.com</t>
  </si>
  <si>
    <t>341.474.4707</t>
  </si>
  <si>
    <t>Brian Cook</t>
  </si>
  <si>
    <t>briancook5467@gmail.com</t>
  </si>
  <si>
    <t>Yolanda Welch</t>
  </si>
  <si>
    <t>yolandawelch6876@gmail.com</t>
  </si>
  <si>
    <t>(142)557-7046</t>
  </si>
  <si>
    <t>Jennifer Wilson</t>
  </si>
  <si>
    <t>jenniferwilson307@gmail.com</t>
  </si>
  <si>
    <t>+1-633-980-3745x14491</t>
  </si>
  <si>
    <t>Kenneth Butler</t>
  </si>
  <si>
    <t>kennethbutler3989@gmail.com</t>
  </si>
  <si>
    <t>+1-804-280-4006x80192</t>
  </si>
  <si>
    <t>laurenmiller6895@gmail.com</t>
  </si>
  <si>
    <t>484-347-3492</t>
  </si>
  <si>
    <t>Sean Cooper MD</t>
  </si>
  <si>
    <t>seancoopermd8007@gmail.com</t>
  </si>
  <si>
    <t>492-702-0389x701</t>
  </si>
  <si>
    <t>Diane Hernandez</t>
  </si>
  <si>
    <t>dianehernandez6434@gmail.com</t>
  </si>
  <si>
    <t>172.467.5238</t>
  </si>
  <si>
    <t>William Huber</t>
  </si>
  <si>
    <t>williamhuber4388@gmail.com</t>
  </si>
  <si>
    <t>+1-710-840-9029x98597</t>
  </si>
  <si>
    <t>Johnathan Peterson</t>
  </si>
  <si>
    <t>johnathanpeterson8181@gmail.com</t>
  </si>
  <si>
    <t>671.293.5708</t>
  </si>
  <si>
    <t>Cory Rodriguez</t>
  </si>
  <si>
    <t>coryrodriguez5877@gmail.com</t>
  </si>
  <si>
    <t>Elizabeth Hall</t>
  </si>
  <si>
    <t>elizabethhall9081@gmail.com</t>
  </si>
  <si>
    <t>(470)680-3079x06940</t>
  </si>
  <si>
    <t>Ryan Harrison</t>
  </si>
  <si>
    <t>ryanharrison759@gmail.com</t>
  </si>
  <si>
    <t>001-342-514-0044x31292</t>
  </si>
  <si>
    <t>Lisa Sheppard</t>
  </si>
  <si>
    <t>lisasheppard825@gmail.com</t>
  </si>
  <si>
    <t>814.068.6774x9237</t>
  </si>
  <si>
    <t>Dylan Montoya</t>
  </si>
  <si>
    <t>dylanmontoya6017@gmail.com</t>
  </si>
  <si>
    <t>131-190-5585</t>
  </si>
  <si>
    <t>Katie Mcgee</t>
  </si>
  <si>
    <t>katiemcgee3816@gmail.com</t>
  </si>
  <si>
    <t>925-162-0010</t>
  </si>
  <si>
    <t>Laura Kramer</t>
  </si>
  <si>
    <t>laurakramer5542@gmail.com</t>
  </si>
  <si>
    <t>Stacy Sanders</t>
  </si>
  <si>
    <t>stacysanders1301@gmail.com</t>
  </si>
  <si>
    <t>shannonlawson3751@gmail.com</t>
  </si>
  <si>
    <t>947-389-2321x34705</t>
  </si>
  <si>
    <t>Miss Donna Vazquez</t>
  </si>
  <si>
    <t>missdonnavazquez2870@gmail.com</t>
  </si>
  <si>
    <t>276-932-3589x3779</t>
  </si>
  <si>
    <t>Angel Cox</t>
  </si>
  <si>
    <t>angelcox5033@gmail.com</t>
  </si>
  <si>
    <t>(329)842-0607</t>
  </si>
  <si>
    <t>Gregory Barnett</t>
  </si>
  <si>
    <t>gregorybarnett208@gmail.com</t>
  </si>
  <si>
    <t>+1-332-773-9075x529</t>
  </si>
  <si>
    <t>Jennifer Todd</t>
  </si>
  <si>
    <t>jennifertodd9166@gmail.com</t>
  </si>
  <si>
    <t>697.326.4882</t>
  </si>
  <si>
    <t>Amy Gilbert</t>
  </si>
  <si>
    <t>amygilbert6516@gmail.com</t>
  </si>
  <si>
    <t>(406)577-3549</t>
  </si>
  <si>
    <t>Alejandro Barrett</t>
  </si>
  <si>
    <t>alejandrobarrett871@gmail.com</t>
  </si>
  <si>
    <t>001-803-991-8353x754</t>
  </si>
  <si>
    <t>jessicaharris3211@gmail.com</t>
  </si>
  <si>
    <t>(375)758-6988x57829</t>
  </si>
  <si>
    <t>Micheal Wheeler</t>
  </si>
  <si>
    <t>michealwheeler7308@gmail.com</t>
  </si>
  <si>
    <t>(193)301-1494x402</t>
  </si>
  <si>
    <t>Stacey Boyd</t>
  </si>
  <si>
    <t>staceyboyd9044@gmail.com</t>
  </si>
  <si>
    <t>(812)776-2875x055</t>
  </si>
  <si>
    <t>Gina Lawson</t>
  </si>
  <si>
    <t>ginalawson949@gmail.com</t>
  </si>
  <si>
    <t>001-767-588-3020</t>
  </si>
  <si>
    <t>Katherine Mosley</t>
  </si>
  <si>
    <t>katherinemosley4129@gmail.com</t>
  </si>
  <si>
    <t>(947)768-4421x964</t>
  </si>
  <si>
    <t>Jonathan Brandt</t>
  </si>
  <si>
    <t>jonathanbrandt3102@gmail.com</t>
  </si>
  <si>
    <t>+1-606-395-4321x845</t>
  </si>
  <si>
    <t>Tonya Nolan</t>
  </si>
  <si>
    <t>tonyanolan949@gmail.com</t>
  </si>
  <si>
    <t>(593)132-4036</t>
  </si>
  <si>
    <t>Richard Taylor</t>
  </si>
  <si>
    <t>richardtaylor2620@gmail.com</t>
  </si>
  <si>
    <t>691.273.4008</t>
  </si>
  <si>
    <t>Gregory Hill</t>
  </si>
  <si>
    <t>gregoryhill1002@gmail.com</t>
  </si>
  <si>
    <t>Anthony Collier</t>
  </si>
  <si>
    <t>anthonycollier2007@gmail.com</t>
  </si>
  <si>
    <t>253.533.0340</t>
  </si>
  <si>
    <t>Gary Lee II</t>
  </si>
  <si>
    <t>garyleeii475@gmail.com</t>
  </si>
  <si>
    <t>(876)736-8252x346</t>
  </si>
  <si>
    <t>Mr. James White</t>
  </si>
  <si>
    <t>mr.jameswhite1255@gmail.com</t>
  </si>
  <si>
    <t>(155)440-0724x009</t>
  </si>
  <si>
    <t>mirandasmith2939@gmail.com</t>
  </si>
  <si>
    <t>(716)709-5105x1522</t>
  </si>
  <si>
    <t>Miranda Bright</t>
  </si>
  <si>
    <t>mirandabright5836@gmail.com</t>
  </si>
  <si>
    <t>632.149.4837x9356</t>
  </si>
  <si>
    <t>Jordan Woods</t>
  </si>
  <si>
    <t>jordanwoods5841@gmail.com</t>
  </si>
  <si>
    <t>(209)814-0939x04006</t>
  </si>
  <si>
    <t>Gregory Reed</t>
  </si>
  <si>
    <t>gregoryreed7873@gmail.com</t>
  </si>
  <si>
    <t>(365)782-6679x235</t>
  </si>
  <si>
    <t>Terrance Hobbs</t>
  </si>
  <si>
    <t>terrancehobbs2340@gmail.com</t>
  </si>
  <si>
    <t>384-572-2746</t>
  </si>
  <si>
    <t>Savannah Snow</t>
  </si>
  <si>
    <t>savannahsnow6462@gmail.com</t>
  </si>
  <si>
    <t>(660)961-3744x5858</t>
  </si>
  <si>
    <t>William White</t>
  </si>
  <si>
    <t>williamwhite3136@gmail.com</t>
  </si>
  <si>
    <t>698-984-2462x879</t>
  </si>
  <si>
    <t>Alexander Farrell</t>
  </si>
  <si>
    <t>alexanderfarrell2068@gmail.com</t>
  </si>
  <si>
    <t>001-856-392-0413x3794</t>
  </si>
  <si>
    <t>Mr. Ryan Palmer</t>
  </si>
  <si>
    <t>mr.ryanpalmer2812@gmail.com</t>
  </si>
  <si>
    <t>201-617-7702x204</t>
  </si>
  <si>
    <t>Brittany Harris</t>
  </si>
  <si>
    <t>brittanyharris3898@gmail.com</t>
  </si>
  <si>
    <t>(503)821-0727x16307</t>
  </si>
  <si>
    <t>Michelle Hopkins</t>
  </si>
  <si>
    <t>michellehopkins9894@gmail.com</t>
  </si>
  <si>
    <t>995.960.5469</t>
  </si>
  <si>
    <t>Melissa Porter</t>
  </si>
  <si>
    <t>melissaporter6232@gmail.com</t>
  </si>
  <si>
    <t>001-715-255-4083</t>
  </si>
  <si>
    <t>William Hall</t>
  </si>
  <si>
    <t>williamhall5735@gmail.com</t>
  </si>
  <si>
    <t>960-599-5481</t>
  </si>
  <si>
    <t>Tara Richardson</t>
  </si>
  <si>
    <t>tararichardson4929@gmail.com</t>
  </si>
  <si>
    <t>001-157-024-3116x0345</t>
  </si>
  <si>
    <t>Edward Thompson</t>
  </si>
  <si>
    <t>edwardthompson6148@gmail.com</t>
  </si>
  <si>
    <t>053-872-1395x66116</t>
  </si>
  <si>
    <t>jonathananthony2218@gmail.com</t>
  </si>
  <si>
    <t>Sean Spence</t>
  </si>
  <si>
    <t>seanspence7528@gmail.com</t>
  </si>
  <si>
    <t>430-026-4636</t>
  </si>
  <si>
    <t>Beth James</t>
  </si>
  <si>
    <t>bethjames5500@gmail.com</t>
  </si>
  <si>
    <t>494.417.8054</t>
  </si>
  <si>
    <t>Rachel White</t>
  </si>
  <si>
    <t>rachelwhite638@gmail.com</t>
  </si>
  <si>
    <t>(363)098-6965x141</t>
  </si>
  <si>
    <t>Steven Rodriguez</t>
  </si>
  <si>
    <t>stevenrodriguez8806@gmail.com</t>
  </si>
  <si>
    <t>001-365-291-1171x8645</t>
  </si>
  <si>
    <t>Sharon Griffin MD</t>
  </si>
  <si>
    <t>sharongriffinmd4384@gmail.com</t>
  </si>
  <si>
    <t>734.823.9977x2063</t>
  </si>
  <si>
    <t>Vanessa Hooper</t>
  </si>
  <si>
    <t>vanessahooper3132@gmail.com</t>
  </si>
  <si>
    <t>083-747-7272</t>
  </si>
  <si>
    <t>Jason Walker</t>
  </si>
  <si>
    <t>jasonwalker2996@gmail.com</t>
  </si>
  <si>
    <t>173-864-0708x527</t>
  </si>
  <si>
    <t>Keith Mendoza</t>
  </si>
  <si>
    <t>keithmendoza5737@gmail.com</t>
  </si>
  <si>
    <t>(375)472-6293x668</t>
  </si>
  <si>
    <t>Christopher Smith</t>
  </si>
  <si>
    <t>christophersmith6500@gmail.com</t>
  </si>
  <si>
    <t>762-850-9435</t>
  </si>
  <si>
    <t>Cody Robles</t>
  </si>
  <si>
    <t>codyrobles9042@gmail.com</t>
  </si>
  <si>
    <t>001-923-784-7537</t>
  </si>
  <si>
    <t>Joshua Pacheco</t>
  </si>
  <si>
    <t>joshuapacheco5602@gmail.com</t>
  </si>
  <si>
    <t>Christy Joyce</t>
  </si>
  <si>
    <t>christyjoyce757@gmail.com</t>
  </si>
  <si>
    <t>627.613.5411</t>
  </si>
  <si>
    <t>Jose Torres</t>
  </si>
  <si>
    <t>josetorres6912@gmail.com</t>
  </si>
  <si>
    <t>+1-128-920-6320x10814</t>
  </si>
  <si>
    <t>Paul Porter</t>
  </si>
  <si>
    <t>paulporter2624@gmail.com</t>
  </si>
  <si>
    <t>(451)609-6119x10229</t>
  </si>
  <si>
    <t>Tracy Morris</t>
  </si>
  <si>
    <t>tracymorris1894@gmail.com</t>
  </si>
  <si>
    <t>+1-875-304-3789x853</t>
  </si>
  <si>
    <t>Nicole Cox</t>
  </si>
  <si>
    <t>nicolecox3946@gmail.com</t>
  </si>
  <si>
    <t>Blake Williams</t>
  </si>
  <si>
    <t>blakewilliams8093@gmail.com</t>
  </si>
  <si>
    <t>Maxwell Gonzalez</t>
  </si>
  <si>
    <t>maxwellgonzalez3944@gmail.com</t>
  </si>
  <si>
    <t>821-359-9055x19446</t>
  </si>
  <si>
    <t>Derrick Compton</t>
  </si>
  <si>
    <t>derrickcompton1649@gmail.com</t>
  </si>
  <si>
    <t>861-679-6847</t>
  </si>
  <si>
    <t>Brian Mccormick</t>
  </si>
  <si>
    <t>brianmccormick9377@gmail.com</t>
  </si>
  <si>
    <t>963-060-4009x175</t>
  </si>
  <si>
    <t>Paul Frederick</t>
  </si>
  <si>
    <t>paulfrederick140@gmail.com</t>
  </si>
  <si>
    <t>+1-927-913-3222x3662</t>
  </si>
  <si>
    <t>Frederick Acevedo</t>
  </si>
  <si>
    <t>frederickacevedo1633@gmail.com</t>
  </si>
  <si>
    <t>162.258.8085</t>
  </si>
  <si>
    <t>Mrs. Christina Stewart</t>
  </si>
  <si>
    <t>mrs.christinastewart836@gmail.com</t>
  </si>
  <si>
    <t>(744)755-6772</t>
  </si>
  <si>
    <t>Charles Montoya</t>
  </si>
  <si>
    <t>charlesmontoya3191@gmail.com</t>
  </si>
  <si>
    <t>515.588.1507</t>
  </si>
  <si>
    <t>Rebecca Morales</t>
  </si>
  <si>
    <t>rebeccamorales4925@gmail.com</t>
  </si>
  <si>
    <t>+1-308-168-4618x851</t>
  </si>
  <si>
    <t>Thomas Johnson</t>
  </si>
  <si>
    <t>thomasjohnson7089@gmail.com</t>
  </si>
  <si>
    <t>974.931.1474</t>
  </si>
  <si>
    <t>Diana Gutierrez</t>
  </si>
  <si>
    <t>dianagutierrez3310@gmail.com</t>
  </si>
  <si>
    <t>166.827.9167x25280</t>
  </si>
  <si>
    <t>Linda Allen</t>
  </si>
  <si>
    <t>lindaallen8018@gmail.com</t>
  </si>
  <si>
    <t>318-889-7833x4992</t>
  </si>
  <si>
    <t>Scott Weiss</t>
  </si>
  <si>
    <t>scottweiss3595@gmail.com</t>
  </si>
  <si>
    <t>Jennifer Hayes</t>
  </si>
  <si>
    <t>jenniferhayes2857@gmail.com</t>
  </si>
  <si>
    <t>001-226-201-5430</t>
  </si>
  <si>
    <t>Lindsey Howard</t>
  </si>
  <si>
    <t>lindseyhoward7905@gmail.com</t>
  </si>
  <si>
    <t>977.939.1649</t>
  </si>
  <si>
    <t>Kevin Anderson</t>
  </si>
  <si>
    <t>kevinanderson5540@gmail.com</t>
  </si>
  <si>
    <t>(477)695-2492x7251</t>
  </si>
  <si>
    <t>Brian Robinson</t>
  </si>
  <si>
    <t>brianrobinson4823@gmail.com</t>
  </si>
  <si>
    <t>jessicaharris132@gmail.com</t>
  </si>
  <si>
    <t>(329)159-4898</t>
  </si>
  <si>
    <t>Phillip Lewis</t>
  </si>
  <si>
    <t>philliplewis1502@gmail.com</t>
  </si>
  <si>
    <t>(794)079-0385x246</t>
  </si>
  <si>
    <t>Teresa Bradford</t>
  </si>
  <si>
    <t>teresabradford7321@gmail.com</t>
  </si>
  <si>
    <t>736.013.4335x104</t>
  </si>
  <si>
    <t>Roberto Adams</t>
  </si>
  <si>
    <t>robertoadams8459@gmail.com</t>
  </si>
  <si>
    <t>001-640-549-6008x1336</t>
  </si>
  <si>
    <t>christopherwebster2235@gmail.com</t>
  </si>
  <si>
    <t>Ruben Walsh</t>
  </si>
  <si>
    <t>rubenwalsh9873@gmail.com</t>
  </si>
  <si>
    <t>+1-575-151-3553x0904</t>
  </si>
  <si>
    <t>Kayla Johnson</t>
  </si>
  <si>
    <t>kaylajohnson4111@gmail.com</t>
  </si>
  <si>
    <t>Natalie Gallegos</t>
  </si>
  <si>
    <t>nataliegallegos9904@gmail.com</t>
  </si>
  <si>
    <t>125-629-3833</t>
  </si>
  <si>
    <t>Daniel Brooks</t>
  </si>
  <si>
    <t>danielbrooks448@gmail.com</t>
  </si>
  <si>
    <t>525.500.4469x778</t>
  </si>
  <si>
    <t>Samantha Porter</t>
  </si>
  <si>
    <t>samanthaporter2272@gmail.com</t>
  </si>
  <si>
    <t>001-065-010-3943x87472</t>
  </si>
  <si>
    <t>Patricia Rivera</t>
  </si>
  <si>
    <t>patriciarivera2552@gmail.com</t>
  </si>
  <si>
    <t>(730)425-0603x125</t>
  </si>
  <si>
    <t>Angelica Joseph</t>
  </si>
  <si>
    <t>angelicajoseph9790@gmail.com</t>
  </si>
  <si>
    <t>284.202.4076</t>
  </si>
  <si>
    <t>Lisa Anderson</t>
  </si>
  <si>
    <t>lisaanderson1591@gmail.com</t>
  </si>
  <si>
    <t>001-790-831-9016x30407</t>
  </si>
  <si>
    <t>Wendy Sims</t>
  </si>
  <si>
    <t>wendysims3336@gmail.com</t>
  </si>
  <si>
    <t>632.751.6700x93235</t>
  </si>
  <si>
    <t>Vanessa Colon</t>
  </si>
  <si>
    <t>vanessacolon3900@gmail.com</t>
  </si>
  <si>
    <t>449-902-4643</t>
  </si>
  <si>
    <t>Patrick Boyd MD</t>
  </si>
  <si>
    <t>patrickboydmd3668@gmail.com</t>
  </si>
  <si>
    <t>001-170-719-9911x9085</t>
  </si>
  <si>
    <t>Joshua Meza</t>
  </si>
  <si>
    <t>joshuameza3320@gmail.com</t>
  </si>
  <si>
    <t>+1-769-027-5515x388</t>
  </si>
  <si>
    <t>Amber Moore</t>
  </si>
  <si>
    <t>ambermoore8478@gmail.com</t>
  </si>
  <si>
    <t>001-209-489-3717x14524</t>
  </si>
  <si>
    <t>Heather Butler</t>
  </si>
  <si>
    <t>heatherbutler5622@gmail.com</t>
  </si>
  <si>
    <t>(804)288-0411x12544</t>
  </si>
  <si>
    <t>Cheryl Rodriguez</t>
  </si>
  <si>
    <t>cherylrodriguez8652@gmail.com</t>
  </si>
  <si>
    <t>(365)589-6651x1903</t>
  </si>
  <si>
    <t>Frank Mendez</t>
  </si>
  <si>
    <t>frankmendez2779@gmail.com</t>
  </si>
  <si>
    <t>(105)204-3516</t>
  </si>
  <si>
    <t>Thomas Nguyen</t>
  </si>
  <si>
    <t>thomasnguyen3578@gmail.com</t>
  </si>
  <si>
    <t>151-604-4977x76657</t>
  </si>
  <si>
    <t>Tyler Green</t>
  </si>
  <si>
    <t>tylergreen6475@gmail.com</t>
  </si>
  <si>
    <t>+1-225-020-5374x038</t>
  </si>
  <si>
    <t>Ronald Hardy</t>
  </si>
  <si>
    <t>ronaldhardy1752@gmail.com</t>
  </si>
  <si>
    <t>764.162.6901x23921</t>
  </si>
  <si>
    <t>Robert Miller</t>
  </si>
  <si>
    <t>robertmiller3473@gmail.com</t>
  </si>
  <si>
    <t>001-525-879-8239</t>
  </si>
  <si>
    <t>Steven Garcia</t>
  </si>
  <si>
    <t>stevengarcia6900@gmail.com</t>
  </si>
  <si>
    <t>+1-819-360-7089x7053</t>
  </si>
  <si>
    <t>Edward Hatfield</t>
  </si>
  <si>
    <t>edwardhatfield9631@gmail.com</t>
  </si>
  <si>
    <t>791-208-5678</t>
  </si>
  <si>
    <t>Bradley Barajas</t>
  </si>
  <si>
    <t>bradleybarajas9504@gmail.com</t>
  </si>
  <si>
    <t>Scott Diaz</t>
  </si>
  <si>
    <t>scottdiaz7359@gmail.com</t>
  </si>
  <si>
    <t>Cathy Peterson</t>
  </si>
  <si>
    <t>cathypeterson7649@gmail.com</t>
  </si>
  <si>
    <t>407-073-0143</t>
  </si>
  <si>
    <t>David Lozano</t>
  </si>
  <si>
    <t>davidlozano2024@gmail.com</t>
  </si>
  <si>
    <t>Jennifer Oconnor</t>
  </si>
  <si>
    <t>jenniferoconnor742@gmail.com</t>
  </si>
  <si>
    <t>(870)901-9246x022</t>
  </si>
  <si>
    <t>Julie Moody</t>
  </si>
  <si>
    <t>juliemoody9749@gmail.com</t>
  </si>
  <si>
    <t>599.112.5637</t>
  </si>
  <si>
    <t>Joel Miller</t>
  </si>
  <si>
    <t>joelmiller428@gmail.com</t>
  </si>
  <si>
    <t>343.083.5172x348</t>
  </si>
  <si>
    <t>Maria Evans</t>
  </si>
  <si>
    <t>mariaevans2936@gmail.com</t>
  </si>
  <si>
    <t>233-673-5416x29709</t>
  </si>
  <si>
    <t>Tracy Reid</t>
  </si>
  <si>
    <t>tracyreid3542@gmail.com</t>
  </si>
  <si>
    <t>Bruce Walters</t>
  </si>
  <si>
    <t>brucewalters830@gmail.com</t>
  </si>
  <si>
    <t>001-856-064-1571x9518</t>
  </si>
  <si>
    <t>Jeremy Dennis</t>
  </si>
  <si>
    <t>jeremydennis3785@gmail.com</t>
  </si>
  <si>
    <t>592-827-2585x36120</t>
  </si>
  <si>
    <t>Shawn Atkins</t>
  </si>
  <si>
    <t>shawnatkins8002@gmail.com</t>
  </si>
  <si>
    <t>001-364-095-4079</t>
  </si>
  <si>
    <t>Scott Sanders</t>
  </si>
  <si>
    <t>scottsanders1544@gmail.com</t>
  </si>
  <si>
    <t>955.976.5173x9435</t>
  </si>
  <si>
    <t>Miranda Callahan</t>
  </si>
  <si>
    <t>mirandacallahan2251@gmail.com</t>
  </si>
  <si>
    <t>096.506.8843</t>
  </si>
  <si>
    <t>Mary Contreras</t>
  </si>
  <si>
    <t>marycontreras9940@gmail.com</t>
  </si>
  <si>
    <t>+1-667-740-2825x78278</t>
  </si>
  <si>
    <t>Jamie Torres</t>
  </si>
  <si>
    <t>jamietorres5688@gmail.com</t>
  </si>
  <si>
    <t>(609)058-3393x496</t>
  </si>
  <si>
    <t>Karen Silva</t>
  </si>
  <si>
    <t>karensilva3903@gmail.com</t>
  </si>
  <si>
    <t>(026)173-8760x481</t>
  </si>
  <si>
    <t>Melissa Montgomery</t>
  </si>
  <si>
    <t>melissamontgomery3680@gmail.com</t>
  </si>
  <si>
    <t>(211)191-9563x41440</t>
  </si>
  <si>
    <t>Curtis Brown</t>
  </si>
  <si>
    <t>curtisbrown7910@gmail.com</t>
  </si>
  <si>
    <t>Jeffrey Pace</t>
  </si>
  <si>
    <t>jeffreypace3886@gmail.com</t>
  </si>
  <si>
    <t>494.315.5806x4958</t>
  </si>
  <si>
    <t>Steven Wilson</t>
  </si>
  <si>
    <t>stevenwilson4840@gmail.com</t>
  </si>
  <si>
    <t>(672)043-6504x896</t>
  </si>
  <si>
    <t>Brandon Mason</t>
  </si>
  <si>
    <t>brandonmason3425@gmail.com</t>
  </si>
  <si>
    <t>001-699-659-7530</t>
  </si>
  <si>
    <t>Tanner Davidson</t>
  </si>
  <si>
    <t>tannerdavidson6452@gmail.com</t>
  </si>
  <si>
    <t>(140)040-2024x3136</t>
  </si>
  <si>
    <t>Aaron Warner</t>
  </si>
  <si>
    <t>aaronwarner3624@gmail.com</t>
  </si>
  <si>
    <t>103-115-6240</t>
  </si>
  <si>
    <t>Amanda Miller</t>
  </si>
  <si>
    <t>amandamiller437@gmail.com</t>
  </si>
  <si>
    <t>001-596-905-8083x086</t>
  </si>
  <si>
    <t>Monique Peterson</t>
  </si>
  <si>
    <t>moniquepeterson1089@gmail.com</t>
  </si>
  <si>
    <t>001-311-910-0214x7872</t>
  </si>
  <si>
    <t>Scott Morrison</t>
  </si>
  <si>
    <t>scottmorrison7229@gmail.com</t>
  </si>
  <si>
    <t>(997)840-6056</t>
  </si>
  <si>
    <t>Jennifer Reyes</t>
  </si>
  <si>
    <t>jenniferreyes6711@gmail.com</t>
  </si>
  <si>
    <t>487-902-4164x698</t>
  </si>
  <si>
    <t>Jennifer Bell</t>
  </si>
  <si>
    <t>jenniferbell2703@gmail.com</t>
  </si>
  <si>
    <t>001-395-017-7988</t>
  </si>
  <si>
    <t>Debra Bailey</t>
  </si>
  <si>
    <t>debrabailey4758@gmail.com</t>
  </si>
  <si>
    <t>245.229.2401x7463</t>
  </si>
  <si>
    <t>Danielle Barton</t>
  </si>
  <si>
    <t>daniellebarton571@gmail.com</t>
  </si>
  <si>
    <t>(534)700-6993x97517</t>
  </si>
  <si>
    <t>Glenn Patton</t>
  </si>
  <si>
    <t>glennpatton2236@gmail.com</t>
  </si>
  <si>
    <t>001-718-852-7800x01276</t>
  </si>
  <si>
    <t>Ann Mcclain</t>
  </si>
  <si>
    <t>annmcclain7953@gmail.com</t>
  </si>
  <si>
    <t>(505)992-5105x8681</t>
  </si>
  <si>
    <t>Lauren Young</t>
  </si>
  <si>
    <t>laurenyoung3999@gmail.com</t>
  </si>
  <si>
    <t>052-450-9721x356</t>
  </si>
  <si>
    <t>Jesse Walker</t>
  </si>
  <si>
    <t>jessewalker7058@gmail.com</t>
  </si>
  <si>
    <t>543-000-1041x7403</t>
  </si>
  <si>
    <t>Katherine Young</t>
  </si>
  <si>
    <t>katherineyoung5297@gmail.com</t>
  </si>
  <si>
    <t>+1-137-313-8881x1353</t>
  </si>
  <si>
    <t>Eric Fletcher</t>
  </si>
  <si>
    <t>ericfletcher7383@gmail.com</t>
  </si>
  <si>
    <t>331-879-3595</t>
  </si>
  <si>
    <t>Kristin Floyd DDS</t>
  </si>
  <si>
    <t>kristinfloyddds4821@gmail.com</t>
  </si>
  <si>
    <t>(554)195-6702x401</t>
  </si>
  <si>
    <t>Martin Frye</t>
  </si>
  <si>
    <t>martinfrye6086@gmail.com</t>
  </si>
  <si>
    <t>Jacob Mendoza</t>
  </si>
  <si>
    <t>jacobmendoza3963@gmail.com</t>
  </si>
  <si>
    <t>(944)571-9441x81238</t>
  </si>
  <si>
    <t>Sierra Hall</t>
  </si>
  <si>
    <t>sierrahall5308@gmail.com</t>
  </si>
  <si>
    <t>+1-635-700-4373x98440</t>
  </si>
  <si>
    <t>andreadunn913@gmail.com</t>
  </si>
  <si>
    <t>Cody Cox</t>
  </si>
  <si>
    <t>codycox1436@gmail.com</t>
  </si>
  <si>
    <t>001-429-368-7527x7349</t>
  </si>
  <si>
    <t>Holly Hardy</t>
  </si>
  <si>
    <t>hollyhardy4376@gmail.com</t>
  </si>
  <si>
    <t>952-736-1367x5774</t>
  </si>
  <si>
    <t>Stephanie Anderson</t>
  </si>
  <si>
    <t>stephanieanderson7260@gmail.com</t>
  </si>
  <si>
    <t>280.764.0199</t>
  </si>
  <si>
    <t>Leslie Wagner</t>
  </si>
  <si>
    <t>lesliewagner915@gmail.com</t>
  </si>
  <si>
    <t>(943)361-7923</t>
  </si>
  <si>
    <t>Dr. Ross Hernandez</t>
  </si>
  <si>
    <t>dr.rosshernandez210@gmail.com</t>
  </si>
  <si>
    <t>371.794.7661</t>
  </si>
  <si>
    <t>Susan Morrow</t>
  </si>
  <si>
    <t>susanmorrow4527@gmail.com</t>
  </si>
  <si>
    <t>(577)094-3761</t>
  </si>
  <si>
    <t>Jamie Jenkins</t>
  </si>
  <si>
    <t>jamiejenkins9302@gmail.com</t>
  </si>
  <si>
    <t>282.094.8338</t>
  </si>
  <si>
    <t>Robert Norris</t>
  </si>
  <si>
    <t>robertnorris9419@gmail.com</t>
  </si>
  <si>
    <t>(574)003-0898</t>
  </si>
  <si>
    <t>Jeffrey Moreno</t>
  </si>
  <si>
    <t>jeffreymoreno7753@gmail.com</t>
  </si>
  <si>
    <t>377.456.9997x43781</t>
  </si>
  <si>
    <t>Victoria Williams</t>
  </si>
  <si>
    <t>victoriawilliams221@gmail.com</t>
  </si>
  <si>
    <t>(230)678-7533</t>
  </si>
  <si>
    <t>Travis Faulkner</t>
  </si>
  <si>
    <t>travisfaulkner9444@gmail.com</t>
  </si>
  <si>
    <t>(269)310-7825x56815</t>
  </si>
  <si>
    <t>roberthughes1020@gmail.com</t>
  </si>
  <si>
    <t>(708)395-3055x0076</t>
  </si>
  <si>
    <t>Howard Chapman</t>
  </si>
  <si>
    <t>howardchapman4351@gmail.com</t>
  </si>
  <si>
    <t>(004)655-5788x57559</t>
  </si>
  <si>
    <t>Zoe Pierce</t>
  </si>
  <si>
    <t>zoepierce5632@gmail.com</t>
  </si>
  <si>
    <t>(082)396-0556x16752</t>
  </si>
  <si>
    <t>Jennifer Jones</t>
  </si>
  <si>
    <t>jenniferjones3508@gmail.com</t>
  </si>
  <si>
    <t>Erin Parsons</t>
  </si>
  <si>
    <t>erinparsons1852@gmail.com</t>
  </si>
  <si>
    <t>(278)415-6448x189</t>
  </si>
  <si>
    <t>Paula Brady</t>
  </si>
  <si>
    <t>paulabrady2622@gmail.com</t>
  </si>
  <si>
    <t>Anita Brown</t>
  </si>
  <si>
    <t>anitabrown2112@gmail.com</t>
  </si>
  <si>
    <t>001-224-091-4790</t>
  </si>
  <si>
    <t>Sandra Wyatt</t>
  </si>
  <si>
    <t>sandrawyatt4785@gmail.com</t>
  </si>
  <si>
    <t>132.268.3558x50121</t>
  </si>
  <si>
    <t>John Zamora</t>
  </si>
  <si>
    <t>johnzamora6524@gmail.com</t>
  </si>
  <si>
    <t>valerielee4363@gmail.com</t>
  </si>
  <si>
    <t>Kenneth Brown</t>
  </si>
  <si>
    <t>kennethbrown6813@gmail.com</t>
  </si>
  <si>
    <t>521-041-4926x8246</t>
  </si>
  <si>
    <t>Stephanie Rowe</t>
  </si>
  <si>
    <t>stephanierowe4022@gmail.com</t>
  </si>
  <si>
    <t>066.199.7019</t>
  </si>
  <si>
    <t>Nicholas Rodgers</t>
  </si>
  <si>
    <t>nicholasrodgers7922@gmail.com</t>
  </si>
  <si>
    <t>001-473-215-7427x9642</t>
  </si>
  <si>
    <t>Taylor Lawrence</t>
  </si>
  <si>
    <t>taylorlawrence2022@gmail.com</t>
  </si>
  <si>
    <t>Robert Mcmahon</t>
  </si>
  <si>
    <t>robertmcmahon4537@gmail.com</t>
  </si>
  <si>
    <t>586.077.4026x164</t>
  </si>
  <si>
    <t>Joshua Golden</t>
  </si>
  <si>
    <t>joshuagolden6889@gmail.com</t>
  </si>
  <si>
    <t>011-208-8522</t>
  </si>
  <si>
    <t>Mark Mora</t>
  </si>
  <si>
    <t>markmora6043@gmail.com</t>
  </si>
  <si>
    <t>(474)810-6856x4243</t>
  </si>
  <si>
    <t>Lisa Blair</t>
  </si>
  <si>
    <t>lisablair7419@gmail.com</t>
  </si>
  <si>
    <t>001-200-391-2168x50266</t>
  </si>
  <si>
    <t>Pamela Williams</t>
  </si>
  <si>
    <t>pamelawilliams7798@gmail.com</t>
  </si>
  <si>
    <t>+1-311-921-8376x157</t>
  </si>
  <si>
    <t>Amber Vega</t>
  </si>
  <si>
    <t>ambervega5827@gmail.com</t>
  </si>
  <si>
    <t>170-791-8529</t>
  </si>
  <si>
    <t>Jesse Clark</t>
  </si>
  <si>
    <t>jesseclark8138@gmail.com</t>
  </si>
  <si>
    <t>308.671.1320x97362</t>
  </si>
  <si>
    <t>Jessica Bell</t>
  </si>
  <si>
    <t>jessicabell1900@gmail.com</t>
  </si>
  <si>
    <t>001-530-475-6622x211</t>
  </si>
  <si>
    <t>Margaret Jones</t>
  </si>
  <si>
    <t>margaretjones601@gmail.com</t>
  </si>
  <si>
    <t>001-088-486-5288x14231</t>
  </si>
  <si>
    <t>Tiffany Knox</t>
  </si>
  <si>
    <t>tiffanyknox4643@gmail.com</t>
  </si>
  <si>
    <t>+1-466-162-0646x9252</t>
  </si>
  <si>
    <t>Kirk Bennett</t>
  </si>
  <si>
    <t>kirkbennett8094@gmail.com</t>
  </si>
  <si>
    <t>181-552-1789x66607</t>
  </si>
  <si>
    <t>David Ellis</t>
  </si>
  <si>
    <t>davidellis6485@gmail.com</t>
  </si>
  <si>
    <t>+1-350-461-9909x1179</t>
  </si>
  <si>
    <t>Veronica Ray</t>
  </si>
  <si>
    <t>veronicaray2615@gmail.com</t>
  </si>
  <si>
    <t>091.951.9661</t>
  </si>
  <si>
    <t>Cassandra Hanson DVM</t>
  </si>
  <si>
    <t>cassandrahansondvm6420@gmail.com</t>
  </si>
  <si>
    <t>(169)904-4584x97307</t>
  </si>
  <si>
    <t>Patricia Krause</t>
  </si>
  <si>
    <t>patriciakrause495@gmail.com</t>
  </si>
  <si>
    <t>001-130-393-1895x5447</t>
  </si>
  <si>
    <t>Jacob Walton</t>
  </si>
  <si>
    <t>jacobwalton2115@gmail.com</t>
  </si>
  <si>
    <t>759-709-8673</t>
  </si>
  <si>
    <t>Ariana Heath</t>
  </si>
  <si>
    <t>arianaheath4430@gmail.com</t>
  </si>
  <si>
    <t>Miranda Green</t>
  </si>
  <si>
    <t>mirandagreen6158@gmail.com</t>
  </si>
  <si>
    <t>858-578-6914</t>
  </si>
  <si>
    <t>Albert Coleman</t>
  </si>
  <si>
    <t>albertcoleman2863@gmail.com</t>
  </si>
  <si>
    <t>(197)811-7366</t>
  </si>
  <si>
    <t>Walter Sharp</t>
  </si>
  <si>
    <t>waltersharp3914@gmail.com</t>
  </si>
  <si>
    <t>673.646.9670x07416</t>
  </si>
  <si>
    <t>Tina Cunningham</t>
  </si>
  <si>
    <t>tinacunningham7234@gmail.com</t>
  </si>
  <si>
    <t>(137)701-3074</t>
  </si>
  <si>
    <t>Adam Chase</t>
  </si>
  <si>
    <t>adamchase4869@gmail.com</t>
  </si>
  <si>
    <t>745.649.7361x94037</t>
  </si>
  <si>
    <t>Vernon Mckinney</t>
  </si>
  <si>
    <t>vernonmckinney9953@gmail.com</t>
  </si>
  <si>
    <t>195.390.9624</t>
  </si>
  <si>
    <t>Gabriel Wilkerson</t>
  </si>
  <si>
    <t>gabrielwilkerson2546@gmail.com</t>
  </si>
  <si>
    <t>Christian Smith</t>
  </si>
  <si>
    <t>christiansmith4508@gmail.com</t>
  </si>
  <si>
    <t>(421)159-5958x084</t>
  </si>
  <si>
    <t>Megan Wilson</t>
  </si>
  <si>
    <t>meganwilson7227@gmail.com</t>
  </si>
  <si>
    <t>861.628.7668</t>
  </si>
  <si>
    <t>Dustin Nunez</t>
  </si>
  <si>
    <t>dustinnunez8508@gmail.com</t>
  </si>
  <si>
    <t>231.924.1396</t>
  </si>
  <si>
    <t>Patrick Wilson</t>
  </si>
  <si>
    <t>patrickwilson2040@gmail.com</t>
  </si>
  <si>
    <t>175-089-6545x357</t>
  </si>
  <si>
    <t>thomasmoore4553@gmail.com</t>
  </si>
  <si>
    <t>(188)319-1009x56259</t>
  </si>
  <si>
    <t>David Armstrong</t>
  </si>
  <si>
    <t>davidarmstrong7274@gmail.com</t>
  </si>
  <si>
    <t>001-167-600-2178x798</t>
  </si>
  <si>
    <t>Brian Gonzalez</t>
  </si>
  <si>
    <t>briangonzalez544@gmail.com</t>
  </si>
  <si>
    <t>080-162-6614x413</t>
  </si>
  <si>
    <t>Scott Davidson</t>
  </si>
  <si>
    <t>scottdavidson9042@gmail.com</t>
  </si>
  <si>
    <t>224.055.2293</t>
  </si>
  <si>
    <t>Erin Daniels</t>
  </si>
  <si>
    <t>erindaniels5902@gmail.com</t>
  </si>
  <si>
    <t>914.568.0047x746</t>
  </si>
  <si>
    <t>Kyle Klein</t>
  </si>
  <si>
    <t>kyleklein7011@gmail.com</t>
  </si>
  <si>
    <t>678.284.5988x3992</t>
  </si>
  <si>
    <t>Dennis Snow</t>
  </si>
  <si>
    <t>dennissnow1600@gmail.com</t>
  </si>
  <si>
    <t>559-183-2779x693</t>
  </si>
  <si>
    <t>Amy Cole</t>
  </si>
  <si>
    <t>amycole5604@gmail.com</t>
  </si>
  <si>
    <t>(464)500-0906</t>
  </si>
  <si>
    <t>Christopher Wright</t>
  </si>
  <si>
    <t>christopherwright9467@gmail.com</t>
  </si>
  <si>
    <t>149.495.2653x29674</t>
  </si>
  <si>
    <t>Mathew Arnold</t>
  </si>
  <si>
    <t>mathewarnold1634@gmail.com</t>
  </si>
  <si>
    <t>506-409-4101</t>
  </si>
  <si>
    <t>Samantha Prince</t>
  </si>
  <si>
    <t>samanthaprince4679@gmail.com</t>
  </si>
  <si>
    <t>001-355-144-9140</t>
  </si>
  <si>
    <t>Nicole Zamora</t>
  </si>
  <si>
    <t>nicolezamora2836@gmail.com</t>
  </si>
  <si>
    <t>918-469-2767</t>
  </si>
  <si>
    <t>Joseph Spencer</t>
  </si>
  <si>
    <t>josephspencer5282@gmail.com</t>
  </si>
  <si>
    <t>011-155-9667x646</t>
  </si>
  <si>
    <t>Bryan Owens</t>
  </si>
  <si>
    <t>bryanowens6436@gmail.com</t>
  </si>
  <si>
    <t>432-070-4782x0166</t>
  </si>
  <si>
    <t>Amber Lopez</t>
  </si>
  <si>
    <t>amberlopez1633@gmail.com</t>
  </si>
  <si>
    <t>074-123-7207x43727</t>
  </si>
  <si>
    <t>Cynthia Knapp</t>
  </si>
  <si>
    <t>cynthiaknapp805@gmail.com</t>
  </si>
  <si>
    <t>Paul Mccormick</t>
  </si>
  <si>
    <t>paulmccormick7767@gmail.com</t>
  </si>
  <si>
    <t>+1-448-103-9638x229</t>
  </si>
  <si>
    <t>Leroy Fuller</t>
  </si>
  <si>
    <t>leroyfuller6716@gmail.com</t>
  </si>
  <si>
    <t>330.675.6304x5992</t>
  </si>
  <si>
    <t>William Huang</t>
  </si>
  <si>
    <t>williamhuang7496@gmail.com</t>
  </si>
  <si>
    <t>001-754-475-8305x750</t>
  </si>
  <si>
    <t>Travis Neal</t>
  </si>
  <si>
    <t>travisneal2065@gmail.com</t>
  </si>
  <si>
    <t>(033)556-5810x6945</t>
  </si>
  <si>
    <t>Don Taylor</t>
  </si>
  <si>
    <t>dontaylor9789@gmail.com</t>
  </si>
  <si>
    <t>+1-024-503-0729x3931</t>
  </si>
  <si>
    <t>Lori Crawford</t>
  </si>
  <si>
    <t>loricrawford3717@gmail.com</t>
  </si>
  <si>
    <t>(093)464-1839x521</t>
  </si>
  <si>
    <t>Michael Pena</t>
  </si>
  <si>
    <t>michaelpena3090@gmail.com</t>
  </si>
  <si>
    <t>(285)192-9349</t>
  </si>
  <si>
    <t>Cindy Price</t>
  </si>
  <si>
    <t>cindyprice4302@gmail.com</t>
  </si>
  <si>
    <t>001-915-621-5715x383</t>
  </si>
  <si>
    <t>Caroline Brown</t>
  </si>
  <si>
    <t>carolinebrown3066@gmail.com</t>
  </si>
  <si>
    <t>543.971.4456</t>
  </si>
  <si>
    <t>Nathan Mcbride</t>
  </si>
  <si>
    <t>nathanmcbride3828@gmail.com</t>
  </si>
  <si>
    <t>Kevin Robinson</t>
  </si>
  <si>
    <t>kevinrobinson8428@gmail.com</t>
  </si>
  <si>
    <t>001-293-450-7572x25820</t>
  </si>
  <si>
    <t>Nicholas Whitaker</t>
  </si>
  <si>
    <t>nicholaswhitaker4007@gmail.com</t>
  </si>
  <si>
    <t>067-942-1691</t>
  </si>
  <si>
    <t>William Joseph</t>
  </si>
  <si>
    <t>williamjoseph171@gmail.com</t>
  </si>
  <si>
    <t>+1-707-921-1023x3349</t>
  </si>
  <si>
    <t>Steven Cervantes</t>
  </si>
  <si>
    <t>stevencervantes5059@gmail.com</t>
  </si>
  <si>
    <t>001-875-776-0132x90411</t>
  </si>
  <si>
    <t>Christopher Shelton</t>
  </si>
  <si>
    <t>christophershelton668@gmail.com</t>
  </si>
  <si>
    <t>926-962-9061x27399</t>
  </si>
  <si>
    <t>Billy Hawkins</t>
  </si>
  <si>
    <t>billyhawkins1106@gmail.com</t>
  </si>
  <si>
    <t>(014)225-5034x3809</t>
  </si>
  <si>
    <t>Melinda Jenkins</t>
  </si>
  <si>
    <t>melindajenkins5536@gmail.com</t>
  </si>
  <si>
    <t>(544)872-6537x02181</t>
  </si>
  <si>
    <t>Vincent Williams</t>
  </si>
  <si>
    <t>vincentwilliams4568@gmail.com</t>
  </si>
  <si>
    <t>+1-891-768-4244x553</t>
  </si>
  <si>
    <t>Angela Kelly</t>
  </si>
  <si>
    <t>angelakelly4764@gmail.com</t>
  </si>
  <si>
    <t>Shannon Gardner</t>
  </si>
  <si>
    <t>shannongardner3050@gmail.com</t>
  </si>
  <si>
    <t>315-507-0103</t>
  </si>
  <si>
    <t>Heidi Mata</t>
  </si>
  <si>
    <t>heidimata4772@gmail.com</t>
  </si>
  <si>
    <t>092.464.2503</t>
  </si>
  <si>
    <t>Cynthia Newton</t>
  </si>
  <si>
    <t>cynthianewton3272@gmail.com</t>
  </si>
  <si>
    <t>001-014-184-1491x75129</t>
  </si>
  <si>
    <t>Kimberly Wilson</t>
  </si>
  <si>
    <t>kimberlywilson2698@gmail.com</t>
  </si>
  <si>
    <t>577.397.6937x391</t>
  </si>
  <si>
    <t>Jacob Nash</t>
  </si>
  <si>
    <t>jacobnash6029@gmail.com</t>
  </si>
  <si>
    <t>661-735-0563x649</t>
  </si>
  <si>
    <t>Cindy Ayala</t>
  </si>
  <si>
    <t>cindyayala9897@gmail.com</t>
  </si>
  <si>
    <t>042-121-5470x603</t>
  </si>
  <si>
    <t>Lisa Fuller</t>
  </si>
  <si>
    <t>lisafuller9156@gmail.com</t>
  </si>
  <si>
    <t>979-382-0499x17676</t>
  </si>
  <si>
    <t>Sara Ross</t>
  </si>
  <si>
    <t>saraross8814@gmail.com</t>
  </si>
  <si>
    <t>259-127-6533</t>
  </si>
  <si>
    <t>Mary Allen</t>
  </si>
  <si>
    <t>maryallen5712@gmail.com</t>
  </si>
  <si>
    <t>366-722-9826</t>
  </si>
  <si>
    <t>David Sharp</t>
  </si>
  <si>
    <t>davidsharp8348@gmail.com</t>
  </si>
  <si>
    <t>+1-579-648-9966x351</t>
  </si>
  <si>
    <t>Brittney Chen</t>
  </si>
  <si>
    <t>brittneychen8567@gmail.com</t>
  </si>
  <si>
    <t>001-575-981-6029</t>
  </si>
  <si>
    <t>Joshua Reeves</t>
  </si>
  <si>
    <t>joshuareeves1024@gmail.com</t>
  </si>
  <si>
    <t>(666)765-7211</t>
  </si>
  <si>
    <t>Mrs. Amanda Thomas</t>
  </si>
  <si>
    <t>mrs.amandathomas8303@gmail.com</t>
  </si>
  <si>
    <t>Deanna Green</t>
  </si>
  <si>
    <t>deannagreen725@gmail.com</t>
  </si>
  <si>
    <t>162-634-1603</t>
  </si>
  <si>
    <t>Mr. Richard Hawkins</t>
  </si>
  <si>
    <t>mr.richardhawkins269@gmail.com</t>
  </si>
  <si>
    <t>148.773.2325</t>
  </si>
  <si>
    <t>Thomas Garcia</t>
  </si>
  <si>
    <t>thomasgarcia7937@gmail.com</t>
  </si>
  <si>
    <t>083-993-4006x370</t>
  </si>
  <si>
    <t>Jenna Martin</t>
  </si>
  <si>
    <t>jennamartin4402@gmail.com</t>
  </si>
  <si>
    <t>(528)937-1376x99300</t>
  </si>
  <si>
    <t>anthonycooper9448@gmail.com</t>
  </si>
  <si>
    <t>781-478-8587x99574</t>
  </si>
  <si>
    <t>Ryan Copeland</t>
  </si>
  <si>
    <t>ryancopeland5754@gmail.com</t>
  </si>
  <si>
    <t>228.859.9782</t>
  </si>
  <si>
    <t>Todd Santana</t>
  </si>
  <si>
    <t>toddsantana2470@gmail.com</t>
  </si>
  <si>
    <t>001-274-603-3003</t>
  </si>
  <si>
    <t>Kimberly Foster</t>
  </si>
  <si>
    <t>kimberlyfoster820@gmail.com</t>
  </si>
  <si>
    <t>762-750-5119</t>
  </si>
  <si>
    <t>Roger Cantu</t>
  </si>
  <si>
    <t>rogercantu673@gmail.com</t>
  </si>
  <si>
    <t>291.338.5485x9063</t>
  </si>
  <si>
    <t>Edward Petersen</t>
  </si>
  <si>
    <t>edwardpetersen4595@gmail.com</t>
  </si>
  <si>
    <t>Olivia Reid</t>
  </si>
  <si>
    <t>oliviareid1226@gmail.com</t>
  </si>
  <si>
    <t>(727)751-6925</t>
  </si>
  <si>
    <t>Denise Wagner</t>
  </si>
  <si>
    <t>denisewagner8170@gmail.com</t>
  </si>
  <si>
    <t>Brandon Wagner</t>
  </si>
  <si>
    <t>brandonwagner1580@gmail.com</t>
  </si>
  <si>
    <t>Clifford Sanders</t>
  </si>
  <si>
    <t>cliffordsanders4893@gmail.com</t>
  </si>
  <si>
    <t>832.736.9814x0630</t>
  </si>
  <si>
    <t>Alyssa Pineda</t>
  </si>
  <si>
    <t>alyssapineda7851@gmail.com</t>
  </si>
  <si>
    <t>636.147.7843</t>
  </si>
  <si>
    <t>Jerome Davenport</t>
  </si>
  <si>
    <t>jeromedavenport3717@gmail.com</t>
  </si>
  <si>
    <t>001-050-849-9569x6897</t>
  </si>
  <si>
    <t>Mark Goodwin</t>
  </si>
  <si>
    <t>markgoodwin8360@gmail.com</t>
  </si>
  <si>
    <t>856.770.7624</t>
  </si>
  <si>
    <t>Cindy Hunt</t>
  </si>
  <si>
    <t>cindyhunt3538@gmail.com</t>
  </si>
  <si>
    <t>(559)542-3871</t>
  </si>
  <si>
    <t>Tammy Gray</t>
  </si>
  <si>
    <t>tammygray9844@gmail.com</t>
  </si>
  <si>
    <t>Jessica Rogers</t>
  </si>
  <si>
    <t>jessicarogers7231@gmail.com</t>
  </si>
  <si>
    <t>397.136.9514x137</t>
  </si>
  <si>
    <t>matthewcook4804@gmail.com</t>
  </si>
  <si>
    <t>649.981.9675x258</t>
  </si>
  <si>
    <t>Jeremy West</t>
  </si>
  <si>
    <t>jeremywest3288@gmail.com</t>
  </si>
  <si>
    <t>001-209-466-7328x286</t>
  </si>
  <si>
    <t>Jeremy Perry</t>
  </si>
  <si>
    <t>jeremyperry2605@gmail.com</t>
  </si>
  <si>
    <t>(522)371-0360</t>
  </si>
  <si>
    <t>Mark Oconnor</t>
  </si>
  <si>
    <t>markoconnor8199@gmail.com</t>
  </si>
  <si>
    <t>001-105-792-1143x952</t>
  </si>
  <si>
    <t>Jeremy Brown</t>
  </si>
  <si>
    <t>jeremybrown5990@gmail.com</t>
  </si>
  <si>
    <t>(320)167-1562x042</t>
  </si>
  <si>
    <t>Christopher Vincent</t>
  </si>
  <si>
    <t>christophervincent1218@gmail.com</t>
  </si>
  <si>
    <t>Tonya Anthony</t>
  </si>
  <si>
    <t>tonyaanthony753@gmail.com</t>
  </si>
  <si>
    <t>Larry Hall</t>
  </si>
  <si>
    <t>larryhall7310@gmail.com</t>
  </si>
  <si>
    <t>Gordon Henderson</t>
  </si>
  <si>
    <t>gordonhenderson9665@gmail.com</t>
  </si>
  <si>
    <t>444.448.8356</t>
  </si>
  <si>
    <t>Amanda Ellis</t>
  </si>
  <si>
    <t>amandaellis4170@gmail.com</t>
  </si>
  <si>
    <t>(107)046-6186x6136</t>
  </si>
  <si>
    <t>Heather Davis</t>
  </si>
  <si>
    <t>heatherdavis6743@gmail.com</t>
  </si>
  <si>
    <t>Timothy Bell</t>
  </si>
  <si>
    <t>timothybell4042@gmail.com</t>
  </si>
  <si>
    <t>558.685.6517x146</t>
  </si>
  <si>
    <t>michaelclark9193@gmail.com</t>
  </si>
  <si>
    <t>David Perry</t>
  </si>
  <si>
    <t>davidperry603@gmail.com</t>
  </si>
  <si>
    <t>123-450-8349x98956</t>
  </si>
  <si>
    <t>robertvaldez6106@gmail.com</t>
  </si>
  <si>
    <t>(749)902-1764</t>
  </si>
  <si>
    <t>Rebecca Jones</t>
  </si>
  <si>
    <t>rebeccajones6295@gmail.com</t>
  </si>
  <si>
    <t>(281)206-5516x0685</t>
  </si>
  <si>
    <t>Thomas Parker</t>
  </si>
  <si>
    <t>thomasparker8359@gmail.com</t>
  </si>
  <si>
    <t>001-569-012-7147x41179</t>
  </si>
  <si>
    <t>Joseph Mccoy</t>
  </si>
  <si>
    <t>josephmccoy8797@gmail.com</t>
  </si>
  <si>
    <t>261.908.3186</t>
  </si>
  <si>
    <t>Connie Terry</t>
  </si>
  <si>
    <t>connieterry8052@gmail.com</t>
  </si>
  <si>
    <t>671.495.5406x979</t>
  </si>
  <si>
    <t>Deanna Hamilton</t>
  </si>
  <si>
    <t>deannahamilton6005@gmail.com</t>
  </si>
  <si>
    <t>(168)064-7883x1424</t>
  </si>
  <si>
    <t>Kathleen Moran</t>
  </si>
  <si>
    <t>kathleenmoran7084@gmail.com</t>
  </si>
  <si>
    <t>Gabriel Gonzalez</t>
  </si>
  <si>
    <t>gabrielgonzalez5513@gmail.com</t>
  </si>
  <si>
    <t>189.189.3162x22675</t>
  </si>
  <si>
    <t>pamelalee4486@gmail.com</t>
  </si>
  <si>
    <t>(529)887-5717x03433</t>
  </si>
  <si>
    <t>Amanda Marshall</t>
  </si>
  <si>
    <t>amandamarshall3122@gmail.com</t>
  </si>
  <si>
    <t>659.861.2240x0406</t>
  </si>
  <si>
    <t>Angie Rose</t>
  </si>
  <si>
    <t>angierose5736@gmail.com</t>
  </si>
  <si>
    <t>001-257-445-0937x633</t>
  </si>
  <si>
    <t>Jason Walton</t>
  </si>
  <si>
    <t>jasonwalton4676@gmail.com</t>
  </si>
  <si>
    <t>Adrian Prince</t>
  </si>
  <si>
    <t>adrianprince424@gmail.com</t>
  </si>
  <si>
    <t>101-937-8465</t>
  </si>
  <si>
    <t>Catherine Flores</t>
  </si>
  <si>
    <t>catherineflores4709@gmail.com</t>
  </si>
  <si>
    <t>David Moore</t>
  </si>
  <si>
    <t>davidmoore5828@gmail.com</t>
  </si>
  <si>
    <t>001-676-697-2187</t>
  </si>
  <si>
    <t>Chelsea Ray</t>
  </si>
  <si>
    <t>chelsearay5770@gmail.com</t>
  </si>
  <si>
    <t>+1-936-424-8654x50258</t>
  </si>
  <si>
    <t>Mary Strong</t>
  </si>
  <si>
    <t>marystrong6808@gmail.com</t>
  </si>
  <si>
    <t>Leah Woods</t>
  </si>
  <si>
    <t>leahwoods7320@gmail.com</t>
  </si>
  <si>
    <t>001-537-499-5490x31043</t>
  </si>
  <si>
    <t>Morgan Klein</t>
  </si>
  <si>
    <t>morganklein3075@gmail.com</t>
  </si>
  <si>
    <t>001-661-882-7168x107</t>
  </si>
  <si>
    <t>Steven Rogers</t>
  </si>
  <si>
    <t>stevenrogers8708@gmail.com</t>
  </si>
  <si>
    <t>Scott Wilson</t>
  </si>
  <si>
    <t>scottwilson7254@gmail.com</t>
  </si>
  <si>
    <t>714.985.8941x428</t>
  </si>
  <si>
    <t>Jason Schneider</t>
  </si>
  <si>
    <t>jasonschneider7455@gmail.com</t>
  </si>
  <si>
    <t>001-287-815-0904</t>
  </si>
  <si>
    <t>Leslie Wilson</t>
  </si>
  <si>
    <t>lesliewilson8554@gmail.com</t>
  </si>
  <si>
    <t>310-650-6425x742</t>
  </si>
  <si>
    <t>Antonio Bowen</t>
  </si>
  <si>
    <t>antoniobowen8315@gmail.com</t>
  </si>
  <si>
    <t>293-438-7154</t>
  </si>
  <si>
    <t>Jose Martinez</t>
  </si>
  <si>
    <t>josemartinez4615@gmail.com</t>
  </si>
  <si>
    <t>+1-858-627-5462x582</t>
  </si>
  <si>
    <t>Ryan Evans</t>
  </si>
  <si>
    <t>ryanevans9519@gmail.com</t>
  </si>
  <si>
    <t>Daniel Martin</t>
  </si>
  <si>
    <t>danielmartin9119@gmail.com</t>
  </si>
  <si>
    <t>494.551.8929x9274</t>
  </si>
  <si>
    <t>Becky Wilson</t>
  </si>
  <si>
    <t>beckywilson2571@gmail.com</t>
  </si>
  <si>
    <t>(940)142-1109</t>
  </si>
  <si>
    <t>Mark Stevens</t>
  </si>
  <si>
    <t>markstevens7566@gmail.com</t>
  </si>
  <si>
    <t>(504)943-2190</t>
  </si>
  <si>
    <t>George Carter</t>
  </si>
  <si>
    <t>georgecarter1712@gmail.com</t>
  </si>
  <si>
    <t>285-062-1407</t>
  </si>
  <si>
    <t>Michelle Farley</t>
  </si>
  <si>
    <t>michellefarley9866@gmail.com</t>
  </si>
  <si>
    <t>(260)880-7350</t>
  </si>
  <si>
    <t>Trevor Shelton</t>
  </si>
  <si>
    <t>trevorshelton5699@gmail.com</t>
  </si>
  <si>
    <t>167.202.6320x38641</t>
  </si>
  <si>
    <t>Rose Gibbs</t>
  </si>
  <si>
    <t>rosegibbs86@gmail.com</t>
  </si>
  <si>
    <t>(111)499-9404x33615</t>
  </si>
  <si>
    <t>Aaron Tanner</t>
  </si>
  <si>
    <t>aarontanner4414@gmail.com</t>
  </si>
  <si>
    <t>113-715-0167x53269</t>
  </si>
  <si>
    <t>Tyler Spencer</t>
  </si>
  <si>
    <t>tylerspencer4875@gmail.com</t>
  </si>
  <si>
    <t>(009)492-7665x91442</t>
  </si>
  <si>
    <t>Patricia Oneal</t>
  </si>
  <si>
    <t>patriciaoneal3475@gmail.com</t>
  </si>
  <si>
    <t>Matthew Morales</t>
  </si>
  <si>
    <t>matthewmorales627@gmail.com</t>
  </si>
  <si>
    <t>(508)120-5400</t>
  </si>
  <si>
    <t>jenniferscott6697@gmail.com</t>
  </si>
  <si>
    <t>+1-076-387-5012x525</t>
  </si>
  <si>
    <t>Anthony Wilkerson</t>
  </si>
  <si>
    <t>anthonywilkerson4290@gmail.com</t>
  </si>
  <si>
    <t>(028)195-0797</t>
  </si>
  <si>
    <t>davidgray2383@gmail.com</t>
  </si>
  <si>
    <t>335-676-9308</t>
  </si>
  <si>
    <t>Corey Sanders</t>
  </si>
  <si>
    <t>coreysanders9601@gmail.com</t>
  </si>
  <si>
    <t>001-043-723-3063</t>
  </si>
  <si>
    <t>Natalie Wright</t>
  </si>
  <si>
    <t>nataliewright7495@gmail.com</t>
  </si>
  <si>
    <t>+1-306-073-3666x620</t>
  </si>
  <si>
    <t>Carla Bowen</t>
  </si>
  <si>
    <t>carlabowen323@gmail.com</t>
  </si>
  <si>
    <t>(194)883-5437x65410</t>
  </si>
  <si>
    <t>Stephanie Swanson</t>
  </si>
  <si>
    <t>stephanieswanson8975@gmail.com</t>
  </si>
  <si>
    <t>001-590-205-9872x7091</t>
  </si>
  <si>
    <t>Taylor Banks</t>
  </si>
  <si>
    <t>taylorbanks672@gmail.com</t>
  </si>
  <si>
    <t>287.660.6990x73591</t>
  </si>
  <si>
    <t>Amber Smith</t>
  </si>
  <si>
    <t>ambersmith9655@gmail.com</t>
  </si>
  <si>
    <t>(917)506-3291x7283</t>
  </si>
  <si>
    <t>Clinton Walker</t>
  </si>
  <si>
    <t>clintonwalker1521@gmail.com</t>
  </si>
  <si>
    <t>996.634.7555x72565</t>
  </si>
  <si>
    <t>George Perez</t>
  </si>
  <si>
    <t>georgeperez8648@gmail.com</t>
  </si>
  <si>
    <t>Katherine Peck</t>
  </si>
  <si>
    <t>katherinepeck8368@gmail.com</t>
  </si>
  <si>
    <t>455.167.9803x4434</t>
  </si>
  <si>
    <t>Michael Goodman</t>
  </si>
  <si>
    <t>michaelgoodman2255@gmail.com</t>
  </si>
  <si>
    <t>001-730-574-9775x30865</t>
  </si>
  <si>
    <t>Maxwell Burns</t>
  </si>
  <si>
    <t>maxwellburns1801@gmail.com</t>
  </si>
  <si>
    <t>(028)269-8687x0890</t>
  </si>
  <si>
    <t>Jonathon Taylor</t>
  </si>
  <si>
    <t>jonathontaylor4896@gmail.com</t>
  </si>
  <si>
    <t>(116)945-3805x98521</t>
  </si>
  <si>
    <t>Justin Hester DDS</t>
  </si>
  <si>
    <t>justinhesterdds9138@gmail.com</t>
  </si>
  <si>
    <t>726-130-1491x79752</t>
  </si>
  <si>
    <t>Bruce Snyder</t>
  </si>
  <si>
    <t>brucesnyder2316@gmail.com</t>
  </si>
  <si>
    <t>(134)763-6523x7978</t>
  </si>
  <si>
    <t>Elizabeth Sanchez</t>
  </si>
  <si>
    <t>elizabethsanchez2431@gmail.com</t>
  </si>
  <si>
    <t>(764)459-6346x8164</t>
  </si>
  <si>
    <t>Jeanette Townsend</t>
  </si>
  <si>
    <t>jeanettetownsend4409@gmail.com</t>
  </si>
  <si>
    <t>874.403.6306x201</t>
  </si>
  <si>
    <t>Terri Estrada</t>
  </si>
  <si>
    <t>terriestrada2961@gmail.com</t>
  </si>
  <si>
    <t>954.804.8518x5092</t>
  </si>
  <si>
    <t>Amanda Lee</t>
  </si>
  <si>
    <t>amandalee876@gmail.com</t>
  </si>
  <si>
    <t>+1-028-138-7565x18745</t>
  </si>
  <si>
    <t>Deanna Bonilla</t>
  </si>
  <si>
    <t>deannabonilla7288@gmail.com</t>
  </si>
  <si>
    <t>(385)017-6402x46084</t>
  </si>
  <si>
    <t>Susan Clarke</t>
  </si>
  <si>
    <t>susanclarke2034@gmail.com</t>
  </si>
  <si>
    <t>Allison Gonzalez</t>
  </si>
  <si>
    <t>allisongonzalez4068@gmail.com</t>
  </si>
  <si>
    <t>037.470.2147</t>
  </si>
  <si>
    <t>Tiffany Juarez</t>
  </si>
  <si>
    <t>tiffanyjuarez3634@gmail.com</t>
  </si>
  <si>
    <t>+1-316-167-2330x290</t>
  </si>
  <si>
    <t>Craig Mckinney</t>
  </si>
  <si>
    <t>craigmckinney8321@gmail.com</t>
  </si>
  <si>
    <t>Colton Lee</t>
  </si>
  <si>
    <t>coltonlee3764@gmail.com</t>
  </si>
  <si>
    <t>001-174-357-1960x59759</t>
  </si>
  <si>
    <t>Stephen Washington</t>
  </si>
  <si>
    <t>stephenwashington598@gmail.com</t>
  </si>
  <si>
    <t>001-965-647-4002</t>
  </si>
  <si>
    <t>Justin Marshall</t>
  </si>
  <si>
    <t>justinmarshall2538@gmail.com</t>
  </si>
  <si>
    <t>(173)860-3281x994</t>
  </si>
  <si>
    <t>Alyssa Ruiz</t>
  </si>
  <si>
    <t>alyssaruiz5816@gmail.com</t>
  </si>
  <si>
    <t>531-697-3264x78590</t>
  </si>
  <si>
    <t>michellebaker6143@gmail.com</t>
  </si>
  <si>
    <t>Matthew Thomas</t>
  </si>
  <si>
    <t>matthewthomas3211@gmail.com</t>
  </si>
  <si>
    <t>+1-434-188-6939x19518</t>
  </si>
  <si>
    <t>Tina Anderson</t>
  </si>
  <si>
    <t>tinaanderson738@gmail.com</t>
  </si>
  <si>
    <t>444.957.3025x4745</t>
  </si>
  <si>
    <t>Troy Brown</t>
  </si>
  <si>
    <t>troybrown6525@gmail.com</t>
  </si>
  <si>
    <t>173-358-5479x9517</t>
  </si>
  <si>
    <t>Jon Wong</t>
  </si>
  <si>
    <t>jonwong3130@gmail.com</t>
  </si>
  <si>
    <t>012-625-3929x444</t>
  </si>
  <si>
    <t>Darius Roberts</t>
  </si>
  <si>
    <t>dariusroberts9524@gmail.com</t>
  </si>
  <si>
    <t>281.954.9192</t>
  </si>
  <si>
    <t>Ashley Smith</t>
  </si>
  <si>
    <t>ashleysmith159@gmail.com</t>
  </si>
  <si>
    <t>751-741-8256</t>
  </si>
  <si>
    <t>Andrew Ochoa</t>
  </si>
  <si>
    <t>andrewochoa7006@gmail.com</t>
  </si>
  <si>
    <t>243-165-0182x3317</t>
  </si>
  <si>
    <t>Andrea Delacruz</t>
  </si>
  <si>
    <t>andreadelacruz2429@gmail.com</t>
  </si>
  <si>
    <t>460-105-1481x83960</t>
  </si>
  <si>
    <t>Derek Cobb</t>
  </si>
  <si>
    <t>derekcobb3714@gmail.com</t>
  </si>
  <si>
    <t>(090)756-8544</t>
  </si>
  <si>
    <t>Robert Campbell</t>
  </si>
  <si>
    <t>robertcampbell7921@gmail.com</t>
  </si>
  <si>
    <t>084-220-4408</t>
  </si>
  <si>
    <t>Matthew Harvey</t>
  </si>
  <si>
    <t>matthewharvey2341@gmail.com</t>
  </si>
  <si>
    <t>+1-593-865-5407x291</t>
  </si>
  <si>
    <t>Preston Burton</t>
  </si>
  <si>
    <t>prestonburton1830@gmail.com</t>
  </si>
  <si>
    <t>(101)143-3957x3370</t>
  </si>
  <si>
    <t>Melissa Johnson</t>
  </si>
  <si>
    <t>melissajohnson933@gmail.com</t>
  </si>
  <si>
    <t>597.990.8170</t>
  </si>
  <si>
    <t>Brandi Ray</t>
  </si>
  <si>
    <t>brandiray458@gmail.com</t>
  </si>
  <si>
    <t>(087)643-2938x68096</t>
  </si>
  <si>
    <t>Mrs. Danielle Ramos</t>
  </si>
  <si>
    <t>mrs.danielleramos2513@gmail.com</t>
  </si>
  <si>
    <t>001-495-761-6627x7903</t>
  </si>
  <si>
    <t>Cindy Mendez</t>
  </si>
  <si>
    <t>cindymendez8735@gmail.com</t>
  </si>
  <si>
    <t>653.719.2674x910</t>
  </si>
  <si>
    <t>Aaron Rojas</t>
  </si>
  <si>
    <t>aaronrojas5454@gmail.com</t>
  </si>
  <si>
    <t>001-428-987-9413</t>
  </si>
  <si>
    <t>vincentmartinez9261@gmail.com</t>
  </si>
  <si>
    <t>339-614-3456x1135</t>
  </si>
  <si>
    <t>Catherine Smith</t>
  </si>
  <si>
    <t>catherinesmith9081@gmail.com</t>
  </si>
  <si>
    <t>284.464.5798</t>
  </si>
  <si>
    <t>Jeffrey Boyd</t>
  </si>
  <si>
    <t>jeffreyboyd5585@gmail.com</t>
  </si>
  <si>
    <t>853.003.9031x966</t>
  </si>
  <si>
    <t>John Powell</t>
  </si>
  <si>
    <t>johnpowell8945@gmail.com</t>
  </si>
  <si>
    <t>(610)413-2239x2785</t>
  </si>
  <si>
    <t>Jessica Donovan</t>
  </si>
  <si>
    <t>jessicadonovan4789@gmail.com</t>
  </si>
  <si>
    <t>545.321.8837x605</t>
  </si>
  <si>
    <t>Kayla Berger</t>
  </si>
  <si>
    <t>kaylaberger1454@gmail.com</t>
  </si>
  <si>
    <t>880.952.8178</t>
  </si>
  <si>
    <t>Zachary Parker</t>
  </si>
  <si>
    <t>zacharyparker3161@gmail.com</t>
  </si>
  <si>
    <t>+1-906-781-3571x666</t>
  </si>
  <si>
    <t>Frank Daniel</t>
  </si>
  <si>
    <t>frankdaniel3850@gmail.com</t>
  </si>
  <si>
    <t>268-839-0254</t>
  </si>
  <si>
    <t>Amy Cox</t>
  </si>
  <si>
    <t>amycox9822@gmail.com</t>
  </si>
  <si>
    <t>703-282-7240x70237</t>
  </si>
  <si>
    <t>Amanda Gallagher</t>
  </si>
  <si>
    <t>amandagallagher3820@gmail.com</t>
  </si>
  <si>
    <t>001-722-106-4670x845</t>
  </si>
  <si>
    <t>Nichole Montoya</t>
  </si>
  <si>
    <t>nicholemontoya9156@gmail.com</t>
  </si>
  <si>
    <t>(318)083-0759x61356</t>
  </si>
  <si>
    <t>Mark Lewis</t>
  </si>
  <si>
    <t>marklewis8084@gmail.com</t>
  </si>
  <si>
    <t>+1-031-302-4336x85170</t>
  </si>
  <si>
    <t>Dr. Elizabeth Bray</t>
  </si>
  <si>
    <t>dr.elizabethbray1853@gmail.com</t>
  </si>
  <si>
    <t>426-999-4327x1810</t>
  </si>
  <si>
    <t>Caitlin Allen</t>
  </si>
  <si>
    <t>caitlinallen5562@gmail.com</t>
  </si>
  <si>
    <t>102.241.3964x1393</t>
  </si>
  <si>
    <t>William Hatfield</t>
  </si>
  <si>
    <t>williamhatfield6340@gmail.com</t>
  </si>
  <si>
    <t>+1-341-601-3174x2145</t>
  </si>
  <si>
    <t>Lori Quinn</t>
  </si>
  <si>
    <t>loriquinn8589@gmail.com</t>
  </si>
  <si>
    <t>(744)391-9303x6699</t>
  </si>
  <si>
    <t>laurawilliams965@gmail.com</t>
  </si>
  <si>
    <t>(917)974-2398</t>
  </si>
  <si>
    <t>Amanda Evans PhD</t>
  </si>
  <si>
    <t>amandaevansphd3001@gmail.com</t>
  </si>
  <si>
    <t>856.536.4937x451</t>
  </si>
  <si>
    <t>robertthompson7698@gmail.com</t>
  </si>
  <si>
    <t>(408)770-3906</t>
  </si>
  <si>
    <t>Vincent Hoover</t>
  </si>
  <si>
    <t>vincenthoover5870@gmail.com</t>
  </si>
  <si>
    <t>Gregory Wolfe</t>
  </si>
  <si>
    <t>gregorywolfe1246@gmail.com</t>
  </si>
  <si>
    <t>Leslie Chambers</t>
  </si>
  <si>
    <t>lesliechambers1700@gmail.com</t>
  </si>
  <si>
    <t>912.422.6367x09222</t>
  </si>
  <si>
    <t>Dr. Stephen Buck</t>
  </si>
  <si>
    <t>dr.stephenbuck4113@gmail.com</t>
  </si>
  <si>
    <t>001-967-569-3536x21336</t>
  </si>
  <si>
    <t>Leslie Nichols</t>
  </si>
  <si>
    <t>leslienichols8782@gmail.com</t>
  </si>
  <si>
    <t>854-955-8775</t>
  </si>
  <si>
    <t>Robert Fowler</t>
  </si>
  <si>
    <t>robertfowler1470@gmail.com</t>
  </si>
  <si>
    <t>Desiree Chan</t>
  </si>
  <si>
    <t>desireechan1335@gmail.com</t>
  </si>
  <si>
    <t>160-687-7732x039</t>
  </si>
  <si>
    <t>John Harris MD</t>
  </si>
  <si>
    <t>johnharrismd4429@gmail.com</t>
  </si>
  <si>
    <t>001-860-711-7008x1814</t>
  </si>
  <si>
    <t>Joann Smith</t>
  </si>
  <si>
    <t>joannsmith3729@gmail.com</t>
  </si>
  <si>
    <t>(816)667-4541x14974</t>
  </si>
  <si>
    <t>Natalie Wyatt</t>
  </si>
  <si>
    <t>nataliewyatt6287@gmail.com</t>
  </si>
  <si>
    <t>+1-726-144-9743x7321</t>
  </si>
  <si>
    <t>Christina Smith PhD</t>
  </si>
  <si>
    <t>christinasmithphd386@gmail.com</t>
  </si>
  <si>
    <t>(291)566-5160</t>
  </si>
  <si>
    <t>Joan Webb</t>
  </si>
  <si>
    <t>joanwebb2372@gmail.com</t>
  </si>
  <si>
    <t>001-021-322-6761x5530</t>
  </si>
  <si>
    <t>Jenna Williams</t>
  </si>
  <si>
    <t>jennawilliams9404@gmail.com</t>
  </si>
  <si>
    <t>346.598.7634x04386</t>
  </si>
  <si>
    <t>Brittany Boyd</t>
  </si>
  <si>
    <t>brittanyboyd5766@gmail.com</t>
  </si>
  <si>
    <t>926.846.7870x8527</t>
  </si>
  <si>
    <t>Rebecca Hansen</t>
  </si>
  <si>
    <t>rebeccahansen7174@gmail.com</t>
  </si>
  <si>
    <t>001-762-224-8959</t>
  </si>
  <si>
    <t>Laura Graham</t>
  </si>
  <si>
    <t>lauragraham8802@gmail.com</t>
  </si>
  <si>
    <t>276.379.2525x13595</t>
  </si>
  <si>
    <t>Kristina Potts</t>
  </si>
  <si>
    <t>kristinapotts8298@gmail.com</t>
  </si>
  <si>
    <t>+1-884-775-6219x815</t>
  </si>
  <si>
    <t>Jimmy Owen</t>
  </si>
  <si>
    <t>jimmyowen1476@gmail.com</t>
  </si>
  <si>
    <t>+1-563-779-0253x997</t>
  </si>
  <si>
    <t>Steven Baldwin</t>
  </si>
  <si>
    <t>stevenbaldwin9103@gmail.com</t>
  </si>
  <si>
    <t>+1-049-682-1480x0075</t>
  </si>
  <si>
    <t>Dawn Phillips</t>
  </si>
  <si>
    <t>dawnphillips6352@gmail.com</t>
  </si>
  <si>
    <t>+1-197-275-5563x23383</t>
  </si>
  <si>
    <t>Christopher Price</t>
  </si>
  <si>
    <t>christopherprice2202@gmail.com</t>
  </si>
  <si>
    <t>001-354-647-9427</t>
  </si>
  <si>
    <t>Jean Richardson</t>
  </si>
  <si>
    <t>jeanrichardson8585@gmail.com</t>
  </si>
  <si>
    <t>+1-986-135-7623x325</t>
  </si>
  <si>
    <t>Miranda Brown</t>
  </si>
  <si>
    <t>mirandabrown5640@gmail.com</t>
  </si>
  <si>
    <t>(475)757-9203x39881</t>
  </si>
  <si>
    <t>Tina Perez</t>
  </si>
  <si>
    <t>tinaperez6812@gmail.com</t>
  </si>
  <si>
    <t>001-339-293-0414x784</t>
  </si>
  <si>
    <t>Anthony Anderson</t>
  </si>
  <si>
    <t>anthonyanderson6340@gmail.com</t>
  </si>
  <si>
    <t>692-323-7878</t>
  </si>
  <si>
    <t>Keith Hernandez</t>
  </si>
  <si>
    <t>keithhernandez5163@gmail.com</t>
  </si>
  <si>
    <t>+1-599-939-0210x0993</t>
  </si>
  <si>
    <t>Patricia Jackson</t>
  </si>
  <si>
    <t>patriciajackson1029@gmail.com</t>
  </si>
  <si>
    <t>001-843-119-4300x838</t>
  </si>
  <si>
    <t>Sean Carpenter</t>
  </si>
  <si>
    <t>seancarpenter3908@gmail.com</t>
  </si>
  <si>
    <t>Donna Yang</t>
  </si>
  <si>
    <t>donnayang3393@gmail.com</t>
  </si>
  <si>
    <t>672.012.4566</t>
  </si>
  <si>
    <t>Austin Huff</t>
  </si>
  <si>
    <t>austinhuff7577@gmail.com</t>
  </si>
  <si>
    <t>399.310.9376</t>
  </si>
  <si>
    <t>Donna Bradley</t>
  </si>
  <si>
    <t>donnabradley9673@gmail.com</t>
  </si>
  <si>
    <t>001-327-946-6435</t>
  </si>
  <si>
    <t>Jose Miller</t>
  </si>
  <si>
    <t>josemiller9935@gmail.com</t>
  </si>
  <si>
    <t>(827)080-4153x725</t>
  </si>
  <si>
    <t>Mary Hansen</t>
  </si>
  <si>
    <t>maryhansen530@gmail.com</t>
  </si>
  <si>
    <t>+1-601-901-3581x950</t>
  </si>
  <si>
    <t>amandajohnson9539@gmail.com</t>
  </si>
  <si>
    <t>(588)081-9317</t>
  </si>
  <si>
    <t>Susan Collins</t>
  </si>
  <si>
    <t>susancollins4262@gmail.com</t>
  </si>
  <si>
    <t>(698)010-8363x418</t>
  </si>
  <si>
    <t>Stephanie Grant</t>
  </si>
  <si>
    <t>stephaniegrant2807@gmail.com</t>
  </si>
  <si>
    <t>811.086.8582x81442</t>
  </si>
  <si>
    <t>Dr. Frank Foley</t>
  </si>
  <si>
    <t>dr.frankfoley7117@gmail.com</t>
  </si>
  <si>
    <t>001-579-373-1976x399</t>
  </si>
  <si>
    <t>Matthew Gonzalez</t>
  </si>
  <si>
    <t>matthewgonzalez929@gmail.com</t>
  </si>
  <si>
    <t>(721)108-9720x1282</t>
  </si>
  <si>
    <t>Candace Thomas</t>
  </si>
  <si>
    <t>candacethomas337@gmail.com</t>
  </si>
  <si>
    <t>Melissa Jackson</t>
  </si>
  <si>
    <t>melissajackson4253@gmail.com</t>
  </si>
  <si>
    <t>(549)496-0478x404</t>
  </si>
  <si>
    <t>Nicholas Colon</t>
  </si>
  <si>
    <t>nicholascolon8278@gmail.com</t>
  </si>
  <si>
    <t>001-597-954-0010x78495</t>
  </si>
  <si>
    <t>William Taylor</t>
  </si>
  <si>
    <t>williamtaylor3683@gmail.com</t>
  </si>
  <si>
    <t>Erika Osborne</t>
  </si>
  <si>
    <t>erikaosborne2363@gmail.com</t>
  </si>
  <si>
    <t>001-657-025-8768x43078</t>
  </si>
  <si>
    <t>christopherlopez9424@gmail.com</t>
  </si>
  <si>
    <t>001-278-182-6804</t>
  </si>
  <si>
    <t>Brittney Hale</t>
  </si>
  <si>
    <t>brittneyhale8473@gmail.com</t>
  </si>
  <si>
    <t>(775)904-8046x4736</t>
  </si>
  <si>
    <t>Dylan Flores</t>
  </si>
  <si>
    <t>dylanflores6789@gmail.com</t>
  </si>
  <si>
    <t>+1-425-554-6936x896</t>
  </si>
  <si>
    <t>Jeffery Williams</t>
  </si>
  <si>
    <t>jefferywilliams5549@gmail.com</t>
  </si>
  <si>
    <t>+1-610-122-5600x2116</t>
  </si>
  <si>
    <t>Tiffany King</t>
  </si>
  <si>
    <t>tiffanyking3288@gmail.com</t>
  </si>
  <si>
    <t>(504)368-9201x354</t>
  </si>
  <si>
    <t>Jamie Ray</t>
  </si>
  <si>
    <t>jamieray5340@gmail.com</t>
  </si>
  <si>
    <t>(884)946-6258x51801</t>
  </si>
  <si>
    <t>Matthew Higgins</t>
  </si>
  <si>
    <t>matthewhiggins2137@gmail.com</t>
  </si>
  <si>
    <t>825.267.8587x121</t>
  </si>
  <si>
    <t>Alexander Moreno</t>
  </si>
  <si>
    <t>alexandermoreno2897@gmail.com</t>
  </si>
  <si>
    <t>(149)607-4206x86011</t>
  </si>
  <si>
    <t>Jason Garcia</t>
  </si>
  <si>
    <t>jasongarcia9618@gmail.com</t>
  </si>
  <si>
    <t>(730)436-5272x96876</t>
  </si>
  <si>
    <t>Jay Lee</t>
  </si>
  <si>
    <t>jaylee2153@gmail.com</t>
  </si>
  <si>
    <t>196.600.1058x7609</t>
  </si>
  <si>
    <t>dawngarcia7749@gmail.com</t>
  </si>
  <si>
    <t>(364)703-1734x9855</t>
  </si>
  <si>
    <t>Thomas Sullivan</t>
  </si>
  <si>
    <t>thomassullivan237@gmail.com</t>
  </si>
  <si>
    <t>877-213-8864x2394</t>
  </si>
  <si>
    <t>Patrick Jones</t>
  </si>
  <si>
    <t>patrickjones1647@gmail.com</t>
  </si>
  <si>
    <t>(127)137-2649</t>
  </si>
  <si>
    <t>William Livingston</t>
  </si>
  <si>
    <t>williamlivingston6023@gmail.com</t>
  </si>
  <si>
    <t>001-341-130-9138x997</t>
  </si>
  <si>
    <t>Frank Smith</t>
  </si>
  <si>
    <t>franksmith9580@gmail.com</t>
  </si>
  <si>
    <t>(180)479-7847x48208</t>
  </si>
  <si>
    <t>Randy Wright</t>
  </si>
  <si>
    <t>randywright673@gmail.com</t>
  </si>
  <si>
    <t>+1-830-675-4605x76260</t>
  </si>
  <si>
    <t>Laura Murray</t>
  </si>
  <si>
    <t>lauramurray3870@gmail.com</t>
  </si>
  <si>
    <t>136-852-3813x807</t>
  </si>
  <si>
    <t>Alexander Riley</t>
  </si>
  <si>
    <t>alexanderriley8666@gmail.com</t>
  </si>
  <si>
    <t>Brad Anderson</t>
  </si>
  <si>
    <t>bradanderson9910@gmail.com</t>
  </si>
  <si>
    <t>(144)647-0690</t>
  </si>
  <si>
    <t>Robert Phillips</t>
  </si>
  <si>
    <t>robertphillips6353@gmail.com</t>
  </si>
  <si>
    <t>(468)812-5493</t>
  </si>
  <si>
    <t>Joseph Perry</t>
  </si>
  <si>
    <t>josephperry5990@gmail.com</t>
  </si>
  <si>
    <t>424-203-5937x185</t>
  </si>
  <si>
    <t>Andrea Aguirre</t>
  </si>
  <si>
    <t>andreaaguirre7364@gmail.com</t>
  </si>
  <si>
    <t>(408)793-8195x8305</t>
  </si>
  <si>
    <t>Brad Patterson</t>
  </si>
  <si>
    <t>bradpatterson7084@gmail.com</t>
  </si>
  <si>
    <t>891.746.0643x938</t>
  </si>
  <si>
    <t>Susan Wood</t>
  </si>
  <si>
    <t>susanwood2265@gmail.com</t>
  </si>
  <si>
    <t>Brian Juarez</t>
  </si>
  <si>
    <t>brianjuarez7187@gmail.com</t>
  </si>
  <si>
    <t>714.517.6950x92507</t>
  </si>
  <si>
    <t>Douglas Taylor</t>
  </si>
  <si>
    <t>douglastaylor7310@gmail.com</t>
  </si>
  <si>
    <t>(776)920-9624</t>
  </si>
  <si>
    <t>Benjamin Rodgers</t>
  </si>
  <si>
    <t>benjaminrodgers6256@gmail.com</t>
  </si>
  <si>
    <t>(340)787-5789</t>
  </si>
  <si>
    <t>Ronald Cox</t>
  </si>
  <si>
    <t>ronaldcox7837@gmail.com</t>
  </si>
  <si>
    <t>123-612-9893x577</t>
  </si>
  <si>
    <t>Christopher Cole</t>
  </si>
  <si>
    <t>christophercole738@gmail.com</t>
  </si>
  <si>
    <t>001-734-326-0550x4200</t>
  </si>
  <si>
    <t>Timothy Roberts</t>
  </si>
  <si>
    <t>timothyroberts9874@gmail.com</t>
  </si>
  <si>
    <t>+1-743-918-4301x786</t>
  </si>
  <si>
    <t>Christopher Perez</t>
  </si>
  <si>
    <t>christopherperez9344@gmail.com</t>
  </si>
  <si>
    <t>Amanda Harrison</t>
  </si>
  <si>
    <t>amandaharrison1727@gmail.com</t>
  </si>
  <si>
    <t>+1-164-388-4073x50348</t>
  </si>
  <si>
    <t>Jared Pena</t>
  </si>
  <si>
    <t>jaredpena5173@gmail.com</t>
  </si>
  <si>
    <t>+1-559-581-0163x8896</t>
  </si>
  <si>
    <t>Brittany Golden</t>
  </si>
  <si>
    <t>brittanygolden504@gmail.com</t>
  </si>
  <si>
    <t>Brian Maynard</t>
  </si>
  <si>
    <t>brianmaynard2804@gmail.com</t>
  </si>
  <si>
    <t>929-434-3688x1395</t>
  </si>
  <si>
    <t>christopherperez4172@gmail.com</t>
  </si>
  <si>
    <t>(481)921-3037x177</t>
  </si>
  <si>
    <t>Renee Sanders</t>
  </si>
  <si>
    <t>reneesanders5055@gmail.com</t>
  </si>
  <si>
    <t>(842)120-3633</t>
  </si>
  <si>
    <t>Karen Kim</t>
  </si>
  <si>
    <t>karenkim3862@gmail.com</t>
  </si>
  <si>
    <t>+1-530-158-7785x20250</t>
  </si>
  <si>
    <t>Sherry Knight</t>
  </si>
  <si>
    <t>sherryknight9214@gmail.com</t>
  </si>
  <si>
    <t>(550)086-9955</t>
  </si>
  <si>
    <t>Jessica Sweeney</t>
  </si>
  <si>
    <t>jessicasweeney9568@gmail.com</t>
  </si>
  <si>
    <t>287-684-6791</t>
  </si>
  <si>
    <t>Patrick Stuart</t>
  </si>
  <si>
    <t>patrickstuart4467@gmail.com</t>
  </si>
  <si>
    <t>(107)371-9367</t>
  </si>
  <si>
    <t>Melissa Cooper</t>
  </si>
  <si>
    <t>melissacooper5733@gmail.com</t>
  </si>
  <si>
    <t>485-191-7272x407</t>
  </si>
  <si>
    <t>Shelby Lee</t>
  </si>
  <si>
    <t>shelbylee1166@gmail.com</t>
  </si>
  <si>
    <t>(832)887-8017x9480</t>
  </si>
  <si>
    <t>Vanessa Rhodes</t>
  </si>
  <si>
    <t>vanessarhodes9922@gmail.com</t>
  </si>
  <si>
    <t>001-230-350-3105x47965</t>
  </si>
  <si>
    <t>April Gordon</t>
  </si>
  <si>
    <t>aprilgordon5611@gmail.com</t>
  </si>
  <si>
    <t>Daniel Elliott</t>
  </si>
  <si>
    <t>danielelliott5908@gmail.com</t>
  </si>
  <si>
    <t>Robert Melton</t>
  </si>
  <si>
    <t>robertmelton3171@gmail.com</t>
  </si>
  <si>
    <t>001-467-878-0431</t>
  </si>
  <si>
    <t>Michael Elliott</t>
  </si>
  <si>
    <t>michaelelliott858@gmail.com</t>
  </si>
  <si>
    <t>Richard Jones</t>
  </si>
  <si>
    <t>richardjones2916@gmail.com</t>
  </si>
  <si>
    <t>Scott Thomas</t>
  </si>
  <si>
    <t>scottthomas3759@gmail.com</t>
  </si>
  <si>
    <t>+1-852-965-7567x573</t>
  </si>
  <si>
    <t>Peggy Lewis</t>
  </si>
  <si>
    <t>peggylewis9304@gmail.com</t>
  </si>
  <si>
    <t>916-223-5214</t>
  </si>
  <si>
    <t>David Frazier</t>
  </si>
  <si>
    <t>davidfrazier3953@gmail.com</t>
  </si>
  <si>
    <t>(024)754-3816x88759</t>
  </si>
  <si>
    <t>John Morales</t>
  </si>
  <si>
    <t>johnmorales3521@gmail.com</t>
  </si>
  <si>
    <t>727.525.2208</t>
  </si>
  <si>
    <t>patriciawilliams4941@gmail.com</t>
  </si>
  <si>
    <t>001-101-594-5375x940</t>
  </si>
  <si>
    <t>Christian Wyatt</t>
  </si>
  <si>
    <t>christianwyatt4882@gmail.com</t>
  </si>
  <si>
    <t>001-362-784-3992x26676</t>
  </si>
  <si>
    <t>Ethan Porter</t>
  </si>
  <si>
    <t>ethanporter4690@gmail.com</t>
  </si>
  <si>
    <t>(969)880-3665</t>
  </si>
  <si>
    <t>Nancy Miller</t>
  </si>
  <si>
    <t>nancymiller7860@gmail.com</t>
  </si>
  <si>
    <t>(363)849-1395x95081</t>
  </si>
  <si>
    <t>Sean Reeves</t>
  </si>
  <si>
    <t>seanreeves12@gmail.com</t>
  </si>
  <si>
    <t>(074)875-5522</t>
  </si>
  <si>
    <t>Gregory Davis</t>
  </si>
  <si>
    <t>gregorydavis8194@gmail.com</t>
  </si>
  <si>
    <t>(118)041-2183</t>
  </si>
  <si>
    <t>Gloria Herrera</t>
  </si>
  <si>
    <t>gloriaherrera500@gmail.com</t>
  </si>
  <si>
    <t>(734)955-7397</t>
  </si>
  <si>
    <t>Mary Phillips</t>
  </si>
  <si>
    <t>maryphillips3449@gmail.com</t>
  </si>
  <si>
    <t>+1-754-987-1978x4899</t>
  </si>
  <si>
    <t>Steven Alvarez</t>
  </si>
  <si>
    <t>stevenalvarez5124@gmail.com</t>
  </si>
  <si>
    <t>001-189-464-7874x86656</t>
  </si>
  <si>
    <t>James Eaton</t>
  </si>
  <si>
    <t>jameseaton5407@gmail.com</t>
  </si>
  <si>
    <t>(924)753-7185</t>
  </si>
  <si>
    <t>christopherperez6525@gmail.com</t>
  </si>
  <si>
    <t>+1-598-893-9862x5933</t>
  </si>
  <si>
    <t>Mary Bradley</t>
  </si>
  <si>
    <t>marybradley2001@gmail.com</t>
  </si>
  <si>
    <t>427-998-1843x50315</t>
  </si>
  <si>
    <t>Linda Martinez</t>
  </si>
  <si>
    <t>lindamartinez2004@gmail.com</t>
  </si>
  <si>
    <t>(575)676-0382</t>
  </si>
  <si>
    <t>Tammy Parks</t>
  </si>
  <si>
    <t>tammyparks7290@gmail.com</t>
  </si>
  <si>
    <t>(319)896-7624</t>
  </si>
  <si>
    <t>Danielle Lucas</t>
  </si>
  <si>
    <t>daniellelucas1320@gmail.com</t>
  </si>
  <si>
    <t>001-528-242-3529x57156</t>
  </si>
  <si>
    <t>michaelsmith208@gmail.com</t>
  </si>
  <si>
    <t>(046)690-7504x71203</t>
  </si>
  <si>
    <t>Brandon Barker</t>
  </si>
  <si>
    <t>brandonbarker5381@gmail.com</t>
  </si>
  <si>
    <t>363.083.7452</t>
  </si>
  <si>
    <t>Sandy Nichols</t>
  </si>
  <si>
    <t>sandynichols6585@gmail.com</t>
  </si>
  <si>
    <t>004.332.6578x8687</t>
  </si>
  <si>
    <t>Carol Mathis</t>
  </si>
  <si>
    <t>carolmathis603@gmail.com</t>
  </si>
  <si>
    <t>(539)730-7813</t>
  </si>
  <si>
    <t>Hannah Briggs</t>
  </si>
  <si>
    <t>hannahbriggs9368@gmail.com</t>
  </si>
  <si>
    <t>+1-982-854-6645x1264</t>
  </si>
  <si>
    <t>Kimberly Rivera</t>
  </si>
  <si>
    <t>kimberlyrivera1256@gmail.com</t>
  </si>
  <si>
    <t>866-797-4727x544</t>
  </si>
  <si>
    <t>Beverly Walker</t>
  </si>
  <si>
    <t>beverlywalker5414@gmail.com</t>
  </si>
  <si>
    <t>(185)555-0413</t>
  </si>
  <si>
    <t>Zachary Booker</t>
  </si>
  <si>
    <t>zacharybooker3130@gmail.com</t>
  </si>
  <si>
    <t>109-166-0465x461</t>
  </si>
  <si>
    <t>Stacey James</t>
  </si>
  <si>
    <t>staceyjames2850@gmail.com</t>
  </si>
  <si>
    <t>Brendan Morton</t>
  </si>
  <si>
    <t>brendanmorton2750@gmail.com</t>
  </si>
  <si>
    <t>001-497-951-8920x579</t>
  </si>
  <si>
    <t>Jacob Russell</t>
  </si>
  <si>
    <t>jacobrussell6221@gmail.com</t>
  </si>
  <si>
    <t>239-025-9256</t>
  </si>
  <si>
    <t>Ashley Blair</t>
  </si>
  <si>
    <t>ashleyblair5035@gmail.com</t>
  </si>
  <si>
    <t>(756)379-8370x1307</t>
  </si>
  <si>
    <t>Don Jacobs</t>
  </si>
  <si>
    <t>donjacobs4665@gmail.com</t>
  </si>
  <si>
    <t>001-000-985-1659x9675</t>
  </si>
  <si>
    <t>Michael Durham</t>
  </si>
  <si>
    <t>michaeldurham5459@gmail.com</t>
  </si>
  <si>
    <t>(022)091-8771</t>
  </si>
  <si>
    <t>William Wells</t>
  </si>
  <si>
    <t>williamwells9051@gmail.com</t>
  </si>
  <si>
    <t>+1-953-009-7940x49131</t>
  </si>
  <si>
    <t>Jason Bennett</t>
  </si>
  <si>
    <t>jasonbennett2708@gmail.com</t>
  </si>
  <si>
    <t>(094)959-4663x9672</t>
  </si>
  <si>
    <t>Adam Evans</t>
  </si>
  <si>
    <t>adamevans4045@gmail.com</t>
  </si>
  <si>
    <t>(850)720-8074</t>
  </si>
  <si>
    <t>Elizabeth Garner</t>
  </si>
  <si>
    <t>elizabethgarner1175@gmail.com</t>
  </si>
  <si>
    <t>310.261.4925</t>
  </si>
  <si>
    <t>David Powers</t>
  </si>
  <si>
    <t>davidpowers5118@gmail.com</t>
  </si>
  <si>
    <t>320-506-0361x9556</t>
  </si>
  <si>
    <t>Javier Richards</t>
  </si>
  <si>
    <t>javierrichards5855@gmail.com</t>
  </si>
  <si>
    <t>127-864-5124x85061</t>
  </si>
  <si>
    <t>Diane Hunt</t>
  </si>
  <si>
    <t>dianehunt4983@gmail.com</t>
  </si>
  <si>
    <t>082.829.7457x152</t>
  </si>
  <si>
    <t>Dawn Haney</t>
  </si>
  <si>
    <t>dawnhaney8867@gmail.com</t>
  </si>
  <si>
    <t>001-341-082-9490</t>
  </si>
  <si>
    <t>Christopher Ward</t>
  </si>
  <si>
    <t>christopherward2746@gmail.com</t>
  </si>
  <si>
    <t>091-987-5648</t>
  </si>
  <si>
    <t>Albert Stokes</t>
  </si>
  <si>
    <t>albertstokes4069@gmail.com</t>
  </si>
  <si>
    <t>604-532-2274x441</t>
  </si>
  <si>
    <t>Henry Woods</t>
  </si>
  <si>
    <t>henrywoods9448@gmail.com</t>
  </si>
  <si>
    <t>+1-500-580-8105x782</t>
  </si>
  <si>
    <t>Antonio Good</t>
  </si>
  <si>
    <t>antoniogood265@gmail.com</t>
  </si>
  <si>
    <t>Maureen Mclaughlin</t>
  </si>
  <si>
    <t>maureenmclaughlin33@gmail.com</t>
  </si>
  <si>
    <t>Tracy Taylor</t>
  </si>
  <si>
    <t>tracytaylor6902@gmail.com</t>
  </si>
  <si>
    <t>925.880.0209x26358</t>
  </si>
  <si>
    <t>michaelhardy7147@gmail.com</t>
  </si>
  <si>
    <t>267-836-8280x596</t>
  </si>
  <si>
    <t>Robert Acosta</t>
  </si>
  <si>
    <t>robertacosta2691@gmail.com</t>
  </si>
  <si>
    <t>967.017.1426x775</t>
  </si>
  <si>
    <t>Jake Rojas</t>
  </si>
  <si>
    <t>jakerojas3409@gmail.com</t>
  </si>
  <si>
    <t>365.601.1280</t>
  </si>
  <si>
    <t>Daniel Gross</t>
  </si>
  <si>
    <t>danielgross3912@gmail.com</t>
  </si>
  <si>
    <t>(808)637-1125x49484</t>
  </si>
  <si>
    <t>Tracy Gray</t>
  </si>
  <si>
    <t>tracygray4590@gmail.com</t>
  </si>
  <si>
    <t>738-679-4551</t>
  </si>
  <si>
    <t>Ann Mcintyre MD</t>
  </si>
  <si>
    <t>annmcintyremd896@gmail.com</t>
  </si>
  <si>
    <t>Robert Houston</t>
  </si>
  <si>
    <t>roberthouston6526@gmail.com</t>
  </si>
  <si>
    <t>(513)338-8332x664</t>
  </si>
  <si>
    <t>Christian Cook</t>
  </si>
  <si>
    <t>christiancook1795@gmail.com</t>
  </si>
  <si>
    <t>001-589-895-0602x9335</t>
  </si>
  <si>
    <t>Nicole White</t>
  </si>
  <si>
    <t>nicolewhite1896@gmail.com</t>
  </si>
  <si>
    <t>020.897.4656</t>
  </si>
  <si>
    <t>Charles Coleman</t>
  </si>
  <si>
    <t>charlescoleman5951@gmail.com</t>
  </si>
  <si>
    <t>(430)489-4911</t>
  </si>
  <si>
    <t>Lauren Johnson</t>
  </si>
  <si>
    <t>laurenjohnson9628@gmail.com</t>
  </si>
  <si>
    <t>882.859.5494x639</t>
  </si>
  <si>
    <t>Dwayne Gill</t>
  </si>
  <si>
    <t>dwaynegill104@gmail.com</t>
  </si>
  <si>
    <t>991-270-5915x73160</t>
  </si>
  <si>
    <t>Patricia Hubbard</t>
  </si>
  <si>
    <t>patriciahubbard8638@gmail.com</t>
  </si>
  <si>
    <t>262-566-8561x5251</t>
  </si>
  <si>
    <t>Shaun Martin</t>
  </si>
  <si>
    <t>shaunmartin6177@gmail.com</t>
  </si>
  <si>
    <t>773-646-5991</t>
  </si>
  <si>
    <t>Danielle Burgess</t>
  </si>
  <si>
    <t>danielleburgess3220@gmail.com</t>
  </si>
  <si>
    <t>812.237.9535x7558</t>
  </si>
  <si>
    <t>Jacob Olsen</t>
  </si>
  <si>
    <t>jacobolsen7094@gmail.com</t>
  </si>
  <si>
    <t>243.494.1996x035</t>
  </si>
  <si>
    <t>Emily Mcguire</t>
  </si>
  <si>
    <t>emilymcguire8455@gmail.com</t>
  </si>
  <si>
    <t>634-015-5150x402</t>
  </si>
  <si>
    <t>Jacob Rose</t>
  </si>
  <si>
    <t>jacobrose5793@gmail.com</t>
  </si>
  <si>
    <t>001-404-947-1536x30329</t>
  </si>
  <si>
    <t>Amy Perry</t>
  </si>
  <si>
    <t>amyperry8676@gmail.com</t>
  </si>
  <si>
    <t>michaelwilliams6683@gmail.com</t>
  </si>
  <si>
    <t>001-089-721-0632x1458</t>
  </si>
  <si>
    <t>Maxwell Galvan</t>
  </si>
  <si>
    <t>maxwellgalvan534@gmail.com</t>
  </si>
  <si>
    <t>653-770-9186</t>
  </si>
  <si>
    <t>Barbara Goodwin</t>
  </si>
  <si>
    <t>barbaragoodwin7048@gmail.com</t>
  </si>
  <si>
    <t>(056)598-3776</t>
  </si>
  <si>
    <t>William Bowman</t>
  </si>
  <si>
    <t>williambowman6346@gmail.com</t>
  </si>
  <si>
    <t>001-573-960-6117</t>
  </si>
  <si>
    <t>Lee Patrick</t>
  </si>
  <si>
    <t>leepatrick889@gmail.com</t>
  </si>
  <si>
    <t>+1-664-265-4530x3345</t>
  </si>
  <si>
    <t>Jeffery Norris</t>
  </si>
  <si>
    <t>jefferynorris2196@gmail.com</t>
  </si>
  <si>
    <t>001-543-273-5626x183</t>
  </si>
  <si>
    <t>Marissa Vega</t>
  </si>
  <si>
    <t>marissavega1899@gmail.com</t>
  </si>
  <si>
    <t>+1-364-220-5711x665</t>
  </si>
  <si>
    <t>Adam Pierce</t>
  </si>
  <si>
    <t>adampierce9996@gmail.com</t>
  </si>
  <si>
    <t>146-535-6773x35461</t>
  </si>
  <si>
    <t>Jacob Brock</t>
  </si>
  <si>
    <t>jacobbrock8587@gmail.com</t>
  </si>
  <si>
    <t>543-413-3199</t>
  </si>
  <si>
    <t>Jacqueline Green</t>
  </si>
  <si>
    <t>jacquelinegreen1036@gmail.com</t>
  </si>
  <si>
    <t>001-513-963-9009x2236</t>
  </si>
  <si>
    <t>Mary James</t>
  </si>
  <si>
    <t>maryjames2926@gmail.com</t>
  </si>
  <si>
    <t>(184)468-4198x566</t>
  </si>
  <si>
    <t>Zachary Cruz</t>
  </si>
  <si>
    <t>zacharycruz6429@gmail.com</t>
  </si>
  <si>
    <t>001-597-935-0632</t>
  </si>
  <si>
    <t>Johnathan Lee</t>
  </si>
  <si>
    <t>johnathanlee9379@gmail.com</t>
  </si>
  <si>
    <t>625-508-0213x959</t>
  </si>
  <si>
    <t>Dustin Clark</t>
  </si>
  <si>
    <t>dustinclark9410@gmail.com</t>
  </si>
  <si>
    <t>734.884.2764</t>
  </si>
  <si>
    <t>brendalewis9150@gmail.com</t>
  </si>
  <si>
    <t>robertharris92@gmail.com</t>
  </si>
  <si>
    <t>Diane Williams</t>
  </si>
  <si>
    <t>dianewilliams236@gmail.com</t>
  </si>
  <si>
    <t>704.064.4050</t>
  </si>
  <si>
    <t>Julie Nelson</t>
  </si>
  <si>
    <t>julienelson6127@gmail.com</t>
  </si>
  <si>
    <t>333-610-5488</t>
  </si>
  <si>
    <t>Derrick Harrison</t>
  </si>
  <si>
    <t>derrickharrison3683@gmail.com</t>
  </si>
  <si>
    <t>917.069.5246x131</t>
  </si>
  <si>
    <t>Elizabeth Pace</t>
  </si>
  <si>
    <t>elizabethpace4505@gmail.com</t>
  </si>
  <si>
    <t>+1-699-894-0516x45345</t>
  </si>
  <si>
    <t>Michael Graham</t>
  </si>
  <si>
    <t>michaelgraham9078@gmail.com</t>
  </si>
  <si>
    <t>233-431-0245</t>
  </si>
  <si>
    <t>Adam Burton</t>
  </si>
  <si>
    <t>adamburton3094@gmail.com</t>
  </si>
  <si>
    <t>578.003.5959x049</t>
  </si>
  <si>
    <t>Vanessa Hall</t>
  </si>
  <si>
    <t>vanessahall4885@gmail.com</t>
  </si>
  <si>
    <t>(840)266-9998x694</t>
  </si>
  <si>
    <t>Suzanne Galvan</t>
  </si>
  <si>
    <t>suzannegalvan4947@gmail.com</t>
  </si>
  <si>
    <t>christopherdavis1200@gmail.com</t>
  </si>
  <si>
    <t>636.457.2051</t>
  </si>
  <si>
    <t>Eric Smith</t>
  </si>
  <si>
    <t>ericsmith6648@gmail.com</t>
  </si>
  <si>
    <t>533.158.2757</t>
  </si>
  <si>
    <t>Anthony Perry</t>
  </si>
  <si>
    <t>anthonyperry3883@gmail.com</t>
  </si>
  <si>
    <t>970-165-1214</t>
  </si>
  <si>
    <t>Danny Bauer</t>
  </si>
  <si>
    <t>dannybauer6898@gmail.com</t>
  </si>
  <si>
    <t>+1-290-568-2462x716</t>
  </si>
  <si>
    <t>James Munoz</t>
  </si>
  <si>
    <t>jamesmunoz5886@gmail.com</t>
  </si>
  <si>
    <t>Susan Zhang</t>
  </si>
  <si>
    <t>susanzhang3261@gmail.com</t>
  </si>
  <si>
    <t>467.776.9832</t>
  </si>
  <si>
    <t>Alexander Campos</t>
  </si>
  <si>
    <t>alexandercampos3015@gmail.com</t>
  </si>
  <si>
    <t>(365)691-6019</t>
  </si>
  <si>
    <t>Mr. Andrew Stafford MD</t>
  </si>
  <si>
    <t>mr.andrewstaffordmd5766@gmail.com</t>
  </si>
  <si>
    <t>535-687-0271</t>
  </si>
  <si>
    <t>Edward Buck</t>
  </si>
  <si>
    <t>edwardbuck2502@gmail.com</t>
  </si>
  <si>
    <t>+1-627-070-3162x4003</t>
  </si>
  <si>
    <t>Christopher Clark</t>
  </si>
  <si>
    <t>christopherclark5114@gmail.com</t>
  </si>
  <si>
    <t>(636)475-6494x818</t>
  </si>
  <si>
    <t>Andrea Patterson</t>
  </si>
  <si>
    <t>andreapatterson3221@gmail.com</t>
  </si>
  <si>
    <t>596-821-1777</t>
  </si>
  <si>
    <t>Bradley Hamilton</t>
  </si>
  <si>
    <t>bradleyhamilton3140@gmail.com</t>
  </si>
  <si>
    <t>Sydney Hanson</t>
  </si>
  <si>
    <t>sydneyhanson4105@gmail.com</t>
  </si>
  <si>
    <t>189.099.2567x82143</t>
  </si>
  <si>
    <t>David Anderson</t>
  </si>
  <si>
    <t>davidanderson3789@gmail.com</t>
  </si>
  <si>
    <t>001-301-359-8512x623</t>
  </si>
  <si>
    <t>Luis Hardy</t>
  </si>
  <si>
    <t>luishardy5381@gmail.com</t>
  </si>
  <si>
    <t>802-539-9910x2867</t>
  </si>
  <si>
    <t>Douglas Arias</t>
  </si>
  <si>
    <t>douglasarias4357@gmail.com</t>
  </si>
  <si>
    <t>(566)489-2106x93450</t>
  </si>
  <si>
    <t>Edward Bailey</t>
  </si>
  <si>
    <t>edwardbailey7913@gmail.com</t>
  </si>
  <si>
    <t>Luis Robinson</t>
  </si>
  <si>
    <t>luisrobinson9114@gmail.com</t>
  </si>
  <si>
    <t>768.618.4987</t>
  </si>
  <si>
    <t>Theresa Rivera</t>
  </si>
  <si>
    <t>theresarivera1627@gmail.com</t>
  </si>
  <si>
    <t>216-151-3845</t>
  </si>
  <si>
    <t>Douglas Skinner</t>
  </si>
  <si>
    <t>douglasskinner2234@gmail.com</t>
  </si>
  <si>
    <t>Pamela Hanson</t>
  </si>
  <si>
    <t>pamelahanson141@gmail.com</t>
  </si>
  <si>
    <t>108.646.3815x369</t>
  </si>
  <si>
    <t>David Little</t>
  </si>
  <si>
    <t>davidlittle4461@gmail.com</t>
  </si>
  <si>
    <t>860-383-3675x836</t>
  </si>
  <si>
    <t>Jessica Price</t>
  </si>
  <si>
    <t>jessicaprice8002@gmail.com</t>
  </si>
  <si>
    <t>793-529-5775x752</t>
  </si>
  <si>
    <t>Allison Ferguson</t>
  </si>
  <si>
    <t>allisonferguson8127@gmail.com</t>
  </si>
  <si>
    <t>(215)649-1798x881</t>
  </si>
  <si>
    <t>Stacy Ellis</t>
  </si>
  <si>
    <t>stacyellis6784@gmail.com</t>
  </si>
  <si>
    <t>144.333.1006x8786</t>
  </si>
  <si>
    <t>Mathew Baxter</t>
  </si>
  <si>
    <t>mathewbaxter7993@gmail.com</t>
  </si>
  <si>
    <t>529-479-6966</t>
  </si>
  <si>
    <t>Samuel Wright</t>
  </si>
  <si>
    <t>samuelwright6210@gmail.com</t>
  </si>
  <si>
    <t>+1-432-916-0470x994</t>
  </si>
  <si>
    <t>Renee Elliott</t>
  </si>
  <si>
    <t>reneeelliott4366@gmail.com</t>
  </si>
  <si>
    <t>259-185-9848x11008</t>
  </si>
  <si>
    <t>Raymond Murray</t>
  </si>
  <si>
    <t>raymondmurray6779@gmail.com</t>
  </si>
  <si>
    <t>001-773-584-2723x926</t>
  </si>
  <si>
    <t>Daisy Durham</t>
  </si>
  <si>
    <t>daisydurham1168@gmail.com</t>
  </si>
  <si>
    <t>Benjamin Velasquez</t>
  </si>
  <si>
    <t>benjaminvelasquez6947@gmail.com</t>
  </si>
  <si>
    <t>Brandy Bowman</t>
  </si>
  <si>
    <t>brandybowman6687@gmail.com</t>
  </si>
  <si>
    <t>339.706.2511</t>
  </si>
  <si>
    <t>Denise Bryan</t>
  </si>
  <si>
    <t>denisebryan2161@gmail.com</t>
  </si>
  <si>
    <t>676-196-8420x88456</t>
  </si>
  <si>
    <t>Amanda Cunningham</t>
  </si>
  <si>
    <t>amandacunningham7750@gmail.com</t>
  </si>
  <si>
    <t>(768)802-3897</t>
  </si>
  <si>
    <t>Jesus Weber</t>
  </si>
  <si>
    <t>jesusweber7584@gmail.com</t>
  </si>
  <si>
    <t>377-569-6996</t>
  </si>
  <si>
    <t>Edward Harrison</t>
  </si>
  <si>
    <t>edwardharrison5132@gmail.com</t>
  </si>
  <si>
    <t>787.988.4839</t>
  </si>
  <si>
    <t>Barbara Mitchell</t>
  </si>
  <si>
    <t>barbaramitchell1613@gmail.com</t>
  </si>
  <si>
    <t>+1-718-434-2838x5426</t>
  </si>
  <si>
    <t>Beth Moyer</t>
  </si>
  <si>
    <t>bethmoyer112@gmail.com</t>
  </si>
  <si>
    <t>945-685-5533</t>
  </si>
  <si>
    <t>Larry Torres</t>
  </si>
  <si>
    <t>larrytorres104@gmail.com</t>
  </si>
  <si>
    <t>958.503.3250x76847</t>
  </si>
  <si>
    <t>Greg Robinson</t>
  </si>
  <si>
    <t>gregrobinson2494@gmail.com</t>
  </si>
  <si>
    <t>(234)988-6500x1862</t>
  </si>
  <si>
    <t>Bryan White</t>
  </si>
  <si>
    <t>bryanwhite4914@gmail.com</t>
  </si>
  <si>
    <t>001-373-837-2071</t>
  </si>
  <si>
    <t>Cheryl Park</t>
  </si>
  <si>
    <t>cherylpark9394@gmail.com</t>
  </si>
  <si>
    <t>001-121-702-0392</t>
  </si>
  <si>
    <t>Chad Smith</t>
  </si>
  <si>
    <t>chadsmith8438@gmail.com</t>
  </si>
  <si>
    <t>545.879.4399x00093</t>
  </si>
  <si>
    <t>Amber Evans</t>
  </si>
  <si>
    <t>amberevans7056@gmail.com</t>
  </si>
  <si>
    <t>994.862.3935</t>
  </si>
  <si>
    <t>Elizabeth Avila</t>
  </si>
  <si>
    <t>elizabethavila4701@gmail.com</t>
  </si>
  <si>
    <t>338-502-7066</t>
  </si>
  <si>
    <t>Stacey Miller</t>
  </si>
  <si>
    <t>staceymiller4538@gmail.com</t>
  </si>
  <si>
    <t>(356)133-8153x360</t>
  </si>
  <si>
    <t>Angela Fleming</t>
  </si>
  <si>
    <t>angelafleming4619@gmail.com</t>
  </si>
  <si>
    <t>001-920-047-7963x1379</t>
  </si>
  <si>
    <t>Charles Chambers</t>
  </si>
  <si>
    <t>charleschambers3619@gmail.com</t>
  </si>
  <si>
    <t>511-380-4398x2809</t>
  </si>
  <si>
    <t>Rebekah Nguyen</t>
  </si>
  <si>
    <t>rebekahnguyen2222@gmail.com</t>
  </si>
  <si>
    <t>Louis Collins</t>
  </si>
  <si>
    <t>louiscollins9278@gmail.com</t>
  </si>
  <si>
    <t>018-488-7884x87968</t>
  </si>
  <si>
    <t>Andrew Wall</t>
  </si>
  <si>
    <t>andrewwall95@gmail.com</t>
  </si>
  <si>
    <t>360.756.7261x9061</t>
  </si>
  <si>
    <t>Jeremy Kirby</t>
  </si>
  <si>
    <t>jeremykirby4464@gmail.com</t>
  </si>
  <si>
    <t>001-293-676-6063x823</t>
  </si>
  <si>
    <t>Nathan Wiggins</t>
  </si>
  <si>
    <t>nathanwiggins7707@gmail.com</t>
  </si>
  <si>
    <t>(760)146-5172x845</t>
  </si>
  <si>
    <t>Jason Nielsen</t>
  </si>
  <si>
    <t>jasonnielsen9703@gmail.com</t>
  </si>
  <si>
    <t>Stephanie Keller</t>
  </si>
  <si>
    <t>stephaniekeller1883@gmail.com</t>
  </si>
  <si>
    <t>489-127-3844x2465</t>
  </si>
  <si>
    <t>Jason Mendoza</t>
  </si>
  <si>
    <t>jasonmendoza127@gmail.com</t>
  </si>
  <si>
    <t>+1-373-372-1462x28603</t>
  </si>
  <si>
    <t>Jack Richardson</t>
  </si>
  <si>
    <t>jackrichardson931@gmail.com</t>
  </si>
  <si>
    <t>(676)084-3850</t>
  </si>
  <si>
    <t>Daniel Walsh</t>
  </si>
  <si>
    <t>danielwalsh4877@gmail.com</t>
  </si>
  <si>
    <t>486-327-1225x338</t>
  </si>
  <si>
    <t>Patricia Burton</t>
  </si>
  <si>
    <t>patriciaburton6902@gmail.com</t>
  </si>
  <si>
    <t>501.780.1273x122</t>
  </si>
  <si>
    <t>Mark Rodgers</t>
  </si>
  <si>
    <t>markrodgers9940@gmail.com</t>
  </si>
  <si>
    <t>Cassandra Goodman</t>
  </si>
  <si>
    <t>cassandragoodman4530@gmail.com</t>
  </si>
  <si>
    <t>001-512-177-4472x517</t>
  </si>
  <si>
    <t>Elizabeth Morrison</t>
  </si>
  <si>
    <t>elizabethmorrison4398@gmail.com</t>
  </si>
  <si>
    <t>388-627-3941</t>
  </si>
  <si>
    <t>Jose Hayes</t>
  </si>
  <si>
    <t>josehayes1724@gmail.com</t>
  </si>
  <si>
    <t>895-082-5518</t>
  </si>
  <si>
    <t>James Horne</t>
  </si>
  <si>
    <t>jameshorne2110@gmail.com</t>
  </si>
  <si>
    <t>(161)334-3043x0483</t>
  </si>
  <si>
    <t>Daniel Richards</t>
  </si>
  <si>
    <t>danielrichards4134@gmail.com</t>
  </si>
  <si>
    <t>001.877.1322</t>
  </si>
  <si>
    <t>amandajohnson4117@gmail.com</t>
  </si>
  <si>
    <t>120.276.7279</t>
  </si>
  <si>
    <t>April Lin</t>
  </si>
  <si>
    <t>aprillin9764@gmail.com</t>
  </si>
  <si>
    <t>991.992.3849x9384</t>
  </si>
  <si>
    <t>Tracy Howard</t>
  </si>
  <si>
    <t>tracyhoward4792@gmail.com</t>
  </si>
  <si>
    <t>001-484-224-5983x1422</t>
  </si>
  <si>
    <t>Kathryn Fischer</t>
  </si>
  <si>
    <t>kathrynfischer453@gmail.com</t>
  </si>
  <si>
    <t>001-784-439-5541x0429</t>
  </si>
  <si>
    <t>Rachel Cochran</t>
  </si>
  <si>
    <t>rachelcochran5926@gmail.com</t>
  </si>
  <si>
    <t>001-615-211-9846</t>
  </si>
  <si>
    <t>Emily Taylor</t>
  </si>
  <si>
    <t>emilytaylor1845@gmail.com</t>
  </si>
  <si>
    <t>983-552-7323</t>
  </si>
  <si>
    <t>charlesjohnson2464@gmail.com</t>
  </si>
  <si>
    <t>541.084.2600</t>
  </si>
  <si>
    <t>Caitlin Wilson</t>
  </si>
  <si>
    <t>caitlinwilson5482@gmail.com</t>
  </si>
  <si>
    <t>Ashley Barnett</t>
  </si>
  <si>
    <t>ashleybarnett6169@gmail.com</t>
  </si>
  <si>
    <t>734.629.6238</t>
  </si>
  <si>
    <t>Jennifer Merritt</t>
  </si>
  <si>
    <t>jennifermerritt6947@gmail.com</t>
  </si>
  <si>
    <t>104.526.0422x96498</t>
  </si>
  <si>
    <t>Alexandria Pena</t>
  </si>
  <si>
    <t>alexandriapena6260@gmail.com</t>
  </si>
  <si>
    <t>(455)925-0265x05765</t>
  </si>
  <si>
    <t>Jose Johnson</t>
  </si>
  <si>
    <t>josejohnson365@gmail.com</t>
  </si>
  <si>
    <t>001-804-251-5565x402</t>
  </si>
  <si>
    <t>Russell Rodriguez</t>
  </si>
  <si>
    <t>russellrodriguez7378@gmail.com</t>
  </si>
  <si>
    <t>696-178-6602x79784</t>
  </si>
  <si>
    <t>Donna Silva</t>
  </si>
  <si>
    <t>donnasilva5210@gmail.com</t>
  </si>
  <si>
    <t>554.319.2086</t>
  </si>
  <si>
    <t>Laurie Cordova</t>
  </si>
  <si>
    <t>lauriecordova4008@gmail.com</t>
  </si>
  <si>
    <t>346-646-7867x7684</t>
  </si>
  <si>
    <t>Stephanie Green</t>
  </si>
  <si>
    <t>stephaniegreen1454@gmail.com</t>
  </si>
  <si>
    <t>610.146.2597x2749</t>
  </si>
  <si>
    <t>Teresa Ortiz</t>
  </si>
  <si>
    <t>teresaortiz7917@gmail.com</t>
  </si>
  <si>
    <t>423.914.4228</t>
  </si>
  <si>
    <t>Terry Phillips</t>
  </si>
  <si>
    <t>terryphillips1383@gmail.com</t>
  </si>
  <si>
    <t>673.613.8797</t>
  </si>
  <si>
    <t>Susan Wagner</t>
  </si>
  <si>
    <t>susanwagner6644@gmail.com</t>
  </si>
  <si>
    <t>001-951-541-4248x5447</t>
  </si>
  <si>
    <t>maryjackson4040@gmail.com</t>
  </si>
  <si>
    <t>146-249-7910x3659</t>
  </si>
  <si>
    <t>Rebecca Morton</t>
  </si>
  <si>
    <t>rebeccamorton4838@gmail.com</t>
  </si>
  <si>
    <t>001-872-640-4162x820</t>
  </si>
  <si>
    <t>Cynthia Payne</t>
  </si>
  <si>
    <t>cynthiapayne198@gmail.com</t>
  </si>
  <si>
    <t>001-777-962-1577x8051</t>
  </si>
  <si>
    <t>Joshua Collins</t>
  </si>
  <si>
    <t>joshuacollins4655@gmail.com</t>
  </si>
  <si>
    <t>894-774-8092x396</t>
  </si>
  <si>
    <t>Vanessa Rodriguez</t>
  </si>
  <si>
    <t>vanessarodriguez2147@gmail.com</t>
  </si>
  <si>
    <t>+1-095-191-8900x61061</t>
  </si>
  <si>
    <t>Shawn Merritt</t>
  </si>
  <si>
    <t>shawnmerritt2394@gmail.com</t>
  </si>
  <si>
    <t>+1-715-437-4705x501</t>
  </si>
  <si>
    <t>Andrea Parker</t>
  </si>
  <si>
    <t>andreaparker1433@gmail.com</t>
  </si>
  <si>
    <t>402-188-6083x310</t>
  </si>
  <si>
    <t>Tony Cervantes</t>
  </si>
  <si>
    <t>tonycervantes8762@gmail.com</t>
  </si>
  <si>
    <t>033-114-0217x8062</t>
  </si>
  <si>
    <t>Sarah Gallagher</t>
  </si>
  <si>
    <t>sarahgallagher4436@gmail.com</t>
  </si>
  <si>
    <t>+1-304-420-0181x24503</t>
  </si>
  <si>
    <t>Heidi Cooke</t>
  </si>
  <si>
    <t>heidicooke5891@gmail.com</t>
  </si>
  <si>
    <t>(258)427-1383x6053</t>
  </si>
  <si>
    <t>Jennifer Simon</t>
  </si>
  <si>
    <t>jennifersimon8872@gmail.com</t>
  </si>
  <si>
    <t>585-690-8846x03789</t>
  </si>
  <si>
    <t>Max Jones</t>
  </si>
  <si>
    <t>maxjones3836@gmail.com</t>
  </si>
  <si>
    <t>(271)710-8796x676</t>
  </si>
  <si>
    <t>Jeffery Mcdonald</t>
  </si>
  <si>
    <t>jefferymcdonald7562@gmail.com</t>
  </si>
  <si>
    <t>373-048-8227x80253</t>
  </si>
  <si>
    <t>Elizabeth Allen</t>
  </si>
  <si>
    <t>elizabethallen6322@gmail.com</t>
  </si>
  <si>
    <t>001-598-320-0198x50617</t>
  </si>
  <si>
    <t>Kim Castillo</t>
  </si>
  <si>
    <t>kimcastillo4275@gmail.com</t>
  </si>
  <si>
    <t>+1-130-383-3861x364</t>
  </si>
  <si>
    <t>Lauren Matthews</t>
  </si>
  <si>
    <t>laurenmatthews3936@gmail.com</t>
  </si>
  <si>
    <t>046.691.1686</t>
  </si>
  <si>
    <t>David Woods</t>
  </si>
  <si>
    <t>davidwoods8830@gmail.com</t>
  </si>
  <si>
    <t>Victoria Huang</t>
  </si>
  <si>
    <t>victoriahuang6312@gmail.com</t>
  </si>
  <si>
    <t>Robert Schmidt</t>
  </si>
  <si>
    <t>robertschmidt4901@gmail.com</t>
  </si>
  <si>
    <t>530.817.4151x4221</t>
  </si>
  <si>
    <t>Brooke Burke</t>
  </si>
  <si>
    <t>brookeburke1833@gmail.com</t>
  </si>
  <si>
    <t>+1-951-549-0947x356</t>
  </si>
  <si>
    <t>Peter Morgan</t>
  </si>
  <si>
    <t>petermorgan5019@gmail.com</t>
  </si>
  <si>
    <t>+1-005-747-0244x366</t>
  </si>
  <si>
    <t>Teresa Mills</t>
  </si>
  <si>
    <t>teresamills8118@gmail.com</t>
  </si>
  <si>
    <t>001-302-609-6488</t>
  </si>
  <si>
    <t>Eric Reed</t>
  </si>
  <si>
    <t>ericreed5150@gmail.com</t>
  </si>
  <si>
    <t>583-154-5387x73088</t>
  </si>
  <si>
    <t>Shannon Bruce</t>
  </si>
  <si>
    <t>shannonbruce9635@gmail.com</t>
  </si>
  <si>
    <t>+1-231-631-5047x034</t>
  </si>
  <si>
    <t>Timothy Buchanan</t>
  </si>
  <si>
    <t>timothybuchanan4272@gmail.com</t>
  </si>
  <si>
    <t>859-546-9947x540</t>
  </si>
  <si>
    <t>Sally Miller</t>
  </si>
  <si>
    <t>sallymiller4361@gmail.com</t>
  </si>
  <si>
    <t>Edward Smith</t>
  </si>
  <si>
    <t>edwardsmith1761@gmail.com</t>
  </si>
  <si>
    <t>Pamela Woodard</t>
  </si>
  <si>
    <t>pamelawoodard8120@gmail.com</t>
  </si>
  <si>
    <t>(973)512-1595</t>
  </si>
  <si>
    <t>Daryl Martinez</t>
  </si>
  <si>
    <t>darylmartinez6981@gmail.com</t>
  </si>
  <si>
    <t>(360)200-9546x135</t>
  </si>
  <si>
    <t>Samantha Meyer</t>
  </si>
  <si>
    <t>samanthameyer8781@gmail.com</t>
  </si>
  <si>
    <t>098.075.1238</t>
  </si>
  <si>
    <t>Dana Jones</t>
  </si>
  <si>
    <t>danajones1266@gmail.com</t>
  </si>
  <si>
    <t>001-451-197-3134x0075</t>
  </si>
  <si>
    <t>Vincent Walters II</t>
  </si>
  <si>
    <t>vincentwaltersii9039@gmail.com</t>
  </si>
  <si>
    <t>931.499.8643</t>
  </si>
  <si>
    <t>Yolanda Sparks</t>
  </si>
  <si>
    <t>yolandasparks2756@gmail.com</t>
  </si>
  <si>
    <t>(940)182-1823</t>
  </si>
  <si>
    <t>Jenny Gates</t>
  </si>
  <si>
    <t>jennygates2235@gmail.com</t>
  </si>
  <si>
    <t>Thomas Allen</t>
  </si>
  <si>
    <t>thomasallen7659@gmail.com</t>
  </si>
  <si>
    <t>171.303.4153x35828</t>
  </si>
  <si>
    <t>Vicki Levine MD</t>
  </si>
  <si>
    <t>vickilevinemd9162@gmail.com</t>
  </si>
  <si>
    <t>(183)634-7581x86433</t>
  </si>
  <si>
    <t>Natalie Harris</t>
  </si>
  <si>
    <t>natalieharris8128@gmail.com</t>
  </si>
  <si>
    <t>750-236-6414</t>
  </si>
  <si>
    <t>Kevin Edwards</t>
  </si>
  <si>
    <t>kevinedwards9990@gmail.com</t>
  </si>
  <si>
    <t>(992)492-6636</t>
  </si>
  <si>
    <t>Paul Sanford</t>
  </si>
  <si>
    <t>paulsanford2251@gmail.com</t>
  </si>
  <si>
    <t>049.427.6933x625</t>
  </si>
  <si>
    <t>Ashley Watts</t>
  </si>
  <si>
    <t>ashleywatts8467@gmail.com</t>
  </si>
  <si>
    <t>680.768.3616</t>
  </si>
  <si>
    <t>Darren Cook</t>
  </si>
  <si>
    <t>darrencook1731@gmail.com</t>
  </si>
  <si>
    <t>(226)647-6985</t>
  </si>
  <si>
    <t>kevindaniel2764@gmail.com</t>
  </si>
  <si>
    <t>(101)449-8539x80147</t>
  </si>
  <si>
    <t>Robert Harmon</t>
  </si>
  <si>
    <t>robertharmon1502@gmail.com</t>
  </si>
  <si>
    <t>Joshua Russell</t>
  </si>
  <si>
    <t>joshuarussell6608@gmail.com</t>
  </si>
  <si>
    <t>Lisa Sims</t>
  </si>
  <si>
    <t>lisasims9205@gmail.com</t>
  </si>
  <si>
    <t>780.089.8784x7353</t>
  </si>
  <si>
    <t>Tiffany Taylor</t>
  </si>
  <si>
    <t>tiffanytaylor9415@gmail.com</t>
  </si>
  <si>
    <t>Paula Noble</t>
  </si>
  <si>
    <t>paulanoble2386@gmail.com</t>
  </si>
  <si>
    <t>001-638-857-1451x903</t>
  </si>
  <si>
    <t>Brandon Martinez</t>
  </si>
  <si>
    <t>brandonmartinez3361@gmail.com</t>
  </si>
  <si>
    <t>(709)198-6089x106</t>
  </si>
  <si>
    <t>Morgan Bauer</t>
  </si>
  <si>
    <t>morganbauer900@gmail.com</t>
  </si>
  <si>
    <t>+1-832-637-3060x3779</t>
  </si>
  <si>
    <t>Joshua Norman</t>
  </si>
  <si>
    <t>joshuanorman7641@gmail.com</t>
  </si>
  <si>
    <t>911-260-5996x792</t>
  </si>
  <si>
    <t>Colin Joyce</t>
  </si>
  <si>
    <t>colinjoyce2077@gmail.com</t>
  </si>
  <si>
    <t>(632)965-6159x113</t>
  </si>
  <si>
    <t>Courtney Love</t>
  </si>
  <si>
    <t>courtneylove5692@gmail.com</t>
  </si>
  <si>
    <t>+1-119-381-4431x0265</t>
  </si>
  <si>
    <t>Jennifer Lawson</t>
  </si>
  <si>
    <t>jenniferlawson9614@gmail.com</t>
  </si>
  <si>
    <t>Raymond Jacobson</t>
  </si>
  <si>
    <t>raymondjacobson7619@gmail.com</t>
  </si>
  <si>
    <t>732-447-2612</t>
  </si>
  <si>
    <t>Amanda Pearson</t>
  </si>
  <si>
    <t>amandapearson5636@gmail.com</t>
  </si>
  <si>
    <t>(776)940-3427x142</t>
  </si>
  <si>
    <t>Amy Vega</t>
  </si>
  <si>
    <t>amyvega9507@gmail.com</t>
  </si>
  <si>
    <t>Robert Frank</t>
  </si>
  <si>
    <t>robertfrank3039@gmail.com</t>
  </si>
  <si>
    <t>Carolyn Allen</t>
  </si>
  <si>
    <t>carolynallen4329@gmail.com</t>
  </si>
  <si>
    <t>+1-651-139-3113x6390</t>
  </si>
  <si>
    <t>Mark Hutchinson</t>
  </si>
  <si>
    <t>markhutchinson9268@gmail.com</t>
  </si>
  <si>
    <t>703-497-0114x21027</t>
  </si>
  <si>
    <t>Jeff Henderson</t>
  </si>
  <si>
    <t>jeffhenderson4447@gmail.com</t>
  </si>
  <si>
    <t>+1-889-007-9791x15528</t>
  </si>
  <si>
    <t>Danielle King</t>
  </si>
  <si>
    <t>danielleking935@gmail.com</t>
  </si>
  <si>
    <t>339.401.4052x861</t>
  </si>
  <si>
    <t>Jasmin Richards</t>
  </si>
  <si>
    <t>jasminrichards270@gmail.com</t>
  </si>
  <si>
    <t>816.603.4213x222</t>
  </si>
  <si>
    <t>Anthony Scott</t>
  </si>
  <si>
    <t>anthonyscott6450@gmail.com</t>
  </si>
  <si>
    <t>786.566.5398</t>
  </si>
  <si>
    <t>Teresa Hancock</t>
  </si>
  <si>
    <t>teresahancock3900@gmail.com</t>
  </si>
  <si>
    <t>001-149-566-3460x592</t>
  </si>
  <si>
    <t>John Howard</t>
  </si>
  <si>
    <t>johnhoward9622@gmail.com</t>
  </si>
  <si>
    <t>834.283.1455</t>
  </si>
  <si>
    <t>Melissa Villa</t>
  </si>
  <si>
    <t>melissavilla4666@gmail.com</t>
  </si>
  <si>
    <t>001-697-745-1654x302</t>
  </si>
  <si>
    <t>Robert Lopez</t>
  </si>
  <si>
    <t>robertlopez5961@gmail.com</t>
  </si>
  <si>
    <t>Cory Hodges</t>
  </si>
  <si>
    <t>coryhodges6732@gmail.com</t>
  </si>
  <si>
    <t>Erin Walton</t>
  </si>
  <si>
    <t>erinwalton2808@gmail.com</t>
  </si>
  <si>
    <t>John Martinez</t>
  </si>
  <si>
    <t>johnmartinez4975@gmail.com</t>
  </si>
  <si>
    <t>(637)594-6042x5202</t>
  </si>
  <si>
    <t>George Barnett</t>
  </si>
  <si>
    <t>georgebarnett2330@gmail.com</t>
  </si>
  <si>
    <t>048-854-7748</t>
  </si>
  <si>
    <t>Joshua Estrada MD</t>
  </si>
  <si>
    <t>joshuaestradamd6241@gmail.com</t>
  </si>
  <si>
    <t>078.080.0500x451</t>
  </si>
  <si>
    <t>Tyler Levine</t>
  </si>
  <si>
    <t>tylerlevine8826@gmail.com</t>
  </si>
  <si>
    <t>(834)889-5565</t>
  </si>
  <si>
    <t>Raymond Lee</t>
  </si>
  <si>
    <t>raymondlee9603@gmail.com</t>
  </si>
  <si>
    <t>526.527.0547</t>
  </si>
  <si>
    <t>sydneyfleming67@gmail.com</t>
  </si>
  <si>
    <t>001-336-289-7896</t>
  </si>
  <si>
    <t>Christopher Bell</t>
  </si>
  <si>
    <t>christopherbell5747@gmail.com</t>
  </si>
  <si>
    <t>136.882.2251x655</t>
  </si>
  <si>
    <t>Jeremy Benton</t>
  </si>
  <si>
    <t>jeremybenton2422@gmail.com</t>
  </si>
  <si>
    <t>897-579-8115x64364</t>
  </si>
  <si>
    <t>Andrew Torres</t>
  </si>
  <si>
    <t>andrewtorres5992@gmail.com</t>
  </si>
  <si>
    <t>319.900.5422</t>
  </si>
  <si>
    <t>Natasha Peters</t>
  </si>
  <si>
    <t>natashapeters7502@gmail.com</t>
  </si>
  <si>
    <t>(738)857-8925</t>
  </si>
  <si>
    <t>Christine Bryant</t>
  </si>
  <si>
    <t>christinebryant7488@gmail.com</t>
  </si>
  <si>
    <t>092-069-2886x1184</t>
  </si>
  <si>
    <t>Linda Austin</t>
  </si>
  <si>
    <t>lindaaustin1616@gmail.com</t>
  </si>
  <si>
    <t>Amanda Mcclure</t>
  </si>
  <si>
    <t>amandamcclure3615@gmail.com</t>
  </si>
  <si>
    <t>001-272-886-4908x31128</t>
  </si>
  <si>
    <t>Laura Powers</t>
  </si>
  <si>
    <t>laurapowers3260@gmail.com</t>
  </si>
  <si>
    <t>833.286.2366</t>
  </si>
  <si>
    <t>Angelica Mitchell</t>
  </si>
  <si>
    <t>angelicamitchell8459@gmail.com</t>
  </si>
  <si>
    <t>447.551.1417x99324</t>
  </si>
  <si>
    <t>christinesmith105@gmail.com</t>
  </si>
  <si>
    <t>325.748.5105x167</t>
  </si>
  <si>
    <t>Sierra Thomas</t>
  </si>
  <si>
    <t>sierrathomas6429@gmail.com</t>
  </si>
  <si>
    <t>(692)283-6768x89729</t>
  </si>
  <si>
    <t>Mr. Christopher Henry</t>
  </si>
  <si>
    <t>mr.christopherhenry2264@gmail.com</t>
  </si>
  <si>
    <t>Brian Cochran</t>
  </si>
  <si>
    <t>briancochran4831@gmail.com</t>
  </si>
  <si>
    <t>(057)679-9301</t>
  </si>
  <si>
    <t>Dana Mccoy</t>
  </si>
  <si>
    <t>danamccoy8538@gmail.com</t>
  </si>
  <si>
    <t>+1-021-412-1372x325</t>
  </si>
  <si>
    <t>Richard Todd</t>
  </si>
  <si>
    <t>richardtodd4886@gmail.com</t>
  </si>
  <si>
    <t>(357)243-5979</t>
  </si>
  <si>
    <t>Alice Gutierrez</t>
  </si>
  <si>
    <t>alicegutierrez8318@gmail.com</t>
  </si>
  <si>
    <t>024.693.7880</t>
  </si>
  <si>
    <t>Patrick Gillespie</t>
  </si>
  <si>
    <t>patrickgillespie4131@gmail.com</t>
  </si>
  <si>
    <t>387-572-3529x908</t>
  </si>
  <si>
    <t>Lindsay Myers MD</t>
  </si>
  <si>
    <t>lindsaymyersmd2895@gmail.com</t>
  </si>
  <si>
    <t>+1-266-362-5029x4071</t>
  </si>
  <si>
    <t>Shawn Garner</t>
  </si>
  <si>
    <t>shawngarner368@gmail.com</t>
  </si>
  <si>
    <t>(248)520-0514x4745</t>
  </si>
  <si>
    <t>Calvin Rivera</t>
  </si>
  <si>
    <t>calvinrivera2501@gmail.com</t>
  </si>
  <si>
    <t>+1-793-328-6483x848</t>
  </si>
  <si>
    <t>Michael Maldonado</t>
  </si>
  <si>
    <t>michaelmaldonado1735@gmail.com</t>
  </si>
  <si>
    <t>014.488.8074x9017</t>
  </si>
  <si>
    <t>John Wilson</t>
  </si>
  <si>
    <t>johnwilson3815@gmail.com</t>
  </si>
  <si>
    <t>001-686-050-1138x099</t>
  </si>
  <si>
    <t>Valerie Campbell</t>
  </si>
  <si>
    <t>valeriecampbell4480@gmail.com</t>
  </si>
  <si>
    <t>Richard Chen</t>
  </si>
  <si>
    <t>richardchen9111@gmail.com</t>
  </si>
  <si>
    <t>Kevin Haynes</t>
  </si>
  <si>
    <t>kevinhaynes8831@gmail.com</t>
  </si>
  <si>
    <t>676-708-2784x1913</t>
  </si>
  <si>
    <t>Ronald Holloway</t>
  </si>
  <si>
    <t>ronaldholloway291@gmail.com</t>
  </si>
  <si>
    <t>107.662.4788x1838</t>
  </si>
  <si>
    <t>Andrew Smith</t>
  </si>
  <si>
    <t>andrewsmith1713@gmail.com</t>
  </si>
  <si>
    <t>+1-406-122-6834x9544</t>
  </si>
  <si>
    <t>David Mcdaniel</t>
  </si>
  <si>
    <t>davidmcdaniel8434@gmail.com</t>
  </si>
  <si>
    <t>+1-105-995-7918x928</t>
  </si>
  <si>
    <t>Charles Thomas</t>
  </si>
  <si>
    <t>charlesthomas2327@gmail.com</t>
  </si>
  <si>
    <t>625-211-5791</t>
  </si>
  <si>
    <t>Terry Massey</t>
  </si>
  <si>
    <t>terrymassey7374@gmail.com</t>
  </si>
  <si>
    <t>+1-752-241-8909x71916</t>
  </si>
  <si>
    <t>Cameron Heath</t>
  </si>
  <si>
    <t>cameronheath1621@gmail.com</t>
  </si>
  <si>
    <t>001-784-790-9061x78421</t>
  </si>
  <si>
    <t>lisayoung8281@gmail.com</t>
  </si>
  <si>
    <t>001-930-132-6957x0146</t>
  </si>
  <si>
    <t>Kathy Murray</t>
  </si>
  <si>
    <t>kathymurray2284@gmail.com</t>
  </si>
  <si>
    <t>(541)626-5382x591</t>
  </si>
  <si>
    <t>Amy Phillips</t>
  </si>
  <si>
    <t>amyphillips6722@gmail.com</t>
  </si>
  <si>
    <t>(875)140-0261</t>
  </si>
  <si>
    <t>Melissa Adams</t>
  </si>
  <si>
    <t>melissaadams5622@gmail.com</t>
  </si>
  <si>
    <t>Charles Melton</t>
  </si>
  <si>
    <t>charlesmelton7714@gmail.com</t>
  </si>
  <si>
    <t>785-187-2032x4727</t>
  </si>
  <si>
    <t>Maria Flynn</t>
  </si>
  <si>
    <t>mariaflynn6182@gmail.com</t>
  </si>
  <si>
    <t>255.114.7764x2053</t>
  </si>
  <si>
    <t>Diane Jones</t>
  </si>
  <si>
    <t>dianejones6618@gmail.com</t>
  </si>
  <si>
    <t>(362)129-0948x865</t>
  </si>
  <si>
    <t>Christopher Bruce</t>
  </si>
  <si>
    <t>christopherbruce2559@gmail.com</t>
  </si>
  <si>
    <t>564.159.4379</t>
  </si>
  <si>
    <t>Ronald Delacruz</t>
  </si>
  <si>
    <t>ronalddelacruz324@gmail.com</t>
  </si>
  <si>
    <t>Jill White</t>
  </si>
  <si>
    <t>jillwhite3486@gmail.com</t>
  </si>
  <si>
    <t>001-089-168-8768x56400</t>
  </si>
  <si>
    <t>Anthony Hansen</t>
  </si>
  <si>
    <t>anthonyhansen663@gmail.com</t>
  </si>
  <si>
    <t>640-586-2163</t>
  </si>
  <si>
    <t>Charles Hardy</t>
  </si>
  <si>
    <t>charleshardy2606@gmail.com</t>
  </si>
  <si>
    <t>565-486-9220x3161</t>
  </si>
  <si>
    <t>Kevin Collins</t>
  </si>
  <si>
    <t>kevincollins831@gmail.com</t>
  </si>
  <si>
    <t>(840)036-3418x376</t>
  </si>
  <si>
    <t>Crystal Castro</t>
  </si>
  <si>
    <t>crystalcastro8570@gmail.com</t>
  </si>
  <si>
    <t>938.475.1761</t>
  </si>
  <si>
    <t>Dr. Daniel Reid</t>
  </si>
  <si>
    <t>dr.danielreid333@gmail.com</t>
  </si>
  <si>
    <t>864-321-7976</t>
  </si>
  <si>
    <t>Lisa Donovan</t>
  </si>
  <si>
    <t>lisadonovan60@gmail.com</t>
  </si>
  <si>
    <t>114.769.7425</t>
  </si>
  <si>
    <t>Wendy Hubbard</t>
  </si>
  <si>
    <t>wendyhubbard7220@gmail.com</t>
  </si>
  <si>
    <t>sarahdavis9552@gmail.com</t>
  </si>
  <si>
    <t>001-774-615-2356x567</t>
  </si>
  <si>
    <t>Olivia Crawford</t>
  </si>
  <si>
    <t>oliviacrawford7865@gmail.com</t>
  </si>
  <si>
    <t>587-526-8162x616</t>
  </si>
  <si>
    <t>Rebecca Olson</t>
  </si>
  <si>
    <t>rebeccaolson2075@gmail.com</t>
  </si>
  <si>
    <t>249-456-2404</t>
  </si>
  <si>
    <t>Connie Wolf</t>
  </si>
  <si>
    <t>conniewolf5688@gmail.com</t>
  </si>
  <si>
    <t>+1-423-944-3869x37273</t>
  </si>
  <si>
    <t>Louis Berg</t>
  </si>
  <si>
    <t>louisberg3667@gmail.com</t>
  </si>
  <si>
    <t>+1-678-048-8798x322</t>
  </si>
  <si>
    <t>Susan Burnett</t>
  </si>
  <si>
    <t>susanburnett7823@gmail.com</t>
  </si>
  <si>
    <t>(277)095-3127x3122</t>
  </si>
  <si>
    <t>Jill Clark</t>
  </si>
  <si>
    <t>jillclark5077@gmail.com</t>
  </si>
  <si>
    <t>Stephanie Smith</t>
  </si>
  <si>
    <t>stephaniesmith5594@gmail.com</t>
  </si>
  <si>
    <t>442.078.8967x0515</t>
  </si>
  <si>
    <t>Misty White</t>
  </si>
  <si>
    <t>mistywhite2442@gmail.com</t>
  </si>
  <si>
    <t>(572)050-8022x2338</t>
  </si>
  <si>
    <t>Cody Taylor</t>
  </si>
  <si>
    <t>codytaylor6519@gmail.com</t>
  </si>
  <si>
    <t>001-916-376-4114x757</t>
  </si>
  <si>
    <t>Zachary Walls</t>
  </si>
  <si>
    <t>zacharywalls3668@gmail.com</t>
  </si>
  <si>
    <t>(316)500-3400</t>
  </si>
  <si>
    <t>Jennifer Lam</t>
  </si>
  <si>
    <t>jenniferlam3194@gmail.com</t>
  </si>
  <si>
    <t>262.322.4154x2381</t>
  </si>
  <si>
    <t>Sheila Bennett</t>
  </si>
  <si>
    <t>sheilabennett6413@gmail.com</t>
  </si>
  <si>
    <t>260.507.5740x47026</t>
  </si>
  <si>
    <t>Elizabeth Williamson</t>
  </si>
  <si>
    <t>elizabethwilliamson572@gmail.com</t>
  </si>
  <si>
    <t>001-043-039-6333x49818</t>
  </si>
  <si>
    <t>Tyler Cole</t>
  </si>
  <si>
    <t>tylercole4793@gmail.com</t>
  </si>
  <si>
    <t>112-379-5843x82176</t>
  </si>
  <si>
    <t>William Hale</t>
  </si>
  <si>
    <t>williamhale6950@gmail.com</t>
  </si>
  <si>
    <t>001-370-665-7899</t>
  </si>
  <si>
    <t>Briana Anderson</t>
  </si>
  <si>
    <t>brianaanderson3191@gmail.com</t>
  </si>
  <si>
    <t>Dustin Miller</t>
  </si>
  <si>
    <t>dustinmiller547@gmail.com</t>
  </si>
  <si>
    <t>(838)572-6785x451</t>
  </si>
  <si>
    <t>Susan Bryan</t>
  </si>
  <si>
    <t>susanbryan1966@gmail.com</t>
  </si>
  <si>
    <t>(878)391-9626x917</t>
  </si>
  <si>
    <t>David Manning</t>
  </si>
  <si>
    <t>davidmanning3476@gmail.com</t>
  </si>
  <si>
    <t>523.607.2739</t>
  </si>
  <si>
    <t>John Horn</t>
  </si>
  <si>
    <t>johnhorn2876@gmail.com</t>
  </si>
  <si>
    <t>706-942-9059x184</t>
  </si>
  <si>
    <t>Olivia Yates</t>
  </si>
  <si>
    <t>oliviayates6398@gmail.com</t>
  </si>
  <si>
    <t>001-655-589-0824x132</t>
  </si>
  <si>
    <t>Shawn Figueroa</t>
  </si>
  <si>
    <t>shawnfigueroa5597@gmail.com</t>
  </si>
  <si>
    <t>(527)192-2871</t>
  </si>
  <si>
    <t>Patrick Ellis</t>
  </si>
  <si>
    <t>patrickellis5002@gmail.com</t>
  </si>
  <si>
    <t>+1-537-622-9020x08996</t>
  </si>
  <si>
    <t>Jennifer Pena</t>
  </si>
  <si>
    <t>jenniferpena379@gmail.com</t>
  </si>
  <si>
    <t>989.914.3647x694</t>
  </si>
  <si>
    <t>Eric Williams</t>
  </si>
  <si>
    <t>ericwilliams9803@gmail.com</t>
  </si>
  <si>
    <t>Phillip Bowers</t>
  </si>
  <si>
    <t>phillipbowers4725@gmail.com</t>
  </si>
  <si>
    <t>775-498-1005</t>
  </si>
  <si>
    <t>terryphillips5701@gmail.com</t>
  </si>
  <si>
    <t>735-883-2878x4635</t>
  </si>
  <si>
    <t>Jacob Craig</t>
  </si>
  <si>
    <t>jacobcraig7693@gmail.com</t>
  </si>
  <si>
    <t>+1-018-942-9895x82227</t>
  </si>
  <si>
    <t>Betty Stanley</t>
  </si>
  <si>
    <t>bettystanley1767@gmail.com</t>
  </si>
  <si>
    <t>(243)488-8212</t>
  </si>
  <si>
    <t>Perry Porter</t>
  </si>
  <si>
    <t>perryporter1105@gmail.com</t>
  </si>
  <si>
    <t>614.311.1875</t>
  </si>
  <si>
    <t>rebeccacook7758@gmail.com</t>
  </si>
  <si>
    <t>001-135-935-2052x40629</t>
  </si>
  <si>
    <t>Kathleen Hall</t>
  </si>
  <si>
    <t>kathleenhall8121@gmail.com</t>
  </si>
  <si>
    <t>Joshua Tanner</t>
  </si>
  <si>
    <t>joshuatanner883@gmail.com</t>
  </si>
  <si>
    <t>123-050-5323</t>
  </si>
  <si>
    <t>Natalie Garcia</t>
  </si>
  <si>
    <t>nataliegarcia7216@gmail.com</t>
  </si>
  <si>
    <t>Charles Page</t>
  </si>
  <si>
    <t>charlespage3120@gmail.com</t>
  </si>
  <si>
    <t>001-877-439-5447x50512</t>
  </si>
  <si>
    <t>Erica Oconnor</t>
  </si>
  <si>
    <t>ericaoconnor5141@gmail.com</t>
  </si>
  <si>
    <t>558.022.5553</t>
  </si>
  <si>
    <t>Jordan Mitchell</t>
  </si>
  <si>
    <t>jordanmitchell5792@gmail.com</t>
  </si>
  <si>
    <t>300.231.4575x231</t>
  </si>
  <si>
    <t>Jennifer Roberson</t>
  </si>
  <si>
    <t>jenniferroberson7565@gmail.com</t>
  </si>
  <si>
    <t>001-762-836-4423</t>
  </si>
  <si>
    <t>Ryan Lee</t>
  </si>
  <si>
    <t>ryanlee6970@gmail.com</t>
  </si>
  <si>
    <t>(047)595-2890x02380</t>
  </si>
  <si>
    <t>Cameron Allen</t>
  </si>
  <si>
    <t>cameronallen5894@gmail.com</t>
  </si>
  <si>
    <t>(076)639-3511</t>
  </si>
  <si>
    <t>Jeremiah Grant</t>
  </si>
  <si>
    <t>jeremiahgrant5699@gmail.com</t>
  </si>
  <si>
    <t>454-188-7095</t>
  </si>
  <si>
    <t>Rhonda Webb</t>
  </si>
  <si>
    <t>rhondawebb8434@gmail.com</t>
  </si>
  <si>
    <t>+1-630-961-7905x95561</t>
  </si>
  <si>
    <t>Kristy Kennedy</t>
  </si>
  <si>
    <t>kristykennedy9964@gmail.com</t>
  </si>
  <si>
    <t>493-827-7988</t>
  </si>
  <si>
    <t>Tyler Kline</t>
  </si>
  <si>
    <t>tylerkline2427@gmail.com</t>
  </si>
  <si>
    <t>326-440-6711x0336</t>
  </si>
  <si>
    <t>darrenfisher8287@gmail.com</t>
  </si>
  <si>
    <t>(216)886-5759</t>
  </si>
  <si>
    <t>Ryan Thomas</t>
  </si>
  <si>
    <t>ryanthomas2011@gmail.com</t>
  </si>
  <si>
    <t>001-449-057-7438x3220</t>
  </si>
  <si>
    <t>Albert Braun</t>
  </si>
  <si>
    <t>albertbraun1056@gmail.com</t>
  </si>
  <si>
    <t>(966)552-1003x84250</t>
  </si>
  <si>
    <t>Kathleen Williams</t>
  </si>
  <si>
    <t>kathleenwilliams7907@gmail.com</t>
  </si>
  <si>
    <t>001-828-392-3453x8020</t>
  </si>
  <si>
    <t>Vincent Simpson</t>
  </si>
  <si>
    <t>vincentsimpson6751@gmail.com</t>
  </si>
  <si>
    <t>694-161-9657x27920</t>
  </si>
  <si>
    <t>Jessica Dennis</t>
  </si>
  <si>
    <t>jessicadennis8841@gmail.com</t>
  </si>
  <si>
    <t>370-152-9195x17471</t>
  </si>
  <si>
    <t>Candace Johnson</t>
  </si>
  <si>
    <t>candacejohnson140@gmail.com</t>
  </si>
  <si>
    <t>840-058-8648x2685</t>
  </si>
  <si>
    <t>Mariah Flowers</t>
  </si>
  <si>
    <t>mariahflowers294@gmail.com</t>
  </si>
  <si>
    <t>154.156.0425x8627</t>
  </si>
  <si>
    <t>Vickie Simpson</t>
  </si>
  <si>
    <t>vickiesimpson769@gmail.com</t>
  </si>
  <si>
    <t>Derek Kelley</t>
  </si>
  <si>
    <t>derekkelley3858@gmail.com</t>
  </si>
  <si>
    <t>379-531-8683</t>
  </si>
  <si>
    <t>Brandon Gonzales</t>
  </si>
  <si>
    <t>brandongonzales8076@gmail.com</t>
  </si>
  <si>
    <t>+1-960-812-9536x88387</t>
  </si>
  <si>
    <t>John Parker</t>
  </si>
  <si>
    <t>johnparker1100@gmail.com</t>
  </si>
  <si>
    <t>761.282.1654x436</t>
  </si>
  <si>
    <t>James Patton</t>
  </si>
  <si>
    <t>jamespatton2222@gmail.com</t>
  </si>
  <si>
    <t>001-202-372-0658</t>
  </si>
  <si>
    <t>Lisa Davis</t>
  </si>
  <si>
    <t>lisadavis2179@gmail.com</t>
  </si>
  <si>
    <t>968-461-4780x1429</t>
  </si>
  <si>
    <t>Nicole Gilbert</t>
  </si>
  <si>
    <t>nicolegilbert4034@gmail.com</t>
  </si>
  <si>
    <t>(813)781-5711</t>
  </si>
  <si>
    <t>Nathan Williams</t>
  </si>
  <si>
    <t>nathanwilliams3670@gmail.com</t>
  </si>
  <si>
    <t>454-754-5968</t>
  </si>
  <si>
    <t>Suzanne Farmer</t>
  </si>
  <si>
    <t>suzannefarmer1657@gmail.com</t>
  </si>
  <si>
    <t>+1-144-560-6922x189</t>
  </si>
  <si>
    <t>Breanna Brown</t>
  </si>
  <si>
    <t>breannabrown8323@gmail.com</t>
  </si>
  <si>
    <t>Melissa Grant</t>
  </si>
  <si>
    <t>melissagrant4353@gmail.com</t>
  </si>
  <si>
    <t>041.439.6052x8865</t>
  </si>
  <si>
    <t>Claudia Cuevas</t>
  </si>
  <si>
    <t>claudiacuevas7390@gmail.com</t>
  </si>
  <si>
    <t>580.582.1742</t>
  </si>
  <si>
    <t>Todd Downs</t>
  </si>
  <si>
    <t>todddowns3597@gmail.com</t>
  </si>
  <si>
    <t>(583)931-0812x7130</t>
  </si>
  <si>
    <t>Patrick Anderson</t>
  </si>
  <si>
    <t>patrickanderson4866@gmail.com</t>
  </si>
  <si>
    <t>+1-240-032-0976x4008</t>
  </si>
  <si>
    <t>Daniel Simmons</t>
  </si>
  <si>
    <t>danielsimmons6664@gmail.com</t>
  </si>
  <si>
    <t>303.021.5198</t>
  </si>
  <si>
    <t>Susan Gilbert</t>
  </si>
  <si>
    <t>susangilbert6995@gmail.com</t>
  </si>
  <si>
    <t>(231)299-6361</t>
  </si>
  <si>
    <t>Ryan Berg</t>
  </si>
  <si>
    <t>ryanberg1527@gmail.com</t>
  </si>
  <si>
    <t>(610)082-3707</t>
  </si>
  <si>
    <t>Patricia Molina</t>
  </si>
  <si>
    <t>patriciamolina1059@gmail.com</t>
  </si>
  <si>
    <t>Andrew Williams</t>
  </si>
  <si>
    <t>andrewwilliams3097@gmail.com</t>
  </si>
  <si>
    <t>497-565-5100</t>
  </si>
  <si>
    <t>Elizabeth Miller</t>
  </si>
  <si>
    <t>elizabethmiller8233@gmail.com</t>
  </si>
  <si>
    <t>(458)520-2747</t>
  </si>
  <si>
    <t>Dana Shaffer</t>
  </si>
  <si>
    <t>danashaffer3069@gmail.com</t>
  </si>
  <si>
    <t>(303)155-2837x5929</t>
  </si>
  <si>
    <t>Julie Logan</t>
  </si>
  <si>
    <t>julielogan519@gmail.com</t>
  </si>
  <si>
    <t>001-682-089-4861x2368</t>
  </si>
  <si>
    <t>Stacie Hodge</t>
  </si>
  <si>
    <t>staciehodge1567@gmail.com</t>
  </si>
  <si>
    <t>(870)325-9462</t>
  </si>
  <si>
    <t>Gregory Brennan</t>
  </si>
  <si>
    <t>gregorybrennan5987@gmail.com</t>
  </si>
  <si>
    <t>683-623-7374</t>
  </si>
  <si>
    <t>Michael Mcdonald</t>
  </si>
  <si>
    <t>michaelmcdonald7446@gmail.com</t>
  </si>
  <si>
    <t>410-469-0297x2934</t>
  </si>
  <si>
    <t>Lisa Russell</t>
  </si>
  <si>
    <t>lisarussell3237@gmail.com</t>
  </si>
  <si>
    <t>528.949.3077</t>
  </si>
  <si>
    <t>Rebecca White</t>
  </si>
  <si>
    <t>rebeccawhite5549@gmail.com</t>
  </si>
  <si>
    <t>001-662-497-2051x6199</t>
  </si>
  <si>
    <t>Jennifer Horton</t>
  </si>
  <si>
    <t>jenniferhorton7125@gmail.com</t>
  </si>
  <si>
    <t>889.209.4196</t>
  </si>
  <si>
    <t>Matthew Michael</t>
  </si>
  <si>
    <t>matthewmichael2545@gmail.com</t>
  </si>
  <si>
    <t>(301)021-1436x911</t>
  </si>
  <si>
    <t>Brian Watkins</t>
  </si>
  <si>
    <t>brianwatkins8472@gmail.com</t>
  </si>
  <si>
    <t>170.979.5349</t>
  </si>
  <si>
    <t>Grace Holland</t>
  </si>
  <si>
    <t>graceholland4459@gmail.com</t>
  </si>
  <si>
    <t>Betty Richards</t>
  </si>
  <si>
    <t>bettyrichards1653@gmail.com</t>
  </si>
  <si>
    <t>(587)939-1166</t>
  </si>
  <si>
    <t>Colton Green</t>
  </si>
  <si>
    <t>coltongreen6679@gmail.com</t>
  </si>
  <si>
    <t>001-359-945-7577x148</t>
  </si>
  <si>
    <t>Brian Torres</t>
  </si>
  <si>
    <t>briantorres2707@gmail.com</t>
  </si>
  <si>
    <t>406-167-4524</t>
  </si>
  <si>
    <t>Christopher Aguilar</t>
  </si>
  <si>
    <t>christopheraguilar2473@gmail.com</t>
  </si>
  <si>
    <t>001-359-741-4409</t>
  </si>
  <si>
    <t>Laura Ochoa</t>
  </si>
  <si>
    <t>lauraochoa7935@gmail.com</t>
  </si>
  <si>
    <t>(629)225-3313x132</t>
  </si>
  <si>
    <t>Sara Matthews</t>
  </si>
  <si>
    <t>saramatthews1114@gmail.com</t>
  </si>
  <si>
    <t>(068)055-6653x734</t>
  </si>
  <si>
    <t>Laurie Davis</t>
  </si>
  <si>
    <t>lauriedavis6942@gmail.com</t>
  </si>
  <si>
    <t>001-493-500-3830x0824</t>
  </si>
  <si>
    <t>Whitney Bond</t>
  </si>
  <si>
    <t>whitneybond1431@gmail.com</t>
  </si>
  <si>
    <t>460-214-6448</t>
  </si>
  <si>
    <t>Jared Brown</t>
  </si>
  <si>
    <t>jaredbrown1794@gmail.com</t>
  </si>
  <si>
    <t>James Hays</t>
  </si>
  <si>
    <t>jameshays2058@gmail.com</t>
  </si>
  <si>
    <t>294-880-9499x32236</t>
  </si>
  <si>
    <t>Katherine Osborne</t>
  </si>
  <si>
    <t>katherineosborne4339@gmail.com</t>
  </si>
  <si>
    <t>465.047.3081</t>
  </si>
  <si>
    <t>Michael Davis</t>
  </si>
  <si>
    <t>michaeldavis2455@gmail.com</t>
  </si>
  <si>
    <t>+1-309-305-6748x50021</t>
  </si>
  <si>
    <t>Travis Taylor</t>
  </si>
  <si>
    <t>travistaylor5316@gmail.com</t>
  </si>
  <si>
    <t>437-999-4901</t>
  </si>
  <si>
    <t>Catherine Hudson</t>
  </si>
  <si>
    <t>catherinehudson6778@gmail.com</t>
  </si>
  <si>
    <t>001-648-836-1509x67757</t>
  </si>
  <si>
    <t>Alexander Davis</t>
  </si>
  <si>
    <t>alexanderdavis1479@gmail.com</t>
  </si>
  <si>
    <t>Paul Austin</t>
  </si>
  <si>
    <t>paulaustin6700@gmail.com</t>
  </si>
  <si>
    <t>393-636-2199</t>
  </si>
  <si>
    <t>Veronica Butler</t>
  </si>
  <si>
    <t>veronicabutler3957@gmail.com</t>
  </si>
  <si>
    <t>(003)300-4434x8801</t>
  </si>
  <si>
    <t>Chad Hamilton</t>
  </si>
  <si>
    <t>chadhamilton2636@gmail.com</t>
  </si>
  <si>
    <t>001-878-866-5367x0292</t>
  </si>
  <si>
    <t>Christopher Martinez</t>
  </si>
  <si>
    <t>christophermartinez497@gmail.com</t>
  </si>
  <si>
    <t>001-646-953-3515x5374</t>
  </si>
  <si>
    <t>Hunter Wagner</t>
  </si>
  <si>
    <t>hunterwagner7934@gmail.com</t>
  </si>
  <si>
    <t>728-037-5528x469</t>
  </si>
  <si>
    <t>Richard Nelson</t>
  </si>
  <si>
    <t>richardnelson2037@gmail.com</t>
  </si>
  <si>
    <t>(146)541-2274</t>
  </si>
  <si>
    <t>Catherine Hicks</t>
  </si>
  <si>
    <t>catherinehicks8834@gmail.com</t>
  </si>
  <si>
    <t>649.604.0571</t>
  </si>
  <si>
    <t>Timothy Woods</t>
  </si>
  <si>
    <t>timothywoods7579@gmail.com</t>
  </si>
  <si>
    <t>(493)139-2514</t>
  </si>
  <si>
    <t>Samantha Herrera</t>
  </si>
  <si>
    <t>samanthaherrera6364@gmail.com</t>
  </si>
  <si>
    <t>840-997-1107x48963</t>
  </si>
  <si>
    <t>Kristi Singh</t>
  </si>
  <si>
    <t>kristisingh6504@gmail.com</t>
  </si>
  <si>
    <t>431.910.5921x3115</t>
  </si>
  <si>
    <t>Crystal Moore</t>
  </si>
  <si>
    <t>crystalmoore7169@gmail.com</t>
  </si>
  <si>
    <t>+1-394-794-7501x904</t>
  </si>
  <si>
    <t>William Berry</t>
  </si>
  <si>
    <t>williamberry3710@gmail.com</t>
  </si>
  <si>
    <t>(306)484-1174x56272</t>
  </si>
  <si>
    <t>Jody Burgess</t>
  </si>
  <si>
    <t>jodyburgess9535@gmail.com</t>
  </si>
  <si>
    <t>571-290-9791</t>
  </si>
  <si>
    <t>Thomas Vargas</t>
  </si>
  <si>
    <t>thomasvargas5212@gmail.com</t>
  </si>
  <si>
    <t>001-495-189-8337x435</t>
  </si>
  <si>
    <t>Philip Flynn</t>
  </si>
  <si>
    <t>philipflynn6106@gmail.com</t>
  </si>
  <si>
    <t>384.388.8702x715</t>
  </si>
  <si>
    <t>Adam Cook</t>
  </si>
  <si>
    <t>adamcook8785@gmail.com</t>
  </si>
  <si>
    <t>538-650-9182x93245</t>
  </si>
  <si>
    <t>William Mcconnell</t>
  </si>
  <si>
    <t>williammcconnell234@gmail.com</t>
  </si>
  <si>
    <t>(152)872-0130</t>
  </si>
  <si>
    <t>Megan Alvarez</t>
  </si>
  <si>
    <t>meganalvarez5048@gmail.com</t>
  </si>
  <si>
    <t>450.161.1318x913</t>
  </si>
  <si>
    <t>Samuel Martinez</t>
  </si>
  <si>
    <t>samuelmartinez7496@gmail.com</t>
  </si>
  <si>
    <t>(750)547-1151</t>
  </si>
  <si>
    <t>Dr. Kelli Hall DDS</t>
  </si>
  <si>
    <t>dr.kellihalldds9252@gmail.com</t>
  </si>
  <si>
    <t>001-457-650-8423</t>
  </si>
  <si>
    <t>Kimberly Williams</t>
  </si>
  <si>
    <t>kimberlywilliams361@gmail.com</t>
  </si>
  <si>
    <t>(059)195-3348</t>
  </si>
  <si>
    <t>Tracy Lawson DDS</t>
  </si>
  <si>
    <t>tracylawsondds2125@gmail.com</t>
  </si>
  <si>
    <t>665.322.4516</t>
  </si>
  <si>
    <t>Deborah Wells</t>
  </si>
  <si>
    <t>deborahwells5773@gmail.com</t>
  </si>
  <si>
    <t>(952)007-3746</t>
  </si>
  <si>
    <t>Carrie Vasquez</t>
  </si>
  <si>
    <t>carrievasquez3418@gmail.com</t>
  </si>
  <si>
    <t>289-948-9483x01723</t>
  </si>
  <si>
    <t>Joshua Jimenez</t>
  </si>
  <si>
    <t>joshuajimenez7812@gmail.com</t>
  </si>
  <si>
    <t>Sarah Thomas</t>
  </si>
  <si>
    <t>sarahthomas8525@gmail.com</t>
  </si>
  <si>
    <t>877-676-7201</t>
  </si>
  <si>
    <t>Shannon Frey</t>
  </si>
  <si>
    <t>shannonfrey5513@gmail.com</t>
  </si>
  <si>
    <t>619-502-5672x605</t>
  </si>
  <si>
    <t>Karen Jenkins</t>
  </si>
  <si>
    <t>karenjenkins462@gmail.com</t>
  </si>
  <si>
    <t>769.309.8250</t>
  </si>
  <si>
    <t>Michael Monroe</t>
  </si>
  <si>
    <t>michaelmonroe7381@gmail.com</t>
  </si>
  <si>
    <t>732-403-6432</t>
  </si>
  <si>
    <t>Vanessa Harding</t>
  </si>
  <si>
    <t>vanessaharding3143@gmail.com</t>
  </si>
  <si>
    <t>001-448-495-8262x521</t>
  </si>
  <si>
    <t>Jeffrey Hughes</t>
  </si>
  <si>
    <t>jeffreyhughes5771@gmail.com</t>
  </si>
  <si>
    <t>328-340-7183x8680</t>
  </si>
  <si>
    <t>Emily Guerra</t>
  </si>
  <si>
    <t>emilyguerra6710@gmail.com</t>
  </si>
  <si>
    <t>(001)111-3386x409</t>
  </si>
  <si>
    <t>Anita Torres</t>
  </si>
  <si>
    <t>anitatorres7931@gmail.com</t>
  </si>
  <si>
    <t>110.831.8279</t>
  </si>
  <si>
    <t>Taylor Williams</t>
  </si>
  <si>
    <t>taylorwilliams1280@gmail.com</t>
  </si>
  <si>
    <t>(376)245-3224x694</t>
  </si>
  <si>
    <t>Jennifer Burnett</t>
  </si>
  <si>
    <t>jenniferburnett7801@gmail.com</t>
  </si>
  <si>
    <t>873-180-5410</t>
  </si>
  <si>
    <t>Ronald Wilson</t>
  </si>
  <si>
    <t>ronaldwilson6347@gmail.com</t>
  </si>
  <si>
    <t>nicolelyons1861@gmail.com</t>
  </si>
  <si>
    <t>069.805.9321</t>
  </si>
  <si>
    <t>Jonathan Thompson</t>
  </si>
  <si>
    <t>jonathanthompson6475@gmail.com</t>
  </si>
  <si>
    <t>534-693-5848x4566</t>
  </si>
  <si>
    <t>Travis Williams</t>
  </si>
  <si>
    <t>traviswilliams2062@gmail.com</t>
  </si>
  <si>
    <t>380.038.9318</t>
  </si>
  <si>
    <t>Holly Knight</t>
  </si>
  <si>
    <t>hollyknight28@gmail.com</t>
  </si>
  <si>
    <t>(162)286-4137</t>
  </si>
  <si>
    <t>Justin Cantu</t>
  </si>
  <si>
    <t>justincantu9442@gmail.com</t>
  </si>
  <si>
    <t>001-389-248-5975x01646</t>
  </si>
  <si>
    <t>Mikayla Sanchez</t>
  </si>
  <si>
    <t>mikaylasanchez6144@gmail.com</t>
  </si>
  <si>
    <t>+1-610-121-8677x576</t>
  </si>
  <si>
    <t>Sean Rodriguez</t>
  </si>
  <si>
    <t>seanrodriguez6991@gmail.com</t>
  </si>
  <si>
    <t>+1-693-771-3128x41194</t>
  </si>
  <si>
    <t>Micheal Glenn</t>
  </si>
  <si>
    <t>michealglenn6329@gmail.com</t>
  </si>
  <si>
    <t>106-094-2296</t>
  </si>
  <si>
    <t>Samantha Rodriguez</t>
  </si>
  <si>
    <t>samantharodriguez1249@gmail.com</t>
  </si>
  <si>
    <t>(714)097-4294x898</t>
  </si>
  <si>
    <t>Austin Hurley</t>
  </si>
  <si>
    <t>austinhurley3312@gmail.com</t>
  </si>
  <si>
    <t>001-661-177-3411x120</t>
  </si>
  <si>
    <t>Ryan Holt</t>
  </si>
  <si>
    <t>ryanholt4428@gmail.com</t>
  </si>
  <si>
    <t>738-703-3973x3913</t>
  </si>
  <si>
    <t>Katie Leonard</t>
  </si>
  <si>
    <t>katieleonard5650@gmail.com</t>
  </si>
  <si>
    <t>288.756.7925</t>
  </si>
  <si>
    <t>Jessica Kelley</t>
  </si>
  <si>
    <t>jessicakelley3113@gmail.com</t>
  </si>
  <si>
    <t>698-540-2424</t>
  </si>
  <si>
    <t>Scott Lewis</t>
  </si>
  <si>
    <t>scottlewis403@gmail.com</t>
  </si>
  <si>
    <t>958.523.3171x95344</t>
  </si>
  <si>
    <t>Vernon Jones</t>
  </si>
  <si>
    <t>vernonjones6491@gmail.com</t>
  </si>
  <si>
    <t>088.572.8979x512</t>
  </si>
  <si>
    <t>Preston Bell</t>
  </si>
  <si>
    <t>prestonbell7669@gmail.com</t>
  </si>
  <si>
    <t>Ashley Maxwell</t>
  </si>
  <si>
    <t>ashleymaxwell7709@gmail.com</t>
  </si>
  <si>
    <t>051-612-0825</t>
  </si>
  <si>
    <t>Kristi Taylor</t>
  </si>
  <si>
    <t>kristitaylor9793@gmail.com</t>
  </si>
  <si>
    <t>901-733-9779</t>
  </si>
  <si>
    <t>Angela Garcia</t>
  </si>
  <si>
    <t>angelagarcia338@gmail.com</t>
  </si>
  <si>
    <t>+1-823-216-5438x2605</t>
  </si>
  <si>
    <t>Brian Lewis</t>
  </si>
  <si>
    <t>brianlewis641@gmail.com</t>
  </si>
  <si>
    <t>218.355.9560</t>
  </si>
  <si>
    <t>Holly Flynn</t>
  </si>
  <si>
    <t>hollyflynn5357@gmail.com</t>
  </si>
  <si>
    <t>001-136-358-2887x467</t>
  </si>
  <si>
    <t>Sharon Adams</t>
  </si>
  <si>
    <t>sharonadams4121@gmail.com</t>
  </si>
  <si>
    <t>Patrick Gray</t>
  </si>
  <si>
    <t>patrickgray1554@gmail.com</t>
  </si>
  <si>
    <t>+1-056-318-1541x158</t>
  </si>
  <si>
    <t>Jonathan Chandler</t>
  </si>
  <si>
    <t>jonathanchandler7625@gmail.com</t>
  </si>
  <si>
    <t>944-529-7441x3877</t>
  </si>
  <si>
    <t>Russell Allison</t>
  </si>
  <si>
    <t>russellallison7585@gmail.com</t>
  </si>
  <si>
    <t>001-924-209-6127x17071</t>
  </si>
  <si>
    <t>Samantha Riddle</t>
  </si>
  <si>
    <t>samanthariddle6534@gmail.com</t>
  </si>
  <si>
    <t>(521)912-2229x63235</t>
  </si>
  <si>
    <t>Stacey Lowery</t>
  </si>
  <si>
    <t>staceylowery8208@gmail.com</t>
  </si>
  <si>
    <t>(312)808-8721x4346</t>
  </si>
  <si>
    <t>Rebecca Moore</t>
  </si>
  <si>
    <t>rebeccamoore2275@gmail.com</t>
  </si>
  <si>
    <t>+1-707-958-8841x71906</t>
  </si>
  <si>
    <t>Larry House</t>
  </si>
  <si>
    <t>larryhouse5131@gmail.com</t>
  </si>
  <si>
    <t>182.657.3906x320</t>
  </si>
  <si>
    <t>Kimberly Grant</t>
  </si>
  <si>
    <t>kimberlygrant3667@gmail.com</t>
  </si>
  <si>
    <t>(901)876-8262</t>
  </si>
  <si>
    <t>Krystal Flowers</t>
  </si>
  <si>
    <t>krystalflowers8714@gmail.com</t>
  </si>
  <si>
    <t>001-493-851-7602x89232</t>
  </si>
  <si>
    <t>Mrs. Tammy Reynolds</t>
  </si>
  <si>
    <t>mrs.tammyreynolds9808@gmail.com</t>
  </si>
  <si>
    <t>+1-911-926-7620x23387</t>
  </si>
  <si>
    <t>Marcus Oliver</t>
  </si>
  <si>
    <t>marcusoliver7014@gmail.com</t>
  </si>
  <si>
    <t>(310)761-0337</t>
  </si>
  <si>
    <t>Ricky Novak</t>
  </si>
  <si>
    <t>rickynovak6986@gmail.com</t>
  </si>
  <si>
    <t>001-113-744-7303x59918</t>
  </si>
  <si>
    <t>Antonio Larson</t>
  </si>
  <si>
    <t>antoniolarson2764@gmail.com</t>
  </si>
  <si>
    <t>+1-218-280-6893x562</t>
  </si>
  <si>
    <t>Haley Tapia</t>
  </si>
  <si>
    <t>haleytapia7617@gmail.com</t>
  </si>
  <si>
    <t>Megan Martinez</t>
  </si>
  <si>
    <t>meganmartinez1856@gmail.com</t>
  </si>
  <si>
    <t>001-873-517-1363x1990</t>
  </si>
  <si>
    <t>Jesse Peterson</t>
  </si>
  <si>
    <t>jessepeterson8941@gmail.com</t>
  </si>
  <si>
    <t>(831)932-8255x617</t>
  </si>
  <si>
    <t>Debra Anderson</t>
  </si>
  <si>
    <t>debraanderson9525@gmail.com</t>
  </si>
  <si>
    <t>001-935-618-2546</t>
  </si>
  <si>
    <t>Jason Atkins</t>
  </si>
  <si>
    <t>jasonatkins2766@gmail.com</t>
  </si>
  <si>
    <t>christopherwilliams2239@gmail.com</t>
  </si>
  <si>
    <t>001-452-229-3852x595</t>
  </si>
  <si>
    <t>Scott Gray</t>
  </si>
  <si>
    <t>scottgray9303@gmail.com</t>
  </si>
  <si>
    <t>(160)594-5029</t>
  </si>
  <si>
    <t>Elizabeth Daniels</t>
  </si>
  <si>
    <t>elizabethdaniels7275@gmail.com</t>
  </si>
  <si>
    <t>+1-616-176-5641x0523</t>
  </si>
  <si>
    <t>Sarah Lambert</t>
  </si>
  <si>
    <t>sarahlambert5601@gmail.com</t>
  </si>
  <si>
    <t>Rachel Brown</t>
  </si>
  <si>
    <t>rachelbrown8273@gmail.com</t>
  </si>
  <si>
    <t>331.897.8896x4485</t>
  </si>
  <si>
    <t>Jacob Santana</t>
  </si>
  <si>
    <t>jacobsantana9566@gmail.com</t>
  </si>
  <si>
    <t>802.284.7543</t>
  </si>
  <si>
    <t>katherinewilliams7548@gmail.com</t>
  </si>
  <si>
    <t>(854)834-0137x0987</t>
  </si>
  <si>
    <t>Sarah Mcdowell</t>
  </si>
  <si>
    <t>sarahmcdowell5085@gmail.com</t>
  </si>
  <si>
    <t>034.229.8868x587</t>
  </si>
  <si>
    <t>patriciarivera1109@gmail.com</t>
  </si>
  <si>
    <t>Alejandro Jackson</t>
  </si>
  <si>
    <t>alejandrojackson2051@gmail.com</t>
  </si>
  <si>
    <t>001-027-684-0433x7052</t>
  </si>
  <si>
    <t>Wanda Sanchez</t>
  </si>
  <si>
    <t>wandasanchez2124@gmail.com</t>
  </si>
  <si>
    <t>(456)824-5600x5932</t>
  </si>
  <si>
    <t>Phillip Ford</t>
  </si>
  <si>
    <t>phillipford8900@gmail.com</t>
  </si>
  <si>
    <t>(746)280-3512</t>
  </si>
  <si>
    <t>Lauren Werner</t>
  </si>
  <si>
    <t>laurenwerner7912@gmail.com</t>
  </si>
  <si>
    <t>925.407.2879</t>
  </si>
  <si>
    <t>Michael White</t>
  </si>
  <si>
    <t>michaelwhite4224@gmail.com</t>
  </si>
  <si>
    <t>+1-435-627-5679x891</t>
  </si>
  <si>
    <t>Paul Reynolds</t>
  </si>
  <si>
    <t>paulreynolds2470@gmail.com</t>
  </si>
  <si>
    <t>851.674.4164x7586</t>
  </si>
  <si>
    <t>Brianna Adkins</t>
  </si>
  <si>
    <t>briannaadkins711@gmail.com</t>
  </si>
  <si>
    <t>379.982.8920</t>
  </si>
  <si>
    <t>Andrew Boone</t>
  </si>
  <si>
    <t>andrewboone5018@gmail.com</t>
  </si>
  <si>
    <t>811-238-0143x9479</t>
  </si>
  <si>
    <t>Melissa Haynes</t>
  </si>
  <si>
    <t>melissahaynes1380@gmail.com</t>
  </si>
  <si>
    <t>(006)222-3439</t>
  </si>
  <si>
    <t>Jennifer Hernandez</t>
  </si>
  <si>
    <t>jenniferhernandez1005@gmail.com</t>
  </si>
  <si>
    <t>670-417-7242</t>
  </si>
  <si>
    <t>Karen Howard</t>
  </si>
  <si>
    <t>karenhoward3069@gmail.com</t>
  </si>
  <si>
    <t>423.547.9614</t>
  </si>
  <si>
    <t>Barry Ramirez</t>
  </si>
  <si>
    <t>barryramirez1867@gmail.com</t>
  </si>
  <si>
    <t>043-240-6134</t>
  </si>
  <si>
    <t>Andrew Huang</t>
  </si>
  <si>
    <t>andrewhuang1684@gmail.com</t>
  </si>
  <si>
    <t>815-059-1003x562</t>
  </si>
  <si>
    <t>William Jones</t>
  </si>
  <si>
    <t>williamjones635@gmail.com</t>
  </si>
  <si>
    <t>+1-969-671-4581x38459</t>
  </si>
  <si>
    <t>William Harvey</t>
  </si>
  <si>
    <t>williamharvey7468@gmail.com</t>
  </si>
  <si>
    <t>588.226.4438</t>
  </si>
  <si>
    <t>Jessica Perkins</t>
  </si>
  <si>
    <t>jessicaperkins4280@gmail.com</t>
  </si>
  <si>
    <t>035-166-8117x63670</t>
  </si>
  <si>
    <t>Michelle Le</t>
  </si>
  <si>
    <t>michellele5900@gmail.com</t>
  </si>
  <si>
    <t>577.999.8003</t>
  </si>
  <si>
    <t>Brian Cooper</t>
  </si>
  <si>
    <t>briancooper1222@gmail.com</t>
  </si>
  <si>
    <t>Edward Cunningham</t>
  </si>
  <si>
    <t>edwardcunningham858@gmail.com</t>
  </si>
  <si>
    <t>(564)534-5575</t>
  </si>
  <si>
    <t>Elizabeth Snow</t>
  </si>
  <si>
    <t>elizabethsnow4809@gmail.com</t>
  </si>
  <si>
    <t>819-117-1671x93125</t>
  </si>
  <si>
    <t>Danny Mckinney</t>
  </si>
  <si>
    <t>dannymckinney4872@gmail.com</t>
  </si>
  <si>
    <t>424.090.7873x8212</t>
  </si>
  <si>
    <t>Mrs. Beverly Rosario</t>
  </si>
  <si>
    <t>mrs.beverlyrosario3277@gmail.com</t>
  </si>
  <si>
    <t>001-742-867-0865x12937</t>
  </si>
  <si>
    <t>James Cook</t>
  </si>
  <si>
    <t>jamescook169@gmail.com</t>
  </si>
  <si>
    <t>885-786-6455x5476</t>
  </si>
  <si>
    <t>Christopher Davila</t>
  </si>
  <si>
    <t>christopherdavila3571@gmail.com</t>
  </si>
  <si>
    <t>001-514-104-0323</t>
  </si>
  <si>
    <t>Heather Jones</t>
  </si>
  <si>
    <t>heatherjones898@gmail.com</t>
  </si>
  <si>
    <t>(547)957-6741</t>
  </si>
  <si>
    <t>Rebecca Brooks</t>
  </si>
  <si>
    <t>rebeccabrooks509@gmail.com</t>
  </si>
  <si>
    <t>+1-539-902-0097x448</t>
  </si>
  <si>
    <t>Natalie Martin</t>
  </si>
  <si>
    <t>nataliemartin1955@gmail.com</t>
  </si>
  <si>
    <t>Andrea Jones</t>
  </si>
  <si>
    <t>andreajones1146@gmail.com</t>
  </si>
  <si>
    <t>685.218.0686x515</t>
  </si>
  <si>
    <t>Sean Hill</t>
  </si>
  <si>
    <t>seanhill8953@gmail.com</t>
  </si>
  <si>
    <t>(183)782-2510x433</t>
  </si>
  <si>
    <t>Terry Clark</t>
  </si>
  <si>
    <t>terryclark39@gmail.com</t>
  </si>
  <si>
    <t>(235)531-9436x5393</t>
  </si>
  <si>
    <t>Lisa Graham</t>
  </si>
  <si>
    <t>lisagraham6720@gmail.com</t>
  </si>
  <si>
    <t>001-012-398-4760x8888</t>
  </si>
  <si>
    <t>Brianna Wells</t>
  </si>
  <si>
    <t>briannawells1928@gmail.com</t>
  </si>
  <si>
    <t>640.327.4323</t>
  </si>
  <si>
    <t>Matthew Crosby</t>
  </si>
  <si>
    <t>matthewcrosby4792@gmail.com</t>
  </si>
  <si>
    <t>005-494-9263</t>
  </si>
  <si>
    <t>Kelly Greene</t>
  </si>
  <si>
    <t>kellygreene5209@gmail.com</t>
  </si>
  <si>
    <t>+1-695-035-3296x965</t>
  </si>
  <si>
    <t>Devon Sanders</t>
  </si>
  <si>
    <t>devonsanders3286@gmail.com</t>
  </si>
  <si>
    <t>001-017-628-5944x847</t>
  </si>
  <si>
    <t>roberttownsend237@gmail.com</t>
  </si>
  <si>
    <t>001-173-408-4948</t>
  </si>
  <si>
    <t>Richard Harris</t>
  </si>
  <si>
    <t>richardharris2125@gmail.com</t>
  </si>
  <si>
    <t>001-183-569-3552</t>
  </si>
  <si>
    <t>Robert Parsons</t>
  </si>
  <si>
    <t>robertparsons8448@gmail.com</t>
  </si>
  <si>
    <t>001-341-540-3583x345</t>
  </si>
  <si>
    <t>Felicia Vazquez</t>
  </si>
  <si>
    <t>feliciavazquez5972@gmail.com</t>
  </si>
  <si>
    <t>Tami Donovan</t>
  </si>
  <si>
    <t>tamidonovan9470@gmail.com</t>
  </si>
  <si>
    <t>+1-227-035-0178x07306</t>
  </si>
  <si>
    <t>Joshua Scott</t>
  </si>
  <si>
    <t>joshuascott4279@gmail.com</t>
  </si>
  <si>
    <t>692-803-1391</t>
  </si>
  <si>
    <t>Donald Small</t>
  </si>
  <si>
    <t>donaldsmall3663@gmail.com</t>
  </si>
  <si>
    <t>(671)246-4895</t>
  </si>
  <si>
    <t>Derek Barton</t>
  </si>
  <si>
    <t>derekbarton3776@gmail.com</t>
  </si>
  <si>
    <t>+1-528-910-4803x558</t>
  </si>
  <si>
    <t>Monica Sherman</t>
  </si>
  <si>
    <t>monicasherman3507@gmail.com</t>
  </si>
  <si>
    <t>+1-681-383-8000x305</t>
  </si>
  <si>
    <t>Christopher Malone</t>
  </si>
  <si>
    <t>christophermalone7664@gmail.com</t>
  </si>
  <si>
    <t>001-271-026-1428x9815</t>
  </si>
  <si>
    <t>Christopher Cox</t>
  </si>
  <si>
    <t>christophercox7445@gmail.com</t>
  </si>
  <si>
    <t>+1-189-766-5644x1255</t>
  </si>
  <si>
    <t>William Keith</t>
  </si>
  <si>
    <t>williamkeith8748@gmail.com</t>
  </si>
  <si>
    <t>(305)168-4309x18460</t>
  </si>
  <si>
    <t>Kevin Morgan</t>
  </si>
  <si>
    <t>kevinmorgan3716@gmail.com</t>
  </si>
  <si>
    <t>Denise Parker</t>
  </si>
  <si>
    <t>deniseparker9308@gmail.com</t>
  </si>
  <si>
    <t>003-654-2797x32148</t>
  </si>
  <si>
    <t>Haley Calderon</t>
  </si>
  <si>
    <t>haleycalderon8280@gmail.com</t>
  </si>
  <si>
    <t>(914)016-8215x2855</t>
  </si>
  <si>
    <t>Rhonda Nichols</t>
  </si>
  <si>
    <t>rhondanichols3764@gmail.com</t>
  </si>
  <si>
    <t>(936)736-0534</t>
  </si>
  <si>
    <t>Melanie Carpenter</t>
  </si>
  <si>
    <t>melaniecarpenter1447@gmail.com</t>
  </si>
  <si>
    <t>(119)566-3732x0105</t>
  </si>
  <si>
    <t>Jennifer Walker</t>
  </si>
  <si>
    <t>jenniferwalker6955@gmail.com</t>
  </si>
  <si>
    <t>552.198.5876x3596</t>
  </si>
  <si>
    <t>Jessica Ross</t>
  </si>
  <si>
    <t>jessicaross8186@gmail.com</t>
  </si>
  <si>
    <t>375.926.1397x0387</t>
  </si>
  <si>
    <t>Zachary Bates</t>
  </si>
  <si>
    <t>zacharybates1907@gmail.com</t>
  </si>
  <si>
    <t>(858)889-4595x9939</t>
  </si>
  <si>
    <t>Kevin West</t>
  </si>
  <si>
    <t>kevinwest9274@gmail.com</t>
  </si>
  <si>
    <t>+1-699-350-0427x9324</t>
  </si>
  <si>
    <t>Michael Walters</t>
  </si>
  <si>
    <t>michaelwalters3869@gmail.com</t>
  </si>
  <si>
    <t>Kristin Conway</t>
  </si>
  <si>
    <t>kristinconway8551@gmail.com</t>
  </si>
  <si>
    <t>+1-182-503-4764x44213</t>
  </si>
  <si>
    <t>Mark Robinson</t>
  </si>
  <si>
    <t>markrobinson8926@gmail.com</t>
  </si>
  <si>
    <t>(177)355-0040x2737</t>
  </si>
  <si>
    <t>Ronald Jenkins</t>
  </si>
  <si>
    <t>ronaldjenkins4788@gmail.com</t>
  </si>
  <si>
    <t>(530)859-1937x133</t>
  </si>
  <si>
    <t>Lindsey Bradley</t>
  </si>
  <si>
    <t>lindseybradley3155@gmail.com</t>
  </si>
  <si>
    <t>440-067-7913x83613</t>
  </si>
  <si>
    <t>Erik Jenkins</t>
  </si>
  <si>
    <t>erikjenkins910@gmail.com</t>
  </si>
  <si>
    <t>(643)438-7222x1223</t>
  </si>
  <si>
    <t>Randall Schultz</t>
  </si>
  <si>
    <t>randallschultz6472@gmail.com</t>
  </si>
  <si>
    <t>782-901-4980x58104</t>
  </si>
  <si>
    <t>Joshua Stone</t>
  </si>
  <si>
    <t>joshuastone1603@gmail.com</t>
  </si>
  <si>
    <t>001-947-325-8683</t>
  </si>
  <si>
    <t>richardtaylor4329@gmail.com</t>
  </si>
  <si>
    <t>546-637-3755</t>
  </si>
  <si>
    <t>jimmysmith1433@gmail.com</t>
  </si>
  <si>
    <t>+1-838-253-3381x024</t>
  </si>
  <si>
    <t>Nancy Woods</t>
  </si>
  <si>
    <t>nancywoods2870@gmail.com</t>
  </si>
  <si>
    <t>749-543-7866</t>
  </si>
  <si>
    <t>Phillip Young</t>
  </si>
  <si>
    <t>phillipyoung1548@gmail.com</t>
  </si>
  <si>
    <t>647.199.6187</t>
  </si>
  <si>
    <t>Mrs. Veronica Hodge</t>
  </si>
  <si>
    <t>mrs.veronicahodge2434@gmail.com</t>
  </si>
  <si>
    <t>001-665-671-5022x3750</t>
  </si>
  <si>
    <t>Lee Austin</t>
  </si>
  <si>
    <t>leeaustin1460@gmail.com</t>
  </si>
  <si>
    <t>338.772.4468x02240</t>
  </si>
  <si>
    <t>Andrew Marsh</t>
  </si>
  <si>
    <t>andrewmarsh9491@gmail.com</t>
  </si>
  <si>
    <t>001-327-172-7696</t>
  </si>
  <si>
    <t>Danielle Sherman</t>
  </si>
  <si>
    <t>daniellesherman2861@gmail.com</t>
  </si>
  <si>
    <t>+1-721-079-0628x961</t>
  </si>
  <si>
    <t>Brittany Johnson</t>
  </si>
  <si>
    <t>brittanyjohnson53@gmail.com</t>
  </si>
  <si>
    <t>001-649-603-2645x9554</t>
  </si>
  <si>
    <t>Andrew Martin</t>
  </si>
  <si>
    <t>andrewmartin6826@gmail.com</t>
  </si>
  <si>
    <t>(229)909-8744x4127</t>
  </si>
  <si>
    <t>jefferywilliams963@gmail.com</t>
  </si>
  <si>
    <t>Stanley Smith</t>
  </si>
  <si>
    <t>stanleysmith4489@gmail.com</t>
  </si>
  <si>
    <t>001-385-045-6888x637</t>
  </si>
  <si>
    <t>Zachary Bright</t>
  </si>
  <si>
    <t>zacharybright2940@gmail.com</t>
  </si>
  <si>
    <t>001-841-717-0157x9315</t>
  </si>
  <si>
    <t>Tammy Walker</t>
  </si>
  <si>
    <t>tammywalker5874@gmail.com</t>
  </si>
  <si>
    <t>001-428-914-6004</t>
  </si>
  <si>
    <t>Johnny Hamilton</t>
  </si>
  <si>
    <t>johnnyhamilton9671@gmail.com</t>
  </si>
  <si>
    <t>001-712-598-4079x234</t>
  </si>
  <si>
    <t>John Mcdaniel</t>
  </si>
  <si>
    <t>johnmcdaniel427@gmail.com</t>
  </si>
  <si>
    <t>140-256-8223x288</t>
  </si>
  <si>
    <t>Crystal Boyd</t>
  </si>
  <si>
    <t>crystalboyd6038@gmail.com</t>
  </si>
  <si>
    <t>+1-661-634-2894x4646</t>
  </si>
  <si>
    <t>Danielle Jackson</t>
  </si>
  <si>
    <t>daniellejackson9102@gmail.com</t>
  </si>
  <si>
    <t>618-978-4308x9304</t>
  </si>
  <si>
    <t>Joe Rodriguez</t>
  </si>
  <si>
    <t>joerodriguez6487@gmail.com</t>
  </si>
  <si>
    <t>812.151.7094x31884</t>
  </si>
  <si>
    <t>Charlene Preston</t>
  </si>
  <si>
    <t>charlenepreston8568@gmail.com</t>
  </si>
  <si>
    <t>748.246.1477x9000</t>
  </si>
  <si>
    <t>Frederick Jones</t>
  </si>
  <si>
    <t>frederickjones3980@gmail.com</t>
  </si>
  <si>
    <t>214-550-6840x929</t>
  </si>
  <si>
    <t>Katrina Church</t>
  </si>
  <si>
    <t>katrinachurch5987@gmail.com</t>
  </si>
  <si>
    <t>532-395-7783x8813</t>
  </si>
  <si>
    <t>Alejandro Hill</t>
  </si>
  <si>
    <t>alejandrohill4444@gmail.com</t>
  </si>
  <si>
    <t>001-706-424-2930x31099</t>
  </si>
  <si>
    <t>Luis Macdonald</t>
  </si>
  <si>
    <t>luismacdonald443@gmail.com</t>
  </si>
  <si>
    <t>537.103.2236</t>
  </si>
  <si>
    <t>Jeffrey Bauer</t>
  </si>
  <si>
    <t>jeffreybauer7252@gmail.com</t>
  </si>
  <si>
    <t>(757)693-8241</t>
  </si>
  <si>
    <t>Michael Evans</t>
  </si>
  <si>
    <t>michaelevans712@gmail.com</t>
  </si>
  <si>
    <t>001-333-392-4446</t>
  </si>
  <si>
    <t>James Hall</t>
  </si>
  <si>
    <t>jameshall7320@gmail.com</t>
  </si>
  <si>
    <t>823.602.6720x82727</t>
  </si>
  <si>
    <t>Donald Stein</t>
  </si>
  <si>
    <t>donaldstein8624@gmail.com</t>
  </si>
  <si>
    <t>845-308-9039</t>
  </si>
  <si>
    <t>Cody Malone</t>
  </si>
  <si>
    <t>codymalone8468@gmail.com</t>
  </si>
  <si>
    <t>001-689-102-7306x241</t>
  </si>
  <si>
    <t>Mandy Davis</t>
  </si>
  <si>
    <t>mandydavis1549@gmail.com</t>
  </si>
  <si>
    <t>591-469-5547</t>
  </si>
  <si>
    <t>Corey Moore</t>
  </si>
  <si>
    <t>coreymoore4642@gmail.com</t>
  </si>
  <si>
    <t>+1-661-746-6068x230</t>
  </si>
  <si>
    <t>Norman Beasley</t>
  </si>
  <si>
    <t>normanbeasley9113@gmail.com</t>
  </si>
  <si>
    <t>(393)123-1368x43446</t>
  </si>
  <si>
    <t>Kimberly Willis</t>
  </si>
  <si>
    <t>kimberlywillis3888@gmail.com</t>
  </si>
  <si>
    <t>254-920-3668x842</t>
  </si>
  <si>
    <t>Tara Martinez</t>
  </si>
  <si>
    <t>taramartinez1364@gmail.com</t>
  </si>
  <si>
    <t>001-427-146-9247</t>
  </si>
  <si>
    <t>John Gibson</t>
  </si>
  <si>
    <t>johngibson6341@gmail.com</t>
  </si>
  <si>
    <t>Danielle Rodriguez</t>
  </si>
  <si>
    <t>daniellerodriguez3081@gmail.com</t>
  </si>
  <si>
    <t>849.135.8891x33405</t>
  </si>
  <si>
    <t>Reginald Martin</t>
  </si>
  <si>
    <t>reginaldmartin1978@gmail.com</t>
  </si>
  <si>
    <t>+1-000-308-4547x538</t>
  </si>
  <si>
    <t>Mark Lee</t>
  </si>
  <si>
    <t>marklee7323@gmail.com</t>
  </si>
  <si>
    <t>James Romero</t>
  </si>
  <si>
    <t>jamesromero3164@gmail.com</t>
  </si>
  <si>
    <t>(542)793-9232</t>
  </si>
  <si>
    <t>Justin Garrett</t>
  </si>
  <si>
    <t>justingarrett31@gmail.com</t>
  </si>
  <si>
    <t>Joseph Lewis</t>
  </si>
  <si>
    <t>josephlewis8388@gmail.com</t>
  </si>
  <si>
    <t>001-507-237-5658x21959</t>
  </si>
  <si>
    <t>Joan Munoz</t>
  </si>
  <si>
    <t>joanmunoz2861@gmail.com</t>
  </si>
  <si>
    <t>001-418-220-9121</t>
  </si>
  <si>
    <t>Lauren Foster</t>
  </si>
  <si>
    <t>laurenfoster8079@gmail.com</t>
  </si>
  <si>
    <t>234.733.9897x96415</t>
  </si>
  <si>
    <t>Matthew Mcdonald</t>
  </si>
  <si>
    <t>matthewmcdonald3640@gmail.com</t>
  </si>
  <si>
    <t>001-906-352-5015</t>
  </si>
  <si>
    <t>Ian Gibson</t>
  </si>
  <si>
    <t>iangibson4369@gmail.com</t>
  </si>
  <si>
    <t>631-570-9663x190</t>
  </si>
  <si>
    <t>Tammy Moore</t>
  </si>
  <si>
    <t>tammymoore6850@gmail.com</t>
  </si>
  <si>
    <t>Ellen Shaw</t>
  </si>
  <si>
    <t>ellenshaw8136@gmail.com</t>
  </si>
  <si>
    <t>001-174-140-3256</t>
  </si>
  <si>
    <t>Krystal Reed</t>
  </si>
  <si>
    <t>krystalreed7147@gmail.com</t>
  </si>
  <si>
    <t>001-086-046-6678x57301</t>
  </si>
  <si>
    <t>Timothy Mann</t>
  </si>
  <si>
    <t>timothymann4959@gmail.com</t>
  </si>
  <si>
    <t>789.328.7314x476</t>
  </si>
  <si>
    <t>Robert Butler</t>
  </si>
  <si>
    <t>robertbutler4341@gmail.com</t>
  </si>
  <si>
    <t>(455)840-1801x190</t>
  </si>
  <si>
    <t>Monica Clark</t>
  </si>
  <si>
    <t>monicaclark4858@gmail.com</t>
  </si>
  <si>
    <t>(496)255-0410x9503</t>
  </si>
  <si>
    <t>Derrick Page</t>
  </si>
  <si>
    <t>derrickpage6736@gmail.com</t>
  </si>
  <si>
    <t>+1-447-417-1986x2161</t>
  </si>
  <si>
    <t>Jason Velasquez</t>
  </si>
  <si>
    <t>jasonvelasquez1302@gmail.com</t>
  </si>
  <si>
    <t>462-400-4185</t>
  </si>
  <si>
    <t>Alicia Holmes</t>
  </si>
  <si>
    <t>aliciaholmes3878@gmail.com</t>
  </si>
  <si>
    <t>519.921.1810x0773</t>
  </si>
  <si>
    <t>Corey Guzman</t>
  </si>
  <si>
    <t>coreyguzman9659@gmail.com</t>
  </si>
  <si>
    <t>+1-426-933-8668x6963</t>
  </si>
  <si>
    <t>Eric White</t>
  </si>
  <si>
    <t>ericwhite7897@gmail.com</t>
  </si>
  <si>
    <t>(839)379-1266x7112</t>
  </si>
  <si>
    <t>April Best</t>
  </si>
  <si>
    <t>aprilbest6541@gmail.com</t>
  </si>
  <si>
    <t>001-407-407-7910</t>
  </si>
  <si>
    <t>Vincent Baker</t>
  </si>
  <si>
    <t>vincentbaker2228@gmail.com</t>
  </si>
  <si>
    <t>001-090-770-8481x6226</t>
  </si>
  <si>
    <t>Kristen Gibson</t>
  </si>
  <si>
    <t>kristengibson658@gmail.com</t>
  </si>
  <si>
    <t>(861)106-3924</t>
  </si>
  <si>
    <t>annawhite858@gmail.com</t>
  </si>
  <si>
    <t>214.545.9455</t>
  </si>
  <si>
    <t>Billy Lara</t>
  </si>
  <si>
    <t>billylara6788@gmail.com</t>
  </si>
  <si>
    <t>001-843-240-0908x4215</t>
  </si>
  <si>
    <t>Drew Adams</t>
  </si>
  <si>
    <t>drewadams9576@gmail.com</t>
  </si>
  <si>
    <t>Robert Fox</t>
  </si>
  <si>
    <t>robertfox6229@gmail.com</t>
  </si>
  <si>
    <t>001-093-198-9811x3588</t>
  </si>
  <si>
    <t>Rhonda Campbell</t>
  </si>
  <si>
    <t>rhondacampbell4155@gmail.com</t>
  </si>
  <si>
    <t>001-943-806-5882</t>
  </si>
  <si>
    <t>Hannah Rubio</t>
  </si>
  <si>
    <t>hannahrubio605@gmail.com</t>
  </si>
  <si>
    <t>057.900.0075x4045</t>
  </si>
  <si>
    <t>Michael Turner</t>
  </si>
  <si>
    <t>michaelturner1428@gmail.com</t>
  </si>
  <si>
    <t>701-526-8479x4914</t>
  </si>
  <si>
    <t>Richard Perez</t>
  </si>
  <si>
    <t>richardperez7607@gmail.com</t>
  </si>
  <si>
    <t>128.618.9356x150</t>
  </si>
  <si>
    <t>Laurie Thompson</t>
  </si>
  <si>
    <t>lauriethompson405@gmail.com</t>
  </si>
  <si>
    <t>+1-191-635-6658x793</t>
  </si>
  <si>
    <t>rebeccajones1124@gmail.com</t>
  </si>
  <si>
    <t>(936)374-0289x6560</t>
  </si>
  <si>
    <t>Jonathan Jones</t>
  </si>
  <si>
    <t>jonathanjones1767@gmail.com</t>
  </si>
  <si>
    <t>766-118-5850</t>
  </si>
  <si>
    <t>kevinbrown2219@gmail.com</t>
  </si>
  <si>
    <t>475.412.0858</t>
  </si>
  <si>
    <t>Rhonda Gibson</t>
  </si>
  <si>
    <t>rhondagibson2535@gmail.com</t>
  </si>
  <si>
    <t>621.933.0733</t>
  </si>
  <si>
    <t>Francisco Huffman</t>
  </si>
  <si>
    <t>franciscohuffman6135@gmail.com</t>
  </si>
  <si>
    <t>(694)443-1753x19279</t>
  </si>
  <si>
    <t>Richard Bennett</t>
  </si>
  <si>
    <t>richardbennett1963@gmail.com</t>
  </si>
  <si>
    <t>420.456.0353</t>
  </si>
  <si>
    <t>Sheri Davis</t>
  </si>
  <si>
    <t>sheridavis9038@gmail.com</t>
  </si>
  <si>
    <t>Raymond Snow</t>
  </si>
  <si>
    <t>raymondsnow7323@gmail.com</t>
  </si>
  <si>
    <t>008-935-5884x4090</t>
  </si>
  <si>
    <t>Anne Williams</t>
  </si>
  <si>
    <t>annewilliams4990@gmail.com</t>
  </si>
  <si>
    <t>001-820-836-8941x197</t>
  </si>
  <si>
    <t>Randy Kelley</t>
  </si>
  <si>
    <t>randykelley3508@gmail.com</t>
  </si>
  <si>
    <t>001-692-737-7661x3703</t>
  </si>
  <si>
    <t>Carrie Richardson</t>
  </si>
  <si>
    <t>carrierichardson4046@gmail.com</t>
  </si>
  <si>
    <t>980-350-6784x64838</t>
  </si>
  <si>
    <t>adamjohnson1960@gmail.com</t>
  </si>
  <si>
    <t>022.994.0977x8010</t>
  </si>
  <si>
    <t>Mark Barnes</t>
  </si>
  <si>
    <t>markbarnes8937@gmail.com</t>
  </si>
  <si>
    <t>(310)768-1301</t>
  </si>
  <si>
    <t>Stephanie Cook</t>
  </si>
  <si>
    <t>stephaniecook1760@gmail.com</t>
  </si>
  <si>
    <t>+1-804-627-1368x42996</t>
  </si>
  <si>
    <t>Victoria Myers</t>
  </si>
  <si>
    <t>victoriamyers5079@gmail.com</t>
  </si>
  <si>
    <t>Andrea Smith</t>
  </si>
  <si>
    <t>andreasmith5540@gmail.com</t>
  </si>
  <si>
    <t>+1-798-662-1010x884</t>
  </si>
  <si>
    <t>Brent Gamble</t>
  </si>
  <si>
    <t>brentgamble5903@gmail.com</t>
  </si>
  <si>
    <t>+1-055-458-0134x38847</t>
  </si>
  <si>
    <t>Matthew Cole</t>
  </si>
  <si>
    <t>matthewcole7675@gmail.com</t>
  </si>
  <si>
    <t>471.653.3654x6794</t>
  </si>
  <si>
    <t>Damon Williams</t>
  </si>
  <si>
    <t>damonwilliams756@gmail.com</t>
  </si>
  <si>
    <t>Patrick Martinez</t>
  </si>
  <si>
    <t>patrickmartinez4159@gmail.com</t>
  </si>
  <si>
    <t>346.658.5215x0108</t>
  </si>
  <si>
    <t>josephjackson8964@gmail.com</t>
  </si>
  <si>
    <t>(291)449-4909</t>
  </si>
  <si>
    <t>Amanda Mueller</t>
  </si>
  <si>
    <t>amandamueller2541@gmail.com</t>
  </si>
  <si>
    <t>612-004-6886</t>
  </si>
  <si>
    <t>maryjones4294@gmail.com</t>
  </si>
  <si>
    <t>396-091-1134</t>
  </si>
  <si>
    <t>Larry Campbell</t>
  </si>
  <si>
    <t>larrycampbell2897@gmail.com</t>
  </si>
  <si>
    <t>184.723.7910x501</t>
  </si>
  <si>
    <t>Nicole Cunningham</t>
  </si>
  <si>
    <t>nicolecunningham1296@gmail.com</t>
  </si>
  <si>
    <t>Mr. Mark Mccoy DDS</t>
  </si>
  <si>
    <t>mr.markmccoydds1976@gmail.com</t>
  </si>
  <si>
    <t>(761)224-8696x5691</t>
  </si>
  <si>
    <t>Randy Schmidt Jr.</t>
  </si>
  <si>
    <t>randyschmidtjr.2678@gmail.com</t>
  </si>
  <si>
    <t>970-154-9193</t>
  </si>
  <si>
    <t>Alyssa English</t>
  </si>
  <si>
    <t>alyssaenglish7514@gmail.com</t>
  </si>
  <si>
    <t>Kimberly Morgan</t>
  </si>
  <si>
    <t>kimberlymorgan5228@gmail.com</t>
  </si>
  <si>
    <t>+1-194-704-7397x09974</t>
  </si>
  <si>
    <t>Kellie Brown</t>
  </si>
  <si>
    <t>kelliebrown3793@gmail.com</t>
  </si>
  <si>
    <t>001-655-772-0280x2646</t>
  </si>
  <si>
    <t>davidjones1625@gmail.com</t>
  </si>
  <si>
    <t>203-153-1886</t>
  </si>
  <si>
    <t>Helen Nash</t>
  </si>
  <si>
    <t>helennash2709@gmail.com</t>
  </si>
  <si>
    <t>213-604-4821</t>
  </si>
  <si>
    <t>Lori Mendoza</t>
  </si>
  <si>
    <t>lorimendoza5964@gmail.com</t>
  </si>
  <si>
    <t>(490)111-0205x3940</t>
  </si>
  <si>
    <t>William Mcgee</t>
  </si>
  <si>
    <t>williammcgee6247@gmail.com</t>
  </si>
  <si>
    <t>539.481.5051x1889</t>
  </si>
  <si>
    <t>Cynthia Barajas</t>
  </si>
  <si>
    <t>cynthiabarajas6839@gmail.com</t>
  </si>
  <si>
    <t>+1-180-205-3192x63590</t>
  </si>
  <si>
    <t>Susan Blackburn</t>
  </si>
  <si>
    <t>susanblackburn3706@gmail.com</t>
  </si>
  <si>
    <t>+1-298-772-7976x4282</t>
  </si>
  <si>
    <t>Keith Fisher</t>
  </si>
  <si>
    <t>keithfisher3707@gmail.com</t>
  </si>
  <si>
    <t>Katherine White</t>
  </si>
  <si>
    <t>katherinewhite9687@gmail.com</t>
  </si>
  <si>
    <t>jaredbrown5393@gmail.com</t>
  </si>
  <si>
    <t>922.666.9953x1635</t>
  </si>
  <si>
    <t>Mitchell Becker</t>
  </si>
  <si>
    <t>mitchellbecker965@gmail.com</t>
  </si>
  <si>
    <t>922.044.9067</t>
  </si>
  <si>
    <t>Robert Delacruz</t>
  </si>
  <si>
    <t>robertdelacruz5322@gmail.com</t>
  </si>
  <si>
    <t>+1-240-188-8677x41951</t>
  </si>
  <si>
    <t>Emily Henderson</t>
  </si>
  <si>
    <t>emilyhenderson7095@gmail.com</t>
  </si>
  <si>
    <t>+1-642-879-7583x5765</t>
  </si>
  <si>
    <t>Tracey Weiss</t>
  </si>
  <si>
    <t>traceyweiss160@gmail.com</t>
  </si>
  <si>
    <t>(534)882-3065x34368</t>
  </si>
  <si>
    <t>matthewhamilton5172@gmail.com</t>
  </si>
  <si>
    <t>638-233-1451</t>
  </si>
  <si>
    <t>Lydia Ryan</t>
  </si>
  <si>
    <t>lydiaryan6002@gmail.com</t>
  </si>
  <si>
    <t>481-620-8674x8299</t>
  </si>
  <si>
    <t>Maria Combs</t>
  </si>
  <si>
    <t>mariacombs212@gmail.com</t>
  </si>
  <si>
    <t>152-631-9611x31881</t>
  </si>
  <si>
    <t>Mark Garrison</t>
  </si>
  <si>
    <t>markgarrison7449@gmail.com</t>
  </si>
  <si>
    <t>Alan Lynch</t>
  </si>
  <si>
    <t>alanlynch4390@gmail.com</t>
  </si>
  <si>
    <t>(051)493-3144</t>
  </si>
  <si>
    <t>Daniel Bonilla</t>
  </si>
  <si>
    <t>danielbonilla7833@gmail.com</t>
  </si>
  <si>
    <t>524.349.7665</t>
  </si>
  <si>
    <t>Christopher Tran</t>
  </si>
  <si>
    <t>christophertran9091@gmail.com</t>
  </si>
  <si>
    <t>(461)957-0031</t>
  </si>
  <si>
    <t>Paul Anderson</t>
  </si>
  <si>
    <t>paulanderson7734@gmail.com</t>
  </si>
  <si>
    <t>Annette Casey</t>
  </si>
  <si>
    <t>annettecasey8839@gmail.com</t>
  </si>
  <si>
    <t>292.871.0627</t>
  </si>
  <si>
    <t>Karen Lewis</t>
  </si>
  <si>
    <t>karenlewis8539@gmail.com</t>
  </si>
  <si>
    <t>188-959-1594x0889</t>
  </si>
  <si>
    <t>Adrian Wallace</t>
  </si>
  <si>
    <t>adrianwallace7650@gmail.com</t>
  </si>
  <si>
    <t>135.694.7790x44137</t>
  </si>
  <si>
    <t>John Chase</t>
  </si>
  <si>
    <t>johnchase5187@gmail.com</t>
  </si>
  <si>
    <t>+1-231-245-7194x86194</t>
  </si>
  <si>
    <t>Jesus Baldwin</t>
  </si>
  <si>
    <t>jesusbaldwin4904@gmail.com</t>
  </si>
  <si>
    <t>648.026.4991x97807</t>
  </si>
  <si>
    <t>Christopher Fischer</t>
  </si>
  <si>
    <t>christopherfischer5427@gmail.com</t>
  </si>
  <si>
    <t>+1-663-185-1611x619</t>
  </si>
  <si>
    <t>lisasanders5324@gmail.com</t>
  </si>
  <si>
    <t>465.905.0402</t>
  </si>
  <si>
    <t>bradleybrown7540@gmail.com</t>
  </si>
  <si>
    <t>490.594.9994x85184</t>
  </si>
  <si>
    <t>Tammy Cole</t>
  </si>
  <si>
    <t>tammycole5406@gmail.com</t>
  </si>
  <si>
    <t>208-991-1184x2115</t>
  </si>
  <si>
    <t>Rebecca Edwards</t>
  </si>
  <si>
    <t>rebeccaedwards4042@gmail.com</t>
  </si>
  <si>
    <t>001-488-475-5849x69231</t>
  </si>
  <si>
    <t>Brendan Foster</t>
  </si>
  <si>
    <t>brendanfoster4842@gmail.com</t>
  </si>
  <si>
    <t>(899)990-3649</t>
  </si>
  <si>
    <t>Danielle Taylor</t>
  </si>
  <si>
    <t>danielletaylor6445@gmail.com</t>
  </si>
  <si>
    <t>325.155.9558</t>
  </si>
  <si>
    <t>John Boyd</t>
  </si>
  <si>
    <t>johnboyd9477@gmail.com</t>
  </si>
  <si>
    <t>401-672-6062x61104</t>
  </si>
  <si>
    <t>Rebecca Harrison</t>
  </si>
  <si>
    <t>rebeccaharrison4744@gmail.com</t>
  </si>
  <si>
    <t>001-513-614-3338x5929</t>
  </si>
  <si>
    <t>Shelley Bush</t>
  </si>
  <si>
    <t>shelleybush2012@gmail.com</t>
  </si>
  <si>
    <t>(757)471-4711x318</t>
  </si>
  <si>
    <t>Paula Moore</t>
  </si>
  <si>
    <t>paulamoore2559@gmail.com</t>
  </si>
  <si>
    <t>470.801.0884</t>
  </si>
  <si>
    <t>Dr. Andrew Wade MD</t>
  </si>
  <si>
    <t>dr.andrewwademd2115@gmail.com</t>
  </si>
  <si>
    <t>735.554.0662</t>
  </si>
  <si>
    <t>Teresa Thompson</t>
  </si>
  <si>
    <t>teresathompson7156@gmail.com</t>
  </si>
  <si>
    <t>Benjamin Myers</t>
  </si>
  <si>
    <t>benjaminmyers211@gmail.com</t>
  </si>
  <si>
    <t>+1-608-065-3068x45759</t>
  </si>
  <si>
    <t>Dr. Ricardo Cook Jr.</t>
  </si>
  <si>
    <t>dr.ricardocookjr.7206@gmail.com</t>
  </si>
  <si>
    <t>689-579-4269x5679</t>
  </si>
  <si>
    <t>Matthew Riddle</t>
  </si>
  <si>
    <t>matthewriddle7230@gmail.com</t>
  </si>
  <si>
    <t>074-718-7953x01905</t>
  </si>
  <si>
    <t>Jordan Winters</t>
  </si>
  <si>
    <t>jordanwinters1594@gmail.com</t>
  </si>
  <si>
    <t>Jennifer Dodson</t>
  </si>
  <si>
    <t>jenniferdodson232@gmail.com</t>
  </si>
  <si>
    <t>790.693.5552x66366</t>
  </si>
  <si>
    <t>Anthony Hernandez</t>
  </si>
  <si>
    <t>anthonyhernandez5095@gmail.com</t>
  </si>
  <si>
    <t>(819)682-0124x39523</t>
  </si>
  <si>
    <t>Leslie Clay</t>
  </si>
  <si>
    <t>leslieclay1933@gmail.com</t>
  </si>
  <si>
    <t>(319)842-3619x7267</t>
  </si>
  <si>
    <t>Sara Williams</t>
  </si>
  <si>
    <t>sarawilliams451@gmail.com</t>
  </si>
  <si>
    <t>(338)635-6414x1442</t>
  </si>
  <si>
    <t>Latasha Osborne</t>
  </si>
  <si>
    <t>latashaosborne7488@gmail.com</t>
  </si>
  <si>
    <t>(730)970-7840</t>
  </si>
  <si>
    <t>Teresa Rollins</t>
  </si>
  <si>
    <t>teresarollins6899@gmail.com</t>
  </si>
  <si>
    <t>001-944-305-4537x22768</t>
  </si>
  <si>
    <t>Brian Krause</t>
  </si>
  <si>
    <t>briankrause2186@gmail.com</t>
  </si>
  <si>
    <t>432-795-7360</t>
  </si>
  <si>
    <t>Jesus Lin</t>
  </si>
  <si>
    <t>jesuslin4599@gmail.com</t>
  </si>
  <si>
    <t>(930)670-1321x40142</t>
  </si>
  <si>
    <t>jamesfox6291@gmail.com</t>
  </si>
  <si>
    <t>619.051.0762x560</t>
  </si>
  <si>
    <t>Jennifer Jackson</t>
  </si>
  <si>
    <t>jenniferjackson156@gmail.com</t>
  </si>
  <si>
    <t>838-821-2179x8175</t>
  </si>
  <si>
    <t>heatherrobinson7389@gmail.com</t>
  </si>
  <si>
    <t>200-816-6655x25056</t>
  </si>
  <si>
    <t>Vanessa Church</t>
  </si>
  <si>
    <t>vanessachurch4683@gmail.com</t>
  </si>
  <si>
    <t>(449)442-4059</t>
  </si>
  <si>
    <t>Maria Donovan</t>
  </si>
  <si>
    <t>mariadonovan3602@gmail.com</t>
  </si>
  <si>
    <t>001-095-014-0873</t>
  </si>
  <si>
    <t>Anna Wolf</t>
  </si>
  <si>
    <t>annawolf895@gmail.com</t>
  </si>
  <si>
    <t>064-087-2297</t>
  </si>
  <si>
    <t>David Daniels</t>
  </si>
  <si>
    <t>daviddaniels4539@gmail.com</t>
  </si>
  <si>
    <t>143-561-9546</t>
  </si>
  <si>
    <t>Eric Garcia</t>
  </si>
  <si>
    <t>ericgarcia6271@gmail.com</t>
  </si>
  <si>
    <t>Daniel Mcdonald</t>
  </si>
  <si>
    <t>danielmcdonald6589@gmail.com</t>
  </si>
  <si>
    <t>(588)470-1794</t>
  </si>
  <si>
    <t>Jason Fitzgerald</t>
  </si>
  <si>
    <t>jasonfitzgerald9852@gmail.com</t>
  </si>
  <si>
    <t>252-482-0720x4598</t>
  </si>
  <si>
    <t>Pamela May</t>
  </si>
  <si>
    <t>pamelamay3896@gmail.com</t>
  </si>
  <si>
    <t>001-764-955-5609x34162</t>
  </si>
  <si>
    <t>Andrew Adams</t>
  </si>
  <si>
    <t>andrewadams4816@gmail.com</t>
  </si>
  <si>
    <t>318.531.9954x93158</t>
  </si>
  <si>
    <t>Angela Murray</t>
  </si>
  <si>
    <t>angelamurray5914@gmail.com</t>
  </si>
  <si>
    <t>982.045.2702</t>
  </si>
  <si>
    <t>Vernon Hayes</t>
  </si>
  <si>
    <t>vernonhayes2050@gmail.com</t>
  </si>
  <si>
    <t>001-662-604-8799x8771</t>
  </si>
  <si>
    <t>Michael Morrow</t>
  </si>
  <si>
    <t>michaelmorrow9883@gmail.com</t>
  </si>
  <si>
    <t>001-547-471-9794x802</t>
  </si>
  <si>
    <t>Gary Bowen</t>
  </si>
  <si>
    <t>garybowen3854@gmail.com</t>
  </si>
  <si>
    <t>002-042-9310x567</t>
  </si>
  <si>
    <t>Marcia Wolf</t>
  </si>
  <si>
    <t>marciawolf4606@gmail.com</t>
  </si>
  <si>
    <t>Jennifer Hart</t>
  </si>
  <si>
    <t>jenniferhart4295@gmail.com</t>
  </si>
  <si>
    <t>459-875-8974x4268</t>
  </si>
  <si>
    <t>Richard Campbell</t>
  </si>
  <si>
    <t>richardcampbell4891@gmail.com</t>
  </si>
  <si>
    <t>240.960.6040x06772</t>
  </si>
  <si>
    <t>Elizabeth Hoffman</t>
  </si>
  <si>
    <t>elizabethhoffman8202@gmail.com</t>
  </si>
  <si>
    <t>+1-420-673-7245x24908</t>
  </si>
  <si>
    <t>Anna Hill</t>
  </si>
  <si>
    <t>annahill3109@gmail.com</t>
  </si>
  <si>
    <t>(564)158-6781x91340</t>
  </si>
  <si>
    <t>David Griffin</t>
  </si>
  <si>
    <t>davidgriffin1778@gmail.com</t>
  </si>
  <si>
    <t>(997)212-0606x0546</t>
  </si>
  <si>
    <t>Debra Jones</t>
  </si>
  <si>
    <t>debrajones4040@gmail.com</t>
  </si>
  <si>
    <t>(359)499-1442x82550</t>
  </si>
  <si>
    <t>Kathleen Lee</t>
  </si>
  <si>
    <t>kathleenlee2788@gmail.com</t>
  </si>
  <si>
    <t>001-641-832-4672x1613</t>
  </si>
  <si>
    <t>Kathleen Garcia</t>
  </si>
  <si>
    <t>kathleengarcia6870@gmail.com</t>
  </si>
  <si>
    <t>001-081-142-9972x8236</t>
  </si>
  <si>
    <t>Amy Allen</t>
  </si>
  <si>
    <t>amyallen3213@gmail.com</t>
  </si>
  <si>
    <t>057.030.1505x418</t>
  </si>
  <si>
    <t>michaeldurham8374@gmail.com</t>
  </si>
  <si>
    <t>Erica Christensen</t>
  </si>
  <si>
    <t>ericachristensen6281@gmail.com</t>
  </si>
  <si>
    <t>Leslie White</t>
  </si>
  <si>
    <t>lesliewhite5861@gmail.com</t>
  </si>
  <si>
    <t>689-028-7930</t>
  </si>
  <si>
    <t>Charles Roberts</t>
  </si>
  <si>
    <t>charlesroberts795@gmail.com</t>
  </si>
  <si>
    <t>Samantha White</t>
  </si>
  <si>
    <t>samanthawhite6253@gmail.com</t>
  </si>
  <si>
    <t>628-407-5956</t>
  </si>
  <si>
    <t>Amanda Doyle</t>
  </si>
  <si>
    <t>amandadoyle9568@gmail.com</t>
  </si>
  <si>
    <t>001-326-005-0734</t>
  </si>
  <si>
    <t>Daniel Vega</t>
  </si>
  <si>
    <t>danielvega1059@gmail.com</t>
  </si>
  <si>
    <t>Madison Miller</t>
  </si>
  <si>
    <t>madisonmiller8347@gmail.com</t>
  </si>
  <si>
    <t>+1-056-881-5784x425</t>
  </si>
  <si>
    <t>John Walls</t>
  </si>
  <si>
    <t>johnwalls9731@gmail.com</t>
  </si>
  <si>
    <t>001-355-691-0498x708</t>
  </si>
  <si>
    <t>Laura Mccann</t>
  </si>
  <si>
    <t>lauramccann6462@gmail.com</t>
  </si>
  <si>
    <t>Sharon Bryant</t>
  </si>
  <si>
    <t>sharonbryant8452@gmail.com</t>
  </si>
  <si>
    <t>210.703.2257x98196</t>
  </si>
  <si>
    <t>Dana Gomez</t>
  </si>
  <si>
    <t>danagomez5869@gmail.com</t>
  </si>
  <si>
    <t>076.677.9236</t>
  </si>
  <si>
    <t>Juan Mitchell</t>
  </si>
  <si>
    <t>juanmitchell5766@gmail.com</t>
  </si>
  <si>
    <t>001-223-447-8139x00585</t>
  </si>
  <si>
    <t>Mary Fernandez</t>
  </si>
  <si>
    <t>maryfernandez1547@gmail.com</t>
  </si>
  <si>
    <t>(557)786-5169x53523</t>
  </si>
  <si>
    <t>Shari Hendrix</t>
  </si>
  <si>
    <t>sharihendrix7916@gmail.com</t>
  </si>
  <si>
    <t>001-581-539-2858x222</t>
  </si>
  <si>
    <t>Mary Harvey</t>
  </si>
  <si>
    <t>maryharvey4755@gmail.com</t>
  </si>
  <si>
    <t>(580)768-8965x1266</t>
  </si>
  <si>
    <t>Toni Allen</t>
  </si>
  <si>
    <t>toniallen2118@gmail.com</t>
  </si>
  <si>
    <t>139-949-9582</t>
  </si>
  <si>
    <t>Michael Day</t>
  </si>
  <si>
    <t>michaelday7610@gmail.com</t>
  </si>
  <si>
    <t>001-840-730-5555x2975</t>
  </si>
  <si>
    <t>Brian Brady</t>
  </si>
  <si>
    <t>brianbrady7524@gmail.com</t>
  </si>
  <si>
    <t>(524)461-2657x656</t>
  </si>
  <si>
    <t>Billy Fields</t>
  </si>
  <si>
    <t>billyfields7498@gmail.com</t>
  </si>
  <si>
    <t>+1-977-604-0156x5115</t>
  </si>
  <si>
    <t>Kristin Ward</t>
  </si>
  <si>
    <t>kristinward2774@gmail.com</t>
  </si>
  <si>
    <t>120-821-7228x4238</t>
  </si>
  <si>
    <t>Jerry Wright</t>
  </si>
  <si>
    <t>jerrywright9506@gmail.com</t>
  </si>
  <si>
    <t>134-885-7407x538</t>
  </si>
  <si>
    <t>Shannon Griffin</t>
  </si>
  <si>
    <t>shannongriffin3588@gmail.com</t>
  </si>
  <si>
    <t>001-014-959-0060x7263</t>
  </si>
  <si>
    <t>Gary Price</t>
  </si>
  <si>
    <t>garyprice3808@gmail.com</t>
  </si>
  <si>
    <t>001-601-552-6125x15693</t>
  </si>
  <si>
    <t>Richard Williams</t>
  </si>
  <si>
    <t>richardwilliams4206@gmail.com</t>
  </si>
  <si>
    <t>+1-147-812-5422x84491</t>
  </si>
  <si>
    <t>Lori Kim DVM</t>
  </si>
  <si>
    <t>lorikimdvm9080@gmail.com</t>
  </si>
  <si>
    <t>984.999.9744x84276</t>
  </si>
  <si>
    <t>Kiara Butler</t>
  </si>
  <si>
    <t>kiarabutler2580@gmail.com</t>
  </si>
  <si>
    <t>979-296-8607x308</t>
  </si>
  <si>
    <t>Donald Hunt</t>
  </si>
  <si>
    <t>donaldhunt1852@gmail.com</t>
  </si>
  <si>
    <t>536.162.5321x004</t>
  </si>
  <si>
    <t>Vicki Parks</t>
  </si>
  <si>
    <t>vickiparks6929@gmail.com</t>
  </si>
  <si>
    <t>299.323.1759x46213</t>
  </si>
  <si>
    <t>Dana Arroyo</t>
  </si>
  <si>
    <t>danaarroyo2262@gmail.com</t>
  </si>
  <si>
    <t>977-844-0409x81028</t>
  </si>
  <si>
    <t>Monica Mendoza</t>
  </si>
  <si>
    <t>monicamendoza5862@gmail.com</t>
  </si>
  <si>
    <t>420.502.6248</t>
  </si>
  <si>
    <t>John Thomas</t>
  </si>
  <si>
    <t>johnthomas9243@gmail.com</t>
  </si>
  <si>
    <t>Jessica Orr</t>
  </si>
  <si>
    <t>jessicaorr6631@gmail.com</t>
  </si>
  <si>
    <t>044-318-1609</t>
  </si>
  <si>
    <t>Linda Cross</t>
  </si>
  <si>
    <t>lindacross4876@gmail.com</t>
  </si>
  <si>
    <t>556.487.9163x408</t>
  </si>
  <si>
    <t>Dennis Cruz</t>
  </si>
  <si>
    <t>denniscruz1202@gmail.com</t>
  </si>
  <si>
    <t>James Spears</t>
  </si>
  <si>
    <t>jamesspears9021@gmail.com</t>
  </si>
  <si>
    <t>883-115-2918x98856</t>
  </si>
  <si>
    <t>Charles Gardner</t>
  </si>
  <si>
    <t>charlesgardner9813@gmail.com</t>
  </si>
  <si>
    <t>(664)503-1279x5644</t>
  </si>
  <si>
    <t>Lindsay Scott</t>
  </si>
  <si>
    <t>lindsayscott8220@gmail.com</t>
  </si>
  <si>
    <t>craigdavis6799@gmail.com</t>
  </si>
  <si>
    <t>404.200.2131x59492</t>
  </si>
  <si>
    <t>Mark Rush</t>
  </si>
  <si>
    <t>markrush3898@gmail.com</t>
  </si>
  <si>
    <t>001-121-404-9001x26903</t>
  </si>
  <si>
    <t>Diana Stevens</t>
  </si>
  <si>
    <t>dianastevens7433@gmail.com</t>
  </si>
  <si>
    <t>+1-604-763-8393x324</t>
  </si>
  <si>
    <t>Robert Wallace</t>
  </si>
  <si>
    <t>robertwallace9318@gmail.com</t>
  </si>
  <si>
    <t>001-079-200-7572x0842</t>
  </si>
  <si>
    <t>jonathanthompson9782@gmail.com</t>
  </si>
  <si>
    <t>560.326.3735x08019</t>
  </si>
  <si>
    <t>Douglas Craig</t>
  </si>
  <si>
    <t>douglascraig685@gmail.com</t>
  </si>
  <si>
    <t>(013)517-3410</t>
  </si>
  <si>
    <t>Alexander Woodward</t>
  </si>
  <si>
    <t>alexanderwoodward9855@gmail.com</t>
  </si>
  <si>
    <t>001-019-567-7742x2224</t>
  </si>
  <si>
    <t>Gregory Ross</t>
  </si>
  <si>
    <t>gregoryross1994@gmail.com</t>
  </si>
  <si>
    <t>204-236-0563x694</t>
  </si>
  <si>
    <t>Wayne Jones</t>
  </si>
  <si>
    <t>waynejones6254@gmail.com</t>
  </si>
  <si>
    <t>(259)482-4945</t>
  </si>
  <si>
    <t>Steve Wolfe</t>
  </si>
  <si>
    <t>stevewolfe2634@gmail.com</t>
  </si>
  <si>
    <t>Jordan Jones</t>
  </si>
  <si>
    <t>jordanjones6009@gmail.com</t>
  </si>
  <si>
    <t>786.811.7019x5971</t>
  </si>
  <si>
    <t>Angela Williams</t>
  </si>
  <si>
    <t>angelawilliams3675@gmail.com</t>
  </si>
  <si>
    <t>630.346.4883x1300</t>
  </si>
  <si>
    <t>Antonio Espinoza</t>
  </si>
  <si>
    <t>antonioespinoza7922@gmail.com</t>
  </si>
  <si>
    <t>001-917-685-2571x079</t>
  </si>
  <si>
    <t>Ryan Barnes</t>
  </si>
  <si>
    <t>ryanbarnes1833@gmail.com</t>
  </si>
  <si>
    <t>779-438-0027</t>
  </si>
  <si>
    <t>Nathan Dominguez</t>
  </si>
  <si>
    <t>nathandominguez2386@gmail.com</t>
  </si>
  <si>
    <t>506.887.6935x3143</t>
  </si>
  <si>
    <t>Jay Garcia</t>
  </si>
  <si>
    <t>jaygarcia9755@gmail.com</t>
  </si>
  <si>
    <t>(102)404-3983</t>
  </si>
  <si>
    <t>Jessica Miller</t>
  </si>
  <si>
    <t>jessicamiller1385@gmail.com</t>
  </si>
  <si>
    <t>(083)110-9479x068</t>
  </si>
  <si>
    <t>Sarah Nelson</t>
  </si>
  <si>
    <t>sarahnelson1944@gmail.com</t>
  </si>
  <si>
    <t>Alicia Anderson</t>
  </si>
  <si>
    <t>aliciaanderson1946@gmail.com</t>
  </si>
  <si>
    <t>179-982-5133x6207</t>
  </si>
  <si>
    <t>Alexander Griffin</t>
  </si>
  <si>
    <t>alexandergriffin627@gmail.com</t>
  </si>
  <si>
    <t>Timothy Bradley</t>
  </si>
  <si>
    <t>timothybradley9866@gmail.com</t>
  </si>
  <si>
    <t>898.745.1338</t>
  </si>
  <si>
    <t>Mario Brown</t>
  </si>
  <si>
    <t>mariobrown7897@gmail.com</t>
  </si>
  <si>
    <t>001-836-201-5092x98936</t>
  </si>
  <si>
    <t>Mr. Alexander Caldwell</t>
  </si>
  <si>
    <t>mr.alexandercaldwell8982@gmail.com</t>
  </si>
  <si>
    <t>+1-944-314-2361x3593</t>
  </si>
  <si>
    <t>Pamela Gilbert</t>
  </si>
  <si>
    <t>pamelagilbert3402@gmail.com</t>
  </si>
  <si>
    <t>562-857-1620</t>
  </si>
  <si>
    <t>Jordan Daniel</t>
  </si>
  <si>
    <t>jordandaniel9631@gmail.com</t>
  </si>
  <si>
    <t>016.603.5097x193</t>
  </si>
  <si>
    <t>anthonybeck9572@gmail.com</t>
  </si>
  <si>
    <t>471-534-1553x775</t>
  </si>
  <si>
    <t>Mark Smith</t>
  </si>
  <si>
    <t>marksmith8076@gmail.com</t>
  </si>
  <si>
    <t>(541)319-3199</t>
  </si>
  <si>
    <t>brianwilliams5076@gmail.com</t>
  </si>
  <si>
    <t>001-677-387-5640</t>
  </si>
  <si>
    <t>Stephen Olson</t>
  </si>
  <si>
    <t>stephenolson5595@gmail.com</t>
  </si>
  <si>
    <t>001-079-941-8102x4510</t>
  </si>
  <si>
    <t>Cindy Davis</t>
  </si>
  <si>
    <t>cindydavis5952@gmail.com</t>
  </si>
  <si>
    <t>841.509.7008</t>
  </si>
  <si>
    <t>dalejones5539@gmail.com</t>
  </si>
  <si>
    <t>001-012-824-0040x08304</t>
  </si>
  <si>
    <t>Jacob Anderson</t>
  </si>
  <si>
    <t>jacobanderson9781@gmail.com</t>
  </si>
  <si>
    <t>895.854.9690x302</t>
  </si>
  <si>
    <t>Mitchell Rice</t>
  </si>
  <si>
    <t>mitchellrice3022@gmail.com</t>
  </si>
  <si>
    <t>Daniel Church</t>
  </si>
  <si>
    <t>danielchurch6928@gmail.com</t>
  </si>
  <si>
    <t>862.179.6322x928</t>
  </si>
  <si>
    <t>Frank King</t>
  </si>
  <si>
    <t>frankking203@gmail.com</t>
  </si>
  <si>
    <t>946-782-9512x35511</t>
  </si>
  <si>
    <t>Luke Schroeder</t>
  </si>
  <si>
    <t>lukeschroeder151@gmail.com</t>
  </si>
  <si>
    <t>001-749-794-2105x24332</t>
  </si>
  <si>
    <t>Alexander Meyers</t>
  </si>
  <si>
    <t>alexandermeyers2676@gmail.com</t>
  </si>
  <si>
    <t>494-111-4553x41175</t>
  </si>
  <si>
    <t>Bethany Frey</t>
  </si>
  <si>
    <t>bethanyfrey6783@gmail.com</t>
  </si>
  <si>
    <t>Zachary Brown</t>
  </si>
  <si>
    <t>zacharybrown6501@gmail.com</t>
  </si>
  <si>
    <t>195.234.2855</t>
  </si>
  <si>
    <t>Theresa Branch</t>
  </si>
  <si>
    <t>theresabranch5202@gmail.com</t>
  </si>
  <si>
    <t>001-365-469-1437</t>
  </si>
  <si>
    <t>Kelsey Larson</t>
  </si>
  <si>
    <t>kelseylarson9573@gmail.com</t>
  </si>
  <si>
    <t>+1-119-393-2717x18005</t>
  </si>
  <si>
    <t>jenniferhorton8811@gmail.com</t>
  </si>
  <si>
    <t>+1-049-691-9856x3209</t>
  </si>
  <si>
    <t>Melissa Chavez</t>
  </si>
  <si>
    <t>melissachavez3819@gmail.com</t>
  </si>
  <si>
    <t>Anthony Lynch</t>
  </si>
  <si>
    <t>anthonylynch6298@gmail.com</t>
  </si>
  <si>
    <t>(516)830-2895</t>
  </si>
  <si>
    <t>Michelle Porter</t>
  </si>
  <si>
    <t>michelleporter1340@gmail.com</t>
  </si>
  <si>
    <t>(741)628-9987</t>
  </si>
  <si>
    <t>Christina Mitchell</t>
  </si>
  <si>
    <t>christinamitchell5606@gmail.com</t>
  </si>
  <si>
    <t>962-025-8144x534</t>
  </si>
  <si>
    <t>Isaac Moss</t>
  </si>
  <si>
    <t>isaacmoss6724@gmail.com</t>
  </si>
  <si>
    <t>001-025-396-8320x49343</t>
  </si>
  <si>
    <t>Jessica Lewis</t>
  </si>
  <si>
    <t>jessicalewis6285@gmail.com</t>
  </si>
  <si>
    <t>(811)510-5138x4480</t>
  </si>
  <si>
    <t>John Mitchell</t>
  </si>
  <si>
    <t>johnmitchell3420@gmail.com</t>
  </si>
  <si>
    <t>588.330.8132x61184</t>
  </si>
  <si>
    <t>Michael Beck</t>
  </si>
  <si>
    <t>michaelbeck9618@gmail.com</t>
  </si>
  <si>
    <t>(462)687-4225</t>
  </si>
  <si>
    <t>Stacie Farley</t>
  </si>
  <si>
    <t>staciefarley2471@gmail.com</t>
  </si>
  <si>
    <t>802.831.7510</t>
  </si>
  <si>
    <t>Bridget Cox</t>
  </si>
  <si>
    <t>bridgetcox5807@gmail.com</t>
  </si>
  <si>
    <t>(012)752-6814x3017</t>
  </si>
  <si>
    <t>Anthony Johnson</t>
  </si>
  <si>
    <t>anthonyjohnson4405@gmail.com</t>
  </si>
  <si>
    <t>+1-971-091-8353x350</t>
  </si>
  <si>
    <t>Crystal Hodges</t>
  </si>
  <si>
    <t>crystalhodges3342@gmail.com</t>
  </si>
  <si>
    <t>(669)036-4089x5663</t>
  </si>
  <si>
    <t>George Potter</t>
  </si>
  <si>
    <t>georgepotter1019@gmail.com</t>
  </si>
  <si>
    <t>563-648-1464</t>
  </si>
  <si>
    <t>Brandon Case</t>
  </si>
  <si>
    <t>brandoncase9654@gmail.com</t>
  </si>
  <si>
    <t>973.805.8594x04993</t>
  </si>
  <si>
    <t>Kelly Joseph</t>
  </si>
  <si>
    <t>kellyjoseph3853@gmail.com</t>
  </si>
  <si>
    <t>kevinrobinson3823@gmail.com</t>
  </si>
  <si>
    <t>117.204.5477</t>
  </si>
  <si>
    <t>Terry Weaver</t>
  </si>
  <si>
    <t>terryweaver6872@gmail.com</t>
  </si>
  <si>
    <t>Lindsay Cook</t>
  </si>
  <si>
    <t>lindsaycook1365@gmail.com</t>
  </si>
  <si>
    <t>001-024-347-3287x3715</t>
  </si>
  <si>
    <t>Leslie Perez</t>
  </si>
  <si>
    <t>leslieperez260@gmail.com</t>
  </si>
  <si>
    <t>818-551-0570</t>
  </si>
  <si>
    <t>Jeffrey Miller</t>
  </si>
  <si>
    <t>jeffreymiller3186@gmail.com</t>
  </si>
  <si>
    <t>michaeldavis7845@gmail.com</t>
  </si>
  <si>
    <t>(970)300-2813</t>
  </si>
  <si>
    <t>Daniel Clark</t>
  </si>
  <si>
    <t>danielclark3823@gmail.com</t>
  </si>
  <si>
    <t>683.940.5219x7973</t>
  </si>
  <si>
    <t>Andrew Carpenter</t>
  </si>
  <si>
    <t>andrewcarpenter4453@gmail.com</t>
  </si>
  <si>
    <t>Keith Harvey</t>
  </si>
  <si>
    <t>keithharvey4968@gmail.com</t>
  </si>
  <si>
    <t>265.970.3315</t>
  </si>
  <si>
    <t>Tonya Hernandez</t>
  </si>
  <si>
    <t>tonyahernandez9218@gmail.com</t>
  </si>
  <si>
    <t>001-152-247-7788</t>
  </si>
  <si>
    <t>Morgan Farrell</t>
  </si>
  <si>
    <t>morganfarrell4028@gmail.com</t>
  </si>
  <si>
    <t>(272)172-6730x7396</t>
  </si>
  <si>
    <t>Jessica Carpenter</t>
  </si>
  <si>
    <t>jessicacarpenter6114@gmail.com</t>
  </si>
  <si>
    <t>(484)487-7109x82383</t>
  </si>
  <si>
    <t>Kristen Acosta</t>
  </si>
  <si>
    <t>kristenacosta600@gmail.com</t>
  </si>
  <si>
    <t>001-068-174-4751x4985</t>
  </si>
  <si>
    <t>Mark Pena</t>
  </si>
  <si>
    <t>markpena7154@gmail.com</t>
  </si>
  <si>
    <t>(786)753-3012</t>
  </si>
  <si>
    <t>curtisbrown1568@gmail.com</t>
  </si>
  <si>
    <t>(014)851-8451x366</t>
  </si>
  <si>
    <t>Kimberly Lewis</t>
  </si>
  <si>
    <t>kimberlylewis1312@gmail.com</t>
  </si>
  <si>
    <t>(773)727-0483</t>
  </si>
  <si>
    <t>Sarah Hutchinson</t>
  </si>
  <si>
    <t>sarahhutchinson7758@gmail.com</t>
  </si>
  <si>
    <t>911.850.1749x7952</t>
  </si>
  <si>
    <t>Vincent Ferguson</t>
  </si>
  <si>
    <t>vincentferguson1498@gmail.com</t>
  </si>
  <si>
    <t>843-087-7752x56931</t>
  </si>
  <si>
    <t>George Randall</t>
  </si>
  <si>
    <t>georgerandall825@gmail.com</t>
  </si>
  <si>
    <t>+1-841-802-4443x010</t>
  </si>
  <si>
    <t>Ronald Brown</t>
  </si>
  <si>
    <t>ronaldbrown4154@gmail.com</t>
  </si>
  <si>
    <t>+1-976-982-3661x54629</t>
  </si>
  <si>
    <t>Debbie Miller</t>
  </si>
  <si>
    <t>debbiemiller371@gmail.com</t>
  </si>
  <si>
    <t>001-819-527-4218x55600</t>
  </si>
  <si>
    <t>Dr. James Gonzales</t>
  </si>
  <si>
    <t>dr.jamesgonzales5564@gmail.com</t>
  </si>
  <si>
    <t>665-327-7334x737</t>
  </si>
  <si>
    <t>allisongonzalez6708@gmail.com</t>
  </si>
  <si>
    <t>001-293-263-1701x8607</t>
  </si>
  <si>
    <t>Johnathan Reed</t>
  </si>
  <si>
    <t>johnathanreed134@gmail.com</t>
  </si>
  <si>
    <t>464.932.9332x832</t>
  </si>
  <si>
    <t>kimberlywilliams6952@gmail.com</t>
  </si>
  <si>
    <t>(238)733-5028</t>
  </si>
  <si>
    <t>Erica Moran</t>
  </si>
  <si>
    <t>ericamoran7609@gmail.com</t>
  </si>
  <si>
    <t>(901)588-3893</t>
  </si>
  <si>
    <t>John Mccall</t>
  </si>
  <si>
    <t>johnmccall9418@gmail.com</t>
  </si>
  <si>
    <t>630-626-0902</t>
  </si>
  <si>
    <t>Kevin Parker</t>
  </si>
  <si>
    <t>kevinparker4822@gmail.com</t>
  </si>
  <si>
    <t>+1-878-969-3474x1157</t>
  </si>
  <si>
    <t>Elizabeth Baker</t>
  </si>
  <si>
    <t>elizabethbaker4178@gmail.com</t>
  </si>
  <si>
    <t>(184)607-4269x08643</t>
  </si>
  <si>
    <t>Katherine Juarez</t>
  </si>
  <si>
    <t>katherinejuarez2017@gmail.com</t>
  </si>
  <si>
    <t>354-383-6005</t>
  </si>
  <si>
    <t>Jennifer Burke</t>
  </si>
  <si>
    <t>jenniferburke1349@gmail.com</t>
  </si>
  <si>
    <t>096-716-4009x8539</t>
  </si>
  <si>
    <t>Teresa Shepherd</t>
  </si>
  <si>
    <t>teresashepherd8488@gmail.com</t>
  </si>
  <si>
    <t>001-485-317-5303x66002</t>
  </si>
  <si>
    <t>Christian Harvey</t>
  </si>
  <si>
    <t>christianharvey4083@gmail.com</t>
  </si>
  <si>
    <t>(310)990-4921</t>
  </si>
  <si>
    <t>Heather Hall</t>
  </si>
  <si>
    <t>heatherhall5206@gmail.com</t>
  </si>
  <si>
    <t>001-286-434-8526x374</t>
  </si>
  <si>
    <t>williamtaylor8442@gmail.com</t>
  </si>
  <si>
    <t>(370)853-0891</t>
  </si>
  <si>
    <t>Brian Lane</t>
  </si>
  <si>
    <t>brianlane4052@gmail.com</t>
  </si>
  <si>
    <t>josephcrane8733@gmail.com</t>
  </si>
  <si>
    <t>001-268-885-1450x17987</t>
  </si>
  <si>
    <t>Whitney Wood MD</t>
  </si>
  <si>
    <t>whitneywoodmd6472@gmail.com</t>
  </si>
  <si>
    <t>001-738-890-8365x5233</t>
  </si>
  <si>
    <t>Jasmin Ramirez</t>
  </si>
  <si>
    <t>jasminramirez5158@gmail.com</t>
  </si>
  <si>
    <t>(866)604-2401x559</t>
  </si>
  <si>
    <t>Brittney Ward</t>
  </si>
  <si>
    <t>brittneyward5335@gmail.com</t>
  </si>
  <si>
    <t>+1-199-592-5626x476</t>
  </si>
  <si>
    <t>Patrick Dennis</t>
  </si>
  <si>
    <t>patrickdennis1380@gmail.com</t>
  </si>
  <si>
    <t>001-083-800-7859x775</t>
  </si>
  <si>
    <t>Allison Martin</t>
  </si>
  <si>
    <t>allisonmartin3616@gmail.com</t>
  </si>
  <si>
    <t>(097)863-5346</t>
  </si>
  <si>
    <t>Cheryl Pearson</t>
  </si>
  <si>
    <t>cherylpearson7149@gmail.com</t>
  </si>
  <si>
    <t>001-913-851-3358</t>
  </si>
  <si>
    <t>Jeffrey Lee</t>
  </si>
  <si>
    <t>jeffreylee9269@gmail.com</t>
  </si>
  <si>
    <t>909.997.6876x27942</t>
  </si>
  <si>
    <t>Steven Schmidt</t>
  </si>
  <si>
    <t>stevenschmidt9771@gmail.com</t>
  </si>
  <si>
    <t>+1-176-237-3134x0206</t>
  </si>
  <si>
    <t>Edward Miller</t>
  </si>
  <si>
    <t>edwardmiller5454@gmail.com</t>
  </si>
  <si>
    <t>001-381-601-1145</t>
  </si>
  <si>
    <t>Miranda Rodriguez</t>
  </si>
  <si>
    <t>mirandarodriguez4206@gmail.com</t>
  </si>
  <si>
    <t>984-956-1090x87355</t>
  </si>
  <si>
    <t>Shawn Donaldson</t>
  </si>
  <si>
    <t>shawndonaldson5865@gmail.com</t>
  </si>
  <si>
    <t>352.803.1544x310</t>
  </si>
  <si>
    <t>laurajackson4063@gmail.com</t>
  </si>
  <si>
    <t>001-836-683-2284x752</t>
  </si>
  <si>
    <t>Brent Reyes</t>
  </si>
  <si>
    <t>brentreyes1797@gmail.com</t>
  </si>
  <si>
    <t>+1-189-807-9057x74458</t>
  </si>
  <si>
    <t>Alyssa Moore</t>
  </si>
  <si>
    <t>alyssamoore2187@gmail.com</t>
  </si>
  <si>
    <t>794.201.8060</t>
  </si>
  <si>
    <t>Kristina Hansen</t>
  </si>
  <si>
    <t>kristinahansen5008@gmail.com</t>
  </si>
  <si>
    <t>821.521.5127x579</t>
  </si>
  <si>
    <t>Tonya Berger</t>
  </si>
  <si>
    <t>tonyaberger4796@gmail.com</t>
  </si>
  <si>
    <t>154.519.5244</t>
  </si>
  <si>
    <t>Thomas Higgins</t>
  </si>
  <si>
    <t>thomashiggins7005@gmail.com</t>
  </si>
  <si>
    <t>(861)039-9707x0753</t>
  </si>
  <si>
    <t>James Torres</t>
  </si>
  <si>
    <t>jamestorres9988@gmail.com</t>
  </si>
  <si>
    <t>(278)450-3482</t>
  </si>
  <si>
    <t>Felicia Aguilar</t>
  </si>
  <si>
    <t>feliciaaguilar6167@gmail.com</t>
  </si>
  <si>
    <t>914.105.3359</t>
  </si>
  <si>
    <t>Samuel Briggs</t>
  </si>
  <si>
    <t>samuelbriggs6611@gmail.com</t>
  </si>
  <si>
    <t>426.607.8826x575</t>
  </si>
  <si>
    <t>Justin Perry</t>
  </si>
  <si>
    <t>justinperry2726@gmail.com</t>
  </si>
  <si>
    <t>Anna Brown</t>
  </si>
  <si>
    <t>annabrown7720@gmail.com</t>
  </si>
  <si>
    <t>+1-402-105-7381x284</t>
  </si>
  <si>
    <t>Erin Mathis</t>
  </si>
  <si>
    <t>erinmathis7663@gmail.com</t>
  </si>
  <si>
    <t>+1-179-777-5413x16592</t>
  </si>
  <si>
    <t>Carolyn Bell DDS</t>
  </si>
  <si>
    <t>carolynbelldds3800@gmail.com</t>
  </si>
  <si>
    <t>911-749-3806</t>
  </si>
  <si>
    <t>Brenda Cannon</t>
  </si>
  <si>
    <t>brendacannon6292@gmail.com</t>
  </si>
  <si>
    <t>131-983-8270x0095</t>
  </si>
  <si>
    <t>Kimberly Goodwin</t>
  </si>
  <si>
    <t>kimberlygoodwin8618@gmail.com</t>
  </si>
  <si>
    <t>Dr. Emily Carter</t>
  </si>
  <si>
    <t>dr.emilycarter816@gmail.com</t>
  </si>
  <si>
    <t>966.545.7972x7692</t>
  </si>
  <si>
    <t>Joseph Daniel</t>
  </si>
  <si>
    <t>josephdaniel4642@gmail.com</t>
  </si>
  <si>
    <t>609.391.0781</t>
  </si>
  <si>
    <t>Christopher Horne</t>
  </si>
  <si>
    <t>christopherhorne7444@gmail.com</t>
  </si>
  <si>
    <t>576-755-1732x755</t>
  </si>
  <si>
    <t>Megan Foster</t>
  </si>
  <si>
    <t>meganfoster5483@gmail.com</t>
  </si>
  <si>
    <t>(204)252-7652</t>
  </si>
  <si>
    <t>Samuel Edwards</t>
  </si>
  <si>
    <t>samueledwards6326@gmail.com</t>
  </si>
  <si>
    <t>+1-407-739-6427x4417</t>
  </si>
  <si>
    <t>Miss Denise Pierce</t>
  </si>
  <si>
    <t>missdenisepierce7162@gmail.com</t>
  </si>
  <si>
    <t>790-739-3066x659</t>
  </si>
  <si>
    <t>Krystal Aguirre</t>
  </si>
  <si>
    <t>krystalaguirre1910@gmail.com</t>
  </si>
  <si>
    <t>512.626.5938x68654</t>
  </si>
  <si>
    <t>Stacy Fischer</t>
  </si>
  <si>
    <t>stacyfischer7729@gmail.com</t>
  </si>
  <si>
    <t>001-354-684-8572x957</t>
  </si>
  <si>
    <t>Vicki Mahoney</t>
  </si>
  <si>
    <t>vickimahoney8938@gmail.com</t>
  </si>
  <si>
    <t>300.550.8093</t>
  </si>
  <si>
    <t>Cassandra Pierce</t>
  </si>
  <si>
    <t>cassandrapierce2158@gmail.com</t>
  </si>
  <si>
    <t>518.627.2843</t>
  </si>
  <si>
    <t>Ann Thompson</t>
  </si>
  <si>
    <t>annthompson4113@gmail.com</t>
  </si>
  <si>
    <t>(410)393-5215</t>
  </si>
  <si>
    <t>Jessica Phillips</t>
  </si>
  <si>
    <t>jessicaphillips9163@gmail.com</t>
  </si>
  <si>
    <t>193-395-7078</t>
  </si>
  <si>
    <t>Michael Phillips</t>
  </si>
  <si>
    <t>michaelphillips3337@gmail.com</t>
  </si>
  <si>
    <t>(117)700-8769</t>
  </si>
  <si>
    <t>Jessica Kennedy</t>
  </si>
  <si>
    <t>jessicakennedy9006@gmail.com</t>
  </si>
  <si>
    <t>jasonwilson5108@gmail.com</t>
  </si>
  <si>
    <t>Andrew Pace</t>
  </si>
  <si>
    <t>andrewpace1999@gmail.com</t>
  </si>
  <si>
    <t>979-460-9165x0331</t>
  </si>
  <si>
    <t>williamjohnson4839@gmail.com</t>
  </si>
  <si>
    <t>301-692-3353x3231</t>
  </si>
  <si>
    <t>Jennifer Patel</t>
  </si>
  <si>
    <t>jenniferpatel3021@gmail.com</t>
  </si>
  <si>
    <t>Gabriela Lozano</t>
  </si>
  <si>
    <t>gabrielalozano9051@gmail.com</t>
  </si>
  <si>
    <t>(952)362-4877x458</t>
  </si>
  <si>
    <t>Martin Medina</t>
  </si>
  <si>
    <t>martinmedina2529@gmail.com</t>
  </si>
  <si>
    <t>(685)547-8720x612</t>
  </si>
  <si>
    <t>Mark Lopez</t>
  </si>
  <si>
    <t>marklopez7435@gmail.com</t>
  </si>
  <si>
    <t>774.483.9633x0363</t>
  </si>
  <si>
    <t>Connie Chung</t>
  </si>
  <si>
    <t>conniechung9820@gmail.com</t>
  </si>
  <si>
    <t>+1-481-093-0357x616</t>
  </si>
  <si>
    <t>William Nelson</t>
  </si>
  <si>
    <t>williamnelson9023@gmail.com</t>
  </si>
  <si>
    <t>001-343-206-1702x179</t>
  </si>
  <si>
    <t>Rebecca Sanchez</t>
  </si>
  <si>
    <t>rebeccasanchez3294@gmail.com</t>
  </si>
  <si>
    <t>080.581.5597x17432</t>
  </si>
  <si>
    <t>Jacob Jones</t>
  </si>
  <si>
    <t>jacobjones8589@gmail.com</t>
  </si>
  <si>
    <t>001-727-712-5561x0129</t>
  </si>
  <si>
    <t>Ryan Carter</t>
  </si>
  <si>
    <t>ryancarter1088@gmail.com</t>
  </si>
  <si>
    <t>861-422-6334x14938</t>
  </si>
  <si>
    <t>Paige Kennedy</t>
  </si>
  <si>
    <t>paigekennedy7356@gmail.com</t>
  </si>
  <si>
    <t>(392)179-0409x1131</t>
  </si>
  <si>
    <t>Amber Hawkins</t>
  </si>
  <si>
    <t>amberhawkins6426@gmail.com</t>
  </si>
  <si>
    <t>657.746.4265</t>
  </si>
  <si>
    <t>Justin Martinez</t>
  </si>
  <si>
    <t>justinmartinez3339@gmail.com</t>
  </si>
  <si>
    <t>605-835-8427</t>
  </si>
  <si>
    <t>rebeccabrown1039@gmail.com</t>
  </si>
  <si>
    <t>+1-954-017-4582x43812</t>
  </si>
  <si>
    <t>Sean Johnson</t>
  </si>
  <si>
    <t>seanjohnson7831@gmail.com</t>
  </si>
  <si>
    <t>754.587.3116x462</t>
  </si>
  <si>
    <t>robertlloyd6940@gmail.com</t>
  </si>
  <si>
    <t>Joel Jones</t>
  </si>
  <si>
    <t>joeljones5192@gmail.com</t>
  </si>
  <si>
    <t>356.838.6357</t>
  </si>
  <si>
    <t>Sarah Skinner</t>
  </si>
  <si>
    <t>sarahskinner4532@gmail.com</t>
  </si>
  <si>
    <t>309-915-4034</t>
  </si>
  <si>
    <t>davidcaldwell2644@gmail.com</t>
  </si>
  <si>
    <t>614-191-1193x34391</t>
  </si>
  <si>
    <t>Christina Kaiser</t>
  </si>
  <si>
    <t>christinakaiser6123@gmail.com</t>
  </si>
  <si>
    <t>866-568-5624</t>
  </si>
  <si>
    <t>Desiree Riley</t>
  </si>
  <si>
    <t>desireeriley7989@gmail.com</t>
  </si>
  <si>
    <t>001-562-485-2092x5518</t>
  </si>
  <si>
    <t>Laura Gray</t>
  </si>
  <si>
    <t>lauragray4495@gmail.com</t>
  </si>
  <si>
    <t>851.360.6691x3510</t>
  </si>
  <si>
    <t>Sarah Gordon</t>
  </si>
  <si>
    <t>sarahgordon5039@gmail.com</t>
  </si>
  <si>
    <t>+1-213-538-3516x0510</t>
  </si>
  <si>
    <t>michaelwilliams1476@gmail.com</t>
  </si>
  <si>
    <t>(464)129-9601x5405</t>
  </si>
  <si>
    <t>Shelly Wallace</t>
  </si>
  <si>
    <t>shellywallace3294@gmail.com</t>
  </si>
  <si>
    <t>(757)069-4040x936</t>
  </si>
  <si>
    <t>Candice Miller</t>
  </si>
  <si>
    <t>candicemiller1667@gmail.com</t>
  </si>
  <si>
    <t>168.592.1621x3130</t>
  </si>
  <si>
    <t>Brenda Jackson</t>
  </si>
  <si>
    <t>brendajackson3041@gmail.com</t>
  </si>
  <si>
    <t>Christina Warner</t>
  </si>
  <si>
    <t>christinawarner1898@gmail.com</t>
  </si>
  <si>
    <t>001-761-210-8093x2396</t>
  </si>
  <si>
    <t>Megan Briggs</t>
  </si>
  <si>
    <t>meganbriggs3420@gmail.com</t>
  </si>
  <si>
    <t>937-535-3183</t>
  </si>
  <si>
    <t>Jenny Brown</t>
  </si>
  <si>
    <t>jennybrown6354@gmail.com</t>
  </si>
  <si>
    <t>561.398.5909</t>
  </si>
  <si>
    <t>Jesse Lawson</t>
  </si>
  <si>
    <t>jesselawson4815@gmail.com</t>
  </si>
  <si>
    <t>001-656-151-9101x10445</t>
  </si>
  <si>
    <t>Linda Brown</t>
  </si>
  <si>
    <t>lindabrown8042@gmail.com</t>
  </si>
  <si>
    <t>001-215-045-2447</t>
  </si>
  <si>
    <t>Emily Hampton</t>
  </si>
  <si>
    <t>emilyhampton6842@gmail.com</t>
  </si>
  <si>
    <t>+1-265-118-8545x8149</t>
  </si>
  <si>
    <t>Brandon Brown</t>
  </si>
  <si>
    <t>brandonbrown8737@gmail.com</t>
  </si>
  <si>
    <t>967-231-1834x67765</t>
  </si>
  <si>
    <t>Angela Dougherty</t>
  </si>
  <si>
    <t>angeladougherty1963@gmail.com</t>
  </si>
  <si>
    <t>(899)161-2399x3310</t>
  </si>
  <si>
    <t>Jordan West MD</t>
  </si>
  <si>
    <t>jordanwestmd4990@gmail.com</t>
  </si>
  <si>
    <t>211-571-5681x88256</t>
  </si>
  <si>
    <t>Daniel Johnson</t>
  </si>
  <si>
    <t>danieljohnson1958@gmail.com</t>
  </si>
  <si>
    <t>001-381-286-8231</t>
  </si>
  <si>
    <t>Dennis Fischer</t>
  </si>
  <si>
    <t>dennisfischer5205@gmail.com</t>
  </si>
  <si>
    <t>776.178.0805x559</t>
  </si>
  <si>
    <t>Brandon Turner</t>
  </si>
  <si>
    <t>brandonturner1029@gmail.com</t>
  </si>
  <si>
    <t>977.549.0596x777</t>
  </si>
  <si>
    <t>Stephen Green</t>
  </si>
  <si>
    <t>stephengreen1143@gmail.com</t>
  </si>
  <si>
    <t>001-180-728-7296x7303</t>
  </si>
  <si>
    <t>Elizabeth Arellano</t>
  </si>
  <si>
    <t>elizabetharellano6026@gmail.com</t>
  </si>
  <si>
    <t>001-382-246-6330x65943</t>
  </si>
  <si>
    <t>Tonya Weeks</t>
  </si>
  <si>
    <t>tonyaweeks5935@gmail.com</t>
  </si>
  <si>
    <t>(341)161-1335</t>
  </si>
  <si>
    <t>Amy Thomas</t>
  </si>
  <si>
    <t>amythomas5122@gmail.com</t>
  </si>
  <si>
    <t>(270)521-9231</t>
  </si>
  <si>
    <t>Jeremiah Ramsey</t>
  </si>
  <si>
    <t>jeremiahramsey6102@gmail.com</t>
  </si>
  <si>
    <t>503-978-1307x40133</t>
  </si>
  <si>
    <t>Vanessa Collins</t>
  </si>
  <si>
    <t>vanessacollins3674@gmail.com</t>
  </si>
  <si>
    <t>484-541-8125</t>
  </si>
  <si>
    <t>Daniel Blackwell</t>
  </si>
  <si>
    <t>danielblackwell1148@gmail.com</t>
  </si>
  <si>
    <t>001-089-591-5183x79930</t>
  </si>
  <si>
    <t>James Howard</t>
  </si>
  <si>
    <t>jameshoward5696@gmail.com</t>
  </si>
  <si>
    <t>Jesus Parker</t>
  </si>
  <si>
    <t>jesusparker913@gmail.com</t>
  </si>
  <si>
    <t>Erica Smith</t>
  </si>
  <si>
    <t>ericasmith1484@gmail.com</t>
  </si>
  <si>
    <t>Mr. Eric Hardy</t>
  </si>
  <si>
    <t>mr.erichardy3322@gmail.com</t>
  </si>
  <si>
    <t>(549)827-3261</t>
  </si>
  <si>
    <t>Tanya Brown</t>
  </si>
  <si>
    <t>tanyabrown8026@gmail.com</t>
  </si>
  <si>
    <t>567-038-2321x6951</t>
  </si>
  <si>
    <t>Laura Rubio</t>
  </si>
  <si>
    <t>laurarubio5655@gmail.com</t>
  </si>
  <si>
    <t>001-547-987-4640x942</t>
  </si>
  <si>
    <t>Alyssa Allen</t>
  </si>
  <si>
    <t>alyssaallen9935@gmail.com</t>
  </si>
  <si>
    <t>841-171-8114</t>
  </si>
  <si>
    <t>Michael Wood</t>
  </si>
  <si>
    <t>michaelwood758@gmail.com</t>
  </si>
  <si>
    <t>002.795.4093x855</t>
  </si>
  <si>
    <t>Danielle Bates</t>
  </si>
  <si>
    <t>daniellebates3593@gmail.com</t>
  </si>
  <si>
    <t>001-820-010-3980x2079</t>
  </si>
  <si>
    <t>Jeffrey Hoover</t>
  </si>
  <si>
    <t>jeffreyhoover8831@gmail.com</t>
  </si>
  <si>
    <t>Elizabeth Jenkins</t>
  </si>
  <si>
    <t>elizabethjenkins4943@gmail.com</t>
  </si>
  <si>
    <t>Jeff Peters</t>
  </si>
  <si>
    <t>jeffpeters5431@gmail.com</t>
  </si>
  <si>
    <t>+1-886-544-9250x72971</t>
  </si>
  <si>
    <t>Brenda Wilson</t>
  </si>
  <si>
    <t>brendawilson7275@gmail.com</t>
  </si>
  <si>
    <t>276-860-0337</t>
  </si>
  <si>
    <t>Robin Rodriguez</t>
  </si>
  <si>
    <t>robinrodriguez5879@gmail.com</t>
  </si>
  <si>
    <t>724.675.4918</t>
  </si>
  <si>
    <t>Stephanie Palmer</t>
  </si>
  <si>
    <t>stephaniepalmer6981@gmail.com</t>
  </si>
  <si>
    <t>+1-704-864-2783x009</t>
  </si>
  <si>
    <t>Cassandra Buckley</t>
  </si>
  <si>
    <t>cassandrabuckley3745@gmail.com</t>
  </si>
  <si>
    <t>360.891.6598</t>
  </si>
  <si>
    <t>Daniel Palmer</t>
  </si>
  <si>
    <t>danielpalmer5636@gmail.com</t>
  </si>
  <si>
    <t>James Love</t>
  </si>
  <si>
    <t>jameslove3272@gmail.com</t>
  </si>
  <si>
    <t>237.532.7110</t>
  </si>
  <si>
    <t>Katie Peterson</t>
  </si>
  <si>
    <t>katiepeterson6054@gmail.com</t>
  </si>
  <si>
    <t>(126)812-5944x100</t>
  </si>
  <si>
    <t>Alex Hobbs DVM</t>
  </si>
  <si>
    <t>alexhobbsdvm4375@gmail.com</t>
  </si>
  <si>
    <t>509.526.2053</t>
  </si>
  <si>
    <t>Rhonda Young</t>
  </si>
  <si>
    <t>rhondayoung7172@gmail.com</t>
  </si>
  <si>
    <t>Johnny Fitzpatrick</t>
  </si>
  <si>
    <t>johnnyfitzpatrick5635@gmail.com</t>
  </si>
  <si>
    <t>+1-627-737-1176x4044</t>
  </si>
  <si>
    <t>Gregory Jackson</t>
  </si>
  <si>
    <t>gregoryjackson9332@gmail.com</t>
  </si>
  <si>
    <t>591-889-5164x3665</t>
  </si>
  <si>
    <t>Jon Castro</t>
  </si>
  <si>
    <t>joncastro8239@gmail.com</t>
  </si>
  <si>
    <t>499.806.1986x92304</t>
  </si>
  <si>
    <t>Shelby Jackson</t>
  </si>
  <si>
    <t>shelbyjackson9622@gmail.com</t>
  </si>
  <si>
    <t>568-381-3527</t>
  </si>
  <si>
    <t>James Mullen</t>
  </si>
  <si>
    <t>jamesmullen6962@gmail.com</t>
  </si>
  <si>
    <t>Roberto Chapman</t>
  </si>
  <si>
    <t>robertochapman6029@gmail.com</t>
  </si>
  <si>
    <t>+1-437-949-7337x47443</t>
  </si>
  <si>
    <t>Joshua Price</t>
  </si>
  <si>
    <t>joshuaprice9806@gmail.com</t>
  </si>
  <si>
    <t>890-334-6195x997</t>
  </si>
  <si>
    <t>Amber Lyons</t>
  </si>
  <si>
    <t>amberlyons1917@gmail.com</t>
  </si>
  <si>
    <t>001-262-055-4336</t>
  </si>
  <si>
    <t>Clifford Smith</t>
  </si>
  <si>
    <t>cliffordsmith6001@gmail.com</t>
  </si>
  <si>
    <t>117-074-6880x384</t>
  </si>
  <si>
    <t>Bryan Cannon</t>
  </si>
  <si>
    <t>bryancannon1393@gmail.com</t>
  </si>
  <si>
    <t>Paul Sosa</t>
  </si>
  <si>
    <t>paulsosa33@gmail.com</t>
  </si>
  <si>
    <t>537.019.1751</t>
  </si>
  <si>
    <t>Susan Huang</t>
  </si>
  <si>
    <t>susanhuang9180@gmail.com</t>
  </si>
  <si>
    <t>001-774-133-7102</t>
  </si>
  <si>
    <t>Heather Gordon</t>
  </si>
  <si>
    <t>heathergordon6991@gmail.com</t>
  </si>
  <si>
    <t>(560)959-5099x30597</t>
  </si>
  <si>
    <t>Steven Morrison</t>
  </si>
  <si>
    <t>stevenmorrison645@gmail.com</t>
  </si>
  <si>
    <t>450.865.8486x59655</t>
  </si>
  <si>
    <t>Austin Moore</t>
  </si>
  <si>
    <t>austinmoore7350@gmail.com</t>
  </si>
  <si>
    <t>265-828-8372</t>
  </si>
  <si>
    <t>Katherine Hill</t>
  </si>
  <si>
    <t>katherinehill9421@gmail.com</t>
  </si>
  <si>
    <t>+1-877-801-2799x70002</t>
  </si>
  <si>
    <t>Tina Kim</t>
  </si>
  <si>
    <t>tinakim9044@gmail.com</t>
  </si>
  <si>
    <t>648-359-2958x12703</t>
  </si>
  <si>
    <t>Tammy Wright</t>
  </si>
  <si>
    <t>tammywright9358@gmail.com</t>
  </si>
  <si>
    <t>(541)877-1570</t>
  </si>
  <si>
    <t>Mark Downs</t>
  </si>
  <si>
    <t>markdowns6102@gmail.com</t>
  </si>
  <si>
    <t>487-756-4523x4637</t>
  </si>
  <si>
    <t>Jeffrey Orozco</t>
  </si>
  <si>
    <t>jeffreyorozco8116@gmail.com</t>
  </si>
  <si>
    <t>001-530-699-6329</t>
  </si>
  <si>
    <t>Donald Williams</t>
  </si>
  <si>
    <t>donaldwilliams8994@gmail.com</t>
  </si>
  <si>
    <t>341.383.3839x50830</t>
  </si>
  <si>
    <t>David Fitzpatrick</t>
  </si>
  <si>
    <t>davidfitzpatrick6477@gmail.com</t>
  </si>
  <si>
    <t>730-529-6417</t>
  </si>
  <si>
    <t>Andrea Montoya</t>
  </si>
  <si>
    <t>andreamontoya7540@gmail.com</t>
  </si>
  <si>
    <t>Jamie Greene</t>
  </si>
  <si>
    <t>jamiegreene724@gmail.com</t>
  </si>
  <si>
    <t>jenniferlopez9832@gmail.com</t>
  </si>
  <si>
    <t>161.709.4324x4401</t>
  </si>
  <si>
    <t>Aaron Melendez</t>
  </si>
  <si>
    <t>aaronmelendez6196@gmail.com</t>
  </si>
  <si>
    <t>+1-419-029-0161x9168</t>
  </si>
  <si>
    <t>Christopher Juarez</t>
  </si>
  <si>
    <t>christopherjuarez5314@gmail.com</t>
  </si>
  <si>
    <t>(063)194-4826</t>
  </si>
  <si>
    <t>Claudia Allison</t>
  </si>
  <si>
    <t>claudiaallison2263@gmail.com</t>
  </si>
  <si>
    <t>+1-245-261-1049x5946</t>
  </si>
  <si>
    <t>Thomas Barker</t>
  </si>
  <si>
    <t>thomasbarker8437@gmail.com</t>
  </si>
  <si>
    <t>001-118-606-5285</t>
  </si>
  <si>
    <t>Eugene Johnson</t>
  </si>
  <si>
    <t>eugenejohnson5190@gmail.com</t>
  </si>
  <si>
    <t>093.456.5171x8366</t>
  </si>
  <si>
    <t>Maria Jones</t>
  </si>
  <si>
    <t>mariajones67@gmail.com</t>
  </si>
  <si>
    <t>(362)773-4973x390</t>
  </si>
  <si>
    <t>Derrick Moon</t>
  </si>
  <si>
    <t>derrickmoon9937@gmail.com</t>
  </si>
  <si>
    <t>001-961-804-0476x28741</t>
  </si>
  <si>
    <t>Thomas Torres</t>
  </si>
  <si>
    <t>thomastorres6350@gmail.com</t>
  </si>
  <si>
    <t>+1-032-017-8764x4357</t>
  </si>
  <si>
    <t>Beverly Johnson</t>
  </si>
  <si>
    <t>beverlyjohnson9046@gmail.com</t>
  </si>
  <si>
    <t>+1-588-487-2471x0184</t>
  </si>
  <si>
    <t>William Weber</t>
  </si>
  <si>
    <t>williamweber7653@gmail.com</t>
  </si>
  <si>
    <t>951.788.4245</t>
  </si>
  <si>
    <t>Yvonne Jones</t>
  </si>
  <si>
    <t>yvonnejones3072@gmail.com</t>
  </si>
  <si>
    <t>001-037-423-1381x1328</t>
  </si>
  <si>
    <t>Scott Dominguez</t>
  </si>
  <si>
    <t>scottdominguez8988@gmail.com</t>
  </si>
  <si>
    <t>727.660.8682x647</t>
  </si>
  <si>
    <t>Amanda Thompson</t>
  </si>
  <si>
    <t>amandathompson9188@gmail.com</t>
  </si>
  <si>
    <t>+1-053-900-5911x23594</t>
  </si>
  <si>
    <t>Amanda Duncan</t>
  </si>
  <si>
    <t>amandaduncan5988@gmail.com</t>
  </si>
  <si>
    <t>Linda Cabrera</t>
  </si>
  <si>
    <t>lindacabrera7517@gmail.com</t>
  </si>
  <si>
    <t>686.581.2973x4157</t>
  </si>
  <si>
    <t>April Moore</t>
  </si>
  <si>
    <t>aprilmoore138@gmail.com</t>
  </si>
  <si>
    <t>534-494-1869x075</t>
  </si>
  <si>
    <t>John Bailey</t>
  </si>
  <si>
    <t>johnbailey2984@gmail.com</t>
  </si>
  <si>
    <t>(970)834-2389x799</t>
  </si>
  <si>
    <t>Franklin Simmons</t>
  </si>
  <si>
    <t>franklinsimmons4546@gmail.com</t>
  </si>
  <si>
    <t>+1-868-271-3250x460</t>
  </si>
  <si>
    <t>Natalie Smith</t>
  </si>
  <si>
    <t>nataliesmith4435@gmail.com</t>
  </si>
  <si>
    <t>430-221-4389x20680</t>
  </si>
  <si>
    <t>Lisa Donaldson</t>
  </si>
  <si>
    <t>lisadonaldson8941@gmail.com</t>
  </si>
  <si>
    <t>Joyce Kemp</t>
  </si>
  <si>
    <t>joycekemp7236@gmail.com</t>
  </si>
  <si>
    <t>Frances Lucas</t>
  </si>
  <si>
    <t>franceslucas4323@gmail.com</t>
  </si>
  <si>
    <t>590-397-9528</t>
  </si>
  <si>
    <t>Adriana Martinez</t>
  </si>
  <si>
    <t>adrianamartinez9635@gmail.com</t>
  </si>
  <si>
    <t>jennifergarcia2692@gmail.com</t>
  </si>
  <si>
    <t>427-416-2801</t>
  </si>
  <si>
    <t>David Allen</t>
  </si>
  <si>
    <t>davidallen4154@gmail.com</t>
  </si>
  <si>
    <t>001-177-766-0320x889</t>
  </si>
  <si>
    <t>Nancy Myers</t>
  </si>
  <si>
    <t>nancymyers9114@gmail.com</t>
  </si>
  <si>
    <t>(717)533-6478x9849</t>
  </si>
  <si>
    <t>Deborah Hernandez</t>
  </si>
  <si>
    <t>deborahhernandez9708@gmail.com</t>
  </si>
  <si>
    <t>001-560-803-5342</t>
  </si>
  <si>
    <t>Joseph Cortez</t>
  </si>
  <si>
    <t>josephcortez8333@gmail.com</t>
  </si>
  <si>
    <t>Sharon Mercer</t>
  </si>
  <si>
    <t>sharonmercer4090@gmail.com</t>
  </si>
  <si>
    <t>118-829-4739x19881</t>
  </si>
  <si>
    <t>williammoore4340@gmail.com</t>
  </si>
  <si>
    <t>795.534.6523</t>
  </si>
  <si>
    <t>Kenneth Campbell</t>
  </si>
  <si>
    <t>kennethcampbell7435@gmail.com</t>
  </si>
  <si>
    <t>001-417-544-1428x72413</t>
  </si>
  <si>
    <t>Dennis Gonzales</t>
  </si>
  <si>
    <t>dennisgonzales6537@gmail.com</t>
  </si>
  <si>
    <t>080.466.8037x012</t>
  </si>
  <si>
    <t>jeffreyjohnson1891@gmail.com</t>
  </si>
  <si>
    <t>001-109-542-5109x6097</t>
  </si>
  <si>
    <t>Jeffrey Cohen</t>
  </si>
  <si>
    <t>jeffreycohen6617@gmail.com</t>
  </si>
  <si>
    <t>190.765.4574</t>
  </si>
  <si>
    <t>Elizabeth Kaufman</t>
  </si>
  <si>
    <t>elizabethkaufman1806@gmail.com</t>
  </si>
  <si>
    <t>001-715-297-8059x150</t>
  </si>
  <si>
    <t>Dustin Mcdaniel</t>
  </si>
  <si>
    <t>dustinmcdaniel8550@gmail.com</t>
  </si>
  <si>
    <t>(222)298-5800x383</t>
  </si>
  <si>
    <t>Tracey Glenn</t>
  </si>
  <si>
    <t>traceyglenn9366@gmail.com</t>
  </si>
  <si>
    <t>+1-270-611-8996x6223</t>
  </si>
  <si>
    <t>Margaret Thomas</t>
  </si>
  <si>
    <t>margaretthomas5343@gmail.com</t>
  </si>
  <si>
    <t>(328)749-3312</t>
  </si>
  <si>
    <t>Robert Bruce DVM</t>
  </si>
  <si>
    <t>robertbrucedvm7163@gmail.com</t>
  </si>
  <si>
    <t>502-018-9577</t>
  </si>
  <si>
    <t>Laura King</t>
  </si>
  <si>
    <t>lauraking4312@gmail.com</t>
  </si>
  <si>
    <t>001-186-897-4680</t>
  </si>
  <si>
    <t>Amanda Morris</t>
  </si>
  <si>
    <t>amandamorris2664@gmail.com</t>
  </si>
  <si>
    <t>(351)218-4882x0712</t>
  </si>
  <si>
    <t>John Gonzalez</t>
  </si>
  <si>
    <t>johngonzalez2045@gmail.com</t>
  </si>
  <si>
    <t>(892)314-0948x36382</t>
  </si>
  <si>
    <t>Alexander Jones</t>
  </si>
  <si>
    <t>alexanderjones7817@gmail.com</t>
  </si>
  <si>
    <t>662.509.1133x992</t>
  </si>
  <si>
    <t>Lisa Newman</t>
  </si>
  <si>
    <t>lisanewman6264@gmail.com</t>
  </si>
  <si>
    <t>001-027-231-6854x64095</t>
  </si>
  <si>
    <t>Brooke Wallace</t>
  </si>
  <si>
    <t>brookewallace6256@gmail.com</t>
  </si>
  <si>
    <t>+1-058-834-3276x292</t>
  </si>
  <si>
    <t>Dr. Keith Davis MD</t>
  </si>
  <si>
    <t>dr.keithdavismd9180@gmail.com</t>
  </si>
  <si>
    <t>(652)549-4763x6785</t>
  </si>
  <si>
    <t>Justin White</t>
  </si>
  <si>
    <t>justinwhite9267@gmail.com</t>
  </si>
  <si>
    <t>523-572-4812x4622</t>
  </si>
  <si>
    <t>suzannejohnson9092@gmail.com</t>
  </si>
  <si>
    <t>+1-190-596-0788x5179</t>
  </si>
  <si>
    <t>Terri Gonzalez</t>
  </si>
  <si>
    <t>terrigonzalez699@gmail.com</t>
  </si>
  <si>
    <t>807.228.5692x07581</t>
  </si>
  <si>
    <t>Michelle Sanchez</t>
  </si>
  <si>
    <t>michellesanchez130@gmail.com</t>
  </si>
  <si>
    <t>Luis Shaw</t>
  </si>
  <si>
    <t>luisshaw2651@gmail.com</t>
  </si>
  <si>
    <t>401.330.8563x26556</t>
  </si>
  <si>
    <t>Colin Campos</t>
  </si>
  <si>
    <t>colincampos4794@gmail.com</t>
  </si>
  <si>
    <t>354-021-8127x02471</t>
  </si>
  <si>
    <t>Jeffrey Castillo</t>
  </si>
  <si>
    <t>jeffreycastillo753@gmail.com</t>
  </si>
  <si>
    <t>545.222.5463</t>
  </si>
  <si>
    <t>Marc Harrison</t>
  </si>
  <si>
    <t>marcharrison205@gmail.com</t>
  </si>
  <si>
    <t>Mr. Jeffrey Hernandez Jr.</t>
  </si>
  <si>
    <t>mr.jeffreyhernandezjr.912@gmail.com</t>
  </si>
  <si>
    <t>001-771-560-9517</t>
  </si>
  <si>
    <t>Charles Murray</t>
  </si>
  <si>
    <t>charlesmurray472@gmail.com</t>
  </si>
  <si>
    <t>455-200-0849x921</t>
  </si>
  <si>
    <t>Julie Irwin</t>
  </si>
  <si>
    <t>julieirwin7458@gmail.com</t>
  </si>
  <si>
    <t>Felicia Rivera</t>
  </si>
  <si>
    <t>feliciarivera2758@gmail.com</t>
  </si>
  <si>
    <t>890-081-9791x9039</t>
  </si>
  <si>
    <t>Christopher Gonzalez</t>
  </si>
  <si>
    <t>christophergonzalez8425@gmail.com</t>
  </si>
  <si>
    <t>001-838-331-5488x0028</t>
  </si>
  <si>
    <t>Sandra Smith</t>
  </si>
  <si>
    <t>sandrasmith5299@gmail.com</t>
  </si>
  <si>
    <t>009.085.5569</t>
  </si>
  <si>
    <t>Nicholas Mcfarland</t>
  </si>
  <si>
    <t>nicholasmcfarland3673@gmail.com</t>
  </si>
  <si>
    <t>189-885-3365x965</t>
  </si>
  <si>
    <t>Jennifer Hurst</t>
  </si>
  <si>
    <t>jenniferhurst6148@gmail.com</t>
  </si>
  <si>
    <t>001-574-041-1336</t>
  </si>
  <si>
    <t>Dr. Albert Campbell</t>
  </si>
  <si>
    <t>dr.albertcampbell5115@gmail.com</t>
  </si>
  <si>
    <t>Kevin Velasquez</t>
  </si>
  <si>
    <t>kevinvelasquez5711@gmail.com</t>
  </si>
  <si>
    <t>124-859-7918x498</t>
  </si>
  <si>
    <t>Dana Kelly</t>
  </si>
  <si>
    <t>danakelly7379@gmail.com</t>
  </si>
  <si>
    <t>+1-395-156-3999x6182</t>
  </si>
  <si>
    <t>Darius Sanchez</t>
  </si>
  <si>
    <t>dariussanchez1648@gmail.com</t>
  </si>
  <si>
    <t>001-755-574-5418x71477</t>
  </si>
  <si>
    <t>Mark Green</t>
  </si>
  <si>
    <t>markgreen8222@gmail.com</t>
  </si>
  <si>
    <t>+1-199-910-6879x235</t>
  </si>
  <si>
    <t>William Jimenez</t>
  </si>
  <si>
    <t>williamjimenez9752@gmail.com</t>
  </si>
  <si>
    <t>+1-350-661-8137x2839</t>
  </si>
  <si>
    <t>Christine Watts MD</t>
  </si>
  <si>
    <t>christinewattsmd7935@gmail.com</t>
  </si>
  <si>
    <t>494-741-0351</t>
  </si>
  <si>
    <t>Sara Tran</t>
  </si>
  <si>
    <t>saratran7015@gmail.com</t>
  </si>
  <si>
    <t>001-001-285-2597</t>
  </si>
  <si>
    <t>Bryan Rogers</t>
  </si>
  <si>
    <t>bryanrogers9543@gmail.com</t>
  </si>
  <si>
    <t>552.433.0632x781</t>
  </si>
  <si>
    <t>Timothy Bradford</t>
  </si>
  <si>
    <t>timothybradford3613@gmail.com</t>
  </si>
  <si>
    <t>599.471.3248x998</t>
  </si>
  <si>
    <t>Tiffany Smith</t>
  </si>
  <si>
    <t>tiffanysmith4022@gmail.com</t>
  </si>
  <si>
    <t>367.468.3248</t>
  </si>
  <si>
    <t>tracylopez7309@gmail.com</t>
  </si>
  <si>
    <t>081.866.1150x277</t>
  </si>
  <si>
    <t>Jeremy Klein</t>
  </si>
  <si>
    <t>jeremyklein6540@gmail.com</t>
  </si>
  <si>
    <t>998-441-1914x6069</t>
  </si>
  <si>
    <t>Lisa Ross</t>
  </si>
  <si>
    <t>lisaross6331@gmail.com</t>
  </si>
  <si>
    <t>+1-279-519-9971x4975</t>
  </si>
  <si>
    <t>Christopher Pierce</t>
  </si>
  <si>
    <t>christopherpierce1678@gmail.com</t>
  </si>
  <si>
    <t>977.731.6195</t>
  </si>
  <si>
    <t>William Daniel</t>
  </si>
  <si>
    <t>williamdaniel6140@gmail.com</t>
  </si>
  <si>
    <t>(350)623-5805x23257</t>
  </si>
  <si>
    <t>Joseph Miller</t>
  </si>
  <si>
    <t>josephmiller2707@gmail.com</t>
  </si>
  <si>
    <t>(331)489-2909x8252</t>
  </si>
  <si>
    <t>Jeffrey Caldwell</t>
  </si>
  <si>
    <t>jeffreycaldwell8437@gmail.com</t>
  </si>
  <si>
    <t>+1-197-501-9680x5059</t>
  </si>
  <si>
    <t>Madison Mack</t>
  </si>
  <si>
    <t>madisonmack4026@gmail.com</t>
  </si>
  <si>
    <t>James Brown</t>
  </si>
  <si>
    <t>jamesbrown1021@gmail.com</t>
  </si>
  <si>
    <t>Stephanie Simpson</t>
  </si>
  <si>
    <t>stephaniesimpson2631@gmail.com</t>
  </si>
  <si>
    <t>(971)558-3438</t>
  </si>
  <si>
    <t>Sara Anderson</t>
  </si>
  <si>
    <t>saraanderson1183@gmail.com</t>
  </si>
  <si>
    <t>623.110.5325x42125</t>
  </si>
  <si>
    <t>Chad Williams</t>
  </si>
  <si>
    <t>chadwilliams6832@gmail.com</t>
  </si>
  <si>
    <t>989.743.9691x1350</t>
  </si>
  <si>
    <t>David Smith</t>
  </si>
  <si>
    <t>davidsmith5207@gmail.com</t>
  </si>
  <si>
    <t>740-727-1402</t>
  </si>
  <si>
    <t>Daniel Bell</t>
  </si>
  <si>
    <t>danielbell9052@gmail.com</t>
  </si>
  <si>
    <t>Christopher Massey</t>
  </si>
  <si>
    <t>christophermassey2360@gmail.com</t>
  </si>
  <si>
    <t>564-598-1944x724</t>
  </si>
  <si>
    <t>Selena Carter</t>
  </si>
  <si>
    <t>selenacarter7495@gmail.com</t>
  </si>
  <si>
    <t>(864)369-9469</t>
  </si>
  <si>
    <t>Zachary Lopez</t>
  </si>
  <si>
    <t>zacharylopez5167@gmail.com</t>
  </si>
  <si>
    <t>+1-049-904-3029x443</t>
  </si>
  <si>
    <t>Victoria Bryant</t>
  </si>
  <si>
    <t>victoriabryant2602@gmail.com</t>
  </si>
  <si>
    <t>416.302.2353</t>
  </si>
  <si>
    <t>Megan Marsh</t>
  </si>
  <si>
    <t>meganmarsh8259@gmail.com</t>
  </si>
  <si>
    <t>937.941.3841</t>
  </si>
  <si>
    <t>Craig Campbell</t>
  </si>
  <si>
    <t>craigcampbell5447@gmail.com</t>
  </si>
  <si>
    <t>067-110-2018</t>
  </si>
  <si>
    <t>Stephen Medina</t>
  </si>
  <si>
    <t>stephenmedina1446@gmail.com</t>
  </si>
  <si>
    <t>436-879-7544</t>
  </si>
  <si>
    <t>Roger Avila</t>
  </si>
  <si>
    <t>rogeravila8598@gmail.com</t>
  </si>
  <si>
    <t>989-635-5716x68904</t>
  </si>
  <si>
    <t>Nicholas Charles</t>
  </si>
  <si>
    <t>nicholascharles9109@gmail.com</t>
  </si>
  <si>
    <t>(160)972-4093x55475</t>
  </si>
  <si>
    <t>Chad Thompson</t>
  </si>
  <si>
    <t>chadthompson4272@gmail.com</t>
  </si>
  <si>
    <t>001-481-820-0015x25446</t>
  </si>
  <si>
    <t>Jacqueline Kane</t>
  </si>
  <si>
    <t>jacquelinekane1595@gmail.com</t>
  </si>
  <si>
    <t>001-345-738-5776x432</t>
  </si>
  <si>
    <t>Steven Perry</t>
  </si>
  <si>
    <t>stevenperry7936@gmail.com</t>
  </si>
  <si>
    <t>Patrick Knight</t>
  </si>
  <si>
    <t>patrickknight2196@gmail.com</t>
  </si>
  <si>
    <t>163.197.9381</t>
  </si>
  <si>
    <t>Richard Shannon</t>
  </si>
  <si>
    <t>richardshannon109@gmail.com</t>
  </si>
  <si>
    <t>239.198.7124</t>
  </si>
  <si>
    <t>Nicole Price</t>
  </si>
  <si>
    <t>nicoleprice6625@gmail.com</t>
  </si>
  <si>
    <t>425.328.4562</t>
  </si>
  <si>
    <t>Casey Walters</t>
  </si>
  <si>
    <t>caseywalters2204@gmail.com</t>
  </si>
  <si>
    <t>178-084-8446</t>
  </si>
  <si>
    <t>Bryan Jensen</t>
  </si>
  <si>
    <t>bryanjensen4762@gmail.com</t>
  </si>
  <si>
    <t>770.668.2544</t>
  </si>
  <si>
    <t>Jeffery Campbell</t>
  </si>
  <si>
    <t>jefferycampbell4221@gmail.com</t>
  </si>
  <si>
    <t>001-749-733-1137x625</t>
  </si>
  <si>
    <t>Melissa Roy</t>
  </si>
  <si>
    <t>melissaroy2162@gmail.com</t>
  </si>
  <si>
    <t>(368)921-4500x933</t>
  </si>
  <si>
    <t>Sara Nelson</t>
  </si>
  <si>
    <t>saranelson8005@gmail.com</t>
  </si>
  <si>
    <t>785.970.9679</t>
  </si>
  <si>
    <t>christopherfisher4800@gmail.com</t>
  </si>
  <si>
    <t>001-600-2581x778</t>
  </si>
  <si>
    <t>Joel Kennedy</t>
  </si>
  <si>
    <t>joelkennedy2045@gmail.com</t>
  </si>
  <si>
    <t>800-394-7185</t>
  </si>
  <si>
    <t>Adam Garrett</t>
  </si>
  <si>
    <t>adamgarrett5423@gmail.com</t>
  </si>
  <si>
    <t>115-985-2948x11860</t>
  </si>
  <si>
    <t>Juan Bryant</t>
  </si>
  <si>
    <t>juanbryant1113@gmail.com</t>
  </si>
  <si>
    <t>(725)277-6922x98079</t>
  </si>
  <si>
    <t>Larry Rodriguez</t>
  </si>
  <si>
    <t>larryrodriguez3000@gmail.com</t>
  </si>
  <si>
    <t>750.102.8586x1310</t>
  </si>
  <si>
    <t>Amy French</t>
  </si>
  <si>
    <t>amyfrench7972@gmail.com</t>
  </si>
  <si>
    <t>986-897-8863</t>
  </si>
  <si>
    <t>Matthew Brown</t>
  </si>
  <si>
    <t>matthewbrown5461@gmail.com</t>
  </si>
  <si>
    <t>Cody Jackson</t>
  </si>
  <si>
    <t>codyjackson7812@gmail.com</t>
  </si>
  <si>
    <t>820-533-5768x5544</t>
  </si>
  <si>
    <t>Penny Thompson</t>
  </si>
  <si>
    <t>pennythompson1102@gmail.com</t>
  </si>
  <si>
    <t>(492)509-4088</t>
  </si>
  <si>
    <t>Kevin Fitzgerald</t>
  </si>
  <si>
    <t>kevinfitzgerald7598@gmail.com</t>
  </si>
  <si>
    <t>(123)752-1859x94025</t>
  </si>
  <si>
    <t>Edgar Walker</t>
  </si>
  <si>
    <t>edgarwalker8513@gmail.com</t>
  </si>
  <si>
    <t>(728)373-0866x084</t>
  </si>
  <si>
    <t>angelajohnson9695@gmail.com</t>
  </si>
  <si>
    <t>001-884-125-1634x9895</t>
  </si>
  <si>
    <t>Harold Chavez</t>
  </si>
  <si>
    <t>haroldchavez8321@gmail.com</t>
  </si>
  <si>
    <t>745.728.2714x118</t>
  </si>
  <si>
    <t>Kimberly Watson</t>
  </si>
  <si>
    <t>kimberlywatson9168@gmail.com</t>
  </si>
  <si>
    <t>433-691-9343x94569</t>
  </si>
  <si>
    <t>Darlene Salinas</t>
  </si>
  <si>
    <t>darlenesalinas4469@gmail.com</t>
  </si>
  <si>
    <t>356.222.3100</t>
  </si>
  <si>
    <t>Dr. Jonathan Jackson</t>
  </si>
  <si>
    <t>dr.jonathanjackson3487@gmail.com</t>
  </si>
  <si>
    <t>365-690-3456</t>
  </si>
  <si>
    <t>Jill Williams</t>
  </si>
  <si>
    <t>jillwilliams3326@gmail.com</t>
  </si>
  <si>
    <t>Gary Davis</t>
  </si>
  <si>
    <t>garydavis5226@gmail.com</t>
  </si>
  <si>
    <t>778.309.1035</t>
  </si>
  <si>
    <t>Lucas Rose</t>
  </si>
  <si>
    <t>lucasrose9145@gmail.com</t>
  </si>
  <si>
    <t>(048)941-8954</t>
  </si>
  <si>
    <t>Brian Hall</t>
  </si>
  <si>
    <t>brianhall3051@gmail.com</t>
  </si>
  <si>
    <t>Travis Petersen</t>
  </si>
  <si>
    <t>travispetersen1648@gmail.com</t>
  </si>
  <si>
    <t>001-992-336-0660x100</t>
  </si>
  <si>
    <t>Barry Roth</t>
  </si>
  <si>
    <t>barryroth3123@gmail.com</t>
  </si>
  <si>
    <t>342-477-1416</t>
  </si>
  <si>
    <t>Nicholas Bell</t>
  </si>
  <si>
    <t>nicholasbell4025@gmail.com</t>
  </si>
  <si>
    <t>001-214-744-9282x1652</t>
  </si>
  <si>
    <t>Jill Nelson</t>
  </si>
  <si>
    <t>jillnelson5404@gmail.com</t>
  </si>
  <si>
    <t>Jacob Ford</t>
  </si>
  <si>
    <t>jacobford8612@gmail.com</t>
  </si>
  <si>
    <t>001-928-639-9019x720</t>
  </si>
  <si>
    <t>Ronald Turner</t>
  </si>
  <si>
    <t>ronaldturner8368@gmail.com</t>
  </si>
  <si>
    <t>877-007-1518x60060</t>
  </si>
  <si>
    <t>Javier Hobbs</t>
  </si>
  <si>
    <t>javierhobbs5874@gmail.com</t>
  </si>
  <si>
    <t>548.662.2193x275</t>
  </si>
  <si>
    <t>Julie Gonzales</t>
  </si>
  <si>
    <t>juliegonzales8784@gmail.com</t>
  </si>
  <si>
    <t>(529)286-9739</t>
  </si>
  <si>
    <t>Kelly Vincent</t>
  </si>
  <si>
    <t>kellyvincent1300@gmail.com</t>
  </si>
  <si>
    <t>578-334-4531x742</t>
  </si>
  <si>
    <t>Jill Cantrell</t>
  </si>
  <si>
    <t>jillcantrell2152@gmail.com</t>
  </si>
  <si>
    <t>(663)646-4913x4098</t>
  </si>
  <si>
    <t>Anne Solis</t>
  </si>
  <si>
    <t>annesolis5888@gmail.com</t>
  </si>
  <si>
    <t>(611)986-7340x5960</t>
  </si>
  <si>
    <t>Ashley Vega</t>
  </si>
  <si>
    <t>ashleyvega1498@gmail.com</t>
  </si>
  <si>
    <t>(965)526-7323</t>
  </si>
  <si>
    <t>Brandi Patterson</t>
  </si>
  <si>
    <t>brandipatterson606@gmail.com</t>
  </si>
  <si>
    <t>621-556-1968</t>
  </si>
  <si>
    <t>Jacob Robbins</t>
  </si>
  <si>
    <t>jacobrobbins2623@gmail.com</t>
  </si>
  <si>
    <t>Carolyn Thomas</t>
  </si>
  <si>
    <t>carolynthomas7830@gmail.com</t>
  </si>
  <si>
    <t>001-234-752-1111x7394</t>
  </si>
  <si>
    <t>Wendy Hurst</t>
  </si>
  <si>
    <t>wendyhurst8789@gmail.com</t>
  </si>
  <si>
    <t>475.278.7677x4992</t>
  </si>
  <si>
    <t>Tina Morrison</t>
  </si>
  <si>
    <t>tinamorrison6352@gmail.com</t>
  </si>
  <si>
    <t>(047)622-2874</t>
  </si>
  <si>
    <t>Kathryn Miller</t>
  </si>
  <si>
    <t>kathrynmiller7395@gmail.com</t>
  </si>
  <si>
    <t>001-154-994-3636</t>
  </si>
  <si>
    <t>Devin Casey</t>
  </si>
  <si>
    <t>devincasey1982@gmail.com</t>
  </si>
  <si>
    <t>(185)250-0249</t>
  </si>
  <si>
    <t>Dr. Victoria Brock</t>
  </si>
  <si>
    <t>dr.victoriabrock6674@gmail.com</t>
  </si>
  <si>
    <t>499.275.1555x697</t>
  </si>
  <si>
    <t>Whitney King</t>
  </si>
  <si>
    <t>whitneyking4176@gmail.com</t>
  </si>
  <si>
    <t>001-561-059-8129x3030</t>
  </si>
  <si>
    <t>Jack Dennis</t>
  </si>
  <si>
    <t>jackdennis7165@gmail.com</t>
  </si>
  <si>
    <t>+1-483-076-6457x864</t>
  </si>
  <si>
    <t>michaelfranklin8687@gmail.com</t>
  </si>
  <si>
    <t>068-804-2580x3685</t>
  </si>
  <si>
    <t>jamesmitchell4983@gmail.com</t>
  </si>
  <si>
    <t>+1-079-560-4938x2799</t>
  </si>
  <si>
    <t>Michelle Moore</t>
  </si>
  <si>
    <t>michellemoore2549@gmail.com</t>
  </si>
  <si>
    <t>(949)486-4690</t>
  </si>
  <si>
    <t>Elizabeth Reynolds</t>
  </si>
  <si>
    <t>elizabethreynolds7356@gmail.com</t>
  </si>
  <si>
    <t>910.417.6379x361</t>
  </si>
  <si>
    <t>Kelly Foster</t>
  </si>
  <si>
    <t>kellyfoster5284@gmail.com</t>
  </si>
  <si>
    <t>001-169-383-4094x295</t>
  </si>
  <si>
    <t>Christopher Myers</t>
  </si>
  <si>
    <t>christophermyers7345@gmail.com</t>
  </si>
  <si>
    <t>217.059.1325x18708</t>
  </si>
  <si>
    <t>Melissa Brooks</t>
  </si>
  <si>
    <t>melissabrooks7466@gmail.com</t>
  </si>
  <si>
    <t>601.423.3957x263</t>
  </si>
  <si>
    <t>Erin Bryant</t>
  </si>
  <si>
    <t>erinbryant3658@gmail.com</t>
  </si>
  <si>
    <t>719.642.0616x3970</t>
  </si>
  <si>
    <t>Christopher Hayes</t>
  </si>
  <si>
    <t>christopherhayes6211@gmail.com</t>
  </si>
  <si>
    <t>(022)523-0662x90971</t>
  </si>
  <si>
    <t>Lisa Jacobs</t>
  </si>
  <si>
    <t>lisajacobs5582@gmail.com</t>
  </si>
  <si>
    <t>(803)139-3564</t>
  </si>
  <si>
    <t>Mr. Daniel Good</t>
  </si>
  <si>
    <t>mr.danielgood6472@gmail.com</t>
  </si>
  <si>
    <t>901-335-3029x253</t>
  </si>
  <si>
    <t>Melissa Gallegos</t>
  </si>
  <si>
    <t>melissagallegos4262@gmail.com</t>
  </si>
  <si>
    <t>957.609.5882</t>
  </si>
  <si>
    <t>Henry Daniels</t>
  </si>
  <si>
    <t>henrydaniels9672@gmail.com</t>
  </si>
  <si>
    <t>+1-198-948-5641x5791</t>
  </si>
  <si>
    <t>Ryan Rosario</t>
  </si>
  <si>
    <t>ryanrosario9330@gmail.com</t>
  </si>
  <si>
    <t>(066)217-9543</t>
  </si>
  <si>
    <t>Timothy Figueroa</t>
  </si>
  <si>
    <t>timothyfigueroa6238@gmail.com</t>
  </si>
  <si>
    <t>(909)033-8654</t>
  </si>
  <si>
    <t>Sara Harris</t>
  </si>
  <si>
    <t>saraharris2143@gmail.com</t>
  </si>
  <si>
    <t>001-557-669-0359x5759</t>
  </si>
  <si>
    <t>Anthony Harris</t>
  </si>
  <si>
    <t>anthonyharris8741@gmail.com</t>
  </si>
  <si>
    <t>519.283.5005x845</t>
  </si>
  <si>
    <t>Keith Fletcher</t>
  </si>
  <si>
    <t>keithfletcher2192@gmail.com</t>
  </si>
  <si>
    <t>(265)135-5819x2141</t>
  </si>
  <si>
    <t>Dr. Kayla Mayer</t>
  </si>
  <si>
    <t>dr.kaylamayer1160@gmail.com</t>
  </si>
  <si>
    <t>Michael Tucker</t>
  </si>
  <si>
    <t>michaeltucker3574@gmail.com</t>
  </si>
  <si>
    <t>326.273.7979</t>
  </si>
  <si>
    <t>Melissa Davis</t>
  </si>
  <si>
    <t>melissadavis622@gmail.com</t>
  </si>
  <si>
    <t>+1-861-882-5107x9637</t>
  </si>
  <si>
    <t>Gary Nunez</t>
  </si>
  <si>
    <t>garynunez5909@gmail.com</t>
  </si>
  <si>
    <t>Sergio Hamilton</t>
  </si>
  <si>
    <t>sergiohamilton8640@gmail.com</t>
  </si>
  <si>
    <t>485.527.0744x5689</t>
  </si>
  <si>
    <t>Erin Ryan</t>
  </si>
  <si>
    <t>erinryan6268@gmail.com</t>
  </si>
  <si>
    <t>094.083.6289x0336</t>
  </si>
  <si>
    <t>Kari Cooper</t>
  </si>
  <si>
    <t>karicooper4346@gmail.com</t>
  </si>
  <si>
    <t>+1-338-342-1383x060</t>
  </si>
  <si>
    <t>Lee Baldwin</t>
  </si>
  <si>
    <t>leebaldwin5204@gmail.com</t>
  </si>
  <si>
    <t>825-095-7915</t>
  </si>
  <si>
    <t>markmurphy1000@gmail.com</t>
  </si>
  <si>
    <t>(490)447-8730</t>
  </si>
  <si>
    <t>Pamela Serrano</t>
  </si>
  <si>
    <t>pamelaserrano8598@gmail.com</t>
  </si>
  <si>
    <t>Mrs. Dawn Campbell</t>
  </si>
  <si>
    <t>mrs.dawncampbell2949@gmail.com</t>
  </si>
  <si>
    <t>+1-411-846-9036x96596</t>
  </si>
  <si>
    <t>Jamie Sweeney</t>
  </si>
  <si>
    <t>jamiesweeney7871@gmail.com</t>
  </si>
  <si>
    <t>489.155.4451</t>
  </si>
  <si>
    <t>Michael Lane</t>
  </si>
  <si>
    <t>michaellane4458@gmail.com</t>
  </si>
  <si>
    <t>Heather Lee</t>
  </si>
  <si>
    <t>heatherlee8217@gmail.com</t>
  </si>
  <si>
    <t>204-984-1561x571</t>
  </si>
  <si>
    <t>Larry Molina</t>
  </si>
  <si>
    <t>larrymolina6858@gmail.com</t>
  </si>
  <si>
    <t>(940)958-1109</t>
  </si>
  <si>
    <t>Ricardo Martinez</t>
  </si>
  <si>
    <t>ricardomartinez1734@gmail.com</t>
  </si>
  <si>
    <t>John Armstrong</t>
  </si>
  <si>
    <t>johnarmstrong4416@gmail.com</t>
  </si>
  <si>
    <t>209-522-0483x166</t>
  </si>
  <si>
    <t>Crystal Torres</t>
  </si>
  <si>
    <t>crystaltorres6391@gmail.com</t>
  </si>
  <si>
    <t>Mark Rodriguez</t>
  </si>
  <si>
    <t>markrodriguez4578@gmail.com</t>
  </si>
  <si>
    <t>928-311-1951</t>
  </si>
  <si>
    <t>Andrew Ross</t>
  </si>
  <si>
    <t>andrewross2926@gmail.com</t>
  </si>
  <si>
    <t>+1-102-278-0376x21210</t>
  </si>
  <si>
    <t>Shannon Russo</t>
  </si>
  <si>
    <t>shannonrusso7546@gmail.com</t>
  </si>
  <si>
    <t>madisonsmith7759@gmail.com</t>
  </si>
  <si>
    <t>001-145-335-9080</t>
  </si>
  <si>
    <t>Ronald Perez</t>
  </si>
  <si>
    <t>ronaldperez4618@gmail.com</t>
  </si>
  <si>
    <t>Benjamin Woodward</t>
  </si>
  <si>
    <t>benjaminwoodward6125@gmail.com</t>
  </si>
  <si>
    <t>John Doyle</t>
  </si>
  <si>
    <t>johndoyle185@gmail.com</t>
  </si>
  <si>
    <t>618-476-1623x1865</t>
  </si>
  <si>
    <t>Benjamin Colon</t>
  </si>
  <si>
    <t>benjamincolon7784@gmail.com</t>
  </si>
  <si>
    <t>Troy Rosales</t>
  </si>
  <si>
    <t>troyrosales850@gmail.com</t>
  </si>
  <si>
    <t>(160)739-0484x86056</t>
  </si>
  <si>
    <t>Jeremy Thomas</t>
  </si>
  <si>
    <t>jeremythomas6181@gmail.com</t>
  </si>
  <si>
    <t>Erin York</t>
  </si>
  <si>
    <t>erinyork8910@gmail.com</t>
  </si>
  <si>
    <t>530.523.3606</t>
  </si>
  <si>
    <t>Samantha Young</t>
  </si>
  <si>
    <t>samanthayoung4757@gmail.com</t>
  </si>
  <si>
    <t>001-438-629-8022x97093</t>
  </si>
  <si>
    <t>Troy Fitzpatrick</t>
  </si>
  <si>
    <t>troyfitzpatrick1139@gmail.com</t>
  </si>
  <si>
    <t>509.000.0364x49687</t>
  </si>
  <si>
    <t>John Meadows</t>
  </si>
  <si>
    <t>johnmeadows205@gmail.com</t>
  </si>
  <si>
    <t>(690)164-6933</t>
  </si>
  <si>
    <t>Carlos Scott</t>
  </si>
  <si>
    <t>carlosscott3621@gmail.com</t>
  </si>
  <si>
    <t>881-821-9685x79401</t>
  </si>
  <si>
    <t>Mr. Robert Dixon</t>
  </si>
  <si>
    <t>mr.robertdixon3934@gmail.com</t>
  </si>
  <si>
    <t>822-522-1168x8904</t>
  </si>
  <si>
    <t>Charles Liu</t>
  </si>
  <si>
    <t>charlesliu4040@gmail.com</t>
  </si>
  <si>
    <t>(642)477-5034</t>
  </si>
  <si>
    <t>Sherry Martin</t>
  </si>
  <si>
    <t>sherrymartin3977@gmail.com</t>
  </si>
  <si>
    <t>060.790.1510x898</t>
  </si>
  <si>
    <t>Ann Robinson</t>
  </si>
  <si>
    <t>annrobinson882@gmail.com</t>
  </si>
  <si>
    <t>(247)979-1859x29169</t>
  </si>
  <si>
    <t>Edward Goodwin</t>
  </si>
  <si>
    <t>edwardgoodwin9096@gmail.com</t>
  </si>
  <si>
    <t>(409)094-6420</t>
  </si>
  <si>
    <t>Christine Page</t>
  </si>
  <si>
    <t>christinepage8065@gmail.com</t>
  </si>
  <si>
    <t>161.657.7473x45644</t>
  </si>
  <si>
    <t>Brittney Thomas</t>
  </si>
  <si>
    <t>brittneythomas5162@gmail.com</t>
  </si>
  <si>
    <t>(812)390-6531x35540</t>
  </si>
  <si>
    <t>Brenda Greer</t>
  </si>
  <si>
    <t>brendagreer684@gmail.com</t>
  </si>
  <si>
    <t>(566)938-1974x8484</t>
  </si>
  <si>
    <t>Toni Ortiz</t>
  </si>
  <si>
    <t>toniortiz3221@gmail.com</t>
  </si>
  <si>
    <t>001-802-717-2173x63889</t>
  </si>
  <si>
    <t>Melissa Wade</t>
  </si>
  <si>
    <t>melissawade4658@gmail.com</t>
  </si>
  <si>
    <t>(860)985-5888x0133</t>
  </si>
  <si>
    <t>Nicole Frank</t>
  </si>
  <si>
    <t>nicolefrank7959@gmail.com</t>
  </si>
  <si>
    <t>546-379-9245</t>
  </si>
  <si>
    <t>Janice Khan</t>
  </si>
  <si>
    <t>janicekhan5619@gmail.com</t>
  </si>
  <si>
    <t>440.811.0982x79809</t>
  </si>
  <si>
    <t>davidalvarez6189@gmail.com</t>
  </si>
  <si>
    <t>881-647-2871x8634</t>
  </si>
  <si>
    <t>Christopher Higgins</t>
  </si>
  <si>
    <t>christopherhiggins5802@gmail.com</t>
  </si>
  <si>
    <t>Dr. Denise Lawson</t>
  </si>
  <si>
    <t>dr.deniselawson6905@gmail.com</t>
  </si>
  <si>
    <t>001-420-562-2548x0380</t>
  </si>
  <si>
    <t>Dr. Jack Allen MD</t>
  </si>
  <si>
    <t>dr.jackallenmd9149@gmail.com</t>
  </si>
  <si>
    <t>473-672-0934x93225</t>
  </si>
  <si>
    <t>Laura Valdez</t>
  </si>
  <si>
    <t>lauravaldez9772@gmail.com</t>
  </si>
  <si>
    <t>319-417-2905</t>
  </si>
  <si>
    <t>Roger Cross</t>
  </si>
  <si>
    <t>rogercross6475@gmail.com</t>
  </si>
  <si>
    <t>178.340.0998x4284</t>
  </si>
  <si>
    <t>Audrey Gordon</t>
  </si>
  <si>
    <t>audreygordon3273@gmail.com</t>
  </si>
  <si>
    <t>+1-570-163-5226x8525</t>
  </si>
  <si>
    <t>Natalie Anderson</t>
  </si>
  <si>
    <t>natalieanderson1370@gmail.com</t>
  </si>
  <si>
    <t>(409)788-8711</t>
  </si>
  <si>
    <t>Manuel Parker</t>
  </si>
  <si>
    <t>manuelparker6588@gmail.com</t>
  </si>
  <si>
    <t>(929)217-3288</t>
  </si>
  <si>
    <t>Gina Duncan</t>
  </si>
  <si>
    <t>ginaduncan5425@gmail.com</t>
  </si>
  <si>
    <t>001-246-270-1458x96488</t>
  </si>
  <si>
    <t>Jose Peterson</t>
  </si>
  <si>
    <t>josepeterson8402@gmail.com</t>
  </si>
  <si>
    <t>Ana Turner</t>
  </si>
  <si>
    <t>anaturner8403@gmail.com</t>
  </si>
  <si>
    <t>460.015.7032x387</t>
  </si>
  <si>
    <t>stevendavis5422@gmail.com</t>
  </si>
  <si>
    <t>001-064-489-2904x7622</t>
  </si>
  <si>
    <t>johnbrown5962@gmail.com</t>
  </si>
  <si>
    <t>369-883-0428x25128</t>
  </si>
  <si>
    <t>Jonathan Bates</t>
  </si>
  <si>
    <t>jonathanbates1335@gmail.com</t>
  </si>
  <si>
    <t>(405)945-4350x3829</t>
  </si>
  <si>
    <t>Jennifer Henry</t>
  </si>
  <si>
    <t>jenniferhenry5020@gmail.com</t>
  </si>
  <si>
    <t>001-581-746-1110x4887</t>
  </si>
  <si>
    <t>Danny Ross</t>
  </si>
  <si>
    <t>dannyross7877@gmail.com</t>
  </si>
  <si>
    <t>402-252-3938</t>
  </si>
  <si>
    <t>Angela Crosby</t>
  </si>
  <si>
    <t>angelacrosby9666@gmail.com</t>
  </si>
  <si>
    <t>017-604-7829x14090</t>
  </si>
  <si>
    <t>Jessica Gomez</t>
  </si>
  <si>
    <t>jessicagomez4964@gmail.com</t>
  </si>
  <si>
    <t>Carmen Martinez</t>
  </si>
  <si>
    <t>carmenmartinez421@gmail.com</t>
  </si>
  <si>
    <t>(634)476-4921x9443</t>
  </si>
  <si>
    <t>Karen Gonzales</t>
  </si>
  <si>
    <t>karengonzales1874@gmail.com</t>
  </si>
  <si>
    <t>(104)384-5583x1088</t>
  </si>
  <si>
    <t>shelbylee9775@gmail.com</t>
  </si>
  <si>
    <t>+1-293-931-8893x9718</t>
  </si>
  <si>
    <t>Cynthia Thompson</t>
  </si>
  <si>
    <t>cynthiathompson3094@gmail.com</t>
  </si>
  <si>
    <t>001-005-996-5837x16006</t>
  </si>
  <si>
    <t>Mr. Ryan Cameron</t>
  </si>
  <si>
    <t>mr.ryancameron2502@gmail.com</t>
  </si>
  <si>
    <t>117.358.4759</t>
  </si>
  <si>
    <t>Jasmine Miller</t>
  </si>
  <si>
    <t>jasminemiller7697@gmail.com</t>
  </si>
  <si>
    <t>001-549-761-4312</t>
  </si>
  <si>
    <t>Ricky Rodriguez</t>
  </si>
  <si>
    <t>rickyrodriguez740@gmail.com</t>
  </si>
  <si>
    <t>164.580.1168</t>
  </si>
  <si>
    <t>Yvette Johnson</t>
  </si>
  <si>
    <t>yvettejohnson4891@gmail.com</t>
  </si>
  <si>
    <t>230.858.5890</t>
  </si>
  <si>
    <t>Stephanie Perez</t>
  </si>
  <si>
    <t>stephanieperez1603@gmail.com</t>
  </si>
  <si>
    <t>200-373-1399x201</t>
  </si>
  <si>
    <t>Kevin Medina</t>
  </si>
  <si>
    <t>kevinmedina2583@gmail.com</t>
  </si>
  <si>
    <t>(462)936-8004</t>
  </si>
  <si>
    <t>Jeffrey Smith</t>
  </si>
  <si>
    <t>jeffreysmith7040@gmail.com</t>
  </si>
  <si>
    <t>001-573-041-0067x771</t>
  </si>
  <si>
    <t>thomasgarcia8236@gmail.com</t>
  </si>
  <si>
    <t>479-018-4612x85715</t>
  </si>
  <si>
    <t>Bridget Martin</t>
  </si>
  <si>
    <t>bridgetmartin1798@gmail.com</t>
  </si>
  <si>
    <t>632-454-4884x605</t>
  </si>
  <si>
    <t>Jonathan Figueroa</t>
  </si>
  <si>
    <t>jonathanfigueroa6704@gmail.com</t>
  </si>
  <si>
    <t>514.467.9757x8742</t>
  </si>
  <si>
    <t>David Browning</t>
  </si>
  <si>
    <t>davidbrowning2081@gmail.com</t>
  </si>
  <si>
    <t>870.616.6307x7346</t>
  </si>
  <si>
    <t>Cynthia Fitzpatrick DDS</t>
  </si>
  <si>
    <t>cynthiafitzpatrickdds8779@gmail.com</t>
  </si>
  <si>
    <t>(772)432-9756</t>
  </si>
  <si>
    <t>Benjamin Walker</t>
  </si>
  <si>
    <t>benjaminwalker6581@gmail.com</t>
  </si>
  <si>
    <t>381-133-2632x8862</t>
  </si>
  <si>
    <t>Katelyn Bennett</t>
  </si>
  <si>
    <t>katelynbennett9224@gmail.com</t>
  </si>
  <si>
    <t>502-190-1044</t>
  </si>
  <si>
    <t>Katelyn Garcia</t>
  </si>
  <si>
    <t>katelyngarcia9348@gmail.com</t>
  </si>
  <si>
    <t>996.362.8016</t>
  </si>
  <si>
    <t>Bryan Nelson</t>
  </si>
  <si>
    <t>bryannelson6908@gmail.com</t>
  </si>
  <si>
    <t>(894)870-3500x5450</t>
  </si>
  <si>
    <t>Sandra Romero</t>
  </si>
  <si>
    <t>sandraromero2995@gmail.com</t>
  </si>
  <si>
    <t>Steven Hancock</t>
  </si>
  <si>
    <t>stevenhancock3886@gmail.com</t>
  </si>
  <si>
    <t>(632)745-6233</t>
  </si>
  <si>
    <t>Sherri Briggs</t>
  </si>
  <si>
    <t>sherribriggs4896@gmail.com</t>
  </si>
  <si>
    <t>Thomas Rodriguez</t>
  </si>
  <si>
    <t>thomasrodriguez7148@gmail.com</t>
  </si>
  <si>
    <t>(565)691-5990</t>
  </si>
  <si>
    <t>Eric Baker</t>
  </si>
  <si>
    <t>ericbaker5781@gmail.com</t>
  </si>
  <si>
    <t>+1-596-211-6295x484</t>
  </si>
  <si>
    <t>Todd Clark</t>
  </si>
  <si>
    <t>toddclark1151@gmail.com</t>
  </si>
  <si>
    <t>(256)341-3098</t>
  </si>
  <si>
    <t>Joshua Thompson</t>
  </si>
  <si>
    <t>joshuathompson5035@gmail.com</t>
  </si>
  <si>
    <t>001-291-494-1199</t>
  </si>
  <si>
    <t>Dr. Caitlyn Jefferson</t>
  </si>
  <si>
    <t>dr.caitlynjefferson9939@gmail.com</t>
  </si>
  <si>
    <t>(597)505-2988</t>
  </si>
  <si>
    <t>Joel Clay</t>
  </si>
  <si>
    <t>joelclay9536@gmail.com</t>
  </si>
  <si>
    <t>251.854.1208x066</t>
  </si>
  <si>
    <t>Samuel Blevins</t>
  </si>
  <si>
    <t>samuelblevins2688@gmail.com</t>
  </si>
  <si>
    <t>356-161-2331x54660</t>
  </si>
  <si>
    <t>Megan Thornton</t>
  </si>
  <si>
    <t>meganthornton7075@gmail.com</t>
  </si>
  <si>
    <t>953.514.4403x48764</t>
  </si>
  <si>
    <t>Philip French</t>
  </si>
  <si>
    <t>philipfrench6161@gmail.com</t>
  </si>
  <si>
    <t>+1-564-077-1224x348</t>
  </si>
  <si>
    <t>Michele Dennis</t>
  </si>
  <si>
    <t>micheledennis9396@gmail.com</t>
  </si>
  <si>
    <t>(334)228-0535x7210</t>
  </si>
  <si>
    <t>Julie Stevenson</t>
  </si>
  <si>
    <t>juliestevenson462@gmail.com</t>
  </si>
  <si>
    <t>(530)548-6089x08062</t>
  </si>
  <si>
    <t>Grant Brown</t>
  </si>
  <si>
    <t>grantbrown4155@gmail.com</t>
  </si>
  <si>
    <t>(268)136-6857</t>
  </si>
  <si>
    <t>Lori Pearson</t>
  </si>
  <si>
    <t>loripearson8800@gmail.com</t>
  </si>
  <si>
    <t>+1-923-425-2551x57999</t>
  </si>
  <si>
    <t>Dustin Lam</t>
  </si>
  <si>
    <t>dustinlam1528@gmail.com</t>
  </si>
  <si>
    <t>001-048-463-5684x091</t>
  </si>
  <si>
    <t>Terry Mitchell</t>
  </si>
  <si>
    <t>terrymitchell6698@gmail.com</t>
  </si>
  <si>
    <t>306-109-5714</t>
  </si>
  <si>
    <t>aliciajohnson5266@gmail.com</t>
  </si>
  <si>
    <t>(329)064-2917x20345</t>
  </si>
  <si>
    <t>Daniel Sanchez</t>
  </si>
  <si>
    <t>danielsanchez4755@gmail.com</t>
  </si>
  <si>
    <t>001-143-585-1987x442</t>
  </si>
  <si>
    <t>Paul Howard</t>
  </si>
  <si>
    <t>paulhoward3060@gmail.com</t>
  </si>
  <si>
    <t>(475)837-7712</t>
  </si>
  <si>
    <t>Ann Ward</t>
  </si>
  <si>
    <t>annward5126@gmail.com</t>
  </si>
  <si>
    <t>Doris Thomas</t>
  </si>
  <si>
    <t>doristhomas4647@gmail.com</t>
  </si>
  <si>
    <t>683.249.4212x19603</t>
  </si>
  <si>
    <t>Keith Briggs</t>
  </si>
  <si>
    <t>keithbriggs9753@gmail.com</t>
  </si>
  <si>
    <t>049.055.4521</t>
  </si>
  <si>
    <t>Heather Steele</t>
  </si>
  <si>
    <t>heathersteele4859@gmail.com</t>
  </si>
  <si>
    <t>(744)299-8368x135</t>
  </si>
  <si>
    <t>Stefanie Gonzalez</t>
  </si>
  <si>
    <t>stefaniegonzalez8700@gmail.com</t>
  </si>
  <si>
    <t>348.223.7033x56135</t>
  </si>
  <si>
    <t>Jason James</t>
  </si>
  <si>
    <t>jasonjames2552@gmail.com</t>
  </si>
  <si>
    <t>+1-821-370-6325x67896</t>
  </si>
  <si>
    <t>Anthony Tran</t>
  </si>
  <si>
    <t>anthonytran5511@gmail.com</t>
  </si>
  <si>
    <t>+1-048-258-9821x8277</t>
  </si>
  <si>
    <t>Leslie Castaneda</t>
  </si>
  <si>
    <t>lesliecastaneda9830@gmail.com</t>
  </si>
  <si>
    <t>001-732-658-2168x28127</t>
  </si>
  <si>
    <t>Vicki Cooper</t>
  </si>
  <si>
    <t>vickicooper6514@gmail.com</t>
  </si>
  <si>
    <t>986.509.4095x623</t>
  </si>
  <si>
    <t>Haley Ball</t>
  </si>
  <si>
    <t>haleyball715@gmail.com</t>
  </si>
  <si>
    <t>+1-376-483-2399x842</t>
  </si>
  <si>
    <t>Virginia Garcia</t>
  </si>
  <si>
    <t>virginiagarcia880@gmail.com</t>
  </si>
  <si>
    <t>001-063-418-1268</t>
  </si>
  <si>
    <t>Kenneth Gray</t>
  </si>
  <si>
    <t>kennethgray3736@gmail.com</t>
  </si>
  <si>
    <t>001-763-704-5411</t>
  </si>
  <si>
    <t>Jennifer Farmer</t>
  </si>
  <si>
    <t>jenniferfarmer7312@gmail.com</t>
  </si>
  <si>
    <t>001-778-365-3068x616</t>
  </si>
  <si>
    <t>Donna Wallace</t>
  </si>
  <si>
    <t>donnawallace8113@gmail.com</t>
  </si>
  <si>
    <t>404-375-6019</t>
  </si>
  <si>
    <t>Amber Reed</t>
  </si>
  <si>
    <t>amberreed9303@gmail.com</t>
  </si>
  <si>
    <t>(455)315-1491x1486</t>
  </si>
  <si>
    <t>Wesley Hall</t>
  </si>
  <si>
    <t>wesleyhall358@gmail.com</t>
  </si>
  <si>
    <t>893-711-5425x6748</t>
  </si>
  <si>
    <t>Matthew Orozco</t>
  </si>
  <si>
    <t>mattheworozco3708@gmail.com</t>
  </si>
  <si>
    <t>817.236.4406</t>
  </si>
  <si>
    <t>barbarasmith5753@gmail.com</t>
  </si>
  <si>
    <t>Alexandra Francis</t>
  </si>
  <si>
    <t>alexandrafrancis111@gmail.com</t>
  </si>
  <si>
    <t>Ernest Stewart</t>
  </si>
  <si>
    <t>erneststewart6088@gmail.com</t>
  </si>
  <si>
    <t>001-212-628-4379x9422</t>
  </si>
  <si>
    <t>Linda Drake</t>
  </si>
  <si>
    <t>lindadrake972@gmail.com</t>
  </si>
  <si>
    <t>437.706.7074x15123</t>
  </si>
  <si>
    <t>Gregory Alvarez</t>
  </si>
  <si>
    <t>gregoryalvarez1177@gmail.com</t>
  </si>
  <si>
    <t>466-661-2373x54071</t>
  </si>
  <si>
    <t>Alex Sanchez</t>
  </si>
  <si>
    <t>alexsanchez157@gmail.com</t>
  </si>
  <si>
    <t>479.219.9026</t>
  </si>
  <si>
    <t>patriciamoore9929@gmail.com</t>
  </si>
  <si>
    <t>001-410-931-8242x88321</t>
  </si>
  <si>
    <t>Robin Vasquez</t>
  </si>
  <si>
    <t>robinvasquez6766@gmail.com</t>
  </si>
  <si>
    <t>001-283-691-5968</t>
  </si>
  <si>
    <t>Ashley Henderson PhD</t>
  </si>
  <si>
    <t>ashleyhendersonphd9218@gmail.com</t>
  </si>
  <si>
    <t>814.501.6846x04867</t>
  </si>
  <si>
    <t>Mary Dickerson</t>
  </si>
  <si>
    <t>marydickerson4944@gmail.com</t>
  </si>
  <si>
    <t>334.707.9517x205</t>
  </si>
  <si>
    <t>Caleb Knight</t>
  </si>
  <si>
    <t>calebknight9692@gmail.com</t>
  </si>
  <si>
    <t>241-646-6214x41778</t>
  </si>
  <si>
    <t>Natasha Taylor</t>
  </si>
  <si>
    <t>natashataylor9965@gmail.com</t>
  </si>
  <si>
    <t>734-411-4833x422</t>
  </si>
  <si>
    <t>Julie Bowen</t>
  </si>
  <si>
    <t>juliebowen3801@gmail.com</t>
  </si>
  <si>
    <t>965.761.5760x45097</t>
  </si>
  <si>
    <t>Johnathan Chan</t>
  </si>
  <si>
    <t>johnathanchan8648@gmail.com</t>
  </si>
  <si>
    <t>085-526-9232x79385</t>
  </si>
  <si>
    <t>Anthony Pratt</t>
  </si>
  <si>
    <t>anthonypratt6514@gmail.com</t>
  </si>
  <si>
    <t>001-400-091-8955x22324</t>
  </si>
  <si>
    <t>Michael Henderson</t>
  </si>
  <si>
    <t>michaelhenderson966@gmail.com</t>
  </si>
  <si>
    <t>093-321-6477</t>
  </si>
  <si>
    <t>Meredith Hall</t>
  </si>
  <si>
    <t>meredithhall5392@gmail.com</t>
  </si>
  <si>
    <t>(095)911-0258x8747</t>
  </si>
  <si>
    <t>Emily Mayer</t>
  </si>
  <si>
    <t>emilymayer8394@gmail.com</t>
  </si>
  <si>
    <t>+1-502-147-2597x54032</t>
  </si>
  <si>
    <t>Jill Christensen</t>
  </si>
  <si>
    <t>jillchristensen8728@gmail.com</t>
  </si>
  <si>
    <t>522.042.0141x696</t>
  </si>
  <si>
    <t>Sherry Fernandez</t>
  </si>
  <si>
    <t>sherryfernandez6968@gmail.com</t>
  </si>
  <si>
    <t>874-157-4872x4886</t>
  </si>
  <si>
    <t>John Hull</t>
  </si>
  <si>
    <t>johnhull182@gmail.com</t>
  </si>
  <si>
    <t>(221)123-5908x8807</t>
  </si>
  <si>
    <t>Amanda Sullivan</t>
  </si>
  <si>
    <t>amandasullivan4070@gmail.com</t>
  </si>
  <si>
    <t>001-594-574-9996x104</t>
  </si>
  <si>
    <t>Joseph Davis</t>
  </si>
  <si>
    <t>josephdavis9496@gmail.com</t>
  </si>
  <si>
    <t>+1-096-704-0178x0707</t>
  </si>
  <si>
    <t>Alexis Ortiz</t>
  </si>
  <si>
    <t>alexisortiz5816@gmail.com</t>
  </si>
  <si>
    <t>051-235-7416x54544</t>
  </si>
  <si>
    <t>Shannon Oneal</t>
  </si>
  <si>
    <t>shannononeal6981@gmail.com</t>
  </si>
  <si>
    <t>Lori Davis</t>
  </si>
  <si>
    <t>loridavis6969@gmail.com</t>
  </si>
  <si>
    <t>(193)338-1847x6822</t>
  </si>
  <si>
    <t>Carol Griffin</t>
  </si>
  <si>
    <t>carolgriffin518@gmail.com</t>
  </si>
  <si>
    <t>912.848.9175x3465</t>
  </si>
  <si>
    <t>Melissa Lee</t>
  </si>
  <si>
    <t>melissalee9205@gmail.com</t>
  </si>
  <si>
    <t>825.659.6280</t>
  </si>
  <si>
    <t>Greg Morrison</t>
  </si>
  <si>
    <t>gregmorrison3444@gmail.com</t>
  </si>
  <si>
    <t>(703)641-6876x63412</t>
  </si>
  <si>
    <t>Anthony Hughes</t>
  </si>
  <si>
    <t>anthonyhughes215@gmail.com</t>
  </si>
  <si>
    <t>(755)691-3398x773</t>
  </si>
  <si>
    <t>Emily Anderson</t>
  </si>
  <si>
    <t>emilyanderson182@gmail.com</t>
  </si>
  <si>
    <t>+1-889-906-3706x6501</t>
  </si>
  <si>
    <t>Jorge Scott</t>
  </si>
  <si>
    <t>jorgescott7872@gmail.com</t>
  </si>
  <si>
    <t>(214)556-4376</t>
  </si>
  <si>
    <t>Seth Guerrero</t>
  </si>
  <si>
    <t>sethguerrero2741@gmail.com</t>
  </si>
  <si>
    <t>817.678.1950</t>
  </si>
  <si>
    <t>Michael Riley</t>
  </si>
  <si>
    <t>michaelriley365@gmail.com</t>
  </si>
  <si>
    <t>(663)143-7148x3826</t>
  </si>
  <si>
    <t>Mark Jones</t>
  </si>
  <si>
    <t>markjones2374@gmail.com</t>
  </si>
  <si>
    <t>001-714-958-8800</t>
  </si>
  <si>
    <t>John Lynch</t>
  </si>
  <si>
    <t>johnlynch3693@gmail.com</t>
  </si>
  <si>
    <t>(072)623-3039x57573</t>
  </si>
  <si>
    <t>Daniel Rice</t>
  </si>
  <si>
    <t>danielrice9214@gmail.com</t>
  </si>
  <si>
    <t>942-961-0162</t>
  </si>
  <si>
    <t>Kenneth Miller</t>
  </si>
  <si>
    <t>kennethmiller4150@gmail.com</t>
  </si>
  <si>
    <t>+1-271-001-4767x08592</t>
  </si>
  <si>
    <t>Richard Reyes</t>
  </si>
  <si>
    <t>richardreyes1049@gmail.com</t>
  </si>
  <si>
    <t>+1-444-384-6492x9028</t>
  </si>
  <si>
    <t>Cheryl Francis</t>
  </si>
  <si>
    <t>cherylfrancis6323@gmail.com</t>
  </si>
  <si>
    <t>290.546.0886x378</t>
  </si>
  <si>
    <t>Allison Guerrero</t>
  </si>
  <si>
    <t>allisonguerrero8902@gmail.com</t>
  </si>
  <si>
    <t>071.110.6088</t>
  </si>
  <si>
    <t>Janice Hurst</t>
  </si>
  <si>
    <t>janicehurst144@gmail.com</t>
  </si>
  <si>
    <t>johnbrown4094@gmail.com</t>
  </si>
  <si>
    <t>189.000.5126</t>
  </si>
  <si>
    <t>Tiffany Butler</t>
  </si>
  <si>
    <t>tiffanybutler6874@gmail.com</t>
  </si>
  <si>
    <t>036.783.0740x602</t>
  </si>
  <si>
    <t>Stephen Ruiz MD</t>
  </si>
  <si>
    <t>stephenruizmd4444@gmail.com</t>
  </si>
  <si>
    <t>(907)690-5606x534</t>
  </si>
  <si>
    <t>Monica Price</t>
  </si>
  <si>
    <t>monicaprice2604@gmail.com</t>
  </si>
  <si>
    <t>432.333.9532</t>
  </si>
  <si>
    <t>Aaron Stevens</t>
  </si>
  <si>
    <t>aaronstevens1320@gmail.com</t>
  </si>
  <si>
    <t>(351)178-8216</t>
  </si>
  <si>
    <t>Nicholas Banks</t>
  </si>
  <si>
    <t>nicholasbanks1434@gmail.com</t>
  </si>
  <si>
    <t>+1-206-184-6241x51258</t>
  </si>
  <si>
    <t>Sheila Simpson</t>
  </si>
  <si>
    <t>sheilasimpson7328@gmail.com</t>
  </si>
  <si>
    <t>(374)647-8220x7320</t>
  </si>
  <si>
    <t>Thomas Cruz</t>
  </si>
  <si>
    <t>thomascruz4870@gmail.com</t>
  </si>
  <si>
    <t>985-893-4579</t>
  </si>
  <si>
    <t>rachelbrown825@gmail.com</t>
  </si>
  <si>
    <t>Mrs. Stacie Logan</t>
  </si>
  <si>
    <t>mrs.stacielogan7427@gmail.com</t>
  </si>
  <si>
    <t>879.417.0547</t>
  </si>
  <si>
    <t>Brian Arnold</t>
  </si>
  <si>
    <t>brianarnold7508@gmail.com</t>
  </si>
  <si>
    <t>(242)534-2724</t>
  </si>
  <si>
    <t>Joseph Sanchez</t>
  </si>
  <si>
    <t>josephsanchez6860@gmail.com</t>
  </si>
  <si>
    <t>(759)085-9632x68759</t>
  </si>
  <si>
    <t>Zachary Lozano</t>
  </si>
  <si>
    <t>zacharylozano5624@gmail.com</t>
  </si>
  <si>
    <t>865-844-9064x948</t>
  </si>
  <si>
    <t>Alan Hines</t>
  </si>
  <si>
    <t>alanhines5868@gmail.com</t>
  </si>
  <si>
    <t>+1-138-824-7115x62651</t>
  </si>
  <si>
    <t>Kyle Marshall</t>
  </si>
  <si>
    <t>kylemarshall7972@gmail.com</t>
  </si>
  <si>
    <t>+1-466-570-1226x77060</t>
  </si>
  <si>
    <t>Stacy Fuller</t>
  </si>
  <si>
    <t>stacyfuller7277@gmail.com</t>
  </si>
  <si>
    <t>(843)677-8954</t>
  </si>
  <si>
    <t>Anthony Middleton</t>
  </si>
  <si>
    <t>anthonymiddleton5974@gmail.com</t>
  </si>
  <si>
    <t>299.004.0749x79732</t>
  </si>
  <si>
    <t>Roger Nixon</t>
  </si>
  <si>
    <t>rogernixon7936@gmail.com</t>
  </si>
  <si>
    <t>001-464-492-9695x559</t>
  </si>
  <si>
    <t>Tina Tucker</t>
  </si>
  <si>
    <t>tinatucker4450@gmail.com</t>
  </si>
  <si>
    <t>(348)633-0209</t>
  </si>
  <si>
    <t>cynthiasmith1584@gmail.com</t>
  </si>
  <si>
    <t>+1-391-070-0446x9320</t>
  </si>
  <si>
    <t>kimberlymartinez401@gmail.com</t>
  </si>
  <si>
    <t>369.524.0700x544</t>
  </si>
  <si>
    <t>davidallen6346@gmail.com</t>
  </si>
  <si>
    <t>604.504.4895x3806</t>
  </si>
  <si>
    <t>melissabrooks2540@gmail.com</t>
  </si>
  <si>
    <t>(771)386-6638</t>
  </si>
  <si>
    <t>Carrie Alvarez</t>
  </si>
  <si>
    <t>carriealvarez6680@gmail.com</t>
  </si>
  <si>
    <t>Lee Anderson</t>
  </si>
  <si>
    <t>leeanderson3544@gmail.com</t>
  </si>
  <si>
    <t>441.683.5943</t>
  </si>
  <si>
    <t>Brett Lambert</t>
  </si>
  <si>
    <t>brettlambert6213@gmail.com</t>
  </si>
  <si>
    <t>056-386-7606x61735</t>
  </si>
  <si>
    <t>Loretta Smith</t>
  </si>
  <si>
    <t>lorettasmith6698@gmail.com</t>
  </si>
  <si>
    <t>(679)838-6972</t>
  </si>
  <si>
    <t>Holly Smith</t>
  </si>
  <si>
    <t>hollysmith9259@gmail.com</t>
  </si>
  <si>
    <t>Christian Little</t>
  </si>
  <si>
    <t>christianlittle4436@gmail.com</t>
  </si>
  <si>
    <t>001-365-234-5902</t>
  </si>
  <si>
    <t>Billy Walker</t>
  </si>
  <si>
    <t>billywalker2243@gmail.com</t>
  </si>
  <si>
    <t>Stephanie Kaiser</t>
  </si>
  <si>
    <t>stephaniekaiser4728@gmail.com</t>
  </si>
  <si>
    <t>(000)346-5032x217</t>
  </si>
  <si>
    <t>Teresa Smith</t>
  </si>
  <si>
    <t>teresasmith5206@gmail.com</t>
  </si>
  <si>
    <t>(874)798-3660x8838</t>
  </si>
  <si>
    <t>Joseph Middleton</t>
  </si>
  <si>
    <t>josephmiddleton2725@gmail.com</t>
  </si>
  <si>
    <t>013-963-1622x74674</t>
  </si>
  <si>
    <t>Miss Jill Dominguez</t>
  </si>
  <si>
    <t>missjilldominguez7623@gmail.com</t>
  </si>
  <si>
    <t>(018)185-9580</t>
  </si>
  <si>
    <t>Thomas Cross</t>
  </si>
  <si>
    <t>thomascross5934@gmail.com</t>
  </si>
  <si>
    <t>639-519-7233x84053</t>
  </si>
  <si>
    <t>Christopher Porter</t>
  </si>
  <si>
    <t>christopherporter4411@gmail.com</t>
  </si>
  <si>
    <t>966.341.5702</t>
  </si>
  <si>
    <t>Alyssa Cummings</t>
  </si>
  <si>
    <t>alyssacummings7753@gmail.com</t>
  </si>
  <si>
    <t>154-181-1160x2710</t>
  </si>
  <si>
    <t>Mary Fritz</t>
  </si>
  <si>
    <t>maryfritz165@gmail.com</t>
  </si>
  <si>
    <t>001-054-199-4005</t>
  </si>
  <si>
    <t>Christopher Richmond</t>
  </si>
  <si>
    <t>christopherrichmond9892@gmail.com</t>
  </si>
  <si>
    <t>952-746-8199</t>
  </si>
  <si>
    <t>Christine Hunt DVM</t>
  </si>
  <si>
    <t>christinehuntdvm6132@gmail.com</t>
  </si>
  <si>
    <t>001-035-794-2602x27148</t>
  </si>
  <si>
    <t>Matthew Wilcox</t>
  </si>
  <si>
    <t>matthewwilcox6938@gmail.com</t>
  </si>
  <si>
    <t>254.513.4513x28282</t>
  </si>
  <si>
    <t>Jimmy Gilbert</t>
  </si>
  <si>
    <t>jimmygilbert659@gmail.com</t>
  </si>
  <si>
    <t>Kenneth Mullins</t>
  </si>
  <si>
    <t>kennethmullins3183@gmail.com</t>
  </si>
  <si>
    <t>301-000-0710x6075</t>
  </si>
  <si>
    <t>Kelsey Hensley</t>
  </si>
  <si>
    <t>kelseyhensley8046@gmail.com</t>
  </si>
  <si>
    <t>001-357-493-5178x795</t>
  </si>
  <si>
    <t>sarahreed1611@gmail.com</t>
  </si>
  <si>
    <t>144-315-1900x41504</t>
  </si>
  <si>
    <t>Erik Pena</t>
  </si>
  <si>
    <t>erikpena2667@gmail.com</t>
  </si>
  <si>
    <t>Stephen Phillips</t>
  </si>
  <si>
    <t>stephenphillips2144@gmail.com</t>
  </si>
  <si>
    <t>Michael Snyder</t>
  </si>
  <si>
    <t>michaelsnyder8776@gmail.com</t>
  </si>
  <si>
    <t>(004)588-5317</t>
  </si>
  <si>
    <t>Emily Morrison</t>
  </si>
  <si>
    <t>emilymorrison5126@gmail.com</t>
  </si>
  <si>
    <t>001-254-150-2884x65822</t>
  </si>
  <si>
    <t>Cindy Rodriguez</t>
  </si>
  <si>
    <t>cindyrodriguez3525@gmail.com</t>
  </si>
  <si>
    <t>298.471.6156x37905</t>
  </si>
  <si>
    <t>Shannon Walter</t>
  </si>
  <si>
    <t>shannonwalter5366@gmail.com</t>
  </si>
  <si>
    <t>(960)295-6542x40877</t>
  </si>
  <si>
    <t>John Arias</t>
  </si>
  <si>
    <t>johnarias1428@gmail.com</t>
  </si>
  <si>
    <t>(504)711-6457x166</t>
  </si>
  <si>
    <t>David Richardson</t>
  </si>
  <si>
    <t>davidrichardson2132@gmail.com</t>
  </si>
  <si>
    <t>(599)092-1771</t>
  </si>
  <si>
    <t>Christopher Hall</t>
  </si>
  <si>
    <t>christopherhall6721@gmail.com</t>
  </si>
  <si>
    <t>625.878.7520x67702</t>
  </si>
  <si>
    <t>Gerald Johnson</t>
  </si>
  <si>
    <t>geraldjohnson4883@gmail.com</t>
  </si>
  <si>
    <t>494.934.1942</t>
  </si>
  <si>
    <t>Crystal Nicholson</t>
  </si>
  <si>
    <t>crystalnicholson8765@gmail.com</t>
  </si>
  <si>
    <t>(037)147-6935</t>
  </si>
  <si>
    <t>Veronica Richards</t>
  </si>
  <si>
    <t>veronicarichards8715@gmail.com</t>
  </si>
  <si>
    <t>001-409-563-2544x1077</t>
  </si>
  <si>
    <t>Manuel White MD</t>
  </si>
  <si>
    <t>manuelwhitemd9460@gmail.com</t>
  </si>
  <si>
    <t>001-342-751-5000x36773</t>
  </si>
  <si>
    <t>Rodney Hood</t>
  </si>
  <si>
    <t>rodneyhood9357@gmail.com</t>
  </si>
  <si>
    <t>538.252.3774x908</t>
  </si>
  <si>
    <t>Alec Lewis</t>
  </si>
  <si>
    <t>aleclewis5385@gmail.com</t>
  </si>
  <si>
    <t>(953)042-9911</t>
  </si>
  <si>
    <t>Tammy Black</t>
  </si>
  <si>
    <t>tammyblack714@gmail.com</t>
  </si>
  <si>
    <t>575.518.2581</t>
  </si>
  <si>
    <t>Chad Ross</t>
  </si>
  <si>
    <t>chadross4489@gmail.com</t>
  </si>
  <si>
    <t>+1-011-391-2235x12043</t>
  </si>
  <si>
    <t>Steven Webb</t>
  </si>
  <si>
    <t>stevenwebb3949@gmail.com</t>
  </si>
  <si>
    <t>+1-647-176-2693x04952</t>
  </si>
  <si>
    <t>Angela Mccormick</t>
  </si>
  <si>
    <t>angelamccormick9370@gmail.com</t>
  </si>
  <si>
    <t>565.751.6777x3663</t>
  </si>
  <si>
    <t>Justin Gray</t>
  </si>
  <si>
    <t>justingray4836@gmail.com</t>
  </si>
  <si>
    <t>(206)489-9833x9489</t>
  </si>
  <si>
    <t>Mrs. Kathleen Hayes PhD</t>
  </si>
  <si>
    <t>mrs.kathleenhayesphd8955@gmail.com</t>
  </si>
  <si>
    <t>206-750-7526</t>
  </si>
  <si>
    <t>Kimberly Zhang PhD</t>
  </si>
  <si>
    <t>kimberlyzhangphd4058@gmail.com</t>
  </si>
  <si>
    <t>001-040-675-4726</t>
  </si>
  <si>
    <t>Joseph Hernandez</t>
  </si>
  <si>
    <t>josephhernandez114@gmail.com</t>
  </si>
  <si>
    <t>Jacob Johnson</t>
  </si>
  <si>
    <t>jacobjohnson2635@gmail.com</t>
  </si>
  <si>
    <t>+1-314-282-9013x178</t>
  </si>
  <si>
    <t>Shannon Moran</t>
  </si>
  <si>
    <t>shannonmoran5510@gmail.com</t>
  </si>
  <si>
    <t>(008)916-9114x228</t>
  </si>
  <si>
    <t>Daniel Frederick</t>
  </si>
  <si>
    <t>danielfrederick6514@gmail.com</t>
  </si>
  <si>
    <t>001-785-356-6102x44104</t>
  </si>
  <si>
    <t>Mrs. Heidi Smith</t>
  </si>
  <si>
    <t>mrs.heidismith204@gmail.com</t>
  </si>
  <si>
    <t>+1-343-879-2071x897</t>
  </si>
  <si>
    <t>Tristan Wong</t>
  </si>
  <si>
    <t>tristanwong5404@gmail.com</t>
  </si>
  <si>
    <t>648.048.8375x9632</t>
  </si>
  <si>
    <t>Rachel Graham</t>
  </si>
  <si>
    <t>rachelgraham6413@gmail.com</t>
  </si>
  <si>
    <t>+1-335-633-8538x281</t>
  </si>
  <si>
    <t>Rhonda Norton</t>
  </si>
  <si>
    <t>rhondanorton2281@gmail.com</t>
  </si>
  <si>
    <t>001-739-373-8808x4115</t>
  </si>
  <si>
    <t>Sydney Franklin</t>
  </si>
  <si>
    <t>sydneyfranklin8456@gmail.com</t>
  </si>
  <si>
    <t>+1-656-420-5216x06339</t>
  </si>
  <si>
    <t>Ann West</t>
  </si>
  <si>
    <t>annwest2928@gmail.com</t>
  </si>
  <si>
    <t>Ronald Johnson</t>
  </si>
  <si>
    <t>ronaldjohnson1198@gmail.com</t>
  </si>
  <si>
    <t>(162)931-5793x95795</t>
  </si>
  <si>
    <t>Wendy Noble</t>
  </si>
  <si>
    <t>wendynoble5024@gmail.com</t>
  </si>
  <si>
    <t>791.071.2283</t>
  </si>
  <si>
    <t>Gordon Clark</t>
  </si>
  <si>
    <t>gordonclark1678@gmail.com</t>
  </si>
  <si>
    <t>953-066-5701</t>
  </si>
  <si>
    <t>Brandon Dixon</t>
  </si>
  <si>
    <t>brandondixon7253@gmail.com</t>
  </si>
  <si>
    <t>744.179.7130x54766</t>
  </si>
  <si>
    <t>matthewwilliams4401@gmail.com</t>
  </si>
  <si>
    <t>001-176-064-2263x587</t>
  </si>
  <si>
    <t>Kristen Hicks</t>
  </si>
  <si>
    <t>kristenhicks8540@gmail.com</t>
  </si>
  <si>
    <t>006.474.6154x303</t>
  </si>
  <si>
    <t>Ashley Burton</t>
  </si>
  <si>
    <t>ashleyburton2968@gmail.com</t>
  </si>
  <si>
    <t>001-096-780-4907x00448</t>
  </si>
  <si>
    <t>Brittany Wilson MD</t>
  </si>
  <si>
    <t>brittanywilsonmd9153@gmail.com</t>
  </si>
  <si>
    <t>Cynthia Evans</t>
  </si>
  <si>
    <t>cynthiaevans3264@gmail.com</t>
  </si>
  <si>
    <t>001-680-038-2058x8386</t>
  </si>
  <si>
    <t>John Casey</t>
  </si>
  <si>
    <t>johncasey2530@gmail.com</t>
  </si>
  <si>
    <t>102-994-3645</t>
  </si>
  <si>
    <t>David Robinson</t>
  </si>
  <si>
    <t>davidrobinson6314@gmail.com</t>
  </si>
  <si>
    <t>854.379.6076</t>
  </si>
  <si>
    <t>Heather Black</t>
  </si>
  <si>
    <t>heatherblack5555@gmail.com</t>
  </si>
  <si>
    <t>Kathryn Ramirez</t>
  </si>
  <si>
    <t>kathrynramirez8214@gmail.com</t>
  </si>
  <si>
    <t>001-714-020-4470</t>
  </si>
  <si>
    <t>Calvin Anderson</t>
  </si>
  <si>
    <t>calvinanderson6777@gmail.com</t>
  </si>
  <si>
    <t>+1-113-032-7479x943</t>
  </si>
  <si>
    <t>John Oneill</t>
  </si>
  <si>
    <t>johnoneill9762@gmail.com</t>
  </si>
  <si>
    <t>Jon Frye</t>
  </si>
  <si>
    <t>jonfrye9172@gmail.com</t>
  </si>
  <si>
    <t>428.698.6707</t>
  </si>
  <si>
    <t>Gabrielle Kennedy</t>
  </si>
  <si>
    <t>gabriellekennedy4588@gmail.com</t>
  </si>
  <si>
    <t>(096)049-0491x83966</t>
  </si>
  <si>
    <t>Nathan Roth</t>
  </si>
  <si>
    <t>nathanroth9754@gmail.com</t>
  </si>
  <si>
    <t>jessicatorres5236@gmail.com</t>
  </si>
  <si>
    <t>+1-915-055-4361x6330</t>
  </si>
  <si>
    <t>Jacqueline Johnson</t>
  </si>
  <si>
    <t>jacquelinejohnson2639@gmail.com</t>
  </si>
  <si>
    <t>Stacy Martinez</t>
  </si>
  <si>
    <t>stacymartinez5916@gmail.com</t>
  </si>
  <si>
    <t>001-841-426-7737x393</t>
  </si>
  <si>
    <t>Lisa James</t>
  </si>
  <si>
    <t>lisajames4780@gmail.com</t>
  </si>
  <si>
    <t>+1-612-090-6310x716</t>
  </si>
  <si>
    <t>Samantha Sosa</t>
  </si>
  <si>
    <t>samanthasosa6333@gmail.com</t>
  </si>
  <si>
    <t>806-490-3191x66543</t>
  </si>
  <si>
    <t>Nicholas Obrien</t>
  </si>
  <si>
    <t>nicholasobrien7519@gmail.com</t>
  </si>
  <si>
    <t>257.305.1986x334</t>
  </si>
  <si>
    <t>David Hill</t>
  </si>
  <si>
    <t>davidhill8461@gmail.com</t>
  </si>
  <si>
    <t>001-646-804-3882x62044</t>
  </si>
  <si>
    <t>Melissa Ward</t>
  </si>
  <si>
    <t>melissaward5702@gmail.com</t>
  </si>
  <si>
    <t>001-716-606-8912</t>
  </si>
  <si>
    <t>Destiny Howell</t>
  </si>
  <si>
    <t>destinyhowell4609@gmail.com</t>
  </si>
  <si>
    <t>898-713-9682</t>
  </si>
  <si>
    <t>Grant Smith</t>
  </si>
  <si>
    <t>grantsmith9193@gmail.com</t>
  </si>
  <si>
    <t>147-249-1481x93045</t>
  </si>
  <si>
    <t>Chelsey Leonard</t>
  </si>
  <si>
    <t>chelseyleonard4853@gmail.com</t>
  </si>
  <si>
    <t>+1-404-350-2209x89443</t>
  </si>
  <si>
    <t>Jillian Fletcher</t>
  </si>
  <si>
    <t>jillianfletcher7087@gmail.com</t>
  </si>
  <si>
    <t>954.753.9250x8685</t>
  </si>
  <si>
    <t>Jeremy Smith</t>
  </si>
  <si>
    <t>jeremysmith6681@gmail.com</t>
  </si>
  <si>
    <t>001-951-724-2950x968</t>
  </si>
  <si>
    <t>Brent Clayton</t>
  </si>
  <si>
    <t>brentclayton4946@gmail.com</t>
  </si>
  <si>
    <t>(028)642-9961x053</t>
  </si>
  <si>
    <t>Gina Daniels</t>
  </si>
  <si>
    <t>ginadaniels6247@gmail.com</t>
  </si>
  <si>
    <t>+1-598-638-6103x229</t>
  </si>
  <si>
    <t>Krystal Hayes</t>
  </si>
  <si>
    <t>krystalhayes2608@gmail.com</t>
  </si>
  <si>
    <t>+1-325-935-9520x84716</t>
  </si>
  <si>
    <t>matthewbrown6197@gmail.com</t>
  </si>
  <si>
    <t>543-850-8230</t>
  </si>
  <si>
    <t>Jasmine Gutierrez</t>
  </si>
  <si>
    <t>jasminegutierrez968@gmail.com</t>
  </si>
  <si>
    <t>780.610.9657x578</t>
  </si>
  <si>
    <t>Megan Winters</t>
  </si>
  <si>
    <t>meganwinters4224@gmail.com</t>
  </si>
  <si>
    <t>462-228-1698x7097</t>
  </si>
  <si>
    <t>Brandon Newton</t>
  </si>
  <si>
    <t>brandonnewton6352@gmail.com</t>
  </si>
  <si>
    <t>999.035.5869</t>
  </si>
  <si>
    <t>Melinda Blankenship</t>
  </si>
  <si>
    <t>melindablankenship7250@gmail.com</t>
  </si>
  <si>
    <t>(658)571-7910x25744</t>
  </si>
  <si>
    <t>Jennifer Taylor</t>
  </si>
  <si>
    <t>jennifertaylor3572@gmail.com</t>
  </si>
  <si>
    <t>(771)455-1436x348</t>
  </si>
  <si>
    <t>Randall Harris</t>
  </si>
  <si>
    <t>randallharris8327@gmail.com</t>
  </si>
  <si>
    <t>(321)271-2491x254</t>
  </si>
  <si>
    <t>Isaiah Carter</t>
  </si>
  <si>
    <t>isaiahcarter8259@gmail.com</t>
  </si>
  <si>
    <t>368-412-7525x2898</t>
  </si>
  <si>
    <t>markjones4461@gmail.com</t>
  </si>
  <si>
    <t>+1-100-937-9292x9637</t>
  </si>
  <si>
    <t>Mr. Devon Orr DDS</t>
  </si>
  <si>
    <t>mr.devonorrdds5700@gmail.com</t>
  </si>
  <si>
    <t>001-093-614-5998x593</t>
  </si>
  <si>
    <t>Antonio Lutz</t>
  </si>
  <si>
    <t>antoniolutz190@gmail.com</t>
  </si>
  <si>
    <t>923-015-5813x6801</t>
  </si>
  <si>
    <t>Laura Olsen</t>
  </si>
  <si>
    <t>lauraolsen4670@gmail.com</t>
  </si>
  <si>
    <t>Heather Hansen</t>
  </si>
  <si>
    <t>heatherhansen2817@gmail.com</t>
  </si>
  <si>
    <t>+1-069-397-9026x98126</t>
  </si>
  <si>
    <t>Judith Stewart MD</t>
  </si>
  <si>
    <t>judithstewartmd316@gmail.com</t>
  </si>
  <si>
    <t>001-255-067-7749x80133</t>
  </si>
  <si>
    <t>Sean Owen</t>
  </si>
  <si>
    <t>seanowen5090@gmail.com</t>
  </si>
  <si>
    <t>001-244-894-3626</t>
  </si>
  <si>
    <t>Sara Holmes</t>
  </si>
  <si>
    <t>saraholmes2244@gmail.com</t>
  </si>
  <si>
    <t>(751)956-7486</t>
  </si>
  <si>
    <t>Corey Moss</t>
  </si>
  <si>
    <t>coreymoss5349@gmail.com</t>
  </si>
  <si>
    <t>+1-170-884-3173x70817</t>
  </si>
  <si>
    <t>Heidi Wilson MD</t>
  </si>
  <si>
    <t>heidiwilsonmd8358@gmail.com</t>
  </si>
  <si>
    <t>810-439-0092x881</t>
  </si>
  <si>
    <t>Matthew Andrews</t>
  </si>
  <si>
    <t>matthewandrews6977@gmail.com</t>
  </si>
  <si>
    <t>michaelhurley7848@gmail.com</t>
  </si>
  <si>
    <t>265.397.4126x7800</t>
  </si>
  <si>
    <t>Margaret Bradley</t>
  </si>
  <si>
    <t>margaretbradley8070@gmail.com</t>
  </si>
  <si>
    <t>(737)218-1423x243</t>
  </si>
  <si>
    <t>Melissa Kelley</t>
  </si>
  <si>
    <t>melissakelley4227@gmail.com</t>
  </si>
  <si>
    <t>001-732-858-3983x5251</t>
  </si>
  <si>
    <t>Jack Campbell</t>
  </si>
  <si>
    <t>jackcampbell6248@gmail.com</t>
  </si>
  <si>
    <t>+1-927-479-6696x749</t>
  </si>
  <si>
    <t>Louis Evans</t>
  </si>
  <si>
    <t>louisevans1110@gmail.com</t>
  </si>
  <si>
    <t>001-376-126-5077x872</t>
  </si>
  <si>
    <t>Jeffery Robertson</t>
  </si>
  <si>
    <t>jefferyrobertson9547@gmail.com</t>
  </si>
  <si>
    <t>938.127.7673</t>
  </si>
  <si>
    <t>Scott Reid</t>
  </si>
  <si>
    <t>scottreid3678@gmail.com</t>
  </si>
  <si>
    <t>987.438.1999</t>
  </si>
  <si>
    <t>Amanda Walter</t>
  </si>
  <si>
    <t>amandawalter4664@gmail.com</t>
  </si>
  <si>
    <t>001-193-083-3019x3973</t>
  </si>
  <si>
    <t>Bryan Baker</t>
  </si>
  <si>
    <t>bryanbaker786@gmail.com</t>
  </si>
  <si>
    <t>001-978-714-6126x49214</t>
  </si>
  <si>
    <t>Robert Rose</t>
  </si>
  <si>
    <t>robertrose4534@gmail.com</t>
  </si>
  <si>
    <t>949.355.8548</t>
  </si>
  <si>
    <t>Sheena Howard</t>
  </si>
  <si>
    <t>sheenahoward8323@gmail.com</t>
  </si>
  <si>
    <t>001-584-800-5884x531</t>
  </si>
  <si>
    <t>Christopher Bryan DDS</t>
  </si>
  <si>
    <t>christopherbryandds2359@gmail.com</t>
  </si>
  <si>
    <t>(424)470-8608</t>
  </si>
  <si>
    <t>Anita Hansen</t>
  </si>
  <si>
    <t>anitahansen8404@gmail.com</t>
  </si>
  <si>
    <t>(200)544-8038x8644</t>
  </si>
  <si>
    <t>Julia Alexander</t>
  </si>
  <si>
    <t>juliaalexander6482@gmail.com</t>
  </si>
  <si>
    <t>733.742.8122</t>
  </si>
  <si>
    <t>Timothy Knight</t>
  </si>
  <si>
    <t>timothyknight452@gmail.com</t>
  </si>
  <si>
    <t>001-706-498-9251x9293</t>
  </si>
  <si>
    <t>Nicholas Howard</t>
  </si>
  <si>
    <t>nicholashoward371@gmail.com</t>
  </si>
  <si>
    <t>887-246-0590x47827</t>
  </si>
  <si>
    <t>Angel Davis</t>
  </si>
  <si>
    <t>angeldavis9259@gmail.com</t>
  </si>
  <si>
    <t>714.725.5867</t>
  </si>
  <si>
    <t>Valerie Morrison</t>
  </si>
  <si>
    <t>valeriemorrison6842@gmail.com</t>
  </si>
  <si>
    <t>Marcus Baker</t>
  </si>
  <si>
    <t>marcusbaker735@gmail.com</t>
  </si>
  <si>
    <t>647.932.5663</t>
  </si>
  <si>
    <t>Wesley Phelps</t>
  </si>
  <si>
    <t>wesleyphelps3655@gmail.com</t>
  </si>
  <si>
    <t>001-060-118-1015x1855</t>
  </si>
  <si>
    <t>sarahhernandez341@gmail.com</t>
  </si>
  <si>
    <t>055-588-3876</t>
  </si>
  <si>
    <t>sherryfernandez2579@gmail.com</t>
  </si>
  <si>
    <t>+1-726-446-4843x277</t>
  </si>
  <si>
    <t>Shane James</t>
  </si>
  <si>
    <t>shanejames8964@gmail.com</t>
  </si>
  <si>
    <t>(143)369-9967x52523</t>
  </si>
  <si>
    <t>Erin Williams</t>
  </si>
  <si>
    <t>erinwilliams3290@gmail.com</t>
  </si>
  <si>
    <t>357-248-4910x86814</t>
  </si>
  <si>
    <t>Sheri Dominguez</t>
  </si>
  <si>
    <t>sheridominguez1428@gmail.com</t>
  </si>
  <si>
    <t>(489)847-7968x968</t>
  </si>
  <si>
    <t>Brandy Simmons</t>
  </si>
  <si>
    <t>brandysimmons228@gmail.com</t>
  </si>
  <si>
    <t>231-733-0961x799</t>
  </si>
  <si>
    <t>Nathan Mckenzie</t>
  </si>
  <si>
    <t>nathanmckenzie3841@gmail.com</t>
  </si>
  <si>
    <t>556.207.7366</t>
  </si>
  <si>
    <t>robertwilliams3193@gmail.com</t>
  </si>
  <si>
    <t>532.945.8882x6601</t>
  </si>
  <si>
    <t>Mark Brock</t>
  </si>
  <si>
    <t>markbrock7273@gmail.com</t>
  </si>
  <si>
    <t>Brian Sims</t>
  </si>
  <si>
    <t>briansims131@gmail.com</t>
  </si>
  <si>
    <t>(730)026-1688x324</t>
  </si>
  <si>
    <t>Cindy Curtis</t>
  </si>
  <si>
    <t>cindycurtis2465@gmail.com</t>
  </si>
  <si>
    <t>897.503.0001</t>
  </si>
  <si>
    <t>Lisa Jackson</t>
  </si>
  <si>
    <t>lisajackson5528@gmail.com</t>
  </si>
  <si>
    <t>001-119-572-1660x7884</t>
  </si>
  <si>
    <t>Shane Young</t>
  </si>
  <si>
    <t>shaneyoung3525@gmail.com</t>
  </si>
  <si>
    <t>+1-404-413-2380x4777</t>
  </si>
  <si>
    <t>Jeffrey Moss</t>
  </si>
  <si>
    <t>jeffreymoss9887@gmail.com</t>
  </si>
  <si>
    <t>388-589-7068x348</t>
  </si>
  <si>
    <t>Kenneth Lowe</t>
  </si>
  <si>
    <t>kennethlowe7850@gmail.com</t>
  </si>
  <si>
    <t>+1-596-138-6845x053</t>
  </si>
  <si>
    <t>Jeffrey Robinson</t>
  </si>
  <si>
    <t>jeffreyrobinson4412@gmail.com</t>
  </si>
  <si>
    <t>010-575-9563x9763</t>
  </si>
  <si>
    <t>Kelly Steele MD</t>
  </si>
  <si>
    <t>kellysteelemd4864@gmail.com</t>
  </si>
  <si>
    <t>724.706.1542</t>
  </si>
  <si>
    <t>Brian Ramirez</t>
  </si>
  <si>
    <t>brianramirez411@gmail.com</t>
  </si>
  <si>
    <t>133.209.5287x482</t>
  </si>
  <si>
    <t>Donald Turner</t>
  </si>
  <si>
    <t>donaldturner9517@gmail.com</t>
  </si>
  <si>
    <t>(646)685-3366x057</t>
  </si>
  <si>
    <t>Lisa Cervantes</t>
  </si>
  <si>
    <t>lisacervantes2067@gmail.com</t>
  </si>
  <si>
    <t>362-047-7769x6565</t>
  </si>
  <si>
    <t>Paul Smith</t>
  </si>
  <si>
    <t>paulsmith4222@gmail.com</t>
  </si>
  <si>
    <t>056.581.2525x959</t>
  </si>
  <si>
    <t>Beth Ryan</t>
  </si>
  <si>
    <t>bethryan2918@gmail.com</t>
  </si>
  <si>
    <t>(291)644-3334</t>
  </si>
  <si>
    <t>sarahjohnson7623@gmail.com</t>
  </si>
  <si>
    <t>+1-480-720-5512x433</t>
  </si>
  <si>
    <t>Joshua Edwards</t>
  </si>
  <si>
    <t>joshuaedwards865@gmail.com</t>
  </si>
  <si>
    <t>001-274-968-9324</t>
  </si>
  <si>
    <t>Kenneth Adkins</t>
  </si>
  <si>
    <t>kennethadkins3762@gmail.com</t>
  </si>
  <si>
    <t>990.618.6240x80813</t>
  </si>
  <si>
    <t>Trevor Randolph</t>
  </si>
  <si>
    <t>trevorrandolph6843@gmail.com</t>
  </si>
  <si>
    <t>570.882.4015x417</t>
  </si>
  <si>
    <t>Anna Guzman</t>
  </si>
  <si>
    <t>annaguzman8449@gmail.com</t>
  </si>
  <si>
    <t>585-922-2113</t>
  </si>
  <si>
    <t>Tracey Wong</t>
  </si>
  <si>
    <t>traceywong6366@gmail.com</t>
  </si>
  <si>
    <t>Heather Baldwin</t>
  </si>
  <si>
    <t>heatherbaldwin7377@gmail.com</t>
  </si>
  <si>
    <t>(665)627-8164</t>
  </si>
  <si>
    <t>Heather Vaughan</t>
  </si>
  <si>
    <t>heathervaughan4475@gmail.com</t>
  </si>
  <si>
    <t>robertsmith187@gmail.com</t>
  </si>
  <si>
    <t>131-790-8016x485</t>
  </si>
  <si>
    <t>David Randall</t>
  </si>
  <si>
    <t>davidrandall7720@gmail.com</t>
  </si>
  <si>
    <t>+1-448-880-8472x481</t>
  </si>
  <si>
    <t>Leah Harris</t>
  </si>
  <si>
    <t>leahharris3939@gmail.com</t>
  </si>
  <si>
    <t>(389)526-6168x562</t>
  </si>
  <si>
    <t>Troy King</t>
  </si>
  <si>
    <t>troyking4762@gmail.com</t>
  </si>
  <si>
    <t>391.983.8935x5051</t>
  </si>
  <si>
    <t>Lauren Barr</t>
  </si>
  <si>
    <t>laurenbarr4@gmail.com</t>
  </si>
  <si>
    <t>(583)628-2663x088</t>
  </si>
  <si>
    <t>Jonathan Vaughn</t>
  </si>
  <si>
    <t>jonathanvaughn6131@gmail.com</t>
  </si>
  <si>
    <t>782.474.6302x6984</t>
  </si>
  <si>
    <t>Tracy Ryan</t>
  </si>
  <si>
    <t>tracyryan6903@gmail.com</t>
  </si>
  <si>
    <t>(202)001-2864</t>
  </si>
  <si>
    <t>Sean Williams</t>
  </si>
  <si>
    <t>seanwilliams2737@gmail.com</t>
  </si>
  <si>
    <t>(526)910-1753x134</t>
  </si>
  <si>
    <t>Dwayne Ross</t>
  </si>
  <si>
    <t>dwayneross4835@gmail.com</t>
  </si>
  <si>
    <t>+1-751-686-4832x755</t>
  </si>
  <si>
    <t>Laura Roberson</t>
  </si>
  <si>
    <t>lauraroberson3967@gmail.com</t>
  </si>
  <si>
    <t>920-005-0235x2100</t>
  </si>
  <si>
    <t>Sharon Wilson</t>
  </si>
  <si>
    <t>sharonwilson7361@gmail.com</t>
  </si>
  <si>
    <t>083-424-4500</t>
  </si>
  <si>
    <t>Paul Baker</t>
  </si>
  <si>
    <t>paulbaker7090@gmail.com</t>
  </si>
  <si>
    <t>(185)919-0513</t>
  </si>
  <si>
    <t>John Cooper II</t>
  </si>
  <si>
    <t>johncooperii7996@gmail.com</t>
  </si>
  <si>
    <t>(440)537-2051x098</t>
  </si>
  <si>
    <t>Alexander Wilkinson</t>
  </si>
  <si>
    <t>alexanderwilkinson5497@gmail.com</t>
  </si>
  <si>
    <t>733-834-1659x6556</t>
  </si>
  <si>
    <t>James Allen</t>
  </si>
  <si>
    <t>jamesallen6152@gmail.com</t>
  </si>
  <si>
    <t>917-976-7292x77258</t>
  </si>
  <si>
    <t>Patricia Fletcher</t>
  </si>
  <si>
    <t>patriciafletcher2804@gmail.com</t>
  </si>
  <si>
    <t>001-817-447-8790x49913</t>
  </si>
  <si>
    <t>Mr. Dennis Munoz</t>
  </si>
  <si>
    <t>mr.dennismunoz9930@gmail.com</t>
  </si>
  <si>
    <t>132-529-0825</t>
  </si>
  <si>
    <t>Jimmy Li</t>
  </si>
  <si>
    <t>jimmyli3480@gmail.com</t>
  </si>
  <si>
    <t>278.842.3310x951</t>
  </si>
  <si>
    <t>Fred Nicholson</t>
  </si>
  <si>
    <t>frednicholson6058@gmail.com</t>
  </si>
  <si>
    <t>229.123.9226x85484</t>
  </si>
  <si>
    <t>Amy Rhodes</t>
  </si>
  <si>
    <t>amyrhodes937@gmail.com</t>
  </si>
  <si>
    <t>008.215.0891x52015</t>
  </si>
  <si>
    <t>Margaret Odom</t>
  </si>
  <si>
    <t>margaretodom6872@gmail.com</t>
  </si>
  <si>
    <t>155.222.4941</t>
  </si>
  <si>
    <t>Dalton Ross</t>
  </si>
  <si>
    <t>daltonross4877@gmail.com</t>
  </si>
  <si>
    <t>(919)773-0543x76111</t>
  </si>
  <si>
    <t>Robert Ramirez</t>
  </si>
  <si>
    <t>robertramirez9366@gmail.com</t>
  </si>
  <si>
    <t>671-070-0544</t>
  </si>
  <si>
    <t>Jerry Hill</t>
  </si>
  <si>
    <t>jerryhill2460@gmail.com</t>
  </si>
  <si>
    <t>086.130.9491x20975</t>
  </si>
  <si>
    <t>Isaiah Case</t>
  </si>
  <si>
    <t>isaiahcase3490@gmail.com</t>
  </si>
  <si>
    <t>(483)290-9044x320</t>
  </si>
  <si>
    <t>Danielle Martin</t>
  </si>
  <si>
    <t>daniellemartin7030@gmail.com</t>
  </si>
  <si>
    <t>(923)765-6368x1289</t>
  </si>
  <si>
    <t>Rachel Carter</t>
  </si>
  <si>
    <t>rachelcarter45@gmail.com</t>
  </si>
  <si>
    <t>+1-396-979-6145x90079</t>
  </si>
  <si>
    <t>Evan Reyes</t>
  </si>
  <si>
    <t>evanreyes7649@gmail.com</t>
  </si>
  <si>
    <t>001-667-275-9444x9403</t>
  </si>
  <si>
    <t>Paul Clark</t>
  </si>
  <si>
    <t>paulclark8684@gmail.com</t>
  </si>
  <si>
    <t>(134)659-5487x987</t>
  </si>
  <si>
    <t>Phillip Shelton</t>
  </si>
  <si>
    <t>phillipshelton9111@gmail.com</t>
  </si>
  <si>
    <t>(644)873-8258</t>
  </si>
  <si>
    <t>Tyler Lambert</t>
  </si>
  <si>
    <t>tylerlambert1517@gmail.com</t>
  </si>
  <si>
    <t>069-822-7635x522</t>
  </si>
  <si>
    <t>Sandy Hampton</t>
  </si>
  <si>
    <t>sandyhampton3053@gmail.com</t>
  </si>
  <si>
    <t>013-474-9043</t>
  </si>
  <si>
    <t>Kimberly Robbins</t>
  </si>
  <si>
    <t>kimberlyrobbins1489@gmail.com</t>
  </si>
  <si>
    <t>861-815-3133x263</t>
  </si>
  <si>
    <t>Candace Mejia</t>
  </si>
  <si>
    <t>candacemejia3330@gmail.com</t>
  </si>
  <si>
    <t>693-452-1782x1001</t>
  </si>
  <si>
    <t>Jason Cruz</t>
  </si>
  <si>
    <t>jasoncruz7473@gmail.com</t>
  </si>
  <si>
    <t>271.235.0518x23832</t>
  </si>
  <si>
    <t>Dr. Christina Hayden</t>
  </si>
  <si>
    <t>dr.christinahayden6812@gmail.com</t>
  </si>
  <si>
    <t>781-265-3247x6819</t>
  </si>
  <si>
    <t>Ashley Jordan</t>
  </si>
  <si>
    <t>ashleyjordan9310@gmail.com</t>
  </si>
  <si>
    <t>839-522-5198</t>
  </si>
  <si>
    <t>Andrea Williams</t>
  </si>
  <si>
    <t>andreawilliams1134@gmail.com</t>
  </si>
  <si>
    <t>682.342.8077</t>
  </si>
  <si>
    <t>katherinewilliams2569@gmail.com</t>
  </si>
  <si>
    <t>(189)542-0937x164</t>
  </si>
  <si>
    <t>Samuel Wilkerson</t>
  </si>
  <si>
    <t>samuelwilkerson9190@gmail.com</t>
  </si>
  <si>
    <t>001-867-630-2945x2089</t>
  </si>
  <si>
    <t>Alexander Ho</t>
  </si>
  <si>
    <t>alexanderho3636@gmail.com</t>
  </si>
  <si>
    <t>205.538.5168x8328</t>
  </si>
  <si>
    <t>Christopher Sutton</t>
  </si>
  <si>
    <t>christophersutton3383@gmail.com</t>
  </si>
  <si>
    <t>197-454-8098x2868</t>
  </si>
  <si>
    <t>Jacob Harris</t>
  </si>
  <si>
    <t>jacobharris1898@gmail.com</t>
  </si>
  <si>
    <t>004.334.7855x952</t>
  </si>
  <si>
    <t>Deborah Wong</t>
  </si>
  <si>
    <t>deborahwong8454@gmail.com</t>
  </si>
  <si>
    <t>733.400.3895x08032</t>
  </si>
  <si>
    <t>Kayla Cisneros</t>
  </si>
  <si>
    <t>kaylacisneros5663@gmail.com</t>
  </si>
  <si>
    <t>Michelle Tanner</t>
  </si>
  <si>
    <t>michelletanner423@gmail.com</t>
  </si>
  <si>
    <t>028-746-1207x56227</t>
  </si>
  <si>
    <t>Gloria Mitchell</t>
  </si>
  <si>
    <t>gloriamitchell7353@gmail.com</t>
  </si>
  <si>
    <t>610.695.3491</t>
  </si>
  <si>
    <t>Walter Park Jr.</t>
  </si>
  <si>
    <t>walterparkjr.9385@gmail.com</t>
  </si>
  <si>
    <t>James Owens</t>
  </si>
  <si>
    <t>jamesowens1131@gmail.com</t>
  </si>
  <si>
    <t>timothycarson4856@gmail.com</t>
  </si>
  <si>
    <t>083-367-8135</t>
  </si>
  <si>
    <t>Ricardo Adams</t>
  </si>
  <si>
    <t>ricardoadams1558@gmail.com</t>
  </si>
  <si>
    <t>(575)887-3364</t>
  </si>
  <si>
    <t>kevinparker3595@gmail.com</t>
  </si>
  <si>
    <t>813.244.7458x173</t>
  </si>
  <si>
    <t>Donna Maddox</t>
  </si>
  <si>
    <t>donnamaddox4240@gmail.com</t>
  </si>
  <si>
    <t>001-121-507-7169</t>
  </si>
  <si>
    <t>Spencer Hunt</t>
  </si>
  <si>
    <t>spencerhunt8199@gmail.com</t>
  </si>
  <si>
    <t>(099)554-1201x663</t>
  </si>
  <si>
    <t>Mark Guerra</t>
  </si>
  <si>
    <t>markguerra3308@gmail.com</t>
  </si>
  <si>
    <t>Jessica Bentley</t>
  </si>
  <si>
    <t>jessicabentley7549@gmail.com</t>
  </si>
  <si>
    <t>581.253.0779x02238</t>
  </si>
  <si>
    <t>michaelwilliams7683@gmail.com</t>
  </si>
  <si>
    <t>442.656.4520x756</t>
  </si>
  <si>
    <t>Michael Mitchell</t>
  </si>
  <si>
    <t>michaelmitchell1983@gmail.com</t>
  </si>
  <si>
    <t>+1-138-447-0267x3616</t>
  </si>
  <si>
    <t>Samantha Perez</t>
  </si>
  <si>
    <t>samanthaperez6546@gmail.com</t>
  </si>
  <si>
    <t>+1-252-648-2576x10328</t>
  </si>
  <si>
    <t>Sydney Carr</t>
  </si>
  <si>
    <t>sydneycarr6828@gmail.com</t>
  </si>
  <si>
    <t>012.788.1639x5036</t>
  </si>
  <si>
    <t>Tiffany Nelson</t>
  </si>
  <si>
    <t>tiffanynelson5922@gmail.com</t>
  </si>
  <si>
    <t>535.403.5283</t>
  </si>
  <si>
    <t>Teresa Flores</t>
  </si>
  <si>
    <t>teresaflores7391@gmail.com</t>
  </si>
  <si>
    <t>(962)730-3673x8481</t>
  </si>
  <si>
    <t>Kaitlyn Park</t>
  </si>
  <si>
    <t>kaitlynpark7786@gmail.com</t>
  </si>
  <si>
    <t>001-551-359-9934x8131</t>
  </si>
  <si>
    <t>William Park</t>
  </si>
  <si>
    <t>williampark1663@gmail.com</t>
  </si>
  <si>
    <t>(220)551-7099x331</t>
  </si>
  <si>
    <t>Tommy Brown</t>
  </si>
  <si>
    <t>tommybrown6908@gmail.com</t>
  </si>
  <si>
    <t>(279)747-6002x23481</t>
  </si>
  <si>
    <t>Marissa Miranda</t>
  </si>
  <si>
    <t>marissamiranda1351@gmail.com</t>
  </si>
  <si>
    <t>Stephanie Hall</t>
  </si>
  <si>
    <t>stephaniehall9363@gmail.com</t>
  </si>
  <si>
    <t>001-784-339-8290</t>
  </si>
  <si>
    <t>Tristan Gibson</t>
  </si>
  <si>
    <t>tristangibson8041@gmail.com</t>
  </si>
  <si>
    <t>(198)912-4625</t>
  </si>
  <si>
    <t>Jason Perez</t>
  </si>
  <si>
    <t>jasonperez140@gmail.com</t>
  </si>
  <si>
    <t>(604)342-7429</t>
  </si>
  <si>
    <t>Mark Chandler</t>
  </si>
  <si>
    <t>markchandler7551@gmail.com</t>
  </si>
  <si>
    <t>791.516.7903</t>
  </si>
  <si>
    <t>April Wilson</t>
  </si>
  <si>
    <t>aprilwilson5721@gmail.com</t>
  </si>
  <si>
    <t>(983)596-2638x79466</t>
  </si>
  <si>
    <t>Jason Brady</t>
  </si>
  <si>
    <t>jasonbrady2840@gmail.com</t>
  </si>
  <si>
    <t>660.892.8475x63540</t>
  </si>
  <si>
    <t>Melanie Clark</t>
  </si>
  <si>
    <t>melanieclark2717@gmail.com</t>
  </si>
  <si>
    <t>(474)629-7659</t>
  </si>
  <si>
    <t>patrickjones858@gmail.com</t>
  </si>
  <si>
    <t>(920)098-4401x25309</t>
  </si>
  <si>
    <t>Amanda Crawford</t>
  </si>
  <si>
    <t>amandacrawford1978@gmail.com</t>
  </si>
  <si>
    <t>462-320-0722x95738</t>
  </si>
  <si>
    <t>Michael Hunt</t>
  </si>
  <si>
    <t>michaelhunt6059@gmail.com</t>
  </si>
  <si>
    <t>798.650.8417x9586</t>
  </si>
  <si>
    <t>Theresa Herring</t>
  </si>
  <si>
    <t>theresaherring2435@gmail.com</t>
  </si>
  <si>
    <t>(050)132-7866</t>
  </si>
  <si>
    <t>Gerald Murphy</t>
  </si>
  <si>
    <t>geraldmurphy4526@gmail.com</t>
  </si>
  <si>
    <t>Linda Taylor</t>
  </si>
  <si>
    <t>lindataylor3230@gmail.com</t>
  </si>
  <si>
    <t>921-861-7111x69713</t>
  </si>
  <si>
    <t>Carol Wilson</t>
  </si>
  <si>
    <t>carolwilson9798@gmail.com</t>
  </si>
  <si>
    <t>Jason Tucker</t>
  </si>
  <si>
    <t>jasontucker5737@gmail.com</t>
  </si>
  <si>
    <t>(366)293-0323x232</t>
  </si>
  <si>
    <t>Randy Jennings</t>
  </si>
  <si>
    <t>randyjennings4075@gmail.com</t>
  </si>
  <si>
    <t>683-439-6928</t>
  </si>
  <si>
    <t>Monica Arias</t>
  </si>
  <si>
    <t>monicaarias8292@gmail.com</t>
  </si>
  <si>
    <t>(574)480-7332</t>
  </si>
  <si>
    <t>williamgreen5579@gmail.com</t>
  </si>
  <si>
    <t>Jennifer Arnold</t>
  </si>
  <si>
    <t>jenniferarnold3027@gmail.com</t>
  </si>
  <si>
    <t>Molly Daniels</t>
  </si>
  <si>
    <t>mollydaniels1397@gmail.com</t>
  </si>
  <si>
    <t>238-646-0571x708</t>
  </si>
  <si>
    <t>Kathleen Farmer</t>
  </si>
  <si>
    <t>kathleenfarmer7081@gmail.com</t>
  </si>
  <si>
    <t>054.908.9564x12533</t>
  </si>
  <si>
    <t>Jill Miller</t>
  </si>
  <si>
    <t>jillmiller5094@gmail.com</t>
  </si>
  <si>
    <t>921.950.5439</t>
  </si>
  <si>
    <t>Linda Kirby</t>
  </si>
  <si>
    <t>lindakirby6099@gmail.com</t>
  </si>
  <si>
    <t>383-836-2470</t>
  </si>
  <si>
    <t>Raymond Stanley</t>
  </si>
  <si>
    <t>raymondstanley2637@gmail.com</t>
  </si>
  <si>
    <t>001-754-969-0905</t>
  </si>
  <si>
    <t>Suzanne Thompson</t>
  </si>
  <si>
    <t>suzannethompson7529@gmail.com</t>
  </si>
  <si>
    <t>(899)717-0300</t>
  </si>
  <si>
    <t>Shane Williams</t>
  </si>
  <si>
    <t>shanewilliams8820@gmail.com</t>
  </si>
  <si>
    <t>548-474-6014x0115</t>
  </si>
  <si>
    <t>Justin Gordon</t>
  </si>
  <si>
    <t>justingordon7570@gmail.com</t>
  </si>
  <si>
    <t>926-307-7870x0965</t>
  </si>
  <si>
    <t>Dylan Garrett</t>
  </si>
  <si>
    <t>dylangarrett7387@gmail.com</t>
  </si>
  <si>
    <t>(742)127-1977x80249</t>
  </si>
  <si>
    <t>Ryan Woods</t>
  </si>
  <si>
    <t>ryanwoods869@gmail.com</t>
  </si>
  <si>
    <t>207-645-7411x82946</t>
  </si>
  <si>
    <t>Paul Evans</t>
  </si>
  <si>
    <t>paulevans4380@gmail.com</t>
  </si>
  <si>
    <t>Calvin Schmidt</t>
  </si>
  <si>
    <t>calvinschmidt3981@gmail.com</t>
  </si>
  <si>
    <t>(072)878-1246x7243</t>
  </si>
  <si>
    <t>ryanallen7253@gmail.com</t>
  </si>
  <si>
    <t>001-674-130-8690x76302</t>
  </si>
  <si>
    <t>Kelly Ferguson</t>
  </si>
  <si>
    <t>kellyferguson7753@gmail.com</t>
  </si>
  <si>
    <t>094.318.8100x2958</t>
  </si>
  <si>
    <t>benjaminclark8838@gmail.com</t>
  </si>
  <si>
    <t>(825)098-9638x75891</t>
  </si>
  <si>
    <t>Ian Powell</t>
  </si>
  <si>
    <t>ianpowell7365@gmail.com</t>
  </si>
  <si>
    <t>Michael Edwards</t>
  </si>
  <si>
    <t>michaeledwards1411@gmail.com</t>
  </si>
  <si>
    <t>(718)942-2260x7015</t>
  </si>
  <si>
    <t>Jonathan Ortega</t>
  </si>
  <si>
    <t>jonathanortega7533@gmail.com</t>
  </si>
  <si>
    <t>+1-682-538-2321x020</t>
  </si>
  <si>
    <t>Anthony Grant</t>
  </si>
  <si>
    <t>anthonygrant4906@gmail.com</t>
  </si>
  <si>
    <t>+1-692-324-3581x7474</t>
  </si>
  <si>
    <t>Mark Bartlett</t>
  </si>
  <si>
    <t>markbartlett3298@gmail.com</t>
  </si>
  <si>
    <t>001-092-007-7887</t>
  </si>
  <si>
    <t>Jennifer Henderson</t>
  </si>
  <si>
    <t>jenniferhenderson6636@gmail.com</t>
  </si>
  <si>
    <t>+1-308-272-9042x1878</t>
  </si>
  <si>
    <t>Lindsay Johnson</t>
  </si>
  <si>
    <t>lindsayjohnson8415@gmail.com</t>
  </si>
  <si>
    <t>553-185-3743x2100</t>
  </si>
  <si>
    <t>Kenneth Reed</t>
  </si>
  <si>
    <t>kennethreed213@gmail.com</t>
  </si>
  <si>
    <t>(545)956-1196x952</t>
  </si>
  <si>
    <t>Matthew Stevens</t>
  </si>
  <si>
    <t>matthewstevens5506@gmail.com</t>
  </si>
  <si>
    <t>249-935-2065x78697</t>
  </si>
  <si>
    <t>Sarah Wyatt</t>
  </si>
  <si>
    <t>sarahwyatt2242@gmail.com</t>
  </si>
  <si>
    <t>081.574.5698</t>
  </si>
  <si>
    <t>Justin Sosa</t>
  </si>
  <si>
    <t>justinsosa5194@gmail.com</t>
  </si>
  <si>
    <t>775-398-7051x046</t>
  </si>
  <si>
    <t>Cindy Guerra</t>
  </si>
  <si>
    <t>cindyguerra6347@gmail.com</t>
  </si>
  <si>
    <t>Brittany Lee</t>
  </si>
  <si>
    <t>brittanylee1654@gmail.com</t>
  </si>
  <si>
    <t>001-449-463-9274x264</t>
  </si>
  <si>
    <t>Emily Wood</t>
  </si>
  <si>
    <t>emilywood9306@gmail.com</t>
  </si>
  <si>
    <t>+1-029-337-9759x8211</t>
  </si>
  <si>
    <t>Jason Richards</t>
  </si>
  <si>
    <t>jasonrichards7332@gmail.com</t>
  </si>
  <si>
    <t>605-988-8061</t>
  </si>
  <si>
    <t>Ronald Parker</t>
  </si>
  <si>
    <t>ronaldparker1979@gmail.com</t>
  </si>
  <si>
    <t>001-302-400-3192x039</t>
  </si>
  <si>
    <t>Heather Webb</t>
  </si>
  <si>
    <t>heatherwebb5017@gmail.com</t>
  </si>
  <si>
    <t>Rachel Contreras</t>
  </si>
  <si>
    <t>rachelcontreras2739@gmail.com</t>
  </si>
  <si>
    <t>(258)454-9578x049</t>
  </si>
  <si>
    <t>Alisha Jones</t>
  </si>
  <si>
    <t>alishajones3017@gmail.com</t>
  </si>
  <si>
    <t>261.745.9088</t>
  </si>
  <si>
    <t>James Watson</t>
  </si>
  <si>
    <t>jameswatson6632@gmail.com</t>
  </si>
  <si>
    <t>001-044-624-4144x28598</t>
  </si>
  <si>
    <t>Amy Morales</t>
  </si>
  <si>
    <t>amymorales1005@gmail.com</t>
  </si>
  <si>
    <t>Nicole Shaw</t>
  </si>
  <si>
    <t>nicoleshaw5433@gmail.com</t>
  </si>
  <si>
    <t>001-755-042-2340x68439</t>
  </si>
  <si>
    <t>Jeremy Freeman</t>
  </si>
  <si>
    <t>jeremyfreeman6478@gmail.com</t>
  </si>
  <si>
    <t>(444)852-9997x63045</t>
  </si>
  <si>
    <t>Anthony Bean</t>
  </si>
  <si>
    <t>anthonybean1559@gmail.com</t>
  </si>
  <si>
    <t>001-579-244-4972</t>
  </si>
  <si>
    <t>Lauren Williams</t>
  </si>
  <si>
    <t>laurenwilliams1616@gmail.com</t>
  </si>
  <si>
    <t>Gregory Gonzales</t>
  </si>
  <si>
    <t>gregorygonzales2607@gmail.com</t>
  </si>
  <si>
    <t>601.239.5457</t>
  </si>
  <si>
    <t>William Wright</t>
  </si>
  <si>
    <t>williamwright614@gmail.com</t>
  </si>
  <si>
    <t>374-823-7043</t>
  </si>
  <si>
    <t>Diane Flores</t>
  </si>
  <si>
    <t>dianeflores5903@gmail.com</t>
  </si>
  <si>
    <t>Rick Mccoy</t>
  </si>
  <si>
    <t>rickmccoy3515@gmail.com</t>
  </si>
  <si>
    <t>172.857.5725x078</t>
  </si>
  <si>
    <t>meganclark7960@gmail.com</t>
  </si>
  <si>
    <t>264-563-2380x4862</t>
  </si>
  <si>
    <t>Matthew Banks</t>
  </si>
  <si>
    <t>matthewbanks2096@gmail.com</t>
  </si>
  <si>
    <t>317-548-5525x7602</t>
  </si>
  <si>
    <t>Kyle Campbell DDS</t>
  </si>
  <si>
    <t>kylecampbelldds5729@gmail.com</t>
  </si>
  <si>
    <t>316-877-0567</t>
  </si>
  <si>
    <t>Scott Rodriguez</t>
  </si>
  <si>
    <t>scottrodriguez8617@gmail.com</t>
  </si>
  <si>
    <t>+1-113-178-6941x45758</t>
  </si>
  <si>
    <t>Dr. Thomas Barber PhD</t>
  </si>
  <si>
    <t>dr.thomasbarberphd460@gmail.com</t>
  </si>
  <si>
    <t>623.152.0138</t>
  </si>
  <si>
    <t>Megan Davenport</t>
  </si>
  <si>
    <t>megandavenport1155@gmail.com</t>
  </si>
  <si>
    <t>001-626-769-2234x9923</t>
  </si>
  <si>
    <t>Mary Gray</t>
  </si>
  <si>
    <t>marygray8987@gmail.com</t>
  </si>
  <si>
    <t>674.944.4345x2649</t>
  </si>
  <si>
    <t>Jack Hodge Jr.</t>
  </si>
  <si>
    <t>jackhodgejr.264@gmail.com</t>
  </si>
  <si>
    <t>John Jones</t>
  </si>
  <si>
    <t>johnjones1855@gmail.com</t>
  </si>
  <si>
    <t>+1-745-637-2565x2018</t>
  </si>
  <si>
    <t>Steven Ibarra</t>
  </si>
  <si>
    <t>stevenibarra3191@gmail.com</t>
  </si>
  <si>
    <t>Nicole Patton</t>
  </si>
  <si>
    <t>nicolepatton1115@gmail.com</t>
  </si>
  <si>
    <t>001-610-534-5350x58542</t>
  </si>
  <si>
    <t>Ashley Frye</t>
  </si>
  <si>
    <t>ashleyfrye4760@gmail.com</t>
  </si>
  <si>
    <t>Derek Wilson</t>
  </si>
  <si>
    <t>derekwilson9836@gmail.com</t>
  </si>
  <si>
    <t>(275)499-3918</t>
  </si>
  <si>
    <t>Leonard Pearson</t>
  </si>
  <si>
    <t>leonardpearson261@gmail.com</t>
  </si>
  <si>
    <t>(859)871-3647x726</t>
  </si>
  <si>
    <t>James Roberson</t>
  </si>
  <si>
    <t>jamesroberson8285@gmail.com</t>
  </si>
  <si>
    <t>539-237-0692x4666</t>
  </si>
  <si>
    <t>Mark Anderson</t>
  </si>
  <si>
    <t>markanderson8840@gmail.com</t>
  </si>
  <si>
    <t>670.869.7507</t>
  </si>
  <si>
    <t>Benjamin Miller</t>
  </si>
  <si>
    <t>benjaminmiller8855@gmail.com</t>
  </si>
  <si>
    <t>(094)232-4430x988</t>
  </si>
  <si>
    <t>Kathy Acevedo</t>
  </si>
  <si>
    <t>kathyacevedo4291@gmail.com</t>
  </si>
  <si>
    <t>(409)137-6196x601</t>
  </si>
  <si>
    <t>Shelby Ward</t>
  </si>
  <si>
    <t>shelbyward62@gmail.com</t>
  </si>
  <si>
    <t>001-778-902-6719x5032</t>
  </si>
  <si>
    <t>Antonio Mills</t>
  </si>
  <si>
    <t>antoniomills7304@gmail.com</t>
  </si>
  <si>
    <t>481-431-8550</t>
  </si>
  <si>
    <t>Ashley Barton</t>
  </si>
  <si>
    <t>ashleybarton5130@gmail.com</t>
  </si>
  <si>
    <t>+1-148-780-3828x61314</t>
  </si>
  <si>
    <t>Tracey Williams</t>
  </si>
  <si>
    <t>traceywilliams8320@gmail.com</t>
  </si>
  <si>
    <t>414.917.3916x903</t>
  </si>
  <si>
    <t>Gabrielle Anderson</t>
  </si>
  <si>
    <t>gabrielleanderson657@gmail.com</t>
  </si>
  <si>
    <t>299.657.2769x886</t>
  </si>
  <si>
    <t>Scott Boyer</t>
  </si>
  <si>
    <t>scottboyer7903@gmail.com</t>
  </si>
  <si>
    <t>(192)959-6436x0217</t>
  </si>
  <si>
    <t>Ashley Clark</t>
  </si>
  <si>
    <t>ashleyclark5926@gmail.com</t>
  </si>
  <si>
    <t>+1-622-201-0113x9276</t>
  </si>
  <si>
    <t>Jimmy Bates</t>
  </si>
  <si>
    <t>jimmybates7229@gmail.com</t>
  </si>
  <si>
    <t>733.161.2157x45698</t>
  </si>
  <si>
    <t>jeffreymiller2079@gmail.com</t>
  </si>
  <si>
    <t>Michelle Bailey</t>
  </si>
  <si>
    <t>michellebailey8738@gmail.com</t>
  </si>
  <si>
    <t>502.486.0023</t>
  </si>
  <si>
    <t>Charles Mccoy</t>
  </si>
  <si>
    <t>charlesmccoy3440@gmail.com</t>
  </si>
  <si>
    <t>(202)784-0926</t>
  </si>
  <si>
    <t>Erik Newman</t>
  </si>
  <si>
    <t>eriknewman7266@gmail.com</t>
  </si>
  <si>
    <t>442-973-1669x86907</t>
  </si>
  <si>
    <t>michaelmitchell1784@gmail.com</t>
  </si>
  <si>
    <t>+1-967-746-9048x314</t>
  </si>
  <si>
    <t>Cheryl Beasley</t>
  </si>
  <si>
    <t>cherylbeasley4147@gmail.com</t>
  </si>
  <si>
    <t>(319)199-7123</t>
  </si>
  <si>
    <t>Hector Stevens</t>
  </si>
  <si>
    <t>hectorstevens5027@gmail.com</t>
  </si>
  <si>
    <t>346-649-9261x0690</t>
  </si>
  <si>
    <t>elizabethsmith3482@gmail.com</t>
  </si>
  <si>
    <t>001-722-241-0946x39853</t>
  </si>
  <si>
    <t>Joseph Ramos</t>
  </si>
  <si>
    <t>josephramos1980@gmail.com</t>
  </si>
  <si>
    <t>(420)600-0324x2048</t>
  </si>
  <si>
    <t>Patricia Freeman</t>
  </si>
  <si>
    <t>patriciafreeman7215@gmail.com</t>
  </si>
  <si>
    <t>407-014-8091x6968</t>
  </si>
  <si>
    <t>Nancy Moreno</t>
  </si>
  <si>
    <t>nancymoreno6541@gmail.com</t>
  </si>
  <si>
    <t>068-256-5323</t>
  </si>
  <si>
    <t>Leah Lucero</t>
  </si>
  <si>
    <t>leahlucero9732@gmail.com</t>
  </si>
  <si>
    <t>801.660.5889</t>
  </si>
  <si>
    <t>Lawrence Allen</t>
  </si>
  <si>
    <t>lawrenceallen5307@gmail.com</t>
  </si>
  <si>
    <t>(596)935-7384x326</t>
  </si>
  <si>
    <t>Molly Riley</t>
  </si>
  <si>
    <t>mollyriley1943@gmail.com</t>
  </si>
  <si>
    <t>737-248-8239x24342</t>
  </si>
  <si>
    <t>Kyle Charles</t>
  </si>
  <si>
    <t>kylecharles4951@gmail.com</t>
  </si>
  <si>
    <t>001-240-704-6153x464</t>
  </si>
  <si>
    <t>Eric Armstrong</t>
  </si>
  <si>
    <t>ericarmstrong7391@gmail.com</t>
  </si>
  <si>
    <t>001-196-295-7363x547</t>
  </si>
  <si>
    <t>Jonathon Jones</t>
  </si>
  <si>
    <t>jonathonjones7340@gmail.com</t>
  </si>
  <si>
    <t>(262)674-3609x601</t>
  </si>
  <si>
    <t>Raymond Nguyen</t>
  </si>
  <si>
    <t>raymondnguyen5834@gmail.com</t>
  </si>
  <si>
    <t>728-271-3733x94682</t>
  </si>
  <si>
    <t>Elizabeth Collins</t>
  </si>
  <si>
    <t>elizabethcollins5514@gmail.com</t>
  </si>
  <si>
    <t>024-940-0512</t>
  </si>
  <si>
    <t>michaelgalloway2909@gmail.com</t>
  </si>
  <si>
    <t>(763)576-4185</t>
  </si>
  <si>
    <t>Jeffrey Dickerson</t>
  </si>
  <si>
    <t>jeffreydickerson4766@gmail.com</t>
  </si>
  <si>
    <t>309.834.8461x266</t>
  </si>
  <si>
    <t>Darius Mccormick</t>
  </si>
  <si>
    <t>dariusmccormick2012@gmail.com</t>
  </si>
  <si>
    <t>+1-201-778-0109x0343</t>
  </si>
  <si>
    <t>Joseph Ramsey</t>
  </si>
  <si>
    <t>josephramsey9082@gmail.com</t>
  </si>
  <si>
    <t>294.445.5894</t>
  </si>
  <si>
    <t>Richard Stark</t>
  </si>
  <si>
    <t>richardstark5229@gmail.com</t>
  </si>
  <si>
    <t>Richard Grant</t>
  </si>
  <si>
    <t>richardgrant5877@gmail.com</t>
  </si>
  <si>
    <t>Melinda Hancock</t>
  </si>
  <si>
    <t>melindahancock7015@gmail.com</t>
  </si>
  <si>
    <t>925-705-7800x077</t>
  </si>
  <si>
    <t>Dalton Jones</t>
  </si>
  <si>
    <t>daltonjones3418@gmail.com</t>
  </si>
  <si>
    <t>(440)696-8327x465</t>
  </si>
  <si>
    <t>Douglas Myers</t>
  </si>
  <si>
    <t>douglasmyers8409@gmail.com</t>
  </si>
  <si>
    <t>(764)835-8296x6137</t>
  </si>
  <si>
    <t>Ryan Chaney</t>
  </si>
  <si>
    <t>ryanchaney2104@gmail.com</t>
  </si>
  <si>
    <t>+1-384-534-0989x7880</t>
  </si>
  <si>
    <t>Stephanie Andrews</t>
  </si>
  <si>
    <t>stephanieandrews5597@gmail.com</t>
  </si>
  <si>
    <t>101-073-7799x956</t>
  </si>
  <si>
    <t>Richard Franco</t>
  </si>
  <si>
    <t>richardfranco5381@gmail.com</t>
  </si>
  <si>
    <t>(507)073-0237x6001</t>
  </si>
  <si>
    <t>Walter Houston</t>
  </si>
  <si>
    <t>walterhouston3372@gmail.com</t>
  </si>
  <si>
    <t>856.387.6962x84433</t>
  </si>
  <si>
    <t>Jeremy Shepherd</t>
  </si>
  <si>
    <t>jeremyshepherd8178@gmail.com</t>
  </si>
  <si>
    <t>402.484.9227</t>
  </si>
  <si>
    <t>Frederick Bailey</t>
  </si>
  <si>
    <t>frederickbailey3706@gmail.com</t>
  </si>
  <si>
    <t>575.994.9084x6257</t>
  </si>
  <si>
    <t>kimberlywilliams371@gmail.com</t>
  </si>
  <si>
    <t>Richard Kane</t>
  </si>
  <si>
    <t>richardkane9938@gmail.com</t>
  </si>
  <si>
    <t>276-711-9825x48525</t>
  </si>
  <si>
    <t>Gregory Combs</t>
  </si>
  <si>
    <t>gregorycombs6418@gmail.com</t>
  </si>
  <si>
    <t>Stephanie Golden</t>
  </si>
  <si>
    <t>stephaniegolden8256@gmail.com</t>
  </si>
  <si>
    <t>(032)186-2008x03355</t>
  </si>
  <si>
    <t>Joseph Keith</t>
  </si>
  <si>
    <t>josephkeith901@gmail.com</t>
  </si>
  <si>
    <t>001-496-203-8373x619</t>
  </si>
  <si>
    <t>Philip Estes</t>
  </si>
  <si>
    <t>philipestes2668@gmail.com</t>
  </si>
  <si>
    <t>+1-202-403-3511x133</t>
  </si>
  <si>
    <t>John Lopez</t>
  </si>
  <si>
    <t>johnlopez4296@gmail.com</t>
  </si>
  <si>
    <t>047-115-9659x75096</t>
  </si>
  <si>
    <t>Jimmy Middleton</t>
  </si>
  <si>
    <t>jimmymiddleton3843@gmail.com</t>
  </si>
  <si>
    <t>926-702-1307x83524</t>
  </si>
  <si>
    <t>Kevin Tucker</t>
  </si>
  <si>
    <t>kevintucker9168@gmail.com</t>
  </si>
  <si>
    <t>885-335-6833x7481</t>
  </si>
  <si>
    <t>christophersmith6107@gmail.com</t>
  </si>
  <si>
    <t>443-586-8548x1172</t>
  </si>
  <si>
    <t>Hannah Rivera</t>
  </si>
  <si>
    <t>hannahrivera3351@gmail.com</t>
  </si>
  <si>
    <t>974-577-4111</t>
  </si>
  <si>
    <t>Devon Anderson</t>
  </si>
  <si>
    <t>devonanderson7467@gmail.com</t>
  </si>
  <si>
    <t>+1-915-766-8905x4848</t>
  </si>
  <si>
    <t>Angela Mcclain</t>
  </si>
  <si>
    <t>angelamcclain1289@gmail.com</t>
  </si>
  <si>
    <t>+1-115-775-7430x9105</t>
  </si>
  <si>
    <t>Colleen Smith</t>
  </si>
  <si>
    <t>colleensmith1108@gmail.com</t>
  </si>
  <si>
    <t>Jennifer Johnson</t>
  </si>
  <si>
    <t>jenniferjohnson5154@gmail.com</t>
  </si>
  <si>
    <t>892.599.2937x96703</t>
  </si>
  <si>
    <t>Desiree Franco</t>
  </si>
  <si>
    <t>desireefranco9831@gmail.com</t>
  </si>
  <si>
    <t>+1-729-514-5413x4195</t>
  </si>
  <si>
    <t>Michael Guzman</t>
  </si>
  <si>
    <t>michaelguzman9370@gmail.com</t>
  </si>
  <si>
    <t>634.869.6985x2057</t>
  </si>
  <si>
    <t>Gerald Sims</t>
  </si>
  <si>
    <t>geraldsims5964@gmail.com</t>
  </si>
  <si>
    <t>+1-989-423-2641x33708</t>
  </si>
  <si>
    <t>Walter Harrison</t>
  </si>
  <si>
    <t>walterharrison1002@gmail.com</t>
  </si>
  <si>
    <t>563.917.7583</t>
  </si>
  <si>
    <t>Theresa Perez</t>
  </si>
  <si>
    <t>theresaperez7630@gmail.com</t>
  </si>
  <si>
    <t>106-327-7177x1052</t>
  </si>
  <si>
    <t>Jasmine Turner</t>
  </si>
  <si>
    <t>jasmineturner2594@gmail.com</t>
  </si>
  <si>
    <t>+1-243-037-0585x370</t>
  </si>
  <si>
    <t>Anthony Newman</t>
  </si>
  <si>
    <t>anthonynewman4074@gmail.com</t>
  </si>
  <si>
    <t>918-293-1270x3414</t>
  </si>
  <si>
    <t>Timothy Jenkins</t>
  </si>
  <si>
    <t>timothyjenkins4352@gmail.com</t>
  </si>
  <si>
    <t>566.197.1627x071</t>
  </si>
  <si>
    <t>James Ramirez</t>
  </si>
  <si>
    <t>jamesramirez4165@gmail.com</t>
  </si>
  <si>
    <t>(697)143-1911</t>
  </si>
  <si>
    <t>Joan Wallace</t>
  </si>
  <si>
    <t>joanwallace818@gmail.com</t>
  </si>
  <si>
    <t>001-472-308-3716x313</t>
  </si>
  <si>
    <t>Troy Mitchell</t>
  </si>
  <si>
    <t>troymitchell848@gmail.com</t>
  </si>
  <si>
    <t>(125)844-1092x9454</t>
  </si>
  <si>
    <t>Lisa Martin</t>
  </si>
  <si>
    <t>lisamartin8865@gmail.com</t>
  </si>
  <si>
    <t>001-545-092-4905</t>
  </si>
  <si>
    <t>Madison Gallegos</t>
  </si>
  <si>
    <t>madisongallegos8500@gmail.com</t>
  </si>
  <si>
    <t>127-029-5716</t>
  </si>
  <si>
    <t>Sean Acevedo DDS</t>
  </si>
  <si>
    <t>seanacevedodds4753@gmail.com</t>
  </si>
  <si>
    <t>+1-584-843-8187x49561</t>
  </si>
  <si>
    <t>Jill Smith</t>
  </si>
  <si>
    <t>jillsmith9832@gmail.com</t>
  </si>
  <si>
    <t>855.313.1189x47389</t>
  </si>
  <si>
    <t>Phillip Scott</t>
  </si>
  <si>
    <t>phillipscott2048@gmail.com</t>
  </si>
  <si>
    <t>(644)393-3183x69551</t>
  </si>
  <si>
    <t>John Guzman</t>
  </si>
  <si>
    <t>johnguzman8500@gmail.com</t>
  </si>
  <si>
    <t>(517)042-9343x705</t>
  </si>
  <si>
    <t>Ryan Gordon</t>
  </si>
  <si>
    <t>ryangordon8771@gmail.com</t>
  </si>
  <si>
    <t>665-718-6297</t>
  </si>
  <si>
    <t>Joshua Contreras</t>
  </si>
  <si>
    <t>joshuacontreras9664@gmail.com</t>
  </si>
  <si>
    <t>(764)857-3080</t>
  </si>
  <si>
    <t>Evan Roth</t>
  </si>
  <si>
    <t>evanroth4190@gmail.com</t>
  </si>
  <si>
    <t>(898)302-7622x8393</t>
  </si>
  <si>
    <t>Chad Wilson</t>
  </si>
  <si>
    <t>chadwilson9785@gmail.com</t>
  </si>
  <si>
    <t>375-686-3748x76830</t>
  </si>
  <si>
    <t>Mr. Chase Green IV</t>
  </si>
  <si>
    <t>mr.chasegreeniv178@gmail.com</t>
  </si>
  <si>
    <t>683-026-8506x519</t>
  </si>
  <si>
    <t>Brittany Hickman</t>
  </si>
  <si>
    <t>brittanyhickman1006@gmail.com</t>
  </si>
  <si>
    <t>001-230-691-3089x17954</t>
  </si>
  <si>
    <t>Amy Giles</t>
  </si>
  <si>
    <t>amygiles6319@gmail.com</t>
  </si>
  <si>
    <t>800-527-5635</t>
  </si>
  <si>
    <t>Calvin Coleman</t>
  </si>
  <si>
    <t>calvincoleman9706@gmail.com</t>
  </si>
  <si>
    <t>918.717.3562x851</t>
  </si>
  <si>
    <t>Wanda Mendez</t>
  </si>
  <si>
    <t>wandamendez4347@gmail.com</t>
  </si>
  <si>
    <t>001-764-347-3559x9122</t>
  </si>
  <si>
    <t>Jasmine Hernandez MD</t>
  </si>
  <si>
    <t>jasminehernandezmd8065@gmail.com</t>
  </si>
  <si>
    <t>798-003-9679</t>
  </si>
  <si>
    <t>Michael Decker</t>
  </si>
  <si>
    <t>michaeldecker1282@gmail.com</t>
  </si>
  <si>
    <t>159-729-0723x676</t>
  </si>
  <si>
    <t>Eric Ritter</t>
  </si>
  <si>
    <t>ericritter938@gmail.com</t>
  </si>
  <si>
    <t>144.669.6514x040</t>
  </si>
  <si>
    <t>Thomas Bartlett</t>
  </si>
  <si>
    <t>thomasbartlett134@gmail.com</t>
  </si>
  <si>
    <t>+1-377-751-2311x4639</t>
  </si>
  <si>
    <t>Randy Serrano</t>
  </si>
  <si>
    <t>randyserrano2063@gmail.com</t>
  </si>
  <si>
    <t>371.227.6009</t>
  </si>
  <si>
    <t>Regina Mcdonald</t>
  </si>
  <si>
    <t>reginamcdonald4599@gmail.com</t>
  </si>
  <si>
    <t>239.584.0727x976</t>
  </si>
  <si>
    <t>Michael Bush</t>
  </si>
  <si>
    <t>michaelbush3114@gmail.com</t>
  </si>
  <si>
    <t>641-979-6313</t>
  </si>
  <si>
    <t>Amy Levy</t>
  </si>
  <si>
    <t>amylevy8065@gmail.com</t>
  </si>
  <si>
    <t>+1-447-922-4351x083</t>
  </si>
  <si>
    <t>Earl Thompson</t>
  </si>
  <si>
    <t>earlthompson2758@gmail.com</t>
  </si>
  <si>
    <t>300-412-8419x448</t>
  </si>
  <si>
    <t>Jerry Walker</t>
  </si>
  <si>
    <t>jerrywalker8369@gmail.com</t>
  </si>
  <si>
    <t>025.686.9432</t>
  </si>
  <si>
    <t>Michael Wright</t>
  </si>
  <si>
    <t>michaelwright5056@gmail.com</t>
  </si>
  <si>
    <t>+1-054-287-6937x090</t>
  </si>
  <si>
    <t>williamjones7637@gmail.com</t>
  </si>
  <si>
    <t>001-667-210-8699</t>
  </si>
  <si>
    <t>Megan Jones</t>
  </si>
  <si>
    <t>meganjones7397@gmail.com</t>
  </si>
  <si>
    <t>(407)569-1699x4474</t>
  </si>
  <si>
    <t>Mark Jordan</t>
  </si>
  <si>
    <t>markjordan132@gmail.com</t>
  </si>
  <si>
    <t>127-959-3378</t>
  </si>
  <si>
    <t>Mary Scott</t>
  </si>
  <si>
    <t>maryscott923@gmail.com</t>
  </si>
  <si>
    <t>715.139.7385</t>
  </si>
  <si>
    <t>James Weber</t>
  </si>
  <si>
    <t>jamesweber6031@gmail.com</t>
  </si>
  <si>
    <t>716.612.8807x8115</t>
  </si>
  <si>
    <t>Chelsey Hanson</t>
  </si>
  <si>
    <t>chelseyhanson1714@gmail.com</t>
  </si>
  <si>
    <t>(822)458-3301x02436</t>
  </si>
  <si>
    <t>Amanda Parker</t>
  </si>
  <si>
    <t>amandaparker8101@gmail.com</t>
  </si>
  <si>
    <t>+1-279-037-7499x586</t>
  </si>
  <si>
    <t>Lisa Jones</t>
  </si>
  <si>
    <t>lisajones4381@gmail.com</t>
  </si>
  <si>
    <t>841-259-6072</t>
  </si>
  <si>
    <t>David Wheeler</t>
  </si>
  <si>
    <t>davidwheeler2568@gmail.com</t>
  </si>
  <si>
    <t>035-276-2198x34603</t>
  </si>
  <si>
    <t>Alexander Hamilton</t>
  </si>
  <si>
    <t>alexanderhamilton5511@gmail.com</t>
  </si>
  <si>
    <t>Miguel Payne</t>
  </si>
  <si>
    <t>miguelpayne6059@gmail.com</t>
  </si>
  <si>
    <t>(064)111-7571x38028</t>
  </si>
  <si>
    <t>Kimberly Roberts</t>
  </si>
  <si>
    <t>kimberlyroberts6843@gmail.com</t>
  </si>
  <si>
    <t>433-713-5150x35561</t>
  </si>
  <si>
    <t>Terry Hill</t>
  </si>
  <si>
    <t>terryhill3897@gmail.com</t>
  </si>
  <si>
    <t>Donna Delgado</t>
  </si>
  <si>
    <t>donnadelgado3304@gmail.com</t>
  </si>
  <si>
    <t>Amy Collier</t>
  </si>
  <si>
    <t>amycollier8849@gmail.com</t>
  </si>
  <si>
    <t>001-580-450-9135x07175</t>
  </si>
  <si>
    <t>Amanda Lopez</t>
  </si>
  <si>
    <t>amandalopez6935@gmail.com</t>
  </si>
  <si>
    <t>(314)269-7647</t>
  </si>
  <si>
    <t>Jeremy Fields</t>
  </si>
  <si>
    <t>jeremyfields1284@gmail.com</t>
  </si>
  <si>
    <t>Mary Conrad</t>
  </si>
  <si>
    <t>maryconrad5244@gmail.com</t>
  </si>
  <si>
    <t>584-445-1740x32428</t>
  </si>
  <si>
    <t>Andrew Kelley</t>
  </si>
  <si>
    <t>andrewkelley3991@gmail.com</t>
  </si>
  <si>
    <t>456.211.6505x508</t>
  </si>
  <si>
    <t>David Mcgee</t>
  </si>
  <si>
    <t>davidmcgee7041@gmail.com</t>
  </si>
  <si>
    <t>204.679.1974x7779</t>
  </si>
  <si>
    <t>Amy Alvarez</t>
  </si>
  <si>
    <t>amyalvarez9336@gmail.com</t>
  </si>
  <si>
    <t>809-403-0577</t>
  </si>
  <si>
    <t>Amy Barrett</t>
  </si>
  <si>
    <t>amybarrett9989@gmail.com</t>
  </si>
  <si>
    <t>363-634-0007</t>
  </si>
  <si>
    <t>Sabrina Wright</t>
  </si>
  <si>
    <t>sabrinawright537@gmail.com</t>
  </si>
  <si>
    <t>790.899.7289x69975</t>
  </si>
  <si>
    <t>Noah Carter</t>
  </si>
  <si>
    <t>noahcarter7565@gmail.com</t>
  </si>
  <si>
    <t>(953)119-2982x72775</t>
  </si>
  <si>
    <t>Kevin Villarreal</t>
  </si>
  <si>
    <t>kevinvillarreal3846@gmail.com</t>
  </si>
  <si>
    <t>+1-190-938-5654x4219</t>
  </si>
  <si>
    <t>Zachary Rogers</t>
  </si>
  <si>
    <t>zacharyrogers3534@gmail.com</t>
  </si>
  <si>
    <t>001-376-961-5828x885</t>
  </si>
  <si>
    <t>Mark Moreno</t>
  </si>
  <si>
    <t>markmoreno903@gmail.com</t>
  </si>
  <si>
    <t>+1-645-401-2097x092</t>
  </si>
  <si>
    <t>Robert Brewer</t>
  </si>
  <si>
    <t>robertbrewer4304@gmail.com</t>
  </si>
  <si>
    <t>(449)987-7654</t>
  </si>
  <si>
    <t>Joanna Shaffer</t>
  </si>
  <si>
    <t>joannashaffer899@gmail.com</t>
  </si>
  <si>
    <t>(623)453-9560x378</t>
  </si>
  <si>
    <t>Matthew Hill</t>
  </si>
  <si>
    <t>matthewhill6672@gmail.com</t>
  </si>
  <si>
    <t>214-588-1093</t>
  </si>
  <si>
    <t>brandonmartinez5020@gmail.com</t>
  </si>
  <si>
    <t>Alexis Hall</t>
  </si>
  <si>
    <t>alexishall4242@gmail.com</t>
  </si>
  <si>
    <t>826-886-8693</t>
  </si>
  <si>
    <t>thomasthomas2815@gmail.com</t>
  </si>
  <si>
    <t>767.672.5431x957</t>
  </si>
  <si>
    <t>Matthew Jefferson</t>
  </si>
  <si>
    <t>matthewjefferson5107@gmail.com</t>
  </si>
  <si>
    <t>(434)334-9291x676</t>
  </si>
  <si>
    <t>Scott Mccoy</t>
  </si>
  <si>
    <t>scottmccoy2221@gmail.com</t>
  </si>
  <si>
    <t>347-247-5069</t>
  </si>
  <si>
    <t>Carlos Stewart</t>
  </si>
  <si>
    <t>carlosstewart3372@gmail.com</t>
  </si>
  <si>
    <t>170.744.8344</t>
  </si>
  <si>
    <t>Carla Brown</t>
  </si>
  <si>
    <t>carlabrown2602@gmail.com</t>
  </si>
  <si>
    <t>(527)852-6649</t>
  </si>
  <si>
    <t>Patricia Sampson</t>
  </si>
  <si>
    <t>patriciasampson3628@gmail.com</t>
  </si>
  <si>
    <t>(590)745-5307x7918</t>
  </si>
  <si>
    <t>Jennifer Kim</t>
  </si>
  <si>
    <t>jenniferkim8299@gmail.com</t>
  </si>
  <si>
    <t>Ryan Foster</t>
  </si>
  <si>
    <t>ryanfoster8106@gmail.com</t>
  </si>
  <si>
    <t>206.280.2150x0111</t>
  </si>
  <si>
    <t>Tara Jefferson</t>
  </si>
  <si>
    <t>tarajefferson3468@gmail.com</t>
  </si>
  <si>
    <t>Stephanie Stephens</t>
  </si>
  <si>
    <t>stephaniestephens7808@gmail.com</t>
  </si>
  <si>
    <t>408-237-5547x7534</t>
  </si>
  <si>
    <t>Kimberly Castaneda</t>
  </si>
  <si>
    <t>kimberlycastaneda6752@gmail.com</t>
  </si>
  <si>
    <t>460-356-0216x5514</t>
  </si>
  <si>
    <t>Anna Burch</t>
  </si>
  <si>
    <t>annaburch5382@gmail.com</t>
  </si>
  <si>
    <t>843-630-8454</t>
  </si>
  <si>
    <t>Ricky Schultz</t>
  </si>
  <si>
    <t>rickyschultz844@gmail.com</t>
  </si>
  <si>
    <t>(407)844-5273x042</t>
  </si>
  <si>
    <t>Brian Daniels</t>
  </si>
  <si>
    <t>briandaniels48@gmail.com</t>
  </si>
  <si>
    <t>621.202.7504</t>
  </si>
  <si>
    <t>Scott Pierce</t>
  </si>
  <si>
    <t>scottpierce1760@gmail.com</t>
  </si>
  <si>
    <t>450-384-9515x1851</t>
  </si>
  <si>
    <t>Ruben Johnson</t>
  </si>
  <si>
    <t>rubenjohnson3225@gmail.com</t>
  </si>
  <si>
    <t>+1-681-765-5527x5105</t>
  </si>
  <si>
    <t>chelsearodriguez3118@gmail.com</t>
  </si>
  <si>
    <t>+1-316-634-7087x300</t>
  </si>
  <si>
    <t>Bradley Herman</t>
  </si>
  <si>
    <t>bradleyherman6122@gmail.com</t>
  </si>
  <si>
    <t>(990)933-1001x59779</t>
  </si>
  <si>
    <t>Tara Jackson</t>
  </si>
  <si>
    <t>tarajackson1735@gmail.com</t>
  </si>
  <si>
    <t>001-112-028-0850x827</t>
  </si>
  <si>
    <t>Christina Moore MD</t>
  </si>
  <si>
    <t>christinamooremd3662@gmail.com</t>
  </si>
  <si>
    <t>+1-011-334-2833x0548</t>
  </si>
  <si>
    <t>Danielle Hill</t>
  </si>
  <si>
    <t>daniellehill993@gmail.com</t>
  </si>
  <si>
    <t>+1-690-753-0425x265</t>
  </si>
  <si>
    <t>Dr. Audrey Bird</t>
  </si>
  <si>
    <t>dr.audreybird6541@gmail.com</t>
  </si>
  <si>
    <t>736.405.2432x78617</t>
  </si>
  <si>
    <t>jennifergrant5441@gmail.com</t>
  </si>
  <si>
    <t>336.141.9838</t>
  </si>
  <si>
    <t>Benjamin Davis</t>
  </si>
  <si>
    <t>benjamindavis2888@gmail.com</t>
  </si>
  <si>
    <t>001-161-529-3840x5486</t>
  </si>
  <si>
    <t>Keith Davis</t>
  </si>
  <si>
    <t>keithdavis8976@gmail.com</t>
  </si>
  <si>
    <t>(309)620-1918</t>
  </si>
  <si>
    <t>Courtney Duarte</t>
  </si>
  <si>
    <t>courtneyduarte2184@gmail.com</t>
  </si>
  <si>
    <t>774-365-2165x348</t>
  </si>
  <si>
    <t>Isabella Cantrell</t>
  </si>
  <si>
    <t>isabellacantrell8851@gmail.com</t>
  </si>
  <si>
    <t>(867)022-9376x5401</t>
  </si>
  <si>
    <t>davidmartinez5933@gmail.com</t>
  </si>
  <si>
    <t>+1-692-085-6116x3995</t>
  </si>
  <si>
    <t>anthonyhernandez5222@gmail.com</t>
  </si>
  <si>
    <t>950-583-3926x83215</t>
  </si>
  <si>
    <t>Peter Johnston</t>
  </si>
  <si>
    <t>peterjohnston9856@gmail.com</t>
  </si>
  <si>
    <t>+1-074-777-9227x35314</t>
  </si>
  <si>
    <t>Margaret Harris</t>
  </si>
  <si>
    <t>margaretharris8307@gmail.com</t>
  </si>
  <si>
    <t>Alyssa Knight</t>
  </si>
  <si>
    <t>alyssaknight2026@gmail.com</t>
  </si>
  <si>
    <t>279-974-9358x4107</t>
  </si>
  <si>
    <t>Melody Doyle</t>
  </si>
  <si>
    <t>melodydoyle5575@gmail.com</t>
  </si>
  <si>
    <t>644-273-4707x794</t>
  </si>
  <si>
    <t>Taylor Nichols</t>
  </si>
  <si>
    <t>taylornichols1286@gmail.com</t>
  </si>
  <si>
    <t>097-337-8378x41516</t>
  </si>
  <si>
    <t>Daniel Miller</t>
  </si>
  <si>
    <t>danielmiller3635@gmail.com</t>
  </si>
  <si>
    <t>(023)525-2590x895</t>
  </si>
  <si>
    <t>kevinparker8408@gmail.com</t>
  </si>
  <si>
    <t>(052)531-7935x0203</t>
  </si>
  <si>
    <t>Sarah Camacho</t>
  </si>
  <si>
    <t>sarahcamacho7772@gmail.com</t>
  </si>
  <si>
    <t>760-576-6547x184</t>
  </si>
  <si>
    <t>Lisa Rivas</t>
  </si>
  <si>
    <t>lisarivas3367@gmail.com</t>
  </si>
  <si>
    <t>054.969.5677</t>
  </si>
  <si>
    <t>Cindy Harris</t>
  </si>
  <si>
    <t>cindyharris3105@gmail.com</t>
  </si>
  <si>
    <t>Cathy Smith</t>
  </si>
  <si>
    <t>cathysmith3300@gmail.com</t>
  </si>
  <si>
    <t>David Flores</t>
  </si>
  <si>
    <t>davidflores1613@gmail.com</t>
  </si>
  <si>
    <t>(476)280-8544x192</t>
  </si>
  <si>
    <t>Keith Phelps</t>
  </si>
  <si>
    <t>keithphelps7205@gmail.com</t>
  </si>
  <si>
    <t>David Gardner</t>
  </si>
  <si>
    <t>davidgardner693@gmail.com</t>
  </si>
  <si>
    <t>(063)970-8782</t>
  </si>
  <si>
    <t>Shannon Tucker</t>
  </si>
  <si>
    <t>shannontucker9024@gmail.com</t>
  </si>
  <si>
    <t>(012)836-9504x09423</t>
  </si>
  <si>
    <t>Thomas Jackson</t>
  </si>
  <si>
    <t>thomasjackson222@gmail.com</t>
  </si>
  <si>
    <t>001-614-914-4566x318</t>
  </si>
  <si>
    <t>Laura Harrell</t>
  </si>
  <si>
    <t>lauraharrell202@gmail.com</t>
  </si>
  <si>
    <t>(344)237-4571x94028</t>
  </si>
  <si>
    <t>Ryan Jordan</t>
  </si>
  <si>
    <t>ryanjordan3023@gmail.com</t>
  </si>
  <si>
    <t>(547)815-9453x3741</t>
  </si>
  <si>
    <t>Richard Stephens</t>
  </si>
  <si>
    <t>richardstephens4926@gmail.com</t>
  </si>
  <si>
    <t>322-412-2918</t>
  </si>
  <si>
    <t>Raymond Johnson</t>
  </si>
  <si>
    <t>raymondjohnson4976@gmail.com</t>
  </si>
  <si>
    <t>Mrs. Anna Fitzgerald</t>
  </si>
  <si>
    <t>mrs.annafitzgerald4406@gmail.com</t>
  </si>
  <si>
    <t>001-192-086-4195x7169</t>
  </si>
  <si>
    <t>nicoleroberts407@gmail.com</t>
  </si>
  <si>
    <t>Scott Delacruz</t>
  </si>
  <si>
    <t>scottdelacruz6317@gmail.com</t>
  </si>
  <si>
    <t>363-521-9063x38796</t>
  </si>
  <si>
    <t>Rebecca Butler</t>
  </si>
  <si>
    <t>rebeccabutler1392@gmail.com</t>
  </si>
  <si>
    <t>001-136-244-7652x715</t>
  </si>
  <si>
    <t>Mark Gregory</t>
  </si>
  <si>
    <t>markgregory9186@gmail.com</t>
  </si>
  <si>
    <t>271-368-9796</t>
  </si>
  <si>
    <t>Becky Rodriguez</t>
  </si>
  <si>
    <t>beckyrodriguez8192@gmail.com</t>
  </si>
  <si>
    <t>851-801-0798x7689</t>
  </si>
  <si>
    <t>Sierra Hansen</t>
  </si>
  <si>
    <t>sierrahansen2837@gmail.com</t>
  </si>
  <si>
    <t>757-721-0229x255</t>
  </si>
  <si>
    <t>Colleen Garrison</t>
  </si>
  <si>
    <t>colleengarrison6542@gmail.com</t>
  </si>
  <si>
    <t>001-174-828-6593x7024</t>
  </si>
  <si>
    <t>Kyle Compton</t>
  </si>
  <si>
    <t>kylecompton3926@gmail.com</t>
  </si>
  <si>
    <t>267.900.7470x2264</t>
  </si>
  <si>
    <t>johnjackson6358@gmail.com</t>
  </si>
  <si>
    <t>001-866-863-1448x355</t>
  </si>
  <si>
    <t>Katherine Li</t>
  </si>
  <si>
    <t>katherineli9735@gmail.com</t>
  </si>
  <si>
    <t>899.401.7078x30599</t>
  </si>
  <si>
    <t>Heather Hampton</t>
  </si>
  <si>
    <t>heatherhampton8170@gmail.com</t>
  </si>
  <si>
    <t>987.000.8632</t>
  </si>
  <si>
    <t>Bonnie Melton</t>
  </si>
  <si>
    <t>bonniemelton2300@gmail.com</t>
  </si>
  <si>
    <t>001-932-335-3891x0326</t>
  </si>
  <si>
    <t>Terry Mack</t>
  </si>
  <si>
    <t>terrymack9785@gmail.com</t>
  </si>
  <si>
    <t>057-084-1118x35263</t>
  </si>
  <si>
    <t>Kenneth Huff</t>
  </si>
  <si>
    <t>kennethhuff8119@gmail.com</t>
  </si>
  <si>
    <t>+1-630-087-5746x65384</t>
  </si>
  <si>
    <t>Jennifer Parker</t>
  </si>
  <si>
    <t>jenniferparker3435@gmail.com</t>
  </si>
  <si>
    <t>(008)484-0423x56175</t>
  </si>
  <si>
    <t>Stephanie Ball</t>
  </si>
  <si>
    <t>stephanieball7214@gmail.com</t>
  </si>
  <si>
    <t>+1-697-712-6037x2471</t>
  </si>
  <si>
    <t>Ryan Miller</t>
  </si>
  <si>
    <t>ryanmiller9943@gmail.com</t>
  </si>
  <si>
    <t>001-465-588-3822x529</t>
  </si>
  <si>
    <t>David Gibbs</t>
  </si>
  <si>
    <t>davidgibbs5803@gmail.com</t>
  </si>
  <si>
    <t>(544)719-4896x12727</t>
  </si>
  <si>
    <t>Lisa Maldonado</t>
  </si>
  <si>
    <t>lisamaldonado8408@gmail.com</t>
  </si>
  <si>
    <t>101.413.1597x692</t>
  </si>
  <si>
    <t>Cristina Klein</t>
  </si>
  <si>
    <t>cristinaklein1673@gmail.com</t>
  </si>
  <si>
    <t>976-081-6881x120</t>
  </si>
  <si>
    <t>James Hawkins</t>
  </si>
  <si>
    <t>jameshawkins4862@gmail.com</t>
  </si>
  <si>
    <t>986.031.4903x9824</t>
  </si>
  <si>
    <t>katherinebullock1125@gmail.com</t>
  </si>
  <si>
    <t>(142)617-2335</t>
  </si>
  <si>
    <t>Daniel Maldonado</t>
  </si>
  <si>
    <t>danielmaldonado9556@gmail.com</t>
  </si>
  <si>
    <t>642-666-9402</t>
  </si>
  <si>
    <t>debraparker52@gmail.com</t>
  </si>
  <si>
    <t>174.121.9656x41400</t>
  </si>
  <si>
    <t>Jennifer Williams</t>
  </si>
  <si>
    <t>jenniferwilliams3697@gmail.com</t>
  </si>
  <si>
    <t>407-316-7150</t>
  </si>
  <si>
    <t>Angelica Conner</t>
  </si>
  <si>
    <t>angelicaconner6427@gmail.com</t>
  </si>
  <si>
    <t>(723)952-7502x5546</t>
  </si>
  <si>
    <t>Mr. James Randolph MD</t>
  </si>
  <si>
    <t>mr.jamesrandolphmd8568@gmail.com</t>
  </si>
  <si>
    <t>001-491-197-2309x423</t>
  </si>
  <si>
    <t>Stacy Walker</t>
  </si>
  <si>
    <t>stacywalker1926@gmail.com</t>
  </si>
  <si>
    <t>(383)995-2930x93845</t>
  </si>
  <si>
    <t>Michael Myers</t>
  </si>
  <si>
    <t>michaelmyers5157@gmail.com</t>
  </si>
  <si>
    <t>(723)478-1859</t>
  </si>
  <si>
    <t>Amy Johnston</t>
  </si>
  <si>
    <t>amyjohnston7129@gmail.com</t>
  </si>
  <si>
    <t>438.061.6943x6205</t>
  </si>
  <si>
    <t>Daniel Torres</t>
  </si>
  <si>
    <t>danieltorres9852@gmail.com</t>
  </si>
  <si>
    <t>001-509-010-6383</t>
  </si>
  <si>
    <t>Michele House</t>
  </si>
  <si>
    <t>michelehouse8385@gmail.com</t>
  </si>
  <si>
    <t>213-869-2733x48588</t>
  </si>
  <si>
    <t>Joanne Brennan</t>
  </si>
  <si>
    <t>joannebrennan8268@gmail.com</t>
  </si>
  <si>
    <t>(272)128-9876x0287</t>
  </si>
  <si>
    <t>Charles Jacobs</t>
  </si>
  <si>
    <t>charlesjacobs410@gmail.com</t>
  </si>
  <si>
    <t>047.656.0603x52864</t>
  </si>
  <si>
    <t>Stephen Fischer</t>
  </si>
  <si>
    <t>stephenfischer9099@gmail.com</t>
  </si>
  <si>
    <t>(097)510-0657</t>
  </si>
  <si>
    <t>Larry Obrien</t>
  </si>
  <si>
    <t>larryobrien1804@gmail.com</t>
  </si>
  <si>
    <t>998.029.2283x47831</t>
  </si>
  <si>
    <t>Jennifer Fleming</t>
  </si>
  <si>
    <t>jenniferfleming8299@gmail.com</t>
  </si>
  <si>
    <t>(324)014-9450x033</t>
  </si>
  <si>
    <t>Mary Bishop DDS</t>
  </si>
  <si>
    <t>marybishopdds5951@gmail.com</t>
  </si>
  <si>
    <t>001-453-998-2184x42376</t>
  </si>
  <si>
    <t>Jared Chavez</t>
  </si>
  <si>
    <t>jaredchavez5951@gmail.com</t>
  </si>
  <si>
    <t>(055)207-6383</t>
  </si>
  <si>
    <t>Dakota Johnson</t>
  </si>
  <si>
    <t>dakotajohnson2394@gmail.com</t>
  </si>
  <si>
    <t>680.817.6094x3157</t>
  </si>
  <si>
    <t>Joshua Hill</t>
  </si>
  <si>
    <t>joshuahill9992@gmail.com</t>
  </si>
  <si>
    <t>Karen Gibson</t>
  </si>
  <si>
    <t>karengibson3471@gmail.com</t>
  </si>
  <si>
    <t>(120)046-9217</t>
  </si>
  <si>
    <t>Brittany Parker</t>
  </si>
  <si>
    <t>brittanyparker2803@gmail.com</t>
  </si>
  <si>
    <t>Karen Green</t>
  </si>
  <si>
    <t>karengreen1127@gmail.com</t>
  </si>
  <si>
    <t>514.135.2359x734</t>
  </si>
  <si>
    <t>Michelle Norton</t>
  </si>
  <si>
    <t>michellenorton3463@gmail.com</t>
  </si>
  <si>
    <t>(384)099-9975</t>
  </si>
  <si>
    <t>Shane Jefferson</t>
  </si>
  <si>
    <t>shanejefferson2898@gmail.com</t>
  </si>
  <si>
    <t>(739)245-0259x89917</t>
  </si>
  <si>
    <t>Courtney Jackson</t>
  </si>
  <si>
    <t>courtneyjackson3077@gmail.com</t>
  </si>
  <si>
    <t>703-141-8493x603</t>
  </si>
  <si>
    <t>Jessica Macias</t>
  </si>
  <si>
    <t>jessicamacias9995@gmail.com</t>
  </si>
  <si>
    <t>976-531-3309x97883</t>
  </si>
  <si>
    <t>Matthew Barker</t>
  </si>
  <si>
    <t>matthewbarker7370@gmail.com</t>
  </si>
  <si>
    <t>390-689-3794x4130</t>
  </si>
  <si>
    <t>Dominic Fuller</t>
  </si>
  <si>
    <t>dominicfuller4811@gmail.com</t>
  </si>
  <si>
    <t>323-045-4151x60320</t>
  </si>
  <si>
    <t>Makayla Choi</t>
  </si>
  <si>
    <t>makaylachoi6513@gmail.com</t>
  </si>
  <si>
    <t>+1-781-008-1630x6626</t>
  </si>
  <si>
    <t>Cynthia Hudson</t>
  </si>
  <si>
    <t>cynthiahudson6669@gmail.com</t>
  </si>
  <si>
    <t>001-015-911-3191x333</t>
  </si>
  <si>
    <t>Colin Olson</t>
  </si>
  <si>
    <t>colinolson8560@gmail.com</t>
  </si>
  <si>
    <t>001-000-350-4879x55869</t>
  </si>
  <si>
    <t>Jamie Jarvis</t>
  </si>
  <si>
    <t>jamiejarvis2644@gmail.com</t>
  </si>
  <si>
    <t>(241)133-1868</t>
  </si>
  <si>
    <t>Wanda Moore</t>
  </si>
  <si>
    <t>wandamoore3198@gmail.com</t>
  </si>
  <si>
    <t>James Cline</t>
  </si>
  <si>
    <t>jamescline672@gmail.com</t>
  </si>
  <si>
    <t>521-014-7819x9332</t>
  </si>
  <si>
    <t>Brandi Ward</t>
  </si>
  <si>
    <t>brandiward6043@gmail.com</t>
  </si>
  <si>
    <t>(005)857-1278</t>
  </si>
  <si>
    <t>Richard Ferrell</t>
  </si>
  <si>
    <t>richardferrell9978@gmail.com</t>
  </si>
  <si>
    <t>Summer Jordan</t>
  </si>
  <si>
    <t>summerjordan216@gmail.com</t>
  </si>
  <si>
    <t>001-024-889-2886x8421</t>
  </si>
  <si>
    <t>johnhernandez6351@gmail.com</t>
  </si>
  <si>
    <t>(050)905-3683x996</t>
  </si>
  <si>
    <t>Darlene Simmons</t>
  </si>
  <si>
    <t>darlenesimmons7835@gmail.com</t>
  </si>
  <si>
    <t>Joshua Murray MD</t>
  </si>
  <si>
    <t>joshuamurraymd9454@gmail.com</t>
  </si>
  <si>
    <t>262-372-7819x9401</t>
  </si>
  <si>
    <t>Daniel Petersen</t>
  </si>
  <si>
    <t>danielpetersen3452@gmail.com</t>
  </si>
  <si>
    <t>(310)201-5577x1557</t>
  </si>
  <si>
    <t>Thomas Singleton</t>
  </si>
  <si>
    <t>thomassingleton9874@gmail.com</t>
  </si>
  <si>
    <t>001-618-000-7436x1658</t>
  </si>
  <si>
    <t>Ryan Bass</t>
  </si>
  <si>
    <t>ryanbass2698@gmail.com</t>
  </si>
  <si>
    <t>885.604.9611</t>
  </si>
  <si>
    <t>Nathan Davis</t>
  </si>
  <si>
    <t>nathandavis6543@gmail.com</t>
  </si>
  <si>
    <t>001-402-932-7542x453</t>
  </si>
  <si>
    <t>Justin Parks</t>
  </si>
  <si>
    <t>justinparks3557@gmail.com</t>
  </si>
  <si>
    <t>(016)422-9176</t>
  </si>
  <si>
    <t>Amanda Conner MD</t>
  </si>
  <si>
    <t>amandaconnermd1995@gmail.com</t>
  </si>
  <si>
    <t>525.179.1312</t>
  </si>
  <si>
    <t>Kelly Long</t>
  </si>
  <si>
    <t>kellylong1567@gmail.com</t>
  </si>
  <si>
    <t>450.140.4165</t>
  </si>
  <si>
    <t>Brandon Davis</t>
  </si>
  <si>
    <t>brandondavis7203@gmail.com</t>
  </si>
  <si>
    <t>389.781.1599</t>
  </si>
  <si>
    <t>Jennifer Curtis DVM</t>
  </si>
  <si>
    <t>jennifercurtisdvm173@gmail.com</t>
  </si>
  <si>
    <t>(565)518-6154x4388</t>
  </si>
  <si>
    <t>Brent Gonzales</t>
  </si>
  <si>
    <t>brentgonzales8992@gmail.com</t>
  </si>
  <si>
    <t>Jamie Sawyer</t>
  </si>
  <si>
    <t>jamiesawyer1884@gmail.com</t>
  </si>
  <si>
    <t>729.801.0424x846</t>
  </si>
  <si>
    <t>Jennifer Bailey</t>
  </si>
  <si>
    <t>jenniferbailey9458@gmail.com</t>
  </si>
  <si>
    <t>(412)824-9563</t>
  </si>
  <si>
    <t>Elizabeth Bridges</t>
  </si>
  <si>
    <t>elizabethbridges6151@gmail.com</t>
  </si>
  <si>
    <t>399.034.5323</t>
  </si>
  <si>
    <t>Tammie Montoya</t>
  </si>
  <si>
    <t>tammiemontoya8890@gmail.com</t>
  </si>
  <si>
    <t>+1-138-470-4940x308</t>
  </si>
  <si>
    <t>Andrea Taylor</t>
  </si>
  <si>
    <t>andreataylor9570@gmail.com</t>
  </si>
  <si>
    <t>+1-997-171-7025x9999</t>
  </si>
  <si>
    <t>Corey Smith</t>
  </si>
  <si>
    <t>coreysmith6659@gmail.com</t>
  </si>
  <si>
    <t>Anna King</t>
  </si>
  <si>
    <t>annaking2947@gmail.com</t>
  </si>
  <si>
    <t>+1-935-651-5623x81276</t>
  </si>
  <si>
    <t>Stephen Keller</t>
  </si>
  <si>
    <t>stephenkeller7333@gmail.com</t>
  </si>
  <si>
    <t>+1-215-915-6024x2244</t>
  </si>
  <si>
    <t>Gregory Brown</t>
  </si>
  <si>
    <t>gregorybrown7711@gmail.com</t>
  </si>
  <si>
    <t>Bobby Morgan</t>
  </si>
  <si>
    <t>bobbymorgan7872@gmail.com</t>
  </si>
  <si>
    <t>001-782-261-6434x28516</t>
  </si>
  <si>
    <t>Kenneth Maldonado</t>
  </si>
  <si>
    <t>kennethmaldonado4192@gmail.com</t>
  </si>
  <si>
    <t>001-037-465-7961</t>
  </si>
  <si>
    <t>michaelwood1580@gmail.com</t>
  </si>
  <si>
    <t>303.708.4124</t>
  </si>
  <si>
    <t>Christopher Francis</t>
  </si>
  <si>
    <t>christopherfrancis7264@gmail.com</t>
  </si>
  <si>
    <t>511-094-5454x637</t>
  </si>
  <si>
    <t>Robert Hart</t>
  </si>
  <si>
    <t>roberthart3691@gmail.com</t>
  </si>
  <si>
    <t>001-402-781-6405x46282</t>
  </si>
  <si>
    <t>Cheryl Wiley</t>
  </si>
  <si>
    <t>cherylwiley6445@gmail.com</t>
  </si>
  <si>
    <t>(547)175-4207x0241</t>
  </si>
  <si>
    <t>April Johnson</t>
  </si>
  <si>
    <t>apriljohnson7982@gmail.com</t>
  </si>
  <si>
    <t>(197)211-1604x33974</t>
  </si>
  <si>
    <t>Todd Carroll</t>
  </si>
  <si>
    <t>toddcarroll837@gmail.com</t>
  </si>
  <si>
    <t>162.401.6739</t>
  </si>
  <si>
    <t>Elizabeth Nelson</t>
  </si>
  <si>
    <t>elizabethnelson7846@gmail.com</t>
  </si>
  <si>
    <t>001-168-918-8323x338</t>
  </si>
  <si>
    <t>Thomas Walker</t>
  </si>
  <si>
    <t>thomaswalker1624@gmail.com</t>
  </si>
  <si>
    <t>284-197-9690x5833</t>
  </si>
  <si>
    <t>Sarah Mcmillan</t>
  </si>
  <si>
    <t>sarahmcmillan4237@gmail.com</t>
  </si>
  <si>
    <t>(325)831-9946x493</t>
  </si>
  <si>
    <t>Donna Keller</t>
  </si>
  <si>
    <t>donnakeller5883@gmail.com</t>
  </si>
  <si>
    <t>342-902-3359</t>
  </si>
  <si>
    <t>Kendra Gonzalez</t>
  </si>
  <si>
    <t>kendragonzalez8931@gmail.com</t>
  </si>
  <si>
    <t>+1-928-111-8051x87035</t>
  </si>
  <si>
    <t>Dr. Daniel Ray Jr.</t>
  </si>
  <si>
    <t>dr.danielrayjr.3425@gmail.com</t>
  </si>
  <si>
    <t>(325)841-1843x9210</t>
  </si>
  <si>
    <t>pamelasmith7869@gmail.com</t>
  </si>
  <si>
    <t>914.268.7911x33441</t>
  </si>
  <si>
    <t>Joseph Espinoza</t>
  </si>
  <si>
    <t>josephespinoza9364@gmail.com</t>
  </si>
  <si>
    <t>611-551-0871x04881</t>
  </si>
  <si>
    <t>lisaanderson8622@gmail.com</t>
  </si>
  <si>
    <t>862-225-9604x4990</t>
  </si>
  <si>
    <t>Sean Rivera</t>
  </si>
  <si>
    <t>seanrivera928@gmail.com</t>
  </si>
  <si>
    <t>224.277.2276</t>
  </si>
  <si>
    <t>jessicasmith8076@gmail.com</t>
  </si>
  <si>
    <t>814-859-0149x581</t>
  </si>
  <si>
    <t>Olivia Phillips</t>
  </si>
  <si>
    <t>oliviaphillips555@gmail.com</t>
  </si>
  <si>
    <t>Barry Velasquez</t>
  </si>
  <si>
    <t>barryvelasquez1999@gmail.com</t>
  </si>
  <si>
    <t>492-368-1212x668</t>
  </si>
  <si>
    <t>Christopher Bailey</t>
  </si>
  <si>
    <t>christopherbailey3611@gmail.com</t>
  </si>
  <si>
    <t>+1-092-315-8086x63926</t>
  </si>
  <si>
    <t>kennethmiller2915@gmail.com</t>
  </si>
  <si>
    <t>+1-154-825-2745x817</t>
  </si>
  <si>
    <t>Elizabeth Zimmerman</t>
  </si>
  <si>
    <t>elizabethzimmerman4697@gmail.com</t>
  </si>
  <si>
    <t>247-619-6812x51846</t>
  </si>
  <si>
    <t>Barry Nelson</t>
  </si>
  <si>
    <t>barrynelson5929@gmail.com</t>
  </si>
  <si>
    <t>422.614.3817x7685</t>
  </si>
  <si>
    <t>lauriedavis988@gmail.com</t>
  </si>
  <si>
    <t>224.817.7499</t>
  </si>
  <si>
    <t>David Strong</t>
  </si>
  <si>
    <t>davidstrong4350@gmail.com</t>
  </si>
  <si>
    <t>001-926-251-5236x41383</t>
  </si>
  <si>
    <t>Keith Sexton</t>
  </si>
  <si>
    <t>keithsexton9944@gmail.com</t>
  </si>
  <si>
    <t>(414)404-0161x473</t>
  </si>
  <si>
    <t>Marvin Gibson</t>
  </si>
  <si>
    <t>marvingibson2914@gmail.com</t>
  </si>
  <si>
    <t>001-728-981-5785x1451</t>
  </si>
  <si>
    <t>Timothy Cox</t>
  </si>
  <si>
    <t>timothycox9909@gmail.com</t>
  </si>
  <si>
    <t>676.487.7079x4483</t>
  </si>
  <si>
    <t>Heather Mcneil</t>
  </si>
  <si>
    <t>heathermcneil4995@gmail.com</t>
  </si>
  <si>
    <t>301.945.8216x29647</t>
  </si>
  <si>
    <t>Paul Bennett</t>
  </si>
  <si>
    <t>paulbennett2279@gmail.com</t>
  </si>
  <si>
    <t>872.827.1427</t>
  </si>
  <si>
    <t>Anne Richardson</t>
  </si>
  <si>
    <t>annerichardson4994@gmail.com</t>
  </si>
  <si>
    <t>533.178.8985x506</t>
  </si>
  <si>
    <t>Donna Martinez</t>
  </si>
  <si>
    <t>donnamartinez40@gmail.com</t>
  </si>
  <si>
    <t>141.254.4136</t>
  </si>
  <si>
    <t>Margaret Wilson</t>
  </si>
  <si>
    <t>margaretwilson9058@gmail.com</t>
  </si>
  <si>
    <t>090.441.3829</t>
  </si>
  <si>
    <t>Ryan Kramer</t>
  </si>
  <si>
    <t>ryankramer4633@gmail.com</t>
  </si>
  <si>
    <t>001-357-925-1059x975</t>
  </si>
  <si>
    <t>Lisa Wheeler</t>
  </si>
  <si>
    <t>lisawheeler8596@gmail.com</t>
  </si>
  <si>
    <t>001-697-567-7362</t>
  </si>
  <si>
    <t>Brooke Hunter</t>
  </si>
  <si>
    <t>brookehunter1263@gmail.com</t>
  </si>
  <si>
    <t>404.287.7552x2666</t>
  </si>
  <si>
    <t>Anita Kim</t>
  </si>
  <si>
    <t>anitakim3490@gmail.com</t>
  </si>
  <si>
    <t>592.783.5658x30121</t>
  </si>
  <si>
    <t>James Chaney</t>
  </si>
  <si>
    <t>jameschaney2265@gmail.com</t>
  </si>
  <si>
    <t>518.961.3797</t>
  </si>
  <si>
    <t>Tracy Bowman</t>
  </si>
  <si>
    <t>tracybowman2584@gmail.com</t>
  </si>
  <si>
    <t>729.537.7605</t>
  </si>
  <si>
    <t>Dwayne Kirby</t>
  </si>
  <si>
    <t>dwaynekirby4972@gmail.com</t>
  </si>
  <si>
    <t>(732)696-8773</t>
  </si>
  <si>
    <t>Robert Hickman</t>
  </si>
  <si>
    <t>roberthickman8744@gmail.com</t>
  </si>
  <si>
    <t>001-167-395-9746x749</t>
  </si>
  <si>
    <t>Paula Gonzalez</t>
  </si>
  <si>
    <t>paulagonzalez7442@gmail.com</t>
  </si>
  <si>
    <t>490-642-5174x7706</t>
  </si>
  <si>
    <t>David Brooks</t>
  </si>
  <si>
    <t>davidbrooks6449@gmail.com</t>
  </si>
  <si>
    <t>+1-112-911-4276x4388</t>
  </si>
  <si>
    <t>Jeremy Jones</t>
  </si>
  <si>
    <t>jeremyjones8693@gmail.com</t>
  </si>
  <si>
    <t>+1-568-405-2517x5889</t>
  </si>
  <si>
    <t>Christina Daugherty</t>
  </si>
  <si>
    <t>christinadaugherty1732@gmail.com</t>
  </si>
  <si>
    <t>897.889.2158</t>
  </si>
  <si>
    <t>Laura Serrano</t>
  </si>
  <si>
    <t>lauraserrano451@gmail.com</t>
  </si>
  <si>
    <t>+1-264-211-8071x758</t>
  </si>
  <si>
    <t>Sydney James</t>
  </si>
  <si>
    <t>sydneyjames3839@gmail.com</t>
  </si>
  <si>
    <t>001-028-172-2235x202</t>
  </si>
  <si>
    <t>Marc Williams</t>
  </si>
  <si>
    <t>marcwilliams1827@gmail.com</t>
  </si>
  <si>
    <t>+1-754-261-7591x92443</t>
  </si>
  <si>
    <t>davidallen9209@gmail.com</t>
  </si>
  <si>
    <t>Joshua Short</t>
  </si>
  <si>
    <t>joshuashort4920@gmail.com</t>
  </si>
  <si>
    <t>740.219.6191</t>
  </si>
  <si>
    <t>Adam Hall</t>
  </si>
  <si>
    <t>adamhall1393@gmail.com</t>
  </si>
  <si>
    <t>889-204-1732</t>
  </si>
  <si>
    <t>Sara Martin</t>
  </si>
  <si>
    <t>saramartin5464@gmail.com</t>
  </si>
  <si>
    <t>495-210-4039x44996</t>
  </si>
  <si>
    <t>Jon Briggs</t>
  </si>
  <si>
    <t>jonbriggs5988@gmail.com</t>
  </si>
  <si>
    <t>Elizabeth Thomas</t>
  </si>
  <si>
    <t>elizabeththomas5216@gmail.com</t>
  </si>
  <si>
    <t>001-442-121-1606x33563</t>
  </si>
  <si>
    <t>Susan Mcintyre</t>
  </si>
  <si>
    <t>susanmcintyre8806@gmail.com</t>
  </si>
  <si>
    <t>673-133-1077</t>
  </si>
  <si>
    <t>Kyle Lang</t>
  </si>
  <si>
    <t>kylelang7599@gmail.com</t>
  </si>
  <si>
    <t>182.985.0729x035</t>
  </si>
  <si>
    <t>sharonwilliams2415@gmail.com</t>
  </si>
  <si>
    <t>001-312-201-5855x897</t>
  </si>
  <si>
    <t>Julia Golden</t>
  </si>
  <si>
    <t>juliagolden9499@gmail.com</t>
  </si>
  <si>
    <t>238.508.3635x528</t>
  </si>
  <si>
    <t>Eddie Mitchell</t>
  </si>
  <si>
    <t>eddiemitchell9745@gmail.com</t>
  </si>
  <si>
    <t>+1-258-763-6087x2856</t>
  </si>
  <si>
    <t>Kimberly Smith</t>
  </si>
  <si>
    <t>kimberlysmith947@gmail.com</t>
  </si>
  <si>
    <t>548-602-5397x0608</t>
  </si>
  <si>
    <t>Kathryn Grant</t>
  </si>
  <si>
    <t>kathryngrant5154@gmail.com</t>
  </si>
  <si>
    <t>George Miller</t>
  </si>
  <si>
    <t>georgemiller5302@gmail.com</t>
  </si>
  <si>
    <t>+1-929-915-5287x6714</t>
  </si>
  <si>
    <t>Rebecca Conrad</t>
  </si>
  <si>
    <t>rebeccaconrad7007@gmail.com</t>
  </si>
  <si>
    <t>001-755-079-8066x3368</t>
  </si>
  <si>
    <t>Barry Gomez</t>
  </si>
  <si>
    <t>barrygomez2341@gmail.com</t>
  </si>
  <si>
    <t>572-996-1654x9021</t>
  </si>
  <si>
    <t>Dustin Lee</t>
  </si>
  <si>
    <t>dustinlee4861@gmail.com</t>
  </si>
  <si>
    <t>001-875-079-1793x1646</t>
  </si>
  <si>
    <t>Rachel Fox</t>
  </si>
  <si>
    <t>rachelfox2685@gmail.com</t>
  </si>
  <si>
    <t>(471)178-3504</t>
  </si>
  <si>
    <t>Craig Townsend</t>
  </si>
  <si>
    <t>craigtownsend1693@gmail.com</t>
  </si>
  <si>
    <t>(446)372-1387x039</t>
  </si>
  <si>
    <t>Bryan Dennis</t>
  </si>
  <si>
    <t>bryandennis4102@gmail.com</t>
  </si>
  <si>
    <t>001-104-556-9151x318</t>
  </si>
  <si>
    <t>Reginald Ortiz</t>
  </si>
  <si>
    <t>reginaldortiz173@gmail.com</t>
  </si>
  <si>
    <t>213.690.7786x3119</t>
  </si>
  <si>
    <t>Kaitlyn Nelson</t>
  </si>
  <si>
    <t>kaitlynnelson5509@gmail.com</t>
  </si>
  <si>
    <t>282-752-1633x221</t>
  </si>
  <si>
    <t>Roberto Brooks</t>
  </si>
  <si>
    <t>robertobrooks9926@gmail.com</t>
  </si>
  <si>
    <t>+1-359-844-6296x6177</t>
  </si>
  <si>
    <t>Heather Shaw</t>
  </si>
  <si>
    <t>heathershaw7222@gmail.com</t>
  </si>
  <si>
    <t>Angel Miller</t>
  </si>
  <si>
    <t>angelmiller678@gmail.com</t>
  </si>
  <si>
    <t>371-371-3938</t>
  </si>
  <si>
    <t>Bryce Wong</t>
  </si>
  <si>
    <t>brycewong8697@gmail.com</t>
  </si>
  <si>
    <t>142-055-5731</t>
  </si>
  <si>
    <t>Matthew Meadows</t>
  </si>
  <si>
    <t>matthewmeadows3619@gmail.com</t>
  </si>
  <si>
    <t>001-627-814-9246x8899</t>
  </si>
  <si>
    <t>Robin Hodges</t>
  </si>
  <si>
    <t>robinhodges138@gmail.com</t>
  </si>
  <si>
    <t>Isabella Moon</t>
  </si>
  <si>
    <t>isabellamoon449@gmail.com</t>
  </si>
  <si>
    <t>+1-834-923-0941x84736</t>
  </si>
  <si>
    <t>Robert Figueroa</t>
  </si>
  <si>
    <t>robertfigueroa9111@gmail.com</t>
  </si>
  <si>
    <t>(055)910-7621x3204</t>
  </si>
  <si>
    <t>marksmith8412@gmail.com</t>
  </si>
  <si>
    <t>728-708-4053x68525</t>
  </si>
  <si>
    <t>Gerald Weaver</t>
  </si>
  <si>
    <t>geraldweaver7317@gmail.com</t>
  </si>
  <si>
    <t>(242)683-6943x3370</t>
  </si>
  <si>
    <t>Courtney Sandoval</t>
  </si>
  <si>
    <t>courtneysandoval9680@gmail.com</t>
  </si>
  <si>
    <t>412.072.5158x873</t>
  </si>
  <si>
    <t>Kevin Riley</t>
  </si>
  <si>
    <t>kevinriley9302@gmail.com</t>
  </si>
  <si>
    <t>221.118.9788x835</t>
  </si>
  <si>
    <t>Alan Navarro</t>
  </si>
  <si>
    <t>alannavarro6821@gmail.com</t>
  </si>
  <si>
    <t>Belinda Brown</t>
  </si>
  <si>
    <t>belindabrown5669@gmail.com</t>
  </si>
  <si>
    <t>(463)116-9473x7058</t>
  </si>
  <si>
    <t>Robert Blackwell</t>
  </si>
  <si>
    <t>robertblackwell1227@gmail.com</t>
  </si>
  <si>
    <t>+1-599-529-6637x990</t>
  </si>
  <si>
    <t>Eric Mccall</t>
  </si>
  <si>
    <t>ericmccall7937@gmail.com</t>
  </si>
  <si>
    <t>575-616-3217x09921</t>
  </si>
  <si>
    <t>Ebony Black</t>
  </si>
  <si>
    <t>ebonyblack7777@gmail.com</t>
  </si>
  <si>
    <t>+1-538-353-2237x495</t>
  </si>
  <si>
    <t>Diane Thompson</t>
  </si>
  <si>
    <t>dianethompson8599@gmail.com</t>
  </si>
  <si>
    <t>Aaron Moreno</t>
  </si>
  <si>
    <t>aaronmoreno4286@gmail.com</t>
  </si>
  <si>
    <t>(595)232-8970x1559</t>
  </si>
  <si>
    <t>William Shah</t>
  </si>
  <si>
    <t>williamshah6379@gmail.com</t>
  </si>
  <si>
    <t>001-934-991-8128</t>
  </si>
  <si>
    <t>Luis Compton</t>
  </si>
  <si>
    <t>luiscompton4860@gmail.com</t>
  </si>
  <si>
    <t>281-154-9758x639</t>
  </si>
  <si>
    <t>Alyssa Hayes</t>
  </si>
  <si>
    <t>alyssahayes1017@gmail.com</t>
  </si>
  <si>
    <t>001-900-553-4890x032</t>
  </si>
  <si>
    <t>Bryan Rose</t>
  </si>
  <si>
    <t>bryanrose8778@gmail.com</t>
  </si>
  <si>
    <t>416-356-0251x053</t>
  </si>
  <si>
    <t>Shannon Williams</t>
  </si>
  <si>
    <t>shannonwilliams4777@gmail.com</t>
  </si>
  <si>
    <t>+1-360-337-8046x464</t>
  </si>
  <si>
    <t>Cheryl Salazar</t>
  </si>
  <si>
    <t>cherylsalazar1781@gmail.com</t>
  </si>
  <si>
    <t>753.944.9679x1791</t>
  </si>
  <si>
    <t>juliewilliams7622@gmail.com</t>
  </si>
  <si>
    <t>865.002.6478</t>
  </si>
  <si>
    <t>Megan Kemp MD</t>
  </si>
  <si>
    <t>megankempmd8441@gmail.com</t>
  </si>
  <si>
    <t>(791)052-6483x532</t>
  </si>
  <si>
    <t>Leah Obrien</t>
  </si>
  <si>
    <t>leahobrien553@gmail.com</t>
  </si>
  <si>
    <t>+1-492-472-0292x6549</t>
  </si>
  <si>
    <t>Matthew Lindsey</t>
  </si>
  <si>
    <t>matthewlindsey3297@gmail.com</t>
  </si>
  <si>
    <t>283.527.2192x47951</t>
  </si>
  <si>
    <t>Brian Jones</t>
  </si>
  <si>
    <t>brianjones2529@gmail.com</t>
  </si>
  <si>
    <t>001-573-322-0635x271</t>
  </si>
  <si>
    <t>Paula Mathis</t>
  </si>
  <si>
    <t>paulamathis331@gmail.com</t>
  </si>
  <si>
    <t>001-223-404-5564x744</t>
  </si>
  <si>
    <t>Ann Gomez</t>
  </si>
  <si>
    <t>anngomez3731@gmail.com</t>
  </si>
  <si>
    <t>001-773-657-9052x7425</t>
  </si>
  <si>
    <t>Jessica Myers</t>
  </si>
  <si>
    <t>jessicamyers2335@gmail.com</t>
  </si>
  <si>
    <t>221-466-8653x320</t>
  </si>
  <si>
    <t>melissajohnson6842@gmail.com</t>
  </si>
  <si>
    <t>477.639.2535x17492</t>
  </si>
  <si>
    <t>Kristen Richardson</t>
  </si>
  <si>
    <t>kristenrichardson95@gmail.com</t>
  </si>
  <si>
    <t>001-444-899-6281x837</t>
  </si>
  <si>
    <t>Robert Burns</t>
  </si>
  <si>
    <t>robertburns1261@gmail.com</t>
  </si>
  <si>
    <t>675.066.4397x7259</t>
  </si>
  <si>
    <t>Dustin Diaz</t>
  </si>
  <si>
    <t>dustindiaz8133@gmail.com</t>
  </si>
  <si>
    <t>+1-861-107-6066x25007</t>
  </si>
  <si>
    <t>Michael Dillon</t>
  </si>
  <si>
    <t>michaeldillon9034@gmail.com</t>
  </si>
  <si>
    <t>+1-097-068-8455x0573</t>
  </si>
  <si>
    <t>Theodore Benton</t>
  </si>
  <si>
    <t>theodorebenton9672@gmail.com</t>
  </si>
  <si>
    <t>Brittany Clark</t>
  </si>
  <si>
    <t>brittanyclark1067@gmail.com</t>
  </si>
  <si>
    <t>404-486-4006</t>
  </si>
  <si>
    <t>Michelle Montgomery</t>
  </si>
  <si>
    <t>michellemontgomery8067@gmail.com</t>
  </si>
  <si>
    <t>020-753-8927</t>
  </si>
  <si>
    <t>Jennifer Cooper</t>
  </si>
  <si>
    <t>jennifercooper6926@gmail.com</t>
  </si>
  <si>
    <t>(223)482-7225x93383</t>
  </si>
  <si>
    <t>joshuathompson4603@gmail.com</t>
  </si>
  <si>
    <t>260-052-5254x3645</t>
  </si>
  <si>
    <t>Jillian Walker</t>
  </si>
  <si>
    <t>jillianwalker1901@gmail.com</t>
  </si>
  <si>
    <t>555.185.7504x42077</t>
  </si>
  <si>
    <t>Michael Stephens</t>
  </si>
  <si>
    <t>michaelstephens8915@gmail.com</t>
  </si>
  <si>
    <t>+1-277-117-9344x40325</t>
  </si>
  <si>
    <t>Robert Robinson</t>
  </si>
  <si>
    <t>robertrobinson6432@gmail.com</t>
  </si>
  <si>
    <t>+1-445-605-8464x07153</t>
  </si>
  <si>
    <t>Michelle Rogers</t>
  </si>
  <si>
    <t>michellerogers3471@gmail.com</t>
  </si>
  <si>
    <t>838-365-3666x4941</t>
  </si>
  <si>
    <t>robertharris1587@gmail.com</t>
  </si>
  <si>
    <t>+1-585-439-6687x374</t>
  </si>
  <si>
    <t>Jeffrey Hernandez</t>
  </si>
  <si>
    <t>jeffreyhernandez1698@gmail.com</t>
  </si>
  <si>
    <t>001-522-967-3892x915</t>
  </si>
  <si>
    <t>Cory Levy</t>
  </si>
  <si>
    <t>corylevy9606@gmail.com</t>
  </si>
  <si>
    <t>(379)997-5459x818</t>
  </si>
  <si>
    <t>John Bryant</t>
  </si>
  <si>
    <t>johnbryant9841@gmail.com</t>
  </si>
  <si>
    <t>001-637-003-1510x049</t>
  </si>
  <si>
    <t>Douglas Delgado</t>
  </si>
  <si>
    <t>douglasdelgado4645@gmail.com</t>
  </si>
  <si>
    <t>(448)273-8277</t>
  </si>
  <si>
    <t>Patrick Shields MD</t>
  </si>
  <si>
    <t>patrickshieldsmd8520@gmail.com</t>
  </si>
  <si>
    <t>001-837-884-6754</t>
  </si>
  <si>
    <t>jameshays3194@gmail.com</t>
  </si>
  <si>
    <t>+1-578-104-7702x835</t>
  </si>
  <si>
    <t>Benjamin Vincent</t>
  </si>
  <si>
    <t>benjaminvincent565@gmail.com</t>
  </si>
  <si>
    <t>443.747.6316</t>
  </si>
  <si>
    <t>Brian Rhodes</t>
  </si>
  <si>
    <t>brianrhodes3534@gmail.com</t>
  </si>
  <si>
    <t>732-634-8348</t>
  </si>
  <si>
    <t>Anne Mayo</t>
  </si>
  <si>
    <t>annemayo6579@gmail.com</t>
  </si>
  <si>
    <t>Diane Hebert</t>
  </si>
  <si>
    <t>dianehebert4961@gmail.com</t>
  </si>
  <si>
    <t>683.547.7184x36751</t>
  </si>
  <si>
    <t>Timothy Diaz</t>
  </si>
  <si>
    <t>timothydiaz6706@gmail.com</t>
  </si>
  <si>
    <t>(425)060-3724x942</t>
  </si>
  <si>
    <t>Jeffrey Haas</t>
  </si>
  <si>
    <t>jeffreyhaas5676@gmail.com</t>
  </si>
  <si>
    <t>001-680-617-5201</t>
  </si>
  <si>
    <t>Gerald Crawford</t>
  </si>
  <si>
    <t>geraldcrawford946@gmail.com</t>
  </si>
  <si>
    <t>(711)818-9749x329</t>
  </si>
  <si>
    <t>Brianna Kelly</t>
  </si>
  <si>
    <t>briannakelly1723@gmail.com</t>
  </si>
  <si>
    <t>jenniferhernandez9110@gmail.com</t>
  </si>
  <si>
    <t>+1-705-645-1670x9989</t>
  </si>
  <si>
    <t>Carolyn Lowe</t>
  </si>
  <si>
    <t>carolynlowe4668@gmail.com</t>
  </si>
  <si>
    <t>070.894.6835x23777</t>
  </si>
  <si>
    <t>Christian Jenkins</t>
  </si>
  <si>
    <t>christianjenkins602@gmail.com</t>
  </si>
  <si>
    <t>(184)929-6555x91300</t>
  </si>
  <si>
    <t>Patrick Bailey</t>
  </si>
  <si>
    <t>patrickbailey1447@gmail.com</t>
  </si>
  <si>
    <t>980.895.8839x17237</t>
  </si>
  <si>
    <t>Casey Steele</t>
  </si>
  <si>
    <t>caseysteele4606@gmail.com</t>
  </si>
  <si>
    <t>001-326-768-4944x390</t>
  </si>
  <si>
    <t>Paul Leach</t>
  </si>
  <si>
    <t>paulleach9161@gmail.com</t>
  </si>
  <si>
    <t>(588)350-6939x89887</t>
  </si>
  <si>
    <t>Christopher Johnston</t>
  </si>
  <si>
    <t>christopherjohnston1230@gmail.com</t>
  </si>
  <si>
    <t>809.675.1095</t>
  </si>
  <si>
    <t>Samuel Pena</t>
  </si>
  <si>
    <t>samuelpena9876@gmail.com</t>
  </si>
  <si>
    <t>379-845-1888</t>
  </si>
  <si>
    <t>Shelby Peters</t>
  </si>
  <si>
    <t>shelbypeters3521@gmail.com</t>
  </si>
  <si>
    <t>Betty Cole</t>
  </si>
  <si>
    <t>bettycole3359@gmail.com</t>
  </si>
  <si>
    <t>(394)799-9506</t>
  </si>
  <si>
    <t>Jill Rhodes</t>
  </si>
  <si>
    <t>jillrhodes1523@gmail.com</t>
  </si>
  <si>
    <t>564-273-6967</t>
  </si>
  <si>
    <t>Matthew Mooney</t>
  </si>
  <si>
    <t>matthewmooney1395@gmail.com</t>
  </si>
  <si>
    <t>700-712-8081x06902</t>
  </si>
  <si>
    <t>Mason Salazar</t>
  </si>
  <si>
    <t>masonsalazar8918@gmail.com</t>
  </si>
  <si>
    <t>(061)630-9383x4037</t>
  </si>
  <si>
    <t>brianzuniga9796@gmail.com</t>
  </si>
  <si>
    <t>+1-111-150-7118x8352</t>
  </si>
  <si>
    <t>stevenrodriguez6920@gmail.com</t>
  </si>
  <si>
    <t>000-662-0801x63244</t>
  </si>
  <si>
    <t>Melissa Jones</t>
  </si>
  <si>
    <t>melissajones1704@gmail.com</t>
  </si>
  <si>
    <t>+1-647-177-0052x9486</t>
  </si>
  <si>
    <t>Tommy Smith</t>
  </si>
  <si>
    <t>tommysmith4769@gmail.com</t>
  </si>
  <si>
    <t>622-987-1785x782</t>
  </si>
  <si>
    <t>Danielle Silva</t>
  </si>
  <si>
    <t>daniellesilva692@gmail.com</t>
  </si>
  <si>
    <t>David Miller</t>
  </si>
  <si>
    <t>davidmiller940@gmail.com</t>
  </si>
  <si>
    <t>724.652.3605</t>
  </si>
  <si>
    <t>Daniel Mcclure</t>
  </si>
  <si>
    <t>danielmcclure4647@gmail.com</t>
  </si>
  <si>
    <t>040.564.2302x31305</t>
  </si>
  <si>
    <t>Holly Coleman</t>
  </si>
  <si>
    <t>hollycoleman1205@gmail.com</t>
  </si>
  <si>
    <t>197.784.1607x18266</t>
  </si>
  <si>
    <t>Diana Garcia</t>
  </si>
  <si>
    <t>dianagarcia3177@gmail.com</t>
  </si>
  <si>
    <t>001-760-756-1724</t>
  </si>
  <si>
    <t>Scott Thompson</t>
  </si>
  <si>
    <t>scottthompson2913@gmail.com</t>
  </si>
  <si>
    <t>978-603-3926</t>
  </si>
  <si>
    <t>Gina Cameron</t>
  </si>
  <si>
    <t>ginacameron7142@gmail.com</t>
  </si>
  <si>
    <t>(973)906-4934</t>
  </si>
  <si>
    <t>Travis Carter</t>
  </si>
  <si>
    <t>traviscarter2260@gmail.com</t>
  </si>
  <si>
    <t>001-452-678-8362x3829</t>
  </si>
  <si>
    <t>Jeremy Johnson</t>
  </si>
  <si>
    <t>jeremyjohnson2085@gmail.com</t>
  </si>
  <si>
    <t>Rebekah Shelton</t>
  </si>
  <si>
    <t>rebekahshelton4735@gmail.com</t>
  </si>
  <si>
    <t>614-823-5848x08157</t>
  </si>
  <si>
    <t>Joyce Chapman</t>
  </si>
  <si>
    <t>joycechapman3023@gmail.com</t>
  </si>
  <si>
    <t>(064)408-3359</t>
  </si>
  <si>
    <t>Miguel Lindsey</t>
  </si>
  <si>
    <t>miguellindsey8395@gmail.com</t>
  </si>
  <si>
    <t>534.787.7453</t>
  </si>
  <si>
    <t>Natalie Bean</t>
  </si>
  <si>
    <t>nataliebean7297@gmail.com</t>
  </si>
  <si>
    <t>Todd Velasquez</t>
  </si>
  <si>
    <t>toddvelasquez6113@gmail.com</t>
  </si>
  <si>
    <t>+1-006-519-5928x04609</t>
  </si>
  <si>
    <t>Emily Andrews</t>
  </si>
  <si>
    <t>emilyandrews4780@gmail.com</t>
  </si>
  <si>
    <t>774-413-8076</t>
  </si>
  <si>
    <t>James Mcneil</t>
  </si>
  <si>
    <t>jamesmcneil1634@gmail.com</t>
  </si>
  <si>
    <t>001-126-767-4616x84431</t>
  </si>
  <si>
    <t>Frederick Smith</t>
  </si>
  <si>
    <t>fredericksmith7135@gmail.com</t>
  </si>
  <si>
    <t>167-383-6649</t>
  </si>
  <si>
    <t>Christina Berry</t>
  </si>
  <si>
    <t>christinaberry2204@gmail.com</t>
  </si>
  <si>
    <t>001-372-621-0953x393</t>
  </si>
  <si>
    <t>David Delgado</t>
  </si>
  <si>
    <t>daviddelgado1778@gmail.com</t>
  </si>
  <si>
    <t>624-463-6061x127</t>
  </si>
  <si>
    <t>Todd Wong</t>
  </si>
  <si>
    <t>toddwong6094@gmail.com</t>
  </si>
  <si>
    <t>(272)380-3714</t>
  </si>
  <si>
    <t>Teresa Olson</t>
  </si>
  <si>
    <t>teresaolson7873@gmail.com</t>
  </si>
  <si>
    <t>James Burke</t>
  </si>
  <si>
    <t>jamesburke9385@gmail.com</t>
  </si>
  <si>
    <t>+1-134-006-2007x73975</t>
  </si>
  <si>
    <t>Jennifer Rodriguez</t>
  </si>
  <si>
    <t>jenniferrodriguez7238@gmail.com</t>
  </si>
  <si>
    <t>270.759.6313x25193</t>
  </si>
  <si>
    <t>Autumn Diaz</t>
  </si>
  <si>
    <t>autumndiaz4088@gmail.com</t>
  </si>
  <si>
    <t>471.001.3262</t>
  </si>
  <si>
    <t>Gregg Bowen</t>
  </si>
  <si>
    <t>greggbowen3522@gmail.com</t>
  </si>
  <si>
    <t>(633)684-3082</t>
  </si>
  <si>
    <t>Jessica Hall</t>
  </si>
  <si>
    <t>jessicahall5837@gmail.com</t>
  </si>
  <si>
    <t>001-763-036-5567x8220</t>
  </si>
  <si>
    <t>Bradley White</t>
  </si>
  <si>
    <t>bradleywhite8700@gmail.com</t>
  </si>
  <si>
    <t>801.843.0838</t>
  </si>
  <si>
    <t>Jacqueline Mercer</t>
  </si>
  <si>
    <t>jacquelinemercer873@gmail.com</t>
  </si>
  <si>
    <t>061-903-4981x15520</t>
  </si>
  <si>
    <t>michellebailey2722@gmail.com</t>
  </si>
  <si>
    <t>703-754-3221x238</t>
  </si>
  <si>
    <t>Kenneth Gallagher</t>
  </si>
  <si>
    <t>kennethgallagher5991@gmail.com</t>
  </si>
  <si>
    <t>793.187.0770</t>
  </si>
  <si>
    <t>Mrs. Rachel Sanchez</t>
  </si>
  <si>
    <t>mrs.rachelsanchez1895@gmail.com</t>
  </si>
  <si>
    <t>328-288-3471</t>
  </si>
  <si>
    <t>kimberlydavis5915@gmail.com</t>
  </si>
  <si>
    <t>470.900.3750</t>
  </si>
  <si>
    <t>Tony Morton</t>
  </si>
  <si>
    <t>tonymorton5516@gmail.com</t>
  </si>
  <si>
    <t>+1-414-685-9449x9173</t>
  </si>
  <si>
    <t>christophersmith1345@gmail.com</t>
  </si>
  <si>
    <t>+1-678-000-7612x0392</t>
  </si>
  <si>
    <t>Michelle Schneider</t>
  </si>
  <si>
    <t>michelleschneider3092@gmail.com</t>
  </si>
  <si>
    <t>250.428.5552</t>
  </si>
  <si>
    <t>Spencer Bishop</t>
  </si>
  <si>
    <t>spencerbishop7817@gmail.com</t>
  </si>
  <si>
    <t>(454)787-8782x635</t>
  </si>
  <si>
    <t>Joe Parrish</t>
  </si>
  <si>
    <t>joeparrish8501@gmail.com</t>
  </si>
  <si>
    <t>509.639.4759</t>
  </si>
  <si>
    <t>Luke Horn</t>
  </si>
  <si>
    <t>lukehorn8911@gmail.com</t>
  </si>
  <si>
    <t>+1-036-100-5398x704</t>
  </si>
  <si>
    <t>Joseph Mendez</t>
  </si>
  <si>
    <t>josephmendez220@gmail.com</t>
  </si>
  <si>
    <t>001-964-407-7911x20128</t>
  </si>
  <si>
    <t>Todd Campos</t>
  </si>
  <si>
    <t>toddcampos1956@gmail.com</t>
  </si>
  <si>
    <t>759-795-5786x895</t>
  </si>
  <si>
    <t>Joseph Salas</t>
  </si>
  <si>
    <t>josephsalas9208@gmail.com</t>
  </si>
  <si>
    <t>(987)606-5463x219</t>
  </si>
  <si>
    <t>Rachel Peterson</t>
  </si>
  <si>
    <t>rachelpeterson560@gmail.com</t>
  </si>
  <si>
    <t>668-836-2097</t>
  </si>
  <si>
    <t>Dr. Cameron Scott</t>
  </si>
  <si>
    <t>dr.cameronscott8829@gmail.com</t>
  </si>
  <si>
    <t>465.947.4610x209</t>
  </si>
  <si>
    <t>Mrs. Tina Watkins</t>
  </si>
  <si>
    <t>mrs.tinawatkins6520@gmail.com</t>
  </si>
  <si>
    <t>658.043.6177x16181</t>
  </si>
  <si>
    <t>Joshua Aguilar</t>
  </si>
  <si>
    <t>joshuaaguilar9483@gmail.com</t>
  </si>
  <si>
    <t>632-688-4163</t>
  </si>
  <si>
    <t>Holly Garcia</t>
  </si>
  <si>
    <t>hollygarcia3854@gmail.com</t>
  </si>
  <si>
    <t>729-677-8683</t>
  </si>
  <si>
    <t>Nancy Bradley</t>
  </si>
  <si>
    <t>nancybradley4987@gmail.com</t>
  </si>
  <si>
    <t>(343)342-6643x294</t>
  </si>
  <si>
    <t>Adrian Davidson</t>
  </si>
  <si>
    <t>adriandavidson5175@gmail.com</t>
  </si>
  <si>
    <t>(306)286-8987</t>
  </si>
  <si>
    <t>Michael Carter</t>
  </si>
  <si>
    <t>michaelcarter4634@gmail.com</t>
  </si>
  <si>
    <t>055-100-1226x7706</t>
  </si>
  <si>
    <t>Anne Rose</t>
  </si>
  <si>
    <t>annerose6812@gmail.com</t>
  </si>
  <si>
    <t>001-215-505-7703x706</t>
  </si>
  <si>
    <t>James Harmon</t>
  </si>
  <si>
    <t>jamesharmon4221@gmail.com</t>
  </si>
  <si>
    <t>(911)496-1893x6132</t>
  </si>
  <si>
    <t>Jose Barber</t>
  </si>
  <si>
    <t>josebarber1383@gmail.com</t>
  </si>
  <si>
    <t>001-477-794-1226</t>
  </si>
  <si>
    <t>Larry Baldwin</t>
  </si>
  <si>
    <t>larrybaldwin2787@gmail.com</t>
  </si>
  <si>
    <t>(974)877-3795x9763</t>
  </si>
  <si>
    <t>Justin Murray</t>
  </si>
  <si>
    <t>justinmurray3567@gmail.com</t>
  </si>
  <si>
    <t>Diana Chandler</t>
  </si>
  <si>
    <t>dianachandler9113@gmail.com</t>
  </si>
  <si>
    <t>888-607-7019</t>
  </si>
  <si>
    <t>Debra Ortiz</t>
  </si>
  <si>
    <t>debraortiz7216@gmail.com</t>
  </si>
  <si>
    <t>001-265-436-5665</t>
  </si>
  <si>
    <t>Warren Jones</t>
  </si>
  <si>
    <t>warrenjones2719@gmail.com</t>
  </si>
  <si>
    <t>907-778-8328x6624</t>
  </si>
  <si>
    <t>Justin Barrett</t>
  </si>
  <si>
    <t>justinbarrett5236@gmail.com</t>
  </si>
  <si>
    <t>(951)166-2682x0516</t>
  </si>
  <si>
    <t>Linda Contreras</t>
  </si>
  <si>
    <t>lindacontreras3090@gmail.com</t>
  </si>
  <si>
    <t>Cathy Durham</t>
  </si>
  <si>
    <t>cathydurham3495@gmail.com</t>
  </si>
  <si>
    <t>(646)103-9820</t>
  </si>
  <si>
    <t>Ricky Mendoza</t>
  </si>
  <si>
    <t>rickymendoza2582@gmail.com</t>
  </si>
  <si>
    <t>(019)152-6909x201</t>
  </si>
  <si>
    <t>Meghan Reed</t>
  </si>
  <si>
    <t>meghanreed3386@gmail.com</t>
  </si>
  <si>
    <t>001-896-697-8777x8511</t>
  </si>
  <si>
    <t>Kelsey Roberts</t>
  </si>
  <si>
    <t>kelseyroberts9570@gmail.com</t>
  </si>
  <si>
    <t>418-590-8105</t>
  </si>
  <si>
    <t>Jacob Barnett</t>
  </si>
  <si>
    <t>jacobbarnett1203@gmail.com</t>
  </si>
  <si>
    <t>(566)070-1213</t>
  </si>
  <si>
    <t>Jennifer Singh</t>
  </si>
  <si>
    <t>jennifersingh2578@gmail.com</t>
  </si>
  <si>
    <t>499-954-0634x768</t>
  </si>
  <si>
    <t>Henry Krueger</t>
  </si>
  <si>
    <t>henrykrueger3370@gmail.com</t>
  </si>
  <si>
    <t>(789)405-6915x56422</t>
  </si>
  <si>
    <t>Victoria Henson</t>
  </si>
  <si>
    <t>victoriahenson2992@gmail.com</t>
  </si>
  <si>
    <t>Nicole Sanders</t>
  </si>
  <si>
    <t>nicolesanders9255@gmail.com</t>
  </si>
  <si>
    <t>(946)910-6667</t>
  </si>
  <si>
    <t>Steven Carter</t>
  </si>
  <si>
    <t>stevencarter278@gmail.com</t>
  </si>
  <si>
    <t>001-514-923-8701x1800</t>
  </si>
  <si>
    <t>Jason Pennington</t>
  </si>
  <si>
    <t>jasonpennington1156@gmail.com</t>
  </si>
  <si>
    <t>Andrea Walker</t>
  </si>
  <si>
    <t>andreawalker2827@gmail.com</t>
  </si>
  <si>
    <t>344-131-4905x724</t>
  </si>
  <si>
    <t>Kenneth Mitchell</t>
  </si>
  <si>
    <t>kennethmitchell9120@gmail.com</t>
  </si>
  <si>
    <t>(042)149-0182</t>
  </si>
  <si>
    <t>Jennifer Phillips</t>
  </si>
  <si>
    <t>jenniferphillips3489@gmail.com</t>
  </si>
  <si>
    <t>427-014-8963</t>
  </si>
  <si>
    <t>Christopher Butler</t>
  </si>
  <si>
    <t>christopherbutler7747@gmail.com</t>
  </si>
  <si>
    <t>963-795-5406x25328</t>
  </si>
  <si>
    <t>Seth Lewis</t>
  </si>
  <si>
    <t>sethlewis7664@gmail.com</t>
  </si>
  <si>
    <t>(906)175-1262x479</t>
  </si>
  <si>
    <t>Victoria Ruiz</t>
  </si>
  <si>
    <t>victoriaruiz1809@gmail.com</t>
  </si>
  <si>
    <t>+1-063-048-2565x4521</t>
  </si>
  <si>
    <t>Brianna Winters</t>
  </si>
  <si>
    <t>briannawinters2956@gmail.com</t>
  </si>
  <si>
    <t>+1-633-658-7758x9756</t>
  </si>
  <si>
    <t>Katherine Taylor</t>
  </si>
  <si>
    <t>katherinetaylor3789@gmail.com</t>
  </si>
  <si>
    <t>+1-378-955-8087x718</t>
  </si>
  <si>
    <t>Casey Montgomery</t>
  </si>
  <si>
    <t>caseymontgomery796@gmail.com</t>
  </si>
  <si>
    <t>+1-001-483-6831x065</t>
  </si>
  <si>
    <t>Bryan Good</t>
  </si>
  <si>
    <t>bryangood3622@gmail.com</t>
  </si>
  <si>
    <t>001-352-035-1615x20823</t>
  </si>
  <si>
    <t>Mark Bailey</t>
  </si>
  <si>
    <t>markbailey7184@gmail.com</t>
  </si>
  <si>
    <t>547.518.7183</t>
  </si>
  <si>
    <t>Jessica Williams</t>
  </si>
  <si>
    <t>jessicawilliams2216@gmail.com</t>
  </si>
  <si>
    <t>Jorge Riley</t>
  </si>
  <si>
    <t>jorgeriley3295@gmail.com</t>
  </si>
  <si>
    <t>529-804-4306x623</t>
  </si>
  <si>
    <t>Andrew Rodriguez</t>
  </si>
  <si>
    <t>andrewrodriguez4606@gmail.com</t>
  </si>
  <si>
    <t>798-234-6123x506</t>
  </si>
  <si>
    <t>Jennifer Maldonado</t>
  </si>
  <si>
    <t>jennifermaldonado8397@gmail.com</t>
  </si>
  <si>
    <t>115-175-5938x558</t>
  </si>
  <si>
    <t>Amanda Hill</t>
  </si>
  <si>
    <t>amandahill4343@gmail.com</t>
  </si>
  <si>
    <t>056-137-9670x18093</t>
  </si>
  <si>
    <t>Jeff Bean</t>
  </si>
  <si>
    <t>jeffbean5922@gmail.com</t>
  </si>
  <si>
    <t>001-116-367-6633x83518</t>
  </si>
  <si>
    <t>Michael Wu</t>
  </si>
  <si>
    <t>michaelwu4782@gmail.com</t>
  </si>
  <si>
    <t>418.181.2768x3528</t>
  </si>
  <si>
    <t>Kristen Berry</t>
  </si>
  <si>
    <t>kristenberry9924@gmail.com</t>
  </si>
  <si>
    <t>966.689.1895x111</t>
  </si>
  <si>
    <t>Lisa Walker</t>
  </si>
  <si>
    <t>lisawalker9669@gmail.com</t>
  </si>
  <si>
    <t>974.150.7649x5709</t>
  </si>
  <si>
    <t>Jean Schmidt MD</t>
  </si>
  <si>
    <t>jeanschmidtmd2426@gmail.com</t>
  </si>
  <si>
    <t>974.954.4171x1783</t>
  </si>
  <si>
    <t>Mr. Spencer Humphrey</t>
  </si>
  <si>
    <t>mr.spencerhumphrey3914@gmail.com</t>
  </si>
  <si>
    <t>017-059-8883x41166</t>
  </si>
  <si>
    <t>Kevin Hoffman</t>
  </si>
  <si>
    <t>kevinhoffman6084@gmail.com</t>
  </si>
  <si>
    <t>Steven Gallagher</t>
  </si>
  <si>
    <t>stevengallagher1430@gmail.com</t>
  </si>
  <si>
    <t>976-329-0893x3243</t>
  </si>
  <si>
    <t>mariawhite6605@gmail.com</t>
  </si>
  <si>
    <t>001-308-417-6896x131</t>
  </si>
  <si>
    <t>Megan Goodman</t>
  </si>
  <si>
    <t>megangoodman2847@gmail.com</t>
  </si>
  <si>
    <t>216.999.9137x753</t>
  </si>
  <si>
    <t>Kayla Hinton</t>
  </si>
  <si>
    <t>kaylahinton6739@gmail.com</t>
  </si>
  <si>
    <t>343-323-1448x77090</t>
  </si>
  <si>
    <t>Shannon Jones</t>
  </si>
  <si>
    <t>shannonjones2089@gmail.com</t>
  </si>
  <si>
    <t>(260)625-5728</t>
  </si>
  <si>
    <t>William Watson</t>
  </si>
  <si>
    <t>williamwatson8957@gmail.com</t>
  </si>
  <si>
    <t>(515)610-8983x4508</t>
  </si>
  <si>
    <t>Kyle Price</t>
  </si>
  <si>
    <t>kyleprice3915@gmail.com</t>
  </si>
  <si>
    <t>789.182.1324</t>
  </si>
  <si>
    <t>jeffreyjohnson8398@gmail.com</t>
  </si>
  <si>
    <t>(600)589-0939</t>
  </si>
  <si>
    <t>Mr. Jacob Boyd Jr.</t>
  </si>
  <si>
    <t>mr.jacobboydjr.6872@gmail.com</t>
  </si>
  <si>
    <t>+1-547-113-9187x69992</t>
  </si>
  <si>
    <t>Cory Collins</t>
  </si>
  <si>
    <t>corycollins3612@gmail.com</t>
  </si>
  <si>
    <t>001-798-659-1100x8089</t>
  </si>
  <si>
    <t>Lisa Luna</t>
  </si>
  <si>
    <t>lisaluna4228@gmail.com</t>
  </si>
  <si>
    <t>001-623-739-0850x225</t>
  </si>
  <si>
    <t>Michael Gibson</t>
  </si>
  <si>
    <t>michaelgibson8628@gmail.com</t>
  </si>
  <si>
    <t>+1-224-580-4664x71409</t>
  </si>
  <si>
    <t>Daniel Bennett</t>
  </si>
  <si>
    <t>danielbennett5726@gmail.com</t>
  </si>
  <si>
    <t>+1-765-205-2638x0484</t>
  </si>
  <si>
    <t>Alexander Thompson</t>
  </si>
  <si>
    <t>alexanderthompson5264@gmail.com</t>
  </si>
  <si>
    <t>001-211-892-4742x484</t>
  </si>
  <si>
    <t>Dr. Peter Todd DVM</t>
  </si>
  <si>
    <t>dr.petertodddvm1226@gmail.com</t>
  </si>
  <si>
    <t>(408)309-4853</t>
  </si>
  <si>
    <t>Matthew Martinez</t>
  </si>
  <si>
    <t>matthewmartinez3428@gmail.com</t>
  </si>
  <si>
    <t>001-578-700-6381x13994</t>
  </si>
  <si>
    <t>Daniel Wilcox</t>
  </si>
  <si>
    <t>danielwilcox7784@gmail.com</t>
  </si>
  <si>
    <t>(799)192-2631x819</t>
  </si>
  <si>
    <t>christianwyatt982@gmail.com</t>
  </si>
  <si>
    <t>Catherine Morales</t>
  </si>
  <si>
    <t>catherinemorales9529@gmail.com</t>
  </si>
  <si>
    <t>+1-858-775-9918x81121</t>
  </si>
  <si>
    <t>traviswilliams7724@gmail.com</t>
  </si>
  <si>
    <t>Kurt Rivera</t>
  </si>
  <si>
    <t>kurtrivera8722@gmail.com</t>
  </si>
  <si>
    <t>(425)618-8523</t>
  </si>
  <si>
    <t>Matthew Carter</t>
  </si>
  <si>
    <t>matthewcarter3087@gmail.com</t>
  </si>
  <si>
    <t>752.487.8624x930</t>
  </si>
  <si>
    <t>Zoe Meyer</t>
  </si>
  <si>
    <t>zoemeyer4347@gmail.com</t>
  </si>
  <si>
    <t>+1-551-069-1656x690</t>
  </si>
  <si>
    <t>Kevin Norris</t>
  </si>
  <si>
    <t>kevinnorris7856@gmail.com</t>
  </si>
  <si>
    <t>047-195-8606</t>
  </si>
  <si>
    <t>Stephen Jones</t>
  </si>
  <si>
    <t>stephenjones4738@gmail.com</t>
  </si>
  <si>
    <t>Amy Bennett</t>
  </si>
  <si>
    <t>amybennett8318@gmail.com</t>
  </si>
  <si>
    <t>977.743.0189</t>
  </si>
  <si>
    <t>Alisha Cunningham</t>
  </si>
  <si>
    <t>alishacunningham4513@gmail.com</t>
  </si>
  <si>
    <t>(116)704-3951</t>
  </si>
  <si>
    <t>Leah Chavez</t>
  </si>
  <si>
    <t>leahchavez1636@gmail.com</t>
  </si>
  <si>
    <t>+1-085-397-5287x366</t>
  </si>
  <si>
    <t>Cory Sexton</t>
  </si>
  <si>
    <t>corysexton1583@gmail.com</t>
  </si>
  <si>
    <t>001-260-302-6910x35240</t>
  </si>
  <si>
    <t>Mrs. Carrie Glenn</t>
  </si>
  <si>
    <t>mrs.carrieglenn531@gmail.com</t>
  </si>
  <si>
    <t>847.441.1615</t>
  </si>
  <si>
    <t>Ann Butler</t>
  </si>
  <si>
    <t>annbutler7244@gmail.com</t>
  </si>
  <si>
    <t>001-150-994-8336x63020</t>
  </si>
  <si>
    <t>Morgan Ruiz</t>
  </si>
  <si>
    <t>morganruiz8291@gmail.com</t>
  </si>
  <si>
    <t>361-964-1927x67471</t>
  </si>
  <si>
    <t>Kaylee Lewis</t>
  </si>
  <si>
    <t>kayleelewis5820@gmail.com</t>
  </si>
  <si>
    <t>035-270-9099x4669</t>
  </si>
  <si>
    <t>Jeffrey Ferguson</t>
  </si>
  <si>
    <t>jeffreyferguson2359@gmail.com</t>
  </si>
  <si>
    <t>(897)245-1619</t>
  </si>
  <si>
    <t>Paul Carlson</t>
  </si>
  <si>
    <t>paulcarlson2754@gmail.com</t>
  </si>
  <si>
    <t>kimberlysmith812@gmail.com</t>
  </si>
  <si>
    <t>001-066-101-6643</t>
  </si>
  <si>
    <t>Laura Brooks</t>
  </si>
  <si>
    <t>laurabrooks569@gmail.com</t>
  </si>
  <si>
    <t>karenmartinez1046@gmail.com</t>
  </si>
  <si>
    <t>915-403-9368</t>
  </si>
  <si>
    <t>Sean Finley</t>
  </si>
  <si>
    <t>seanfinley3005@gmail.com</t>
  </si>
  <si>
    <t>001-882-594-8303x4682</t>
  </si>
  <si>
    <t>Brian Foster</t>
  </si>
  <si>
    <t>brianfoster1346@gmail.com</t>
  </si>
  <si>
    <t>001-308-759-1990x268</t>
  </si>
  <si>
    <t>Travis Patterson</t>
  </si>
  <si>
    <t>travispatterson2373@gmail.com</t>
  </si>
  <si>
    <t>Seth Walker</t>
  </si>
  <si>
    <t>sethwalker8334@gmail.com</t>
  </si>
  <si>
    <t>145-892-7641x506</t>
  </si>
  <si>
    <t>Derek Wang</t>
  </si>
  <si>
    <t>derekwang6864@gmail.com</t>
  </si>
  <si>
    <t>(306)371-6975x80196</t>
  </si>
  <si>
    <t>Jerry Soto</t>
  </si>
  <si>
    <t>jerrysoto3085@gmail.com</t>
  </si>
  <si>
    <t>572-083-3190x6205</t>
  </si>
  <si>
    <t>michaelsmith5111@gmail.com</t>
  </si>
  <si>
    <t>553-985-6500</t>
  </si>
  <si>
    <t>Michael Mcfarland</t>
  </si>
  <si>
    <t>michaelmcfarland2021@gmail.com</t>
  </si>
  <si>
    <t>+1-788-567-7826x30408</t>
  </si>
  <si>
    <t>Jennifer Lin</t>
  </si>
  <si>
    <t>jenniferlin3539@gmail.com</t>
  </si>
  <si>
    <t>001-144-808-3082</t>
  </si>
  <si>
    <t>Larry Lindsey</t>
  </si>
  <si>
    <t>larrylindsey2658@gmail.com</t>
  </si>
  <si>
    <t>798.701.6889x83167</t>
  </si>
  <si>
    <t>Paul Fox</t>
  </si>
  <si>
    <t>paulfox1633@gmail.com</t>
  </si>
  <si>
    <t>(362)649-8768x92559</t>
  </si>
  <si>
    <t>Jeremy Adams</t>
  </si>
  <si>
    <t>jeremyadams8108@gmail.com</t>
  </si>
  <si>
    <t>001-857-122-5748x8530</t>
  </si>
  <si>
    <t>Joseph Wilson</t>
  </si>
  <si>
    <t>josephwilson9960@gmail.com</t>
  </si>
  <si>
    <t>937.628.9680x66168</t>
  </si>
  <si>
    <t>David Pope</t>
  </si>
  <si>
    <t>davidpope7311@gmail.com</t>
  </si>
  <si>
    <t>001-901-527-3480</t>
  </si>
  <si>
    <t>Jonathan Ramirez</t>
  </si>
  <si>
    <t>jonathanramirez1388@gmail.com</t>
  </si>
  <si>
    <t>+1-019-718-9802x764</t>
  </si>
  <si>
    <t>Maurice Goodwin</t>
  </si>
  <si>
    <t>mauricegoodwin7812@gmail.com</t>
  </si>
  <si>
    <t>001-888-320-9275x0175</t>
  </si>
  <si>
    <t>John Murphy</t>
  </si>
  <si>
    <t>johnmurphy4073@gmail.com</t>
  </si>
  <si>
    <t>Scott Murray</t>
  </si>
  <si>
    <t>scottmurray3031@gmail.com</t>
  </si>
  <si>
    <t>885.379.5161</t>
  </si>
  <si>
    <t>Bryan Barnett</t>
  </si>
  <si>
    <t>bryanbarnett2257@gmail.com</t>
  </si>
  <si>
    <t>Stephanie Holmes</t>
  </si>
  <si>
    <t>stephanieholmes4233@gmail.com</t>
  </si>
  <si>
    <t>(974)006-2513</t>
  </si>
  <si>
    <t>Andrew Baker MD</t>
  </si>
  <si>
    <t>andrewbakermd3969@gmail.com</t>
  </si>
  <si>
    <t>303-193-5563</t>
  </si>
  <si>
    <t>Patricia Wilson</t>
  </si>
  <si>
    <t>patriciawilson6543@gmail.com</t>
  </si>
  <si>
    <t>+1-428-894-3608x0416</t>
  </si>
  <si>
    <t>Russell Forbes</t>
  </si>
  <si>
    <t>russellforbes8905@gmail.com</t>
  </si>
  <si>
    <t>+1-011-234-4273x751</t>
  </si>
  <si>
    <t>thomasjackson2269@gmail.com</t>
  </si>
  <si>
    <t>315.719.8284</t>
  </si>
  <si>
    <t>Amber Garcia</t>
  </si>
  <si>
    <t>ambergarcia1625@gmail.com</t>
  </si>
  <si>
    <t>816-030-0557x75943</t>
  </si>
  <si>
    <t>Terry Morton</t>
  </si>
  <si>
    <t>terrymorton1425@gmail.com</t>
  </si>
  <si>
    <t>981.239.5436</t>
  </si>
  <si>
    <t>Patrick Adams</t>
  </si>
  <si>
    <t>patrickadams2302@gmail.com</t>
  </si>
  <si>
    <t>(588)491-9847x38948</t>
  </si>
  <si>
    <t>Alexandria Edwards</t>
  </si>
  <si>
    <t>alexandriaedwards1526@gmail.com</t>
  </si>
  <si>
    <t>259-849-9672x515</t>
  </si>
  <si>
    <t>Kathryn Walker</t>
  </si>
  <si>
    <t>kathrynwalker1889@gmail.com</t>
  </si>
  <si>
    <t>001-448-641-5378x23489</t>
  </si>
  <si>
    <t>Cindy Hill</t>
  </si>
  <si>
    <t>cindyhill2387@gmail.com</t>
  </si>
  <si>
    <t>424-135-5289</t>
  </si>
  <si>
    <t>Matthew Stokes</t>
  </si>
  <si>
    <t>matthewstokes3401@gmail.com</t>
  </si>
  <si>
    <t>295.819.3772x28468</t>
  </si>
  <si>
    <t>Deborah Golden</t>
  </si>
  <si>
    <t>deborahgolden4942@gmail.com</t>
  </si>
  <si>
    <t>(914)971-2777x4581</t>
  </si>
  <si>
    <t>Tammy Walters</t>
  </si>
  <si>
    <t>tammywalters1312@gmail.com</t>
  </si>
  <si>
    <t>975-748-9146x919</t>
  </si>
  <si>
    <t>Scott Smith</t>
  </si>
  <si>
    <t>scottsmith1826@gmail.com</t>
  </si>
  <si>
    <t>634.814.8902</t>
  </si>
  <si>
    <t>Juan Lambert</t>
  </si>
  <si>
    <t>juanlambert7447@gmail.com</t>
  </si>
  <si>
    <t>(621)201-4271x74043</t>
  </si>
  <si>
    <t>pauljohnson7684@gmail.com</t>
  </si>
  <si>
    <t>001-996-508-9759x63338</t>
  </si>
  <si>
    <t>Eric Estrada</t>
  </si>
  <si>
    <t>ericestrada1847@gmail.com</t>
  </si>
  <si>
    <t>+1-722-254-9805x646</t>
  </si>
  <si>
    <t>Michelle Floyd</t>
  </si>
  <si>
    <t>michellefloyd5095@gmail.com</t>
  </si>
  <si>
    <t>628-127-6726</t>
  </si>
  <si>
    <t>Eric Rhodes</t>
  </si>
  <si>
    <t>ericrhodes4368@gmail.com</t>
  </si>
  <si>
    <t>+1-005-405-1498x5613</t>
  </si>
  <si>
    <t>Amy Woods</t>
  </si>
  <si>
    <t>amywoods4904@gmail.com</t>
  </si>
  <si>
    <t>(772)123-9567</t>
  </si>
  <si>
    <t>Bailey Johnson</t>
  </si>
  <si>
    <t>baileyjohnson2160@gmail.com</t>
  </si>
  <si>
    <t>(131)826-5237x95168</t>
  </si>
  <si>
    <t>Steve Davis</t>
  </si>
  <si>
    <t>stevedavis8145@gmail.com</t>
  </si>
  <si>
    <t>402-962-5836</t>
  </si>
  <si>
    <t>Carol Patterson</t>
  </si>
  <si>
    <t>carolpatterson8149@gmail.com</t>
  </si>
  <si>
    <t>240-141-1474</t>
  </si>
  <si>
    <t>Carrie Sheppard</t>
  </si>
  <si>
    <t>carriesheppard6449@gmail.com</t>
  </si>
  <si>
    <t>545-119-0539x0777</t>
  </si>
  <si>
    <t>Matthew Snyder</t>
  </si>
  <si>
    <t>matthewsnyder5145@gmail.com</t>
  </si>
  <si>
    <t>427.699.8393</t>
  </si>
  <si>
    <t>davidrodriguez985@gmail.com</t>
  </si>
  <si>
    <t>+1-234-967-6029x651</t>
  </si>
  <si>
    <t>Allison Barry</t>
  </si>
  <si>
    <t>allisonbarry6827@gmail.com</t>
  </si>
  <si>
    <t>207.963.8114x9337</t>
  </si>
  <si>
    <t>Robert Hernandez</t>
  </si>
  <si>
    <t>roberthernandez5925@gmail.com</t>
  </si>
  <si>
    <t>765.069.5532x00946</t>
  </si>
  <si>
    <t>Renee Bradley</t>
  </si>
  <si>
    <t>reneebradley7097@gmail.com</t>
  </si>
  <si>
    <t>(676)246-7328</t>
  </si>
  <si>
    <t>Christy Taylor</t>
  </si>
  <si>
    <t>christytaylor8856@gmail.com</t>
  </si>
  <si>
    <t>934-393-3802x48117</t>
  </si>
  <si>
    <t>William Fox</t>
  </si>
  <si>
    <t>williamfox7979@gmail.com</t>
  </si>
  <si>
    <t>001-386-015-1683</t>
  </si>
  <si>
    <t>Robert Davis</t>
  </si>
  <si>
    <t>robertdavis8135@gmail.com</t>
  </si>
  <si>
    <t>714.136.6238x6463</t>
  </si>
  <si>
    <t>William Hensley</t>
  </si>
  <si>
    <t>williamhensley8488@gmail.com</t>
  </si>
  <si>
    <t>869-429-6145x8280</t>
  </si>
  <si>
    <t>Anna Nguyen</t>
  </si>
  <si>
    <t>annanguyen1267@gmail.com</t>
  </si>
  <si>
    <t>001-950-357-8006x85517</t>
  </si>
  <si>
    <t>Latoya Sims</t>
  </si>
  <si>
    <t>latoyasims933@gmail.com</t>
  </si>
  <si>
    <t>+1-005-296-4626x7017</t>
  </si>
  <si>
    <t>Jodi Larson</t>
  </si>
  <si>
    <t>jodilarson6823@gmail.com</t>
  </si>
  <si>
    <t>(724)260-4029</t>
  </si>
  <si>
    <t>Selena Harrison</t>
  </si>
  <si>
    <t>selenaharrison1878@gmail.com</t>
  </si>
  <si>
    <t>(164)541-9201x9733</t>
  </si>
  <si>
    <t>danielmueller9589@gmail.com</t>
  </si>
  <si>
    <t>(100)405-3047x075</t>
  </si>
  <si>
    <t>Jessica Harrell</t>
  </si>
  <si>
    <t>jessicaharrell2227@gmail.com</t>
  </si>
  <si>
    <t>800.618.2764x901</t>
  </si>
  <si>
    <t>Paul Young</t>
  </si>
  <si>
    <t>paulyoung8413@gmail.com</t>
  </si>
  <si>
    <t>(862)083-1960</t>
  </si>
  <si>
    <t>Angela Lucero</t>
  </si>
  <si>
    <t>angelalucero2416@gmail.com</t>
  </si>
  <si>
    <t>001-117-737-9833x9734</t>
  </si>
  <si>
    <t>Kristina Anderson</t>
  </si>
  <si>
    <t>kristinaanderson4932@gmail.com</t>
  </si>
  <si>
    <t>+1-594-028-9406x27418</t>
  </si>
  <si>
    <t>Raymond Cabrera</t>
  </si>
  <si>
    <t>raymondcabrera9233@gmail.com</t>
  </si>
  <si>
    <t>(116)690-5467x3570</t>
  </si>
  <si>
    <t>michaelbrown5543@gmail.com</t>
  </si>
  <si>
    <t>(653)222-9765x5701</t>
  </si>
  <si>
    <t>Adam Hill</t>
  </si>
  <si>
    <t>adamhill8807@gmail.com</t>
  </si>
  <si>
    <t>175-256-3330x709</t>
  </si>
  <si>
    <t>Natasha Barker</t>
  </si>
  <si>
    <t>natashabarker9697@gmail.com</t>
  </si>
  <si>
    <t>001-203-204-3936x72196</t>
  </si>
  <si>
    <t>Joseph Evans</t>
  </si>
  <si>
    <t>josephevans1147@gmail.com</t>
  </si>
  <si>
    <t>Kimberly Patel</t>
  </si>
  <si>
    <t>kimberlypatel5214@gmail.com</t>
  </si>
  <si>
    <t>001-469-435-6786</t>
  </si>
  <si>
    <t>Gregory Morse</t>
  </si>
  <si>
    <t>gregorymorse2598@gmail.com</t>
  </si>
  <si>
    <t>(584)196-4131x26378</t>
  </si>
  <si>
    <t>Ryan Schneider</t>
  </si>
  <si>
    <t>ryanschneider5293@gmail.com</t>
  </si>
  <si>
    <t>001-692-183-9355x532</t>
  </si>
  <si>
    <t>Reginald Hernandez</t>
  </si>
  <si>
    <t>reginaldhernandez1486@gmail.com</t>
  </si>
  <si>
    <t>755.303.7373x9492</t>
  </si>
  <si>
    <t>Tracy Evans</t>
  </si>
  <si>
    <t>tracyevans5484@gmail.com</t>
  </si>
  <si>
    <t>(999)457-8682x2272</t>
  </si>
  <si>
    <t>Jose Palmer</t>
  </si>
  <si>
    <t>josepalmer850@gmail.com</t>
  </si>
  <si>
    <t>586-562-0477</t>
  </si>
  <si>
    <t>Mr. Kyle Conley</t>
  </si>
  <si>
    <t>mr.kyleconley5926@gmail.com</t>
  </si>
  <si>
    <t>296.344.1748</t>
  </si>
  <si>
    <t>Adam Rodriguez</t>
  </si>
  <si>
    <t>adamrodriguez1529@gmail.com</t>
  </si>
  <si>
    <t>Mrs. Lori Petersen</t>
  </si>
  <si>
    <t>mrs.loripetersen9710@gmail.com</t>
  </si>
  <si>
    <t>858.950.7926</t>
  </si>
  <si>
    <t>Janet Figueroa</t>
  </si>
  <si>
    <t>janetfigueroa6405@gmail.com</t>
  </si>
  <si>
    <t>649.063.8162x9943</t>
  </si>
  <si>
    <t>Nicholas Hicks</t>
  </si>
  <si>
    <t>nicholashicks3570@gmail.com</t>
  </si>
  <si>
    <t>922-780-3562x0512</t>
  </si>
  <si>
    <t>Karen Roman</t>
  </si>
  <si>
    <t>karenroman2833@gmail.com</t>
  </si>
  <si>
    <t>+1-379-162-6881x90857</t>
  </si>
  <si>
    <t>Laura Baker</t>
  </si>
  <si>
    <t>laurabaker8751@gmail.com</t>
  </si>
  <si>
    <t>432-220-6890</t>
  </si>
  <si>
    <t>Katrina Haynes</t>
  </si>
  <si>
    <t>katrinahaynes2516@gmail.com</t>
  </si>
  <si>
    <t>+1-750-497-0519x0718</t>
  </si>
  <si>
    <t>Melissa Sparks</t>
  </si>
  <si>
    <t>melissasparks6762@gmail.com</t>
  </si>
  <si>
    <t>(437)336-5421</t>
  </si>
  <si>
    <t>Adam Elliott</t>
  </si>
  <si>
    <t>adamelliott2186@gmail.com</t>
  </si>
  <si>
    <t>748.722.7302x03420</t>
  </si>
  <si>
    <t>Karla Riggs</t>
  </si>
  <si>
    <t>karlariggs5653@gmail.com</t>
  </si>
  <si>
    <t>(376)764-5665</t>
  </si>
  <si>
    <t>Austin Williams</t>
  </si>
  <si>
    <t>austinwilliams7761@gmail.com</t>
  </si>
  <si>
    <t>Suzanne Moore</t>
  </si>
  <si>
    <t>suzannemoore9988@gmail.com</t>
  </si>
  <si>
    <t>(584)464-9553</t>
  </si>
  <si>
    <t>Terri Johnson</t>
  </si>
  <si>
    <t>terrijohnson9266@gmail.com</t>
  </si>
  <si>
    <t>643-012-5859x198</t>
  </si>
  <si>
    <t>Christopher Cunningham</t>
  </si>
  <si>
    <t>christophercunningham478@gmail.com</t>
  </si>
  <si>
    <t>melaniealvarez6548@gmail.com</t>
  </si>
  <si>
    <t>(832)607-3623</t>
  </si>
  <si>
    <t>Joe Warren</t>
  </si>
  <si>
    <t>joewarren6244@gmail.com</t>
  </si>
  <si>
    <t>208.795.3775</t>
  </si>
  <si>
    <t>Sarah Nixon</t>
  </si>
  <si>
    <t>sarahnixon4210@gmail.com</t>
  </si>
  <si>
    <t>Molly Gonzalez</t>
  </si>
  <si>
    <t>mollygonzalez9177@gmail.com</t>
  </si>
  <si>
    <t>(243)440-9822</t>
  </si>
  <si>
    <t>David Montoya</t>
  </si>
  <si>
    <t>davidmontoya3972@gmail.com</t>
  </si>
  <si>
    <t>+1-616-508-1575x40796</t>
  </si>
  <si>
    <t>Laura Lopez</t>
  </si>
  <si>
    <t>lauralopez3004@gmail.com</t>
  </si>
  <si>
    <t>April Robinson</t>
  </si>
  <si>
    <t>aprilrobinson6802@gmail.com</t>
  </si>
  <si>
    <t>001-433-265-6199x976</t>
  </si>
  <si>
    <t>Cathy Garcia</t>
  </si>
  <si>
    <t>cathygarcia5205@gmail.com</t>
  </si>
  <si>
    <t>Eric Salas</t>
  </si>
  <si>
    <t>ericsalas8149@gmail.com</t>
  </si>
  <si>
    <t>(375)260-4157x48328</t>
  </si>
  <si>
    <t>Samantha Brennan</t>
  </si>
  <si>
    <t>samanthabrennan4835@gmail.com</t>
  </si>
  <si>
    <t>(313)229-4514</t>
  </si>
  <si>
    <t>Barbara Frey</t>
  </si>
  <si>
    <t>barbarafrey134@gmail.com</t>
  </si>
  <si>
    <t>963.669.4614x0960</t>
  </si>
  <si>
    <t>amyrodriguez1488@gmail.com</t>
  </si>
  <si>
    <t>(524)920-1111x7308</t>
  </si>
  <si>
    <t>Wendy Dunlap</t>
  </si>
  <si>
    <t>wendydunlap5435@gmail.com</t>
  </si>
  <si>
    <t>001-664-424-7010</t>
  </si>
  <si>
    <t>Meghan Lambert</t>
  </si>
  <si>
    <t>meghanlambert8944@gmail.com</t>
  </si>
  <si>
    <t>001-793-588-9116x1133</t>
  </si>
  <si>
    <t>Matthew Jackson</t>
  </si>
  <si>
    <t>matthewjackson4667@gmail.com</t>
  </si>
  <si>
    <t>(907)661-0841</t>
  </si>
  <si>
    <t>Sabrina Mcdonald</t>
  </si>
  <si>
    <t>sabrinamcdonald3147@gmail.com</t>
  </si>
  <si>
    <t>556.002.0660x6391</t>
  </si>
  <si>
    <t>Sharon Montgomery</t>
  </si>
  <si>
    <t>sharonmontgomery2416@gmail.com</t>
  </si>
  <si>
    <t>955.185.5680x96327</t>
  </si>
  <si>
    <t>Alicia Ramsey</t>
  </si>
  <si>
    <t>aliciaramsey1283@gmail.com</t>
  </si>
  <si>
    <t>(337)406-8727</t>
  </si>
  <si>
    <t>Joshua Meyer</t>
  </si>
  <si>
    <t>joshuameyer7361@gmail.com</t>
  </si>
  <si>
    <t>615-788-0851x2032</t>
  </si>
  <si>
    <t>Jodi Harrison</t>
  </si>
  <si>
    <t>jodiharrison4056@gmail.com</t>
  </si>
  <si>
    <t>(782)568-3324x070</t>
  </si>
  <si>
    <t>Christopher Reed</t>
  </si>
  <si>
    <t>christopherreed3006@gmail.com</t>
  </si>
  <si>
    <t>001-172-160-0307x582</t>
  </si>
  <si>
    <t>Robert Powers</t>
  </si>
  <si>
    <t>robertpowers3751@gmail.com</t>
  </si>
  <si>
    <t>+1-842-268-1496x66495</t>
  </si>
  <si>
    <t>Kevin Byrd</t>
  </si>
  <si>
    <t>kevinbyrd1407@gmail.com</t>
  </si>
  <si>
    <t>595-055-1609x600</t>
  </si>
  <si>
    <t>Jason Harris</t>
  </si>
  <si>
    <t>jasonharris6392@gmail.com</t>
  </si>
  <si>
    <t>115-000-2152</t>
  </si>
  <si>
    <t>Emily Harper</t>
  </si>
  <si>
    <t>emilyharper5622@gmail.com</t>
  </si>
  <si>
    <t>George Clark</t>
  </si>
  <si>
    <t>georgeclark6339@gmail.com</t>
  </si>
  <si>
    <t>(161)482-8924</t>
  </si>
  <si>
    <t>Michael Greene</t>
  </si>
  <si>
    <t>michaelgreene8905@gmail.com</t>
  </si>
  <si>
    <t>099.529.2975</t>
  </si>
  <si>
    <t>Ronald Evans</t>
  </si>
  <si>
    <t>ronaldevans2111@gmail.com</t>
  </si>
  <si>
    <t>680.348.9785</t>
  </si>
  <si>
    <t>Matthew Townsend</t>
  </si>
  <si>
    <t>matthewtownsend9181@gmail.com</t>
  </si>
  <si>
    <t>343-962-1129x46154</t>
  </si>
  <si>
    <t>Angela Harrison</t>
  </si>
  <si>
    <t>angelaharrison6818@gmail.com</t>
  </si>
  <si>
    <t>+1-517-110-0926x8565</t>
  </si>
  <si>
    <t>Jacqueline Williams</t>
  </si>
  <si>
    <t>jacquelinewilliams7461@gmail.com</t>
  </si>
  <si>
    <t>Jasmine Kelly</t>
  </si>
  <si>
    <t>jasminekelly5704@gmail.com</t>
  </si>
  <si>
    <t>851-685-7005x081</t>
  </si>
  <si>
    <t>Isaiah Hawkins</t>
  </si>
  <si>
    <t>isaiahhawkins2430@gmail.com</t>
  </si>
  <si>
    <t>914-783-0538x67946</t>
  </si>
  <si>
    <t>Edward Lloyd</t>
  </si>
  <si>
    <t>edwardlloyd3270@gmail.com</t>
  </si>
  <si>
    <t>700-248-4465x081</t>
  </si>
  <si>
    <t>Jennifer Bryant</t>
  </si>
  <si>
    <t>jenniferbryant7482@gmail.com</t>
  </si>
  <si>
    <t>(737)478-7069x049</t>
  </si>
  <si>
    <t>Lisa Delgado</t>
  </si>
  <si>
    <t>lisadelgado1533@gmail.com</t>
  </si>
  <si>
    <t>001-500-966-5864</t>
  </si>
  <si>
    <t>Gregory Wilson</t>
  </si>
  <si>
    <t>gregorywilson6899@gmail.com</t>
  </si>
  <si>
    <t>821.293.7137x606</t>
  </si>
  <si>
    <t>Jonathan Cohen</t>
  </si>
  <si>
    <t>jonathancohen4665@gmail.com</t>
  </si>
  <si>
    <t>+1-896-382-2931x23579</t>
  </si>
  <si>
    <t>Shannon Ingram</t>
  </si>
  <si>
    <t>shannoningram6808@gmail.com</t>
  </si>
  <si>
    <t>001-061-143-8591x6090</t>
  </si>
  <si>
    <t>saraross41@gmail.com</t>
  </si>
  <si>
    <t>(667)232-1245</t>
  </si>
  <si>
    <t>Steven Hawkins</t>
  </si>
  <si>
    <t>stevenhawkins5900@gmail.com</t>
  </si>
  <si>
    <t>Stephanie Gallagher</t>
  </si>
  <si>
    <t>stephaniegallagher3172@gmail.com</t>
  </si>
  <si>
    <t>544.382.6092</t>
  </si>
  <si>
    <t>Isabella Freeman</t>
  </si>
  <si>
    <t>isabellafreeman6234@gmail.com</t>
  </si>
  <si>
    <t>(939)297-1227x3479</t>
  </si>
  <si>
    <t>David Lyons</t>
  </si>
  <si>
    <t>davidlyons6273@gmail.com</t>
  </si>
  <si>
    <t>Brian Harrison</t>
  </si>
  <si>
    <t>brianharrison3935@gmail.com</t>
  </si>
  <si>
    <t>398.831.2026</t>
  </si>
  <si>
    <t>Tony Nielsen</t>
  </si>
  <si>
    <t>tonynielsen8986@gmail.com</t>
  </si>
  <si>
    <t>297-967-0367x51434</t>
  </si>
  <si>
    <t>Norma Hicks</t>
  </si>
  <si>
    <t>normahicks5090@gmail.com</t>
  </si>
  <si>
    <t>Rebecca Burton</t>
  </si>
  <si>
    <t>rebeccaburton2706@gmail.com</t>
  </si>
  <si>
    <t>619-269-6198x60957</t>
  </si>
  <si>
    <t>Russell Lee</t>
  </si>
  <si>
    <t>russelllee6546@gmail.com</t>
  </si>
  <si>
    <t>+1-341-341-1289x62619</t>
  </si>
  <si>
    <t>Ryan Todd</t>
  </si>
  <si>
    <t>ryantodd485@gmail.com</t>
  </si>
  <si>
    <t>677.620.8652</t>
  </si>
  <si>
    <t>Cynthia Guerra</t>
  </si>
  <si>
    <t>cynthiaguerra9226@gmail.com</t>
  </si>
  <si>
    <t>017.583.1711</t>
  </si>
  <si>
    <t>David Nguyen</t>
  </si>
  <si>
    <t>davidnguyen4283@gmail.com</t>
  </si>
  <si>
    <t>John Walker</t>
  </si>
  <si>
    <t>johnwalker3727@gmail.com</t>
  </si>
  <si>
    <t>Jillian Davis</t>
  </si>
  <si>
    <t>jilliandavis9785@gmail.com</t>
  </si>
  <si>
    <t>+1-339-994-0499x68996</t>
  </si>
  <si>
    <t>Mr. Shawn Moore DVM</t>
  </si>
  <si>
    <t>mr.shawnmooredvm5958@gmail.com</t>
  </si>
  <si>
    <t>073-344-9904</t>
  </si>
  <si>
    <t>christopherscott9640@gmail.com</t>
  </si>
  <si>
    <t>158-622-9941x749</t>
  </si>
  <si>
    <t>Joyce Knight</t>
  </si>
  <si>
    <t>joyceknight2665@gmail.com</t>
  </si>
  <si>
    <t>853.345.8206x05914</t>
  </si>
  <si>
    <t>Gabriel Carter</t>
  </si>
  <si>
    <t>gabrielcarter6994@gmail.com</t>
  </si>
  <si>
    <t>(573)488-4686x349</t>
  </si>
  <si>
    <t>Darren Lynch</t>
  </si>
  <si>
    <t>darrenlynch1096@gmail.com</t>
  </si>
  <si>
    <t>901-916-2426</t>
  </si>
  <si>
    <t>Kimberly Gonzalez</t>
  </si>
  <si>
    <t>kimberlygonzalez5685@gmail.com</t>
  </si>
  <si>
    <t>588.868.7603</t>
  </si>
  <si>
    <t>Luke Rodriguez</t>
  </si>
  <si>
    <t>lukerodriguez3663@gmail.com</t>
  </si>
  <si>
    <t>001-399-055-6974x523</t>
  </si>
  <si>
    <t>John Smith</t>
  </si>
  <si>
    <t>johnsmith7143@gmail.com</t>
  </si>
  <si>
    <t>001-317-266-1089x0612</t>
  </si>
  <si>
    <t>Kayla Durham</t>
  </si>
  <si>
    <t>kayladurham1646@gmail.com</t>
  </si>
  <si>
    <t>125-501-9568</t>
  </si>
  <si>
    <t>Anthony Mcconnell</t>
  </si>
  <si>
    <t>anthonymcconnell356@gmail.com</t>
  </si>
  <si>
    <t>361.121.0267</t>
  </si>
  <si>
    <t>Lindsay Ellis</t>
  </si>
  <si>
    <t>lindsayellis3676@gmail.com</t>
  </si>
  <si>
    <t>001-229-312-8889x49002</t>
  </si>
  <si>
    <t>Destiny Becker</t>
  </si>
  <si>
    <t>destinybecker1320@gmail.com</t>
  </si>
  <si>
    <t>024-978-9726x12995</t>
  </si>
  <si>
    <t>Jerry Henry</t>
  </si>
  <si>
    <t>jerryhenry7610@gmail.com</t>
  </si>
  <si>
    <t>001-509-340-8436x14159</t>
  </si>
  <si>
    <t>Dustin Dodson</t>
  </si>
  <si>
    <t>dustindodson2482@gmail.com</t>
  </si>
  <si>
    <t>580.925.4531x534</t>
  </si>
  <si>
    <t>josephwilson1943@gmail.com</t>
  </si>
  <si>
    <t>(738)048-4885x6723</t>
  </si>
  <si>
    <t>Marc Johnson</t>
  </si>
  <si>
    <t>marcjohnson3323@gmail.com</t>
  </si>
  <si>
    <t>+1-739-801-9709x33597</t>
  </si>
  <si>
    <t>susangarcia9168@gmail.com</t>
  </si>
  <si>
    <t>001-414-192-9570x2081</t>
  </si>
  <si>
    <t>Mark Lyons</t>
  </si>
  <si>
    <t>marklyons84@gmail.com</t>
  </si>
  <si>
    <t>899-265-3514</t>
  </si>
  <si>
    <t>jasonrobinson5192@gmail.com</t>
  </si>
  <si>
    <t>(536)606-6141</t>
  </si>
  <si>
    <t>William Fuller</t>
  </si>
  <si>
    <t>williamfuller8821@gmail.com</t>
  </si>
  <si>
    <t>812.217.1115x547</t>
  </si>
  <si>
    <t>garyadams6319@gmail.com</t>
  </si>
  <si>
    <t>(418)151-6328x18741</t>
  </si>
  <si>
    <t>ryandavis2311@gmail.com</t>
  </si>
  <si>
    <t>274-723-3502x123</t>
  </si>
  <si>
    <t>Rebekah Morales</t>
  </si>
  <si>
    <t>rebekahmorales8689@gmail.com</t>
  </si>
  <si>
    <t>001-277-387-8203x2630</t>
  </si>
  <si>
    <t>Kelsey Mendez</t>
  </si>
  <si>
    <t>kelseymendez3958@gmail.com</t>
  </si>
  <si>
    <t>001-711-483-9709x02258</t>
  </si>
  <si>
    <t>Maria Welch</t>
  </si>
  <si>
    <t>mariawelch3300@gmail.com</t>
  </si>
  <si>
    <t>001-347-015-2898x646</t>
  </si>
  <si>
    <t>dianejones689@gmail.com</t>
  </si>
  <si>
    <t>(348)228-4073x7934</t>
  </si>
  <si>
    <t>Mackenzie Carr</t>
  </si>
  <si>
    <t>mackenziecarr5951@gmail.com</t>
  </si>
  <si>
    <t>750.866.9574</t>
  </si>
  <si>
    <t>Richard Donovan</t>
  </si>
  <si>
    <t>richarddonovan5560@gmail.com</t>
  </si>
  <si>
    <t>+1-637-903-5502x235</t>
  </si>
  <si>
    <t>Christopher Riddle</t>
  </si>
  <si>
    <t>christopherriddle9107@gmail.com</t>
  </si>
  <si>
    <t>454-685-7076</t>
  </si>
  <si>
    <t>Christopher Weber</t>
  </si>
  <si>
    <t>christopherweber7965@gmail.com</t>
  </si>
  <si>
    <t>James Cooper</t>
  </si>
  <si>
    <t>jamescooper2603@gmail.com</t>
  </si>
  <si>
    <t>001-568-697-2654</t>
  </si>
  <si>
    <t>Michael Owen</t>
  </si>
  <si>
    <t>michaelowen5125@gmail.com</t>
  </si>
  <si>
    <t>001-100-242-6091x816</t>
  </si>
  <si>
    <t>Richard Rogers</t>
  </si>
  <si>
    <t>richardrogers6640@gmail.com</t>
  </si>
  <si>
    <t>+1-782-221-1230x07421</t>
  </si>
  <si>
    <t>Eric Lutz</t>
  </si>
  <si>
    <t>ericlutz5141@gmail.com</t>
  </si>
  <si>
    <t>(148)807-1451x8201</t>
  </si>
  <si>
    <t>Ryan Rose MD</t>
  </si>
  <si>
    <t>ryanrosemd5280@gmail.com</t>
  </si>
  <si>
    <t>346.225.6096x50535</t>
  </si>
  <si>
    <t>Mr. Matthew Goodwin</t>
  </si>
  <si>
    <t>mr.matthewgoodwin2352@gmail.com</t>
  </si>
  <si>
    <t>(553)090-0834x7719</t>
  </si>
  <si>
    <t>Jamie Diaz</t>
  </si>
  <si>
    <t>jamiediaz9867@gmail.com</t>
  </si>
  <si>
    <t>001-885-782-1674x0592</t>
  </si>
  <si>
    <t>Angela Williamson</t>
  </si>
  <si>
    <t>angelawilliamson1553@gmail.com</t>
  </si>
  <si>
    <t>(807)581-1276x09463</t>
  </si>
  <si>
    <t>Jim Hernandez</t>
  </si>
  <si>
    <t>jimhernandez7396@gmail.com</t>
  </si>
  <si>
    <t>(441)899-7946x7389</t>
  </si>
  <si>
    <t>Shane Thompson</t>
  </si>
  <si>
    <t>shanethompson3685@gmail.com</t>
  </si>
  <si>
    <t>(433)027-8524</t>
  </si>
  <si>
    <t>Paul Mckinney</t>
  </si>
  <si>
    <t>paulmckinney5378@gmail.com</t>
  </si>
  <si>
    <t>(820)439-2871</t>
  </si>
  <si>
    <t>Amanda Francis</t>
  </si>
  <si>
    <t>amandafrancis9518@gmail.com</t>
  </si>
  <si>
    <t>Scott Davenport</t>
  </si>
  <si>
    <t>scottdavenport3077@gmail.com</t>
  </si>
  <si>
    <t>525.485.8362x10399</t>
  </si>
  <si>
    <t>Erik Brown</t>
  </si>
  <si>
    <t>erikbrown2826@gmail.com</t>
  </si>
  <si>
    <t>479-745-2164x36385</t>
  </si>
  <si>
    <t>Michael Warren</t>
  </si>
  <si>
    <t>michaelwarren8636@gmail.com</t>
  </si>
  <si>
    <t>(341)268-2882</t>
  </si>
  <si>
    <t>Kelly Barry</t>
  </si>
  <si>
    <t>kellybarry7769@gmail.com</t>
  </si>
  <si>
    <t>(181)409-7592</t>
  </si>
  <si>
    <t>Laura Campbell</t>
  </si>
  <si>
    <t>lauracampbell715@gmail.com</t>
  </si>
  <si>
    <t>Kimberly Mcconnell</t>
  </si>
  <si>
    <t>kimberlymcconnell5877@gmail.com</t>
  </si>
  <si>
    <t>895-269-7927x69172</t>
  </si>
  <si>
    <t>Andrew Yoder</t>
  </si>
  <si>
    <t>andrewyoder1131@gmail.com</t>
  </si>
  <si>
    <t>857.250.4833x0850</t>
  </si>
  <si>
    <t>Sherry Ballard</t>
  </si>
  <si>
    <t>sherryballard8056@gmail.com</t>
  </si>
  <si>
    <t>776-939-0878</t>
  </si>
  <si>
    <t>Victoria Moore DVM</t>
  </si>
  <si>
    <t>victoriamooredvm9744@gmail.com</t>
  </si>
  <si>
    <t>Tyler Herrera</t>
  </si>
  <si>
    <t>tylerherrera4331@gmail.com</t>
  </si>
  <si>
    <t>(867)631-1200</t>
  </si>
  <si>
    <t>stephenjones280@gmail.com</t>
  </si>
  <si>
    <t>693-014-2113x4867</t>
  </si>
  <si>
    <t>Nicole Guerra</t>
  </si>
  <si>
    <t>nicoleguerra8224@gmail.com</t>
  </si>
  <si>
    <t>(889)201-7908x622</t>
  </si>
  <si>
    <t>Michael Price</t>
  </si>
  <si>
    <t>michaelprice8206@gmail.com</t>
  </si>
  <si>
    <t>001-171-478-8878x18699</t>
  </si>
  <si>
    <t>Matthew Campbell</t>
  </si>
  <si>
    <t>matthewcampbell1379@gmail.com</t>
  </si>
  <si>
    <t>(189)186-3599</t>
  </si>
  <si>
    <t>Michael Duncan</t>
  </si>
  <si>
    <t>michaelduncan5500@gmail.com</t>
  </si>
  <si>
    <t>001-866-634-5223x823</t>
  </si>
  <si>
    <t>Christina Williams</t>
  </si>
  <si>
    <t>christinawilliams6825@gmail.com</t>
  </si>
  <si>
    <t>930.592.5111</t>
  </si>
  <si>
    <t>Jesse Reynolds</t>
  </si>
  <si>
    <t>jessereynolds6508@gmail.com</t>
  </si>
  <si>
    <t>001-208-408-0993x9456</t>
  </si>
  <si>
    <t>Tyler Carr</t>
  </si>
  <si>
    <t>tylercarr5971@gmail.com</t>
  </si>
  <si>
    <t>825.327.2930</t>
  </si>
  <si>
    <t>David Berry</t>
  </si>
  <si>
    <t>davidberry5163@gmail.com</t>
  </si>
  <si>
    <t>001-466-668-7321x1877</t>
  </si>
  <si>
    <t>Ashley Murphy</t>
  </si>
  <si>
    <t>ashleymurphy136@gmail.com</t>
  </si>
  <si>
    <t>(109)666-6481</t>
  </si>
  <si>
    <t>Victor Riggs</t>
  </si>
  <si>
    <t>victorriggs6919@gmail.com</t>
  </si>
  <si>
    <t>Mindy Smith</t>
  </si>
  <si>
    <t>mindysmith1714@gmail.com</t>
  </si>
  <si>
    <t>855-555-4934x000</t>
  </si>
  <si>
    <t>Brian Mccann</t>
  </si>
  <si>
    <t>brianmccann6276@gmail.com</t>
  </si>
  <si>
    <t>337-127-9745</t>
  </si>
  <si>
    <t>Frederick Roman</t>
  </si>
  <si>
    <t>frederickroman9478@gmail.com</t>
  </si>
  <si>
    <t>(365)434-1620x4527</t>
  </si>
  <si>
    <t>Brenda Peterson</t>
  </si>
  <si>
    <t>brendapeterson5946@gmail.com</t>
  </si>
  <si>
    <t>(193)935-3053x06652</t>
  </si>
  <si>
    <t>Taylor Horne</t>
  </si>
  <si>
    <t>taylorhorne4010@gmail.com</t>
  </si>
  <si>
    <t>001-082-103-4810x031</t>
  </si>
  <si>
    <t>davidsmith8854@gmail.com</t>
  </si>
  <si>
    <t>239-430-6850x434</t>
  </si>
  <si>
    <t>Karen Ingram</t>
  </si>
  <si>
    <t>kareningram5958@gmail.com</t>
  </si>
  <si>
    <t>001-989-215-7747x0616</t>
  </si>
  <si>
    <t>michellebrown4083@gmail.com</t>
  </si>
  <si>
    <t>564.702.1077</t>
  </si>
  <si>
    <t>Wendy Rivers</t>
  </si>
  <si>
    <t>wendyrivers8838@gmail.com</t>
  </si>
  <si>
    <t>+1-701-699-8982x71681</t>
  </si>
  <si>
    <t>Brian Scott</t>
  </si>
  <si>
    <t>brianscott6187@gmail.com</t>
  </si>
  <si>
    <t>130.274.4147</t>
  </si>
  <si>
    <t>Amy Levine</t>
  </si>
  <si>
    <t>amylevine5280@gmail.com</t>
  </si>
  <si>
    <t>326-875-6729</t>
  </si>
  <si>
    <t>Heather Lopez</t>
  </si>
  <si>
    <t>heatherlopez2924@gmail.com</t>
  </si>
  <si>
    <t>(172)742-9569</t>
  </si>
  <si>
    <t>Robin Combs</t>
  </si>
  <si>
    <t>robincombs7707@gmail.com</t>
  </si>
  <si>
    <t>237-071-1203</t>
  </si>
  <si>
    <t>Mr. Larry Miller</t>
  </si>
  <si>
    <t>mr.larrymiller6026@gmail.com</t>
  </si>
  <si>
    <t>941-047-7086x341</t>
  </si>
  <si>
    <t>Rebecca Gonzalez</t>
  </si>
  <si>
    <t>rebeccagonzalez2119@gmail.com</t>
  </si>
  <si>
    <t>553-596-6433x05311</t>
  </si>
  <si>
    <t>michaelhicks7474@gmail.com</t>
  </si>
  <si>
    <t>001-701-116-6993x60860</t>
  </si>
  <si>
    <t>Sherry Miller</t>
  </si>
  <si>
    <t>sherrymiller5734@gmail.com</t>
  </si>
  <si>
    <t>001-695-085-3261</t>
  </si>
  <si>
    <t>Samantha Russell</t>
  </si>
  <si>
    <t>samantharussell8144@gmail.com</t>
  </si>
  <si>
    <t>Richard Murray</t>
  </si>
  <si>
    <t>richardmurray3028@gmail.com</t>
  </si>
  <si>
    <t>298.780.3872</t>
  </si>
  <si>
    <t>Helen Stone</t>
  </si>
  <si>
    <t>helenstone5409@gmail.com</t>
  </si>
  <si>
    <t>(350)541-3962</t>
  </si>
  <si>
    <t>Christopher Thomas MD</t>
  </si>
  <si>
    <t>christopherthomasmd1369@gmail.com</t>
  </si>
  <si>
    <t>+1-646-439-4477x9779</t>
  </si>
  <si>
    <t>Paul Johnson MD</t>
  </si>
  <si>
    <t>pauljohnsonmd8225@gmail.com</t>
  </si>
  <si>
    <t>001-706-821-8816</t>
  </si>
  <si>
    <t>Amy Murphy</t>
  </si>
  <si>
    <t>amymurphy4588@gmail.com</t>
  </si>
  <si>
    <t>770-501-3963x4584</t>
  </si>
  <si>
    <t>Zoe Hernandez</t>
  </si>
  <si>
    <t>zoehernandez173@gmail.com</t>
  </si>
  <si>
    <t>(035)646-0735x415</t>
  </si>
  <si>
    <t>Elizabeth Gordon</t>
  </si>
  <si>
    <t>elizabethgordon6687@gmail.com</t>
  </si>
  <si>
    <t>001-255-720-1379x479</t>
  </si>
  <si>
    <t>Sara Stokes</t>
  </si>
  <si>
    <t>sarastokes7995@gmail.com</t>
  </si>
  <si>
    <t>+1-836-294-3472x1795</t>
  </si>
  <si>
    <t>Mary Chang</t>
  </si>
  <si>
    <t>marychang5905@gmail.com</t>
  </si>
  <si>
    <t>(671)534-9583x98293</t>
  </si>
  <si>
    <t>Juan Kent</t>
  </si>
  <si>
    <t>juankent9042@gmail.com</t>
  </si>
  <si>
    <t>062-982-2092x817</t>
  </si>
  <si>
    <t>Amanda Luna</t>
  </si>
  <si>
    <t>amandaluna5480@gmail.com</t>
  </si>
  <si>
    <t>Michael Palmer</t>
  </si>
  <si>
    <t>michaelpalmer9595@gmail.com</t>
  </si>
  <si>
    <t>592.397.8330x4342</t>
  </si>
  <si>
    <t>crystalanderson8538@gmail.com</t>
  </si>
  <si>
    <t>(204)628-6553x714</t>
  </si>
  <si>
    <t>Elizabeth Foster</t>
  </si>
  <si>
    <t>elizabethfoster1923@gmail.com</t>
  </si>
  <si>
    <t>001-732-991-5309x88398</t>
  </si>
  <si>
    <t>Alexander Casey</t>
  </si>
  <si>
    <t>alexandercasey1812@gmail.com</t>
  </si>
  <si>
    <t>+1-218-625-5597x5748</t>
  </si>
  <si>
    <t>Emily Griffin</t>
  </si>
  <si>
    <t>emilygriffin5152@gmail.com</t>
  </si>
  <si>
    <t>Elijah Dixon</t>
  </si>
  <si>
    <t>elijahdixon8755@gmail.com</t>
  </si>
  <si>
    <t>127-826-4727</t>
  </si>
  <si>
    <t>pamelalopez7286@gmail.com</t>
  </si>
  <si>
    <t>899.818.9139x850</t>
  </si>
  <si>
    <t>Richard Smith</t>
  </si>
  <si>
    <t>richardsmith8572@gmail.com</t>
  </si>
  <si>
    <t>001-350-590-7702x1069</t>
  </si>
  <si>
    <t>Joseph Simpson</t>
  </si>
  <si>
    <t>josephsimpson2975@gmail.com</t>
  </si>
  <si>
    <t>435.410.7117x1850</t>
  </si>
  <si>
    <t>Allison Molina</t>
  </si>
  <si>
    <t>allisonmolina6023@gmail.com</t>
  </si>
  <si>
    <t>001-575-512-6119</t>
  </si>
  <si>
    <t>Julie Brock</t>
  </si>
  <si>
    <t>juliebrock4750@gmail.com</t>
  </si>
  <si>
    <t>548.612.6436</t>
  </si>
  <si>
    <t>Erika Bowers</t>
  </si>
  <si>
    <t>erikabowers9839@gmail.com</t>
  </si>
  <si>
    <t>+1-728-628-1403x860</t>
  </si>
  <si>
    <t>Brenda Beck</t>
  </si>
  <si>
    <t>brendabeck8143@gmail.com</t>
  </si>
  <si>
    <t>694-845-7587</t>
  </si>
  <si>
    <t>Mary Sims</t>
  </si>
  <si>
    <t>marysims6536@gmail.com</t>
  </si>
  <si>
    <t>517.010.4481x25860</t>
  </si>
  <si>
    <t>Lauren Wells</t>
  </si>
  <si>
    <t>laurenwells8954@gmail.com</t>
  </si>
  <si>
    <t>(538)507-3267x733</t>
  </si>
  <si>
    <t>Chad Lane</t>
  </si>
  <si>
    <t>chadlane8777@gmail.com</t>
  </si>
  <si>
    <t>(592)200-1543x80797</t>
  </si>
  <si>
    <t>April Thompson</t>
  </si>
  <si>
    <t>aprilthompson572@gmail.com</t>
  </si>
  <si>
    <t>(474)816-1142x32618</t>
  </si>
  <si>
    <t>Dr. Melanie Edwards</t>
  </si>
  <si>
    <t>dr.melanieedwards8478@gmail.com</t>
  </si>
  <si>
    <t>+1-220-746-4870x918</t>
  </si>
  <si>
    <t>Katie Russell</t>
  </si>
  <si>
    <t>katierussell9414@gmail.com</t>
  </si>
  <si>
    <t>(465)179-1347x78252</t>
  </si>
  <si>
    <t>Melissa Gallagher</t>
  </si>
  <si>
    <t>melissagallagher7332@gmail.com</t>
  </si>
  <si>
    <t>(042)173-6641</t>
  </si>
  <si>
    <t>Donna Dixon</t>
  </si>
  <si>
    <t>donnadixon7696@gmail.com</t>
  </si>
  <si>
    <t>(821)744-7073</t>
  </si>
  <si>
    <t>Linda Brewer</t>
  </si>
  <si>
    <t>lindabrewer8160@gmail.com</t>
  </si>
  <si>
    <t>249-282-9217x189</t>
  </si>
  <si>
    <t>Lisa Gregory</t>
  </si>
  <si>
    <t>lisagregory1458@gmail.com</t>
  </si>
  <si>
    <t>001-635-724-0659x5007</t>
  </si>
  <si>
    <t>Andrew Mccullough</t>
  </si>
  <si>
    <t>andrewmccullough4540@gmail.com</t>
  </si>
  <si>
    <t>892.423.0001x925</t>
  </si>
  <si>
    <t>Rachael Saunders</t>
  </si>
  <si>
    <t>rachaelsaunders9490@gmail.com</t>
  </si>
  <si>
    <t>527.335.0473x991</t>
  </si>
  <si>
    <t>Nicholas Green</t>
  </si>
  <si>
    <t>nicholasgreen2212@gmail.com</t>
  </si>
  <si>
    <t>254.110.8494</t>
  </si>
  <si>
    <t>Andrew Johnston</t>
  </si>
  <si>
    <t>andrewjohnston3847@gmail.com</t>
  </si>
  <si>
    <t>001-446-245-0224</t>
  </si>
  <si>
    <t>Dawn Chavez</t>
  </si>
  <si>
    <t>dawnchavez4207@gmail.com</t>
  </si>
  <si>
    <t>+1-317-469-3401x2030</t>
  </si>
  <si>
    <t>Nicholas Brown</t>
  </si>
  <si>
    <t>nicholasbrown3921@gmail.com</t>
  </si>
  <si>
    <t>+1-332-666-6955x48886</t>
  </si>
  <si>
    <t>John Mathis</t>
  </si>
  <si>
    <t>johnmathis9045@gmail.com</t>
  </si>
  <si>
    <t>139-688-5323</t>
  </si>
  <si>
    <t>Tony Perez</t>
  </si>
  <si>
    <t>tonyperez4771@gmail.com</t>
  </si>
  <si>
    <t>001-552-582-0538</t>
  </si>
  <si>
    <t>Tony Smith</t>
  </si>
  <si>
    <t>tonysmith5799@gmail.com</t>
  </si>
  <si>
    <t>(691)219-8516</t>
  </si>
  <si>
    <t>Dana Gilbert</t>
  </si>
  <si>
    <t>danagilbert5849@gmail.com</t>
  </si>
  <si>
    <t>(964)580-3640</t>
  </si>
  <si>
    <t>Mark Bentley</t>
  </si>
  <si>
    <t>markbentley6627@gmail.com</t>
  </si>
  <si>
    <t>Andrea Marks</t>
  </si>
  <si>
    <t>andreamarks6017@gmail.com</t>
  </si>
  <si>
    <t>Kylie Chase</t>
  </si>
  <si>
    <t>kyliechase166@gmail.com</t>
  </si>
  <si>
    <t>Katherine Matthews</t>
  </si>
  <si>
    <t>katherinematthews6522@gmail.com</t>
  </si>
  <si>
    <t>170-779-4264x346</t>
  </si>
  <si>
    <t>Zachary Thompson</t>
  </si>
  <si>
    <t>zacharythompson1759@gmail.com</t>
  </si>
  <si>
    <t>(587)611-0793x016</t>
  </si>
  <si>
    <t>Valerie Adams</t>
  </si>
  <si>
    <t>valerieadams8757@gmail.com</t>
  </si>
  <si>
    <t>+1-634-741-2092x3864</t>
  </si>
  <si>
    <t>Nicole Sparks</t>
  </si>
  <si>
    <t>nicolesparks1231@gmail.com</t>
  </si>
  <si>
    <t>009.413.0278x60095</t>
  </si>
  <si>
    <t>michaeljohnson9747@gmail.com</t>
  </si>
  <si>
    <t>(005)722-6096</t>
  </si>
  <si>
    <t>Anne Avila</t>
  </si>
  <si>
    <t>anneavila8115@gmail.com</t>
  </si>
  <si>
    <t>986.612.4192x8411</t>
  </si>
  <si>
    <t>Mitchell Miller</t>
  </si>
  <si>
    <t>mitchellmiller5608@gmail.com</t>
  </si>
  <si>
    <t>(409)457-5745x7627</t>
  </si>
  <si>
    <t>Zachary Martinez</t>
  </si>
  <si>
    <t>zacharymartinez7936@gmail.com</t>
  </si>
  <si>
    <t>Vincent Hall</t>
  </si>
  <si>
    <t>vincenthall8612@gmail.com</t>
  </si>
  <si>
    <t>+1-068-065-5889x08862</t>
  </si>
  <si>
    <t>Daniel Smith IV</t>
  </si>
  <si>
    <t>danielsmithiv351@gmail.com</t>
  </si>
  <si>
    <t>002-007-6821x663</t>
  </si>
  <si>
    <t>jessicadonovan7113@gmail.com</t>
  </si>
  <si>
    <t>671-415-2763x60127</t>
  </si>
  <si>
    <t>Michael Carroll</t>
  </si>
  <si>
    <t>michaelcarroll8418@gmail.com</t>
  </si>
  <si>
    <t>213-124-1013</t>
  </si>
  <si>
    <t>Jason Novak</t>
  </si>
  <si>
    <t>jasonnovak7610@gmail.com</t>
  </si>
  <si>
    <t>001-799-741-7008x76825</t>
  </si>
  <si>
    <t>Rebecca Porter</t>
  </si>
  <si>
    <t>rebeccaporter2767@gmail.com</t>
  </si>
  <si>
    <t>870.081.1510x404</t>
  </si>
  <si>
    <t>Cheryl Hoover</t>
  </si>
  <si>
    <t>cherylhoover8604@gmail.com</t>
  </si>
  <si>
    <t>839.883.5825</t>
  </si>
  <si>
    <t>jenniferhernandez8064@gmail.com</t>
  </si>
  <si>
    <t>(777)378-5159x9457</t>
  </si>
  <si>
    <t>Nicole Brown</t>
  </si>
  <si>
    <t>nicolebrown3532@gmail.com</t>
  </si>
  <si>
    <t>(654)971-3705</t>
  </si>
  <si>
    <t>Catherine Harmon</t>
  </si>
  <si>
    <t>catherineharmon9192@gmail.com</t>
  </si>
  <si>
    <t>714-145-2505</t>
  </si>
  <si>
    <t>Elizabeth Bradshaw</t>
  </si>
  <si>
    <t>elizabethbradshaw9301@gmail.com</t>
  </si>
  <si>
    <t>001-681-073-4738x8615</t>
  </si>
  <si>
    <t>Lori Yang</t>
  </si>
  <si>
    <t>loriyang4828@gmail.com</t>
  </si>
  <si>
    <t>872.705.0586x496</t>
  </si>
  <si>
    <t>Debra Gonzalez</t>
  </si>
  <si>
    <t>debragonzalez347@gmail.com</t>
  </si>
  <si>
    <t>621-817-5435</t>
  </si>
  <si>
    <t>Sandra Chandler</t>
  </si>
  <si>
    <t>sandrachandler8089@gmail.com</t>
  </si>
  <si>
    <t>Kelly Mendez</t>
  </si>
  <si>
    <t>kellymendez7991@gmail.com</t>
  </si>
  <si>
    <t>980.606.5055x3528</t>
  </si>
  <si>
    <t>lisamccormick999@gmail.com</t>
  </si>
  <si>
    <t>407.097.9528x788</t>
  </si>
  <si>
    <t>David Cole</t>
  </si>
  <si>
    <t>davidcole2861@gmail.com</t>
  </si>
  <si>
    <t>459-374-9223</t>
  </si>
  <si>
    <t>Timothy Hernandez</t>
  </si>
  <si>
    <t>timothyhernandez5272@gmail.com</t>
  </si>
  <si>
    <t>755.002.8437</t>
  </si>
  <si>
    <t>Kimberly Phillips</t>
  </si>
  <si>
    <t>kimberlyphillips5376@gmail.com</t>
  </si>
  <si>
    <t>(134)234-3668x80222</t>
  </si>
  <si>
    <t>Martin Wilkins</t>
  </si>
  <si>
    <t>martinwilkins7538@gmail.com</t>
  </si>
  <si>
    <t>+1-337-756-5712x539</t>
  </si>
  <si>
    <t>Alan Hunter</t>
  </si>
  <si>
    <t>alanhunter450@gmail.com</t>
  </si>
  <si>
    <t>Jessica Ray</t>
  </si>
  <si>
    <t>jessicaray5325@gmail.com</t>
  </si>
  <si>
    <t>001-518-038-3770</t>
  </si>
  <si>
    <t>kylejohnson3041@gmail.com</t>
  </si>
  <si>
    <t>724.824.9375</t>
  </si>
  <si>
    <t>Jasmine Gonzalez</t>
  </si>
  <si>
    <t>jasminegonzalez599@gmail.com</t>
  </si>
  <si>
    <t>288.831.2378</t>
  </si>
  <si>
    <t>Laura Riley</t>
  </si>
  <si>
    <t>laurariley5513@gmail.com</t>
  </si>
  <si>
    <t>092-455-5311</t>
  </si>
  <si>
    <t>seanjohnson1630@gmail.com</t>
  </si>
  <si>
    <t>(258)246-0318x9230</t>
  </si>
  <si>
    <t>Tim Yang</t>
  </si>
  <si>
    <t>timyang9196@gmail.com</t>
  </si>
  <si>
    <t>001-908-634-2700x7925</t>
  </si>
  <si>
    <t>John Shaw</t>
  </si>
  <si>
    <t>johnshaw6347@gmail.com</t>
  </si>
  <si>
    <t>981-161-4485</t>
  </si>
  <si>
    <t>Nicholas Miller</t>
  </si>
  <si>
    <t>nicholasmiller3456@gmail.com</t>
  </si>
  <si>
    <t>356.245.7843</t>
  </si>
  <si>
    <t>Laura Lucas</t>
  </si>
  <si>
    <t>lauralucas199@gmail.com</t>
  </si>
  <si>
    <t>(951)085-7632x47463</t>
  </si>
  <si>
    <t>Debra Campos</t>
  </si>
  <si>
    <t>debracampos1769@gmail.com</t>
  </si>
  <si>
    <t>767.334.3674x3963</t>
  </si>
  <si>
    <t>Kevin Decker</t>
  </si>
  <si>
    <t>kevindecker4761@gmail.com</t>
  </si>
  <si>
    <t>(758)094-4687</t>
  </si>
  <si>
    <t>William Gutierrez</t>
  </si>
  <si>
    <t>williamgutierrez3284@gmail.com</t>
  </si>
  <si>
    <t>(690)482-1408</t>
  </si>
  <si>
    <t>Kyle Kim</t>
  </si>
  <si>
    <t>kylekim6521@gmail.com</t>
  </si>
  <si>
    <t>(046)540-6029x2704</t>
  </si>
  <si>
    <t>Bailey Jones</t>
  </si>
  <si>
    <t>baileyjones1136@gmail.com</t>
  </si>
  <si>
    <t>(562)606-1658x28077</t>
  </si>
  <si>
    <t>Steven Simmons</t>
  </si>
  <si>
    <t>stevensimmons6422@gmail.com</t>
  </si>
  <si>
    <t>837-269-6104</t>
  </si>
  <si>
    <t>Roy Beard DDS</t>
  </si>
  <si>
    <t>roybearddds8904@gmail.com</t>
  </si>
  <si>
    <t>278-930-0667x236</t>
  </si>
  <si>
    <t>Donald Fisher</t>
  </si>
  <si>
    <t>donaldfisher7909@gmail.com</t>
  </si>
  <si>
    <t>(409)231-1603x902</t>
  </si>
  <si>
    <t>Michael Taylor</t>
  </si>
  <si>
    <t>michaeltaylor4613@gmail.com</t>
  </si>
  <si>
    <t>001-379-226-0655</t>
  </si>
  <si>
    <t>Clayton Vasquez</t>
  </si>
  <si>
    <t>claytonvasquez7623@gmail.com</t>
  </si>
  <si>
    <t>Lawrence Reed</t>
  </si>
  <si>
    <t>lawrencereed3425@gmail.com</t>
  </si>
  <si>
    <t>Ann Martinez</t>
  </si>
  <si>
    <t>annmartinez8289@gmail.com</t>
  </si>
  <si>
    <t>(377)912-7638x845</t>
  </si>
  <si>
    <t>Debra Deleon</t>
  </si>
  <si>
    <t>debradeleon4268@gmail.com</t>
  </si>
  <si>
    <t>+1-618-530-6939x95208</t>
  </si>
  <si>
    <t>Jasmine Barr</t>
  </si>
  <si>
    <t>jasminebarr2737@gmail.com</t>
  </si>
  <si>
    <t>+1-632-096-3951x90134</t>
  </si>
  <si>
    <t>Belinda Rowe</t>
  </si>
  <si>
    <t>belindarowe370@gmail.com</t>
  </si>
  <si>
    <t>055-760-8369x099</t>
  </si>
  <si>
    <t>Joshua Terry</t>
  </si>
  <si>
    <t>joshuaterry6971@gmail.com</t>
  </si>
  <si>
    <t>617-061-1547x476</t>
  </si>
  <si>
    <t>Jonathan Arroyo</t>
  </si>
  <si>
    <t>jonathanarroyo7351@gmail.com</t>
  </si>
  <si>
    <t>001-022-687-8394x22604</t>
  </si>
  <si>
    <t>Jody Fleming</t>
  </si>
  <si>
    <t>jodyfleming9325@gmail.com</t>
  </si>
  <si>
    <t>695.647.0014x47728</t>
  </si>
  <si>
    <t>Michelle Reyes</t>
  </si>
  <si>
    <t>michellereyes5791@gmail.com</t>
  </si>
  <si>
    <t>612-393-0714</t>
  </si>
  <si>
    <t>Tyler Barry</t>
  </si>
  <si>
    <t>tylerbarry6199@gmail.com</t>
  </si>
  <si>
    <t>513-322-9904x991</t>
  </si>
  <si>
    <t>David Duke</t>
  </si>
  <si>
    <t>davidduke3042@gmail.com</t>
  </si>
  <si>
    <t>001-510-513-8294</t>
  </si>
  <si>
    <t>Juan Ramirez</t>
  </si>
  <si>
    <t>juanramirez1013@gmail.com</t>
  </si>
  <si>
    <t>(876)339-1738x1746</t>
  </si>
  <si>
    <t>Travis Wright</t>
  </si>
  <si>
    <t>traviswright8965@gmail.com</t>
  </si>
  <si>
    <t>(540)610-1852x079</t>
  </si>
  <si>
    <t>Monica Glover</t>
  </si>
  <si>
    <t>monicaglover6352@gmail.com</t>
  </si>
  <si>
    <t>(533)218-2234x0676</t>
  </si>
  <si>
    <t>Joseph Atkinson</t>
  </si>
  <si>
    <t>josephatkinson1643@gmail.com</t>
  </si>
  <si>
    <t>+1-405-290-5959x445</t>
  </si>
  <si>
    <t>Elizabeth Johnston</t>
  </si>
  <si>
    <t>elizabethjohnston9630@gmail.com</t>
  </si>
  <si>
    <t>(218)234-5374</t>
  </si>
  <si>
    <t>Jason Freeman</t>
  </si>
  <si>
    <t>jasonfreeman2989@gmail.com</t>
  </si>
  <si>
    <t>389.840.8444x43306</t>
  </si>
  <si>
    <t>Lisa Cobb</t>
  </si>
  <si>
    <t>lisacobb1568@gmail.com</t>
  </si>
  <si>
    <t>448.071.9402x121</t>
  </si>
  <si>
    <t>Mr. Thomas Powell IV</t>
  </si>
  <si>
    <t>mr.thomaspowelliv3051@gmail.com</t>
  </si>
  <si>
    <t>+1-417-566-7933x3468</t>
  </si>
  <si>
    <t>Toni Ayala</t>
  </si>
  <si>
    <t>toniayala1280@gmail.com</t>
  </si>
  <si>
    <t>(478)448-0311x3445</t>
  </si>
  <si>
    <t>lisarussell6864@gmail.com</t>
  </si>
  <si>
    <t>+1-275-474-6817x916</t>
  </si>
  <si>
    <t>Karen Powell</t>
  </si>
  <si>
    <t>karenpowell9302@gmail.com</t>
  </si>
  <si>
    <t>(356)025-0890x0475</t>
  </si>
  <si>
    <t>Robert Reynolds</t>
  </si>
  <si>
    <t>robertreynolds4625@gmail.com</t>
  </si>
  <si>
    <t>001-893-730-0382</t>
  </si>
  <si>
    <t>Gordon Gonzalez</t>
  </si>
  <si>
    <t>gordongonzalez7665@gmail.com</t>
  </si>
  <si>
    <t>+1-060-183-7296x33379</t>
  </si>
  <si>
    <t>Angela Stewart</t>
  </si>
  <si>
    <t>angelastewart9571@gmail.com</t>
  </si>
  <si>
    <t>001-800-497-6635</t>
  </si>
  <si>
    <t>Marissa Carey</t>
  </si>
  <si>
    <t>marissacarey602@gmail.com</t>
  </si>
  <si>
    <t>Eric Gray</t>
  </si>
  <si>
    <t>ericgray3648@gmail.com</t>
  </si>
  <si>
    <t>001-735-995-2411x39922</t>
  </si>
  <si>
    <t>James Martinez</t>
  </si>
  <si>
    <t>jamesmartinez7083@gmail.com</t>
  </si>
  <si>
    <t>+1-702-573-1548x08484</t>
  </si>
  <si>
    <t>johnparker7634@gmail.com</t>
  </si>
  <si>
    <t>001-834-822-3902</t>
  </si>
  <si>
    <t>Michael Bell</t>
  </si>
  <si>
    <t>michaelbell1615@gmail.com</t>
  </si>
  <si>
    <t>Brian Novak</t>
  </si>
  <si>
    <t>briannovak3172@gmail.com</t>
  </si>
  <si>
    <t>001-175-298-7168x35504</t>
  </si>
  <si>
    <t>Amanda Foley</t>
  </si>
  <si>
    <t>amandafoley4188@gmail.com</t>
  </si>
  <si>
    <t>060-180-6572x844</t>
  </si>
  <si>
    <t>Nicole Ortiz</t>
  </si>
  <si>
    <t>nicoleortiz4065@gmail.com</t>
  </si>
  <si>
    <t>366-129-4708x544</t>
  </si>
  <si>
    <t>John Burns</t>
  </si>
  <si>
    <t>johnburns6251@gmail.com</t>
  </si>
  <si>
    <t>(402)742-9724</t>
  </si>
  <si>
    <t>Barbara Marks</t>
  </si>
  <si>
    <t>barbaramarks7765@gmail.com</t>
  </si>
  <si>
    <t>001-027-649-4929x9412</t>
  </si>
  <si>
    <t>Gina Adams</t>
  </si>
  <si>
    <t>ginaadams2632@gmail.com</t>
  </si>
  <si>
    <t>370-542-8628</t>
  </si>
  <si>
    <t>Nicole Scott</t>
  </si>
  <si>
    <t>nicolescott3710@gmail.com</t>
  </si>
  <si>
    <t>837-403-2702x846</t>
  </si>
  <si>
    <t>Brandon Miranda</t>
  </si>
  <si>
    <t>brandonmiranda6982@gmail.com</t>
  </si>
  <si>
    <t>952-165-9698x8513</t>
  </si>
  <si>
    <t>Mark Kent</t>
  </si>
  <si>
    <t>markkent3658@gmail.com</t>
  </si>
  <si>
    <t>001-313-015-4175x4225</t>
  </si>
  <si>
    <t>Karen Moreno</t>
  </si>
  <si>
    <t>karenmoreno3826@gmail.com</t>
  </si>
  <si>
    <t>037-672-2740x121</t>
  </si>
  <si>
    <t>josephmiller7554@gmail.com</t>
  </si>
  <si>
    <t>001-718-841-3148x4475</t>
  </si>
  <si>
    <t>Amy Marshall</t>
  </si>
  <si>
    <t>amymarshall4138@gmail.com</t>
  </si>
  <si>
    <t>001-520-554-0724</t>
  </si>
  <si>
    <t>James Henderson</t>
  </si>
  <si>
    <t>jameshenderson6480@gmail.com</t>
  </si>
  <si>
    <t>889.852.0938</t>
  </si>
  <si>
    <t>Wendy Le</t>
  </si>
  <si>
    <t>wendyle7385@gmail.com</t>
  </si>
  <si>
    <t>Kimberly Fisher DDS</t>
  </si>
  <si>
    <t>kimberlyfisherdds7433@gmail.com</t>
  </si>
  <si>
    <t>(565)514-2585x3435</t>
  </si>
  <si>
    <t>Vanessa Williams</t>
  </si>
  <si>
    <t>vanessawilliams72@gmail.com</t>
  </si>
  <si>
    <t>410.127.5430x818</t>
  </si>
  <si>
    <t>Joyce Rivera</t>
  </si>
  <si>
    <t>joycerivera8195@gmail.com</t>
  </si>
  <si>
    <t>914.613.7269x4540</t>
  </si>
  <si>
    <t>Barbara Stevens DVM</t>
  </si>
  <si>
    <t>barbarastevensdvm3483@gmail.com</t>
  </si>
  <si>
    <t>987-276-1861x03952</t>
  </si>
  <si>
    <t>Cynthia Higgins</t>
  </si>
  <si>
    <t>cynthiahiggins9270@gmail.com</t>
  </si>
  <si>
    <t>001-710-101-1238x8253</t>
  </si>
  <si>
    <t>Heather Pena</t>
  </si>
  <si>
    <t>heatherpena5469@gmail.com</t>
  </si>
  <si>
    <t>(713)269-5719x143</t>
  </si>
  <si>
    <t>Teresa Rhodes</t>
  </si>
  <si>
    <t>teresarhodes6477@gmail.com</t>
  </si>
  <si>
    <t>820-011-4697x272</t>
  </si>
  <si>
    <t>Brandon Bailey</t>
  </si>
  <si>
    <t>brandonbailey6390@gmail.com</t>
  </si>
  <si>
    <t>001-163-912-1492x117</t>
  </si>
  <si>
    <t>Elizabeth Wiggins</t>
  </si>
  <si>
    <t>elizabethwiggins284@gmail.com</t>
  </si>
  <si>
    <t>643.716.3022x2028</t>
  </si>
  <si>
    <t>Thomas Wang</t>
  </si>
  <si>
    <t>thomaswang3659@gmail.com</t>
  </si>
  <si>
    <t>001-097-382-2250x28263</t>
  </si>
  <si>
    <t>Tara Thomas</t>
  </si>
  <si>
    <t>tarathomas2690@gmail.com</t>
  </si>
  <si>
    <t>001-179-402-4792x597</t>
  </si>
  <si>
    <t>Tracy Walter</t>
  </si>
  <si>
    <t>tracywalter5446@gmail.com</t>
  </si>
  <si>
    <t>+1-571-749-9275x8025</t>
  </si>
  <si>
    <t>Kristina Lopez</t>
  </si>
  <si>
    <t>kristinalopez5420@gmail.com</t>
  </si>
  <si>
    <t>+1-770-028-6000x99167</t>
  </si>
  <si>
    <t>Isabel Taylor</t>
  </si>
  <si>
    <t>isabeltaylor971@gmail.com</t>
  </si>
  <si>
    <t>(996)377-1626</t>
  </si>
  <si>
    <t>Judith Long</t>
  </si>
  <si>
    <t>judithlong76@gmail.com</t>
  </si>
  <si>
    <t>789.423.0645x1945</t>
  </si>
  <si>
    <t>Mr. Juan Martin DVM</t>
  </si>
  <si>
    <t>mr.juanmartindvm3807@gmail.com</t>
  </si>
  <si>
    <t>614.554.2476</t>
  </si>
  <si>
    <t>Daniel Cochran</t>
  </si>
  <si>
    <t>danielcochran9613@gmail.com</t>
  </si>
  <si>
    <t>142-951-8509x06694</t>
  </si>
  <si>
    <t>David Mitchell</t>
  </si>
  <si>
    <t>davidmitchell2713@gmail.com</t>
  </si>
  <si>
    <t>513-820-6393</t>
  </si>
  <si>
    <t>rachelbanks6466@gmail.com</t>
  </si>
  <si>
    <t>(975)431-3741x2053</t>
  </si>
  <si>
    <t>robertwilliams6048@gmail.com</t>
  </si>
  <si>
    <t>(810)355-5576x3602</t>
  </si>
  <si>
    <t>Brittany Delacruz</t>
  </si>
  <si>
    <t>brittanydelacruz4852@gmail.com</t>
  </si>
  <si>
    <t>869.674.9758x2405</t>
  </si>
  <si>
    <t>Brian Austin</t>
  </si>
  <si>
    <t>brianaustin8387@gmail.com</t>
  </si>
  <si>
    <t>805-761-1862x0455</t>
  </si>
  <si>
    <t>Aaron Sanchez</t>
  </si>
  <si>
    <t>aaronsanchez8208@gmail.com</t>
  </si>
  <si>
    <t>758-295-6382x5871</t>
  </si>
  <si>
    <t>Andrea Castillo</t>
  </si>
  <si>
    <t>andreacastillo7680@gmail.com</t>
  </si>
  <si>
    <t>(261)257-5507</t>
  </si>
  <si>
    <t>Ricardo Sanchez</t>
  </si>
  <si>
    <t>ricardosanchez973@gmail.com</t>
  </si>
  <si>
    <t>+1-805-847-7605x2096</t>
  </si>
  <si>
    <t>John West MD</t>
  </si>
  <si>
    <t>johnwestmd555@gmail.com</t>
  </si>
  <si>
    <t>(101)995-9770</t>
  </si>
  <si>
    <t>michaelrangel7398@gmail.com</t>
  </si>
  <si>
    <t>001-542-847-2392</t>
  </si>
  <si>
    <t>Michelle White</t>
  </si>
  <si>
    <t>michellewhite4566@gmail.com</t>
  </si>
  <si>
    <t>(552)227-7213x0264</t>
  </si>
  <si>
    <t>David Williams</t>
  </si>
  <si>
    <t>davidwilliams8210@gmail.com</t>
  </si>
  <si>
    <t>754-575-8030x70250</t>
  </si>
  <si>
    <t>Anthony Hale</t>
  </si>
  <si>
    <t>anthonyhale1924@gmail.com</t>
  </si>
  <si>
    <t>364-453-7852</t>
  </si>
  <si>
    <t>Matthew Waller</t>
  </si>
  <si>
    <t>matthewwaller6345@gmail.com</t>
  </si>
  <si>
    <t>479.168.0439x23704</t>
  </si>
  <si>
    <t>Robert Ramos</t>
  </si>
  <si>
    <t>robertramos9836@gmail.com</t>
  </si>
  <si>
    <t>808.479.5567x484</t>
  </si>
  <si>
    <t>Amy Hicks</t>
  </si>
  <si>
    <t>amyhicks2581@gmail.com</t>
  </si>
  <si>
    <t>Debbie Campos</t>
  </si>
  <si>
    <t>debbiecampos9086@gmail.com</t>
  </si>
  <si>
    <t>001-189-999-4041</t>
  </si>
  <si>
    <t>Tammy Johnson</t>
  </si>
  <si>
    <t>tammyjohnson4325@gmail.com</t>
  </si>
  <si>
    <t>001-027-702-2905</t>
  </si>
  <si>
    <t>melissadavis5200@gmail.com</t>
  </si>
  <si>
    <t>+1-451-538-9168x5397</t>
  </si>
  <si>
    <t>Chloe Perez</t>
  </si>
  <si>
    <t>chloeperez5082@gmail.com</t>
  </si>
  <si>
    <t>592.810.1392</t>
  </si>
  <si>
    <t>David Brennan</t>
  </si>
  <si>
    <t>davidbrennan7506@gmail.com</t>
  </si>
  <si>
    <t>Kayla Nunez</t>
  </si>
  <si>
    <t>kaylanunez7913@gmail.com</t>
  </si>
  <si>
    <t>(490)518-7626x709</t>
  </si>
  <si>
    <t>John Rivas</t>
  </si>
  <si>
    <t>johnrivas6756@gmail.com</t>
  </si>
  <si>
    <t>(008)623-3047x420</t>
  </si>
  <si>
    <t>Michaela Avery</t>
  </si>
  <si>
    <t>michaelaavery5720@gmail.com</t>
  </si>
  <si>
    <t>(395)435-8435</t>
  </si>
  <si>
    <t>Ann Page</t>
  </si>
  <si>
    <t>annpage4947@gmail.com</t>
  </si>
  <si>
    <t>883-349-4501x6396</t>
  </si>
  <si>
    <t>Randy Green</t>
  </si>
  <si>
    <t>randygreen8902@gmail.com</t>
  </si>
  <si>
    <t>871.798.8459</t>
  </si>
  <si>
    <t>Francisco White</t>
  </si>
  <si>
    <t>franciscowhite1116@gmail.com</t>
  </si>
  <si>
    <t>+1-903-442-4958x07460</t>
  </si>
  <si>
    <t>Wayne Hill</t>
  </si>
  <si>
    <t>waynehill812@gmail.com</t>
  </si>
  <si>
    <t>Richard Bender</t>
  </si>
  <si>
    <t>richardbender7135@gmail.com</t>
  </si>
  <si>
    <t>297-054-9352x614</t>
  </si>
  <si>
    <t>Andrea Morgan</t>
  </si>
  <si>
    <t>andreamorgan5335@gmail.com</t>
  </si>
  <si>
    <t>459.893.5460x21808</t>
  </si>
  <si>
    <t>Wesley Garcia</t>
  </si>
  <si>
    <t>wesleygarcia1110@gmail.com</t>
  </si>
  <si>
    <t>(606)224-1615</t>
  </si>
  <si>
    <t>Roy Roth</t>
  </si>
  <si>
    <t>royroth5297@gmail.com</t>
  </si>
  <si>
    <t>233.325.9302x04349</t>
  </si>
  <si>
    <t>Jonathan Green</t>
  </si>
  <si>
    <t>jonathangreen3662@gmail.com</t>
  </si>
  <si>
    <t>355-965-6641x481</t>
  </si>
  <si>
    <t>amymitchell1081@gmail.com</t>
  </si>
  <si>
    <t>190.982.8962x527</t>
  </si>
  <si>
    <t>Madison Matthews</t>
  </si>
  <si>
    <t>madisonmatthews2662@gmail.com</t>
  </si>
  <si>
    <t>(811)644-3485x3962</t>
  </si>
  <si>
    <t>Leah Smith</t>
  </si>
  <si>
    <t>leahsmith7907@gmail.com</t>
  </si>
  <si>
    <t>001-965-923-5568x34984</t>
  </si>
  <si>
    <t>Emma Wolfe</t>
  </si>
  <si>
    <t>emmawolfe5142@gmail.com</t>
  </si>
  <si>
    <t>283.641.2170x296</t>
  </si>
  <si>
    <t>Julian Turner</t>
  </si>
  <si>
    <t>julianturner4545@gmail.com</t>
  </si>
  <si>
    <t>(083)877-0702x937</t>
  </si>
  <si>
    <t>Todd Lee</t>
  </si>
  <si>
    <t>toddlee5083@gmail.com</t>
  </si>
  <si>
    <t>(229)786-0156x7475</t>
  </si>
  <si>
    <t>Claudia Lee</t>
  </si>
  <si>
    <t>claudialee9196@gmail.com</t>
  </si>
  <si>
    <t>001-018-240-8956x8747</t>
  </si>
  <si>
    <t>Christine Galvan</t>
  </si>
  <si>
    <t>christinegalvan5327@gmail.com</t>
  </si>
  <si>
    <t>(581)170-6092</t>
  </si>
  <si>
    <t>alexandergriffin3189@gmail.com</t>
  </si>
  <si>
    <t>(596)838-2799</t>
  </si>
  <si>
    <t>Maria Hayes DDS</t>
  </si>
  <si>
    <t>mariahayesdds3100@gmail.com</t>
  </si>
  <si>
    <t>Terry Dean</t>
  </si>
  <si>
    <t>terrydean1240@gmail.com</t>
  </si>
  <si>
    <t>885.594.5571x38552</t>
  </si>
  <si>
    <t>Melissa Smith</t>
  </si>
  <si>
    <t>melissasmith5776@gmail.com</t>
  </si>
  <si>
    <t>+1-446-865-2663x6471</t>
  </si>
  <si>
    <t>brandonturner3593@gmail.com</t>
  </si>
  <si>
    <t>001-340-056-1124x773</t>
  </si>
  <si>
    <t>Daniel Davis</t>
  </si>
  <si>
    <t>danieldavis8747@gmail.com</t>
  </si>
  <si>
    <t>(706)975-8902x764</t>
  </si>
  <si>
    <t>Corey Benson</t>
  </si>
  <si>
    <t>coreybenson8950@gmail.com</t>
  </si>
  <si>
    <t>+1-325-363-7745x4352</t>
  </si>
  <si>
    <t>Patrick Aguilar</t>
  </si>
  <si>
    <t>patrickaguilar4319@gmail.com</t>
  </si>
  <si>
    <t>001-861-638-2848x0984</t>
  </si>
  <si>
    <t>David Taylor</t>
  </si>
  <si>
    <t>davidtaylor4341@gmail.com</t>
  </si>
  <si>
    <t>Kevin Davenport</t>
  </si>
  <si>
    <t>kevindavenport6534@gmail.com</t>
  </si>
  <si>
    <t>(946)491-0516x05467</t>
  </si>
  <si>
    <t>Joshua Parker</t>
  </si>
  <si>
    <t>joshuaparker4362@gmail.com</t>
  </si>
  <si>
    <t>Kimberly Frazier</t>
  </si>
  <si>
    <t>kimberlyfrazier989@gmail.com</t>
  </si>
  <si>
    <t>125.379.3350x72784</t>
  </si>
  <si>
    <t>Caitlyn Barnes</t>
  </si>
  <si>
    <t>caitlynbarnes4645@gmail.com</t>
  </si>
  <si>
    <t>309-168-2467</t>
  </si>
  <si>
    <t>cynthiatodd6334@gmail.com</t>
  </si>
  <si>
    <t>Kelly Griffith</t>
  </si>
  <si>
    <t>kellygriffith2490@gmail.com</t>
  </si>
  <si>
    <t>001-832-653-7494x592</t>
  </si>
  <si>
    <t>Tiffany Lowe</t>
  </si>
  <si>
    <t>tiffanylowe4893@gmail.com</t>
  </si>
  <si>
    <t>200-540-6960x0861</t>
  </si>
  <si>
    <t>Crystal Schmidt</t>
  </si>
  <si>
    <t>crystalschmidt679@gmail.com</t>
  </si>
  <si>
    <t>+1-969-319-8527x5699</t>
  </si>
  <si>
    <t>Laura Rosario</t>
  </si>
  <si>
    <t>laurarosario5176@gmail.com</t>
  </si>
  <si>
    <t>(269)564-3992x34404</t>
  </si>
  <si>
    <t>Wendy Cain</t>
  </si>
  <si>
    <t>wendycain542@gmail.com</t>
  </si>
  <si>
    <t>954.171.2585</t>
  </si>
  <si>
    <t>Melissa Forbes</t>
  </si>
  <si>
    <t>melissaforbes5748@gmail.com</t>
  </si>
  <si>
    <t>995.101.4850</t>
  </si>
  <si>
    <t>Catherine Velez DVM</t>
  </si>
  <si>
    <t>catherinevelezdvm1600@gmail.com</t>
  </si>
  <si>
    <t>Jason Lee</t>
  </si>
  <si>
    <t>jasonlee9771@gmail.com</t>
  </si>
  <si>
    <t>(036)006-2246</t>
  </si>
  <si>
    <t>Rodney Hancock</t>
  </si>
  <si>
    <t>rodneyhancock9247@gmail.com</t>
  </si>
  <si>
    <t>+1-962-354-3209x275</t>
  </si>
  <si>
    <t>Amy Lewis</t>
  </si>
  <si>
    <t>amylewis3109@gmail.com</t>
  </si>
  <si>
    <t>Mark Jackson</t>
  </si>
  <si>
    <t>markjackson859@gmail.com</t>
  </si>
  <si>
    <t>(296)590-8515x5887</t>
  </si>
  <si>
    <t>Dylan Johnson</t>
  </si>
  <si>
    <t>dylanjohnson3878@gmail.com</t>
  </si>
  <si>
    <t>(171)083-0419</t>
  </si>
  <si>
    <t>Christopher Jackson</t>
  </si>
  <si>
    <t>christopherjackson1922@gmail.com</t>
  </si>
  <si>
    <t>001-568-068-5672x160</t>
  </si>
  <si>
    <t>ashleyjordan114@gmail.com</t>
  </si>
  <si>
    <t>+1-494-601-3667x397</t>
  </si>
  <si>
    <t>Kathleen Smith</t>
  </si>
  <si>
    <t>kathleensmith2907@gmail.com</t>
  </si>
  <si>
    <t>128.444.1617x820</t>
  </si>
  <si>
    <t>Chelsea Johnson</t>
  </si>
  <si>
    <t>chelseajohnson3101@gmail.com</t>
  </si>
  <si>
    <t>001-443-068-3922x77107</t>
  </si>
  <si>
    <t>michaeljohnson9812@gmail.com</t>
  </si>
  <si>
    <t>Richard Richardson</t>
  </si>
  <si>
    <t>richardrichardson9637@gmail.com</t>
  </si>
  <si>
    <t>+1-908-211-8944x42684</t>
  </si>
  <si>
    <t>Michael Mejia</t>
  </si>
  <si>
    <t>michaelmejia9719@gmail.com</t>
  </si>
  <si>
    <t>623-182-5042x910</t>
  </si>
  <si>
    <t>Mrs. Abigail Castillo</t>
  </si>
  <si>
    <t>mrs.abigailcastillo9792@gmail.com</t>
  </si>
  <si>
    <t>(843)127-2007x58561</t>
  </si>
  <si>
    <t>kimberlyramirez8185@gmail.com</t>
  </si>
  <si>
    <t>Rachel Cowan</t>
  </si>
  <si>
    <t>rachelcowan6165@gmail.com</t>
  </si>
  <si>
    <t>(224)510-6474x482</t>
  </si>
  <si>
    <t>Terry Carlson</t>
  </si>
  <si>
    <t>terrycarlson6814@gmail.com</t>
  </si>
  <si>
    <t>393-288-2451</t>
  </si>
  <si>
    <t>David Summers</t>
  </si>
  <si>
    <t>davidsummers899@gmail.com</t>
  </si>
  <si>
    <t>(780)907-2366</t>
  </si>
  <si>
    <t>Cathy Hernandez</t>
  </si>
  <si>
    <t>cathyhernandez6382@gmail.com</t>
  </si>
  <si>
    <t>584-444-8327x924</t>
  </si>
  <si>
    <t>Scott Graves</t>
  </si>
  <si>
    <t>scottgraves761@gmail.com</t>
  </si>
  <si>
    <t>543.531.4911x65761</t>
  </si>
  <si>
    <t>Daniel Jimenez</t>
  </si>
  <si>
    <t>danieljimenez6068@gmail.com</t>
  </si>
  <si>
    <t>(061)955-7948x7415</t>
  </si>
  <si>
    <t>Robert Jones</t>
  </si>
  <si>
    <t>robertjones1974@gmail.com</t>
  </si>
  <si>
    <t>William Robinson</t>
  </si>
  <si>
    <t>williamrobinson2660@gmail.com</t>
  </si>
  <si>
    <t>502-581-9762x74725</t>
  </si>
  <si>
    <t>Rodney Daugherty</t>
  </si>
  <si>
    <t>rodneydaugherty3514@gmail.com</t>
  </si>
  <si>
    <t>001-391-642-6496x89974</t>
  </si>
  <si>
    <t>Elizabeth Chaney</t>
  </si>
  <si>
    <t>elizabethchaney4082@gmail.com</t>
  </si>
  <si>
    <t>540-007-5239x53513</t>
  </si>
  <si>
    <t>Jamie Knight</t>
  </si>
  <si>
    <t>jamieknight3154@gmail.com</t>
  </si>
  <si>
    <t>970.980.6388x371</t>
  </si>
  <si>
    <t>kimberlyfoster2942@gmail.com</t>
  </si>
  <si>
    <t>953.380.6045x75213</t>
  </si>
  <si>
    <t>William Webb</t>
  </si>
  <si>
    <t>williamwebb2083@gmail.com</t>
  </si>
  <si>
    <t>226.860.3268</t>
  </si>
  <si>
    <t>James Pratt</t>
  </si>
  <si>
    <t>jamespratt7126@gmail.com</t>
  </si>
  <si>
    <t>762-974-4796x375</t>
  </si>
  <si>
    <t>Richard Shields</t>
  </si>
  <si>
    <t>richardshields2024@gmail.com</t>
  </si>
  <si>
    <t>562-341-0386x72396</t>
  </si>
  <si>
    <t>Courtney Phillips</t>
  </si>
  <si>
    <t>courtneyphillips7771@gmail.com</t>
  </si>
  <si>
    <t>(330)263-2647</t>
  </si>
  <si>
    <t>Michelle Cunningham DDS</t>
  </si>
  <si>
    <t>michellecunninghamdds970@gmail.com</t>
  </si>
  <si>
    <t>(588)181-6265x419</t>
  </si>
  <si>
    <t>Stuart West</t>
  </si>
  <si>
    <t>stuartwest594@gmail.com</t>
  </si>
  <si>
    <t>Sean Moore</t>
  </si>
  <si>
    <t>seanmoore6107@gmail.com</t>
  </si>
  <si>
    <t>001-616-742-1690x421</t>
  </si>
  <si>
    <t>Brian Snyder</t>
  </si>
  <si>
    <t>briansnyder8497@gmail.com</t>
  </si>
  <si>
    <t>278-460-5965</t>
  </si>
  <si>
    <t>Heather Foster</t>
  </si>
  <si>
    <t>heatherfoster6744@gmail.com</t>
  </si>
  <si>
    <t>562-270-7835x809</t>
  </si>
  <si>
    <t>Megan Zhang</t>
  </si>
  <si>
    <t>meganzhang5046@gmail.com</t>
  </si>
  <si>
    <t>549.570.1124</t>
  </si>
  <si>
    <t>Mr. Bryan Frank DVM</t>
  </si>
  <si>
    <t>mr.bryanfrankdvm1529@gmail.com</t>
  </si>
  <si>
    <t>157-797-2679</t>
  </si>
  <si>
    <t>Sharon Moore</t>
  </si>
  <si>
    <t>sharonmoore9677@gmail.com</t>
  </si>
  <si>
    <t>(114)768-5387x274</t>
  </si>
  <si>
    <t>Daniel Williams</t>
  </si>
  <si>
    <t>danielwilliams2678@gmail.com</t>
  </si>
  <si>
    <t>(115)105-4730</t>
  </si>
  <si>
    <t>Mary Luna</t>
  </si>
  <si>
    <t>maryluna3225@gmail.com</t>
  </si>
  <si>
    <t>367-869-2107x19525</t>
  </si>
  <si>
    <t>Jonathan Lewis</t>
  </si>
  <si>
    <t>jonathanlewis2294@gmail.com</t>
  </si>
  <si>
    <t>(594)928-0997</t>
  </si>
  <si>
    <t>Jaime Rivas</t>
  </si>
  <si>
    <t>jaimerivas6880@gmail.com</t>
  </si>
  <si>
    <t>(000)842-0529</t>
  </si>
  <si>
    <t>Damon Howard</t>
  </si>
  <si>
    <t>damonhoward561@gmail.com</t>
  </si>
  <si>
    <t>+1-196-615-0397x82919</t>
  </si>
  <si>
    <t>shannonsimmons5565@gmail.com</t>
  </si>
  <si>
    <t>001-676-647-5905x6517</t>
  </si>
  <si>
    <t>Peter Fowler</t>
  </si>
  <si>
    <t>peterfowler7916@gmail.com</t>
  </si>
  <si>
    <t>Robert Mcintyre</t>
  </si>
  <si>
    <t>robertmcintyre3238@gmail.com</t>
  </si>
  <si>
    <t>001-454-562-2963</t>
  </si>
  <si>
    <t>Sandra Perez</t>
  </si>
  <si>
    <t>sandraperez9419@gmail.com</t>
  </si>
  <si>
    <t>Daniel Cisneros</t>
  </si>
  <si>
    <t>danielcisneros9353@gmail.com</t>
  </si>
  <si>
    <t>709-345-7236</t>
  </si>
  <si>
    <t>Hannah Price</t>
  </si>
  <si>
    <t>hannahprice9718@gmail.com</t>
  </si>
  <si>
    <t>(972)113-6933x8945</t>
  </si>
  <si>
    <t>Dana Parker</t>
  </si>
  <si>
    <t>danaparker6447@gmail.com</t>
  </si>
  <si>
    <t>Michelle Greene</t>
  </si>
  <si>
    <t>michellegreene645@gmail.com</t>
  </si>
  <si>
    <t>264.276.9362</t>
  </si>
  <si>
    <t>Kara Coleman</t>
  </si>
  <si>
    <t>karacoleman745@gmail.com</t>
  </si>
  <si>
    <t>205-939-3220</t>
  </si>
  <si>
    <t>Steven White</t>
  </si>
  <si>
    <t>stevenwhite4428@gmail.com</t>
  </si>
  <si>
    <t>(249)946-4591</t>
  </si>
  <si>
    <t>ashleyjohnson9905@gmail.com</t>
  </si>
  <si>
    <t>351-483-1942x68655</t>
  </si>
  <si>
    <t>Kyle Burgess</t>
  </si>
  <si>
    <t>kyleburgess7970@gmail.com</t>
  </si>
  <si>
    <t>887.214.1920x875</t>
  </si>
  <si>
    <t>Lawrence Griffin</t>
  </si>
  <si>
    <t>lawrencegriffin5718@gmail.com</t>
  </si>
  <si>
    <t>001-635-090-5683x938</t>
  </si>
  <si>
    <t>Rebecca Petersen</t>
  </si>
  <si>
    <t>rebeccapetersen1177@gmail.com</t>
  </si>
  <si>
    <t>001-954-632-4914x679</t>
  </si>
  <si>
    <t>Brett Schaefer</t>
  </si>
  <si>
    <t>brettschaefer1805@gmail.com</t>
  </si>
  <si>
    <t>(306)897-7945x24665</t>
  </si>
  <si>
    <t>Justin Pacheco</t>
  </si>
  <si>
    <t>justinpacheco2371@gmail.com</t>
  </si>
  <si>
    <t>(015)668-4581</t>
  </si>
  <si>
    <t>Joseph Brown</t>
  </si>
  <si>
    <t>josephbrown8680@gmail.com</t>
  </si>
  <si>
    <t>jenniferparker1053@gmail.com</t>
  </si>
  <si>
    <t>001-617-836-1577x09998</t>
  </si>
  <si>
    <t>Nicole Jensen</t>
  </si>
  <si>
    <t>nicolejensen1532@gmail.com</t>
  </si>
  <si>
    <t>539-146-9074x4089</t>
  </si>
  <si>
    <t>Lance Maldonado</t>
  </si>
  <si>
    <t>lancemaldonado1810@gmail.com</t>
  </si>
  <si>
    <t>(330)456-4045</t>
  </si>
  <si>
    <t>Toni Salazar</t>
  </si>
  <si>
    <t>tonisalazar2835@gmail.com</t>
  </si>
  <si>
    <t>474.453.7845</t>
  </si>
  <si>
    <t>Heidi Williams</t>
  </si>
  <si>
    <t>heidiwilliams6902@gmail.com</t>
  </si>
  <si>
    <t>900-115-0057x259</t>
  </si>
  <si>
    <t>Tiffany Miller</t>
  </si>
  <si>
    <t>tiffanymiller7292@gmail.com</t>
  </si>
  <si>
    <t>+1-266-200-4472x778</t>
  </si>
  <si>
    <t>Thomas Martin</t>
  </si>
  <si>
    <t>thomasmartin1043@gmail.com</t>
  </si>
  <si>
    <t>Maria Maldonado</t>
  </si>
  <si>
    <t>mariamaldonado5814@gmail.com</t>
  </si>
  <si>
    <t>742.151.8014</t>
  </si>
  <si>
    <t>Michael Anderson</t>
  </si>
  <si>
    <t>michaelanderson6156@gmail.com</t>
  </si>
  <si>
    <t>391.158.5066x3506</t>
  </si>
  <si>
    <t>Douglas Edwards</t>
  </si>
  <si>
    <t>douglasedwards7642@gmail.com</t>
  </si>
  <si>
    <t>+1-230-247-6111x69528</t>
  </si>
  <si>
    <t>Jade King</t>
  </si>
  <si>
    <t>jadeking2511@gmail.com</t>
  </si>
  <si>
    <t>166-813-7267x67488</t>
  </si>
  <si>
    <t>Shawna Ward</t>
  </si>
  <si>
    <t>shawnaward6274@gmail.com</t>
  </si>
  <si>
    <t>(185)225-2040x52347</t>
  </si>
  <si>
    <t>Teresa Hernandez</t>
  </si>
  <si>
    <t>teresahernandez3955@gmail.com</t>
  </si>
  <si>
    <t>009.928.2822</t>
  </si>
  <si>
    <t>Brian Boyle</t>
  </si>
  <si>
    <t>brianboyle4000@gmail.com</t>
  </si>
  <si>
    <t>718.590.4384</t>
  </si>
  <si>
    <t>Gregory Butler</t>
  </si>
  <si>
    <t>gregorybutler3927@gmail.com</t>
  </si>
  <si>
    <t>841-318-5666</t>
  </si>
  <si>
    <t>Laurie Ward</t>
  </si>
  <si>
    <t>laurieward7071@gmail.com</t>
  </si>
  <si>
    <t>623.199.2079</t>
  </si>
  <si>
    <t>Jonathan Martinez</t>
  </si>
  <si>
    <t>jonathanmartinez3695@gmail.com</t>
  </si>
  <si>
    <t>535.449.7219x1135</t>
  </si>
  <si>
    <t>Matthew Cohen</t>
  </si>
  <si>
    <t>matthewcohen2175@gmail.com</t>
  </si>
  <si>
    <t>416-315-0395</t>
  </si>
  <si>
    <t>Brian King</t>
  </si>
  <si>
    <t>brianking939@gmail.com</t>
  </si>
  <si>
    <t>(944)262-5539x0397</t>
  </si>
  <si>
    <t>Heather Benitez</t>
  </si>
  <si>
    <t>heatherbenitez1306@gmail.com</t>
  </si>
  <si>
    <t>Melissa Serrano</t>
  </si>
  <si>
    <t>melissaserrano5845@gmail.com</t>
  </si>
  <si>
    <t>001-509-585-5035</t>
  </si>
  <si>
    <t>Mark Shannon</t>
  </si>
  <si>
    <t>markshannon266@gmail.com</t>
  </si>
  <si>
    <t>001-597-975-1834x90719</t>
  </si>
  <si>
    <t>Austin Lara</t>
  </si>
  <si>
    <t>austinlara2990@gmail.com</t>
  </si>
  <si>
    <t>533-400-2450x9698</t>
  </si>
  <si>
    <t>tylersmith4954@gmail.com</t>
  </si>
  <si>
    <t>+1-590-593-4923x374</t>
  </si>
  <si>
    <t>John Miller</t>
  </si>
  <si>
    <t>johnmiller5266@gmail.com</t>
  </si>
  <si>
    <t>207-023-6114x5005</t>
  </si>
  <si>
    <t>Matthew Smith</t>
  </si>
  <si>
    <t>matthewsmith5022@gmail.com</t>
  </si>
  <si>
    <t>+1-571-146-1834x332</t>
  </si>
  <si>
    <t>Lauren Morris</t>
  </si>
  <si>
    <t>laurenmorris6450@gmail.com</t>
  </si>
  <si>
    <t>(171)317-1425x76167</t>
  </si>
  <si>
    <t>Jerry Nguyen</t>
  </si>
  <si>
    <t>jerrynguyen7630@gmail.com</t>
  </si>
  <si>
    <t>(558)715-2882x90742</t>
  </si>
  <si>
    <t>Justin Carney</t>
  </si>
  <si>
    <t>justincarney3929@gmail.com</t>
  </si>
  <si>
    <t>(032)923-5994x20240</t>
  </si>
  <si>
    <t>Keith Kennedy</t>
  </si>
  <si>
    <t>keithkennedy7435@gmail.com</t>
  </si>
  <si>
    <t>+1-810-012-4698x01813</t>
  </si>
  <si>
    <t>Tammy Jackson</t>
  </si>
  <si>
    <t>tammyjackson7182@gmail.com</t>
  </si>
  <si>
    <t>(008)980-0346</t>
  </si>
  <si>
    <t>John Owen</t>
  </si>
  <si>
    <t>johnowen3830@gmail.com</t>
  </si>
  <si>
    <t>426.920.9531</t>
  </si>
  <si>
    <t>Albert Friedman</t>
  </si>
  <si>
    <t>albertfriedman2622@gmail.com</t>
  </si>
  <si>
    <t>001-522-781-5436x97959</t>
  </si>
  <si>
    <t>Amanda Green</t>
  </si>
  <si>
    <t>amandagreen7490@gmail.com</t>
  </si>
  <si>
    <t>001-719-553-7646</t>
  </si>
  <si>
    <t>William Turner</t>
  </si>
  <si>
    <t>williamturner6396@gmail.com</t>
  </si>
  <si>
    <t>001-708-437-7319</t>
  </si>
  <si>
    <t>Eric Hamilton</t>
  </si>
  <si>
    <t>erichamilton9533@gmail.com</t>
  </si>
  <si>
    <t>529.567.3566x0109</t>
  </si>
  <si>
    <t>Jeffrey Lutz</t>
  </si>
  <si>
    <t>jeffreylutz5705@gmail.com</t>
  </si>
  <si>
    <t>001-555-284-7441x991</t>
  </si>
  <si>
    <t>Jessica Chase</t>
  </si>
  <si>
    <t>jessicachase3963@gmail.com</t>
  </si>
  <si>
    <t>527.695.3450x83297</t>
  </si>
  <si>
    <t>Cody Carter</t>
  </si>
  <si>
    <t>codycarter9792@gmail.com</t>
  </si>
  <si>
    <t>192.479.1947x6929</t>
  </si>
  <si>
    <t>Natalie Clark</t>
  </si>
  <si>
    <t>natalieclark8623@gmail.com</t>
  </si>
  <si>
    <t>851.186.6135x769</t>
  </si>
  <si>
    <t>Colleen Jones</t>
  </si>
  <si>
    <t>colleenjones5637@gmail.com</t>
  </si>
  <si>
    <t>+1-665-786-7547x18479</t>
  </si>
  <si>
    <t>Cheryl Beck</t>
  </si>
  <si>
    <t>cherylbeck2311@gmail.com</t>
  </si>
  <si>
    <t>001-624-906-4501</t>
  </si>
  <si>
    <t>Tracey Castro</t>
  </si>
  <si>
    <t>traceycastro5391@gmail.com</t>
  </si>
  <si>
    <t>807.150.2077x4429</t>
  </si>
  <si>
    <t>stephaniesmith3573@gmail.com</t>
  </si>
  <si>
    <t>(856)449-2204x69314</t>
  </si>
  <si>
    <t>Amber Arnold</t>
  </si>
  <si>
    <t>amberarnold8253@gmail.com</t>
  </si>
  <si>
    <t>+1-675-341-4660x678</t>
  </si>
  <si>
    <t>Benjamin Sanders</t>
  </si>
  <si>
    <t>benjaminsanders7786@gmail.com</t>
  </si>
  <si>
    <t>+1-877-480-3785x349</t>
  </si>
  <si>
    <t>Daniel Warren</t>
  </si>
  <si>
    <t>danielwarren3737@gmail.com</t>
  </si>
  <si>
    <t>(931)134-8654x480</t>
  </si>
  <si>
    <t>Jane Coleman</t>
  </si>
  <si>
    <t>janecoleman4193@gmail.com</t>
  </si>
  <si>
    <t>811-894-1803x08866</t>
  </si>
  <si>
    <t>Tyler Paul</t>
  </si>
  <si>
    <t>tylerpaul9492@gmail.com</t>
  </si>
  <si>
    <t>(792)446-4921x3627</t>
  </si>
  <si>
    <t>Jacob Stewart</t>
  </si>
  <si>
    <t>jacobstewart4150@gmail.com</t>
  </si>
  <si>
    <t>590-969-6636x53795</t>
  </si>
  <si>
    <t>Jessica Ford</t>
  </si>
  <si>
    <t>jessicaford8076@gmail.com</t>
  </si>
  <si>
    <t>Jonathan Roberts</t>
  </si>
  <si>
    <t>jonathanroberts346@gmail.com</t>
  </si>
  <si>
    <t>807.642.7926</t>
  </si>
  <si>
    <t>Christopher Martin</t>
  </si>
  <si>
    <t>christophermartin7136@gmail.com</t>
  </si>
  <si>
    <t>801-581-7424</t>
  </si>
  <si>
    <t>Nicole Patterson</t>
  </si>
  <si>
    <t>nicolepatterson6133@gmail.com</t>
  </si>
  <si>
    <t>830.504.3793</t>
  </si>
  <si>
    <t>Christian Adkins</t>
  </si>
  <si>
    <t>christianadkins1355@gmail.com</t>
  </si>
  <si>
    <t>Matthew Evans</t>
  </si>
  <si>
    <t>matthewevans5172@gmail.com</t>
  </si>
  <si>
    <t>832-350-7952</t>
  </si>
  <si>
    <t>Dr. Janet Clark DDS</t>
  </si>
  <si>
    <t>dr.janetclarkdds2554@gmail.com</t>
  </si>
  <si>
    <t>948.258.4473x64055</t>
  </si>
  <si>
    <t>Donna Wilson</t>
  </si>
  <si>
    <t>donnawilson2038@gmail.com</t>
  </si>
  <si>
    <t>001-456-136-9694</t>
  </si>
  <si>
    <t>Tracy Gutierrez DVM</t>
  </si>
  <si>
    <t>tracygutierrezdvm6606@gmail.com</t>
  </si>
  <si>
    <t>Amy Miller</t>
  </si>
  <si>
    <t>amymiller6006@gmail.com</t>
  </si>
  <si>
    <t>(415)303-2145x4373</t>
  </si>
  <si>
    <t>Erica Monroe</t>
  </si>
  <si>
    <t>ericamonroe7800@gmail.com</t>
  </si>
  <si>
    <t>+1-812-778-6439x8096</t>
  </si>
  <si>
    <t>Angela Thompson</t>
  </si>
  <si>
    <t>angelathompson3553@gmail.com</t>
  </si>
  <si>
    <t>001-063-715-9685x926</t>
  </si>
  <si>
    <t>Dawn Gutierrez</t>
  </si>
  <si>
    <t>dawngutierrez6209@gmail.com</t>
  </si>
  <si>
    <t>623-085-3151</t>
  </si>
  <si>
    <t>Sara Thomas</t>
  </si>
  <si>
    <t>sarathomas7568@gmail.com</t>
  </si>
  <si>
    <t>(685)648-7092x9316</t>
  </si>
  <si>
    <t>Matthew Kirby</t>
  </si>
  <si>
    <t>matthewkirby5625@gmail.com</t>
  </si>
  <si>
    <t>+1-094-608-7526x1777</t>
  </si>
  <si>
    <t>Jessica Robbins</t>
  </si>
  <si>
    <t>jessicarobbins3121@gmail.com</t>
  </si>
  <si>
    <t>001-841-231-8304x21796</t>
  </si>
  <si>
    <t>Melanie Thomas</t>
  </si>
  <si>
    <t>melaniethomas9882@gmail.com</t>
  </si>
  <si>
    <t>(654)115-5982x176</t>
  </si>
  <si>
    <t>Kathryn Williams</t>
  </si>
  <si>
    <t>kathrynwilliams4661@gmail.com</t>
  </si>
  <si>
    <t>799.635.7115</t>
  </si>
  <si>
    <t>James Bernard</t>
  </si>
  <si>
    <t>jamesbernard9618@gmail.com</t>
  </si>
  <si>
    <t>+1-800-083-0851x1144</t>
  </si>
  <si>
    <t>Chad Beard</t>
  </si>
  <si>
    <t>chadbeard9210@gmail.com</t>
  </si>
  <si>
    <t>665.003.7398x233</t>
  </si>
  <si>
    <t>Cynthia Brown</t>
  </si>
  <si>
    <t>cynthiabrown1598@gmail.com</t>
  </si>
  <si>
    <t>001-925-476-9626x61989</t>
  </si>
  <si>
    <t>Mary Wheeler</t>
  </si>
  <si>
    <t>marywheeler3556@gmail.com</t>
  </si>
  <si>
    <t>(461)096-1939x7005</t>
  </si>
  <si>
    <t>Todd York</t>
  </si>
  <si>
    <t>toddyork3824@gmail.com</t>
  </si>
  <si>
    <t>011.024.0780x230</t>
  </si>
  <si>
    <t>Victoria Keith</t>
  </si>
  <si>
    <t>victoriakeith2290@gmail.com</t>
  </si>
  <si>
    <t>+1-813-100-4730x8878</t>
  </si>
  <si>
    <t>Raymond Butler</t>
  </si>
  <si>
    <t>raymondbutler7211@gmail.com</t>
  </si>
  <si>
    <t>001-354-625-1634x63911</t>
  </si>
  <si>
    <t>Antonio Smith</t>
  </si>
  <si>
    <t>antoniosmith7226@gmail.com</t>
  </si>
  <si>
    <t>+1-132-475-3499x79747</t>
  </si>
  <si>
    <t>Kimberly Taylor</t>
  </si>
  <si>
    <t>kimberlytaylor2000@gmail.com</t>
  </si>
  <si>
    <t>234.277.3818</t>
  </si>
  <si>
    <t>Sheila Lee</t>
  </si>
  <si>
    <t>sheilalee6741@gmail.com</t>
  </si>
  <si>
    <t>001-793-195-0466x42525</t>
  </si>
  <si>
    <t>Rebecca James</t>
  </si>
  <si>
    <t>rebeccajames3596@gmail.com</t>
  </si>
  <si>
    <t>001-357-983-6301</t>
  </si>
  <si>
    <t>Donna Wu</t>
  </si>
  <si>
    <t>donnawu4322@gmail.com</t>
  </si>
  <si>
    <t>062-275-4117</t>
  </si>
  <si>
    <t>Roy Rowe</t>
  </si>
  <si>
    <t>royrowe9432@gmail.com</t>
  </si>
  <si>
    <t>844-092-8742x352</t>
  </si>
  <si>
    <t>Daniel Hartman</t>
  </si>
  <si>
    <t>danielhartman7708@gmail.com</t>
  </si>
  <si>
    <t>706.489.5280x93879</t>
  </si>
  <si>
    <t>Pamela Roth</t>
  </si>
  <si>
    <t>pamelaroth9586@gmail.com</t>
  </si>
  <si>
    <t>(592)333-3940x421</t>
  </si>
  <si>
    <t>josephthompson4980@gmail.com</t>
  </si>
  <si>
    <t>(214)673-5913x96512</t>
  </si>
  <si>
    <t>Jeffrey Jones</t>
  </si>
  <si>
    <t>jeffreyjones126@gmail.com</t>
  </si>
  <si>
    <t>309.558.7492x821</t>
  </si>
  <si>
    <t>Timothy Moore</t>
  </si>
  <si>
    <t>timothymoore5196@gmail.com</t>
  </si>
  <si>
    <t>+1-933-499-9375x20473</t>
  </si>
  <si>
    <t>danielstewart3408@gmail.com</t>
  </si>
  <si>
    <t>113.158.0461x756</t>
  </si>
  <si>
    <t>Stephanie Carter</t>
  </si>
  <si>
    <t>stephaniecarter9341@gmail.com</t>
  </si>
  <si>
    <t>Desiree Davis</t>
  </si>
  <si>
    <t>desireedavis3709@gmail.com</t>
  </si>
  <si>
    <t>001-501-138-5718x934</t>
  </si>
  <si>
    <t>Dwayne Salazar</t>
  </si>
  <si>
    <t>dwaynesalazar5548@gmail.com</t>
  </si>
  <si>
    <t>153-593-4233x56365</t>
  </si>
  <si>
    <t>adamhall2481@gmail.com</t>
  </si>
  <si>
    <t>380-394-5291x0370</t>
  </si>
  <si>
    <t>Corey Fox</t>
  </si>
  <si>
    <t>coreyfox4485@gmail.com</t>
  </si>
  <si>
    <t>639.343.5882x91761</t>
  </si>
  <si>
    <t>Monica Thomas</t>
  </si>
  <si>
    <t>monicathomas1717@gmail.com</t>
  </si>
  <si>
    <t>+1-377-324-9237x8316</t>
  </si>
  <si>
    <t>Julie Avila</t>
  </si>
  <si>
    <t>julieavila6568@gmail.com</t>
  </si>
  <si>
    <t>748-162-3692x93757</t>
  </si>
  <si>
    <t>Sandra Wright</t>
  </si>
  <si>
    <t>sandrawright8352@gmail.com</t>
  </si>
  <si>
    <t>001-722-702-7296x11986</t>
  </si>
  <si>
    <t>laurieward691@gmail.com</t>
  </si>
  <si>
    <t>(227)592-1483x732</t>
  </si>
  <si>
    <t>Walter Lopez</t>
  </si>
  <si>
    <t>walterlopez1196@gmail.com</t>
  </si>
  <si>
    <t>796.456.2958x6041</t>
  </si>
  <si>
    <t>Jay Wright</t>
  </si>
  <si>
    <t>jaywright7668@gmail.com</t>
  </si>
  <si>
    <t>001-354-195-9324x6090</t>
  </si>
  <si>
    <t>Amy Cruz</t>
  </si>
  <si>
    <t>amycruz674@gmail.com</t>
  </si>
  <si>
    <t>703-930-7223</t>
  </si>
  <si>
    <t>Jeanette Adams</t>
  </si>
  <si>
    <t>jeanetteadams9074@gmail.com</t>
  </si>
  <si>
    <t>(168)796-6970x98226</t>
  </si>
  <si>
    <t>Michelle Fowler</t>
  </si>
  <si>
    <t>michellefowler763@gmail.com</t>
  </si>
  <si>
    <t>424-710-8882x91269</t>
  </si>
  <si>
    <t>michaeladams3919@gmail.com</t>
  </si>
  <si>
    <t>964-643-9917</t>
  </si>
  <si>
    <t>Isabella Ross</t>
  </si>
  <si>
    <t>isabellaross7903@gmail.com</t>
  </si>
  <si>
    <t>001-058-615-8811x1781</t>
  </si>
  <si>
    <t>Michael Figueroa</t>
  </si>
  <si>
    <t>michaelfigueroa549@gmail.com</t>
  </si>
  <si>
    <t>+1-194-078-5339x47729</t>
  </si>
  <si>
    <t>Lindsay Wagner</t>
  </si>
  <si>
    <t>lindsaywagner2931@gmail.com</t>
  </si>
  <si>
    <t>(765)363-5215x759</t>
  </si>
  <si>
    <t>Brandon Rivera</t>
  </si>
  <si>
    <t>brandonrivera4246@gmail.com</t>
  </si>
  <si>
    <t>594.331.8420</t>
  </si>
  <si>
    <t>Jared Bartlett</t>
  </si>
  <si>
    <t>jaredbartlett7828@gmail.com</t>
  </si>
  <si>
    <t>778-369-8341x1179</t>
  </si>
  <si>
    <t>Heather Allen</t>
  </si>
  <si>
    <t>heatherallen1286@gmail.com</t>
  </si>
  <si>
    <t>495-787-7809x2934</t>
  </si>
  <si>
    <t>Stephanie Perry</t>
  </si>
  <si>
    <t>stephanieperry3743@gmail.com</t>
  </si>
  <si>
    <t>001-019-851-5325x616</t>
  </si>
  <si>
    <t>Sandra Schaefer</t>
  </si>
  <si>
    <t>sandraschaefer1000@gmail.com</t>
  </si>
  <si>
    <t>(113)576-7102</t>
  </si>
  <si>
    <t>Madison Evans</t>
  </si>
  <si>
    <t>madisonevans2137@gmail.com</t>
  </si>
  <si>
    <t>246-880-0240</t>
  </si>
  <si>
    <t>Terry Jackson</t>
  </si>
  <si>
    <t>terryjackson7016@gmail.com</t>
  </si>
  <si>
    <t>114.736.7288</t>
  </si>
  <si>
    <t>robertwilliams3801@gmail.com</t>
  </si>
  <si>
    <t>(255)860-7723x86165</t>
  </si>
  <si>
    <t>jamesdavis9380@gmail.com</t>
  </si>
  <si>
    <t>337-056-1657x98986</t>
  </si>
  <si>
    <t>Robert Chase</t>
  </si>
  <si>
    <t>robertchase2765@gmail.com</t>
  </si>
  <si>
    <t>338.643.2517</t>
  </si>
  <si>
    <t>Samuel Johnson</t>
  </si>
  <si>
    <t>samueljohnson739@gmail.com</t>
  </si>
  <si>
    <t>Philip Russell</t>
  </si>
  <si>
    <t>philiprussell4164@gmail.com</t>
  </si>
  <si>
    <t>(880)836-1843</t>
  </si>
  <si>
    <t>Richard Ferguson</t>
  </si>
  <si>
    <t>richardferguson2274@gmail.com</t>
  </si>
  <si>
    <t>888.139.3362x64324</t>
  </si>
  <si>
    <t>Kristy Rollins</t>
  </si>
  <si>
    <t>kristyrollins1334@gmail.com</t>
  </si>
  <si>
    <t>001-469-188-1760x62038</t>
  </si>
  <si>
    <t>Sherri Beard</t>
  </si>
  <si>
    <t>sherribeard7310@gmail.com</t>
  </si>
  <si>
    <t>667-174-1295x682</t>
  </si>
  <si>
    <t>Dennis Wright</t>
  </si>
  <si>
    <t>denniswright9817@gmail.com</t>
  </si>
  <si>
    <t>369.761.5310</t>
  </si>
  <si>
    <t>michaeldaniels158@gmail.com</t>
  </si>
  <si>
    <t>+1-517-195-1948x13740</t>
  </si>
  <si>
    <t>Laura Horton</t>
  </si>
  <si>
    <t>laurahorton8416@gmail.com</t>
  </si>
  <si>
    <t>Shawn Weaver</t>
  </si>
  <si>
    <t>shawnweaver6465@gmail.com</t>
  </si>
  <si>
    <t>488-806-0327x834</t>
  </si>
  <si>
    <t>williamnelson4469@gmail.com</t>
  </si>
  <si>
    <t>115-293-9420</t>
  </si>
  <si>
    <t>Robert Willis</t>
  </si>
  <si>
    <t>robertwillis2443@gmail.com</t>
  </si>
  <si>
    <t>180-039-4885</t>
  </si>
  <si>
    <t>jeffreysmith2444@gmail.com</t>
  </si>
  <si>
    <t>(936)227-9902x77209</t>
  </si>
  <si>
    <t>brianasmith1676@gmail.com</t>
  </si>
  <si>
    <t>001-326-022-9544x453</t>
  </si>
  <si>
    <t>Darryl Rice</t>
  </si>
  <si>
    <t>darrylrice6217@gmail.com</t>
  </si>
  <si>
    <t>001-749-216-9345</t>
  </si>
  <si>
    <t>Julie Henry</t>
  </si>
  <si>
    <t>juliehenry7352@gmail.com</t>
  </si>
  <si>
    <t>213-365-8941</t>
  </si>
  <si>
    <t>Taylor Espinoza</t>
  </si>
  <si>
    <t>taylorespinoza685@gmail.com</t>
  </si>
  <si>
    <t>(255)288-0965x2268</t>
  </si>
  <si>
    <t>Denise Howell</t>
  </si>
  <si>
    <t>denisehowell6374@gmail.com</t>
  </si>
  <si>
    <t>089-907-3687</t>
  </si>
  <si>
    <t>Paul Hughes</t>
  </si>
  <si>
    <t>paulhughes6635@gmail.com</t>
  </si>
  <si>
    <t>001-445-701-5626x5139</t>
  </si>
  <si>
    <t>Andrea Allen</t>
  </si>
  <si>
    <t>andreaallen8259@gmail.com</t>
  </si>
  <si>
    <t>811.018.2230</t>
  </si>
  <si>
    <t>Claire Perez</t>
  </si>
  <si>
    <t>claireperez5945@gmail.com</t>
  </si>
  <si>
    <t>(825)694-6543x0635</t>
  </si>
  <si>
    <t>Amanda Maldonado</t>
  </si>
  <si>
    <t>amandamaldonado7352@gmail.com</t>
  </si>
  <si>
    <t>271.955.2601x746</t>
  </si>
  <si>
    <t>Lisa Fry</t>
  </si>
  <si>
    <t>lisafry756@gmail.com</t>
  </si>
  <si>
    <t>199.538.1822x62331</t>
  </si>
  <si>
    <t>Joshua Fisher</t>
  </si>
  <si>
    <t>joshuafisher1826@gmail.com</t>
  </si>
  <si>
    <t>+1-179-456-2854x6387</t>
  </si>
  <si>
    <t>Courtney Meyer</t>
  </si>
  <si>
    <t>courtneymeyer1694@gmail.com</t>
  </si>
  <si>
    <t>465.840.8303</t>
  </si>
  <si>
    <t>Jonathan Martin</t>
  </si>
  <si>
    <t>jonathanmartin4037@gmail.com</t>
  </si>
  <si>
    <t>Kathy Bauer</t>
  </si>
  <si>
    <t>kathybauer9666@gmail.com</t>
  </si>
  <si>
    <t>193.885.3440x2776</t>
  </si>
  <si>
    <t>Stephanie Hanson</t>
  </si>
  <si>
    <t>stephaniehanson3637@gmail.com</t>
  </si>
  <si>
    <t>(532)776-7996x1978</t>
  </si>
  <si>
    <t>Tammy Taylor</t>
  </si>
  <si>
    <t>tammytaylor8057@gmail.com</t>
  </si>
  <si>
    <t>(630)478-6251</t>
  </si>
  <si>
    <t>gregoryhill2664@gmail.com</t>
  </si>
  <si>
    <t>Kathryn Yu</t>
  </si>
  <si>
    <t>kathrynyu7770@gmail.com</t>
  </si>
  <si>
    <t>410-564-6388x07252</t>
  </si>
  <si>
    <t>Pamela Pearson</t>
  </si>
  <si>
    <t>pamelapearson9892@gmail.com</t>
  </si>
  <si>
    <t>001-397-765-6246x813</t>
  </si>
  <si>
    <t>Elizabeth Hill</t>
  </si>
  <si>
    <t>elizabethhill6802@gmail.com</t>
  </si>
  <si>
    <t>154-036-1558</t>
  </si>
  <si>
    <t>Mrs. Kendra Hood</t>
  </si>
  <si>
    <t>mrs.kendrahood6627@gmail.com</t>
  </si>
  <si>
    <t>(266)151-6692x803</t>
  </si>
  <si>
    <t>Jessica Mcguire</t>
  </si>
  <si>
    <t>jessicamcguire5794@gmail.com</t>
  </si>
  <si>
    <t>312.451.1264x1520</t>
  </si>
  <si>
    <t>Alexandria Phillips</t>
  </si>
  <si>
    <t>alexandriaphillips8446@gmail.com</t>
  </si>
  <si>
    <t>425.997.3518x6853</t>
  </si>
  <si>
    <t>Jeffrey Miller II</t>
  </si>
  <si>
    <t>jeffreymillerii8774@gmail.com</t>
  </si>
  <si>
    <t>001-130-052-6132x5490</t>
  </si>
  <si>
    <t>Tammy Lowe</t>
  </si>
  <si>
    <t>tammylowe9902@gmail.com</t>
  </si>
  <si>
    <t>001-599-113-9202x24225</t>
  </si>
  <si>
    <t>Jordan Campbell</t>
  </si>
  <si>
    <t>jordancampbell6093@gmail.com</t>
  </si>
  <si>
    <t>001-425-582-6737x399</t>
  </si>
  <si>
    <t>Sherri Cain</t>
  </si>
  <si>
    <t>sherricain3301@gmail.com</t>
  </si>
  <si>
    <t>(528)686-4677x0739</t>
  </si>
  <si>
    <t>Jason Elliott</t>
  </si>
  <si>
    <t>jasonelliott835@gmail.com</t>
  </si>
  <si>
    <t>001-936-625-8312x47519</t>
  </si>
  <si>
    <t>Michael Hahn</t>
  </si>
  <si>
    <t>michaelhahn5904@gmail.com</t>
  </si>
  <si>
    <t>+1-878-743-9143x57838</t>
  </si>
  <si>
    <t>tarajackson3023@gmail.com</t>
  </si>
  <si>
    <t>171-791-7391</t>
  </si>
  <si>
    <t>Breanna Roman</t>
  </si>
  <si>
    <t>breannaroman6068@gmail.com</t>
  </si>
  <si>
    <t>992.938.5489</t>
  </si>
  <si>
    <t>Elizabeth Hamilton</t>
  </si>
  <si>
    <t>elizabethhamilton8709@gmail.com</t>
  </si>
  <si>
    <t>Mark Cook</t>
  </si>
  <si>
    <t>markcook1749@gmail.com</t>
  </si>
  <si>
    <t>518-346-6285</t>
  </si>
  <si>
    <t>Timothy Thompson</t>
  </si>
  <si>
    <t>timothythompson2183@gmail.com</t>
  </si>
  <si>
    <t>Jeffrey Sherman</t>
  </si>
  <si>
    <t>jeffreysherman7770@gmail.com</t>
  </si>
  <si>
    <t>(262)176-7481x6664</t>
  </si>
  <si>
    <t>Beth Robertson</t>
  </si>
  <si>
    <t>bethrobertson4518@gmail.com</t>
  </si>
  <si>
    <t>001-074-082-6678x3454</t>
  </si>
  <si>
    <t>Aaron Stewart</t>
  </si>
  <si>
    <t>aaronstewart4247@gmail.com</t>
  </si>
  <si>
    <t>(277)511-8711</t>
  </si>
  <si>
    <t>Charles Cook</t>
  </si>
  <si>
    <t>charlescook6737@gmail.com</t>
  </si>
  <si>
    <t>669.697.3321x1752</t>
  </si>
  <si>
    <t>Gabriela Mueller</t>
  </si>
  <si>
    <t>gabrielamueller3879@gmail.com</t>
  </si>
  <si>
    <t>081-241-6548x377</t>
  </si>
  <si>
    <t>Anthony Holder</t>
  </si>
  <si>
    <t>anthonyholder6132@gmail.com</t>
  </si>
  <si>
    <t>001-076-217-0022x672</t>
  </si>
  <si>
    <t>heatherlopez6926@gmail.com</t>
  </si>
  <si>
    <t>Vincent Hansen</t>
  </si>
  <si>
    <t>vincenthansen8925@gmail.com</t>
  </si>
  <si>
    <t>001-927-467-6135x3077</t>
  </si>
  <si>
    <t>Willie Cooper</t>
  </si>
  <si>
    <t>williecooper7893@gmail.com</t>
  </si>
  <si>
    <t>(788)679-1375x01061</t>
  </si>
  <si>
    <t>Ryan Reese</t>
  </si>
  <si>
    <t>ryanreese156@gmail.com</t>
  </si>
  <si>
    <t>063-452-8109</t>
  </si>
  <si>
    <t>Cindy Jenkins</t>
  </si>
  <si>
    <t>cindyjenkins7340@gmail.com</t>
  </si>
  <si>
    <t>001-365-421-4536x30478</t>
  </si>
  <si>
    <t>Miss Michelle Williams</t>
  </si>
  <si>
    <t>missmichellewilliams9995@gmail.com</t>
  </si>
  <si>
    <t>557-563-1385</t>
  </si>
  <si>
    <t>David Reed</t>
  </si>
  <si>
    <t>davidreed4650@gmail.com</t>
  </si>
  <si>
    <t>472-876-9435x1023</t>
  </si>
  <si>
    <t>Leslie Park</t>
  </si>
  <si>
    <t>lesliepark5863@gmail.com</t>
  </si>
  <si>
    <t>853-750-2638x405</t>
  </si>
  <si>
    <t>Charles Smith</t>
  </si>
  <si>
    <t>charlessmith596@gmail.com</t>
  </si>
  <si>
    <t>556-688-8405</t>
  </si>
  <si>
    <t>Jonathan Moore</t>
  </si>
  <si>
    <t>jonathanmoore6832@gmail.com</t>
  </si>
  <si>
    <t>165-122-7744x913</t>
  </si>
  <si>
    <t>Sarah Fitzgerald</t>
  </si>
  <si>
    <t>sarahfitzgerald3868@gmail.com</t>
  </si>
  <si>
    <t>+1-520-475-8591x626</t>
  </si>
  <si>
    <t>Natalie Roth</t>
  </si>
  <si>
    <t>natalieroth9827@gmail.com</t>
  </si>
  <si>
    <t>Rachael Trujillo</t>
  </si>
  <si>
    <t>rachaeltrujillo1876@gmail.com</t>
  </si>
  <si>
    <t>+1-955-032-1971x20154</t>
  </si>
  <si>
    <t>Brooke Higgins</t>
  </si>
  <si>
    <t>brookehiggins3162@gmail.com</t>
  </si>
  <si>
    <t>311.901.2253x0949</t>
  </si>
  <si>
    <t>codydavis8197@gmail.com</t>
  </si>
  <si>
    <t>713.046.3950x248</t>
  </si>
  <si>
    <t>Patrick Bender</t>
  </si>
  <si>
    <t>patrickbender8986@gmail.com</t>
  </si>
  <si>
    <t>+1-152-754-7353x3718</t>
  </si>
  <si>
    <t>Samantha Guerrero</t>
  </si>
  <si>
    <t>samanthaguerrero651@gmail.com</t>
  </si>
  <si>
    <t>453-465-9847x845</t>
  </si>
  <si>
    <t>Emily Randolph</t>
  </si>
  <si>
    <t>emilyrandolph6617@gmail.com</t>
  </si>
  <si>
    <t>204.380.9023x775</t>
  </si>
  <si>
    <t>Tonya Cook</t>
  </si>
  <si>
    <t>tonyacook2501@gmail.com</t>
  </si>
  <si>
    <t>654.637.0211</t>
  </si>
  <si>
    <t>Sue Mcguire</t>
  </si>
  <si>
    <t>suemcguire8303@gmail.com</t>
  </si>
  <si>
    <t>590.777.5816x078</t>
  </si>
  <si>
    <t>Mark Scott</t>
  </si>
  <si>
    <t>markscott5725@gmail.com</t>
  </si>
  <si>
    <t>+1-703-824-2343x115</t>
  </si>
  <si>
    <t>patrickjackson7484@gmail.com</t>
  </si>
  <si>
    <t>545.175.4849x116</t>
  </si>
  <si>
    <t>Christopher Nicholson</t>
  </si>
  <si>
    <t>christophernicholson4044@gmail.com</t>
  </si>
  <si>
    <t>(501)822-3309</t>
  </si>
  <si>
    <t>Elizabeth Valenzuela</t>
  </si>
  <si>
    <t>elizabethvalenzuela6343@gmail.com</t>
  </si>
  <si>
    <t>Tyler Martin</t>
  </si>
  <si>
    <t>tylermartin1688@gmail.com</t>
  </si>
  <si>
    <t>733-893-4832x689</t>
  </si>
  <si>
    <t>Melissa Myers</t>
  </si>
  <si>
    <t>melissamyers1614@gmail.com</t>
  </si>
  <si>
    <t>455.957.8060x69594</t>
  </si>
  <si>
    <t>Rachel Diaz</t>
  </si>
  <si>
    <t>racheldiaz6995@gmail.com</t>
  </si>
  <si>
    <t>670.920.1268x8024</t>
  </si>
  <si>
    <t>Julie Burton</t>
  </si>
  <si>
    <t>julieburton5287@gmail.com</t>
  </si>
  <si>
    <t>814-704-4944x7583</t>
  </si>
  <si>
    <t>Jessica Hardy</t>
  </si>
  <si>
    <t>jessicahardy4056@gmail.com</t>
  </si>
  <si>
    <t>(048)148-9257</t>
  </si>
  <si>
    <t>Mary Torres</t>
  </si>
  <si>
    <t>marytorres3284@gmail.com</t>
  </si>
  <si>
    <t>001-725-021-5054x202</t>
  </si>
  <si>
    <t>Eugene Fletcher</t>
  </si>
  <si>
    <t>eugenefletcher6374@gmail.com</t>
  </si>
  <si>
    <t>807-717-5576x07115</t>
  </si>
  <si>
    <t>Michael Coleman</t>
  </si>
  <si>
    <t>michaelcoleman6441@gmail.com</t>
  </si>
  <si>
    <t>259-539-7992x45708</t>
  </si>
  <si>
    <t>Robin Steele</t>
  </si>
  <si>
    <t>robinsteele7483@gmail.com</t>
  </si>
  <si>
    <t>490-188-4298x07288</t>
  </si>
  <si>
    <t>Willie Todd</t>
  </si>
  <si>
    <t>willietodd1476@gmail.com</t>
  </si>
  <si>
    <t>738.850.5421x76807</t>
  </si>
  <si>
    <t>Douglas Hansen</t>
  </si>
  <si>
    <t>douglashansen9973@gmail.com</t>
  </si>
  <si>
    <t>492-702-1744</t>
  </si>
  <si>
    <t>Nancy Murphy</t>
  </si>
  <si>
    <t>nancymurphy2688@gmail.com</t>
  </si>
  <si>
    <t>555-728-8201</t>
  </si>
  <si>
    <t>Justin Mcgrath</t>
  </si>
  <si>
    <t>justinmcgrath6556@gmail.com</t>
  </si>
  <si>
    <t>001-278-609-2358x22855</t>
  </si>
  <si>
    <t>Harold Yang</t>
  </si>
  <si>
    <t>haroldyang1457@gmail.com</t>
  </si>
  <si>
    <t>459.210.4694</t>
  </si>
  <si>
    <t>Lisa Little</t>
  </si>
  <si>
    <t>lisalittle1375@gmail.com</t>
  </si>
  <si>
    <t>(795)482-2463x549</t>
  </si>
  <si>
    <t>ianjackson2932@gmail.com</t>
  </si>
  <si>
    <t>Andrew Simmons</t>
  </si>
  <si>
    <t>andrewsimmons6900@gmail.com</t>
  </si>
  <si>
    <t>774.012.6474x95851</t>
  </si>
  <si>
    <t>Laura Dorsey</t>
  </si>
  <si>
    <t>lauradorsey4902@gmail.com</t>
  </si>
  <si>
    <t>425.598.3677</t>
  </si>
  <si>
    <t>William Whitehead</t>
  </si>
  <si>
    <t>williamwhitehead9652@gmail.com</t>
  </si>
  <si>
    <t>081-669-9399</t>
  </si>
  <si>
    <t>Richard Mitchell</t>
  </si>
  <si>
    <t>richardmitchell4738@gmail.com</t>
  </si>
  <si>
    <t>+1-250-498-5753x3664</t>
  </si>
  <si>
    <t>Willie Mccormick</t>
  </si>
  <si>
    <t>williemccormick1093@gmail.com</t>
  </si>
  <si>
    <t>870.864.7276x732</t>
  </si>
  <si>
    <t>Bryan Johnson</t>
  </si>
  <si>
    <t>bryanjohnson5619@gmail.com</t>
  </si>
  <si>
    <t>967.758.7383x782</t>
  </si>
  <si>
    <t>Andrew Le</t>
  </si>
  <si>
    <t>andrewle3013@gmail.com</t>
  </si>
  <si>
    <t>(771)659-5933</t>
  </si>
  <si>
    <t>Katherine Harris</t>
  </si>
  <si>
    <t>katherineharris3983@gmail.com</t>
  </si>
  <si>
    <t>(783)292-8318x466</t>
  </si>
  <si>
    <t>Jennifer Dickerson</t>
  </si>
  <si>
    <t>jenniferdickerson1376@gmail.com</t>
  </si>
  <si>
    <t>013.832.6341</t>
  </si>
  <si>
    <t>Joseph Anderson</t>
  </si>
  <si>
    <t>josephanderson2879@gmail.com</t>
  </si>
  <si>
    <t>085.102.6705</t>
  </si>
  <si>
    <t>danieljohnson7734@gmail.com</t>
  </si>
  <si>
    <t>712.640.5305x0411</t>
  </si>
  <si>
    <t>Jillian Hutchinson</t>
  </si>
  <si>
    <t>jillianhutchinson6533@gmail.com</t>
  </si>
  <si>
    <t>031-601-7477</t>
  </si>
  <si>
    <t>Nicholas Taylor</t>
  </si>
  <si>
    <t>nicholastaylor6172@gmail.com</t>
  </si>
  <si>
    <t>957.147.9003</t>
  </si>
  <si>
    <t>Benjamin Morton</t>
  </si>
  <si>
    <t>benjaminmorton5008@gmail.com</t>
  </si>
  <si>
    <t>784-781-7545x040</t>
  </si>
  <si>
    <t>Vincent Guzman</t>
  </si>
  <si>
    <t>vincentguzman2470@gmail.com</t>
  </si>
  <si>
    <t>001-283-995-8573x6495</t>
  </si>
  <si>
    <t>Melinda Armstrong</t>
  </si>
  <si>
    <t>melindaarmstrong9783@gmail.com</t>
  </si>
  <si>
    <t>424-786-6296</t>
  </si>
  <si>
    <t>Eric Andrade</t>
  </si>
  <si>
    <t>ericandrade4638@gmail.com</t>
  </si>
  <si>
    <t>+1-222-630-8399x06273</t>
  </si>
  <si>
    <t>Russell Hess</t>
  </si>
  <si>
    <t>russellhess8972@gmail.com</t>
  </si>
  <si>
    <t>(978)987-9723</t>
  </si>
  <si>
    <t>Kathryn Black</t>
  </si>
  <si>
    <t>kathrynblack2050@gmail.com</t>
  </si>
  <si>
    <t>Alyssa Mack</t>
  </si>
  <si>
    <t>alyssamack8712@gmail.com</t>
  </si>
  <si>
    <t>149-136-4628</t>
  </si>
  <si>
    <t>Patrick Allen</t>
  </si>
  <si>
    <t>patrickallen2956@gmail.com</t>
  </si>
  <si>
    <t>848-143-9208x8753</t>
  </si>
  <si>
    <t>Marcus Rodriguez</t>
  </si>
  <si>
    <t>marcusrodriguez4700@gmail.com</t>
  </si>
  <si>
    <t>337.587.4138</t>
  </si>
  <si>
    <t>Erik Poole</t>
  </si>
  <si>
    <t>erikpoole9149@gmail.com</t>
  </si>
  <si>
    <t>029-272-8044x3575</t>
  </si>
  <si>
    <t>Mariah Hanna</t>
  </si>
  <si>
    <t>mariahhanna1525@gmail.com</t>
  </si>
  <si>
    <t>(102)034-4397x77223</t>
  </si>
  <si>
    <t>Mark Mitchell</t>
  </si>
  <si>
    <t>markmitchell8058@gmail.com</t>
  </si>
  <si>
    <t>388.536.7126</t>
  </si>
  <si>
    <t>ericreilly755@gmail.com</t>
  </si>
  <si>
    <t>001-923-383-3598x85068</t>
  </si>
  <si>
    <t>Carol Howell</t>
  </si>
  <si>
    <t>carolhowell6103@gmail.com</t>
  </si>
  <si>
    <t>(278)095-3921x8228</t>
  </si>
  <si>
    <t>Kevin Carr</t>
  </si>
  <si>
    <t>kevincarr2869@gmail.com</t>
  </si>
  <si>
    <t>001-845-041-6486x606</t>
  </si>
  <si>
    <t>Linda Frazier</t>
  </si>
  <si>
    <t>lindafrazier6092@gmail.com</t>
  </si>
  <si>
    <t>001-471-190-9126x58505</t>
  </si>
  <si>
    <t>Dr. Christina Roth DDS</t>
  </si>
  <si>
    <t>dr.christinarothdds531@gmail.com</t>
  </si>
  <si>
    <t>446-635-5826x63869</t>
  </si>
  <si>
    <t>katherinegarrett133@gmail.com</t>
  </si>
  <si>
    <t>273.858.7869x258</t>
  </si>
  <si>
    <t>Brittany Parks</t>
  </si>
  <si>
    <t>brittanyparks8893@gmail.com</t>
  </si>
  <si>
    <t>+1-935-553-1561x735</t>
  </si>
  <si>
    <t>Karla Schultz</t>
  </si>
  <si>
    <t>karlaschultz6029@gmail.com</t>
  </si>
  <si>
    <t>737-979-5157x87564</t>
  </si>
  <si>
    <t>Terrance Hamilton</t>
  </si>
  <si>
    <t>terrancehamilton3365@gmail.com</t>
  </si>
  <si>
    <t>+1-231-695-3855x8788</t>
  </si>
  <si>
    <t>Ashley Lucero</t>
  </si>
  <si>
    <t>ashleylucero1193@gmail.com</t>
  </si>
  <si>
    <t>665.205.4188</t>
  </si>
  <si>
    <t>Kevin Simpson</t>
  </si>
  <si>
    <t>kevinsimpson334@gmail.com</t>
  </si>
  <si>
    <t>Allison Wilson</t>
  </si>
  <si>
    <t>allisonwilson7014@gmail.com</t>
  </si>
  <si>
    <t>michaelgregory4556@gmail.com</t>
  </si>
  <si>
    <t>483-139-0745x34040</t>
  </si>
  <si>
    <t>sarahfisher4507@gmail.com</t>
  </si>
  <si>
    <t>001-502-807-1206x59143</t>
  </si>
  <si>
    <t>Edward Harris</t>
  </si>
  <si>
    <t>edwardharris8212@gmail.com</t>
  </si>
  <si>
    <t>001-417-984-1554x623</t>
  </si>
  <si>
    <t>Kylie Esparza</t>
  </si>
  <si>
    <t>kylieesparza9626@gmail.com</t>
  </si>
  <si>
    <t>(368)822-6058</t>
  </si>
  <si>
    <t>Katherine Mays</t>
  </si>
  <si>
    <t>katherinemays5467@gmail.com</t>
  </si>
  <si>
    <t>(537)226-3618x148</t>
  </si>
  <si>
    <t>Angela Howell</t>
  </si>
  <si>
    <t>angelahowell1629@gmail.com</t>
  </si>
  <si>
    <t>482-408-7985</t>
  </si>
  <si>
    <t>Crystal Delgado</t>
  </si>
  <si>
    <t>crystaldelgado4093@gmail.com</t>
  </si>
  <si>
    <t>001-014-471-9070x46224</t>
  </si>
  <si>
    <t>Alicia Wallace</t>
  </si>
  <si>
    <t>aliciawallace4722@gmail.com</t>
  </si>
  <si>
    <t>(289)845-2224x171</t>
  </si>
  <si>
    <t>Heather Harris</t>
  </si>
  <si>
    <t>heatherharris3591@gmail.com</t>
  </si>
  <si>
    <t>Sean Carr</t>
  </si>
  <si>
    <t>seancarr9694@gmail.com</t>
  </si>
  <si>
    <t>001-278-569-2936</t>
  </si>
  <si>
    <t>josephmiller8331@gmail.com</t>
  </si>
  <si>
    <t>080.934.3828x28284</t>
  </si>
  <si>
    <t>nicholasbarnes7152@gmail.com</t>
  </si>
  <si>
    <t>913.803.4164x83492</t>
  </si>
  <si>
    <t>Denise Morgan</t>
  </si>
  <si>
    <t>denisemorgan6868@gmail.com</t>
  </si>
  <si>
    <t>969-455-5969x5290</t>
  </si>
  <si>
    <t>Debra Fisher</t>
  </si>
  <si>
    <t>debrafisher1566@gmail.com</t>
  </si>
  <si>
    <t>Diana Williams</t>
  </si>
  <si>
    <t>dianawilliams5116@gmail.com</t>
  </si>
  <si>
    <t>534.858.9221x338</t>
  </si>
  <si>
    <t>Darlene Brown</t>
  </si>
  <si>
    <t>darlenebrown3930@gmail.com</t>
  </si>
  <si>
    <t>(392)470-9604</t>
  </si>
  <si>
    <t>Aaron Miles</t>
  </si>
  <si>
    <t>aaronmiles816@gmail.com</t>
  </si>
  <si>
    <t>(728)662-0292x535</t>
  </si>
  <si>
    <t>Nathaniel Meadows</t>
  </si>
  <si>
    <t>nathanielmeadows1400@gmail.com</t>
  </si>
  <si>
    <t>324-889-1501</t>
  </si>
  <si>
    <t>Benjamin Jones</t>
  </si>
  <si>
    <t>benjaminjones2877@gmail.com</t>
  </si>
  <si>
    <t>621-261-0637</t>
  </si>
  <si>
    <t>Kimberly Ryan</t>
  </si>
  <si>
    <t>kimberlyryan1048@gmail.com</t>
  </si>
  <si>
    <t>355-787-6317</t>
  </si>
  <si>
    <t>Debra Collins</t>
  </si>
  <si>
    <t>debracollins2791@gmail.com</t>
  </si>
  <si>
    <t>+1-650-260-7975x9696</t>
  </si>
  <si>
    <t>William Charles</t>
  </si>
  <si>
    <t>williamcharles5492@gmail.com</t>
  </si>
  <si>
    <t>599.755.6703x787</t>
  </si>
  <si>
    <t>Joanne Briggs</t>
  </si>
  <si>
    <t>joannebriggs4096@gmail.com</t>
  </si>
  <si>
    <t>johnwatson5013@gmail.com</t>
  </si>
  <si>
    <t>649-050-1399</t>
  </si>
  <si>
    <t>David Holland</t>
  </si>
  <si>
    <t>davidholland6788@gmail.com</t>
  </si>
  <si>
    <t>001-567-528-6154x9925</t>
  </si>
  <si>
    <t>Sarah Braun</t>
  </si>
  <si>
    <t>sarahbraun4582@gmail.com</t>
  </si>
  <si>
    <t>+1-257-457-1079x01840</t>
  </si>
  <si>
    <t>patrickhernandez1393@gmail.com</t>
  </si>
  <si>
    <t>416-983-6394x78765</t>
  </si>
  <si>
    <t>Barry Chase</t>
  </si>
  <si>
    <t>barrychase327@gmail.com</t>
  </si>
  <si>
    <t>464-273-2372x4942</t>
  </si>
  <si>
    <t>Travis Sellers</t>
  </si>
  <si>
    <t>travissellers9809@gmail.com</t>
  </si>
  <si>
    <t>(298)927-1624x1474</t>
  </si>
  <si>
    <t>Rodney Page</t>
  </si>
  <si>
    <t>rodneypage3191@gmail.com</t>
  </si>
  <si>
    <t>625.455.0489x198</t>
  </si>
  <si>
    <t>Rebecca Hudson</t>
  </si>
  <si>
    <t>rebeccahudson1361@gmail.com</t>
  </si>
  <si>
    <t>+1-840-164-5895x65273</t>
  </si>
  <si>
    <t>Amber Benson DVM</t>
  </si>
  <si>
    <t>amberbensondvm9087@gmail.com</t>
  </si>
  <si>
    <t>(296)523-9060x43790</t>
  </si>
  <si>
    <t>Charles Stone</t>
  </si>
  <si>
    <t>charlesstone6400@gmail.com</t>
  </si>
  <si>
    <t>(101)546-0768x8001</t>
  </si>
  <si>
    <t>Derek Richards</t>
  </si>
  <si>
    <t>derekrichards6369@gmail.com</t>
  </si>
  <si>
    <t>001-722-273-5239</t>
  </si>
  <si>
    <t>Adam Owens</t>
  </si>
  <si>
    <t>adamowens5558@gmail.com</t>
  </si>
  <si>
    <t>667.814.5738</t>
  </si>
  <si>
    <t>John Turner</t>
  </si>
  <si>
    <t>johnturner5773@gmail.com</t>
  </si>
  <si>
    <t>860.467.2575x02766</t>
  </si>
  <si>
    <t>Sarah Booth</t>
  </si>
  <si>
    <t>sarahbooth31@gmail.com</t>
  </si>
  <si>
    <t>984.780.6276</t>
  </si>
  <si>
    <t>Steven Hunt</t>
  </si>
  <si>
    <t>stevenhunt2591@gmail.com</t>
  </si>
  <si>
    <t>Martin Poole</t>
  </si>
  <si>
    <t>martinpoole7290@gmail.com</t>
  </si>
  <si>
    <t>Jackson Trujillo</t>
  </si>
  <si>
    <t>jacksontrujillo5840@gmail.com</t>
  </si>
  <si>
    <t>+1-384-723-9239x763</t>
  </si>
  <si>
    <t>Colin Wood</t>
  </si>
  <si>
    <t>colinwood5106@gmail.com</t>
  </si>
  <si>
    <t>001-936-449-9819x48262</t>
  </si>
  <si>
    <t>Kimberly Warner</t>
  </si>
  <si>
    <t>kimberlywarner6863@gmail.com</t>
  </si>
  <si>
    <t>001-702-683-0322x1257</t>
  </si>
  <si>
    <t>Jonathan Walker</t>
  </si>
  <si>
    <t>jonathanwalker5123@gmail.com</t>
  </si>
  <si>
    <t>001-956-678-0234</t>
  </si>
  <si>
    <t>Adam Reynolds</t>
  </si>
  <si>
    <t>adamreynolds6574@gmail.com</t>
  </si>
  <si>
    <t>(373)762-0869x523</t>
  </si>
  <si>
    <t>stephenjones3189@gmail.com</t>
  </si>
  <si>
    <t>996-079-6857</t>
  </si>
  <si>
    <t>Nicole Jackson</t>
  </si>
  <si>
    <t>nicolejackson4292@gmail.com</t>
  </si>
  <si>
    <t>+1-593-661-0160x78585</t>
  </si>
  <si>
    <t>John Zuniga</t>
  </si>
  <si>
    <t>johnzuniga6806@gmail.com</t>
  </si>
  <si>
    <t>489.479.9896</t>
  </si>
  <si>
    <t>Leon Donovan</t>
  </si>
  <si>
    <t>leondonovan6824@gmail.com</t>
  </si>
  <si>
    <t>(894)249-6824x94499</t>
  </si>
  <si>
    <t>Steven Nicholson</t>
  </si>
  <si>
    <t>stevennicholson8362@gmail.com</t>
  </si>
  <si>
    <t>216-722-8682x4483</t>
  </si>
  <si>
    <t>Laura Maldonado</t>
  </si>
  <si>
    <t>lauramaldonado6139@gmail.com</t>
  </si>
  <si>
    <t>+1-262-215-5173x13668</t>
  </si>
  <si>
    <t>Sara Rivera</t>
  </si>
  <si>
    <t>sararivera4561@gmail.com</t>
  </si>
  <si>
    <t>383.066.5515</t>
  </si>
  <si>
    <t>Raymond Walker</t>
  </si>
  <si>
    <t>raymondwalker1953@gmail.com</t>
  </si>
  <si>
    <t>001-935-086-6622x464</t>
  </si>
  <si>
    <t>Eric Rocha</t>
  </si>
  <si>
    <t>ericrocha2631@gmail.com</t>
  </si>
  <si>
    <t>001-612-088-7294x1920</t>
  </si>
  <si>
    <t>Nicole Jordan</t>
  </si>
  <si>
    <t>nicolejordan9029@gmail.com</t>
  </si>
  <si>
    <t>810.597.4302x155</t>
  </si>
  <si>
    <t>Anthony Franklin</t>
  </si>
  <si>
    <t>anthonyfranklin4812@gmail.com</t>
  </si>
  <si>
    <t>290-922-1977x4329</t>
  </si>
  <si>
    <t>brandonlopez4143@gmail.com</t>
  </si>
  <si>
    <t>223-958-7796x43238</t>
  </si>
  <si>
    <t>Tiffany Rowland</t>
  </si>
  <si>
    <t>tiffanyrowland7576@gmail.com</t>
  </si>
  <si>
    <t>043-246-3754</t>
  </si>
  <si>
    <t>Amanda Reed</t>
  </si>
  <si>
    <t>amandareed9897@gmail.com</t>
  </si>
  <si>
    <t>001-131-796-5154x05998</t>
  </si>
  <si>
    <t>James Anderson</t>
  </si>
  <si>
    <t>jamesanderson3562@gmail.com</t>
  </si>
  <si>
    <t>Jeffery Elliott</t>
  </si>
  <si>
    <t>jefferyelliott2079@gmail.com</t>
  </si>
  <si>
    <t>(496)280-2535</t>
  </si>
  <si>
    <t>Tracy Berg</t>
  </si>
  <si>
    <t>tracyberg8398@gmail.com</t>
  </si>
  <si>
    <t>318.014.8790</t>
  </si>
  <si>
    <t>Chase Rivas</t>
  </si>
  <si>
    <t>chaserivas5680@gmail.com</t>
  </si>
  <si>
    <t>+1-367-208-9254x3623</t>
  </si>
  <si>
    <t>Stacy Brown</t>
  </si>
  <si>
    <t>stacybrown4496@gmail.com</t>
  </si>
  <si>
    <t>+1-093-146-5622x62562</t>
  </si>
  <si>
    <t>Melissa Berry</t>
  </si>
  <si>
    <t>melissaberry2632@gmail.com</t>
  </si>
  <si>
    <t>659-425-0913</t>
  </si>
  <si>
    <t>Amber Jackson</t>
  </si>
  <si>
    <t>amberjackson8457@gmail.com</t>
  </si>
  <si>
    <t>001-278-562-6986x3719</t>
  </si>
  <si>
    <t>Christy Wells</t>
  </si>
  <si>
    <t>christywells2975@gmail.com</t>
  </si>
  <si>
    <t>001-306-218-0803x287</t>
  </si>
  <si>
    <t>Melissa Wolfe</t>
  </si>
  <si>
    <t>melissawolfe4582@gmail.com</t>
  </si>
  <si>
    <t>715.116.5855x37377</t>
  </si>
  <si>
    <t>Kathleen Farrell</t>
  </si>
  <si>
    <t>kathleenfarrell5360@gmail.com</t>
  </si>
  <si>
    <t>(017)310-5893x344</t>
  </si>
  <si>
    <t>Cynthia Davis</t>
  </si>
  <si>
    <t>cynthiadavis6588@gmail.com</t>
  </si>
  <si>
    <t>(314)582-6370x604</t>
  </si>
  <si>
    <t>Rebecca Wong</t>
  </si>
  <si>
    <t>rebeccawong9877@gmail.com</t>
  </si>
  <si>
    <t>(921)106-9336x901</t>
  </si>
  <si>
    <t>Joanna Anderson</t>
  </si>
  <si>
    <t>joannaanderson8392@gmail.com</t>
  </si>
  <si>
    <t>864.531.6149x84275</t>
  </si>
  <si>
    <t>Patricia Robinson</t>
  </si>
  <si>
    <t>patriciarobinson9135@gmail.com</t>
  </si>
  <si>
    <t>Debbie Beard</t>
  </si>
  <si>
    <t>debbiebeard1083@gmail.com</t>
  </si>
  <si>
    <t>(981)123-1375x7251</t>
  </si>
  <si>
    <t>Jason Lopez</t>
  </si>
  <si>
    <t>jasonlopez213@gmail.com</t>
  </si>
  <si>
    <t>460.259.0241x4870</t>
  </si>
  <si>
    <t>Natasha Francis</t>
  </si>
  <si>
    <t>natashafrancis2703@gmail.com</t>
  </si>
  <si>
    <t>140-213-0735</t>
  </si>
  <si>
    <t>michaellambert2431@gmail.com</t>
  </si>
  <si>
    <t>882-216-4046</t>
  </si>
  <si>
    <t>Kristen Murphy</t>
  </si>
  <si>
    <t>kristenmurphy7330@gmail.com</t>
  </si>
  <si>
    <t>(790)736-7706x9715</t>
  </si>
  <si>
    <t>William Copeland</t>
  </si>
  <si>
    <t>williamcopeland5774@gmail.com</t>
  </si>
  <si>
    <t>001-917-720-9860x993</t>
  </si>
  <si>
    <t>Emily Lucas</t>
  </si>
  <si>
    <t>emilylucas8895@gmail.com</t>
  </si>
  <si>
    <t>886.170.1822x7594</t>
  </si>
  <si>
    <t>William Herrera</t>
  </si>
  <si>
    <t>williamherrera6912@gmail.com</t>
  </si>
  <si>
    <t>576.366.5054x31282</t>
  </si>
  <si>
    <t>Joseph Rodriguez</t>
  </si>
  <si>
    <t>josephrodriguez9129@gmail.com</t>
  </si>
  <si>
    <t>001-060-117-2797x890</t>
  </si>
  <si>
    <t>Matthew Patton</t>
  </si>
  <si>
    <t>matthewpatton8812@gmail.com</t>
  </si>
  <si>
    <t>(096)557-9885</t>
  </si>
  <si>
    <t>Laura Reeves</t>
  </si>
  <si>
    <t>laurareeves3916@gmail.com</t>
  </si>
  <si>
    <t>001-632-268-0194x177</t>
  </si>
  <si>
    <t>Meghan Gross</t>
  </si>
  <si>
    <t>meghangross9040@gmail.com</t>
  </si>
  <si>
    <t>471-592-2181</t>
  </si>
  <si>
    <t>Shelly Bryant</t>
  </si>
  <si>
    <t>shellybryant6229@gmail.com</t>
  </si>
  <si>
    <t>382.804.9008x32993</t>
  </si>
  <si>
    <t>juliathompson9577@gmail.com</t>
  </si>
  <si>
    <t>Christopher Miller</t>
  </si>
  <si>
    <t>christophermiller7818@gmail.com</t>
  </si>
  <si>
    <t>234-290-6513</t>
  </si>
  <si>
    <t>Kristen Santos</t>
  </si>
  <si>
    <t>kristensantos1724@gmail.com</t>
  </si>
  <si>
    <t>+1-850-940-9599x918</t>
  </si>
  <si>
    <t>Cheyenne Mills</t>
  </si>
  <si>
    <t>cheyennemills3343@gmail.com</t>
  </si>
  <si>
    <t>kylejohnson2290@gmail.com</t>
  </si>
  <si>
    <t>847.908.4200x31513</t>
  </si>
  <si>
    <t>Logan Flores</t>
  </si>
  <si>
    <t>loganflores1672@gmail.com</t>
  </si>
  <si>
    <t>958-925-4306</t>
  </si>
  <si>
    <t>Denise Barton</t>
  </si>
  <si>
    <t>denisebarton5733@gmail.com</t>
  </si>
  <si>
    <t>(765)847-5244x40206</t>
  </si>
  <si>
    <t>Elizabeth Lopez</t>
  </si>
  <si>
    <t>elizabethlopez7914@gmail.com</t>
  </si>
  <si>
    <t>773-352-1126</t>
  </si>
  <si>
    <t>Kimberly Mccarthy</t>
  </si>
  <si>
    <t>kimberlymccarthy7158@gmail.com</t>
  </si>
  <si>
    <t>James Wong</t>
  </si>
  <si>
    <t>jameswong5592@gmail.com</t>
  </si>
  <si>
    <t>432.523.0423x5369</t>
  </si>
  <si>
    <t>Ashley Robinson</t>
  </si>
  <si>
    <t>ashleyrobinson9686@gmail.com</t>
  </si>
  <si>
    <t>+1-237-143-0913x338</t>
  </si>
  <si>
    <t>Tara Cole</t>
  </si>
  <si>
    <t>taracole751@gmail.com</t>
  </si>
  <si>
    <t>424-889-3897</t>
  </si>
  <si>
    <t>Brandon Stewart</t>
  </si>
  <si>
    <t>brandonstewart2216@gmail.com</t>
  </si>
  <si>
    <t>158-970-8129</t>
  </si>
  <si>
    <t>Joy Lawson</t>
  </si>
  <si>
    <t>joylawson5411@gmail.com</t>
  </si>
  <si>
    <t>710-672-1145</t>
  </si>
  <si>
    <t>John David</t>
  </si>
  <si>
    <t>johndavid4595@gmail.com</t>
  </si>
  <si>
    <t>001-470-863-6545x306</t>
  </si>
  <si>
    <t>Johnny Case</t>
  </si>
  <si>
    <t>johnnycase1704@gmail.com</t>
  </si>
  <si>
    <t>660-697-0632x65863</t>
  </si>
  <si>
    <t>sarahhernandez5880@gmail.com</t>
  </si>
  <si>
    <t>001-765-217-7979x1518</t>
  </si>
  <si>
    <t>Joseph Gallagher</t>
  </si>
  <si>
    <t>josephgallagher5@gmail.com</t>
  </si>
  <si>
    <t>(902)036-8691</t>
  </si>
  <si>
    <t>Ashley Cook</t>
  </si>
  <si>
    <t>ashleycook7006@gmail.com</t>
  </si>
  <si>
    <t>+1-653-974-6921x446</t>
  </si>
  <si>
    <t>Wayne Carr</t>
  </si>
  <si>
    <t>waynecarr8017@gmail.com</t>
  </si>
  <si>
    <t>(699)616-6272x83963</t>
  </si>
  <si>
    <t>Heather Davidson</t>
  </si>
  <si>
    <t>heatherdavidson1425@gmail.com</t>
  </si>
  <si>
    <t>001-779-460-0806x86112</t>
  </si>
  <si>
    <t>Christopher Ayala</t>
  </si>
  <si>
    <t>christopherayala9576@gmail.com</t>
  </si>
  <si>
    <t>701-432-8429x3997</t>
  </si>
  <si>
    <t>Dylan King</t>
  </si>
  <si>
    <t>dylanking4674@gmail.com</t>
  </si>
  <si>
    <t>193-479-0841</t>
  </si>
  <si>
    <t>Joseph Blake</t>
  </si>
  <si>
    <t>josephblake6883@gmail.com</t>
  </si>
  <si>
    <t>001-875-132-7072x875</t>
  </si>
  <si>
    <t>Jonathan Hall MD</t>
  </si>
  <si>
    <t>jonathanhallmd8672@gmail.com</t>
  </si>
  <si>
    <t>001-024-192-6682</t>
  </si>
  <si>
    <t>Patrick Harris</t>
  </si>
  <si>
    <t>patrickharris7261@gmail.com</t>
  </si>
  <si>
    <t>356-817-9019x5180</t>
  </si>
  <si>
    <t>Clinton Sanchez</t>
  </si>
  <si>
    <t>clintonsanchez2088@gmail.com</t>
  </si>
  <si>
    <t>Tonya Ritter</t>
  </si>
  <si>
    <t>tonyaritter1728@gmail.com</t>
  </si>
  <si>
    <t>Barry Baldwin</t>
  </si>
  <si>
    <t>barrybaldwin2540@gmail.com</t>
  </si>
  <si>
    <t>303-758-6152</t>
  </si>
  <si>
    <t>Joshua Kirby</t>
  </si>
  <si>
    <t>joshuakirby8463@gmail.com</t>
  </si>
  <si>
    <t>+1-382-265-6052x705</t>
  </si>
  <si>
    <t>Jennifer White</t>
  </si>
  <si>
    <t>jenniferwhite3583@gmail.com</t>
  </si>
  <si>
    <t>(014)385-7706x687</t>
  </si>
  <si>
    <t>Robert Martin</t>
  </si>
  <si>
    <t>robertmartin5964@gmail.com</t>
  </si>
  <si>
    <t>+1-903-359-1012x1105</t>
  </si>
  <si>
    <t>Aaron Mcconnell</t>
  </si>
  <si>
    <t>aaronmcconnell3100@gmail.com</t>
  </si>
  <si>
    <t>876-545-6082x201</t>
  </si>
  <si>
    <t>Ashley Schwartz</t>
  </si>
  <si>
    <t>ashleyschwartz6775@gmail.com</t>
  </si>
  <si>
    <t>912-487-8862</t>
  </si>
  <si>
    <t>Kevin Alvarado</t>
  </si>
  <si>
    <t>kevinalvarado2964@gmail.com</t>
  </si>
  <si>
    <t>475.530.9522x24212</t>
  </si>
  <si>
    <t>Christopher Salas</t>
  </si>
  <si>
    <t>christophersalas5099@gmail.com</t>
  </si>
  <si>
    <t>001-422-574-0938x158</t>
  </si>
  <si>
    <t>Corey Lopez</t>
  </si>
  <si>
    <t>coreylopez8726@gmail.com</t>
  </si>
  <si>
    <t>(588)410-0708x2376</t>
  </si>
  <si>
    <t>Dr. Eric Donovan MD</t>
  </si>
  <si>
    <t>dr.ericdonovanmd1533@gmail.com</t>
  </si>
  <si>
    <t>006-970-9915</t>
  </si>
  <si>
    <t>Daniel Fisher</t>
  </si>
  <si>
    <t>danielfisher19@gmail.com</t>
  </si>
  <si>
    <t>(989)189-9996x66846</t>
  </si>
  <si>
    <t>Patrick Petersen</t>
  </si>
  <si>
    <t>patrickpetersen1299@gmail.com</t>
  </si>
  <si>
    <t>470-926-8742x49134</t>
  </si>
  <si>
    <t>April Morgan</t>
  </si>
  <si>
    <t>aprilmorgan7708@gmail.com</t>
  </si>
  <si>
    <t>(528)125-8548x0124</t>
  </si>
  <si>
    <t>Kevin Roberts</t>
  </si>
  <si>
    <t>kevinroberts9268@gmail.com</t>
  </si>
  <si>
    <t>(861)747-7488x3480</t>
  </si>
  <si>
    <t>Tiffany Harrell</t>
  </si>
  <si>
    <t>tiffanyharrell2194@gmail.com</t>
  </si>
  <si>
    <t>822-708-3201</t>
  </si>
  <si>
    <t>christopheranderson4976@gmail.com</t>
  </si>
  <si>
    <t>269.734.0492x1316</t>
  </si>
  <si>
    <t>Jamie Sampson</t>
  </si>
  <si>
    <t>jamiesampson3522@gmail.com</t>
  </si>
  <si>
    <t>+1-226-193-9754x411</t>
  </si>
  <si>
    <t>Robin Sanchez</t>
  </si>
  <si>
    <t>robinsanchez2168@gmail.com</t>
  </si>
  <si>
    <t>577.620.6968x04938</t>
  </si>
  <si>
    <t>thomascruz7316@gmail.com</t>
  </si>
  <si>
    <t>204.570.5548x43293</t>
  </si>
  <si>
    <t>Heather Turner</t>
  </si>
  <si>
    <t>heatherturner524@gmail.com</t>
  </si>
  <si>
    <t>252.153.0123</t>
  </si>
  <si>
    <t>Crystal Rivera</t>
  </si>
  <si>
    <t>crystalrivera5128@gmail.com</t>
  </si>
  <si>
    <t>050.607.3613x58925</t>
  </si>
  <si>
    <t>Kenneth Griffin</t>
  </si>
  <si>
    <t>kennethgriffin452@gmail.com</t>
  </si>
  <si>
    <t>001-518-237-0741x92737</t>
  </si>
  <si>
    <t>Jeremy Flores</t>
  </si>
  <si>
    <t>jeremyflores1568@gmail.com</t>
  </si>
  <si>
    <t>+1-502-148-5198x25092</t>
  </si>
  <si>
    <t>Robert Woodward</t>
  </si>
  <si>
    <t>robertwoodward3161@gmail.com</t>
  </si>
  <si>
    <t>Tammy Gutierrez</t>
  </si>
  <si>
    <t>tammygutierrez9758@gmail.com</t>
  </si>
  <si>
    <t>(663)852-5994</t>
  </si>
  <si>
    <t>Dillon Nguyen</t>
  </si>
  <si>
    <t>dillonnguyen6660@gmail.com</t>
  </si>
  <si>
    <t>485.019.9293</t>
  </si>
  <si>
    <t>James Perry</t>
  </si>
  <si>
    <t>jamesperry6169@gmail.com</t>
  </si>
  <si>
    <t>Michael Oconnor</t>
  </si>
  <si>
    <t>michaeloconnor2299@gmail.com</t>
  </si>
  <si>
    <t>839-321-6067x45687</t>
  </si>
  <si>
    <t>Lindsay May</t>
  </si>
  <si>
    <t>lindsaymay790@gmail.com</t>
  </si>
  <si>
    <t>(371)045-7986x913</t>
  </si>
  <si>
    <t>Joseph Hunter</t>
  </si>
  <si>
    <t>josephhunter9252@gmail.com</t>
  </si>
  <si>
    <t>(479)385-3486</t>
  </si>
  <si>
    <t>Jonathan Young</t>
  </si>
  <si>
    <t>jonathanyoung7179@gmail.com</t>
  </si>
  <si>
    <t>Frank Brewer</t>
  </si>
  <si>
    <t>frankbrewer262@gmail.com</t>
  </si>
  <si>
    <t>(056)338-6493x899</t>
  </si>
  <si>
    <t>Jacob Graham</t>
  </si>
  <si>
    <t>jacobgraham3400@gmail.com</t>
  </si>
  <si>
    <t>001-446-590-3154x36792</t>
  </si>
  <si>
    <t>Timothy Graham</t>
  </si>
  <si>
    <t>timothygraham2394@gmail.com</t>
  </si>
  <si>
    <t>838.322.5645</t>
  </si>
  <si>
    <t>Douglas Moore</t>
  </si>
  <si>
    <t>douglasmoore5525@gmail.com</t>
  </si>
  <si>
    <t>001-045-866-2838x81208</t>
  </si>
  <si>
    <t>Jenny Wilson</t>
  </si>
  <si>
    <t>jennywilson2338@gmail.com</t>
  </si>
  <si>
    <t>(967)608-9958x793</t>
  </si>
  <si>
    <t>Brandi Gaines</t>
  </si>
  <si>
    <t>brandigaines9436@gmail.com</t>
  </si>
  <si>
    <t>001-773-670-4438x4222</t>
  </si>
  <si>
    <t>Jessica Kane</t>
  </si>
  <si>
    <t>jessicakane2177@gmail.com</t>
  </si>
  <si>
    <t>(833)156-8991x7151</t>
  </si>
  <si>
    <t>Mrs. Cindy Simmons</t>
  </si>
  <si>
    <t>mrs.cindysimmons9864@gmail.com</t>
  </si>
  <si>
    <t>(773)975-3397x993</t>
  </si>
  <si>
    <t>Amber Thompson</t>
  </si>
  <si>
    <t>amberthompson6050@gmail.com</t>
  </si>
  <si>
    <t>+1-278-303-5947x4161</t>
  </si>
  <si>
    <t>Nancy Werner</t>
  </si>
  <si>
    <t>nancywerner2338@gmail.com</t>
  </si>
  <si>
    <t>Sandra Cruz</t>
  </si>
  <si>
    <t>sandracruz1066@gmail.com</t>
  </si>
  <si>
    <t>084.235.2073x7579</t>
  </si>
  <si>
    <t>Kristin Figueroa</t>
  </si>
  <si>
    <t>kristinfigueroa9335@gmail.com</t>
  </si>
  <si>
    <t>348-151-7205</t>
  </si>
  <si>
    <t>Robert Christensen</t>
  </si>
  <si>
    <t>robertchristensen949@gmail.com</t>
  </si>
  <si>
    <t>(842)184-2288</t>
  </si>
  <si>
    <t>Daniel Atkins</t>
  </si>
  <si>
    <t>danielatkins281@gmail.com</t>
  </si>
  <si>
    <t>059.212.5136x6631</t>
  </si>
  <si>
    <t>Casey Payne</t>
  </si>
  <si>
    <t>caseypayne4247@gmail.com</t>
  </si>
  <si>
    <t>(734)831-8216x515</t>
  </si>
  <si>
    <t>Susan Bell</t>
  </si>
  <si>
    <t>susanbell2991@gmail.com</t>
  </si>
  <si>
    <t>(676)547-4539x5529</t>
  </si>
  <si>
    <t>Raymond Braun</t>
  </si>
  <si>
    <t>raymondbraun8639@gmail.com</t>
  </si>
  <si>
    <t>647-050-7681x23619</t>
  </si>
  <si>
    <t>Joseph Gutierrez</t>
  </si>
  <si>
    <t>josephgutierrez6749@gmail.com</t>
  </si>
  <si>
    <t>(381)440-0169x520</t>
  </si>
  <si>
    <t>Brian Wallace</t>
  </si>
  <si>
    <t>brianwallace3320@gmail.com</t>
  </si>
  <si>
    <t>600-463-0785</t>
  </si>
  <si>
    <t>Stacy Watson</t>
  </si>
  <si>
    <t>stacywatson105@gmail.com</t>
  </si>
  <si>
    <t>350-357-5701x11901</t>
  </si>
  <si>
    <t>Kristin Chavez</t>
  </si>
  <si>
    <t>kristinchavez3909@gmail.com</t>
  </si>
  <si>
    <t>336-354-2343x2788</t>
  </si>
  <si>
    <t>Tina Butler</t>
  </si>
  <si>
    <t>tinabutler1865@gmail.com</t>
  </si>
  <si>
    <t>038.121.6451x5929</t>
  </si>
  <si>
    <t>Michael Baker</t>
  </si>
  <si>
    <t>michaelbaker3165@gmail.com</t>
  </si>
  <si>
    <t>148.234.5902x5482</t>
  </si>
  <si>
    <t>Alyssa Hunt</t>
  </si>
  <si>
    <t>alyssahunt6395@gmail.com</t>
  </si>
  <si>
    <t>299-985-1408x295</t>
  </si>
  <si>
    <t>Kathleen Hughes</t>
  </si>
  <si>
    <t>kathleenhughes3215@gmail.com</t>
  </si>
  <si>
    <t>763-812-9862x7754</t>
  </si>
  <si>
    <t>Timothy Delacruz</t>
  </si>
  <si>
    <t>timothydelacruz2287@gmail.com</t>
  </si>
  <si>
    <t>+1-053-218-5048x66538</t>
  </si>
  <si>
    <t>Shawn Thompson</t>
  </si>
  <si>
    <t>shawnthompson9866@gmail.com</t>
  </si>
  <si>
    <t>001-695-711-8094x6861</t>
  </si>
  <si>
    <t>Kathleen Higgins</t>
  </si>
  <si>
    <t>kathleenhiggins1395@gmail.com</t>
  </si>
  <si>
    <t>001-985-584-3813x41925</t>
  </si>
  <si>
    <t>amythomas1239@gmail.com</t>
  </si>
  <si>
    <t>(985)761-8357</t>
  </si>
  <si>
    <t>Mark Patterson</t>
  </si>
  <si>
    <t>markpatterson7759@gmail.com</t>
  </si>
  <si>
    <t>093-411-4857x87463</t>
  </si>
  <si>
    <t>Brandon Perry</t>
  </si>
  <si>
    <t>brandonperry8425@gmail.com</t>
  </si>
  <si>
    <t>(693)963-4183x1094</t>
  </si>
  <si>
    <t>John Brooks</t>
  </si>
  <si>
    <t>johnbrooks9236@gmail.com</t>
  </si>
  <si>
    <t>015-810-0385x940</t>
  </si>
  <si>
    <t>Brian Little</t>
  </si>
  <si>
    <t>brianlittle5903@gmail.com</t>
  </si>
  <si>
    <t>001-298-760-2696x8619</t>
  </si>
  <si>
    <t>Samuel Phillips</t>
  </si>
  <si>
    <t>samuelphillips6207@gmail.com</t>
  </si>
  <si>
    <t>Joseph Davidson</t>
  </si>
  <si>
    <t>josephdavidson9970@gmail.com</t>
  </si>
  <si>
    <t>Tamara Gonzales</t>
  </si>
  <si>
    <t>tamaragonzales9628@gmail.com</t>
  </si>
  <si>
    <t>380.914.3596x071</t>
  </si>
  <si>
    <t>Christine Adams</t>
  </si>
  <si>
    <t>christineadams5451@gmail.com</t>
  </si>
  <si>
    <t>+1-615-088-9564x942</t>
  </si>
  <si>
    <t>Miss Cynthia Sanchez</t>
  </si>
  <si>
    <t>misscynthiasanchez6809@gmail.com</t>
  </si>
  <si>
    <t>(090)697-1894</t>
  </si>
  <si>
    <t>Meghan Richardson</t>
  </si>
  <si>
    <t>meghanrichardson7919@gmail.com</t>
  </si>
  <si>
    <t>(325)842-2065x08576</t>
  </si>
  <si>
    <t>George Haynes</t>
  </si>
  <si>
    <t>georgehaynes1496@gmail.com</t>
  </si>
  <si>
    <t>577-548-5962</t>
  </si>
  <si>
    <t>Debbie Little</t>
  </si>
  <si>
    <t>debbielittle5398@gmail.com</t>
  </si>
  <si>
    <t>+1-425-420-7507x923</t>
  </si>
  <si>
    <t>Alexander Mason</t>
  </si>
  <si>
    <t>alexandermason2378@gmail.com</t>
  </si>
  <si>
    <t>037.306.4780</t>
  </si>
  <si>
    <t>kellysmith4188@gmail.com</t>
  </si>
  <si>
    <t>(635)336-7824</t>
  </si>
  <si>
    <t>Nathaniel Horton</t>
  </si>
  <si>
    <t>nathanielhorton666@gmail.com</t>
  </si>
  <si>
    <t>001-556-832-2478x0513</t>
  </si>
  <si>
    <t>Aaron Jimenez</t>
  </si>
  <si>
    <t>aaronjimenez9416@gmail.com</t>
  </si>
  <si>
    <t>+1-959-317-9258x69916</t>
  </si>
  <si>
    <t>ronaldjohnson170@gmail.com</t>
  </si>
  <si>
    <t>001-395-728-0964</t>
  </si>
  <si>
    <t>Hannah Abbott</t>
  </si>
  <si>
    <t>hannahabbott9412@gmail.com</t>
  </si>
  <si>
    <t>(521)645-4441</t>
  </si>
  <si>
    <t>heathersmith1228@gmail.com</t>
  </si>
  <si>
    <t>684.408.3793x281</t>
  </si>
  <si>
    <t>Cassandra Wilson</t>
  </si>
  <si>
    <t>cassandrawilson410@gmail.com</t>
  </si>
  <si>
    <t>903-560-3236x44600</t>
  </si>
  <si>
    <t>Kelli Olsen</t>
  </si>
  <si>
    <t>kelliolsen4880@gmail.com</t>
  </si>
  <si>
    <t>(884)183-8882x7261</t>
  </si>
  <si>
    <t>Lacey Osborn</t>
  </si>
  <si>
    <t>laceyosborn8707@gmail.com</t>
  </si>
  <si>
    <t>(993)149-7936</t>
  </si>
  <si>
    <t>Jane Reyes</t>
  </si>
  <si>
    <t>janereyes9393@gmail.com</t>
  </si>
  <si>
    <t>Katie Smith</t>
  </si>
  <si>
    <t>katiesmith8208@gmail.com</t>
  </si>
  <si>
    <t>395.403.4300x524</t>
  </si>
  <si>
    <t>Kimberly Gonzales</t>
  </si>
  <si>
    <t>kimberlygonzales5332@gmail.com</t>
  </si>
  <si>
    <t>001-817-098-5162x59250</t>
  </si>
  <si>
    <t>Morgan Diaz</t>
  </si>
  <si>
    <t>morgandiaz3632@gmail.com</t>
  </si>
  <si>
    <t>+1-001-157-9177x6476</t>
  </si>
  <si>
    <t>Michael Pham</t>
  </si>
  <si>
    <t>michaelpham5445@gmail.com</t>
  </si>
  <si>
    <t>842-965-3528x935</t>
  </si>
  <si>
    <t>Steven Vasquez</t>
  </si>
  <si>
    <t>stevenvasquez7316@gmail.com</t>
  </si>
  <si>
    <t>(951)928-1029</t>
  </si>
  <si>
    <t>Tyler Jensen</t>
  </si>
  <si>
    <t>tylerjensen1300@gmail.com</t>
  </si>
  <si>
    <t>+1-466-729-5726x136</t>
  </si>
  <si>
    <t>Thomas Buckley</t>
  </si>
  <si>
    <t>thomasbuckley3788@gmail.com</t>
  </si>
  <si>
    <t>875-522-1881x21852</t>
  </si>
  <si>
    <t>Justin Ward</t>
  </si>
  <si>
    <t>justinward1888@gmail.com</t>
  </si>
  <si>
    <t>(813)985-6959</t>
  </si>
  <si>
    <t>Chad Schmitt</t>
  </si>
  <si>
    <t>chadschmitt6449@gmail.com</t>
  </si>
  <si>
    <t>(895)223-2441x38534</t>
  </si>
  <si>
    <t>James Adams</t>
  </si>
  <si>
    <t>jamesadams5176@gmail.com</t>
  </si>
  <si>
    <t>001-722-160-4678</t>
  </si>
  <si>
    <t>Stephanie Cooley</t>
  </si>
  <si>
    <t>stephaniecooley5870@gmail.com</t>
  </si>
  <si>
    <t>+1-240-241-4659x1346</t>
  </si>
  <si>
    <t>Kristin Maldonado</t>
  </si>
  <si>
    <t>kristinmaldonado1855@gmail.com</t>
  </si>
  <si>
    <t>786.825.8269x435</t>
  </si>
  <si>
    <t>Carl Morris</t>
  </si>
  <si>
    <t>carlmorris2025@gmail.com</t>
  </si>
  <si>
    <t>(279)651-5871</t>
  </si>
  <si>
    <t>Thomas Owens</t>
  </si>
  <si>
    <t>thomasowens8643@gmail.com</t>
  </si>
  <si>
    <t>150-539-0245x518</t>
  </si>
  <si>
    <t>ashleyjohnson2766@gmail.com</t>
  </si>
  <si>
    <t>449-473-7564x080</t>
  </si>
  <si>
    <t>Amy Villa</t>
  </si>
  <si>
    <t>amyvilla3633@gmail.com</t>
  </si>
  <si>
    <t>+1-349-166-8103x71874</t>
  </si>
  <si>
    <t>Timothy Gibson</t>
  </si>
  <si>
    <t>timothygibson2508@gmail.com</t>
  </si>
  <si>
    <t>Allen Shannon</t>
  </si>
  <si>
    <t>allenshannon1831@gmail.com</t>
  </si>
  <si>
    <t>318-269-7465x15473</t>
  </si>
  <si>
    <t>Matthew Johnson</t>
  </si>
  <si>
    <t>matthewjohnson3541@gmail.com</t>
  </si>
  <si>
    <t>895-797-0996x89436</t>
  </si>
  <si>
    <t>edwardbailey8109@gmail.com</t>
  </si>
  <si>
    <t>835.157.7862</t>
  </si>
  <si>
    <t>Susan Hansen</t>
  </si>
  <si>
    <t>susanhansen72@gmail.com</t>
  </si>
  <si>
    <t>+1-710-633-0283x1960</t>
  </si>
  <si>
    <t>maryjohnson2657@gmail.com</t>
  </si>
  <si>
    <t>(540)768-7016</t>
  </si>
  <si>
    <t>Jeremiah George</t>
  </si>
  <si>
    <t>jeremiahgeorge9550@gmail.com</t>
  </si>
  <si>
    <t>(248)101-0254x4541</t>
  </si>
  <si>
    <t>Ryan Farley</t>
  </si>
  <si>
    <t>ryanfarley1009@gmail.com</t>
  </si>
  <si>
    <t>273.272.4028x3353</t>
  </si>
  <si>
    <t>Shelly Moreno</t>
  </si>
  <si>
    <t>shellymoreno4117@gmail.com</t>
  </si>
  <si>
    <t>+1-267-335-7718x3523</t>
  </si>
  <si>
    <t>michaeljohnson1206@gmail.com</t>
  </si>
  <si>
    <t>+1-095-489-4584x53723</t>
  </si>
  <si>
    <t>Benjamin Peterson</t>
  </si>
  <si>
    <t>benjaminpeterson731@gmail.com</t>
  </si>
  <si>
    <t>+1-586-228-6427x1883</t>
  </si>
  <si>
    <t>Corey Lee</t>
  </si>
  <si>
    <t>coreylee4342@gmail.com</t>
  </si>
  <si>
    <t>916-196-0292x97955</t>
  </si>
  <si>
    <t>Jacob Branch</t>
  </si>
  <si>
    <t>jacobbranch3283@gmail.com</t>
  </si>
  <si>
    <t>(307)180-5344</t>
  </si>
  <si>
    <t>Peter Walker</t>
  </si>
  <si>
    <t>peterwalker2248@gmail.com</t>
  </si>
  <si>
    <t>Debra Wolfe</t>
  </si>
  <si>
    <t>debrawolfe9180@gmail.com</t>
  </si>
  <si>
    <t>(883)385-6680x63761</t>
  </si>
  <si>
    <t>Lori Burns</t>
  </si>
  <si>
    <t>loriburns3563@gmail.com</t>
  </si>
  <si>
    <t>(378)071-8182x10242</t>
  </si>
  <si>
    <t>Kimberly Wood</t>
  </si>
  <si>
    <t>kimberlywood7117@gmail.com</t>
  </si>
  <si>
    <t>001-399-489-0833x2894</t>
  </si>
  <si>
    <t>Barry Nicholson</t>
  </si>
  <si>
    <t>barrynicholson8394@gmail.com</t>
  </si>
  <si>
    <t>001-707-055-6656x88088</t>
  </si>
  <si>
    <t>Douglas Phillips</t>
  </si>
  <si>
    <t>douglasphillips8010@gmail.com</t>
  </si>
  <si>
    <t>603-012-4316x926</t>
  </si>
  <si>
    <t>Angela Wilson</t>
  </si>
  <si>
    <t>angelawilson5698@gmail.com</t>
  </si>
  <si>
    <t>625-107-7345x153</t>
  </si>
  <si>
    <t>Glen Logan</t>
  </si>
  <si>
    <t>glenlogan4271@gmail.com</t>
  </si>
  <si>
    <t>028-276-9174x24521</t>
  </si>
  <si>
    <t>Brenda Leach</t>
  </si>
  <si>
    <t>brendaleach2393@gmail.com</t>
  </si>
  <si>
    <t>154-434-2946x79975</t>
  </si>
  <si>
    <t>Melissa Moore</t>
  </si>
  <si>
    <t>melissamoore5279@gmail.com</t>
  </si>
  <si>
    <t>+1-589-897-1592x4814</t>
  </si>
  <si>
    <t>Tracy Mckay</t>
  </si>
  <si>
    <t>tracymckay3677@gmail.com</t>
  </si>
  <si>
    <t>316-724-3286x262</t>
  </si>
  <si>
    <t>John Huffman</t>
  </si>
  <si>
    <t>johnhuffman9685@gmail.com</t>
  </si>
  <si>
    <t>106.271.9540</t>
  </si>
  <si>
    <t>Marie Berry</t>
  </si>
  <si>
    <t>marieberry3270@gmail.com</t>
  </si>
  <si>
    <t>001-409-946-3710x004</t>
  </si>
  <si>
    <t>Kathryn Anderson</t>
  </si>
  <si>
    <t>kathrynanderson4464@gmail.com</t>
  </si>
  <si>
    <t>767.149.2461</t>
  </si>
  <si>
    <t>Mr. Alexander Miles</t>
  </si>
  <si>
    <t>mr.alexandermiles9179@gmail.com</t>
  </si>
  <si>
    <t>648-138-3066x7216</t>
  </si>
  <si>
    <t>Craig Sutton</t>
  </si>
  <si>
    <t>craigsutton4052@gmail.com</t>
  </si>
  <si>
    <t>969-676-9377x15205</t>
  </si>
  <si>
    <t>Victor Rogers</t>
  </si>
  <si>
    <t>victorrogers7826@gmail.com</t>
  </si>
  <si>
    <t>+1-918-468-1174x1834</t>
  </si>
  <si>
    <t>John Peterson</t>
  </si>
  <si>
    <t>johnpeterson2676@gmail.com</t>
  </si>
  <si>
    <t>(284)267-0017x777</t>
  </si>
  <si>
    <t>James Pruitt</t>
  </si>
  <si>
    <t>jamespruitt1331@gmail.com</t>
  </si>
  <si>
    <t>001-063-365-2477x29235</t>
  </si>
  <si>
    <t>Julie Bell</t>
  </si>
  <si>
    <t>juliebell745@gmail.com</t>
  </si>
  <si>
    <t>375.049.6686x16043</t>
  </si>
  <si>
    <t>Douglas Williams</t>
  </si>
  <si>
    <t>douglaswilliams3083@gmail.com</t>
  </si>
  <si>
    <t>808.273.9514x780</t>
  </si>
  <si>
    <t>Penny Stone</t>
  </si>
  <si>
    <t>pennystone6177@gmail.com</t>
  </si>
  <si>
    <t>997.470.1777x147</t>
  </si>
  <si>
    <t>Tina Patton</t>
  </si>
  <si>
    <t>tinapatton5909@gmail.com</t>
  </si>
  <si>
    <t>(887)325-0300x3125</t>
  </si>
  <si>
    <t>Jimmy Dunlap</t>
  </si>
  <si>
    <t>jimmydunlap4764@gmail.com</t>
  </si>
  <si>
    <t>+1-233-719-6956x4703</t>
  </si>
  <si>
    <t>teresascott8678@gmail.com</t>
  </si>
  <si>
    <t>(015)469-6863</t>
  </si>
  <si>
    <t>Laura Avila</t>
  </si>
  <si>
    <t>lauraavila8564@gmail.com</t>
  </si>
  <si>
    <t>612.616.1227</t>
  </si>
  <si>
    <t>Kimberly Cannon</t>
  </si>
  <si>
    <t>kimberlycannon8512@gmail.com</t>
  </si>
  <si>
    <t>958.443.4419x297</t>
  </si>
  <si>
    <t>Brian Clark</t>
  </si>
  <si>
    <t>brianclark3685@gmail.com</t>
  </si>
  <si>
    <t>Alice Ho</t>
  </si>
  <si>
    <t>aliceho4552@gmail.com</t>
  </si>
  <si>
    <t>Adrian Cooper</t>
  </si>
  <si>
    <t>adriancooper601@gmail.com</t>
  </si>
  <si>
    <t>650-570-4033</t>
  </si>
  <si>
    <t>Robert Collier</t>
  </si>
  <si>
    <t>robertcollier3247@gmail.com</t>
  </si>
  <si>
    <t>001-849-842-8860x989</t>
  </si>
  <si>
    <t>Amy Guzman</t>
  </si>
  <si>
    <t>amyguzman2174@gmail.com</t>
  </si>
  <si>
    <t>860.276.8961x59589</t>
  </si>
  <si>
    <t>Craig Moore</t>
  </si>
  <si>
    <t>craigmoore7179@gmail.com</t>
  </si>
  <si>
    <t>+1-103-598-1394x60309</t>
  </si>
  <si>
    <t>Lisa Lara</t>
  </si>
  <si>
    <t>lisalara1430@gmail.com</t>
  </si>
  <si>
    <t>Michael Berger</t>
  </si>
  <si>
    <t>michaelberger2256@gmail.com</t>
  </si>
  <si>
    <t>+1-650-394-9221x484</t>
  </si>
  <si>
    <t>Dr. Evelyn Carter</t>
  </si>
  <si>
    <t>dr.evelyncarter6611@gmail.com</t>
  </si>
  <si>
    <t>lisawalker3855@gmail.com</t>
  </si>
  <si>
    <t>Patricia Leblanc</t>
  </si>
  <si>
    <t>patricialeblanc1364@gmail.com</t>
  </si>
  <si>
    <t>858.638.4043x921</t>
  </si>
  <si>
    <t>Kathryn Fischer MD</t>
  </si>
  <si>
    <t>kathrynfischermd9791@gmail.com</t>
  </si>
  <si>
    <t>405-241-4776x1699</t>
  </si>
  <si>
    <t>Amy Summers DVM</t>
  </si>
  <si>
    <t>amysummersdvm6053@gmail.com</t>
  </si>
  <si>
    <t>013-249-8295x41813</t>
  </si>
  <si>
    <t>Michael Chen</t>
  </si>
  <si>
    <t>michaelchen608@gmail.com</t>
  </si>
  <si>
    <t>756.115.1848x36598</t>
  </si>
  <si>
    <t>Colleen Graham</t>
  </si>
  <si>
    <t>colleengraham2562@gmail.com</t>
  </si>
  <si>
    <t>301.615.3250x95822</t>
  </si>
  <si>
    <t>Jeffery Lee</t>
  </si>
  <si>
    <t>jefferylee8812@gmail.com</t>
  </si>
  <si>
    <t>001-783-769-8918x62380</t>
  </si>
  <si>
    <t>Austin Grant</t>
  </si>
  <si>
    <t>austingrant6630@gmail.com</t>
  </si>
  <si>
    <t>762.629.0799x066</t>
  </si>
  <si>
    <t>rebeccajones3939@gmail.com</t>
  </si>
  <si>
    <t>Brian Ferrell</t>
  </si>
  <si>
    <t>brianferrell2386@gmail.com</t>
  </si>
  <si>
    <t>765.041.3351x221</t>
  </si>
  <si>
    <t>davidjones8896@gmail.com</t>
  </si>
  <si>
    <t>Charles Thompson</t>
  </si>
  <si>
    <t>charlesthompson8667@gmail.com</t>
  </si>
  <si>
    <t>+1-992-928-1791x535</t>
  </si>
  <si>
    <t>Melissa Massey</t>
  </si>
  <si>
    <t>melissamassey4195@gmail.com</t>
  </si>
  <si>
    <t>523.463.5908x12967</t>
  </si>
  <si>
    <t>Ashley Diaz</t>
  </si>
  <si>
    <t>ashleydiaz202@gmail.com</t>
  </si>
  <si>
    <t>Maurice Daniels</t>
  </si>
  <si>
    <t>mauricedaniels4603@gmail.com</t>
  </si>
  <si>
    <t>085.725.9744</t>
  </si>
  <si>
    <t>michaelanderson1873@gmail.com</t>
  </si>
  <si>
    <t>001-432-953-3250x1145</t>
  </si>
  <si>
    <t>Ms. Amanda Phillips</t>
  </si>
  <si>
    <t>ms.amandaphillips8035@gmail.com</t>
  </si>
  <si>
    <t>001-112-144-8785x908</t>
  </si>
  <si>
    <t>Jasmine Fernandez</t>
  </si>
  <si>
    <t>jasminefernandez3005@gmail.com</t>
  </si>
  <si>
    <t>001-263-111-5934x73902</t>
  </si>
  <si>
    <t>Molly Hester</t>
  </si>
  <si>
    <t>mollyhester8452@gmail.com</t>
  </si>
  <si>
    <t>001-763-975-3280x048</t>
  </si>
  <si>
    <t>Tom Buchanan</t>
  </si>
  <si>
    <t>tombuchanan8413@gmail.com</t>
  </si>
  <si>
    <t>+1-685-198-5015x6579</t>
  </si>
  <si>
    <t>Jason Cooper</t>
  </si>
  <si>
    <t>jasoncooper6697@gmail.com</t>
  </si>
  <si>
    <t>810.913.4511</t>
  </si>
  <si>
    <t>josephsmith691@gmail.com</t>
  </si>
  <si>
    <t>maryjohnson8467@gmail.com</t>
  </si>
  <si>
    <t>238.391.0369x7423</t>
  </si>
  <si>
    <t>lisadavis6798@gmail.com</t>
  </si>
  <si>
    <t>+1-308-302-3341x46266</t>
  </si>
  <si>
    <t>Yesenia Nash</t>
  </si>
  <si>
    <t>yesenianash5242@gmail.com</t>
  </si>
  <si>
    <t>(325)624-1814</t>
  </si>
  <si>
    <t>Kim Jimenez</t>
  </si>
  <si>
    <t>kimjimenez9561@gmail.com</t>
  </si>
  <si>
    <t>(026)502-5322</t>
  </si>
  <si>
    <t>michellemiller7951@gmail.com</t>
  </si>
  <si>
    <t>775-566-2768</t>
  </si>
  <si>
    <t>Derrick Armstrong</t>
  </si>
  <si>
    <t>derrickarmstrong9756@gmail.com</t>
  </si>
  <si>
    <t>+1-538-708-6199x02348</t>
  </si>
  <si>
    <t>Nathan Murphy</t>
  </si>
  <si>
    <t>nathanmurphy2418@gmail.com</t>
  </si>
  <si>
    <t>(569)524-5880x234</t>
  </si>
  <si>
    <t>Brandi Carter</t>
  </si>
  <si>
    <t>brandicarter4772@gmail.com</t>
  </si>
  <si>
    <t>606.857.8659</t>
  </si>
  <si>
    <t>Tanya Torres</t>
  </si>
  <si>
    <t>tanyatorres1531@gmail.com</t>
  </si>
  <si>
    <t>461-369-8485</t>
  </si>
  <si>
    <t>Victoria Mendez</t>
  </si>
  <si>
    <t>victoriamendez4798@gmail.com</t>
  </si>
  <si>
    <t>001-429-114-5817</t>
  </si>
  <si>
    <t>Julie Nicholson</t>
  </si>
  <si>
    <t>julienicholson5482@gmail.com</t>
  </si>
  <si>
    <t>720-317-1550x50008</t>
  </si>
  <si>
    <t>Jack Carlson</t>
  </si>
  <si>
    <t>jackcarlson5929@gmail.com</t>
  </si>
  <si>
    <t>David Figueroa PhD</t>
  </si>
  <si>
    <t>davidfigueroaphd809@gmail.com</t>
  </si>
  <si>
    <t>001-361-366-5748x94237</t>
  </si>
  <si>
    <t>Phillip Adams</t>
  </si>
  <si>
    <t>phillipadams4813@gmail.com</t>
  </si>
  <si>
    <t>001-771-500-2115x06925</t>
  </si>
  <si>
    <t>Joshua Wu</t>
  </si>
  <si>
    <t>joshuawu7919@gmail.com</t>
  </si>
  <si>
    <t>Kathleen Alexander</t>
  </si>
  <si>
    <t>kathleenalexander9513@gmail.com</t>
  </si>
  <si>
    <t>Lisa Lane</t>
  </si>
  <si>
    <t>lisalane7082@gmail.com</t>
  </si>
  <si>
    <t>097.533.0756x589</t>
  </si>
  <si>
    <t>Cindy Flores</t>
  </si>
  <si>
    <t>cindyflores7734@gmail.com</t>
  </si>
  <si>
    <t>343-854-4667x122</t>
  </si>
  <si>
    <t>Jacqueline Garcia</t>
  </si>
  <si>
    <t>jacquelinegarcia7821@gmail.com</t>
  </si>
  <si>
    <t>(098)509-2935x768</t>
  </si>
  <si>
    <t>Jacob Logan</t>
  </si>
  <si>
    <t>jacoblogan8545@gmail.com</t>
  </si>
  <si>
    <t>134-244-7179</t>
  </si>
  <si>
    <t>Sean Ford</t>
  </si>
  <si>
    <t>seanford9992@gmail.com</t>
  </si>
  <si>
    <t>(907)232-7831x989</t>
  </si>
  <si>
    <t>Joshua Robinson</t>
  </si>
  <si>
    <t>joshuarobinson9737@gmail.com</t>
  </si>
  <si>
    <t>099.403.7529</t>
  </si>
  <si>
    <t>Kristy Flynn</t>
  </si>
  <si>
    <t>kristyflynn9045@gmail.com</t>
  </si>
  <si>
    <t>+1-250-335-7219x0667</t>
  </si>
  <si>
    <t>Jamie Long</t>
  </si>
  <si>
    <t>jamielong2054@gmail.com</t>
  </si>
  <si>
    <t>732-340-2952x276</t>
  </si>
  <si>
    <t>April Turner</t>
  </si>
  <si>
    <t>aprilturner4659@gmail.com</t>
  </si>
  <si>
    <t>Matthew Norman</t>
  </si>
  <si>
    <t>matthewnorman1161@gmail.com</t>
  </si>
  <si>
    <t>(572)839-8410</t>
  </si>
  <si>
    <t>Kelly Kennedy</t>
  </si>
  <si>
    <t>kellykennedy9724@gmail.com</t>
  </si>
  <si>
    <t>001-662-163-0643x57376</t>
  </si>
  <si>
    <t>Ashley Henderson</t>
  </si>
  <si>
    <t>ashleyhenderson7864@gmail.com</t>
  </si>
  <si>
    <t>(537)763-3146x83892</t>
  </si>
  <si>
    <t>Michael Koch</t>
  </si>
  <si>
    <t>michaelkoch2471@gmail.com</t>
  </si>
  <si>
    <t>(420)831-3181x6734</t>
  </si>
  <si>
    <t>Lisa Aguirre</t>
  </si>
  <si>
    <t>lisaaguirre219@gmail.com</t>
  </si>
  <si>
    <t>001-411-087-7560x2940</t>
  </si>
  <si>
    <t>Joyce Hall</t>
  </si>
  <si>
    <t>joycehall445@gmail.com</t>
  </si>
  <si>
    <t>001-768-801-5054x4568</t>
  </si>
  <si>
    <t>Jerry Rose</t>
  </si>
  <si>
    <t>jerryrose1756@gmail.com</t>
  </si>
  <si>
    <t>867-745-5510</t>
  </si>
  <si>
    <t>Debra Sullivan</t>
  </si>
  <si>
    <t>debrasullivan1187@gmail.com</t>
  </si>
  <si>
    <t>Megan Roberts</t>
  </si>
  <si>
    <t>meganroberts6379@gmail.com</t>
  </si>
  <si>
    <t>716.639.8840x4976</t>
  </si>
  <si>
    <t>Carlos Cisneros</t>
  </si>
  <si>
    <t>carloscisneros8751@gmail.com</t>
  </si>
  <si>
    <t>156.305.8426x5446</t>
  </si>
  <si>
    <t>Nicole Blair</t>
  </si>
  <si>
    <t>nicoleblair7443@gmail.com</t>
  </si>
  <si>
    <t>888.029.5800</t>
  </si>
  <si>
    <t>Cody Fowler</t>
  </si>
  <si>
    <t>codyfowler3922@gmail.com</t>
  </si>
  <si>
    <t>521-176-7703x6909</t>
  </si>
  <si>
    <t>Kathryn Mccoy</t>
  </si>
  <si>
    <t>kathrynmccoy3480@gmail.com</t>
  </si>
  <si>
    <t>+1-200-688-3524x2792</t>
  </si>
  <si>
    <t>michaelrodriguez4273@gmail.com</t>
  </si>
  <si>
    <t>Rebecca Mckinney</t>
  </si>
  <si>
    <t>rebeccamckinney3366@gmail.com</t>
  </si>
  <si>
    <t>137.410.7964</t>
  </si>
  <si>
    <t>Nicholas Harper</t>
  </si>
  <si>
    <t>nicholasharper8143@gmail.com</t>
  </si>
  <si>
    <t>(567)009-8552x5252</t>
  </si>
  <si>
    <t>Derek Gonzalez</t>
  </si>
  <si>
    <t>derekgonzalez1580@gmail.com</t>
  </si>
  <si>
    <t>001-099-807-2251x7454</t>
  </si>
  <si>
    <t>Alec Nelson</t>
  </si>
  <si>
    <t>alecnelson329@gmail.com</t>
  </si>
  <si>
    <t>563.372.9184</t>
  </si>
  <si>
    <t>Aaron Gomez</t>
  </si>
  <si>
    <t>aarongomez7659@gmail.com</t>
  </si>
  <si>
    <t>rebeccabrown8354@gmail.com</t>
  </si>
  <si>
    <t>187.217.6340</t>
  </si>
  <si>
    <t>davidrodriguez637@gmail.com</t>
  </si>
  <si>
    <t>(704)333-4188</t>
  </si>
  <si>
    <t>Kelli King</t>
  </si>
  <si>
    <t>kelliking3236@gmail.com</t>
  </si>
  <si>
    <t>(158)480-6569x87436</t>
  </si>
  <si>
    <t>Matthew Kim</t>
  </si>
  <si>
    <t>matthewkim3170@gmail.com</t>
  </si>
  <si>
    <t>001-075-290-1928x31854</t>
  </si>
  <si>
    <t>Denise Duran</t>
  </si>
  <si>
    <t>deniseduran9205@gmail.com</t>
  </si>
  <si>
    <t>(888)832-3061x49341</t>
  </si>
  <si>
    <t>Brian Duarte</t>
  </si>
  <si>
    <t>brianduarte475@gmail.com</t>
  </si>
  <si>
    <t>165-877-2788</t>
  </si>
  <si>
    <t>Cole Johnston</t>
  </si>
  <si>
    <t>colejohnston2883@gmail.com</t>
  </si>
  <si>
    <t>833-413-1272</t>
  </si>
  <si>
    <t>Roger Hamilton</t>
  </si>
  <si>
    <t>rogerhamilton6944@gmail.com</t>
  </si>
  <si>
    <t>(089)446-9429x9707</t>
  </si>
  <si>
    <t>Michelle Hensley</t>
  </si>
  <si>
    <t>michellehensley4222@gmail.com</t>
  </si>
  <si>
    <t>543-774-3256</t>
  </si>
  <si>
    <t>elizabethsmith6211@gmail.com</t>
  </si>
  <si>
    <t>781.468.1907x12444</t>
  </si>
  <si>
    <t>michaelsnyder2967@gmail.com</t>
  </si>
  <si>
    <t>418-801-9581</t>
  </si>
  <si>
    <t>Shelley Vargas</t>
  </si>
  <si>
    <t>shelleyvargas9578@gmail.com</t>
  </si>
  <si>
    <t>001-412-748-8897</t>
  </si>
  <si>
    <t>Daniel Joyce</t>
  </si>
  <si>
    <t>danieljoyce8132@gmail.com</t>
  </si>
  <si>
    <t>110.690.0771</t>
  </si>
  <si>
    <t>stevenperez5944@gmail.com</t>
  </si>
  <si>
    <t>Andrew Robinson</t>
  </si>
  <si>
    <t>andrewrobinson5674@gmail.com</t>
  </si>
  <si>
    <t>001-862-653-6856x478</t>
  </si>
  <si>
    <t>Craig Howard</t>
  </si>
  <si>
    <t>craighoward9403@gmail.com</t>
  </si>
  <si>
    <t>Melanie Snyder</t>
  </si>
  <si>
    <t>melaniesnyder6119@gmail.com</t>
  </si>
  <si>
    <t>William Ford</t>
  </si>
  <si>
    <t>williamford5392@gmail.com</t>
  </si>
  <si>
    <t>Bruce Navarro</t>
  </si>
  <si>
    <t>brucenavarro6893@gmail.com</t>
  </si>
  <si>
    <t>Leah Green</t>
  </si>
  <si>
    <t>leahgreen9384@gmail.com</t>
  </si>
  <si>
    <t>Teresa Faulkner</t>
  </si>
  <si>
    <t>teresafaulkner562@gmail.com</t>
  </si>
  <si>
    <t>Emily Williams</t>
  </si>
  <si>
    <t>emilywilliams6047@gmail.com</t>
  </si>
  <si>
    <t>Tyler Rogers</t>
  </si>
  <si>
    <t>tylerrogers127@gmail.com</t>
  </si>
  <si>
    <t>davidjones2793@gmail.com</t>
  </si>
  <si>
    <t>Brianna Huffman</t>
  </si>
  <si>
    <t>briannahuffman1539@gmail.com</t>
  </si>
  <si>
    <t>Billy Wang</t>
  </si>
  <si>
    <t>billywang8983@gmail.com</t>
  </si>
  <si>
    <t>Michael Dean</t>
  </si>
  <si>
    <t>michaeldean6428@gmail.com</t>
  </si>
  <si>
    <t>Dr. Marc Smith</t>
  </si>
  <si>
    <t>dr.marcsmith8567@gmail.com</t>
  </si>
  <si>
    <t>brandonbailey5231@gmail.com</t>
  </si>
  <si>
    <t>Samantha Gomez</t>
  </si>
  <si>
    <t>samanthagomez683@gmail.com</t>
  </si>
  <si>
    <t>Danielle Brown</t>
  </si>
  <si>
    <t>daniellebrown3413@gmail.com</t>
  </si>
  <si>
    <t>Kenneth Weber</t>
  </si>
  <si>
    <t>kennethweber328@gmail.com</t>
  </si>
  <si>
    <t>Emma Martinez</t>
  </si>
  <si>
    <t>emmamartinez44@gmail.com</t>
  </si>
  <si>
    <t>Erika Salazar</t>
  </si>
  <si>
    <t>erikasalazar4255@gmail.com</t>
  </si>
  <si>
    <t>Amy Curtis</t>
  </si>
  <si>
    <t>amycurtis5207@gmail.com</t>
  </si>
  <si>
    <t>Lynn Stewart</t>
  </si>
  <si>
    <t>lynnstewart9976@gmail.com</t>
  </si>
  <si>
    <t>David Diaz</t>
  </si>
  <si>
    <t>daviddiaz3216@gmail.com</t>
  </si>
  <si>
    <t>Joseph Bush</t>
  </si>
  <si>
    <t>josephbush7383@gmail.com</t>
  </si>
  <si>
    <t>Elizabeth Fowler</t>
  </si>
  <si>
    <t>elizabethfowler1746@gmail.com</t>
  </si>
  <si>
    <t>Alan Rogers</t>
  </si>
  <si>
    <t>alanrogers3777@gmail.com</t>
  </si>
  <si>
    <t>James Blake</t>
  </si>
  <si>
    <t>jamesblake2625@gmail.com</t>
  </si>
  <si>
    <t>Fernando Cardenas</t>
  </si>
  <si>
    <t>fernandocardenas9229@gmail.com</t>
  </si>
  <si>
    <t>Katherine West</t>
  </si>
  <si>
    <t>katherinewest3681@gmail.com</t>
  </si>
  <si>
    <t>Vanessa Miranda</t>
  </si>
  <si>
    <t>vanessamiranda7031@gmail.com</t>
  </si>
  <si>
    <t>Danielle Bailey</t>
  </si>
  <si>
    <t>daniellebailey6339@gmail.com</t>
  </si>
  <si>
    <t>Lisa Carpenter</t>
  </si>
  <si>
    <t>lisacarpenter3753@gmail.com</t>
  </si>
  <si>
    <t>vanessacolon48@gmail.com</t>
  </si>
  <si>
    <t>Rachel Dougherty</t>
  </si>
  <si>
    <t>racheldougherty3158@gmail.com</t>
  </si>
  <si>
    <t>Joseph Snyder</t>
  </si>
  <si>
    <t>josephsnyder6457@gmail.com</t>
  </si>
  <si>
    <t>Mrs. Emily Watts MD</t>
  </si>
  <si>
    <t>mrs.emilywattsmd4052@gmail.com</t>
  </si>
  <si>
    <t>Jessica Powers</t>
  </si>
  <si>
    <t>jessicapowers3837@gmail.com</t>
  </si>
  <si>
    <t>Eric Adams</t>
  </si>
  <si>
    <t>ericadams5439@gmail.com</t>
  </si>
  <si>
    <t>Randall Hart</t>
  </si>
  <si>
    <t>randallhart8657@gmail.com</t>
  </si>
  <si>
    <t>Kenneth Collins</t>
  </si>
  <si>
    <t>kennethcollins6324@gmail.com</t>
  </si>
  <si>
    <t>Shannon Becker</t>
  </si>
  <si>
    <t>shannonbecker1289@gmail.com</t>
  </si>
  <si>
    <t>Kristi Williams</t>
  </si>
  <si>
    <t>kristiwilliams4935@gmail.com</t>
  </si>
  <si>
    <t>Mike Riley</t>
  </si>
  <si>
    <t>mikeriley9426@gmail.com</t>
  </si>
  <si>
    <t>Laura Morgan</t>
  </si>
  <si>
    <t>lauramorgan3860@gmail.com</t>
  </si>
  <si>
    <t>Timothy Sexton</t>
  </si>
  <si>
    <t>timothysexton2060@gmail.com</t>
  </si>
  <si>
    <t>Carl Rogers</t>
  </si>
  <si>
    <t>carlrogers5547@gmail.com</t>
  </si>
  <si>
    <t>Frederick Holmes</t>
  </si>
  <si>
    <t>frederickholmes8781@gmail.com</t>
  </si>
  <si>
    <t>Christopher Wilson</t>
  </si>
  <si>
    <t>christopherwilson8803@gmail.com</t>
  </si>
  <si>
    <t>Raymond Wagner</t>
  </si>
  <si>
    <t>raymondwagner6082@gmail.com</t>
  </si>
  <si>
    <t>Derek Knight</t>
  </si>
  <si>
    <t>derekknight4434@gmail.com</t>
  </si>
  <si>
    <t>elizabethsmith6790@gmail.com</t>
  </si>
  <si>
    <t>scottjones9791@gmail.com</t>
  </si>
  <si>
    <t>Alicia Sandoval</t>
  </si>
  <si>
    <t>aliciasandoval960@gmail.com</t>
  </si>
  <si>
    <t>Sierra Parker</t>
  </si>
  <si>
    <t>sierraparker3781@gmail.com</t>
  </si>
  <si>
    <t>tracydavis5131@gmail.com</t>
  </si>
  <si>
    <t>Benjamin Watkins</t>
  </si>
  <si>
    <t>benjaminwatkins2367@gmail.com</t>
  </si>
  <si>
    <t>bethjohnson4825@gmail.com</t>
  </si>
  <si>
    <t>Chase Morris</t>
  </si>
  <si>
    <t>chasemorris1743@gmail.com</t>
  </si>
  <si>
    <t>williamwilson7930@gmail.com</t>
  </si>
  <si>
    <t>Dean Hernandez</t>
  </si>
  <si>
    <t>deanhernandez4776@gmail.com</t>
  </si>
  <si>
    <t>Pamela Hoover</t>
  </si>
  <si>
    <t>pamelahoover8341@gmail.com</t>
  </si>
  <si>
    <t>Chad Pena</t>
  </si>
  <si>
    <t>chadpena2935@gmail.com</t>
  </si>
  <si>
    <t>Linda Welch</t>
  </si>
  <si>
    <t>lindawelch8736@gmail.com</t>
  </si>
  <si>
    <t>Erika Kane</t>
  </si>
  <si>
    <t>erikakane778@gmail.com</t>
  </si>
  <si>
    <t>Terry Robertson</t>
  </si>
  <si>
    <t>terryrobertson4601@gmail.com</t>
  </si>
  <si>
    <t>elizabethsmith7390@gmail.com</t>
  </si>
  <si>
    <t>Christina Cox</t>
  </si>
  <si>
    <t>christinacox2036@gmail.com</t>
  </si>
  <si>
    <t>Dorothy Carter</t>
  </si>
  <si>
    <t>dorothycarter9022@gmail.com</t>
  </si>
  <si>
    <t>Matthew Davis</t>
  </si>
  <si>
    <t>matthewdavis3200@gmail.com</t>
  </si>
  <si>
    <t>adamhill2167@gmail.com</t>
  </si>
  <si>
    <t>Jose Wilson Jr.</t>
  </si>
  <si>
    <t>josewilsonjr.3010@gmail.com</t>
  </si>
  <si>
    <t>Kyle Miller</t>
  </si>
  <si>
    <t>kylemiller7683@gmail.com</t>
  </si>
  <si>
    <t>Jennifer Miller</t>
  </si>
  <si>
    <t>jennifermiller5735@gmail.com</t>
  </si>
  <si>
    <t>Mrs. Rebecca Lee</t>
  </si>
  <si>
    <t>mrs.rebeccalee8588@gmail.com</t>
  </si>
  <si>
    <t>Melissa Carrillo</t>
  </si>
  <si>
    <t>melissacarrillo3425@gmail.com</t>
  </si>
  <si>
    <t>Dustin Torres</t>
  </si>
  <si>
    <t>dustintorres633@gmail.com</t>
  </si>
  <si>
    <t>Ryan Marshall</t>
  </si>
  <si>
    <t>ryanmarshall232@gmail.com</t>
  </si>
  <si>
    <t>Kevin Barron</t>
  </si>
  <si>
    <t>kevinbarron4497@gmail.com</t>
  </si>
  <si>
    <t>Lisa Barron</t>
  </si>
  <si>
    <t>lisabarron5682@gmail.com</t>
  </si>
  <si>
    <t>Stacie Chapman</t>
  </si>
  <si>
    <t>staciechapman2303@gmail.com</t>
  </si>
  <si>
    <t>Catherine Shaffer</t>
  </si>
  <si>
    <t>catherineshaffer3813@gmail.com</t>
  </si>
  <si>
    <t>Mr. Jason Hernandez</t>
  </si>
  <si>
    <t>mr.jasonhernandez6173@gmail.com</t>
  </si>
  <si>
    <t>Daniel Edwards</t>
  </si>
  <si>
    <t>danieledwards2295@gmail.com</t>
  </si>
  <si>
    <t>Brent Schmitt</t>
  </si>
  <si>
    <t>brentschmitt3926@gmail.com</t>
  </si>
  <si>
    <t>sarahsmith2902@gmail.com</t>
  </si>
  <si>
    <t>Mark Terry</t>
  </si>
  <si>
    <t>markterry3658@gmail.com</t>
  </si>
  <si>
    <t>Amber Rosales</t>
  </si>
  <si>
    <t>amberrosales9349@gmail.com</t>
  </si>
  <si>
    <t>Shannon Davis</t>
  </si>
  <si>
    <t>shannondavis9880@gmail.com</t>
  </si>
  <si>
    <t>Jenna Beasley</t>
  </si>
  <si>
    <t>jennabeasley9777@gmail.com</t>
  </si>
  <si>
    <t>Kelly Hubbard DDS</t>
  </si>
  <si>
    <t>kellyhubbarddds862@gmail.com</t>
  </si>
  <si>
    <t>Joseph Stone</t>
  </si>
  <si>
    <t>josephstone5897@gmail.com</t>
  </si>
  <si>
    <t>Tyrone Fleming</t>
  </si>
  <si>
    <t>tyronefleming1894@gmail.com</t>
  </si>
  <si>
    <t>Mr. Evan Lee</t>
  </si>
  <si>
    <t>mr.evanlee4518@gmail.com</t>
  </si>
  <si>
    <t>Ann Roberts</t>
  </si>
  <si>
    <t>annroberts1661@gmail.com</t>
  </si>
  <si>
    <t>Carla Wright</t>
  </si>
  <si>
    <t>carlawright3476@gmail.com</t>
  </si>
  <si>
    <t>Jennifer Miranda</t>
  </si>
  <si>
    <t>jennifermiranda730@gmail.com</t>
  </si>
  <si>
    <t>Catherine Woods</t>
  </si>
  <si>
    <t>catherinewoods8112@gmail.com</t>
  </si>
  <si>
    <t>Kristin Lee</t>
  </si>
  <si>
    <t>kristinlee5811@gmail.com</t>
  </si>
  <si>
    <t>johnburns2516@gmail.com</t>
  </si>
  <si>
    <t>Vincent Taylor</t>
  </si>
  <si>
    <t>vincenttaylor7433@gmail.com</t>
  </si>
  <si>
    <t>David Ferguson</t>
  </si>
  <si>
    <t>davidferguson6112@gmail.com</t>
  </si>
  <si>
    <t>Kent Ortega</t>
  </si>
  <si>
    <t>kentortega7853@gmail.com</t>
  </si>
  <si>
    <t>Patrick Larson</t>
  </si>
  <si>
    <t>patricklarson1043@gmail.com</t>
  </si>
  <si>
    <t>Matthew Armstrong</t>
  </si>
  <si>
    <t>matthewarmstrong3802@gmail.com</t>
  </si>
  <si>
    <t>Gregory Martinez</t>
  </si>
  <si>
    <t>gregorymartinez4203@gmail.com</t>
  </si>
  <si>
    <t>Christopher Levine</t>
  </si>
  <si>
    <t>christopherlevine9316@gmail.com</t>
  </si>
  <si>
    <t>keithhernandez6065@gmail.com</t>
  </si>
  <si>
    <t>Alvin Watson</t>
  </si>
  <si>
    <t>alvinwatson4823@gmail.com</t>
  </si>
  <si>
    <t>David Mata</t>
  </si>
  <si>
    <t>davidmata8583@gmail.com</t>
  </si>
  <si>
    <t>Erica Mitchell</t>
  </si>
  <si>
    <t>ericamitchell492@gmail.com</t>
  </si>
  <si>
    <t>Chelsea Frazier</t>
  </si>
  <si>
    <t>chelseafrazier387@gmail.com</t>
  </si>
  <si>
    <t>susangay811@gmail.com</t>
  </si>
  <si>
    <t>Emily Murray</t>
  </si>
  <si>
    <t>emilymurray7723@gmail.com</t>
  </si>
  <si>
    <t>Connor Lopez</t>
  </si>
  <si>
    <t>connorlopez5075@gmail.com</t>
  </si>
  <si>
    <t>Rachel Padilla</t>
  </si>
  <si>
    <t>rachelpadilla8398@gmail.com</t>
  </si>
  <si>
    <t>Brandy Walker</t>
  </si>
  <si>
    <t>brandywalker2339@gmail.com</t>
  </si>
  <si>
    <t>Paul Alexander</t>
  </si>
  <si>
    <t>paulalexander2661@gmail.com</t>
  </si>
  <si>
    <t>Lindsay Brown</t>
  </si>
  <si>
    <t>lindsaybrown962@gmail.com</t>
  </si>
  <si>
    <t>Mr. Donald White MD</t>
  </si>
  <si>
    <t>mr.donaldwhitemd1498@gmail.com</t>
  </si>
  <si>
    <t>Timothy Estrada</t>
  </si>
  <si>
    <t>timothyestrada3811@gmail.com</t>
  </si>
  <si>
    <t>Jose Joseph</t>
  </si>
  <si>
    <t>josejoseph825@gmail.com</t>
  </si>
  <si>
    <t>Briana Mack</t>
  </si>
  <si>
    <t>brianamack227@gmail.com</t>
  </si>
  <si>
    <t>Emma Myers</t>
  </si>
  <si>
    <t>emmamyers4784@gmail.com</t>
  </si>
  <si>
    <t>kristinlee4175@gmail.com</t>
  </si>
  <si>
    <t>Craig Garcia</t>
  </si>
  <si>
    <t>craiggarcia5330@gmail.com</t>
  </si>
  <si>
    <t>Jason Fernandez</t>
  </si>
  <si>
    <t>jasonfernandez5765@gmail.com</t>
  </si>
  <si>
    <t>Amy Watson</t>
  </si>
  <si>
    <t>amywatson2909@gmail.com</t>
  </si>
  <si>
    <t>Samuel Doyle</t>
  </si>
  <si>
    <t>samueldoyle2857@gmail.com</t>
  </si>
  <si>
    <t>Sarah Parker</t>
  </si>
  <si>
    <t>sarahparker6758@gmail.com</t>
  </si>
  <si>
    <t>Susan Santiago</t>
  </si>
  <si>
    <t>susansantiago4373@gmail.com</t>
  </si>
  <si>
    <t>Javier Terry</t>
  </si>
  <si>
    <t>javierterry4808@gmail.com</t>
  </si>
  <si>
    <t>danielmiller4480@gmail.com</t>
  </si>
  <si>
    <t>Kaitlyn Pratt</t>
  </si>
  <si>
    <t>kaitlynpratt7106@gmail.com</t>
  </si>
  <si>
    <t>Justin Vega</t>
  </si>
  <si>
    <t>justinvega2857@gmail.com</t>
  </si>
  <si>
    <t>Tony Harvey</t>
  </si>
  <si>
    <t>tonyharvey3543@gmail.com</t>
  </si>
  <si>
    <t>Tara Brown</t>
  </si>
  <si>
    <t>tarabrown7953@gmail.com</t>
  </si>
  <si>
    <t>Samantha Ellis</t>
  </si>
  <si>
    <t>samanthaellis9500@gmail.com</t>
  </si>
  <si>
    <t>Brenda Espinoza</t>
  </si>
  <si>
    <t>brendaespinoza4113@gmail.com</t>
  </si>
  <si>
    <t>Justin Holland</t>
  </si>
  <si>
    <t>justinholland5239@gmail.com</t>
  </si>
  <si>
    <t>Donald Mendez</t>
  </si>
  <si>
    <t>donaldmendez5447@gmail.com</t>
  </si>
  <si>
    <t>Frank Jimenez</t>
  </si>
  <si>
    <t>frankjimenez2946@gmail.com</t>
  </si>
  <si>
    <t>Michelle Simmons</t>
  </si>
  <si>
    <t>michellesimmons6216@gmail.com</t>
  </si>
  <si>
    <t>Mary Hamilton</t>
  </si>
  <si>
    <t>maryhamilton4757@gmail.com</t>
  </si>
  <si>
    <t>Thomas Smith</t>
  </si>
  <si>
    <t>thomassmith7831@gmail.com</t>
  </si>
  <si>
    <t>Michael Wagner</t>
  </si>
  <si>
    <t>michaelwagner2649@gmail.com</t>
  </si>
  <si>
    <t>robertwillis1565@gmail.com</t>
  </si>
  <si>
    <t>Cynthia Perkins</t>
  </si>
  <si>
    <t>cynthiaperkins8020@gmail.com</t>
  </si>
  <si>
    <t>Joseph Martin</t>
  </si>
  <si>
    <t>josephmartin3227@gmail.com</t>
  </si>
  <si>
    <t>Caroline Rogers</t>
  </si>
  <si>
    <t>carolinerogers1462@gmail.com</t>
  </si>
  <si>
    <t>Samantha Hickman</t>
  </si>
  <si>
    <t>samanthahickman6527@gmail.com</t>
  </si>
  <si>
    <t>Regina White</t>
  </si>
  <si>
    <t>reginawhite5933@gmail.com</t>
  </si>
  <si>
    <t>Jacob Ramirez</t>
  </si>
  <si>
    <t>jacobramirez6930@gmail.com</t>
  </si>
  <si>
    <t>Eric Tran</t>
  </si>
  <si>
    <t>erictran3966@gmail.com</t>
  </si>
  <si>
    <t>Derek Mcmillan</t>
  </si>
  <si>
    <t>derekmcmillan4823@gmail.com</t>
  </si>
  <si>
    <t>Michael Hunter</t>
  </si>
  <si>
    <t>michaelhunter3691@gmail.com</t>
  </si>
  <si>
    <t>andrewsmith7207@gmail.com</t>
  </si>
  <si>
    <t>Shawn Williams</t>
  </si>
  <si>
    <t>shawnwilliams808@gmail.com</t>
  </si>
  <si>
    <t>Edward Jones</t>
  </si>
  <si>
    <t>edwardjones1973@gmail.com</t>
  </si>
  <si>
    <t>Scott Clark</t>
  </si>
  <si>
    <t>scottclark1929@gmail.com</t>
  </si>
  <si>
    <t>christinasmith4716@gmail.com</t>
  </si>
  <si>
    <t>Deborah Pham</t>
  </si>
  <si>
    <t>deborahpham2063@gmail.com</t>
  </si>
  <si>
    <t>sarahjohnson7103@gmail.com</t>
  </si>
  <si>
    <t>Marilyn Wilson</t>
  </si>
  <si>
    <t>marilynwilson272@gmail.com</t>
  </si>
  <si>
    <t>Keith Sullivan</t>
  </si>
  <si>
    <t>keithsullivan7260@gmail.com</t>
  </si>
  <si>
    <t>Cassie Nelson</t>
  </si>
  <si>
    <t>cassienelson9263@gmail.com</t>
  </si>
  <si>
    <t>Ernest Shaw</t>
  </si>
  <si>
    <t>ernestshaw8707@gmail.com</t>
  </si>
  <si>
    <t>George Webb</t>
  </si>
  <si>
    <t>georgewebb3585@gmail.com</t>
  </si>
  <si>
    <t>Carlos Brown</t>
  </si>
  <si>
    <t>carlosbrown1561@gmail.com</t>
  </si>
  <si>
    <t>Rachel Caldwell</t>
  </si>
  <si>
    <t>rachelcaldwell1790@gmail.com</t>
  </si>
  <si>
    <t>Johnny Rice</t>
  </si>
  <si>
    <t>johnnyrice5423@gmail.com</t>
  </si>
  <si>
    <t>Jasmine Johnson</t>
  </si>
  <si>
    <t>jasminejohnson1774@gmail.com</t>
  </si>
  <si>
    <t>brianjones5931@gmail.com</t>
  </si>
  <si>
    <t>Tina Green</t>
  </si>
  <si>
    <t>tinagreen5858@gmail.com</t>
  </si>
  <si>
    <t>Angela George</t>
  </si>
  <si>
    <t>angelageorge5361@gmail.com</t>
  </si>
  <si>
    <t>Stacy Mcbride</t>
  </si>
  <si>
    <t>stacymcbride1687@gmail.com</t>
  </si>
  <si>
    <t>Jared White</t>
  </si>
  <si>
    <t>jaredwhite5271@gmail.com</t>
  </si>
  <si>
    <t>Jonathan Bean</t>
  </si>
  <si>
    <t>jonathanbean1041@gmail.com</t>
  </si>
  <si>
    <t>Samuel Lewis</t>
  </si>
  <si>
    <t>samuellewis1692@gmail.com</t>
  </si>
  <si>
    <t>maryrogers12@gmail.com</t>
  </si>
  <si>
    <t>christinamitchell278@gmail.com</t>
  </si>
  <si>
    <t>Michael Perez</t>
  </si>
  <si>
    <t>michaelperez7189@gmail.com</t>
  </si>
  <si>
    <t>Bradley Stewart</t>
  </si>
  <si>
    <t>bradleystewart279@gmail.com</t>
  </si>
  <si>
    <t>jasonhumphrey8575@gmail.com</t>
  </si>
  <si>
    <t>William Garcia</t>
  </si>
  <si>
    <t>williamgarcia3556@gmail.com</t>
  </si>
  <si>
    <t>Tyler Anderson</t>
  </si>
  <si>
    <t>tyleranderson7865@gmail.com</t>
  </si>
  <si>
    <t>Cody Wells</t>
  </si>
  <si>
    <t>codywells8999@gmail.com</t>
  </si>
  <si>
    <t>Robert Adams</t>
  </si>
  <si>
    <t>robertadams242@gmail.com</t>
  </si>
  <si>
    <t>amandasmith759@gmail.com</t>
  </si>
  <si>
    <t>Omar Brady</t>
  </si>
  <si>
    <t>omarbrady7090@gmail.com</t>
  </si>
  <si>
    <t>thomasthompson777@gmail.com</t>
  </si>
  <si>
    <t>Paul Mitchell</t>
  </si>
  <si>
    <t>paulmitchell6400@gmail.com</t>
  </si>
  <si>
    <t>Tracy Dominguez</t>
  </si>
  <si>
    <t>tracydominguez6984@gmail.com</t>
  </si>
  <si>
    <t>Chase Lopez</t>
  </si>
  <si>
    <t>chaselopez8234@gmail.com</t>
  </si>
  <si>
    <t>michaeltorres3187@gmail.com</t>
  </si>
  <si>
    <t>Michelle Howell</t>
  </si>
  <si>
    <t>michellehowell663@gmail.com</t>
  </si>
  <si>
    <t>christopherhill8740@gmail.com</t>
  </si>
  <si>
    <t>Joseph Schmitt</t>
  </si>
  <si>
    <t>josephschmitt4912@gmail.com</t>
  </si>
  <si>
    <t>Karen Noble</t>
  </si>
  <si>
    <t>karennoble7994@gmail.com</t>
  </si>
  <si>
    <t>Terri Welch</t>
  </si>
  <si>
    <t>terriwelch8075@gmail.com</t>
  </si>
  <si>
    <t>racheljones1624@gmail.com</t>
  </si>
  <si>
    <t>Abigail Norton</t>
  </si>
  <si>
    <t>abigailnorton5303@gmail.com</t>
  </si>
  <si>
    <t>jasonperez506@gmail.com</t>
  </si>
  <si>
    <t>Taylor Gonzalez</t>
  </si>
  <si>
    <t>taylorgonzalez8293@gmail.com</t>
  </si>
  <si>
    <t>Christina Hall</t>
  </si>
  <si>
    <t>christinahall864@gmail.com</t>
  </si>
  <si>
    <t>paulgomez8614@gmail.com</t>
  </si>
  <si>
    <t>Matthew Griffith</t>
  </si>
  <si>
    <t>matthewgriffith7115@gmail.com</t>
  </si>
  <si>
    <t>Donna Wright</t>
  </si>
  <si>
    <t>donnawright5182@gmail.com</t>
  </si>
  <si>
    <t>Lindsey Jones</t>
  </si>
  <si>
    <t>lindseyjones6814@gmail.com</t>
  </si>
  <si>
    <t>Steven Brown</t>
  </si>
  <si>
    <t>stevenbrown4578@gmail.com</t>
  </si>
  <si>
    <t>Sarah Kirk</t>
  </si>
  <si>
    <t>sarahkirk7702@gmail.com</t>
  </si>
  <si>
    <t>Heather Gonzales</t>
  </si>
  <si>
    <t>heathergonzales1431@gmail.com</t>
  </si>
  <si>
    <t>Kayla Brown</t>
  </si>
  <si>
    <t>kaylabrown2113@gmail.com</t>
  </si>
  <si>
    <t>James Avila IV</t>
  </si>
  <si>
    <t>jamesavilaiv2251@gmail.com</t>
  </si>
  <si>
    <t>elizabethchen6699@gmail.com</t>
  </si>
  <si>
    <t>William Andrade</t>
  </si>
  <si>
    <t>williamandrade2594@gmail.com</t>
  </si>
  <si>
    <t>Daniel Wood</t>
  </si>
  <si>
    <t>danielwood5612@gmail.com</t>
  </si>
  <si>
    <t>Hailey Oliver</t>
  </si>
  <si>
    <t>haileyoliver4711@gmail.com</t>
  </si>
  <si>
    <t>kevinvelasquez6722@gmail.com</t>
  </si>
  <si>
    <t>Rachel Pruitt</t>
  </si>
  <si>
    <t>rachelpruitt5633@gmail.com</t>
  </si>
  <si>
    <t>Bobby Williams</t>
  </si>
  <si>
    <t>bobbywilliams3253@gmail.com</t>
  </si>
  <si>
    <t>Ashley Barr</t>
  </si>
  <si>
    <t>ashleybarr4307@gmail.com</t>
  </si>
  <si>
    <t>Jeffery Brown</t>
  </si>
  <si>
    <t>jefferybrown4984@gmail.com</t>
  </si>
  <si>
    <t>Connor Oneill</t>
  </si>
  <si>
    <t>connoroneill3342@gmail.com</t>
  </si>
  <si>
    <t>Brian Mayer</t>
  </si>
  <si>
    <t>brianmayer3148@gmail.com</t>
  </si>
  <si>
    <t>Susan Wilson</t>
  </si>
  <si>
    <t>susanwilson2444@gmail.com</t>
  </si>
  <si>
    <t>Ronald Owens</t>
  </si>
  <si>
    <t>ronaldowens1461@gmail.com</t>
  </si>
  <si>
    <t>Barbara Burton</t>
  </si>
  <si>
    <t>barbaraburton442@gmail.com</t>
  </si>
  <si>
    <t>Christina Hanna MD</t>
  </si>
  <si>
    <t>christinahannamd9214@gmail.com</t>
  </si>
  <si>
    <t>Elizabeth Mendez</t>
  </si>
  <si>
    <t>elizabethmendez2980@gmail.com</t>
  </si>
  <si>
    <t>Mrs. Katie Mueller</t>
  </si>
  <si>
    <t>mrs.katiemueller3539@gmail.com</t>
  </si>
  <si>
    <t>Nicholas Weaver</t>
  </si>
  <si>
    <t>nicholasweaver2850@gmail.com</t>
  </si>
  <si>
    <t>Renee Cabrera</t>
  </si>
  <si>
    <t>reneecabrera3801@gmail.com</t>
  </si>
  <si>
    <t>Larry Daniels</t>
  </si>
  <si>
    <t>larrydaniels5265@gmail.com</t>
  </si>
  <si>
    <t>Joshua Armstrong</t>
  </si>
  <si>
    <t>joshuaarmstrong769@gmail.com</t>
  </si>
  <si>
    <t>danielfoster8515@gmail.com</t>
  </si>
  <si>
    <t>Rebecca Parker</t>
  </si>
  <si>
    <t>rebeccaparker3625@gmail.com</t>
  </si>
  <si>
    <t>michaelclark4519@gmail.com</t>
  </si>
  <si>
    <t>kevinhall8812@gmail.com</t>
  </si>
  <si>
    <t>Jessica Blake</t>
  </si>
  <si>
    <t>jessicablake3050@gmail.com</t>
  </si>
  <si>
    <t>Edwin Davis</t>
  </si>
  <si>
    <t>edwindavis2390@gmail.com</t>
  </si>
  <si>
    <t>Joseph Santiago</t>
  </si>
  <si>
    <t>josephsantiago5152@gmail.com</t>
  </si>
  <si>
    <t>Richard Jackson</t>
  </si>
  <si>
    <t>richardjackson2650@gmail.com</t>
  </si>
  <si>
    <t>Justin Aguilar</t>
  </si>
  <si>
    <t>justinaguilar5909@gmail.com</t>
  </si>
  <si>
    <t>Marie Moore</t>
  </si>
  <si>
    <t>mariemoore4113@gmail.com</t>
  </si>
  <si>
    <t>Melissa Delgado</t>
  </si>
  <si>
    <t>melissadelgado1436@gmail.com</t>
  </si>
  <si>
    <t>Tracy Garza</t>
  </si>
  <si>
    <t>tracygarza1156@gmail.com</t>
  </si>
  <si>
    <t>Richard Thomas Jr.</t>
  </si>
  <si>
    <t>richardthomasjr.7648@gmail.com</t>
  </si>
  <si>
    <t>Ashley Mcclure</t>
  </si>
  <si>
    <t>ashleymcclure698@gmail.com</t>
  </si>
  <si>
    <t>Vernon Hansen</t>
  </si>
  <si>
    <t>vernonhansen4820@gmail.com</t>
  </si>
  <si>
    <t>James Sanchez</t>
  </si>
  <si>
    <t>jamessanchez1693@gmail.com</t>
  </si>
  <si>
    <t>Lisa Herring</t>
  </si>
  <si>
    <t>lisaherring8133@gmail.com</t>
  </si>
  <si>
    <t>Jimmy Ford</t>
  </si>
  <si>
    <t>jimmyford4554@gmail.com</t>
  </si>
  <si>
    <t>Sophia Foley</t>
  </si>
  <si>
    <t>sophiafoley5810@gmail.com</t>
  </si>
  <si>
    <t>Lauren Harris</t>
  </si>
  <si>
    <t>laurenharris5943@gmail.com</t>
  </si>
  <si>
    <t>April Hardin</t>
  </si>
  <si>
    <t>aprilhardin2962@gmail.com</t>
  </si>
  <si>
    <t>Matthew Lopez</t>
  </si>
  <si>
    <t>matthewlopez1754@gmail.com</t>
  </si>
  <si>
    <t>Robin Shepherd</t>
  </si>
  <si>
    <t>robinshepherd2308@gmail.com</t>
  </si>
  <si>
    <t>Danny Patrick</t>
  </si>
  <si>
    <t>dannypatrick6819@gmail.com</t>
  </si>
  <si>
    <t>Kenneth Bennett</t>
  </si>
  <si>
    <t>kennethbennett6012@gmail.com</t>
  </si>
  <si>
    <t>Timothy Sweeney</t>
  </si>
  <si>
    <t>timothysweeney4830@gmail.com</t>
  </si>
  <si>
    <t>Travis Burns</t>
  </si>
  <si>
    <t>travisburns3175@gmail.com</t>
  </si>
  <si>
    <t>robertsmith9606@gmail.com</t>
  </si>
  <si>
    <t>Eric Harris</t>
  </si>
  <si>
    <t>ericharris4346@gmail.com</t>
  </si>
  <si>
    <t>Kathleen Reyes</t>
  </si>
  <si>
    <t>kathleenreyes5555@gmail.com</t>
  </si>
  <si>
    <t>Teresa Cobb</t>
  </si>
  <si>
    <t>teresacobb5619@gmail.com</t>
  </si>
  <si>
    <t>Christopher Miles</t>
  </si>
  <si>
    <t>christophermiles1199@gmail.com</t>
  </si>
  <si>
    <t>Dean Brown</t>
  </si>
  <si>
    <t>deanbrown8176@gmail.com</t>
  </si>
  <si>
    <t>Jeffery Fuentes</t>
  </si>
  <si>
    <t>jefferyfuentes9686@gmail.com</t>
  </si>
  <si>
    <t>susanclark7940@gmail.com</t>
  </si>
  <si>
    <t>James Larson</t>
  </si>
  <si>
    <t>jameslarson6905@gmail.com</t>
  </si>
  <si>
    <t>Samantha Garza</t>
  </si>
  <si>
    <t>samanthagarza2900@gmail.com</t>
  </si>
  <si>
    <t>Robert Shaffer</t>
  </si>
  <si>
    <t>robertshaffer9093@gmail.com</t>
  </si>
  <si>
    <t>Chelsea Baldwin</t>
  </si>
  <si>
    <t>chelseabaldwin3363@gmail.com</t>
  </si>
  <si>
    <t>Lindsey Simpson</t>
  </si>
  <si>
    <t>lindseysimpson3637@gmail.com</t>
  </si>
  <si>
    <t>Justin Mendoza</t>
  </si>
  <si>
    <t>justinmendoza2906@gmail.com</t>
  </si>
  <si>
    <t>Angel Allen</t>
  </si>
  <si>
    <t>angelallen8460@gmail.com</t>
  </si>
  <si>
    <t>Jacob Foster</t>
  </si>
  <si>
    <t>jacobfoster747@gmail.com</t>
  </si>
  <si>
    <t>Robert Thomas</t>
  </si>
  <si>
    <t>robertthomas9835@gmail.com</t>
  </si>
  <si>
    <t>Chris Riley</t>
  </si>
  <si>
    <t>chrisriley6655@gmail.com</t>
  </si>
  <si>
    <t>Jeffrey Patel</t>
  </si>
  <si>
    <t>jeffreypatel9472@gmail.com</t>
  </si>
  <si>
    <t>Natalie Thompson</t>
  </si>
  <si>
    <t>nataliethompson7238@gmail.com</t>
  </si>
  <si>
    <t>Joanna Sanchez</t>
  </si>
  <si>
    <t>joannasanchez9121@gmail.com</t>
  </si>
  <si>
    <t>Tyler Johnston</t>
  </si>
  <si>
    <t>tylerjohnston5032@gmail.com</t>
  </si>
  <si>
    <t>Samantha James</t>
  </si>
  <si>
    <t>samanthajames1040@gmail.com</t>
  </si>
  <si>
    <t>Jessica Richmond</t>
  </si>
  <si>
    <t>jessicarichmond9526@gmail.com</t>
  </si>
  <si>
    <t>ashleywilliams4645@gmail.com</t>
  </si>
  <si>
    <t>Jennifer Ray</t>
  </si>
  <si>
    <t>jenniferray8944@gmail.com</t>
  </si>
  <si>
    <t>John Thompson</t>
  </si>
  <si>
    <t>johnthompson9367@gmail.com</t>
  </si>
  <si>
    <t>Susan Mason</t>
  </si>
  <si>
    <t>susanmason1771@gmail.com</t>
  </si>
  <si>
    <t>Olivia Davis</t>
  </si>
  <si>
    <t>oliviadavis5697@gmail.com</t>
  </si>
  <si>
    <t>Morgan Cox</t>
  </si>
  <si>
    <t>morgancox2755@gmail.com</t>
  </si>
  <si>
    <t>Mary Joseph</t>
  </si>
  <si>
    <t>maryjoseph3441@gmail.com</t>
  </si>
  <si>
    <t>Pamela Howard</t>
  </si>
  <si>
    <t>pamelahoward9377@gmail.com</t>
  </si>
  <si>
    <t>Thomas Gregory</t>
  </si>
  <si>
    <t>thomasgregory7665@gmail.com</t>
  </si>
  <si>
    <t>Luke Smith</t>
  </si>
  <si>
    <t>lukesmith5282@gmail.com</t>
  </si>
  <si>
    <t>Scott Wolfe</t>
  </si>
  <si>
    <t>scottwolfe4084@gmail.com</t>
  </si>
  <si>
    <t>Edward Butler</t>
  </si>
  <si>
    <t>edwardbutler7221@gmail.com</t>
  </si>
  <si>
    <t>michaelwarren4392@gmail.com</t>
  </si>
  <si>
    <t>Margaret Alvarado</t>
  </si>
  <si>
    <t>margaretalvarado4778@gmail.com</t>
  </si>
  <si>
    <t>Kristen Hernandez</t>
  </si>
  <si>
    <t>kristenhernandez1255@gmail.com</t>
  </si>
  <si>
    <t>Mary Daniel</t>
  </si>
  <si>
    <t>marydaniel2017@gmail.com</t>
  </si>
  <si>
    <t>Mrs. Kaitlin Farmer</t>
  </si>
  <si>
    <t>mrs.kaitlinfarmer8542@gmail.com</t>
  </si>
  <si>
    <t>Dawn Morris</t>
  </si>
  <si>
    <t>dawnmorris3861@gmail.com</t>
  </si>
  <si>
    <t>Amy Mccall</t>
  </si>
  <si>
    <t>amymccall5524@gmail.com</t>
  </si>
  <si>
    <t>Rebecca Mayer</t>
  </si>
  <si>
    <t>rebeccamayer9893@gmail.com</t>
  </si>
  <si>
    <t>Michelle Adams</t>
  </si>
  <si>
    <t>michelleadams4554@gmail.com</t>
  </si>
  <si>
    <t>Nicole Love</t>
  </si>
  <si>
    <t>nicolelove7823@gmail.com</t>
  </si>
  <si>
    <t>gregorygarcia3960@gmail.com</t>
  </si>
  <si>
    <t>Julie Orozco</t>
  </si>
  <si>
    <t>julieorozco6404@gmail.com</t>
  </si>
  <si>
    <t>Eric Miller</t>
  </si>
  <si>
    <t>ericmiller6089@gmail.com</t>
  </si>
  <si>
    <t>Eric Mckinney</t>
  </si>
  <si>
    <t>ericmckinney4326@gmail.com</t>
  </si>
  <si>
    <t>Shannon Bass</t>
  </si>
  <si>
    <t>shannonbass953@gmail.com</t>
  </si>
  <si>
    <t>Deborah Dyer</t>
  </si>
  <si>
    <t>deborahdyer5160@gmail.com</t>
  </si>
  <si>
    <t>Karen Wilson</t>
  </si>
  <si>
    <t>karenwilson9148@gmail.com</t>
  </si>
  <si>
    <t>cindyrodriguez5555@gmail.com</t>
  </si>
  <si>
    <t>Michael Taylor MD</t>
  </si>
  <si>
    <t>michaeltaylormd8801@gmail.com</t>
  </si>
  <si>
    <t>Angel Avery</t>
  </si>
  <si>
    <t>angelavery3623@gmail.com</t>
  </si>
  <si>
    <t>Samantha Smith</t>
  </si>
  <si>
    <t>samanthasmith255@gmail.com</t>
  </si>
  <si>
    <t>Nicole Hill</t>
  </si>
  <si>
    <t>nicolehill78@gmail.com</t>
  </si>
  <si>
    <t>Sarah Davies</t>
  </si>
  <si>
    <t>sarahdavies6781@gmail.com</t>
  </si>
  <si>
    <t>michaelchavez7612@gmail.com</t>
  </si>
  <si>
    <t>Teresa Wyatt</t>
  </si>
  <si>
    <t>teresawyatt6997@gmail.com</t>
  </si>
  <si>
    <t>Curtis Carter</t>
  </si>
  <si>
    <t>curtiscarter1587@gmail.com</t>
  </si>
  <si>
    <t>Christopher Webb</t>
  </si>
  <si>
    <t>christopherwebb5734@gmail.com</t>
  </si>
  <si>
    <t>Edward Pitts</t>
  </si>
  <si>
    <t>edwardpitts1378@gmail.com</t>
  </si>
  <si>
    <t>Craig Ward</t>
  </si>
  <si>
    <t>craigward8760@gmail.com</t>
  </si>
  <si>
    <t>Christina Edwards</t>
  </si>
  <si>
    <t>christinaedwards74@gmail.com</t>
  </si>
  <si>
    <t>Terri Powell</t>
  </si>
  <si>
    <t>terripowell8319@gmail.com</t>
  </si>
  <si>
    <t>Paula Brown</t>
  </si>
  <si>
    <t>paulabrown280@gmail.com</t>
  </si>
  <si>
    <t>Nathaniel Butler</t>
  </si>
  <si>
    <t>nathanielbutler1079@gmail.com</t>
  </si>
  <si>
    <t>Dawn Smith</t>
  </si>
  <si>
    <t>dawnsmith354@gmail.com</t>
  </si>
  <si>
    <t>Mark Powers</t>
  </si>
  <si>
    <t>markpowers3887@gmail.com</t>
  </si>
  <si>
    <t>Linda Moore</t>
  </si>
  <si>
    <t>lindamoore8307@gmail.com</t>
  </si>
  <si>
    <t>Daniel Brown</t>
  </si>
  <si>
    <t>danielbrown3349@gmail.com</t>
  </si>
  <si>
    <t>michaelgardner8282@gmail.com</t>
  </si>
  <si>
    <t>Henry Jacobson</t>
  </si>
  <si>
    <t>henryjacobson4975@gmail.com</t>
  </si>
  <si>
    <t>Tammy Hudson</t>
  </si>
  <si>
    <t>tammyhudson8494@gmail.com</t>
  </si>
  <si>
    <t>Daniel Robinson</t>
  </si>
  <si>
    <t>danielrobinson9079@gmail.com</t>
  </si>
  <si>
    <t>Sarah Contreras</t>
  </si>
  <si>
    <t>sarahcontreras8645@gmail.com</t>
  </si>
  <si>
    <t>Darin Mcguire</t>
  </si>
  <si>
    <t>darinmcguire5957@gmail.com</t>
  </si>
  <si>
    <t>Deborah Brown</t>
  </si>
  <si>
    <t>deborahbrown6963@gmail.com</t>
  </si>
  <si>
    <t>Ms. Anna Smith</t>
  </si>
  <si>
    <t>ms.annasmith8783@gmail.com</t>
  </si>
  <si>
    <t>Andrea Knight</t>
  </si>
  <si>
    <t>andreaknight3623@gmail.com</t>
  </si>
  <si>
    <t>Ashley Knapp</t>
  </si>
  <si>
    <t>ashleyknapp1099@gmail.com</t>
  </si>
  <si>
    <t>Allison Best</t>
  </si>
  <si>
    <t>allisonbest6668@gmail.com</t>
  </si>
  <si>
    <t>Laura Snyder</t>
  </si>
  <si>
    <t>laurasnyder9072@gmail.com</t>
  </si>
  <si>
    <t>David Jackson</t>
  </si>
  <si>
    <t>davidjackson6430@gmail.com</t>
  </si>
  <si>
    <t>Amber Williams</t>
  </si>
  <si>
    <t>amberwilliams1000@gmail.com</t>
  </si>
  <si>
    <t>jennifernelson1319@gmail.com</t>
  </si>
  <si>
    <t>Mrs. Kimberly Keller</t>
  </si>
  <si>
    <t>mrs.kimberlykeller9796@gmail.com</t>
  </si>
  <si>
    <t>Julia Mendez</t>
  </si>
  <si>
    <t>juliamendez9232@gmail.com</t>
  </si>
  <si>
    <t>Keith Santiago</t>
  </si>
  <si>
    <t>keithsantiago3716@gmail.com</t>
  </si>
  <si>
    <t>Randy Weaver</t>
  </si>
  <si>
    <t>randyweaver7255@gmail.com</t>
  </si>
  <si>
    <t>Brad Williams</t>
  </si>
  <si>
    <t>bradwilliams4316@gmail.com</t>
  </si>
  <si>
    <t>Erin Adkins</t>
  </si>
  <si>
    <t>erinadkins34@gmail.com</t>
  </si>
  <si>
    <t>bryanwhite9817@gmail.com</t>
  </si>
  <si>
    <t>Holly Ortiz</t>
  </si>
  <si>
    <t>hollyortiz4633@gmail.com</t>
  </si>
  <si>
    <t>Dr. Jordan Kelly</t>
  </si>
  <si>
    <t>dr.jordankelly1727@gmail.com</t>
  </si>
  <si>
    <t>Zachary Ellis</t>
  </si>
  <si>
    <t>zacharyellis3221@gmail.com</t>
  </si>
  <si>
    <t>terryrobertson2702@gmail.com</t>
  </si>
  <si>
    <t>William Ali</t>
  </si>
  <si>
    <t>williamali2422@gmail.com</t>
  </si>
  <si>
    <t>Tara Good</t>
  </si>
  <si>
    <t>taragood7426@gmail.com</t>
  </si>
  <si>
    <t>Sandra Spencer</t>
  </si>
  <si>
    <t>sandraspencer9672@gmail.com</t>
  </si>
  <si>
    <t>Ashley Torres</t>
  </si>
  <si>
    <t>ashleytorres7413@gmail.com</t>
  </si>
  <si>
    <t>Phillip Maldonado</t>
  </si>
  <si>
    <t>phillipmaldonado2948@gmail.com</t>
  </si>
  <si>
    <t>robertjones9841@gmail.com</t>
  </si>
  <si>
    <t>robertharris3454@gmail.com</t>
  </si>
  <si>
    <t>Robert Harrell</t>
  </si>
  <si>
    <t>robertharrell1611@gmail.com</t>
  </si>
  <si>
    <t>Maurice Hartman</t>
  </si>
  <si>
    <t>mauricehartman846@gmail.com</t>
  </si>
  <si>
    <t>Angel Boyd</t>
  </si>
  <si>
    <t>angelboyd7563@gmail.com</t>
  </si>
  <si>
    <t>Glenn Browning</t>
  </si>
  <si>
    <t>glennbrowning408@gmail.com</t>
  </si>
  <si>
    <t>Patricia Perez</t>
  </si>
  <si>
    <t>patriciaperez3744@gmail.com</t>
  </si>
  <si>
    <t>Troy Foley</t>
  </si>
  <si>
    <t>troyfoley1275@gmail.com</t>
  </si>
  <si>
    <t>Rebecca Warren</t>
  </si>
  <si>
    <t>rebeccawarren9239@gmail.com</t>
  </si>
  <si>
    <t>Darius Edwards</t>
  </si>
  <si>
    <t>dariusedwards8316@gmail.com</t>
  </si>
  <si>
    <t>Michael Hayes PhD</t>
  </si>
  <si>
    <t>michaelhayesphd5299@gmail.com</t>
  </si>
  <si>
    <t>Kristine Lyons</t>
  </si>
  <si>
    <t>kristinelyons5533@gmail.com</t>
  </si>
  <si>
    <t>Bryan Hebert</t>
  </si>
  <si>
    <t>bryanhebert712@gmail.com</t>
  </si>
  <si>
    <t>Jodi Garcia</t>
  </si>
  <si>
    <t>jodigarcia3779@gmail.com</t>
  </si>
  <si>
    <t>Blake Jones</t>
  </si>
  <si>
    <t>blakejones8161@gmail.com</t>
  </si>
  <si>
    <t>David Johnson</t>
  </si>
  <si>
    <t>davidjohnson4767@gmail.com</t>
  </si>
  <si>
    <t>Heather Castillo</t>
  </si>
  <si>
    <t>heathercastillo6573@gmail.com</t>
  </si>
  <si>
    <t>William Larson</t>
  </si>
  <si>
    <t>williamlarson2107@gmail.com</t>
  </si>
  <si>
    <t>Johnny Hernandez</t>
  </si>
  <si>
    <t>johnnyhernandez4235@gmail.com</t>
  </si>
  <si>
    <t>melissanguyen383@gmail.com</t>
  </si>
  <si>
    <t>Dana Acosta</t>
  </si>
  <si>
    <t>danaacosta2947@gmail.com</t>
  </si>
  <si>
    <t>Adrian Gould</t>
  </si>
  <si>
    <t>adriangould4376@gmail.com</t>
  </si>
  <si>
    <t>Austin Baldwin</t>
  </si>
  <si>
    <t>austinbaldwin1750@gmail.com</t>
  </si>
  <si>
    <t>Randy Soto</t>
  </si>
  <si>
    <t>randysoto7805@gmail.com</t>
  </si>
  <si>
    <t>melissamassey5008@gmail.com</t>
  </si>
  <si>
    <t>Victoria Nguyen</t>
  </si>
  <si>
    <t>victorianguyen5105@gmail.com</t>
  </si>
  <si>
    <t>Ricardo Gray</t>
  </si>
  <si>
    <t>ricardogray2770@gmail.com</t>
  </si>
  <si>
    <t>Kelly Lopez</t>
  </si>
  <si>
    <t>kellylopez5768@gmail.com</t>
  </si>
  <si>
    <t>Donald Gray</t>
  </si>
  <si>
    <t>donaldgray6617@gmail.com</t>
  </si>
  <si>
    <t>Cindy Blake</t>
  </si>
  <si>
    <t>cindyblake7561@gmail.com</t>
  </si>
  <si>
    <t>Sheena Jimenez</t>
  </si>
  <si>
    <t>sheenajimenez2449@gmail.com</t>
  </si>
  <si>
    <t>Andre Webb Jr.</t>
  </si>
  <si>
    <t>andrewebbjr.2972@gmail.com</t>
  </si>
  <si>
    <t>veronicawilliams210@gmail.com</t>
  </si>
  <si>
    <t>Chase Carr</t>
  </si>
  <si>
    <t>chasecarr3507@gmail.com</t>
  </si>
  <si>
    <t>Lisa Brown</t>
  </si>
  <si>
    <t>lisabrown6655@gmail.com</t>
  </si>
  <si>
    <t>Kevin Leblanc</t>
  </si>
  <si>
    <t>kevinleblanc9330@gmail.com</t>
  </si>
  <si>
    <t>Courtney Cisneros</t>
  </si>
  <si>
    <t>courtneycisneros2638@gmail.com</t>
  </si>
  <si>
    <t>Crystal Mckinney</t>
  </si>
  <si>
    <t>crystalmckinney984@gmail.com</t>
  </si>
  <si>
    <t>Aaron Becker</t>
  </si>
  <si>
    <t>aaronbecker7150@gmail.com</t>
  </si>
  <si>
    <t>Joy Wiley</t>
  </si>
  <si>
    <t>joywiley5551@gmail.com</t>
  </si>
  <si>
    <t>Sara Roman</t>
  </si>
  <si>
    <t>sararoman9300@gmail.com</t>
  </si>
  <si>
    <t>David Chen</t>
  </si>
  <si>
    <t>davidchen8904@gmail.com</t>
  </si>
  <si>
    <t>Nathaniel Barrett</t>
  </si>
  <si>
    <t>nathanielbarrett3654@gmail.com</t>
  </si>
  <si>
    <t>Joseph Nguyen</t>
  </si>
  <si>
    <t>josephnguyen4184@gmail.com</t>
  </si>
  <si>
    <t>Caitlin Murphy</t>
  </si>
  <si>
    <t>caitlinmurphy2740@gmail.com</t>
  </si>
  <si>
    <t>Frank Guerra</t>
  </si>
  <si>
    <t>frankguerra1883@gmail.com</t>
  </si>
  <si>
    <t>Craig Miller</t>
  </si>
  <si>
    <t>craigmiller1593@gmail.com</t>
  </si>
  <si>
    <t>Jane Snyder</t>
  </si>
  <si>
    <t>janesnyder9769@gmail.com</t>
  </si>
  <si>
    <t>Julia Sanchez</t>
  </si>
  <si>
    <t>juliasanchez1496@gmail.com</t>
  </si>
  <si>
    <t>Mary Kelly</t>
  </si>
  <si>
    <t>marykelly5556@gmail.com</t>
  </si>
  <si>
    <t>Trevor Mitchell</t>
  </si>
  <si>
    <t>trevormitchell8047@gmail.com</t>
  </si>
  <si>
    <t>Benjamin Leonard</t>
  </si>
  <si>
    <t>benjaminleonard8394@gmail.com</t>
  </si>
  <si>
    <t>Jason Collier</t>
  </si>
  <si>
    <t>jasoncollier8031@gmail.com</t>
  </si>
  <si>
    <t>Whitney Howell</t>
  </si>
  <si>
    <t>whitneyhowell3014@gmail.com</t>
  </si>
  <si>
    <t>Connor Martinez</t>
  </si>
  <si>
    <t>connormartinez30@gmail.com</t>
  </si>
  <si>
    <t>Karen Clark</t>
  </si>
  <si>
    <t>karenclark2286@gmail.com</t>
  </si>
  <si>
    <t>Michael Benjamin</t>
  </si>
  <si>
    <t>michaelbenjamin3266@gmail.com</t>
  </si>
  <si>
    <t>Stephanie Dalton</t>
  </si>
  <si>
    <t>stephaniedalton8770@gmail.com</t>
  </si>
  <si>
    <t>Lisa Long DDS</t>
  </si>
  <si>
    <t>lisalongdds1090@gmail.com</t>
  </si>
  <si>
    <t>jennifercook7406@gmail.com</t>
  </si>
  <si>
    <t>Brad Espinoza</t>
  </si>
  <si>
    <t>bradespinoza5767@gmail.com</t>
  </si>
  <si>
    <t>Terri Martin</t>
  </si>
  <si>
    <t>terrimartin8652@gmail.com</t>
  </si>
  <si>
    <t>Carl Johnson</t>
  </si>
  <si>
    <t>carljohnson4977@gmail.com</t>
  </si>
  <si>
    <t>Renee Ramsey</t>
  </si>
  <si>
    <t>reneeramsey9639@gmail.com</t>
  </si>
  <si>
    <t>natalieclark8900@gmail.com</t>
  </si>
  <si>
    <t>Amy Simon</t>
  </si>
  <si>
    <t>amysimon100@gmail.com</t>
  </si>
  <si>
    <t>Sheila Singleton</t>
  </si>
  <si>
    <t>sheilasingleton704@gmail.com</t>
  </si>
  <si>
    <t>Joshua Rogers</t>
  </si>
  <si>
    <t>joshuarogers3946@gmail.com</t>
  </si>
  <si>
    <t>Dr. Tiffany Patterson</t>
  </si>
  <si>
    <t>dr.tiffanypatterson2784@gmail.com</t>
  </si>
  <si>
    <t>jasonlee3966@gmail.com</t>
  </si>
  <si>
    <t>Antonio King</t>
  </si>
  <si>
    <t>antonioking9588@gmail.com</t>
  </si>
  <si>
    <t>Jill Craig</t>
  </si>
  <si>
    <t>jillcraig4784@gmail.com</t>
  </si>
  <si>
    <t>Kimberly West</t>
  </si>
  <si>
    <t>kimberlywest7411@gmail.com</t>
  </si>
  <si>
    <t>David Myers</t>
  </si>
  <si>
    <t>davidmyers3130@gmail.com</t>
  </si>
  <si>
    <t>Nicholas Mcmillan</t>
  </si>
  <si>
    <t>nicholasmcmillan9235@gmail.com</t>
  </si>
  <si>
    <t>Megan Johnson</t>
  </si>
  <si>
    <t>meganjohnson8279@gmail.com</t>
  </si>
  <si>
    <t>Steven Figueroa</t>
  </si>
  <si>
    <t>stevenfigueroa3134@gmail.com</t>
  </si>
  <si>
    <t>Steven Preston</t>
  </si>
  <si>
    <t>stevenpreston5887@gmail.com</t>
  </si>
  <si>
    <t>Jesus Hill</t>
  </si>
  <si>
    <t>jesushill8853@gmail.com</t>
  </si>
  <si>
    <t>Rachel Cole</t>
  </si>
  <si>
    <t>rachelcole6262@gmail.com</t>
  </si>
  <si>
    <t>Juan Bailey</t>
  </si>
  <si>
    <t>juanbailey7508@gmail.com</t>
  </si>
  <si>
    <t>Melanie Weber</t>
  </si>
  <si>
    <t>melanieweber2318@gmail.com</t>
  </si>
  <si>
    <t>Alexandra Walsh</t>
  </si>
  <si>
    <t>alexandrawalsh7187@gmail.com</t>
  </si>
  <si>
    <t>Jessica Villarreal</t>
  </si>
  <si>
    <t>jessicavillarreal8092@gmail.com</t>
  </si>
  <si>
    <t>jameswarren2128@gmail.com</t>
  </si>
  <si>
    <t>Donald Perez</t>
  </si>
  <si>
    <t>donaldperez6246@gmail.com</t>
  </si>
  <si>
    <t>Stacie Reeves</t>
  </si>
  <si>
    <t>staciereeves6308@gmail.com</t>
  </si>
  <si>
    <t>Amanda Haas</t>
  </si>
  <si>
    <t>amandahaas4633@gmail.com</t>
  </si>
  <si>
    <t>Richard Anderson</t>
  </si>
  <si>
    <t>richardanderson3649@gmail.com</t>
  </si>
  <si>
    <t>Sandra Johnson</t>
  </si>
  <si>
    <t>sandrajohnson4592@gmail.com</t>
  </si>
  <si>
    <t>Alicia Roberts</t>
  </si>
  <si>
    <t>aliciaroberts7697@gmail.com</t>
  </si>
  <si>
    <t>Kylie Morris</t>
  </si>
  <si>
    <t>kyliemorris9499@gmail.com</t>
  </si>
  <si>
    <t>John Tapia</t>
  </si>
  <si>
    <t>johntapia1616@gmail.com</t>
  </si>
  <si>
    <t>Cheryl Green</t>
  </si>
  <si>
    <t>cherylgreen5771@gmail.com</t>
  </si>
  <si>
    <t>Diamond Crawford</t>
  </si>
  <si>
    <t>diamondcrawford5045@gmail.com</t>
  </si>
  <si>
    <t>Beth Brown</t>
  </si>
  <si>
    <t>bethbrown1261@gmail.com</t>
  </si>
  <si>
    <t>Ashley Walker</t>
  </si>
  <si>
    <t>ashleywalker7208@gmail.com</t>
  </si>
  <si>
    <t>Nancy Hubbard</t>
  </si>
  <si>
    <t>nancyhubbard9692@gmail.com</t>
  </si>
  <si>
    <t>Lisa Sampson</t>
  </si>
  <si>
    <t>lisasampson6022@gmail.com</t>
  </si>
  <si>
    <t>Latoya Mcclain</t>
  </si>
  <si>
    <t>latoyamcclain8858@gmail.com</t>
  </si>
  <si>
    <t>Carly Crawford</t>
  </si>
  <si>
    <t>carlycrawford8367@gmail.com</t>
  </si>
  <si>
    <t>seanwilliams1765@gmail.com</t>
  </si>
  <si>
    <t>Diamond Ramsey</t>
  </si>
  <si>
    <t>diamondramsey3798@gmail.com</t>
  </si>
  <si>
    <t>Tyler Mccoy</t>
  </si>
  <si>
    <t>tylermccoy4060@gmail.com</t>
  </si>
  <si>
    <t>Sarah Chavez</t>
  </si>
  <si>
    <t>sarahchavez3514@gmail.com</t>
  </si>
  <si>
    <t>Tammy Dickson</t>
  </si>
  <si>
    <t>tammydickson2702@gmail.com</t>
  </si>
  <si>
    <t>Karen Nelson</t>
  </si>
  <si>
    <t>karennelson4747@gmail.com</t>
  </si>
  <si>
    <t>David Fernandez</t>
  </si>
  <si>
    <t>davidfernandez2145@gmail.com</t>
  </si>
  <si>
    <t>edwardbrown1991@gmail.com</t>
  </si>
  <si>
    <t>Michael Robinson</t>
  </si>
  <si>
    <t>michaelrobinson1087@gmail.com</t>
  </si>
  <si>
    <t>andrewrobinson985@gmail.com</t>
  </si>
  <si>
    <t>Karen Day</t>
  </si>
  <si>
    <t>karenday240@gmail.com</t>
  </si>
  <si>
    <t>Richard Scott</t>
  </si>
  <si>
    <t>richardscott1373@gmail.com</t>
  </si>
  <si>
    <t>John Hoffman</t>
  </si>
  <si>
    <t>johnhoffman2654@gmail.com</t>
  </si>
  <si>
    <t>Michael Gonzalez</t>
  </si>
  <si>
    <t>michaelgonzalez5746@gmail.com</t>
  </si>
  <si>
    <t>Joshua Gonzales</t>
  </si>
  <si>
    <t>joshuagonzales6420@gmail.com</t>
  </si>
  <si>
    <t>Tammy Mckay</t>
  </si>
  <si>
    <t>tammymckay5593@gmail.com</t>
  </si>
  <si>
    <t>Robert Dunn</t>
  </si>
  <si>
    <t>robertdunn4551@gmail.com</t>
  </si>
  <si>
    <t>Bryan Taylor</t>
  </si>
  <si>
    <t>bryantaylor827@gmail.com</t>
  </si>
  <si>
    <t>Tina Padilla</t>
  </si>
  <si>
    <t>tinapadilla2725@gmail.com</t>
  </si>
  <si>
    <t>Courtney Weiss</t>
  </si>
  <si>
    <t>courtneyweiss7950@gmail.com</t>
  </si>
  <si>
    <t>Timothy Smith</t>
  </si>
  <si>
    <t>timothysmith7070@gmail.com</t>
  </si>
  <si>
    <t>Christine Price</t>
  </si>
  <si>
    <t>christineprice9073@gmail.com</t>
  </si>
  <si>
    <t>Danny Solis</t>
  </si>
  <si>
    <t>dannysolis8146@gmail.com</t>
  </si>
  <si>
    <t>Eric Mccarthy</t>
  </si>
  <si>
    <t>ericmccarthy3421@gmail.com</t>
  </si>
  <si>
    <t>Shannon Hamilton</t>
  </si>
  <si>
    <t>shannonhamilton9040@gmail.com</t>
  </si>
  <si>
    <t>Amy Leon</t>
  </si>
  <si>
    <t>amyleon2212@gmail.com</t>
  </si>
  <si>
    <t>Brad Dean</t>
  </si>
  <si>
    <t>braddean2468@gmail.com</t>
  </si>
  <si>
    <t>Victor Wright</t>
  </si>
  <si>
    <t>victorwright1095@gmail.com</t>
  </si>
  <si>
    <t>Roberta Douglas</t>
  </si>
  <si>
    <t>robertadouglas700@gmail.com</t>
  </si>
  <si>
    <t>Megan Clayton</t>
  </si>
  <si>
    <t>meganclayton876@gmail.com</t>
  </si>
  <si>
    <t>Michele Smith</t>
  </si>
  <si>
    <t>michelesmith5265@gmail.com</t>
  </si>
  <si>
    <t>Jimmy Hart</t>
  </si>
  <si>
    <t>jimmyhart7335@gmail.com</t>
  </si>
  <si>
    <t>Carlos Wilson</t>
  </si>
  <si>
    <t>carloswilson5092@gmail.com</t>
  </si>
  <si>
    <t>Carolyn Jones</t>
  </si>
  <si>
    <t>carolynjones7717@gmail.com</t>
  </si>
  <si>
    <t>James Jefferson</t>
  </si>
  <si>
    <t>jamesjefferson7884@gmail.com</t>
  </si>
  <si>
    <t>Justin Perkins</t>
  </si>
  <si>
    <t>justinperkins1472@gmail.com</t>
  </si>
  <si>
    <t>Ryan Ferguson</t>
  </si>
  <si>
    <t>ryanferguson2507@gmail.com</t>
  </si>
  <si>
    <t>michaelbrown5960@gmail.com</t>
  </si>
  <si>
    <t>Susan Fowler</t>
  </si>
  <si>
    <t>susanfowler1772@gmail.com</t>
  </si>
  <si>
    <t>Jacob Wong</t>
  </si>
  <si>
    <t>jacobwong3842@gmail.com</t>
  </si>
  <si>
    <t>Andrea Jacobs</t>
  </si>
  <si>
    <t>andreajacobs4254@gmail.com</t>
  </si>
  <si>
    <t>Francisco Fisher</t>
  </si>
  <si>
    <t>franciscofisher9782@gmail.com</t>
  </si>
  <si>
    <t>Teresa Singh</t>
  </si>
  <si>
    <t>teresasingh33@gmail.com</t>
  </si>
  <si>
    <t>Donald Rodriguez</t>
  </si>
  <si>
    <t>donaldrodriguez979@gmail.com</t>
  </si>
  <si>
    <t>Joseph Walter</t>
  </si>
  <si>
    <t>josephwalter166@gmail.com</t>
  </si>
  <si>
    <t>Mr. William Pearson</t>
  </si>
  <si>
    <t>mr.williampearson840@gmail.com</t>
  </si>
  <si>
    <t>Jessica Jacobs</t>
  </si>
  <si>
    <t>jessicajacobs2380@gmail.com</t>
  </si>
  <si>
    <t>Emily Quinn</t>
  </si>
  <si>
    <t>emilyquinn3694@gmail.com</t>
  </si>
  <si>
    <t>justinmurray2224@gmail.com</t>
  </si>
  <si>
    <t>Crystal Mayer</t>
  </si>
  <si>
    <t>crystalmayer5859@gmail.com</t>
  </si>
  <si>
    <t>Dawn Acevedo</t>
  </si>
  <si>
    <t>dawnacevedo2691@gmail.com</t>
  </si>
  <si>
    <t>Kevin Lee</t>
  </si>
  <si>
    <t>kevinlee8655@gmail.com</t>
  </si>
  <si>
    <t>Jason Jones</t>
  </si>
  <si>
    <t>jasonjones4227@gmail.com</t>
  </si>
  <si>
    <t>Michael Horton</t>
  </si>
  <si>
    <t>michaelhorton9580@gmail.com</t>
  </si>
  <si>
    <t>Mark Winters</t>
  </si>
  <si>
    <t>markwinters9631@gmail.com</t>
  </si>
  <si>
    <t>Andrew Meza</t>
  </si>
  <si>
    <t>andrewmeza581@gmail.com</t>
  </si>
  <si>
    <t>Jeffrey Lynn</t>
  </si>
  <si>
    <t>jeffreylynn2068@gmail.com</t>
  </si>
  <si>
    <t>Anthony Taylor</t>
  </si>
  <si>
    <t>anthonytaylor2821@gmail.com</t>
  </si>
  <si>
    <t>Daniel Jordan</t>
  </si>
  <si>
    <t>danieljordan347@gmail.com</t>
  </si>
  <si>
    <t>jessicaedwards2849@gmail.com</t>
  </si>
  <si>
    <t>Joseph Sims</t>
  </si>
  <si>
    <t>josephsims9070@gmail.com</t>
  </si>
  <si>
    <t>Steven Herman</t>
  </si>
  <si>
    <t>stevenherman7366@gmail.com</t>
  </si>
  <si>
    <t>Isabel Whitehead</t>
  </si>
  <si>
    <t>isabelwhitehead1076@gmail.com</t>
  </si>
  <si>
    <t>Stephen Lopez</t>
  </si>
  <si>
    <t>stephenlopez9869@gmail.com</t>
  </si>
  <si>
    <t>Melissa Harmon</t>
  </si>
  <si>
    <t>melissaharmon5933@gmail.com</t>
  </si>
  <si>
    <t>Amber Johnson</t>
  </si>
  <si>
    <t>amberjohnson244@gmail.com</t>
  </si>
  <si>
    <t>Donna Scott</t>
  </si>
  <si>
    <t>donnascott7628@gmail.com</t>
  </si>
  <si>
    <t>Mr. Kenneth Simpson</t>
  </si>
  <si>
    <t>mr.kennethsimpson3442@gmail.com</t>
  </si>
  <si>
    <t>Ross Ashley</t>
  </si>
  <si>
    <t>rossashley4567@gmail.com</t>
  </si>
  <si>
    <t>Casey Garcia</t>
  </si>
  <si>
    <t>caseygarcia7638@gmail.com</t>
  </si>
  <si>
    <t>Daniel Smith</t>
  </si>
  <si>
    <t>danielsmith6626@gmail.com</t>
  </si>
  <si>
    <t>Stephanie Wilson</t>
  </si>
  <si>
    <t>stephaniewilson865@gmail.com</t>
  </si>
  <si>
    <t>Whitney Edwards</t>
  </si>
  <si>
    <t>whitneyedwards7954@gmail.com</t>
  </si>
  <si>
    <t>Cynthia Rivera</t>
  </si>
  <si>
    <t>cynthiarivera2951@gmail.com</t>
  </si>
  <si>
    <t>Sarah Ramirez</t>
  </si>
  <si>
    <t>sarahramirez5638@gmail.com</t>
  </si>
  <si>
    <t>Jennifer Howell</t>
  </si>
  <si>
    <t>jenniferhowell5848@gmail.com</t>
  </si>
  <si>
    <t>Chad Mendoza</t>
  </si>
  <si>
    <t>chadmendoza7852@gmail.com</t>
  </si>
  <si>
    <t>Dustin Evans</t>
  </si>
  <si>
    <t>dustinevans9478@gmail.com</t>
  </si>
  <si>
    <t>Julia Rodriguez</t>
  </si>
  <si>
    <t>juliarodriguez9966@gmail.com</t>
  </si>
  <si>
    <t>Amber Mccann</t>
  </si>
  <si>
    <t>ambermccann1879@gmail.com</t>
  </si>
  <si>
    <t>Miranda Williams</t>
  </si>
  <si>
    <t>mirandawilliams1403@gmail.com</t>
  </si>
  <si>
    <t>Kenneth Estrada</t>
  </si>
  <si>
    <t>kennethestrada3209@gmail.com</t>
  </si>
  <si>
    <t>Kayla Hood</t>
  </si>
  <si>
    <t>kaylahood1315@gmail.com</t>
  </si>
  <si>
    <t>Tina Smith</t>
  </si>
  <si>
    <t>tinasmith9913@gmail.com</t>
  </si>
  <si>
    <t>Amber Stephens</t>
  </si>
  <si>
    <t>amberstephens7712@gmail.com</t>
  </si>
  <si>
    <t>Rebecca Silva</t>
  </si>
  <si>
    <t>rebeccasilva1569@gmail.com</t>
  </si>
  <si>
    <t>Brian Garcia</t>
  </si>
  <si>
    <t>briangarcia8575@gmail.com</t>
  </si>
  <si>
    <t>Thomas Dudley</t>
  </si>
  <si>
    <t>thomasdudley764@gmail.com</t>
  </si>
  <si>
    <t>Chris Edwards</t>
  </si>
  <si>
    <t>chrisedwards7207@gmail.com</t>
  </si>
  <si>
    <t>George Collins</t>
  </si>
  <si>
    <t>georgecollins2912@gmail.com</t>
  </si>
  <si>
    <t>Catherine Allen</t>
  </si>
  <si>
    <t>catherineallen6965@gmail.com</t>
  </si>
  <si>
    <t>Sara Howell</t>
  </si>
  <si>
    <t>sarahowell1653@gmail.com</t>
  </si>
  <si>
    <t>kimberlydavis441@gmail.com</t>
  </si>
  <si>
    <t>Maria Dodson</t>
  </si>
  <si>
    <t>mariadodson3508@gmail.com</t>
  </si>
  <si>
    <t>Steve Flores</t>
  </si>
  <si>
    <t>steveflores2759@gmail.com</t>
  </si>
  <si>
    <t>Jonathan Phillips</t>
  </si>
  <si>
    <t>jonathanphillips9282@gmail.com</t>
  </si>
  <si>
    <t>Janice Reed</t>
  </si>
  <si>
    <t>janicereed5765@gmail.com</t>
  </si>
  <si>
    <t>Patty Mullins</t>
  </si>
  <si>
    <t>pattymullins4402@gmail.com</t>
  </si>
  <si>
    <t>Arthur Obrien</t>
  </si>
  <si>
    <t>arthurobrien6090@gmail.com</t>
  </si>
  <si>
    <t>joshuasmith3258@gmail.com</t>
  </si>
  <si>
    <t>Melanie Gray</t>
  </si>
  <si>
    <t>melaniegray7624@gmail.com</t>
  </si>
  <si>
    <t>Timothy Jimenez</t>
  </si>
  <si>
    <t>timothyjimenez5308@gmail.com</t>
  </si>
  <si>
    <t>christophermiller2827@gmail.com</t>
  </si>
  <si>
    <t>Maureen Rodriguez</t>
  </si>
  <si>
    <t>maureenrodriguez7222@gmail.com</t>
  </si>
  <si>
    <t>bryanjohnson4047@gmail.com</t>
  </si>
  <si>
    <t>John Harvey</t>
  </si>
  <si>
    <t>johnharvey8956@gmail.com</t>
  </si>
  <si>
    <t>Thomas Vaughn</t>
  </si>
  <si>
    <t>thomasvaughn7665@gmail.com</t>
  </si>
  <si>
    <t>Danielle Thomas</t>
  </si>
  <si>
    <t>daniellethomas1458@gmail.com</t>
  </si>
  <si>
    <t>Robert Kane PhD</t>
  </si>
  <si>
    <t>robertkanephd2324@gmail.com</t>
  </si>
  <si>
    <t>Brittany Douglas</t>
  </si>
  <si>
    <t>brittanydouglas1494@gmail.com</t>
  </si>
  <si>
    <t>Stephanie Holt</t>
  </si>
  <si>
    <t>stephanieholt4664@gmail.com</t>
  </si>
  <si>
    <t>Shannon Bailey</t>
  </si>
  <si>
    <t>shannonbailey1433@gmail.com</t>
  </si>
  <si>
    <t>Christopher Watkins</t>
  </si>
  <si>
    <t>christopherwatkins6147@gmail.com</t>
  </si>
  <si>
    <t>Mary Brooks</t>
  </si>
  <si>
    <t>marybrooks188@gmail.com</t>
  </si>
  <si>
    <t>Rachel Alvarez</t>
  </si>
  <si>
    <t>rachelalvarez4201@gmail.com</t>
  </si>
  <si>
    <t>Wendy Ferguson</t>
  </si>
  <si>
    <t>wendyferguson5947@gmail.com</t>
  </si>
  <si>
    <t>Courtney Castillo</t>
  </si>
  <si>
    <t>courtneycastillo675@gmail.com</t>
  </si>
  <si>
    <t>Ronald Edwards</t>
  </si>
  <si>
    <t>ronaldedwards4633@gmail.com</t>
  </si>
  <si>
    <t>Xavier Shaffer</t>
  </si>
  <si>
    <t>xaviershaffer6562@gmail.com</t>
  </si>
  <si>
    <t>Edward Blackburn</t>
  </si>
  <si>
    <t>edwardblackburn9310@gmail.com</t>
  </si>
  <si>
    <t>Terry Sanders</t>
  </si>
  <si>
    <t>terrysanders8846@gmail.com</t>
  </si>
  <si>
    <t>James Valenzuela</t>
  </si>
  <si>
    <t>jamesvalenzuela9561@gmail.com</t>
  </si>
  <si>
    <t>Susan Reyes</t>
  </si>
  <si>
    <t>susanreyes5099@gmail.com</t>
  </si>
  <si>
    <t>Alexis Gregory</t>
  </si>
  <si>
    <t>alexisgregory2259@gmail.com</t>
  </si>
  <si>
    <t>Steve Hall</t>
  </si>
  <si>
    <t>stevehall5673@gmail.com</t>
  </si>
  <si>
    <t>Ashley Harris</t>
  </si>
  <si>
    <t>ashleyharris3816@gmail.com</t>
  </si>
  <si>
    <t>Mark Armstrong</t>
  </si>
  <si>
    <t>markarmstrong8562@gmail.com</t>
  </si>
  <si>
    <t>Scott Stewart</t>
  </si>
  <si>
    <t>scottstewart1025@gmail.com</t>
  </si>
  <si>
    <t>Mark Rowland</t>
  </si>
  <si>
    <t>markrowland7842@gmail.com</t>
  </si>
  <si>
    <t>Nancy Christensen</t>
  </si>
  <si>
    <t>nancychristensen5724@gmail.com</t>
  </si>
  <si>
    <t>Steven English</t>
  </si>
  <si>
    <t>stevenenglish3161@gmail.com</t>
  </si>
  <si>
    <t>Mike King</t>
  </si>
  <si>
    <t>mikeking3740@gmail.com</t>
  </si>
  <si>
    <t>Lindsey Blanchard</t>
  </si>
  <si>
    <t>lindseyblanchard2681@gmail.com</t>
  </si>
  <si>
    <t>Joseph Alvarez</t>
  </si>
  <si>
    <t>josephalvarez8281@gmail.com</t>
  </si>
  <si>
    <t>Eric Brown</t>
  </si>
  <si>
    <t>ericbrown6433@gmail.com</t>
  </si>
  <si>
    <t>Cory Jackson</t>
  </si>
  <si>
    <t>coryjackson658@gmail.com</t>
  </si>
  <si>
    <t>Brent Jones</t>
  </si>
  <si>
    <t>brentjones3559@gmail.com</t>
  </si>
  <si>
    <t>Joyce Schneider</t>
  </si>
  <si>
    <t>joyceschneider6791@gmail.com</t>
  </si>
  <si>
    <t>Rachel Solomon</t>
  </si>
  <si>
    <t>rachelsolomon7876@gmail.com</t>
  </si>
  <si>
    <t>Christina Peters</t>
  </si>
  <si>
    <t>christinapeters9925@gmail.com</t>
  </si>
  <si>
    <t>Lisa Welch</t>
  </si>
  <si>
    <t>lisawelch2800@gmail.com</t>
  </si>
  <si>
    <t>Amy Martinez</t>
  </si>
  <si>
    <t>amymartinez4044@gmail.com</t>
  </si>
  <si>
    <t>Kayla Cunningham</t>
  </si>
  <si>
    <t>kaylacunningham2565@gmail.com</t>
  </si>
  <si>
    <t>Joseph Huff</t>
  </si>
  <si>
    <t>josephhuff3948@gmail.com</t>
  </si>
  <si>
    <t>Ronald Carlson</t>
  </si>
  <si>
    <t>ronaldcarlson953@gmail.com</t>
  </si>
  <si>
    <t>Joshua Johnson</t>
  </si>
  <si>
    <t>joshuajohnson1734@gmail.com</t>
  </si>
  <si>
    <t>Shawn Rice</t>
  </si>
  <si>
    <t>shawnrice7809@gmail.com</t>
  </si>
  <si>
    <t>Lisa Mason</t>
  </si>
  <si>
    <t>lisamason5712@gmail.com</t>
  </si>
  <si>
    <t>Rebecca Hardin</t>
  </si>
  <si>
    <t>rebeccahardin9550@gmail.com</t>
  </si>
  <si>
    <t>Kimberly Conner</t>
  </si>
  <si>
    <t>kimberlyconner2988@gmail.com</t>
  </si>
  <si>
    <t>Bruce Bailey</t>
  </si>
  <si>
    <t>brucebailey2511@gmail.com</t>
  </si>
  <si>
    <t>Thomas Brown</t>
  </si>
  <si>
    <t>thomasbrown2229@gmail.com</t>
  </si>
  <si>
    <t>Tammy Santana</t>
  </si>
  <si>
    <t>tammysantana1925@gmail.com</t>
  </si>
  <si>
    <t>Kristin Reed</t>
  </si>
  <si>
    <t>kristinreed9671@gmail.com</t>
  </si>
  <si>
    <t>Anthony Nguyen</t>
  </si>
  <si>
    <t>anthonynguyen6085@gmail.com</t>
  </si>
  <si>
    <t>David Fletcher</t>
  </si>
  <si>
    <t>davidfletcher8246@gmail.com</t>
  </si>
  <si>
    <t>michaeljohnson3776@gmail.com</t>
  </si>
  <si>
    <t>Mr. Tyler Torres</t>
  </si>
  <si>
    <t>mr.tylertorres9156@gmail.com</t>
  </si>
  <si>
    <t>robertrobinson6186@gmail.com</t>
  </si>
  <si>
    <t>Samantha Olson</t>
  </si>
  <si>
    <t>samanthaolson4663@gmail.com</t>
  </si>
  <si>
    <t>Ryan Barrera</t>
  </si>
  <si>
    <t>ryanbarrera8763@gmail.com</t>
  </si>
  <si>
    <t>Julie Little</t>
  </si>
  <si>
    <t>julielittle7533@gmail.com</t>
  </si>
  <si>
    <t>Jacob Guerrero</t>
  </si>
  <si>
    <t>jacobguerrero4494@gmail.com</t>
  </si>
  <si>
    <t>Donald Diaz</t>
  </si>
  <si>
    <t>donalddiaz7167@gmail.com</t>
  </si>
  <si>
    <t>Amy Ferguson</t>
  </si>
  <si>
    <t>amyferguson9736@gmail.com</t>
  </si>
  <si>
    <t>Jaclyn Hughes</t>
  </si>
  <si>
    <t>jaclynhughes2331@gmail.com</t>
  </si>
  <si>
    <t>David Jordan</t>
  </si>
  <si>
    <t>davidjordan1597@gmail.com</t>
  </si>
  <si>
    <t>Gina Cox</t>
  </si>
  <si>
    <t>ginacox13@gmail.com</t>
  </si>
  <si>
    <t>Karen Stewart</t>
  </si>
  <si>
    <t>karenstewart5722@gmail.com</t>
  </si>
  <si>
    <t>Bryan Jones</t>
  </si>
  <si>
    <t>bryanjones361@gmail.com</t>
  </si>
  <si>
    <t>Dana Stout</t>
  </si>
  <si>
    <t>danastout4341@gmail.com</t>
  </si>
  <si>
    <t>Peggy Gonzales</t>
  </si>
  <si>
    <t>peggygonzales1605@gmail.com</t>
  </si>
  <si>
    <t>Nancy Andersen</t>
  </si>
  <si>
    <t>nancyandersen4100@gmail.com</t>
  </si>
  <si>
    <t>Steven Richardson</t>
  </si>
  <si>
    <t>stevenrichardson7486@gmail.com</t>
  </si>
  <si>
    <t>Michael Hayes</t>
  </si>
  <si>
    <t>michaelhayes2944@gmail.com</t>
  </si>
  <si>
    <t>Cynthia Sullivan</t>
  </si>
  <si>
    <t>cynthiasullivan1420@gmail.com</t>
  </si>
  <si>
    <t>Courtney Buchanan</t>
  </si>
  <si>
    <t>courtneybuchanan7422@gmail.com</t>
  </si>
  <si>
    <t>Kimberly English</t>
  </si>
  <si>
    <t>kimberlyenglish2102@gmail.com</t>
  </si>
  <si>
    <t>Timothy Nguyen</t>
  </si>
  <si>
    <t>timothynguyen350@gmail.com</t>
  </si>
  <si>
    <t>Michael Hampton</t>
  </si>
  <si>
    <t>michaelhampton1361@gmail.com</t>
  </si>
  <si>
    <t>Julie Oliver</t>
  </si>
  <si>
    <t>julieoliver443@gmail.com</t>
  </si>
  <si>
    <t>Natasha Hill</t>
  </si>
  <si>
    <t>natashahill696@gmail.com</t>
  </si>
  <si>
    <t>Amanda Roberts</t>
  </si>
  <si>
    <t>amandaroberts1511@gmail.com</t>
  </si>
  <si>
    <t>Rachel Johnson</t>
  </si>
  <si>
    <t>racheljohnson2925@gmail.com</t>
  </si>
  <si>
    <t>Matthew Stone</t>
  </si>
  <si>
    <t>matthewstone1498@gmail.com</t>
  </si>
  <si>
    <t>Daniel Sweeney</t>
  </si>
  <si>
    <t>danielsweeney984@gmail.com</t>
  </si>
  <si>
    <t>Mr. Greg Nichols</t>
  </si>
  <si>
    <t>mr.gregnichols5102@gmail.com</t>
  </si>
  <si>
    <t>Casey Carroll</t>
  </si>
  <si>
    <t>caseycarroll5569@gmail.com</t>
  </si>
  <si>
    <t>Samuel Abbott</t>
  </si>
  <si>
    <t>samuelabbott9245@gmail.com</t>
  </si>
  <si>
    <t>Benjamin Tyler</t>
  </si>
  <si>
    <t>benjamintyler3649@gmail.com</t>
  </si>
  <si>
    <t>ericasmith495@gmail.com</t>
  </si>
  <si>
    <t>Elizabeth Russell</t>
  </si>
  <si>
    <t>elizabethrussell3848@gmail.com</t>
  </si>
  <si>
    <t>Linda Harris</t>
  </si>
  <si>
    <t>lindaharris8979@gmail.com</t>
  </si>
  <si>
    <t>Aaron Thomas</t>
  </si>
  <si>
    <t>aaronthomas290@gmail.com</t>
  </si>
  <si>
    <t>Susan Mercer</t>
  </si>
  <si>
    <t>susanmercer6871@gmail.com</t>
  </si>
  <si>
    <t>Edward Nichols</t>
  </si>
  <si>
    <t>edwardnichols4038@gmail.com</t>
  </si>
  <si>
    <t>Becky Deleon</t>
  </si>
  <si>
    <t>beckydeleon2480@gmail.com</t>
  </si>
  <si>
    <t>Justin Zimmerman</t>
  </si>
  <si>
    <t>justinzimmerman6970@gmail.com</t>
  </si>
  <si>
    <t>Maria Hodge</t>
  </si>
  <si>
    <t>mariahodge6617@gmail.com</t>
  </si>
  <si>
    <t>Brooke Phillips</t>
  </si>
  <si>
    <t>brookephillips1613@gmail.com</t>
  </si>
  <si>
    <t>Nancy Andrade</t>
  </si>
  <si>
    <t>nancyandrade4541@gmail.com</t>
  </si>
  <si>
    <t>Ryan Fisher</t>
  </si>
  <si>
    <t>ryanfisher9190@gmail.com</t>
  </si>
  <si>
    <t>Bobby Hayes</t>
  </si>
  <si>
    <t>bobbyhayes1684@gmail.com</t>
  </si>
  <si>
    <t>Joseph Koch</t>
  </si>
  <si>
    <t>josephkoch8143@gmail.com</t>
  </si>
  <si>
    <t>Mary Anderson</t>
  </si>
  <si>
    <t>maryanderson7207@gmail.com</t>
  </si>
  <si>
    <t>Shelby Rodriguez</t>
  </si>
  <si>
    <t>shelbyrodriguez6887@gmail.com</t>
  </si>
  <si>
    <t>Jasmine Blackburn</t>
  </si>
  <si>
    <t>jasmineblackburn1328@gmail.com</t>
  </si>
  <si>
    <t>Timothy Preston</t>
  </si>
  <si>
    <t>timothypreston5708@gmail.com</t>
  </si>
  <si>
    <t>Justin Stephenson</t>
  </si>
  <si>
    <t>justinstephenson6718@gmail.com</t>
  </si>
  <si>
    <t>Laura Ramsey</t>
  </si>
  <si>
    <t>lauraramsey5523@gmail.com</t>
  </si>
  <si>
    <t>jamesmartinez633@gmail.com</t>
  </si>
  <si>
    <t>tamaragonzales8095@gmail.com</t>
  </si>
  <si>
    <t>Francisco Taylor</t>
  </si>
  <si>
    <t>franciscotaylor9368@gmail.com</t>
  </si>
  <si>
    <t>Amanda Dillon</t>
  </si>
  <si>
    <t>amandadillon9620@gmail.com</t>
  </si>
  <si>
    <t>Brandon Williams</t>
  </si>
  <si>
    <t>brandonwilliams203@gmail.com</t>
  </si>
  <si>
    <t>davidrobinson9420@gmail.com</t>
  </si>
  <si>
    <t>Lisa Howell</t>
  </si>
  <si>
    <t>lisahowell6975@gmail.com</t>
  </si>
  <si>
    <t>Andrea Clark</t>
  </si>
  <si>
    <t>andreaclark6596@gmail.com</t>
  </si>
  <si>
    <t>Stephen Wells</t>
  </si>
  <si>
    <t>stephenwells2279@gmail.com</t>
  </si>
  <si>
    <t>Joseph Mills</t>
  </si>
  <si>
    <t>josephmills5303@gmail.com</t>
  </si>
  <si>
    <t>michaelanderson6375@gmail.com</t>
  </si>
  <si>
    <t>James Keith</t>
  </si>
  <si>
    <t>jameskeith9814@gmail.com</t>
  </si>
  <si>
    <t>Dana Perkins</t>
  </si>
  <si>
    <t>danaperkins584@gmail.com</t>
  </si>
  <si>
    <t>Rebecca Kemp</t>
  </si>
  <si>
    <t>rebeccakemp4258@gmail.com</t>
  </si>
  <si>
    <t>Charlotte Fitzpatrick</t>
  </si>
  <si>
    <t>charlottefitzpatrick2787@gmail.com</t>
  </si>
  <si>
    <t>Jennifer Anderson</t>
  </si>
  <si>
    <t>jenniferanderson5260@gmail.com</t>
  </si>
  <si>
    <t>Derrick Ho</t>
  </si>
  <si>
    <t>derrickho4952@gmail.com</t>
  </si>
  <si>
    <t>Kim Mata</t>
  </si>
  <si>
    <t>kimmata1197@gmail.com</t>
  </si>
  <si>
    <t>Angela Jones</t>
  </si>
  <si>
    <t>angelajones7881@gmail.com</t>
  </si>
  <si>
    <t>Adam Padilla</t>
  </si>
  <si>
    <t>adampadilla8170@gmail.com</t>
  </si>
  <si>
    <t>Carolyn Roberts</t>
  </si>
  <si>
    <t>carolynroberts1191@gmail.com</t>
  </si>
  <si>
    <t>Frank Richardson</t>
  </si>
  <si>
    <t>frankrichardson773@gmail.com</t>
  </si>
  <si>
    <t>Martin Olson</t>
  </si>
  <si>
    <t>martinolson6489@gmail.com</t>
  </si>
  <si>
    <t>Brandy Scott</t>
  </si>
  <si>
    <t>brandyscott8502@gmail.com</t>
  </si>
  <si>
    <t>Kyle Smith</t>
  </si>
  <si>
    <t>kylesmith9093@gmail.com</t>
  </si>
  <si>
    <t>Amanda Esparza</t>
  </si>
  <si>
    <t>amandaesparza9936@gmail.com</t>
  </si>
  <si>
    <t>Austin Castro</t>
  </si>
  <si>
    <t>austincastro4820@gmail.com</t>
  </si>
  <si>
    <t>Jennifer Pruitt</t>
  </si>
  <si>
    <t>jenniferpruitt6870@gmail.com</t>
  </si>
  <si>
    <t>Anna Carr</t>
  </si>
  <si>
    <t>annacarr4775@gmail.com</t>
  </si>
  <si>
    <t>Betty Gibson</t>
  </si>
  <si>
    <t>bettygibson4745@gmail.com</t>
  </si>
  <si>
    <t>Brandy Davis</t>
  </si>
  <si>
    <t>brandydavis5530@gmail.com</t>
  </si>
  <si>
    <t>Steve Mcguire</t>
  </si>
  <si>
    <t>stevemcguire6299@gmail.com</t>
  </si>
  <si>
    <t>Reginald Huang</t>
  </si>
  <si>
    <t>reginaldhuang9476@gmail.com</t>
  </si>
  <si>
    <t>Joanna Brown</t>
  </si>
  <si>
    <t>joannabrown213@gmail.com</t>
  </si>
  <si>
    <t>Jane Lutz</t>
  </si>
  <si>
    <t>janelutz2108@gmail.com</t>
  </si>
  <si>
    <t>Lucas Chambers</t>
  </si>
  <si>
    <t>lucaschambers5305@gmail.com</t>
  </si>
  <si>
    <t>Jody Stevens MD</t>
  </si>
  <si>
    <t>jodystevensmd1097@gmail.com</t>
  </si>
  <si>
    <t>Janet Diaz</t>
  </si>
  <si>
    <t>janetdiaz3806@gmail.com</t>
  </si>
  <si>
    <t>Olivia Kaufman</t>
  </si>
  <si>
    <t>oliviakaufman9585@gmail.com</t>
  </si>
  <si>
    <t>Gary Brown</t>
  </si>
  <si>
    <t>garybrown862@gmail.com</t>
  </si>
  <si>
    <t>Kathleen Luna</t>
  </si>
  <si>
    <t>kathleenluna2280@gmail.com</t>
  </si>
  <si>
    <t>James Castro</t>
  </si>
  <si>
    <t>jamescastro6259@gmail.com</t>
  </si>
  <si>
    <t>Robin Duncan</t>
  </si>
  <si>
    <t>robinduncan9918@gmail.com</t>
  </si>
  <si>
    <t>Dylan Collins</t>
  </si>
  <si>
    <t>dylancollins9084@gmail.com</t>
  </si>
  <si>
    <t>Jamie Nguyen</t>
  </si>
  <si>
    <t>jamienguyen7109@gmail.com</t>
  </si>
  <si>
    <t>Kristina Martin</t>
  </si>
  <si>
    <t>kristinamartin1939@gmail.com</t>
  </si>
  <si>
    <t>Kim Jackson</t>
  </si>
  <si>
    <t>kimjackson5034@gmail.com</t>
  </si>
  <si>
    <t>stevenrodriguez1434@gmail.com</t>
  </si>
  <si>
    <t>michaeldavis1610@gmail.com</t>
  </si>
  <si>
    <t>Timothy Meyers DVM</t>
  </si>
  <si>
    <t>timothymeyersdvm5364@gmail.com</t>
  </si>
  <si>
    <t>Allison Bailey</t>
  </si>
  <si>
    <t>allisonbailey4370@gmail.com</t>
  </si>
  <si>
    <t>Anthony Adams</t>
  </si>
  <si>
    <t>anthonyadams1389@gmail.com</t>
  </si>
  <si>
    <t>Geoffrey Howard</t>
  </si>
  <si>
    <t>geoffreyhoward4560@gmail.com</t>
  </si>
  <si>
    <t>Larry Mullins</t>
  </si>
  <si>
    <t>larrymullins2548@gmail.com</t>
  </si>
  <si>
    <t>William Montoya</t>
  </si>
  <si>
    <t>williammontoya2057@gmail.com</t>
  </si>
  <si>
    <t>Jillian Fernandez</t>
  </si>
  <si>
    <t>jillianfernandez7155@gmail.com</t>
  </si>
  <si>
    <t>Joy Clarke</t>
  </si>
  <si>
    <t>joyclarke2320@gmail.com</t>
  </si>
  <si>
    <t>Jeff Rasmussen</t>
  </si>
  <si>
    <t>jeffrasmussen4337@gmail.com</t>
  </si>
  <si>
    <t>Jeffery Wood</t>
  </si>
  <si>
    <t>jefferywood3862@gmail.com</t>
  </si>
  <si>
    <t>Natalie Wilson</t>
  </si>
  <si>
    <t>nataliewilson2500@gmail.com</t>
  </si>
  <si>
    <t>Christina Mills</t>
  </si>
  <si>
    <t>christinamills5950@gmail.com</t>
  </si>
  <si>
    <t>Amanda Henson</t>
  </si>
  <si>
    <t>amandahenson3663@gmail.com</t>
  </si>
  <si>
    <t>Jose Hurst</t>
  </si>
  <si>
    <t>josehurst8785@gmail.com</t>
  </si>
  <si>
    <t>Matthew Torres</t>
  </si>
  <si>
    <t>matthewtorres2207@gmail.com</t>
  </si>
  <si>
    <t>Andrew Mullins</t>
  </si>
  <si>
    <t>andrewmullins4384@gmail.com</t>
  </si>
  <si>
    <t>Marissa Richmond</t>
  </si>
  <si>
    <t>marissarichmond7376@gmail.com</t>
  </si>
  <si>
    <t>Joseph Wright</t>
  </si>
  <si>
    <t>josephwright8748@gmail.com</t>
  </si>
  <si>
    <t>Annette Horton</t>
  </si>
  <si>
    <t>annettehorton1533@gmail.com</t>
  </si>
  <si>
    <t>jordansmith8903@gmail.com</t>
  </si>
  <si>
    <t>Caitlin Miller</t>
  </si>
  <si>
    <t>caitlinmiller342@gmail.com</t>
  </si>
  <si>
    <t>Vicki Warren MD</t>
  </si>
  <si>
    <t>vickiwarrenmd5078@gmail.com</t>
  </si>
  <si>
    <t>Kenneth Key</t>
  </si>
  <si>
    <t>kennethkey8762@gmail.com</t>
  </si>
  <si>
    <t>Frances Mendez</t>
  </si>
  <si>
    <t>francesmendez7889@gmail.com</t>
  </si>
  <si>
    <t>Sarah Garcia</t>
  </si>
  <si>
    <t>sarahgarcia3990@gmail.com</t>
  </si>
  <si>
    <t>Debbie York</t>
  </si>
  <si>
    <t>debbieyork601@gmail.com</t>
  </si>
  <si>
    <t>Eric Byrd</t>
  </si>
  <si>
    <t>ericbyrd3707@gmail.com</t>
  </si>
  <si>
    <t>Roger Ramirez Jr.</t>
  </si>
  <si>
    <t>rogerramirezjr.6672@gmail.com</t>
  </si>
  <si>
    <t>Alex White</t>
  </si>
  <si>
    <t>alexwhite8393@gmail.com</t>
  </si>
  <si>
    <t>Sara Johnson</t>
  </si>
  <si>
    <t>sarajohnson5462@gmail.com</t>
  </si>
  <si>
    <t>Jeremy Marks</t>
  </si>
  <si>
    <t>jeremymarks5197@gmail.com</t>
  </si>
  <si>
    <t>Jessica Tate</t>
  </si>
  <si>
    <t>jessicatate3013@gmail.com</t>
  </si>
  <si>
    <t>Mason Owen</t>
  </si>
  <si>
    <t>masonowen6724@gmail.com</t>
  </si>
  <si>
    <t>Nicole Mendoza</t>
  </si>
  <si>
    <t>nicolemendoza787@gmail.com</t>
  </si>
  <si>
    <t>Michele Reynolds</t>
  </si>
  <si>
    <t>michelereynolds5849@gmail.com</t>
  </si>
  <si>
    <t>Lisa Garza</t>
  </si>
  <si>
    <t>lisagarza4859@gmail.com</t>
  </si>
  <si>
    <t>Angela Lyons</t>
  </si>
  <si>
    <t>angelalyons1506@gmail.com</t>
  </si>
  <si>
    <t>Lori Nicholson</t>
  </si>
  <si>
    <t>lorinicholson3169@gmail.com</t>
  </si>
  <si>
    <t>Christopher Evans</t>
  </si>
  <si>
    <t>christopherevans1052@gmail.com</t>
  </si>
  <si>
    <t>Jennifer Atkinson</t>
  </si>
  <si>
    <t>jenniferatkinson9593@gmail.com</t>
  </si>
  <si>
    <t>Todd Garcia</t>
  </si>
  <si>
    <t>toddgarcia7825@gmail.com</t>
  </si>
  <si>
    <t>Jenny Cox</t>
  </si>
  <si>
    <t>jennycox7183@gmail.com</t>
  </si>
  <si>
    <t>Tommy Roberson</t>
  </si>
  <si>
    <t>tommyroberson2543@gmail.com</t>
  </si>
  <si>
    <t>Steven Hurley</t>
  </si>
  <si>
    <t>stevenhurley942@gmail.com</t>
  </si>
  <si>
    <t>brettwilliams2023@gmail.com</t>
  </si>
  <si>
    <t>Keith Gallegos</t>
  </si>
  <si>
    <t>keithgallegos4882@gmail.com</t>
  </si>
  <si>
    <t>Katrina Huerta</t>
  </si>
  <si>
    <t>katrinahuerta5612@gmail.com</t>
  </si>
  <si>
    <t>Kenneth Jimenez</t>
  </si>
  <si>
    <t>kennethjimenez3750@gmail.com</t>
  </si>
  <si>
    <t>Ryan Burgess</t>
  </si>
  <si>
    <t>ryanburgess7319@gmail.com</t>
  </si>
  <si>
    <t>Dana Little</t>
  </si>
  <si>
    <t>danalittle4777@gmail.com</t>
  </si>
  <si>
    <t>Alexander Randolph</t>
  </si>
  <si>
    <t>alexanderrandolph472@gmail.com</t>
  </si>
  <si>
    <t>Dakota Cook</t>
  </si>
  <si>
    <t>dakotacook3660@gmail.com</t>
  </si>
  <si>
    <t>Robin Matthews</t>
  </si>
  <si>
    <t>robinmatthews5006@gmail.com</t>
  </si>
  <si>
    <t>Miguel Copeland</t>
  </si>
  <si>
    <t>miguelcopeland6320@gmail.com</t>
  </si>
  <si>
    <t>Amber Walter</t>
  </si>
  <si>
    <t>amberwalter2252@gmail.com</t>
  </si>
  <si>
    <t>Melissa Brady</t>
  </si>
  <si>
    <t>melissabrady6675@gmail.com</t>
  </si>
  <si>
    <t>Kyle Brown</t>
  </si>
  <si>
    <t>kylebrown8758@gmail.com</t>
  </si>
  <si>
    <t>Kimberly Green</t>
  </si>
  <si>
    <t>kimberlygreen7900@gmail.com</t>
  </si>
  <si>
    <t>Dana Mcclain</t>
  </si>
  <si>
    <t>danamcclain8006@gmail.com</t>
  </si>
  <si>
    <t>Mary Cantu</t>
  </si>
  <si>
    <t>marycantu2811@gmail.com</t>
  </si>
  <si>
    <t>David Ramirez</t>
  </si>
  <si>
    <t>davidramirez400@gmail.com</t>
  </si>
  <si>
    <t>Traci Camacho</t>
  </si>
  <si>
    <t>tracicamacho481@gmail.com</t>
  </si>
  <si>
    <t>Mark Ramos</t>
  </si>
  <si>
    <t>markramos416@gmail.com</t>
  </si>
  <si>
    <t>Sheena Bond</t>
  </si>
  <si>
    <t>sheenabond6130@gmail.com</t>
  </si>
  <si>
    <t>jamesdavis6735@gmail.com</t>
  </si>
  <si>
    <t>Thomas Duncan</t>
  </si>
  <si>
    <t>thomasduncan7241@gmail.com</t>
  </si>
  <si>
    <t>Tracey Watkins</t>
  </si>
  <si>
    <t>traceywatkins9005@gmail.com</t>
  </si>
  <si>
    <t>Stephen Gray</t>
  </si>
  <si>
    <t>stephengray2670@gmail.com</t>
  </si>
  <si>
    <t>Carolyn Mitchell</t>
  </si>
  <si>
    <t>carolynmitchell2332@gmail.com</t>
  </si>
  <si>
    <t>Ronald Robinson</t>
  </si>
  <si>
    <t>ronaldrobinson139@gmail.com</t>
  </si>
  <si>
    <t>Phillip Graham</t>
  </si>
  <si>
    <t>phillipgraham8435@gmail.com</t>
  </si>
  <si>
    <t>Ryan Rivers</t>
  </si>
  <si>
    <t>ryanrivers9082@gmail.com</t>
  </si>
  <si>
    <t>David Martin</t>
  </si>
  <si>
    <t>davidmartin6107@gmail.com</t>
  </si>
  <si>
    <t>Dr. Jon Torres</t>
  </si>
  <si>
    <t>dr.jontorres5025@gmail.com</t>
  </si>
  <si>
    <t>Bruce Valentine</t>
  </si>
  <si>
    <t>brucevalentine6296@gmail.com</t>
  </si>
  <si>
    <t>Valerie Rubio</t>
  </si>
  <si>
    <t>valerierubio7373@gmail.com</t>
  </si>
  <si>
    <t>Brenda Velazquez</t>
  </si>
  <si>
    <t>brendavelazquez510@gmail.com</t>
  </si>
  <si>
    <t>Ann Benson</t>
  </si>
  <si>
    <t>annbenson2985@gmail.com</t>
  </si>
  <si>
    <t>Daniel Morrison</t>
  </si>
  <si>
    <t>danielmorrison6115@gmail.com</t>
  </si>
  <si>
    <t>Thomas Dixon</t>
  </si>
  <si>
    <t>thomasdixon5053@gmail.com</t>
  </si>
  <si>
    <t>Sharon Hayes</t>
  </si>
  <si>
    <t>sharonhayes4585@gmail.com</t>
  </si>
  <si>
    <t>Paula Wright</t>
  </si>
  <si>
    <t>paulawright4214@gmail.com</t>
  </si>
  <si>
    <t>Gregory Miller</t>
  </si>
  <si>
    <t>gregorymiller7641@gmail.com</t>
  </si>
  <si>
    <t>Martha Armstrong</t>
  </si>
  <si>
    <t>marthaarmstrong6320@gmail.com</t>
  </si>
  <si>
    <t>edwardsmith6720@gmail.com</t>
  </si>
  <si>
    <t>Melanie Anderson</t>
  </si>
  <si>
    <t>melanieanderson52@gmail.com</t>
  </si>
  <si>
    <t>Kevin Lowe</t>
  </si>
  <si>
    <t>kevinlowe6715@gmail.com</t>
  </si>
  <si>
    <t>Michael Newton</t>
  </si>
  <si>
    <t>michaelnewton7599@gmail.com</t>
  </si>
  <si>
    <t>Nicole Adams</t>
  </si>
  <si>
    <t>nicoleadams2619@gmail.com</t>
  </si>
  <si>
    <t>Holly Allen</t>
  </si>
  <si>
    <t>hollyallen9925@gmail.com</t>
  </si>
  <si>
    <t>Gabriella Miles</t>
  </si>
  <si>
    <t>gabriellamiles3247@gmail.com</t>
  </si>
  <si>
    <t>Amanda Mitchell</t>
  </si>
  <si>
    <t>amandamitchell6469@gmail.com</t>
  </si>
  <si>
    <t>Timothy Watts</t>
  </si>
  <si>
    <t>timothywatts9412@gmail.com</t>
  </si>
  <si>
    <t>Robin Estes</t>
  </si>
  <si>
    <t>robinestes5869@gmail.com</t>
  </si>
  <si>
    <t>Michael Owens</t>
  </si>
  <si>
    <t>michaelowens3637@gmail.com</t>
  </si>
  <si>
    <t>Andrea Thomas</t>
  </si>
  <si>
    <t>andreathomas6670@gmail.com</t>
  </si>
  <si>
    <t>Donald Cross DDS</t>
  </si>
  <si>
    <t>donaldcrossdds3333@gmail.com</t>
  </si>
  <si>
    <t>Patrick Buck</t>
  </si>
  <si>
    <t>patrickbuck6082@gmail.com</t>
  </si>
  <si>
    <t>Robin Bell</t>
  </si>
  <si>
    <t>robinbell1746@gmail.com</t>
  </si>
  <si>
    <t>jamesmartin435@gmail.com</t>
  </si>
  <si>
    <t>gregoryhernandez1350@gmail.com</t>
  </si>
  <si>
    <t>paulsmith7653@gmail.com</t>
  </si>
  <si>
    <t>Michelle Nolan</t>
  </si>
  <si>
    <t>michellenolan4939@gmail.com</t>
  </si>
  <si>
    <t>Raymond May</t>
  </si>
  <si>
    <t>raymondmay5991@gmail.com</t>
  </si>
  <si>
    <t>David Mathews</t>
  </si>
  <si>
    <t>davidmathews6052@gmail.com</t>
  </si>
  <si>
    <t>John Vega</t>
  </si>
  <si>
    <t>johnvega3205@gmail.com</t>
  </si>
  <si>
    <t>Gwendolyn Mcdonald</t>
  </si>
  <si>
    <t>gwendolynmcdonald397@gmail.com</t>
  </si>
  <si>
    <t>Derrick Stevens PhD</t>
  </si>
  <si>
    <t>derrickstevensphd4269@gmail.com</t>
  </si>
  <si>
    <t>Timothy Powers</t>
  </si>
  <si>
    <t>timothypowers8421@gmail.com</t>
  </si>
  <si>
    <t>ashleyblair167@gmail.com</t>
  </si>
  <si>
    <t>Eric Hernandez</t>
  </si>
  <si>
    <t>erichernandez9361@gmail.com</t>
  </si>
  <si>
    <t>Danielle Jones DDS</t>
  </si>
  <si>
    <t>daniellejonesdds1532@gmail.com</t>
  </si>
  <si>
    <t>Jennifer Landry</t>
  </si>
  <si>
    <t>jenniferlandry6336@gmail.com</t>
  </si>
  <si>
    <t>Anthony Bell</t>
  </si>
  <si>
    <t>anthonybell2804@gmail.com</t>
  </si>
  <si>
    <t>Michael Aguilar</t>
  </si>
  <si>
    <t>michaelaguilar4980@gmail.com</t>
  </si>
  <si>
    <t>Kayla Colon</t>
  </si>
  <si>
    <t>kaylacolon7608@gmail.com</t>
  </si>
  <si>
    <t>Beth Russell</t>
  </si>
  <si>
    <t>bethrussell418@gmail.com</t>
  </si>
  <si>
    <t>James Cain</t>
  </si>
  <si>
    <t>jamescain5234@gmail.com</t>
  </si>
  <si>
    <t>Rachel Fisher</t>
  </si>
  <si>
    <t>rachelfisher6388@gmail.com</t>
  </si>
  <si>
    <t>Melissa Kaiser</t>
  </si>
  <si>
    <t>melissakaiser7401@gmail.com</t>
  </si>
  <si>
    <t>Tracy Carrillo</t>
  </si>
  <si>
    <t>tracycarrillo5506@gmail.com</t>
  </si>
  <si>
    <t>Douglas Flores</t>
  </si>
  <si>
    <t>douglasflores6339@gmail.com</t>
  </si>
  <si>
    <t>Cathy Vega</t>
  </si>
  <si>
    <t>cathyvega5328@gmail.com</t>
  </si>
  <si>
    <t>Timothy Peterson</t>
  </si>
  <si>
    <t>timothypeterson7621@gmail.com</t>
  </si>
  <si>
    <t>Chase Miller</t>
  </si>
  <si>
    <t>chasemiller2707@gmail.com</t>
  </si>
  <si>
    <t>Nicholas Bradford</t>
  </si>
  <si>
    <t>nicholasbradford6952@gmail.com</t>
  </si>
  <si>
    <t>Natalie Hunt</t>
  </si>
  <si>
    <t>nataliehunt6381@gmail.com</t>
  </si>
  <si>
    <t>Christine Edwards</t>
  </si>
  <si>
    <t>christineedwards8395@gmail.com</t>
  </si>
  <si>
    <t>Audrey Bowen</t>
  </si>
  <si>
    <t>audreybowen3640@gmail.com</t>
  </si>
  <si>
    <t>Daniel Newton</t>
  </si>
  <si>
    <t>danielnewton2507@gmail.com</t>
  </si>
  <si>
    <t>Amber Carter</t>
  </si>
  <si>
    <t>ambercarter4454@gmail.com</t>
  </si>
  <si>
    <t>Audrey Mccormick</t>
  </si>
  <si>
    <t>audreymccormick3253@gmail.com</t>
  </si>
  <si>
    <t>Ronnie Fletcher</t>
  </si>
  <si>
    <t>ronniefletcher6096@gmail.com</t>
  </si>
  <si>
    <t>Allison Adams</t>
  </si>
  <si>
    <t>allisonadams2614@gmail.com</t>
  </si>
  <si>
    <t>Kathleen Hendricks</t>
  </si>
  <si>
    <t>kathleenhendricks2168@gmail.com</t>
  </si>
  <si>
    <t>Kelsey Duncan</t>
  </si>
  <si>
    <t>kelseyduncan9984@gmail.com</t>
  </si>
  <si>
    <t>Robin Riggs</t>
  </si>
  <si>
    <t>robinriggs9772@gmail.com</t>
  </si>
  <si>
    <t>Cindy Anderson</t>
  </si>
  <si>
    <t>cindyanderson2238@gmail.com</t>
  </si>
  <si>
    <t>Joshua Mcclure</t>
  </si>
  <si>
    <t>joshuamcclure7786@gmail.com</t>
  </si>
  <si>
    <t>Margaret Carlson</t>
  </si>
  <si>
    <t>margaretcarlson6366@gmail.com</t>
  </si>
  <si>
    <t>Kim Dean</t>
  </si>
  <si>
    <t>kimdean5043@gmail.com</t>
  </si>
  <si>
    <t>Aaron Holt</t>
  </si>
  <si>
    <t>aaronholt7358@gmail.com</t>
  </si>
  <si>
    <t>jenniferjones9779@gmail.com</t>
  </si>
  <si>
    <t>Courtney Rogers</t>
  </si>
  <si>
    <t>courtneyrogers2337@gmail.com</t>
  </si>
  <si>
    <t>Courtney Rowland</t>
  </si>
  <si>
    <t>courtneyrowland8720@gmail.com</t>
  </si>
  <si>
    <t>Laura Collins</t>
  </si>
  <si>
    <t>lauracollins6980@gmail.com</t>
  </si>
  <si>
    <t>Amanda Davis</t>
  </si>
  <si>
    <t>amandadavis5914@gmail.com</t>
  </si>
  <si>
    <t>Tom Cochran</t>
  </si>
  <si>
    <t>tomcochran8889@gmail.com</t>
  </si>
  <si>
    <t>Christopher Collins</t>
  </si>
  <si>
    <t>christophercollins8031@gmail.com</t>
  </si>
  <si>
    <t>Ann Brooks</t>
  </si>
  <si>
    <t>annbrooks815@gmail.com</t>
  </si>
  <si>
    <t>Margaret Salazar</t>
  </si>
  <si>
    <t>margaretsalazar6811@gmail.com</t>
  </si>
  <si>
    <t>Christine Myers</t>
  </si>
  <si>
    <t>christinemyers9561@gmail.com</t>
  </si>
  <si>
    <t>Tracey Nelson</t>
  </si>
  <si>
    <t>traceynelson8748@gmail.com</t>
  </si>
  <si>
    <t>Vincent Cole</t>
  </si>
  <si>
    <t>vincentcole3463@gmail.com</t>
  </si>
  <si>
    <t>Alan Gray</t>
  </si>
  <si>
    <t>alangray4657@gmail.com</t>
  </si>
  <si>
    <t>Erik Leonard</t>
  </si>
  <si>
    <t>erikleonard2217@gmail.com</t>
  </si>
  <si>
    <t>ashleybrown1949@gmail.com</t>
  </si>
  <si>
    <t>Bonnie Wilson</t>
  </si>
  <si>
    <t>bonniewilson7971@gmail.com</t>
  </si>
  <si>
    <t>Joshua Hebert</t>
  </si>
  <si>
    <t>joshuahebert8138@gmail.com</t>
  </si>
  <si>
    <t>Larry Ray</t>
  </si>
  <si>
    <t>larryray5314@gmail.com</t>
  </si>
  <si>
    <t>andrewsmith1830@gmail.com</t>
  </si>
  <si>
    <t>Noah Webster</t>
  </si>
  <si>
    <t>noahwebster3835@gmail.com</t>
  </si>
  <si>
    <t>Timothy Stephenson</t>
  </si>
  <si>
    <t>timothystephenson9228@gmail.com</t>
  </si>
  <si>
    <t>Michelle Vasquez DVM</t>
  </si>
  <si>
    <t>michellevasquezdvm1338@gmail.com</t>
  </si>
  <si>
    <t>Emily Hernandez</t>
  </si>
  <si>
    <t>emilyhernandez9285@gmail.com</t>
  </si>
  <si>
    <t>Allison Cox</t>
  </si>
  <si>
    <t>allisoncox4302@gmail.com</t>
  </si>
  <si>
    <t>Randy Ayala</t>
  </si>
  <si>
    <t>randyayala1420@gmail.com</t>
  </si>
  <si>
    <t>Elizabeth Williams</t>
  </si>
  <si>
    <t>elizabethwilliams5969@gmail.com</t>
  </si>
  <si>
    <t>kennethbrown5572@gmail.com</t>
  </si>
  <si>
    <t>Michael Meadows</t>
  </si>
  <si>
    <t>michaelmeadows7996@gmail.com</t>
  </si>
  <si>
    <t>Amy Rogers</t>
  </si>
  <si>
    <t>amyrogers3072@gmail.com</t>
  </si>
  <si>
    <t>Theresa Cox</t>
  </si>
  <si>
    <t>theresacox3107@gmail.com</t>
  </si>
  <si>
    <t>Jennifer Perez</t>
  </si>
  <si>
    <t>jenniferperez6676@gmail.com</t>
  </si>
  <si>
    <t>Rachel Warren</t>
  </si>
  <si>
    <t>rachelwarren5459@gmail.com</t>
  </si>
  <si>
    <t>Jennifer Armstrong</t>
  </si>
  <si>
    <t>jenniferarmstrong3622@gmail.com</t>
  </si>
  <si>
    <t>Lauren Norris</t>
  </si>
  <si>
    <t>laurennorris5807@gmail.com</t>
  </si>
  <si>
    <t>Samuel Mills</t>
  </si>
  <si>
    <t>samuelmills1152@gmail.com</t>
  </si>
  <si>
    <t>Ryan Tucker</t>
  </si>
  <si>
    <t>ryantucker2897@gmail.com</t>
  </si>
  <si>
    <t>Mr. Billy Morris MD</t>
  </si>
  <si>
    <t>mr.billymorrismd8843@gmail.com</t>
  </si>
  <si>
    <t>Kyle Alvarez</t>
  </si>
  <si>
    <t>kylealvarez72@gmail.com</t>
  </si>
  <si>
    <t>Philip Smith</t>
  </si>
  <si>
    <t>philipsmith4624@gmail.com</t>
  </si>
  <si>
    <t>Michael Brock</t>
  </si>
  <si>
    <t>michaelbrock988@gmail.com</t>
  </si>
  <si>
    <t>Joseph Simmons</t>
  </si>
  <si>
    <t>josephsimmons5816@gmail.com</t>
  </si>
  <si>
    <t>Michael Campbell</t>
  </si>
  <si>
    <t>michaelcampbell7637@gmail.com</t>
  </si>
  <si>
    <t>Patricia Griffin</t>
  </si>
  <si>
    <t>patriciagriffin4810@gmail.com</t>
  </si>
  <si>
    <t>Luis Summers</t>
  </si>
  <si>
    <t>luissummers737@gmail.com</t>
  </si>
  <si>
    <t>Noah Williams</t>
  </si>
  <si>
    <t>noahwilliams279@gmail.com</t>
  </si>
  <si>
    <t>Erik Sims</t>
  </si>
  <si>
    <t>eriksims2265@gmail.com</t>
  </si>
  <si>
    <t>Jason Conner</t>
  </si>
  <si>
    <t>jasonconner5203@gmail.com</t>
  </si>
  <si>
    <t>Anthony Hudson</t>
  </si>
  <si>
    <t>anthonyhudson5315@gmail.com</t>
  </si>
  <si>
    <t>Kimberly Evans</t>
  </si>
  <si>
    <t>kimberlyevans7143@gmail.com</t>
  </si>
  <si>
    <t>Timothy Jones</t>
  </si>
  <si>
    <t>timothyjones9632@gmail.com</t>
  </si>
  <si>
    <t>Theodore Gregory</t>
  </si>
  <si>
    <t>theodoregregory4965@gmail.com</t>
  </si>
  <si>
    <t>Jeffrey Hill</t>
  </si>
  <si>
    <t>jeffreyhill9012@gmail.com</t>
  </si>
  <si>
    <t>michaelalvarez3126@gmail.com</t>
  </si>
  <si>
    <t>Randy Pruitt</t>
  </si>
  <si>
    <t>randypruitt1369@gmail.com</t>
  </si>
  <si>
    <t>Gary Parker</t>
  </si>
  <si>
    <t>garyparker2161@gmail.com</t>
  </si>
  <si>
    <t>John Singh</t>
  </si>
  <si>
    <t>johnsingh1979@gmail.com</t>
  </si>
  <si>
    <t>Dustin Lopez</t>
  </si>
  <si>
    <t>dustinlopez1144@gmail.com</t>
  </si>
  <si>
    <t>Deanna Wheeler</t>
  </si>
  <si>
    <t>deannawheeler9720@gmail.com</t>
  </si>
  <si>
    <t>John King</t>
  </si>
  <si>
    <t>johnking1105@gmail.com</t>
  </si>
  <si>
    <t>danielbaker5258@gmail.com</t>
  </si>
  <si>
    <t>Patricia Weber</t>
  </si>
  <si>
    <t>patriciaweber9534@gmail.com</t>
  </si>
  <si>
    <t>michaeldavis1742@gmail.com</t>
  </si>
  <si>
    <t>Martha Benton</t>
  </si>
  <si>
    <t>marthabenton4780@gmail.com</t>
  </si>
  <si>
    <t>Albert Gentry</t>
  </si>
  <si>
    <t>albertgentry7626@gmail.com</t>
  </si>
  <si>
    <t>Christine Rice</t>
  </si>
  <si>
    <t>christinerice3581@gmail.com</t>
  </si>
  <si>
    <t>Peter Briggs</t>
  </si>
  <si>
    <t>peterbriggs3027@gmail.com</t>
  </si>
  <si>
    <t>Melissa Morgan</t>
  </si>
  <si>
    <t>melissamorgan2687@gmail.com</t>
  </si>
  <si>
    <t>Linda Keller</t>
  </si>
  <si>
    <t>lindakeller9419@gmail.com</t>
  </si>
  <si>
    <t>Rebecca Garcia</t>
  </si>
  <si>
    <t>rebeccagarcia1680@gmail.com</t>
  </si>
  <si>
    <t>timothymoore4922@gmail.com</t>
  </si>
  <si>
    <t>Corey Schroeder</t>
  </si>
  <si>
    <t>coreyschroeder2722@gmail.com</t>
  </si>
  <si>
    <t>Rachael Rhodes</t>
  </si>
  <si>
    <t>rachaelrhodes9381@gmail.com</t>
  </si>
  <si>
    <t>Lucas Chung</t>
  </si>
  <si>
    <t>lucaschung7426@gmail.com</t>
  </si>
  <si>
    <t>jasonbrown7388@gmail.com</t>
  </si>
  <si>
    <t>Nathan Deleon</t>
  </si>
  <si>
    <t>nathandeleon5888@gmail.com</t>
  </si>
  <si>
    <t>Jasmine Diaz</t>
  </si>
  <si>
    <t>jasminediaz7765@gmail.com</t>
  </si>
  <si>
    <t>Angela Haynes</t>
  </si>
  <si>
    <t>angelahaynes4228@gmail.com</t>
  </si>
  <si>
    <t>Robert Lawrence</t>
  </si>
  <si>
    <t>robertlawrence4457@gmail.com</t>
  </si>
  <si>
    <t>thomasthomas5075@gmail.com</t>
  </si>
  <si>
    <t>Donald Bond</t>
  </si>
  <si>
    <t>donaldbond8398@gmail.com</t>
  </si>
  <si>
    <t>Roger Woods</t>
  </si>
  <si>
    <t>rogerwoods1472@gmail.com</t>
  </si>
  <si>
    <t>Laura Hughes</t>
  </si>
  <si>
    <t>laurahughes1488@gmail.com</t>
  </si>
  <si>
    <t>jenniferreyes2765@gmail.com</t>
  </si>
  <si>
    <t>amandasmith6701@gmail.com</t>
  </si>
  <si>
    <t>Jack Jackson</t>
  </si>
  <si>
    <t>jackjackson2864@gmail.com</t>
  </si>
  <si>
    <t>Michelle Davies</t>
  </si>
  <si>
    <t>michelledavies4130@gmail.com</t>
  </si>
  <si>
    <t>Randy Nelson</t>
  </si>
  <si>
    <t>randynelson8810@gmail.com</t>
  </si>
  <si>
    <t>Alexandra Gutierrez</t>
  </si>
  <si>
    <t>alexandragutierrez9830@gmail.com</t>
  </si>
  <si>
    <t>Alexander Lawrence</t>
  </si>
  <si>
    <t>alexanderlawrence7354@gmail.com</t>
  </si>
  <si>
    <t>Elizabeth Roberts</t>
  </si>
  <si>
    <t>elizabethroberts3953@gmail.com</t>
  </si>
  <si>
    <t>Karl Munoz</t>
  </si>
  <si>
    <t>karlmunoz7769@gmail.com</t>
  </si>
  <si>
    <t>Candace Gibson</t>
  </si>
  <si>
    <t>candacegibson7968@gmail.com</t>
  </si>
  <si>
    <t>Gabriela Christensen</t>
  </si>
  <si>
    <t>gabrielachristensen8227@gmail.com</t>
  </si>
  <si>
    <t>Michelle Parsons</t>
  </si>
  <si>
    <t>michelleparsons5846@gmail.com</t>
  </si>
  <si>
    <t>Leon Harrison</t>
  </si>
  <si>
    <t>leonharrison9595@gmail.com</t>
  </si>
  <si>
    <t>Marcia Sanchez</t>
  </si>
  <si>
    <t>marciasanchez4358@gmail.com</t>
  </si>
  <si>
    <t>Ashley Thornton</t>
  </si>
  <si>
    <t>ashleythornton1016@gmail.com</t>
  </si>
  <si>
    <t>Timothy Gonzales</t>
  </si>
  <si>
    <t>timothygonzales9129@gmail.com</t>
  </si>
  <si>
    <t>Sean Sandoval</t>
  </si>
  <si>
    <t>seansandoval5000@gmail.com</t>
  </si>
  <si>
    <t>Dawn Walton</t>
  </si>
  <si>
    <t>dawnwalton2302@gmail.com</t>
  </si>
  <si>
    <t>Robert Montes</t>
  </si>
  <si>
    <t>robertmontes8108@gmail.com</t>
  </si>
  <si>
    <t>Paul Perkins</t>
  </si>
  <si>
    <t>paulperkins1797@gmail.com</t>
  </si>
  <si>
    <t>Michelle Black</t>
  </si>
  <si>
    <t>michelleblack3216@gmail.com</t>
  </si>
  <si>
    <t>Michael Pennington</t>
  </si>
  <si>
    <t>michaelpennington6909@gmail.com</t>
  </si>
  <si>
    <t>paulsmith601@gmail.com</t>
  </si>
  <si>
    <t>Alexandra Jackson</t>
  </si>
  <si>
    <t>alexandrajackson8384@gmail.com</t>
  </si>
  <si>
    <t>Travis Nelson</t>
  </si>
  <si>
    <t>travisnelson7414@gmail.com</t>
  </si>
  <si>
    <t>Tami Walls</t>
  </si>
  <si>
    <t>tamiwalls6365@gmail.com</t>
  </si>
  <si>
    <t>Jody Thomas</t>
  </si>
  <si>
    <t>jodythomas6203@gmail.com</t>
  </si>
  <si>
    <t>andrewwilliams3618@gmail.com</t>
  </si>
  <si>
    <t>Jennifer Coleman</t>
  </si>
  <si>
    <t>jennifercoleman8575@gmail.com</t>
  </si>
  <si>
    <t>Paula Haynes</t>
  </si>
  <si>
    <t>paulahaynes9368@gmail.com</t>
  </si>
  <si>
    <t>Marissa Morrison</t>
  </si>
  <si>
    <t>marissamorrison7303@gmail.com</t>
  </si>
  <si>
    <t>Jonathan Rodriguez</t>
  </si>
  <si>
    <t>jonathanrodriguez122@gmail.com</t>
  </si>
  <si>
    <t>Matthew Burton</t>
  </si>
  <si>
    <t>matthewburton3391@gmail.com</t>
  </si>
  <si>
    <t>Todd Johnson</t>
  </si>
  <si>
    <t>toddjohnson1268@gmail.com</t>
  </si>
  <si>
    <t>Marissa Barnes</t>
  </si>
  <si>
    <t>marissabarnes6203@gmail.com</t>
  </si>
  <si>
    <t>Sara Bender</t>
  </si>
  <si>
    <t>sarabender4587@gmail.com</t>
  </si>
  <si>
    <t>Larry Deleon</t>
  </si>
  <si>
    <t>larrydeleon7805@gmail.com</t>
  </si>
  <si>
    <t>michaelhenderson9687@gmail.com</t>
  </si>
  <si>
    <t>Christopher Ortiz</t>
  </si>
  <si>
    <t>christopherortiz9327@gmail.com</t>
  </si>
  <si>
    <t>Russell Wilson</t>
  </si>
  <si>
    <t>russellwilson6762@gmail.com</t>
  </si>
  <si>
    <t>Jennifer Delgado</t>
  </si>
  <si>
    <t>jenniferdelgado9267@gmail.com</t>
  </si>
  <si>
    <t>Monica Hall</t>
  </si>
  <si>
    <t>monicahall8781@gmail.com</t>
  </si>
  <si>
    <t>Bobby Thompson</t>
  </si>
  <si>
    <t>bobbythompson2703@gmail.com</t>
  </si>
  <si>
    <t>Molly Gordon</t>
  </si>
  <si>
    <t>mollygordon9616@gmail.com</t>
  </si>
  <si>
    <t>marklee9864@gmail.com</t>
  </si>
  <si>
    <t>Andrew Clark</t>
  </si>
  <si>
    <t>andrewclark9075@gmail.com</t>
  </si>
  <si>
    <t>lisabrown6148@gmail.com</t>
  </si>
  <si>
    <t>Anna Riley</t>
  </si>
  <si>
    <t>annariley8536@gmail.com</t>
  </si>
  <si>
    <t>Eduardo Pittman</t>
  </si>
  <si>
    <t>eduardopittman5875@gmail.com</t>
  </si>
  <si>
    <t>Ryan Boyer</t>
  </si>
  <si>
    <t>ryanboyer4636@gmail.com</t>
  </si>
  <si>
    <t>Katherine Preston</t>
  </si>
  <si>
    <t>katherinepreston155@gmail.com</t>
  </si>
  <si>
    <t>Robin Nichols MD</t>
  </si>
  <si>
    <t>robinnicholsmd1091@gmail.com</t>
  </si>
  <si>
    <t>Erica Moore</t>
  </si>
  <si>
    <t>ericamoore94@gmail.com</t>
  </si>
  <si>
    <t>Robert Nguyen</t>
  </si>
  <si>
    <t>robertnguyen7805@gmail.com</t>
  </si>
  <si>
    <t>michaeldavis2360@gmail.com</t>
  </si>
  <si>
    <t>Dawn Collins</t>
  </si>
  <si>
    <t>dawncollins6420@gmail.com</t>
  </si>
  <si>
    <t>Curtis Scott</t>
  </si>
  <si>
    <t>curtisscott9381@gmail.com</t>
  </si>
  <si>
    <t>Jennifer Young</t>
  </si>
  <si>
    <t>jenniferyoung173@gmail.com</t>
  </si>
  <si>
    <t>Patricia Buck</t>
  </si>
  <si>
    <t>patriciabuck3927@gmail.com</t>
  </si>
  <si>
    <t>Jacob Flores</t>
  </si>
  <si>
    <t>jacobflores352@gmail.com</t>
  </si>
  <si>
    <t>James Stevens</t>
  </si>
  <si>
    <t>jamesstevens600@gmail.com</t>
  </si>
  <si>
    <t>katherinehill7393@gmail.com</t>
  </si>
  <si>
    <t>Leslie Carter</t>
  </si>
  <si>
    <t>lesliecarter5806@gmail.com</t>
  </si>
  <si>
    <t>Megan Brown</t>
  </si>
  <si>
    <t>meganbrown8393@gmail.com</t>
  </si>
  <si>
    <t>Steve Cox</t>
  </si>
  <si>
    <t>stevecox3760@gmail.com</t>
  </si>
  <si>
    <t>Chelsea Holmes</t>
  </si>
  <si>
    <t>chelseaholmes3900@gmail.com</t>
  </si>
  <si>
    <t>williambrown1971@gmail.com</t>
  </si>
  <si>
    <t>Alicia Brown</t>
  </si>
  <si>
    <t>aliciabrown9281@gmail.com</t>
  </si>
  <si>
    <t>Walter Morales</t>
  </si>
  <si>
    <t>waltermorales7292@gmail.com</t>
  </si>
  <si>
    <t>Katherine Zavala</t>
  </si>
  <si>
    <t>katherinezavala2605@gmail.com</t>
  </si>
  <si>
    <t>Russell Glenn</t>
  </si>
  <si>
    <t>russellglenn9500@gmail.com</t>
  </si>
  <si>
    <t>Grace Shea</t>
  </si>
  <si>
    <t>graceshea3589@gmail.com</t>
  </si>
  <si>
    <t>Katelyn Bean</t>
  </si>
  <si>
    <t>katelynbean6953@gmail.com</t>
  </si>
  <si>
    <t>Robin Martin</t>
  </si>
  <si>
    <t>robinmartin7898@gmail.com</t>
  </si>
  <si>
    <t>Michael Wong</t>
  </si>
  <si>
    <t>michaelwong6105@gmail.com</t>
  </si>
  <si>
    <t>kimberlysmith1536@gmail.com</t>
  </si>
  <si>
    <t>Ryan Lewis</t>
  </si>
  <si>
    <t>ryanlewis6387@gmail.com</t>
  </si>
  <si>
    <t>Matthew Perez</t>
  </si>
  <si>
    <t>matthewperez4546@gmail.com</t>
  </si>
  <si>
    <t>Carlos Vazquez</t>
  </si>
  <si>
    <t>carlosvazquez3836@gmail.com</t>
  </si>
  <si>
    <t>Ryan Peterson</t>
  </si>
  <si>
    <t>ryanpeterson6622@gmail.com</t>
  </si>
  <si>
    <t>Matthew Walker</t>
  </si>
  <si>
    <t>matthewwalker969@gmail.com</t>
  </si>
  <si>
    <t>Gary Webb</t>
  </si>
  <si>
    <t>garywebb6445@gmail.com</t>
  </si>
  <si>
    <t>Stephanie Love</t>
  </si>
  <si>
    <t>stephanielove6005@gmail.com</t>
  </si>
  <si>
    <t>toddgarcia9416@gmail.com</t>
  </si>
  <si>
    <t>Joseph Flores</t>
  </si>
  <si>
    <t>josephflores9148@gmail.com</t>
  </si>
  <si>
    <t>jacobjones6354@gmail.com</t>
  </si>
  <si>
    <t>Linda Spencer</t>
  </si>
  <si>
    <t>lindaspencer4103@gmail.com</t>
  </si>
  <si>
    <t>Jeffrey Roberts</t>
  </si>
  <si>
    <t>jeffreyroberts1568@gmail.com</t>
  </si>
  <si>
    <t>Sharon Thomas</t>
  </si>
  <si>
    <t>sharonthomas5620@gmail.com</t>
  </si>
  <si>
    <t>Chad Nash</t>
  </si>
  <si>
    <t>chadnash9861@gmail.com</t>
  </si>
  <si>
    <t>Aaron Long</t>
  </si>
  <si>
    <t>aaronlong2902@gmail.com</t>
  </si>
  <si>
    <t>Todd Barnett</t>
  </si>
  <si>
    <t>toddbarnett8236@gmail.com</t>
  </si>
  <si>
    <t>Kayla Reed</t>
  </si>
  <si>
    <t>kaylareed2724@gmail.com</t>
  </si>
  <si>
    <t>Rebecca Williams</t>
  </si>
  <si>
    <t>rebeccawilliams3759@gmail.com</t>
  </si>
  <si>
    <t>James Christensen</t>
  </si>
  <si>
    <t>jameschristensen6288@gmail.com</t>
  </si>
  <si>
    <t>Kimberly Richards</t>
  </si>
  <si>
    <t>kimberlyrichards7872@gmail.com</t>
  </si>
  <si>
    <t>Ricky Vaughn</t>
  </si>
  <si>
    <t>rickyvaughn979@gmail.com</t>
  </si>
  <si>
    <t>Veronica Johnson</t>
  </si>
  <si>
    <t>veronicajohnson6636@gmail.com</t>
  </si>
  <si>
    <t>Krystal Wu</t>
  </si>
  <si>
    <t>krystalwu3888@gmail.com</t>
  </si>
  <si>
    <t>George Foster</t>
  </si>
  <si>
    <t>georgefoster5422@gmail.com</t>
  </si>
  <si>
    <t>Mitchell Anthony</t>
  </si>
  <si>
    <t>mitchellanthony8228@gmail.com</t>
  </si>
  <si>
    <t>Emily Archer</t>
  </si>
  <si>
    <t>emilyarcher4866@gmail.com</t>
  </si>
  <si>
    <t>Marie Rivera</t>
  </si>
  <si>
    <t>marierivera8696@gmail.com</t>
  </si>
  <si>
    <t>Heather Massey</t>
  </si>
  <si>
    <t>heathermassey5262@gmail.com</t>
  </si>
  <si>
    <t>Charles Griffin</t>
  </si>
  <si>
    <t>charlesgriffin9653@gmail.com</t>
  </si>
  <si>
    <t>Blake Cooper</t>
  </si>
  <si>
    <t>blakecooper997@gmail.com</t>
  </si>
  <si>
    <t>Sara Crawford</t>
  </si>
  <si>
    <t>saracrawford7687@gmail.com</t>
  </si>
  <si>
    <t>Bryan Cantrell</t>
  </si>
  <si>
    <t>bryancantrell3832@gmail.com</t>
  </si>
  <si>
    <t>Christine Jackson</t>
  </si>
  <si>
    <t>christinejackson9389@gmail.com</t>
  </si>
  <si>
    <t>Bobby Wells</t>
  </si>
  <si>
    <t>bobbywells6941@gmail.com</t>
  </si>
  <si>
    <t>John Swanson</t>
  </si>
  <si>
    <t>johnswanson7021@gmail.com</t>
  </si>
  <si>
    <t>Gary Rollins</t>
  </si>
  <si>
    <t>garyrollins7708@gmail.com</t>
  </si>
  <si>
    <t>Mark Meyer</t>
  </si>
  <si>
    <t>markmeyer516@gmail.com</t>
  </si>
  <si>
    <t>Rachel Watson</t>
  </si>
  <si>
    <t>rachelwatson7551@gmail.com</t>
  </si>
  <si>
    <t>Jeremy Lyons</t>
  </si>
  <si>
    <t>jeremylyons8925@gmail.com</t>
  </si>
  <si>
    <t>Barbara Rodriguez</t>
  </si>
  <si>
    <t>barbararodriguez4664@gmail.com</t>
  </si>
  <si>
    <t>Donald Strickland</t>
  </si>
  <si>
    <t>donaldstrickland7875@gmail.com</t>
  </si>
  <si>
    <t>Michele Oliver</t>
  </si>
  <si>
    <t>micheleoliver6675@gmail.com</t>
  </si>
  <si>
    <t>Kevin Potts</t>
  </si>
  <si>
    <t>kevinpotts9828@gmail.com</t>
  </si>
  <si>
    <t>Peter Little</t>
  </si>
  <si>
    <t>peterlittle2147@gmail.com</t>
  </si>
  <si>
    <t>Christie Whitehead</t>
  </si>
  <si>
    <t>christiewhitehead964@gmail.com</t>
  </si>
  <si>
    <t>Jeffrey Armstrong</t>
  </si>
  <si>
    <t>jeffreyarmstrong5584@gmail.com</t>
  </si>
  <si>
    <t>Robin Swanson</t>
  </si>
  <si>
    <t>robinswanson3967@gmail.com</t>
  </si>
  <si>
    <t>Cynthia Lloyd</t>
  </si>
  <si>
    <t>cynthialloyd9784@gmail.com</t>
  </si>
  <si>
    <t>Sara Haynes</t>
  </si>
  <si>
    <t>sarahaynes3601@gmail.com</t>
  </si>
  <si>
    <t>Steven Ray</t>
  </si>
  <si>
    <t>stevenray1992@gmail.com</t>
  </si>
  <si>
    <t>David Foster</t>
  </si>
  <si>
    <t>davidfoster3090@gmail.com</t>
  </si>
  <si>
    <t>Daniel Cooper</t>
  </si>
  <si>
    <t>danielcooper6973@gmail.com</t>
  </si>
  <si>
    <t>Kelly Ortega</t>
  </si>
  <si>
    <t>kellyortega711@gmail.com</t>
  </si>
  <si>
    <t>Elizabeth Castro</t>
  </si>
  <si>
    <t>elizabethcastro1405@gmail.com</t>
  </si>
  <si>
    <t>Brenda Sellers</t>
  </si>
  <si>
    <t>brendasellers8110@gmail.com</t>
  </si>
  <si>
    <t>Courtney Murphy</t>
  </si>
  <si>
    <t>courtneymurphy6264@gmail.com</t>
  </si>
  <si>
    <t>jillclark3890@gmail.com</t>
  </si>
  <si>
    <t>Jennifer Mccullough</t>
  </si>
  <si>
    <t>jennifermccullough3444@gmail.com</t>
  </si>
  <si>
    <t>Rebecca King</t>
  </si>
  <si>
    <t>rebeccaking3566@gmail.com</t>
  </si>
  <si>
    <t>robertmiller3893@gmail.com</t>
  </si>
  <si>
    <t>Lindsey Glass</t>
  </si>
  <si>
    <t>lindseyglass38@gmail.com</t>
  </si>
  <si>
    <t>Brandy Barrett</t>
  </si>
  <si>
    <t>brandybarrett8778@gmail.com</t>
  </si>
  <si>
    <t>jessicagomez2048@gmail.com</t>
  </si>
  <si>
    <t>Dylan Larson</t>
  </si>
  <si>
    <t>dylanlarson980@gmail.com</t>
  </si>
  <si>
    <t>Grace Owens</t>
  </si>
  <si>
    <t>graceowens970@gmail.com</t>
  </si>
  <si>
    <t>Jessica Beasley</t>
  </si>
  <si>
    <t>jessicabeasley9010@gmail.com</t>
  </si>
  <si>
    <t>Vanessa Smith</t>
  </si>
  <si>
    <t>vanessasmith2035@gmail.com</t>
  </si>
  <si>
    <t>jenniferhernandez3802@gmail.com</t>
  </si>
  <si>
    <t>kevinedwards4245@gmail.com</t>
  </si>
  <si>
    <t>Michael Kelly</t>
  </si>
  <si>
    <t>michaelkelly9086@gmail.com</t>
  </si>
  <si>
    <t>Cheryl Glenn</t>
  </si>
  <si>
    <t>cherylglenn2179@gmail.com</t>
  </si>
  <si>
    <t>Julia Brown</t>
  </si>
  <si>
    <t>juliabrown7226@gmail.com</t>
  </si>
  <si>
    <t>Johnny Johnson</t>
  </si>
  <si>
    <t>johnnyjohnson4289@gmail.com</t>
  </si>
  <si>
    <t>Neil Willis</t>
  </si>
  <si>
    <t>neilwillis4677@gmail.com</t>
  </si>
  <si>
    <t>Nathan Butler</t>
  </si>
  <si>
    <t>nathanbutler5085@gmail.com</t>
  </si>
  <si>
    <t>Audrey Beck</t>
  </si>
  <si>
    <t>audreybeck8982@gmail.com</t>
  </si>
  <si>
    <t>Dawn Williams DDS</t>
  </si>
  <si>
    <t>dawnwilliamsdds9358@gmail.com</t>
  </si>
  <si>
    <t>Matthew Green</t>
  </si>
  <si>
    <t>matthewgreen4040@gmail.com</t>
  </si>
  <si>
    <t>Brenda Ramirez</t>
  </si>
  <si>
    <t>brendaramirez6499@gmail.com</t>
  </si>
  <si>
    <t>Eric Parrish</t>
  </si>
  <si>
    <t>ericparrish2039@gmail.com</t>
  </si>
  <si>
    <t>Mary Vargas</t>
  </si>
  <si>
    <t>maryvargas812@gmail.com</t>
  </si>
  <si>
    <t>Cody Anderson</t>
  </si>
  <si>
    <t>codyanderson2062@gmail.com</t>
  </si>
  <si>
    <t>Maurice Cunningham</t>
  </si>
  <si>
    <t>mauricecunningham4060@gmail.com</t>
  </si>
  <si>
    <t>Adam Ross</t>
  </si>
  <si>
    <t>adamross9134@gmail.com</t>
  </si>
  <si>
    <t>Nicholas Kennedy</t>
  </si>
  <si>
    <t>nicholaskennedy553@gmail.com</t>
  </si>
  <si>
    <t>Jason Rodriguez</t>
  </si>
  <si>
    <t>jasonrodriguez5098@gmail.com</t>
  </si>
  <si>
    <t>Tami Moore</t>
  </si>
  <si>
    <t>tamimoore1269@gmail.com</t>
  </si>
  <si>
    <t>Samuel Huffman</t>
  </si>
  <si>
    <t>samuelhuffman1145@gmail.com</t>
  </si>
  <si>
    <t>Kevin Mccarthy</t>
  </si>
  <si>
    <t>kevinmccarthy1759@gmail.com</t>
  </si>
  <si>
    <t>Susan Williams</t>
  </si>
  <si>
    <t>susanwilliams8910@gmail.com</t>
  </si>
  <si>
    <t>Brittany Hubbard</t>
  </si>
  <si>
    <t>brittanyhubbard5721@gmail.com</t>
  </si>
  <si>
    <t>Carl Weber</t>
  </si>
  <si>
    <t>carlweber7192@gmail.com</t>
  </si>
  <si>
    <t>Rebecca Johnson</t>
  </si>
  <si>
    <t>rebeccajohnson4469@gmail.com</t>
  </si>
  <si>
    <t>Michael Gray</t>
  </si>
  <si>
    <t>michaelgray3068@gmail.com</t>
  </si>
  <si>
    <t>Christina Morgan</t>
  </si>
  <si>
    <t>christinamorgan5347@gmail.com</t>
  </si>
  <si>
    <t>Morgan Williams</t>
  </si>
  <si>
    <t>morganwilliams2236@gmail.com</t>
  </si>
  <si>
    <t>Jesse Michael</t>
  </si>
  <si>
    <t>jessemichael1223@gmail.com</t>
  </si>
  <si>
    <t>Linda Dean</t>
  </si>
  <si>
    <t>lindadean6364@gmail.com</t>
  </si>
  <si>
    <t>Gina Hicks</t>
  </si>
  <si>
    <t>ginahicks2769@gmail.com</t>
  </si>
  <si>
    <t>David Oneal</t>
  </si>
  <si>
    <t>davidoneal5308@gmail.com</t>
  </si>
  <si>
    <t>Jessica Keller</t>
  </si>
  <si>
    <t>jessicakeller4033@gmail.com</t>
  </si>
  <si>
    <t>Ryan French</t>
  </si>
  <si>
    <t>ryanfrench2324@gmail.com</t>
  </si>
  <si>
    <t>Diana Morgan</t>
  </si>
  <si>
    <t>dianamorgan5099@gmail.com</t>
  </si>
  <si>
    <t>Raymond Valdez</t>
  </si>
  <si>
    <t>raymondvaldez8077@gmail.com</t>
  </si>
  <si>
    <t>Ryan Brown</t>
  </si>
  <si>
    <t>ryanbrown4979@gmail.com</t>
  </si>
  <si>
    <t>Kimberly Knox</t>
  </si>
  <si>
    <t>kimberlyknox7870@gmail.com</t>
  </si>
  <si>
    <t>William Shepherd</t>
  </si>
  <si>
    <t>williamshepherd9632@gmail.com</t>
  </si>
  <si>
    <t>Rebecca Munoz</t>
  </si>
  <si>
    <t>rebeccamunoz7407@gmail.com</t>
  </si>
  <si>
    <t>Dawn Wyatt</t>
  </si>
  <si>
    <t>dawnwyatt5505@gmail.com</t>
  </si>
  <si>
    <t>Brenda Weiss</t>
  </si>
  <si>
    <t>brendaweiss2405@gmail.com</t>
  </si>
  <si>
    <t>Kara Williamson</t>
  </si>
  <si>
    <t>karawilliamson8646@gmail.com</t>
  </si>
  <si>
    <t>Paul Newman</t>
  </si>
  <si>
    <t>paulnewman2564@gmail.com</t>
  </si>
  <si>
    <t>teresahancock2080@gmail.com</t>
  </si>
  <si>
    <t>Scott Travis</t>
  </si>
  <si>
    <t>scotttravis894@gmail.com</t>
  </si>
  <si>
    <t>Vanessa Fischer</t>
  </si>
  <si>
    <t>vanessafischer4870@gmail.com</t>
  </si>
  <si>
    <t>Angela Contreras</t>
  </si>
  <si>
    <t>angelacontreras4755@gmail.com</t>
  </si>
  <si>
    <t>Paula Mcgee</t>
  </si>
  <si>
    <t>paulamcgee797@gmail.com</t>
  </si>
  <si>
    <t>Arthur Wu</t>
  </si>
  <si>
    <t>arthurwu8724@gmail.com</t>
  </si>
  <si>
    <t>Matthew Rowland</t>
  </si>
  <si>
    <t>matthewrowland5297@gmail.com</t>
  </si>
  <si>
    <t>robinsanchez976@gmail.com</t>
  </si>
  <si>
    <t>Dr. Brian Jones</t>
  </si>
  <si>
    <t>dr.brianjones5040@gmail.com</t>
  </si>
  <si>
    <t>Carol Jackson</t>
  </si>
  <si>
    <t>caroljackson9420@gmail.com</t>
  </si>
  <si>
    <t>Philip Brooks</t>
  </si>
  <si>
    <t>philipbrooks9407@gmail.com</t>
  </si>
  <si>
    <t>Jennifer Lambert</t>
  </si>
  <si>
    <t>jenniferlambert3219@gmail.com</t>
  </si>
  <si>
    <t>Mason Ali</t>
  </si>
  <si>
    <t>masonali5860@gmail.com</t>
  </si>
  <si>
    <t>Debra Mack</t>
  </si>
  <si>
    <t>debramack6348@gmail.com</t>
  </si>
  <si>
    <t>Diana Gamble</t>
  </si>
  <si>
    <t>dianagamble1137@gmail.com</t>
  </si>
  <si>
    <t>Keith Hamilton</t>
  </si>
  <si>
    <t>keithhamilton9297@gmail.com</t>
  </si>
  <si>
    <t>Heather Guzman</t>
  </si>
  <si>
    <t>heatherguzman304@gmail.com</t>
  </si>
  <si>
    <t>Megan Carney</t>
  </si>
  <si>
    <t>megancarney6723@gmail.com</t>
  </si>
  <si>
    <t>William Sharp</t>
  </si>
  <si>
    <t>williamsharp6927@gmail.com</t>
  </si>
  <si>
    <t>johnsmith2163@gmail.com</t>
  </si>
  <si>
    <t>Matthew White</t>
  </si>
  <si>
    <t>matthewwhite5416@gmail.com</t>
  </si>
  <si>
    <t>kylejohnson5393@gmail.com</t>
  </si>
  <si>
    <t>Adam Arnold</t>
  </si>
  <si>
    <t>adamarnold5251@gmail.com</t>
  </si>
  <si>
    <t>Jennifer Lee</t>
  </si>
  <si>
    <t>jenniferlee9920@gmail.com</t>
  </si>
  <si>
    <t>Brett Singh</t>
  </si>
  <si>
    <t>brettsingh9515@gmail.com</t>
  </si>
  <si>
    <t>Jordan Owens</t>
  </si>
  <si>
    <t>jordanowens5241@gmail.com</t>
  </si>
  <si>
    <t>jenniferking5686@gmail.com</t>
  </si>
  <si>
    <t>Richard Adams</t>
  </si>
  <si>
    <t>richardadams2192@gmail.com</t>
  </si>
  <si>
    <t>Clarence Callahan</t>
  </si>
  <si>
    <t>clarencecallahan3338@gmail.com</t>
  </si>
  <si>
    <t>Stephen Smith</t>
  </si>
  <si>
    <t>stephensmith3189@gmail.com</t>
  </si>
  <si>
    <t>Carla Barnes DDS</t>
  </si>
  <si>
    <t>carlabarnesdds6836@gmail.com</t>
  </si>
  <si>
    <t>Elizabeth Pham</t>
  </si>
  <si>
    <t>elizabethpham3725@gmail.com</t>
  </si>
  <si>
    <t>Heidi Myers</t>
  </si>
  <si>
    <t>heidimyers7101@gmail.com</t>
  </si>
  <si>
    <t>Leah Henderson</t>
  </si>
  <si>
    <t>leahhenderson8829@gmail.com</t>
  </si>
  <si>
    <t>Diana Reed</t>
  </si>
  <si>
    <t>dianareed7386@gmail.com</t>
  </si>
  <si>
    <t>Valerie Mcmahon</t>
  </si>
  <si>
    <t>valeriemcmahon107@gmail.com</t>
  </si>
  <si>
    <t>Cheryl Page</t>
  </si>
  <si>
    <t>cherylpage5687@gmail.com</t>
  </si>
  <si>
    <t>Justin Ramirez</t>
  </si>
  <si>
    <t>justinramirez2668@gmail.com</t>
  </si>
  <si>
    <t>Jasmin Morrison</t>
  </si>
  <si>
    <t>jasminmorrison367@gmail.com</t>
  </si>
  <si>
    <t>Nicholas Martin</t>
  </si>
  <si>
    <t>nicholasmartin209@gmail.com</t>
  </si>
  <si>
    <t>Gerald Harvey</t>
  </si>
  <si>
    <t>geraldharvey1486@gmail.com</t>
  </si>
  <si>
    <t>Maurice King</t>
  </si>
  <si>
    <t>mauriceking3891@gmail.com</t>
  </si>
  <si>
    <t>Robert Wilkerson</t>
  </si>
  <si>
    <t>robertwilkerson4426@gmail.com</t>
  </si>
  <si>
    <t>Todd Morgan</t>
  </si>
  <si>
    <t>toddmorgan2876@gmail.com</t>
  </si>
  <si>
    <t>Julie Gray</t>
  </si>
  <si>
    <t>juliegray8903@gmail.com</t>
  </si>
  <si>
    <t>Emily Smith</t>
  </si>
  <si>
    <t>emilysmith6304@gmail.com</t>
  </si>
  <si>
    <t>Samantha Orozco</t>
  </si>
  <si>
    <t>samanthaorozco8038@gmail.com</t>
  </si>
  <si>
    <t>Michael Craig</t>
  </si>
  <si>
    <t>michaelcraig8158@gmail.com</t>
  </si>
  <si>
    <t>Heather Murray</t>
  </si>
  <si>
    <t>heathermurray4061@gmail.com</t>
  </si>
  <si>
    <t>Raymond Edwards</t>
  </si>
  <si>
    <t>raymondedwards6062@gmail.com</t>
  </si>
  <si>
    <t>Raymond Cook</t>
  </si>
  <si>
    <t>raymondcook5368@gmail.com</t>
  </si>
  <si>
    <t>Julia Nicholson</t>
  </si>
  <si>
    <t>julianicholson8999@gmail.com</t>
  </si>
  <si>
    <t>Erin James</t>
  </si>
  <si>
    <t>erinjames4833@gmail.com</t>
  </si>
  <si>
    <t>Kenneth Salazar</t>
  </si>
  <si>
    <t>kennethsalazar6280@gmail.com</t>
  </si>
  <si>
    <t>ronaldbrown5342@gmail.com</t>
  </si>
  <si>
    <t>Geoffrey Smith</t>
  </si>
  <si>
    <t>geoffreysmith5550@gmail.com</t>
  </si>
  <si>
    <t>Todd Stark</t>
  </si>
  <si>
    <t>toddstark8748@gmail.com</t>
  </si>
  <si>
    <t>Emily Lee</t>
  </si>
  <si>
    <t>emilylee9549@gmail.com</t>
  </si>
  <si>
    <t>Shawn Sanford</t>
  </si>
  <si>
    <t>shawnsanford122@gmail.com</t>
  </si>
  <si>
    <t>Vanessa Donovan</t>
  </si>
  <si>
    <t>vanessadonovan4494@gmail.com</t>
  </si>
  <si>
    <t>Melanie James</t>
  </si>
  <si>
    <t>melaniejames6975@gmail.com</t>
  </si>
  <si>
    <t>Ronald Bowman</t>
  </si>
  <si>
    <t>ronaldbowman7290@gmail.com</t>
  </si>
  <si>
    <t>Cristina Sanchez</t>
  </si>
  <si>
    <t>cristinasanchez441@gmail.com</t>
  </si>
  <si>
    <t>Joel Le</t>
  </si>
  <si>
    <t>joelle3591@gmail.com</t>
  </si>
  <si>
    <t>Brendan Bolton</t>
  </si>
  <si>
    <t>brendanbolton2938@gmail.com</t>
  </si>
  <si>
    <t>Michael Matthews</t>
  </si>
  <si>
    <t>michaelmatthews3116@gmail.com</t>
  </si>
  <si>
    <t>Tammy Flores</t>
  </si>
  <si>
    <t>tammyflores2118@gmail.com</t>
  </si>
  <si>
    <t>Joshua Francis</t>
  </si>
  <si>
    <t>joshuafrancis8199@gmail.com</t>
  </si>
  <si>
    <t>Allen Price</t>
  </si>
  <si>
    <t>allenprice5773@gmail.com</t>
  </si>
  <si>
    <t>Joel Kline</t>
  </si>
  <si>
    <t>joelkline4198@gmail.com</t>
  </si>
  <si>
    <t>Daniel Copeland</t>
  </si>
  <si>
    <t>danielcopeland351@gmail.com</t>
  </si>
  <si>
    <t>Russell Allen</t>
  </si>
  <si>
    <t>russellallen8983@gmail.com</t>
  </si>
  <si>
    <t>Robert Mitchell</t>
  </si>
  <si>
    <t>robertmitchell6391@gmail.com</t>
  </si>
  <si>
    <t>Kevin Frederick</t>
  </si>
  <si>
    <t>kevinfrederick9559@gmail.com</t>
  </si>
  <si>
    <t>Andres Rodriguez</t>
  </si>
  <si>
    <t>andresrodriguez4083@gmail.com</t>
  </si>
  <si>
    <t>Stacy Gonzalez</t>
  </si>
  <si>
    <t>stacygonzalez3634@gmail.com</t>
  </si>
  <si>
    <t>Kristin Nguyen</t>
  </si>
  <si>
    <t>kristinnguyen798@gmail.com</t>
  </si>
  <si>
    <t>Antonio Marshall</t>
  </si>
  <si>
    <t>antoniomarshall2638@gmail.com</t>
  </si>
  <si>
    <t>Joe Wright</t>
  </si>
  <si>
    <t>joewright2956@gmail.com</t>
  </si>
  <si>
    <t>theresacampbell3975@gmail.com</t>
  </si>
  <si>
    <t>Tiffany Montoya</t>
  </si>
  <si>
    <t>tiffanymontoya2821@gmail.com</t>
  </si>
  <si>
    <t>Laura Lynch</t>
  </si>
  <si>
    <t>lauralynch3946@gmail.com</t>
  </si>
  <si>
    <t>davidrodriguez2311@gmail.com</t>
  </si>
  <si>
    <t>Joshua Bauer</t>
  </si>
  <si>
    <t>joshuabauer3316@gmail.com</t>
  </si>
  <si>
    <t>Jamie Alexander</t>
  </si>
  <si>
    <t>jamiealexander8444@gmail.com</t>
  </si>
  <si>
    <t>Tommy Garcia</t>
  </si>
  <si>
    <t>tommygarcia8187@gmail.com</t>
  </si>
  <si>
    <t>Laura Fields</t>
  </si>
  <si>
    <t>laurafields6515@gmail.com</t>
  </si>
  <si>
    <t>Thomas Krause</t>
  </si>
  <si>
    <t>thomaskrause5362@gmail.com</t>
  </si>
  <si>
    <t>Christopher Guzman</t>
  </si>
  <si>
    <t>christopherguzman9127@gmail.com</t>
  </si>
  <si>
    <t>Michelle Roberts</t>
  </si>
  <si>
    <t>michelleroberts7804@gmail.com</t>
  </si>
  <si>
    <t>johnjohnson7403@gmail.com</t>
  </si>
  <si>
    <t>Diane Osborne</t>
  </si>
  <si>
    <t>dianeosborne5605@gmail.com</t>
  </si>
  <si>
    <t>Donna Terrell</t>
  </si>
  <si>
    <t>donnaterrell4462@gmail.com</t>
  </si>
  <si>
    <t>Bryan Rubio</t>
  </si>
  <si>
    <t>bryanrubio916@gmail.com</t>
  </si>
  <si>
    <t>johnwilliams7561@gmail.com</t>
  </si>
  <si>
    <t>Matthew Lynch</t>
  </si>
  <si>
    <t>matthewlynch1010@gmail.com</t>
  </si>
  <si>
    <t>John Snyder</t>
  </si>
  <si>
    <t>johnsnyder2403@gmail.com</t>
  </si>
  <si>
    <t>Andrew Hayes MD</t>
  </si>
  <si>
    <t>andrewhayesmd360@gmail.com</t>
  </si>
  <si>
    <t>Ashley Dalton</t>
  </si>
  <si>
    <t>ashleydalton6229@gmail.com</t>
  </si>
  <si>
    <t>Diane Meyer</t>
  </si>
  <si>
    <t>dianemeyer1767@gmail.com</t>
  </si>
  <si>
    <t>Colton Clark</t>
  </si>
  <si>
    <t>coltonclark4372@gmail.com</t>
  </si>
  <si>
    <t>Lindsey Hall</t>
  </si>
  <si>
    <t>lindseyhall3661@gmail.com</t>
  </si>
  <si>
    <t>Michael Long</t>
  </si>
  <si>
    <t>michaellong6456@gmail.com</t>
  </si>
  <si>
    <t>James Curtis</t>
  </si>
  <si>
    <t>jamescurtis55@gmail.com</t>
  </si>
  <si>
    <t>Claudia Wright</t>
  </si>
  <si>
    <t>claudiawright4684@gmail.com</t>
  </si>
  <si>
    <t>Matthew Watkins</t>
  </si>
  <si>
    <t>matthewwatkins425@gmail.com</t>
  </si>
  <si>
    <t>Christina Miller</t>
  </si>
  <si>
    <t>christinamiller4883@gmail.com</t>
  </si>
  <si>
    <t>Maurice Carr</t>
  </si>
  <si>
    <t>mauricecarr5214@gmail.com</t>
  </si>
  <si>
    <t>Laurie Nelson</t>
  </si>
  <si>
    <t>laurienelson7036@gmail.com</t>
  </si>
  <si>
    <t>Johnny Jones</t>
  </si>
  <si>
    <t>johnnyjones5060@gmail.com</t>
  </si>
  <si>
    <t>Heather Gross</t>
  </si>
  <si>
    <t>heathergross7536@gmail.com</t>
  </si>
  <si>
    <t>Jordan Baldwin</t>
  </si>
  <si>
    <t>jordanbaldwin5899@gmail.com</t>
  </si>
  <si>
    <t>Jeffrey Vazquez</t>
  </si>
  <si>
    <t>jeffreyvazquez6039@gmail.com</t>
  </si>
  <si>
    <t>Tiffany Olson</t>
  </si>
  <si>
    <t>tiffanyolson5873@gmail.com</t>
  </si>
  <si>
    <t>Margaret Mccormick</t>
  </si>
  <si>
    <t>margaretmccormick5584@gmail.com</t>
  </si>
  <si>
    <t>Kelly Boyd</t>
  </si>
  <si>
    <t>kellyboyd4341@gmail.com</t>
  </si>
  <si>
    <t>joshuahall2221@gmail.com</t>
  </si>
  <si>
    <t>Jeremy Jacobs</t>
  </si>
  <si>
    <t>jeremyjacobs242@gmail.com</t>
  </si>
  <si>
    <t>Michael Mcdaniel</t>
  </si>
  <si>
    <t>michaelmcdaniel8347@gmail.com</t>
  </si>
  <si>
    <t>Dennis Martin</t>
  </si>
  <si>
    <t>dennismartin1268@gmail.com</t>
  </si>
  <si>
    <t>Paul Dickson</t>
  </si>
  <si>
    <t>pauldickson5811@gmail.com</t>
  </si>
  <si>
    <t>Scott Davis</t>
  </si>
  <si>
    <t>scottdavis2972@gmail.com</t>
  </si>
  <si>
    <t>michaeldillon5090@gmail.com</t>
  </si>
  <si>
    <t>Karen Hart</t>
  </si>
  <si>
    <t>karenhart3704@gmail.com</t>
  </si>
  <si>
    <t>Matthew Kelley</t>
  </si>
  <si>
    <t>matthewkelley508@gmail.com</t>
  </si>
  <si>
    <t>Brittany Meyer</t>
  </si>
  <si>
    <t>brittanymeyer2919@gmail.com</t>
  </si>
  <si>
    <t>nicholashill1996@gmail.com</t>
  </si>
  <si>
    <t>Martin Blake</t>
  </si>
  <si>
    <t>martinblake9873@gmail.com</t>
  </si>
  <si>
    <t>Zachary Ray</t>
  </si>
  <si>
    <t>zacharyray5677@gmail.com</t>
  </si>
  <si>
    <t>Felicia Gilbert</t>
  </si>
  <si>
    <t>feliciagilbert6974@gmail.com</t>
  </si>
  <si>
    <t>amberallen2580@gmail.com</t>
  </si>
  <si>
    <t>Brenda Walker</t>
  </si>
  <si>
    <t>brendawalker1165@gmail.com</t>
  </si>
  <si>
    <t>Derek Hess</t>
  </si>
  <si>
    <t>derekhess2195@gmail.com</t>
  </si>
  <si>
    <t>Laura Ferrell</t>
  </si>
  <si>
    <t>lauraferrell1109@gmail.com</t>
  </si>
  <si>
    <t>Sheila Arias</t>
  </si>
  <si>
    <t>sheilaarias4639@gmail.com</t>
  </si>
  <si>
    <t>Emily Tyler</t>
  </si>
  <si>
    <t>emilytyler6339@gmail.com</t>
  </si>
  <si>
    <t>Joseph Peters DVM</t>
  </si>
  <si>
    <t>josephpetersdvm737@gmail.com</t>
  </si>
  <si>
    <t>Samantha Turner</t>
  </si>
  <si>
    <t>samanthaturner1018@gmail.com</t>
  </si>
  <si>
    <t>Timothy Fowler</t>
  </si>
  <si>
    <t>timothyfowler1080@gmail.com</t>
  </si>
  <si>
    <t>Russell Cole</t>
  </si>
  <si>
    <t>russellcole2687@gmail.com</t>
  </si>
  <si>
    <t>Evelyn Fox</t>
  </si>
  <si>
    <t>evelynfox1498@gmail.com</t>
  </si>
  <si>
    <t>James Vargas</t>
  </si>
  <si>
    <t>jamesvargas7005@gmail.com</t>
  </si>
  <si>
    <t>laurawilson7990@gmail.com</t>
  </si>
  <si>
    <t>Erin Porter</t>
  </si>
  <si>
    <t>erinporter4308@gmail.com</t>
  </si>
  <si>
    <t>Brenda Murphy</t>
  </si>
  <si>
    <t>brendamurphy7528@gmail.com</t>
  </si>
  <si>
    <t>John Mcdowell</t>
  </si>
  <si>
    <t>johnmcdowell7432@gmail.com</t>
  </si>
  <si>
    <t>Joan Morris</t>
  </si>
  <si>
    <t>joanmorris811@gmail.com</t>
  </si>
  <si>
    <t>rebeccabrown3276@gmail.com</t>
  </si>
  <si>
    <t>Suzanne Mitchell</t>
  </si>
  <si>
    <t>suzannemitchell8323@gmail.com</t>
  </si>
  <si>
    <t>michaelhorton1355@gmail.com</t>
  </si>
  <si>
    <t>Phillip Lee</t>
  </si>
  <si>
    <t>philliplee7726@gmail.com</t>
  </si>
  <si>
    <t>Lydia Welch</t>
  </si>
  <si>
    <t>lydiawelch7741@gmail.com</t>
  </si>
  <si>
    <t>Ronald Avery</t>
  </si>
  <si>
    <t>ronaldavery7610@gmail.com</t>
  </si>
  <si>
    <t>michaelbell258@gmail.com</t>
  </si>
  <si>
    <t>marysims6397@gmail.com</t>
  </si>
  <si>
    <t>Mrs. Rhonda King</t>
  </si>
  <si>
    <t>mrs.rhondaking8718@gmail.com</t>
  </si>
  <si>
    <t>Melanie Kelley</t>
  </si>
  <si>
    <t>melaniekelley4465@gmail.com</t>
  </si>
  <si>
    <t>Jessica Davis</t>
  </si>
  <si>
    <t>jessicadavis6464@gmail.com</t>
  </si>
  <si>
    <t>Abigail Holmes</t>
  </si>
  <si>
    <t>abigailholmes3887@gmail.com</t>
  </si>
  <si>
    <t>Michael Brooks</t>
  </si>
  <si>
    <t>michaelbrooks6527@gmail.com</t>
  </si>
  <si>
    <t>Rebecca Smith</t>
  </si>
  <si>
    <t>rebeccasmith5978@gmail.com</t>
  </si>
  <si>
    <t>Dominique Johnson</t>
  </si>
  <si>
    <t>dominiquejohnson1012@gmail.com</t>
  </si>
  <si>
    <t>Christina Burns</t>
  </si>
  <si>
    <t>christinaburns3984@gmail.com</t>
  </si>
  <si>
    <t>Alexander Boyle</t>
  </si>
  <si>
    <t>alexanderboyle6472@gmail.com</t>
  </si>
  <si>
    <t>Amanda Knight</t>
  </si>
  <si>
    <t>amandaknight8412@gmail.com</t>
  </si>
  <si>
    <t>Brittany Charles</t>
  </si>
  <si>
    <t>brittanycharles6783@gmail.com</t>
  </si>
  <si>
    <t>Adam Obrien</t>
  </si>
  <si>
    <t>adamobrien4738@gmail.com</t>
  </si>
  <si>
    <t>Benjamin Simmons</t>
  </si>
  <si>
    <t>benjaminsimmons5465@gmail.com</t>
  </si>
  <si>
    <t>michaelbrown2828@gmail.com</t>
  </si>
  <si>
    <t>Brandy Chen</t>
  </si>
  <si>
    <t>brandychen5395@gmail.com</t>
  </si>
  <si>
    <t>Lisa Ewing</t>
  </si>
  <si>
    <t>lisaewing1245@gmail.com</t>
  </si>
  <si>
    <t>Carla Mejia</t>
  </si>
  <si>
    <t>carlamejia572@gmail.com</t>
  </si>
  <si>
    <t>John Chapman</t>
  </si>
  <si>
    <t>johnchapman2258@gmail.com</t>
  </si>
  <si>
    <t>Erica Cooper</t>
  </si>
  <si>
    <t>ericacooper9104@gmail.com</t>
  </si>
  <si>
    <t>johnjones2114@gmail.com</t>
  </si>
  <si>
    <t>Todd Owens</t>
  </si>
  <si>
    <t>toddowens7973@gmail.com</t>
  </si>
  <si>
    <t>Jason Montgomery</t>
  </si>
  <si>
    <t>jasonmontgomery6002@gmail.com</t>
  </si>
  <si>
    <t>Logan Stewart</t>
  </si>
  <si>
    <t>loganstewart2506@gmail.com</t>
  </si>
  <si>
    <t>Abigail Richardson</t>
  </si>
  <si>
    <t>abigailrichardson3075@gmail.com</t>
  </si>
  <si>
    <t>Sean Frost</t>
  </si>
  <si>
    <t>seanfrost9056@gmail.com</t>
  </si>
  <si>
    <t>Jack Hall</t>
  </si>
  <si>
    <t>jackhall5421@gmail.com</t>
  </si>
  <si>
    <t>Robert Ramos MD</t>
  </si>
  <si>
    <t>robertramosmd4309@gmail.com</t>
  </si>
  <si>
    <t>Michael Murphy</t>
  </si>
  <si>
    <t>michaelmurphy2621@gmail.com</t>
  </si>
  <si>
    <t>Willie Diaz</t>
  </si>
  <si>
    <t>williediaz2046@gmail.com</t>
  </si>
  <si>
    <t>Suzanne Roach</t>
  </si>
  <si>
    <t>suzanneroach2360@gmail.com</t>
  </si>
  <si>
    <t>Laurie Lewis</t>
  </si>
  <si>
    <t>laurielewis3635@gmail.com</t>
  </si>
  <si>
    <t>Donald Hardy</t>
  </si>
  <si>
    <t>donaldhardy7366@gmail.com</t>
  </si>
  <si>
    <t>Jeanette Archer</t>
  </si>
  <si>
    <t>jeanettearcher268@gmail.com</t>
  </si>
  <si>
    <t>Robert Bell</t>
  </si>
  <si>
    <t>robertbell2330@gmail.com</t>
  </si>
  <si>
    <t>susansmith5179@gmail.com</t>
  </si>
  <si>
    <t>Anthony Garcia</t>
  </si>
  <si>
    <t>anthonygarcia5046@gmail.com</t>
  </si>
  <si>
    <t>Marc Sharp</t>
  </si>
  <si>
    <t>marcsharp1452@gmail.com</t>
  </si>
  <si>
    <t>stephaniecook8417@gmail.com</t>
  </si>
  <si>
    <t>Teresa Miller</t>
  </si>
  <si>
    <t>teresamiller9343@gmail.com</t>
  </si>
  <si>
    <t>Kristen Garcia</t>
  </si>
  <si>
    <t>kristengarcia2286@gmail.com</t>
  </si>
  <si>
    <t>Frank Fischer</t>
  </si>
  <si>
    <t>frankfischer3127@gmail.com</t>
  </si>
  <si>
    <t>Laura Pitts</t>
  </si>
  <si>
    <t>laurapitts7685@gmail.com</t>
  </si>
  <si>
    <t>Monica Meza</t>
  </si>
  <si>
    <t>monicameza7692@gmail.com</t>
  </si>
  <si>
    <t>Marc Jones</t>
  </si>
  <si>
    <t>marcjones6058@gmail.com</t>
  </si>
  <si>
    <t>Jason Moore</t>
  </si>
  <si>
    <t>jasonmoore8505@gmail.com</t>
  </si>
  <si>
    <t>Andrew Garcia</t>
  </si>
  <si>
    <t>andrewgarcia6681@gmail.com</t>
  </si>
  <si>
    <t>Elizabeth Cox</t>
  </si>
  <si>
    <t>elizabethcox9737@gmail.com</t>
  </si>
  <si>
    <t>Johnny Lucas</t>
  </si>
  <si>
    <t>johnnylucas2986@gmail.com</t>
  </si>
  <si>
    <t>Aaron Morgan</t>
  </si>
  <si>
    <t>aaronmorgan6490@gmail.com</t>
  </si>
  <si>
    <t>Shannon Johnson</t>
  </si>
  <si>
    <t>shannonjohnson2424@gmail.com</t>
  </si>
  <si>
    <t>Joseph Howard</t>
  </si>
  <si>
    <t>josephhoward2358@gmail.com</t>
  </si>
  <si>
    <t>Andrea Serrano</t>
  </si>
  <si>
    <t>andreaserrano7069@gmail.com</t>
  </si>
  <si>
    <t>Tony Lewis</t>
  </si>
  <si>
    <t>tonylewis2784@gmail.com</t>
  </si>
  <si>
    <t>Heather Simmons</t>
  </si>
  <si>
    <t>heathersimmons5804@gmail.com</t>
  </si>
  <si>
    <t>Jessica George</t>
  </si>
  <si>
    <t>jessicageorge6624@gmail.com</t>
  </si>
  <si>
    <t>Cory Olson</t>
  </si>
  <si>
    <t>coryolson2856@gmail.com</t>
  </si>
  <si>
    <t>tammythompson5972@gmail.com</t>
  </si>
  <si>
    <t>Dr. Kathleen Dawson</t>
  </si>
  <si>
    <t>dr.kathleendawson7000@gmail.com</t>
  </si>
  <si>
    <t>josejohnson7622@gmail.com</t>
  </si>
  <si>
    <t>Denise Hammond</t>
  </si>
  <si>
    <t>denisehammond7002@gmail.com</t>
  </si>
  <si>
    <t>Rebecca Hernandez</t>
  </si>
  <si>
    <t>rebeccahernandez4255@gmail.com</t>
  </si>
  <si>
    <t>Elizabeth Kelly</t>
  </si>
  <si>
    <t>elizabethkelly1265@gmail.com</t>
  </si>
  <si>
    <t>Lauren Gonzalez</t>
  </si>
  <si>
    <t>laurengonzalez5204@gmail.com</t>
  </si>
  <si>
    <t>Morgan Daniel DDS</t>
  </si>
  <si>
    <t>morgandanieldds6996@gmail.com</t>
  </si>
  <si>
    <t>Jody Curry</t>
  </si>
  <si>
    <t>jodycurry9617@gmail.com</t>
  </si>
  <si>
    <t>Edwin Ingram</t>
  </si>
  <si>
    <t>edwiningram263@gmail.com</t>
  </si>
  <si>
    <t>tammygutierrez3953@gmail.com</t>
  </si>
  <si>
    <t>Margaret Lynch</t>
  </si>
  <si>
    <t>margaretlynch8933@gmail.com</t>
  </si>
  <si>
    <t>Cheryl Hull</t>
  </si>
  <si>
    <t>cherylhull3695@gmail.com</t>
  </si>
  <si>
    <t>Samuel Hamilton</t>
  </si>
  <si>
    <t>samuelhamilton1990@gmail.com</t>
  </si>
  <si>
    <t>Amy Mclaughlin</t>
  </si>
  <si>
    <t>amymclaughlin2923@gmail.com</t>
  </si>
  <si>
    <t>Cindy Hanson</t>
  </si>
  <si>
    <t>cindyhanson3981@gmail.com</t>
  </si>
  <si>
    <t>Tricia Fleming</t>
  </si>
  <si>
    <t>triciafleming1589@gmail.com</t>
  </si>
  <si>
    <t>Amanda Contreras</t>
  </si>
  <si>
    <t>amandacontreras8016@gmail.com</t>
  </si>
  <si>
    <t>Wesley Ford</t>
  </si>
  <si>
    <t>wesleyford4939@gmail.com</t>
  </si>
  <si>
    <t>Jeffrey Blevins</t>
  </si>
  <si>
    <t>jeffreyblevins5541@gmail.com</t>
  </si>
  <si>
    <t>Michael Harding</t>
  </si>
  <si>
    <t>michaelharding6109@gmail.com</t>
  </si>
  <si>
    <t>Michelle Moran</t>
  </si>
  <si>
    <t>michellemoran3804@gmail.com</t>
  </si>
  <si>
    <t>Tyler Mcgrath</t>
  </si>
  <si>
    <t>tylermcgrath8677@gmail.com</t>
  </si>
  <si>
    <t>stevencontreras4271@gmail.com</t>
  </si>
  <si>
    <t>Allison Frazier</t>
  </si>
  <si>
    <t>allisonfrazier8169@gmail.com</t>
  </si>
  <si>
    <t>josephanderson789@gmail.com</t>
  </si>
  <si>
    <t>Kelly Hill</t>
  </si>
  <si>
    <t>kellyhill2860@gmail.com</t>
  </si>
  <si>
    <t>Tonya Moran</t>
  </si>
  <si>
    <t>tonyamoran1859@gmail.com</t>
  </si>
  <si>
    <t>Catherine Gray</t>
  </si>
  <si>
    <t>catherinegray8704@gmail.com</t>
  </si>
  <si>
    <t>Joshua Moss</t>
  </si>
  <si>
    <t>joshuamoss1024@gmail.com</t>
  </si>
  <si>
    <t>Becky Harper</t>
  </si>
  <si>
    <t>beckyharper5350@gmail.com</t>
  </si>
  <si>
    <t>Scott Romero</t>
  </si>
  <si>
    <t>scottromero5295@gmail.com</t>
  </si>
  <si>
    <t>Lori Mcfarland</t>
  </si>
  <si>
    <t>lorimcfarland2844@gmail.com</t>
  </si>
  <si>
    <t>Leslie Mitchell</t>
  </si>
  <si>
    <t>lesliemitchell5489@gmail.com</t>
  </si>
  <si>
    <t>Kellie Sanford</t>
  </si>
  <si>
    <t>kelliesanford7750@gmail.com</t>
  </si>
  <si>
    <t>Anthony Pugh</t>
  </si>
  <si>
    <t>anthonypugh225@gmail.com</t>
  </si>
  <si>
    <t>patriciajackson9242@gmail.com</t>
  </si>
  <si>
    <t>William Hurley</t>
  </si>
  <si>
    <t>williamhurley8261@gmail.com</t>
  </si>
  <si>
    <t>Adam Jennings</t>
  </si>
  <si>
    <t>adamjennings866@gmail.com</t>
  </si>
  <si>
    <t>William Gordon</t>
  </si>
  <si>
    <t>williamgordon817@gmail.com</t>
  </si>
  <si>
    <t>Garrett Rose</t>
  </si>
  <si>
    <t>garrettrose6455@gmail.com</t>
  </si>
  <si>
    <t>Cheyenne Brown</t>
  </si>
  <si>
    <t>cheyennebrown3847@gmail.com</t>
  </si>
  <si>
    <t>Jacqueline Beck</t>
  </si>
  <si>
    <t>jacquelinebeck2028@gmail.com</t>
  </si>
  <si>
    <t>lisawheeler6181@gmail.com</t>
  </si>
  <si>
    <t>Zachary Archer</t>
  </si>
  <si>
    <t>zacharyarcher1443@gmail.com</t>
  </si>
  <si>
    <t>Cody Foster</t>
  </si>
  <si>
    <t>codyfoster8558@gmail.com</t>
  </si>
  <si>
    <t>John Thompson Jr.</t>
  </si>
  <si>
    <t>johnthompsonjr.8376@gmail.com</t>
  </si>
  <si>
    <t>Daniel Rodriguez DDS</t>
  </si>
  <si>
    <t>danielrodriguezdds5107@gmail.com</t>
  </si>
  <si>
    <t>Thomas Hall</t>
  </si>
  <si>
    <t>thomashall6365@gmail.com</t>
  </si>
  <si>
    <t>Angela Smith</t>
  </si>
  <si>
    <t>angelasmith8278@gmail.com</t>
  </si>
  <si>
    <t>Austin Carson DDS</t>
  </si>
  <si>
    <t>austincarsondds8791@gmail.com</t>
  </si>
  <si>
    <t>michaelrobinson150@gmail.com</t>
  </si>
  <si>
    <t>Kevin Nicholson</t>
  </si>
  <si>
    <t>kevinnicholson3784@gmail.com</t>
  </si>
  <si>
    <t>Joshua Wallace</t>
  </si>
  <si>
    <t>joshuawallace5682@gmail.com</t>
  </si>
  <si>
    <t>Sharon Ramirez</t>
  </si>
  <si>
    <t>sharonramirez8748@gmail.com</t>
  </si>
  <si>
    <t>Kaylee Thompson</t>
  </si>
  <si>
    <t>kayleethompson2785@gmail.com</t>
  </si>
  <si>
    <t>Jeremy Reed</t>
  </si>
  <si>
    <t>jeremyreed4482@gmail.com</t>
  </si>
  <si>
    <t>Lee Reyes</t>
  </si>
  <si>
    <t>leereyes1817@gmail.com</t>
  </si>
  <si>
    <t>Jeffery Davis</t>
  </si>
  <si>
    <t>jefferydavis7623@gmail.com</t>
  </si>
  <si>
    <t>Joseph Lynch</t>
  </si>
  <si>
    <t>josephlynch2462@gmail.com</t>
  </si>
  <si>
    <t>Cheyenne Garza</t>
  </si>
  <si>
    <t>cheyennegarza4933@gmail.com</t>
  </si>
  <si>
    <t>Dorothy Knapp</t>
  </si>
  <si>
    <t>dorothyknapp415@gmail.com</t>
  </si>
  <si>
    <t>Austin Scott PhD</t>
  </si>
  <si>
    <t>austinscottphd5911@gmail.com</t>
  </si>
  <si>
    <t>Scott Hutchinson</t>
  </si>
  <si>
    <t>scotthutchinson1253@gmail.com</t>
  </si>
  <si>
    <t>Louis Richardson</t>
  </si>
  <si>
    <t>louisrichardson4093@gmail.com</t>
  </si>
  <si>
    <t>Charles Richards</t>
  </si>
  <si>
    <t>charlesrichards1881@gmail.com</t>
  </si>
  <si>
    <t>Amanda Larson</t>
  </si>
  <si>
    <t>amandalarson5929@gmail.com</t>
  </si>
  <si>
    <t>Gary Jennings</t>
  </si>
  <si>
    <t>garyjennings1823@gmail.com</t>
  </si>
  <si>
    <t>James Blair</t>
  </si>
  <si>
    <t>jamesblair7932@gmail.com</t>
  </si>
  <si>
    <t>Catherine Gill</t>
  </si>
  <si>
    <t>catherinegill8089@gmail.com</t>
  </si>
  <si>
    <t>Cindy Medina</t>
  </si>
  <si>
    <t>cindymedina7213@gmail.com</t>
  </si>
  <si>
    <t>amberhernandez849@gmail.com</t>
  </si>
  <si>
    <t>Robert Kelly</t>
  </si>
  <si>
    <t>robertkelly9500@gmail.com</t>
  </si>
  <si>
    <t>Catherine Miller</t>
  </si>
  <si>
    <t>catherinemiller8592@gmail.com</t>
  </si>
  <si>
    <t>Zachary Wilson</t>
  </si>
  <si>
    <t>zacharywilson4355@gmail.com</t>
  </si>
  <si>
    <t>Julie Clark</t>
  </si>
  <si>
    <t>julieclark1533@gmail.com</t>
  </si>
  <si>
    <t>Jerry Swanson</t>
  </si>
  <si>
    <t>jerryswanson9560@gmail.com</t>
  </si>
  <si>
    <t>Lori Sullivan</t>
  </si>
  <si>
    <t>lorisullivan2828@gmail.com</t>
  </si>
  <si>
    <t>Brian Washington</t>
  </si>
  <si>
    <t>brianwashington563@gmail.com</t>
  </si>
  <si>
    <t>Jean Hernandez</t>
  </si>
  <si>
    <t>jeanhernandez2910@gmail.com</t>
  </si>
  <si>
    <t>Benjamin Jordan</t>
  </si>
  <si>
    <t>benjaminjordan6881@gmail.com</t>
  </si>
  <si>
    <t>James Page</t>
  </si>
  <si>
    <t>jamespage349@gmail.com</t>
  </si>
  <si>
    <t>Olivia Luna</t>
  </si>
  <si>
    <t>olivialuna3295@gmail.com</t>
  </si>
  <si>
    <t>Curtis Mitchell</t>
  </si>
  <si>
    <t>curtismitchell5351@gmail.com</t>
  </si>
  <si>
    <t>Jack Beck</t>
  </si>
  <si>
    <t>jackbeck3683@gmail.com</t>
  </si>
  <si>
    <t>Mr. Ernest Castro PhD</t>
  </si>
  <si>
    <t>mr.ernestcastrophd5294@gmail.com</t>
  </si>
  <si>
    <t>kimberlyramirez8835@gmail.com</t>
  </si>
  <si>
    <t>Roger Smith</t>
  </si>
  <si>
    <t>rogersmith2733@gmail.com</t>
  </si>
  <si>
    <t>Brittney Barrett</t>
  </si>
  <si>
    <t>brittneybarrett3653@gmail.com</t>
  </si>
  <si>
    <t>thomasmorrison411@gmail.com</t>
  </si>
  <si>
    <t>jenniferking1389@gmail.com</t>
  </si>
  <si>
    <t>Stanley Anderson</t>
  </si>
  <si>
    <t>stanleyanderson5523@gmail.com</t>
  </si>
  <si>
    <t>Jonathan Rhodes</t>
  </si>
  <si>
    <t>jonathanrhodes3170@gmail.com</t>
  </si>
  <si>
    <t>Lisa Reyes</t>
  </si>
  <si>
    <t>lisareyes2989@gmail.com</t>
  </si>
  <si>
    <t>Caleb Morales</t>
  </si>
  <si>
    <t>calebmorales9668@gmail.com</t>
  </si>
  <si>
    <t>Kaitlyn Wilson</t>
  </si>
  <si>
    <t>kaitlynwilson1617@gmail.com</t>
  </si>
  <si>
    <t>Nina Burke</t>
  </si>
  <si>
    <t>ninaburke6621@gmail.com</t>
  </si>
  <si>
    <t>Bradley Whitney</t>
  </si>
  <si>
    <t>bradleywhitney1896@gmail.com</t>
  </si>
  <si>
    <t>Patrick Hammond</t>
  </si>
  <si>
    <t>patrickhammond1878@gmail.com</t>
  </si>
  <si>
    <t>Tracy Spears</t>
  </si>
  <si>
    <t>tracyspears4335@gmail.com</t>
  </si>
  <si>
    <t>Connie Nixon</t>
  </si>
  <si>
    <t>connienixon1817@gmail.com</t>
  </si>
  <si>
    <t>Jessica Cox</t>
  </si>
  <si>
    <t>jessicacox8391@gmail.com</t>
  </si>
  <si>
    <t>Nicholas Hamilton</t>
  </si>
  <si>
    <t>nicholashamilton5404@gmail.com</t>
  </si>
  <si>
    <t>James Farrell</t>
  </si>
  <si>
    <t>jamesfarrell6898@gmail.com</t>
  </si>
  <si>
    <t>Shane Greene</t>
  </si>
  <si>
    <t>shanegreene3349@gmail.com</t>
  </si>
  <si>
    <t>Tyler Poole</t>
  </si>
  <si>
    <t>tylerpoole272@gmail.com</t>
  </si>
  <si>
    <t>Sarah Delgado</t>
  </si>
  <si>
    <t>sarahdelgado797@gmail.com</t>
  </si>
  <si>
    <t>John Anderson</t>
  </si>
  <si>
    <t>johnanderson4397@gmail.com</t>
  </si>
  <si>
    <t>lauraharris9680@gmail.com</t>
  </si>
  <si>
    <t>Sheila Jones</t>
  </si>
  <si>
    <t>sheilajones8273@gmail.com</t>
  </si>
  <si>
    <t>Garrett Shepherd</t>
  </si>
  <si>
    <t>garrettshepherd9698@gmail.com</t>
  </si>
  <si>
    <t>brittanywilliams2456@gmail.com</t>
  </si>
  <si>
    <t>Brent Ayala</t>
  </si>
  <si>
    <t>brentayala944@gmail.com</t>
  </si>
  <si>
    <t>Elizabeth Brennan</t>
  </si>
  <si>
    <t>elizabethbrennan792@gmail.com</t>
  </si>
  <si>
    <t>Drew Blair</t>
  </si>
  <si>
    <t>drewblair9410@gmail.com</t>
  </si>
  <si>
    <t>Jesse Baldwin</t>
  </si>
  <si>
    <t>jessebaldwin4796@gmail.com</t>
  </si>
  <si>
    <t>Clayton Garcia</t>
  </si>
  <si>
    <t>claytongarcia9382@gmail.com</t>
  </si>
  <si>
    <t>Trevor Mclean</t>
  </si>
  <si>
    <t>trevormclean5286@gmail.com</t>
  </si>
  <si>
    <t>Deborah Cox</t>
  </si>
  <si>
    <t>deborahcox6803@gmail.com</t>
  </si>
  <si>
    <t>Sharon Gould</t>
  </si>
  <si>
    <t>sharongould7648@gmail.com</t>
  </si>
  <si>
    <t>Henry Gomez</t>
  </si>
  <si>
    <t>henrygomez946@gmail.com</t>
  </si>
  <si>
    <t>Sydney Baker</t>
  </si>
  <si>
    <t>sydneybaker9870@gmail.com</t>
  </si>
  <si>
    <t>Virginia Beltran</t>
  </si>
  <si>
    <t>virginiabeltran8406@gmail.com</t>
  </si>
  <si>
    <t>Jane Miles</t>
  </si>
  <si>
    <t>janemiles6267@gmail.com</t>
  </si>
  <si>
    <t>Dawn Anderson</t>
  </si>
  <si>
    <t>dawnanderson137@gmail.com</t>
  </si>
  <si>
    <t>christopherbailey5619@gmail.com</t>
  </si>
  <si>
    <t>Aaron Williams</t>
  </si>
  <si>
    <t>aaronwilliams4141@gmail.com</t>
  </si>
  <si>
    <t>Loretta Wiggins</t>
  </si>
  <si>
    <t>lorettawiggins6854@gmail.com</t>
  </si>
  <si>
    <t>Robert Garcia</t>
  </si>
  <si>
    <t>robertgarcia8885@gmail.com</t>
  </si>
  <si>
    <t>Justin Hayes</t>
  </si>
  <si>
    <t>justinhayes3133@gmail.com</t>
  </si>
  <si>
    <t>Billy Hill</t>
  </si>
  <si>
    <t>billyhill6849@gmail.com</t>
  </si>
  <si>
    <t>Alan Sanders</t>
  </si>
  <si>
    <t>alansanders5638@gmail.com</t>
  </si>
  <si>
    <t>Dustin Jackson</t>
  </si>
  <si>
    <t>dustinjackson1709@gmail.com</t>
  </si>
  <si>
    <t>Carrie Myers</t>
  </si>
  <si>
    <t>carriemyers5545@gmail.com</t>
  </si>
  <si>
    <t>Jennifer Mckee</t>
  </si>
  <si>
    <t>jennifermckee2217@gmail.com</t>
  </si>
  <si>
    <t>Barbara Marshall</t>
  </si>
  <si>
    <t>barbaramarshall3025@gmail.com</t>
  </si>
  <si>
    <t>Daniel Hoover</t>
  </si>
  <si>
    <t>danielhoover2072@gmail.com</t>
  </si>
  <si>
    <t>raymondsmith5871@gmail.com</t>
  </si>
  <si>
    <t>Dr. Kimberly Boyle</t>
  </si>
  <si>
    <t>dr.kimberlyboyle6070@gmail.com</t>
  </si>
  <si>
    <t>Brent Keller</t>
  </si>
  <si>
    <t>brentkeller2795@gmail.com</t>
  </si>
  <si>
    <t>nancyandrade5538@gmail.com</t>
  </si>
  <si>
    <t>Aaron Davis</t>
  </si>
  <si>
    <t>aarondavis830@gmail.com</t>
  </si>
  <si>
    <t>Michael Davidson</t>
  </si>
  <si>
    <t>michaeldavidson3849@gmail.com</t>
  </si>
  <si>
    <t>Jason Madden</t>
  </si>
  <si>
    <t>jasonmadden5337@gmail.com</t>
  </si>
  <si>
    <t>Gabriel Norris</t>
  </si>
  <si>
    <t>gabrielnorris346@gmail.com</t>
  </si>
  <si>
    <t>Jennifer Freeman</t>
  </si>
  <si>
    <t>jenniferfreeman6649@gmail.com</t>
  </si>
  <si>
    <t>Wayne Gross</t>
  </si>
  <si>
    <t>waynegross5033@gmail.com</t>
  </si>
  <si>
    <t>Lauren Malone</t>
  </si>
  <si>
    <t>laurenmalone1567@gmail.com</t>
  </si>
  <si>
    <t>Michelle Edwards</t>
  </si>
  <si>
    <t>michelleedwards2109@gmail.com</t>
  </si>
  <si>
    <t>Adam Monroe</t>
  </si>
  <si>
    <t>adammonroe5243@gmail.com</t>
  </si>
  <si>
    <t>David Graves</t>
  </si>
  <si>
    <t>davidgraves4760@gmail.com</t>
  </si>
  <si>
    <t>Dylan Mitchell</t>
  </si>
  <si>
    <t>dylanmitchell1990@gmail.com</t>
  </si>
  <si>
    <t>Teresa Bush</t>
  </si>
  <si>
    <t>teresabush1946@gmail.com</t>
  </si>
  <si>
    <t>natashafrancis6759@gmail.com</t>
  </si>
  <si>
    <t>Michele Garcia</t>
  </si>
  <si>
    <t>michelegarcia3420@gmail.com</t>
  </si>
  <si>
    <t>Yolanda Mcdonald</t>
  </si>
  <si>
    <t>yolandamcdonald6584@gmail.com</t>
  </si>
  <si>
    <t>Robert Hogan</t>
  </si>
  <si>
    <t>roberthogan1036@gmail.com</t>
  </si>
  <si>
    <t>Gabrielle Barnes</t>
  </si>
  <si>
    <t>gabriellebarnes1785@gmail.com</t>
  </si>
  <si>
    <t>Jason Willis</t>
  </si>
  <si>
    <t>jasonwillis5243@gmail.com</t>
  </si>
  <si>
    <t>lisajackson9634@gmail.com</t>
  </si>
  <si>
    <t>Jody Hardy</t>
  </si>
  <si>
    <t>jodyhardy8535@gmail.com</t>
  </si>
  <si>
    <t>Jamie Riggs</t>
  </si>
  <si>
    <t>jamieriggs422@gmail.com</t>
  </si>
  <si>
    <t>Andrea Hubbard</t>
  </si>
  <si>
    <t>andreahubbard4241@gmail.com</t>
  </si>
  <si>
    <t>Connor Moreno</t>
  </si>
  <si>
    <t>connormoreno3277@gmail.com</t>
  </si>
  <si>
    <t>Darren Austin</t>
  </si>
  <si>
    <t>darrenaustin5962@gmail.com</t>
  </si>
  <si>
    <t>Kevin Little Jr.</t>
  </si>
  <si>
    <t>kevinlittlejr.1412@gmail.com</t>
  </si>
  <si>
    <t>David Cohen</t>
  </si>
  <si>
    <t>davidcohen5601@gmail.com</t>
  </si>
  <si>
    <t>Mary Gonzalez</t>
  </si>
  <si>
    <t>marygonzalez7890@gmail.com</t>
  </si>
  <si>
    <t>Elizabeth Harris</t>
  </si>
  <si>
    <t>elizabethharris2587@gmail.com</t>
  </si>
  <si>
    <t>Deanna Brown</t>
  </si>
  <si>
    <t>deannabrown4621@gmail.com</t>
  </si>
  <si>
    <t>Kayla Payne</t>
  </si>
  <si>
    <t>kaylapayne1016@gmail.com</t>
  </si>
  <si>
    <t>Matthew Edwards</t>
  </si>
  <si>
    <t>matthewedwards8385@gmail.com</t>
  </si>
  <si>
    <t>Betty Love</t>
  </si>
  <si>
    <t>bettylove2074@gmail.com</t>
  </si>
  <si>
    <t>Alexis Rivera</t>
  </si>
  <si>
    <t>alexisrivera8460@gmail.com</t>
  </si>
  <si>
    <t>Anna Williams</t>
  </si>
  <si>
    <t>annawilliams8256@gmail.com</t>
  </si>
  <si>
    <t>Nicole Garcia</t>
  </si>
  <si>
    <t>nicolegarcia4100@gmail.com</t>
  </si>
  <si>
    <t>Alexis Hernandez</t>
  </si>
  <si>
    <t>alexishernandez5412@gmail.com</t>
  </si>
  <si>
    <t>Aaron Kramer</t>
  </si>
  <si>
    <t>aaronkramer1253@gmail.com</t>
  </si>
  <si>
    <t>Karen Coleman</t>
  </si>
  <si>
    <t>karencoleman6791@gmail.com</t>
  </si>
  <si>
    <t>Beth Allen</t>
  </si>
  <si>
    <t>bethallen5621@gmail.com</t>
  </si>
  <si>
    <t>Monica Oconnell</t>
  </si>
  <si>
    <t>monicaoconnell9037@gmail.com</t>
  </si>
  <si>
    <t>vanessawilliams9475@gmail.com</t>
  </si>
  <si>
    <t>Katherine Rubio</t>
  </si>
  <si>
    <t>katherinerubio4527@gmail.com</t>
  </si>
  <si>
    <t>Stephanie Cardenas</t>
  </si>
  <si>
    <t>stephaniecardenas8373@gmail.com</t>
  </si>
  <si>
    <t>Jennifer Summers</t>
  </si>
  <si>
    <t>jennifersummers9627@gmail.com</t>
  </si>
  <si>
    <t>Bryan Brady</t>
  </si>
  <si>
    <t>bryanbrady4032@gmail.com</t>
  </si>
  <si>
    <t>Shannon Russell</t>
  </si>
  <si>
    <t>shannonrussell7799@gmail.com</t>
  </si>
  <si>
    <t>Janet Adams</t>
  </si>
  <si>
    <t>janetadams3146@gmail.com</t>
  </si>
  <si>
    <t>Julie Johnston</t>
  </si>
  <si>
    <t>juliejohnston2437@gmail.com</t>
  </si>
  <si>
    <t>Maria Jordan</t>
  </si>
  <si>
    <t>mariajordan6388@gmail.com</t>
  </si>
  <si>
    <t>Donna Tucker</t>
  </si>
  <si>
    <t>donnatucker6616@gmail.com</t>
  </si>
  <si>
    <t>Cesar Avery</t>
  </si>
  <si>
    <t>cesaravery9425@gmail.com</t>
  </si>
  <si>
    <t>nancymartinez2925@gmail.com</t>
  </si>
  <si>
    <t>Christina Bryant</t>
  </si>
  <si>
    <t>christinabryant8316@gmail.com</t>
  </si>
  <si>
    <t>Karen Ramirez</t>
  </si>
  <si>
    <t>karenramirez8596@gmail.com</t>
  </si>
  <si>
    <t>Courtney Cherry</t>
  </si>
  <si>
    <t>courtneycherry2784@gmail.com</t>
  </si>
  <si>
    <t>Anthony Mendoza</t>
  </si>
  <si>
    <t>anthonymendoza4818@gmail.com</t>
  </si>
  <si>
    <t>Andrea Gibson</t>
  </si>
  <si>
    <t>andreagibson6218@gmail.com</t>
  </si>
  <si>
    <t>Timothy Garcia</t>
  </si>
  <si>
    <t>timothygarcia5771@gmail.com</t>
  </si>
  <si>
    <t>Jessica Ramsey</t>
  </si>
  <si>
    <t>jessicaramsey2768@gmail.com</t>
  </si>
  <si>
    <t>Breanna Crosby</t>
  </si>
  <si>
    <t>breannacrosby7214@gmail.com</t>
  </si>
  <si>
    <t>Taylor Ritter</t>
  </si>
  <si>
    <t>taylorritter3456@gmail.com</t>
  </si>
  <si>
    <t>Casey Garza</t>
  </si>
  <si>
    <t>caseygarza3479@gmail.com</t>
  </si>
  <si>
    <t>Hannah Miller</t>
  </si>
  <si>
    <t>hannahmiller8191@gmail.com</t>
  </si>
  <si>
    <t>Rebecca Ho</t>
  </si>
  <si>
    <t>rebeccaho6866@gmail.com</t>
  </si>
  <si>
    <t>christinawest7546@gmail.com</t>
  </si>
  <si>
    <t>Elijah Ayala</t>
  </si>
  <si>
    <t>elijahayala7586@gmail.com</t>
  </si>
  <si>
    <t>Tracy Hunter</t>
  </si>
  <si>
    <t>tracyhunter2034@gmail.com</t>
  </si>
  <si>
    <t>Jennifer Torres</t>
  </si>
  <si>
    <t>jennifertorres4350@gmail.com</t>
  </si>
  <si>
    <t>George Smith</t>
  </si>
  <si>
    <t>georgesmith6087@gmail.com</t>
  </si>
  <si>
    <t>Diane Lane</t>
  </si>
  <si>
    <t>dianelane5591@gmail.com</t>
  </si>
  <si>
    <t>Matthew Lewis</t>
  </si>
  <si>
    <t>matthewlewis2333@gmail.com</t>
  </si>
  <si>
    <t>Mandy Hicks</t>
  </si>
  <si>
    <t>mandyhicks1018@gmail.com</t>
  </si>
  <si>
    <t>jessicatorres4015@gmail.com</t>
  </si>
  <si>
    <t>Jacqueline Jackson</t>
  </si>
  <si>
    <t>jacquelinejackson8047@gmail.com</t>
  </si>
  <si>
    <t>Sara Chapman</t>
  </si>
  <si>
    <t>sarachapman8522@gmail.com</t>
  </si>
  <si>
    <t>Alexandra Rodriguez</t>
  </si>
  <si>
    <t>alexandrarodriguez8575@gmail.com</t>
  </si>
  <si>
    <t>Jacqueline Gonzalez</t>
  </si>
  <si>
    <t>jacquelinegonzalez1059@gmail.com</t>
  </si>
  <si>
    <t>Jennifer Nielsen</t>
  </si>
  <si>
    <t>jennifernielsen8898@gmail.com</t>
  </si>
  <si>
    <t>Glenn Kennedy</t>
  </si>
  <si>
    <t>glennkennedy5926@gmail.com</t>
  </si>
  <si>
    <t>Gabrielle Harris</t>
  </si>
  <si>
    <t>gabrielleharris2764@gmail.com</t>
  </si>
  <si>
    <t>Laura Manning</t>
  </si>
  <si>
    <t>lauramanning5075@gmail.com</t>
  </si>
  <si>
    <t>Alexandra Santiago</t>
  </si>
  <si>
    <t>alexandrasantiago4754@gmail.com</t>
  </si>
  <si>
    <t>Michael Manning</t>
  </si>
  <si>
    <t>michaelmanning2305@gmail.com</t>
  </si>
  <si>
    <t>Louis Graves</t>
  </si>
  <si>
    <t>louisgraves453@gmail.com</t>
  </si>
  <si>
    <t>Curtis Ross</t>
  </si>
  <si>
    <t>curtisross7819@gmail.com</t>
  </si>
  <si>
    <t>Joseph Horton</t>
  </si>
  <si>
    <t>josephhorton6104@gmail.com</t>
  </si>
  <si>
    <t>Lisa Hernandez</t>
  </si>
  <si>
    <t>lisahernandez9505@gmail.com</t>
  </si>
  <si>
    <t>jonathanwilliams4222@gmail.com</t>
  </si>
  <si>
    <t>Timothy Burns</t>
  </si>
  <si>
    <t>timothyburns4177@gmail.com</t>
  </si>
  <si>
    <t>Courtney Hamilton</t>
  </si>
  <si>
    <t>courtneyhamilton340@gmail.com</t>
  </si>
  <si>
    <t>Christine Burns</t>
  </si>
  <si>
    <t>christineburns620@gmail.com</t>
  </si>
  <si>
    <t>Rachel Alexander</t>
  </si>
  <si>
    <t>rachelalexander2663@gmail.com</t>
  </si>
  <si>
    <t>James Rogers</t>
  </si>
  <si>
    <t>jamesrogers2833@gmail.com</t>
  </si>
  <si>
    <t>Anna Marshall</t>
  </si>
  <si>
    <t>annamarshall5065@gmail.com</t>
  </si>
  <si>
    <t>marysmith3773@gmail.com</t>
  </si>
  <si>
    <t>Kenneth Smith</t>
  </si>
  <si>
    <t>kennethsmith3087@gmail.com</t>
  </si>
  <si>
    <t>michaelwagner37@gmail.com</t>
  </si>
  <si>
    <t>Paul Brooks</t>
  </si>
  <si>
    <t>paulbrooks8582@gmail.com</t>
  </si>
  <si>
    <t>Donald Dillon</t>
  </si>
  <si>
    <t>donalddillon5283@gmail.com</t>
  </si>
  <si>
    <t>Robert Hamilton PhD</t>
  </si>
  <si>
    <t>roberthamiltonphd8912@gmail.com</t>
  </si>
  <si>
    <t>Brandon White</t>
  </si>
  <si>
    <t>brandonwhite5104@gmail.com</t>
  </si>
  <si>
    <t>Norma Mejia</t>
  </si>
  <si>
    <t>normamejia2207@gmail.com</t>
  </si>
  <si>
    <t>Cynthia Stewart</t>
  </si>
  <si>
    <t>cynthiastewart8286@gmail.com</t>
  </si>
  <si>
    <t>Wesley Spencer</t>
  </si>
  <si>
    <t>wesleyspencer2779@gmail.com</t>
  </si>
  <si>
    <t>Cindy Cooper</t>
  </si>
  <si>
    <t>cindycooper8532@gmail.com</t>
  </si>
  <si>
    <t>Alexander Baker</t>
  </si>
  <si>
    <t>alexanderbaker7917@gmail.com</t>
  </si>
  <si>
    <t>Blake Simon</t>
  </si>
  <si>
    <t>blakesimon6903@gmail.com</t>
  </si>
  <si>
    <t>Roy Long</t>
  </si>
  <si>
    <t>roylong1831@gmail.com</t>
  </si>
  <si>
    <t>adamgreen5285@gmail.com</t>
  </si>
  <si>
    <t>Stefanie Cervantes</t>
  </si>
  <si>
    <t>stefaniecervantes5211@gmail.com</t>
  </si>
  <si>
    <t>Natasha Johnson</t>
  </si>
  <si>
    <t>natashajohnson7724@gmail.com</t>
  </si>
  <si>
    <t>David Ross</t>
  </si>
  <si>
    <t>davidross8217@gmail.com</t>
  </si>
  <si>
    <t>Courtney Keller</t>
  </si>
  <si>
    <t>courtneykeller7574@gmail.com</t>
  </si>
  <si>
    <t>Chad Jones</t>
  </si>
  <si>
    <t>chadjones6856@gmail.com</t>
  </si>
  <si>
    <t>John Martin</t>
  </si>
  <si>
    <t>johnmartin8067@gmail.com</t>
  </si>
  <si>
    <t>Jeffrey Parker</t>
  </si>
  <si>
    <t>jeffreyparker1594@gmail.com</t>
  </si>
  <si>
    <t>Melissa Pugh</t>
  </si>
  <si>
    <t>melissapugh8952@gmail.com</t>
  </si>
  <si>
    <t>Steven Martinez</t>
  </si>
  <si>
    <t>stevenmartinez1867@gmail.com</t>
  </si>
  <si>
    <t>Daniel Jackson</t>
  </si>
  <si>
    <t>danieljackson3512@gmail.com</t>
  </si>
  <si>
    <t>Rhonda Anderson</t>
  </si>
  <si>
    <t>rhondaanderson678@gmail.com</t>
  </si>
  <si>
    <t>Rodney Dillon</t>
  </si>
  <si>
    <t>rodneydillon6093@gmail.com</t>
  </si>
  <si>
    <t>Nicole Parker</t>
  </si>
  <si>
    <t>nicoleparker2389@gmail.com</t>
  </si>
  <si>
    <t>Cameron Olsen</t>
  </si>
  <si>
    <t>cameronolsen7773@gmail.com</t>
  </si>
  <si>
    <t>jillianwalker2459@gmail.com</t>
  </si>
  <si>
    <t>Cory Hicks</t>
  </si>
  <si>
    <t>coryhicks8684@gmail.com</t>
  </si>
  <si>
    <t>Brenda Butler</t>
  </si>
  <si>
    <t>brendabutler6110@gmail.com</t>
  </si>
  <si>
    <t>davidjones5670@gmail.com</t>
  </si>
  <si>
    <t>Jesus Curtis</t>
  </si>
  <si>
    <t>jesuscurtis5721@gmail.com</t>
  </si>
  <si>
    <t>Lynn Richards</t>
  </si>
  <si>
    <t>lynnrichards5130@gmail.com</t>
  </si>
  <si>
    <t>Amanda Christian</t>
  </si>
  <si>
    <t>amandachristian5189@gmail.com</t>
  </si>
  <si>
    <t>Isaiah Robbins</t>
  </si>
  <si>
    <t>isaiahrobbins3736@gmail.com</t>
  </si>
  <si>
    <t>Mr. John Schroeder</t>
  </si>
  <si>
    <t>mr.johnschroeder9037@gmail.com</t>
  </si>
  <si>
    <t>Amy Andrade</t>
  </si>
  <si>
    <t>amyandrade2859@gmail.com</t>
  </si>
  <si>
    <t>Eric Fox</t>
  </si>
  <si>
    <t>ericfox6908@gmail.com</t>
  </si>
  <si>
    <t>Cassandra Rodriguez</t>
  </si>
  <si>
    <t>cassandrarodriguez2449@gmail.com</t>
  </si>
  <si>
    <t>Cynthia Scott</t>
  </si>
  <si>
    <t>cynthiascott9197@gmail.com</t>
  </si>
  <si>
    <t>Jill Pearson</t>
  </si>
  <si>
    <t>jillpearson5122@gmail.com</t>
  </si>
  <si>
    <t>Elaine Evans</t>
  </si>
  <si>
    <t>elaineevans8710@gmail.com</t>
  </si>
  <si>
    <t>joshuaanderson305@gmail.com</t>
  </si>
  <si>
    <t>Sydney Hughes</t>
  </si>
  <si>
    <t>sydneyhughes2987@gmail.com</t>
  </si>
  <si>
    <t>Michael Nelson</t>
  </si>
  <si>
    <t>michaelnelson1248@gmail.com</t>
  </si>
  <si>
    <t>Victor Mann</t>
  </si>
  <si>
    <t>victormann9154@gmail.com</t>
  </si>
  <si>
    <t>Jennifer Watkins</t>
  </si>
  <si>
    <t>jenniferwatkins9895@gmail.com</t>
  </si>
  <si>
    <t>richardjackson2788@gmail.com</t>
  </si>
  <si>
    <t>Logan Duncan</t>
  </si>
  <si>
    <t>loganduncan3239@gmail.com</t>
  </si>
  <si>
    <t>Craig Kaiser</t>
  </si>
  <si>
    <t>craigkaiser527@gmail.com</t>
  </si>
  <si>
    <t>Nicole Davis</t>
  </si>
  <si>
    <t>nicoledavis5136@gmail.com</t>
  </si>
  <si>
    <t>Christopher Reynolds</t>
  </si>
  <si>
    <t>christopherreynolds3721@gmail.com</t>
  </si>
  <si>
    <t>elizabethrussell7123@gmail.com</t>
  </si>
  <si>
    <t>Dr. Ricky Davis</t>
  </si>
  <si>
    <t>dr.rickydavis9157@gmail.com</t>
  </si>
  <si>
    <t>Sheila Buchanan</t>
  </si>
  <si>
    <t>sheilabuchanan1315@gmail.com</t>
  </si>
  <si>
    <t>Nathan Mccarty</t>
  </si>
  <si>
    <t>nathanmccarty1915@gmail.com</t>
  </si>
  <si>
    <t>Reginald Lewis</t>
  </si>
  <si>
    <t>reginaldlewis6756@gmail.com</t>
  </si>
  <si>
    <t>William Johnson III</t>
  </si>
  <si>
    <t>williamjohnsoniii4012@gmail.com</t>
  </si>
  <si>
    <t>Joshua Henson</t>
  </si>
  <si>
    <t>joshuahenson8109@gmail.com</t>
  </si>
  <si>
    <t>Michael Santos</t>
  </si>
  <si>
    <t>michaelsantos3467@gmail.com</t>
  </si>
  <si>
    <t>Nathaniel Johnson</t>
  </si>
  <si>
    <t>nathanieljohnson8984@gmail.com</t>
  </si>
  <si>
    <t>matthewgonzalez7060@gmail.com</t>
  </si>
  <si>
    <t>Gregory Schmidt</t>
  </si>
  <si>
    <t>gregoryschmidt3328@gmail.com</t>
  </si>
  <si>
    <t>johnbell3478@gmail.com</t>
  </si>
  <si>
    <t>Reginald Smith</t>
  </si>
  <si>
    <t>reginaldsmith8957@gmail.com</t>
  </si>
  <si>
    <t>Michael Garcia</t>
  </si>
  <si>
    <t>michaelgarcia3121@gmail.com</t>
  </si>
  <si>
    <t>Crystal Goodman</t>
  </si>
  <si>
    <t>crystalgoodman6989@gmail.com</t>
  </si>
  <si>
    <t>Elizabeth Stewart</t>
  </si>
  <si>
    <t>elizabethstewart190@gmail.com</t>
  </si>
  <si>
    <t>jenniferanderson7921@gmail.com</t>
  </si>
  <si>
    <t>Jordan Cox</t>
  </si>
  <si>
    <t>jordancox6387@gmail.com</t>
  </si>
  <si>
    <t>Melvin Sullivan</t>
  </si>
  <si>
    <t>melvinsullivan1581@gmail.com</t>
  </si>
  <si>
    <t>Nicholas Beck</t>
  </si>
  <si>
    <t>nicholasbeck7400@gmail.com</t>
  </si>
  <si>
    <t>Bruce Sims</t>
  </si>
  <si>
    <t>brucesims5826@gmail.com</t>
  </si>
  <si>
    <t>William George</t>
  </si>
  <si>
    <t>williamgeorge9626@gmail.com</t>
  </si>
  <si>
    <t>Danielle Mitchell</t>
  </si>
  <si>
    <t>daniellemitchell8517@gmail.com</t>
  </si>
  <si>
    <t>William Anderson</t>
  </si>
  <si>
    <t>williamanderson7493@gmail.com</t>
  </si>
  <si>
    <t>Gerald Young</t>
  </si>
  <si>
    <t>geraldyoung6871@gmail.com</t>
  </si>
  <si>
    <t>Nathan Hunt</t>
  </si>
  <si>
    <t>nathanhunt5052@gmail.com</t>
  </si>
  <si>
    <t>Andrea Christensen</t>
  </si>
  <si>
    <t>andreachristensen3041@gmail.com</t>
  </si>
  <si>
    <t>Angela Nguyen</t>
  </si>
  <si>
    <t>angelanguyen4818@gmail.com</t>
  </si>
  <si>
    <t>Bradley Li</t>
  </si>
  <si>
    <t>bradleyli9329@gmail.com</t>
  </si>
  <si>
    <t>Sandra Harper</t>
  </si>
  <si>
    <t>sandraharper6309@gmail.com</t>
  </si>
  <si>
    <t>Chelsea Gamble</t>
  </si>
  <si>
    <t>chelseagamble1087@gmail.com</t>
  </si>
  <si>
    <t>Scott Mays</t>
  </si>
  <si>
    <t>scottmays4184@gmail.com</t>
  </si>
  <si>
    <t>Nicole Miller</t>
  </si>
  <si>
    <t>nicolemiller8073@gmail.com</t>
  </si>
  <si>
    <t>Stephanie Long</t>
  </si>
  <si>
    <t>stephanielong1138@gmail.com</t>
  </si>
  <si>
    <t>amberjohnson2385@gmail.com</t>
  </si>
  <si>
    <t>Kevin Parks</t>
  </si>
  <si>
    <t>kevinparks5430@gmail.com</t>
  </si>
  <si>
    <t>amyalvarez8106@gmail.com</t>
  </si>
  <si>
    <t>Amanda Davies</t>
  </si>
  <si>
    <t>amandadavies4733@gmail.com</t>
  </si>
  <si>
    <t>Sean Kennedy</t>
  </si>
  <si>
    <t>seankennedy5262@gmail.com</t>
  </si>
  <si>
    <t>Melissa Valdez MD</t>
  </si>
  <si>
    <t>melissavaldezmd4526@gmail.com</t>
  </si>
  <si>
    <t>Dr. Matthew Johnson</t>
  </si>
  <si>
    <t>dr.matthewjohnson7529@gmail.com</t>
  </si>
  <si>
    <t>Joann Stewart</t>
  </si>
  <si>
    <t>joannstewart8180@gmail.com</t>
  </si>
  <si>
    <t>Julia Carney</t>
  </si>
  <si>
    <t>juliacarney5845@gmail.com</t>
  </si>
  <si>
    <t>Michael Mullins</t>
  </si>
  <si>
    <t>michaelmullins7916@gmail.com</t>
  </si>
  <si>
    <t>alyssafriedman213@gmail.com</t>
  </si>
  <si>
    <t>Eric Acosta</t>
  </si>
  <si>
    <t>ericacosta3909@gmail.com</t>
  </si>
  <si>
    <t>Derek Young</t>
  </si>
  <si>
    <t>derekyoung4290@gmail.com</t>
  </si>
  <si>
    <t>Jason Kelly</t>
  </si>
  <si>
    <t>jasonkelly6288@gmail.com</t>
  </si>
  <si>
    <t>Joshua George</t>
  </si>
  <si>
    <t>joshuageorge7266@gmail.com</t>
  </si>
  <si>
    <t>Mr. Christian Martinez</t>
  </si>
  <si>
    <t>mr.christianmartinez4719@gmail.com</t>
  </si>
  <si>
    <t>Casey Heath</t>
  </si>
  <si>
    <t>caseyheath5563@gmail.com</t>
  </si>
  <si>
    <t>Alexandria Flowers</t>
  </si>
  <si>
    <t>alexandriaflowers6543@gmail.com</t>
  </si>
  <si>
    <t>James Williams</t>
  </si>
  <si>
    <t>jameswilliams3857@gmail.com</t>
  </si>
  <si>
    <t>jenniferdodson2953@gmail.com</t>
  </si>
  <si>
    <t>Christopher Decker</t>
  </si>
  <si>
    <t>christopherdecker5812@gmail.com</t>
  </si>
  <si>
    <t>Katherine Briggs</t>
  </si>
  <si>
    <t>katherinebriggs3364@gmail.com</t>
  </si>
  <si>
    <t>Tony Cuevas</t>
  </si>
  <si>
    <t>tonycuevas1854@gmail.com</t>
  </si>
  <si>
    <t>Amy Kane DDS</t>
  </si>
  <si>
    <t>amykanedds7183@gmail.com</t>
  </si>
  <si>
    <t>Anita Vaughn</t>
  </si>
  <si>
    <t>anitavaughn8428@gmail.com</t>
  </si>
  <si>
    <t>Leah Mendoza</t>
  </si>
  <si>
    <t>leahmendoza1343@gmail.com</t>
  </si>
  <si>
    <t>Hannah Williams</t>
  </si>
  <si>
    <t>hannahwilliams4587@gmail.com</t>
  </si>
  <si>
    <t>Sheryl Andrews</t>
  </si>
  <si>
    <t>sherylandrews1167@gmail.com</t>
  </si>
  <si>
    <t>Michael Jensen</t>
  </si>
  <si>
    <t>michaeljensen949@gmail.com</t>
  </si>
  <si>
    <t>Cindy Ford</t>
  </si>
  <si>
    <t>cindyford5328@gmail.com</t>
  </si>
  <si>
    <t>Olivia Brown</t>
  </si>
  <si>
    <t>oliviabrown4531@gmail.com</t>
  </si>
  <si>
    <t>Martha Patterson</t>
  </si>
  <si>
    <t>marthapatterson9773@gmail.com</t>
  </si>
  <si>
    <t>Brian Hanson</t>
  </si>
  <si>
    <t>brianhanson3063@gmail.com</t>
  </si>
  <si>
    <t>Jessica Morris</t>
  </si>
  <si>
    <t>jessicamorris7365@gmail.com</t>
  </si>
  <si>
    <t>Mark Greene</t>
  </si>
  <si>
    <t>markgreene4752@gmail.com</t>
  </si>
  <si>
    <t>Rachel Kelly</t>
  </si>
  <si>
    <t>rachelkelly6567@gmail.com</t>
  </si>
  <si>
    <t>Lance Mcknight</t>
  </si>
  <si>
    <t>lancemcknight2788@gmail.com</t>
  </si>
  <si>
    <t>Andrew Carrillo</t>
  </si>
  <si>
    <t>andrewcarrillo1723@gmail.com</t>
  </si>
  <si>
    <t>Jacob Hartman</t>
  </si>
  <si>
    <t>jacobhartman2849@gmail.com</t>
  </si>
  <si>
    <t>Erica Thomas</t>
  </si>
  <si>
    <t>ericathomas2338@gmail.com</t>
  </si>
  <si>
    <t>Robert King</t>
  </si>
  <si>
    <t>robertking471@gmail.com</t>
  </si>
  <si>
    <t>David Lane</t>
  </si>
  <si>
    <t>davidlane4252@gmail.com</t>
  </si>
  <si>
    <t>Kelly George</t>
  </si>
  <si>
    <t>kellygeorge195@gmail.com</t>
  </si>
  <si>
    <t>Ryan Austin</t>
  </si>
  <si>
    <t>ryanaustin4776@gmail.com</t>
  </si>
  <si>
    <t>Jonathan Hammond</t>
  </si>
  <si>
    <t>jonathanhammond5349@gmail.com</t>
  </si>
  <si>
    <t>Troy Thomas</t>
  </si>
  <si>
    <t>troythomas1710@gmail.com</t>
  </si>
  <si>
    <t>Aaron Taylor</t>
  </si>
  <si>
    <t>aarontaylor6772@gmail.com</t>
  </si>
  <si>
    <t>nicolecox8537@gmail.com</t>
  </si>
  <si>
    <t>justinjones5259@gmail.com</t>
  </si>
  <si>
    <t>Jake Cox MD</t>
  </si>
  <si>
    <t>jakecoxmd5922@gmail.com</t>
  </si>
  <si>
    <t>Mia Andrews</t>
  </si>
  <si>
    <t>miaandrews4065@gmail.com</t>
  </si>
  <si>
    <t>Jordan Gallagher</t>
  </si>
  <si>
    <t>jordangallagher7050@gmail.com</t>
  </si>
  <si>
    <t>Anthony Osborne</t>
  </si>
  <si>
    <t>anthonyosborne2018@gmail.com</t>
  </si>
  <si>
    <t>larryharris55@gmail.com</t>
  </si>
  <si>
    <t>Angela Dunn</t>
  </si>
  <si>
    <t>angeladunn8421@gmail.com</t>
  </si>
  <si>
    <t>Theresa Lopez</t>
  </si>
  <si>
    <t>theresalopez6863@gmail.com</t>
  </si>
  <si>
    <t>Samuel Wood</t>
  </si>
  <si>
    <t>samuelwood7273@gmail.com</t>
  </si>
  <si>
    <t>Colton Miller</t>
  </si>
  <si>
    <t>coltonmiller844@gmail.com</t>
  </si>
  <si>
    <t>Annette Wood</t>
  </si>
  <si>
    <t>annettewood8148@gmail.com</t>
  </si>
  <si>
    <t>Chad Kennedy</t>
  </si>
  <si>
    <t>chadkennedy6654@gmail.com</t>
  </si>
  <si>
    <t>April Romero</t>
  </si>
  <si>
    <t>aprilromero801@gmail.com</t>
  </si>
  <si>
    <t>Jake Diaz</t>
  </si>
  <si>
    <t>jakediaz3797@gmail.com</t>
  </si>
  <si>
    <t>Stephanie Wilcox</t>
  </si>
  <si>
    <t>stephaniewilcox3245@gmail.com</t>
  </si>
  <si>
    <t>sarahtaylor238@gmail.com</t>
  </si>
  <si>
    <t>Sandra Robertson</t>
  </si>
  <si>
    <t>sandrarobertson339@gmail.com</t>
  </si>
  <si>
    <t>Denise Thomas</t>
  </si>
  <si>
    <t>denisethomas162@gmail.com</t>
  </si>
  <si>
    <t>Heather Dickerson</t>
  </si>
  <si>
    <t>heatherdickerson2510@gmail.com</t>
  </si>
  <si>
    <t>Brianna Perry</t>
  </si>
  <si>
    <t>briannaperry7332@gmail.com</t>
  </si>
  <si>
    <t>Sandra Blair</t>
  </si>
  <si>
    <t>sandrablair4538@gmail.com</t>
  </si>
  <si>
    <t>Tiffany Cross</t>
  </si>
  <si>
    <t>tiffanycross5501@gmail.com</t>
  </si>
  <si>
    <t>Debbie Jackson</t>
  </si>
  <si>
    <t>debbiejackson6784@gmail.com</t>
  </si>
  <si>
    <t>kennethbrown2943@gmail.com</t>
  </si>
  <si>
    <t>Amanda Fisher</t>
  </si>
  <si>
    <t>amandafisher5959@gmail.com</t>
  </si>
  <si>
    <t>Tina Ayala</t>
  </si>
  <si>
    <t>tinaayala492@gmail.com</t>
  </si>
  <si>
    <t>Shannon Shields DDS</t>
  </si>
  <si>
    <t>shannonshieldsdds2350@gmail.com</t>
  </si>
  <si>
    <t>christophergarcia4047@gmail.com</t>
  </si>
  <si>
    <t>Brandi Graham</t>
  </si>
  <si>
    <t>brandigraham5020@gmail.com</t>
  </si>
  <si>
    <t>Megan Beard</t>
  </si>
  <si>
    <t>meganbeard4532@gmail.com</t>
  </si>
  <si>
    <t>Jasmin Hernandez</t>
  </si>
  <si>
    <t>jasminhernandez7497@gmail.com</t>
  </si>
  <si>
    <t>Raymond Jones</t>
  </si>
  <si>
    <t>raymondjones2165@gmail.com</t>
  </si>
  <si>
    <t>Adam Shaw</t>
  </si>
  <si>
    <t>adamshaw8787@gmail.com</t>
  </si>
  <si>
    <t>Kim Walsh</t>
  </si>
  <si>
    <t>kimwalsh8210@gmail.com</t>
  </si>
  <si>
    <t>barbaramarshall5238@gmail.com</t>
  </si>
  <si>
    <t>Patricia Clark</t>
  </si>
  <si>
    <t>patriciaclark1850@gmail.com</t>
  </si>
  <si>
    <t>Stacy Wright</t>
  </si>
  <si>
    <t>stacywright7285@gmail.com</t>
  </si>
  <si>
    <t>Jeanette Brown</t>
  </si>
  <si>
    <t>jeanettebrown980@gmail.com</t>
  </si>
  <si>
    <t>elizabethsmith364@gmail.com</t>
  </si>
  <si>
    <t>Madeline Diaz</t>
  </si>
  <si>
    <t>madelinediaz56@gmail.com</t>
  </si>
  <si>
    <t>James Bryant</t>
  </si>
  <si>
    <t>jamesbryant6360@gmail.com</t>
  </si>
  <si>
    <t>Brianna Miller</t>
  </si>
  <si>
    <t>briannamiller6470@gmail.com</t>
  </si>
  <si>
    <t>Michael Barton</t>
  </si>
  <si>
    <t>michaelbarton9866@gmail.com</t>
  </si>
  <si>
    <t>Logan Thomas</t>
  </si>
  <si>
    <t>loganthomas8273@gmail.com</t>
  </si>
  <si>
    <t>danielyoung1114@gmail.com</t>
  </si>
  <si>
    <t>kellylong4180@gmail.com</t>
  </si>
  <si>
    <t>anthonywilson9298@gmail.com</t>
  </si>
  <si>
    <t>Bryan Anderson</t>
  </si>
  <si>
    <t>bryananderson6433@gmail.com</t>
  </si>
  <si>
    <t>Scott Shaw</t>
  </si>
  <si>
    <t>scottshaw8296@gmail.com</t>
  </si>
  <si>
    <t>Russell Murphy</t>
  </si>
  <si>
    <t>russellmurphy4692@gmail.com</t>
  </si>
  <si>
    <t>Melissa Stein</t>
  </si>
  <si>
    <t>melissastein8353@gmail.com</t>
  </si>
  <si>
    <t>Hannah Jones</t>
  </si>
  <si>
    <t>hannahjones2426@gmail.com</t>
  </si>
  <si>
    <t>Damon Hayes</t>
  </si>
  <si>
    <t>damonhayes662@gmail.com</t>
  </si>
  <si>
    <t>Sandra Andrade</t>
  </si>
  <si>
    <t>sandraandrade9406@gmail.com</t>
  </si>
  <si>
    <t>Gabriel Barker</t>
  </si>
  <si>
    <t>gabrielbarker2773@gmail.com</t>
  </si>
  <si>
    <t>jamiebrown9034@gmail.com</t>
  </si>
  <si>
    <t>Christopher Kramer</t>
  </si>
  <si>
    <t>christopherkramer2784@gmail.com</t>
  </si>
  <si>
    <t>michaelbell3998@gmail.com</t>
  </si>
  <si>
    <t>Melissa Mitchell</t>
  </si>
  <si>
    <t>melissamitchell885@gmail.com</t>
  </si>
  <si>
    <t>Jimmy Moore</t>
  </si>
  <si>
    <t>jimmymoore6915@gmail.com</t>
  </si>
  <si>
    <t>William Roth</t>
  </si>
  <si>
    <t>williamroth625@gmail.com</t>
  </si>
  <si>
    <t>Brittany Khan</t>
  </si>
  <si>
    <t>brittanykhan229@gmail.com</t>
  </si>
  <si>
    <t>Stephen Crawford Jr.</t>
  </si>
  <si>
    <t>stephencrawfordjr.825@gmail.com</t>
  </si>
  <si>
    <t>Sandy Walker</t>
  </si>
  <si>
    <t>sandywalker5794@gmail.com</t>
  </si>
  <si>
    <t>marygonzalez7218@gmail.com</t>
  </si>
  <si>
    <t>Jacob Wilkerson</t>
  </si>
  <si>
    <t>jacobwilkerson1234@gmail.com</t>
  </si>
  <si>
    <t>Michael Rivas</t>
  </si>
  <si>
    <t>michaelrivas9052@gmail.com</t>
  </si>
  <si>
    <t>Stanley Hernandez</t>
  </si>
  <si>
    <t>stanleyhernandez3803@gmail.com</t>
  </si>
  <si>
    <t>Joseph Mathis</t>
  </si>
  <si>
    <t>josephmathis5848@gmail.com</t>
  </si>
  <si>
    <t>Linda Burns</t>
  </si>
  <si>
    <t>lindaburns1984@gmail.com</t>
  </si>
  <si>
    <t>Edward Freeman</t>
  </si>
  <si>
    <t>edwardfreeman3497@gmail.com</t>
  </si>
  <si>
    <t>Kevin Miller</t>
  </si>
  <si>
    <t>kevinmiller8878@gmail.com</t>
  </si>
  <si>
    <t>Dylan Goodman</t>
  </si>
  <si>
    <t>dylangoodman6547@gmail.com</t>
  </si>
  <si>
    <t>Cindy Hunter</t>
  </si>
  <si>
    <t>cindyhunter3742@gmail.com</t>
  </si>
  <si>
    <t>Theresa Scott</t>
  </si>
  <si>
    <t>theresascott2667@gmail.com</t>
  </si>
  <si>
    <t>Andrea Frye</t>
  </si>
  <si>
    <t>andreafrye7241@gmail.com</t>
  </si>
  <si>
    <t>Candice Harris</t>
  </si>
  <si>
    <t>candiceharris7866@gmail.com</t>
  </si>
  <si>
    <t>Max Thomas</t>
  </si>
  <si>
    <t>maxthomas2928@gmail.com</t>
  </si>
  <si>
    <t>Natasha Smith</t>
  </si>
  <si>
    <t>natashasmith4434@gmail.com</t>
  </si>
  <si>
    <t>Cynthia Johnson</t>
  </si>
  <si>
    <t>cynthiajohnson7385@gmail.com</t>
  </si>
  <si>
    <t>Thomas Pham</t>
  </si>
  <si>
    <t>thomaspham2923@gmail.com</t>
  </si>
  <si>
    <t>Juan Reid</t>
  </si>
  <si>
    <t>juanreid7374@gmail.com</t>
  </si>
  <si>
    <t>Sherri Burch</t>
  </si>
  <si>
    <t>sherriburch7952@gmail.com</t>
  </si>
  <si>
    <t>Margaret Parker</t>
  </si>
  <si>
    <t>margaretparker9012@gmail.com</t>
  </si>
  <si>
    <t>Richard Lowery</t>
  </si>
  <si>
    <t>richardlowery2029@gmail.com</t>
  </si>
  <si>
    <t>Christopher Gallegos</t>
  </si>
  <si>
    <t>christophergallegos3988@gmail.com</t>
  </si>
  <si>
    <t>Mrs. Erika Bryan MD</t>
  </si>
  <si>
    <t>mrs.erikabryanmd3662@gmail.com</t>
  </si>
  <si>
    <t>Jon Cooke</t>
  </si>
  <si>
    <t>joncooke7295@gmail.com</t>
  </si>
  <si>
    <t>Cindy Harvey</t>
  </si>
  <si>
    <t>cindyharvey2584@gmail.com</t>
  </si>
  <si>
    <t>anthonywilson9517@gmail.com</t>
  </si>
  <si>
    <t>Russell Weber</t>
  </si>
  <si>
    <t>russellweber1183@gmail.com</t>
  </si>
  <si>
    <t>Ms. Kristina Scott</t>
  </si>
  <si>
    <t>ms.kristinascott1177@gmail.com</t>
  </si>
  <si>
    <t>Curtis Sanchez</t>
  </si>
  <si>
    <t>curtissanchez5733@gmail.com</t>
  </si>
  <si>
    <t>Jacob Hall</t>
  </si>
  <si>
    <t>jacobhall6091@gmail.com</t>
  </si>
  <si>
    <t>Crystal Fields</t>
  </si>
  <si>
    <t>crystalfields7225@gmail.com</t>
  </si>
  <si>
    <t>Donald Petersen</t>
  </si>
  <si>
    <t>donaldpetersen4348@gmail.com</t>
  </si>
  <si>
    <t>Dr. James Riley</t>
  </si>
  <si>
    <t>dr.jamesriley7297@gmail.com</t>
  </si>
  <si>
    <t>Samantha Short</t>
  </si>
  <si>
    <t>samanthashort7005@gmail.com</t>
  </si>
  <si>
    <t>Wendy Green</t>
  </si>
  <si>
    <t>wendygreen1865@gmail.com</t>
  </si>
  <si>
    <t>Susan Lin</t>
  </si>
  <si>
    <t>susanlin1400@gmail.com</t>
  </si>
  <si>
    <t>Stephen Sosa</t>
  </si>
  <si>
    <t>stephensosa5770@gmail.com</t>
  </si>
  <si>
    <t>Michelle Morrison</t>
  </si>
  <si>
    <t>michellemorrison1165@gmail.com</t>
  </si>
  <si>
    <t>andreaallen999@gmail.com</t>
  </si>
  <si>
    <t>Debra Carpenter</t>
  </si>
  <si>
    <t>debracarpenter7438@gmail.com</t>
  </si>
  <si>
    <t>Erica Hernandez</t>
  </si>
  <si>
    <t>ericahernandez5859@gmail.com</t>
  </si>
  <si>
    <t>Jerry Rush</t>
  </si>
  <si>
    <t>jerryrush4184@gmail.com</t>
  </si>
  <si>
    <t>danielhansen8795@gmail.com</t>
  </si>
  <si>
    <t>Brent Mckenzie</t>
  </si>
  <si>
    <t>brentmckenzie4288@gmail.com</t>
  </si>
  <si>
    <t>Luke Chang</t>
  </si>
  <si>
    <t>lukechang7083@gmail.com</t>
  </si>
  <si>
    <t>Timothy Russell</t>
  </si>
  <si>
    <t>timothyrussell9062@gmail.com</t>
  </si>
  <si>
    <t>Daisy Rosales</t>
  </si>
  <si>
    <t>daisyrosales3772@gmail.com</t>
  </si>
  <si>
    <t>Judy Chen</t>
  </si>
  <si>
    <t>judychen8631@gmail.com</t>
  </si>
  <si>
    <t>christopheranderson9434@gmail.com</t>
  </si>
  <si>
    <t>Lisa Nichols</t>
  </si>
  <si>
    <t>lisanichols402@gmail.com</t>
  </si>
  <si>
    <t>Joshua Harvey</t>
  </si>
  <si>
    <t>joshuaharvey9781@gmail.com</t>
  </si>
  <si>
    <t>Mr. Johnny Edwards</t>
  </si>
  <si>
    <t>mr.johnnyedwards4698@gmail.com</t>
  </si>
  <si>
    <t>Nicole Vaughn</t>
  </si>
  <si>
    <t>nicolevaughn1383@gmail.com</t>
  </si>
  <si>
    <t>Jaime Grant</t>
  </si>
  <si>
    <t>jaimegrant208@gmail.com</t>
  </si>
  <si>
    <t>Emily Walker</t>
  </si>
  <si>
    <t>emilywalker3400@gmail.com</t>
  </si>
  <si>
    <t>Chelsea Vargas</t>
  </si>
  <si>
    <t>chelseavargas8617@gmail.com</t>
  </si>
  <si>
    <t>Kelly Dominguez</t>
  </si>
  <si>
    <t>kellydominguez5598@gmail.com</t>
  </si>
  <si>
    <t>Christopher Rodriguez</t>
  </si>
  <si>
    <t>christopherrodriguez3517@gmail.com</t>
  </si>
  <si>
    <t>Samantha Johnson MD</t>
  </si>
  <si>
    <t>samanthajohnsonmd6532@gmail.com</t>
  </si>
  <si>
    <t>William Knapp MD</t>
  </si>
  <si>
    <t>williamknappmd5692@gmail.com</t>
  </si>
  <si>
    <t>Tammy Luna</t>
  </si>
  <si>
    <t>tammyluna6134@gmail.com</t>
  </si>
  <si>
    <t>Christina Price</t>
  </si>
  <si>
    <t>christinaprice3790@gmail.com</t>
  </si>
  <si>
    <t>Mary Vang</t>
  </si>
  <si>
    <t>maryvang8448@gmail.com</t>
  </si>
  <si>
    <t>Ronnie Morgan</t>
  </si>
  <si>
    <t>ronniemorgan6982@gmail.com</t>
  </si>
  <si>
    <t>Cheryl Little</t>
  </si>
  <si>
    <t>cheryllittle6597@gmail.com</t>
  </si>
  <si>
    <t>Chelsey Mitchell</t>
  </si>
  <si>
    <t>chelseymitchell3180@gmail.com</t>
  </si>
  <si>
    <t>Carlos Harmon</t>
  </si>
  <si>
    <t>carlosharmon4625@gmail.com</t>
  </si>
  <si>
    <t>Victor Lewis</t>
  </si>
  <si>
    <t>victorlewis2567@gmail.com</t>
  </si>
  <si>
    <t>Melissa Dunn</t>
  </si>
  <si>
    <t>melissadunn1520@gmail.com</t>
  </si>
  <si>
    <t>Christina Singleton</t>
  </si>
  <si>
    <t>christinasingleton4991@gmail.com</t>
  </si>
  <si>
    <t>Philip Morse</t>
  </si>
  <si>
    <t>philipmorse3797@gmail.com</t>
  </si>
  <si>
    <t>Christine Watkins</t>
  </si>
  <si>
    <t>christinewatkins5771@gmail.com</t>
  </si>
  <si>
    <t>James Jordan</t>
  </si>
  <si>
    <t>jamesjordan3098@gmail.com</t>
  </si>
  <si>
    <t>Felicia Rogers</t>
  </si>
  <si>
    <t>feliciarogers7258@gmail.com</t>
  </si>
  <si>
    <t>Amanda Hansen</t>
  </si>
  <si>
    <t>amandahansen2163@gmail.com</t>
  </si>
  <si>
    <t>Tina Erickson</t>
  </si>
  <si>
    <t>tinaerickson7684@gmail.com</t>
  </si>
  <si>
    <t>Kenneth Patterson</t>
  </si>
  <si>
    <t>kennethpatterson1778@gmail.com</t>
  </si>
  <si>
    <t>michaelmendez9456@gmail.com</t>
  </si>
  <si>
    <t>Mr. Thomas Glover</t>
  </si>
  <si>
    <t>mr.thomasglover3882@gmail.com</t>
  </si>
  <si>
    <t>Kimberly Crawford</t>
  </si>
  <si>
    <t>kimberlycrawford7586@gmail.com</t>
  </si>
  <si>
    <t>Steven King</t>
  </si>
  <si>
    <t>stevenking409@gmail.com</t>
  </si>
  <si>
    <t>Melissa Tran</t>
  </si>
  <si>
    <t>melissatran3495@gmail.com</t>
  </si>
  <si>
    <t>Andrew Becker</t>
  </si>
  <si>
    <t>andrewbecker6771@gmail.com</t>
  </si>
  <si>
    <t>Kara Williams</t>
  </si>
  <si>
    <t>karawilliams3584@gmail.com</t>
  </si>
  <si>
    <t>Tiffany Callahan</t>
  </si>
  <si>
    <t>tiffanycallahan9632@gmail.com</t>
  </si>
  <si>
    <t>Ryan Johnson</t>
  </si>
  <si>
    <t>ryanjohnson8599@gmail.com</t>
  </si>
  <si>
    <t>Kevin Williams</t>
  </si>
  <si>
    <t>kevinwilliams9581@gmail.com</t>
  </si>
  <si>
    <t>Katie Garcia</t>
  </si>
  <si>
    <t>katiegarcia7968@gmail.com</t>
  </si>
  <si>
    <t>Brian Thompson</t>
  </si>
  <si>
    <t>brianthompson6249@gmail.com</t>
  </si>
  <si>
    <t>Chad Garrett</t>
  </si>
  <si>
    <t>chadgarrett3700@gmail.com</t>
  </si>
  <si>
    <t>Sarah Harrell</t>
  </si>
  <si>
    <t>sarahharrell4950@gmail.com</t>
  </si>
  <si>
    <t>Patricia Harrington</t>
  </si>
  <si>
    <t>patriciaharrington9319@gmail.com</t>
  </si>
  <si>
    <t>Daniel Cannon</t>
  </si>
  <si>
    <t>danielcannon1662@gmail.com</t>
  </si>
  <si>
    <t>Jose Goodwin</t>
  </si>
  <si>
    <t>josegoodwin8311@gmail.com</t>
  </si>
  <si>
    <t>Joseph Wise</t>
  </si>
  <si>
    <t>josephwise9769@gmail.com</t>
  </si>
  <si>
    <t>Ronald Fisher</t>
  </si>
  <si>
    <t>ronaldfisher4736@gmail.com</t>
  </si>
  <si>
    <t>Crystal Payne</t>
  </si>
  <si>
    <t>crystalpayne561@gmail.com</t>
  </si>
  <si>
    <t>Rita Riddle</t>
  </si>
  <si>
    <t>ritariddle5570@gmail.com</t>
  </si>
  <si>
    <t>Sandra Flores</t>
  </si>
  <si>
    <t>sandraflores9619@gmail.com</t>
  </si>
  <si>
    <t>Gabrielle Shields</t>
  </si>
  <si>
    <t>gabrielleshields3494@gmail.com</t>
  </si>
  <si>
    <t>Tina Decker</t>
  </si>
  <si>
    <t>tinadecker2075@gmail.com</t>
  </si>
  <si>
    <t>Jacob Simpson</t>
  </si>
  <si>
    <t>jacobsimpson4203@gmail.com</t>
  </si>
  <si>
    <t>Christopher Greene</t>
  </si>
  <si>
    <t>christophergreene3532@gmail.com</t>
  </si>
  <si>
    <t>Mitchell Cole</t>
  </si>
  <si>
    <t>mitchellcole9897@gmail.com</t>
  </si>
  <si>
    <t>Jennifer Pitts</t>
  </si>
  <si>
    <t>jenniferpitts9475@gmail.com</t>
  </si>
  <si>
    <t>William Bryant</t>
  </si>
  <si>
    <t>williambryant9908@gmail.com</t>
  </si>
  <si>
    <t>Gregory Rhodes</t>
  </si>
  <si>
    <t>gregoryrhodes5868@gmail.com</t>
  </si>
  <si>
    <t>Kimberly Watkins</t>
  </si>
  <si>
    <t>kimberlywatkins566@gmail.com</t>
  </si>
  <si>
    <t>Elizabeth Choi</t>
  </si>
  <si>
    <t>elizabethchoi649@gmail.com</t>
  </si>
  <si>
    <t>Janice Dawson</t>
  </si>
  <si>
    <t>janicedawson1154@gmail.com</t>
  </si>
  <si>
    <t>Grace Underwood</t>
  </si>
  <si>
    <t>graceunderwood4594@gmail.com</t>
  </si>
  <si>
    <t>Christopher Rhodes</t>
  </si>
  <si>
    <t>christopherrhodes2434@gmail.com</t>
  </si>
  <si>
    <t>Cameron Cooper</t>
  </si>
  <si>
    <t>cameroncooper3896@gmail.com</t>
  </si>
  <si>
    <t>Tony Jones</t>
  </si>
  <si>
    <t>tonyjones4888@gmail.com</t>
  </si>
  <si>
    <t>Angela Mullins</t>
  </si>
  <si>
    <t>angelamullins44@gmail.com</t>
  </si>
  <si>
    <t>Angela Ochoa</t>
  </si>
  <si>
    <t>angelaochoa1935@gmail.com</t>
  </si>
  <si>
    <t>Madeline Stewart</t>
  </si>
  <si>
    <t>madelinestewart9883@gmail.com</t>
  </si>
  <si>
    <t>Regina Faulkner</t>
  </si>
  <si>
    <t>reginafaulkner6195@gmail.com</t>
  </si>
  <si>
    <t>Joel Bryant</t>
  </si>
  <si>
    <t>joelbryant8001@gmail.com</t>
  </si>
  <si>
    <t>Christopher Meyer</t>
  </si>
  <si>
    <t>christophermeyer6092@gmail.com</t>
  </si>
  <si>
    <t>Mark Ortiz</t>
  </si>
  <si>
    <t>markortiz1587@gmail.com</t>
  </si>
  <si>
    <t>Patrick Collins</t>
  </si>
  <si>
    <t>patrickcollins6925@gmail.com</t>
  </si>
  <si>
    <t>kimberlywatson4176@gmail.com</t>
  </si>
  <si>
    <t>Stacy Burgess</t>
  </si>
  <si>
    <t>stacyburgess9626@gmail.com</t>
  </si>
  <si>
    <t>erinparsons4255@gmail.com</t>
  </si>
  <si>
    <t>Lauren Thomas</t>
  </si>
  <si>
    <t>laurenthomas5755@gmail.com</t>
  </si>
  <si>
    <t>Nicholas Aguirre</t>
  </si>
  <si>
    <t>nicholasaguirre8804@gmail.com</t>
  </si>
  <si>
    <t>Nicole Strickland</t>
  </si>
  <si>
    <t>nicolestrickland9436@gmail.com</t>
  </si>
  <si>
    <t>Alexis Dickerson</t>
  </si>
  <si>
    <t>alexisdickerson3887@gmail.com</t>
  </si>
  <si>
    <t>Cindy Benson MD</t>
  </si>
  <si>
    <t>cindybensonmd8689@gmail.com</t>
  </si>
  <si>
    <t>Reginald Bender</t>
  </si>
  <si>
    <t>reginaldbender1083@gmail.com</t>
  </si>
  <si>
    <t>lisapeterson6289@gmail.com</t>
  </si>
  <si>
    <t>Lisa Smith</t>
  </si>
  <si>
    <t>lisasmith2948@gmail.com</t>
  </si>
  <si>
    <t>Sharon Brown</t>
  </si>
  <si>
    <t>sharonbrown6267@gmail.com</t>
  </si>
  <si>
    <t>Sherry Garcia</t>
  </si>
  <si>
    <t>sherrygarcia1792@gmail.com</t>
  </si>
  <si>
    <t>Cassandra Benson</t>
  </si>
  <si>
    <t>cassandrabenson5328@gmail.com</t>
  </si>
  <si>
    <t>Tracy Mcintosh</t>
  </si>
  <si>
    <t>tracymcintosh3962@gmail.com</t>
  </si>
  <si>
    <t>michaelcamacho7856@gmail.com</t>
  </si>
  <si>
    <t>Tanya Perkins</t>
  </si>
  <si>
    <t>tanyaperkins2390@gmail.com</t>
  </si>
  <si>
    <t>Kelly Mason</t>
  </si>
  <si>
    <t>kellymason5648@gmail.com</t>
  </si>
  <si>
    <t>Sharon Morris</t>
  </si>
  <si>
    <t>sharonmorris3346@gmail.com</t>
  </si>
  <si>
    <t>Teresa Gutierrez</t>
  </si>
  <si>
    <t>teresagutierrez2376@gmail.com</t>
  </si>
  <si>
    <t>Danny Price</t>
  </si>
  <si>
    <t>dannyprice5481@gmail.com</t>
  </si>
  <si>
    <t>Anna Hooper</t>
  </si>
  <si>
    <t>annahooper37@gmail.com</t>
  </si>
  <si>
    <t>Christina Stephens</t>
  </si>
  <si>
    <t>christinastephens2629@gmail.com</t>
  </si>
  <si>
    <t>Michael Walker</t>
  </si>
  <si>
    <t>michaelwalker6372@gmail.com</t>
  </si>
  <si>
    <t>Jillian Velez</t>
  </si>
  <si>
    <t>jillianvelez5638@gmail.com</t>
  </si>
  <si>
    <t>Benjamin Conway</t>
  </si>
  <si>
    <t>benjaminconway6633@gmail.com</t>
  </si>
  <si>
    <t>Eric Russell</t>
  </si>
  <si>
    <t>ericrussell6560@gmail.com</t>
  </si>
  <si>
    <t>Michael Thompson</t>
  </si>
  <si>
    <t>michaelthompson9117@gmail.com</t>
  </si>
  <si>
    <t>Michael Bennett DDS</t>
  </si>
  <si>
    <t>michaelbennettdds2966@gmail.com</t>
  </si>
  <si>
    <t>Christopher Whitehead</t>
  </si>
  <si>
    <t>christopherwhitehead3971@gmail.com</t>
  </si>
  <si>
    <t>Amber Joyce</t>
  </si>
  <si>
    <t>amberjoyce3447@gmail.com</t>
  </si>
  <si>
    <t>Joshua Hayden</t>
  </si>
  <si>
    <t>joshuahayden3098@gmail.com</t>
  </si>
  <si>
    <t>Nicholas Henderson</t>
  </si>
  <si>
    <t>nicholashenderson6385@gmail.com</t>
  </si>
  <si>
    <t>Alexis Kelly</t>
  </si>
  <si>
    <t>alexiskelly7962@gmail.com</t>
  </si>
  <si>
    <t>Gabriel Roberson</t>
  </si>
  <si>
    <t>gabrielroberson3243@gmail.com</t>
  </si>
  <si>
    <t>Eric Larson</t>
  </si>
  <si>
    <t>ericlarson6182@gmail.com</t>
  </si>
  <si>
    <t>Kari Moore</t>
  </si>
  <si>
    <t>karimoore6325@gmail.com</t>
  </si>
  <si>
    <t>Katherine Wilson</t>
  </si>
  <si>
    <t>katherinewilson4956@gmail.com</t>
  </si>
  <si>
    <t>Veronica Bradshaw</t>
  </si>
  <si>
    <t>veronicabradshaw1457@gmail.com</t>
  </si>
  <si>
    <t>Todd Nicholson</t>
  </si>
  <si>
    <t>toddnicholson8094@gmail.com</t>
  </si>
  <si>
    <t>Victor Mclaughlin</t>
  </si>
  <si>
    <t>victormclaughlin2988@gmail.com</t>
  </si>
  <si>
    <t>elizabethanderson3621@gmail.com</t>
  </si>
  <si>
    <t>Keith Stanley</t>
  </si>
  <si>
    <t>keithstanley9448@gmail.com</t>
  </si>
  <si>
    <t>Amy Stanley</t>
  </si>
  <si>
    <t>amystanley2517@gmail.com</t>
  </si>
  <si>
    <t>Michael Ramsey</t>
  </si>
  <si>
    <t>michaelramsey2597@gmail.com</t>
  </si>
  <si>
    <t>Crystal Garcia</t>
  </si>
  <si>
    <t>crystalgarcia4184@gmail.com</t>
  </si>
  <si>
    <t>Charlene Gallagher</t>
  </si>
  <si>
    <t>charlenegallagher6436@gmail.com</t>
  </si>
  <si>
    <t>Deborah Alexander</t>
  </si>
  <si>
    <t>deborahalexander7254@gmail.com</t>
  </si>
  <si>
    <t>Mrs. Laura Kelley DVM</t>
  </si>
  <si>
    <t>mrs.laurakelleydvm933@gmail.com</t>
  </si>
  <si>
    <t>Larry Fleming</t>
  </si>
  <si>
    <t>larryfleming2980@gmail.com</t>
  </si>
  <si>
    <t>Johnathan Rivers</t>
  </si>
  <si>
    <t>johnathanrivers4448@gmail.com</t>
  </si>
  <si>
    <t>Hannah Blanchard</t>
  </si>
  <si>
    <t>hannahblanchard1421@gmail.com</t>
  </si>
  <si>
    <t>Michelle Hodge</t>
  </si>
  <si>
    <t>michellehodge4885@gmail.com</t>
  </si>
  <si>
    <t>tonyjones3784@gmail.com</t>
  </si>
  <si>
    <t>William Guzman</t>
  </si>
  <si>
    <t>williamguzman8137@gmail.com</t>
  </si>
  <si>
    <t>Paul Dodson</t>
  </si>
  <si>
    <t>pauldodson2031@gmail.com</t>
  </si>
  <si>
    <t>Sara Webster</t>
  </si>
  <si>
    <t>sarawebster4982@gmail.com</t>
  </si>
  <si>
    <t>Nicole Moreno</t>
  </si>
  <si>
    <t>nicolemoreno7774@gmail.com</t>
  </si>
  <si>
    <t>Melanie Costa</t>
  </si>
  <si>
    <t>melaniecosta7924@gmail.com</t>
  </si>
  <si>
    <t>Amy Sanchez</t>
  </si>
  <si>
    <t>amysanchez7594@gmail.com</t>
  </si>
  <si>
    <t>Yolanda Malone</t>
  </si>
  <si>
    <t>yolandamalone8097@gmail.com</t>
  </si>
  <si>
    <t>Nicole Horton</t>
  </si>
  <si>
    <t>nicolehorton7761@gmail.com</t>
  </si>
  <si>
    <t>Elizabeth Cook</t>
  </si>
  <si>
    <t>elizabethcook3292@gmail.com</t>
  </si>
  <si>
    <t>Andrea Young</t>
  </si>
  <si>
    <t>andreayoung3325@gmail.com</t>
  </si>
  <si>
    <t>Tyler Frazier</t>
  </si>
  <si>
    <t>tylerfrazier5769@gmail.com</t>
  </si>
  <si>
    <t>Amber Nguyen</t>
  </si>
  <si>
    <t>ambernguyen9769@gmail.com</t>
  </si>
  <si>
    <t>Russell Brady</t>
  </si>
  <si>
    <t>russellbrady7066@gmail.com</t>
  </si>
  <si>
    <t>Benjamin Holden</t>
  </si>
  <si>
    <t>benjaminholden6446@gmail.com</t>
  </si>
  <si>
    <t>Barbara Wilkinson</t>
  </si>
  <si>
    <t>barbarawilkinson1161@gmail.com</t>
  </si>
  <si>
    <t>Joshua Warren Jr.</t>
  </si>
  <si>
    <t>joshuawarrenjr.9317@gmail.com</t>
  </si>
  <si>
    <t>Erin Tanner</t>
  </si>
  <si>
    <t>erintanner6260@gmail.com</t>
  </si>
  <si>
    <t>Jacob Simmons</t>
  </si>
  <si>
    <t>jacobsimmons2860@gmail.com</t>
  </si>
  <si>
    <t>Sara Mcgrath</t>
  </si>
  <si>
    <t>saramcgrath1204@gmail.com</t>
  </si>
  <si>
    <t>Brandon Underwood</t>
  </si>
  <si>
    <t>brandonunderwood2535@gmail.com</t>
  </si>
  <si>
    <t>Jackson Chandler</t>
  </si>
  <si>
    <t>jacksonchandler9840@gmail.com</t>
  </si>
  <si>
    <t>Benjamin Gregory</t>
  </si>
  <si>
    <t>benjamingregory6694@gmail.com</t>
  </si>
  <si>
    <t>Nathan Haney</t>
  </si>
  <si>
    <t>nathanhaney1795@gmail.com</t>
  </si>
  <si>
    <t>Robert Joseph</t>
  </si>
  <si>
    <t>robertjoseph1798@gmail.com</t>
  </si>
  <si>
    <t>Chad Jackson</t>
  </si>
  <si>
    <t>chadjackson2858@gmail.com</t>
  </si>
  <si>
    <t>Samantha Lane</t>
  </si>
  <si>
    <t>samanthalane2691@gmail.com</t>
  </si>
  <si>
    <t>thomassullivan9323@gmail.com</t>
  </si>
  <si>
    <t>Brooke Johnson</t>
  </si>
  <si>
    <t>brookejohnson5056@gmail.com</t>
  </si>
  <si>
    <t>ryanlewis4017@gmail.com</t>
  </si>
  <si>
    <t>Emily Meadows</t>
  </si>
  <si>
    <t>emilymeadows1260@gmail.com</t>
  </si>
  <si>
    <t>Christopher Wood</t>
  </si>
  <si>
    <t>christopherwood3171@gmail.com</t>
  </si>
  <si>
    <t>Kelly Reed</t>
  </si>
  <si>
    <t>kellyreed2827@gmail.com</t>
  </si>
  <si>
    <t>Casey Davis</t>
  </si>
  <si>
    <t>caseydavis5422@gmail.com</t>
  </si>
  <si>
    <t>Maria Lester</t>
  </si>
  <si>
    <t>marialester6906@gmail.com</t>
  </si>
  <si>
    <t>Sheila Bishop</t>
  </si>
  <si>
    <t>sheilabishop9973@gmail.com</t>
  </si>
  <si>
    <t>Jose White</t>
  </si>
  <si>
    <t>josewhite7918@gmail.com</t>
  </si>
  <si>
    <t>Mr. Jacob Palmer</t>
  </si>
  <si>
    <t>mr.jacobpalmer4943@gmail.com</t>
  </si>
  <si>
    <t>John Gardner</t>
  </si>
  <si>
    <t>johngardner8845@gmail.com</t>
  </si>
  <si>
    <t>Debra Charles</t>
  </si>
  <si>
    <t>debracharles5087@gmail.com</t>
  </si>
  <si>
    <t>Dr. James Ryan</t>
  </si>
  <si>
    <t>dr.jamesryan3059@gmail.com</t>
  </si>
  <si>
    <t>Phillip Gonzales</t>
  </si>
  <si>
    <t>phillipgonzales6942@gmail.com</t>
  </si>
  <si>
    <t>Juan Ferguson</t>
  </si>
  <si>
    <t>juanferguson3524@gmail.com</t>
  </si>
  <si>
    <t>Carly Jacobson</t>
  </si>
  <si>
    <t>carlyjacobson8640@gmail.com</t>
  </si>
  <si>
    <t>Gabriel Stephens</t>
  </si>
  <si>
    <t>gabrielstephens7369@gmail.com</t>
  </si>
  <si>
    <t>Lee Tucker</t>
  </si>
  <si>
    <t>leetucker6635@gmail.com</t>
  </si>
  <si>
    <t>Ronald Ortiz</t>
  </si>
  <si>
    <t>ronaldortiz1280@gmail.com</t>
  </si>
  <si>
    <t>Zachary Simpson</t>
  </si>
  <si>
    <t>zacharysimpson8594@gmail.com</t>
  </si>
  <si>
    <t>Susan Stevenson</t>
  </si>
  <si>
    <t>susanstevenson514@gmail.com</t>
  </si>
  <si>
    <t>Marie Villanueva</t>
  </si>
  <si>
    <t>marievillanueva6960@gmail.com</t>
  </si>
  <si>
    <t>Justin Jenkins</t>
  </si>
  <si>
    <t>justinjenkins5398@gmail.com</t>
  </si>
  <si>
    <t>Stephanie Washington</t>
  </si>
  <si>
    <t>stephaniewashington4924@gmail.com</t>
  </si>
  <si>
    <t>Michael Alvarado</t>
  </si>
  <si>
    <t>michaelalvarado7515@gmail.com</t>
  </si>
  <si>
    <t>Joy Welch</t>
  </si>
  <si>
    <t>joywelch9778@gmail.com</t>
  </si>
  <si>
    <t>Allison Brandt</t>
  </si>
  <si>
    <t>allisonbrandt6407@gmail.com</t>
  </si>
  <si>
    <t>Joseph Conner</t>
  </si>
  <si>
    <t>josephconner2644@gmail.com</t>
  </si>
  <si>
    <t>Meredith Sims</t>
  </si>
  <si>
    <t>meredithsims764@gmail.com</t>
  </si>
  <si>
    <t>Charlene Wheeler</t>
  </si>
  <si>
    <t>charlenewheeler2923@gmail.com</t>
  </si>
  <si>
    <t>Kara Sullivan</t>
  </si>
  <si>
    <t>karasullivan6168@gmail.com</t>
  </si>
  <si>
    <t>Patrick Davis II</t>
  </si>
  <si>
    <t>patrickdavisii2983@gmail.com</t>
  </si>
  <si>
    <t>stevenhunt6832@gmail.com</t>
  </si>
  <si>
    <t>stevendavis187@gmail.com</t>
  </si>
  <si>
    <t>Dawn Middleton</t>
  </si>
  <si>
    <t>dawnmiddleton8562@gmail.com</t>
  </si>
  <si>
    <t>Douglas Lewis</t>
  </si>
  <si>
    <t>douglaslewis9894@gmail.com</t>
  </si>
  <si>
    <t>Jessica Sullivan</t>
  </si>
  <si>
    <t>jessicasullivan2427@gmail.com</t>
  </si>
  <si>
    <t>Oscar Boyd</t>
  </si>
  <si>
    <t>oscarboyd7075@gmail.com</t>
  </si>
  <si>
    <t>tonysmith8187@gmail.com</t>
  </si>
  <si>
    <t>jenniferjackson5194@gmail.com</t>
  </si>
  <si>
    <t>Tyler Carroll</t>
  </si>
  <si>
    <t>tylercarroll5278@gmail.com</t>
  </si>
  <si>
    <t>Richard Gutierrez</t>
  </si>
  <si>
    <t>richardgutierrez1886@gmail.com</t>
  </si>
  <si>
    <t>Catherine Jackson</t>
  </si>
  <si>
    <t>catherinejackson8108@gmail.com</t>
  </si>
  <si>
    <t>Shannon Harper</t>
  </si>
  <si>
    <t>shannonharper4110@gmail.com</t>
  </si>
  <si>
    <t>anthonymartinez5218@gmail.com</t>
  </si>
  <si>
    <t>Brent Martin</t>
  </si>
  <si>
    <t>brentmartin2011@gmail.com</t>
  </si>
  <si>
    <t>Carrie Carson</t>
  </si>
  <si>
    <t>carriecarson904@gmail.com</t>
  </si>
  <si>
    <t>Ryan Rodriguez</t>
  </si>
  <si>
    <t>ryanrodriguez2281@gmail.com</t>
  </si>
  <si>
    <t>Andrew Allen</t>
  </si>
  <si>
    <t>andrewallen4484@gmail.com</t>
  </si>
  <si>
    <t>Zachary Sweeney</t>
  </si>
  <si>
    <t>zacharysweeney3240@gmail.com</t>
  </si>
  <si>
    <t>Anthony Turner</t>
  </si>
  <si>
    <t>anthonyturner2652@gmail.com</t>
  </si>
  <si>
    <t>Jacob Cruz</t>
  </si>
  <si>
    <t>jacobcruz5260@gmail.com</t>
  </si>
  <si>
    <t>Alexa Terrell</t>
  </si>
  <si>
    <t>alexaterrell2042@gmail.com</t>
  </si>
  <si>
    <t>Kathleen Carlson</t>
  </si>
  <si>
    <t>kathleencarlson1375@gmail.com</t>
  </si>
  <si>
    <t>Jeffrey Gaines</t>
  </si>
  <si>
    <t>jeffreygaines5022@gmail.com</t>
  </si>
  <si>
    <t>Bryan Fuller</t>
  </si>
  <si>
    <t>bryanfuller4087@gmail.com</t>
  </si>
  <si>
    <t>laurawilliams6561@gmail.com</t>
  </si>
  <si>
    <t>Antonio Buckley</t>
  </si>
  <si>
    <t>antoniobuckley3688@gmail.com</t>
  </si>
  <si>
    <t>Kelly Williams</t>
  </si>
  <si>
    <t>kellywilliams919@gmail.com</t>
  </si>
  <si>
    <t>Katherine Contreras</t>
  </si>
  <si>
    <t>katherinecontreras7766@gmail.com</t>
  </si>
  <si>
    <t>whitneyking8093@gmail.com</t>
  </si>
  <si>
    <t>Jennifer Graham</t>
  </si>
  <si>
    <t>jennifergraham4182@gmail.com</t>
  </si>
  <si>
    <t>Madison Welch</t>
  </si>
  <si>
    <t>madisonwelch7547@gmail.com</t>
  </si>
  <si>
    <t>Keith Benson</t>
  </si>
  <si>
    <t>keithbenson3810@gmail.com</t>
  </si>
  <si>
    <t>Jonathon Gardner</t>
  </si>
  <si>
    <t>jonathongardner1004@gmail.com</t>
  </si>
  <si>
    <t>Daniel Ramirez</t>
  </si>
  <si>
    <t>danielramirez5054@gmail.com</t>
  </si>
  <si>
    <t>Daniel Gay</t>
  </si>
  <si>
    <t>danielgay8643@gmail.com</t>
  </si>
  <si>
    <t>David Mayer</t>
  </si>
  <si>
    <t>davidmayer5340@gmail.com</t>
  </si>
  <si>
    <t>christopherwalker2108@gmail.com</t>
  </si>
  <si>
    <t>Hayden Ramos</t>
  </si>
  <si>
    <t>haydenramos5177@gmail.com</t>
  </si>
  <si>
    <t>Craig Garner</t>
  </si>
  <si>
    <t>craiggarner8456@gmail.com</t>
  </si>
  <si>
    <t>edwardjones6925@gmail.com</t>
  </si>
  <si>
    <t>Michele Gibson</t>
  </si>
  <si>
    <t>michelegibson9632@gmail.com</t>
  </si>
  <si>
    <t>Joshua Gamble</t>
  </si>
  <si>
    <t>joshuagamble739@gmail.com</t>
  </si>
  <si>
    <t>Andrew Perez</t>
  </si>
  <si>
    <t>andrewperez5262@gmail.com</t>
  </si>
  <si>
    <t>Jordan Cook DVM</t>
  </si>
  <si>
    <t>jordancookdvm3937@gmail.com</t>
  </si>
  <si>
    <t>Robert Bennett</t>
  </si>
  <si>
    <t>robertbennett4489@gmail.com</t>
  </si>
  <si>
    <t>Cynthia Gross</t>
  </si>
  <si>
    <t>cynthiagross7631@gmail.com</t>
  </si>
  <si>
    <t>Shelly Jackson</t>
  </si>
  <si>
    <t>shellyjackson201@gmail.com</t>
  </si>
  <si>
    <t>Nicole Chandler</t>
  </si>
  <si>
    <t>nicolechandler2107@gmail.com</t>
  </si>
  <si>
    <t>Phillip Gill</t>
  </si>
  <si>
    <t>phillipgill4477@gmail.com</t>
  </si>
  <si>
    <t>Toni Mcneil</t>
  </si>
  <si>
    <t>tonimcneil4293@gmail.com</t>
  </si>
  <si>
    <t>Julie Guzman</t>
  </si>
  <si>
    <t>julieguzman4454@gmail.com</t>
  </si>
  <si>
    <t>Sherry Evans</t>
  </si>
  <si>
    <t>sherryevans3233@gmail.com</t>
  </si>
  <si>
    <t>Joanna Moore</t>
  </si>
  <si>
    <t>joannamoore7322@gmail.com</t>
  </si>
  <si>
    <t>Marc Reyes</t>
  </si>
  <si>
    <t>marcreyes6194@gmail.com</t>
  </si>
  <si>
    <t>Nicole Walsh</t>
  </si>
  <si>
    <t>nicolewalsh6306@gmail.com</t>
  </si>
  <si>
    <t>Joseph Kemp</t>
  </si>
  <si>
    <t>josephkemp3533@gmail.com</t>
  </si>
  <si>
    <t>Zachary Morrison</t>
  </si>
  <si>
    <t>zacharymorrison1041@gmail.com</t>
  </si>
  <si>
    <t>Natasha Perkins</t>
  </si>
  <si>
    <t>natashaperkins9932@gmail.com</t>
  </si>
  <si>
    <t>Timothy Ramirez</t>
  </si>
  <si>
    <t>timothyramirez3066@gmail.com</t>
  </si>
  <si>
    <t>Kristen King</t>
  </si>
  <si>
    <t>kristenking2321@gmail.com</t>
  </si>
  <si>
    <t>Stephen Lewis</t>
  </si>
  <si>
    <t>stephenlewis9471@gmail.com</t>
  </si>
  <si>
    <t>Tamara Forbes</t>
  </si>
  <si>
    <t>tamaraforbes4405@gmail.com</t>
  </si>
  <si>
    <t>jeremyjohnson5262@gmail.com</t>
  </si>
  <si>
    <t>David Russell</t>
  </si>
  <si>
    <t>davidrussell3968@gmail.com</t>
  </si>
  <si>
    <t>Antonio Diaz</t>
  </si>
  <si>
    <t>antoniodiaz6574@gmail.com</t>
  </si>
  <si>
    <t>Jasmine Sheppard</t>
  </si>
  <si>
    <t>jasminesheppard5171@gmail.com</t>
  </si>
  <si>
    <t>jamiewade7581@gmail.com</t>
  </si>
  <si>
    <t>Julia Lee</t>
  </si>
  <si>
    <t>julialee2744@gmail.com</t>
  </si>
  <si>
    <t>Zachary Torres</t>
  </si>
  <si>
    <t>zacharytorres5084@gmail.com</t>
  </si>
  <si>
    <t>Richard Cline</t>
  </si>
  <si>
    <t>richardcline1520@gmail.com</t>
  </si>
  <si>
    <t>James Marks</t>
  </si>
  <si>
    <t>jamesmarks9368@gmail.com</t>
  </si>
  <si>
    <t>Valerie Novak</t>
  </si>
  <si>
    <t>valerienovak9385@gmail.com</t>
  </si>
  <si>
    <t>Jennifer Ortiz</t>
  </si>
  <si>
    <t>jenniferortiz6779@gmail.com</t>
  </si>
  <si>
    <t>christopherpaul2357@gmail.com</t>
  </si>
  <si>
    <t>kellygonzalez8674@gmail.com</t>
  </si>
  <si>
    <t>Monica Kelley</t>
  </si>
  <si>
    <t>monicakelley5437@gmail.com</t>
  </si>
  <si>
    <t>Alexander Bradley</t>
  </si>
  <si>
    <t>alexanderbradley3584@gmail.com</t>
  </si>
  <si>
    <t>Michael Velez</t>
  </si>
  <si>
    <t>michaelvelez9448@gmail.com</t>
  </si>
  <si>
    <t>Ashley Harrington</t>
  </si>
  <si>
    <t>ashleyharrington6110@gmail.com</t>
  </si>
  <si>
    <t>Christy Smith</t>
  </si>
  <si>
    <t>christysmith4283@gmail.com</t>
  </si>
  <si>
    <t>melissajones6123@gmail.com</t>
  </si>
  <si>
    <t>Victoria Owens</t>
  </si>
  <si>
    <t>victoriaowens889@gmail.com</t>
  </si>
  <si>
    <t>robertharris1686@gmail.com</t>
  </si>
  <si>
    <t>Pamela Harris</t>
  </si>
  <si>
    <t>pamelaharris1436@gmail.com</t>
  </si>
  <si>
    <t>josephsimmons7089@gmail.com</t>
  </si>
  <si>
    <t>Nicolas Smith</t>
  </si>
  <si>
    <t>nicolassmith1462@gmail.com</t>
  </si>
  <si>
    <t>Garrett Martin</t>
  </si>
  <si>
    <t>garrettmartin4924@gmail.com</t>
  </si>
  <si>
    <t>Vincent Frye</t>
  </si>
  <si>
    <t>vincentfrye1204@gmail.com</t>
  </si>
  <si>
    <t>Jeremy Rogers</t>
  </si>
  <si>
    <t>jeremyrogers6681@gmail.com</t>
  </si>
  <si>
    <t>Dylan Wright</t>
  </si>
  <si>
    <t>dylanwright6401@gmail.com</t>
  </si>
  <si>
    <t>Angela Warren</t>
  </si>
  <si>
    <t>angelawarren7229@gmail.com</t>
  </si>
  <si>
    <t>Ross Evans</t>
  </si>
  <si>
    <t>rossevans6687@gmail.com</t>
  </si>
  <si>
    <t>Christopher Sanchez</t>
  </si>
  <si>
    <t>christophersanchez7328@gmail.com</t>
  </si>
  <si>
    <t>Lisa Tucker</t>
  </si>
  <si>
    <t>lisatucker6490@gmail.com</t>
  </si>
  <si>
    <t>Kathleen Wise</t>
  </si>
  <si>
    <t>kathleenwise4891@gmail.com</t>
  </si>
  <si>
    <t>Kathleen Suarez DVM</t>
  </si>
  <si>
    <t>kathleensuarezdvm3510@gmail.com</t>
  </si>
  <si>
    <t>kevinmiller5572@gmail.com</t>
  </si>
  <si>
    <t>Donna Benson</t>
  </si>
  <si>
    <t>donnabenson8136@gmail.com</t>
  </si>
  <si>
    <t>Heather Vargas</t>
  </si>
  <si>
    <t>heathervargas6758@gmail.com</t>
  </si>
  <si>
    <t>Rebecca Rios</t>
  </si>
  <si>
    <t>rebeccarios3700@gmail.com</t>
  </si>
  <si>
    <t>Ralph Rivas</t>
  </si>
  <si>
    <t>ralphrivas6810@gmail.com</t>
  </si>
  <si>
    <t>Anthony Bond</t>
  </si>
  <si>
    <t>anthonybond9103@gmail.com</t>
  </si>
  <si>
    <t>Jeffrey Lawrence</t>
  </si>
  <si>
    <t>jeffreylawrence9575@gmail.com</t>
  </si>
  <si>
    <t>Laura Gill</t>
  </si>
  <si>
    <t>lauragill2967@gmail.com</t>
  </si>
  <si>
    <t>Rodney Aguilar</t>
  </si>
  <si>
    <t>rodneyaguilar6262@gmail.com</t>
  </si>
  <si>
    <t>Kristine Ingram</t>
  </si>
  <si>
    <t>kristineingram8438@gmail.com</t>
  </si>
  <si>
    <t>Dana Giles</t>
  </si>
  <si>
    <t>danagiles7923@gmail.com</t>
  </si>
  <si>
    <t>madelinejohnson7933@gmail.com</t>
  </si>
  <si>
    <t>Courtney Lane</t>
  </si>
  <si>
    <t>courtneylane6901@gmail.com</t>
  </si>
  <si>
    <t>Randy Jackson</t>
  </si>
  <si>
    <t>randyjackson7753@gmail.com</t>
  </si>
  <si>
    <t>Travis Ellis</t>
  </si>
  <si>
    <t>travisellis424@gmail.com</t>
  </si>
  <si>
    <t>Jennifer West</t>
  </si>
  <si>
    <t>jenniferwest1098@gmail.com</t>
  </si>
  <si>
    <t>Kent Cummings Jr.</t>
  </si>
  <si>
    <t>kentcummingsjr.1445@gmail.com</t>
  </si>
  <si>
    <t>Stacey Davis</t>
  </si>
  <si>
    <t>staceydavis8774@gmail.com</t>
  </si>
  <si>
    <t>Mary Cole</t>
  </si>
  <si>
    <t>marycole5956@gmail.com</t>
  </si>
  <si>
    <t>Annette Matthews</t>
  </si>
  <si>
    <t>annettematthews884@gmail.com</t>
  </si>
  <si>
    <t>Tammie Cooper</t>
  </si>
  <si>
    <t>tammiecooper7870@gmail.com</t>
  </si>
  <si>
    <t>Leslie Silva</t>
  </si>
  <si>
    <t>lesliesilva2777@gmail.com</t>
  </si>
  <si>
    <t>Brian Rice</t>
  </si>
  <si>
    <t>brianrice8205@gmail.com</t>
  </si>
  <si>
    <t>Danielle Acevedo DVM</t>
  </si>
  <si>
    <t>danielleacevedodvm1421@gmail.com</t>
  </si>
  <si>
    <t>Jamie Rivera</t>
  </si>
  <si>
    <t>jamierivera7035@gmail.com</t>
  </si>
  <si>
    <t>Russell Ochoa</t>
  </si>
  <si>
    <t>russellochoa1105@gmail.com</t>
  </si>
  <si>
    <t>Sara Smith</t>
  </si>
  <si>
    <t>sarasmith5118@gmail.com</t>
  </si>
  <si>
    <t>Sandra Fletcher</t>
  </si>
  <si>
    <t>sandrafletcher803@gmail.com</t>
  </si>
  <si>
    <t>Tammy Turner MD</t>
  </si>
  <si>
    <t>tammyturnermd3614@gmail.com</t>
  </si>
  <si>
    <t>Judy Myers</t>
  </si>
  <si>
    <t>judymyers3205@gmail.com</t>
  </si>
  <si>
    <t>Jennifer Morales</t>
  </si>
  <si>
    <t>jennifermorales7609@gmail.com</t>
  </si>
  <si>
    <t>William Perez</t>
  </si>
  <si>
    <t>williamperez7723@gmail.com</t>
  </si>
  <si>
    <t>Mark Williams</t>
  </si>
  <si>
    <t>markwilliams6820@gmail.com</t>
  </si>
  <si>
    <t>Ana Myers</t>
  </si>
  <si>
    <t>anamyers8804@gmail.com</t>
  </si>
  <si>
    <t>Scott Taylor</t>
  </si>
  <si>
    <t>scotttaylor4600@gmail.com</t>
  </si>
  <si>
    <t>Debra Stanton</t>
  </si>
  <si>
    <t>debrastanton6821@gmail.com</t>
  </si>
  <si>
    <t>Maxwell Parker</t>
  </si>
  <si>
    <t>maxwellparker864@gmail.com</t>
  </si>
  <si>
    <t>Gary Barker</t>
  </si>
  <si>
    <t>garybarker1608@gmail.com</t>
  </si>
  <si>
    <t>James Tucker</t>
  </si>
  <si>
    <t>jamestucker4552@gmail.com</t>
  </si>
  <si>
    <t>Christine Freeman</t>
  </si>
  <si>
    <t>christinefreeman3750@gmail.com</t>
  </si>
  <si>
    <t>Tina Dalton</t>
  </si>
  <si>
    <t>tinadalton5626@gmail.com</t>
  </si>
  <si>
    <t>Craig Peterson</t>
  </si>
  <si>
    <t>craigpeterson4404@gmail.com</t>
  </si>
  <si>
    <t>Brianna Mahoney</t>
  </si>
  <si>
    <t>briannamahoney3175@gmail.com</t>
  </si>
  <si>
    <t>paullee4615@gmail.com</t>
  </si>
  <si>
    <t>Victoria Johnson</t>
  </si>
  <si>
    <t>victoriajohnson2810@gmail.com</t>
  </si>
  <si>
    <t>Steve Simon</t>
  </si>
  <si>
    <t>stevesimon3611@gmail.com</t>
  </si>
  <si>
    <t>Barbara Sanchez</t>
  </si>
  <si>
    <t>barbarasanchez7204@gmail.com</t>
  </si>
  <si>
    <t>Gregory Bell</t>
  </si>
  <si>
    <t>gregorybell220@gmail.com</t>
  </si>
  <si>
    <t>Miss Patricia Lee</t>
  </si>
  <si>
    <t>misspatricialee7348@gmail.com</t>
  </si>
  <si>
    <t>michellemiller4050@gmail.com</t>
  </si>
  <si>
    <t>Felicia Hodge</t>
  </si>
  <si>
    <t>feliciahodge5545@gmail.com</t>
  </si>
  <si>
    <t>Evan Keller</t>
  </si>
  <si>
    <t>evankeller4374@gmail.com</t>
  </si>
  <si>
    <t>Benjamin Sandoval</t>
  </si>
  <si>
    <t>benjaminsandoval690@gmail.com</t>
  </si>
  <si>
    <t>Mike Cox</t>
  </si>
  <si>
    <t>mikecox4474@gmail.com</t>
  </si>
  <si>
    <t>John Keller</t>
  </si>
  <si>
    <t>johnkeller4942@gmail.com</t>
  </si>
  <si>
    <t>Michael Orr</t>
  </si>
  <si>
    <t>michaelorr876@gmail.com</t>
  </si>
  <si>
    <t>nicolewilliams24@gmail.com</t>
  </si>
  <si>
    <t>Brandon Garcia</t>
  </si>
  <si>
    <t>brandongarcia2684@gmail.com</t>
  </si>
  <si>
    <t>Sheryl Thomas</t>
  </si>
  <si>
    <t>sherylthomas4898@gmail.com</t>
  </si>
  <si>
    <t>Rebecca Dominguez</t>
  </si>
  <si>
    <t>rebeccadominguez2108@gmail.com</t>
  </si>
  <si>
    <t>Chad Diaz</t>
  </si>
  <si>
    <t>chaddiaz1677@gmail.com</t>
  </si>
  <si>
    <t>Pamela Carlson</t>
  </si>
  <si>
    <t>pamelacarlson7504@gmail.com</t>
  </si>
  <si>
    <t>Denise Wood</t>
  </si>
  <si>
    <t>denisewood4757@gmail.com</t>
  </si>
  <si>
    <t>stevenmartinez1514@gmail.com</t>
  </si>
  <si>
    <t>Nancy Ortiz</t>
  </si>
  <si>
    <t>nancyortiz4598@gmail.com</t>
  </si>
  <si>
    <t>Tyler Yates</t>
  </si>
  <si>
    <t>tyleryates1935@gmail.com</t>
  </si>
  <si>
    <t>Terry Blevins</t>
  </si>
  <si>
    <t>terryblevins9353@gmail.com</t>
  </si>
  <si>
    <t>Anthony Young</t>
  </si>
  <si>
    <t>anthonyyoung7871@gmail.com</t>
  </si>
  <si>
    <t>Frank Taylor</t>
  </si>
  <si>
    <t>franktaylor2490@gmail.com</t>
  </si>
  <si>
    <t>Charlotte Brown</t>
  </si>
  <si>
    <t>charlottebrown8677@gmail.com</t>
  </si>
  <si>
    <t>Mr. Justin Glenn PhD</t>
  </si>
  <si>
    <t>mr.justinglennphd4487@gmail.com</t>
  </si>
  <si>
    <t>Kimberly Moore</t>
  </si>
  <si>
    <t>kimberlymoore7954@gmail.com</t>
  </si>
  <si>
    <t>Emily Brewer</t>
  </si>
  <si>
    <t>emilybrewer1041@gmail.com</t>
  </si>
  <si>
    <t>Shannon Lawrence</t>
  </si>
  <si>
    <t>shannonlawrence7076@gmail.com</t>
  </si>
  <si>
    <t>Tiffany Daniels</t>
  </si>
  <si>
    <t>tiffanydaniels3408@gmail.com</t>
  </si>
  <si>
    <t>Michelle Lambert</t>
  </si>
  <si>
    <t>michellelambert3704@gmail.com</t>
  </si>
  <si>
    <t>Alicia Sparks</t>
  </si>
  <si>
    <t>aliciasparks6737@gmail.com</t>
  </si>
  <si>
    <t>Chad Rivera</t>
  </si>
  <si>
    <t>chadrivera9043@gmail.com</t>
  </si>
  <si>
    <t>Anne Walters</t>
  </si>
  <si>
    <t>annewalters5274@gmail.com</t>
  </si>
  <si>
    <t>Yolanda Gardner</t>
  </si>
  <si>
    <t>yolandagardner3523@gmail.com</t>
  </si>
  <si>
    <t>Jeffrey Ward</t>
  </si>
  <si>
    <t>jeffreyward9496@gmail.com</t>
  </si>
  <si>
    <t>David Reynolds</t>
  </si>
  <si>
    <t>davidreynolds9860@gmail.com</t>
  </si>
  <si>
    <t>briancooper3116@gmail.com</t>
  </si>
  <si>
    <t>David Macdonald</t>
  </si>
  <si>
    <t>davidmacdonald2971@gmail.com</t>
  </si>
  <si>
    <t>Courtney Johnson</t>
  </si>
  <si>
    <t>courtneyjohnson81@gmail.com</t>
  </si>
  <si>
    <t>Margaret Francis</t>
  </si>
  <si>
    <t>margaretfrancis6028@gmail.com</t>
  </si>
  <si>
    <t>melissataylor6636@gmail.com</t>
  </si>
  <si>
    <t>davidrobinson8914@gmail.com</t>
  </si>
  <si>
    <t>Pamela Hammond</t>
  </si>
  <si>
    <t>pamelahammond5873@gmail.com</t>
  </si>
  <si>
    <t>Luis Burns</t>
  </si>
  <si>
    <t>luisburns8149@gmail.com</t>
  </si>
  <si>
    <t>Thomas Bell</t>
  </si>
  <si>
    <t>thomasbell9190@gmail.com</t>
  </si>
  <si>
    <t>Courtney Reynolds</t>
  </si>
  <si>
    <t>courtneyreynolds5033@gmail.com</t>
  </si>
  <si>
    <t>Deborah Washington</t>
  </si>
  <si>
    <t>deborahwashington3729@gmail.com</t>
  </si>
  <si>
    <t>Sara Solomon DVM</t>
  </si>
  <si>
    <t>sarasolomondvm4586@gmail.com</t>
  </si>
  <si>
    <t>Dorothy Taylor</t>
  </si>
  <si>
    <t>dorothytaylor1772@gmail.com</t>
  </si>
  <si>
    <t>Adrienne Martin</t>
  </si>
  <si>
    <t>adriennemartin8652@gmail.com</t>
  </si>
  <si>
    <t>Debra Scott</t>
  </si>
  <si>
    <t>debrascott2793@gmail.com</t>
  </si>
  <si>
    <t>Cynthia Reese</t>
  </si>
  <si>
    <t>cynthiareese5422@gmail.com</t>
  </si>
  <si>
    <t>Alexis Alexander</t>
  </si>
  <si>
    <t>alexisalexander522@gmail.com</t>
  </si>
  <si>
    <t>David Blankenship</t>
  </si>
  <si>
    <t>davidblankenship4341@gmail.com</t>
  </si>
  <si>
    <t>Scott Perez</t>
  </si>
  <si>
    <t>scottperez4719@gmail.com</t>
  </si>
  <si>
    <t>Tanner Wolf</t>
  </si>
  <si>
    <t>tannerwolf1589@gmail.com</t>
  </si>
  <si>
    <t>Nicole Webb</t>
  </si>
  <si>
    <t>nicolewebb6176@gmail.com</t>
  </si>
  <si>
    <t>Janice Patel DDS</t>
  </si>
  <si>
    <t>janicepateldds1347@gmail.com</t>
  </si>
  <si>
    <t>Jennifer Evans</t>
  </si>
  <si>
    <t>jenniferevans2830@gmail.com</t>
  </si>
  <si>
    <t>Richard Hernandez</t>
  </si>
  <si>
    <t>richardhernandez4475@gmail.com</t>
  </si>
  <si>
    <t>Robin Boone</t>
  </si>
  <si>
    <t>robinboone3583@gmail.com</t>
  </si>
  <si>
    <t>Michelle Riley</t>
  </si>
  <si>
    <t>michelleriley4081@gmail.com</t>
  </si>
  <si>
    <t>Steven Medina</t>
  </si>
  <si>
    <t>stevenmedina5737@gmail.com</t>
  </si>
  <si>
    <t>Mr. Daniel Moore MD</t>
  </si>
  <si>
    <t>mr.danielmooremd4878@gmail.com</t>
  </si>
  <si>
    <t>Kevin Bond</t>
  </si>
  <si>
    <t>kevinbond7146@gmail.com</t>
  </si>
  <si>
    <t>Joseph Foster</t>
  </si>
  <si>
    <t>josephfoster5391@gmail.com</t>
  </si>
  <si>
    <t>Matthew Hall</t>
  </si>
  <si>
    <t>matthewhall4363@gmail.com</t>
  </si>
  <si>
    <t>Timothy Sanchez</t>
  </si>
  <si>
    <t>timothysanchez5701@gmail.com</t>
  </si>
  <si>
    <t>Jennifer Greer</t>
  </si>
  <si>
    <t>jennifergreer8426@gmail.com</t>
  </si>
  <si>
    <t>Wayne Gutierrez</t>
  </si>
  <si>
    <t>waynegutierrez6208@gmail.com</t>
  </si>
  <si>
    <t>Leslie Cox</t>
  </si>
  <si>
    <t>lesliecox2967@gmail.com</t>
  </si>
  <si>
    <t>Mr. Joshua Vance</t>
  </si>
  <si>
    <t>mr.joshuavance4325@gmail.com</t>
  </si>
  <si>
    <t>David Monroe</t>
  </si>
  <si>
    <t>davidmonroe4356@gmail.com</t>
  </si>
  <si>
    <t>Samuel Higgins</t>
  </si>
  <si>
    <t>samuelhiggins6617@gmail.com</t>
  </si>
  <si>
    <t>Charles Lawrence</t>
  </si>
  <si>
    <t>charleslawrence5672@gmail.com</t>
  </si>
  <si>
    <t>stephanieperez2828@gmail.com</t>
  </si>
  <si>
    <t>Louis Miller</t>
  </si>
  <si>
    <t>louismiller2749@gmail.com</t>
  </si>
  <si>
    <t>Lawrence Walsh</t>
  </si>
  <si>
    <t>lawrencewalsh7911@gmail.com</t>
  </si>
  <si>
    <t>Lindsey Green</t>
  </si>
  <si>
    <t>lindseygreen8364@gmail.com</t>
  </si>
  <si>
    <t>Edward Roberts</t>
  </si>
  <si>
    <t>edwardroberts9786@gmail.com</t>
  </si>
  <si>
    <t>Laura Johnson</t>
  </si>
  <si>
    <t>laurajohnson9459@gmail.com</t>
  </si>
  <si>
    <t>William Blanchard</t>
  </si>
  <si>
    <t>williamblanchard7271@gmail.com</t>
  </si>
  <si>
    <t>David Knapp</t>
  </si>
  <si>
    <t>davidknapp5832@gmail.com</t>
  </si>
  <si>
    <t>Gabrielle Cruz</t>
  </si>
  <si>
    <t>gabriellecruz9826@gmail.com</t>
  </si>
  <si>
    <t>Whitney Ryan</t>
  </si>
  <si>
    <t>whitneyryan2045@gmail.com</t>
  </si>
  <si>
    <t>Taylor Glover</t>
  </si>
  <si>
    <t>taylorglover2566@gmail.com</t>
  </si>
  <si>
    <t>Taylor Olson</t>
  </si>
  <si>
    <t>taylorolson6248@gmail.com</t>
  </si>
  <si>
    <t>Michael Chapman</t>
  </si>
  <si>
    <t>michaelchapman1459@gmail.com</t>
  </si>
  <si>
    <t>Kevin Michael</t>
  </si>
  <si>
    <t>kevinmichael6021@gmail.com</t>
  </si>
  <si>
    <t>Jessica Wright</t>
  </si>
  <si>
    <t>jessicawright9915@gmail.com</t>
  </si>
  <si>
    <t>melissanguyen6189@gmail.com</t>
  </si>
  <si>
    <t>Jeanne Pena</t>
  </si>
  <si>
    <t>jeannepena409@gmail.com</t>
  </si>
  <si>
    <t>Wendy Walsh</t>
  </si>
  <si>
    <t>wendywalsh175@gmail.com</t>
  </si>
  <si>
    <t>Timothy Atkinson</t>
  </si>
  <si>
    <t>timothyatkinson9220@gmail.com</t>
  </si>
  <si>
    <t>Michael Briggs</t>
  </si>
  <si>
    <t>michaelbriggs9754@gmail.com</t>
  </si>
  <si>
    <t>Cynthia Roberts</t>
  </si>
  <si>
    <t>cynthiaroberts7174@gmail.com</t>
  </si>
  <si>
    <t>jeffreyvazquez4120@gmail.com</t>
  </si>
  <si>
    <t>Jennifer Gallegos</t>
  </si>
  <si>
    <t>jennifergallegos5446@gmail.com</t>
  </si>
  <si>
    <t>Luke Stewart</t>
  </si>
  <si>
    <t>lukestewart7451@gmail.com</t>
  </si>
  <si>
    <t>ianjackson44@gmail.com</t>
  </si>
  <si>
    <t>Terry Cabrera</t>
  </si>
  <si>
    <t>terrycabrera5682@gmail.com</t>
  </si>
  <si>
    <t>Wayne Taylor</t>
  </si>
  <si>
    <t>waynetaylor9435@gmail.com</t>
  </si>
  <si>
    <t>Melissa Robinson</t>
  </si>
  <si>
    <t>melissarobinson1637@gmail.com</t>
  </si>
  <si>
    <t>Julia Miller</t>
  </si>
  <si>
    <t>juliamiller4617@gmail.com</t>
  </si>
  <si>
    <t>susansmith3778@gmail.com</t>
  </si>
  <si>
    <t>Alyssa Diaz</t>
  </si>
  <si>
    <t>alyssadiaz9289@gmail.com</t>
  </si>
  <si>
    <t>Eileen Navarro</t>
  </si>
  <si>
    <t>eileennavarro5524@gmail.com</t>
  </si>
  <si>
    <t>Lori Berry</t>
  </si>
  <si>
    <t>loriberry4183@gmail.com</t>
  </si>
  <si>
    <t>Zachary Holland</t>
  </si>
  <si>
    <t>zacharyholland4297@gmail.com</t>
  </si>
  <si>
    <t>Monica Black</t>
  </si>
  <si>
    <t>monicablack5332@gmail.com</t>
  </si>
  <si>
    <t>Thomas Perry</t>
  </si>
  <si>
    <t>thomasperry2043@gmail.com</t>
  </si>
  <si>
    <t>Elizabeth White</t>
  </si>
  <si>
    <t>elizabethwhite1240@gmail.com</t>
  </si>
  <si>
    <t>William Abbott</t>
  </si>
  <si>
    <t>williamabbott5161@gmail.com</t>
  </si>
  <si>
    <t>Alexandria Griffith</t>
  </si>
  <si>
    <t>alexandriagriffith7797@gmail.com</t>
  </si>
  <si>
    <t>Anthony Avila</t>
  </si>
  <si>
    <t>anthonyavila1869@gmail.com</t>
  </si>
  <si>
    <t>Caroline Miller</t>
  </si>
  <si>
    <t>carolinemiller4744@gmail.com</t>
  </si>
  <si>
    <t>Dominique Lopez</t>
  </si>
  <si>
    <t>dominiquelopez6228@gmail.com</t>
  </si>
  <si>
    <t>Chad Long</t>
  </si>
  <si>
    <t>chadlong1345@gmail.com</t>
  </si>
  <si>
    <t>Erica Wheeler</t>
  </si>
  <si>
    <t>ericawheeler5337@gmail.com</t>
  </si>
  <si>
    <t>Henry Johnson</t>
  </si>
  <si>
    <t>henryjohnson3515@gmail.com</t>
  </si>
  <si>
    <t>Brandon Silva</t>
  </si>
  <si>
    <t>brandonsilva6490@gmail.com</t>
  </si>
  <si>
    <t>Lindsay Morse</t>
  </si>
  <si>
    <t>lindsaymorse1863@gmail.com</t>
  </si>
  <si>
    <t>Christopher Hamilton</t>
  </si>
  <si>
    <t>christopherhamilton5673@gmail.com</t>
  </si>
  <si>
    <t>jaredjohnson1643@gmail.com</t>
  </si>
  <si>
    <t>Kimberly Rodriguez</t>
  </si>
  <si>
    <t>kimberlyrodriguez5312@gmail.com</t>
  </si>
  <si>
    <t>Tiffany Gutierrez</t>
  </si>
  <si>
    <t>tiffanygutierrez2066@gmail.com</t>
  </si>
  <si>
    <t>Mary Ward</t>
  </si>
  <si>
    <t>maryward18@gmail.com</t>
  </si>
  <si>
    <t>James Freeman</t>
  </si>
  <si>
    <t>jamesfreeman1114@gmail.com</t>
  </si>
  <si>
    <t>matthewrobinson8049@gmail.com</t>
  </si>
  <si>
    <t>Brittany Taylor</t>
  </si>
  <si>
    <t>brittanytaylor3683@gmail.com</t>
  </si>
  <si>
    <t>Kevin Valenzuela</t>
  </si>
  <si>
    <t>kevinvalenzuela5092@gmail.com</t>
  </si>
  <si>
    <t>Claudia Turner</t>
  </si>
  <si>
    <t>claudiaturner8166@gmail.com</t>
  </si>
  <si>
    <t>angelagarcia5880@gmail.com</t>
  </si>
  <si>
    <t>Dan Cook</t>
  </si>
  <si>
    <t>dancook2162@gmail.com</t>
  </si>
  <si>
    <t>Lori Long</t>
  </si>
  <si>
    <t>lorilong9011@gmail.com</t>
  </si>
  <si>
    <t>Mercedes Bowen</t>
  </si>
  <si>
    <t>mercedesbowen8181@gmail.com</t>
  </si>
  <si>
    <t>Elizabeth Jacobs</t>
  </si>
  <si>
    <t>elizabethjacobs4865@gmail.com</t>
  </si>
  <si>
    <t>John Herrera</t>
  </si>
  <si>
    <t>johnherrera5691@gmail.com</t>
  </si>
  <si>
    <t>Angelica Tran</t>
  </si>
  <si>
    <t>angelicatran4965@gmail.com</t>
  </si>
  <si>
    <t>Jason Todd</t>
  </si>
  <si>
    <t>jasontodd8152@gmail.com</t>
  </si>
  <si>
    <t>Patrick Jacobs</t>
  </si>
  <si>
    <t>patrickjacobs8391@gmail.com</t>
  </si>
  <si>
    <t>jacquelinejackson3489@gmail.com</t>
  </si>
  <si>
    <t>Joshua Thomas</t>
  </si>
  <si>
    <t>joshuathomas3391@gmail.com</t>
  </si>
  <si>
    <t>Debbie Cox</t>
  </si>
  <si>
    <t>debbiecox8413@gmail.com</t>
  </si>
  <si>
    <t>Ashley Bradley</t>
  </si>
  <si>
    <t>ashleybradley2924@gmail.com</t>
  </si>
  <si>
    <t>Aaron Lambert</t>
  </si>
  <si>
    <t>aaronlambert571@gmail.com</t>
  </si>
  <si>
    <t>Michael Richards</t>
  </si>
  <si>
    <t>michaelrichards8188@gmail.com</t>
  </si>
  <si>
    <t>Roberto Spencer</t>
  </si>
  <si>
    <t>robertospencer6270@gmail.com</t>
  </si>
  <si>
    <t>Michele Dorsey</t>
  </si>
  <si>
    <t>micheledorsey2044@gmail.com</t>
  </si>
  <si>
    <t>Linda Harmon</t>
  </si>
  <si>
    <t>lindaharmon3969@gmail.com</t>
  </si>
  <si>
    <t>Ashley Deleon</t>
  </si>
  <si>
    <t>ashleydeleon3222@gmail.com</t>
  </si>
  <si>
    <t>Leslie Garza</t>
  </si>
  <si>
    <t>lesliegarza9927@gmail.com</t>
  </si>
  <si>
    <t>Christina Bryan</t>
  </si>
  <si>
    <t>christinabryan279@gmail.com</t>
  </si>
  <si>
    <t>Elizabeth Hernandez</t>
  </si>
  <si>
    <t>elizabethhernandez5591@gmail.com</t>
  </si>
  <si>
    <t>Laura Warner</t>
  </si>
  <si>
    <t>laurawarner1018@gmail.com</t>
  </si>
  <si>
    <t>Miranda Castro</t>
  </si>
  <si>
    <t>mirandacastro489@gmail.com</t>
  </si>
  <si>
    <t>christophersanchez5918@gmail.com</t>
  </si>
  <si>
    <t>Melissa Wilson</t>
  </si>
  <si>
    <t>melissawilson2076@gmail.com</t>
  </si>
  <si>
    <t>Destiny Ewing</t>
  </si>
  <si>
    <t>destinyewing827@gmail.com</t>
  </si>
  <si>
    <t>Elizabeth Price</t>
  </si>
  <si>
    <t>elizabethprice6510@gmail.com</t>
  </si>
  <si>
    <t>Jimmy Meyer</t>
  </si>
  <si>
    <t>jimmymeyer6400@gmail.com</t>
  </si>
  <si>
    <t>Holly Flores</t>
  </si>
  <si>
    <t>hollyflores4556@gmail.com</t>
  </si>
  <si>
    <t>Rebecca Allen</t>
  </si>
  <si>
    <t>rebeccaallen9402@gmail.com</t>
  </si>
  <si>
    <t>Kristen Frazier</t>
  </si>
  <si>
    <t>kristenfrazier108@gmail.com</t>
  </si>
  <si>
    <t>Kim Howard</t>
  </si>
  <si>
    <t>kimhoward1723@gmail.com</t>
  </si>
  <si>
    <t>Miss Sandra Abbott</t>
  </si>
  <si>
    <t>misssandraabbott3640@gmail.com</t>
  </si>
  <si>
    <t>Wayne Massey</t>
  </si>
  <si>
    <t>waynemassey6661@gmail.com</t>
  </si>
  <si>
    <t>Sherry Carter</t>
  </si>
  <si>
    <t>sherrycarter6794@gmail.com</t>
  </si>
  <si>
    <t>Kimberly Yoder</t>
  </si>
  <si>
    <t>kimberlyyoder8692@gmail.com</t>
  </si>
  <si>
    <t>Anthony Long</t>
  </si>
  <si>
    <t>anthonylong2190@gmail.com</t>
  </si>
  <si>
    <t>Ms. Sarah Wilkinson</t>
  </si>
  <si>
    <t>ms.sarahwilkinson6677@gmail.com</t>
  </si>
  <si>
    <t>Michele Osborne</t>
  </si>
  <si>
    <t>micheleosborne3569@gmail.com</t>
  </si>
  <si>
    <t>James Guzman</t>
  </si>
  <si>
    <t>jamesguzman1993@gmail.com</t>
  </si>
  <si>
    <t>Justin Reed</t>
  </si>
  <si>
    <t>justinreed9992@gmail.com</t>
  </si>
  <si>
    <t>Michael Salinas</t>
  </si>
  <si>
    <t>michaelsalinas4312@gmail.com</t>
  </si>
  <si>
    <t>Dawn Holmes</t>
  </si>
  <si>
    <t>dawnholmes1687@gmail.com</t>
  </si>
  <si>
    <t>Linda Goodman</t>
  </si>
  <si>
    <t>lindagoodman7287@gmail.com</t>
  </si>
  <si>
    <t>Brandon Curtis</t>
  </si>
  <si>
    <t>brandoncurtis4395@gmail.com</t>
  </si>
  <si>
    <t>Jeffrey Zuniga Jr.</t>
  </si>
  <si>
    <t>jeffreyzunigajr.1887@gmail.com</t>
  </si>
  <si>
    <t>Kimberly Fitzpatrick</t>
  </si>
  <si>
    <t>kimberlyfitzpatrick1177@gmail.com</t>
  </si>
  <si>
    <t>brentmartin701@gmail.com</t>
  </si>
  <si>
    <t>Amy Clark</t>
  </si>
  <si>
    <t>amyclark1956@gmail.com</t>
  </si>
  <si>
    <t>Duane Thompson</t>
  </si>
  <si>
    <t>duanethompson3570@gmail.com</t>
  </si>
  <si>
    <t>Daniel Johnston</t>
  </si>
  <si>
    <t>danieljohnston6672@gmail.com</t>
  </si>
  <si>
    <t>Maurice Garcia</t>
  </si>
  <si>
    <t>mauricegarcia701@gmail.com</t>
  </si>
  <si>
    <t>William Hartman</t>
  </si>
  <si>
    <t>williamhartman9495@gmail.com</t>
  </si>
  <si>
    <t>Roberto Jensen</t>
  </si>
  <si>
    <t>robertojensen2841@gmail.com</t>
  </si>
  <si>
    <t>Jason Bartlett</t>
  </si>
  <si>
    <t>jasonbartlett4061@gmail.com</t>
  </si>
  <si>
    <t>Christopher Kirby</t>
  </si>
  <si>
    <t>christopherkirby3492@gmail.com</t>
  </si>
  <si>
    <t>Jay Ryan</t>
  </si>
  <si>
    <t>jayryan9295@gmail.com</t>
  </si>
  <si>
    <t>Chloe Torres</t>
  </si>
  <si>
    <t>chloetorres9518@gmail.com</t>
  </si>
  <si>
    <t>Joshua Carter</t>
  </si>
  <si>
    <t>joshuacarter6963@gmail.com</t>
  </si>
  <si>
    <t>Ann Edwards</t>
  </si>
  <si>
    <t>annedwards8023@gmail.com</t>
  </si>
  <si>
    <t>Julia Beard</t>
  </si>
  <si>
    <t>juliabeard2803@gmail.com</t>
  </si>
  <si>
    <t>scottsmith7081@gmail.com</t>
  </si>
  <si>
    <t>Jennifer Ewing</t>
  </si>
  <si>
    <t>jenniferewing4032@gmail.com</t>
  </si>
  <si>
    <t>joshuarodriguez9763@gmail.com</t>
  </si>
  <si>
    <t>Tiffany Stone</t>
  </si>
  <si>
    <t>tiffanystone8648@gmail.com</t>
  </si>
  <si>
    <t>Cynthia Holt</t>
  </si>
  <si>
    <t>cynthiaholt6@gmail.com</t>
  </si>
  <si>
    <t>brandonsmith9075@gmail.com</t>
  </si>
  <si>
    <t>Lawrence Fitzpatrick</t>
  </si>
  <si>
    <t>lawrencefitzpatrick7242@gmail.com</t>
  </si>
  <si>
    <t>Madison Jones</t>
  </si>
  <si>
    <t>madisonjones4087@gmail.com</t>
  </si>
  <si>
    <t>Isaiah Stout</t>
  </si>
  <si>
    <t>isaiahstout4383@gmail.com</t>
  </si>
  <si>
    <t>Connie Smith</t>
  </si>
  <si>
    <t>conniesmith6632@gmail.com</t>
  </si>
  <si>
    <t>Stephanie Mcdaniel</t>
  </si>
  <si>
    <t>stephaniemcdaniel188@gmail.com</t>
  </si>
  <si>
    <t>Matthew Francis</t>
  </si>
  <si>
    <t>matthewfrancis2928@gmail.com</t>
  </si>
  <si>
    <t>Mark Donovan Jr.</t>
  </si>
  <si>
    <t>markdonovanjr.9937@gmail.com</t>
  </si>
  <si>
    <t>Keith Good</t>
  </si>
  <si>
    <t>keithgood4682@gmail.com</t>
  </si>
  <si>
    <t>Ronald Jones</t>
  </si>
  <si>
    <t>ronaldjones5452@gmail.com</t>
  </si>
  <si>
    <t>Christine Salas</t>
  </si>
  <si>
    <t>christinesalas5727@gmail.com</t>
  </si>
  <si>
    <t>Anne Garcia</t>
  </si>
  <si>
    <t>annegarcia4206@gmail.com</t>
  </si>
  <si>
    <t>Emily Nelson</t>
  </si>
  <si>
    <t>emilynelson9216@gmail.com</t>
  </si>
  <si>
    <t>Debra Murray</t>
  </si>
  <si>
    <t>debramurray8411@gmail.com</t>
  </si>
  <si>
    <t>Jesse Curtis</t>
  </si>
  <si>
    <t>jessecurtis2998@gmail.com</t>
  </si>
  <si>
    <t>Michael Buckley</t>
  </si>
  <si>
    <t>michaelbuckley8535@gmail.com</t>
  </si>
  <si>
    <t>Rebecca Wood</t>
  </si>
  <si>
    <t>rebeccawood6140@gmail.com</t>
  </si>
  <si>
    <t>Wesley Oconnor</t>
  </si>
  <si>
    <t>wesleyoconnor6115@gmail.com</t>
  </si>
  <si>
    <t>Tanner Anthony</t>
  </si>
  <si>
    <t>tanneranthony7434@gmail.com</t>
  </si>
  <si>
    <t>Chad Hayes</t>
  </si>
  <si>
    <t>chadhayes232@gmail.com</t>
  </si>
  <si>
    <t>davidellis3964@gmail.com</t>
  </si>
  <si>
    <t>Sandra Todd</t>
  </si>
  <si>
    <t>sandratodd4311@gmail.com</t>
  </si>
  <si>
    <t>Kimberly Wade</t>
  </si>
  <si>
    <t>kimberlywade7274@gmail.com</t>
  </si>
  <si>
    <t>kevinmiller6449@gmail.com</t>
  </si>
  <si>
    <t>Gregory Hancock</t>
  </si>
  <si>
    <t>gregoryhancock1419@gmail.com</t>
  </si>
  <si>
    <t>Eric Thomas</t>
  </si>
  <si>
    <t>ericthomas4688@gmail.com</t>
  </si>
  <si>
    <t>Bonnie Taylor</t>
  </si>
  <si>
    <t>bonnietaylor6546@gmail.com</t>
  </si>
  <si>
    <t>Charles Todd</t>
  </si>
  <si>
    <t>charlestodd78@gmail.com</t>
  </si>
  <si>
    <t>David Evans</t>
  </si>
  <si>
    <t>davidevans1643@gmail.com</t>
  </si>
  <si>
    <t>Ronald Rowland</t>
  </si>
  <si>
    <t>ronaldrowland5881@gmail.com</t>
  </si>
  <si>
    <t>Brian Barnes</t>
  </si>
  <si>
    <t>brianbarnes8015@gmail.com</t>
  </si>
  <si>
    <t>Nicole English</t>
  </si>
  <si>
    <t>nicoleenglish3551@gmail.com</t>
  </si>
  <si>
    <t>Roger Hatfield</t>
  </si>
  <si>
    <t>rogerhatfield2029@gmail.com</t>
  </si>
  <si>
    <t>Chad Pearson</t>
  </si>
  <si>
    <t>chadpearson4201@gmail.com</t>
  </si>
  <si>
    <t>Stephen Johnson</t>
  </si>
  <si>
    <t>stephenjohnson2739@gmail.com</t>
  </si>
  <si>
    <t>Craig Mitchell</t>
  </si>
  <si>
    <t>craigmitchell2021@gmail.com</t>
  </si>
  <si>
    <t>pamelahanson527@gmail.com</t>
  </si>
  <si>
    <t>donaldmartinez7547@gmail.com</t>
  </si>
  <si>
    <t>Karen Turner</t>
  </si>
  <si>
    <t>karenturner5633@gmail.com</t>
  </si>
  <si>
    <t>coryrodriguez5837@gmail.com</t>
  </si>
  <si>
    <t>Wendy Arnold</t>
  </si>
  <si>
    <t>wendyarnold9704@gmail.com</t>
  </si>
  <si>
    <t>Terry Richard</t>
  </si>
  <si>
    <t>terryrichard7418@gmail.com</t>
  </si>
  <si>
    <t>Stephanie Delgado</t>
  </si>
  <si>
    <t>stephaniedelgado4485@gmail.com</t>
  </si>
  <si>
    <t>Christy Villa</t>
  </si>
  <si>
    <t>christyvilla8657@gmail.com</t>
  </si>
  <si>
    <t>Erin Jackson</t>
  </si>
  <si>
    <t>erinjackson611@gmail.com</t>
  </si>
  <si>
    <t>Jesse Perez</t>
  </si>
  <si>
    <t>jesseperez5859@gmail.com</t>
  </si>
  <si>
    <t>Julia Roberts</t>
  </si>
  <si>
    <t>juliaroberts1846@gmail.com</t>
  </si>
  <si>
    <t>Denise Mcintyre</t>
  </si>
  <si>
    <t>denisemcintyre9018@gmail.com</t>
  </si>
  <si>
    <t>Kyle Moss</t>
  </si>
  <si>
    <t>kylemoss9686@gmail.com</t>
  </si>
  <si>
    <t>Kelly Bowman</t>
  </si>
  <si>
    <t>kellybowman2731@gmail.com</t>
  </si>
  <si>
    <t>nicholastaylor4941@gmail.com</t>
  </si>
  <si>
    <t>Cameron Hayden</t>
  </si>
  <si>
    <t>cameronhayden3483@gmail.com</t>
  </si>
  <si>
    <t>Adam Taylor</t>
  </si>
  <si>
    <t>adamtaylor1040@gmail.com</t>
  </si>
  <si>
    <t>Scott Yu</t>
  </si>
  <si>
    <t>scottyu8014@gmail.com</t>
  </si>
  <si>
    <t>Zachary Morris</t>
  </si>
  <si>
    <t>zacharymorris1410@gmail.com</t>
  </si>
  <si>
    <t>Curtis Silva</t>
  </si>
  <si>
    <t>curtissilva649@gmail.com</t>
  </si>
  <si>
    <t>Mr. Paul Dunlap</t>
  </si>
  <si>
    <t>mr.pauldunlap214@gmail.com</t>
  </si>
  <si>
    <t>Julie Curry</t>
  </si>
  <si>
    <t>juliecurry8476@gmail.com</t>
  </si>
  <si>
    <t>tracyhoward6919@gmail.com</t>
  </si>
  <si>
    <t>Jasmine Salinas</t>
  </si>
  <si>
    <t>jasminesalinas2878@gmail.com</t>
  </si>
  <si>
    <t>johnwright2529@gmail.com</t>
  </si>
  <si>
    <t>Colton Gibbs</t>
  </si>
  <si>
    <t>coltongibbs4068@gmail.com</t>
  </si>
  <si>
    <t>Bradley Case</t>
  </si>
  <si>
    <t>bradleycase1863@gmail.com</t>
  </si>
  <si>
    <t>Hailey Taylor</t>
  </si>
  <si>
    <t>haileytaylor587@gmail.com</t>
  </si>
  <si>
    <t>Daniel Oneal</t>
  </si>
  <si>
    <t>danieloneal3809@gmail.com</t>
  </si>
  <si>
    <t>Chris Mason</t>
  </si>
  <si>
    <t>chrismason1162@gmail.com</t>
  </si>
  <si>
    <t>Kevin Duran</t>
  </si>
  <si>
    <t>kevinduran8022@gmail.com</t>
  </si>
  <si>
    <t>Jessica Cohen</t>
  </si>
  <si>
    <t>jessicacohen6399@gmail.com</t>
  </si>
  <si>
    <t>William Lewis</t>
  </si>
  <si>
    <t>williamlewis1168@gmail.com</t>
  </si>
  <si>
    <t>Sandra Roberts</t>
  </si>
  <si>
    <t>sandraroberts4468@gmail.com</t>
  </si>
  <si>
    <t>Timothy Conrad</t>
  </si>
  <si>
    <t>timothyconrad3404@gmail.com</t>
  </si>
  <si>
    <t>Becky Rosales</t>
  </si>
  <si>
    <t>beckyrosales6625@gmail.com</t>
  </si>
  <si>
    <t>Jose Murphy</t>
  </si>
  <si>
    <t>josemurphy326@gmail.com</t>
  </si>
  <si>
    <t>Andrew Palmer</t>
  </si>
  <si>
    <t>andrewpalmer3770@gmail.com</t>
  </si>
  <si>
    <t>Kendra Gray</t>
  </si>
  <si>
    <t>kendragray6642@gmail.com</t>
  </si>
  <si>
    <t>David Hogan</t>
  </si>
  <si>
    <t>davidhogan5813@gmail.com</t>
  </si>
  <si>
    <t>Jason Robertson</t>
  </si>
  <si>
    <t>jasonrobertson6362@gmail.com</t>
  </si>
  <si>
    <t>John Rodriguez</t>
  </si>
  <si>
    <t>johnrodriguez1511@gmail.com</t>
  </si>
  <si>
    <t>Robert Bradley</t>
  </si>
  <si>
    <t>robertbradley2237@gmail.com</t>
  </si>
  <si>
    <t>Kelly Martinez</t>
  </si>
  <si>
    <t>kellymartinez9291@gmail.com</t>
  </si>
  <si>
    <t>Andrew Harris</t>
  </si>
  <si>
    <t>andrewharris3290@gmail.com</t>
  </si>
  <si>
    <t>Tara Hunt</t>
  </si>
  <si>
    <t>tarahunt5090@gmail.com</t>
  </si>
  <si>
    <t>Susan Morgan</t>
  </si>
  <si>
    <t>susanmorgan8414@gmail.com</t>
  </si>
  <si>
    <t>Stephen Holmes</t>
  </si>
  <si>
    <t>stephenholmes3284@gmail.com</t>
  </si>
  <si>
    <t>Craig Heath</t>
  </si>
  <si>
    <t>craigheath2845@gmail.com</t>
  </si>
  <si>
    <t>Mrs. Julia Taylor</t>
  </si>
  <si>
    <t>mrs.juliataylor5397@gmail.com</t>
  </si>
  <si>
    <t>Kim Ballard</t>
  </si>
  <si>
    <t>kimballard7386@gmail.com</t>
  </si>
  <si>
    <t>Alex Smith</t>
  </si>
  <si>
    <t>alexsmith466@gmail.com</t>
  </si>
  <si>
    <t>Frank Fisher</t>
  </si>
  <si>
    <t>frankfisher3118@gmail.com</t>
  </si>
  <si>
    <t>Gina Hood</t>
  </si>
  <si>
    <t>ginahood1927@gmail.com</t>
  </si>
  <si>
    <t>josephbrown4931@gmail.com</t>
  </si>
  <si>
    <t>Amanda Morrow</t>
  </si>
  <si>
    <t>amandamorrow1113@gmail.com</t>
  </si>
  <si>
    <t>Frederick Palmer</t>
  </si>
  <si>
    <t>frederickpalmer6018@gmail.com</t>
  </si>
  <si>
    <t>Connie Garcia</t>
  </si>
  <si>
    <t>conniegarcia5711@gmail.com</t>
  </si>
  <si>
    <t>laurasanchez2480@gmail.com</t>
  </si>
  <si>
    <t>jillwilliams4658@gmail.com</t>
  </si>
  <si>
    <t>juanjohnson9661@gmail.com</t>
  </si>
  <si>
    <t>Michelle Kim</t>
  </si>
  <si>
    <t>michellekim9701@gmail.com</t>
  </si>
  <si>
    <t>Kimberly Cooley</t>
  </si>
  <si>
    <t>kimberlycooley1743@gmail.com</t>
  </si>
  <si>
    <t>Laura Rangel</t>
  </si>
  <si>
    <t>laurarangel9477@gmail.com</t>
  </si>
  <si>
    <t>Judy Baker</t>
  </si>
  <si>
    <t>judybaker67@gmail.com</t>
  </si>
  <si>
    <t>Erica Hamilton</t>
  </si>
  <si>
    <t>ericahamilton4157@gmail.com</t>
  </si>
  <si>
    <t>Dr. Joseph Walker</t>
  </si>
  <si>
    <t>dr.josephwalker7247@gmail.com</t>
  </si>
  <si>
    <t>Daniel Jones</t>
  </si>
  <si>
    <t>danieljones8115@gmail.com</t>
  </si>
  <si>
    <t>Gary Fox</t>
  </si>
  <si>
    <t>garyfox5765@gmail.com</t>
  </si>
  <si>
    <t>Julie Molina</t>
  </si>
  <si>
    <t>juliemolina508@gmail.com</t>
  </si>
  <si>
    <t>Joseph Ali</t>
  </si>
  <si>
    <t>josephali4360@gmail.com</t>
  </si>
  <si>
    <t>joshuahall9563@gmail.com</t>
  </si>
  <si>
    <t>Debbie Patel</t>
  </si>
  <si>
    <t>debbiepatel7705@gmail.com</t>
  </si>
  <si>
    <t>Isabella Palmer MD</t>
  </si>
  <si>
    <t>isabellapalmermd8400@gmail.com</t>
  </si>
  <si>
    <t>Brenda Barrett</t>
  </si>
  <si>
    <t>brendabarrett1369@gmail.com</t>
  </si>
  <si>
    <t>Vanessa Peters</t>
  </si>
  <si>
    <t>vanessapeters6201@gmail.com</t>
  </si>
  <si>
    <t>Jeremy Villarreal</t>
  </si>
  <si>
    <t>jeremyvillarreal7669@gmail.com</t>
  </si>
  <si>
    <t>davidjohnson7034@gmail.com</t>
  </si>
  <si>
    <t>Gregory Hayes</t>
  </si>
  <si>
    <t>gregoryhayes7297@gmail.com</t>
  </si>
  <si>
    <t>Ricky Neal</t>
  </si>
  <si>
    <t>rickyneal2920@gmail.com</t>
  </si>
  <si>
    <t>Michael Harvey</t>
  </si>
  <si>
    <t>michaelharvey1685@gmail.com</t>
  </si>
  <si>
    <t>Thomas Rivera</t>
  </si>
  <si>
    <t>thomasrivera5238@gmail.com</t>
  </si>
  <si>
    <t>Jennifer Vance</t>
  </si>
  <si>
    <t>jennifervance5831@gmail.com</t>
  </si>
  <si>
    <t>Philip Hall</t>
  </si>
  <si>
    <t>philiphall5082@gmail.com</t>
  </si>
  <si>
    <t>Kevin Lambert</t>
  </si>
  <si>
    <t>kevinlambert9976@gmail.com</t>
  </si>
  <si>
    <t>Travis Thomas</t>
  </si>
  <si>
    <t>travisthomas9722@gmail.com</t>
  </si>
  <si>
    <t>michaelharrison7769@gmail.com</t>
  </si>
  <si>
    <t>johnmurphy1774@gmail.com</t>
  </si>
  <si>
    <t>Shelby Fernandez</t>
  </si>
  <si>
    <t>shelbyfernandez55@gmail.com</t>
  </si>
  <si>
    <t>Patricia Banks</t>
  </si>
  <si>
    <t>patriciabanks7557@gmail.com</t>
  </si>
  <si>
    <t>William Owens</t>
  </si>
  <si>
    <t>williamowens3940@gmail.com</t>
  </si>
  <si>
    <t>Ray Wiggins</t>
  </si>
  <si>
    <t>raywiggins4102@gmail.com</t>
  </si>
  <si>
    <t>Tara Espinoza</t>
  </si>
  <si>
    <t>taraespinoza5573@gmail.com</t>
  </si>
  <si>
    <t>James Thomas</t>
  </si>
  <si>
    <t>jamesthomas8849@gmail.com</t>
  </si>
  <si>
    <t>Micheal Espinoza</t>
  </si>
  <si>
    <t>michealespinoza2856@gmail.com</t>
  </si>
  <si>
    <t>Taylor Mason</t>
  </si>
  <si>
    <t>taylormason513@gmail.com</t>
  </si>
  <si>
    <t>Anthony Mcdowell</t>
  </si>
  <si>
    <t>anthonymcdowell7978@gmail.com</t>
  </si>
  <si>
    <t>Leah Jones</t>
  </si>
  <si>
    <t>leahjones2623@gmail.com</t>
  </si>
  <si>
    <t>johnhull6694@gmail.com</t>
  </si>
  <si>
    <t>laurabrown6487@gmail.com</t>
  </si>
  <si>
    <t>Louis Chavez</t>
  </si>
  <si>
    <t>louischavez2853@gmail.com</t>
  </si>
  <si>
    <t>Cindy Thomas</t>
  </si>
  <si>
    <t>cindythomas9255@gmail.com</t>
  </si>
  <si>
    <t>Jennifer Jordan</t>
  </si>
  <si>
    <t>jenniferjordan3696@gmail.com</t>
  </si>
  <si>
    <t>John Harrington</t>
  </si>
  <si>
    <t>johnharrington8671@gmail.com</t>
  </si>
  <si>
    <t>Peter Thomas</t>
  </si>
  <si>
    <t>peterthomas8186@gmail.com</t>
  </si>
  <si>
    <t>Thomas Suarez</t>
  </si>
  <si>
    <t>thomassuarez2064@gmail.com</t>
  </si>
  <si>
    <t>Kristen Shelton</t>
  </si>
  <si>
    <t>kristenshelton3911@gmail.com</t>
  </si>
  <si>
    <t>Colleen Martinez PhD</t>
  </si>
  <si>
    <t>colleenmartinezphd5300@gmail.com</t>
  </si>
  <si>
    <t>Andrea Johns</t>
  </si>
  <si>
    <t>andreajohns9304@gmail.com</t>
  </si>
  <si>
    <t>Kristin Watson</t>
  </si>
  <si>
    <t>kristinwatson7903@gmail.com</t>
  </si>
  <si>
    <t>Jacob Mcdonald</t>
  </si>
  <si>
    <t>jacobmcdonald1760@gmail.com</t>
  </si>
  <si>
    <t>michaelellis8274@gmail.com</t>
  </si>
  <si>
    <t>kennethmitchell6350@gmail.com</t>
  </si>
  <si>
    <t>Ashley Davenport</t>
  </si>
  <si>
    <t>ashleydavenport5175@gmail.com</t>
  </si>
  <si>
    <t>0348559097</t>
  </si>
  <si>
    <t>0498342906</t>
  </si>
  <si>
    <t>0201075004</t>
  </si>
  <si>
    <t>0555039739</t>
  </si>
  <si>
    <t>0940406612</t>
  </si>
  <si>
    <t>0216748425</t>
  </si>
  <si>
    <t>0837549996</t>
  </si>
  <si>
    <t>0871504395</t>
  </si>
  <si>
    <t>0700606846</t>
  </si>
  <si>
    <t>0785025098</t>
  </si>
  <si>
    <t>0145474800</t>
  </si>
  <si>
    <t>0440407287</t>
  </si>
  <si>
    <t>0028130726</t>
  </si>
  <si>
    <t>0576894072</t>
  </si>
  <si>
    <t>0816767426</t>
  </si>
  <si>
    <t>andrewsmith1713@gmail.coo</t>
  </si>
  <si>
    <t>0927811878</t>
  </si>
  <si>
    <t>0431522035</t>
  </si>
  <si>
    <t>0050399931</t>
  </si>
  <si>
    <t>0325267267</t>
  </si>
  <si>
    <t>0130793594</t>
  </si>
  <si>
    <t>0134722384</t>
  </si>
  <si>
    <t>0936812888</t>
  </si>
  <si>
    <t>0163260035</t>
  </si>
  <si>
    <t>001-102-344-8242</t>
  </si>
  <si>
    <t>717-676-7364</t>
  </si>
  <si>
    <t>001-538-647-3614x47878</t>
  </si>
  <si>
    <t>938-526-6798</t>
  </si>
  <si>
    <t>(538)563-5962x6775</t>
  </si>
  <si>
    <t>764-564-2190x3480</t>
  </si>
  <si>
    <t>0099017785</t>
  </si>
  <si>
    <t>001-075-803-8444x434</t>
  </si>
  <si>
    <t>+1-080-307-2173x4432</t>
  </si>
  <si>
    <t>+1-517-467-4939x0409</t>
  </si>
  <si>
    <t>570-929-4355</t>
  </si>
  <si>
    <t>001-926-429-0883x3688</t>
  </si>
  <si>
    <t>(235)792-4086</t>
  </si>
  <si>
    <t>(099)320-4091</t>
  </si>
  <si>
    <t>001-728-755-4544x474</t>
  </si>
  <si>
    <t>096.294.5219x6411</t>
  </si>
  <si>
    <t>(293)156-5723x13662</t>
  </si>
  <si>
    <t>522-772-6724x7529</t>
  </si>
  <si>
    <t>939.101.9046x968</t>
  </si>
  <si>
    <t>001-426-265-4739x601</t>
  </si>
  <si>
    <t>737.649.2175x785</t>
  </si>
  <si>
    <t>+1-692-351-7736x792</t>
  </si>
  <si>
    <t>342.034.5720</t>
  </si>
  <si>
    <t>154.957.6958x723</t>
  </si>
  <si>
    <t>704-086-8115x4972</t>
  </si>
  <si>
    <t>001-038-427-7666x5913</t>
  </si>
  <si>
    <t>001-130-655-6092</t>
  </si>
  <si>
    <t>584-708-8132x811</t>
  </si>
  <si>
    <t>001-063-860-4805x773</t>
  </si>
  <si>
    <t>980-807-6194</t>
  </si>
  <si>
    <t>(506)099-1365x04344</t>
  </si>
  <si>
    <t>351.908.9152x0309</t>
  </si>
  <si>
    <t>806-055-0102x23525</t>
  </si>
  <si>
    <t>(265)865-9844x3465</t>
  </si>
  <si>
    <t>001-452-020-3849x26926</t>
  </si>
  <si>
    <t>001-003-638-7149</t>
  </si>
  <si>
    <t>757-551-1126x4039</t>
  </si>
  <si>
    <t>107-778-6455</t>
  </si>
  <si>
    <t>001-299-095-0268</t>
  </si>
  <si>
    <t>298-640-5454</t>
  </si>
  <si>
    <t>(531)225-4275x050</t>
  </si>
  <si>
    <t>784-241-8410</t>
  </si>
  <si>
    <t>653.199.2425</t>
  </si>
  <si>
    <t>+1-237-949-3400x052</t>
  </si>
  <si>
    <t>001-603-838-3286x07582</t>
  </si>
  <si>
    <t>195-247-4993x5464</t>
  </si>
  <si>
    <t>777.851.8879</t>
  </si>
  <si>
    <t>(432)886-2150x22448</t>
  </si>
  <si>
    <t>509.099.3680x47468</t>
  </si>
  <si>
    <t>001-030-392-9860x5042</t>
  </si>
  <si>
    <t>001-063-613-4940x077</t>
  </si>
  <si>
    <t>866.837.7138x5226</t>
  </si>
  <si>
    <t>+1-274-175-5555x317</t>
  </si>
  <si>
    <t>514-186-9758x425</t>
  </si>
  <si>
    <t>534.206.4017x1996</t>
  </si>
  <si>
    <t>(824)978-4062x57527</t>
  </si>
  <si>
    <t>001-239-872-5942x6587</t>
  </si>
  <si>
    <t>566-925-9998x1725</t>
  </si>
  <si>
    <t>001-167-168-0251x31343</t>
  </si>
  <si>
    <t>(344)892-5762</t>
  </si>
  <si>
    <t>001-778-757-5848x6848</t>
  </si>
  <si>
    <t>091-499-1544x81280</t>
  </si>
  <si>
    <t>(133)642-9618x0342</t>
  </si>
  <si>
    <t>001-429-041-8486x3013</t>
  </si>
  <si>
    <t>+1-848-748-5165x72226</t>
  </si>
  <si>
    <t>001-536-488-1079x537</t>
  </si>
  <si>
    <t>+1-688-364-9335x348</t>
  </si>
  <si>
    <t>001-414-751-6743</t>
  </si>
  <si>
    <t>(202)005-5746</t>
  </si>
  <si>
    <t>867-100-7768x95399</t>
  </si>
  <si>
    <t>473-602-8061x6721</t>
  </si>
  <si>
    <t>(667)748-0475</t>
  </si>
  <si>
    <t>240-772-5095x5626</t>
  </si>
  <si>
    <t>001-496-029-3115x3824</t>
  </si>
  <si>
    <t>087.355.3065x897</t>
  </si>
  <si>
    <t>+1-750-047-3911x63982</t>
  </si>
  <si>
    <t>+1-570-936-9575x7392</t>
  </si>
  <si>
    <t>290-958-6956x3730</t>
  </si>
  <si>
    <t>336.564.6481x13042</t>
  </si>
  <si>
    <t>786.519.3727</t>
  </si>
  <si>
    <t>397.341.4491</t>
  </si>
  <si>
    <t>001-165-580-5444</t>
  </si>
  <si>
    <t>001-859-961-3270x6008</t>
  </si>
  <si>
    <t>609-995-6520x5704</t>
  </si>
  <si>
    <t>+1-527-965-7065x961</t>
  </si>
  <si>
    <t>710.684.6009</t>
  </si>
  <si>
    <t>+1-538-036-7717x62882</t>
  </si>
  <si>
    <t>(178)667-7578</t>
  </si>
  <si>
    <t>+1-694-111-0803x13673</t>
  </si>
  <si>
    <t>001-725-169-5070</t>
  </si>
  <si>
    <t>671-887-5852x981</t>
  </si>
  <si>
    <t>(255)321-1442</t>
  </si>
  <si>
    <t>(012)590-8112</t>
  </si>
  <si>
    <t>+1-883-704-2554x30282</t>
  </si>
  <si>
    <t>555.438.3076x1522</t>
  </si>
  <si>
    <t>001-267-149-9037x098</t>
  </si>
  <si>
    <t>532.561.4521x578</t>
  </si>
  <si>
    <t>+1-756-613-6940x728</t>
  </si>
  <si>
    <t>942-191-0590x9046</t>
  </si>
  <si>
    <t>(859)953-2185x878</t>
  </si>
  <si>
    <t>+1-013-327-1855x1354</t>
  </si>
  <si>
    <t>382-527-1649</t>
  </si>
  <si>
    <t>001-676-852-1936x650</t>
  </si>
  <si>
    <t>206-519-6701</t>
  </si>
  <si>
    <t>488.746.8340x385</t>
  </si>
  <si>
    <t>(164)664-6078x717</t>
  </si>
  <si>
    <t>(199)073-0786x059</t>
  </si>
  <si>
    <t>892.980.5248x10234</t>
  </si>
  <si>
    <t>183.730.0647x6594</t>
  </si>
  <si>
    <t>001-492-049-1555</t>
  </si>
  <si>
    <t>239-888-8935</t>
  </si>
  <si>
    <t>(422)096-4057x69524</t>
  </si>
  <si>
    <t>001-359-465-5529x182</t>
  </si>
  <si>
    <t>001-042-648-3947</t>
  </si>
  <si>
    <t>(086)404-4232</t>
  </si>
  <si>
    <t>(068)528-7825</t>
  </si>
  <si>
    <t>+1-836-834-6753x62896</t>
  </si>
  <si>
    <t>+1-897-921-4336x90419</t>
  </si>
  <si>
    <t>476-910-6194</t>
  </si>
  <si>
    <t>768.028.0726x2825</t>
  </si>
  <si>
    <t>(220)905-3382x10721</t>
  </si>
  <si>
    <t>(970)740-9423x38489</t>
  </si>
  <si>
    <t>960.953.6303</t>
  </si>
  <si>
    <t>+1-354-216-0539x05976</t>
  </si>
  <si>
    <t>374-456-2428x761</t>
  </si>
  <si>
    <t>(722)385-1692x0721</t>
  </si>
  <si>
    <t>(259)840-3818x933</t>
  </si>
  <si>
    <t>501-090-2813</t>
  </si>
  <si>
    <t>(784)273-8849</t>
  </si>
  <si>
    <t>929.724.9175</t>
  </si>
  <si>
    <t>470-324-7192</t>
  </si>
  <si>
    <t>096.709.4607x377</t>
  </si>
  <si>
    <t>(570)585-6529x2537</t>
  </si>
  <si>
    <t>321-910-3614x046</t>
  </si>
  <si>
    <t>+1-413-695-8025x531</t>
  </si>
  <si>
    <t>155-795-7101</t>
  </si>
  <si>
    <t>494.583.0849</t>
  </si>
  <si>
    <t>(185)304-4855x8630</t>
  </si>
  <si>
    <t>458.361.6452</t>
  </si>
  <si>
    <t>(068)437-4316</t>
  </si>
  <si>
    <t>+1-638-406-5626x995</t>
  </si>
  <si>
    <t>421.351.7422x87289</t>
  </si>
  <si>
    <t>(746)847-2609x6556</t>
  </si>
  <si>
    <t>+1-761-910-0087x57822</t>
  </si>
  <si>
    <t>001-108-058-1982x46306</t>
  </si>
  <si>
    <t>587-935-6748</t>
  </si>
  <si>
    <t>(989)947-7916x98027</t>
  </si>
  <si>
    <t>001-236-410-3238x84828</t>
  </si>
  <si>
    <t>001-667-136-6310x4987</t>
  </si>
  <si>
    <t>(390)572-1794x09259</t>
  </si>
  <si>
    <t>+1-282-081-7073x0760</t>
  </si>
  <si>
    <t>(363)259-7513x780</t>
  </si>
  <si>
    <t>(607)172-3941</t>
  </si>
  <si>
    <t>707.976.8862x5667</t>
  </si>
  <si>
    <t>001-801-165-1779x898</t>
  </si>
  <si>
    <t>420.233.0033x003</t>
  </si>
  <si>
    <t>+1-218-312-2753x884</t>
  </si>
  <si>
    <t>006-429-3032x86455</t>
  </si>
  <si>
    <t>791-470-0721x38062</t>
  </si>
  <si>
    <t>001-464-466-6424x98768</t>
  </si>
  <si>
    <t>+1-026-716-6235x7980</t>
  </si>
  <si>
    <t>(216)234-1110x530</t>
  </si>
  <si>
    <t>986.089.3476x51858</t>
  </si>
  <si>
    <t>317-211-7275x9553</t>
  </si>
  <si>
    <t>+1-199-794-1675x893</t>
  </si>
  <si>
    <t>+1-198-677-8160x258</t>
  </si>
  <si>
    <t>(819)974-5558</t>
  </si>
  <si>
    <t>582.795.8982</t>
  </si>
  <si>
    <t>+1-570-216-1571x6511</t>
  </si>
  <si>
    <t>001-495-096-9565</t>
  </si>
  <si>
    <t>001-327-780-3775</t>
  </si>
  <si>
    <t>837-749-8177x51300</t>
  </si>
  <si>
    <t>0143101006</t>
  </si>
  <si>
    <t>+1-687-210-5541x2017</t>
  </si>
  <si>
    <t>911-108-4905x74735</t>
  </si>
  <si>
    <t>(930)636-1161x5542</t>
  </si>
  <si>
    <t>723-274-1730x558</t>
  </si>
  <si>
    <t>(550)999-6911x6013</t>
  </si>
  <si>
    <t>(185)695-8022</t>
  </si>
  <si>
    <t>779-847-0114x128</t>
  </si>
  <si>
    <t>+1-031-218-5379x096</t>
  </si>
  <si>
    <t>(434)416-7810</t>
  </si>
  <si>
    <t>+1-938-851-2559x39192</t>
  </si>
  <si>
    <t>780-207-8909x39208</t>
  </si>
  <si>
    <t>594-478-1165x788</t>
  </si>
  <si>
    <t>044.972.0407x86125</t>
  </si>
  <si>
    <t>+1-957-374-6233x43682</t>
  </si>
  <si>
    <t>(816)229-6178x6395</t>
  </si>
  <si>
    <t>449.037.5632x739</t>
  </si>
  <si>
    <t>280.678.4372x376</t>
  </si>
  <si>
    <t>(750)888-5883</t>
  </si>
  <si>
    <t>(813)629-2787x51990</t>
  </si>
  <si>
    <t>021-389-1690x301</t>
  </si>
  <si>
    <t>955-652-7132x5723</t>
  </si>
  <si>
    <t>814.566.6656</t>
  </si>
  <si>
    <t>(481)675-5595x25944</t>
  </si>
  <si>
    <t>+1-567-600-0499x3773</t>
  </si>
  <si>
    <t>001-297-858-4386x36531</t>
  </si>
  <si>
    <t>033-521-9383x141</t>
  </si>
  <si>
    <t>340-794-2104x164</t>
  </si>
  <si>
    <t>+1-681-962-5415x3140</t>
  </si>
  <si>
    <t>001-897-077-0088x995</t>
  </si>
  <si>
    <t>001-509-001-0051</t>
  </si>
  <si>
    <t>(954)063-8317x473</t>
  </si>
  <si>
    <t>837.024.1614</t>
  </si>
  <si>
    <t>866-378-7011x74773</t>
  </si>
  <si>
    <t>152.630.4302x738</t>
  </si>
  <si>
    <t>474-204-4249</t>
  </si>
  <si>
    <t>+1-804-157-6768x3998</t>
  </si>
  <si>
    <t>857.646.9403</t>
  </si>
  <si>
    <t>403.045.2945x00063</t>
  </si>
  <si>
    <t>+1-039-941-2179x908</t>
  </si>
  <si>
    <t>253-964-9891x4600</t>
  </si>
  <si>
    <t>(693)079-4951x4739</t>
  </si>
  <si>
    <t>+1-783-542-0714x2159</t>
  </si>
  <si>
    <t>(277)061-3256x18447</t>
  </si>
  <si>
    <t>001-508-138-2301</t>
  </si>
  <si>
    <t>629.929.3462x491</t>
  </si>
  <si>
    <t>001-081-882-3797</t>
  </si>
  <si>
    <t>+1-129-107-8783x06554</t>
  </si>
  <si>
    <t>001-452-022-1143x58385</t>
  </si>
  <si>
    <t>001-431-045-7246x68026</t>
  </si>
  <si>
    <t>001-003-780-8035</t>
  </si>
  <si>
    <t>001-338-832-0810</t>
  </si>
  <si>
    <t>461-507-8052x75057</t>
  </si>
  <si>
    <t>001-971-380-0684</t>
  </si>
  <si>
    <t>001-041-200-0215x322</t>
  </si>
  <si>
    <t>(958)846-3536x48478</t>
  </si>
  <si>
    <t>(883)281-8563x116</t>
  </si>
  <si>
    <t>(273)087-8773x58133</t>
  </si>
  <si>
    <t>647-483-8319x0738</t>
  </si>
  <si>
    <t>653-483-8061</t>
  </si>
  <si>
    <t>837-345-5274</t>
  </si>
  <si>
    <t>667-605-6547</t>
  </si>
  <si>
    <t>001-126-795-4125</t>
  </si>
  <si>
    <t>731-299-9201</t>
  </si>
  <si>
    <t>842-888-9631x64653</t>
  </si>
  <si>
    <t>(639)305-6460x1129</t>
  </si>
  <si>
    <t>186-783-7267x839</t>
  </si>
  <si>
    <t>001-478-377-2853x6890</t>
  </si>
  <si>
    <t>760-981-5021x6983</t>
  </si>
  <si>
    <t>001-504-422-0036x509</t>
  </si>
  <si>
    <t>(373)057-4169x436</t>
  </si>
  <si>
    <t>(600)607-0819</t>
  </si>
  <si>
    <t>(685)950-7607</t>
  </si>
  <si>
    <t>203-240-1176</t>
  </si>
  <si>
    <t>161-673-9768x65146</t>
  </si>
  <si>
    <t>+1-949-393-0469x33381</t>
  </si>
  <si>
    <t>001-377-485-9810x99266</t>
  </si>
  <si>
    <t>696-599-5787</t>
  </si>
  <si>
    <t>001-876-550-7939</t>
  </si>
  <si>
    <t>001-850-672-2012x092</t>
  </si>
  <si>
    <t>987-432-9094</t>
  </si>
  <si>
    <t>001-767-662-1053x776</t>
  </si>
  <si>
    <t>(668)905-0654x602</t>
  </si>
  <si>
    <t>(157)188-2180x47895</t>
  </si>
  <si>
    <t>008.620.1187x6884</t>
  </si>
  <si>
    <t>139-693-9658x30516</t>
  </si>
  <si>
    <t>136-509-8601x280</t>
  </si>
  <si>
    <t>006-730-9959</t>
  </si>
  <si>
    <t>001-404-832-2323x221</t>
  </si>
  <si>
    <t>001.796.6653x75626</t>
  </si>
  <si>
    <t>(631)041-5404x3559</t>
  </si>
  <si>
    <t>181.056.5426x9832</t>
  </si>
  <si>
    <t>485.341.5205</t>
  </si>
  <si>
    <t>(534)532-7741</t>
  </si>
  <si>
    <t>503.172.1287</t>
  </si>
  <si>
    <t>+1-966-036-9550x74636</t>
  </si>
  <si>
    <t>(783)602-9688x70895</t>
  </si>
  <si>
    <t>+1-565-784-0808x6449</t>
  </si>
  <si>
    <t>003-545-8684x72768</t>
  </si>
  <si>
    <t>(650)692-8277x9083</t>
  </si>
  <si>
    <t>0894191538</t>
  </si>
  <si>
    <t>+1-396-361-0424x07920</t>
  </si>
  <si>
    <t>568-989-9714</t>
  </si>
  <si>
    <t>079.084.4270x1448</t>
  </si>
  <si>
    <t>+1-075-110-3472x7765</t>
  </si>
  <si>
    <t>001-052-036-4368x7064</t>
  </si>
  <si>
    <t>165.793.2085x1163</t>
  </si>
  <si>
    <t>140-026-0056</t>
  </si>
  <si>
    <t>001-026-631-2743x906</t>
  </si>
  <si>
    <t>+1-595-283-5921x8350</t>
  </si>
  <si>
    <t>001-454-130-9182x389</t>
  </si>
  <si>
    <t>494-819-5881</t>
  </si>
  <si>
    <t>544-165-1338</t>
  </si>
  <si>
    <t>471.900.6114x676</t>
  </si>
  <si>
    <t>758-071-3192</t>
  </si>
  <si>
    <t>001-788-449-4712x0030</t>
  </si>
  <si>
    <t>(914)480-0129</t>
  </si>
  <si>
    <t>310.268.7648</t>
  </si>
  <si>
    <t>(868)789-8743x380</t>
  </si>
  <si>
    <t>+1-514-827-2304x07431</t>
  </si>
  <si>
    <t>222-279-6242</t>
  </si>
  <si>
    <t>076-926-8332</t>
  </si>
  <si>
    <t>+1-457-904-6744x134</t>
  </si>
  <si>
    <t>538.056.2870</t>
  </si>
  <si>
    <t>(864)801-6507x714</t>
  </si>
  <si>
    <t>(947)313-5622x67904</t>
  </si>
  <si>
    <t>+1-973-855-4496x1604</t>
  </si>
  <si>
    <t>306-410-4186x18755</t>
  </si>
  <si>
    <t>713.216.9019x595</t>
  </si>
  <si>
    <t>506.152.5172</t>
  </si>
  <si>
    <t>(226)145-9405</t>
  </si>
  <si>
    <t>001-552-876-3073x1725</t>
  </si>
  <si>
    <t>001-989-322-8756x3549</t>
  </si>
  <si>
    <t>481-017-7076</t>
  </si>
  <si>
    <t>312.433.5056x5348</t>
  </si>
  <si>
    <t>444.286.5404x53530</t>
  </si>
  <si>
    <t>095-465-7055</t>
  </si>
  <si>
    <t>(927)794-2842</t>
  </si>
  <si>
    <t>356-550-9567x39269</t>
  </si>
  <si>
    <t>(458)813-6343x220</t>
  </si>
  <si>
    <t>292.564.3447</t>
  </si>
  <si>
    <t>+1-023-257-2207x8839</t>
  </si>
  <si>
    <t>363-828-9345x1866</t>
  </si>
  <si>
    <t>+1-425-396-6817x50602</t>
  </si>
  <si>
    <t>939.802.8535</t>
  </si>
  <si>
    <t>(075)949-3131x4210</t>
  </si>
  <si>
    <t>+1-911-342-5235x824</t>
  </si>
  <si>
    <t>815.255.9043x7302</t>
  </si>
  <si>
    <t>(428)503-1879x3163</t>
  </si>
  <si>
    <t>746.537.1147x54266</t>
  </si>
  <si>
    <t>587.203.2924x685</t>
  </si>
  <si>
    <t>(215)753-5588x797</t>
  </si>
  <si>
    <t>(514)577-4802</t>
  </si>
  <si>
    <t>863.475.5715x23418</t>
  </si>
  <si>
    <t>922-433-9264x572</t>
  </si>
  <si>
    <t>001-916-027-5301x67469</t>
  </si>
  <si>
    <t>630.362.4485</t>
  </si>
  <si>
    <t>001-457-203-8380x8753</t>
  </si>
  <si>
    <t>235-244-1092x734</t>
  </si>
  <si>
    <t>389-402-5059x088</t>
  </si>
  <si>
    <t>001-995-113-8518x197</t>
  </si>
  <si>
    <t>860.806.3488</t>
  </si>
  <si>
    <t>(184)745-5459</t>
  </si>
  <si>
    <t>001-872-936-9175x28094</t>
  </si>
  <si>
    <t>292.796.2091x06573</t>
  </si>
  <si>
    <t>+1-244-944-3699x109</t>
  </si>
  <si>
    <t>001-177-725-3470x073</t>
  </si>
  <si>
    <t>574.625.7925</t>
  </si>
  <si>
    <t>(873)661-7768x921</t>
  </si>
  <si>
    <t>+1-600-226-3554x37094</t>
  </si>
  <si>
    <t>823-446-9335x861</t>
  </si>
  <si>
    <t>702.478.3392x446</t>
  </si>
  <si>
    <t>001-661-143-3254x58036</t>
  </si>
  <si>
    <t>801-419-8011</t>
  </si>
  <si>
    <t>001-787-096-7650x8169</t>
  </si>
  <si>
    <t>001-653-082-5382x657</t>
  </si>
  <si>
    <t>973.983.5975</t>
  </si>
  <si>
    <t>228-835-6990</t>
  </si>
  <si>
    <t>001-991-892-0221x9689</t>
  </si>
  <si>
    <t>(668)571-1784</t>
  </si>
  <si>
    <t>083-984-9736x724</t>
  </si>
  <si>
    <t>297-919-1672x583</t>
  </si>
  <si>
    <t>001-612-177-4425x9442</t>
  </si>
  <si>
    <t>228.979.0619x8841</t>
  </si>
  <si>
    <t>(034)637-0633</t>
  </si>
  <si>
    <t>028.457.6303</t>
  </si>
  <si>
    <t>023.638.8446x41085</t>
  </si>
  <si>
    <t>(953)618-1561x14058</t>
  </si>
  <si>
    <t>(612)744-5751</t>
  </si>
  <si>
    <t>+1-990-048-4459x1053</t>
  </si>
  <si>
    <t>257.214.1380x66867</t>
  </si>
  <si>
    <t>(846)486-5716x618</t>
  </si>
  <si>
    <t>078-374-2930x97927</t>
  </si>
  <si>
    <t>663.781.5720x27535</t>
  </si>
  <si>
    <t>+1-013-231-1901x11844</t>
  </si>
  <si>
    <t>001-070-769-6136x9751</t>
  </si>
  <si>
    <t>613.017.7245x8687</t>
  </si>
  <si>
    <t>951-047-2106x362</t>
  </si>
  <si>
    <t>001-634-209-4401x127</t>
  </si>
  <si>
    <t>070.934.9399x92328</t>
  </si>
  <si>
    <t>068-420-2122x09943</t>
  </si>
  <si>
    <t>922.193.3701x629</t>
  </si>
  <si>
    <t>705.250.6796x39538</t>
  </si>
  <si>
    <t>(229)007-6943</t>
  </si>
  <si>
    <t>766.097.8319x0097</t>
  </si>
  <si>
    <t>0450571710</t>
  </si>
  <si>
    <t>221.549.2279</t>
  </si>
  <si>
    <t>737.872.1912</t>
  </si>
  <si>
    <t>+1-035-575-9779x1767</t>
  </si>
  <si>
    <t>001-515-537-8947x9192</t>
  </si>
  <si>
    <t>891.593.4979x02839</t>
  </si>
  <si>
    <t>937-934-7224</t>
  </si>
  <si>
    <t>009.761.8485x8501</t>
  </si>
  <si>
    <t>247-110-4382</t>
  </si>
  <si>
    <t>338-000-4804x494</t>
  </si>
  <si>
    <t>953-807-1988x1648</t>
  </si>
  <si>
    <t>001-291-133-0096x15351</t>
  </si>
  <si>
    <t>596-278-1262</t>
  </si>
  <si>
    <t>266.984.8247x9088</t>
  </si>
  <si>
    <t>912.203.0627</t>
  </si>
  <si>
    <t>(741)011-6518x5642</t>
  </si>
  <si>
    <t>477-808-4896x4594</t>
  </si>
  <si>
    <t>405-839-7104x8785</t>
  </si>
  <si>
    <t>(078)885-0700x03005</t>
  </si>
  <si>
    <t>+1-203-519-8286x4200</t>
  </si>
  <si>
    <t>946.915.0360</t>
  </si>
  <si>
    <t>(218)779-4478x6030</t>
  </si>
  <si>
    <t>(473)706-1912</t>
  </si>
  <si>
    <t>(783)006-6675</t>
  </si>
  <si>
    <t>(655)999-3241x1893</t>
  </si>
  <si>
    <t>889-595-7690x731</t>
  </si>
  <si>
    <t>890-771-0187x4112</t>
  </si>
  <si>
    <t>(474)060-3712</t>
  </si>
  <si>
    <t>001-627-726-3705x68910</t>
  </si>
  <si>
    <t>001-239-150-1425x3211</t>
  </si>
  <si>
    <t>001-845-510-7852x609</t>
  </si>
  <si>
    <t>(961)170-3456x12637</t>
  </si>
  <si>
    <t>211.596.7600x991</t>
  </si>
  <si>
    <t>(950)025-2574</t>
  </si>
  <si>
    <t>(901)971-4896x0924</t>
  </si>
  <si>
    <t>(567)522-8826</t>
  </si>
  <si>
    <t>(453)715-9728</t>
  </si>
  <si>
    <t>056.249.2522</t>
  </si>
  <si>
    <t>208.407.2010</t>
  </si>
  <si>
    <t>+1-689-339-7282x490</t>
  </si>
  <si>
    <t>814-858-2882</t>
  </si>
  <si>
    <t>589.321.0650x0480</t>
  </si>
  <si>
    <t>007.751.3279x567</t>
  </si>
  <si>
    <t>+1-438-155-6767x6400</t>
  </si>
  <si>
    <t>106-976-7740x77714</t>
  </si>
  <si>
    <t>(006)532-6284x7130</t>
  </si>
  <si>
    <t>957.952.7551x47505</t>
  </si>
  <si>
    <t>+1-870-540-3633x998</t>
  </si>
  <si>
    <t>(602)745-0005</t>
  </si>
  <si>
    <t>229-511-5646x481</t>
  </si>
  <si>
    <t>(306)464-0901x8619</t>
  </si>
  <si>
    <t>106.743.3300x3478</t>
  </si>
  <si>
    <t>465-833-8740x5392</t>
  </si>
  <si>
    <t>001-618-346-9012x49163</t>
  </si>
  <si>
    <t>(504)419-3920</t>
  </si>
  <si>
    <t>(623)505-1709</t>
  </si>
  <si>
    <t>+1-260-957-9438x14941</t>
  </si>
  <si>
    <t>+1-691-209-6433x9561</t>
  </si>
  <si>
    <t>009-150-9671</t>
  </si>
  <si>
    <t>485-697-2716x250</t>
  </si>
  <si>
    <t>(637)719-7829x16600</t>
  </si>
  <si>
    <t>572-850-9148</t>
  </si>
  <si>
    <t>736.249.4773</t>
  </si>
  <si>
    <t>801-505-6204x67445</t>
  </si>
  <si>
    <t>219-335-4887</t>
  </si>
  <si>
    <t>(080)209-5253x195</t>
  </si>
  <si>
    <t>971-988-2949</t>
  </si>
  <si>
    <t>001-175-825-7410x45635</t>
  </si>
  <si>
    <t>381-873-6096</t>
  </si>
  <si>
    <t>286.315.3556x1224</t>
  </si>
  <si>
    <t>001-721-251-9420x913</t>
  </si>
  <si>
    <t>+1-046-923-3303x07603</t>
  </si>
  <si>
    <t>001-564-419-9881x690</t>
  </si>
  <si>
    <t>001-979-378-1017</t>
  </si>
  <si>
    <t>526.485.4413x1063</t>
  </si>
  <si>
    <t>540-854-5577</t>
  </si>
  <si>
    <t>(305)306-0165</t>
  </si>
  <si>
    <t>227.445.8072x8653</t>
  </si>
  <si>
    <t>755-194-8934</t>
  </si>
  <si>
    <t>(980)443-3026x8660</t>
  </si>
  <si>
    <t>(029)131-8955</t>
  </si>
  <si>
    <t>001-122-662-1134x32497</t>
  </si>
  <si>
    <t>+1-686-351-0177x08861</t>
  </si>
  <si>
    <t>264-601-7215x944</t>
  </si>
  <si>
    <t>(405)726-0937</t>
  </si>
  <si>
    <t>760.597.2605</t>
  </si>
  <si>
    <t>(299)213-8219</t>
  </si>
  <si>
    <t>592.092.0450x28394</t>
  </si>
  <si>
    <t>001-694-943-6320x614</t>
  </si>
  <si>
    <t>001-335-020-9201x74937</t>
  </si>
  <si>
    <t>767-228-3369x0635</t>
  </si>
  <si>
    <t>001-472-905-7797</t>
  </si>
  <si>
    <t>001-798-109-1294x55765</t>
  </si>
  <si>
    <t>845-056-2567</t>
  </si>
  <si>
    <t>594-656-3730</t>
  </si>
  <si>
    <t>938.556.1117x93359</t>
  </si>
  <si>
    <t>(687)128-6546x325</t>
  </si>
  <si>
    <t>348.280.9228</t>
  </si>
  <si>
    <t>022.239.0995x55128</t>
  </si>
  <si>
    <t>001-664-969-1907x308</t>
  </si>
  <si>
    <t>(478)048-4763x24051</t>
  </si>
  <si>
    <t>(803)991-3744</t>
  </si>
  <si>
    <t>329-100-6621</t>
  </si>
  <si>
    <t>+1-864-462-4415x28399</t>
  </si>
  <si>
    <t>375-386-5904x7120</t>
  </si>
  <si>
    <t>537.748.3636x43633</t>
  </si>
  <si>
    <t>257.040.2403</t>
  </si>
  <si>
    <t>001-090-454-2320x31765</t>
  </si>
  <si>
    <t>+1-950-519-5687x23938</t>
  </si>
  <si>
    <t>001-715-455-3018x421</t>
  </si>
  <si>
    <t>179-544-9521x689</t>
  </si>
  <si>
    <t>194.234.1365x29658</t>
  </si>
  <si>
    <t>270-289-9725x9986</t>
  </si>
  <si>
    <t>(104)097-0349x2549</t>
  </si>
  <si>
    <t>532.084.8952x2373</t>
  </si>
  <si>
    <t>+1-736-299-1743x730</t>
  </si>
  <si>
    <t>001-073-778-7498</t>
  </si>
  <si>
    <t>910-204-2792</t>
  </si>
  <si>
    <t>+1-759-197-5446x55338</t>
  </si>
  <si>
    <t>410.166.5968</t>
  </si>
  <si>
    <t>947.659.4089x80816</t>
  </si>
  <si>
    <t>392.523.2055x86094</t>
  </si>
  <si>
    <t>498-601-1561</t>
  </si>
  <si>
    <t>+1-111-837-6912x1933</t>
  </si>
  <si>
    <t>+1-633-824-4776x1699</t>
  </si>
  <si>
    <t>578.439.7662</t>
  </si>
  <si>
    <t>174.769.0419</t>
  </si>
  <si>
    <t>474.314.8491x40207</t>
  </si>
  <si>
    <t>(227)977-3132x9200</t>
  </si>
  <si>
    <t>001-560-717-0771x840</t>
  </si>
  <si>
    <t>001-015-436-6751x50708</t>
  </si>
  <si>
    <t>092.485.4685x2954</t>
  </si>
  <si>
    <t>689-050-5676x18726</t>
  </si>
  <si>
    <t>(878)604-5561</t>
  </si>
  <si>
    <t>858.943.8650</t>
  </si>
  <si>
    <t>001-324-202-1920</t>
  </si>
  <si>
    <t>+1-272-389-9090x07339</t>
  </si>
  <si>
    <t>(134)950-4612x3442</t>
  </si>
  <si>
    <t>777-905-4817</t>
  </si>
  <si>
    <t>704-270-6823x918</t>
  </si>
  <si>
    <t>001-708-384-8614x13021</t>
  </si>
  <si>
    <t>969.944.4930</t>
  </si>
  <si>
    <t>(563)928-2408x3568</t>
  </si>
  <si>
    <t>(850)760-7414x1316</t>
  </si>
  <si>
    <t>(158)743-8918</t>
  </si>
  <si>
    <t>201.597.2656x2379</t>
  </si>
  <si>
    <t>521.088.5955</t>
  </si>
  <si>
    <t>(618)658-2921x0313</t>
  </si>
  <si>
    <t>139.865.2696x596</t>
  </si>
  <si>
    <t>786-343-9509x4789</t>
  </si>
  <si>
    <t>953-672-3951x16259</t>
  </si>
  <si>
    <t>848-077-2717x724</t>
  </si>
  <si>
    <t>(660)748-5156</t>
  </si>
  <si>
    <t>003-587-4573x13318</t>
  </si>
  <si>
    <t>654.678.8010x6484</t>
  </si>
  <si>
    <t>745.463.8690</t>
  </si>
  <si>
    <t>001-195-435-4084x8504</t>
  </si>
  <si>
    <t>001-719-812-7446</t>
  </si>
  <si>
    <t>182-224-8066</t>
  </si>
  <si>
    <t>+1-807-528-1919x02147</t>
  </si>
  <si>
    <t>001-498-673-3249x222</t>
  </si>
  <si>
    <t>868-212-0007x374</t>
  </si>
  <si>
    <t>+1-905-501-2521x51211</t>
  </si>
  <si>
    <t>(169)989-4844x5998</t>
  </si>
  <si>
    <t>331-818-5808x41548</t>
  </si>
  <si>
    <t>001-796-753-8337x3324</t>
  </si>
  <si>
    <t>(624)299-5463x3950</t>
  </si>
  <si>
    <t>(496)898-1315</t>
  </si>
  <si>
    <t>128-899-5198x504</t>
  </si>
  <si>
    <t>(112)296-4314x292</t>
  </si>
  <si>
    <t>635-769-7257x97442</t>
  </si>
  <si>
    <t>(832)610-9844</t>
  </si>
  <si>
    <t>123-707-1033x55921</t>
  </si>
  <si>
    <t>256-658-1078x309</t>
  </si>
  <si>
    <t>421.145.5972</t>
  </si>
  <si>
    <t>049-257-2509</t>
  </si>
  <si>
    <t>234.326.1721x0502</t>
  </si>
  <si>
    <t>685-279-7611</t>
  </si>
  <si>
    <t>(677)732-1985</t>
  </si>
  <si>
    <t>(155)294-6980x5000</t>
  </si>
  <si>
    <t>(871)041-1357x8537</t>
  </si>
  <si>
    <t>860.732.7135x4449</t>
  </si>
  <si>
    <t>001-739-857-9581x29157</t>
  </si>
  <si>
    <t>001-728-085-9892x70130</t>
  </si>
  <si>
    <t>(356)126-6965x93302</t>
  </si>
  <si>
    <t>(739)699-3372x3791</t>
  </si>
  <si>
    <t>(531)481-0167</t>
  </si>
  <si>
    <t>796-232-9213</t>
  </si>
  <si>
    <t>001-397-281-8579</t>
  </si>
  <si>
    <t>+1-353-367-3811x56584</t>
  </si>
  <si>
    <t>+1-321-081-9908x9953</t>
  </si>
  <si>
    <t>329.288.6856</t>
  </si>
  <si>
    <t>(128)251-0652x72923</t>
  </si>
  <si>
    <t>+1-585-210-6328x3884</t>
  </si>
  <si>
    <t>820-177-2617x488</t>
  </si>
  <si>
    <t>082.352.6739x17741</t>
  </si>
  <si>
    <t>112.505.0557x0679</t>
  </si>
  <si>
    <t>970-467-8134</t>
  </si>
  <si>
    <t>397.420.3130</t>
  </si>
  <si>
    <t>649-132-0787</t>
  </si>
  <si>
    <t>998.193.1968x378</t>
  </si>
  <si>
    <t>529-399-2678x68474</t>
  </si>
  <si>
    <t>001-237-933-4877</t>
  </si>
  <si>
    <t>119.627.4929x067</t>
  </si>
  <si>
    <t>001-591-369-3937x72245</t>
  </si>
  <si>
    <t>+1-712-785-0198x88707</t>
  </si>
  <si>
    <t>635-111-6203x274</t>
  </si>
  <si>
    <t>+1-650-928-4380x24906</t>
  </si>
  <si>
    <t>201-723-6483x69106</t>
  </si>
  <si>
    <t>963-858-4906x0312</t>
  </si>
  <si>
    <t>001-132-333-1762x15531</t>
  </si>
  <si>
    <t>(630)409-4271</t>
  </si>
  <si>
    <t>562.617.9936x7847</t>
  </si>
  <si>
    <t>622-787-1525x280</t>
  </si>
  <si>
    <t>(762)661-0196</t>
  </si>
  <si>
    <t>+1-560-810-0544x45775</t>
  </si>
  <si>
    <t>186-004-1779</t>
  </si>
  <si>
    <t>634-908-4749x040</t>
  </si>
  <si>
    <t>+1-626-970-5650x40947</t>
  </si>
  <si>
    <t>(806)464-6084</t>
  </si>
  <si>
    <t>809-228-2187x780</t>
  </si>
  <si>
    <t>748.843.3599x3671</t>
  </si>
  <si>
    <t>(665)690-7156</t>
  </si>
  <si>
    <t>491.761.1941x764</t>
  </si>
  <si>
    <t>001-097-185-5615x4571</t>
  </si>
  <si>
    <t>(876)732-2954x4288</t>
  </si>
  <si>
    <t>063-599-3048</t>
  </si>
  <si>
    <t>0963060008</t>
  </si>
  <si>
    <t>(430)133-4033x983</t>
  </si>
  <si>
    <t>+1-375-360-5052x80749</t>
  </si>
  <si>
    <t>001-941-083-2579x06029</t>
  </si>
  <si>
    <t>462-929-8351</t>
  </si>
  <si>
    <t>001-544-038-6738x006</t>
  </si>
  <si>
    <t>298.551.8097</t>
  </si>
  <si>
    <t>343.727.4363x54727</t>
  </si>
  <si>
    <t>(318)979-3328x397</t>
  </si>
  <si>
    <t>(581)177-1486</t>
  </si>
  <si>
    <t>(211)723-1322</t>
  </si>
  <si>
    <t>001-959-573-6021x66865</t>
  </si>
  <si>
    <t>+1-256-613-8177x053</t>
  </si>
  <si>
    <t>634.808.5107x395</t>
  </si>
  <si>
    <t>553-995-3555</t>
  </si>
  <si>
    <t>266-386-0086x9579</t>
  </si>
  <si>
    <t>(312)122-7787</t>
  </si>
  <si>
    <t>001-335-571-6878</t>
  </si>
  <si>
    <t>238-697-3563x362</t>
  </si>
  <si>
    <t>128.280.7950</t>
  </si>
  <si>
    <t>505.609.8632x0525</t>
  </si>
  <si>
    <t>(437)805-6583</t>
  </si>
  <si>
    <t>(362)269-0681x3653</t>
  </si>
  <si>
    <t>(744)307-0127x5526</t>
  </si>
  <si>
    <t>(154)095-6247</t>
  </si>
  <si>
    <t>417.300.2759x4818</t>
  </si>
  <si>
    <t>325-066-6333x9805</t>
  </si>
  <si>
    <t>(739)976-1824x158</t>
  </si>
  <si>
    <t>316-974-8649</t>
  </si>
  <si>
    <t>001-155-466-3101x124</t>
  </si>
  <si>
    <t>071.711.1961x94193</t>
  </si>
  <si>
    <t>327.741.4315</t>
  </si>
  <si>
    <t>(111)819-6945x691</t>
  </si>
  <si>
    <t>544-524-4245x885</t>
  </si>
  <si>
    <t>+1-786-674-1551x3721</t>
  </si>
  <si>
    <t>(955)888-9875x4242</t>
  </si>
  <si>
    <t>+1-930-085-8814x5300</t>
  </si>
  <si>
    <t>(524)369-6119x078</t>
  </si>
  <si>
    <t>+1-182-285-9472x2452</t>
  </si>
  <si>
    <t>+1-341-603-6078x288</t>
  </si>
  <si>
    <t>+1-079-840-5476x8497</t>
  </si>
  <si>
    <t>(002)262-3839</t>
  </si>
  <si>
    <t>504-533-9155x927</t>
  </si>
  <si>
    <t>129-910-1995</t>
  </si>
  <si>
    <t>183.143.7256x239</t>
  </si>
  <si>
    <t>376.629.7713x47865</t>
  </si>
  <si>
    <t>+1-384-036-5080x11652</t>
  </si>
  <si>
    <t>(844)879-8745</t>
  </si>
  <si>
    <t>(008)813-1457</t>
  </si>
  <si>
    <t>(105)523-7893x94849</t>
  </si>
  <si>
    <t>(735)038-5277x376</t>
  </si>
  <si>
    <t>491-562-0732x415</t>
  </si>
  <si>
    <t>001-201-645-1295x0963</t>
  </si>
  <si>
    <t>460-640-0946x70658</t>
  </si>
  <si>
    <t>455.239.7547</t>
  </si>
  <si>
    <t>001-020-101-8285x24936</t>
  </si>
  <si>
    <t>191-767-3840x5473</t>
  </si>
  <si>
    <t>358-870-6834x621</t>
  </si>
  <si>
    <t>562.562.1497x6332</t>
  </si>
  <si>
    <t>506-096-3886x318</t>
  </si>
  <si>
    <t>608-088-0515x40429</t>
  </si>
  <si>
    <t>001-947-320-7235x575</t>
  </si>
  <si>
    <t>(214)874-4568x12261</t>
  </si>
  <si>
    <t>242-076-0610x0151</t>
  </si>
  <si>
    <t>001-716-700-0030x65345</t>
  </si>
  <si>
    <t>+1-241-163-6937x0528</t>
  </si>
  <si>
    <t>001-858-476-9592x22181</t>
  </si>
  <si>
    <t>001-281-203-3835x4837</t>
  </si>
  <si>
    <t>+1-212-980-9530x6574</t>
  </si>
  <si>
    <t>001-301-485-7219x3478</t>
  </si>
  <si>
    <t>818.525.3074</t>
  </si>
  <si>
    <t>+1-901-508-5132x878</t>
  </si>
  <si>
    <t>065-639-5528</t>
  </si>
  <si>
    <t>118-890-9312x11209</t>
  </si>
  <si>
    <t>482-017-7345x9288</t>
  </si>
  <si>
    <t>+1-792-184-3134x1593</t>
  </si>
  <si>
    <t>001-693-215-9477</t>
  </si>
  <si>
    <t>653-675-9871x224</t>
  </si>
  <si>
    <t>001-132-187-0838</t>
  </si>
  <si>
    <t>(718)650-1381</t>
  </si>
  <si>
    <t>(799)041-5035x353</t>
  </si>
  <si>
    <t>(237)146-9018x46303</t>
  </si>
  <si>
    <t>(742)977-0987x583</t>
  </si>
  <si>
    <t>165-466-8840x78296</t>
  </si>
  <si>
    <t>377.539.5762x5057</t>
  </si>
  <si>
    <t>+1-469-646-1217x180</t>
  </si>
  <si>
    <t>209-269-4110x97216</t>
  </si>
  <si>
    <t>298-231-4325</t>
  </si>
  <si>
    <t>771-243-2191</t>
  </si>
  <si>
    <t>+1-392-394-3936x1547</t>
  </si>
  <si>
    <t>667-933-2829x574</t>
  </si>
  <si>
    <t>869-498-2444</t>
  </si>
  <si>
    <t>+1-637-751-7535x1565</t>
  </si>
  <si>
    <t>(992)742-0133</t>
  </si>
  <si>
    <t>731-707-9391</t>
  </si>
  <si>
    <t>549-792-8774x5948</t>
  </si>
  <si>
    <t>384-166-9059</t>
  </si>
  <si>
    <t>001-426-965-9839x52965</t>
  </si>
  <si>
    <t>001-622-058-1911x250</t>
  </si>
  <si>
    <t>+1-490-008-0427x785</t>
  </si>
  <si>
    <t>+1-629-928-7264x5412</t>
  </si>
  <si>
    <t>(054)725-9096x90512</t>
  </si>
  <si>
    <t>001-936-186-0959x5423</t>
  </si>
  <si>
    <t>551.290.2397</t>
  </si>
  <si>
    <t>273-957-1627</t>
  </si>
  <si>
    <t>909-616-6265x79021</t>
  </si>
  <si>
    <t>+1-199-490-3392x3519</t>
  </si>
  <si>
    <t>399-672-3730</t>
  </si>
  <si>
    <t>(249)419-8401</t>
  </si>
  <si>
    <t>640.787.7723</t>
  </si>
  <si>
    <t>+1-574-529-3585x619</t>
  </si>
  <si>
    <t>303-552-7437</t>
  </si>
  <si>
    <t>(643)999-8273x86659</t>
  </si>
  <si>
    <t>278-863-1196x34684</t>
  </si>
  <si>
    <t>0755355894</t>
  </si>
  <si>
    <t>(858)419-1013</t>
  </si>
  <si>
    <t>761-753-8988x65593</t>
  </si>
  <si>
    <t>594-886-6462x6324</t>
  </si>
  <si>
    <t>(891)954-7415x51524</t>
  </si>
  <si>
    <t>(509)674-5592</t>
  </si>
  <si>
    <t>(989)956-4812x5080</t>
  </si>
  <si>
    <t>985-679-9286x9389</t>
  </si>
  <si>
    <t>001-636-561-1558x8705</t>
  </si>
  <si>
    <t>033.956.7779</t>
  </si>
  <si>
    <t>+1-421-027-9049x843</t>
  </si>
  <si>
    <t>662.442.2288x3911</t>
  </si>
  <si>
    <t>635-348-1006x9095</t>
  </si>
  <si>
    <t>+1-372-870-9232x6852</t>
  </si>
  <si>
    <t>+1-042-872-4815x06271</t>
  </si>
  <si>
    <t>001-579-631-4573x6774</t>
  </si>
  <si>
    <t>(876)689-9895</t>
  </si>
  <si>
    <t>(389)069-7206</t>
  </si>
  <si>
    <t>001-043-374-0915x9099</t>
  </si>
  <si>
    <t>+1-879-739-1425x37272</t>
  </si>
  <si>
    <t>(640)651-1257x640</t>
  </si>
  <si>
    <t>+1-723-504-7809x6221</t>
  </si>
  <si>
    <t>(231)030-1955x2888</t>
  </si>
  <si>
    <t>659-383-9643</t>
  </si>
  <si>
    <t>001-848-425-8754x69509</t>
  </si>
  <si>
    <t>262.725.6312x39500</t>
  </si>
  <si>
    <t>(111)318-9458</t>
  </si>
  <si>
    <t>001-797-754-8297x5424</t>
  </si>
  <si>
    <t>001-403-661-5905x45937</t>
  </si>
  <si>
    <t>988-311-3473</t>
  </si>
  <si>
    <t>(467)668-9252</t>
  </si>
  <si>
    <t>894-191-9980</t>
  </si>
  <si>
    <t>+1-209-295-7997x09710</t>
  </si>
  <si>
    <t>001-951-332-6657x850</t>
  </si>
  <si>
    <t>016.047.0435</t>
  </si>
  <si>
    <t>+1-233-861-6692x9136</t>
  </si>
  <si>
    <t>726-790-6124x5089</t>
  </si>
  <si>
    <t>985-074-0017</t>
  </si>
  <si>
    <t>001-764-119-2606</t>
  </si>
  <si>
    <t>+1-093-867-1226x281</t>
  </si>
  <si>
    <t>731.074.1198x8651</t>
  </si>
  <si>
    <t>725-200-4260x0220</t>
  </si>
  <si>
    <t>104.428.5546x371</t>
  </si>
  <si>
    <t>001-119-206-2799x9335</t>
  </si>
  <si>
    <t>+1-286-268-6629x069</t>
  </si>
  <si>
    <t>+1-465-994-5126x472</t>
  </si>
  <si>
    <t>001-088-381-4216x400</t>
  </si>
  <si>
    <t>001-596-001-7619</t>
  </si>
  <si>
    <t>+1-198-907-5471x669</t>
  </si>
  <si>
    <t>(179)952-4458x643</t>
  </si>
  <si>
    <t>(260)524-3037x18616</t>
  </si>
  <si>
    <t>001-681-054-4012</t>
  </si>
  <si>
    <t>285-405-5351</t>
  </si>
  <si>
    <t>001-756-011-2529</t>
  </si>
  <si>
    <t>578.481.1574</t>
  </si>
  <si>
    <t>(262)654-2278</t>
  </si>
  <si>
    <t>001-786-105-4865x7715</t>
  </si>
  <si>
    <t>+1-038-770-8284x95597</t>
  </si>
  <si>
    <t>672.244.3244</t>
  </si>
  <si>
    <t>+1-090-134-2591x6421</t>
  </si>
  <si>
    <t>277.220.4806x6207</t>
  </si>
  <si>
    <t>279-564-9814</t>
  </si>
  <si>
    <t>918.122.2681x07860</t>
  </si>
  <si>
    <t>(797)720-6189x64579</t>
  </si>
  <si>
    <t>+1-013-765-1326x17905</t>
  </si>
  <si>
    <t>(281)513-9730x77031</t>
  </si>
  <si>
    <t>001-323-881-6878x37235</t>
  </si>
  <si>
    <t>+1-618-388-1811x99182</t>
  </si>
  <si>
    <t>722.032.1508</t>
  </si>
  <si>
    <t>721-602-9640x8342</t>
  </si>
  <si>
    <t>301.462.5563</t>
  </si>
  <si>
    <t>016.420.1409x993</t>
  </si>
  <si>
    <t>(494)416-4525x54884</t>
  </si>
  <si>
    <t>+1-402-851-9201x41110</t>
  </si>
  <si>
    <t>149-502-1762</t>
  </si>
  <si>
    <t>+1-215-725-1230x2497</t>
  </si>
  <si>
    <t>001-652-428-6388</t>
  </si>
  <si>
    <t>(581)370-9831x258</t>
  </si>
  <si>
    <t>999.037.4350</t>
  </si>
  <si>
    <t>455.668.8956x92812</t>
  </si>
  <si>
    <t>(464)873-8390x02770</t>
  </si>
  <si>
    <t>816-139-1772</t>
  </si>
  <si>
    <t>871-345-7050x192</t>
  </si>
  <si>
    <t>680-420-2116</t>
  </si>
  <si>
    <t>821.329.9204</t>
  </si>
  <si>
    <t>055.538.2176x04520</t>
  </si>
  <si>
    <t>001-074-568-5883x4634</t>
  </si>
  <si>
    <t>(300)453-8563</t>
  </si>
  <si>
    <t>001-633-423-9195x1416</t>
  </si>
  <si>
    <t>(624)773-9956x132</t>
  </si>
  <si>
    <t>(758)317-3458x137</t>
  </si>
  <si>
    <t>001-756-173-1120x5536</t>
  </si>
  <si>
    <t>(052)892-6839</t>
  </si>
  <si>
    <t>329.396.6830x0319</t>
  </si>
  <si>
    <t>001-509-092-8927</t>
  </si>
  <si>
    <t>411-311-4256x0845</t>
  </si>
  <si>
    <t>799.058.9422</t>
  </si>
  <si>
    <t>(558)023-5132x86980</t>
  </si>
  <si>
    <t>001-549-283-4331</t>
  </si>
  <si>
    <t>634-136-1136x51061</t>
  </si>
  <si>
    <t>(156)340-3835x90330</t>
  </si>
  <si>
    <t>001-746-594-4071x72504</t>
  </si>
  <si>
    <t>001-364-365-9336x4551</t>
  </si>
  <si>
    <t>(309)788-5724</t>
  </si>
  <si>
    <t>001-123-809-3690x43289</t>
  </si>
  <si>
    <t>986.428.2873x8225</t>
  </si>
  <si>
    <t>+1-143-095-5884x4337</t>
  </si>
  <si>
    <t>843.771.8100x8030</t>
  </si>
  <si>
    <t>(343)350-5426x0289</t>
  </si>
  <si>
    <t>001-832-644-4029x80995</t>
  </si>
  <si>
    <t>566.688.4420x13275</t>
  </si>
  <si>
    <t>007-618-1804x418</t>
  </si>
  <si>
    <t>001-459-617-6717</t>
  </si>
  <si>
    <t>718.288.2533</t>
  </si>
  <si>
    <t>729-397-7695x069</t>
  </si>
  <si>
    <t>876-866-1083x19204</t>
  </si>
  <si>
    <t>(218)474-6460</t>
  </si>
  <si>
    <t>+1-898-077-5574x4150</t>
  </si>
  <si>
    <t>734-994-6526</t>
  </si>
  <si>
    <t>223.604.7124</t>
  </si>
  <si>
    <t>131.115.5975x163</t>
  </si>
  <si>
    <t>+1-615-278-2024x3586</t>
  </si>
  <si>
    <t>912.475.4765</t>
  </si>
  <si>
    <t>+1-740-972-0724x8837</t>
  </si>
  <si>
    <t>(290)974-1404</t>
  </si>
  <si>
    <t>652.874.3118x751</t>
  </si>
  <si>
    <t>001-804-874-7750x92078</t>
  </si>
  <si>
    <t>001-927-524-9175x042</t>
  </si>
  <si>
    <t>103.099.9058</t>
  </si>
  <si>
    <t>(494)702-9140x6863</t>
  </si>
  <si>
    <t>001-973-541-0633</t>
  </si>
  <si>
    <t>+1-941-737-4138x38499</t>
  </si>
  <si>
    <t>985-100-9437</t>
  </si>
  <si>
    <t>638.611.8056</t>
  </si>
  <si>
    <t>138-876-5393</t>
  </si>
  <si>
    <t>(387)448-5431x462</t>
  </si>
  <si>
    <t>+1-602-899-1114x14135</t>
  </si>
  <si>
    <t>(537)007-0047</t>
  </si>
  <si>
    <t>297-391-5811x526</t>
  </si>
  <si>
    <t>(934)464-6295x33736</t>
  </si>
  <si>
    <t>310-706-0325x13131</t>
  </si>
  <si>
    <t>555-202-1542x993</t>
  </si>
  <si>
    <t>(391)619-1631x4192</t>
  </si>
  <si>
    <t>(998)076-7555</t>
  </si>
  <si>
    <t>332.458.9063x361</t>
  </si>
  <si>
    <t>001-059-218-7267x1767</t>
  </si>
  <si>
    <t>(258)792-8026x80410</t>
  </si>
  <si>
    <t>(607)954-1565x65354</t>
  </si>
  <si>
    <t>(022)577-6479</t>
  </si>
  <si>
    <t>714.047.7377x660</t>
  </si>
  <si>
    <t>(624)401-1048</t>
  </si>
  <si>
    <t>+1-984-265-1702x80156</t>
  </si>
  <si>
    <t>569.945.6634</t>
  </si>
  <si>
    <t>001-456-123-0677x197</t>
  </si>
  <si>
    <t>(923)501-6863</t>
  </si>
  <si>
    <t>211-758-9414x44276</t>
  </si>
  <si>
    <t>250-090-5292x314</t>
  </si>
  <si>
    <t>+1-847-509-6588x61239</t>
  </si>
  <si>
    <t>494.115.0811x5689</t>
  </si>
  <si>
    <t>526.025.9851x99542</t>
  </si>
  <si>
    <t>487-124-4455x118</t>
  </si>
  <si>
    <t>+1-126-740-2167x3091</t>
  </si>
  <si>
    <t>(449)046-1489x308</t>
  </si>
  <si>
    <t>+1-839-991-6250x45899</t>
  </si>
  <si>
    <t>001-606-255-5318x861</t>
  </si>
  <si>
    <t>001-917-752-3989</t>
  </si>
  <si>
    <t>486.720.2851x03719</t>
  </si>
  <si>
    <t>001-805-951-2700x436</t>
  </si>
  <si>
    <t>(741)576-6341x82960</t>
  </si>
  <si>
    <t>523.047.3810</t>
  </si>
  <si>
    <t>(191)564-0730x212</t>
  </si>
  <si>
    <t>001-570-823-6023x741</t>
  </si>
  <si>
    <t>441-972-8024</t>
  </si>
  <si>
    <t>(557)219-6179x2158</t>
  </si>
  <si>
    <t>439-229-9059</t>
  </si>
  <si>
    <t>(199)976-3466x3576</t>
  </si>
  <si>
    <t>232.638.8864x726</t>
  </si>
  <si>
    <t>001-977-527-1308x8582</t>
  </si>
  <si>
    <t>(795)297-7529</t>
  </si>
  <si>
    <t>867.906.4913</t>
  </si>
  <si>
    <t>566-827-5168</t>
  </si>
  <si>
    <t>(455)327-4307</t>
  </si>
  <si>
    <t>+1-678-431-8716x0578</t>
  </si>
  <si>
    <t>(283)104-8077x21608</t>
  </si>
  <si>
    <t>001-245-424-5728</t>
  </si>
  <si>
    <t>+1-388-084-6152x588</t>
  </si>
  <si>
    <t>019-617-8164</t>
  </si>
  <si>
    <t>(931)659-6331</t>
  </si>
  <si>
    <t>(463)158-8775x042</t>
  </si>
  <si>
    <t>+1-033-225-9182x53999</t>
  </si>
  <si>
    <t>758-526-4979x321</t>
  </si>
  <si>
    <t>(310)536-2220x13882</t>
  </si>
  <si>
    <t>(248)811-9773x623</t>
  </si>
  <si>
    <t>(629)970-7113</t>
  </si>
  <si>
    <t>(191)844-0190x99673</t>
  </si>
  <si>
    <t>001-140-850-8352x18724</t>
  </si>
  <si>
    <t>0966170962</t>
  </si>
  <si>
    <t>259-619-0151</t>
  </si>
  <si>
    <t>848-596-4954</t>
  </si>
  <si>
    <t>346.295.7604x575</t>
  </si>
  <si>
    <t>+1-351-967-3757x835</t>
  </si>
  <si>
    <t>558.903.0327</t>
  </si>
  <si>
    <t>087.434.1796x616</t>
  </si>
  <si>
    <t>598.588.5446x95847</t>
  </si>
  <si>
    <t>+1-799-906-3363x60445</t>
  </si>
  <si>
    <t>+1-893-252-8950x63877</t>
  </si>
  <si>
    <t>+1-137-602-3489x902</t>
  </si>
  <si>
    <t>130.014.2400</t>
  </si>
  <si>
    <t>051.266.5003x02051</t>
  </si>
  <si>
    <t>071.551.2036x7294</t>
  </si>
  <si>
    <t>+1-623-773-9297x4474</t>
  </si>
  <si>
    <t>114.113.5434</t>
  </si>
  <si>
    <t>(096)931-7674x14301</t>
  </si>
  <si>
    <t>001-830-730-5577x441</t>
  </si>
  <si>
    <t>(056)440-9194</t>
  </si>
  <si>
    <t>0096907324</t>
  </si>
  <si>
    <t>(250)674-5073</t>
  </si>
  <si>
    <t>(764)737-1218x052</t>
  </si>
  <si>
    <t>811-277-0102</t>
  </si>
  <si>
    <t>001-793-053-2227x73471</t>
  </si>
  <si>
    <t>309.496.8926</t>
  </si>
  <si>
    <t>642.683.8067</t>
  </si>
  <si>
    <t>(571)685-1268x0380</t>
  </si>
  <si>
    <t>001-320-513-1099</t>
  </si>
  <si>
    <t>003-639-6715</t>
  </si>
  <si>
    <t>+1-725-848-4357x98824</t>
  </si>
  <si>
    <t>001-406-572-4871x7069</t>
  </si>
  <si>
    <t>242-655-1897</t>
  </si>
  <si>
    <t>0181102240</t>
  </si>
  <si>
    <t>617.659.2340x42658</t>
  </si>
  <si>
    <t>404-278-7606</t>
  </si>
  <si>
    <t>001-821-290-2092x439</t>
  </si>
  <si>
    <t>(360)853-6413x4697</t>
  </si>
  <si>
    <t>700-223-0428x28192</t>
  </si>
  <si>
    <t>786-157-7642</t>
  </si>
  <si>
    <t>820.958.5077x828</t>
  </si>
  <si>
    <t>+1-689-459-2015x58349</t>
  </si>
  <si>
    <t>584-606-9186x152</t>
  </si>
  <si>
    <t>+1-002-132-4738x50868</t>
  </si>
  <si>
    <t>001-969-610-6576x20666</t>
  </si>
  <si>
    <t>366-552-8904x51796</t>
  </si>
  <si>
    <t>(588)503-1547x973</t>
  </si>
  <si>
    <t>(477)682-3363</t>
  </si>
  <si>
    <t>+1-739-477-2005x662</t>
  </si>
  <si>
    <t>(067)848-5311</t>
  </si>
  <si>
    <t>(218)417-7586</t>
  </si>
  <si>
    <t>(581)324-7290x6345</t>
  </si>
  <si>
    <t>(718)485-5670</t>
  </si>
  <si>
    <t>296.330.8328x3508</t>
  </si>
  <si>
    <t>845.175.0941x911</t>
  </si>
  <si>
    <t>397.406.3963x4519</t>
  </si>
  <si>
    <t>484.363.0100</t>
  </si>
  <si>
    <t>(939)642-8943</t>
  </si>
  <si>
    <t>(542)939-7894</t>
  </si>
  <si>
    <t>771-862-8435x1690</t>
  </si>
  <si>
    <t>531-842-1416</t>
  </si>
  <si>
    <t>388.743.0492x95906</t>
  </si>
  <si>
    <t>(156)023-3050x822</t>
  </si>
  <si>
    <t>922.578.6393x451</t>
  </si>
  <si>
    <t>(063)111-6433x82434</t>
  </si>
  <si>
    <t>+1-072-838-0867x1689</t>
  </si>
  <si>
    <t>117.380.5204x4746</t>
  </si>
  <si>
    <t>001-170-552-4842x9090</t>
  </si>
  <si>
    <t>812-025-6500</t>
  </si>
  <si>
    <t>150-789-8850x315</t>
  </si>
  <si>
    <t>839-856-7514x663</t>
  </si>
  <si>
    <t>001-087-765-4903x4234</t>
  </si>
  <si>
    <t>710.988.5775x170</t>
  </si>
  <si>
    <t>(772)051-4132</t>
  </si>
  <si>
    <t>(830)691-2018</t>
  </si>
  <si>
    <t>899.232.2687x2517</t>
  </si>
  <si>
    <t>+1-723-530-0943x5155</t>
  </si>
  <si>
    <t>001-243-602-2186</t>
  </si>
  <si>
    <t>(004)641-9365</t>
  </si>
  <si>
    <t>881.877.7206x842</t>
  </si>
  <si>
    <t>(374)799-6850x247</t>
  </si>
  <si>
    <t>(639)240-4263x37487</t>
  </si>
  <si>
    <t>+1-634-939-9216x699</t>
  </si>
  <si>
    <t>(175)198-1719x03880</t>
  </si>
  <si>
    <t>(268)598-4485</t>
  </si>
  <si>
    <t>001-839-330-8700x9307</t>
  </si>
  <si>
    <t>001-494-454-7057x697</t>
  </si>
  <si>
    <t>001-672-166-5678x790</t>
  </si>
  <si>
    <t>803.772.6752</t>
  </si>
  <si>
    <t>+1-251-065-4300x591</t>
  </si>
  <si>
    <t>(719)743-1492x0337</t>
  </si>
  <si>
    <t>D</t>
  </si>
  <si>
    <t>origin state</t>
  </si>
  <si>
    <t>245.805.2295x062</t>
  </si>
  <si>
    <t>371.578.1850x862</t>
  </si>
  <si>
    <t>(872)210-2468x3510</t>
  </si>
  <si>
    <t>(969)829-8214x3302</t>
  </si>
  <si>
    <t>001-364-267-6901</t>
  </si>
  <si>
    <t>001-442-152-2813x7837</t>
  </si>
  <si>
    <t>001-583-775-9080x31870</t>
  </si>
  <si>
    <t>(522)441-1218</t>
  </si>
  <si>
    <t>260-539-2191x081</t>
  </si>
  <si>
    <t>+1-221-465-5878x78297</t>
  </si>
  <si>
    <t>(779)788-2634</t>
  </si>
  <si>
    <t>001-822-444-1616x3695</t>
  </si>
  <si>
    <t>+1-621-033-2416x079</t>
  </si>
  <si>
    <t>(419)537-8843</t>
  </si>
  <si>
    <t>720-529-3017x7700</t>
  </si>
  <si>
    <t>838-011-6704x2759</t>
  </si>
  <si>
    <t>508.061.9450x327</t>
  </si>
  <si>
    <t>(566)736-9813</t>
  </si>
  <si>
    <t>(794)339-6530</t>
  </si>
  <si>
    <t>+1-925-862-5577x6613</t>
  </si>
  <si>
    <t>001-894-843-0367</t>
  </si>
  <si>
    <t>405-395-7121</t>
  </si>
  <si>
    <t>+1-662-506-1061x8430</t>
  </si>
  <si>
    <t>(842)529-9079</t>
  </si>
  <si>
    <t>624.348.6354</t>
  </si>
  <si>
    <t>(555)081-3558</t>
  </si>
  <si>
    <t>479-186-7925</t>
  </si>
  <si>
    <t>510-901-5242x41225</t>
  </si>
  <si>
    <t>522-877-3094x9898</t>
  </si>
  <si>
    <t>059-485-7294</t>
  </si>
  <si>
    <t>+1-946-001-4827x6774</t>
  </si>
  <si>
    <t>001-925-667-2218</t>
  </si>
  <si>
    <t>(322)783-4485x846</t>
  </si>
  <si>
    <t>001-704-944-9634x088</t>
  </si>
  <si>
    <t>001-718-282-2217</t>
  </si>
  <si>
    <t>001-178-060-7357x886</t>
  </si>
  <si>
    <t>(683)431-8156</t>
  </si>
  <si>
    <t>001-461-671-2126x554</t>
  </si>
  <si>
    <t>774-419-6488x4993</t>
  </si>
  <si>
    <t>754-225-7720x787</t>
  </si>
  <si>
    <t>990.355.6019</t>
  </si>
  <si>
    <t>+1-070-918-8556x43224</t>
  </si>
  <si>
    <t>(328)033-6770</t>
  </si>
  <si>
    <t>(088)161-1607x69637</t>
  </si>
  <si>
    <t>(049)294-7692x96221</t>
  </si>
  <si>
    <t>582-765-6280x371</t>
  </si>
  <si>
    <t>+1-248-808-5523x5415</t>
  </si>
  <si>
    <t>(528)474-7172</t>
  </si>
  <si>
    <t>082-090-4460</t>
  </si>
  <si>
    <t>+1-769-842-4353x406</t>
  </si>
  <si>
    <t>(158)490-5393</t>
  </si>
  <si>
    <t>942-807-5502</t>
  </si>
  <si>
    <t>+1-051-029-7804x070</t>
  </si>
  <si>
    <t>+1-438-266-5954x071</t>
  </si>
  <si>
    <t>+1-185-567-5203x5169</t>
  </si>
  <si>
    <t>215-081-8713</t>
  </si>
  <si>
    <t>(369)844-4812x2495</t>
  </si>
  <si>
    <t>(807)396-3685x362</t>
  </si>
  <si>
    <t>(345)761-2747</t>
  </si>
  <si>
    <t>(889)302-5280x562</t>
  </si>
  <si>
    <t>(957)751-4299x7554</t>
  </si>
  <si>
    <t>739-194-5167x1299</t>
  </si>
  <si>
    <t>+1-061-919-6855x0555</t>
  </si>
  <si>
    <t>429.290.2037</t>
  </si>
  <si>
    <t>745.198.6909</t>
  </si>
  <si>
    <t>587-874-2052</t>
  </si>
  <si>
    <t>(529)187-5545</t>
  </si>
  <si>
    <t>(224)232-8022x2460</t>
  </si>
  <si>
    <t>(812)643-3996x757</t>
  </si>
  <si>
    <t>001-895-717-0392x6899</t>
  </si>
  <si>
    <t>363-181-6022x02492</t>
  </si>
  <si>
    <t>001-420-727-2034x075</t>
  </si>
  <si>
    <t>(338)596-2388x3317</t>
  </si>
  <si>
    <t>094-705-0701</t>
  </si>
  <si>
    <t>(509)579-6127</t>
  </si>
  <si>
    <t>196-635-6685</t>
  </si>
  <si>
    <t>972.293.9530x134</t>
  </si>
  <si>
    <t>444-346-0173x473</t>
  </si>
  <si>
    <t>531-250-1125x525</t>
  </si>
  <si>
    <t>320-340-7981</t>
  </si>
  <si>
    <t>(788)672-8477</t>
  </si>
  <si>
    <t>(260)736-9006x9816</t>
  </si>
  <si>
    <t>(121)404-1098</t>
  </si>
  <si>
    <t>(867)206-5634x4441</t>
  </si>
  <si>
    <t>001-450-778-8932x6576</t>
  </si>
  <si>
    <t>(408)615-7539</t>
  </si>
  <si>
    <t>139.759.4041x9423</t>
  </si>
  <si>
    <t>001-922-388-3042x396</t>
  </si>
  <si>
    <t>747-286-5654x95344</t>
  </si>
  <si>
    <t>+1-166-768-5898x64318</t>
  </si>
  <si>
    <t>001-140-707-4894</t>
  </si>
  <si>
    <t>001-986-120-2063x3842</t>
  </si>
  <si>
    <t>001-621-785-6657x2042</t>
  </si>
  <si>
    <t>+1-581-733-3277x36561</t>
  </si>
  <si>
    <t>534-266-3223x834</t>
  </si>
  <si>
    <t>409.537.9460</t>
  </si>
  <si>
    <t>218-312-5448</t>
  </si>
  <si>
    <t>974-772-2291x4765</t>
  </si>
  <si>
    <t>001-660-236-7954x75423</t>
  </si>
  <si>
    <t>+1-533-937-2994x5269</t>
  </si>
  <si>
    <t>136-826-5497x657</t>
  </si>
  <si>
    <t>244.099.4686x799</t>
  </si>
  <si>
    <t>+1-175-939-1020x1224</t>
  </si>
  <si>
    <t>(390)382-5203x06686</t>
  </si>
  <si>
    <t>752.176.1959x26662</t>
  </si>
  <si>
    <t>713-510-2683x154</t>
  </si>
  <si>
    <t>+1-502-814-6889x5971</t>
  </si>
  <si>
    <t>720.796.6316</t>
  </si>
  <si>
    <t>201.624.1760</t>
  </si>
  <si>
    <t>001-105-043-6441x619</t>
  </si>
  <si>
    <t>629.207.7268</t>
  </si>
  <si>
    <t>546-924-7995x5374</t>
  </si>
  <si>
    <t>+1-000-264-6759x03704</t>
  </si>
  <si>
    <t>020-437-0929x796</t>
  </si>
  <si>
    <t>922-583-6985</t>
  </si>
  <si>
    <t>(195)966-6485</t>
  </si>
  <si>
    <t>050.980.1153x808</t>
  </si>
  <si>
    <t>001-697-920-1920</t>
  </si>
  <si>
    <t>400.231.5956x03668</t>
  </si>
  <si>
    <t>001-582-371-8319</t>
  </si>
  <si>
    <t>+1-427-223-6580x243</t>
  </si>
  <si>
    <t>188-514-4307</t>
  </si>
  <si>
    <t>(645)905-4454</t>
  </si>
  <si>
    <t>(940)993-7033x1695</t>
  </si>
  <si>
    <t>(858)481-9693x43128</t>
  </si>
  <si>
    <t>(745)153-1897x992</t>
  </si>
  <si>
    <t>880.974.6696x705</t>
  </si>
  <si>
    <t>(832)438-0933x31244</t>
  </si>
  <si>
    <t>(606)685-2324x60946</t>
  </si>
  <si>
    <t>367.363.9148</t>
  </si>
  <si>
    <t>(012)083-9001x778</t>
  </si>
  <si>
    <t>001-863-814-8176x851</t>
  </si>
  <si>
    <t>+1-577-640-5562x0692</t>
  </si>
  <si>
    <t>001-789-361-7699x53202</t>
  </si>
  <si>
    <t>(970)092-1087</t>
  </si>
  <si>
    <t>160.733.4555</t>
  </si>
  <si>
    <t>(238)235-2678x411</t>
  </si>
  <si>
    <t>523-852-8925</t>
  </si>
  <si>
    <t>749.125.7001</t>
  </si>
  <si>
    <t>403-800-7411</t>
  </si>
  <si>
    <t>(528)111-0075x48110</t>
  </si>
  <si>
    <t>(245)836-6808x833</t>
  </si>
  <si>
    <t>464-052-2270x71289</t>
  </si>
  <si>
    <t>(099)250-1529</t>
  </si>
  <si>
    <t>(291)083-0481</t>
  </si>
  <si>
    <t>547.312.3677x4390</t>
  </si>
  <si>
    <t>+1-431-715-5920x1890</t>
  </si>
  <si>
    <t>650-594-3617</t>
  </si>
  <si>
    <t>(219)562-9220x2476</t>
  </si>
  <si>
    <t>862-749-5538x96198</t>
  </si>
  <si>
    <t>+1-972-472-6029x98714</t>
  </si>
  <si>
    <t>576.607.9741</t>
  </si>
  <si>
    <t>528.016.8336</t>
  </si>
  <si>
    <t>340.491.9099x4242</t>
  </si>
  <si>
    <t>001-162-226-9014x94308</t>
  </si>
  <si>
    <t>013-742-0375x2822</t>
  </si>
  <si>
    <t>001-711-525-5016</t>
  </si>
  <si>
    <t>(523)496-9407x042</t>
  </si>
  <si>
    <t>537.289.0720</t>
  </si>
  <si>
    <t>(040)381-4196x53329</t>
  </si>
  <si>
    <t>437.202.3568x47439</t>
  </si>
  <si>
    <t>+1-629-977-8988x09122</t>
  </si>
  <si>
    <t>+1-879-717-4968x62742</t>
  </si>
  <si>
    <t>(965)769-6179x296</t>
  </si>
  <si>
    <t>+1-442-301-7127x3145</t>
  </si>
  <si>
    <t>001-157-471-0710x6518</t>
  </si>
  <si>
    <t>(206)134-7561x88953</t>
  </si>
  <si>
    <t>+1-763-819-0756x7810</t>
  </si>
  <si>
    <t>(355)685-6393</t>
  </si>
  <si>
    <t>+1-123-261-4782x060</t>
  </si>
  <si>
    <t>827-047-9545</t>
  </si>
  <si>
    <t>001-612-603-1031x9345</t>
  </si>
  <si>
    <t>+1-413-465-7291x4824</t>
  </si>
  <si>
    <t>(824)482-6597x57758</t>
  </si>
  <si>
    <t>(144)387-0759x289</t>
  </si>
  <si>
    <t>001-674-096-4052x483</t>
  </si>
  <si>
    <t>919-631-0599x864</t>
  </si>
  <si>
    <t>001-306-093-2408x7004</t>
  </si>
  <si>
    <t>177.324.8444</t>
  </si>
  <si>
    <t>+1-564-238-0398x55430</t>
  </si>
  <si>
    <t>782.358.6052</t>
  </si>
  <si>
    <t>001-182-426-1172x5118</t>
  </si>
  <si>
    <t>569-257-7585</t>
  </si>
  <si>
    <t>856-929-0530</t>
  </si>
  <si>
    <t>(796)374-7461</t>
  </si>
  <si>
    <t>467.585.7167</t>
  </si>
  <si>
    <t>(003)735-9450x682</t>
  </si>
  <si>
    <t>+1-242-636-9024x3509</t>
  </si>
  <si>
    <t>University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</si>
</sst>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62C4-3920-4FB2-AC92-8FE97317E89A}">
  <dimension ref="A1:K7492"/>
  <sheetViews>
    <sheetView workbookViewId="0">
      <selection sqref="A1:K749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26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5">
      <c r="A3">
        <v>2</v>
      </c>
      <c r="B3" t="s">
        <v>20</v>
      </c>
      <c r="C3">
        <v>24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35">
      <c r="A4">
        <v>3</v>
      </c>
      <c r="B4" t="s">
        <v>29</v>
      </c>
      <c r="C4">
        <v>24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35">
      <c r="A5">
        <v>4</v>
      </c>
      <c r="B5" t="s">
        <v>38</v>
      </c>
      <c r="C5">
        <v>29</v>
      </c>
      <c r="D5" t="s">
        <v>39</v>
      </c>
      <c r="E5" t="s">
        <v>40</v>
      </c>
      <c r="F5" t="s">
        <v>31</v>
      </c>
      <c r="G5" t="s">
        <v>41</v>
      </c>
      <c r="H5" t="s">
        <v>42</v>
      </c>
      <c r="I5" t="s">
        <v>35</v>
      </c>
      <c r="J5" t="s">
        <v>43</v>
      </c>
      <c r="K5" t="s">
        <v>44</v>
      </c>
    </row>
    <row r="6" spans="1:11" x14ac:dyDescent="0.35">
      <c r="A6">
        <v>5</v>
      </c>
      <c r="B6" t="s">
        <v>45</v>
      </c>
      <c r="C6">
        <v>27</v>
      </c>
      <c r="D6" t="s">
        <v>46</v>
      </c>
      <c r="E6" t="s">
        <v>31</v>
      </c>
      <c r="F6" t="s">
        <v>22</v>
      </c>
      <c r="G6" t="s">
        <v>47</v>
      </c>
      <c r="H6" t="s">
        <v>31</v>
      </c>
      <c r="I6" t="s">
        <v>48</v>
      </c>
      <c r="J6" t="s">
        <v>49</v>
      </c>
      <c r="K6" t="s">
        <v>37</v>
      </c>
    </row>
    <row r="7" spans="1:11" x14ac:dyDescent="0.35">
      <c r="A7">
        <v>6</v>
      </c>
      <c r="B7" t="s">
        <v>50</v>
      </c>
      <c r="C7">
        <v>30</v>
      </c>
      <c r="D7" t="s">
        <v>51</v>
      </c>
      <c r="E7" t="s">
        <v>16</v>
      </c>
      <c r="F7" t="s">
        <v>34</v>
      </c>
      <c r="G7" t="s">
        <v>52</v>
      </c>
      <c r="H7" t="s">
        <v>13</v>
      </c>
      <c r="I7" t="s">
        <v>53</v>
      </c>
      <c r="J7" t="s">
        <v>54</v>
      </c>
      <c r="K7" t="s">
        <v>37</v>
      </c>
    </row>
    <row r="8" spans="1:11" x14ac:dyDescent="0.35">
      <c r="A8">
        <v>7</v>
      </c>
      <c r="B8" t="s">
        <v>55</v>
      </c>
      <c r="C8">
        <v>24</v>
      </c>
      <c r="D8" t="s">
        <v>56</v>
      </c>
      <c r="E8" t="s">
        <v>16</v>
      </c>
      <c r="F8" t="s">
        <v>57</v>
      </c>
      <c r="G8" t="s">
        <v>41</v>
      </c>
      <c r="H8" t="s">
        <v>42</v>
      </c>
      <c r="I8" t="s">
        <v>58</v>
      </c>
      <c r="J8" t="s">
        <v>59</v>
      </c>
      <c r="K8" t="s">
        <v>19</v>
      </c>
    </row>
    <row r="9" spans="1:11" x14ac:dyDescent="0.35">
      <c r="A9">
        <v>8</v>
      </c>
      <c r="B9" t="s">
        <v>60</v>
      </c>
      <c r="C9">
        <v>30</v>
      </c>
      <c r="D9" t="s">
        <v>61</v>
      </c>
      <c r="E9" t="s">
        <v>32</v>
      </c>
      <c r="F9" t="s">
        <v>34</v>
      </c>
      <c r="G9" t="s">
        <v>62</v>
      </c>
      <c r="H9" t="s">
        <v>23</v>
      </c>
      <c r="I9" t="s">
        <v>63</v>
      </c>
      <c r="J9" t="s">
        <v>64</v>
      </c>
      <c r="K9" t="s">
        <v>44</v>
      </c>
    </row>
    <row r="10" spans="1:11" x14ac:dyDescent="0.35">
      <c r="A10">
        <v>9</v>
      </c>
      <c r="B10" t="s">
        <v>65</v>
      </c>
      <c r="C10">
        <v>21</v>
      </c>
      <c r="D10" t="s">
        <v>66</v>
      </c>
      <c r="E10" t="s">
        <v>23</v>
      </c>
      <c r="F10" t="s">
        <v>67</v>
      </c>
      <c r="G10" t="s">
        <v>24</v>
      </c>
      <c r="H10" t="s">
        <v>25</v>
      </c>
      <c r="I10" t="s">
        <v>68</v>
      </c>
      <c r="J10" t="s">
        <v>69</v>
      </c>
      <c r="K10" t="s">
        <v>28</v>
      </c>
    </row>
    <row r="11" spans="1:11" x14ac:dyDescent="0.35">
      <c r="A11">
        <v>10</v>
      </c>
      <c r="B11" t="s">
        <v>70</v>
      </c>
      <c r="C11">
        <v>28</v>
      </c>
      <c r="D11" t="s">
        <v>71</v>
      </c>
      <c r="E11" t="s">
        <v>42</v>
      </c>
      <c r="F11" t="s">
        <v>42</v>
      </c>
      <c r="G11" t="s">
        <v>62</v>
      </c>
      <c r="H11" t="s">
        <v>23</v>
      </c>
      <c r="I11" t="s">
        <v>35</v>
      </c>
      <c r="J11" t="s">
        <v>72</v>
      </c>
      <c r="K11" t="s">
        <v>37</v>
      </c>
    </row>
    <row r="12" spans="1:11" x14ac:dyDescent="0.35">
      <c r="A12">
        <v>11</v>
      </c>
      <c r="B12" t="s">
        <v>73</v>
      </c>
      <c r="C12">
        <v>27</v>
      </c>
      <c r="D12" t="s">
        <v>74</v>
      </c>
      <c r="E12" t="s">
        <v>40</v>
      </c>
      <c r="F12" t="s">
        <v>16</v>
      </c>
      <c r="G12" t="s">
        <v>33</v>
      </c>
      <c r="H12" t="s">
        <v>34</v>
      </c>
      <c r="I12" t="s">
        <v>58</v>
      </c>
      <c r="J12" t="s">
        <v>75</v>
      </c>
      <c r="K12" t="s">
        <v>76</v>
      </c>
    </row>
    <row r="13" spans="1:11" x14ac:dyDescent="0.35">
      <c r="A13">
        <v>12</v>
      </c>
      <c r="B13" t="s">
        <v>77</v>
      </c>
      <c r="C13">
        <v>28</v>
      </c>
      <c r="D13" t="s">
        <v>78</v>
      </c>
      <c r="E13" t="s">
        <v>16</v>
      </c>
      <c r="F13" t="s">
        <v>79</v>
      </c>
      <c r="G13" t="s">
        <v>80</v>
      </c>
      <c r="H13" t="s">
        <v>32</v>
      </c>
      <c r="I13" t="s">
        <v>26</v>
      </c>
      <c r="J13" t="s">
        <v>81</v>
      </c>
      <c r="K13" t="s">
        <v>37</v>
      </c>
    </row>
    <row r="14" spans="1:11" x14ac:dyDescent="0.35">
      <c r="A14">
        <v>13</v>
      </c>
      <c r="B14" t="s">
        <v>82</v>
      </c>
      <c r="C14">
        <v>24</v>
      </c>
      <c r="D14" t="s">
        <v>83</v>
      </c>
      <c r="E14" t="s">
        <v>42</v>
      </c>
      <c r="F14" t="s">
        <v>32</v>
      </c>
      <c r="G14" t="s">
        <v>47</v>
      </c>
      <c r="H14" t="s">
        <v>31</v>
      </c>
      <c r="I14" t="s">
        <v>48</v>
      </c>
      <c r="J14" t="s">
        <v>84</v>
      </c>
      <c r="K14" t="s">
        <v>37</v>
      </c>
    </row>
    <row r="15" spans="1:11" x14ac:dyDescent="0.35">
      <c r="A15">
        <v>14</v>
      </c>
      <c r="B15" t="s">
        <v>85</v>
      </c>
      <c r="C15">
        <v>23</v>
      </c>
      <c r="D15" t="s">
        <v>86</v>
      </c>
      <c r="E15" t="s">
        <v>25</v>
      </c>
      <c r="F15" t="s">
        <v>79</v>
      </c>
      <c r="G15" t="s">
        <v>87</v>
      </c>
      <c r="H15" t="s">
        <v>79</v>
      </c>
      <c r="I15" t="s">
        <v>88</v>
      </c>
      <c r="J15">
        <v>9352337696</v>
      </c>
      <c r="K15" t="s">
        <v>37</v>
      </c>
    </row>
    <row r="16" spans="1:11" x14ac:dyDescent="0.35">
      <c r="A16">
        <v>15</v>
      </c>
      <c r="B16" t="s">
        <v>89</v>
      </c>
      <c r="C16">
        <v>30</v>
      </c>
      <c r="D16" t="s">
        <v>90</v>
      </c>
      <c r="E16" t="s">
        <v>34</v>
      </c>
      <c r="F16" t="s">
        <v>42</v>
      </c>
      <c r="G16" t="s">
        <v>41</v>
      </c>
      <c r="H16" t="s">
        <v>42</v>
      </c>
      <c r="I16" t="s">
        <v>91</v>
      </c>
      <c r="J16" t="s">
        <v>92</v>
      </c>
      <c r="K16" t="s">
        <v>28</v>
      </c>
    </row>
    <row r="17" spans="1:11" x14ac:dyDescent="0.35">
      <c r="A17">
        <v>16</v>
      </c>
      <c r="B17" t="s">
        <v>93</v>
      </c>
      <c r="C17">
        <v>22</v>
      </c>
      <c r="D17" t="s">
        <v>94</v>
      </c>
      <c r="E17" t="s">
        <v>42</v>
      </c>
      <c r="F17" t="s">
        <v>16</v>
      </c>
      <c r="G17" t="s">
        <v>47</v>
      </c>
      <c r="H17" t="s">
        <v>31</v>
      </c>
      <c r="I17" t="s">
        <v>53</v>
      </c>
      <c r="J17" t="s">
        <v>95</v>
      </c>
      <c r="K17" t="s">
        <v>37</v>
      </c>
    </row>
    <row r="18" spans="1:11" x14ac:dyDescent="0.35">
      <c r="A18">
        <v>17</v>
      </c>
      <c r="B18" t="s">
        <v>96</v>
      </c>
      <c r="C18">
        <v>24</v>
      </c>
      <c r="D18" t="s">
        <v>97</v>
      </c>
      <c r="E18" t="s">
        <v>67</v>
      </c>
      <c r="F18" t="s">
        <v>79</v>
      </c>
      <c r="G18" t="s">
        <v>80</v>
      </c>
      <c r="H18" t="s">
        <v>32</v>
      </c>
      <c r="I18" t="s">
        <v>53</v>
      </c>
      <c r="J18" t="s">
        <v>98</v>
      </c>
      <c r="K18" t="s">
        <v>19</v>
      </c>
    </row>
    <row r="19" spans="1:11" x14ac:dyDescent="0.35">
      <c r="A19">
        <v>18</v>
      </c>
      <c r="B19" t="s">
        <v>99</v>
      </c>
      <c r="C19">
        <v>29</v>
      </c>
      <c r="D19" t="s">
        <v>100</v>
      </c>
      <c r="E19" t="s">
        <v>101</v>
      </c>
      <c r="F19" t="s">
        <v>34</v>
      </c>
      <c r="G19" t="s">
        <v>62</v>
      </c>
      <c r="H19" t="s">
        <v>23</v>
      </c>
      <c r="I19" t="s">
        <v>102</v>
      </c>
      <c r="J19">
        <v>348559097</v>
      </c>
      <c r="K19" t="s">
        <v>44</v>
      </c>
    </row>
    <row r="20" spans="1:11" x14ac:dyDescent="0.35">
      <c r="A20">
        <v>19</v>
      </c>
      <c r="B20" t="s">
        <v>103</v>
      </c>
      <c r="C20">
        <v>29</v>
      </c>
      <c r="D20" t="s">
        <v>104</v>
      </c>
      <c r="E20" t="s">
        <v>34</v>
      </c>
      <c r="F20" t="s">
        <v>23</v>
      </c>
      <c r="G20" t="s">
        <v>62</v>
      </c>
      <c r="H20" t="s">
        <v>23</v>
      </c>
      <c r="I20" t="s">
        <v>53</v>
      </c>
      <c r="J20" t="s">
        <v>105</v>
      </c>
      <c r="K20" t="s">
        <v>28</v>
      </c>
    </row>
    <row r="21" spans="1:11" x14ac:dyDescent="0.35">
      <c r="A21">
        <v>20</v>
      </c>
      <c r="B21" t="s">
        <v>106</v>
      </c>
      <c r="C21">
        <v>23</v>
      </c>
      <c r="D21" t="s">
        <v>107</v>
      </c>
      <c r="E21" t="s">
        <v>14</v>
      </c>
      <c r="F21" t="s">
        <v>31</v>
      </c>
      <c r="G21" t="s">
        <v>24</v>
      </c>
      <c r="H21" t="s">
        <v>25</v>
      </c>
      <c r="I21" t="s">
        <v>48</v>
      </c>
      <c r="J21">
        <v>4229456824</v>
      </c>
      <c r="K21" t="s">
        <v>28</v>
      </c>
    </row>
    <row r="22" spans="1:11" x14ac:dyDescent="0.35">
      <c r="A22">
        <v>21</v>
      </c>
      <c r="B22" t="s">
        <v>108</v>
      </c>
      <c r="C22">
        <v>25</v>
      </c>
      <c r="D22" t="s">
        <v>109</v>
      </c>
      <c r="E22" t="s">
        <v>13</v>
      </c>
      <c r="F22" t="s">
        <v>31</v>
      </c>
      <c r="G22" t="s">
        <v>87</v>
      </c>
      <c r="H22" t="s">
        <v>79</v>
      </c>
      <c r="I22" t="s">
        <v>53</v>
      </c>
      <c r="J22" t="s">
        <v>110</v>
      </c>
      <c r="K22" t="s">
        <v>28</v>
      </c>
    </row>
    <row r="23" spans="1:11" x14ac:dyDescent="0.35">
      <c r="A23">
        <v>22</v>
      </c>
      <c r="B23" t="s">
        <v>111</v>
      </c>
      <c r="C23">
        <v>20</v>
      </c>
      <c r="D23" t="s">
        <v>112</v>
      </c>
      <c r="E23" t="s">
        <v>16</v>
      </c>
      <c r="F23" t="s">
        <v>32</v>
      </c>
      <c r="G23" t="s">
        <v>41</v>
      </c>
      <c r="H23" t="s">
        <v>42</v>
      </c>
      <c r="I23" t="s">
        <v>88</v>
      </c>
      <c r="J23" t="s">
        <v>113</v>
      </c>
      <c r="K23" t="s">
        <v>76</v>
      </c>
    </row>
    <row r="24" spans="1:11" x14ac:dyDescent="0.35">
      <c r="A24">
        <v>23</v>
      </c>
      <c r="B24" t="s">
        <v>114</v>
      </c>
      <c r="C24">
        <v>30</v>
      </c>
      <c r="D24" t="s">
        <v>115</v>
      </c>
      <c r="E24" t="s">
        <v>32</v>
      </c>
      <c r="F24" t="s">
        <v>23</v>
      </c>
      <c r="G24" t="s">
        <v>41</v>
      </c>
      <c r="H24" t="s">
        <v>42</v>
      </c>
      <c r="I24" t="s">
        <v>116</v>
      </c>
      <c r="J24" t="s">
        <v>117</v>
      </c>
      <c r="K24" t="s">
        <v>76</v>
      </c>
    </row>
    <row r="25" spans="1:11" x14ac:dyDescent="0.35">
      <c r="A25">
        <v>24</v>
      </c>
      <c r="B25" t="s">
        <v>118</v>
      </c>
      <c r="C25">
        <v>25</v>
      </c>
      <c r="D25" t="s">
        <v>119</v>
      </c>
      <c r="E25" t="s">
        <v>13</v>
      </c>
      <c r="F25" t="s">
        <v>32</v>
      </c>
      <c r="G25" t="s">
        <v>120</v>
      </c>
      <c r="H25" t="s">
        <v>57</v>
      </c>
      <c r="I25" t="s">
        <v>63</v>
      </c>
      <c r="J25" t="s">
        <v>121</v>
      </c>
      <c r="K25" t="s">
        <v>28</v>
      </c>
    </row>
    <row r="26" spans="1:11" x14ac:dyDescent="0.35">
      <c r="A26">
        <v>25</v>
      </c>
      <c r="B26" t="s">
        <v>122</v>
      </c>
      <c r="C26">
        <v>21</v>
      </c>
      <c r="D26" t="s">
        <v>123</v>
      </c>
      <c r="E26" t="s">
        <v>79</v>
      </c>
      <c r="F26" t="s">
        <v>13</v>
      </c>
      <c r="G26" t="s">
        <v>120</v>
      </c>
      <c r="H26" t="s">
        <v>57</v>
      </c>
      <c r="I26" t="s">
        <v>26</v>
      </c>
      <c r="J26" t="s">
        <v>124</v>
      </c>
      <c r="K26" t="s">
        <v>19</v>
      </c>
    </row>
    <row r="27" spans="1:11" x14ac:dyDescent="0.35">
      <c r="A27">
        <v>26</v>
      </c>
      <c r="B27" t="s">
        <v>125</v>
      </c>
      <c r="C27">
        <v>29</v>
      </c>
      <c r="D27" t="s">
        <v>126</v>
      </c>
      <c r="E27" t="s">
        <v>14</v>
      </c>
      <c r="F27" t="s">
        <v>42</v>
      </c>
      <c r="G27" t="s">
        <v>24</v>
      </c>
      <c r="H27" t="s">
        <v>25</v>
      </c>
      <c r="I27" t="s">
        <v>102</v>
      </c>
      <c r="J27" t="s">
        <v>127</v>
      </c>
      <c r="K27" t="s">
        <v>44</v>
      </c>
    </row>
    <row r="28" spans="1:11" x14ac:dyDescent="0.35">
      <c r="A28">
        <v>27</v>
      </c>
      <c r="B28" t="s">
        <v>128</v>
      </c>
      <c r="C28">
        <v>25</v>
      </c>
      <c r="D28" t="s">
        <v>129</v>
      </c>
      <c r="E28" t="s">
        <v>25</v>
      </c>
      <c r="F28" t="s">
        <v>13</v>
      </c>
      <c r="G28" t="s">
        <v>15</v>
      </c>
      <c r="H28" t="s">
        <v>16</v>
      </c>
      <c r="I28" t="s">
        <v>17</v>
      </c>
      <c r="J28" t="s">
        <v>130</v>
      </c>
      <c r="K28" t="s">
        <v>76</v>
      </c>
    </row>
    <row r="29" spans="1:11" x14ac:dyDescent="0.35">
      <c r="A29">
        <v>28</v>
      </c>
      <c r="B29" t="s">
        <v>131</v>
      </c>
      <c r="C29">
        <v>29</v>
      </c>
      <c r="D29" t="s">
        <v>132</v>
      </c>
      <c r="E29" t="s">
        <v>133</v>
      </c>
      <c r="F29" t="s">
        <v>79</v>
      </c>
      <c r="G29" t="s">
        <v>33</v>
      </c>
      <c r="H29" t="s">
        <v>34</v>
      </c>
      <c r="I29" t="s">
        <v>48</v>
      </c>
      <c r="J29" t="s">
        <v>134</v>
      </c>
      <c r="K29" t="s">
        <v>19</v>
      </c>
    </row>
    <row r="30" spans="1:11" x14ac:dyDescent="0.35">
      <c r="A30">
        <v>29</v>
      </c>
      <c r="B30" t="s">
        <v>135</v>
      </c>
      <c r="C30">
        <v>29</v>
      </c>
      <c r="D30" t="s">
        <v>136</v>
      </c>
      <c r="E30" t="s">
        <v>79</v>
      </c>
      <c r="F30" t="s">
        <v>13</v>
      </c>
      <c r="G30" t="s">
        <v>87</v>
      </c>
      <c r="H30" t="s">
        <v>79</v>
      </c>
      <c r="I30" t="s">
        <v>53</v>
      </c>
      <c r="J30" t="s">
        <v>137</v>
      </c>
      <c r="K30" t="s">
        <v>28</v>
      </c>
    </row>
    <row r="31" spans="1:11" x14ac:dyDescent="0.35">
      <c r="A31">
        <v>30</v>
      </c>
      <c r="B31" t="s">
        <v>138</v>
      </c>
      <c r="C31">
        <v>25</v>
      </c>
      <c r="D31" t="s">
        <v>139</v>
      </c>
      <c r="E31" t="s">
        <v>14</v>
      </c>
      <c r="F31" t="s">
        <v>31</v>
      </c>
      <c r="G31" t="s">
        <v>80</v>
      </c>
      <c r="H31" t="s">
        <v>32</v>
      </c>
      <c r="I31" t="s">
        <v>35</v>
      </c>
      <c r="J31" t="s">
        <v>140</v>
      </c>
      <c r="K31" t="s">
        <v>19</v>
      </c>
    </row>
    <row r="32" spans="1:11" x14ac:dyDescent="0.35">
      <c r="A32">
        <v>31</v>
      </c>
      <c r="B32" t="s">
        <v>141</v>
      </c>
      <c r="C32">
        <v>30</v>
      </c>
      <c r="D32" t="s">
        <v>142</v>
      </c>
      <c r="E32" t="s">
        <v>57</v>
      </c>
      <c r="F32" t="s">
        <v>34</v>
      </c>
      <c r="G32" t="s">
        <v>47</v>
      </c>
      <c r="H32" t="s">
        <v>31</v>
      </c>
      <c r="I32" t="s">
        <v>35</v>
      </c>
      <c r="J32" t="s">
        <v>143</v>
      </c>
      <c r="K32" t="s">
        <v>37</v>
      </c>
    </row>
    <row r="33" spans="1:11" x14ac:dyDescent="0.35">
      <c r="A33">
        <v>32</v>
      </c>
      <c r="B33" t="s">
        <v>144</v>
      </c>
      <c r="C33">
        <v>28</v>
      </c>
      <c r="D33" t="s">
        <v>145</v>
      </c>
      <c r="E33" t="s">
        <v>22</v>
      </c>
      <c r="F33" t="s">
        <v>133</v>
      </c>
      <c r="G33" t="s">
        <v>33</v>
      </c>
      <c r="H33" t="s">
        <v>34</v>
      </c>
      <c r="I33" t="s">
        <v>146</v>
      </c>
      <c r="J33">
        <f>1-536-710-9795</f>
        <v>-11040</v>
      </c>
      <c r="K33" t="s">
        <v>37</v>
      </c>
    </row>
    <row r="34" spans="1:11" x14ac:dyDescent="0.35">
      <c r="A34">
        <v>33</v>
      </c>
      <c r="B34" t="s">
        <v>147</v>
      </c>
      <c r="C34">
        <v>20</v>
      </c>
      <c r="D34" t="s">
        <v>148</v>
      </c>
      <c r="E34" t="s">
        <v>42</v>
      </c>
      <c r="F34" t="s">
        <v>149</v>
      </c>
      <c r="G34" t="s">
        <v>120</v>
      </c>
      <c r="H34" t="s">
        <v>57</v>
      </c>
      <c r="I34" t="s">
        <v>26</v>
      </c>
      <c r="J34" t="s">
        <v>150</v>
      </c>
      <c r="K34" t="s">
        <v>44</v>
      </c>
    </row>
    <row r="35" spans="1:11" x14ac:dyDescent="0.35">
      <c r="A35">
        <v>34</v>
      </c>
      <c r="B35" t="s">
        <v>151</v>
      </c>
      <c r="C35">
        <v>22</v>
      </c>
      <c r="D35" t="s">
        <v>152</v>
      </c>
      <c r="E35" t="s">
        <v>34</v>
      </c>
      <c r="F35" t="s">
        <v>22</v>
      </c>
      <c r="G35" t="s">
        <v>80</v>
      </c>
      <c r="H35" t="s">
        <v>32</v>
      </c>
      <c r="I35" t="s">
        <v>153</v>
      </c>
      <c r="J35" t="s">
        <v>154</v>
      </c>
      <c r="K35" t="s">
        <v>44</v>
      </c>
    </row>
    <row r="36" spans="1:11" x14ac:dyDescent="0.35">
      <c r="A36">
        <v>35</v>
      </c>
      <c r="B36" t="s">
        <v>155</v>
      </c>
      <c r="C36">
        <v>29</v>
      </c>
      <c r="D36" t="s">
        <v>156</v>
      </c>
      <c r="E36" t="s">
        <v>40</v>
      </c>
      <c r="F36" t="s">
        <v>133</v>
      </c>
      <c r="G36" t="s">
        <v>47</v>
      </c>
      <c r="H36" t="s">
        <v>31</v>
      </c>
      <c r="I36" t="s">
        <v>53</v>
      </c>
      <c r="J36" t="s">
        <v>157</v>
      </c>
      <c r="K36" t="s">
        <v>76</v>
      </c>
    </row>
    <row r="37" spans="1:11" x14ac:dyDescent="0.35">
      <c r="A37">
        <v>36</v>
      </c>
      <c r="B37" t="s">
        <v>158</v>
      </c>
      <c r="C37">
        <v>20</v>
      </c>
      <c r="D37" t="s">
        <v>159</v>
      </c>
      <c r="E37" t="s">
        <v>79</v>
      </c>
      <c r="F37" t="s">
        <v>149</v>
      </c>
      <c r="G37" t="s">
        <v>87</v>
      </c>
      <c r="H37" t="s">
        <v>79</v>
      </c>
      <c r="I37" t="s">
        <v>63</v>
      </c>
      <c r="J37" t="s">
        <v>160</v>
      </c>
      <c r="K37" t="s">
        <v>28</v>
      </c>
    </row>
    <row r="38" spans="1:11" x14ac:dyDescent="0.35">
      <c r="A38">
        <v>37</v>
      </c>
      <c r="B38" t="s">
        <v>161</v>
      </c>
      <c r="C38">
        <v>30</v>
      </c>
      <c r="D38" t="s">
        <v>162</v>
      </c>
      <c r="E38" t="s">
        <v>133</v>
      </c>
      <c r="F38" t="s">
        <v>23</v>
      </c>
      <c r="G38" t="s">
        <v>47</v>
      </c>
      <c r="H38" t="s">
        <v>31</v>
      </c>
      <c r="I38" t="s">
        <v>88</v>
      </c>
      <c r="J38" t="s">
        <v>163</v>
      </c>
      <c r="K38" t="s">
        <v>19</v>
      </c>
    </row>
    <row r="39" spans="1:11" x14ac:dyDescent="0.35">
      <c r="A39">
        <v>38</v>
      </c>
      <c r="B39" t="s">
        <v>164</v>
      </c>
      <c r="C39">
        <v>29</v>
      </c>
      <c r="D39" t="s">
        <v>165</v>
      </c>
      <c r="E39" t="s">
        <v>13</v>
      </c>
      <c r="F39" t="s">
        <v>25</v>
      </c>
      <c r="G39" t="s">
        <v>52</v>
      </c>
      <c r="H39" t="s">
        <v>13</v>
      </c>
      <c r="I39" t="s">
        <v>102</v>
      </c>
      <c r="J39" t="s">
        <v>166</v>
      </c>
      <c r="K39" t="s">
        <v>44</v>
      </c>
    </row>
    <row r="40" spans="1:11" x14ac:dyDescent="0.35">
      <c r="A40">
        <v>39</v>
      </c>
      <c r="B40" t="s">
        <v>167</v>
      </c>
      <c r="C40">
        <v>22</v>
      </c>
      <c r="D40" t="s">
        <v>168</v>
      </c>
      <c r="E40" t="s">
        <v>169</v>
      </c>
      <c r="F40" t="s">
        <v>34</v>
      </c>
      <c r="G40" t="s">
        <v>15</v>
      </c>
      <c r="H40" t="s">
        <v>16</v>
      </c>
      <c r="I40" t="s">
        <v>170</v>
      </c>
      <c r="J40" t="s">
        <v>171</v>
      </c>
      <c r="K40" t="s">
        <v>76</v>
      </c>
    </row>
    <row r="41" spans="1:11" x14ac:dyDescent="0.35">
      <c r="A41">
        <v>40</v>
      </c>
      <c r="B41" t="s">
        <v>172</v>
      </c>
      <c r="C41">
        <v>20</v>
      </c>
      <c r="D41" t="s">
        <v>173</v>
      </c>
      <c r="E41" t="s">
        <v>149</v>
      </c>
      <c r="F41" t="s">
        <v>40</v>
      </c>
      <c r="G41" t="s">
        <v>52</v>
      </c>
      <c r="H41" t="s">
        <v>13</v>
      </c>
      <c r="I41" t="s">
        <v>88</v>
      </c>
      <c r="J41" t="s">
        <v>174</v>
      </c>
      <c r="K41" t="s">
        <v>19</v>
      </c>
    </row>
    <row r="42" spans="1:11" x14ac:dyDescent="0.35">
      <c r="A42">
        <v>41</v>
      </c>
      <c r="B42" t="s">
        <v>175</v>
      </c>
      <c r="C42">
        <v>23</v>
      </c>
      <c r="D42" t="s">
        <v>176</v>
      </c>
      <c r="E42" t="s">
        <v>42</v>
      </c>
      <c r="F42" t="s">
        <v>177</v>
      </c>
      <c r="G42" t="s">
        <v>120</v>
      </c>
      <c r="H42" t="s">
        <v>57</v>
      </c>
      <c r="I42" t="s">
        <v>116</v>
      </c>
      <c r="J42" t="s">
        <v>178</v>
      </c>
      <c r="K42" t="s">
        <v>19</v>
      </c>
    </row>
    <row r="43" spans="1:11" x14ac:dyDescent="0.35">
      <c r="A43">
        <v>42</v>
      </c>
      <c r="B43" t="s">
        <v>179</v>
      </c>
      <c r="C43">
        <v>25</v>
      </c>
      <c r="D43" t="s">
        <v>180</v>
      </c>
      <c r="E43" t="s">
        <v>79</v>
      </c>
      <c r="F43" t="s">
        <v>57</v>
      </c>
      <c r="G43" t="s">
        <v>120</v>
      </c>
      <c r="H43" t="s">
        <v>57</v>
      </c>
      <c r="I43" t="s">
        <v>53</v>
      </c>
      <c r="J43" t="s">
        <v>181</v>
      </c>
      <c r="K43" t="s">
        <v>37</v>
      </c>
    </row>
    <row r="44" spans="1:11" x14ac:dyDescent="0.35">
      <c r="A44">
        <v>43</v>
      </c>
      <c r="B44" t="s">
        <v>182</v>
      </c>
      <c r="C44">
        <v>29</v>
      </c>
      <c r="D44" t="s">
        <v>183</v>
      </c>
      <c r="E44" t="s">
        <v>79</v>
      </c>
      <c r="F44" t="s">
        <v>31</v>
      </c>
      <c r="G44" t="s">
        <v>80</v>
      </c>
      <c r="H44" t="s">
        <v>32</v>
      </c>
      <c r="I44" t="s">
        <v>91</v>
      </c>
      <c r="J44" t="s">
        <v>184</v>
      </c>
      <c r="K44" t="s">
        <v>28</v>
      </c>
    </row>
    <row r="45" spans="1:11" x14ac:dyDescent="0.35">
      <c r="A45">
        <v>44</v>
      </c>
      <c r="B45" t="s">
        <v>185</v>
      </c>
      <c r="C45">
        <v>24</v>
      </c>
      <c r="D45" t="s">
        <v>186</v>
      </c>
      <c r="E45" t="s">
        <v>25</v>
      </c>
      <c r="F45" t="s">
        <v>31</v>
      </c>
      <c r="G45" t="s">
        <v>52</v>
      </c>
      <c r="H45" t="s">
        <v>13</v>
      </c>
      <c r="I45" t="s">
        <v>53</v>
      </c>
      <c r="J45" t="s">
        <v>187</v>
      </c>
      <c r="K45" t="s">
        <v>19</v>
      </c>
    </row>
    <row r="46" spans="1:11" x14ac:dyDescent="0.35">
      <c r="A46">
        <v>45</v>
      </c>
      <c r="B46" t="s">
        <v>188</v>
      </c>
      <c r="C46">
        <v>30</v>
      </c>
      <c r="D46" t="s">
        <v>189</v>
      </c>
      <c r="E46" t="s">
        <v>57</v>
      </c>
      <c r="F46" t="s">
        <v>14</v>
      </c>
      <c r="G46" t="s">
        <v>52</v>
      </c>
      <c r="H46" t="s">
        <v>13</v>
      </c>
      <c r="I46" t="s">
        <v>68</v>
      </c>
      <c r="J46" t="s">
        <v>190</v>
      </c>
      <c r="K46" t="s">
        <v>76</v>
      </c>
    </row>
    <row r="47" spans="1:11" x14ac:dyDescent="0.35">
      <c r="A47">
        <v>46</v>
      </c>
      <c r="B47" t="s">
        <v>191</v>
      </c>
      <c r="C47">
        <v>24</v>
      </c>
      <c r="D47" t="s">
        <v>192</v>
      </c>
      <c r="E47" t="s">
        <v>169</v>
      </c>
      <c r="F47" t="s">
        <v>22</v>
      </c>
      <c r="G47" t="s">
        <v>41</v>
      </c>
      <c r="H47" t="s">
        <v>42</v>
      </c>
      <c r="I47" t="s">
        <v>53</v>
      </c>
      <c r="J47" t="s">
        <v>193</v>
      </c>
      <c r="K47" t="s">
        <v>28</v>
      </c>
    </row>
    <row r="48" spans="1:11" x14ac:dyDescent="0.35">
      <c r="A48">
        <v>47</v>
      </c>
      <c r="B48" t="s">
        <v>194</v>
      </c>
      <c r="C48">
        <v>24</v>
      </c>
      <c r="D48" t="s">
        <v>195</v>
      </c>
      <c r="E48" t="s">
        <v>13</v>
      </c>
      <c r="F48" t="s">
        <v>13</v>
      </c>
      <c r="G48" t="s">
        <v>24</v>
      </c>
      <c r="H48" t="s">
        <v>25</v>
      </c>
      <c r="I48" t="s">
        <v>91</v>
      </c>
      <c r="J48" t="s">
        <v>196</v>
      </c>
      <c r="K48" t="s">
        <v>44</v>
      </c>
    </row>
    <row r="49" spans="1:11" x14ac:dyDescent="0.35">
      <c r="A49">
        <v>48</v>
      </c>
      <c r="B49" t="s">
        <v>197</v>
      </c>
      <c r="C49">
        <v>28</v>
      </c>
      <c r="D49" t="s">
        <v>198</v>
      </c>
      <c r="E49" t="s">
        <v>22</v>
      </c>
      <c r="F49" t="s">
        <v>23</v>
      </c>
      <c r="G49" t="s">
        <v>120</v>
      </c>
      <c r="H49" t="s">
        <v>57</v>
      </c>
      <c r="I49" t="s">
        <v>53</v>
      </c>
      <c r="J49">
        <v>8116050190</v>
      </c>
      <c r="K49" t="s">
        <v>37</v>
      </c>
    </row>
    <row r="50" spans="1:11" x14ac:dyDescent="0.35">
      <c r="A50">
        <v>49</v>
      </c>
      <c r="B50" t="s">
        <v>199</v>
      </c>
      <c r="C50">
        <v>30</v>
      </c>
      <c r="D50" t="s">
        <v>200</v>
      </c>
      <c r="E50" t="s">
        <v>101</v>
      </c>
      <c r="F50" t="s">
        <v>201</v>
      </c>
      <c r="G50" t="s">
        <v>62</v>
      </c>
      <c r="H50" t="s">
        <v>23</v>
      </c>
      <c r="I50" t="s">
        <v>53</v>
      </c>
      <c r="J50" t="s">
        <v>202</v>
      </c>
      <c r="K50" t="s">
        <v>37</v>
      </c>
    </row>
    <row r="51" spans="1:11" x14ac:dyDescent="0.35">
      <c r="A51">
        <v>50</v>
      </c>
      <c r="B51" t="s">
        <v>203</v>
      </c>
      <c r="C51">
        <v>22</v>
      </c>
      <c r="D51" t="s">
        <v>204</v>
      </c>
      <c r="E51" t="s">
        <v>133</v>
      </c>
      <c r="F51" t="s">
        <v>23</v>
      </c>
      <c r="G51" t="s">
        <v>33</v>
      </c>
      <c r="H51" t="s">
        <v>34</v>
      </c>
      <c r="I51" t="s">
        <v>88</v>
      </c>
      <c r="J51" t="s">
        <v>205</v>
      </c>
      <c r="K51" t="s">
        <v>28</v>
      </c>
    </row>
    <row r="52" spans="1:11" x14ac:dyDescent="0.35">
      <c r="A52">
        <v>51</v>
      </c>
      <c r="B52" t="s">
        <v>206</v>
      </c>
      <c r="C52">
        <v>22</v>
      </c>
      <c r="D52" t="s">
        <v>207</v>
      </c>
      <c r="E52" t="s">
        <v>149</v>
      </c>
      <c r="F52" t="s">
        <v>149</v>
      </c>
      <c r="G52" t="s">
        <v>62</v>
      </c>
      <c r="H52" t="s">
        <v>23</v>
      </c>
      <c r="I52" t="s">
        <v>58</v>
      </c>
      <c r="J52">
        <v>2394918456</v>
      </c>
      <c r="K52" t="s">
        <v>76</v>
      </c>
    </row>
    <row r="53" spans="1:11" x14ac:dyDescent="0.35">
      <c r="A53">
        <v>52</v>
      </c>
      <c r="B53" t="s">
        <v>208</v>
      </c>
      <c r="C53">
        <v>25</v>
      </c>
      <c r="D53" t="s">
        <v>209</v>
      </c>
      <c r="E53" t="s">
        <v>13</v>
      </c>
      <c r="F53" t="s">
        <v>14</v>
      </c>
      <c r="G53" t="s">
        <v>87</v>
      </c>
      <c r="H53" t="s">
        <v>79</v>
      </c>
      <c r="I53" t="s">
        <v>146</v>
      </c>
      <c r="J53" t="s">
        <v>210</v>
      </c>
      <c r="K53" t="s">
        <v>37</v>
      </c>
    </row>
    <row r="54" spans="1:11" x14ac:dyDescent="0.35">
      <c r="A54">
        <v>53</v>
      </c>
      <c r="B54" t="s">
        <v>211</v>
      </c>
      <c r="C54">
        <v>24</v>
      </c>
      <c r="D54" t="s">
        <v>212</v>
      </c>
      <c r="E54" t="s">
        <v>133</v>
      </c>
      <c r="F54" t="s">
        <v>16</v>
      </c>
      <c r="G54" t="s">
        <v>87</v>
      </c>
      <c r="H54" t="s">
        <v>79</v>
      </c>
      <c r="I54" t="s">
        <v>153</v>
      </c>
      <c r="J54" t="s">
        <v>213</v>
      </c>
      <c r="K54" t="s">
        <v>76</v>
      </c>
    </row>
    <row r="55" spans="1:11" x14ac:dyDescent="0.35">
      <c r="A55">
        <v>54</v>
      </c>
      <c r="B55" t="s">
        <v>214</v>
      </c>
      <c r="C55">
        <v>27</v>
      </c>
      <c r="D55" t="s">
        <v>215</v>
      </c>
      <c r="E55" t="s">
        <v>13</v>
      </c>
      <c r="F55" t="s">
        <v>40</v>
      </c>
      <c r="G55" t="s">
        <v>87</v>
      </c>
      <c r="H55" t="s">
        <v>79</v>
      </c>
      <c r="I55" t="s">
        <v>53</v>
      </c>
      <c r="J55" t="s">
        <v>216</v>
      </c>
      <c r="K55" t="s">
        <v>37</v>
      </c>
    </row>
    <row r="56" spans="1:11" x14ac:dyDescent="0.35">
      <c r="A56">
        <v>55</v>
      </c>
      <c r="B56" t="s">
        <v>217</v>
      </c>
      <c r="C56">
        <v>21</v>
      </c>
      <c r="D56" t="s">
        <v>218</v>
      </c>
      <c r="E56" t="s">
        <v>133</v>
      </c>
      <c r="F56" t="s">
        <v>149</v>
      </c>
      <c r="G56" t="s">
        <v>33</v>
      </c>
      <c r="H56" t="s">
        <v>34</v>
      </c>
      <c r="I56" t="s">
        <v>116</v>
      </c>
      <c r="J56" t="s">
        <v>219</v>
      </c>
      <c r="K56" t="s">
        <v>76</v>
      </c>
    </row>
    <row r="57" spans="1:11" x14ac:dyDescent="0.35">
      <c r="A57">
        <v>56</v>
      </c>
      <c r="B57" t="s">
        <v>220</v>
      </c>
      <c r="C57">
        <v>21</v>
      </c>
      <c r="D57" t="s">
        <v>221</v>
      </c>
      <c r="E57" t="s">
        <v>34</v>
      </c>
      <c r="F57" t="s">
        <v>34</v>
      </c>
      <c r="G57" t="s">
        <v>62</v>
      </c>
      <c r="H57" t="s">
        <v>23</v>
      </c>
      <c r="I57" t="s">
        <v>53</v>
      </c>
      <c r="J57" t="s">
        <v>222</v>
      </c>
      <c r="K57" t="s">
        <v>44</v>
      </c>
    </row>
    <row r="58" spans="1:11" x14ac:dyDescent="0.35">
      <c r="A58">
        <v>57</v>
      </c>
      <c r="B58" t="s">
        <v>223</v>
      </c>
      <c r="C58">
        <v>21</v>
      </c>
      <c r="D58" t="s">
        <v>224</v>
      </c>
      <c r="E58" t="s">
        <v>31</v>
      </c>
      <c r="F58" t="s">
        <v>34</v>
      </c>
      <c r="G58" t="s">
        <v>47</v>
      </c>
      <c r="H58" t="s">
        <v>31</v>
      </c>
      <c r="I58" t="s">
        <v>88</v>
      </c>
      <c r="J58" t="s">
        <v>225</v>
      </c>
      <c r="K58" t="s">
        <v>44</v>
      </c>
    </row>
    <row r="59" spans="1:11" x14ac:dyDescent="0.35">
      <c r="A59">
        <v>58</v>
      </c>
      <c r="B59" t="s">
        <v>226</v>
      </c>
      <c r="C59">
        <v>25</v>
      </c>
      <c r="D59" t="s">
        <v>227</v>
      </c>
      <c r="E59" t="s">
        <v>25</v>
      </c>
      <c r="F59" t="s">
        <v>23</v>
      </c>
      <c r="G59" t="s">
        <v>47</v>
      </c>
      <c r="H59" t="s">
        <v>31</v>
      </c>
      <c r="I59" t="s">
        <v>68</v>
      </c>
      <c r="J59" t="s">
        <v>228</v>
      </c>
      <c r="K59" t="s">
        <v>76</v>
      </c>
    </row>
    <row r="60" spans="1:11" x14ac:dyDescent="0.35">
      <c r="A60">
        <v>59</v>
      </c>
      <c r="B60" t="s">
        <v>229</v>
      </c>
      <c r="C60">
        <v>21</v>
      </c>
      <c r="D60" t="s">
        <v>230</v>
      </c>
      <c r="E60" t="s">
        <v>79</v>
      </c>
      <c r="F60" t="s">
        <v>67</v>
      </c>
      <c r="G60" t="s">
        <v>120</v>
      </c>
      <c r="H60" t="s">
        <v>57</v>
      </c>
      <c r="I60" t="s">
        <v>116</v>
      </c>
      <c r="J60" t="s">
        <v>231</v>
      </c>
      <c r="K60" t="s">
        <v>76</v>
      </c>
    </row>
    <row r="61" spans="1:11" x14ac:dyDescent="0.35">
      <c r="A61">
        <v>60</v>
      </c>
      <c r="B61" t="s">
        <v>232</v>
      </c>
      <c r="C61">
        <v>21</v>
      </c>
      <c r="D61" t="s">
        <v>233</v>
      </c>
      <c r="E61" t="s">
        <v>16</v>
      </c>
      <c r="F61" t="s">
        <v>169</v>
      </c>
      <c r="G61" t="s">
        <v>33</v>
      </c>
      <c r="H61" t="s">
        <v>34</v>
      </c>
      <c r="I61" t="s">
        <v>17</v>
      </c>
      <c r="J61" t="s">
        <v>234</v>
      </c>
      <c r="K61" t="s">
        <v>19</v>
      </c>
    </row>
    <row r="62" spans="1:11" x14ac:dyDescent="0.35">
      <c r="A62">
        <v>61</v>
      </c>
      <c r="B62" t="s">
        <v>235</v>
      </c>
      <c r="C62">
        <v>29</v>
      </c>
      <c r="D62" t="s">
        <v>236</v>
      </c>
      <c r="E62" t="s">
        <v>201</v>
      </c>
      <c r="F62" t="s">
        <v>42</v>
      </c>
      <c r="G62" t="s">
        <v>62</v>
      </c>
      <c r="H62" t="s">
        <v>23</v>
      </c>
      <c r="I62" t="s">
        <v>63</v>
      </c>
      <c r="J62" t="s">
        <v>237</v>
      </c>
      <c r="K62" t="s">
        <v>44</v>
      </c>
    </row>
    <row r="63" spans="1:11" x14ac:dyDescent="0.35">
      <c r="A63">
        <v>62</v>
      </c>
      <c r="B63" t="s">
        <v>238</v>
      </c>
      <c r="C63">
        <v>29</v>
      </c>
      <c r="D63" t="s">
        <v>239</v>
      </c>
      <c r="E63" t="s">
        <v>201</v>
      </c>
      <c r="F63" t="s">
        <v>79</v>
      </c>
      <c r="G63" t="s">
        <v>62</v>
      </c>
      <c r="H63" t="s">
        <v>23</v>
      </c>
      <c r="I63" t="s">
        <v>102</v>
      </c>
      <c r="J63" t="s">
        <v>240</v>
      </c>
      <c r="K63" t="s">
        <v>76</v>
      </c>
    </row>
    <row r="64" spans="1:11" x14ac:dyDescent="0.35">
      <c r="A64">
        <v>63</v>
      </c>
      <c r="B64" t="s">
        <v>241</v>
      </c>
      <c r="C64">
        <v>20</v>
      </c>
      <c r="D64" t="s">
        <v>242</v>
      </c>
      <c r="E64" t="s">
        <v>101</v>
      </c>
      <c r="F64" t="s">
        <v>79</v>
      </c>
      <c r="G64" t="s">
        <v>41</v>
      </c>
      <c r="H64" t="s">
        <v>42</v>
      </c>
      <c r="I64" t="s">
        <v>17</v>
      </c>
      <c r="J64" t="s">
        <v>243</v>
      </c>
      <c r="K64" t="s">
        <v>19</v>
      </c>
    </row>
    <row r="65" spans="1:11" x14ac:dyDescent="0.35">
      <c r="A65">
        <v>64</v>
      </c>
      <c r="B65" t="s">
        <v>244</v>
      </c>
      <c r="C65">
        <v>24</v>
      </c>
      <c r="D65" t="s">
        <v>245</v>
      </c>
      <c r="E65" t="s">
        <v>13</v>
      </c>
      <c r="F65" t="s">
        <v>79</v>
      </c>
      <c r="G65" t="s">
        <v>80</v>
      </c>
      <c r="H65" t="s">
        <v>32</v>
      </c>
      <c r="I65" t="s">
        <v>146</v>
      </c>
      <c r="J65">
        <v>3053573452</v>
      </c>
      <c r="K65" t="s">
        <v>76</v>
      </c>
    </row>
    <row r="66" spans="1:11" x14ac:dyDescent="0.35">
      <c r="A66">
        <v>65</v>
      </c>
      <c r="B66" t="s">
        <v>246</v>
      </c>
      <c r="C66">
        <v>23</v>
      </c>
      <c r="D66" t="s">
        <v>247</v>
      </c>
      <c r="E66" t="s">
        <v>133</v>
      </c>
      <c r="F66" t="s">
        <v>22</v>
      </c>
      <c r="G66" t="s">
        <v>15</v>
      </c>
      <c r="H66" t="s">
        <v>16</v>
      </c>
      <c r="I66" t="s">
        <v>53</v>
      </c>
      <c r="J66" t="s">
        <v>248</v>
      </c>
      <c r="K66" t="s">
        <v>28</v>
      </c>
    </row>
    <row r="67" spans="1:11" x14ac:dyDescent="0.35">
      <c r="A67">
        <v>66</v>
      </c>
      <c r="B67" t="s">
        <v>249</v>
      </c>
      <c r="C67">
        <v>21</v>
      </c>
      <c r="D67" t="s">
        <v>250</v>
      </c>
      <c r="E67" t="s">
        <v>34</v>
      </c>
      <c r="F67" t="s">
        <v>177</v>
      </c>
      <c r="G67" t="s">
        <v>80</v>
      </c>
      <c r="H67" t="s">
        <v>32</v>
      </c>
      <c r="I67" t="s">
        <v>116</v>
      </c>
      <c r="J67" t="s">
        <v>251</v>
      </c>
      <c r="K67" t="s">
        <v>19</v>
      </c>
    </row>
    <row r="68" spans="1:11" x14ac:dyDescent="0.35">
      <c r="A68">
        <v>67</v>
      </c>
      <c r="B68" t="s">
        <v>252</v>
      </c>
      <c r="C68">
        <v>28</v>
      </c>
      <c r="D68" t="s">
        <v>253</v>
      </c>
      <c r="E68" t="s">
        <v>149</v>
      </c>
      <c r="F68" t="s">
        <v>34</v>
      </c>
      <c r="G68" t="s">
        <v>52</v>
      </c>
      <c r="H68" t="s">
        <v>13</v>
      </c>
      <c r="I68" t="s">
        <v>91</v>
      </c>
      <c r="J68" t="s">
        <v>254</v>
      </c>
      <c r="K68" t="s">
        <v>28</v>
      </c>
    </row>
    <row r="69" spans="1:11" x14ac:dyDescent="0.35">
      <c r="A69">
        <v>68</v>
      </c>
      <c r="B69" t="s">
        <v>255</v>
      </c>
      <c r="C69">
        <v>28</v>
      </c>
      <c r="D69" t="s">
        <v>256</v>
      </c>
      <c r="E69" t="s">
        <v>67</v>
      </c>
      <c r="F69" t="s">
        <v>57</v>
      </c>
      <c r="G69" t="s">
        <v>62</v>
      </c>
      <c r="H69" t="s">
        <v>23</v>
      </c>
      <c r="I69" t="s">
        <v>58</v>
      </c>
      <c r="J69" t="s">
        <v>257</v>
      </c>
      <c r="K69" t="s">
        <v>44</v>
      </c>
    </row>
    <row r="70" spans="1:11" x14ac:dyDescent="0.35">
      <c r="A70">
        <v>69</v>
      </c>
      <c r="B70" t="s">
        <v>258</v>
      </c>
      <c r="C70">
        <v>25</v>
      </c>
      <c r="D70" t="s">
        <v>259</v>
      </c>
      <c r="E70" t="s">
        <v>169</v>
      </c>
      <c r="F70" t="s">
        <v>177</v>
      </c>
      <c r="G70" t="s">
        <v>33</v>
      </c>
      <c r="H70" t="s">
        <v>34</v>
      </c>
      <c r="I70" t="s">
        <v>170</v>
      </c>
      <c r="J70" t="s">
        <v>260</v>
      </c>
      <c r="K70" t="s">
        <v>28</v>
      </c>
    </row>
    <row r="71" spans="1:11" x14ac:dyDescent="0.35">
      <c r="A71">
        <v>70</v>
      </c>
      <c r="B71" t="s">
        <v>261</v>
      </c>
      <c r="C71">
        <v>26</v>
      </c>
      <c r="D71" t="s">
        <v>262</v>
      </c>
      <c r="E71" t="s">
        <v>40</v>
      </c>
      <c r="F71" t="s">
        <v>34</v>
      </c>
      <c r="G71" t="s">
        <v>41</v>
      </c>
      <c r="H71" t="s">
        <v>42</v>
      </c>
      <c r="I71" t="s">
        <v>68</v>
      </c>
      <c r="J71" t="s">
        <v>263</v>
      </c>
      <c r="K71" t="s">
        <v>76</v>
      </c>
    </row>
    <row r="72" spans="1:11" x14ac:dyDescent="0.35">
      <c r="A72">
        <v>71</v>
      </c>
      <c r="B72" t="s">
        <v>264</v>
      </c>
      <c r="C72">
        <v>28</v>
      </c>
      <c r="D72" t="s">
        <v>265</v>
      </c>
      <c r="E72" t="s">
        <v>42</v>
      </c>
      <c r="F72" t="s">
        <v>67</v>
      </c>
      <c r="G72" t="s">
        <v>87</v>
      </c>
      <c r="H72" t="s">
        <v>79</v>
      </c>
      <c r="I72" t="s">
        <v>88</v>
      </c>
      <c r="J72">
        <v>4943885643</v>
      </c>
      <c r="K72" t="s">
        <v>44</v>
      </c>
    </row>
    <row r="73" spans="1:11" x14ac:dyDescent="0.35">
      <c r="A73">
        <v>72</v>
      </c>
      <c r="B73" t="s">
        <v>266</v>
      </c>
      <c r="C73">
        <v>20</v>
      </c>
      <c r="D73" t="s">
        <v>267</v>
      </c>
      <c r="E73" t="s">
        <v>149</v>
      </c>
      <c r="F73" t="s">
        <v>25</v>
      </c>
      <c r="G73" t="s">
        <v>87</v>
      </c>
      <c r="H73" t="s">
        <v>79</v>
      </c>
      <c r="I73" t="s">
        <v>53</v>
      </c>
      <c r="J73" t="s">
        <v>268</v>
      </c>
      <c r="K73" t="s">
        <v>19</v>
      </c>
    </row>
    <row r="74" spans="1:11" x14ac:dyDescent="0.35">
      <c r="A74">
        <v>73</v>
      </c>
      <c r="B74" t="s">
        <v>269</v>
      </c>
      <c r="C74">
        <v>25</v>
      </c>
      <c r="D74" t="s">
        <v>270</v>
      </c>
      <c r="E74" t="s">
        <v>133</v>
      </c>
      <c r="F74" t="s">
        <v>169</v>
      </c>
      <c r="G74" t="s">
        <v>15</v>
      </c>
      <c r="H74" t="s">
        <v>16</v>
      </c>
      <c r="I74" t="s">
        <v>88</v>
      </c>
      <c r="J74" t="s">
        <v>271</v>
      </c>
      <c r="K74" t="s">
        <v>37</v>
      </c>
    </row>
    <row r="75" spans="1:11" x14ac:dyDescent="0.35">
      <c r="A75">
        <v>74</v>
      </c>
      <c r="B75" t="s">
        <v>272</v>
      </c>
      <c r="C75">
        <v>21</v>
      </c>
      <c r="D75" t="s">
        <v>273</v>
      </c>
      <c r="E75" t="s">
        <v>32</v>
      </c>
      <c r="F75" t="s">
        <v>42</v>
      </c>
      <c r="G75" t="s">
        <v>47</v>
      </c>
      <c r="H75" t="s">
        <v>31</v>
      </c>
      <c r="I75" t="s">
        <v>35</v>
      </c>
      <c r="J75" t="s">
        <v>274</v>
      </c>
      <c r="K75" t="s">
        <v>28</v>
      </c>
    </row>
    <row r="76" spans="1:11" x14ac:dyDescent="0.35">
      <c r="A76">
        <v>75</v>
      </c>
      <c r="B76" t="s">
        <v>275</v>
      </c>
      <c r="C76">
        <v>24</v>
      </c>
      <c r="D76" t="s">
        <v>276</v>
      </c>
      <c r="E76" t="s">
        <v>32</v>
      </c>
      <c r="F76" t="s">
        <v>201</v>
      </c>
      <c r="G76" t="s">
        <v>52</v>
      </c>
      <c r="H76" t="s">
        <v>13</v>
      </c>
      <c r="I76" t="s">
        <v>53</v>
      </c>
      <c r="J76" t="s">
        <v>277</v>
      </c>
      <c r="K76" t="s">
        <v>19</v>
      </c>
    </row>
    <row r="77" spans="1:11" x14ac:dyDescent="0.35">
      <c r="A77">
        <v>76</v>
      </c>
      <c r="B77" t="s">
        <v>278</v>
      </c>
      <c r="C77">
        <v>29</v>
      </c>
      <c r="D77" t="s">
        <v>279</v>
      </c>
      <c r="E77" t="s">
        <v>67</v>
      </c>
      <c r="F77" t="s">
        <v>57</v>
      </c>
      <c r="G77" t="s">
        <v>120</v>
      </c>
      <c r="H77" t="s">
        <v>57</v>
      </c>
      <c r="I77" t="s">
        <v>58</v>
      </c>
      <c r="J77" t="s">
        <v>280</v>
      </c>
      <c r="K77" t="s">
        <v>28</v>
      </c>
    </row>
    <row r="78" spans="1:11" x14ac:dyDescent="0.35">
      <c r="A78">
        <v>77</v>
      </c>
      <c r="B78" t="s">
        <v>281</v>
      </c>
      <c r="C78">
        <v>24</v>
      </c>
      <c r="D78" t="s">
        <v>282</v>
      </c>
      <c r="E78" t="s">
        <v>23</v>
      </c>
      <c r="F78" t="s">
        <v>14</v>
      </c>
      <c r="G78" t="s">
        <v>62</v>
      </c>
      <c r="H78" t="s">
        <v>23</v>
      </c>
      <c r="I78" t="s">
        <v>102</v>
      </c>
      <c r="J78" t="s">
        <v>283</v>
      </c>
      <c r="K78" t="s">
        <v>19</v>
      </c>
    </row>
    <row r="79" spans="1:11" x14ac:dyDescent="0.35">
      <c r="A79">
        <v>78</v>
      </c>
      <c r="B79" t="s">
        <v>284</v>
      </c>
      <c r="C79">
        <v>24</v>
      </c>
      <c r="D79" t="s">
        <v>285</v>
      </c>
      <c r="E79" t="s">
        <v>201</v>
      </c>
      <c r="F79" t="s">
        <v>133</v>
      </c>
      <c r="G79" t="s">
        <v>47</v>
      </c>
      <c r="H79" t="s">
        <v>31</v>
      </c>
      <c r="I79" t="s">
        <v>88</v>
      </c>
      <c r="J79" t="s">
        <v>286</v>
      </c>
      <c r="K79" t="s">
        <v>28</v>
      </c>
    </row>
    <row r="80" spans="1:11" x14ac:dyDescent="0.35">
      <c r="A80">
        <v>79</v>
      </c>
      <c r="B80" t="s">
        <v>287</v>
      </c>
      <c r="C80">
        <v>30</v>
      </c>
      <c r="D80" t="s">
        <v>288</v>
      </c>
      <c r="E80" t="s">
        <v>67</v>
      </c>
      <c r="F80" t="s">
        <v>40</v>
      </c>
      <c r="G80" t="s">
        <v>62</v>
      </c>
      <c r="H80" t="s">
        <v>23</v>
      </c>
      <c r="I80" t="s">
        <v>88</v>
      </c>
      <c r="J80">
        <v>4366660975</v>
      </c>
      <c r="K80" t="s">
        <v>76</v>
      </c>
    </row>
    <row r="81" spans="1:11" x14ac:dyDescent="0.35">
      <c r="A81">
        <v>80</v>
      </c>
      <c r="B81" t="s">
        <v>289</v>
      </c>
      <c r="C81">
        <v>27</v>
      </c>
      <c r="D81" t="s">
        <v>290</v>
      </c>
      <c r="E81" t="s">
        <v>177</v>
      </c>
      <c r="F81" t="s">
        <v>34</v>
      </c>
      <c r="G81" t="s">
        <v>80</v>
      </c>
      <c r="H81" t="s">
        <v>32</v>
      </c>
      <c r="I81" t="s">
        <v>58</v>
      </c>
      <c r="J81" t="s">
        <v>291</v>
      </c>
      <c r="K81" t="s">
        <v>76</v>
      </c>
    </row>
    <row r="82" spans="1:11" x14ac:dyDescent="0.35">
      <c r="A82">
        <v>81</v>
      </c>
      <c r="B82" t="s">
        <v>292</v>
      </c>
      <c r="C82">
        <v>30</v>
      </c>
      <c r="D82" t="s">
        <v>293</v>
      </c>
      <c r="E82" t="s">
        <v>22</v>
      </c>
      <c r="F82" t="s">
        <v>201</v>
      </c>
      <c r="G82" t="s">
        <v>120</v>
      </c>
      <c r="H82" t="s">
        <v>57</v>
      </c>
      <c r="I82" t="s">
        <v>170</v>
      </c>
      <c r="J82">
        <v>5624629264</v>
      </c>
      <c r="K82" t="s">
        <v>19</v>
      </c>
    </row>
    <row r="83" spans="1:11" x14ac:dyDescent="0.35">
      <c r="A83">
        <v>82</v>
      </c>
      <c r="B83" t="s">
        <v>294</v>
      </c>
      <c r="C83">
        <v>26</v>
      </c>
      <c r="D83" t="s">
        <v>295</v>
      </c>
      <c r="E83" t="s">
        <v>13</v>
      </c>
      <c r="F83" t="s">
        <v>31</v>
      </c>
      <c r="G83" t="s">
        <v>52</v>
      </c>
      <c r="H83" t="s">
        <v>13</v>
      </c>
      <c r="I83" t="s">
        <v>68</v>
      </c>
      <c r="J83" t="s">
        <v>296</v>
      </c>
      <c r="K83" t="s">
        <v>28</v>
      </c>
    </row>
    <row r="84" spans="1:11" x14ac:dyDescent="0.35">
      <c r="A84">
        <v>83</v>
      </c>
      <c r="B84" t="s">
        <v>297</v>
      </c>
      <c r="C84">
        <v>20</v>
      </c>
      <c r="D84" t="s">
        <v>298</v>
      </c>
      <c r="E84" t="s">
        <v>32</v>
      </c>
      <c r="F84" t="s">
        <v>32</v>
      </c>
      <c r="G84" t="s">
        <v>87</v>
      </c>
      <c r="H84" t="s">
        <v>79</v>
      </c>
      <c r="I84" t="s">
        <v>91</v>
      </c>
      <c r="J84" t="s">
        <v>299</v>
      </c>
      <c r="K84" t="s">
        <v>44</v>
      </c>
    </row>
    <row r="85" spans="1:11" x14ac:dyDescent="0.35">
      <c r="A85">
        <v>84</v>
      </c>
      <c r="B85" t="s">
        <v>300</v>
      </c>
      <c r="C85">
        <v>21</v>
      </c>
      <c r="D85" t="s">
        <v>301</v>
      </c>
      <c r="E85" t="s">
        <v>22</v>
      </c>
      <c r="F85" t="s">
        <v>79</v>
      </c>
      <c r="G85" t="s">
        <v>47</v>
      </c>
      <c r="H85" t="s">
        <v>31</v>
      </c>
      <c r="I85" t="s">
        <v>68</v>
      </c>
      <c r="J85" t="s">
        <v>302</v>
      </c>
      <c r="K85" t="s">
        <v>19</v>
      </c>
    </row>
    <row r="86" spans="1:11" x14ac:dyDescent="0.35">
      <c r="A86">
        <v>85</v>
      </c>
      <c r="B86" t="s">
        <v>303</v>
      </c>
      <c r="C86">
        <v>21</v>
      </c>
      <c r="D86" t="s">
        <v>304</v>
      </c>
      <c r="E86" t="s">
        <v>32</v>
      </c>
      <c r="F86" t="s">
        <v>101</v>
      </c>
      <c r="G86" t="s">
        <v>80</v>
      </c>
      <c r="H86" t="s">
        <v>32</v>
      </c>
      <c r="I86" t="s">
        <v>91</v>
      </c>
      <c r="J86" t="s">
        <v>305</v>
      </c>
      <c r="K86" t="s">
        <v>44</v>
      </c>
    </row>
    <row r="87" spans="1:11" x14ac:dyDescent="0.35">
      <c r="A87">
        <v>86</v>
      </c>
      <c r="B87" t="s">
        <v>306</v>
      </c>
      <c r="C87">
        <v>30</v>
      </c>
      <c r="D87" t="s">
        <v>307</v>
      </c>
      <c r="E87" t="s">
        <v>32</v>
      </c>
      <c r="F87" t="s">
        <v>40</v>
      </c>
      <c r="G87" t="s">
        <v>87</v>
      </c>
      <c r="H87" t="s">
        <v>79</v>
      </c>
      <c r="I87" t="s">
        <v>35</v>
      </c>
      <c r="J87">
        <v>9251607599</v>
      </c>
      <c r="K87" t="s">
        <v>19</v>
      </c>
    </row>
    <row r="88" spans="1:11" x14ac:dyDescent="0.35">
      <c r="A88">
        <v>87</v>
      </c>
      <c r="B88" t="s">
        <v>308</v>
      </c>
      <c r="C88">
        <v>24</v>
      </c>
      <c r="D88" t="s">
        <v>309</v>
      </c>
      <c r="E88" t="s">
        <v>169</v>
      </c>
      <c r="F88" t="s">
        <v>79</v>
      </c>
      <c r="G88" t="s">
        <v>120</v>
      </c>
      <c r="H88" t="s">
        <v>57</v>
      </c>
      <c r="I88" t="s">
        <v>68</v>
      </c>
      <c r="J88" t="s">
        <v>310</v>
      </c>
      <c r="K88" t="s">
        <v>19</v>
      </c>
    </row>
    <row r="89" spans="1:11" x14ac:dyDescent="0.35">
      <c r="A89">
        <v>88</v>
      </c>
      <c r="B89" t="s">
        <v>311</v>
      </c>
      <c r="C89">
        <v>27</v>
      </c>
      <c r="D89" t="s">
        <v>312</v>
      </c>
      <c r="E89" t="s">
        <v>79</v>
      </c>
      <c r="F89" t="s">
        <v>101</v>
      </c>
      <c r="G89" t="s">
        <v>62</v>
      </c>
      <c r="H89" t="s">
        <v>23</v>
      </c>
      <c r="I89" t="s">
        <v>68</v>
      </c>
      <c r="J89">
        <v>5787710864</v>
      </c>
      <c r="K89" t="s">
        <v>76</v>
      </c>
    </row>
    <row r="90" spans="1:11" x14ac:dyDescent="0.35">
      <c r="A90">
        <v>89</v>
      </c>
      <c r="B90" t="s">
        <v>313</v>
      </c>
      <c r="C90">
        <v>20</v>
      </c>
      <c r="D90" t="s">
        <v>314</v>
      </c>
      <c r="E90" t="s">
        <v>34</v>
      </c>
      <c r="F90" t="s">
        <v>14</v>
      </c>
      <c r="G90" t="s">
        <v>120</v>
      </c>
      <c r="H90" t="s">
        <v>57</v>
      </c>
      <c r="I90" t="s">
        <v>26</v>
      </c>
      <c r="J90" t="s">
        <v>315</v>
      </c>
      <c r="K90" t="s">
        <v>37</v>
      </c>
    </row>
    <row r="91" spans="1:11" x14ac:dyDescent="0.35">
      <c r="A91">
        <v>90</v>
      </c>
      <c r="B91" t="s">
        <v>316</v>
      </c>
      <c r="C91">
        <v>29</v>
      </c>
      <c r="D91" t="s">
        <v>317</v>
      </c>
      <c r="E91" t="s">
        <v>67</v>
      </c>
      <c r="F91" t="s">
        <v>42</v>
      </c>
      <c r="G91" t="s">
        <v>15</v>
      </c>
      <c r="H91" t="s">
        <v>16</v>
      </c>
      <c r="I91" t="s">
        <v>58</v>
      </c>
      <c r="J91" t="s">
        <v>318</v>
      </c>
      <c r="K91" t="s">
        <v>37</v>
      </c>
    </row>
    <row r="92" spans="1:11" x14ac:dyDescent="0.35">
      <c r="A92">
        <v>91</v>
      </c>
      <c r="B92" t="s">
        <v>319</v>
      </c>
      <c r="C92">
        <v>26</v>
      </c>
      <c r="D92" t="s">
        <v>320</v>
      </c>
      <c r="E92" t="s">
        <v>40</v>
      </c>
      <c r="F92" t="s">
        <v>31</v>
      </c>
      <c r="G92" t="s">
        <v>87</v>
      </c>
      <c r="H92" t="s">
        <v>79</v>
      </c>
      <c r="I92" t="s">
        <v>116</v>
      </c>
      <c r="J92" t="s">
        <v>321</v>
      </c>
      <c r="K92" t="s">
        <v>37</v>
      </c>
    </row>
    <row r="93" spans="1:11" x14ac:dyDescent="0.35">
      <c r="A93">
        <v>92</v>
      </c>
      <c r="B93" t="s">
        <v>322</v>
      </c>
      <c r="C93">
        <v>26</v>
      </c>
      <c r="D93" t="s">
        <v>323</v>
      </c>
      <c r="E93" t="s">
        <v>31</v>
      </c>
      <c r="F93" t="s">
        <v>201</v>
      </c>
      <c r="G93" t="s">
        <v>41</v>
      </c>
      <c r="H93" t="s">
        <v>42</v>
      </c>
      <c r="I93" t="s">
        <v>102</v>
      </c>
      <c r="J93" t="s">
        <v>324</v>
      </c>
      <c r="K93" t="s">
        <v>19</v>
      </c>
    </row>
    <row r="94" spans="1:11" x14ac:dyDescent="0.35">
      <c r="A94">
        <v>93</v>
      </c>
      <c r="B94" t="s">
        <v>325</v>
      </c>
      <c r="C94">
        <v>22</v>
      </c>
      <c r="D94" t="s">
        <v>326</v>
      </c>
      <c r="E94" t="s">
        <v>101</v>
      </c>
      <c r="F94" t="s">
        <v>201</v>
      </c>
      <c r="G94" t="s">
        <v>47</v>
      </c>
      <c r="H94" t="s">
        <v>31</v>
      </c>
      <c r="I94" t="s">
        <v>88</v>
      </c>
      <c r="J94" t="s">
        <v>327</v>
      </c>
      <c r="K94" t="s">
        <v>19</v>
      </c>
    </row>
    <row r="95" spans="1:11" x14ac:dyDescent="0.35">
      <c r="A95">
        <v>94</v>
      </c>
      <c r="B95" t="s">
        <v>328</v>
      </c>
      <c r="C95">
        <v>25</v>
      </c>
      <c r="D95" t="s">
        <v>329</v>
      </c>
      <c r="E95" t="s">
        <v>42</v>
      </c>
      <c r="F95" t="s">
        <v>22</v>
      </c>
      <c r="G95" t="s">
        <v>41</v>
      </c>
      <c r="H95" t="s">
        <v>42</v>
      </c>
      <c r="I95" t="s">
        <v>102</v>
      </c>
      <c r="J95" t="s">
        <v>330</v>
      </c>
      <c r="K95" t="s">
        <v>44</v>
      </c>
    </row>
    <row r="96" spans="1:11" x14ac:dyDescent="0.35">
      <c r="A96">
        <v>95</v>
      </c>
      <c r="B96" t="s">
        <v>331</v>
      </c>
      <c r="C96">
        <v>20</v>
      </c>
      <c r="D96" t="s">
        <v>332</v>
      </c>
      <c r="E96" t="s">
        <v>22</v>
      </c>
      <c r="F96" t="s">
        <v>25</v>
      </c>
      <c r="G96" t="s">
        <v>120</v>
      </c>
      <c r="H96" t="s">
        <v>57</v>
      </c>
      <c r="I96" t="s">
        <v>53</v>
      </c>
      <c r="J96" t="s">
        <v>333</v>
      </c>
      <c r="K96" t="s">
        <v>28</v>
      </c>
    </row>
    <row r="97" spans="1:11" x14ac:dyDescent="0.35">
      <c r="A97">
        <v>96</v>
      </c>
      <c r="B97" t="s">
        <v>334</v>
      </c>
      <c r="C97">
        <v>25</v>
      </c>
      <c r="D97" t="s">
        <v>335</v>
      </c>
      <c r="E97" t="s">
        <v>32</v>
      </c>
      <c r="F97" t="s">
        <v>177</v>
      </c>
      <c r="G97" t="s">
        <v>24</v>
      </c>
      <c r="H97" t="s">
        <v>25</v>
      </c>
      <c r="I97" t="s">
        <v>88</v>
      </c>
      <c r="J97" t="s">
        <v>336</v>
      </c>
      <c r="K97" t="s">
        <v>28</v>
      </c>
    </row>
    <row r="98" spans="1:11" x14ac:dyDescent="0.35">
      <c r="A98">
        <v>97</v>
      </c>
      <c r="B98" t="s">
        <v>337</v>
      </c>
      <c r="C98">
        <v>30</v>
      </c>
      <c r="D98" t="s">
        <v>338</v>
      </c>
      <c r="E98" t="s">
        <v>57</v>
      </c>
      <c r="F98" t="s">
        <v>40</v>
      </c>
      <c r="G98" t="s">
        <v>62</v>
      </c>
      <c r="H98" t="s">
        <v>23</v>
      </c>
      <c r="I98" t="s">
        <v>58</v>
      </c>
      <c r="J98" t="s">
        <v>339</v>
      </c>
      <c r="K98" t="s">
        <v>76</v>
      </c>
    </row>
    <row r="99" spans="1:11" x14ac:dyDescent="0.35">
      <c r="A99">
        <v>98</v>
      </c>
      <c r="B99" t="s">
        <v>340</v>
      </c>
      <c r="C99">
        <v>29</v>
      </c>
      <c r="D99" t="s">
        <v>341</v>
      </c>
      <c r="E99" t="s">
        <v>177</v>
      </c>
      <c r="F99" t="s">
        <v>25</v>
      </c>
      <c r="G99" t="s">
        <v>52</v>
      </c>
      <c r="H99" t="s">
        <v>13</v>
      </c>
      <c r="I99" t="s">
        <v>102</v>
      </c>
      <c r="J99" t="s">
        <v>342</v>
      </c>
      <c r="K99" t="s">
        <v>19</v>
      </c>
    </row>
    <row r="100" spans="1:11" x14ac:dyDescent="0.35">
      <c r="A100">
        <v>99</v>
      </c>
      <c r="B100" t="s">
        <v>343</v>
      </c>
      <c r="C100">
        <v>25</v>
      </c>
      <c r="D100" t="s">
        <v>344</v>
      </c>
      <c r="E100" t="s">
        <v>177</v>
      </c>
      <c r="F100" t="s">
        <v>57</v>
      </c>
      <c r="G100" t="s">
        <v>24</v>
      </c>
      <c r="H100" t="s">
        <v>25</v>
      </c>
      <c r="I100" t="s">
        <v>48</v>
      </c>
      <c r="J100" t="s">
        <v>345</v>
      </c>
      <c r="K100" t="s">
        <v>44</v>
      </c>
    </row>
    <row r="101" spans="1:11" x14ac:dyDescent="0.35">
      <c r="A101">
        <v>100</v>
      </c>
      <c r="B101" t="s">
        <v>346</v>
      </c>
      <c r="C101">
        <v>27</v>
      </c>
      <c r="D101" t="s">
        <v>347</v>
      </c>
      <c r="E101" t="s">
        <v>40</v>
      </c>
      <c r="F101" t="s">
        <v>16</v>
      </c>
      <c r="G101" t="s">
        <v>62</v>
      </c>
      <c r="H101" t="s">
        <v>23</v>
      </c>
      <c r="I101" t="s">
        <v>146</v>
      </c>
      <c r="J101" t="s">
        <v>348</v>
      </c>
      <c r="K101" t="s">
        <v>37</v>
      </c>
    </row>
    <row r="102" spans="1:11" x14ac:dyDescent="0.35">
      <c r="A102">
        <v>101</v>
      </c>
      <c r="B102" t="s">
        <v>349</v>
      </c>
      <c r="C102">
        <v>21</v>
      </c>
      <c r="D102" t="s">
        <v>350</v>
      </c>
      <c r="E102" t="s">
        <v>16</v>
      </c>
      <c r="F102" t="s">
        <v>23</v>
      </c>
      <c r="G102" t="s">
        <v>33</v>
      </c>
      <c r="H102" t="s">
        <v>34</v>
      </c>
      <c r="I102" t="s">
        <v>146</v>
      </c>
      <c r="J102" t="s">
        <v>351</v>
      </c>
      <c r="K102" t="s">
        <v>19</v>
      </c>
    </row>
    <row r="103" spans="1:11" x14ac:dyDescent="0.35">
      <c r="A103">
        <v>102</v>
      </c>
      <c r="B103" t="s">
        <v>352</v>
      </c>
      <c r="C103">
        <v>22</v>
      </c>
      <c r="D103" t="s">
        <v>353</v>
      </c>
      <c r="E103" t="s">
        <v>67</v>
      </c>
      <c r="F103" t="s">
        <v>149</v>
      </c>
      <c r="G103" t="s">
        <v>15</v>
      </c>
      <c r="H103" t="s">
        <v>16</v>
      </c>
      <c r="I103" t="s">
        <v>63</v>
      </c>
      <c r="J103" t="s">
        <v>354</v>
      </c>
      <c r="K103" t="s">
        <v>28</v>
      </c>
    </row>
    <row r="104" spans="1:11" x14ac:dyDescent="0.35">
      <c r="A104">
        <v>103</v>
      </c>
      <c r="B104" t="s">
        <v>355</v>
      </c>
      <c r="C104">
        <v>22</v>
      </c>
      <c r="D104" t="s">
        <v>356</v>
      </c>
      <c r="E104" t="s">
        <v>22</v>
      </c>
      <c r="F104" t="s">
        <v>201</v>
      </c>
      <c r="G104" t="s">
        <v>120</v>
      </c>
      <c r="H104" t="s">
        <v>57</v>
      </c>
      <c r="I104" t="s">
        <v>53</v>
      </c>
      <c r="J104" t="s">
        <v>357</v>
      </c>
      <c r="K104" t="s">
        <v>28</v>
      </c>
    </row>
    <row r="105" spans="1:11" x14ac:dyDescent="0.35">
      <c r="A105">
        <v>104</v>
      </c>
      <c r="B105" t="s">
        <v>358</v>
      </c>
      <c r="C105">
        <v>29</v>
      </c>
      <c r="D105" t="s">
        <v>359</v>
      </c>
      <c r="E105" t="s">
        <v>133</v>
      </c>
      <c r="F105" t="s">
        <v>42</v>
      </c>
      <c r="G105" t="s">
        <v>41</v>
      </c>
      <c r="H105" t="s">
        <v>42</v>
      </c>
      <c r="I105" t="s">
        <v>146</v>
      </c>
      <c r="J105" t="s">
        <v>360</v>
      </c>
      <c r="K105" t="s">
        <v>19</v>
      </c>
    </row>
    <row r="106" spans="1:11" x14ac:dyDescent="0.35">
      <c r="A106">
        <v>105</v>
      </c>
      <c r="B106" t="s">
        <v>361</v>
      </c>
      <c r="C106">
        <v>24</v>
      </c>
      <c r="D106" t="s">
        <v>362</v>
      </c>
      <c r="E106" t="s">
        <v>201</v>
      </c>
      <c r="F106" t="s">
        <v>177</v>
      </c>
      <c r="G106" t="s">
        <v>80</v>
      </c>
      <c r="H106" t="s">
        <v>32</v>
      </c>
      <c r="I106" t="s">
        <v>116</v>
      </c>
      <c r="J106" t="s">
        <v>363</v>
      </c>
      <c r="K106" t="s">
        <v>44</v>
      </c>
    </row>
    <row r="107" spans="1:11" x14ac:dyDescent="0.35">
      <c r="A107">
        <v>106</v>
      </c>
      <c r="B107" t="s">
        <v>364</v>
      </c>
      <c r="C107">
        <v>30</v>
      </c>
      <c r="D107" t="s">
        <v>365</v>
      </c>
      <c r="E107" t="s">
        <v>42</v>
      </c>
      <c r="F107" t="s">
        <v>67</v>
      </c>
      <c r="G107" t="s">
        <v>52</v>
      </c>
      <c r="H107" t="s">
        <v>13</v>
      </c>
      <c r="I107" t="s">
        <v>91</v>
      </c>
      <c r="J107" t="s">
        <v>366</v>
      </c>
      <c r="K107" t="s">
        <v>44</v>
      </c>
    </row>
    <row r="108" spans="1:11" x14ac:dyDescent="0.35">
      <c r="A108">
        <v>107</v>
      </c>
      <c r="B108" t="s">
        <v>367</v>
      </c>
      <c r="C108">
        <v>30</v>
      </c>
      <c r="D108" t="s">
        <v>368</v>
      </c>
      <c r="E108" t="s">
        <v>13</v>
      </c>
      <c r="F108" t="s">
        <v>133</v>
      </c>
      <c r="G108" t="s">
        <v>47</v>
      </c>
      <c r="H108" t="s">
        <v>31</v>
      </c>
      <c r="I108" t="s">
        <v>88</v>
      </c>
      <c r="J108" t="s">
        <v>369</v>
      </c>
      <c r="K108" t="s">
        <v>19</v>
      </c>
    </row>
    <row r="109" spans="1:11" x14ac:dyDescent="0.35">
      <c r="A109">
        <v>108</v>
      </c>
      <c r="B109" t="s">
        <v>370</v>
      </c>
      <c r="C109">
        <v>25</v>
      </c>
      <c r="D109" t="s">
        <v>371</v>
      </c>
      <c r="E109" t="s">
        <v>79</v>
      </c>
      <c r="F109" t="s">
        <v>22</v>
      </c>
      <c r="G109" t="s">
        <v>33</v>
      </c>
      <c r="H109" t="s">
        <v>34</v>
      </c>
      <c r="I109" t="s">
        <v>17</v>
      </c>
      <c r="J109">
        <v>3374430758</v>
      </c>
      <c r="K109" t="s">
        <v>76</v>
      </c>
    </row>
    <row r="110" spans="1:11" x14ac:dyDescent="0.35">
      <c r="A110">
        <v>109</v>
      </c>
      <c r="B110" t="s">
        <v>372</v>
      </c>
      <c r="C110">
        <v>22</v>
      </c>
      <c r="D110" t="s">
        <v>373</v>
      </c>
      <c r="E110" t="s">
        <v>14</v>
      </c>
      <c r="F110" t="s">
        <v>31</v>
      </c>
      <c r="G110" t="s">
        <v>15</v>
      </c>
      <c r="H110" t="s">
        <v>16</v>
      </c>
      <c r="I110" t="s">
        <v>170</v>
      </c>
      <c r="J110" t="s">
        <v>374</v>
      </c>
      <c r="K110" t="s">
        <v>28</v>
      </c>
    </row>
    <row r="111" spans="1:11" x14ac:dyDescent="0.35">
      <c r="A111">
        <v>110</v>
      </c>
      <c r="B111" t="s">
        <v>375</v>
      </c>
      <c r="C111">
        <v>27</v>
      </c>
      <c r="D111" t="s">
        <v>376</v>
      </c>
      <c r="E111" t="s">
        <v>25</v>
      </c>
      <c r="F111" t="s">
        <v>201</v>
      </c>
      <c r="G111" t="s">
        <v>47</v>
      </c>
      <c r="H111" t="s">
        <v>31</v>
      </c>
      <c r="I111" t="s">
        <v>146</v>
      </c>
      <c r="J111" t="s">
        <v>377</v>
      </c>
      <c r="K111" t="s">
        <v>28</v>
      </c>
    </row>
    <row r="112" spans="1:11" x14ac:dyDescent="0.35">
      <c r="A112">
        <v>111</v>
      </c>
      <c r="B112" t="s">
        <v>378</v>
      </c>
      <c r="C112">
        <v>27</v>
      </c>
      <c r="D112" t="s">
        <v>379</v>
      </c>
      <c r="E112" t="s">
        <v>169</v>
      </c>
      <c r="F112" t="s">
        <v>177</v>
      </c>
      <c r="G112" t="s">
        <v>62</v>
      </c>
      <c r="H112" t="s">
        <v>23</v>
      </c>
      <c r="I112" t="s">
        <v>17</v>
      </c>
      <c r="J112" t="s">
        <v>380</v>
      </c>
      <c r="K112" t="s">
        <v>76</v>
      </c>
    </row>
    <row r="113" spans="1:11" x14ac:dyDescent="0.35">
      <c r="A113">
        <v>112</v>
      </c>
      <c r="B113" t="s">
        <v>381</v>
      </c>
      <c r="C113">
        <v>27</v>
      </c>
      <c r="D113" t="s">
        <v>382</v>
      </c>
      <c r="E113" t="s">
        <v>40</v>
      </c>
      <c r="F113" t="s">
        <v>57</v>
      </c>
      <c r="G113" t="s">
        <v>52</v>
      </c>
      <c r="H113" t="s">
        <v>13</v>
      </c>
      <c r="I113" t="s">
        <v>170</v>
      </c>
      <c r="J113" t="s">
        <v>383</v>
      </c>
      <c r="K113" t="s">
        <v>19</v>
      </c>
    </row>
    <row r="114" spans="1:11" x14ac:dyDescent="0.35">
      <c r="A114">
        <v>113</v>
      </c>
      <c r="B114" t="s">
        <v>384</v>
      </c>
      <c r="C114">
        <v>20</v>
      </c>
      <c r="D114" t="s">
        <v>385</v>
      </c>
      <c r="E114" t="s">
        <v>40</v>
      </c>
      <c r="F114" t="s">
        <v>31</v>
      </c>
      <c r="G114" t="s">
        <v>33</v>
      </c>
      <c r="H114" t="s">
        <v>34</v>
      </c>
      <c r="I114" t="s">
        <v>26</v>
      </c>
      <c r="J114">
        <v>680219931</v>
      </c>
      <c r="K114" t="s">
        <v>37</v>
      </c>
    </row>
    <row r="115" spans="1:11" x14ac:dyDescent="0.35">
      <c r="A115">
        <v>114</v>
      </c>
      <c r="B115" t="s">
        <v>386</v>
      </c>
      <c r="C115">
        <v>22</v>
      </c>
      <c r="D115" t="s">
        <v>387</v>
      </c>
      <c r="E115" t="s">
        <v>34</v>
      </c>
      <c r="F115" t="s">
        <v>42</v>
      </c>
      <c r="G115" t="s">
        <v>52</v>
      </c>
      <c r="H115" t="s">
        <v>13</v>
      </c>
      <c r="I115" t="s">
        <v>68</v>
      </c>
      <c r="J115" t="s">
        <v>388</v>
      </c>
      <c r="K115" t="s">
        <v>28</v>
      </c>
    </row>
    <row r="116" spans="1:11" x14ac:dyDescent="0.35">
      <c r="A116">
        <v>115</v>
      </c>
      <c r="B116" t="s">
        <v>389</v>
      </c>
      <c r="C116">
        <v>28</v>
      </c>
      <c r="D116" t="s">
        <v>390</v>
      </c>
      <c r="E116" t="s">
        <v>14</v>
      </c>
      <c r="F116" t="s">
        <v>57</v>
      </c>
      <c r="G116" t="s">
        <v>41</v>
      </c>
      <c r="H116" t="s">
        <v>42</v>
      </c>
      <c r="I116" t="s">
        <v>153</v>
      </c>
      <c r="J116">
        <v>9555729814</v>
      </c>
      <c r="K116" t="s">
        <v>76</v>
      </c>
    </row>
    <row r="117" spans="1:11" x14ac:dyDescent="0.35">
      <c r="A117">
        <v>116</v>
      </c>
      <c r="B117" t="s">
        <v>391</v>
      </c>
      <c r="C117">
        <v>20</v>
      </c>
      <c r="D117" t="s">
        <v>392</v>
      </c>
      <c r="E117" t="s">
        <v>133</v>
      </c>
      <c r="F117" t="s">
        <v>169</v>
      </c>
      <c r="G117" t="s">
        <v>80</v>
      </c>
      <c r="H117" t="s">
        <v>32</v>
      </c>
      <c r="I117" t="s">
        <v>58</v>
      </c>
      <c r="J117" t="s">
        <v>393</v>
      </c>
      <c r="K117" t="s">
        <v>19</v>
      </c>
    </row>
    <row r="118" spans="1:11" x14ac:dyDescent="0.35">
      <c r="A118">
        <v>117</v>
      </c>
      <c r="B118" t="s">
        <v>394</v>
      </c>
      <c r="C118">
        <v>27</v>
      </c>
      <c r="D118" t="s">
        <v>395</v>
      </c>
      <c r="E118" t="s">
        <v>14</v>
      </c>
      <c r="F118" t="s">
        <v>22</v>
      </c>
      <c r="G118" t="s">
        <v>33</v>
      </c>
      <c r="H118" t="s">
        <v>34</v>
      </c>
      <c r="I118" t="s">
        <v>53</v>
      </c>
      <c r="J118" t="s">
        <v>396</v>
      </c>
      <c r="K118" t="s">
        <v>28</v>
      </c>
    </row>
    <row r="119" spans="1:11" x14ac:dyDescent="0.35">
      <c r="A119">
        <v>118</v>
      </c>
      <c r="B119" t="s">
        <v>397</v>
      </c>
      <c r="C119">
        <v>29</v>
      </c>
      <c r="D119" t="s">
        <v>398</v>
      </c>
      <c r="E119" t="s">
        <v>13</v>
      </c>
      <c r="F119" t="s">
        <v>42</v>
      </c>
      <c r="G119" t="s">
        <v>33</v>
      </c>
      <c r="H119" t="s">
        <v>34</v>
      </c>
      <c r="I119" t="s">
        <v>153</v>
      </c>
      <c r="J119" t="s">
        <v>399</v>
      </c>
      <c r="K119" t="s">
        <v>37</v>
      </c>
    </row>
    <row r="120" spans="1:11" x14ac:dyDescent="0.35">
      <c r="A120">
        <v>119</v>
      </c>
      <c r="B120" t="s">
        <v>400</v>
      </c>
      <c r="C120">
        <v>25</v>
      </c>
      <c r="D120" t="s">
        <v>401</v>
      </c>
      <c r="E120" t="s">
        <v>169</v>
      </c>
      <c r="F120" t="s">
        <v>67</v>
      </c>
      <c r="G120" t="s">
        <v>87</v>
      </c>
      <c r="H120" t="s">
        <v>79</v>
      </c>
      <c r="I120" t="s">
        <v>102</v>
      </c>
      <c r="J120" t="s">
        <v>402</v>
      </c>
      <c r="K120" t="s">
        <v>19</v>
      </c>
    </row>
    <row r="121" spans="1:11" x14ac:dyDescent="0.35">
      <c r="A121">
        <v>120</v>
      </c>
      <c r="B121" t="s">
        <v>403</v>
      </c>
      <c r="C121">
        <v>24</v>
      </c>
      <c r="D121" t="s">
        <v>404</v>
      </c>
      <c r="E121" t="s">
        <v>169</v>
      </c>
      <c r="F121" t="s">
        <v>177</v>
      </c>
      <c r="G121" t="s">
        <v>80</v>
      </c>
      <c r="H121" t="s">
        <v>32</v>
      </c>
      <c r="I121" t="s">
        <v>26</v>
      </c>
      <c r="J121" t="s">
        <v>405</v>
      </c>
      <c r="K121" t="s">
        <v>28</v>
      </c>
    </row>
    <row r="122" spans="1:11" x14ac:dyDescent="0.35">
      <c r="A122">
        <v>121</v>
      </c>
      <c r="B122" t="s">
        <v>406</v>
      </c>
      <c r="C122">
        <v>28</v>
      </c>
      <c r="D122" t="s">
        <v>407</v>
      </c>
      <c r="E122" t="s">
        <v>201</v>
      </c>
      <c r="F122" t="s">
        <v>16</v>
      </c>
      <c r="G122" t="s">
        <v>47</v>
      </c>
      <c r="H122" t="s">
        <v>31</v>
      </c>
      <c r="I122" t="s">
        <v>58</v>
      </c>
      <c r="J122" t="s">
        <v>408</v>
      </c>
      <c r="K122" t="s">
        <v>44</v>
      </c>
    </row>
    <row r="123" spans="1:11" x14ac:dyDescent="0.35">
      <c r="A123">
        <v>122</v>
      </c>
      <c r="B123" t="s">
        <v>409</v>
      </c>
      <c r="C123">
        <v>24</v>
      </c>
      <c r="D123" t="s">
        <v>410</v>
      </c>
      <c r="E123" t="s">
        <v>22</v>
      </c>
      <c r="F123" t="s">
        <v>23</v>
      </c>
      <c r="G123" t="s">
        <v>87</v>
      </c>
      <c r="H123" t="s">
        <v>79</v>
      </c>
      <c r="I123" t="s">
        <v>146</v>
      </c>
      <c r="J123">
        <v>23793186</v>
      </c>
      <c r="K123" t="s">
        <v>76</v>
      </c>
    </row>
    <row r="124" spans="1:11" x14ac:dyDescent="0.35">
      <c r="A124">
        <v>123</v>
      </c>
      <c r="B124" t="s">
        <v>411</v>
      </c>
      <c r="C124">
        <v>21</v>
      </c>
      <c r="D124" t="s">
        <v>412</v>
      </c>
      <c r="E124" t="s">
        <v>133</v>
      </c>
      <c r="F124" t="s">
        <v>23</v>
      </c>
      <c r="G124" t="s">
        <v>52</v>
      </c>
      <c r="H124" t="s">
        <v>13</v>
      </c>
      <c r="I124" t="s">
        <v>146</v>
      </c>
      <c r="J124" t="s">
        <v>413</v>
      </c>
      <c r="K124" t="s">
        <v>37</v>
      </c>
    </row>
    <row r="125" spans="1:11" x14ac:dyDescent="0.35">
      <c r="A125">
        <v>124</v>
      </c>
      <c r="B125" t="s">
        <v>414</v>
      </c>
      <c r="C125">
        <v>30</v>
      </c>
      <c r="D125" t="s">
        <v>415</v>
      </c>
      <c r="E125" t="s">
        <v>22</v>
      </c>
      <c r="F125" t="s">
        <v>34</v>
      </c>
      <c r="G125" t="s">
        <v>47</v>
      </c>
      <c r="H125" t="s">
        <v>31</v>
      </c>
      <c r="I125" t="s">
        <v>63</v>
      </c>
      <c r="J125" t="s">
        <v>416</v>
      </c>
      <c r="K125" t="s">
        <v>19</v>
      </c>
    </row>
    <row r="126" spans="1:11" x14ac:dyDescent="0.35">
      <c r="A126">
        <v>125</v>
      </c>
      <c r="B126" t="s">
        <v>417</v>
      </c>
      <c r="C126">
        <v>27</v>
      </c>
      <c r="D126" t="s">
        <v>418</v>
      </c>
      <c r="E126" t="s">
        <v>149</v>
      </c>
      <c r="F126" t="s">
        <v>34</v>
      </c>
      <c r="G126" t="s">
        <v>120</v>
      </c>
      <c r="H126" t="s">
        <v>57</v>
      </c>
      <c r="I126" t="s">
        <v>17</v>
      </c>
      <c r="J126" t="s">
        <v>419</v>
      </c>
      <c r="K126" t="s">
        <v>44</v>
      </c>
    </row>
    <row r="127" spans="1:11" x14ac:dyDescent="0.35">
      <c r="A127">
        <v>126</v>
      </c>
      <c r="B127" t="s">
        <v>420</v>
      </c>
      <c r="C127">
        <v>22</v>
      </c>
      <c r="D127" t="s">
        <v>421</v>
      </c>
      <c r="E127" t="s">
        <v>13</v>
      </c>
      <c r="F127" t="s">
        <v>32</v>
      </c>
      <c r="G127" t="s">
        <v>24</v>
      </c>
      <c r="H127" t="s">
        <v>25</v>
      </c>
      <c r="I127" t="s">
        <v>88</v>
      </c>
      <c r="J127" t="s">
        <v>422</v>
      </c>
      <c r="K127" t="s">
        <v>44</v>
      </c>
    </row>
    <row r="128" spans="1:11" x14ac:dyDescent="0.35">
      <c r="A128">
        <v>127</v>
      </c>
      <c r="B128" t="s">
        <v>423</v>
      </c>
      <c r="C128">
        <v>27</v>
      </c>
      <c r="D128" t="s">
        <v>424</v>
      </c>
      <c r="E128" t="s">
        <v>57</v>
      </c>
      <c r="F128" t="s">
        <v>169</v>
      </c>
      <c r="G128" t="s">
        <v>41</v>
      </c>
      <c r="H128" t="s">
        <v>42</v>
      </c>
      <c r="I128" t="s">
        <v>91</v>
      </c>
      <c r="J128" t="s">
        <v>425</v>
      </c>
      <c r="K128" t="s">
        <v>76</v>
      </c>
    </row>
    <row r="129" spans="1:11" x14ac:dyDescent="0.35">
      <c r="A129">
        <v>128</v>
      </c>
      <c r="B129" t="s">
        <v>426</v>
      </c>
      <c r="C129">
        <v>30</v>
      </c>
      <c r="D129" t="s">
        <v>427</v>
      </c>
      <c r="E129" t="s">
        <v>57</v>
      </c>
      <c r="F129" t="s">
        <v>22</v>
      </c>
      <c r="G129" t="s">
        <v>120</v>
      </c>
      <c r="H129" t="s">
        <v>57</v>
      </c>
      <c r="I129" t="s">
        <v>102</v>
      </c>
      <c r="J129" t="s">
        <v>428</v>
      </c>
      <c r="K129" t="s">
        <v>37</v>
      </c>
    </row>
    <row r="130" spans="1:11" x14ac:dyDescent="0.35">
      <c r="A130">
        <v>129</v>
      </c>
      <c r="B130" t="s">
        <v>429</v>
      </c>
      <c r="C130">
        <v>20</v>
      </c>
      <c r="D130" t="s">
        <v>430</v>
      </c>
      <c r="E130" t="s">
        <v>40</v>
      </c>
      <c r="F130" t="s">
        <v>67</v>
      </c>
      <c r="G130" t="s">
        <v>87</v>
      </c>
      <c r="H130" t="s">
        <v>79</v>
      </c>
      <c r="I130" t="s">
        <v>68</v>
      </c>
      <c r="J130" t="s">
        <v>431</v>
      </c>
      <c r="K130" t="s">
        <v>37</v>
      </c>
    </row>
    <row r="131" spans="1:11" x14ac:dyDescent="0.35">
      <c r="A131">
        <v>130</v>
      </c>
      <c r="B131" t="s">
        <v>432</v>
      </c>
      <c r="C131">
        <v>24</v>
      </c>
      <c r="D131" t="s">
        <v>433</v>
      </c>
      <c r="E131" t="s">
        <v>31</v>
      </c>
      <c r="F131" t="s">
        <v>201</v>
      </c>
      <c r="G131" t="s">
        <v>52</v>
      </c>
      <c r="H131" t="s">
        <v>13</v>
      </c>
      <c r="I131" t="s">
        <v>58</v>
      </c>
      <c r="J131" t="s">
        <v>434</v>
      </c>
      <c r="K131" t="s">
        <v>44</v>
      </c>
    </row>
    <row r="132" spans="1:11" x14ac:dyDescent="0.35">
      <c r="A132">
        <v>131</v>
      </c>
      <c r="B132" t="s">
        <v>435</v>
      </c>
      <c r="C132">
        <v>26</v>
      </c>
      <c r="D132" t="s">
        <v>436</v>
      </c>
      <c r="E132" t="s">
        <v>149</v>
      </c>
      <c r="F132" t="s">
        <v>201</v>
      </c>
      <c r="G132" t="s">
        <v>47</v>
      </c>
      <c r="H132" t="s">
        <v>31</v>
      </c>
      <c r="I132" t="s">
        <v>146</v>
      </c>
      <c r="J132" t="s">
        <v>437</v>
      </c>
      <c r="K132" t="s">
        <v>19</v>
      </c>
    </row>
    <row r="133" spans="1:11" x14ac:dyDescent="0.35">
      <c r="A133">
        <v>132</v>
      </c>
      <c r="B133" t="s">
        <v>438</v>
      </c>
      <c r="C133">
        <v>22</v>
      </c>
      <c r="D133" t="s">
        <v>439</v>
      </c>
      <c r="E133" t="s">
        <v>149</v>
      </c>
      <c r="F133" t="s">
        <v>177</v>
      </c>
      <c r="G133" t="s">
        <v>24</v>
      </c>
      <c r="H133" t="s">
        <v>25</v>
      </c>
      <c r="I133" t="s">
        <v>35</v>
      </c>
      <c r="J133" t="s">
        <v>440</v>
      </c>
      <c r="K133" t="s">
        <v>28</v>
      </c>
    </row>
    <row r="134" spans="1:11" x14ac:dyDescent="0.35">
      <c r="A134">
        <v>133</v>
      </c>
      <c r="B134" t="s">
        <v>441</v>
      </c>
      <c r="C134">
        <v>27</v>
      </c>
      <c r="D134" t="s">
        <v>442</v>
      </c>
      <c r="E134" t="s">
        <v>133</v>
      </c>
      <c r="F134" t="s">
        <v>201</v>
      </c>
      <c r="G134" t="s">
        <v>52</v>
      </c>
      <c r="H134" t="s">
        <v>13</v>
      </c>
      <c r="I134" t="s">
        <v>116</v>
      </c>
      <c r="J134" t="s">
        <v>443</v>
      </c>
      <c r="K134" t="s">
        <v>28</v>
      </c>
    </row>
    <row r="135" spans="1:11" x14ac:dyDescent="0.35">
      <c r="A135">
        <v>134</v>
      </c>
      <c r="B135" t="s">
        <v>444</v>
      </c>
      <c r="C135">
        <v>23</v>
      </c>
      <c r="D135" t="s">
        <v>445</v>
      </c>
      <c r="E135" t="s">
        <v>79</v>
      </c>
      <c r="F135" t="s">
        <v>23</v>
      </c>
      <c r="G135" t="s">
        <v>120</v>
      </c>
      <c r="H135" t="s">
        <v>57</v>
      </c>
      <c r="I135" t="s">
        <v>35</v>
      </c>
      <c r="J135">
        <v>41558403</v>
      </c>
      <c r="K135" t="s">
        <v>19</v>
      </c>
    </row>
    <row r="136" spans="1:11" x14ac:dyDescent="0.35">
      <c r="A136">
        <v>135</v>
      </c>
      <c r="B136" t="s">
        <v>446</v>
      </c>
      <c r="C136">
        <v>20</v>
      </c>
      <c r="D136" t="s">
        <v>447</v>
      </c>
      <c r="E136" t="s">
        <v>42</v>
      </c>
      <c r="F136" t="s">
        <v>25</v>
      </c>
      <c r="G136" t="s">
        <v>62</v>
      </c>
      <c r="H136" t="s">
        <v>23</v>
      </c>
      <c r="I136" t="s">
        <v>88</v>
      </c>
      <c r="J136" t="s">
        <v>448</v>
      </c>
      <c r="K136" t="s">
        <v>28</v>
      </c>
    </row>
    <row r="137" spans="1:11" x14ac:dyDescent="0.35">
      <c r="A137">
        <v>136</v>
      </c>
      <c r="B137" t="s">
        <v>449</v>
      </c>
      <c r="C137">
        <v>23</v>
      </c>
      <c r="D137" t="s">
        <v>450</v>
      </c>
      <c r="E137" t="s">
        <v>32</v>
      </c>
      <c r="F137" t="s">
        <v>42</v>
      </c>
      <c r="G137" t="s">
        <v>15</v>
      </c>
      <c r="H137" t="s">
        <v>16</v>
      </c>
      <c r="I137" t="s">
        <v>68</v>
      </c>
      <c r="J137" t="s">
        <v>451</v>
      </c>
      <c r="K137" t="s">
        <v>44</v>
      </c>
    </row>
    <row r="138" spans="1:11" x14ac:dyDescent="0.35">
      <c r="A138">
        <v>137</v>
      </c>
      <c r="B138" t="s">
        <v>452</v>
      </c>
      <c r="C138">
        <v>25</v>
      </c>
      <c r="D138" t="s">
        <v>453</v>
      </c>
      <c r="E138" t="s">
        <v>101</v>
      </c>
      <c r="F138" t="s">
        <v>13</v>
      </c>
      <c r="G138" t="s">
        <v>15</v>
      </c>
      <c r="H138" t="s">
        <v>16</v>
      </c>
      <c r="I138" t="s">
        <v>91</v>
      </c>
      <c r="J138" t="s">
        <v>454</v>
      </c>
      <c r="K138" t="s">
        <v>37</v>
      </c>
    </row>
    <row r="139" spans="1:11" x14ac:dyDescent="0.35">
      <c r="A139">
        <v>138</v>
      </c>
      <c r="B139" t="s">
        <v>455</v>
      </c>
      <c r="C139">
        <v>26</v>
      </c>
      <c r="D139" t="s">
        <v>456</v>
      </c>
      <c r="E139" t="s">
        <v>101</v>
      </c>
      <c r="F139" t="s">
        <v>34</v>
      </c>
      <c r="G139" t="s">
        <v>33</v>
      </c>
      <c r="H139" t="s">
        <v>34</v>
      </c>
      <c r="I139" t="s">
        <v>58</v>
      </c>
      <c r="J139" t="s">
        <v>457</v>
      </c>
      <c r="K139" t="s">
        <v>19</v>
      </c>
    </row>
    <row r="140" spans="1:11" x14ac:dyDescent="0.35">
      <c r="A140">
        <v>139</v>
      </c>
      <c r="B140" t="s">
        <v>458</v>
      </c>
      <c r="C140">
        <v>23</v>
      </c>
      <c r="D140" t="s">
        <v>459</v>
      </c>
      <c r="E140" t="s">
        <v>14</v>
      </c>
      <c r="F140" t="s">
        <v>13</v>
      </c>
      <c r="G140" t="s">
        <v>120</v>
      </c>
      <c r="H140" t="s">
        <v>57</v>
      </c>
      <c r="I140" t="s">
        <v>88</v>
      </c>
      <c r="J140" t="s">
        <v>460</v>
      </c>
      <c r="K140" t="s">
        <v>28</v>
      </c>
    </row>
    <row r="141" spans="1:11" x14ac:dyDescent="0.35">
      <c r="A141">
        <v>140</v>
      </c>
      <c r="B141" t="s">
        <v>461</v>
      </c>
      <c r="C141">
        <v>25</v>
      </c>
      <c r="D141" t="s">
        <v>462</v>
      </c>
      <c r="E141" t="s">
        <v>40</v>
      </c>
      <c r="F141" t="s">
        <v>57</v>
      </c>
      <c r="G141" t="s">
        <v>87</v>
      </c>
      <c r="H141" t="s">
        <v>79</v>
      </c>
      <c r="I141" t="s">
        <v>102</v>
      </c>
      <c r="J141" t="s">
        <v>463</v>
      </c>
      <c r="K141" t="s">
        <v>19</v>
      </c>
    </row>
    <row r="142" spans="1:11" x14ac:dyDescent="0.35">
      <c r="A142">
        <v>141</v>
      </c>
      <c r="B142" t="s">
        <v>464</v>
      </c>
      <c r="C142">
        <v>30</v>
      </c>
      <c r="D142" t="s">
        <v>465</v>
      </c>
      <c r="E142" t="s">
        <v>32</v>
      </c>
      <c r="F142" t="s">
        <v>133</v>
      </c>
      <c r="G142" t="s">
        <v>15</v>
      </c>
      <c r="H142" t="s">
        <v>16</v>
      </c>
      <c r="I142" t="s">
        <v>35</v>
      </c>
      <c r="J142" t="s">
        <v>466</v>
      </c>
      <c r="K142" t="s">
        <v>28</v>
      </c>
    </row>
    <row r="143" spans="1:11" x14ac:dyDescent="0.35">
      <c r="A143">
        <v>142</v>
      </c>
      <c r="B143" t="s">
        <v>467</v>
      </c>
      <c r="C143">
        <v>27</v>
      </c>
      <c r="D143" t="s">
        <v>468</v>
      </c>
      <c r="E143" t="s">
        <v>149</v>
      </c>
      <c r="F143" t="s">
        <v>32</v>
      </c>
      <c r="G143" t="s">
        <v>41</v>
      </c>
      <c r="H143" t="s">
        <v>42</v>
      </c>
      <c r="I143" t="s">
        <v>170</v>
      </c>
      <c r="J143" t="s">
        <v>469</v>
      </c>
      <c r="K143" t="s">
        <v>76</v>
      </c>
    </row>
    <row r="144" spans="1:11" x14ac:dyDescent="0.35">
      <c r="A144">
        <v>143</v>
      </c>
      <c r="B144" t="s">
        <v>470</v>
      </c>
      <c r="C144">
        <v>25</v>
      </c>
      <c r="D144" t="s">
        <v>471</v>
      </c>
      <c r="E144" t="s">
        <v>16</v>
      </c>
      <c r="F144" t="s">
        <v>101</v>
      </c>
      <c r="G144" t="s">
        <v>62</v>
      </c>
      <c r="H144" t="s">
        <v>23</v>
      </c>
      <c r="I144" t="s">
        <v>153</v>
      </c>
      <c r="J144" t="s">
        <v>472</v>
      </c>
      <c r="K144" t="s">
        <v>76</v>
      </c>
    </row>
    <row r="145" spans="1:11" x14ac:dyDescent="0.35">
      <c r="A145">
        <v>144</v>
      </c>
      <c r="B145" t="s">
        <v>473</v>
      </c>
      <c r="C145">
        <v>28</v>
      </c>
      <c r="D145" t="s">
        <v>474</v>
      </c>
      <c r="E145" t="s">
        <v>79</v>
      </c>
      <c r="F145" t="s">
        <v>22</v>
      </c>
      <c r="G145" t="s">
        <v>41</v>
      </c>
      <c r="H145" t="s">
        <v>42</v>
      </c>
      <c r="I145" t="s">
        <v>63</v>
      </c>
      <c r="J145" t="s">
        <v>475</v>
      </c>
      <c r="K145" t="s">
        <v>37</v>
      </c>
    </row>
    <row r="146" spans="1:11" x14ac:dyDescent="0.35">
      <c r="A146">
        <v>145</v>
      </c>
      <c r="B146" t="s">
        <v>476</v>
      </c>
      <c r="C146">
        <v>25</v>
      </c>
      <c r="D146" t="s">
        <v>477</v>
      </c>
      <c r="E146" t="s">
        <v>79</v>
      </c>
      <c r="F146" t="s">
        <v>14</v>
      </c>
      <c r="G146" t="s">
        <v>33</v>
      </c>
      <c r="H146" t="s">
        <v>34</v>
      </c>
      <c r="I146" t="s">
        <v>153</v>
      </c>
      <c r="J146" t="s">
        <v>478</v>
      </c>
      <c r="K146" t="s">
        <v>37</v>
      </c>
    </row>
    <row r="147" spans="1:11" x14ac:dyDescent="0.35">
      <c r="A147">
        <v>146</v>
      </c>
      <c r="B147" t="s">
        <v>479</v>
      </c>
      <c r="C147">
        <v>26</v>
      </c>
      <c r="D147" t="s">
        <v>480</v>
      </c>
      <c r="E147" t="s">
        <v>34</v>
      </c>
      <c r="F147" t="s">
        <v>22</v>
      </c>
      <c r="G147" t="s">
        <v>24</v>
      </c>
      <c r="H147" t="s">
        <v>25</v>
      </c>
      <c r="I147" t="s">
        <v>88</v>
      </c>
      <c r="J147">
        <f>1-453-635-2272</f>
        <v>-3359</v>
      </c>
      <c r="K147" t="s">
        <v>44</v>
      </c>
    </row>
    <row r="148" spans="1:11" x14ac:dyDescent="0.35">
      <c r="A148">
        <v>147</v>
      </c>
      <c r="B148" t="s">
        <v>481</v>
      </c>
      <c r="C148">
        <v>28</v>
      </c>
      <c r="D148" t="s">
        <v>482</v>
      </c>
      <c r="E148" t="s">
        <v>57</v>
      </c>
      <c r="F148" t="s">
        <v>101</v>
      </c>
      <c r="G148" t="s">
        <v>52</v>
      </c>
      <c r="H148" t="s">
        <v>13</v>
      </c>
      <c r="I148" t="s">
        <v>58</v>
      </c>
      <c r="J148" t="s">
        <v>483</v>
      </c>
      <c r="K148" t="s">
        <v>19</v>
      </c>
    </row>
    <row r="149" spans="1:11" x14ac:dyDescent="0.35">
      <c r="A149">
        <v>148</v>
      </c>
      <c r="B149" t="s">
        <v>484</v>
      </c>
      <c r="C149">
        <v>20</v>
      </c>
      <c r="D149" t="s">
        <v>485</v>
      </c>
      <c r="E149" t="s">
        <v>34</v>
      </c>
      <c r="F149" t="s">
        <v>101</v>
      </c>
      <c r="G149" t="s">
        <v>52</v>
      </c>
      <c r="H149" t="s">
        <v>13</v>
      </c>
      <c r="I149" t="s">
        <v>102</v>
      </c>
      <c r="J149" t="s">
        <v>486</v>
      </c>
      <c r="K149" t="s">
        <v>76</v>
      </c>
    </row>
    <row r="150" spans="1:11" x14ac:dyDescent="0.35">
      <c r="A150">
        <v>149</v>
      </c>
      <c r="B150" t="s">
        <v>487</v>
      </c>
      <c r="C150">
        <v>21</v>
      </c>
      <c r="D150" t="s">
        <v>488</v>
      </c>
      <c r="E150" t="s">
        <v>31</v>
      </c>
      <c r="F150" t="s">
        <v>177</v>
      </c>
      <c r="G150" t="s">
        <v>47</v>
      </c>
      <c r="H150" t="s">
        <v>31</v>
      </c>
      <c r="I150" t="s">
        <v>35</v>
      </c>
      <c r="J150" t="s">
        <v>489</v>
      </c>
      <c r="K150" t="s">
        <v>28</v>
      </c>
    </row>
    <row r="151" spans="1:11" x14ac:dyDescent="0.35">
      <c r="A151">
        <v>150</v>
      </c>
      <c r="B151" t="s">
        <v>490</v>
      </c>
      <c r="C151">
        <v>27</v>
      </c>
      <c r="D151" t="s">
        <v>491</v>
      </c>
      <c r="E151" t="s">
        <v>201</v>
      </c>
      <c r="F151" t="s">
        <v>16</v>
      </c>
      <c r="G151" t="s">
        <v>47</v>
      </c>
      <c r="H151" t="s">
        <v>31</v>
      </c>
      <c r="I151" t="s">
        <v>88</v>
      </c>
      <c r="J151" t="s">
        <v>492</v>
      </c>
      <c r="K151" t="s">
        <v>28</v>
      </c>
    </row>
    <row r="152" spans="1:11" x14ac:dyDescent="0.35">
      <c r="A152">
        <v>151</v>
      </c>
      <c r="B152" t="s">
        <v>493</v>
      </c>
      <c r="C152">
        <v>23</v>
      </c>
      <c r="D152" t="s">
        <v>494</v>
      </c>
      <c r="E152" t="s">
        <v>67</v>
      </c>
      <c r="F152" t="s">
        <v>177</v>
      </c>
      <c r="G152" t="s">
        <v>33</v>
      </c>
      <c r="H152" t="s">
        <v>34</v>
      </c>
      <c r="I152" t="s">
        <v>35</v>
      </c>
      <c r="J152" t="s">
        <v>495</v>
      </c>
      <c r="K152" t="s">
        <v>44</v>
      </c>
    </row>
    <row r="153" spans="1:11" x14ac:dyDescent="0.35">
      <c r="A153">
        <v>152</v>
      </c>
      <c r="B153" t="s">
        <v>496</v>
      </c>
      <c r="C153">
        <v>25</v>
      </c>
      <c r="D153" t="s">
        <v>497</v>
      </c>
      <c r="E153" t="s">
        <v>31</v>
      </c>
      <c r="F153" t="s">
        <v>16</v>
      </c>
      <c r="G153" t="s">
        <v>33</v>
      </c>
      <c r="H153" t="s">
        <v>34</v>
      </c>
      <c r="I153" t="s">
        <v>170</v>
      </c>
      <c r="J153">
        <v>962846680</v>
      </c>
      <c r="K153" t="s">
        <v>37</v>
      </c>
    </row>
    <row r="154" spans="1:11" x14ac:dyDescent="0.35">
      <c r="A154">
        <v>153</v>
      </c>
      <c r="B154" t="s">
        <v>498</v>
      </c>
      <c r="C154">
        <v>23</v>
      </c>
      <c r="D154" t="s">
        <v>499</v>
      </c>
      <c r="E154" t="s">
        <v>101</v>
      </c>
      <c r="F154" t="s">
        <v>169</v>
      </c>
      <c r="G154" t="s">
        <v>80</v>
      </c>
      <c r="H154" t="s">
        <v>32</v>
      </c>
      <c r="I154" t="s">
        <v>17</v>
      </c>
      <c r="J154">
        <f>1-239-219-7444</f>
        <v>-7901</v>
      </c>
      <c r="K154" t="s">
        <v>37</v>
      </c>
    </row>
    <row r="155" spans="1:11" x14ac:dyDescent="0.35">
      <c r="A155">
        <v>154</v>
      </c>
      <c r="B155" t="s">
        <v>500</v>
      </c>
      <c r="C155">
        <v>30</v>
      </c>
      <c r="D155" t="s">
        <v>501</v>
      </c>
      <c r="E155" t="s">
        <v>14</v>
      </c>
      <c r="F155" t="s">
        <v>67</v>
      </c>
      <c r="G155" t="s">
        <v>120</v>
      </c>
      <c r="H155" t="s">
        <v>57</v>
      </c>
      <c r="I155" t="s">
        <v>102</v>
      </c>
      <c r="J155">
        <v>8104228215</v>
      </c>
      <c r="K155" t="s">
        <v>37</v>
      </c>
    </row>
    <row r="156" spans="1:11" x14ac:dyDescent="0.35">
      <c r="A156">
        <v>155</v>
      </c>
      <c r="B156" t="s">
        <v>502</v>
      </c>
      <c r="C156">
        <v>21</v>
      </c>
      <c r="D156" t="s">
        <v>503</v>
      </c>
      <c r="E156" t="s">
        <v>201</v>
      </c>
      <c r="F156" t="s">
        <v>67</v>
      </c>
      <c r="G156" t="s">
        <v>24</v>
      </c>
      <c r="H156" t="s">
        <v>25</v>
      </c>
      <c r="I156" t="s">
        <v>153</v>
      </c>
      <c r="J156" t="s">
        <v>504</v>
      </c>
      <c r="K156" t="s">
        <v>76</v>
      </c>
    </row>
    <row r="157" spans="1:11" x14ac:dyDescent="0.35">
      <c r="A157">
        <v>156</v>
      </c>
      <c r="B157" t="s">
        <v>505</v>
      </c>
      <c r="C157">
        <v>28</v>
      </c>
      <c r="D157" t="s">
        <v>506</v>
      </c>
      <c r="E157" t="s">
        <v>201</v>
      </c>
      <c r="F157" t="s">
        <v>13</v>
      </c>
      <c r="G157" t="s">
        <v>41</v>
      </c>
      <c r="H157" t="s">
        <v>42</v>
      </c>
      <c r="I157" t="s">
        <v>116</v>
      </c>
      <c r="J157">
        <f>1-681-326-8521</f>
        <v>-9527</v>
      </c>
      <c r="K157" t="s">
        <v>44</v>
      </c>
    </row>
    <row r="158" spans="1:11" x14ac:dyDescent="0.35">
      <c r="A158">
        <v>157</v>
      </c>
      <c r="B158" t="s">
        <v>507</v>
      </c>
      <c r="C158">
        <v>21</v>
      </c>
      <c r="D158" t="s">
        <v>508</v>
      </c>
      <c r="E158" t="s">
        <v>22</v>
      </c>
      <c r="F158" t="s">
        <v>67</v>
      </c>
      <c r="G158" t="s">
        <v>15</v>
      </c>
      <c r="H158" t="s">
        <v>16</v>
      </c>
      <c r="I158" t="s">
        <v>91</v>
      </c>
      <c r="J158" t="s">
        <v>509</v>
      </c>
      <c r="K158" t="s">
        <v>44</v>
      </c>
    </row>
    <row r="159" spans="1:11" x14ac:dyDescent="0.35">
      <c r="A159">
        <v>158</v>
      </c>
      <c r="B159" t="s">
        <v>510</v>
      </c>
      <c r="C159">
        <v>23</v>
      </c>
      <c r="D159" t="s">
        <v>511</v>
      </c>
      <c r="E159" t="s">
        <v>42</v>
      </c>
      <c r="F159" t="s">
        <v>169</v>
      </c>
      <c r="G159" t="s">
        <v>33</v>
      </c>
      <c r="H159" t="s">
        <v>34</v>
      </c>
      <c r="I159" t="s">
        <v>91</v>
      </c>
      <c r="J159" t="s">
        <v>512</v>
      </c>
      <c r="K159" t="s">
        <v>44</v>
      </c>
    </row>
    <row r="160" spans="1:11" x14ac:dyDescent="0.35">
      <c r="A160">
        <v>159</v>
      </c>
      <c r="B160" t="s">
        <v>513</v>
      </c>
      <c r="C160">
        <v>23</v>
      </c>
      <c r="D160" t="s">
        <v>514</v>
      </c>
      <c r="E160" t="s">
        <v>34</v>
      </c>
      <c r="F160" t="s">
        <v>40</v>
      </c>
      <c r="G160" t="s">
        <v>80</v>
      </c>
      <c r="H160" t="s">
        <v>32</v>
      </c>
      <c r="I160" t="s">
        <v>146</v>
      </c>
      <c r="J160">
        <v>8810950525</v>
      </c>
      <c r="K160" t="s">
        <v>28</v>
      </c>
    </row>
    <row r="161" spans="1:11" x14ac:dyDescent="0.35">
      <c r="A161">
        <v>160</v>
      </c>
      <c r="B161" t="s">
        <v>515</v>
      </c>
      <c r="C161">
        <v>20</v>
      </c>
      <c r="D161" t="s">
        <v>516</v>
      </c>
      <c r="E161" t="s">
        <v>169</v>
      </c>
      <c r="F161" t="s">
        <v>149</v>
      </c>
      <c r="G161" t="s">
        <v>62</v>
      </c>
      <c r="H161" t="s">
        <v>23</v>
      </c>
      <c r="I161" t="s">
        <v>170</v>
      </c>
      <c r="J161" t="s">
        <v>517</v>
      </c>
      <c r="K161" t="s">
        <v>76</v>
      </c>
    </row>
    <row r="162" spans="1:11" x14ac:dyDescent="0.35">
      <c r="A162">
        <v>161</v>
      </c>
      <c r="B162" t="s">
        <v>518</v>
      </c>
      <c r="C162">
        <v>22</v>
      </c>
      <c r="D162" t="s">
        <v>519</v>
      </c>
      <c r="E162" t="s">
        <v>177</v>
      </c>
      <c r="F162" t="s">
        <v>25</v>
      </c>
      <c r="G162" t="s">
        <v>15</v>
      </c>
      <c r="H162" t="s">
        <v>16</v>
      </c>
      <c r="I162" t="s">
        <v>102</v>
      </c>
      <c r="J162" t="s">
        <v>520</v>
      </c>
      <c r="K162" t="s">
        <v>28</v>
      </c>
    </row>
    <row r="163" spans="1:11" x14ac:dyDescent="0.35">
      <c r="A163">
        <v>162</v>
      </c>
      <c r="B163" t="s">
        <v>521</v>
      </c>
      <c r="C163">
        <v>23</v>
      </c>
      <c r="D163" t="s">
        <v>522</v>
      </c>
      <c r="E163" t="s">
        <v>23</v>
      </c>
      <c r="F163" t="s">
        <v>79</v>
      </c>
      <c r="G163" t="s">
        <v>24</v>
      </c>
      <c r="H163" t="s">
        <v>25</v>
      </c>
      <c r="I163" t="s">
        <v>58</v>
      </c>
      <c r="J163">
        <f>1-957-395-9253</f>
        <v>-10604</v>
      </c>
      <c r="K163" t="s">
        <v>28</v>
      </c>
    </row>
    <row r="164" spans="1:11" x14ac:dyDescent="0.35">
      <c r="A164">
        <v>163</v>
      </c>
      <c r="B164" t="s">
        <v>523</v>
      </c>
      <c r="C164">
        <v>23</v>
      </c>
      <c r="D164" t="s">
        <v>524</v>
      </c>
      <c r="E164" t="s">
        <v>22</v>
      </c>
      <c r="F164" t="s">
        <v>32</v>
      </c>
      <c r="G164" t="s">
        <v>80</v>
      </c>
      <c r="H164" t="s">
        <v>32</v>
      </c>
      <c r="I164" t="s">
        <v>146</v>
      </c>
      <c r="J164">
        <f>1-917-732-9593</f>
        <v>-11241</v>
      </c>
      <c r="K164" t="s">
        <v>19</v>
      </c>
    </row>
    <row r="165" spans="1:11" x14ac:dyDescent="0.35">
      <c r="A165">
        <v>164</v>
      </c>
      <c r="B165" t="s">
        <v>525</v>
      </c>
      <c r="C165">
        <v>21</v>
      </c>
      <c r="D165" t="s">
        <v>526</v>
      </c>
      <c r="E165" t="s">
        <v>169</v>
      </c>
      <c r="F165" t="s">
        <v>32</v>
      </c>
      <c r="G165" t="s">
        <v>62</v>
      </c>
      <c r="H165" t="s">
        <v>23</v>
      </c>
      <c r="I165" t="s">
        <v>17</v>
      </c>
      <c r="J165" t="s">
        <v>527</v>
      </c>
      <c r="K165" t="s">
        <v>19</v>
      </c>
    </row>
    <row r="166" spans="1:11" x14ac:dyDescent="0.35">
      <c r="A166">
        <v>165</v>
      </c>
      <c r="B166" t="s">
        <v>528</v>
      </c>
      <c r="C166">
        <v>24</v>
      </c>
      <c r="D166" t="s">
        <v>529</v>
      </c>
      <c r="E166" t="s">
        <v>67</v>
      </c>
      <c r="F166" t="s">
        <v>16</v>
      </c>
      <c r="G166" t="s">
        <v>87</v>
      </c>
      <c r="H166" t="s">
        <v>79</v>
      </c>
      <c r="I166" t="s">
        <v>91</v>
      </c>
      <c r="J166">
        <f>1-714-847-6560</f>
        <v>-8120</v>
      </c>
      <c r="K166" t="s">
        <v>19</v>
      </c>
    </row>
    <row r="167" spans="1:11" x14ac:dyDescent="0.35">
      <c r="A167">
        <v>166</v>
      </c>
      <c r="B167" t="s">
        <v>530</v>
      </c>
      <c r="C167">
        <v>27</v>
      </c>
      <c r="D167" t="s">
        <v>531</v>
      </c>
      <c r="E167" t="s">
        <v>149</v>
      </c>
      <c r="F167" t="s">
        <v>42</v>
      </c>
      <c r="G167" t="s">
        <v>33</v>
      </c>
      <c r="H167" t="s">
        <v>34</v>
      </c>
      <c r="I167" t="s">
        <v>146</v>
      </c>
      <c r="J167" t="s">
        <v>532</v>
      </c>
      <c r="K167" t="s">
        <v>37</v>
      </c>
    </row>
    <row r="168" spans="1:11" x14ac:dyDescent="0.35">
      <c r="A168">
        <v>167</v>
      </c>
      <c r="B168" t="s">
        <v>533</v>
      </c>
      <c r="C168">
        <v>26</v>
      </c>
      <c r="D168" t="s">
        <v>534</v>
      </c>
      <c r="E168" t="s">
        <v>149</v>
      </c>
      <c r="F168" t="s">
        <v>40</v>
      </c>
      <c r="G168" t="s">
        <v>47</v>
      </c>
      <c r="H168" t="s">
        <v>31</v>
      </c>
      <c r="I168" t="s">
        <v>88</v>
      </c>
      <c r="J168" t="s">
        <v>535</v>
      </c>
      <c r="K168" t="s">
        <v>28</v>
      </c>
    </row>
    <row r="169" spans="1:11" x14ac:dyDescent="0.35">
      <c r="A169">
        <v>168</v>
      </c>
      <c r="B169" t="s">
        <v>536</v>
      </c>
      <c r="C169">
        <v>20</v>
      </c>
      <c r="D169" t="s">
        <v>537</v>
      </c>
      <c r="E169" t="s">
        <v>67</v>
      </c>
      <c r="F169" t="s">
        <v>149</v>
      </c>
      <c r="G169" t="s">
        <v>52</v>
      </c>
      <c r="H169" t="s">
        <v>13</v>
      </c>
      <c r="I169" t="s">
        <v>91</v>
      </c>
      <c r="J169" t="s">
        <v>538</v>
      </c>
      <c r="K169" t="s">
        <v>28</v>
      </c>
    </row>
    <row r="170" spans="1:11" x14ac:dyDescent="0.35">
      <c r="A170">
        <v>169</v>
      </c>
      <c r="B170" t="s">
        <v>539</v>
      </c>
      <c r="C170">
        <v>24</v>
      </c>
      <c r="D170" t="s">
        <v>540</v>
      </c>
      <c r="E170" t="s">
        <v>25</v>
      </c>
      <c r="F170" t="s">
        <v>40</v>
      </c>
      <c r="G170" t="s">
        <v>120</v>
      </c>
      <c r="H170" t="s">
        <v>57</v>
      </c>
      <c r="I170" t="s">
        <v>48</v>
      </c>
      <c r="J170" t="s">
        <v>541</v>
      </c>
      <c r="K170" t="s">
        <v>37</v>
      </c>
    </row>
    <row r="171" spans="1:11" x14ac:dyDescent="0.35">
      <c r="A171">
        <v>170</v>
      </c>
      <c r="B171" t="s">
        <v>542</v>
      </c>
      <c r="C171">
        <v>28</v>
      </c>
      <c r="D171" t="s">
        <v>543</v>
      </c>
      <c r="E171" t="s">
        <v>177</v>
      </c>
      <c r="F171" t="s">
        <v>22</v>
      </c>
      <c r="G171" t="s">
        <v>120</v>
      </c>
      <c r="H171" t="s">
        <v>57</v>
      </c>
      <c r="I171" t="s">
        <v>17</v>
      </c>
      <c r="J171" t="s">
        <v>544</v>
      </c>
      <c r="K171" t="s">
        <v>76</v>
      </c>
    </row>
    <row r="172" spans="1:11" x14ac:dyDescent="0.35">
      <c r="A172">
        <v>171</v>
      </c>
      <c r="B172" t="s">
        <v>545</v>
      </c>
      <c r="C172">
        <v>20</v>
      </c>
      <c r="D172" t="s">
        <v>546</v>
      </c>
      <c r="E172" t="s">
        <v>13</v>
      </c>
      <c r="F172" t="s">
        <v>57</v>
      </c>
      <c r="G172" t="s">
        <v>24</v>
      </c>
      <c r="H172" t="s">
        <v>25</v>
      </c>
      <c r="I172" t="s">
        <v>91</v>
      </c>
      <c r="J172" t="s">
        <v>547</v>
      </c>
      <c r="K172" t="s">
        <v>44</v>
      </c>
    </row>
    <row r="173" spans="1:11" x14ac:dyDescent="0.35">
      <c r="A173">
        <v>172</v>
      </c>
      <c r="B173" t="s">
        <v>548</v>
      </c>
      <c r="C173">
        <v>21</v>
      </c>
      <c r="D173" t="s">
        <v>549</v>
      </c>
      <c r="E173" t="s">
        <v>22</v>
      </c>
      <c r="F173" t="s">
        <v>201</v>
      </c>
      <c r="G173" t="s">
        <v>87</v>
      </c>
      <c r="H173" t="s">
        <v>79</v>
      </c>
      <c r="I173" t="s">
        <v>35</v>
      </c>
      <c r="J173" t="s">
        <v>550</v>
      </c>
      <c r="K173" t="s">
        <v>28</v>
      </c>
    </row>
    <row r="174" spans="1:11" x14ac:dyDescent="0.35">
      <c r="A174">
        <v>173</v>
      </c>
      <c r="B174" t="s">
        <v>551</v>
      </c>
      <c r="C174">
        <v>27</v>
      </c>
      <c r="D174" t="s">
        <v>552</v>
      </c>
      <c r="E174" t="s">
        <v>177</v>
      </c>
      <c r="F174" t="s">
        <v>22</v>
      </c>
      <c r="G174" t="s">
        <v>33</v>
      </c>
      <c r="H174" t="s">
        <v>34</v>
      </c>
      <c r="I174" t="s">
        <v>146</v>
      </c>
      <c r="J174" t="s">
        <v>553</v>
      </c>
      <c r="K174" t="s">
        <v>44</v>
      </c>
    </row>
    <row r="175" spans="1:11" x14ac:dyDescent="0.35">
      <c r="A175">
        <v>174</v>
      </c>
      <c r="B175" t="s">
        <v>554</v>
      </c>
      <c r="C175">
        <v>26</v>
      </c>
      <c r="D175" t="s">
        <v>555</v>
      </c>
      <c r="E175" t="s">
        <v>57</v>
      </c>
      <c r="F175" t="s">
        <v>201</v>
      </c>
      <c r="G175" t="s">
        <v>33</v>
      </c>
      <c r="H175" t="s">
        <v>34</v>
      </c>
      <c r="I175" t="s">
        <v>26</v>
      </c>
      <c r="J175" t="s">
        <v>556</v>
      </c>
      <c r="K175" t="s">
        <v>37</v>
      </c>
    </row>
    <row r="176" spans="1:11" x14ac:dyDescent="0.35">
      <c r="A176">
        <v>175</v>
      </c>
      <c r="B176" t="s">
        <v>557</v>
      </c>
      <c r="C176">
        <v>30</v>
      </c>
      <c r="D176" t="s">
        <v>558</v>
      </c>
      <c r="E176" t="s">
        <v>13</v>
      </c>
      <c r="F176" t="s">
        <v>23</v>
      </c>
      <c r="G176" t="s">
        <v>41</v>
      </c>
      <c r="H176" t="s">
        <v>42</v>
      </c>
      <c r="I176" t="s">
        <v>116</v>
      </c>
      <c r="J176" t="s">
        <v>559</v>
      </c>
      <c r="K176" t="s">
        <v>19</v>
      </c>
    </row>
    <row r="177" spans="1:11" x14ac:dyDescent="0.35">
      <c r="A177">
        <v>176</v>
      </c>
      <c r="B177" t="s">
        <v>560</v>
      </c>
      <c r="C177">
        <v>22</v>
      </c>
      <c r="D177" t="s">
        <v>561</v>
      </c>
      <c r="E177" t="s">
        <v>169</v>
      </c>
      <c r="F177" t="s">
        <v>177</v>
      </c>
      <c r="G177" t="s">
        <v>80</v>
      </c>
      <c r="H177" t="s">
        <v>32</v>
      </c>
      <c r="I177" t="s">
        <v>53</v>
      </c>
      <c r="J177" t="s">
        <v>562</v>
      </c>
      <c r="K177" t="s">
        <v>37</v>
      </c>
    </row>
    <row r="178" spans="1:11" x14ac:dyDescent="0.35">
      <c r="A178">
        <v>177</v>
      </c>
      <c r="B178" t="s">
        <v>563</v>
      </c>
      <c r="C178">
        <v>22</v>
      </c>
      <c r="D178" t="s">
        <v>564</v>
      </c>
      <c r="E178" t="s">
        <v>149</v>
      </c>
      <c r="F178" t="s">
        <v>67</v>
      </c>
      <c r="G178" t="s">
        <v>87</v>
      </c>
      <c r="H178" t="s">
        <v>79</v>
      </c>
      <c r="I178" t="s">
        <v>63</v>
      </c>
      <c r="J178" t="s">
        <v>565</v>
      </c>
      <c r="K178" t="s">
        <v>76</v>
      </c>
    </row>
    <row r="179" spans="1:11" x14ac:dyDescent="0.35">
      <c r="A179">
        <v>178</v>
      </c>
      <c r="B179" t="s">
        <v>566</v>
      </c>
      <c r="C179">
        <v>22</v>
      </c>
      <c r="D179" t="s">
        <v>567</v>
      </c>
      <c r="E179" t="s">
        <v>25</v>
      </c>
      <c r="F179" t="s">
        <v>42</v>
      </c>
      <c r="G179" t="s">
        <v>47</v>
      </c>
      <c r="H179" t="s">
        <v>31</v>
      </c>
      <c r="I179" t="s">
        <v>35</v>
      </c>
      <c r="J179" t="s">
        <v>568</v>
      </c>
      <c r="K179" t="s">
        <v>37</v>
      </c>
    </row>
    <row r="180" spans="1:11" x14ac:dyDescent="0.35">
      <c r="A180">
        <v>179</v>
      </c>
      <c r="B180" t="s">
        <v>569</v>
      </c>
      <c r="C180">
        <v>21</v>
      </c>
      <c r="D180" t="s">
        <v>570</v>
      </c>
      <c r="E180" t="s">
        <v>177</v>
      </c>
      <c r="F180" t="s">
        <v>32</v>
      </c>
      <c r="G180" t="s">
        <v>80</v>
      </c>
      <c r="H180" t="s">
        <v>32</v>
      </c>
      <c r="I180" t="s">
        <v>88</v>
      </c>
      <c r="J180" t="s">
        <v>571</v>
      </c>
      <c r="K180" t="s">
        <v>44</v>
      </c>
    </row>
    <row r="181" spans="1:11" x14ac:dyDescent="0.35">
      <c r="A181">
        <v>180</v>
      </c>
      <c r="B181" t="s">
        <v>572</v>
      </c>
      <c r="C181">
        <v>25</v>
      </c>
      <c r="D181" t="s">
        <v>573</v>
      </c>
      <c r="E181" t="s">
        <v>57</v>
      </c>
      <c r="F181" t="s">
        <v>13</v>
      </c>
      <c r="G181" t="s">
        <v>52</v>
      </c>
      <c r="H181" t="s">
        <v>13</v>
      </c>
      <c r="I181" t="s">
        <v>102</v>
      </c>
      <c r="J181" t="s">
        <v>574</v>
      </c>
      <c r="K181" t="s">
        <v>44</v>
      </c>
    </row>
    <row r="182" spans="1:11" x14ac:dyDescent="0.35">
      <c r="A182">
        <v>181</v>
      </c>
      <c r="B182" t="s">
        <v>575</v>
      </c>
      <c r="C182">
        <v>24</v>
      </c>
      <c r="D182" t="s">
        <v>576</v>
      </c>
      <c r="E182" t="s">
        <v>101</v>
      </c>
      <c r="F182" t="s">
        <v>67</v>
      </c>
      <c r="G182" t="s">
        <v>15</v>
      </c>
      <c r="H182" t="s">
        <v>16</v>
      </c>
      <c r="I182" t="s">
        <v>48</v>
      </c>
      <c r="J182" t="s">
        <v>577</v>
      </c>
      <c r="K182" t="s">
        <v>28</v>
      </c>
    </row>
    <row r="183" spans="1:11" x14ac:dyDescent="0.35">
      <c r="A183">
        <v>182</v>
      </c>
      <c r="B183" t="s">
        <v>578</v>
      </c>
      <c r="C183">
        <v>26</v>
      </c>
      <c r="D183" t="s">
        <v>579</v>
      </c>
      <c r="E183" t="s">
        <v>14</v>
      </c>
      <c r="F183" t="s">
        <v>34</v>
      </c>
      <c r="G183" t="s">
        <v>47</v>
      </c>
      <c r="H183" t="s">
        <v>31</v>
      </c>
      <c r="I183" t="s">
        <v>88</v>
      </c>
      <c r="J183" t="s">
        <v>580</v>
      </c>
      <c r="K183" t="s">
        <v>44</v>
      </c>
    </row>
    <row r="184" spans="1:11" x14ac:dyDescent="0.35">
      <c r="A184">
        <v>183</v>
      </c>
      <c r="B184" t="s">
        <v>581</v>
      </c>
      <c r="C184">
        <v>28</v>
      </c>
      <c r="D184" t="s">
        <v>582</v>
      </c>
      <c r="E184" t="s">
        <v>16</v>
      </c>
      <c r="F184" t="s">
        <v>34</v>
      </c>
      <c r="G184" t="s">
        <v>120</v>
      </c>
      <c r="H184" t="s">
        <v>57</v>
      </c>
      <c r="I184" t="s">
        <v>68</v>
      </c>
      <c r="J184" t="s">
        <v>583</v>
      </c>
      <c r="K184" t="s">
        <v>37</v>
      </c>
    </row>
    <row r="185" spans="1:11" x14ac:dyDescent="0.35">
      <c r="A185">
        <v>184</v>
      </c>
      <c r="B185" t="s">
        <v>584</v>
      </c>
      <c r="C185">
        <v>29</v>
      </c>
      <c r="D185" t="s">
        <v>585</v>
      </c>
      <c r="E185" t="s">
        <v>14</v>
      </c>
      <c r="F185" t="s">
        <v>13</v>
      </c>
      <c r="G185" t="s">
        <v>52</v>
      </c>
      <c r="H185" t="s">
        <v>13</v>
      </c>
      <c r="I185" t="s">
        <v>116</v>
      </c>
      <c r="J185" t="s">
        <v>586</v>
      </c>
      <c r="K185" t="s">
        <v>76</v>
      </c>
    </row>
    <row r="186" spans="1:11" x14ac:dyDescent="0.35">
      <c r="A186">
        <v>185</v>
      </c>
      <c r="B186" t="s">
        <v>587</v>
      </c>
      <c r="C186">
        <v>26</v>
      </c>
      <c r="D186" t="s">
        <v>588</v>
      </c>
      <c r="E186" t="s">
        <v>34</v>
      </c>
      <c r="F186" t="s">
        <v>13</v>
      </c>
      <c r="G186" t="s">
        <v>120</v>
      </c>
      <c r="H186" t="s">
        <v>57</v>
      </c>
      <c r="I186" t="s">
        <v>153</v>
      </c>
      <c r="J186" t="s">
        <v>589</v>
      </c>
      <c r="K186" t="s">
        <v>76</v>
      </c>
    </row>
    <row r="187" spans="1:11" x14ac:dyDescent="0.35">
      <c r="A187">
        <v>186</v>
      </c>
      <c r="B187" t="s">
        <v>590</v>
      </c>
      <c r="C187">
        <v>24</v>
      </c>
      <c r="D187" t="s">
        <v>591</v>
      </c>
      <c r="E187" t="s">
        <v>40</v>
      </c>
      <c r="F187" t="s">
        <v>79</v>
      </c>
      <c r="G187" t="s">
        <v>15</v>
      </c>
      <c r="H187" t="s">
        <v>16</v>
      </c>
      <c r="I187" t="s">
        <v>26</v>
      </c>
      <c r="J187">
        <v>4698825986</v>
      </c>
      <c r="K187" t="s">
        <v>44</v>
      </c>
    </row>
    <row r="188" spans="1:11" x14ac:dyDescent="0.35">
      <c r="A188">
        <v>187</v>
      </c>
      <c r="B188" t="s">
        <v>592</v>
      </c>
      <c r="C188">
        <v>26</v>
      </c>
      <c r="D188" t="s">
        <v>593</v>
      </c>
      <c r="E188" t="s">
        <v>79</v>
      </c>
      <c r="F188" t="s">
        <v>31</v>
      </c>
      <c r="G188" t="s">
        <v>80</v>
      </c>
      <c r="H188" t="s">
        <v>32</v>
      </c>
      <c r="I188" t="s">
        <v>48</v>
      </c>
      <c r="J188" t="s">
        <v>594</v>
      </c>
      <c r="K188" t="s">
        <v>28</v>
      </c>
    </row>
    <row r="189" spans="1:11" x14ac:dyDescent="0.35">
      <c r="A189">
        <v>188</v>
      </c>
      <c r="B189" t="s">
        <v>595</v>
      </c>
      <c r="C189">
        <v>29</v>
      </c>
      <c r="D189" t="s">
        <v>596</v>
      </c>
      <c r="E189" t="s">
        <v>22</v>
      </c>
      <c r="F189" t="s">
        <v>25</v>
      </c>
      <c r="G189" t="s">
        <v>87</v>
      </c>
      <c r="H189" t="s">
        <v>79</v>
      </c>
      <c r="I189" t="s">
        <v>48</v>
      </c>
      <c r="J189" t="s">
        <v>597</v>
      </c>
      <c r="K189" t="s">
        <v>76</v>
      </c>
    </row>
    <row r="190" spans="1:11" x14ac:dyDescent="0.35">
      <c r="A190">
        <v>189</v>
      </c>
      <c r="B190" t="s">
        <v>598</v>
      </c>
      <c r="C190">
        <v>29</v>
      </c>
      <c r="D190" t="s">
        <v>599</v>
      </c>
      <c r="E190" t="s">
        <v>23</v>
      </c>
      <c r="F190" t="s">
        <v>177</v>
      </c>
      <c r="G190" t="s">
        <v>62</v>
      </c>
      <c r="H190" t="s">
        <v>23</v>
      </c>
      <c r="I190" t="s">
        <v>48</v>
      </c>
      <c r="J190" t="s">
        <v>600</v>
      </c>
      <c r="K190" t="s">
        <v>44</v>
      </c>
    </row>
    <row r="191" spans="1:11" x14ac:dyDescent="0.35">
      <c r="A191">
        <v>190</v>
      </c>
      <c r="B191" t="s">
        <v>601</v>
      </c>
      <c r="C191">
        <v>30</v>
      </c>
      <c r="D191" t="s">
        <v>602</v>
      </c>
      <c r="E191" t="s">
        <v>149</v>
      </c>
      <c r="F191" t="s">
        <v>34</v>
      </c>
      <c r="G191" t="s">
        <v>47</v>
      </c>
      <c r="H191" t="s">
        <v>31</v>
      </c>
      <c r="I191" t="s">
        <v>170</v>
      </c>
      <c r="J191" t="s">
        <v>603</v>
      </c>
      <c r="K191" t="s">
        <v>19</v>
      </c>
    </row>
    <row r="192" spans="1:11" x14ac:dyDescent="0.35">
      <c r="A192">
        <v>191</v>
      </c>
      <c r="B192" t="s">
        <v>604</v>
      </c>
      <c r="C192">
        <v>22</v>
      </c>
      <c r="D192" t="s">
        <v>605</v>
      </c>
      <c r="E192" t="s">
        <v>177</v>
      </c>
      <c r="F192" t="s">
        <v>23</v>
      </c>
      <c r="G192" t="s">
        <v>120</v>
      </c>
      <c r="H192" t="s">
        <v>57</v>
      </c>
      <c r="I192" t="s">
        <v>17</v>
      </c>
      <c r="J192" t="s">
        <v>606</v>
      </c>
      <c r="K192" t="s">
        <v>28</v>
      </c>
    </row>
    <row r="193" spans="1:11" x14ac:dyDescent="0.35">
      <c r="A193">
        <v>192</v>
      </c>
      <c r="B193" t="s">
        <v>607</v>
      </c>
      <c r="C193">
        <v>25</v>
      </c>
      <c r="D193" t="s">
        <v>608</v>
      </c>
      <c r="E193" t="s">
        <v>34</v>
      </c>
      <c r="F193" t="s">
        <v>14</v>
      </c>
      <c r="G193" t="s">
        <v>80</v>
      </c>
      <c r="H193" t="s">
        <v>32</v>
      </c>
      <c r="I193" t="s">
        <v>63</v>
      </c>
      <c r="J193" t="s">
        <v>609</v>
      </c>
      <c r="K193" t="s">
        <v>76</v>
      </c>
    </row>
    <row r="194" spans="1:11" x14ac:dyDescent="0.35">
      <c r="A194">
        <v>193</v>
      </c>
      <c r="B194" t="s">
        <v>610</v>
      </c>
      <c r="C194">
        <v>28</v>
      </c>
      <c r="D194" t="s">
        <v>611</v>
      </c>
      <c r="E194" t="s">
        <v>14</v>
      </c>
      <c r="F194" t="s">
        <v>25</v>
      </c>
      <c r="G194" t="s">
        <v>15</v>
      </c>
      <c r="H194" t="s">
        <v>16</v>
      </c>
      <c r="I194" t="s">
        <v>146</v>
      </c>
      <c r="J194">
        <v>1534818411</v>
      </c>
      <c r="K194" t="s">
        <v>76</v>
      </c>
    </row>
    <row r="195" spans="1:11" x14ac:dyDescent="0.35">
      <c r="A195">
        <v>194</v>
      </c>
      <c r="B195" t="s">
        <v>612</v>
      </c>
      <c r="C195">
        <v>30</v>
      </c>
      <c r="D195" t="s">
        <v>613</v>
      </c>
      <c r="E195" t="s">
        <v>23</v>
      </c>
      <c r="F195" t="s">
        <v>31</v>
      </c>
      <c r="G195" t="s">
        <v>15</v>
      </c>
      <c r="H195" t="s">
        <v>16</v>
      </c>
      <c r="I195" t="s">
        <v>91</v>
      </c>
      <c r="J195" t="s">
        <v>614</v>
      </c>
      <c r="K195" t="s">
        <v>37</v>
      </c>
    </row>
    <row r="196" spans="1:11" x14ac:dyDescent="0.35">
      <c r="A196">
        <v>195</v>
      </c>
      <c r="B196" t="s">
        <v>615</v>
      </c>
      <c r="C196">
        <v>29</v>
      </c>
      <c r="D196" t="s">
        <v>616</v>
      </c>
      <c r="E196" t="s">
        <v>201</v>
      </c>
      <c r="F196" t="s">
        <v>14</v>
      </c>
      <c r="G196" t="s">
        <v>33</v>
      </c>
      <c r="H196" t="s">
        <v>34</v>
      </c>
      <c r="I196" t="s">
        <v>153</v>
      </c>
      <c r="J196" t="s">
        <v>617</v>
      </c>
      <c r="K196" t="s">
        <v>76</v>
      </c>
    </row>
    <row r="197" spans="1:11" x14ac:dyDescent="0.35">
      <c r="A197">
        <v>196</v>
      </c>
      <c r="B197" t="s">
        <v>618</v>
      </c>
      <c r="C197">
        <v>26</v>
      </c>
      <c r="D197" t="s">
        <v>619</v>
      </c>
      <c r="E197" t="s">
        <v>14</v>
      </c>
      <c r="F197" t="s">
        <v>16</v>
      </c>
      <c r="G197" t="s">
        <v>15</v>
      </c>
      <c r="H197" t="s">
        <v>16</v>
      </c>
      <c r="I197" t="s">
        <v>26</v>
      </c>
      <c r="J197" t="s">
        <v>620</v>
      </c>
      <c r="K197" t="s">
        <v>44</v>
      </c>
    </row>
    <row r="198" spans="1:11" x14ac:dyDescent="0.35">
      <c r="A198">
        <v>197</v>
      </c>
      <c r="B198" t="s">
        <v>621</v>
      </c>
      <c r="C198">
        <v>25</v>
      </c>
      <c r="D198" t="s">
        <v>622</v>
      </c>
      <c r="E198" t="s">
        <v>201</v>
      </c>
      <c r="F198" t="s">
        <v>177</v>
      </c>
      <c r="G198" t="s">
        <v>120</v>
      </c>
      <c r="H198" t="s">
        <v>57</v>
      </c>
      <c r="I198" t="s">
        <v>68</v>
      </c>
      <c r="J198" t="s">
        <v>623</v>
      </c>
      <c r="K198" t="s">
        <v>37</v>
      </c>
    </row>
    <row r="199" spans="1:11" x14ac:dyDescent="0.35">
      <c r="A199">
        <v>198</v>
      </c>
      <c r="B199" t="s">
        <v>624</v>
      </c>
      <c r="C199">
        <v>22</v>
      </c>
      <c r="D199" t="s">
        <v>625</v>
      </c>
      <c r="E199" t="s">
        <v>133</v>
      </c>
      <c r="F199" t="s">
        <v>22</v>
      </c>
      <c r="G199" t="s">
        <v>52</v>
      </c>
      <c r="H199" t="s">
        <v>13</v>
      </c>
      <c r="I199" t="s">
        <v>88</v>
      </c>
      <c r="J199" t="s">
        <v>626</v>
      </c>
      <c r="K199" t="s">
        <v>37</v>
      </c>
    </row>
    <row r="200" spans="1:11" x14ac:dyDescent="0.35">
      <c r="A200">
        <v>199</v>
      </c>
      <c r="B200" t="s">
        <v>627</v>
      </c>
      <c r="C200">
        <v>26</v>
      </c>
      <c r="D200" t="s">
        <v>628</v>
      </c>
      <c r="E200" t="s">
        <v>57</v>
      </c>
      <c r="F200" t="s">
        <v>22</v>
      </c>
      <c r="G200" t="s">
        <v>15</v>
      </c>
      <c r="H200" t="s">
        <v>16</v>
      </c>
      <c r="I200" t="s">
        <v>146</v>
      </c>
      <c r="J200" t="s">
        <v>629</v>
      </c>
      <c r="K200" t="s">
        <v>28</v>
      </c>
    </row>
    <row r="201" spans="1:11" x14ac:dyDescent="0.35">
      <c r="A201">
        <v>200</v>
      </c>
      <c r="B201" t="s">
        <v>630</v>
      </c>
      <c r="C201">
        <v>30</v>
      </c>
      <c r="D201" t="s">
        <v>631</v>
      </c>
      <c r="E201" t="s">
        <v>34</v>
      </c>
      <c r="F201" t="s">
        <v>57</v>
      </c>
      <c r="G201" t="s">
        <v>24</v>
      </c>
      <c r="H201" t="s">
        <v>25</v>
      </c>
      <c r="I201" t="s">
        <v>170</v>
      </c>
      <c r="J201" t="s">
        <v>632</v>
      </c>
      <c r="K201" t="s">
        <v>28</v>
      </c>
    </row>
    <row r="202" spans="1:11" x14ac:dyDescent="0.35">
      <c r="A202">
        <v>201</v>
      </c>
      <c r="B202" t="s">
        <v>633</v>
      </c>
      <c r="C202">
        <v>24</v>
      </c>
      <c r="D202" t="s">
        <v>634</v>
      </c>
      <c r="E202" t="s">
        <v>201</v>
      </c>
      <c r="F202" t="s">
        <v>42</v>
      </c>
      <c r="G202" t="s">
        <v>80</v>
      </c>
      <c r="H202" t="s">
        <v>32</v>
      </c>
      <c r="I202" t="s">
        <v>17</v>
      </c>
      <c r="J202" t="s">
        <v>635</v>
      </c>
      <c r="K202" t="s">
        <v>28</v>
      </c>
    </row>
    <row r="203" spans="1:11" x14ac:dyDescent="0.35">
      <c r="A203">
        <v>202</v>
      </c>
      <c r="B203" t="s">
        <v>636</v>
      </c>
      <c r="C203">
        <v>27</v>
      </c>
      <c r="D203" t="s">
        <v>637</v>
      </c>
      <c r="E203" t="s">
        <v>31</v>
      </c>
      <c r="F203" t="s">
        <v>79</v>
      </c>
      <c r="G203" t="s">
        <v>87</v>
      </c>
      <c r="H203" t="s">
        <v>79</v>
      </c>
      <c r="I203" t="s">
        <v>17</v>
      </c>
      <c r="J203" t="s">
        <v>638</v>
      </c>
      <c r="K203" t="s">
        <v>76</v>
      </c>
    </row>
    <row r="204" spans="1:11" x14ac:dyDescent="0.35">
      <c r="A204">
        <v>203</v>
      </c>
      <c r="B204" t="s">
        <v>639</v>
      </c>
      <c r="C204">
        <v>26</v>
      </c>
      <c r="D204" t="s">
        <v>640</v>
      </c>
      <c r="E204" t="s">
        <v>14</v>
      </c>
      <c r="F204" t="s">
        <v>14</v>
      </c>
      <c r="G204" t="s">
        <v>47</v>
      </c>
      <c r="H204" t="s">
        <v>31</v>
      </c>
      <c r="I204" t="s">
        <v>35</v>
      </c>
      <c r="J204" t="s">
        <v>641</v>
      </c>
      <c r="K204" t="s">
        <v>44</v>
      </c>
    </row>
    <row r="205" spans="1:11" x14ac:dyDescent="0.35">
      <c r="A205">
        <v>204</v>
      </c>
      <c r="B205" t="s">
        <v>642</v>
      </c>
      <c r="C205">
        <v>29</v>
      </c>
      <c r="D205" t="s">
        <v>643</v>
      </c>
      <c r="E205" t="s">
        <v>42</v>
      </c>
      <c r="F205" t="s">
        <v>40</v>
      </c>
      <c r="G205" t="s">
        <v>120</v>
      </c>
      <c r="H205" t="s">
        <v>57</v>
      </c>
      <c r="I205" t="s">
        <v>17</v>
      </c>
      <c r="J205" t="s">
        <v>644</v>
      </c>
      <c r="K205" t="s">
        <v>76</v>
      </c>
    </row>
    <row r="206" spans="1:11" x14ac:dyDescent="0.35">
      <c r="A206">
        <v>205</v>
      </c>
      <c r="B206" t="s">
        <v>645</v>
      </c>
      <c r="C206">
        <v>24</v>
      </c>
      <c r="D206" t="s">
        <v>646</v>
      </c>
      <c r="E206" t="s">
        <v>133</v>
      </c>
      <c r="F206" t="s">
        <v>133</v>
      </c>
      <c r="G206" t="s">
        <v>47</v>
      </c>
      <c r="H206" t="s">
        <v>31</v>
      </c>
      <c r="I206" t="s">
        <v>68</v>
      </c>
      <c r="J206">
        <v>9029271920</v>
      </c>
      <c r="K206" t="s">
        <v>19</v>
      </c>
    </row>
    <row r="207" spans="1:11" x14ac:dyDescent="0.35">
      <c r="A207">
        <v>206</v>
      </c>
      <c r="B207" t="s">
        <v>647</v>
      </c>
      <c r="C207">
        <v>20</v>
      </c>
      <c r="D207" t="s">
        <v>648</v>
      </c>
      <c r="E207" t="s">
        <v>101</v>
      </c>
      <c r="F207" t="s">
        <v>22</v>
      </c>
      <c r="G207" t="s">
        <v>80</v>
      </c>
      <c r="H207" t="s">
        <v>32</v>
      </c>
      <c r="I207" t="s">
        <v>146</v>
      </c>
      <c r="J207" t="s">
        <v>649</v>
      </c>
      <c r="K207" t="s">
        <v>37</v>
      </c>
    </row>
    <row r="208" spans="1:11" x14ac:dyDescent="0.35">
      <c r="A208">
        <v>207</v>
      </c>
      <c r="B208" t="s">
        <v>650</v>
      </c>
      <c r="C208">
        <v>24</v>
      </c>
      <c r="D208" t="s">
        <v>651</v>
      </c>
      <c r="E208" t="s">
        <v>57</v>
      </c>
      <c r="F208" t="s">
        <v>133</v>
      </c>
      <c r="G208" t="s">
        <v>52</v>
      </c>
      <c r="H208" t="s">
        <v>13</v>
      </c>
      <c r="I208" t="s">
        <v>35</v>
      </c>
      <c r="J208" t="s">
        <v>652</v>
      </c>
      <c r="K208" t="s">
        <v>37</v>
      </c>
    </row>
    <row r="209" spans="1:11" x14ac:dyDescent="0.35">
      <c r="A209">
        <v>208</v>
      </c>
      <c r="B209" t="s">
        <v>653</v>
      </c>
      <c r="C209">
        <v>22</v>
      </c>
      <c r="D209" t="s">
        <v>654</v>
      </c>
      <c r="E209" t="s">
        <v>42</v>
      </c>
      <c r="F209" t="s">
        <v>23</v>
      </c>
      <c r="G209" t="s">
        <v>62</v>
      </c>
      <c r="H209" t="s">
        <v>23</v>
      </c>
      <c r="I209" t="s">
        <v>48</v>
      </c>
      <c r="J209" t="s">
        <v>655</v>
      </c>
      <c r="K209" t="s">
        <v>76</v>
      </c>
    </row>
    <row r="210" spans="1:11" x14ac:dyDescent="0.35">
      <c r="A210">
        <v>209</v>
      </c>
      <c r="B210" t="s">
        <v>656</v>
      </c>
      <c r="C210">
        <v>21</v>
      </c>
      <c r="D210" t="s">
        <v>657</v>
      </c>
      <c r="E210" t="s">
        <v>31</v>
      </c>
      <c r="F210" t="s">
        <v>16</v>
      </c>
      <c r="G210" t="s">
        <v>52</v>
      </c>
      <c r="H210" t="s">
        <v>13</v>
      </c>
      <c r="I210" t="s">
        <v>88</v>
      </c>
      <c r="J210" t="s">
        <v>658</v>
      </c>
      <c r="K210" t="s">
        <v>44</v>
      </c>
    </row>
    <row r="211" spans="1:11" x14ac:dyDescent="0.35">
      <c r="A211">
        <v>210</v>
      </c>
      <c r="B211" t="s">
        <v>659</v>
      </c>
      <c r="C211">
        <v>20</v>
      </c>
      <c r="D211" t="s">
        <v>660</v>
      </c>
      <c r="E211" t="s">
        <v>133</v>
      </c>
      <c r="F211" t="s">
        <v>177</v>
      </c>
      <c r="G211" t="s">
        <v>33</v>
      </c>
      <c r="H211" t="s">
        <v>34</v>
      </c>
      <c r="I211" t="s">
        <v>116</v>
      </c>
      <c r="J211" t="s">
        <v>661</v>
      </c>
      <c r="K211" t="s">
        <v>28</v>
      </c>
    </row>
    <row r="212" spans="1:11" x14ac:dyDescent="0.35">
      <c r="A212">
        <v>211</v>
      </c>
      <c r="B212" t="s">
        <v>662</v>
      </c>
      <c r="C212">
        <v>29</v>
      </c>
      <c r="D212" t="s">
        <v>663</v>
      </c>
      <c r="E212" t="s">
        <v>133</v>
      </c>
      <c r="F212" t="s">
        <v>40</v>
      </c>
      <c r="G212" t="s">
        <v>15</v>
      </c>
      <c r="H212" t="s">
        <v>16</v>
      </c>
      <c r="I212" t="s">
        <v>88</v>
      </c>
      <c r="J212" t="s">
        <v>664</v>
      </c>
      <c r="K212" t="s">
        <v>28</v>
      </c>
    </row>
    <row r="213" spans="1:11" x14ac:dyDescent="0.35">
      <c r="A213">
        <v>212</v>
      </c>
      <c r="B213" t="s">
        <v>665</v>
      </c>
      <c r="C213">
        <v>22</v>
      </c>
      <c r="D213" t="s">
        <v>666</v>
      </c>
      <c r="E213" t="s">
        <v>34</v>
      </c>
      <c r="F213" t="s">
        <v>13</v>
      </c>
      <c r="G213" t="s">
        <v>15</v>
      </c>
      <c r="H213" t="s">
        <v>16</v>
      </c>
      <c r="I213" t="s">
        <v>88</v>
      </c>
      <c r="J213" t="s">
        <v>667</v>
      </c>
      <c r="K213" t="s">
        <v>37</v>
      </c>
    </row>
    <row r="214" spans="1:11" x14ac:dyDescent="0.35">
      <c r="A214">
        <v>213</v>
      </c>
      <c r="B214" t="s">
        <v>668</v>
      </c>
      <c r="C214">
        <v>30</v>
      </c>
      <c r="D214" t="s">
        <v>669</v>
      </c>
      <c r="E214" t="s">
        <v>25</v>
      </c>
      <c r="F214" t="s">
        <v>22</v>
      </c>
      <c r="G214" t="s">
        <v>80</v>
      </c>
      <c r="H214" t="s">
        <v>32</v>
      </c>
      <c r="I214" t="s">
        <v>53</v>
      </c>
      <c r="J214" t="s">
        <v>670</v>
      </c>
      <c r="K214" t="s">
        <v>76</v>
      </c>
    </row>
    <row r="215" spans="1:11" x14ac:dyDescent="0.35">
      <c r="A215">
        <v>214</v>
      </c>
      <c r="B215" t="s">
        <v>671</v>
      </c>
      <c r="C215">
        <v>21</v>
      </c>
      <c r="D215" t="s">
        <v>672</v>
      </c>
      <c r="E215" t="s">
        <v>25</v>
      </c>
      <c r="F215" t="s">
        <v>14</v>
      </c>
      <c r="G215" t="s">
        <v>24</v>
      </c>
      <c r="H215" t="s">
        <v>25</v>
      </c>
      <c r="I215" t="s">
        <v>68</v>
      </c>
      <c r="J215" t="s">
        <v>673</v>
      </c>
      <c r="K215" t="s">
        <v>44</v>
      </c>
    </row>
    <row r="216" spans="1:11" x14ac:dyDescent="0.35">
      <c r="A216">
        <v>215</v>
      </c>
      <c r="B216" t="s">
        <v>674</v>
      </c>
      <c r="C216">
        <v>25</v>
      </c>
      <c r="D216" t="s">
        <v>675</v>
      </c>
      <c r="E216" t="s">
        <v>14</v>
      </c>
      <c r="F216" t="s">
        <v>169</v>
      </c>
      <c r="G216" t="s">
        <v>52</v>
      </c>
      <c r="H216" t="s">
        <v>13</v>
      </c>
      <c r="I216" t="s">
        <v>35</v>
      </c>
      <c r="J216" t="s">
        <v>676</v>
      </c>
      <c r="K216" t="s">
        <v>28</v>
      </c>
    </row>
    <row r="217" spans="1:11" x14ac:dyDescent="0.35">
      <c r="A217">
        <v>216</v>
      </c>
      <c r="B217" t="s">
        <v>677</v>
      </c>
      <c r="C217">
        <v>27</v>
      </c>
      <c r="D217" t="s">
        <v>678</v>
      </c>
      <c r="E217" t="s">
        <v>177</v>
      </c>
      <c r="F217" t="s">
        <v>13</v>
      </c>
      <c r="G217" t="s">
        <v>80</v>
      </c>
      <c r="H217" t="s">
        <v>32</v>
      </c>
      <c r="I217" t="s">
        <v>146</v>
      </c>
      <c r="J217" t="s">
        <v>679</v>
      </c>
      <c r="K217" t="s">
        <v>37</v>
      </c>
    </row>
    <row r="218" spans="1:11" x14ac:dyDescent="0.35">
      <c r="A218">
        <v>217</v>
      </c>
      <c r="B218" t="s">
        <v>680</v>
      </c>
      <c r="C218">
        <v>20</v>
      </c>
      <c r="D218" t="s">
        <v>681</v>
      </c>
      <c r="E218" t="s">
        <v>42</v>
      </c>
      <c r="F218" t="s">
        <v>79</v>
      </c>
      <c r="G218" t="s">
        <v>52</v>
      </c>
      <c r="H218" t="s">
        <v>13</v>
      </c>
      <c r="I218" t="s">
        <v>170</v>
      </c>
      <c r="J218" t="s">
        <v>682</v>
      </c>
      <c r="K218" t="s">
        <v>28</v>
      </c>
    </row>
    <row r="219" spans="1:11" x14ac:dyDescent="0.35">
      <c r="A219">
        <v>218</v>
      </c>
      <c r="B219" t="s">
        <v>683</v>
      </c>
      <c r="C219">
        <v>27</v>
      </c>
      <c r="D219" t="s">
        <v>684</v>
      </c>
      <c r="E219" t="s">
        <v>25</v>
      </c>
      <c r="F219" t="s">
        <v>149</v>
      </c>
      <c r="G219" t="s">
        <v>87</v>
      </c>
      <c r="H219" t="s">
        <v>79</v>
      </c>
      <c r="I219" t="s">
        <v>17</v>
      </c>
      <c r="J219" t="s">
        <v>685</v>
      </c>
      <c r="K219" t="s">
        <v>37</v>
      </c>
    </row>
    <row r="220" spans="1:11" x14ac:dyDescent="0.35">
      <c r="A220">
        <v>219</v>
      </c>
      <c r="B220" t="s">
        <v>686</v>
      </c>
      <c r="C220">
        <v>20</v>
      </c>
      <c r="D220" t="s">
        <v>687</v>
      </c>
      <c r="E220" t="s">
        <v>42</v>
      </c>
      <c r="F220" t="s">
        <v>169</v>
      </c>
      <c r="G220" t="s">
        <v>62</v>
      </c>
      <c r="H220" t="s">
        <v>23</v>
      </c>
      <c r="I220" t="s">
        <v>88</v>
      </c>
      <c r="J220" t="s">
        <v>688</v>
      </c>
      <c r="K220" t="s">
        <v>76</v>
      </c>
    </row>
    <row r="221" spans="1:11" x14ac:dyDescent="0.35">
      <c r="A221">
        <v>220</v>
      </c>
      <c r="B221" t="s">
        <v>689</v>
      </c>
      <c r="C221">
        <v>21</v>
      </c>
      <c r="D221" t="s">
        <v>690</v>
      </c>
      <c r="E221" t="s">
        <v>32</v>
      </c>
      <c r="F221" t="s">
        <v>22</v>
      </c>
      <c r="G221" t="s">
        <v>80</v>
      </c>
      <c r="H221" t="s">
        <v>32</v>
      </c>
      <c r="I221" t="s">
        <v>17</v>
      </c>
      <c r="J221" t="s">
        <v>691</v>
      </c>
      <c r="K221" t="s">
        <v>44</v>
      </c>
    </row>
    <row r="222" spans="1:11" x14ac:dyDescent="0.35">
      <c r="A222">
        <v>221</v>
      </c>
      <c r="B222" t="s">
        <v>692</v>
      </c>
      <c r="C222">
        <v>26</v>
      </c>
      <c r="D222" t="s">
        <v>693</v>
      </c>
      <c r="E222" t="s">
        <v>22</v>
      </c>
      <c r="F222" t="s">
        <v>31</v>
      </c>
      <c r="G222" t="s">
        <v>87</v>
      </c>
      <c r="H222" t="s">
        <v>79</v>
      </c>
      <c r="I222" t="s">
        <v>48</v>
      </c>
      <c r="J222" t="s">
        <v>694</v>
      </c>
      <c r="K222" t="s">
        <v>76</v>
      </c>
    </row>
    <row r="223" spans="1:11" x14ac:dyDescent="0.35">
      <c r="A223">
        <v>222</v>
      </c>
      <c r="B223" t="s">
        <v>695</v>
      </c>
      <c r="C223">
        <v>22</v>
      </c>
      <c r="D223" t="s">
        <v>696</v>
      </c>
      <c r="E223" t="s">
        <v>57</v>
      </c>
      <c r="F223" t="s">
        <v>149</v>
      </c>
      <c r="G223" t="s">
        <v>80</v>
      </c>
      <c r="H223" t="s">
        <v>32</v>
      </c>
      <c r="I223" t="s">
        <v>63</v>
      </c>
      <c r="J223" t="s">
        <v>697</v>
      </c>
      <c r="K223" t="s">
        <v>76</v>
      </c>
    </row>
    <row r="224" spans="1:11" x14ac:dyDescent="0.35">
      <c r="A224">
        <v>223</v>
      </c>
      <c r="B224" t="s">
        <v>698</v>
      </c>
      <c r="C224">
        <v>26</v>
      </c>
      <c r="D224" t="s">
        <v>699</v>
      </c>
      <c r="E224" t="s">
        <v>40</v>
      </c>
      <c r="F224" t="s">
        <v>133</v>
      </c>
      <c r="G224" t="s">
        <v>120</v>
      </c>
      <c r="H224" t="s">
        <v>57</v>
      </c>
      <c r="I224" t="s">
        <v>170</v>
      </c>
      <c r="J224" t="s">
        <v>700</v>
      </c>
      <c r="K224" t="s">
        <v>28</v>
      </c>
    </row>
    <row r="225" spans="1:11" x14ac:dyDescent="0.35">
      <c r="A225">
        <v>224</v>
      </c>
      <c r="B225" t="s">
        <v>701</v>
      </c>
      <c r="C225">
        <v>25</v>
      </c>
      <c r="D225" t="s">
        <v>702</v>
      </c>
      <c r="E225" t="s">
        <v>201</v>
      </c>
      <c r="F225" t="s">
        <v>13</v>
      </c>
      <c r="G225" t="s">
        <v>52</v>
      </c>
      <c r="H225" t="s">
        <v>13</v>
      </c>
      <c r="I225" t="s">
        <v>48</v>
      </c>
      <c r="J225" t="s">
        <v>703</v>
      </c>
      <c r="K225" t="s">
        <v>37</v>
      </c>
    </row>
    <row r="226" spans="1:11" x14ac:dyDescent="0.35">
      <c r="A226">
        <v>225</v>
      </c>
      <c r="B226" t="s">
        <v>704</v>
      </c>
      <c r="C226">
        <v>29</v>
      </c>
      <c r="D226" t="s">
        <v>705</v>
      </c>
      <c r="E226" t="s">
        <v>40</v>
      </c>
      <c r="F226" t="s">
        <v>23</v>
      </c>
      <c r="G226" t="s">
        <v>52</v>
      </c>
      <c r="H226" t="s">
        <v>13</v>
      </c>
      <c r="I226" t="s">
        <v>116</v>
      </c>
      <c r="J226" t="s">
        <v>706</v>
      </c>
      <c r="K226" t="s">
        <v>28</v>
      </c>
    </row>
    <row r="227" spans="1:11" x14ac:dyDescent="0.35">
      <c r="A227">
        <v>226</v>
      </c>
      <c r="B227" t="s">
        <v>707</v>
      </c>
      <c r="C227">
        <v>20</v>
      </c>
      <c r="D227" t="s">
        <v>708</v>
      </c>
      <c r="E227" t="s">
        <v>14</v>
      </c>
      <c r="F227" t="s">
        <v>79</v>
      </c>
      <c r="G227" t="s">
        <v>47</v>
      </c>
      <c r="H227" t="s">
        <v>31</v>
      </c>
      <c r="I227" t="s">
        <v>102</v>
      </c>
      <c r="J227" t="s">
        <v>709</v>
      </c>
      <c r="K227" t="s">
        <v>44</v>
      </c>
    </row>
    <row r="228" spans="1:11" x14ac:dyDescent="0.35">
      <c r="A228">
        <v>227</v>
      </c>
      <c r="B228" t="s">
        <v>710</v>
      </c>
      <c r="C228">
        <v>21</v>
      </c>
      <c r="D228" t="s">
        <v>711</v>
      </c>
      <c r="E228" t="s">
        <v>57</v>
      </c>
      <c r="F228" t="s">
        <v>22</v>
      </c>
      <c r="G228" t="s">
        <v>120</v>
      </c>
      <c r="H228" t="s">
        <v>57</v>
      </c>
      <c r="I228" t="s">
        <v>146</v>
      </c>
      <c r="J228" t="s">
        <v>712</v>
      </c>
      <c r="K228" t="s">
        <v>19</v>
      </c>
    </row>
    <row r="229" spans="1:11" x14ac:dyDescent="0.35">
      <c r="A229">
        <v>228</v>
      </c>
      <c r="B229" t="s">
        <v>713</v>
      </c>
      <c r="C229">
        <v>29</v>
      </c>
      <c r="D229" t="s">
        <v>714</v>
      </c>
      <c r="E229" t="s">
        <v>149</v>
      </c>
      <c r="F229" t="s">
        <v>101</v>
      </c>
      <c r="G229" t="s">
        <v>15</v>
      </c>
      <c r="H229" t="s">
        <v>16</v>
      </c>
      <c r="I229" t="s">
        <v>58</v>
      </c>
      <c r="J229" t="s">
        <v>715</v>
      </c>
      <c r="K229" t="s">
        <v>19</v>
      </c>
    </row>
    <row r="230" spans="1:11" x14ac:dyDescent="0.35">
      <c r="A230">
        <v>229</v>
      </c>
      <c r="B230" t="s">
        <v>716</v>
      </c>
      <c r="C230">
        <v>27</v>
      </c>
      <c r="D230" t="s">
        <v>717</v>
      </c>
      <c r="E230" t="s">
        <v>13</v>
      </c>
      <c r="F230" t="s">
        <v>16</v>
      </c>
      <c r="G230" t="s">
        <v>47</v>
      </c>
      <c r="H230" t="s">
        <v>31</v>
      </c>
      <c r="I230" t="s">
        <v>68</v>
      </c>
      <c r="J230" t="s">
        <v>718</v>
      </c>
      <c r="K230" t="s">
        <v>44</v>
      </c>
    </row>
    <row r="231" spans="1:11" x14ac:dyDescent="0.35">
      <c r="A231">
        <v>230</v>
      </c>
      <c r="B231" t="s">
        <v>719</v>
      </c>
      <c r="C231">
        <v>20</v>
      </c>
      <c r="D231" t="s">
        <v>720</v>
      </c>
      <c r="E231" t="s">
        <v>31</v>
      </c>
      <c r="F231" t="s">
        <v>42</v>
      </c>
      <c r="G231" t="s">
        <v>62</v>
      </c>
      <c r="H231" t="s">
        <v>23</v>
      </c>
      <c r="I231" t="s">
        <v>48</v>
      </c>
      <c r="J231" t="s">
        <v>721</v>
      </c>
      <c r="K231" t="s">
        <v>76</v>
      </c>
    </row>
    <row r="232" spans="1:11" x14ac:dyDescent="0.35">
      <c r="A232">
        <v>231</v>
      </c>
      <c r="B232" t="s">
        <v>722</v>
      </c>
      <c r="C232">
        <v>27</v>
      </c>
      <c r="D232" t="s">
        <v>723</v>
      </c>
      <c r="E232" t="s">
        <v>177</v>
      </c>
      <c r="F232" t="s">
        <v>169</v>
      </c>
      <c r="G232" t="s">
        <v>33</v>
      </c>
      <c r="H232" t="s">
        <v>34</v>
      </c>
      <c r="I232" t="s">
        <v>88</v>
      </c>
      <c r="J232" t="s">
        <v>724</v>
      </c>
      <c r="K232" t="s">
        <v>76</v>
      </c>
    </row>
    <row r="233" spans="1:11" x14ac:dyDescent="0.35">
      <c r="A233">
        <v>232</v>
      </c>
      <c r="B233" t="s">
        <v>725</v>
      </c>
      <c r="C233">
        <v>26</v>
      </c>
      <c r="D233" t="s">
        <v>726</v>
      </c>
      <c r="E233" t="s">
        <v>25</v>
      </c>
      <c r="F233" t="s">
        <v>16</v>
      </c>
      <c r="G233" t="s">
        <v>87</v>
      </c>
      <c r="H233" t="s">
        <v>79</v>
      </c>
      <c r="I233" t="s">
        <v>146</v>
      </c>
      <c r="J233" t="s">
        <v>727</v>
      </c>
      <c r="K233" t="s">
        <v>28</v>
      </c>
    </row>
    <row r="234" spans="1:11" x14ac:dyDescent="0.35">
      <c r="A234">
        <v>233</v>
      </c>
      <c r="B234" t="s">
        <v>728</v>
      </c>
      <c r="C234">
        <v>22</v>
      </c>
      <c r="D234" t="s">
        <v>729</v>
      </c>
      <c r="E234" t="s">
        <v>32</v>
      </c>
      <c r="F234" t="s">
        <v>149</v>
      </c>
      <c r="G234" t="s">
        <v>120</v>
      </c>
      <c r="H234" t="s">
        <v>57</v>
      </c>
      <c r="I234" t="s">
        <v>17</v>
      </c>
      <c r="J234" t="s">
        <v>730</v>
      </c>
      <c r="K234" t="s">
        <v>19</v>
      </c>
    </row>
    <row r="235" spans="1:11" x14ac:dyDescent="0.35">
      <c r="A235">
        <v>234</v>
      </c>
      <c r="B235" t="s">
        <v>731</v>
      </c>
      <c r="C235">
        <v>20</v>
      </c>
      <c r="D235" t="s">
        <v>732</v>
      </c>
      <c r="E235" t="s">
        <v>67</v>
      </c>
      <c r="F235" t="s">
        <v>40</v>
      </c>
      <c r="G235" t="s">
        <v>62</v>
      </c>
      <c r="H235" t="s">
        <v>23</v>
      </c>
      <c r="I235" t="s">
        <v>146</v>
      </c>
      <c r="J235" t="s">
        <v>733</v>
      </c>
      <c r="K235" t="s">
        <v>28</v>
      </c>
    </row>
    <row r="236" spans="1:11" x14ac:dyDescent="0.35">
      <c r="A236">
        <v>235</v>
      </c>
      <c r="B236" t="s">
        <v>734</v>
      </c>
      <c r="C236">
        <v>25</v>
      </c>
      <c r="D236" t="s">
        <v>735</v>
      </c>
      <c r="E236" t="s">
        <v>25</v>
      </c>
      <c r="F236" t="s">
        <v>201</v>
      </c>
      <c r="G236" t="s">
        <v>52</v>
      </c>
      <c r="H236" t="s">
        <v>13</v>
      </c>
      <c r="I236" t="s">
        <v>48</v>
      </c>
      <c r="J236" t="s">
        <v>736</v>
      </c>
      <c r="K236" t="s">
        <v>37</v>
      </c>
    </row>
    <row r="237" spans="1:11" x14ac:dyDescent="0.35">
      <c r="A237">
        <v>236</v>
      </c>
      <c r="B237" t="s">
        <v>737</v>
      </c>
      <c r="C237">
        <v>22</v>
      </c>
      <c r="D237" t="s">
        <v>738</v>
      </c>
      <c r="E237" t="s">
        <v>23</v>
      </c>
      <c r="F237" t="s">
        <v>57</v>
      </c>
      <c r="G237" t="s">
        <v>87</v>
      </c>
      <c r="H237" t="s">
        <v>79</v>
      </c>
      <c r="I237" t="s">
        <v>35</v>
      </c>
      <c r="J237" t="s">
        <v>739</v>
      </c>
      <c r="K237" t="s">
        <v>37</v>
      </c>
    </row>
    <row r="238" spans="1:11" x14ac:dyDescent="0.35">
      <c r="A238">
        <v>237</v>
      </c>
      <c r="B238" t="s">
        <v>740</v>
      </c>
      <c r="C238">
        <v>20</v>
      </c>
      <c r="D238" t="s">
        <v>741</v>
      </c>
      <c r="E238" t="s">
        <v>25</v>
      </c>
      <c r="F238" t="s">
        <v>177</v>
      </c>
      <c r="G238" t="s">
        <v>120</v>
      </c>
      <c r="H238" t="s">
        <v>57</v>
      </c>
      <c r="I238" t="s">
        <v>88</v>
      </c>
      <c r="J238" t="s">
        <v>742</v>
      </c>
      <c r="K238" t="s">
        <v>44</v>
      </c>
    </row>
    <row r="239" spans="1:11" x14ac:dyDescent="0.35">
      <c r="A239">
        <v>238</v>
      </c>
      <c r="B239" t="s">
        <v>743</v>
      </c>
      <c r="C239">
        <v>28</v>
      </c>
      <c r="D239" t="s">
        <v>744</v>
      </c>
      <c r="E239" t="s">
        <v>13</v>
      </c>
      <c r="F239" t="s">
        <v>13</v>
      </c>
      <c r="G239" t="s">
        <v>41</v>
      </c>
      <c r="H239" t="s">
        <v>42</v>
      </c>
      <c r="I239" t="s">
        <v>170</v>
      </c>
      <c r="J239" t="s">
        <v>745</v>
      </c>
      <c r="K239" t="s">
        <v>37</v>
      </c>
    </row>
    <row r="240" spans="1:11" x14ac:dyDescent="0.35">
      <c r="A240">
        <v>239</v>
      </c>
      <c r="B240" t="s">
        <v>746</v>
      </c>
      <c r="C240">
        <v>22</v>
      </c>
      <c r="D240" t="s">
        <v>747</v>
      </c>
      <c r="E240" t="s">
        <v>133</v>
      </c>
      <c r="F240" t="s">
        <v>57</v>
      </c>
      <c r="G240" t="s">
        <v>47</v>
      </c>
      <c r="H240" t="s">
        <v>31</v>
      </c>
      <c r="I240" t="s">
        <v>116</v>
      </c>
      <c r="J240" t="s">
        <v>748</v>
      </c>
      <c r="K240" t="s">
        <v>37</v>
      </c>
    </row>
    <row r="241" spans="1:11" x14ac:dyDescent="0.35">
      <c r="A241">
        <v>240</v>
      </c>
      <c r="B241" t="s">
        <v>749</v>
      </c>
      <c r="C241">
        <v>30</v>
      </c>
      <c r="D241" t="s">
        <v>750</v>
      </c>
      <c r="E241" t="s">
        <v>67</v>
      </c>
      <c r="F241" t="s">
        <v>177</v>
      </c>
      <c r="G241" t="s">
        <v>62</v>
      </c>
      <c r="H241" t="s">
        <v>23</v>
      </c>
      <c r="I241" t="s">
        <v>26</v>
      </c>
      <c r="J241" t="s">
        <v>751</v>
      </c>
      <c r="K241" t="s">
        <v>28</v>
      </c>
    </row>
    <row r="242" spans="1:11" x14ac:dyDescent="0.35">
      <c r="A242">
        <v>241</v>
      </c>
      <c r="B242" t="s">
        <v>752</v>
      </c>
      <c r="C242">
        <v>28</v>
      </c>
      <c r="D242" t="s">
        <v>753</v>
      </c>
      <c r="E242" t="s">
        <v>42</v>
      </c>
      <c r="F242" t="s">
        <v>177</v>
      </c>
      <c r="G242" t="s">
        <v>47</v>
      </c>
      <c r="H242" t="s">
        <v>31</v>
      </c>
      <c r="I242" t="s">
        <v>170</v>
      </c>
      <c r="J242" t="s">
        <v>754</v>
      </c>
      <c r="K242" t="s">
        <v>44</v>
      </c>
    </row>
    <row r="243" spans="1:11" x14ac:dyDescent="0.35">
      <c r="A243">
        <v>242</v>
      </c>
      <c r="B243" t="s">
        <v>755</v>
      </c>
      <c r="C243">
        <v>21</v>
      </c>
      <c r="D243" t="s">
        <v>756</v>
      </c>
      <c r="E243" t="s">
        <v>201</v>
      </c>
      <c r="F243" t="s">
        <v>67</v>
      </c>
      <c r="G243" t="s">
        <v>52</v>
      </c>
      <c r="H243" t="s">
        <v>13</v>
      </c>
      <c r="I243" t="s">
        <v>116</v>
      </c>
      <c r="J243" t="s">
        <v>757</v>
      </c>
      <c r="K243" t="s">
        <v>28</v>
      </c>
    </row>
    <row r="244" spans="1:11" x14ac:dyDescent="0.35">
      <c r="A244">
        <v>243</v>
      </c>
      <c r="B244" t="s">
        <v>758</v>
      </c>
      <c r="C244">
        <v>26</v>
      </c>
      <c r="D244" t="s">
        <v>759</v>
      </c>
      <c r="E244" t="s">
        <v>34</v>
      </c>
      <c r="F244" t="s">
        <v>133</v>
      </c>
      <c r="G244" t="s">
        <v>80</v>
      </c>
      <c r="H244" t="s">
        <v>32</v>
      </c>
      <c r="I244" t="s">
        <v>102</v>
      </c>
      <c r="J244" t="s">
        <v>760</v>
      </c>
      <c r="K244" t="s">
        <v>44</v>
      </c>
    </row>
    <row r="245" spans="1:11" x14ac:dyDescent="0.35">
      <c r="A245">
        <v>244</v>
      </c>
      <c r="B245" t="s">
        <v>761</v>
      </c>
      <c r="C245">
        <v>24</v>
      </c>
      <c r="D245" t="s">
        <v>762</v>
      </c>
      <c r="E245" t="s">
        <v>22</v>
      </c>
      <c r="F245" t="s">
        <v>16</v>
      </c>
      <c r="G245" t="s">
        <v>120</v>
      </c>
      <c r="H245" t="s">
        <v>57</v>
      </c>
      <c r="I245" t="s">
        <v>170</v>
      </c>
      <c r="J245" t="s">
        <v>763</v>
      </c>
      <c r="K245" t="s">
        <v>37</v>
      </c>
    </row>
    <row r="246" spans="1:11" x14ac:dyDescent="0.35">
      <c r="A246">
        <v>245</v>
      </c>
      <c r="B246" t="s">
        <v>764</v>
      </c>
      <c r="C246">
        <v>27</v>
      </c>
      <c r="D246" t="s">
        <v>765</v>
      </c>
      <c r="E246" t="s">
        <v>14</v>
      </c>
      <c r="F246" t="s">
        <v>13</v>
      </c>
      <c r="G246" t="s">
        <v>80</v>
      </c>
      <c r="H246" t="s">
        <v>32</v>
      </c>
      <c r="I246" t="s">
        <v>48</v>
      </c>
      <c r="J246" t="s">
        <v>766</v>
      </c>
      <c r="K246" t="s">
        <v>19</v>
      </c>
    </row>
    <row r="247" spans="1:11" x14ac:dyDescent="0.35">
      <c r="A247">
        <v>246</v>
      </c>
      <c r="B247" t="s">
        <v>767</v>
      </c>
      <c r="C247">
        <v>30</v>
      </c>
      <c r="D247" t="s">
        <v>768</v>
      </c>
      <c r="E247" t="s">
        <v>16</v>
      </c>
      <c r="F247" t="s">
        <v>13</v>
      </c>
      <c r="G247" t="s">
        <v>87</v>
      </c>
      <c r="H247" t="s">
        <v>79</v>
      </c>
      <c r="I247" t="s">
        <v>58</v>
      </c>
      <c r="J247" t="s">
        <v>769</v>
      </c>
      <c r="K247" t="s">
        <v>19</v>
      </c>
    </row>
    <row r="248" spans="1:11" x14ac:dyDescent="0.35">
      <c r="A248">
        <v>247</v>
      </c>
      <c r="B248" t="s">
        <v>770</v>
      </c>
      <c r="C248">
        <v>20</v>
      </c>
      <c r="D248" t="s">
        <v>771</v>
      </c>
      <c r="E248" t="s">
        <v>133</v>
      </c>
      <c r="F248" t="s">
        <v>201</v>
      </c>
      <c r="G248" t="s">
        <v>41</v>
      </c>
      <c r="H248" t="s">
        <v>42</v>
      </c>
      <c r="I248" t="s">
        <v>58</v>
      </c>
      <c r="J248" t="s">
        <v>772</v>
      </c>
      <c r="K248" t="s">
        <v>19</v>
      </c>
    </row>
    <row r="249" spans="1:11" x14ac:dyDescent="0.35">
      <c r="A249">
        <v>248</v>
      </c>
      <c r="B249" t="s">
        <v>773</v>
      </c>
      <c r="C249">
        <v>29</v>
      </c>
      <c r="D249" t="s">
        <v>774</v>
      </c>
      <c r="E249" t="s">
        <v>25</v>
      </c>
      <c r="F249" t="s">
        <v>25</v>
      </c>
      <c r="G249" t="s">
        <v>62</v>
      </c>
      <c r="H249" t="s">
        <v>23</v>
      </c>
      <c r="I249" t="s">
        <v>17</v>
      </c>
      <c r="J249" t="s">
        <v>775</v>
      </c>
      <c r="K249" t="s">
        <v>19</v>
      </c>
    </row>
    <row r="250" spans="1:11" x14ac:dyDescent="0.35">
      <c r="A250">
        <v>249</v>
      </c>
      <c r="B250" t="s">
        <v>776</v>
      </c>
      <c r="C250">
        <v>22</v>
      </c>
      <c r="D250" t="s">
        <v>777</v>
      </c>
      <c r="E250" t="s">
        <v>40</v>
      </c>
      <c r="F250" t="s">
        <v>169</v>
      </c>
      <c r="G250" t="s">
        <v>41</v>
      </c>
      <c r="H250" t="s">
        <v>42</v>
      </c>
      <c r="I250" t="s">
        <v>35</v>
      </c>
      <c r="J250" t="s">
        <v>778</v>
      </c>
      <c r="K250" t="s">
        <v>44</v>
      </c>
    </row>
    <row r="251" spans="1:11" x14ac:dyDescent="0.35">
      <c r="A251">
        <v>250</v>
      </c>
      <c r="B251" t="s">
        <v>779</v>
      </c>
      <c r="C251">
        <v>25</v>
      </c>
      <c r="D251" t="s">
        <v>780</v>
      </c>
      <c r="E251" t="s">
        <v>22</v>
      </c>
      <c r="F251" t="s">
        <v>34</v>
      </c>
      <c r="G251" t="s">
        <v>15</v>
      </c>
      <c r="H251" t="s">
        <v>16</v>
      </c>
      <c r="I251" t="s">
        <v>68</v>
      </c>
      <c r="J251" t="s">
        <v>781</v>
      </c>
      <c r="K251" t="s">
        <v>76</v>
      </c>
    </row>
    <row r="252" spans="1:11" x14ac:dyDescent="0.35">
      <c r="A252">
        <v>251</v>
      </c>
      <c r="B252" t="s">
        <v>782</v>
      </c>
      <c r="C252">
        <v>23</v>
      </c>
      <c r="D252" t="s">
        <v>783</v>
      </c>
      <c r="E252" t="s">
        <v>25</v>
      </c>
      <c r="F252" t="s">
        <v>23</v>
      </c>
      <c r="G252" t="s">
        <v>62</v>
      </c>
      <c r="H252" t="s">
        <v>23</v>
      </c>
      <c r="I252" t="s">
        <v>153</v>
      </c>
      <c r="J252">
        <f>1-394-96-5154</f>
        <v>-5643</v>
      </c>
      <c r="K252" t="s">
        <v>19</v>
      </c>
    </row>
    <row r="253" spans="1:11" x14ac:dyDescent="0.35">
      <c r="A253">
        <v>252</v>
      </c>
      <c r="B253" t="s">
        <v>784</v>
      </c>
      <c r="C253">
        <v>30</v>
      </c>
      <c r="D253" t="s">
        <v>785</v>
      </c>
      <c r="E253" t="s">
        <v>40</v>
      </c>
      <c r="F253" t="s">
        <v>16</v>
      </c>
      <c r="G253" t="s">
        <v>47</v>
      </c>
      <c r="H253" t="s">
        <v>31</v>
      </c>
      <c r="I253" t="s">
        <v>88</v>
      </c>
      <c r="J253" t="s">
        <v>786</v>
      </c>
      <c r="K253" t="s">
        <v>19</v>
      </c>
    </row>
    <row r="254" spans="1:11" x14ac:dyDescent="0.35">
      <c r="A254">
        <v>253</v>
      </c>
      <c r="B254" t="s">
        <v>787</v>
      </c>
      <c r="C254">
        <v>24</v>
      </c>
      <c r="D254" t="s">
        <v>788</v>
      </c>
      <c r="E254" t="s">
        <v>79</v>
      </c>
      <c r="F254" t="s">
        <v>22</v>
      </c>
      <c r="G254" t="s">
        <v>87</v>
      </c>
      <c r="H254" t="s">
        <v>79</v>
      </c>
      <c r="I254" t="s">
        <v>146</v>
      </c>
      <c r="J254" t="s">
        <v>789</v>
      </c>
      <c r="K254" t="s">
        <v>76</v>
      </c>
    </row>
    <row r="255" spans="1:11" x14ac:dyDescent="0.35">
      <c r="A255">
        <v>254</v>
      </c>
      <c r="B255" t="s">
        <v>790</v>
      </c>
      <c r="C255">
        <v>29</v>
      </c>
      <c r="D255" t="s">
        <v>791</v>
      </c>
      <c r="E255" t="s">
        <v>25</v>
      </c>
      <c r="F255" t="s">
        <v>57</v>
      </c>
      <c r="G255" t="s">
        <v>47</v>
      </c>
      <c r="H255" t="s">
        <v>31</v>
      </c>
      <c r="I255" t="s">
        <v>170</v>
      </c>
      <c r="J255" t="s">
        <v>792</v>
      </c>
      <c r="K255" t="s">
        <v>19</v>
      </c>
    </row>
    <row r="256" spans="1:11" x14ac:dyDescent="0.35">
      <c r="A256">
        <v>255</v>
      </c>
      <c r="B256" t="s">
        <v>793</v>
      </c>
      <c r="C256">
        <v>27</v>
      </c>
      <c r="D256" t="s">
        <v>794</v>
      </c>
      <c r="E256" t="s">
        <v>42</v>
      </c>
      <c r="F256" t="s">
        <v>201</v>
      </c>
      <c r="G256" t="s">
        <v>15</v>
      </c>
      <c r="H256" t="s">
        <v>16</v>
      </c>
      <c r="I256" t="s">
        <v>58</v>
      </c>
      <c r="J256" t="s">
        <v>795</v>
      </c>
      <c r="K256" t="s">
        <v>37</v>
      </c>
    </row>
    <row r="257" spans="1:11" x14ac:dyDescent="0.35">
      <c r="A257">
        <v>256</v>
      </c>
      <c r="B257" t="s">
        <v>796</v>
      </c>
      <c r="C257">
        <v>22</v>
      </c>
      <c r="D257" t="s">
        <v>797</v>
      </c>
      <c r="E257" t="s">
        <v>177</v>
      </c>
      <c r="F257" t="s">
        <v>79</v>
      </c>
      <c r="G257" t="s">
        <v>87</v>
      </c>
      <c r="H257" t="s">
        <v>79</v>
      </c>
      <c r="I257" t="s">
        <v>63</v>
      </c>
      <c r="J257" t="s">
        <v>798</v>
      </c>
      <c r="K257" t="s">
        <v>76</v>
      </c>
    </row>
    <row r="258" spans="1:11" x14ac:dyDescent="0.35">
      <c r="A258">
        <v>257</v>
      </c>
      <c r="B258" t="s">
        <v>799</v>
      </c>
      <c r="C258">
        <v>28</v>
      </c>
      <c r="D258" t="s">
        <v>800</v>
      </c>
      <c r="E258" t="s">
        <v>34</v>
      </c>
      <c r="F258" t="s">
        <v>22</v>
      </c>
      <c r="G258" t="s">
        <v>80</v>
      </c>
      <c r="H258" t="s">
        <v>32</v>
      </c>
      <c r="I258" t="s">
        <v>58</v>
      </c>
      <c r="J258" t="s">
        <v>801</v>
      </c>
      <c r="K258" t="s">
        <v>44</v>
      </c>
    </row>
    <row r="259" spans="1:11" x14ac:dyDescent="0.35">
      <c r="A259">
        <v>258</v>
      </c>
      <c r="B259" t="s">
        <v>802</v>
      </c>
      <c r="C259">
        <v>25</v>
      </c>
      <c r="D259" t="s">
        <v>803</v>
      </c>
      <c r="E259" t="s">
        <v>201</v>
      </c>
      <c r="F259" t="s">
        <v>14</v>
      </c>
      <c r="G259" t="s">
        <v>87</v>
      </c>
      <c r="H259" t="s">
        <v>79</v>
      </c>
      <c r="I259" t="s">
        <v>48</v>
      </c>
      <c r="J259" t="s">
        <v>804</v>
      </c>
      <c r="K259" t="s">
        <v>37</v>
      </c>
    </row>
    <row r="260" spans="1:11" x14ac:dyDescent="0.35">
      <c r="A260">
        <v>259</v>
      </c>
      <c r="B260" t="s">
        <v>805</v>
      </c>
      <c r="C260">
        <v>25</v>
      </c>
      <c r="D260" t="s">
        <v>806</v>
      </c>
      <c r="E260" t="s">
        <v>177</v>
      </c>
      <c r="F260" t="s">
        <v>133</v>
      </c>
      <c r="G260" t="s">
        <v>15</v>
      </c>
      <c r="H260" t="s">
        <v>16</v>
      </c>
      <c r="I260" t="s">
        <v>153</v>
      </c>
      <c r="J260" t="s">
        <v>807</v>
      </c>
      <c r="K260" t="s">
        <v>28</v>
      </c>
    </row>
    <row r="261" spans="1:11" x14ac:dyDescent="0.35">
      <c r="A261">
        <v>260</v>
      </c>
      <c r="B261" t="s">
        <v>808</v>
      </c>
      <c r="C261">
        <v>26</v>
      </c>
      <c r="D261" t="s">
        <v>809</v>
      </c>
      <c r="E261" t="s">
        <v>133</v>
      </c>
      <c r="F261" t="s">
        <v>34</v>
      </c>
      <c r="G261" t="s">
        <v>15</v>
      </c>
      <c r="H261" t="s">
        <v>16</v>
      </c>
      <c r="I261" t="s">
        <v>153</v>
      </c>
      <c r="J261" t="s">
        <v>810</v>
      </c>
      <c r="K261" t="s">
        <v>19</v>
      </c>
    </row>
    <row r="262" spans="1:11" x14ac:dyDescent="0.35">
      <c r="A262">
        <v>261</v>
      </c>
      <c r="B262" t="s">
        <v>811</v>
      </c>
      <c r="C262">
        <v>26</v>
      </c>
      <c r="D262" t="s">
        <v>812</v>
      </c>
      <c r="E262" t="s">
        <v>177</v>
      </c>
      <c r="F262" t="s">
        <v>177</v>
      </c>
      <c r="G262" t="s">
        <v>120</v>
      </c>
      <c r="H262" t="s">
        <v>57</v>
      </c>
      <c r="I262" t="s">
        <v>170</v>
      </c>
      <c r="J262" t="s">
        <v>813</v>
      </c>
      <c r="K262" t="s">
        <v>37</v>
      </c>
    </row>
    <row r="263" spans="1:11" x14ac:dyDescent="0.35">
      <c r="A263">
        <v>262</v>
      </c>
      <c r="B263" t="s">
        <v>814</v>
      </c>
      <c r="C263">
        <v>30</v>
      </c>
      <c r="D263" t="s">
        <v>815</v>
      </c>
      <c r="E263" t="s">
        <v>31</v>
      </c>
      <c r="F263" t="s">
        <v>79</v>
      </c>
      <c r="G263" t="s">
        <v>80</v>
      </c>
      <c r="H263" t="s">
        <v>32</v>
      </c>
      <c r="I263" t="s">
        <v>91</v>
      </c>
      <c r="J263" t="s">
        <v>816</v>
      </c>
      <c r="K263" t="s">
        <v>37</v>
      </c>
    </row>
    <row r="264" spans="1:11" x14ac:dyDescent="0.35">
      <c r="A264">
        <v>263</v>
      </c>
      <c r="B264" t="s">
        <v>817</v>
      </c>
      <c r="C264">
        <v>28</v>
      </c>
      <c r="D264" t="s">
        <v>818</v>
      </c>
      <c r="E264" t="s">
        <v>14</v>
      </c>
      <c r="F264" t="s">
        <v>32</v>
      </c>
      <c r="G264" t="s">
        <v>87</v>
      </c>
      <c r="H264" t="s">
        <v>79</v>
      </c>
      <c r="I264" t="s">
        <v>116</v>
      </c>
      <c r="J264" t="s">
        <v>819</v>
      </c>
      <c r="K264" t="s">
        <v>76</v>
      </c>
    </row>
    <row r="265" spans="1:11" x14ac:dyDescent="0.35">
      <c r="A265">
        <v>264</v>
      </c>
      <c r="B265" t="s">
        <v>820</v>
      </c>
      <c r="C265">
        <v>20</v>
      </c>
      <c r="D265" t="s">
        <v>821</v>
      </c>
      <c r="E265" t="s">
        <v>31</v>
      </c>
      <c r="F265" t="s">
        <v>22</v>
      </c>
      <c r="G265" t="s">
        <v>52</v>
      </c>
      <c r="H265" t="s">
        <v>13</v>
      </c>
      <c r="I265" t="s">
        <v>48</v>
      </c>
      <c r="J265" t="s">
        <v>822</v>
      </c>
      <c r="K265" t="s">
        <v>76</v>
      </c>
    </row>
    <row r="266" spans="1:11" x14ac:dyDescent="0.35">
      <c r="A266">
        <v>265</v>
      </c>
      <c r="B266" t="s">
        <v>823</v>
      </c>
      <c r="C266">
        <v>30</v>
      </c>
      <c r="D266" t="s">
        <v>824</v>
      </c>
      <c r="E266" t="s">
        <v>22</v>
      </c>
      <c r="F266" t="s">
        <v>23</v>
      </c>
      <c r="G266" t="s">
        <v>33</v>
      </c>
      <c r="H266" t="s">
        <v>34</v>
      </c>
      <c r="I266" t="s">
        <v>91</v>
      </c>
      <c r="J266" t="s">
        <v>825</v>
      </c>
      <c r="K266" t="s">
        <v>19</v>
      </c>
    </row>
    <row r="267" spans="1:11" x14ac:dyDescent="0.35">
      <c r="A267">
        <v>266</v>
      </c>
      <c r="B267" t="s">
        <v>826</v>
      </c>
      <c r="C267">
        <v>23</v>
      </c>
      <c r="D267" t="s">
        <v>827</v>
      </c>
      <c r="E267" t="s">
        <v>16</v>
      </c>
      <c r="F267" t="s">
        <v>16</v>
      </c>
      <c r="G267" t="s">
        <v>41</v>
      </c>
      <c r="H267" t="s">
        <v>42</v>
      </c>
      <c r="I267" t="s">
        <v>68</v>
      </c>
      <c r="J267" t="s">
        <v>828</v>
      </c>
      <c r="K267" t="s">
        <v>37</v>
      </c>
    </row>
    <row r="268" spans="1:11" x14ac:dyDescent="0.35">
      <c r="A268">
        <v>267</v>
      </c>
      <c r="B268" t="s">
        <v>829</v>
      </c>
      <c r="C268">
        <v>22</v>
      </c>
      <c r="D268" t="s">
        <v>830</v>
      </c>
      <c r="E268" t="s">
        <v>25</v>
      </c>
      <c r="F268" t="s">
        <v>169</v>
      </c>
      <c r="G268" t="s">
        <v>47</v>
      </c>
      <c r="H268" t="s">
        <v>31</v>
      </c>
      <c r="I268" t="s">
        <v>170</v>
      </c>
      <c r="J268" t="s">
        <v>831</v>
      </c>
      <c r="K268" t="s">
        <v>28</v>
      </c>
    </row>
    <row r="269" spans="1:11" x14ac:dyDescent="0.35">
      <c r="A269">
        <v>268</v>
      </c>
      <c r="B269" t="s">
        <v>832</v>
      </c>
      <c r="C269">
        <v>27</v>
      </c>
      <c r="D269" t="s">
        <v>833</v>
      </c>
      <c r="E269" t="s">
        <v>14</v>
      </c>
      <c r="F269" t="s">
        <v>57</v>
      </c>
      <c r="G269" t="s">
        <v>80</v>
      </c>
      <c r="H269" t="s">
        <v>32</v>
      </c>
      <c r="I269" t="s">
        <v>146</v>
      </c>
      <c r="J269" t="s">
        <v>834</v>
      </c>
      <c r="K269" t="s">
        <v>19</v>
      </c>
    </row>
    <row r="270" spans="1:11" x14ac:dyDescent="0.35">
      <c r="A270">
        <v>269</v>
      </c>
      <c r="B270" t="s">
        <v>835</v>
      </c>
      <c r="C270">
        <v>22</v>
      </c>
      <c r="D270" t="s">
        <v>836</v>
      </c>
      <c r="E270" t="s">
        <v>23</v>
      </c>
      <c r="F270" t="s">
        <v>13</v>
      </c>
      <c r="G270" t="s">
        <v>47</v>
      </c>
      <c r="H270" t="s">
        <v>31</v>
      </c>
      <c r="I270" t="s">
        <v>35</v>
      </c>
      <c r="J270" t="s">
        <v>837</v>
      </c>
      <c r="K270" t="s">
        <v>76</v>
      </c>
    </row>
    <row r="271" spans="1:11" x14ac:dyDescent="0.35">
      <c r="A271">
        <v>270</v>
      </c>
      <c r="B271" t="s">
        <v>838</v>
      </c>
      <c r="C271">
        <v>30</v>
      </c>
      <c r="D271" t="s">
        <v>839</v>
      </c>
      <c r="E271" t="s">
        <v>133</v>
      </c>
      <c r="F271" t="s">
        <v>149</v>
      </c>
      <c r="G271" t="s">
        <v>24</v>
      </c>
      <c r="H271" t="s">
        <v>25</v>
      </c>
      <c r="I271" t="s">
        <v>26</v>
      </c>
      <c r="J271" t="s">
        <v>840</v>
      </c>
      <c r="K271" t="s">
        <v>19</v>
      </c>
    </row>
    <row r="272" spans="1:11" x14ac:dyDescent="0.35">
      <c r="A272">
        <v>271</v>
      </c>
      <c r="B272" t="s">
        <v>841</v>
      </c>
      <c r="C272">
        <v>20</v>
      </c>
      <c r="D272" t="s">
        <v>842</v>
      </c>
      <c r="E272" t="s">
        <v>32</v>
      </c>
      <c r="F272" t="s">
        <v>31</v>
      </c>
      <c r="G272" t="s">
        <v>33</v>
      </c>
      <c r="H272" t="s">
        <v>34</v>
      </c>
      <c r="I272" t="s">
        <v>53</v>
      </c>
      <c r="J272" t="s">
        <v>843</v>
      </c>
      <c r="K272" t="s">
        <v>37</v>
      </c>
    </row>
    <row r="273" spans="1:11" x14ac:dyDescent="0.35">
      <c r="A273">
        <v>272</v>
      </c>
      <c r="B273" t="s">
        <v>844</v>
      </c>
      <c r="C273">
        <v>27</v>
      </c>
      <c r="D273" t="s">
        <v>845</v>
      </c>
      <c r="E273" t="s">
        <v>133</v>
      </c>
      <c r="F273" t="s">
        <v>34</v>
      </c>
      <c r="G273" t="s">
        <v>33</v>
      </c>
      <c r="H273" t="s">
        <v>34</v>
      </c>
      <c r="I273" t="s">
        <v>146</v>
      </c>
      <c r="J273" t="s">
        <v>846</v>
      </c>
      <c r="K273" t="s">
        <v>28</v>
      </c>
    </row>
    <row r="274" spans="1:11" x14ac:dyDescent="0.35">
      <c r="A274">
        <v>273</v>
      </c>
      <c r="B274" t="s">
        <v>847</v>
      </c>
      <c r="C274">
        <v>28</v>
      </c>
      <c r="D274" t="s">
        <v>848</v>
      </c>
      <c r="E274" t="s">
        <v>25</v>
      </c>
      <c r="F274" t="s">
        <v>40</v>
      </c>
      <c r="G274" t="s">
        <v>80</v>
      </c>
      <c r="H274" t="s">
        <v>32</v>
      </c>
      <c r="I274" t="s">
        <v>53</v>
      </c>
      <c r="J274" t="s">
        <v>849</v>
      </c>
      <c r="K274" t="s">
        <v>28</v>
      </c>
    </row>
    <row r="275" spans="1:11" x14ac:dyDescent="0.35">
      <c r="A275">
        <v>274</v>
      </c>
      <c r="B275" t="s">
        <v>850</v>
      </c>
      <c r="C275">
        <v>27</v>
      </c>
      <c r="D275" t="s">
        <v>851</v>
      </c>
      <c r="E275" t="s">
        <v>42</v>
      </c>
      <c r="F275" t="s">
        <v>34</v>
      </c>
      <c r="G275" t="s">
        <v>47</v>
      </c>
      <c r="H275" t="s">
        <v>31</v>
      </c>
      <c r="I275" t="s">
        <v>170</v>
      </c>
      <c r="J275" t="s">
        <v>852</v>
      </c>
      <c r="K275" t="s">
        <v>19</v>
      </c>
    </row>
    <row r="276" spans="1:11" x14ac:dyDescent="0.35">
      <c r="A276">
        <v>275</v>
      </c>
      <c r="B276" t="s">
        <v>853</v>
      </c>
      <c r="C276">
        <v>28</v>
      </c>
      <c r="D276" t="s">
        <v>854</v>
      </c>
      <c r="E276" t="s">
        <v>14</v>
      </c>
      <c r="F276" t="s">
        <v>34</v>
      </c>
      <c r="G276" t="s">
        <v>24</v>
      </c>
      <c r="H276" t="s">
        <v>25</v>
      </c>
      <c r="I276" t="s">
        <v>53</v>
      </c>
      <c r="J276" t="s">
        <v>855</v>
      </c>
      <c r="K276" t="s">
        <v>76</v>
      </c>
    </row>
    <row r="277" spans="1:11" x14ac:dyDescent="0.35">
      <c r="A277">
        <v>276</v>
      </c>
      <c r="B277" t="s">
        <v>856</v>
      </c>
      <c r="C277">
        <v>24</v>
      </c>
      <c r="D277" t="s">
        <v>857</v>
      </c>
      <c r="E277" t="s">
        <v>22</v>
      </c>
      <c r="F277" t="s">
        <v>31</v>
      </c>
      <c r="G277" t="s">
        <v>87</v>
      </c>
      <c r="H277" t="s">
        <v>79</v>
      </c>
      <c r="I277" t="s">
        <v>91</v>
      </c>
      <c r="J277" t="s">
        <v>858</v>
      </c>
      <c r="K277" t="s">
        <v>76</v>
      </c>
    </row>
    <row r="278" spans="1:11" x14ac:dyDescent="0.35">
      <c r="A278">
        <v>277</v>
      </c>
      <c r="B278" t="s">
        <v>859</v>
      </c>
      <c r="C278">
        <v>30</v>
      </c>
      <c r="D278" t="s">
        <v>860</v>
      </c>
      <c r="E278" t="s">
        <v>23</v>
      </c>
      <c r="F278" t="s">
        <v>16</v>
      </c>
      <c r="G278" t="s">
        <v>24</v>
      </c>
      <c r="H278" t="s">
        <v>25</v>
      </c>
      <c r="I278" t="s">
        <v>88</v>
      </c>
      <c r="J278" t="s">
        <v>861</v>
      </c>
      <c r="K278" t="s">
        <v>76</v>
      </c>
    </row>
    <row r="279" spans="1:11" x14ac:dyDescent="0.35">
      <c r="A279">
        <v>278</v>
      </c>
      <c r="B279" t="s">
        <v>862</v>
      </c>
      <c r="C279">
        <v>26</v>
      </c>
      <c r="D279" t="s">
        <v>863</v>
      </c>
      <c r="E279" t="s">
        <v>32</v>
      </c>
      <c r="F279" t="s">
        <v>34</v>
      </c>
      <c r="G279" t="s">
        <v>41</v>
      </c>
      <c r="H279" t="s">
        <v>42</v>
      </c>
      <c r="I279" t="s">
        <v>35</v>
      </c>
      <c r="J279" t="s">
        <v>864</v>
      </c>
      <c r="K279" t="s">
        <v>19</v>
      </c>
    </row>
    <row r="280" spans="1:11" x14ac:dyDescent="0.35">
      <c r="A280">
        <v>279</v>
      </c>
      <c r="B280" t="s">
        <v>865</v>
      </c>
      <c r="C280">
        <v>28</v>
      </c>
      <c r="D280" t="s">
        <v>866</v>
      </c>
      <c r="E280" t="s">
        <v>149</v>
      </c>
      <c r="F280" t="s">
        <v>31</v>
      </c>
      <c r="G280" t="s">
        <v>120</v>
      </c>
      <c r="H280" t="s">
        <v>57</v>
      </c>
      <c r="I280" t="s">
        <v>63</v>
      </c>
      <c r="J280" t="s">
        <v>867</v>
      </c>
      <c r="K280" t="s">
        <v>28</v>
      </c>
    </row>
    <row r="281" spans="1:11" x14ac:dyDescent="0.35">
      <c r="A281">
        <v>280</v>
      </c>
      <c r="B281" t="s">
        <v>868</v>
      </c>
      <c r="C281">
        <v>27</v>
      </c>
      <c r="D281" t="s">
        <v>869</v>
      </c>
      <c r="E281" t="s">
        <v>14</v>
      </c>
      <c r="F281" t="s">
        <v>67</v>
      </c>
      <c r="G281" t="s">
        <v>120</v>
      </c>
      <c r="H281" t="s">
        <v>57</v>
      </c>
      <c r="I281" t="s">
        <v>17</v>
      </c>
      <c r="J281" t="s">
        <v>870</v>
      </c>
      <c r="K281" t="s">
        <v>44</v>
      </c>
    </row>
    <row r="282" spans="1:11" x14ac:dyDescent="0.35">
      <c r="A282">
        <v>281</v>
      </c>
      <c r="B282" t="s">
        <v>871</v>
      </c>
      <c r="C282">
        <v>28</v>
      </c>
      <c r="D282" t="s">
        <v>872</v>
      </c>
      <c r="E282" t="s">
        <v>42</v>
      </c>
      <c r="F282" t="s">
        <v>42</v>
      </c>
      <c r="G282" t="s">
        <v>33</v>
      </c>
      <c r="H282" t="s">
        <v>34</v>
      </c>
      <c r="I282" t="s">
        <v>170</v>
      </c>
      <c r="J282" t="s">
        <v>873</v>
      </c>
      <c r="K282" t="s">
        <v>19</v>
      </c>
    </row>
    <row r="283" spans="1:11" x14ac:dyDescent="0.35">
      <c r="A283">
        <v>282</v>
      </c>
      <c r="B283" t="s">
        <v>874</v>
      </c>
      <c r="C283">
        <v>23</v>
      </c>
      <c r="D283" t="s">
        <v>875</v>
      </c>
      <c r="E283" t="s">
        <v>133</v>
      </c>
      <c r="F283" t="s">
        <v>177</v>
      </c>
      <c r="G283" t="s">
        <v>24</v>
      </c>
      <c r="H283" t="s">
        <v>25</v>
      </c>
      <c r="I283" t="s">
        <v>153</v>
      </c>
      <c r="J283" t="s">
        <v>876</v>
      </c>
      <c r="K283" t="s">
        <v>28</v>
      </c>
    </row>
    <row r="284" spans="1:11" x14ac:dyDescent="0.35">
      <c r="A284">
        <v>283</v>
      </c>
      <c r="B284" t="s">
        <v>877</v>
      </c>
      <c r="C284">
        <v>27</v>
      </c>
      <c r="D284" t="s">
        <v>878</v>
      </c>
      <c r="E284" t="s">
        <v>40</v>
      </c>
      <c r="F284" t="s">
        <v>133</v>
      </c>
      <c r="G284" t="s">
        <v>80</v>
      </c>
      <c r="H284" t="s">
        <v>32</v>
      </c>
      <c r="I284" t="s">
        <v>146</v>
      </c>
      <c r="J284" t="s">
        <v>879</v>
      </c>
      <c r="K284" t="s">
        <v>76</v>
      </c>
    </row>
    <row r="285" spans="1:11" x14ac:dyDescent="0.35">
      <c r="A285">
        <v>284</v>
      </c>
      <c r="B285" t="s">
        <v>880</v>
      </c>
      <c r="C285">
        <v>26</v>
      </c>
      <c r="D285" t="s">
        <v>881</v>
      </c>
      <c r="E285" t="s">
        <v>169</v>
      </c>
      <c r="F285" t="s">
        <v>34</v>
      </c>
      <c r="G285" t="s">
        <v>24</v>
      </c>
      <c r="H285" t="s">
        <v>25</v>
      </c>
      <c r="I285" t="s">
        <v>91</v>
      </c>
      <c r="J285" t="s">
        <v>882</v>
      </c>
      <c r="K285" t="s">
        <v>44</v>
      </c>
    </row>
    <row r="286" spans="1:11" x14ac:dyDescent="0.35">
      <c r="A286">
        <v>285</v>
      </c>
      <c r="B286" t="s">
        <v>883</v>
      </c>
      <c r="C286">
        <v>30</v>
      </c>
      <c r="D286" t="s">
        <v>884</v>
      </c>
      <c r="E286" t="s">
        <v>201</v>
      </c>
      <c r="F286" t="s">
        <v>14</v>
      </c>
      <c r="G286" t="s">
        <v>62</v>
      </c>
      <c r="H286" t="s">
        <v>23</v>
      </c>
      <c r="I286" t="s">
        <v>116</v>
      </c>
      <c r="J286" t="s">
        <v>885</v>
      </c>
      <c r="K286" t="s">
        <v>44</v>
      </c>
    </row>
    <row r="287" spans="1:11" x14ac:dyDescent="0.35">
      <c r="A287">
        <v>286</v>
      </c>
      <c r="B287" t="s">
        <v>886</v>
      </c>
      <c r="C287">
        <v>21</v>
      </c>
      <c r="D287" t="s">
        <v>887</v>
      </c>
      <c r="E287" t="s">
        <v>40</v>
      </c>
      <c r="F287" t="s">
        <v>31</v>
      </c>
      <c r="G287" t="s">
        <v>52</v>
      </c>
      <c r="H287" t="s">
        <v>13</v>
      </c>
      <c r="I287" t="s">
        <v>146</v>
      </c>
      <c r="J287" t="s">
        <v>888</v>
      </c>
      <c r="K287" t="s">
        <v>44</v>
      </c>
    </row>
    <row r="288" spans="1:11" x14ac:dyDescent="0.35">
      <c r="A288">
        <v>287</v>
      </c>
      <c r="B288" t="s">
        <v>889</v>
      </c>
      <c r="C288">
        <v>23</v>
      </c>
      <c r="D288" t="s">
        <v>890</v>
      </c>
      <c r="E288" t="s">
        <v>149</v>
      </c>
      <c r="F288" t="s">
        <v>34</v>
      </c>
      <c r="G288" t="s">
        <v>24</v>
      </c>
      <c r="H288" t="s">
        <v>25</v>
      </c>
      <c r="I288" t="s">
        <v>102</v>
      </c>
      <c r="J288" t="s">
        <v>891</v>
      </c>
      <c r="K288" t="s">
        <v>19</v>
      </c>
    </row>
    <row r="289" spans="1:11" x14ac:dyDescent="0.35">
      <c r="A289">
        <v>288</v>
      </c>
      <c r="B289" t="s">
        <v>892</v>
      </c>
      <c r="C289">
        <v>26</v>
      </c>
      <c r="D289" t="s">
        <v>893</v>
      </c>
      <c r="E289" t="s">
        <v>169</v>
      </c>
      <c r="F289" t="s">
        <v>101</v>
      </c>
      <c r="G289" t="s">
        <v>80</v>
      </c>
      <c r="H289" t="s">
        <v>32</v>
      </c>
      <c r="I289" t="s">
        <v>53</v>
      </c>
      <c r="J289" t="s">
        <v>894</v>
      </c>
      <c r="K289" t="s">
        <v>37</v>
      </c>
    </row>
    <row r="290" spans="1:11" x14ac:dyDescent="0.35">
      <c r="A290">
        <v>289</v>
      </c>
      <c r="B290" t="s">
        <v>895</v>
      </c>
      <c r="C290">
        <v>23</v>
      </c>
      <c r="D290" t="s">
        <v>896</v>
      </c>
      <c r="E290" t="s">
        <v>169</v>
      </c>
      <c r="F290" t="s">
        <v>40</v>
      </c>
      <c r="G290" t="s">
        <v>52</v>
      </c>
      <c r="H290" t="s">
        <v>13</v>
      </c>
      <c r="I290" t="s">
        <v>63</v>
      </c>
      <c r="J290" t="s">
        <v>897</v>
      </c>
      <c r="K290" t="s">
        <v>44</v>
      </c>
    </row>
    <row r="291" spans="1:11" x14ac:dyDescent="0.35">
      <c r="A291">
        <v>290</v>
      </c>
      <c r="B291" t="s">
        <v>898</v>
      </c>
      <c r="C291">
        <v>28</v>
      </c>
      <c r="D291" t="s">
        <v>899</v>
      </c>
      <c r="E291" t="s">
        <v>42</v>
      </c>
      <c r="F291" t="s">
        <v>34</v>
      </c>
      <c r="G291" t="s">
        <v>62</v>
      </c>
      <c r="H291" t="s">
        <v>23</v>
      </c>
      <c r="I291" t="s">
        <v>116</v>
      </c>
      <c r="J291" t="s">
        <v>900</v>
      </c>
      <c r="K291" t="s">
        <v>28</v>
      </c>
    </row>
    <row r="292" spans="1:11" x14ac:dyDescent="0.35">
      <c r="A292">
        <v>291</v>
      </c>
      <c r="B292" t="s">
        <v>901</v>
      </c>
      <c r="C292">
        <v>26</v>
      </c>
      <c r="D292" t="s">
        <v>902</v>
      </c>
      <c r="E292" t="s">
        <v>23</v>
      </c>
      <c r="F292" t="s">
        <v>13</v>
      </c>
      <c r="G292" t="s">
        <v>47</v>
      </c>
      <c r="H292" t="s">
        <v>31</v>
      </c>
      <c r="I292" t="s">
        <v>102</v>
      </c>
      <c r="J292" t="s">
        <v>903</v>
      </c>
      <c r="K292" t="s">
        <v>44</v>
      </c>
    </row>
    <row r="293" spans="1:11" x14ac:dyDescent="0.35">
      <c r="A293">
        <v>292</v>
      </c>
      <c r="B293" t="s">
        <v>904</v>
      </c>
      <c r="C293">
        <v>23</v>
      </c>
      <c r="D293" t="s">
        <v>905</v>
      </c>
      <c r="E293" t="s">
        <v>25</v>
      </c>
      <c r="F293" t="s">
        <v>31</v>
      </c>
      <c r="G293" t="s">
        <v>87</v>
      </c>
      <c r="H293" t="s">
        <v>79</v>
      </c>
      <c r="I293" t="s">
        <v>68</v>
      </c>
      <c r="J293" t="s">
        <v>906</v>
      </c>
      <c r="K293" t="s">
        <v>44</v>
      </c>
    </row>
    <row r="294" spans="1:11" x14ac:dyDescent="0.35">
      <c r="A294">
        <v>293</v>
      </c>
      <c r="B294" t="s">
        <v>907</v>
      </c>
      <c r="C294">
        <v>20</v>
      </c>
      <c r="D294" t="s">
        <v>908</v>
      </c>
      <c r="E294" t="s">
        <v>13</v>
      </c>
      <c r="F294" t="s">
        <v>57</v>
      </c>
      <c r="G294" t="s">
        <v>47</v>
      </c>
      <c r="H294" t="s">
        <v>31</v>
      </c>
      <c r="I294" t="s">
        <v>26</v>
      </c>
      <c r="J294" t="s">
        <v>909</v>
      </c>
      <c r="K294" t="s">
        <v>76</v>
      </c>
    </row>
    <row r="295" spans="1:11" x14ac:dyDescent="0.35">
      <c r="A295">
        <v>294</v>
      </c>
      <c r="B295" t="s">
        <v>910</v>
      </c>
      <c r="C295">
        <v>22</v>
      </c>
      <c r="D295" t="s">
        <v>911</v>
      </c>
      <c r="E295" t="s">
        <v>32</v>
      </c>
      <c r="F295" t="s">
        <v>32</v>
      </c>
      <c r="G295" t="s">
        <v>24</v>
      </c>
      <c r="H295" t="s">
        <v>25</v>
      </c>
      <c r="I295" t="s">
        <v>102</v>
      </c>
      <c r="J295" t="s">
        <v>912</v>
      </c>
      <c r="K295" t="s">
        <v>19</v>
      </c>
    </row>
    <row r="296" spans="1:11" x14ac:dyDescent="0.35">
      <c r="A296">
        <v>295</v>
      </c>
      <c r="B296" t="s">
        <v>913</v>
      </c>
      <c r="C296">
        <v>23</v>
      </c>
      <c r="D296" t="s">
        <v>914</v>
      </c>
      <c r="E296" t="s">
        <v>169</v>
      </c>
      <c r="F296" t="s">
        <v>32</v>
      </c>
      <c r="G296" t="s">
        <v>47</v>
      </c>
      <c r="H296" t="s">
        <v>31</v>
      </c>
      <c r="I296" t="s">
        <v>102</v>
      </c>
      <c r="J296" t="s">
        <v>915</v>
      </c>
      <c r="K296" t="s">
        <v>37</v>
      </c>
    </row>
    <row r="297" spans="1:11" x14ac:dyDescent="0.35">
      <c r="A297">
        <v>296</v>
      </c>
      <c r="B297" t="s">
        <v>916</v>
      </c>
      <c r="C297">
        <v>22</v>
      </c>
      <c r="D297" t="s">
        <v>917</v>
      </c>
      <c r="E297" t="s">
        <v>67</v>
      </c>
      <c r="F297" t="s">
        <v>201</v>
      </c>
      <c r="G297" t="s">
        <v>47</v>
      </c>
      <c r="H297" t="s">
        <v>31</v>
      </c>
      <c r="I297" t="s">
        <v>17</v>
      </c>
      <c r="J297" t="s">
        <v>918</v>
      </c>
      <c r="K297" t="s">
        <v>76</v>
      </c>
    </row>
    <row r="298" spans="1:11" x14ac:dyDescent="0.35">
      <c r="A298">
        <v>297</v>
      </c>
      <c r="B298" t="s">
        <v>919</v>
      </c>
      <c r="C298">
        <v>26</v>
      </c>
      <c r="D298" t="s">
        <v>920</v>
      </c>
      <c r="E298" t="s">
        <v>133</v>
      </c>
      <c r="F298" t="s">
        <v>13</v>
      </c>
      <c r="G298" t="s">
        <v>80</v>
      </c>
      <c r="H298" t="s">
        <v>32</v>
      </c>
      <c r="I298" t="s">
        <v>153</v>
      </c>
      <c r="J298" t="s">
        <v>921</v>
      </c>
      <c r="K298" t="s">
        <v>76</v>
      </c>
    </row>
    <row r="299" spans="1:11" x14ac:dyDescent="0.35">
      <c r="A299">
        <v>298</v>
      </c>
      <c r="B299" t="s">
        <v>922</v>
      </c>
      <c r="C299">
        <v>29</v>
      </c>
      <c r="D299" t="s">
        <v>923</v>
      </c>
      <c r="E299" t="s">
        <v>22</v>
      </c>
      <c r="F299" t="s">
        <v>149</v>
      </c>
      <c r="G299" t="s">
        <v>52</v>
      </c>
      <c r="H299" t="s">
        <v>13</v>
      </c>
      <c r="I299" t="s">
        <v>91</v>
      </c>
      <c r="J299" t="s">
        <v>924</v>
      </c>
      <c r="K299" t="s">
        <v>28</v>
      </c>
    </row>
    <row r="300" spans="1:11" x14ac:dyDescent="0.35">
      <c r="A300">
        <v>299</v>
      </c>
      <c r="B300" t="s">
        <v>925</v>
      </c>
      <c r="C300">
        <v>29</v>
      </c>
      <c r="D300" t="s">
        <v>926</v>
      </c>
      <c r="E300" t="s">
        <v>42</v>
      </c>
      <c r="F300" t="s">
        <v>14</v>
      </c>
      <c r="G300" t="s">
        <v>41</v>
      </c>
      <c r="H300" t="s">
        <v>42</v>
      </c>
      <c r="I300" t="s">
        <v>58</v>
      </c>
      <c r="J300" t="s">
        <v>927</v>
      </c>
      <c r="K300" t="s">
        <v>76</v>
      </c>
    </row>
    <row r="301" spans="1:11" x14ac:dyDescent="0.35">
      <c r="A301">
        <v>300</v>
      </c>
      <c r="B301" t="s">
        <v>928</v>
      </c>
      <c r="C301">
        <v>24</v>
      </c>
      <c r="D301" t="s">
        <v>929</v>
      </c>
      <c r="E301" t="s">
        <v>177</v>
      </c>
      <c r="F301" t="s">
        <v>32</v>
      </c>
      <c r="G301" t="s">
        <v>87</v>
      </c>
      <c r="H301" t="s">
        <v>79</v>
      </c>
      <c r="I301" t="s">
        <v>116</v>
      </c>
      <c r="J301" t="s">
        <v>930</v>
      </c>
      <c r="K301" t="s">
        <v>28</v>
      </c>
    </row>
    <row r="302" spans="1:11" x14ac:dyDescent="0.35">
      <c r="A302">
        <v>301</v>
      </c>
      <c r="B302" t="s">
        <v>931</v>
      </c>
      <c r="C302">
        <v>29</v>
      </c>
      <c r="D302" t="s">
        <v>932</v>
      </c>
      <c r="E302" t="s">
        <v>79</v>
      </c>
      <c r="F302" t="s">
        <v>201</v>
      </c>
      <c r="G302" t="s">
        <v>15</v>
      </c>
      <c r="H302" t="s">
        <v>16</v>
      </c>
      <c r="I302" t="s">
        <v>26</v>
      </c>
      <c r="J302" t="s">
        <v>933</v>
      </c>
      <c r="K302" t="s">
        <v>76</v>
      </c>
    </row>
    <row r="303" spans="1:11" x14ac:dyDescent="0.35">
      <c r="A303">
        <v>302</v>
      </c>
      <c r="B303" t="s">
        <v>934</v>
      </c>
      <c r="C303">
        <v>28</v>
      </c>
      <c r="D303" t="s">
        <v>935</v>
      </c>
      <c r="E303" t="s">
        <v>34</v>
      </c>
      <c r="F303" t="s">
        <v>31</v>
      </c>
      <c r="G303" t="s">
        <v>15</v>
      </c>
      <c r="H303" t="s">
        <v>16</v>
      </c>
      <c r="I303" t="s">
        <v>35</v>
      </c>
      <c r="J303" t="s">
        <v>936</v>
      </c>
      <c r="K303" t="s">
        <v>19</v>
      </c>
    </row>
    <row r="304" spans="1:11" x14ac:dyDescent="0.35">
      <c r="A304">
        <v>303</v>
      </c>
      <c r="B304" t="s">
        <v>937</v>
      </c>
      <c r="C304">
        <v>27</v>
      </c>
      <c r="D304" t="s">
        <v>938</v>
      </c>
      <c r="E304" t="s">
        <v>101</v>
      </c>
      <c r="F304" t="s">
        <v>16</v>
      </c>
      <c r="G304" t="s">
        <v>62</v>
      </c>
      <c r="H304" t="s">
        <v>23</v>
      </c>
      <c r="I304" t="s">
        <v>146</v>
      </c>
      <c r="J304">
        <v>9146101551</v>
      </c>
      <c r="K304" t="s">
        <v>19</v>
      </c>
    </row>
    <row r="305" spans="1:11" x14ac:dyDescent="0.35">
      <c r="A305">
        <v>304</v>
      </c>
      <c r="B305" t="s">
        <v>939</v>
      </c>
      <c r="C305">
        <v>24</v>
      </c>
      <c r="D305" t="s">
        <v>940</v>
      </c>
      <c r="E305" t="s">
        <v>42</v>
      </c>
      <c r="F305" t="s">
        <v>23</v>
      </c>
      <c r="G305" t="s">
        <v>15</v>
      </c>
      <c r="H305" t="s">
        <v>16</v>
      </c>
      <c r="I305" t="s">
        <v>48</v>
      </c>
      <c r="J305" t="s">
        <v>941</v>
      </c>
      <c r="K305" t="s">
        <v>28</v>
      </c>
    </row>
    <row r="306" spans="1:11" x14ac:dyDescent="0.35">
      <c r="A306">
        <v>305</v>
      </c>
      <c r="B306" t="s">
        <v>942</v>
      </c>
      <c r="C306">
        <v>27</v>
      </c>
      <c r="D306" t="s">
        <v>943</v>
      </c>
      <c r="E306" t="s">
        <v>22</v>
      </c>
      <c r="F306" t="s">
        <v>34</v>
      </c>
      <c r="G306" t="s">
        <v>47</v>
      </c>
      <c r="H306" t="s">
        <v>31</v>
      </c>
      <c r="I306" t="s">
        <v>88</v>
      </c>
      <c r="J306" t="s">
        <v>944</v>
      </c>
      <c r="K306" t="s">
        <v>19</v>
      </c>
    </row>
    <row r="307" spans="1:11" x14ac:dyDescent="0.35">
      <c r="A307">
        <v>306</v>
      </c>
      <c r="B307" t="s">
        <v>945</v>
      </c>
      <c r="C307">
        <v>20</v>
      </c>
      <c r="D307" t="s">
        <v>946</v>
      </c>
      <c r="E307" t="s">
        <v>133</v>
      </c>
      <c r="F307" t="s">
        <v>101</v>
      </c>
      <c r="G307" t="s">
        <v>24</v>
      </c>
      <c r="H307" t="s">
        <v>25</v>
      </c>
      <c r="I307" t="s">
        <v>116</v>
      </c>
      <c r="J307" t="s">
        <v>947</v>
      </c>
      <c r="K307" t="s">
        <v>28</v>
      </c>
    </row>
    <row r="308" spans="1:11" x14ac:dyDescent="0.35">
      <c r="A308">
        <v>307</v>
      </c>
      <c r="B308" t="s">
        <v>948</v>
      </c>
      <c r="C308">
        <v>24</v>
      </c>
      <c r="D308" t="s">
        <v>949</v>
      </c>
      <c r="E308" t="s">
        <v>34</v>
      </c>
      <c r="F308" t="s">
        <v>177</v>
      </c>
      <c r="G308" t="s">
        <v>24</v>
      </c>
      <c r="H308" t="s">
        <v>25</v>
      </c>
      <c r="I308" t="s">
        <v>17</v>
      </c>
      <c r="J308" t="s">
        <v>950</v>
      </c>
      <c r="K308" t="s">
        <v>44</v>
      </c>
    </row>
    <row r="309" spans="1:11" x14ac:dyDescent="0.35">
      <c r="A309">
        <v>308</v>
      </c>
      <c r="B309" t="s">
        <v>951</v>
      </c>
      <c r="C309">
        <v>25</v>
      </c>
      <c r="D309" t="s">
        <v>952</v>
      </c>
      <c r="E309" t="s">
        <v>32</v>
      </c>
      <c r="F309" t="s">
        <v>177</v>
      </c>
      <c r="G309" t="s">
        <v>15</v>
      </c>
      <c r="H309" t="s">
        <v>16</v>
      </c>
      <c r="I309" t="s">
        <v>91</v>
      </c>
      <c r="J309">
        <v>6098000694</v>
      </c>
      <c r="K309" t="s">
        <v>76</v>
      </c>
    </row>
    <row r="310" spans="1:11" x14ac:dyDescent="0.35">
      <c r="A310">
        <v>309</v>
      </c>
      <c r="B310" t="s">
        <v>953</v>
      </c>
      <c r="C310">
        <v>23</v>
      </c>
      <c r="D310" t="s">
        <v>954</v>
      </c>
      <c r="E310" t="s">
        <v>169</v>
      </c>
      <c r="F310" t="s">
        <v>31</v>
      </c>
      <c r="G310" t="s">
        <v>120</v>
      </c>
      <c r="H310" t="s">
        <v>57</v>
      </c>
      <c r="I310" t="s">
        <v>146</v>
      </c>
      <c r="J310" t="s">
        <v>955</v>
      </c>
      <c r="K310" t="s">
        <v>44</v>
      </c>
    </row>
    <row r="311" spans="1:11" x14ac:dyDescent="0.35">
      <c r="A311">
        <v>310</v>
      </c>
      <c r="B311" t="s">
        <v>956</v>
      </c>
      <c r="C311">
        <v>20</v>
      </c>
      <c r="D311" t="s">
        <v>957</v>
      </c>
      <c r="E311" t="s">
        <v>32</v>
      </c>
      <c r="F311" t="s">
        <v>25</v>
      </c>
      <c r="G311" t="s">
        <v>52</v>
      </c>
      <c r="H311" t="s">
        <v>13</v>
      </c>
      <c r="I311" t="s">
        <v>116</v>
      </c>
      <c r="J311" t="s">
        <v>958</v>
      </c>
      <c r="K311" t="s">
        <v>28</v>
      </c>
    </row>
    <row r="312" spans="1:11" x14ac:dyDescent="0.35">
      <c r="A312">
        <v>311</v>
      </c>
      <c r="B312" t="s">
        <v>959</v>
      </c>
      <c r="C312">
        <v>26</v>
      </c>
      <c r="D312" t="s">
        <v>960</v>
      </c>
      <c r="E312" t="s">
        <v>79</v>
      </c>
      <c r="F312" t="s">
        <v>25</v>
      </c>
      <c r="G312" t="s">
        <v>47</v>
      </c>
      <c r="H312" t="s">
        <v>31</v>
      </c>
      <c r="I312" t="s">
        <v>88</v>
      </c>
      <c r="J312" t="s">
        <v>961</v>
      </c>
      <c r="K312" t="s">
        <v>44</v>
      </c>
    </row>
    <row r="313" spans="1:11" x14ac:dyDescent="0.35">
      <c r="A313">
        <v>312</v>
      </c>
      <c r="B313" t="s">
        <v>962</v>
      </c>
      <c r="C313">
        <v>30</v>
      </c>
      <c r="D313" t="s">
        <v>963</v>
      </c>
      <c r="E313" t="s">
        <v>79</v>
      </c>
      <c r="F313" t="s">
        <v>149</v>
      </c>
      <c r="G313" t="s">
        <v>87</v>
      </c>
      <c r="H313" t="s">
        <v>79</v>
      </c>
      <c r="I313" t="s">
        <v>26</v>
      </c>
      <c r="J313">
        <v>8627920469</v>
      </c>
      <c r="K313" t="s">
        <v>37</v>
      </c>
    </row>
    <row r="314" spans="1:11" x14ac:dyDescent="0.35">
      <c r="A314">
        <v>313</v>
      </c>
      <c r="B314" t="s">
        <v>964</v>
      </c>
      <c r="C314">
        <v>29</v>
      </c>
      <c r="D314" t="s">
        <v>965</v>
      </c>
      <c r="E314" t="s">
        <v>201</v>
      </c>
      <c r="F314" t="s">
        <v>177</v>
      </c>
      <c r="G314" t="s">
        <v>80</v>
      </c>
      <c r="H314" t="s">
        <v>32</v>
      </c>
      <c r="I314" t="s">
        <v>17</v>
      </c>
      <c r="J314" t="s">
        <v>966</v>
      </c>
      <c r="K314" t="s">
        <v>37</v>
      </c>
    </row>
    <row r="315" spans="1:11" x14ac:dyDescent="0.35">
      <c r="A315">
        <v>314</v>
      </c>
      <c r="B315" t="s">
        <v>967</v>
      </c>
      <c r="C315">
        <v>23</v>
      </c>
      <c r="D315" t="s">
        <v>968</v>
      </c>
      <c r="E315" t="s">
        <v>101</v>
      </c>
      <c r="F315" t="s">
        <v>13</v>
      </c>
      <c r="G315" t="s">
        <v>24</v>
      </c>
      <c r="H315" t="s">
        <v>25</v>
      </c>
      <c r="I315" t="s">
        <v>17</v>
      </c>
      <c r="J315" t="s">
        <v>969</v>
      </c>
      <c r="K315" t="s">
        <v>37</v>
      </c>
    </row>
    <row r="316" spans="1:11" x14ac:dyDescent="0.35">
      <c r="A316">
        <v>315</v>
      </c>
      <c r="B316" t="s">
        <v>970</v>
      </c>
      <c r="C316">
        <v>25</v>
      </c>
      <c r="D316" t="s">
        <v>971</v>
      </c>
      <c r="E316" t="s">
        <v>79</v>
      </c>
      <c r="F316" t="s">
        <v>57</v>
      </c>
      <c r="G316" t="s">
        <v>120</v>
      </c>
      <c r="H316" t="s">
        <v>57</v>
      </c>
      <c r="I316" t="s">
        <v>88</v>
      </c>
      <c r="J316" t="s">
        <v>972</v>
      </c>
      <c r="K316" t="s">
        <v>28</v>
      </c>
    </row>
    <row r="317" spans="1:11" x14ac:dyDescent="0.35">
      <c r="A317">
        <v>316</v>
      </c>
      <c r="B317" t="s">
        <v>973</v>
      </c>
      <c r="C317">
        <v>23</v>
      </c>
      <c r="D317" t="s">
        <v>974</v>
      </c>
      <c r="E317" t="s">
        <v>32</v>
      </c>
      <c r="F317" t="s">
        <v>67</v>
      </c>
      <c r="G317" t="s">
        <v>41</v>
      </c>
      <c r="H317" t="s">
        <v>42</v>
      </c>
      <c r="I317" t="s">
        <v>53</v>
      </c>
      <c r="J317" t="s">
        <v>975</v>
      </c>
      <c r="K317" t="s">
        <v>37</v>
      </c>
    </row>
    <row r="318" spans="1:11" x14ac:dyDescent="0.35">
      <c r="A318">
        <v>317</v>
      </c>
      <c r="B318" t="s">
        <v>976</v>
      </c>
      <c r="C318">
        <v>26</v>
      </c>
      <c r="D318" t="s">
        <v>977</v>
      </c>
      <c r="E318" t="s">
        <v>149</v>
      </c>
      <c r="F318" t="s">
        <v>34</v>
      </c>
      <c r="G318" t="s">
        <v>24</v>
      </c>
      <c r="H318" t="s">
        <v>25</v>
      </c>
      <c r="I318" t="s">
        <v>146</v>
      </c>
      <c r="J318" t="s">
        <v>978</v>
      </c>
      <c r="K318" t="s">
        <v>44</v>
      </c>
    </row>
    <row r="319" spans="1:11" x14ac:dyDescent="0.35">
      <c r="A319">
        <v>318</v>
      </c>
      <c r="B319" t="s">
        <v>979</v>
      </c>
      <c r="C319">
        <v>28</v>
      </c>
      <c r="D319" t="s">
        <v>980</v>
      </c>
      <c r="E319" t="s">
        <v>101</v>
      </c>
      <c r="F319" t="s">
        <v>133</v>
      </c>
      <c r="G319" t="s">
        <v>52</v>
      </c>
      <c r="H319" t="s">
        <v>13</v>
      </c>
      <c r="I319" t="s">
        <v>91</v>
      </c>
      <c r="J319" t="s">
        <v>981</v>
      </c>
      <c r="K319" t="s">
        <v>44</v>
      </c>
    </row>
    <row r="320" spans="1:11" x14ac:dyDescent="0.35">
      <c r="A320">
        <v>319</v>
      </c>
      <c r="B320" t="s">
        <v>982</v>
      </c>
      <c r="C320">
        <v>27</v>
      </c>
      <c r="D320" t="s">
        <v>983</v>
      </c>
      <c r="E320" t="s">
        <v>177</v>
      </c>
      <c r="F320" t="s">
        <v>67</v>
      </c>
      <c r="G320" t="s">
        <v>41</v>
      </c>
      <c r="H320" t="s">
        <v>42</v>
      </c>
      <c r="I320" t="s">
        <v>68</v>
      </c>
      <c r="J320" t="s">
        <v>984</v>
      </c>
      <c r="K320" t="s">
        <v>28</v>
      </c>
    </row>
    <row r="321" spans="1:11" x14ac:dyDescent="0.35">
      <c r="A321">
        <v>320</v>
      </c>
      <c r="B321" t="s">
        <v>985</v>
      </c>
      <c r="C321">
        <v>26</v>
      </c>
      <c r="D321" t="s">
        <v>986</v>
      </c>
      <c r="E321" t="s">
        <v>16</v>
      </c>
      <c r="F321" t="s">
        <v>79</v>
      </c>
      <c r="G321" t="s">
        <v>62</v>
      </c>
      <c r="H321" t="s">
        <v>23</v>
      </c>
      <c r="I321" t="s">
        <v>58</v>
      </c>
      <c r="J321" t="s">
        <v>987</v>
      </c>
      <c r="K321" t="s">
        <v>76</v>
      </c>
    </row>
    <row r="322" spans="1:11" x14ac:dyDescent="0.35">
      <c r="A322">
        <v>321</v>
      </c>
      <c r="B322" t="s">
        <v>988</v>
      </c>
      <c r="C322">
        <v>20</v>
      </c>
      <c r="D322" t="s">
        <v>989</v>
      </c>
      <c r="E322" t="s">
        <v>79</v>
      </c>
      <c r="F322" t="s">
        <v>42</v>
      </c>
      <c r="G322" t="s">
        <v>47</v>
      </c>
      <c r="H322" t="s">
        <v>31</v>
      </c>
      <c r="I322" t="s">
        <v>170</v>
      </c>
      <c r="J322" t="s">
        <v>990</v>
      </c>
      <c r="K322" t="s">
        <v>37</v>
      </c>
    </row>
    <row r="323" spans="1:11" x14ac:dyDescent="0.35">
      <c r="A323">
        <v>322</v>
      </c>
      <c r="B323" t="s">
        <v>991</v>
      </c>
      <c r="C323">
        <v>26</v>
      </c>
      <c r="D323" t="s">
        <v>992</v>
      </c>
      <c r="E323" t="s">
        <v>79</v>
      </c>
      <c r="F323" t="s">
        <v>57</v>
      </c>
      <c r="G323" t="s">
        <v>87</v>
      </c>
      <c r="H323" t="s">
        <v>79</v>
      </c>
      <c r="I323" t="s">
        <v>26</v>
      </c>
      <c r="J323" t="s">
        <v>993</v>
      </c>
      <c r="K323" t="s">
        <v>19</v>
      </c>
    </row>
    <row r="324" spans="1:11" x14ac:dyDescent="0.35">
      <c r="A324">
        <v>323</v>
      </c>
      <c r="B324" t="s">
        <v>994</v>
      </c>
      <c r="C324">
        <v>24</v>
      </c>
      <c r="D324" t="s">
        <v>995</v>
      </c>
      <c r="E324" t="s">
        <v>16</v>
      </c>
      <c r="F324" t="s">
        <v>16</v>
      </c>
      <c r="G324" t="s">
        <v>41</v>
      </c>
      <c r="H324" t="s">
        <v>42</v>
      </c>
      <c r="I324" t="s">
        <v>102</v>
      </c>
      <c r="J324" t="s">
        <v>996</v>
      </c>
      <c r="K324" t="s">
        <v>37</v>
      </c>
    </row>
    <row r="325" spans="1:11" x14ac:dyDescent="0.35">
      <c r="A325">
        <v>324</v>
      </c>
      <c r="B325" t="s">
        <v>997</v>
      </c>
      <c r="C325">
        <v>27</v>
      </c>
      <c r="D325" t="s">
        <v>998</v>
      </c>
      <c r="E325" t="s">
        <v>79</v>
      </c>
      <c r="F325" t="s">
        <v>201</v>
      </c>
      <c r="G325" t="s">
        <v>80</v>
      </c>
      <c r="H325" t="s">
        <v>32</v>
      </c>
      <c r="I325" t="s">
        <v>68</v>
      </c>
      <c r="J325" t="s">
        <v>999</v>
      </c>
      <c r="K325" t="s">
        <v>44</v>
      </c>
    </row>
    <row r="326" spans="1:11" x14ac:dyDescent="0.35">
      <c r="A326">
        <v>325</v>
      </c>
      <c r="B326" t="s">
        <v>1000</v>
      </c>
      <c r="C326">
        <v>24</v>
      </c>
      <c r="D326" t="s">
        <v>1001</v>
      </c>
      <c r="E326" t="s">
        <v>57</v>
      </c>
      <c r="F326" t="s">
        <v>67</v>
      </c>
      <c r="G326" t="s">
        <v>80</v>
      </c>
      <c r="H326" t="s">
        <v>32</v>
      </c>
      <c r="I326" t="s">
        <v>53</v>
      </c>
      <c r="J326" t="s">
        <v>1002</v>
      </c>
      <c r="K326" t="s">
        <v>76</v>
      </c>
    </row>
    <row r="327" spans="1:11" x14ac:dyDescent="0.35">
      <c r="A327">
        <v>326</v>
      </c>
      <c r="B327" t="s">
        <v>1003</v>
      </c>
      <c r="C327">
        <v>29</v>
      </c>
      <c r="D327" t="s">
        <v>1004</v>
      </c>
      <c r="E327" t="s">
        <v>22</v>
      </c>
      <c r="F327" t="s">
        <v>177</v>
      </c>
      <c r="G327" t="s">
        <v>52</v>
      </c>
      <c r="H327" t="s">
        <v>13</v>
      </c>
      <c r="I327" t="s">
        <v>153</v>
      </c>
      <c r="J327" t="s">
        <v>1005</v>
      </c>
      <c r="K327" t="s">
        <v>76</v>
      </c>
    </row>
    <row r="328" spans="1:11" x14ac:dyDescent="0.35">
      <c r="A328">
        <v>327</v>
      </c>
      <c r="B328" t="s">
        <v>1006</v>
      </c>
      <c r="C328">
        <v>29</v>
      </c>
      <c r="D328" t="s">
        <v>1007</v>
      </c>
      <c r="E328" t="s">
        <v>14</v>
      </c>
      <c r="F328" t="s">
        <v>67</v>
      </c>
      <c r="G328" t="s">
        <v>47</v>
      </c>
      <c r="H328" t="s">
        <v>31</v>
      </c>
      <c r="I328" t="s">
        <v>116</v>
      </c>
      <c r="J328" t="s">
        <v>1008</v>
      </c>
      <c r="K328" t="s">
        <v>37</v>
      </c>
    </row>
    <row r="329" spans="1:11" x14ac:dyDescent="0.35">
      <c r="A329">
        <v>328</v>
      </c>
      <c r="B329" t="s">
        <v>1009</v>
      </c>
      <c r="C329">
        <v>25</v>
      </c>
      <c r="D329" t="s">
        <v>1010</v>
      </c>
      <c r="E329" t="s">
        <v>23</v>
      </c>
      <c r="F329" t="s">
        <v>14</v>
      </c>
      <c r="G329" t="s">
        <v>41</v>
      </c>
      <c r="H329" t="s">
        <v>42</v>
      </c>
      <c r="I329" t="s">
        <v>88</v>
      </c>
      <c r="J329" t="s">
        <v>1011</v>
      </c>
      <c r="K329" t="s">
        <v>28</v>
      </c>
    </row>
    <row r="330" spans="1:11" x14ac:dyDescent="0.35">
      <c r="A330">
        <v>329</v>
      </c>
      <c r="B330" t="s">
        <v>1012</v>
      </c>
      <c r="C330">
        <v>25</v>
      </c>
      <c r="D330" t="s">
        <v>1013</v>
      </c>
      <c r="E330" t="s">
        <v>23</v>
      </c>
      <c r="F330" t="s">
        <v>34</v>
      </c>
      <c r="G330" t="s">
        <v>41</v>
      </c>
      <c r="H330" t="s">
        <v>42</v>
      </c>
      <c r="I330" t="s">
        <v>26</v>
      </c>
      <c r="J330" t="s">
        <v>1014</v>
      </c>
      <c r="K330" t="s">
        <v>19</v>
      </c>
    </row>
    <row r="331" spans="1:11" x14ac:dyDescent="0.35">
      <c r="A331">
        <v>330</v>
      </c>
      <c r="B331" t="s">
        <v>1015</v>
      </c>
      <c r="C331">
        <v>26</v>
      </c>
      <c r="D331" t="s">
        <v>1016</v>
      </c>
      <c r="E331" t="s">
        <v>133</v>
      </c>
      <c r="F331" t="s">
        <v>57</v>
      </c>
      <c r="G331" t="s">
        <v>41</v>
      </c>
      <c r="H331" t="s">
        <v>42</v>
      </c>
      <c r="I331" t="s">
        <v>116</v>
      </c>
      <c r="J331">
        <v>9347619517</v>
      </c>
      <c r="K331" t="s">
        <v>37</v>
      </c>
    </row>
    <row r="332" spans="1:11" x14ac:dyDescent="0.35">
      <c r="A332">
        <v>331</v>
      </c>
      <c r="B332" t="s">
        <v>1017</v>
      </c>
      <c r="C332">
        <v>30</v>
      </c>
      <c r="D332" t="s">
        <v>1018</v>
      </c>
      <c r="E332" t="s">
        <v>177</v>
      </c>
      <c r="F332" t="s">
        <v>57</v>
      </c>
      <c r="G332" t="s">
        <v>41</v>
      </c>
      <c r="H332" t="s">
        <v>42</v>
      </c>
      <c r="I332" t="s">
        <v>58</v>
      </c>
      <c r="J332" t="s">
        <v>1019</v>
      </c>
      <c r="K332" t="s">
        <v>19</v>
      </c>
    </row>
    <row r="333" spans="1:11" x14ac:dyDescent="0.35">
      <c r="A333">
        <v>332</v>
      </c>
      <c r="B333" t="s">
        <v>1020</v>
      </c>
      <c r="C333">
        <v>23</v>
      </c>
      <c r="D333" t="s">
        <v>1021</v>
      </c>
      <c r="E333" t="s">
        <v>14</v>
      </c>
      <c r="F333" t="s">
        <v>14</v>
      </c>
      <c r="G333" t="s">
        <v>47</v>
      </c>
      <c r="H333" t="s">
        <v>31</v>
      </c>
      <c r="I333" t="s">
        <v>102</v>
      </c>
      <c r="J333">
        <f>1-687-220-8716</f>
        <v>-9622</v>
      </c>
      <c r="K333" t="s">
        <v>44</v>
      </c>
    </row>
    <row r="334" spans="1:11" x14ac:dyDescent="0.35">
      <c r="A334">
        <v>333</v>
      </c>
      <c r="B334" t="s">
        <v>1022</v>
      </c>
      <c r="C334">
        <v>24</v>
      </c>
      <c r="D334" t="s">
        <v>1023</v>
      </c>
      <c r="E334" t="s">
        <v>32</v>
      </c>
      <c r="F334" t="s">
        <v>79</v>
      </c>
      <c r="G334" t="s">
        <v>15</v>
      </c>
      <c r="H334" t="s">
        <v>16</v>
      </c>
      <c r="I334" t="s">
        <v>26</v>
      </c>
      <c r="J334" t="s">
        <v>1024</v>
      </c>
      <c r="K334" t="s">
        <v>76</v>
      </c>
    </row>
    <row r="335" spans="1:11" x14ac:dyDescent="0.35">
      <c r="A335">
        <v>334</v>
      </c>
      <c r="B335" t="s">
        <v>1025</v>
      </c>
      <c r="C335">
        <v>25</v>
      </c>
      <c r="D335" t="s">
        <v>1026</v>
      </c>
      <c r="E335" t="s">
        <v>16</v>
      </c>
      <c r="F335" t="s">
        <v>57</v>
      </c>
      <c r="G335" t="s">
        <v>87</v>
      </c>
      <c r="H335" t="s">
        <v>79</v>
      </c>
      <c r="I335" t="s">
        <v>35</v>
      </c>
      <c r="J335" t="s">
        <v>1027</v>
      </c>
      <c r="K335" t="s">
        <v>19</v>
      </c>
    </row>
    <row r="336" spans="1:11" x14ac:dyDescent="0.35">
      <c r="A336">
        <v>335</v>
      </c>
      <c r="B336" t="s">
        <v>1028</v>
      </c>
      <c r="C336">
        <v>20</v>
      </c>
      <c r="D336" t="s">
        <v>1029</v>
      </c>
      <c r="E336" t="s">
        <v>149</v>
      </c>
      <c r="F336" t="s">
        <v>177</v>
      </c>
      <c r="G336" t="s">
        <v>62</v>
      </c>
      <c r="H336" t="s">
        <v>23</v>
      </c>
      <c r="I336" t="s">
        <v>102</v>
      </c>
      <c r="J336" t="s">
        <v>1030</v>
      </c>
      <c r="K336" t="s">
        <v>37</v>
      </c>
    </row>
    <row r="337" spans="1:11" x14ac:dyDescent="0.35">
      <c r="A337">
        <v>336</v>
      </c>
      <c r="B337" t="s">
        <v>1031</v>
      </c>
      <c r="C337">
        <v>28</v>
      </c>
      <c r="D337" t="s">
        <v>1032</v>
      </c>
      <c r="E337" t="s">
        <v>42</v>
      </c>
      <c r="F337" t="s">
        <v>14</v>
      </c>
      <c r="G337" t="s">
        <v>80</v>
      </c>
      <c r="H337" t="s">
        <v>32</v>
      </c>
      <c r="I337" t="s">
        <v>102</v>
      </c>
      <c r="J337" t="s">
        <v>1033</v>
      </c>
      <c r="K337" t="s">
        <v>37</v>
      </c>
    </row>
    <row r="338" spans="1:11" x14ac:dyDescent="0.35">
      <c r="A338">
        <v>337</v>
      </c>
      <c r="B338" t="s">
        <v>1034</v>
      </c>
      <c r="C338">
        <v>21</v>
      </c>
      <c r="D338" t="s">
        <v>1035</v>
      </c>
      <c r="E338" t="s">
        <v>177</v>
      </c>
      <c r="F338" t="s">
        <v>34</v>
      </c>
      <c r="G338" t="s">
        <v>120</v>
      </c>
      <c r="H338" t="s">
        <v>57</v>
      </c>
      <c r="I338" t="s">
        <v>26</v>
      </c>
      <c r="J338" t="s">
        <v>1036</v>
      </c>
      <c r="K338" t="s">
        <v>28</v>
      </c>
    </row>
    <row r="339" spans="1:11" x14ac:dyDescent="0.35">
      <c r="A339">
        <v>338</v>
      </c>
      <c r="B339" t="s">
        <v>1037</v>
      </c>
      <c r="C339">
        <v>25</v>
      </c>
      <c r="D339" t="s">
        <v>1038</v>
      </c>
      <c r="E339" t="s">
        <v>16</v>
      </c>
      <c r="F339" t="s">
        <v>79</v>
      </c>
      <c r="G339" t="s">
        <v>87</v>
      </c>
      <c r="H339" t="s">
        <v>79</v>
      </c>
      <c r="I339" t="s">
        <v>58</v>
      </c>
      <c r="J339" t="s">
        <v>1039</v>
      </c>
      <c r="K339" t="s">
        <v>28</v>
      </c>
    </row>
    <row r="340" spans="1:11" x14ac:dyDescent="0.35">
      <c r="A340">
        <v>339</v>
      </c>
      <c r="B340" t="s">
        <v>1040</v>
      </c>
      <c r="C340">
        <v>26</v>
      </c>
      <c r="D340" t="s">
        <v>1041</v>
      </c>
      <c r="E340" t="s">
        <v>32</v>
      </c>
      <c r="F340" t="s">
        <v>101</v>
      </c>
      <c r="G340" t="s">
        <v>62</v>
      </c>
      <c r="H340" t="s">
        <v>23</v>
      </c>
      <c r="I340" t="s">
        <v>146</v>
      </c>
      <c r="J340">
        <v>3640741821</v>
      </c>
      <c r="K340" t="s">
        <v>44</v>
      </c>
    </row>
    <row r="341" spans="1:11" x14ac:dyDescent="0.35">
      <c r="A341">
        <v>340</v>
      </c>
      <c r="B341" t="s">
        <v>1042</v>
      </c>
      <c r="C341">
        <v>25</v>
      </c>
      <c r="D341" t="s">
        <v>1043</v>
      </c>
      <c r="E341" t="s">
        <v>79</v>
      </c>
      <c r="F341" t="s">
        <v>79</v>
      </c>
      <c r="G341" t="s">
        <v>52</v>
      </c>
      <c r="H341" t="s">
        <v>13</v>
      </c>
      <c r="I341" t="s">
        <v>53</v>
      </c>
      <c r="J341" t="s">
        <v>1044</v>
      </c>
      <c r="K341" t="s">
        <v>44</v>
      </c>
    </row>
    <row r="342" spans="1:11" x14ac:dyDescent="0.35">
      <c r="A342">
        <v>341</v>
      </c>
      <c r="B342" t="s">
        <v>1045</v>
      </c>
      <c r="C342">
        <v>22</v>
      </c>
      <c r="D342" t="s">
        <v>1046</v>
      </c>
      <c r="E342" t="s">
        <v>16</v>
      </c>
      <c r="F342" t="s">
        <v>57</v>
      </c>
      <c r="G342" t="s">
        <v>41</v>
      </c>
      <c r="H342" t="s">
        <v>42</v>
      </c>
      <c r="I342" t="s">
        <v>91</v>
      </c>
      <c r="J342" t="s">
        <v>1047</v>
      </c>
      <c r="K342" t="s">
        <v>44</v>
      </c>
    </row>
    <row r="343" spans="1:11" x14ac:dyDescent="0.35">
      <c r="A343">
        <v>342</v>
      </c>
      <c r="B343" t="s">
        <v>1048</v>
      </c>
      <c r="C343">
        <v>24</v>
      </c>
      <c r="D343" t="s">
        <v>1049</v>
      </c>
      <c r="E343" t="s">
        <v>13</v>
      </c>
      <c r="F343" t="s">
        <v>42</v>
      </c>
      <c r="G343" t="s">
        <v>80</v>
      </c>
      <c r="H343" t="s">
        <v>32</v>
      </c>
      <c r="I343" t="s">
        <v>88</v>
      </c>
      <c r="J343" t="s">
        <v>1050</v>
      </c>
      <c r="K343" t="s">
        <v>44</v>
      </c>
    </row>
    <row r="344" spans="1:11" x14ac:dyDescent="0.35">
      <c r="A344">
        <v>343</v>
      </c>
      <c r="B344" t="s">
        <v>1051</v>
      </c>
      <c r="C344">
        <v>21</v>
      </c>
      <c r="D344" t="s">
        <v>1052</v>
      </c>
      <c r="E344" t="s">
        <v>14</v>
      </c>
      <c r="F344" t="s">
        <v>79</v>
      </c>
      <c r="G344" t="s">
        <v>15</v>
      </c>
      <c r="H344" t="s">
        <v>16</v>
      </c>
      <c r="I344" t="s">
        <v>26</v>
      </c>
      <c r="J344" t="s">
        <v>1053</v>
      </c>
      <c r="K344" t="s">
        <v>44</v>
      </c>
    </row>
    <row r="345" spans="1:11" x14ac:dyDescent="0.35">
      <c r="A345">
        <v>344</v>
      </c>
      <c r="B345" t="s">
        <v>1054</v>
      </c>
      <c r="C345">
        <v>27</v>
      </c>
      <c r="D345" t="s">
        <v>1055</v>
      </c>
      <c r="E345" t="s">
        <v>201</v>
      </c>
      <c r="F345" t="s">
        <v>169</v>
      </c>
      <c r="G345" t="s">
        <v>15</v>
      </c>
      <c r="H345" t="s">
        <v>16</v>
      </c>
      <c r="I345" t="s">
        <v>53</v>
      </c>
      <c r="J345" t="s">
        <v>1056</v>
      </c>
      <c r="K345" t="s">
        <v>19</v>
      </c>
    </row>
    <row r="346" spans="1:11" x14ac:dyDescent="0.35">
      <c r="A346">
        <v>345</v>
      </c>
      <c r="B346" t="s">
        <v>1057</v>
      </c>
      <c r="C346">
        <v>21</v>
      </c>
      <c r="D346" t="s">
        <v>1058</v>
      </c>
      <c r="E346" t="s">
        <v>23</v>
      </c>
      <c r="F346" t="s">
        <v>101</v>
      </c>
      <c r="G346" t="s">
        <v>62</v>
      </c>
      <c r="H346" t="s">
        <v>23</v>
      </c>
      <c r="I346" t="s">
        <v>146</v>
      </c>
      <c r="J346" t="s">
        <v>1059</v>
      </c>
      <c r="K346" t="s">
        <v>44</v>
      </c>
    </row>
    <row r="347" spans="1:11" x14ac:dyDescent="0.35">
      <c r="A347">
        <v>346</v>
      </c>
      <c r="B347" t="s">
        <v>1060</v>
      </c>
      <c r="C347">
        <v>23</v>
      </c>
      <c r="D347" t="s">
        <v>1061</v>
      </c>
      <c r="E347" t="s">
        <v>40</v>
      </c>
      <c r="F347" t="s">
        <v>13</v>
      </c>
      <c r="G347" t="s">
        <v>120</v>
      </c>
      <c r="H347" t="s">
        <v>57</v>
      </c>
      <c r="I347" t="s">
        <v>53</v>
      </c>
      <c r="J347" t="s">
        <v>1062</v>
      </c>
      <c r="K347" t="s">
        <v>76</v>
      </c>
    </row>
    <row r="348" spans="1:11" x14ac:dyDescent="0.35">
      <c r="A348">
        <v>347</v>
      </c>
      <c r="B348" t="s">
        <v>1063</v>
      </c>
      <c r="C348">
        <v>30</v>
      </c>
      <c r="D348" t="s">
        <v>1064</v>
      </c>
      <c r="E348" t="s">
        <v>42</v>
      </c>
      <c r="F348" t="s">
        <v>149</v>
      </c>
      <c r="G348" t="s">
        <v>62</v>
      </c>
      <c r="H348" t="s">
        <v>23</v>
      </c>
      <c r="I348" t="s">
        <v>26</v>
      </c>
      <c r="J348" t="s">
        <v>1065</v>
      </c>
      <c r="K348" t="s">
        <v>44</v>
      </c>
    </row>
    <row r="349" spans="1:11" x14ac:dyDescent="0.35">
      <c r="A349">
        <v>348</v>
      </c>
      <c r="B349" t="s">
        <v>1066</v>
      </c>
      <c r="C349">
        <v>20</v>
      </c>
      <c r="D349" t="s">
        <v>1067</v>
      </c>
      <c r="E349" t="s">
        <v>169</v>
      </c>
      <c r="F349" t="s">
        <v>177</v>
      </c>
      <c r="G349" t="s">
        <v>33</v>
      </c>
      <c r="H349" t="s">
        <v>34</v>
      </c>
      <c r="I349" t="s">
        <v>170</v>
      </c>
      <c r="J349" t="s">
        <v>1068</v>
      </c>
      <c r="K349" t="s">
        <v>76</v>
      </c>
    </row>
    <row r="350" spans="1:11" x14ac:dyDescent="0.35">
      <c r="A350">
        <v>349</v>
      </c>
      <c r="B350" t="s">
        <v>1069</v>
      </c>
      <c r="C350">
        <v>26</v>
      </c>
      <c r="D350" t="s">
        <v>1070</v>
      </c>
      <c r="E350" t="s">
        <v>14</v>
      </c>
      <c r="F350" t="s">
        <v>23</v>
      </c>
      <c r="G350" t="s">
        <v>24</v>
      </c>
      <c r="H350" t="s">
        <v>25</v>
      </c>
      <c r="I350" t="s">
        <v>153</v>
      </c>
      <c r="J350">
        <v>2553145901</v>
      </c>
      <c r="K350" t="s">
        <v>44</v>
      </c>
    </row>
    <row r="351" spans="1:11" x14ac:dyDescent="0.35">
      <c r="A351">
        <v>350</v>
      </c>
      <c r="B351" t="s">
        <v>1071</v>
      </c>
      <c r="C351">
        <v>28</v>
      </c>
      <c r="D351" t="s">
        <v>1072</v>
      </c>
      <c r="E351" t="s">
        <v>101</v>
      </c>
      <c r="F351" t="s">
        <v>31</v>
      </c>
      <c r="G351" t="s">
        <v>47</v>
      </c>
      <c r="H351" t="s">
        <v>31</v>
      </c>
      <c r="I351" t="s">
        <v>48</v>
      </c>
      <c r="J351" t="s">
        <v>1073</v>
      </c>
      <c r="K351" t="s">
        <v>28</v>
      </c>
    </row>
    <row r="352" spans="1:11" x14ac:dyDescent="0.35">
      <c r="A352">
        <v>351</v>
      </c>
      <c r="B352" t="s">
        <v>1074</v>
      </c>
      <c r="C352">
        <v>28</v>
      </c>
      <c r="D352" t="s">
        <v>1075</v>
      </c>
      <c r="E352" t="s">
        <v>67</v>
      </c>
      <c r="F352" t="s">
        <v>34</v>
      </c>
      <c r="G352" t="s">
        <v>47</v>
      </c>
      <c r="H352" t="s">
        <v>31</v>
      </c>
      <c r="I352" t="s">
        <v>88</v>
      </c>
      <c r="J352">
        <v>5905261682</v>
      </c>
      <c r="K352" t="s">
        <v>28</v>
      </c>
    </row>
    <row r="353" spans="1:11" x14ac:dyDescent="0.35">
      <c r="A353">
        <v>352</v>
      </c>
      <c r="B353" t="s">
        <v>1076</v>
      </c>
      <c r="C353">
        <v>21</v>
      </c>
      <c r="D353" t="s">
        <v>1077</v>
      </c>
      <c r="E353" t="s">
        <v>31</v>
      </c>
      <c r="F353" t="s">
        <v>25</v>
      </c>
      <c r="G353" t="s">
        <v>87</v>
      </c>
      <c r="H353" t="s">
        <v>79</v>
      </c>
      <c r="I353" t="s">
        <v>17</v>
      </c>
      <c r="J353" t="s">
        <v>1078</v>
      </c>
      <c r="K353" t="s">
        <v>76</v>
      </c>
    </row>
    <row r="354" spans="1:11" x14ac:dyDescent="0.35">
      <c r="A354">
        <v>353</v>
      </c>
      <c r="B354" t="s">
        <v>1079</v>
      </c>
      <c r="C354">
        <v>25</v>
      </c>
      <c r="D354" t="s">
        <v>1080</v>
      </c>
      <c r="E354" t="s">
        <v>201</v>
      </c>
      <c r="F354" t="s">
        <v>31</v>
      </c>
      <c r="G354" t="s">
        <v>15</v>
      </c>
      <c r="H354" t="s">
        <v>16</v>
      </c>
      <c r="I354" t="s">
        <v>63</v>
      </c>
      <c r="J354" t="s">
        <v>1081</v>
      </c>
      <c r="K354" t="s">
        <v>19</v>
      </c>
    </row>
    <row r="355" spans="1:11" x14ac:dyDescent="0.35">
      <c r="A355">
        <v>354</v>
      </c>
      <c r="B355" t="s">
        <v>1082</v>
      </c>
      <c r="C355">
        <v>24</v>
      </c>
      <c r="D355" t="s">
        <v>1083</v>
      </c>
      <c r="E355" t="s">
        <v>133</v>
      </c>
      <c r="F355" t="s">
        <v>201</v>
      </c>
      <c r="G355" t="s">
        <v>52</v>
      </c>
      <c r="H355" t="s">
        <v>13</v>
      </c>
      <c r="I355" t="s">
        <v>58</v>
      </c>
      <c r="J355" t="s">
        <v>1084</v>
      </c>
      <c r="K355" t="s">
        <v>76</v>
      </c>
    </row>
    <row r="356" spans="1:11" x14ac:dyDescent="0.35">
      <c r="A356">
        <v>355</v>
      </c>
      <c r="B356" t="s">
        <v>1085</v>
      </c>
      <c r="C356">
        <v>22</v>
      </c>
      <c r="D356" t="s">
        <v>1086</v>
      </c>
      <c r="E356" t="s">
        <v>22</v>
      </c>
      <c r="F356" t="s">
        <v>79</v>
      </c>
      <c r="G356" t="s">
        <v>24</v>
      </c>
      <c r="H356" t="s">
        <v>25</v>
      </c>
      <c r="I356" t="s">
        <v>146</v>
      </c>
      <c r="J356">
        <v>567399083</v>
      </c>
      <c r="K356" t="s">
        <v>28</v>
      </c>
    </row>
    <row r="357" spans="1:11" x14ac:dyDescent="0.35">
      <c r="A357">
        <v>356</v>
      </c>
      <c r="B357" t="s">
        <v>1087</v>
      </c>
      <c r="C357">
        <v>24</v>
      </c>
      <c r="D357" t="s">
        <v>1088</v>
      </c>
      <c r="E357" t="s">
        <v>25</v>
      </c>
      <c r="F357" t="s">
        <v>16</v>
      </c>
      <c r="G357" t="s">
        <v>33</v>
      </c>
      <c r="H357" t="s">
        <v>34</v>
      </c>
      <c r="I357" t="s">
        <v>26</v>
      </c>
      <c r="J357" t="s">
        <v>1089</v>
      </c>
      <c r="K357" t="s">
        <v>76</v>
      </c>
    </row>
    <row r="358" spans="1:11" x14ac:dyDescent="0.35">
      <c r="A358">
        <v>357</v>
      </c>
      <c r="B358" t="s">
        <v>1090</v>
      </c>
      <c r="C358">
        <v>22</v>
      </c>
      <c r="D358" t="s">
        <v>1091</v>
      </c>
      <c r="E358" t="s">
        <v>201</v>
      </c>
      <c r="F358" t="s">
        <v>25</v>
      </c>
      <c r="G358" t="s">
        <v>24</v>
      </c>
      <c r="H358" t="s">
        <v>25</v>
      </c>
      <c r="I358" t="s">
        <v>68</v>
      </c>
      <c r="J358" t="s">
        <v>1092</v>
      </c>
      <c r="K358" t="s">
        <v>37</v>
      </c>
    </row>
    <row r="359" spans="1:11" x14ac:dyDescent="0.35">
      <c r="A359">
        <v>358</v>
      </c>
      <c r="B359" t="s">
        <v>1093</v>
      </c>
      <c r="C359">
        <v>22</v>
      </c>
      <c r="D359" t="s">
        <v>1094</v>
      </c>
      <c r="E359" t="s">
        <v>25</v>
      </c>
      <c r="F359" t="s">
        <v>67</v>
      </c>
      <c r="G359" t="s">
        <v>15</v>
      </c>
      <c r="H359" t="s">
        <v>16</v>
      </c>
      <c r="I359" t="s">
        <v>68</v>
      </c>
      <c r="J359" t="s">
        <v>1095</v>
      </c>
      <c r="K359" t="s">
        <v>44</v>
      </c>
    </row>
    <row r="360" spans="1:11" x14ac:dyDescent="0.35">
      <c r="A360">
        <v>359</v>
      </c>
      <c r="B360" t="s">
        <v>1096</v>
      </c>
      <c r="C360">
        <v>20</v>
      </c>
      <c r="D360" t="s">
        <v>1097</v>
      </c>
      <c r="E360" t="s">
        <v>79</v>
      </c>
      <c r="F360" t="s">
        <v>13</v>
      </c>
      <c r="G360" t="s">
        <v>47</v>
      </c>
      <c r="H360" t="s">
        <v>31</v>
      </c>
      <c r="I360" t="s">
        <v>146</v>
      </c>
      <c r="J360" t="s">
        <v>1098</v>
      </c>
      <c r="K360" t="s">
        <v>19</v>
      </c>
    </row>
    <row r="361" spans="1:11" x14ac:dyDescent="0.35">
      <c r="A361">
        <v>360</v>
      </c>
      <c r="B361" t="s">
        <v>1099</v>
      </c>
      <c r="C361">
        <v>28</v>
      </c>
      <c r="D361" t="s">
        <v>1100</v>
      </c>
      <c r="E361" t="s">
        <v>79</v>
      </c>
      <c r="F361" t="s">
        <v>133</v>
      </c>
      <c r="G361" t="s">
        <v>15</v>
      </c>
      <c r="H361" t="s">
        <v>16</v>
      </c>
      <c r="I361" t="s">
        <v>26</v>
      </c>
      <c r="J361" t="s">
        <v>1101</v>
      </c>
      <c r="K361" t="s">
        <v>19</v>
      </c>
    </row>
    <row r="362" spans="1:11" x14ac:dyDescent="0.35">
      <c r="A362">
        <v>361</v>
      </c>
      <c r="B362" t="s">
        <v>1102</v>
      </c>
      <c r="C362">
        <v>21</v>
      </c>
      <c r="D362" t="s">
        <v>1103</v>
      </c>
      <c r="E362" t="s">
        <v>42</v>
      </c>
      <c r="F362" t="s">
        <v>16</v>
      </c>
      <c r="G362" t="s">
        <v>120</v>
      </c>
      <c r="H362" t="s">
        <v>57</v>
      </c>
      <c r="I362" t="s">
        <v>35</v>
      </c>
      <c r="J362" t="s">
        <v>1104</v>
      </c>
      <c r="K362" t="s">
        <v>76</v>
      </c>
    </row>
    <row r="363" spans="1:11" x14ac:dyDescent="0.35">
      <c r="A363">
        <v>362</v>
      </c>
      <c r="B363" t="s">
        <v>1105</v>
      </c>
      <c r="C363">
        <v>20</v>
      </c>
      <c r="D363" t="s">
        <v>1106</v>
      </c>
      <c r="E363" t="s">
        <v>133</v>
      </c>
      <c r="F363" t="s">
        <v>101</v>
      </c>
      <c r="G363" t="s">
        <v>33</v>
      </c>
      <c r="H363" t="s">
        <v>34</v>
      </c>
      <c r="I363" t="s">
        <v>116</v>
      </c>
      <c r="J363" t="s">
        <v>1107</v>
      </c>
      <c r="K363" t="s">
        <v>44</v>
      </c>
    </row>
    <row r="364" spans="1:11" x14ac:dyDescent="0.35">
      <c r="A364">
        <v>363</v>
      </c>
      <c r="B364" t="s">
        <v>1108</v>
      </c>
      <c r="C364">
        <v>30</v>
      </c>
      <c r="D364" t="s">
        <v>1109</v>
      </c>
      <c r="E364" t="s">
        <v>14</v>
      </c>
      <c r="F364" t="s">
        <v>42</v>
      </c>
      <c r="G364" t="s">
        <v>87</v>
      </c>
      <c r="H364" t="s">
        <v>79</v>
      </c>
      <c r="I364" t="s">
        <v>170</v>
      </c>
      <c r="J364" t="s">
        <v>1110</v>
      </c>
      <c r="K364" t="s">
        <v>28</v>
      </c>
    </row>
    <row r="365" spans="1:11" x14ac:dyDescent="0.35">
      <c r="A365">
        <v>364</v>
      </c>
      <c r="B365" t="s">
        <v>1111</v>
      </c>
      <c r="C365">
        <v>23</v>
      </c>
      <c r="D365" t="s">
        <v>1112</v>
      </c>
      <c r="E365" t="s">
        <v>13</v>
      </c>
      <c r="F365" t="s">
        <v>169</v>
      </c>
      <c r="G365" t="s">
        <v>41</v>
      </c>
      <c r="H365" t="s">
        <v>42</v>
      </c>
      <c r="I365" t="s">
        <v>58</v>
      </c>
      <c r="J365" t="s">
        <v>1113</v>
      </c>
      <c r="K365" t="s">
        <v>19</v>
      </c>
    </row>
    <row r="366" spans="1:11" x14ac:dyDescent="0.35">
      <c r="A366">
        <v>365</v>
      </c>
      <c r="B366" t="s">
        <v>1114</v>
      </c>
      <c r="C366">
        <v>23</v>
      </c>
      <c r="D366" t="s">
        <v>1115</v>
      </c>
      <c r="E366" t="s">
        <v>177</v>
      </c>
      <c r="F366" t="s">
        <v>32</v>
      </c>
      <c r="G366" t="s">
        <v>15</v>
      </c>
      <c r="H366" t="s">
        <v>16</v>
      </c>
      <c r="I366" t="s">
        <v>153</v>
      </c>
      <c r="J366" t="s">
        <v>1116</v>
      </c>
      <c r="K366" t="s">
        <v>76</v>
      </c>
    </row>
    <row r="367" spans="1:11" x14ac:dyDescent="0.35">
      <c r="A367">
        <v>366</v>
      </c>
      <c r="B367" t="s">
        <v>1117</v>
      </c>
      <c r="C367">
        <v>29</v>
      </c>
      <c r="D367" t="s">
        <v>1118</v>
      </c>
      <c r="E367" t="s">
        <v>22</v>
      </c>
      <c r="F367" t="s">
        <v>22</v>
      </c>
      <c r="G367" t="s">
        <v>62</v>
      </c>
      <c r="H367" t="s">
        <v>23</v>
      </c>
      <c r="I367" t="s">
        <v>53</v>
      </c>
      <c r="J367" t="s">
        <v>1119</v>
      </c>
      <c r="K367" t="s">
        <v>44</v>
      </c>
    </row>
    <row r="368" spans="1:11" x14ac:dyDescent="0.35">
      <c r="A368">
        <v>367</v>
      </c>
      <c r="B368" t="s">
        <v>1120</v>
      </c>
      <c r="C368">
        <v>28</v>
      </c>
      <c r="D368" t="s">
        <v>1121</v>
      </c>
      <c r="E368" t="s">
        <v>177</v>
      </c>
      <c r="F368" t="s">
        <v>57</v>
      </c>
      <c r="G368" t="s">
        <v>52</v>
      </c>
      <c r="H368" t="s">
        <v>13</v>
      </c>
      <c r="I368" t="s">
        <v>68</v>
      </c>
      <c r="J368" t="s">
        <v>1122</v>
      </c>
      <c r="K368" t="s">
        <v>28</v>
      </c>
    </row>
    <row r="369" spans="1:11" x14ac:dyDescent="0.35">
      <c r="A369">
        <v>368</v>
      </c>
      <c r="B369" t="s">
        <v>1123</v>
      </c>
      <c r="C369">
        <v>29</v>
      </c>
      <c r="D369" t="s">
        <v>1124</v>
      </c>
      <c r="E369" t="s">
        <v>149</v>
      </c>
      <c r="F369" t="s">
        <v>34</v>
      </c>
      <c r="G369" t="s">
        <v>33</v>
      </c>
      <c r="H369" t="s">
        <v>34</v>
      </c>
      <c r="I369" t="s">
        <v>17</v>
      </c>
      <c r="J369" t="s">
        <v>1125</v>
      </c>
      <c r="K369" t="s">
        <v>28</v>
      </c>
    </row>
    <row r="370" spans="1:11" x14ac:dyDescent="0.35">
      <c r="A370">
        <v>369</v>
      </c>
      <c r="B370" t="s">
        <v>1126</v>
      </c>
      <c r="C370">
        <v>27</v>
      </c>
      <c r="D370" t="s">
        <v>1127</v>
      </c>
      <c r="E370" t="s">
        <v>149</v>
      </c>
      <c r="F370" t="s">
        <v>22</v>
      </c>
      <c r="G370" t="s">
        <v>80</v>
      </c>
      <c r="H370" t="s">
        <v>32</v>
      </c>
      <c r="I370" t="s">
        <v>116</v>
      </c>
      <c r="J370" t="s">
        <v>1128</v>
      </c>
      <c r="K370" t="s">
        <v>19</v>
      </c>
    </row>
    <row r="371" spans="1:11" x14ac:dyDescent="0.35">
      <c r="A371">
        <v>370</v>
      </c>
      <c r="B371" t="s">
        <v>1129</v>
      </c>
      <c r="C371">
        <v>29</v>
      </c>
      <c r="D371" t="s">
        <v>1130</v>
      </c>
      <c r="E371" t="s">
        <v>169</v>
      </c>
      <c r="F371" t="s">
        <v>40</v>
      </c>
      <c r="G371" t="s">
        <v>80</v>
      </c>
      <c r="H371" t="s">
        <v>32</v>
      </c>
      <c r="I371" t="s">
        <v>53</v>
      </c>
      <c r="J371" t="s">
        <v>1131</v>
      </c>
      <c r="K371" t="s">
        <v>28</v>
      </c>
    </row>
    <row r="372" spans="1:11" x14ac:dyDescent="0.35">
      <c r="A372">
        <v>371</v>
      </c>
      <c r="B372" t="s">
        <v>1132</v>
      </c>
      <c r="C372">
        <v>23</v>
      </c>
      <c r="D372" t="s">
        <v>1133</v>
      </c>
      <c r="E372" t="s">
        <v>79</v>
      </c>
      <c r="F372" t="s">
        <v>14</v>
      </c>
      <c r="G372" t="s">
        <v>15</v>
      </c>
      <c r="H372" t="s">
        <v>16</v>
      </c>
      <c r="I372" t="s">
        <v>146</v>
      </c>
      <c r="J372" t="s">
        <v>1134</v>
      </c>
      <c r="K372" t="s">
        <v>37</v>
      </c>
    </row>
    <row r="373" spans="1:11" x14ac:dyDescent="0.35">
      <c r="A373">
        <v>372</v>
      </c>
      <c r="B373" t="s">
        <v>1135</v>
      </c>
      <c r="C373">
        <v>22</v>
      </c>
      <c r="D373" t="s">
        <v>1136</v>
      </c>
      <c r="E373" t="s">
        <v>169</v>
      </c>
      <c r="F373" t="s">
        <v>16</v>
      </c>
      <c r="G373" t="s">
        <v>15</v>
      </c>
      <c r="H373" t="s">
        <v>16</v>
      </c>
      <c r="I373" t="s">
        <v>53</v>
      </c>
      <c r="J373" t="s">
        <v>1137</v>
      </c>
      <c r="K373" t="s">
        <v>19</v>
      </c>
    </row>
    <row r="374" spans="1:11" x14ac:dyDescent="0.35">
      <c r="A374">
        <v>373</v>
      </c>
      <c r="B374" t="s">
        <v>1138</v>
      </c>
      <c r="C374">
        <v>25</v>
      </c>
      <c r="D374" t="s">
        <v>1139</v>
      </c>
      <c r="E374" t="s">
        <v>201</v>
      </c>
      <c r="F374" t="s">
        <v>40</v>
      </c>
      <c r="G374" t="s">
        <v>52</v>
      </c>
      <c r="H374" t="s">
        <v>13</v>
      </c>
      <c r="I374" t="s">
        <v>35</v>
      </c>
      <c r="J374" t="s">
        <v>1140</v>
      </c>
      <c r="K374" t="s">
        <v>37</v>
      </c>
    </row>
    <row r="375" spans="1:11" x14ac:dyDescent="0.35">
      <c r="A375">
        <v>374</v>
      </c>
      <c r="B375" t="s">
        <v>1141</v>
      </c>
      <c r="C375">
        <v>20</v>
      </c>
      <c r="D375" t="s">
        <v>1142</v>
      </c>
      <c r="E375" t="s">
        <v>14</v>
      </c>
      <c r="F375" t="s">
        <v>101</v>
      </c>
      <c r="G375" t="s">
        <v>41</v>
      </c>
      <c r="H375" t="s">
        <v>42</v>
      </c>
      <c r="I375" t="s">
        <v>88</v>
      </c>
      <c r="J375" t="s">
        <v>1143</v>
      </c>
      <c r="K375" t="s">
        <v>28</v>
      </c>
    </row>
    <row r="376" spans="1:11" x14ac:dyDescent="0.35">
      <c r="A376">
        <v>375</v>
      </c>
      <c r="B376" t="s">
        <v>1144</v>
      </c>
      <c r="C376">
        <v>29</v>
      </c>
      <c r="D376" t="s">
        <v>1145</v>
      </c>
      <c r="E376" t="s">
        <v>14</v>
      </c>
      <c r="F376" t="s">
        <v>57</v>
      </c>
      <c r="G376" t="s">
        <v>24</v>
      </c>
      <c r="H376" t="s">
        <v>25</v>
      </c>
      <c r="I376" t="s">
        <v>35</v>
      </c>
      <c r="J376" t="s">
        <v>1146</v>
      </c>
      <c r="K376" t="s">
        <v>28</v>
      </c>
    </row>
    <row r="377" spans="1:11" x14ac:dyDescent="0.35">
      <c r="A377">
        <v>376</v>
      </c>
      <c r="B377" t="s">
        <v>1147</v>
      </c>
      <c r="C377">
        <v>29</v>
      </c>
      <c r="D377" t="s">
        <v>1148</v>
      </c>
      <c r="E377" t="s">
        <v>22</v>
      </c>
      <c r="F377" t="s">
        <v>32</v>
      </c>
      <c r="G377" t="s">
        <v>33</v>
      </c>
      <c r="H377" t="s">
        <v>34</v>
      </c>
      <c r="I377" t="s">
        <v>88</v>
      </c>
      <c r="J377" t="s">
        <v>1149</v>
      </c>
      <c r="K377" t="s">
        <v>76</v>
      </c>
    </row>
    <row r="378" spans="1:11" x14ac:dyDescent="0.35">
      <c r="A378">
        <v>377</v>
      </c>
      <c r="B378" t="s">
        <v>1150</v>
      </c>
      <c r="C378">
        <v>20</v>
      </c>
      <c r="D378" t="s">
        <v>1151</v>
      </c>
      <c r="E378" t="s">
        <v>25</v>
      </c>
      <c r="F378" t="s">
        <v>40</v>
      </c>
      <c r="G378" t="s">
        <v>24</v>
      </c>
      <c r="H378" t="s">
        <v>25</v>
      </c>
      <c r="I378" t="s">
        <v>116</v>
      </c>
      <c r="J378" t="s">
        <v>1152</v>
      </c>
      <c r="K378" t="s">
        <v>19</v>
      </c>
    </row>
    <row r="379" spans="1:11" x14ac:dyDescent="0.35">
      <c r="A379">
        <v>378</v>
      </c>
      <c r="B379" t="s">
        <v>1153</v>
      </c>
      <c r="C379">
        <v>25</v>
      </c>
      <c r="D379" t="s">
        <v>1154</v>
      </c>
      <c r="E379" t="s">
        <v>42</v>
      </c>
      <c r="F379" t="s">
        <v>23</v>
      </c>
      <c r="G379" t="s">
        <v>47</v>
      </c>
      <c r="H379" t="s">
        <v>31</v>
      </c>
      <c r="I379" t="s">
        <v>68</v>
      </c>
      <c r="J379" t="s">
        <v>1155</v>
      </c>
      <c r="K379" t="s">
        <v>76</v>
      </c>
    </row>
    <row r="380" spans="1:11" x14ac:dyDescent="0.35">
      <c r="A380">
        <v>379</v>
      </c>
      <c r="B380" t="s">
        <v>1156</v>
      </c>
      <c r="C380">
        <v>20</v>
      </c>
      <c r="D380" t="s">
        <v>1157</v>
      </c>
      <c r="E380" t="s">
        <v>57</v>
      </c>
      <c r="F380" t="s">
        <v>32</v>
      </c>
      <c r="G380" t="s">
        <v>15</v>
      </c>
      <c r="H380" t="s">
        <v>16</v>
      </c>
      <c r="I380" t="s">
        <v>153</v>
      </c>
      <c r="J380">
        <v>6023413097</v>
      </c>
      <c r="K380" t="s">
        <v>44</v>
      </c>
    </row>
    <row r="381" spans="1:11" x14ac:dyDescent="0.35">
      <c r="A381">
        <v>380</v>
      </c>
      <c r="B381" t="s">
        <v>1158</v>
      </c>
      <c r="C381">
        <v>23</v>
      </c>
      <c r="D381" t="s">
        <v>1159</v>
      </c>
      <c r="E381" t="s">
        <v>79</v>
      </c>
      <c r="F381" t="s">
        <v>149</v>
      </c>
      <c r="G381" t="s">
        <v>87</v>
      </c>
      <c r="H381" t="s">
        <v>79</v>
      </c>
      <c r="I381" t="s">
        <v>68</v>
      </c>
      <c r="J381" t="s">
        <v>1160</v>
      </c>
      <c r="K381" t="s">
        <v>28</v>
      </c>
    </row>
    <row r="382" spans="1:11" x14ac:dyDescent="0.35">
      <c r="A382">
        <v>381</v>
      </c>
      <c r="B382" t="s">
        <v>1161</v>
      </c>
      <c r="C382">
        <v>27</v>
      </c>
      <c r="D382" t="s">
        <v>1162</v>
      </c>
      <c r="E382" t="s">
        <v>32</v>
      </c>
      <c r="F382" t="s">
        <v>23</v>
      </c>
      <c r="G382" t="s">
        <v>15</v>
      </c>
      <c r="H382" t="s">
        <v>16</v>
      </c>
      <c r="I382" t="s">
        <v>116</v>
      </c>
      <c r="J382" t="s">
        <v>1163</v>
      </c>
      <c r="K382" t="s">
        <v>37</v>
      </c>
    </row>
    <row r="383" spans="1:11" x14ac:dyDescent="0.35">
      <c r="A383">
        <v>382</v>
      </c>
      <c r="B383" t="s">
        <v>1164</v>
      </c>
      <c r="C383">
        <v>30</v>
      </c>
      <c r="D383" t="s">
        <v>1165</v>
      </c>
      <c r="E383" t="s">
        <v>57</v>
      </c>
      <c r="F383" t="s">
        <v>13</v>
      </c>
      <c r="G383" t="s">
        <v>47</v>
      </c>
      <c r="H383" t="s">
        <v>31</v>
      </c>
      <c r="I383" t="s">
        <v>35</v>
      </c>
      <c r="J383" t="s">
        <v>1166</v>
      </c>
      <c r="K383" t="s">
        <v>37</v>
      </c>
    </row>
    <row r="384" spans="1:11" x14ac:dyDescent="0.35">
      <c r="A384">
        <v>383</v>
      </c>
      <c r="B384" t="s">
        <v>1167</v>
      </c>
      <c r="C384">
        <v>20</v>
      </c>
      <c r="D384" t="s">
        <v>1168</v>
      </c>
      <c r="E384" t="s">
        <v>169</v>
      </c>
      <c r="F384" t="s">
        <v>42</v>
      </c>
      <c r="G384" t="s">
        <v>47</v>
      </c>
      <c r="H384" t="s">
        <v>31</v>
      </c>
      <c r="I384" t="s">
        <v>153</v>
      </c>
      <c r="J384" t="s">
        <v>1169</v>
      </c>
      <c r="K384" t="s">
        <v>44</v>
      </c>
    </row>
    <row r="385" spans="1:11" x14ac:dyDescent="0.35">
      <c r="A385">
        <v>384</v>
      </c>
      <c r="B385" t="s">
        <v>1170</v>
      </c>
      <c r="C385">
        <v>30</v>
      </c>
      <c r="D385" t="s">
        <v>1171</v>
      </c>
      <c r="E385" t="s">
        <v>13</v>
      </c>
      <c r="F385" t="s">
        <v>149</v>
      </c>
      <c r="G385" t="s">
        <v>87</v>
      </c>
      <c r="H385" t="s">
        <v>79</v>
      </c>
      <c r="I385" t="s">
        <v>48</v>
      </c>
      <c r="J385">
        <v>1287421139</v>
      </c>
      <c r="K385" t="s">
        <v>44</v>
      </c>
    </row>
    <row r="386" spans="1:11" x14ac:dyDescent="0.35">
      <c r="A386">
        <v>385</v>
      </c>
      <c r="B386" t="s">
        <v>1172</v>
      </c>
      <c r="C386">
        <v>27</v>
      </c>
      <c r="D386" t="s">
        <v>1173</v>
      </c>
      <c r="E386" t="s">
        <v>32</v>
      </c>
      <c r="F386" t="s">
        <v>149</v>
      </c>
      <c r="G386" t="s">
        <v>33</v>
      </c>
      <c r="H386" t="s">
        <v>34</v>
      </c>
      <c r="I386" t="s">
        <v>35</v>
      </c>
      <c r="J386" t="s">
        <v>1174</v>
      </c>
      <c r="K386" t="s">
        <v>76</v>
      </c>
    </row>
    <row r="387" spans="1:11" x14ac:dyDescent="0.35">
      <c r="A387">
        <v>386</v>
      </c>
      <c r="B387" t="s">
        <v>1175</v>
      </c>
      <c r="C387">
        <v>27</v>
      </c>
      <c r="D387" t="s">
        <v>1176</v>
      </c>
      <c r="E387" t="s">
        <v>31</v>
      </c>
      <c r="F387" t="s">
        <v>169</v>
      </c>
      <c r="G387" t="s">
        <v>33</v>
      </c>
      <c r="H387" t="s">
        <v>34</v>
      </c>
      <c r="I387" t="s">
        <v>26</v>
      </c>
      <c r="J387">
        <f>1-335-397-697</f>
        <v>-1428</v>
      </c>
      <c r="K387" t="s">
        <v>19</v>
      </c>
    </row>
    <row r="388" spans="1:11" x14ac:dyDescent="0.35">
      <c r="A388">
        <v>387</v>
      </c>
      <c r="B388" t="s">
        <v>1177</v>
      </c>
      <c r="C388">
        <v>29</v>
      </c>
      <c r="D388" t="s">
        <v>1178</v>
      </c>
      <c r="E388" t="s">
        <v>201</v>
      </c>
      <c r="F388" t="s">
        <v>25</v>
      </c>
      <c r="G388" t="s">
        <v>80</v>
      </c>
      <c r="H388" t="s">
        <v>32</v>
      </c>
      <c r="I388" t="s">
        <v>35</v>
      </c>
      <c r="J388" t="s">
        <v>1179</v>
      </c>
      <c r="K388" t="s">
        <v>19</v>
      </c>
    </row>
    <row r="389" spans="1:11" x14ac:dyDescent="0.35">
      <c r="A389">
        <v>388</v>
      </c>
      <c r="B389" t="s">
        <v>1180</v>
      </c>
      <c r="C389">
        <v>22</v>
      </c>
      <c r="D389" t="s">
        <v>1181</v>
      </c>
      <c r="E389" t="s">
        <v>23</v>
      </c>
      <c r="F389" t="s">
        <v>31</v>
      </c>
      <c r="G389" t="s">
        <v>87</v>
      </c>
      <c r="H389" t="s">
        <v>79</v>
      </c>
      <c r="I389" t="s">
        <v>58</v>
      </c>
      <c r="J389" t="s">
        <v>1182</v>
      </c>
      <c r="K389" t="s">
        <v>19</v>
      </c>
    </row>
    <row r="390" spans="1:11" x14ac:dyDescent="0.35">
      <c r="A390">
        <v>389</v>
      </c>
      <c r="B390" t="s">
        <v>1183</v>
      </c>
      <c r="C390">
        <v>24</v>
      </c>
      <c r="D390" t="s">
        <v>1184</v>
      </c>
      <c r="E390" t="s">
        <v>201</v>
      </c>
      <c r="F390" t="s">
        <v>14</v>
      </c>
      <c r="G390" t="s">
        <v>33</v>
      </c>
      <c r="H390" t="s">
        <v>34</v>
      </c>
      <c r="I390" t="s">
        <v>68</v>
      </c>
      <c r="J390">
        <v>2104411139</v>
      </c>
      <c r="K390" t="s">
        <v>76</v>
      </c>
    </row>
    <row r="391" spans="1:11" x14ac:dyDescent="0.35">
      <c r="A391">
        <v>390</v>
      </c>
      <c r="B391" t="s">
        <v>1185</v>
      </c>
      <c r="C391">
        <v>30</v>
      </c>
      <c r="D391" t="s">
        <v>1186</v>
      </c>
      <c r="E391" t="s">
        <v>169</v>
      </c>
      <c r="F391" t="s">
        <v>16</v>
      </c>
      <c r="G391" t="s">
        <v>41</v>
      </c>
      <c r="H391" t="s">
        <v>42</v>
      </c>
      <c r="I391" t="s">
        <v>88</v>
      </c>
      <c r="J391" t="s">
        <v>1187</v>
      </c>
      <c r="K391" t="s">
        <v>76</v>
      </c>
    </row>
    <row r="392" spans="1:11" x14ac:dyDescent="0.35">
      <c r="A392">
        <v>391</v>
      </c>
      <c r="B392" t="s">
        <v>1188</v>
      </c>
      <c r="C392">
        <v>29</v>
      </c>
      <c r="D392" t="s">
        <v>1189</v>
      </c>
      <c r="E392" t="s">
        <v>177</v>
      </c>
      <c r="F392" t="s">
        <v>31</v>
      </c>
      <c r="G392" t="s">
        <v>47</v>
      </c>
      <c r="H392" t="s">
        <v>31</v>
      </c>
      <c r="I392" t="s">
        <v>116</v>
      </c>
      <c r="J392">
        <v>498342906</v>
      </c>
      <c r="K392" t="s">
        <v>19</v>
      </c>
    </row>
    <row r="393" spans="1:11" x14ac:dyDescent="0.35">
      <c r="A393">
        <v>392</v>
      </c>
      <c r="B393" t="s">
        <v>1190</v>
      </c>
      <c r="C393">
        <v>20</v>
      </c>
      <c r="D393" t="s">
        <v>1191</v>
      </c>
      <c r="E393" t="s">
        <v>177</v>
      </c>
      <c r="F393" t="s">
        <v>42</v>
      </c>
      <c r="G393" t="s">
        <v>47</v>
      </c>
      <c r="H393" t="s">
        <v>31</v>
      </c>
      <c r="I393" t="s">
        <v>91</v>
      </c>
      <c r="J393" t="s">
        <v>1192</v>
      </c>
      <c r="K393" t="s">
        <v>37</v>
      </c>
    </row>
    <row r="394" spans="1:11" x14ac:dyDescent="0.35">
      <c r="A394">
        <v>393</v>
      </c>
      <c r="B394" t="s">
        <v>1193</v>
      </c>
      <c r="C394">
        <v>23</v>
      </c>
      <c r="D394" t="s">
        <v>1194</v>
      </c>
      <c r="E394" t="s">
        <v>79</v>
      </c>
      <c r="F394" t="s">
        <v>201</v>
      </c>
      <c r="G394" t="s">
        <v>120</v>
      </c>
      <c r="H394" t="s">
        <v>57</v>
      </c>
      <c r="I394" t="s">
        <v>88</v>
      </c>
      <c r="J394" t="s">
        <v>1195</v>
      </c>
      <c r="K394" t="s">
        <v>37</v>
      </c>
    </row>
    <row r="395" spans="1:11" x14ac:dyDescent="0.35">
      <c r="A395">
        <v>394</v>
      </c>
      <c r="B395" t="s">
        <v>1196</v>
      </c>
      <c r="C395">
        <v>26</v>
      </c>
      <c r="D395" t="s">
        <v>1197</v>
      </c>
      <c r="E395" t="s">
        <v>16</v>
      </c>
      <c r="F395" t="s">
        <v>40</v>
      </c>
      <c r="G395" t="s">
        <v>47</v>
      </c>
      <c r="H395" t="s">
        <v>31</v>
      </c>
      <c r="I395" t="s">
        <v>116</v>
      </c>
      <c r="J395" t="s">
        <v>1198</v>
      </c>
      <c r="K395" t="s">
        <v>37</v>
      </c>
    </row>
    <row r="396" spans="1:11" x14ac:dyDescent="0.35">
      <c r="A396">
        <v>395</v>
      </c>
      <c r="B396" t="s">
        <v>1199</v>
      </c>
      <c r="C396">
        <v>20</v>
      </c>
      <c r="D396" t="s">
        <v>1200</v>
      </c>
      <c r="E396" t="s">
        <v>16</v>
      </c>
      <c r="F396" t="s">
        <v>177</v>
      </c>
      <c r="G396" t="s">
        <v>15</v>
      </c>
      <c r="H396" t="s">
        <v>16</v>
      </c>
      <c r="I396" t="s">
        <v>35</v>
      </c>
      <c r="J396" t="s">
        <v>1201</v>
      </c>
      <c r="K396" t="s">
        <v>28</v>
      </c>
    </row>
    <row r="397" spans="1:11" x14ac:dyDescent="0.35">
      <c r="A397">
        <v>396</v>
      </c>
      <c r="B397" t="s">
        <v>1202</v>
      </c>
      <c r="C397">
        <v>30</v>
      </c>
      <c r="D397" t="s">
        <v>1203</v>
      </c>
      <c r="E397" t="s">
        <v>23</v>
      </c>
      <c r="F397" t="s">
        <v>25</v>
      </c>
      <c r="G397" t="s">
        <v>41</v>
      </c>
      <c r="H397" t="s">
        <v>42</v>
      </c>
      <c r="I397" t="s">
        <v>170</v>
      </c>
      <c r="J397">
        <v>4887597283</v>
      </c>
      <c r="K397" t="s">
        <v>19</v>
      </c>
    </row>
    <row r="398" spans="1:11" x14ac:dyDescent="0.35">
      <c r="A398">
        <v>397</v>
      </c>
      <c r="B398" t="s">
        <v>1204</v>
      </c>
      <c r="C398">
        <v>24</v>
      </c>
      <c r="D398" t="s">
        <v>1205</v>
      </c>
      <c r="E398" t="s">
        <v>14</v>
      </c>
      <c r="F398" t="s">
        <v>79</v>
      </c>
      <c r="G398" t="s">
        <v>47</v>
      </c>
      <c r="H398" t="s">
        <v>31</v>
      </c>
      <c r="I398" t="s">
        <v>91</v>
      </c>
      <c r="J398" t="s">
        <v>1206</v>
      </c>
      <c r="K398" t="s">
        <v>76</v>
      </c>
    </row>
    <row r="399" spans="1:11" x14ac:dyDescent="0.35">
      <c r="A399">
        <v>398</v>
      </c>
      <c r="B399" t="s">
        <v>1207</v>
      </c>
      <c r="C399">
        <v>30</v>
      </c>
      <c r="D399" t="s">
        <v>1208</v>
      </c>
      <c r="E399" t="s">
        <v>169</v>
      </c>
      <c r="F399" t="s">
        <v>42</v>
      </c>
      <c r="G399" t="s">
        <v>120</v>
      </c>
      <c r="H399" t="s">
        <v>57</v>
      </c>
      <c r="I399" t="s">
        <v>91</v>
      </c>
      <c r="J399" t="s">
        <v>1209</v>
      </c>
      <c r="K399" t="s">
        <v>44</v>
      </c>
    </row>
    <row r="400" spans="1:11" x14ac:dyDescent="0.35">
      <c r="A400">
        <v>399</v>
      </c>
      <c r="B400" t="s">
        <v>1210</v>
      </c>
      <c r="C400">
        <v>22</v>
      </c>
      <c r="D400" t="s">
        <v>1211</v>
      </c>
      <c r="E400" t="s">
        <v>169</v>
      </c>
      <c r="F400" t="s">
        <v>177</v>
      </c>
      <c r="G400" t="s">
        <v>41</v>
      </c>
      <c r="H400" t="s">
        <v>42</v>
      </c>
      <c r="I400" t="s">
        <v>48</v>
      </c>
      <c r="J400" t="s">
        <v>1212</v>
      </c>
      <c r="K400" t="s">
        <v>76</v>
      </c>
    </row>
    <row r="401" spans="1:11" x14ac:dyDescent="0.35">
      <c r="A401">
        <v>400</v>
      </c>
      <c r="B401" t="s">
        <v>1213</v>
      </c>
      <c r="C401">
        <v>25</v>
      </c>
      <c r="D401" t="s">
        <v>1214</v>
      </c>
      <c r="E401" t="s">
        <v>149</v>
      </c>
      <c r="F401" t="s">
        <v>23</v>
      </c>
      <c r="G401" t="s">
        <v>41</v>
      </c>
      <c r="H401" t="s">
        <v>42</v>
      </c>
      <c r="I401" t="s">
        <v>102</v>
      </c>
      <c r="J401" t="s">
        <v>1215</v>
      </c>
      <c r="K401" t="s">
        <v>44</v>
      </c>
    </row>
    <row r="402" spans="1:11" x14ac:dyDescent="0.35">
      <c r="A402">
        <v>401</v>
      </c>
      <c r="B402" t="s">
        <v>1216</v>
      </c>
      <c r="C402">
        <v>23</v>
      </c>
      <c r="D402" t="s">
        <v>1217</v>
      </c>
      <c r="E402" t="s">
        <v>101</v>
      </c>
      <c r="F402" t="s">
        <v>149</v>
      </c>
      <c r="G402" t="s">
        <v>52</v>
      </c>
      <c r="H402" t="s">
        <v>13</v>
      </c>
      <c r="I402" t="s">
        <v>17</v>
      </c>
      <c r="J402" t="s">
        <v>1218</v>
      </c>
      <c r="K402" t="s">
        <v>37</v>
      </c>
    </row>
    <row r="403" spans="1:11" x14ac:dyDescent="0.35">
      <c r="A403">
        <v>402</v>
      </c>
      <c r="B403" t="s">
        <v>1219</v>
      </c>
      <c r="C403">
        <v>28</v>
      </c>
      <c r="D403" t="s">
        <v>1220</v>
      </c>
      <c r="E403" t="s">
        <v>42</v>
      </c>
      <c r="F403" t="s">
        <v>149</v>
      </c>
      <c r="G403" t="s">
        <v>52</v>
      </c>
      <c r="H403" t="s">
        <v>13</v>
      </c>
      <c r="I403" t="s">
        <v>116</v>
      </c>
      <c r="J403" t="s">
        <v>1221</v>
      </c>
      <c r="K403" t="s">
        <v>19</v>
      </c>
    </row>
    <row r="404" spans="1:11" x14ac:dyDescent="0.35">
      <c r="A404">
        <v>403</v>
      </c>
      <c r="B404" t="s">
        <v>1222</v>
      </c>
      <c r="C404">
        <v>28</v>
      </c>
      <c r="D404" t="s">
        <v>1223</v>
      </c>
      <c r="E404" t="s">
        <v>16</v>
      </c>
      <c r="F404" t="s">
        <v>201</v>
      </c>
      <c r="G404" t="s">
        <v>15</v>
      </c>
      <c r="H404" t="s">
        <v>16</v>
      </c>
      <c r="I404" t="s">
        <v>102</v>
      </c>
      <c r="J404" t="s">
        <v>1224</v>
      </c>
      <c r="K404" t="s">
        <v>28</v>
      </c>
    </row>
    <row r="405" spans="1:11" x14ac:dyDescent="0.35">
      <c r="A405">
        <v>404</v>
      </c>
      <c r="B405" t="s">
        <v>1225</v>
      </c>
      <c r="C405">
        <v>22</v>
      </c>
      <c r="D405" t="s">
        <v>1226</v>
      </c>
      <c r="E405" t="s">
        <v>169</v>
      </c>
      <c r="F405" t="s">
        <v>149</v>
      </c>
      <c r="G405" t="s">
        <v>87</v>
      </c>
      <c r="H405" t="s">
        <v>79</v>
      </c>
      <c r="I405" t="s">
        <v>35</v>
      </c>
      <c r="J405" t="s">
        <v>1227</v>
      </c>
      <c r="K405" t="s">
        <v>76</v>
      </c>
    </row>
    <row r="406" spans="1:11" x14ac:dyDescent="0.35">
      <c r="A406">
        <v>405</v>
      </c>
      <c r="B406" t="s">
        <v>1228</v>
      </c>
      <c r="C406">
        <v>22</v>
      </c>
      <c r="D406" t="s">
        <v>1229</v>
      </c>
      <c r="E406" t="s">
        <v>13</v>
      </c>
      <c r="F406" t="s">
        <v>133</v>
      </c>
      <c r="G406" t="s">
        <v>80</v>
      </c>
      <c r="H406" t="s">
        <v>32</v>
      </c>
      <c r="I406" t="s">
        <v>102</v>
      </c>
      <c r="J406" t="s">
        <v>1230</v>
      </c>
      <c r="K406" t="s">
        <v>76</v>
      </c>
    </row>
    <row r="407" spans="1:11" x14ac:dyDescent="0.35">
      <c r="A407">
        <v>406</v>
      </c>
      <c r="B407" t="s">
        <v>1231</v>
      </c>
      <c r="C407">
        <v>28</v>
      </c>
      <c r="D407" t="s">
        <v>1232</v>
      </c>
      <c r="E407" t="s">
        <v>23</v>
      </c>
      <c r="F407" t="s">
        <v>40</v>
      </c>
      <c r="G407" t="s">
        <v>62</v>
      </c>
      <c r="H407" t="s">
        <v>23</v>
      </c>
      <c r="I407" t="s">
        <v>91</v>
      </c>
      <c r="J407" t="s">
        <v>1233</v>
      </c>
      <c r="K407" t="s">
        <v>19</v>
      </c>
    </row>
    <row r="408" spans="1:11" x14ac:dyDescent="0.35">
      <c r="A408">
        <v>407</v>
      </c>
      <c r="B408" t="s">
        <v>1234</v>
      </c>
      <c r="C408">
        <v>26</v>
      </c>
      <c r="D408" t="s">
        <v>1235</v>
      </c>
      <c r="E408" t="s">
        <v>149</v>
      </c>
      <c r="F408" t="s">
        <v>32</v>
      </c>
      <c r="G408" t="s">
        <v>52</v>
      </c>
      <c r="H408" t="s">
        <v>13</v>
      </c>
      <c r="I408" t="s">
        <v>26</v>
      </c>
      <c r="J408" t="s">
        <v>1236</v>
      </c>
      <c r="K408" t="s">
        <v>44</v>
      </c>
    </row>
    <row r="409" spans="1:11" x14ac:dyDescent="0.35">
      <c r="A409">
        <v>408</v>
      </c>
      <c r="B409" t="s">
        <v>1237</v>
      </c>
      <c r="C409">
        <v>23</v>
      </c>
      <c r="D409" t="s">
        <v>1238</v>
      </c>
      <c r="E409" t="s">
        <v>13</v>
      </c>
      <c r="F409" t="s">
        <v>133</v>
      </c>
      <c r="G409" t="s">
        <v>62</v>
      </c>
      <c r="H409" t="s">
        <v>23</v>
      </c>
      <c r="I409" t="s">
        <v>48</v>
      </c>
      <c r="J409" t="s">
        <v>1239</v>
      </c>
      <c r="K409" t="s">
        <v>37</v>
      </c>
    </row>
    <row r="410" spans="1:11" x14ac:dyDescent="0.35">
      <c r="A410">
        <v>409</v>
      </c>
      <c r="B410" t="s">
        <v>1240</v>
      </c>
      <c r="C410">
        <v>20</v>
      </c>
      <c r="D410" t="s">
        <v>1241</v>
      </c>
      <c r="E410" t="s">
        <v>23</v>
      </c>
      <c r="F410" t="s">
        <v>42</v>
      </c>
      <c r="G410" t="s">
        <v>52</v>
      </c>
      <c r="H410" t="s">
        <v>13</v>
      </c>
      <c r="I410" t="s">
        <v>102</v>
      </c>
      <c r="J410" t="s">
        <v>1242</v>
      </c>
      <c r="K410" t="s">
        <v>44</v>
      </c>
    </row>
    <row r="411" spans="1:11" x14ac:dyDescent="0.35">
      <c r="A411">
        <v>410</v>
      </c>
      <c r="B411" t="s">
        <v>1243</v>
      </c>
      <c r="C411">
        <v>26</v>
      </c>
      <c r="D411" t="s">
        <v>1244</v>
      </c>
      <c r="E411" t="s">
        <v>16</v>
      </c>
      <c r="F411" t="s">
        <v>57</v>
      </c>
      <c r="G411" t="s">
        <v>15</v>
      </c>
      <c r="H411" t="s">
        <v>16</v>
      </c>
      <c r="I411" t="s">
        <v>26</v>
      </c>
      <c r="J411" t="s">
        <v>1245</v>
      </c>
      <c r="K411" t="s">
        <v>76</v>
      </c>
    </row>
    <row r="412" spans="1:11" x14ac:dyDescent="0.35">
      <c r="A412">
        <v>411</v>
      </c>
      <c r="B412" t="s">
        <v>1246</v>
      </c>
      <c r="C412">
        <v>20</v>
      </c>
      <c r="D412" t="s">
        <v>1247</v>
      </c>
      <c r="E412" t="s">
        <v>22</v>
      </c>
      <c r="F412" t="s">
        <v>13</v>
      </c>
      <c r="G412" t="s">
        <v>62</v>
      </c>
      <c r="H412" t="s">
        <v>23</v>
      </c>
      <c r="I412" t="s">
        <v>146</v>
      </c>
      <c r="J412" t="s">
        <v>1248</v>
      </c>
      <c r="K412" t="s">
        <v>44</v>
      </c>
    </row>
    <row r="413" spans="1:11" x14ac:dyDescent="0.35">
      <c r="A413">
        <v>412</v>
      </c>
      <c r="B413" t="s">
        <v>1249</v>
      </c>
      <c r="C413">
        <v>24</v>
      </c>
      <c r="D413" t="s">
        <v>1250</v>
      </c>
      <c r="E413" t="s">
        <v>34</v>
      </c>
      <c r="F413" t="s">
        <v>201</v>
      </c>
      <c r="G413" t="s">
        <v>120</v>
      </c>
      <c r="H413" t="s">
        <v>57</v>
      </c>
      <c r="I413" t="s">
        <v>68</v>
      </c>
      <c r="J413">
        <v>1814664570</v>
      </c>
      <c r="K413" t="s">
        <v>28</v>
      </c>
    </row>
    <row r="414" spans="1:11" x14ac:dyDescent="0.35">
      <c r="A414">
        <v>413</v>
      </c>
      <c r="B414" t="s">
        <v>1251</v>
      </c>
      <c r="C414">
        <v>30</v>
      </c>
      <c r="D414" t="s">
        <v>1252</v>
      </c>
      <c r="E414" t="s">
        <v>22</v>
      </c>
      <c r="F414" t="s">
        <v>25</v>
      </c>
      <c r="G414" t="s">
        <v>120</v>
      </c>
      <c r="H414" t="s">
        <v>57</v>
      </c>
      <c r="I414" t="s">
        <v>68</v>
      </c>
      <c r="J414" t="s">
        <v>1253</v>
      </c>
      <c r="K414" t="s">
        <v>19</v>
      </c>
    </row>
    <row r="415" spans="1:11" x14ac:dyDescent="0.35">
      <c r="A415">
        <v>414</v>
      </c>
      <c r="B415" t="s">
        <v>1254</v>
      </c>
      <c r="C415">
        <v>28</v>
      </c>
      <c r="D415" t="s">
        <v>1255</v>
      </c>
      <c r="E415" t="s">
        <v>133</v>
      </c>
      <c r="F415" t="s">
        <v>40</v>
      </c>
      <c r="G415" t="s">
        <v>80</v>
      </c>
      <c r="H415" t="s">
        <v>32</v>
      </c>
      <c r="I415" t="s">
        <v>17</v>
      </c>
      <c r="J415" t="s">
        <v>1256</v>
      </c>
      <c r="K415" t="s">
        <v>28</v>
      </c>
    </row>
    <row r="416" spans="1:11" x14ac:dyDescent="0.35">
      <c r="A416">
        <v>415</v>
      </c>
      <c r="B416" t="s">
        <v>1257</v>
      </c>
      <c r="C416">
        <v>20</v>
      </c>
      <c r="D416" t="s">
        <v>1258</v>
      </c>
      <c r="E416" t="s">
        <v>32</v>
      </c>
      <c r="F416" t="s">
        <v>32</v>
      </c>
      <c r="G416" t="s">
        <v>87</v>
      </c>
      <c r="H416" t="s">
        <v>79</v>
      </c>
      <c r="I416" t="s">
        <v>170</v>
      </c>
      <c r="J416" t="s">
        <v>1259</v>
      </c>
      <c r="K416" t="s">
        <v>19</v>
      </c>
    </row>
    <row r="417" spans="1:11" x14ac:dyDescent="0.35">
      <c r="A417">
        <v>416</v>
      </c>
      <c r="B417" t="s">
        <v>1260</v>
      </c>
      <c r="C417">
        <v>25</v>
      </c>
      <c r="D417" t="s">
        <v>1261</v>
      </c>
      <c r="E417" t="s">
        <v>149</v>
      </c>
      <c r="F417" t="s">
        <v>201</v>
      </c>
      <c r="G417" t="s">
        <v>80</v>
      </c>
      <c r="H417" t="s">
        <v>32</v>
      </c>
      <c r="I417" t="s">
        <v>68</v>
      </c>
      <c r="J417" t="s">
        <v>1262</v>
      </c>
      <c r="K417" t="s">
        <v>28</v>
      </c>
    </row>
    <row r="418" spans="1:11" x14ac:dyDescent="0.35">
      <c r="A418">
        <v>417</v>
      </c>
      <c r="B418" t="s">
        <v>1263</v>
      </c>
      <c r="C418">
        <v>28</v>
      </c>
      <c r="D418" t="s">
        <v>1264</v>
      </c>
      <c r="E418" t="s">
        <v>133</v>
      </c>
      <c r="F418" t="s">
        <v>67</v>
      </c>
      <c r="G418" t="s">
        <v>62</v>
      </c>
      <c r="H418" t="s">
        <v>23</v>
      </c>
      <c r="I418" t="s">
        <v>116</v>
      </c>
      <c r="J418" t="s">
        <v>1265</v>
      </c>
      <c r="K418" t="s">
        <v>44</v>
      </c>
    </row>
    <row r="419" spans="1:11" x14ac:dyDescent="0.35">
      <c r="A419">
        <v>418</v>
      </c>
      <c r="B419" t="s">
        <v>1266</v>
      </c>
      <c r="C419">
        <v>23</v>
      </c>
      <c r="D419" t="s">
        <v>1267</v>
      </c>
      <c r="E419" t="s">
        <v>14</v>
      </c>
      <c r="F419" t="s">
        <v>67</v>
      </c>
      <c r="G419" t="s">
        <v>15</v>
      </c>
      <c r="H419" t="s">
        <v>16</v>
      </c>
      <c r="I419" t="s">
        <v>170</v>
      </c>
      <c r="J419" t="s">
        <v>1268</v>
      </c>
      <c r="K419" t="s">
        <v>44</v>
      </c>
    </row>
    <row r="420" spans="1:11" x14ac:dyDescent="0.35">
      <c r="A420">
        <v>419</v>
      </c>
      <c r="B420" t="s">
        <v>1269</v>
      </c>
      <c r="C420">
        <v>27</v>
      </c>
      <c r="D420" t="s">
        <v>1270</v>
      </c>
      <c r="E420" t="s">
        <v>32</v>
      </c>
      <c r="F420" t="s">
        <v>149</v>
      </c>
      <c r="G420" t="s">
        <v>80</v>
      </c>
      <c r="H420" t="s">
        <v>32</v>
      </c>
      <c r="I420" t="s">
        <v>91</v>
      </c>
      <c r="J420">
        <v>1044021554</v>
      </c>
      <c r="K420" t="s">
        <v>28</v>
      </c>
    </row>
    <row r="421" spans="1:11" x14ac:dyDescent="0.35">
      <c r="A421">
        <v>420</v>
      </c>
      <c r="B421" t="s">
        <v>1271</v>
      </c>
      <c r="C421">
        <v>25</v>
      </c>
      <c r="D421" t="s">
        <v>1272</v>
      </c>
      <c r="E421" t="s">
        <v>177</v>
      </c>
      <c r="F421" t="s">
        <v>14</v>
      </c>
      <c r="G421" t="s">
        <v>15</v>
      </c>
      <c r="H421" t="s">
        <v>16</v>
      </c>
      <c r="I421" t="s">
        <v>146</v>
      </c>
      <c r="J421" t="s">
        <v>1273</v>
      </c>
      <c r="K421" t="s">
        <v>37</v>
      </c>
    </row>
    <row r="422" spans="1:11" x14ac:dyDescent="0.35">
      <c r="A422">
        <v>421</v>
      </c>
      <c r="B422" t="s">
        <v>1274</v>
      </c>
      <c r="C422">
        <v>29</v>
      </c>
      <c r="D422" t="s">
        <v>1275</v>
      </c>
      <c r="E422" t="s">
        <v>101</v>
      </c>
      <c r="F422" t="s">
        <v>34</v>
      </c>
      <c r="G422" t="s">
        <v>24</v>
      </c>
      <c r="H422" t="s">
        <v>25</v>
      </c>
      <c r="I422" t="s">
        <v>58</v>
      </c>
      <c r="J422" t="s">
        <v>1276</v>
      </c>
      <c r="K422" t="s">
        <v>28</v>
      </c>
    </row>
    <row r="423" spans="1:11" x14ac:dyDescent="0.35">
      <c r="A423">
        <v>422</v>
      </c>
      <c r="B423" t="s">
        <v>1277</v>
      </c>
      <c r="C423">
        <v>29</v>
      </c>
      <c r="D423" t="s">
        <v>1278</v>
      </c>
      <c r="E423" t="s">
        <v>32</v>
      </c>
      <c r="F423" t="s">
        <v>67</v>
      </c>
      <c r="G423" t="s">
        <v>41</v>
      </c>
      <c r="H423" t="s">
        <v>42</v>
      </c>
      <c r="I423" t="s">
        <v>26</v>
      </c>
      <c r="J423" t="s">
        <v>1279</v>
      </c>
      <c r="K423" t="s">
        <v>19</v>
      </c>
    </row>
    <row r="424" spans="1:11" x14ac:dyDescent="0.35">
      <c r="A424">
        <v>423</v>
      </c>
      <c r="B424" t="s">
        <v>1280</v>
      </c>
      <c r="C424">
        <v>23</v>
      </c>
      <c r="D424" t="s">
        <v>1281</v>
      </c>
      <c r="E424" t="s">
        <v>133</v>
      </c>
      <c r="F424" t="s">
        <v>14</v>
      </c>
      <c r="G424" t="s">
        <v>15</v>
      </c>
      <c r="H424" t="s">
        <v>16</v>
      </c>
      <c r="I424" t="s">
        <v>63</v>
      </c>
      <c r="J424" t="s">
        <v>1282</v>
      </c>
      <c r="K424" t="s">
        <v>44</v>
      </c>
    </row>
    <row r="425" spans="1:11" x14ac:dyDescent="0.35">
      <c r="A425">
        <v>424</v>
      </c>
      <c r="B425" t="s">
        <v>1283</v>
      </c>
      <c r="C425">
        <v>26</v>
      </c>
      <c r="D425" t="s">
        <v>1284</v>
      </c>
      <c r="E425" t="s">
        <v>57</v>
      </c>
      <c r="F425" t="s">
        <v>13</v>
      </c>
      <c r="G425" t="s">
        <v>24</v>
      </c>
      <c r="H425" t="s">
        <v>25</v>
      </c>
      <c r="I425" t="s">
        <v>63</v>
      </c>
      <c r="J425" t="s">
        <v>1285</v>
      </c>
      <c r="K425" t="s">
        <v>37</v>
      </c>
    </row>
    <row r="426" spans="1:11" x14ac:dyDescent="0.35">
      <c r="A426">
        <v>425</v>
      </c>
      <c r="B426" t="s">
        <v>1286</v>
      </c>
      <c r="C426">
        <v>22</v>
      </c>
      <c r="D426" t="s">
        <v>1287</v>
      </c>
      <c r="E426" t="s">
        <v>101</v>
      </c>
      <c r="F426" t="s">
        <v>42</v>
      </c>
      <c r="G426" t="s">
        <v>33</v>
      </c>
      <c r="H426" t="s">
        <v>34</v>
      </c>
      <c r="I426" t="s">
        <v>26</v>
      </c>
      <c r="J426" t="s">
        <v>1288</v>
      </c>
      <c r="K426" t="s">
        <v>44</v>
      </c>
    </row>
    <row r="427" spans="1:11" x14ac:dyDescent="0.35">
      <c r="A427">
        <v>426</v>
      </c>
      <c r="B427" t="s">
        <v>1289</v>
      </c>
      <c r="C427">
        <v>27</v>
      </c>
      <c r="D427" t="s">
        <v>1290</v>
      </c>
      <c r="E427" t="s">
        <v>149</v>
      </c>
      <c r="F427" t="s">
        <v>133</v>
      </c>
      <c r="G427" t="s">
        <v>120</v>
      </c>
      <c r="H427" t="s">
        <v>57</v>
      </c>
      <c r="I427" t="s">
        <v>53</v>
      </c>
      <c r="J427" t="s">
        <v>1291</v>
      </c>
      <c r="K427" t="s">
        <v>76</v>
      </c>
    </row>
    <row r="428" spans="1:11" x14ac:dyDescent="0.35">
      <c r="A428">
        <v>427</v>
      </c>
      <c r="B428" t="s">
        <v>814</v>
      </c>
      <c r="C428">
        <v>20</v>
      </c>
      <c r="D428" t="s">
        <v>1292</v>
      </c>
      <c r="E428" t="s">
        <v>25</v>
      </c>
      <c r="F428" t="s">
        <v>14</v>
      </c>
      <c r="G428" t="s">
        <v>80</v>
      </c>
      <c r="H428" t="s">
        <v>32</v>
      </c>
      <c r="I428" t="s">
        <v>58</v>
      </c>
      <c r="J428" t="s">
        <v>1293</v>
      </c>
      <c r="K428" t="s">
        <v>37</v>
      </c>
    </row>
    <row r="429" spans="1:11" x14ac:dyDescent="0.35">
      <c r="A429">
        <v>428</v>
      </c>
      <c r="B429" t="s">
        <v>1294</v>
      </c>
      <c r="C429">
        <v>27</v>
      </c>
      <c r="D429" t="s">
        <v>1295</v>
      </c>
      <c r="E429" t="s">
        <v>16</v>
      </c>
      <c r="F429" t="s">
        <v>201</v>
      </c>
      <c r="G429" t="s">
        <v>52</v>
      </c>
      <c r="H429" t="s">
        <v>13</v>
      </c>
      <c r="I429" t="s">
        <v>48</v>
      </c>
      <c r="J429" t="s">
        <v>1296</v>
      </c>
      <c r="K429" t="s">
        <v>28</v>
      </c>
    </row>
    <row r="430" spans="1:11" x14ac:dyDescent="0.35">
      <c r="A430">
        <v>429</v>
      </c>
      <c r="B430" t="s">
        <v>1297</v>
      </c>
      <c r="C430">
        <v>30</v>
      </c>
      <c r="D430" t="s">
        <v>1298</v>
      </c>
      <c r="E430" t="s">
        <v>42</v>
      </c>
      <c r="F430" t="s">
        <v>42</v>
      </c>
      <c r="G430" t="s">
        <v>15</v>
      </c>
      <c r="H430" t="s">
        <v>16</v>
      </c>
      <c r="I430" t="s">
        <v>88</v>
      </c>
      <c r="J430" t="s">
        <v>1299</v>
      </c>
      <c r="K430" t="s">
        <v>37</v>
      </c>
    </row>
    <row r="431" spans="1:11" x14ac:dyDescent="0.35">
      <c r="A431">
        <v>430</v>
      </c>
      <c r="B431" t="s">
        <v>1300</v>
      </c>
      <c r="C431">
        <v>28</v>
      </c>
      <c r="D431" t="s">
        <v>1301</v>
      </c>
      <c r="E431" t="s">
        <v>32</v>
      </c>
      <c r="F431" t="s">
        <v>31</v>
      </c>
      <c r="G431" t="s">
        <v>80</v>
      </c>
      <c r="H431" t="s">
        <v>32</v>
      </c>
      <c r="I431" t="s">
        <v>63</v>
      </c>
      <c r="J431" t="s">
        <v>1302</v>
      </c>
      <c r="K431" t="s">
        <v>76</v>
      </c>
    </row>
    <row r="432" spans="1:11" x14ac:dyDescent="0.35">
      <c r="A432">
        <v>431</v>
      </c>
      <c r="B432" t="s">
        <v>1303</v>
      </c>
      <c r="C432">
        <v>20</v>
      </c>
      <c r="D432" t="s">
        <v>1304</v>
      </c>
      <c r="E432" t="s">
        <v>40</v>
      </c>
      <c r="F432" t="s">
        <v>42</v>
      </c>
      <c r="G432" t="s">
        <v>80</v>
      </c>
      <c r="H432" t="s">
        <v>32</v>
      </c>
      <c r="I432" t="s">
        <v>53</v>
      </c>
      <c r="J432" t="s">
        <v>1305</v>
      </c>
      <c r="K432" t="s">
        <v>19</v>
      </c>
    </row>
    <row r="433" spans="1:11" x14ac:dyDescent="0.35">
      <c r="A433">
        <v>432</v>
      </c>
      <c r="B433" t="s">
        <v>1306</v>
      </c>
      <c r="C433">
        <v>22</v>
      </c>
      <c r="D433" t="s">
        <v>1307</v>
      </c>
      <c r="E433" t="s">
        <v>32</v>
      </c>
      <c r="F433" t="s">
        <v>169</v>
      </c>
      <c r="G433" t="s">
        <v>24</v>
      </c>
      <c r="H433" t="s">
        <v>25</v>
      </c>
      <c r="I433" t="s">
        <v>153</v>
      </c>
      <c r="J433" t="s">
        <v>1308</v>
      </c>
      <c r="K433" t="s">
        <v>44</v>
      </c>
    </row>
    <row r="434" spans="1:11" x14ac:dyDescent="0.35">
      <c r="A434">
        <v>433</v>
      </c>
      <c r="B434" t="s">
        <v>1309</v>
      </c>
      <c r="C434">
        <v>22</v>
      </c>
      <c r="D434" t="s">
        <v>1310</v>
      </c>
      <c r="E434" t="s">
        <v>23</v>
      </c>
      <c r="F434" t="s">
        <v>67</v>
      </c>
      <c r="G434" t="s">
        <v>87</v>
      </c>
      <c r="H434" t="s">
        <v>79</v>
      </c>
      <c r="I434" t="s">
        <v>146</v>
      </c>
      <c r="J434" t="s">
        <v>1311</v>
      </c>
      <c r="K434" t="s">
        <v>28</v>
      </c>
    </row>
    <row r="435" spans="1:11" x14ac:dyDescent="0.35">
      <c r="A435">
        <v>434</v>
      </c>
      <c r="B435" t="s">
        <v>1312</v>
      </c>
      <c r="C435">
        <v>24</v>
      </c>
      <c r="D435" t="s">
        <v>1313</v>
      </c>
      <c r="E435" t="s">
        <v>40</v>
      </c>
      <c r="F435" t="s">
        <v>177</v>
      </c>
      <c r="G435" t="s">
        <v>80</v>
      </c>
      <c r="H435" t="s">
        <v>32</v>
      </c>
      <c r="I435" t="s">
        <v>153</v>
      </c>
      <c r="J435" t="s">
        <v>1314</v>
      </c>
      <c r="K435" t="s">
        <v>28</v>
      </c>
    </row>
    <row r="436" spans="1:11" x14ac:dyDescent="0.35">
      <c r="A436">
        <v>435</v>
      </c>
      <c r="B436" t="s">
        <v>1315</v>
      </c>
      <c r="C436">
        <v>21</v>
      </c>
      <c r="D436" t="s">
        <v>1316</v>
      </c>
      <c r="E436" t="s">
        <v>201</v>
      </c>
      <c r="F436" t="s">
        <v>25</v>
      </c>
      <c r="G436" t="s">
        <v>24</v>
      </c>
      <c r="H436" t="s">
        <v>25</v>
      </c>
      <c r="I436" t="s">
        <v>53</v>
      </c>
      <c r="J436" t="s">
        <v>1317</v>
      </c>
      <c r="K436" t="s">
        <v>37</v>
      </c>
    </row>
    <row r="437" spans="1:11" x14ac:dyDescent="0.35">
      <c r="A437">
        <v>436</v>
      </c>
      <c r="B437" t="s">
        <v>1318</v>
      </c>
      <c r="C437">
        <v>20</v>
      </c>
      <c r="D437" t="s">
        <v>1319</v>
      </c>
      <c r="E437" t="s">
        <v>16</v>
      </c>
      <c r="F437" t="s">
        <v>34</v>
      </c>
      <c r="G437" t="s">
        <v>87</v>
      </c>
      <c r="H437" t="s">
        <v>79</v>
      </c>
      <c r="I437" t="s">
        <v>68</v>
      </c>
      <c r="J437">
        <v>355170427</v>
      </c>
      <c r="K437" t="s">
        <v>44</v>
      </c>
    </row>
    <row r="438" spans="1:11" x14ac:dyDescent="0.35">
      <c r="A438">
        <v>437</v>
      </c>
      <c r="B438" t="s">
        <v>1320</v>
      </c>
      <c r="C438">
        <v>21</v>
      </c>
      <c r="D438" t="s">
        <v>1321</v>
      </c>
      <c r="E438" t="s">
        <v>32</v>
      </c>
      <c r="F438" t="s">
        <v>67</v>
      </c>
      <c r="G438" t="s">
        <v>120</v>
      </c>
      <c r="H438" t="s">
        <v>57</v>
      </c>
      <c r="I438" t="s">
        <v>35</v>
      </c>
      <c r="J438" t="s">
        <v>1322</v>
      </c>
      <c r="K438" t="s">
        <v>28</v>
      </c>
    </row>
    <row r="439" spans="1:11" x14ac:dyDescent="0.35">
      <c r="A439">
        <v>438</v>
      </c>
      <c r="B439" t="s">
        <v>1323</v>
      </c>
      <c r="C439">
        <v>23</v>
      </c>
      <c r="D439" t="s">
        <v>1324</v>
      </c>
      <c r="E439" t="s">
        <v>57</v>
      </c>
      <c r="F439" t="s">
        <v>201</v>
      </c>
      <c r="G439" t="s">
        <v>87</v>
      </c>
      <c r="H439" t="s">
        <v>79</v>
      </c>
      <c r="I439" t="s">
        <v>146</v>
      </c>
      <c r="J439" t="s">
        <v>1325</v>
      </c>
      <c r="K439" t="s">
        <v>19</v>
      </c>
    </row>
    <row r="440" spans="1:11" x14ac:dyDescent="0.35">
      <c r="A440">
        <v>439</v>
      </c>
      <c r="B440" t="s">
        <v>1326</v>
      </c>
      <c r="C440">
        <v>28</v>
      </c>
      <c r="D440" t="s">
        <v>1327</v>
      </c>
      <c r="E440" t="s">
        <v>169</v>
      </c>
      <c r="F440" t="s">
        <v>149</v>
      </c>
      <c r="G440" t="s">
        <v>24</v>
      </c>
      <c r="H440" t="s">
        <v>25</v>
      </c>
      <c r="I440" t="s">
        <v>91</v>
      </c>
      <c r="J440" t="s">
        <v>1328</v>
      </c>
      <c r="K440" t="s">
        <v>28</v>
      </c>
    </row>
    <row r="441" spans="1:11" x14ac:dyDescent="0.35">
      <c r="A441">
        <v>440</v>
      </c>
      <c r="B441" t="s">
        <v>1329</v>
      </c>
      <c r="C441">
        <v>27</v>
      </c>
      <c r="D441" t="s">
        <v>1330</v>
      </c>
      <c r="E441" t="s">
        <v>101</v>
      </c>
      <c r="F441" t="s">
        <v>67</v>
      </c>
      <c r="G441" t="s">
        <v>33</v>
      </c>
      <c r="H441" t="s">
        <v>34</v>
      </c>
      <c r="I441" t="s">
        <v>91</v>
      </c>
      <c r="J441" t="s">
        <v>1331</v>
      </c>
      <c r="K441" t="s">
        <v>28</v>
      </c>
    </row>
    <row r="442" spans="1:11" x14ac:dyDescent="0.35">
      <c r="A442">
        <v>441</v>
      </c>
      <c r="B442" t="s">
        <v>1332</v>
      </c>
      <c r="C442">
        <v>21</v>
      </c>
      <c r="D442" t="s">
        <v>1333</v>
      </c>
      <c r="E442" t="s">
        <v>34</v>
      </c>
      <c r="F442" t="s">
        <v>14</v>
      </c>
      <c r="G442" t="s">
        <v>62</v>
      </c>
      <c r="H442" t="s">
        <v>23</v>
      </c>
      <c r="I442" t="s">
        <v>26</v>
      </c>
      <c r="J442" t="s">
        <v>1334</v>
      </c>
      <c r="K442" t="s">
        <v>37</v>
      </c>
    </row>
    <row r="443" spans="1:11" x14ac:dyDescent="0.35">
      <c r="A443">
        <v>442</v>
      </c>
      <c r="B443" t="s">
        <v>1335</v>
      </c>
      <c r="C443">
        <v>24</v>
      </c>
      <c r="D443" t="s">
        <v>1336</v>
      </c>
      <c r="E443" t="s">
        <v>40</v>
      </c>
      <c r="F443" t="s">
        <v>16</v>
      </c>
      <c r="G443" t="s">
        <v>47</v>
      </c>
      <c r="H443" t="s">
        <v>31</v>
      </c>
      <c r="I443" t="s">
        <v>102</v>
      </c>
      <c r="J443" t="s">
        <v>1337</v>
      </c>
      <c r="K443" t="s">
        <v>28</v>
      </c>
    </row>
    <row r="444" spans="1:11" x14ac:dyDescent="0.35">
      <c r="A444">
        <v>443</v>
      </c>
      <c r="B444" t="s">
        <v>1338</v>
      </c>
      <c r="C444">
        <v>26</v>
      </c>
      <c r="D444" t="s">
        <v>1339</v>
      </c>
      <c r="E444" t="s">
        <v>23</v>
      </c>
      <c r="F444" t="s">
        <v>31</v>
      </c>
      <c r="G444" t="s">
        <v>15</v>
      </c>
      <c r="H444" t="s">
        <v>16</v>
      </c>
      <c r="I444" t="s">
        <v>53</v>
      </c>
      <c r="J444">
        <f>1-525-237-6215</f>
        <v>-6976</v>
      </c>
      <c r="K444" t="s">
        <v>28</v>
      </c>
    </row>
    <row r="445" spans="1:11" x14ac:dyDescent="0.35">
      <c r="A445">
        <v>444</v>
      </c>
      <c r="B445" t="s">
        <v>1340</v>
      </c>
      <c r="C445">
        <v>27</v>
      </c>
      <c r="D445" t="s">
        <v>1341</v>
      </c>
      <c r="E445" t="s">
        <v>201</v>
      </c>
      <c r="F445" t="s">
        <v>14</v>
      </c>
      <c r="G445" t="s">
        <v>15</v>
      </c>
      <c r="H445" t="s">
        <v>16</v>
      </c>
      <c r="I445" t="s">
        <v>63</v>
      </c>
      <c r="J445" t="s">
        <v>1342</v>
      </c>
      <c r="K445" t="s">
        <v>28</v>
      </c>
    </row>
    <row r="446" spans="1:11" x14ac:dyDescent="0.35">
      <c r="A446">
        <v>445</v>
      </c>
      <c r="B446" t="s">
        <v>1343</v>
      </c>
      <c r="C446">
        <v>21</v>
      </c>
      <c r="D446" t="s">
        <v>1344</v>
      </c>
      <c r="E446" t="s">
        <v>101</v>
      </c>
      <c r="F446" t="s">
        <v>149</v>
      </c>
      <c r="G446" t="s">
        <v>47</v>
      </c>
      <c r="H446" t="s">
        <v>31</v>
      </c>
      <c r="I446" t="s">
        <v>26</v>
      </c>
      <c r="J446" t="s">
        <v>1345</v>
      </c>
      <c r="K446" t="s">
        <v>76</v>
      </c>
    </row>
    <row r="447" spans="1:11" x14ac:dyDescent="0.35">
      <c r="A447">
        <v>446</v>
      </c>
      <c r="B447" t="s">
        <v>1346</v>
      </c>
      <c r="C447">
        <v>25</v>
      </c>
      <c r="D447" t="s">
        <v>1347</v>
      </c>
      <c r="E447" t="s">
        <v>133</v>
      </c>
      <c r="F447" t="s">
        <v>16</v>
      </c>
      <c r="G447" t="s">
        <v>87</v>
      </c>
      <c r="H447" t="s">
        <v>79</v>
      </c>
      <c r="I447" t="s">
        <v>68</v>
      </c>
      <c r="J447" t="s">
        <v>1348</v>
      </c>
      <c r="K447" t="s">
        <v>37</v>
      </c>
    </row>
    <row r="448" spans="1:11" x14ac:dyDescent="0.35">
      <c r="A448">
        <v>447</v>
      </c>
      <c r="B448" t="s">
        <v>1349</v>
      </c>
      <c r="C448">
        <v>29</v>
      </c>
      <c r="D448" t="s">
        <v>1350</v>
      </c>
      <c r="E448" t="s">
        <v>13</v>
      </c>
      <c r="F448" t="s">
        <v>40</v>
      </c>
      <c r="G448" t="s">
        <v>80</v>
      </c>
      <c r="H448" t="s">
        <v>32</v>
      </c>
      <c r="I448" t="s">
        <v>17</v>
      </c>
      <c r="J448" t="s">
        <v>1351</v>
      </c>
      <c r="K448" t="s">
        <v>37</v>
      </c>
    </row>
    <row r="449" spans="1:11" x14ac:dyDescent="0.35">
      <c r="A449">
        <v>448</v>
      </c>
      <c r="B449" t="s">
        <v>1352</v>
      </c>
      <c r="C449">
        <v>29</v>
      </c>
      <c r="D449" t="s">
        <v>1353</v>
      </c>
      <c r="E449" t="s">
        <v>79</v>
      </c>
      <c r="F449" t="s">
        <v>101</v>
      </c>
      <c r="G449" t="s">
        <v>24</v>
      </c>
      <c r="H449" t="s">
        <v>25</v>
      </c>
      <c r="I449" t="s">
        <v>116</v>
      </c>
      <c r="J449" t="s">
        <v>1354</v>
      </c>
      <c r="K449" t="s">
        <v>76</v>
      </c>
    </row>
    <row r="450" spans="1:11" x14ac:dyDescent="0.35">
      <c r="A450">
        <v>449</v>
      </c>
      <c r="B450" t="s">
        <v>1355</v>
      </c>
      <c r="C450">
        <v>21</v>
      </c>
      <c r="D450" t="s">
        <v>1356</v>
      </c>
      <c r="E450" t="s">
        <v>133</v>
      </c>
      <c r="F450" t="s">
        <v>31</v>
      </c>
      <c r="G450" t="s">
        <v>15</v>
      </c>
      <c r="H450" t="s">
        <v>16</v>
      </c>
      <c r="I450" t="s">
        <v>91</v>
      </c>
      <c r="J450" t="s">
        <v>1357</v>
      </c>
      <c r="K450" t="s">
        <v>19</v>
      </c>
    </row>
    <row r="451" spans="1:11" x14ac:dyDescent="0.35">
      <c r="A451">
        <v>450</v>
      </c>
      <c r="B451" t="s">
        <v>1358</v>
      </c>
      <c r="C451">
        <v>30</v>
      </c>
      <c r="D451" t="s">
        <v>1359</v>
      </c>
      <c r="E451" t="s">
        <v>13</v>
      </c>
      <c r="F451" t="s">
        <v>79</v>
      </c>
      <c r="G451" t="s">
        <v>24</v>
      </c>
      <c r="H451" t="s">
        <v>25</v>
      </c>
      <c r="I451" t="s">
        <v>63</v>
      </c>
      <c r="J451" t="s">
        <v>1360</v>
      </c>
      <c r="K451" t="s">
        <v>76</v>
      </c>
    </row>
    <row r="452" spans="1:11" x14ac:dyDescent="0.35">
      <c r="A452">
        <v>451</v>
      </c>
      <c r="B452" t="s">
        <v>1361</v>
      </c>
      <c r="C452">
        <v>29</v>
      </c>
      <c r="D452" t="s">
        <v>1362</v>
      </c>
      <c r="E452" t="s">
        <v>201</v>
      </c>
      <c r="F452" t="s">
        <v>42</v>
      </c>
      <c r="G452" t="s">
        <v>15</v>
      </c>
      <c r="H452" t="s">
        <v>16</v>
      </c>
      <c r="I452" t="s">
        <v>63</v>
      </c>
      <c r="J452" t="s">
        <v>1363</v>
      </c>
      <c r="K452" t="s">
        <v>37</v>
      </c>
    </row>
    <row r="453" spans="1:11" x14ac:dyDescent="0.35">
      <c r="A453">
        <v>452</v>
      </c>
      <c r="B453" t="s">
        <v>1364</v>
      </c>
      <c r="C453">
        <v>23</v>
      </c>
      <c r="D453" t="s">
        <v>1365</v>
      </c>
      <c r="E453" t="s">
        <v>34</v>
      </c>
      <c r="F453" t="s">
        <v>42</v>
      </c>
      <c r="G453" t="s">
        <v>24</v>
      </c>
      <c r="H453" t="s">
        <v>25</v>
      </c>
      <c r="I453" t="s">
        <v>35</v>
      </c>
      <c r="J453" t="s">
        <v>1366</v>
      </c>
      <c r="K453" t="s">
        <v>76</v>
      </c>
    </row>
    <row r="454" spans="1:11" x14ac:dyDescent="0.35">
      <c r="A454">
        <v>453</v>
      </c>
      <c r="B454" t="s">
        <v>1367</v>
      </c>
      <c r="C454">
        <v>28</v>
      </c>
      <c r="D454" t="s">
        <v>1368</v>
      </c>
      <c r="E454" t="s">
        <v>32</v>
      </c>
      <c r="F454" t="s">
        <v>79</v>
      </c>
      <c r="G454" t="s">
        <v>15</v>
      </c>
      <c r="H454" t="s">
        <v>16</v>
      </c>
      <c r="I454" t="s">
        <v>170</v>
      </c>
      <c r="J454" t="s">
        <v>1369</v>
      </c>
      <c r="K454" t="s">
        <v>37</v>
      </c>
    </row>
    <row r="455" spans="1:11" x14ac:dyDescent="0.35">
      <c r="A455">
        <v>454</v>
      </c>
      <c r="B455" t="s">
        <v>1370</v>
      </c>
      <c r="C455">
        <v>30</v>
      </c>
      <c r="D455" t="s">
        <v>1371</v>
      </c>
      <c r="E455" t="s">
        <v>32</v>
      </c>
      <c r="F455" t="s">
        <v>133</v>
      </c>
      <c r="G455" t="s">
        <v>33</v>
      </c>
      <c r="H455" t="s">
        <v>34</v>
      </c>
      <c r="I455" t="s">
        <v>91</v>
      </c>
      <c r="J455" t="s">
        <v>1372</v>
      </c>
      <c r="K455" t="s">
        <v>19</v>
      </c>
    </row>
    <row r="456" spans="1:11" x14ac:dyDescent="0.35">
      <c r="A456">
        <v>455</v>
      </c>
      <c r="B456" t="s">
        <v>1373</v>
      </c>
      <c r="C456">
        <v>30</v>
      </c>
      <c r="D456" t="s">
        <v>1374</v>
      </c>
      <c r="E456" t="s">
        <v>57</v>
      </c>
      <c r="F456" t="s">
        <v>22</v>
      </c>
      <c r="G456" t="s">
        <v>62</v>
      </c>
      <c r="H456" t="s">
        <v>23</v>
      </c>
      <c r="I456" t="s">
        <v>68</v>
      </c>
      <c r="J456" t="s">
        <v>1375</v>
      </c>
      <c r="K456" t="s">
        <v>28</v>
      </c>
    </row>
    <row r="457" spans="1:11" x14ac:dyDescent="0.35">
      <c r="A457">
        <v>456</v>
      </c>
      <c r="B457" t="s">
        <v>1376</v>
      </c>
      <c r="C457">
        <v>30</v>
      </c>
      <c r="D457" t="s">
        <v>1377</v>
      </c>
      <c r="E457" t="s">
        <v>79</v>
      </c>
      <c r="F457" t="s">
        <v>101</v>
      </c>
      <c r="G457" t="s">
        <v>24</v>
      </c>
      <c r="H457" t="s">
        <v>25</v>
      </c>
      <c r="I457" t="s">
        <v>26</v>
      </c>
      <c r="J457" t="s">
        <v>1378</v>
      </c>
      <c r="K457" t="s">
        <v>28</v>
      </c>
    </row>
    <row r="458" spans="1:11" x14ac:dyDescent="0.35">
      <c r="A458">
        <v>457</v>
      </c>
      <c r="B458" t="s">
        <v>1379</v>
      </c>
      <c r="C458">
        <v>20</v>
      </c>
      <c r="D458" t="s">
        <v>1380</v>
      </c>
      <c r="E458" t="s">
        <v>67</v>
      </c>
      <c r="F458" t="s">
        <v>101</v>
      </c>
      <c r="G458" t="s">
        <v>52</v>
      </c>
      <c r="H458" t="s">
        <v>13</v>
      </c>
      <c r="I458" t="s">
        <v>102</v>
      </c>
      <c r="J458" t="s">
        <v>1381</v>
      </c>
      <c r="K458" t="s">
        <v>37</v>
      </c>
    </row>
    <row r="459" spans="1:11" x14ac:dyDescent="0.35">
      <c r="A459">
        <v>458</v>
      </c>
      <c r="B459" t="s">
        <v>1382</v>
      </c>
      <c r="C459">
        <v>24</v>
      </c>
      <c r="D459" t="s">
        <v>1383</v>
      </c>
      <c r="E459" t="s">
        <v>133</v>
      </c>
      <c r="F459" t="s">
        <v>149</v>
      </c>
      <c r="G459" t="s">
        <v>33</v>
      </c>
      <c r="H459" t="s">
        <v>34</v>
      </c>
      <c r="I459" t="s">
        <v>35</v>
      </c>
      <c r="J459" t="s">
        <v>1384</v>
      </c>
      <c r="K459" t="s">
        <v>76</v>
      </c>
    </row>
    <row r="460" spans="1:11" x14ac:dyDescent="0.35">
      <c r="A460">
        <v>459</v>
      </c>
      <c r="B460" t="s">
        <v>1385</v>
      </c>
      <c r="C460">
        <v>29</v>
      </c>
      <c r="D460" t="s">
        <v>1386</v>
      </c>
      <c r="E460" t="s">
        <v>34</v>
      </c>
      <c r="F460" t="s">
        <v>22</v>
      </c>
      <c r="G460" t="s">
        <v>80</v>
      </c>
      <c r="H460" t="s">
        <v>32</v>
      </c>
      <c r="I460" t="s">
        <v>170</v>
      </c>
      <c r="J460">
        <v>4372028357</v>
      </c>
      <c r="K460" t="s">
        <v>76</v>
      </c>
    </row>
    <row r="461" spans="1:11" x14ac:dyDescent="0.35">
      <c r="A461">
        <v>460</v>
      </c>
      <c r="B461" t="s">
        <v>1387</v>
      </c>
      <c r="C461">
        <v>23</v>
      </c>
      <c r="D461" t="s">
        <v>1388</v>
      </c>
      <c r="E461" t="s">
        <v>201</v>
      </c>
      <c r="F461" t="s">
        <v>67</v>
      </c>
      <c r="G461" t="s">
        <v>120</v>
      </c>
      <c r="H461" t="s">
        <v>57</v>
      </c>
      <c r="I461" t="s">
        <v>17</v>
      </c>
      <c r="J461" t="s">
        <v>1389</v>
      </c>
      <c r="K461" t="s">
        <v>44</v>
      </c>
    </row>
    <row r="462" spans="1:11" x14ac:dyDescent="0.35">
      <c r="A462">
        <v>461</v>
      </c>
      <c r="B462" t="s">
        <v>1390</v>
      </c>
      <c r="C462">
        <v>22</v>
      </c>
      <c r="D462" t="s">
        <v>1391</v>
      </c>
      <c r="E462" t="s">
        <v>22</v>
      </c>
      <c r="F462" t="s">
        <v>177</v>
      </c>
      <c r="G462" t="s">
        <v>41</v>
      </c>
      <c r="H462" t="s">
        <v>42</v>
      </c>
      <c r="I462" t="s">
        <v>26</v>
      </c>
      <c r="J462" t="s">
        <v>1392</v>
      </c>
      <c r="K462" t="s">
        <v>44</v>
      </c>
    </row>
    <row r="463" spans="1:11" x14ac:dyDescent="0.35">
      <c r="A463">
        <v>462</v>
      </c>
      <c r="B463" t="s">
        <v>1393</v>
      </c>
      <c r="C463">
        <v>25</v>
      </c>
      <c r="D463" t="s">
        <v>1394</v>
      </c>
      <c r="E463" t="s">
        <v>22</v>
      </c>
      <c r="F463" t="s">
        <v>79</v>
      </c>
      <c r="G463" t="s">
        <v>24</v>
      </c>
      <c r="H463" t="s">
        <v>25</v>
      </c>
      <c r="I463" t="s">
        <v>153</v>
      </c>
      <c r="J463" t="s">
        <v>1395</v>
      </c>
      <c r="K463" t="s">
        <v>37</v>
      </c>
    </row>
    <row r="464" spans="1:11" x14ac:dyDescent="0.35">
      <c r="A464">
        <v>463</v>
      </c>
      <c r="B464" t="s">
        <v>1396</v>
      </c>
      <c r="C464">
        <v>26</v>
      </c>
      <c r="D464" t="s">
        <v>1397</v>
      </c>
      <c r="E464" t="s">
        <v>133</v>
      </c>
      <c r="F464" t="s">
        <v>13</v>
      </c>
      <c r="G464" t="s">
        <v>87</v>
      </c>
      <c r="H464" t="s">
        <v>79</v>
      </c>
      <c r="I464" t="s">
        <v>17</v>
      </c>
      <c r="J464" t="s">
        <v>1398</v>
      </c>
      <c r="K464" t="s">
        <v>76</v>
      </c>
    </row>
    <row r="465" spans="1:11" x14ac:dyDescent="0.35">
      <c r="A465">
        <v>464</v>
      </c>
      <c r="B465" t="s">
        <v>1399</v>
      </c>
      <c r="C465">
        <v>24</v>
      </c>
      <c r="D465" t="s">
        <v>1400</v>
      </c>
      <c r="E465" t="s">
        <v>169</v>
      </c>
      <c r="F465" t="s">
        <v>79</v>
      </c>
      <c r="G465" t="s">
        <v>80</v>
      </c>
      <c r="H465" t="s">
        <v>32</v>
      </c>
      <c r="I465" t="s">
        <v>17</v>
      </c>
      <c r="J465" t="s">
        <v>1401</v>
      </c>
      <c r="K465" t="s">
        <v>44</v>
      </c>
    </row>
    <row r="466" spans="1:11" x14ac:dyDescent="0.35">
      <c r="A466">
        <v>465</v>
      </c>
      <c r="B466" t="s">
        <v>1402</v>
      </c>
      <c r="C466">
        <v>22</v>
      </c>
      <c r="D466" t="s">
        <v>1403</v>
      </c>
      <c r="E466" t="s">
        <v>177</v>
      </c>
      <c r="F466" t="s">
        <v>23</v>
      </c>
      <c r="G466" t="s">
        <v>47</v>
      </c>
      <c r="H466" t="s">
        <v>31</v>
      </c>
      <c r="I466" t="s">
        <v>153</v>
      </c>
      <c r="J466" t="s">
        <v>1404</v>
      </c>
      <c r="K466" t="s">
        <v>28</v>
      </c>
    </row>
    <row r="467" spans="1:11" x14ac:dyDescent="0.35">
      <c r="A467">
        <v>466</v>
      </c>
      <c r="B467" t="s">
        <v>1405</v>
      </c>
      <c r="C467">
        <v>21</v>
      </c>
      <c r="D467" t="s">
        <v>1406</v>
      </c>
      <c r="E467" t="s">
        <v>177</v>
      </c>
      <c r="F467" t="s">
        <v>101</v>
      </c>
      <c r="G467" t="s">
        <v>15</v>
      </c>
      <c r="H467" t="s">
        <v>16</v>
      </c>
      <c r="I467" t="s">
        <v>116</v>
      </c>
      <c r="J467" t="s">
        <v>1407</v>
      </c>
      <c r="K467" t="s">
        <v>28</v>
      </c>
    </row>
    <row r="468" spans="1:11" x14ac:dyDescent="0.35">
      <c r="A468">
        <v>467</v>
      </c>
      <c r="B468" t="s">
        <v>1408</v>
      </c>
      <c r="C468">
        <v>20</v>
      </c>
      <c r="D468" t="s">
        <v>1409</v>
      </c>
      <c r="E468" t="s">
        <v>34</v>
      </c>
      <c r="F468" t="s">
        <v>23</v>
      </c>
      <c r="G468" t="s">
        <v>41</v>
      </c>
      <c r="H468" t="s">
        <v>42</v>
      </c>
      <c r="I468" t="s">
        <v>91</v>
      </c>
      <c r="J468" t="s">
        <v>1410</v>
      </c>
      <c r="K468" t="s">
        <v>44</v>
      </c>
    </row>
    <row r="469" spans="1:11" x14ac:dyDescent="0.35">
      <c r="A469">
        <v>468</v>
      </c>
      <c r="B469" t="s">
        <v>1411</v>
      </c>
      <c r="C469">
        <v>30</v>
      </c>
      <c r="D469" t="s">
        <v>1412</v>
      </c>
      <c r="E469" t="s">
        <v>31</v>
      </c>
      <c r="F469" t="s">
        <v>34</v>
      </c>
      <c r="G469" t="s">
        <v>24</v>
      </c>
      <c r="H469" t="s">
        <v>25</v>
      </c>
      <c r="I469" t="s">
        <v>26</v>
      </c>
      <c r="J469" t="s">
        <v>1413</v>
      </c>
      <c r="K469" t="s">
        <v>76</v>
      </c>
    </row>
    <row r="470" spans="1:11" x14ac:dyDescent="0.35">
      <c r="A470">
        <v>469</v>
      </c>
      <c r="B470" t="s">
        <v>1414</v>
      </c>
      <c r="C470">
        <v>20</v>
      </c>
      <c r="D470" t="s">
        <v>1415</v>
      </c>
      <c r="E470" t="s">
        <v>42</v>
      </c>
      <c r="F470" t="s">
        <v>101</v>
      </c>
      <c r="G470" t="s">
        <v>33</v>
      </c>
      <c r="H470" t="s">
        <v>34</v>
      </c>
      <c r="I470" t="s">
        <v>58</v>
      </c>
      <c r="J470" t="s">
        <v>1416</v>
      </c>
      <c r="K470" t="s">
        <v>37</v>
      </c>
    </row>
    <row r="471" spans="1:11" x14ac:dyDescent="0.35">
      <c r="A471">
        <v>470</v>
      </c>
      <c r="B471" t="s">
        <v>1417</v>
      </c>
      <c r="C471">
        <v>24</v>
      </c>
      <c r="D471" t="s">
        <v>1418</v>
      </c>
      <c r="E471" t="s">
        <v>133</v>
      </c>
      <c r="F471" t="s">
        <v>25</v>
      </c>
      <c r="G471" t="s">
        <v>24</v>
      </c>
      <c r="H471" t="s">
        <v>25</v>
      </c>
      <c r="I471" t="s">
        <v>91</v>
      </c>
      <c r="J471" t="s">
        <v>1419</v>
      </c>
      <c r="K471" t="s">
        <v>76</v>
      </c>
    </row>
    <row r="472" spans="1:11" x14ac:dyDescent="0.35">
      <c r="A472">
        <v>471</v>
      </c>
      <c r="B472" t="s">
        <v>1420</v>
      </c>
      <c r="C472">
        <v>30</v>
      </c>
      <c r="D472" t="s">
        <v>1421</v>
      </c>
      <c r="E472" t="s">
        <v>169</v>
      </c>
      <c r="F472" t="s">
        <v>25</v>
      </c>
      <c r="G472" t="s">
        <v>52</v>
      </c>
      <c r="H472" t="s">
        <v>13</v>
      </c>
      <c r="I472" t="s">
        <v>91</v>
      </c>
      <c r="J472" t="s">
        <v>1422</v>
      </c>
      <c r="K472" t="s">
        <v>28</v>
      </c>
    </row>
    <row r="473" spans="1:11" x14ac:dyDescent="0.35">
      <c r="A473">
        <v>472</v>
      </c>
      <c r="B473" t="s">
        <v>1423</v>
      </c>
      <c r="C473">
        <v>20</v>
      </c>
      <c r="D473" t="s">
        <v>1424</v>
      </c>
      <c r="E473" t="s">
        <v>177</v>
      </c>
      <c r="F473" t="s">
        <v>32</v>
      </c>
      <c r="G473" t="s">
        <v>87</v>
      </c>
      <c r="H473" t="s">
        <v>79</v>
      </c>
      <c r="I473" t="s">
        <v>53</v>
      </c>
      <c r="J473" t="s">
        <v>1425</v>
      </c>
      <c r="K473" t="s">
        <v>28</v>
      </c>
    </row>
    <row r="474" spans="1:11" x14ac:dyDescent="0.35">
      <c r="A474">
        <v>473</v>
      </c>
      <c r="B474" t="s">
        <v>1426</v>
      </c>
      <c r="C474">
        <v>29</v>
      </c>
      <c r="D474" t="s">
        <v>1427</v>
      </c>
      <c r="E474" t="s">
        <v>42</v>
      </c>
      <c r="F474" t="s">
        <v>31</v>
      </c>
      <c r="G474" t="s">
        <v>33</v>
      </c>
      <c r="H474" t="s">
        <v>34</v>
      </c>
      <c r="I474" t="s">
        <v>102</v>
      </c>
      <c r="J474" t="s">
        <v>1428</v>
      </c>
      <c r="K474" t="s">
        <v>44</v>
      </c>
    </row>
    <row r="475" spans="1:11" x14ac:dyDescent="0.35">
      <c r="A475">
        <v>474</v>
      </c>
      <c r="B475" t="s">
        <v>1429</v>
      </c>
      <c r="C475">
        <v>29</v>
      </c>
      <c r="D475" t="s">
        <v>1430</v>
      </c>
      <c r="E475" t="s">
        <v>23</v>
      </c>
      <c r="F475" t="s">
        <v>14</v>
      </c>
      <c r="G475" t="s">
        <v>80</v>
      </c>
      <c r="H475" t="s">
        <v>32</v>
      </c>
      <c r="I475" t="s">
        <v>116</v>
      </c>
      <c r="J475">
        <v>8909637742</v>
      </c>
      <c r="K475" t="s">
        <v>76</v>
      </c>
    </row>
    <row r="476" spans="1:11" x14ac:dyDescent="0.35">
      <c r="A476">
        <v>475</v>
      </c>
      <c r="B476" t="s">
        <v>1431</v>
      </c>
      <c r="C476">
        <v>21</v>
      </c>
      <c r="D476" t="s">
        <v>1432</v>
      </c>
      <c r="E476" t="s">
        <v>101</v>
      </c>
      <c r="F476" t="s">
        <v>13</v>
      </c>
      <c r="G476" t="s">
        <v>62</v>
      </c>
      <c r="H476" t="s">
        <v>23</v>
      </c>
      <c r="I476" t="s">
        <v>48</v>
      </c>
      <c r="J476" t="s">
        <v>1433</v>
      </c>
      <c r="K476" t="s">
        <v>44</v>
      </c>
    </row>
    <row r="477" spans="1:11" x14ac:dyDescent="0.35">
      <c r="A477">
        <v>476</v>
      </c>
      <c r="B477" t="s">
        <v>1434</v>
      </c>
      <c r="C477">
        <v>30</v>
      </c>
      <c r="D477" t="s">
        <v>1435</v>
      </c>
      <c r="E477" t="s">
        <v>133</v>
      </c>
      <c r="F477" t="s">
        <v>57</v>
      </c>
      <c r="G477" t="s">
        <v>33</v>
      </c>
      <c r="H477" t="s">
        <v>34</v>
      </c>
      <c r="I477" t="s">
        <v>91</v>
      </c>
      <c r="J477" t="s">
        <v>1436</v>
      </c>
      <c r="K477" t="s">
        <v>28</v>
      </c>
    </row>
    <row r="478" spans="1:11" x14ac:dyDescent="0.35">
      <c r="A478">
        <v>477</v>
      </c>
      <c r="B478" t="s">
        <v>1437</v>
      </c>
      <c r="C478">
        <v>23</v>
      </c>
      <c r="D478" t="s">
        <v>1438</v>
      </c>
      <c r="E478" t="s">
        <v>23</v>
      </c>
      <c r="F478" t="s">
        <v>177</v>
      </c>
      <c r="G478" t="s">
        <v>24</v>
      </c>
      <c r="H478" t="s">
        <v>25</v>
      </c>
      <c r="I478" t="s">
        <v>53</v>
      </c>
      <c r="J478">
        <v>8798593629</v>
      </c>
      <c r="K478" t="s">
        <v>37</v>
      </c>
    </row>
    <row r="479" spans="1:11" x14ac:dyDescent="0.35">
      <c r="A479">
        <v>478</v>
      </c>
      <c r="B479" t="s">
        <v>1439</v>
      </c>
      <c r="C479">
        <v>23</v>
      </c>
      <c r="D479" t="s">
        <v>1440</v>
      </c>
      <c r="E479" t="s">
        <v>149</v>
      </c>
      <c r="F479" t="s">
        <v>57</v>
      </c>
      <c r="G479" t="s">
        <v>33</v>
      </c>
      <c r="H479" t="s">
        <v>34</v>
      </c>
      <c r="I479" t="s">
        <v>116</v>
      </c>
      <c r="J479" t="s">
        <v>1441</v>
      </c>
      <c r="K479" t="s">
        <v>37</v>
      </c>
    </row>
    <row r="480" spans="1:11" x14ac:dyDescent="0.35">
      <c r="A480">
        <v>479</v>
      </c>
      <c r="B480" t="s">
        <v>1442</v>
      </c>
      <c r="C480">
        <v>28</v>
      </c>
      <c r="D480" t="s">
        <v>1443</v>
      </c>
      <c r="E480" t="s">
        <v>177</v>
      </c>
      <c r="F480" t="s">
        <v>149</v>
      </c>
      <c r="G480" t="s">
        <v>80</v>
      </c>
      <c r="H480" t="s">
        <v>32</v>
      </c>
      <c r="I480" t="s">
        <v>91</v>
      </c>
      <c r="J480">
        <f>1-769-713-564</f>
        <v>-2045</v>
      </c>
      <c r="K480" t="s">
        <v>37</v>
      </c>
    </row>
    <row r="481" spans="1:11" x14ac:dyDescent="0.35">
      <c r="A481">
        <v>480</v>
      </c>
      <c r="B481" t="s">
        <v>1444</v>
      </c>
      <c r="C481">
        <v>26</v>
      </c>
      <c r="D481" t="s">
        <v>1445</v>
      </c>
      <c r="E481" t="s">
        <v>40</v>
      </c>
      <c r="F481" t="s">
        <v>31</v>
      </c>
      <c r="G481" t="s">
        <v>52</v>
      </c>
      <c r="H481" t="s">
        <v>13</v>
      </c>
      <c r="I481" t="s">
        <v>91</v>
      </c>
      <c r="J481" t="s">
        <v>1446</v>
      </c>
      <c r="K481" t="s">
        <v>44</v>
      </c>
    </row>
    <row r="482" spans="1:11" x14ac:dyDescent="0.35">
      <c r="A482">
        <v>481</v>
      </c>
      <c r="B482" t="s">
        <v>1447</v>
      </c>
      <c r="C482">
        <v>23</v>
      </c>
      <c r="D482" t="s">
        <v>1448</v>
      </c>
      <c r="E482" t="s">
        <v>40</v>
      </c>
      <c r="F482" t="s">
        <v>42</v>
      </c>
      <c r="G482" t="s">
        <v>62</v>
      </c>
      <c r="H482" t="s">
        <v>23</v>
      </c>
      <c r="I482" t="s">
        <v>146</v>
      </c>
      <c r="J482" t="s">
        <v>1449</v>
      </c>
      <c r="K482" t="s">
        <v>19</v>
      </c>
    </row>
    <row r="483" spans="1:11" x14ac:dyDescent="0.35">
      <c r="A483">
        <v>482</v>
      </c>
      <c r="B483" t="s">
        <v>1450</v>
      </c>
      <c r="C483">
        <v>20</v>
      </c>
      <c r="D483" t="s">
        <v>1451</v>
      </c>
      <c r="E483" t="s">
        <v>101</v>
      </c>
      <c r="F483" t="s">
        <v>13</v>
      </c>
      <c r="G483" t="s">
        <v>33</v>
      </c>
      <c r="H483" t="s">
        <v>34</v>
      </c>
      <c r="I483" t="s">
        <v>26</v>
      </c>
      <c r="J483" t="s">
        <v>1452</v>
      </c>
      <c r="K483" t="s">
        <v>37</v>
      </c>
    </row>
    <row r="484" spans="1:11" x14ac:dyDescent="0.35">
      <c r="A484">
        <v>483</v>
      </c>
      <c r="B484" t="s">
        <v>1453</v>
      </c>
      <c r="C484">
        <v>26</v>
      </c>
      <c r="D484" t="s">
        <v>1454</v>
      </c>
      <c r="E484" t="s">
        <v>32</v>
      </c>
      <c r="F484" t="s">
        <v>23</v>
      </c>
      <c r="G484" t="s">
        <v>15</v>
      </c>
      <c r="H484" t="s">
        <v>16</v>
      </c>
      <c r="I484" t="s">
        <v>63</v>
      </c>
      <c r="J484" t="s">
        <v>1455</v>
      </c>
      <c r="K484" t="s">
        <v>28</v>
      </c>
    </row>
    <row r="485" spans="1:11" x14ac:dyDescent="0.35">
      <c r="A485">
        <v>484</v>
      </c>
      <c r="B485" t="s">
        <v>1456</v>
      </c>
      <c r="C485">
        <v>20</v>
      </c>
      <c r="D485" t="s">
        <v>1457</v>
      </c>
      <c r="E485" t="s">
        <v>31</v>
      </c>
      <c r="F485" t="s">
        <v>133</v>
      </c>
      <c r="G485" t="s">
        <v>33</v>
      </c>
      <c r="H485" t="s">
        <v>34</v>
      </c>
      <c r="I485" t="s">
        <v>63</v>
      </c>
      <c r="J485" t="s">
        <v>1458</v>
      </c>
      <c r="K485" t="s">
        <v>19</v>
      </c>
    </row>
    <row r="486" spans="1:11" x14ac:dyDescent="0.35">
      <c r="A486">
        <v>485</v>
      </c>
      <c r="B486" t="s">
        <v>1459</v>
      </c>
      <c r="C486">
        <v>27</v>
      </c>
      <c r="D486" t="s">
        <v>1460</v>
      </c>
      <c r="E486" t="s">
        <v>169</v>
      </c>
      <c r="F486" t="s">
        <v>133</v>
      </c>
      <c r="G486" t="s">
        <v>87</v>
      </c>
      <c r="H486" t="s">
        <v>79</v>
      </c>
      <c r="I486" t="s">
        <v>170</v>
      </c>
      <c r="J486" t="s">
        <v>1461</v>
      </c>
      <c r="K486" t="s">
        <v>19</v>
      </c>
    </row>
    <row r="487" spans="1:11" x14ac:dyDescent="0.35">
      <c r="A487">
        <v>486</v>
      </c>
      <c r="B487" t="s">
        <v>1462</v>
      </c>
      <c r="C487">
        <v>24</v>
      </c>
      <c r="D487" t="s">
        <v>1463</v>
      </c>
      <c r="E487" t="s">
        <v>57</v>
      </c>
      <c r="F487" t="s">
        <v>79</v>
      </c>
      <c r="G487" t="s">
        <v>62</v>
      </c>
      <c r="H487" t="s">
        <v>23</v>
      </c>
      <c r="I487" t="s">
        <v>153</v>
      </c>
      <c r="J487" t="s">
        <v>1464</v>
      </c>
      <c r="K487" t="s">
        <v>76</v>
      </c>
    </row>
    <row r="488" spans="1:11" x14ac:dyDescent="0.35">
      <c r="A488">
        <v>487</v>
      </c>
      <c r="B488" t="s">
        <v>1465</v>
      </c>
      <c r="C488">
        <v>30</v>
      </c>
      <c r="D488" t="s">
        <v>1466</v>
      </c>
      <c r="E488" t="s">
        <v>201</v>
      </c>
      <c r="F488" t="s">
        <v>40</v>
      </c>
      <c r="G488" t="s">
        <v>62</v>
      </c>
      <c r="H488" t="s">
        <v>23</v>
      </c>
      <c r="I488" t="s">
        <v>170</v>
      </c>
      <c r="J488" t="s">
        <v>1467</v>
      </c>
      <c r="K488" t="s">
        <v>28</v>
      </c>
    </row>
    <row r="489" spans="1:11" x14ac:dyDescent="0.35">
      <c r="A489">
        <v>488</v>
      </c>
      <c r="B489" t="s">
        <v>1468</v>
      </c>
      <c r="C489">
        <v>25</v>
      </c>
      <c r="D489" t="s">
        <v>1469</v>
      </c>
      <c r="E489" t="s">
        <v>177</v>
      </c>
      <c r="F489" t="s">
        <v>31</v>
      </c>
      <c r="G489" t="s">
        <v>24</v>
      </c>
      <c r="H489" t="s">
        <v>25</v>
      </c>
      <c r="I489" t="s">
        <v>48</v>
      </c>
      <c r="J489" t="s">
        <v>1470</v>
      </c>
      <c r="K489" t="s">
        <v>19</v>
      </c>
    </row>
    <row r="490" spans="1:11" x14ac:dyDescent="0.35">
      <c r="A490">
        <v>489</v>
      </c>
      <c r="B490" t="s">
        <v>1471</v>
      </c>
      <c r="C490">
        <v>27</v>
      </c>
      <c r="D490" t="s">
        <v>1472</v>
      </c>
      <c r="E490" t="s">
        <v>22</v>
      </c>
      <c r="F490" t="s">
        <v>201</v>
      </c>
      <c r="G490" t="s">
        <v>47</v>
      </c>
      <c r="H490" t="s">
        <v>31</v>
      </c>
      <c r="I490" t="s">
        <v>116</v>
      </c>
      <c r="J490" t="s">
        <v>1473</v>
      </c>
      <c r="K490" t="s">
        <v>44</v>
      </c>
    </row>
    <row r="491" spans="1:11" x14ac:dyDescent="0.35">
      <c r="A491">
        <v>490</v>
      </c>
      <c r="B491" t="s">
        <v>1474</v>
      </c>
      <c r="C491">
        <v>29</v>
      </c>
      <c r="D491" t="s">
        <v>1475</v>
      </c>
      <c r="E491" t="s">
        <v>42</v>
      </c>
      <c r="F491" t="s">
        <v>16</v>
      </c>
      <c r="G491" t="s">
        <v>52</v>
      </c>
      <c r="H491" t="s">
        <v>13</v>
      </c>
      <c r="I491" t="s">
        <v>146</v>
      </c>
      <c r="J491" t="s">
        <v>1476</v>
      </c>
      <c r="K491" t="s">
        <v>76</v>
      </c>
    </row>
    <row r="492" spans="1:11" x14ac:dyDescent="0.35">
      <c r="A492">
        <v>491</v>
      </c>
      <c r="B492" t="s">
        <v>1477</v>
      </c>
      <c r="C492">
        <v>20</v>
      </c>
      <c r="D492" t="s">
        <v>1478</v>
      </c>
      <c r="E492" t="s">
        <v>133</v>
      </c>
      <c r="F492" t="s">
        <v>34</v>
      </c>
      <c r="G492" t="s">
        <v>24</v>
      </c>
      <c r="H492" t="s">
        <v>25</v>
      </c>
      <c r="I492" t="s">
        <v>116</v>
      </c>
      <c r="J492" t="s">
        <v>1479</v>
      </c>
      <c r="K492" t="s">
        <v>76</v>
      </c>
    </row>
    <row r="493" spans="1:11" x14ac:dyDescent="0.35">
      <c r="A493">
        <v>492</v>
      </c>
      <c r="B493" t="s">
        <v>1480</v>
      </c>
      <c r="C493">
        <v>26</v>
      </c>
      <c r="D493" t="s">
        <v>1481</v>
      </c>
      <c r="E493" t="s">
        <v>40</v>
      </c>
      <c r="F493" t="s">
        <v>32</v>
      </c>
      <c r="G493" t="s">
        <v>87</v>
      </c>
      <c r="H493" t="s">
        <v>79</v>
      </c>
      <c r="I493" t="s">
        <v>153</v>
      </c>
      <c r="J493" t="s">
        <v>1482</v>
      </c>
      <c r="K493" t="s">
        <v>44</v>
      </c>
    </row>
    <row r="494" spans="1:11" x14ac:dyDescent="0.35">
      <c r="A494">
        <v>493</v>
      </c>
      <c r="B494" t="s">
        <v>1483</v>
      </c>
      <c r="C494">
        <v>28</v>
      </c>
      <c r="D494" t="s">
        <v>1484</v>
      </c>
      <c r="E494" t="s">
        <v>16</v>
      </c>
      <c r="F494" t="s">
        <v>149</v>
      </c>
      <c r="G494" t="s">
        <v>120</v>
      </c>
      <c r="H494" t="s">
        <v>57</v>
      </c>
      <c r="I494" t="s">
        <v>146</v>
      </c>
      <c r="J494" t="s">
        <v>1485</v>
      </c>
      <c r="K494" t="s">
        <v>76</v>
      </c>
    </row>
    <row r="495" spans="1:11" x14ac:dyDescent="0.35">
      <c r="A495">
        <v>494</v>
      </c>
      <c r="B495" t="s">
        <v>1486</v>
      </c>
      <c r="C495">
        <v>21</v>
      </c>
      <c r="D495" t="s">
        <v>1487</v>
      </c>
      <c r="E495" t="s">
        <v>149</v>
      </c>
      <c r="F495" t="s">
        <v>101</v>
      </c>
      <c r="G495" t="s">
        <v>24</v>
      </c>
      <c r="H495" t="s">
        <v>25</v>
      </c>
      <c r="I495" t="s">
        <v>63</v>
      </c>
      <c r="J495">
        <v>2665009252</v>
      </c>
      <c r="K495" t="s">
        <v>44</v>
      </c>
    </row>
    <row r="496" spans="1:11" x14ac:dyDescent="0.35">
      <c r="A496">
        <v>495</v>
      </c>
      <c r="B496" t="s">
        <v>1488</v>
      </c>
      <c r="C496">
        <v>30</v>
      </c>
      <c r="D496" t="s">
        <v>1489</v>
      </c>
      <c r="E496" t="s">
        <v>101</v>
      </c>
      <c r="F496" t="s">
        <v>14</v>
      </c>
      <c r="G496" t="s">
        <v>15</v>
      </c>
      <c r="H496" t="s">
        <v>16</v>
      </c>
      <c r="I496" t="s">
        <v>146</v>
      </c>
      <c r="J496" t="s">
        <v>1490</v>
      </c>
      <c r="K496" t="s">
        <v>19</v>
      </c>
    </row>
    <row r="497" spans="1:11" x14ac:dyDescent="0.35">
      <c r="A497">
        <v>496</v>
      </c>
      <c r="B497" t="s">
        <v>1491</v>
      </c>
      <c r="C497">
        <v>26</v>
      </c>
      <c r="D497" t="s">
        <v>1492</v>
      </c>
      <c r="E497" t="s">
        <v>31</v>
      </c>
      <c r="F497" t="s">
        <v>57</v>
      </c>
      <c r="G497" t="s">
        <v>41</v>
      </c>
      <c r="H497" t="s">
        <v>42</v>
      </c>
      <c r="I497" t="s">
        <v>48</v>
      </c>
      <c r="J497" t="s">
        <v>1493</v>
      </c>
      <c r="K497" t="s">
        <v>28</v>
      </c>
    </row>
    <row r="498" spans="1:11" x14ac:dyDescent="0.35">
      <c r="A498">
        <v>497</v>
      </c>
      <c r="B498" t="s">
        <v>1494</v>
      </c>
      <c r="C498">
        <v>24</v>
      </c>
      <c r="D498" t="s">
        <v>1495</v>
      </c>
      <c r="E498" t="s">
        <v>31</v>
      </c>
      <c r="F498" t="s">
        <v>169</v>
      </c>
      <c r="G498" t="s">
        <v>33</v>
      </c>
      <c r="H498" t="s">
        <v>34</v>
      </c>
      <c r="I498" t="s">
        <v>35</v>
      </c>
      <c r="J498">
        <f>1-459-569-9961</f>
        <v>-10988</v>
      </c>
      <c r="K498" t="s">
        <v>76</v>
      </c>
    </row>
    <row r="499" spans="1:11" x14ac:dyDescent="0.35">
      <c r="A499">
        <v>498</v>
      </c>
      <c r="B499" t="s">
        <v>1496</v>
      </c>
      <c r="C499">
        <v>21</v>
      </c>
      <c r="D499" t="s">
        <v>1497</v>
      </c>
      <c r="E499" t="s">
        <v>32</v>
      </c>
      <c r="F499" t="s">
        <v>40</v>
      </c>
      <c r="G499" t="s">
        <v>120</v>
      </c>
      <c r="H499" t="s">
        <v>57</v>
      </c>
      <c r="I499" t="s">
        <v>63</v>
      </c>
      <c r="J499" t="s">
        <v>1498</v>
      </c>
      <c r="K499" t="s">
        <v>76</v>
      </c>
    </row>
    <row r="500" spans="1:11" x14ac:dyDescent="0.35">
      <c r="A500">
        <v>499</v>
      </c>
      <c r="B500" t="s">
        <v>1499</v>
      </c>
      <c r="C500">
        <v>30</v>
      </c>
      <c r="D500" t="s">
        <v>1500</v>
      </c>
      <c r="E500" t="s">
        <v>101</v>
      </c>
      <c r="F500" t="s">
        <v>25</v>
      </c>
      <c r="G500" t="s">
        <v>87</v>
      </c>
      <c r="H500" t="s">
        <v>79</v>
      </c>
      <c r="I500" t="s">
        <v>17</v>
      </c>
      <c r="J500" t="s">
        <v>1501</v>
      </c>
      <c r="K500" t="s">
        <v>44</v>
      </c>
    </row>
    <row r="501" spans="1:11" x14ac:dyDescent="0.35">
      <c r="A501">
        <v>500</v>
      </c>
      <c r="B501" t="s">
        <v>1502</v>
      </c>
      <c r="C501">
        <v>22</v>
      </c>
      <c r="D501" t="s">
        <v>1503</v>
      </c>
      <c r="E501" t="s">
        <v>23</v>
      </c>
      <c r="F501" t="s">
        <v>57</v>
      </c>
      <c r="G501" t="s">
        <v>15</v>
      </c>
      <c r="H501" t="s">
        <v>16</v>
      </c>
      <c r="I501" t="s">
        <v>116</v>
      </c>
      <c r="J501" t="s">
        <v>1504</v>
      </c>
      <c r="K501" t="s">
        <v>76</v>
      </c>
    </row>
    <row r="502" spans="1:11" x14ac:dyDescent="0.35">
      <c r="A502">
        <v>501</v>
      </c>
      <c r="B502" t="s">
        <v>1505</v>
      </c>
      <c r="C502">
        <v>21</v>
      </c>
      <c r="D502" t="s">
        <v>1506</v>
      </c>
      <c r="E502" t="s">
        <v>40</v>
      </c>
      <c r="F502" t="s">
        <v>42</v>
      </c>
      <c r="G502" t="s">
        <v>47</v>
      </c>
      <c r="H502" t="s">
        <v>31</v>
      </c>
      <c r="I502" t="s">
        <v>63</v>
      </c>
      <c r="J502" t="s">
        <v>1507</v>
      </c>
      <c r="K502" t="s">
        <v>44</v>
      </c>
    </row>
    <row r="503" spans="1:11" x14ac:dyDescent="0.35">
      <c r="A503">
        <v>502</v>
      </c>
      <c r="B503" t="s">
        <v>1508</v>
      </c>
      <c r="C503">
        <v>26</v>
      </c>
      <c r="D503" t="s">
        <v>1509</v>
      </c>
      <c r="E503" t="s">
        <v>101</v>
      </c>
      <c r="F503" t="s">
        <v>32</v>
      </c>
      <c r="G503" t="s">
        <v>15</v>
      </c>
      <c r="H503" t="s">
        <v>16</v>
      </c>
      <c r="I503" t="s">
        <v>26</v>
      </c>
      <c r="J503">
        <v>8926340950</v>
      </c>
      <c r="K503" t="s">
        <v>44</v>
      </c>
    </row>
    <row r="504" spans="1:11" x14ac:dyDescent="0.35">
      <c r="A504">
        <v>503</v>
      </c>
      <c r="B504" t="s">
        <v>1510</v>
      </c>
      <c r="C504">
        <v>22</v>
      </c>
      <c r="D504" t="s">
        <v>1511</v>
      </c>
      <c r="E504" t="s">
        <v>57</v>
      </c>
      <c r="F504" t="s">
        <v>23</v>
      </c>
      <c r="G504" t="s">
        <v>47</v>
      </c>
      <c r="H504" t="s">
        <v>31</v>
      </c>
      <c r="I504" t="s">
        <v>170</v>
      </c>
      <c r="J504" t="s">
        <v>1512</v>
      </c>
      <c r="K504" t="s">
        <v>28</v>
      </c>
    </row>
    <row r="505" spans="1:11" x14ac:dyDescent="0.35">
      <c r="A505">
        <v>504</v>
      </c>
      <c r="B505" t="s">
        <v>1513</v>
      </c>
      <c r="C505">
        <v>24</v>
      </c>
      <c r="D505" t="s">
        <v>1514</v>
      </c>
      <c r="E505" t="s">
        <v>169</v>
      </c>
      <c r="F505" t="s">
        <v>149</v>
      </c>
      <c r="G505" t="s">
        <v>52</v>
      </c>
      <c r="H505" t="s">
        <v>13</v>
      </c>
      <c r="I505" t="s">
        <v>91</v>
      </c>
      <c r="J505" t="s">
        <v>1515</v>
      </c>
      <c r="K505" t="s">
        <v>19</v>
      </c>
    </row>
    <row r="506" spans="1:11" x14ac:dyDescent="0.35">
      <c r="A506">
        <v>505</v>
      </c>
      <c r="B506" t="s">
        <v>1516</v>
      </c>
      <c r="C506">
        <v>24</v>
      </c>
      <c r="D506" t="s">
        <v>1517</v>
      </c>
      <c r="E506" t="s">
        <v>14</v>
      </c>
      <c r="F506" t="s">
        <v>25</v>
      </c>
      <c r="G506" t="s">
        <v>87</v>
      </c>
      <c r="H506" t="s">
        <v>79</v>
      </c>
      <c r="I506" t="s">
        <v>35</v>
      </c>
      <c r="J506">
        <v>3902138665</v>
      </c>
      <c r="K506" t="s">
        <v>28</v>
      </c>
    </row>
    <row r="507" spans="1:11" x14ac:dyDescent="0.35">
      <c r="A507">
        <v>506</v>
      </c>
      <c r="B507" t="s">
        <v>1518</v>
      </c>
      <c r="C507">
        <v>27</v>
      </c>
      <c r="D507" t="s">
        <v>1519</v>
      </c>
      <c r="E507" t="s">
        <v>57</v>
      </c>
      <c r="F507" t="s">
        <v>22</v>
      </c>
      <c r="G507" t="s">
        <v>52</v>
      </c>
      <c r="H507" t="s">
        <v>13</v>
      </c>
      <c r="I507" t="s">
        <v>170</v>
      </c>
      <c r="J507" t="s">
        <v>1520</v>
      </c>
      <c r="K507" t="s">
        <v>44</v>
      </c>
    </row>
    <row r="508" spans="1:11" x14ac:dyDescent="0.35">
      <c r="A508">
        <v>507</v>
      </c>
      <c r="B508" t="s">
        <v>1521</v>
      </c>
      <c r="C508">
        <v>30</v>
      </c>
      <c r="D508" t="s">
        <v>1522</v>
      </c>
      <c r="E508" t="s">
        <v>57</v>
      </c>
      <c r="F508" t="s">
        <v>31</v>
      </c>
      <c r="G508" t="s">
        <v>52</v>
      </c>
      <c r="H508" t="s">
        <v>13</v>
      </c>
      <c r="I508" t="s">
        <v>58</v>
      </c>
      <c r="J508" t="s">
        <v>1523</v>
      </c>
      <c r="K508" t="s">
        <v>37</v>
      </c>
    </row>
    <row r="509" spans="1:11" x14ac:dyDescent="0.35">
      <c r="A509">
        <v>508</v>
      </c>
      <c r="B509" t="s">
        <v>1524</v>
      </c>
      <c r="C509">
        <v>22</v>
      </c>
      <c r="D509" t="s">
        <v>1525</v>
      </c>
      <c r="E509" t="s">
        <v>133</v>
      </c>
      <c r="F509" t="s">
        <v>32</v>
      </c>
      <c r="G509" t="s">
        <v>62</v>
      </c>
      <c r="H509" t="s">
        <v>23</v>
      </c>
      <c r="I509" t="s">
        <v>26</v>
      </c>
      <c r="J509" t="s">
        <v>1526</v>
      </c>
      <c r="K509" t="s">
        <v>28</v>
      </c>
    </row>
    <row r="510" spans="1:11" x14ac:dyDescent="0.35">
      <c r="A510">
        <v>509</v>
      </c>
      <c r="B510" t="s">
        <v>1527</v>
      </c>
      <c r="C510">
        <v>20</v>
      </c>
      <c r="D510" t="s">
        <v>1528</v>
      </c>
      <c r="E510" t="s">
        <v>201</v>
      </c>
      <c r="F510" t="s">
        <v>101</v>
      </c>
      <c r="G510" t="s">
        <v>52</v>
      </c>
      <c r="H510" t="s">
        <v>13</v>
      </c>
      <c r="I510" t="s">
        <v>48</v>
      </c>
      <c r="J510" t="s">
        <v>1529</v>
      </c>
      <c r="K510" t="s">
        <v>76</v>
      </c>
    </row>
    <row r="511" spans="1:11" x14ac:dyDescent="0.35">
      <c r="A511">
        <v>510</v>
      </c>
      <c r="B511" t="s">
        <v>1530</v>
      </c>
      <c r="C511">
        <v>23</v>
      </c>
      <c r="D511" t="s">
        <v>1531</v>
      </c>
      <c r="E511" t="s">
        <v>79</v>
      </c>
      <c r="F511" t="s">
        <v>42</v>
      </c>
      <c r="G511" t="s">
        <v>52</v>
      </c>
      <c r="H511" t="s">
        <v>13</v>
      </c>
      <c r="I511" t="s">
        <v>146</v>
      </c>
      <c r="J511" t="s">
        <v>1532</v>
      </c>
      <c r="K511" t="s">
        <v>76</v>
      </c>
    </row>
    <row r="512" spans="1:11" x14ac:dyDescent="0.35">
      <c r="A512">
        <v>511</v>
      </c>
      <c r="B512" t="s">
        <v>1533</v>
      </c>
      <c r="C512">
        <v>28</v>
      </c>
      <c r="D512" t="s">
        <v>1534</v>
      </c>
      <c r="E512" t="s">
        <v>133</v>
      </c>
      <c r="F512" t="s">
        <v>32</v>
      </c>
      <c r="G512" t="s">
        <v>33</v>
      </c>
      <c r="H512" t="s">
        <v>34</v>
      </c>
      <c r="I512" t="s">
        <v>63</v>
      </c>
      <c r="J512">
        <v>2072362032</v>
      </c>
      <c r="K512" t="s">
        <v>76</v>
      </c>
    </row>
    <row r="513" spans="1:11" x14ac:dyDescent="0.35">
      <c r="A513">
        <v>512</v>
      </c>
      <c r="B513" t="s">
        <v>1535</v>
      </c>
      <c r="C513">
        <v>26</v>
      </c>
      <c r="D513" t="s">
        <v>1536</v>
      </c>
      <c r="E513" t="s">
        <v>16</v>
      </c>
      <c r="F513" t="s">
        <v>34</v>
      </c>
      <c r="G513" t="s">
        <v>62</v>
      </c>
      <c r="H513" t="s">
        <v>23</v>
      </c>
      <c r="I513" t="s">
        <v>58</v>
      </c>
      <c r="J513" t="s">
        <v>1537</v>
      </c>
      <c r="K513" t="s">
        <v>76</v>
      </c>
    </row>
    <row r="514" spans="1:11" x14ac:dyDescent="0.35">
      <c r="A514">
        <v>513</v>
      </c>
      <c r="B514" t="s">
        <v>1538</v>
      </c>
      <c r="C514">
        <v>23</v>
      </c>
      <c r="D514" t="s">
        <v>1539</v>
      </c>
      <c r="E514" t="s">
        <v>201</v>
      </c>
      <c r="F514" t="s">
        <v>101</v>
      </c>
      <c r="G514" t="s">
        <v>15</v>
      </c>
      <c r="H514" t="s">
        <v>16</v>
      </c>
      <c r="I514" t="s">
        <v>58</v>
      </c>
      <c r="J514" t="s">
        <v>1540</v>
      </c>
      <c r="K514" t="s">
        <v>44</v>
      </c>
    </row>
    <row r="515" spans="1:11" x14ac:dyDescent="0.35">
      <c r="A515">
        <v>514</v>
      </c>
      <c r="B515" t="s">
        <v>1541</v>
      </c>
      <c r="C515">
        <v>21</v>
      </c>
      <c r="D515" t="s">
        <v>1542</v>
      </c>
      <c r="E515" t="s">
        <v>42</v>
      </c>
      <c r="F515" t="s">
        <v>22</v>
      </c>
      <c r="G515" t="s">
        <v>47</v>
      </c>
      <c r="H515" t="s">
        <v>31</v>
      </c>
      <c r="I515" t="s">
        <v>91</v>
      </c>
      <c r="J515" t="s">
        <v>1543</v>
      </c>
      <c r="K515" t="s">
        <v>19</v>
      </c>
    </row>
    <row r="516" spans="1:11" x14ac:dyDescent="0.35">
      <c r="A516">
        <v>515</v>
      </c>
      <c r="B516" t="s">
        <v>1544</v>
      </c>
      <c r="C516">
        <v>26</v>
      </c>
      <c r="D516" t="s">
        <v>1545</v>
      </c>
      <c r="E516" t="s">
        <v>40</v>
      </c>
      <c r="F516" t="s">
        <v>34</v>
      </c>
      <c r="G516" t="s">
        <v>47</v>
      </c>
      <c r="H516" t="s">
        <v>31</v>
      </c>
      <c r="I516" t="s">
        <v>26</v>
      </c>
      <c r="J516" t="s">
        <v>1546</v>
      </c>
      <c r="K516" t="s">
        <v>76</v>
      </c>
    </row>
    <row r="517" spans="1:11" x14ac:dyDescent="0.35">
      <c r="A517">
        <v>516</v>
      </c>
      <c r="B517" t="s">
        <v>1547</v>
      </c>
      <c r="C517">
        <v>30</v>
      </c>
      <c r="D517" t="s">
        <v>1548</v>
      </c>
      <c r="E517" t="s">
        <v>40</v>
      </c>
      <c r="F517" t="s">
        <v>34</v>
      </c>
      <c r="G517" t="s">
        <v>87</v>
      </c>
      <c r="H517" t="s">
        <v>79</v>
      </c>
      <c r="I517" t="s">
        <v>116</v>
      </c>
      <c r="J517">
        <f>1-877-98-7009</f>
        <v>-7983</v>
      </c>
      <c r="K517" t="s">
        <v>19</v>
      </c>
    </row>
    <row r="518" spans="1:11" x14ac:dyDescent="0.35">
      <c r="A518">
        <v>517</v>
      </c>
      <c r="B518" t="s">
        <v>1549</v>
      </c>
      <c r="C518">
        <v>26</v>
      </c>
      <c r="D518" t="s">
        <v>1550</v>
      </c>
      <c r="E518" t="s">
        <v>32</v>
      </c>
      <c r="F518" t="s">
        <v>40</v>
      </c>
      <c r="G518" t="s">
        <v>52</v>
      </c>
      <c r="H518" t="s">
        <v>13</v>
      </c>
      <c r="I518" t="s">
        <v>26</v>
      </c>
      <c r="J518">
        <f>1-326-942-3499</f>
        <v>-4766</v>
      </c>
      <c r="K518" t="s">
        <v>44</v>
      </c>
    </row>
    <row r="519" spans="1:11" x14ac:dyDescent="0.35">
      <c r="A519">
        <v>518</v>
      </c>
      <c r="B519" t="s">
        <v>1551</v>
      </c>
      <c r="C519">
        <v>24</v>
      </c>
      <c r="D519" t="s">
        <v>1552</v>
      </c>
      <c r="E519" t="s">
        <v>23</v>
      </c>
      <c r="F519" t="s">
        <v>25</v>
      </c>
      <c r="G519" t="s">
        <v>62</v>
      </c>
      <c r="H519" t="s">
        <v>23</v>
      </c>
      <c r="I519" t="s">
        <v>88</v>
      </c>
      <c r="J519" t="s">
        <v>1553</v>
      </c>
      <c r="K519" t="s">
        <v>19</v>
      </c>
    </row>
    <row r="520" spans="1:11" x14ac:dyDescent="0.35">
      <c r="A520">
        <v>519</v>
      </c>
      <c r="B520" t="s">
        <v>1554</v>
      </c>
      <c r="C520">
        <v>27</v>
      </c>
      <c r="D520" t="s">
        <v>1555</v>
      </c>
      <c r="E520" t="s">
        <v>40</v>
      </c>
      <c r="F520" t="s">
        <v>42</v>
      </c>
      <c r="G520" t="s">
        <v>24</v>
      </c>
      <c r="H520" t="s">
        <v>25</v>
      </c>
      <c r="I520" t="s">
        <v>48</v>
      </c>
      <c r="J520" t="s">
        <v>1556</v>
      </c>
      <c r="K520" t="s">
        <v>28</v>
      </c>
    </row>
    <row r="521" spans="1:11" x14ac:dyDescent="0.35">
      <c r="A521">
        <v>520</v>
      </c>
      <c r="B521" t="s">
        <v>1557</v>
      </c>
      <c r="C521">
        <v>26</v>
      </c>
      <c r="D521" t="s">
        <v>1558</v>
      </c>
      <c r="E521" t="s">
        <v>32</v>
      </c>
      <c r="F521" t="s">
        <v>149</v>
      </c>
      <c r="G521" t="s">
        <v>87</v>
      </c>
      <c r="H521" t="s">
        <v>79</v>
      </c>
      <c r="I521" t="s">
        <v>146</v>
      </c>
      <c r="J521" t="s">
        <v>1559</v>
      </c>
      <c r="K521" t="s">
        <v>19</v>
      </c>
    </row>
    <row r="522" spans="1:11" x14ac:dyDescent="0.35">
      <c r="A522">
        <v>521</v>
      </c>
      <c r="B522" t="s">
        <v>1560</v>
      </c>
      <c r="C522">
        <v>21</v>
      </c>
      <c r="D522" t="s">
        <v>1561</v>
      </c>
      <c r="E522" t="s">
        <v>25</v>
      </c>
      <c r="F522" t="s">
        <v>32</v>
      </c>
      <c r="G522" t="s">
        <v>120</v>
      </c>
      <c r="H522" t="s">
        <v>57</v>
      </c>
      <c r="I522" t="s">
        <v>63</v>
      </c>
      <c r="J522" t="s">
        <v>1562</v>
      </c>
      <c r="K522" t="s">
        <v>28</v>
      </c>
    </row>
    <row r="523" spans="1:11" x14ac:dyDescent="0.35">
      <c r="A523">
        <v>522</v>
      </c>
      <c r="B523" t="s">
        <v>1563</v>
      </c>
      <c r="C523">
        <v>20</v>
      </c>
      <c r="D523" t="s">
        <v>1564</v>
      </c>
      <c r="E523" t="s">
        <v>201</v>
      </c>
      <c r="F523" t="s">
        <v>201</v>
      </c>
      <c r="G523" t="s">
        <v>87</v>
      </c>
      <c r="H523" t="s">
        <v>79</v>
      </c>
      <c r="I523" t="s">
        <v>153</v>
      </c>
      <c r="J523" t="s">
        <v>1565</v>
      </c>
      <c r="K523" t="s">
        <v>19</v>
      </c>
    </row>
    <row r="524" spans="1:11" x14ac:dyDescent="0.35">
      <c r="A524">
        <v>523</v>
      </c>
      <c r="B524" t="s">
        <v>1566</v>
      </c>
      <c r="C524">
        <v>27</v>
      </c>
      <c r="D524" t="s">
        <v>1567</v>
      </c>
      <c r="E524" t="s">
        <v>16</v>
      </c>
      <c r="F524" t="s">
        <v>13</v>
      </c>
      <c r="G524" t="s">
        <v>87</v>
      </c>
      <c r="H524" t="s">
        <v>79</v>
      </c>
      <c r="I524" t="s">
        <v>17</v>
      </c>
      <c r="J524">
        <v>2787680223</v>
      </c>
      <c r="K524" t="s">
        <v>28</v>
      </c>
    </row>
    <row r="525" spans="1:11" x14ac:dyDescent="0.35">
      <c r="A525">
        <v>524</v>
      </c>
      <c r="B525" t="s">
        <v>1568</v>
      </c>
      <c r="C525">
        <v>21</v>
      </c>
      <c r="D525" t="s">
        <v>1569</v>
      </c>
      <c r="E525" t="s">
        <v>34</v>
      </c>
      <c r="F525" t="s">
        <v>40</v>
      </c>
      <c r="G525" t="s">
        <v>33</v>
      </c>
      <c r="H525" t="s">
        <v>34</v>
      </c>
      <c r="I525" t="s">
        <v>153</v>
      </c>
      <c r="J525">
        <v>851503781</v>
      </c>
      <c r="K525" t="s">
        <v>19</v>
      </c>
    </row>
    <row r="526" spans="1:11" x14ac:dyDescent="0.35">
      <c r="A526">
        <v>525</v>
      </c>
      <c r="B526" t="s">
        <v>1570</v>
      </c>
      <c r="C526">
        <v>20</v>
      </c>
      <c r="D526" t="s">
        <v>1571</v>
      </c>
      <c r="E526" t="s">
        <v>14</v>
      </c>
      <c r="F526" t="s">
        <v>149</v>
      </c>
      <c r="G526" t="s">
        <v>52</v>
      </c>
      <c r="H526" t="s">
        <v>13</v>
      </c>
      <c r="I526" t="s">
        <v>102</v>
      </c>
      <c r="J526" t="s">
        <v>1572</v>
      </c>
      <c r="K526" t="s">
        <v>76</v>
      </c>
    </row>
    <row r="527" spans="1:11" x14ac:dyDescent="0.35">
      <c r="A527">
        <v>526</v>
      </c>
      <c r="B527" t="s">
        <v>1573</v>
      </c>
      <c r="C527">
        <v>30</v>
      </c>
      <c r="D527" t="s">
        <v>1574</v>
      </c>
      <c r="E527" t="s">
        <v>67</v>
      </c>
      <c r="F527" t="s">
        <v>101</v>
      </c>
      <c r="G527" t="s">
        <v>33</v>
      </c>
      <c r="H527" t="s">
        <v>34</v>
      </c>
      <c r="I527" t="s">
        <v>26</v>
      </c>
      <c r="J527" t="s">
        <v>1575</v>
      </c>
      <c r="K527" t="s">
        <v>28</v>
      </c>
    </row>
    <row r="528" spans="1:11" x14ac:dyDescent="0.35">
      <c r="A528">
        <v>527</v>
      </c>
      <c r="B528" t="s">
        <v>1576</v>
      </c>
      <c r="C528">
        <v>26</v>
      </c>
      <c r="D528" t="s">
        <v>1577</v>
      </c>
      <c r="E528" t="s">
        <v>201</v>
      </c>
      <c r="F528" t="s">
        <v>13</v>
      </c>
      <c r="G528" t="s">
        <v>120</v>
      </c>
      <c r="H528" t="s">
        <v>57</v>
      </c>
      <c r="I528" t="s">
        <v>68</v>
      </c>
      <c r="J528" t="s">
        <v>1578</v>
      </c>
      <c r="K528" t="s">
        <v>76</v>
      </c>
    </row>
    <row r="529" spans="1:11" x14ac:dyDescent="0.35">
      <c r="A529">
        <v>528</v>
      </c>
      <c r="B529" t="s">
        <v>1579</v>
      </c>
      <c r="C529">
        <v>25</v>
      </c>
      <c r="D529" t="s">
        <v>1580</v>
      </c>
      <c r="E529" t="s">
        <v>40</v>
      </c>
      <c r="F529" t="s">
        <v>40</v>
      </c>
      <c r="G529" t="s">
        <v>120</v>
      </c>
      <c r="H529" t="s">
        <v>57</v>
      </c>
      <c r="I529" t="s">
        <v>88</v>
      </c>
      <c r="J529" t="s">
        <v>1581</v>
      </c>
      <c r="K529" t="s">
        <v>76</v>
      </c>
    </row>
    <row r="530" spans="1:11" x14ac:dyDescent="0.35">
      <c r="A530">
        <v>529</v>
      </c>
      <c r="B530" t="s">
        <v>1582</v>
      </c>
      <c r="C530">
        <v>29</v>
      </c>
      <c r="D530" t="s">
        <v>1583</v>
      </c>
      <c r="E530" t="s">
        <v>177</v>
      </c>
      <c r="F530" t="s">
        <v>32</v>
      </c>
      <c r="G530" t="s">
        <v>87</v>
      </c>
      <c r="H530" t="s">
        <v>79</v>
      </c>
      <c r="I530" t="s">
        <v>17</v>
      </c>
      <c r="J530" t="s">
        <v>1584</v>
      </c>
      <c r="K530" t="s">
        <v>76</v>
      </c>
    </row>
    <row r="531" spans="1:11" x14ac:dyDescent="0.35">
      <c r="A531">
        <v>530</v>
      </c>
      <c r="B531" t="s">
        <v>1585</v>
      </c>
      <c r="C531">
        <v>29</v>
      </c>
      <c r="D531" t="s">
        <v>1586</v>
      </c>
      <c r="E531" t="s">
        <v>57</v>
      </c>
      <c r="F531" t="s">
        <v>16</v>
      </c>
      <c r="G531" t="s">
        <v>87</v>
      </c>
      <c r="H531" t="s">
        <v>79</v>
      </c>
      <c r="I531" t="s">
        <v>68</v>
      </c>
      <c r="J531" t="s">
        <v>1587</v>
      </c>
      <c r="K531" t="s">
        <v>76</v>
      </c>
    </row>
    <row r="532" spans="1:11" x14ac:dyDescent="0.35">
      <c r="A532">
        <v>531</v>
      </c>
      <c r="B532" t="s">
        <v>1588</v>
      </c>
      <c r="C532">
        <v>21</v>
      </c>
      <c r="D532" t="s">
        <v>1589</v>
      </c>
      <c r="E532" t="s">
        <v>32</v>
      </c>
      <c r="F532" t="s">
        <v>31</v>
      </c>
      <c r="G532" t="s">
        <v>24</v>
      </c>
      <c r="H532" t="s">
        <v>25</v>
      </c>
      <c r="I532" t="s">
        <v>53</v>
      </c>
      <c r="J532">
        <f>1-889-960-5268</f>
        <v>-7116</v>
      </c>
      <c r="K532" t="s">
        <v>76</v>
      </c>
    </row>
    <row r="533" spans="1:11" x14ac:dyDescent="0.35">
      <c r="A533">
        <v>532</v>
      </c>
      <c r="B533" t="s">
        <v>1590</v>
      </c>
      <c r="C533">
        <v>27</v>
      </c>
      <c r="D533" t="s">
        <v>1591</v>
      </c>
      <c r="E533" t="s">
        <v>42</v>
      </c>
      <c r="F533" t="s">
        <v>31</v>
      </c>
      <c r="G533" t="s">
        <v>52</v>
      </c>
      <c r="H533" t="s">
        <v>13</v>
      </c>
      <c r="I533" t="s">
        <v>58</v>
      </c>
      <c r="J533" t="s">
        <v>1592</v>
      </c>
      <c r="K533" t="s">
        <v>19</v>
      </c>
    </row>
    <row r="534" spans="1:11" x14ac:dyDescent="0.35">
      <c r="A534">
        <v>533</v>
      </c>
      <c r="B534" t="s">
        <v>1593</v>
      </c>
      <c r="C534">
        <v>28</v>
      </c>
      <c r="D534" t="s">
        <v>1594</v>
      </c>
      <c r="E534" t="s">
        <v>16</v>
      </c>
      <c r="F534" t="s">
        <v>31</v>
      </c>
      <c r="G534" t="s">
        <v>87</v>
      </c>
      <c r="H534" t="s">
        <v>79</v>
      </c>
      <c r="I534" t="s">
        <v>53</v>
      </c>
      <c r="J534" t="s">
        <v>1595</v>
      </c>
      <c r="K534" t="s">
        <v>44</v>
      </c>
    </row>
    <row r="535" spans="1:11" x14ac:dyDescent="0.35">
      <c r="A535">
        <v>534</v>
      </c>
      <c r="B535" t="s">
        <v>1596</v>
      </c>
      <c r="C535">
        <v>26</v>
      </c>
      <c r="D535" t="s">
        <v>1597</v>
      </c>
      <c r="E535" t="s">
        <v>177</v>
      </c>
      <c r="F535" t="s">
        <v>42</v>
      </c>
      <c r="G535" t="s">
        <v>15</v>
      </c>
      <c r="H535" t="s">
        <v>16</v>
      </c>
      <c r="I535" t="s">
        <v>88</v>
      </c>
      <c r="J535" t="s">
        <v>1598</v>
      </c>
      <c r="K535" t="s">
        <v>37</v>
      </c>
    </row>
    <row r="536" spans="1:11" x14ac:dyDescent="0.35">
      <c r="A536">
        <v>535</v>
      </c>
      <c r="B536" t="s">
        <v>1599</v>
      </c>
      <c r="C536">
        <v>23</v>
      </c>
      <c r="D536" t="s">
        <v>1600</v>
      </c>
      <c r="E536" t="s">
        <v>133</v>
      </c>
      <c r="F536" t="s">
        <v>22</v>
      </c>
      <c r="G536" t="s">
        <v>15</v>
      </c>
      <c r="H536" t="s">
        <v>16</v>
      </c>
      <c r="I536" t="s">
        <v>35</v>
      </c>
      <c r="J536" t="s">
        <v>1601</v>
      </c>
      <c r="K536" t="s">
        <v>44</v>
      </c>
    </row>
    <row r="537" spans="1:11" x14ac:dyDescent="0.35">
      <c r="A537">
        <v>536</v>
      </c>
      <c r="B537" t="s">
        <v>1602</v>
      </c>
      <c r="C537">
        <v>28</v>
      </c>
      <c r="D537" t="s">
        <v>1603</v>
      </c>
      <c r="E537" t="s">
        <v>16</v>
      </c>
      <c r="F537" t="s">
        <v>133</v>
      </c>
      <c r="G537" t="s">
        <v>33</v>
      </c>
      <c r="H537" t="s">
        <v>34</v>
      </c>
      <c r="I537" t="s">
        <v>63</v>
      </c>
      <c r="J537" t="s">
        <v>1604</v>
      </c>
      <c r="K537" t="s">
        <v>37</v>
      </c>
    </row>
    <row r="538" spans="1:11" x14ac:dyDescent="0.35">
      <c r="A538">
        <v>537</v>
      </c>
      <c r="B538" t="s">
        <v>1605</v>
      </c>
      <c r="C538">
        <v>21</v>
      </c>
      <c r="D538" t="s">
        <v>1606</v>
      </c>
      <c r="E538" t="s">
        <v>32</v>
      </c>
      <c r="F538" t="s">
        <v>133</v>
      </c>
      <c r="G538" t="s">
        <v>62</v>
      </c>
      <c r="H538" t="s">
        <v>23</v>
      </c>
      <c r="I538" t="s">
        <v>58</v>
      </c>
      <c r="J538" t="s">
        <v>1607</v>
      </c>
      <c r="K538" t="s">
        <v>44</v>
      </c>
    </row>
    <row r="539" spans="1:11" x14ac:dyDescent="0.35">
      <c r="A539">
        <v>538</v>
      </c>
      <c r="B539" t="s">
        <v>1608</v>
      </c>
      <c r="C539">
        <v>25</v>
      </c>
      <c r="D539" t="s">
        <v>1609</v>
      </c>
      <c r="E539" t="s">
        <v>22</v>
      </c>
      <c r="F539" t="s">
        <v>57</v>
      </c>
      <c r="G539" t="s">
        <v>120</v>
      </c>
      <c r="H539" t="s">
        <v>57</v>
      </c>
      <c r="I539" t="s">
        <v>88</v>
      </c>
      <c r="J539" t="s">
        <v>1610</v>
      </c>
      <c r="K539" t="s">
        <v>28</v>
      </c>
    </row>
    <row r="540" spans="1:11" x14ac:dyDescent="0.35">
      <c r="A540">
        <v>539</v>
      </c>
      <c r="B540" t="s">
        <v>1611</v>
      </c>
      <c r="C540">
        <v>24</v>
      </c>
      <c r="D540" t="s">
        <v>1612</v>
      </c>
      <c r="E540" t="s">
        <v>177</v>
      </c>
      <c r="F540" t="s">
        <v>25</v>
      </c>
      <c r="G540" t="s">
        <v>41</v>
      </c>
      <c r="H540" t="s">
        <v>42</v>
      </c>
      <c r="I540" t="s">
        <v>53</v>
      </c>
      <c r="J540" t="s">
        <v>1613</v>
      </c>
      <c r="K540" t="s">
        <v>19</v>
      </c>
    </row>
    <row r="541" spans="1:11" x14ac:dyDescent="0.35">
      <c r="A541">
        <v>540</v>
      </c>
      <c r="B541" t="s">
        <v>1614</v>
      </c>
      <c r="C541">
        <v>27</v>
      </c>
      <c r="D541" t="s">
        <v>1615</v>
      </c>
      <c r="E541" t="s">
        <v>14</v>
      </c>
      <c r="F541" t="s">
        <v>14</v>
      </c>
      <c r="G541" t="s">
        <v>87</v>
      </c>
      <c r="H541" t="s">
        <v>79</v>
      </c>
      <c r="I541" t="s">
        <v>53</v>
      </c>
      <c r="J541" t="s">
        <v>1616</v>
      </c>
      <c r="K541" t="s">
        <v>76</v>
      </c>
    </row>
    <row r="542" spans="1:11" x14ac:dyDescent="0.35">
      <c r="A542">
        <v>541</v>
      </c>
      <c r="B542" t="s">
        <v>1617</v>
      </c>
      <c r="C542">
        <v>22</v>
      </c>
      <c r="D542" t="s">
        <v>1618</v>
      </c>
      <c r="E542" t="s">
        <v>149</v>
      </c>
      <c r="F542" t="s">
        <v>79</v>
      </c>
      <c r="G542" t="s">
        <v>41</v>
      </c>
      <c r="H542" t="s">
        <v>42</v>
      </c>
      <c r="I542" t="s">
        <v>26</v>
      </c>
      <c r="J542" t="s">
        <v>1619</v>
      </c>
      <c r="K542" t="s">
        <v>19</v>
      </c>
    </row>
    <row r="543" spans="1:11" x14ac:dyDescent="0.35">
      <c r="A543">
        <v>542</v>
      </c>
      <c r="B543" t="s">
        <v>1620</v>
      </c>
      <c r="C543">
        <v>22</v>
      </c>
      <c r="D543" t="s">
        <v>1621</v>
      </c>
      <c r="E543" t="s">
        <v>149</v>
      </c>
      <c r="F543" t="s">
        <v>79</v>
      </c>
      <c r="G543" t="s">
        <v>41</v>
      </c>
      <c r="H543" t="s">
        <v>42</v>
      </c>
      <c r="I543" t="s">
        <v>170</v>
      </c>
      <c r="J543" t="s">
        <v>1622</v>
      </c>
      <c r="K543" t="s">
        <v>28</v>
      </c>
    </row>
    <row r="544" spans="1:11" x14ac:dyDescent="0.35">
      <c r="A544">
        <v>543</v>
      </c>
      <c r="B544" t="s">
        <v>1623</v>
      </c>
      <c r="C544">
        <v>25</v>
      </c>
      <c r="D544" t="s">
        <v>1624</v>
      </c>
      <c r="E544" t="s">
        <v>31</v>
      </c>
      <c r="F544" t="s">
        <v>14</v>
      </c>
      <c r="G544" t="s">
        <v>47</v>
      </c>
      <c r="H544" t="s">
        <v>31</v>
      </c>
      <c r="I544" t="s">
        <v>26</v>
      </c>
      <c r="J544" t="s">
        <v>1625</v>
      </c>
      <c r="K544" t="s">
        <v>44</v>
      </c>
    </row>
    <row r="545" spans="1:11" x14ac:dyDescent="0.35">
      <c r="A545">
        <v>544</v>
      </c>
      <c r="B545" t="s">
        <v>1626</v>
      </c>
      <c r="C545">
        <v>20</v>
      </c>
      <c r="D545" t="s">
        <v>1627</v>
      </c>
      <c r="E545" t="s">
        <v>67</v>
      </c>
      <c r="F545" t="s">
        <v>133</v>
      </c>
      <c r="G545" t="s">
        <v>120</v>
      </c>
      <c r="H545" t="s">
        <v>57</v>
      </c>
      <c r="I545" t="s">
        <v>68</v>
      </c>
      <c r="J545" t="s">
        <v>1628</v>
      </c>
      <c r="K545" t="s">
        <v>19</v>
      </c>
    </row>
    <row r="546" spans="1:11" x14ac:dyDescent="0.35">
      <c r="A546">
        <v>545</v>
      </c>
      <c r="B546" t="s">
        <v>1629</v>
      </c>
      <c r="C546">
        <v>28</v>
      </c>
      <c r="D546" t="s">
        <v>1630</v>
      </c>
      <c r="E546" t="s">
        <v>25</v>
      </c>
      <c r="F546" t="s">
        <v>14</v>
      </c>
      <c r="G546" t="s">
        <v>120</v>
      </c>
      <c r="H546" t="s">
        <v>57</v>
      </c>
      <c r="I546" t="s">
        <v>58</v>
      </c>
      <c r="J546" t="s">
        <v>1631</v>
      </c>
      <c r="K546" t="s">
        <v>44</v>
      </c>
    </row>
    <row r="547" spans="1:11" x14ac:dyDescent="0.35">
      <c r="A547">
        <v>546</v>
      </c>
      <c r="B547" t="s">
        <v>1632</v>
      </c>
      <c r="C547">
        <v>21</v>
      </c>
      <c r="D547" t="s">
        <v>1633</v>
      </c>
      <c r="E547" t="s">
        <v>201</v>
      </c>
      <c r="F547" t="s">
        <v>57</v>
      </c>
      <c r="G547" t="s">
        <v>33</v>
      </c>
      <c r="H547" t="s">
        <v>34</v>
      </c>
      <c r="I547" t="s">
        <v>63</v>
      </c>
      <c r="J547" t="s">
        <v>1634</v>
      </c>
      <c r="K547" t="s">
        <v>28</v>
      </c>
    </row>
    <row r="548" spans="1:11" x14ac:dyDescent="0.35">
      <c r="A548">
        <v>547</v>
      </c>
      <c r="B548" t="s">
        <v>1635</v>
      </c>
      <c r="C548">
        <v>24</v>
      </c>
      <c r="D548" t="s">
        <v>1636</v>
      </c>
      <c r="E548" t="s">
        <v>169</v>
      </c>
      <c r="F548" t="s">
        <v>31</v>
      </c>
      <c r="G548" t="s">
        <v>87</v>
      </c>
      <c r="H548" t="s">
        <v>79</v>
      </c>
      <c r="I548" t="s">
        <v>17</v>
      </c>
      <c r="J548">
        <v>6898271190</v>
      </c>
      <c r="K548" t="s">
        <v>28</v>
      </c>
    </row>
    <row r="549" spans="1:11" x14ac:dyDescent="0.35">
      <c r="A549">
        <v>548</v>
      </c>
      <c r="B549" t="s">
        <v>1637</v>
      </c>
      <c r="C549">
        <v>29</v>
      </c>
      <c r="D549" t="s">
        <v>1638</v>
      </c>
      <c r="E549" t="s">
        <v>23</v>
      </c>
      <c r="F549" t="s">
        <v>42</v>
      </c>
      <c r="G549" t="s">
        <v>47</v>
      </c>
      <c r="H549" t="s">
        <v>31</v>
      </c>
      <c r="I549" t="s">
        <v>153</v>
      </c>
      <c r="J549">
        <v>1133758559</v>
      </c>
      <c r="K549" t="s">
        <v>76</v>
      </c>
    </row>
    <row r="550" spans="1:11" x14ac:dyDescent="0.35">
      <c r="A550">
        <v>549</v>
      </c>
      <c r="B550" t="s">
        <v>1639</v>
      </c>
      <c r="C550">
        <v>24</v>
      </c>
      <c r="D550" t="s">
        <v>1640</v>
      </c>
      <c r="E550" t="s">
        <v>57</v>
      </c>
      <c r="F550" t="s">
        <v>32</v>
      </c>
      <c r="G550" t="s">
        <v>87</v>
      </c>
      <c r="H550" t="s">
        <v>79</v>
      </c>
      <c r="I550" t="s">
        <v>48</v>
      </c>
      <c r="J550" t="s">
        <v>1641</v>
      </c>
      <c r="K550" t="s">
        <v>28</v>
      </c>
    </row>
    <row r="551" spans="1:11" x14ac:dyDescent="0.35">
      <c r="A551">
        <v>550</v>
      </c>
      <c r="B551" t="s">
        <v>1642</v>
      </c>
      <c r="C551">
        <v>26</v>
      </c>
      <c r="D551" t="s">
        <v>1643</v>
      </c>
      <c r="E551" t="s">
        <v>23</v>
      </c>
      <c r="F551" t="s">
        <v>16</v>
      </c>
      <c r="G551" t="s">
        <v>24</v>
      </c>
      <c r="H551" t="s">
        <v>25</v>
      </c>
      <c r="I551" t="s">
        <v>35</v>
      </c>
      <c r="J551" t="s">
        <v>1644</v>
      </c>
      <c r="K551" t="s">
        <v>76</v>
      </c>
    </row>
    <row r="552" spans="1:11" x14ac:dyDescent="0.35">
      <c r="A552">
        <v>551</v>
      </c>
      <c r="B552" t="s">
        <v>1645</v>
      </c>
      <c r="C552">
        <v>30</v>
      </c>
      <c r="D552" t="s">
        <v>1646</v>
      </c>
      <c r="E552" t="s">
        <v>79</v>
      </c>
      <c r="F552" t="s">
        <v>101</v>
      </c>
      <c r="G552" t="s">
        <v>15</v>
      </c>
      <c r="H552" t="s">
        <v>16</v>
      </c>
      <c r="I552" t="s">
        <v>91</v>
      </c>
      <c r="J552">
        <f>1-934-29-4558</f>
        <v>-5520</v>
      </c>
      <c r="K552" t="s">
        <v>19</v>
      </c>
    </row>
    <row r="553" spans="1:11" x14ac:dyDescent="0.35">
      <c r="A553">
        <v>552</v>
      </c>
      <c r="B553" t="s">
        <v>1647</v>
      </c>
      <c r="C553">
        <v>29</v>
      </c>
      <c r="D553" t="s">
        <v>1648</v>
      </c>
      <c r="E553" t="s">
        <v>22</v>
      </c>
      <c r="F553" t="s">
        <v>22</v>
      </c>
      <c r="G553" t="s">
        <v>41</v>
      </c>
      <c r="H553" t="s">
        <v>42</v>
      </c>
      <c r="I553" t="s">
        <v>68</v>
      </c>
      <c r="J553" t="s">
        <v>1649</v>
      </c>
      <c r="K553" t="s">
        <v>76</v>
      </c>
    </row>
    <row r="554" spans="1:11" x14ac:dyDescent="0.35">
      <c r="A554">
        <v>553</v>
      </c>
      <c r="B554" t="s">
        <v>1650</v>
      </c>
      <c r="C554">
        <v>26</v>
      </c>
      <c r="D554" t="s">
        <v>1651</v>
      </c>
      <c r="E554" t="s">
        <v>25</v>
      </c>
      <c r="F554" t="s">
        <v>34</v>
      </c>
      <c r="G554" t="s">
        <v>24</v>
      </c>
      <c r="H554" t="s">
        <v>25</v>
      </c>
      <c r="I554" t="s">
        <v>58</v>
      </c>
      <c r="J554" t="s">
        <v>1652</v>
      </c>
      <c r="K554" t="s">
        <v>19</v>
      </c>
    </row>
    <row r="555" spans="1:11" x14ac:dyDescent="0.35">
      <c r="A555">
        <v>554</v>
      </c>
      <c r="B555" t="s">
        <v>1653</v>
      </c>
      <c r="C555">
        <v>29</v>
      </c>
      <c r="D555" t="s">
        <v>1654</v>
      </c>
      <c r="E555" t="s">
        <v>79</v>
      </c>
      <c r="F555" t="s">
        <v>32</v>
      </c>
      <c r="G555" t="s">
        <v>52</v>
      </c>
      <c r="H555" t="s">
        <v>13</v>
      </c>
      <c r="I555" t="s">
        <v>116</v>
      </c>
      <c r="J555" t="s">
        <v>1655</v>
      </c>
      <c r="K555" t="s">
        <v>19</v>
      </c>
    </row>
    <row r="556" spans="1:11" x14ac:dyDescent="0.35">
      <c r="A556">
        <v>555</v>
      </c>
      <c r="B556" t="s">
        <v>1656</v>
      </c>
      <c r="C556">
        <v>22</v>
      </c>
      <c r="D556" t="s">
        <v>1657</v>
      </c>
      <c r="E556" t="s">
        <v>201</v>
      </c>
      <c r="F556" t="s">
        <v>133</v>
      </c>
      <c r="G556" t="s">
        <v>52</v>
      </c>
      <c r="H556" t="s">
        <v>13</v>
      </c>
      <c r="I556" t="s">
        <v>53</v>
      </c>
      <c r="J556" t="s">
        <v>1658</v>
      </c>
      <c r="K556" t="s">
        <v>28</v>
      </c>
    </row>
    <row r="557" spans="1:11" x14ac:dyDescent="0.35">
      <c r="A557">
        <v>556</v>
      </c>
      <c r="B557" t="s">
        <v>1659</v>
      </c>
      <c r="C557">
        <v>24</v>
      </c>
      <c r="D557" t="s">
        <v>1660</v>
      </c>
      <c r="E557" t="s">
        <v>25</v>
      </c>
      <c r="F557" t="s">
        <v>23</v>
      </c>
      <c r="G557" t="s">
        <v>120</v>
      </c>
      <c r="H557" t="s">
        <v>57</v>
      </c>
      <c r="I557" t="s">
        <v>153</v>
      </c>
      <c r="J557" t="s">
        <v>1661</v>
      </c>
      <c r="K557" t="s">
        <v>28</v>
      </c>
    </row>
    <row r="558" spans="1:11" x14ac:dyDescent="0.35">
      <c r="A558">
        <v>557</v>
      </c>
      <c r="B558" t="s">
        <v>1662</v>
      </c>
      <c r="C558">
        <v>21</v>
      </c>
      <c r="D558" t="s">
        <v>1663</v>
      </c>
      <c r="E558" t="s">
        <v>14</v>
      </c>
      <c r="F558" t="s">
        <v>25</v>
      </c>
      <c r="G558" t="s">
        <v>47</v>
      </c>
      <c r="H558" t="s">
        <v>31</v>
      </c>
      <c r="I558" t="s">
        <v>153</v>
      </c>
      <c r="J558" t="s">
        <v>1664</v>
      </c>
      <c r="K558" t="s">
        <v>37</v>
      </c>
    </row>
    <row r="559" spans="1:11" x14ac:dyDescent="0.35">
      <c r="A559">
        <v>558</v>
      </c>
      <c r="B559" t="s">
        <v>1665</v>
      </c>
      <c r="C559">
        <v>30</v>
      </c>
      <c r="D559" t="s">
        <v>1666</v>
      </c>
      <c r="E559" t="s">
        <v>149</v>
      </c>
      <c r="F559" t="s">
        <v>16</v>
      </c>
      <c r="G559" t="s">
        <v>47</v>
      </c>
      <c r="H559" t="s">
        <v>31</v>
      </c>
      <c r="I559" t="s">
        <v>17</v>
      </c>
      <c r="J559" t="s">
        <v>1667</v>
      </c>
      <c r="K559" t="s">
        <v>19</v>
      </c>
    </row>
    <row r="560" spans="1:11" x14ac:dyDescent="0.35">
      <c r="A560">
        <v>559</v>
      </c>
      <c r="B560" t="s">
        <v>1668</v>
      </c>
      <c r="C560">
        <v>21</v>
      </c>
      <c r="D560" t="s">
        <v>1669</v>
      </c>
      <c r="E560" t="s">
        <v>32</v>
      </c>
      <c r="F560" t="s">
        <v>149</v>
      </c>
      <c r="G560" t="s">
        <v>33</v>
      </c>
      <c r="H560" t="s">
        <v>34</v>
      </c>
      <c r="I560" t="s">
        <v>153</v>
      </c>
      <c r="J560">
        <v>5446879046</v>
      </c>
      <c r="K560" t="s">
        <v>44</v>
      </c>
    </row>
    <row r="561" spans="1:11" x14ac:dyDescent="0.35">
      <c r="A561">
        <v>560</v>
      </c>
      <c r="B561" t="s">
        <v>1670</v>
      </c>
      <c r="C561">
        <v>26</v>
      </c>
      <c r="D561" t="s">
        <v>1671</v>
      </c>
      <c r="E561" t="s">
        <v>169</v>
      </c>
      <c r="F561" t="s">
        <v>57</v>
      </c>
      <c r="G561" t="s">
        <v>52</v>
      </c>
      <c r="H561" t="s">
        <v>13</v>
      </c>
      <c r="I561" t="s">
        <v>35</v>
      </c>
      <c r="J561" t="s">
        <v>1672</v>
      </c>
      <c r="K561" t="s">
        <v>37</v>
      </c>
    </row>
    <row r="562" spans="1:11" x14ac:dyDescent="0.35">
      <c r="A562">
        <v>561</v>
      </c>
      <c r="B562" t="s">
        <v>1673</v>
      </c>
      <c r="C562">
        <v>28</v>
      </c>
      <c r="D562" t="s">
        <v>1674</v>
      </c>
      <c r="E562" t="s">
        <v>201</v>
      </c>
      <c r="F562" t="s">
        <v>14</v>
      </c>
      <c r="G562" t="s">
        <v>47</v>
      </c>
      <c r="H562" t="s">
        <v>31</v>
      </c>
      <c r="I562" t="s">
        <v>58</v>
      </c>
      <c r="J562" t="s">
        <v>1675</v>
      </c>
      <c r="K562" t="s">
        <v>76</v>
      </c>
    </row>
    <row r="563" spans="1:11" x14ac:dyDescent="0.35">
      <c r="A563">
        <v>562</v>
      </c>
      <c r="B563" t="s">
        <v>1676</v>
      </c>
      <c r="C563">
        <v>20</v>
      </c>
      <c r="D563" t="s">
        <v>1677</v>
      </c>
      <c r="E563" t="s">
        <v>16</v>
      </c>
      <c r="F563" t="s">
        <v>42</v>
      </c>
      <c r="G563" t="s">
        <v>33</v>
      </c>
      <c r="H563" t="s">
        <v>34</v>
      </c>
      <c r="I563" t="s">
        <v>58</v>
      </c>
      <c r="J563" t="s">
        <v>1678</v>
      </c>
      <c r="K563" t="s">
        <v>76</v>
      </c>
    </row>
    <row r="564" spans="1:11" x14ac:dyDescent="0.35">
      <c r="A564">
        <v>563</v>
      </c>
      <c r="B564" t="s">
        <v>1679</v>
      </c>
      <c r="C564">
        <v>20</v>
      </c>
      <c r="D564" t="s">
        <v>1680</v>
      </c>
      <c r="E564" t="s">
        <v>133</v>
      </c>
      <c r="F564" t="s">
        <v>16</v>
      </c>
      <c r="G564" t="s">
        <v>62</v>
      </c>
      <c r="H564" t="s">
        <v>23</v>
      </c>
      <c r="I564" t="s">
        <v>26</v>
      </c>
      <c r="J564" t="s">
        <v>1681</v>
      </c>
      <c r="K564" t="s">
        <v>19</v>
      </c>
    </row>
    <row r="565" spans="1:11" x14ac:dyDescent="0.35">
      <c r="A565">
        <v>564</v>
      </c>
      <c r="B565" t="s">
        <v>1682</v>
      </c>
      <c r="C565">
        <v>28</v>
      </c>
      <c r="D565" t="s">
        <v>1683</v>
      </c>
      <c r="E565" t="s">
        <v>16</v>
      </c>
      <c r="F565" t="s">
        <v>34</v>
      </c>
      <c r="G565" t="s">
        <v>80</v>
      </c>
      <c r="H565" t="s">
        <v>32</v>
      </c>
      <c r="I565" t="s">
        <v>146</v>
      </c>
      <c r="J565" t="s">
        <v>1684</v>
      </c>
      <c r="K565" t="s">
        <v>37</v>
      </c>
    </row>
    <row r="566" spans="1:11" x14ac:dyDescent="0.35">
      <c r="A566">
        <v>565</v>
      </c>
      <c r="B566" t="s">
        <v>1685</v>
      </c>
      <c r="C566">
        <v>20</v>
      </c>
      <c r="D566" t="s">
        <v>1686</v>
      </c>
      <c r="E566" t="s">
        <v>22</v>
      </c>
      <c r="F566" t="s">
        <v>79</v>
      </c>
      <c r="G566" t="s">
        <v>33</v>
      </c>
      <c r="H566" t="s">
        <v>34</v>
      </c>
      <c r="I566" t="s">
        <v>116</v>
      </c>
      <c r="J566" t="s">
        <v>1687</v>
      </c>
      <c r="K566" t="s">
        <v>76</v>
      </c>
    </row>
    <row r="567" spans="1:11" x14ac:dyDescent="0.35">
      <c r="A567">
        <v>566</v>
      </c>
      <c r="B567" t="s">
        <v>1688</v>
      </c>
      <c r="C567">
        <v>23</v>
      </c>
      <c r="D567" t="s">
        <v>1689</v>
      </c>
      <c r="E567" t="s">
        <v>25</v>
      </c>
      <c r="F567" t="s">
        <v>32</v>
      </c>
      <c r="G567" t="s">
        <v>52</v>
      </c>
      <c r="H567" t="s">
        <v>13</v>
      </c>
      <c r="I567" t="s">
        <v>91</v>
      </c>
      <c r="J567" t="s">
        <v>1690</v>
      </c>
      <c r="K567" t="s">
        <v>28</v>
      </c>
    </row>
    <row r="568" spans="1:11" x14ac:dyDescent="0.35">
      <c r="A568">
        <v>567</v>
      </c>
      <c r="B568" t="s">
        <v>1691</v>
      </c>
      <c r="C568">
        <v>27</v>
      </c>
      <c r="D568" t="s">
        <v>1692</v>
      </c>
      <c r="E568" t="s">
        <v>101</v>
      </c>
      <c r="F568" t="s">
        <v>177</v>
      </c>
      <c r="G568" t="s">
        <v>52</v>
      </c>
      <c r="H568" t="s">
        <v>13</v>
      </c>
      <c r="I568" t="s">
        <v>68</v>
      </c>
      <c r="J568">
        <v>5824490202</v>
      </c>
      <c r="K568" t="s">
        <v>44</v>
      </c>
    </row>
    <row r="569" spans="1:11" x14ac:dyDescent="0.35">
      <c r="A569">
        <v>568</v>
      </c>
      <c r="B569" t="s">
        <v>1693</v>
      </c>
      <c r="C569">
        <v>27</v>
      </c>
      <c r="D569" t="s">
        <v>1694</v>
      </c>
      <c r="E569" t="s">
        <v>169</v>
      </c>
      <c r="F569" t="s">
        <v>67</v>
      </c>
      <c r="G569" t="s">
        <v>120</v>
      </c>
      <c r="H569" t="s">
        <v>57</v>
      </c>
      <c r="I569" t="s">
        <v>48</v>
      </c>
      <c r="J569" t="s">
        <v>1695</v>
      </c>
      <c r="K569" t="s">
        <v>37</v>
      </c>
    </row>
    <row r="570" spans="1:11" x14ac:dyDescent="0.35">
      <c r="A570">
        <v>569</v>
      </c>
      <c r="B570" t="s">
        <v>1696</v>
      </c>
      <c r="C570">
        <v>24</v>
      </c>
      <c r="D570" t="s">
        <v>1697</v>
      </c>
      <c r="E570" t="s">
        <v>16</v>
      </c>
      <c r="F570" t="s">
        <v>32</v>
      </c>
      <c r="G570" t="s">
        <v>41</v>
      </c>
      <c r="H570" t="s">
        <v>42</v>
      </c>
      <c r="I570" t="s">
        <v>153</v>
      </c>
      <c r="J570" t="s">
        <v>1698</v>
      </c>
      <c r="K570" t="s">
        <v>28</v>
      </c>
    </row>
    <row r="571" spans="1:11" x14ac:dyDescent="0.35">
      <c r="A571">
        <v>570</v>
      </c>
      <c r="B571" t="s">
        <v>1699</v>
      </c>
      <c r="C571">
        <v>28</v>
      </c>
      <c r="D571" t="s">
        <v>1700</v>
      </c>
      <c r="E571" t="s">
        <v>177</v>
      </c>
      <c r="F571" t="s">
        <v>42</v>
      </c>
      <c r="G571" t="s">
        <v>62</v>
      </c>
      <c r="H571" t="s">
        <v>23</v>
      </c>
      <c r="I571" t="s">
        <v>63</v>
      </c>
      <c r="J571" t="s">
        <v>1701</v>
      </c>
      <c r="K571" t="s">
        <v>76</v>
      </c>
    </row>
    <row r="572" spans="1:11" x14ac:dyDescent="0.35">
      <c r="A572">
        <v>571</v>
      </c>
      <c r="B572" t="s">
        <v>1702</v>
      </c>
      <c r="C572">
        <v>20</v>
      </c>
      <c r="D572" t="s">
        <v>1703</v>
      </c>
      <c r="E572" t="s">
        <v>34</v>
      </c>
      <c r="F572" t="s">
        <v>42</v>
      </c>
      <c r="G572" t="s">
        <v>80</v>
      </c>
      <c r="H572" t="s">
        <v>32</v>
      </c>
      <c r="I572" t="s">
        <v>26</v>
      </c>
      <c r="J572" t="s">
        <v>1704</v>
      </c>
      <c r="K572" t="s">
        <v>76</v>
      </c>
    </row>
    <row r="573" spans="1:11" x14ac:dyDescent="0.35">
      <c r="A573">
        <v>572</v>
      </c>
      <c r="B573" t="s">
        <v>1705</v>
      </c>
      <c r="C573">
        <v>22</v>
      </c>
      <c r="D573" t="s">
        <v>1706</v>
      </c>
      <c r="E573" t="s">
        <v>23</v>
      </c>
      <c r="F573" t="s">
        <v>177</v>
      </c>
      <c r="G573" t="s">
        <v>80</v>
      </c>
      <c r="H573" t="s">
        <v>32</v>
      </c>
      <c r="I573" t="s">
        <v>153</v>
      </c>
      <c r="J573" t="s">
        <v>1707</v>
      </c>
      <c r="K573" t="s">
        <v>76</v>
      </c>
    </row>
    <row r="574" spans="1:11" x14ac:dyDescent="0.35">
      <c r="A574">
        <v>573</v>
      </c>
      <c r="B574" t="s">
        <v>1708</v>
      </c>
      <c r="C574">
        <v>24</v>
      </c>
      <c r="D574" t="s">
        <v>1709</v>
      </c>
      <c r="E574" t="s">
        <v>177</v>
      </c>
      <c r="F574" t="s">
        <v>101</v>
      </c>
      <c r="G574" t="s">
        <v>62</v>
      </c>
      <c r="H574" t="s">
        <v>23</v>
      </c>
      <c r="I574" t="s">
        <v>88</v>
      </c>
      <c r="J574" t="s">
        <v>1710</v>
      </c>
      <c r="K574" t="s">
        <v>44</v>
      </c>
    </row>
    <row r="575" spans="1:11" x14ac:dyDescent="0.35">
      <c r="A575">
        <v>574</v>
      </c>
      <c r="B575" t="s">
        <v>1711</v>
      </c>
      <c r="C575">
        <v>21</v>
      </c>
      <c r="D575" t="s">
        <v>1712</v>
      </c>
      <c r="E575" t="s">
        <v>32</v>
      </c>
      <c r="F575" t="s">
        <v>31</v>
      </c>
      <c r="G575" t="s">
        <v>33</v>
      </c>
      <c r="H575" t="s">
        <v>34</v>
      </c>
      <c r="I575" t="s">
        <v>91</v>
      </c>
      <c r="J575">
        <v>2683502676</v>
      </c>
      <c r="K575" t="s">
        <v>44</v>
      </c>
    </row>
    <row r="576" spans="1:11" x14ac:dyDescent="0.35">
      <c r="A576">
        <v>575</v>
      </c>
      <c r="B576" t="s">
        <v>1713</v>
      </c>
      <c r="C576">
        <v>29</v>
      </c>
      <c r="D576" t="s">
        <v>1714</v>
      </c>
      <c r="E576" t="s">
        <v>25</v>
      </c>
      <c r="F576" t="s">
        <v>57</v>
      </c>
      <c r="G576" t="s">
        <v>52</v>
      </c>
      <c r="H576" t="s">
        <v>13</v>
      </c>
      <c r="I576" t="s">
        <v>116</v>
      </c>
      <c r="J576" t="s">
        <v>1715</v>
      </c>
      <c r="K576" t="s">
        <v>19</v>
      </c>
    </row>
    <row r="577" spans="1:11" x14ac:dyDescent="0.35">
      <c r="A577">
        <v>576</v>
      </c>
      <c r="B577" t="s">
        <v>1716</v>
      </c>
      <c r="C577">
        <v>30</v>
      </c>
      <c r="D577" t="s">
        <v>1717</v>
      </c>
      <c r="E577" t="s">
        <v>42</v>
      </c>
      <c r="F577" t="s">
        <v>201</v>
      </c>
      <c r="G577" t="s">
        <v>33</v>
      </c>
      <c r="H577" t="s">
        <v>34</v>
      </c>
      <c r="I577" t="s">
        <v>17</v>
      </c>
      <c r="J577" t="s">
        <v>1718</v>
      </c>
      <c r="K577" t="s">
        <v>19</v>
      </c>
    </row>
    <row r="578" spans="1:11" x14ac:dyDescent="0.35">
      <c r="A578">
        <v>577</v>
      </c>
      <c r="B578" t="s">
        <v>1719</v>
      </c>
      <c r="C578">
        <v>30</v>
      </c>
      <c r="D578" t="s">
        <v>1720</v>
      </c>
      <c r="E578" t="s">
        <v>133</v>
      </c>
      <c r="F578" t="s">
        <v>177</v>
      </c>
      <c r="G578" t="s">
        <v>47</v>
      </c>
      <c r="H578" t="s">
        <v>31</v>
      </c>
      <c r="I578" t="s">
        <v>68</v>
      </c>
      <c r="J578" t="s">
        <v>1721</v>
      </c>
      <c r="K578" t="s">
        <v>28</v>
      </c>
    </row>
    <row r="579" spans="1:11" x14ac:dyDescent="0.35">
      <c r="A579">
        <v>578</v>
      </c>
      <c r="B579" t="s">
        <v>1722</v>
      </c>
      <c r="C579">
        <v>26</v>
      </c>
      <c r="D579" t="s">
        <v>1723</v>
      </c>
      <c r="E579" t="s">
        <v>14</v>
      </c>
      <c r="F579" t="s">
        <v>42</v>
      </c>
      <c r="G579" t="s">
        <v>87</v>
      </c>
      <c r="H579" t="s">
        <v>79</v>
      </c>
      <c r="I579" t="s">
        <v>17</v>
      </c>
      <c r="J579" t="s">
        <v>1724</v>
      </c>
      <c r="K579" t="s">
        <v>44</v>
      </c>
    </row>
    <row r="580" spans="1:11" x14ac:dyDescent="0.35">
      <c r="A580">
        <v>579</v>
      </c>
      <c r="B580" t="s">
        <v>1725</v>
      </c>
      <c r="C580">
        <v>25</v>
      </c>
      <c r="D580" t="s">
        <v>1726</v>
      </c>
      <c r="E580" t="s">
        <v>101</v>
      </c>
      <c r="F580" t="s">
        <v>149</v>
      </c>
      <c r="G580" t="s">
        <v>24</v>
      </c>
      <c r="H580" t="s">
        <v>25</v>
      </c>
      <c r="I580" t="s">
        <v>146</v>
      </c>
      <c r="J580" t="s">
        <v>1727</v>
      </c>
      <c r="K580" t="s">
        <v>19</v>
      </c>
    </row>
    <row r="581" spans="1:11" x14ac:dyDescent="0.35">
      <c r="A581">
        <v>580</v>
      </c>
      <c r="B581" t="s">
        <v>1728</v>
      </c>
      <c r="C581">
        <v>22</v>
      </c>
      <c r="D581" t="s">
        <v>1729</v>
      </c>
      <c r="E581" t="s">
        <v>67</v>
      </c>
      <c r="F581" t="s">
        <v>34</v>
      </c>
      <c r="G581" t="s">
        <v>87</v>
      </c>
      <c r="H581" t="s">
        <v>79</v>
      </c>
      <c r="I581" t="s">
        <v>102</v>
      </c>
      <c r="J581" t="s">
        <v>1730</v>
      </c>
      <c r="K581" t="s">
        <v>37</v>
      </c>
    </row>
    <row r="582" spans="1:11" x14ac:dyDescent="0.35">
      <c r="A582">
        <v>581</v>
      </c>
      <c r="B582" t="s">
        <v>1731</v>
      </c>
      <c r="C582">
        <v>29</v>
      </c>
      <c r="D582" t="s">
        <v>1732</v>
      </c>
      <c r="E582" t="s">
        <v>101</v>
      </c>
      <c r="F582" t="s">
        <v>149</v>
      </c>
      <c r="G582" t="s">
        <v>87</v>
      </c>
      <c r="H582" t="s">
        <v>79</v>
      </c>
      <c r="I582" t="s">
        <v>102</v>
      </c>
      <c r="J582">
        <v>4432438133</v>
      </c>
      <c r="K582" t="s">
        <v>44</v>
      </c>
    </row>
    <row r="583" spans="1:11" x14ac:dyDescent="0.35">
      <c r="A583">
        <v>582</v>
      </c>
      <c r="B583" t="s">
        <v>1733</v>
      </c>
      <c r="C583">
        <v>22</v>
      </c>
      <c r="D583" t="s">
        <v>1734</v>
      </c>
      <c r="E583" t="s">
        <v>22</v>
      </c>
      <c r="F583" t="s">
        <v>31</v>
      </c>
      <c r="G583" t="s">
        <v>41</v>
      </c>
      <c r="H583" t="s">
        <v>42</v>
      </c>
      <c r="I583" t="s">
        <v>116</v>
      </c>
      <c r="J583">
        <v>8221268837</v>
      </c>
      <c r="K583" t="s">
        <v>44</v>
      </c>
    </row>
    <row r="584" spans="1:11" x14ac:dyDescent="0.35">
      <c r="A584">
        <v>583</v>
      </c>
      <c r="B584" t="s">
        <v>1735</v>
      </c>
      <c r="C584">
        <v>25</v>
      </c>
      <c r="D584" t="s">
        <v>1736</v>
      </c>
      <c r="E584" t="s">
        <v>149</v>
      </c>
      <c r="F584" t="s">
        <v>57</v>
      </c>
      <c r="G584" t="s">
        <v>24</v>
      </c>
      <c r="H584" t="s">
        <v>25</v>
      </c>
      <c r="I584" t="s">
        <v>91</v>
      </c>
      <c r="J584" t="s">
        <v>1737</v>
      </c>
      <c r="K584" t="s">
        <v>44</v>
      </c>
    </row>
    <row r="585" spans="1:11" x14ac:dyDescent="0.35">
      <c r="A585">
        <v>584</v>
      </c>
      <c r="B585" t="s">
        <v>1738</v>
      </c>
      <c r="C585">
        <v>30</v>
      </c>
      <c r="D585" t="s">
        <v>1739</v>
      </c>
      <c r="E585" t="s">
        <v>25</v>
      </c>
      <c r="F585" t="s">
        <v>16</v>
      </c>
      <c r="G585" t="s">
        <v>87</v>
      </c>
      <c r="H585" t="s">
        <v>79</v>
      </c>
      <c r="I585" t="s">
        <v>17</v>
      </c>
      <c r="J585" t="s">
        <v>1740</v>
      </c>
      <c r="K585" t="s">
        <v>28</v>
      </c>
    </row>
    <row r="586" spans="1:11" x14ac:dyDescent="0.35">
      <c r="A586">
        <v>585</v>
      </c>
      <c r="B586" t="s">
        <v>1741</v>
      </c>
      <c r="C586">
        <v>21</v>
      </c>
      <c r="D586" t="s">
        <v>1742</v>
      </c>
      <c r="E586" t="s">
        <v>14</v>
      </c>
      <c r="F586" t="s">
        <v>31</v>
      </c>
      <c r="G586" t="s">
        <v>120</v>
      </c>
      <c r="H586" t="s">
        <v>57</v>
      </c>
      <c r="I586" t="s">
        <v>116</v>
      </c>
      <c r="J586" t="s">
        <v>1743</v>
      </c>
      <c r="K586" t="s">
        <v>76</v>
      </c>
    </row>
    <row r="587" spans="1:11" x14ac:dyDescent="0.35">
      <c r="A587">
        <v>586</v>
      </c>
      <c r="B587" t="s">
        <v>1744</v>
      </c>
      <c r="C587">
        <v>26</v>
      </c>
      <c r="D587" t="s">
        <v>1745</v>
      </c>
      <c r="E587" t="s">
        <v>34</v>
      </c>
      <c r="F587" t="s">
        <v>177</v>
      </c>
      <c r="G587" t="s">
        <v>87</v>
      </c>
      <c r="H587" t="s">
        <v>79</v>
      </c>
      <c r="I587" t="s">
        <v>88</v>
      </c>
      <c r="J587" t="s">
        <v>1746</v>
      </c>
      <c r="K587" t="s">
        <v>76</v>
      </c>
    </row>
    <row r="588" spans="1:11" x14ac:dyDescent="0.35">
      <c r="A588">
        <v>587</v>
      </c>
      <c r="B588" t="s">
        <v>1747</v>
      </c>
      <c r="C588">
        <v>22</v>
      </c>
      <c r="D588" t="s">
        <v>1748</v>
      </c>
      <c r="E588" t="s">
        <v>133</v>
      </c>
      <c r="F588" t="s">
        <v>32</v>
      </c>
      <c r="G588" t="s">
        <v>41</v>
      </c>
      <c r="H588" t="s">
        <v>42</v>
      </c>
      <c r="I588" t="s">
        <v>153</v>
      </c>
      <c r="J588">
        <v>1255605199</v>
      </c>
      <c r="K588" t="s">
        <v>76</v>
      </c>
    </row>
    <row r="589" spans="1:11" x14ac:dyDescent="0.35">
      <c r="A589">
        <v>588</v>
      </c>
      <c r="B589" t="s">
        <v>1749</v>
      </c>
      <c r="C589">
        <v>29</v>
      </c>
      <c r="D589" t="s">
        <v>1750</v>
      </c>
      <c r="E589" t="s">
        <v>31</v>
      </c>
      <c r="F589" t="s">
        <v>79</v>
      </c>
      <c r="G589" t="s">
        <v>33</v>
      </c>
      <c r="H589" t="s">
        <v>34</v>
      </c>
      <c r="I589" t="s">
        <v>53</v>
      </c>
      <c r="J589" t="s">
        <v>1751</v>
      </c>
      <c r="K589" t="s">
        <v>19</v>
      </c>
    </row>
    <row r="590" spans="1:11" x14ac:dyDescent="0.35">
      <c r="A590">
        <v>589</v>
      </c>
      <c r="B590" t="s">
        <v>1752</v>
      </c>
      <c r="C590">
        <v>22</v>
      </c>
      <c r="D590" t="s">
        <v>1753</v>
      </c>
      <c r="E590" t="s">
        <v>101</v>
      </c>
      <c r="F590" t="s">
        <v>14</v>
      </c>
      <c r="G590" t="s">
        <v>62</v>
      </c>
      <c r="H590" t="s">
        <v>23</v>
      </c>
      <c r="I590" t="s">
        <v>91</v>
      </c>
      <c r="J590" t="s">
        <v>1754</v>
      </c>
      <c r="K590" t="s">
        <v>28</v>
      </c>
    </row>
    <row r="591" spans="1:11" x14ac:dyDescent="0.35">
      <c r="A591">
        <v>590</v>
      </c>
      <c r="B591" t="s">
        <v>1755</v>
      </c>
      <c r="C591">
        <v>30</v>
      </c>
      <c r="D591" t="s">
        <v>1756</v>
      </c>
      <c r="E591" t="s">
        <v>14</v>
      </c>
      <c r="F591" t="s">
        <v>25</v>
      </c>
      <c r="G591" t="s">
        <v>87</v>
      </c>
      <c r="H591" t="s">
        <v>79</v>
      </c>
      <c r="I591" t="s">
        <v>53</v>
      </c>
      <c r="J591" t="s">
        <v>1757</v>
      </c>
      <c r="K591" t="s">
        <v>76</v>
      </c>
    </row>
    <row r="592" spans="1:11" x14ac:dyDescent="0.35">
      <c r="A592">
        <v>591</v>
      </c>
      <c r="B592" t="s">
        <v>1758</v>
      </c>
      <c r="C592">
        <v>23</v>
      </c>
      <c r="D592" t="s">
        <v>1759</v>
      </c>
      <c r="E592" t="s">
        <v>22</v>
      </c>
      <c r="F592" t="s">
        <v>101</v>
      </c>
      <c r="G592" t="s">
        <v>41</v>
      </c>
      <c r="H592" t="s">
        <v>42</v>
      </c>
      <c r="I592" t="s">
        <v>48</v>
      </c>
      <c r="J592" t="s">
        <v>1760</v>
      </c>
      <c r="K592" t="s">
        <v>37</v>
      </c>
    </row>
    <row r="593" spans="1:11" x14ac:dyDescent="0.35">
      <c r="A593">
        <v>592</v>
      </c>
      <c r="B593" t="s">
        <v>1761</v>
      </c>
      <c r="C593">
        <v>26</v>
      </c>
      <c r="D593" t="s">
        <v>1762</v>
      </c>
      <c r="E593" t="s">
        <v>101</v>
      </c>
      <c r="F593" t="s">
        <v>13</v>
      </c>
      <c r="G593" t="s">
        <v>87</v>
      </c>
      <c r="H593" t="s">
        <v>79</v>
      </c>
      <c r="I593" t="s">
        <v>48</v>
      </c>
      <c r="J593">
        <f>1-654-519-2733</f>
        <v>-3905</v>
      </c>
      <c r="K593" t="s">
        <v>28</v>
      </c>
    </row>
    <row r="594" spans="1:11" x14ac:dyDescent="0.35">
      <c r="A594">
        <v>593</v>
      </c>
      <c r="B594" t="s">
        <v>185</v>
      </c>
      <c r="C594">
        <v>27</v>
      </c>
      <c r="D594" t="s">
        <v>1763</v>
      </c>
      <c r="E594" t="s">
        <v>67</v>
      </c>
      <c r="F594" t="s">
        <v>42</v>
      </c>
      <c r="G594" t="s">
        <v>87</v>
      </c>
      <c r="H594" t="s">
        <v>79</v>
      </c>
      <c r="I594" t="s">
        <v>35</v>
      </c>
      <c r="J594" t="s">
        <v>1764</v>
      </c>
      <c r="K594" t="s">
        <v>19</v>
      </c>
    </row>
    <row r="595" spans="1:11" x14ac:dyDescent="0.35">
      <c r="A595">
        <v>594</v>
      </c>
      <c r="B595" t="s">
        <v>1765</v>
      </c>
      <c r="C595">
        <v>26</v>
      </c>
      <c r="D595" t="s">
        <v>1766</v>
      </c>
      <c r="E595" t="s">
        <v>22</v>
      </c>
      <c r="F595" t="s">
        <v>67</v>
      </c>
      <c r="G595" t="s">
        <v>41</v>
      </c>
      <c r="H595" t="s">
        <v>42</v>
      </c>
      <c r="I595" t="s">
        <v>48</v>
      </c>
      <c r="J595" t="s">
        <v>1767</v>
      </c>
      <c r="K595" t="s">
        <v>28</v>
      </c>
    </row>
    <row r="596" spans="1:11" x14ac:dyDescent="0.35">
      <c r="A596">
        <v>595</v>
      </c>
      <c r="B596" t="s">
        <v>1768</v>
      </c>
      <c r="C596">
        <v>23</v>
      </c>
      <c r="D596" t="s">
        <v>1769</v>
      </c>
      <c r="E596" t="s">
        <v>32</v>
      </c>
      <c r="F596" t="s">
        <v>16</v>
      </c>
      <c r="G596" t="s">
        <v>62</v>
      </c>
      <c r="H596" t="s">
        <v>23</v>
      </c>
      <c r="I596" t="s">
        <v>91</v>
      </c>
      <c r="J596" t="s">
        <v>1770</v>
      </c>
      <c r="K596" t="s">
        <v>19</v>
      </c>
    </row>
    <row r="597" spans="1:11" x14ac:dyDescent="0.35">
      <c r="A597">
        <v>596</v>
      </c>
      <c r="B597" t="s">
        <v>1771</v>
      </c>
      <c r="C597">
        <v>25</v>
      </c>
      <c r="D597" t="s">
        <v>1772</v>
      </c>
      <c r="E597" t="s">
        <v>34</v>
      </c>
      <c r="F597" t="s">
        <v>169</v>
      </c>
      <c r="G597" t="s">
        <v>33</v>
      </c>
      <c r="H597" t="s">
        <v>34</v>
      </c>
      <c r="I597" t="s">
        <v>68</v>
      </c>
      <c r="J597" t="s">
        <v>1773</v>
      </c>
      <c r="K597" t="s">
        <v>44</v>
      </c>
    </row>
    <row r="598" spans="1:11" x14ac:dyDescent="0.35">
      <c r="A598">
        <v>597</v>
      </c>
      <c r="B598" t="s">
        <v>1774</v>
      </c>
      <c r="C598">
        <v>20</v>
      </c>
      <c r="D598" t="s">
        <v>1775</v>
      </c>
      <c r="E598" t="s">
        <v>14</v>
      </c>
      <c r="F598" t="s">
        <v>79</v>
      </c>
      <c r="G598" t="s">
        <v>15</v>
      </c>
      <c r="H598" t="s">
        <v>16</v>
      </c>
      <c r="I598" t="s">
        <v>26</v>
      </c>
      <c r="J598" t="s">
        <v>1776</v>
      </c>
      <c r="K598" t="s">
        <v>76</v>
      </c>
    </row>
    <row r="599" spans="1:11" x14ac:dyDescent="0.35">
      <c r="A599">
        <v>598</v>
      </c>
      <c r="B599" t="s">
        <v>1777</v>
      </c>
      <c r="C599">
        <v>24</v>
      </c>
      <c r="D599" t="s">
        <v>1778</v>
      </c>
      <c r="E599" t="s">
        <v>25</v>
      </c>
      <c r="F599" t="s">
        <v>31</v>
      </c>
      <c r="G599" t="s">
        <v>120</v>
      </c>
      <c r="H599" t="s">
        <v>57</v>
      </c>
      <c r="I599" t="s">
        <v>17</v>
      </c>
      <c r="J599" t="s">
        <v>1779</v>
      </c>
      <c r="K599" t="s">
        <v>37</v>
      </c>
    </row>
    <row r="600" spans="1:11" x14ac:dyDescent="0.35">
      <c r="A600">
        <v>599</v>
      </c>
      <c r="B600" t="s">
        <v>1780</v>
      </c>
      <c r="C600">
        <v>28</v>
      </c>
      <c r="D600" t="s">
        <v>1781</v>
      </c>
      <c r="E600" t="s">
        <v>32</v>
      </c>
      <c r="F600" t="s">
        <v>23</v>
      </c>
      <c r="G600" t="s">
        <v>15</v>
      </c>
      <c r="H600" t="s">
        <v>16</v>
      </c>
      <c r="I600" t="s">
        <v>58</v>
      </c>
      <c r="J600" t="s">
        <v>1782</v>
      </c>
      <c r="K600" t="s">
        <v>19</v>
      </c>
    </row>
    <row r="601" spans="1:11" x14ac:dyDescent="0.35">
      <c r="A601">
        <v>600</v>
      </c>
      <c r="B601" t="s">
        <v>1783</v>
      </c>
      <c r="C601">
        <v>26</v>
      </c>
      <c r="D601" t="s">
        <v>1784</v>
      </c>
      <c r="E601" t="s">
        <v>32</v>
      </c>
      <c r="F601" t="s">
        <v>149</v>
      </c>
      <c r="G601" t="s">
        <v>24</v>
      </c>
      <c r="H601" t="s">
        <v>25</v>
      </c>
      <c r="I601" t="s">
        <v>48</v>
      </c>
      <c r="J601" t="s">
        <v>1785</v>
      </c>
      <c r="K601" t="s">
        <v>19</v>
      </c>
    </row>
    <row r="602" spans="1:11" x14ac:dyDescent="0.35">
      <c r="A602">
        <v>601</v>
      </c>
      <c r="B602" t="s">
        <v>1786</v>
      </c>
      <c r="C602">
        <v>22</v>
      </c>
      <c r="D602" t="s">
        <v>1787</v>
      </c>
      <c r="E602" t="s">
        <v>57</v>
      </c>
      <c r="F602" t="s">
        <v>34</v>
      </c>
      <c r="G602" t="s">
        <v>87</v>
      </c>
      <c r="H602" t="s">
        <v>79</v>
      </c>
      <c r="I602" t="s">
        <v>88</v>
      </c>
      <c r="J602" t="s">
        <v>1788</v>
      </c>
      <c r="K602" t="s">
        <v>76</v>
      </c>
    </row>
    <row r="603" spans="1:11" x14ac:dyDescent="0.35">
      <c r="A603">
        <v>602</v>
      </c>
      <c r="B603" t="s">
        <v>1789</v>
      </c>
      <c r="C603">
        <v>28</v>
      </c>
      <c r="D603" t="s">
        <v>1790</v>
      </c>
      <c r="E603" t="s">
        <v>177</v>
      </c>
      <c r="F603" t="s">
        <v>31</v>
      </c>
      <c r="G603" t="s">
        <v>120</v>
      </c>
      <c r="H603" t="s">
        <v>57</v>
      </c>
      <c r="I603" t="s">
        <v>48</v>
      </c>
      <c r="J603">
        <v>7424307470</v>
      </c>
      <c r="K603" t="s">
        <v>44</v>
      </c>
    </row>
    <row r="604" spans="1:11" x14ac:dyDescent="0.35">
      <c r="A604">
        <v>603</v>
      </c>
      <c r="B604" t="s">
        <v>1791</v>
      </c>
      <c r="C604">
        <v>30</v>
      </c>
      <c r="D604" t="s">
        <v>1792</v>
      </c>
      <c r="E604" t="s">
        <v>42</v>
      </c>
      <c r="F604" t="s">
        <v>13</v>
      </c>
      <c r="G604" t="s">
        <v>24</v>
      </c>
      <c r="H604" t="s">
        <v>25</v>
      </c>
      <c r="I604" t="s">
        <v>58</v>
      </c>
      <c r="J604" t="s">
        <v>1793</v>
      </c>
      <c r="K604" t="s">
        <v>28</v>
      </c>
    </row>
    <row r="605" spans="1:11" x14ac:dyDescent="0.35">
      <c r="A605">
        <v>604</v>
      </c>
      <c r="B605" t="s">
        <v>1794</v>
      </c>
      <c r="C605">
        <v>25</v>
      </c>
      <c r="D605" t="s">
        <v>1795</v>
      </c>
      <c r="E605" t="s">
        <v>169</v>
      </c>
      <c r="F605" t="s">
        <v>32</v>
      </c>
      <c r="G605" t="s">
        <v>62</v>
      </c>
      <c r="H605" t="s">
        <v>23</v>
      </c>
      <c r="I605" t="s">
        <v>35</v>
      </c>
      <c r="J605" t="s">
        <v>1796</v>
      </c>
      <c r="K605" t="s">
        <v>19</v>
      </c>
    </row>
    <row r="606" spans="1:11" x14ac:dyDescent="0.35">
      <c r="A606">
        <v>605</v>
      </c>
      <c r="B606" t="s">
        <v>1797</v>
      </c>
      <c r="C606">
        <v>23</v>
      </c>
      <c r="D606" t="s">
        <v>1798</v>
      </c>
      <c r="E606" t="s">
        <v>13</v>
      </c>
      <c r="F606" t="s">
        <v>32</v>
      </c>
      <c r="G606" t="s">
        <v>24</v>
      </c>
      <c r="H606" t="s">
        <v>25</v>
      </c>
      <c r="I606" t="s">
        <v>170</v>
      </c>
      <c r="J606" t="s">
        <v>1799</v>
      </c>
      <c r="K606" t="s">
        <v>76</v>
      </c>
    </row>
    <row r="607" spans="1:11" x14ac:dyDescent="0.35">
      <c r="A607">
        <v>606</v>
      </c>
      <c r="B607" t="s">
        <v>1800</v>
      </c>
      <c r="C607">
        <v>27</v>
      </c>
      <c r="D607" t="s">
        <v>1801</v>
      </c>
      <c r="E607" t="s">
        <v>201</v>
      </c>
      <c r="F607" t="s">
        <v>177</v>
      </c>
      <c r="G607" t="s">
        <v>24</v>
      </c>
      <c r="H607" t="s">
        <v>25</v>
      </c>
      <c r="I607" t="s">
        <v>102</v>
      </c>
      <c r="J607" t="s">
        <v>1802</v>
      </c>
      <c r="K607" t="s">
        <v>37</v>
      </c>
    </row>
    <row r="608" spans="1:11" x14ac:dyDescent="0.35">
      <c r="A608">
        <v>607</v>
      </c>
      <c r="B608" t="s">
        <v>1803</v>
      </c>
      <c r="C608">
        <v>30</v>
      </c>
      <c r="D608" t="s">
        <v>1804</v>
      </c>
      <c r="E608" t="s">
        <v>149</v>
      </c>
      <c r="F608" t="s">
        <v>14</v>
      </c>
      <c r="G608" t="s">
        <v>33</v>
      </c>
      <c r="H608" t="s">
        <v>34</v>
      </c>
      <c r="I608" t="s">
        <v>68</v>
      </c>
      <c r="J608" t="s">
        <v>1805</v>
      </c>
      <c r="K608" t="s">
        <v>19</v>
      </c>
    </row>
    <row r="609" spans="1:11" x14ac:dyDescent="0.35">
      <c r="A609">
        <v>608</v>
      </c>
      <c r="B609" t="s">
        <v>1806</v>
      </c>
      <c r="C609">
        <v>25</v>
      </c>
      <c r="D609" t="s">
        <v>1807</v>
      </c>
      <c r="E609" t="s">
        <v>201</v>
      </c>
      <c r="F609" t="s">
        <v>34</v>
      </c>
      <c r="G609" t="s">
        <v>62</v>
      </c>
      <c r="H609" t="s">
        <v>23</v>
      </c>
      <c r="I609" t="s">
        <v>68</v>
      </c>
      <c r="J609" t="s">
        <v>1808</v>
      </c>
      <c r="K609" t="s">
        <v>44</v>
      </c>
    </row>
    <row r="610" spans="1:11" x14ac:dyDescent="0.35">
      <c r="A610">
        <v>609</v>
      </c>
      <c r="B610" t="s">
        <v>1809</v>
      </c>
      <c r="C610">
        <v>28</v>
      </c>
      <c r="D610" t="s">
        <v>1810</v>
      </c>
      <c r="E610" t="s">
        <v>101</v>
      </c>
      <c r="F610" t="s">
        <v>16</v>
      </c>
      <c r="G610" t="s">
        <v>62</v>
      </c>
      <c r="H610" t="s">
        <v>23</v>
      </c>
      <c r="I610" t="s">
        <v>116</v>
      </c>
      <c r="J610" t="s">
        <v>1811</v>
      </c>
      <c r="K610" t="s">
        <v>44</v>
      </c>
    </row>
    <row r="611" spans="1:11" x14ac:dyDescent="0.35">
      <c r="A611">
        <v>610</v>
      </c>
      <c r="B611" t="s">
        <v>1812</v>
      </c>
      <c r="C611">
        <v>26</v>
      </c>
      <c r="D611" t="s">
        <v>1813</v>
      </c>
      <c r="E611" t="s">
        <v>57</v>
      </c>
      <c r="F611" t="s">
        <v>79</v>
      </c>
      <c r="G611" t="s">
        <v>52</v>
      </c>
      <c r="H611" t="s">
        <v>13</v>
      </c>
      <c r="I611" t="s">
        <v>68</v>
      </c>
      <c r="J611" t="s">
        <v>1814</v>
      </c>
      <c r="K611" t="s">
        <v>44</v>
      </c>
    </row>
    <row r="612" spans="1:11" x14ac:dyDescent="0.35">
      <c r="A612">
        <v>611</v>
      </c>
      <c r="B612" t="s">
        <v>1815</v>
      </c>
      <c r="C612">
        <v>26</v>
      </c>
      <c r="D612" t="s">
        <v>1816</v>
      </c>
      <c r="E612" t="s">
        <v>177</v>
      </c>
      <c r="F612" t="s">
        <v>25</v>
      </c>
      <c r="G612" t="s">
        <v>52</v>
      </c>
      <c r="H612" t="s">
        <v>13</v>
      </c>
      <c r="I612" t="s">
        <v>63</v>
      </c>
      <c r="J612" t="s">
        <v>1817</v>
      </c>
      <c r="K612" t="s">
        <v>28</v>
      </c>
    </row>
    <row r="613" spans="1:11" x14ac:dyDescent="0.35">
      <c r="A613">
        <v>612</v>
      </c>
      <c r="B613" t="s">
        <v>1818</v>
      </c>
      <c r="C613">
        <v>29</v>
      </c>
      <c r="D613" t="s">
        <v>1819</v>
      </c>
      <c r="E613" t="s">
        <v>42</v>
      </c>
      <c r="F613" t="s">
        <v>14</v>
      </c>
      <c r="G613" t="s">
        <v>15</v>
      </c>
      <c r="H613" t="s">
        <v>16</v>
      </c>
      <c r="I613" t="s">
        <v>53</v>
      </c>
      <c r="J613" t="s">
        <v>1820</v>
      </c>
      <c r="K613" t="s">
        <v>37</v>
      </c>
    </row>
    <row r="614" spans="1:11" x14ac:dyDescent="0.35">
      <c r="A614">
        <v>613</v>
      </c>
      <c r="B614" t="s">
        <v>1821</v>
      </c>
      <c r="C614">
        <v>22</v>
      </c>
      <c r="D614" t="s">
        <v>1822</v>
      </c>
      <c r="E614" t="s">
        <v>25</v>
      </c>
      <c r="F614" t="s">
        <v>34</v>
      </c>
      <c r="G614" t="s">
        <v>41</v>
      </c>
      <c r="H614" t="s">
        <v>42</v>
      </c>
      <c r="I614" t="s">
        <v>17</v>
      </c>
      <c r="J614" t="s">
        <v>1823</v>
      </c>
      <c r="K614" t="s">
        <v>28</v>
      </c>
    </row>
    <row r="615" spans="1:11" x14ac:dyDescent="0.35">
      <c r="A615">
        <v>614</v>
      </c>
      <c r="B615" t="s">
        <v>1824</v>
      </c>
      <c r="C615">
        <v>26</v>
      </c>
      <c r="D615" t="s">
        <v>1825</v>
      </c>
      <c r="E615" t="s">
        <v>31</v>
      </c>
      <c r="F615" t="s">
        <v>13</v>
      </c>
      <c r="G615" t="s">
        <v>15</v>
      </c>
      <c r="H615" t="s">
        <v>16</v>
      </c>
      <c r="I615" t="s">
        <v>88</v>
      </c>
      <c r="J615" t="s">
        <v>1826</v>
      </c>
      <c r="K615" t="s">
        <v>76</v>
      </c>
    </row>
    <row r="616" spans="1:11" x14ac:dyDescent="0.35">
      <c r="A616">
        <v>615</v>
      </c>
      <c r="B616" t="s">
        <v>1827</v>
      </c>
      <c r="C616">
        <v>21</v>
      </c>
      <c r="D616" t="s">
        <v>1828</v>
      </c>
      <c r="E616" t="s">
        <v>177</v>
      </c>
      <c r="F616" t="s">
        <v>177</v>
      </c>
      <c r="G616" t="s">
        <v>80</v>
      </c>
      <c r="H616" t="s">
        <v>32</v>
      </c>
      <c r="I616" t="s">
        <v>63</v>
      </c>
      <c r="J616" t="s">
        <v>1829</v>
      </c>
      <c r="K616" t="s">
        <v>44</v>
      </c>
    </row>
    <row r="617" spans="1:11" x14ac:dyDescent="0.35">
      <c r="A617">
        <v>616</v>
      </c>
      <c r="B617" t="s">
        <v>1830</v>
      </c>
      <c r="C617">
        <v>25</v>
      </c>
      <c r="D617" t="s">
        <v>1831</v>
      </c>
      <c r="E617" t="s">
        <v>31</v>
      </c>
      <c r="F617" t="s">
        <v>133</v>
      </c>
      <c r="G617" t="s">
        <v>52</v>
      </c>
      <c r="H617" t="s">
        <v>13</v>
      </c>
      <c r="I617" t="s">
        <v>146</v>
      </c>
      <c r="J617" t="s">
        <v>1832</v>
      </c>
      <c r="K617" t="s">
        <v>44</v>
      </c>
    </row>
    <row r="618" spans="1:11" x14ac:dyDescent="0.35">
      <c r="A618">
        <v>617</v>
      </c>
      <c r="B618" t="s">
        <v>1833</v>
      </c>
      <c r="C618">
        <v>29</v>
      </c>
      <c r="D618" t="s">
        <v>1834</v>
      </c>
      <c r="E618" t="s">
        <v>79</v>
      </c>
      <c r="F618" t="s">
        <v>32</v>
      </c>
      <c r="G618" t="s">
        <v>24</v>
      </c>
      <c r="H618" t="s">
        <v>25</v>
      </c>
      <c r="I618" t="s">
        <v>68</v>
      </c>
      <c r="J618" t="s">
        <v>1835</v>
      </c>
      <c r="K618" t="s">
        <v>37</v>
      </c>
    </row>
    <row r="619" spans="1:11" x14ac:dyDescent="0.35">
      <c r="A619">
        <v>618</v>
      </c>
      <c r="B619" t="s">
        <v>1836</v>
      </c>
      <c r="C619">
        <v>29</v>
      </c>
      <c r="D619" t="s">
        <v>1837</v>
      </c>
      <c r="E619" t="s">
        <v>32</v>
      </c>
      <c r="F619" t="s">
        <v>40</v>
      </c>
      <c r="G619" t="s">
        <v>41</v>
      </c>
      <c r="H619" t="s">
        <v>42</v>
      </c>
      <c r="I619" t="s">
        <v>146</v>
      </c>
      <c r="J619" t="s">
        <v>1838</v>
      </c>
      <c r="K619" t="s">
        <v>19</v>
      </c>
    </row>
    <row r="620" spans="1:11" x14ac:dyDescent="0.35">
      <c r="A620">
        <v>619</v>
      </c>
      <c r="B620" t="s">
        <v>1839</v>
      </c>
      <c r="C620">
        <v>21</v>
      </c>
      <c r="D620" t="s">
        <v>1840</v>
      </c>
      <c r="E620" t="s">
        <v>177</v>
      </c>
      <c r="F620" t="s">
        <v>25</v>
      </c>
      <c r="G620" t="s">
        <v>33</v>
      </c>
      <c r="H620" t="s">
        <v>34</v>
      </c>
      <c r="I620" t="s">
        <v>153</v>
      </c>
      <c r="J620" t="s">
        <v>1841</v>
      </c>
      <c r="K620" t="s">
        <v>44</v>
      </c>
    </row>
    <row r="621" spans="1:11" x14ac:dyDescent="0.35">
      <c r="A621">
        <v>620</v>
      </c>
      <c r="B621" t="s">
        <v>1842</v>
      </c>
      <c r="C621">
        <v>22</v>
      </c>
      <c r="D621" t="s">
        <v>1843</v>
      </c>
      <c r="E621" t="s">
        <v>149</v>
      </c>
      <c r="F621" t="s">
        <v>16</v>
      </c>
      <c r="G621" t="s">
        <v>41</v>
      </c>
      <c r="H621" t="s">
        <v>42</v>
      </c>
      <c r="I621" t="s">
        <v>68</v>
      </c>
      <c r="J621" t="s">
        <v>1844</v>
      </c>
      <c r="K621" t="s">
        <v>76</v>
      </c>
    </row>
    <row r="622" spans="1:11" x14ac:dyDescent="0.35">
      <c r="A622">
        <v>621</v>
      </c>
      <c r="B622" t="s">
        <v>1845</v>
      </c>
      <c r="C622">
        <v>26</v>
      </c>
      <c r="D622" t="s">
        <v>1846</v>
      </c>
      <c r="E622" t="s">
        <v>13</v>
      </c>
      <c r="F622" t="s">
        <v>79</v>
      </c>
      <c r="G622" t="s">
        <v>62</v>
      </c>
      <c r="H622" t="s">
        <v>23</v>
      </c>
      <c r="I622" t="s">
        <v>116</v>
      </c>
      <c r="J622" t="s">
        <v>1847</v>
      </c>
      <c r="K622" t="s">
        <v>28</v>
      </c>
    </row>
    <row r="623" spans="1:11" x14ac:dyDescent="0.35">
      <c r="A623">
        <v>622</v>
      </c>
      <c r="B623" t="s">
        <v>1848</v>
      </c>
      <c r="C623">
        <v>25</v>
      </c>
      <c r="D623" t="s">
        <v>1849</v>
      </c>
      <c r="E623" t="s">
        <v>23</v>
      </c>
      <c r="F623" t="s">
        <v>31</v>
      </c>
      <c r="G623" t="s">
        <v>62</v>
      </c>
      <c r="H623" t="s">
        <v>23</v>
      </c>
      <c r="I623" t="s">
        <v>102</v>
      </c>
      <c r="J623" t="s">
        <v>1850</v>
      </c>
      <c r="K623" t="s">
        <v>19</v>
      </c>
    </row>
    <row r="624" spans="1:11" x14ac:dyDescent="0.35">
      <c r="A624">
        <v>623</v>
      </c>
      <c r="B624" t="s">
        <v>1851</v>
      </c>
      <c r="C624">
        <v>29</v>
      </c>
      <c r="D624" t="s">
        <v>1852</v>
      </c>
      <c r="E624" t="s">
        <v>40</v>
      </c>
      <c r="F624" t="s">
        <v>67</v>
      </c>
      <c r="G624" t="s">
        <v>47</v>
      </c>
      <c r="H624" t="s">
        <v>31</v>
      </c>
      <c r="I624" t="s">
        <v>53</v>
      </c>
      <c r="J624" t="s">
        <v>1853</v>
      </c>
      <c r="K624" t="s">
        <v>76</v>
      </c>
    </row>
    <row r="625" spans="1:11" x14ac:dyDescent="0.35">
      <c r="A625">
        <v>624</v>
      </c>
      <c r="B625" t="s">
        <v>1854</v>
      </c>
      <c r="C625">
        <v>25</v>
      </c>
      <c r="D625" t="s">
        <v>1855</v>
      </c>
      <c r="E625" t="s">
        <v>25</v>
      </c>
      <c r="F625" t="s">
        <v>42</v>
      </c>
      <c r="G625" t="s">
        <v>15</v>
      </c>
      <c r="H625" t="s">
        <v>16</v>
      </c>
      <c r="I625" t="s">
        <v>153</v>
      </c>
      <c r="J625" t="s">
        <v>1856</v>
      </c>
      <c r="K625" t="s">
        <v>19</v>
      </c>
    </row>
    <row r="626" spans="1:11" x14ac:dyDescent="0.35">
      <c r="A626">
        <v>625</v>
      </c>
      <c r="B626" t="s">
        <v>1857</v>
      </c>
      <c r="C626">
        <v>20</v>
      </c>
      <c r="D626" t="s">
        <v>1858</v>
      </c>
      <c r="E626" t="s">
        <v>177</v>
      </c>
      <c r="F626" t="s">
        <v>16</v>
      </c>
      <c r="G626" t="s">
        <v>80</v>
      </c>
      <c r="H626" t="s">
        <v>32</v>
      </c>
      <c r="I626" t="s">
        <v>48</v>
      </c>
      <c r="J626" t="s">
        <v>1859</v>
      </c>
      <c r="K626" t="s">
        <v>19</v>
      </c>
    </row>
    <row r="627" spans="1:11" x14ac:dyDescent="0.35">
      <c r="A627">
        <v>626</v>
      </c>
      <c r="B627" t="s">
        <v>1860</v>
      </c>
      <c r="C627">
        <v>21</v>
      </c>
      <c r="D627" t="s">
        <v>1861</v>
      </c>
      <c r="E627" t="s">
        <v>14</v>
      </c>
      <c r="F627" t="s">
        <v>101</v>
      </c>
      <c r="G627" t="s">
        <v>33</v>
      </c>
      <c r="H627" t="s">
        <v>34</v>
      </c>
      <c r="I627" t="s">
        <v>88</v>
      </c>
      <c r="J627" t="s">
        <v>1862</v>
      </c>
      <c r="K627" t="s">
        <v>19</v>
      </c>
    </row>
    <row r="628" spans="1:11" x14ac:dyDescent="0.35">
      <c r="A628">
        <v>627</v>
      </c>
      <c r="B628" t="s">
        <v>1863</v>
      </c>
      <c r="C628">
        <v>20</v>
      </c>
      <c r="D628" t="s">
        <v>1864</v>
      </c>
      <c r="E628" t="s">
        <v>31</v>
      </c>
      <c r="F628" t="s">
        <v>177</v>
      </c>
      <c r="G628" t="s">
        <v>33</v>
      </c>
      <c r="H628" t="s">
        <v>34</v>
      </c>
      <c r="I628" t="s">
        <v>48</v>
      </c>
      <c r="J628" t="s">
        <v>1865</v>
      </c>
      <c r="K628" t="s">
        <v>44</v>
      </c>
    </row>
    <row r="629" spans="1:11" x14ac:dyDescent="0.35">
      <c r="A629">
        <v>628</v>
      </c>
      <c r="B629" t="s">
        <v>1866</v>
      </c>
      <c r="C629">
        <v>29</v>
      </c>
      <c r="D629" t="s">
        <v>1867</v>
      </c>
      <c r="E629" t="s">
        <v>34</v>
      </c>
      <c r="F629" t="s">
        <v>101</v>
      </c>
      <c r="G629" t="s">
        <v>120</v>
      </c>
      <c r="H629" t="s">
        <v>57</v>
      </c>
      <c r="I629" t="s">
        <v>170</v>
      </c>
      <c r="J629" t="s">
        <v>1868</v>
      </c>
      <c r="K629" t="s">
        <v>44</v>
      </c>
    </row>
    <row r="630" spans="1:11" x14ac:dyDescent="0.35">
      <c r="A630">
        <v>629</v>
      </c>
      <c r="B630" t="s">
        <v>1869</v>
      </c>
      <c r="C630">
        <v>22</v>
      </c>
      <c r="D630" t="s">
        <v>1870</v>
      </c>
      <c r="E630" t="s">
        <v>57</v>
      </c>
      <c r="F630" t="s">
        <v>40</v>
      </c>
      <c r="G630" t="s">
        <v>87</v>
      </c>
      <c r="H630" t="s">
        <v>79</v>
      </c>
      <c r="I630" t="s">
        <v>170</v>
      </c>
      <c r="J630" t="s">
        <v>1871</v>
      </c>
      <c r="K630" t="s">
        <v>28</v>
      </c>
    </row>
    <row r="631" spans="1:11" x14ac:dyDescent="0.35">
      <c r="A631">
        <v>630</v>
      </c>
      <c r="B631" t="s">
        <v>1872</v>
      </c>
      <c r="C631">
        <v>21</v>
      </c>
      <c r="D631" t="s">
        <v>1873</v>
      </c>
      <c r="E631" t="s">
        <v>169</v>
      </c>
      <c r="F631" t="s">
        <v>101</v>
      </c>
      <c r="G631" t="s">
        <v>15</v>
      </c>
      <c r="H631" t="s">
        <v>16</v>
      </c>
      <c r="I631" t="s">
        <v>91</v>
      </c>
      <c r="J631" t="s">
        <v>1874</v>
      </c>
      <c r="K631" t="s">
        <v>28</v>
      </c>
    </row>
    <row r="632" spans="1:11" x14ac:dyDescent="0.35">
      <c r="A632">
        <v>631</v>
      </c>
      <c r="B632" t="s">
        <v>1875</v>
      </c>
      <c r="C632">
        <v>26</v>
      </c>
      <c r="D632" t="s">
        <v>1876</v>
      </c>
      <c r="E632" t="s">
        <v>177</v>
      </c>
      <c r="F632" t="s">
        <v>16</v>
      </c>
      <c r="G632" t="s">
        <v>62</v>
      </c>
      <c r="H632" t="s">
        <v>23</v>
      </c>
      <c r="I632" t="s">
        <v>170</v>
      </c>
      <c r="J632" t="s">
        <v>1877</v>
      </c>
      <c r="K632" t="s">
        <v>28</v>
      </c>
    </row>
    <row r="633" spans="1:11" x14ac:dyDescent="0.35">
      <c r="A633">
        <v>632</v>
      </c>
      <c r="B633" t="s">
        <v>1878</v>
      </c>
      <c r="C633">
        <v>21</v>
      </c>
      <c r="D633" t="s">
        <v>1879</v>
      </c>
      <c r="E633" t="s">
        <v>67</v>
      </c>
      <c r="F633" t="s">
        <v>31</v>
      </c>
      <c r="G633" t="s">
        <v>24</v>
      </c>
      <c r="H633" t="s">
        <v>25</v>
      </c>
      <c r="I633" t="s">
        <v>17</v>
      </c>
      <c r="J633" t="s">
        <v>1880</v>
      </c>
      <c r="K633" t="s">
        <v>28</v>
      </c>
    </row>
    <row r="634" spans="1:11" x14ac:dyDescent="0.35">
      <c r="A634">
        <v>633</v>
      </c>
      <c r="B634" t="s">
        <v>1881</v>
      </c>
      <c r="C634">
        <v>20</v>
      </c>
      <c r="D634" t="s">
        <v>1882</v>
      </c>
      <c r="E634" t="s">
        <v>149</v>
      </c>
      <c r="F634" t="s">
        <v>14</v>
      </c>
      <c r="G634" t="s">
        <v>62</v>
      </c>
      <c r="H634" t="s">
        <v>23</v>
      </c>
      <c r="I634" t="s">
        <v>170</v>
      </c>
      <c r="J634" t="s">
        <v>1883</v>
      </c>
      <c r="K634" t="s">
        <v>44</v>
      </c>
    </row>
    <row r="635" spans="1:11" x14ac:dyDescent="0.35">
      <c r="A635">
        <v>634</v>
      </c>
      <c r="B635" t="s">
        <v>1884</v>
      </c>
      <c r="C635">
        <v>27</v>
      </c>
      <c r="D635" t="s">
        <v>1885</v>
      </c>
      <c r="E635" t="s">
        <v>13</v>
      </c>
      <c r="F635" t="s">
        <v>40</v>
      </c>
      <c r="G635" t="s">
        <v>52</v>
      </c>
      <c r="H635" t="s">
        <v>13</v>
      </c>
      <c r="I635" t="s">
        <v>116</v>
      </c>
      <c r="J635" t="s">
        <v>1886</v>
      </c>
      <c r="K635" t="s">
        <v>28</v>
      </c>
    </row>
    <row r="636" spans="1:11" x14ac:dyDescent="0.35">
      <c r="A636">
        <v>635</v>
      </c>
      <c r="B636" t="s">
        <v>1887</v>
      </c>
      <c r="C636">
        <v>27</v>
      </c>
      <c r="D636" t="s">
        <v>1888</v>
      </c>
      <c r="E636" t="s">
        <v>169</v>
      </c>
      <c r="F636" t="s">
        <v>32</v>
      </c>
      <c r="G636" t="s">
        <v>47</v>
      </c>
      <c r="H636" t="s">
        <v>31</v>
      </c>
      <c r="I636" t="s">
        <v>58</v>
      </c>
      <c r="J636" t="s">
        <v>1889</v>
      </c>
      <c r="K636" t="s">
        <v>44</v>
      </c>
    </row>
    <row r="637" spans="1:11" x14ac:dyDescent="0.35">
      <c r="A637">
        <v>636</v>
      </c>
      <c r="B637" t="s">
        <v>1890</v>
      </c>
      <c r="C637">
        <v>23</v>
      </c>
      <c r="D637" t="s">
        <v>1891</v>
      </c>
      <c r="E637" t="s">
        <v>22</v>
      </c>
      <c r="F637" t="s">
        <v>40</v>
      </c>
      <c r="G637" t="s">
        <v>87</v>
      </c>
      <c r="H637" t="s">
        <v>79</v>
      </c>
      <c r="I637" t="s">
        <v>146</v>
      </c>
      <c r="J637" t="s">
        <v>1892</v>
      </c>
      <c r="K637" t="s">
        <v>44</v>
      </c>
    </row>
    <row r="638" spans="1:11" x14ac:dyDescent="0.35">
      <c r="A638">
        <v>637</v>
      </c>
      <c r="B638" t="s">
        <v>1893</v>
      </c>
      <c r="C638">
        <v>23</v>
      </c>
      <c r="D638" t="s">
        <v>1894</v>
      </c>
      <c r="E638" t="s">
        <v>22</v>
      </c>
      <c r="F638" t="s">
        <v>133</v>
      </c>
      <c r="G638" t="s">
        <v>87</v>
      </c>
      <c r="H638" t="s">
        <v>79</v>
      </c>
      <c r="I638" t="s">
        <v>153</v>
      </c>
      <c r="J638">
        <v>6123077855</v>
      </c>
      <c r="K638" t="s">
        <v>44</v>
      </c>
    </row>
    <row r="639" spans="1:11" x14ac:dyDescent="0.35">
      <c r="A639">
        <v>638</v>
      </c>
      <c r="B639" t="s">
        <v>1895</v>
      </c>
      <c r="C639">
        <v>29</v>
      </c>
      <c r="D639" t="s">
        <v>1896</v>
      </c>
      <c r="E639" t="s">
        <v>133</v>
      </c>
      <c r="F639" t="s">
        <v>57</v>
      </c>
      <c r="G639" t="s">
        <v>41</v>
      </c>
      <c r="H639" t="s">
        <v>42</v>
      </c>
      <c r="I639" t="s">
        <v>53</v>
      </c>
      <c r="J639" t="s">
        <v>1897</v>
      </c>
      <c r="K639" t="s">
        <v>28</v>
      </c>
    </row>
    <row r="640" spans="1:11" x14ac:dyDescent="0.35">
      <c r="A640">
        <v>639</v>
      </c>
      <c r="B640" t="s">
        <v>1898</v>
      </c>
      <c r="C640">
        <v>26</v>
      </c>
      <c r="D640" t="s">
        <v>1899</v>
      </c>
      <c r="E640" t="s">
        <v>42</v>
      </c>
      <c r="F640" t="s">
        <v>42</v>
      </c>
      <c r="G640" t="s">
        <v>80</v>
      </c>
      <c r="H640" t="s">
        <v>32</v>
      </c>
      <c r="I640" t="s">
        <v>63</v>
      </c>
      <c r="J640" t="s">
        <v>1900</v>
      </c>
      <c r="K640" t="s">
        <v>37</v>
      </c>
    </row>
    <row r="641" spans="1:11" x14ac:dyDescent="0.35">
      <c r="A641">
        <v>640</v>
      </c>
      <c r="B641" t="s">
        <v>1901</v>
      </c>
      <c r="C641">
        <v>21</v>
      </c>
      <c r="D641" t="s">
        <v>1902</v>
      </c>
      <c r="E641" t="s">
        <v>149</v>
      </c>
      <c r="F641" t="s">
        <v>101</v>
      </c>
      <c r="G641" t="s">
        <v>15</v>
      </c>
      <c r="H641" t="s">
        <v>16</v>
      </c>
      <c r="I641" t="s">
        <v>58</v>
      </c>
      <c r="J641" t="s">
        <v>1903</v>
      </c>
      <c r="K641" t="s">
        <v>37</v>
      </c>
    </row>
    <row r="642" spans="1:11" x14ac:dyDescent="0.35">
      <c r="A642">
        <v>641</v>
      </c>
      <c r="B642" t="s">
        <v>1904</v>
      </c>
      <c r="C642">
        <v>21</v>
      </c>
      <c r="D642" t="s">
        <v>1905</v>
      </c>
      <c r="E642" t="s">
        <v>25</v>
      </c>
      <c r="F642" t="s">
        <v>32</v>
      </c>
      <c r="G642" t="s">
        <v>80</v>
      </c>
      <c r="H642" t="s">
        <v>32</v>
      </c>
      <c r="I642" t="s">
        <v>170</v>
      </c>
      <c r="J642" t="s">
        <v>1906</v>
      </c>
      <c r="K642" t="s">
        <v>76</v>
      </c>
    </row>
    <row r="643" spans="1:11" x14ac:dyDescent="0.35">
      <c r="A643">
        <v>642</v>
      </c>
      <c r="B643" t="s">
        <v>1907</v>
      </c>
      <c r="C643">
        <v>27</v>
      </c>
      <c r="D643" t="s">
        <v>1908</v>
      </c>
      <c r="E643" t="s">
        <v>79</v>
      </c>
      <c r="F643" t="s">
        <v>16</v>
      </c>
      <c r="G643" t="s">
        <v>120</v>
      </c>
      <c r="H643" t="s">
        <v>57</v>
      </c>
      <c r="I643" t="s">
        <v>17</v>
      </c>
      <c r="J643" t="s">
        <v>1909</v>
      </c>
      <c r="K643" t="s">
        <v>76</v>
      </c>
    </row>
    <row r="644" spans="1:11" x14ac:dyDescent="0.35">
      <c r="A644">
        <v>643</v>
      </c>
      <c r="B644" t="s">
        <v>1910</v>
      </c>
      <c r="C644">
        <v>20</v>
      </c>
      <c r="D644" t="s">
        <v>1911</v>
      </c>
      <c r="E644" t="s">
        <v>32</v>
      </c>
      <c r="F644" t="s">
        <v>79</v>
      </c>
      <c r="G644" t="s">
        <v>87</v>
      </c>
      <c r="H644" t="s">
        <v>79</v>
      </c>
      <c r="I644" t="s">
        <v>17</v>
      </c>
      <c r="J644">
        <v>381802553</v>
      </c>
      <c r="K644" t="s">
        <v>28</v>
      </c>
    </row>
    <row r="645" spans="1:11" x14ac:dyDescent="0.35">
      <c r="A645">
        <v>644</v>
      </c>
      <c r="B645" t="s">
        <v>1912</v>
      </c>
      <c r="C645">
        <v>28</v>
      </c>
      <c r="D645" t="s">
        <v>1913</v>
      </c>
      <c r="E645" t="s">
        <v>23</v>
      </c>
      <c r="F645" t="s">
        <v>23</v>
      </c>
      <c r="G645" t="s">
        <v>41</v>
      </c>
      <c r="H645" t="s">
        <v>42</v>
      </c>
      <c r="I645" t="s">
        <v>146</v>
      </c>
      <c r="J645" t="s">
        <v>1914</v>
      </c>
      <c r="K645" t="s">
        <v>44</v>
      </c>
    </row>
    <row r="646" spans="1:11" x14ac:dyDescent="0.35">
      <c r="A646">
        <v>645</v>
      </c>
      <c r="B646" t="s">
        <v>1915</v>
      </c>
      <c r="C646">
        <v>28</v>
      </c>
      <c r="D646" t="s">
        <v>1916</v>
      </c>
      <c r="E646" t="s">
        <v>32</v>
      </c>
      <c r="F646" t="s">
        <v>149</v>
      </c>
      <c r="G646" t="s">
        <v>33</v>
      </c>
      <c r="H646" t="s">
        <v>34</v>
      </c>
      <c r="I646" t="s">
        <v>35</v>
      </c>
      <c r="J646" t="s">
        <v>1917</v>
      </c>
      <c r="K646" t="s">
        <v>37</v>
      </c>
    </row>
    <row r="647" spans="1:11" x14ac:dyDescent="0.35">
      <c r="A647">
        <v>646</v>
      </c>
      <c r="B647" t="s">
        <v>1918</v>
      </c>
      <c r="C647">
        <v>23</v>
      </c>
      <c r="D647" t="s">
        <v>1919</v>
      </c>
      <c r="E647" t="s">
        <v>40</v>
      </c>
      <c r="F647" t="s">
        <v>57</v>
      </c>
      <c r="G647" t="s">
        <v>80</v>
      </c>
      <c r="H647" t="s">
        <v>32</v>
      </c>
      <c r="I647" t="s">
        <v>116</v>
      </c>
      <c r="J647" t="s">
        <v>1920</v>
      </c>
      <c r="K647" t="s">
        <v>44</v>
      </c>
    </row>
    <row r="648" spans="1:11" x14ac:dyDescent="0.35">
      <c r="A648">
        <v>647</v>
      </c>
      <c r="B648" t="s">
        <v>1921</v>
      </c>
      <c r="C648">
        <v>21</v>
      </c>
      <c r="D648" t="s">
        <v>1922</v>
      </c>
      <c r="E648" t="s">
        <v>14</v>
      </c>
      <c r="F648" t="s">
        <v>22</v>
      </c>
      <c r="G648" t="s">
        <v>41</v>
      </c>
      <c r="H648" t="s">
        <v>42</v>
      </c>
      <c r="I648" t="s">
        <v>153</v>
      </c>
      <c r="J648" t="s">
        <v>1923</v>
      </c>
      <c r="K648" t="s">
        <v>37</v>
      </c>
    </row>
    <row r="649" spans="1:11" x14ac:dyDescent="0.35">
      <c r="A649">
        <v>648</v>
      </c>
      <c r="B649" t="s">
        <v>1924</v>
      </c>
      <c r="C649">
        <v>22</v>
      </c>
      <c r="D649" t="s">
        <v>1925</v>
      </c>
      <c r="E649" t="s">
        <v>13</v>
      </c>
      <c r="F649" t="s">
        <v>57</v>
      </c>
      <c r="G649" t="s">
        <v>80</v>
      </c>
      <c r="H649" t="s">
        <v>32</v>
      </c>
      <c r="I649" t="s">
        <v>35</v>
      </c>
      <c r="J649" t="s">
        <v>1926</v>
      </c>
      <c r="K649" t="s">
        <v>19</v>
      </c>
    </row>
    <row r="650" spans="1:11" x14ac:dyDescent="0.35">
      <c r="A650">
        <v>649</v>
      </c>
      <c r="B650" t="s">
        <v>1927</v>
      </c>
      <c r="C650">
        <v>20</v>
      </c>
      <c r="D650" t="s">
        <v>1928</v>
      </c>
      <c r="E650" t="s">
        <v>67</v>
      </c>
      <c r="F650" t="s">
        <v>201</v>
      </c>
      <c r="G650" t="s">
        <v>80</v>
      </c>
      <c r="H650" t="s">
        <v>32</v>
      </c>
      <c r="I650" t="s">
        <v>17</v>
      </c>
      <c r="J650" t="s">
        <v>1929</v>
      </c>
      <c r="K650" t="s">
        <v>44</v>
      </c>
    </row>
    <row r="651" spans="1:11" x14ac:dyDescent="0.35">
      <c r="A651">
        <v>650</v>
      </c>
      <c r="B651" t="s">
        <v>1930</v>
      </c>
      <c r="C651">
        <v>20</v>
      </c>
      <c r="D651" t="s">
        <v>1931</v>
      </c>
      <c r="E651" t="s">
        <v>23</v>
      </c>
      <c r="F651" t="s">
        <v>101</v>
      </c>
      <c r="G651" t="s">
        <v>15</v>
      </c>
      <c r="H651" t="s">
        <v>16</v>
      </c>
      <c r="I651" t="s">
        <v>102</v>
      </c>
      <c r="J651" t="s">
        <v>1932</v>
      </c>
      <c r="K651" t="s">
        <v>76</v>
      </c>
    </row>
    <row r="652" spans="1:11" x14ac:dyDescent="0.35">
      <c r="A652">
        <v>651</v>
      </c>
      <c r="B652" t="s">
        <v>1933</v>
      </c>
      <c r="C652">
        <v>30</v>
      </c>
      <c r="D652" t="s">
        <v>1934</v>
      </c>
      <c r="E652" t="s">
        <v>42</v>
      </c>
      <c r="F652" t="s">
        <v>177</v>
      </c>
      <c r="G652" t="s">
        <v>47</v>
      </c>
      <c r="H652" t="s">
        <v>31</v>
      </c>
      <c r="I652" t="s">
        <v>116</v>
      </c>
      <c r="J652">
        <v>2849924308</v>
      </c>
      <c r="K652" t="s">
        <v>37</v>
      </c>
    </row>
    <row r="653" spans="1:11" x14ac:dyDescent="0.35">
      <c r="A653">
        <v>652</v>
      </c>
      <c r="B653" t="s">
        <v>1935</v>
      </c>
      <c r="C653">
        <v>22</v>
      </c>
      <c r="D653" t="s">
        <v>1936</v>
      </c>
      <c r="E653" t="s">
        <v>16</v>
      </c>
      <c r="F653" t="s">
        <v>31</v>
      </c>
      <c r="G653" t="s">
        <v>120</v>
      </c>
      <c r="H653" t="s">
        <v>57</v>
      </c>
      <c r="I653" t="s">
        <v>53</v>
      </c>
      <c r="J653" t="s">
        <v>1937</v>
      </c>
      <c r="K653" t="s">
        <v>76</v>
      </c>
    </row>
    <row r="654" spans="1:11" x14ac:dyDescent="0.35">
      <c r="A654">
        <v>653</v>
      </c>
      <c r="B654" t="s">
        <v>1938</v>
      </c>
      <c r="C654">
        <v>26</v>
      </c>
      <c r="D654" t="s">
        <v>1939</v>
      </c>
      <c r="E654" t="s">
        <v>40</v>
      </c>
      <c r="F654" t="s">
        <v>25</v>
      </c>
      <c r="G654" t="s">
        <v>47</v>
      </c>
      <c r="H654" t="s">
        <v>31</v>
      </c>
      <c r="I654" t="s">
        <v>88</v>
      </c>
      <c r="J654" t="s">
        <v>1940</v>
      </c>
      <c r="K654" t="s">
        <v>44</v>
      </c>
    </row>
    <row r="655" spans="1:11" x14ac:dyDescent="0.35">
      <c r="A655">
        <v>654</v>
      </c>
      <c r="B655" t="s">
        <v>1941</v>
      </c>
      <c r="C655">
        <v>30</v>
      </c>
      <c r="D655" t="s">
        <v>1942</v>
      </c>
      <c r="E655" t="s">
        <v>169</v>
      </c>
      <c r="F655" t="s">
        <v>79</v>
      </c>
      <c r="G655" t="s">
        <v>15</v>
      </c>
      <c r="H655" t="s">
        <v>16</v>
      </c>
      <c r="I655" t="s">
        <v>68</v>
      </c>
      <c r="J655" t="s">
        <v>1943</v>
      </c>
      <c r="K655" t="s">
        <v>44</v>
      </c>
    </row>
    <row r="656" spans="1:11" x14ac:dyDescent="0.35">
      <c r="A656">
        <v>655</v>
      </c>
      <c r="B656" t="s">
        <v>1944</v>
      </c>
      <c r="C656">
        <v>29</v>
      </c>
      <c r="D656" t="s">
        <v>1945</v>
      </c>
      <c r="E656" t="s">
        <v>13</v>
      </c>
      <c r="F656" t="s">
        <v>201</v>
      </c>
      <c r="G656" t="s">
        <v>52</v>
      </c>
      <c r="H656" t="s">
        <v>13</v>
      </c>
      <c r="I656" t="s">
        <v>26</v>
      </c>
      <c r="J656" t="s">
        <v>1946</v>
      </c>
      <c r="K656" t="s">
        <v>76</v>
      </c>
    </row>
    <row r="657" spans="1:11" x14ac:dyDescent="0.35">
      <c r="A657">
        <v>656</v>
      </c>
      <c r="B657" t="s">
        <v>1947</v>
      </c>
      <c r="C657">
        <v>23</v>
      </c>
      <c r="D657" t="s">
        <v>1948</v>
      </c>
      <c r="E657" t="s">
        <v>101</v>
      </c>
      <c r="F657" t="s">
        <v>25</v>
      </c>
      <c r="G657" t="s">
        <v>80</v>
      </c>
      <c r="H657" t="s">
        <v>32</v>
      </c>
      <c r="I657" t="s">
        <v>63</v>
      </c>
      <c r="J657" t="s">
        <v>1949</v>
      </c>
      <c r="K657" t="s">
        <v>28</v>
      </c>
    </row>
    <row r="658" spans="1:11" x14ac:dyDescent="0.35">
      <c r="A658">
        <v>657</v>
      </c>
      <c r="B658" t="s">
        <v>1950</v>
      </c>
      <c r="C658">
        <v>20</v>
      </c>
      <c r="D658" t="s">
        <v>1951</v>
      </c>
      <c r="E658" t="s">
        <v>31</v>
      </c>
      <c r="F658" t="s">
        <v>40</v>
      </c>
      <c r="G658" t="s">
        <v>62</v>
      </c>
      <c r="H658" t="s">
        <v>23</v>
      </c>
      <c r="I658" t="s">
        <v>48</v>
      </c>
      <c r="J658" t="s">
        <v>1952</v>
      </c>
      <c r="K658" t="s">
        <v>44</v>
      </c>
    </row>
    <row r="659" spans="1:11" x14ac:dyDescent="0.35">
      <c r="A659">
        <v>658</v>
      </c>
      <c r="B659" t="s">
        <v>1953</v>
      </c>
      <c r="C659">
        <v>22</v>
      </c>
      <c r="D659" t="s">
        <v>1954</v>
      </c>
      <c r="E659" t="s">
        <v>23</v>
      </c>
      <c r="F659" t="s">
        <v>201</v>
      </c>
      <c r="G659" t="s">
        <v>33</v>
      </c>
      <c r="H659" t="s">
        <v>34</v>
      </c>
      <c r="I659" t="s">
        <v>88</v>
      </c>
      <c r="J659" t="s">
        <v>1955</v>
      </c>
      <c r="K659" t="s">
        <v>19</v>
      </c>
    </row>
    <row r="660" spans="1:11" x14ac:dyDescent="0.35">
      <c r="A660">
        <v>659</v>
      </c>
      <c r="B660" t="s">
        <v>1956</v>
      </c>
      <c r="C660">
        <v>21</v>
      </c>
      <c r="D660" t="s">
        <v>1957</v>
      </c>
      <c r="E660" t="s">
        <v>34</v>
      </c>
      <c r="F660" t="s">
        <v>25</v>
      </c>
      <c r="G660" t="s">
        <v>47</v>
      </c>
      <c r="H660" t="s">
        <v>31</v>
      </c>
      <c r="I660" t="s">
        <v>68</v>
      </c>
      <c r="J660" t="s">
        <v>1958</v>
      </c>
      <c r="K660" t="s">
        <v>28</v>
      </c>
    </row>
    <row r="661" spans="1:11" x14ac:dyDescent="0.35">
      <c r="A661">
        <v>660</v>
      </c>
      <c r="B661" t="s">
        <v>1959</v>
      </c>
      <c r="C661">
        <v>26</v>
      </c>
      <c r="D661" t="s">
        <v>1960</v>
      </c>
      <c r="E661" t="s">
        <v>177</v>
      </c>
      <c r="F661" t="s">
        <v>16</v>
      </c>
      <c r="G661" t="s">
        <v>52</v>
      </c>
      <c r="H661" t="s">
        <v>13</v>
      </c>
      <c r="I661" t="s">
        <v>35</v>
      </c>
      <c r="J661" t="s">
        <v>1961</v>
      </c>
      <c r="K661" t="s">
        <v>37</v>
      </c>
    </row>
    <row r="662" spans="1:11" x14ac:dyDescent="0.35">
      <c r="A662">
        <v>661</v>
      </c>
      <c r="B662" t="s">
        <v>1962</v>
      </c>
      <c r="C662">
        <v>25</v>
      </c>
      <c r="D662" t="s">
        <v>1963</v>
      </c>
      <c r="E662" t="s">
        <v>32</v>
      </c>
      <c r="F662" t="s">
        <v>169</v>
      </c>
      <c r="G662" t="s">
        <v>24</v>
      </c>
      <c r="H662" t="s">
        <v>25</v>
      </c>
      <c r="I662" t="s">
        <v>63</v>
      </c>
      <c r="J662" t="s">
        <v>1964</v>
      </c>
      <c r="K662" t="s">
        <v>37</v>
      </c>
    </row>
    <row r="663" spans="1:11" x14ac:dyDescent="0.35">
      <c r="A663">
        <v>662</v>
      </c>
      <c r="B663" t="s">
        <v>1965</v>
      </c>
      <c r="C663">
        <v>26</v>
      </c>
      <c r="D663" t="s">
        <v>1966</v>
      </c>
      <c r="E663" t="s">
        <v>67</v>
      </c>
      <c r="F663" t="s">
        <v>23</v>
      </c>
      <c r="G663" t="s">
        <v>41</v>
      </c>
      <c r="H663" t="s">
        <v>42</v>
      </c>
      <c r="I663" t="s">
        <v>26</v>
      </c>
      <c r="J663" t="s">
        <v>1967</v>
      </c>
      <c r="K663" t="s">
        <v>76</v>
      </c>
    </row>
    <row r="664" spans="1:11" x14ac:dyDescent="0.35">
      <c r="A664">
        <v>663</v>
      </c>
      <c r="B664" t="s">
        <v>1968</v>
      </c>
      <c r="C664">
        <v>22</v>
      </c>
      <c r="D664" t="s">
        <v>1969</v>
      </c>
      <c r="E664" t="s">
        <v>40</v>
      </c>
      <c r="F664" t="s">
        <v>57</v>
      </c>
      <c r="G664" t="s">
        <v>62</v>
      </c>
      <c r="H664" t="s">
        <v>23</v>
      </c>
      <c r="I664" t="s">
        <v>102</v>
      </c>
      <c r="J664" t="s">
        <v>1970</v>
      </c>
      <c r="K664" t="s">
        <v>28</v>
      </c>
    </row>
    <row r="665" spans="1:11" x14ac:dyDescent="0.35">
      <c r="A665">
        <v>664</v>
      </c>
      <c r="B665" t="s">
        <v>1971</v>
      </c>
      <c r="C665">
        <v>29</v>
      </c>
      <c r="D665" t="s">
        <v>1972</v>
      </c>
      <c r="E665" t="s">
        <v>32</v>
      </c>
      <c r="F665" t="s">
        <v>25</v>
      </c>
      <c r="G665" t="s">
        <v>15</v>
      </c>
      <c r="H665" t="s">
        <v>16</v>
      </c>
      <c r="I665" t="s">
        <v>116</v>
      </c>
      <c r="J665" t="s">
        <v>1973</v>
      </c>
      <c r="K665" t="s">
        <v>44</v>
      </c>
    </row>
    <row r="666" spans="1:11" x14ac:dyDescent="0.35">
      <c r="A666">
        <v>665</v>
      </c>
      <c r="B666" t="s">
        <v>1974</v>
      </c>
      <c r="C666">
        <v>20</v>
      </c>
      <c r="D666" t="s">
        <v>1975</v>
      </c>
      <c r="E666" t="s">
        <v>177</v>
      </c>
      <c r="F666" t="s">
        <v>13</v>
      </c>
      <c r="G666" t="s">
        <v>15</v>
      </c>
      <c r="H666" t="s">
        <v>16</v>
      </c>
      <c r="I666" t="s">
        <v>63</v>
      </c>
      <c r="J666" t="s">
        <v>1976</v>
      </c>
      <c r="K666" t="s">
        <v>19</v>
      </c>
    </row>
    <row r="667" spans="1:11" x14ac:dyDescent="0.35">
      <c r="A667">
        <v>666</v>
      </c>
      <c r="B667" t="s">
        <v>1977</v>
      </c>
      <c r="C667">
        <v>30</v>
      </c>
      <c r="D667" t="s">
        <v>1978</v>
      </c>
      <c r="E667" t="s">
        <v>201</v>
      </c>
      <c r="F667" t="s">
        <v>13</v>
      </c>
      <c r="G667" t="s">
        <v>24</v>
      </c>
      <c r="H667" t="s">
        <v>25</v>
      </c>
      <c r="I667" t="s">
        <v>170</v>
      </c>
      <c r="J667" t="s">
        <v>1979</v>
      </c>
      <c r="K667" t="s">
        <v>44</v>
      </c>
    </row>
    <row r="668" spans="1:11" x14ac:dyDescent="0.35">
      <c r="A668">
        <v>667</v>
      </c>
      <c r="B668" t="s">
        <v>1980</v>
      </c>
      <c r="C668">
        <v>23</v>
      </c>
      <c r="D668" t="s">
        <v>1981</v>
      </c>
      <c r="E668" t="s">
        <v>31</v>
      </c>
      <c r="F668" t="s">
        <v>14</v>
      </c>
      <c r="G668" t="s">
        <v>52</v>
      </c>
      <c r="H668" t="s">
        <v>13</v>
      </c>
      <c r="I668" t="s">
        <v>48</v>
      </c>
      <c r="J668" t="s">
        <v>1982</v>
      </c>
      <c r="K668" t="s">
        <v>44</v>
      </c>
    </row>
    <row r="669" spans="1:11" x14ac:dyDescent="0.35">
      <c r="A669">
        <v>668</v>
      </c>
      <c r="B669" t="s">
        <v>1983</v>
      </c>
      <c r="C669">
        <v>20</v>
      </c>
      <c r="D669" t="s">
        <v>1984</v>
      </c>
      <c r="E669" t="s">
        <v>31</v>
      </c>
      <c r="F669" t="s">
        <v>22</v>
      </c>
      <c r="G669" t="s">
        <v>33</v>
      </c>
      <c r="H669" t="s">
        <v>34</v>
      </c>
      <c r="I669" t="s">
        <v>63</v>
      </c>
      <c r="J669" t="s">
        <v>1985</v>
      </c>
      <c r="K669" t="s">
        <v>44</v>
      </c>
    </row>
    <row r="670" spans="1:11" x14ac:dyDescent="0.35">
      <c r="A670">
        <v>669</v>
      </c>
      <c r="B670" t="s">
        <v>1986</v>
      </c>
      <c r="C670">
        <v>23</v>
      </c>
      <c r="D670" t="s">
        <v>1987</v>
      </c>
      <c r="E670" t="s">
        <v>79</v>
      </c>
      <c r="F670" t="s">
        <v>79</v>
      </c>
      <c r="G670" t="s">
        <v>47</v>
      </c>
      <c r="H670" t="s">
        <v>31</v>
      </c>
      <c r="I670" t="s">
        <v>102</v>
      </c>
      <c r="J670" t="s">
        <v>1988</v>
      </c>
      <c r="K670" t="s">
        <v>37</v>
      </c>
    </row>
    <row r="671" spans="1:11" x14ac:dyDescent="0.35">
      <c r="A671">
        <v>670</v>
      </c>
      <c r="B671" t="s">
        <v>1989</v>
      </c>
      <c r="C671">
        <v>24</v>
      </c>
      <c r="D671" t="s">
        <v>1990</v>
      </c>
      <c r="E671" t="s">
        <v>22</v>
      </c>
      <c r="F671" t="s">
        <v>133</v>
      </c>
      <c r="G671" t="s">
        <v>120</v>
      </c>
      <c r="H671" t="s">
        <v>57</v>
      </c>
      <c r="I671" t="s">
        <v>35</v>
      </c>
      <c r="J671" t="s">
        <v>1991</v>
      </c>
      <c r="K671" t="s">
        <v>37</v>
      </c>
    </row>
    <row r="672" spans="1:11" x14ac:dyDescent="0.35">
      <c r="A672">
        <v>671</v>
      </c>
      <c r="B672" t="s">
        <v>1992</v>
      </c>
      <c r="C672">
        <v>30</v>
      </c>
      <c r="D672" t="s">
        <v>1993</v>
      </c>
      <c r="E672" t="s">
        <v>16</v>
      </c>
      <c r="F672" t="s">
        <v>201</v>
      </c>
      <c r="G672" t="s">
        <v>41</v>
      </c>
      <c r="H672" t="s">
        <v>42</v>
      </c>
      <c r="I672" t="s">
        <v>153</v>
      </c>
      <c r="J672" t="s">
        <v>1994</v>
      </c>
      <c r="K672" t="s">
        <v>28</v>
      </c>
    </row>
    <row r="673" spans="1:11" x14ac:dyDescent="0.35">
      <c r="A673">
        <v>672</v>
      </c>
      <c r="B673" t="s">
        <v>1995</v>
      </c>
      <c r="C673">
        <v>28</v>
      </c>
      <c r="D673" t="s">
        <v>1996</v>
      </c>
      <c r="E673" t="s">
        <v>42</v>
      </c>
      <c r="F673" t="s">
        <v>31</v>
      </c>
      <c r="G673" t="s">
        <v>15</v>
      </c>
      <c r="H673" t="s">
        <v>16</v>
      </c>
      <c r="I673" t="s">
        <v>116</v>
      </c>
      <c r="J673" t="s">
        <v>1997</v>
      </c>
      <c r="K673" t="s">
        <v>37</v>
      </c>
    </row>
    <row r="674" spans="1:11" x14ac:dyDescent="0.35">
      <c r="A674">
        <v>673</v>
      </c>
      <c r="B674" t="s">
        <v>1998</v>
      </c>
      <c r="C674">
        <v>25</v>
      </c>
      <c r="D674" t="s">
        <v>1999</v>
      </c>
      <c r="E674" t="s">
        <v>177</v>
      </c>
      <c r="F674" t="s">
        <v>31</v>
      </c>
      <c r="G674" t="s">
        <v>33</v>
      </c>
      <c r="H674" t="s">
        <v>34</v>
      </c>
      <c r="I674" t="s">
        <v>58</v>
      </c>
      <c r="J674">
        <v>9634597293</v>
      </c>
      <c r="K674" t="s">
        <v>44</v>
      </c>
    </row>
    <row r="675" spans="1:11" x14ac:dyDescent="0.35">
      <c r="A675">
        <v>674</v>
      </c>
      <c r="B675" t="s">
        <v>2000</v>
      </c>
      <c r="C675">
        <v>22</v>
      </c>
      <c r="D675" t="s">
        <v>2001</v>
      </c>
      <c r="E675" t="s">
        <v>40</v>
      </c>
      <c r="F675" t="s">
        <v>67</v>
      </c>
      <c r="G675" t="s">
        <v>15</v>
      </c>
      <c r="H675" t="s">
        <v>16</v>
      </c>
      <c r="I675" t="s">
        <v>170</v>
      </c>
      <c r="J675" t="s">
        <v>2002</v>
      </c>
      <c r="K675" t="s">
        <v>28</v>
      </c>
    </row>
    <row r="676" spans="1:11" x14ac:dyDescent="0.35">
      <c r="A676">
        <v>675</v>
      </c>
      <c r="B676" t="s">
        <v>2003</v>
      </c>
      <c r="C676">
        <v>21</v>
      </c>
      <c r="D676" t="s">
        <v>2004</v>
      </c>
      <c r="E676" t="s">
        <v>79</v>
      </c>
      <c r="F676" t="s">
        <v>22</v>
      </c>
      <c r="G676" t="s">
        <v>47</v>
      </c>
      <c r="H676" t="s">
        <v>31</v>
      </c>
      <c r="I676" t="s">
        <v>153</v>
      </c>
      <c r="J676" t="s">
        <v>2005</v>
      </c>
      <c r="K676" t="s">
        <v>44</v>
      </c>
    </row>
    <row r="677" spans="1:11" x14ac:dyDescent="0.35">
      <c r="A677">
        <v>676</v>
      </c>
      <c r="B677" t="s">
        <v>2006</v>
      </c>
      <c r="C677">
        <v>21</v>
      </c>
      <c r="D677" t="s">
        <v>2007</v>
      </c>
      <c r="E677" t="s">
        <v>101</v>
      </c>
      <c r="F677" t="s">
        <v>22</v>
      </c>
      <c r="G677" t="s">
        <v>15</v>
      </c>
      <c r="H677" t="s">
        <v>16</v>
      </c>
      <c r="I677" t="s">
        <v>146</v>
      </c>
      <c r="J677" t="s">
        <v>2008</v>
      </c>
      <c r="K677" t="s">
        <v>76</v>
      </c>
    </row>
    <row r="678" spans="1:11" x14ac:dyDescent="0.35">
      <c r="A678">
        <v>677</v>
      </c>
      <c r="B678" t="s">
        <v>2009</v>
      </c>
      <c r="C678">
        <v>27</v>
      </c>
      <c r="D678" t="s">
        <v>2010</v>
      </c>
      <c r="E678" t="s">
        <v>34</v>
      </c>
      <c r="F678" t="s">
        <v>149</v>
      </c>
      <c r="G678" t="s">
        <v>80</v>
      </c>
      <c r="H678" t="s">
        <v>32</v>
      </c>
      <c r="I678" t="s">
        <v>153</v>
      </c>
      <c r="J678" t="s">
        <v>2011</v>
      </c>
      <c r="K678" t="s">
        <v>19</v>
      </c>
    </row>
    <row r="679" spans="1:11" x14ac:dyDescent="0.35">
      <c r="A679">
        <v>678</v>
      </c>
      <c r="B679" t="s">
        <v>2012</v>
      </c>
      <c r="C679">
        <v>22</v>
      </c>
      <c r="D679" t="s">
        <v>2013</v>
      </c>
      <c r="E679" t="s">
        <v>13</v>
      </c>
      <c r="F679" t="s">
        <v>201</v>
      </c>
      <c r="G679" t="s">
        <v>41</v>
      </c>
      <c r="H679" t="s">
        <v>42</v>
      </c>
      <c r="I679" t="s">
        <v>17</v>
      </c>
      <c r="J679" t="s">
        <v>2014</v>
      </c>
      <c r="K679" t="s">
        <v>37</v>
      </c>
    </row>
    <row r="680" spans="1:11" x14ac:dyDescent="0.35">
      <c r="A680">
        <v>679</v>
      </c>
      <c r="B680" t="s">
        <v>2015</v>
      </c>
      <c r="C680">
        <v>22</v>
      </c>
      <c r="D680" t="s">
        <v>2016</v>
      </c>
      <c r="E680" t="s">
        <v>31</v>
      </c>
      <c r="F680" t="s">
        <v>133</v>
      </c>
      <c r="G680" t="s">
        <v>24</v>
      </c>
      <c r="H680" t="s">
        <v>25</v>
      </c>
      <c r="I680" t="s">
        <v>153</v>
      </c>
      <c r="J680" t="s">
        <v>2017</v>
      </c>
      <c r="K680" t="s">
        <v>76</v>
      </c>
    </row>
    <row r="681" spans="1:11" x14ac:dyDescent="0.35">
      <c r="A681">
        <v>680</v>
      </c>
      <c r="B681" t="s">
        <v>2018</v>
      </c>
      <c r="C681">
        <v>26</v>
      </c>
      <c r="D681" t="s">
        <v>2019</v>
      </c>
      <c r="E681" t="s">
        <v>40</v>
      </c>
      <c r="F681" t="s">
        <v>16</v>
      </c>
      <c r="G681" t="s">
        <v>120</v>
      </c>
      <c r="H681" t="s">
        <v>57</v>
      </c>
      <c r="I681" t="s">
        <v>170</v>
      </c>
      <c r="J681">
        <f>1-795-822-723</f>
        <v>-2339</v>
      </c>
      <c r="K681" t="s">
        <v>76</v>
      </c>
    </row>
    <row r="682" spans="1:11" x14ac:dyDescent="0.35">
      <c r="A682">
        <v>681</v>
      </c>
      <c r="B682" t="s">
        <v>2020</v>
      </c>
      <c r="C682">
        <v>26</v>
      </c>
      <c r="D682" t="s">
        <v>2021</v>
      </c>
      <c r="E682" t="s">
        <v>169</v>
      </c>
      <c r="F682" t="s">
        <v>22</v>
      </c>
      <c r="G682" t="s">
        <v>24</v>
      </c>
      <c r="H682" t="s">
        <v>25</v>
      </c>
      <c r="I682" t="s">
        <v>35</v>
      </c>
      <c r="J682" t="s">
        <v>2022</v>
      </c>
      <c r="K682" t="s">
        <v>28</v>
      </c>
    </row>
    <row r="683" spans="1:11" x14ac:dyDescent="0.35">
      <c r="A683">
        <v>682</v>
      </c>
      <c r="B683" t="s">
        <v>2023</v>
      </c>
      <c r="C683">
        <v>22</v>
      </c>
      <c r="D683" t="s">
        <v>2024</v>
      </c>
      <c r="E683" t="s">
        <v>31</v>
      </c>
      <c r="F683" t="s">
        <v>16</v>
      </c>
      <c r="G683" t="s">
        <v>80</v>
      </c>
      <c r="H683" t="s">
        <v>32</v>
      </c>
      <c r="I683" t="s">
        <v>146</v>
      </c>
      <c r="J683" t="s">
        <v>2025</v>
      </c>
      <c r="K683" t="s">
        <v>44</v>
      </c>
    </row>
    <row r="684" spans="1:11" x14ac:dyDescent="0.35">
      <c r="A684">
        <v>683</v>
      </c>
      <c r="B684" t="s">
        <v>2026</v>
      </c>
      <c r="C684">
        <v>25</v>
      </c>
      <c r="D684" t="s">
        <v>2027</v>
      </c>
      <c r="E684" t="s">
        <v>169</v>
      </c>
      <c r="F684" t="s">
        <v>67</v>
      </c>
      <c r="G684" t="s">
        <v>47</v>
      </c>
      <c r="H684" t="s">
        <v>31</v>
      </c>
      <c r="I684" t="s">
        <v>68</v>
      </c>
      <c r="J684" t="s">
        <v>2028</v>
      </c>
      <c r="K684" t="s">
        <v>28</v>
      </c>
    </row>
    <row r="685" spans="1:11" x14ac:dyDescent="0.35">
      <c r="A685">
        <v>684</v>
      </c>
      <c r="B685" t="s">
        <v>2029</v>
      </c>
      <c r="C685">
        <v>29</v>
      </c>
      <c r="D685" t="s">
        <v>2030</v>
      </c>
      <c r="E685" t="s">
        <v>25</v>
      </c>
      <c r="F685" t="s">
        <v>149</v>
      </c>
      <c r="G685" t="s">
        <v>87</v>
      </c>
      <c r="H685" t="s">
        <v>79</v>
      </c>
      <c r="I685" t="s">
        <v>68</v>
      </c>
      <c r="J685" t="s">
        <v>2031</v>
      </c>
      <c r="K685" t="s">
        <v>76</v>
      </c>
    </row>
    <row r="686" spans="1:11" x14ac:dyDescent="0.35">
      <c r="A686">
        <v>685</v>
      </c>
      <c r="B686" t="s">
        <v>2032</v>
      </c>
      <c r="C686">
        <v>25</v>
      </c>
      <c r="D686" t="s">
        <v>2033</v>
      </c>
      <c r="E686" t="s">
        <v>31</v>
      </c>
      <c r="F686" t="s">
        <v>169</v>
      </c>
      <c r="G686" t="s">
        <v>62</v>
      </c>
      <c r="H686" t="s">
        <v>23</v>
      </c>
      <c r="I686" t="s">
        <v>170</v>
      </c>
      <c r="J686">
        <v>9047730568</v>
      </c>
      <c r="K686" t="s">
        <v>28</v>
      </c>
    </row>
    <row r="687" spans="1:11" x14ac:dyDescent="0.35">
      <c r="A687">
        <v>686</v>
      </c>
      <c r="B687" t="s">
        <v>2034</v>
      </c>
      <c r="C687">
        <v>21</v>
      </c>
      <c r="D687" t="s">
        <v>2035</v>
      </c>
      <c r="E687" t="s">
        <v>31</v>
      </c>
      <c r="F687" t="s">
        <v>34</v>
      </c>
      <c r="G687" t="s">
        <v>15</v>
      </c>
      <c r="H687" t="s">
        <v>16</v>
      </c>
      <c r="I687" t="s">
        <v>170</v>
      </c>
      <c r="J687" t="s">
        <v>2036</v>
      </c>
      <c r="K687" t="s">
        <v>19</v>
      </c>
    </row>
    <row r="688" spans="1:11" x14ac:dyDescent="0.35">
      <c r="A688">
        <v>687</v>
      </c>
      <c r="B688" t="s">
        <v>2037</v>
      </c>
      <c r="C688">
        <v>24</v>
      </c>
      <c r="D688" t="s">
        <v>2038</v>
      </c>
      <c r="E688" t="s">
        <v>32</v>
      </c>
      <c r="F688" t="s">
        <v>42</v>
      </c>
      <c r="G688" t="s">
        <v>24</v>
      </c>
      <c r="H688" t="s">
        <v>25</v>
      </c>
      <c r="I688" t="s">
        <v>88</v>
      </c>
      <c r="J688" t="s">
        <v>2039</v>
      </c>
      <c r="K688" t="s">
        <v>19</v>
      </c>
    </row>
    <row r="689" spans="1:11" x14ac:dyDescent="0.35">
      <c r="A689">
        <v>688</v>
      </c>
      <c r="B689" t="s">
        <v>2040</v>
      </c>
      <c r="C689">
        <v>24</v>
      </c>
      <c r="D689" t="s">
        <v>2041</v>
      </c>
      <c r="E689" t="s">
        <v>149</v>
      </c>
      <c r="F689" t="s">
        <v>67</v>
      </c>
      <c r="G689" t="s">
        <v>80</v>
      </c>
      <c r="H689" t="s">
        <v>32</v>
      </c>
      <c r="I689" t="s">
        <v>35</v>
      </c>
      <c r="J689" t="s">
        <v>2042</v>
      </c>
      <c r="K689" t="s">
        <v>44</v>
      </c>
    </row>
    <row r="690" spans="1:11" x14ac:dyDescent="0.35">
      <c r="A690">
        <v>689</v>
      </c>
      <c r="B690" t="s">
        <v>2043</v>
      </c>
      <c r="C690">
        <v>24</v>
      </c>
      <c r="D690" t="s">
        <v>2044</v>
      </c>
      <c r="E690" t="s">
        <v>101</v>
      </c>
      <c r="F690" t="s">
        <v>177</v>
      </c>
      <c r="G690" t="s">
        <v>120</v>
      </c>
      <c r="H690" t="s">
        <v>57</v>
      </c>
      <c r="I690" t="s">
        <v>91</v>
      </c>
      <c r="J690">
        <v>4136934857</v>
      </c>
      <c r="K690" t="s">
        <v>76</v>
      </c>
    </row>
    <row r="691" spans="1:11" x14ac:dyDescent="0.35">
      <c r="A691">
        <v>690</v>
      </c>
      <c r="B691" t="s">
        <v>2045</v>
      </c>
      <c r="C691">
        <v>27</v>
      </c>
      <c r="D691" t="s">
        <v>2046</v>
      </c>
      <c r="E691" t="s">
        <v>149</v>
      </c>
      <c r="F691" t="s">
        <v>14</v>
      </c>
      <c r="G691" t="s">
        <v>52</v>
      </c>
      <c r="H691" t="s">
        <v>13</v>
      </c>
      <c r="I691" t="s">
        <v>88</v>
      </c>
      <c r="J691" t="s">
        <v>2047</v>
      </c>
      <c r="K691" t="s">
        <v>44</v>
      </c>
    </row>
    <row r="692" spans="1:11" x14ac:dyDescent="0.35">
      <c r="A692">
        <v>691</v>
      </c>
      <c r="B692" t="s">
        <v>2048</v>
      </c>
      <c r="C692">
        <v>25</v>
      </c>
      <c r="D692" t="s">
        <v>2049</v>
      </c>
      <c r="E692" t="s">
        <v>22</v>
      </c>
      <c r="F692" t="s">
        <v>22</v>
      </c>
      <c r="G692" t="s">
        <v>62</v>
      </c>
      <c r="H692" t="s">
        <v>23</v>
      </c>
      <c r="I692" t="s">
        <v>35</v>
      </c>
      <c r="J692" t="s">
        <v>2050</v>
      </c>
      <c r="K692" t="s">
        <v>19</v>
      </c>
    </row>
    <row r="693" spans="1:11" x14ac:dyDescent="0.35">
      <c r="A693">
        <v>692</v>
      </c>
      <c r="B693" t="s">
        <v>2051</v>
      </c>
      <c r="C693">
        <v>23</v>
      </c>
      <c r="D693" t="s">
        <v>2052</v>
      </c>
      <c r="E693" t="s">
        <v>133</v>
      </c>
      <c r="F693" t="s">
        <v>23</v>
      </c>
      <c r="G693" t="s">
        <v>15</v>
      </c>
      <c r="H693" t="s">
        <v>16</v>
      </c>
      <c r="I693" t="s">
        <v>153</v>
      </c>
      <c r="J693" t="s">
        <v>2053</v>
      </c>
      <c r="K693" t="s">
        <v>19</v>
      </c>
    </row>
    <row r="694" spans="1:11" x14ac:dyDescent="0.35">
      <c r="A694">
        <v>693</v>
      </c>
      <c r="B694" t="s">
        <v>2054</v>
      </c>
      <c r="C694">
        <v>29</v>
      </c>
      <c r="D694" t="s">
        <v>2055</v>
      </c>
      <c r="E694" t="s">
        <v>16</v>
      </c>
      <c r="F694" t="s">
        <v>31</v>
      </c>
      <c r="G694" t="s">
        <v>62</v>
      </c>
      <c r="H694" t="s">
        <v>23</v>
      </c>
      <c r="I694" t="s">
        <v>88</v>
      </c>
      <c r="J694" t="s">
        <v>2056</v>
      </c>
      <c r="K694" t="s">
        <v>19</v>
      </c>
    </row>
    <row r="695" spans="1:11" x14ac:dyDescent="0.35">
      <c r="A695">
        <v>694</v>
      </c>
      <c r="B695" t="s">
        <v>2057</v>
      </c>
      <c r="C695">
        <v>22</v>
      </c>
      <c r="D695" t="s">
        <v>2058</v>
      </c>
      <c r="E695" t="s">
        <v>177</v>
      </c>
      <c r="F695" t="s">
        <v>13</v>
      </c>
      <c r="G695" t="s">
        <v>15</v>
      </c>
      <c r="H695" t="s">
        <v>16</v>
      </c>
      <c r="I695" t="s">
        <v>153</v>
      </c>
      <c r="J695" t="s">
        <v>2059</v>
      </c>
      <c r="K695" t="s">
        <v>28</v>
      </c>
    </row>
    <row r="696" spans="1:11" x14ac:dyDescent="0.35">
      <c r="A696">
        <v>695</v>
      </c>
      <c r="B696" t="s">
        <v>2060</v>
      </c>
      <c r="C696">
        <v>30</v>
      </c>
      <c r="D696" t="s">
        <v>2061</v>
      </c>
      <c r="E696" t="s">
        <v>67</v>
      </c>
      <c r="F696" t="s">
        <v>23</v>
      </c>
      <c r="G696" t="s">
        <v>41</v>
      </c>
      <c r="H696" t="s">
        <v>42</v>
      </c>
      <c r="I696" t="s">
        <v>68</v>
      </c>
      <c r="J696" t="s">
        <v>2062</v>
      </c>
      <c r="K696" t="s">
        <v>28</v>
      </c>
    </row>
    <row r="697" spans="1:11" x14ac:dyDescent="0.35">
      <c r="A697">
        <v>696</v>
      </c>
      <c r="B697" t="s">
        <v>2063</v>
      </c>
      <c r="C697">
        <v>30</v>
      </c>
      <c r="D697" t="s">
        <v>2064</v>
      </c>
      <c r="E697" t="s">
        <v>149</v>
      </c>
      <c r="F697" t="s">
        <v>40</v>
      </c>
      <c r="G697" t="s">
        <v>120</v>
      </c>
      <c r="H697" t="s">
        <v>57</v>
      </c>
      <c r="I697" t="s">
        <v>102</v>
      </c>
      <c r="J697" t="s">
        <v>2065</v>
      </c>
      <c r="K697" t="s">
        <v>19</v>
      </c>
    </row>
    <row r="698" spans="1:11" x14ac:dyDescent="0.35">
      <c r="A698">
        <v>697</v>
      </c>
      <c r="B698" t="s">
        <v>2066</v>
      </c>
      <c r="C698">
        <v>24</v>
      </c>
      <c r="D698" t="s">
        <v>2067</v>
      </c>
      <c r="E698" t="s">
        <v>79</v>
      </c>
      <c r="F698" t="s">
        <v>25</v>
      </c>
      <c r="G698" t="s">
        <v>52</v>
      </c>
      <c r="H698" t="s">
        <v>13</v>
      </c>
      <c r="I698" t="s">
        <v>88</v>
      </c>
      <c r="J698" t="s">
        <v>2068</v>
      </c>
      <c r="K698" t="s">
        <v>28</v>
      </c>
    </row>
    <row r="699" spans="1:11" x14ac:dyDescent="0.35">
      <c r="A699">
        <v>698</v>
      </c>
      <c r="B699" t="s">
        <v>2069</v>
      </c>
      <c r="C699">
        <v>20</v>
      </c>
      <c r="D699" t="s">
        <v>2070</v>
      </c>
      <c r="E699" t="s">
        <v>23</v>
      </c>
      <c r="F699" t="s">
        <v>13</v>
      </c>
      <c r="G699" t="s">
        <v>41</v>
      </c>
      <c r="H699" t="s">
        <v>42</v>
      </c>
      <c r="I699" t="s">
        <v>48</v>
      </c>
      <c r="J699" t="s">
        <v>2071</v>
      </c>
      <c r="K699" t="s">
        <v>76</v>
      </c>
    </row>
    <row r="700" spans="1:11" x14ac:dyDescent="0.35">
      <c r="A700">
        <v>699</v>
      </c>
      <c r="B700" t="s">
        <v>2072</v>
      </c>
      <c r="C700">
        <v>30</v>
      </c>
      <c r="D700" t="s">
        <v>2073</v>
      </c>
      <c r="E700" t="s">
        <v>67</v>
      </c>
      <c r="F700" t="s">
        <v>34</v>
      </c>
      <c r="G700" t="s">
        <v>33</v>
      </c>
      <c r="H700" t="s">
        <v>34</v>
      </c>
      <c r="I700" t="s">
        <v>153</v>
      </c>
      <c r="J700" t="s">
        <v>2074</v>
      </c>
      <c r="K700" t="s">
        <v>37</v>
      </c>
    </row>
    <row r="701" spans="1:11" x14ac:dyDescent="0.35">
      <c r="A701">
        <v>700</v>
      </c>
      <c r="B701" t="s">
        <v>458</v>
      </c>
      <c r="C701">
        <v>25</v>
      </c>
      <c r="D701" t="s">
        <v>2075</v>
      </c>
      <c r="E701" t="s">
        <v>149</v>
      </c>
      <c r="F701" t="s">
        <v>34</v>
      </c>
      <c r="G701" t="s">
        <v>80</v>
      </c>
      <c r="H701" t="s">
        <v>32</v>
      </c>
      <c r="I701" t="s">
        <v>26</v>
      </c>
      <c r="J701" t="s">
        <v>2076</v>
      </c>
      <c r="K701" t="s">
        <v>76</v>
      </c>
    </row>
    <row r="702" spans="1:11" x14ac:dyDescent="0.35">
      <c r="A702">
        <v>701</v>
      </c>
      <c r="B702" t="s">
        <v>2077</v>
      </c>
      <c r="C702">
        <v>23</v>
      </c>
      <c r="D702" t="s">
        <v>2078</v>
      </c>
      <c r="E702" t="s">
        <v>79</v>
      </c>
      <c r="F702" t="s">
        <v>67</v>
      </c>
      <c r="G702" t="s">
        <v>41</v>
      </c>
      <c r="H702" t="s">
        <v>42</v>
      </c>
      <c r="I702" t="s">
        <v>146</v>
      </c>
      <c r="J702" t="s">
        <v>2079</v>
      </c>
      <c r="K702" t="s">
        <v>76</v>
      </c>
    </row>
    <row r="703" spans="1:11" x14ac:dyDescent="0.35">
      <c r="A703">
        <v>702</v>
      </c>
      <c r="B703" t="s">
        <v>2080</v>
      </c>
      <c r="C703">
        <v>20</v>
      </c>
      <c r="D703" t="s">
        <v>2081</v>
      </c>
      <c r="E703" t="s">
        <v>16</v>
      </c>
      <c r="F703" t="s">
        <v>42</v>
      </c>
      <c r="G703" t="s">
        <v>80</v>
      </c>
      <c r="H703" t="s">
        <v>32</v>
      </c>
      <c r="I703" t="s">
        <v>53</v>
      </c>
      <c r="J703" t="s">
        <v>2082</v>
      </c>
      <c r="K703" t="s">
        <v>37</v>
      </c>
    </row>
    <row r="704" spans="1:11" x14ac:dyDescent="0.35">
      <c r="A704">
        <v>703</v>
      </c>
      <c r="B704" t="s">
        <v>2083</v>
      </c>
      <c r="C704">
        <v>26</v>
      </c>
      <c r="D704" t="s">
        <v>2084</v>
      </c>
      <c r="E704" t="s">
        <v>101</v>
      </c>
      <c r="F704" t="s">
        <v>133</v>
      </c>
      <c r="G704" t="s">
        <v>120</v>
      </c>
      <c r="H704" t="s">
        <v>57</v>
      </c>
      <c r="I704" t="s">
        <v>58</v>
      </c>
      <c r="J704" t="s">
        <v>2085</v>
      </c>
      <c r="K704" t="s">
        <v>37</v>
      </c>
    </row>
    <row r="705" spans="1:11" x14ac:dyDescent="0.35">
      <c r="A705">
        <v>704</v>
      </c>
      <c r="B705" t="s">
        <v>2086</v>
      </c>
      <c r="C705">
        <v>30</v>
      </c>
      <c r="D705" t="s">
        <v>2087</v>
      </c>
      <c r="E705" t="s">
        <v>149</v>
      </c>
      <c r="F705" t="s">
        <v>169</v>
      </c>
      <c r="G705" t="s">
        <v>24</v>
      </c>
      <c r="H705" t="s">
        <v>25</v>
      </c>
      <c r="I705" t="s">
        <v>146</v>
      </c>
      <c r="J705" t="s">
        <v>2088</v>
      </c>
      <c r="K705" t="s">
        <v>37</v>
      </c>
    </row>
    <row r="706" spans="1:11" x14ac:dyDescent="0.35">
      <c r="A706">
        <v>705</v>
      </c>
      <c r="B706" t="s">
        <v>2089</v>
      </c>
      <c r="C706">
        <v>24</v>
      </c>
      <c r="D706" t="s">
        <v>2090</v>
      </c>
      <c r="E706" t="s">
        <v>40</v>
      </c>
      <c r="F706" t="s">
        <v>133</v>
      </c>
      <c r="G706" t="s">
        <v>80</v>
      </c>
      <c r="H706" t="s">
        <v>32</v>
      </c>
      <c r="I706" t="s">
        <v>26</v>
      </c>
      <c r="J706">
        <v>7710895255</v>
      </c>
      <c r="K706" t="s">
        <v>76</v>
      </c>
    </row>
    <row r="707" spans="1:11" x14ac:dyDescent="0.35">
      <c r="A707">
        <v>706</v>
      </c>
      <c r="B707" t="s">
        <v>2091</v>
      </c>
      <c r="C707">
        <v>27</v>
      </c>
      <c r="D707" t="s">
        <v>2092</v>
      </c>
      <c r="E707" t="s">
        <v>23</v>
      </c>
      <c r="F707" t="s">
        <v>67</v>
      </c>
      <c r="G707" t="s">
        <v>47</v>
      </c>
      <c r="H707" t="s">
        <v>31</v>
      </c>
      <c r="I707" t="s">
        <v>153</v>
      </c>
      <c r="J707" t="s">
        <v>2093</v>
      </c>
      <c r="K707" t="s">
        <v>37</v>
      </c>
    </row>
    <row r="708" spans="1:11" x14ac:dyDescent="0.35">
      <c r="A708">
        <v>707</v>
      </c>
      <c r="B708" t="s">
        <v>2094</v>
      </c>
      <c r="C708">
        <v>30</v>
      </c>
      <c r="D708" t="s">
        <v>2095</v>
      </c>
      <c r="E708" t="s">
        <v>31</v>
      </c>
      <c r="F708" t="s">
        <v>149</v>
      </c>
      <c r="G708" t="s">
        <v>80</v>
      </c>
      <c r="H708" t="s">
        <v>32</v>
      </c>
      <c r="I708" t="s">
        <v>58</v>
      </c>
      <c r="J708" t="s">
        <v>2096</v>
      </c>
      <c r="K708" t="s">
        <v>44</v>
      </c>
    </row>
    <row r="709" spans="1:11" x14ac:dyDescent="0.35">
      <c r="A709">
        <v>708</v>
      </c>
      <c r="B709" t="s">
        <v>2097</v>
      </c>
      <c r="C709">
        <v>28</v>
      </c>
      <c r="D709" t="s">
        <v>2098</v>
      </c>
      <c r="E709" t="s">
        <v>101</v>
      </c>
      <c r="F709" t="s">
        <v>101</v>
      </c>
      <c r="G709" t="s">
        <v>41</v>
      </c>
      <c r="H709" t="s">
        <v>42</v>
      </c>
      <c r="I709" t="s">
        <v>35</v>
      </c>
      <c r="J709" t="s">
        <v>2099</v>
      </c>
      <c r="K709" t="s">
        <v>37</v>
      </c>
    </row>
    <row r="710" spans="1:11" x14ac:dyDescent="0.35">
      <c r="A710">
        <v>709</v>
      </c>
      <c r="B710" t="s">
        <v>2100</v>
      </c>
      <c r="C710">
        <v>24</v>
      </c>
      <c r="D710" t="s">
        <v>2101</v>
      </c>
      <c r="E710" t="s">
        <v>42</v>
      </c>
      <c r="F710" t="s">
        <v>201</v>
      </c>
      <c r="G710" t="s">
        <v>62</v>
      </c>
      <c r="H710" t="s">
        <v>23</v>
      </c>
      <c r="I710" t="s">
        <v>58</v>
      </c>
      <c r="J710" t="s">
        <v>2102</v>
      </c>
      <c r="K710" t="s">
        <v>76</v>
      </c>
    </row>
    <row r="711" spans="1:11" x14ac:dyDescent="0.35">
      <c r="A711">
        <v>710</v>
      </c>
      <c r="B711" t="s">
        <v>2103</v>
      </c>
      <c r="C711">
        <v>21</v>
      </c>
      <c r="D711" t="s">
        <v>2104</v>
      </c>
      <c r="E711" t="s">
        <v>23</v>
      </c>
      <c r="F711" t="s">
        <v>31</v>
      </c>
      <c r="G711" t="s">
        <v>15</v>
      </c>
      <c r="H711" t="s">
        <v>16</v>
      </c>
      <c r="I711" t="s">
        <v>63</v>
      </c>
      <c r="J711" t="s">
        <v>2105</v>
      </c>
      <c r="K711" t="s">
        <v>37</v>
      </c>
    </row>
    <row r="712" spans="1:11" x14ac:dyDescent="0.35">
      <c r="A712">
        <v>711</v>
      </c>
      <c r="B712" t="s">
        <v>2106</v>
      </c>
      <c r="C712">
        <v>30</v>
      </c>
      <c r="D712" t="s">
        <v>2107</v>
      </c>
      <c r="E712" t="s">
        <v>57</v>
      </c>
      <c r="F712" t="s">
        <v>57</v>
      </c>
      <c r="G712" t="s">
        <v>33</v>
      </c>
      <c r="H712" t="s">
        <v>34</v>
      </c>
      <c r="I712" t="s">
        <v>58</v>
      </c>
      <c r="J712" t="s">
        <v>2108</v>
      </c>
      <c r="K712" t="s">
        <v>19</v>
      </c>
    </row>
    <row r="713" spans="1:11" x14ac:dyDescent="0.35">
      <c r="A713">
        <v>712</v>
      </c>
      <c r="B713" t="s">
        <v>2109</v>
      </c>
      <c r="C713">
        <v>21</v>
      </c>
      <c r="D713" t="s">
        <v>2110</v>
      </c>
      <c r="E713" t="s">
        <v>57</v>
      </c>
      <c r="F713" t="s">
        <v>34</v>
      </c>
      <c r="G713" t="s">
        <v>24</v>
      </c>
      <c r="H713" t="s">
        <v>25</v>
      </c>
      <c r="I713" t="s">
        <v>153</v>
      </c>
      <c r="J713" t="s">
        <v>2111</v>
      </c>
      <c r="K713" t="s">
        <v>37</v>
      </c>
    </row>
    <row r="714" spans="1:11" x14ac:dyDescent="0.35">
      <c r="A714">
        <v>713</v>
      </c>
      <c r="B714" t="s">
        <v>2112</v>
      </c>
      <c r="C714">
        <v>24</v>
      </c>
      <c r="D714" t="s">
        <v>2113</v>
      </c>
      <c r="E714" t="s">
        <v>79</v>
      </c>
      <c r="F714" t="s">
        <v>133</v>
      </c>
      <c r="G714" t="s">
        <v>80</v>
      </c>
      <c r="H714" t="s">
        <v>32</v>
      </c>
      <c r="I714" t="s">
        <v>17</v>
      </c>
      <c r="J714">
        <f>1-221-785-6955</f>
        <v>-7960</v>
      </c>
      <c r="K714" t="s">
        <v>19</v>
      </c>
    </row>
    <row r="715" spans="1:11" x14ac:dyDescent="0.35">
      <c r="A715">
        <v>714</v>
      </c>
      <c r="B715" t="s">
        <v>2114</v>
      </c>
      <c r="C715">
        <v>24</v>
      </c>
      <c r="D715" t="s">
        <v>2115</v>
      </c>
      <c r="E715" t="s">
        <v>57</v>
      </c>
      <c r="F715" t="s">
        <v>23</v>
      </c>
      <c r="G715" t="s">
        <v>80</v>
      </c>
      <c r="H715" t="s">
        <v>32</v>
      </c>
      <c r="I715" t="s">
        <v>170</v>
      </c>
      <c r="J715" t="s">
        <v>2116</v>
      </c>
      <c r="K715" t="s">
        <v>44</v>
      </c>
    </row>
    <row r="716" spans="1:11" x14ac:dyDescent="0.35">
      <c r="A716">
        <v>715</v>
      </c>
      <c r="B716" t="s">
        <v>2117</v>
      </c>
      <c r="C716">
        <v>21</v>
      </c>
      <c r="D716" t="s">
        <v>2118</v>
      </c>
      <c r="E716" t="s">
        <v>42</v>
      </c>
      <c r="F716" t="s">
        <v>177</v>
      </c>
      <c r="G716" t="s">
        <v>47</v>
      </c>
      <c r="H716" t="s">
        <v>31</v>
      </c>
      <c r="I716" t="s">
        <v>17</v>
      </c>
      <c r="J716" t="s">
        <v>2119</v>
      </c>
      <c r="K716" t="s">
        <v>44</v>
      </c>
    </row>
    <row r="717" spans="1:11" x14ac:dyDescent="0.35">
      <c r="A717">
        <v>716</v>
      </c>
      <c r="B717" t="s">
        <v>2120</v>
      </c>
      <c r="C717">
        <v>25</v>
      </c>
      <c r="D717" t="s">
        <v>2121</v>
      </c>
      <c r="E717" t="s">
        <v>32</v>
      </c>
      <c r="F717" t="s">
        <v>67</v>
      </c>
      <c r="G717" t="s">
        <v>87</v>
      </c>
      <c r="H717" t="s">
        <v>79</v>
      </c>
      <c r="I717" t="s">
        <v>26</v>
      </c>
      <c r="J717" t="s">
        <v>2122</v>
      </c>
      <c r="K717" t="s">
        <v>19</v>
      </c>
    </row>
    <row r="718" spans="1:11" x14ac:dyDescent="0.35">
      <c r="A718">
        <v>717</v>
      </c>
      <c r="B718" t="s">
        <v>2123</v>
      </c>
      <c r="C718">
        <v>27</v>
      </c>
      <c r="D718" t="s">
        <v>2124</v>
      </c>
      <c r="E718" t="s">
        <v>34</v>
      </c>
      <c r="F718" t="s">
        <v>31</v>
      </c>
      <c r="G718" t="s">
        <v>41</v>
      </c>
      <c r="H718" t="s">
        <v>42</v>
      </c>
      <c r="I718" t="s">
        <v>35</v>
      </c>
      <c r="J718" t="s">
        <v>2125</v>
      </c>
      <c r="K718" t="s">
        <v>28</v>
      </c>
    </row>
    <row r="719" spans="1:11" x14ac:dyDescent="0.35">
      <c r="A719">
        <v>718</v>
      </c>
      <c r="B719" t="s">
        <v>2126</v>
      </c>
      <c r="C719">
        <v>28</v>
      </c>
      <c r="D719" t="s">
        <v>2127</v>
      </c>
      <c r="E719" t="s">
        <v>14</v>
      </c>
      <c r="F719" t="s">
        <v>22</v>
      </c>
      <c r="G719" t="s">
        <v>62</v>
      </c>
      <c r="H719" t="s">
        <v>23</v>
      </c>
      <c r="I719" t="s">
        <v>48</v>
      </c>
      <c r="J719" t="s">
        <v>2128</v>
      </c>
      <c r="K719" t="s">
        <v>76</v>
      </c>
    </row>
    <row r="720" spans="1:11" x14ac:dyDescent="0.35">
      <c r="A720">
        <v>719</v>
      </c>
      <c r="B720" t="s">
        <v>2129</v>
      </c>
      <c r="C720">
        <v>26</v>
      </c>
      <c r="D720" t="s">
        <v>2130</v>
      </c>
      <c r="E720" t="s">
        <v>25</v>
      </c>
      <c r="F720" t="s">
        <v>40</v>
      </c>
      <c r="G720" t="s">
        <v>52</v>
      </c>
      <c r="H720" t="s">
        <v>13</v>
      </c>
      <c r="I720" t="s">
        <v>88</v>
      </c>
      <c r="J720" t="s">
        <v>2131</v>
      </c>
      <c r="K720" t="s">
        <v>37</v>
      </c>
    </row>
    <row r="721" spans="1:11" x14ac:dyDescent="0.35">
      <c r="A721">
        <v>720</v>
      </c>
      <c r="B721" t="s">
        <v>2132</v>
      </c>
      <c r="C721">
        <v>28</v>
      </c>
      <c r="D721" t="s">
        <v>2133</v>
      </c>
      <c r="E721" t="s">
        <v>149</v>
      </c>
      <c r="F721" t="s">
        <v>14</v>
      </c>
      <c r="G721" t="s">
        <v>80</v>
      </c>
      <c r="H721" t="s">
        <v>32</v>
      </c>
      <c r="I721" t="s">
        <v>91</v>
      </c>
      <c r="J721" t="s">
        <v>2134</v>
      </c>
      <c r="K721" t="s">
        <v>44</v>
      </c>
    </row>
    <row r="722" spans="1:11" x14ac:dyDescent="0.35">
      <c r="A722">
        <v>721</v>
      </c>
      <c r="B722" t="s">
        <v>2135</v>
      </c>
      <c r="C722">
        <v>21</v>
      </c>
      <c r="D722" t="s">
        <v>2136</v>
      </c>
      <c r="E722" t="s">
        <v>57</v>
      </c>
      <c r="F722" t="s">
        <v>101</v>
      </c>
      <c r="G722" t="s">
        <v>80</v>
      </c>
      <c r="H722" t="s">
        <v>32</v>
      </c>
      <c r="I722" t="s">
        <v>146</v>
      </c>
      <c r="J722" t="s">
        <v>2137</v>
      </c>
      <c r="K722" t="s">
        <v>44</v>
      </c>
    </row>
    <row r="723" spans="1:11" x14ac:dyDescent="0.35">
      <c r="A723">
        <v>722</v>
      </c>
      <c r="B723" t="s">
        <v>2138</v>
      </c>
      <c r="C723">
        <v>29</v>
      </c>
      <c r="D723" t="s">
        <v>2139</v>
      </c>
      <c r="E723" t="s">
        <v>14</v>
      </c>
      <c r="F723" t="s">
        <v>34</v>
      </c>
      <c r="G723" t="s">
        <v>120</v>
      </c>
      <c r="H723" t="s">
        <v>57</v>
      </c>
      <c r="I723" t="s">
        <v>17</v>
      </c>
      <c r="J723" t="s">
        <v>2140</v>
      </c>
      <c r="K723" t="s">
        <v>28</v>
      </c>
    </row>
    <row r="724" spans="1:11" x14ac:dyDescent="0.35">
      <c r="A724">
        <v>723</v>
      </c>
      <c r="B724" t="s">
        <v>2141</v>
      </c>
      <c r="C724">
        <v>23</v>
      </c>
      <c r="D724" t="s">
        <v>2142</v>
      </c>
      <c r="E724" t="s">
        <v>67</v>
      </c>
      <c r="F724" t="s">
        <v>31</v>
      </c>
      <c r="G724" t="s">
        <v>120</v>
      </c>
      <c r="H724" t="s">
        <v>57</v>
      </c>
      <c r="I724" t="s">
        <v>116</v>
      </c>
      <c r="J724" t="s">
        <v>2143</v>
      </c>
      <c r="K724" t="s">
        <v>19</v>
      </c>
    </row>
    <row r="725" spans="1:11" x14ac:dyDescent="0.35">
      <c r="A725">
        <v>724</v>
      </c>
      <c r="B725" t="s">
        <v>2144</v>
      </c>
      <c r="C725">
        <v>26</v>
      </c>
      <c r="D725" t="s">
        <v>2145</v>
      </c>
      <c r="E725" t="s">
        <v>13</v>
      </c>
      <c r="F725" t="s">
        <v>149</v>
      </c>
      <c r="G725" t="s">
        <v>120</v>
      </c>
      <c r="H725" t="s">
        <v>57</v>
      </c>
      <c r="I725" t="s">
        <v>91</v>
      </c>
      <c r="J725" t="s">
        <v>2146</v>
      </c>
      <c r="K725" t="s">
        <v>76</v>
      </c>
    </row>
    <row r="726" spans="1:11" x14ac:dyDescent="0.35">
      <c r="A726">
        <v>725</v>
      </c>
      <c r="B726" t="s">
        <v>2147</v>
      </c>
      <c r="C726">
        <v>27</v>
      </c>
      <c r="D726" t="s">
        <v>2148</v>
      </c>
      <c r="E726" t="s">
        <v>79</v>
      </c>
      <c r="F726" t="s">
        <v>25</v>
      </c>
      <c r="G726" t="s">
        <v>52</v>
      </c>
      <c r="H726" t="s">
        <v>13</v>
      </c>
      <c r="I726" t="s">
        <v>102</v>
      </c>
      <c r="J726" t="s">
        <v>2149</v>
      </c>
      <c r="K726" t="s">
        <v>19</v>
      </c>
    </row>
    <row r="727" spans="1:11" x14ac:dyDescent="0.35">
      <c r="A727">
        <v>726</v>
      </c>
      <c r="B727" t="s">
        <v>2150</v>
      </c>
      <c r="C727">
        <v>28</v>
      </c>
      <c r="D727" t="s">
        <v>2151</v>
      </c>
      <c r="E727" t="s">
        <v>14</v>
      </c>
      <c r="F727" t="s">
        <v>31</v>
      </c>
      <c r="G727" t="s">
        <v>87</v>
      </c>
      <c r="H727" t="s">
        <v>79</v>
      </c>
      <c r="I727" t="s">
        <v>88</v>
      </c>
      <c r="J727" t="s">
        <v>2152</v>
      </c>
      <c r="K727" t="s">
        <v>76</v>
      </c>
    </row>
    <row r="728" spans="1:11" x14ac:dyDescent="0.35">
      <c r="A728">
        <v>727</v>
      </c>
      <c r="B728" t="s">
        <v>2153</v>
      </c>
      <c r="C728">
        <v>24</v>
      </c>
      <c r="D728" t="s">
        <v>2154</v>
      </c>
      <c r="E728" t="s">
        <v>169</v>
      </c>
      <c r="F728" t="s">
        <v>23</v>
      </c>
      <c r="G728" t="s">
        <v>33</v>
      </c>
      <c r="H728" t="s">
        <v>34</v>
      </c>
      <c r="I728" t="s">
        <v>68</v>
      </c>
      <c r="J728" t="s">
        <v>2155</v>
      </c>
      <c r="K728" t="s">
        <v>76</v>
      </c>
    </row>
    <row r="729" spans="1:11" x14ac:dyDescent="0.35">
      <c r="A729">
        <v>728</v>
      </c>
      <c r="B729" t="s">
        <v>2156</v>
      </c>
      <c r="C729">
        <v>25</v>
      </c>
      <c r="D729" t="s">
        <v>2157</v>
      </c>
      <c r="E729" t="s">
        <v>23</v>
      </c>
      <c r="F729" t="s">
        <v>149</v>
      </c>
      <c r="G729" t="s">
        <v>33</v>
      </c>
      <c r="H729" t="s">
        <v>34</v>
      </c>
      <c r="I729" t="s">
        <v>48</v>
      </c>
      <c r="J729" t="s">
        <v>2158</v>
      </c>
      <c r="K729" t="s">
        <v>28</v>
      </c>
    </row>
    <row r="730" spans="1:11" x14ac:dyDescent="0.35">
      <c r="A730">
        <v>729</v>
      </c>
      <c r="B730" t="s">
        <v>2159</v>
      </c>
      <c r="C730">
        <v>20</v>
      </c>
      <c r="D730" t="s">
        <v>2160</v>
      </c>
      <c r="E730" t="s">
        <v>67</v>
      </c>
      <c r="F730" t="s">
        <v>101</v>
      </c>
      <c r="G730" t="s">
        <v>15</v>
      </c>
      <c r="H730" t="s">
        <v>16</v>
      </c>
      <c r="I730" t="s">
        <v>58</v>
      </c>
      <c r="J730" t="s">
        <v>2161</v>
      </c>
      <c r="K730" t="s">
        <v>76</v>
      </c>
    </row>
    <row r="731" spans="1:11" x14ac:dyDescent="0.35">
      <c r="A731">
        <v>730</v>
      </c>
      <c r="B731" t="s">
        <v>2162</v>
      </c>
      <c r="C731">
        <v>30</v>
      </c>
      <c r="D731" t="s">
        <v>2163</v>
      </c>
      <c r="E731" t="s">
        <v>149</v>
      </c>
      <c r="F731" t="s">
        <v>13</v>
      </c>
      <c r="G731" t="s">
        <v>15</v>
      </c>
      <c r="H731" t="s">
        <v>16</v>
      </c>
      <c r="I731" t="s">
        <v>35</v>
      </c>
      <c r="J731" t="s">
        <v>2164</v>
      </c>
      <c r="K731" t="s">
        <v>28</v>
      </c>
    </row>
    <row r="732" spans="1:11" x14ac:dyDescent="0.35">
      <c r="A732">
        <v>731</v>
      </c>
      <c r="B732" t="s">
        <v>2165</v>
      </c>
      <c r="C732">
        <v>21</v>
      </c>
      <c r="D732" t="s">
        <v>2166</v>
      </c>
      <c r="E732" t="s">
        <v>67</v>
      </c>
      <c r="F732" t="s">
        <v>57</v>
      </c>
      <c r="G732" t="s">
        <v>15</v>
      </c>
      <c r="H732" t="s">
        <v>16</v>
      </c>
      <c r="I732" t="s">
        <v>48</v>
      </c>
      <c r="J732" t="s">
        <v>2167</v>
      </c>
      <c r="K732" t="s">
        <v>28</v>
      </c>
    </row>
    <row r="733" spans="1:11" x14ac:dyDescent="0.35">
      <c r="A733">
        <v>732</v>
      </c>
      <c r="B733" t="s">
        <v>2168</v>
      </c>
      <c r="C733">
        <v>23</v>
      </c>
      <c r="D733" t="s">
        <v>2169</v>
      </c>
      <c r="E733" t="s">
        <v>34</v>
      </c>
      <c r="F733" t="s">
        <v>16</v>
      </c>
      <c r="G733" t="s">
        <v>52</v>
      </c>
      <c r="H733" t="s">
        <v>13</v>
      </c>
      <c r="I733" t="s">
        <v>116</v>
      </c>
      <c r="J733" t="s">
        <v>2170</v>
      </c>
      <c r="K733" t="s">
        <v>28</v>
      </c>
    </row>
    <row r="734" spans="1:11" x14ac:dyDescent="0.35">
      <c r="A734">
        <v>733</v>
      </c>
      <c r="B734" t="s">
        <v>2171</v>
      </c>
      <c r="C734">
        <v>27</v>
      </c>
      <c r="D734" t="s">
        <v>2172</v>
      </c>
      <c r="E734" t="s">
        <v>25</v>
      </c>
      <c r="F734" t="s">
        <v>13</v>
      </c>
      <c r="G734" t="s">
        <v>62</v>
      </c>
      <c r="H734" t="s">
        <v>23</v>
      </c>
      <c r="I734" t="s">
        <v>91</v>
      </c>
      <c r="J734" t="s">
        <v>2173</v>
      </c>
      <c r="K734" t="s">
        <v>44</v>
      </c>
    </row>
    <row r="735" spans="1:11" x14ac:dyDescent="0.35">
      <c r="A735">
        <v>734</v>
      </c>
      <c r="B735" t="s">
        <v>2174</v>
      </c>
      <c r="C735">
        <v>25</v>
      </c>
      <c r="D735" t="s">
        <v>2175</v>
      </c>
      <c r="E735" t="s">
        <v>67</v>
      </c>
      <c r="F735" t="s">
        <v>133</v>
      </c>
      <c r="G735" t="s">
        <v>120</v>
      </c>
      <c r="H735" t="s">
        <v>57</v>
      </c>
      <c r="I735" t="s">
        <v>88</v>
      </c>
      <c r="J735" t="s">
        <v>2176</v>
      </c>
      <c r="K735" t="s">
        <v>76</v>
      </c>
    </row>
    <row r="736" spans="1:11" x14ac:dyDescent="0.35">
      <c r="A736">
        <v>735</v>
      </c>
      <c r="B736" t="s">
        <v>2177</v>
      </c>
      <c r="C736">
        <v>22</v>
      </c>
      <c r="D736" t="s">
        <v>2178</v>
      </c>
      <c r="E736" t="s">
        <v>149</v>
      </c>
      <c r="F736" t="s">
        <v>23</v>
      </c>
      <c r="G736" t="s">
        <v>87</v>
      </c>
      <c r="H736" t="s">
        <v>79</v>
      </c>
      <c r="I736" t="s">
        <v>88</v>
      </c>
      <c r="J736" t="s">
        <v>2179</v>
      </c>
      <c r="K736" t="s">
        <v>76</v>
      </c>
    </row>
    <row r="737" spans="1:11" x14ac:dyDescent="0.35">
      <c r="A737">
        <v>736</v>
      </c>
      <c r="B737" t="s">
        <v>2180</v>
      </c>
      <c r="C737">
        <v>28</v>
      </c>
      <c r="D737" t="s">
        <v>2181</v>
      </c>
      <c r="E737" t="s">
        <v>23</v>
      </c>
      <c r="F737" t="s">
        <v>177</v>
      </c>
      <c r="G737" t="s">
        <v>41</v>
      </c>
      <c r="H737" t="s">
        <v>42</v>
      </c>
      <c r="I737" t="s">
        <v>146</v>
      </c>
      <c r="J737" t="s">
        <v>2182</v>
      </c>
      <c r="K737" t="s">
        <v>28</v>
      </c>
    </row>
    <row r="738" spans="1:11" x14ac:dyDescent="0.35">
      <c r="A738">
        <v>737</v>
      </c>
      <c r="B738" t="s">
        <v>2183</v>
      </c>
      <c r="C738">
        <v>28</v>
      </c>
      <c r="D738" t="s">
        <v>2184</v>
      </c>
      <c r="E738" t="s">
        <v>201</v>
      </c>
      <c r="F738" t="s">
        <v>133</v>
      </c>
      <c r="G738" t="s">
        <v>120</v>
      </c>
      <c r="H738" t="s">
        <v>57</v>
      </c>
      <c r="I738" t="s">
        <v>48</v>
      </c>
      <c r="J738" t="s">
        <v>2185</v>
      </c>
      <c r="K738" t="s">
        <v>44</v>
      </c>
    </row>
    <row r="739" spans="1:11" x14ac:dyDescent="0.35">
      <c r="A739">
        <v>738</v>
      </c>
      <c r="B739" t="s">
        <v>2186</v>
      </c>
      <c r="C739">
        <v>25</v>
      </c>
      <c r="D739" t="s">
        <v>2187</v>
      </c>
      <c r="E739" t="s">
        <v>57</v>
      </c>
      <c r="F739" t="s">
        <v>67</v>
      </c>
      <c r="G739" t="s">
        <v>80</v>
      </c>
      <c r="H739" t="s">
        <v>32</v>
      </c>
      <c r="I739" t="s">
        <v>35</v>
      </c>
      <c r="J739" t="s">
        <v>2188</v>
      </c>
      <c r="K739" t="s">
        <v>76</v>
      </c>
    </row>
    <row r="740" spans="1:11" x14ac:dyDescent="0.35">
      <c r="A740">
        <v>739</v>
      </c>
      <c r="B740" t="s">
        <v>2189</v>
      </c>
      <c r="C740">
        <v>25</v>
      </c>
      <c r="D740" t="s">
        <v>2190</v>
      </c>
      <c r="E740" t="s">
        <v>149</v>
      </c>
      <c r="F740" t="s">
        <v>42</v>
      </c>
      <c r="G740" t="s">
        <v>80</v>
      </c>
      <c r="H740" t="s">
        <v>32</v>
      </c>
      <c r="I740" t="s">
        <v>91</v>
      </c>
      <c r="J740" t="s">
        <v>2191</v>
      </c>
      <c r="K740" t="s">
        <v>44</v>
      </c>
    </row>
    <row r="741" spans="1:11" x14ac:dyDescent="0.35">
      <c r="A741">
        <v>740</v>
      </c>
      <c r="B741" t="s">
        <v>2192</v>
      </c>
      <c r="C741">
        <v>25</v>
      </c>
      <c r="D741" t="s">
        <v>2193</v>
      </c>
      <c r="E741" t="s">
        <v>201</v>
      </c>
      <c r="F741" t="s">
        <v>79</v>
      </c>
      <c r="G741" t="s">
        <v>62</v>
      </c>
      <c r="H741" t="s">
        <v>23</v>
      </c>
      <c r="I741" t="s">
        <v>170</v>
      </c>
      <c r="J741" t="s">
        <v>2194</v>
      </c>
      <c r="K741" t="s">
        <v>44</v>
      </c>
    </row>
    <row r="742" spans="1:11" x14ac:dyDescent="0.35">
      <c r="A742">
        <v>741</v>
      </c>
      <c r="B742" t="s">
        <v>2195</v>
      </c>
      <c r="C742">
        <v>22</v>
      </c>
      <c r="D742" t="s">
        <v>2196</v>
      </c>
      <c r="E742" t="s">
        <v>169</v>
      </c>
      <c r="F742" t="s">
        <v>25</v>
      </c>
      <c r="G742" t="s">
        <v>80</v>
      </c>
      <c r="H742" t="s">
        <v>32</v>
      </c>
      <c r="I742" t="s">
        <v>146</v>
      </c>
      <c r="J742" t="s">
        <v>2197</v>
      </c>
      <c r="K742" t="s">
        <v>37</v>
      </c>
    </row>
    <row r="743" spans="1:11" x14ac:dyDescent="0.35">
      <c r="A743">
        <v>742</v>
      </c>
      <c r="B743" t="s">
        <v>2198</v>
      </c>
      <c r="C743">
        <v>21</v>
      </c>
      <c r="D743" t="s">
        <v>2199</v>
      </c>
      <c r="E743" t="s">
        <v>23</v>
      </c>
      <c r="F743" t="s">
        <v>23</v>
      </c>
      <c r="G743" t="s">
        <v>15</v>
      </c>
      <c r="H743" t="s">
        <v>16</v>
      </c>
      <c r="I743" t="s">
        <v>91</v>
      </c>
      <c r="J743" t="s">
        <v>2200</v>
      </c>
      <c r="K743" t="s">
        <v>37</v>
      </c>
    </row>
    <row r="744" spans="1:11" x14ac:dyDescent="0.35">
      <c r="A744">
        <v>743</v>
      </c>
      <c r="B744" t="s">
        <v>2201</v>
      </c>
      <c r="C744">
        <v>21</v>
      </c>
      <c r="D744" t="s">
        <v>2202</v>
      </c>
      <c r="E744" t="s">
        <v>22</v>
      </c>
      <c r="F744" t="s">
        <v>14</v>
      </c>
      <c r="G744" t="s">
        <v>52</v>
      </c>
      <c r="H744" t="s">
        <v>13</v>
      </c>
      <c r="I744" t="s">
        <v>153</v>
      </c>
      <c r="J744" t="s">
        <v>2203</v>
      </c>
      <c r="K744" t="s">
        <v>19</v>
      </c>
    </row>
    <row r="745" spans="1:11" x14ac:dyDescent="0.35">
      <c r="A745">
        <v>744</v>
      </c>
      <c r="B745" t="s">
        <v>2204</v>
      </c>
      <c r="C745">
        <v>22</v>
      </c>
      <c r="D745" t="s">
        <v>2205</v>
      </c>
      <c r="E745" t="s">
        <v>201</v>
      </c>
      <c r="F745" t="s">
        <v>22</v>
      </c>
      <c r="G745" t="s">
        <v>41</v>
      </c>
      <c r="H745" t="s">
        <v>42</v>
      </c>
      <c r="I745" t="s">
        <v>48</v>
      </c>
      <c r="J745" t="s">
        <v>2206</v>
      </c>
      <c r="K745" t="s">
        <v>28</v>
      </c>
    </row>
    <row r="746" spans="1:11" x14ac:dyDescent="0.35">
      <c r="A746">
        <v>745</v>
      </c>
      <c r="B746" t="s">
        <v>2207</v>
      </c>
      <c r="C746">
        <v>24</v>
      </c>
      <c r="D746" t="s">
        <v>2208</v>
      </c>
      <c r="E746" t="s">
        <v>149</v>
      </c>
      <c r="F746" t="s">
        <v>101</v>
      </c>
      <c r="G746" t="s">
        <v>41</v>
      </c>
      <c r="H746" t="s">
        <v>42</v>
      </c>
      <c r="I746" t="s">
        <v>48</v>
      </c>
      <c r="J746" t="s">
        <v>2209</v>
      </c>
      <c r="K746" t="s">
        <v>44</v>
      </c>
    </row>
    <row r="747" spans="1:11" x14ac:dyDescent="0.35">
      <c r="A747">
        <v>746</v>
      </c>
      <c r="B747" t="s">
        <v>2210</v>
      </c>
      <c r="C747">
        <v>24</v>
      </c>
      <c r="D747" t="s">
        <v>2211</v>
      </c>
      <c r="E747" t="s">
        <v>177</v>
      </c>
      <c r="F747" t="s">
        <v>201</v>
      </c>
      <c r="G747" t="s">
        <v>24</v>
      </c>
      <c r="H747" t="s">
        <v>25</v>
      </c>
      <c r="I747" t="s">
        <v>63</v>
      </c>
      <c r="J747" t="s">
        <v>2212</v>
      </c>
      <c r="K747" t="s">
        <v>28</v>
      </c>
    </row>
    <row r="748" spans="1:11" x14ac:dyDescent="0.35">
      <c r="A748">
        <v>747</v>
      </c>
      <c r="B748" t="s">
        <v>2213</v>
      </c>
      <c r="C748">
        <v>29</v>
      </c>
      <c r="D748" t="s">
        <v>2214</v>
      </c>
      <c r="E748" t="s">
        <v>32</v>
      </c>
      <c r="F748" t="s">
        <v>201</v>
      </c>
      <c r="G748" t="s">
        <v>80</v>
      </c>
      <c r="H748" t="s">
        <v>32</v>
      </c>
      <c r="I748" t="s">
        <v>58</v>
      </c>
      <c r="J748" t="s">
        <v>2215</v>
      </c>
      <c r="K748" t="s">
        <v>28</v>
      </c>
    </row>
    <row r="749" spans="1:11" x14ac:dyDescent="0.35">
      <c r="A749">
        <v>748</v>
      </c>
      <c r="B749" t="s">
        <v>2216</v>
      </c>
      <c r="C749">
        <v>20</v>
      </c>
      <c r="D749" t="s">
        <v>2217</v>
      </c>
      <c r="E749" t="s">
        <v>177</v>
      </c>
      <c r="F749" t="s">
        <v>57</v>
      </c>
      <c r="G749" t="s">
        <v>52</v>
      </c>
      <c r="H749" t="s">
        <v>13</v>
      </c>
      <c r="I749" t="s">
        <v>116</v>
      </c>
      <c r="J749" t="s">
        <v>2218</v>
      </c>
      <c r="K749" t="s">
        <v>37</v>
      </c>
    </row>
    <row r="750" spans="1:11" x14ac:dyDescent="0.35">
      <c r="A750">
        <v>749</v>
      </c>
      <c r="B750" t="s">
        <v>2219</v>
      </c>
      <c r="C750">
        <v>21</v>
      </c>
      <c r="D750" t="s">
        <v>2220</v>
      </c>
      <c r="E750" t="s">
        <v>133</v>
      </c>
      <c r="F750" t="s">
        <v>40</v>
      </c>
      <c r="G750" t="s">
        <v>80</v>
      </c>
      <c r="H750" t="s">
        <v>32</v>
      </c>
      <c r="I750" t="s">
        <v>58</v>
      </c>
      <c r="J750">
        <v>6186509751</v>
      </c>
      <c r="K750" t="s">
        <v>28</v>
      </c>
    </row>
    <row r="751" spans="1:11" x14ac:dyDescent="0.35">
      <c r="A751">
        <v>750</v>
      </c>
      <c r="B751" t="s">
        <v>2221</v>
      </c>
      <c r="C751">
        <v>26</v>
      </c>
      <c r="D751" t="s">
        <v>2222</v>
      </c>
      <c r="E751" t="s">
        <v>32</v>
      </c>
      <c r="F751" t="s">
        <v>67</v>
      </c>
      <c r="G751" t="s">
        <v>47</v>
      </c>
      <c r="H751" t="s">
        <v>31</v>
      </c>
      <c r="I751" t="s">
        <v>170</v>
      </c>
      <c r="J751" t="s">
        <v>2223</v>
      </c>
      <c r="K751" t="s">
        <v>19</v>
      </c>
    </row>
    <row r="752" spans="1:11" x14ac:dyDescent="0.35">
      <c r="A752">
        <v>751</v>
      </c>
      <c r="B752" t="s">
        <v>2224</v>
      </c>
      <c r="C752">
        <v>27</v>
      </c>
      <c r="D752" t="s">
        <v>2225</v>
      </c>
      <c r="E752" t="s">
        <v>201</v>
      </c>
      <c r="F752" t="s">
        <v>133</v>
      </c>
      <c r="G752" t="s">
        <v>47</v>
      </c>
      <c r="H752" t="s">
        <v>31</v>
      </c>
      <c r="I752" t="s">
        <v>88</v>
      </c>
      <c r="J752" t="s">
        <v>2226</v>
      </c>
      <c r="K752" t="s">
        <v>44</v>
      </c>
    </row>
    <row r="753" spans="1:11" x14ac:dyDescent="0.35">
      <c r="A753">
        <v>752</v>
      </c>
      <c r="B753" t="s">
        <v>2227</v>
      </c>
      <c r="C753">
        <v>22</v>
      </c>
      <c r="D753" t="s">
        <v>2228</v>
      </c>
      <c r="E753" t="s">
        <v>149</v>
      </c>
      <c r="F753" t="s">
        <v>31</v>
      </c>
      <c r="G753" t="s">
        <v>15</v>
      </c>
      <c r="H753" t="s">
        <v>16</v>
      </c>
      <c r="I753" t="s">
        <v>170</v>
      </c>
      <c r="J753" t="s">
        <v>2229</v>
      </c>
      <c r="K753" t="s">
        <v>19</v>
      </c>
    </row>
    <row r="754" spans="1:11" x14ac:dyDescent="0.35">
      <c r="A754">
        <v>753</v>
      </c>
      <c r="B754" t="s">
        <v>2230</v>
      </c>
      <c r="C754">
        <v>22</v>
      </c>
      <c r="D754" t="s">
        <v>2231</v>
      </c>
      <c r="E754" t="s">
        <v>133</v>
      </c>
      <c r="F754" t="s">
        <v>67</v>
      </c>
      <c r="G754" t="s">
        <v>87</v>
      </c>
      <c r="H754" t="s">
        <v>79</v>
      </c>
      <c r="I754" t="s">
        <v>153</v>
      </c>
      <c r="J754" t="s">
        <v>2232</v>
      </c>
      <c r="K754" t="s">
        <v>76</v>
      </c>
    </row>
    <row r="755" spans="1:11" x14ac:dyDescent="0.35">
      <c r="A755">
        <v>754</v>
      </c>
      <c r="B755" t="s">
        <v>2233</v>
      </c>
      <c r="C755">
        <v>27</v>
      </c>
      <c r="D755" t="s">
        <v>2234</v>
      </c>
      <c r="E755" t="s">
        <v>34</v>
      </c>
      <c r="F755" t="s">
        <v>22</v>
      </c>
      <c r="G755" t="s">
        <v>15</v>
      </c>
      <c r="H755" t="s">
        <v>16</v>
      </c>
      <c r="I755" t="s">
        <v>68</v>
      </c>
      <c r="J755" t="s">
        <v>2235</v>
      </c>
      <c r="K755" t="s">
        <v>28</v>
      </c>
    </row>
    <row r="756" spans="1:11" x14ac:dyDescent="0.35">
      <c r="A756">
        <v>755</v>
      </c>
      <c r="B756" t="s">
        <v>2236</v>
      </c>
      <c r="C756">
        <v>24</v>
      </c>
      <c r="D756" t="s">
        <v>2237</v>
      </c>
      <c r="E756" t="s">
        <v>57</v>
      </c>
      <c r="F756" t="s">
        <v>34</v>
      </c>
      <c r="G756" t="s">
        <v>87</v>
      </c>
      <c r="H756" t="s">
        <v>79</v>
      </c>
      <c r="I756" t="s">
        <v>153</v>
      </c>
      <c r="J756" t="s">
        <v>2238</v>
      </c>
      <c r="K756" t="s">
        <v>28</v>
      </c>
    </row>
    <row r="757" spans="1:11" x14ac:dyDescent="0.35">
      <c r="A757">
        <v>756</v>
      </c>
      <c r="B757" t="s">
        <v>2239</v>
      </c>
      <c r="C757">
        <v>25</v>
      </c>
      <c r="D757" t="s">
        <v>2240</v>
      </c>
      <c r="E757" t="s">
        <v>40</v>
      </c>
      <c r="F757" t="s">
        <v>32</v>
      </c>
      <c r="G757" t="s">
        <v>47</v>
      </c>
      <c r="H757" t="s">
        <v>31</v>
      </c>
      <c r="I757" t="s">
        <v>58</v>
      </c>
      <c r="J757" t="s">
        <v>2241</v>
      </c>
      <c r="K757" t="s">
        <v>28</v>
      </c>
    </row>
    <row r="758" spans="1:11" x14ac:dyDescent="0.35">
      <c r="A758">
        <v>757</v>
      </c>
      <c r="B758" t="s">
        <v>2242</v>
      </c>
      <c r="C758">
        <v>20</v>
      </c>
      <c r="D758" t="s">
        <v>2243</v>
      </c>
      <c r="E758" t="s">
        <v>32</v>
      </c>
      <c r="F758" t="s">
        <v>133</v>
      </c>
      <c r="G758" t="s">
        <v>87</v>
      </c>
      <c r="H758" t="s">
        <v>79</v>
      </c>
      <c r="I758" t="s">
        <v>53</v>
      </c>
      <c r="J758" t="s">
        <v>2244</v>
      </c>
      <c r="K758" t="s">
        <v>44</v>
      </c>
    </row>
    <row r="759" spans="1:11" x14ac:dyDescent="0.35">
      <c r="A759">
        <v>758</v>
      </c>
      <c r="B759" t="s">
        <v>2245</v>
      </c>
      <c r="C759">
        <v>30</v>
      </c>
      <c r="D759" t="s">
        <v>2246</v>
      </c>
      <c r="E759" t="s">
        <v>16</v>
      </c>
      <c r="F759" t="s">
        <v>79</v>
      </c>
      <c r="G759" t="s">
        <v>87</v>
      </c>
      <c r="H759" t="s">
        <v>79</v>
      </c>
      <c r="I759" t="s">
        <v>35</v>
      </c>
      <c r="J759" t="s">
        <v>2247</v>
      </c>
      <c r="K759" t="s">
        <v>19</v>
      </c>
    </row>
    <row r="760" spans="1:11" x14ac:dyDescent="0.35">
      <c r="A760">
        <v>759</v>
      </c>
      <c r="B760" t="s">
        <v>2248</v>
      </c>
      <c r="C760">
        <v>29</v>
      </c>
      <c r="D760" t="s">
        <v>2249</v>
      </c>
      <c r="E760" t="s">
        <v>22</v>
      </c>
      <c r="F760" t="s">
        <v>34</v>
      </c>
      <c r="G760" t="s">
        <v>80</v>
      </c>
      <c r="H760" t="s">
        <v>32</v>
      </c>
      <c r="I760" t="s">
        <v>58</v>
      </c>
      <c r="J760">
        <v>9558393528</v>
      </c>
      <c r="K760" t="s">
        <v>28</v>
      </c>
    </row>
    <row r="761" spans="1:11" x14ac:dyDescent="0.35">
      <c r="A761">
        <v>760</v>
      </c>
      <c r="B761" t="s">
        <v>2250</v>
      </c>
      <c r="C761">
        <v>20</v>
      </c>
      <c r="D761" t="s">
        <v>2251</v>
      </c>
      <c r="E761" t="s">
        <v>133</v>
      </c>
      <c r="F761" t="s">
        <v>201</v>
      </c>
      <c r="G761" t="s">
        <v>62</v>
      </c>
      <c r="H761" t="s">
        <v>23</v>
      </c>
      <c r="I761" t="s">
        <v>153</v>
      </c>
      <c r="J761" t="s">
        <v>2252</v>
      </c>
      <c r="K761" t="s">
        <v>28</v>
      </c>
    </row>
    <row r="762" spans="1:11" x14ac:dyDescent="0.35">
      <c r="A762">
        <v>761</v>
      </c>
      <c r="B762" t="s">
        <v>2253</v>
      </c>
      <c r="C762">
        <v>24</v>
      </c>
      <c r="D762" t="s">
        <v>2254</v>
      </c>
      <c r="E762" t="s">
        <v>14</v>
      </c>
      <c r="F762" t="s">
        <v>133</v>
      </c>
      <c r="G762" t="s">
        <v>80</v>
      </c>
      <c r="H762" t="s">
        <v>32</v>
      </c>
      <c r="I762" t="s">
        <v>63</v>
      </c>
      <c r="J762" t="s">
        <v>2255</v>
      </c>
      <c r="K762" t="s">
        <v>19</v>
      </c>
    </row>
    <row r="763" spans="1:11" x14ac:dyDescent="0.35">
      <c r="A763">
        <v>762</v>
      </c>
      <c r="B763" t="s">
        <v>2256</v>
      </c>
      <c r="C763">
        <v>23</v>
      </c>
      <c r="D763" t="s">
        <v>2257</v>
      </c>
      <c r="E763" t="s">
        <v>34</v>
      </c>
      <c r="F763" t="s">
        <v>101</v>
      </c>
      <c r="G763" t="s">
        <v>120</v>
      </c>
      <c r="H763" t="s">
        <v>57</v>
      </c>
      <c r="I763" t="s">
        <v>58</v>
      </c>
      <c r="J763" t="s">
        <v>2258</v>
      </c>
      <c r="K763" t="s">
        <v>19</v>
      </c>
    </row>
    <row r="764" spans="1:11" x14ac:dyDescent="0.35">
      <c r="A764">
        <v>763</v>
      </c>
      <c r="B764" t="s">
        <v>2259</v>
      </c>
      <c r="C764">
        <v>23</v>
      </c>
      <c r="D764" t="s">
        <v>2260</v>
      </c>
      <c r="E764" t="s">
        <v>40</v>
      </c>
      <c r="F764" t="s">
        <v>201</v>
      </c>
      <c r="G764" t="s">
        <v>41</v>
      </c>
      <c r="H764" t="s">
        <v>42</v>
      </c>
      <c r="I764" t="s">
        <v>153</v>
      </c>
      <c r="J764" t="s">
        <v>2261</v>
      </c>
      <c r="K764" t="s">
        <v>44</v>
      </c>
    </row>
    <row r="765" spans="1:11" x14ac:dyDescent="0.35">
      <c r="A765">
        <v>764</v>
      </c>
      <c r="B765" t="s">
        <v>2262</v>
      </c>
      <c r="C765">
        <v>22</v>
      </c>
      <c r="D765" t="s">
        <v>2263</v>
      </c>
      <c r="E765" t="s">
        <v>79</v>
      </c>
      <c r="F765" t="s">
        <v>40</v>
      </c>
      <c r="G765" t="s">
        <v>87</v>
      </c>
      <c r="H765" t="s">
        <v>79</v>
      </c>
      <c r="I765" t="s">
        <v>146</v>
      </c>
      <c r="J765" t="s">
        <v>2264</v>
      </c>
      <c r="K765" t="s">
        <v>44</v>
      </c>
    </row>
    <row r="766" spans="1:11" x14ac:dyDescent="0.35">
      <c r="A766">
        <v>765</v>
      </c>
      <c r="B766" t="s">
        <v>2265</v>
      </c>
      <c r="C766">
        <v>23</v>
      </c>
      <c r="D766" t="s">
        <v>2266</v>
      </c>
      <c r="E766" t="s">
        <v>23</v>
      </c>
      <c r="F766" t="s">
        <v>25</v>
      </c>
      <c r="G766" t="s">
        <v>120</v>
      </c>
      <c r="H766" t="s">
        <v>57</v>
      </c>
      <c r="I766" t="s">
        <v>102</v>
      </c>
      <c r="J766" t="s">
        <v>2267</v>
      </c>
      <c r="K766" t="s">
        <v>28</v>
      </c>
    </row>
    <row r="767" spans="1:11" x14ac:dyDescent="0.35">
      <c r="A767">
        <v>766</v>
      </c>
      <c r="B767" t="s">
        <v>2268</v>
      </c>
      <c r="C767">
        <v>24</v>
      </c>
      <c r="D767" t="s">
        <v>2269</v>
      </c>
      <c r="E767" t="s">
        <v>40</v>
      </c>
      <c r="F767" t="s">
        <v>40</v>
      </c>
      <c r="G767" t="s">
        <v>87</v>
      </c>
      <c r="H767" t="s">
        <v>79</v>
      </c>
      <c r="I767" t="s">
        <v>88</v>
      </c>
      <c r="J767" t="s">
        <v>2270</v>
      </c>
      <c r="K767" t="s">
        <v>44</v>
      </c>
    </row>
    <row r="768" spans="1:11" x14ac:dyDescent="0.35">
      <c r="A768">
        <v>767</v>
      </c>
      <c r="B768" t="s">
        <v>2271</v>
      </c>
      <c r="C768">
        <v>29</v>
      </c>
      <c r="D768" t="s">
        <v>2272</v>
      </c>
      <c r="E768" t="s">
        <v>31</v>
      </c>
      <c r="F768" t="s">
        <v>201</v>
      </c>
      <c r="G768" t="s">
        <v>33</v>
      </c>
      <c r="H768" t="s">
        <v>34</v>
      </c>
      <c r="I768" t="s">
        <v>48</v>
      </c>
      <c r="J768" t="s">
        <v>2273</v>
      </c>
      <c r="K768" t="s">
        <v>37</v>
      </c>
    </row>
    <row r="769" spans="1:11" x14ac:dyDescent="0.35">
      <c r="A769">
        <v>768</v>
      </c>
      <c r="B769" t="s">
        <v>2274</v>
      </c>
      <c r="C769">
        <v>28</v>
      </c>
      <c r="D769" t="s">
        <v>2275</v>
      </c>
      <c r="E769" t="s">
        <v>14</v>
      </c>
      <c r="F769" t="s">
        <v>31</v>
      </c>
      <c r="G769" t="s">
        <v>15</v>
      </c>
      <c r="H769" t="s">
        <v>16</v>
      </c>
      <c r="I769" t="s">
        <v>26</v>
      </c>
      <c r="J769" t="s">
        <v>2276</v>
      </c>
      <c r="K769" t="s">
        <v>76</v>
      </c>
    </row>
    <row r="770" spans="1:11" x14ac:dyDescent="0.35">
      <c r="A770">
        <v>769</v>
      </c>
      <c r="B770" t="s">
        <v>2277</v>
      </c>
      <c r="C770">
        <v>20</v>
      </c>
      <c r="D770" t="s">
        <v>2278</v>
      </c>
      <c r="E770" t="s">
        <v>201</v>
      </c>
      <c r="F770" t="s">
        <v>32</v>
      </c>
      <c r="G770" t="s">
        <v>52</v>
      </c>
      <c r="H770" t="s">
        <v>13</v>
      </c>
      <c r="I770" t="s">
        <v>68</v>
      </c>
      <c r="J770" t="s">
        <v>2279</v>
      </c>
      <c r="K770" t="s">
        <v>44</v>
      </c>
    </row>
    <row r="771" spans="1:11" x14ac:dyDescent="0.35">
      <c r="A771">
        <v>770</v>
      </c>
      <c r="B771" t="s">
        <v>2280</v>
      </c>
      <c r="C771">
        <v>30</v>
      </c>
      <c r="D771" t="s">
        <v>2281</v>
      </c>
      <c r="E771" t="s">
        <v>67</v>
      </c>
      <c r="F771" t="s">
        <v>31</v>
      </c>
      <c r="G771" t="s">
        <v>47</v>
      </c>
      <c r="H771" t="s">
        <v>31</v>
      </c>
      <c r="I771" t="s">
        <v>116</v>
      </c>
      <c r="J771" t="s">
        <v>2282</v>
      </c>
      <c r="K771" t="s">
        <v>76</v>
      </c>
    </row>
    <row r="772" spans="1:11" x14ac:dyDescent="0.35">
      <c r="A772">
        <v>771</v>
      </c>
      <c r="B772" t="s">
        <v>2283</v>
      </c>
      <c r="C772">
        <v>29</v>
      </c>
      <c r="D772" t="s">
        <v>2284</v>
      </c>
      <c r="E772" t="s">
        <v>16</v>
      </c>
      <c r="F772" t="s">
        <v>22</v>
      </c>
      <c r="G772" t="s">
        <v>87</v>
      </c>
      <c r="H772" t="s">
        <v>79</v>
      </c>
      <c r="I772" t="s">
        <v>88</v>
      </c>
      <c r="J772" t="s">
        <v>2285</v>
      </c>
      <c r="K772" t="s">
        <v>76</v>
      </c>
    </row>
    <row r="773" spans="1:11" x14ac:dyDescent="0.35">
      <c r="A773">
        <v>772</v>
      </c>
      <c r="B773" t="s">
        <v>2286</v>
      </c>
      <c r="C773">
        <v>22</v>
      </c>
      <c r="D773" t="s">
        <v>2287</v>
      </c>
      <c r="E773" t="s">
        <v>22</v>
      </c>
      <c r="F773" t="s">
        <v>57</v>
      </c>
      <c r="G773" t="s">
        <v>62</v>
      </c>
      <c r="H773" t="s">
        <v>23</v>
      </c>
      <c r="I773" t="s">
        <v>68</v>
      </c>
      <c r="J773" t="s">
        <v>2288</v>
      </c>
      <c r="K773" t="s">
        <v>44</v>
      </c>
    </row>
    <row r="774" spans="1:11" x14ac:dyDescent="0.35">
      <c r="A774">
        <v>773</v>
      </c>
      <c r="B774" t="s">
        <v>2289</v>
      </c>
      <c r="C774">
        <v>28</v>
      </c>
      <c r="D774" t="s">
        <v>2290</v>
      </c>
      <c r="E774" t="s">
        <v>23</v>
      </c>
      <c r="F774" t="s">
        <v>133</v>
      </c>
      <c r="G774" t="s">
        <v>15</v>
      </c>
      <c r="H774" t="s">
        <v>16</v>
      </c>
      <c r="I774" t="s">
        <v>35</v>
      </c>
      <c r="J774" t="s">
        <v>2291</v>
      </c>
      <c r="K774" t="s">
        <v>76</v>
      </c>
    </row>
    <row r="775" spans="1:11" x14ac:dyDescent="0.35">
      <c r="A775">
        <v>774</v>
      </c>
      <c r="B775" t="s">
        <v>2292</v>
      </c>
      <c r="C775">
        <v>21</v>
      </c>
      <c r="D775" t="s">
        <v>2293</v>
      </c>
      <c r="E775" t="s">
        <v>79</v>
      </c>
      <c r="F775" t="s">
        <v>79</v>
      </c>
      <c r="G775" t="s">
        <v>62</v>
      </c>
      <c r="H775" t="s">
        <v>23</v>
      </c>
      <c r="I775" t="s">
        <v>91</v>
      </c>
      <c r="J775" t="s">
        <v>2294</v>
      </c>
      <c r="K775" t="s">
        <v>37</v>
      </c>
    </row>
    <row r="776" spans="1:11" x14ac:dyDescent="0.35">
      <c r="A776">
        <v>775</v>
      </c>
      <c r="B776" t="s">
        <v>2295</v>
      </c>
      <c r="C776">
        <v>26</v>
      </c>
      <c r="D776" t="s">
        <v>2296</v>
      </c>
      <c r="E776" t="s">
        <v>13</v>
      </c>
      <c r="F776" t="s">
        <v>42</v>
      </c>
      <c r="G776" t="s">
        <v>120</v>
      </c>
      <c r="H776" t="s">
        <v>57</v>
      </c>
      <c r="I776" t="s">
        <v>91</v>
      </c>
      <c r="J776" t="s">
        <v>2297</v>
      </c>
      <c r="K776" t="s">
        <v>44</v>
      </c>
    </row>
    <row r="777" spans="1:11" x14ac:dyDescent="0.35">
      <c r="A777">
        <v>776</v>
      </c>
      <c r="B777" t="s">
        <v>2298</v>
      </c>
      <c r="C777">
        <v>23</v>
      </c>
      <c r="D777" t="s">
        <v>2299</v>
      </c>
      <c r="E777" t="s">
        <v>23</v>
      </c>
      <c r="F777" t="s">
        <v>31</v>
      </c>
      <c r="G777" t="s">
        <v>47</v>
      </c>
      <c r="H777" t="s">
        <v>31</v>
      </c>
      <c r="I777" t="s">
        <v>63</v>
      </c>
      <c r="J777" t="s">
        <v>2300</v>
      </c>
      <c r="K777" t="s">
        <v>44</v>
      </c>
    </row>
    <row r="778" spans="1:11" x14ac:dyDescent="0.35">
      <c r="A778">
        <v>777</v>
      </c>
      <c r="B778" t="s">
        <v>2301</v>
      </c>
      <c r="C778">
        <v>21</v>
      </c>
      <c r="D778" t="s">
        <v>2302</v>
      </c>
      <c r="E778" t="s">
        <v>177</v>
      </c>
      <c r="F778" t="s">
        <v>14</v>
      </c>
      <c r="G778" t="s">
        <v>24</v>
      </c>
      <c r="H778" t="s">
        <v>25</v>
      </c>
      <c r="I778" t="s">
        <v>35</v>
      </c>
      <c r="J778" t="s">
        <v>2303</v>
      </c>
      <c r="K778" t="s">
        <v>28</v>
      </c>
    </row>
    <row r="779" spans="1:11" x14ac:dyDescent="0.35">
      <c r="A779">
        <v>778</v>
      </c>
      <c r="B779" t="s">
        <v>2304</v>
      </c>
      <c r="C779">
        <v>23</v>
      </c>
      <c r="D779" t="s">
        <v>2305</v>
      </c>
      <c r="E779" t="s">
        <v>201</v>
      </c>
      <c r="F779" t="s">
        <v>79</v>
      </c>
      <c r="G779" t="s">
        <v>24</v>
      </c>
      <c r="H779" t="s">
        <v>25</v>
      </c>
      <c r="I779" t="s">
        <v>88</v>
      </c>
      <c r="J779" t="s">
        <v>2306</v>
      </c>
      <c r="K779" t="s">
        <v>37</v>
      </c>
    </row>
    <row r="780" spans="1:11" x14ac:dyDescent="0.35">
      <c r="A780">
        <v>779</v>
      </c>
      <c r="B780" t="s">
        <v>2307</v>
      </c>
      <c r="C780">
        <v>24</v>
      </c>
      <c r="D780" t="s">
        <v>2308</v>
      </c>
      <c r="E780" t="s">
        <v>79</v>
      </c>
      <c r="F780" t="s">
        <v>169</v>
      </c>
      <c r="G780" t="s">
        <v>41</v>
      </c>
      <c r="H780" t="s">
        <v>42</v>
      </c>
      <c r="I780" t="s">
        <v>68</v>
      </c>
      <c r="J780" t="s">
        <v>2309</v>
      </c>
      <c r="K780" t="s">
        <v>37</v>
      </c>
    </row>
    <row r="781" spans="1:11" x14ac:dyDescent="0.35">
      <c r="A781">
        <v>780</v>
      </c>
      <c r="B781" t="s">
        <v>2310</v>
      </c>
      <c r="C781">
        <v>25</v>
      </c>
      <c r="D781" t="s">
        <v>2311</v>
      </c>
      <c r="E781" t="s">
        <v>14</v>
      </c>
      <c r="F781" t="s">
        <v>169</v>
      </c>
      <c r="G781" t="s">
        <v>24</v>
      </c>
      <c r="H781" t="s">
        <v>25</v>
      </c>
      <c r="I781" t="s">
        <v>17</v>
      </c>
      <c r="J781" t="s">
        <v>2312</v>
      </c>
      <c r="K781" t="s">
        <v>37</v>
      </c>
    </row>
    <row r="782" spans="1:11" x14ac:dyDescent="0.35">
      <c r="A782">
        <v>781</v>
      </c>
      <c r="B782" t="s">
        <v>2313</v>
      </c>
      <c r="C782">
        <v>23</v>
      </c>
      <c r="D782" t="s">
        <v>2314</v>
      </c>
      <c r="E782" t="s">
        <v>13</v>
      </c>
      <c r="F782" t="s">
        <v>23</v>
      </c>
      <c r="G782" t="s">
        <v>41</v>
      </c>
      <c r="H782" t="s">
        <v>42</v>
      </c>
      <c r="I782" t="s">
        <v>153</v>
      </c>
      <c r="J782" t="s">
        <v>2315</v>
      </c>
      <c r="K782" t="s">
        <v>19</v>
      </c>
    </row>
    <row r="783" spans="1:11" x14ac:dyDescent="0.35">
      <c r="A783">
        <v>782</v>
      </c>
      <c r="B783" t="s">
        <v>2316</v>
      </c>
      <c r="C783">
        <v>30</v>
      </c>
      <c r="D783" t="s">
        <v>2317</v>
      </c>
      <c r="E783" t="s">
        <v>13</v>
      </c>
      <c r="F783" t="s">
        <v>31</v>
      </c>
      <c r="G783" t="s">
        <v>62</v>
      </c>
      <c r="H783" t="s">
        <v>23</v>
      </c>
      <c r="I783" t="s">
        <v>48</v>
      </c>
      <c r="J783">
        <v>8522873360</v>
      </c>
      <c r="K783" t="s">
        <v>76</v>
      </c>
    </row>
    <row r="784" spans="1:11" x14ac:dyDescent="0.35">
      <c r="A784">
        <v>783</v>
      </c>
      <c r="B784" t="s">
        <v>2318</v>
      </c>
      <c r="C784">
        <v>29</v>
      </c>
      <c r="D784" t="s">
        <v>2319</v>
      </c>
      <c r="E784" t="s">
        <v>31</v>
      </c>
      <c r="F784" t="s">
        <v>67</v>
      </c>
      <c r="G784" t="s">
        <v>33</v>
      </c>
      <c r="H784" t="s">
        <v>34</v>
      </c>
      <c r="I784" t="s">
        <v>68</v>
      </c>
      <c r="J784">
        <v>8460002330</v>
      </c>
      <c r="K784" t="s">
        <v>37</v>
      </c>
    </row>
    <row r="785" spans="1:11" x14ac:dyDescent="0.35">
      <c r="A785">
        <v>784</v>
      </c>
      <c r="B785" t="s">
        <v>2320</v>
      </c>
      <c r="C785">
        <v>21</v>
      </c>
      <c r="D785" t="s">
        <v>2321</v>
      </c>
      <c r="E785" t="s">
        <v>133</v>
      </c>
      <c r="F785" t="s">
        <v>34</v>
      </c>
      <c r="G785" t="s">
        <v>87</v>
      </c>
      <c r="H785" t="s">
        <v>79</v>
      </c>
      <c r="I785" t="s">
        <v>35</v>
      </c>
      <c r="J785" t="s">
        <v>2322</v>
      </c>
      <c r="K785" t="s">
        <v>44</v>
      </c>
    </row>
    <row r="786" spans="1:11" x14ac:dyDescent="0.35">
      <c r="A786">
        <v>785</v>
      </c>
      <c r="B786" t="s">
        <v>2323</v>
      </c>
      <c r="C786">
        <v>23</v>
      </c>
      <c r="D786" t="s">
        <v>2324</v>
      </c>
      <c r="E786" t="s">
        <v>67</v>
      </c>
      <c r="F786" t="s">
        <v>177</v>
      </c>
      <c r="G786" t="s">
        <v>120</v>
      </c>
      <c r="H786" t="s">
        <v>57</v>
      </c>
      <c r="I786" t="s">
        <v>58</v>
      </c>
      <c r="J786" t="s">
        <v>2325</v>
      </c>
      <c r="K786" t="s">
        <v>37</v>
      </c>
    </row>
    <row r="787" spans="1:11" x14ac:dyDescent="0.35">
      <c r="A787">
        <v>786</v>
      </c>
      <c r="B787" t="s">
        <v>2326</v>
      </c>
      <c r="C787">
        <v>20</v>
      </c>
      <c r="D787" t="s">
        <v>2327</v>
      </c>
      <c r="E787" t="s">
        <v>34</v>
      </c>
      <c r="F787" t="s">
        <v>16</v>
      </c>
      <c r="G787" t="s">
        <v>15</v>
      </c>
      <c r="H787" t="s">
        <v>16</v>
      </c>
      <c r="I787" t="s">
        <v>63</v>
      </c>
      <c r="J787" t="s">
        <v>2328</v>
      </c>
      <c r="K787" t="s">
        <v>19</v>
      </c>
    </row>
    <row r="788" spans="1:11" x14ac:dyDescent="0.35">
      <c r="A788">
        <v>787</v>
      </c>
      <c r="B788" t="s">
        <v>2329</v>
      </c>
      <c r="C788">
        <v>23</v>
      </c>
      <c r="D788" t="s">
        <v>2330</v>
      </c>
      <c r="E788" t="s">
        <v>32</v>
      </c>
      <c r="F788" t="s">
        <v>31</v>
      </c>
      <c r="G788" t="s">
        <v>62</v>
      </c>
      <c r="H788" t="s">
        <v>23</v>
      </c>
      <c r="I788" t="s">
        <v>146</v>
      </c>
      <c r="J788" t="s">
        <v>2331</v>
      </c>
      <c r="K788" t="s">
        <v>44</v>
      </c>
    </row>
    <row r="789" spans="1:11" x14ac:dyDescent="0.35">
      <c r="A789">
        <v>788</v>
      </c>
      <c r="B789" t="s">
        <v>2332</v>
      </c>
      <c r="C789">
        <v>21</v>
      </c>
      <c r="D789" t="s">
        <v>2333</v>
      </c>
      <c r="E789" t="s">
        <v>101</v>
      </c>
      <c r="F789" t="s">
        <v>79</v>
      </c>
      <c r="G789" t="s">
        <v>52</v>
      </c>
      <c r="H789" t="s">
        <v>13</v>
      </c>
      <c r="I789" t="s">
        <v>153</v>
      </c>
      <c r="J789" t="s">
        <v>2334</v>
      </c>
      <c r="K789" t="s">
        <v>19</v>
      </c>
    </row>
    <row r="790" spans="1:11" x14ac:dyDescent="0.35">
      <c r="A790">
        <v>789</v>
      </c>
      <c r="B790" t="s">
        <v>2335</v>
      </c>
      <c r="C790">
        <v>23</v>
      </c>
      <c r="D790" t="s">
        <v>2336</v>
      </c>
      <c r="E790" t="s">
        <v>25</v>
      </c>
      <c r="F790" t="s">
        <v>32</v>
      </c>
      <c r="G790" t="s">
        <v>24</v>
      </c>
      <c r="H790" t="s">
        <v>25</v>
      </c>
      <c r="I790" t="s">
        <v>53</v>
      </c>
      <c r="J790" t="s">
        <v>2337</v>
      </c>
      <c r="K790" t="s">
        <v>37</v>
      </c>
    </row>
    <row r="791" spans="1:11" x14ac:dyDescent="0.35">
      <c r="A791">
        <v>790</v>
      </c>
      <c r="B791" t="s">
        <v>2338</v>
      </c>
      <c r="C791">
        <v>26</v>
      </c>
      <c r="D791" t="s">
        <v>2339</v>
      </c>
      <c r="E791" t="s">
        <v>201</v>
      </c>
      <c r="F791" t="s">
        <v>14</v>
      </c>
      <c r="G791" t="s">
        <v>47</v>
      </c>
      <c r="H791" t="s">
        <v>31</v>
      </c>
      <c r="I791" t="s">
        <v>146</v>
      </c>
      <c r="J791" t="s">
        <v>2340</v>
      </c>
      <c r="K791" t="s">
        <v>28</v>
      </c>
    </row>
    <row r="792" spans="1:11" x14ac:dyDescent="0.35">
      <c r="A792">
        <v>791</v>
      </c>
      <c r="B792" t="s">
        <v>2341</v>
      </c>
      <c r="C792">
        <v>29</v>
      </c>
      <c r="D792" t="s">
        <v>2342</v>
      </c>
      <c r="E792" t="s">
        <v>34</v>
      </c>
      <c r="F792" t="s">
        <v>31</v>
      </c>
      <c r="G792" t="s">
        <v>24</v>
      </c>
      <c r="H792" t="s">
        <v>25</v>
      </c>
      <c r="I792" t="s">
        <v>170</v>
      </c>
      <c r="J792" t="s">
        <v>2343</v>
      </c>
      <c r="K792" t="s">
        <v>44</v>
      </c>
    </row>
    <row r="793" spans="1:11" x14ac:dyDescent="0.35">
      <c r="A793">
        <v>792</v>
      </c>
      <c r="B793" t="s">
        <v>2344</v>
      </c>
      <c r="C793">
        <v>30</v>
      </c>
      <c r="D793" t="s">
        <v>2345</v>
      </c>
      <c r="E793" t="s">
        <v>14</v>
      </c>
      <c r="F793" t="s">
        <v>57</v>
      </c>
      <c r="G793" t="s">
        <v>33</v>
      </c>
      <c r="H793" t="s">
        <v>34</v>
      </c>
      <c r="I793" t="s">
        <v>17</v>
      </c>
      <c r="J793">
        <f>1-818-842-5372</f>
        <v>-7031</v>
      </c>
      <c r="K793" t="s">
        <v>28</v>
      </c>
    </row>
    <row r="794" spans="1:11" x14ac:dyDescent="0.35">
      <c r="A794">
        <v>793</v>
      </c>
      <c r="B794" t="s">
        <v>2346</v>
      </c>
      <c r="C794">
        <v>26</v>
      </c>
      <c r="D794" t="s">
        <v>2347</v>
      </c>
      <c r="E794" t="s">
        <v>40</v>
      </c>
      <c r="F794" t="s">
        <v>23</v>
      </c>
      <c r="G794" t="s">
        <v>62</v>
      </c>
      <c r="H794" t="s">
        <v>23</v>
      </c>
      <c r="I794" t="s">
        <v>88</v>
      </c>
      <c r="J794" t="s">
        <v>2348</v>
      </c>
      <c r="K794" t="s">
        <v>44</v>
      </c>
    </row>
    <row r="795" spans="1:11" x14ac:dyDescent="0.35">
      <c r="A795">
        <v>794</v>
      </c>
      <c r="B795" t="s">
        <v>2349</v>
      </c>
      <c r="C795">
        <v>20</v>
      </c>
      <c r="D795" t="s">
        <v>2350</v>
      </c>
      <c r="E795" t="s">
        <v>57</v>
      </c>
      <c r="F795" t="s">
        <v>23</v>
      </c>
      <c r="G795" t="s">
        <v>15</v>
      </c>
      <c r="H795" t="s">
        <v>16</v>
      </c>
      <c r="I795" t="s">
        <v>68</v>
      </c>
      <c r="J795" t="s">
        <v>2351</v>
      </c>
      <c r="K795" t="s">
        <v>76</v>
      </c>
    </row>
    <row r="796" spans="1:11" x14ac:dyDescent="0.35">
      <c r="A796">
        <v>795</v>
      </c>
      <c r="B796" t="s">
        <v>2352</v>
      </c>
      <c r="C796">
        <v>20</v>
      </c>
      <c r="D796" t="s">
        <v>2353</v>
      </c>
      <c r="E796" t="s">
        <v>201</v>
      </c>
      <c r="F796" t="s">
        <v>32</v>
      </c>
      <c r="G796" t="s">
        <v>33</v>
      </c>
      <c r="H796" t="s">
        <v>34</v>
      </c>
      <c r="I796" t="s">
        <v>17</v>
      </c>
      <c r="J796" t="s">
        <v>2354</v>
      </c>
      <c r="K796" t="s">
        <v>44</v>
      </c>
    </row>
    <row r="797" spans="1:11" x14ac:dyDescent="0.35">
      <c r="A797">
        <v>796</v>
      </c>
      <c r="B797" t="s">
        <v>2355</v>
      </c>
      <c r="C797">
        <v>30</v>
      </c>
      <c r="D797" t="s">
        <v>2356</v>
      </c>
      <c r="E797" t="s">
        <v>16</v>
      </c>
      <c r="F797" t="s">
        <v>133</v>
      </c>
      <c r="G797" t="s">
        <v>41</v>
      </c>
      <c r="H797" t="s">
        <v>42</v>
      </c>
      <c r="I797" t="s">
        <v>116</v>
      </c>
      <c r="J797" t="s">
        <v>2357</v>
      </c>
      <c r="K797" t="s">
        <v>44</v>
      </c>
    </row>
    <row r="798" spans="1:11" x14ac:dyDescent="0.35">
      <c r="A798">
        <v>797</v>
      </c>
      <c r="B798" t="s">
        <v>2358</v>
      </c>
      <c r="C798">
        <v>20</v>
      </c>
      <c r="D798" t="s">
        <v>2359</v>
      </c>
      <c r="E798" t="s">
        <v>13</v>
      </c>
      <c r="F798" t="s">
        <v>13</v>
      </c>
      <c r="G798" t="s">
        <v>62</v>
      </c>
      <c r="H798" t="s">
        <v>23</v>
      </c>
      <c r="I798" t="s">
        <v>91</v>
      </c>
      <c r="J798" t="s">
        <v>2360</v>
      </c>
      <c r="K798" t="s">
        <v>76</v>
      </c>
    </row>
    <row r="799" spans="1:11" x14ac:dyDescent="0.35">
      <c r="A799">
        <v>798</v>
      </c>
      <c r="B799" t="s">
        <v>2361</v>
      </c>
      <c r="C799">
        <v>29</v>
      </c>
      <c r="D799" t="s">
        <v>2362</v>
      </c>
      <c r="E799" t="s">
        <v>169</v>
      </c>
      <c r="F799" t="s">
        <v>31</v>
      </c>
      <c r="G799" t="s">
        <v>80</v>
      </c>
      <c r="H799" t="s">
        <v>32</v>
      </c>
      <c r="I799" t="s">
        <v>68</v>
      </c>
      <c r="J799" t="s">
        <v>2363</v>
      </c>
      <c r="K799" t="s">
        <v>37</v>
      </c>
    </row>
    <row r="800" spans="1:11" x14ac:dyDescent="0.35">
      <c r="A800">
        <v>799</v>
      </c>
      <c r="B800" t="s">
        <v>2364</v>
      </c>
      <c r="C800">
        <v>20</v>
      </c>
      <c r="D800" t="s">
        <v>2365</v>
      </c>
      <c r="E800" t="s">
        <v>23</v>
      </c>
      <c r="F800" t="s">
        <v>23</v>
      </c>
      <c r="G800" t="s">
        <v>47</v>
      </c>
      <c r="H800" t="s">
        <v>31</v>
      </c>
      <c r="I800" t="s">
        <v>53</v>
      </c>
      <c r="J800" t="s">
        <v>2366</v>
      </c>
      <c r="K800" t="s">
        <v>44</v>
      </c>
    </row>
    <row r="801" spans="1:11" x14ac:dyDescent="0.35">
      <c r="A801">
        <v>800</v>
      </c>
      <c r="B801" t="s">
        <v>2367</v>
      </c>
      <c r="C801">
        <v>21</v>
      </c>
      <c r="D801" t="s">
        <v>2368</v>
      </c>
      <c r="E801" t="s">
        <v>25</v>
      </c>
      <c r="F801" t="s">
        <v>31</v>
      </c>
      <c r="G801" t="s">
        <v>87</v>
      </c>
      <c r="H801" t="s">
        <v>79</v>
      </c>
      <c r="I801" t="s">
        <v>26</v>
      </c>
      <c r="J801" t="s">
        <v>2369</v>
      </c>
      <c r="K801" t="s">
        <v>28</v>
      </c>
    </row>
    <row r="802" spans="1:11" x14ac:dyDescent="0.35">
      <c r="A802">
        <v>801</v>
      </c>
      <c r="B802" t="s">
        <v>2370</v>
      </c>
      <c r="C802">
        <v>23</v>
      </c>
      <c r="D802" t="s">
        <v>2371</v>
      </c>
      <c r="E802" t="s">
        <v>32</v>
      </c>
      <c r="F802" t="s">
        <v>14</v>
      </c>
      <c r="G802" t="s">
        <v>47</v>
      </c>
      <c r="H802" t="s">
        <v>31</v>
      </c>
      <c r="I802" t="s">
        <v>63</v>
      </c>
      <c r="J802" t="s">
        <v>2372</v>
      </c>
      <c r="K802" t="s">
        <v>76</v>
      </c>
    </row>
    <row r="803" spans="1:11" x14ac:dyDescent="0.35">
      <c r="A803">
        <v>802</v>
      </c>
      <c r="B803" t="s">
        <v>2373</v>
      </c>
      <c r="C803">
        <v>28</v>
      </c>
      <c r="D803" t="s">
        <v>2374</v>
      </c>
      <c r="E803" t="s">
        <v>34</v>
      </c>
      <c r="F803" t="s">
        <v>42</v>
      </c>
      <c r="G803" t="s">
        <v>24</v>
      </c>
      <c r="H803" t="s">
        <v>25</v>
      </c>
      <c r="I803" t="s">
        <v>146</v>
      </c>
      <c r="J803" t="s">
        <v>2375</v>
      </c>
      <c r="K803" t="s">
        <v>19</v>
      </c>
    </row>
    <row r="804" spans="1:11" x14ac:dyDescent="0.35">
      <c r="A804">
        <v>803</v>
      </c>
      <c r="B804" t="s">
        <v>2376</v>
      </c>
      <c r="C804">
        <v>30</v>
      </c>
      <c r="D804" t="s">
        <v>2377</v>
      </c>
      <c r="E804" t="s">
        <v>42</v>
      </c>
      <c r="F804" t="s">
        <v>67</v>
      </c>
      <c r="G804" t="s">
        <v>24</v>
      </c>
      <c r="H804" t="s">
        <v>25</v>
      </c>
      <c r="I804" t="s">
        <v>53</v>
      </c>
      <c r="J804" t="s">
        <v>2378</v>
      </c>
      <c r="K804" t="s">
        <v>76</v>
      </c>
    </row>
    <row r="805" spans="1:11" x14ac:dyDescent="0.35">
      <c r="A805">
        <v>804</v>
      </c>
      <c r="B805" t="s">
        <v>2379</v>
      </c>
      <c r="C805">
        <v>22</v>
      </c>
      <c r="D805" t="s">
        <v>2380</v>
      </c>
      <c r="E805" t="s">
        <v>34</v>
      </c>
      <c r="F805" t="s">
        <v>201</v>
      </c>
      <c r="G805" t="s">
        <v>33</v>
      </c>
      <c r="H805" t="s">
        <v>34</v>
      </c>
      <c r="I805" t="s">
        <v>170</v>
      </c>
      <c r="J805" t="s">
        <v>2381</v>
      </c>
      <c r="K805" t="s">
        <v>28</v>
      </c>
    </row>
    <row r="806" spans="1:11" x14ac:dyDescent="0.35">
      <c r="A806">
        <v>805</v>
      </c>
      <c r="B806" t="s">
        <v>2382</v>
      </c>
      <c r="C806">
        <v>28</v>
      </c>
      <c r="D806" t="s">
        <v>2383</v>
      </c>
      <c r="E806" t="s">
        <v>16</v>
      </c>
      <c r="F806" t="s">
        <v>133</v>
      </c>
      <c r="G806" t="s">
        <v>87</v>
      </c>
      <c r="H806" t="s">
        <v>79</v>
      </c>
      <c r="I806" t="s">
        <v>58</v>
      </c>
      <c r="J806">
        <v>6859628240</v>
      </c>
      <c r="K806" t="s">
        <v>19</v>
      </c>
    </row>
    <row r="807" spans="1:11" x14ac:dyDescent="0.35">
      <c r="A807">
        <v>806</v>
      </c>
      <c r="B807" t="s">
        <v>2384</v>
      </c>
      <c r="C807">
        <v>29</v>
      </c>
      <c r="D807" t="s">
        <v>2385</v>
      </c>
      <c r="E807" t="s">
        <v>13</v>
      </c>
      <c r="F807" t="s">
        <v>40</v>
      </c>
      <c r="G807" t="s">
        <v>47</v>
      </c>
      <c r="H807" t="s">
        <v>31</v>
      </c>
      <c r="I807" t="s">
        <v>170</v>
      </c>
      <c r="J807">
        <f>1-336-732-5225</f>
        <v>-6292</v>
      </c>
      <c r="K807" t="s">
        <v>19</v>
      </c>
    </row>
    <row r="808" spans="1:11" x14ac:dyDescent="0.35">
      <c r="A808">
        <v>807</v>
      </c>
      <c r="B808" t="s">
        <v>2386</v>
      </c>
      <c r="C808">
        <v>30</v>
      </c>
      <c r="D808" t="s">
        <v>2387</v>
      </c>
      <c r="E808" t="s">
        <v>32</v>
      </c>
      <c r="F808" t="s">
        <v>201</v>
      </c>
      <c r="G808" t="s">
        <v>62</v>
      </c>
      <c r="H808" t="s">
        <v>23</v>
      </c>
      <c r="I808" t="s">
        <v>68</v>
      </c>
      <c r="J808" t="s">
        <v>2388</v>
      </c>
      <c r="K808" t="s">
        <v>37</v>
      </c>
    </row>
    <row r="809" spans="1:11" x14ac:dyDescent="0.35">
      <c r="A809">
        <v>808</v>
      </c>
      <c r="B809" t="s">
        <v>2389</v>
      </c>
      <c r="C809">
        <v>23</v>
      </c>
      <c r="D809" t="s">
        <v>2390</v>
      </c>
      <c r="E809" t="s">
        <v>40</v>
      </c>
      <c r="F809" t="s">
        <v>16</v>
      </c>
      <c r="G809" t="s">
        <v>15</v>
      </c>
      <c r="H809" t="s">
        <v>16</v>
      </c>
      <c r="I809" t="s">
        <v>63</v>
      </c>
      <c r="J809" t="s">
        <v>2391</v>
      </c>
      <c r="K809" t="s">
        <v>44</v>
      </c>
    </row>
    <row r="810" spans="1:11" x14ac:dyDescent="0.35">
      <c r="A810">
        <v>809</v>
      </c>
      <c r="B810" t="s">
        <v>2392</v>
      </c>
      <c r="C810">
        <v>24</v>
      </c>
      <c r="D810" t="s">
        <v>2393</v>
      </c>
      <c r="E810" t="s">
        <v>169</v>
      </c>
      <c r="F810" t="s">
        <v>201</v>
      </c>
      <c r="G810" t="s">
        <v>33</v>
      </c>
      <c r="H810" t="s">
        <v>34</v>
      </c>
      <c r="I810" t="s">
        <v>153</v>
      </c>
      <c r="J810" t="s">
        <v>2394</v>
      </c>
      <c r="K810" t="s">
        <v>19</v>
      </c>
    </row>
    <row r="811" spans="1:11" x14ac:dyDescent="0.35">
      <c r="A811">
        <v>810</v>
      </c>
      <c r="B811" t="s">
        <v>2395</v>
      </c>
      <c r="C811">
        <v>25</v>
      </c>
      <c r="D811" t="s">
        <v>2396</v>
      </c>
      <c r="E811" t="s">
        <v>79</v>
      </c>
      <c r="F811" t="s">
        <v>31</v>
      </c>
      <c r="G811" t="s">
        <v>33</v>
      </c>
      <c r="H811" t="s">
        <v>34</v>
      </c>
      <c r="I811" t="s">
        <v>153</v>
      </c>
      <c r="J811" t="s">
        <v>2397</v>
      </c>
      <c r="K811" t="s">
        <v>28</v>
      </c>
    </row>
    <row r="812" spans="1:11" x14ac:dyDescent="0.35">
      <c r="A812">
        <v>811</v>
      </c>
      <c r="B812" t="s">
        <v>2398</v>
      </c>
      <c r="C812">
        <v>21</v>
      </c>
      <c r="D812" t="s">
        <v>2399</v>
      </c>
      <c r="E812" t="s">
        <v>201</v>
      </c>
      <c r="F812" t="s">
        <v>16</v>
      </c>
      <c r="G812" t="s">
        <v>87</v>
      </c>
      <c r="H812" t="s">
        <v>79</v>
      </c>
      <c r="I812" t="s">
        <v>48</v>
      </c>
      <c r="J812" t="s">
        <v>2400</v>
      </c>
      <c r="K812" t="s">
        <v>28</v>
      </c>
    </row>
    <row r="813" spans="1:11" x14ac:dyDescent="0.35">
      <c r="A813">
        <v>812</v>
      </c>
      <c r="B813" t="s">
        <v>2401</v>
      </c>
      <c r="C813">
        <v>26</v>
      </c>
      <c r="D813" t="s">
        <v>2402</v>
      </c>
      <c r="E813" t="s">
        <v>67</v>
      </c>
      <c r="F813" t="s">
        <v>14</v>
      </c>
      <c r="G813" t="s">
        <v>15</v>
      </c>
      <c r="H813" t="s">
        <v>16</v>
      </c>
      <c r="I813" t="s">
        <v>48</v>
      </c>
      <c r="J813" t="s">
        <v>2403</v>
      </c>
      <c r="K813" t="s">
        <v>19</v>
      </c>
    </row>
    <row r="814" spans="1:11" x14ac:dyDescent="0.35">
      <c r="A814">
        <v>813</v>
      </c>
      <c r="B814" t="s">
        <v>2404</v>
      </c>
      <c r="C814">
        <v>21</v>
      </c>
      <c r="D814" t="s">
        <v>2405</v>
      </c>
      <c r="E814" t="s">
        <v>34</v>
      </c>
      <c r="F814" t="s">
        <v>101</v>
      </c>
      <c r="G814" t="s">
        <v>41</v>
      </c>
      <c r="H814" t="s">
        <v>42</v>
      </c>
      <c r="I814" t="s">
        <v>146</v>
      </c>
      <c r="J814">
        <f>1-603-75-4526</f>
        <v>-5203</v>
      </c>
      <c r="K814" t="s">
        <v>76</v>
      </c>
    </row>
    <row r="815" spans="1:11" x14ac:dyDescent="0.35">
      <c r="A815">
        <v>814</v>
      </c>
      <c r="B815" t="s">
        <v>2406</v>
      </c>
      <c r="C815">
        <v>28</v>
      </c>
      <c r="D815" t="s">
        <v>2407</v>
      </c>
      <c r="E815" t="s">
        <v>14</v>
      </c>
      <c r="F815" t="s">
        <v>57</v>
      </c>
      <c r="G815" t="s">
        <v>47</v>
      </c>
      <c r="H815" t="s">
        <v>31</v>
      </c>
      <c r="I815" t="s">
        <v>116</v>
      </c>
      <c r="J815" t="s">
        <v>2408</v>
      </c>
      <c r="K815" t="s">
        <v>28</v>
      </c>
    </row>
    <row r="816" spans="1:11" x14ac:dyDescent="0.35">
      <c r="A816">
        <v>815</v>
      </c>
      <c r="B816" t="s">
        <v>2409</v>
      </c>
      <c r="C816">
        <v>20</v>
      </c>
      <c r="D816" t="s">
        <v>2410</v>
      </c>
      <c r="E816" t="s">
        <v>25</v>
      </c>
      <c r="F816" t="s">
        <v>13</v>
      </c>
      <c r="G816" t="s">
        <v>47</v>
      </c>
      <c r="H816" t="s">
        <v>31</v>
      </c>
      <c r="I816" t="s">
        <v>116</v>
      </c>
      <c r="J816" t="s">
        <v>2411</v>
      </c>
      <c r="K816" t="s">
        <v>44</v>
      </c>
    </row>
    <row r="817" spans="1:11" x14ac:dyDescent="0.35">
      <c r="A817">
        <v>816</v>
      </c>
      <c r="B817" t="s">
        <v>2412</v>
      </c>
      <c r="C817">
        <v>26</v>
      </c>
      <c r="D817" t="s">
        <v>2413</v>
      </c>
      <c r="E817" t="s">
        <v>13</v>
      </c>
      <c r="F817" t="s">
        <v>14</v>
      </c>
      <c r="G817" t="s">
        <v>52</v>
      </c>
      <c r="H817" t="s">
        <v>13</v>
      </c>
      <c r="I817" t="s">
        <v>91</v>
      </c>
      <c r="J817" t="s">
        <v>2414</v>
      </c>
      <c r="K817" t="s">
        <v>37</v>
      </c>
    </row>
    <row r="818" spans="1:11" x14ac:dyDescent="0.35">
      <c r="A818">
        <v>817</v>
      </c>
      <c r="B818" t="s">
        <v>2415</v>
      </c>
      <c r="C818">
        <v>29</v>
      </c>
      <c r="D818" t="s">
        <v>2416</v>
      </c>
      <c r="E818" t="s">
        <v>42</v>
      </c>
      <c r="F818" t="s">
        <v>13</v>
      </c>
      <c r="G818" t="s">
        <v>87</v>
      </c>
      <c r="H818" t="s">
        <v>79</v>
      </c>
      <c r="I818" t="s">
        <v>170</v>
      </c>
      <c r="J818" t="s">
        <v>2417</v>
      </c>
      <c r="K818" t="s">
        <v>37</v>
      </c>
    </row>
    <row r="819" spans="1:11" x14ac:dyDescent="0.35">
      <c r="A819">
        <v>818</v>
      </c>
      <c r="B819" t="s">
        <v>2418</v>
      </c>
      <c r="C819">
        <v>23</v>
      </c>
      <c r="D819" t="s">
        <v>2419</v>
      </c>
      <c r="E819" t="s">
        <v>149</v>
      </c>
      <c r="F819" t="s">
        <v>201</v>
      </c>
      <c r="G819" t="s">
        <v>87</v>
      </c>
      <c r="H819" t="s">
        <v>79</v>
      </c>
      <c r="I819" t="s">
        <v>26</v>
      </c>
      <c r="J819" t="s">
        <v>2420</v>
      </c>
      <c r="K819" t="s">
        <v>44</v>
      </c>
    </row>
    <row r="820" spans="1:11" x14ac:dyDescent="0.35">
      <c r="A820">
        <v>819</v>
      </c>
      <c r="B820" t="s">
        <v>2421</v>
      </c>
      <c r="C820">
        <v>27</v>
      </c>
      <c r="D820" t="s">
        <v>2422</v>
      </c>
      <c r="E820" t="s">
        <v>42</v>
      </c>
      <c r="F820" t="s">
        <v>14</v>
      </c>
      <c r="G820" t="s">
        <v>87</v>
      </c>
      <c r="H820" t="s">
        <v>79</v>
      </c>
      <c r="I820" t="s">
        <v>170</v>
      </c>
      <c r="J820">
        <v>5447228471</v>
      </c>
      <c r="K820" t="s">
        <v>28</v>
      </c>
    </row>
    <row r="821" spans="1:11" x14ac:dyDescent="0.35">
      <c r="A821">
        <v>820</v>
      </c>
      <c r="B821" t="s">
        <v>2423</v>
      </c>
      <c r="C821">
        <v>23</v>
      </c>
      <c r="D821" t="s">
        <v>2424</v>
      </c>
      <c r="E821" t="s">
        <v>57</v>
      </c>
      <c r="F821" t="s">
        <v>57</v>
      </c>
      <c r="G821" t="s">
        <v>52</v>
      </c>
      <c r="H821" t="s">
        <v>13</v>
      </c>
      <c r="I821" t="s">
        <v>153</v>
      </c>
      <c r="J821" t="s">
        <v>2425</v>
      </c>
      <c r="K821" t="s">
        <v>44</v>
      </c>
    </row>
    <row r="822" spans="1:11" x14ac:dyDescent="0.35">
      <c r="A822">
        <v>821</v>
      </c>
      <c r="B822" t="s">
        <v>2426</v>
      </c>
      <c r="C822">
        <v>28</v>
      </c>
      <c r="D822" t="s">
        <v>2427</v>
      </c>
      <c r="E822" t="s">
        <v>133</v>
      </c>
      <c r="F822" t="s">
        <v>101</v>
      </c>
      <c r="G822" t="s">
        <v>80</v>
      </c>
      <c r="H822" t="s">
        <v>32</v>
      </c>
      <c r="I822" t="s">
        <v>68</v>
      </c>
      <c r="J822" t="s">
        <v>2428</v>
      </c>
      <c r="K822" t="s">
        <v>28</v>
      </c>
    </row>
    <row r="823" spans="1:11" x14ac:dyDescent="0.35">
      <c r="A823">
        <v>822</v>
      </c>
      <c r="B823" t="s">
        <v>2429</v>
      </c>
      <c r="C823">
        <v>20</v>
      </c>
      <c r="D823" t="s">
        <v>2430</v>
      </c>
      <c r="E823" t="s">
        <v>57</v>
      </c>
      <c r="F823" t="s">
        <v>169</v>
      </c>
      <c r="G823" t="s">
        <v>47</v>
      </c>
      <c r="H823" t="s">
        <v>31</v>
      </c>
      <c r="I823" t="s">
        <v>48</v>
      </c>
      <c r="J823" t="s">
        <v>2431</v>
      </c>
      <c r="K823" t="s">
        <v>76</v>
      </c>
    </row>
    <row r="824" spans="1:11" x14ac:dyDescent="0.35">
      <c r="A824">
        <v>823</v>
      </c>
      <c r="B824" t="s">
        <v>2432</v>
      </c>
      <c r="C824">
        <v>25</v>
      </c>
      <c r="D824" t="s">
        <v>2433</v>
      </c>
      <c r="E824" t="s">
        <v>101</v>
      </c>
      <c r="F824" t="s">
        <v>169</v>
      </c>
      <c r="G824" t="s">
        <v>24</v>
      </c>
      <c r="H824" t="s">
        <v>25</v>
      </c>
      <c r="I824" t="s">
        <v>153</v>
      </c>
      <c r="J824" t="s">
        <v>2434</v>
      </c>
      <c r="K824" t="s">
        <v>19</v>
      </c>
    </row>
    <row r="825" spans="1:11" x14ac:dyDescent="0.35">
      <c r="A825">
        <v>824</v>
      </c>
      <c r="B825" t="s">
        <v>2435</v>
      </c>
      <c r="C825">
        <v>20</v>
      </c>
      <c r="D825" t="s">
        <v>2436</v>
      </c>
      <c r="E825" t="s">
        <v>101</v>
      </c>
      <c r="F825" t="s">
        <v>34</v>
      </c>
      <c r="G825" t="s">
        <v>87</v>
      </c>
      <c r="H825" t="s">
        <v>79</v>
      </c>
      <c r="I825" t="s">
        <v>53</v>
      </c>
      <c r="J825" t="s">
        <v>2437</v>
      </c>
      <c r="K825" t="s">
        <v>28</v>
      </c>
    </row>
    <row r="826" spans="1:11" x14ac:dyDescent="0.35">
      <c r="A826">
        <v>825</v>
      </c>
      <c r="B826" t="s">
        <v>2438</v>
      </c>
      <c r="C826">
        <v>30</v>
      </c>
      <c r="D826" t="s">
        <v>2439</v>
      </c>
      <c r="E826" t="s">
        <v>16</v>
      </c>
      <c r="F826" t="s">
        <v>169</v>
      </c>
      <c r="G826" t="s">
        <v>41</v>
      </c>
      <c r="H826" t="s">
        <v>42</v>
      </c>
      <c r="I826" t="s">
        <v>26</v>
      </c>
      <c r="J826" t="s">
        <v>2440</v>
      </c>
      <c r="K826" t="s">
        <v>28</v>
      </c>
    </row>
    <row r="827" spans="1:11" x14ac:dyDescent="0.35">
      <c r="A827">
        <v>826</v>
      </c>
      <c r="B827" t="s">
        <v>2441</v>
      </c>
      <c r="C827">
        <v>30</v>
      </c>
      <c r="D827" t="s">
        <v>2442</v>
      </c>
      <c r="E827" t="s">
        <v>133</v>
      </c>
      <c r="F827" t="s">
        <v>149</v>
      </c>
      <c r="G827" t="s">
        <v>33</v>
      </c>
      <c r="H827" t="s">
        <v>34</v>
      </c>
      <c r="I827" t="s">
        <v>63</v>
      </c>
      <c r="J827" t="s">
        <v>2443</v>
      </c>
      <c r="K827" t="s">
        <v>37</v>
      </c>
    </row>
    <row r="828" spans="1:11" x14ac:dyDescent="0.35">
      <c r="A828">
        <v>827</v>
      </c>
      <c r="B828" t="s">
        <v>2444</v>
      </c>
      <c r="C828">
        <v>20</v>
      </c>
      <c r="D828" t="s">
        <v>2445</v>
      </c>
      <c r="E828" t="s">
        <v>14</v>
      </c>
      <c r="F828" t="s">
        <v>42</v>
      </c>
      <c r="G828" t="s">
        <v>80</v>
      </c>
      <c r="H828" t="s">
        <v>32</v>
      </c>
      <c r="I828" t="s">
        <v>170</v>
      </c>
      <c r="J828" t="s">
        <v>2446</v>
      </c>
      <c r="K828" t="s">
        <v>28</v>
      </c>
    </row>
    <row r="829" spans="1:11" x14ac:dyDescent="0.35">
      <c r="A829">
        <v>828</v>
      </c>
      <c r="B829" t="s">
        <v>2447</v>
      </c>
      <c r="C829">
        <v>21</v>
      </c>
      <c r="D829" t="s">
        <v>2448</v>
      </c>
      <c r="E829" t="s">
        <v>57</v>
      </c>
      <c r="F829" t="s">
        <v>34</v>
      </c>
      <c r="G829" t="s">
        <v>62</v>
      </c>
      <c r="H829" t="s">
        <v>23</v>
      </c>
      <c r="I829" t="s">
        <v>153</v>
      </c>
      <c r="J829" t="s">
        <v>2449</v>
      </c>
      <c r="K829" t="s">
        <v>19</v>
      </c>
    </row>
    <row r="830" spans="1:11" x14ac:dyDescent="0.35">
      <c r="A830">
        <v>829</v>
      </c>
      <c r="B830" t="s">
        <v>2450</v>
      </c>
      <c r="C830">
        <v>22</v>
      </c>
      <c r="D830" t="s">
        <v>2451</v>
      </c>
      <c r="E830" t="s">
        <v>169</v>
      </c>
      <c r="F830" t="s">
        <v>25</v>
      </c>
      <c r="G830" t="s">
        <v>87</v>
      </c>
      <c r="H830" t="s">
        <v>79</v>
      </c>
      <c r="I830" t="s">
        <v>116</v>
      </c>
      <c r="J830" t="s">
        <v>2452</v>
      </c>
      <c r="K830" t="s">
        <v>28</v>
      </c>
    </row>
    <row r="831" spans="1:11" x14ac:dyDescent="0.35">
      <c r="A831">
        <v>830</v>
      </c>
      <c r="B831" t="s">
        <v>2453</v>
      </c>
      <c r="C831">
        <v>24</v>
      </c>
      <c r="D831" t="s">
        <v>2454</v>
      </c>
      <c r="E831" t="s">
        <v>16</v>
      </c>
      <c r="F831" t="s">
        <v>23</v>
      </c>
      <c r="G831" t="s">
        <v>120</v>
      </c>
      <c r="H831" t="s">
        <v>57</v>
      </c>
      <c r="I831" t="s">
        <v>88</v>
      </c>
      <c r="J831" t="s">
        <v>2455</v>
      </c>
      <c r="K831" t="s">
        <v>28</v>
      </c>
    </row>
    <row r="832" spans="1:11" x14ac:dyDescent="0.35">
      <c r="A832">
        <v>831</v>
      </c>
      <c r="B832" t="s">
        <v>2456</v>
      </c>
      <c r="C832">
        <v>20</v>
      </c>
      <c r="D832" t="s">
        <v>2457</v>
      </c>
      <c r="E832" t="s">
        <v>22</v>
      </c>
      <c r="F832" t="s">
        <v>14</v>
      </c>
      <c r="G832" t="s">
        <v>52</v>
      </c>
      <c r="H832" t="s">
        <v>13</v>
      </c>
      <c r="I832" t="s">
        <v>68</v>
      </c>
      <c r="J832" t="s">
        <v>2458</v>
      </c>
      <c r="K832" t="s">
        <v>37</v>
      </c>
    </row>
    <row r="833" spans="1:11" x14ac:dyDescent="0.35">
      <c r="A833">
        <v>832</v>
      </c>
      <c r="B833" t="s">
        <v>2459</v>
      </c>
      <c r="C833">
        <v>24</v>
      </c>
      <c r="D833" t="s">
        <v>2460</v>
      </c>
      <c r="E833" t="s">
        <v>169</v>
      </c>
      <c r="F833" t="s">
        <v>149</v>
      </c>
      <c r="G833" t="s">
        <v>62</v>
      </c>
      <c r="H833" t="s">
        <v>23</v>
      </c>
      <c r="I833" t="s">
        <v>146</v>
      </c>
      <c r="J833" t="s">
        <v>2461</v>
      </c>
      <c r="K833" t="s">
        <v>76</v>
      </c>
    </row>
    <row r="834" spans="1:11" x14ac:dyDescent="0.35">
      <c r="A834">
        <v>833</v>
      </c>
      <c r="B834" t="s">
        <v>2462</v>
      </c>
      <c r="C834">
        <v>30</v>
      </c>
      <c r="D834" t="s">
        <v>2463</v>
      </c>
      <c r="E834" t="s">
        <v>16</v>
      </c>
      <c r="F834" t="s">
        <v>31</v>
      </c>
      <c r="G834" t="s">
        <v>41</v>
      </c>
      <c r="H834" t="s">
        <v>42</v>
      </c>
      <c r="I834" t="s">
        <v>146</v>
      </c>
      <c r="J834" t="s">
        <v>2464</v>
      </c>
      <c r="K834" t="s">
        <v>28</v>
      </c>
    </row>
    <row r="835" spans="1:11" x14ac:dyDescent="0.35">
      <c r="A835">
        <v>834</v>
      </c>
      <c r="B835" t="s">
        <v>2465</v>
      </c>
      <c r="C835">
        <v>25</v>
      </c>
      <c r="D835" t="s">
        <v>2466</v>
      </c>
      <c r="E835" t="s">
        <v>79</v>
      </c>
      <c r="F835" t="s">
        <v>16</v>
      </c>
      <c r="G835" t="s">
        <v>33</v>
      </c>
      <c r="H835" t="s">
        <v>34</v>
      </c>
      <c r="I835" t="s">
        <v>58</v>
      </c>
      <c r="J835" t="s">
        <v>2467</v>
      </c>
      <c r="K835" t="s">
        <v>44</v>
      </c>
    </row>
    <row r="836" spans="1:11" x14ac:dyDescent="0.35">
      <c r="A836">
        <v>835</v>
      </c>
      <c r="B836" t="s">
        <v>2468</v>
      </c>
      <c r="C836">
        <v>30</v>
      </c>
      <c r="D836" t="s">
        <v>2469</v>
      </c>
      <c r="E836" t="s">
        <v>14</v>
      </c>
      <c r="F836" t="s">
        <v>169</v>
      </c>
      <c r="G836" t="s">
        <v>120</v>
      </c>
      <c r="H836" t="s">
        <v>57</v>
      </c>
      <c r="I836" t="s">
        <v>26</v>
      </c>
      <c r="J836">
        <f>1-743-591-9601</f>
        <v>-10934</v>
      </c>
      <c r="K836" t="s">
        <v>76</v>
      </c>
    </row>
    <row r="837" spans="1:11" x14ac:dyDescent="0.35">
      <c r="A837">
        <v>836</v>
      </c>
      <c r="B837" t="s">
        <v>2470</v>
      </c>
      <c r="C837">
        <v>30</v>
      </c>
      <c r="D837" t="s">
        <v>2471</v>
      </c>
      <c r="E837" t="s">
        <v>31</v>
      </c>
      <c r="F837" t="s">
        <v>23</v>
      </c>
      <c r="G837" t="s">
        <v>47</v>
      </c>
      <c r="H837" t="s">
        <v>31</v>
      </c>
      <c r="I837" t="s">
        <v>17</v>
      </c>
      <c r="J837" t="s">
        <v>2472</v>
      </c>
      <c r="K837" t="s">
        <v>76</v>
      </c>
    </row>
    <row r="838" spans="1:11" x14ac:dyDescent="0.35">
      <c r="A838">
        <v>837</v>
      </c>
      <c r="B838" t="s">
        <v>2473</v>
      </c>
      <c r="C838">
        <v>21</v>
      </c>
      <c r="D838" t="s">
        <v>2474</v>
      </c>
      <c r="E838" t="s">
        <v>177</v>
      </c>
      <c r="F838" t="s">
        <v>133</v>
      </c>
      <c r="G838" t="s">
        <v>87</v>
      </c>
      <c r="H838" t="s">
        <v>79</v>
      </c>
      <c r="I838" t="s">
        <v>116</v>
      </c>
      <c r="J838" t="s">
        <v>2475</v>
      </c>
      <c r="K838" t="s">
        <v>37</v>
      </c>
    </row>
    <row r="839" spans="1:11" x14ac:dyDescent="0.35">
      <c r="A839">
        <v>838</v>
      </c>
      <c r="B839" t="s">
        <v>2476</v>
      </c>
      <c r="C839">
        <v>20</v>
      </c>
      <c r="D839" t="s">
        <v>2477</v>
      </c>
      <c r="E839" t="s">
        <v>201</v>
      </c>
      <c r="F839" t="s">
        <v>14</v>
      </c>
      <c r="G839" t="s">
        <v>33</v>
      </c>
      <c r="H839" t="s">
        <v>34</v>
      </c>
      <c r="I839" t="s">
        <v>146</v>
      </c>
      <c r="J839" t="s">
        <v>2478</v>
      </c>
      <c r="K839" t="s">
        <v>76</v>
      </c>
    </row>
    <row r="840" spans="1:11" x14ac:dyDescent="0.35">
      <c r="A840">
        <v>839</v>
      </c>
      <c r="B840" t="s">
        <v>2479</v>
      </c>
      <c r="C840">
        <v>30</v>
      </c>
      <c r="D840" t="s">
        <v>2480</v>
      </c>
      <c r="E840" t="s">
        <v>101</v>
      </c>
      <c r="F840" t="s">
        <v>16</v>
      </c>
      <c r="G840" t="s">
        <v>62</v>
      </c>
      <c r="H840" t="s">
        <v>23</v>
      </c>
      <c r="I840" t="s">
        <v>35</v>
      </c>
      <c r="J840" t="s">
        <v>2481</v>
      </c>
      <c r="K840" t="s">
        <v>37</v>
      </c>
    </row>
    <row r="841" spans="1:11" x14ac:dyDescent="0.35">
      <c r="A841">
        <v>840</v>
      </c>
      <c r="B841" t="s">
        <v>2482</v>
      </c>
      <c r="C841">
        <v>23</v>
      </c>
      <c r="D841" t="s">
        <v>2483</v>
      </c>
      <c r="E841" t="s">
        <v>13</v>
      </c>
      <c r="F841" t="s">
        <v>67</v>
      </c>
      <c r="G841" t="s">
        <v>52</v>
      </c>
      <c r="H841" t="s">
        <v>13</v>
      </c>
      <c r="I841" t="s">
        <v>58</v>
      </c>
      <c r="J841" t="s">
        <v>2484</v>
      </c>
      <c r="K841" t="s">
        <v>37</v>
      </c>
    </row>
    <row r="842" spans="1:11" x14ac:dyDescent="0.35">
      <c r="A842">
        <v>841</v>
      </c>
      <c r="B842" t="s">
        <v>2485</v>
      </c>
      <c r="C842">
        <v>26</v>
      </c>
      <c r="D842" t="s">
        <v>2486</v>
      </c>
      <c r="E842" t="s">
        <v>16</v>
      </c>
      <c r="F842" t="s">
        <v>16</v>
      </c>
      <c r="G842" t="s">
        <v>120</v>
      </c>
      <c r="H842" t="s">
        <v>57</v>
      </c>
      <c r="I842" t="s">
        <v>58</v>
      </c>
      <c r="J842" t="s">
        <v>2487</v>
      </c>
      <c r="K842" t="s">
        <v>28</v>
      </c>
    </row>
    <row r="843" spans="1:11" x14ac:dyDescent="0.35">
      <c r="A843">
        <v>842</v>
      </c>
      <c r="B843" t="s">
        <v>2488</v>
      </c>
      <c r="C843">
        <v>24</v>
      </c>
      <c r="D843" t="s">
        <v>2489</v>
      </c>
      <c r="E843" t="s">
        <v>79</v>
      </c>
      <c r="F843" t="s">
        <v>14</v>
      </c>
      <c r="G843" t="s">
        <v>120</v>
      </c>
      <c r="H843" t="s">
        <v>57</v>
      </c>
      <c r="I843" t="s">
        <v>26</v>
      </c>
      <c r="J843" t="s">
        <v>2490</v>
      </c>
      <c r="K843" t="s">
        <v>44</v>
      </c>
    </row>
    <row r="844" spans="1:11" x14ac:dyDescent="0.35">
      <c r="A844">
        <v>843</v>
      </c>
      <c r="B844" t="s">
        <v>2491</v>
      </c>
      <c r="C844">
        <v>24</v>
      </c>
      <c r="D844" t="s">
        <v>2492</v>
      </c>
      <c r="E844" t="s">
        <v>177</v>
      </c>
      <c r="F844" t="s">
        <v>13</v>
      </c>
      <c r="G844" t="s">
        <v>24</v>
      </c>
      <c r="H844" t="s">
        <v>25</v>
      </c>
      <c r="I844" t="s">
        <v>170</v>
      </c>
      <c r="J844" t="s">
        <v>2493</v>
      </c>
      <c r="K844" t="s">
        <v>44</v>
      </c>
    </row>
    <row r="845" spans="1:11" x14ac:dyDescent="0.35">
      <c r="A845">
        <v>844</v>
      </c>
      <c r="B845" t="s">
        <v>2494</v>
      </c>
      <c r="C845">
        <v>23</v>
      </c>
      <c r="D845" t="s">
        <v>2495</v>
      </c>
      <c r="E845" t="s">
        <v>40</v>
      </c>
      <c r="F845" t="s">
        <v>57</v>
      </c>
      <c r="G845" t="s">
        <v>120</v>
      </c>
      <c r="H845" t="s">
        <v>57</v>
      </c>
      <c r="I845" t="s">
        <v>116</v>
      </c>
      <c r="J845" t="s">
        <v>2496</v>
      </c>
      <c r="K845" t="s">
        <v>19</v>
      </c>
    </row>
    <row r="846" spans="1:11" x14ac:dyDescent="0.35">
      <c r="A846">
        <v>845</v>
      </c>
      <c r="B846" t="s">
        <v>2497</v>
      </c>
      <c r="C846">
        <v>28</v>
      </c>
      <c r="D846" t="s">
        <v>2498</v>
      </c>
      <c r="E846" t="s">
        <v>25</v>
      </c>
      <c r="F846" t="s">
        <v>31</v>
      </c>
      <c r="G846" t="s">
        <v>62</v>
      </c>
      <c r="H846" t="s">
        <v>23</v>
      </c>
      <c r="I846" t="s">
        <v>116</v>
      </c>
      <c r="J846" t="s">
        <v>2499</v>
      </c>
      <c r="K846" t="s">
        <v>28</v>
      </c>
    </row>
    <row r="847" spans="1:11" x14ac:dyDescent="0.35">
      <c r="A847">
        <v>846</v>
      </c>
      <c r="B847" t="s">
        <v>2500</v>
      </c>
      <c r="C847">
        <v>24</v>
      </c>
      <c r="D847" t="s">
        <v>2501</v>
      </c>
      <c r="E847" t="s">
        <v>169</v>
      </c>
      <c r="F847" t="s">
        <v>22</v>
      </c>
      <c r="G847" t="s">
        <v>80</v>
      </c>
      <c r="H847" t="s">
        <v>32</v>
      </c>
      <c r="I847" t="s">
        <v>146</v>
      </c>
      <c r="J847" t="s">
        <v>2502</v>
      </c>
      <c r="K847" t="s">
        <v>76</v>
      </c>
    </row>
    <row r="848" spans="1:11" x14ac:dyDescent="0.35">
      <c r="A848">
        <v>847</v>
      </c>
      <c r="B848" t="s">
        <v>2503</v>
      </c>
      <c r="C848">
        <v>25</v>
      </c>
      <c r="D848" t="s">
        <v>2504</v>
      </c>
      <c r="E848" t="s">
        <v>13</v>
      </c>
      <c r="F848" t="s">
        <v>133</v>
      </c>
      <c r="G848" t="s">
        <v>47</v>
      </c>
      <c r="H848" t="s">
        <v>31</v>
      </c>
      <c r="I848" t="s">
        <v>153</v>
      </c>
      <c r="J848" t="s">
        <v>2505</v>
      </c>
      <c r="K848" t="s">
        <v>44</v>
      </c>
    </row>
    <row r="849" spans="1:11" x14ac:dyDescent="0.35">
      <c r="A849">
        <v>848</v>
      </c>
      <c r="B849" t="s">
        <v>2506</v>
      </c>
      <c r="C849">
        <v>23</v>
      </c>
      <c r="D849" t="s">
        <v>2507</v>
      </c>
      <c r="E849" t="s">
        <v>67</v>
      </c>
      <c r="F849" t="s">
        <v>23</v>
      </c>
      <c r="G849" t="s">
        <v>80</v>
      </c>
      <c r="H849" t="s">
        <v>32</v>
      </c>
      <c r="I849" t="s">
        <v>170</v>
      </c>
      <c r="J849">
        <f>1-306-902-4970</f>
        <v>-6177</v>
      </c>
      <c r="K849" t="s">
        <v>76</v>
      </c>
    </row>
    <row r="850" spans="1:11" x14ac:dyDescent="0.35">
      <c r="A850">
        <v>849</v>
      </c>
      <c r="B850" t="s">
        <v>2508</v>
      </c>
      <c r="C850">
        <v>27</v>
      </c>
      <c r="D850" t="s">
        <v>2509</v>
      </c>
      <c r="E850" t="s">
        <v>79</v>
      </c>
      <c r="F850" t="s">
        <v>14</v>
      </c>
      <c r="G850" t="s">
        <v>87</v>
      </c>
      <c r="H850" t="s">
        <v>79</v>
      </c>
      <c r="I850" t="s">
        <v>53</v>
      </c>
      <c r="J850" t="s">
        <v>2510</v>
      </c>
      <c r="K850" t="s">
        <v>28</v>
      </c>
    </row>
    <row r="851" spans="1:11" x14ac:dyDescent="0.35">
      <c r="A851">
        <v>850</v>
      </c>
      <c r="B851" t="s">
        <v>2511</v>
      </c>
      <c r="C851">
        <v>27</v>
      </c>
      <c r="D851" t="s">
        <v>2512</v>
      </c>
      <c r="E851" t="s">
        <v>13</v>
      </c>
      <c r="F851" t="s">
        <v>42</v>
      </c>
      <c r="G851" t="s">
        <v>24</v>
      </c>
      <c r="H851" t="s">
        <v>25</v>
      </c>
      <c r="I851" t="s">
        <v>116</v>
      </c>
      <c r="J851">
        <f>1-881-84-715</f>
        <v>-1679</v>
      </c>
      <c r="K851" t="s">
        <v>19</v>
      </c>
    </row>
    <row r="852" spans="1:11" x14ac:dyDescent="0.35">
      <c r="A852">
        <v>851</v>
      </c>
      <c r="B852" t="s">
        <v>2513</v>
      </c>
      <c r="C852">
        <v>26</v>
      </c>
      <c r="D852" t="s">
        <v>2514</v>
      </c>
      <c r="E852" t="s">
        <v>177</v>
      </c>
      <c r="F852" t="s">
        <v>32</v>
      </c>
      <c r="G852" t="s">
        <v>33</v>
      </c>
      <c r="H852" t="s">
        <v>34</v>
      </c>
      <c r="I852" t="s">
        <v>58</v>
      </c>
      <c r="J852" t="s">
        <v>2515</v>
      </c>
      <c r="K852" t="s">
        <v>44</v>
      </c>
    </row>
    <row r="853" spans="1:11" x14ac:dyDescent="0.35">
      <c r="A853">
        <v>852</v>
      </c>
      <c r="B853" t="s">
        <v>2516</v>
      </c>
      <c r="C853">
        <v>30</v>
      </c>
      <c r="D853" t="s">
        <v>2517</v>
      </c>
      <c r="E853" t="s">
        <v>23</v>
      </c>
      <c r="F853" t="s">
        <v>79</v>
      </c>
      <c r="G853" t="s">
        <v>33</v>
      </c>
      <c r="H853" t="s">
        <v>34</v>
      </c>
      <c r="I853" t="s">
        <v>17</v>
      </c>
      <c r="J853" t="s">
        <v>2518</v>
      </c>
      <c r="K853" t="s">
        <v>19</v>
      </c>
    </row>
    <row r="854" spans="1:11" x14ac:dyDescent="0.35">
      <c r="A854">
        <v>853</v>
      </c>
      <c r="B854" t="s">
        <v>2519</v>
      </c>
      <c r="C854">
        <v>21</v>
      </c>
      <c r="D854" t="s">
        <v>2520</v>
      </c>
      <c r="E854" t="s">
        <v>42</v>
      </c>
      <c r="F854" t="s">
        <v>101</v>
      </c>
      <c r="G854" t="s">
        <v>62</v>
      </c>
      <c r="H854" t="s">
        <v>23</v>
      </c>
      <c r="I854" t="s">
        <v>63</v>
      </c>
      <c r="J854" t="s">
        <v>2521</v>
      </c>
      <c r="K854" t="s">
        <v>37</v>
      </c>
    </row>
    <row r="855" spans="1:11" x14ac:dyDescent="0.35">
      <c r="A855">
        <v>854</v>
      </c>
      <c r="B855" t="s">
        <v>2522</v>
      </c>
      <c r="C855">
        <v>29</v>
      </c>
      <c r="D855" t="s">
        <v>2523</v>
      </c>
      <c r="E855" t="s">
        <v>31</v>
      </c>
      <c r="F855" t="s">
        <v>22</v>
      </c>
      <c r="G855" t="s">
        <v>52</v>
      </c>
      <c r="H855" t="s">
        <v>13</v>
      </c>
      <c r="I855" t="s">
        <v>53</v>
      </c>
      <c r="J855">
        <v>7051322991</v>
      </c>
      <c r="K855" t="s">
        <v>28</v>
      </c>
    </row>
    <row r="856" spans="1:11" x14ac:dyDescent="0.35">
      <c r="A856">
        <v>855</v>
      </c>
      <c r="B856" t="s">
        <v>2524</v>
      </c>
      <c r="C856">
        <v>24</v>
      </c>
      <c r="D856" t="s">
        <v>2525</v>
      </c>
      <c r="E856" t="s">
        <v>31</v>
      </c>
      <c r="F856" t="s">
        <v>57</v>
      </c>
      <c r="G856" t="s">
        <v>41</v>
      </c>
      <c r="H856" t="s">
        <v>42</v>
      </c>
      <c r="I856" t="s">
        <v>53</v>
      </c>
      <c r="J856" t="s">
        <v>2526</v>
      </c>
      <c r="K856" t="s">
        <v>37</v>
      </c>
    </row>
    <row r="857" spans="1:11" x14ac:dyDescent="0.35">
      <c r="A857">
        <v>856</v>
      </c>
      <c r="B857" t="s">
        <v>2527</v>
      </c>
      <c r="C857">
        <v>26</v>
      </c>
      <c r="D857" t="s">
        <v>2528</v>
      </c>
      <c r="E857" t="s">
        <v>34</v>
      </c>
      <c r="F857" t="s">
        <v>79</v>
      </c>
      <c r="G857" t="s">
        <v>52</v>
      </c>
      <c r="H857" t="s">
        <v>13</v>
      </c>
      <c r="I857" t="s">
        <v>53</v>
      </c>
      <c r="J857" t="s">
        <v>2529</v>
      </c>
      <c r="K857" t="s">
        <v>37</v>
      </c>
    </row>
    <row r="858" spans="1:11" x14ac:dyDescent="0.35">
      <c r="A858">
        <v>857</v>
      </c>
      <c r="B858" t="s">
        <v>2530</v>
      </c>
      <c r="C858">
        <v>30</v>
      </c>
      <c r="D858" t="s">
        <v>2531</v>
      </c>
      <c r="E858" t="s">
        <v>169</v>
      </c>
      <c r="F858" t="s">
        <v>34</v>
      </c>
      <c r="G858" t="s">
        <v>87</v>
      </c>
      <c r="H858" t="s">
        <v>79</v>
      </c>
      <c r="I858" t="s">
        <v>146</v>
      </c>
      <c r="J858" t="s">
        <v>2532</v>
      </c>
      <c r="K858" t="s">
        <v>76</v>
      </c>
    </row>
    <row r="859" spans="1:11" x14ac:dyDescent="0.35">
      <c r="A859">
        <v>858</v>
      </c>
      <c r="B859" t="s">
        <v>2533</v>
      </c>
      <c r="C859">
        <v>28</v>
      </c>
      <c r="D859" t="s">
        <v>2534</v>
      </c>
      <c r="E859" t="s">
        <v>42</v>
      </c>
      <c r="F859" t="s">
        <v>201</v>
      </c>
      <c r="G859" t="s">
        <v>62</v>
      </c>
      <c r="H859" t="s">
        <v>23</v>
      </c>
      <c r="I859" t="s">
        <v>58</v>
      </c>
      <c r="J859">
        <v>7083425437</v>
      </c>
      <c r="K859" t="s">
        <v>28</v>
      </c>
    </row>
    <row r="860" spans="1:11" x14ac:dyDescent="0.35">
      <c r="A860">
        <v>859</v>
      </c>
      <c r="B860" t="s">
        <v>2535</v>
      </c>
      <c r="C860">
        <v>21</v>
      </c>
      <c r="D860" t="s">
        <v>2536</v>
      </c>
      <c r="E860" t="s">
        <v>32</v>
      </c>
      <c r="F860" t="s">
        <v>149</v>
      </c>
      <c r="G860" t="s">
        <v>52</v>
      </c>
      <c r="H860" t="s">
        <v>13</v>
      </c>
      <c r="I860" t="s">
        <v>170</v>
      </c>
      <c r="J860" t="s">
        <v>2537</v>
      </c>
      <c r="K860" t="s">
        <v>28</v>
      </c>
    </row>
    <row r="861" spans="1:11" x14ac:dyDescent="0.35">
      <c r="A861">
        <v>860</v>
      </c>
      <c r="B861" t="s">
        <v>2538</v>
      </c>
      <c r="C861">
        <v>27</v>
      </c>
      <c r="D861" t="s">
        <v>2539</v>
      </c>
      <c r="E861" t="s">
        <v>13</v>
      </c>
      <c r="F861" t="s">
        <v>25</v>
      </c>
      <c r="G861" t="s">
        <v>33</v>
      </c>
      <c r="H861" t="s">
        <v>34</v>
      </c>
      <c r="I861" t="s">
        <v>153</v>
      </c>
      <c r="J861" t="s">
        <v>2540</v>
      </c>
      <c r="K861" t="s">
        <v>37</v>
      </c>
    </row>
    <row r="862" spans="1:11" x14ac:dyDescent="0.35">
      <c r="A862">
        <v>861</v>
      </c>
      <c r="B862" t="s">
        <v>2541</v>
      </c>
      <c r="C862">
        <v>24</v>
      </c>
      <c r="D862" t="s">
        <v>2542</v>
      </c>
      <c r="E862" t="s">
        <v>23</v>
      </c>
      <c r="F862" t="s">
        <v>57</v>
      </c>
      <c r="G862" t="s">
        <v>52</v>
      </c>
      <c r="H862" t="s">
        <v>13</v>
      </c>
      <c r="I862" t="s">
        <v>102</v>
      </c>
      <c r="J862">
        <f>1-487-602-3937</f>
        <v>-5025</v>
      </c>
      <c r="K862" t="s">
        <v>19</v>
      </c>
    </row>
    <row r="863" spans="1:11" x14ac:dyDescent="0.35">
      <c r="A863">
        <v>862</v>
      </c>
      <c r="B863" t="s">
        <v>2543</v>
      </c>
      <c r="C863">
        <v>24</v>
      </c>
      <c r="D863" t="s">
        <v>2544</v>
      </c>
      <c r="E863" t="s">
        <v>16</v>
      </c>
      <c r="F863" t="s">
        <v>22</v>
      </c>
      <c r="G863" t="s">
        <v>52</v>
      </c>
      <c r="H863" t="s">
        <v>13</v>
      </c>
      <c r="I863" t="s">
        <v>170</v>
      </c>
      <c r="J863" t="s">
        <v>2545</v>
      </c>
      <c r="K863" t="s">
        <v>76</v>
      </c>
    </row>
    <row r="864" spans="1:11" x14ac:dyDescent="0.35">
      <c r="A864">
        <v>863</v>
      </c>
      <c r="B864" t="s">
        <v>2546</v>
      </c>
      <c r="C864">
        <v>30</v>
      </c>
      <c r="D864" t="s">
        <v>2547</v>
      </c>
      <c r="E864" t="s">
        <v>79</v>
      </c>
      <c r="F864" t="s">
        <v>201</v>
      </c>
      <c r="G864" t="s">
        <v>52</v>
      </c>
      <c r="H864" t="s">
        <v>13</v>
      </c>
      <c r="I864" t="s">
        <v>48</v>
      </c>
      <c r="J864" t="s">
        <v>2548</v>
      </c>
      <c r="K864" t="s">
        <v>19</v>
      </c>
    </row>
    <row r="865" spans="1:11" x14ac:dyDescent="0.35">
      <c r="A865">
        <v>864</v>
      </c>
      <c r="B865" t="s">
        <v>2549</v>
      </c>
      <c r="C865">
        <v>30</v>
      </c>
      <c r="D865" t="s">
        <v>2550</v>
      </c>
      <c r="E865" t="s">
        <v>34</v>
      </c>
      <c r="F865" t="s">
        <v>22</v>
      </c>
      <c r="G865" t="s">
        <v>41</v>
      </c>
      <c r="H865" t="s">
        <v>42</v>
      </c>
      <c r="I865" t="s">
        <v>153</v>
      </c>
      <c r="J865" t="s">
        <v>2551</v>
      </c>
      <c r="K865" t="s">
        <v>37</v>
      </c>
    </row>
    <row r="866" spans="1:11" x14ac:dyDescent="0.35">
      <c r="A866">
        <v>865</v>
      </c>
      <c r="B866" t="s">
        <v>2552</v>
      </c>
      <c r="C866">
        <v>23</v>
      </c>
      <c r="D866" t="s">
        <v>2553</v>
      </c>
      <c r="E866" t="s">
        <v>177</v>
      </c>
      <c r="F866" t="s">
        <v>169</v>
      </c>
      <c r="G866" t="s">
        <v>33</v>
      </c>
      <c r="H866" t="s">
        <v>34</v>
      </c>
      <c r="I866" t="s">
        <v>91</v>
      </c>
      <c r="J866" t="s">
        <v>2554</v>
      </c>
      <c r="K866" t="s">
        <v>76</v>
      </c>
    </row>
    <row r="867" spans="1:11" x14ac:dyDescent="0.35">
      <c r="A867">
        <v>866</v>
      </c>
      <c r="B867" t="s">
        <v>2555</v>
      </c>
      <c r="C867">
        <v>22</v>
      </c>
      <c r="D867" t="s">
        <v>2556</v>
      </c>
      <c r="E867" t="s">
        <v>16</v>
      </c>
      <c r="F867" t="s">
        <v>23</v>
      </c>
      <c r="G867" t="s">
        <v>15</v>
      </c>
      <c r="H867" t="s">
        <v>16</v>
      </c>
      <c r="I867" t="s">
        <v>17</v>
      </c>
      <c r="J867" t="s">
        <v>2557</v>
      </c>
      <c r="K867" t="s">
        <v>37</v>
      </c>
    </row>
    <row r="868" spans="1:11" x14ac:dyDescent="0.35">
      <c r="A868">
        <v>867</v>
      </c>
      <c r="B868" t="s">
        <v>2558</v>
      </c>
      <c r="C868">
        <v>27</v>
      </c>
      <c r="D868" t="s">
        <v>2559</v>
      </c>
      <c r="E868" t="s">
        <v>25</v>
      </c>
      <c r="F868" t="s">
        <v>57</v>
      </c>
      <c r="G868" t="s">
        <v>47</v>
      </c>
      <c r="H868" t="s">
        <v>31</v>
      </c>
      <c r="I868" t="s">
        <v>48</v>
      </c>
      <c r="J868" t="s">
        <v>2560</v>
      </c>
      <c r="K868" t="s">
        <v>44</v>
      </c>
    </row>
    <row r="869" spans="1:11" x14ac:dyDescent="0.35">
      <c r="A869">
        <v>868</v>
      </c>
      <c r="B869" t="s">
        <v>287</v>
      </c>
      <c r="C869">
        <v>26</v>
      </c>
      <c r="D869" t="s">
        <v>2561</v>
      </c>
      <c r="E869" t="s">
        <v>13</v>
      </c>
      <c r="F869" t="s">
        <v>13</v>
      </c>
      <c r="G869" t="s">
        <v>24</v>
      </c>
      <c r="H869" t="s">
        <v>25</v>
      </c>
      <c r="I869" t="s">
        <v>116</v>
      </c>
      <c r="J869" t="s">
        <v>2562</v>
      </c>
      <c r="K869" t="s">
        <v>76</v>
      </c>
    </row>
    <row r="870" spans="1:11" x14ac:dyDescent="0.35">
      <c r="A870">
        <v>869</v>
      </c>
      <c r="B870" t="s">
        <v>2563</v>
      </c>
      <c r="C870">
        <v>20</v>
      </c>
      <c r="D870" t="s">
        <v>2564</v>
      </c>
      <c r="E870" t="s">
        <v>34</v>
      </c>
      <c r="F870" t="s">
        <v>32</v>
      </c>
      <c r="G870" t="s">
        <v>24</v>
      </c>
      <c r="H870" t="s">
        <v>25</v>
      </c>
      <c r="I870" t="s">
        <v>102</v>
      </c>
      <c r="J870">
        <v>3377589253</v>
      </c>
      <c r="K870" t="s">
        <v>44</v>
      </c>
    </row>
    <row r="871" spans="1:11" x14ac:dyDescent="0.35">
      <c r="A871">
        <v>870</v>
      </c>
      <c r="B871" t="s">
        <v>2565</v>
      </c>
      <c r="C871">
        <v>20</v>
      </c>
      <c r="D871" t="s">
        <v>2566</v>
      </c>
      <c r="E871" t="s">
        <v>34</v>
      </c>
      <c r="F871" t="s">
        <v>32</v>
      </c>
      <c r="G871" t="s">
        <v>120</v>
      </c>
      <c r="H871" t="s">
        <v>57</v>
      </c>
      <c r="I871" t="s">
        <v>102</v>
      </c>
      <c r="J871" t="s">
        <v>2567</v>
      </c>
      <c r="K871" t="s">
        <v>76</v>
      </c>
    </row>
    <row r="872" spans="1:11" x14ac:dyDescent="0.35">
      <c r="A872">
        <v>871</v>
      </c>
      <c r="B872" t="s">
        <v>2568</v>
      </c>
      <c r="C872">
        <v>24</v>
      </c>
      <c r="D872" t="s">
        <v>2569</v>
      </c>
      <c r="E872" t="s">
        <v>101</v>
      </c>
      <c r="F872" t="s">
        <v>25</v>
      </c>
      <c r="G872" t="s">
        <v>24</v>
      </c>
      <c r="H872" t="s">
        <v>25</v>
      </c>
      <c r="I872" t="s">
        <v>63</v>
      </c>
      <c r="J872" t="s">
        <v>2570</v>
      </c>
      <c r="K872" t="s">
        <v>28</v>
      </c>
    </row>
    <row r="873" spans="1:11" x14ac:dyDescent="0.35">
      <c r="A873">
        <v>872</v>
      </c>
      <c r="B873" t="s">
        <v>2571</v>
      </c>
      <c r="C873">
        <v>28</v>
      </c>
      <c r="D873" t="s">
        <v>2572</v>
      </c>
      <c r="E873" t="s">
        <v>13</v>
      </c>
      <c r="F873" t="s">
        <v>101</v>
      </c>
      <c r="G873" t="s">
        <v>52</v>
      </c>
      <c r="H873" t="s">
        <v>13</v>
      </c>
      <c r="I873" t="s">
        <v>48</v>
      </c>
      <c r="J873" t="s">
        <v>2573</v>
      </c>
      <c r="K873" t="s">
        <v>28</v>
      </c>
    </row>
    <row r="874" spans="1:11" x14ac:dyDescent="0.35">
      <c r="A874">
        <v>873</v>
      </c>
      <c r="B874" t="s">
        <v>2574</v>
      </c>
      <c r="C874">
        <v>30</v>
      </c>
      <c r="D874" t="s">
        <v>2575</v>
      </c>
      <c r="E874" t="s">
        <v>13</v>
      </c>
      <c r="F874" t="s">
        <v>32</v>
      </c>
      <c r="G874" t="s">
        <v>120</v>
      </c>
      <c r="H874" t="s">
        <v>57</v>
      </c>
      <c r="I874" t="s">
        <v>35</v>
      </c>
      <c r="J874" t="s">
        <v>2576</v>
      </c>
      <c r="K874" t="s">
        <v>76</v>
      </c>
    </row>
    <row r="875" spans="1:11" x14ac:dyDescent="0.35">
      <c r="A875">
        <v>874</v>
      </c>
      <c r="B875" t="s">
        <v>2577</v>
      </c>
      <c r="C875">
        <v>30</v>
      </c>
      <c r="D875" t="s">
        <v>2578</v>
      </c>
      <c r="E875" t="s">
        <v>133</v>
      </c>
      <c r="F875" t="s">
        <v>14</v>
      </c>
      <c r="G875" t="s">
        <v>120</v>
      </c>
      <c r="H875" t="s">
        <v>57</v>
      </c>
      <c r="I875" t="s">
        <v>17</v>
      </c>
      <c r="J875" t="s">
        <v>2579</v>
      </c>
      <c r="K875" t="s">
        <v>44</v>
      </c>
    </row>
    <row r="876" spans="1:11" x14ac:dyDescent="0.35">
      <c r="A876">
        <v>875</v>
      </c>
      <c r="B876" t="s">
        <v>2580</v>
      </c>
      <c r="C876">
        <v>21</v>
      </c>
      <c r="D876" t="s">
        <v>2581</v>
      </c>
      <c r="E876" t="s">
        <v>177</v>
      </c>
      <c r="F876" t="s">
        <v>42</v>
      </c>
      <c r="G876" t="s">
        <v>62</v>
      </c>
      <c r="H876" t="s">
        <v>23</v>
      </c>
      <c r="I876" t="s">
        <v>58</v>
      </c>
      <c r="J876" t="s">
        <v>2582</v>
      </c>
      <c r="K876" t="s">
        <v>44</v>
      </c>
    </row>
    <row r="877" spans="1:11" x14ac:dyDescent="0.35">
      <c r="A877">
        <v>876</v>
      </c>
      <c r="B877" t="s">
        <v>2583</v>
      </c>
      <c r="C877">
        <v>30</v>
      </c>
      <c r="D877" t="s">
        <v>2584</v>
      </c>
      <c r="E877" t="s">
        <v>79</v>
      </c>
      <c r="F877" t="s">
        <v>16</v>
      </c>
      <c r="G877" t="s">
        <v>80</v>
      </c>
      <c r="H877" t="s">
        <v>32</v>
      </c>
      <c r="I877" t="s">
        <v>35</v>
      </c>
      <c r="J877">
        <f>1-768-883-2696</f>
        <v>-4346</v>
      </c>
      <c r="K877" t="s">
        <v>37</v>
      </c>
    </row>
    <row r="878" spans="1:11" x14ac:dyDescent="0.35">
      <c r="A878">
        <v>877</v>
      </c>
      <c r="B878" t="s">
        <v>2585</v>
      </c>
      <c r="C878">
        <v>23</v>
      </c>
      <c r="D878" t="s">
        <v>2586</v>
      </c>
      <c r="E878" t="s">
        <v>169</v>
      </c>
      <c r="F878" t="s">
        <v>40</v>
      </c>
      <c r="G878" t="s">
        <v>15</v>
      </c>
      <c r="H878" t="s">
        <v>16</v>
      </c>
      <c r="I878" t="s">
        <v>63</v>
      </c>
      <c r="J878" t="s">
        <v>2587</v>
      </c>
      <c r="K878" t="s">
        <v>28</v>
      </c>
    </row>
    <row r="879" spans="1:11" x14ac:dyDescent="0.35">
      <c r="A879">
        <v>878</v>
      </c>
      <c r="B879" t="s">
        <v>2588</v>
      </c>
      <c r="C879">
        <v>22</v>
      </c>
      <c r="D879" t="s">
        <v>2589</v>
      </c>
      <c r="E879" t="s">
        <v>42</v>
      </c>
      <c r="F879" t="s">
        <v>31</v>
      </c>
      <c r="G879" t="s">
        <v>33</v>
      </c>
      <c r="H879" t="s">
        <v>34</v>
      </c>
      <c r="I879" t="s">
        <v>116</v>
      </c>
      <c r="J879" t="s">
        <v>2590</v>
      </c>
      <c r="K879" t="s">
        <v>19</v>
      </c>
    </row>
    <row r="880" spans="1:11" x14ac:dyDescent="0.35">
      <c r="A880">
        <v>879</v>
      </c>
      <c r="B880" t="s">
        <v>2591</v>
      </c>
      <c r="C880">
        <v>28</v>
      </c>
      <c r="D880" t="s">
        <v>2592</v>
      </c>
      <c r="E880" t="s">
        <v>169</v>
      </c>
      <c r="F880" t="s">
        <v>177</v>
      </c>
      <c r="G880" t="s">
        <v>41</v>
      </c>
      <c r="H880" t="s">
        <v>42</v>
      </c>
      <c r="I880" t="s">
        <v>48</v>
      </c>
      <c r="J880" t="s">
        <v>2593</v>
      </c>
      <c r="K880" t="s">
        <v>19</v>
      </c>
    </row>
    <row r="881" spans="1:11" x14ac:dyDescent="0.35">
      <c r="A881">
        <v>880</v>
      </c>
      <c r="B881" t="s">
        <v>2594</v>
      </c>
      <c r="C881">
        <v>21</v>
      </c>
      <c r="D881" t="s">
        <v>2595</v>
      </c>
      <c r="E881" t="s">
        <v>13</v>
      </c>
      <c r="F881" t="s">
        <v>201</v>
      </c>
      <c r="G881" t="s">
        <v>15</v>
      </c>
      <c r="H881" t="s">
        <v>16</v>
      </c>
      <c r="I881" t="s">
        <v>88</v>
      </c>
      <c r="J881" t="s">
        <v>2596</v>
      </c>
      <c r="K881" t="s">
        <v>37</v>
      </c>
    </row>
    <row r="882" spans="1:11" x14ac:dyDescent="0.35">
      <c r="A882">
        <v>881</v>
      </c>
      <c r="B882" t="s">
        <v>2597</v>
      </c>
      <c r="C882">
        <v>24</v>
      </c>
      <c r="D882" t="s">
        <v>2598</v>
      </c>
      <c r="E882" t="s">
        <v>149</v>
      </c>
      <c r="F882" t="s">
        <v>67</v>
      </c>
      <c r="G882" t="s">
        <v>120</v>
      </c>
      <c r="H882" t="s">
        <v>57</v>
      </c>
      <c r="I882" t="s">
        <v>88</v>
      </c>
      <c r="J882" t="s">
        <v>2599</v>
      </c>
      <c r="K882" t="s">
        <v>76</v>
      </c>
    </row>
    <row r="883" spans="1:11" x14ac:dyDescent="0.35">
      <c r="A883">
        <v>882</v>
      </c>
      <c r="B883" t="s">
        <v>2600</v>
      </c>
      <c r="C883">
        <v>20</v>
      </c>
      <c r="D883" t="s">
        <v>2601</v>
      </c>
      <c r="E883" t="s">
        <v>149</v>
      </c>
      <c r="F883" t="s">
        <v>31</v>
      </c>
      <c r="G883" t="s">
        <v>41</v>
      </c>
      <c r="H883" t="s">
        <v>42</v>
      </c>
      <c r="I883" t="s">
        <v>153</v>
      </c>
      <c r="J883" t="s">
        <v>2602</v>
      </c>
      <c r="K883" t="s">
        <v>44</v>
      </c>
    </row>
    <row r="884" spans="1:11" x14ac:dyDescent="0.35">
      <c r="A884">
        <v>883</v>
      </c>
      <c r="B884" t="s">
        <v>2603</v>
      </c>
      <c r="C884">
        <v>27</v>
      </c>
      <c r="D884" t="s">
        <v>2604</v>
      </c>
      <c r="E884" t="s">
        <v>31</v>
      </c>
      <c r="F884" t="s">
        <v>201</v>
      </c>
      <c r="G884" t="s">
        <v>24</v>
      </c>
      <c r="H884" t="s">
        <v>25</v>
      </c>
      <c r="I884" t="s">
        <v>153</v>
      </c>
      <c r="J884" t="s">
        <v>2605</v>
      </c>
      <c r="K884" t="s">
        <v>44</v>
      </c>
    </row>
    <row r="885" spans="1:11" x14ac:dyDescent="0.35">
      <c r="A885">
        <v>884</v>
      </c>
      <c r="B885" t="s">
        <v>2606</v>
      </c>
      <c r="C885">
        <v>29</v>
      </c>
      <c r="D885" t="s">
        <v>2607</v>
      </c>
      <c r="E885" t="s">
        <v>31</v>
      </c>
      <c r="F885" t="s">
        <v>177</v>
      </c>
      <c r="G885" t="s">
        <v>15</v>
      </c>
      <c r="H885" t="s">
        <v>16</v>
      </c>
      <c r="I885" t="s">
        <v>102</v>
      </c>
      <c r="J885" t="s">
        <v>2608</v>
      </c>
      <c r="K885" t="s">
        <v>44</v>
      </c>
    </row>
    <row r="886" spans="1:11" x14ac:dyDescent="0.35">
      <c r="A886">
        <v>885</v>
      </c>
      <c r="B886" t="s">
        <v>2609</v>
      </c>
      <c r="C886">
        <v>25</v>
      </c>
      <c r="D886" t="s">
        <v>2610</v>
      </c>
      <c r="E886" t="s">
        <v>22</v>
      </c>
      <c r="F886" t="s">
        <v>13</v>
      </c>
      <c r="G886" t="s">
        <v>41</v>
      </c>
      <c r="H886" t="s">
        <v>42</v>
      </c>
      <c r="I886" t="s">
        <v>116</v>
      </c>
      <c r="J886" t="s">
        <v>2611</v>
      </c>
      <c r="K886" t="s">
        <v>44</v>
      </c>
    </row>
    <row r="887" spans="1:11" x14ac:dyDescent="0.35">
      <c r="A887">
        <v>886</v>
      </c>
      <c r="B887" t="s">
        <v>2612</v>
      </c>
      <c r="C887">
        <v>25</v>
      </c>
      <c r="D887" t="s">
        <v>2613</v>
      </c>
      <c r="E887" t="s">
        <v>57</v>
      </c>
      <c r="F887" t="s">
        <v>177</v>
      </c>
      <c r="G887" t="s">
        <v>52</v>
      </c>
      <c r="H887" t="s">
        <v>13</v>
      </c>
      <c r="I887" t="s">
        <v>48</v>
      </c>
      <c r="J887" t="s">
        <v>2614</v>
      </c>
      <c r="K887" t="s">
        <v>28</v>
      </c>
    </row>
    <row r="888" spans="1:11" x14ac:dyDescent="0.35">
      <c r="A888">
        <v>887</v>
      </c>
      <c r="B888" t="s">
        <v>2615</v>
      </c>
      <c r="C888">
        <v>23</v>
      </c>
      <c r="D888" t="s">
        <v>2616</v>
      </c>
      <c r="E888" t="s">
        <v>201</v>
      </c>
      <c r="F888" t="s">
        <v>22</v>
      </c>
      <c r="G888" t="s">
        <v>15</v>
      </c>
      <c r="H888" t="s">
        <v>16</v>
      </c>
      <c r="I888" t="s">
        <v>91</v>
      </c>
      <c r="J888" t="s">
        <v>2617</v>
      </c>
      <c r="K888" t="s">
        <v>76</v>
      </c>
    </row>
    <row r="889" spans="1:11" x14ac:dyDescent="0.35">
      <c r="A889">
        <v>888</v>
      </c>
      <c r="B889" t="s">
        <v>2618</v>
      </c>
      <c r="C889">
        <v>22</v>
      </c>
      <c r="D889" t="s">
        <v>2619</v>
      </c>
      <c r="E889" t="s">
        <v>32</v>
      </c>
      <c r="F889" t="s">
        <v>67</v>
      </c>
      <c r="G889" t="s">
        <v>15</v>
      </c>
      <c r="H889" t="s">
        <v>16</v>
      </c>
      <c r="I889" t="s">
        <v>102</v>
      </c>
      <c r="J889" t="s">
        <v>2620</v>
      </c>
      <c r="K889" t="s">
        <v>44</v>
      </c>
    </row>
    <row r="890" spans="1:11" x14ac:dyDescent="0.35">
      <c r="A890">
        <v>889</v>
      </c>
      <c r="B890" t="s">
        <v>2621</v>
      </c>
      <c r="C890">
        <v>28</v>
      </c>
      <c r="D890" t="s">
        <v>2622</v>
      </c>
      <c r="E890" t="s">
        <v>13</v>
      </c>
      <c r="F890" t="s">
        <v>22</v>
      </c>
      <c r="G890" t="s">
        <v>24</v>
      </c>
      <c r="H890" t="s">
        <v>25</v>
      </c>
      <c r="I890" t="s">
        <v>17</v>
      </c>
      <c r="J890" t="s">
        <v>2623</v>
      </c>
      <c r="K890" t="s">
        <v>37</v>
      </c>
    </row>
    <row r="891" spans="1:11" x14ac:dyDescent="0.35">
      <c r="A891">
        <v>890</v>
      </c>
      <c r="B891" t="s">
        <v>2624</v>
      </c>
      <c r="C891">
        <v>29</v>
      </c>
      <c r="D891" t="s">
        <v>2625</v>
      </c>
      <c r="E891" t="s">
        <v>101</v>
      </c>
      <c r="F891" t="s">
        <v>169</v>
      </c>
      <c r="G891" t="s">
        <v>41</v>
      </c>
      <c r="H891" t="s">
        <v>42</v>
      </c>
      <c r="I891" t="s">
        <v>35</v>
      </c>
      <c r="J891" t="s">
        <v>2626</v>
      </c>
      <c r="K891" t="s">
        <v>19</v>
      </c>
    </row>
    <row r="892" spans="1:11" x14ac:dyDescent="0.35">
      <c r="A892">
        <v>891</v>
      </c>
      <c r="B892" t="s">
        <v>2627</v>
      </c>
      <c r="C892">
        <v>23</v>
      </c>
      <c r="D892" t="s">
        <v>2628</v>
      </c>
      <c r="E892" t="s">
        <v>32</v>
      </c>
      <c r="F892" t="s">
        <v>149</v>
      </c>
      <c r="G892" t="s">
        <v>62</v>
      </c>
      <c r="H892" t="s">
        <v>23</v>
      </c>
      <c r="I892" t="s">
        <v>58</v>
      </c>
      <c r="J892" t="s">
        <v>2629</v>
      </c>
      <c r="K892" t="s">
        <v>37</v>
      </c>
    </row>
    <row r="893" spans="1:11" x14ac:dyDescent="0.35">
      <c r="A893">
        <v>892</v>
      </c>
      <c r="B893" t="s">
        <v>2630</v>
      </c>
      <c r="C893">
        <v>29</v>
      </c>
      <c r="D893" t="s">
        <v>2631</v>
      </c>
      <c r="E893" t="s">
        <v>201</v>
      </c>
      <c r="F893" t="s">
        <v>31</v>
      </c>
      <c r="G893" t="s">
        <v>62</v>
      </c>
      <c r="H893" t="s">
        <v>23</v>
      </c>
      <c r="I893" t="s">
        <v>116</v>
      </c>
      <c r="J893" t="s">
        <v>2632</v>
      </c>
      <c r="K893" t="s">
        <v>19</v>
      </c>
    </row>
    <row r="894" spans="1:11" x14ac:dyDescent="0.35">
      <c r="A894">
        <v>893</v>
      </c>
      <c r="B894" t="s">
        <v>2633</v>
      </c>
      <c r="C894">
        <v>25</v>
      </c>
      <c r="D894" t="s">
        <v>2634</v>
      </c>
      <c r="E894" t="s">
        <v>177</v>
      </c>
      <c r="F894" t="s">
        <v>22</v>
      </c>
      <c r="G894" t="s">
        <v>47</v>
      </c>
      <c r="H894" t="s">
        <v>31</v>
      </c>
      <c r="I894" t="s">
        <v>116</v>
      </c>
      <c r="J894" t="s">
        <v>2635</v>
      </c>
      <c r="K894" t="s">
        <v>37</v>
      </c>
    </row>
    <row r="895" spans="1:11" x14ac:dyDescent="0.35">
      <c r="A895">
        <v>894</v>
      </c>
      <c r="B895" t="s">
        <v>2636</v>
      </c>
      <c r="C895">
        <v>24</v>
      </c>
      <c r="D895" t="s">
        <v>2637</v>
      </c>
      <c r="E895" t="s">
        <v>79</v>
      </c>
      <c r="F895" t="s">
        <v>42</v>
      </c>
      <c r="G895" t="s">
        <v>47</v>
      </c>
      <c r="H895" t="s">
        <v>31</v>
      </c>
      <c r="I895" t="s">
        <v>53</v>
      </c>
      <c r="J895" t="s">
        <v>2638</v>
      </c>
      <c r="K895" t="s">
        <v>28</v>
      </c>
    </row>
    <row r="896" spans="1:11" x14ac:dyDescent="0.35">
      <c r="A896">
        <v>895</v>
      </c>
      <c r="B896" t="s">
        <v>2639</v>
      </c>
      <c r="C896">
        <v>22</v>
      </c>
      <c r="D896" t="s">
        <v>2640</v>
      </c>
      <c r="E896" t="s">
        <v>13</v>
      </c>
      <c r="F896" t="s">
        <v>149</v>
      </c>
      <c r="G896" t="s">
        <v>47</v>
      </c>
      <c r="H896" t="s">
        <v>31</v>
      </c>
      <c r="I896" t="s">
        <v>91</v>
      </c>
      <c r="J896" t="s">
        <v>2641</v>
      </c>
      <c r="K896" t="s">
        <v>76</v>
      </c>
    </row>
    <row r="897" spans="1:11" x14ac:dyDescent="0.35">
      <c r="A897">
        <v>896</v>
      </c>
      <c r="B897" t="s">
        <v>2642</v>
      </c>
      <c r="C897">
        <v>21</v>
      </c>
      <c r="D897" t="s">
        <v>2643</v>
      </c>
      <c r="E897" t="s">
        <v>16</v>
      </c>
      <c r="F897" t="s">
        <v>32</v>
      </c>
      <c r="G897" t="s">
        <v>120</v>
      </c>
      <c r="H897" t="s">
        <v>57</v>
      </c>
      <c r="I897" t="s">
        <v>48</v>
      </c>
      <c r="J897" t="s">
        <v>2644</v>
      </c>
      <c r="K897" t="s">
        <v>28</v>
      </c>
    </row>
    <row r="898" spans="1:11" x14ac:dyDescent="0.35">
      <c r="A898">
        <v>897</v>
      </c>
      <c r="B898" t="s">
        <v>2645</v>
      </c>
      <c r="C898">
        <v>22</v>
      </c>
      <c r="D898" t="s">
        <v>2646</v>
      </c>
      <c r="E898" t="s">
        <v>101</v>
      </c>
      <c r="F898" t="s">
        <v>201</v>
      </c>
      <c r="G898" t="s">
        <v>62</v>
      </c>
      <c r="H898" t="s">
        <v>23</v>
      </c>
      <c r="I898" t="s">
        <v>153</v>
      </c>
      <c r="J898" t="s">
        <v>2647</v>
      </c>
      <c r="K898" t="s">
        <v>44</v>
      </c>
    </row>
    <row r="899" spans="1:11" x14ac:dyDescent="0.35">
      <c r="A899">
        <v>898</v>
      </c>
      <c r="B899" t="s">
        <v>2648</v>
      </c>
      <c r="C899">
        <v>25</v>
      </c>
      <c r="D899" t="s">
        <v>2649</v>
      </c>
      <c r="E899" t="s">
        <v>25</v>
      </c>
      <c r="F899" t="s">
        <v>101</v>
      </c>
      <c r="G899" t="s">
        <v>87</v>
      </c>
      <c r="H899" t="s">
        <v>79</v>
      </c>
      <c r="I899" t="s">
        <v>91</v>
      </c>
      <c r="J899" t="s">
        <v>2650</v>
      </c>
      <c r="K899" t="s">
        <v>19</v>
      </c>
    </row>
    <row r="900" spans="1:11" x14ac:dyDescent="0.35">
      <c r="A900">
        <v>899</v>
      </c>
      <c r="B900" t="s">
        <v>2651</v>
      </c>
      <c r="C900">
        <v>22</v>
      </c>
      <c r="D900" t="s">
        <v>2652</v>
      </c>
      <c r="E900" t="s">
        <v>16</v>
      </c>
      <c r="F900" t="s">
        <v>22</v>
      </c>
      <c r="G900" t="s">
        <v>62</v>
      </c>
      <c r="H900" t="s">
        <v>23</v>
      </c>
      <c r="I900" t="s">
        <v>102</v>
      </c>
      <c r="J900" t="s">
        <v>2653</v>
      </c>
      <c r="K900" t="s">
        <v>76</v>
      </c>
    </row>
    <row r="901" spans="1:11" x14ac:dyDescent="0.35">
      <c r="A901">
        <v>900</v>
      </c>
      <c r="B901" t="s">
        <v>2654</v>
      </c>
      <c r="C901">
        <v>22</v>
      </c>
      <c r="D901" t="s">
        <v>2655</v>
      </c>
      <c r="E901" t="s">
        <v>149</v>
      </c>
      <c r="F901" t="s">
        <v>79</v>
      </c>
      <c r="G901" t="s">
        <v>41</v>
      </c>
      <c r="H901" t="s">
        <v>42</v>
      </c>
      <c r="I901" t="s">
        <v>58</v>
      </c>
      <c r="J901">
        <v>9748114134</v>
      </c>
      <c r="K901" t="s">
        <v>44</v>
      </c>
    </row>
    <row r="902" spans="1:11" x14ac:dyDescent="0.35">
      <c r="A902">
        <v>901</v>
      </c>
      <c r="B902" t="s">
        <v>2656</v>
      </c>
      <c r="C902">
        <v>25</v>
      </c>
      <c r="D902" t="s">
        <v>2657</v>
      </c>
      <c r="E902" t="s">
        <v>31</v>
      </c>
      <c r="F902" t="s">
        <v>101</v>
      </c>
      <c r="G902" t="s">
        <v>15</v>
      </c>
      <c r="H902" t="s">
        <v>16</v>
      </c>
      <c r="I902" t="s">
        <v>53</v>
      </c>
      <c r="J902" t="s">
        <v>2658</v>
      </c>
      <c r="K902" t="s">
        <v>37</v>
      </c>
    </row>
    <row r="903" spans="1:11" x14ac:dyDescent="0.35">
      <c r="A903">
        <v>902</v>
      </c>
      <c r="B903" t="s">
        <v>2659</v>
      </c>
      <c r="C903">
        <v>23</v>
      </c>
      <c r="D903" t="s">
        <v>2660</v>
      </c>
      <c r="E903" t="s">
        <v>101</v>
      </c>
      <c r="F903" t="s">
        <v>34</v>
      </c>
      <c r="G903" t="s">
        <v>41</v>
      </c>
      <c r="H903" t="s">
        <v>42</v>
      </c>
      <c r="I903" t="s">
        <v>63</v>
      </c>
      <c r="J903">
        <f>1-467-9-355</f>
        <v>-830</v>
      </c>
      <c r="K903" t="s">
        <v>76</v>
      </c>
    </row>
    <row r="904" spans="1:11" x14ac:dyDescent="0.35">
      <c r="A904">
        <v>903</v>
      </c>
      <c r="B904" t="s">
        <v>2661</v>
      </c>
      <c r="C904">
        <v>23</v>
      </c>
      <c r="D904" t="s">
        <v>2662</v>
      </c>
      <c r="E904" t="s">
        <v>32</v>
      </c>
      <c r="F904" t="s">
        <v>79</v>
      </c>
      <c r="G904" t="s">
        <v>62</v>
      </c>
      <c r="H904" t="s">
        <v>23</v>
      </c>
      <c r="I904" t="s">
        <v>48</v>
      </c>
      <c r="J904" t="s">
        <v>2663</v>
      </c>
      <c r="K904" t="s">
        <v>76</v>
      </c>
    </row>
    <row r="905" spans="1:11" x14ac:dyDescent="0.35">
      <c r="A905">
        <v>904</v>
      </c>
      <c r="B905" t="s">
        <v>2664</v>
      </c>
      <c r="C905">
        <v>24</v>
      </c>
      <c r="D905" t="s">
        <v>2665</v>
      </c>
      <c r="E905" t="s">
        <v>57</v>
      </c>
      <c r="F905" t="s">
        <v>149</v>
      </c>
      <c r="G905" t="s">
        <v>80</v>
      </c>
      <c r="H905" t="s">
        <v>32</v>
      </c>
      <c r="I905" t="s">
        <v>88</v>
      </c>
      <c r="J905" t="s">
        <v>2666</v>
      </c>
      <c r="K905" t="s">
        <v>44</v>
      </c>
    </row>
    <row r="906" spans="1:11" x14ac:dyDescent="0.35">
      <c r="A906">
        <v>905</v>
      </c>
      <c r="B906" t="s">
        <v>2667</v>
      </c>
      <c r="C906">
        <v>22</v>
      </c>
      <c r="D906" t="s">
        <v>2668</v>
      </c>
      <c r="E906" t="s">
        <v>42</v>
      </c>
      <c r="F906" t="s">
        <v>201</v>
      </c>
      <c r="G906" t="s">
        <v>15</v>
      </c>
      <c r="H906" t="s">
        <v>16</v>
      </c>
      <c r="I906" t="s">
        <v>35</v>
      </c>
      <c r="J906">
        <f>1-341-55-9302</f>
        <v>-9697</v>
      </c>
      <c r="K906" t="s">
        <v>28</v>
      </c>
    </row>
    <row r="907" spans="1:11" x14ac:dyDescent="0.35">
      <c r="A907">
        <v>906</v>
      </c>
      <c r="B907" t="s">
        <v>2669</v>
      </c>
      <c r="C907">
        <v>30</v>
      </c>
      <c r="D907" t="s">
        <v>2670</v>
      </c>
      <c r="E907" t="s">
        <v>34</v>
      </c>
      <c r="F907" t="s">
        <v>16</v>
      </c>
      <c r="G907" t="s">
        <v>62</v>
      </c>
      <c r="H907" t="s">
        <v>23</v>
      </c>
      <c r="I907" t="s">
        <v>88</v>
      </c>
      <c r="J907" t="s">
        <v>2671</v>
      </c>
      <c r="K907" t="s">
        <v>44</v>
      </c>
    </row>
    <row r="908" spans="1:11" x14ac:dyDescent="0.35">
      <c r="A908">
        <v>907</v>
      </c>
      <c r="B908" t="s">
        <v>2672</v>
      </c>
      <c r="C908">
        <v>20</v>
      </c>
      <c r="D908" t="s">
        <v>2673</v>
      </c>
      <c r="E908" t="s">
        <v>101</v>
      </c>
      <c r="F908" t="s">
        <v>34</v>
      </c>
      <c r="G908" t="s">
        <v>120</v>
      </c>
      <c r="H908" t="s">
        <v>57</v>
      </c>
      <c r="I908" t="s">
        <v>63</v>
      </c>
      <c r="J908" t="s">
        <v>2674</v>
      </c>
      <c r="K908" t="s">
        <v>37</v>
      </c>
    </row>
    <row r="909" spans="1:11" x14ac:dyDescent="0.35">
      <c r="A909">
        <v>908</v>
      </c>
      <c r="B909" t="s">
        <v>2675</v>
      </c>
      <c r="C909">
        <v>20</v>
      </c>
      <c r="D909" t="s">
        <v>2676</v>
      </c>
      <c r="E909" t="s">
        <v>133</v>
      </c>
      <c r="F909" t="s">
        <v>31</v>
      </c>
      <c r="G909" t="s">
        <v>47</v>
      </c>
      <c r="H909" t="s">
        <v>31</v>
      </c>
      <c r="I909" t="s">
        <v>146</v>
      </c>
      <c r="J909" t="s">
        <v>2677</v>
      </c>
      <c r="K909" t="s">
        <v>19</v>
      </c>
    </row>
    <row r="910" spans="1:11" x14ac:dyDescent="0.35">
      <c r="A910">
        <v>909</v>
      </c>
      <c r="B910" t="s">
        <v>2678</v>
      </c>
      <c r="C910">
        <v>29</v>
      </c>
      <c r="D910" t="s">
        <v>2679</v>
      </c>
      <c r="E910" t="s">
        <v>40</v>
      </c>
      <c r="F910" t="s">
        <v>23</v>
      </c>
      <c r="G910" t="s">
        <v>47</v>
      </c>
      <c r="H910" t="s">
        <v>31</v>
      </c>
      <c r="I910" t="s">
        <v>88</v>
      </c>
      <c r="J910" t="s">
        <v>2680</v>
      </c>
      <c r="K910" t="s">
        <v>37</v>
      </c>
    </row>
    <row r="911" spans="1:11" x14ac:dyDescent="0.35">
      <c r="A911">
        <v>910</v>
      </c>
      <c r="B911" t="s">
        <v>2681</v>
      </c>
      <c r="C911">
        <v>20</v>
      </c>
      <c r="D911" t="s">
        <v>2682</v>
      </c>
      <c r="E911" t="s">
        <v>79</v>
      </c>
      <c r="F911" t="s">
        <v>25</v>
      </c>
      <c r="G911" t="s">
        <v>80</v>
      </c>
      <c r="H911" t="s">
        <v>32</v>
      </c>
      <c r="I911" t="s">
        <v>146</v>
      </c>
      <c r="J911" t="s">
        <v>2683</v>
      </c>
      <c r="K911" t="s">
        <v>19</v>
      </c>
    </row>
    <row r="912" spans="1:11" x14ac:dyDescent="0.35">
      <c r="A912">
        <v>911</v>
      </c>
      <c r="B912" t="s">
        <v>2684</v>
      </c>
      <c r="C912">
        <v>22</v>
      </c>
      <c r="D912" t="s">
        <v>2685</v>
      </c>
      <c r="E912" t="s">
        <v>79</v>
      </c>
      <c r="F912" t="s">
        <v>57</v>
      </c>
      <c r="G912" t="s">
        <v>15</v>
      </c>
      <c r="H912" t="s">
        <v>16</v>
      </c>
      <c r="I912" t="s">
        <v>68</v>
      </c>
      <c r="J912" t="s">
        <v>2686</v>
      </c>
      <c r="K912" t="s">
        <v>76</v>
      </c>
    </row>
    <row r="913" spans="1:11" x14ac:dyDescent="0.35">
      <c r="A913">
        <v>912</v>
      </c>
      <c r="B913" t="s">
        <v>2687</v>
      </c>
      <c r="C913">
        <v>28</v>
      </c>
      <c r="D913" t="s">
        <v>2688</v>
      </c>
      <c r="E913" t="s">
        <v>34</v>
      </c>
      <c r="F913" t="s">
        <v>133</v>
      </c>
      <c r="G913" t="s">
        <v>33</v>
      </c>
      <c r="H913" t="s">
        <v>34</v>
      </c>
      <c r="I913" t="s">
        <v>53</v>
      </c>
      <c r="J913" t="s">
        <v>2689</v>
      </c>
      <c r="K913" t="s">
        <v>19</v>
      </c>
    </row>
    <row r="914" spans="1:11" x14ac:dyDescent="0.35">
      <c r="A914">
        <v>913</v>
      </c>
      <c r="B914" t="s">
        <v>2690</v>
      </c>
      <c r="C914">
        <v>25</v>
      </c>
      <c r="D914" t="s">
        <v>2691</v>
      </c>
      <c r="E914" t="s">
        <v>16</v>
      </c>
      <c r="F914" t="s">
        <v>31</v>
      </c>
      <c r="G914" t="s">
        <v>87</v>
      </c>
      <c r="H914" t="s">
        <v>79</v>
      </c>
      <c r="I914" t="s">
        <v>170</v>
      </c>
      <c r="J914" t="s">
        <v>2692</v>
      </c>
      <c r="K914" t="s">
        <v>76</v>
      </c>
    </row>
    <row r="915" spans="1:11" x14ac:dyDescent="0.35">
      <c r="A915">
        <v>914</v>
      </c>
      <c r="B915" t="s">
        <v>2693</v>
      </c>
      <c r="C915">
        <v>27</v>
      </c>
      <c r="D915" t="s">
        <v>2694</v>
      </c>
      <c r="E915" t="s">
        <v>34</v>
      </c>
      <c r="F915" t="s">
        <v>14</v>
      </c>
      <c r="G915" t="s">
        <v>47</v>
      </c>
      <c r="H915" t="s">
        <v>31</v>
      </c>
      <c r="I915" t="s">
        <v>63</v>
      </c>
      <c r="J915" t="s">
        <v>2695</v>
      </c>
      <c r="K915" t="s">
        <v>76</v>
      </c>
    </row>
    <row r="916" spans="1:11" x14ac:dyDescent="0.35">
      <c r="A916">
        <v>915</v>
      </c>
      <c r="B916" t="s">
        <v>2696</v>
      </c>
      <c r="C916">
        <v>20</v>
      </c>
      <c r="D916" t="s">
        <v>2697</v>
      </c>
      <c r="E916" t="s">
        <v>133</v>
      </c>
      <c r="F916" t="s">
        <v>34</v>
      </c>
      <c r="G916" t="s">
        <v>24</v>
      </c>
      <c r="H916" t="s">
        <v>25</v>
      </c>
      <c r="I916" t="s">
        <v>170</v>
      </c>
      <c r="J916" t="s">
        <v>2698</v>
      </c>
      <c r="K916" t="s">
        <v>37</v>
      </c>
    </row>
    <row r="917" spans="1:11" x14ac:dyDescent="0.35">
      <c r="A917">
        <v>916</v>
      </c>
      <c r="B917" t="s">
        <v>2699</v>
      </c>
      <c r="C917">
        <v>20</v>
      </c>
      <c r="D917" t="s">
        <v>2700</v>
      </c>
      <c r="E917" t="s">
        <v>79</v>
      </c>
      <c r="F917" t="s">
        <v>23</v>
      </c>
      <c r="G917" t="s">
        <v>62</v>
      </c>
      <c r="H917" t="s">
        <v>23</v>
      </c>
      <c r="I917" t="s">
        <v>35</v>
      </c>
      <c r="J917" t="s">
        <v>2701</v>
      </c>
      <c r="K917" t="s">
        <v>28</v>
      </c>
    </row>
    <row r="918" spans="1:11" x14ac:dyDescent="0.35">
      <c r="A918">
        <v>917</v>
      </c>
      <c r="B918" t="s">
        <v>2702</v>
      </c>
      <c r="C918">
        <v>22</v>
      </c>
      <c r="D918" t="s">
        <v>2703</v>
      </c>
      <c r="E918" t="s">
        <v>16</v>
      </c>
      <c r="F918" t="s">
        <v>16</v>
      </c>
      <c r="G918" t="s">
        <v>87</v>
      </c>
      <c r="H918" t="s">
        <v>79</v>
      </c>
      <c r="I918" t="s">
        <v>116</v>
      </c>
      <c r="J918" t="s">
        <v>2704</v>
      </c>
      <c r="K918" t="s">
        <v>37</v>
      </c>
    </row>
    <row r="919" spans="1:11" x14ac:dyDescent="0.35">
      <c r="A919">
        <v>918</v>
      </c>
      <c r="B919" t="s">
        <v>2705</v>
      </c>
      <c r="C919">
        <v>21</v>
      </c>
      <c r="D919" t="s">
        <v>2706</v>
      </c>
      <c r="E919" t="s">
        <v>133</v>
      </c>
      <c r="F919" t="s">
        <v>79</v>
      </c>
      <c r="G919" t="s">
        <v>41</v>
      </c>
      <c r="H919" t="s">
        <v>42</v>
      </c>
      <c r="I919" t="s">
        <v>170</v>
      </c>
      <c r="J919" t="s">
        <v>2707</v>
      </c>
      <c r="K919" t="s">
        <v>44</v>
      </c>
    </row>
    <row r="920" spans="1:11" x14ac:dyDescent="0.35">
      <c r="A920">
        <v>919</v>
      </c>
      <c r="B920" t="s">
        <v>2708</v>
      </c>
      <c r="C920">
        <v>26</v>
      </c>
      <c r="D920" t="s">
        <v>2709</v>
      </c>
      <c r="E920" t="s">
        <v>201</v>
      </c>
      <c r="F920" t="s">
        <v>16</v>
      </c>
      <c r="G920" t="s">
        <v>52</v>
      </c>
      <c r="H920" t="s">
        <v>13</v>
      </c>
      <c r="I920" t="s">
        <v>35</v>
      </c>
      <c r="J920" t="s">
        <v>2710</v>
      </c>
      <c r="K920" t="s">
        <v>76</v>
      </c>
    </row>
    <row r="921" spans="1:11" x14ac:dyDescent="0.35">
      <c r="A921">
        <v>920</v>
      </c>
      <c r="B921" t="s">
        <v>2711</v>
      </c>
      <c r="C921">
        <v>24</v>
      </c>
      <c r="D921" t="s">
        <v>2712</v>
      </c>
      <c r="E921" t="s">
        <v>22</v>
      </c>
      <c r="F921" t="s">
        <v>22</v>
      </c>
      <c r="G921" t="s">
        <v>47</v>
      </c>
      <c r="H921" t="s">
        <v>31</v>
      </c>
      <c r="I921" t="s">
        <v>48</v>
      </c>
      <c r="J921" t="s">
        <v>2713</v>
      </c>
      <c r="K921" t="s">
        <v>19</v>
      </c>
    </row>
    <row r="922" spans="1:11" x14ac:dyDescent="0.35">
      <c r="A922">
        <v>921</v>
      </c>
      <c r="B922" t="s">
        <v>2714</v>
      </c>
      <c r="C922">
        <v>30</v>
      </c>
      <c r="D922" t="s">
        <v>2715</v>
      </c>
      <c r="E922" t="s">
        <v>57</v>
      </c>
      <c r="F922" t="s">
        <v>79</v>
      </c>
      <c r="G922" t="s">
        <v>52</v>
      </c>
      <c r="H922" t="s">
        <v>13</v>
      </c>
      <c r="I922" t="s">
        <v>48</v>
      </c>
      <c r="J922" t="s">
        <v>2716</v>
      </c>
      <c r="K922" t="s">
        <v>28</v>
      </c>
    </row>
    <row r="923" spans="1:11" x14ac:dyDescent="0.35">
      <c r="A923">
        <v>922</v>
      </c>
      <c r="B923" t="s">
        <v>2717</v>
      </c>
      <c r="C923">
        <v>21</v>
      </c>
      <c r="D923" t="s">
        <v>2718</v>
      </c>
      <c r="E923" t="s">
        <v>57</v>
      </c>
      <c r="F923" t="s">
        <v>133</v>
      </c>
      <c r="G923" t="s">
        <v>47</v>
      </c>
      <c r="H923" t="s">
        <v>31</v>
      </c>
      <c r="I923" t="s">
        <v>63</v>
      </c>
      <c r="J923" t="s">
        <v>2719</v>
      </c>
      <c r="K923" t="s">
        <v>37</v>
      </c>
    </row>
    <row r="924" spans="1:11" x14ac:dyDescent="0.35">
      <c r="A924">
        <v>923</v>
      </c>
      <c r="B924" t="s">
        <v>2720</v>
      </c>
      <c r="C924">
        <v>26</v>
      </c>
      <c r="D924" t="s">
        <v>2721</v>
      </c>
      <c r="E924" t="s">
        <v>201</v>
      </c>
      <c r="F924" t="s">
        <v>149</v>
      </c>
      <c r="G924" t="s">
        <v>41</v>
      </c>
      <c r="H924" t="s">
        <v>42</v>
      </c>
      <c r="I924" t="s">
        <v>88</v>
      </c>
      <c r="J924" t="s">
        <v>2722</v>
      </c>
      <c r="K924" t="s">
        <v>28</v>
      </c>
    </row>
    <row r="925" spans="1:11" x14ac:dyDescent="0.35">
      <c r="A925">
        <v>924</v>
      </c>
      <c r="B925" t="s">
        <v>2723</v>
      </c>
      <c r="C925">
        <v>30</v>
      </c>
      <c r="D925" t="s">
        <v>2724</v>
      </c>
      <c r="E925" t="s">
        <v>42</v>
      </c>
      <c r="F925" t="s">
        <v>79</v>
      </c>
      <c r="G925" t="s">
        <v>33</v>
      </c>
      <c r="H925" t="s">
        <v>34</v>
      </c>
      <c r="I925" t="s">
        <v>35</v>
      </c>
      <c r="J925" t="s">
        <v>2725</v>
      </c>
      <c r="K925" t="s">
        <v>76</v>
      </c>
    </row>
    <row r="926" spans="1:11" x14ac:dyDescent="0.35">
      <c r="A926">
        <v>925</v>
      </c>
      <c r="B926" t="s">
        <v>2726</v>
      </c>
      <c r="C926">
        <v>23</v>
      </c>
      <c r="D926" t="s">
        <v>2727</v>
      </c>
      <c r="E926" t="s">
        <v>67</v>
      </c>
      <c r="F926" t="s">
        <v>23</v>
      </c>
      <c r="G926" t="s">
        <v>47</v>
      </c>
      <c r="H926" t="s">
        <v>31</v>
      </c>
      <c r="I926" t="s">
        <v>91</v>
      </c>
      <c r="J926" t="s">
        <v>2728</v>
      </c>
      <c r="K926" t="s">
        <v>44</v>
      </c>
    </row>
    <row r="927" spans="1:11" x14ac:dyDescent="0.35">
      <c r="A927">
        <v>926</v>
      </c>
      <c r="B927" t="s">
        <v>2729</v>
      </c>
      <c r="C927">
        <v>24</v>
      </c>
      <c r="D927" t="s">
        <v>2730</v>
      </c>
      <c r="E927" t="s">
        <v>67</v>
      </c>
      <c r="F927" t="s">
        <v>169</v>
      </c>
      <c r="G927" t="s">
        <v>52</v>
      </c>
      <c r="H927" t="s">
        <v>13</v>
      </c>
      <c r="I927" t="s">
        <v>88</v>
      </c>
      <c r="J927" t="s">
        <v>2731</v>
      </c>
      <c r="K927" t="s">
        <v>28</v>
      </c>
    </row>
    <row r="928" spans="1:11" x14ac:dyDescent="0.35">
      <c r="A928">
        <v>927</v>
      </c>
      <c r="B928" t="s">
        <v>2732</v>
      </c>
      <c r="C928">
        <v>27</v>
      </c>
      <c r="D928" t="s">
        <v>2733</v>
      </c>
      <c r="E928" t="s">
        <v>57</v>
      </c>
      <c r="F928" t="s">
        <v>40</v>
      </c>
      <c r="G928" t="s">
        <v>52</v>
      </c>
      <c r="H928" t="s">
        <v>13</v>
      </c>
      <c r="I928" t="s">
        <v>58</v>
      </c>
      <c r="J928" t="s">
        <v>2734</v>
      </c>
      <c r="K928" t="s">
        <v>44</v>
      </c>
    </row>
    <row r="929" spans="1:11" x14ac:dyDescent="0.35">
      <c r="A929">
        <v>928</v>
      </c>
      <c r="B929" t="s">
        <v>2735</v>
      </c>
      <c r="C929">
        <v>23</v>
      </c>
      <c r="D929" t="s">
        <v>2736</v>
      </c>
      <c r="E929" t="s">
        <v>16</v>
      </c>
      <c r="F929" t="s">
        <v>177</v>
      </c>
      <c r="G929" t="s">
        <v>62</v>
      </c>
      <c r="H929" t="s">
        <v>23</v>
      </c>
      <c r="I929" t="s">
        <v>153</v>
      </c>
      <c r="J929" t="s">
        <v>2737</v>
      </c>
      <c r="K929" t="s">
        <v>28</v>
      </c>
    </row>
    <row r="930" spans="1:11" x14ac:dyDescent="0.35">
      <c r="A930">
        <v>929</v>
      </c>
      <c r="B930" t="s">
        <v>2738</v>
      </c>
      <c r="C930">
        <v>22</v>
      </c>
      <c r="D930" t="s">
        <v>2739</v>
      </c>
      <c r="E930" t="s">
        <v>133</v>
      </c>
      <c r="F930" t="s">
        <v>40</v>
      </c>
      <c r="G930" t="s">
        <v>62</v>
      </c>
      <c r="H930" t="s">
        <v>23</v>
      </c>
      <c r="I930" t="s">
        <v>17</v>
      </c>
      <c r="J930">
        <v>465100104</v>
      </c>
      <c r="K930" t="s">
        <v>19</v>
      </c>
    </row>
    <row r="931" spans="1:11" x14ac:dyDescent="0.35">
      <c r="A931">
        <v>930</v>
      </c>
      <c r="B931" t="s">
        <v>2740</v>
      </c>
      <c r="C931">
        <v>26</v>
      </c>
      <c r="D931" t="s">
        <v>2741</v>
      </c>
      <c r="E931" t="s">
        <v>32</v>
      </c>
      <c r="F931" t="s">
        <v>101</v>
      </c>
      <c r="G931" t="s">
        <v>24</v>
      </c>
      <c r="H931" t="s">
        <v>25</v>
      </c>
      <c r="I931" t="s">
        <v>153</v>
      </c>
      <c r="J931" t="s">
        <v>2742</v>
      </c>
      <c r="K931" t="s">
        <v>19</v>
      </c>
    </row>
    <row r="932" spans="1:11" x14ac:dyDescent="0.35">
      <c r="A932">
        <v>931</v>
      </c>
      <c r="B932" t="s">
        <v>2743</v>
      </c>
      <c r="C932">
        <v>30</v>
      </c>
      <c r="D932" t="s">
        <v>2744</v>
      </c>
      <c r="E932" t="s">
        <v>34</v>
      </c>
      <c r="F932" t="s">
        <v>13</v>
      </c>
      <c r="G932" t="s">
        <v>62</v>
      </c>
      <c r="H932" t="s">
        <v>23</v>
      </c>
      <c r="I932" t="s">
        <v>35</v>
      </c>
      <c r="J932" t="s">
        <v>2745</v>
      </c>
      <c r="K932" t="s">
        <v>19</v>
      </c>
    </row>
    <row r="933" spans="1:11" x14ac:dyDescent="0.35">
      <c r="A933">
        <v>932</v>
      </c>
      <c r="B933" t="s">
        <v>2746</v>
      </c>
      <c r="C933">
        <v>25</v>
      </c>
      <c r="D933" t="s">
        <v>2747</v>
      </c>
      <c r="E933" t="s">
        <v>149</v>
      </c>
      <c r="F933" t="s">
        <v>34</v>
      </c>
      <c r="G933" t="s">
        <v>62</v>
      </c>
      <c r="H933" t="s">
        <v>23</v>
      </c>
      <c r="I933" t="s">
        <v>91</v>
      </c>
      <c r="J933" t="s">
        <v>2748</v>
      </c>
      <c r="K933" t="s">
        <v>19</v>
      </c>
    </row>
    <row r="934" spans="1:11" x14ac:dyDescent="0.35">
      <c r="A934">
        <v>933</v>
      </c>
      <c r="B934" t="s">
        <v>2749</v>
      </c>
      <c r="C934">
        <v>21</v>
      </c>
      <c r="D934" t="s">
        <v>2750</v>
      </c>
      <c r="E934" t="s">
        <v>16</v>
      </c>
      <c r="F934" t="s">
        <v>40</v>
      </c>
      <c r="G934" t="s">
        <v>33</v>
      </c>
      <c r="H934" t="s">
        <v>34</v>
      </c>
      <c r="I934" t="s">
        <v>170</v>
      </c>
      <c r="J934" t="s">
        <v>2751</v>
      </c>
      <c r="K934" t="s">
        <v>19</v>
      </c>
    </row>
    <row r="935" spans="1:11" x14ac:dyDescent="0.35">
      <c r="A935">
        <v>934</v>
      </c>
      <c r="B935" t="s">
        <v>2752</v>
      </c>
      <c r="C935">
        <v>25</v>
      </c>
      <c r="D935" t="s">
        <v>2753</v>
      </c>
      <c r="E935" t="s">
        <v>31</v>
      </c>
      <c r="F935" t="s">
        <v>22</v>
      </c>
      <c r="G935" t="s">
        <v>52</v>
      </c>
      <c r="H935" t="s">
        <v>13</v>
      </c>
      <c r="I935" t="s">
        <v>91</v>
      </c>
      <c r="J935" t="s">
        <v>2754</v>
      </c>
      <c r="K935" t="s">
        <v>19</v>
      </c>
    </row>
    <row r="936" spans="1:11" x14ac:dyDescent="0.35">
      <c r="A936">
        <v>935</v>
      </c>
      <c r="B936" t="s">
        <v>2755</v>
      </c>
      <c r="C936">
        <v>28</v>
      </c>
      <c r="D936" t="s">
        <v>2756</v>
      </c>
      <c r="E936" t="s">
        <v>133</v>
      </c>
      <c r="F936" t="s">
        <v>16</v>
      </c>
      <c r="G936" t="s">
        <v>62</v>
      </c>
      <c r="H936" t="s">
        <v>23</v>
      </c>
      <c r="I936" t="s">
        <v>91</v>
      </c>
      <c r="J936">
        <v>201075004</v>
      </c>
      <c r="K936" t="s">
        <v>76</v>
      </c>
    </row>
    <row r="937" spans="1:11" x14ac:dyDescent="0.35">
      <c r="A937">
        <v>936</v>
      </c>
      <c r="B937" t="s">
        <v>1117</v>
      </c>
      <c r="C937">
        <v>25</v>
      </c>
      <c r="D937" t="s">
        <v>2757</v>
      </c>
      <c r="E937" t="s">
        <v>23</v>
      </c>
      <c r="F937" t="s">
        <v>34</v>
      </c>
      <c r="G937" t="s">
        <v>15</v>
      </c>
      <c r="H937" t="s">
        <v>16</v>
      </c>
      <c r="I937" t="s">
        <v>170</v>
      </c>
      <c r="J937" t="s">
        <v>2758</v>
      </c>
      <c r="K937" t="s">
        <v>19</v>
      </c>
    </row>
    <row r="938" spans="1:11" x14ac:dyDescent="0.35">
      <c r="A938">
        <v>937</v>
      </c>
      <c r="B938" t="s">
        <v>2759</v>
      </c>
      <c r="C938">
        <v>23</v>
      </c>
      <c r="D938" t="s">
        <v>2760</v>
      </c>
      <c r="E938" t="s">
        <v>40</v>
      </c>
      <c r="F938" t="s">
        <v>169</v>
      </c>
      <c r="G938" t="s">
        <v>15</v>
      </c>
      <c r="H938" t="s">
        <v>16</v>
      </c>
      <c r="I938" t="s">
        <v>63</v>
      </c>
      <c r="J938" t="s">
        <v>2761</v>
      </c>
      <c r="K938" t="s">
        <v>37</v>
      </c>
    </row>
    <row r="939" spans="1:11" x14ac:dyDescent="0.35">
      <c r="A939">
        <v>938</v>
      </c>
      <c r="B939" t="s">
        <v>2762</v>
      </c>
      <c r="C939">
        <v>28</v>
      </c>
      <c r="D939" t="s">
        <v>2763</v>
      </c>
      <c r="E939" t="s">
        <v>31</v>
      </c>
      <c r="F939" t="s">
        <v>169</v>
      </c>
      <c r="G939" t="s">
        <v>47</v>
      </c>
      <c r="H939" t="s">
        <v>31</v>
      </c>
      <c r="I939" t="s">
        <v>102</v>
      </c>
      <c r="J939" t="s">
        <v>2764</v>
      </c>
      <c r="K939" t="s">
        <v>37</v>
      </c>
    </row>
    <row r="940" spans="1:11" x14ac:dyDescent="0.35">
      <c r="A940">
        <v>939</v>
      </c>
      <c r="B940" t="s">
        <v>2765</v>
      </c>
      <c r="C940">
        <v>20</v>
      </c>
      <c r="D940" t="s">
        <v>2766</v>
      </c>
      <c r="E940" t="s">
        <v>149</v>
      </c>
      <c r="F940" t="s">
        <v>149</v>
      </c>
      <c r="G940" t="s">
        <v>120</v>
      </c>
      <c r="H940" t="s">
        <v>57</v>
      </c>
      <c r="I940" t="s">
        <v>17</v>
      </c>
      <c r="J940" t="s">
        <v>2767</v>
      </c>
      <c r="K940" t="s">
        <v>28</v>
      </c>
    </row>
    <row r="941" spans="1:11" x14ac:dyDescent="0.35">
      <c r="A941">
        <v>940</v>
      </c>
      <c r="B941" t="s">
        <v>2768</v>
      </c>
      <c r="C941">
        <v>28</v>
      </c>
      <c r="D941" t="s">
        <v>2769</v>
      </c>
      <c r="E941" t="s">
        <v>57</v>
      </c>
      <c r="F941" t="s">
        <v>32</v>
      </c>
      <c r="G941" t="s">
        <v>80</v>
      </c>
      <c r="H941" t="s">
        <v>32</v>
      </c>
      <c r="I941" t="s">
        <v>170</v>
      </c>
      <c r="J941" t="s">
        <v>2770</v>
      </c>
      <c r="K941" t="s">
        <v>19</v>
      </c>
    </row>
    <row r="942" spans="1:11" x14ac:dyDescent="0.35">
      <c r="A942">
        <v>941</v>
      </c>
      <c r="B942" t="s">
        <v>2771</v>
      </c>
      <c r="C942">
        <v>24</v>
      </c>
      <c r="D942" t="s">
        <v>2772</v>
      </c>
      <c r="E942" t="s">
        <v>14</v>
      </c>
      <c r="F942" t="s">
        <v>32</v>
      </c>
      <c r="G942" t="s">
        <v>15</v>
      </c>
      <c r="H942" t="s">
        <v>16</v>
      </c>
      <c r="I942" t="s">
        <v>35</v>
      </c>
      <c r="J942" t="s">
        <v>2773</v>
      </c>
      <c r="K942" t="s">
        <v>28</v>
      </c>
    </row>
    <row r="943" spans="1:11" x14ac:dyDescent="0.35">
      <c r="A943">
        <v>942</v>
      </c>
      <c r="B943" t="s">
        <v>2774</v>
      </c>
      <c r="C943">
        <v>24</v>
      </c>
      <c r="D943" t="s">
        <v>2775</v>
      </c>
      <c r="E943" t="s">
        <v>67</v>
      </c>
      <c r="F943" t="s">
        <v>79</v>
      </c>
      <c r="G943" t="s">
        <v>52</v>
      </c>
      <c r="H943" t="s">
        <v>13</v>
      </c>
      <c r="I943" t="s">
        <v>58</v>
      </c>
      <c r="J943" t="s">
        <v>2776</v>
      </c>
      <c r="K943" t="s">
        <v>28</v>
      </c>
    </row>
    <row r="944" spans="1:11" x14ac:dyDescent="0.35">
      <c r="A944">
        <v>943</v>
      </c>
      <c r="B944" t="s">
        <v>2777</v>
      </c>
      <c r="C944">
        <v>23</v>
      </c>
      <c r="D944" t="s">
        <v>2778</v>
      </c>
      <c r="E944" t="s">
        <v>22</v>
      </c>
      <c r="F944" t="s">
        <v>79</v>
      </c>
      <c r="G944" t="s">
        <v>80</v>
      </c>
      <c r="H944" t="s">
        <v>32</v>
      </c>
      <c r="I944" t="s">
        <v>58</v>
      </c>
      <c r="J944" t="s">
        <v>2779</v>
      </c>
      <c r="K944" t="s">
        <v>44</v>
      </c>
    </row>
    <row r="945" spans="1:11" x14ac:dyDescent="0.35">
      <c r="A945">
        <v>944</v>
      </c>
      <c r="B945" t="s">
        <v>2780</v>
      </c>
      <c r="C945">
        <v>22</v>
      </c>
      <c r="D945" t="s">
        <v>2781</v>
      </c>
      <c r="E945" t="s">
        <v>133</v>
      </c>
      <c r="F945" t="s">
        <v>79</v>
      </c>
      <c r="G945" t="s">
        <v>24</v>
      </c>
      <c r="H945" t="s">
        <v>25</v>
      </c>
      <c r="I945" t="s">
        <v>53</v>
      </c>
      <c r="J945" t="s">
        <v>2782</v>
      </c>
      <c r="K945" t="s">
        <v>37</v>
      </c>
    </row>
    <row r="946" spans="1:11" x14ac:dyDescent="0.35">
      <c r="A946">
        <v>945</v>
      </c>
      <c r="B946" t="s">
        <v>2783</v>
      </c>
      <c r="C946">
        <v>29</v>
      </c>
      <c r="D946" t="s">
        <v>2784</v>
      </c>
      <c r="E946" t="s">
        <v>133</v>
      </c>
      <c r="F946" t="s">
        <v>25</v>
      </c>
      <c r="G946" t="s">
        <v>52</v>
      </c>
      <c r="H946" t="s">
        <v>13</v>
      </c>
      <c r="I946" t="s">
        <v>58</v>
      </c>
      <c r="J946" t="s">
        <v>2785</v>
      </c>
      <c r="K946" t="s">
        <v>44</v>
      </c>
    </row>
    <row r="947" spans="1:11" x14ac:dyDescent="0.35">
      <c r="A947">
        <v>946</v>
      </c>
      <c r="B947" t="s">
        <v>2786</v>
      </c>
      <c r="C947">
        <v>29</v>
      </c>
      <c r="D947" t="s">
        <v>2787</v>
      </c>
      <c r="E947" t="s">
        <v>31</v>
      </c>
      <c r="F947" t="s">
        <v>40</v>
      </c>
      <c r="G947" t="s">
        <v>24</v>
      </c>
      <c r="H947" t="s">
        <v>25</v>
      </c>
      <c r="I947" t="s">
        <v>88</v>
      </c>
      <c r="J947" t="s">
        <v>2788</v>
      </c>
      <c r="K947" t="s">
        <v>76</v>
      </c>
    </row>
    <row r="948" spans="1:11" x14ac:dyDescent="0.35">
      <c r="A948">
        <v>947</v>
      </c>
      <c r="B948" t="s">
        <v>2789</v>
      </c>
      <c r="C948">
        <v>25</v>
      </c>
      <c r="D948" t="s">
        <v>2790</v>
      </c>
      <c r="E948" t="s">
        <v>101</v>
      </c>
      <c r="F948" t="s">
        <v>40</v>
      </c>
      <c r="G948" t="s">
        <v>33</v>
      </c>
      <c r="H948" t="s">
        <v>34</v>
      </c>
      <c r="I948" t="s">
        <v>17</v>
      </c>
      <c r="J948">
        <v>1219310010</v>
      </c>
      <c r="K948" t="s">
        <v>19</v>
      </c>
    </row>
    <row r="949" spans="1:11" x14ac:dyDescent="0.35">
      <c r="A949">
        <v>948</v>
      </c>
      <c r="B949" t="s">
        <v>2791</v>
      </c>
      <c r="C949">
        <v>24</v>
      </c>
      <c r="D949" t="s">
        <v>2792</v>
      </c>
      <c r="E949" t="s">
        <v>16</v>
      </c>
      <c r="F949" t="s">
        <v>22</v>
      </c>
      <c r="G949" t="s">
        <v>15</v>
      </c>
      <c r="H949" t="s">
        <v>16</v>
      </c>
      <c r="I949" t="s">
        <v>35</v>
      </c>
      <c r="J949" t="s">
        <v>2793</v>
      </c>
      <c r="K949" t="s">
        <v>37</v>
      </c>
    </row>
    <row r="950" spans="1:11" x14ac:dyDescent="0.35">
      <c r="A950">
        <v>949</v>
      </c>
      <c r="B950" t="s">
        <v>2794</v>
      </c>
      <c r="C950">
        <v>21</v>
      </c>
      <c r="D950" t="s">
        <v>2795</v>
      </c>
      <c r="E950" t="s">
        <v>133</v>
      </c>
      <c r="F950" t="s">
        <v>22</v>
      </c>
      <c r="G950" t="s">
        <v>41</v>
      </c>
      <c r="H950" t="s">
        <v>42</v>
      </c>
      <c r="I950" t="s">
        <v>26</v>
      </c>
      <c r="J950" t="s">
        <v>2796</v>
      </c>
      <c r="K950" t="s">
        <v>28</v>
      </c>
    </row>
    <row r="951" spans="1:11" x14ac:dyDescent="0.35">
      <c r="A951">
        <v>950</v>
      </c>
      <c r="B951" t="s">
        <v>2797</v>
      </c>
      <c r="C951">
        <v>29</v>
      </c>
      <c r="D951" t="s">
        <v>2798</v>
      </c>
      <c r="E951" t="s">
        <v>32</v>
      </c>
      <c r="F951" t="s">
        <v>23</v>
      </c>
      <c r="G951" t="s">
        <v>47</v>
      </c>
      <c r="H951" t="s">
        <v>31</v>
      </c>
      <c r="I951" t="s">
        <v>26</v>
      </c>
      <c r="J951" t="s">
        <v>2799</v>
      </c>
      <c r="K951" t="s">
        <v>44</v>
      </c>
    </row>
    <row r="952" spans="1:11" x14ac:dyDescent="0.35">
      <c r="A952">
        <v>951</v>
      </c>
      <c r="B952" t="s">
        <v>2800</v>
      </c>
      <c r="C952">
        <v>24</v>
      </c>
      <c r="D952" t="s">
        <v>2801</v>
      </c>
      <c r="E952" t="s">
        <v>177</v>
      </c>
      <c r="F952" t="s">
        <v>177</v>
      </c>
      <c r="G952" t="s">
        <v>41</v>
      </c>
      <c r="H952" t="s">
        <v>42</v>
      </c>
      <c r="I952" t="s">
        <v>146</v>
      </c>
      <c r="J952" t="s">
        <v>2802</v>
      </c>
      <c r="K952" t="s">
        <v>76</v>
      </c>
    </row>
    <row r="953" spans="1:11" x14ac:dyDescent="0.35">
      <c r="A953">
        <v>952</v>
      </c>
      <c r="B953" t="s">
        <v>2803</v>
      </c>
      <c r="C953">
        <v>24</v>
      </c>
      <c r="D953" t="s">
        <v>2804</v>
      </c>
      <c r="E953" t="s">
        <v>67</v>
      </c>
      <c r="F953" t="s">
        <v>169</v>
      </c>
      <c r="G953" t="s">
        <v>62</v>
      </c>
      <c r="H953" t="s">
        <v>23</v>
      </c>
      <c r="I953" t="s">
        <v>58</v>
      </c>
      <c r="J953" t="s">
        <v>2805</v>
      </c>
      <c r="K953" t="s">
        <v>19</v>
      </c>
    </row>
    <row r="954" spans="1:11" x14ac:dyDescent="0.35">
      <c r="A954">
        <v>953</v>
      </c>
      <c r="B954" t="s">
        <v>2806</v>
      </c>
      <c r="C954">
        <v>28</v>
      </c>
      <c r="D954" t="s">
        <v>2807</v>
      </c>
      <c r="E954" t="s">
        <v>31</v>
      </c>
      <c r="F954" t="s">
        <v>169</v>
      </c>
      <c r="G954" t="s">
        <v>80</v>
      </c>
      <c r="H954" t="s">
        <v>32</v>
      </c>
      <c r="I954" t="s">
        <v>58</v>
      </c>
      <c r="J954" t="s">
        <v>2808</v>
      </c>
      <c r="K954" t="s">
        <v>19</v>
      </c>
    </row>
    <row r="955" spans="1:11" x14ac:dyDescent="0.35">
      <c r="A955">
        <v>954</v>
      </c>
      <c r="B955" t="s">
        <v>2809</v>
      </c>
      <c r="C955">
        <v>20</v>
      </c>
      <c r="D955" t="s">
        <v>2810</v>
      </c>
      <c r="E955" t="s">
        <v>16</v>
      </c>
      <c r="F955" t="s">
        <v>201</v>
      </c>
      <c r="G955" t="s">
        <v>120</v>
      </c>
      <c r="H955" t="s">
        <v>57</v>
      </c>
      <c r="I955" t="s">
        <v>116</v>
      </c>
      <c r="J955" t="s">
        <v>2811</v>
      </c>
      <c r="K955" t="s">
        <v>19</v>
      </c>
    </row>
    <row r="956" spans="1:11" x14ac:dyDescent="0.35">
      <c r="A956">
        <v>955</v>
      </c>
      <c r="B956" t="s">
        <v>2812</v>
      </c>
      <c r="C956">
        <v>29</v>
      </c>
      <c r="D956" t="s">
        <v>2813</v>
      </c>
      <c r="E956" t="s">
        <v>16</v>
      </c>
      <c r="F956" t="s">
        <v>67</v>
      </c>
      <c r="G956" t="s">
        <v>41</v>
      </c>
      <c r="H956" t="s">
        <v>42</v>
      </c>
      <c r="I956" t="s">
        <v>102</v>
      </c>
      <c r="J956" t="s">
        <v>2814</v>
      </c>
      <c r="K956" t="s">
        <v>44</v>
      </c>
    </row>
    <row r="957" spans="1:11" x14ac:dyDescent="0.35">
      <c r="A957">
        <v>956</v>
      </c>
      <c r="B957" t="s">
        <v>2815</v>
      </c>
      <c r="C957">
        <v>26</v>
      </c>
      <c r="D957" t="s">
        <v>2816</v>
      </c>
      <c r="E957" t="s">
        <v>40</v>
      </c>
      <c r="F957" t="s">
        <v>79</v>
      </c>
      <c r="G957" t="s">
        <v>52</v>
      </c>
      <c r="H957" t="s">
        <v>13</v>
      </c>
      <c r="I957" t="s">
        <v>17</v>
      </c>
      <c r="J957" t="s">
        <v>2817</v>
      </c>
      <c r="K957" t="s">
        <v>28</v>
      </c>
    </row>
    <row r="958" spans="1:11" x14ac:dyDescent="0.35">
      <c r="A958">
        <v>957</v>
      </c>
      <c r="B958" t="s">
        <v>2818</v>
      </c>
      <c r="C958">
        <v>30</v>
      </c>
      <c r="D958" t="s">
        <v>2819</v>
      </c>
      <c r="E958" t="s">
        <v>23</v>
      </c>
      <c r="F958" t="s">
        <v>40</v>
      </c>
      <c r="G958" t="s">
        <v>15</v>
      </c>
      <c r="H958" t="s">
        <v>16</v>
      </c>
      <c r="I958" t="s">
        <v>26</v>
      </c>
      <c r="J958" t="s">
        <v>2820</v>
      </c>
      <c r="K958" t="s">
        <v>19</v>
      </c>
    </row>
    <row r="959" spans="1:11" x14ac:dyDescent="0.35">
      <c r="A959">
        <v>958</v>
      </c>
      <c r="B959" t="s">
        <v>2821</v>
      </c>
      <c r="C959">
        <v>25</v>
      </c>
      <c r="D959" t="s">
        <v>2822</v>
      </c>
      <c r="E959" t="s">
        <v>57</v>
      </c>
      <c r="F959" t="s">
        <v>149</v>
      </c>
      <c r="G959" t="s">
        <v>62</v>
      </c>
      <c r="H959" t="s">
        <v>23</v>
      </c>
      <c r="I959" t="s">
        <v>17</v>
      </c>
      <c r="J959" t="s">
        <v>2823</v>
      </c>
      <c r="K959" t="s">
        <v>28</v>
      </c>
    </row>
    <row r="960" spans="1:11" x14ac:dyDescent="0.35">
      <c r="A960">
        <v>959</v>
      </c>
      <c r="B960" t="s">
        <v>2824</v>
      </c>
      <c r="C960">
        <v>28</v>
      </c>
      <c r="D960" t="s">
        <v>2825</v>
      </c>
      <c r="E960" t="s">
        <v>13</v>
      </c>
      <c r="F960" t="s">
        <v>42</v>
      </c>
      <c r="G960" t="s">
        <v>52</v>
      </c>
      <c r="H960" t="s">
        <v>13</v>
      </c>
      <c r="I960" t="s">
        <v>146</v>
      </c>
      <c r="J960" t="s">
        <v>2826</v>
      </c>
      <c r="K960" t="s">
        <v>19</v>
      </c>
    </row>
    <row r="961" spans="1:11" x14ac:dyDescent="0.35">
      <c r="A961">
        <v>960</v>
      </c>
      <c r="B961" t="s">
        <v>2827</v>
      </c>
      <c r="C961">
        <v>30</v>
      </c>
      <c r="D961" t="s">
        <v>2828</v>
      </c>
      <c r="E961" t="s">
        <v>169</v>
      </c>
      <c r="F961" t="s">
        <v>177</v>
      </c>
      <c r="G961" t="s">
        <v>87</v>
      </c>
      <c r="H961" t="s">
        <v>79</v>
      </c>
      <c r="I961" t="s">
        <v>170</v>
      </c>
      <c r="J961" t="s">
        <v>2829</v>
      </c>
      <c r="K961" t="s">
        <v>76</v>
      </c>
    </row>
    <row r="962" spans="1:11" x14ac:dyDescent="0.35">
      <c r="A962">
        <v>961</v>
      </c>
      <c r="B962" t="s">
        <v>2830</v>
      </c>
      <c r="C962">
        <v>30</v>
      </c>
      <c r="D962" t="s">
        <v>2831</v>
      </c>
      <c r="E962" t="s">
        <v>169</v>
      </c>
      <c r="F962" t="s">
        <v>25</v>
      </c>
      <c r="G962" t="s">
        <v>52</v>
      </c>
      <c r="H962" t="s">
        <v>13</v>
      </c>
      <c r="I962" t="s">
        <v>88</v>
      </c>
      <c r="J962" t="s">
        <v>2832</v>
      </c>
      <c r="K962" t="s">
        <v>76</v>
      </c>
    </row>
    <row r="963" spans="1:11" x14ac:dyDescent="0.35">
      <c r="A963">
        <v>962</v>
      </c>
      <c r="B963" t="s">
        <v>2833</v>
      </c>
      <c r="C963">
        <v>28</v>
      </c>
      <c r="D963" t="s">
        <v>2834</v>
      </c>
      <c r="E963" t="s">
        <v>149</v>
      </c>
      <c r="F963" t="s">
        <v>201</v>
      </c>
      <c r="G963" t="s">
        <v>62</v>
      </c>
      <c r="H963" t="s">
        <v>23</v>
      </c>
      <c r="I963" t="s">
        <v>63</v>
      </c>
      <c r="J963" t="s">
        <v>2835</v>
      </c>
      <c r="K963" t="s">
        <v>76</v>
      </c>
    </row>
    <row r="964" spans="1:11" x14ac:dyDescent="0.35">
      <c r="A964">
        <v>963</v>
      </c>
      <c r="B964" t="s">
        <v>2836</v>
      </c>
      <c r="C964">
        <v>26</v>
      </c>
      <c r="D964" t="s">
        <v>2837</v>
      </c>
      <c r="E964" t="s">
        <v>32</v>
      </c>
      <c r="F964" t="s">
        <v>23</v>
      </c>
      <c r="G964" t="s">
        <v>15</v>
      </c>
      <c r="H964" t="s">
        <v>16</v>
      </c>
      <c r="I964" t="s">
        <v>35</v>
      </c>
      <c r="J964" t="s">
        <v>2838</v>
      </c>
      <c r="K964" t="s">
        <v>76</v>
      </c>
    </row>
    <row r="965" spans="1:11" x14ac:dyDescent="0.35">
      <c r="A965">
        <v>964</v>
      </c>
      <c r="B965" t="s">
        <v>2839</v>
      </c>
      <c r="C965">
        <v>29</v>
      </c>
      <c r="D965" t="s">
        <v>2840</v>
      </c>
      <c r="E965" t="s">
        <v>23</v>
      </c>
      <c r="F965" t="s">
        <v>101</v>
      </c>
      <c r="G965" t="s">
        <v>33</v>
      </c>
      <c r="H965" t="s">
        <v>34</v>
      </c>
      <c r="I965" t="s">
        <v>88</v>
      </c>
      <c r="J965" t="s">
        <v>2841</v>
      </c>
      <c r="K965" t="s">
        <v>44</v>
      </c>
    </row>
    <row r="966" spans="1:11" x14ac:dyDescent="0.35">
      <c r="A966">
        <v>965</v>
      </c>
      <c r="B966" t="s">
        <v>2842</v>
      </c>
      <c r="C966">
        <v>28</v>
      </c>
      <c r="D966" t="s">
        <v>2843</v>
      </c>
      <c r="E966" t="s">
        <v>31</v>
      </c>
      <c r="F966" t="s">
        <v>16</v>
      </c>
      <c r="G966" t="s">
        <v>33</v>
      </c>
      <c r="H966" t="s">
        <v>34</v>
      </c>
      <c r="I966" t="s">
        <v>53</v>
      </c>
      <c r="J966" t="s">
        <v>2844</v>
      </c>
      <c r="K966" t="s">
        <v>76</v>
      </c>
    </row>
    <row r="967" spans="1:11" x14ac:dyDescent="0.35">
      <c r="A967">
        <v>966</v>
      </c>
      <c r="B967" t="s">
        <v>2845</v>
      </c>
      <c r="C967">
        <v>29</v>
      </c>
      <c r="D967" t="s">
        <v>2846</v>
      </c>
      <c r="E967" t="s">
        <v>13</v>
      </c>
      <c r="F967" t="s">
        <v>23</v>
      </c>
      <c r="G967" t="s">
        <v>87</v>
      </c>
      <c r="H967" t="s">
        <v>79</v>
      </c>
      <c r="I967" t="s">
        <v>68</v>
      </c>
      <c r="J967">
        <f>1-388-526-7307</f>
        <v>-8220</v>
      </c>
      <c r="K967" t="s">
        <v>44</v>
      </c>
    </row>
    <row r="968" spans="1:11" x14ac:dyDescent="0.35">
      <c r="A968">
        <v>967</v>
      </c>
      <c r="B968" t="s">
        <v>2847</v>
      </c>
      <c r="C968">
        <v>30</v>
      </c>
      <c r="D968" t="s">
        <v>2848</v>
      </c>
      <c r="E968" t="s">
        <v>149</v>
      </c>
      <c r="F968" t="s">
        <v>34</v>
      </c>
      <c r="G968" t="s">
        <v>24</v>
      </c>
      <c r="H968" t="s">
        <v>25</v>
      </c>
      <c r="I968" t="s">
        <v>116</v>
      </c>
      <c r="J968" t="s">
        <v>2849</v>
      </c>
      <c r="K968" t="s">
        <v>44</v>
      </c>
    </row>
    <row r="969" spans="1:11" x14ac:dyDescent="0.35">
      <c r="A969">
        <v>968</v>
      </c>
      <c r="B969" t="s">
        <v>2850</v>
      </c>
      <c r="C969">
        <v>30</v>
      </c>
      <c r="D969" t="s">
        <v>2851</v>
      </c>
      <c r="E969" t="s">
        <v>57</v>
      </c>
      <c r="F969" t="s">
        <v>22</v>
      </c>
      <c r="G969" t="s">
        <v>62</v>
      </c>
      <c r="H969" t="s">
        <v>23</v>
      </c>
      <c r="I969" t="s">
        <v>170</v>
      </c>
      <c r="J969" t="s">
        <v>2852</v>
      </c>
      <c r="K969" t="s">
        <v>19</v>
      </c>
    </row>
    <row r="970" spans="1:11" x14ac:dyDescent="0.35">
      <c r="A970">
        <v>969</v>
      </c>
      <c r="B970" t="s">
        <v>2853</v>
      </c>
      <c r="C970">
        <v>23</v>
      </c>
      <c r="D970" t="s">
        <v>2854</v>
      </c>
      <c r="E970" t="s">
        <v>201</v>
      </c>
      <c r="F970" t="s">
        <v>23</v>
      </c>
      <c r="G970" t="s">
        <v>80</v>
      </c>
      <c r="H970" t="s">
        <v>32</v>
      </c>
      <c r="I970" t="s">
        <v>48</v>
      </c>
      <c r="J970" t="s">
        <v>2855</v>
      </c>
      <c r="K970" t="s">
        <v>19</v>
      </c>
    </row>
    <row r="971" spans="1:11" x14ac:dyDescent="0.35">
      <c r="A971">
        <v>970</v>
      </c>
      <c r="B971" t="s">
        <v>2856</v>
      </c>
      <c r="C971">
        <v>26</v>
      </c>
      <c r="D971" t="s">
        <v>2857</v>
      </c>
      <c r="E971" t="s">
        <v>79</v>
      </c>
      <c r="F971" t="s">
        <v>25</v>
      </c>
      <c r="G971" t="s">
        <v>52</v>
      </c>
      <c r="H971" t="s">
        <v>13</v>
      </c>
      <c r="I971" t="s">
        <v>88</v>
      </c>
      <c r="J971" t="s">
        <v>2858</v>
      </c>
      <c r="K971" t="s">
        <v>28</v>
      </c>
    </row>
    <row r="972" spans="1:11" x14ac:dyDescent="0.35">
      <c r="A972">
        <v>971</v>
      </c>
      <c r="B972" t="s">
        <v>2859</v>
      </c>
      <c r="C972">
        <v>20</v>
      </c>
      <c r="D972" t="s">
        <v>2860</v>
      </c>
      <c r="E972" t="s">
        <v>57</v>
      </c>
      <c r="F972" t="s">
        <v>25</v>
      </c>
      <c r="G972" t="s">
        <v>41</v>
      </c>
      <c r="H972" t="s">
        <v>42</v>
      </c>
      <c r="I972" t="s">
        <v>146</v>
      </c>
      <c r="J972" t="s">
        <v>2861</v>
      </c>
      <c r="K972" t="s">
        <v>37</v>
      </c>
    </row>
    <row r="973" spans="1:11" x14ac:dyDescent="0.35">
      <c r="A973">
        <v>972</v>
      </c>
      <c r="B973" t="s">
        <v>2862</v>
      </c>
      <c r="C973">
        <v>23</v>
      </c>
      <c r="D973" t="s">
        <v>2863</v>
      </c>
      <c r="E973" t="s">
        <v>31</v>
      </c>
      <c r="F973" t="s">
        <v>201</v>
      </c>
      <c r="G973" t="s">
        <v>24</v>
      </c>
      <c r="H973" t="s">
        <v>25</v>
      </c>
      <c r="I973" t="s">
        <v>26</v>
      </c>
      <c r="J973" t="s">
        <v>2864</v>
      </c>
      <c r="K973" t="s">
        <v>76</v>
      </c>
    </row>
    <row r="974" spans="1:11" x14ac:dyDescent="0.35">
      <c r="A974">
        <v>973</v>
      </c>
      <c r="B974" t="s">
        <v>2865</v>
      </c>
      <c r="C974">
        <v>22</v>
      </c>
      <c r="D974" t="s">
        <v>2866</v>
      </c>
      <c r="E974" t="s">
        <v>25</v>
      </c>
      <c r="F974" t="s">
        <v>31</v>
      </c>
      <c r="G974" t="s">
        <v>47</v>
      </c>
      <c r="H974" t="s">
        <v>31</v>
      </c>
      <c r="I974" t="s">
        <v>53</v>
      </c>
      <c r="J974" t="s">
        <v>2867</v>
      </c>
      <c r="K974" t="s">
        <v>44</v>
      </c>
    </row>
    <row r="975" spans="1:11" x14ac:dyDescent="0.35">
      <c r="A975">
        <v>974</v>
      </c>
      <c r="B975" t="s">
        <v>2868</v>
      </c>
      <c r="C975">
        <v>28</v>
      </c>
      <c r="D975" t="s">
        <v>2869</v>
      </c>
      <c r="E975" t="s">
        <v>101</v>
      </c>
      <c r="F975" t="s">
        <v>13</v>
      </c>
      <c r="G975" t="s">
        <v>41</v>
      </c>
      <c r="H975" t="s">
        <v>42</v>
      </c>
      <c r="I975" t="s">
        <v>102</v>
      </c>
      <c r="J975" t="s">
        <v>2870</v>
      </c>
      <c r="K975" t="s">
        <v>28</v>
      </c>
    </row>
    <row r="976" spans="1:11" x14ac:dyDescent="0.35">
      <c r="A976">
        <v>975</v>
      </c>
      <c r="B976" t="s">
        <v>2871</v>
      </c>
      <c r="C976">
        <v>28</v>
      </c>
      <c r="D976" t="s">
        <v>2872</v>
      </c>
      <c r="E976" t="s">
        <v>31</v>
      </c>
      <c r="F976" t="s">
        <v>16</v>
      </c>
      <c r="G976" t="s">
        <v>41</v>
      </c>
      <c r="H976" t="s">
        <v>42</v>
      </c>
      <c r="I976" t="s">
        <v>170</v>
      </c>
      <c r="J976" t="s">
        <v>2873</v>
      </c>
      <c r="K976" t="s">
        <v>76</v>
      </c>
    </row>
    <row r="977" spans="1:11" x14ac:dyDescent="0.35">
      <c r="A977">
        <v>976</v>
      </c>
      <c r="B977" t="s">
        <v>2874</v>
      </c>
      <c r="C977">
        <v>20</v>
      </c>
      <c r="D977" t="s">
        <v>2875</v>
      </c>
      <c r="E977" t="s">
        <v>14</v>
      </c>
      <c r="F977" t="s">
        <v>101</v>
      </c>
      <c r="G977" t="s">
        <v>80</v>
      </c>
      <c r="H977" t="s">
        <v>32</v>
      </c>
      <c r="I977" t="s">
        <v>26</v>
      </c>
      <c r="J977" t="s">
        <v>2876</v>
      </c>
      <c r="K977" t="s">
        <v>28</v>
      </c>
    </row>
    <row r="978" spans="1:11" x14ac:dyDescent="0.35">
      <c r="A978">
        <v>977</v>
      </c>
      <c r="B978" t="s">
        <v>2877</v>
      </c>
      <c r="C978">
        <v>24</v>
      </c>
      <c r="D978" t="s">
        <v>2878</v>
      </c>
      <c r="E978" t="s">
        <v>23</v>
      </c>
      <c r="F978" t="s">
        <v>23</v>
      </c>
      <c r="G978" t="s">
        <v>80</v>
      </c>
      <c r="H978" t="s">
        <v>32</v>
      </c>
      <c r="I978" t="s">
        <v>63</v>
      </c>
      <c r="J978" t="s">
        <v>2879</v>
      </c>
      <c r="K978" t="s">
        <v>44</v>
      </c>
    </row>
    <row r="979" spans="1:11" x14ac:dyDescent="0.35">
      <c r="A979">
        <v>978</v>
      </c>
      <c r="B979" t="s">
        <v>2880</v>
      </c>
      <c r="C979">
        <v>24</v>
      </c>
      <c r="D979" t="s">
        <v>2881</v>
      </c>
      <c r="E979" t="s">
        <v>34</v>
      </c>
      <c r="F979" t="s">
        <v>25</v>
      </c>
      <c r="G979" t="s">
        <v>62</v>
      </c>
      <c r="H979" t="s">
        <v>23</v>
      </c>
      <c r="I979" t="s">
        <v>35</v>
      </c>
      <c r="J979">
        <v>8495855192</v>
      </c>
      <c r="K979" t="s">
        <v>28</v>
      </c>
    </row>
    <row r="980" spans="1:11" x14ac:dyDescent="0.35">
      <c r="A980">
        <v>979</v>
      </c>
      <c r="B980" t="s">
        <v>2882</v>
      </c>
      <c r="C980">
        <v>23</v>
      </c>
      <c r="D980" t="s">
        <v>2883</v>
      </c>
      <c r="E980" t="s">
        <v>32</v>
      </c>
      <c r="F980" t="s">
        <v>133</v>
      </c>
      <c r="G980" t="s">
        <v>52</v>
      </c>
      <c r="H980" t="s">
        <v>13</v>
      </c>
      <c r="I980" t="s">
        <v>116</v>
      </c>
      <c r="J980" t="s">
        <v>2884</v>
      </c>
      <c r="K980" t="s">
        <v>76</v>
      </c>
    </row>
    <row r="981" spans="1:11" x14ac:dyDescent="0.35">
      <c r="A981">
        <v>980</v>
      </c>
      <c r="B981" t="s">
        <v>2885</v>
      </c>
      <c r="C981">
        <v>29</v>
      </c>
      <c r="D981" t="s">
        <v>2886</v>
      </c>
      <c r="E981" t="s">
        <v>32</v>
      </c>
      <c r="F981" t="s">
        <v>57</v>
      </c>
      <c r="G981" t="s">
        <v>33</v>
      </c>
      <c r="H981" t="s">
        <v>34</v>
      </c>
      <c r="I981" t="s">
        <v>102</v>
      </c>
      <c r="J981" t="s">
        <v>2887</v>
      </c>
      <c r="K981" t="s">
        <v>76</v>
      </c>
    </row>
    <row r="982" spans="1:11" x14ac:dyDescent="0.35">
      <c r="A982">
        <v>981</v>
      </c>
      <c r="B982" t="s">
        <v>2888</v>
      </c>
      <c r="C982">
        <v>26</v>
      </c>
      <c r="D982" t="s">
        <v>2889</v>
      </c>
      <c r="E982" t="s">
        <v>177</v>
      </c>
      <c r="F982" t="s">
        <v>79</v>
      </c>
      <c r="G982" t="s">
        <v>33</v>
      </c>
      <c r="H982" t="s">
        <v>34</v>
      </c>
      <c r="I982" t="s">
        <v>102</v>
      </c>
      <c r="J982" t="s">
        <v>2890</v>
      </c>
      <c r="K982" t="s">
        <v>28</v>
      </c>
    </row>
    <row r="983" spans="1:11" x14ac:dyDescent="0.35">
      <c r="A983">
        <v>982</v>
      </c>
      <c r="B983" t="s">
        <v>2891</v>
      </c>
      <c r="C983">
        <v>20</v>
      </c>
      <c r="D983" t="s">
        <v>2892</v>
      </c>
      <c r="E983" t="s">
        <v>101</v>
      </c>
      <c r="F983" t="s">
        <v>133</v>
      </c>
      <c r="G983" t="s">
        <v>47</v>
      </c>
      <c r="H983" t="s">
        <v>31</v>
      </c>
      <c r="I983" t="s">
        <v>91</v>
      </c>
      <c r="J983" t="s">
        <v>2893</v>
      </c>
      <c r="K983" t="s">
        <v>19</v>
      </c>
    </row>
    <row r="984" spans="1:11" x14ac:dyDescent="0.35">
      <c r="A984">
        <v>983</v>
      </c>
      <c r="B984" t="s">
        <v>2894</v>
      </c>
      <c r="C984">
        <v>23</v>
      </c>
      <c r="D984" t="s">
        <v>2895</v>
      </c>
      <c r="E984" t="s">
        <v>42</v>
      </c>
      <c r="F984" t="s">
        <v>22</v>
      </c>
      <c r="G984" t="s">
        <v>52</v>
      </c>
      <c r="H984" t="s">
        <v>13</v>
      </c>
      <c r="I984" t="s">
        <v>116</v>
      </c>
      <c r="J984">
        <v>9494393912</v>
      </c>
      <c r="K984" t="s">
        <v>44</v>
      </c>
    </row>
    <row r="985" spans="1:11" x14ac:dyDescent="0.35">
      <c r="A985">
        <v>984</v>
      </c>
      <c r="B985" t="s">
        <v>2896</v>
      </c>
      <c r="C985">
        <v>29</v>
      </c>
      <c r="D985" t="s">
        <v>2897</v>
      </c>
      <c r="E985" t="s">
        <v>13</v>
      </c>
      <c r="F985" t="s">
        <v>31</v>
      </c>
      <c r="G985" t="s">
        <v>80</v>
      </c>
      <c r="H985" t="s">
        <v>32</v>
      </c>
      <c r="I985" t="s">
        <v>170</v>
      </c>
      <c r="J985" t="s">
        <v>2898</v>
      </c>
      <c r="K985" t="s">
        <v>19</v>
      </c>
    </row>
    <row r="986" spans="1:11" x14ac:dyDescent="0.35">
      <c r="A986">
        <v>985</v>
      </c>
      <c r="B986" t="s">
        <v>2899</v>
      </c>
      <c r="C986">
        <v>27</v>
      </c>
      <c r="D986" t="s">
        <v>2900</v>
      </c>
      <c r="E986" t="s">
        <v>101</v>
      </c>
      <c r="F986" t="s">
        <v>169</v>
      </c>
      <c r="G986" t="s">
        <v>120</v>
      </c>
      <c r="H986" t="s">
        <v>57</v>
      </c>
      <c r="I986" t="s">
        <v>153</v>
      </c>
      <c r="J986" t="s">
        <v>2901</v>
      </c>
      <c r="K986" t="s">
        <v>28</v>
      </c>
    </row>
    <row r="987" spans="1:11" x14ac:dyDescent="0.35">
      <c r="A987">
        <v>986</v>
      </c>
      <c r="B987" t="s">
        <v>2902</v>
      </c>
      <c r="C987">
        <v>20</v>
      </c>
      <c r="D987" t="s">
        <v>2903</v>
      </c>
      <c r="E987" t="s">
        <v>149</v>
      </c>
      <c r="F987" t="s">
        <v>169</v>
      </c>
      <c r="G987" t="s">
        <v>33</v>
      </c>
      <c r="H987" t="s">
        <v>34</v>
      </c>
      <c r="I987" t="s">
        <v>68</v>
      </c>
      <c r="J987" t="s">
        <v>2904</v>
      </c>
      <c r="K987" t="s">
        <v>76</v>
      </c>
    </row>
    <row r="988" spans="1:11" x14ac:dyDescent="0.35">
      <c r="A988">
        <v>987</v>
      </c>
      <c r="B988" t="s">
        <v>2905</v>
      </c>
      <c r="C988">
        <v>26</v>
      </c>
      <c r="D988" t="s">
        <v>2906</v>
      </c>
      <c r="E988" t="s">
        <v>79</v>
      </c>
      <c r="F988" t="s">
        <v>67</v>
      </c>
      <c r="G988" t="s">
        <v>24</v>
      </c>
      <c r="H988" t="s">
        <v>25</v>
      </c>
      <c r="I988" t="s">
        <v>48</v>
      </c>
      <c r="J988" t="s">
        <v>2907</v>
      </c>
      <c r="K988" t="s">
        <v>76</v>
      </c>
    </row>
    <row r="989" spans="1:11" x14ac:dyDescent="0.35">
      <c r="A989">
        <v>988</v>
      </c>
      <c r="B989" t="s">
        <v>2908</v>
      </c>
      <c r="C989">
        <v>29</v>
      </c>
      <c r="D989" t="s">
        <v>2909</v>
      </c>
      <c r="E989" t="s">
        <v>13</v>
      </c>
      <c r="F989" t="s">
        <v>42</v>
      </c>
      <c r="G989" t="s">
        <v>24</v>
      </c>
      <c r="H989" t="s">
        <v>25</v>
      </c>
      <c r="I989" t="s">
        <v>68</v>
      </c>
      <c r="J989" t="s">
        <v>2910</v>
      </c>
      <c r="K989" t="s">
        <v>44</v>
      </c>
    </row>
    <row r="990" spans="1:11" x14ac:dyDescent="0.35">
      <c r="A990">
        <v>989</v>
      </c>
      <c r="B990" t="s">
        <v>2911</v>
      </c>
      <c r="C990">
        <v>29</v>
      </c>
      <c r="D990" t="s">
        <v>2912</v>
      </c>
      <c r="E990" t="s">
        <v>16</v>
      </c>
      <c r="F990" t="s">
        <v>133</v>
      </c>
      <c r="G990" t="s">
        <v>33</v>
      </c>
      <c r="H990" t="s">
        <v>34</v>
      </c>
      <c r="I990" t="s">
        <v>91</v>
      </c>
      <c r="J990" t="s">
        <v>2913</v>
      </c>
      <c r="K990" t="s">
        <v>28</v>
      </c>
    </row>
    <row r="991" spans="1:11" x14ac:dyDescent="0.35">
      <c r="A991">
        <v>990</v>
      </c>
      <c r="B991" t="s">
        <v>2914</v>
      </c>
      <c r="C991">
        <v>22</v>
      </c>
      <c r="D991" t="s">
        <v>2915</v>
      </c>
      <c r="E991" t="s">
        <v>101</v>
      </c>
      <c r="F991" t="s">
        <v>101</v>
      </c>
      <c r="G991" t="s">
        <v>24</v>
      </c>
      <c r="H991" t="s">
        <v>25</v>
      </c>
      <c r="I991" t="s">
        <v>35</v>
      </c>
      <c r="J991" t="s">
        <v>2916</v>
      </c>
      <c r="K991" t="s">
        <v>37</v>
      </c>
    </row>
    <row r="992" spans="1:11" x14ac:dyDescent="0.35">
      <c r="A992">
        <v>991</v>
      </c>
      <c r="B992" t="s">
        <v>2917</v>
      </c>
      <c r="C992">
        <v>21</v>
      </c>
      <c r="D992" t="s">
        <v>2918</v>
      </c>
      <c r="E992" t="s">
        <v>16</v>
      </c>
      <c r="F992" t="s">
        <v>25</v>
      </c>
      <c r="G992" t="s">
        <v>41</v>
      </c>
      <c r="H992" t="s">
        <v>42</v>
      </c>
      <c r="I992" t="s">
        <v>68</v>
      </c>
      <c r="J992" t="s">
        <v>2919</v>
      </c>
      <c r="K992" t="s">
        <v>44</v>
      </c>
    </row>
    <row r="993" spans="1:11" x14ac:dyDescent="0.35">
      <c r="A993">
        <v>992</v>
      </c>
      <c r="B993" t="s">
        <v>2920</v>
      </c>
      <c r="C993">
        <v>29</v>
      </c>
      <c r="D993" t="s">
        <v>2921</v>
      </c>
      <c r="E993" t="s">
        <v>42</v>
      </c>
      <c r="F993" t="s">
        <v>14</v>
      </c>
      <c r="G993" t="s">
        <v>47</v>
      </c>
      <c r="H993" t="s">
        <v>31</v>
      </c>
      <c r="I993" t="s">
        <v>35</v>
      </c>
      <c r="J993" t="s">
        <v>2922</v>
      </c>
      <c r="K993" t="s">
        <v>44</v>
      </c>
    </row>
    <row r="994" spans="1:11" x14ac:dyDescent="0.35">
      <c r="A994">
        <v>993</v>
      </c>
      <c r="B994" t="s">
        <v>2923</v>
      </c>
      <c r="C994">
        <v>23</v>
      </c>
      <c r="D994" t="s">
        <v>2924</v>
      </c>
      <c r="E994" t="s">
        <v>31</v>
      </c>
      <c r="F994" t="s">
        <v>67</v>
      </c>
      <c r="G994" t="s">
        <v>24</v>
      </c>
      <c r="H994" t="s">
        <v>25</v>
      </c>
      <c r="I994" t="s">
        <v>153</v>
      </c>
      <c r="J994" t="s">
        <v>2925</v>
      </c>
      <c r="K994" t="s">
        <v>44</v>
      </c>
    </row>
    <row r="995" spans="1:11" x14ac:dyDescent="0.35">
      <c r="A995">
        <v>994</v>
      </c>
      <c r="B995" t="s">
        <v>2926</v>
      </c>
      <c r="C995">
        <v>20</v>
      </c>
      <c r="D995" t="s">
        <v>2927</v>
      </c>
      <c r="E995" t="s">
        <v>177</v>
      </c>
      <c r="F995" t="s">
        <v>16</v>
      </c>
      <c r="G995" t="s">
        <v>52</v>
      </c>
      <c r="H995" t="s">
        <v>13</v>
      </c>
      <c r="I995" t="s">
        <v>35</v>
      </c>
      <c r="J995" t="s">
        <v>2928</v>
      </c>
      <c r="K995" t="s">
        <v>44</v>
      </c>
    </row>
    <row r="996" spans="1:11" x14ac:dyDescent="0.35">
      <c r="A996">
        <v>995</v>
      </c>
      <c r="B996" t="s">
        <v>2929</v>
      </c>
      <c r="C996">
        <v>22</v>
      </c>
      <c r="D996" t="s">
        <v>2930</v>
      </c>
      <c r="E996" t="s">
        <v>31</v>
      </c>
      <c r="F996" t="s">
        <v>79</v>
      </c>
      <c r="G996" t="s">
        <v>80</v>
      </c>
      <c r="H996" t="s">
        <v>32</v>
      </c>
      <c r="I996" t="s">
        <v>26</v>
      </c>
      <c r="J996" t="s">
        <v>2931</v>
      </c>
      <c r="K996" t="s">
        <v>28</v>
      </c>
    </row>
    <row r="997" spans="1:11" x14ac:dyDescent="0.35">
      <c r="A997">
        <v>996</v>
      </c>
      <c r="B997" t="s">
        <v>2932</v>
      </c>
      <c r="C997">
        <v>23</v>
      </c>
      <c r="D997" t="s">
        <v>2933</v>
      </c>
      <c r="E997" t="s">
        <v>101</v>
      </c>
      <c r="F997" t="s">
        <v>79</v>
      </c>
      <c r="G997" t="s">
        <v>52</v>
      </c>
      <c r="H997" t="s">
        <v>13</v>
      </c>
      <c r="I997" t="s">
        <v>53</v>
      </c>
      <c r="J997" t="s">
        <v>2934</v>
      </c>
      <c r="K997" t="s">
        <v>37</v>
      </c>
    </row>
    <row r="998" spans="1:11" x14ac:dyDescent="0.35">
      <c r="A998">
        <v>997</v>
      </c>
      <c r="B998" t="s">
        <v>2935</v>
      </c>
      <c r="C998">
        <v>27</v>
      </c>
      <c r="D998" t="s">
        <v>2936</v>
      </c>
      <c r="E998" t="s">
        <v>22</v>
      </c>
      <c r="F998" t="s">
        <v>201</v>
      </c>
      <c r="G998" t="s">
        <v>15</v>
      </c>
      <c r="H998" t="s">
        <v>16</v>
      </c>
      <c r="I998" t="s">
        <v>146</v>
      </c>
      <c r="J998" t="s">
        <v>2937</v>
      </c>
      <c r="K998" t="s">
        <v>76</v>
      </c>
    </row>
    <row r="999" spans="1:11" x14ac:dyDescent="0.35">
      <c r="A999">
        <v>998</v>
      </c>
      <c r="B999" t="s">
        <v>2938</v>
      </c>
      <c r="C999">
        <v>26</v>
      </c>
      <c r="D999" t="s">
        <v>2939</v>
      </c>
      <c r="E999" t="s">
        <v>32</v>
      </c>
      <c r="F999" t="s">
        <v>177</v>
      </c>
      <c r="G999" t="s">
        <v>80</v>
      </c>
      <c r="H999" t="s">
        <v>32</v>
      </c>
      <c r="I999" t="s">
        <v>58</v>
      </c>
      <c r="J999" t="s">
        <v>2940</v>
      </c>
      <c r="K999" t="s">
        <v>28</v>
      </c>
    </row>
    <row r="1000" spans="1:11" x14ac:dyDescent="0.35">
      <c r="A1000">
        <v>999</v>
      </c>
      <c r="B1000" t="s">
        <v>2941</v>
      </c>
      <c r="C1000">
        <v>26</v>
      </c>
      <c r="D1000" t="s">
        <v>2942</v>
      </c>
      <c r="E1000" t="s">
        <v>169</v>
      </c>
      <c r="F1000" t="s">
        <v>16</v>
      </c>
      <c r="G1000" t="s">
        <v>24</v>
      </c>
      <c r="H1000" t="s">
        <v>25</v>
      </c>
      <c r="I1000" t="s">
        <v>53</v>
      </c>
      <c r="J1000" t="s">
        <v>2943</v>
      </c>
      <c r="K1000" t="s">
        <v>28</v>
      </c>
    </row>
    <row r="1001" spans="1:11" x14ac:dyDescent="0.35">
      <c r="A1001">
        <v>1000</v>
      </c>
      <c r="B1001" t="s">
        <v>2944</v>
      </c>
      <c r="C1001">
        <v>25</v>
      </c>
      <c r="D1001" t="s">
        <v>2945</v>
      </c>
      <c r="E1001" t="s">
        <v>32</v>
      </c>
      <c r="F1001" t="s">
        <v>34</v>
      </c>
      <c r="G1001" t="s">
        <v>120</v>
      </c>
      <c r="H1001" t="s">
        <v>57</v>
      </c>
      <c r="I1001" t="s">
        <v>68</v>
      </c>
      <c r="J1001" t="s">
        <v>2946</v>
      </c>
      <c r="K1001" t="s">
        <v>19</v>
      </c>
    </row>
    <row r="1002" spans="1:11" x14ac:dyDescent="0.35">
      <c r="A1002">
        <v>1001</v>
      </c>
      <c r="B1002" t="s">
        <v>2947</v>
      </c>
      <c r="C1002">
        <v>29</v>
      </c>
      <c r="D1002" t="s">
        <v>2948</v>
      </c>
      <c r="E1002" t="s">
        <v>13</v>
      </c>
      <c r="F1002" t="s">
        <v>16</v>
      </c>
      <c r="G1002" t="s">
        <v>62</v>
      </c>
      <c r="H1002" t="s">
        <v>23</v>
      </c>
      <c r="I1002" t="s">
        <v>63</v>
      </c>
      <c r="J1002" t="s">
        <v>2949</v>
      </c>
      <c r="K1002" t="s">
        <v>44</v>
      </c>
    </row>
    <row r="1003" spans="1:11" x14ac:dyDescent="0.35">
      <c r="A1003">
        <v>1002</v>
      </c>
      <c r="B1003" t="s">
        <v>2950</v>
      </c>
      <c r="C1003">
        <v>22</v>
      </c>
      <c r="D1003" t="s">
        <v>2951</v>
      </c>
      <c r="E1003" t="s">
        <v>149</v>
      </c>
      <c r="F1003" t="s">
        <v>34</v>
      </c>
      <c r="G1003" t="s">
        <v>41</v>
      </c>
      <c r="H1003" t="s">
        <v>42</v>
      </c>
      <c r="I1003" t="s">
        <v>26</v>
      </c>
      <c r="J1003" t="s">
        <v>2952</v>
      </c>
      <c r="K1003" t="s">
        <v>37</v>
      </c>
    </row>
    <row r="1004" spans="1:11" x14ac:dyDescent="0.35">
      <c r="A1004">
        <v>1003</v>
      </c>
      <c r="B1004" t="s">
        <v>2953</v>
      </c>
      <c r="C1004">
        <v>26</v>
      </c>
      <c r="D1004" t="s">
        <v>2954</v>
      </c>
      <c r="E1004" t="s">
        <v>23</v>
      </c>
      <c r="F1004" t="s">
        <v>16</v>
      </c>
      <c r="G1004" t="s">
        <v>87</v>
      </c>
      <c r="H1004" t="s">
        <v>79</v>
      </c>
      <c r="I1004" t="s">
        <v>63</v>
      </c>
      <c r="J1004" t="s">
        <v>2955</v>
      </c>
      <c r="K1004" t="s">
        <v>76</v>
      </c>
    </row>
    <row r="1005" spans="1:11" x14ac:dyDescent="0.35">
      <c r="A1005">
        <v>1004</v>
      </c>
      <c r="B1005" t="s">
        <v>2956</v>
      </c>
      <c r="C1005">
        <v>27</v>
      </c>
      <c r="D1005" t="s">
        <v>2957</v>
      </c>
      <c r="E1005" t="s">
        <v>79</v>
      </c>
      <c r="F1005" t="s">
        <v>101</v>
      </c>
      <c r="G1005" t="s">
        <v>33</v>
      </c>
      <c r="H1005" t="s">
        <v>34</v>
      </c>
      <c r="I1005" t="s">
        <v>170</v>
      </c>
      <c r="J1005" t="s">
        <v>2958</v>
      </c>
      <c r="K1005" t="s">
        <v>44</v>
      </c>
    </row>
    <row r="1006" spans="1:11" x14ac:dyDescent="0.35">
      <c r="A1006">
        <v>1005</v>
      </c>
      <c r="B1006" t="s">
        <v>2959</v>
      </c>
      <c r="C1006">
        <v>24</v>
      </c>
      <c r="D1006" t="s">
        <v>2960</v>
      </c>
      <c r="E1006" t="s">
        <v>32</v>
      </c>
      <c r="F1006" t="s">
        <v>22</v>
      </c>
      <c r="G1006" t="s">
        <v>33</v>
      </c>
      <c r="H1006" t="s">
        <v>34</v>
      </c>
      <c r="I1006" t="s">
        <v>91</v>
      </c>
      <c r="J1006" t="s">
        <v>2961</v>
      </c>
      <c r="K1006" t="s">
        <v>76</v>
      </c>
    </row>
    <row r="1007" spans="1:11" x14ac:dyDescent="0.35">
      <c r="A1007">
        <v>1006</v>
      </c>
      <c r="B1007" t="s">
        <v>2962</v>
      </c>
      <c r="C1007">
        <v>20</v>
      </c>
      <c r="D1007" t="s">
        <v>2963</v>
      </c>
      <c r="E1007" t="s">
        <v>57</v>
      </c>
      <c r="F1007" t="s">
        <v>101</v>
      </c>
      <c r="G1007" t="s">
        <v>120</v>
      </c>
      <c r="H1007" t="s">
        <v>57</v>
      </c>
      <c r="I1007" t="s">
        <v>146</v>
      </c>
      <c r="J1007" t="s">
        <v>2964</v>
      </c>
      <c r="K1007" t="s">
        <v>76</v>
      </c>
    </row>
    <row r="1008" spans="1:11" x14ac:dyDescent="0.35">
      <c r="A1008">
        <v>1007</v>
      </c>
      <c r="B1008" t="s">
        <v>2965</v>
      </c>
      <c r="C1008">
        <v>20</v>
      </c>
      <c r="D1008" t="s">
        <v>2966</v>
      </c>
      <c r="E1008" t="s">
        <v>40</v>
      </c>
      <c r="F1008" t="s">
        <v>42</v>
      </c>
      <c r="G1008" t="s">
        <v>41</v>
      </c>
      <c r="H1008" t="s">
        <v>42</v>
      </c>
      <c r="I1008" t="s">
        <v>53</v>
      </c>
      <c r="J1008" t="s">
        <v>2967</v>
      </c>
      <c r="K1008" t="s">
        <v>76</v>
      </c>
    </row>
    <row r="1009" spans="1:11" x14ac:dyDescent="0.35">
      <c r="A1009">
        <v>1008</v>
      </c>
      <c r="B1009" t="s">
        <v>2968</v>
      </c>
      <c r="C1009">
        <v>23</v>
      </c>
      <c r="D1009" t="s">
        <v>2969</v>
      </c>
      <c r="E1009" t="s">
        <v>32</v>
      </c>
      <c r="F1009" t="s">
        <v>13</v>
      </c>
      <c r="G1009" t="s">
        <v>62</v>
      </c>
      <c r="H1009" t="s">
        <v>23</v>
      </c>
      <c r="I1009" t="s">
        <v>48</v>
      </c>
      <c r="J1009" t="s">
        <v>2970</v>
      </c>
      <c r="K1009" t="s">
        <v>37</v>
      </c>
    </row>
    <row r="1010" spans="1:11" x14ac:dyDescent="0.35">
      <c r="A1010">
        <v>1009</v>
      </c>
      <c r="B1010" t="s">
        <v>2971</v>
      </c>
      <c r="C1010">
        <v>29</v>
      </c>
      <c r="D1010" t="s">
        <v>2972</v>
      </c>
      <c r="E1010" t="s">
        <v>57</v>
      </c>
      <c r="F1010" t="s">
        <v>16</v>
      </c>
      <c r="G1010" t="s">
        <v>80</v>
      </c>
      <c r="H1010" t="s">
        <v>32</v>
      </c>
      <c r="I1010" t="s">
        <v>58</v>
      </c>
      <c r="J1010">
        <v>6435720553</v>
      </c>
      <c r="K1010" t="s">
        <v>19</v>
      </c>
    </row>
    <row r="1011" spans="1:11" x14ac:dyDescent="0.35">
      <c r="A1011">
        <v>1010</v>
      </c>
      <c r="B1011" t="s">
        <v>2973</v>
      </c>
      <c r="C1011">
        <v>26</v>
      </c>
      <c r="D1011" t="s">
        <v>2974</v>
      </c>
      <c r="E1011" t="s">
        <v>32</v>
      </c>
      <c r="F1011" t="s">
        <v>57</v>
      </c>
      <c r="G1011" t="s">
        <v>24</v>
      </c>
      <c r="H1011" t="s">
        <v>25</v>
      </c>
      <c r="I1011" t="s">
        <v>48</v>
      </c>
      <c r="J1011">
        <f>1-9-833-867</f>
        <v>-1708</v>
      </c>
      <c r="K1011" t="s">
        <v>44</v>
      </c>
    </row>
    <row r="1012" spans="1:11" x14ac:dyDescent="0.35">
      <c r="A1012">
        <v>1011</v>
      </c>
      <c r="B1012" t="s">
        <v>2975</v>
      </c>
      <c r="C1012">
        <v>25</v>
      </c>
      <c r="D1012" t="s">
        <v>2976</v>
      </c>
      <c r="E1012" t="s">
        <v>201</v>
      </c>
      <c r="F1012" t="s">
        <v>79</v>
      </c>
      <c r="G1012" t="s">
        <v>47</v>
      </c>
      <c r="H1012" t="s">
        <v>31</v>
      </c>
      <c r="I1012" t="s">
        <v>88</v>
      </c>
      <c r="J1012" t="s">
        <v>2977</v>
      </c>
      <c r="K1012" t="s">
        <v>76</v>
      </c>
    </row>
    <row r="1013" spans="1:11" x14ac:dyDescent="0.35">
      <c r="A1013">
        <v>1012</v>
      </c>
      <c r="B1013" t="s">
        <v>2978</v>
      </c>
      <c r="C1013">
        <v>24</v>
      </c>
      <c r="D1013" t="s">
        <v>2979</v>
      </c>
      <c r="E1013" t="s">
        <v>16</v>
      </c>
      <c r="F1013" t="s">
        <v>79</v>
      </c>
      <c r="G1013" t="s">
        <v>33</v>
      </c>
      <c r="H1013" t="s">
        <v>34</v>
      </c>
      <c r="I1013" t="s">
        <v>146</v>
      </c>
      <c r="J1013" t="s">
        <v>2980</v>
      </c>
      <c r="K1013" t="s">
        <v>37</v>
      </c>
    </row>
    <row r="1014" spans="1:11" x14ac:dyDescent="0.35">
      <c r="A1014">
        <v>1013</v>
      </c>
      <c r="B1014" t="s">
        <v>2981</v>
      </c>
      <c r="C1014">
        <v>20</v>
      </c>
      <c r="D1014" t="s">
        <v>2982</v>
      </c>
      <c r="E1014" t="s">
        <v>14</v>
      </c>
      <c r="F1014" t="s">
        <v>67</v>
      </c>
      <c r="G1014" t="s">
        <v>120</v>
      </c>
      <c r="H1014" t="s">
        <v>57</v>
      </c>
      <c r="I1014" t="s">
        <v>88</v>
      </c>
      <c r="J1014" t="s">
        <v>2983</v>
      </c>
      <c r="K1014" t="s">
        <v>37</v>
      </c>
    </row>
    <row r="1015" spans="1:11" x14ac:dyDescent="0.35">
      <c r="A1015">
        <v>1014</v>
      </c>
      <c r="B1015" t="s">
        <v>2984</v>
      </c>
      <c r="C1015">
        <v>22</v>
      </c>
      <c r="D1015" t="s">
        <v>2985</v>
      </c>
      <c r="E1015" t="s">
        <v>32</v>
      </c>
      <c r="F1015" t="s">
        <v>177</v>
      </c>
      <c r="G1015" t="s">
        <v>24</v>
      </c>
      <c r="H1015" t="s">
        <v>25</v>
      </c>
      <c r="I1015" t="s">
        <v>53</v>
      </c>
      <c r="J1015" t="s">
        <v>2986</v>
      </c>
      <c r="K1015" t="s">
        <v>37</v>
      </c>
    </row>
    <row r="1016" spans="1:11" x14ac:dyDescent="0.35">
      <c r="A1016">
        <v>1015</v>
      </c>
      <c r="B1016" t="s">
        <v>2987</v>
      </c>
      <c r="C1016">
        <v>25</v>
      </c>
      <c r="D1016" t="s">
        <v>2988</v>
      </c>
      <c r="E1016" t="s">
        <v>133</v>
      </c>
      <c r="F1016" t="s">
        <v>169</v>
      </c>
      <c r="G1016" t="s">
        <v>41</v>
      </c>
      <c r="H1016" t="s">
        <v>42</v>
      </c>
      <c r="I1016" t="s">
        <v>26</v>
      </c>
      <c r="J1016">
        <v>5974126358</v>
      </c>
      <c r="K1016" t="s">
        <v>19</v>
      </c>
    </row>
    <row r="1017" spans="1:11" x14ac:dyDescent="0.35">
      <c r="A1017">
        <v>1016</v>
      </c>
      <c r="B1017" t="s">
        <v>2989</v>
      </c>
      <c r="C1017">
        <v>23</v>
      </c>
      <c r="D1017" t="s">
        <v>2990</v>
      </c>
      <c r="E1017" t="s">
        <v>14</v>
      </c>
      <c r="F1017" t="s">
        <v>13</v>
      </c>
      <c r="G1017" t="s">
        <v>62</v>
      </c>
      <c r="H1017" t="s">
        <v>23</v>
      </c>
      <c r="I1017" t="s">
        <v>170</v>
      </c>
      <c r="J1017" t="s">
        <v>2991</v>
      </c>
      <c r="K1017" t="s">
        <v>44</v>
      </c>
    </row>
    <row r="1018" spans="1:11" x14ac:dyDescent="0.35">
      <c r="A1018">
        <v>1017</v>
      </c>
      <c r="B1018" t="s">
        <v>2992</v>
      </c>
      <c r="C1018">
        <v>29</v>
      </c>
      <c r="D1018" t="s">
        <v>2993</v>
      </c>
      <c r="E1018" t="s">
        <v>67</v>
      </c>
      <c r="F1018" t="s">
        <v>40</v>
      </c>
      <c r="G1018" t="s">
        <v>62</v>
      </c>
      <c r="H1018" t="s">
        <v>23</v>
      </c>
      <c r="I1018" t="s">
        <v>26</v>
      </c>
      <c r="J1018" t="s">
        <v>2994</v>
      </c>
      <c r="K1018" t="s">
        <v>44</v>
      </c>
    </row>
    <row r="1019" spans="1:11" x14ac:dyDescent="0.35">
      <c r="A1019">
        <v>1018</v>
      </c>
      <c r="B1019" t="s">
        <v>2995</v>
      </c>
      <c r="C1019">
        <v>24</v>
      </c>
      <c r="D1019" t="s">
        <v>2996</v>
      </c>
      <c r="E1019" t="s">
        <v>34</v>
      </c>
      <c r="F1019" t="s">
        <v>31</v>
      </c>
      <c r="G1019" t="s">
        <v>41</v>
      </c>
      <c r="H1019" t="s">
        <v>42</v>
      </c>
      <c r="I1019" t="s">
        <v>116</v>
      </c>
      <c r="J1019" t="s">
        <v>2997</v>
      </c>
      <c r="K1019" t="s">
        <v>28</v>
      </c>
    </row>
    <row r="1020" spans="1:11" x14ac:dyDescent="0.35">
      <c r="A1020">
        <v>1019</v>
      </c>
      <c r="B1020" t="s">
        <v>2998</v>
      </c>
      <c r="C1020">
        <v>30</v>
      </c>
      <c r="D1020" t="s">
        <v>2999</v>
      </c>
      <c r="E1020" t="s">
        <v>79</v>
      </c>
      <c r="F1020" t="s">
        <v>14</v>
      </c>
      <c r="G1020" t="s">
        <v>62</v>
      </c>
      <c r="H1020" t="s">
        <v>23</v>
      </c>
      <c r="I1020" t="s">
        <v>91</v>
      </c>
      <c r="J1020" t="s">
        <v>3000</v>
      </c>
      <c r="K1020" t="s">
        <v>37</v>
      </c>
    </row>
    <row r="1021" spans="1:11" x14ac:dyDescent="0.35">
      <c r="A1021">
        <v>1020</v>
      </c>
      <c r="B1021" t="s">
        <v>3001</v>
      </c>
      <c r="C1021">
        <v>27</v>
      </c>
      <c r="D1021" t="s">
        <v>3002</v>
      </c>
      <c r="E1021" t="s">
        <v>32</v>
      </c>
      <c r="F1021" t="s">
        <v>201</v>
      </c>
      <c r="G1021" t="s">
        <v>24</v>
      </c>
      <c r="H1021" t="s">
        <v>25</v>
      </c>
      <c r="I1021" t="s">
        <v>68</v>
      </c>
      <c r="J1021" t="s">
        <v>3003</v>
      </c>
      <c r="K1021" t="s">
        <v>37</v>
      </c>
    </row>
    <row r="1022" spans="1:11" x14ac:dyDescent="0.35">
      <c r="A1022">
        <v>1021</v>
      </c>
      <c r="B1022" t="s">
        <v>3004</v>
      </c>
      <c r="C1022">
        <v>27</v>
      </c>
      <c r="D1022" t="s">
        <v>3005</v>
      </c>
      <c r="E1022" t="s">
        <v>31</v>
      </c>
      <c r="F1022" t="s">
        <v>79</v>
      </c>
      <c r="G1022" t="s">
        <v>80</v>
      </c>
      <c r="H1022" t="s">
        <v>32</v>
      </c>
      <c r="I1022" t="s">
        <v>17</v>
      </c>
      <c r="J1022" t="s">
        <v>3006</v>
      </c>
      <c r="K1022" t="s">
        <v>44</v>
      </c>
    </row>
    <row r="1023" spans="1:11" x14ac:dyDescent="0.35">
      <c r="A1023">
        <v>1022</v>
      </c>
      <c r="B1023" t="s">
        <v>3007</v>
      </c>
      <c r="C1023">
        <v>29</v>
      </c>
      <c r="D1023" t="s">
        <v>3008</v>
      </c>
      <c r="E1023" t="s">
        <v>57</v>
      </c>
      <c r="F1023" t="s">
        <v>13</v>
      </c>
      <c r="G1023" t="s">
        <v>41</v>
      </c>
      <c r="H1023" t="s">
        <v>42</v>
      </c>
      <c r="I1023" t="s">
        <v>91</v>
      </c>
      <c r="J1023" t="s">
        <v>3009</v>
      </c>
      <c r="K1023" t="s">
        <v>28</v>
      </c>
    </row>
    <row r="1024" spans="1:11" x14ac:dyDescent="0.35">
      <c r="A1024">
        <v>1023</v>
      </c>
      <c r="B1024" t="s">
        <v>3010</v>
      </c>
      <c r="C1024">
        <v>28</v>
      </c>
      <c r="D1024" t="s">
        <v>3011</v>
      </c>
      <c r="E1024" t="s">
        <v>149</v>
      </c>
      <c r="F1024" t="s">
        <v>169</v>
      </c>
      <c r="G1024" t="s">
        <v>41</v>
      </c>
      <c r="H1024" t="s">
        <v>42</v>
      </c>
      <c r="I1024" t="s">
        <v>102</v>
      </c>
      <c r="J1024" t="s">
        <v>3012</v>
      </c>
      <c r="K1024" t="s">
        <v>19</v>
      </c>
    </row>
    <row r="1025" spans="1:11" x14ac:dyDescent="0.35">
      <c r="A1025">
        <v>1024</v>
      </c>
      <c r="B1025" t="s">
        <v>3013</v>
      </c>
      <c r="C1025">
        <v>24</v>
      </c>
      <c r="D1025" t="s">
        <v>3014</v>
      </c>
      <c r="E1025" t="s">
        <v>101</v>
      </c>
      <c r="F1025" t="s">
        <v>13</v>
      </c>
      <c r="G1025" t="s">
        <v>33</v>
      </c>
      <c r="H1025" t="s">
        <v>34</v>
      </c>
      <c r="I1025" t="s">
        <v>26</v>
      </c>
      <c r="J1025">
        <v>9581709895</v>
      </c>
      <c r="K1025" t="s">
        <v>37</v>
      </c>
    </row>
    <row r="1026" spans="1:11" x14ac:dyDescent="0.35">
      <c r="A1026">
        <v>1025</v>
      </c>
      <c r="B1026" t="s">
        <v>3015</v>
      </c>
      <c r="C1026">
        <v>27</v>
      </c>
      <c r="D1026" t="s">
        <v>3016</v>
      </c>
      <c r="E1026" t="s">
        <v>32</v>
      </c>
      <c r="F1026" t="s">
        <v>34</v>
      </c>
      <c r="G1026" t="s">
        <v>87</v>
      </c>
      <c r="H1026" t="s">
        <v>79</v>
      </c>
      <c r="I1026" t="s">
        <v>91</v>
      </c>
      <c r="J1026" t="s">
        <v>3017</v>
      </c>
      <c r="K1026" t="s">
        <v>37</v>
      </c>
    </row>
    <row r="1027" spans="1:11" x14ac:dyDescent="0.35">
      <c r="A1027">
        <v>1026</v>
      </c>
      <c r="B1027" t="s">
        <v>3018</v>
      </c>
      <c r="C1027">
        <v>23</v>
      </c>
      <c r="D1027" t="s">
        <v>3019</v>
      </c>
      <c r="E1027" t="s">
        <v>101</v>
      </c>
      <c r="F1027" t="s">
        <v>23</v>
      </c>
      <c r="G1027" t="s">
        <v>24</v>
      </c>
      <c r="H1027" t="s">
        <v>25</v>
      </c>
      <c r="I1027" t="s">
        <v>63</v>
      </c>
      <c r="J1027" t="s">
        <v>3020</v>
      </c>
      <c r="K1027" t="s">
        <v>37</v>
      </c>
    </row>
    <row r="1028" spans="1:11" x14ac:dyDescent="0.35">
      <c r="A1028">
        <v>1027</v>
      </c>
      <c r="B1028" t="s">
        <v>3021</v>
      </c>
      <c r="C1028">
        <v>23</v>
      </c>
      <c r="D1028" t="s">
        <v>3022</v>
      </c>
      <c r="E1028" t="s">
        <v>40</v>
      </c>
      <c r="F1028" t="s">
        <v>31</v>
      </c>
      <c r="G1028" t="s">
        <v>47</v>
      </c>
      <c r="H1028" t="s">
        <v>31</v>
      </c>
      <c r="I1028" t="s">
        <v>48</v>
      </c>
      <c r="J1028" t="s">
        <v>3023</v>
      </c>
      <c r="K1028" t="s">
        <v>19</v>
      </c>
    </row>
    <row r="1029" spans="1:11" x14ac:dyDescent="0.35">
      <c r="A1029">
        <v>1028</v>
      </c>
      <c r="B1029" t="s">
        <v>3024</v>
      </c>
      <c r="C1029">
        <v>25</v>
      </c>
      <c r="D1029" t="s">
        <v>3025</v>
      </c>
      <c r="E1029" t="s">
        <v>23</v>
      </c>
      <c r="F1029" t="s">
        <v>133</v>
      </c>
      <c r="G1029" t="s">
        <v>52</v>
      </c>
      <c r="H1029" t="s">
        <v>13</v>
      </c>
      <c r="I1029" t="s">
        <v>146</v>
      </c>
      <c r="J1029" t="s">
        <v>3026</v>
      </c>
      <c r="K1029" t="s">
        <v>19</v>
      </c>
    </row>
    <row r="1030" spans="1:11" x14ac:dyDescent="0.35">
      <c r="A1030">
        <v>1029</v>
      </c>
      <c r="B1030" t="s">
        <v>3027</v>
      </c>
      <c r="C1030">
        <v>22</v>
      </c>
      <c r="D1030" t="s">
        <v>3028</v>
      </c>
      <c r="E1030" t="s">
        <v>13</v>
      </c>
      <c r="F1030" t="s">
        <v>22</v>
      </c>
      <c r="G1030" t="s">
        <v>52</v>
      </c>
      <c r="H1030" t="s">
        <v>13</v>
      </c>
      <c r="I1030" t="s">
        <v>53</v>
      </c>
      <c r="J1030" t="s">
        <v>3029</v>
      </c>
      <c r="K1030" t="s">
        <v>19</v>
      </c>
    </row>
    <row r="1031" spans="1:11" x14ac:dyDescent="0.35">
      <c r="A1031">
        <v>1030</v>
      </c>
      <c r="B1031" t="s">
        <v>3030</v>
      </c>
      <c r="C1031">
        <v>21</v>
      </c>
      <c r="D1031" t="s">
        <v>3031</v>
      </c>
      <c r="E1031" t="s">
        <v>14</v>
      </c>
      <c r="F1031" t="s">
        <v>32</v>
      </c>
      <c r="G1031" t="s">
        <v>87</v>
      </c>
      <c r="H1031" t="s">
        <v>79</v>
      </c>
      <c r="I1031" t="s">
        <v>58</v>
      </c>
      <c r="J1031">
        <v>7601158006</v>
      </c>
      <c r="K1031" t="s">
        <v>44</v>
      </c>
    </row>
    <row r="1032" spans="1:11" x14ac:dyDescent="0.35">
      <c r="A1032">
        <v>1031</v>
      </c>
      <c r="B1032" t="s">
        <v>3032</v>
      </c>
      <c r="C1032">
        <v>20</v>
      </c>
      <c r="D1032" t="s">
        <v>3033</v>
      </c>
      <c r="E1032" t="s">
        <v>169</v>
      </c>
      <c r="F1032" t="s">
        <v>40</v>
      </c>
      <c r="G1032" t="s">
        <v>33</v>
      </c>
      <c r="H1032" t="s">
        <v>34</v>
      </c>
      <c r="I1032" t="s">
        <v>63</v>
      </c>
      <c r="J1032">
        <v>7505901618</v>
      </c>
      <c r="K1032" t="s">
        <v>76</v>
      </c>
    </row>
    <row r="1033" spans="1:11" x14ac:dyDescent="0.35">
      <c r="A1033">
        <v>1032</v>
      </c>
      <c r="B1033" t="s">
        <v>3034</v>
      </c>
      <c r="C1033">
        <v>27</v>
      </c>
      <c r="D1033" t="s">
        <v>3035</v>
      </c>
      <c r="E1033" t="s">
        <v>16</v>
      </c>
      <c r="F1033" t="s">
        <v>34</v>
      </c>
      <c r="G1033" t="s">
        <v>62</v>
      </c>
      <c r="H1033" t="s">
        <v>23</v>
      </c>
      <c r="I1033" t="s">
        <v>53</v>
      </c>
      <c r="J1033" t="s">
        <v>3036</v>
      </c>
      <c r="K1033" t="s">
        <v>28</v>
      </c>
    </row>
    <row r="1034" spans="1:11" x14ac:dyDescent="0.35">
      <c r="A1034">
        <v>1033</v>
      </c>
      <c r="B1034" t="s">
        <v>3037</v>
      </c>
      <c r="C1034">
        <v>24</v>
      </c>
      <c r="D1034" t="s">
        <v>3038</v>
      </c>
      <c r="E1034" t="s">
        <v>31</v>
      </c>
      <c r="F1034" t="s">
        <v>57</v>
      </c>
      <c r="G1034" t="s">
        <v>24</v>
      </c>
      <c r="H1034" t="s">
        <v>25</v>
      </c>
      <c r="I1034" t="s">
        <v>63</v>
      </c>
      <c r="J1034">
        <f>1-58-571-8296</f>
        <v>-8924</v>
      </c>
      <c r="K1034" t="s">
        <v>44</v>
      </c>
    </row>
    <row r="1035" spans="1:11" x14ac:dyDescent="0.35">
      <c r="A1035">
        <v>1034</v>
      </c>
      <c r="B1035" t="s">
        <v>3039</v>
      </c>
      <c r="C1035">
        <v>28</v>
      </c>
      <c r="D1035" t="s">
        <v>3040</v>
      </c>
      <c r="E1035" t="s">
        <v>22</v>
      </c>
      <c r="F1035" t="s">
        <v>149</v>
      </c>
      <c r="G1035" t="s">
        <v>24</v>
      </c>
      <c r="H1035" t="s">
        <v>25</v>
      </c>
      <c r="I1035" t="s">
        <v>153</v>
      </c>
      <c r="J1035" t="s">
        <v>3041</v>
      </c>
      <c r="K1035" t="s">
        <v>28</v>
      </c>
    </row>
    <row r="1036" spans="1:11" x14ac:dyDescent="0.35">
      <c r="A1036">
        <v>1035</v>
      </c>
      <c r="B1036" t="s">
        <v>3042</v>
      </c>
      <c r="C1036">
        <v>30</v>
      </c>
      <c r="D1036" t="s">
        <v>3043</v>
      </c>
      <c r="E1036" t="s">
        <v>13</v>
      </c>
      <c r="F1036" t="s">
        <v>133</v>
      </c>
      <c r="G1036" t="s">
        <v>33</v>
      </c>
      <c r="H1036" t="s">
        <v>34</v>
      </c>
      <c r="I1036" t="s">
        <v>153</v>
      </c>
      <c r="J1036">
        <v>5189315639</v>
      </c>
      <c r="K1036" t="s">
        <v>19</v>
      </c>
    </row>
    <row r="1037" spans="1:11" x14ac:dyDescent="0.35">
      <c r="A1037">
        <v>1036</v>
      </c>
      <c r="B1037" t="s">
        <v>3044</v>
      </c>
      <c r="C1037">
        <v>24</v>
      </c>
      <c r="D1037" t="s">
        <v>3045</v>
      </c>
      <c r="E1037" t="s">
        <v>13</v>
      </c>
      <c r="F1037" t="s">
        <v>57</v>
      </c>
      <c r="G1037" t="s">
        <v>80</v>
      </c>
      <c r="H1037" t="s">
        <v>32</v>
      </c>
      <c r="I1037" t="s">
        <v>53</v>
      </c>
      <c r="J1037">
        <v>6806230311</v>
      </c>
      <c r="K1037" t="s">
        <v>28</v>
      </c>
    </row>
    <row r="1038" spans="1:11" x14ac:dyDescent="0.35">
      <c r="A1038">
        <v>1037</v>
      </c>
      <c r="B1038" t="s">
        <v>3046</v>
      </c>
      <c r="C1038">
        <v>23</v>
      </c>
      <c r="D1038" t="s">
        <v>3047</v>
      </c>
      <c r="E1038" t="s">
        <v>57</v>
      </c>
      <c r="F1038" t="s">
        <v>16</v>
      </c>
      <c r="G1038" t="s">
        <v>87</v>
      </c>
      <c r="H1038" t="s">
        <v>79</v>
      </c>
      <c r="I1038" t="s">
        <v>170</v>
      </c>
      <c r="J1038" t="s">
        <v>3048</v>
      </c>
      <c r="K1038" t="s">
        <v>37</v>
      </c>
    </row>
    <row r="1039" spans="1:11" x14ac:dyDescent="0.35">
      <c r="A1039">
        <v>1038</v>
      </c>
      <c r="B1039" t="s">
        <v>3049</v>
      </c>
      <c r="C1039">
        <v>24</v>
      </c>
      <c r="D1039" t="s">
        <v>3050</v>
      </c>
      <c r="E1039" t="s">
        <v>25</v>
      </c>
      <c r="F1039" t="s">
        <v>23</v>
      </c>
      <c r="G1039" t="s">
        <v>52</v>
      </c>
      <c r="H1039" t="s">
        <v>13</v>
      </c>
      <c r="I1039" t="s">
        <v>88</v>
      </c>
      <c r="J1039" t="s">
        <v>3051</v>
      </c>
      <c r="K1039" t="s">
        <v>19</v>
      </c>
    </row>
    <row r="1040" spans="1:11" x14ac:dyDescent="0.35">
      <c r="A1040">
        <v>1039</v>
      </c>
      <c r="B1040" t="s">
        <v>3052</v>
      </c>
      <c r="C1040">
        <v>29</v>
      </c>
      <c r="D1040" t="s">
        <v>3053</v>
      </c>
      <c r="E1040" t="s">
        <v>16</v>
      </c>
      <c r="F1040" t="s">
        <v>67</v>
      </c>
      <c r="G1040" t="s">
        <v>62</v>
      </c>
      <c r="H1040" t="s">
        <v>23</v>
      </c>
      <c r="I1040" t="s">
        <v>102</v>
      </c>
      <c r="J1040">
        <f>1-282-725-8352</f>
        <v>-9358</v>
      </c>
      <c r="K1040" t="s">
        <v>28</v>
      </c>
    </row>
    <row r="1041" spans="1:11" x14ac:dyDescent="0.35">
      <c r="A1041">
        <v>1040</v>
      </c>
      <c r="B1041" t="s">
        <v>3054</v>
      </c>
      <c r="C1041">
        <v>23</v>
      </c>
      <c r="D1041" t="s">
        <v>3055</v>
      </c>
      <c r="E1041" t="s">
        <v>177</v>
      </c>
      <c r="F1041" t="s">
        <v>14</v>
      </c>
      <c r="G1041" t="s">
        <v>15</v>
      </c>
      <c r="H1041" t="s">
        <v>16</v>
      </c>
      <c r="I1041" t="s">
        <v>17</v>
      </c>
      <c r="J1041" t="s">
        <v>3056</v>
      </c>
      <c r="K1041" t="s">
        <v>44</v>
      </c>
    </row>
    <row r="1042" spans="1:11" x14ac:dyDescent="0.35">
      <c r="A1042">
        <v>1041</v>
      </c>
      <c r="B1042" t="s">
        <v>3057</v>
      </c>
      <c r="C1042">
        <v>27</v>
      </c>
      <c r="D1042" t="s">
        <v>3058</v>
      </c>
      <c r="E1042" t="s">
        <v>79</v>
      </c>
      <c r="F1042" t="s">
        <v>149</v>
      </c>
      <c r="G1042" t="s">
        <v>24</v>
      </c>
      <c r="H1042" t="s">
        <v>25</v>
      </c>
      <c r="I1042" t="s">
        <v>146</v>
      </c>
      <c r="J1042">
        <v>3037209855</v>
      </c>
      <c r="K1042" t="s">
        <v>19</v>
      </c>
    </row>
    <row r="1043" spans="1:11" x14ac:dyDescent="0.35">
      <c r="A1043">
        <v>1042</v>
      </c>
      <c r="B1043" t="s">
        <v>3059</v>
      </c>
      <c r="C1043">
        <v>27</v>
      </c>
      <c r="D1043" t="s">
        <v>3060</v>
      </c>
      <c r="E1043" t="s">
        <v>169</v>
      </c>
      <c r="F1043" t="s">
        <v>67</v>
      </c>
      <c r="G1043" t="s">
        <v>47</v>
      </c>
      <c r="H1043" t="s">
        <v>31</v>
      </c>
      <c r="I1043" t="s">
        <v>116</v>
      </c>
      <c r="J1043" t="s">
        <v>3061</v>
      </c>
      <c r="K1043" t="s">
        <v>44</v>
      </c>
    </row>
    <row r="1044" spans="1:11" x14ac:dyDescent="0.35">
      <c r="A1044">
        <v>1043</v>
      </c>
      <c r="B1044" t="s">
        <v>3062</v>
      </c>
      <c r="C1044">
        <v>23</v>
      </c>
      <c r="D1044" t="s">
        <v>3063</v>
      </c>
      <c r="E1044" t="s">
        <v>40</v>
      </c>
      <c r="F1044" t="s">
        <v>101</v>
      </c>
      <c r="G1044" t="s">
        <v>87</v>
      </c>
      <c r="H1044" t="s">
        <v>79</v>
      </c>
      <c r="I1044" t="s">
        <v>58</v>
      </c>
      <c r="J1044" t="s">
        <v>3064</v>
      </c>
      <c r="K1044" t="s">
        <v>19</v>
      </c>
    </row>
    <row r="1045" spans="1:11" x14ac:dyDescent="0.35">
      <c r="A1045">
        <v>1044</v>
      </c>
      <c r="B1045" t="s">
        <v>3065</v>
      </c>
      <c r="C1045">
        <v>26</v>
      </c>
      <c r="D1045" t="s">
        <v>3066</v>
      </c>
      <c r="E1045" t="s">
        <v>201</v>
      </c>
      <c r="F1045" t="s">
        <v>79</v>
      </c>
      <c r="G1045" t="s">
        <v>80</v>
      </c>
      <c r="H1045" t="s">
        <v>32</v>
      </c>
      <c r="I1045" t="s">
        <v>88</v>
      </c>
      <c r="J1045" t="s">
        <v>3067</v>
      </c>
      <c r="K1045" t="s">
        <v>44</v>
      </c>
    </row>
    <row r="1046" spans="1:11" x14ac:dyDescent="0.35">
      <c r="A1046">
        <v>1045</v>
      </c>
      <c r="B1046" t="s">
        <v>3068</v>
      </c>
      <c r="C1046">
        <v>29</v>
      </c>
      <c r="D1046" t="s">
        <v>3069</v>
      </c>
      <c r="E1046" t="s">
        <v>13</v>
      </c>
      <c r="F1046" t="s">
        <v>34</v>
      </c>
      <c r="G1046" t="s">
        <v>80</v>
      </c>
      <c r="H1046" t="s">
        <v>32</v>
      </c>
      <c r="I1046" t="s">
        <v>53</v>
      </c>
      <c r="J1046" t="s">
        <v>3070</v>
      </c>
      <c r="K1046" t="s">
        <v>76</v>
      </c>
    </row>
    <row r="1047" spans="1:11" x14ac:dyDescent="0.35">
      <c r="A1047">
        <v>1046</v>
      </c>
      <c r="B1047" t="s">
        <v>3071</v>
      </c>
      <c r="C1047">
        <v>26</v>
      </c>
      <c r="D1047" t="s">
        <v>3072</v>
      </c>
      <c r="E1047" t="s">
        <v>25</v>
      </c>
      <c r="F1047" t="s">
        <v>57</v>
      </c>
      <c r="G1047" t="s">
        <v>120</v>
      </c>
      <c r="H1047" t="s">
        <v>57</v>
      </c>
      <c r="I1047" t="s">
        <v>170</v>
      </c>
      <c r="J1047" t="s">
        <v>3073</v>
      </c>
      <c r="K1047" t="s">
        <v>44</v>
      </c>
    </row>
    <row r="1048" spans="1:11" x14ac:dyDescent="0.35">
      <c r="A1048">
        <v>1047</v>
      </c>
      <c r="B1048" t="s">
        <v>3074</v>
      </c>
      <c r="C1048">
        <v>22</v>
      </c>
      <c r="D1048" t="s">
        <v>3075</v>
      </c>
      <c r="E1048" t="s">
        <v>13</v>
      </c>
      <c r="F1048" t="s">
        <v>14</v>
      </c>
      <c r="G1048" t="s">
        <v>62</v>
      </c>
      <c r="H1048" t="s">
        <v>23</v>
      </c>
      <c r="I1048" t="s">
        <v>88</v>
      </c>
      <c r="J1048" t="s">
        <v>3076</v>
      </c>
      <c r="K1048" t="s">
        <v>44</v>
      </c>
    </row>
    <row r="1049" spans="1:11" x14ac:dyDescent="0.35">
      <c r="A1049">
        <v>1048</v>
      </c>
      <c r="B1049" t="s">
        <v>3077</v>
      </c>
      <c r="C1049">
        <v>26</v>
      </c>
      <c r="D1049" t="s">
        <v>3078</v>
      </c>
      <c r="E1049" t="s">
        <v>133</v>
      </c>
      <c r="F1049" t="s">
        <v>201</v>
      </c>
      <c r="G1049" t="s">
        <v>62</v>
      </c>
      <c r="H1049" t="s">
        <v>23</v>
      </c>
      <c r="I1049" t="s">
        <v>68</v>
      </c>
      <c r="J1049" t="s">
        <v>3079</v>
      </c>
      <c r="K1049" t="s">
        <v>28</v>
      </c>
    </row>
    <row r="1050" spans="1:11" x14ac:dyDescent="0.35">
      <c r="A1050">
        <v>1049</v>
      </c>
      <c r="B1050" t="s">
        <v>3080</v>
      </c>
      <c r="C1050">
        <v>23</v>
      </c>
      <c r="D1050" t="s">
        <v>3081</v>
      </c>
      <c r="E1050" t="s">
        <v>32</v>
      </c>
      <c r="F1050" t="s">
        <v>101</v>
      </c>
      <c r="G1050" t="s">
        <v>47</v>
      </c>
      <c r="H1050" t="s">
        <v>31</v>
      </c>
      <c r="I1050" t="s">
        <v>48</v>
      </c>
      <c r="J1050" t="s">
        <v>3082</v>
      </c>
      <c r="K1050" t="s">
        <v>19</v>
      </c>
    </row>
    <row r="1051" spans="1:11" x14ac:dyDescent="0.35">
      <c r="A1051">
        <v>1050</v>
      </c>
      <c r="B1051" t="s">
        <v>3083</v>
      </c>
      <c r="C1051">
        <v>28</v>
      </c>
      <c r="D1051" t="s">
        <v>3084</v>
      </c>
      <c r="E1051" t="s">
        <v>23</v>
      </c>
      <c r="F1051" t="s">
        <v>31</v>
      </c>
      <c r="G1051" t="s">
        <v>33</v>
      </c>
      <c r="H1051" t="s">
        <v>34</v>
      </c>
      <c r="I1051" t="s">
        <v>17</v>
      </c>
      <c r="J1051" t="s">
        <v>3085</v>
      </c>
      <c r="K1051" t="s">
        <v>37</v>
      </c>
    </row>
    <row r="1052" spans="1:11" x14ac:dyDescent="0.35">
      <c r="A1052">
        <v>1051</v>
      </c>
      <c r="B1052" t="s">
        <v>3086</v>
      </c>
      <c r="C1052">
        <v>21</v>
      </c>
      <c r="D1052" t="s">
        <v>3087</v>
      </c>
      <c r="E1052" t="s">
        <v>40</v>
      </c>
      <c r="F1052" t="s">
        <v>16</v>
      </c>
      <c r="G1052" t="s">
        <v>24</v>
      </c>
      <c r="H1052" t="s">
        <v>25</v>
      </c>
      <c r="I1052" t="s">
        <v>91</v>
      </c>
      <c r="J1052" t="s">
        <v>3088</v>
      </c>
      <c r="K1052" t="s">
        <v>37</v>
      </c>
    </row>
    <row r="1053" spans="1:11" x14ac:dyDescent="0.35">
      <c r="A1053">
        <v>1052</v>
      </c>
      <c r="B1053" t="s">
        <v>3089</v>
      </c>
      <c r="C1053">
        <v>25</v>
      </c>
      <c r="D1053" t="s">
        <v>3090</v>
      </c>
      <c r="E1053" t="s">
        <v>23</v>
      </c>
      <c r="F1053" t="s">
        <v>149</v>
      </c>
      <c r="G1053" t="s">
        <v>41</v>
      </c>
      <c r="H1053" t="s">
        <v>42</v>
      </c>
      <c r="I1053" t="s">
        <v>35</v>
      </c>
      <c r="J1053" t="s">
        <v>3091</v>
      </c>
      <c r="K1053" t="s">
        <v>44</v>
      </c>
    </row>
    <row r="1054" spans="1:11" x14ac:dyDescent="0.35">
      <c r="A1054">
        <v>1053</v>
      </c>
      <c r="B1054" t="s">
        <v>3092</v>
      </c>
      <c r="C1054">
        <v>27</v>
      </c>
      <c r="D1054" t="s">
        <v>3093</v>
      </c>
      <c r="E1054" t="s">
        <v>31</v>
      </c>
      <c r="F1054" t="s">
        <v>177</v>
      </c>
      <c r="G1054" t="s">
        <v>87</v>
      </c>
      <c r="H1054" t="s">
        <v>79</v>
      </c>
      <c r="I1054" t="s">
        <v>91</v>
      </c>
      <c r="J1054" t="s">
        <v>3094</v>
      </c>
      <c r="K1054" t="s">
        <v>44</v>
      </c>
    </row>
    <row r="1055" spans="1:11" x14ac:dyDescent="0.35">
      <c r="A1055">
        <v>1054</v>
      </c>
      <c r="B1055" t="s">
        <v>3095</v>
      </c>
      <c r="C1055">
        <v>24</v>
      </c>
      <c r="D1055" t="s">
        <v>3096</v>
      </c>
      <c r="E1055" t="s">
        <v>67</v>
      </c>
      <c r="F1055" t="s">
        <v>25</v>
      </c>
      <c r="G1055" t="s">
        <v>62</v>
      </c>
      <c r="H1055" t="s">
        <v>23</v>
      </c>
      <c r="I1055" t="s">
        <v>48</v>
      </c>
      <c r="J1055" t="s">
        <v>3097</v>
      </c>
      <c r="K1055" t="s">
        <v>37</v>
      </c>
    </row>
    <row r="1056" spans="1:11" x14ac:dyDescent="0.35">
      <c r="A1056">
        <v>1055</v>
      </c>
      <c r="B1056" t="s">
        <v>3098</v>
      </c>
      <c r="C1056">
        <v>23</v>
      </c>
      <c r="D1056" t="s">
        <v>3099</v>
      </c>
      <c r="E1056" t="s">
        <v>23</v>
      </c>
      <c r="F1056" t="s">
        <v>13</v>
      </c>
      <c r="G1056" t="s">
        <v>15</v>
      </c>
      <c r="H1056" t="s">
        <v>16</v>
      </c>
      <c r="I1056" t="s">
        <v>91</v>
      </c>
      <c r="J1056" t="s">
        <v>3100</v>
      </c>
      <c r="K1056" t="s">
        <v>28</v>
      </c>
    </row>
    <row r="1057" spans="1:11" x14ac:dyDescent="0.35">
      <c r="A1057">
        <v>1056</v>
      </c>
      <c r="B1057" t="s">
        <v>3101</v>
      </c>
      <c r="C1057">
        <v>28</v>
      </c>
      <c r="D1057" t="s">
        <v>3102</v>
      </c>
      <c r="E1057" t="s">
        <v>22</v>
      </c>
      <c r="F1057" t="s">
        <v>25</v>
      </c>
      <c r="G1057" t="s">
        <v>47</v>
      </c>
      <c r="H1057" t="s">
        <v>31</v>
      </c>
      <c r="I1057" t="s">
        <v>17</v>
      </c>
      <c r="J1057" t="s">
        <v>3103</v>
      </c>
      <c r="K1057" t="s">
        <v>19</v>
      </c>
    </row>
    <row r="1058" spans="1:11" x14ac:dyDescent="0.35">
      <c r="A1058">
        <v>1057</v>
      </c>
      <c r="B1058" t="s">
        <v>3104</v>
      </c>
      <c r="C1058">
        <v>23</v>
      </c>
      <c r="D1058" t="s">
        <v>3105</v>
      </c>
      <c r="E1058" t="s">
        <v>16</v>
      </c>
      <c r="F1058" t="s">
        <v>133</v>
      </c>
      <c r="G1058" t="s">
        <v>33</v>
      </c>
      <c r="H1058" t="s">
        <v>34</v>
      </c>
      <c r="I1058" t="s">
        <v>63</v>
      </c>
      <c r="J1058" t="s">
        <v>3106</v>
      </c>
      <c r="K1058" t="s">
        <v>76</v>
      </c>
    </row>
    <row r="1059" spans="1:11" x14ac:dyDescent="0.35">
      <c r="A1059">
        <v>1058</v>
      </c>
      <c r="B1059" t="s">
        <v>3107</v>
      </c>
      <c r="C1059">
        <v>28</v>
      </c>
      <c r="D1059" t="s">
        <v>3108</v>
      </c>
      <c r="E1059" t="s">
        <v>201</v>
      </c>
      <c r="F1059" t="s">
        <v>32</v>
      </c>
      <c r="G1059" t="s">
        <v>33</v>
      </c>
      <c r="H1059" t="s">
        <v>34</v>
      </c>
      <c r="I1059" t="s">
        <v>48</v>
      </c>
      <c r="J1059" t="s">
        <v>3109</v>
      </c>
      <c r="K1059" t="s">
        <v>76</v>
      </c>
    </row>
    <row r="1060" spans="1:11" x14ac:dyDescent="0.35">
      <c r="A1060">
        <v>1059</v>
      </c>
      <c r="B1060" t="s">
        <v>3110</v>
      </c>
      <c r="C1060">
        <v>21</v>
      </c>
      <c r="D1060" t="s">
        <v>3111</v>
      </c>
      <c r="E1060" t="s">
        <v>67</v>
      </c>
      <c r="F1060" t="s">
        <v>34</v>
      </c>
      <c r="G1060" t="s">
        <v>15</v>
      </c>
      <c r="H1060" t="s">
        <v>16</v>
      </c>
      <c r="I1060" t="s">
        <v>146</v>
      </c>
      <c r="J1060" t="s">
        <v>3112</v>
      </c>
      <c r="K1060" t="s">
        <v>76</v>
      </c>
    </row>
    <row r="1061" spans="1:11" x14ac:dyDescent="0.35">
      <c r="A1061">
        <v>1060</v>
      </c>
      <c r="B1061" t="s">
        <v>3113</v>
      </c>
      <c r="C1061">
        <v>27</v>
      </c>
      <c r="D1061" t="s">
        <v>3114</v>
      </c>
      <c r="E1061" t="s">
        <v>169</v>
      </c>
      <c r="F1061" t="s">
        <v>34</v>
      </c>
      <c r="G1061" t="s">
        <v>87</v>
      </c>
      <c r="H1061" t="s">
        <v>79</v>
      </c>
      <c r="I1061" t="s">
        <v>88</v>
      </c>
      <c r="J1061" t="s">
        <v>3115</v>
      </c>
      <c r="K1061" t="s">
        <v>28</v>
      </c>
    </row>
    <row r="1062" spans="1:11" x14ac:dyDescent="0.35">
      <c r="A1062">
        <v>1061</v>
      </c>
      <c r="B1062" t="s">
        <v>3116</v>
      </c>
      <c r="C1062">
        <v>22</v>
      </c>
      <c r="D1062" t="s">
        <v>3117</v>
      </c>
      <c r="E1062" t="s">
        <v>32</v>
      </c>
      <c r="F1062" t="s">
        <v>13</v>
      </c>
      <c r="G1062" t="s">
        <v>62</v>
      </c>
      <c r="H1062" t="s">
        <v>23</v>
      </c>
      <c r="I1062" t="s">
        <v>48</v>
      </c>
      <c r="J1062" t="s">
        <v>3118</v>
      </c>
      <c r="K1062" t="s">
        <v>19</v>
      </c>
    </row>
    <row r="1063" spans="1:11" x14ac:dyDescent="0.35">
      <c r="A1063">
        <v>1062</v>
      </c>
      <c r="B1063" t="s">
        <v>3119</v>
      </c>
      <c r="C1063">
        <v>24</v>
      </c>
      <c r="D1063" t="s">
        <v>3120</v>
      </c>
      <c r="E1063" t="s">
        <v>23</v>
      </c>
      <c r="F1063" t="s">
        <v>149</v>
      </c>
      <c r="G1063" t="s">
        <v>62</v>
      </c>
      <c r="H1063" t="s">
        <v>23</v>
      </c>
      <c r="I1063" t="s">
        <v>102</v>
      </c>
      <c r="J1063" t="s">
        <v>3121</v>
      </c>
      <c r="K1063" t="s">
        <v>44</v>
      </c>
    </row>
    <row r="1064" spans="1:11" x14ac:dyDescent="0.35">
      <c r="A1064">
        <v>1063</v>
      </c>
      <c r="B1064" t="s">
        <v>3122</v>
      </c>
      <c r="C1064">
        <v>30</v>
      </c>
      <c r="D1064" t="s">
        <v>3123</v>
      </c>
      <c r="E1064" t="s">
        <v>42</v>
      </c>
      <c r="F1064" t="s">
        <v>34</v>
      </c>
      <c r="G1064" t="s">
        <v>80</v>
      </c>
      <c r="H1064" t="s">
        <v>32</v>
      </c>
      <c r="I1064" t="s">
        <v>91</v>
      </c>
      <c r="J1064" t="s">
        <v>3124</v>
      </c>
      <c r="K1064" t="s">
        <v>44</v>
      </c>
    </row>
    <row r="1065" spans="1:11" x14ac:dyDescent="0.35">
      <c r="A1065">
        <v>1064</v>
      </c>
      <c r="B1065" t="s">
        <v>3125</v>
      </c>
      <c r="C1065">
        <v>29</v>
      </c>
      <c r="D1065" t="s">
        <v>3126</v>
      </c>
      <c r="E1065" t="s">
        <v>201</v>
      </c>
      <c r="F1065" t="s">
        <v>31</v>
      </c>
      <c r="G1065" t="s">
        <v>41</v>
      </c>
      <c r="H1065" t="s">
        <v>42</v>
      </c>
      <c r="I1065" t="s">
        <v>91</v>
      </c>
      <c r="J1065" t="s">
        <v>3127</v>
      </c>
      <c r="K1065" t="s">
        <v>76</v>
      </c>
    </row>
    <row r="1066" spans="1:11" x14ac:dyDescent="0.35">
      <c r="A1066">
        <v>1065</v>
      </c>
      <c r="B1066" t="s">
        <v>3128</v>
      </c>
      <c r="C1066">
        <v>22</v>
      </c>
      <c r="D1066" t="s">
        <v>3129</v>
      </c>
      <c r="E1066" t="s">
        <v>23</v>
      </c>
      <c r="F1066" t="s">
        <v>22</v>
      </c>
      <c r="G1066" t="s">
        <v>24</v>
      </c>
      <c r="H1066" t="s">
        <v>25</v>
      </c>
      <c r="I1066" t="s">
        <v>88</v>
      </c>
      <c r="J1066" t="s">
        <v>3130</v>
      </c>
      <c r="K1066" t="s">
        <v>76</v>
      </c>
    </row>
    <row r="1067" spans="1:11" x14ac:dyDescent="0.35">
      <c r="A1067">
        <v>1066</v>
      </c>
      <c r="B1067" t="s">
        <v>3131</v>
      </c>
      <c r="C1067">
        <v>28</v>
      </c>
      <c r="D1067" t="s">
        <v>3132</v>
      </c>
      <c r="E1067" t="s">
        <v>40</v>
      </c>
      <c r="F1067" t="s">
        <v>201</v>
      </c>
      <c r="G1067" t="s">
        <v>47</v>
      </c>
      <c r="H1067" t="s">
        <v>31</v>
      </c>
      <c r="I1067" t="s">
        <v>153</v>
      </c>
      <c r="J1067" t="s">
        <v>3133</v>
      </c>
      <c r="K1067" t="s">
        <v>44</v>
      </c>
    </row>
    <row r="1068" spans="1:11" x14ac:dyDescent="0.35">
      <c r="A1068">
        <v>1067</v>
      </c>
      <c r="B1068" t="s">
        <v>3134</v>
      </c>
      <c r="C1068">
        <v>27</v>
      </c>
      <c r="D1068" t="s">
        <v>3135</v>
      </c>
      <c r="E1068" t="s">
        <v>67</v>
      </c>
      <c r="F1068" t="s">
        <v>14</v>
      </c>
      <c r="G1068" t="s">
        <v>62</v>
      </c>
      <c r="H1068" t="s">
        <v>23</v>
      </c>
      <c r="I1068" t="s">
        <v>116</v>
      </c>
      <c r="J1068" t="s">
        <v>3136</v>
      </c>
      <c r="K1068" t="s">
        <v>44</v>
      </c>
    </row>
    <row r="1069" spans="1:11" x14ac:dyDescent="0.35">
      <c r="A1069">
        <v>1068</v>
      </c>
      <c r="B1069" t="s">
        <v>3137</v>
      </c>
      <c r="C1069">
        <v>20</v>
      </c>
      <c r="D1069" t="s">
        <v>3138</v>
      </c>
      <c r="E1069" t="s">
        <v>42</v>
      </c>
      <c r="F1069" t="s">
        <v>13</v>
      </c>
      <c r="G1069" t="s">
        <v>62</v>
      </c>
      <c r="H1069" t="s">
        <v>23</v>
      </c>
      <c r="I1069" t="s">
        <v>53</v>
      </c>
      <c r="J1069">
        <v>5737387283</v>
      </c>
      <c r="K1069" t="s">
        <v>37</v>
      </c>
    </row>
    <row r="1070" spans="1:11" x14ac:dyDescent="0.35">
      <c r="A1070">
        <v>1069</v>
      </c>
      <c r="B1070" t="s">
        <v>3139</v>
      </c>
      <c r="C1070">
        <v>22</v>
      </c>
      <c r="D1070" t="s">
        <v>3140</v>
      </c>
      <c r="E1070" t="s">
        <v>40</v>
      </c>
      <c r="F1070" t="s">
        <v>23</v>
      </c>
      <c r="G1070" t="s">
        <v>33</v>
      </c>
      <c r="H1070" t="s">
        <v>34</v>
      </c>
      <c r="I1070" t="s">
        <v>35</v>
      </c>
      <c r="J1070" t="s">
        <v>3141</v>
      </c>
      <c r="K1070" t="s">
        <v>37</v>
      </c>
    </row>
    <row r="1071" spans="1:11" x14ac:dyDescent="0.35">
      <c r="A1071">
        <v>1070</v>
      </c>
      <c r="B1071" t="s">
        <v>3142</v>
      </c>
      <c r="C1071">
        <v>23</v>
      </c>
      <c r="D1071" t="s">
        <v>3143</v>
      </c>
      <c r="E1071" t="s">
        <v>149</v>
      </c>
      <c r="F1071" t="s">
        <v>16</v>
      </c>
      <c r="G1071" t="s">
        <v>24</v>
      </c>
      <c r="H1071" t="s">
        <v>25</v>
      </c>
      <c r="I1071" t="s">
        <v>53</v>
      </c>
      <c r="J1071" t="s">
        <v>3144</v>
      </c>
      <c r="K1071" t="s">
        <v>28</v>
      </c>
    </row>
    <row r="1072" spans="1:11" x14ac:dyDescent="0.35">
      <c r="A1072">
        <v>1071</v>
      </c>
      <c r="B1072" t="s">
        <v>3145</v>
      </c>
      <c r="C1072">
        <v>22</v>
      </c>
      <c r="D1072" t="s">
        <v>3146</v>
      </c>
      <c r="E1072" t="s">
        <v>133</v>
      </c>
      <c r="F1072" t="s">
        <v>177</v>
      </c>
      <c r="G1072" t="s">
        <v>41</v>
      </c>
      <c r="H1072" t="s">
        <v>42</v>
      </c>
      <c r="I1072" t="s">
        <v>153</v>
      </c>
      <c r="J1072" t="s">
        <v>3147</v>
      </c>
      <c r="K1072" t="s">
        <v>19</v>
      </c>
    </row>
    <row r="1073" spans="1:11" x14ac:dyDescent="0.35">
      <c r="A1073">
        <v>1072</v>
      </c>
      <c r="B1073" t="s">
        <v>3148</v>
      </c>
      <c r="C1073">
        <v>25</v>
      </c>
      <c r="D1073" t="s">
        <v>3149</v>
      </c>
      <c r="E1073" t="s">
        <v>40</v>
      </c>
      <c r="F1073" t="s">
        <v>201</v>
      </c>
      <c r="G1073" t="s">
        <v>62</v>
      </c>
      <c r="H1073" t="s">
        <v>23</v>
      </c>
      <c r="I1073" t="s">
        <v>35</v>
      </c>
      <c r="J1073" t="s">
        <v>3150</v>
      </c>
      <c r="K1073" t="s">
        <v>28</v>
      </c>
    </row>
    <row r="1074" spans="1:11" x14ac:dyDescent="0.35">
      <c r="A1074">
        <v>1073</v>
      </c>
      <c r="B1074" t="s">
        <v>3151</v>
      </c>
      <c r="C1074">
        <v>30</v>
      </c>
      <c r="D1074" t="s">
        <v>3152</v>
      </c>
      <c r="E1074" t="s">
        <v>201</v>
      </c>
      <c r="F1074" t="s">
        <v>177</v>
      </c>
      <c r="G1074" t="s">
        <v>62</v>
      </c>
      <c r="H1074" t="s">
        <v>23</v>
      </c>
      <c r="I1074" t="s">
        <v>102</v>
      </c>
      <c r="J1074" t="s">
        <v>3153</v>
      </c>
      <c r="K1074" t="s">
        <v>28</v>
      </c>
    </row>
    <row r="1075" spans="1:11" x14ac:dyDescent="0.35">
      <c r="A1075">
        <v>1074</v>
      </c>
      <c r="B1075" t="s">
        <v>3154</v>
      </c>
      <c r="C1075">
        <v>23</v>
      </c>
      <c r="D1075" t="s">
        <v>3155</v>
      </c>
      <c r="E1075" t="s">
        <v>177</v>
      </c>
      <c r="F1075" t="s">
        <v>34</v>
      </c>
      <c r="G1075" t="s">
        <v>33</v>
      </c>
      <c r="H1075" t="s">
        <v>34</v>
      </c>
      <c r="I1075" t="s">
        <v>170</v>
      </c>
      <c r="J1075" t="s">
        <v>3156</v>
      </c>
      <c r="K1075" t="s">
        <v>76</v>
      </c>
    </row>
    <row r="1076" spans="1:11" x14ac:dyDescent="0.35">
      <c r="A1076">
        <v>1075</v>
      </c>
      <c r="B1076" t="s">
        <v>3157</v>
      </c>
      <c r="C1076">
        <v>27</v>
      </c>
      <c r="D1076" t="s">
        <v>3158</v>
      </c>
      <c r="E1076" t="s">
        <v>16</v>
      </c>
      <c r="F1076" t="s">
        <v>177</v>
      </c>
      <c r="G1076" t="s">
        <v>15</v>
      </c>
      <c r="H1076" t="s">
        <v>16</v>
      </c>
      <c r="I1076" t="s">
        <v>53</v>
      </c>
      <c r="J1076">
        <v>1506447430</v>
      </c>
      <c r="K1076" t="s">
        <v>19</v>
      </c>
    </row>
    <row r="1077" spans="1:11" x14ac:dyDescent="0.35">
      <c r="A1077">
        <v>1076</v>
      </c>
      <c r="B1077" t="s">
        <v>3159</v>
      </c>
      <c r="C1077">
        <v>21</v>
      </c>
      <c r="D1077" t="s">
        <v>3160</v>
      </c>
      <c r="E1077" t="s">
        <v>32</v>
      </c>
      <c r="F1077" t="s">
        <v>67</v>
      </c>
      <c r="G1077" t="s">
        <v>52</v>
      </c>
      <c r="H1077" t="s">
        <v>13</v>
      </c>
      <c r="I1077" t="s">
        <v>91</v>
      </c>
      <c r="J1077" t="s">
        <v>3161</v>
      </c>
      <c r="K1077" t="s">
        <v>19</v>
      </c>
    </row>
    <row r="1078" spans="1:11" x14ac:dyDescent="0.35">
      <c r="A1078">
        <v>1077</v>
      </c>
      <c r="B1078" t="s">
        <v>3162</v>
      </c>
      <c r="C1078">
        <v>28</v>
      </c>
      <c r="D1078" t="s">
        <v>3163</v>
      </c>
      <c r="E1078" t="s">
        <v>16</v>
      </c>
      <c r="F1078" t="s">
        <v>67</v>
      </c>
      <c r="G1078" t="s">
        <v>120</v>
      </c>
      <c r="H1078" t="s">
        <v>57</v>
      </c>
      <c r="I1078" t="s">
        <v>53</v>
      </c>
      <c r="J1078" t="s">
        <v>3164</v>
      </c>
      <c r="K1078" t="s">
        <v>76</v>
      </c>
    </row>
    <row r="1079" spans="1:11" x14ac:dyDescent="0.35">
      <c r="A1079">
        <v>1078</v>
      </c>
      <c r="B1079" t="s">
        <v>3165</v>
      </c>
      <c r="C1079">
        <v>24</v>
      </c>
      <c r="D1079" t="s">
        <v>3166</v>
      </c>
      <c r="E1079" t="s">
        <v>177</v>
      </c>
      <c r="F1079" t="s">
        <v>67</v>
      </c>
      <c r="G1079" t="s">
        <v>24</v>
      </c>
      <c r="H1079" t="s">
        <v>25</v>
      </c>
      <c r="I1079" t="s">
        <v>91</v>
      </c>
      <c r="J1079" t="s">
        <v>3167</v>
      </c>
      <c r="K1079" t="s">
        <v>37</v>
      </c>
    </row>
    <row r="1080" spans="1:11" x14ac:dyDescent="0.35">
      <c r="A1080">
        <v>1079</v>
      </c>
      <c r="B1080" t="s">
        <v>3168</v>
      </c>
      <c r="C1080">
        <v>26</v>
      </c>
      <c r="D1080" t="s">
        <v>3169</v>
      </c>
      <c r="E1080" t="s">
        <v>169</v>
      </c>
      <c r="F1080" t="s">
        <v>25</v>
      </c>
      <c r="G1080" t="s">
        <v>87</v>
      </c>
      <c r="H1080" t="s">
        <v>79</v>
      </c>
      <c r="I1080" t="s">
        <v>91</v>
      </c>
      <c r="J1080" t="s">
        <v>3170</v>
      </c>
      <c r="K1080" t="s">
        <v>76</v>
      </c>
    </row>
    <row r="1081" spans="1:11" x14ac:dyDescent="0.35">
      <c r="A1081">
        <v>1080</v>
      </c>
      <c r="B1081" t="s">
        <v>3171</v>
      </c>
      <c r="C1081">
        <v>23</v>
      </c>
      <c r="D1081" t="s">
        <v>3172</v>
      </c>
      <c r="E1081" t="s">
        <v>23</v>
      </c>
      <c r="F1081" t="s">
        <v>57</v>
      </c>
      <c r="G1081" t="s">
        <v>24</v>
      </c>
      <c r="H1081" t="s">
        <v>25</v>
      </c>
      <c r="I1081" t="s">
        <v>170</v>
      </c>
      <c r="J1081" t="s">
        <v>3173</v>
      </c>
      <c r="K1081" t="s">
        <v>76</v>
      </c>
    </row>
    <row r="1082" spans="1:11" x14ac:dyDescent="0.35">
      <c r="A1082">
        <v>1081</v>
      </c>
      <c r="B1082" t="s">
        <v>3174</v>
      </c>
      <c r="C1082">
        <v>21</v>
      </c>
      <c r="D1082" t="s">
        <v>3175</v>
      </c>
      <c r="E1082" t="s">
        <v>79</v>
      </c>
      <c r="F1082" t="s">
        <v>67</v>
      </c>
      <c r="G1082" t="s">
        <v>87</v>
      </c>
      <c r="H1082" t="s">
        <v>79</v>
      </c>
      <c r="I1082" t="s">
        <v>63</v>
      </c>
      <c r="J1082" t="s">
        <v>3176</v>
      </c>
      <c r="K1082" t="s">
        <v>44</v>
      </c>
    </row>
    <row r="1083" spans="1:11" x14ac:dyDescent="0.35">
      <c r="A1083">
        <v>1082</v>
      </c>
      <c r="B1083" t="s">
        <v>3177</v>
      </c>
      <c r="C1083">
        <v>26</v>
      </c>
      <c r="D1083" t="s">
        <v>3178</v>
      </c>
      <c r="E1083" t="s">
        <v>201</v>
      </c>
      <c r="F1083" t="s">
        <v>42</v>
      </c>
      <c r="G1083" t="s">
        <v>62</v>
      </c>
      <c r="H1083" t="s">
        <v>23</v>
      </c>
      <c r="I1083" t="s">
        <v>170</v>
      </c>
      <c r="J1083" t="s">
        <v>3179</v>
      </c>
      <c r="K1083" t="s">
        <v>76</v>
      </c>
    </row>
    <row r="1084" spans="1:11" x14ac:dyDescent="0.35">
      <c r="A1084">
        <v>1083</v>
      </c>
      <c r="B1084" t="s">
        <v>3180</v>
      </c>
      <c r="C1084">
        <v>25</v>
      </c>
      <c r="D1084" t="s">
        <v>3181</v>
      </c>
      <c r="E1084" t="s">
        <v>31</v>
      </c>
      <c r="F1084" t="s">
        <v>169</v>
      </c>
      <c r="G1084" t="s">
        <v>62</v>
      </c>
      <c r="H1084" t="s">
        <v>23</v>
      </c>
      <c r="I1084" t="s">
        <v>88</v>
      </c>
      <c r="J1084" t="s">
        <v>3182</v>
      </c>
      <c r="K1084" t="s">
        <v>76</v>
      </c>
    </row>
    <row r="1085" spans="1:11" x14ac:dyDescent="0.35">
      <c r="A1085">
        <v>1084</v>
      </c>
      <c r="B1085" t="s">
        <v>3183</v>
      </c>
      <c r="C1085">
        <v>20</v>
      </c>
      <c r="D1085" t="s">
        <v>3184</v>
      </c>
      <c r="E1085" t="s">
        <v>40</v>
      </c>
      <c r="F1085" t="s">
        <v>13</v>
      </c>
      <c r="G1085" t="s">
        <v>87</v>
      </c>
      <c r="H1085" t="s">
        <v>79</v>
      </c>
      <c r="I1085" t="s">
        <v>102</v>
      </c>
      <c r="J1085" t="s">
        <v>3185</v>
      </c>
      <c r="K1085" t="s">
        <v>44</v>
      </c>
    </row>
    <row r="1086" spans="1:11" x14ac:dyDescent="0.35">
      <c r="A1086">
        <v>1085</v>
      </c>
      <c r="B1086" t="s">
        <v>3186</v>
      </c>
      <c r="C1086">
        <v>25</v>
      </c>
      <c r="D1086" t="s">
        <v>3187</v>
      </c>
      <c r="E1086" t="s">
        <v>25</v>
      </c>
      <c r="F1086" t="s">
        <v>101</v>
      </c>
      <c r="G1086" t="s">
        <v>47</v>
      </c>
      <c r="H1086" t="s">
        <v>31</v>
      </c>
      <c r="I1086" t="s">
        <v>68</v>
      </c>
      <c r="J1086" t="s">
        <v>3188</v>
      </c>
      <c r="K1086" t="s">
        <v>28</v>
      </c>
    </row>
    <row r="1087" spans="1:11" x14ac:dyDescent="0.35">
      <c r="A1087">
        <v>1086</v>
      </c>
      <c r="B1087" t="s">
        <v>3189</v>
      </c>
      <c r="C1087">
        <v>30</v>
      </c>
      <c r="D1087" t="s">
        <v>3190</v>
      </c>
      <c r="E1087" t="s">
        <v>42</v>
      </c>
      <c r="F1087" t="s">
        <v>31</v>
      </c>
      <c r="G1087" t="s">
        <v>47</v>
      </c>
      <c r="H1087" t="s">
        <v>31</v>
      </c>
      <c r="I1087" t="s">
        <v>146</v>
      </c>
      <c r="J1087" t="s">
        <v>3191</v>
      </c>
      <c r="K1087" t="s">
        <v>19</v>
      </c>
    </row>
    <row r="1088" spans="1:11" x14ac:dyDescent="0.35">
      <c r="A1088">
        <v>1087</v>
      </c>
      <c r="B1088" t="s">
        <v>3192</v>
      </c>
      <c r="C1088">
        <v>29</v>
      </c>
      <c r="D1088" t="s">
        <v>3193</v>
      </c>
      <c r="E1088" t="s">
        <v>101</v>
      </c>
      <c r="F1088" t="s">
        <v>16</v>
      </c>
      <c r="G1088" t="s">
        <v>15</v>
      </c>
      <c r="H1088" t="s">
        <v>16</v>
      </c>
      <c r="I1088" t="s">
        <v>35</v>
      </c>
      <c r="J1088" t="s">
        <v>3194</v>
      </c>
      <c r="K1088" t="s">
        <v>28</v>
      </c>
    </row>
    <row r="1089" spans="1:11" x14ac:dyDescent="0.35">
      <c r="A1089">
        <v>1088</v>
      </c>
      <c r="B1089" t="s">
        <v>3195</v>
      </c>
      <c r="C1089">
        <v>20</v>
      </c>
      <c r="D1089" t="s">
        <v>3196</v>
      </c>
      <c r="E1089" t="s">
        <v>57</v>
      </c>
      <c r="F1089" t="s">
        <v>34</v>
      </c>
      <c r="G1089" t="s">
        <v>87</v>
      </c>
      <c r="H1089" t="s">
        <v>79</v>
      </c>
      <c r="I1089" t="s">
        <v>63</v>
      </c>
      <c r="J1089" t="s">
        <v>3197</v>
      </c>
      <c r="K1089" t="s">
        <v>44</v>
      </c>
    </row>
    <row r="1090" spans="1:11" x14ac:dyDescent="0.35">
      <c r="A1090">
        <v>1089</v>
      </c>
      <c r="B1090" t="s">
        <v>3198</v>
      </c>
      <c r="C1090">
        <v>29</v>
      </c>
      <c r="D1090" t="s">
        <v>3199</v>
      </c>
      <c r="E1090" t="s">
        <v>42</v>
      </c>
      <c r="F1090" t="s">
        <v>169</v>
      </c>
      <c r="G1090" t="s">
        <v>15</v>
      </c>
      <c r="H1090" t="s">
        <v>16</v>
      </c>
      <c r="I1090" t="s">
        <v>153</v>
      </c>
      <c r="J1090" t="s">
        <v>3200</v>
      </c>
      <c r="K1090" t="s">
        <v>28</v>
      </c>
    </row>
    <row r="1091" spans="1:11" x14ac:dyDescent="0.35">
      <c r="A1091">
        <v>1090</v>
      </c>
      <c r="B1091" t="s">
        <v>3201</v>
      </c>
      <c r="C1091">
        <v>24</v>
      </c>
      <c r="D1091" t="s">
        <v>3202</v>
      </c>
      <c r="E1091" t="s">
        <v>201</v>
      </c>
      <c r="F1091" t="s">
        <v>31</v>
      </c>
      <c r="G1091" t="s">
        <v>47</v>
      </c>
      <c r="H1091" t="s">
        <v>31</v>
      </c>
      <c r="I1091" t="s">
        <v>58</v>
      </c>
      <c r="J1091">
        <v>6269748062</v>
      </c>
      <c r="K1091" t="s">
        <v>76</v>
      </c>
    </row>
    <row r="1092" spans="1:11" x14ac:dyDescent="0.35">
      <c r="A1092">
        <v>1091</v>
      </c>
      <c r="B1092" t="s">
        <v>3203</v>
      </c>
      <c r="C1092">
        <v>24</v>
      </c>
      <c r="D1092" t="s">
        <v>3204</v>
      </c>
      <c r="E1092" t="s">
        <v>40</v>
      </c>
      <c r="F1092" t="s">
        <v>201</v>
      </c>
      <c r="G1092" t="s">
        <v>80</v>
      </c>
      <c r="H1092" t="s">
        <v>32</v>
      </c>
      <c r="I1092" t="s">
        <v>48</v>
      </c>
      <c r="J1092" t="s">
        <v>3205</v>
      </c>
      <c r="K1092" t="s">
        <v>19</v>
      </c>
    </row>
    <row r="1093" spans="1:11" x14ac:dyDescent="0.35">
      <c r="A1093">
        <v>1092</v>
      </c>
      <c r="B1093" t="s">
        <v>3206</v>
      </c>
      <c r="C1093">
        <v>24</v>
      </c>
      <c r="D1093" t="s">
        <v>3207</v>
      </c>
      <c r="E1093" t="s">
        <v>57</v>
      </c>
      <c r="F1093" t="s">
        <v>34</v>
      </c>
      <c r="G1093" t="s">
        <v>87</v>
      </c>
      <c r="H1093" t="s">
        <v>79</v>
      </c>
      <c r="I1093" t="s">
        <v>102</v>
      </c>
      <c r="J1093" t="s">
        <v>3208</v>
      </c>
      <c r="K1093" t="s">
        <v>76</v>
      </c>
    </row>
    <row r="1094" spans="1:11" x14ac:dyDescent="0.35">
      <c r="A1094">
        <v>1093</v>
      </c>
      <c r="B1094" t="s">
        <v>3209</v>
      </c>
      <c r="C1094">
        <v>23</v>
      </c>
      <c r="D1094" t="s">
        <v>3210</v>
      </c>
      <c r="E1094" t="s">
        <v>67</v>
      </c>
      <c r="F1094" t="s">
        <v>31</v>
      </c>
      <c r="G1094" t="s">
        <v>15</v>
      </c>
      <c r="H1094" t="s">
        <v>16</v>
      </c>
      <c r="I1094" t="s">
        <v>63</v>
      </c>
      <c r="J1094" t="s">
        <v>3211</v>
      </c>
      <c r="K1094" t="s">
        <v>28</v>
      </c>
    </row>
    <row r="1095" spans="1:11" x14ac:dyDescent="0.35">
      <c r="A1095">
        <v>1094</v>
      </c>
      <c r="B1095" t="s">
        <v>3212</v>
      </c>
      <c r="C1095">
        <v>28</v>
      </c>
      <c r="D1095" t="s">
        <v>3213</v>
      </c>
      <c r="E1095" t="s">
        <v>201</v>
      </c>
      <c r="F1095" t="s">
        <v>40</v>
      </c>
      <c r="G1095" t="s">
        <v>52</v>
      </c>
      <c r="H1095" t="s">
        <v>13</v>
      </c>
      <c r="I1095" t="s">
        <v>35</v>
      </c>
      <c r="J1095" t="s">
        <v>3214</v>
      </c>
      <c r="K1095" t="s">
        <v>19</v>
      </c>
    </row>
    <row r="1096" spans="1:11" x14ac:dyDescent="0.35">
      <c r="A1096">
        <v>1095</v>
      </c>
      <c r="B1096" t="s">
        <v>3215</v>
      </c>
      <c r="C1096">
        <v>29</v>
      </c>
      <c r="D1096" t="s">
        <v>3216</v>
      </c>
      <c r="E1096" t="s">
        <v>201</v>
      </c>
      <c r="F1096" t="s">
        <v>79</v>
      </c>
      <c r="G1096" t="s">
        <v>24</v>
      </c>
      <c r="H1096" t="s">
        <v>25</v>
      </c>
      <c r="I1096" t="s">
        <v>91</v>
      </c>
      <c r="J1096" t="s">
        <v>3217</v>
      </c>
      <c r="K1096" t="s">
        <v>76</v>
      </c>
    </row>
    <row r="1097" spans="1:11" x14ac:dyDescent="0.35">
      <c r="A1097">
        <v>1096</v>
      </c>
      <c r="B1097" t="s">
        <v>3218</v>
      </c>
      <c r="C1097">
        <v>23</v>
      </c>
      <c r="D1097" t="s">
        <v>3219</v>
      </c>
      <c r="E1097" t="s">
        <v>25</v>
      </c>
      <c r="F1097" t="s">
        <v>40</v>
      </c>
      <c r="G1097" t="s">
        <v>24</v>
      </c>
      <c r="H1097" t="s">
        <v>25</v>
      </c>
      <c r="I1097" t="s">
        <v>88</v>
      </c>
      <c r="J1097" t="s">
        <v>3220</v>
      </c>
      <c r="K1097" t="s">
        <v>37</v>
      </c>
    </row>
    <row r="1098" spans="1:11" x14ac:dyDescent="0.35">
      <c r="A1098">
        <v>1097</v>
      </c>
      <c r="B1098" t="s">
        <v>3221</v>
      </c>
      <c r="C1098">
        <v>26</v>
      </c>
      <c r="D1098" t="s">
        <v>3222</v>
      </c>
      <c r="E1098" t="s">
        <v>16</v>
      </c>
      <c r="F1098" t="s">
        <v>149</v>
      </c>
      <c r="G1098" t="s">
        <v>24</v>
      </c>
      <c r="H1098" t="s">
        <v>25</v>
      </c>
      <c r="I1098" t="s">
        <v>146</v>
      </c>
      <c r="J1098" t="s">
        <v>3223</v>
      </c>
      <c r="K1098" t="s">
        <v>44</v>
      </c>
    </row>
    <row r="1099" spans="1:11" x14ac:dyDescent="0.35">
      <c r="A1099">
        <v>1098</v>
      </c>
      <c r="B1099" t="s">
        <v>3224</v>
      </c>
      <c r="C1099">
        <v>21</v>
      </c>
      <c r="D1099" t="s">
        <v>3225</v>
      </c>
      <c r="E1099" t="s">
        <v>13</v>
      </c>
      <c r="F1099" t="s">
        <v>149</v>
      </c>
      <c r="G1099" t="s">
        <v>120</v>
      </c>
      <c r="H1099" t="s">
        <v>57</v>
      </c>
      <c r="I1099" t="s">
        <v>146</v>
      </c>
      <c r="J1099" t="s">
        <v>3226</v>
      </c>
      <c r="K1099" t="s">
        <v>76</v>
      </c>
    </row>
    <row r="1100" spans="1:11" x14ac:dyDescent="0.35">
      <c r="A1100">
        <v>1099</v>
      </c>
      <c r="B1100" t="s">
        <v>3227</v>
      </c>
      <c r="C1100">
        <v>28</v>
      </c>
      <c r="D1100" t="s">
        <v>3228</v>
      </c>
      <c r="E1100" t="s">
        <v>31</v>
      </c>
      <c r="F1100" t="s">
        <v>13</v>
      </c>
      <c r="G1100" t="s">
        <v>41</v>
      </c>
      <c r="H1100" t="s">
        <v>42</v>
      </c>
      <c r="I1100" t="s">
        <v>146</v>
      </c>
      <c r="J1100" t="s">
        <v>3229</v>
      </c>
      <c r="K1100" t="s">
        <v>19</v>
      </c>
    </row>
    <row r="1101" spans="1:11" x14ac:dyDescent="0.35">
      <c r="A1101">
        <v>1100</v>
      </c>
      <c r="B1101" t="s">
        <v>2836</v>
      </c>
      <c r="C1101">
        <v>29</v>
      </c>
      <c r="D1101" t="s">
        <v>3230</v>
      </c>
      <c r="E1101" t="s">
        <v>57</v>
      </c>
      <c r="F1101" t="s">
        <v>101</v>
      </c>
      <c r="G1101" t="s">
        <v>41</v>
      </c>
      <c r="H1101" t="s">
        <v>42</v>
      </c>
      <c r="I1101" t="s">
        <v>63</v>
      </c>
      <c r="J1101" t="s">
        <v>3231</v>
      </c>
      <c r="K1101" t="s">
        <v>37</v>
      </c>
    </row>
    <row r="1102" spans="1:11" x14ac:dyDescent="0.35">
      <c r="A1102">
        <v>1101</v>
      </c>
      <c r="B1102" t="s">
        <v>3232</v>
      </c>
      <c r="C1102">
        <v>29</v>
      </c>
      <c r="D1102" t="s">
        <v>3233</v>
      </c>
      <c r="E1102" t="s">
        <v>16</v>
      </c>
      <c r="F1102" t="s">
        <v>57</v>
      </c>
      <c r="G1102" t="s">
        <v>24</v>
      </c>
      <c r="H1102" t="s">
        <v>25</v>
      </c>
      <c r="I1102" t="s">
        <v>146</v>
      </c>
      <c r="J1102" t="s">
        <v>3234</v>
      </c>
      <c r="K1102" t="s">
        <v>76</v>
      </c>
    </row>
    <row r="1103" spans="1:11" x14ac:dyDescent="0.35">
      <c r="A1103">
        <v>1102</v>
      </c>
      <c r="B1103" t="s">
        <v>3235</v>
      </c>
      <c r="C1103">
        <v>29</v>
      </c>
      <c r="D1103" t="s">
        <v>3236</v>
      </c>
      <c r="E1103" t="s">
        <v>14</v>
      </c>
      <c r="F1103" t="s">
        <v>40</v>
      </c>
      <c r="G1103" t="s">
        <v>80</v>
      </c>
      <c r="H1103" t="s">
        <v>32</v>
      </c>
      <c r="I1103" t="s">
        <v>170</v>
      </c>
      <c r="J1103" t="s">
        <v>3237</v>
      </c>
      <c r="K1103" t="s">
        <v>28</v>
      </c>
    </row>
    <row r="1104" spans="1:11" x14ac:dyDescent="0.35">
      <c r="A1104">
        <v>1103</v>
      </c>
      <c r="B1104" t="s">
        <v>3238</v>
      </c>
      <c r="C1104">
        <v>28</v>
      </c>
      <c r="D1104" t="s">
        <v>3239</v>
      </c>
      <c r="E1104" t="s">
        <v>133</v>
      </c>
      <c r="F1104" t="s">
        <v>149</v>
      </c>
      <c r="G1104" t="s">
        <v>41</v>
      </c>
      <c r="H1104" t="s">
        <v>42</v>
      </c>
      <c r="I1104" t="s">
        <v>146</v>
      </c>
      <c r="J1104" t="s">
        <v>3240</v>
      </c>
      <c r="K1104" t="s">
        <v>76</v>
      </c>
    </row>
    <row r="1105" spans="1:11" x14ac:dyDescent="0.35">
      <c r="A1105">
        <v>1104</v>
      </c>
      <c r="B1105" t="s">
        <v>3241</v>
      </c>
      <c r="C1105">
        <v>28</v>
      </c>
      <c r="D1105" t="s">
        <v>3242</v>
      </c>
      <c r="E1105" t="s">
        <v>34</v>
      </c>
      <c r="F1105" t="s">
        <v>177</v>
      </c>
      <c r="G1105" t="s">
        <v>120</v>
      </c>
      <c r="H1105" t="s">
        <v>57</v>
      </c>
      <c r="I1105" t="s">
        <v>170</v>
      </c>
      <c r="J1105" t="s">
        <v>3243</v>
      </c>
      <c r="K1105" t="s">
        <v>76</v>
      </c>
    </row>
    <row r="1106" spans="1:11" x14ac:dyDescent="0.35">
      <c r="A1106">
        <v>1105</v>
      </c>
      <c r="B1106" t="s">
        <v>3244</v>
      </c>
      <c r="C1106">
        <v>24</v>
      </c>
      <c r="D1106" t="s">
        <v>3245</v>
      </c>
      <c r="E1106" t="s">
        <v>31</v>
      </c>
      <c r="F1106" t="s">
        <v>14</v>
      </c>
      <c r="G1106" t="s">
        <v>33</v>
      </c>
      <c r="H1106" t="s">
        <v>34</v>
      </c>
      <c r="I1106" t="s">
        <v>17</v>
      </c>
      <c r="J1106" t="s">
        <v>3246</v>
      </c>
      <c r="K1106" t="s">
        <v>19</v>
      </c>
    </row>
    <row r="1107" spans="1:11" x14ac:dyDescent="0.35">
      <c r="A1107">
        <v>1106</v>
      </c>
      <c r="B1107" t="s">
        <v>3247</v>
      </c>
      <c r="C1107">
        <v>23</v>
      </c>
      <c r="D1107" t="s">
        <v>3248</v>
      </c>
      <c r="E1107" t="s">
        <v>32</v>
      </c>
      <c r="F1107" t="s">
        <v>16</v>
      </c>
      <c r="G1107" t="s">
        <v>47</v>
      </c>
      <c r="H1107" t="s">
        <v>31</v>
      </c>
      <c r="I1107" t="s">
        <v>35</v>
      </c>
      <c r="J1107" t="s">
        <v>3249</v>
      </c>
      <c r="K1107" t="s">
        <v>19</v>
      </c>
    </row>
    <row r="1108" spans="1:11" x14ac:dyDescent="0.35">
      <c r="A1108">
        <v>1107</v>
      </c>
      <c r="B1108" t="s">
        <v>3250</v>
      </c>
      <c r="C1108">
        <v>24</v>
      </c>
      <c r="D1108" t="s">
        <v>3251</v>
      </c>
      <c r="E1108" t="s">
        <v>67</v>
      </c>
      <c r="F1108" t="s">
        <v>32</v>
      </c>
      <c r="G1108" t="s">
        <v>15</v>
      </c>
      <c r="H1108" t="s">
        <v>16</v>
      </c>
      <c r="I1108" t="s">
        <v>116</v>
      </c>
      <c r="J1108" t="s">
        <v>3252</v>
      </c>
      <c r="K1108" t="s">
        <v>76</v>
      </c>
    </row>
    <row r="1109" spans="1:11" x14ac:dyDescent="0.35">
      <c r="A1109">
        <v>1108</v>
      </c>
      <c r="B1109" t="s">
        <v>3253</v>
      </c>
      <c r="C1109">
        <v>26</v>
      </c>
      <c r="D1109" t="s">
        <v>3254</v>
      </c>
      <c r="E1109" t="s">
        <v>79</v>
      </c>
      <c r="F1109" t="s">
        <v>31</v>
      </c>
      <c r="G1109" t="s">
        <v>62</v>
      </c>
      <c r="H1109" t="s">
        <v>23</v>
      </c>
      <c r="I1109" t="s">
        <v>53</v>
      </c>
      <c r="J1109">
        <f>1-267-114-4894</f>
        <v>-5274</v>
      </c>
      <c r="K1109" t="s">
        <v>37</v>
      </c>
    </row>
    <row r="1110" spans="1:11" x14ac:dyDescent="0.35">
      <c r="A1110">
        <v>1109</v>
      </c>
      <c r="B1110" t="s">
        <v>3255</v>
      </c>
      <c r="C1110">
        <v>23</v>
      </c>
      <c r="D1110" t="s">
        <v>3256</v>
      </c>
      <c r="E1110" t="s">
        <v>169</v>
      </c>
      <c r="F1110" t="s">
        <v>42</v>
      </c>
      <c r="G1110" t="s">
        <v>120</v>
      </c>
      <c r="H1110" t="s">
        <v>57</v>
      </c>
      <c r="I1110" t="s">
        <v>58</v>
      </c>
      <c r="J1110" t="s">
        <v>3257</v>
      </c>
      <c r="K1110" t="s">
        <v>19</v>
      </c>
    </row>
    <row r="1111" spans="1:11" x14ac:dyDescent="0.35">
      <c r="A1111">
        <v>1110</v>
      </c>
      <c r="B1111" t="s">
        <v>3258</v>
      </c>
      <c r="C1111">
        <v>25</v>
      </c>
      <c r="D1111" t="s">
        <v>3259</v>
      </c>
      <c r="E1111" t="s">
        <v>79</v>
      </c>
      <c r="F1111" t="s">
        <v>149</v>
      </c>
      <c r="G1111" t="s">
        <v>47</v>
      </c>
      <c r="H1111" t="s">
        <v>31</v>
      </c>
      <c r="I1111" t="s">
        <v>102</v>
      </c>
      <c r="J1111" t="s">
        <v>3260</v>
      </c>
      <c r="K1111" t="s">
        <v>76</v>
      </c>
    </row>
    <row r="1112" spans="1:11" x14ac:dyDescent="0.35">
      <c r="A1112">
        <v>1111</v>
      </c>
      <c r="B1112" t="s">
        <v>3261</v>
      </c>
      <c r="C1112">
        <v>27</v>
      </c>
      <c r="D1112" t="s">
        <v>3262</v>
      </c>
      <c r="E1112" t="s">
        <v>40</v>
      </c>
      <c r="F1112" t="s">
        <v>14</v>
      </c>
      <c r="G1112" t="s">
        <v>47</v>
      </c>
      <c r="H1112" t="s">
        <v>31</v>
      </c>
      <c r="I1112" t="s">
        <v>170</v>
      </c>
      <c r="J1112">
        <f>1-623-878-3875</f>
        <v>-5375</v>
      </c>
      <c r="K1112" t="s">
        <v>44</v>
      </c>
    </row>
    <row r="1113" spans="1:11" x14ac:dyDescent="0.35">
      <c r="A1113">
        <v>1112</v>
      </c>
      <c r="B1113" t="s">
        <v>3263</v>
      </c>
      <c r="C1113">
        <v>26</v>
      </c>
      <c r="D1113" t="s">
        <v>3264</v>
      </c>
      <c r="E1113" t="s">
        <v>177</v>
      </c>
      <c r="F1113" t="s">
        <v>177</v>
      </c>
      <c r="G1113" t="s">
        <v>120</v>
      </c>
      <c r="H1113" t="s">
        <v>57</v>
      </c>
      <c r="I1113" t="s">
        <v>102</v>
      </c>
      <c r="J1113" t="s">
        <v>3265</v>
      </c>
      <c r="K1113" t="s">
        <v>28</v>
      </c>
    </row>
    <row r="1114" spans="1:11" x14ac:dyDescent="0.35">
      <c r="A1114">
        <v>1113</v>
      </c>
      <c r="B1114" t="s">
        <v>3266</v>
      </c>
      <c r="C1114">
        <v>20</v>
      </c>
      <c r="D1114" t="s">
        <v>3267</v>
      </c>
      <c r="E1114" t="s">
        <v>32</v>
      </c>
      <c r="F1114" t="s">
        <v>22</v>
      </c>
      <c r="G1114" t="s">
        <v>15</v>
      </c>
      <c r="H1114" t="s">
        <v>16</v>
      </c>
      <c r="I1114" t="s">
        <v>17</v>
      </c>
      <c r="J1114" t="s">
        <v>3268</v>
      </c>
      <c r="K1114" t="s">
        <v>19</v>
      </c>
    </row>
    <row r="1115" spans="1:11" x14ac:dyDescent="0.35">
      <c r="A1115">
        <v>1114</v>
      </c>
      <c r="B1115" t="s">
        <v>3269</v>
      </c>
      <c r="C1115">
        <v>23</v>
      </c>
      <c r="D1115" t="s">
        <v>3270</v>
      </c>
      <c r="E1115" t="s">
        <v>13</v>
      </c>
      <c r="F1115" t="s">
        <v>22</v>
      </c>
      <c r="G1115" t="s">
        <v>15</v>
      </c>
      <c r="H1115" t="s">
        <v>16</v>
      </c>
      <c r="I1115" t="s">
        <v>116</v>
      </c>
      <c r="J1115" t="s">
        <v>3271</v>
      </c>
      <c r="K1115" t="s">
        <v>19</v>
      </c>
    </row>
    <row r="1116" spans="1:11" x14ac:dyDescent="0.35">
      <c r="A1116">
        <v>1115</v>
      </c>
      <c r="B1116" t="s">
        <v>3272</v>
      </c>
      <c r="C1116">
        <v>29</v>
      </c>
      <c r="D1116" t="s">
        <v>3273</v>
      </c>
      <c r="E1116" t="s">
        <v>133</v>
      </c>
      <c r="F1116" t="s">
        <v>23</v>
      </c>
      <c r="G1116" t="s">
        <v>33</v>
      </c>
      <c r="H1116" t="s">
        <v>34</v>
      </c>
      <c r="I1116" t="s">
        <v>53</v>
      </c>
      <c r="J1116">
        <v>5884263541</v>
      </c>
      <c r="K1116" t="s">
        <v>37</v>
      </c>
    </row>
    <row r="1117" spans="1:11" x14ac:dyDescent="0.35">
      <c r="A1117">
        <v>1116</v>
      </c>
      <c r="B1117" t="s">
        <v>3274</v>
      </c>
      <c r="C1117">
        <v>29</v>
      </c>
      <c r="D1117" t="s">
        <v>3275</v>
      </c>
      <c r="E1117" t="s">
        <v>25</v>
      </c>
      <c r="F1117" t="s">
        <v>40</v>
      </c>
      <c r="G1117" t="s">
        <v>87</v>
      </c>
      <c r="H1117" t="s">
        <v>79</v>
      </c>
      <c r="I1117" t="s">
        <v>91</v>
      </c>
      <c r="J1117" t="s">
        <v>3276</v>
      </c>
      <c r="K1117" t="s">
        <v>37</v>
      </c>
    </row>
    <row r="1118" spans="1:11" x14ac:dyDescent="0.35">
      <c r="A1118">
        <v>1117</v>
      </c>
      <c r="B1118" t="s">
        <v>3277</v>
      </c>
      <c r="C1118">
        <v>29</v>
      </c>
      <c r="D1118" t="s">
        <v>3278</v>
      </c>
      <c r="E1118" t="s">
        <v>133</v>
      </c>
      <c r="F1118" t="s">
        <v>14</v>
      </c>
      <c r="G1118" t="s">
        <v>87</v>
      </c>
      <c r="H1118" t="s">
        <v>79</v>
      </c>
      <c r="I1118" t="s">
        <v>91</v>
      </c>
      <c r="J1118" t="s">
        <v>3279</v>
      </c>
      <c r="K1118" t="s">
        <v>37</v>
      </c>
    </row>
    <row r="1119" spans="1:11" x14ac:dyDescent="0.35">
      <c r="A1119">
        <v>1118</v>
      </c>
      <c r="B1119" t="s">
        <v>3280</v>
      </c>
      <c r="C1119">
        <v>21</v>
      </c>
      <c r="D1119" t="s">
        <v>3281</v>
      </c>
      <c r="E1119" t="s">
        <v>201</v>
      </c>
      <c r="F1119" t="s">
        <v>40</v>
      </c>
      <c r="G1119" t="s">
        <v>47</v>
      </c>
      <c r="H1119" t="s">
        <v>31</v>
      </c>
      <c r="I1119" t="s">
        <v>170</v>
      </c>
      <c r="J1119" t="s">
        <v>3282</v>
      </c>
      <c r="K1119" t="s">
        <v>76</v>
      </c>
    </row>
    <row r="1120" spans="1:11" x14ac:dyDescent="0.35">
      <c r="A1120">
        <v>1119</v>
      </c>
      <c r="B1120" t="s">
        <v>3283</v>
      </c>
      <c r="C1120">
        <v>27</v>
      </c>
      <c r="D1120" t="s">
        <v>3284</v>
      </c>
      <c r="E1120" t="s">
        <v>169</v>
      </c>
      <c r="F1120" t="s">
        <v>40</v>
      </c>
      <c r="G1120" t="s">
        <v>24</v>
      </c>
      <c r="H1120" t="s">
        <v>25</v>
      </c>
      <c r="I1120" t="s">
        <v>88</v>
      </c>
      <c r="J1120" t="s">
        <v>3285</v>
      </c>
      <c r="K1120" t="s">
        <v>37</v>
      </c>
    </row>
    <row r="1121" spans="1:11" x14ac:dyDescent="0.35">
      <c r="A1121">
        <v>1120</v>
      </c>
      <c r="B1121" t="s">
        <v>3286</v>
      </c>
      <c r="C1121">
        <v>30</v>
      </c>
      <c r="D1121" t="s">
        <v>3287</v>
      </c>
      <c r="E1121" t="s">
        <v>40</v>
      </c>
      <c r="F1121" t="s">
        <v>31</v>
      </c>
      <c r="G1121" t="s">
        <v>47</v>
      </c>
      <c r="H1121" t="s">
        <v>31</v>
      </c>
      <c r="I1121" t="s">
        <v>58</v>
      </c>
      <c r="J1121" t="s">
        <v>3288</v>
      </c>
      <c r="K1121" t="s">
        <v>44</v>
      </c>
    </row>
    <row r="1122" spans="1:11" x14ac:dyDescent="0.35">
      <c r="A1122">
        <v>1121</v>
      </c>
      <c r="B1122" t="s">
        <v>3289</v>
      </c>
      <c r="C1122">
        <v>26</v>
      </c>
      <c r="D1122" t="s">
        <v>3290</v>
      </c>
      <c r="E1122" t="s">
        <v>32</v>
      </c>
      <c r="F1122" t="s">
        <v>133</v>
      </c>
      <c r="G1122" t="s">
        <v>24</v>
      </c>
      <c r="H1122" t="s">
        <v>25</v>
      </c>
      <c r="I1122" t="s">
        <v>48</v>
      </c>
      <c r="J1122" t="s">
        <v>3291</v>
      </c>
      <c r="K1122" t="s">
        <v>76</v>
      </c>
    </row>
    <row r="1123" spans="1:11" x14ac:dyDescent="0.35">
      <c r="A1123">
        <v>1122</v>
      </c>
      <c r="B1123" t="s">
        <v>3292</v>
      </c>
      <c r="C1123">
        <v>20</v>
      </c>
      <c r="D1123" t="s">
        <v>3293</v>
      </c>
      <c r="E1123" t="s">
        <v>32</v>
      </c>
      <c r="F1123" t="s">
        <v>169</v>
      </c>
      <c r="G1123" t="s">
        <v>47</v>
      </c>
      <c r="H1123" t="s">
        <v>31</v>
      </c>
      <c r="I1123" t="s">
        <v>102</v>
      </c>
      <c r="J1123" t="s">
        <v>3294</v>
      </c>
      <c r="K1123" t="s">
        <v>19</v>
      </c>
    </row>
    <row r="1124" spans="1:11" x14ac:dyDescent="0.35">
      <c r="A1124">
        <v>1123</v>
      </c>
      <c r="B1124" t="s">
        <v>3295</v>
      </c>
      <c r="C1124">
        <v>25</v>
      </c>
      <c r="D1124" t="s">
        <v>3296</v>
      </c>
      <c r="E1124" t="s">
        <v>149</v>
      </c>
      <c r="F1124" t="s">
        <v>149</v>
      </c>
      <c r="G1124" t="s">
        <v>62</v>
      </c>
      <c r="H1124" t="s">
        <v>23</v>
      </c>
      <c r="I1124" t="s">
        <v>48</v>
      </c>
      <c r="J1124" t="s">
        <v>3297</v>
      </c>
      <c r="K1124" t="s">
        <v>28</v>
      </c>
    </row>
    <row r="1125" spans="1:11" x14ac:dyDescent="0.35">
      <c r="A1125">
        <v>1124</v>
      </c>
      <c r="B1125" t="s">
        <v>3298</v>
      </c>
      <c r="C1125">
        <v>25</v>
      </c>
      <c r="D1125" t="s">
        <v>3299</v>
      </c>
      <c r="E1125" t="s">
        <v>42</v>
      </c>
      <c r="F1125" t="s">
        <v>14</v>
      </c>
      <c r="G1125" t="s">
        <v>62</v>
      </c>
      <c r="H1125" t="s">
        <v>23</v>
      </c>
      <c r="I1125" t="s">
        <v>68</v>
      </c>
      <c r="J1125" t="s">
        <v>3300</v>
      </c>
      <c r="K1125" t="s">
        <v>44</v>
      </c>
    </row>
    <row r="1126" spans="1:11" x14ac:dyDescent="0.35">
      <c r="A1126">
        <v>1125</v>
      </c>
      <c r="B1126" t="s">
        <v>3301</v>
      </c>
      <c r="C1126">
        <v>30</v>
      </c>
      <c r="D1126" t="s">
        <v>3302</v>
      </c>
      <c r="E1126" t="s">
        <v>177</v>
      </c>
      <c r="F1126" t="s">
        <v>201</v>
      </c>
      <c r="G1126" t="s">
        <v>80</v>
      </c>
      <c r="H1126" t="s">
        <v>32</v>
      </c>
      <c r="I1126" t="s">
        <v>116</v>
      </c>
      <c r="J1126" t="s">
        <v>3303</v>
      </c>
      <c r="K1126" t="s">
        <v>28</v>
      </c>
    </row>
    <row r="1127" spans="1:11" x14ac:dyDescent="0.35">
      <c r="A1127">
        <v>1126</v>
      </c>
      <c r="B1127" t="s">
        <v>3304</v>
      </c>
      <c r="C1127">
        <v>29</v>
      </c>
      <c r="D1127" t="s">
        <v>3305</v>
      </c>
      <c r="E1127" t="s">
        <v>67</v>
      </c>
      <c r="F1127" t="s">
        <v>14</v>
      </c>
      <c r="G1127" t="s">
        <v>52</v>
      </c>
      <c r="H1127" t="s">
        <v>13</v>
      </c>
      <c r="I1127" t="s">
        <v>91</v>
      </c>
      <c r="J1127" t="s">
        <v>3306</v>
      </c>
      <c r="K1127" t="s">
        <v>28</v>
      </c>
    </row>
    <row r="1128" spans="1:11" x14ac:dyDescent="0.35">
      <c r="A1128">
        <v>1127</v>
      </c>
      <c r="B1128" t="s">
        <v>3307</v>
      </c>
      <c r="C1128">
        <v>24</v>
      </c>
      <c r="D1128" t="s">
        <v>3308</v>
      </c>
      <c r="E1128" t="s">
        <v>14</v>
      </c>
      <c r="F1128" t="s">
        <v>13</v>
      </c>
      <c r="G1128" t="s">
        <v>120</v>
      </c>
      <c r="H1128" t="s">
        <v>57</v>
      </c>
      <c r="I1128" t="s">
        <v>63</v>
      </c>
      <c r="J1128" t="s">
        <v>3309</v>
      </c>
      <c r="K1128" t="s">
        <v>44</v>
      </c>
    </row>
    <row r="1129" spans="1:11" x14ac:dyDescent="0.35">
      <c r="A1129">
        <v>1128</v>
      </c>
      <c r="B1129" t="s">
        <v>3310</v>
      </c>
      <c r="C1129">
        <v>25</v>
      </c>
      <c r="D1129" t="s">
        <v>3311</v>
      </c>
      <c r="E1129" t="s">
        <v>101</v>
      </c>
      <c r="F1129" t="s">
        <v>13</v>
      </c>
      <c r="G1129" t="s">
        <v>33</v>
      </c>
      <c r="H1129" t="s">
        <v>34</v>
      </c>
      <c r="I1129" t="s">
        <v>146</v>
      </c>
      <c r="J1129" t="s">
        <v>3312</v>
      </c>
      <c r="K1129" t="s">
        <v>19</v>
      </c>
    </row>
    <row r="1130" spans="1:11" x14ac:dyDescent="0.35">
      <c r="A1130">
        <v>1129</v>
      </c>
      <c r="B1130" t="s">
        <v>3313</v>
      </c>
      <c r="C1130">
        <v>23</v>
      </c>
      <c r="D1130" t="s">
        <v>3314</v>
      </c>
      <c r="E1130" t="s">
        <v>149</v>
      </c>
      <c r="F1130" t="s">
        <v>42</v>
      </c>
      <c r="G1130" t="s">
        <v>41</v>
      </c>
      <c r="H1130" t="s">
        <v>42</v>
      </c>
      <c r="I1130" t="s">
        <v>153</v>
      </c>
      <c r="J1130" t="s">
        <v>3315</v>
      </c>
      <c r="K1130" t="s">
        <v>19</v>
      </c>
    </row>
    <row r="1131" spans="1:11" x14ac:dyDescent="0.35">
      <c r="A1131">
        <v>1130</v>
      </c>
      <c r="B1131" t="s">
        <v>3316</v>
      </c>
      <c r="C1131">
        <v>27</v>
      </c>
      <c r="D1131" t="s">
        <v>3317</v>
      </c>
      <c r="E1131" t="s">
        <v>201</v>
      </c>
      <c r="F1131" t="s">
        <v>22</v>
      </c>
      <c r="G1131" t="s">
        <v>80</v>
      </c>
      <c r="H1131" t="s">
        <v>32</v>
      </c>
      <c r="I1131" t="s">
        <v>26</v>
      </c>
      <c r="J1131" t="s">
        <v>3318</v>
      </c>
      <c r="K1131" t="s">
        <v>28</v>
      </c>
    </row>
    <row r="1132" spans="1:11" x14ac:dyDescent="0.35">
      <c r="A1132">
        <v>1131</v>
      </c>
      <c r="B1132" t="s">
        <v>3319</v>
      </c>
      <c r="C1132">
        <v>21</v>
      </c>
      <c r="D1132" t="s">
        <v>3320</v>
      </c>
      <c r="E1132" t="s">
        <v>177</v>
      </c>
      <c r="F1132" t="s">
        <v>133</v>
      </c>
      <c r="G1132" t="s">
        <v>33</v>
      </c>
      <c r="H1132" t="s">
        <v>34</v>
      </c>
      <c r="I1132" t="s">
        <v>102</v>
      </c>
      <c r="J1132" t="s">
        <v>3321</v>
      </c>
      <c r="K1132" t="s">
        <v>37</v>
      </c>
    </row>
    <row r="1133" spans="1:11" x14ac:dyDescent="0.35">
      <c r="A1133">
        <v>1132</v>
      </c>
      <c r="B1133" t="s">
        <v>3322</v>
      </c>
      <c r="C1133">
        <v>29</v>
      </c>
      <c r="D1133" t="s">
        <v>3323</v>
      </c>
      <c r="E1133" t="s">
        <v>169</v>
      </c>
      <c r="F1133" t="s">
        <v>25</v>
      </c>
      <c r="G1133" t="s">
        <v>52</v>
      </c>
      <c r="H1133" t="s">
        <v>13</v>
      </c>
      <c r="I1133" t="s">
        <v>116</v>
      </c>
      <c r="J1133" t="s">
        <v>3324</v>
      </c>
      <c r="K1133" t="s">
        <v>28</v>
      </c>
    </row>
    <row r="1134" spans="1:11" x14ac:dyDescent="0.35">
      <c r="A1134">
        <v>1133</v>
      </c>
      <c r="B1134" t="s">
        <v>3325</v>
      </c>
      <c r="C1134">
        <v>25</v>
      </c>
      <c r="D1134" t="s">
        <v>3326</v>
      </c>
      <c r="E1134" t="s">
        <v>14</v>
      </c>
      <c r="F1134" t="s">
        <v>149</v>
      </c>
      <c r="G1134" t="s">
        <v>87</v>
      </c>
      <c r="H1134" t="s">
        <v>79</v>
      </c>
      <c r="I1134" t="s">
        <v>153</v>
      </c>
      <c r="J1134" t="s">
        <v>3327</v>
      </c>
      <c r="K1134" t="s">
        <v>28</v>
      </c>
    </row>
    <row r="1135" spans="1:11" x14ac:dyDescent="0.35">
      <c r="A1135">
        <v>1134</v>
      </c>
      <c r="B1135" t="s">
        <v>3328</v>
      </c>
      <c r="C1135">
        <v>21</v>
      </c>
      <c r="D1135" t="s">
        <v>3329</v>
      </c>
      <c r="E1135" t="s">
        <v>133</v>
      </c>
      <c r="F1135" t="s">
        <v>133</v>
      </c>
      <c r="G1135" t="s">
        <v>62</v>
      </c>
      <c r="H1135" t="s">
        <v>23</v>
      </c>
      <c r="I1135" t="s">
        <v>17</v>
      </c>
      <c r="J1135" t="s">
        <v>3330</v>
      </c>
      <c r="K1135" t="s">
        <v>76</v>
      </c>
    </row>
    <row r="1136" spans="1:11" x14ac:dyDescent="0.35">
      <c r="A1136">
        <v>1135</v>
      </c>
      <c r="B1136" t="s">
        <v>3331</v>
      </c>
      <c r="C1136">
        <v>30</v>
      </c>
      <c r="D1136" t="s">
        <v>3332</v>
      </c>
      <c r="E1136" t="s">
        <v>16</v>
      </c>
      <c r="F1136" t="s">
        <v>67</v>
      </c>
      <c r="G1136" t="s">
        <v>87</v>
      </c>
      <c r="H1136" t="s">
        <v>79</v>
      </c>
      <c r="I1136" t="s">
        <v>17</v>
      </c>
      <c r="J1136" t="s">
        <v>3333</v>
      </c>
      <c r="K1136" t="s">
        <v>28</v>
      </c>
    </row>
    <row r="1137" spans="1:11" x14ac:dyDescent="0.35">
      <c r="A1137">
        <v>1136</v>
      </c>
      <c r="B1137" t="s">
        <v>3334</v>
      </c>
      <c r="C1137">
        <v>29</v>
      </c>
      <c r="D1137" t="s">
        <v>3335</v>
      </c>
      <c r="E1137" t="s">
        <v>14</v>
      </c>
      <c r="F1137" t="s">
        <v>13</v>
      </c>
      <c r="G1137" t="s">
        <v>87</v>
      </c>
      <c r="H1137" t="s">
        <v>79</v>
      </c>
      <c r="I1137" t="s">
        <v>68</v>
      </c>
      <c r="J1137" t="s">
        <v>3336</v>
      </c>
      <c r="K1137" t="s">
        <v>76</v>
      </c>
    </row>
    <row r="1138" spans="1:11" x14ac:dyDescent="0.35">
      <c r="A1138">
        <v>1137</v>
      </c>
      <c r="B1138" t="s">
        <v>3337</v>
      </c>
      <c r="C1138">
        <v>25</v>
      </c>
      <c r="D1138" t="s">
        <v>3338</v>
      </c>
      <c r="E1138" t="s">
        <v>40</v>
      </c>
      <c r="F1138" t="s">
        <v>23</v>
      </c>
      <c r="G1138" t="s">
        <v>33</v>
      </c>
      <c r="H1138" t="s">
        <v>34</v>
      </c>
      <c r="I1138" t="s">
        <v>58</v>
      </c>
      <c r="J1138" t="s">
        <v>3339</v>
      </c>
      <c r="K1138" t="s">
        <v>44</v>
      </c>
    </row>
    <row r="1139" spans="1:11" x14ac:dyDescent="0.35">
      <c r="A1139">
        <v>1138</v>
      </c>
      <c r="B1139" t="s">
        <v>3340</v>
      </c>
      <c r="C1139">
        <v>22</v>
      </c>
      <c r="D1139" t="s">
        <v>3341</v>
      </c>
      <c r="E1139" t="s">
        <v>23</v>
      </c>
      <c r="F1139" t="s">
        <v>40</v>
      </c>
      <c r="G1139" t="s">
        <v>87</v>
      </c>
      <c r="H1139" t="s">
        <v>79</v>
      </c>
      <c r="I1139" t="s">
        <v>88</v>
      </c>
      <c r="J1139" t="s">
        <v>3342</v>
      </c>
      <c r="K1139" t="s">
        <v>19</v>
      </c>
    </row>
    <row r="1140" spans="1:11" x14ac:dyDescent="0.35">
      <c r="A1140">
        <v>1139</v>
      </c>
      <c r="B1140" t="s">
        <v>3343</v>
      </c>
      <c r="C1140">
        <v>27</v>
      </c>
      <c r="D1140" t="s">
        <v>3344</v>
      </c>
      <c r="E1140" t="s">
        <v>201</v>
      </c>
      <c r="F1140" t="s">
        <v>34</v>
      </c>
      <c r="G1140" t="s">
        <v>41</v>
      </c>
      <c r="H1140" t="s">
        <v>42</v>
      </c>
      <c r="I1140" t="s">
        <v>88</v>
      </c>
      <c r="J1140" t="s">
        <v>3345</v>
      </c>
      <c r="K1140" t="s">
        <v>19</v>
      </c>
    </row>
    <row r="1141" spans="1:11" x14ac:dyDescent="0.35">
      <c r="A1141">
        <v>1140</v>
      </c>
      <c r="B1141" t="s">
        <v>3346</v>
      </c>
      <c r="C1141">
        <v>30</v>
      </c>
      <c r="D1141" t="s">
        <v>3347</v>
      </c>
      <c r="E1141" t="s">
        <v>67</v>
      </c>
      <c r="F1141" t="s">
        <v>14</v>
      </c>
      <c r="G1141" t="s">
        <v>87</v>
      </c>
      <c r="H1141" t="s">
        <v>79</v>
      </c>
      <c r="I1141" t="s">
        <v>170</v>
      </c>
      <c r="J1141" t="s">
        <v>3348</v>
      </c>
      <c r="K1141" t="s">
        <v>19</v>
      </c>
    </row>
    <row r="1142" spans="1:11" x14ac:dyDescent="0.35">
      <c r="A1142">
        <v>1141</v>
      </c>
      <c r="B1142" t="s">
        <v>3349</v>
      </c>
      <c r="C1142">
        <v>27</v>
      </c>
      <c r="D1142" t="s">
        <v>3350</v>
      </c>
      <c r="E1142" t="s">
        <v>22</v>
      </c>
      <c r="F1142" t="s">
        <v>201</v>
      </c>
      <c r="G1142" t="s">
        <v>15</v>
      </c>
      <c r="H1142" t="s">
        <v>16</v>
      </c>
      <c r="I1142" t="s">
        <v>153</v>
      </c>
      <c r="J1142" t="s">
        <v>3351</v>
      </c>
      <c r="K1142" t="s">
        <v>19</v>
      </c>
    </row>
    <row r="1143" spans="1:11" x14ac:dyDescent="0.35">
      <c r="A1143">
        <v>1142</v>
      </c>
      <c r="B1143" t="s">
        <v>3352</v>
      </c>
      <c r="C1143">
        <v>27</v>
      </c>
      <c r="D1143" t="s">
        <v>3353</v>
      </c>
      <c r="E1143" t="s">
        <v>149</v>
      </c>
      <c r="F1143" t="s">
        <v>23</v>
      </c>
      <c r="G1143" t="s">
        <v>33</v>
      </c>
      <c r="H1143" t="s">
        <v>34</v>
      </c>
      <c r="I1143" t="s">
        <v>102</v>
      </c>
      <c r="J1143" t="s">
        <v>3354</v>
      </c>
      <c r="K1143" t="s">
        <v>76</v>
      </c>
    </row>
    <row r="1144" spans="1:11" x14ac:dyDescent="0.35">
      <c r="A1144">
        <v>1143</v>
      </c>
      <c r="B1144" t="s">
        <v>3355</v>
      </c>
      <c r="C1144">
        <v>21</v>
      </c>
      <c r="D1144" t="s">
        <v>3356</v>
      </c>
      <c r="E1144" t="s">
        <v>67</v>
      </c>
      <c r="F1144" t="s">
        <v>201</v>
      </c>
      <c r="G1144" t="s">
        <v>52</v>
      </c>
      <c r="H1144" t="s">
        <v>13</v>
      </c>
      <c r="I1144" t="s">
        <v>102</v>
      </c>
      <c r="J1144" t="s">
        <v>3357</v>
      </c>
      <c r="K1144" t="s">
        <v>37</v>
      </c>
    </row>
    <row r="1145" spans="1:11" x14ac:dyDescent="0.35">
      <c r="A1145">
        <v>1144</v>
      </c>
      <c r="B1145" t="s">
        <v>3358</v>
      </c>
      <c r="C1145">
        <v>27</v>
      </c>
      <c r="D1145" t="s">
        <v>3359</v>
      </c>
      <c r="E1145" t="s">
        <v>16</v>
      </c>
      <c r="F1145" t="s">
        <v>25</v>
      </c>
      <c r="G1145" t="s">
        <v>87</v>
      </c>
      <c r="H1145" t="s">
        <v>79</v>
      </c>
      <c r="I1145" t="s">
        <v>68</v>
      </c>
      <c r="J1145" t="s">
        <v>3360</v>
      </c>
      <c r="K1145" t="s">
        <v>19</v>
      </c>
    </row>
    <row r="1146" spans="1:11" x14ac:dyDescent="0.35">
      <c r="A1146">
        <v>1145</v>
      </c>
      <c r="B1146" t="s">
        <v>3361</v>
      </c>
      <c r="C1146">
        <v>28</v>
      </c>
      <c r="D1146" t="s">
        <v>3362</v>
      </c>
      <c r="E1146" t="s">
        <v>25</v>
      </c>
      <c r="F1146" t="s">
        <v>149</v>
      </c>
      <c r="G1146" t="s">
        <v>87</v>
      </c>
      <c r="H1146" t="s">
        <v>79</v>
      </c>
      <c r="I1146" t="s">
        <v>63</v>
      </c>
      <c r="J1146" t="s">
        <v>3363</v>
      </c>
      <c r="K1146" t="s">
        <v>19</v>
      </c>
    </row>
    <row r="1147" spans="1:11" x14ac:dyDescent="0.35">
      <c r="A1147">
        <v>1146</v>
      </c>
      <c r="B1147" t="s">
        <v>3364</v>
      </c>
      <c r="C1147">
        <v>26</v>
      </c>
      <c r="D1147" t="s">
        <v>3365</v>
      </c>
      <c r="E1147" t="s">
        <v>31</v>
      </c>
      <c r="F1147" t="s">
        <v>22</v>
      </c>
      <c r="G1147" t="s">
        <v>87</v>
      </c>
      <c r="H1147" t="s">
        <v>79</v>
      </c>
      <c r="I1147" t="s">
        <v>17</v>
      </c>
      <c r="J1147" t="s">
        <v>3366</v>
      </c>
      <c r="K1147" t="s">
        <v>76</v>
      </c>
    </row>
    <row r="1148" spans="1:11" x14ac:dyDescent="0.35">
      <c r="A1148">
        <v>1147</v>
      </c>
      <c r="B1148" t="s">
        <v>3367</v>
      </c>
      <c r="C1148">
        <v>22</v>
      </c>
      <c r="D1148" t="s">
        <v>3368</v>
      </c>
      <c r="E1148" t="s">
        <v>13</v>
      </c>
      <c r="F1148" t="s">
        <v>31</v>
      </c>
      <c r="G1148" t="s">
        <v>33</v>
      </c>
      <c r="H1148" t="s">
        <v>34</v>
      </c>
      <c r="I1148" t="s">
        <v>153</v>
      </c>
      <c r="J1148" t="s">
        <v>3369</v>
      </c>
      <c r="K1148" t="s">
        <v>44</v>
      </c>
    </row>
    <row r="1149" spans="1:11" x14ac:dyDescent="0.35">
      <c r="A1149">
        <v>1148</v>
      </c>
      <c r="B1149" t="s">
        <v>3370</v>
      </c>
      <c r="C1149">
        <v>22</v>
      </c>
      <c r="D1149" t="s">
        <v>3371</v>
      </c>
      <c r="E1149" t="s">
        <v>79</v>
      </c>
      <c r="F1149" t="s">
        <v>133</v>
      </c>
      <c r="G1149" t="s">
        <v>52</v>
      </c>
      <c r="H1149" t="s">
        <v>13</v>
      </c>
      <c r="I1149" t="s">
        <v>58</v>
      </c>
      <c r="J1149" t="s">
        <v>3372</v>
      </c>
      <c r="K1149" t="s">
        <v>37</v>
      </c>
    </row>
    <row r="1150" spans="1:11" x14ac:dyDescent="0.35">
      <c r="A1150">
        <v>1149</v>
      </c>
      <c r="B1150" t="s">
        <v>3373</v>
      </c>
      <c r="C1150">
        <v>20</v>
      </c>
      <c r="D1150" t="s">
        <v>3374</v>
      </c>
      <c r="E1150" t="s">
        <v>133</v>
      </c>
      <c r="F1150" t="s">
        <v>23</v>
      </c>
      <c r="G1150" t="s">
        <v>41</v>
      </c>
      <c r="H1150" t="s">
        <v>42</v>
      </c>
      <c r="I1150" t="s">
        <v>153</v>
      </c>
      <c r="J1150">
        <f>1-733-991-3121</f>
        <v>-4844</v>
      </c>
      <c r="K1150" t="s">
        <v>44</v>
      </c>
    </row>
    <row r="1151" spans="1:11" x14ac:dyDescent="0.35">
      <c r="A1151">
        <v>1150</v>
      </c>
      <c r="B1151" t="s">
        <v>3375</v>
      </c>
      <c r="C1151">
        <v>28</v>
      </c>
      <c r="D1151" t="s">
        <v>3376</v>
      </c>
      <c r="E1151" t="s">
        <v>133</v>
      </c>
      <c r="F1151" t="s">
        <v>40</v>
      </c>
      <c r="G1151" t="s">
        <v>33</v>
      </c>
      <c r="H1151" t="s">
        <v>34</v>
      </c>
      <c r="I1151" t="s">
        <v>102</v>
      </c>
      <c r="J1151" t="s">
        <v>3377</v>
      </c>
      <c r="K1151" t="s">
        <v>19</v>
      </c>
    </row>
    <row r="1152" spans="1:11" x14ac:dyDescent="0.35">
      <c r="A1152">
        <v>1151</v>
      </c>
      <c r="B1152" t="s">
        <v>3378</v>
      </c>
      <c r="C1152">
        <v>23</v>
      </c>
      <c r="D1152" t="s">
        <v>3379</v>
      </c>
      <c r="E1152" t="s">
        <v>34</v>
      </c>
      <c r="F1152" t="s">
        <v>57</v>
      </c>
      <c r="G1152" t="s">
        <v>24</v>
      </c>
      <c r="H1152" t="s">
        <v>25</v>
      </c>
      <c r="I1152" t="s">
        <v>68</v>
      </c>
      <c r="J1152" t="s">
        <v>3380</v>
      </c>
      <c r="K1152" t="s">
        <v>76</v>
      </c>
    </row>
    <row r="1153" spans="1:11" x14ac:dyDescent="0.35">
      <c r="A1153">
        <v>1152</v>
      </c>
      <c r="B1153" t="s">
        <v>3381</v>
      </c>
      <c r="C1153">
        <v>21</v>
      </c>
      <c r="D1153" t="s">
        <v>3382</v>
      </c>
      <c r="E1153" t="s">
        <v>149</v>
      </c>
      <c r="F1153" t="s">
        <v>201</v>
      </c>
      <c r="G1153" t="s">
        <v>87</v>
      </c>
      <c r="H1153" t="s">
        <v>79</v>
      </c>
      <c r="I1153" t="s">
        <v>153</v>
      </c>
      <c r="J1153" t="s">
        <v>3383</v>
      </c>
      <c r="K1153" t="s">
        <v>76</v>
      </c>
    </row>
    <row r="1154" spans="1:11" x14ac:dyDescent="0.35">
      <c r="A1154">
        <v>1153</v>
      </c>
      <c r="B1154" t="s">
        <v>3384</v>
      </c>
      <c r="C1154">
        <v>21</v>
      </c>
      <c r="D1154" t="s">
        <v>3385</v>
      </c>
      <c r="E1154" t="s">
        <v>40</v>
      </c>
      <c r="F1154" t="s">
        <v>101</v>
      </c>
      <c r="G1154" t="s">
        <v>33</v>
      </c>
      <c r="H1154" t="s">
        <v>34</v>
      </c>
      <c r="I1154" t="s">
        <v>58</v>
      </c>
      <c r="J1154" t="s">
        <v>3386</v>
      </c>
      <c r="K1154" t="s">
        <v>28</v>
      </c>
    </row>
    <row r="1155" spans="1:11" x14ac:dyDescent="0.35">
      <c r="A1155">
        <v>1154</v>
      </c>
      <c r="B1155" t="s">
        <v>3387</v>
      </c>
      <c r="C1155">
        <v>26</v>
      </c>
      <c r="D1155" t="s">
        <v>3388</v>
      </c>
      <c r="E1155" t="s">
        <v>22</v>
      </c>
      <c r="F1155" t="s">
        <v>14</v>
      </c>
      <c r="G1155" t="s">
        <v>47</v>
      </c>
      <c r="H1155" t="s">
        <v>31</v>
      </c>
      <c r="I1155" t="s">
        <v>116</v>
      </c>
      <c r="J1155" t="s">
        <v>3389</v>
      </c>
      <c r="K1155" t="s">
        <v>37</v>
      </c>
    </row>
    <row r="1156" spans="1:11" x14ac:dyDescent="0.35">
      <c r="A1156">
        <v>1155</v>
      </c>
      <c r="B1156" t="s">
        <v>3390</v>
      </c>
      <c r="C1156">
        <v>28</v>
      </c>
      <c r="D1156" t="s">
        <v>3391</v>
      </c>
      <c r="E1156" t="s">
        <v>23</v>
      </c>
      <c r="F1156" t="s">
        <v>34</v>
      </c>
      <c r="G1156" t="s">
        <v>47</v>
      </c>
      <c r="H1156" t="s">
        <v>31</v>
      </c>
      <c r="I1156" t="s">
        <v>63</v>
      </c>
      <c r="J1156" t="s">
        <v>3392</v>
      </c>
      <c r="K1156" t="s">
        <v>28</v>
      </c>
    </row>
    <row r="1157" spans="1:11" x14ac:dyDescent="0.35">
      <c r="A1157">
        <v>1156</v>
      </c>
      <c r="B1157" t="s">
        <v>3393</v>
      </c>
      <c r="C1157">
        <v>30</v>
      </c>
      <c r="D1157" t="s">
        <v>3394</v>
      </c>
      <c r="E1157" t="s">
        <v>40</v>
      </c>
      <c r="F1157" t="s">
        <v>177</v>
      </c>
      <c r="G1157" t="s">
        <v>41</v>
      </c>
      <c r="H1157" t="s">
        <v>42</v>
      </c>
      <c r="I1157" t="s">
        <v>170</v>
      </c>
      <c r="J1157">
        <f>1-486-171-1605</f>
        <v>-2261</v>
      </c>
      <c r="K1157" t="s">
        <v>28</v>
      </c>
    </row>
    <row r="1158" spans="1:11" x14ac:dyDescent="0.35">
      <c r="A1158">
        <v>1157</v>
      </c>
      <c r="B1158" t="s">
        <v>3395</v>
      </c>
      <c r="C1158">
        <v>22</v>
      </c>
      <c r="D1158" t="s">
        <v>3396</v>
      </c>
      <c r="E1158" t="s">
        <v>40</v>
      </c>
      <c r="F1158" t="s">
        <v>14</v>
      </c>
      <c r="G1158" t="s">
        <v>41</v>
      </c>
      <c r="H1158" t="s">
        <v>42</v>
      </c>
      <c r="I1158" t="s">
        <v>48</v>
      </c>
      <c r="J1158" t="s">
        <v>3397</v>
      </c>
      <c r="K1158" t="s">
        <v>76</v>
      </c>
    </row>
    <row r="1159" spans="1:11" x14ac:dyDescent="0.35">
      <c r="A1159">
        <v>1158</v>
      </c>
      <c r="B1159" t="s">
        <v>3398</v>
      </c>
      <c r="C1159">
        <v>20</v>
      </c>
      <c r="D1159" t="s">
        <v>3399</v>
      </c>
      <c r="E1159" t="s">
        <v>42</v>
      </c>
      <c r="F1159" t="s">
        <v>23</v>
      </c>
      <c r="G1159" t="s">
        <v>62</v>
      </c>
      <c r="H1159" t="s">
        <v>23</v>
      </c>
      <c r="I1159" t="s">
        <v>26</v>
      </c>
      <c r="J1159" t="s">
        <v>3400</v>
      </c>
      <c r="K1159" t="s">
        <v>76</v>
      </c>
    </row>
    <row r="1160" spans="1:11" x14ac:dyDescent="0.35">
      <c r="A1160">
        <v>1159</v>
      </c>
      <c r="B1160" t="s">
        <v>3401</v>
      </c>
      <c r="C1160">
        <v>24</v>
      </c>
      <c r="D1160" t="s">
        <v>3402</v>
      </c>
      <c r="E1160" t="s">
        <v>34</v>
      </c>
      <c r="F1160" t="s">
        <v>201</v>
      </c>
      <c r="G1160" t="s">
        <v>41</v>
      </c>
      <c r="H1160" t="s">
        <v>42</v>
      </c>
      <c r="I1160" t="s">
        <v>146</v>
      </c>
      <c r="J1160" t="s">
        <v>3403</v>
      </c>
      <c r="K1160" t="s">
        <v>44</v>
      </c>
    </row>
    <row r="1161" spans="1:11" x14ac:dyDescent="0.35">
      <c r="A1161">
        <v>1160</v>
      </c>
      <c r="B1161" t="s">
        <v>3404</v>
      </c>
      <c r="C1161">
        <v>30</v>
      </c>
      <c r="D1161" t="s">
        <v>3405</v>
      </c>
      <c r="E1161" t="s">
        <v>67</v>
      </c>
      <c r="F1161" t="s">
        <v>32</v>
      </c>
      <c r="G1161" t="s">
        <v>62</v>
      </c>
      <c r="H1161" t="s">
        <v>23</v>
      </c>
      <c r="I1161" t="s">
        <v>146</v>
      </c>
      <c r="J1161" t="s">
        <v>3406</v>
      </c>
      <c r="K1161" t="s">
        <v>76</v>
      </c>
    </row>
    <row r="1162" spans="1:11" x14ac:dyDescent="0.35">
      <c r="A1162">
        <v>1161</v>
      </c>
      <c r="B1162" t="s">
        <v>3407</v>
      </c>
      <c r="C1162">
        <v>20</v>
      </c>
      <c r="D1162" t="s">
        <v>3408</v>
      </c>
      <c r="E1162" t="s">
        <v>79</v>
      </c>
      <c r="F1162" t="s">
        <v>31</v>
      </c>
      <c r="G1162" t="s">
        <v>120</v>
      </c>
      <c r="H1162" t="s">
        <v>57</v>
      </c>
      <c r="I1162" t="s">
        <v>35</v>
      </c>
      <c r="J1162" t="s">
        <v>3409</v>
      </c>
      <c r="K1162" t="s">
        <v>19</v>
      </c>
    </row>
    <row r="1163" spans="1:11" x14ac:dyDescent="0.35">
      <c r="A1163">
        <v>1162</v>
      </c>
      <c r="B1163" t="s">
        <v>3410</v>
      </c>
      <c r="C1163">
        <v>21</v>
      </c>
      <c r="D1163" t="s">
        <v>3411</v>
      </c>
      <c r="E1163" t="s">
        <v>79</v>
      </c>
      <c r="F1163" t="s">
        <v>169</v>
      </c>
      <c r="G1163" t="s">
        <v>62</v>
      </c>
      <c r="H1163" t="s">
        <v>23</v>
      </c>
      <c r="I1163" t="s">
        <v>58</v>
      </c>
      <c r="J1163" t="s">
        <v>3412</v>
      </c>
      <c r="K1163" t="s">
        <v>19</v>
      </c>
    </row>
    <row r="1164" spans="1:11" x14ac:dyDescent="0.35">
      <c r="A1164">
        <v>1163</v>
      </c>
      <c r="B1164" t="s">
        <v>3413</v>
      </c>
      <c r="C1164">
        <v>22</v>
      </c>
      <c r="D1164" t="s">
        <v>3414</v>
      </c>
      <c r="E1164" t="s">
        <v>169</v>
      </c>
      <c r="F1164" t="s">
        <v>16</v>
      </c>
      <c r="G1164" t="s">
        <v>80</v>
      </c>
      <c r="H1164" t="s">
        <v>32</v>
      </c>
      <c r="I1164" t="s">
        <v>35</v>
      </c>
      <c r="J1164" t="s">
        <v>3415</v>
      </c>
      <c r="K1164" t="s">
        <v>28</v>
      </c>
    </row>
    <row r="1165" spans="1:11" x14ac:dyDescent="0.35">
      <c r="A1165">
        <v>1164</v>
      </c>
      <c r="B1165" t="s">
        <v>3416</v>
      </c>
      <c r="C1165">
        <v>27</v>
      </c>
      <c r="D1165" t="s">
        <v>3417</v>
      </c>
      <c r="E1165" t="s">
        <v>79</v>
      </c>
      <c r="F1165" t="s">
        <v>13</v>
      </c>
      <c r="G1165" t="s">
        <v>15</v>
      </c>
      <c r="H1165" t="s">
        <v>16</v>
      </c>
      <c r="I1165" t="s">
        <v>68</v>
      </c>
      <c r="J1165" t="s">
        <v>3418</v>
      </c>
      <c r="K1165" t="s">
        <v>37</v>
      </c>
    </row>
    <row r="1166" spans="1:11" x14ac:dyDescent="0.35">
      <c r="A1166">
        <v>1165</v>
      </c>
      <c r="B1166" t="s">
        <v>3419</v>
      </c>
      <c r="C1166">
        <v>29</v>
      </c>
      <c r="D1166" t="s">
        <v>3420</v>
      </c>
      <c r="E1166" t="s">
        <v>23</v>
      </c>
      <c r="F1166" t="s">
        <v>34</v>
      </c>
      <c r="G1166" t="s">
        <v>87</v>
      </c>
      <c r="H1166" t="s">
        <v>79</v>
      </c>
      <c r="I1166" t="s">
        <v>116</v>
      </c>
      <c r="J1166" t="s">
        <v>3421</v>
      </c>
      <c r="K1166" t="s">
        <v>37</v>
      </c>
    </row>
    <row r="1167" spans="1:11" x14ac:dyDescent="0.35">
      <c r="A1167">
        <v>1166</v>
      </c>
      <c r="B1167" t="s">
        <v>3422</v>
      </c>
      <c r="C1167">
        <v>28</v>
      </c>
      <c r="D1167" t="s">
        <v>3423</v>
      </c>
      <c r="E1167" t="s">
        <v>42</v>
      </c>
      <c r="F1167" t="s">
        <v>25</v>
      </c>
      <c r="G1167" t="s">
        <v>80</v>
      </c>
      <c r="H1167" t="s">
        <v>32</v>
      </c>
      <c r="I1167" t="s">
        <v>53</v>
      </c>
      <c r="J1167" t="s">
        <v>3424</v>
      </c>
      <c r="K1167" t="s">
        <v>28</v>
      </c>
    </row>
    <row r="1168" spans="1:11" x14ac:dyDescent="0.35">
      <c r="A1168">
        <v>1167</v>
      </c>
      <c r="B1168" t="s">
        <v>3425</v>
      </c>
      <c r="C1168">
        <v>25</v>
      </c>
      <c r="D1168" t="s">
        <v>3426</v>
      </c>
      <c r="E1168" t="s">
        <v>32</v>
      </c>
      <c r="F1168" t="s">
        <v>201</v>
      </c>
      <c r="G1168" t="s">
        <v>62</v>
      </c>
      <c r="H1168" t="s">
        <v>23</v>
      </c>
      <c r="I1168" t="s">
        <v>91</v>
      </c>
      <c r="J1168" t="s">
        <v>3427</v>
      </c>
      <c r="K1168" t="s">
        <v>37</v>
      </c>
    </row>
    <row r="1169" spans="1:11" x14ac:dyDescent="0.35">
      <c r="A1169">
        <v>1168</v>
      </c>
      <c r="B1169" t="s">
        <v>3428</v>
      </c>
      <c r="C1169">
        <v>26</v>
      </c>
      <c r="D1169" t="s">
        <v>3429</v>
      </c>
      <c r="E1169" t="s">
        <v>40</v>
      </c>
      <c r="F1169" t="s">
        <v>79</v>
      </c>
      <c r="G1169" t="s">
        <v>47</v>
      </c>
      <c r="H1169" t="s">
        <v>31</v>
      </c>
      <c r="I1169" t="s">
        <v>116</v>
      </c>
      <c r="J1169" t="s">
        <v>3430</v>
      </c>
      <c r="K1169" t="s">
        <v>37</v>
      </c>
    </row>
    <row r="1170" spans="1:11" x14ac:dyDescent="0.35">
      <c r="A1170">
        <v>1169</v>
      </c>
      <c r="B1170" t="s">
        <v>3431</v>
      </c>
      <c r="C1170">
        <v>26</v>
      </c>
      <c r="D1170" t="s">
        <v>3432</v>
      </c>
      <c r="E1170" t="s">
        <v>67</v>
      </c>
      <c r="F1170" t="s">
        <v>101</v>
      </c>
      <c r="G1170" t="s">
        <v>41</v>
      </c>
      <c r="H1170" t="s">
        <v>42</v>
      </c>
      <c r="I1170" t="s">
        <v>88</v>
      </c>
      <c r="J1170" t="s">
        <v>3433</v>
      </c>
      <c r="K1170" t="s">
        <v>37</v>
      </c>
    </row>
    <row r="1171" spans="1:11" x14ac:dyDescent="0.35">
      <c r="A1171">
        <v>1170</v>
      </c>
      <c r="B1171" t="s">
        <v>3434</v>
      </c>
      <c r="C1171">
        <v>27</v>
      </c>
      <c r="D1171" t="s">
        <v>3435</v>
      </c>
      <c r="E1171" t="s">
        <v>13</v>
      </c>
      <c r="F1171" t="s">
        <v>149</v>
      </c>
      <c r="G1171" t="s">
        <v>62</v>
      </c>
      <c r="H1171" t="s">
        <v>23</v>
      </c>
      <c r="I1171" t="s">
        <v>68</v>
      </c>
      <c r="J1171" t="s">
        <v>3436</v>
      </c>
      <c r="K1171" t="s">
        <v>44</v>
      </c>
    </row>
    <row r="1172" spans="1:11" x14ac:dyDescent="0.35">
      <c r="A1172">
        <v>1171</v>
      </c>
      <c r="B1172" t="s">
        <v>3437</v>
      </c>
      <c r="C1172">
        <v>27</v>
      </c>
      <c r="D1172" t="s">
        <v>3438</v>
      </c>
      <c r="E1172" t="s">
        <v>40</v>
      </c>
      <c r="F1172" t="s">
        <v>23</v>
      </c>
      <c r="G1172" t="s">
        <v>15</v>
      </c>
      <c r="H1172" t="s">
        <v>16</v>
      </c>
      <c r="I1172" t="s">
        <v>102</v>
      </c>
      <c r="J1172" t="s">
        <v>3439</v>
      </c>
      <c r="K1172" t="s">
        <v>76</v>
      </c>
    </row>
    <row r="1173" spans="1:11" x14ac:dyDescent="0.35">
      <c r="A1173">
        <v>1172</v>
      </c>
      <c r="B1173" t="s">
        <v>319</v>
      </c>
      <c r="C1173">
        <v>21</v>
      </c>
      <c r="D1173" t="s">
        <v>3440</v>
      </c>
      <c r="E1173" t="s">
        <v>25</v>
      </c>
      <c r="F1173" t="s">
        <v>14</v>
      </c>
      <c r="G1173" t="s">
        <v>24</v>
      </c>
      <c r="H1173" t="s">
        <v>25</v>
      </c>
      <c r="I1173" t="s">
        <v>91</v>
      </c>
      <c r="J1173" t="s">
        <v>3441</v>
      </c>
      <c r="K1173" t="s">
        <v>76</v>
      </c>
    </row>
    <row r="1174" spans="1:11" x14ac:dyDescent="0.35">
      <c r="A1174">
        <v>1173</v>
      </c>
      <c r="B1174" t="s">
        <v>3442</v>
      </c>
      <c r="C1174">
        <v>21</v>
      </c>
      <c r="D1174" t="s">
        <v>3443</v>
      </c>
      <c r="E1174" t="s">
        <v>79</v>
      </c>
      <c r="F1174" t="s">
        <v>13</v>
      </c>
      <c r="G1174" t="s">
        <v>33</v>
      </c>
      <c r="H1174" t="s">
        <v>34</v>
      </c>
      <c r="I1174" t="s">
        <v>116</v>
      </c>
      <c r="J1174" t="s">
        <v>3444</v>
      </c>
      <c r="K1174" t="s">
        <v>44</v>
      </c>
    </row>
    <row r="1175" spans="1:11" x14ac:dyDescent="0.35">
      <c r="A1175">
        <v>1174</v>
      </c>
      <c r="B1175" t="s">
        <v>3445</v>
      </c>
      <c r="C1175">
        <v>21</v>
      </c>
      <c r="D1175" t="s">
        <v>3446</v>
      </c>
      <c r="E1175" t="s">
        <v>32</v>
      </c>
      <c r="F1175" t="s">
        <v>13</v>
      </c>
      <c r="G1175" t="s">
        <v>120</v>
      </c>
      <c r="H1175" t="s">
        <v>57</v>
      </c>
      <c r="I1175" t="s">
        <v>58</v>
      </c>
      <c r="J1175" t="s">
        <v>3447</v>
      </c>
      <c r="K1175" t="s">
        <v>28</v>
      </c>
    </row>
    <row r="1176" spans="1:11" x14ac:dyDescent="0.35">
      <c r="A1176">
        <v>1175</v>
      </c>
      <c r="B1176" t="s">
        <v>3448</v>
      </c>
      <c r="C1176">
        <v>30</v>
      </c>
      <c r="D1176" t="s">
        <v>3449</v>
      </c>
      <c r="E1176" t="s">
        <v>42</v>
      </c>
      <c r="F1176" t="s">
        <v>201</v>
      </c>
      <c r="G1176" t="s">
        <v>87</v>
      </c>
      <c r="H1176" t="s">
        <v>79</v>
      </c>
      <c r="I1176" t="s">
        <v>58</v>
      </c>
      <c r="J1176" t="s">
        <v>3450</v>
      </c>
      <c r="K1176" t="s">
        <v>37</v>
      </c>
    </row>
    <row r="1177" spans="1:11" x14ac:dyDescent="0.35">
      <c r="A1177">
        <v>1176</v>
      </c>
      <c r="B1177" t="s">
        <v>3451</v>
      </c>
      <c r="C1177">
        <v>29</v>
      </c>
      <c r="D1177" t="s">
        <v>3452</v>
      </c>
      <c r="E1177" t="s">
        <v>42</v>
      </c>
      <c r="F1177" t="s">
        <v>79</v>
      </c>
      <c r="G1177" t="s">
        <v>24</v>
      </c>
      <c r="H1177" t="s">
        <v>25</v>
      </c>
      <c r="I1177" t="s">
        <v>17</v>
      </c>
      <c r="J1177" t="s">
        <v>3453</v>
      </c>
      <c r="K1177" t="s">
        <v>37</v>
      </c>
    </row>
    <row r="1178" spans="1:11" x14ac:dyDescent="0.35">
      <c r="A1178">
        <v>1177</v>
      </c>
      <c r="B1178" t="s">
        <v>3454</v>
      </c>
      <c r="C1178">
        <v>21</v>
      </c>
      <c r="D1178" t="s">
        <v>3455</v>
      </c>
      <c r="E1178" t="s">
        <v>67</v>
      </c>
      <c r="F1178" t="s">
        <v>169</v>
      </c>
      <c r="G1178" t="s">
        <v>52</v>
      </c>
      <c r="H1178" t="s">
        <v>13</v>
      </c>
      <c r="I1178" t="s">
        <v>35</v>
      </c>
      <c r="J1178" t="s">
        <v>3456</v>
      </c>
      <c r="K1178" t="s">
        <v>28</v>
      </c>
    </row>
    <row r="1179" spans="1:11" x14ac:dyDescent="0.35">
      <c r="A1179">
        <v>1178</v>
      </c>
      <c r="B1179" t="s">
        <v>3457</v>
      </c>
      <c r="C1179">
        <v>27</v>
      </c>
      <c r="D1179" t="s">
        <v>3458</v>
      </c>
      <c r="E1179" t="s">
        <v>22</v>
      </c>
      <c r="F1179" t="s">
        <v>67</v>
      </c>
      <c r="G1179" t="s">
        <v>87</v>
      </c>
      <c r="H1179" t="s">
        <v>79</v>
      </c>
      <c r="I1179" t="s">
        <v>102</v>
      </c>
      <c r="J1179" t="s">
        <v>3459</v>
      </c>
      <c r="K1179" t="s">
        <v>44</v>
      </c>
    </row>
    <row r="1180" spans="1:11" x14ac:dyDescent="0.35">
      <c r="A1180">
        <v>1179</v>
      </c>
      <c r="B1180" t="s">
        <v>3460</v>
      </c>
      <c r="C1180">
        <v>27</v>
      </c>
      <c r="D1180" t="s">
        <v>3461</v>
      </c>
      <c r="E1180" t="s">
        <v>13</v>
      </c>
      <c r="F1180" t="s">
        <v>133</v>
      </c>
      <c r="G1180" t="s">
        <v>24</v>
      </c>
      <c r="H1180" t="s">
        <v>25</v>
      </c>
      <c r="I1180" t="s">
        <v>116</v>
      </c>
      <c r="J1180" t="s">
        <v>3462</v>
      </c>
      <c r="K1180" t="s">
        <v>19</v>
      </c>
    </row>
    <row r="1181" spans="1:11" x14ac:dyDescent="0.35">
      <c r="A1181">
        <v>1180</v>
      </c>
      <c r="B1181" t="s">
        <v>3463</v>
      </c>
      <c r="C1181">
        <v>29</v>
      </c>
      <c r="D1181" t="s">
        <v>3464</v>
      </c>
      <c r="E1181" t="s">
        <v>133</v>
      </c>
      <c r="F1181" t="s">
        <v>13</v>
      </c>
      <c r="G1181" t="s">
        <v>15</v>
      </c>
      <c r="H1181" t="s">
        <v>16</v>
      </c>
      <c r="I1181" t="s">
        <v>68</v>
      </c>
      <c r="J1181" t="s">
        <v>3465</v>
      </c>
      <c r="K1181" t="s">
        <v>76</v>
      </c>
    </row>
    <row r="1182" spans="1:11" x14ac:dyDescent="0.35">
      <c r="A1182">
        <v>1181</v>
      </c>
      <c r="B1182" t="s">
        <v>3466</v>
      </c>
      <c r="C1182">
        <v>28</v>
      </c>
      <c r="D1182" t="s">
        <v>3467</v>
      </c>
      <c r="E1182" t="s">
        <v>16</v>
      </c>
      <c r="F1182" t="s">
        <v>23</v>
      </c>
      <c r="G1182" t="s">
        <v>62</v>
      </c>
      <c r="H1182" t="s">
        <v>23</v>
      </c>
      <c r="I1182" t="s">
        <v>88</v>
      </c>
      <c r="J1182">
        <f>1-527-618-8259</f>
        <v>-9403</v>
      </c>
      <c r="K1182" t="s">
        <v>28</v>
      </c>
    </row>
    <row r="1183" spans="1:11" x14ac:dyDescent="0.35">
      <c r="A1183">
        <v>1182</v>
      </c>
      <c r="B1183" t="s">
        <v>3468</v>
      </c>
      <c r="C1183">
        <v>21</v>
      </c>
      <c r="D1183" t="s">
        <v>3469</v>
      </c>
      <c r="E1183" t="s">
        <v>31</v>
      </c>
      <c r="F1183" t="s">
        <v>67</v>
      </c>
      <c r="G1183" t="s">
        <v>87</v>
      </c>
      <c r="H1183" t="s">
        <v>79</v>
      </c>
      <c r="I1183" t="s">
        <v>116</v>
      </c>
      <c r="J1183" t="s">
        <v>3470</v>
      </c>
      <c r="K1183" t="s">
        <v>44</v>
      </c>
    </row>
    <row r="1184" spans="1:11" x14ac:dyDescent="0.35">
      <c r="A1184">
        <v>1183</v>
      </c>
      <c r="B1184" t="s">
        <v>3471</v>
      </c>
      <c r="C1184">
        <v>23</v>
      </c>
      <c r="D1184" t="s">
        <v>3472</v>
      </c>
      <c r="E1184" t="s">
        <v>201</v>
      </c>
      <c r="F1184" t="s">
        <v>79</v>
      </c>
      <c r="G1184" t="s">
        <v>87</v>
      </c>
      <c r="H1184" t="s">
        <v>79</v>
      </c>
      <c r="I1184" t="s">
        <v>58</v>
      </c>
      <c r="J1184" t="s">
        <v>3473</v>
      </c>
      <c r="K1184" t="s">
        <v>28</v>
      </c>
    </row>
    <row r="1185" spans="1:11" x14ac:dyDescent="0.35">
      <c r="A1185">
        <v>1184</v>
      </c>
      <c r="B1185" t="s">
        <v>3474</v>
      </c>
      <c r="C1185">
        <v>27</v>
      </c>
      <c r="D1185" t="s">
        <v>3475</v>
      </c>
      <c r="E1185" t="s">
        <v>40</v>
      </c>
      <c r="F1185" t="s">
        <v>22</v>
      </c>
      <c r="G1185" t="s">
        <v>87</v>
      </c>
      <c r="H1185" t="s">
        <v>79</v>
      </c>
      <c r="I1185" t="s">
        <v>58</v>
      </c>
      <c r="J1185" t="s">
        <v>3476</v>
      </c>
      <c r="K1185" t="s">
        <v>44</v>
      </c>
    </row>
    <row r="1186" spans="1:11" x14ac:dyDescent="0.35">
      <c r="A1186">
        <v>1185</v>
      </c>
      <c r="B1186" t="s">
        <v>3477</v>
      </c>
      <c r="C1186">
        <v>24</v>
      </c>
      <c r="D1186" t="s">
        <v>3478</v>
      </c>
      <c r="E1186" t="s">
        <v>22</v>
      </c>
      <c r="F1186" t="s">
        <v>67</v>
      </c>
      <c r="G1186" t="s">
        <v>24</v>
      </c>
      <c r="H1186" t="s">
        <v>25</v>
      </c>
      <c r="I1186" t="s">
        <v>58</v>
      </c>
      <c r="J1186" t="s">
        <v>3479</v>
      </c>
      <c r="K1186" t="s">
        <v>28</v>
      </c>
    </row>
    <row r="1187" spans="1:11" x14ac:dyDescent="0.35">
      <c r="A1187">
        <v>1186</v>
      </c>
      <c r="B1187" t="s">
        <v>3480</v>
      </c>
      <c r="C1187">
        <v>26</v>
      </c>
      <c r="D1187" t="s">
        <v>3481</v>
      </c>
      <c r="E1187" t="s">
        <v>133</v>
      </c>
      <c r="F1187" t="s">
        <v>40</v>
      </c>
      <c r="G1187" t="s">
        <v>24</v>
      </c>
      <c r="H1187" t="s">
        <v>25</v>
      </c>
      <c r="I1187" t="s">
        <v>146</v>
      </c>
      <c r="J1187" t="s">
        <v>3482</v>
      </c>
      <c r="K1187" t="s">
        <v>76</v>
      </c>
    </row>
    <row r="1188" spans="1:11" x14ac:dyDescent="0.35">
      <c r="A1188">
        <v>1187</v>
      </c>
      <c r="B1188" t="s">
        <v>3483</v>
      </c>
      <c r="C1188">
        <v>25</v>
      </c>
      <c r="D1188" t="s">
        <v>3484</v>
      </c>
      <c r="E1188" t="s">
        <v>32</v>
      </c>
      <c r="F1188" t="s">
        <v>13</v>
      </c>
      <c r="G1188" t="s">
        <v>33</v>
      </c>
      <c r="H1188" t="s">
        <v>34</v>
      </c>
      <c r="I1188" t="s">
        <v>63</v>
      </c>
      <c r="J1188">
        <v>397288025</v>
      </c>
      <c r="K1188" t="s">
        <v>19</v>
      </c>
    </row>
    <row r="1189" spans="1:11" x14ac:dyDescent="0.35">
      <c r="A1189">
        <v>1188</v>
      </c>
      <c r="B1189" t="s">
        <v>3485</v>
      </c>
      <c r="C1189">
        <v>22</v>
      </c>
      <c r="D1189" t="s">
        <v>3486</v>
      </c>
      <c r="E1189" t="s">
        <v>25</v>
      </c>
      <c r="F1189" t="s">
        <v>16</v>
      </c>
      <c r="G1189" t="s">
        <v>24</v>
      </c>
      <c r="H1189" t="s">
        <v>25</v>
      </c>
      <c r="I1189" t="s">
        <v>48</v>
      </c>
      <c r="J1189" t="s">
        <v>3487</v>
      </c>
      <c r="K1189" t="s">
        <v>19</v>
      </c>
    </row>
    <row r="1190" spans="1:11" x14ac:dyDescent="0.35">
      <c r="A1190">
        <v>1189</v>
      </c>
      <c r="B1190" t="s">
        <v>3488</v>
      </c>
      <c r="C1190">
        <v>26</v>
      </c>
      <c r="D1190" t="s">
        <v>3489</v>
      </c>
      <c r="E1190" t="s">
        <v>169</v>
      </c>
      <c r="F1190" t="s">
        <v>177</v>
      </c>
      <c r="G1190" t="s">
        <v>87</v>
      </c>
      <c r="H1190" t="s">
        <v>79</v>
      </c>
      <c r="I1190" t="s">
        <v>53</v>
      </c>
      <c r="J1190" t="s">
        <v>3490</v>
      </c>
      <c r="K1190" t="s">
        <v>19</v>
      </c>
    </row>
    <row r="1191" spans="1:11" x14ac:dyDescent="0.35">
      <c r="A1191">
        <v>1190</v>
      </c>
      <c r="B1191" t="s">
        <v>3491</v>
      </c>
      <c r="C1191">
        <v>28</v>
      </c>
      <c r="D1191" t="s">
        <v>3492</v>
      </c>
      <c r="E1191" t="s">
        <v>57</v>
      </c>
      <c r="F1191" t="s">
        <v>32</v>
      </c>
      <c r="G1191" t="s">
        <v>120</v>
      </c>
      <c r="H1191" t="s">
        <v>57</v>
      </c>
      <c r="I1191" t="s">
        <v>116</v>
      </c>
      <c r="J1191" t="s">
        <v>3493</v>
      </c>
      <c r="K1191" t="s">
        <v>28</v>
      </c>
    </row>
    <row r="1192" spans="1:11" x14ac:dyDescent="0.35">
      <c r="A1192">
        <v>1191</v>
      </c>
      <c r="B1192" t="s">
        <v>3494</v>
      </c>
      <c r="C1192">
        <v>20</v>
      </c>
      <c r="D1192" t="s">
        <v>3495</v>
      </c>
      <c r="E1192" t="s">
        <v>23</v>
      </c>
      <c r="F1192" t="s">
        <v>133</v>
      </c>
      <c r="G1192" t="s">
        <v>24</v>
      </c>
      <c r="H1192" t="s">
        <v>25</v>
      </c>
      <c r="I1192" t="s">
        <v>17</v>
      </c>
      <c r="J1192" t="s">
        <v>3496</v>
      </c>
      <c r="K1192" t="s">
        <v>76</v>
      </c>
    </row>
    <row r="1193" spans="1:11" x14ac:dyDescent="0.35">
      <c r="A1193">
        <v>1192</v>
      </c>
      <c r="B1193" t="s">
        <v>3497</v>
      </c>
      <c r="C1193">
        <v>26</v>
      </c>
      <c r="D1193" t="s">
        <v>3498</v>
      </c>
      <c r="E1193" t="s">
        <v>16</v>
      </c>
      <c r="F1193" t="s">
        <v>31</v>
      </c>
      <c r="G1193" t="s">
        <v>33</v>
      </c>
      <c r="H1193" t="s">
        <v>34</v>
      </c>
      <c r="I1193" t="s">
        <v>17</v>
      </c>
      <c r="J1193" t="s">
        <v>3499</v>
      </c>
      <c r="K1193" t="s">
        <v>76</v>
      </c>
    </row>
    <row r="1194" spans="1:11" x14ac:dyDescent="0.35">
      <c r="A1194">
        <v>1193</v>
      </c>
      <c r="B1194" t="s">
        <v>3500</v>
      </c>
      <c r="C1194">
        <v>25</v>
      </c>
      <c r="D1194" t="s">
        <v>3501</v>
      </c>
      <c r="E1194" t="s">
        <v>13</v>
      </c>
      <c r="F1194" t="s">
        <v>34</v>
      </c>
      <c r="G1194" t="s">
        <v>87</v>
      </c>
      <c r="H1194" t="s">
        <v>79</v>
      </c>
      <c r="I1194" t="s">
        <v>53</v>
      </c>
      <c r="J1194" t="s">
        <v>3502</v>
      </c>
      <c r="K1194" t="s">
        <v>28</v>
      </c>
    </row>
    <row r="1195" spans="1:11" x14ac:dyDescent="0.35">
      <c r="A1195">
        <v>1194</v>
      </c>
      <c r="B1195" t="s">
        <v>3503</v>
      </c>
      <c r="C1195">
        <v>29</v>
      </c>
      <c r="D1195" t="s">
        <v>3504</v>
      </c>
      <c r="E1195" t="s">
        <v>101</v>
      </c>
      <c r="F1195" t="s">
        <v>149</v>
      </c>
      <c r="G1195" t="s">
        <v>120</v>
      </c>
      <c r="H1195" t="s">
        <v>57</v>
      </c>
      <c r="I1195" t="s">
        <v>102</v>
      </c>
      <c r="J1195" t="s">
        <v>3505</v>
      </c>
      <c r="K1195" t="s">
        <v>28</v>
      </c>
    </row>
    <row r="1196" spans="1:11" x14ac:dyDescent="0.35">
      <c r="A1196">
        <v>1195</v>
      </c>
      <c r="B1196" t="s">
        <v>3506</v>
      </c>
      <c r="C1196">
        <v>29</v>
      </c>
      <c r="D1196" t="s">
        <v>3507</v>
      </c>
      <c r="E1196" t="s">
        <v>42</v>
      </c>
      <c r="F1196" t="s">
        <v>201</v>
      </c>
      <c r="G1196" t="s">
        <v>33</v>
      </c>
      <c r="H1196" t="s">
        <v>34</v>
      </c>
      <c r="I1196" t="s">
        <v>63</v>
      </c>
      <c r="J1196">
        <f>1-320-931-8948</f>
        <v>-10198</v>
      </c>
      <c r="K1196" t="s">
        <v>76</v>
      </c>
    </row>
    <row r="1197" spans="1:11" x14ac:dyDescent="0.35">
      <c r="A1197">
        <v>1196</v>
      </c>
      <c r="B1197" t="s">
        <v>3508</v>
      </c>
      <c r="C1197">
        <v>25</v>
      </c>
      <c r="D1197" t="s">
        <v>3509</v>
      </c>
      <c r="E1197" t="s">
        <v>149</v>
      </c>
      <c r="F1197" t="s">
        <v>34</v>
      </c>
      <c r="G1197" t="s">
        <v>15</v>
      </c>
      <c r="H1197" t="s">
        <v>16</v>
      </c>
      <c r="I1197" t="s">
        <v>116</v>
      </c>
      <c r="J1197" t="s">
        <v>3510</v>
      </c>
      <c r="K1197" t="s">
        <v>37</v>
      </c>
    </row>
    <row r="1198" spans="1:11" x14ac:dyDescent="0.35">
      <c r="A1198">
        <v>1197</v>
      </c>
      <c r="B1198" t="s">
        <v>3511</v>
      </c>
      <c r="C1198">
        <v>23</v>
      </c>
      <c r="D1198" t="s">
        <v>3512</v>
      </c>
      <c r="E1198" t="s">
        <v>133</v>
      </c>
      <c r="F1198" t="s">
        <v>42</v>
      </c>
      <c r="G1198" t="s">
        <v>52</v>
      </c>
      <c r="H1198" t="s">
        <v>13</v>
      </c>
      <c r="I1198" t="s">
        <v>17</v>
      </c>
      <c r="J1198" t="s">
        <v>3513</v>
      </c>
      <c r="K1198" t="s">
        <v>76</v>
      </c>
    </row>
    <row r="1199" spans="1:11" x14ac:dyDescent="0.35">
      <c r="A1199">
        <v>1198</v>
      </c>
      <c r="B1199" t="s">
        <v>3514</v>
      </c>
      <c r="C1199">
        <v>27</v>
      </c>
      <c r="D1199" t="s">
        <v>3515</v>
      </c>
      <c r="E1199" t="s">
        <v>57</v>
      </c>
      <c r="F1199" t="s">
        <v>79</v>
      </c>
      <c r="G1199" t="s">
        <v>24</v>
      </c>
      <c r="H1199" t="s">
        <v>25</v>
      </c>
      <c r="I1199" t="s">
        <v>153</v>
      </c>
      <c r="J1199" t="s">
        <v>3516</v>
      </c>
      <c r="K1199" t="s">
        <v>37</v>
      </c>
    </row>
    <row r="1200" spans="1:11" x14ac:dyDescent="0.35">
      <c r="A1200">
        <v>1199</v>
      </c>
      <c r="B1200" t="s">
        <v>3517</v>
      </c>
      <c r="C1200">
        <v>28</v>
      </c>
      <c r="D1200" t="s">
        <v>3518</v>
      </c>
      <c r="E1200" t="s">
        <v>42</v>
      </c>
      <c r="F1200" t="s">
        <v>34</v>
      </c>
      <c r="G1200" t="s">
        <v>80</v>
      </c>
      <c r="H1200" t="s">
        <v>32</v>
      </c>
      <c r="I1200" t="s">
        <v>116</v>
      </c>
      <c r="J1200" t="s">
        <v>3519</v>
      </c>
      <c r="K1200" t="s">
        <v>19</v>
      </c>
    </row>
    <row r="1201" spans="1:11" x14ac:dyDescent="0.35">
      <c r="A1201">
        <v>1200</v>
      </c>
      <c r="B1201" t="s">
        <v>3520</v>
      </c>
      <c r="C1201">
        <v>22</v>
      </c>
      <c r="D1201" t="s">
        <v>3521</v>
      </c>
      <c r="E1201" t="s">
        <v>13</v>
      </c>
      <c r="F1201" t="s">
        <v>42</v>
      </c>
      <c r="G1201" t="s">
        <v>41</v>
      </c>
      <c r="H1201" t="s">
        <v>42</v>
      </c>
      <c r="I1201" t="s">
        <v>17</v>
      </c>
      <c r="J1201" t="s">
        <v>3522</v>
      </c>
      <c r="K1201" t="s">
        <v>37</v>
      </c>
    </row>
    <row r="1202" spans="1:11" x14ac:dyDescent="0.35">
      <c r="A1202">
        <v>1201</v>
      </c>
      <c r="B1202" t="s">
        <v>3523</v>
      </c>
      <c r="C1202">
        <v>21</v>
      </c>
      <c r="D1202" t="s">
        <v>3524</v>
      </c>
      <c r="E1202" t="s">
        <v>79</v>
      </c>
      <c r="F1202" t="s">
        <v>133</v>
      </c>
      <c r="G1202" t="s">
        <v>62</v>
      </c>
      <c r="H1202" t="s">
        <v>23</v>
      </c>
      <c r="I1202" t="s">
        <v>153</v>
      </c>
      <c r="J1202" t="s">
        <v>3525</v>
      </c>
      <c r="K1202" t="s">
        <v>76</v>
      </c>
    </row>
    <row r="1203" spans="1:11" x14ac:dyDescent="0.35">
      <c r="A1203">
        <v>1202</v>
      </c>
      <c r="B1203" t="s">
        <v>394</v>
      </c>
      <c r="C1203">
        <v>29</v>
      </c>
      <c r="D1203" t="s">
        <v>3526</v>
      </c>
      <c r="E1203" t="s">
        <v>23</v>
      </c>
      <c r="F1203" t="s">
        <v>34</v>
      </c>
      <c r="G1203" t="s">
        <v>15</v>
      </c>
      <c r="H1203" t="s">
        <v>16</v>
      </c>
      <c r="I1203" t="s">
        <v>26</v>
      </c>
      <c r="J1203" t="s">
        <v>3527</v>
      </c>
      <c r="K1203" t="s">
        <v>44</v>
      </c>
    </row>
    <row r="1204" spans="1:11" x14ac:dyDescent="0.35">
      <c r="A1204">
        <v>1203</v>
      </c>
      <c r="B1204" t="s">
        <v>3528</v>
      </c>
      <c r="C1204">
        <v>30</v>
      </c>
      <c r="D1204" t="s">
        <v>3529</v>
      </c>
      <c r="E1204" t="s">
        <v>149</v>
      </c>
      <c r="F1204" t="s">
        <v>14</v>
      </c>
      <c r="G1204" t="s">
        <v>120</v>
      </c>
      <c r="H1204" t="s">
        <v>57</v>
      </c>
      <c r="I1204" t="s">
        <v>153</v>
      </c>
      <c r="J1204" t="s">
        <v>3530</v>
      </c>
      <c r="K1204" t="s">
        <v>76</v>
      </c>
    </row>
    <row r="1205" spans="1:11" x14ac:dyDescent="0.35">
      <c r="A1205">
        <v>1204</v>
      </c>
      <c r="B1205" t="s">
        <v>3531</v>
      </c>
      <c r="C1205">
        <v>30</v>
      </c>
      <c r="D1205" t="s">
        <v>3532</v>
      </c>
      <c r="E1205" t="s">
        <v>133</v>
      </c>
      <c r="F1205" t="s">
        <v>22</v>
      </c>
      <c r="G1205" t="s">
        <v>120</v>
      </c>
      <c r="H1205" t="s">
        <v>57</v>
      </c>
      <c r="I1205" t="s">
        <v>17</v>
      </c>
      <c r="J1205" t="s">
        <v>3533</v>
      </c>
      <c r="K1205" t="s">
        <v>37</v>
      </c>
    </row>
    <row r="1206" spans="1:11" x14ac:dyDescent="0.35">
      <c r="A1206">
        <v>1205</v>
      </c>
      <c r="B1206" t="s">
        <v>3534</v>
      </c>
      <c r="C1206">
        <v>25</v>
      </c>
      <c r="D1206" t="s">
        <v>3535</v>
      </c>
      <c r="E1206" t="s">
        <v>67</v>
      </c>
      <c r="F1206" t="s">
        <v>25</v>
      </c>
      <c r="G1206" t="s">
        <v>15</v>
      </c>
      <c r="H1206" t="s">
        <v>16</v>
      </c>
      <c r="I1206" t="s">
        <v>53</v>
      </c>
      <c r="J1206" t="s">
        <v>3536</v>
      </c>
      <c r="K1206" t="s">
        <v>37</v>
      </c>
    </row>
    <row r="1207" spans="1:11" x14ac:dyDescent="0.35">
      <c r="A1207">
        <v>1206</v>
      </c>
      <c r="B1207" t="s">
        <v>3537</v>
      </c>
      <c r="C1207">
        <v>29</v>
      </c>
      <c r="D1207" t="s">
        <v>3538</v>
      </c>
      <c r="E1207" t="s">
        <v>14</v>
      </c>
      <c r="F1207" t="s">
        <v>101</v>
      </c>
      <c r="G1207" t="s">
        <v>52</v>
      </c>
      <c r="H1207" t="s">
        <v>13</v>
      </c>
      <c r="I1207" t="s">
        <v>146</v>
      </c>
      <c r="J1207" t="s">
        <v>3539</v>
      </c>
      <c r="K1207" t="s">
        <v>28</v>
      </c>
    </row>
    <row r="1208" spans="1:11" x14ac:dyDescent="0.35">
      <c r="A1208">
        <v>1207</v>
      </c>
      <c r="B1208" t="s">
        <v>3540</v>
      </c>
      <c r="C1208">
        <v>24</v>
      </c>
      <c r="D1208" t="s">
        <v>3541</v>
      </c>
      <c r="E1208" t="s">
        <v>31</v>
      </c>
      <c r="F1208" t="s">
        <v>67</v>
      </c>
      <c r="G1208" t="s">
        <v>87</v>
      </c>
      <c r="H1208" t="s">
        <v>79</v>
      </c>
      <c r="I1208" t="s">
        <v>102</v>
      </c>
      <c r="J1208" t="s">
        <v>3542</v>
      </c>
      <c r="K1208" t="s">
        <v>44</v>
      </c>
    </row>
    <row r="1209" spans="1:11" x14ac:dyDescent="0.35">
      <c r="A1209">
        <v>1208</v>
      </c>
      <c r="B1209" t="s">
        <v>3543</v>
      </c>
      <c r="C1209">
        <v>27</v>
      </c>
      <c r="D1209" t="s">
        <v>3544</v>
      </c>
      <c r="E1209" t="s">
        <v>22</v>
      </c>
      <c r="F1209" t="s">
        <v>57</v>
      </c>
      <c r="G1209" t="s">
        <v>87</v>
      </c>
      <c r="H1209" t="s">
        <v>79</v>
      </c>
      <c r="I1209" t="s">
        <v>63</v>
      </c>
      <c r="J1209" t="s">
        <v>3545</v>
      </c>
      <c r="K1209" t="s">
        <v>44</v>
      </c>
    </row>
    <row r="1210" spans="1:11" x14ac:dyDescent="0.35">
      <c r="A1210">
        <v>1209</v>
      </c>
      <c r="B1210" t="s">
        <v>3546</v>
      </c>
      <c r="C1210">
        <v>23</v>
      </c>
      <c r="D1210" t="s">
        <v>3547</v>
      </c>
      <c r="E1210" t="s">
        <v>57</v>
      </c>
      <c r="F1210" t="s">
        <v>14</v>
      </c>
      <c r="G1210" t="s">
        <v>87</v>
      </c>
      <c r="H1210" t="s">
        <v>79</v>
      </c>
      <c r="I1210" t="s">
        <v>35</v>
      </c>
      <c r="J1210" t="s">
        <v>3548</v>
      </c>
      <c r="K1210" t="s">
        <v>37</v>
      </c>
    </row>
    <row r="1211" spans="1:11" x14ac:dyDescent="0.35">
      <c r="A1211">
        <v>1210</v>
      </c>
      <c r="B1211" t="s">
        <v>3549</v>
      </c>
      <c r="C1211">
        <v>20</v>
      </c>
      <c r="D1211" t="s">
        <v>3550</v>
      </c>
      <c r="E1211" t="s">
        <v>14</v>
      </c>
      <c r="F1211" t="s">
        <v>22</v>
      </c>
      <c r="G1211" t="s">
        <v>80</v>
      </c>
      <c r="H1211" t="s">
        <v>32</v>
      </c>
      <c r="I1211" t="s">
        <v>102</v>
      </c>
      <c r="J1211">
        <v>419117454</v>
      </c>
      <c r="K1211" t="s">
        <v>19</v>
      </c>
    </row>
    <row r="1212" spans="1:11" x14ac:dyDescent="0.35">
      <c r="A1212">
        <v>1211</v>
      </c>
      <c r="B1212" t="s">
        <v>3551</v>
      </c>
      <c r="C1212">
        <v>24</v>
      </c>
      <c r="D1212" t="s">
        <v>3552</v>
      </c>
      <c r="E1212" t="s">
        <v>133</v>
      </c>
      <c r="F1212" t="s">
        <v>149</v>
      </c>
      <c r="G1212" t="s">
        <v>47</v>
      </c>
      <c r="H1212" t="s">
        <v>31</v>
      </c>
      <c r="I1212" t="s">
        <v>48</v>
      </c>
      <c r="J1212" t="s">
        <v>3553</v>
      </c>
      <c r="K1212" t="s">
        <v>44</v>
      </c>
    </row>
    <row r="1213" spans="1:11" x14ac:dyDescent="0.35">
      <c r="A1213">
        <v>1212</v>
      </c>
      <c r="B1213" t="s">
        <v>3554</v>
      </c>
      <c r="C1213">
        <v>23</v>
      </c>
      <c r="D1213" t="s">
        <v>3555</v>
      </c>
      <c r="E1213" t="s">
        <v>40</v>
      </c>
      <c r="F1213" t="s">
        <v>34</v>
      </c>
      <c r="G1213" t="s">
        <v>24</v>
      </c>
      <c r="H1213" t="s">
        <v>25</v>
      </c>
      <c r="I1213" t="s">
        <v>88</v>
      </c>
      <c r="J1213">
        <v>5964403551</v>
      </c>
      <c r="K1213" t="s">
        <v>76</v>
      </c>
    </row>
    <row r="1214" spans="1:11" x14ac:dyDescent="0.35">
      <c r="A1214">
        <v>1213</v>
      </c>
      <c r="B1214" t="s">
        <v>3556</v>
      </c>
      <c r="C1214">
        <v>24</v>
      </c>
      <c r="D1214" t="s">
        <v>3557</v>
      </c>
      <c r="E1214" t="s">
        <v>25</v>
      </c>
      <c r="F1214" t="s">
        <v>32</v>
      </c>
      <c r="G1214" t="s">
        <v>80</v>
      </c>
      <c r="H1214" t="s">
        <v>32</v>
      </c>
      <c r="I1214" t="s">
        <v>17</v>
      </c>
      <c r="J1214">
        <v>6489853939</v>
      </c>
      <c r="K1214" t="s">
        <v>44</v>
      </c>
    </row>
    <row r="1215" spans="1:11" x14ac:dyDescent="0.35">
      <c r="A1215">
        <v>1214</v>
      </c>
      <c r="B1215" t="s">
        <v>3558</v>
      </c>
      <c r="C1215">
        <v>26</v>
      </c>
      <c r="D1215" t="s">
        <v>3559</v>
      </c>
      <c r="E1215" t="s">
        <v>57</v>
      </c>
      <c r="F1215" t="s">
        <v>177</v>
      </c>
      <c r="G1215" t="s">
        <v>15</v>
      </c>
      <c r="H1215" t="s">
        <v>16</v>
      </c>
      <c r="I1215" t="s">
        <v>153</v>
      </c>
      <c r="J1215" t="s">
        <v>3560</v>
      </c>
      <c r="K1215" t="s">
        <v>28</v>
      </c>
    </row>
    <row r="1216" spans="1:11" x14ac:dyDescent="0.35">
      <c r="A1216">
        <v>1215</v>
      </c>
      <c r="B1216" t="s">
        <v>3561</v>
      </c>
      <c r="C1216">
        <v>26</v>
      </c>
      <c r="D1216" t="s">
        <v>3562</v>
      </c>
      <c r="E1216" t="s">
        <v>32</v>
      </c>
      <c r="F1216" t="s">
        <v>14</v>
      </c>
      <c r="G1216" t="s">
        <v>120</v>
      </c>
      <c r="H1216" t="s">
        <v>57</v>
      </c>
      <c r="I1216" t="s">
        <v>58</v>
      </c>
      <c r="J1216">
        <v>3282089550</v>
      </c>
      <c r="K1216" t="s">
        <v>44</v>
      </c>
    </row>
    <row r="1217" spans="1:11" x14ac:dyDescent="0.35">
      <c r="A1217">
        <v>1216</v>
      </c>
      <c r="B1217" t="s">
        <v>3563</v>
      </c>
      <c r="C1217">
        <v>21</v>
      </c>
      <c r="D1217" t="s">
        <v>3564</v>
      </c>
      <c r="E1217" t="s">
        <v>22</v>
      </c>
      <c r="F1217" t="s">
        <v>149</v>
      </c>
      <c r="G1217" t="s">
        <v>15</v>
      </c>
      <c r="H1217" t="s">
        <v>16</v>
      </c>
      <c r="I1217" t="s">
        <v>58</v>
      </c>
      <c r="J1217" t="s">
        <v>3565</v>
      </c>
      <c r="K1217" t="s">
        <v>44</v>
      </c>
    </row>
    <row r="1218" spans="1:11" x14ac:dyDescent="0.35">
      <c r="A1218">
        <v>1217</v>
      </c>
      <c r="B1218" t="s">
        <v>3566</v>
      </c>
      <c r="C1218">
        <v>29</v>
      </c>
      <c r="D1218" t="s">
        <v>3567</v>
      </c>
      <c r="E1218" t="s">
        <v>169</v>
      </c>
      <c r="F1218" t="s">
        <v>67</v>
      </c>
      <c r="G1218" t="s">
        <v>33</v>
      </c>
      <c r="H1218" t="s">
        <v>34</v>
      </c>
      <c r="I1218" t="s">
        <v>88</v>
      </c>
      <c r="J1218" t="s">
        <v>3568</v>
      </c>
      <c r="K1218" t="s">
        <v>37</v>
      </c>
    </row>
    <row r="1219" spans="1:11" x14ac:dyDescent="0.35">
      <c r="A1219">
        <v>1218</v>
      </c>
      <c r="B1219" t="s">
        <v>3569</v>
      </c>
      <c r="C1219">
        <v>22</v>
      </c>
      <c r="D1219" t="s">
        <v>3570</v>
      </c>
      <c r="E1219" t="s">
        <v>169</v>
      </c>
      <c r="F1219" t="s">
        <v>79</v>
      </c>
      <c r="G1219" t="s">
        <v>80</v>
      </c>
      <c r="H1219" t="s">
        <v>32</v>
      </c>
      <c r="I1219" t="s">
        <v>153</v>
      </c>
      <c r="J1219" t="s">
        <v>3571</v>
      </c>
      <c r="K1219" t="s">
        <v>44</v>
      </c>
    </row>
    <row r="1220" spans="1:11" x14ac:dyDescent="0.35">
      <c r="A1220">
        <v>1219</v>
      </c>
      <c r="B1220" t="s">
        <v>3572</v>
      </c>
      <c r="C1220">
        <v>23</v>
      </c>
      <c r="D1220" t="s">
        <v>3573</v>
      </c>
      <c r="E1220" t="s">
        <v>22</v>
      </c>
      <c r="F1220" t="s">
        <v>16</v>
      </c>
      <c r="G1220" t="s">
        <v>47</v>
      </c>
      <c r="H1220" t="s">
        <v>31</v>
      </c>
      <c r="I1220" t="s">
        <v>53</v>
      </c>
      <c r="J1220" t="s">
        <v>3574</v>
      </c>
      <c r="K1220" t="s">
        <v>44</v>
      </c>
    </row>
    <row r="1221" spans="1:11" x14ac:dyDescent="0.35">
      <c r="A1221">
        <v>1220</v>
      </c>
      <c r="B1221" t="s">
        <v>3575</v>
      </c>
      <c r="C1221">
        <v>25</v>
      </c>
      <c r="D1221" t="s">
        <v>3576</v>
      </c>
      <c r="E1221" t="s">
        <v>133</v>
      </c>
      <c r="F1221" t="s">
        <v>40</v>
      </c>
      <c r="G1221" t="s">
        <v>24</v>
      </c>
      <c r="H1221" t="s">
        <v>25</v>
      </c>
      <c r="I1221" t="s">
        <v>91</v>
      </c>
      <c r="J1221" t="s">
        <v>3577</v>
      </c>
      <c r="K1221" t="s">
        <v>37</v>
      </c>
    </row>
    <row r="1222" spans="1:11" x14ac:dyDescent="0.35">
      <c r="A1222">
        <v>1221</v>
      </c>
      <c r="B1222" t="s">
        <v>3578</v>
      </c>
      <c r="C1222">
        <v>21</v>
      </c>
      <c r="D1222" t="s">
        <v>3579</v>
      </c>
      <c r="E1222" t="s">
        <v>42</v>
      </c>
      <c r="F1222" t="s">
        <v>149</v>
      </c>
      <c r="G1222" t="s">
        <v>52</v>
      </c>
      <c r="H1222" t="s">
        <v>13</v>
      </c>
      <c r="I1222" t="s">
        <v>35</v>
      </c>
      <c r="J1222" t="s">
        <v>3580</v>
      </c>
      <c r="K1222" t="s">
        <v>28</v>
      </c>
    </row>
    <row r="1223" spans="1:11" x14ac:dyDescent="0.35">
      <c r="A1223">
        <v>1222</v>
      </c>
      <c r="B1223" t="s">
        <v>3581</v>
      </c>
      <c r="C1223">
        <v>28</v>
      </c>
      <c r="D1223" t="s">
        <v>3582</v>
      </c>
      <c r="E1223" t="s">
        <v>16</v>
      </c>
      <c r="F1223" t="s">
        <v>42</v>
      </c>
      <c r="G1223" t="s">
        <v>33</v>
      </c>
      <c r="H1223" t="s">
        <v>34</v>
      </c>
      <c r="I1223" t="s">
        <v>63</v>
      </c>
      <c r="J1223" t="s">
        <v>3583</v>
      </c>
      <c r="K1223" t="s">
        <v>28</v>
      </c>
    </row>
    <row r="1224" spans="1:11" x14ac:dyDescent="0.35">
      <c r="A1224">
        <v>1223</v>
      </c>
      <c r="B1224" t="s">
        <v>3584</v>
      </c>
      <c r="C1224">
        <v>21</v>
      </c>
      <c r="D1224" t="s">
        <v>3585</v>
      </c>
      <c r="E1224" t="s">
        <v>149</v>
      </c>
      <c r="F1224" t="s">
        <v>16</v>
      </c>
      <c r="G1224" t="s">
        <v>120</v>
      </c>
      <c r="H1224" t="s">
        <v>57</v>
      </c>
      <c r="I1224" t="s">
        <v>48</v>
      </c>
      <c r="J1224" t="s">
        <v>3586</v>
      </c>
      <c r="K1224" t="s">
        <v>37</v>
      </c>
    </row>
    <row r="1225" spans="1:11" x14ac:dyDescent="0.35">
      <c r="A1225">
        <v>1224</v>
      </c>
      <c r="B1225" t="s">
        <v>3587</v>
      </c>
      <c r="C1225">
        <v>20</v>
      </c>
      <c r="D1225" t="s">
        <v>3588</v>
      </c>
      <c r="E1225" t="s">
        <v>22</v>
      </c>
      <c r="F1225" t="s">
        <v>34</v>
      </c>
      <c r="G1225" t="s">
        <v>41</v>
      </c>
      <c r="H1225" t="s">
        <v>42</v>
      </c>
      <c r="I1225" t="s">
        <v>170</v>
      </c>
      <c r="J1225" t="s">
        <v>3589</v>
      </c>
      <c r="K1225" t="s">
        <v>28</v>
      </c>
    </row>
    <row r="1226" spans="1:11" x14ac:dyDescent="0.35">
      <c r="A1226">
        <v>1225</v>
      </c>
      <c r="B1226" t="s">
        <v>3590</v>
      </c>
      <c r="C1226">
        <v>26</v>
      </c>
      <c r="D1226" t="s">
        <v>3591</v>
      </c>
      <c r="E1226" t="s">
        <v>14</v>
      </c>
      <c r="F1226" t="s">
        <v>13</v>
      </c>
      <c r="G1226" t="s">
        <v>120</v>
      </c>
      <c r="H1226" t="s">
        <v>57</v>
      </c>
      <c r="I1226" t="s">
        <v>170</v>
      </c>
      <c r="J1226">
        <v>1523148826</v>
      </c>
      <c r="K1226" t="s">
        <v>44</v>
      </c>
    </row>
    <row r="1227" spans="1:11" x14ac:dyDescent="0.35">
      <c r="A1227">
        <v>1226</v>
      </c>
      <c r="B1227" t="s">
        <v>3592</v>
      </c>
      <c r="C1227">
        <v>28</v>
      </c>
      <c r="D1227" t="s">
        <v>3593</v>
      </c>
      <c r="E1227" t="s">
        <v>14</v>
      </c>
      <c r="F1227" t="s">
        <v>149</v>
      </c>
      <c r="G1227" t="s">
        <v>120</v>
      </c>
      <c r="H1227" t="s">
        <v>57</v>
      </c>
      <c r="I1227" t="s">
        <v>26</v>
      </c>
      <c r="J1227" t="s">
        <v>3594</v>
      </c>
      <c r="K1227" t="s">
        <v>37</v>
      </c>
    </row>
    <row r="1228" spans="1:11" x14ac:dyDescent="0.35">
      <c r="A1228">
        <v>1227</v>
      </c>
      <c r="B1228" t="s">
        <v>3595</v>
      </c>
      <c r="C1228">
        <v>20</v>
      </c>
      <c r="D1228" t="s">
        <v>3596</v>
      </c>
      <c r="E1228" t="s">
        <v>133</v>
      </c>
      <c r="F1228" t="s">
        <v>67</v>
      </c>
      <c r="G1228" t="s">
        <v>52</v>
      </c>
      <c r="H1228" t="s">
        <v>13</v>
      </c>
      <c r="I1228" t="s">
        <v>91</v>
      </c>
      <c r="J1228" t="s">
        <v>3597</v>
      </c>
      <c r="K1228" t="s">
        <v>19</v>
      </c>
    </row>
    <row r="1229" spans="1:11" x14ac:dyDescent="0.35">
      <c r="A1229">
        <v>1228</v>
      </c>
      <c r="B1229" t="s">
        <v>3598</v>
      </c>
      <c r="C1229">
        <v>24</v>
      </c>
      <c r="D1229" t="s">
        <v>3599</v>
      </c>
      <c r="E1229" t="s">
        <v>133</v>
      </c>
      <c r="F1229" t="s">
        <v>57</v>
      </c>
      <c r="G1229" t="s">
        <v>24</v>
      </c>
      <c r="H1229" t="s">
        <v>25</v>
      </c>
      <c r="I1229" t="s">
        <v>63</v>
      </c>
      <c r="J1229" t="s">
        <v>3600</v>
      </c>
      <c r="K1229" t="s">
        <v>19</v>
      </c>
    </row>
    <row r="1230" spans="1:11" x14ac:dyDescent="0.35">
      <c r="A1230">
        <v>1229</v>
      </c>
      <c r="B1230" t="s">
        <v>3601</v>
      </c>
      <c r="C1230">
        <v>30</v>
      </c>
      <c r="D1230" t="s">
        <v>3602</v>
      </c>
      <c r="E1230" t="s">
        <v>42</v>
      </c>
      <c r="F1230" t="s">
        <v>40</v>
      </c>
      <c r="G1230" t="s">
        <v>41</v>
      </c>
      <c r="H1230" t="s">
        <v>42</v>
      </c>
      <c r="I1230" t="s">
        <v>48</v>
      </c>
      <c r="J1230" t="s">
        <v>3603</v>
      </c>
      <c r="K1230" t="s">
        <v>28</v>
      </c>
    </row>
    <row r="1231" spans="1:11" x14ac:dyDescent="0.35">
      <c r="A1231">
        <v>1230</v>
      </c>
      <c r="B1231" t="s">
        <v>3604</v>
      </c>
      <c r="C1231">
        <v>26</v>
      </c>
      <c r="D1231" t="s">
        <v>3605</v>
      </c>
      <c r="E1231" t="s">
        <v>31</v>
      </c>
      <c r="F1231" t="s">
        <v>79</v>
      </c>
      <c r="G1231" t="s">
        <v>41</v>
      </c>
      <c r="H1231" t="s">
        <v>42</v>
      </c>
      <c r="I1231" t="s">
        <v>146</v>
      </c>
      <c r="J1231" t="s">
        <v>3606</v>
      </c>
      <c r="K1231" t="s">
        <v>28</v>
      </c>
    </row>
    <row r="1232" spans="1:11" x14ac:dyDescent="0.35">
      <c r="A1232">
        <v>1231</v>
      </c>
      <c r="B1232" t="s">
        <v>3607</v>
      </c>
      <c r="C1232">
        <v>23</v>
      </c>
      <c r="D1232" t="s">
        <v>3608</v>
      </c>
      <c r="E1232" t="s">
        <v>22</v>
      </c>
      <c r="F1232" t="s">
        <v>42</v>
      </c>
      <c r="G1232" t="s">
        <v>15</v>
      </c>
      <c r="H1232" t="s">
        <v>16</v>
      </c>
      <c r="I1232" t="s">
        <v>63</v>
      </c>
      <c r="J1232" t="s">
        <v>3609</v>
      </c>
      <c r="K1232" t="s">
        <v>44</v>
      </c>
    </row>
    <row r="1233" spans="1:11" x14ac:dyDescent="0.35">
      <c r="A1233">
        <v>1232</v>
      </c>
      <c r="B1233" t="s">
        <v>3610</v>
      </c>
      <c r="C1233">
        <v>23</v>
      </c>
      <c r="D1233" t="s">
        <v>3611</v>
      </c>
      <c r="E1233" t="s">
        <v>79</v>
      </c>
      <c r="F1233" t="s">
        <v>14</v>
      </c>
      <c r="G1233" t="s">
        <v>41</v>
      </c>
      <c r="H1233" t="s">
        <v>42</v>
      </c>
      <c r="I1233" t="s">
        <v>63</v>
      </c>
      <c r="J1233" t="s">
        <v>3612</v>
      </c>
      <c r="K1233" t="s">
        <v>37</v>
      </c>
    </row>
    <row r="1234" spans="1:11" x14ac:dyDescent="0.35">
      <c r="A1234">
        <v>1233</v>
      </c>
      <c r="B1234" t="s">
        <v>3613</v>
      </c>
      <c r="C1234">
        <v>27</v>
      </c>
      <c r="D1234" t="s">
        <v>3614</v>
      </c>
      <c r="E1234" t="s">
        <v>42</v>
      </c>
      <c r="F1234" t="s">
        <v>23</v>
      </c>
      <c r="G1234" t="s">
        <v>62</v>
      </c>
      <c r="H1234" t="s">
        <v>23</v>
      </c>
      <c r="I1234" t="s">
        <v>53</v>
      </c>
      <c r="J1234" t="s">
        <v>3615</v>
      </c>
      <c r="K1234" t="s">
        <v>76</v>
      </c>
    </row>
    <row r="1235" spans="1:11" x14ac:dyDescent="0.35">
      <c r="A1235">
        <v>1234</v>
      </c>
      <c r="B1235" t="s">
        <v>3616</v>
      </c>
      <c r="C1235">
        <v>29</v>
      </c>
      <c r="D1235" t="s">
        <v>3617</v>
      </c>
      <c r="E1235" t="s">
        <v>25</v>
      </c>
      <c r="F1235" t="s">
        <v>79</v>
      </c>
      <c r="G1235" t="s">
        <v>120</v>
      </c>
      <c r="H1235" t="s">
        <v>57</v>
      </c>
      <c r="I1235" t="s">
        <v>26</v>
      </c>
      <c r="J1235" t="s">
        <v>3618</v>
      </c>
      <c r="K1235" t="s">
        <v>19</v>
      </c>
    </row>
    <row r="1236" spans="1:11" x14ac:dyDescent="0.35">
      <c r="A1236">
        <v>1235</v>
      </c>
      <c r="B1236" t="s">
        <v>3619</v>
      </c>
      <c r="C1236">
        <v>29</v>
      </c>
      <c r="D1236" t="s">
        <v>3620</v>
      </c>
      <c r="E1236" t="s">
        <v>22</v>
      </c>
      <c r="F1236" t="s">
        <v>32</v>
      </c>
      <c r="G1236" t="s">
        <v>24</v>
      </c>
      <c r="H1236" t="s">
        <v>25</v>
      </c>
      <c r="I1236" t="s">
        <v>116</v>
      </c>
      <c r="J1236" t="s">
        <v>3621</v>
      </c>
      <c r="K1236" t="s">
        <v>28</v>
      </c>
    </row>
    <row r="1237" spans="1:11" x14ac:dyDescent="0.35">
      <c r="A1237">
        <v>1236</v>
      </c>
      <c r="B1237" t="s">
        <v>3622</v>
      </c>
      <c r="C1237">
        <v>29</v>
      </c>
      <c r="D1237" t="s">
        <v>3623</v>
      </c>
      <c r="E1237" t="s">
        <v>169</v>
      </c>
      <c r="F1237" t="s">
        <v>169</v>
      </c>
      <c r="G1237" t="s">
        <v>87</v>
      </c>
      <c r="H1237" t="s">
        <v>79</v>
      </c>
      <c r="I1237" t="s">
        <v>17</v>
      </c>
      <c r="J1237" t="s">
        <v>3624</v>
      </c>
      <c r="K1237" t="s">
        <v>76</v>
      </c>
    </row>
    <row r="1238" spans="1:11" x14ac:dyDescent="0.35">
      <c r="A1238">
        <v>1237</v>
      </c>
      <c r="B1238" t="s">
        <v>3625</v>
      </c>
      <c r="C1238">
        <v>23</v>
      </c>
      <c r="D1238" t="s">
        <v>3626</v>
      </c>
      <c r="E1238" t="s">
        <v>22</v>
      </c>
      <c r="F1238" t="s">
        <v>34</v>
      </c>
      <c r="G1238" t="s">
        <v>80</v>
      </c>
      <c r="H1238" t="s">
        <v>32</v>
      </c>
      <c r="I1238" t="s">
        <v>116</v>
      </c>
      <c r="J1238" t="s">
        <v>3627</v>
      </c>
      <c r="K1238" t="s">
        <v>44</v>
      </c>
    </row>
    <row r="1239" spans="1:11" x14ac:dyDescent="0.35">
      <c r="A1239">
        <v>1238</v>
      </c>
      <c r="B1239" t="s">
        <v>3628</v>
      </c>
      <c r="C1239">
        <v>22</v>
      </c>
      <c r="D1239" t="s">
        <v>3629</v>
      </c>
      <c r="E1239" t="s">
        <v>34</v>
      </c>
      <c r="F1239" t="s">
        <v>14</v>
      </c>
      <c r="G1239" t="s">
        <v>120</v>
      </c>
      <c r="H1239" t="s">
        <v>57</v>
      </c>
      <c r="I1239" t="s">
        <v>102</v>
      </c>
      <c r="J1239" t="s">
        <v>3630</v>
      </c>
      <c r="K1239" t="s">
        <v>37</v>
      </c>
    </row>
    <row r="1240" spans="1:11" x14ac:dyDescent="0.35">
      <c r="A1240">
        <v>1239</v>
      </c>
      <c r="B1240" t="s">
        <v>3631</v>
      </c>
      <c r="C1240">
        <v>30</v>
      </c>
      <c r="D1240" t="s">
        <v>3632</v>
      </c>
      <c r="E1240" t="s">
        <v>22</v>
      </c>
      <c r="F1240" t="s">
        <v>16</v>
      </c>
      <c r="G1240" t="s">
        <v>52</v>
      </c>
      <c r="H1240" t="s">
        <v>13</v>
      </c>
      <c r="I1240" t="s">
        <v>53</v>
      </c>
      <c r="J1240" t="s">
        <v>3633</v>
      </c>
      <c r="K1240" t="s">
        <v>19</v>
      </c>
    </row>
    <row r="1241" spans="1:11" x14ac:dyDescent="0.35">
      <c r="A1241">
        <v>1240</v>
      </c>
      <c r="B1241" t="s">
        <v>3634</v>
      </c>
      <c r="C1241">
        <v>29</v>
      </c>
      <c r="D1241" t="s">
        <v>3635</v>
      </c>
      <c r="E1241" t="s">
        <v>31</v>
      </c>
      <c r="F1241" t="s">
        <v>79</v>
      </c>
      <c r="G1241" t="s">
        <v>120</v>
      </c>
      <c r="H1241" t="s">
        <v>57</v>
      </c>
      <c r="I1241" t="s">
        <v>48</v>
      </c>
      <c r="J1241" t="s">
        <v>3636</v>
      </c>
      <c r="K1241" t="s">
        <v>19</v>
      </c>
    </row>
    <row r="1242" spans="1:11" x14ac:dyDescent="0.35">
      <c r="A1242">
        <v>1241</v>
      </c>
      <c r="B1242" t="s">
        <v>3637</v>
      </c>
      <c r="C1242">
        <v>24</v>
      </c>
      <c r="D1242" t="s">
        <v>3638</v>
      </c>
      <c r="E1242" t="s">
        <v>169</v>
      </c>
      <c r="F1242" t="s">
        <v>32</v>
      </c>
      <c r="G1242" t="s">
        <v>62</v>
      </c>
      <c r="H1242" t="s">
        <v>23</v>
      </c>
      <c r="I1242" t="s">
        <v>53</v>
      </c>
      <c r="J1242" t="s">
        <v>3639</v>
      </c>
      <c r="K1242" t="s">
        <v>28</v>
      </c>
    </row>
    <row r="1243" spans="1:11" x14ac:dyDescent="0.35">
      <c r="A1243">
        <v>1242</v>
      </c>
      <c r="B1243" t="s">
        <v>3640</v>
      </c>
      <c r="C1243">
        <v>25</v>
      </c>
      <c r="D1243" t="s">
        <v>3641</v>
      </c>
      <c r="E1243" t="s">
        <v>31</v>
      </c>
      <c r="F1243" t="s">
        <v>22</v>
      </c>
      <c r="G1243" t="s">
        <v>41</v>
      </c>
      <c r="H1243" t="s">
        <v>42</v>
      </c>
      <c r="I1243" t="s">
        <v>153</v>
      </c>
      <c r="J1243" t="s">
        <v>3642</v>
      </c>
      <c r="K1243" t="s">
        <v>44</v>
      </c>
    </row>
    <row r="1244" spans="1:11" x14ac:dyDescent="0.35">
      <c r="A1244">
        <v>1243</v>
      </c>
      <c r="B1244" t="s">
        <v>3643</v>
      </c>
      <c r="C1244">
        <v>26</v>
      </c>
      <c r="D1244" t="s">
        <v>3644</v>
      </c>
      <c r="E1244" t="s">
        <v>149</v>
      </c>
      <c r="F1244" t="s">
        <v>23</v>
      </c>
      <c r="G1244" t="s">
        <v>87</v>
      </c>
      <c r="H1244" t="s">
        <v>79</v>
      </c>
      <c r="I1244" t="s">
        <v>53</v>
      </c>
      <c r="J1244" t="s">
        <v>3645</v>
      </c>
      <c r="K1244" t="s">
        <v>19</v>
      </c>
    </row>
    <row r="1245" spans="1:11" x14ac:dyDescent="0.35">
      <c r="A1245">
        <v>1244</v>
      </c>
      <c r="B1245" t="s">
        <v>3646</v>
      </c>
      <c r="C1245">
        <v>28</v>
      </c>
      <c r="D1245" t="s">
        <v>3647</v>
      </c>
      <c r="E1245" t="s">
        <v>14</v>
      </c>
      <c r="F1245" t="s">
        <v>22</v>
      </c>
      <c r="G1245" t="s">
        <v>87</v>
      </c>
      <c r="H1245" t="s">
        <v>79</v>
      </c>
      <c r="I1245" t="s">
        <v>170</v>
      </c>
      <c r="J1245" t="s">
        <v>3648</v>
      </c>
      <c r="K1245" t="s">
        <v>76</v>
      </c>
    </row>
    <row r="1246" spans="1:11" x14ac:dyDescent="0.35">
      <c r="A1246">
        <v>1245</v>
      </c>
      <c r="B1246" t="s">
        <v>3649</v>
      </c>
      <c r="C1246">
        <v>21</v>
      </c>
      <c r="D1246" t="s">
        <v>3650</v>
      </c>
      <c r="E1246" t="s">
        <v>34</v>
      </c>
      <c r="F1246" t="s">
        <v>42</v>
      </c>
      <c r="G1246" t="s">
        <v>62</v>
      </c>
      <c r="H1246" t="s">
        <v>23</v>
      </c>
      <c r="I1246" t="s">
        <v>53</v>
      </c>
      <c r="J1246" t="s">
        <v>3651</v>
      </c>
      <c r="K1246" t="s">
        <v>28</v>
      </c>
    </row>
    <row r="1247" spans="1:11" x14ac:dyDescent="0.35">
      <c r="A1247">
        <v>1246</v>
      </c>
      <c r="B1247" t="s">
        <v>3652</v>
      </c>
      <c r="C1247">
        <v>24</v>
      </c>
      <c r="D1247" t="s">
        <v>3653</v>
      </c>
      <c r="E1247" t="s">
        <v>25</v>
      </c>
      <c r="F1247" t="s">
        <v>201</v>
      </c>
      <c r="G1247" t="s">
        <v>24</v>
      </c>
      <c r="H1247" t="s">
        <v>25</v>
      </c>
      <c r="I1247" t="s">
        <v>26</v>
      </c>
      <c r="J1247" t="s">
        <v>3654</v>
      </c>
      <c r="K1247" t="s">
        <v>37</v>
      </c>
    </row>
    <row r="1248" spans="1:11" x14ac:dyDescent="0.35">
      <c r="A1248">
        <v>1247</v>
      </c>
      <c r="B1248" t="s">
        <v>3655</v>
      </c>
      <c r="C1248">
        <v>28</v>
      </c>
      <c r="D1248" t="s">
        <v>3656</v>
      </c>
      <c r="E1248" t="s">
        <v>25</v>
      </c>
      <c r="F1248" t="s">
        <v>34</v>
      </c>
      <c r="G1248" t="s">
        <v>87</v>
      </c>
      <c r="H1248" t="s">
        <v>79</v>
      </c>
      <c r="I1248" t="s">
        <v>17</v>
      </c>
      <c r="J1248" t="s">
        <v>3657</v>
      </c>
      <c r="K1248" t="s">
        <v>19</v>
      </c>
    </row>
    <row r="1249" spans="1:11" x14ac:dyDescent="0.35">
      <c r="A1249">
        <v>1248</v>
      </c>
      <c r="B1249" t="s">
        <v>3658</v>
      </c>
      <c r="C1249">
        <v>28</v>
      </c>
      <c r="D1249" t="s">
        <v>3659</v>
      </c>
      <c r="E1249" t="s">
        <v>32</v>
      </c>
      <c r="F1249" t="s">
        <v>169</v>
      </c>
      <c r="G1249" t="s">
        <v>120</v>
      </c>
      <c r="H1249" t="s">
        <v>57</v>
      </c>
      <c r="I1249" t="s">
        <v>63</v>
      </c>
      <c r="J1249" t="s">
        <v>3660</v>
      </c>
      <c r="K1249" t="s">
        <v>28</v>
      </c>
    </row>
    <row r="1250" spans="1:11" x14ac:dyDescent="0.35">
      <c r="A1250">
        <v>1249</v>
      </c>
      <c r="B1250" t="s">
        <v>3661</v>
      </c>
      <c r="C1250">
        <v>21</v>
      </c>
      <c r="D1250" t="s">
        <v>3662</v>
      </c>
      <c r="E1250" t="s">
        <v>133</v>
      </c>
      <c r="F1250" t="s">
        <v>34</v>
      </c>
      <c r="G1250" t="s">
        <v>47</v>
      </c>
      <c r="H1250" t="s">
        <v>31</v>
      </c>
      <c r="I1250" t="s">
        <v>170</v>
      </c>
      <c r="J1250" t="s">
        <v>3663</v>
      </c>
      <c r="K1250" t="s">
        <v>37</v>
      </c>
    </row>
    <row r="1251" spans="1:11" x14ac:dyDescent="0.35">
      <c r="A1251">
        <v>1250</v>
      </c>
      <c r="B1251" t="s">
        <v>3664</v>
      </c>
      <c r="C1251">
        <v>26</v>
      </c>
      <c r="D1251" t="s">
        <v>3665</v>
      </c>
      <c r="E1251" t="s">
        <v>23</v>
      </c>
      <c r="F1251" t="s">
        <v>149</v>
      </c>
      <c r="G1251" t="s">
        <v>87</v>
      </c>
      <c r="H1251" t="s">
        <v>79</v>
      </c>
      <c r="I1251" t="s">
        <v>146</v>
      </c>
      <c r="J1251" t="s">
        <v>3666</v>
      </c>
      <c r="K1251" t="s">
        <v>44</v>
      </c>
    </row>
    <row r="1252" spans="1:11" x14ac:dyDescent="0.35">
      <c r="A1252">
        <v>1251</v>
      </c>
      <c r="B1252" t="s">
        <v>3667</v>
      </c>
      <c r="C1252">
        <v>30</v>
      </c>
      <c r="D1252" t="s">
        <v>3668</v>
      </c>
      <c r="E1252" t="s">
        <v>23</v>
      </c>
      <c r="F1252" t="s">
        <v>25</v>
      </c>
      <c r="G1252" t="s">
        <v>52</v>
      </c>
      <c r="H1252" t="s">
        <v>13</v>
      </c>
      <c r="I1252" t="s">
        <v>68</v>
      </c>
      <c r="J1252" t="s">
        <v>3669</v>
      </c>
      <c r="K1252" t="s">
        <v>76</v>
      </c>
    </row>
    <row r="1253" spans="1:11" x14ac:dyDescent="0.35">
      <c r="A1253">
        <v>1252</v>
      </c>
      <c r="B1253" t="s">
        <v>3670</v>
      </c>
      <c r="C1253">
        <v>29</v>
      </c>
      <c r="D1253" t="s">
        <v>3671</v>
      </c>
      <c r="E1253" t="s">
        <v>32</v>
      </c>
      <c r="F1253" t="s">
        <v>32</v>
      </c>
      <c r="G1253" t="s">
        <v>24</v>
      </c>
      <c r="H1253" t="s">
        <v>25</v>
      </c>
      <c r="I1253" t="s">
        <v>26</v>
      </c>
      <c r="J1253" t="s">
        <v>3672</v>
      </c>
      <c r="K1253" t="s">
        <v>37</v>
      </c>
    </row>
    <row r="1254" spans="1:11" x14ac:dyDescent="0.35">
      <c r="A1254">
        <v>1253</v>
      </c>
      <c r="B1254" t="s">
        <v>3673</v>
      </c>
      <c r="C1254">
        <v>26</v>
      </c>
      <c r="D1254" t="s">
        <v>3674</v>
      </c>
      <c r="E1254" t="s">
        <v>177</v>
      </c>
      <c r="F1254" t="s">
        <v>23</v>
      </c>
      <c r="G1254" t="s">
        <v>15</v>
      </c>
      <c r="H1254" t="s">
        <v>16</v>
      </c>
      <c r="I1254" t="s">
        <v>68</v>
      </c>
      <c r="J1254" t="s">
        <v>3675</v>
      </c>
      <c r="K1254" t="s">
        <v>37</v>
      </c>
    </row>
    <row r="1255" spans="1:11" x14ac:dyDescent="0.35">
      <c r="A1255">
        <v>1254</v>
      </c>
      <c r="B1255" t="s">
        <v>3676</v>
      </c>
      <c r="C1255">
        <v>27</v>
      </c>
      <c r="D1255" t="s">
        <v>3677</v>
      </c>
      <c r="E1255" t="s">
        <v>31</v>
      </c>
      <c r="F1255" t="s">
        <v>133</v>
      </c>
      <c r="G1255" t="s">
        <v>47</v>
      </c>
      <c r="H1255" t="s">
        <v>31</v>
      </c>
      <c r="I1255" t="s">
        <v>153</v>
      </c>
      <c r="J1255" t="s">
        <v>3678</v>
      </c>
      <c r="K1255" t="s">
        <v>44</v>
      </c>
    </row>
    <row r="1256" spans="1:11" x14ac:dyDescent="0.35">
      <c r="A1256">
        <v>1255</v>
      </c>
      <c r="B1256" t="s">
        <v>3679</v>
      </c>
      <c r="C1256">
        <v>27</v>
      </c>
      <c r="D1256" t="s">
        <v>3680</v>
      </c>
      <c r="E1256" t="s">
        <v>149</v>
      </c>
      <c r="F1256" t="s">
        <v>133</v>
      </c>
      <c r="G1256" t="s">
        <v>52</v>
      </c>
      <c r="H1256" t="s">
        <v>13</v>
      </c>
      <c r="I1256" t="s">
        <v>102</v>
      </c>
      <c r="J1256" t="s">
        <v>3681</v>
      </c>
      <c r="K1256" t="s">
        <v>28</v>
      </c>
    </row>
    <row r="1257" spans="1:11" x14ac:dyDescent="0.35">
      <c r="A1257">
        <v>1256</v>
      </c>
      <c r="B1257" t="s">
        <v>3682</v>
      </c>
      <c r="C1257">
        <v>27</v>
      </c>
      <c r="D1257" t="s">
        <v>3683</v>
      </c>
      <c r="E1257" t="s">
        <v>101</v>
      </c>
      <c r="F1257" t="s">
        <v>25</v>
      </c>
      <c r="G1257" t="s">
        <v>24</v>
      </c>
      <c r="H1257" t="s">
        <v>25</v>
      </c>
      <c r="I1257" t="s">
        <v>58</v>
      </c>
      <c r="J1257" t="s">
        <v>3684</v>
      </c>
      <c r="K1257" t="s">
        <v>28</v>
      </c>
    </row>
    <row r="1258" spans="1:11" x14ac:dyDescent="0.35">
      <c r="A1258">
        <v>1257</v>
      </c>
      <c r="B1258" t="s">
        <v>3685</v>
      </c>
      <c r="C1258">
        <v>21</v>
      </c>
      <c r="D1258" t="s">
        <v>3686</v>
      </c>
      <c r="E1258" t="s">
        <v>177</v>
      </c>
      <c r="F1258" t="s">
        <v>23</v>
      </c>
      <c r="G1258" t="s">
        <v>15</v>
      </c>
      <c r="H1258" t="s">
        <v>16</v>
      </c>
      <c r="I1258" t="s">
        <v>146</v>
      </c>
      <c r="J1258" t="s">
        <v>3687</v>
      </c>
      <c r="K1258" t="s">
        <v>37</v>
      </c>
    </row>
    <row r="1259" spans="1:11" x14ac:dyDescent="0.35">
      <c r="A1259">
        <v>1258</v>
      </c>
      <c r="B1259" t="s">
        <v>3688</v>
      </c>
      <c r="C1259">
        <v>30</v>
      </c>
      <c r="D1259" t="s">
        <v>3689</v>
      </c>
      <c r="E1259" t="s">
        <v>101</v>
      </c>
      <c r="F1259" t="s">
        <v>67</v>
      </c>
      <c r="G1259" t="s">
        <v>24</v>
      </c>
      <c r="H1259" t="s">
        <v>25</v>
      </c>
      <c r="I1259" t="s">
        <v>26</v>
      </c>
      <c r="J1259" t="s">
        <v>3690</v>
      </c>
      <c r="K1259" t="s">
        <v>19</v>
      </c>
    </row>
    <row r="1260" spans="1:11" x14ac:dyDescent="0.35">
      <c r="A1260">
        <v>1259</v>
      </c>
      <c r="B1260" t="s">
        <v>3691</v>
      </c>
      <c r="C1260">
        <v>27</v>
      </c>
      <c r="D1260" t="s">
        <v>3692</v>
      </c>
      <c r="E1260" t="s">
        <v>13</v>
      </c>
      <c r="F1260" t="s">
        <v>32</v>
      </c>
      <c r="G1260" t="s">
        <v>15</v>
      </c>
      <c r="H1260" t="s">
        <v>16</v>
      </c>
      <c r="I1260" t="s">
        <v>153</v>
      </c>
      <c r="J1260" t="s">
        <v>3693</v>
      </c>
      <c r="K1260" t="s">
        <v>44</v>
      </c>
    </row>
    <row r="1261" spans="1:11" x14ac:dyDescent="0.35">
      <c r="A1261">
        <v>1260</v>
      </c>
      <c r="B1261" t="s">
        <v>3694</v>
      </c>
      <c r="C1261">
        <v>28</v>
      </c>
      <c r="D1261" t="s">
        <v>3695</v>
      </c>
      <c r="E1261" t="s">
        <v>57</v>
      </c>
      <c r="F1261" t="s">
        <v>34</v>
      </c>
      <c r="G1261" t="s">
        <v>33</v>
      </c>
      <c r="H1261" t="s">
        <v>34</v>
      </c>
      <c r="I1261" t="s">
        <v>116</v>
      </c>
      <c r="J1261" t="s">
        <v>3696</v>
      </c>
      <c r="K1261" t="s">
        <v>76</v>
      </c>
    </row>
    <row r="1262" spans="1:11" x14ac:dyDescent="0.35">
      <c r="A1262">
        <v>1261</v>
      </c>
      <c r="B1262" t="s">
        <v>3697</v>
      </c>
      <c r="C1262">
        <v>24</v>
      </c>
      <c r="D1262" t="s">
        <v>3698</v>
      </c>
      <c r="E1262" t="s">
        <v>13</v>
      </c>
      <c r="F1262" t="s">
        <v>16</v>
      </c>
      <c r="G1262" t="s">
        <v>52</v>
      </c>
      <c r="H1262" t="s">
        <v>13</v>
      </c>
      <c r="I1262" t="s">
        <v>68</v>
      </c>
      <c r="J1262" t="s">
        <v>3699</v>
      </c>
      <c r="K1262" t="s">
        <v>19</v>
      </c>
    </row>
    <row r="1263" spans="1:11" x14ac:dyDescent="0.35">
      <c r="A1263">
        <v>1262</v>
      </c>
      <c r="B1263" t="s">
        <v>343</v>
      </c>
      <c r="C1263">
        <v>29</v>
      </c>
      <c r="D1263" t="s">
        <v>3700</v>
      </c>
      <c r="E1263" t="s">
        <v>149</v>
      </c>
      <c r="F1263" t="s">
        <v>34</v>
      </c>
      <c r="G1263" t="s">
        <v>47</v>
      </c>
      <c r="H1263" t="s">
        <v>31</v>
      </c>
      <c r="I1263" t="s">
        <v>26</v>
      </c>
      <c r="J1263" t="s">
        <v>3701</v>
      </c>
      <c r="K1263" t="s">
        <v>44</v>
      </c>
    </row>
    <row r="1264" spans="1:11" x14ac:dyDescent="0.35">
      <c r="A1264">
        <v>1263</v>
      </c>
      <c r="B1264" t="s">
        <v>3702</v>
      </c>
      <c r="C1264">
        <v>29</v>
      </c>
      <c r="D1264" t="s">
        <v>3703</v>
      </c>
      <c r="E1264" t="s">
        <v>42</v>
      </c>
      <c r="F1264" t="s">
        <v>42</v>
      </c>
      <c r="G1264" t="s">
        <v>24</v>
      </c>
      <c r="H1264" t="s">
        <v>25</v>
      </c>
      <c r="I1264" t="s">
        <v>63</v>
      </c>
      <c r="J1264" t="s">
        <v>3704</v>
      </c>
      <c r="K1264" t="s">
        <v>28</v>
      </c>
    </row>
    <row r="1265" spans="1:11" x14ac:dyDescent="0.35">
      <c r="A1265">
        <v>1264</v>
      </c>
      <c r="B1265" t="s">
        <v>3705</v>
      </c>
      <c r="C1265">
        <v>24</v>
      </c>
      <c r="D1265" t="s">
        <v>3706</v>
      </c>
      <c r="E1265" t="s">
        <v>16</v>
      </c>
      <c r="F1265" t="s">
        <v>25</v>
      </c>
      <c r="G1265" t="s">
        <v>15</v>
      </c>
      <c r="H1265" t="s">
        <v>16</v>
      </c>
      <c r="I1265" t="s">
        <v>116</v>
      </c>
      <c r="J1265">
        <v>3260638297</v>
      </c>
      <c r="K1265" t="s">
        <v>28</v>
      </c>
    </row>
    <row r="1266" spans="1:11" x14ac:dyDescent="0.35">
      <c r="A1266">
        <v>1265</v>
      </c>
      <c r="B1266" t="s">
        <v>3707</v>
      </c>
      <c r="C1266">
        <v>23</v>
      </c>
      <c r="D1266" t="s">
        <v>3708</v>
      </c>
      <c r="E1266" t="s">
        <v>42</v>
      </c>
      <c r="F1266" t="s">
        <v>57</v>
      </c>
      <c r="G1266" t="s">
        <v>62</v>
      </c>
      <c r="H1266" t="s">
        <v>23</v>
      </c>
      <c r="I1266" t="s">
        <v>88</v>
      </c>
      <c r="J1266" t="s">
        <v>3709</v>
      </c>
      <c r="K1266" t="s">
        <v>28</v>
      </c>
    </row>
    <row r="1267" spans="1:11" x14ac:dyDescent="0.35">
      <c r="A1267">
        <v>1266</v>
      </c>
      <c r="B1267" t="s">
        <v>3710</v>
      </c>
      <c r="C1267">
        <v>24</v>
      </c>
      <c r="D1267" t="s">
        <v>3711</v>
      </c>
      <c r="E1267" t="s">
        <v>34</v>
      </c>
      <c r="F1267" t="s">
        <v>13</v>
      </c>
      <c r="G1267" t="s">
        <v>87</v>
      </c>
      <c r="H1267" t="s">
        <v>79</v>
      </c>
      <c r="I1267" t="s">
        <v>91</v>
      </c>
      <c r="J1267" t="s">
        <v>3712</v>
      </c>
      <c r="K1267" t="s">
        <v>44</v>
      </c>
    </row>
    <row r="1268" spans="1:11" x14ac:dyDescent="0.35">
      <c r="A1268">
        <v>1267</v>
      </c>
      <c r="B1268" t="s">
        <v>3713</v>
      </c>
      <c r="C1268">
        <v>29</v>
      </c>
      <c r="D1268" t="s">
        <v>3714</v>
      </c>
      <c r="E1268" t="s">
        <v>40</v>
      </c>
      <c r="F1268" t="s">
        <v>177</v>
      </c>
      <c r="G1268" t="s">
        <v>47</v>
      </c>
      <c r="H1268" t="s">
        <v>31</v>
      </c>
      <c r="I1268" t="s">
        <v>91</v>
      </c>
      <c r="J1268" t="s">
        <v>3715</v>
      </c>
      <c r="K1268" t="s">
        <v>19</v>
      </c>
    </row>
    <row r="1269" spans="1:11" x14ac:dyDescent="0.35">
      <c r="A1269">
        <v>1268</v>
      </c>
      <c r="B1269" t="s">
        <v>3716</v>
      </c>
      <c r="C1269">
        <v>30</v>
      </c>
      <c r="D1269" t="s">
        <v>3717</v>
      </c>
      <c r="E1269" t="s">
        <v>34</v>
      </c>
      <c r="F1269" t="s">
        <v>149</v>
      </c>
      <c r="G1269" t="s">
        <v>80</v>
      </c>
      <c r="H1269" t="s">
        <v>32</v>
      </c>
      <c r="I1269" t="s">
        <v>146</v>
      </c>
      <c r="J1269" t="s">
        <v>3718</v>
      </c>
      <c r="K1269" t="s">
        <v>28</v>
      </c>
    </row>
    <row r="1270" spans="1:11" x14ac:dyDescent="0.35">
      <c r="A1270">
        <v>1269</v>
      </c>
      <c r="B1270" t="s">
        <v>3719</v>
      </c>
      <c r="C1270">
        <v>25</v>
      </c>
      <c r="D1270" t="s">
        <v>3720</v>
      </c>
      <c r="E1270" t="s">
        <v>32</v>
      </c>
      <c r="F1270" t="s">
        <v>25</v>
      </c>
      <c r="G1270" t="s">
        <v>80</v>
      </c>
      <c r="H1270" t="s">
        <v>32</v>
      </c>
      <c r="I1270" t="s">
        <v>116</v>
      </c>
      <c r="J1270" t="s">
        <v>3721</v>
      </c>
      <c r="K1270" t="s">
        <v>19</v>
      </c>
    </row>
    <row r="1271" spans="1:11" x14ac:dyDescent="0.35">
      <c r="A1271">
        <v>1270</v>
      </c>
      <c r="B1271" t="s">
        <v>3722</v>
      </c>
      <c r="C1271">
        <v>25</v>
      </c>
      <c r="D1271" t="s">
        <v>3723</v>
      </c>
      <c r="E1271" t="s">
        <v>16</v>
      </c>
      <c r="F1271" t="s">
        <v>201</v>
      </c>
      <c r="G1271" t="s">
        <v>87</v>
      </c>
      <c r="H1271" t="s">
        <v>79</v>
      </c>
      <c r="I1271" t="s">
        <v>17</v>
      </c>
      <c r="J1271" t="s">
        <v>3724</v>
      </c>
      <c r="K1271" t="s">
        <v>76</v>
      </c>
    </row>
    <row r="1272" spans="1:11" x14ac:dyDescent="0.35">
      <c r="A1272">
        <v>1271</v>
      </c>
      <c r="B1272" t="s">
        <v>3725</v>
      </c>
      <c r="C1272">
        <v>30</v>
      </c>
      <c r="D1272" t="s">
        <v>3726</v>
      </c>
      <c r="E1272" t="s">
        <v>133</v>
      </c>
      <c r="F1272" t="s">
        <v>79</v>
      </c>
      <c r="G1272" t="s">
        <v>120</v>
      </c>
      <c r="H1272" t="s">
        <v>57</v>
      </c>
      <c r="I1272" t="s">
        <v>58</v>
      </c>
      <c r="J1272">
        <v>6493633376</v>
      </c>
      <c r="K1272" t="s">
        <v>37</v>
      </c>
    </row>
    <row r="1273" spans="1:11" x14ac:dyDescent="0.35">
      <c r="A1273">
        <v>1272</v>
      </c>
      <c r="B1273" t="s">
        <v>3727</v>
      </c>
      <c r="C1273">
        <v>27</v>
      </c>
      <c r="D1273" t="s">
        <v>3728</v>
      </c>
      <c r="E1273" t="s">
        <v>40</v>
      </c>
      <c r="F1273" t="s">
        <v>57</v>
      </c>
      <c r="G1273" t="s">
        <v>120</v>
      </c>
      <c r="H1273" t="s">
        <v>57</v>
      </c>
      <c r="I1273" t="s">
        <v>68</v>
      </c>
      <c r="J1273" t="s">
        <v>3729</v>
      </c>
      <c r="K1273" t="s">
        <v>44</v>
      </c>
    </row>
    <row r="1274" spans="1:11" x14ac:dyDescent="0.35">
      <c r="A1274">
        <v>1273</v>
      </c>
      <c r="B1274" t="s">
        <v>3730</v>
      </c>
      <c r="C1274">
        <v>29</v>
      </c>
      <c r="D1274" t="s">
        <v>3731</v>
      </c>
      <c r="E1274" t="s">
        <v>13</v>
      </c>
      <c r="F1274" t="s">
        <v>32</v>
      </c>
      <c r="G1274" t="s">
        <v>24</v>
      </c>
      <c r="H1274" t="s">
        <v>25</v>
      </c>
      <c r="I1274" t="s">
        <v>26</v>
      </c>
      <c r="J1274" t="s">
        <v>3732</v>
      </c>
      <c r="K1274" t="s">
        <v>44</v>
      </c>
    </row>
    <row r="1275" spans="1:11" x14ac:dyDescent="0.35">
      <c r="A1275">
        <v>1274</v>
      </c>
      <c r="B1275" t="s">
        <v>3733</v>
      </c>
      <c r="C1275">
        <v>25</v>
      </c>
      <c r="D1275" t="s">
        <v>3734</v>
      </c>
      <c r="E1275" t="s">
        <v>42</v>
      </c>
      <c r="F1275" t="s">
        <v>169</v>
      </c>
      <c r="G1275" t="s">
        <v>80</v>
      </c>
      <c r="H1275" t="s">
        <v>32</v>
      </c>
      <c r="I1275" t="s">
        <v>53</v>
      </c>
      <c r="J1275" t="s">
        <v>3735</v>
      </c>
      <c r="K1275" t="s">
        <v>44</v>
      </c>
    </row>
    <row r="1276" spans="1:11" x14ac:dyDescent="0.35">
      <c r="A1276">
        <v>1275</v>
      </c>
      <c r="B1276" t="s">
        <v>3736</v>
      </c>
      <c r="C1276">
        <v>20</v>
      </c>
      <c r="D1276" t="s">
        <v>3737</v>
      </c>
      <c r="E1276" t="s">
        <v>13</v>
      </c>
      <c r="F1276" t="s">
        <v>42</v>
      </c>
      <c r="G1276" t="s">
        <v>15</v>
      </c>
      <c r="H1276" t="s">
        <v>16</v>
      </c>
      <c r="I1276" t="s">
        <v>48</v>
      </c>
      <c r="J1276" t="s">
        <v>3738</v>
      </c>
      <c r="K1276" t="s">
        <v>76</v>
      </c>
    </row>
    <row r="1277" spans="1:11" x14ac:dyDescent="0.35">
      <c r="A1277">
        <v>1276</v>
      </c>
      <c r="B1277" t="s">
        <v>3739</v>
      </c>
      <c r="C1277">
        <v>29</v>
      </c>
      <c r="D1277" t="s">
        <v>3740</v>
      </c>
      <c r="E1277" t="s">
        <v>177</v>
      </c>
      <c r="F1277" t="s">
        <v>22</v>
      </c>
      <c r="G1277" t="s">
        <v>80</v>
      </c>
      <c r="H1277" t="s">
        <v>32</v>
      </c>
      <c r="I1277" t="s">
        <v>35</v>
      </c>
      <c r="J1277" t="s">
        <v>3741</v>
      </c>
      <c r="K1277" t="s">
        <v>28</v>
      </c>
    </row>
    <row r="1278" spans="1:11" x14ac:dyDescent="0.35">
      <c r="A1278">
        <v>1277</v>
      </c>
      <c r="B1278" t="s">
        <v>3742</v>
      </c>
      <c r="C1278">
        <v>29</v>
      </c>
      <c r="D1278" t="s">
        <v>3743</v>
      </c>
      <c r="E1278" t="s">
        <v>201</v>
      </c>
      <c r="F1278" t="s">
        <v>16</v>
      </c>
      <c r="G1278" t="s">
        <v>62</v>
      </c>
      <c r="H1278" t="s">
        <v>23</v>
      </c>
      <c r="I1278" t="s">
        <v>116</v>
      </c>
      <c r="J1278">
        <f>1-925-841-5790</f>
        <v>-7555</v>
      </c>
      <c r="K1278" t="s">
        <v>19</v>
      </c>
    </row>
    <row r="1279" spans="1:11" x14ac:dyDescent="0.35">
      <c r="A1279">
        <v>1278</v>
      </c>
      <c r="B1279" t="s">
        <v>3744</v>
      </c>
      <c r="C1279">
        <v>30</v>
      </c>
      <c r="D1279" t="s">
        <v>3745</v>
      </c>
      <c r="E1279" t="s">
        <v>101</v>
      </c>
      <c r="F1279" t="s">
        <v>31</v>
      </c>
      <c r="G1279" t="s">
        <v>15</v>
      </c>
      <c r="H1279" t="s">
        <v>16</v>
      </c>
      <c r="I1279" t="s">
        <v>88</v>
      </c>
      <c r="J1279" t="s">
        <v>3746</v>
      </c>
      <c r="K1279" t="s">
        <v>19</v>
      </c>
    </row>
    <row r="1280" spans="1:11" x14ac:dyDescent="0.35">
      <c r="A1280">
        <v>1279</v>
      </c>
      <c r="B1280" t="s">
        <v>3747</v>
      </c>
      <c r="C1280">
        <v>24</v>
      </c>
      <c r="D1280" t="s">
        <v>3748</v>
      </c>
      <c r="E1280" t="s">
        <v>22</v>
      </c>
      <c r="F1280" t="s">
        <v>42</v>
      </c>
      <c r="G1280" t="s">
        <v>52</v>
      </c>
      <c r="H1280" t="s">
        <v>13</v>
      </c>
      <c r="I1280" t="s">
        <v>48</v>
      </c>
      <c r="J1280" t="s">
        <v>3749</v>
      </c>
      <c r="K1280" t="s">
        <v>37</v>
      </c>
    </row>
    <row r="1281" spans="1:11" x14ac:dyDescent="0.35">
      <c r="A1281">
        <v>1280</v>
      </c>
      <c r="B1281" t="s">
        <v>3750</v>
      </c>
      <c r="C1281">
        <v>26</v>
      </c>
      <c r="D1281" t="s">
        <v>3751</v>
      </c>
      <c r="E1281" t="s">
        <v>31</v>
      </c>
      <c r="F1281" t="s">
        <v>16</v>
      </c>
      <c r="G1281" t="s">
        <v>80</v>
      </c>
      <c r="H1281" t="s">
        <v>32</v>
      </c>
      <c r="I1281" t="s">
        <v>88</v>
      </c>
      <c r="J1281" t="s">
        <v>3752</v>
      </c>
      <c r="K1281" t="s">
        <v>28</v>
      </c>
    </row>
    <row r="1282" spans="1:11" x14ac:dyDescent="0.35">
      <c r="A1282">
        <v>1281</v>
      </c>
      <c r="B1282" t="s">
        <v>3753</v>
      </c>
      <c r="C1282">
        <v>26</v>
      </c>
      <c r="D1282" t="s">
        <v>3754</v>
      </c>
      <c r="E1282" t="s">
        <v>22</v>
      </c>
      <c r="F1282" t="s">
        <v>13</v>
      </c>
      <c r="G1282" t="s">
        <v>120</v>
      </c>
      <c r="H1282" t="s">
        <v>57</v>
      </c>
      <c r="I1282" t="s">
        <v>58</v>
      </c>
      <c r="J1282" t="s">
        <v>3755</v>
      </c>
      <c r="K1282" t="s">
        <v>37</v>
      </c>
    </row>
    <row r="1283" spans="1:11" x14ac:dyDescent="0.35">
      <c r="A1283">
        <v>1282</v>
      </c>
      <c r="B1283" t="s">
        <v>3756</v>
      </c>
      <c r="C1283">
        <v>22</v>
      </c>
      <c r="D1283" t="s">
        <v>3757</v>
      </c>
      <c r="E1283" t="s">
        <v>25</v>
      </c>
      <c r="F1283" t="s">
        <v>101</v>
      </c>
      <c r="G1283" t="s">
        <v>33</v>
      </c>
      <c r="H1283" t="s">
        <v>34</v>
      </c>
      <c r="I1283" t="s">
        <v>170</v>
      </c>
      <c r="J1283" t="s">
        <v>3758</v>
      </c>
      <c r="K1283" t="s">
        <v>19</v>
      </c>
    </row>
    <row r="1284" spans="1:11" x14ac:dyDescent="0.35">
      <c r="A1284">
        <v>1283</v>
      </c>
      <c r="B1284" t="s">
        <v>3759</v>
      </c>
      <c r="C1284">
        <v>30</v>
      </c>
      <c r="D1284" t="s">
        <v>3760</v>
      </c>
      <c r="E1284" t="s">
        <v>40</v>
      </c>
      <c r="F1284" t="s">
        <v>31</v>
      </c>
      <c r="G1284" t="s">
        <v>62</v>
      </c>
      <c r="H1284" t="s">
        <v>23</v>
      </c>
      <c r="I1284" t="s">
        <v>146</v>
      </c>
      <c r="J1284" t="s">
        <v>3761</v>
      </c>
      <c r="K1284" t="s">
        <v>19</v>
      </c>
    </row>
    <row r="1285" spans="1:11" x14ac:dyDescent="0.35">
      <c r="A1285">
        <v>1284</v>
      </c>
      <c r="B1285" t="s">
        <v>3762</v>
      </c>
      <c r="C1285">
        <v>20</v>
      </c>
      <c r="D1285" t="s">
        <v>3763</v>
      </c>
      <c r="E1285" t="s">
        <v>201</v>
      </c>
      <c r="F1285" t="s">
        <v>14</v>
      </c>
      <c r="G1285" t="s">
        <v>62</v>
      </c>
      <c r="H1285" t="s">
        <v>23</v>
      </c>
      <c r="I1285" t="s">
        <v>63</v>
      </c>
      <c r="J1285" t="s">
        <v>3764</v>
      </c>
      <c r="K1285" t="s">
        <v>76</v>
      </c>
    </row>
    <row r="1286" spans="1:11" x14ac:dyDescent="0.35">
      <c r="A1286">
        <v>1285</v>
      </c>
      <c r="B1286" t="s">
        <v>3765</v>
      </c>
      <c r="C1286">
        <v>25</v>
      </c>
      <c r="D1286" t="s">
        <v>3766</v>
      </c>
      <c r="E1286" t="s">
        <v>32</v>
      </c>
      <c r="F1286" t="s">
        <v>169</v>
      </c>
      <c r="G1286" t="s">
        <v>41</v>
      </c>
      <c r="H1286" t="s">
        <v>42</v>
      </c>
      <c r="I1286" t="s">
        <v>63</v>
      </c>
      <c r="J1286" t="s">
        <v>3767</v>
      </c>
      <c r="K1286" t="s">
        <v>19</v>
      </c>
    </row>
    <row r="1287" spans="1:11" x14ac:dyDescent="0.35">
      <c r="A1287">
        <v>1286</v>
      </c>
      <c r="B1287" t="s">
        <v>3768</v>
      </c>
      <c r="C1287">
        <v>24</v>
      </c>
      <c r="D1287" t="s">
        <v>3769</v>
      </c>
      <c r="E1287" t="s">
        <v>57</v>
      </c>
      <c r="F1287" t="s">
        <v>201</v>
      </c>
      <c r="G1287" t="s">
        <v>80</v>
      </c>
      <c r="H1287" t="s">
        <v>32</v>
      </c>
      <c r="I1287" t="s">
        <v>48</v>
      </c>
      <c r="J1287" t="s">
        <v>3770</v>
      </c>
      <c r="K1287" t="s">
        <v>37</v>
      </c>
    </row>
    <row r="1288" spans="1:11" x14ac:dyDescent="0.35">
      <c r="A1288">
        <v>1287</v>
      </c>
      <c r="B1288" t="s">
        <v>3771</v>
      </c>
      <c r="C1288">
        <v>27</v>
      </c>
      <c r="D1288" t="s">
        <v>3772</v>
      </c>
      <c r="E1288" t="s">
        <v>23</v>
      </c>
      <c r="F1288" t="s">
        <v>201</v>
      </c>
      <c r="G1288" t="s">
        <v>33</v>
      </c>
      <c r="H1288" t="s">
        <v>34</v>
      </c>
      <c r="I1288" t="s">
        <v>63</v>
      </c>
      <c r="J1288" t="s">
        <v>3773</v>
      </c>
      <c r="K1288" t="s">
        <v>37</v>
      </c>
    </row>
    <row r="1289" spans="1:11" x14ac:dyDescent="0.35">
      <c r="A1289">
        <v>1288</v>
      </c>
      <c r="B1289" t="s">
        <v>3774</v>
      </c>
      <c r="C1289">
        <v>30</v>
      </c>
      <c r="D1289" t="s">
        <v>3775</v>
      </c>
      <c r="E1289" t="s">
        <v>22</v>
      </c>
      <c r="F1289" t="s">
        <v>32</v>
      </c>
      <c r="G1289" t="s">
        <v>62</v>
      </c>
      <c r="H1289" t="s">
        <v>23</v>
      </c>
      <c r="I1289" t="s">
        <v>116</v>
      </c>
      <c r="J1289" t="s">
        <v>3776</v>
      </c>
      <c r="K1289" t="s">
        <v>37</v>
      </c>
    </row>
    <row r="1290" spans="1:11" x14ac:dyDescent="0.35">
      <c r="A1290">
        <v>1289</v>
      </c>
      <c r="B1290" t="s">
        <v>3777</v>
      </c>
      <c r="C1290">
        <v>29</v>
      </c>
      <c r="D1290" t="s">
        <v>3778</v>
      </c>
      <c r="E1290" t="s">
        <v>201</v>
      </c>
      <c r="F1290" t="s">
        <v>31</v>
      </c>
      <c r="G1290" t="s">
        <v>47</v>
      </c>
      <c r="H1290" t="s">
        <v>31</v>
      </c>
      <c r="I1290" t="s">
        <v>35</v>
      </c>
      <c r="J1290" t="s">
        <v>3779</v>
      </c>
      <c r="K1290" t="s">
        <v>28</v>
      </c>
    </row>
    <row r="1291" spans="1:11" x14ac:dyDescent="0.35">
      <c r="A1291">
        <v>1290</v>
      </c>
      <c r="B1291" t="s">
        <v>3780</v>
      </c>
      <c r="C1291">
        <v>20</v>
      </c>
      <c r="D1291" t="s">
        <v>3781</v>
      </c>
      <c r="E1291" t="s">
        <v>34</v>
      </c>
      <c r="F1291" t="s">
        <v>149</v>
      </c>
      <c r="G1291" t="s">
        <v>15</v>
      </c>
      <c r="H1291" t="s">
        <v>16</v>
      </c>
      <c r="I1291" t="s">
        <v>63</v>
      </c>
      <c r="J1291" t="s">
        <v>3782</v>
      </c>
      <c r="K1291" t="s">
        <v>37</v>
      </c>
    </row>
    <row r="1292" spans="1:11" x14ac:dyDescent="0.35">
      <c r="A1292">
        <v>1291</v>
      </c>
      <c r="B1292" t="s">
        <v>3783</v>
      </c>
      <c r="C1292">
        <v>23</v>
      </c>
      <c r="D1292" t="s">
        <v>3784</v>
      </c>
      <c r="E1292" t="s">
        <v>34</v>
      </c>
      <c r="F1292" t="s">
        <v>67</v>
      </c>
      <c r="G1292" t="s">
        <v>41</v>
      </c>
      <c r="H1292" t="s">
        <v>42</v>
      </c>
      <c r="I1292" t="s">
        <v>146</v>
      </c>
      <c r="J1292" t="s">
        <v>3785</v>
      </c>
      <c r="K1292" t="s">
        <v>28</v>
      </c>
    </row>
    <row r="1293" spans="1:11" x14ac:dyDescent="0.35">
      <c r="A1293">
        <v>1292</v>
      </c>
      <c r="B1293" t="s">
        <v>3786</v>
      </c>
      <c r="C1293">
        <v>24</v>
      </c>
      <c r="D1293" t="s">
        <v>3787</v>
      </c>
      <c r="E1293" t="s">
        <v>177</v>
      </c>
      <c r="F1293" t="s">
        <v>13</v>
      </c>
      <c r="G1293" t="s">
        <v>80</v>
      </c>
      <c r="H1293" t="s">
        <v>32</v>
      </c>
      <c r="I1293" t="s">
        <v>91</v>
      </c>
      <c r="J1293" t="s">
        <v>3788</v>
      </c>
      <c r="K1293" t="s">
        <v>37</v>
      </c>
    </row>
    <row r="1294" spans="1:11" x14ac:dyDescent="0.35">
      <c r="A1294">
        <v>1293</v>
      </c>
      <c r="B1294" t="s">
        <v>3789</v>
      </c>
      <c r="C1294">
        <v>28</v>
      </c>
      <c r="D1294" t="s">
        <v>3790</v>
      </c>
      <c r="E1294" t="s">
        <v>25</v>
      </c>
      <c r="F1294" t="s">
        <v>133</v>
      </c>
      <c r="G1294" t="s">
        <v>52</v>
      </c>
      <c r="H1294" t="s">
        <v>13</v>
      </c>
      <c r="I1294" t="s">
        <v>53</v>
      </c>
      <c r="J1294" t="s">
        <v>3791</v>
      </c>
      <c r="K1294" t="s">
        <v>76</v>
      </c>
    </row>
    <row r="1295" spans="1:11" x14ac:dyDescent="0.35">
      <c r="A1295">
        <v>1294</v>
      </c>
      <c r="B1295" t="s">
        <v>3792</v>
      </c>
      <c r="C1295">
        <v>24</v>
      </c>
      <c r="D1295" t="s">
        <v>3793</v>
      </c>
      <c r="E1295" t="s">
        <v>22</v>
      </c>
      <c r="F1295" t="s">
        <v>40</v>
      </c>
      <c r="G1295" t="s">
        <v>47</v>
      </c>
      <c r="H1295" t="s">
        <v>31</v>
      </c>
      <c r="I1295" t="s">
        <v>35</v>
      </c>
      <c r="J1295" t="s">
        <v>3794</v>
      </c>
      <c r="K1295" t="s">
        <v>37</v>
      </c>
    </row>
    <row r="1296" spans="1:11" x14ac:dyDescent="0.35">
      <c r="A1296">
        <v>1295</v>
      </c>
      <c r="B1296" t="s">
        <v>3795</v>
      </c>
      <c r="C1296">
        <v>26</v>
      </c>
      <c r="D1296" t="s">
        <v>3796</v>
      </c>
      <c r="E1296" t="s">
        <v>42</v>
      </c>
      <c r="F1296" t="s">
        <v>201</v>
      </c>
      <c r="G1296" t="s">
        <v>52</v>
      </c>
      <c r="H1296" t="s">
        <v>13</v>
      </c>
      <c r="I1296" t="s">
        <v>58</v>
      </c>
      <c r="J1296" t="s">
        <v>3797</v>
      </c>
      <c r="K1296" t="s">
        <v>44</v>
      </c>
    </row>
    <row r="1297" spans="1:11" x14ac:dyDescent="0.35">
      <c r="A1297">
        <v>1296</v>
      </c>
      <c r="B1297" t="s">
        <v>3798</v>
      </c>
      <c r="C1297">
        <v>23</v>
      </c>
      <c r="D1297" t="s">
        <v>3799</v>
      </c>
      <c r="E1297" t="s">
        <v>201</v>
      </c>
      <c r="F1297" t="s">
        <v>40</v>
      </c>
      <c r="G1297" t="s">
        <v>80</v>
      </c>
      <c r="H1297" t="s">
        <v>32</v>
      </c>
      <c r="I1297" t="s">
        <v>53</v>
      </c>
      <c r="J1297" t="s">
        <v>3800</v>
      </c>
      <c r="K1297" t="s">
        <v>19</v>
      </c>
    </row>
    <row r="1298" spans="1:11" x14ac:dyDescent="0.35">
      <c r="A1298">
        <v>1297</v>
      </c>
      <c r="B1298" t="s">
        <v>3801</v>
      </c>
      <c r="C1298">
        <v>29</v>
      </c>
      <c r="D1298" t="s">
        <v>3802</v>
      </c>
      <c r="E1298" t="s">
        <v>34</v>
      </c>
      <c r="F1298" t="s">
        <v>133</v>
      </c>
      <c r="G1298" t="s">
        <v>62</v>
      </c>
      <c r="H1298" t="s">
        <v>23</v>
      </c>
      <c r="I1298" t="s">
        <v>58</v>
      </c>
      <c r="J1298" t="s">
        <v>3803</v>
      </c>
      <c r="K1298" t="s">
        <v>44</v>
      </c>
    </row>
    <row r="1299" spans="1:11" x14ac:dyDescent="0.35">
      <c r="A1299">
        <v>1298</v>
      </c>
      <c r="B1299" t="s">
        <v>3804</v>
      </c>
      <c r="C1299">
        <v>29</v>
      </c>
      <c r="D1299" t="s">
        <v>3805</v>
      </c>
      <c r="E1299" t="s">
        <v>22</v>
      </c>
      <c r="F1299" t="s">
        <v>40</v>
      </c>
      <c r="G1299" t="s">
        <v>80</v>
      </c>
      <c r="H1299" t="s">
        <v>32</v>
      </c>
      <c r="I1299" t="s">
        <v>17</v>
      </c>
      <c r="J1299" t="s">
        <v>3806</v>
      </c>
      <c r="K1299" t="s">
        <v>28</v>
      </c>
    </row>
    <row r="1300" spans="1:11" x14ac:dyDescent="0.35">
      <c r="A1300">
        <v>1299</v>
      </c>
      <c r="B1300" t="s">
        <v>3807</v>
      </c>
      <c r="C1300">
        <v>28</v>
      </c>
      <c r="D1300" t="s">
        <v>3808</v>
      </c>
      <c r="E1300" t="s">
        <v>40</v>
      </c>
      <c r="F1300" t="s">
        <v>42</v>
      </c>
      <c r="G1300" t="s">
        <v>52</v>
      </c>
      <c r="H1300" t="s">
        <v>13</v>
      </c>
      <c r="I1300" t="s">
        <v>146</v>
      </c>
      <c r="J1300" t="s">
        <v>3809</v>
      </c>
      <c r="K1300" t="s">
        <v>44</v>
      </c>
    </row>
    <row r="1301" spans="1:11" x14ac:dyDescent="0.35">
      <c r="A1301">
        <v>1300</v>
      </c>
      <c r="B1301" t="s">
        <v>3810</v>
      </c>
      <c r="C1301">
        <v>21</v>
      </c>
      <c r="D1301" t="s">
        <v>3811</v>
      </c>
      <c r="E1301" t="s">
        <v>22</v>
      </c>
      <c r="F1301" t="s">
        <v>169</v>
      </c>
      <c r="G1301" t="s">
        <v>52</v>
      </c>
      <c r="H1301" t="s">
        <v>13</v>
      </c>
      <c r="I1301" t="s">
        <v>35</v>
      </c>
      <c r="J1301" t="s">
        <v>3812</v>
      </c>
      <c r="K1301" t="s">
        <v>37</v>
      </c>
    </row>
    <row r="1302" spans="1:11" x14ac:dyDescent="0.35">
      <c r="A1302">
        <v>1301</v>
      </c>
      <c r="B1302" t="s">
        <v>3813</v>
      </c>
      <c r="C1302">
        <v>20</v>
      </c>
      <c r="D1302" t="s">
        <v>3814</v>
      </c>
      <c r="E1302" t="s">
        <v>32</v>
      </c>
      <c r="F1302" t="s">
        <v>25</v>
      </c>
      <c r="G1302" t="s">
        <v>47</v>
      </c>
      <c r="H1302" t="s">
        <v>31</v>
      </c>
      <c r="I1302" t="s">
        <v>91</v>
      </c>
      <c r="J1302" t="s">
        <v>3815</v>
      </c>
      <c r="K1302" t="s">
        <v>28</v>
      </c>
    </row>
    <row r="1303" spans="1:11" x14ac:dyDescent="0.35">
      <c r="A1303">
        <v>1302</v>
      </c>
      <c r="B1303" t="s">
        <v>3816</v>
      </c>
      <c r="C1303">
        <v>24</v>
      </c>
      <c r="D1303" t="s">
        <v>3817</v>
      </c>
      <c r="E1303" t="s">
        <v>23</v>
      </c>
      <c r="F1303" t="s">
        <v>22</v>
      </c>
      <c r="G1303" t="s">
        <v>120</v>
      </c>
      <c r="H1303" t="s">
        <v>57</v>
      </c>
      <c r="I1303" t="s">
        <v>91</v>
      </c>
      <c r="J1303">
        <f>1-949-633-9846</f>
        <v>-11427</v>
      </c>
      <c r="K1303" t="s">
        <v>44</v>
      </c>
    </row>
    <row r="1304" spans="1:11" x14ac:dyDescent="0.35">
      <c r="A1304">
        <v>1303</v>
      </c>
      <c r="B1304" t="s">
        <v>3818</v>
      </c>
      <c r="C1304">
        <v>25</v>
      </c>
      <c r="D1304" t="s">
        <v>3819</v>
      </c>
      <c r="E1304" t="s">
        <v>79</v>
      </c>
      <c r="F1304" t="s">
        <v>42</v>
      </c>
      <c r="G1304" t="s">
        <v>15</v>
      </c>
      <c r="H1304" t="s">
        <v>16</v>
      </c>
      <c r="I1304" t="s">
        <v>116</v>
      </c>
      <c r="J1304" t="s">
        <v>3820</v>
      </c>
      <c r="K1304" t="s">
        <v>76</v>
      </c>
    </row>
    <row r="1305" spans="1:11" x14ac:dyDescent="0.35">
      <c r="A1305">
        <v>1304</v>
      </c>
      <c r="B1305" t="s">
        <v>3821</v>
      </c>
      <c r="C1305">
        <v>26</v>
      </c>
      <c r="D1305" t="s">
        <v>3822</v>
      </c>
      <c r="E1305" t="s">
        <v>40</v>
      </c>
      <c r="F1305" t="s">
        <v>67</v>
      </c>
      <c r="G1305" t="s">
        <v>87</v>
      </c>
      <c r="H1305" t="s">
        <v>79</v>
      </c>
      <c r="I1305" t="s">
        <v>53</v>
      </c>
      <c r="J1305" t="s">
        <v>3823</v>
      </c>
      <c r="K1305" t="s">
        <v>37</v>
      </c>
    </row>
    <row r="1306" spans="1:11" x14ac:dyDescent="0.35">
      <c r="A1306">
        <v>1305</v>
      </c>
      <c r="B1306" t="s">
        <v>3824</v>
      </c>
      <c r="C1306">
        <v>21</v>
      </c>
      <c r="D1306" t="s">
        <v>3825</v>
      </c>
      <c r="E1306" t="s">
        <v>16</v>
      </c>
      <c r="F1306" t="s">
        <v>79</v>
      </c>
      <c r="G1306" t="s">
        <v>24</v>
      </c>
      <c r="H1306" t="s">
        <v>25</v>
      </c>
      <c r="I1306" t="s">
        <v>91</v>
      </c>
      <c r="J1306" t="s">
        <v>3826</v>
      </c>
      <c r="K1306" t="s">
        <v>37</v>
      </c>
    </row>
    <row r="1307" spans="1:11" x14ac:dyDescent="0.35">
      <c r="A1307">
        <v>1306</v>
      </c>
      <c r="B1307" t="s">
        <v>3827</v>
      </c>
      <c r="C1307">
        <v>26</v>
      </c>
      <c r="D1307" t="s">
        <v>3828</v>
      </c>
      <c r="E1307" t="s">
        <v>201</v>
      </c>
      <c r="F1307" t="s">
        <v>57</v>
      </c>
      <c r="G1307" t="s">
        <v>33</v>
      </c>
      <c r="H1307" t="s">
        <v>34</v>
      </c>
      <c r="I1307" t="s">
        <v>153</v>
      </c>
      <c r="J1307" t="s">
        <v>3829</v>
      </c>
      <c r="K1307" t="s">
        <v>76</v>
      </c>
    </row>
    <row r="1308" spans="1:11" x14ac:dyDescent="0.35">
      <c r="A1308">
        <v>1307</v>
      </c>
      <c r="B1308" t="s">
        <v>3830</v>
      </c>
      <c r="C1308">
        <v>20</v>
      </c>
      <c r="D1308" t="s">
        <v>3831</v>
      </c>
      <c r="E1308" t="s">
        <v>40</v>
      </c>
      <c r="F1308" t="s">
        <v>14</v>
      </c>
      <c r="G1308" t="s">
        <v>62</v>
      </c>
      <c r="H1308" t="s">
        <v>23</v>
      </c>
      <c r="I1308" t="s">
        <v>88</v>
      </c>
      <c r="J1308" t="s">
        <v>3832</v>
      </c>
      <c r="K1308" t="s">
        <v>19</v>
      </c>
    </row>
    <row r="1309" spans="1:11" x14ac:dyDescent="0.35">
      <c r="A1309">
        <v>1308</v>
      </c>
      <c r="B1309" t="s">
        <v>3833</v>
      </c>
      <c r="C1309">
        <v>20</v>
      </c>
      <c r="D1309" t="s">
        <v>3834</v>
      </c>
      <c r="E1309" t="s">
        <v>79</v>
      </c>
      <c r="F1309" t="s">
        <v>32</v>
      </c>
      <c r="G1309" t="s">
        <v>120</v>
      </c>
      <c r="H1309" t="s">
        <v>57</v>
      </c>
      <c r="I1309" t="s">
        <v>146</v>
      </c>
      <c r="J1309" t="s">
        <v>3835</v>
      </c>
      <c r="K1309" t="s">
        <v>76</v>
      </c>
    </row>
    <row r="1310" spans="1:11" x14ac:dyDescent="0.35">
      <c r="A1310">
        <v>1309</v>
      </c>
      <c r="B1310" t="s">
        <v>3836</v>
      </c>
      <c r="C1310">
        <v>23</v>
      </c>
      <c r="D1310" t="s">
        <v>3837</v>
      </c>
      <c r="E1310" t="s">
        <v>133</v>
      </c>
      <c r="F1310" t="s">
        <v>201</v>
      </c>
      <c r="G1310" t="s">
        <v>62</v>
      </c>
      <c r="H1310" t="s">
        <v>23</v>
      </c>
      <c r="I1310" t="s">
        <v>102</v>
      </c>
      <c r="J1310" t="s">
        <v>3838</v>
      </c>
      <c r="K1310" t="s">
        <v>76</v>
      </c>
    </row>
    <row r="1311" spans="1:11" x14ac:dyDescent="0.35">
      <c r="A1311">
        <v>1310</v>
      </c>
      <c r="B1311" t="s">
        <v>3839</v>
      </c>
      <c r="C1311">
        <v>30</v>
      </c>
      <c r="D1311" t="s">
        <v>3840</v>
      </c>
      <c r="E1311" t="s">
        <v>149</v>
      </c>
      <c r="F1311" t="s">
        <v>42</v>
      </c>
      <c r="G1311" t="s">
        <v>87</v>
      </c>
      <c r="H1311" t="s">
        <v>79</v>
      </c>
      <c r="I1311" t="s">
        <v>146</v>
      </c>
      <c r="J1311" t="s">
        <v>3841</v>
      </c>
      <c r="K1311" t="s">
        <v>37</v>
      </c>
    </row>
    <row r="1312" spans="1:11" x14ac:dyDescent="0.35">
      <c r="A1312">
        <v>1311</v>
      </c>
      <c r="B1312" t="s">
        <v>3842</v>
      </c>
      <c r="C1312">
        <v>23</v>
      </c>
      <c r="D1312" t="s">
        <v>3843</v>
      </c>
      <c r="E1312" t="s">
        <v>169</v>
      </c>
      <c r="F1312" t="s">
        <v>32</v>
      </c>
      <c r="G1312" t="s">
        <v>80</v>
      </c>
      <c r="H1312" t="s">
        <v>32</v>
      </c>
      <c r="I1312" t="s">
        <v>102</v>
      </c>
      <c r="J1312" t="s">
        <v>3844</v>
      </c>
      <c r="K1312" t="s">
        <v>19</v>
      </c>
    </row>
    <row r="1313" spans="1:11" x14ac:dyDescent="0.35">
      <c r="A1313">
        <v>1312</v>
      </c>
      <c r="B1313" t="s">
        <v>3845</v>
      </c>
      <c r="C1313">
        <v>29</v>
      </c>
      <c r="D1313" t="s">
        <v>3846</v>
      </c>
      <c r="E1313" t="s">
        <v>67</v>
      </c>
      <c r="F1313" t="s">
        <v>169</v>
      </c>
      <c r="G1313" t="s">
        <v>62</v>
      </c>
      <c r="H1313" t="s">
        <v>23</v>
      </c>
      <c r="I1313" t="s">
        <v>35</v>
      </c>
      <c r="J1313" t="s">
        <v>3847</v>
      </c>
      <c r="K1313" t="s">
        <v>44</v>
      </c>
    </row>
    <row r="1314" spans="1:11" x14ac:dyDescent="0.35">
      <c r="A1314">
        <v>1313</v>
      </c>
      <c r="B1314" t="s">
        <v>3848</v>
      </c>
      <c r="C1314">
        <v>28</v>
      </c>
      <c r="D1314" t="s">
        <v>3849</v>
      </c>
      <c r="E1314" t="s">
        <v>101</v>
      </c>
      <c r="F1314" t="s">
        <v>31</v>
      </c>
      <c r="G1314" t="s">
        <v>80</v>
      </c>
      <c r="H1314" t="s">
        <v>32</v>
      </c>
      <c r="I1314" t="s">
        <v>88</v>
      </c>
      <c r="J1314" t="s">
        <v>3850</v>
      </c>
      <c r="K1314" t="s">
        <v>19</v>
      </c>
    </row>
    <row r="1315" spans="1:11" x14ac:dyDescent="0.35">
      <c r="A1315">
        <v>1314</v>
      </c>
      <c r="B1315" t="s">
        <v>3851</v>
      </c>
      <c r="C1315">
        <v>21</v>
      </c>
      <c r="D1315" t="s">
        <v>3852</v>
      </c>
      <c r="E1315" t="s">
        <v>40</v>
      </c>
      <c r="F1315" t="s">
        <v>16</v>
      </c>
      <c r="G1315" t="s">
        <v>120</v>
      </c>
      <c r="H1315" t="s">
        <v>57</v>
      </c>
      <c r="I1315" t="s">
        <v>35</v>
      </c>
      <c r="J1315">
        <v>7090192142</v>
      </c>
      <c r="K1315" t="s">
        <v>76</v>
      </c>
    </row>
    <row r="1316" spans="1:11" x14ac:dyDescent="0.35">
      <c r="A1316">
        <v>1315</v>
      </c>
      <c r="B1316" t="s">
        <v>3853</v>
      </c>
      <c r="C1316">
        <v>25</v>
      </c>
      <c r="D1316" t="s">
        <v>3854</v>
      </c>
      <c r="E1316" t="s">
        <v>31</v>
      </c>
      <c r="F1316" t="s">
        <v>67</v>
      </c>
      <c r="G1316" t="s">
        <v>62</v>
      </c>
      <c r="H1316" t="s">
        <v>23</v>
      </c>
      <c r="I1316" t="s">
        <v>26</v>
      </c>
      <c r="J1316">
        <f>1-609-259-6624</f>
        <v>-7491</v>
      </c>
      <c r="K1316" t="s">
        <v>76</v>
      </c>
    </row>
    <row r="1317" spans="1:11" x14ac:dyDescent="0.35">
      <c r="A1317">
        <v>1316</v>
      </c>
      <c r="B1317" t="s">
        <v>3855</v>
      </c>
      <c r="C1317">
        <v>25</v>
      </c>
      <c r="D1317" t="s">
        <v>3856</v>
      </c>
      <c r="E1317" t="s">
        <v>67</v>
      </c>
      <c r="F1317" t="s">
        <v>23</v>
      </c>
      <c r="G1317" t="s">
        <v>24</v>
      </c>
      <c r="H1317" t="s">
        <v>25</v>
      </c>
      <c r="I1317" t="s">
        <v>48</v>
      </c>
      <c r="J1317" t="s">
        <v>3857</v>
      </c>
      <c r="K1317" t="s">
        <v>76</v>
      </c>
    </row>
    <row r="1318" spans="1:11" x14ac:dyDescent="0.35">
      <c r="A1318">
        <v>1317</v>
      </c>
      <c r="B1318" t="s">
        <v>3858</v>
      </c>
      <c r="C1318">
        <v>30</v>
      </c>
      <c r="D1318" t="s">
        <v>3859</v>
      </c>
      <c r="E1318" t="s">
        <v>13</v>
      </c>
      <c r="F1318" t="s">
        <v>31</v>
      </c>
      <c r="G1318" t="s">
        <v>62</v>
      </c>
      <c r="H1318" t="s">
        <v>23</v>
      </c>
      <c r="I1318" t="s">
        <v>17</v>
      </c>
      <c r="J1318" t="s">
        <v>3860</v>
      </c>
      <c r="K1318" t="s">
        <v>19</v>
      </c>
    </row>
    <row r="1319" spans="1:11" x14ac:dyDescent="0.35">
      <c r="A1319">
        <v>1318</v>
      </c>
      <c r="B1319" t="s">
        <v>3861</v>
      </c>
      <c r="C1319">
        <v>30</v>
      </c>
      <c r="D1319" t="s">
        <v>3862</v>
      </c>
      <c r="E1319" t="s">
        <v>34</v>
      </c>
      <c r="F1319" t="s">
        <v>149</v>
      </c>
      <c r="G1319" t="s">
        <v>62</v>
      </c>
      <c r="H1319" t="s">
        <v>23</v>
      </c>
      <c r="I1319" t="s">
        <v>91</v>
      </c>
      <c r="J1319" t="s">
        <v>3863</v>
      </c>
      <c r="K1319" t="s">
        <v>76</v>
      </c>
    </row>
    <row r="1320" spans="1:11" x14ac:dyDescent="0.35">
      <c r="A1320">
        <v>1319</v>
      </c>
      <c r="B1320" t="s">
        <v>3864</v>
      </c>
      <c r="C1320">
        <v>22</v>
      </c>
      <c r="D1320" t="s">
        <v>3865</v>
      </c>
      <c r="E1320" t="s">
        <v>42</v>
      </c>
      <c r="F1320" t="s">
        <v>16</v>
      </c>
      <c r="G1320" t="s">
        <v>62</v>
      </c>
      <c r="H1320" t="s">
        <v>23</v>
      </c>
      <c r="I1320" t="s">
        <v>146</v>
      </c>
      <c r="J1320" t="s">
        <v>3866</v>
      </c>
      <c r="K1320" t="s">
        <v>19</v>
      </c>
    </row>
    <row r="1321" spans="1:11" x14ac:dyDescent="0.35">
      <c r="A1321">
        <v>1320</v>
      </c>
      <c r="B1321" t="s">
        <v>3867</v>
      </c>
      <c r="C1321">
        <v>25</v>
      </c>
      <c r="D1321" t="s">
        <v>3868</v>
      </c>
      <c r="E1321" t="s">
        <v>101</v>
      </c>
      <c r="F1321" t="s">
        <v>201</v>
      </c>
      <c r="G1321" t="s">
        <v>80</v>
      </c>
      <c r="H1321" t="s">
        <v>32</v>
      </c>
      <c r="I1321" t="s">
        <v>146</v>
      </c>
      <c r="J1321" t="s">
        <v>3869</v>
      </c>
      <c r="K1321" t="s">
        <v>44</v>
      </c>
    </row>
    <row r="1322" spans="1:11" x14ac:dyDescent="0.35">
      <c r="A1322">
        <v>1321</v>
      </c>
      <c r="B1322" t="s">
        <v>3870</v>
      </c>
      <c r="C1322">
        <v>27</v>
      </c>
      <c r="D1322" t="s">
        <v>3871</v>
      </c>
      <c r="E1322" t="s">
        <v>67</v>
      </c>
      <c r="F1322" t="s">
        <v>22</v>
      </c>
      <c r="G1322" t="s">
        <v>80</v>
      </c>
      <c r="H1322" t="s">
        <v>32</v>
      </c>
      <c r="I1322" t="s">
        <v>170</v>
      </c>
      <c r="J1322" t="s">
        <v>3872</v>
      </c>
      <c r="K1322" t="s">
        <v>76</v>
      </c>
    </row>
    <row r="1323" spans="1:11" x14ac:dyDescent="0.35">
      <c r="A1323">
        <v>1322</v>
      </c>
      <c r="B1323" t="s">
        <v>3873</v>
      </c>
      <c r="C1323">
        <v>30</v>
      </c>
      <c r="D1323" t="s">
        <v>3874</v>
      </c>
      <c r="E1323" t="s">
        <v>67</v>
      </c>
      <c r="F1323" t="s">
        <v>16</v>
      </c>
      <c r="G1323" t="s">
        <v>41</v>
      </c>
      <c r="H1323" t="s">
        <v>42</v>
      </c>
      <c r="I1323" t="s">
        <v>63</v>
      </c>
      <c r="J1323" t="s">
        <v>3875</v>
      </c>
      <c r="K1323" t="s">
        <v>76</v>
      </c>
    </row>
    <row r="1324" spans="1:11" x14ac:dyDescent="0.35">
      <c r="A1324">
        <v>1323</v>
      </c>
      <c r="B1324" t="s">
        <v>3876</v>
      </c>
      <c r="C1324">
        <v>29</v>
      </c>
      <c r="D1324" t="s">
        <v>3877</v>
      </c>
      <c r="E1324" t="s">
        <v>201</v>
      </c>
      <c r="F1324" t="s">
        <v>101</v>
      </c>
      <c r="G1324" t="s">
        <v>24</v>
      </c>
      <c r="H1324" t="s">
        <v>25</v>
      </c>
      <c r="I1324" t="s">
        <v>35</v>
      </c>
      <c r="J1324" t="s">
        <v>3878</v>
      </c>
      <c r="K1324" t="s">
        <v>44</v>
      </c>
    </row>
    <row r="1325" spans="1:11" x14ac:dyDescent="0.35">
      <c r="A1325">
        <v>1324</v>
      </c>
      <c r="B1325" t="s">
        <v>3879</v>
      </c>
      <c r="C1325">
        <v>29</v>
      </c>
      <c r="D1325" t="s">
        <v>3880</v>
      </c>
      <c r="E1325" t="s">
        <v>57</v>
      </c>
      <c r="F1325" t="s">
        <v>34</v>
      </c>
      <c r="G1325" t="s">
        <v>120</v>
      </c>
      <c r="H1325" t="s">
        <v>57</v>
      </c>
      <c r="I1325" t="s">
        <v>88</v>
      </c>
      <c r="J1325" t="s">
        <v>3881</v>
      </c>
      <c r="K1325" t="s">
        <v>28</v>
      </c>
    </row>
    <row r="1326" spans="1:11" x14ac:dyDescent="0.35">
      <c r="A1326">
        <v>1325</v>
      </c>
      <c r="B1326" t="s">
        <v>3882</v>
      </c>
      <c r="C1326">
        <v>30</v>
      </c>
      <c r="D1326" t="s">
        <v>3883</v>
      </c>
      <c r="E1326" t="s">
        <v>34</v>
      </c>
      <c r="F1326" t="s">
        <v>177</v>
      </c>
      <c r="G1326" t="s">
        <v>24</v>
      </c>
      <c r="H1326" t="s">
        <v>25</v>
      </c>
      <c r="I1326" t="s">
        <v>116</v>
      </c>
      <c r="J1326" t="s">
        <v>3884</v>
      </c>
      <c r="K1326" t="s">
        <v>28</v>
      </c>
    </row>
    <row r="1327" spans="1:11" x14ac:dyDescent="0.35">
      <c r="A1327">
        <v>1326</v>
      </c>
      <c r="B1327" t="s">
        <v>3885</v>
      </c>
      <c r="C1327">
        <v>30</v>
      </c>
      <c r="D1327" t="s">
        <v>3886</v>
      </c>
      <c r="E1327" t="s">
        <v>79</v>
      </c>
      <c r="F1327" t="s">
        <v>25</v>
      </c>
      <c r="G1327" t="s">
        <v>15</v>
      </c>
      <c r="H1327" t="s">
        <v>16</v>
      </c>
      <c r="I1327" t="s">
        <v>58</v>
      </c>
      <c r="J1327" t="s">
        <v>3887</v>
      </c>
      <c r="K1327" t="s">
        <v>76</v>
      </c>
    </row>
    <row r="1328" spans="1:11" x14ac:dyDescent="0.35">
      <c r="A1328">
        <v>1327</v>
      </c>
      <c r="B1328" t="s">
        <v>3888</v>
      </c>
      <c r="C1328">
        <v>23</v>
      </c>
      <c r="D1328" t="s">
        <v>3889</v>
      </c>
      <c r="E1328" t="s">
        <v>177</v>
      </c>
      <c r="F1328" t="s">
        <v>16</v>
      </c>
      <c r="G1328" t="s">
        <v>120</v>
      </c>
      <c r="H1328" t="s">
        <v>57</v>
      </c>
      <c r="I1328" t="s">
        <v>63</v>
      </c>
      <c r="J1328" t="s">
        <v>3890</v>
      </c>
      <c r="K1328" t="s">
        <v>19</v>
      </c>
    </row>
    <row r="1329" spans="1:11" x14ac:dyDescent="0.35">
      <c r="A1329">
        <v>1328</v>
      </c>
      <c r="B1329" t="s">
        <v>3891</v>
      </c>
      <c r="C1329">
        <v>30</v>
      </c>
      <c r="D1329" t="s">
        <v>3892</v>
      </c>
      <c r="E1329" t="s">
        <v>34</v>
      </c>
      <c r="F1329" t="s">
        <v>32</v>
      </c>
      <c r="G1329" t="s">
        <v>120</v>
      </c>
      <c r="H1329" t="s">
        <v>57</v>
      </c>
      <c r="I1329" t="s">
        <v>58</v>
      </c>
      <c r="J1329" t="s">
        <v>3893</v>
      </c>
      <c r="K1329" t="s">
        <v>19</v>
      </c>
    </row>
    <row r="1330" spans="1:11" x14ac:dyDescent="0.35">
      <c r="A1330">
        <v>1329</v>
      </c>
      <c r="B1330" t="s">
        <v>3894</v>
      </c>
      <c r="C1330">
        <v>28</v>
      </c>
      <c r="D1330" t="s">
        <v>3895</v>
      </c>
      <c r="E1330" t="s">
        <v>14</v>
      </c>
      <c r="F1330" t="s">
        <v>57</v>
      </c>
      <c r="G1330" t="s">
        <v>52</v>
      </c>
      <c r="H1330" t="s">
        <v>13</v>
      </c>
      <c r="I1330" t="s">
        <v>58</v>
      </c>
      <c r="J1330" t="s">
        <v>3896</v>
      </c>
      <c r="K1330" t="s">
        <v>28</v>
      </c>
    </row>
    <row r="1331" spans="1:11" x14ac:dyDescent="0.35">
      <c r="A1331">
        <v>1330</v>
      </c>
      <c r="B1331" t="s">
        <v>3897</v>
      </c>
      <c r="C1331">
        <v>27</v>
      </c>
      <c r="D1331" t="s">
        <v>3898</v>
      </c>
      <c r="E1331" t="s">
        <v>42</v>
      </c>
      <c r="F1331" t="s">
        <v>79</v>
      </c>
      <c r="G1331" t="s">
        <v>52</v>
      </c>
      <c r="H1331" t="s">
        <v>13</v>
      </c>
      <c r="I1331" t="s">
        <v>88</v>
      </c>
      <c r="J1331" t="s">
        <v>3899</v>
      </c>
      <c r="K1331" t="s">
        <v>44</v>
      </c>
    </row>
    <row r="1332" spans="1:11" x14ac:dyDescent="0.35">
      <c r="A1332">
        <v>1331</v>
      </c>
      <c r="B1332" t="s">
        <v>3900</v>
      </c>
      <c r="C1332">
        <v>26</v>
      </c>
      <c r="D1332" t="s">
        <v>3901</v>
      </c>
      <c r="E1332" t="s">
        <v>133</v>
      </c>
      <c r="F1332" t="s">
        <v>25</v>
      </c>
      <c r="G1332" t="s">
        <v>47</v>
      </c>
      <c r="H1332" t="s">
        <v>31</v>
      </c>
      <c r="I1332" t="s">
        <v>35</v>
      </c>
      <c r="J1332" t="s">
        <v>3902</v>
      </c>
      <c r="K1332" t="s">
        <v>37</v>
      </c>
    </row>
    <row r="1333" spans="1:11" x14ac:dyDescent="0.35">
      <c r="A1333">
        <v>1332</v>
      </c>
      <c r="B1333" t="s">
        <v>3903</v>
      </c>
      <c r="C1333">
        <v>28</v>
      </c>
      <c r="D1333" t="s">
        <v>3904</v>
      </c>
      <c r="E1333" t="s">
        <v>40</v>
      </c>
      <c r="F1333" t="s">
        <v>25</v>
      </c>
      <c r="G1333" t="s">
        <v>47</v>
      </c>
      <c r="H1333" t="s">
        <v>31</v>
      </c>
      <c r="I1333" t="s">
        <v>26</v>
      </c>
      <c r="J1333" t="s">
        <v>3905</v>
      </c>
      <c r="K1333" t="s">
        <v>44</v>
      </c>
    </row>
    <row r="1334" spans="1:11" x14ac:dyDescent="0.35">
      <c r="A1334">
        <v>1333</v>
      </c>
      <c r="B1334" t="s">
        <v>3906</v>
      </c>
      <c r="C1334">
        <v>30</v>
      </c>
      <c r="D1334" t="s">
        <v>3907</v>
      </c>
      <c r="E1334" t="s">
        <v>31</v>
      </c>
      <c r="F1334" t="s">
        <v>201</v>
      </c>
      <c r="G1334" t="s">
        <v>41</v>
      </c>
      <c r="H1334" t="s">
        <v>42</v>
      </c>
      <c r="I1334" t="s">
        <v>48</v>
      </c>
      <c r="J1334" t="s">
        <v>3908</v>
      </c>
      <c r="K1334" t="s">
        <v>76</v>
      </c>
    </row>
    <row r="1335" spans="1:11" x14ac:dyDescent="0.35">
      <c r="A1335">
        <v>1334</v>
      </c>
      <c r="B1335" t="s">
        <v>3909</v>
      </c>
      <c r="C1335">
        <v>28</v>
      </c>
      <c r="D1335" t="s">
        <v>3910</v>
      </c>
      <c r="E1335" t="s">
        <v>40</v>
      </c>
      <c r="F1335" t="s">
        <v>133</v>
      </c>
      <c r="G1335" t="s">
        <v>80</v>
      </c>
      <c r="H1335" t="s">
        <v>32</v>
      </c>
      <c r="I1335" t="s">
        <v>17</v>
      </c>
      <c r="J1335" t="s">
        <v>3911</v>
      </c>
      <c r="K1335" t="s">
        <v>19</v>
      </c>
    </row>
    <row r="1336" spans="1:11" x14ac:dyDescent="0.35">
      <c r="A1336">
        <v>1335</v>
      </c>
      <c r="B1336" t="s">
        <v>3912</v>
      </c>
      <c r="C1336">
        <v>25</v>
      </c>
      <c r="D1336" t="s">
        <v>3913</v>
      </c>
      <c r="E1336" t="s">
        <v>169</v>
      </c>
      <c r="F1336" t="s">
        <v>169</v>
      </c>
      <c r="G1336" t="s">
        <v>24</v>
      </c>
      <c r="H1336" t="s">
        <v>25</v>
      </c>
      <c r="I1336" t="s">
        <v>88</v>
      </c>
      <c r="J1336" t="s">
        <v>3914</v>
      </c>
      <c r="K1336" t="s">
        <v>44</v>
      </c>
    </row>
    <row r="1337" spans="1:11" x14ac:dyDescent="0.35">
      <c r="A1337">
        <v>1336</v>
      </c>
      <c r="B1337" t="s">
        <v>3915</v>
      </c>
      <c r="C1337">
        <v>23</v>
      </c>
      <c r="D1337" t="s">
        <v>3916</v>
      </c>
      <c r="E1337" t="s">
        <v>40</v>
      </c>
      <c r="F1337" t="s">
        <v>14</v>
      </c>
      <c r="G1337" t="s">
        <v>47</v>
      </c>
      <c r="H1337" t="s">
        <v>31</v>
      </c>
      <c r="I1337" t="s">
        <v>116</v>
      </c>
      <c r="J1337">
        <f>1-674-17-6054</f>
        <v>-6744</v>
      </c>
      <c r="K1337" t="s">
        <v>44</v>
      </c>
    </row>
    <row r="1338" spans="1:11" x14ac:dyDescent="0.35">
      <c r="A1338">
        <v>1337</v>
      </c>
      <c r="B1338" t="s">
        <v>3917</v>
      </c>
      <c r="C1338">
        <v>24</v>
      </c>
      <c r="D1338" t="s">
        <v>3918</v>
      </c>
      <c r="E1338" t="s">
        <v>57</v>
      </c>
      <c r="F1338" t="s">
        <v>67</v>
      </c>
      <c r="G1338" t="s">
        <v>87</v>
      </c>
      <c r="H1338" t="s">
        <v>79</v>
      </c>
      <c r="I1338" t="s">
        <v>170</v>
      </c>
      <c r="J1338" t="s">
        <v>3919</v>
      </c>
      <c r="K1338" t="s">
        <v>19</v>
      </c>
    </row>
    <row r="1339" spans="1:11" x14ac:dyDescent="0.35">
      <c r="A1339">
        <v>1338</v>
      </c>
      <c r="B1339" t="s">
        <v>3920</v>
      </c>
      <c r="C1339">
        <v>23</v>
      </c>
      <c r="D1339" t="s">
        <v>3921</v>
      </c>
      <c r="E1339" t="s">
        <v>16</v>
      </c>
      <c r="F1339" t="s">
        <v>34</v>
      </c>
      <c r="G1339" t="s">
        <v>52</v>
      </c>
      <c r="H1339" t="s">
        <v>13</v>
      </c>
      <c r="I1339" t="s">
        <v>88</v>
      </c>
      <c r="J1339" t="s">
        <v>3922</v>
      </c>
      <c r="K1339" t="s">
        <v>37</v>
      </c>
    </row>
    <row r="1340" spans="1:11" x14ac:dyDescent="0.35">
      <c r="A1340">
        <v>1339</v>
      </c>
      <c r="B1340" t="s">
        <v>3923</v>
      </c>
      <c r="C1340">
        <v>30</v>
      </c>
      <c r="D1340" t="s">
        <v>3924</v>
      </c>
      <c r="E1340" t="s">
        <v>34</v>
      </c>
      <c r="F1340" t="s">
        <v>13</v>
      </c>
      <c r="G1340" t="s">
        <v>120</v>
      </c>
      <c r="H1340" t="s">
        <v>57</v>
      </c>
      <c r="I1340" t="s">
        <v>58</v>
      </c>
      <c r="J1340">
        <f>1-523-221-5923</f>
        <v>-6666</v>
      </c>
      <c r="K1340" t="s">
        <v>37</v>
      </c>
    </row>
    <row r="1341" spans="1:11" x14ac:dyDescent="0.35">
      <c r="A1341">
        <v>1340</v>
      </c>
      <c r="B1341" t="s">
        <v>3925</v>
      </c>
      <c r="C1341">
        <v>21</v>
      </c>
      <c r="D1341" t="s">
        <v>3926</v>
      </c>
      <c r="E1341" t="s">
        <v>23</v>
      </c>
      <c r="F1341" t="s">
        <v>42</v>
      </c>
      <c r="G1341" t="s">
        <v>15</v>
      </c>
      <c r="H1341" t="s">
        <v>16</v>
      </c>
      <c r="I1341" t="s">
        <v>63</v>
      </c>
      <c r="J1341" t="s">
        <v>3927</v>
      </c>
      <c r="K1341" t="s">
        <v>28</v>
      </c>
    </row>
    <row r="1342" spans="1:11" x14ac:dyDescent="0.35">
      <c r="A1342">
        <v>1341</v>
      </c>
      <c r="B1342" t="s">
        <v>3928</v>
      </c>
      <c r="C1342">
        <v>26</v>
      </c>
      <c r="D1342" t="s">
        <v>3929</v>
      </c>
      <c r="E1342" t="s">
        <v>40</v>
      </c>
      <c r="F1342" t="s">
        <v>177</v>
      </c>
      <c r="G1342" t="s">
        <v>24</v>
      </c>
      <c r="H1342" t="s">
        <v>25</v>
      </c>
      <c r="I1342" t="s">
        <v>153</v>
      </c>
      <c r="J1342" t="s">
        <v>3930</v>
      </c>
      <c r="K1342" t="s">
        <v>37</v>
      </c>
    </row>
    <row r="1343" spans="1:11" x14ac:dyDescent="0.35">
      <c r="A1343">
        <v>1342</v>
      </c>
      <c r="B1343" t="s">
        <v>3931</v>
      </c>
      <c r="C1343">
        <v>29</v>
      </c>
      <c r="D1343" t="s">
        <v>3932</v>
      </c>
      <c r="E1343" t="s">
        <v>40</v>
      </c>
      <c r="F1343" t="s">
        <v>14</v>
      </c>
      <c r="G1343" t="s">
        <v>87</v>
      </c>
      <c r="H1343" t="s">
        <v>79</v>
      </c>
      <c r="I1343" t="s">
        <v>91</v>
      </c>
      <c r="J1343" t="s">
        <v>3933</v>
      </c>
      <c r="K1343" t="s">
        <v>44</v>
      </c>
    </row>
    <row r="1344" spans="1:11" x14ac:dyDescent="0.35">
      <c r="A1344">
        <v>1343</v>
      </c>
      <c r="B1344" t="s">
        <v>3934</v>
      </c>
      <c r="C1344">
        <v>23</v>
      </c>
      <c r="D1344" t="s">
        <v>3935</v>
      </c>
      <c r="E1344" t="s">
        <v>201</v>
      </c>
      <c r="F1344" t="s">
        <v>79</v>
      </c>
      <c r="G1344" t="s">
        <v>24</v>
      </c>
      <c r="H1344" t="s">
        <v>25</v>
      </c>
      <c r="I1344" t="s">
        <v>53</v>
      </c>
      <c r="J1344">
        <v>3566364752</v>
      </c>
      <c r="K1344" t="s">
        <v>76</v>
      </c>
    </row>
    <row r="1345" spans="1:11" x14ac:dyDescent="0.35">
      <c r="A1345">
        <v>1344</v>
      </c>
      <c r="B1345" t="s">
        <v>3936</v>
      </c>
      <c r="C1345">
        <v>28</v>
      </c>
      <c r="D1345" t="s">
        <v>3937</v>
      </c>
      <c r="E1345" t="s">
        <v>14</v>
      </c>
      <c r="F1345" t="s">
        <v>23</v>
      </c>
      <c r="G1345" t="s">
        <v>62</v>
      </c>
      <c r="H1345" t="s">
        <v>23</v>
      </c>
      <c r="I1345" t="s">
        <v>63</v>
      </c>
      <c r="J1345" t="s">
        <v>3938</v>
      </c>
      <c r="K1345" t="s">
        <v>44</v>
      </c>
    </row>
    <row r="1346" spans="1:11" x14ac:dyDescent="0.35">
      <c r="A1346">
        <v>1345</v>
      </c>
      <c r="B1346" t="s">
        <v>3939</v>
      </c>
      <c r="C1346">
        <v>23</v>
      </c>
      <c r="D1346" t="s">
        <v>3940</v>
      </c>
      <c r="E1346" t="s">
        <v>169</v>
      </c>
      <c r="F1346" t="s">
        <v>32</v>
      </c>
      <c r="G1346" t="s">
        <v>41</v>
      </c>
      <c r="H1346" t="s">
        <v>42</v>
      </c>
      <c r="I1346" t="s">
        <v>17</v>
      </c>
      <c r="J1346" t="s">
        <v>3941</v>
      </c>
      <c r="K1346" t="s">
        <v>44</v>
      </c>
    </row>
    <row r="1347" spans="1:11" x14ac:dyDescent="0.35">
      <c r="A1347">
        <v>1346</v>
      </c>
      <c r="B1347" t="s">
        <v>3942</v>
      </c>
      <c r="C1347">
        <v>28</v>
      </c>
      <c r="D1347" t="s">
        <v>3943</v>
      </c>
      <c r="E1347" t="s">
        <v>57</v>
      </c>
      <c r="F1347" t="s">
        <v>22</v>
      </c>
      <c r="G1347" t="s">
        <v>47</v>
      </c>
      <c r="H1347" t="s">
        <v>31</v>
      </c>
      <c r="I1347" t="s">
        <v>116</v>
      </c>
      <c r="J1347" t="s">
        <v>3944</v>
      </c>
      <c r="K1347" t="s">
        <v>19</v>
      </c>
    </row>
    <row r="1348" spans="1:11" x14ac:dyDescent="0.35">
      <c r="A1348">
        <v>1347</v>
      </c>
      <c r="B1348" t="s">
        <v>3945</v>
      </c>
      <c r="C1348">
        <v>28</v>
      </c>
      <c r="D1348" t="s">
        <v>3946</v>
      </c>
      <c r="E1348" t="s">
        <v>201</v>
      </c>
      <c r="F1348" t="s">
        <v>14</v>
      </c>
      <c r="G1348" t="s">
        <v>33</v>
      </c>
      <c r="H1348" t="s">
        <v>34</v>
      </c>
      <c r="I1348" t="s">
        <v>26</v>
      </c>
      <c r="J1348" t="s">
        <v>3947</v>
      </c>
      <c r="K1348" t="s">
        <v>44</v>
      </c>
    </row>
    <row r="1349" spans="1:11" x14ac:dyDescent="0.35">
      <c r="A1349">
        <v>1348</v>
      </c>
      <c r="B1349" t="s">
        <v>3948</v>
      </c>
      <c r="C1349">
        <v>30</v>
      </c>
      <c r="D1349" t="s">
        <v>3949</v>
      </c>
      <c r="E1349" t="s">
        <v>23</v>
      </c>
      <c r="F1349" t="s">
        <v>40</v>
      </c>
      <c r="G1349" t="s">
        <v>120</v>
      </c>
      <c r="H1349" t="s">
        <v>57</v>
      </c>
      <c r="I1349" t="s">
        <v>58</v>
      </c>
      <c r="J1349" t="s">
        <v>3950</v>
      </c>
      <c r="K1349" t="s">
        <v>76</v>
      </c>
    </row>
    <row r="1350" spans="1:11" x14ac:dyDescent="0.35">
      <c r="A1350">
        <v>1349</v>
      </c>
      <c r="B1350" t="s">
        <v>3951</v>
      </c>
      <c r="C1350">
        <v>25</v>
      </c>
      <c r="D1350" t="s">
        <v>3952</v>
      </c>
      <c r="E1350" t="s">
        <v>133</v>
      </c>
      <c r="F1350" t="s">
        <v>22</v>
      </c>
      <c r="G1350" t="s">
        <v>80</v>
      </c>
      <c r="H1350" t="s">
        <v>32</v>
      </c>
      <c r="I1350" t="s">
        <v>17</v>
      </c>
      <c r="J1350">
        <v>717361567</v>
      </c>
      <c r="K1350" t="s">
        <v>19</v>
      </c>
    </row>
    <row r="1351" spans="1:11" x14ac:dyDescent="0.35">
      <c r="A1351">
        <v>1350</v>
      </c>
      <c r="B1351" t="s">
        <v>3953</v>
      </c>
      <c r="C1351">
        <v>25</v>
      </c>
      <c r="D1351" t="s">
        <v>3954</v>
      </c>
      <c r="E1351" t="s">
        <v>177</v>
      </c>
      <c r="F1351" t="s">
        <v>25</v>
      </c>
      <c r="G1351" t="s">
        <v>120</v>
      </c>
      <c r="H1351" t="s">
        <v>57</v>
      </c>
      <c r="I1351" t="s">
        <v>116</v>
      </c>
      <c r="J1351">
        <v>6157283198</v>
      </c>
      <c r="K1351" t="s">
        <v>37</v>
      </c>
    </row>
    <row r="1352" spans="1:11" x14ac:dyDescent="0.35">
      <c r="A1352">
        <v>1351</v>
      </c>
      <c r="B1352" t="s">
        <v>3955</v>
      </c>
      <c r="C1352">
        <v>23</v>
      </c>
      <c r="D1352" t="s">
        <v>3956</v>
      </c>
      <c r="E1352" t="s">
        <v>177</v>
      </c>
      <c r="F1352" t="s">
        <v>79</v>
      </c>
      <c r="G1352" t="s">
        <v>33</v>
      </c>
      <c r="H1352" t="s">
        <v>34</v>
      </c>
      <c r="I1352" t="s">
        <v>153</v>
      </c>
      <c r="J1352" t="s">
        <v>3957</v>
      </c>
      <c r="K1352" t="s">
        <v>19</v>
      </c>
    </row>
    <row r="1353" spans="1:11" x14ac:dyDescent="0.35">
      <c r="A1353">
        <v>1352</v>
      </c>
      <c r="B1353" t="s">
        <v>3958</v>
      </c>
      <c r="C1353">
        <v>29</v>
      </c>
      <c r="D1353" t="s">
        <v>3959</v>
      </c>
      <c r="E1353" t="s">
        <v>67</v>
      </c>
      <c r="F1353" t="s">
        <v>40</v>
      </c>
      <c r="G1353" t="s">
        <v>120</v>
      </c>
      <c r="H1353" t="s">
        <v>57</v>
      </c>
      <c r="I1353" t="s">
        <v>26</v>
      </c>
      <c r="J1353" t="s">
        <v>3960</v>
      </c>
      <c r="K1353" t="s">
        <v>28</v>
      </c>
    </row>
    <row r="1354" spans="1:11" x14ac:dyDescent="0.35">
      <c r="A1354">
        <v>1353</v>
      </c>
      <c r="B1354" t="s">
        <v>3961</v>
      </c>
      <c r="C1354">
        <v>23</v>
      </c>
      <c r="D1354" t="s">
        <v>3962</v>
      </c>
      <c r="E1354" t="s">
        <v>22</v>
      </c>
      <c r="F1354" t="s">
        <v>149</v>
      </c>
      <c r="G1354" t="s">
        <v>80</v>
      </c>
      <c r="H1354" t="s">
        <v>32</v>
      </c>
      <c r="I1354" t="s">
        <v>63</v>
      </c>
      <c r="J1354" t="s">
        <v>3963</v>
      </c>
      <c r="K1354" t="s">
        <v>19</v>
      </c>
    </row>
    <row r="1355" spans="1:11" x14ac:dyDescent="0.35">
      <c r="A1355">
        <v>1354</v>
      </c>
      <c r="B1355" t="s">
        <v>3964</v>
      </c>
      <c r="C1355">
        <v>21</v>
      </c>
      <c r="D1355" t="s">
        <v>3965</v>
      </c>
      <c r="E1355" t="s">
        <v>14</v>
      </c>
      <c r="F1355" t="s">
        <v>79</v>
      </c>
      <c r="G1355" t="s">
        <v>47</v>
      </c>
      <c r="H1355" t="s">
        <v>31</v>
      </c>
      <c r="I1355" t="s">
        <v>116</v>
      </c>
      <c r="J1355" t="s">
        <v>3966</v>
      </c>
      <c r="K1355" t="s">
        <v>76</v>
      </c>
    </row>
    <row r="1356" spans="1:11" x14ac:dyDescent="0.35">
      <c r="A1356">
        <v>1355</v>
      </c>
      <c r="B1356" t="s">
        <v>3967</v>
      </c>
      <c r="C1356">
        <v>26</v>
      </c>
      <c r="D1356" t="s">
        <v>3968</v>
      </c>
      <c r="E1356" t="s">
        <v>133</v>
      </c>
      <c r="F1356" t="s">
        <v>42</v>
      </c>
      <c r="G1356" t="s">
        <v>52</v>
      </c>
      <c r="H1356" t="s">
        <v>13</v>
      </c>
      <c r="I1356" t="s">
        <v>53</v>
      </c>
      <c r="J1356">
        <v>2137628800</v>
      </c>
      <c r="K1356" t="s">
        <v>28</v>
      </c>
    </row>
    <row r="1357" spans="1:11" x14ac:dyDescent="0.35">
      <c r="A1357">
        <v>1356</v>
      </c>
      <c r="B1357" t="s">
        <v>3969</v>
      </c>
      <c r="C1357">
        <v>30</v>
      </c>
      <c r="D1357" t="s">
        <v>3970</v>
      </c>
      <c r="E1357" t="s">
        <v>57</v>
      </c>
      <c r="F1357" t="s">
        <v>177</v>
      </c>
      <c r="G1357" t="s">
        <v>52</v>
      </c>
      <c r="H1357" t="s">
        <v>13</v>
      </c>
      <c r="I1357" t="s">
        <v>26</v>
      </c>
      <c r="J1357">
        <v>9802010352</v>
      </c>
      <c r="K1357" t="s">
        <v>19</v>
      </c>
    </row>
    <row r="1358" spans="1:11" x14ac:dyDescent="0.35">
      <c r="A1358">
        <v>1357</v>
      </c>
      <c r="B1358" t="s">
        <v>3971</v>
      </c>
      <c r="C1358">
        <v>30</v>
      </c>
      <c r="D1358" t="s">
        <v>3972</v>
      </c>
      <c r="E1358" t="s">
        <v>169</v>
      </c>
      <c r="F1358" t="s">
        <v>13</v>
      </c>
      <c r="G1358" t="s">
        <v>87</v>
      </c>
      <c r="H1358" t="s">
        <v>79</v>
      </c>
      <c r="I1358" t="s">
        <v>146</v>
      </c>
      <c r="J1358" t="s">
        <v>3973</v>
      </c>
      <c r="K1358" t="s">
        <v>28</v>
      </c>
    </row>
    <row r="1359" spans="1:11" x14ac:dyDescent="0.35">
      <c r="A1359">
        <v>1358</v>
      </c>
      <c r="B1359" t="s">
        <v>3974</v>
      </c>
      <c r="C1359">
        <v>27</v>
      </c>
      <c r="D1359" t="s">
        <v>3975</v>
      </c>
      <c r="E1359" t="s">
        <v>13</v>
      </c>
      <c r="F1359" t="s">
        <v>42</v>
      </c>
      <c r="G1359" t="s">
        <v>15</v>
      </c>
      <c r="H1359" t="s">
        <v>16</v>
      </c>
      <c r="I1359" t="s">
        <v>88</v>
      </c>
      <c r="J1359" t="s">
        <v>3976</v>
      </c>
      <c r="K1359" t="s">
        <v>76</v>
      </c>
    </row>
    <row r="1360" spans="1:11" x14ac:dyDescent="0.35">
      <c r="A1360">
        <v>1359</v>
      </c>
      <c r="B1360" t="s">
        <v>3977</v>
      </c>
      <c r="C1360">
        <v>28</v>
      </c>
      <c r="D1360" t="s">
        <v>3978</v>
      </c>
      <c r="E1360" t="s">
        <v>42</v>
      </c>
      <c r="F1360" t="s">
        <v>22</v>
      </c>
      <c r="G1360" t="s">
        <v>120</v>
      </c>
      <c r="H1360" t="s">
        <v>57</v>
      </c>
      <c r="I1360" t="s">
        <v>63</v>
      </c>
      <c r="J1360" t="s">
        <v>3979</v>
      </c>
      <c r="K1360" t="s">
        <v>19</v>
      </c>
    </row>
    <row r="1361" spans="1:11" x14ac:dyDescent="0.35">
      <c r="A1361">
        <v>1360</v>
      </c>
      <c r="B1361" t="s">
        <v>3980</v>
      </c>
      <c r="C1361">
        <v>28</v>
      </c>
      <c r="D1361" t="s">
        <v>3981</v>
      </c>
      <c r="E1361" t="s">
        <v>23</v>
      </c>
      <c r="F1361" t="s">
        <v>79</v>
      </c>
      <c r="G1361" t="s">
        <v>33</v>
      </c>
      <c r="H1361" t="s">
        <v>34</v>
      </c>
      <c r="I1361" t="s">
        <v>153</v>
      </c>
      <c r="J1361" t="s">
        <v>3982</v>
      </c>
      <c r="K1361" t="s">
        <v>76</v>
      </c>
    </row>
    <row r="1362" spans="1:11" x14ac:dyDescent="0.35">
      <c r="A1362">
        <v>1361</v>
      </c>
      <c r="B1362" t="s">
        <v>3983</v>
      </c>
      <c r="C1362">
        <v>23</v>
      </c>
      <c r="D1362" t="s">
        <v>3984</v>
      </c>
      <c r="E1362" t="s">
        <v>25</v>
      </c>
      <c r="F1362" t="s">
        <v>67</v>
      </c>
      <c r="G1362" t="s">
        <v>62</v>
      </c>
      <c r="H1362" t="s">
        <v>23</v>
      </c>
      <c r="I1362" t="s">
        <v>91</v>
      </c>
      <c r="J1362" t="s">
        <v>3985</v>
      </c>
      <c r="K1362" t="s">
        <v>76</v>
      </c>
    </row>
    <row r="1363" spans="1:11" x14ac:dyDescent="0.35">
      <c r="A1363">
        <v>1362</v>
      </c>
      <c r="B1363" t="s">
        <v>3986</v>
      </c>
      <c r="C1363">
        <v>20</v>
      </c>
      <c r="D1363" t="s">
        <v>3987</v>
      </c>
      <c r="E1363" t="s">
        <v>149</v>
      </c>
      <c r="F1363" t="s">
        <v>16</v>
      </c>
      <c r="G1363" t="s">
        <v>47</v>
      </c>
      <c r="H1363" t="s">
        <v>31</v>
      </c>
      <c r="I1363" t="s">
        <v>88</v>
      </c>
      <c r="J1363" t="s">
        <v>3988</v>
      </c>
      <c r="K1363" t="s">
        <v>76</v>
      </c>
    </row>
    <row r="1364" spans="1:11" x14ac:dyDescent="0.35">
      <c r="A1364">
        <v>1363</v>
      </c>
      <c r="B1364" t="s">
        <v>3989</v>
      </c>
      <c r="C1364">
        <v>28</v>
      </c>
      <c r="D1364" t="s">
        <v>3990</v>
      </c>
      <c r="E1364" t="s">
        <v>25</v>
      </c>
      <c r="F1364" t="s">
        <v>16</v>
      </c>
      <c r="G1364" t="s">
        <v>41</v>
      </c>
      <c r="H1364" t="s">
        <v>42</v>
      </c>
      <c r="I1364" t="s">
        <v>63</v>
      </c>
      <c r="J1364" t="s">
        <v>3991</v>
      </c>
      <c r="K1364" t="s">
        <v>19</v>
      </c>
    </row>
    <row r="1365" spans="1:11" x14ac:dyDescent="0.35">
      <c r="A1365">
        <v>1364</v>
      </c>
      <c r="B1365" t="s">
        <v>3992</v>
      </c>
      <c r="C1365">
        <v>30</v>
      </c>
      <c r="D1365" t="s">
        <v>3993</v>
      </c>
      <c r="E1365" t="s">
        <v>16</v>
      </c>
      <c r="F1365" t="s">
        <v>169</v>
      </c>
      <c r="G1365" t="s">
        <v>24</v>
      </c>
      <c r="H1365" t="s">
        <v>25</v>
      </c>
      <c r="I1365" t="s">
        <v>88</v>
      </c>
      <c r="J1365" t="s">
        <v>3994</v>
      </c>
      <c r="K1365" t="s">
        <v>28</v>
      </c>
    </row>
    <row r="1366" spans="1:11" x14ac:dyDescent="0.35">
      <c r="A1366">
        <v>1365</v>
      </c>
      <c r="B1366" t="s">
        <v>3995</v>
      </c>
      <c r="C1366">
        <v>27</v>
      </c>
      <c r="D1366" t="s">
        <v>3996</v>
      </c>
      <c r="E1366" t="s">
        <v>177</v>
      </c>
      <c r="F1366" t="s">
        <v>13</v>
      </c>
      <c r="G1366" t="s">
        <v>87</v>
      </c>
      <c r="H1366" t="s">
        <v>79</v>
      </c>
      <c r="I1366" t="s">
        <v>17</v>
      </c>
      <c r="J1366" t="s">
        <v>3997</v>
      </c>
      <c r="K1366" t="s">
        <v>28</v>
      </c>
    </row>
    <row r="1367" spans="1:11" x14ac:dyDescent="0.35">
      <c r="A1367">
        <v>1366</v>
      </c>
      <c r="B1367" t="s">
        <v>3998</v>
      </c>
      <c r="C1367">
        <v>27</v>
      </c>
      <c r="D1367" t="s">
        <v>3999</v>
      </c>
      <c r="E1367" t="s">
        <v>149</v>
      </c>
      <c r="F1367" t="s">
        <v>16</v>
      </c>
      <c r="G1367" t="s">
        <v>47</v>
      </c>
      <c r="H1367" t="s">
        <v>31</v>
      </c>
      <c r="I1367" t="s">
        <v>91</v>
      </c>
      <c r="J1367" t="s">
        <v>4000</v>
      </c>
      <c r="K1367" t="s">
        <v>37</v>
      </c>
    </row>
    <row r="1368" spans="1:11" x14ac:dyDescent="0.35">
      <c r="A1368">
        <v>1367</v>
      </c>
      <c r="B1368" t="s">
        <v>4001</v>
      </c>
      <c r="C1368">
        <v>27</v>
      </c>
      <c r="D1368" t="s">
        <v>4002</v>
      </c>
      <c r="E1368" t="s">
        <v>67</v>
      </c>
      <c r="F1368" t="s">
        <v>67</v>
      </c>
      <c r="G1368" t="s">
        <v>41</v>
      </c>
      <c r="H1368" t="s">
        <v>42</v>
      </c>
      <c r="I1368" t="s">
        <v>153</v>
      </c>
      <c r="J1368" t="s">
        <v>4003</v>
      </c>
      <c r="K1368" t="s">
        <v>19</v>
      </c>
    </row>
    <row r="1369" spans="1:11" x14ac:dyDescent="0.35">
      <c r="A1369">
        <v>1368</v>
      </c>
      <c r="B1369" t="s">
        <v>4004</v>
      </c>
      <c r="C1369">
        <v>27</v>
      </c>
      <c r="D1369" t="s">
        <v>4005</v>
      </c>
      <c r="E1369" t="s">
        <v>25</v>
      </c>
      <c r="F1369" t="s">
        <v>40</v>
      </c>
      <c r="G1369" t="s">
        <v>33</v>
      </c>
      <c r="H1369" t="s">
        <v>34</v>
      </c>
      <c r="I1369" t="s">
        <v>53</v>
      </c>
      <c r="J1369" t="s">
        <v>4006</v>
      </c>
      <c r="K1369" t="s">
        <v>37</v>
      </c>
    </row>
    <row r="1370" spans="1:11" x14ac:dyDescent="0.35">
      <c r="A1370">
        <v>1369</v>
      </c>
      <c r="B1370" t="s">
        <v>4007</v>
      </c>
      <c r="C1370">
        <v>24</v>
      </c>
      <c r="D1370" t="s">
        <v>4008</v>
      </c>
      <c r="E1370" t="s">
        <v>79</v>
      </c>
      <c r="F1370" t="s">
        <v>67</v>
      </c>
      <c r="G1370" t="s">
        <v>24</v>
      </c>
      <c r="H1370" t="s">
        <v>25</v>
      </c>
      <c r="I1370" t="s">
        <v>17</v>
      </c>
      <c r="J1370" t="s">
        <v>4009</v>
      </c>
      <c r="K1370" t="s">
        <v>76</v>
      </c>
    </row>
    <row r="1371" spans="1:11" x14ac:dyDescent="0.35">
      <c r="A1371">
        <v>1370</v>
      </c>
      <c r="B1371" t="s">
        <v>4010</v>
      </c>
      <c r="C1371">
        <v>21</v>
      </c>
      <c r="D1371" t="s">
        <v>4011</v>
      </c>
      <c r="E1371" t="s">
        <v>149</v>
      </c>
      <c r="F1371" t="s">
        <v>42</v>
      </c>
      <c r="G1371" t="s">
        <v>52</v>
      </c>
      <c r="H1371" t="s">
        <v>13</v>
      </c>
      <c r="I1371" t="s">
        <v>88</v>
      </c>
      <c r="J1371" t="s">
        <v>4012</v>
      </c>
      <c r="K1371" t="s">
        <v>44</v>
      </c>
    </row>
    <row r="1372" spans="1:11" x14ac:dyDescent="0.35">
      <c r="A1372">
        <v>1371</v>
      </c>
      <c r="B1372" t="s">
        <v>4013</v>
      </c>
      <c r="C1372">
        <v>27</v>
      </c>
      <c r="D1372" t="s">
        <v>4014</v>
      </c>
      <c r="E1372" t="s">
        <v>13</v>
      </c>
      <c r="F1372" t="s">
        <v>14</v>
      </c>
      <c r="G1372" t="s">
        <v>80</v>
      </c>
      <c r="H1372" t="s">
        <v>32</v>
      </c>
      <c r="I1372" t="s">
        <v>91</v>
      </c>
      <c r="J1372" t="s">
        <v>4015</v>
      </c>
      <c r="K1372" t="s">
        <v>44</v>
      </c>
    </row>
    <row r="1373" spans="1:11" x14ac:dyDescent="0.35">
      <c r="A1373">
        <v>1372</v>
      </c>
      <c r="B1373" t="s">
        <v>4016</v>
      </c>
      <c r="C1373">
        <v>23</v>
      </c>
      <c r="D1373" t="s">
        <v>4017</v>
      </c>
      <c r="E1373" t="s">
        <v>32</v>
      </c>
      <c r="F1373" t="s">
        <v>16</v>
      </c>
      <c r="G1373" t="s">
        <v>33</v>
      </c>
      <c r="H1373" t="s">
        <v>34</v>
      </c>
      <c r="I1373" t="s">
        <v>153</v>
      </c>
      <c r="J1373" t="s">
        <v>4018</v>
      </c>
      <c r="K1373" t="s">
        <v>37</v>
      </c>
    </row>
    <row r="1374" spans="1:11" x14ac:dyDescent="0.35">
      <c r="A1374">
        <v>1373</v>
      </c>
      <c r="B1374" t="s">
        <v>4019</v>
      </c>
      <c r="C1374">
        <v>21</v>
      </c>
      <c r="D1374" t="s">
        <v>4020</v>
      </c>
      <c r="E1374" t="s">
        <v>201</v>
      </c>
      <c r="F1374" t="s">
        <v>133</v>
      </c>
      <c r="G1374" t="s">
        <v>15</v>
      </c>
      <c r="H1374" t="s">
        <v>16</v>
      </c>
      <c r="I1374" t="s">
        <v>35</v>
      </c>
      <c r="J1374" t="s">
        <v>4021</v>
      </c>
      <c r="K1374" t="s">
        <v>76</v>
      </c>
    </row>
    <row r="1375" spans="1:11" x14ac:dyDescent="0.35">
      <c r="A1375">
        <v>1374</v>
      </c>
      <c r="B1375" t="s">
        <v>4022</v>
      </c>
      <c r="C1375">
        <v>25</v>
      </c>
      <c r="D1375" t="s">
        <v>4023</v>
      </c>
      <c r="E1375" t="s">
        <v>14</v>
      </c>
      <c r="F1375" t="s">
        <v>201</v>
      </c>
      <c r="G1375" t="s">
        <v>52</v>
      </c>
      <c r="H1375" t="s">
        <v>13</v>
      </c>
      <c r="I1375" t="s">
        <v>17</v>
      </c>
      <c r="J1375" t="s">
        <v>4024</v>
      </c>
      <c r="K1375" t="s">
        <v>19</v>
      </c>
    </row>
    <row r="1376" spans="1:11" x14ac:dyDescent="0.35">
      <c r="A1376">
        <v>1375</v>
      </c>
      <c r="B1376" t="s">
        <v>4025</v>
      </c>
      <c r="C1376">
        <v>26</v>
      </c>
      <c r="D1376" t="s">
        <v>4026</v>
      </c>
      <c r="E1376" t="s">
        <v>14</v>
      </c>
      <c r="F1376" t="s">
        <v>31</v>
      </c>
      <c r="G1376" t="s">
        <v>87</v>
      </c>
      <c r="H1376" t="s">
        <v>79</v>
      </c>
      <c r="I1376" t="s">
        <v>35</v>
      </c>
      <c r="J1376" t="s">
        <v>4027</v>
      </c>
      <c r="K1376" t="s">
        <v>37</v>
      </c>
    </row>
    <row r="1377" spans="1:11" x14ac:dyDescent="0.35">
      <c r="A1377">
        <v>1376</v>
      </c>
      <c r="B1377" t="s">
        <v>4028</v>
      </c>
      <c r="C1377">
        <v>28</v>
      </c>
      <c r="D1377" t="s">
        <v>4029</v>
      </c>
      <c r="E1377" t="s">
        <v>32</v>
      </c>
      <c r="F1377" t="s">
        <v>23</v>
      </c>
      <c r="G1377" t="s">
        <v>47</v>
      </c>
      <c r="H1377" t="s">
        <v>31</v>
      </c>
      <c r="I1377" t="s">
        <v>68</v>
      </c>
      <c r="J1377">
        <v>2056074162</v>
      </c>
      <c r="K1377" t="s">
        <v>76</v>
      </c>
    </row>
    <row r="1378" spans="1:11" x14ac:dyDescent="0.35">
      <c r="A1378">
        <v>1377</v>
      </c>
      <c r="B1378" t="s">
        <v>4030</v>
      </c>
      <c r="C1378">
        <v>25</v>
      </c>
      <c r="D1378" t="s">
        <v>4031</v>
      </c>
      <c r="E1378" t="s">
        <v>133</v>
      </c>
      <c r="F1378" t="s">
        <v>169</v>
      </c>
      <c r="G1378" t="s">
        <v>33</v>
      </c>
      <c r="H1378" t="s">
        <v>34</v>
      </c>
      <c r="I1378" t="s">
        <v>88</v>
      </c>
      <c r="J1378" t="s">
        <v>4032</v>
      </c>
      <c r="K1378" t="s">
        <v>44</v>
      </c>
    </row>
    <row r="1379" spans="1:11" x14ac:dyDescent="0.35">
      <c r="A1379">
        <v>1378</v>
      </c>
      <c r="B1379" t="s">
        <v>4033</v>
      </c>
      <c r="C1379">
        <v>30</v>
      </c>
      <c r="D1379" t="s">
        <v>4034</v>
      </c>
      <c r="E1379" t="s">
        <v>57</v>
      </c>
      <c r="F1379" t="s">
        <v>57</v>
      </c>
      <c r="G1379" t="s">
        <v>24</v>
      </c>
      <c r="H1379" t="s">
        <v>25</v>
      </c>
      <c r="I1379" t="s">
        <v>48</v>
      </c>
      <c r="J1379" t="s">
        <v>4035</v>
      </c>
      <c r="K1379" t="s">
        <v>28</v>
      </c>
    </row>
    <row r="1380" spans="1:11" x14ac:dyDescent="0.35">
      <c r="A1380">
        <v>1379</v>
      </c>
      <c r="B1380" t="s">
        <v>4036</v>
      </c>
      <c r="C1380">
        <v>21</v>
      </c>
      <c r="D1380" t="s">
        <v>4037</v>
      </c>
      <c r="E1380" t="s">
        <v>13</v>
      </c>
      <c r="F1380" t="s">
        <v>79</v>
      </c>
      <c r="G1380" t="s">
        <v>80</v>
      </c>
      <c r="H1380" t="s">
        <v>32</v>
      </c>
      <c r="I1380" t="s">
        <v>170</v>
      </c>
      <c r="J1380" t="s">
        <v>4038</v>
      </c>
      <c r="K1380" t="s">
        <v>28</v>
      </c>
    </row>
    <row r="1381" spans="1:11" x14ac:dyDescent="0.35">
      <c r="A1381">
        <v>1380</v>
      </c>
      <c r="B1381" t="s">
        <v>4039</v>
      </c>
      <c r="C1381">
        <v>25</v>
      </c>
      <c r="D1381" t="s">
        <v>4040</v>
      </c>
      <c r="E1381" t="s">
        <v>16</v>
      </c>
      <c r="F1381" t="s">
        <v>14</v>
      </c>
      <c r="G1381" t="s">
        <v>47</v>
      </c>
      <c r="H1381" t="s">
        <v>31</v>
      </c>
      <c r="I1381" t="s">
        <v>68</v>
      </c>
      <c r="J1381" t="s">
        <v>4041</v>
      </c>
      <c r="K1381" t="s">
        <v>76</v>
      </c>
    </row>
    <row r="1382" spans="1:11" x14ac:dyDescent="0.35">
      <c r="A1382">
        <v>1381</v>
      </c>
      <c r="B1382" t="s">
        <v>4042</v>
      </c>
      <c r="C1382">
        <v>27</v>
      </c>
      <c r="D1382" t="s">
        <v>4043</v>
      </c>
      <c r="E1382" t="s">
        <v>201</v>
      </c>
      <c r="F1382" t="s">
        <v>32</v>
      </c>
      <c r="G1382" t="s">
        <v>120</v>
      </c>
      <c r="H1382" t="s">
        <v>57</v>
      </c>
      <c r="I1382" t="s">
        <v>48</v>
      </c>
      <c r="J1382" t="s">
        <v>4044</v>
      </c>
      <c r="K1382" t="s">
        <v>28</v>
      </c>
    </row>
    <row r="1383" spans="1:11" x14ac:dyDescent="0.35">
      <c r="A1383">
        <v>1382</v>
      </c>
      <c r="B1383" t="s">
        <v>4045</v>
      </c>
      <c r="C1383">
        <v>29</v>
      </c>
      <c r="D1383" t="s">
        <v>4046</v>
      </c>
      <c r="E1383" t="s">
        <v>149</v>
      </c>
      <c r="F1383" t="s">
        <v>57</v>
      </c>
      <c r="G1383" t="s">
        <v>120</v>
      </c>
      <c r="H1383" t="s">
        <v>57</v>
      </c>
      <c r="I1383" t="s">
        <v>153</v>
      </c>
      <c r="J1383" t="s">
        <v>4047</v>
      </c>
      <c r="K1383" t="s">
        <v>28</v>
      </c>
    </row>
    <row r="1384" spans="1:11" x14ac:dyDescent="0.35">
      <c r="A1384">
        <v>1383</v>
      </c>
      <c r="B1384" t="s">
        <v>4048</v>
      </c>
      <c r="C1384">
        <v>28</v>
      </c>
      <c r="D1384" t="s">
        <v>4049</v>
      </c>
      <c r="E1384" t="s">
        <v>16</v>
      </c>
      <c r="F1384" t="s">
        <v>25</v>
      </c>
      <c r="G1384" t="s">
        <v>47</v>
      </c>
      <c r="H1384" t="s">
        <v>31</v>
      </c>
      <c r="I1384" t="s">
        <v>170</v>
      </c>
      <c r="J1384" t="s">
        <v>4050</v>
      </c>
      <c r="K1384" t="s">
        <v>19</v>
      </c>
    </row>
    <row r="1385" spans="1:11" x14ac:dyDescent="0.35">
      <c r="A1385">
        <v>1384</v>
      </c>
      <c r="B1385" t="s">
        <v>4051</v>
      </c>
      <c r="C1385">
        <v>29</v>
      </c>
      <c r="D1385" t="s">
        <v>4052</v>
      </c>
      <c r="E1385" t="s">
        <v>79</v>
      </c>
      <c r="F1385" t="s">
        <v>67</v>
      </c>
      <c r="G1385" t="s">
        <v>62</v>
      </c>
      <c r="H1385" t="s">
        <v>23</v>
      </c>
      <c r="I1385" t="s">
        <v>17</v>
      </c>
      <c r="J1385" t="s">
        <v>4053</v>
      </c>
      <c r="K1385" t="s">
        <v>37</v>
      </c>
    </row>
    <row r="1386" spans="1:11" x14ac:dyDescent="0.35">
      <c r="A1386">
        <v>1385</v>
      </c>
      <c r="B1386" t="s">
        <v>4054</v>
      </c>
      <c r="C1386">
        <v>25</v>
      </c>
      <c r="D1386" t="s">
        <v>4055</v>
      </c>
      <c r="E1386" t="s">
        <v>201</v>
      </c>
      <c r="F1386" t="s">
        <v>169</v>
      </c>
      <c r="G1386" t="s">
        <v>33</v>
      </c>
      <c r="H1386" t="s">
        <v>34</v>
      </c>
      <c r="I1386" t="s">
        <v>35</v>
      </c>
      <c r="J1386" t="s">
        <v>4056</v>
      </c>
      <c r="K1386" t="s">
        <v>19</v>
      </c>
    </row>
    <row r="1387" spans="1:11" x14ac:dyDescent="0.35">
      <c r="A1387">
        <v>1386</v>
      </c>
      <c r="B1387" t="s">
        <v>4057</v>
      </c>
      <c r="C1387">
        <v>24</v>
      </c>
      <c r="D1387" t="s">
        <v>4058</v>
      </c>
      <c r="E1387" t="s">
        <v>34</v>
      </c>
      <c r="F1387" t="s">
        <v>32</v>
      </c>
      <c r="G1387" t="s">
        <v>41</v>
      </c>
      <c r="H1387" t="s">
        <v>42</v>
      </c>
      <c r="I1387" t="s">
        <v>58</v>
      </c>
      <c r="J1387" t="s">
        <v>4059</v>
      </c>
      <c r="K1387" t="s">
        <v>76</v>
      </c>
    </row>
    <row r="1388" spans="1:11" x14ac:dyDescent="0.35">
      <c r="A1388">
        <v>1387</v>
      </c>
      <c r="B1388" t="s">
        <v>4060</v>
      </c>
      <c r="C1388">
        <v>20</v>
      </c>
      <c r="D1388" t="s">
        <v>4061</v>
      </c>
      <c r="E1388" t="s">
        <v>133</v>
      </c>
      <c r="F1388" t="s">
        <v>169</v>
      </c>
      <c r="G1388" t="s">
        <v>47</v>
      </c>
      <c r="H1388" t="s">
        <v>31</v>
      </c>
      <c r="I1388" t="s">
        <v>63</v>
      </c>
      <c r="J1388" t="s">
        <v>4062</v>
      </c>
      <c r="K1388" t="s">
        <v>76</v>
      </c>
    </row>
    <row r="1389" spans="1:11" x14ac:dyDescent="0.35">
      <c r="A1389">
        <v>1388</v>
      </c>
      <c r="B1389" t="s">
        <v>4063</v>
      </c>
      <c r="C1389">
        <v>26</v>
      </c>
      <c r="D1389" t="s">
        <v>4064</v>
      </c>
      <c r="E1389" t="s">
        <v>169</v>
      </c>
      <c r="F1389" t="s">
        <v>57</v>
      </c>
      <c r="G1389" t="s">
        <v>62</v>
      </c>
      <c r="H1389" t="s">
        <v>23</v>
      </c>
      <c r="I1389" t="s">
        <v>17</v>
      </c>
      <c r="J1389" t="s">
        <v>4065</v>
      </c>
      <c r="K1389" t="s">
        <v>28</v>
      </c>
    </row>
    <row r="1390" spans="1:11" x14ac:dyDescent="0.35">
      <c r="A1390">
        <v>1389</v>
      </c>
      <c r="B1390" t="s">
        <v>4066</v>
      </c>
      <c r="C1390">
        <v>25</v>
      </c>
      <c r="D1390" t="s">
        <v>4067</v>
      </c>
      <c r="E1390" t="s">
        <v>149</v>
      </c>
      <c r="F1390" t="s">
        <v>23</v>
      </c>
      <c r="G1390" t="s">
        <v>80</v>
      </c>
      <c r="H1390" t="s">
        <v>32</v>
      </c>
      <c r="I1390" t="s">
        <v>88</v>
      </c>
      <c r="J1390">
        <v>8338438106</v>
      </c>
      <c r="K1390" t="s">
        <v>76</v>
      </c>
    </row>
    <row r="1391" spans="1:11" x14ac:dyDescent="0.35">
      <c r="A1391">
        <v>1390</v>
      </c>
      <c r="B1391" t="s">
        <v>4068</v>
      </c>
      <c r="C1391">
        <v>23</v>
      </c>
      <c r="D1391" t="s">
        <v>4069</v>
      </c>
      <c r="E1391" t="s">
        <v>201</v>
      </c>
      <c r="F1391" t="s">
        <v>34</v>
      </c>
      <c r="G1391" t="s">
        <v>33</v>
      </c>
      <c r="H1391" t="s">
        <v>34</v>
      </c>
      <c r="I1391" t="s">
        <v>153</v>
      </c>
      <c r="J1391" t="s">
        <v>4070</v>
      </c>
      <c r="K1391" t="s">
        <v>37</v>
      </c>
    </row>
    <row r="1392" spans="1:11" x14ac:dyDescent="0.35">
      <c r="A1392">
        <v>1391</v>
      </c>
      <c r="B1392" t="s">
        <v>4071</v>
      </c>
      <c r="C1392">
        <v>21</v>
      </c>
      <c r="D1392" t="s">
        <v>4072</v>
      </c>
      <c r="E1392" t="s">
        <v>14</v>
      </c>
      <c r="F1392" t="s">
        <v>42</v>
      </c>
      <c r="G1392" t="s">
        <v>41</v>
      </c>
      <c r="H1392" t="s">
        <v>42</v>
      </c>
      <c r="I1392" t="s">
        <v>63</v>
      </c>
      <c r="J1392" t="s">
        <v>4073</v>
      </c>
      <c r="K1392" t="s">
        <v>37</v>
      </c>
    </row>
    <row r="1393" spans="1:11" x14ac:dyDescent="0.35">
      <c r="A1393">
        <v>1392</v>
      </c>
      <c r="B1393" t="s">
        <v>4074</v>
      </c>
      <c r="C1393">
        <v>29</v>
      </c>
      <c r="D1393" t="s">
        <v>4075</v>
      </c>
      <c r="E1393" t="s">
        <v>67</v>
      </c>
      <c r="F1393" t="s">
        <v>25</v>
      </c>
      <c r="G1393" t="s">
        <v>52</v>
      </c>
      <c r="H1393" t="s">
        <v>13</v>
      </c>
      <c r="I1393" t="s">
        <v>68</v>
      </c>
      <c r="J1393" t="s">
        <v>4076</v>
      </c>
      <c r="K1393" t="s">
        <v>19</v>
      </c>
    </row>
    <row r="1394" spans="1:11" x14ac:dyDescent="0.35">
      <c r="A1394">
        <v>1393</v>
      </c>
      <c r="B1394" t="s">
        <v>4077</v>
      </c>
      <c r="C1394">
        <v>21</v>
      </c>
      <c r="D1394" t="s">
        <v>4078</v>
      </c>
      <c r="E1394" t="s">
        <v>13</v>
      </c>
      <c r="F1394" t="s">
        <v>42</v>
      </c>
      <c r="G1394" t="s">
        <v>87</v>
      </c>
      <c r="H1394" t="s">
        <v>79</v>
      </c>
      <c r="I1394" t="s">
        <v>53</v>
      </c>
      <c r="J1394">
        <v>2650600195</v>
      </c>
      <c r="K1394" t="s">
        <v>76</v>
      </c>
    </row>
    <row r="1395" spans="1:11" x14ac:dyDescent="0.35">
      <c r="A1395">
        <v>1394</v>
      </c>
      <c r="B1395" t="s">
        <v>4079</v>
      </c>
      <c r="C1395">
        <v>21</v>
      </c>
      <c r="D1395" t="s">
        <v>4080</v>
      </c>
      <c r="E1395" t="s">
        <v>34</v>
      </c>
      <c r="F1395" t="s">
        <v>133</v>
      </c>
      <c r="G1395" t="s">
        <v>87</v>
      </c>
      <c r="H1395" t="s">
        <v>79</v>
      </c>
      <c r="I1395" t="s">
        <v>48</v>
      </c>
      <c r="J1395" t="s">
        <v>4081</v>
      </c>
      <c r="K1395" t="s">
        <v>19</v>
      </c>
    </row>
    <row r="1396" spans="1:11" x14ac:dyDescent="0.35">
      <c r="A1396">
        <v>1395</v>
      </c>
      <c r="B1396" t="s">
        <v>4082</v>
      </c>
      <c r="C1396">
        <v>20</v>
      </c>
      <c r="D1396" t="s">
        <v>4083</v>
      </c>
      <c r="E1396" t="s">
        <v>79</v>
      </c>
      <c r="F1396" t="s">
        <v>40</v>
      </c>
      <c r="G1396" t="s">
        <v>62</v>
      </c>
      <c r="H1396" t="s">
        <v>23</v>
      </c>
      <c r="I1396" t="s">
        <v>91</v>
      </c>
      <c r="J1396" t="s">
        <v>4084</v>
      </c>
      <c r="K1396" t="s">
        <v>37</v>
      </c>
    </row>
    <row r="1397" spans="1:11" x14ac:dyDescent="0.35">
      <c r="A1397">
        <v>1396</v>
      </c>
      <c r="B1397" t="s">
        <v>4085</v>
      </c>
      <c r="C1397">
        <v>30</v>
      </c>
      <c r="D1397" t="s">
        <v>4086</v>
      </c>
      <c r="E1397" t="s">
        <v>25</v>
      </c>
      <c r="F1397" t="s">
        <v>133</v>
      </c>
      <c r="G1397" t="s">
        <v>15</v>
      </c>
      <c r="H1397" t="s">
        <v>16</v>
      </c>
      <c r="I1397" t="s">
        <v>170</v>
      </c>
      <c r="J1397">
        <f>1-682-394-3598</f>
        <v>-4673</v>
      </c>
      <c r="K1397" t="s">
        <v>44</v>
      </c>
    </row>
    <row r="1398" spans="1:11" x14ac:dyDescent="0.35">
      <c r="A1398">
        <v>1397</v>
      </c>
      <c r="B1398" t="s">
        <v>4087</v>
      </c>
      <c r="C1398">
        <v>24</v>
      </c>
      <c r="D1398" t="s">
        <v>4088</v>
      </c>
      <c r="E1398" t="s">
        <v>133</v>
      </c>
      <c r="F1398" t="s">
        <v>169</v>
      </c>
      <c r="G1398" t="s">
        <v>62</v>
      </c>
      <c r="H1398" t="s">
        <v>23</v>
      </c>
      <c r="I1398" t="s">
        <v>102</v>
      </c>
      <c r="J1398" t="s">
        <v>4089</v>
      </c>
      <c r="K1398" t="s">
        <v>44</v>
      </c>
    </row>
    <row r="1399" spans="1:11" x14ac:dyDescent="0.35">
      <c r="A1399">
        <v>1398</v>
      </c>
      <c r="B1399" t="s">
        <v>4090</v>
      </c>
      <c r="C1399">
        <v>25</v>
      </c>
      <c r="D1399" t="s">
        <v>4091</v>
      </c>
      <c r="E1399" t="s">
        <v>23</v>
      </c>
      <c r="F1399" t="s">
        <v>201</v>
      </c>
      <c r="G1399" t="s">
        <v>62</v>
      </c>
      <c r="H1399" t="s">
        <v>23</v>
      </c>
      <c r="I1399" t="s">
        <v>102</v>
      </c>
      <c r="J1399" t="s">
        <v>4092</v>
      </c>
      <c r="K1399" t="s">
        <v>76</v>
      </c>
    </row>
    <row r="1400" spans="1:11" x14ac:dyDescent="0.35">
      <c r="A1400">
        <v>1399</v>
      </c>
      <c r="B1400" t="s">
        <v>4093</v>
      </c>
      <c r="C1400">
        <v>30</v>
      </c>
      <c r="D1400" t="s">
        <v>4094</v>
      </c>
      <c r="E1400" t="s">
        <v>57</v>
      </c>
      <c r="F1400" t="s">
        <v>67</v>
      </c>
      <c r="G1400" t="s">
        <v>41</v>
      </c>
      <c r="H1400" t="s">
        <v>42</v>
      </c>
      <c r="I1400" t="s">
        <v>53</v>
      </c>
      <c r="J1400" t="s">
        <v>4095</v>
      </c>
      <c r="K1400" t="s">
        <v>44</v>
      </c>
    </row>
    <row r="1401" spans="1:11" x14ac:dyDescent="0.35">
      <c r="A1401">
        <v>1400</v>
      </c>
      <c r="B1401" t="s">
        <v>4096</v>
      </c>
      <c r="C1401">
        <v>30</v>
      </c>
      <c r="D1401" t="s">
        <v>4097</v>
      </c>
      <c r="E1401" t="s">
        <v>23</v>
      </c>
      <c r="F1401" t="s">
        <v>14</v>
      </c>
      <c r="G1401" t="s">
        <v>47</v>
      </c>
      <c r="H1401" t="s">
        <v>31</v>
      </c>
      <c r="I1401" t="s">
        <v>88</v>
      </c>
      <c r="J1401">
        <v>555039739</v>
      </c>
      <c r="K1401" t="s">
        <v>44</v>
      </c>
    </row>
    <row r="1402" spans="1:11" x14ac:dyDescent="0.35">
      <c r="A1402">
        <v>1401</v>
      </c>
      <c r="B1402" t="s">
        <v>4098</v>
      </c>
      <c r="C1402">
        <v>21</v>
      </c>
      <c r="D1402" t="s">
        <v>4099</v>
      </c>
      <c r="E1402" t="s">
        <v>133</v>
      </c>
      <c r="F1402" t="s">
        <v>79</v>
      </c>
      <c r="G1402" t="s">
        <v>15</v>
      </c>
      <c r="H1402" t="s">
        <v>16</v>
      </c>
      <c r="I1402" t="s">
        <v>48</v>
      </c>
      <c r="J1402" t="s">
        <v>4100</v>
      </c>
      <c r="K1402" t="s">
        <v>28</v>
      </c>
    </row>
    <row r="1403" spans="1:11" x14ac:dyDescent="0.35">
      <c r="A1403">
        <v>1402</v>
      </c>
      <c r="B1403" t="s">
        <v>4101</v>
      </c>
      <c r="C1403">
        <v>22</v>
      </c>
      <c r="D1403" t="s">
        <v>4102</v>
      </c>
      <c r="E1403" t="s">
        <v>42</v>
      </c>
      <c r="F1403" t="s">
        <v>16</v>
      </c>
      <c r="G1403" t="s">
        <v>47</v>
      </c>
      <c r="H1403" t="s">
        <v>31</v>
      </c>
      <c r="I1403" t="s">
        <v>58</v>
      </c>
      <c r="J1403" t="s">
        <v>4103</v>
      </c>
      <c r="K1403" t="s">
        <v>76</v>
      </c>
    </row>
    <row r="1404" spans="1:11" x14ac:dyDescent="0.35">
      <c r="A1404">
        <v>1403</v>
      </c>
      <c r="B1404" t="s">
        <v>4104</v>
      </c>
      <c r="C1404">
        <v>28</v>
      </c>
      <c r="D1404" t="s">
        <v>4105</v>
      </c>
      <c r="E1404" t="s">
        <v>169</v>
      </c>
      <c r="F1404" t="s">
        <v>31</v>
      </c>
      <c r="G1404" t="s">
        <v>52</v>
      </c>
      <c r="H1404" t="s">
        <v>13</v>
      </c>
      <c r="I1404" t="s">
        <v>63</v>
      </c>
      <c r="J1404">
        <v>7453693311</v>
      </c>
      <c r="K1404" t="s">
        <v>28</v>
      </c>
    </row>
    <row r="1405" spans="1:11" x14ac:dyDescent="0.35">
      <c r="A1405">
        <v>1404</v>
      </c>
      <c r="B1405" t="s">
        <v>4106</v>
      </c>
      <c r="C1405">
        <v>25</v>
      </c>
      <c r="D1405" t="s">
        <v>4107</v>
      </c>
      <c r="E1405" t="s">
        <v>32</v>
      </c>
      <c r="F1405" t="s">
        <v>57</v>
      </c>
      <c r="G1405" t="s">
        <v>33</v>
      </c>
      <c r="H1405" t="s">
        <v>34</v>
      </c>
      <c r="I1405" t="s">
        <v>116</v>
      </c>
      <c r="J1405" t="s">
        <v>4108</v>
      </c>
      <c r="K1405" t="s">
        <v>19</v>
      </c>
    </row>
    <row r="1406" spans="1:11" x14ac:dyDescent="0.35">
      <c r="A1406">
        <v>1405</v>
      </c>
      <c r="B1406" t="s">
        <v>4109</v>
      </c>
      <c r="C1406">
        <v>20</v>
      </c>
      <c r="D1406" t="s">
        <v>4110</v>
      </c>
      <c r="E1406" t="s">
        <v>16</v>
      </c>
      <c r="F1406" t="s">
        <v>42</v>
      </c>
      <c r="G1406" t="s">
        <v>52</v>
      </c>
      <c r="H1406" t="s">
        <v>13</v>
      </c>
      <c r="I1406" t="s">
        <v>53</v>
      </c>
      <c r="J1406" t="s">
        <v>4111</v>
      </c>
      <c r="K1406" t="s">
        <v>28</v>
      </c>
    </row>
    <row r="1407" spans="1:11" x14ac:dyDescent="0.35">
      <c r="A1407">
        <v>1406</v>
      </c>
      <c r="B1407" t="s">
        <v>4112</v>
      </c>
      <c r="C1407">
        <v>23</v>
      </c>
      <c r="D1407" t="s">
        <v>4113</v>
      </c>
      <c r="E1407" t="s">
        <v>101</v>
      </c>
      <c r="F1407" t="s">
        <v>57</v>
      </c>
      <c r="G1407" t="s">
        <v>47</v>
      </c>
      <c r="H1407" t="s">
        <v>31</v>
      </c>
      <c r="I1407" t="s">
        <v>102</v>
      </c>
      <c r="J1407">
        <v>2079168623</v>
      </c>
      <c r="K1407" t="s">
        <v>44</v>
      </c>
    </row>
    <row r="1408" spans="1:11" x14ac:dyDescent="0.35">
      <c r="A1408">
        <v>1407</v>
      </c>
      <c r="B1408" t="s">
        <v>4114</v>
      </c>
      <c r="C1408">
        <v>23</v>
      </c>
      <c r="D1408" t="s">
        <v>4115</v>
      </c>
      <c r="E1408" t="s">
        <v>133</v>
      </c>
      <c r="F1408" t="s">
        <v>79</v>
      </c>
      <c r="G1408" t="s">
        <v>41</v>
      </c>
      <c r="H1408" t="s">
        <v>42</v>
      </c>
      <c r="I1408" t="s">
        <v>102</v>
      </c>
      <c r="J1408" t="s">
        <v>4116</v>
      </c>
      <c r="K1408" t="s">
        <v>76</v>
      </c>
    </row>
    <row r="1409" spans="1:11" x14ac:dyDescent="0.35">
      <c r="A1409">
        <v>1408</v>
      </c>
      <c r="B1409" t="s">
        <v>4117</v>
      </c>
      <c r="C1409">
        <v>26</v>
      </c>
      <c r="D1409" t="s">
        <v>4118</v>
      </c>
      <c r="E1409" t="s">
        <v>40</v>
      </c>
      <c r="F1409" t="s">
        <v>57</v>
      </c>
      <c r="G1409" t="s">
        <v>41</v>
      </c>
      <c r="H1409" t="s">
        <v>42</v>
      </c>
      <c r="I1409" t="s">
        <v>48</v>
      </c>
      <c r="J1409" t="s">
        <v>4119</v>
      </c>
      <c r="K1409" t="s">
        <v>37</v>
      </c>
    </row>
    <row r="1410" spans="1:11" x14ac:dyDescent="0.35">
      <c r="A1410">
        <v>1409</v>
      </c>
      <c r="B1410" t="s">
        <v>4120</v>
      </c>
      <c r="C1410">
        <v>23</v>
      </c>
      <c r="D1410" t="s">
        <v>4121</v>
      </c>
      <c r="E1410" t="s">
        <v>57</v>
      </c>
      <c r="F1410" t="s">
        <v>133</v>
      </c>
      <c r="G1410" t="s">
        <v>120</v>
      </c>
      <c r="H1410" t="s">
        <v>57</v>
      </c>
      <c r="I1410" t="s">
        <v>146</v>
      </c>
      <c r="J1410" t="s">
        <v>4122</v>
      </c>
      <c r="K1410" t="s">
        <v>76</v>
      </c>
    </row>
    <row r="1411" spans="1:11" x14ac:dyDescent="0.35">
      <c r="A1411">
        <v>1410</v>
      </c>
      <c r="B1411" t="s">
        <v>4123</v>
      </c>
      <c r="C1411">
        <v>22</v>
      </c>
      <c r="D1411" t="s">
        <v>4124</v>
      </c>
      <c r="E1411" t="s">
        <v>101</v>
      </c>
      <c r="F1411" t="s">
        <v>22</v>
      </c>
      <c r="G1411" t="s">
        <v>24</v>
      </c>
      <c r="H1411" t="s">
        <v>25</v>
      </c>
      <c r="I1411" t="s">
        <v>170</v>
      </c>
      <c r="J1411" t="s">
        <v>4125</v>
      </c>
      <c r="K1411" t="s">
        <v>28</v>
      </c>
    </row>
    <row r="1412" spans="1:11" x14ac:dyDescent="0.35">
      <c r="A1412">
        <v>1411</v>
      </c>
      <c r="B1412" t="s">
        <v>4126</v>
      </c>
      <c r="C1412">
        <v>30</v>
      </c>
      <c r="D1412" t="s">
        <v>4127</v>
      </c>
      <c r="E1412" t="s">
        <v>42</v>
      </c>
      <c r="F1412" t="s">
        <v>201</v>
      </c>
      <c r="G1412" t="s">
        <v>62</v>
      </c>
      <c r="H1412" t="s">
        <v>23</v>
      </c>
      <c r="I1412" t="s">
        <v>58</v>
      </c>
      <c r="J1412" t="s">
        <v>4128</v>
      </c>
      <c r="K1412" t="s">
        <v>44</v>
      </c>
    </row>
    <row r="1413" spans="1:11" x14ac:dyDescent="0.35">
      <c r="A1413">
        <v>1412</v>
      </c>
      <c r="B1413" t="s">
        <v>4129</v>
      </c>
      <c r="C1413">
        <v>30</v>
      </c>
      <c r="D1413" t="s">
        <v>4130</v>
      </c>
      <c r="E1413" t="s">
        <v>23</v>
      </c>
      <c r="F1413" t="s">
        <v>16</v>
      </c>
      <c r="G1413" t="s">
        <v>41</v>
      </c>
      <c r="H1413" t="s">
        <v>42</v>
      </c>
      <c r="I1413" t="s">
        <v>35</v>
      </c>
      <c r="J1413" t="s">
        <v>4131</v>
      </c>
      <c r="K1413" t="s">
        <v>28</v>
      </c>
    </row>
    <row r="1414" spans="1:11" x14ac:dyDescent="0.35">
      <c r="A1414">
        <v>1413</v>
      </c>
      <c r="B1414" t="s">
        <v>4132</v>
      </c>
      <c r="C1414">
        <v>23</v>
      </c>
      <c r="D1414" t="s">
        <v>4133</v>
      </c>
      <c r="E1414" t="s">
        <v>201</v>
      </c>
      <c r="F1414" t="s">
        <v>177</v>
      </c>
      <c r="G1414" t="s">
        <v>80</v>
      </c>
      <c r="H1414" t="s">
        <v>32</v>
      </c>
      <c r="I1414" t="s">
        <v>53</v>
      </c>
      <c r="J1414" t="s">
        <v>4134</v>
      </c>
      <c r="K1414" t="s">
        <v>76</v>
      </c>
    </row>
    <row r="1415" spans="1:11" x14ac:dyDescent="0.35">
      <c r="A1415">
        <v>1414</v>
      </c>
      <c r="B1415" t="s">
        <v>4135</v>
      </c>
      <c r="C1415">
        <v>23</v>
      </c>
      <c r="D1415" t="s">
        <v>4136</v>
      </c>
      <c r="E1415" t="s">
        <v>40</v>
      </c>
      <c r="F1415" t="s">
        <v>201</v>
      </c>
      <c r="G1415" t="s">
        <v>33</v>
      </c>
      <c r="H1415" t="s">
        <v>34</v>
      </c>
      <c r="I1415" t="s">
        <v>116</v>
      </c>
      <c r="J1415">
        <v>1125070015</v>
      </c>
      <c r="K1415" t="s">
        <v>76</v>
      </c>
    </row>
    <row r="1416" spans="1:11" x14ac:dyDescent="0.35">
      <c r="A1416">
        <v>1415</v>
      </c>
      <c r="B1416" t="s">
        <v>4137</v>
      </c>
      <c r="C1416">
        <v>30</v>
      </c>
      <c r="D1416" t="s">
        <v>4138</v>
      </c>
      <c r="E1416" t="s">
        <v>133</v>
      </c>
      <c r="F1416" t="s">
        <v>133</v>
      </c>
      <c r="G1416" t="s">
        <v>33</v>
      </c>
      <c r="H1416" t="s">
        <v>34</v>
      </c>
      <c r="I1416" t="s">
        <v>35</v>
      </c>
      <c r="J1416" t="s">
        <v>4139</v>
      </c>
      <c r="K1416" t="s">
        <v>76</v>
      </c>
    </row>
    <row r="1417" spans="1:11" x14ac:dyDescent="0.35">
      <c r="A1417">
        <v>1416</v>
      </c>
      <c r="B1417" t="s">
        <v>4140</v>
      </c>
      <c r="C1417">
        <v>26</v>
      </c>
      <c r="D1417" t="s">
        <v>4141</v>
      </c>
      <c r="E1417" t="s">
        <v>57</v>
      </c>
      <c r="F1417" t="s">
        <v>31</v>
      </c>
      <c r="G1417" t="s">
        <v>80</v>
      </c>
      <c r="H1417" t="s">
        <v>32</v>
      </c>
      <c r="I1417" t="s">
        <v>88</v>
      </c>
      <c r="J1417" t="s">
        <v>4142</v>
      </c>
      <c r="K1417" t="s">
        <v>44</v>
      </c>
    </row>
    <row r="1418" spans="1:11" x14ac:dyDescent="0.35">
      <c r="A1418">
        <v>1417</v>
      </c>
      <c r="B1418" t="s">
        <v>4143</v>
      </c>
      <c r="C1418">
        <v>20</v>
      </c>
      <c r="D1418" t="s">
        <v>4144</v>
      </c>
      <c r="E1418" t="s">
        <v>133</v>
      </c>
      <c r="F1418" t="s">
        <v>16</v>
      </c>
      <c r="G1418" t="s">
        <v>80</v>
      </c>
      <c r="H1418" t="s">
        <v>32</v>
      </c>
      <c r="I1418" t="s">
        <v>26</v>
      </c>
      <c r="J1418">
        <v>1758548686</v>
      </c>
      <c r="K1418" t="s">
        <v>28</v>
      </c>
    </row>
    <row r="1419" spans="1:11" x14ac:dyDescent="0.35">
      <c r="A1419">
        <v>1418</v>
      </c>
      <c r="B1419" t="s">
        <v>4145</v>
      </c>
      <c r="C1419">
        <v>27</v>
      </c>
      <c r="D1419" t="s">
        <v>4146</v>
      </c>
      <c r="E1419" t="s">
        <v>42</v>
      </c>
      <c r="F1419" t="s">
        <v>23</v>
      </c>
      <c r="G1419" t="s">
        <v>120</v>
      </c>
      <c r="H1419" t="s">
        <v>57</v>
      </c>
      <c r="I1419" t="s">
        <v>116</v>
      </c>
      <c r="J1419" t="s">
        <v>4147</v>
      </c>
      <c r="K1419" t="s">
        <v>28</v>
      </c>
    </row>
    <row r="1420" spans="1:11" x14ac:dyDescent="0.35">
      <c r="A1420">
        <v>1419</v>
      </c>
      <c r="B1420" t="s">
        <v>4148</v>
      </c>
      <c r="C1420">
        <v>23</v>
      </c>
      <c r="D1420" t="s">
        <v>4149</v>
      </c>
      <c r="E1420" t="s">
        <v>57</v>
      </c>
      <c r="F1420" t="s">
        <v>42</v>
      </c>
      <c r="G1420" t="s">
        <v>41</v>
      </c>
      <c r="H1420" t="s">
        <v>42</v>
      </c>
      <c r="I1420" t="s">
        <v>91</v>
      </c>
      <c r="J1420" t="s">
        <v>4150</v>
      </c>
      <c r="K1420" t="s">
        <v>28</v>
      </c>
    </row>
    <row r="1421" spans="1:11" x14ac:dyDescent="0.35">
      <c r="A1421">
        <v>1420</v>
      </c>
      <c r="B1421" t="s">
        <v>4151</v>
      </c>
      <c r="C1421">
        <v>30</v>
      </c>
      <c r="D1421" t="s">
        <v>4152</v>
      </c>
      <c r="E1421" t="s">
        <v>101</v>
      </c>
      <c r="F1421" t="s">
        <v>22</v>
      </c>
      <c r="G1421" t="s">
        <v>15</v>
      </c>
      <c r="H1421" t="s">
        <v>16</v>
      </c>
      <c r="I1421" t="s">
        <v>48</v>
      </c>
      <c r="J1421" t="s">
        <v>4153</v>
      </c>
      <c r="K1421" t="s">
        <v>44</v>
      </c>
    </row>
    <row r="1422" spans="1:11" x14ac:dyDescent="0.35">
      <c r="A1422">
        <v>1421</v>
      </c>
      <c r="B1422" t="s">
        <v>4154</v>
      </c>
      <c r="C1422">
        <v>30</v>
      </c>
      <c r="D1422" t="s">
        <v>4155</v>
      </c>
      <c r="E1422" t="s">
        <v>201</v>
      </c>
      <c r="F1422" t="s">
        <v>133</v>
      </c>
      <c r="G1422" t="s">
        <v>47</v>
      </c>
      <c r="H1422" t="s">
        <v>31</v>
      </c>
      <c r="I1422" t="s">
        <v>170</v>
      </c>
      <c r="J1422" t="s">
        <v>4156</v>
      </c>
      <c r="K1422" t="s">
        <v>19</v>
      </c>
    </row>
    <row r="1423" spans="1:11" x14ac:dyDescent="0.35">
      <c r="A1423">
        <v>1422</v>
      </c>
      <c r="B1423" t="s">
        <v>4157</v>
      </c>
      <c r="C1423">
        <v>26</v>
      </c>
      <c r="D1423" t="s">
        <v>4158</v>
      </c>
      <c r="E1423" t="s">
        <v>177</v>
      </c>
      <c r="F1423" t="s">
        <v>57</v>
      </c>
      <c r="G1423" t="s">
        <v>24</v>
      </c>
      <c r="H1423" t="s">
        <v>25</v>
      </c>
      <c r="I1423" t="s">
        <v>68</v>
      </c>
      <c r="J1423" t="s">
        <v>4159</v>
      </c>
      <c r="K1423" t="s">
        <v>28</v>
      </c>
    </row>
    <row r="1424" spans="1:11" x14ac:dyDescent="0.35">
      <c r="A1424">
        <v>1423</v>
      </c>
      <c r="B1424" t="s">
        <v>4160</v>
      </c>
      <c r="C1424">
        <v>26</v>
      </c>
      <c r="D1424" t="s">
        <v>4161</v>
      </c>
      <c r="E1424" t="s">
        <v>177</v>
      </c>
      <c r="F1424" t="s">
        <v>34</v>
      </c>
      <c r="G1424" t="s">
        <v>33</v>
      </c>
      <c r="H1424" t="s">
        <v>34</v>
      </c>
      <c r="I1424" t="s">
        <v>91</v>
      </c>
      <c r="J1424" t="s">
        <v>4162</v>
      </c>
      <c r="K1424" t="s">
        <v>37</v>
      </c>
    </row>
    <row r="1425" spans="1:11" x14ac:dyDescent="0.35">
      <c r="A1425">
        <v>1424</v>
      </c>
      <c r="B1425" t="s">
        <v>4163</v>
      </c>
      <c r="C1425">
        <v>28</v>
      </c>
      <c r="D1425" t="s">
        <v>4164</v>
      </c>
      <c r="E1425" t="s">
        <v>201</v>
      </c>
      <c r="F1425" t="s">
        <v>149</v>
      </c>
      <c r="G1425" t="s">
        <v>24</v>
      </c>
      <c r="H1425" t="s">
        <v>25</v>
      </c>
      <c r="I1425" t="s">
        <v>35</v>
      </c>
      <c r="J1425" t="s">
        <v>4165</v>
      </c>
      <c r="K1425" t="s">
        <v>76</v>
      </c>
    </row>
    <row r="1426" spans="1:11" x14ac:dyDescent="0.35">
      <c r="A1426">
        <v>1425</v>
      </c>
      <c r="B1426" t="s">
        <v>4166</v>
      </c>
      <c r="C1426">
        <v>26</v>
      </c>
      <c r="D1426" t="s">
        <v>4167</v>
      </c>
      <c r="E1426" t="s">
        <v>25</v>
      </c>
      <c r="F1426" t="s">
        <v>31</v>
      </c>
      <c r="G1426" t="s">
        <v>24</v>
      </c>
      <c r="H1426" t="s">
        <v>25</v>
      </c>
      <c r="I1426" t="s">
        <v>58</v>
      </c>
      <c r="J1426" t="s">
        <v>4168</v>
      </c>
      <c r="K1426" t="s">
        <v>44</v>
      </c>
    </row>
    <row r="1427" spans="1:11" x14ac:dyDescent="0.35">
      <c r="A1427">
        <v>1426</v>
      </c>
      <c r="B1427" t="s">
        <v>4169</v>
      </c>
      <c r="C1427">
        <v>26</v>
      </c>
      <c r="D1427" t="s">
        <v>4170</v>
      </c>
      <c r="E1427" t="s">
        <v>149</v>
      </c>
      <c r="F1427" t="s">
        <v>25</v>
      </c>
      <c r="G1427" t="s">
        <v>24</v>
      </c>
      <c r="H1427" t="s">
        <v>25</v>
      </c>
      <c r="I1427" t="s">
        <v>68</v>
      </c>
      <c r="J1427" t="s">
        <v>4171</v>
      </c>
      <c r="K1427" t="s">
        <v>37</v>
      </c>
    </row>
    <row r="1428" spans="1:11" x14ac:dyDescent="0.35">
      <c r="A1428">
        <v>1427</v>
      </c>
      <c r="B1428" t="s">
        <v>4172</v>
      </c>
      <c r="C1428">
        <v>23</v>
      </c>
      <c r="D1428" t="s">
        <v>4173</v>
      </c>
      <c r="E1428" t="s">
        <v>31</v>
      </c>
      <c r="F1428" t="s">
        <v>133</v>
      </c>
      <c r="G1428" t="s">
        <v>80</v>
      </c>
      <c r="H1428" t="s">
        <v>32</v>
      </c>
      <c r="I1428" t="s">
        <v>26</v>
      </c>
      <c r="J1428" t="s">
        <v>4174</v>
      </c>
      <c r="K1428" t="s">
        <v>37</v>
      </c>
    </row>
    <row r="1429" spans="1:11" x14ac:dyDescent="0.35">
      <c r="A1429">
        <v>1428</v>
      </c>
      <c r="B1429" t="s">
        <v>4175</v>
      </c>
      <c r="C1429">
        <v>23</v>
      </c>
      <c r="D1429" t="s">
        <v>4176</v>
      </c>
      <c r="E1429" t="s">
        <v>57</v>
      </c>
      <c r="F1429" t="s">
        <v>25</v>
      </c>
      <c r="G1429" t="s">
        <v>80</v>
      </c>
      <c r="H1429" t="s">
        <v>32</v>
      </c>
      <c r="I1429" t="s">
        <v>153</v>
      </c>
      <c r="J1429" t="s">
        <v>4177</v>
      </c>
      <c r="K1429" t="s">
        <v>44</v>
      </c>
    </row>
    <row r="1430" spans="1:11" x14ac:dyDescent="0.35">
      <c r="A1430">
        <v>1429</v>
      </c>
      <c r="B1430" t="s">
        <v>4178</v>
      </c>
      <c r="C1430">
        <v>25</v>
      </c>
      <c r="D1430" t="s">
        <v>4179</v>
      </c>
      <c r="E1430" t="s">
        <v>149</v>
      </c>
      <c r="F1430" t="s">
        <v>23</v>
      </c>
      <c r="G1430" t="s">
        <v>47</v>
      </c>
      <c r="H1430" t="s">
        <v>31</v>
      </c>
      <c r="I1430" t="s">
        <v>58</v>
      </c>
      <c r="J1430" t="s">
        <v>4180</v>
      </c>
      <c r="K1430" t="s">
        <v>19</v>
      </c>
    </row>
    <row r="1431" spans="1:11" x14ac:dyDescent="0.35">
      <c r="A1431">
        <v>1430</v>
      </c>
      <c r="B1431" t="s">
        <v>4181</v>
      </c>
      <c r="C1431">
        <v>22</v>
      </c>
      <c r="D1431" t="s">
        <v>4182</v>
      </c>
      <c r="E1431" t="s">
        <v>42</v>
      </c>
      <c r="F1431" t="s">
        <v>67</v>
      </c>
      <c r="G1431" t="s">
        <v>62</v>
      </c>
      <c r="H1431" t="s">
        <v>23</v>
      </c>
      <c r="I1431" t="s">
        <v>91</v>
      </c>
      <c r="J1431" t="s">
        <v>4183</v>
      </c>
      <c r="K1431" t="s">
        <v>44</v>
      </c>
    </row>
    <row r="1432" spans="1:11" x14ac:dyDescent="0.35">
      <c r="A1432">
        <v>1431</v>
      </c>
      <c r="B1432" t="s">
        <v>4184</v>
      </c>
      <c r="C1432">
        <v>23</v>
      </c>
      <c r="D1432" t="s">
        <v>4185</v>
      </c>
      <c r="E1432" t="s">
        <v>149</v>
      </c>
      <c r="F1432" t="s">
        <v>169</v>
      </c>
      <c r="G1432" t="s">
        <v>41</v>
      </c>
      <c r="H1432" t="s">
        <v>42</v>
      </c>
      <c r="I1432" t="s">
        <v>48</v>
      </c>
      <c r="J1432" t="s">
        <v>4186</v>
      </c>
      <c r="K1432" t="s">
        <v>44</v>
      </c>
    </row>
    <row r="1433" spans="1:11" x14ac:dyDescent="0.35">
      <c r="A1433">
        <v>1432</v>
      </c>
      <c r="B1433" t="s">
        <v>4187</v>
      </c>
      <c r="C1433">
        <v>29</v>
      </c>
      <c r="D1433" t="s">
        <v>4188</v>
      </c>
      <c r="E1433" t="s">
        <v>42</v>
      </c>
      <c r="F1433" t="s">
        <v>14</v>
      </c>
      <c r="G1433" t="s">
        <v>87</v>
      </c>
      <c r="H1433" t="s">
        <v>79</v>
      </c>
      <c r="I1433" t="s">
        <v>17</v>
      </c>
      <c r="J1433" t="s">
        <v>4189</v>
      </c>
      <c r="K1433" t="s">
        <v>44</v>
      </c>
    </row>
    <row r="1434" spans="1:11" x14ac:dyDescent="0.35">
      <c r="A1434">
        <v>1433</v>
      </c>
      <c r="B1434" t="s">
        <v>4190</v>
      </c>
      <c r="C1434">
        <v>24</v>
      </c>
      <c r="D1434" t="s">
        <v>4191</v>
      </c>
      <c r="E1434" t="s">
        <v>16</v>
      </c>
      <c r="F1434" t="s">
        <v>42</v>
      </c>
      <c r="G1434" t="s">
        <v>80</v>
      </c>
      <c r="H1434" t="s">
        <v>32</v>
      </c>
      <c r="I1434" t="s">
        <v>146</v>
      </c>
      <c r="J1434" t="s">
        <v>4192</v>
      </c>
      <c r="K1434" t="s">
        <v>37</v>
      </c>
    </row>
    <row r="1435" spans="1:11" x14ac:dyDescent="0.35">
      <c r="A1435">
        <v>1434</v>
      </c>
      <c r="B1435" t="s">
        <v>4193</v>
      </c>
      <c r="C1435">
        <v>21</v>
      </c>
      <c r="D1435" t="s">
        <v>4194</v>
      </c>
      <c r="E1435" t="s">
        <v>16</v>
      </c>
      <c r="F1435" t="s">
        <v>67</v>
      </c>
      <c r="G1435" t="s">
        <v>80</v>
      </c>
      <c r="H1435" t="s">
        <v>32</v>
      </c>
      <c r="I1435" t="s">
        <v>88</v>
      </c>
      <c r="J1435" t="s">
        <v>4195</v>
      </c>
      <c r="K1435" t="s">
        <v>28</v>
      </c>
    </row>
    <row r="1436" spans="1:11" x14ac:dyDescent="0.35">
      <c r="A1436">
        <v>1435</v>
      </c>
      <c r="B1436" t="s">
        <v>4196</v>
      </c>
      <c r="C1436">
        <v>28</v>
      </c>
      <c r="D1436" t="s">
        <v>4197</v>
      </c>
      <c r="E1436" t="s">
        <v>31</v>
      </c>
      <c r="F1436" t="s">
        <v>42</v>
      </c>
      <c r="G1436" t="s">
        <v>87</v>
      </c>
      <c r="H1436" t="s">
        <v>79</v>
      </c>
      <c r="I1436" t="s">
        <v>68</v>
      </c>
      <c r="J1436" t="s">
        <v>4198</v>
      </c>
      <c r="K1436" t="s">
        <v>37</v>
      </c>
    </row>
    <row r="1437" spans="1:11" x14ac:dyDescent="0.35">
      <c r="A1437">
        <v>1436</v>
      </c>
      <c r="B1437" t="s">
        <v>4199</v>
      </c>
      <c r="C1437">
        <v>22</v>
      </c>
      <c r="D1437" t="s">
        <v>4200</v>
      </c>
      <c r="E1437" t="s">
        <v>177</v>
      </c>
      <c r="F1437" t="s">
        <v>14</v>
      </c>
      <c r="G1437" t="s">
        <v>15</v>
      </c>
      <c r="H1437" t="s">
        <v>16</v>
      </c>
      <c r="I1437" t="s">
        <v>17</v>
      </c>
      <c r="J1437" t="s">
        <v>4201</v>
      </c>
      <c r="K1437" t="s">
        <v>44</v>
      </c>
    </row>
    <row r="1438" spans="1:11" x14ac:dyDescent="0.35">
      <c r="A1438">
        <v>1437</v>
      </c>
      <c r="B1438" t="s">
        <v>4202</v>
      </c>
      <c r="C1438">
        <v>23</v>
      </c>
      <c r="D1438" t="s">
        <v>4203</v>
      </c>
      <c r="E1438" t="s">
        <v>57</v>
      </c>
      <c r="F1438" t="s">
        <v>40</v>
      </c>
      <c r="G1438" t="s">
        <v>24</v>
      </c>
      <c r="H1438" t="s">
        <v>25</v>
      </c>
      <c r="I1438" t="s">
        <v>48</v>
      </c>
      <c r="J1438" t="s">
        <v>4204</v>
      </c>
      <c r="K1438" t="s">
        <v>28</v>
      </c>
    </row>
    <row r="1439" spans="1:11" x14ac:dyDescent="0.35">
      <c r="A1439">
        <v>1438</v>
      </c>
      <c r="B1439" t="s">
        <v>4205</v>
      </c>
      <c r="C1439">
        <v>26</v>
      </c>
      <c r="D1439" t="s">
        <v>4206</v>
      </c>
      <c r="E1439" t="s">
        <v>149</v>
      </c>
      <c r="F1439" t="s">
        <v>14</v>
      </c>
      <c r="G1439" t="s">
        <v>120</v>
      </c>
      <c r="H1439" t="s">
        <v>57</v>
      </c>
      <c r="I1439" t="s">
        <v>170</v>
      </c>
      <c r="J1439" t="s">
        <v>4207</v>
      </c>
      <c r="K1439" t="s">
        <v>28</v>
      </c>
    </row>
    <row r="1440" spans="1:11" x14ac:dyDescent="0.35">
      <c r="A1440">
        <v>1439</v>
      </c>
      <c r="B1440" t="s">
        <v>4208</v>
      </c>
      <c r="C1440">
        <v>24</v>
      </c>
      <c r="D1440" t="s">
        <v>4209</v>
      </c>
      <c r="E1440" t="s">
        <v>40</v>
      </c>
      <c r="F1440" t="s">
        <v>40</v>
      </c>
      <c r="G1440" t="s">
        <v>87</v>
      </c>
      <c r="H1440" t="s">
        <v>79</v>
      </c>
      <c r="I1440" t="s">
        <v>63</v>
      </c>
      <c r="J1440">
        <f>1-749-458-6159</f>
        <v>-7365</v>
      </c>
      <c r="K1440" t="s">
        <v>44</v>
      </c>
    </row>
    <row r="1441" spans="1:11" x14ac:dyDescent="0.35">
      <c r="A1441">
        <v>1440</v>
      </c>
      <c r="B1441" t="s">
        <v>4210</v>
      </c>
      <c r="C1441">
        <v>22</v>
      </c>
      <c r="D1441" t="s">
        <v>4211</v>
      </c>
      <c r="E1441" t="s">
        <v>42</v>
      </c>
      <c r="F1441" t="s">
        <v>31</v>
      </c>
      <c r="G1441" t="s">
        <v>52</v>
      </c>
      <c r="H1441" t="s">
        <v>13</v>
      </c>
      <c r="I1441" t="s">
        <v>48</v>
      </c>
      <c r="J1441" t="s">
        <v>4212</v>
      </c>
      <c r="K1441" t="s">
        <v>37</v>
      </c>
    </row>
    <row r="1442" spans="1:11" x14ac:dyDescent="0.35">
      <c r="A1442">
        <v>1441</v>
      </c>
      <c r="B1442" t="s">
        <v>4213</v>
      </c>
      <c r="C1442">
        <v>21</v>
      </c>
      <c r="D1442" t="s">
        <v>4214</v>
      </c>
      <c r="E1442" t="s">
        <v>40</v>
      </c>
      <c r="F1442" t="s">
        <v>25</v>
      </c>
      <c r="G1442" t="s">
        <v>120</v>
      </c>
      <c r="H1442" t="s">
        <v>57</v>
      </c>
      <c r="I1442" t="s">
        <v>153</v>
      </c>
      <c r="J1442">
        <f>1-195-455-217</f>
        <v>-866</v>
      </c>
      <c r="K1442" t="s">
        <v>76</v>
      </c>
    </row>
    <row r="1443" spans="1:11" x14ac:dyDescent="0.35">
      <c r="A1443">
        <v>1442</v>
      </c>
      <c r="B1443" t="s">
        <v>4215</v>
      </c>
      <c r="C1443">
        <v>20</v>
      </c>
      <c r="D1443" t="s">
        <v>4216</v>
      </c>
      <c r="E1443" t="s">
        <v>40</v>
      </c>
      <c r="F1443" t="s">
        <v>14</v>
      </c>
      <c r="G1443" t="s">
        <v>62</v>
      </c>
      <c r="H1443" t="s">
        <v>23</v>
      </c>
      <c r="I1443" t="s">
        <v>116</v>
      </c>
      <c r="J1443" t="s">
        <v>4217</v>
      </c>
      <c r="K1443" t="s">
        <v>19</v>
      </c>
    </row>
    <row r="1444" spans="1:11" x14ac:dyDescent="0.35">
      <c r="A1444">
        <v>1443</v>
      </c>
      <c r="B1444" t="s">
        <v>4218</v>
      </c>
      <c r="C1444">
        <v>22</v>
      </c>
      <c r="D1444" t="s">
        <v>4219</v>
      </c>
      <c r="E1444" t="s">
        <v>31</v>
      </c>
      <c r="F1444" t="s">
        <v>32</v>
      </c>
      <c r="G1444" t="s">
        <v>47</v>
      </c>
      <c r="H1444" t="s">
        <v>31</v>
      </c>
      <c r="I1444" t="s">
        <v>17</v>
      </c>
      <c r="J1444" t="s">
        <v>4220</v>
      </c>
      <c r="K1444" t="s">
        <v>44</v>
      </c>
    </row>
    <row r="1445" spans="1:11" x14ac:dyDescent="0.35">
      <c r="A1445">
        <v>1444</v>
      </c>
      <c r="B1445" t="s">
        <v>4221</v>
      </c>
      <c r="C1445">
        <v>24</v>
      </c>
      <c r="D1445" t="s">
        <v>4222</v>
      </c>
      <c r="E1445" t="s">
        <v>34</v>
      </c>
      <c r="F1445" t="s">
        <v>31</v>
      </c>
      <c r="G1445" t="s">
        <v>52</v>
      </c>
      <c r="H1445" t="s">
        <v>13</v>
      </c>
      <c r="I1445" t="s">
        <v>58</v>
      </c>
      <c r="J1445" t="s">
        <v>4223</v>
      </c>
      <c r="K1445" t="s">
        <v>19</v>
      </c>
    </row>
    <row r="1446" spans="1:11" x14ac:dyDescent="0.35">
      <c r="A1446">
        <v>1445</v>
      </c>
      <c r="B1446" t="s">
        <v>4224</v>
      </c>
      <c r="C1446">
        <v>21</v>
      </c>
      <c r="D1446" t="s">
        <v>4225</v>
      </c>
      <c r="E1446" t="s">
        <v>31</v>
      </c>
      <c r="F1446" t="s">
        <v>40</v>
      </c>
      <c r="G1446" t="s">
        <v>52</v>
      </c>
      <c r="H1446" t="s">
        <v>13</v>
      </c>
      <c r="I1446" t="s">
        <v>153</v>
      </c>
      <c r="J1446" t="s">
        <v>4226</v>
      </c>
      <c r="K1446" t="s">
        <v>28</v>
      </c>
    </row>
    <row r="1447" spans="1:11" x14ac:dyDescent="0.35">
      <c r="A1447">
        <v>1446</v>
      </c>
      <c r="B1447" t="s">
        <v>4227</v>
      </c>
      <c r="C1447">
        <v>26</v>
      </c>
      <c r="D1447" t="s">
        <v>4228</v>
      </c>
      <c r="E1447" t="s">
        <v>177</v>
      </c>
      <c r="F1447" t="s">
        <v>23</v>
      </c>
      <c r="G1447" t="s">
        <v>47</v>
      </c>
      <c r="H1447" t="s">
        <v>31</v>
      </c>
      <c r="I1447" t="s">
        <v>63</v>
      </c>
      <c r="J1447" t="s">
        <v>4229</v>
      </c>
      <c r="K1447" t="s">
        <v>28</v>
      </c>
    </row>
    <row r="1448" spans="1:11" x14ac:dyDescent="0.35">
      <c r="A1448">
        <v>1447</v>
      </c>
      <c r="B1448" t="s">
        <v>4230</v>
      </c>
      <c r="C1448">
        <v>22</v>
      </c>
      <c r="D1448" t="s">
        <v>4231</v>
      </c>
      <c r="E1448" t="s">
        <v>42</v>
      </c>
      <c r="F1448" t="s">
        <v>67</v>
      </c>
      <c r="G1448" t="s">
        <v>24</v>
      </c>
      <c r="H1448" t="s">
        <v>25</v>
      </c>
      <c r="I1448" t="s">
        <v>48</v>
      </c>
      <c r="J1448" t="s">
        <v>4232</v>
      </c>
      <c r="K1448" t="s">
        <v>44</v>
      </c>
    </row>
    <row r="1449" spans="1:11" x14ac:dyDescent="0.35">
      <c r="A1449">
        <v>1448</v>
      </c>
      <c r="B1449" t="s">
        <v>4233</v>
      </c>
      <c r="C1449">
        <v>24</v>
      </c>
      <c r="D1449" t="s">
        <v>4234</v>
      </c>
      <c r="E1449" t="s">
        <v>34</v>
      </c>
      <c r="F1449" t="s">
        <v>169</v>
      </c>
      <c r="G1449" t="s">
        <v>80</v>
      </c>
      <c r="H1449" t="s">
        <v>32</v>
      </c>
      <c r="I1449" t="s">
        <v>88</v>
      </c>
      <c r="J1449" t="s">
        <v>4235</v>
      </c>
      <c r="K1449" t="s">
        <v>44</v>
      </c>
    </row>
    <row r="1450" spans="1:11" x14ac:dyDescent="0.35">
      <c r="A1450">
        <v>1449</v>
      </c>
      <c r="B1450" t="s">
        <v>4236</v>
      </c>
      <c r="C1450">
        <v>24</v>
      </c>
      <c r="D1450" t="s">
        <v>4237</v>
      </c>
      <c r="E1450" t="s">
        <v>201</v>
      </c>
      <c r="F1450" t="s">
        <v>16</v>
      </c>
      <c r="G1450" t="s">
        <v>52</v>
      </c>
      <c r="H1450" t="s">
        <v>13</v>
      </c>
      <c r="I1450" t="s">
        <v>170</v>
      </c>
      <c r="J1450" t="s">
        <v>4238</v>
      </c>
      <c r="K1450" t="s">
        <v>76</v>
      </c>
    </row>
    <row r="1451" spans="1:11" x14ac:dyDescent="0.35">
      <c r="A1451">
        <v>1450</v>
      </c>
      <c r="B1451" t="s">
        <v>4239</v>
      </c>
      <c r="C1451">
        <v>24</v>
      </c>
      <c r="D1451" t="s">
        <v>4240</v>
      </c>
      <c r="E1451" t="s">
        <v>57</v>
      </c>
      <c r="F1451" t="s">
        <v>79</v>
      </c>
      <c r="G1451" t="s">
        <v>41</v>
      </c>
      <c r="H1451" t="s">
        <v>42</v>
      </c>
      <c r="I1451" t="s">
        <v>63</v>
      </c>
      <c r="J1451" t="s">
        <v>4241</v>
      </c>
      <c r="K1451" t="s">
        <v>44</v>
      </c>
    </row>
    <row r="1452" spans="1:11" x14ac:dyDescent="0.35">
      <c r="A1452">
        <v>1451</v>
      </c>
      <c r="B1452" t="s">
        <v>4242</v>
      </c>
      <c r="C1452">
        <v>30</v>
      </c>
      <c r="D1452" t="s">
        <v>4243</v>
      </c>
      <c r="E1452" t="s">
        <v>67</v>
      </c>
      <c r="F1452" t="s">
        <v>57</v>
      </c>
      <c r="G1452" t="s">
        <v>47</v>
      </c>
      <c r="H1452" t="s">
        <v>31</v>
      </c>
      <c r="I1452" t="s">
        <v>35</v>
      </c>
      <c r="J1452" t="s">
        <v>4244</v>
      </c>
      <c r="K1452" t="s">
        <v>76</v>
      </c>
    </row>
    <row r="1453" spans="1:11" x14ac:dyDescent="0.35">
      <c r="A1453">
        <v>1452</v>
      </c>
      <c r="B1453" t="s">
        <v>4245</v>
      </c>
      <c r="C1453">
        <v>29</v>
      </c>
      <c r="D1453" t="s">
        <v>4246</v>
      </c>
      <c r="E1453" t="s">
        <v>67</v>
      </c>
      <c r="F1453" t="s">
        <v>42</v>
      </c>
      <c r="G1453" t="s">
        <v>33</v>
      </c>
      <c r="H1453" t="s">
        <v>34</v>
      </c>
      <c r="I1453" t="s">
        <v>91</v>
      </c>
      <c r="J1453" t="s">
        <v>4247</v>
      </c>
      <c r="K1453" t="s">
        <v>76</v>
      </c>
    </row>
    <row r="1454" spans="1:11" x14ac:dyDescent="0.35">
      <c r="A1454">
        <v>1453</v>
      </c>
      <c r="B1454" t="s">
        <v>4248</v>
      </c>
      <c r="C1454">
        <v>29</v>
      </c>
      <c r="D1454" t="s">
        <v>4249</v>
      </c>
      <c r="E1454" t="s">
        <v>133</v>
      </c>
      <c r="F1454" t="s">
        <v>31</v>
      </c>
      <c r="G1454" t="s">
        <v>52</v>
      </c>
      <c r="H1454" t="s">
        <v>13</v>
      </c>
      <c r="I1454" t="s">
        <v>102</v>
      </c>
      <c r="J1454" t="s">
        <v>4250</v>
      </c>
      <c r="K1454" t="s">
        <v>76</v>
      </c>
    </row>
    <row r="1455" spans="1:11" x14ac:dyDescent="0.35">
      <c r="A1455">
        <v>1454</v>
      </c>
      <c r="B1455" t="s">
        <v>4251</v>
      </c>
      <c r="C1455">
        <v>24</v>
      </c>
      <c r="D1455" t="s">
        <v>4252</v>
      </c>
      <c r="E1455" t="s">
        <v>22</v>
      </c>
      <c r="F1455" t="s">
        <v>34</v>
      </c>
      <c r="G1455" t="s">
        <v>24</v>
      </c>
      <c r="H1455" t="s">
        <v>25</v>
      </c>
      <c r="I1455" t="s">
        <v>63</v>
      </c>
      <c r="J1455" t="s">
        <v>4253</v>
      </c>
      <c r="K1455" t="s">
        <v>44</v>
      </c>
    </row>
    <row r="1456" spans="1:11" x14ac:dyDescent="0.35">
      <c r="A1456">
        <v>1455</v>
      </c>
      <c r="B1456" t="s">
        <v>4254</v>
      </c>
      <c r="C1456">
        <v>25</v>
      </c>
      <c r="D1456" t="s">
        <v>4255</v>
      </c>
      <c r="E1456" t="s">
        <v>177</v>
      </c>
      <c r="F1456" t="s">
        <v>177</v>
      </c>
      <c r="G1456" t="s">
        <v>52</v>
      </c>
      <c r="H1456" t="s">
        <v>13</v>
      </c>
      <c r="I1456" t="s">
        <v>63</v>
      </c>
      <c r="J1456" t="s">
        <v>4256</v>
      </c>
      <c r="K1456" t="s">
        <v>19</v>
      </c>
    </row>
    <row r="1457" spans="1:11" x14ac:dyDescent="0.35">
      <c r="A1457">
        <v>1456</v>
      </c>
      <c r="B1457" t="s">
        <v>4257</v>
      </c>
      <c r="C1457">
        <v>22</v>
      </c>
      <c r="D1457" t="s">
        <v>4258</v>
      </c>
      <c r="E1457" t="s">
        <v>149</v>
      </c>
      <c r="F1457" t="s">
        <v>14</v>
      </c>
      <c r="G1457" t="s">
        <v>120</v>
      </c>
      <c r="H1457" t="s">
        <v>57</v>
      </c>
      <c r="I1457" t="s">
        <v>146</v>
      </c>
      <c r="J1457" t="s">
        <v>4259</v>
      </c>
      <c r="K1457" t="s">
        <v>44</v>
      </c>
    </row>
    <row r="1458" spans="1:11" x14ac:dyDescent="0.35">
      <c r="A1458">
        <v>1457</v>
      </c>
      <c r="B1458" t="s">
        <v>4260</v>
      </c>
      <c r="C1458">
        <v>30</v>
      </c>
      <c r="D1458" t="s">
        <v>4261</v>
      </c>
      <c r="E1458" t="s">
        <v>101</v>
      </c>
      <c r="F1458" t="s">
        <v>169</v>
      </c>
      <c r="G1458" t="s">
        <v>15</v>
      </c>
      <c r="H1458" t="s">
        <v>16</v>
      </c>
      <c r="I1458" t="s">
        <v>63</v>
      </c>
      <c r="J1458" t="s">
        <v>4262</v>
      </c>
      <c r="K1458" t="s">
        <v>19</v>
      </c>
    </row>
    <row r="1459" spans="1:11" x14ac:dyDescent="0.35">
      <c r="A1459">
        <v>1458</v>
      </c>
      <c r="B1459" t="s">
        <v>4263</v>
      </c>
      <c r="C1459">
        <v>23</v>
      </c>
      <c r="D1459" t="s">
        <v>4264</v>
      </c>
      <c r="E1459" t="s">
        <v>16</v>
      </c>
      <c r="F1459" t="s">
        <v>13</v>
      </c>
      <c r="G1459" t="s">
        <v>62</v>
      </c>
      <c r="H1459" t="s">
        <v>23</v>
      </c>
      <c r="I1459" t="s">
        <v>102</v>
      </c>
      <c r="J1459" t="s">
        <v>4265</v>
      </c>
      <c r="K1459" t="s">
        <v>19</v>
      </c>
    </row>
    <row r="1460" spans="1:11" x14ac:dyDescent="0.35">
      <c r="A1460">
        <v>1459</v>
      </c>
      <c r="B1460" t="s">
        <v>4266</v>
      </c>
      <c r="C1460">
        <v>24</v>
      </c>
      <c r="D1460" t="s">
        <v>4267</v>
      </c>
      <c r="E1460" t="s">
        <v>23</v>
      </c>
      <c r="F1460" t="s">
        <v>42</v>
      </c>
      <c r="G1460" t="s">
        <v>52</v>
      </c>
      <c r="H1460" t="s">
        <v>13</v>
      </c>
      <c r="I1460" t="s">
        <v>48</v>
      </c>
      <c r="J1460" t="s">
        <v>4268</v>
      </c>
      <c r="K1460" t="s">
        <v>28</v>
      </c>
    </row>
    <row r="1461" spans="1:11" x14ac:dyDescent="0.35">
      <c r="A1461">
        <v>1460</v>
      </c>
      <c r="B1461" t="s">
        <v>4269</v>
      </c>
      <c r="C1461">
        <v>21</v>
      </c>
      <c r="D1461" t="s">
        <v>4270</v>
      </c>
      <c r="E1461" t="s">
        <v>42</v>
      </c>
      <c r="F1461" t="s">
        <v>57</v>
      </c>
      <c r="G1461" t="s">
        <v>47</v>
      </c>
      <c r="H1461" t="s">
        <v>31</v>
      </c>
      <c r="I1461" t="s">
        <v>102</v>
      </c>
      <c r="J1461" t="s">
        <v>4271</v>
      </c>
      <c r="K1461" t="s">
        <v>44</v>
      </c>
    </row>
    <row r="1462" spans="1:11" x14ac:dyDescent="0.35">
      <c r="A1462">
        <v>1461</v>
      </c>
      <c r="B1462" t="s">
        <v>4272</v>
      </c>
      <c r="C1462">
        <v>29</v>
      </c>
      <c r="D1462" t="s">
        <v>4273</v>
      </c>
      <c r="E1462" t="s">
        <v>31</v>
      </c>
      <c r="F1462" t="s">
        <v>25</v>
      </c>
      <c r="G1462" t="s">
        <v>62</v>
      </c>
      <c r="H1462" t="s">
        <v>23</v>
      </c>
      <c r="I1462" t="s">
        <v>153</v>
      </c>
      <c r="J1462" t="s">
        <v>4274</v>
      </c>
      <c r="K1462" t="s">
        <v>37</v>
      </c>
    </row>
    <row r="1463" spans="1:11" x14ac:dyDescent="0.35">
      <c r="A1463">
        <v>1462</v>
      </c>
      <c r="B1463" t="s">
        <v>4275</v>
      </c>
      <c r="C1463">
        <v>21</v>
      </c>
      <c r="D1463" t="s">
        <v>4276</v>
      </c>
      <c r="E1463" t="s">
        <v>177</v>
      </c>
      <c r="F1463" t="s">
        <v>149</v>
      </c>
      <c r="G1463" t="s">
        <v>47</v>
      </c>
      <c r="H1463" t="s">
        <v>31</v>
      </c>
      <c r="I1463" t="s">
        <v>91</v>
      </c>
      <c r="J1463" t="s">
        <v>4277</v>
      </c>
      <c r="K1463" t="s">
        <v>28</v>
      </c>
    </row>
    <row r="1464" spans="1:11" x14ac:dyDescent="0.35">
      <c r="A1464">
        <v>1463</v>
      </c>
      <c r="B1464" t="s">
        <v>4278</v>
      </c>
      <c r="C1464">
        <v>22</v>
      </c>
      <c r="D1464" t="s">
        <v>4279</v>
      </c>
      <c r="E1464" t="s">
        <v>149</v>
      </c>
      <c r="F1464" t="s">
        <v>40</v>
      </c>
      <c r="G1464" t="s">
        <v>24</v>
      </c>
      <c r="H1464" t="s">
        <v>25</v>
      </c>
      <c r="I1464" t="s">
        <v>63</v>
      </c>
      <c r="J1464" t="s">
        <v>4280</v>
      </c>
      <c r="K1464" t="s">
        <v>44</v>
      </c>
    </row>
    <row r="1465" spans="1:11" x14ac:dyDescent="0.35">
      <c r="A1465">
        <v>1464</v>
      </c>
      <c r="B1465" t="s">
        <v>4281</v>
      </c>
      <c r="C1465">
        <v>27</v>
      </c>
      <c r="D1465" t="s">
        <v>4282</v>
      </c>
      <c r="E1465" t="s">
        <v>169</v>
      </c>
      <c r="F1465" t="s">
        <v>14</v>
      </c>
      <c r="G1465" t="s">
        <v>15</v>
      </c>
      <c r="H1465" t="s">
        <v>16</v>
      </c>
      <c r="I1465" t="s">
        <v>68</v>
      </c>
      <c r="J1465" t="s">
        <v>4283</v>
      </c>
      <c r="K1465" t="s">
        <v>76</v>
      </c>
    </row>
    <row r="1466" spans="1:11" x14ac:dyDescent="0.35">
      <c r="A1466">
        <v>1465</v>
      </c>
      <c r="B1466" t="s">
        <v>4284</v>
      </c>
      <c r="C1466">
        <v>29</v>
      </c>
      <c r="D1466" t="s">
        <v>4285</v>
      </c>
      <c r="E1466" t="s">
        <v>79</v>
      </c>
      <c r="F1466" t="s">
        <v>25</v>
      </c>
      <c r="G1466" t="s">
        <v>80</v>
      </c>
      <c r="H1466" t="s">
        <v>32</v>
      </c>
      <c r="I1466" t="s">
        <v>116</v>
      </c>
      <c r="J1466" t="s">
        <v>4286</v>
      </c>
      <c r="K1466" t="s">
        <v>76</v>
      </c>
    </row>
    <row r="1467" spans="1:11" x14ac:dyDescent="0.35">
      <c r="A1467">
        <v>1466</v>
      </c>
      <c r="B1467" t="s">
        <v>4287</v>
      </c>
      <c r="C1467">
        <v>22</v>
      </c>
      <c r="D1467" t="s">
        <v>4288</v>
      </c>
      <c r="E1467" t="s">
        <v>133</v>
      </c>
      <c r="F1467" t="s">
        <v>101</v>
      </c>
      <c r="G1467" t="s">
        <v>15</v>
      </c>
      <c r="H1467" t="s">
        <v>16</v>
      </c>
      <c r="I1467" t="s">
        <v>17</v>
      </c>
      <c r="J1467" t="s">
        <v>4289</v>
      </c>
      <c r="K1467" t="s">
        <v>44</v>
      </c>
    </row>
    <row r="1468" spans="1:11" x14ac:dyDescent="0.35">
      <c r="A1468">
        <v>1467</v>
      </c>
      <c r="B1468" t="s">
        <v>4290</v>
      </c>
      <c r="C1468">
        <v>28</v>
      </c>
      <c r="D1468" t="s">
        <v>4291</v>
      </c>
      <c r="E1468" t="s">
        <v>34</v>
      </c>
      <c r="F1468" t="s">
        <v>42</v>
      </c>
      <c r="G1468" t="s">
        <v>33</v>
      </c>
      <c r="H1468" t="s">
        <v>34</v>
      </c>
      <c r="I1468" t="s">
        <v>102</v>
      </c>
      <c r="J1468" t="s">
        <v>4292</v>
      </c>
      <c r="K1468" t="s">
        <v>19</v>
      </c>
    </row>
    <row r="1469" spans="1:11" x14ac:dyDescent="0.35">
      <c r="A1469">
        <v>1468</v>
      </c>
      <c r="B1469" t="s">
        <v>4293</v>
      </c>
      <c r="C1469">
        <v>30</v>
      </c>
      <c r="D1469" t="s">
        <v>4294</v>
      </c>
      <c r="E1469" t="s">
        <v>42</v>
      </c>
      <c r="F1469" t="s">
        <v>42</v>
      </c>
      <c r="G1469" t="s">
        <v>62</v>
      </c>
      <c r="H1469" t="s">
        <v>23</v>
      </c>
      <c r="I1469" t="s">
        <v>53</v>
      </c>
      <c r="J1469" t="s">
        <v>4295</v>
      </c>
      <c r="K1469" t="s">
        <v>76</v>
      </c>
    </row>
    <row r="1470" spans="1:11" x14ac:dyDescent="0.35">
      <c r="A1470">
        <v>1469</v>
      </c>
      <c r="B1470" t="s">
        <v>4296</v>
      </c>
      <c r="C1470">
        <v>26</v>
      </c>
      <c r="D1470" t="s">
        <v>4297</v>
      </c>
      <c r="E1470" t="s">
        <v>201</v>
      </c>
      <c r="F1470" t="s">
        <v>79</v>
      </c>
      <c r="G1470" t="s">
        <v>62</v>
      </c>
      <c r="H1470" t="s">
        <v>23</v>
      </c>
      <c r="I1470" t="s">
        <v>68</v>
      </c>
      <c r="J1470">
        <v>3642492653</v>
      </c>
      <c r="K1470" t="s">
        <v>19</v>
      </c>
    </row>
    <row r="1471" spans="1:11" x14ac:dyDescent="0.35">
      <c r="A1471">
        <v>1470</v>
      </c>
      <c r="B1471" t="s">
        <v>4298</v>
      </c>
      <c r="C1471">
        <v>20</v>
      </c>
      <c r="D1471" t="s">
        <v>4299</v>
      </c>
      <c r="E1471" t="s">
        <v>169</v>
      </c>
      <c r="F1471" t="s">
        <v>177</v>
      </c>
      <c r="G1471" t="s">
        <v>33</v>
      </c>
      <c r="H1471" t="s">
        <v>34</v>
      </c>
      <c r="I1471" t="s">
        <v>153</v>
      </c>
      <c r="J1471" t="s">
        <v>4300</v>
      </c>
      <c r="K1471" t="s">
        <v>37</v>
      </c>
    </row>
    <row r="1472" spans="1:11" x14ac:dyDescent="0.35">
      <c r="A1472">
        <v>1471</v>
      </c>
      <c r="B1472" t="s">
        <v>4301</v>
      </c>
      <c r="C1472">
        <v>20</v>
      </c>
      <c r="D1472" t="s">
        <v>4302</v>
      </c>
      <c r="E1472" t="s">
        <v>13</v>
      </c>
      <c r="F1472" t="s">
        <v>25</v>
      </c>
      <c r="G1472" t="s">
        <v>15</v>
      </c>
      <c r="H1472" t="s">
        <v>16</v>
      </c>
      <c r="I1472" t="s">
        <v>153</v>
      </c>
      <c r="J1472" t="s">
        <v>4303</v>
      </c>
      <c r="K1472" t="s">
        <v>44</v>
      </c>
    </row>
    <row r="1473" spans="1:11" x14ac:dyDescent="0.35">
      <c r="A1473">
        <v>1472</v>
      </c>
      <c r="B1473" t="s">
        <v>4304</v>
      </c>
      <c r="C1473">
        <v>26</v>
      </c>
      <c r="D1473" t="s">
        <v>4305</v>
      </c>
      <c r="E1473" t="s">
        <v>14</v>
      </c>
      <c r="F1473" t="s">
        <v>133</v>
      </c>
      <c r="G1473" t="s">
        <v>24</v>
      </c>
      <c r="H1473" t="s">
        <v>25</v>
      </c>
      <c r="I1473" t="s">
        <v>63</v>
      </c>
      <c r="J1473" t="s">
        <v>4306</v>
      </c>
      <c r="K1473" t="s">
        <v>44</v>
      </c>
    </row>
    <row r="1474" spans="1:11" x14ac:dyDescent="0.35">
      <c r="A1474">
        <v>1473</v>
      </c>
      <c r="B1474" t="s">
        <v>4307</v>
      </c>
      <c r="C1474">
        <v>27</v>
      </c>
      <c r="D1474" t="s">
        <v>4308</v>
      </c>
      <c r="E1474" t="s">
        <v>25</v>
      </c>
      <c r="F1474" t="s">
        <v>57</v>
      </c>
      <c r="G1474" t="s">
        <v>33</v>
      </c>
      <c r="H1474" t="s">
        <v>34</v>
      </c>
      <c r="I1474" t="s">
        <v>146</v>
      </c>
      <c r="J1474" t="s">
        <v>4309</v>
      </c>
      <c r="K1474" t="s">
        <v>44</v>
      </c>
    </row>
    <row r="1475" spans="1:11" x14ac:dyDescent="0.35">
      <c r="A1475">
        <v>1474</v>
      </c>
      <c r="B1475" t="s">
        <v>4310</v>
      </c>
      <c r="C1475">
        <v>23</v>
      </c>
      <c r="D1475" t="s">
        <v>4311</v>
      </c>
      <c r="E1475" t="s">
        <v>23</v>
      </c>
      <c r="F1475" t="s">
        <v>133</v>
      </c>
      <c r="G1475" t="s">
        <v>41</v>
      </c>
      <c r="H1475" t="s">
        <v>42</v>
      </c>
      <c r="I1475" t="s">
        <v>116</v>
      </c>
      <c r="J1475" t="s">
        <v>4312</v>
      </c>
      <c r="K1475" t="s">
        <v>19</v>
      </c>
    </row>
    <row r="1476" spans="1:11" x14ac:dyDescent="0.35">
      <c r="A1476">
        <v>1475</v>
      </c>
      <c r="B1476" t="s">
        <v>4313</v>
      </c>
      <c r="C1476">
        <v>27</v>
      </c>
      <c r="D1476" t="s">
        <v>4314</v>
      </c>
      <c r="E1476" t="s">
        <v>201</v>
      </c>
      <c r="F1476" t="s">
        <v>42</v>
      </c>
      <c r="G1476" t="s">
        <v>120</v>
      </c>
      <c r="H1476" t="s">
        <v>57</v>
      </c>
      <c r="I1476" t="s">
        <v>63</v>
      </c>
      <c r="J1476" t="s">
        <v>4315</v>
      </c>
      <c r="K1476" t="s">
        <v>44</v>
      </c>
    </row>
    <row r="1477" spans="1:11" x14ac:dyDescent="0.35">
      <c r="A1477">
        <v>1476</v>
      </c>
      <c r="B1477" t="s">
        <v>4316</v>
      </c>
      <c r="C1477">
        <v>20</v>
      </c>
      <c r="D1477" t="s">
        <v>4317</v>
      </c>
      <c r="E1477" t="s">
        <v>23</v>
      </c>
      <c r="F1477" t="s">
        <v>177</v>
      </c>
      <c r="G1477" t="s">
        <v>87</v>
      </c>
      <c r="H1477" t="s">
        <v>79</v>
      </c>
      <c r="I1477" t="s">
        <v>35</v>
      </c>
      <c r="J1477" t="s">
        <v>4318</v>
      </c>
      <c r="K1477" t="s">
        <v>19</v>
      </c>
    </row>
    <row r="1478" spans="1:11" x14ac:dyDescent="0.35">
      <c r="A1478">
        <v>1477</v>
      </c>
      <c r="B1478" t="s">
        <v>4319</v>
      </c>
      <c r="C1478">
        <v>22</v>
      </c>
      <c r="D1478" t="s">
        <v>4320</v>
      </c>
      <c r="E1478" t="s">
        <v>201</v>
      </c>
      <c r="F1478" t="s">
        <v>32</v>
      </c>
      <c r="G1478" t="s">
        <v>15</v>
      </c>
      <c r="H1478" t="s">
        <v>16</v>
      </c>
      <c r="I1478" t="s">
        <v>88</v>
      </c>
      <c r="J1478" t="s">
        <v>4321</v>
      </c>
      <c r="K1478" t="s">
        <v>28</v>
      </c>
    </row>
    <row r="1479" spans="1:11" x14ac:dyDescent="0.35">
      <c r="A1479">
        <v>1478</v>
      </c>
      <c r="B1479" t="s">
        <v>4322</v>
      </c>
      <c r="C1479">
        <v>20</v>
      </c>
      <c r="D1479" t="s">
        <v>4323</v>
      </c>
      <c r="E1479" t="s">
        <v>32</v>
      </c>
      <c r="F1479" t="s">
        <v>177</v>
      </c>
      <c r="G1479" t="s">
        <v>33</v>
      </c>
      <c r="H1479" t="s">
        <v>34</v>
      </c>
      <c r="I1479" t="s">
        <v>153</v>
      </c>
      <c r="J1479" t="s">
        <v>4324</v>
      </c>
      <c r="K1479" t="s">
        <v>44</v>
      </c>
    </row>
    <row r="1480" spans="1:11" x14ac:dyDescent="0.35">
      <c r="A1480">
        <v>1479</v>
      </c>
      <c r="B1480" t="s">
        <v>4325</v>
      </c>
      <c r="C1480">
        <v>29</v>
      </c>
      <c r="D1480" t="s">
        <v>4326</v>
      </c>
      <c r="E1480" t="s">
        <v>79</v>
      </c>
      <c r="F1480" t="s">
        <v>42</v>
      </c>
      <c r="G1480" t="s">
        <v>41</v>
      </c>
      <c r="H1480" t="s">
        <v>42</v>
      </c>
      <c r="I1480" t="s">
        <v>88</v>
      </c>
      <c r="J1480" t="s">
        <v>4327</v>
      </c>
      <c r="K1480" t="s">
        <v>44</v>
      </c>
    </row>
    <row r="1481" spans="1:11" x14ac:dyDescent="0.35">
      <c r="A1481">
        <v>1480</v>
      </c>
      <c r="B1481" t="s">
        <v>4328</v>
      </c>
      <c r="C1481">
        <v>23</v>
      </c>
      <c r="D1481" t="s">
        <v>4329</v>
      </c>
      <c r="E1481" t="s">
        <v>169</v>
      </c>
      <c r="F1481" t="s">
        <v>57</v>
      </c>
      <c r="G1481" t="s">
        <v>62</v>
      </c>
      <c r="H1481" t="s">
        <v>23</v>
      </c>
      <c r="I1481" t="s">
        <v>58</v>
      </c>
      <c r="J1481" t="s">
        <v>4330</v>
      </c>
      <c r="K1481" t="s">
        <v>37</v>
      </c>
    </row>
    <row r="1482" spans="1:11" x14ac:dyDescent="0.35">
      <c r="A1482">
        <v>1481</v>
      </c>
      <c r="B1482" t="s">
        <v>4331</v>
      </c>
      <c r="C1482">
        <v>21</v>
      </c>
      <c r="D1482" t="s">
        <v>4332</v>
      </c>
      <c r="E1482" t="s">
        <v>149</v>
      </c>
      <c r="F1482" t="s">
        <v>67</v>
      </c>
      <c r="G1482" t="s">
        <v>80</v>
      </c>
      <c r="H1482" t="s">
        <v>32</v>
      </c>
      <c r="I1482" t="s">
        <v>26</v>
      </c>
      <c r="J1482" t="s">
        <v>4333</v>
      </c>
      <c r="K1482" t="s">
        <v>76</v>
      </c>
    </row>
    <row r="1483" spans="1:11" x14ac:dyDescent="0.35">
      <c r="A1483">
        <v>1482</v>
      </c>
      <c r="B1483" t="s">
        <v>4334</v>
      </c>
      <c r="C1483">
        <v>27</v>
      </c>
      <c r="D1483" t="s">
        <v>4335</v>
      </c>
      <c r="E1483" t="s">
        <v>34</v>
      </c>
      <c r="F1483" t="s">
        <v>16</v>
      </c>
      <c r="G1483" t="s">
        <v>80</v>
      </c>
      <c r="H1483" t="s">
        <v>32</v>
      </c>
      <c r="I1483" t="s">
        <v>58</v>
      </c>
      <c r="J1483" t="s">
        <v>4336</v>
      </c>
      <c r="K1483" t="s">
        <v>37</v>
      </c>
    </row>
    <row r="1484" spans="1:11" x14ac:dyDescent="0.35">
      <c r="A1484">
        <v>1483</v>
      </c>
      <c r="B1484" t="s">
        <v>4337</v>
      </c>
      <c r="C1484">
        <v>27</v>
      </c>
      <c r="D1484" t="s">
        <v>4338</v>
      </c>
      <c r="E1484" t="s">
        <v>23</v>
      </c>
      <c r="F1484" t="s">
        <v>101</v>
      </c>
      <c r="G1484" t="s">
        <v>24</v>
      </c>
      <c r="H1484" t="s">
        <v>25</v>
      </c>
      <c r="I1484" t="s">
        <v>68</v>
      </c>
      <c r="J1484" t="s">
        <v>4339</v>
      </c>
      <c r="K1484" t="s">
        <v>37</v>
      </c>
    </row>
    <row r="1485" spans="1:11" x14ac:dyDescent="0.35">
      <c r="A1485">
        <v>1484</v>
      </c>
      <c r="B1485" t="s">
        <v>4340</v>
      </c>
      <c r="C1485">
        <v>21</v>
      </c>
      <c r="D1485" t="s">
        <v>4341</v>
      </c>
      <c r="E1485" t="s">
        <v>16</v>
      </c>
      <c r="F1485" t="s">
        <v>13</v>
      </c>
      <c r="G1485" t="s">
        <v>80</v>
      </c>
      <c r="H1485" t="s">
        <v>32</v>
      </c>
      <c r="I1485" t="s">
        <v>91</v>
      </c>
      <c r="J1485">
        <v>7435100331</v>
      </c>
      <c r="K1485" t="s">
        <v>76</v>
      </c>
    </row>
    <row r="1486" spans="1:11" x14ac:dyDescent="0.35">
      <c r="A1486">
        <v>1485</v>
      </c>
      <c r="B1486" t="s">
        <v>4342</v>
      </c>
      <c r="C1486">
        <v>20</v>
      </c>
      <c r="D1486" t="s">
        <v>4343</v>
      </c>
      <c r="E1486" t="s">
        <v>32</v>
      </c>
      <c r="F1486" t="s">
        <v>201</v>
      </c>
      <c r="G1486" t="s">
        <v>52</v>
      </c>
      <c r="H1486" t="s">
        <v>13</v>
      </c>
      <c r="I1486" t="s">
        <v>63</v>
      </c>
      <c r="J1486" t="s">
        <v>4344</v>
      </c>
      <c r="K1486" t="s">
        <v>76</v>
      </c>
    </row>
    <row r="1487" spans="1:11" x14ac:dyDescent="0.35">
      <c r="A1487">
        <v>1486</v>
      </c>
      <c r="B1487" t="s">
        <v>4345</v>
      </c>
      <c r="C1487">
        <v>25</v>
      </c>
      <c r="D1487" t="s">
        <v>4346</v>
      </c>
      <c r="E1487" t="s">
        <v>201</v>
      </c>
      <c r="F1487" t="s">
        <v>23</v>
      </c>
      <c r="G1487" t="s">
        <v>24</v>
      </c>
      <c r="H1487" t="s">
        <v>25</v>
      </c>
      <c r="I1487" t="s">
        <v>68</v>
      </c>
      <c r="J1487" t="s">
        <v>4347</v>
      </c>
      <c r="K1487" t="s">
        <v>19</v>
      </c>
    </row>
    <row r="1488" spans="1:11" x14ac:dyDescent="0.35">
      <c r="A1488">
        <v>1487</v>
      </c>
      <c r="B1488" t="s">
        <v>4348</v>
      </c>
      <c r="C1488">
        <v>29</v>
      </c>
      <c r="D1488" t="s">
        <v>4349</v>
      </c>
      <c r="E1488" t="s">
        <v>23</v>
      </c>
      <c r="F1488" t="s">
        <v>31</v>
      </c>
      <c r="G1488" t="s">
        <v>33</v>
      </c>
      <c r="H1488" t="s">
        <v>34</v>
      </c>
      <c r="I1488" t="s">
        <v>53</v>
      </c>
      <c r="J1488" t="s">
        <v>4350</v>
      </c>
      <c r="K1488" t="s">
        <v>37</v>
      </c>
    </row>
    <row r="1489" spans="1:11" x14ac:dyDescent="0.35">
      <c r="A1489">
        <v>1488</v>
      </c>
      <c r="B1489" t="s">
        <v>4351</v>
      </c>
      <c r="C1489">
        <v>26</v>
      </c>
      <c r="D1489" t="s">
        <v>4352</v>
      </c>
      <c r="E1489" t="s">
        <v>40</v>
      </c>
      <c r="F1489" t="s">
        <v>79</v>
      </c>
      <c r="G1489" t="s">
        <v>120</v>
      </c>
      <c r="H1489" t="s">
        <v>57</v>
      </c>
      <c r="I1489" t="s">
        <v>58</v>
      </c>
      <c r="J1489" t="s">
        <v>4353</v>
      </c>
      <c r="K1489" t="s">
        <v>28</v>
      </c>
    </row>
    <row r="1490" spans="1:11" x14ac:dyDescent="0.35">
      <c r="A1490">
        <v>1489</v>
      </c>
      <c r="B1490" t="s">
        <v>4354</v>
      </c>
      <c r="C1490">
        <v>26</v>
      </c>
      <c r="D1490" t="s">
        <v>4355</v>
      </c>
      <c r="E1490" t="s">
        <v>67</v>
      </c>
      <c r="F1490" t="s">
        <v>22</v>
      </c>
      <c r="G1490" t="s">
        <v>120</v>
      </c>
      <c r="H1490" t="s">
        <v>57</v>
      </c>
      <c r="I1490" t="s">
        <v>91</v>
      </c>
      <c r="J1490" t="s">
        <v>4356</v>
      </c>
      <c r="K1490" t="s">
        <v>28</v>
      </c>
    </row>
    <row r="1491" spans="1:11" x14ac:dyDescent="0.35">
      <c r="A1491">
        <v>1490</v>
      </c>
      <c r="B1491" t="s">
        <v>4357</v>
      </c>
      <c r="C1491">
        <v>26</v>
      </c>
      <c r="D1491" t="s">
        <v>4358</v>
      </c>
      <c r="E1491" t="s">
        <v>133</v>
      </c>
      <c r="F1491" t="s">
        <v>31</v>
      </c>
      <c r="G1491" t="s">
        <v>47</v>
      </c>
      <c r="H1491" t="s">
        <v>31</v>
      </c>
      <c r="I1491" t="s">
        <v>68</v>
      </c>
      <c r="J1491" t="s">
        <v>4359</v>
      </c>
      <c r="K1491" t="s">
        <v>44</v>
      </c>
    </row>
    <row r="1492" spans="1:11" x14ac:dyDescent="0.35">
      <c r="A1492">
        <v>1491</v>
      </c>
      <c r="B1492" t="s">
        <v>4360</v>
      </c>
      <c r="C1492">
        <v>20</v>
      </c>
      <c r="D1492" t="s">
        <v>4361</v>
      </c>
      <c r="E1492" t="s">
        <v>67</v>
      </c>
      <c r="F1492" t="s">
        <v>177</v>
      </c>
      <c r="G1492" t="s">
        <v>47</v>
      </c>
      <c r="H1492" t="s">
        <v>31</v>
      </c>
      <c r="I1492" t="s">
        <v>170</v>
      </c>
      <c r="J1492" t="s">
        <v>4362</v>
      </c>
      <c r="K1492" t="s">
        <v>28</v>
      </c>
    </row>
    <row r="1493" spans="1:11" x14ac:dyDescent="0.35">
      <c r="A1493">
        <v>1492</v>
      </c>
      <c r="B1493" t="s">
        <v>4363</v>
      </c>
      <c r="C1493">
        <v>25</v>
      </c>
      <c r="D1493" t="s">
        <v>4364</v>
      </c>
      <c r="E1493" t="s">
        <v>169</v>
      </c>
      <c r="F1493" t="s">
        <v>13</v>
      </c>
      <c r="G1493" t="s">
        <v>62</v>
      </c>
      <c r="H1493" t="s">
        <v>23</v>
      </c>
      <c r="I1493" t="s">
        <v>116</v>
      </c>
      <c r="J1493" t="s">
        <v>4365</v>
      </c>
      <c r="K1493" t="s">
        <v>19</v>
      </c>
    </row>
    <row r="1494" spans="1:11" x14ac:dyDescent="0.35">
      <c r="A1494">
        <v>1493</v>
      </c>
      <c r="B1494" t="s">
        <v>4366</v>
      </c>
      <c r="C1494">
        <v>20</v>
      </c>
      <c r="D1494" t="s">
        <v>4367</v>
      </c>
      <c r="E1494" t="s">
        <v>42</v>
      </c>
      <c r="F1494" t="s">
        <v>22</v>
      </c>
      <c r="G1494" t="s">
        <v>87</v>
      </c>
      <c r="H1494" t="s">
        <v>79</v>
      </c>
      <c r="I1494" t="s">
        <v>17</v>
      </c>
      <c r="J1494" t="s">
        <v>4368</v>
      </c>
      <c r="K1494" t="s">
        <v>37</v>
      </c>
    </row>
    <row r="1495" spans="1:11" x14ac:dyDescent="0.35">
      <c r="A1495">
        <v>1494</v>
      </c>
      <c r="B1495" t="s">
        <v>4369</v>
      </c>
      <c r="C1495">
        <v>21</v>
      </c>
      <c r="D1495" t="s">
        <v>4370</v>
      </c>
      <c r="E1495" t="s">
        <v>31</v>
      </c>
      <c r="F1495" t="s">
        <v>34</v>
      </c>
      <c r="G1495" t="s">
        <v>15</v>
      </c>
      <c r="H1495" t="s">
        <v>16</v>
      </c>
      <c r="I1495" t="s">
        <v>48</v>
      </c>
      <c r="J1495" t="s">
        <v>4371</v>
      </c>
      <c r="K1495" t="s">
        <v>19</v>
      </c>
    </row>
    <row r="1496" spans="1:11" x14ac:dyDescent="0.35">
      <c r="A1496">
        <v>1495</v>
      </c>
      <c r="B1496" t="s">
        <v>4372</v>
      </c>
      <c r="C1496">
        <v>30</v>
      </c>
      <c r="D1496" t="s">
        <v>4373</v>
      </c>
      <c r="E1496" t="s">
        <v>25</v>
      </c>
      <c r="F1496" t="s">
        <v>169</v>
      </c>
      <c r="G1496" t="s">
        <v>87</v>
      </c>
      <c r="H1496" t="s">
        <v>79</v>
      </c>
      <c r="I1496" t="s">
        <v>35</v>
      </c>
      <c r="J1496">
        <v>6906317518</v>
      </c>
      <c r="K1496" t="s">
        <v>19</v>
      </c>
    </row>
    <row r="1497" spans="1:11" x14ac:dyDescent="0.35">
      <c r="A1497">
        <v>1496</v>
      </c>
      <c r="B1497" t="s">
        <v>4374</v>
      </c>
      <c r="C1497">
        <v>23</v>
      </c>
      <c r="D1497" t="s">
        <v>4375</v>
      </c>
      <c r="E1497" t="s">
        <v>177</v>
      </c>
      <c r="F1497" t="s">
        <v>201</v>
      </c>
      <c r="G1497" t="s">
        <v>33</v>
      </c>
      <c r="H1497" t="s">
        <v>34</v>
      </c>
      <c r="I1497" t="s">
        <v>35</v>
      </c>
      <c r="J1497" t="s">
        <v>4376</v>
      </c>
      <c r="K1497" t="s">
        <v>37</v>
      </c>
    </row>
    <row r="1498" spans="1:11" x14ac:dyDescent="0.35">
      <c r="A1498">
        <v>1497</v>
      </c>
      <c r="B1498" t="s">
        <v>4377</v>
      </c>
      <c r="C1498">
        <v>20</v>
      </c>
      <c r="D1498" t="s">
        <v>4378</v>
      </c>
      <c r="E1498" t="s">
        <v>25</v>
      </c>
      <c r="F1498" t="s">
        <v>79</v>
      </c>
      <c r="G1498" t="s">
        <v>52</v>
      </c>
      <c r="H1498" t="s">
        <v>13</v>
      </c>
      <c r="I1498" t="s">
        <v>102</v>
      </c>
      <c r="J1498" t="s">
        <v>4379</v>
      </c>
      <c r="K1498" t="s">
        <v>28</v>
      </c>
    </row>
    <row r="1499" spans="1:11" x14ac:dyDescent="0.35">
      <c r="A1499">
        <v>1498</v>
      </c>
      <c r="B1499" t="s">
        <v>340</v>
      </c>
      <c r="C1499">
        <v>26</v>
      </c>
      <c r="D1499" t="s">
        <v>4380</v>
      </c>
      <c r="E1499" t="s">
        <v>31</v>
      </c>
      <c r="F1499" t="s">
        <v>67</v>
      </c>
      <c r="G1499" t="s">
        <v>47</v>
      </c>
      <c r="H1499" t="s">
        <v>31</v>
      </c>
      <c r="I1499" t="s">
        <v>68</v>
      </c>
      <c r="J1499" t="s">
        <v>4381</v>
      </c>
      <c r="K1499" t="s">
        <v>19</v>
      </c>
    </row>
    <row r="1500" spans="1:11" x14ac:dyDescent="0.35">
      <c r="A1500">
        <v>1499</v>
      </c>
      <c r="B1500" t="s">
        <v>4382</v>
      </c>
      <c r="C1500">
        <v>24</v>
      </c>
      <c r="D1500" t="s">
        <v>4383</v>
      </c>
      <c r="E1500" t="s">
        <v>169</v>
      </c>
      <c r="F1500" t="s">
        <v>31</v>
      </c>
      <c r="G1500" t="s">
        <v>41</v>
      </c>
      <c r="H1500" t="s">
        <v>42</v>
      </c>
      <c r="I1500" t="s">
        <v>58</v>
      </c>
      <c r="J1500" t="s">
        <v>4384</v>
      </c>
      <c r="K1500" t="s">
        <v>19</v>
      </c>
    </row>
    <row r="1501" spans="1:11" x14ac:dyDescent="0.35">
      <c r="A1501">
        <v>1500</v>
      </c>
      <c r="B1501" t="s">
        <v>4385</v>
      </c>
      <c r="C1501">
        <v>26</v>
      </c>
      <c r="D1501" t="s">
        <v>4386</v>
      </c>
      <c r="E1501" t="s">
        <v>79</v>
      </c>
      <c r="F1501" t="s">
        <v>177</v>
      </c>
      <c r="G1501" t="s">
        <v>62</v>
      </c>
      <c r="H1501" t="s">
        <v>23</v>
      </c>
      <c r="I1501" t="s">
        <v>35</v>
      </c>
      <c r="J1501" t="s">
        <v>4387</v>
      </c>
      <c r="K1501" t="s">
        <v>76</v>
      </c>
    </row>
    <row r="1502" spans="1:11" x14ac:dyDescent="0.35">
      <c r="A1502">
        <v>1501</v>
      </c>
      <c r="B1502" t="s">
        <v>4388</v>
      </c>
      <c r="C1502">
        <v>20</v>
      </c>
      <c r="D1502" t="s">
        <v>4389</v>
      </c>
      <c r="E1502" t="s">
        <v>67</v>
      </c>
      <c r="F1502" t="s">
        <v>149</v>
      </c>
      <c r="G1502" t="s">
        <v>41</v>
      </c>
      <c r="H1502" t="s">
        <v>42</v>
      </c>
      <c r="I1502" t="s">
        <v>68</v>
      </c>
      <c r="J1502" t="s">
        <v>4390</v>
      </c>
      <c r="K1502" t="s">
        <v>28</v>
      </c>
    </row>
    <row r="1503" spans="1:11" x14ac:dyDescent="0.35">
      <c r="A1503">
        <v>1502</v>
      </c>
      <c r="B1503" t="s">
        <v>4391</v>
      </c>
      <c r="C1503">
        <v>30</v>
      </c>
      <c r="D1503" t="s">
        <v>4392</v>
      </c>
      <c r="E1503" t="s">
        <v>169</v>
      </c>
      <c r="F1503" t="s">
        <v>201</v>
      </c>
      <c r="G1503" t="s">
        <v>120</v>
      </c>
      <c r="H1503" t="s">
        <v>57</v>
      </c>
      <c r="I1503" t="s">
        <v>153</v>
      </c>
      <c r="J1503" t="s">
        <v>4393</v>
      </c>
      <c r="K1503" t="s">
        <v>76</v>
      </c>
    </row>
    <row r="1504" spans="1:11" x14ac:dyDescent="0.35">
      <c r="A1504">
        <v>1503</v>
      </c>
      <c r="B1504" t="s">
        <v>4394</v>
      </c>
      <c r="C1504">
        <v>21</v>
      </c>
      <c r="D1504" t="s">
        <v>4395</v>
      </c>
      <c r="E1504" t="s">
        <v>201</v>
      </c>
      <c r="F1504" t="s">
        <v>32</v>
      </c>
      <c r="G1504" t="s">
        <v>41</v>
      </c>
      <c r="H1504" t="s">
        <v>42</v>
      </c>
      <c r="I1504" t="s">
        <v>116</v>
      </c>
      <c r="J1504" t="s">
        <v>4396</v>
      </c>
      <c r="K1504" t="s">
        <v>37</v>
      </c>
    </row>
    <row r="1505" spans="1:11" x14ac:dyDescent="0.35">
      <c r="A1505">
        <v>1504</v>
      </c>
      <c r="B1505" t="s">
        <v>4397</v>
      </c>
      <c r="C1505">
        <v>28</v>
      </c>
      <c r="D1505" t="s">
        <v>4398</v>
      </c>
      <c r="E1505" t="s">
        <v>13</v>
      </c>
      <c r="F1505" t="s">
        <v>32</v>
      </c>
      <c r="G1505" t="s">
        <v>41</v>
      </c>
      <c r="H1505" t="s">
        <v>42</v>
      </c>
      <c r="I1505" t="s">
        <v>68</v>
      </c>
      <c r="J1505" t="s">
        <v>4399</v>
      </c>
      <c r="K1505" t="s">
        <v>76</v>
      </c>
    </row>
    <row r="1506" spans="1:11" x14ac:dyDescent="0.35">
      <c r="A1506">
        <v>1505</v>
      </c>
      <c r="B1506" t="s">
        <v>4400</v>
      </c>
      <c r="C1506">
        <v>23</v>
      </c>
      <c r="D1506" t="s">
        <v>4401</v>
      </c>
      <c r="E1506" t="s">
        <v>201</v>
      </c>
      <c r="F1506" t="s">
        <v>32</v>
      </c>
      <c r="G1506" t="s">
        <v>80</v>
      </c>
      <c r="H1506" t="s">
        <v>32</v>
      </c>
      <c r="I1506" t="s">
        <v>58</v>
      </c>
      <c r="J1506" t="s">
        <v>4402</v>
      </c>
      <c r="K1506" t="s">
        <v>37</v>
      </c>
    </row>
    <row r="1507" spans="1:11" x14ac:dyDescent="0.35">
      <c r="A1507">
        <v>1506</v>
      </c>
      <c r="B1507" t="s">
        <v>4403</v>
      </c>
      <c r="C1507">
        <v>20</v>
      </c>
      <c r="D1507" t="s">
        <v>4404</v>
      </c>
      <c r="E1507" t="s">
        <v>149</v>
      </c>
      <c r="F1507" t="s">
        <v>23</v>
      </c>
      <c r="G1507" t="s">
        <v>47</v>
      </c>
      <c r="H1507" t="s">
        <v>31</v>
      </c>
      <c r="I1507" t="s">
        <v>91</v>
      </c>
      <c r="J1507" t="s">
        <v>4405</v>
      </c>
      <c r="K1507" t="s">
        <v>76</v>
      </c>
    </row>
    <row r="1508" spans="1:11" x14ac:dyDescent="0.35">
      <c r="A1508">
        <v>1507</v>
      </c>
      <c r="B1508" t="s">
        <v>4406</v>
      </c>
      <c r="C1508">
        <v>27</v>
      </c>
      <c r="D1508" t="s">
        <v>4407</v>
      </c>
      <c r="E1508" t="s">
        <v>40</v>
      </c>
      <c r="F1508" t="s">
        <v>22</v>
      </c>
      <c r="G1508" t="s">
        <v>52</v>
      </c>
      <c r="H1508" t="s">
        <v>13</v>
      </c>
      <c r="I1508" t="s">
        <v>58</v>
      </c>
      <c r="J1508" t="s">
        <v>4408</v>
      </c>
      <c r="K1508" t="s">
        <v>76</v>
      </c>
    </row>
    <row r="1509" spans="1:11" x14ac:dyDescent="0.35">
      <c r="A1509">
        <v>1508</v>
      </c>
      <c r="B1509" t="s">
        <v>4409</v>
      </c>
      <c r="C1509">
        <v>24</v>
      </c>
      <c r="D1509" t="s">
        <v>4410</v>
      </c>
      <c r="E1509" t="s">
        <v>40</v>
      </c>
      <c r="F1509" t="s">
        <v>40</v>
      </c>
      <c r="G1509" t="s">
        <v>24</v>
      </c>
      <c r="H1509" t="s">
        <v>25</v>
      </c>
      <c r="I1509" t="s">
        <v>146</v>
      </c>
      <c r="J1509" t="s">
        <v>4411</v>
      </c>
      <c r="K1509" t="s">
        <v>44</v>
      </c>
    </row>
    <row r="1510" spans="1:11" x14ac:dyDescent="0.35">
      <c r="A1510">
        <v>1509</v>
      </c>
      <c r="B1510" t="s">
        <v>4412</v>
      </c>
      <c r="C1510">
        <v>23</v>
      </c>
      <c r="D1510" t="s">
        <v>4413</v>
      </c>
      <c r="E1510" t="s">
        <v>31</v>
      </c>
      <c r="F1510" t="s">
        <v>79</v>
      </c>
      <c r="G1510" t="s">
        <v>24</v>
      </c>
      <c r="H1510" t="s">
        <v>25</v>
      </c>
      <c r="I1510" t="s">
        <v>17</v>
      </c>
      <c r="J1510" t="s">
        <v>4414</v>
      </c>
      <c r="K1510" t="s">
        <v>19</v>
      </c>
    </row>
    <row r="1511" spans="1:11" x14ac:dyDescent="0.35">
      <c r="A1511">
        <v>1510</v>
      </c>
      <c r="B1511" t="s">
        <v>4415</v>
      </c>
      <c r="C1511">
        <v>21</v>
      </c>
      <c r="D1511" t="s">
        <v>4416</v>
      </c>
      <c r="E1511" t="s">
        <v>169</v>
      </c>
      <c r="F1511" t="s">
        <v>177</v>
      </c>
      <c r="G1511" t="s">
        <v>87</v>
      </c>
      <c r="H1511" t="s">
        <v>79</v>
      </c>
      <c r="I1511" t="s">
        <v>102</v>
      </c>
      <c r="J1511" t="s">
        <v>4417</v>
      </c>
      <c r="K1511" t="s">
        <v>28</v>
      </c>
    </row>
    <row r="1512" spans="1:11" x14ac:dyDescent="0.35">
      <c r="A1512">
        <v>1511</v>
      </c>
      <c r="B1512" t="s">
        <v>4418</v>
      </c>
      <c r="C1512">
        <v>26</v>
      </c>
      <c r="D1512" t="s">
        <v>4419</v>
      </c>
      <c r="E1512" t="s">
        <v>16</v>
      </c>
      <c r="F1512" t="s">
        <v>79</v>
      </c>
      <c r="G1512" t="s">
        <v>52</v>
      </c>
      <c r="H1512" t="s">
        <v>13</v>
      </c>
      <c r="I1512" t="s">
        <v>35</v>
      </c>
      <c r="J1512" t="s">
        <v>4420</v>
      </c>
      <c r="K1512" t="s">
        <v>19</v>
      </c>
    </row>
    <row r="1513" spans="1:11" x14ac:dyDescent="0.35">
      <c r="A1513">
        <v>1512</v>
      </c>
      <c r="B1513" t="s">
        <v>4421</v>
      </c>
      <c r="C1513">
        <v>23</v>
      </c>
      <c r="D1513" t="s">
        <v>4422</v>
      </c>
      <c r="E1513" t="s">
        <v>42</v>
      </c>
      <c r="F1513" t="s">
        <v>40</v>
      </c>
      <c r="G1513" t="s">
        <v>87</v>
      </c>
      <c r="H1513" t="s">
        <v>79</v>
      </c>
      <c r="I1513" t="s">
        <v>68</v>
      </c>
      <c r="J1513" t="s">
        <v>4423</v>
      </c>
      <c r="K1513" t="s">
        <v>37</v>
      </c>
    </row>
    <row r="1514" spans="1:11" x14ac:dyDescent="0.35">
      <c r="A1514">
        <v>1513</v>
      </c>
      <c r="B1514" t="s">
        <v>4424</v>
      </c>
      <c r="C1514">
        <v>20</v>
      </c>
      <c r="D1514" t="s">
        <v>4425</v>
      </c>
      <c r="E1514" t="s">
        <v>14</v>
      </c>
      <c r="F1514" t="s">
        <v>40</v>
      </c>
      <c r="G1514" t="s">
        <v>15</v>
      </c>
      <c r="H1514" t="s">
        <v>16</v>
      </c>
      <c r="I1514" t="s">
        <v>26</v>
      </c>
      <c r="J1514" t="s">
        <v>4426</v>
      </c>
      <c r="K1514" t="s">
        <v>44</v>
      </c>
    </row>
    <row r="1515" spans="1:11" x14ac:dyDescent="0.35">
      <c r="A1515">
        <v>1514</v>
      </c>
      <c r="B1515" t="s">
        <v>4427</v>
      </c>
      <c r="C1515">
        <v>28</v>
      </c>
      <c r="D1515" t="s">
        <v>4428</v>
      </c>
      <c r="E1515" t="s">
        <v>133</v>
      </c>
      <c r="F1515" t="s">
        <v>14</v>
      </c>
      <c r="G1515" t="s">
        <v>15</v>
      </c>
      <c r="H1515" t="s">
        <v>16</v>
      </c>
      <c r="I1515" t="s">
        <v>48</v>
      </c>
      <c r="J1515" t="s">
        <v>4429</v>
      </c>
      <c r="K1515" t="s">
        <v>19</v>
      </c>
    </row>
    <row r="1516" spans="1:11" x14ac:dyDescent="0.35">
      <c r="A1516">
        <v>1515</v>
      </c>
      <c r="B1516" t="s">
        <v>4430</v>
      </c>
      <c r="C1516">
        <v>30</v>
      </c>
      <c r="D1516" t="s">
        <v>4431</v>
      </c>
      <c r="E1516" t="s">
        <v>23</v>
      </c>
      <c r="F1516" t="s">
        <v>31</v>
      </c>
      <c r="G1516" t="s">
        <v>52</v>
      </c>
      <c r="H1516" t="s">
        <v>13</v>
      </c>
      <c r="I1516" t="s">
        <v>102</v>
      </c>
      <c r="J1516" t="s">
        <v>4432</v>
      </c>
      <c r="K1516" t="s">
        <v>28</v>
      </c>
    </row>
    <row r="1517" spans="1:11" x14ac:dyDescent="0.35">
      <c r="A1517">
        <v>1516</v>
      </c>
      <c r="B1517" t="s">
        <v>4433</v>
      </c>
      <c r="C1517">
        <v>25</v>
      </c>
      <c r="D1517" t="s">
        <v>4434</v>
      </c>
      <c r="E1517" t="s">
        <v>42</v>
      </c>
      <c r="F1517" t="s">
        <v>201</v>
      </c>
      <c r="G1517" t="s">
        <v>33</v>
      </c>
      <c r="H1517" t="s">
        <v>34</v>
      </c>
      <c r="I1517" t="s">
        <v>58</v>
      </c>
      <c r="J1517" t="s">
        <v>4435</v>
      </c>
      <c r="K1517" t="s">
        <v>19</v>
      </c>
    </row>
    <row r="1518" spans="1:11" x14ac:dyDescent="0.35">
      <c r="A1518">
        <v>1517</v>
      </c>
      <c r="B1518" t="s">
        <v>4436</v>
      </c>
      <c r="C1518">
        <v>22</v>
      </c>
      <c r="D1518" t="s">
        <v>4437</v>
      </c>
      <c r="E1518" t="s">
        <v>169</v>
      </c>
      <c r="F1518" t="s">
        <v>40</v>
      </c>
      <c r="G1518" t="s">
        <v>80</v>
      </c>
      <c r="H1518" t="s">
        <v>32</v>
      </c>
      <c r="I1518" t="s">
        <v>53</v>
      </c>
      <c r="J1518" t="s">
        <v>4438</v>
      </c>
      <c r="K1518" t="s">
        <v>76</v>
      </c>
    </row>
    <row r="1519" spans="1:11" x14ac:dyDescent="0.35">
      <c r="A1519">
        <v>1518</v>
      </c>
      <c r="B1519" t="s">
        <v>4439</v>
      </c>
      <c r="C1519">
        <v>28</v>
      </c>
      <c r="D1519" t="s">
        <v>4440</v>
      </c>
      <c r="E1519" t="s">
        <v>169</v>
      </c>
      <c r="F1519" t="s">
        <v>177</v>
      </c>
      <c r="G1519" t="s">
        <v>52</v>
      </c>
      <c r="H1519" t="s">
        <v>13</v>
      </c>
      <c r="I1519" t="s">
        <v>63</v>
      </c>
      <c r="J1519" t="s">
        <v>4441</v>
      </c>
      <c r="K1519" t="s">
        <v>19</v>
      </c>
    </row>
    <row r="1520" spans="1:11" x14ac:dyDescent="0.35">
      <c r="A1520">
        <v>1519</v>
      </c>
      <c r="B1520" t="s">
        <v>4442</v>
      </c>
      <c r="C1520">
        <v>30</v>
      </c>
      <c r="D1520" t="s">
        <v>4443</v>
      </c>
      <c r="E1520" t="s">
        <v>79</v>
      </c>
      <c r="F1520" t="s">
        <v>40</v>
      </c>
      <c r="G1520" t="s">
        <v>80</v>
      </c>
      <c r="H1520" t="s">
        <v>32</v>
      </c>
      <c r="I1520" t="s">
        <v>53</v>
      </c>
      <c r="J1520" t="s">
        <v>4444</v>
      </c>
      <c r="K1520" t="s">
        <v>44</v>
      </c>
    </row>
    <row r="1521" spans="1:11" x14ac:dyDescent="0.35">
      <c r="A1521">
        <v>1520</v>
      </c>
      <c r="B1521" t="s">
        <v>4445</v>
      </c>
      <c r="C1521">
        <v>21</v>
      </c>
      <c r="D1521" t="s">
        <v>4446</v>
      </c>
      <c r="E1521" t="s">
        <v>101</v>
      </c>
      <c r="F1521" t="s">
        <v>25</v>
      </c>
      <c r="G1521" t="s">
        <v>80</v>
      </c>
      <c r="H1521" t="s">
        <v>32</v>
      </c>
      <c r="I1521" t="s">
        <v>153</v>
      </c>
      <c r="J1521" t="s">
        <v>4447</v>
      </c>
      <c r="K1521" t="s">
        <v>76</v>
      </c>
    </row>
    <row r="1522" spans="1:11" x14ac:dyDescent="0.35">
      <c r="A1522">
        <v>1521</v>
      </c>
      <c r="B1522" t="s">
        <v>4269</v>
      </c>
      <c r="C1522">
        <v>25</v>
      </c>
      <c r="D1522" t="s">
        <v>4448</v>
      </c>
      <c r="E1522" t="s">
        <v>25</v>
      </c>
      <c r="F1522" t="s">
        <v>25</v>
      </c>
      <c r="G1522" t="s">
        <v>47</v>
      </c>
      <c r="H1522" t="s">
        <v>31</v>
      </c>
      <c r="I1522" t="s">
        <v>48</v>
      </c>
      <c r="J1522">
        <v>2687876926</v>
      </c>
      <c r="K1522" t="s">
        <v>44</v>
      </c>
    </row>
    <row r="1523" spans="1:11" x14ac:dyDescent="0.35">
      <c r="A1523">
        <v>1522</v>
      </c>
      <c r="B1523" t="s">
        <v>4449</v>
      </c>
      <c r="C1523">
        <v>20</v>
      </c>
      <c r="D1523" t="s">
        <v>4450</v>
      </c>
      <c r="E1523" t="s">
        <v>177</v>
      </c>
      <c r="F1523" t="s">
        <v>22</v>
      </c>
      <c r="G1523" t="s">
        <v>62</v>
      </c>
      <c r="H1523" t="s">
        <v>23</v>
      </c>
      <c r="I1523" t="s">
        <v>35</v>
      </c>
      <c r="J1523" t="s">
        <v>4451</v>
      </c>
      <c r="K1523" t="s">
        <v>19</v>
      </c>
    </row>
    <row r="1524" spans="1:11" x14ac:dyDescent="0.35">
      <c r="A1524">
        <v>1523</v>
      </c>
      <c r="B1524" t="s">
        <v>4452</v>
      </c>
      <c r="C1524">
        <v>20</v>
      </c>
      <c r="D1524" t="s">
        <v>4453</v>
      </c>
      <c r="E1524" t="s">
        <v>42</v>
      </c>
      <c r="F1524" t="s">
        <v>23</v>
      </c>
      <c r="G1524" t="s">
        <v>80</v>
      </c>
      <c r="H1524" t="s">
        <v>32</v>
      </c>
      <c r="I1524" t="s">
        <v>48</v>
      </c>
      <c r="J1524" t="s">
        <v>4454</v>
      </c>
      <c r="K1524" t="s">
        <v>37</v>
      </c>
    </row>
    <row r="1525" spans="1:11" x14ac:dyDescent="0.35">
      <c r="A1525">
        <v>1524</v>
      </c>
      <c r="B1525" t="s">
        <v>4455</v>
      </c>
      <c r="C1525">
        <v>25</v>
      </c>
      <c r="D1525" t="s">
        <v>4456</v>
      </c>
      <c r="E1525" t="s">
        <v>101</v>
      </c>
      <c r="F1525" t="s">
        <v>31</v>
      </c>
      <c r="G1525" t="s">
        <v>80</v>
      </c>
      <c r="H1525" t="s">
        <v>32</v>
      </c>
      <c r="I1525" t="s">
        <v>26</v>
      </c>
      <c r="J1525" t="s">
        <v>4457</v>
      </c>
      <c r="K1525" t="s">
        <v>19</v>
      </c>
    </row>
    <row r="1526" spans="1:11" x14ac:dyDescent="0.35">
      <c r="A1526">
        <v>1525</v>
      </c>
      <c r="B1526" t="s">
        <v>4458</v>
      </c>
      <c r="C1526">
        <v>22</v>
      </c>
      <c r="D1526" t="s">
        <v>4459</v>
      </c>
      <c r="E1526" t="s">
        <v>133</v>
      </c>
      <c r="F1526" t="s">
        <v>34</v>
      </c>
      <c r="G1526" t="s">
        <v>15</v>
      </c>
      <c r="H1526" t="s">
        <v>16</v>
      </c>
      <c r="I1526" t="s">
        <v>153</v>
      </c>
      <c r="J1526" t="s">
        <v>4460</v>
      </c>
      <c r="K1526" t="s">
        <v>19</v>
      </c>
    </row>
    <row r="1527" spans="1:11" x14ac:dyDescent="0.35">
      <c r="A1527">
        <v>1526</v>
      </c>
      <c r="B1527" t="s">
        <v>4461</v>
      </c>
      <c r="C1527">
        <v>23</v>
      </c>
      <c r="D1527" t="s">
        <v>4462</v>
      </c>
      <c r="E1527" t="s">
        <v>149</v>
      </c>
      <c r="F1527" t="s">
        <v>57</v>
      </c>
      <c r="G1527" t="s">
        <v>52</v>
      </c>
      <c r="H1527" t="s">
        <v>13</v>
      </c>
      <c r="I1527" t="s">
        <v>53</v>
      </c>
      <c r="J1527" t="s">
        <v>4463</v>
      </c>
      <c r="K1527" t="s">
        <v>19</v>
      </c>
    </row>
    <row r="1528" spans="1:11" x14ac:dyDescent="0.35">
      <c r="A1528">
        <v>1527</v>
      </c>
      <c r="B1528" t="s">
        <v>4464</v>
      </c>
      <c r="C1528">
        <v>22</v>
      </c>
      <c r="D1528" t="s">
        <v>4465</v>
      </c>
      <c r="E1528" t="s">
        <v>40</v>
      </c>
      <c r="F1528" t="s">
        <v>149</v>
      </c>
      <c r="G1528" t="s">
        <v>24</v>
      </c>
      <c r="H1528" t="s">
        <v>25</v>
      </c>
      <c r="I1528" t="s">
        <v>102</v>
      </c>
      <c r="J1528" t="s">
        <v>4466</v>
      </c>
      <c r="K1528" t="s">
        <v>28</v>
      </c>
    </row>
    <row r="1529" spans="1:11" x14ac:dyDescent="0.35">
      <c r="A1529">
        <v>1528</v>
      </c>
      <c r="B1529" t="s">
        <v>4467</v>
      </c>
      <c r="C1529">
        <v>22</v>
      </c>
      <c r="D1529" t="s">
        <v>4468</v>
      </c>
      <c r="E1529" t="s">
        <v>201</v>
      </c>
      <c r="F1529" t="s">
        <v>13</v>
      </c>
      <c r="G1529" t="s">
        <v>52</v>
      </c>
      <c r="H1529" t="s">
        <v>13</v>
      </c>
      <c r="I1529" t="s">
        <v>91</v>
      </c>
      <c r="J1529" t="s">
        <v>4469</v>
      </c>
      <c r="K1529" t="s">
        <v>44</v>
      </c>
    </row>
    <row r="1530" spans="1:11" x14ac:dyDescent="0.35">
      <c r="A1530">
        <v>1529</v>
      </c>
      <c r="B1530" t="s">
        <v>4470</v>
      </c>
      <c r="C1530">
        <v>24</v>
      </c>
      <c r="D1530" t="s">
        <v>4471</v>
      </c>
      <c r="E1530" t="s">
        <v>34</v>
      </c>
      <c r="F1530" t="s">
        <v>31</v>
      </c>
      <c r="G1530" t="s">
        <v>120</v>
      </c>
      <c r="H1530" t="s">
        <v>57</v>
      </c>
      <c r="I1530" t="s">
        <v>68</v>
      </c>
      <c r="J1530" t="s">
        <v>4472</v>
      </c>
      <c r="K1530" t="s">
        <v>76</v>
      </c>
    </row>
    <row r="1531" spans="1:11" x14ac:dyDescent="0.35">
      <c r="A1531">
        <v>1530</v>
      </c>
      <c r="B1531" t="s">
        <v>4473</v>
      </c>
      <c r="C1531">
        <v>25</v>
      </c>
      <c r="D1531" t="s">
        <v>4474</v>
      </c>
      <c r="E1531" t="s">
        <v>201</v>
      </c>
      <c r="F1531" t="s">
        <v>23</v>
      </c>
      <c r="G1531" t="s">
        <v>24</v>
      </c>
      <c r="H1531" t="s">
        <v>25</v>
      </c>
      <c r="I1531" t="s">
        <v>116</v>
      </c>
      <c r="J1531" t="s">
        <v>4475</v>
      </c>
      <c r="K1531" t="s">
        <v>28</v>
      </c>
    </row>
    <row r="1532" spans="1:11" x14ac:dyDescent="0.35">
      <c r="A1532">
        <v>1531</v>
      </c>
      <c r="B1532" t="s">
        <v>4476</v>
      </c>
      <c r="C1532">
        <v>29</v>
      </c>
      <c r="D1532" t="s">
        <v>4477</v>
      </c>
      <c r="E1532" t="s">
        <v>23</v>
      </c>
      <c r="F1532" t="s">
        <v>31</v>
      </c>
      <c r="G1532" t="s">
        <v>33</v>
      </c>
      <c r="H1532" t="s">
        <v>34</v>
      </c>
      <c r="I1532" t="s">
        <v>35</v>
      </c>
      <c r="J1532" t="s">
        <v>4478</v>
      </c>
      <c r="K1532" t="s">
        <v>37</v>
      </c>
    </row>
    <row r="1533" spans="1:11" x14ac:dyDescent="0.35">
      <c r="A1533">
        <v>1532</v>
      </c>
      <c r="B1533" t="s">
        <v>4479</v>
      </c>
      <c r="C1533">
        <v>20</v>
      </c>
      <c r="D1533" t="s">
        <v>4480</v>
      </c>
      <c r="E1533" t="s">
        <v>40</v>
      </c>
      <c r="F1533" t="s">
        <v>22</v>
      </c>
      <c r="G1533" t="s">
        <v>47</v>
      </c>
      <c r="H1533" t="s">
        <v>31</v>
      </c>
      <c r="I1533" t="s">
        <v>146</v>
      </c>
      <c r="J1533" t="s">
        <v>4481</v>
      </c>
      <c r="K1533" t="s">
        <v>44</v>
      </c>
    </row>
    <row r="1534" spans="1:11" x14ac:dyDescent="0.35">
      <c r="A1534">
        <v>1533</v>
      </c>
      <c r="B1534" t="s">
        <v>4482</v>
      </c>
      <c r="C1534">
        <v>26</v>
      </c>
      <c r="D1534" t="s">
        <v>4483</v>
      </c>
      <c r="E1534" t="s">
        <v>23</v>
      </c>
      <c r="F1534" t="s">
        <v>31</v>
      </c>
      <c r="G1534" t="s">
        <v>15</v>
      </c>
      <c r="H1534" t="s">
        <v>16</v>
      </c>
      <c r="I1534" t="s">
        <v>68</v>
      </c>
      <c r="J1534" t="s">
        <v>4484</v>
      </c>
      <c r="K1534" t="s">
        <v>19</v>
      </c>
    </row>
    <row r="1535" spans="1:11" x14ac:dyDescent="0.35">
      <c r="A1535">
        <v>1534</v>
      </c>
      <c r="B1535" t="s">
        <v>4485</v>
      </c>
      <c r="C1535">
        <v>25</v>
      </c>
      <c r="D1535" t="s">
        <v>4486</v>
      </c>
      <c r="E1535" t="s">
        <v>149</v>
      </c>
      <c r="F1535" t="s">
        <v>31</v>
      </c>
      <c r="G1535" t="s">
        <v>80</v>
      </c>
      <c r="H1535" t="s">
        <v>32</v>
      </c>
      <c r="I1535" t="s">
        <v>146</v>
      </c>
      <c r="J1535" t="s">
        <v>4487</v>
      </c>
      <c r="K1535" t="s">
        <v>19</v>
      </c>
    </row>
    <row r="1536" spans="1:11" x14ac:dyDescent="0.35">
      <c r="A1536">
        <v>1535</v>
      </c>
      <c r="B1536" t="s">
        <v>4488</v>
      </c>
      <c r="C1536">
        <v>23</v>
      </c>
      <c r="D1536" t="s">
        <v>4489</v>
      </c>
      <c r="E1536" t="s">
        <v>31</v>
      </c>
      <c r="F1536" t="s">
        <v>101</v>
      </c>
      <c r="G1536" t="s">
        <v>87</v>
      </c>
      <c r="H1536" t="s">
        <v>79</v>
      </c>
      <c r="I1536" t="s">
        <v>88</v>
      </c>
      <c r="J1536" t="s">
        <v>4490</v>
      </c>
      <c r="K1536" t="s">
        <v>37</v>
      </c>
    </row>
    <row r="1537" spans="1:11" x14ac:dyDescent="0.35">
      <c r="A1537">
        <v>1536</v>
      </c>
      <c r="B1537" t="s">
        <v>4491</v>
      </c>
      <c r="C1537">
        <v>22</v>
      </c>
      <c r="D1537" t="s">
        <v>4492</v>
      </c>
      <c r="E1537" t="s">
        <v>13</v>
      </c>
      <c r="F1537" t="s">
        <v>40</v>
      </c>
      <c r="G1537" t="s">
        <v>24</v>
      </c>
      <c r="H1537" t="s">
        <v>25</v>
      </c>
      <c r="I1537" t="s">
        <v>146</v>
      </c>
      <c r="J1537" t="s">
        <v>4493</v>
      </c>
      <c r="K1537" t="s">
        <v>76</v>
      </c>
    </row>
    <row r="1538" spans="1:11" x14ac:dyDescent="0.35">
      <c r="A1538">
        <v>1537</v>
      </c>
      <c r="B1538" t="s">
        <v>4494</v>
      </c>
      <c r="C1538">
        <v>28</v>
      </c>
      <c r="D1538" t="s">
        <v>4495</v>
      </c>
      <c r="E1538" t="s">
        <v>34</v>
      </c>
      <c r="F1538" t="s">
        <v>32</v>
      </c>
      <c r="G1538" t="s">
        <v>41</v>
      </c>
      <c r="H1538" t="s">
        <v>42</v>
      </c>
      <c r="I1538" t="s">
        <v>170</v>
      </c>
      <c r="J1538" t="s">
        <v>4496</v>
      </c>
      <c r="K1538" t="s">
        <v>37</v>
      </c>
    </row>
    <row r="1539" spans="1:11" x14ac:dyDescent="0.35">
      <c r="A1539">
        <v>1538</v>
      </c>
      <c r="B1539" t="s">
        <v>4497</v>
      </c>
      <c r="C1539">
        <v>25</v>
      </c>
      <c r="D1539" t="s">
        <v>4498</v>
      </c>
      <c r="E1539" t="s">
        <v>13</v>
      </c>
      <c r="F1539" t="s">
        <v>149</v>
      </c>
      <c r="G1539" t="s">
        <v>41</v>
      </c>
      <c r="H1539" t="s">
        <v>42</v>
      </c>
      <c r="I1539" t="s">
        <v>102</v>
      </c>
      <c r="J1539" t="s">
        <v>4499</v>
      </c>
      <c r="K1539" t="s">
        <v>19</v>
      </c>
    </row>
    <row r="1540" spans="1:11" x14ac:dyDescent="0.35">
      <c r="A1540">
        <v>1539</v>
      </c>
      <c r="B1540" t="s">
        <v>4500</v>
      </c>
      <c r="C1540">
        <v>27</v>
      </c>
      <c r="D1540" t="s">
        <v>4501</v>
      </c>
      <c r="E1540" t="s">
        <v>23</v>
      </c>
      <c r="F1540" t="s">
        <v>22</v>
      </c>
      <c r="G1540" t="s">
        <v>33</v>
      </c>
      <c r="H1540" t="s">
        <v>34</v>
      </c>
      <c r="I1540" t="s">
        <v>170</v>
      </c>
      <c r="J1540" t="s">
        <v>4502</v>
      </c>
      <c r="K1540" t="s">
        <v>37</v>
      </c>
    </row>
    <row r="1541" spans="1:11" x14ac:dyDescent="0.35">
      <c r="A1541">
        <v>1540</v>
      </c>
      <c r="B1541" t="s">
        <v>4503</v>
      </c>
      <c r="C1541">
        <v>29</v>
      </c>
      <c r="D1541" t="s">
        <v>4504</v>
      </c>
      <c r="E1541" t="s">
        <v>67</v>
      </c>
      <c r="F1541" t="s">
        <v>14</v>
      </c>
      <c r="G1541" t="s">
        <v>24</v>
      </c>
      <c r="H1541" t="s">
        <v>25</v>
      </c>
      <c r="I1541" t="s">
        <v>91</v>
      </c>
      <c r="J1541" t="s">
        <v>4505</v>
      </c>
      <c r="K1541" t="s">
        <v>37</v>
      </c>
    </row>
    <row r="1542" spans="1:11" x14ac:dyDescent="0.35">
      <c r="A1542">
        <v>1541</v>
      </c>
      <c r="B1542" t="s">
        <v>4506</v>
      </c>
      <c r="C1542">
        <v>20</v>
      </c>
      <c r="D1542" t="s">
        <v>4507</v>
      </c>
      <c r="E1542" t="s">
        <v>34</v>
      </c>
      <c r="F1542" t="s">
        <v>57</v>
      </c>
      <c r="G1542" t="s">
        <v>15</v>
      </c>
      <c r="H1542" t="s">
        <v>16</v>
      </c>
      <c r="I1542" t="s">
        <v>88</v>
      </c>
      <c r="J1542" t="s">
        <v>4508</v>
      </c>
      <c r="K1542" t="s">
        <v>76</v>
      </c>
    </row>
    <row r="1543" spans="1:11" x14ac:dyDescent="0.35">
      <c r="A1543">
        <v>1542</v>
      </c>
      <c r="B1543" t="s">
        <v>4509</v>
      </c>
      <c r="C1543">
        <v>21</v>
      </c>
      <c r="D1543" t="s">
        <v>4510</v>
      </c>
      <c r="E1543" t="s">
        <v>22</v>
      </c>
      <c r="F1543" t="s">
        <v>101</v>
      </c>
      <c r="G1543" t="s">
        <v>52</v>
      </c>
      <c r="H1543" t="s">
        <v>13</v>
      </c>
      <c r="I1543" t="s">
        <v>68</v>
      </c>
      <c r="J1543">
        <f>1-542-317-814</f>
        <v>-1672</v>
      </c>
      <c r="K1543" t="s">
        <v>37</v>
      </c>
    </row>
    <row r="1544" spans="1:11" x14ac:dyDescent="0.35">
      <c r="A1544">
        <v>1543</v>
      </c>
      <c r="B1544" t="s">
        <v>4511</v>
      </c>
      <c r="C1544">
        <v>21</v>
      </c>
      <c r="D1544" t="s">
        <v>4512</v>
      </c>
      <c r="E1544" t="s">
        <v>25</v>
      </c>
      <c r="F1544" t="s">
        <v>16</v>
      </c>
      <c r="G1544" t="s">
        <v>52</v>
      </c>
      <c r="H1544" t="s">
        <v>13</v>
      </c>
      <c r="I1544" t="s">
        <v>146</v>
      </c>
      <c r="J1544" t="s">
        <v>4513</v>
      </c>
      <c r="K1544" t="s">
        <v>44</v>
      </c>
    </row>
    <row r="1545" spans="1:11" x14ac:dyDescent="0.35">
      <c r="A1545">
        <v>1544</v>
      </c>
      <c r="B1545" t="s">
        <v>4514</v>
      </c>
      <c r="C1545">
        <v>27</v>
      </c>
      <c r="D1545" t="s">
        <v>4515</v>
      </c>
      <c r="E1545" t="s">
        <v>42</v>
      </c>
      <c r="F1545" t="s">
        <v>101</v>
      </c>
      <c r="G1545" t="s">
        <v>120</v>
      </c>
      <c r="H1545" t="s">
        <v>57</v>
      </c>
      <c r="I1545" t="s">
        <v>17</v>
      </c>
      <c r="J1545">
        <v>2139950703</v>
      </c>
      <c r="K1545" t="s">
        <v>19</v>
      </c>
    </row>
    <row r="1546" spans="1:11" x14ac:dyDescent="0.35">
      <c r="A1546">
        <v>1545</v>
      </c>
      <c r="B1546" t="s">
        <v>4516</v>
      </c>
      <c r="C1546">
        <v>29</v>
      </c>
      <c r="D1546" t="s">
        <v>4517</v>
      </c>
      <c r="E1546" t="s">
        <v>13</v>
      </c>
      <c r="F1546" t="s">
        <v>101</v>
      </c>
      <c r="G1546" t="s">
        <v>80</v>
      </c>
      <c r="H1546" t="s">
        <v>32</v>
      </c>
      <c r="I1546" t="s">
        <v>53</v>
      </c>
      <c r="J1546" t="s">
        <v>4518</v>
      </c>
      <c r="K1546" t="s">
        <v>76</v>
      </c>
    </row>
    <row r="1547" spans="1:11" x14ac:dyDescent="0.35">
      <c r="A1547">
        <v>1546</v>
      </c>
      <c r="B1547" t="s">
        <v>4519</v>
      </c>
      <c r="C1547">
        <v>21</v>
      </c>
      <c r="D1547" t="s">
        <v>4520</v>
      </c>
      <c r="E1547" t="s">
        <v>177</v>
      </c>
      <c r="F1547" t="s">
        <v>101</v>
      </c>
      <c r="G1547" t="s">
        <v>87</v>
      </c>
      <c r="H1547" t="s">
        <v>79</v>
      </c>
      <c r="I1547" t="s">
        <v>58</v>
      </c>
      <c r="J1547" t="s">
        <v>4521</v>
      </c>
      <c r="K1547" t="s">
        <v>37</v>
      </c>
    </row>
    <row r="1548" spans="1:11" x14ac:dyDescent="0.35">
      <c r="A1548">
        <v>1547</v>
      </c>
      <c r="B1548" t="s">
        <v>4522</v>
      </c>
      <c r="C1548">
        <v>20</v>
      </c>
      <c r="D1548" t="s">
        <v>4523</v>
      </c>
      <c r="E1548" t="s">
        <v>13</v>
      </c>
      <c r="F1548" t="s">
        <v>201</v>
      </c>
      <c r="G1548" t="s">
        <v>62</v>
      </c>
      <c r="H1548" t="s">
        <v>23</v>
      </c>
      <c r="I1548" t="s">
        <v>48</v>
      </c>
      <c r="J1548" t="s">
        <v>4524</v>
      </c>
      <c r="K1548" t="s">
        <v>76</v>
      </c>
    </row>
    <row r="1549" spans="1:11" x14ac:dyDescent="0.35">
      <c r="A1549">
        <v>1548</v>
      </c>
      <c r="B1549" t="s">
        <v>4525</v>
      </c>
      <c r="C1549">
        <v>25</v>
      </c>
      <c r="D1549" t="s">
        <v>4526</v>
      </c>
      <c r="E1549" t="s">
        <v>34</v>
      </c>
      <c r="F1549" t="s">
        <v>32</v>
      </c>
      <c r="G1549" t="s">
        <v>41</v>
      </c>
      <c r="H1549" t="s">
        <v>42</v>
      </c>
      <c r="I1549" t="s">
        <v>88</v>
      </c>
      <c r="J1549">
        <v>4722871810</v>
      </c>
      <c r="K1549" t="s">
        <v>28</v>
      </c>
    </row>
    <row r="1550" spans="1:11" x14ac:dyDescent="0.35">
      <c r="A1550">
        <v>1549</v>
      </c>
      <c r="B1550" t="s">
        <v>4527</v>
      </c>
      <c r="C1550">
        <v>21</v>
      </c>
      <c r="D1550" t="s">
        <v>4528</v>
      </c>
      <c r="E1550" t="s">
        <v>101</v>
      </c>
      <c r="F1550" t="s">
        <v>57</v>
      </c>
      <c r="G1550" t="s">
        <v>52</v>
      </c>
      <c r="H1550" t="s">
        <v>13</v>
      </c>
      <c r="I1550" t="s">
        <v>116</v>
      </c>
      <c r="J1550" t="s">
        <v>4529</v>
      </c>
      <c r="K1550" t="s">
        <v>37</v>
      </c>
    </row>
    <row r="1551" spans="1:11" x14ac:dyDescent="0.35">
      <c r="A1551">
        <v>1550</v>
      </c>
      <c r="B1551" t="s">
        <v>4530</v>
      </c>
      <c r="C1551">
        <v>22</v>
      </c>
      <c r="D1551" t="s">
        <v>4531</v>
      </c>
      <c r="E1551" t="s">
        <v>57</v>
      </c>
      <c r="F1551" t="s">
        <v>177</v>
      </c>
      <c r="G1551" t="s">
        <v>47</v>
      </c>
      <c r="H1551" t="s">
        <v>31</v>
      </c>
      <c r="I1551" t="s">
        <v>102</v>
      </c>
      <c r="J1551" t="s">
        <v>4532</v>
      </c>
      <c r="K1551" t="s">
        <v>76</v>
      </c>
    </row>
    <row r="1552" spans="1:11" x14ac:dyDescent="0.35">
      <c r="A1552">
        <v>1551</v>
      </c>
      <c r="B1552" t="s">
        <v>4533</v>
      </c>
      <c r="C1552">
        <v>28</v>
      </c>
      <c r="D1552" t="s">
        <v>4534</v>
      </c>
      <c r="E1552" t="s">
        <v>67</v>
      </c>
      <c r="F1552" t="s">
        <v>67</v>
      </c>
      <c r="G1552" t="s">
        <v>80</v>
      </c>
      <c r="H1552" t="s">
        <v>32</v>
      </c>
      <c r="I1552" t="s">
        <v>88</v>
      </c>
      <c r="J1552" t="s">
        <v>4535</v>
      </c>
      <c r="K1552" t="s">
        <v>76</v>
      </c>
    </row>
    <row r="1553" spans="1:11" x14ac:dyDescent="0.35">
      <c r="A1553">
        <v>1552</v>
      </c>
      <c r="B1553" t="s">
        <v>4536</v>
      </c>
      <c r="C1553">
        <v>30</v>
      </c>
      <c r="D1553" t="s">
        <v>4537</v>
      </c>
      <c r="E1553" t="s">
        <v>13</v>
      </c>
      <c r="F1553" t="s">
        <v>32</v>
      </c>
      <c r="G1553" t="s">
        <v>62</v>
      </c>
      <c r="H1553" t="s">
        <v>23</v>
      </c>
      <c r="I1553" t="s">
        <v>63</v>
      </c>
      <c r="J1553" t="s">
        <v>4538</v>
      </c>
      <c r="K1553" t="s">
        <v>44</v>
      </c>
    </row>
    <row r="1554" spans="1:11" x14ac:dyDescent="0.35">
      <c r="A1554">
        <v>1553</v>
      </c>
      <c r="B1554" t="s">
        <v>4539</v>
      </c>
      <c r="C1554">
        <v>21</v>
      </c>
      <c r="D1554" t="s">
        <v>4540</v>
      </c>
      <c r="E1554" t="s">
        <v>177</v>
      </c>
      <c r="F1554" t="s">
        <v>149</v>
      </c>
      <c r="G1554" t="s">
        <v>24</v>
      </c>
      <c r="H1554" t="s">
        <v>25</v>
      </c>
      <c r="I1554" t="s">
        <v>170</v>
      </c>
      <c r="J1554" t="s">
        <v>4541</v>
      </c>
      <c r="K1554" t="s">
        <v>76</v>
      </c>
    </row>
    <row r="1555" spans="1:11" x14ac:dyDescent="0.35">
      <c r="A1555">
        <v>1554</v>
      </c>
      <c r="B1555" t="s">
        <v>4542</v>
      </c>
      <c r="C1555">
        <v>30</v>
      </c>
      <c r="D1555" t="s">
        <v>4543</v>
      </c>
      <c r="E1555" t="s">
        <v>16</v>
      </c>
      <c r="F1555" t="s">
        <v>34</v>
      </c>
      <c r="G1555" t="s">
        <v>41</v>
      </c>
      <c r="H1555" t="s">
        <v>42</v>
      </c>
      <c r="I1555" t="s">
        <v>170</v>
      </c>
      <c r="J1555" t="s">
        <v>4544</v>
      </c>
      <c r="K1555" t="s">
        <v>28</v>
      </c>
    </row>
    <row r="1556" spans="1:11" x14ac:dyDescent="0.35">
      <c r="A1556">
        <v>1555</v>
      </c>
      <c r="B1556" t="s">
        <v>4545</v>
      </c>
      <c r="C1556">
        <v>30</v>
      </c>
      <c r="D1556" t="s">
        <v>4546</v>
      </c>
      <c r="E1556" t="s">
        <v>149</v>
      </c>
      <c r="F1556" t="s">
        <v>34</v>
      </c>
      <c r="G1556" t="s">
        <v>87</v>
      </c>
      <c r="H1556" t="s">
        <v>79</v>
      </c>
      <c r="I1556" t="s">
        <v>26</v>
      </c>
      <c r="J1556">
        <v>7433333604</v>
      </c>
      <c r="K1556" t="s">
        <v>28</v>
      </c>
    </row>
    <row r="1557" spans="1:11" x14ac:dyDescent="0.35">
      <c r="A1557">
        <v>1556</v>
      </c>
      <c r="B1557" t="s">
        <v>4547</v>
      </c>
      <c r="C1557">
        <v>27</v>
      </c>
      <c r="D1557" t="s">
        <v>4548</v>
      </c>
      <c r="E1557" t="s">
        <v>177</v>
      </c>
      <c r="F1557" t="s">
        <v>13</v>
      </c>
      <c r="G1557" t="s">
        <v>87</v>
      </c>
      <c r="H1557" t="s">
        <v>79</v>
      </c>
      <c r="I1557" t="s">
        <v>58</v>
      </c>
      <c r="J1557" t="s">
        <v>4549</v>
      </c>
      <c r="K1557" t="s">
        <v>44</v>
      </c>
    </row>
    <row r="1558" spans="1:11" x14ac:dyDescent="0.35">
      <c r="A1558">
        <v>1557</v>
      </c>
      <c r="B1558" t="s">
        <v>4550</v>
      </c>
      <c r="C1558">
        <v>25</v>
      </c>
      <c r="D1558" t="s">
        <v>4551</v>
      </c>
      <c r="E1558" t="s">
        <v>67</v>
      </c>
      <c r="F1558" t="s">
        <v>14</v>
      </c>
      <c r="G1558" t="s">
        <v>80</v>
      </c>
      <c r="H1558" t="s">
        <v>32</v>
      </c>
      <c r="I1558" t="s">
        <v>116</v>
      </c>
      <c r="J1558" t="s">
        <v>4552</v>
      </c>
      <c r="K1558" t="s">
        <v>44</v>
      </c>
    </row>
    <row r="1559" spans="1:11" x14ac:dyDescent="0.35">
      <c r="A1559">
        <v>1558</v>
      </c>
      <c r="B1559" t="s">
        <v>4553</v>
      </c>
      <c r="C1559">
        <v>30</v>
      </c>
      <c r="D1559" t="s">
        <v>4554</v>
      </c>
      <c r="E1559" t="s">
        <v>32</v>
      </c>
      <c r="F1559" t="s">
        <v>57</v>
      </c>
      <c r="G1559" t="s">
        <v>52</v>
      </c>
      <c r="H1559" t="s">
        <v>13</v>
      </c>
      <c r="I1559" t="s">
        <v>68</v>
      </c>
      <c r="J1559" t="s">
        <v>4555</v>
      </c>
      <c r="K1559" t="s">
        <v>44</v>
      </c>
    </row>
    <row r="1560" spans="1:11" x14ac:dyDescent="0.35">
      <c r="A1560">
        <v>1559</v>
      </c>
      <c r="B1560" t="s">
        <v>4556</v>
      </c>
      <c r="C1560">
        <v>22</v>
      </c>
      <c r="D1560" t="s">
        <v>4557</v>
      </c>
      <c r="E1560" t="s">
        <v>79</v>
      </c>
      <c r="F1560" t="s">
        <v>57</v>
      </c>
      <c r="G1560" t="s">
        <v>52</v>
      </c>
      <c r="H1560" t="s">
        <v>13</v>
      </c>
      <c r="I1560" t="s">
        <v>68</v>
      </c>
      <c r="J1560" t="s">
        <v>4558</v>
      </c>
      <c r="K1560" t="s">
        <v>44</v>
      </c>
    </row>
    <row r="1561" spans="1:11" x14ac:dyDescent="0.35">
      <c r="A1561">
        <v>1560</v>
      </c>
      <c r="B1561" t="s">
        <v>4559</v>
      </c>
      <c r="C1561">
        <v>27</v>
      </c>
      <c r="D1561" t="s">
        <v>4560</v>
      </c>
      <c r="E1561" t="s">
        <v>31</v>
      </c>
      <c r="F1561" t="s">
        <v>22</v>
      </c>
      <c r="G1561" t="s">
        <v>24</v>
      </c>
      <c r="H1561" t="s">
        <v>25</v>
      </c>
      <c r="I1561" t="s">
        <v>53</v>
      </c>
      <c r="J1561" t="s">
        <v>4561</v>
      </c>
      <c r="K1561" t="s">
        <v>37</v>
      </c>
    </row>
    <row r="1562" spans="1:11" x14ac:dyDescent="0.35">
      <c r="A1562">
        <v>1561</v>
      </c>
      <c r="B1562" t="s">
        <v>4562</v>
      </c>
      <c r="C1562">
        <v>30</v>
      </c>
      <c r="D1562" t="s">
        <v>4563</v>
      </c>
      <c r="E1562" t="s">
        <v>67</v>
      </c>
      <c r="F1562" t="s">
        <v>133</v>
      </c>
      <c r="G1562" t="s">
        <v>24</v>
      </c>
      <c r="H1562" t="s">
        <v>25</v>
      </c>
      <c r="I1562" t="s">
        <v>91</v>
      </c>
      <c r="J1562" t="s">
        <v>4564</v>
      </c>
      <c r="K1562" t="s">
        <v>19</v>
      </c>
    </row>
    <row r="1563" spans="1:11" x14ac:dyDescent="0.35">
      <c r="A1563">
        <v>1562</v>
      </c>
      <c r="B1563" t="s">
        <v>4565</v>
      </c>
      <c r="C1563">
        <v>21</v>
      </c>
      <c r="D1563" t="s">
        <v>4566</v>
      </c>
      <c r="E1563" t="s">
        <v>14</v>
      </c>
      <c r="F1563" t="s">
        <v>31</v>
      </c>
      <c r="G1563" t="s">
        <v>33</v>
      </c>
      <c r="H1563" t="s">
        <v>34</v>
      </c>
      <c r="I1563" t="s">
        <v>146</v>
      </c>
      <c r="J1563" t="s">
        <v>4567</v>
      </c>
      <c r="K1563" t="s">
        <v>37</v>
      </c>
    </row>
    <row r="1564" spans="1:11" x14ac:dyDescent="0.35">
      <c r="A1564">
        <v>1563</v>
      </c>
      <c r="B1564" t="s">
        <v>4568</v>
      </c>
      <c r="C1564">
        <v>22</v>
      </c>
      <c r="D1564" t="s">
        <v>4569</v>
      </c>
      <c r="E1564" t="s">
        <v>101</v>
      </c>
      <c r="F1564" t="s">
        <v>201</v>
      </c>
      <c r="G1564" t="s">
        <v>47</v>
      </c>
      <c r="H1564" t="s">
        <v>31</v>
      </c>
      <c r="I1564" t="s">
        <v>116</v>
      </c>
      <c r="J1564" t="s">
        <v>4570</v>
      </c>
      <c r="K1564" t="s">
        <v>28</v>
      </c>
    </row>
    <row r="1565" spans="1:11" x14ac:dyDescent="0.35">
      <c r="A1565">
        <v>1564</v>
      </c>
      <c r="B1565" t="s">
        <v>4571</v>
      </c>
      <c r="C1565">
        <v>28</v>
      </c>
      <c r="D1565" t="s">
        <v>4572</v>
      </c>
      <c r="E1565" t="s">
        <v>42</v>
      </c>
      <c r="F1565" t="s">
        <v>201</v>
      </c>
      <c r="G1565" t="s">
        <v>62</v>
      </c>
      <c r="H1565" t="s">
        <v>23</v>
      </c>
      <c r="I1565" t="s">
        <v>153</v>
      </c>
      <c r="J1565" t="s">
        <v>4573</v>
      </c>
      <c r="K1565" t="s">
        <v>19</v>
      </c>
    </row>
    <row r="1566" spans="1:11" x14ac:dyDescent="0.35">
      <c r="A1566">
        <v>1565</v>
      </c>
      <c r="B1566" t="s">
        <v>4574</v>
      </c>
      <c r="C1566">
        <v>26</v>
      </c>
      <c r="D1566" t="s">
        <v>4575</v>
      </c>
      <c r="E1566" t="s">
        <v>22</v>
      </c>
      <c r="F1566" t="s">
        <v>133</v>
      </c>
      <c r="G1566" t="s">
        <v>52</v>
      </c>
      <c r="H1566" t="s">
        <v>13</v>
      </c>
      <c r="I1566" t="s">
        <v>116</v>
      </c>
      <c r="J1566" t="s">
        <v>4576</v>
      </c>
      <c r="K1566" t="s">
        <v>28</v>
      </c>
    </row>
    <row r="1567" spans="1:11" x14ac:dyDescent="0.35">
      <c r="A1567">
        <v>1566</v>
      </c>
      <c r="B1567" t="s">
        <v>4577</v>
      </c>
      <c r="C1567">
        <v>20</v>
      </c>
      <c r="D1567" t="s">
        <v>4578</v>
      </c>
      <c r="E1567" t="s">
        <v>40</v>
      </c>
      <c r="F1567" t="s">
        <v>149</v>
      </c>
      <c r="G1567" t="s">
        <v>15</v>
      </c>
      <c r="H1567" t="s">
        <v>16</v>
      </c>
      <c r="I1567" t="s">
        <v>88</v>
      </c>
      <c r="J1567" t="s">
        <v>4579</v>
      </c>
      <c r="K1567" t="s">
        <v>44</v>
      </c>
    </row>
    <row r="1568" spans="1:11" x14ac:dyDescent="0.35">
      <c r="A1568">
        <v>1567</v>
      </c>
      <c r="B1568" t="s">
        <v>4580</v>
      </c>
      <c r="C1568">
        <v>24</v>
      </c>
      <c r="D1568" t="s">
        <v>4581</v>
      </c>
      <c r="E1568" t="s">
        <v>34</v>
      </c>
      <c r="F1568" t="s">
        <v>42</v>
      </c>
      <c r="G1568" t="s">
        <v>80</v>
      </c>
      <c r="H1568" t="s">
        <v>32</v>
      </c>
      <c r="I1568" t="s">
        <v>170</v>
      </c>
      <c r="J1568">
        <v>5642711365</v>
      </c>
      <c r="K1568" t="s">
        <v>28</v>
      </c>
    </row>
    <row r="1569" spans="1:11" x14ac:dyDescent="0.35">
      <c r="A1569">
        <v>1568</v>
      </c>
      <c r="B1569" t="s">
        <v>4582</v>
      </c>
      <c r="C1569">
        <v>20</v>
      </c>
      <c r="D1569" t="s">
        <v>4583</v>
      </c>
      <c r="E1569" t="s">
        <v>133</v>
      </c>
      <c r="F1569" t="s">
        <v>67</v>
      </c>
      <c r="G1569" t="s">
        <v>120</v>
      </c>
      <c r="H1569" t="s">
        <v>57</v>
      </c>
      <c r="I1569" t="s">
        <v>153</v>
      </c>
      <c r="J1569" t="s">
        <v>4584</v>
      </c>
      <c r="K1569" t="s">
        <v>28</v>
      </c>
    </row>
    <row r="1570" spans="1:11" x14ac:dyDescent="0.35">
      <c r="A1570">
        <v>1569</v>
      </c>
      <c r="B1570" t="s">
        <v>4585</v>
      </c>
      <c r="C1570">
        <v>24</v>
      </c>
      <c r="D1570" t="s">
        <v>4586</v>
      </c>
      <c r="E1570" t="s">
        <v>133</v>
      </c>
      <c r="F1570" t="s">
        <v>201</v>
      </c>
      <c r="G1570" t="s">
        <v>33</v>
      </c>
      <c r="H1570" t="s">
        <v>34</v>
      </c>
      <c r="I1570" t="s">
        <v>102</v>
      </c>
      <c r="J1570" t="s">
        <v>4587</v>
      </c>
      <c r="K1570" t="s">
        <v>76</v>
      </c>
    </row>
    <row r="1571" spans="1:11" x14ac:dyDescent="0.35">
      <c r="A1571">
        <v>1570</v>
      </c>
      <c r="B1571" t="s">
        <v>4588</v>
      </c>
      <c r="C1571">
        <v>23</v>
      </c>
      <c r="D1571" t="s">
        <v>4589</v>
      </c>
      <c r="E1571" t="s">
        <v>16</v>
      </c>
      <c r="F1571" t="s">
        <v>57</v>
      </c>
      <c r="G1571" t="s">
        <v>41</v>
      </c>
      <c r="H1571" t="s">
        <v>42</v>
      </c>
      <c r="I1571" t="s">
        <v>53</v>
      </c>
      <c r="J1571" t="s">
        <v>4590</v>
      </c>
      <c r="K1571" t="s">
        <v>37</v>
      </c>
    </row>
    <row r="1572" spans="1:11" x14ac:dyDescent="0.35">
      <c r="A1572">
        <v>1571</v>
      </c>
      <c r="B1572" t="s">
        <v>4591</v>
      </c>
      <c r="C1572">
        <v>29</v>
      </c>
      <c r="D1572" t="s">
        <v>4592</v>
      </c>
      <c r="E1572" t="s">
        <v>177</v>
      </c>
      <c r="F1572" t="s">
        <v>67</v>
      </c>
      <c r="G1572" t="s">
        <v>24</v>
      </c>
      <c r="H1572" t="s">
        <v>25</v>
      </c>
      <c r="I1572" t="s">
        <v>63</v>
      </c>
      <c r="J1572" t="s">
        <v>4593</v>
      </c>
      <c r="K1572" t="s">
        <v>44</v>
      </c>
    </row>
    <row r="1573" spans="1:11" x14ac:dyDescent="0.35">
      <c r="A1573">
        <v>1572</v>
      </c>
      <c r="B1573" t="s">
        <v>4594</v>
      </c>
      <c r="C1573">
        <v>21</v>
      </c>
      <c r="D1573" t="s">
        <v>4595</v>
      </c>
      <c r="E1573" t="s">
        <v>67</v>
      </c>
      <c r="F1573" t="s">
        <v>101</v>
      </c>
      <c r="G1573" t="s">
        <v>41</v>
      </c>
      <c r="H1573" t="s">
        <v>42</v>
      </c>
      <c r="I1573" t="s">
        <v>88</v>
      </c>
      <c r="J1573" t="s">
        <v>4596</v>
      </c>
      <c r="K1573" t="s">
        <v>19</v>
      </c>
    </row>
    <row r="1574" spans="1:11" x14ac:dyDescent="0.35">
      <c r="A1574">
        <v>1573</v>
      </c>
      <c r="B1574" t="s">
        <v>4597</v>
      </c>
      <c r="C1574">
        <v>22</v>
      </c>
      <c r="D1574" t="s">
        <v>4598</v>
      </c>
      <c r="E1574" t="s">
        <v>201</v>
      </c>
      <c r="F1574" t="s">
        <v>133</v>
      </c>
      <c r="G1574" t="s">
        <v>62</v>
      </c>
      <c r="H1574" t="s">
        <v>23</v>
      </c>
      <c r="I1574" t="s">
        <v>35</v>
      </c>
      <c r="J1574" t="s">
        <v>4599</v>
      </c>
      <c r="K1574" t="s">
        <v>19</v>
      </c>
    </row>
    <row r="1575" spans="1:11" x14ac:dyDescent="0.35">
      <c r="A1575">
        <v>1574</v>
      </c>
      <c r="B1575" t="s">
        <v>4600</v>
      </c>
      <c r="C1575">
        <v>22</v>
      </c>
      <c r="D1575" t="s">
        <v>4601</v>
      </c>
      <c r="E1575" t="s">
        <v>57</v>
      </c>
      <c r="F1575" t="s">
        <v>79</v>
      </c>
      <c r="G1575" t="s">
        <v>47</v>
      </c>
      <c r="H1575" t="s">
        <v>31</v>
      </c>
      <c r="I1575" t="s">
        <v>63</v>
      </c>
      <c r="J1575" t="s">
        <v>4602</v>
      </c>
      <c r="K1575" t="s">
        <v>76</v>
      </c>
    </row>
    <row r="1576" spans="1:11" x14ac:dyDescent="0.35">
      <c r="A1576">
        <v>1575</v>
      </c>
      <c r="B1576" t="s">
        <v>4603</v>
      </c>
      <c r="C1576">
        <v>24</v>
      </c>
      <c r="D1576" t="s">
        <v>4604</v>
      </c>
      <c r="E1576" t="s">
        <v>31</v>
      </c>
      <c r="F1576" t="s">
        <v>32</v>
      </c>
      <c r="G1576" t="s">
        <v>33</v>
      </c>
      <c r="H1576" t="s">
        <v>34</v>
      </c>
      <c r="I1576" t="s">
        <v>35</v>
      </c>
      <c r="J1576" t="s">
        <v>4605</v>
      </c>
      <c r="K1576" t="s">
        <v>19</v>
      </c>
    </row>
    <row r="1577" spans="1:11" x14ac:dyDescent="0.35">
      <c r="A1577">
        <v>1576</v>
      </c>
      <c r="B1577" t="s">
        <v>4606</v>
      </c>
      <c r="C1577">
        <v>30</v>
      </c>
      <c r="D1577" t="s">
        <v>4607</v>
      </c>
      <c r="E1577" t="s">
        <v>79</v>
      </c>
      <c r="F1577" t="s">
        <v>133</v>
      </c>
      <c r="G1577" t="s">
        <v>24</v>
      </c>
      <c r="H1577" t="s">
        <v>25</v>
      </c>
      <c r="I1577" t="s">
        <v>102</v>
      </c>
      <c r="J1577">
        <v>9558156532</v>
      </c>
      <c r="K1577" t="s">
        <v>19</v>
      </c>
    </row>
    <row r="1578" spans="1:11" x14ac:dyDescent="0.35">
      <c r="A1578">
        <v>1577</v>
      </c>
      <c r="B1578" t="s">
        <v>4608</v>
      </c>
      <c r="C1578">
        <v>20</v>
      </c>
      <c r="D1578" t="s">
        <v>4609</v>
      </c>
      <c r="E1578" t="s">
        <v>149</v>
      </c>
      <c r="F1578" t="s">
        <v>149</v>
      </c>
      <c r="G1578" t="s">
        <v>33</v>
      </c>
      <c r="H1578" t="s">
        <v>34</v>
      </c>
      <c r="I1578" t="s">
        <v>91</v>
      </c>
      <c r="J1578" t="s">
        <v>4610</v>
      </c>
      <c r="K1578" t="s">
        <v>28</v>
      </c>
    </row>
    <row r="1579" spans="1:11" x14ac:dyDescent="0.35">
      <c r="A1579">
        <v>1578</v>
      </c>
      <c r="B1579" t="s">
        <v>4611</v>
      </c>
      <c r="C1579">
        <v>22</v>
      </c>
      <c r="D1579" t="s">
        <v>4612</v>
      </c>
      <c r="E1579" t="s">
        <v>67</v>
      </c>
      <c r="F1579" t="s">
        <v>42</v>
      </c>
      <c r="G1579" t="s">
        <v>33</v>
      </c>
      <c r="H1579" t="s">
        <v>34</v>
      </c>
      <c r="I1579" t="s">
        <v>35</v>
      </c>
      <c r="J1579" t="s">
        <v>4613</v>
      </c>
      <c r="K1579" t="s">
        <v>76</v>
      </c>
    </row>
    <row r="1580" spans="1:11" x14ac:dyDescent="0.35">
      <c r="A1580">
        <v>1579</v>
      </c>
      <c r="B1580" t="s">
        <v>4614</v>
      </c>
      <c r="C1580">
        <v>23</v>
      </c>
      <c r="D1580" t="s">
        <v>4615</v>
      </c>
      <c r="E1580" t="s">
        <v>201</v>
      </c>
      <c r="F1580" t="s">
        <v>23</v>
      </c>
      <c r="G1580" t="s">
        <v>47</v>
      </c>
      <c r="H1580" t="s">
        <v>31</v>
      </c>
      <c r="I1580" t="s">
        <v>53</v>
      </c>
      <c r="J1580" t="s">
        <v>4616</v>
      </c>
      <c r="K1580" t="s">
        <v>44</v>
      </c>
    </row>
    <row r="1581" spans="1:11" x14ac:dyDescent="0.35">
      <c r="A1581">
        <v>1580</v>
      </c>
      <c r="B1581" t="s">
        <v>4617</v>
      </c>
      <c r="C1581">
        <v>30</v>
      </c>
      <c r="D1581" t="s">
        <v>4618</v>
      </c>
      <c r="E1581" t="s">
        <v>34</v>
      </c>
      <c r="F1581" t="s">
        <v>32</v>
      </c>
      <c r="G1581" t="s">
        <v>41</v>
      </c>
      <c r="H1581" t="s">
        <v>42</v>
      </c>
      <c r="I1581" t="s">
        <v>91</v>
      </c>
      <c r="J1581" t="s">
        <v>4619</v>
      </c>
      <c r="K1581" t="s">
        <v>19</v>
      </c>
    </row>
    <row r="1582" spans="1:11" x14ac:dyDescent="0.35">
      <c r="A1582">
        <v>1581</v>
      </c>
      <c r="B1582" t="s">
        <v>4620</v>
      </c>
      <c r="C1582">
        <v>30</v>
      </c>
      <c r="D1582" t="s">
        <v>4621</v>
      </c>
      <c r="E1582" t="s">
        <v>32</v>
      </c>
      <c r="F1582" t="s">
        <v>13</v>
      </c>
      <c r="G1582" t="s">
        <v>41</v>
      </c>
      <c r="H1582" t="s">
        <v>42</v>
      </c>
      <c r="I1582" t="s">
        <v>146</v>
      </c>
      <c r="J1582" t="s">
        <v>4622</v>
      </c>
      <c r="K1582" t="s">
        <v>19</v>
      </c>
    </row>
    <row r="1583" spans="1:11" x14ac:dyDescent="0.35">
      <c r="A1583">
        <v>1582</v>
      </c>
      <c r="B1583" t="s">
        <v>4623</v>
      </c>
      <c r="C1583">
        <v>26</v>
      </c>
      <c r="D1583" t="s">
        <v>4624</v>
      </c>
      <c r="E1583" t="s">
        <v>79</v>
      </c>
      <c r="F1583" t="s">
        <v>201</v>
      </c>
      <c r="G1583" t="s">
        <v>33</v>
      </c>
      <c r="H1583" t="s">
        <v>34</v>
      </c>
      <c r="I1583" t="s">
        <v>146</v>
      </c>
      <c r="J1583" t="s">
        <v>4625</v>
      </c>
      <c r="K1583" t="s">
        <v>76</v>
      </c>
    </row>
    <row r="1584" spans="1:11" x14ac:dyDescent="0.35">
      <c r="A1584">
        <v>1583</v>
      </c>
      <c r="B1584" t="s">
        <v>4626</v>
      </c>
      <c r="C1584">
        <v>21</v>
      </c>
      <c r="D1584" t="s">
        <v>4627</v>
      </c>
      <c r="E1584" t="s">
        <v>57</v>
      </c>
      <c r="F1584" t="s">
        <v>40</v>
      </c>
      <c r="G1584" t="s">
        <v>87</v>
      </c>
      <c r="H1584" t="s">
        <v>79</v>
      </c>
      <c r="I1584" t="s">
        <v>53</v>
      </c>
      <c r="J1584" t="s">
        <v>4628</v>
      </c>
      <c r="K1584" t="s">
        <v>28</v>
      </c>
    </row>
    <row r="1585" spans="1:11" x14ac:dyDescent="0.35">
      <c r="A1585">
        <v>1584</v>
      </c>
      <c r="B1585" t="s">
        <v>4629</v>
      </c>
      <c r="C1585">
        <v>26</v>
      </c>
      <c r="D1585" t="s">
        <v>4630</v>
      </c>
      <c r="E1585" t="s">
        <v>67</v>
      </c>
      <c r="F1585" t="s">
        <v>31</v>
      </c>
      <c r="G1585" t="s">
        <v>47</v>
      </c>
      <c r="H1585" t="s">
        <v>31</v>
      </c>
      <c r="I1585" t="s">
        <v>146</v>
      </c>
      <c r="J1585" t="s">
        <v>4631</v>
      </c>
      <c r="K1585" t="s">
        <v>28</v>
      </c>
    </row>
    <row r="1586" spans="1:11" x14ac:dyDescent="0.35">
      <c r="A1586">
        <v>1585</v>
      </c>
      <c r="B1586" t="s">
        <v>4632</v>
      </c>
      <c r="C1586">
        <v>22</v>
      </c>
      <c r="D1586" t="s">
        <v>4633</v>
      </c>
      <c r="E1586" t="s">
        <v>22</v>
      </c>
      <c r="F1586" t="s">
        <v>23</v>
      </c>
      <c r="G1586" t="s">
        <v>80</v>
      </c>
      <c r="H1586" t="s">
        <v>32</v>
      </c>
      <c r="I1586" t="s">
        <v>102</v>
      </c>
      <c r="J1586" t="s">
        <v>4634</v>
      </c>
      <c r="K1586" t="s">
        <v>76</v>
      </c>
    </row>
    <row r="1587" spans="1:11" x14ac:dyDescent="0.35">
      <c r="A1587">
        <v>1586</v>
      </c>
      <c r="B1587" t="s">
        <v>4635</v>
      </c>
      <c r="C1587">
        <v>26</v>
      </c>
      <c r="D1587" t="s">
        <v>4636</v>
      </c>
      <c r="E1587" t="s">
        <v>201</v>
      </c>
      <c r="F1587" t="s">
        <v>14</v>
      </c>
      <c r="G1587" t="s">
        <v>33</v>
      </c>
      <c r="H1587" t="s">
        <v>34</v>
      </c>
      <c r="I1587" t="s">
        <v>48</v>
      </c>
      <c r="J1587" t="s">
        <v>4637</v>
      </c>
      <c r="K1587" t="s">
        <v>37</v>
      </c>
    </row>
    <row r="1588" spans="1:11" x14ac:dyDescent="0.35">
      <c r="A1588">
        <v>1587</v>
      </c>
      <c r="B1588" t="s">
        <v>4638</v>
      </c>
      <c r="C1588">
        <v>28</v>
      </c>
      <c r="D1588" t="s">
        <v>4639</v>
      </c>
      <c r="E1588" t="s">
        <v>42</v>
      </c>
      <c r="F1588" t="s">
        <v>79</v>
      </c>
      <c r="G1588" t="s">
        <v>62</v>
      </c>
      <c r="H1588" t="s">
        <v>23</v>
      </c>
      <c r="I1588" t="s">
        <v>58</v>
      </c>
      <c r="J1588" t="s">
        <v>4640</v>
      </c>
      <c r="K1588" t="s">
        <v>76</v>
      </c>
    </row>
    <row r="1589" spans="1:11" x14ac:dyDescent="0.35">
      <c r="A1589">
        <v>1588</v>
      </c>
      <c r="B1589" t="s">
        <v>4641</v>
      </c>
      <c r="C1589">
        <v>25</v>
      </c>
      <c r="D1589" t="s">
        <v>4642</v>
      </c>
      <c r="E1589" t="s">
        <v>67</v>
      </c>
      <c r="F1589" t="s">
        <v>169</v>
      </c>
      <c r="G1589" t="s">
        <v>47</v>
      </c>
      <c r="H1589" t="s">
        <v>31</v>
      </c>
      <c r="I1589" t="s">
        <v>68</v>
      </c>
      <c r="J1589" t="s">
        <v>4643</v>
      </c>
      <c r="K1589" t="s">
        <v>76</v>
      </c>
    </row>
    <row r="1590" spans="1:11" x14ac:dyDescent="0.35">
      <c r="A1590">
        <v>1589</v>
      </c>
      <c r="B1590" t="s">
        <v>4644</v>
      </c>
      <c r="C1590">
        <v>29</v>
      </c>
      <c r="D1590" t="s">
        <v>4645</v>
      </c>
      <c r="E1590" t="s">
        <v>169</v>
      </c>
      <c r="F1590" t="s">
        <v>42</v>
      </c>
      <c r="G1590" t="s">
        <v>80</v>
      </c>
      <c r="H1590" t="s">
        <v>32</v>
      </c>
      <c r="I1590" t="s">
        <v>153</v>
      </c>
      <c r="J1590" t="s">
        <v>4646</v>
      </c>
      <c r="K1590" t="s">
        <v>76</v>
      </c>
    </row>
    <row r="1591" spans="1:11" x14ac:dyDescent="0.35">
      <c r="A1591">
        <v>1590</v>
      </c>
      <c r="B1591" t="s">
        <v>4647</v>
      </c>
      <c r="C1591">
        <v>26</v>
      </c>
      <c r="D1591" t="s">
        <v>4648</v>
      </c>
      <c r="E1591" t="s">
        <v>23</v>
      </c>
      <c r="F1591" t="s">
        <v>169</v>
      </c>
      <c r="G1591" t="s">
        <v>47</v>
      </c>
      <c r="H1591" t="s">
        <v>31</v>
      </c>
      <c r="I1591" t="s">
        <v>116</v>
      </c>
      <c r="J1591">
        <f>1-977-543-1974</f>
        <v>-3493</v>
      </c>
      <c r="K1591" t="s">
        <v>76</v>
      </c>
    </row>
    <row r="1592" spans="1:11" x14ac:dyDescent="0.35">
      <c r="A1592">
        <v>1591</v>
      </c>
      <c r="B1592" t="s">
        <v>4649</v>
      </c>
      <c r="C1592">
        <v>25</v>
      </c>
      <c r="D1592" t="s">
        <v>4650</v>
      </c>
      <c r="E1592" t="s">
        <v>34</v>
      </c>
      <c r="F1592" t="s">
        <v>25</v>
      </c>
      <c r="G1592" t="s">
        <v>120</v>
      </c>
      <c r="H1592" t="s">
        <v>57</v>
      </c>
      <c r="I1592" t="s">
        <v>102</v>
      </c>
      <c r="J1592">
        <v>6735624713</v>
      </c>
      <c r="K1592" t="s">
        <v>28</v>
      </c>
    </row>
    <row r="1593" spans="1:11" x14ac:dyDescent="0.35">
      <c r="A1593">
        <v>1592</v>
      </c>
      <c r="B1593" t="s">
        <v>4651</v>
      </c>
      <c r="C1593">
        <v>28</v>
      </c>
      <c r="D1593" t="s">
        <v>4652</v>
      </c>
      <c r="E1593" t="s">
        <v>16</v>
      </c>
      <c r="F1593" t="s">
        <v>14</v>
      </c>
      <c r="G1593" t="s">
        <v>80</v>
      </c>
      <c r="H1593" t="s">
        <v>32</v>
      </c>
      <c r="I1593" t="s">
        <v>17</v>
      </c>
      <c r="J1593" t="s">
        <v>4653</v>
      </c>
      <c r="K1593" t="s">
        <v>28</v>
      </c>
    </row>
    <row r="1594" spans="1:11" x14ac:dyDescent="0.35">
      <c r="A1594">
        <v>1593</v>
      </c>
      <c r="B1594" t="s">
        <v>4654</v>
      </c>
      <c r="C1594">
        <v>22</v>
      </c>
      <c r="D1594" t="s">
        <v>4655</v>
      </c>
      <c r="E1594" t="s">
        <v>34</v>
      </c>
      <c r="F1594" t="s">
        <v>31</v>
      </c>
      <c r="G1594" t="s">
        <v>33</v>
      </c>
      <c r="H1594" t="s">
        <v>34</v>
      </c>
      <c r="I1594" t="s">
        <v>53</v>
      </c>
      <c r="J1594" t="s">
        <v>4656</v>
      </c>
      <c r="K1594" t="s">
        <v>44</v>
      </c>
    </row>
    <row r="1595" spans="1:11" x14ac:dyDescent="0.35">
      <c r="A1595">
        <v>1594</v>
      </c>
      <c r="B1595" t="s">
        <v>4657</v>
      </c>
      <c r="C1595">
        <v>30</v>
      </c>
      <c r="D1595" t="s">
        <v>4658</v>
      </c>
      <c r="E1595" t="s">
        <v>42</v>
      </c>
      <c r="F1595" t="s">
        <v>16</v>
      </c>
      <c r="G1595" t="s">
        <v>15</v>
      </c>
      <c r="H1595" t="s">
        <v>16</v>
      </c>
      <c r="I1595" t="s">
        <v>35</v>
      </c>
      <c r="J1595" t="s">
        <v>4659</v>
      </c>
      <c r="K1595" t="s">
        <v>19</v>
      </c>
    </row>
    <row r="1596" spans="1:11" x14ac:dyDescent="0.35">
      <c r="A1596">
        <v>1595</v>
      </c>
      <c r="B1596" t="s">
        <v>4660</v>
      </c>
      <c r="C1596">
        <v>25</v>
      </c>
      <c r="D1596" t="s">
        <v>4661</v>
      </c>
      <c r="E1596" t="s">
        <v>31</v>
      </c>
      <c r="F1596" t="s">
        <v>177</v>
      </c>
      <c r="G1596" t="s">
        <v>33</v>
      </c>
      <c r="H1596" t="s">
        <v>34</v>
      </c>
      <c r="I1596" t="s">
        <v>68</v>
      </c>
      <c r="J1596" t="s">
        <v>4662</v>
      </c>
      <c r="K1596" t="s">
        <v>28</v>
      </c>
    </row>
    <row r="1597" spans="1:11" x14ac:dyDescent="0.35">
      <c r="A1597">
        <v>1596</v>
      </c>
      <c r="B1597" t="s">
        <v>4663</v>
      </c>
      <c r="C1597">
        <v>27</v>
      </c>
      <c r="D1597" t="s">
        <v>4664</v>
      </c>
      <c r="E1597" t="s">
        <v>79</v>
      </c>
      <c r="F1597" t="s">
        <v>79</v>
      </c>
      <c r="G1597" t="s">
        <v>52</v>
      </c>
      <c r="H1597" t="s">
        <v>13</v>
      </c>
      <c r="I1597" t="s">
        <v>63</v>
      </c>
      <c r="J1597" t="s">
        <v>4665</v>
      </c>
      <c r="K1597" t="s">
        <v>37</v>
      </c>
    </row>
    <row r="1598" spans="1:11" x14ac:dyDescent="0.35">
      <c r="A1598">
        <v>1597</v>
      </c>
      <c r="B1598" t="s">
        <v>4666</v>
      </c>
      <c r="C1598">
        <v>23</v>
      </c>
      <c r="D1598" t="s">
        <v>4667</v>
      </c>
      <c r="E1598" t="s">
        <v>14</v>
      </c>
      <c r="F1598" t="s">
        <v>201</v>
      </c>
      <c r="G1598" t="s">
        <v>33</v>
      </c>
      <c r="H1598" t="s">
        <v>34</v>
      </c>
      <c r="I1598" t="s">
        <v>26</v>
      </c>
      <c r="J1598" t="s">
        <v>4668</v>
      </c>
      <c r="K1598" t="s">
        <v>37</v>
      </c>
    </row>
    <row r="1599" spans="1:11" x14ac:dyDescent="0.35">
      <c r="A1599">
        <v>1598</v>
      </c>
      <c r="B1599" t="s">
        <v>4669</v>
      </c>
      <c r="C1599">
        <v>23</v>
      </c>
      <c r="D1599" t="s">
        <v>4670</v>
      </c>
      <c r="E1599" t="s">
        <v>23</v>
      </c>
      <c r="F1599" t="s">
        <v>34</v>
      </c>
      <c r="G1599" t="s">
        <v>80</v>
      </c>
      <c r="H1599" t="s">
        <v>32</v>
      </c>
      <c r="I1599" t="s">
        <v>170</v>
      </c>
      <c r="J1599">
        <f>1-474-439-1413</f>
        <v>-2325</v>
      </c>
      <c r="K1599" t="s">
        <v>28</v>
      </c>
    </row>
    <row r="1600" spans="1:11" x14ac:dyDescent="0.35">
      <c r="A1600">
        <v>1599</v>
      </c>
      <c r="B1600" t="s">
        <v>4671</v>
      </c>
      <c r="C1600">
        <v>30</v>
      </c>
      <c r="D1600" t="s">
        <v>4672</v>
      </c>
      <c r="E1600" t="s">
        <v>67</v>
      </c>
      <c r="F1600" t="s">
        <v>57</v>
      </c>
      <c r="G1600" t="s">
        <v>62</v>
      </c>
      <c r="H1600" t="s">
        <v>23</v>
      </c>
      <c r="I1600" t="s">
        <v>102</v>
      </c>
      <c r="J1600" t="s">
        <v>4673</v>
      </c>
      <c r="K1600" t="s">
        <v>19</v>
      </c>
    </row>
    <row r="1601" spans="1:11" x14ac:dyDescent="0.35">
      <c r="A1601">
        <v>1600</v>
      </c>
      <c r="B1601" t="s">
        <v>4674</v>
      </c>
      <c r="C1601">
        <v>26</v>
      </c>
      <c r="D1601" t="s">
        <v>4675</v>
      </c>
      <c r="E1601" t="s">
        <v>101</v>
      </c>
      <c r="F1601" t="s">
        <v>13</v>
      </c>
      <c r="G1601" t="s">
        <v>120</v>
      </c>
      <c r="H1601" t="s">
        <v>57</v>
      </c>
      <c r="I1601" t="s">
        <v>17</v>
      </c>
      <c r="J1601" t="s">
        <v>4676</v>
      </c>
      <c r="K1601" t="s">
        <v>28</v>
      </c>
    </row>
    <row r="1602" spans="1:11" x14ac:dyDescent="0.35">
      <c r="A1602">
        <v>1601</v>
      </c>
      <c r="B1602" t="s">
        <v>4677</v>
      </c>
      <c r="C1602">
        <v>23</v>
      </c>
      <c r="D1602" t="s">
        <v>4678</v>
      </c>
      <c r="E1602" t="s">
        <v>67</v>
      </c>
      <c r="F1602" t="s">
        <v>133</v>
      </c>
      <c r="G1602" t="s">
        <v>120</v>
      </c>
      <c r="H1602" t="s">
        <v>57</v>
      </c>
      <c r="I1602" t="s">
        <v>53</v>
      </c>
      <c r="J1602" t="s">
        <v>4679</v>
      </c>
      <c r="K1602" t="s">
        <v>28</v>
      </c>
    </row>
    <row r="1603" spans="1:11" x14ac:dyDescent="0.35">
      <c r="A1603">
        <v>1602</v>
      </c>
      <c r="B1603" t="s">
        <v>4680</v>
      </c>
      <c r="C1603">
        <v>27</v>
      </c>
      <c r="D1603" t="s">
        <v>4681</v>
      </c>
      <c r="E1603" t="s">
        <v>169</v>
      </c>
      <c r="F1603" t="s">
        <v>16</v>
      </c>
      <c r="G1603" t="s">
        <v>15</v>
      </c>
      <c r="H1603" t="s">
        <v>16</v>
      </c>
      <c r="I1603" t="s">
        <v>58</v>
      </c>
      <c r="J1603" t="s">
        <v>4682</v>
      </c>
      <c r="K1603" t="s">
        <v>19</v>
      </c>
    </row>
    <row r="1604" spans="1:11" x14ac:dyDescent="0.35">
      <c r="A1604">
        <v>1603</v>
      </c>
      <c r="B1604" t="s">
        <v>4683</v>
      </c>
      <c r="C1604">
        <v>30</v>
      </c>
      <c r="D1604" t="s">
        <v>4684</v>
      </c>
      <c r="E1604" t="s">
        <v>169</v>
      </c>
      <c r="F1604" t="s">
        <v>34</v>
      </c>
      <c r="G1604" t="s">
        <v>41</v>
      </c>
      <c r="H1604" t="s">
        <v>42</v>
      </c>
      <c r="I1604" t="s">
        <v>88</v>
      </c>
      <c r="J1604">
        <v>3098360874</v>
      </c>
      <c r="K1604" t="s">
        <v>19</v>
      </c>
    </row>
    <row r="1605" spans="1:11" x14ac:dyDescent="0.35">
      <c r="A1605">
        <v>1604</v>
      </c>
      <c r="B1605" t="s">
        <v>4685</v>
      </c>
      <c r="C1605">
        <v>23</v>
      </c>
      <c r="D1605" t="s">
        <v>4686</v>
      </c>
      <c r="E1605" t="s">
        <v>79</v>
      </c>
      <c r="F1605" t="s">
        <v>169</v>
      </c>
      <c r="G1605" t="s">
        <v>52</v>
      </c>
      <c r="H1605" t="s">
        <v>13</v>
      </c>
      <c r="I1605" t="s">
        <v>146</v>
      </c>
      <c r="J1605" t="s">
        <v>4687</v>
      </c>
      <c r="K1605" t="s">
        <v>44</v>
      </c>
    </row>
    <row r="1606" spans="1:11" x14ac:dyDescent="0.35">
      <c r="A1606">
        <v>1605</v>
      </c>
      <c r="B1606" t="s">
        <v>4688</v>
      </c>
      <c r="C1606">
        <v>30</v>
      </c>
      <c r="D1606" t="s">
        <v>4689</v>
      </c>
      <c r="E1606" t="s">
        <v>23</v>
      </c>
      <c r="F1606" t="s">
        <v>16</v>
      </c>
      <c r="G1606" t="s">
        <v>15</v>
      </c>
      <c r="H1606" t="s">
        <v>16</v>
      </c>
      <c r="I1606" t="s">
        <v>58</v>
      </c>
      <c r="J1606" t="s">
        <v>4690</v>
      </c>
      <c r="K1606" t="s">
        <v>76</v>
      </c>
    </row>
    <row r="1607" spans="1:11" x14ac:dyDescent="0.35">
      <c r="A1607">
        <v>1606</v>
      </c>
      <c r="B1607" t="s">
        <v>4691</v>
      </c>
      <c r="C1607">
        <v>30</v>
      </c>
      <c r="D1607" t="s">
        <v>4692</v>
      </c>
      <c r="E1607" t="s">
        <v>13</v>
      </c>
      <c r="F1607" t="s">
        <v>14</v>
      </c>
      <c r="G1607" t="s">
        <v>87</v>
      </c>
      <c r="H1607" t="s">
        <v>79</v>
      </c>
      <c r="I1607" t="s">
        <v>35</v>
      </c>
      <c r="J1607" t="s">
        <v>4693</v>
      </c>
      <c r="K1607" t="s">
        <v>37</v>
      </c>
    </row>
    <row r="1608" spans="1:11" x14ac:dyDescent="0.35">
      <c r="A1608">
        <v>1607</v>
      </c>
      <c r="B1608" t="s">
        <v>4694</v>
      </c>
      <c r="C1608">
        <v>21</v>
      </c>
      <c r="D1608" t="s">
        <v>4695</v>
      </c>
      <c r="E1608" t="s">
        <v>149</v>
      </c>
      <c r="F1608" t="s">
        <v>133</v>
      </c>
      <c r="G1608" t="s">
        <v>15</v>
      </c>
      <c r="H1608" t="s">
        <v>16</v>
      </c>
      <c r="I1608" t="s">
        <v>17</v>
      </c>
      <c r="J1608" t="s">
        <v>4696</v>
      </c>
      <c r="K1608" t="s">
        <v>37</v>
      </c>
    </row>
    <row r="1609" spans="1:11" x14ac:dyDescent="0.35">
      <c r="A1609">
        <v>1608</v>
      </c>
      <c r="B1609" t="s">
        <v>4697</v>
      </c>
      <c r="C1609">
        <v>29</v>
      </c>
      <c r="D1609" t="s">
        <v>4698</v>
      </c>
      <c r="E1609" t="s">
        <v>40</v>
      </c>
      <c r="F1609" t="s">
        <v>42</v>
      </c>
      <c r="G1609" t="s">
        <v>41</v>
      </c>
      <c r="H1609" t="s">
        <v>42</v>
      </c>
      <c r="I1609" t="s">
        <v>17</v>
      </c>
      <c r="J1609" t="s">
        <v>4699</v>
      </c>
      <c r="K1609" t="s">
        <v>44</v>
      </c>
    </row>
    <row r="1610" spans="1:11" x14ac:dyDescent="0.35">
      <c r="A1610">
        <v>1609</v>
      </c>
      <c r="B1610" t="s">
        <v>4700</v>
      </c>
      <c r="C1610">
        <v>23</v>
      </c>
      <c r="D1610" t="s">
        <v>4701</v>
      </c>
      <c r="E1610" t="s">
        <v>31</v>
      </c>
      <c r="F1610" t="s">
        <v>169</v>
      </c>
      <c r="G1610" t="s">
        <v>47</v>
      </c>
      <c r="H1610" t="s">
        <v>31</v>
      </c>
      <c r="I1610" t="s">
        <v>26</v>
      </c>
      <c r="J1610" t="s">
        <v>4702</v>
      </c>
      <c r="K1610" t="s">
        <v>37</v>
      </c>
    </row>
    <row r="1611" spans="1:11" x14ac:dyDescent="0.35">
      <c r="A1611">
        <v>1610</v>
      </c>
      <c r="B1611" t="s">
        <v>4703</v>
      </c>
      <c r="C1611">
        <v>23</v>
      </c>
      <c r="D1611" t="s">
        <v>4704</v>
      </c>
      <c r="E1611" t="s">
        <v>149</v>
      </c>
      <c r="F1611" t="s">
        <v>201</v>
      </c>
      <c r="G1611" t="s">
        <v>52</v>
      </c>
      <c r="H1611" t="s">
        <v>13</v>
      </c>
      <c r="I1611" t="s">
        <v>35</v>
      </c>
      <c r="J1611" t="s">
        <v>4705</v>
      </c>
      <c r="K1611" t="s">
        <v>44</v>
      </c>
    </row>
    <row r="1612" spans="1:11" x14ac:dyDescent="0.35">
      <c r="A1612">
        <v>1611</v>
      </c>
      <c r="B1612" t="s">
        <v>4706</v>
      </c>
      <c r="C1612">
        <v>24</v>
      </c>
      <c r="D1612" t="s">
        <v>4707</v>
      </c>
      <c r="E1612" t="s">
        <v>34</v>
      </c>
      <c r="F1612" t="s">
        <v>42</v>
      </c>
      <c r="G1612" t="s">
        <v>47</v>
      </c>
      <c r="H1612" t="s">
        <v>31</v>
      </c>
      <c r="I1612" t="s">
        <v>35</v>
      </c>
      <c r="J1612" t="s">
        <v>4708</v>
      </c>
      <c r="K1612" t="s">
        <v>37</v>
      </c>
    </row>
    <row r="1613" spans="1:11" x14ac:dyDescent="0.35">
      <c r="A1613">
        <v>1612</v>
      </c>
      <c r="B1613" t="s">
        <v>4709</v>
      </c>
      <c r="C1613">
        <v>24</v>
      </c>
      <c r="D1613" t="s">
        <v>4710</v>
      </c>
      <c r="E1613" t="s">
        <v>79</v>
      </c>
      <c r="F1613" t="s">
        <v>177</v>
      </c>
      <c r="G1613" t="s">
        <v>87</v>
      </c>
      <c r="H1613" t="s">
        <v>79</v>
      </c>
      <c r="I1613" t="s">
        <v>91</v>
      </c>
      <c r="J1613" t="s">
        <v>4711</v>
      </c>
      <c r="K1613" t="s">
        <v>44</v>
      </c>
    </row>
    <row r="1614" spans="1:11" x14ac:dyDescent="0.35">
      <c r="A1614">
        <v>1613</v>
      </c>
      <c r="B1614" t="s">
        <v>4712</v>
      </c>
      <c r="C1614">
        <v>30</v>
      </c>
      <c r="D1614" t="s">
        <v>4713</v>
      </c>
      <c r="E1614" t="s">
        <v>22</v>
      </c>
      <c r="F1614" t="s">
        <v>101</v>
      </c>
      <c r="G1614" t="s">
        <v>33</v>
      </c>
      <c r="H1614" t="s">
        <v>34</v>
      </c>
      <c r="I1614" t="s">
        <v>153</v>
      </c>
      <c r="J1614" t="s">
        <v>4714</v>
      </c>
      <c r="K1614" t="s">
        <v>76</v>
      </c>
    </row>
    <row r="1615" spans="1:11" x14ac:dyDescent="0.35">
      <c r="A1615">
        <v>1614</v>
      </c>
      <c r="B1615" t="s">
        <v>4715</v>
      </c>
      <c r="C1615">
        <v>27</v>
      </c>
      <c r="D1615" t="s">
        <v>4716</v>
      </c>
      <c r="E1615" t="s">
        <v>22</v>
      </c>
      <c r="F1615" t="s">
        <v>32</v>
      </c>
      <c r="G1615" t="s">
        <v>24</v>
      </c>
      <c r="H1615" t="s">
        <v>25</v>
      </c>
      <c r="I1615" t="s">
        <v>48</v>
      </c>
      <c r="J1615" t="s">
        <v>4717</v>
      </c>
      <c r="K1615" t="s">
        <v>76</v>
      </c>
    </row>
    <row r="1616" spans="1:11" x14ac:dyDescent="0.35">
      <c r="A1616">
        <v>1615</v>
      </c>
      <c r="B1616" t="s">
        <v>4718</v>
      </c>
      <c r="C1616">
        <v>30</v>
      </c>
      <c r="D1616" t="s">
        <v>4719</v>
      </c>
      <c r="E1616" t="s">
        <v>79</v>
      </c>
      <c r="F1616" t="s">
        <v>42</v>
      </c>
      <c r="G1616" t="s">
        <v>62</v>
      </c>
      <c r="H1616" t="s">
        <v>23</v>
      </c>
      <c r="I1616" t="s">
        <v>116</v>
      </c>
      <c r="J1616">
        <v>5045052766</v>
      </c>
      <c r="K1616" t="s">
        <v>28</v>
      </c>
    </row>
    <row r="1617" spans="1:11" x14ac:dyDescent="0.35">
      <c r="A1617">
        <v>1616</v>
      </c>
      <c r="B1617" t="s">
        <v>4720</v>
      </c>
      <c r="C1617">
        <v>23</v>
      </c>
      <c r="D1617" t="s">
        <v>4721</v>
      </c>
      <c r="E1617" t="s">
        <v>133</v>
      </c>
      <c r="F1617" t="s">
        <v>23</v>
      </c>
      <c r="G1617" t="s">
        <v>62</v>
      </c>
      <c r="H1617" t="s">
        <v>23</v>
      </c>
      <c r="I1617" t="s">
        <v>153</v>
      </c>
      <c r="J1617" t="s">
        <v>4722</v>
      </c>
      <c r="K1617" t="s">
        <v>37</v>
      </c>
    </row>
    <row r="1618" spans="1:11" x14ac:dyDescent="0.35">
      <c r="A1618">
        <v>1617</v>
      </c>
      <c r="B1618" t="s">
        <v>4723</v>
      </c>
      <c r="C1618">
        <v>25</v>
      </c>
      <c r="D1618" t="s">
        <v>4724</v>
      </c>
      <c r="E1618" t="s">
        <v>133</v>
      </c>
      <c r="F1618" t="s">
        <v>57</v>
      </c>
      <c r="G1618" t="s">
        <v>80</v>
      </c>
      <c r="H1618" t="s">
        <v>32</v>
      </c>
      <c r="I1618" t="s">
        <v>58</v>
      </c>
      <c r="J1618" t="s">
        <v>4725</v>
      </c>
      <c r="K1618" t="s">
        <v>28</v>
      </c>
    </row>
    <row r="1619" spans="1:11" x14ac:dyDescent="0.35">
      <c r="A1619">
        <v>1618</v>
      </c>
      <c r="B1619" t="s">
        <v>4726</v>
      </c>
      <c r="C1619">
        <v>21</v>
      </c>
      <c r="D1619" t="s">
        <v>4727</v>
      </c>
      <c r="E1619" t="s">
        <v>34</v>
      </c>
      <c r="F1619" t="s">
        <v>57</v>
      </c>
      <c r="G1619" t="s">
        <v>24</v>
      </c>
      <c r="H1619" t="s">
        <v>25</v>
      </c>
      <c r="I1619" t="s">
        <v>26</v>
      </c>
      <c r="J1619" t="s">
        <v>4728</v>
      </c>
      <c r="K1619" t="s">
        <v>28</v>
      </c>
    </row>
    <row r="1620" spans="1:11" x14ac:dyDescent="0.35">
      <c r="A1620">
        <v>1619</v>
      </c>
      <c r="B1620" t="s">
        <v>4729</v>
      </c>
      <c r="C1620">
        <v>27</v>
      </c>
      <c r="D1620" t="s">
        <v>4730</v>
      </c>
      <c r="E1620" t="s">
        <v>22</v>
      </c>
      <c r="F1620" t="s">
        <v>201</v>
      </c>
      <c r="G1620" t="s">
        <v>15</v>
      </c>
      <c r="H1620" t="s">
        <v>16</v>
      </c>
      <c r="I1620" t="s">
        <v>53</v>
      </c>
      <c r="J1620" t="s">
        <v>4731</v>
      </c>
      <c r="K1620" t="s">
        <v>44</v>
      </c>
    </row>
    <row r="1621" spans="1:11" x14ac:dyDescent="0.35">
      <c r="A1621">
        <v>1620</v>
      </c>
      <c r="B1621" t="s">
        <v>4732</v>
      </c>
      <c r="C1621">
        <v>25</v>
      </c>
      <c r="D1621" t="s">
        <v>4733</v>
      </c>
      <c r="E1621" t="s">
        <v>67</v>
      </c>
      <c r="F1621" t="s">
        <v>42</v>
      </c>
      <c r="G1621" t="s">
        <v>33</v>
      </c>
      <c r="H1621" t="s">
        <v>34</v>
      </c>
      <c r="I1621" t="s">
        <v>153</v>
      </c>
      <c r="J1621" t="s">
        <v>4734</v>
      </c>
      <c r="K1621" t="s">
        <v>28</v>
      </c>
    </row>
    <row r="1622" spans="1:11" x14ac:dyDescent="0.35">
      <c r="A1622">
        <v>1621</v>
      </c>
      <c r="B1622" t="s">
        <v>4735</v>
      </c>
      <c r="C1622">
        <v>20</v>
      </c>
      <c r="D1622" t="s">
        <v>4736</v>
      </c>
      <c r="E1622" t="s">
        <v>149</v>
      </c>
      <c r="F1622" t="s">
        <v>40</v>
      </c>
      <c r="G1622" t="s">
        <v>52</v>
      </c>
      <c r="H1622" t="s">
        <v>13</v>
      </c>
      <c r="I1622" t="s">
        <v>146</v>
      </c>
      <c r="J1622" t="s">
        <v>4737</v>
      </c>
      <c r="K1622" t="s">
        <v>28</v>
      </c>
    </row>
    <row r="1623" spans="1:11" x14ac:dyDescent="0.35">
      <c r="A1623">
        <v>1622</v>
      </c>
      <c r="B1623" t="s">
        <v>4738</v>
      </c>
      <c r="C1623">
        <v>21</v>
      </c>
      <c r="D1623" t="s">
        <v>4739</v>
      </c>
      <c r="E1623" t="s">
        <v>23</v>
      </c>
      <c r="F1623" t="s">
        <v>169</v>
      </c>
      <c r="G1623" t="s">
        <v>41</v>
      </c>
      <c r="H1623" t="s">
        <v>42</v>
      </c>
      <c r="I1623" t="s">
        <v>146</v>
      </c>
      <c r="J1623" t="s">
        <v>4740</v>
      </c>
      <c r="K1623" t="s">
        <v>19</v>
      </c>
    </row>
    <row r="1624" spans="1:11" x14ac:dyDescent="0.35">
      <c r="A1624">
        <v>1623</v>
      </c>
      <c r="B1624" t="s">
        <v>4741</v>
      </c>
      <c r="C1624">
        <v>26</v>
      </c>
      <c r="D1624" t="s">
        <v>4742</v>
      </c>
      <c r="E1624" t="s">
        <v>13</v>
      </c>
      <c r="F1624" t="s">
        <v>101</v>
      </c>
      <c r="G1624" t="s">
        <v>80</v>
      </c>
      <c r="H1624" t="s">
        <v>32</v>
      </c>
      <c r="I1624" t="s">
        <v>153</v>
      </c>
      <c r="J1624" t="s">
        <v>4743</v>
      </c>
      <c r="K1624" t="s">
        <v>19</v>
      </c>
    </row>
    <row r="1625" spans="1:11" x14ac:dyDescent="0.35">
      <c r="A1625">
        <v>1624</v>
      </c>
      <c r="B1625" t="s">
        <v>4744</v>
      </c>
      <c r="C1625">
        <v>21</v>
      </c>
      <c r="D1625" t="s">
        <v>4745</v>
      </c>
      <c r="E1625" t="s">
        <v>79</v>
      </c>
      <c r="F1625" t="s">
        <v>16</v>
      </c>
      <c r="G1625" t="s">
        <v>62</v>
      </c>
      <c r="H1625" t="s">
        <v>23</v>
      </c>
      <c r="I1625" t="s">
        <v>116</v>
      </c>
      <c r="J1625">
        <f>1-860-908-5697</f>
        <v>-7464</v>
      </c>
      <c r="K1625" t="s">
        <v>37</v>
      </c>
    </row>
    <row r="1626" spans="1:11" x14ac:dyDescent="0.35">
      <c r="A1626">
        <v>1625</v>
      </c>
      <c r="B1626" t="s">
        <v>4746</v>
      </c>
      <c r="C1626">
        <v>30</v>
      </c>
      <c r="D1626" t="s">
        <v>4747</v>
      </c>
      <c r="E1626" t="s">
        <v>169</v>
      </c>
      <c r="F1626" t="s">
        <v>40</v>
      </c>
      <c r="G1626" t="s">
        <v>62</v>
      </c>
      <c r="H1626" t="s">
        <v>23</v>
      </c>
      <c r="I1626" t="s">
        <v>35</v>
      </c>
      <c r="J1626">
        <v>5333799742</v>
      </c>
      <c r="K1626" t="s">
        <v>37</v>
      </c>
    </row>
    <row r="1627" spans="1:11" x14ac:dyDescent="0.35">
      <c r="A1627">
        <v>1626</v>
      </c>
      <c r="B1627" t="s">
        <v>4748</v>
      </c>
      <c r="C1627">
        <v>26</v>
      </c>
      <c r="D1627" t="s">
        <v>4749</v>
      </c>
      <c r="E1627" t="s">
        <v>201</v>
      </c>
      <c r="F1627" t="s">
        <v>14</v>
      </c>
      <c r="G1627" t="s">
        <v>62</v>
      </c>
      <c r="H1627" t="s">
        <v>23</v>
      </c>
      <c r="I1627" t="s">
        <v>91</v>
      </c>
      <c r="J1627" t="s">
        <v>4750</v>
      </c>
      <c r="K1627" t="s">
        <v>37</v>
      </c>
    </row>
    <row r="1628" spans="1:11" x14ac:dyDescent="0.35">
      <c r="A1628">
        <v>1627</v>
      </c>
      <c r="B1628" t="s">
        <v>4751</v>
      </c>
      <c r="C1628">
        <v>20</v>
      </c>
      <c r="D1628" t="s">
        <v>4752</v>
      </c>
      <c r="E1628" t="s">
        <v>13</v>
      </c>
      <c r="F1628" t="s">
        <v>40</v>
      </c>
      <c r="G1628" t="s">
        <v>80</v>
      </c>
      <c r="H1628" t="s">
        <v>32</v>
      </c>
      <c r="I1628" t="s">
        <v>17</v>
      </c>
      <c r="J1628" t="s">
        <v>4753</v>
      </c>
      <c r="K1628" t="s">
        <v>19</v>
      </c>
    </row>
    <row r="1629" spans="1:11" x14ac:dyDescent="0.35">
      <c r="A1629">
        <v>1628</v>
      </c>
      <c r="B1629" t="s">
        <v>4754</v>
      </c>
      <c r="C1629">
        <v>23</v>
      </c>
      <c r="D1629" t="s">
        <v>4755</v>
      </c>
      <c r="E1629" t="s">
        <v>31</v>
      </c>
      <c r="F1629" t="s">
        <v>67</v>
      </c>
      <c r="G1629" t="s">
        <v>47</v>
      </c>
      <c r="H1629" t="s">
        <v>31</v>
      </c>
      <c r="I1629" t="s">
        <v>146</v>
      </c>
      <c r="J1629" t="s">
        <v>4756</v>
      </c>
      <c r="K1629" t="s">
        <v>44</v>
      </c>
    </row>
    <row r="1630" spans="1:11" x14ac:dyDescent="0.35">
      <c r="A1630">
        <v>1629</v>
      </c>
      <c r="B1630" t="s">
        <v>4757</v>
      </c>
      <c r="C1630">
        <v>29</v>
      </c>
      <c r="D1630" t="s">
        <v>4758</v>
      </c>
      <c r="E1630" t="s">
        <v>34</v>
      </c>
      <c r="F1630" t="s">
        <v>79</v>
      </c>
      <c r="G1630" t="s">
        <v>33</v>
      </c>
      <c r="H1630" t="s">
        <v>34</v>
      </c>
      <c r="I1630" t="s">
        <v>153</v>
      </c>
      <c r="J1630" t="s">
        <v>4759</v>
      </c>
      <c r="K1630" t="s">
        <v>28</v>
      </c>
    </row>
    <row r="1631" spans="1:11" x14ac:dyDescent="0.35">
      <c r="A1631">
        <v>1630</v>
      </c>
      <c r="B1631" t="s">
        <v>4760</v>
      </c>
      <c r="C1631">
        <v>23</v>
      </c>
      <c r="D1631" t="s">
        <v>4761</v>
      </c>
      <c r="E1631" t="s">
        <v>22</v>
      </c>
      <c r="F1631" t="s">
        <v>67</v>
      </c>
      <c r="G1631" t="s">
        <v>120</v>
      </c>
      <c r="H1631" t="s">
        <v>57</v>
      </c>
      <c r="I1631" t="s">
        <v>58</v>
      </c>
      <c r="J1631">
        <v>9354299071</v>
      </c>
      <c r="K1631" t="s">
        <v>37</v>
      </c>
    </row>
    <row r="1632" spans="1:11" x14ac:dyDescent="0.35">
      <c r="A1632">
        <v>1631</v>
      </c>
      <c r="B1632" t="s">
        <v>4762</v>
      </c>
      <c r="C1632">
        <v>24</v>
      </c>
      <c r="D1632" t="s">
        <v>4763</v>
      </c>
      <c r="E1632" t="s">
        <v>32</v>
      </c>
      <c r="F1632" t="s">
        <v>34</v>
      </c>
      <c r="G1632" t="s">
        <v>15</v>
      </c>
      <c r="H1632" t="s">
        <v>16</v>
      </c>
      <c r="I1632" t="s">
        <v>153</v>
      </c>
      <c r="J1632" t="s">
        <v>4764</v>
      </c>
      <c r="K1632" t="s">
        <v>37</v>
      </c>
    </row>
    <row r="1633" spans="1:11" x14ac:dyDescent="0.35">
      <c r="A1633">
        <v>1632</v>
      </c>
      <c r="B1633" t="s">
        <v>4765</v>
      </c>
      <c r="C1633">
        <v>26</v>
      </c>
      <c r="D1633" t="s">
        <v>4766</v>
      </c>
      <c r="E1633" t="s">
        <v>22</v>
      </c>
      <c r="F1633" t="s">
        <v>31</v>
      </c>
      <c r="G1633" t="s">
        <v>120</v>
      </c>
      <c r="H1633" t="s">
        <v>57</v>
      </c>
      <c r="I1633" t="s">
        <v>58</v>
      </c>
      <c r="J1633" t="s">
        <v>4767</v>
      </c>
      <c r="K1633" t="s">
        <v>28</v>
      </c>
    </row>
    <row r="1634" spans="1:11" x14ac:dyDescent="0.35">
      <c r="A1634">
        <v>1633</v>
      </c>
      <c r="B1634" t="s">
        <v>4768</v>
      </c>
      <c r="C1634">
        <v>25</v>
      </c>
      <c r="D1634" t="s">
        <v>4769</v>
      </c>
      <c r="E1634" t="s">
        <v>42</v>
      </c>
      <c r="F1634" t="s">
        <v>79</v>
      </c>
      <c r="G1634" t="s">
        <v>33</v>
      </c>
      <c r="H1634" t="s">
        <v>34</v>
      </c>
      <c r="I1634" t="s">
        <v>58</v>
      </c>
      <c r="J1634">
        <v>2013686310</v>
      </c>
      <c r="K1634" t="s">
        <v>19</v>
      </c>
    </row>
    <row r="1635" spans="1:11" x14ac:dyDescent="0.35">
      <c r="A1635">
        <v>1634</v>
      </c>
      <c r="B1635" t="s">
        <v>4770</v>
      </c>
      <c r="C1635">
        <v>29</v>
      </c>
      <c r="D1635" t="s">
        <v>4771</v>
      </c>
      <c r="E1635" t="s">
        <v>13</v>
      </c>
      <c r="F1635" t="s">
        <v>201</v>
      </c>
      <c r="G1635" t="s">
        <v>120</v>
      </c>
      <c r="H1635" t="s">
        <v>57</v>
      </c>
      <c r="I1635" t="s">
        <v>58</v>
      </c>
      <c r="J1635" t="s">
        <v>4772</v>
      </c>
      <c r="K1635" t="s">
        <v>44</v>
      </c>
    </row>
    <row r="1636" spans="1:11" x14ac:dyDescent="0.35">
      <c r="A1636">
        <v>1635</v>
      </c>
      <c r="B1636" t="s">
        <v>4042</v>
      </c>
      <c r="C1636">
        <v>21</v>
      </c>
      <c r="D1636" t="s">
        <v>4773</v>
      </c>
      <c r="E1636" t="s">
        <v>40</v>
      </c>
      <c r="F1636" t="s">
        <v>79</v>
      </c>
      <c r="G1636" t="s">
        <v>62</v>
      </c>
      <c r="H1636" t="s">
        <v>23</v>
      </c>
      <c r="I1636" t="s">
        <v>17</v>
      </c>
      <c r="J1636" t="s">
        <v>4774</v>
      </c>
      <c r="K1636" t="s">
        <v>19</v>
      </c>
    </row>
    <row r="1637" spans="1:11" x14ac:dyDescent="0.35">
      <c r="A1637">
        <v>1636</v>
      </c>
      <c r="B1637" t="s">
        <v>4775</v>
      </c>
      <c r="C1637">
        <v>27</v>
      </c>
      <c r="D1637" t="s">
        <v>4776</v>
      </c>
      <c r="E1637" t="s">
        <v>14</v>
      </c>
      <c r="F1637" t="s">
        <v>22</v>
      </c>
      <c r="G1637" t="s">
        <v>41</v>
      </c>
      <c r="H1637" t="s">
        <v>42</v>
      </c>
      <c r="I1637" t="s">
        <v>35</v>
      </c>
      <c r="J1637" t="s">
        <v>4777</v>
      </c>
      <c r="K1637" t="s">
        <v>19</v>
      </c>
    </row>
    <row r="1638" spans="1:11" x14ac:dyDescent="0.35">
      <c r="A1638">
        <v>1637</v>
      </c>
      <c r="B1638" t="s">
        <v>991</v>
      </c>
      <c r="C1638">
        <v>25</v>
      </c>
      <c r="D1638" t="s">
        <v>4778</v>
      </c>
      <c r="E1638" t="s">
        <v>40</v>
      </c>
      <c r="F1638" t="s">
        <v>32</v>
      </c>
      <c r="G1638" t="s">
        <v>24</v>
      </c>
      <c r="H1638" t="s">
        <v>25</v>
      </c>
      <c r="I1638" t="s">
        <v>170</v>
      </c>
      <c r="J1638" t="s">
        <v>4779</v>
      </c>
      <c r="K1638" t="s">
        <v>28</v>
      </c>
    </row>
    <row r="1639" spans="1:11" x14ac:dyDescent="0.35">
      <c r="A1639">
        <v>1638</v>
      </c>
      <c r="B1639" t="s">
        <v>4780</v>
      </c>
      <c r="C1639">
        <v>29</v>
      </c>
      <c r="D1639" t="s">
        <v>4781</v>
      </c>
      <c r="E1639" t="s">
        <v>79</v>
      </c>
      <c r="F1639" t="s">
        <v>149</v>
      </c>
      <c r="G1639" t="s">
        <v>33</v>
      </c>
      <c r="H1639" t="s">
        <v>34</v>
      </c>
      <c r="I1639" t="s">
        <v>68</v>
      </c>
      <c r="J1639" t="s">
        <v>4782</v>
      </c>
      <c r="K1639" t="s">
        <v>76</v>
      </c>
    </row>
    <row r="1640" spans="1:11" x14ac:dyDescent="0.35">
      <c r="A1640">
        <v>1639</v>
      </c>
      <c r="B1640" t="s">
        <v>4783</v>
      </c>
      <c r="C1640">
        <v>23</v>
      </c>
      <c r="D1640" t="s">
        <v>4784</v>
      </c>
      <c r="E1640" t="s">
        <v>201</v>
      </c>
      <c r="F1640" t="s">
        <v>201</v>
      </c>
      <c r="G1640" t="s">
        <v>62</v>
      </c>
      <c r="H1640" t="s">
        <v>23</v>
      </c>
      <c r="I1640" t="s">
        <v>26</v>
      </c>
      <c r="J1640" t="s">
        <v>4785</v>
      </c>
      <c r="K1640" t="s">
        <v>28</v>
      </c>
    </row>
    <row r="1641" spans="1:11" x14ac:dyDescent="0.35">
      <c r="A1641">
        <v>1640</v>
      </c>
      <c r="B1641" t="s">
        <v>4786</v>
      </c>
      <c r="C1641">
        <v>27</v>
      </c>
      <c r="D1641" t="s">
        <v>4787</v>
      </c>
      <c r="E1641" t="s">
        <v>42</v>
      </c>
      <c r="F1641" t="s">
        <v>169</v>
      </c>
      <c r="G1641" t="s">
        <v>80</v>
      </c>
      <c r="H1641" t="s">
        <v>32</v>
      </c>
      <c r="I1641" t="s">
        <v>153</v>
      </c>
      <c r="J1641" t="s">
        <v>4788</v>
      </c>
      <c r="K1641" t="s">
        <v>28</v>
      </c>
    </row>
    <row r="1642" spans="1:11" x14ac:dyDescent="0.35">
      <c r="A1642">
        <v>1641</v>
      </c>
      <c r="B1642" t="s">
        <v>4789</v>
      </c>
      <c r="C1642">
        <v>25</v>
      </c>
      <c r="D1642" t="s">
        <v>4790</v>
      </c>
      <c r="E1642" t="s">
        <v>40</v>
      </c>
      <c r="F1642" t="s">
        <v>42</v>
      </c>
      <c r="G1642" t="s">
        <v>47</v>
      </c>
      <c r="H1642" t="s">
        <v>31</v>
      </c>
      <c r="I1642" t="s">
        <v>53</v>
      </c>
      <c r="J1642" t="s">
        <v>4791</v>
      </c>
      <c r="K1642" t="s">
        <v>37</v>
      </c>
    </row>
    <row r="1643" spans="1:11" x14ac:dyDescent="0.35">
      <c r="A1643">
        <v>1642</v>
      </c>
      <c r="B1643" t="s">
        <v>4792</v>
      </c>
      <c r="C1643">
        <v>21</v>
      </c>
      <c r="D1643" t="s">
        <v>4793</v>
      </c>
      <c r="E1643" t="s">
        <v>201</v>
      </c>
      <c r="F1643" t="s">
        <v>67</v>
      </c>
      <c r="G1643" t="s">
        <v>33</v>
      </c>
      <c r="H1643" t="s">
        <v>34</v>
      </c>
      <c r="I1643" t="s">
        <v>146</v>
      </c>
      <c r="J1643" t="s">
        <v>4794</v>
      </c>
      <c r="K1643" t="s">
        <v>28</v>
      </c>
    </row>
    <row r="1644" spans="1:11" x14ac:dyDescent="0.35">
      <c r="A1644">
        <v>1643</v>
      </c>
      <c r="B1644" t="s">
        <v>4795</v>
      </c>
      <c r="C1644">
        <v>23</v>
      </c>
      <c r="D1644" t="s">
        <v>4796</v>
      </c>
      <c r="E1644" t="s">
        <v>31</v>
      </c>
      <c r="F1644" t="s">
        <v>67</v>
      </c>
      <c r="G1644" t="s">
        <v>33</v>
      </c>
      <c r="H1644" t="s">
        <v>34</v>
      </c>
      <c r="I1644" t="s">
        <v>153</v>
      </c>
      <c r="J1644">
        <v>4522442840</v>
      </c>
      <c r="K1644" t="s">
        <v>76</v>
      </c>
    </row>
    <row r="1645" spans="1:11" x14ac:dyDescent="0.35">
      <c r="A1645">
        <v>1644</v>
      </c>
      <c r="B1645" t="s">
        <v>4797</v>
      </c>
      <c r="C1645">
        <v>28</v>
      </c>
      <c r="D1645" t="s">
        <v>4798</v>
      </c>
      <c r="E1645" t="s">
        <v>201</v>
      </c>
      <c r="F1645" t="s">
        <v>40</v>
      </c>
      <c r="G1645" t="s">
        <v>80</v>
      </c>
      <c r="H1645" t="s">
        <v>32</v>
      </c>
      <c r="I1645" t="s">
        <v>170</v>
      </c>
      <c r="J1645" t="s">
        <v>4799</v>
      </c>
      <c r="K1645" t="s">
        <v>44</v>
      </c>
    </row>
    <row r="1646" spans="1:11" x14ac:dyDescent="0.35">
      <c r="A1646">
        <v>1645</v>
      </c>
      <c r="B1646" t="s">
        <v>4800</v>
      </c>
      <c r="C1646">
        <v>21</v>
      </c>
      <c r="D1646" t="s">
        <v>4801</v>
      </c>
      <c r="E1646" t="s">
        <v>133</v>
      </c>
      <c r="F1646" t="s">
        <v>42</v>
      </c>
      <c r="G1646" t="s">
        <v>15</v>
      </c>
      <c r="H1646" t="s">
        <v>16</v>
      </c>
      <c r="I1646" t="s">
        <v>146</v>
      </c>
      <c r="J1646" t="s">
        <v>4802</v>
      </c>
      <c r="K1646" t="s">
        <v>76</v>
      </c>
    </row>
    <row r="1647" spans="1:11" x14ac:dyDescent="0.35">
      <c r="A1647">
        <v>1646</v>
      </c>
      <c r="B1647" t="s">
        <v>4803</v>
      </c>
      <c r="C1647">
        <v>30</v>
      </c>
      <c r="D1647" t="s">
        <v>4804</v>
      </c>
      <c r="E1647" t="s">
        <v>32</v>
      </c>
      <c r="F1647" t="s">
        <v>67</v>
      </c>
      <c r="G1647" t="s">
        <v>87</v>
      </c>
      <c r="H1647" t="s">
        <v>79</v>
      </c>
      <c r="I1647" t="s">
        <v>116</v>
      </c>
      <c r="J1647" t="s">
        <v>4805</v>
      </c>
      <c r="K1647" t="s">
        <v>19</v>
      </c>
    </row>
    <row r="1648" spans="1:11" x14ac:dyDescent="0.35">
      <c r="A1648">
        <v>1647</v>
      </c>
      <c r="B1648" t="s">
        <v>4806</v>
      </c>
      <c r="C1648">
        <v>24</v>
      </c>
      <c r="D1648" t="s">
        <v>4807</v>
      </c>
      <c r="E1648" t="s">
        <v>133</v>
      </c>
      <c r="F1648" t="s">
        <v>201</v>
      </c>
      <c r="G1648" t="s">
        <v>52</v>
      </c>
      <c r="H1648" t="s">
        <v>13</v>
      </c>
      <c r="I1648" t="s">
        <v>102</v>
      </c>
      <c r="J1648" t="s">
        <v>4808</v>
      </c>
      <c r="K1648" t="s">
        <v>28</v>
      </c>
    </row>
    <row r="1649" spans="1:11" x14ac:dyDescent="0.35">
      <c r="A1649">
        <v>1648</v>
      </c>
      <c r="B1649" t="s">
        <v>4809</v>
      </c>
      <c r="C1649">
        <v>24</v>
      </c>
      <c r="D1649" t="s">
        <v>4810</v>
      </c>
      <c r="E1649" t="s">
        <v>31</v>
      </c>
      <c r="F1649" t="s">
        <v>101</v>
      </c>
      <c r="G1649" t="s">
        <v>52</v>
      </c>
      <c r="H1649" t="s">
        <v>13</v>
      </c>
      <c r="I1649" t="s">
        <v>58</v>
      </c>
      <c r="J1649" t="s">
        <v>4811</v>
      </c>
      <c r="K1649" t="s">
        <v>44</v>
      </c>
    </row>
    <row r="1650" spans="1:11" x14ac:dyDescent="0.35">
      <c r="A1650">
        <v>1649</v>
      </c>
      <c r="B1650" t="s">
        <v>4812</v>
      </c>
      <c r="C1650">
        <v>27</v>
      </c>
      <c r="D1650" t="s">
        <v>4813</v>
      </c>
      <c r="E1650" t="s">
        <v>149</v>
      </c>
      <c r="F1650" t="s">
        <v>16</v>
      </c>
      <c r="G1650" t="s">
        <v>24</v>
      </c>
      <c r="H1650" t="s">
        <v>25</v>
      </c>
      <c r="I1650" t="s">
        <v>68</v>
      </c>
      <c r="J1650">
        <f>1-283-935-9726</f>
        <v>-10943</v>
      </c>
      <c r="K1650" t="s">
        <v>44</v>
      </c>
    </row>
    <row r="1651" spans="1:11" x14ac:dyDescent="0.35">
      <c r="A1651">
        <v>1650</v>
      </c>
      <c r="B1651" t="s">
        <v>4814</v>
      </c>
      <c r="C1651">
        <v>22</v>
      </c>
      <c r="D1651" t="s">
        <v>4815</v>
      </c>
      <c r="E1651" t="s">
        <v>57</v>
      </c>
      <c r="F1651" t="s">
        <v>201</v>
      </c>
      <c r="G1651" t="s">
        <v>41</v>
      </c>
      <c r="H1651" t="s">
        <v>42</v>
      </c>
      <c r="I1651" t="s">
        <v>35</v>
      </c>
      <c r="J1651" t="s">
        <v>4816</v>
      </c>
      <c r="K1651" t="s">
        <v>28</v>
      </c>
    </row>
    <row r="1652" spans="1:11" x14ac:dyDescent="0.35">
      <c r="A1652">
        <v>1651</v>
      </c>
      <c r="B1652" t="s">
        <v>4817</v>
      </c>
      <c r="C1652">
        <v>23</v>
      </c>
      <c r="D1652" t="s">
        <v>4818</v>
      </c>
      <c r="E1652" t="s">
        <v>34</v>
      </c>
      <c r="F1652" t="s">
        <v>34</v>
      </c>
      <c r="G1652" t="s">
        <v>15</v>
      </c>
      <c r="H1652" t="s">
        <v>16</v>
      </c>
      <c r="I1652" t="s">
        <v>91</v>
      </c>
      <c r="J1652" t="s">
        <v>4819</v>
      </c>
      <c r="K1652" t="s">
        <v>44</v>
      </c>
    </row>
    <row r="1653" spans="1:11" x14ac:dyDescent="0.35">
      <c r="A1653">
        <v>1652</v>
      </c>
      <c r="B1653" t="s">
        <v>4820</v>
      </c>
      <c r="C1653">
        <v>25</v>
      </c>
      <c r="D1653" t="s">
        <v>4821</v>
      </c>
      <c r="E1653" t="s">
        <v>23</v>
      </c>
      <c r="F1653" t="s">
        <v>23</v>
      </c>
      <c r="G1653" t="s">
        <v>52</v>
      </c>
      <c r="H1653" t="s">
        <v>13</v>
      </c>
      <c r="I1653" t="s">
        <v>68</v>
      </c>
      <c r="J1653" t="s">
        <v>4822</v>
      </c>
      <c r="K1653" t="s">
        <v>44</v>
      </c>
    </row>
    <row r="1654" spans="1:11" x14ac:dyDescent="0.35">
      <c r="A1654">
        <v>1653</v>
      </c>
      <c r="B1654" t="s">
        <v>4823</v>
      </c>
      <c r="C1654">
        <v>30</v>
      </c>
      <c r="D1654" t="s">
        <v>4824</v>
      </c>
      <c r="E1654" t="s">
        <v>67</v>
      </c>
      <c r="F1654" t="s">
        <v>13</v>
      </c>
      <c r="G1654" t="s">
        <v>15</v>
      </c>
      <c r="H1654" t="s">
        <v>16</v>
      </c>
      <c r="I1654" t="s">
        <v>53</v>
      </c>
      <c r="J1654" t="s">
        <v>4825</v>
      </c>
      <c r="K1654" t="s">
        <v>37</v>
      </c>
    </row>
    <row r="1655" spans="1:11" x14ac:dyDescent="0.35">
      <c r="A1655">
        <v>1654</v>
      </c>
      <c r="B1655" t="s">
        <v>4826</v>
      </c>
      <c r="C1655">
        <v>25</v>
      </c>
      <c r="D1655" t="s">
        <v>4827</v>
      </c>
      <c r="E1655" t="s">
        <v>25</v>
      </c>
      <c r="F1655" t="s">
        <v>101</v>
      </c>
      <c r="G1655" t="s">
        <v>62</v>
      </c>
      <c r="H1655" t="s">
        <v>23</v>
      </c>
      <c r="I1655" t="s">
        <v>146</v>
      </c>
      <c r="J1655" t="s">
        <v>4828</v>
      </c>
      <c r="K1655" t="s">
        <v>37</v>
      </c>
    </row>
    <row r="1656" spans="1:11" x14ac:dyDescent="0.35">
      <c r="A1656">
        <v>1655</v>
      </c>
      <c r="B1656" t="s">
        <v>4829</v>
      </c>
      <c r="C1656">
        <v>28</v>
      </c>
      <c r="D1656" t="s">
        <v>4830</v>
      </c>
      <c r="E1656" t="s">
        <v>101</v>
      </c>
      <c r="F1656" t="s">
        <v>42</v>
      </c>
      <c r="G1656" t="s">
        <v>87</v>
      </c>
      <c r="H1656" t="s">
        <v>79</v>
      </c>
      <c r="I1656" t="s">
        <v>17</v>
      </c>
      <c r="J1656" t="s">
        <v>4831</v>
      </c>
      <c r="K1656" t="s">
        <v>28</v>
      </c>
    </row>
    <row r="1657" spans="1:11" x14ac:dyDescent="0.35">
      <c r="A1657">
        <v>1656</v>
      </c>
      <c r="B1657" t="s">
        <v>4832</v>
      </c>
      <c r="C1657">
        <v>21</v>
      </c>
      <c r="D1657" t="s">
        <v>4833</v>
      </c>
      <c r="E1657" t="s">
        <v>14</v>
      </c>
      <c r="F1657" t="s">
        <v>101</v>
      </c>
      <c r="G1657" t="s">
        <v>120</v>
      </c>
      <c r="H1657" t="s">
        <v>57</v>
      </c>
      <c r="I1657" t="s">
        <v>53</v>
      </c>
      <c r="J1657" t="s">
        <v>4834</v>
      </c>
      <c r="K1657" t="s">
        <v>37</v>
      </c>
    </row>
    <row r="1658" spans="1:11" x14ac:dyDescent="0.35">
      <c r="A1658">
        <v>1657</v>
      </c>
      <c r="B1658" t="s">
        <v>4835</v>
      </c>
      <c r="C1658">
        <v>25</v>
      </c>
      <c r="D1658" t="s">
        <v>4836</v>
      </c>
      <c r="E1658" t="s">
        <v>201</v>
      </c>
      <c r="F1658" t="s">
        <v>13</v>
      </c>
      <c r="G1658" t="s">
        <v>15</v>
      </c>
      <c r="H1658" t="s">
        <v>16</v>
      </c>
      <c r="I1658" t="s">
        <v>153</v>
      </c>
      <c r="J1658">
        <v>3074732601</v>
      </c>
      <c r="K1658" t="s">
        <v>37</v>
      </c>
    </row>
    <row r="1659" spans="1:11" x14ac:dyDescent="0.35">
      <c r="A1659">
        <v>1658</v>
      </c>
      <c r="B1659" t="s">
        <v>4837</v>
      </c>
      <c r="C1659">
        <v>30</v>
      </c>
      <c r="D1659" t="s">
        <v>4838</v>
      </c>
      <c r="E1659" t="s">
        <v>23</v>
      </c>
      <c r="F1659" t="s">
        <v>57</v>
      </c>
      <c r="G1659" t="s">
        <v>80</v>
      </c>
      <c r="H1659" t="s">
        <v>32</v>
      </c>
      <c r="I1659" t="s">
        <v>146</v>
      </c>
      <c r="J1659" t="s">
        <v>4839</v>
      </c>
      <c r="K1659" t="s">
        <v>44</v>
      </c>
    </row>
    <row r="1660" spans="1:11" x14ac:dyDescent="0.35">
      <c r="A1660">
        <v>1659</v>
      </c>
      <c r="B1660" t="s">
        <v>4840</v>
      </c>
      <c r="C1660">
        <v>30</v>
      </c>
      <c r="D1660" t="s">
        <v>4841</v>
      </c>
      <c r="E1660" t="s">
        <v>40</v>
      </c>
      <c r="F1660" t="s">
        <v>101</v>
      </c>
      <c r="G1660" t="s">
        <v>52</v>
      </c>
      <c r="H1660" t="s">
        <v>13</v>
      </c>
      <c r="I1660" t="s">
        <v>170</v>
      </c>
      <c r="J1660" t="s">
        <v>4842</v>
      </c>
      <c r="K1660" t="s">
        <v>19</v>
      </c>
    </row>
    <row r="1661" spans="1:11" x14ac:dyDescent="0.35">
      <c r="A1661">
        <v>1660</v>
      </c>
      <c r="B1661" t="s">
        <v>4843</v>
      </c>
      <c r="C1661">
        <v>24</v>
      </c>
      <c r="D1661" t="s">
        <v>4844</v>
      </c>
      <c r="E1661" t="s">
        <v>34</v>
      </c>
      <c r="F1661" t="s">
        <v>31</v>
      </c>
      <c r="G1661" t="s">
        <v>87</v>
      </c>
      <c r="H1661" t="s">
        <v>79</v>
      </c>
      <c r="I1661" t="s">
        <v>146</v>
      </c>
      <c r="J1661" t="s">
        <v>4845</v>
      </c>
      <c r="K1661" t="s">
        <v>76</v>
      </c>
    </row>
    <row r="1662" spans="1:11" x14ac:dyDescent="0.35">
      <c r="A1662">
        <v>1661</v>
      </c>
      <c r="B1662" t="s">
        <v>4846</v>
      </c>
      <c r="C1662">
        <v>20</v>
      </c>
      <c r="D1662" t="s">
        <v>4847</v>
      </c>
      <c r="E1662" t="s">
        <v>201</v>
      </c>
      <c r="F1662" t="s">
        <v>13</v>
      </c>
      <c r="G1662" t="s">
        <v>24</v>
      </c>
      <c r="H1662" t="s">
        <v>25</v>
      </c>
      <c r="I1662" t="s">
        <v>116</v>
      </c>
      <c r="J1662" t="s">
        <v>4848</v>
      </c>
      <c r="K1662" t="s">
        <v>28</v>
      </c>
    </row>
    <row r="1663" spans="1:11" x14ac:dyDescent="0.35">
      <c r="A1663">
        <v>1662</v>
      </c>
      <c r="B1663" t="s">
        <v>4849</v>
      </c>
      <c r="C1663">
        <v>21</v>
      </c>
      <c r="D1663" t="s">
        <v>4850</v>
      </c>
      <c r="E1663" t="s">
        <v>79</v>
      </c>
      <c r="F1663" t="s">
        <v>40</v>
      </c>
      <c r="G1663" t="s">
        <v>15</v>
      </c>
      <c r="H1663" t="s">
        <v>16</v>
      </c>
      <c r="I1663" t="s">
        <v>26</v>
      </c>
      <c r="J1663" t="s">
        <v>4851</v>
      </c>
      <c r="K1663" t="s">
        <v>37</v>
      </c>
    </row>
    <row r="1664" spans="1:11" x14ac:dyDescent="0.35">
      <c r="A1664">
        <v>1663</v>
      </c>
      <c r="B1664" t="s">
        <v>4852</v>
      </c>
      <c r="C1664">
        <v>28</v>
      </c>
      <c r="D1664" t="s">
        <v>4853</v>
      </c>
      <c r="E1664" t="s">
        <v>32</v>
      </c>
      <c r="F1664" t="s">
        <v>133</v>
      </c>
      <c r="G1664" t="s">
        <v>87</v>
      </c>
      <c r="H1664" t="s">
        <v>79</v>
      </c>
      <c r="I1664" t="s">
        <v>35</v>
      </c>
      <c r="J1664" t="s">
        <v>4854</v>
      </c>
      <c r="K1664" t="s">
        <v>76</v>
      </c>
    </row>
    <row r="1665" spans="1:11" x14ac:dyDescent="0.35">
      <c r="A1665">
        <v>1664</v>
      </c>
      <c r="B1665" t="s">
        <v>4855</v>
      </c>
      <c r="C1665">
        <v>30</v>
      </c>
      <c r="D1665" t="s">
        <v>4856</v>
      </c>
      <c r="E1665" t="s">
        <v>32</v>
      </c>
      <c r="F1665" t="s">
        <v>201</v>
      </c>
      <c r="G1665" t="s">
        <v>80</v>
      </c>
      <c r="H1665" t="s">
        <v>32</v>
      </c>
      <c r="I1665" t="s">
        <v>63</v>
      </c>
      <c r="J1665">
        <f>1-839-236-4159</f>
        <v>-5233</v>
      </c>
      <c r="K1665" t="s">
        <v>44</v>
      </c>
    </row>
    <row r="1666" spans="1:11" x14ac:dyDescent="0.35">
      <c r="A1666">
        <v>1665</v>
      </c>
      <c r="B1666" t="s">
        <v>4857</v>
      </c>
      <c r="C1666">
        <v>29</v>
      </c>
      <c r="D1666" t="s">
        <v>4858</v>
      </c>
      <c r="E1666" t="s">
        <v>31</v>
      </c>
      <c r="F1666" t="s">
        <v>101</v>
      </c>
      <c r="G1666" t="s">
        <v>80</v>
      </c>
      <c r="H1666" t="s">
        <v>32</v>
      </c>
      <c r="I1666" t="s">
        <v>17</v>
      </c>
      <c r="J1666" t="s">
        <v>4859</v>
      </c>
      <c r="K1666" t="s">
        <v>44</v>
      </c>
    </row>
    <row r="1667" spans="1:11" x14ac:dyDescent="0.35">
      <c r="A1667">
        <v>1666</v>
      </c>
      <c r="B1667" t="s">
        <v>4860</v>
      </c>
      <c r="C1667">
        <v>29</v>
      </c>
      <c r="D1667" t="s">
        <v>4861</v>
      </c>
      <c r="E1667" t="s">
        <v>13</v>
      </c>
      <c r="F1667" t="s">
        <v>13</v>
      </c>
      <c r="G1667" t="s">
        <v>24</v>
      </c>
      <c r="H1667" t="s">
        <v>25</v>
      </c>
      <c r="I1667" t="s">
        <v>26</v>
      </c>
      <c r="J1667" t="s">
        <v>4862</v>
      </c>
      <c r="K1667" t="s">
        <v>76</v>
      </c>
    </row>
    <row r="1668" spans="1:11" x14ac:dyDescent="0.35">
      <c r="A1668">
        <v>1667</v>
      </c>
      <c r="B1668" t="s">
        <v>4863</v>
      </c>
      <c r="C1668">
        <v>28</v>
      </c>
      <c r="D1668" t="s">
        <v>4864</v>
      </c>
      <c r="E1668" t="s">
        <v>177</v>
      </c>
      <c r="F1668" t="s">
        <v>22</v>
      </c>
      <c r="G1668" t="s">
        <v>62</v>
      </c>
      <c r="H1668" t="s">
        <v>23</v>
      </c>
      <c r="I1668" t="s">
        <v>63</v>
      </c>
      <c r="J1668">
        <v>2403756877</v>
      </c>
      <c r="K1668" t="s">
        <v>76</v>
      </c>
    </row>
    <row r="1669" spans="1:11" x14ac:dyDescent="0.35">
      <c r="A1669">
        <v>1668</v>
      </c>
      <c r="B1669" t="s">
        <v>4865</v>
      </c>
      <c r="C1669">
        <v>23</v>
      </c>
      <c r="D1669" t="s">
        <v>4866</v>
      </c>
      <c r="E1669" t="s">
        <v>177</v>
      </c>
      <c r="F1669" t="s">
        <v>31</v>
      </c>
      <c r="G1669" t="s">
        <v>87</v>
      </c>
      <c r="H1669" t="s">
        <v>79</v>
      </c>
      <c r="I1669" t="s">
        <v>48</v>
      </c>
      <c r="J1669">
        <f>1-397-685-4453</f>
        <v>-5534</v>
      </c>
      <c r="K1669" t="s">
        <v>76</v>
      </c>
    </row>
    <row r="1670" spans="1:11" x14ac:dyDescent="0.35">
      <c r="A1670">
        <v>1669</v>
      </c>
      <c r="B1670" t="s">
        <v>4867</v>
      </c>
      <c r="C1670">
        <v>20</v>
      </c>
      <c r="D1670" t="s">
        <v>4868</v>
      </c>
      <c r="E1670" t="s">
        <v>32</v>
      </c>
      <c r="F1670" t="s">
        <v>42</v>
      </c>
      <c r="G1670" t="s">
        <v>33</v>
      </c>
      <c r="H1670" t="s">
        <v>34</v>
      </c>
      <c r="I1670" t="s">
        <v>58</v>
      </c>
      <c r="J1670" t="s">
        <v>4869</v>
      </c>
      <c r="K1670" t="s">
        <v>44</v>
      </c>
    </row>
    <row r="1671" spans="1:11" x14ac:dyDescent="0.35">
      <c r="A1671">
        <v>1670</v>
      </c>
      <c r="B1671" t="s">
        <v>4870</v>
      </c>
      <c r="C1671">
        <v>26</v>
      </c>
      <c r="D1671" t="s">
        <v>4871</v>
      </c>
      <c r="E1671" t="s">
        <v>34</v>
      </c>
      <c r="F1671" t="s">
        <v>149</v>
      </c>
      <c r="G1671" t="s">
        <v>87</v>
      </c>
      <c r="H1671" t="s">
        <v>79</v>
      </c>
      <c r="I1671" t="s">
        <v>48</v>
      </c>
      <c r="J1671" t="s">
        <v>4872</v>
      </c>
      <c r="K1671" t="s">
        <v>76</v>
      </c>
    </row>
    <row r="1672" spans="1:11" x14ac:dyDescent="0.35">
      <c r="A1672">
        <v>1671</v>
      </c>
      <c r="B1672" t="s">
        <v>4873</v>
      </c>
      <c r="C1672">
        <v>29</v>
      </c>
      <c r="D1672" t="s">
        <v>4874</v>
      </c>
      <c r="E1672" t="s">
        <v>79</v>
      </c>
      <c r="F1672" t="s">
        <v>79</v>
      </c>
      <c r="G1672" t="s">
        <v>15</v>
      </c>
      <c r="H1672" t="s">
        <v>16</v>
      </c>
      <c r="I1672" t="s">
        <v>91</v>
      </c>
      <c r="J1672" t="s">
        <v>4875</v>
      </c>
      <c r="K1672" t="s">
        <v>28</v>
      </c>
    </row>
    <row r="1673" spans="1:11" x14ac:dyDescent="0.35">
      <c r="A1673">
        <v>1672</v>
      </c>
      <c r="B1673" t="s">
        <v>4876</v>
      </c>
      <c r="C1673">
        <v>22</v>
      </c>
      <c r="D1673" t="s">
        <v>4877</v>
      </c>
      <c r="E1673" t="s">
        <v>40</v>
      </c>
      <c r="F1673" t="s">
        <v>177</v>
      </c>
      <c r="G1673" t="s">
        <v>87</v>
      </c>
      <c r="H1673" t="s">
        <v>79</v>
      </c>
      <c r="I1673" t="s">
        <v>153</v>
      </c>
      <c r="J1673" t="s">
        <v>4878</v>
      </c>
      <c r="K1673" t="s">
        <v>37</v>
      </c>
    </row>
    <row r="1674" spans="1:11" x14ac:dyDescent="0.35">
      <c r="A1674">
        <v>1673</v>
      </c>
      <c r="B1674" t="s">
        <v>4879</v>
      </c>
      <c r="C1674">
        <v>20</v>
      </c>
      <c r="D1674" t="s">
        <v>4880</v>
      </c>
      <c r="E1674" t="s">
        <v>79</v>
      </c>
      <c r="F1674" t="s">
        <v>25</v>
      </c>
      <c r="G1674" t="s">
        <v>47</v>
      </c>
      <c r="H1674" t="s">
        <v>31</v>
      </c>
      <c r="I1674" t="s">
        <v>58</v>
      </c>
      <c r="J1674">
        <v>4939736146</v>
      </c>
      <c r="K1674" t="s">
        <v>44</v>
      </c>
    </row>
    <row r="1675" spans="1:11" x14ac:dyDescent="0.35">
      <c r="A1675">
        <v>1674</v>
      </c>
      <c r="B1675" t="s">
        <v>4881</v>
      </c>
      <c r="C1675">
        <v>24</v>
      </c>
      <c r="D1675" t="s">
        <v>4882</v>
      </c>
      <c r="E1675" t="s">
        <v>67</v>
      </c>
      <c r="F1675" t="s">
        <v>13</v>
      </c>
      <c r="G1675" t="s">
        <v>87</v>
      </c>
      <c r="H1675" t="s">
        <v>79</v>
      </c>
      <c r="I1675" t="s">
        <v>146</v>
      </c>
      <c r="J1675" t="s">
        <v>4883</v>
      </c>
      <c r="K1675" t="s">
        <v>28</v>
      </c>
    </row>
    <row r="1676" spans="1:11" x14ac:dyDescent="0.35">
      <c r="A1676">
        <v>1675</v>
      </c>
      <c r="B1676" t="s">
        <v>4884</v>
      </c>
      <c r="C1676">
        <v>30</v>
      </c>
      <c r="D1676" t="s">
        <v>4885</v>
      </c>
      <c r="E1676" t="s">
        <v>57</v>
      </c>
      <c r="F1676" t="s">
        <v>23</v>
      </c>
      <c r="G1676" t="s">
        <v>52</v>
      </c>
      <c r="H1676" t="s">
        <v>13</v>
      </c>
      <c r="I1676" t="s">
        <v>102</v>
      </c>
      <c r="J1676" t="s">
        <v>4886</v>
      </c>
      <c r="K1676" t="s">
        <v>19</v>
      </c>
    </row>
    <row r="1677" spans="1:11" x14ac:dyDescent="0.35">
      <c r="A1677">
        <v>1676</v>
      </c>
      <c r="B1677" t="s">
        <v>4887</v>
      </c>
      <c r="C1677">
        <v>21</v>
      </c>
      <c r="D1677" t="s">
        <v>4888</v>
      </c>
      <c r="E1677" t="s">
        <v>13</v>
      </c>
      <c r="F1677" t="s">
        <v>22</v>
      </c>
      <c r="G1677" t="s">
        <v>47</v>
      </c>
      <c r="H1677" t="s">
        <v>31</v>
      </c>
      <c r="I1677" t="s">
        <v>63</v>
      </c>
      <c r="J1677" t="s">
        <v>4889</v>
      </c>
      <c r="K1677" t="s">
        <v>76</v>
      </c>
    </row>
    <row r="1678" spans="1:11" x14ac:dyDescent="0.35">
      <c r="A1678">
        <v>1677</v>
      </c>
      <c r="B1678" t="s">
        <v>4890</v>
      </c>
      <c r="C1678">
        <v>21</v>
      </c>
      <c r="D1678" t="s">
        <v>4891</v>
      </c>
      <c r="E1678" t="s">
        <v>101</v>
      </c>
      <c r="F1678" t="s">
        <v>177</v>
      </c>
      <c r="G1678" t="s">
        <v>87</v>
      </c>
      <c r="H1678" t="s">
        <v>79</v>
      </c>
      <c r="I1678" t="s">
        <v>26</v>
      </c>
      <c r="J1678">
        <v>4299837154</v>
      </c>
      <c r="K1678" t="s">
        <v>19</v>
      </c>
    </row>
    <row r="1679" spans="1:11" x14ac:dyDescent="0.35">
      <c r="A1679">
        <v>1678</v>
      </c>
      <c r="B1679" t="s">
        <v>4892</v>
      </c>
      <c r="C1679">
        <v>27</v>
      </c>
      <c r="D1679" t="s">
        <v>4893</v>
      </c>
      <c r="E1679" t="s">
        <v>16</v>
      </c>
      <c r="F1679" t="s">
        <v>13</v>
      </c>
      <c r="G1679" t="s">
        <v>80</v>
      </c>
      <c r="H1679" t="s">
        <v>32</v>
      </c>
      <c r="I1679" t="s">
        <v>48</v>
      </c>
      <c r="J1679" t="s">
        <v>4894</v>
      </c>
      <c r="K1679" t="s">
        <v>19</v>
      </c>
    </row>
    <row r="1680" spans="1:11" x14ac:dyDescent="0.35">
      <c r="A1680">
        <v>1679</v>
      </c>
      <c r="B1680" t="s">
        <v>4895</v>
      </c>
      <c r="C1680">
        <v>29</v>
      </c>
      <c r="D1680" t="s">
        <v>4896</v>
      </c>
      <c r="E1680" t="s">
        <v>79</v>
      </c>
      <c r="F1680" t="s">
        <v>22</v>
      </c>
      <c r="G1680" t="s">
        <v>62</v>
      </c>
      <c r="H1680" t="s">
        <v>23</v>
      </c>
      <c r="I1680" t="s">
        <v>26</v>
      </c>
      <c r="J1680" t="s">
        <v>4897</v>
      </c>
      <c r="K1680" t="s">
        <v>19</v>
      </c>
    </row>
    <row r="1681" spans="1:11" x14ac:dyDescent="0.35">
      <c r="A1681">
        <v>1680</v>
      </c>
      <c r="B1681" t="s">
        <v>4898</v>
      </c>
      <c r="C1681">
        <v>27</v>
      </c>
      <c r="D1681" t="s">
        <v>4899</v>
      </c>
      <c r="E1681" t="s">
        <v>101</v>
      </c>
      <c r="F1681" t="s">
        <v>22</v>
      </c>
      <c r="G1681" t="s">
        <v>80</v>
      </c>
      <c r="H1681" t="s">
        <v>32</v>
      </c>
      <c r="I1681" t="s">
        <v>116</v>
      </c>
      <c r="J1681" t="s">
        <v>4900</v>
      </c>
      <c r="K1681" t="s">
        <v>19</v>
      </c>
    </row>
    <row r="1682" spans="1:11" x14ac:dyDescent="0.35">
      <c r="A1682">
        <v>1681</v>
      </c>
      <c r="B1682" t="s">
        <v>4901</v>
      </c>
      <c r="C1682">
        <v>23</v>
      </c>
      <c r="D1682" t="s">
        <v>4902</v>
      </c>
      <c r="E1682" t="s">
        <v>133</v>
      </c>
      <c r="F1682" t="s">
        <v>67</v>
      </c>
      <c r="G1682" t="s">
        <v>24</v>
      </c>
      <c r="H1682" t="s">
        <v>25</v>
      </c>
      <c r="I1682" t="s">
        <v>63</v>
      </c>
      <c r="J1682" t="s">
        <v>4903</v>
      </c>
      <c r="K1682" t="s">
        <v>44</v>
      </c>
    </row>
    <row r="1683" spans="1:11" x14ac:dyDescent="0.35">
      <c r="A1683">
        <v>1682</v>
      </c>
      <c r="B1683" t="s">
        <v>4904</v>
      </c>
      <c r="C1683">
        <v>20</v>
      </c>
      <c r="D1683" t="s">
        <v>4905</v>
      </c>
      <c r="E1683" t="s">
        <v>201</v>
      </c>
      <c r="F1683" t="s">
        <v>16</v>
      </c>
      <c r="G1683" t="s">
        <v>52</v>
      </c>
      <c r="H1683" t="s">
        <v>13</v>
      </c>
      <c r="I1683" t="s">
        <v>102</v>
      </c>
      <c r="J1683" t="s">
        <v>4906</v>
      </c>
      <c r="K1683" t="s">
        <v>44</v>
      </c>
    </row>
    <row r="1684" spans="1:11" x14ac:dyDescent="0.35">
      <c r="A1684">
        <v>1683</v>
      </c>
      <c r="B1684" t="s">
        <v>4907</v>
      </c>
      <c r="C1684">
        <v>20</v>
      </c>
      <c r="D1684" t="s">
        <v>4908</v>
      </c>
      <c r="E1684" t="s">
        <v>32</v>
      </c>
      <c r="F1684" t="s">
        <v>79</v>
      </c>
      <c r="G1684" t="s">
        <v>24</v>
      </c>
      <c r="H1684" t="s">
        <v>25</v>
      </c>
      <c r="I1684" t="s">
        <v>53</v>
      </c>
      <c r="J1684">
        <v>5250001777</v>
      </c>
      <c r="K1684" t="s">
        <v>28</v>
      </c>
    </row>
    <row r="1685" spans="1:11" x14ac:dyDescent="0.35">
      <c r="A1685">
        <v>1684</v>
      </c>
      <c r="B1685" t="s">
        <v>4909</v>
      </c>
      <c r="C1685">
        <v>21</v>
      </c>
      <c r="D1685" t="s">
        <v>4910</v>
      </c>
      <c r="E1685" t="s">
        <v>16</v>
      </c>
      <c r="F1685" t="s">
        <v>57</v>
      </c>
      <c r="G1685" t="s">
        <v>41</v>
      </c>
      <c r="H1685" t="s">
        <v>42</v>
      </c>
      <c r="I1685" t="s">
        <v>35</v>
      </c>
      <c r="J1685" t="s">
        <v>4911</v>
      </c>
      <c r="K1685" t="s">
        <v>76</v>
      </c>
    </row>
    <row r="1686" spans="1:11" x14ac:dyDescent="0.35">
      <c r="A1686">
        <v>1685</v>
      </c>
      <c r="B1686" t="s">
        <v>4912</v>
      </c>
      <c r="C1686">
        <v>22</v>
      </c>
      <c r="D1686" t="s">
        <v>4913</v>
      </c>
      <c r="E1686" t="s">
        <v>133</v>
      </c>
      <c r="F1686" t="s">
        <v>31</v>
      </c>
      <c r="G1686" t="s">
        <v>47</v>
      </c>
      <c r="H1686" t="s">
        <v>31</v>
      </c>
      <c r="I1686" t="s">
        <v>63</v>
      </c>
      <c r="J1686" t="s">
        <v>4914</v>
      </c>
      <c r="K1686" t="s">
        <v>19</v>
      </c>
    </row>
    <row r="1687" spans="1:11" x14ac:dyDescent="0.35">
      <c r="A1687">
        <v>1686</v>
      </c>
      <c r="B1687" t="s">
        <v>4915</v>
      </c>
      <c r="C1687">
        <v>20</v>
      </c>
      <c r="D1687" t="s">
        <v>4916</v>
      </c>
      <c r="E1687" t="s">
        <v>169</v>
      </c>
      <c r="F1687" t="s">
        <v>40</v>
      </c>
      <c r="G1687" t="s">
        <v>80</v>
      </c>
      <c r="H1687" t="s">
        <v>32</v>
      </c>
      <c r="I1687" t="s">
        <v>170</v>
      </c>
      <c r="J1687" t="s">
        <v>4917</v>
      </c>
      <c r="K1687" t="s">
        <v>28</v>
      </c>
    </row>
    <row r="1688" spans="1:11" x14ac:dyDescent="0.35">
      <c r="A1688">
        <v>1687</v>
      </c>
      <c r="B1688" t="s">
        <v>4918</v>
      </c>
      <c r="C1688">
        <v>24</v>
      </c>
      <c r="D1688" t="s">
        <v>4919</v>
      </c>
      <c r="E1688" t="s">
        <v>57</v>
      </c>
      <c r="F1688" t="s">
        <v>16</v>
      </c>
      <c r="G1688" t="s">
        <v>62</v>
      </c>
      <c r="H1688" t="s">
        <v>23</v>
      </c>
      <c r="I1688" t="s">
        <v>17</v>
      </c>
      <c r="J1688">
        <v>5367568273</v>
      </c>
      <c r="K1688" t="s">
        <v>76</v>
      </c>
    </row>
    <row r="1689" spans="1:11" x14ac:dyDescent="0.35">
      <c r="A1689">
        <v>1688</v>
      </c>
      <c r="B1689" t="s">
        <v>4920</v>
      </c>
      <c r="C1689">
        <v>21</v>
      </c>
      <c r="D1689" t="s">
        <v>4921</v>
      </c>
      <c r="E1689" t="s">
        <v>23</v>
      </c>
      <c r="F1689" t="s">
        <v>149</v>
      </c>
      <c r="G1689" t="s">
        <v>41</v>
      </c>
      <c r="H1689" t="s">
        <v>42</v>
      </c>
      <c r="I1689" t="s">
        <v>53</v>
      </c>
      <c r="J1689" t="s">
        <v>4922</v>
      </c>
      <c r="K1689" t="s">
        <v>37</v>
      </c>
    </row>
    <row r="1690" spans="1:11" x14ac:dyDescent="0.35">
      <c r="A1690">
        <v>1689</v>
      </c>
      <c r="B1690" t="s">
        <v>4923</v>
      </c>
      <c r="C1690">
        <v>25</v>
      </c>
      <c r="D1690" t="s">
        <v>4924</v>
      </c>
      <c r="E1690" t="s">
        <v>133</v>
      </c>
      <c r="F1690" t="s">
        <v>133</v>
      </c>
      <c r="G1690" t="s">
        <v>33</v>
      </c>
      <c r="H1690" t="s">
        <v>34</v>
      </c>
      <c r="I1690" t="s">
        <v>153</v>
      </c>
      <c r="J1690" t="s">
        <v>4925</v>
      </c>
      <c r="K1690" t="s">
        <v>19</v>
      </c>
    </row>
    <row r="1691" spans="1:11" x14ac:dyDescent="0.35">
      <c r="A1691">
        <v>1690</v>
      </c>
      <c r="B1691" t="s">
        <v>4926</v>
      </c>
      <c r="C1691">
        <v>23</v>
      </c>
      <c r="D1691" t="s">
        <v>4927</v>
      </c>
      <c r="E1691" t="s">
        <v>57</v>
      </c>
      <c r="F1691" t="s">
        <v>34</v>
      </c>
      <c r="G1691" t="s">
        <v>87</v>
      </c>
      <c r="H1691" t="s">
        <v>79</v>
      </c>
      <c r="I1691" t="s">
        <v>91</v>
      </c>
      <c r="J1691">
        <f>1-133-637-6013</f>
        <v>-6782</v>
      </c>
      <c r="K1691" t="s">
        <v>19</v>
      </c>
    </row>
    <row r="1692" spans="1:11" x14ac:dyDescent="0.35">
      <c r="A1692">
        <v>1691</v>
      </c>
      <c r="B1692" t="s">
        <v>4928</v>
      </c>
      <c r="C1692">
        <v>24</v>
      </c>
      <c r="D1692" t="s">
        <v>4929</v>
      </c>
      <c r="E1692" t="s">
        <v>169</v>
      </c>
      <c r="F1692" t="s">
        <v>14</v>
      </c>
      <c r="G1692" t="s">
        <v>80</v>
      </c>
      <c r="H1692" t="s">
        <v>32</v>
      </c>
      <c r="I1692" t="s">
        <v>146</v>
      </c>
      <c r="J1692" t="s">
        <v>4930</v>
      </c>
      <c r="K1692" t="s">
        <v>19</v>
      </c>
    </row>
    <row r="1693" spans="1:11" x14ac:dyDescent="0.35">
      <c r="A1693">
        <v>1692</v>
      </c>
      <c r="B1693" t="s">
        <v>4931</v>
      </c>
      <c r="C1693">
        <v>28</v>
      </c>
      <c r="D1693" t="s">
        <v>4932</v>
      </c>
      <c r="E1693" t="s">
        <v>23</v>
      </c>
      <c r="F1693" t="s">
        <v>13</v>
      </c>
      <c r="G1693" t="s">
        <v>62</v>
      </c>
      <c r="H1693" t="s">
        <v>23</v>
      </c>
      <c r="I1693" t="s">
        <v>17</v>
      </c>
      <c r="J1693" t="s">
        <v>4933</v>
      </c>
      <c r="K1693" t="s">
        <v>44</v>
      </c>
    </row>
    <row r="1694" spans="1:11" x14ac:dyDescent="0.35">
      <c r="A1694">
        <v>1693</v>
      </c>
      <c r="B1694" t="s">
        <v>4934</v>
      </c>
      <c r="C1694">
        <v>23</v>
      </c>
      <c r="D1694" t="s">
        <v>4935</v>
      </c>
      <c r="E1694" t="s">
        <v>101</v>
      </c>
      <c r="F1694" t="s">
        <v>16</v>
      </c>
      <c r="G1694" t="s">
        <v>87</v>
      </c>
      <c r="H1694" t="s">
        <v>79</v>
      </c>
      <c r="I1694" t="s">
        <v>91</v>
      </c>
      <c r="J1694" t="s">
        <v>4936</v>
      </c>
      <c r="K1694" t="s">
        <v>37</v>
      </c>
    </row>
    <row r="1695" spans="1:11" x14ac:dyDescent="0.35">
      <c r="A1695">
        <v>1694</v>
      </c>
      <c r="B1695" t="s">
        <v>4937</v>
      </c>
      <c r="C1695">
        <v>28</v>
      </c>
      <c r="D1695" t="s">
        <v>4938</v>
      </c>
      <c r="E1695" t="s">
        <v>25</v>
      </c>
      <c r="F1695" t="s">
        <v>22</v>
      </c>
      <c r="G1695" t="s">
        <v>62</v>
      </c>
      <c r="H1695" t="s">
        <v>23</v>
      </c>
      <c r="I1695" t="s">
        <v>88</v>
      </c>
      <c r="J1695" t="s">
        <v>4939</v>
      </c>
      <c r="K1695" t="s">
        <v>19</v>
      </c>
    </row>
    <row r="1696" spans="1:11" x14ac:dyDescent="0.35">
      <c r="A1696">
        <v>1695</v>
      </c>
      <c r="B1696" t="s">
        <v>4940</v>
      </c>
      <c r="C1696">
        <v>27</v>
      </c>
      <c r="D1696" t="s">
        <v>4941</v>
      </c>
      <c r="E1696" t="s">
        <v>42</v>
      </c>
      <c r="F1696" t="s">
        <v>25</v>
      </c>
      <c r="G1696" t="s">
        <v>80</v>
      </c>
      <c r="H1696" t="s">
        <v>32</v>
      </c>
      <c r="I1696" t="s">
        <v>63</v>
      </c>
      <c r="J1696" t="s">
        <v>4942</v>
      </c>
      <c r="K1696" t="s">
        <v>19</v>
      </c>
    </row>
    <row r="1697" spans="1:11" x14ac:dyDescent="0.35">
      <c r="A1697">
        <v>1696</v>
      </c>
      <c r="B1697" t="s">
        <v>4943</v>
      </c>
      <c r="C1697">
        <v>30</v>
      </c>
      <c r="D1697" t="s">
        <v>4944</v>
      </c>
      <c r="E1697" t="s">
        <v>34</v>
      </c>
      <c r="F1697" t="s">
        <v>57</v>
      </c>
      <c r="G1697" t="s">
        <v>47</v>
      </c>
      <c r="H1697" t="s">
        <v>31</v>
      </c>
      <c r="I1697" t="s">
        <v>146</v>
      </c>
      <c r="J1697" t="s">
        <v>4945</v>
      </c>
      <c r="K1697" t="s">
        <v>28</v>
      </c>
    </row>
    <row r="1698" spans="1:11" x14ac:dyDescent="0.35">
      <c r="A1698">
        <v>1697</v>
      </c>
      <c r="B1698" t="s">
        <v>4946</v>
      </c>
      <c r="C1698">
        <v>29</v>
      </c>
      <c r="D1698" t="s">
        <v>4947</v>
      </c>
      <c r="E1698" t="s">
        <v>42</v>
      </c>
      <c r="F1698" t="s">
        <v>133</v>
      </c>
      <c r="G1698" t="s">
        <v>120</v>
      </c>
      <c r="H1698" t="s">
        <v>57</v>
      </c>
      <c r="I1698" t="s">
        <v>26</v>
      </c>
      <c r="J1698" t="s">
        <v>4948</v>
      </c>
      <c r="K1698" t="s">
        <v>37</v>
      </c>
    </row>
    <row r="1699" spans="1:11" x14ac:dyDescent="0.35">
      <c r="A1699">
        <v>1698</v>
      </c>
      <c r="B1699" t="s">
        <v>4949</v>
      </c>
      <c r="C1699">
        <v>20</v>
      </c>
      <c r="D1699" t="s">
        <v>4950</v>
      </c>
      <c r="E1699" t="s">
        <v>169</v>
      </c>
      <c r="F1699" t="s">
        <v>34</v>
      </c>
      <c r="G1699" t="s">
        <v>33</v>
      </c>
      <c r="H1699" t="s">
        <v>34</v>
      </c>
      <c r="I1699" t="s">
        <v>153</v>
      </c>
      <c r="J1699" t="s">
        <v>4951</v>
      </c>
      <c r="K1699" t="s">
        <v>37</v>
      </c>
    </row>
    <row r="1700" spans="1:11" x14ac:dyDescent="0.35">
      <c r="A1700">
        <v>1699</v>
      </c>
      <c r="B1700" t="s">
        <v>4952</v>
      </c>
      <c r="C1700">
        <v>28</v>
      </c>
      <c r="D1700" t="s">
        <v>4953</v>
      </c>
      <c r="E1700" t="s">
        <v>31</v>
      </c>
      <c r="F1700" t="s">
        <v>23</v>
      </c>
      <c r="G1700" t="s">
        <v>120</v>
      </c>
      <c r="H1700" t="s">
        <v>57</v>
      </c>
      <c r="I1700" t="s">
        <v>88</v>
      </c>
      <c r="J1700" t="s">
        <v>4954</v>
      </c>
      <c r="K1700" t="s">
        <v>28</v>
      </c>
    </row>
    <row r="1701" spans="1:11" x14ac:dyDescent="0.35">
      <c r="A1701">
        <v>1700</v>
      </c>
      <c r="B1701" t="s">
        <v>4955</v>
      </c>
      <c r="C1701">
        <v>29</v>
      </c>
      <c r="D1701" t="s">
        <v>4956</v>
      </c>
      <c r="E1701" t="s">
        <v>13</v>
      </c>
      <c r="F1701" t="s">
        <v>25</v>
      </c>
      <c r="G1701" t="s">
        <v>15</v>
      </c>
      <c r="H1701" t="s">
        <v>16</v>
      </c>
      <c r="I1701" t="s">
        <v>68</v>
      </c>
      <c r="J1701" t="s">
        <v>4957</v>
      </c>
      <c r="K1701" t="s">
        <v>37</v>
      </c>
    </row>
    <row r="1702" spans="1:11" x14ac:dyDescent="0.35">
      <c r="A1702">
        <v>1701</v>
      </c>
      <c r="B1702" t="s">
        <v>4958</v>
      </c>
      <c r="C1702">
        <v>30</v>
      </c>
      <c r="D1702" t="s">
        <v>4959</v>
      </c>
      <c r="E1702" t="s">
        <v>32</v>
      </c>
      <c r="F1702" t="s">
        <v>42</v>
      </c>
      <c r="G1702" t="s">
        <v>15</v>
      </c>
      <c r="H1702" t="s">
        <v>16</v>
      </c>
      <c r="I1702" t="s">
        <v>48</v>
      </c>
      <c r="J1702" t="s">
        <v>4960</v>
      </c>
      <c r="K1702" t="s">
        <v>44</v>
      </c>
    </row>
    <row r="1703" spans="1:11" x14ac:dyDescent="0.35">
      <c r="A1703">
        <v>1702</v>
      </c>
      <c r="B1703" t="s">
        <v>4961</v>
      </c>
      <c r="C1703">
        <v>28</v>
      </c>
      <c r="D1703" t="s">
        <v>4962</v>
      </c>
      <c r="E1703" t="s">
        <v>149</v>
      </c>
      <c r="F1703" t="s">
        <v>14</v>
      </c>
      <c r="G1703" t="s">
        <v>80</v>
      </c>
      <c r="H1703" t="s">
        <v>32</v>
      </c>
      <c r="I1703" t="s">
        <v>48</v>
      </c>
      <c r="J1703" t="s">
        <v>4963</v>
      </c>
      <c r="K1703" t="s">
        <v>19</v>
      </c>
    </row>
    <row r="1704" spans="1:11" x14ac:dyDescent="0.35">
      <c r="A1704">
        <v>1703</v>
      </c>
      <c r="B1704" t="s">
        <v>4964</v>
      </c>
      <c r="C1704">
        <v>28</v>
      </c>
      <c r="D1704" t="s">
        <v>4965</v>
      </c>
      <c r="E1704" t="s">
        <v>201</v>
      </c>
      <c r="F1704" t="s">
        <v>13</v>
      </c>
      <c r="G1704" t="s">
        <v>62</v>
      </c>
      <c r="H1704" t="s">
        <v>23</v>
      </c>
      <c r="I1704" t="s">
        <v>48</v>
      </c>
      <c r="J1704">
        <v>940406612</v>
      </c>
      <c r="K1704" t="s">
        <v>19</v>
      </c>
    </row>
    <row r="1705" spans="1:11" x14ac:dyDescent="0.35">
      <c r="A1705">
        <v>1704</v>
      </c>
      <c r="B1705" t="s">
        <v>4966</v>
      </c>
      <c r="C1705">
        <v>21</v>
      </c>
      <c r="D1705" t="s">
        <v>4967</v>
      </c>
      <c r="E1705" t="s">
        <v>177</v>
      </c>
      <c r="F1705" t="s">
        <v>34</v>
      </c>
      <c r="G1705" t="s">
        <v>15</v>
      </c>
      <c r="H1705" t="s">
        <v>16</v>
      </c>
      <c r="I1705" t="s">
        <v>35</v>
      </c>
      <c r="J1705" t="s">
        <v>4968</v>
      </c>
      <c r="K1705" t="s">
        <v>19</v>
      </c>
    </row>
    <row r="1706" spans="1:11" x14ac:dyDescent="0.35">
      <c r="A1706">
        <v>1705</v>
      </c>
      <c r="B1706" t="s">
        <v>4969</v>
      </c>
      <c r="C1706">
        <v>24</v>
      </c>
      <c r="D1706" t="s">
        <v>4970</v>
      </c>
      <c r="E1706" t="s">
        <v>22</v>
      </c>
      <c r="F1706" t="s">
        <v>16</v>
      </c>
      <c r="G1706" t="s">
        <v>87</v>
      </c>
      <c r="H1706" t="s">
        <v>79</v>
      </c>
      <c r="I1706" t="s">
        <v>68</v>
      </c>
      <c r="J1706" t="s">
        <v>4971</v>
      </c>
      <c r="K1706" t="s">
        <v>76</v>
      </c>
    </row>
    <row r="1707" spans="1:11" x14ac:dyDescent="0.35">
      <c r="A1707">
        <v>1706</v>
      </c>
      <c r="B1707" t="s">
        <v>4972</v>
      </c>
      <c r="C1707">
        <v>23</v>
      </c>
      <c r="D1707" t="s">
        <v>4973</v>
      </c>
      <c r="E1707" t="s">
        <v>149</v>
      </c>
      <c r="F1707" t="s">
        <v>42</v>
      </c>
      <c r="G1707" t="s">
        <v>52</v>
      </c>
      <c r="H1707" t="s">
        <v>13</v>
      </c>
      <c r="I1707" t="s">
        <v>146</v>
      </c>
      <c r="J1707" t="s">
        <v>4974</v>
      </c>
      <c r="K1707" t="s">
        <v>19</v>
      </c>
    </row>
    <row r="1708" spans="1:11" x14ac:dyDescent="0.35">
      <c r="A1708">
        <v>1707</v>
      </c>
      <c r="B1708" t="s">
        <v>4975</v>
      </c>
      <c r="C1708">
        <v>28</v>
      </c>
      <c r="D1708" t="s">
        <v>4976</v>
      </c>
      <c r="E1708" t="s">
        <v>79</v>
      </c>
      <c r="F1708" t="s">
        <v>42</v>
      </c>
      <c r="G1708" t="s">
        <v>15</v>
      </c>
      <c r="H1708" t="s">
        <v>16</v>
      </c>
      <c r="I1708" t="s">
        <v>146</v>
      </c>
      <c r="J1708" t="s">
        <v>4977</v>
      </c>
      <c r="K1708" t="s">
        <v>76</v>
      </c>
    </row>
    <row r="1709" spans="1:11" x14ac:dyDescent="0.35">
      <c r="A1709">
        <v>1708</v>
      </c>
      <c r="B1709" t="s">
        <v>4978</v>
      </c>
      <c r="C1709">
        <v>24</v>
      </c>
      <c r="D1709" t="s">
        <v>4979</v>
      </c>
      <c r="E1709" t="s">
        <v>79</v>
      </c>
      <c r="F1709" t="s">
        <v>169</v>
      </c>
      <c r="G1709" t="s">
        <v>15</v>
      </c>
      <c r="H1709" t="s">
        <v>16</v>
      </c>
      <c r="I1709" t="s">
        <v>102</v>
      </c>
      <c r="J1709" t="s">
        <v>4980</v>
      </c>
      <c r="K1709" t="s">
        <v>44</v>
      </c>
    </row>
    <row r="1710" spans="1:11" x14ac:dyDescent="0.35">
      <c r="A1710">
        <v>1709</v>
      </c>
      <c r="B1710" t="s">
        <v>4981</v>
      </c>
      <c r="C1710">
        <v>21</v>
      </c>
      <c r="D1710" t="s">
        <v>4982</v>
      </c>
      <c r="E1710" t="s">
        <v>23</v>
      </c>
      <c r="F1710" t="s">
        <v>25</v>
      </c>
      <c r="G1710" t="s">
        <v>87</v>
      </c>
      <c r="H1710" t="s">
        <v>79</v>
      </c>
      <c r="I1710" t="s">
        <v>88</v>
      </c>
      <c r="J1710" t="s">
        <v>4983</v>
      </c>
      <c r="K1710" t="s">
        <v>28</v>
      </c>
    </row>
    <row r="1711" spans="1:11" x14ac:dyDescent="0.35">
      <c r="A1711">
        <v>1710</v>
      </c>
      <c r="B1711" t="s">
        <v>4984</v>
      </c>
      <c r="C1711">
        <v>22</v>
      </c>
      <c r="D1711" t="s">
        <v>4985</v>
      </c>
      <c r="E1711" t="s">
        <v>40</v>
      </c>
      <c r="F1711" t="s">
        <v>25</v>
      </c>
      <c r="G1711" t="s">
        <v>24</v>
      </c>
      <c r="H1711" t="s">
        <v>25</v>
      </c>
      <c r="I1711" t="s">
        <v>170</v>
      </c>
      <c r="J1711" t="s">
        <v>4986</v>
      </c>
      <c r="K1711" t="s">
        <v>37</v>
      </c>
    </row>
    <row r="1712" spans="1:11" x14ac:dyDescent="0.35">
      <c r="A1712">
        <v>1711</v>
      </c>
      <c r="B1712" t="s">
        <v>4987</v>
      </c>
      <c r="C1712">
        <v>20</v>
      </c>
      <c r="D1712" t="s">
        <v>4988</v>
      </c>
      <c r="E1712" t="s">
        <v>25</v>
      </c>
      <c r="F1712" t="s">
        <v>149</v>
      </c>
      <c r="G1712" t="s">
        <v>62</v>
      </c>
      <c r="H1712" t="s">
        <v>23</v>
      </c>
      <c r="I1712" t="s">
        <v>116</v>
      </c>
      <c r="J1712" t="s">
        <v>4989</v>
      </c>
      <c r="K1712" t="s">
        <v>37</v>
      </c>
    </row>
    <row r="1713" spans="1:11" x14ac:dyDescent="0.35">
      <c r="A1713">
        <v>1712</v>
      </c>
      <c r="B1713" t="s">
        <v>4990</v>
      </c>
      <c r="C1713">
        <v>29</v>
      </c>
      <c r="D1713" t="s">
        <v>4991</v>
      </c>
      <c r="E1713" t="s">
        <v>25</v>
      </c>
      <c r="F1713" t="s">
        <v>23</v>
      </c>
      <c r="G1713" t="s">
        <v>62</v>
      </c>
      <c r="H1713" t="s">
        <v>23</v>
      </c>
      <c r="I1713" t="s">
        <v>26</v>
      </c>
      <c r="J1713" t="s">
        <v>4992</v>
      </c>
      <c r="K1713" t="s">
        <v>44</v>
      </c>
    </row>
    <row r="1714" spans="1:11" x14ac:dyDescent="0.35">
      <c r="A1714">
        <v>1713</v>
      </c>
      <c r="B1714" t="s">
        <v>4993</v>
      </c>
      <c r="C1714">
        <v>22</v>
      </c>
      <c r="D1714" t="s">
        <v>4994</v>
      </c>
      <c r="E1714" t="s">
        <v>101</v>
      </c>
      <c r="F1714" t="s">
        <v>31</v>
      </c>
      <c r="G1714" t="s">
        <v>87</v>
      </c>
      <c r="H1714" t="s">
        <v>79</v>
      </c>
      <c r="I1714" t="s">
        <v>153</v>
      </c>
      <c r="J1714" t="s">
        <v>4995</v>
      </c>
      <c r="K1714" t="s">
        <v>28</v>
      </c>
    </row>
    <row r="1715" spans="1:11" x14ac:dyDescent="0.35">
      <c r="A1715">
        <v>1714</v>
      </c>
      <c r="B1715" t="s">
        <v>4996</v>
      </c>
      <c r="C1715">
        <v>30</v>
      </c>
      <c r="D1715" t="s">
        <v>4997</v>
      </c>
      <c r="E1715" t="s">
        <v>101</v>
      </c>
      <c r="F1715" t="s">
        <v>40</v>
      </c>
      <c r="G1715" t="s">
        <v>24</v>
      </c>
      <c r="H1715" t="s">
        <v>25</v>
      </c>
      <c r="I1715" t="s">
        <v>88</v>
      </c>
      <c r="J1715" t="s">
        <v>4998</v>
      </c>
      <c r="K1715" t="s">
        <v>19</v>
      </c>
    </row>
    <row r="1716" spans="1:11" x14ac:dyDescent="0.35">
      <c r="A1716">
        <v>1715</v>
      </c>
      <c r="B1716" t="s">
        <v>4999</v>
      </c>
      <c r="C1716">
        <v>26</v>
      </c>
      <c r="D1716" t="s">
        <v>5000</v>
      </c>
      <c r="E1716" t="s">
        <v>40</v>
      </c>
      <c r="F1716" t="s">
        <v>79</v>
      </c>
      <c r="G1716" t="s">
        <v>15</v>
      </c>
      <c r="H1716" t="s">
        <v>16</v>
      </c>
      <c r="I1716" t="s">
        <v>91</v>
      </c>
      <c r="J1716" t="s">
        <v>5001</v>
      </c>
      <c r="K1716" t="s">
        <v>76</v>
      </c>
    </row>
    <row r="1717" spans="1:11" x14ac:dyDescent="0.35">
      <c r="A1717">
        <v>1716</v>
      </c>
      <c r="B1717" t="s">
        <v>5002</v>
      </c>
      <c r="C1717">
        <v>29</v>
      </c>
      <c r="D1717" t="s">
        <v>5003</v>
      </c>
      <c r="E1717" t="s">
        <v>22</v>
      </c>
      <c r="F1717" t="s">
        <v>67</v>
      </c>
      <c r="G1717" t="s">
        <v>87</v>
      </c>
      <c r="H1717" t="s">
        <v>79</v>
      </c>
      <c r="I1717" t="s">
        <v>153</v>
      </c>
      <c r="J1717" t="s">
        <v>5004</v>
      </c>
      <c r="K1717" t="s">
        <v>76</v>
      </c>
    </row>
    <row r="1718" spans="1:11" x14ac:dyDescent="0.35">
      <c r="A1718">
        <v>1717</v>
      </c>
      <c r="B1718" t="s">
        <v>5005</v>
      </c>
      <c r="C1718">
        <v>25</v>
      </c>
      <c r="D1718" t="s">
        <v>5006</v>
      </c>
      <c r="E1718" t="s">
        <v>23</v>
      </c>
      <c r="F1718" t="s">
        <v>23</v>
      </c>
      <c r="G1718" t="s">
        <v>41</v>
      </c>
      <c r="H1718" t="s">
        <v>42</v>
      </c>
      <c r="I1718" t="s">
        <v>102</v>
      </c>
      <c r="J1718" t="s">
        <v>5007</v>
      </c>
      <c r="K1718" t="s">
        <v>76</v>
      </c>
    </row>
    <row r="1719" spans="1:11" x14ac:dyDescent="0.35">
      <c r="A1719">
        <v>1718</v>
      </c>
      <c r="B1719" t="s">
        <v>5008</v>
      </c>
      <c r="C1719">
        <v>30</v>
      </c>
      <c r="D1719" t="s">
        <v>5009</v>
      </c>
      <c r="E1719" t="s">
        <v>42</v>
      </c>
      <c r="F1719" t="s">
        <v>23</v>
      </c>
      <c r="G1719" t="s">
        <v>24</v>
      </c>
      <c r="H1719" t="s">
        <v>25</v>
      </c>
      <c r="I1719" t="s">
        <v>116</v>
      </c>
      <c r="J1719" t="s">
        <v>5010</v>
      </c>
      <c r="K1719" t="s">
        <v>28</v>
      </c>
    </row>
    <row r="1720" spans="1:11" x14ac:dyDescent="0.35">
      <c r="A1720">
        <v>1719</v>
      </c>
      <c r="B1720" t="s">
        <v>5011</v>
      </c>
      <c r="C1720">
        <v>28</v>
      </c>
      <c r="D1720" t="s">
        <v>5012</v>
      </c>
      <c r="E1720" t="s">
        <v>31</v>
      </c>
      <c r="F1720" t="s">
        <v>42</v>
      </c>
      <c r="G1720" t="s">
        <v>80</v>
      </c>
      <c r="H1720" t="s">
        <v>32</v>
      </c>
      <c r="I1720" t="s">
        <v>68</v>
      </c>
      <c r="J1720" t="s">
        <v>5013</v>
      </c>
      <c r="K1720" t="s">
        <v>37</v>
      </c>
    </row>
    <row r="1721" spans="1:11" x14ac:dyDescent="0.35">
      <c r="A1721">
        <v>1720</v>
      </c>
      <c r="B1721" t="s">
        <v>5014</v>
      </c>
      <c r="C1721">
        <v>25</v>
      </c>
      <c r="D1721" t="s">
        <v>5015</v>
      </c>
      <c r="E1721" t="s">
        <v>149</v>
      </c>
      <c r="F1721" t="s">
        <v>32</v>
      </c>
      <c r="G1721" t="s">
        <v>47</v>
      </c>
      <c r="H1721" t="s">
        <v>31</v>
      </c>
      <c r="I1721" t="s">
        <v>170</v>
      </c>
      <c r="J1721" t="s">
        <v>5016</v>
      </c>
      <c r="K1721" t="s">
        <v>19</v>
      </c>
    </row>
    <row r="1722" spans="1:11" x14ac:dyDescent="0.35">
      <c r="A1722">
        <v>1721</v>
      </c>
      <c r="B1722" t="s">
        <v>5017</v>
      </c>
      <c r="C1722">
        <v>23</v>
      </c>
      <c r="D1722" t="s">
        <v>5018</v>
      </c>
      <c r="E1722" t="s">
        <v>13</v>
      </c>
      <c r="F1722" t="s">
        <v>42</v>
      </c>
      <c r="G1722" t="s">
        <v>41</v>
      </c>
      <c r="H1722" t="s">
        <v>42</v>
      </c>
      <c r="I1722" t="s">
        <v>88</v>
      </c>
      <c r="J1722" t="s">
        <v>5019</v>
      </c>
      <c r="K1722" t="s">
        <v>19</v>
      </c>
    </row>
    <row r="1723" spans="1:11" x14ac:dyDescent="0.35">
      <c r="A1723">
        <v>1722</v>
      </c>
      <c r="B1723" t="s">
        <v>5020</v>
      </c>
      <c r="C1723">
        <v>29</v>
      </c>
      <c r="D1723" t="s">
        <v>5021</v>
      </c>
      <c r="E1723" t="s">
        <v>31</v>
      </c>
      <c r="F1723" t="s">
        <v>40</v>
      </c>
      <c r="G1723" t="s">
        <v>41</v>
      </c>
      <c r="H1723" t="s">
        <v>42</v>
      </c>
      <c r="I1723" t="s">
        <v>91</v>
      </c>
      <c r="J1723" t="s">
        <v>5022</v>
      </c>
      <c r="K1723" t="s">
        <v>76</v>
      </c>
    </row>
    <row r="1724" spans="1:11" x14ac:dyDescent="0.35">
      <c r="A1724">
        <v>1723</v>
      </c>
      <c r="B1724" t="s">
        <v>5023</v>
      </c>
      <c r="C1724">
        <v>22</v>
      </c>
      <c r="D1724" t="s">
        <v>5024</v>
      </c>
      <c r="E1724" t="s">
        <v>67</v>
      </c>
      <c r="F1724" t="s">
        <v>16</v>
      </c>
      <c r="G1724" t="s">
        <v>120</v>
      </c>
      <c r="H1724" t="s">
        <v>57</v>
      </c>
      <c r="I1724" t="s">
        <v>91</v>
      </c>
      <c r="J1724" t="s">
        <v>5025</v>
      </c>
      <c r="K1724" t="s">
        <v>19</v>
      </c>
    </row>
    <row r="1725" spans="1:11" x14ac:dyDescent="0.35">
      <c r="A1725">
        <v>1724</v>
      </c>
      <c r="B1725" t="s">
        <v>5026</v>
      </c>
      <c r="C1725">
        <v>21</v>
      </c>
      <c r="D1725" t="s">
        <v>5027</v>
      </c>
      <c r="E1725" t="s">
        <v>79</v>
      </c>
      <c r="F1725" t="s">
        <v>101</v>
      </c>
      <c r="G1725" t="s">
        <v>24</v>
      </c>
      <c r="H1725" t="s">
        <v>25</v>
      </c>
      <c r="I1725" t="s">
        <v>170</v>
      </c>
      <c r="J1725" t="s">
        <v>5028</v>
      </c>
      <c r="K1725" t="s">
        <v>28</v>
      </c>
    </row>
    <row r="1726" spans="1:11" x14ac:dyDescent="0.35">
      <c r="A1726">
        <v>1725</v>
      </c>
      <c r="B1726" t="s">
        <v>5029</v>
      </c>
      <c r="C1726">
        <v>23</v>
      </c>
      <c r="D1726" t="s">
        <v>5030</v>
      </c>
      <c r="E1726" t="s">
        <v>79</v>
      </c>
      <c r="F1726" t="s">
        <v>25</v>
      </c>
      <c r="G1726" t="s">
        <v>24</v>
      </c>
      <c r="H1726" t="s">
        <v>25</v>
      </c>
      <c r="I1726" t="s">
        <v>102</v>
      </c>
      <c r="J1726" t="s">
        <v>5031</v>
      </c>
      <c r="K1726" t="s">
        <v>28</v>
      </c>
    </row>
    <row r="1727" spans="1:11" x14ac:dyDescent="0.35">
      <c r="A1727">
        <v>1726</v>
      </c>
      <c r="B1727" t="s">
        <v>5032</v>
      </c>
      <c r="C1727">
        <v>22</v>
      </c>
      <c r="D1727" t="s">
        <v>5033</v>
      </c>
      <c r="E1727" t="s">
        <v>31</v>
      </c>
      <c r="F1727" t="s">
        <v>16</v>
      </c>
      <c r="G1727" t="s">
        <v>33</v>
      </c>
      <c r="H1727" t="s">
        <v>34</v>
      </c>
      <c r="I1727" t="s">
        <v>17</v>
      </c>
      <c r="J1727" t="s">
        <v>5034</v>
      </c>
      <c r="K1727" t="s">
        <v>44</v>
      </c>
    </row>
    <row r="1728" spans="1:11" x14ac:dyDescent="0.35">
      <c r="A1728">
        <v>1727</v>
      </c>
      <c r="B1728" t="s">
        <v>5035</v>
      </c>
      <c r="C1728">
        <v>22</v>
      </c>
      <c r="D1728" t="s">
        <v>5036</v>
      </c>
      <c r="E1728" t="s">
        <v>25</v>
      </c>
      <c r="F1728" t="s">
        <v>14</v>
      </c>
      <c r="G1728" t="s">
        <v>33</v>
      </c>
      <c r="H1728" t="s">
        <v>34</v>
      </c>
      <c r="I1728" t="s">
        <v>91</v>
      </c>
      <c r="J1728" t="s">
        <v>5037</v>
      </c>
      <c r="K1728" t="s">
        <v>37</v>
      </c>
    </row>
    <row r="1729" spans="1:11" x14ac:dyDescent="0.35">
      <c r="A1729">
        <v>1728</v>
      </c>
      <c r="B1729" t="s">
        <v>5038</v>
      </c>
      <c r="C1729">
        <v>24</v>
      </c>
      <c r="D1729" t="s">
        <v>5039</v>
      </c>
      <c r="E1729" t="s">
        <v>40</v>
      </c>
      <c r="F1729" t="s">
        <v>67</v>
      </c>
      <c r="G1729" t="s">
        <v>87</v>
      </c>
      <c r="H1729" t="s">
        <v>79</v>
      </c>
      <c r="I1729" t="s">
        <v>146</v>
      </c>
      <c r="J1729" t="s">
        <v>5040</v>
      </c>
      <c r="K1729" t="s">
        <v>76</v>
      </c>
    </row>
    <row r="1730" spans="1:11" x14ac:dyDescent="0.35">
      <c r="A1730">
        <v>1729</v>
      </c>
      <c r="B1730" t="s">
        <v>5041</v>
      </c>
      <c r="C1730">
        <v>20</v>
      </c>
      <c r="D1730" t="s">
        <v>5042</v>
      </c>
      <c r="E1730" t="s">
        <v>25</v>
      </c>
      <c r="F1730" t="s">
        <v>34</v>
      </c>
      <c r="G1730" t="s">
        <v>87</v>
      </c>
      <c r="H1730" t="s">
        <v>79</v>
      </c>
      <c r="I1730" t="s">
        <v>102</v>
      </c>
      <c r="J1730" t="s">
        <v>5043</v>
      </c>
      <c r="K1730" t="s">
        <v>44</v>
      </c>
    </row>
    <row r="1731" spans="1:11" x14ac:dyDescent="0.35">
      <c r="A1731">
        <v>1730</v>
      </c>
      <c r="B1731" t="s">
        <v>5044</v>
      </c>
      <c r="C1731">
        <v>25</v>
      </c>
      <c r="D1731" t="s">
        <v>5045</v>
      </c>
      <c r="E1731" t="s">
        <v>79</v>
      </c>
      <c r="F1731" t="s">
        <v>42</v>
      </c>
      <c r="G1731" t="s">
        <v>33</v>
      </c>
      <c r="H1731" t="s">
        <v>34</v>
      </c>
      <c r="I1731" t="s">
        <v>63</v>
      </c>
      <c r="J1731" t="s">
        <v>5046</v>
      </c>
      <c r="K1731" t="s">
        <v>28</v>
      </c>
    </row>
    <row r="1732" spans="1:11" x14ac:dyDescent="0.35">
      <c r="A1732">
        <v>1731</v>
      </c>
      <c r="B1732" t="s">
        <v>5047</v>
      </c>
      <c r="C1732">
        <v>28</v>
      </c>
      <c r="D1732" t="s">
        <v>5048</v>
      </c>
      <c r="E1732" t="s">
        <v>42</v>
      </c>
      <c r="F1732" t="s">
        <v>101</v>
      </c>
      <c r="G1732" t="s">
        <v>80</v>
      </c>
      <c r="H1732" t="s">
        <v>32</v>
      </c>
      <c r="I1732" t="s">
        <v>17</v>
      </c>
      <c r="J1732" t="s">
        <v>5049</v>
      </c>
      <c r="K1732" t="s">
        <v>44</v>
      </c>
    </row>
    <row r="1733" spans="1:11" x14ac:dyDescent="0.35">
      <c r="A1733">
        <v>1732</v>
      </c>
      <c r="B1733" t="s">
        <v>5050</v>
      </c>
      <c r="C1733">
        <v>20</v>
      </c>
      <c r="D1733" t="s">
        <v>5051</v>
      </c>
      <c r="E1733" t="s">
        <v>22</v>
      </c>
      <c r="F1733" t="s">
        <v>57</v>
      </c>
      <c r="G1733" t="s">
        <v>33</v>
      </c>
      <c r="H1733" t="s">
        <v>34</v>
      </c>
      <c r="I1733" t="s">
        <v>35</v>
      </c>
      <c r="J1733" t="s">
        <v>5052</v>
      </c>
      <c r="K1733" t="s">
        <v>28</v>
      </c>
    </row>
    <row r="1734" spans="1:11" x14ac:dyDescent="0.35">
      <c r="A1734">
        <v>1733</v>
      </c>
      <c r="B1734" t="s">
        <v>5053</v>
      </c>
      <c r="C1734">
        <v>23</v>
      </c>
      <c r="D1734" t="s">
        <v>5054</v>
      </c>
      <c r="E1734" t="s">
        <v>67</v>
      </c>
      <c r="F1734" t="s">
        <v>177</v>
      </c>
      <c r="G1734" t="s">
        <v>47</v>
      </c>
      <c r="H1734" t="s">
        <v>31</v>
      </c>
      <c r="I1734" t="s">
        <v>68</v>
      </c>
      <c r="J1734" t="s">
        <v>5055</v>
      </c>
      <c r="K1734" t="s">
        <v>19</v>
      </c>
    </row>
    <row r="1735" spans="1:11" x14ac:dyDescent="0.35">
      <c r="A1735">
        <v>1734</v>
      </c>
      <c r="B1735" t="s">
        <v>5056</v>
      </c>
      <c r="C1735">
        <v>21</v>
      </c>
      <c r="D1735" t="s">
        <v>5057</v>
      </c>
      <c r="E1735" t="s">
        <v>32</v>
      </c>
      <c r="F1735" t="s">
        <v>133</v>
      </c>
      <c r="G1735" t="s">
        <v>33</v>
      </c>
      <c r="H1735" t="s">
        <v>34</v>
      </c>
      <c r="I1735" t="s">
        <v>170</v>
      </c>
      <c r="J1735" t="s">
        <v>5058</v>
      </c>
      <c r="K1735" t="s">
        <v>37</v>
      </c>
    </row>
    <row r="1736" spans="1:11" x14ac:dyDescent="0.35">
      <c r="A1736">
        <v>1735</v>
      </c>
      <c r="B1736" t="s">
        <v>5059</v>
      </c>
      <c r="C1736">
        <v>24</v>
      </c>
      <c r="D1736" t="s">
        <v>5060</v>
      </c>
      <c r="E1736" t="s">
        <v>32</v>
      </c>
      <c r="F1736" t="s">
        <v>16</v>
      </c>
      <c r="G1736" t="s">
        <v>52</v>
      </c>
      <c r="H1736" t="s">
        <v>13</v>
      </c>
      <c r="I1736" t="s">
        <v>116</v>
      </c>
      <c r="J1736" t="s">
        <v>5061</v>
      </c>
      <c r="K1736" t="s">
        <v>19</v>
      </c>
    </row>
    <row r="1737" spans="1:11" x14ac:dyDescent="0.35">
      <c r="A1737">
        <v>1736</v>
      </c>
      <c r="B1737" t="s">
        <v>5062</v>
      </c>
      <c r="C1737">
        <v>29</v>
      </c>
      <c r="D1737" t="s">
        <v>5063</v>
      </c>
      <c r="E1737" t="s">
        <v>67</v>
      </c>
      <c r="F1737" t="s">
        <v>34</v>
      </c>
      <c r="G1737" t="s">
        <v>120</v>
      </c>
      <c r="H1737" t="s">
        <v>57</v>
      </c>
      <c r="I1737" t="s">
        <v>102</v>
      </c>
      <c r="J1737" t="s">
        <v>5064</v>
      </c>
      <c r="K1737" t="s">
        <v>37</v>
      </c>
    </row>
    <row r="1738" spans="1:11" x14ac:dyDescent="0.35">
      <c r="A1738">
        <v>1737</v>
      </c>
      <c r="B1738" t="s">
        <v>5065</v>
      </c>
      <c r="C1738">
        <v>25</v>
      </c>
      <c r="D1738" t="s">
        <v>5066</v>
      </c>
      <c r="E1738" t="s">
        <v>31</v>
      </c>
      <c r="F1738" t="s">
        <v>201</v>
      </c>
      <c r="G1738" t="s">
        <v>41</v>
      </c>
      <c r="H1738" t="s">
        <v>42</v>
      </c>
      <c r="I1738" t="s">
        <v>53</v>
      </c>
      <c r="J1738" t="s">
        <v>5067</v>
      </c>
      <c r="K1738" t="s">
        <v>19</v>
      </c>
    </row>
    <row r="1739" spans="1:11" x14ac:dyDescent="0.35">
      <c r="A1739">
        <v>1738</v>
      </c>
      <c r="B1739" t="s">
        <v>5068</v>
      </c>
      <c r="C1739">
        <v>22</v>
      </c>
      <c r="D1739" t="s">
        <v>5069</v>
      </c>
      <c r="E1739" t="s">
        <v>25</v>
      </c>
      <c r="F1739" t="s">
        <v>13</v>
      </c>
      <c r="G1739" t="s">
        <v>15</v>
      </c>
      <c r="H1739" t="s">
        <v>16</v>
      </c>
      <c r="I1739" t="s">
        <v>63</v>
      </c>
      <c r="J1739" t="s">
        <v>5070</v>
      </c>
      <c r="K1739" t="s">
        <v>37</v>
      </c>
    </row>
    <row r="1740" spans="1:11" x14ac:dyDescent="0.35">
      <c r="A1740">
        <v>1739</v>
      </c>
      <c r="B1740" t="s">
        <v>5071</v>
      </c>
      <c r="C1740">
        <v>22</v>
      </c>
      <c r="D1740" t="s">
        <v>5072</v>
      </c>
      <c r="E1740" t="s">
        <v>32</v>
      </c>
      <c r="F1740" t="s">
        <v>201</v>
      </c>
      <c r="G1740" t="s">
        <v>87</v>
      </c>
      <c r="H1740" t="s">
        <v>79</v>
      </c>
      <c r="I1740" t="s">
        <v>146</v>
      </c>
      <c r="J1740">
        <v>9401402353</v>
      </c>
      <c r="K1740" t="s">
        <v>44</v>
      </c>
    </row>
    <row r="1741" spans="1:11" x14ac:dyDescent="0.35">
      <c r="A1741">
        <v>1740</v>
      </c>
      <c r="B1741" t="s">
        <v>5073</v>
      </c>
      <c r="C1741">
        <v>24</v>
      </c>
      <c r="D1741" t="s">
        <v>5074</v>
      </c>
      <c r="E1741" t="s">
        <v>201</v>
      </c>
      <c r="F1741" t="s">
        <v>67</v>
      </c>
      <c r="G1741" t="s">
        <v>33</v>
      </c>
      <c r="H1741" t="s">
        <v>34</v>
      </c>
      <c r="I1741" t="s">
        <v>146</v>
      </c>
      <c r="J1741" t="s">
        <v>5075</v>
      </c>
      <c r="K1741" t="s">
        <v>37</v>
      </c>
    </row>
    <row r="1742" spans="1:11" x14ac:dyDescent="0.35">
      <c r="A1742">
        <v>1741</v>
      </c>
      <c r="B1742" t="s">
        <v>5076</v>
      </c>
      <c r="C1742">
        <v>29</v>
      </c>
      <c r="D1742" t="s">
        <v>5077</v>
      </c>
      <c r="E1742" t="s">
        <v>201</v>
      </c>
      <c r="F1742" t="s">
        <v>42</v>
      </c>
      <c r="G1742" t="s">
        <v>24</v>
      </c>
      <c r="H1742" t="s">
        <v>25</v>
      </c>
      <c r="I1742" t="s">
        <v>146</v>
      </c>
      <c r="J1742" t="s">
        <v>5078</v>
      </c>
      <c r="K1742" t="s">
        <v>28</v>
      </c>
    </row>
    <row r="1743" spans="1:11" x14ac:dyDescent="0.35">
      <c r="A1743">
        <v>1742</v>
      </c>
      <c r="B1743" t="s">
        <v>5079</v>
      </c>
      <c r="C1743">
        <v>28</v>
      </c>
      <c r="D1743" t="s">
        <v>5080</v>
      </c>
      <c r="E1743" t="s">
        <v>40</v>
      </c>
      <c r="F1743" t="s">
        <v>57</v>
      </c>
      <c r="G1743" t="s">
        <v>80</v>
      </c>
      <c r="H1743" t="s">
        <v>32</v>
      </c>
      <c r="I1743" t="s">
        <v>116</v>
      </c>
      <c r="J1743" t="s">
        <v>5081</v>
      </c>
      <c r="K1743" t="s">
        <v>28</v>
      </c>
    </row>
    <row r="1744" spans="1:11" x14ac:dyDescent="0.35">
      <c r="A1744">
        <v>1743</v>
      </c>
      <c r="B1744" t="s">
        <v>5082</v>
      </c>
      <c r="C1744">
        <v>24</v>
      </c>
      <c r="D1744" t="s">
        <v>5083</v>
      </c>
      <c r="E1744" t="s">
        <v>32</v>
      </c>
      <c r="F1744" t="s">
        <v>34</v>
      </c>
      <c r="G1744" t="s">
        <v>87</v>
      </c>
      <c r="H1744" t="s">
        <v>79</v>
      </c>
      <c r="I1744" t="s">
        <v>170</v>
      </c>
      <c r="J1744" t="s">
        <v>5084</v>
      </c>
      <c r="K1744" t="s">
        <v>28</v>
      </c>
    </row>
    <row r="1745" spans="1:11" x14ac:dyDescent="0.35">
      <c r="A1745">
        <v>1744</v>
      </c>
      <c r="B1745" t="s">
        <v>5085</v>
      </c>
      <c r="C1745">
        <v>28</v>
      </c>
      <c r="D1745" t="s">
        <v>5086</v>
      </c>
      <c r="E1745" t="s">
        <v>42</v>
      </c>
      <c r="F1745" t="s">
        <v>16</v>
      </c>
      <c r="G1745" t="s">
        <v>80</v>
      </c>
      <c r="H1745" t="s">
        <v>32</v>
      </c>
      <c r="I1745" t="s">
        <v>26</v>
      </c>
      <c r="J1745" t="s">
        <v>5087</v>
      </c>
      <c r="K1745" t="s">
        <v>19</v>
      </c>
    </row>
    <row r="1746" spans="1:11" x14ac:dyDescent="0.35">
      <c r="A1746">
        <v>1745</v>
      </c>
      <c r="B1746" t="s">
        <v>5088</v>
      </c>
      <c r="C1746">
        <v>20</v>
      </c>
      <c r="D1746" t="s">
        <v>5089</v>
      </c>
      <c r="E1746" t="s">
        <v>149</v>
      </c>
      <c r="F1746" t="s">
        <v>13</v>
      </c>
      <c r="G1746" t="s">
        <v>120</v>
      </c>
      <c r="H1746" t="s">
        <v>57</v>
      </c>
      <c r="I1746" t="s">
        <v>35</v>
      </c>
      <c r="J1746" t="s">
        <v>5090</v>
      </c>
      <c r="K1746" t="s">
        <v>19</v>
      </c>
    </row>
    <row r="1747" spans="1:11" x14ac:dyDescent="0.35">
      <c r="A1747">
        <v>1746</v>
      </c>
      <c r="B1747" t="s">
        <v>5091</v>
      </c>
      <c r="C1747">
        <v>30</v>
      </c>
      <c r="D1747" t="s">
        <v>5092</v>
      </c>
      <c r="E1747" t="s">
        <v>133</v>
      </c>
      <c r="F1747" t="s">
        <v>67</v>
      </c>
      <c r="G1747" t="s">
        <v>47</v>
      </c>
      <c r="H1747" t="s">
        <v>31</v>
      </c>
      <c r="I1747" t="s">
        <v>58</v>
      </c>
      <c r="J1747" t="s">
        <v>5093</v>
      </c>
      <c r="K1747" t="s">
        <v>37</v>
      </c>
    </row>
    <row r="1748" spans="1:11" x14ac:dyDescent="0.35">
      <c r="A1748">
        <v>1747</v>
      </c>
      <c r="B1748" t="s">
        <v>5094</v>
      </c>
      <c r="C1748">
        <v>25</v>
      </c>
      <c r="D1748" t="s">
        <v>5095</v>
      </c>
      <c r="E1748" t="s">
        <v>201</v>
      </c>
      <c r="F1748" t="s">
        <v>40</v>
      </c>
      <c r="G1748" t="s">
        <v>62</v>
      </c>
      <c r="H1748" t="s">
        <v>23</v>
      </c>
      <c r="I1748" t="s">
        <v>48</v>
      </c>
      <c r="J1748">
        <f>1-307-607-6083</f>
        <v>-6996</v>
      </c>
      <c r="K1748" t="s">
        <v>76</v>
      </c>
    </row>
    <row r="1749" spans="1:11" x14ac:dyDescent="0.35">
      <c r="A1749">
        <v>1748</v>
      </c>
      <c r="B1749" t="s">
        <v>5096</v>
      </c>
      <c r="C1749">
        <v>25</v>
      </c>
      <c r="D1749" t="s">
        <v>5097</v>
      </c>
      <c r="E1749" t="s">
        <v>42</v>
      </c>
      <c r="F1749" t="s">
        <v>22</v>
      </c>
      <c r="G1749" t="s">
        <v>80</v>
      </c>
      <c r="H1749" t="s">
        <v>32</v>
      </c>
      <c r="I1749" t="s">
        <v>26</v>
      </c>
      <c r="J1749" t="s">
        <v>5098</v>
      </c>
      <c r="K1749" t="s">
        <v>28</v>
      </c>
    </row>
    <row r="1750" spans="1:11" x14ac:dyDescent="0.35">
      <c r="A1750">
        <v>1749</v>
      </c>
      <c r="B1750" t="s">
        <v>5099</v>
      </c>
      <c r="C1750">
        <v>30</v>
      </c>
      <c r="D1750" t="s">
        <v>5100</v>
      </c>
      <c r="E1750" t="s">
        <v>13</v>
      </c>
      <c r="F1750" t="s">
        <v>31</v>
      </c>
      <c r="G1750" t="s">
        <v>24</v>
      </c>
      <c r="H1750" t="s">
        <v>25</v>
      </c>
      <c r="I1750" t="s">
        <v>68</v>
      </c>
      <c r="J1750" t="s">
        <v>5101</v>
      </c>
      <c r="K1750" t="s">
        <v>28</v>
      </c>
    </row>
    <row r="1751" spans="1:11" x14ac:dyDescent="0.35">
      <c r="A1751">
        <v>1750</v>
      </c>
      <c r="B1751" t="s">
        <v>5102</v>
      </c>
      <c r="C1751">
        <v>26</v>
      </c>
      <c r="D1751" t="s">
        <v>5103</v>
      </c>
      <c r="E1751" t="s">
        <v>79</v>
      </c>
      <c r="F1751" t="s">
        <v>31</v>
      </c>
      <c r="G1751" t="s">
        <v>52</v>
      </c>
      <c r="H1751" t="s">
        <v>13</v>
      </c>
      <c r="I1751" t="s">
        <v>58</v>
      </c>
      <c r="J1751" t="s">
        <v>5104</v>
      </c>
      <c r="K1751" t="s">
        <v>28</v>
      </c>
    </row>
    <row r="1752" spans="1:11" x14ac:dyDescent="0.35">
      <c r="A1752">
        <v>1751</v>
      </c>
      <c r="B1752" t="s">
        <v>5105</v>
      </c>
      <c r="C1752">
        <v>23</v>
      </c>
      <c r="D1752" t="s">
        <v>5106</v>
      </c>
      <c r="E1752" t="s">
        <v>25</v>
      </c>
      <c r="F1752" t="s">
        <v>57</v>
      </c>
      <c r="G1752" t="s">
        <v>47</v>
      </c>
      <c r="H1752" t="s">
        <v>31</v>
      </c>
      <c r="I1752" t="s">
        <v>26</v>
      </c>
      <c r="J1752" t="s">
        <v>5107</v>
      </c>
      <c r="K1752" t="s">
        <v>76</v>
      </c>
    </row>
    <row r="1753" spans="1:11" x14ac:dyDescent="0.35">
      <c r="A1753">
        <v>1752</v>
      </c>
      <c r="B1753" t="s">
        <v>5108</v>
      </c>
      <c r="C1753">
        <v>29</v>
      </c>
      <c r="D1753" t="s">
        <v>5109</v>
      </c>
      <c r="E1753" t="s">
        <v>31</v>
      </c>
      <c r="F1753" t="s">
        <v>34</v>
      </c>
      <c r="G1753" t="s">
        <v>87</v>
      </c>
      <c r="H1753" t="s">
        <v>79</v>
      </c>
      <c r="I1753" t="s">
        <v>170</v>
      </c>
      <c r="J1753">
        <f>1-761-134-3415</f>
        <v>-4309</v>
      </c>
      <c r="K1753" t="s">
        <v>37</v>
      </c>
    </row>
    <row r="1754" spans="1:11" x14ac:dyDescent="0.35">
      <c r="A1754">
        <v>1753</v>
      </c>
      <c r="B1754" t="s">
        <v>5110</v>
      </c>
      <c r="C1754">
        <v>27</v>
      </c>
      <c r="D1754" t="s">
        <v>5111</v>
      </c>
      <c r="E1754" t="s">
        <v>25</v>
      </c>
      <c r="F1754" t="s">
        <v>14</v>
      </c>
      <c r="G1754" t="s">
        <v>52</v>
      </c>
      <c r="H1754" t="s">
        <v>13</v>
      </c>
      <c r="I1754" t="s">
        <v>68</v>
      </c>
      <c r="J1754" t="s">
        <v>5112</v>
      </c>
      <c r="K1754" t="s">
        <v>37</v>
      </c>
    </row>
    <row r="1755" spans="1:11" x14ac:dyDescent="0.35">
      <c r="A1755">
        <v>1754</v>
      </c>
      <c r="B1755" t="s">
        <v>1725</v>
      </c>
      <c r="C1755">
        <v>24</v>
      </c>
      <c r="D1755" t="s">
        <v>5113</v>
      </c>
      <c r="E1755" t="s">
        <v>79</v>
      </c>
      <c r="F1755" t="s">
        <v>22</v>
      </c>
      <c r="G1755" t="s">
        <v>80</v>
      </c>
      <c r="H1755" t="s">
        <v>32</v>
      </c>
      <c r="I1755" t="s">
        <v>53</v>
      </c>
      <c r="J1755" t="s">
        <v>5114</v>
      </c>
      <c r="K1755" t="s">
        <v>19</v>
      </c>
    </row>
    <row r="1756" spans="1:11" x14ac:dyDescent="0.35">
      <c r="A1756">
        <v>1755</v>
      </c>
      <c r="B1756" t="s">
        <v>5115</v>
      </c>
      <c r="C1756">
        <v>28</v>
      </c>
      <c r="D1756" t="s">
        <v>5116</v>
      </c>
      <c r="E1756" t="s">
        <v>42</v>
      </c>
      <c r="F1756" t="s">
        <v>23</v>
      </c>
      <c r="G1756" t="s">
        <v>15</v>
      </c>
      <c r="H1756" t="s">
        <v>16</v>
      </c>
      <c r="I1756" t="s">
        <v>102</v>
      </c>
      <c r="J1756" t="s">
        <v>5117</v>
      </c>
      <c r="K1756" t="s">
        <v>19</v>
      </c>
    </row>
    <row r="1757" spans="1:11" x14ac:dyDescent="0.35">
      <c r="A1757">
        <v>1756</v>
      </c>
      <c r="B1757" t="s">
        <v>5118</v>
      </c>
      <c r="C1757">
        <v>30</v>
      </c>
      <c r="D1757" t="s">
        <v>5119</v>
      </c>
      <c r="E1757" t="s">
        <v>169</v>
      </c>
      <c r="F1757" t="s">
        <v>169</v>
      </c>
      <c r="G1757" t="s">
        <v>24</v>
      </c>
      <c r="H1757" t="s">
        <v>25</v>
      </c>
      <c r="I1757" t="s">
        <v>88</v>
      </c>
      <c r="J1757" t="s">
        <v>5120</v>
      </c>
      <c r="K1757" t="s">
        <v>76</v>
      </c>
    </row>
    <row r="1758" spans="1:11" x14ac:dyDescent="0.35">
      <c r="A1758">
        <v>1757</v>
      </c>
      <c r="B1758" t="s">
        <v>5121</v>
      </c>
      <c r="C1758">
        <v>27</v>
      </c>
      <c r="D1758" t="s">
        <v>5122</v>
      </c>
      <c r="E1758" t="s">
        <v>34</v>
      </c>
      <c r="F1758" t="s">
        <v>169</v>
      </c>
      <c r="G1758" t="s">
        <v>33</v>
      </c>
      <c r="H1758" t="s">
        <v>34</v>
      </c>
      <c r="I1758" t="s">
        <v>53</v>
      </c>
      <c r="J1758" t="s">
        <v>5123</v>
      </c>
      <c r="K1758" t="s">
        <v>37</v>
      </c>
    </row>
    <row r="1759" spans="1:11" x14ac:dyDescent="0.35">
      <c r="A1759">
        <v>1758</v>
      </c>
      <c r="B1759" t="s">
        <v>5124</v>
      </c>
      <c r="C1759">
        <v>24</v>
      </c>
      <c r="D1759" t="s">
        <v>5125</v>
      </c>
      <c r="E1759" t="s">
        <v>177</v>
      </c>
      <c r="F1759" t="s">
        <v>13</v>
      </c>
      <c r="G1759" t="s">
        <v>87</v>
      </c>
      <c r="H1759" t="s">
        <v>79</v>
      </c>
      <c r="I1759" t="s">
        <v>68</v>
      </c>
      <c r="J1759" t="s">
        <v>5126</v>
      </c>
      <c r="K1759" t="s">
        <v>28</v>
      </c>
    </row>
    <row r="1760" spans="1:11" x14ac:dyDescent="0.35">
      <c r="A1760">
        <v>1759</v>
      </c>
      <c r="B1760" t="s">
        <v>5127</v>
      </c>
      <c r="C1760">
        <v>24</v>
      </c>
      <c r="D1760" t="s">
        <v>5128</v>
      </c>
      <c r="E1760" t="s">
        <v>149</v>
      </c>
      <c r="F1760" t="s">
        <v>23</v>
      </c>
      <c r="G1760" t="s">
        <v>47</v>
      </c>
      <c r="H1760" t="s">
        <v>31</v>
      </c>
      <c r="I1760" t="s">
        <v>68</v>
      </c>
      <c r="J1760" t="s">
        <v>5129</v>
      </c>
      <c r="K1760" t="s">
        <v>19</v>
      </c>
    </row>
    <row r="1761" spans="1:11" x14ac:dyDescent="0.35">
      <c r="A1761">
        <v>1760</v>
      </c>
      <c r="B1761" t="s">
        <v>5130</v>
      </c>
      <c r="C1761">
        <v>22</v>
      </c>
      <c r="D1761" t="s">
        <v>5131</v>
      </c>
      <c r="E1761" t="s">
        <v>25</v>
      </c>
      <c r="F1761" t="s">
        <v>201</v>
      </c>
      <c r="G1761" t="s">
        <v>41</v>
      </c>
      <c r="H1761" t="s">
        <v>42</v>
      </c>
      <c r="I1761" t="s">
        <v>170</v>
      </c>
      <c r="J1761" t="s">
        <v>5132</v>
      </c>
      <c r="K1761" t="s">
        <v>44</v>
      </c>
    </row>
    <row r="1762" spans="1:11" x14ac:dyDescent="0.35">
      <c r="A1762">
        <v>1761</v>
      </c>
      <c r="B1762" t="s">
        <v>5133</v>
      </c>
      <c r="C1762">
        <v>28</v>
      </c>
      <c r="D1762" t="s">
        <v>5134</v>
      </c>
      <c r="E1762" t="s">
        <v>23</v>
      </c>
      <c r="F1762" t="s">
        <v>149</v>
      </c>
      <c r="G1762" t="s">
        <v>15</v>
      </c>
      <c r="H1762" t="s">
        <v>16</v>
      </c>
      <c r="I1762" t="s">
        <v>58</v>
      </c>
      <c r="J1762" t="s">
        <v>5135</v>
      </c>
      <c r="K1762" t="s">
        <v>28</v>
      </c>
    </row>
    <row r="1763" spans="1:11" x14ac:dyDescent="0.35">
      <c r="A1763">
        <v>1762</v>
      </c>
      <c r="B1763" t="s">
        <v>5136</v>
      </c>
      <c r="C1763">
        <v>22</v>
      </c>
      <c r="D1763" t="s">
        <v>5137</v>
      </c>
      <c r="E1763" t="s">
        <v>34</v>
      </c>
      <c r="F1763" t="s">
        <v>25</v>
      </c>
      <c r="G1763" t="s">
        <v>24</v>
      </c>
      <c r="H1763" t="s">
        <v>25</v>
      </c>
      <c r="I1763" t="s">
        <v>68</v>
      </c>
      <c r="J1763" t="s">
        <v>5138</v>
      </c>
      <c r="K1763" t="s">
        <v>76</v>
      </c>
    </row>
    <row r="1764" spans="1:11" x14ac:dyDescent="0.35">
      <c r="A1764">
        <v>1763</v>
      </c>
      <c r="B1764" t="s">
        <v>5139</v>
      </c>
      <c r="C1764">
        <v>25</v>
      </c>
      <c r="D1764" t="s">
        <v>5140</v>
      </c>
      <c r="E1764" t="s">
        <v>34</v>
      </c>
      <c r="F1764" t="s">
        <v>16</v>
      </c>
      <c r="G1764" t="s">
        <v>80</v>
      </c>
      <c r="H1764" t="s">
        <v>32</v>
      </c>
      <c r="I1764" t="s">
        <v>26</v>
      </c>
      <c r="J1764" t="s">
        <v>5141</v>
      </c>
      <c r="K1764" t="s">
        <v>44</v>
      </c>
    </row>
    <row r="1765" spans="1:11" x14ac:dyDescent="0.35">
      <c r="A1765">
        <v>1764</v>
      </c>
      <c r="B1765" t="s">
        <v>1000</v>
      </c>
      <c r="C1765">
        <v>29</v>
      </c>
      <c r="D1765" t="s">
        <v>5142</v>
      </c>
      <c r="E1765" t="s">
        <v>42</v>
      </c>
      <c r="F1765" t="s">
        <v>79</v>
      </c>
      <c r="G1765" t="s">
        <v>33</v>
      </c>
      <c r="H1765" t="s">
        <v>34</v>
      </c>
      <c r="I1765" t="s">
        <v>63</v>
      </c>
      <c r="J1765" t="s">
        <v>5143</v>
      </c>
      <c r="K1765" t="s">
        <v>28</v>
      </c>
    </row>
    <row r="1766" spans="1:11" x14ac:dyDescent="0.35">
      <c r="A1766">
        <v>1765</v>
      </c>
      <c r="B1766" t="s">
        <v>5144</v>
      </c>
      <c r="C1766">
        <v>28</v>
      </c>
      <c r="D1766" t="s">
        <v>5145</v>
      </c>
      <c r="E1766" t="s">
        <v>14</v>
      </c>
      <c r="F1766" t="s">
        <v>31</v>
      </c>
      <c r="G1766" t="s">
        <v>52</v>
      </c>
      <c r="H1766" t="s">
        <v>13</v>
      </c>
      <c r="I1766" t="s">
        <v>116</v>
      </c>
      <c r="J1766" t="s">
        <v>5146</v>
      </c>
      <c r="K1766" t="s">
        <v>37</v>
      </c>
    </row>
    <row r="1767" spans="1:11" x14ac:dyDescent="0.35">
      <c r="A1767">
        <v>1766</v>
      </c>
      <c r="B1767" t="s">
        <v>5147</v>
      </c>
      <c r="C1767">
        <v>29</v>
      </c>
      <c r="D1767" t="s">
        <v>5148</v>
      </c>
      <c r="E1767" t="s">
        <v>169</v>
      </c>
      <c r="F1767" t="s">
        <v>32</v>
      </c>
      <c r="G1767" t="s">
        <v>24</v>
      </c>
      <c r="H1767" t="s">
        <v>25</v>
      </c>
      <c r="I1767" t="s">
        <v>68</v>
      </c>
      <c r="J1767" t="s">
        <v>5149</v>
      </c>
      <c r="K1767" t="s">
        <v>76</v>
      </c>
    </row>
    <row r="1768" spans="1:11" x14ac:dyDescent="0.35">
      <c r="A1768">
        <v>1767</v>
      </c>
      <c r="B1768" t="s">
        <v>5150</v>
      </c>
      <c r="C1768">
        <v>28</v>
      </c>
      <c r="D1768" t="s">
        <v>5151</v>
      </c>
      <c r="E1768" t="s">
        <v>14</v>
      </c>
      <c r="F1768" t="s">
        <v>31</v>
      </c>
      <c r="G1768" t="s">
        <v>33</v>
      </c>
      <c r="H1768" t="s">
        <v>34</v>
      </c>
      <c r="I1768" t="s">
        <v>58</v>
      </c>
      <c r="J1768" t="s">
        <v>5152</v>
      </c>
      <c r="K1768" t="s">
        <v>19</v>
      </c>
    </row>
    <row r="1769" spans="1:11" x14ac:dyDescent="0.35">
      <c r="A1769">
        <v>1768</v>
      </c>
      <c r="B1769" t="s">
        <v>5153</v>
      </c>
      <c r="C1769">
        <v>20</v>
      </c>
      <c r="D1769" t="s">
        <v>5154</v>
      </c>
      <c r="E1769" t="s">
        <v>133</v>
      </c>
      <c r="F1769" t="s">
        <v>42</v>
      </c>
      <c r="G1769" t="s">
        <v>87</v>
      </c>
      <c r="H1769" t="s">
        <v>79</v>
      </c>
      <c r="I1769" t="s">
        <v>63</v>
      </c>
      <c r="J1769">
        <v>7419207501</v>
      </c>
      <c r="K1769" t="s">
        <v>28</v>
      </c>
    </row>
    <row r="1770" spans="1:11" x14ac:dyDescent="0.35">
      <c r="A1770">
        <v>1769</v>
      </c>
      <c r="B1770" t="s">
        <v>5155</v>
      </c>
      <c r="C1770">
        <v>22</v>
      </c>
      <c r="D1770" t="s">
        <v>5156</v>
      </c>
      <c r="E1770" t="s">
        <v>169</v>
      </c>
      <c r="F1770" t="s">
        <v>133</v>
      </c>
      <c r="G1770" t="s">
        <v>24</v>
      </c>
      <c r="H1770" t="s">
        <v>25</v>
      </c>
      <c r="I1770" t="s">
        <v>116</v>
      </c>
      <c r="J1770" t="s">
        <v>5157</v>
      </c>
      <c r="K1770" t="s">
        <v>19</v>
      </c>
    </row>
    <row r="1771" spans="1:11" x14ac:dyDescent="0.35">
      <c r="A1771">
        <v>1770</v>
      </c>
      <c r="B1771" t="s">
        <v>5158</v>
      </c>
      <c r="C1771">
        <v>25</v>
      </c>
      <c r="D1771" t="s">
        <v>5159</v>
      </c>
      <c r="E1771" t="s">
        <v>67</v>
      </c>
      <c r="F1771" t="s">
        <v>40</v>
      </c>
      <c r="G1771" t="s">
        <v>33</v>
      </c>
      <c r="H1771" t="s">
        <v>34</v>
      </c>
      <c r="I1771" t="s">
        <v>48</v>
      </c>
      <c r="J1771" t="s">
        <v>5160</v>
      </c>
      <c r="K1771" t="s">
        <v>28</v>
      </c>
    </row>
    <row r="1772" spans="1:11" x14ac:dyDescent="0.35">
      <c r="A1772">
        <v>1771</v>
      </c>
      <c r="B1772" t="s">
        <v>5161</v>
      </c>
      <c r="C1772">
        <v>20</v>
      </c>
      <c r="D1772" t="s">
        <v>5162</v>
      </c>
      <c r="E1772" t="s">
        <v>133</v>
      </c>
      <c r="F1772" t="s">
        <v>101</v>
      </c>
      <c r="G1772" t="s">
        <v>24</v>
      </c>
      <c r="H1772" t="s">
        <v>25</v>
      </c>
      <c r="I1772" t="s">
        <v>63</v>
      </c>
      <c r="J1772">
        <v>6207070263</v>
      </c>
      <c r="K1772" t="s">
        <v>44</v>
      </c>
    </row>
    <row r="1773" spans="1:11" x14ac:dyDescent="0.35">
      <c r="A1773">
        <v>1772</v>
      </c>
      <c r="B1773" t="s">
        <v>5163</v>
      </c>
      <c r="C1773">
        <v>29</v>
      </c>
      <c r="D1773" t="s">
        <v>5164</v>
      </c>
      <c r="E1773" t="s">
        <v>177</v>
      </c>
      <c r="F1773" t="s">
        <v>22</v>
      </c>
      <c r="G1773" t="s">
        <v>87</v>
      </c>
      <c r="H1773" t="s">
        <v>79</v>
      </c>
      <c r="I1773" t="s">
        <v>48</v>
      </c>
      <c r="J1773" t="s">
        <v>5165</v>
      </c>
      <c r="K1773" t="s">
        <v>37</v>
      </c>
    </row>
    <row r="1774" spans="1:11" x14ac:dyDescent="0.35">
      <c r="A1774">
        <v>1773</v>
      </c>
      <c r="B1774" t="s">
        <v>5166</v>
      </c>
      <c r="C1774">
        <v>23</v>
      </c>
      <c r="D1774" t="s">
        <v>5167</v>
      </c>
      <c r="E1774" t="s">
        <v>67</v>
      </c>
      <c r="F1774" t="s">
        <v>67</v>
      </c>
      <c r="G1774" t="s">
        <v>52</v>
      </c>
      <c r="H1774" t="s">
        <v>13</v>
      </c>
      <c r="I1774" t="s">
        <v>53</v>
      </c>
      <c r="J1774" t="s">
        <v>5168</v>
      </c>
      <c r="K1774" t="s">
        <v>76</v>
      </c>
    </row>
    <row r="1775" spans="1:11" x14ac:dyDescent="0.35">
      <c r="A1775">
        <v>1774</v>
      </c>
      <c r="B1775" t="s">
        <v>5169</v>
      </c>
      <c r="C1775">
        <v>26</v>
      </c>
      <c r="D1775" t="s">
        <v>5170</v>
      </c>
      <c r="E1775" t="s">
        <v>149</v>
      </c>
      <c r="F1775" t="s">
        <v>169</v>
      </c>
      <c r="G1775" t="s">
        <v>120</v>
      </c>
      <c r="H1775" t="s">
        <v>57</v>
      </c>
      <c r="I1775" t="s">
        <v>68</v>
      </c>
      <c r="J1775" t="s">
        <v>5171</v>
      </c>
      <c r="K1775" t="s">
        <v>44</v>
      </c>
    </row>
    <row r="1776" spans="1:11" x14ac:dyDescent="0.35">
      <c r="A1776">
        <v>1775</v>
      </c>
      <c r="B1776" t="s">
        <v>5172</v>
      </c>
      <c r="C1776">
        <v>30</v>
      </c>
      <c r="D1776" t="s">
        <v>5173</v>
      </c>
      <c r="E1776" t="s">
        <v>14</v>
      </c>
      <c r="F1776" t="s">
        <v>57</v>
      </c>
      <c r="G1776" t="s">
        <v>80</v>
      </c>
      <c r="H1776" t="s">
        <v>32</v>
      </c>
      <c r="I1776" t="s">
        <v>58</v>
      </c>
      <c r="J1776" t="s">
        <v>5174</v>
      </c>
      <c r="K1776" t="s">
        <v>76</v>
      </c>
    </row>
    <row r="1777" spans="1:11" x14ac:dyDescent="0.35">
      <c r="A1777">
        <v>1776</v>
      </c>
      <c r="B1777" t="s">
        <v>5175</v>
      </c>
      <c r="C1777">
        <v>24</v>
      </c>
      <c r="D1777" t="s">
        <v>5176</v>
      </c>
      <c r="E1777" t="s">
        <v>101</v>
      </c>
      <c r="F1777" t="s">
        <v>79</v>
      </c>
      <c r="G1777" t="s">
        <v>120</v>
      </c>
      <c r="H1777" t="s">
        <v>57</v>
      </c>
      <c r="I1777" t="s">
        <v>48</v>
      </c>
      <c r="J1777" t="s">
        <v>5177</v>
      </c>
      <c r="K1777" t="s">
        <v>19</v>
      </c>
    </row>
    <row r="1778" spans="1:11" x14ac:dyDescent="0.35">
      <c r="A1778">
        <v>1777</v>
      </c>
      <c r="B1778" t="s">
        <v>5178</v>
      </c>
      <c r="C1778">
        <v>28</v>
      </c>
      <c r="D1778" t="s">
        <v>5179</v>
      </c>
      <c r="E1778" t="s">
        <v>31</v>
      </c>
      <c r="F1778" t="s">
        <v>31</v>
      </c>
      <c r="G1778" t="s">
        <v>47</v>
      </c>
      <c r="H1778" t="s">
        <v>31</v>
      </c>
      <c r="I1778" t="s">
        <v>68</v>
      </c>
      <c r="J1778" t="s">
        <v>5180</v>
      </c>
      <c r="K1778" t="s">
        <v>76</v>
      </c>
    </row>
    <row r="1779" spans="1:11" x14ac:dyDescent="0.35">
      <c r="A1779">
        <v>1778</v>
      </c>
      <c r="B1779" t="s">
        <v>5181</v>
      </c>
      <c r="C1779">
        <v>23</v>
      </c>
      <c r="D1779" t="s">
        <v>5182</v>
      </c>
      <c r="E1779" t="s">
        <v>16</v>
      </c>
      <c r="F1779" t="s">
        <v>133</v>
      </c>
      <c r="G1779" t="s">
        <v>24</v>
      </c>
      <c r="H1779" t="s">
        <v>25</v>
      </c>
      <c r="I1779" t="s">
        <v>88</v>
      </c>
      <c r="J1779" t="s">
        <v>5183</v>
      </c>
      <c r="K1779" t="s">
        <v>37</v>
      </c>
    </row>
    <row r="1780" spans="1:11" x14ac:dyDescent="0.35">
      <c r="A1780">
        <v>1779</v>
      </c>
      <c r="B1780" t="s">
        <v>5184</v>
      </c>
      <c r="C1780">
        <v>24</v>
      </c>
      <c r="D1780" t="s">
        <v>5185</v>
      </c>
      <c r="E1780" t="s">
        <v>23</v>
      </c>
      <c r="F1780" t="s">
        <v>177</v>
      </c>
      <c r="G1780" t="s">
        <v>33</v>
      </c>
      <c r="H1780" t="s">
        <v>34</v>
      </c>
      <c r="I1780" t="s">
        <v>153</v>
      </c>
      <c r="J1780" t="s">
        <v>5186</v>
      </c>
      <c r="K1780" t="s">
        <v>28</v>
      </c>
    </row>
    <row r="1781" spans="1:11" x14ac:dyDescent="0.35">
      <c r="A1781">
        <v>1780</v>
      </c>
      <c r="B1781" t="s">
        <v>5187</v>
      </c>
      <c r="C1781">
        <v>20</v>
      </c>
      <c r="D1781" t="s">
        <v>5188</v>
      </c>
      <c r="E1781" t="s">
        <v>133</v>
      </c>
      <c r="F1781" t="s">
        <v>67</v>
      </c>
      <c r="G1781" t="s">
        <v>41</v>
      </c>
      <c r="H1781" t="s">
        <v>42</v>
      </c>
      <c r="I1781" t="s">
        <v>63</v>
      </c>
      <c r="J1781" t="s">
        <v>5189</v>
      </c>
      <c r="K1781" t="s">
        <v>19</v>
      </c>
    </row>
    <row r="1782" spans="1:11" x14ac:dyDescent="0.35">
      <c r="A1782">
        <v>1781</v>
      </c>
      <c r="B1782" t="s">
        <v>5190</v>
      </c>
      <c r="C1782">
        <v>27</v>
      </c>
      <c r="D1782" t="s">
        <v>5191</v>
      </c>
      <c r="E1782" t="s">
        <v>57</v>
      </c>
      <c r="F1782" t="s">
        <v>133</v>
      </c>
      <c r="G1782" t="s">
        <v>33</v>
      </c>
      <c r="H1782" t="s">
        <v>34</v>
      </c>
      <c r="I1782" t="s">
        <v>63</v>
      </c>
      <c r="J1782" t="s">
        <v>5192</v>
      </c>
      <c r="K1782" t="s">
        <v>76</v>
      </c>
    </row>
    <row r="1783" spans="1:11" x14ac:dyDescent="0.35">
      <c r="A1783">
        <v>1782</v>
      </c>
      <c r="B1783" t="s">
        <v>5193</v>
      </c>
      <c r="C1783">
        <v>29</v>
      </c>
      <c r="D1783" t="s">
        <v>5194</v>
      </c>
      <c r="E1783" t="s">
        <v>23</v>
      </c>
      <c r="F1783" t="s">
        <v>16</v>
      </c>
      <c r="G1783" t="s">
        <v>33</v>
      </c>
      <c r="H1783" t="s">
        <v>34</v>
      </c>
      <c r="I1783" t="s">
        <v>102</v>
      </c>
      <c r="J1783" t="s">
        <v>5195</v>
      </c>
      <c r="K1783" t="s">
        <v>19</v>
      </c>
    </row>
    <row r="1784" spans="1:11" x14ac:dyDescent="0.35">
      <c r="A1784">
        <v>1783</v>
      </c>
      <c r="B1784" t="s">
        <v>5196</v>
      </c>
      <c r="C1784">
        <v>26</v>
      </c>
      <c r="D1784" t="s">
        <v>5197</v>
      </c>
      <c r="E1784" t="s">
        <v>79</v>
      </c>
      <c r="F1784" t="s">
        <v>16</v>
      </c>
      <c r="G1784" t="s">
        <v>47</v>
      </c>
      <c r="H1784" t="s">
        <v>31</v>
      </c>
      <c r="I1784" t="s">
        <v>48</v>
      </c>
      <c r="J1784" t="s">
        <v>5198</v>
      </c>
      <c r="K1784" t="s">
        <v>76</v>
      </c>
    </row>
    <row r="1785" spans="1:11" x14ac:dyDescent="0.35">
      <c r="A1785">
        <v>1784</v>
      </c>
      <c r="B1785" t="s">
        <v>5199</v>
      </c>
      <c r="C1785">
        <v>26</v>
      </c>
      <c r="D1785" t="s">
        <v>5200</v>
      </c>
      <c r="E1785" t="s">
        <v>201</v>
      </c>
      <c r="F1785" t="s">
        <v>169</v>
      </c>
      <c r="G1785" t="s">
        <v>15</v>
      </c>
      <c r="H1785" t="s">
        <v>16</v>
      </c>
      <c r="I1785" t="s">
        <v>170</v>
      </c>
      <c r="J1785" t="s">
        <v>5201</v>
      </c>
      <c r="K1785" t="s">
        <v>37</v>
      </c>
    </row>
    <row r="1786" spans="1:11" x14ac:dyDescent="0.35">
      <c r="A1786">
        <v>1785</v>
      </c>
      <c r="B1786" t="s">
        <v>5202</v>
      </c>
      <c r="C1786">
        <v>20</v>
      </c>
      <c r="D1786" t="s">
        <v>5203</v>
      </c>
      <c r="E1786" t="s">
        <v>57</v>
      </c>
      <c r="F1786" t="s">
        <v>67</v>
      </c>
      <c r="G1786" t="s">
        <v>33</v>
      </c>
      <c r="H1786" t="s">
        <v>34</v>
      </c>
      <c r="I1786" t="s">
        <v>91</v>
      </c>
      <c r="J1786" t="s">
        <v>5204</v>
      </c>
      <c r="K1786" t="s">
        <v>28</v>
      </c>
    </row>
    <row r="1787" spans="1:11" x14ac:dyDescent="0.35">
      <c r="A1787">
        <v>1786</v>
      </c>
      <c r="B1787" t="s">
        <v>5205</v>
      </c>
      <c r="C1787">
        <v>20</v>
      </c>
      <c r="D1787" t="s">
        <v>5206</v>
      </c>
      <c r="E1787" t="s">
        <v>31</v>
      </c>
      <c r="F1787" t="s">
        <v>67</v>
      </c>
      <c r="G1787" t="s">
        <v>47</v>
      </c>
      <c r="H1787" t="s">
        <v>31</v>
      </c>
      <c r="I1787" t="s">
        <v>170</v>
      </c>
      <c r="J1787" t="s">
        <v>5207</v>
      </c>
      <c r="K1787" t="s">
        <v>28</v>
      </c>
    </row>
    <row r="1788" spans="1:11" x14ac:dyDescent="0.35">
      <c r="A1788">
        <v>1787</v>
      </c>
      <c r="B1788" t="s">
        <v>5208</v>
      </c>
      <c r="C1788">
        <v>24</v>
      </c>
      <c r="D1788" t="s">
        <v>5209</v>
      </c>
      <c r="E1788" t="s">
        <v>22</v>
      </c>
      <c r="F1788" t="s">
        <v>34</v>
      </c>
      <c r="G1788" t="s">
        <v>47</v>
      </c>
      <c r="H1788" t="s">
        <v>31</v>
      </c>
      <c r="I1788" t="s">
        <v>170</v>
      </c>
      <c r="J1788" t="s">
        <v>5210</v>
      </c>
      <c r="K1788" t="s">
        <v>44</v>
      </c>
    </row>
    <row r="1789" spans="1:11" x14ac:dyDescent="0.35">
      <c r="A1789">
        <v>1788</v>
      </c>
      <c r="B1789" t="s">
        <v>5211</v>
      </c>
      <c r="C1789">
        <v>20</v>
      </c>
      <c r="D1789" t="s">
        <v>5212</v>
      </c>
      <c r="E1789" t="s">
        <v>42</v>
      </c>
      <c r="F1789" t="s">
        <v>32</v>
      </c>
      <c r="G1789" t="s">
        <v>33</v>
      </c>
      <c r="H1789" t="s">
        <v>34</v>
      </c>
      <c r="I1789" t="s">
        <v>170</v>
      </c>
      <c r="J1789" t="s">
        <v>5213</v>
      </c>
      <c r="K1789" t="s">
        <v>44</v>
      </c>
    </row>
    <row r="1790" spans="1:11" x14ac:dyDescent="0.35">
      <c r="A1790">
        <v>1789</v>
      </c>
      <c r="B1790" t="s">
        <v>5214</v>
      </c>
      <c r="C1790">
        <v>26</v>
      </c>
      <c r="D1790" t="s">
        <v>5215</v>
      </c>
      <c r="E1790" t="s">
        <v>25</v>
      </c>
      <c r="F1790" t="s">
        <v>101</v>
      </c>
      <c r="G1790" t="s">
        <v>47</v>
      </c>
      <c r="H1790" t="s">
        <v>31</v>
      </c>
      <c r="I1790" t="s">
        <v>116</v>
      </c>
      <c r="J1790" t="s">
        <v>5216</v>
      </c>
      <c r="K1790" t="s">
        <v>44</v>
      </c>
    </row>
    <row r="1791" spans="1:11" x14ac:dyDescent="0.35">
      <c r="A1791">
        <v>1790</v>
      </c>
      <c r="B1791" t="s">
        <v>5217</v>
      </c>
      <c r="C1791">
        <v>29</v>
      </c>
      <c r="D1791" t="s">
        <v>5218</v>
      </c>
      <c r="E1791" t="s">
        <v>57</v>
      </c>
      <c r="F1791" t="s">
        <v>14</v>
      </c>
      <c r="G1791" t="s">
        <v>62</v>
      </c>
      <c r="H1791" t="s">
        <v>23</v>
      </c>
      <c r="I1791" t="s">
        <v>68</v>
      </c>
      <c r="J1791" t="s">
        <v>5219</v>
      </c>
      <c r="K1791" t="s">
        <v>28</v>
      </c>
    </row>
    <row r="1792" spans="1:11" x14ac:dyDescent="0.35">
      <c r="A1792">
        <v>1791</v>
      </c>
      <c r="B1792" t="s">
        <v>5220</v>
      </c>
      <c r="C1792">
        <v>25</v>
      </c>
      <c r="D1792" t="s">
        <v>5221</v>
      </c>
      <c r="E1792" t="s">
        <v>101</v>
      </c>
      <c r="F1792" t="s">
        <v>22</v>
      </c>
      <c r="G1792" t="s">
        <v>52</v>
      </c>
      <c r="H1792" t="s">
        <v>13</v>
      </c>
      <c r="I1792" t="s">
        <v>26</v>
      </c>
      <c r="J1792">
        <f>1-801-587-2384</f>
        <v>-3771</v>
      </c>
      <c r="K1792" t="s">
        <v>19</v>
      </c>
    </row>
    <row r="1793" spans="1:11" x14ac:dyDescent="0.35">
      <c r="A1793">
        <v>1792</v>
      </c>
      <c r="B1793" t="s">
        <v>5222</v>
      </c>
      <c r="C1793">
        <v>22</v>
      </c>
      <c r="D1793" t="s">
        <v>5223</v>
      </c>
      <c r="E1793" t="s">
        <v>22</v>
      </c>
      <c r="F1793" t="s">
        <v>40</v>
      </c>
      <c r="G1793" t="s">
        <v>87</v>
      </c>
      <c r="H1793" t="s">
        <v>79</v>
      </c>
      <c r="I1793" t="s">
        <v>63</v>
      </c>
      <c r="J1793" t="s">
        <v>5224</v>
      </c>
      <c r="K1793" t="s">
        <v>37</v>
      </c>
    </row>
    <row r="1794" spans="1:11" x14ac:dyDescent="0.35">
      <c r="A1794">
        <v>1793</v>
      </c>
      <c r="B1794" t="s">
        <v>665</v>
      </c>
      <c r="C1794">
        <v>29</v>
      </c>
      <c r="D1794" t="s">
        <v>5225</v>
      </c>
      <c r="E1794" t="s">
        <v>25</v>
      </c>
      <c r="F1794" t="s">
        <v>201</v>
      </c>
      <c r="G1794" t="s">
        <v>120</v>
      </c>
      <c r="H1794" t="s">
        <v>57</v>
      </c>
      <c r="I1794" t="s">
        <v>68</v>
      </c>
      <c r="J1794" t="s">
        <v>5226</v>
      </c>
      <c r="K1794" t="s">
        <v>76</v>
      </c>
    </row>
    <row r="1795" spans="1:11" x14ac:dyDescent="0.35">
      <c r="A1795">
        <v>1794</v>
      </c>
      <c r="B1795" t="s">
        <v>5227</v>
      </c>
      <c r="C1795">
        <v>27</v>
      </c>
      <c r="D1795" t="s">
        <v>5228</v>
      </c>
      <c r="E1795" t="s">
        <v>67</v>
      </c>
      <c r="F1795" t="s">
        <v>16</v>
      </c>
      <c r="G1795" t="s">
        <v>24</v>
      </c>
      <c r="H1795" t="s">
        <v>25</v>
      </c>
      <c r="I1795" t="s">
        <v>17</v>
      </c>
      <c r="J1795" t="s">
        <v>5229</v>
      </c>
      <c r="K1795" t="s">
        <v>19</v>
      </c>
    </row>
    <row r="1796" spans="1:11" x14ac:dyDescent="0.35">
      <c r="A1796">
        <v>1795</v>
      </c>
      <c r="B1796" t="s">
        <v>5230</v>
      </c>
      <c r="C1796">
        <v>29</v>
      </c>
      <c r="D1796" t="s">
        <v>5231</v>
      </c>
      <c r="E1796" t="s">
        <v>177</v>
      </c>
      <c r="F1796" t="s">
        <v>201</v>
      </c>
      <c r="G1796" t="s">
        <v>41</v>
      </c>
      <c r="H1796" t="s">
        <v>42</v>
      </c>
      <c r="I1796" t="s">
        <v>26</v>
      </c>
      <c r="J1796" t="s">
        <v>5232</v>
      </c>
      <c r="K1796" t="s">
        <v>76</v>
      </c>
    </row>
    <row r="1797" spans="1:11" x14ac:dyDescent="0.35">
      <c r="A1797">
        <v>1796</v>
      </c>
      <c r="B1797" t="s">
        <v>5233</v>
      </c>
      <c r="C1797">
        <v>28</v>
      </c>
      <c r="D1797" t="s">
        <v>5234</v>
      </c>
      <c r="E1797" t="s">
        <v>14</v>
      </c>
      <c r="F1797" t="s">
        <v>169</v>
      </c>
      <c r="G1797" t="s">
        <v>15</v>
      </c>
      <c r="H1797" t="s">
        <v>16</v>
      </c>
      <c r="I1797" t="s">
        <v>48</v>
      </c>
      <c r="J1797">
        <v>6040872262</v>
      </c>
      <c r="K1797" t="s">
        <v>28</v>
      </c>
    </row>
    <row r="1798" spans="1:11" x14ac:dyDescent="0.35">
      <c r="A1798">
        <v>1797</v>
      </c>
      <c r="B1798" t="s">
        <v>1912</v>
      </c>
      <c r="C1798">
        <v>26</v>
      </c>
      <c r="D1798" t="s">
        <v>5235</v>
      </c>
      <c r="E1798" t="s">
        <v>67</v>
      </c>
      <c r="F1798" t="s">
        <v>42</v>
      </c>
      <c r="G1798" t="s">
        <v>52</v>
      </c>
      <c r="H1798" t="s">
        <v>13</v>
      </c>
      <c r="I1798" t="s">
        <v>88</v>
      </c>
      <c r="J1798" t="s">
        <v>5236</v>
      </c>
      <c r="K1798" t="s">
        <v>76</v>
      </c>
    </row>
    <row r="1799" spans="1:11" x14ac:dyDescent="0.35">
      <c r="A1799">
        <v>1798</v>
      </c>
      <c r="B1799" t="s">
        <v>5237</v>
      </c>
      <c r="C1799">
        <v>30</v>
      </c>
      <c r="D1799" t="s">
        <v>5238</v>
      </c>
      <c r="E1799" t="s">
        <v>13</v>
      </c>
      <c r="F1799" t="s">
        <v>149</v>
      </c>
      <c r="G1799" t="s">
        <v>47</v>
      </c>
      <c r="H1799" t="s">
        <v>31</v>
      </c>
      <c r="I1799" t="s">
        <v>58</v>
      </c>
      <c r="J1799" t="s">
        <v>5239</v>
      </c>
      <c r="K1799" t="s">
        <v>76</v>
      </c>
    </row>
    <row r="1800" spans="1:11" x14ac:dyDescent="0.35">
      <c r="A1800">
        <v>1799</v>
      </c>
      <c r="B1800" t="s">
        <v>5240</v>
      </c>
      <c r="C1800">
        <v>29</v>
      </c>
      <c r="D1800" t="s">
        <v>5241</v>
      </c>
      <c r="E1800" t="s">
        <v>42</v>
      </c>
      <c r="F1800" t="s">
        <v>201</v>
      </c>
      <c r="G1800" t="s">
        <v>15</v>
      </c>
      <c r="H1800" t="s">
        <v>16</v>
      </c>
      <c r="I1800" t="s">
        <v>116</v>
      </c>
      <c r="J1800" t="s">
        <v>5242</v>
      </c>
      <c r="K1800" t="s">
        <v>76</v>
      </c>
    </row>
    <row r="1801" spans="1:11" x14ac:dyDescent="0.35">
      <c r="A1801">
        <v>1800</v>
      </c>
      <c r="B1801" t="s">
        <v>5243</v>
      </c>
      <c r="C1801">
        <v>26</v>
      </c>
      <c r="D1801" t="s">
        <v>5244</v>
      </c>
      <c r="E1801" t="s">
        <v>25</v>
      </c>
      <c r="F1801" t="s">
        <v>133</v>
      </c>
      <c r="G1801" t="s">
        <v>41</v>
      </c>
      <c r="H1801" t="s">
        <v>42</v>
      </c>
      <c r="I1801" t="s">
        <v>116</v>
      </c>
      <c r="J1801" t="s">
        <v>5245</v>
      </c>
      <c r="K1801" t="s">
        <v>44</v>
      </c>
    </row>
    <row r="1802" spans="1:11" x14ac:dyDescent="0.35">
      <c r="A1802">
        <v>1801</v>
      </c>
      <c r="B1802" t="s">
        <v>5246</v>
      </c>
      <c r="C1802">
        <v>29</v>
      </c>
      <c r="D1802" t="s">
        <v>5247</v>
      </c>
      <c r="E1802" t="s">
        <v>177</v>
      </c>
      <c r="F1802" t="s">
        <v>149</v>
      </c>
      <c r="G1802" t="s">
        <v>24</v>
      </c>
      <c r="H1802" t="s">
        <v>25</v>
      </c>
      <c r="I1802" t="s">
        <v>116</v>
      </c>
      <c r="J1802" t="s">
        <v>5248</v>
      </c>
      <c r="K1802" t="s">
        <v>37</v>
      </c>
    </row>
    <row r="1803" spans="1:11" x14ac:dyDescent="0.35">
      <c r="A1803">
        <v>1802</v>
      </c>
      <c r="B1803" t="s">
        <v>5249</v>
      </c>
      <c r="C1803">
        <v>26</v>
      </c>
      <c r="D1803" t="s">
        <v>5250</v>
      </c>
      <c r="E1803" t="s">
        <v>31</v>
      </c>
      <c r="F1803" t="s">
        <v>79</v>
      </c>
      <c r="G1803" t="s">
        <v>62</v>
      </c>
      <c r="H1803" t="s">
        <v>23</v>
      </c>
      <c r="I1803" t="s">
        <v>88</v>
      </c>
      <c r="J1803">
        <f>1-906-972-968</f>
        <v>-2845</v>
      </c>
      <c r="K1803" t="s">
        <v>19</v>
      </c>
    </row>
    <row r="1804" spans="1:11" x14ac:dyDescent="0.35">
      <c r="A1804">
        <v>1803</v>
      </c>
      <c r="B1804" t="s">
        <v>5251</v>
      </c>
      <c r="C1804">
        <v>26</v>
      </c>
      <c r="D1804" t="s">
        <v>5252</v>
      </c>
      <c r="E1804" t="s">
        <v>133</v>
      </c>
      <c r="F1804" t="s">
        <v>169</v>
      </c>
      <c r="G1804" t="s">
        <v>52</v>
      </c>
      <c r="H1804" t="s">
        <v>13</v>
      </c>
      <c r="I1804" t="s">
        <v>116</v>
      </c>
      <c r="J1804">
        <f>1-905-997-9729</f>
        <v>-11630</v>
      </c>
      <c r="K1804" t="s">
        <v>28</v>
      </c>
    </row>
    <row r="1805" spans="1:11" x14ac:dyDescent="0.35">
      <c r="A1805">
        <v>1804</v>
      </c>
      <c r="B1805" t="s">
        <v>5253</v>
      </c>
      <c r="C1805">
        <v>27</v>
      </c>
      <c r="D1805" t="s">
        <v>5254</v>
      </c>
      <c r="E1805" t="s">
        <v>14</v>
      </c>
      <c r="F1805" t="s">
        <v>25</v>
      </c>
      <c r="G1805" t="s">
        <v>80</v>
      </c>
      <c r="H1805" t="s">
        <v>32</v>
      </c>
      <c r="I1805" t="s">
        <v>26</v>
      </c>
      <c r="J1805" t="s">
        <v>5255</v>
      </c>
      <c r="K1805" t="s">
        <v>28</v>
      </c>
    </row>
    <row r="1806" spans="1:11" x14ac:dyDescent="0.35">
      <c r="A1806">
        <v>1805</v>
      </c>
      <c r="B1806" t="s">
        <v>5256</v>
      </c>
      <c r="C1806">
        <v>30</v>
      </c>
      <c r="D1806" t="s">
        <v>5257</v>
      </c>
      <c r="E1806" t="s">
        <v>42</v>
      </c>
      <c r="F1806" t="s">
        <v>133</v>
      </c>
      <c r="G1806" t="s">
        <v>87</v>
      </c>
      <c r="H1806" t="s">
        <v>79</v>
      </c>
      <c r="I1806" t="s">
        <v>17</v>
      </c>
      <c r="J1806" t="s">
        <v>5258</v>
      </c>
      <c r="K1806" t="s">
        <v>28</v>
      </c>
    </row>
    <row r="1807" spans="1:11" x14ac:dyDescent="0.35">
      <c r="A1807">
        <v>1806</v>
      </c>
      <c r="B1807" t="s">
        <v>5259</v>
      </c>
      <c r="C1807">
        <v>23</v>
      </c>
      <c r="D1807" t="s">
        <v>5260</v>
      </c>
      <c r="E1807" t="s">
        <v>133</v>
      </c>
      <c r="F1807" t="s">
        <v>177</v>
      </c>
      <c r="G1807" t="s">
        <v>87</v>
      </c>
      <c r="H1807" t="s">
        <v>79</v>
      </c>
      <c r="I1807" t="s">
        <v>91</v>
      </c>
      <c r="J1807" t="s">
        <v>5261</v>
      </c>
      <c r="K1807" t="s">
        <v>76</v>
      </c>
    </row>
    <row r="1808" spans="1:11" x14ac:dyDescent="0.35">
      <c r="A1808">
        <v>1807</v>
      </c>
      <c r="B1808" t="s">
        <v>5262</v>
      </c>
      <c r="C1808">
        <v>22</v>
      </c>
      <c r="D1808" t="s">
        <v>5263</v>
      </c>
      <c r="E1808" t="s">
        <v>31</v>
      </c>
      <c r="F1808" t="s">
        <v>42</v>
      </c>
      <c r="G1808" t="s">
        <v>33</v>
      </c>
      <c r="H1808" t="s">
        <v>34</v>
      </c>
      <c r="I1808" t="s">
        <v>48</v>
      </c>
      <c r="J1808">
        <f>1-223-168-2473</f>
        <v>-2863</v>
      </c>
      <c r="K1808" t="s">
        <v>19</v>
      </c>
    </row>
    <row r="1809" spans="1:11" x14ac:dyDescent="0.35">
      <c r="A1809">
        <v>1808</v>
      </c>
      <c r="B1809" t="s">
        <v>5264</v>
      </c>
      <c r="C1809">
        <v>22</v>
      </c>
      <c r="D1809" t="s">
        <v>5265</v>
      </c>
      <c r="E1809" t="s">
        <v>42</v>
      </c>
      <c r="F1809" t="s">
        <v>101</v>
      </c>
      <c r="G1809" t="s">
        <v>80</v>
      </c>
      <c r="H1809" t="s">
        <v>32</v>
      </c>
      <c r="I1809" t="s">
        <v>63</v>
      </c>
      <c r="J1809" t="s">
        <v>5266</v>
      </c>
      <c r="K1809" t="s">
        <v>19</v>
      </c>
    </row>
    <row r="1810" spans="1:11" x14ac:dyDescent="0.35">
      <c r="A1810">
        <v>1809</v>
      </c>
      <c r="B1810" t="s">
        <v>5267</v>
      </c>
      <c r="C1810">
        <v>26</v>
      </c>
      <c r="D1810" t="s">
        <v>5268</v>
      </c>
      <c r="E1810" t="s">
        <v>177</v>
      </c>
      <c r="F1810" t="s">
        <v>32</v>
      </c>
      <c r="G1810" t="s">
        <v>15</v>
      </c>
      <c r="H1810" t="s">
        <v>16</v>
      </c>
      <c r="I1810" t="s">
        <v>170</v>
      </c>
      <c r="J1810" t="s">
        <v>5269</v>
      </c>
      <c r="K1810" t="s">
        <v>19</v>
      </c>
    </row>
    <row r="1811" spans="1:11" x14ac:dyDescent="0.35">
      <c r="A1811">
        <v>1810</v>
      </c>
      <c r="B1811" t="s">
        <v>5270</v>
      </c>
      <c r="C1811">
        <v>21</v>
      </c>
      <c r="D1811" t="s">
        <v>5271</v>
      </c>
      <c r="E1811" t="s">
        <v>67</v>
      </c>
      <c r="F1811" t="s">
        <v>34</v>
      </c>
      <c r="G1811" t="s">
        <v>47</v>
      </c>
      <c r="H1811" t="s">
        <v>31</v>
      </c>
      <c r="I1811" t="s">
        <v>116</v>
      </c>
      <c r="J1811" t="s">
        <v>5272</v>
      </c>
      <c r="K1811" t="s">
        <v>76</v>
      </c>
    </row>
    <row r="1812" spans="1:11" x14ac:dyDescent="0.35">
      <c r="A1812">
        <v>1811</v>
      </c>
      <c r="B1812" t="s">
        <v>5273</v>
      </c>
      <c r="C1812">
        <v>24</v>
      </c>
      <c r="D1812" t="s">
        <v>5274</v>
      </c>
      <c r="E1812" t="s">
        <v>201</v>
      </c>
      <c r="F1812" t="s">
        <v>16</v>
      </c>
      <c r="G1812" t="s">
        <v>52</v>
      </c>
      <c r="H1812" t="s">
        <v>13</v>
      </c>
      <c r="I1812" t="s">
        <v>53</v>
      </c>
      <c r="J1812" t="s">
        <v>5275</v>
      </c>
      <c r="K1812" t="s">
        <v>28</v>
      </c>
    </row>
    <row r="1813" spans="1:11" x14ac:dyDescent="0.35">
      <c r="A1813">
        <v>1812</v>
      </c>
      <c r="B1813" t="s">
        <v>5276</v>
      </c>
      <c r="C1813">
        <v>21</v>
      </c>
      <c r="D1813" t="s">
        <v>5277</v>
      </c>
      <c r="E1813" t="s">
        <v>169</v>
      </c>
      <c r="F1813" t="s">
        <v>14</v>
      </c>
      <c r="G1813" t="s">
        <v>52</v>
      </c>
      <c r="H1813" t="s">
        <v>13</v>
      </c>
      <c r="I1813" t="s">
        <v>26</v>
      </c>
      <c r="J1813" t="s">
        <v>5278</v>
      </c>
      <c r="K1813" t="s">
        <v>19</v>
      </c>
    </row>
    <row r="1814" spans="1:11" x14ac:dyDescent="0.35">
      <c r="A1814">
        <v>1813</v>
      </c>
      <c r="B1814" t="s">
        <v>5279</v>
      </c>
      <c r="C1814">
        <v>29</v>
      </c>
      <c r="D1814" t="s">
        <v>5280</v>
      </c>
      <c r="E1814" t="s">
        <v>177</v>
      </c>
      <c r="F1814" t="s">
        <v>40</v>
      </c>
      <c r="G1814" t="s">
        <v>15</v>
      </c>
      <c r="H1814" t="s">
        <v>16</v>
      </c>
      <c r="I1814" t="s">
        <v>116</v>
      </c>
      <c r="J1814" t="s">
        <v>5281</v>
      </c>
      <c r="K1814" t="s">
        <v>19</v>
      </c>
    </row>
    <row r="1815" spans="1:11" x14ac:dyDescent="0.35">
      <c r="A1815">
        <v>1814</v>
      </c>
      <c r="B1815" t="s">
        <v>5282</v>
      </c>
      <c r="C1815">
        <v>20</v>
      </c>
      <c r="D1815" t="s">
        <v>5283</v>
      </c>
      <c r="E1815" t="s">
        <v>169</v>
      </c>
      <c r="F1815" t="s">
        <v>13</v>
      </c>
      <c r="G1815" t="s">
        <v>80</v>
      </c>
      <c r="H1815" t="s">
        <v>32</v>
      </c>
      <c r="I1815" t="s">
        <v>53</v>
      </c>
      <c r="J1815" t="s">
        <v>5284</v>
      </c>
      <c r="K1815" t="s">
        <v>37</v>
      </c>
    </row>
    <row r="1816" spans="1:11" x14ac:dyDescent="0.35">
      <c r="A1816">
        <v>1815</v>
      </c>
      <c r="B1816" t="s">
        <v>5285</v>
      </c>
      <c r="C1816">
        <v>24</v>
      </c>
      <c r="D1816" t="s">
        <v>5286</v>
      </c>
      <c r="E1816" t="s">
        <v>13</v>
      </c>
      <c r="F1816" t="s">
        <v>101</v>
      </c>
      <c r="G1816" t="s">
        <v>15</v>
      </c>
      <c r="H1816" t="s">
        <v>16</v>
      </c>
      <c r="I1816" t="s">
        <v>102</v>
      </c>
      <c r="J1816" t="s">
        <v>5287</v>
      </c>
      <c r="K1816" t="s">
        <v>37</v>
      </c>
    </row>
    <row r="1817" spans="1:11" x14ac:dyDescent="0.35">
      <c r="A1817">
        <v>1816</v>
      </c>
      <c r="B1817" t="s">
        <v>5288</v>
      </c>
      <c r="C1817">
        <v>29</v>
      </c>
      <c r="D1817" t="s">
        <v>5289</v>
      </c>
      <c r="E1817" t="s">
        <v>22</v>
      </c>
      <c r="F1817" t="s">
        <v>13</v>
      </c>
      <c r="G1817" t="s">
        <v>15</v>
      </c>
      <c r="H1817" t="s">
        <v>16</v>
      </c>
      <c r="I1817" t="s">
        <v>58</v>
      </c>
      <c r="J1817">
        <v>6557912400</v>
      </c>
      <c r="K1817" t="s">
        <v>37</v>
      </c>
    </row>
    <row r="1818" spans="1:11" x14ac:dyDescent="0.35">
      <c r="A1818">
        <v>1817</v>
      </c>
      <c r="B1818" t="s">
        <v>5290</v>
      </c>
      <c r="C1818">
        <v>22</v>
      </c>
      <c r="D1818" t="s">
        <v>5291</v>
      </c>
      <c r="E1818" t="s">
        <v>67</v>
      </c>
      <c r="F1818" t="s">
        <v>201</v>
      </c>
      <c r="G1818" t="s">
        <v>62</v>
      </c>
      <c r="H1818" t="s">
        <v>23</v>
      </c>
      <c r="I1818" t="s">
        <v>153</v>
      </c>
      <c r="J1818" t="s">
        <v>5292</v>
      </c>
      <c r="K1818" t="s">
        <v>76</v>
      </c>
    </row>
    <row r="1819" spans="1:11" x14ac:dyDescent="0.35">
      <c r="A1819">
        <v>1818</v>
      </c>
      <c r="B1819" t="s">
        <v>5293</v>
      </c>
      <c r="C1819">
        <v>23</v>
      </c>
      <c r="D1819" t="s">
        <v>5294</v>
      </c>
      <c r="E1819" t="s">
        <v>40</v>
      </c>
      <c r="F1819" t="s">
        <v>42</v>
      </c>
      <c r="G1819" t="s">
        <v>24</v>
      </c>
      <c r="H1819" t="s">
        <v>25</v>
      </c>
      <c r="I1819" t="s">
        <v>170</v>
      </c>
      <c r="J1819" t="s">
        <v>5295</v>
      </c>
      <c r="K1819" t="s">
        <v>44</v>
      </c>
    </row>
    <row r="1820" spans="1:11" x14ac:dyDescent="0.35">
      <c r="A1820">
        <v>1819</v>
      </c>
      <c r="B1820" t="s">
        <v>5296</v>
      </c>
      <c r="C1820">
        <v>22</v>
      </c>
      <c r="D1820" t="s">
        <v>5297</v>
      </c>
      <c r="E1820" t="s">
        <v>149</v>
      </c>
      <c r="F1820" t="s">
        <v>42</v>
      </c>
      <c r="G1820" t="s">
        <v>33</v>
      </c>
      <c r="H1820" t="s">
        <v>34</v>
      </c>
      <c r="I1820" t="s">
        <v>91</v>
      </c>
      <c r="J1820" t="s">
        <v>5298</v>
      </c>
      <c r="K1820" t="s">
        <v>44</v>
      </c>
    </row>
    <row r="1821" spans="1:11" x14ac:dyDescent="0.35">
      <c r="A1821">
        <v>1820</v>
      </c>
      <c r="B1821" t="s">
        <v>5299</v>
      </c>
      <c r="C1821">
        <v>25</v>
      </c>
      <c r="D1821" t="s">
        <v>5300</v>
      </c>
      <c r="E1821" t="s">
        <v>16</v>
      </c>
      <c r="F1821" t="s">
        <v>149</v>
      </c>
      <c r="G1821" t="s">
        <v>120</v>
      </c>
      <c r="H1821" t="s">
        <v>57</v>
      </c>
      <c r="I1821" t="s">
        <v>170</v>
      </c>
      <c r="J1821" t="s">
        <v>5301</v>
      </c>
      <c r="K1821" t="s">
        <v>37</v>
      </c>
    </row>
    <row r="1822" spans="1:11" x14ac:dyDescent="0.35">
      <c r="A1822">
        <v>1821</v>
      </c>
      <c r="B1822" t="s">
        <v>5302</v>
      </c>
      <c r="C1822">
        <v>24</v>
      </c>
      <c r="D1822" t="s">
        <v>5303</v>
      </c>
      <c r="E1822" t="s">
        <v>101</v>
      </c>
      <c r="F1822" t="s">
        <v>31</v>
      </c>
      <c r="G1822" t="s">
        <v>52</v>
      </c>
      <c r="H1822" t="s">
        <v>13</v>
      </c>
      <c r="I1822" t="s">
        <v>68</v>
      </c>
      <c r="J1822">
        <f>1-645-546-7564</f>
        <v>-8754</v>
      </c>
      <c r="K1822" t="s">
        <v>19</v>
      </c>
    </row>
    <row r="1823" spans="1:11" x14ac:dyDescent="0.35">
      <c r="A1823">
        <v>1822</v>
      </c>
      <c r="B1823" t="s">
        <v>5304</v>
      </c>
      <c r="C1823">
        <v>20</v>
      </c>
      <c r="D1823" t="s">
        <v>5305</v>
      </c>
      <c r="E1823" t="s">
        <v>177</v>
      </c>
      <c r="F1823" t="s">
        <v>201</v>
      </c>
      <c r="G1823" t="s">
        <v>87</v>
      </c>
      <c r="H1823" t="s">
        <v>79</v>
      </c>
      <c r="I1823" t="s">
        <v>53</v>
      </c>
      <c r="J1823">
        <v>327917821</v>
      </c>
      <c r="K1823" t="s">
        <v>76</v>
      </c>
    </row>
    <row r="1824" spans="1:11" x14ac:dyDescent="0.35">
      <c r="A1824">
        <v>1823</v>
      </c>
      <c r="B1824" t="s">
        <v>5306</v>
      </c>
      <c r="C1824">
        <v>20</v>
      </c>
      <c r="D1824" t="s">
        <v>5307</v>
      </c>
      <c r="E1824" t="s">
        <v>133</v>
      </c>
      <c r="F1824" t="s">
        <v>201</v>
      </c>
      <c r="G1824" t="s">
        <v>15</v>
      </c>
      <c r="H1824" t="s">
        <v>16</v>
      </c>
      <c r="I1824" t="s">
        <v>88</v>
      </c>
      <c r="J1824" t="s">
        <v>5308</v>
      </c>
      <c r="K1824" t="s">
        <v>44</v>
      </c>
    </row>
    <row r="1825" spans="1:11" x14ac:dyDescent="0.35">
      <c r="A1825">
        <v>1824</v>
      </c>
      <c r="B1825" t="s">
        <v>5309</v>
      </c>
      <c r="C1825">
        <v>29</v>
      </c>
      <c r="D1825" t="s">
        <v>5310</v>
      </c>
      <c r="E1825" t="s">
        <v>16</v>
      </c>
      <c r="F1825" t="s">
        <v>23</v>
      </c>
      <c r="G1825" t="s">
        <v>15</v>
      </c>
      <c r="H1825" t="s">
        <v>16</v>
      </c>
      <c r="I1825" t="s">
        <v>68</v>
      </c>
      <c r="J1825" t="s">
        <v>5311</v>
      </c>
      <c r="K1825" t="s">
        <v>19</v>
      </c>
    </row>
    <row r="1826" spans="1:11" x14ac:dyDescent="0.35">
      <c r="A1826">
        <v>1825</v>
      </c>
      <c r="B1826" t="s">
        <v>5312</v>
      </c>
      <c r="C1826">
        <v>22</v>
      </c>
      <c r="D1826" t="s">
        <v>5313</v>
      </c>
      <c r="E1826" t="s">
        <v>13</v>
      </c>
      <c r="F1826" t="s">
        <v>32</v>
      </c>
      <c r="G1826" t="s">
        <v>24</v>
      </c>
      <c r="H1826" t="s">
        <v>25</v>
      </c>
      <c r="I1826" t="s">
        <v>91</v>
      </c>
      <c r="J1826" t="s">
        <v>5314</v>
      </c>
      <c r="K1826" t="s">
        <v>19</v>
      </c>
    </row>
    <row r="1827" spans="1:11" x14ac:dyDescent="0.35">
      <c r="A1827">
        <v>1826</v>
      </c>
      <c r="B1827" t="s">
        <v>5315</v>
      </c>
      <c r="C1827">
        <v>29</v>
      </c>
      <c r="D1827" t="s">
        <v>5316</v>
      </c>
      <c r="E1827" t="s">
        <v>25</v>
      </c>
      <c r="F1827" t="s">
        <v>201</v>
      </c>
      <c r="G1827" t="s">
        <v>52</v>
      </c>
      <c r="H1827" t="s">
        <v>13</v>
      </c>
      <c r="I1827" t="s">
        <v>88</v>
      </c>
      <c r="J1827" t="s">
        <v>5317</v>
      </c>
      <c r="K1827" t="s">
        <v>19</v>
      </c>
    </row>
    <row r="1828" spans="1:11" x14ac:dyDescent="0.35">
      <c r="A1828">
        <v>1827</v>
      </c>
      <c r="B1828" t="s">
        <v>5318</v>
      </c>
      <c r="C1828">
        <v>27</v>
      </c>
      <c r="D1828" t="s">
        <v>5319</v>
      </c>
      <c r="E1828" t="s">
        <v>57</v>
      </c>
      <c r="F1828" t="s">
        <v>169</v>
      </c>
      <c r="G1828" t="s">
        <v>80</v>
      </c>
      <c r="H1828" t="s">
        <v>32</v>
      </c>
      <c r="I1828" t="s">
        <v>48</v>
      </c>
      <c r="J1828" t="s">
        <v>5320</v>
      </c>
      <c r="K1828" t="s">
        <v>28</v>
      </c>
    </row>
    <row r="1829" spans="1:11" x14ac:dyDescent="0.35">
      <c r="A1829">
        <v>1828</v>
      </c>
      <c r="B1829" t="s">
        <v>5321</v>
      </c>
      <c r="C1829">
        <v>25</v>
      </c>
      <c r="D1829" t="s">
        <v>5322</v>
      </c>
      <c r="E1829" t="s">
        <v>101</v>
      </c>
      <c r="F1829" t="s">
        <v>22</v>
      </c>
      <c r="G1829" t="s">
        <v>87</v>
      </c>
      <c r="H1829" t="s">
        <v>79</v>
      </c>
      <c r="I1829" t="s">
        <v>68</v>
      </c>
      <c r="J1829" t="s">
        <v>5323</v>
      </c>
      <c r="K1829" t="s">
        <v>19</v>
      </c>
    </row>
    <row r="1830" spans="1:11" x14ac:dyDescent="0.35">
      <c r="A1830">
        <v>1829</v>
      </c>
      <c r="B1830" t="s">
        <v>5324</v>
      </c>
      <c r="C1830">
        <v>26</v>
      </c>
      <c r="D1830" t="s">
        <v>5325</v>
      </c>
      <c r="E1830" t="s">
        <v>13</v>
      </c>
      <c r="F1830" t="s">
        <v>201</v>
      </c>
      <c r="G1830" t="s">
        <v>62</v>
      </c>
      <c r="H1830" t="s">
        <v>23</v>
      </c>
      <c r="I1830" t="s">
        <v>88</v>
      </c>
      <c r="J1830" t="s">
        <v>5326</v>
      </c>
      <c r="K1830" t="s">
        <v>37</v>
      </c>
    </row>
    <row r="1831" spans="1:11" x14ac:dyDescent="0.35">
      <c r="A1831">
        <v>1830</v>
      </c>
      <c r="B1831" t="s">
        <v>5327</v>
      </c>
      <c r="C1831">
        <v>28</v>
      </c>
      <c r="D1831" t="s">
        <v>5328</v>
      </c>
      <c r="E1831" t="s">
        <v>16</v>
      </c>
      <c r="F1831" t="s">
        <v>101</v>
      </c>
      <c r="G1831" t="s">
        <v>87</v>
      </c>
      <c r="H1831" t="s">
        <v>79</v>
      </c>
      <c r="I1831" t="s">
        <v>53</v>
      </c>
      <c r="J1831">
        <f>1-691-734-9363</f>
        <v>-10787</v>
      </c>
      <c r="K1831" t="s">
        <v>76</v>
      </c>
    </row>
    <row r="1832" spans="1:11" x14ac:dyDescent="0.35">
      <c r="A1832">
        <v>1831</v>
      </c>
      <c r="B1832" t="s">
        <v>5329</v>
      </c>
      <c r="C1832">
        <v>22</v>
      </c>
      <c r="D1832" t="s">
        <v>5330</v>
      </c>
      <c r="E1832" t="s">
        <v>31</v>
      </c>
      <c r="F1832" t="s">
        <v>22</v>
      </c>
      <c r="G1832" t="s">
        <v>80</v>
      </c>
      <c r="H1832" t="s">
        <v>32</v>
      </c>
      <c r="I1832" t="s">
        <v>63</v>
      </c>
      <c r="J1832" t="s">
        <v>5331</v>
      </c>
      <c r="K1832" t="s">
        <v>76</v>
      </c>
    </row>
    <row r="1833" spans="1:11" x14ac:dyDescent="0.35">
      <c r="A1833">
        <v>1832</v>
      </c>
      <c r="B1833" t="s">
        <v>1824</v>
      </c>
      <c r="C1833">
        <v>25</v>
      </c>
      <c r="D1833" t="s">
        <v>5332</v>
      </c>
      <c r="E1833" t="s">
        <v>31</v>
      </c>
      <c r="F1833" t="s">
        <v>169</v>
      </c>
      <c r="G1833" t="s">
        <v>15</v>
      </c>
      <c r="H1833" t="s">
        <v>16</v>
      </c>
      <c r="I1833" t="s">
        <v>48</v>
      </c>
      <c r="J1833" t="s">
        <v>5333</v>
      </c>
      <c r="K1833" t="s">
        <v>37</v>
      </c>
    </row>
    <row r="1834" spans="1:11" x14ac:dyDescent="0.35">
      <c r="A1834">
        <v>1833</v>
      </c>
      <c r="B1834" t="s">
        <v>5334</v>
      </c>
      <c r="C1834">
        <v>25</v>
      </c>
      <c r="D1834" t="s">
        <v>5335</v>
      </c>
      <c r="E1834" t="s">
        <v>16</v>
      </c>
      <c r="F1834" t="s">
        <v>201</v>
      </c>
      <c r="G1834" t="s">
        <v>33</v>
      </c>
      <c r="H1834" t="s">
        <v>34</v>
      </c>
      <c r="I1834" t="s">
        <v>48</v>
      </c>
      <c r="J1834" t="s">
        <v>5336</v>
      </c>
      <c r="K1834" t="s">
        <v>37</v>
      </c>
    </row>
    <row r="1835" spans="1:11" x14ac:dyDescent="0.35">
      <c r="A1835">
        <v>1834</v>
      </c>
      <c r="B1835" t="s">
        <v>5337</v>
      </c>
      <c r="C1835">
        <v>26</v>
      </c>
      <c r="D1835" t="s">
        <v>5338</v>
      </c>
      <c r="E1835" t="s">
        <v>31</v>
      </c>
      <c r="F1835" t="s">
        <v>25</v>
      </c>
      <c r="G1835" t="s">
        <v>62</v>
      </c>
      <c r="H1835" t="s">
        <v>23</v>
      </c>
      <c r="I1835" t="s">
        <v>53</v>
      </c>
      <c r="J1835" t="s">
        <v>5339</v>
      </c>
      <c r="K1835" t="s">
        <v>37</v>
      </c>
    </row>
    <row r="1836" spans="1:11" x14ac:dyDescent="0.35">
      <c r="A1836">
        <v>1835</v>
      </c>
      <c r="B1836" t="s">
        <v>5340</v>
      </c>
      <c r="C1836">
        <v>25</v>
      </c>
      <c r="D1836" t="s">
        <v>5341</v>
      </c>
      <c r="E1836" t="s">
        <v>31</v>
      </c>
      <c r="F1836" t="s">
        <v>201</v>
      </c>
      <c r="G1836" t="s">
        <v>41</v>
      </c>
      <c r="H1836" t="s">
        <v>42</v>
      </c>
      <c r="I1836" t="s">
        <v>26</v>
      </c>
      <c r="J1836" t="s">
        <v>5342</v>
      </c>
      <c r="K1836" t="s">
        <v>76</v>
      </c>
    </row>
    <row r="1837" spans="1:11" x14ac:dyDescent="0.35">
      <c r="A1837">
        <v>1836</v>
      </c>
      <c r="B1837" t="s">
        <v>5343</v>
      </c>
      <c r="C1837">
        <v>24</v>
      </c>
      <c r="D1837" t="s">
        <v>5344</v>
      </c>
      <c r="E1837" t="s">
        <v>169</v>
      </c>
      <c r="F1837" t="s">
        <v>133</v>
      </c>
      <c r="G1837" t="s">
        <v>87</v>
      </c>
      <c r="H1837" t="s">
        <v>79</v>
      </c>
      <c r="I1837" t="s">
        <v>116</v>
      </c>
      <c r="J1837" t="s">
        <v>5345</v>
      </c>
      <c r="K1837" t="s">
        <v>28</v>
      </c>
    </row>
    <row r="1838" spans="1:11" x14ac:dyDescent="0.35">
      <c r="A1838">
        <v>1837</v>
      </c>
      <c r="B1838" t="s">
        <v>5346</v>
      </c>
      <c r="C1838">
        <v>24</v>
      </c>
      <c r="D1838" t="s">
        <v>5347</v>
      </c>
      <c r="E1838" t="s">
        <v>31</v>
      </c>
      <c r="F1838" t="s">
        <v>169</v>
      </c>
      <c r="G1838" t="s">
        <v>33</v>
      </c>
      <c r="H1838" t="s">
        <v>34</v>
      </c>
      <c r="I1838" t="s">
        <v>170</v>
      </c>
      <c r="J1838" t="s">
        <v>5348</v>
      </c>
      <c r="K1838" t="s">
        <v>37</v>
      </c>
    </row>
    <row r="1839" spans="1:11" x14ac:dyDescent="0.35">
      <c r="A1839">
        <v>1838</v>
      </c>
      <c r="B1839" t="s">
        <v>5349</v>
      </c>
      <c r="C1839">
        <v>30</v>
      </c>
      <c r="D1839" t="s">
        <v>5350</v>
      </c>
      <c r="E1839" t="s">
        <v>133</v>
      </c>
      <c r="F1839" t="s">
        <v>201</v>
      </c>
      <c r="G1839" t="s">
        <v>41</v>
      </c>
      <c r="H1839" t="s">
        <v>42</v>
      </c>
      <c r="I1839" t="s">
        <v>35</v>
      </c>
      <c r="J1839" t="s">
        <v>5351</v>
      </c>
      <c r="K1839" t="s">
        <v>28</v>
      </c>
    </row>
    <row r="1840" spans="1:11" x14ac:dyDescent="0.35">
      <c r="A1840">
        <v>1839</v>
      </c>
      <c r="B1840" t="s">
        <v>5352</v>
      </c>
      <c r="C1840">
        <v>22</v>
      </c>
      <c r="D1840" t="s">
        <v>5353</v>
      </c>
      <c r="E1840" t="s">
        <v>42</v>
      </c>
      <c r="F1840" t="s">
        <v>177</v>
      </c>
      <c r="G1840" t="s">
        <v>24</v>
      </c>
      <c r="H1840" t="s">
        <v>25</v>
      </c>
      <c r="I1840" t="s">
        <v>35</v>
      </c>
      <c r="J1840" t="s">
        <v>5354</v>
      </c>
      <c r="K1840" t="s">
        <v>19</v>
      </c>
    </row>
    <row r="1841" spans="1:11" x14ac:dyDescent="0.35">
      <c r="A1841">
        <v>1840</v>
      </c>
      <c r="B1841" t="s">
        <v>5355</v>
      </c>
      <c r="C1841">
        <v>25</v>
      </c>
      <c r="D1841" t="s">
        <v>5356</v>
      </c>
      <c r="E1841" t="s">
        <v>101</v>
      </c>
      <c r="F1841" t="s">
        <v>40</v>
      </c>
      <c r="G1841" t="s">
        <v>52</v>
      </c>
      <c r="H1841" t="s">
        <v>13</v>
      </c>
      <c r="I1841" t="s">
        <v>153</v>
      </c>
      <c r="J1841" t="s">
        <v>5357</v>
      </c>
      <c r="K1841" t="s">
        <v>19</v>
      </c>
    </row>
    <row r="1842" spans="1:11" x14ac:dyDescent="0.35">
      <c r="A1842">
        <v>1841</v>
      </c>
      <c r="B1842" t="s">
        <v>5358</v>
      </c>
      <c r="C1842">
        <v>20</v>
      </c>
      <c r="D1842" t="s">
        <v>5359</v>
      </c>
      <c r="E1842" t="s">
        <v>42</v>
      </c>
      <c r="F1842" t="s">
        <v>34</v>
      </c>
      <c r="G1842" t="s">
        <v>33</v>
      </c>
      <c r="H1842" t="s">
        <v>34</v>
      </c>
      <c r="I1842" t="s">
        <v>91</v>
      </c>
      <c r="J1842" t="s">
        <v>5360</v>
      </c>
      <c r="K1842" t="s">
        <v>37</v>
      </c>
    </row>
    <row r="1843" spans="1:11" x14ac:dyDescent="0.35">
      <c r="A1843">
        <v>1842</v>
      </c>
      <c r="B1843" t="s">
        <v>5361</v>
      </c>
      <c r="C1843">
        <v>24</v>
      </c>
      <c r="D1843" t="s">
        <v>5362</v>
      </c>
      <c r="E1843" t="s">
        <v>32</v>
      </c>
      <c r="F1843" t="s">
        <v>42</v>
      </c>
      <c r="G1843" t="s">
        <v>62</v>
      </c>
      <c r="H1843" t="s">
        <v>23</v>
      </c>
      <c r="I1843" t="s">
        <v>63</v>
      </c>
      <c r="J1843" t="s">
        <v>5363</v>
      </c>
      <c r="K1843" t="s">
        <v>28</v>
      </c>
    </row>
    <row r="1844" spans="1:11" x14ac:dyDescent="0.35">
      <c r="A1844">
        <v>1843</v>
      </c>
      <c r="B1844" t="s">
        <v>5364</v>
      </c>
      <c r="C1844">
        <v>26</v>
      </c>
      <c r="D1844" t="s">
        <v>5365</v>
      </c>
      <c r="E1844" t="s">
        <v>201</v>
      </c>
      <c r="F1844" t="s">
        <v>22</v>
      </c>
      <c r="G1844" t="s">
        <v>80</v>
      </c>
      <c r="H1844" t="s">
        <v>32</v>
      </c>
      <c r="I1844" t="s">
        <v>48</v>
      </c>
      <c r="J1844" t="s">
        <v>5366</v>
      </c>
      <c r="K1844" t="s">
        <v>76</v>
      </c>
    </row>
    <row r="1845" spans="1:11" x14ac:dyDescent="0.35">
      <c r="A1845">
        <v>1844</v>
      </c>
      <c r="B1845" t="s">
        <v>5367</v>
      </c>
      <c r="C1845">
        <v>27</v>
      </c>
      <c r="D1845" t="s">
        <v>5368</v>
      </c>
      <c r="E1845" t="s">
        <v>25</v>
      </c>
      <c r="F1845" t="s">
        <v>149</v>
      </c>
      <c r="G1845" t="s">
        <v>24</v>
      </c>
      <c r="H1845" t="s">
        <v>25</v>
      </c>
      <c r="I1845" t="s">
        <v>58</v>
      </c>
      <c r="J1845" t="s">
        <v>5369</v>
      </c>
      <c r="K1845" t="s">
        <v>44</v>
      </c>
    </row>
    <row r="1846" spans="1:11" x14ac:dyDescent="0.35">
      <c r="A1846">
        <v>1845</v>
      </c>
      <c r="B1846" t="s">
        <v>5370</v>
      </c>
      <c r="C1846">
        <v>25</v>
      </c>
      <c r="D1846" t="s">
        <v>5371</v>
      </c>
      <c r="E1846" t="s">
        <v>22</v>
      </c>
      <c r="F1846" t="s">
        <v>14</v>
      </c>
      <c r="G1846" t="s">
        <v>33</v>
      </c>
      <c r="H1846" t="s">
        <v>34</v>
      </c>
      <c r="I1846" t="s">
        <v>17</v>
      </c>
      <c r="J1846" t="s">
        <v>5372</v>
      </c>
      <c r="K1846" t="s">
        <v>37</v>
      </c>
    </row>
    <row r="1847" spans="1:11" x14ac:dyDescent="0.35">
      <c r="A1847">
        <v>1846</v>
      </c>
      <c r="B1847" t="s">
        <v>5373</v>
      </c>
      <c r="C1847">
        <v>30</v>
      </c>
      <c r="D1847" t="s">
        <v>5374</v>
      </c>
      <c r="E1847" t="s">
        <v>32</v>
      </c>
      <c r="F1847" t="s">
        <v>149</v>
      </c>
      <c r="G1847" t="s">
        <v>47</v>
      </c>
      <c r="H1847" t="s">
        <v>31</v>
      </c>
      <c r="I1847" t="s">
        <v>35</v>
      </c>
      <c r="J1847" t="s">
        <v>5375</v>
      </c>
      <c r="K1847" t="s">
        <v>76</v>
      </c>
    </row>
    <row r="1848" spans="1:11" x14ac:dyDescent="0.35">
      <c r="A1848">
        <v>1847</v>
      </c>
      <c r="B1848" t="s">
        <v>5376</v>
      </c>
      <c r="C1848">
        <v>20</v>
      </c>
      <c r="D1848" t="s">
        <v>5377</v>
      </c>
      <c r="E1848" t="s">
        <v>40</v>
      </c>
      <c r="F1848" t="s">
        <v>67</v>
      </c>
      <c r="G1848" t="s">
        <v>24</v>
      </c>
      <c r="H1848" t="s">
        <v>25</v>
      </c>
      <c r="I1848" t="s">
        <v>170</v>
      </c>
      <c r="J1848" t="s">
        <v>5378</v>
      </c>
      <c r="K1848" t="s">
        <v>37</v>
      </c>
    </row>
    <row r="1849" spans="1:11" x14ac:dyDescent="0.35">
      <c r="A1849">
        <v>1848</v>
      </c>
      <c r="B1849" t="s">
        <v>5379</v>
      </c>
      <c r="C1849">
        <v>22</v>
      </c>
      <c r="D1849" t="s">
        <v>5380</v>
      </c>
      <c r="E1849" t="s">
        <v>31</v>
      </c>
      <c r="F1849" t="s">
        <v>34</v>
      </c>
      <c r="G1849" t="s">
        <v>15</v>
      </c>
      <c r="H1849" t="s">
        <v>16</v>
      </c>
      <c r="I1849" t="s">
        <v>48</v>
      </c>
      <c r="J1849" t="s">
        <v>5381</v>
      </c>
      <c r="K1849" t="s">
        <v>19</v>
      </c>
    </row>
    <row r="1850" spans="1:11" x14ac:dyDescent="0.35">
      <c r="A1850">
        <v>1849</v>
      </c>
      <c r="B1850" t="s">
        <v>5382</v>
      </c>
      <c r="C1850">
        <v>29</v>
      </c>
      <c r="D1850" t="s">
        <v>5383</v>
      </c>
      <c r="E1850" t="s">
        <v>22</v>
      </c>
      <c r="F1850" t="s">
        <v>22</v>
      </c>
      <c r="G1850" t="s">
        <v>52</v>
      </c>
      <c r="H1850" t="s">
        <v>13</v>
      </c>
      <c r="I1850" t="s">
        <v>17</v>
      </c>
      <c r="J1850" t="s">
        <v>5384</v>
      </c>
      <c r="K1850" t="s">
        <v>44</v>
      </c>
    </row>
    <row r="1851" spans="1:11" x14ac:dyDescent="0.35">
      <c r="A1851">
        <v>1850</v>
      </c>
      <c r="B1851" t="s">
        <v>5385</v>
      </c>
      <c r="C1851">
        <v>25</v>
      </c>
      <c r="D1851" t="s">
        <v>5386</v>
      </c>
      <c r="E1851" t="s">
        <v>201</v>
      </c>
      <c r="F1851" t="s">
        <v>57</v>
      </c>
      <c r="G1851" t="s">
        <v>120</v>
      </c>
      <c r="H1851" t="s">
        <v>57</v>
      </c>
      <c r="I1851" t="s">
        <v>26</v>
      </c>
      <c r="J1851" t="s">
        <v>5387</v>
      </c>
      <c r="K1851" t="s">
        <v>44</v>
      </c>
    </row>
    <row r="1852" spans="1:11" x14ac:dyDescent="0.35">
      <c r="A1852">
        <v>1851</v>
      </c>
      <c r="B1852" t="s">
        <v>5388</v>
      </c>
      <c r="C1852">
        <v>23</v>
      </c>
      <c r="D1852" t="s">
        <v>5389</v>
      </c>
      <c r="E1852" t="s">
        <v>169</v>
      </c>
      <c r="F1852" t="s">
        <v>177</v>
      </c>
      <c r="G1852" t="s">
        <v>47</v>
      </c>
      <c r="H1852" t="s">
        <v>31</v>
      </c>
      <c r="I1852" t="s">
        <v>116</v>
      </c>
      <c r="J1852" t="s">
        <v>5390</v>
      </c>
      <c r="K1852" t="s">
        <v>28</v>
      </c>
    </row>
    <row r="1853" spans="1:11" x14ac:dyDescent="0.35">
      <c r="A1853">
        <v>1852</v>
      </c>
      <c r="B1853" t="s">
        <v>5391</v>
      </c>
      <c r="C1853">
        <v>26</v>
      </c>
      <c r="D1853" t="s">
        <v>5392</v>
      </c>
      <c r="E1853" t="s">
        <v>177</v>
      </c>
      <c r="F1853" t="s">
        <v>177</v>
      </c>
      <c r="G1853" t="s">
        <v>24</v>
      </c>
      <c r="H1853" t="s">
        <v>25</v>
      </c>
      <c r="I1853" t="s">
        <v>146</v>
      </c>
      <c r="J1853" t="s">
        <v>5393</v>
      </c>
      <c r="K1853" t="s">
        <v>37</v>
      </c>
    </row>
    <row r="1854" spans="1:11" x14ac:dyDescent="0.35">
      <c r="A1854">
        <v>1853</v>
      </c>
      <c r="B1854" t="s">
        <v>5394</v>
      </c>
      <c r="C1854">
        <v>23</v>
      </c>
      <c r="D1854" t="s">
        <v>5395</v>
      </c>
      <c r="E1854" t="s">
        <v>32</v>
      </c>
      <c r="F1854" t="s">
        <v>16</v>
      </c>
      <c r="G1854" t="s">
        <v>15</v>
      </c>
      <c r="H1854" t="s">
        <v>16</v>
      </c>
      <c r="I1854" t="s">
        <v>88</v>
      </c>
      <c r="J1854" t="s">
        <v>5396</v>
      </c>
      <c r="K1854" t="s">
        <v>76</v>
      </c>
    </row>
    <row r="1855" spans="1:11" x14ac:dyDescent="0.35">
      <c r="A1855">
        <v>1854</v>
      </c>
      <c r="B1855" t="s">
        <v>5397</v>
      </c>
      <c r="C1855">
        <v>24</v>
      </c>
      <c r="D1855" t="s">
        <v>5398</v>
      </c>
      <c r="E1855" t="s">
        <v>201</v>
      </c>
      <c r="F1855" t="s">
        <v>40</v>
      </c>
      <c r="G1855" t="s">
        <v>24</v>
      </c>
      <c r="H1855" t="s">
        <v>25</v>
      </c>
      <c r="I1855" t="s">
        <v>146</v>
      </c>
      <c r="J1855" t="s">
        <v>5399</v>
      </c>
      <c r="K1855" t="s">
        <v>28</v>
      </c>
    </row>
    <row r="1856" spans="1:11" x14ac:dyDescent="0.35">
      <c r="A1856">
        <v>1855</v>
      </c>
      <c r="B1856" t="s">
        <v>5400</v>
      </c>
      <c r="C1856">
        <v>30</v>
      </c>
      <c r="D1856" t="s">
        <v>5401</v>
      </c>
      <c r="E1856" t="s">
        <v>22</v>
      </c>
      <c r="F1856" t="s">
        <v>22</v>
      </c>
      <c r="G1856" t="s">
        <v>33</v>
      </c>
      <c r="H1856" t="s">
        <v>34</v>
      </c>
      <c r="I1856" t="s">
        <v>58</v>
      </c>
      <c r="J1856">
        <v>2318461398</v>
      </c>
      <c r="K1856" t="s">
        <v>44</v>
      </c>
    </row>
    <row r="1857" spans="1:11" x14ac:dyDescent="0.35">
      <c r="A1857">
        <v>1856</v>
      </c>
      <c r="B1857" t="s">
        <v>5402</v>
      </c>
      <c r="C1857">
        <v>21</v>
      </c>
      <c r="D1857" t="s">
        <v>5403</v>
      </c>
      <c r="E1857" t="s">
        <v>149</v>
      </c>
      <c r="F1857" t="s">
        <v>31</v>
      </c>
      <c r="G1857" t="s">
        <v>120</v>
      </c>
      <c r="H1857" t="s">
        <v>57</v>
      </c>
      <c r="I1857" t="s">
        <v>91</v>
      </c>
      <c r="J1857" t="s">
        <v>5404</v>
      </c>
      <c r="K1857" t="s">
        <v>76</v>
      </c>
    </row>
    <row r="1858" spans="1:11" x14ac:dyDescent="0.35">
      <c r="A1858">
        <v>1857</v>
      </c>
      <c r="B1858" t="s">
        <v>5405</v>
      </c>
      <c r="C1858">
        <v>23</v>
      </c>
      <c r="D1858" t="s">
        <v>5406</v>
      </c>
      <c r="E1858" t="s">
        <v>67</v>
      </c>
      <c r="F1858" t="s">
        <v>133</v>
      </c>
      <c r="G1858" t="s">
        <v>41</v>
      </c>
      <c r="H1858" t="s">
        <v>42</v>
      </c>
      <c r="I1858" t="s">
        <v>153</v>
      </c>
      <c r="J1858" t="s">
        <v>5407</v>
      </c>
      <c r="K1858" t="s">
        <v>37</v>
      </c>
    </row>
    <row r="1859" spans="1:11" x14ac:dyDescent="0.35">
      <c r="A1859">
        <v>1858</v>
      </c>
      <c r="B1859" t="s">
        <v>5408</v>
      </c>
      <c r="C1859">
        <v>28</v>
      </c>
      <c r="D1859" t="s">
        <v>5409</v>
      </c>
      <c r="E1859" t="s">
        <v>201</v>
      </c>
      <c r="F1859" t="s">
        <v>13</v>
      </c>
      <c r="G1859" t="s">
        <v>15</v>
      </c>
      <c r="H1859" t="s">
        <v>16</v>
      </c>
      <c r="I1859" t="s">
        <v>63</v>
      </c>
      <c r="J1859" t="s">
        <v>5410</v>
      </c>
      <c r="K1859" t="s">
        <v>28</v>
      </c>
    </row>
    <row r="1860" spans="1:11" x14ac:dyDescent="0.35">
      <c r="A1860">
        <v>1859</v>
      </c>
      <c r="B1860" t="s">
        <v>5411</v>
      </c>
      <c r="C1860">
        <v>27</v>
      </c>
      <c r="D1860" t="s">
        <v>5412</v>
      </c>
      <c r="E1860" t="s">
        <v>177</v>
      </c>
      <c r="F1860" t="s">
        <v>149</v>
      </c>
      <c r="G1860" t="s">
        <v>62</v>
      </c>
      <c r="H1860" t="s">
        <v>23</v>
      </c>
      <c r="I1860" t="s">
        <v>91</v>
      </c>
      <c r="J1860" t="s">
        <v>5413</v>
      </c>
      <c r="K1860" t="s">
        <v>19</v>
      </c>
    </row>
    <row r="1861" spans="1:11" x14ac:dyDescent="0.35">
      <c r="A1861">
        <v>1860</v>
      </c>
      <c r="B1861" t="s">
        <v>5414</v>
      </c>
      <c r="C1861">
        <v>25</v>
      </c>
      <c r="D1861" t="s">
        <v>5415</v>
      </c>
      <c r="E1861" t="s">
        <v>149</v>
      </c>
      <c r="F1861" t="s">
        <v>149</v>
      </c>
      <c r="G1861" t="s">
        <v>15</v>
      </c>
      <c r="H1861" t="s">
        <v>16</v>
      </c>
      <c r="I1861" t="s">
        <v>88</v>
      </c>
      <c r="J1861" t="s">
        <v>5416</v>
      </c>
      <c r="K1861" t="s">
        <v>37</v>
      </c>
    </row>
    <row r="1862" spans="1:11" x14ac:dyDescent="0.35">
      <c r="A1862">
        <v>1861</v>
      </c>
      <c r="B1862" t="s">
        <v>5417</v>
      </c>
      <c r="C1862">
        <v>29</v>
      </c>
      <c r="D1862" t="s">
        <v>5418</v>
      </c>
      <c r="E1862" t="s">
        <v>79</v>
      </c>
      <c r="F1862" t="s">
        <v>67</v>
      </c>
      <c r="G1862" t="s">
        <v>47</v>
      </c>
      <c r="H1862" t="s">
        <v>31</v>
      </c>
      <c r="I1862" t="s">
        <v>146</v>
      </c>
      <c r="J1862" t="s">
        <v>5419</v>
      </c>
      <c r="K1862" t="s">
        <v>28</v>
      </c>
    </row>
    <row r="1863" spans="1:11" x14ac:dyDescent="0.35">
      <c r="A1863">
        <v>1862</v>
      </c>
      <c r="B1863" t="s">
        <v>5420</v>
      </c>
      <c r="C1863">
        <v>26</v>
      </c>
      <c r="D1863" t="s">
        <v>5421</v>
      </c>
      <c r="E1863" t="s">
        <v>13</v>
      </c>
      <c r="F1863" t="s">
        <v>23</v>
      </c>
      <c r="G1863" t="s">
        <v>47</v>
      </c>
      <c r="H1863" t="s">
        <v>31</v>
      </c>
      <c r="I1863" t="s">
        <v>153</v>
      </c>
      <c r="J1863" t="s">
        <v>5422</v>
      </c>
      <c r="K1863" t="s">
        <v>19</v>
      </c>
    </row>
    <row r="1864" spans="1:11" x14ac:dyDescent="0.35">
      <c r="A1864">
        <v>1863</v>
      </c>
      <c r="B1864" t="s">
        <v>5423</v>
      </c>
      <c r="C1864">
        <v>23</v>
      </c>
      <c r="D1864" t="s">
        <v>5424</v>
      </c>
      <c r="E1864" t="s">
        <v>201</v>
      </c>
      <c r="F1864" t="s">
        <v>201</v>
      </c>
      <c r="G1864" t="s">
        <v>52</v>
      </c>
      <c r="H1864" t="s">
        <v>13</v>
      </c>
      <c r="I1864" t="s">
        <v>88</v>
      </c>
      <c r="J1864" t="s">
        <v>5425</v>
      </c>
      <c r="K1864" t="s">
        <v>19</v>
      </c>
    </row>
    <row r="1865" spans="1:11" x14ac:dyDescent="0.35">
      <c r="A1865">
        <v>1864</v>
      </c>
      <c r="B1865" t="s">
        <v>5426</v>
      </c>
      <c r="C1865">
        <v>23</v>
      </c>
      <c r="D1865" t="s">
        <v>5427</v>
      </c>
      <c r="E1865" t="s">
        <v>201</v>
      </c>
      <c r="F1865" t="s">
        <v>57</v>
      </c>
      <c r="G1865" t="s">
        <v>52</v>
      </c>
      <c r="H1865" t="s">
        <v>13</v>
      </c>
      <c r="I1865" t="s">
        <v>63</v>
      </c>
      <c r="J1865">
        <f>1-591-717-6100</f>
        <v>-7407</v>
      </c>
      <c r="K1865" t="s">
        <v>28</v>
      </c>
    </row>
    <row r="1866" spans="1:11" x14ac:dyDescent="0.35">
      <c r="A1866">
        <v>1865</v>
      </c>
      <c r="B1866" t="s">
        <v>5428</v>
      </c>
      <c r="C1866">
        <v>30</v>
      </c>
      <c r="D1866" t="s">
        <v>5429</v>
      </c>
      <c r="E1866" t="s">
        <v>42</v>
      </c>
      <c r="F1866" t="s">
        <v>42</v>
      </c>
      <c r="G1866" t="s">
        <v>62</v>
      </c>
      <c r="H1866" t="s">
        <v>23</v>
      </c>
      <c r="I1866" t="s">
        <v>102</v>
      </c>
      <c r="J1866" t="s">
        <v>5430</v>
      </c>
      <c r="K1866" t="s">
        <v>76</v>
      </c>
    </row>
    <row r="1867" spans="1:11" x14ac:dyDescent="0.35">
      <c r="A1867">
        <v>1866</v>
      </c>
      <c r="B1867" t="s">
        <v>5431</v>
      </c>
      <c r="C1867">
        <v>21</v>
      </c>
      <c r="D1867" t="s">
        <v>5432</v>
      </c>
      <c r="E1867" t="s">
        <v>25</v>
      </c>
      <c r="F1867" t="s">
        <v>40</v>
      </c>
      <c r="G1867" t="s">
        <v>87</v>
      </c>
      <c r="H1867" t="s">
        <v>79</v>
      </c>
      <c r="I1867" t="s">
        <v>17</v>
      </c>
      <c r="J1867" t="s">
        <v>5433</v>
      </c>
      <c r="K1867" t="s">
        <v>28</v>
      </c>
    </row>
    <row r="1868" spans="1:11" x14ac:dyDescent="0.35">
      <c r="A1868">
        <v>1867</v>
      </c>
      <c r="B1868" t="s">
        <v>5434</v>
      </c>
      <c r="C1868">
        <v>23</v>
      </c>
      <c r="D1868" t="s">
        <v>5435</v>
      </c>
      <c r="E1868" t="s">
        <v>149</v>
      </c>
      <c r="F1868" t="s">
        <v>32</v>
      </c>
      <c r="G1868" t="s">
        <v>62</v>
      </c>
      <c r="H1868" t="s">
        <v>23</v>
      </c>
      <c r="I1868" t="s">
        <v>58</v>
      </c>
      <c r="J1868" t="s">
        <v>5436</v>
      </c>
      <c r="K1868" t="s">
        <v>76</v>
      </c>
    </row>
    <row r="1869" spans="1:11" x14ac:dyDescent="0.35">
      <c r="A1869">
        <v>1868</v>
      </c>
      <c r="B1869" t="s">
        <v>5437</v>
      </c>
      <c r="C1869">
        <v>24</v>
      </c>
      <c r="D1869" t="s">
        <v>5438</v>
      </c>
      <c r="E1869" t="s">
        <v>169</v>
      </c>
      <c r="F1869" t="s">
        <v>34</v>
      </c>
      <c r="G1869" t="s">
        <v>41</v>
      </c>
      <c r="H1869" t="s">
        <v>42</v>
      </c>
      <c r="I1869" t="s">
        <v>102</v>
      </c>
      <c r="J1869" t="s">
        <v>5439</v>
      </c>
      <c r="K1869" t="s">
        <v>76</v>
      </c>
    </row>
    <row r="1870" spans="1:11" x14ac:dyDescent="0.35">
      <c r="A1870">
        <v>1869</v>
      </c>
      <c r="B1870" t="s">
        <v>5440</v>
      </c>
      <c r="C1870">
        <v>26</v>
      </c>
      <c r="D1870" t="s">
        <v>5441</v>
      </c>
      <c r="E1870" t="s">
        <v>40</v>
      </c>
      <c r="F1870" t="s">
        <v>169</v>
      </c>
      <c r="G1870" t="s">
        <v>87</v>
      </c>
      <c r="H1870" t="s">
        <v>79</v>
      </c>
      <c r="I1870" t="s">
        <v>153</v>
      </c>
      <c r="J1870" t="s">
        <v>5442</v>
      </c>
      <c r="K1870" t="s">
        <v>19</v>
      </c>
    </row>
    <row r="1871" spans="1:11" x14ac:dyDescent="0.35">
      <c r="A1871">
        <v>1870</v>
      </c>
      <c r="B1871" t="s">
        <v>5443</v>
      </c>
      <c r="C1871">
        <v>26</v>
      </c>
      <c r="D1871" t="s">
        <v>5444</v>
      </c>
      <c r="E1871" t="s">
        <v>34</v>
      </c>
      <c r="F1871" t="s">
        <v>23</v>
      </c>
      <c r="G1871" t="s">
        <v>52</v>
      </c>
      <c r="H1871" t="s">
        <v>13</v>
      </c>
      <c r="I1871" t="s">
        <v>116</v>
      </c>
      <c r="J1871">
        <v>7859184275</v>
      </c>
      <c r="K1871" t="s">
        <v>76</v>
      </c>
    </row>
    <row r="1872" spans="1:11" x14ac:dyDescent="0.35">
      <c r="A1872">
        <v>1871</v>
      </c>
      <c r="B1872" t="s">
        <v>5445</v>
      </c>
      <c r="C1872">
        <v>22</v>
      </c>
      <c r="D1872" t="s">
        <v>5446</v>
      </c>
      <c r="E1872" t="s">
        <v>16</v>
      </c>
      <c r="F1872" t="s">
        <v>32</v>
      </c>
      <c r="G1872" t="s">
        <v>33</v>
      </c>
      <c r="H1872" t="s">
        <v>34</v>
      </c>
      <c r="I1872" t="s">
        <v>53</v>
      </c>
      <c r="J1872" t="s">
        <v>5447</v>
      </c>
      <c r="K1872" t="s">
        <v>76</v>
      </c>
    </row>
    <row r="1873" spans="1:11" x14ac:dyDescent="0.35">
      <c r="A1873">
        <v>1872</v>
      </c>
      <c r="B1873" t="s">
        <v>5448</v>
      </c>
      <c r="C1873">
        <v>23</v>
      </c>
      <c r="D1873" t="s">
        <v>5449</v>
      </c>
      <c r="E1873" t="s">
        <v>14</v>
      </c>
      <c r="F1873" t="s">
        <v>25</v>
      </c>
      <c r="G1873" t="s">
        <v>80</v>
      </c>
      <c r="H1873" t="s">
        <v>32</v>
      </c>
      <c r="I1873" t="s">
        <v>170</v>
      </c>
      <c r="J1873" t="s">
        <v>5450</v>
      </c>
      <c r="K1873" t="s">
        <v>44</v>
      </c>
    </row>
    <row r="1874" spans="1:11" x14ac:dyDescent="0.35">
      <c r="A1874">
        <v>1873</v>
      </c>
      <c r="B1874" t="s">
        <v>5451</v>
      </c>
      <c r="C1874">
        <v>22</v>
      </c>
      <c r="D1874" t="s">
        <v>5452</v>
      </c>
      <c r="E1874" t="s">
        <v>22</v>
      </c>
      <c r="F1874" t="s">
        <v>40</v>
      </c>
      <c r="G1874" t="s">
        <v>120</v>
      </c>
      <c r="H1874" t="s">
        <v>57</v>
      </c>
      <c r="I1874" t="s">
        <v>102</v>
      </c>
      <c r="J1874">
        <f>1-211-112-1516</f>
        <v>-1838</v>
      </c>
      <c r="K1874" t="s">
        <v>19</v>
      </c>
    </row>
    <row r="1875" spans="1:11" x14ac:dyDescent="0.35">
      <c r="A1875">
        <v>1874</v>
      </c>
      <c r="B1875" t="s">
        <v>5453</v>
      </c>
      <c r="C1875">
        <v>28</v>
      </c>
      <c r="D1875" t="s">
        <v>5454</v>
      </c>
      <c r="E1875" t="s">
        <v>57</v>
      </c>
      <c r="F1875" t="s">
        <v>42</v>
      </c>
      <c r="G1875" t="s">
        <v>15</v>
      </c>
      <c r="H1875" t="s">
        <v>16</v>
      </c>
      <c r="I1875" t="s">
        <v>88</v>
      </c>
      <c r="J1875" t="s">
        <v>5455</v>
      </c>
      <c r="K1875" t="s">
        <v>28</v>
      </c>
    </row>
    <row r="1876" spans="1:11" x14ac:dyDescent="0.35">
      <c r="A1876">
        <v>1875</v>
      </c>
      <c r="B1876" t="s">
        <v>5456</v>
      </c>
      <c r="C1876">
        <v>22</v>
      </c>
      <c r="D1876" t="s">
        <v>5457</v>
      </c>
      <c r="E1876" t="s">
        <v>57</v>
      </c>
      <c r="F1876" t="s">
        <v>22</v>
      </c>
      <c r="G1876" t="s">
        <v>87</v>
      </c>
      <c r="H1876" t="s">
        <v>79</v>
      </c>
      <c r="I1876" t="s">
        <v>88</v>
      </c>
      <c r="J1876" t="s">
        <v>5458</v>
      </c>
      <c r="K1876" t="s">
        <v>76</v>
      </c>
    </row>
    <row r="1877" spans="1:11" x14ac:dyDescent="0.35">
      <c r="A1877">
        <v>1876</v>
      </c>
      <c r="B1877" t="s">
        <v>5459</v>
      </c>
      <c r="C1877">
        <v>29</v>
      </c>
      <c r="D1877" t="s">
        <v>5460</v>
      </c>
      <c r="E1877" t="s">
        <v>31</v>
      </c>
      <c r="F1877" t="s">
        <v>16</v>
      </c>
      <c r="G1877" t="s">
        <v>87</v>
      </c>
      <c r="H1877" t="s">
        <v>79</v>
      </c>
      <c r="I1877" t="s">
        <v>91</v>
      </c>
      <c r="J1877" t="s">
        <v>5461</v>
      </c>
      <c r="K1877" t="s">
        <v>37</v>
      </c>
    </row>
    <row r="1878" spans="1:11" x14ac:dyDescent="0.35">
      <c r="A1878">
        <v>1877</v>
      </c>
      <c r="B1878" t="s">
        <v>5462</v>
      </c>
      <c r="C1878">
        <v>28</v>
      </c>
      <c r="D1878" t="s">
        <v>5463</v>
      </c>
      <c r="E1878" t="s">
        <v>67</v>
      </c>
      <c r="F1878" t="s">
        <v>13</v>
      </c>
      <c r="G1878" t="s">
        <v>120</v>
      </c>
      <c r="H1878" t="s">
        <v>57</v>
      </c>
      <c r="I1878" t="s">
        <v>153</v>
      </c>
      <c r="J1878" t="s">
        <v>5464</v>
      </c>
      <c r="K1878" t="s">
        <v>19</v>
      </c>
    </row>
    <row r="1879" spans="1:11" x14ac:dyDescent="0.35">
      <c r="A1879">
        <v>1878</v>
      </c>
      <c r="B1879" t="s">
        <v>5465</v>
      </c>
      <c r="C1879">
        <v>27</v>
      </c>
      <c r="D1879" t="s">
        <v>5466</v>
      </c>
      <c r="E1879" t="s">
        <v>13</v>
      </c>
      <c r="F1879" t="s">
        <v>201</v>
      </c>
      <c r="G1879" t="s">
        <v>15</v>
      </c>
      <c r="H1879" t="s">
        <v>16</v>
      </c>
      <c r="I1879" t="s">
        <v>48</v>
      </c>
      <c r="J1879">
        <f>1-608-701-395</f>
        <v>-1703</v>
      </c>
      <c r="K1879" t="s">
        <v>19</v>
      </c>
    </row>
    <row r="1880" spans="1:11" x14ac:dyDescent="0.35">
      <c r="A1880">
        <v>1879</v>
      </c>
      <c r="B1880" t="s">
        <v>5467</v>
      </c>
      <c r="C1880">
        <v>30</v>
      </c>
      <c r="D1880" t="s">
        <v>5468</v>
      </c>
      <c r="E1880" t="s">
        <v>42</v>
      </c>
      <c r="F1880" t="s">
        <v>79</v>
      </c>
      <c r="G1880" t="s">
        <v>15</v>
      </c>
      <c r="H1880" t="s">
        <v>16</v>
      </c>
      <c r="I1880" t="s">
        <v>63</v>
      </c>
      <c r="J1880" t="s">
        <v>5469</v>
      </c>
      <c r="K1880" t="s">
        <v>19</v>
      </c>
    </row>
    <row r="1881" spans="1:11" x14ac:dyDescent="0.35">
      <c r="A1881">
        <v>1880</v>
      </c>
      <c r="B1881" t="s">
        <v>5470</v>
      </c>
      <c r="C1881">
        <v>22</v>
      </c>
      <c r="D1881" t="s">
        <v>5471</v>
      </c>
      <c r="E1881" t="s">
        <v>31</v>
      </c>
      <c r="F1881" t="s">
        <v>31</v>
      </c>
      <c r="G1881" t="s">
        <v>52</v>
      </c>
      <c r="H1881" t="s">
        <v>13</v>
      </c>
      <c r="I1881" t="s">
        <v>146</v>
      </c>
      <c r="J1881" t="s">
        <v>5472</v>
      </c>
      <c r="K1881" t="s">
        <v>76</v>
      </c>
    </row>
    <row r="1882" spans="1:11" x14ac:dyDescent="0.35">
      <c r="A1882">
        <v>1881</v>
      </c>
      <c r="B1882" t="s">
        <v>5473</v>
      </c>
      <c r="C1882">
        <v>29</v>
      </c>
      <c r="D1882" t="s">
        <v>5474</v>
      </c>
      <c r="E1882" t="s">
        <v>79</v>
      </c>
      <c r="F1882" t="s">
        <v>14</v>
      </c>
      <c r="G1882" t="s">
        <v>33</v>
      </c>
      <c r="H1882" t="s">
        <v>34</v>
      </c>
      <c r="I1882" t="s">
        <v>63</v>
      </c>
      <c r="J1882" t="s">
        <v>5475</v>
      </c>
      <c r="K1882" t="s">
        <v>19</v>
      </c>
    </row>
    <row r="1883" spans="1:11" x14ac:dyDescent="0.35">
      <c r="A1883">
        <v>1882</v>
      </c>
      <c r="B1883" t="s">
        <v>5476</v>
      </c>
      <c r="C1883">
        <v>29</v>
      </c>
      <c r="D1883" t="s">
        <v>5477</v>
      </c>
      <c r="E1883" t="s">
        <v>40</v>
      </c>
      <c r="F1883" t="s">
        <v>177</v>
      </c>
      <c r="G1883" t="s">
        <v>41</v>
      </c>
      <c r="H1883" t="s">
        <v>42</v>
      </c>
      <c r="I1883" t="s">
        <v>116</v>
      </c>
      <c r="J1883">
        <f>1-246-296-1680</f>
        <v>-2221</v>
      </c>
      <c r="K1883" t="s">
        <v>76</v>
      </c>
    </row>
    <row r="1884" spans="1:11" x14ac:dyDescent="0.35">
      <c r="A1884">
        <v>1883</v>
      </c>
      <c r="B1884" t="s">
        <v>5478</v>
      </c>
      <c r="C1884">
        <v>28</v>
      </c>
      <c r="D1884" t="s">
        <v>5479</v>
      </c>
      <c r="E1884" t="s">
        <v>67</v>
      </c>
      <c r="F1884" t="s">
        <v>13</v>
      </c>
      <c r="G1884" t="s">
        <v>120</v>
      </c>
      <c r="H1884" t="s">
        <v>57</v>
      </c>
      <c r="I1884" t="s">
        <v>91</v>
      </c>
      <c r="J1884" t="s">
        <v>5480</v>
      </c>
      <c r="K1884" t="s">
        <v>19</v>
      </c>
    </row>
    <row r="1885" spans="1:11" x14ac:dyDescent="0.35">
      <c r="A1885">
        <v>1884</v>
      </c>
      <c r="B1885" t="s">
        <v>5337</v>
      </c>
      <c r="C1885">
        <v>21</v>
      </c>
      <c r="D1885" t="s">
        <v>5481</v>
      </c>
      <c r="E1885" t="s">
        <v>32</v>
      </c>
      <c r="F1885" t="s">
        <v>34</v>
      </c>
      <c r="G1885" t="s">
        <v>15</v>
      </c>
      <c r="H1885" t="s">
        <v>16</v>
      </c>
      <c r="I1885" t="s">
        <v>48</v>
      </c>
      <c r="J1885" t="s">
        <v>5482</v>
      </c>
      <c r="K1885" t="s">
        <v>37</v>
      </c>
    </row>
    <row r="1886" spans="1:11" x14ac:dyDescent="0.35">
      <c r="A1886">
        <v>1885</v>
      </c>
      <c r="B1886" t="s">
        <v>5483</v>
      </c>
      <c r="C1886">
        <v>27</v>
      </c>
      <c r="D1886" t="s">
        <v>5484</v>
      </c>
      <c r="E1886" t="s">
        <v>149</v>
      </c>
      <c r="F1886" t="s">
        <v>79</v>
      </c>
      <c r="G1886" t="s">
        <v>120</v>
      </c>
      <c r="H1886" t="s">
        <v>57</v>
      </c>
      <c r="I1886" t="s">
        <v>68</v>
      </c>
      <c r="J1886">
        <v>216748425</v>
      </c>
      <c r="K1886" t="s">
        <v>76</v>
      </c>
    </row>
    <row r="1887" spans="1:11" x14ac:dyDescent="0.35">
      <c r="A1887">
        <v>1886</v>
      </c>
      <c r="B1887" t="s">
        <v>3508</v>
      </c>
      <c r="C1887">
        <v>23</v>
      </c>
      <c r="D1887" t="s">
        <v>5485</v>
      </c>
      <c r="E1887" t="s">
        <v>149</v>
      </c>
      <c r="F1887" t="s">
        <v>67</v>
      </c>
      <c r="G1887" t="s">
        <v>15</v>
      </c>
      <c r="H1887" t="s">
        <v>16</v>
      </c>
      <c r="I1887" t="s">
        <v>17</v>
      </c>
      <c r="J1887" t="s">
        <v>5486</v>
      </c>
      <c r="K1887" t="s">
        <v>44</v>
      </c>
    </row>
    <row r="1888" spans="1:11" x14ac:dyDescent="0.35">
      <c r="A1888">
        <v>1887</v>
      </c>
      <c r="B1888" t="s">
        <v>5487</v>
      </c>
      <c r="C1888">
        <v>25</v>
      </c>
      <c r="D1888" t="s">
        <v>5488</v>
      </c>
      <c r="E1888" t="s">
        <v>177</v>
      </c>
      <c r="F1888" t="s">
        <v>23</v>
      </c>
      <c r="G1888" t="s">
        <v>87</v>
      </c>
      <c r="H1888" t="s">
        <v>79</v>
      </c>
      <c r="I1888" t="s">
        <v>170</v>
      </c>
      <c r="J1888" t="s">
        <v>5489</v>
      </c>
      <c r="K1888" t="s">
        <v>44</v>
      </c>
    </row>
    <row r="1889" spans="1:11" x14ac:dyDescent="0.35">
      <c r="A1889">
        <v>1888</v>
      </c>
      <c r="B1889" t="s">
        <v>5490</v>
      </c>
      <c r="C1889">
        <v>23</v>
      </c>
      <c r="D1889" t="s">
        <v>5491</v>
      </c>
      <c r="E1889" t="s">
        <v>22</v>
      </c>
      <c r="F1889" t="s">
        <v>201</v>
      </c>
      <c r="G1889" t="s">
        <v>62</v>
      </c>
      <c r="H1889" t="s">
        <v>23</v>
      </c>
      <c r="I1889" t="s">
        <v>91</v>
      </c>
      <c r="J1889" t="s">
        <v>5492</v>
      </c>
      <c r="K1889" t="s">
        <v>44</v>
      </c>
    </row>
    <row r="1890" spans="1:11" x14ac:dyDescent="0.35">
      <c r="A1890">
        <v>1889</v>
      </c>
      <c r="B1890" t="s">
        <v>5493</v>
      </c>
      <c r="C1890">
        <v>25</v>
      </c>
      <c r="D1890" t="s">
        <v>5494</v>
      </c>
      <c r="E1890" t="s">
        <v>57</v>
      </c>
      <c r="F1890" t="s">
        <v>13</v>
      </c>
      <c r="G1890" t="s">
        <v>47</v>
      </c>
      <c r="H1890" t="s">
        <v>31</v>
      </c>
      <c r="I1890" t="s">
        <v>53</v>
      </c>
      <c r="J1890" t="s">
        <v>5495</v>
      </c>
      <c r="K1890" t="s">
        <v>37</v>
      </c>
    </row>
    <row r="1891" spans="1:11" x14ac:dyDescent="0.35">
      <c r="A1891">
        <v>1890</v>
      </c>
      <c r="B1891" t="s">
        <v>5496</v>
      </c>
      <c r="C1891">
        <v>28</v>
      </c>
      <c r="D1891" t="s">
        <v>5497</v>
      </c>
      <c r="E1891" t="s">
        <v>169</v>
      </c>
      <c r="F1891" t="s">
        <v>16</v>
      </c>
      <c r="G1891" t="s">
        <v>87</v>
      </c>
      <c r="H1891" t="s">
        <v>79</v>
      </c>
      <c r="I1891" t="s">
        <v>63</v>
      </c>
      <c r="J1891" t="s">
        <v>5498</v>
      </c>
      <c r="K1891" t="s">
        <v>28</v>
      </c>
    </row>
    <row r="1892" spans="1:11" x14ac:dyDescent="0.35">
      <c r="A1892">
        <v>1891</v>
      </c>
      <c r="B1892" t="s">
        <v>5499</v>
      </c>
      <c r="C1892">
        <v>24</v>
      </c>
      <c r="D1892" t="s">
        <v>5500</v>
      </c>
      <c r="E1892" t="s">
        <v>31</v>
      </c>
      <c r="F1892" t="s">
        <v>32</v>
      </c>
      <c r="G1892" t="s">
        <v>120</v>
      </c>
      <c r="H1892" t="s">
        <v>57</v>
      </c>
      <c r="I1892" t="s">
        <v>17</v>
      </c>
      <c r="J1892" t="s">
        <v>5501</v>
      </c>
      <c r="K1892" t="s">
        <v>19</v>
      </c>
    </row>
    <row r="1893" spans="1:11" x14ac:dyDescent="0.35">
      <c r="A1893">
        <v>1892</v>
      </c>
      <c r="B1893" t="s">
        <v>5502</v>
      </c>
      <c r="C1893">
        <v>24</v>
      </c>
      <c r="D1893" t="s">
        <v>5503</v>
      </c>
      <c r="E1893" t="s">
        <v>14</v>
      </c>
      <c r="F1893" t="s">
        <v>201</v>
      </c>
      <c r="G1893" t="s">
        <v>47</v>
      </c>
      <c r="H1893" t="s">
        <v>31</v>
      </c>
      <c r="I1893" t="s">
        <v>116</v>
      </c>
      <c r="J1893" t="s">
        <v>5504</v>
      </c>
      <c r="K1893" t="s">
        <v>44</v>
      </c>
    </row>
    <row r="1894" spans="1:11" x14ac:dyDescent="0.35">
      <c r="A1894">
        <v>1893</v>
      </c>
      <c r="B1894" t="s">
        <v>5505</v>
      </c>
      <c r="C1894">
        <v>21</v>
      </c>
      <c r="D1894" t="s">
        <v>5506</v>
      </c>
      <c r="E1894" t="s">
        <v>13</v>
      </c>
      <c r="F1894" t="s">
        <v>14</v>
      </c>
      <c r="G1894" t="s">
        <v>33</v>
      </c>
      <c r="H1894" t="s">
        <v>34</v>
      </c>
      <c r="I1894" t="s">
        <v>35</v>
      </c>
      <c r="J1894" t="s">
        <v>5507</v>
      </c>
      <c r="K1894" t="s">
        <v>76</v>
      </c>
    </row>
    <row r="1895" spans="1:11" x14ac:dyDescent="0.35">
      <c r="A1895">
        <v>1894</v>
      </c>
      <c r="B1895" t="s">
        <v>5508</v>
      </c>
      <c r="C1895">
        <v>29</v>
      </c>
      <c r="D1895" t="s">
        <v>5509</v>
      </c>
      <c r="E1895" t="s">
        <v>32</v>
      </c>
      <c r="F1895" t="s">
        <v>101</v>
      </c>
      <c r="G1895" t="s">
        <v>62</v>
      </c>
      <c r="H1895" t="s">
        <v>23</v>
      </c>
      <c r="I1895" t="s">
        <v>58</v>
      </c>
      <c r="J1895" t="s">
        <v>5510</v>
      </c>
      <c r="K1895" t="s">
        <v>37</v>
      </c>
    </row>
    <row r="1896" spans="1:11" x14ac:dyDescent="0.35">
      <c r="A1896">
        <v>1895</v>
      </c>
      <c r="B1896" t="s">
        <v>5511</v>
      </c>
      <c r="C1896">
        <v>28</v>
      </c>
      <c r="D1896" t="s">
        <v>5512</v>
      </c>
      <c r="E1896" t="s">
        <v>40</v>
      </c>
      <c r="F1896" t="s">
        <v>16</v>
      </c>
      <c r="G1896" t="s">
        <v>47</v>
      </c>
      <c r="H1896" t="s">
        <v>31</v>
      </c>
      <c r="I1896" t="s">
        <v>170</v>
      </c>
      <c r="J1896" t="s">
        <v>5513</v>
      </c>
      <c r="K1896" t="s">
        <v>28</v>
      </c>
    </row>
    <row r="1897" spans="1:11" x14ac:dyDescent="0.35">
      <c r="A1897">
        <v>1896</v>
      </c>
      <c r="B1897" t="s">
        <v>5514</v>
      </c>
      <c r="C1897">
        <v>21</v>
      </c>
      <c r="D1897" t="s">
        <v>5515</v>
      </c>
      <c r="E1897" t="s">
        <v>42</v>
      </c>
      <c r="F1897" t="s">
        <v>40</v>
      </c>
      <c r="G1897" t="s">
        <v>52</v>
      </c>
      <c r="H1897" t="s">
        <v>13</v>
      </c>
      <c r="I1897" t="s">
        <v>146</v>
      </c>
      <c r="J1897" t="s">
        <v>5516</v>
      </c>
      <c r="K1897" t="s">
        <v>28</v>
      </c>
    </row>
    <row r="1898" spans="1:11" x14ac:dyDescent="0.35">
      <c r="A1898">
        <v>1897</v>
      </c>
      <c r="B1898" t="s">
        <v>5517</v>
      </c>
      <c r="C1898">
        <v>25</v>
      </c>
      <c r="D1898" t="s">
        <v>5518</v>
      </c>
      <c r="E1898" t="s">
        <v>149</v>
      </c>
      <c r="F1898" t="s">
        <v>32</v>
      </c>
      <c r="G1898" t="s">
        <v>33</v>
      </c>
      <c r="H1898" t="s">
        <v>34</v>
      </c>
      <c r="I1898" t="s">
        <v>68</v>
      </c>
      <c r="J1898" t="s">
        <v>5519</v>
      </c>
      <c r="K1898" t="s">
        <v>37</v>
      </c>
    </row>
    <row r="1899" spans="1:11" x14ac:dyDescent="0.35">
      <c r="A1899">
        <v>1898</v>
      </c>
      <c r="B1899" t="s">
        <v>5520</v>
      </c>
      <c r="C1899">
        <v>23</v>
      </c>
      <c r="D1899" t="s">
        <v>5521</v>
      </c>
      <c r="E1899" t="s">
        <v>23</v>
      </c>
      <c r="F1899" t="s">
        <v>133</v>
      </c>
      <c r="G1899" t="s">
        <v>87</v>
      </c>
      <c r="H1899" t="s">
        <v>79</v>
      </c>
      <c r="I1899" t="s">
        <v>63</v>
      </c>
      <c r="J1899">
        <v>7343774391</v>
      </c>
      <c r="K1899" t="s">
        <v>76</v>
      </c>
    </row>
    <row r="1900" spans="1:11" x14ac:dyDescent="0.35">
      <c r="A1900">
        <v>1899</v>
      </c>
      <c r="B1900" t="s">
        <v>5522</v>
      </c>
      <c r="C1900">
        <v>20</v>
      </c>
      <c r="D1900" t="s">
        <v>5523</v>
      </c>
      <c r="E1900" t="s">
        <v>32</v>
      </c>
      <c r="F1900" t="s">
        <v>42</v>
      </c>
      <c r="G1900" t="s">
        <v>41</v>
      </c>
      <c r="H1900" t="s">
        <v>42</v>
      </c>
      <c r="I1900" t="s">
        <v>146</v>
      </c>
      <c r="J1900">
        <v>8292909303</v>
      </c>
      <c r="K1900" t="s">
        <v>19</v>
      </c>
    </row>
    <row r="1901" spans="1:11" x14ac:dyDescent="0.35">
      <c r="A1901">
        <v>1900</v>
      </c>
      <c r="B1901" t="s">
        <v>5524</v>
      </c>
      <c r="C1901">
        <v>24</v>
      </c>
      <c r="D1901" t="s">
        <v>5525</v>
      </c>
      <c r="E1901" t="s">
        <v>32</v>
      </c>
      <c r="F1901" t="s">
        <v>177</v>
      </c>
      <c r="G1901" t="s">
        <v>47</v>
      </c>
      <c r="H1901" t="s">
        <v>31</v>
      </c>
      <c r="I1901" t="s">
        <v>146</v>
      </c>
      <c r="J1901" t="s">
        <v>5526</v>
      </c>
      <c r="K1901" t="s">
        <v>76</v>
      </c>
    </row>
    <row r="1902" spans="1:11" x14ac:dyDescent="0.35">
      <c r="A1902">
        <v>1901</v>
      </c>
      <c r="B1902" t="s">
        <v>5527</v>
      </c>
      <c r="C1902">
        <v>29</v>
      </c>
      <c r="D1902" t="s">
        <v>5528</v>
      </c>
      <c r="E1902" t="s">
        <v>14</v>
      </c>
      <c r="F1902" t="s">
        <v>32</v>
      </c>
      <c r="G1902" t="s">
        <v>80</v>
      </c>
      <c r="H1902" t="s">
        <v>32</v>
      </c>
      <c r="I1902" t="s">
        <v>17</v>
      </c>
      <c r="J1902" t="s">
        <v>5529</v>
      </c>
      <c r="K1902" t="s">
        <v>28</v>
      </c>
    </row>
    <row r="1903" spans="1:11" x14ac:dyDescent="0.35">
      <c r="A1903">
        <v>1902</v>
      </c>
      <c r="B1903" t="s">
        <v>5530</v>
      </c>
      <c r="C1903">
        <v>21</v>
      </c>
      <c r="D1903" t="s">
        <v>5531</v>
      </c>
      <c r="E1903" t="s">
        <v>31</v>
      </c>
      <c r="F1903" t="s">
        <v>133</v>
      </c>
      <c r="G1903" t="s">
        <v>41</v>
      </c>
      <c r="H1903" t="s">
        <v>42</v>
      </c>
      <c r="I1903" t="s">
        <v>153</v>
      </c>
      <c r="J1903" t="s">
        <v>5532</v>
      </c>
      <c r="K1903" t="s">
        <v>28</v>
      </c>
    </row>
    <row r="1904" spans="1:11" x14ac:dyDescent="0.35">
      <c r="A1904">
        <v>1903</v>
      </c>
      <c r="B1904" t="s">
        <v>5533</v>
      </c>
      <c r="C1904">
        <v>28</v>
      </c>
      <c r="D1904" t="s">
        <v>5534</v>
      </c>
      <c r="E1904" t="s">
        <v>201</v>
      </c>
      <c r="F1904" t="s">
        <v>67</v>
      </c>
      <c r="G1904" t="s">
        <v>24</v>
      </c>
      <c r="H1904" t="s">
        <v>25</v>
      </c>
      <c r="I1904" t="s">
        <v>68</v>
      </c>
      <c r="J1904" t="s">
        <v>5535</v>
      </c>
      <c r="K1904" t="s">
        <v>37</v>
      </c>
    </row>
    <row r="1905" spans="1:11" x14ac:dyDescent="0.35">
      <c r="A1905">
        <v>1904</v>
      </c>
      <c r="B1905" t="s">
        <v>5536</v>
      </c>
      <c r="C1905">
        <v>21</v>
      </c>
      <c r="D1905" t="s">
        <v>5537</v>
      </c>
      <c r="E1905" t="s">
        <v>23</v>
      </c>
      <c r="F1905" t="s">
        <v>79</v>
      </c>
      <c r="G1905" t="s">
        <v>80</v>
      </c>
      <c r="H1905" t="s">
        <v>32</v>
      </c>
      <c r="I1905" t="s">
        <v>170</v>
      </c>
      <c r="J1905" t="s">
        <v>5538</v>
      </c>
      <c r="K1905" t="s">
        <v>28</v>
      </c>
    </row>
    <row r="1906" spans="1:11" x14ac:dyDescent="0.35">
      <c r="A1906">
        <v>1905</v>
      </c>
      <c r="B1906" t="s">
        <v>5539</v>
      </c>
      <c r="C1906">
        <v>28</v>
      </c>
      <c r="D1906" t="s">
        <v>5540</v>
      </c>
      <c r="E1906" t="s">
        <v>32</v>
      </c>
      <c r="F1906" t="s">
        <v>133</v>
      </c>
      <c r="G1906" t="s">
        <v>80</v>
      </c>
      <c r="H1906" t="s">
        <v>32</v>
      </c>
      <c r="I1906" t="s">
        <v>116</v>
      </c>
      <c r="J1906" t="s">
        <v>5541</v>
      </c>
      <c r="K1906" t="s">
        <v>76</v>
      </c>
    </row>
    <row r="1907" spans="1:11" x14ac:dyDescent="0.35">
      <c r="A1907">
        <v>1906</v>
      </c>
      <c r="B1907" t="s">
        <v>5542</v>
      </c>
      <c r="C1907">
        <v>25</v>
      </c>
      <c r="D1907" t="s">
        <v>5543</v>
      </c>
      <c r="E1907" t="s">
        <v>42</v>
      </c>
      <c r="F1907" t="s">
        <v>133</v>
      </c>
      <c r="G1907" t="s">
        <v>120</v>
      </c>
      <c r="H1907" t="s">
        <v>57</v>
      </c>
      <c r="I1907" t="s">
        <v>53</v>
      </c>
      <c r="J1907" t="s">
        <v>5544</v>
      </c>
      <c r="K1907" t="s">
        <v>28</v>
      </c>
    </row>
    <row r="1908" spans="1:11" x14ac:dyDescent="0.35">
      <c r="A1908">
        <v>1907</v>
      </c>
      <c r="B1908" t="s">
        <v>5545</v>
      </c>
      <c r="C1908">
        <v>22</v>
      </c>
      <c r="D1908" t="s">
        <v>5546</v>
      </c>
      <c r="E1908" t="s">
        <v>57</v>
      </c>
      <c r="F1908" t="s">
        <v>133</v>
      </c>
      <c r="G1908" t="s">
        <v>52</v>
      </c>
      <c r="H1908" t="s">
        <v>13</v>
      </c>
      <c r="I1908" t="s">
        <v>58</v>
      </c>
      <c r="J1908" t="s">
        <v>5547</v>
      </c>
      <c r="K1908" t="s">
        <v>19</v>
      </c>
    </row>
    <row r="1909" spans="1:11" x14ac:dyDescent="0.35">
      <c r="A1909">
        <v>1908</v>
      </c>
      <c r="B1909" t="s">
        <v>5548</v>
      </c>
      <c r="C1909">
        <v>28</v>
      </c>
      <c r="D1909" t="s">
        <v>5549</v>
      </c>
      <c r="E1909" t="s">
        <v>23</v>
      </c>
      <c r="F1909" t="s">
        <v>177</v>
      </c>
      <c r="G1909" t="s">
        <v>24</v>
      </c>
      <c r="H1909" t="s">
        <v>25</v>
      </c>
      <c r="I1909" t="s">
        <v>102</v>
      </c>
      <c r="J1909" t="s">
        <v>5550</v>
      </c>
      <c r="K1909" t="s">
        <v>37</v>
      </c>
    </row>
    <row r="1910" spans="1:11" x14ac:dyDescent="0.35">
      <c r="A1910">
        <v>1909</v>
      </c>
      <c r="B1910" t="s">
        <v>5551</v>
      </c>
      <c r="C1910">
        <v>30</v>
      </c>
      <c r="D1910" t="s">
        <v>5552</v>
      </c>
      <c r="E1910" t="s">
        <v>23</v>
      </c>
      <c r="F1910" t="s">
        <v>34</v>
      </c>
      <c r="G1910" t="s">
        <v>80</v>
      </c>
      <c r="H1910" t="s">
        <v>32</v>
      </c>
      <c r="I1910" t="s">
        <v>68</v>
      </c>
      <c r="J1910" t="s">
        <v>5553</v>
      </c>
      <c r="K1910" t="s">
        <v>44</v>
      </c>
    </row>
    <row r="1911" spans="1:11" x14ac:dyDescent="0.35">
      <c r="A1911">
        <v>1910</v>
      </c>
      <c r="B1911" t="s">
        <v>5554</v>
      </c>
      <c r="C1911">
        <v>26</v>
      </c>
      <c r="D1911" t="s">
        <v>5555</v>
      </c>
      <c r="E1911" t="s">
        <v>23</v>
      </c>
      <c r="F1911" t="s">
        <v>32</v>
      </c>
      <c r="G1911" t="s">
        <v>33</v>
      </c>
      <c r="H1911" t="s">
        <v>34</v>
      </c>
      <c r="I1911" t="s">
        <v>48</v>
      </c>
      <c r="J1911" t="s">
        <v>5556</v>
      </c>
      <c r="K1911" t="s">
        <v>76</v>
      </c>
    </row>
    <row r="1912" spans="1:11" x14ac:dyDescent="0.35">
      <c r="A1912">
        <v>1911</v>
      </c>
      <c r="B1912" t="s">
        <v>5557</v>
      </c>
      <c r="C1912">
        <v>22</v>
      </c>
      <c r="D1912" t="s">
        <v>5558</v>
      </c>
      <c r="E1912" t="s">
        <v>57</v>
      </c>
      <c r="F1912" t="s">
        <v>14</v>
      </c>
      <c r="G1912" t="s">
        <v>80</v>
      </c>
      <c r="H1912" t="s">
        <v>32</v>
      </c>
      <c r="I1912" t="s">
        <v>26</v>
      </c>
      <c r="J1912" t="s">
        <v>5559</v>
      </c>
      <c r="K1912" t="s">
        <v>44</v>
      </c>
    </row>
    <row r="1913" spans="1:11" x14ac:dyDescent="0.35">
      <c r="A1913">
        <v>1912</v>
      </c>
      <c r="B1913" t="s">
        <v>5560</v>
      </c>
      <c r="C1913">
        <v>21</v>
      </c>
      <c r="D1913" t="s">
        <v>5561</v>
      </c>
      <c r="E1913" t="s">
        <v>16</v>
      </c>
      <c r="F1913" t="s">
        <v>67</v>
      </c>
      <c r="G1913" t="s">
        <v>41</v>
      </c>
      <c r="H1913" t="s">
        <v>42</v>
      </c>
      <c r="I1913" t="s">
        <v>58</v>
      </c>
      <c r="J1913" t="s">
        <v>5562</v>
      </c>
      <c r="K1913" t="s">
        <v>19</v>
      </c>
    </row>
    <row r="1914" spans="1:11" x14ac:dyDescent="0.35">
      <c r="A1914">
        <v>1913</v>
      </c>
      <c r="B1914" t="s">
        <v>5038</v>
      </c>
      <c r="C1914">
        <v>30</v>
      </c>
      <c r="D1914" t="s">
        <v>5563</v>
      </c>
      <c r="E1914" t="s">
        <v>34</v>
      </c>
      <c r="F1914" t="s">
        <v>67</v>
      </c>
      <c r="G1914" t="s">
        <v>120</v>
      </c>
      <c r="H1914" t="s">
        <v>57</v>
      </c>
      <c r="I1914" t="s">
        <v>53</v>
      </c>
      <c r="J1914" t="s">
        <v>5564</v>
      </c>
      <c r="K1914" t="s">
        <v>37</v>
      </c>
    </row>
    <row r="1915" spans="1:11" x14ac:dyDescent="0.35">
      <c r="A1915">
        <v>1914</v>
      </c>
      <c r="B1915" t="s">
        <v>5318</v>
      </c>
      <c r="C1915">
        <v>23</v>
      </c>
      <c r="D1915" t="s">
        <v>5565</v>
      </c>
      <c r="E1915" t="s">
        <v>149</v>
      </c>
      <c r="F1915" t="s">
        <v>67</v>
      </c>
      <c r="G1915" t="s">
        <v>62</v>
      </c>
      <c r="H1915" t="s">
        <v>23</v>
      </c>
      <c r="I1915" t="s">
        <v>116</v>
      </c>
      <c r="J1915" t="s">
        <v>5566</v>
      </c>
      <c r="K1915" t="s">
        <v>76</v>
      </c>
    </row>
    <row r="1916" spans="1:11" x14ac:dyDescent="0.35">
      <c r="A1916">
        <v>1915</v>
      </c>
      <c r="B1916" t="s">
        <v>5567</v>
      </c>
      <c r="C1916">
        <v>23</v>
      </c>
      <c r="D1916" t="s">
        <v>5568</v>
      </c>
      <c r="E1916" t="s">
        <v>169</v>
      </c>
      <c r="F1916" t="s">
        <v>16</v>
      </c>
      <c r="G1916" t="s">
        <v>80</v>
      </c>
      <c r="H1916" t="s">
        <v>32</v>
      </c>
      <c r="I1916" t="s">
        <v>116</v>
      </c>
      <c r="J1916" t="s">
        <v>5569</v>
      </c>
      <c r="K1916" t="s">
        <v>37</v>
      </c>
    </row>
    <row r="1917" spans="1:11" x14ac:dyDescent="0.35">
      <c r="A1917">
        <v>1916</v>
      </c>
      <c r="B1917" t="s">
        <v>5570</v>
      </c>
      <c r="C1917">
        <v>21</v>
      </c>
      <c r="D1917" t="s">
        <v>5571</v>
      </c>
      <c r="E1917" t="s">
        <v>101</v>
      </c>
      <c r="F1917" t="s">
        <v>57</v>
      </c>
      <c r="G1917" t="s">
        <v>87</v>
      </c>
      <c r="H1917" t="s">
        <v>79</v>
      </c>
      <c r="I1917" t="s">
        <v>88</v>
      </c>
      <c r="J1917" t="s">
        <v>5572</v>
      </c>
      <c r="K1917" t="s">
        <v>28</v>
      </c>
    </row>
    <row r="1918" spans="1:11" x14ac:dyDescent="0.35">
      <c r="A1918">
        <v>1917</v>
      </c>
      <c r="B1918" t="s">
        <v>5573</v>
      </c>
      <c r="C1918">
        <v>28</v>
      </c>
      <c r="D1918" t="s">
        <v>5574</v>
      </c>
      <c r="E1918" t="s">
        <v>169</v>
      </c>
      <c r="F1918" t="s">
        <v>101</v>
      </c>
      <c r="G1918" t="s">
        <v>80</v>
      </c>
      <c r="H1918" t="s">
        <v>32</v>
      </c>
      <c r="I1918" t="s">
        <v>48</v>
      </c>
      <c r="J1918" t="s">
        <v>5575</v>
      </c>
      <c r="K1918" t="s">
        <v>19</v>
      </c>
    </row>
    <row r="1919" spans="1:11" x14ac:dyDescent="0.35">
      <c r="A1919">
        <v>1918</v>
      </c>
      <c r="B1919" t="s">
        <v>5576</v>
      </c>
      <c r="C1919">
        <v>24</v>
      </c>
      <c r="D1919" t="s">
        <v>5577</v>
      </c>
      <c r="E1919" t="s">
        <v>67</v>
      </c>
      <c r="F1919" t="s">
        <v>23</v>
      </c>
      <c r="G1919" t="s">
        <v>47</v>
      </c>
      <c r="H1919" t="s">
        <v>31</v>
      </c>
      <c r="I1919" t="s">
        <v>68</v>
      </c>
      <c r="J1919" t="s">
        <v>5578</v>
      </c>
      <c r="K1919" t="s">
        <v>44</v>
      </c>
    </row>
    <row r="1920" spans="1:11" x14ac:dyDescent="0.35">
      <c r="A1920">
        <v>1919</v>
      </c>
      <c r="B1920" t="s">
        <v>5579</v>
      </c>
      <c r="C1920">
        <v>24</v>
      </c>
      <c r="D1920" t="s">
        <v>5580</v>
      </c>
      <c r="E1920" t="s">
        <v>14</v>
      </c>
      <c r="F1920" t="s">
        <v>16</v>
      </c>
      <c r="G1920" t="s">
        <v>52</v>
      </c>
      <c r="H1920" t="s">
        <v>13</v>
      </c>
      <c r="I1920" t="s">
        <v>68</v>
      </c>
      <c r="J1920" t="s">
        <v>5581</v>
      </c>
      <c r="K1920" t="s">
        <v>37</v>
      </c>
    </row>
    <row r="1921" spans="1:11" x14ac:dyDescent="0.35">
      <c r="A1921">
        <v>1920</v>
      </c>
      <c r="B1921" t="s">
        <v>5582</v>
      </c>
      <c r="C1921">
        <v>23</v>
      </c>
      <c r="D1921" t="s">
        <v>5583</v>
      </c>
      <c r="E1921" t="s">
        <v>201</v>
      </c>
      <c r="F1921" t="s">
        <v>14</v>
      </c>
      <c r="G1921" t="s">
        <v>47</v>
      </c>
      <c r="H1921" t="s">
        <v>31</v>
      </c>
      <c r="I1921" t="s">
        <v>91</v>
      </c>
      <c r="J1921" t="s">
        <v>5584</v>
      </c>
      <c r="K1921" t="s">
        <v>37</v>
      </c>
    </row>
    <row r="1922" spans="1:11" x14ac:dyDescent="0.35">
      <c r="A1922">
        <v>1921</v>
      </c>
      <c r="B1922" t="s">
        <v>5585</v>
      </c>
      <c r="C1922">
        <v>25</v>
      </c>
      <c r="D1922" t="s">
        <v>5586</v>
      </c>
      <c r="E1922" t="s">
        <v>31</v>
      </c>
      <c r="F1922" t="s">
        <v>67</v>
      </c>
      <c r="G1922" t="s">
        <v>52</v>
      </c>
      <c r="H1922" t="s">
        <v>13</v>
      </c>
      <c r="I1922" t="s">
        <v>146</v>
      </c>
      <c r="J1922" t="s">
        <v>5587</v>
      </c>
      <c r="K1922" t="s">
        <v>76</v>
      </c>
    </row>
    <row r="1923" spans="1:11" x14ac:dyDescent="0.35">
      <c r="A1923">
        <v>1922</v>
      </c>
      <c r="B1923" t="s">
        <v>5588</v>
      </c>
      <c r="C1923">
        <v>23</v>
      </c>
      <c r="D1923" t="s">
        <v>5589</v>
      </c>
      <c r="E1923" t="s">
        <v>201</v>
      </c>
      <c r="F1923" t="s">
        <v>16</v>
      </c>
      <c r="G1923" t="s">
        <v>24</v>
      </c>
      <c r="H1923" t="s">
        <v>25</v>
      </c>
      <c r="I1923" t="s">
        <v>116</v>
      </c>
      <c r="J1923" t="s">
        <v>5590</v>
      </c>
      <c r="K1923" t="s">
        <v>76</v>
      </c>
    </row>
    <row r="1924" spans="1:11" x14ac:dyDescent="0.35">
      <c r="A1924">
        <v>1923</v>
      </c>
      <c r="B1924" t="s">
        <v>5591</v>
      </c>
      <c r="C1924">
        <v>20</v>
      </c>
      <c r="D1924" t="s">
        <v>5592</v>
      </c>
      <c r="E1924" t="s">
        <v>133</v>
      </c>
      <c r="F1924" t="s">
        <v>34</v>
      </c>
      <c r="G1924" t="s">
        <v>87</v>
      </c>
      <c r="H1924" t="s">
        <v>79</v>
      </c>
      <c r="I1924" t="s">
        <v>170</v>
      </c>
      <c r="J1924">
        <v>7589261215</v>
      </c>
      <c r="K1924" t="s">
        <v>37</v>
      </c>
    </row>
    <row r="1925" spans="1:11" x14ac:dyDescent="0.35">
      <c r="A1925">
        <v>1924</v>
      </c>
      <c r="B1925" t="s">
        <v>5593</v>
      </c>
      <c r="C1925">
        <v>26</v>
      </c>
      <c r="D1925" t="s">
        <v>5594</v>
      </c>
      <c r="E1925" t="s">
        <v>32</v>
      </c>
      <c r="F1925" t="s">
        <v>25</v>
      </c>
      <c r="G1925" t="s">
        <v>87</v>
      </c>
      <c r="H1925" t="s">
        <v>79</v>
      </c>
      <c r="I1925" t="s">
        <v>58</v>
      </c>
      <c r="J1925">
        <v>8747399718</v>
      </c>
      <c r="K1925" t="s">
        <v>76</v>
      </c>
    </row>
    <row r="1926" spans="1:11" x14ac:dyDescent="0.35">
      <c r="A1926">
        <v>1925</v>
      </c>
      <c r="B1926" t="s">
        <v>5595</v>
      </c>
      <c r="C1926">
        <v>21</v>
      </c>
      <c r="D1926" t="s">
        <v>5596</v>
      </c>
      <c r="E1926" t="s">
        <v>169</v>
      </c>
      <c r="F1926" t="s">
        <v>14</v>
      </c>
      <c r="G1926" t="s">
        <v>15</v>
      </c>
      <c r="H1926" t="s">
        <v>16</v>
      </c>
      <c r="I1926" t="s">
        <v>63</v>
      </c>
      <c r="J1926" t="s">
        <v>5597</v>
      </c>
      <c r="K1926" t="s">
        <v>76</v>
      </c>
    </row>
    <row r="1927" spans="1:11" x14ac:dyDescent="0.35">
      <c r="A1927">
        <v>1926</v>
      </c>
      <c r="B1927" t="s">
        <v>5598</v>
      </c>
      <c r="C1927">
        <v>24</v>
      </c>
      <c r="D1927" t="s">
        <v>5599</v>
      </c>
      <c r="E1927" t="s">
        <v>23</v>
      </c>
      <c r="F1927" t="s">
        <v>14</v>
      </c>
      <c r="G1927" t="s">
        <v>120</v>
      </c>
      <c r="H1927" t="s">
        <v>57</v>
      </c>
      <c r="I1927" t="s">
        <v>153</v>
      </c>
      <c r="J1927" t="s">
        <v>5600</v>
      </c>
      <c r="K1927" t="s">
        <v>28</v>
      </c>
    </row>
    <row r="1928" spans="1:11" x14ac:dyDescent="0.35">
      <c r="A1928">
        <v>1927</v>
      </c>
      <c r="B1928" t="s">
        <v>5601</v>
      </c>
      <c r="C1928">
        <v>24</v>
      </c>
      <c r="D1928" t="s">
        <v>5602</v>
      </c>
      <c r="E1928" t="s">
        <v>23</v>
      </c>
      <c r="F1928" t="s">
        <v>14</v>
      </c>
      <c r="G1928" t="s">
        <v>120</v>
      </c>
      <c r="H1928" t="s">
        <v>57</v>
      </c>
      <c r="I1928" t="s">
        <v>153</v>
      </c>
      <c r="J1928">
        <v>5887425363</v>
      </c>
      <c r="K1928" t="s">
        <v>28</v>
      </c>
    </row>
    <row r="1929" spans="1:11" x14ac:dyDescent="0.35">
      <c r="A1929">
        <v>1928</v>
      </c>
      <c r="B1929" t="s">
        <v>5603</v>
      </c>
      <c r="C1929">
        <v>27</v>
      </c>
      <c r="D1929" t="s">
        <v>5604</v>
      </c>
      <c r="E1929" t="s">
        <v>101</v>
      </c>
      <c r="F1929" t="s">
        <v>13</v>
      </c>
      <c r="G1929" t="s">
        <v>47</v>
      </c>
      <c r="H1929" t="s">
        <v>31</v>
      </c>
      <c r="I1929" t="s">
        <v>26</v>
      </c>
      <c r="J1929" t="s">
        <v>5605</v>
      </c>
      <c r="K1929" t="s">
        <v>19</v>
      </c>
    </row>
    <row r="1930" spans="1:11" x14ac:dyDescent="0.35">
      <c r="A1930">
        <v>1929</v>
      </c>
      <c r="B1930" t="s">
        <v>5606</v>
      </c>
      <c r="C1930">
        <v>21</v>
      </c>
      <c r="D1930" t="s">
        <v>5607</v>
      </c>
      <c r="E1930" t="s">
        <v>149</v>
      </c>
      <c r="F1930" t="s">
        <v>13</v>
      </c>
      <c r="G1930" t="s">
        <v>52</v>
      </c>
      <c r="H1930" t="s">
        <v>13</v>
      </c>
      <c r="I1930" t="s">
        <v>153</v>
      </c>
      <c r="J1930" t="s">
        <v>5608</v>
      </c>
      <c r="K1930" t="s">
        <v>37</v>
      </c>
    </row>
    <row r="1931" spans="1:11" x14ac:dyDescent="0.35">
      <c r="A1931">
        <v>1930</v>
      </c>
      <c r="B1931" t="s">
        <v>5609</v>
      </c>
      <c r="C1931">
        <v>29</v>
      </c>
      <c r="D1931" t="s">
        <v>5610</v>
      </c>
      <c r="E1931" t="s">
        <v>25</v>
      </c>
      <c r="F1931" t="s">
        <v>31</v>
      </c>
      <c r="G1931" t="s">
        <v>24</v>
      </c>
      <c r="H1931" t="s">
        <v>25</v>
      </c>
      <c r="I1931" t="s">
        <v>17</v>
      </c>
      <c r="J1931" t="s">
        <v>5611</v>
      </c>
      <c r="K1931" t="s">
        <v>28</v>
      </c>
    </row>
    <row r="1932" spans="1:11" x14ac:dyDescent="0.35">
      <c r="A1932">
        <v>1931</v>
      </c>
      <c r="B1932" t="s">
        <v>5612</v>
      </c>
      <c r="C1932">
        <v>22</v>
      </c>
      <c r="D1932" t="s">
        <v>5613</v>
      </c>
      <c r="E1932" t="s">
        <v>169</v>
      </c>
      <c r="F1932" t="s">
        <v>32</v>
      </c>
      <c r="G1932" t="s">
        <v>47</v>
      </c>
      <c r="H1932" t="s">
        <v>31</v>
      </c>
      <c r="I1932" t="s">
        <v>88</v>
      </c>
      <c r="J1932" t="s">
        <v>5614</v>
      </c>
      <c r="K1932" t="s">
        <v>28</v>
      </c>
    </row>
    <row r="1933" spans="1:11" x14ac:dyDescent="0.35">
      <c r="A1933">
        <v>1932</v>
      </c>
      <c r="B1933" t="s">
        <v>2815</v>
      </c>
      <c r="C1933">
        <v>24</v>
      </c>
      <c r="D1933" t="s">
        <v>5615</v>
      </c>
      <c r="E1933" t="s">
        <v>13</v>
      </c>
      <c r="F1933" t="s">
        <v>34</v>
      </c>
      <c r="G1933" t="s">
        <v>47</v>
      </c>
      <c r="H1933" t="s">
        <v>31</v>
      </c>
      <c r="I1933" t="s">
        <v>26</v>
      </c>
      <c r="J1933" t="s">
        <v>5616</v>
      </c>
      <c r="K1933" t="s">
        <v>44</v>
      </c>
    </row>
    <row r="1934" spans="1:11" x14ac:dyDescent="0.35">
      <c r="A1934">
        <v>1933</v>
      </c>
      <c r="B1934" t="s">
        <v>5617</v>
      </c>
      <c r="C1934">
        <v>20</v>
      </c>
      <c r="D1934" t="s">
        <v>5618</v>
      </c>
      <c r="E1934" t="s">
        <v>14</v>
      </c>
      <c r="F1934" t="s">
        <v>67</v>
      </c>
      <c r="G1934" t="s">
        <v>62</v>
      </c>
      <c r="H1934" t="s">
        <v>23</v>
      </c>
      <c r="I1934" t="s">
        <v>35</v>
      </c>
      <c r="J1934">
        <f>1-298-366-17</f>
        <v>-680</v>
      </c>
      <c r="K1934" t="s">
        <v>37</v>
      </c>
    </row>
    <row r="1935" spans="1:11" x14ac:dyDescent="0.35">
      <c r="A1935">
        <v>1934</v>
      </c>
      <c r="B1935" t="s">
        <v>5619</v>
      </c>
      <c r="C1935">
        <v>28</v>
      </c>
      <c r="D1935" t="s">
        <v>5620</v>
      </c>
      <c r="E1935" t="s">
        <v>16</v>
      </c>
      <c r="F1935" t="s">
        <v>25</v>
      </c>
      <c r="G1935" t="s">
        <v>15</v>
      </c>
      <c r="H1935" t="s">
        <v>16</v>
      </c>
      <c r="I1935" t="s">
        <v>116</v>
      </c>
      <c r="J1935" t="s">
        <v>5621</v>
      </c>
      <c r="K1935" t="s">
        <v>28</v>
      </c>
    </row>
    <row r="1936" spans="1:11" x14ac:dyDescent="0.35">
      <c r="A1936">
        <v>1935</v>
      </c>
      <c r="B1936" t="s">
        <v>5622</v>
      </c>
      <c r="C1936">
        <v>29</v>
      </c>
      <c r="D1936" t="s">
        <v>5623</v>
      </c>
      <c r="E1936" t="s">
        <v>149</v>
      </c>
      <c r="F1936" t="s">
        <v>22</v>
      </c>
      <c r="G1936" t="s">
        <v>80</v>
      </c>
      <c r="H1936" t="s">
        <v>32</v>
      </c>
      <c r="I1936" t="s">
        <v>26</v>
      </c>
      <c r="J1936" t="s">
        <v>5624</v>
      </c>
      <c r="K1936" t="s">
        <v>37</v>
      </c>
    </row>
    <row r="1937" spans="1:11" x14ac:dyDescent="0.35">
      <c r="A1937">
        <v>1936</v>
      </c>
      <c r="B1937" t="s">
        <v>5625</v>
      </c>
      <c r="C1937">
        <v>30</v>
      </c>
      <c r="D1937" t="s">
        <v>5626</v>
      </c>
      <c r="E1937" t="s">
        <v>22</v>
      </c>
      <c r="F1937" t="s">
        <v>23</v>
      </c>
      <c r="G1937" t="s">
        <v>62</v>
      </c>
      <c r="H1937" t="s">
        <v>23</v>
      </c>
      <c r="I1937" t="s">
        <v>91</v>
      </c>
      <c r="J1937" t="s">
        <v>5627</v>
      </c>
      <c r="K1937" t="s">
        <v>44</v>
      </c>
    </row>
    <row r="1938" spans="1:11" x14ac:dyDescent="0.35">
      <c r="A1938">
        <v>1937</v>
      </c>
      <c r="B1938" t="s">
        <v>5628</v>
      </c>
      <c r="C1938">
        <v>22</v>
      </c>
      <c r="D1938" t="s">
        <v>5629</v>
      </c>
      <c r="E1938" t="s">
        <v>42</v>
      </c>
      <c r="F1938" t="s">
        <v>32</v>
      </c>
      <c r="G1938" t="s">
        <v>120</v>
      </c>
      <c r="H1938" t="s">
        <v>57</v>
      </c>
      <c r="I1938" t="s">
        <v>68</v>
      </c>
      <c r="J1938" t="s">
        <v>5630</v>
      </c>
      <c r="K1938" t="s">
        <v>19</v>
      </c>
    </row>
    <row r="1939" spans="1:11" x14ac:dyDescent="0.35">
      <c r="A1939">
        <v>1938</v>
      </c>
      <c r="B1939" t="s">
        <v>5631</v>
      </c>
      <c r="C1939">
        <v>20</v>
      </c>
      <c r="D1939" t="s">
        <v>5632</v>
      </c>
      <c r="E1939" t="s">
        <v>23</v>
      </c>
      <c r="F1939" t="s">
        <v>67</v>
      </c>
      <c r="G1939" t="s">
        <v>15</v>
      </c>
      <c r="H1939" t="s">
        <v>16</v>
      </c>
      <c r="I1939" t="s">
        <v>35</v>
      </c>
      <c r="J1939" t="s">
        <v>5633</v>
      </c>
      <c r="K1939" t="s">
        <v>19</v>
      </c>
    </row>
    <row r="1940" spans="1:11" x14ac:dyDescent="0.35">
      <c r="A1940">
        <v>1939</v>
      </c>
      <c r="B1940" t="s">
        <v>5634</v>
      </c>
      <c r="C1940">
        <v>26</v>
      </c>
      <c r="D1940" t="s">
        <v>5635</v>
      </c>
      <c r="E1940" t="s">
        <v>133</v>
      </c>
      <c r="F1940" t="s">
        <v>67</v>
      </c>
      <c r="G1940" t="s">
        <v>80</v>
      </c>
      <c r="H1940" t="s">
        <v>32</v>
      </c>
      <c r="I1940" t="s">
        <v>48</v>
      </c>
      <c r="J1940">
        <v>6172303782</v>
      </c>
      <c r="K1940" t="s">
        <v>19</v>
      </c>
    </row>
    <row r="1941" spans="1:11" x14ac:dyDescent="0.35">
      <c r="A1941">
        <v>1940</v>
      </c>
      <c r="B1941" t="s">
        <v>5636</v>
      </c>
      <c r="C1941">
        <v>20</v>
      </c>
      <c r="D1941" t="s">
        <v>5637</v>
      </c>
      <c r="E1941" t="s">
        <v>101</v>
      </c>
      <c r="F1941" t="s">
        <v>40</v>
      </c>
      <c r="G1941" t="s">
        <v>41</v>
      </c>
      <c r="H1941" t="s">
        <v>42</v>
      </c>
      <c r="I1941" t="s">
        <v>88</v>
      </c>
      <c r="J1941" t="s">
        <v>5638</v>
      </c>
      <c r="K1941" t="s">
        <v>19</v>
      </c>
    </row>
    <row r="1942" spans="1:11" x14ac:dyDescent="0.35">
      <c r="A1942">
        <v>1941</v>
      </c>
      <c r="B1942" t="s">
        <v>5639</v>
      </c>
      <c r="C1942">
        <v>28</v>
      </c>
      <c r="D1942" t="s">
        <v>5640</v>
      </c>
      <c r="E1942" t="s">
        <v>23</v>
      </c>
      <c r="F1942" t="s">
        <v>149</v>
      </c>
      <c r="G1942" t="s">
        <v>33</v>
      </c>
      <c r="H1942" t="s">
        <v>34</v>
      </c>
      <c r="I1942" t="s">
        <v>88</v>
      </c>
      <c r="J1942" t="s">
        <v>5641</v>
      </c>
      <c r="K1942" t="s">
        <v>19</v>
      </c>
    </row>
    <row r="1943" spans="1:11" x14ac:dyDescent="0.35">
      <c r="A1943">
        <v>1942</v>
      </c>
      <c r="B1943" t="s">
        <v>5642</v>
      </c>
      <c r="C1943">
        <v>21</v>
      </c>
      <c r="D1943" t="s">
        <v>5643</v>
      </c>
      <c r="E1943" t="s">
        <v>133</v>
      </c>
      <c r="F1943" t="s">
        <v>22</v>
      </c>
      <c r="G1943" t="s">
        <v>120</v>
      </c>
      <c r="H1943" t="s">
        <v>57</v>
      </c>
      <c r="I1943" t="s">
        <v>35</v>
      </c>
      <c r="J1943" t="s">
        <v>5644</v>
      </c>
      <c r="K1943" t="s">
        <v>37</v>
      </c>
    </row>
    <row r="1944" spans="1:11" x14ac:dyDescent="0.35">
      <c r="A1944">
        <v>1943</v>
      </c>
      <c r="B1944" t="s">
        <v>5645</v>
      </c>
      <c r="C1944">
        <v>27</v>
      </c>
      <c r="D1944" t="s">
        <v>5646</v>
      </c>
      <c r="E1944" t="s">
        <v>42</v>
      </c>
      <c r="F1944" t="s">
        <v>169</v>
      </c>
      <c r="G1944" t="s">
        <v>15</v>
      </c>
      <c r="H1944" t="s">
        <v>16</v>
      </c>
      <c r="I1944" t="s">
        <v>88</v>
      </c>
      <c r="J1944" t="s">
        <v>5647</v>
      </c>
      <c r="K1944" t="s">
        <v>44</v>
      </c>
    </row>
    <row r="1945" spans="1:11" x14ac:dyDescent="0.35">
      <c r="A1945">
        <v>1944</v>
      </c>
      <c r="B1945" t="s">
        <v>5648</v>
      </c>
      <c r="C1945">
        <v>29</v>
      </c>
      <c r="D1945" t="s">
        <v>5649</v>
      </c>
      <c r="E1945" t="s">
        <v>16</v>
      </c>
      <c r="F1945" t="s">
        <v>34</v>
      </c>
      <c r="G1945" t="s">
        <v>120</v>
      </c>
      <c r="H1945" t="s">
        <v>57</v>
      </c>
      <c r="I1945" t="s">
        <v>68</v>
      </c>
      <c r="J1945" t="s">
        <v>5650</v>
      </c>
      <c r="K1945" t="s">
        <v>37</v>
      </c>
    </row>
    <row r="1946" spans="1:11" x14ac:dyDescent="0.35">
      <c r="A1946">
        <v>1945</v>
      </c>
      <c r="B1946" t="s">
        <v>5651</v>
      </c>
      <c r="C1946">
        <v>28</v>
      </c>
      <c r="D1946" t="s">
        <v>5652</v>
      </c>
      <c r="E1946" t="s">
        <v>67</v>
      </c>
      <c r="F1946" t="s">
        <v>22</v>
      </c>
      <c r="G1946" t="s">
        <v>52</v>
      </c>
      <c r="H1946" t="s">
        <v>13</v>
      </c>
      <c r="I1946" t="s">
        <v>26</v>
      </c>
      <c r="J1946" t="s">
        <v>5653</v>
      </c>
      <c r="K1946" t="s">
        <v>76</v>
      </c>
    </row>
    <row r="1947" spans="1:11" x14ac:dyDescent="0.35">
      <c r="A1947">
        <v>1946</v>
      </c>
      <c r="B1947" t="s">
        <v>5654</v>
      </c>
      <c r="C1947">
        <v>20</v>
      </c>
      <c r="D1947" t="s">
        <v>5655</v>
      </c>
      <c r="E1947" t="s">
        <v>14</v>
      </c>
      <c r="F1947" t="s">
        <v>133</v>
      </c>
      <c r="G1947" t="s">
        <v>47</v>
      </c>
      <c r="H1947" t="s">
        <v>31</v>
      </c>
      <c r="I1947" t="s">
        <v>116</v>
      </c>
      <c r="J1947">
        <v>8593533397</v>
      </c>
      <c r="K1947" t="s">
        <v>37</v>
      </c>
    </row>
    <row r="1948" spans="1:11" x14ac:dyDescent="0.35">
      <c r="A1948">
        <v>1947</v>
      </c>
      <c r="B1948" t="s">
        <v>5656</v>
      </c>
      <c r="C1948">
        <v>30</v>
      </c>
      <c r="D1948" t="s">
        <v>5657</v>
      </c>
      <c r="E1948" t="s">
        <v>40</v>
      </c>
      <c r="F1948" t="s">
        <v>57</v>
      </c>
      <c r="G1948" t="s">
        <v>24</v>
      </c>
      <c r="H1948" t="s">
        <v>25</v>
      </c>
      <c r="I1948" t="s">
        <v>146</v>
      </c>
      <c r="J1948" t="s">
        <v>5658</v>
      </c>
      <c r="K1948" t="s">
        <v>19</v>
      </c>
    </row>
    <row r="1949" spans="1:11" x14ac:dyDescent="0.35">
      <c r="A1949">
        <v>1948</v>
      </c>
      <c r="B1949" t="s">
        <v>5659</v>
      </c>
      <c r="C1949">
        <v>25</v>
      </c>
      <c r="D1949" t="s">
        <v>5660</v>
      </c>
      <c r="E1949" t="s">
        <v>79</v>
      </c>
      <c r="F1949" t="s">
        <v>133</v>
      </c>
      <c r="G1949" t="s">
        <v>62</v>
      </c>
      <c r="H1949" t="s">
        <v>23</v>
      </c>
      <c r="I1949" t="s">
        <v>102</v>
      </c>
      <c r="J1949">
        <f>1-648-937-6733</f>
        <v>-8317</v>
      </c>
      <c r="K1949" t="s">
        <v>28</v>
      </c>
    </row>
    <row r="1950" spans="1:11" x14ac:dyDescent="0.35">
      <c r="A1950">
        <v>1949</v>
      </c>
      <c r="B1950" t="s">
        <v>5661</v>
      </c>
      <c r="C1950">
        <v>20</v>
      </c>
      <c r="D1950" t="s">
        <v>5662</v>
      </c>
      <c r="E1950" t="s">
        <v>101</v>
      </c>
      <c r="F1950" t="s">
        <v>67</v>
      </c>
      <c r="G1950" t="s">
        <v>41</v>
      </c>
      <c r="H1950" t="s">
        <v>42</v>
      </c>
      <c r="I1950" t="s">
        <v>48</v>
      </c>
      <c r="J1950" t="s">
        <v>5663</v>
      </c>
      <c r="K1950" t="s">
        <v>28</v>
      </c>
    </row>
    <row r="1951" spans="1:11" x14ac:dyDescent="0.35">
      <c r="A1951">
        <v>1950</v>
      </c>
      <c r="B1951" t="s">
        <v>5664</v>
      </c>
      <c r="C1951">
        <v>22</v>
      </c>
      <c r="D1951" t="s">
        <v>5665</v>
      </c>
      <c r="E1951" t="s">
        <v>14</v>
      </c>
      <c r="F1951" t="s">
        <v>16</v>
      </c>
      <c r="G1951" t="s">
        <v>62</v>
      </c>
      <c r="H1951" t="s">
        <v>23</v>
      </c>
      <c r="I1951" t="s">
        <v>68</v>
      </c>
      <c r="J1951" t="s">
        <v>5666</v>
      </c>
      <c r="K1951" t="s">
        <v>76</v>
      </c>
    </row>
    <row r="1952" spans="1:11" x14ac:dyDescent="0.35">
      <c r="A1952">
        <v>1951</v>
      </c>
      <c r="B1952" t="s">
        <v>5667</v>
      </c>
      <c r="C1952">
        <v>21</v>
      </c>
      <c r="D1952" t="s">
        <v>5668</v>
      </c>
      <c r="E1952" t="s">
        <v>101</v>
      </c>
      <c r="F1952" t="s">
        <v>201</v>
      </c>
      <c r="G1952" t="s">
        <v>52</v>
      </c>
      <c r="H1952" t="s">
        <v>13</v>
      </c>
      <c r="I1952" t="s">
        <v>170</v>
      </c>
      <c r="J1952" t="s">
        <v>5669</v>
      </c>
      <c r="K1952" t="s">
        <v>19</v>
      </c>
    </row>
    <row r="1953" spans="1:11" x14ac:dyDescent="0.35">
      <c r="A1953">
        <v>1952</v>
      </c>
      <c r="B1953" t="s">
        <v>5670</v>
      </c>
      <c r="C1953">
        <v>20</v>
      </c>
      <c r="D1953" t="s">
        <v>5671</v>
      </c>
      <c r="E1953" t="s">
        <v>31</v>
      </c>
      <c r="F1953" t="s">
        <v>101</v>
      </c>
      <c r="G1953" t="s">
        <v>80</v>
      </c>
      <c r="H1953" t="s">
        <v>32</v>
      </c>
      <c r="I1953" t="s">
        <v>102</v>
      </c>
      <c r="J1953" t="s">
        <v>5672</v>
      </c>
      <c r="K1953" t="s">
        <v>44</v>
      </c>
    </row>
    <row r="1954" spans="1:11" x14ac:dyDescent="0.35">
      <c r="A1954">
        <v>1953</v>
      </c>
      <c r="B1954" t="s">
        <v>5673</v>
      </c>
      <c r="C1954">
        <v>26</v>
      </c>
      <c r="D1954" t="s">
        <v>5674</v>
      </c>
      <c r="E1954" t="s">
        <v>25</v>
      </c>
      <c r="F1954" t="s">
        <v>25</v>
      </c>
      <c r="G1954" t="s">
        <v>62</v>
      </c>
      <c r="H1954" t="s">
        <v>23</v>
      </c>
      <c r="I1954" t="s">
        <v>116</v>
      </c>
      <c r="J1954" t="s">
        <v>5675</v>
      </c>
      <c r="K1954" t="s">
        <v>28</v>
      </c>
    </row>
    <row r="1955" spans="1:11" x14ac:dyDescent="0.35">
      <c r="A1955">
        <v>1954</v>
      </c>
      <c r="B1955" t="s">
        <v>5676</v>
      </c>
      <c r="C1955">
        <v>21</v>
      </c>
      <c r="D1955" t="s">
        <v>5677</v>
      </c>
      <c r="E1955" t="s">
        <v>40</v>
      </c>
      <c r="F1955" t="s">
        <v>201</v>
      </c>
      <c r="G1955" t="s">
        <v>24</v>
      </c>
      <c r="H1955" t="s">
        <v>25</v>
      </c>
      <c r="I1955" t="s">
        <v>91</v>
      </c>
      <c r="J1955">
        <f>1-763-93-3642</f>
        <v>-4497</v>
      </c>
      <c r="K1955" t="s">
        <v>76</v>
      </c>
    </row>
    <row r="1956" spans="1:11" x14ac:dyDescent="0.35">
      <c r="A1956">
        <v>1955</v>
      </c>
      <c r="B1956" t="s">
        <v>5678</v>
      </c>
      <c r="C1956">
        <v>23</v>
      </c>
      <c r="D1956" t="s">
        <v>5679</v>
      </c>
      <c r="E1956" t="s">
        <v>57</v>
      </c>
      <c r="F1956" t="s">
        <v>23</v>
      </c>
      <c r="G1956" t="s">
        <v>62</v>
      </c>
      <c r="H1956" t="s">
        <v>23</v>
      </c>
      <c r="I1956" t="s">
        <v>53</v>
      </c>
      <c r="J1956" t="s">
        <v>5680</v>
      </c>
      <c r="K1956" t="s">
        <v>19</v>
      </c>
    </row>
    <row r="1957" spans="1:11" x14ac:dyDescent="0.35">
      <c r="A1957">
        <v>1956</v>
      </c>
      <c r="B1957" t="s">
        <v>5681</v>
      </c>
      <c r="C1957">
        <v>29</v>
      </c>
      <c r="D1957" t="s">
        <v>5682</v>
      </c>
      <c r="E1957" t="s">
        <v>149</v>
      </c>
      <c r="F1957" t="s">
        <v>57</v>
      </c>
      <c r="G1957" t="s">
        <v>33</v>
      </c>
      <c r="H1957" t="s">
        <v>34</v>
      </c>
      <c r="I1957" t="s">
        <v>146</v>
      </c>
      <c r="J1957" t="s">
        <v>5683</v>
      </c>
      <c r="K1957" t="s">
        <v>28</v>
      </c>
    </row>
    <row r="1958" spans="1:11" x14ac:dyDescent="0.35">
      <c r="A1958">
        <v>1957</v>
      </c>
      <c r="B1958" t="s">
        <v>5684</v>
      </c>
      <c r="C1958">
        <v>30</v>
      </c>
      <c r="D1958" t="s">
        <v>5685</v>
      </c>
      <c r="E1958" t="s">
        <v>40</v>
      </c>
      <c r="F1958" t="s">
        <v>13</v>
      </c>
      <c r="G1958" t="s">
        <v>24</v>
      </c>
      <c r="H1958" t="s">
        <v>25</v>
      </c>
      <c r="I1958" t="s">
        <v>153</v>
      </c>
      <c r="J1958" t="s">
        <v>5686</v>
      </c>
      <c r="K1958" t="s">
        <v>76</v>
      </c>
    </row>
    <row r="1959" spans="1:11" x14ac:dyDescent="0.35">
      <c r="A1959">
        <v>1958</v>
      </c>
      <c r="B1959" t="s">
        <v>3059</v>
      </c>
      <c r="C1959">
        <v>24</v>
      </c>
      <c r="D1959" t="s">
        <v>5687</v>
      </c>
      <c r="E1959" t="s">
        <v>14</v>
      </c>
      <c r="F1959" t="s">
        <v>42</v>
      </c>
      <c r="G1959" t="s">
        <v>80</v>
      </c>
      <c r="H1959" t="s">
        <v>32</v>
      </c>
      <c r="I1959" t="s">
        <v>68</v>
      </c>
      <c r="J1959" t="s">
        <v>5688</v>
      </c>
      <c r="K1959" t="s">
        <v>76</v>
      </c>
    </row>
    <row r="1960" spans="1:11" x14ac:dyDescent="0.35">
      <c r="A1960">
        <v>1959</v>
      </c>
      <c r="B1960" t="s">
        <v>5689</v>
      </c>
      <c r="C1960">
        <v>26</v>
      </c>
      <c r="D1960" t="s">
        <v>5690</v>
      </c>
      <c r="E1960" t="s">
        <v>16</v>
      </c>
      <c r="F1960" t="s">
        <v>34</v>
      </c>
      <c r="G1960" t="s">
        <v>62</v>
      </c>
      <c r="H1960" t="s">
        <v>23</v>
      </c>
      <c r="I1960" t="s">
        <v>170</v>
      </c>
      <c r="J1960" t="s">
        <v>5691</v>
      </c>
      <c r="K1960" t="s">
        <v>44</v>
      </c>
    </row>
    <row r="1961" spans="1:11" x14ac:dyDescent="0.35">
      <c r="A1961">
        <v>1960</v>
      </c>
      <c r="B1961" t="s">
        <v>5692</v>
      </c>
      <c r="C1961">
        <v>21</v>
      </c>
      <c r="D1961" t="s">
        <v>5693</v>
      </c>
      <c r="E1961" t="s">
        <v>25</v>
      </c>
      <c r="F1961" t="s">
        <v>23</v>
      </c>
      <c r="G1961" t="s">
        <v>33</v>
      </c>
      <c r="H1961" t="s">
        <v>34</v>
      </c>
      <c r="I1961" t="s">
        <v>170</v>
      </c>
      <c r="J1961" t="s">
        <v>5694</v>
      </c>
      <c r="K1961" t="s">
        <v>76</v>
      </c>
    </row>
    <row r="1962" spans="1:11" x14ac:dyDescent="0.35">
      <c r="A1962">
        <v>1961</v>
      </c>
      <c r="B1962" t="s">
        <v>5695</v>
      </c>
      <c r="C1962">
        <v>22</v>
      </c>
      <c r="D1962" t="s">
        <v>5696</v>
      </c>
      <c r="E1962" t="s">
        <v>133</v>
      </c>
      <c r="F1962" t="s">
        <v>169</v>
      </c>
      <c r="G1962" t="s">
        <v>24</v>
      </c>
      <c r="H1962" t="s">
        <v>25</v>
      </c>
      <c r="I1962" t="s">
        <v>116</v>
      </c>
      <c r="J1962" t="s">
        <v>5697</v>
      </c>
      <c r="K1962" t="s">
        <v>28</v>
      </c>
    </row>
    <row r="1963" spans="1:11" x14ac:dyDescent="0.35">
      <c r="A1963">
        <v>1962</v>
      </c>
      <c r="B1963" t="s">
        <v>5698</v>
      </c>
      <c r="C1963">
        <v>26</v>
      </c>
      <c r="D1963" t="s">
        <v>5699</v>
      </c>
      <c r="E1963" t="s">
        <v>32</v>
      </c>
      <c r="F1963" t="s">
        <v>31</v>
      </c>
      <c r="G1963" t="s">
        <v>80</v>
      </c>
      <c r="H1963" t="s">
        <v>32</v>
      </c>
      <c r="I1963" t="s">
        <v>17</v>
      </c>
      <c r="J1963" t="s">
        <v>5700</v>
      </c>
      <c r="K1963" t="s">
        <v>44</v>
      </c>
    </row>
    <row r="1964" spans="1:11" x14ac:dyDescent="0.35">
      <c r="A1964">
        <v>1963</v>
      </c>
      <c r="B1964" t="s">
        <v>5701</v>
      </c>
      <c r="C1964">
        <v>28</v>
      </c>
      <c r="D1964" t="s">
        <v>5702</v>
      </c>
      <c r="E1964" t="s">
        <v>23</v>
      </c>
      <c r="F1964" t="s">
        <v>40</v>
      </c>
      <c r="G1964" t="s">
        <v>87</v>
      </c>
      <c r="H1964" t="s">
        <v>79</v>
      </c>
      <c r="I1964" t="s">
        <v>91</v>
      </c>
      <c r="J1964" t="s">
        <v>5703</v>
      </c>
      <c r="K1964" t="s">
        <v>76</v>
      </c>
    </row>
    <row r="1965" spans="1:11" x14ac:dyDescent="0.35">
      <c r="A1965">
        <v>1964</v>
      </c>
      <c r="B1965" t="s">
        <v>5704</v>
      </c>
      <c r="C1965">
        <v>20</v>
      </c>
      <c r="D1965" t="s">
        <v>5705</v>
      </c>
      <c r="E1965" t="s">
        <v>32</v>
      </c>
      <c r="F1965" t="s">
        <v>133</v>
      </c>
      <c r="G1965" t="s">
        <v>47</v>
      </c>
      <c r="H1965" t="s">
        <v>31</v>
      </c>
      <c r="I1965" t="s">
        <v>68</v>
      </c>
      <c r="J1965" t="s">
        <v>5706</v>
      </c>
      <c r="K1965" t="s">
        <v>44</v>
      </c>
    </row>
    <row r="1966" spans="1:11" x14ac:dyDescent="0.35">
      <c r="A1966">
        <v>1965</v>
      </c>
      <c r="B1966" t="s">
        <v>5707</v>
      </c>
      <c r="C1966">
        <v>24</v>
      </c>
      <c r="D1966" t="s">
        <v>5708</v>
      </c>
      <c r="E1966" t="s">
        <v>22</v>
      </c>
      <c r="F1966" t="s">
        <v>23</v>
      </c>
      <c r="G1966" t="s">
        <v>41</v>
      </c>
      <c r="H1966" t="s">
        <v>42</v>
      </c>
      <c r="I1966" t="s">
        <v>48</v>
      </c>
      <c r="J1966" t="s">
        <v>5709</v>
      </c>
      <c r="K1966" t="s">
        <v>19</v>
      </c>
    </row>
    <row r="1967" spans="1:11" x14ac:dyDescent="0.35">
      <c r="A1967">
        <v>1966</v>
      </c>
      <c r="B1967" t="s">
        <v>5710</v>
      </c>
      <c r="C1967">
        <v>23</v>
      </c>
      <c r="D1967" t="s">
        <v>5711</v>
      </c>
      <c r="E1967" t="s">
        <v>22</v>
      </c>
      <c r="F1967" t="s">
        <v>57</v>
      </c>
      <c r="G1967" t="s">
        <v>80</v>
      </c>
      <c r="H1967" t="s">
        <v>32</v>
      </c>
      <c r="I1967" t="s">
        <v>48</v>
      </c>
      <c r="J1967" t="s">
        <v>5712</v>
      </c>
      <c r="K1967" t="s">
        <v>44</v>
      </c>
    </row>
    <row r="1968" spans="1:11" x14ac:dyDescent="0.35">
      <c r="A1968">
        <v>1967</v>
      </c>
      <c r="B1968" t="s">
        <v>5713</v>
      </c>
      <c r="C1968">
        <v>28</v>
      </c>
      <c r="D1968" t="s">
        <v>5714</v>
      </c>
      <c r="E1968" t="s">
        <v>32</v>
      </c>
      <c r="F1968" t="s">
        <v>67</v>
      </c>
      <c r="G1968" t="s">
        <v>62</v>
      </c>
      <c r="H1968" t="s">
        <v>23</v>
      </c>
      <c r="I1968" t="s">
        <v>146</v>
      </c>
      <c r="J1968" t="s">
        <v>5715</v>
      </c>
      <c r="K1968" t="s">
        <v>37</v>
      </c>
    </row>
    <row r="1969" spans="1:11" x14ac:dyDescent="0.35">
      <c r="A1969">
        <v>1968</v>
      </c>
      <c r="B1969" t="s">
        <v>5716</v>
      </c>
      <c r="C1969">
        <v>26</v>
      </c>
      <c r="D1969" t="s">
        <v>5717</v>
      </c>
      <c r="E1969" t="s">
        <v>133</v>
      </c>
      <c r="F1969" t="s">
        <v>34</v>
      </c>
      <c r="G1969" t="s">
        <v>24</v>
      </c>
      <c r="H1969" t="s">
        <v>25</v>
      </c>
      <c r="I1969" t="s">
        <v>116</v>
      </c>
      <c r="J1969" t="s">
        <v>5718</v>
      </c>
      <c r="K1969" t="s">
        <v>19</v>
      </c>
    </row>
    <row r="1970" spans="1:11" x14ac:dyDescent="0.35">
      <c r="A1970">
        <v>1969</v>
      </c>
      <c r="B1970" t="s">
        <v>5719</v>
      </c>
      <c r="C1970">
        <v>26</v>
      </c>
      <c r="D1970" t="s">
        <v>5720</v>
      </c>
      <c r="E1970" t="s">
        <v>14</v>
      </c>
      <c r="F1970" t="s">
        <v>13</v>
      </c>
      <c r="G1970" t="s">
        <v>87</v>
      </c>
      <c r="H1970" t="s">
        <v>79</v>
      </c>
      <c r="I1970" t="s">
        <v>35</v>
      </c>
      <c r="J1970" t="s">
        <v>5721</v>
      </c>
      <c r="K1970" t="s">
        <v>37</v>
      </c>
    </row>
    <row r="1971" spans="1:11" x14ac:dyDescent="0.35">
      <c r="A1971">
        <v>1970</v>
      </c>
      <c r="B1971" t="s">
        <v>5722</v>
      </c>
      <c r="C1971">
        <v>26</v>
      </c>
      <c r="D1971" t="s">
        <v>5723</v>
      </c>
      <c r="E1971" t="s">
        <v>23</v>
      </c>
      <c r="F1971" t="s">
        <v>201</v>
      </c>
      <c r="G1971" t="s">
        <v>80</v>
      </c>
      <c r="H1971" t="s">
        <v>32</v>
      </c>
      <c r="I1971" t="s">
        <v>63</v>
      </c>
      <c r="J1971" t="s">
        <v>5724</v>
      </c>
      <c r="K1971" t="s">
        <v>28</v>
      </c>
    </row>
    <row r="1972" spans="1:11" x14ac:dyDescent="0.35">
      <c r="A1972">
        <v>1971</v>
      </c>
      <c r="B1972" t="s">
        <v>5725</v>
      </c>
      <c r="C1972">
        <v>26</v>
      </c>
      <c r="D1972" t="s">
        <v>5726</v>
      </c>
      <c r="E1972" t="s">
        <v>34</v>
      </c>
      <c r="F1972" t="s">
        <v>32</v>
      </c>
      <c r="G1972" t="s">
        <v>120</v>
      </c>
      <c r="H1972" t="s">
        <v>57</v>
      </c>
      <c r="I1972" t="s">
        <v>146</v>
      </c>
      <c r="J1972" t="s">
        <v>5727</v>
      </c>
      <c r="K1972" t="s">
        <v>19</v>
      </c>
    </row>
    <row r="1973" spans="1:11" x14ac:dyDescent="0.35">
      <c r="A1973">
        <v>1972</v>
      </c>
      <c r="B1973" t="s">
        <v>5728</v>
      </c>
      <c r="C1973">
        <v>28</v>
      </c>
      <c r="D1973" t="s">
        <v>5729</v>
      </c>
      <c r="E1973" t="s">
        <v>42</v>
      </c>
      <c r="F1973" t="s">
        <v>149</v>
      </c>
      <c r="G1973" t="s">
        <v>24</v>
      </c>
      <c r="H1973" t="s">
        <v>25</v>
      </c>
      <c r="I1973" t="s">
        <v>88</v>
      </c>
      <c r="J1973" t="s">
        <v>5730</v>
      </c>
      <c r="K1973" t="s">
        <v>37</v>
      </c>
    </row>
    <row r="1974" spans="1:11" x14ac:dyDescent="0.35">
      <c r="A1974">
        <v>1973</v>
      </c>
      <c r="B1974" t="s">
        <v>5731</v>
      </c>
      <c r="C1974">
        <v>30</v>
      </c>
      <c r="D1974" t="s">
        <v>5732</v>
      </c>
      <c r="E1974" t="s">
        <v>13</v>
      </c>
      <c r="F1974" t="s">
        <v>201</v>
      </c>
      <c r="G1974" t="s">
        <v>33</v>
      </c>
      <c r="H1974" t="s">
        <v>34</v>
      </c>
      <c r="I1974" t="s">
        <v>170</v>
      </c>
      <c r="J1974" t="s">
        <v>5733</v>
      </c>
      <c r="K1974" t="s">
        <v>44</v>
      </c>
    </row>
    <row r="1975" spans="1:11" x14ac:dyDescent="0.35">
      <c r="A1975">
        <v>1974</v>
      </c>
      <c r="B1975" t="s">
        <v>5734</v>
      </c>
      <c r="C1975">
        <v>28</v>
      </c>
      <c r="D1975" t="s">
        <v>5735</v>
      </c>
      <c r="E1975" t="s">
        <v>149</v>
      </c>
      <c r="F1975" t="s">
        <v>42</v>
      </c>
      <c r="G1975" t="s">
        <v>15</v>
      </c>
      <c r="H1975" t="s">
        <v>16</v>
      </c>
      <c r="I1975" t="s">
        <v>68</v>
      </c>
      <c r="J1975" t="s">
        <v>5736</v>
      </c>
      <c r="K1975" t="s">
        <v>37</v>
      </c>
    </row>
    <row r="1976" spans="1:11" x14ac:dyDescent="0.35">
      <c r="A1976">
        <v>1975</v>
      </c>
      <c r="B1976" t="s">
        <v>5737</v>
      </c>
      <c r="C1976">
        <v>20</v>
      </c>
      <c r="D1976" t="s">
        <v>5738</v>
      </c>
      <c r="E1976" t="s">
        <v>133</v>
      </c>
      <c r="F1976" t="s">
        <v>42</v>
      </c>
      <c r="G1976" t="s">
        <v>47</v>
      </c>
      <c r="H1976" t="s">
        <v>31</v>
      </c>
      <c r="I1976" t="s">
        <v>58</v>
      </c>
      <c r="J1976" t="s">
        <v>5739</v>
      </c>
      <c r="K1976" t="s">
        <v>19</v>
      </c>
    </row>
    <row r="1977" spans="1:11" x14ac:dyDescent="0.35">
      <c r="A1977">
        <v>1976</v>
      </c>
      <c r="B1977" t="s">
        <v>5740</v>
      </c>
      <c r="C1977">
        <v>28</v>
      </c>
      <c r="D1977" t="s">
        <v>5741</v>
      </c>
      <c r="E1977" t="s">
        <v>22</v>
      </c>
      <c r="F1977" t="s">
        <v>57</v>
      </c>
      <c r="G1977" t="s">
        <v>15</v>
      </c>
      <c r="H1977" t="s">
        <v>16</v>
      </c>
      <c r="I1977" t="s">
        <v>91</v>
      </c>
      <c r="J1977" t="s">
        <v>5742</v>
      </c>
      <c r="K1977" t="s">
        <v>19</v>
      </c>
    </row>
    <row r="1978" spans="1:11" x14ac:dyDescent="0.35">
      <c r="A1978">
        <v>1977</v>
      </c>
      <c r="B1978" t="s">
        <v>5743</v>
      </c>
      <c r="C1978">
        <v>28</v>
      </c>
      <c r="D1978" t="s">
        <v>5744</v>
      </c>
      <c r="E1978" t="s">
        <v>169</v>
      </c>
      <c r="F1978" t="s">
        <v>169</v>
      </c>
      <c r="G1978" t="s">
        <v>80</v>
      </c>
      <c r="H1978" t="s">
        <v>32</v>
      </c>
      <c r="I1978" t="s">
        <v>170</v>
      </c>
      <c r="J1978" t="s">
        <v>5745</v>
      </c>
      <c r="K1978" t="s">
        <v>19</v>
      </c>
    </row>
    <row r="1979" spans="1:11" x14ac:dyDescent="0.35">
      <c r="A1979">
        <v>1978</v>
      </c>
      <c r="B1979" t="s">
        <v>5746</v>
      </c>
      <c r="C1979">
        <v>23</v>
      </c>
      <c r="D1979" t="s">
        <v>5747</v>
      </c>
      <c r="E1979" t="s">
        <v>67</v>
      </c>
      <c r="F1979" t="s">
        <v>13</v>
      </c>
      <c r="G1979" t="s">
        <v>33</v>
      </c>
      <c r="H1979" t="s">
        <v>34</v>
      </c>
      <c r="I1979" t="s">
        <v>153</v>
      </c>
      <c r="J1979" t="s">
        <v>5748</v>
      </c>
      <c r="K1979" t="s">
        <v>37</v>
      </c>
    </row>
    <row r="1980" spans="1:11" x14ac:dyDescent="0.35">
      <c r="A1980">
        <v>1979</v>
      </c>
      <c r="B1980" t="s">
        <v>1824</v>
      </c>
      <c r="C1980">
        <v>26</v>
      </c>
      <c r="D1980" t="s">
        <v>5749</v>
      </c>
      <c r="E1980" t="s">
        <v>149</v>
      </c>
      <c r="F1980" t="s">
        <v>201</v>
      </c>
      <c r="G1980" t="s">
        <v>47</v>
      </c>
      <c r="H1980" t="s">
        <v>31</v>
      </c>
      <c r="I1980" t="s">
        <v>102</v>
      </c>
      <c r="J1980" t="s">
        <v>5750</v>
      </c>
      <c r="K1980" t="s">
        <v>19</v>
      </c>
    </row>
    <row r="1981" spans="1:11" x14ac:dyDescent="0.35">
      <c r="A1981">
        <v>1980</v>
      </c>
      <c r="B1981" t="s">
        <v>5751</v>
      </c>
      <c r="C1981">
        <v>27</v>
      </c>
      <c r="D1981" t="s">
        <v>5752</v>
      </c>
      <c r="E1981" t="s">
        <v>34</v>
      </c>
      <c r="F1981" t="s">
        <v>79</v>
      </c>
      <c r="G1981" t="s">
        <v>120</v>
      </c>
      <c r="H1981" t="s">
        <v>57</v>
      </c>
      <c r="I1981" t="s">
        <v>170</v>
      </c>
      <c r="J1981" t="s">
        <v>5753</v>
      </c>
      <c r="K1981" t="s">
        <v>44</v>
      </c>
    </row>
    <row r="1982" spans="1:11" x14ac:dyDescent="0.35">
      <c r="A1982">
        <v>1981</v>
      </c>
      <c r="B1982" t="s">
        <v>5754</v>
      </c>
      <c r="C1982">
        <v>26</v>
      </c>
      <c r="D1982" t="s">
        <v>5755</v>
      </c>
      <c r="E1982" t="s">
        <v>79</v>
      </c>
      <c r="F1982" t="s">
        <v>201</v>
      </c>
      <c r="G1982" t="s">
        <v>41</v>
      </c>
      <c r="H1982" t="s">
        <v>42</v>
      </c>
      <c r="I1982" t="s">
        <v>48</v>
      </c>
      <c r="J1982" t="s">
        <v>5756</v>
      </c>
      <c r="K1982" t="s">
        <v>19</v>
      </c>
    </row>
    <row r="1983" spans="1:11" x14ac:dyDescent="0.35">
      <c r="A1983">
        <v>1982</v>
      </c>
      <c r="B1983" t="s">
        <v>5757</v>
      </c>
      <c r="C1983">
        <v>27</v>
      </c>
      <c r="D1983" t="s">
        <v>5758</v>
      </c>
      <c r="E1983" t="s">
        <v>57</v>
      </c>
      <c r="F1983" t="s">
        <v>133</v>
      </c>
      <c r="G1983" t="s">
        <v>52</v>
      </c>
      <c r="H1983" t="s">
        <v>13</v>
      </c>
      <c r="I1983" t="s">
        <v>68</v>
      </c>
      <c r="J1983" t="s">
        <v>5759</v>
      </c>
      <c r="K1983" t="s">
        <v>28</v>
      </c>
    </row>
    <row r="1984" spans="1:11" x14ac:dyDescent="0.35">
      <c r="A1984">
        <v>1983</v>
      </c>
      <c r="B1984" t="s">
        <v>5760</v>
      </c>
      <c r="C1984">
        <v>20</v>
      </c>
      <c r="D1984" t="s">
        <v>5761</v>
      </c>
      <c r="E1984" t="s">
        <v>16</v>
      </c>
      <c r="F1984" t="s">
        <v>169</v>
      </c>
      <c r="G1984" t="s">
        <v>80</v>
      </c>
      <c r="H1984" t="s">
        <v>32</v>
      </c>
      <c r="I1984" t="s">
        <v>68</v>
      </c>
      <c r="J1984" t="s">
        <v>5762</v>
      </c>
      <c r="K1984" t="s">
        <v>37</v>
      </c>
    </row>
    <row r="1985" spans="1:11" x14ac:dyDescent="0.35">
      <c r="A1985">
        <v>1984</v>
      </c>
      <c r="B1985" t="s">
        <v>5763</v>
      </c>
      <c r="C1985">
        <v>29</v>
      </c>
      <c r="D1985" t="s">
        <v>5764</v>
      </c>
      <c r="E1985" t="s">
        <v>169</v>
      </c>
      <c r="F1985" t="s">
        <v>79</v>
      </c>
      <c r="G1985" t="s">
        <v>52</v>
      </c>
      <c r="H1985" t="s">
        <v>13</v>
      </c>
      <c r="I1985" t="s">
        <v>153</v>
      </c>
      <c r="J1985" t="s">
        <v>5765</v>
      </c>
      <c r="K1985" t="s">
        <v>37</v>
      </c>
    </row>
    <row r="1986" spans="1:11" x14ac:dyDescent="0.35">
      <c r="A1986">
        <v>1985</v>
      </c>
      <c r="B1986" t="s">
        <v>5639</v>
      </c>
      <c r="C1986">
        <v>30</v>
      </c>
      <c r="D1986" t="s">
        <v>5766</v>
      </c>
      <c r="E1986" t="s">
        <v>67</v>
      </c>
      <c r="F1986" t="s">
        <v>31</v>
      </c>
      <c r="G1986" t="s">
        <v>24</v>
      </c>
      <c r="H1986" t="s">
        <v>25</v>
      </c>
      <c r="I1986" t="s">
        <v>68</v>
      </c>
      <c r="J1986">
        <v>2116754164</v>
      </c>
      <c r="K1986" t="s">
        <v>37</v>
      </c>
    </row>
    <row r="1987" spans="1:11" x14ac:dyDescent="0.35">
      <c r="A1987">
        <v>1986</v>
      </c>
      <c r="B1987" t="s">
        <v>5767</v>
      </c>
      <c r="C1987">
        <v>28</v>
      </c>
      <c r="D1987" t="s">
        <v>5768</v>
      </c>
      <c r="E1987" t="s">
        <v>22</v>
      </c>
      <c r="F1987" t="s">
        <v>79</v>
      </c>
      <c r="G1987" t="s">
        <v>15</v>
      </c>
      <c r="H1987" t="s">
        <v>16</v>
      </c>
      <c r="I1987" t="s">
        <v>17</v>
      </c>
      <c r="J1987" t="s">
        <v>5769</v>
      </c>
      <c r="K1987" t="s">
        <v>37</v>
      </c>
    </row>
    <row r="1988" spans="1:11" x14ac:dyDescent="0.35">
      <c r="A1988">
        <v>1987</v>
      </c>
      <c r="B1988" t="s">
        <v>5770</v>
      </c>
      <c r="C1988">
        <v>25</v>
      </c>
      <c r="D1988" t="s">
        <v>5771</v>
      </c>
      <c r="E1988" t="s">
        <v>177</v>
      </c>
      <c r="F1988" t="s">
        <v>42</v>
      </c>
      <c r="G1988" t="s">
        <v>33</v>
      </c>
      <c r="H1988" t="s">
        <v>34</v>
      </c>
      <c r="I1988" t="s">
        <v>35</v>
      </c>
      <c r="J1988" t="s">
        <v>5772</v>
      </c>
      <c r="K1988" t="s">
        <v>37</v>
      </c>
    </row>
    <row r="1989" spans="1:11" x14ac:dyDescent="0.35">
      <c r="A1989">
        <v>1988</v>
      </c>
      <c r="B1989" t="s">
        <v>5773</v>
      </c>
      <c r="C1989">
        <v>24</v>
      </c>
      <c r="D1989" t="s">
        <v>5774</v>
      </c>
      <c r="E1989" t="s">
        <v>133</v>
      </c>
      <c r="F1989" t="s">
        <v>31</v>
      </c>
      <c r="G1989" t="s">
        <v>52</v>
      </c>
      <c r="H1989" t="s">
        <v>13</v>
      </c>
      <c r="I1989" t="s">
        <v>53</v>
      </c>
      <c r="J1989" t="s">
        <v>5775</v>
      </c>
      <c r="K1989" t="s">
        <v>19</v>
      </c>
    </row>
    <row r="1990" spans="1:11" x14ac:dyDescent="0.35">
      <c r="A1990">
        <v>1989</v>
      </c>
      <c r="B1990" t="s">
        <v>5776</v>
      </c>
      <c r="C1990">
        <v>29</v>
      </c>
      <c r="D1990" t="s">
        <v>5777</v>
      </c>
      <c r="E1990" t="s">
        <v>22</v>
      </c>
      <c r="F1990" t="s">
        <v>23</v>
      </c>
      <c r="G1990" t="s">
        <v>80</v>
      </c>
      <c r="H1990" t="s">
        <v>32</v>
      </c>
      <c r="I1990" t="s">
        <v>26</v>
      </c>
      <c r="J1990" t="s">
        <v>5778</v>
      </c>
      <c r="K1990" t="s">
        <v>76</v>
      </c>
    </row>
    <row r="1991" spans="1:11" x14ac:dyDescent="0.35">
      <c r="A1991">
        <v>1990</v>
      </c>
      <c r="B1991" t="s">
        <v>5779</v>
      </c>
      <c r="C1991">
        <v>30</v>
      </c>
      <c r="D1991" t="s">
        <v>5780</v>
      </c>
      <c r="E1991" t="s">
        <v>32</v>
      </c>
      <c r="F1991" t="s">
        <v>14</v>
      </c>
      <c r="G1991" t="s">
        <v>41</v>
      </c>
      <c r="H1991" t="s">
        <v>42</v>
      </c>
      <c r="I1991" t="s">
        <v>35</v>
      </c>
      <c r="J1991">
        <f>1-439-393-5551</f>
        <v>-6382</v>
      </c>
      <c r="K1991" t="s">
        <v>44</v>
      </c>
    </row>
    <row r="1992" spans="1:11" x14ac:dyDescent="0.35">
      <c r="A1992">
        <v>1991</v>
      </c>
      <c r="B1992" t="s">
        <v>5781</v>
      </c>
      <c r="C1992">
        <v>20</v>
      </c>
      <c r="D1992" t="s">
        <v>5782</v>
      </c>
      <c r="E1992" t="s">
        <v>169</v>
      </c>
      <c r="F1992" t="s">
        <v>31</v>
      </c>
      <c r="G1992" t="s">
        <v>41</v>
      </c>
      <c r="H1992" t="s">
        <v>42</v>
      </c>
      <c r="I1992" t="s">
        <v>63</v>
      </c>
      <c r="J1992" t="s">
        <v>5783</v>
      </c>
      <c r="K1992" t="s">
        <v>19</v>
      </c>
    </row>
    <row r="1993" spans="1:11" x14ac:dyDescent="0.35">
      <c r="A1993">
        <v>1992</v>
      </c>
      <c r="B1993" t="s">
        <v>5784</v>
      </c>
      <c r="C1993">
        <v>22</v>
      </c>
      <c r="D1993" t="s">
        <v>5785</v>
      </c>
      <c r="E1993" t="s">
        <v>79</v>
      </c>
      <c r="F1993" t="s">
        <v>22</v>
      </c>
      <c r="G1993" t="s">
        <v>52</v>
      </c>
      <c r="H1993" t="s">
        <v>13</v>
      </c>
      <c r="I1993" t="s">
        <v>153</v>
      </c>
      <c r="J1993" t="s">
        <v>5786</v>
      </c>
      <c r="K1993" t="s">
        <v>44</v>
      </c>
    </row>
    <row r="1994" spans="1:11" x14ac:dyDescent="0.35">
      <c r="A1994">
        <v>1993</v>
      </c>
      <c r="B1994" t="s">
        <v>5787</v>
      </c>
      <c r="C1994">
        <v>22</v>
      </c>
      <c r="D1994" t="s">
        <v>5788</v>
      </c>
      <c r="E1994" t="s">
        <v>25</v>
      </c>
      <c r="F1994" t="s">
        <v>40</v>
      </c>
      <c r="G1994" t="s">
        <v>87</v>
      </c>
      <c r="H1994" t="s">
        <v>79</v>
      </c>
      <c r="I1994" t="s">
        <v>88</v>
      </c>
      <c r="J1994" t="s">
        <v>5789</v>
      </c>
      <c r="K1994" t="s">
        <v>37</v>
      </c>
    </row>
    <row r="1995" spans="1:11" x14ac:dyDescent="0.35">
      <c r="A1995">
        <v>1994</v>
      </c>
      <c r="B1995" t="s">
        <v>5790</v>
      </c>
      <c r="C1995">
        <v>24</v>
      </c>
      <c r="D1995" t="s">
        <v>5791</v>
      </c>
      <c r="E1995" t="s">
        <v>16</v>
      </c>
      <c r="F1995" t="s">
        <v>177</v>
      </c>
      <c r="G1995" t="s">
        <v>120</v>
      </c>
      <c r="H1995" t="s">
        <v>57</v>
      </c>
      <c r="I1995" t="s">
        <v>53</v>
      </c>
      <c r="J1995" t="s">
        <v>5792</v>
      </c>
      <c r="K1995" t="s">
        <v>37</v>
      </c>
    </row>
    <row r="1996" spans="1:11" x14ac:dyDescent="0.35">
      <c r="A1996">
        <v>1995</v>
      </c>
      <c r="B1996" t="s">
        <v>5793</v>
      </c>
      <c r="C1996">
        <v>26</v>
      </c>
      <c r="D1996" t="s">
        <v>5794</v>
      </c>
      <c r="E1996" t="s">
        <v>16</v>
      </c>
      <c r="F1996" t="s">
        <v>57</v>
      </c>
      <c r="G1996" t="s">
        <v>24</v>
      </c>
      <c r="H1996" t="s">
        <v>25</v>
      </c>
      <c r="I1996" t="s">
        <v>48</v>
      </c>
      <c r="J1996" t="s">
        <v>5795</v>
      </c>
      <c r="K1996" t="s">
        <v>44</v>
      </c>
    </row>
    <row r="1997" spans="1:11" x14ac:dyDescent="0.35">
      <c r="A1997">
        <v>1996</v>
      </c>
      <c r="B1997" t="s">
        <v>5796</v>
      </c>
      <c r="C1997">
        <v>26</v>
      </c>
      <c r="D1997" t="s">
        <v>5797</v>
      </c>
      <c r="E1997" t="s">
        <v>149</v>
      </c>
      <c r="F1997" t="s">
        <v>14</v>
      </c>
      <c r="G1997" t="s">
        <v>24</v>
      </c>
      <c r="H1997" t="s">
        <v>25</v>
      </c>
      <c r="I1997" t="s">
        <v>35</v>
      </c>
      <c r="J1997" t="s">
        <v>5798</v>
      </c>
      <c r="K1997" t="s">
        <v>19</v>
      </c>
    </row>
    <row r="1998" spans="1:11" x14ac:dyDescent="0.35">
      <c r="A1998">
        <v>1997</v>
      </c>
      <c r="B1998" t="s">
        <v>5799</v>
      </c>
      <c r="C1998">
        <v>25</v>
      </c>
      <c r="D1998" t="s">
        <v>5800</v>
      </c>
      <c r="E1998" t="s">
        <v>23</v>
      </c>
      <c r="F1998" t="s">
        <v>149</v>
      </c>
      <c r="G1998" t="s">
        <v>87</v>
      </c>
      <c r="H1998" t="s">
        <v>79</v>
      </c>
      <c r="I1998" t="s">
        <v>68</v>
      </c>
      <c r="J1998" t="s">
        <v>5801</v>
      </c>
      <c r="K1998" t="s">
        <v>37</v>
      </c>
    </row>
    <row r="1999" spans="1:11" x14ac:dyDescent="0.35">
      <c r="A1999">
        <v>1998</v>
      </c>
      <c r="B1999" t="s">
        <v>5802</v>
      </c>
      <c r="C1999">
        <v>20</v>
      </c>
      <c r="D1999" t="s">
        <v>5803</v>
      </c>
      <c r="E1999" t="s">
        <v>14</v>
      </c>
      <c r="F1999" t="s">
        <v>25</v>
      </c>
      <c r="G1999" t="s">
        <v>120</v>
      </c>
      <c r="H1999" t="s">
        <v>57</v>
      </c>
      <c r="I1999" t="s">
        <v>102</v>
      </c>
      <c r="J1999" t="s">
        <v>5804</v>
      </c>
      <c r="K1999" t="s">
        <v>19</v>
      </c>
    </row>
    <row r="2000" spans="1:11" x14ac:dyDescent="0.35">
      <c r="A2000">
        <v>1999</v>
      </c>
      <c r="B2000" t="s">
        <v>5805</v>
      </c>
      <c r="C2000">
        <v>29</v>
      </c>
      <c r="D2000" t="s">
        <v>5806</v>
      </c>
      <c r="E2000" t="s">
        <v>25</v>
      </c>
      <c r="F2000" t="s">
        <v>23</v>
      </c>
      <c r="G2000" t="s">
        <v>52</v>
      </c>
      <c r="H2000" t="s">
        <v>13</v>
      </c>
      <c r="I2000" t="s">
        <v>102</v>
      </c>
      <c r="J2000">
        <f>1-373-249-508</f>
        <v>-1129</v>
      </c>
      <c r="K2000" t="s">
        <v>44</v>
      </c>
    </row>
    <row r="2001" spans="1:11" x14ac:dyDescent="0.35">
      <c r="A2001">
        <v>2000</v>
      </c>
      <c r="B2001" t="s">
        <v>5807</v>
      </c>
      <c r="C2001">
        <v>23</v>
      </c>
      <c r="D2001" t="s">
        <v>5808</v>
      </c>
      <c r="E2001" t="s">
        <v>177</v>
      </c>
      <c r="F2001" t="s">
        <v>22</v>
      </c>
      <c r="G2001" t="s">
        <v>24</v>
      </c>
      <c r="H2001" t="s">
        <v>25</v>
      </c>
      <c r="I2001" t="s">
        <v>26</v>
      </c>
      <c r="J2001" t="s">
        <v>5809</v>
      </c>
      <c r="K2001" t="s">
        <v>28</v>
      </c>
    </row>
    <row r="2002" spans="1:11" x14ac:dyDescent="0.35">
      <c r="A2002">
        <v>2001</v>
      </c>
      <c r="B2002" t="s">
        <v>5810</v>
      </c>
      <c r="C2002">
        <v>23</v>
      </c>
      <c r="D2002" t="s">
        <v>5811</v>
      </c>
      <c r="E2002" t="s">
        <v>13</v>
      </c>
      <c r="F2002" t="s">
        <v>67</v>
      </c>
      <c r="G2002" t="s">
        <v>47</v>
      </c>
      <c r="H2002" t="s">
        <v>31</v>
      </c>
      <c r="I2002" t="s">
        <v>88</v>
      </c>
      <c r="J2002" t="s">
        <v>5812</v>
      </c>
      <c r="K2002" t="s">
        <v>44</v>
      </c>
    </row>
    <row r="2003" spans="1:11" x14ac:dyDescent="0.35">
      <c r="A2003">
        <v>2002</v>
      </c>
      <c r="B2003" t="s">
        <v>5813</v>
      </c>
      <c r="C2003">
        <v>29</v>
      </c>
      <c r="D2003" t="s">
        <v>5814</v>
      </c>
      <c r="E2003" t="s">
        <v>34</v>
      </c>
      <c r="F2003" t="s">
        <v>149</v>
      </c>
      <c r="G2003" t="s">
        <v>62</v>
      </c>
      <c r="H2003" t="s">
        <v>23</v>
      </c>
      <c r="I2003" t="s">
        <v>53</v>
      </c>
      <c r="J2003" t="s">
        <v>5815</v>
      </c>
      <c r="K2003" t="s">
        <v>19</v>
      </c>
    </row>
    <row r="2004" spans="1:11" x14ac:dyDescent="0.35">
      <c r="A2004">
        <v>2003</v>
      </c>
      <c r="B2004" t="s">
        <v>5816</v>
      </c>
      <c r="C2004">
        <v>27</v>
      </c>
      <c r="D2004" t="s">
        <v>5817</v>
      </c>
      <c r="E2004" t="s">
        <v>31</v>
      </c>
      <c r="F2004" t="s">
        <v>40</v>
      </c>
      <c r="G2004" t="s">
        <v>80</v>
      </c>
      <c r="H2004" t="s">
        <v>32</v>
      </c>
      <c r="I2004" t="s">
        <v>102</v>
      </c>
      <c r="J2004" t="s">
        <v>5818</v>
      </c>
      <c r="K2004" t="s">
        <v>44</v>
      </c>
    </row>
    <row r="2005" spans="1:11" x14ac:dyDescent="0.35">
      <c r="A2005">
        <v>2004</v>
      </c>
      <c r="B2005" t="s">
        <v>5819</v>
      </c>
      <c r="C2005">
        <v>20</v>
      </c>
      <c r="D2005" t="s">
        <v>5820</v>
      </c>
      <c r="E2005" t="s">
        <v>16</v>
      </c>
      <c r="F2005" t="s">
        <v>13</v>
      </c>
      <c r="G2005" t="s">
        <v>120</v>
      </c>
      <c r="H2005" t="s">
        <v>57</v>
      </c>
      <c r="I2005" t="s">
        <v>35</v>
      </c>
      <c r="J2005" t="s">
        <v>5821</v>
      </c>
      <c r="K2005" t="s">
        <v>37</v>
      </c>
    </row>
    <row r="2006" spans="1:11" x14ac:dyDescent="0.35">
      <c r="A2006">
        <v>2005</v>
      </c>
      <c r="B2006" t="s">
        <v>5822</v>
      </c>
      <c r="C2006">
        <v>21</v>
      </c>
      <c r="D2006" t="s">
        <v>5823</v>
      </c>
      <c r="E2006" t="s">
        <v>149</v>
      </c>
      <c r="F2006" t="s">
        <v>34</v>
      </c>
      <c r="G2006" t="s">
        <v>15</v>
      </c>
      <c r="H2006" t="s">
        <v>16</v>
      </c>
      <c r="I2006" t="s">
        <v>68</v>
      </c>
      <c r="J2006" t="s">
        <v>5824</v>
      </c>
      <c r="K2006" t="s">
        <v>44</v>
      </c>
    </row>
    <row r="2007" spans="1:11" x14ac:dyDescent="0.35">
      <c r="A2007">
        <v>2006</v>
      </c>
      <c r="B2007" t="s">
        <v>5825</v>
      </c>
      <c r="C2007">
        <v>27</v>
      </c>
      <c r="D2007" t="s">
        <v>5826</v>
      </c>
      <c r="E2007" t="s">
        <v>101</v>
      </c>
      <c r="F2007" t="s">
        <v>23</v>
      </c>
      <c r="G2007" t="s">
        <v>62</v>
      </c>
      <c r="H2007" t="s">
        <v>23</v>
      </c>
      <c r="I2007" t="s">
        <v>88</v>
      </c>
      <c r="J2007" t="s">
        <v>5827</v>
      </c>
      <c r="K2007" t="s">
        <v>19</v>
      </c>
    </row>
    <row r="2008" spans="1:11" x14ac:dyDescent="0.35">
      <c r="A2008">
        <v>2007</v>
      </c>
      <c r="B2008" t="s">
        <v>5828</v>
      </c>
      <c r="C2008">
        <v>26</v>
      </c>
      <c r="D2008" t="s">
        <v>5829</v>
      </c>
      <c r="E2008" t="s">
        <v>177</v>
      </c>
      <c r="F2008" t="s">
        <v>34</v>
      </c>
      <c r="G2008" t="s">
        <v>80</v>
      </c>
      <c r="H2008" t="s">
        <v>32</v>
      </c>
      <c r="I2008" t="s">
        <v>170</v>
      </c>
      <c r="J2008" t="s">
        <v>5830</v>
      </c>
      <c r="K2008" t="s">
        <v>28</v>
      </c>
    </row>
    <row r="2009" spans="1:11" x14ac:dyDescent="0.35">
      <c r="A2009">
        <v>2008</v>
      </c>
      <c r="B2009" t="s">
        <v>5831</v>
      </c>
      <c r="C2009">
        <v>24</v>
      </c>
      <c r="D2009" t="s">
        <v>5832</v>
      </c>
      <c r="E2009" t="s">
        <v>23</v>
      </c>
      <c r="F2009" t="s">
        <v>14</v>
      </c>
      <c r="G2009" t="s">
        <v>24</v>
      </c>
      <c r="H2009" t="s">
        <v>25</v>
      </c>
      <c r="I2009" t="s">
        <v>17</v>
      </c>
      <c r="J2009" t="s">
        <v>5833</v>
      </c>
      <c r="K2009" t="s">
        <v>44</v>
      </c>
    </row>
    <row r="2010" spans="1:11" x14ac:dyDescent="0.35">
      <c r="A2010">
        <v>2009</v>
      </c>
      <c r="B2010" t="s">
        <v>5834</v>
      </c>
      <c r="C2010">
        <v>25</v>
      </c>
      <c r="D2010" t="s">
        <v>5835</v>
      </c>
      <c r="E2010" t="s">
        <v>201</v>
      </c>
      <c r="F2010" t="s">
        <v>25</v>
      </c>
      <c r="G2010" t="s">
        <v>15</v>
      </c>
      <c r="H2010" t="s">
        <v>16</v>
      </c>
      <c r="I2010" t="s">
        <v>53</v>
      </c>
      <c r="J2010" t="s">
        <v>5836</v>
      </c>
      <c r="K2010" t="s">
        <v>37</v>
      </c>
    </row>
    <row r="2011" spans="1:11" x14ac:dyDescent="0.35">
      <c r="A2011">
        <v>2010</v>
      </c>
      <c r="B2011" t="s">
        <v>5837</v>
      </c>
      <c r="C2011">
        <v>21</v>
      </c>
      <c r="D2011" t="s">
        <v>5838</v>
      </c>
      <c r="E2011" t="s">
        <v>201</v>
      </c>
      <c r="F2011" t="s">
        <v>34</v>
      </c>
      <c r="G2011" t="s">
        <v>41</v>
      </c>
      <c r="H2011" t="s">
        <v>42</v>
      </c>
      <c r="I2011" t="s">
        <v>170</v>
      </c>
      <c r="J2011">
        <v>7185985569</v>
      </c>
      <c r="K2011" t="s">
        <v>28</v>
      </c>
    </row>
    <row r="2012" spans="1:11" x14ac:dyDescent="0.35">
      <c r="A2012">
        <v>2011</v>
      </c>
      <c r="B2012" t="s">
        <v>5839</v>
      </c>
      <c r="C2012">
        <v>24</v>
      </c>
      <c r="D2012" t="s">
        <v>5840</v>
      </c>
      <c r="E2012" t="s">
        <v>201</v>
      </c>
      <c r="F2012" t="s">
        <v>79</v>
      </c>
      <c r="G2012" t="s">
        <v>41</v>
      </c>
      <c r="H2012" t="s">
        <v>42</v>
      </c>
      <c r="I2012" t="s">
        <v>116</v>
      </c>
      <c r="J2012" t="s">
        <v>5841</v>
      </c>
      <c r="K2012" t="s">
        <v>37</v>
      </c>
    </row>
    <row r="2013" spans="1:11" x14ac:dyDescent="0.35">
      <c r="A2013">
        <v>2012</v>
      </c>
      <c r="B2013" t="s">
        <v>5842</v>
      </c>
      <c r="C2013">
        <v>30</v>
      </c>
      <c r="D2013" t="s">
        <v>5843</v>
      </c>
      <c r="E2013" t="s">
        <v>101</v>
      </c>
      <c r="F2013" t="s">
        <v>32</v>
      </c>
      <c r="G2013" t="s">
        <v>15</v>
      </c>
      <c r="H2013" t="s">
        <v>16</v>
      </c>
      <c r="I2013" t="s">
        <v>68</v>
      </c>
      <c r="J2013" t="s">
        <v>5844</v>
      </c>
      <c r="K2013" t="s">
        <v>28</v>
      </c>
    </row>
    <row r="2014" spans="1:11" x14ac:dyDescent="0.35">
      <c r="A2014">
        <v>2013</v>
      </c>
      <c r="B2014" t="s">
        <v>5845</v>
      </c>
      <c r="C2014">
        <v>29</v>
      </c>
      <c r="D2014" t="s">
        <v>5846</v>
      </c>
      <c r="E2014" t="s">
        <v>57</v>
      </c>
      <c r="F2014" t="s">
        <v>40</v>
      </c>
      <c r="G2014" t="s">
        <v>47</v>
      </c>
      <c r="H2014" t="s">
        <v>31</v>
      </c>
      <c r="I2014" t="s">
        <v>116</v>
      </c>
      <c r="J2014" t="s">
        <v>5847</v>
      </c>
      <c r="K2014" t="s">
        <v>44</v>
      </c>
    </row>
    <row r="2015" spans="1:11" x14ac:dyDescent="0.35">
      <c r="A2015">
        <v>2014</v>
      </c>
      <c r="B2015" t="s">
        <v>5848</v>
      </c>
      <c r="C2015">
        <v>24</v>
      </c>
      <c r="D2015" t="s">
        <v>5849</v>
      </c>
      <c r="E2015" t="s">
        <v>67</v>
      </c>
      <c r="F2015" t="s">
        <v>14</v>
      </c>
      <c r="G2015" t="s">
        <v>47</v>
      </c>
      <c r="H2015" t="s">
        <v>31</v>
      </c>
      <c r="I2015" t="s">
        <v>63</v>
      </c>
      <c r="J2015" t="s">
        <v>5850</v>
      </c>
      <c r="K2015" t="s">
        <v>76</v>
      </c>
    </row>
    <row r="2016" spans="1:11" x14ac:dyDescent="0.35">
      <c r="A2016">
        <v>2015</v>
      </c>
      <c r="B2016" t="s">
        <v>5851</v>
      </c>
      <c r="C2016">
        <v>25</v>
      </c>
      <c r="D2016" t="s">
        <v>5852</v>
      </c>
      <c r="E2016" t="s">
        <v>177</v>
      </c>
      <c r="F2016" t="s">
        <v>101</v>
      </c>
      <c r="G2016" t="s">
        <v>62</v>
      </c>
      <c r="H2016" t="s">
        <v>23</v>
      </c>
      <c r="I2016" t="s">
        <v>88</v>
      </c>
      <c r="J2016" t="s">
        <v>5853</v>
      </c>
      <c r="K2016" t="s">
        <v>37</v>
      </c>
    </row>
    <row r="2017" spans="1:11" x14ac:dyDescent="0.35">
      <c r="A2017">
        <v>2016</v>
      </c>
      <c r="B2017" t="s">
        <v>5854</v>
      </c>
      <c r="C2017">
        <v>30</v>
      </c>
      <c r="D2017" t="s">
        <v>5855</v>
      </c>
      <c r="E2017" t="s">
        <v>42</v>
      </c>
      <c r="F2017" t="s">
        <v>13</v>
      </c>
      <c r="G2017" t="s">
        <v>33</v>
      </c>
      <c r="H2017" t="s">
        <v>34</v>
      </c>
      <c r="I2017" t="s">
        <v>68</v>
      </c>
      <c r="J2017" t="s">
        <v>5856</v>
      </c>
      <c r="K2017" t="s">
        <v>19</v>
      </c>
    </row>
    <row r="2018" spans="1:11" x14ac:dyDescent="0.35">
      <c r="A2018">
        <v>2017</v>
      </c>
      <c r="B2018" t="s">
        <v>5857</v>
      </c>
      <c r="C2018">
        <v>27</v>
      </c>
      <c r="D2018" t="s">
        <v>5858</v>
      </c>
      <c r="E2018" t="s">
        <v>16</v>
      </c>
      <c r="F2018" t="s">
        <v>101</v>
      </c>
      <c r="G2018" t="s">
        <v>87</v>
      </c>
      <c r="H2018" t="s">
        <v>79</v>
      </c>
      <c r="I2018" t="s">
        <v>102</v>
      </c>
      <c r="J2018" t="s">
        <v>5859</v>
      </c>
      <c r="K2018" t="s">
        <v>76</v>
      </c>
    </row>
    <row r="2019" spans="1:11" x14ac:dyDescent="0.35">
      <c r="A2019">
        <v>2018</v>
      </c>
      <c r="B2019" t="s">
        <v>5860</v>
      </c>
      <c r="C2019">
        <v>29</v>
      </c>
      <c r="D2019" t="s">
        <v>5861</v>
      </c>
      <c r="E2019" t="s">
        <v>201</v>
      </c>
      <c r="F2019" t="s">
        <v>149</v>
      </c>
      <c r="G2019" t="s">
        <v>24</v>
      </c>
      <c r="H2019" t="s">
        <v>25</v>
      </c>
      <c r="I2019" t="s">
        <v>26</v>
      </c>
      <c r="J2019" t="s">
        <v>5862</v>
      </c>
      <c r="K2019" t="s">
        <v>44</v>
      </c>
    </row>
    <row r="2020" spans="1:11" x14ac:dyDescent="0.35">
      <c r="A2020">
        <v>2019</v>
      </c>
      <c r="B2020" t="s">
        <v>5863</v>
      </c>
      <c r="C2020">
        <v>25</v>
      </c>
      <c r="D2020" t="s">
        <v>5864</v>
      </c>
      <c r="E2020" t="s">
        <v>149</v>
      </c>
      <c r="F2020" t="s">
        <v>23</v>
      </c>
      <c r="G2020" t="s">
        <v>52</v>
      </c>
      <c r="H2020" t="s">
        <v>13</v>
      </c>
      <c r="I2020" t="s">
        <v>26</v>
      </c>
      <c r="J2020">
        <v>700995146</v>
      </c>
      <c r="K2020" t="s">
        <v>28</v>
      </c>
    </row>
    <row r="2021" spans="1:11" x14ac:dyDescent="0.35">
      <c r="A2021">
        <v>2020</v>
      </c>
      <c r="B2021" t="s">
        <v>5865</v>
      </c>
      <c r="C2021">
        <v>20</v>
      </c>
      <c r="D2021" t="s">
        <v>5866</v>
      </c>
      <c r="E2021" t="s">
        <v>40</v>
      </c>
      <c r="F2021" t="s">
        <v>67</v>
      </c>
      <c r="G2021" t="s">
        <v>62</v>
      </c>
      <c r="H2021" t="s">
        <v>23</v>
      </c>
      <c r="I2021" t="s">
        <v>63</v>
      </c>
      <c r="J2021" t="s">
        <v>5867</v>
      </c>
      <c r="K2021" t="s">
        <v>19</v>
      </c>
    </row>
    <row r="2022" spans="1:11" x14ac:dyDescent="0.35">
      <c r="A2022">
        <v>2021</v>
      </c>
      <c r="B2022" t="s">
        <v>5868</v>
      </c>
      <c r="C2022">
        <v>25</v>
      </c>
      <c r="D2022" t="s">
        <v>5869</v>
      </c>
      <c r="E2022" t="s">
        <v>34</v>
      </c>
      <c r="F2022" t="s">
        <v>13</v>
      </c>
      <c r="G2022" t="s">
        <v>62</v>
      </c>
      <c r="H2022" t="s">
        <v>23</v>
      </c>
      <c r="I2022" t="s">
        <v>58</v>
      </c>
      <c r="J2022" t="s">
        <v>5870</v>
      </c>
      <c r="K2022" t="s">
        <v>37</v>
      </c>
    </row>
    <row r="2023" spans="1:11" x14ac:dyDescent="0.35">
      <c r="A2023">
        <v>2022</v>
      </c>
      <c r="B2023" t="s">
        <v>5871</v>
      </c>
      <c r="C2023">
        <v>27</v>
      </c>
      <c r="D2023" t="s">
        <v>5872</v>
      </c>
      <c r="E2023" t="s">
        <v>14</v>
      </c>
      <c r="F2023" t="s">
        <v>32</v>
      </c>
      <c r="G2023" t="s">
        <v>33</v>
      </c>
      <c r="H2023" t="s">
        <v>34</v>
      </c>
      <c r="I2023" t="s">
        <v>17</v>
      </c>
      <c r="J2023">
        <f>1-302-868-5566</f>
        <v>-6735</v>
      </c>
      <c r="K2023" t="s">
        <v>37</v>
      </c>
    </row>
    <row r="2024" spans="1:11" x14ac:dyDescent="0.35">
      <c r="A2024">
        <v>2023</v>
      </c>
      <c r="B2024" t="s">
        <v>5873</v>
      </c>
      <c r="C2024">
        <v>30</v>
      </c>
      <c r="D2024" t="s">
        <v>5874</v>
      </c>
      <c r="E2024" t="s">
        <v>16</v>
      </c>
      <c r="F2024" t="s">
        <v>169</v>
      </c>
      <c r="G2024" t="s">
        <v>41</v>
      </c>
      <c r="H2024" t="s">
        <v>42</v>
      </c>
      <c r="I2024" t="s">
        <v>102</v>
      </c>
      <c r="J2024" t="s">
        <v>5875</v>
      </c>
      <c r="K2024" t="s">
        <v>37</v>
      </c>
    </row>
    <row r="2025" spans="1:11" x14ac:dyDescent="0.35">
      <c r="A2025">
        <v>2024</v>
      </c>
      <c r="B2025" t="s">
        <v>5876</v>
      </c>
      <c r="C2025">
        <v>22</v>
      </c>
      <c r="D2025" t="s">
        <v>5877</v>
      </c>
      <c r="E2025" t="s">
        <v>23</v>
      </c>
      <c r="F2025" t="s">
        <v>34</v>
      </c>
      <c r="G2025" t="s">
        <v>33</v>
      </c>
      <c r="H2025" t="s">
        <v>34</v>
      </c>
      <c r="I2025" t="s">
        <v>102</v>
      </c>
      <c r="J2025" t="s">
        <v>5878</v>
      </c>
      <c r="K2025" t="s">
        <v>76</v>
      </c>
    </row>
    <row r="2026" spans="1:11" x14ac:dyDescent="0.35">
      <c r="A2026">
        <v>2025</v>
      </c>
      <c r="B2026" t="s">
        <v>5879</v>
      </c>
      <c r="C2026">
        <v>22</v>
      </c>
      <c r="D2026" t="s">
        <v>5880</v>
      </c>
      <c r="E2026" t="s">
        <v>149</v>
      </c>
      <c r="F2026" t="s">
        <v>25</v>
      </c>
      <c r="G2026" t="s">
        <v>24</v>
      </c>
      <c r="H2026" t="s">
        <v>25</v>
      </c>
      <c r="I2026" t="s">
        <v>53</v>
      </c>
      <c r="J2026">
        <f>1-298-510-587</f>
        <v>-1394</v>
      </c>
      <c r="K2026" t="s">
        <v>37</v>
      </c>
    </row>
    <row r="2027" spans="1:11" x14ac:dyDescent="0.35">
      <c r="A2027">
        <v>2026</v>
      </c>
      <c r="B2027" t="s">
        <v>5881</v>
      </c>
      <c r="C2027">
        <v>24</v>
      </c>
      <c r="D2027" t="s">
        <v>5882</v>
      </c>
      <c r="E2027" t="s">
        <v>79</v>
      </c>
      <c r="F2027" t="s">
        <v>169</v>
      </c>
      <c r="G2027" t="s">
        <v>41</v>
      </c>
      <c r="H2027" t="s">
        <v>42</v>
      </c>
      <c r="I2027" t="s">
        <v>58</v>
      </c>
      <c r="J2027" t="s">
        <v>5883</v>
      </c>
      <c r="K2027" t="s">
        <v>44</v>
      </c>
    </row>
    <row r="2028" spans="1:11" x14ac:dyDescent="0.35">
      <c r="A2028">
        <v>2027</v>
      </c>
      <c r="B2028" t="s">
        <v>5884</v>
      </c>
      <c r="C2028">
        <v>27</v>
      </c>
      <c r="D2028" t="s">
        <v>5885</v>
      </c>
      <c r="E2028" t="s">
        <v>169</v>
      </c>
      <c r="F2028" t="s">
        <v>149</v>
      </c>
      <c r="G2028" t="s">
        <v>87</v>
      </c>
      <c r="H2028" t="s">
        <v>79</v>
      </c>
      <c r="I2028" t="s">
        <v>146</v>
      </c>
      <c r="J2028" t="s">
        <v>5886</v>
      </c>
      <c r="K2028" t="s">
        <v>37</v>
      </c>
    </row>
    <row r="2029" spans="1:11" x14ac:dyDescent="0.35">
      <c r="A2029">
        <v>2028</v>
      </c>
      <c r="B2029" t="s">
        <v>5887</v>
      </c>
      <c r="C2029">
        <v>30</v>
      </c>
      <c r="D2029" t="s">
        <v>5888</v>
      </c>
      <c r="E2029" t="s">
        <v>79</v>
      </c>
      <c r="F2029" t="s">
        <v>67</v>
      </c>
      <c r="G2029" t="s">
        <v>47</v>
      </c>
      <c r="H2029" t="s">
        <v>31</v>
      </c>
      <c r="I2029" t="s">
        <v>88</v>
      </c>
      <c r="J2029" t="s">
        <v>5889</v>
      </c>
      <c r="K2029" t="s">
        <v>28</v>
      </c>
    </row>
    <row r="2030" spans="1:11" x14ac:dyDescent="0.35">
      <c r="A2030">
        <v>2029</v>
      </c>
      <c r="B2030" t="s">
        <v>5890</v>
      </c>
      <c r="C2030">
        <v>22</v>
      </c>
      <c r="D2030" t="s">
        <v>5891</v>
      </c>
      <c r="E2030" t="s">
        <v>31</v>
      </c>
      <c r="F2030" t="s">
        <v>57</v>
      </c>
      <c r="G2030" t="s">
        <v>15</v>
      </c>
      <c r="H2030" t="s">
        <v>16</v>
      </c>
      <c r="I2030" t="s">
        <v>153</v>
      </c>
      <c r="J2030" t="s">
        <v>5892</v>
      </c>
      <c r="K2030" t="s">
        <v>19</v>
      </c>
    </row>
    <row r="2031" spans="1:11" x14ac:dyDescent="0.35">
      <c r="A2031">
        <v>2030</v>
      </c>
      <c r="B2031" t="s">
        <v>5893</v>
      </c>
      <c r="C2031">
        <v>20</v>
      </c>
      <c r="D2031" t="s">
        <v>5894</v>
      </c>
      <c r="E2031" t="s">
        <v>13</v>
      </c>
      <c r="F2031" t="s">
        <v>25</v>
      </c>
      <c r="G2031" t="s">
        <v>24</v>
      </c>
      <c r="H2031" t="s">
        <v>25</v>
      </c>
      <c r="I2031" t="s">
        <v>63</v>
      </c>
      <c r="J2031">
        <v>7722604272</v>
      </c>
      <c r="K2031" t="s">
        <v>76</v>
      </c>
    </row>
    <row r="2032" spans="1:11" x14ac:dyDescent="0.35">
      <c r="A2032">
        <v>2031</v>
      </c>
      <c r="B2032" t="s">
        <v>5895</v>
      </c>
      <c r="C2032">
        <v>30</v>
      </c>
      <c r="D2032" t="s">
        <v>5896</v>
      </c>
      <c r="E2032" t="s">
        <v>169</v>
      </c>
      <c r="F2032" t="s">
        <v>34</v>
      </c>
      <c r="G2032" t="s">
        <v>47</v>
      </c>
      <c r="H2032" t="s">
        <v>31</v>
      </c>
      <c r="I2032" t="s">
        <v>88</v>
      </c>
      <c r="J2032" t="s">
        <v>5897</v>
      </c>
      <c r="K2032" t="s">
        <v>37</v>
      </c>
    </row>
    <row r="2033" spans="1:11" x14ac:dyDescent="0.35">
      <c r="A2033">
        <v>2032</v>
      </c>
      <c r="B2033" t="s">
        <v>5898</v>
      </c>
      <c r="C2033">
        <v>30</v>
      </c>
      <c r="D2033" t="s">
        <v>5899</v>
      </c>
      <c r="E2033" t="s">
        <v>32</v>
      </c>
      <c r="F2033" t="s">
        <v>22</v>
      </c>
      <c r="G2033" t="s">
        <v>80</v>
      </c>
      <c r="H2033" t="s">
        <v>32</v>
      </c>
      <c r="I2033" t="s">
        <v>63</v>
      </c>
      <c r="J2033" t="s">
        <v>5900</v>
      </c>
      <c r="K2033" t="s">
        <v>28</v>
      </c>
    </row>
    <row r="2034" spans="1:11" x14ac:dyDescent="0.35">
      <c r="A2034">
        <v>2033</v>
      </c>
      <c r="B2034" t="s">
        <v>5901</v>
      </c>
      <c r="C2034">
        <v>29</v>
      </c>
      <c r="D2034" t="s">
        <v>5902</v>
      </c>
      <c r="E2034" t="s">
        <v>42</v>
      </c>
      <c r="F2034" t="s">
        <v>42</v>
      </c>
      <c r="G2034" t="s">
        <v>52</v>
      </c>
      <c r="H2034" t="s">
        <v>13</v>
      </c>
      <c r="I2034" t="s">
        <v>35</v>
      </c>
      <c r="J2034" t="s">
        <v>5903</v>
      </c>
      <c r="K2034" t="s">
        <v>44</v>
      </c>
    </row>
    <row r="2035" spans="1:11" x14ac:dyDescent="0.35">
      <c r="A2035">
        <v>2034</v>
      </c>
      <c r="B2035" t="s">
        <v>5904</v>
      </c>
      <c r="C2035">
        <v>20</v>
      </c>
      <c r="D2035" t="s">
        <v>5905</v>
      </c>
      <c r="E2035" t="s">
        <v>25</v>
      </c>
      <c r="F2035" t="s">
        <v>201</v>
      </c>
      <c r="G2035" t="s">
        <v>87</v>
      </c>
      <c r="H2035" t="s">
        <v>79</v>
      </c>
      <c r="I2035" t="s">
        <v>53</v>
      </c>
      <c r="J2035" t="s">
        <v>5906</v>
      </c>
      <c r="K2035" t="s">
        <v>28</v>
      </c>
    </row>
    <row r="2036" spans="1:11" x14ac:dyDescent="0.35">
      <c r="A2036">
        <v>2035</v>
      </c>
      <c r="B2036" t="s">
        <v>5907</v>
      </c>
      <c r="C2036">
        <v>23</v>
      </c>
      <c r="D2036" t="s">
        <v>5908</v>
      </c>
      <c r="E2036" t="s">
        <v>169</v>
      </c>
      <c r="F2036" t="s">
        <v>40</v>
      </c>
      <c r="G2036" t="s">
        <v>15</v>
      </c>
      <c r="H2036" t="s">
        <v>16</v>
      </c>
      <c r="I2036" t="s">
        <v>17</v>
      </c>
      <c r="J2036">
        <f>1-256-269-4983</f>
        <v>-5507</v>
      </c>
      <c r="K2036" t="s">
        <v>76</v>
      </c>
    </row>
    <row r="2037" spans="1:11" x14ac:dyDescent="0.35">
      <c r="A2037">
        <v>2036</v>
      </c>
      <c r="B2037" t="s">
        <v>5909</v>
      </c>
      <c r="C2037">
        <v>27</v>
      </c>
      <c r="D2037" t="s">
        <v>5910</v>
      </c>
      <c r="E2037" t="s">
        <v>133</v>
      </c>
      <c r="F2037" t="s">
        <v>16</v>
      </c>
      <c r="G2037" t="s">
        <v>33</v>
      </c>
      <c r="H2037" t="s">
        <v>34</v>
      </c>
      <c r="I2037" t="s">
        <v>116</v>
      </c>
      <c r="J2037" t="s">
        <v>5911</v>
      </c>
      <c r="K2037" t="s">
        <v>28</v>
      </c>
    </row>
    <row r="2038" spans="1:11" x14ac:dyDescent="0.35">
      <c r="A2038">
        <v>2037</v>
      </c>
      <c r="B2038" t="s">
        <v>5912</v>
      </c>
      <c r="C2038">
        <v>29</v>
      </c>
      <c r="D2038" t="s">
        <v>5913</v>
      </c>
      <c r="E2038" t="s">
        <v>32</v>
      </c>
      <c r="F2038" t="s">
        <v>42</v>
      </c>
      <c r="G2038" t="s">
        <v>47</v>
      </c>
      <c r="H2038" t="s">
        <v>31</v>
      </c>
      <c r="I2038" t="s">
        <v>153</v>
      </c>
      <c r="J2038" t="s">
        <v>5914</v>
      </c>
      <c r="K2038" t="s">
        <v>76</v>
      </c>
    </row>
    <row r="2039" spans="1:11" x14ac:dyDescent="0.35">
      <c r="A2039">
        <v>2038</v>
      </c>
      <c r="B2039" t="s">
        <v>5915</v>
      </c>
      <c r="C2039">
        <v>30</v>
      </c>
      <c r="D2039" t="s">
        <v>5916</v>
      </c>
      <c r="E2039" t="s">
        <v>31</v>
      </c>
      <c r="F2039" t="s">
        <v>57</v>
      </c>
      <c r="G2039" t="s">
        <v>41</v>
      </c>
      <c r="H2039" t="s">
        <v>42</v>
      </c>
      <c r="I2039" t="s">
        <v>53</v>
      </c>
      <c r="J2039" t="s">
        <v>5917</v>
      </c>
      <c r="K2039" t="s">
        <v>28</v>
      </c>
    </row>
    <row r="2040" spans="1:11" x14ac:dyDescent="0.35">
      <c r="A2040">
        <v>2039</v>
      </c>
      <c r="B2040" t="s">
        <v>5918</v>
      </c>
      <c r="C2040">
        <v>30</v>
      </c>
      <c r="D2040" t="s">
        <v>5919</v>
      </c>
      <c r="E2040" t="s">
        <v>40</v>
      </c>
      <c r="F2040" t="s">
        <v>25</v>
      </c>
      <c r="G2040" t="s">
        <v>120</v>
      </c>
      <c r="H2040" t="s">
        <v>57</v>
      </c>
      <c r="I2040" t="s">
        <v>170</v>
      </c>
      <c r="J2040" t="s">
        <v>5920</v>
      </c>
      <c r="K2040" t="s">
        <v>28</v>
      </c>
    </row>
    <row r="2041" spans="1:11" x14ac:dyDescent="0.35">
      <c r="A2041">
        <v>2040</v>
      </c>
      <c r="B2041" t="s">
        <v>5921</v>
      </c>
      <c r="C2041">
        <v>28</v>
      </c>
      <c r="D2041" t="s">
        <v>5922</v>
      </c>
      <c r="E2041" t="s">
        <v>101</v>
      </c>
      <c r="F2041" t="s">
        <v>13</v>
      </c>
      <c r="G2041" t="s">
        <v>62</v>
      </c>
      <c r="H2041" t="s">
        <v>23</v>
      </c>
      <c r="I2041" t="s">
        <v>53</v>
      </c>
      <c r="J2041" t="s">
        <v>5923</v>
      </c>
      <c r="K2041" t="s">
        <v>44</v>
      </c>
    </row>
    <row r="2042" spans="1:11" x14ac:dyDescent="0.35">
      <c r="A2042">
        <v>2041</v>
      </c>
      <c r="B2042" t="s">
        <v>5924</v>
      </c>
      <c r="C2042">
        <v>27</v>
      </c>
      <c r="D2042" t="s">
        <v>5925</v>
      </c>
      <c r="E2042" t="s">
        <v>169</v>
      </c>
      <c r="F2042" t="s">
        <v>22</v>
      </c>
      <c r="G2042" t="s">
        <v>47</v>
      </c>
      <c r="H2042" t="s">
        <v>31</v>
      </c>
      <c r="I2042" t="s">
        <v>170</v>
      </c>
      <c r="J2042" t="s">
        <v>5926</v>
      </c>
      <c r="K2042" t="s">
        <v>44</v>
      </c>
    </row>
    <row r="2043" spans="1:11" x14ac:dyDescent="0.35">
      <c r="A2043">
        <v>2042</v>
      </c>
      <c r="B2043" t="s">
        <v>5927</v>
      </c>
      <c r="C2043">
        <v>27</v>
      </c>
      <c r="D2043" t="s">
        <v>5928</v>
      </c>
      <c r="E2043" t="s">
        <v>67</v>
      </c>
      <c r="F2043" t="s">
        <v>23</v>
      </c>
      <c r="G2043" t="s">
        <v>41</v>
      </c>
      <c r="H2043" t="s">
        <v>42</v>
      </c>
      <c r="I2043" t="s">
        <v>17</v>
      </c>
      <c r="J2043" t="s">
        <v>5929</v>
      </c>
      <c r="K2043" t="s">
        <v>76</v>
      </c>
    </row>
    <row r="2044" spans="1:11" x14ac:dyDescent="0.35">
      <c r="A2044">
        <v>2043</v>
      </c>
      <c r="B2044" t="s">
        <v>5930</v>
      </c>
      <c r="C2044">
        <v>23</v>
      </c>
      <c r="D2044" t="s">
        <v>5931</v>
      </c>
      <c r="E2044" t="s">
        <v>31</v>
      </c>
      <c r="F2044" t="s">
        <v>133</v>
      </c>
      <c r="G2044" t="s">
        <v>62</v>
      </c>
      <c r="H2044" t="s">
        <v>23</v>
      </c>
      <c r="I2044" t="s">
        <v>26</v>
      </c>
      <c r="J2044" t="s">
        <v>5932</v>
      </c>
      <c r="K2044" t="s">
        <v>19</v>
      </c>
    </row>
    <row r="2045" spans="1:11" x14ac:dyDescent="0.35">
      <c r="A2045">
        <v>2044</v>
      </c>
      <c r="B2045" t="s">
        <v>5933</v>
      </c>
      <c r="C2045">
        <v>24</v>
      </c>
      <c r="D2045" t="s">
        <v>5934</v>
      </c>
      <c r="E2045" t="s">
        <v>22</v>
      </c>
      <c r="F2045" t="s">
        <v>31</v>
      </c>
      <c r="G2045" t="s">
        <v>80</v>
      </c>
      <c r="H2045" t="s">
        <v>32</v>
      </c>
      <c r="I2045" t="s">
        <v>26</v>
      </c>
      <c r="J2045" t="s">
        <v>5935</v>
      </c>
      <c r="K2045" t="s">
        <v>37</v>
      </c>
    </row>
    <row r="2046" spans="1:11" x14ac:dyDescent="0.35">
      <c r="A2046">
        <v>2045</v>
      </c>
      <c r="B2046" t="s">
        <v>5936</v>
      </c>
      <c r="C2046">
        <v>29</v>
      </c>
      <c r="D2046" t="s">
        <v>5937</v>
      </c>
      <c r="E2046" t="s">
        <v>42</v>
      </c>
      <c r="F2046" t="s">
        <v>67</v>
      </c>
      <c r="G2046" t="s">
        <v>52</v>
      </c>
      <c r="H2046" t="s">
        <v>13</v>
      </c>
      <c r="I2046" t="s">
        <v>88</v>
      </c>
      <c r="J2046" t="s">
        <v>5938</v>
      </c>
      <c r="K2046" t="s">
        <v>19</v>
      </c>
    </row>
    <row r="2047" spans="1:11" x14ac:dyDescent="0.35">
      <c r="A2047">
        <v>2046</v>
      </c>
      <c r="B2047" t="s">
        <v>5939</v>
      </c>
      <c r="C2047">
        <v>29</v>
      </c>
      <c r="D2047" t="s">
        <v>5940</v>
      </c>
      <c r="E2047" t="s">
        <v>67</v>
      </c>
      <c r="F2047" t="s">
        <v>14</v>
      </c>
      <c r="G2047" t="s">
        <v>62</v>
      </c>
      <c r="H2047" t="s">
        <v>23</v>
      </c>
      <c r="I2047" t="s">
        <v>88</v>
      </c>
      <c r="J2047" t="s">
        <v>5941</v>
      </c>
      <c r="K2047" t="s">
        <v>44</v>
      </c>
    </row>
    <row r="2048" spans="1:11" x14ac:dyDescent="0.35">
      <c r="A2048">
        <v>2047</v>
      </c>
      <c r="B2048" t="s">
        <v>5942</v>
      </c>
      <c r="C2048">
        <v>21</v>
      </c>
      <c r="D2048" t="s">
        <v>5943</v>
      </c>
      <c r="E2048" t="s">
        <v>22</v>
      </c>
      <c r="F2048" t="s">
        <v>25</v>
      </c>
      <c r="G2048" t="s">
        <v>15</v>
      </c>
      <c r="H2048" t="s">
        <v>16</v>
      </c>
      <c r="I2048" t="s">
        <v>35</v>
      </c>
      <c r="J2048" t="s">
        <v>5944</v>
      </c>
      <c r="K2048" t="s">
        <v>28</v>
      </c>
    </row>
    <row r="2049" spans="1:11" x14ac:dyDescent="0.35">
      <c r="A2049">
        <v>2048</v>
      </c>
      <c r="B2049" t="s">
        <v>5945</v>
      </c>
      <c r="C2049">
        <v>25</v>
      </c>
      <c r="D2049" t="s">
        <v>5946</v>
      </c>
      <c r="E2049" t="s">
        <v>13</v>
      </c>
      <c r="F2049" t="s">
        <v>67</v>
      </c>
      <c r="G2049" t="s">
        <v>15</v>
      </c>
      <c r="H2049" t="s">
        <v>16</v>
      </c>
      <c r="I2049" t="s">
        <v>63</v>
      </c>
      <c r="J2049" t="s">
        <v>5947</v>
      </c>
      <c r="K2049" t="s">
        <v>37</v>
      </c>
    </row>
    <row r="2050" spans="1:11" x14ac:dyDescent="0.35">
      <c r="A2050">
        <v>2049</v>
      </c>
      <c r="B2050" t="s">
        <v>5948</v>
      </c>
      <c r="C2050">
        <v>27</v>
      </c>
      <c r="D2050" t="s">
        <v>5949</v>
      </c>
      <c r="E2050" t="s">
        <v>16</v>
      </c>
      <c r="F2050" t="s">
        <v>101</v>
      </c>
      <c r="G2050" t="s">
        <v>33</v>
      </c>
      <c r="H2050" t="s">
        <v>34</v>
      </c>
      <c r="I2050" t="s">
        <v>58</v>
      </c>
      <c r="J2050" t="s">
        <v>5950</v>
      </c>
      <c r="K2050" t="s">
        <v>37</v>
      </c>
    </row>
    <row r="2051" spans="1:11" x14ac:dyDescent="0.35">
      <c r="A2051">
        <v>2050</v>
      </c>
      <c r="B2051" t="s">
        <v>1117</v>
      </c>
      <c r="C2051">
        <v>30</v>
      </c>
      <c r="D2051" t="s">
        <v>5951</v>
      </c>
      <c r="E2051" t="s">
        <v>14</v>
      </c>
      <c r="F2051" t="s">
        <v>23</v>
      </c>
      <c r="G2051" t="s">
        <v>80</v>
      </c>
      <c r="H2051" t="s">
        <v>32</v>
      </c>
      <c r="I2051" t="s">
        <v>63</v>
      </c>
      <c r="J2051" t="s">
        <v>5952</v>
      </c>
      <c r="K2051" t="s">
        <v>76</v>
      </c>
    </row>
    <row r="2052" spans="1:11" x14ac:dyDescent="0.35">
      <c r="A2052">
        <v>2051</v>
      </c>
      <c r="B2052" t="s">
        <v>5953</v>
      </c>
      <c r="C2052">
        <v>27</v>
      </c>
      <c r="D2052" t="s">
        <v>5954</v>
      </c>
      <c r="E2052" t="s">
        <v>201</v>
      </c>
      <c r="F2052" t="s">
        <v>101</v>
      </c>
      <c r="G2052" t="s">
        <v>87</v>
      </c>
      <c r="H2052" t="s">
        <v>79</v>
      </c>
      <c r="I2052" t="s">
        <v>35</v>
      </c>
      <c r="J2052">
        <v>3942387444</v>
      </c>
      <c r="K2052" t="s">
        <v>19</v>
      </c>
    </row>
    <row r="2053" spans="1:11" x14ac:dyDescent="0.35">
      <c r="A2053">
        <v>2052</v>
      </c>
      <c r="B2053" t="s">
        <v>5955</v>
      </c>
      <c r="C2053">
        <v>28</v>
      </c>
      <c r="D2053" t="s">
        <v>5956</v>
      </c>
      <c r="E2053" t="s">
        <v>67</v>
      </c>
      <c r="F2053" t="s">
        <v>149</v>
      </c>
      <c r="G2053" t="s">
        <v>15</v>
      </c>
      <c r="H2053" t="s">
        <v>16</v>
      </c>
      <c r="I2053" t="s">
        <v>48</v>
      </c>
      <c r="J2053">
        <f>1-587-173-8285</f>
        <v>-9044</v>
      </c>
      <c r="K2053" t="s">
        <v>44</v>
      </c>
    </row>
    <row r="2054" spans="1:11" x14ac:dyDescent="0.35">
      <c r="A2054">
        <v>2053</v>
      </c>
      <c r="B2054" t="s">
        <v>5957</v>
      </c>
      <c r="C2054">
        <v>29</v>
      </c>
      <c r="D2054" t="s">
        <v>5958</v>
      </c>
      <c r="E2054" t="s">
        <v>149</v>
      </c>
      <c r="F2054" t="s">
        <v>16</v>
      </c>
      <c r="G2054" t="s">
        <v>15</v>
      </c>
      <c r="H2054" t="s">
        <v>16</v>
      </c>
      <c r="I2054" t="s">
        <v>102</v>
      </c>
      <c r="J2054" t="s">
        <v>5959</v>
      </c>
      <c r="K2054" t="s">
        <v>37</v>
      </c>
    </row>
    <row r="2055" spans="1:11" x14ac:dyDescent="0.35">
      <c r="A2055">
        <v>2054</v>
      </c>
      <c r="B2055" t="s">
        <v>5960</v>
      </c>
      <c r="C2055">
        <v>28</v>
      </c>
      <c r="D2055" t="s">
        <v>5961</v>
      </c>
      <c r="E2055" t="s">
        <v>177</v>
      </c>
      <c r="F2055" t="s">
        <v>22</v>
      </c>
      <c r="G2055" t="s">
        <v>24</v>
      </c>
      <c r="H2055" t="s">
        <v>25</v>
      </c>
      <c r="I2055" t="s">
        <v>68</v>
      </c>
      <c r="J2055">
        <f>1-135-393-9818</f>
        <v>-10345</v>
      </c>
      <c r="K2055" t="s">
        <v>19</v>
      </c>
    </row>
    <row r="2056" spans="1:11" x14ac:dyDescent="0.35">
      <c r="A2056">
        <v>2055</v>
      </c>
      <c r="B2056" t="s">
        <v>5962</v>
      </c>
      <c r="C2056">
        <v>30</v>
      </c>
      <c r="D2056" t="s">
        <v>5963</v>
      </c>
      <c r="E2056" t="s">
        <v>14</v>
      </c>
      <c r="F2056" t="s">
        <v>42</v>
      </c>
      <c r="G2056" t="s">
        <v>87</v>
      </c>
      <c r="H2056" t="s">
        <v>79</v>
      </c>
      <c r="I2056" t="s">
        <v>53</v>
      </c>
      <c r="J2056">
        <f>1-204-707-4547</f>
        <v>-5457</v>
      </c>
      <c r="K2056" t="s">
        <v>44</v>
      </c>
    </row>
    <row r="2057" spans="1:11" x14ac:dyDescent="0.35">
      <c r="A2057">
        <v>2056</v>
      </c>
      <c r="B2057" t="s">
        <v>5964</v>
      </c>
      <c r="C2057">
        <v>21</v>
      </c>
      <c r="D2057" t="s">
        <v>5965</v>
      </c>
      <c r="E2057" t="s">
        <v>16</v>
      </c>
      <c r="F2057" t="s">
        <v>13</v>
      </c>
      <c r="G2057" t="s">
        <v>120</v>
      </c>
      <c r="H2057" t="s">
        <v>57</v>
      </c>
      <c r="I2057" t="s">
        <v>17</v>
      </c>
      <c r="J2057" t="s">
        <v>5966</v>
      </c>
      <c r="K2057" t="s">
        <v>76</v>
      </c>
    </row>
    <row r="2058" spans="1:11" x14ac:dyDescent="0.35">
      <c r="A2058">
        <v>2057</v>
      </c>
      <c r="B2058" t="s">
        <v>5967</v>
      </c>
      <c r="C2058">
        <v>20</v>
      </c>
      <c r="D2058" t="s">
        <v>5968</v>
      </c>
      <c r="E2058" t="s">
        <v>16</v>
      </c>
      <c r="F2058" t="s">
        <v>13</v>
      </c>
      <c r="G2058" t="s">
        <v>47</v>
      </c>
      <c r="H2058" t="s">
        <v>31</v>
      </c>
      <c r="I2058" t="s">
        <v>58</v>
      </c>
      <c r="J2058" t="s">
        <v>5969</v>
      </c>
      <c r="K2058" t="s">
        <v>37</v>
      </c>
    </row>
    <row r="2059" spans="1:11" x14ac:dyDescent="0.35">
      <c r="A2059">
        <v>2058</v>
      </c>
      <c r="B2059" t="s">
        <v>5970</v>
      </c>
      <c r="C2059">
        <v>28</v>
      </c>
      <c r="D2059" t="s">
        <v>5971</v>
      </c>
      <c r="E2059" t="s">
        <v>57</v>
      </c>
      <c r="F2059" t="s">
        <v>34</v>
      </c>
      <c r="G2059" t="s">
        <v>24</v>
      </c>
      <c r="H2059" t="s">
        <v>25</v>
      </c>
      <c r="I2059" t="s">
        <v>91</v>
      </c>
      <c r="J2059" t="s">
        <v>5972</v>
      </c>
      <c r="K2059" t="s">
        <v>76</v>
      </c>
    </row>
    <row r="2060" spans="1:11" x14ac:dyDescent="0.35">
      <c r="A2060">
        <v>2059</v>
      </c>
      <c r="B2060" t="s">
        <v>5973</v>
      </c>
      <c r="C2060">
        <v>30</v>
      </c>
      <c r="D2060" t="s">
        <v>5974</v>
      </c>
      <c r="E2060" t="s">
        <v>57</v>
      </c>
      <c r="F2060" t="s">
        <v>79</v>
      </c>
      <c r="G2060" t="s">
        <v>62</v>
      </c>
      <c r="H2060" t="s">
        <v>23</v>
      </c>
      <c r="I2060" t="s">
        <v>35</v>
      </c>
      <c r="J2060">
        <f>1-299-711-4524</f>
        <v>-5533</v>
      </c>
      <c r="K2060" t="s">
        <v>44</v>
      </c>
    </row>
    <row r="2061" spans="1:11" x14ac:dyDescent="0.35">
      <c r="A2061">
        <v>2060</v>
      </c>
      <c r="B2061" t="s">
        <v>5975</v>
      </c>
      <c r="C2061">
        <v>22</v>
      </c>
      <c r="D2061" t="s">
        <v>5976</v>
      </c>
      <c r="E2061" t="s">
        <v>177</v>
      </c>
      <c r="F2061" t="s">
        <v>133</v>
      </c>
      <c r="G2061" t="s">
        <v>120</v>
      </c>
      <c r="H2061" t="s">
        <v>57</v>
      </c>
      <c r="I2061" t="s">
        <v>17</v>
      </c>
      <c r="J2061" t="s">
        <v>5977</v>
      </c>
      <c r="K2061" t="s">
        <v>76</v>
      </c>
    </row>
    <row r="2062" spans="1:11" x14ac:dyDescent="0.35">
      <c r="A2062">
        <v>2061</v>
      </c>
      <c r="B2062" t="s">
        <v>5978</v>
      </c>
      <c r="C2062">
        <v>29</v>
      </c>
      <c r="D2062" t="s">
        <v>5979</v>
      </c>
      <c r="E2062" t="s">
        <v>32</v>
      </c>
      <c r="F2062" t="s">
        <v>149</v>
      </c>
      <c r="G2062" t="s">
        <v>120</v>
      </c>
      <c r="H2062" t="s">
        <v>57</v>
      </c>
      <c r="I2062" t="s">
        <v>146</v>
      </c>
      <c r="J2062" t="s">
        <v>5980</v>
      </c>
      <c r="K2062" t="s">
        <v>44</v>
      </c>
    </row>
    <row r="2063" spans="1:11" x14ac:dyDescent="0.35">
      <c r="A2063">
        <v>2062</v>
      </c>
      <c r="B2063" t="s">
        <v>5981</v>
      </c>
      <c r="C2063">
        <v>22</v>
      </c>
      <c r="D2063" t="s">
        <v>5982</v>
      </c>
      <c r="E2063" t="s">
        <v>79</v>
      </c>
      <c r="F2063" t="s">
        <v>67</v>
      </c>
      <c r="G2063" t="s">
        <v>80</v>
      </c>
      <c r="H2063" t="s">
        <v>32</v>
      </c>
      <c r="I2063" t="s">
        <v>116</v>
      </c>
      <c r="J2063" t="s">
        <v>5983</v>
      </c>
      <c r="K2063" t="s">
        <v>28</v>
      </c>
    </row>
    <row r="2064" spans="1:11" x14ac:dyDescent="0.35">
      <c r="A2064">
        <v>2063</v>
      </c>
      <c r="B2064" t="s">
        <v>5984</v>
      </c>
      <c r="C2064">
        <v>23</v>
      </c>
      <c r="D2064" t="s">
        <v>5985</v>
      </c>
      <c r="E2064" t="s">
        <v>32</v>
      </c>
      <c r="F2064" t="s">
        <v>101</v>
      </c>
      <c r="G2064" t="s">
        <v>120</v>
      </c>
      <c r="H2064" t="s">
        <v>57</v>
      </c>
      <c r="I2064" t="s">
        <v>146</v>
      </c>
      <c r="J2064" t="s">
        <v>5986</v>
      </c>
      <c r="K2064" t="s">
        <v>44</v>
      </c>
    </row>
    <row r="2065" spans="1:11" x14ac:dyDescent="0.35">
      <c r="A2065">
        <v>2064</v>
      </c>
      <c r="B2065" t="s">
        <v>5987</v>
      </c>
      <c r="C2065">
        <v>26</v>
      </c>
      <c r="D2065" t="s">
        <v>5988</v>
      </c>
      <c r="E2065" t="s">
        <v>31</v>
      </c>
      <c r="F2065" t="s">
        <v>23</v>
      </c>
      <c r="G2065" t="s">
        <v>47</v>
      </c>
      <c r="H2065" t="s">
        <v>31</v>
      </c>
      <c r="I2065" t="s">
        <v>48</v>
      </c>
      <c r="J2065" t="s">
        <v>5989</v>
      </c>
      <c r="K2065" t="s">
        <v>19</v>
      </c>
    </row>
    <row r="2066" spans="1:11" x14ac:dyDescent="0.35">
      <c r="A2066">
        <v>2065</v>
      </c>
      <c r="B2066" t="s">
        <v>5990</v>
      </c>
      <c r="C2066">
        <v>28</v>
      </c>
      <c r="D2066" t="s">
        <v>5991</v>
      </c>
      <c r="E2066" t="s">
        <v>149</v>
      </c>
      <c r="F2066" t="s">
        <v>31</v>
      </c>
      <c r="G2066" t="s">
        <v>62</v>
      </c>
      <c r="H2066" t="s">
        <v>23</v>
      </c>
      <c r="I2066" t="s">
        <v>91</v>
      </c>
      <c r="J2066" t="s">
        <v>5992</v>
      </c>
      <c r="K2066" t="s">
        <v>76</v>
      </c>
    </row>
    <row r="2067" spans="1:11" x14ac:dyDescent="0.35">
      <c r="A2067">
        <v>2066</v>
      </c>
      <c r="B2067" t="s">
        <v>5993</v>
      </c>
      <c r="C2067">
        <v>27</v>
      </c>
      <c r="D2067" t="s">
        <v>5994</v>
      </c>
      <c r="E2067" t="s">
        <v>40</v>
      </c>
      <c r="F2067" t="s">
        <v>169</v>
      </c>
      <c r="G2067" t="s">
        <v>87</v>
      </c>
      <c r="H2067" t="s">
        <v>79</v>
      </c>
      <c r="I2067" t="s">
        <v>53</v>
      </c>
      <c r="J2067" t="s">
        <v>5995</v>
      </c>
      <c r="K2067" t="s">
        <v>44</v>
      </c>
    </row>
    <row r="2068" spans="1:11" x14ac:dyDescent="0.35">
      <c r="A2068">
        <v>2067</v>
      </c>
      <c r="B2068" t="s">
        <v>5996</v>
      </c>
      <c r="C2068">
        <v>30</v>
      </c>
      <c r="D2068" t="s">
        <v>5997</v>
      </c>
      <c r="E2068" t="s">
        <v>201</v>
      </c>
      <c r="F2068" t="s">
        <v>31</v>
      </c>
      <c r="G2068" t="s">
        <v>15</v>
      </c>
      <c r="H2068" t="s">
        <v>16</v>
      </c>
      <c r="I2068" t="s">
        <v>102</v>
      </c>
      <c r="J2068" t="s">
        <v>5998</v>
      </c>
      <c r="K2068" t="s">
        <v>37</v>
      </c>
    </row>
    <row r="2069" spans="1:11" x14ac:dyDescent="0.35">
      <c r="A2069">
        <v>2068</v>
      </c>
      <c r="B2069" t="s">
        <v>5999</v>
      </c>
      <c r="C2069">
        <v>22</v>
      </c>
      <c r="D2069" t="s">
        <v>6000</v>
      </c>
      <c r="E2069" t="s">
        <v>79</v>
      </c>
      <c r="F2069" t="s">
        <v>25</v>
      </c>
      <c r="G2069" t="s">
        <v>24</v>
      </c>
      <c r="H2069" t="s">
        <v>25</v>
      </c>
      <c r="I2069" t="s">
        <v>170</v>
      </c>
      <c r="J2069" t="s">
        <v>6001</v>
      </c>
      <c r="K2069" t="s">
        <v>19</v>
      </c>
    </row>
    <row r="2070" spans="1:11" x14ac:dyDescent="0.35">
      <c r="A2070">
        <v>2069</v>
      </c>
      <c r="B2070" t="s">
        <v>6002</v>
      </c>
      <c r="C2070">
        <v>24</v>
      </c>
      <c r="D2070" t="s">
        <v>6003</v>
      </c>
      <c r="E2070" t="s">
        <v>57</v>
      </c>
      <c r="F2070" t="s">
        <v>101</v>
      </c>
      <c r="G2070" t="s">
        <v>120</v>
      </c>
      <c r="H2070" t="s">
        <v>57</v>
      </c>
      <c r="I2070" t="s">
        <v>63</v>
      </c>
      <c r="J2070" t="s">
        <v>6004</v>
      </c>
      <c r="K2070" t="s">
        <v>19</v>
      </c>
    </row>
    <row r="2071" spans="1:11" x14ac:dyDescent="0.35">
      <c r="A2071">
        <v>2070</v>
      </c>
      <c r="B2071" t="s">
        <v>6005</v>
      </c>
      <c r="C2071">
        <v>27</v>
      </c>
      <c r="D2071" t="s">
        <v>6006</v>
      </c>
      <c r="E2071" t="s">
        <v>42</v>
      </c>
      <c r="F2071" t="s">
        <v>177</v>
      </c>
      <c r="G2071" t="s">
        <v>15</v>
      </c>
      <c r="H2071" t="s">
        <v>16</v>
      </c>
      <c r="I2071" t="s">
        <v>48</v>
      </c>
      <c r="J2071" t="s">
        <v>6007</v>
      </c>
      <c r="K2071" t="s">
        <v>37</v>
      </c>
    </row>
    <row r="2072" spans="1:11" x14ac:dyDescent="0.35">
      <c r="A2072">
        <v>2071</v>
      </c>
      <c r="B2072" t="s">
        <v>6008</v>
      </c>
      <c r="C2072">
        <v>26</v>
      </c>
      <c r="D2072" t="s">
        <v>6009</v>
      </c>
      <c r="E2072" t="s">
        <v>25</v>
      </c>
      <c r="F2072" t="s">
        <v>32</v>
      </c>
      <c r="G2072" t="s">
        <v>15</v>
      </c>
      <c r="H2072" t="s">
        <v>16</v>
      </c>
      <c r="I2072" t="s">
        <v>88</v>
      </c>
      <c r="J2072" t="s">
        <v>6010</v>
      </c>
      <c r="K2072" t="s">
        <v>44</v>
      </c>
    </row>
    <row r="2073" spans="1:11" x14ac:dyDescent="0.35">
      <c r="A2073">
        <v>2072</v>
      </c>
      <c r="B2073" t="s">
        <v>6011</v>
      </c>
      <c r="C2073">
        <v>25</v>
      </c>
      <c r="D2073" t="s">
        <v>6012</v>
      </c>
      <c r="E2073" t="s">
        <v>177</v>
      </c>
      <c r="F2073" t="s">
        <v>40</v>
      </c>
      <c r="G2073" t="s">
        <v>87</v>
      </c>
      <c r="H2073" t="s">
        <v>79</v>
      </c>
      <c r="I2073" t="s">
        <v>91</v>
      </c>
      <c r="J2073" t="s">
        <v>6013</v>
      </c>
      <c r="K2073" t="s">
        <v>37</v>
      </c>
    </row>
    <row r="2074" spans="1:11" x14ac:dyDescent="0.35">
      <c r="A2074">
        <v>2073</v>
      </c>
      <c r="B2074" t="s">
        <v>6014</v>
      </c>
      <c r="C2074">
        <v>25</v>
      </c>
      <c r="D2074" t="s">
        <v>6015</v>
      </c>
      <c r="E2074" t="s">
        <v>67</v>
      </c>
      <c r="F2074" t="s">
        <v>34</v>
      </c>
      <c r="G2074" t="s">
        <v>120</v>
      </c>
      <c r="H2074" t="s">
        <v>57</v>
      </c>
      <c r="I2074" t="s">
        <v>17</v>
      </c>
      <c r="J2074" t="s">
        <v>6016</v>
      </c>
      <c r="K2074" t="s">
        <v>28</v>
      </c>
    </row>
    <row r="2075" spans="1:11" x14ac:dyDescent="0.35">
      <c r="A2075">
        <v>2074</v>
      </c>
      <c r="B2075" t="s">
        <v>6017</v>
      </c>
      <c r="C2075">
        <v>24</v>
      </c>
      <c r="D2075" t="s">
        <v>6018</v>
      </c>
      <c r="E2075" t="s">
        <v>57</v>
      </c>
      <c r="F2075" t="s">
        <v>23</v>
      </c>
      <c r="G2075" t="s">
        <v>15</v>
      </c>
      <c r="H2075" t="s">
        <v>16</v>
      </c>
      <c r="I2075" t="s">
        <v>58</v>
      </c>
      <c r="J2075" t="s">
        <v>6019</v>
      </c>
      <c r="K2075" t="s">
        <v>19</v>
      </c>
    </row>
    <row r="2076" spans="1:11" x14ac:dyDescent="0.35">
      <c r="A2076">
        <v>2075</v>
      </c>
      <c r="B2076" t="s">
        <v>6020</v>
      </c>
      <c r="C2076">
        <v>21</v>
      </c>
      <c r="D2076" t="s">
        <v>6021</v>
      </c>
      <c r="E2076" t="s">
        <v>133</v>
      </c>
      <c r="F2076" t="s">
        <v>42</v>
      </c>
      <c r="G2076" t="s">
        <v>41</v>
      </c>
      <c r="H2076" t="s">
        <v>42</v>
      </c>
      <c r="I2076" t="s">
        <v>53</v>
      </c>
      <c r="J2076" t="s">
        <v>6022</v>
      </c>
      <c r="K2076" t="s">
        <v>28</v>
      </c>
    </row>
    <row r="2077" spans="1:11" x14ac:dyDescent="0.35">
      <c r="A2077">
        <v>2076</v>
      </c>
      <c r="B2077" t="s">
        <v>6023</v>
      </c>
      <c r="C2077">
        <v>30</v>
      </c>
      <c r="D2077" t="s">
        <v>6024</v>
      </c>
      <c r="E2077" t="s">
        <v>14</v>
      </c>
      <c r="F2077" t="s">
        <v>177</v>
      </c>
      <c r="G2077" t="s">
        <v>33</v>
      </c>
      <c r="H2077" t="s">
        <v>34</v>
      </c>
      <c r="I2077" t="s">
        <v>58</v>
      </c>
      <c r="J2077" t="s">
        <v>6025</v>
      </c>
      <c r="K2077" t="s">
        <v>19</v>
      </c>
    </row>
    <row r="2078" spans="1:11" x14ac:dyDescent="0.35">
      <c r="A2078">
        <v>2077</v>
      </c>
      <c r="B2078" t="s">
        <v>6026</v>
      </c>
      <c r="C2078">
        <v>22</v>
      </c>
      <c r="D2078" t="s">
        <v>6027</v>
      </c>
      <c r="E2078" t="s">
        <v>79</v>
      </c>
      <c r="F2078" t="s">
        <v>40</v>
      </c>
      <c r="G2078" t="s">
        <v>47</v>
      </c>
      <c r="H2078" t="s">
        <v>31</v>
      </c>
      <c r="I2078" t="s">
        <v>35</v>
      </c>
      <c r="J2078" t="s">
        <v>6028</v>
      </c>
      <c r="K2078" t="s">
        <v>37</v>
      </c>
    </row>
    <row r="2079" spans="1:11" x14ac:dyDescent="0.35">
      <c r="A2079">
        <v>2078</v>
      </c>
      <c r="B2079" t="s">
        <v>6029</v>
      </c>
      <c r="C2079">
        <v>23</v>
      </c>
      <c r="D2079" t="s">
        <v>6030</v>
      </c>
      <c r="E2079" t="s">
        <v>42</v>
      </c>
      <c r="F2079" t="s">
        <v>101</v>
      </c>
      <c r="G2079" t="s">
        <v>62</v>
      </c>
      <c r="H2079" t="s">
        <v>23</v>
      </c>
      <c r="I2079" t="s">
        <v>63</v>
      </c>
      <c r="J2079" t="s">
        <v>6031</v>
      </c>
      <c r="K2079" t="s">
        <v>19</v>
      </c>
    </row>
    <row r="2080" spans="1:11" x14ac:dyDescent="0.35">
      <c r="A2080">
        <v>2079</v>
      </c>
      <c r="B2080" t="s">
        <v>6032</v>
      </c>
      <c r="C2080">
        <v>26</v>
      </c>
      <c r="D2080" t="s">
        <v>6033</v>
      </c>
      <c r="E2080" t="s">
        <v>42</v>
      </c>
      <c r="F2080" t="s">
        <v>22</v>
      </c>
      <c r="G2080" t="s">
        <v>15</v>
      </c>
      <c r="H2080" t="s">
        <v>16</v>
      </c>
      <c r="I2080" t="s">
        <v>63</v>
      </c>
      <c r="J2080">
        <v>8695536608</v>
      </c>
      <c r="K2080" t="s">
        <v>37</v>
      </c>
    </row>
    <row r="2081" spans="1:11" x14ac:dyDescent="0.35">
      <c r="A2081">
        <v>2080</v>
      </c>
      <c r="B2081" t="s">
        <v>6034</v>
      </c>
      <c r="C2081">
        <v>23</v>
      </c>
      <c r="D2081" t="s">
        <v>6035</v>
      </c>
      <c r="E2081" t="s">
        <v>101</v>
      </c>
      <c r="F2081" t="s">
        <v>67</v>
      </c>
      <c r="G2081" t="s">
        <v>52</v>
      </c>
      <c r="H2081" t="s">
        <v>13</v>
      </c>
      <c r="I2081" t="s">
        <v>53</v>
      </c>
      <c r="J2081" t="s">
        <v>6036</v>
      </c>
      <c r="K2081" t="s">
        <v>76</v>
      </c>
    </row>
    <row r="2082" spans="1:11" x14ac:dyDescent="0.35">
      <c r="A2082">
        <v>2081</v>
      </c>
      <c r="B2082" t="s">
        <v>6037</v>
      </c>
      <c r="C2082">
        <v>23</v>
      </c>
      <c r="D2082" t="s">
        <v>6038</v>
      </c>
      <c r="E2082" t="s">
        <v>22</v>
      </c>
      <c r="F2082" t="s">
        <v>133</v>
      </c>
      <c r="G2082" t="s">
        <v>52</v>
      </c>
      <c r="H2082" t="s">
        <v>13</v>
      </c>
      <c r="I2082" t="s">
        <v>63</v>
      </c>
      <c r="J2082" t="s">
        <v>6039</v>
      </c>
      <c r="K2082" t="s">
        <v>37</v>
      </c>
    </row>
    <row r="2083" spans="1:11" x14ac:dyDescent="0.35">
      <c r="A2083">
        <v>2082</v>
      </c>
      <c r="B2083" t="s">
        <v>6040</v>
      </c>
      <c r="C2083">
        <v>22</v>
      </c>
      <c r="D2083" t="s">
        <v>6041</v>
      </c>
      <c r="E2083" t="s">
        <v>31</v>
      </c>
      <c r="F2083" t="s">
        <v>133</v>
      </c>
      <c r="G2083" t="s">
        <v>47</v>
      </c>
      <c r="H2083" t="s">
        <v>31</v>
      </c>
      <c r="I2083" t="s">
        <v>153</v>
      </c>
      <c r="J2083" t="s">
        <v>6042</v>
      </c>
      <c r="K2083" t="s">
        <v>37</v>
      </c>
    </row>
    <row r="2084" spans="1:11" x14ac:dyDescent="0.35">
      <c r="A2084">
        <v>2083</v>
      </c>
      <c r="B2084" t="s">
        <v>6043</v>
      </c>
      <c r="C2084">
        <v>25</v>
      </c>
      <c r="D2084" t="s">
        <v>6044</v>
      </c>
      <c r="E2084" t="s">
        <v>169</v>
      </c>
      <c r="F2084" t="s">
        <v>16</v>
      </c>
      <c r="G2084" t="s">
        <v>24</v>
      </c>
      <c r="H2084" t="s">
        <v>25</v>
      </c>
      <c r="I2084" t="s">
        <v>35</v>
      </c>
      <c r="J2084" t="s">
        <v>6045</v>
      </c>
      <c r="K2084" t="s">
        <v>44</v>
      </c>
    </row>
    <row r="2085" spans="1:11" x14ac:dyDescent="0.35">
      <c r="A2085">
        <v>2084</v>
      </c>
      <c r="B2085" t="s">
        <v>6046</v>
      </c>
      <c r="C2085">
        <v>30</v>
      </c>
      <c r="D2085" t="s">
        <v>6047</v>
      </c>
      <c r="E2085" t="s">
        <v>22</v>
      </c>
      <c r="F2085" t="s">
        <v>79</v>
      </c>
      <c r="G2085" t="s">
        <v>41</v>
      </c>
      <c r="H2085" t="s">
        <v>42</v>
      </c>
      <c r="I2085" t="s">
        <v>48</v>
      </c>
      <c r="J2085" t="s">
        <v>6048</v>
      </c>
      <c r="K2085" t="s">
        <v>37</v>
      </c>
    </row>
    <row r="2086" spans="1:11" x14ac:dyDescent="0.35">
      <c r="A2086">
        <v>2085</v>
      </c>
      <c r="B2086" t="s">
        <v>6049</v>
      </c>
      <c r="C2086">
        <v>22</v>
      </c>
      <c r="D2086" t="s">
        <v>6050</v>
      </c>
      <c r="E2086" t="s">
        <v>14</v>
      </c>
      <c r="F2086" t="s">
        <v>79</v>
      </c>
      <c r="G2086" t="s">
        <v>41</v>
      </c>
      <c r="H2086" t="s">
        <v>42</v>
      </c>
      <c r="I2086" t="s">
        <v>88</v>
      </c>
      <c r="J2086" t="s">
        <v>6051</v>
      </c>
      <c r="K2086" t="s">
        <v>19</v>
      </c>
    </row>
    <row r="2087" spans="1:11" x14ac:dyDescent="0.35">
      <c r="A2087">
        <v>2086</v>
      </c>
      <c r="B2087" t="s">
        <v>6052</v>
      </c>
      <c r="C2087">
        <v>28</v>
      </c>
      <c r="D2087" t="s">
        <v>6053</v>
      </c>
      <c r="E2087" t="s">
        <v>32</v>
      </c>
      <c r="F2087" t="s">
        <v>201</v>
      </c>
      <c r="G2087" t="s">
        <v>87</v>
      </c>
      <c r="H2087" t="s">
        <v>79</v>
      </c>
      <c r="I2087" t="s">
        <v>26</v>
      </c>
      <c r="J2087" t="s">
        <v>6054</v>
      </c>
      <c r="K2087" t="s">
        <v>28</v>
      </c>
    </row>
    <row r="2088" spans="1:11" x14ac:dyDescent="0.35">
      <c r="A2088">
        <v>2087</v>
      </c>
      <c r="B2088" t="s">
        <v>6055</v>
      </c>
      <c r="C2088">
        <v>24</v>
      </c>
      <c r="D2088" t="s">
        <v>6056</v>
      </c>
      <c r="E2088" t="s">
        <v>67</v>
      </c>
      <c r="F2088" t="s">
        <v>169</v>
      </c>
      <c r="G2088" t="s">
        <v>52</v>
      </c>
      <c r="H2088" t="s">
        <v>13</v>
      </c>
      <c r="I2088" t="s">
        <v>88</v>
      </c>
      <c r="J2088" t="s">
        <v>6057</v>
      </c>
      <c r="K2088" t="s">
        <v>19</v>
      </c>
    </row>
    <row r="2089" spans="1:11" x14ac:dyDescent="0.35">
      <c r="A2089">
        <v>2088</v>
      </c>
      <c r="B2089" t="s">
        <v>6058</v>
      </c>
      <c r="C2089">
        <v>21</v>
      </c>
      <c r="D2089" t="s">
        <v>6059</v>
      </c>
      <c r="E2089" t="s">
        <v>67</v>
      </c>
      <c r="F2089" t="s">
        <v>67</v>
      </c>
      <c r="G2089" t="s">
        <v>47</v>
      </c>
      <c r="H2089" t="s">
        <v>31</v>
      </c>
      <c r="I2089" t="s">
        <v>58</v>
      </c>
      <c r="J2089" t="s">
        <v>6060</v>
      </c>
      <c r="K2089" t="s">
        <v>19</v>
      </c>
    </row>
    <row r="2090" spans="1:11" x14ac:dyDescent="0.35">
      <c r="A2090">
        <v>2089</v>
      </c>
      <c r="B2090" t="s">
        <v>6061</v>
      </c>
      <c r="C2090">
        <v>23</v>
      </c>
      <c r="D2090" t="s">
        <v>6062</v>
      </c>
      <c r="E2090" t="s">
        <v>22</v>
      </c>
      <c r="F2090" t="s">
        <v>177</v>
      </c>
      <c r="G2090" t="s">
        <v>87</v>
      </c>
      <c r="H2090" t="s">
        <v>79</v>
      </c>
      <c r="I2090" t="s">
        <v>48</v>
      </c>
      <c r="J2090" t="s">
        <v>6063</v>
      </c>
      <c r="K2090" t="s">
        <v>28</v>
      </c>
    </row>
    <row r="2091" spans="1:11" x14ac:dyDescent="0.35">
      <c r="A2091">
        <v>2090</v>
      </c>
      <c r="B2091" t="s">
        <v>6064</v>
      </c>
      <c r="C2091">
        <v>26</v>
      </c>
      <c r="D2091" t="s">
        <v>6065</v>
      </c>
      <c r="E2091" t="s">
        <v>22</v>
      </c>
      <c r="F2091" t="s">
        <v>22</v>
      </c>
      <c r="G2091" t="s">
        <v>62</v>
      </c>
      <c r="H2091" t="s">
        <v>23</v>
      </c>
      <c r="I2091" t="s">
        <v>116</v>
      </c>
      <c r="J2091" t="s">
        <v>6066</v>
      </c>
      <c r="K2091" t="s">
        <v>28</v>
      </c>
    </row>
    <row r="2092" spans="1:11" x14ac:dyDescent="0.35">
      <c r="A2092">
        <v>2091</v>
      </c>
      <c r="B2092" t="s">
        <v>6067</v>
      </c>
      <c r="C2092">
        <v>27</v>
      </c>
      <c r="D2092" t="s">
        <v>6068</v>
      </c>
      <c r="E2092" t="s">
        <v>177</v>
      </c>
      <c r="F2092" t="s">
        <v>101</v>
      </c>
      <c r="G2092" t="s">
        <v>62</v>
      </c>
      <c r="H2092" t="s">
        <v>23</v>
      </c>
      <c r="I2092" t="s">
        <v>91</v>
      </c>
      <c r="J2092">
        <f>1-243-740-5519</f>
        <v>-6501</v>
      </c>
      <c r="K2092" t="s">
        <v>28</v>
      </c>
    </row>
    <row r="2093" spans="1:11" x14ac:dyDescent="0.35">
      <c r="A2093">
        <v>2092</v>
      </c>
      <c r="B2093" t="s">
        <v>6069</v>
      </c>
      <c r="C2093">
        <v>29</v>
      </c>
      <c r="D2093" t="s">
        <v>6070</v>
      </c>
      <c r="E2093" t="s">
        <v>13</v>
      </c>
      <c r="F2093" t="s">
        <v>101</v>
      </c>
      <c r="G2093" t="s">
        <v>33</v>
      </c>
      <c r="H2093" t="s">
        <v>34</v>
      </c>
      <c r="I2093" t="s">
        <v>63</v>
      </c>
      <c r="J2093" t="s">
        <v>6071</v>
      </c>
      <c r="K2093" t="s">
        <v>76</v>
      </c>
    </row>
    <row r="2094" spans="1:11" x14ac:dyDescent="0.35">
      <c r="A2094">
        <v>2093</v>
      </c>
      <c r="B2094" t="s">
        <v>6072</v>
      </c>
      <c r="C2094">
        <v>20</v>
      </c>
      <c r="D2094" t="s">
        <v>6073</v>
      </c>
      <c r="E2094" t="s">
        <v>34</v>
      </c>
      <c r="F2094" t="s">
        <v>34</v>
      </c>
      <c r="G2094" t="s">
        <v>24</v>
      </c>
      <c r="H2094" t="s">
        <v>25</v>
      </c>
      <c r="I2094" t="s">
        <v>63</v>
      </c>
      <c r="J2094" t="s">
        <v>6074</v>
      </c>
      <c r="K2094" t="s">
        <v>37</v>
      </c>
    </row>
    <row r="2095" spans="1:11" x14ac:dyDescent="0.35">
      <c r="A2095">
        <v>2094</v>
      </c>
      <c r="B2095" t="s">
        <v>6075</v>
      </c>
      <c r="C2095">
        <v>22</v>
      </c>
      <c r="D2095" t="s">
        <v>6076</v>
      </c>
      <c r="E2095" t="s">
        <v>79</v>
      </c>
      <c r="F2095" t="s">
        <v>40</v>
      </c>
      <c r="G2095" t="s">
        <v>15</v>
      </c>
      <c r="H2095" t="s">
        <v>16</v>
      </c>
      <c r="I2095" t="s">
        <v>88</v>
      </c>
      <c r="J2095" t="s">
        <v>6077</v>
      </c>
      <c r="K2095" t="s">
        <v>19</v>
      </c>
    </row>
    <row r="2096" spans="1:11" x14ac:dyDescent="0.35">
      <c r="A2096">
        <v>2095</v>
      </c>
      <c r="B2096" t="s">
        <v>6078</v>
      </c>
      <c r="C2096">
        <v>20</v>
      </c>
      <c r="D2096" t="s">
        <v>6079</v>
      </c>
      <c r="E2096" t="s">
        <v>169</v>
      </c>
      <c r="F2096" t="s">
        <v>101</v>
      </c>
      <c r="G2096" t="s">
        <v>47</v>
      </c>
      <c r="H2096" t="s">
        <v>31</v>
      </c>
      <c r="I2096" t="s">
        <v>63</v>
      </c>
      <c r="J2096">
        <v>9783122120</v>
      </c>
      <c r="K2096" t="s">
        <v>76</v>
      </c>
    </row>
    <row r="2097" spans="1:11" x14ac:dyDescent="0.35">
      <c r="A2097">
        <v>2096</v>
      </c>
      <c r="B2097" t="s">
        <v>6080</v>
      </c>
      <c r="C2097">
        <v>25</v>
      </c>
      <c r="D2097" t="s">
        <v>6081</v>
      </c>
      <c r="E2097" t="s">
        <v>67</v>
      </c>
      <c r="F2097" t="s">
        <v>32</v>
      </c>
      <c r="G2097" t="s">
        <v>24</v>
      </c>
      <c r="H2097" t="s">
        <v>25</v>
      </c>
      <c r="I2097" t="s">
        <v>26</v>
      </c>
      <c r="J2097" t="s">
        <v>6082</v>
      </c>
      <c r="K2097" t="s">
        <v>19</v>
      </c>
    </row>
    <row r="2098" spans="1:11" x14ac:dyDescent="0.35">
      <c r="A2098">
        <v>2097</v>
      </c>
      <c r="B2098" t="s">
        <v>6083</v>
      </c>
      <c r="C2098">
        <v>21</v>
      </c>
      <c r="D2098" t="s">
        <v>6084</v>
      </c>
      <c r="E2098" t="s">
        <v>13</v>
      </c>
      <c r="F2098" t="s">
        <v>25</v>
      </c>
      <c r="G2098" t="s">
        <v>15</v>
      </c>
      <c r="H2098" t="s">
        <v>16</v>
      </c>
      <c r="I2098" t="s">
        <v>26</v>
      </c>
      <c r="J2098">
        <v>1287438398</v>
      </c>
      <c r="K2098" t="s">
        <v>44</v>
      </c>
    </row>
    <row r="2099" spans="1:11" x14ac:dyDescent="0.35">
      <c r="A2099">
        <v>2098</v>
      </c>
      <c r="B2099" t="s">
        <v>6085</v>
      </c>
      <c r="C2099">
        <v>28</v>
      </c>
      <c r="D2099" t="s">
        <v>6086</v>
      </c>
      <c r="E2099" t="s">
        <v>201</v>
      </c>
      <c r="F2099" t="s">
        <v>101</v>
      </c>
      <c r="G2099" t="s">
        <v>87</v>
      </c>
      <c r="H2099" t="s">
        <v>79</v>
      </c>
      <c r="I2099" t="s">
        <v>102</v>
      </c>
      <c r="J2099" t="s">
        <v>6087</v>
      </c>
      <c r="K2099" t="s">
        <v>44</v>
      </c>
    </row>
    <row r="2100" spans="1:11" x14ac:dyDescent="0.35">
      <c r="A2100">
        <v>2099</v>
      </c>
      <c r="B2100" t="s">
        <v>6088</v>
      </c>
      <c r="C2100">
        <v>29</v>
      </c>
      <c r="D2100" t="s">
        <v>6089</v>
      </c>
      <c r="E2100" t="s">
        <v>101</v>
      </c>
      <c r="F2100" t="s">
        <v>177</v>
      </c>
      <c r="G2100" t="s">
        <v>15</v>
      </c>
      <c r="H2100" t="s">
        <v>16</v>
      </c>
      <c r="I2100" t="s">
        <v>53</v>
      </c>
      <c r="J2100" t="s">
        <v>6090</v>
      </c>
      <c r="K2100" t="s">
        <v>28</v>
      </c>
    </row>
    <row r="2101" spans="1:11" x14ac:dyDescent="0.35">
      <c r="A2101">
        <v>2100</v>
      </c>
      <c r="B2101" t="s">
        <v>6091</v>
      </c>
      <c r="C2101">
        <v>29</v>
      </c>
      <c r="D2101" t="s">
        <v>6092</v>
      </c>
      <c r="E2101" t="s">
        <v>149</v>
      </c>
      <c r="F2101" t="s">
        <v>40</v>
      </c>
      <c r="G2101" t="s">
        <v>15</v>
      </c>
      <c r="H2101" t="s">
        <v>16</v>
      </c>
      <c r="I2101" t="s">
        <v>116</v>
      </c>
      <c r="J2101" t="s">
        <v>6093</v>
      </c>
      <c r="K2101" t="s">
        <v>37</v>
      </c>
    </row>
    <row r="2102" spans="1:11" x14ac:dyDescent="0.35">
      <c r="A2102">
        <v>2101</v>
      </c>
      <c r="B2102" t="s">
        <v>6094</v>
      </c>
      <c r="C2102">
        <v>27</v>
      </c>
      <c r="D2102" t="s">
        <v>6095</v>
      </c>
      <c r="E2102" t="s">
        <v>101</v>
      </c>
      <c r="F2102" t="s">
        <v>16</v>
      </c>
      <c r="G2102" t="s">
        <v>80</v>
      </c>
      <c r="H2102" t="s">
        <v>32</v>
      </c>
      <c r="I2102" t="s">
        <v>68</v>
      </c>
      <c r="J2102" t="s">
        <v>6096</v>
      </c>
      <c r="K2102" t="s">
        <v>19</v>
      </c>
    </row>
    <row r="2103" spans="1:11" x14ac:dyDescent="0.35">
      <c r="A2103">
        <v>2102</v>
      </c>
      <c r="B2103" t="s">
        <v>6097</v>
      </c>
      <c r="C2103">
        <v>22</v>
      </c>
      <c r="D2103" t="s">
        <v>6098</v>
      </c>
      <c r="E2103" t="s">
        <v>201</v>
      </c>
      <c r="F2103" t="s">
        <v>23</v>
      </c>
      <c r="G2103" t="s">
        <v>41</v>
      </c>
      <c r="H2103" t="s">
        <v>42</v>
      </c>
      <c r="I2103" t="s">
        <v>116</v>
      </c>
      <c r="J2103" t="s">
        <v>6099</v>
      </c>
      <c r="K2103" t="s">
        <v>37</v>
      </c>
    </row>
    <row r="2104" spans="1:11" x14ac:dyDescent="0.35">
      <c r="A2104">
        <v>2103</v>
      </c>
      <c r="B2104" t="s">
        <v>6100</v>
      </c>
      <c r="C2104">
        <v>22</v>
      </c>
      <c r="D2104" t="s">
        <v>6101</v>
      </c>
      <c r="E2104" t="s">
        <v>57</v>
      </c>
      <c r="F2104" t="s">
        <v>79</v>
      </c>
      <c r="G2104" t="s">
        <v>24</v>
      </c>
      <c r="H2104" t="s">
        <v>25</v>
      </c>
      <c r="I2104" t="s">
        <v>146</v>
      </c>
      <c r="J2104" t="s">
        <v>6102</v>
      </c>
      <c r="K2104" t="s">
        <v>28</v>
      </c>
    </row>
    <row r="2105" spans="1:11" x14ac:dyDescent="0.35">
      <c r="A2105">
        <v>2104</v>
      </c>
      <c r="B2105" t="s">
        <v>6103</v>
      </c>
      <c r="C2105">
        <v>30</v>
      </c>
      <c r="D2105" t="s">
        <v>6104</v>
      </c>
      <c r="E2105" t="s">
        <v>101</v>
      </c>
      <c r="F2105" t="s">
        <v>169</v>
      </c>
      <c r="G2105" t="s">
        <v>62</v>
      </c>
      <c r="H2105" t="s">
        <v>23</v>
      </c>
      <c r="I2105" t="s">
        <v>146</v>
      </c>
      <c r="J2105" t="s">
        <v>6105</v>
      </c>
      <c r="K2105" t="s">
        <v>28</v>
      </c>
    </row>
    <row r="2106" spans="1:11" x14ac:dyDescent="0.35">
      <c r="A2106">
        <v>2105</v>
      </c>
      <c r="B2106" t="s">
        <v>6106</v>
      </c>
      <c r="C2106">
        <v>29</v>
      </c>
      <c r="D2106" t="s">
        <v>6107</v>
      </c>
      <c r="E2106" t="s">
        <v>133</v>
      </c>
      <c r="F2106" t="s">
        <v>149</v>
      </c>
      <c r="G2106" t="s">
        <v>24</v>
      </c>
      <c r="H2106" t="s">
        <v>25</v>
      </c>
      <c r="I2106" t="s">
        <v>35</v>
      </c>
      <c r="J2106" t="s">
        <v>6108</v>
      </c>
      <c r="K2106" t="s">
        <v>37</v>
      </c>
    </row>
    <row r="2107" spans="1:11" x14ac:dyDescent="0.35">
      <c r="A2107">
        <v>2106</v>
      </c>
      <c r="B2107" t="s">
        <v>6109</v>
      </c>
      <c r="C2107">
        <v>26</v>
      </c>
      <c r="D2107" t="s">
        <v>6110</v>
      </c>
      <c r="E2107" t="s">
        <v>31</v>
      </c>
      <c r="F2107" t="s">
        <v>79</v>
      </c>
      <c r="G2107" t="s">
        <v>62</v>
      </c>
      <c r="H2107" t="s">
        <v>23</v>
      </c>
      <c r="I2107" t="s">
        <v>153</v>
      </c>
      <c r="J2107" t="s">
        <v>6111</v>
      </c>
      <c r="K2107" t="s">
        <v>37</v>
      </c>
    </row>
    <row r="2108" spans="1:11" x14ac:dyDescent="0.35">
      <c r="A2108">
        <v>2107</v>
      </c>
      <c r="B2108" t="s">
        <v>6112</v>
      </c>
      <c r="C2108">
        <v>30</v>
      </c>
      <c r="D2108" t="s">
        <v>6113</v>
      </c>
      <c r="E2108" t="s">
        <v>133</v>
      </c>
      <c r="F2108" t="s">
        <v>57</v>
      </c>
      <c r="G2108" t="s">
        <v>24</v>
      </c>
      <c r="H2108" t="s">
        <v>25</v>
      </c>
      <c r="I2108" t="s">
        <v>88</v>
      </c>
      <c r="J2108" t="s">
        <v>6114</v>
      </c>
      <c r="K2108" t="s">
        <v>19</v>
      </c>
    </row>
    <row r="2109" spans="1:11" x14ac:dyDescent="0.35">
      <c r="A2109">
        <v>2108</v>
      </c>
      <c r="B2109" t="s">
        <v>6115</v>
      </c>
      <c r="C2109">
        <v>25</v>
      </c>
      <c r="D2109" t="s">
        <v>6116</v>
      </c>
      <c r="E2109" t="s">
        <v>22</v>
      </c>
      <c r="F2109" t="s">
        <v>177</v>
      </c>
      <c r="G2109" t="s">
        <v>47</v>
      </c>
      <c r="H2109" t="s">
        <v>31</v>
      </c>
      <c r="I2109" t="s">
        <v>153</v>
      </c>
      <c r="J2109" t="s">
        <v>6117</v>
      </c>
      <c r="K2109" t="s">
        <v>19</v>
      </c>
    </row>
    <row r="2110" spans="1:11" x14ac:dyDescent="0.35">
      <c r="A2110">
        <v>2109</v>
      </c>
      <c r="B2110" t="s">
        <v>6118</v>
      </c>
      <c r="C2110">
        <v>28</v>
      </c>
      <c r="D2110" t="s">
        <v>6119</v>
      </c>
      <c r="E2110" t="s">
        <v>25</v>
      </c>
      <c r="F2110" t="s">
        <v>201</v>
      </c>
      <c r="G2110" t="s">
        <v>80</v>
      </c>
      <c r="H2110" t="s">
        <v>32</v>
      </c>
      <c r="I2110" t="s">
        <v>91</v>
      </c>
      <c r="J2110" t="s">
        <v>6120</v>
      </c>
      <c r="K2110" t="s">
        <v>76</v>
      </c>
    </row>
    <row r="2111" spans="1:11" x14ac:dyDescent="0.35">
      <c r="A2111">
        <v>2110</v>
      </c>
      <c r="B2111" t="s">
        <v>6121</v>
      </c>
      <c r="C2111">
        <v>27</v>
      </c>
      <c r="D2111" t="s">
        <v>6122</v>
      </c>
      <c r="E2111" t="s">
        <v>40</v>
      </c>
      <c r="F2111" t="s">
        <v>32</v>
      </c>
      <c r="G2111" t="s">
        <v>33</v>
      </c>
      <c r="H2111" t="s">
        <v>34</v>
      </c>
      <c r="I2111" t="s">
        <v>146</v>
      </c>
      <c r="J2111" t="s">
        <v>6123</v>
      </c>
      <c r="K2111" t="s">
        <v>28</v>
      </c>
    </row>
    <row r="2112" spans="1:11" x14ac:dyDescent="0.35">
      <c r="A2112">
        <v>2111</v>
      </c>
      <c r="B2112" t="s">
        <v>6124</v>
      </c>
      <c r="C2112">
        <v>21</v>
      </c>
      <c r="D2112" t="s">
        <v>6125</v>
      </c>
      <c r="E2112" t="s">
        <v>79</v>
      </c>
      <c r="F2112" t="s">
        <v>42</v>
      </c>
      <c r="G2112" t="s">
        <v>47</v>
      </c>
      <c r="H2112" t="s">
        <v>31</v>
      </c>
      <c r="I2112" t="s">
        <v>91</v>
      </c>
      <c r="J2112">
        <v>1251413236</v>
      </c>
      <c r="K2112" t="s">
        <v>44</v>
      </c>
    </row>
    <row r="2113" spans="1:11" x14ac:dyDescent="0.35">
      <c r="A2113">
        <v>2112</v>
      </c>
      <c r="B2113" t="s">
        <v>6126</v>
      </c>
      <c r="C2113">
        <v>23</v>
      </c>
      <c r="D2113" t="s">
        <v>6127</v>
      </c>
      <c r="E2113" t="s">
        <v>16</v>
      </c>
      <c r="F2113" t="s">
        <v>32</v>
      </c>
      <c r="G2113" t="s">
        <v>15</v>
      </c>
      <c r="H2113" t="s">
        <v>16</v>
      </c>
      <c r="I2113" t="s">
        <v>116</v>
      </c>
      <c r="J2113" t="s">
        <v>6128</v>
      </c>
      <c r="K2113" t="s">
        <v>28</v>
      </c>
    </row>
    <row r="2114" spans="1:11" x14ac:dyDescent="0.35">
      <c r="A2114">
        <v>2113</v>
      </c>
      <c r="B2114" t="s">
        <v>6129</v>
      </c>
      <c r="C2114">
        <v>20</v>
      </c>
      <c r="D2114" t="s">
        <v>6130</v>
      </c>
      <c r="E2114" t="s">
        <v>169</v>
      </c>
      <c r="F2114" t="s">
        <v>23</v>
      </c>
      <c r="G2114" t="s">
        <v>47</v>
      </c>
      <c r="H2114" t="s">
        <v>31</v>
      </c>
      <c r="I2114" t="s">
        <v>102</v>
      </c>
      <c r="J2114" t="s">
        <v>6131</v>
      </c>
      <c r="K2114" t="s">
        <v>19</v>
      </c>
    </row>
    <row r="2115" spans="1:11" x14ac:dyDescent="0.35">
      <c r="A2115">
        <v>2114</v>
      </c>
      <c r="B2115" t="s">
        <v>6132</v>
      </c>
      <c r="C2115">
        <v>22</v>
      </c>
      <c r="D2115" t="s">
        <v>6133</v>
      </c>
      <c r="E2115" t="s">
        <v>169</v>
      </c>
      <c r="F2115" t="s">
        <v>177</v>
      </c>
      <c r="G2115" t="s">
        <v>47</v>
      </c>
      <c r="H2115" t="s">
        <v>31</v>
      </c>
      <c r="I2115" t="s">
        <v>116</v>
      </c>
      <c r="J2115" t="s">
        <v>6134</v>
      </c>
      <c r="K2115" t="s">
        <v>76</v>
      </c>
    </row>
    <row r="2116" spans="1:11" x14ac:dyDescent="0.35">
      <c r="A2116">
        <v>2115</v>
      </c>
      <c r="B2116" t="s">
        <v>6135</v>
      </c>
      <c r="C2116">
        <v>28</v>
      </c>
      <c r="D2116" t="s">
        <v>6136</v>
      </c>
      <c r="E2116" t="s">
        <v>40</v>
      </c>
      <c r="F2116" t="s">
        <v>149</v>
      </c>
      <c r="G2116" t="s">
        <v>62</v>
      </c>
      <c r="H2116" t="s">
        <v>23</v>
      </c>
      <c r="I2116" t="s">
        <v>91</v>
      </c>
      <c r="J2116" t="s">
        <v>6137</v>
      </c>
      <c r="K2116" t="s">
        <v>44</v>
      </c>
    </row>
    <row r="2117" spans="1:11" x14ac:dyDescent="0.35">
      <c r="A2117">
        <v>2116</v>
      </c>
      <c r="B2117" t="s">
        <v>6138</v>
      </c>
      <c r="C2117">
        <v>21</v>
      </c>
      <c r="D2117" t="s">
        <v>6139</v>
      </c>
      <c r="E2117" t="s">
        <v>14</v>
      </c>
      <c r="F2117" t="s">
        <v>22</v>
      </c>
      <c r="G2117" t="s">
        <v>33</v>
      </c>
      <c r="H2117" t="s">
        <v>34</v>
      </c>
      <c r="I2117" t="s">
        <v>146</v>
      </c>
      <c r="J2117" t="s">
        <v>6140</v>
      </c>
      <c r="K2117" t="s">
        <v>28</v>
      </c>
    </row>
    <row r="2118" spans="1:11" x14ac:dyDescent="0.35">
      <c r="A2118">
        <v>2117</v>
      </c>
      <c r="B2118" t="s">
        <v>6141</v>
      </c>
      <c r="C2118">
        <v>30</v>
      </c>
      <c r="D2118" t="s">
        <v>6142</v>
      </c>
      <c r="E2118" t="s">
        <v>67</v>
      </c>
      <c r="F2118" t="s">
        <v>177</v>
      </c>
      <c r="G2118" t="s">
        <v>33</v>
      </c>
      <c r="H2118" t="s">
        <v>34</v>
      </c>
      <c r="I2118" t="s">
        <v>91</v>
      </c>
      <c r="J2118" t="s">
        <v>6143</v>
      </c>
      <c r="K2118" t="s">
        <v>19</v>
      </c>
    </row>
    <row r="2119" spans="1:11" x14ac:dyDescent="0.35">
      <c r="A2119">
        <v>2118</v>
      </c>
      <c r="B2119" t="s">
        <v>6144</v>
      </c>
      <c r="C2119">
        <v>26</v>
      </c>
      <c r="D2119" t="s">
        <v>6145</v>
      </c>
      <c r="E2119" t="s">
        <v>177</v>
      </c>
      <c r="F2119" t="s">
        <v>13</v>
      </c>
      <c r="G2119" t="s">
        <v>62</v>
      </c>
      <c r="H2119" t="s">
        <v>23</v>
      </c>
      <c r="I2119" t="s">
        <v>53</v>
      </c>
      <c r="J2119" t="s">
        <v>6146</v>
      </c>
      <c r="K2119" t="s">
        <v>76</v>
      </c>
    </row>
    <row r="2120" spans="1:11" x14ac:dyDescent="0.35">
      <c r="A2120">
        <v>2119</v>
      </c>
      <c r="B2120" t="s">
        <v>6147</v>
      </c>
      <c r="C2120">
        <v>25</v>
      </c>
      <c r="D2120" t="s">
        <v>6148</v>
      </c>
      <c r="E2120" t="s">
        <v>79</v>
      </c>
      <c r="F2120" t="s">
        <v>32</v>
      </c>
      <c r="G2120" t="s">
        <v>120</v>
      </c>
      <c r="H2120" t="s">
        <v>57</v>
      </c>
      <c r="I2120" t="s">
        <v>146</v>
      </c>
      <c r="J2120" t="s">
        <v>6149</v>
      </c>
      <c r="K2120" t="s">
        <v>44</v>
      </c>
    </row>
    <row r="2121" spans="1:11" x14ac:dyDescent="0.35">
      <c r="A2121">
        <v>2120</v>
      </c>
      <c r="B2121" t="s">
        <v>6150</v>
      </c>
      <c r="C2121">
        <v>20</v>
      </c>
      <c r="D2121" t="s">
        <v>6151</v>
      </c>
      <c r="E2121" t="s">
        <v>169</v>
      </c>
      <c r="F2121" t="s">
        <v>32</v>
      </c>
      <c r="G2121" t="s">
        <v>120</v>
      </c>
      <c r="H2121" t="s">
        <v>57</v>
      </c>
      <c r="I2121" t="s">
        <v>91</v>
      </c>
      <c r="J2121" t="s">
        <v>6152</v>
      </c>
      <c r="K2121" t="s">
        <v>76</v>
      </c>
    </row>
    <row r="2122" spans="1:11" x14ac:dyDescent="0.35">
      <c r="A2122">
        <v>2121</v>
      </c>
      <c r="B2122" t="s">
        <v>6153</v>
      </c>
      <c r="C2122">
        <v>30</v>
      </c>
      <c r="D2122" t="s">
        <v>6154</v>
      </c>
      <c r="E2122" t="s">
        <v>25</v>
      </c>
      <c r="F2122" t="s">
        <v>57</v>
      </c>
      <c r="G2122" t="s">
        <v>52</v>
      </c>
      <c r="H2122" t="s">
        <v>13</v>
      </c>
      <c r="I2122" t="s">
        <v>170</v>
      </c>
      <c r="J2122" t="s">
        <v>6155</v>
      </c>
      <c r="K2122" t="s">
        <v>28</v>
      </c>
    </row>
    <row r="2123" spans="1:11" x14ac:dyDescent="0.35">
      <c r="A2123">
        <v>2122</v>
      </c>
      <c r="B2123" t="s">
        <v>6156</v>
      </c>
      <c r="C2123">
        <v>22</v>
      </c>
      <c r="D2123" t="s">
        <v>6157</v>
      </c>
      <c r="E2123" t="s">
        <v>40</v>
      </c>
      <c r="F2123" t="s">
        <v>79</v>
      </c>
      <c r="G2123" t="s">
        <v>62</v>
      </c>
      <c r="H2123" t="s">
        <v>23</v>
      </c>
      <c r="I2123" t="s">
        <v>26</v>
      </c>
      <c r="J2123" t="s">
        <v>6158</v>
      </c>
      <c r="K2123" t="s">
        <v>76</v>
      </c>
    </row>
    <row r="2124" spans="1:11" x14ac:dyDescent="0.35">
      <c r="A2124">
        <v>2123</v>
      </c>
      <c r="B2124" t="s">
        <v>6159</v>
      </c>
      <c r="C2124">
        <v>29</v>
      </c>
      <c r="D2124" t="s">
        <v>6160</v>
      </c>
      <c r="E2124" t="s">
        <v>13</v>
      </c>
      <c r="F2124" t="s">
        <v>149</v>
      </c>
      <c r="G2124" t="s">
        <v>80</v>
      </c>
      <c r="H2124" t="s">
        <v>32</v>
      </c>
      <c r="I2124" t="s">
        <v>102</v>
      </c>
      <c r="J2124" t="s">
        <v>6161</v>
      </c>
      <c r="K2124" t="s">
        <v>76</v>
      </c>
    </row>
    <row r="2125" spans="1:11" x14ac:dyDescent="0.35">
      <c r="A2125">
        <v>2124</v>
      </c>
      <c r="B2125" t="s">
        <v>6162</v>
      </c>
      <c r="C2125">
        <v>25</v>
      </c>
      <c r="D2125" t="s">
        <v>6163</v>
      </c>
      <c r="E2125" t="s">
        <v>14</v>
      </c>
      <c r="F2125" t="s">
        <v>34</v>
      </c>
      <c r="G2125" t="s">
        <v>87</v>
      </c>
      <c r="H2125" t="s">
        <v>79</v>
      </c>
      <c r="I2125" t="s">
        <v>146</v>
      </c>
      <c r="J2125" t="s">
        <v>6164</v>
      </c>
      <c r="K2125" t="s">
        <v>37</v>
      </c>
    </row>
    <row r="2126" spans="1:11" x14ac:dyDescent="0.35">
      <c r="A2126">
        <v>2125</v>
      </c>
      <c r="B2126" t="s">
        <v>6165</v>
      </c>
      <c r="C2126">
        <v>24</v>
      </c>
      <c r="D2126" t="s">
        <v>6166</v>
      </c>
      <c r="E2126" t="s">
        <v>31</v>
      </c>
      <c r="F2126" t="s">
        <v>42</v>
      </c>
      <c r="G2126" t="s">
        <v>52</v>
      </c>
      <c r="H2126" t="s">
        <v>13</v>
      </c>
      <c r="I2126" t="s">
        <v>48</v>
      </c>
      <c r="J2126">
        <v>6944030348</v>
      </c>
      <c r="K2126" t="s">
        <v>44</v>
      </c>
    </row>
    <row r="2127" spans="1:11" x14ac:dyDescent="0.35">
      <c r="A2127">
        <v>2126</v>
      </c>
      <c r="B2127" t="s">
        <v>6167</v>
      </c>
      <c r="C2127">
        <v>22</v>
      </c>
      <c r="D2127" t="s">
        <v>6168</v>
      </c>
      <c r="E2127" t="s">
        <v>149</v>
      </c>
      <c r="F2127" t="s">
        <v>42</v>
      </c>
      <c r="G2127" t="s">
        <v>33</v>
      </c>
      <c r="H2127" t="s">
        <v>34</v>
      </c>
      <c r="I2127" t="s">
        <v>53</v>
      </c>
      <c r="J2127" t="s">
        <v>6169</v>
      </c>
      <c r="K2127" t="s">
        <v>44</v>
      </c>
    </row>
    <row r="2128" spans="1:11" x14ac:dyDescent="0.35">
      <c r="A2128">
        <v>2127</v>
      </c>
      <c r="B2128" t="s">
        <v>6170</v>
      </c>
      <c r="C2128">
        <v>25</v>
      </c>
      <c r="D2128" t="s">
        <v>6171</v>
      </c>
      <c r="E2128" t="s">
        <v>13</v>
      </c>
      <c r="F2128" t="s">
        <v>25</v>
      </c>
      <c r="G2128" t="s">
        <v>87</v>
      </c>
      <c r="H2128" t="s">
        <v>79</v>
      </c>
      <c r="I2128" t="s">
        <v>170</v>
      </c>
      <c r="J2128" t="s">
        <v>6172</v>
      </c>
      <c r="K2128" t="s">
        <v>19</v>
      </c>
    </row>
    <row r="2129" spans="1:11" x14ac:dyDescent="0.35">
      <c r="A2129">
        <v>2128</v>
      </c>
      <c r="B2129" t="s">
        <v>6173</v>
      </c>
      <c r="C2129">
        <v>20</v>
      </c>
      <c r="D2129" t="s">
        <v>6174</v>
      </c>
      <c r="E2129" t="s">
        <v>13</v>
      </c>
      <c r="F2129" t="s">
        <v>201</v>
      </c>
      <c r="G2129" t="s">
        <v>62</v>
      </c>
      <c r="H2129" t="s">
        <v>23</v>
      </c>
      <c r="I2129" t="s">
        <v>63</v>
      </c>
      <c r="J2129" t="s">
        <v>6175</v>
      </c>
      <c r="K2129" t="s">
        <v>19</v>
      </c>
    </row>
    <row r="2130" spans="1:11" x14ac:dyDescent="0.35">
      <c r="A2130">
        <v>2129</v>
      </c>
      <c r="B2130" t="s">
        <v>6176</v>
      </c>
      <c r="C2130">
        <v>24</v>
      </c>
      <c r="D2130" t="s">
        <v>6177</v>
      </c>
      <c r="E2130" t="s">
        <v>25</v>
      </c>
      <c r="F2130" t="s">
        <v>101</v>
      </c>
      <c r="G2130" t="s">
        <v>24</v>
      </c>
      <c r="H2130" t="s">
        <v>25</v>
      </c>
      <c r="I2130" t="s">
        <v>48</v>
      </c>
      <c r="J2130">
        <v>2269297121</v>
      </c>
      <c r="K2130" t="s">
        <v>19</v>
      </c>
    </row>
    <row r="2131" spans="1:11" x14ac:dyDescent="0.35">
      <c r="A2131">
        <v>2130</v>
      </c>
      <c r="B2131" t="s">
        <v>6178</v>
      </c>
      <c r="C2131">
        <v>20</v>
      </c>
      <c r="D2131" t="s">
        <v>6179</v>
      </c>
      <c r="E2131" t="s">
        <v>67</v>
      </c>
      <c r="F2131" t="s">
        <v>201</v>
      </c>
      <c r="G2131" t="s">
        <v>52</v>
      </c>
      <c r="H2131" t="s">
        <v>13</v>
      </c>
      <c r="I2131" t="s">
        <v>68</v>
      </c>
      <c r="J2131" t="s">
        <v>6180</v>
      </c>
      <c r="K2131" t="s">
        <v>28</v>
      </c>
    </row>
    <row r="2132" spans="1:11" x14ac:dyDescent="0.35">
      <c r="A2132">
        <v>2131</v>
      </c>
      <c r="B2132" t="s">
        <v>6181</v>
      </c>
      <c r="C2132">
        <v>25</v>
      </c>
      <c r="D2132" t="s">
        <v>6182</v>
      </c>
      <c r="E2132" t="s">
        <v>149</v>
      </c>
      <c r="F2132" t="s">
        <v>14</v>
      </c>
      <c r="G2132" t="s">
        <v>80</v>
      </c>
      <c r="H2132" t="s">
        <v>32</v>
      </c>
      <c r="I2132" t="s">
        <v>35</v>
      </c>
      <c r="J2132" t="s">
        <v>6183</v>
      </c>
      <c r="K2132" t="s">
        <v>44</v>
      </c>
    </row>
    <row r="2133" spans="1:11" x14ac:dyDescent="0.35">
      <c r="A2133">
        <v>2132</v>
      </c>
      <c r="B2133" t="s">
        <v>665</v>
      </c>
      <c r="C2133">
        <v>26</v>
      </c>
      <c r="D2133" t="s">
        <v>6184</v>
      </c>
      <c r="E2133" t="s">
        <v>177</v>
      </c>
      <c r="F2133" t="s">
        <v>31</v>
      </c>
      <c r="G2133" t="s">
        <v>15</v>
      </c>
      <c r="H2133" t="s">
        <v>16</v>
      </c>
      <c r="I2133" t="s">
        <v>68</v>
      </c>
      <c r="J2133" t="s">
        <v>6185</v>
      </c>
      <c r="K2133" t="s">
        <v>19</v>
      </c>
    </row>
    <row r="2134" spans="1:11" x14ac:dyDescent="0.35">
      <c r="A2134">
        <v>2133</v>
      </c>
      <c r="B2134" t="s">
        <v>6186</v>
      </c>
      <c r="C2134">
        <v>20</v>
      </c>
      <c r="D2134" t="s">
        <v>6187</v>
      </c>
      <c r="E2134" t="s">
        <v>40</v>
      </c>
      <c r="F2134" t="s">
        <v>169</v>
      </c>
      <c r="G2134" t="s">
        <v>41</v>
      </c>
      <c r="H2134" t="s">
        <v>42</v>
      </c>
      <c r="I2134" t="s">
        <v>91</v>
      </c>
      <c r="J2134" t="s">
        <v>6188</v>
      </c>
      <c r="K2134" t="s">
        <v>76</v>
      </c>
    </row>
    <row r="2135" spans="1:11" x14ac:dyDescent="0.35">
      <c r="A2135">
        <v>2134</v>
      </c>
      <c r="B2135" t="s">
        <v>6189</v>
      </c>
      <c r="C2135">
        <v>28</v>
      </c>
      <c r="D2135" t="s">
        <v>6190</v>
      </c>
      <c r="E2135" t="s">
        <v>67</v>
      </c>
      <c r="F2135" t="s">
        <v>25</v>
      </c>
      <c r="G2135" t="s">
        <v>62</v>
      </c>
      <c r="H2135" t="s">
        <v>23</v>
      </c>
      <c r="I2135" t="s">
        <v>58</v>
      </c>
      <c r="J2135" t="s">
        <v>6191</v>
      </c>
      <c r="K2135" t="s">
        <v>37</v>
      </c>
    </row>
    <row r="2136" spans="1:11" x14ac:dyDescent="0.35">
      <c r="A2136">
        <v>2135</v>
      </c>
      <c r="B2136" t="s">
        <v>2519</v>
      </c>
      <c r="C2136">
        <v>25</v>
      </c>
      <c r="D2136" t="s">
        <v>6192</v>
      </c>
      <c r="E2136" t="s">
        <v>23</v>
      </c>
      <c r="F2136" t="s">
        <v>32</v>
      </c>
      <c r="G2136" t="s">
        <v>120</v>
      </c>
      <c r="H2136" t="s">
        <v>57</v>
      </c>
      <c r="I2136" t="s">
        <v>116</v>
      </c>
      <c r="J2136" t="s">
        <v>6193</v>
      </c>
      <c r="K2136" t="s">
        <v>19</v>
      </c>
    </row>
    <row r="2137" spans="1:11" x14ac:dyDescent="0.35">
      <c r="A2137">
        <v>2136</v>
      </c>
      <c r="B2137" t="s">
        <v>6194</v>
      </c>
      <c r="C2137">
        <v>21</v>
      </c>
      <c r="D2137" t="s">
        <v>6195</v>
      </c>
      <c r="E2137" t="s">
        <v>101</v>
      </c>
      <c r="F2137" t="s">
        <v>13</v>
      </c>
      <c r="G2137" t="s">
        <v>24</v>
      </c>
      <c r="H2137" t="s">
        <v>25</v>
      </c>
      <c r="I2137" t="s">
        <v>91</v>
      </c>
      <c r="J2137" t="s">
        <v>6196</v>
      </c>
      <c r="K2137" t="s">
        <v>37</v>
      </c>
    </row>
    <row r="2138" spans="1:11" x14ac:dyDescent="0.35">
      <c r="A2138">
        <v>2137</v>
      </c>
      <c r="B2138" t="s">
        <v>6197</v>
      </c>
      <c r="C2138">
        <v>23</v>
      </c>
      <c r="D2138" t="s">
        <v>6198</v>
      </c>
      <c r="E2138" t="s">
        <v>25</v>
      </c>
      <c r="F2138" t="s">
        <v>34</v>
      </c>
      <c r="G2138" t="s">
        <v>62</v>
      </c>
      <c r="H2138" t="s">
        <v>23</v>
      </c>
      <c r="I2138" t="s">
        <v>102</v>
      </c>
      <c r="J2138" t="s">
        <v>6199</v>
      </c>
      <c r="K2138" t="s">
        <v>44</v>
      </c>
    </row>
    <row r="2139" spans="1:11" x14ac:dyDescent="0.35">
      <c r="A2139">
        <v>2138</v>
      </c>
      <c r="B2139" t="s">
        <v>6200</v>
      </c>
      <c r="C2139">
        <v>29</v>
      </c>
      <c r="D2139" t="s">
        <v>6201</v>
      </c>
      <c r="E2139" t="s">
        <v>34</v>
      </c>
      <c r="F2139" t="s">
        <v>31</v>
      </c>
      <c r="G2139" t="s">
        <v>80</v>
      </c>
      <c r="H2139" t="s">
        <v>32</v>
      </c>
      <c r="I2139" t="s">
        <v>91</v>
      </c>
      <c r="J2139" t="s">
        <v>6202</v>
      </c>
      <c r="K2139" t="s">
        <v>37</v>
      </c>
    </row>
    <row r="2140" spans="1:11" x14ac:dyDescent="0.35">
      <c r="A2140">
        <v>2139</v>
      </c>
      <c r="B2140" t="s">
        <v>6203</v>
      </c>
      <c r="C2140">
        <v>21</v>
      </c>
      <c r="D2140" t="s">
        <v>6204</v>
      </c>
      <c r="E2140" t="s">
        <v>16</v>
      </c>
      <c r="F2140" t="s">
        <v>16</v>
      </c>
      <c r="G2140" t="s">
        <v>52</v>
      </c>
      <c r="H2140" t="s">
        <v>13</v>
      </c>
      <c r="I2140" t="s">
        <v>58</v>
      </c>
      <c r="J2140" t="s">
        <v>6205</v>
      </c>
      <c r="K2140" t="s">
        <v>28</v>
      </c>
    </row>
    <row r="2141" spans="1:11" x14ac:dyDescent="0.35">
      <c r="A2141">
        <v>2140</v>
      </c>
      <c r="B2141" t="s">
        <v>6206</v>
      </c>
      <c r="C2141">
        <v>28</v>
      </c>
      <c r="D2141" t="s">
        <v>6207</v>
      </c>
      <c r="E2141" t="s">
        <v>169</v>
      </c>
      <c r="F2141" t="s">
        <v>169</v>
      </c>
      <c r="G2141" t="s">
        <v>62</v>
      </c>
      <c r="H2141" t="s">
        <v>23</v>
      </c>
      <c r="I2141" t="s">
        <v>170</v>
      </c>
      <c r="J2141">
        <v>3230508934</v>
      </c>
      <c r="K2141" t="s">
        <v>37</v>
      </c>
    </row>
    <row r="2142" spans="1:11" x14ac:dyDescent="0.35">
      <c r="A2142">
        <v>2141</v>
      </c>
      <c r="B2142" t="s">
        <v>6208</v>
      </c>
      <c r="C2142">
        <v>26</v>
      </c>
      <c r="D2142" t="s">
        <v>6209</v>
      </c>
      <c r="E2142" t="s">
        <v>177</v>
      </c>
      <c r="F2142" t="s">
        <v>22</v>
      </c>
      <c r="G2142" t="s">
        <v>52</v>
      </c>
      <c r="H2142" t="s">
        <v>13</v>
      </c>
      <c r="I2142" t="s">
        <v>63</v>
      </c>
      <c r="J2142" t="s">
        <v>6210</v>
      </c>
      <c r="K2142" t="s">
        <v>19</v>
      </c>
    </row>
    <row r="2143" spans="1:11" x14ac:dyDescent="0.35">
      <c r="A2143">
        <v>2142</v>
      </c>
      <c r="B2143" t="s">
        <v>6211</v>
      </c>
      <c r="C2143">
        <v>27</v>
      </c>
      <c r="D2143" t="s">
        <v>6212</v>
      </c>
      <c r="E2143" t="s">
        <v>13</v>
      </c>
      <c r="F2143" t="s">
        <v>32</v>
      </c>
      <c r="G2143" t="s">
        <v>120</v>
      </c>
      <c r="H2143" t="s">
        <v>57</v>
      </c>
      <c r="I2143" t="s">
        <v>146</v>
      </c>
      <c r="J2143" t="s">
        <v>6213</v>
      </c>
      <c r="K2143" t="s">
        <v>19</v>
      </c>
    </row>
    <row r="2144" spans="1:11" x14ac:dyDescent="0.35">
      <c r="A2144">
        <v>2143</v>
      </c>
      <c r="B2144" t="s">
        <v>6214</v>
      </c>
      <c r="C2144">
        <v>22</v>
      </c>
      <c r="D2144" t="s">
        <v>6215</v>
      </c>
      <c r="E2144" t="s">
        <v>23</v>
      </c>
      <c r="F2144" t="s">
        <v>201</v>
      </c>
      <c r="G2144" t="s">
        <v>87</v>
      </c>
      <c r="H2144" t="s">
        <v>79</v>
      </c>
      <c r="I2144" t="s">
        <v>58</v>
      </c>
      <c r="J2144" t="s">
        <v>6216</v>
      </c>
      <c r="K2144" t="s">
        <v>19</v>
      </c>
    </row>
    <row r="2145" spans="1:11" x14ac:dyDescent="0.35">
      <c r="A2145">
        <v>2144</v>
      </c>
      <c r="B2145" t="s">
        <v>6217</v>
      </c>
      <c r="C2145">
        <v>21</v>
      </c>
      <c r="D2145" t="s">
        <v>6218</v>
      </c>
      <c r="E2145" t="s">
        <v>67</v>
      </c>
      <c r="F2145" t="s">
        <v>177</v>
      </c>
      <c r="G2145" t="s">
        <v>24</v>
      </c>
      <c r="H2145" t="s">
        <v>25</v>
      </c>
      <c r="I2145" t="s">
        <v>58</v>
      </c>
      <c r="J2145">
        <f>1-978-421-3906</f>
        <v>-5304</v>
      </c>
      <c r="K2145" t="s">
        <v>19</v>
      </c>
    </row>
    <row r="2146" spans="1:11" x14ac:dyDescent="0.35">
      <c r="A2146">
        <v>2145</v>
      </c>
      <c r="B2146" t="s">
        <v>114</v>
      </c>
      <c r="C2146">
        <v>22</v>
      </c>
      <c r="D2146" t="s">
        <v>6219</v>
      </c>
      <c r="E2146" t="s">
        <v>67</v>
      </c>
      <c r="F2146" t="s">
        <v>13</v>
      </c>
      <c r="G2146" t="s">
        <v>24</v>
      </c>
      <c r="H2146" t="s">
        <v>25</v>
      </c>
      <c r="I2146" t="s">
        <v>91</v>
      </c>
      <c r="J2146">
        <v>5637931812</v>
      </c>
      <c r="K2146" t="s">
        <v>76</v>
      </c>
    </row>
    <row r="2147" spans="1:11" x14ac:dyDescent="0.35">
      <c r="A2147">
        <v>2146</v>
      </c>
      <c r="B2147" t="s">
        <v>6220</v>
      </c>
      <c r="C2147">
        <v>24</v>
      </c>
      <c r="D2147" t="s">
        <v>6221</v>
      </c>
      <c r="E2147" t="s">
        <v>16</v>
      </c>
      <c r="F2147" t="s">
        <v>13</v>
      </c>
      <c r="G2147" t="s">
        <v>62</v>
      </c>
      <c r="H2147" t="s">
        <v>23</v>
      </c>
      <c r="I2147" t="s">
        <v>26</v>
      </c>
      <c r="J2147" t="s">
        <v>6222</v>
      </c>
      <c r="K2147" t="s">
        <v>28</v>
      </c>
    </row>
    <row r="2148" spans="1:11" x14ac:dyDescent="0.35">
      <c r="A2148">
        <v>2147</v>
      </c>
      <c r="B2148" t="s">
        <v>6223</v>
      </c>
      <c r="C2148">
        <v>30</v>
      </c>
      <c r="D2148" t="s">
        <v>6224</v>
      </c>
      <c r="E2148" t="s">
        <v>169</v>
      </c>
      <c r="F2148" t="s">
        <v>79</v>
      </c>
      <c r="G2148" t="s">
        <v>41</v>
      </c>
      <c r="H2148" t="s">
        <v>42</v>
      </c>
      <c r="I2148" t="s">
        <v>53</v>
      </c>
      <c r="J2148" t="s">
        <v>6225</v>
      </c>
      <c r="K2148" t="s">
        <v>44</v>
      </c>
    </row>
    <row r="2149" spans="1:11" x14ac:dyDescent="0.35">
      <c r="A2149">
        <v>2148</v>
      </c>
      <c r="B2149" t="s">
        <v>6226</v>
      </c>
      <c r="C2149">
        <v>24</v>
      </c>
      <c r="D2149" t="s">
        <v>6227</v>
      </c>
      <c r="E2149" t="s">
        <v>67</v>
      </c>
      <c r="F2149" t="s">
        <v>25</v>
      </c>
      <c r="G2149" t="s">
        <v>41</v>
      </c>
      <c r="H2149" t="s">
        <v>42</v>
      </c>
      <c r="I2149" t="s">
        <v>68</v>
      </c>
      <c r="J2149" t="s">
        <v>6228</v>
      </c>
      <c r="K2149" t="s">
        <v>19</v>
      </c>
    </row>
    <row r="2150" spans="1:11" x14ac:dyDescent="0.35">
      <c r="A2150">
        <v>2149</v>
      </c>
      <c r="B2150" t="s">
        <v>6229</v>
      </c>
      <c r="C2150">
        <v>25</v>
      </c>
      <c r="D2150" t="s">
        <v>6230</v>
      </c>
      <c r="E2150" t="s">
        <v>101</v>
      </c>
      <c r="F2150" t="s">
        <v>40</v>
      </c>
      <c r="G2150" t="s">
        <v>33</v>
      </c>
      <c r="H2150" t="s">
        <v>34</v>
      </c>
      <c r="I2150" t="s">
        <v>146</v>
      </c>
      <c r="J2150" t="s">
        <v>6231</v>
      </c>
      <c r="K2150" t="s">
        <v>76</v>
      </c>
    </row>
    <row r="2151" spans="1:11" x14ac:dyDescent="0.35">
      <c r="A2151">
        <v>2150</v>
      </c>
      <c r="B2151" t="s">
        <v>6232</v>
      </c>
      <c r="C2151">
        <v>30</v>
      </c>
      <c r="D2151" t="s">
        <v>6233</v>
      </c>
      <c r="E2151" t="s">
        <v>57</v>
      </c>
      <c r="F2151" t="s">
        <v>16</v>
      </c>
      <c r="G2151" t="s">
        <v>80</v>
      </c>
      <c r="H2151" t="s">
        <v>32</v>
      </c>
      <c r="I2151" t="s">
        <v>102</v>
      </c>
      <c r="J2151" t="s">
        <v>6234</v>
      </c>
      <c r="K2151" t="s">
        <v>19</v>
      </c>
    </row>
    <row r="2152" spans="1:11" x14ac:dyDescent="0.35">
      <c r="A2152">
        <v>2151</v>
      </c>
      <c r="B2152" t="s">
        <v>6235</v>
      </c>
      <c r="C2152">
        <v>25</v>
      </c>
      <c r="D2152" t="s">
        <v>6236</v>
      </c>
      <c r="E2152" t="s">
        <v>13</v>
      </c>
      <c r="F2152" t="s">
        <v>201</v>
      </c>
      <c r="G2152" t="s">
        <v>33</v>
      </c>
      <c r="H2152" t="s">
        <v>34</v>
      </c>
      <c r="I2152" t="s">
        <v>116</v>
      </c>
      <c r="J2152" t="s">
        <v>6237</v>
      </c>
      <c r="K2152" t="s">
        <v>28</v>
      </c>
    </row>
    <row r="2153" spans="1:11" x14ac:dyDescent="0.35">
      <c r="A2153">
        <v>2152</v>
      </c>
      <c r="B2153" t="s">
        <v>6238</v>
      </c>
      <c r="C2153">
        <v>23</v>
      </c>
      <c r="D2153" t="s">
        <v>6239</v>
      </c>
      <c r="E2153" t="s">
        <v>13</v>
      </c>
      <c r="F2153" t="s">
        <v>31</v>
      </c>
      <c r="G2153" t="s">
        <v>87</v>
      </c>
      <c r="H2153" t="s">
        <v>79</v>
      </c>
      <c r="I2153" t="s">
        <v>91</v>
      </c>
      <c r="J2153" t="s">
        <v>6240</v>
      </c>
      <c r="K2153" t="s">
        <v>37</v>
      </c>
    </row>
    <row r="2154" spans="1:11" x14ac:dyDescent="0.35">
      <c r="A2154">
        <v>2153</v>
      </c>
      <c r="B2154" t="s">
        <v>6241</v>
      </c>
      <c r="C2154">
        <v>24</v>
      </c>
      <c r="D2154" t="s">
        <v>6242</v>
      </c>
      <c r="E2154" t="s">
        <v>23</v>
      </c>
      <c r="F2154" t="s">
        <v>22</v>
      </c>
      <c r="G2154" t="s">
        <v>52</v>
      </c>
      <c r="H2154" t="s">
        <v>13</v>
      </c>
      <c r="I2154" t="s">
        <v>35</v>
      </c>
      <c r="J2154" t="s">
        <v>6243</v>
      </c>
      <c r="K2154" t="s">
        <v>44</v>
      </c>
    </row>
    <row r="2155" spans="1:11" x14ac:dyDescent="0.35">
      <c r="A2155">
        <v>2154</v>
      </c>
      <c r="B2155" t="s">
        <v>6244</v>
      </c>
      <c r="C2155">
        <v>21</v>
      </c>
      <c r="D2155" t="s">
        <v>6245</v>
      </c>
      <c r="E2155" t="s">
        <v>23</v>
      </c>
      <c r="F2155" t="s">
        <v>23</v>
      </c>
      <c r="G2155" t="s">
        <v>15</v>
      </c>
      <c r="H2155" t="s">
        <v>16</v>
      </c>
      <c r="I2155" t="s">
        <v>116</v>
      </c>
      <c r="J2155" t="s">
        <v>6246</v>
      </c>
      <c r="K2155" t="s">
        <v>19</v>
      </c>
    </row>
    <row r="2156" spans="1:11" x14ac:dyDescent="0.35">
      <c r="A2156">
        <v>2155</v>
      </c>
      <c r="B2156" t="s">
        <v>6247</v>
      </c>
      <c r="C2156">
        <v>25</v>
      </c>
      <c r="D2156" t="s">
        <v>6248</v>
      </c>
      <c r="E2156" t="s">
        <v>133</v>
      </c>
      <c r="F2156" t="s">
        <v>177</v>
      </c>
      <c r="G2156" t="s">
        <v>47</v>
      </c>
      <c r="H2156" t="s">
        <v>31</v>
      </c>
      <c r="I2156" t="s">
        <v>17</v>
      </c>
      <c r="J2156" t="s">
        <v>6249</v>
      </c>
      <c r="K2156" t="s">
        <v>19</v>
      </c>
    </row>
    <row r="2157" spans="1:11" x14ac:dyDescent="0.35">
      <c r="A2157">
        <v>2156</v>
      </c>
      <c r="B2157" t="s">
        <v>6250</v>
      </c>
      <c r="C2157">
        <v>30</v>
      </c>
      <c r="D2157" t="s">
        <v>6251</v>
      </c>
      <c r="E2157" t="s">
        <v>67</v>
      </c>
      <c r="F2157" t="s">
        <v>40</v>
      </c>
      <c r="G2157" t="s">
        <v>24</v>
      </c>
      <c r="H2157" t="s">
        <v>25</v>
      </c>
      <c r="I2157" t="s">
        <v>58</v>
      </c>
      <c r="J2157" t="s">
        <v>6252</v>
      </c>
      <c r="K2157" t="s">
        <v>76</v>
      </c>
    </row>
    <row r="2158" spans="1:11" x14ac:dyDescent="0.35">
      <c r="A2158">
        <v>2157</v>
      </c>
      <c r="B2158" t="s">
        <v>6253</v>
      </c>
      <c r="C2158">
        <v>22</v>
      </c>
      <c r="D2158" t="s">
        <v>6254</v>
      </c>
      <c r="E2158" t="s">
        <v>22</v>
      </c>
      <c r="F2158" t="s">
        <v>133</v>
      </c>
      <c r="G2158" t="s">
        <v>15</v>
      </c>
      <c r="H2158" t="s">
        <v>16</v>
      </c>
      <c r="I2158" t="s">
        <v>146</v>
      </c>
      <c r="J2158" t="s">
        <v>6255</v>
      </c>
      <c r="K2158" t="s">
        <v>28</v>
      </c>
    </row>
    <row r="2159" spans="1:11" x14ac:dyDescent="0.35">
      <c r="A2159">
        <v>2158</v>
      </c>
      <c r="B2159" t="s">
        <v>6256</v>
      </c>
      <c r="C2159">
        <v>28</v>
      </c>
      <c r="D2159" t="s">
        <v>6257</v>
      </c>
      <c r="E2159" t="s">
        <v>79</v>
      </c>
      <c r="F2159" t="s">
        <v>57</v>
      </c>
      <c r="G2159" t="s">
        <v>41</v>
      </c>
      <c r="H2159" t="s">
        <v>42</v>
      </c>
      <c r="I2159" t="s">
        <v>102</v>
      </c>
      <c r="J2159" t="s">
        <v>6258</v>
      </c>
      <c r="K2159" t="s">
        <v>28</v>
      </c>
    </row>
    <row r="2160" spans="1:11" x14ac:dyDescent="0.35">
      <c r="A2160">
        <v>2159</v>
      </c>
      <c r="B2160" t="s">
        <v>6259</v>
      </c>
      <c r="C2160">
        <v>21</v>
      </c>
      <c r="D2160" t="s">
        <v>6260</v>
      </c>
      <c r="E2160" t="s">
        <v>201</v>
      </c>
      <c r="F2160" t="s">
        <v>14</v>
      </c>
      <c r="G2160" t="s">
        <v>80</v>
      </c>
      <c r="H2160" t="s">
        <v>32</v>
      </c>
      <c r="I2160" t="s">
        <v>68</v>
      </c>
      <c r="J2160" t="s">
        <v>6261</v>
      </c>
      <c r="K2160" t="s">
        <v>37</v>
      </c>
    </row>
    <row r="2161" spans="1:11" x14ac:dyDescent="0.35">
      <c r="A2161">
        <v>2160</v>
      </c>
      <c r="B2161" t="s">
        <v>6262</v>
      </c>
      <c r="C2161">
        <v>22</v>
      </c>
      <c r="D2161" t="s">
        <v>6263</v>
      </c>
      <c r="E2161" t="s">
        <v>177</v>
      </c>
      <c r="F2161" t="s">
        <v>32</v>
      </c>
      <c r="G2161" t="s">
        <v>24</v>
      </c>
      <c r="H2161" t="s">
        <v>25</v>
      </c>
      <c r="I2161" t="s">
        <v>48</v>
      </c>
      <c r="J2161" t="s">
        <v>6264</v>
      </c>
      <c r="K2161" t="s">
        <v>19</v>
      </c>
    </row>
    <row r="2162" spans="1:11" x14ac:dyDescent="0.35">
      <c r="A2162">
        <v>2161</v>
      </c>
      <c r="B2162" t="s">
        <v>6265</v>
      </c>
      <c r="C2162">
        <v>29</v>
      </c>
      <c r="D2162" t="s">
        <v>6266</v>
      </c>
      <c r="E2162" t="s">
        <v>101</v>
      </c>
      <c r="F2162" t="s">
        <v>22</v>
      </c>
      <c r="G2162" t="s">
        <v>52</v>
      </c>
      <c r="H2162" t="s">
        <v>13</v>
      </c>
      <c r="I2162" t="s">
        <v>48</v>
      </c>
      <c r="J2162" t="s">
        <v>6267</v>
      </c>
      <c r="K2162" t="s">
        <v>28</v>
      </c>
    </row>
    <row r="2163" spans="1:11" x14ac:dyDescent="0.35">
      <c r="A2163">
        <v>2162</v>
      </c>
      <c r="B2163" t="s">
        <v>6268</v>
      </c>
      <c r="C2163">
        <v>30</v>
      </c>
      <c r="D2163" t="s">
        <v>6269</v>
      </c>
      <c r="E2163" t="s">
        <v>67</v>
      </c>
      <c r="F2163" t="s">
        <v>22</v>
      </c>
      <c r="G2163" t="s">
        <v>15</v>
      </c>
      <c r="H2163" t="s">
        <v>16</v>
      </c>
      <c r="I2163" t="s">
        <v>68</v>
      </c>
      <c r="J2163" t="s">
        <v>6270</v>
      </c>
      <c r="K2163" t="s">
        <v>76</v>
      </c>
    </row>
    <row r="2164" spans="1:11" x14ac:dyDescent="0.35">
      <c r="A2164">
        <v>2163</v>
      </c>
      <c r="B2164" t="s">
        <v>6271</v>
      </c>
      <c r="C2164">
        <v>30</v>
      </c>
      <c r="D2164" t="s">
        <v>6272</v>
      </c>
      <c r="E2164" t="s">
        <v>79</v>
      </c>
      <c r="F2164" t="s">
        <v>25</v>
      </c>
      <c r="G2164" t="s">
        <v>80</v>
      </c>
      <c r="H2164" t="s">
        <v>32</v>
      </c>
      <c r="I2164" t="s">
        <v>116</v>
      </c>
      <c r="J2164" t="s">
        <v>6273</v>
      </c>
      <c r="K2164" t="s">
        <v>76</v>
      </c>
    </row>
    <row r="2165" spans="1:11" x14ac:dyDescent="0.35">
      <c r="A2165">
        <v>2164</v>
      </c>
      <c r="B2165" t="s">
        <v>6274</v>
      </c>
      <c r="C2165">
        <v>28</v>
      </c>
      <c r="D2165" t="s">
        <v>6275</v>
      </c>
      <c r="E2165" t="s">
        <v>32</v>
      </c>
      <c r="F2165" t="s">
        <v>42</v>
      </c>
      <c r="G2165" t="s">
        <v>41</v>
      </c>
      <c r="H2165" t="s">
        <v>42</v>
      </c>
      <c r="I2165" t="s">
        <v>153</v>
      </c>
      <c r="J2165" t="s">
        <v>6276</v>
      </c>
      <c r="K2165" t="s">
        <v>44</v>
      </c>
    </row>
    <row r="2166" spans="1:11" x14ac:dyDescent="0.35">
      <c r="A2166">
        <v>2165</v>
      </c>
      <c r="B2166" t="s">
        <v>4588</v>
      </c>
      <c r="C2166">
        <v>28</v>
      </c>
      <c r="D2166" t="s">
        <v>6277</v>
      </c>
      <c r="E2166" t="s">
        <v>16</v>
      </c>
      <c r="F2166" t="s">
        <v>42</v>
      </c>
      <c r="G2166" t="s">
        <v>47</v>
      </c>
      <c r="H2166" t="s">
        <v>31</v>
      </c>
      <c r="I2166" t="s">
        <v>102</v>
      </c>
      <c r="J2166" t="s">
        <v>6278</v>
      </c>
      <c r="K2166" t="s">
        <v>37</v>
      </c>
    </row>
    <row r="2167" spans="1:11" x14ac:dyDescent="0.35">
      <c r="A2167">
        <v>2166</v>
      </c>
      <c r="B2167" t="s">
        <v>6279</v>
      </c>
      <c r="C2167">
        <v>22</v>
      </c>
      <c r="D2167" t="s">
        <v>6280</v>
      </c>
      <c r="E2167" t="s">
        <v>34</v>
      </c>
      <c r="F2167" t="s">
        <v>14</v>
      </c>
      <c r="G2167" t="s">
        <v>24</v>
      </c>
      <c r="H2167" t="s">
        <v>25</v>
      </c>
      <c r="I2167" t="s">
        <v>91</v>
      </c>
      <c r="J2167">
        <v>4646860503</v>
      </c>
      <c r="K2167" t="s">
        <v>44</v>
      </c>
    </row>
    <row r="2168" spans="1:11" x14ac:dyDescent="0.35">
      <c r="A2168">
        <v>2167</v>
      </c>
      <c r="B2168" t="s">
        <v>6281</v>
      </c>
      <c r="C2168">
        <v>29</v>
      </c>
      <c r="D2168" t="s">
        <v>6282</v>
      </c>
      <c r="E2168" t="s">
        <v>23</v>
      </c>
      <c r="F2168" t="s">
        <v>201</v>
      </c>
      <c r="G2168" t="s">
        <v>120</v>
      </c>
      <c r="H2168" t="s">
        <v>57</v>
      </c>
      <c r="I2168" t="s">
        <v>68</v>
      </c>
      <c r="J2168">
        <v>7829558198</v>
      </c>
      <c r="K2168" t="s">
        <v>76</v>
      </c>
    </row>
    <row r="2169" spans="1:11" x14ac:dyDescent="0.35">
      <c r="A2169">
        <v>2168</v>
      </c>
      <c r="B2169" t="s">
        <v>6283</v>
      </c>
      <c r="C2169">
        <v>27</v>
      </c>
      <c r="D2169" t="s">
        <v>6284</v>
      </c>
      <c r="E2169" t="s">
        <v>34</v>
      </c>
      <c r="F2169" t="s">
        <v>25</v>
      </c>
      <c r="G2169" t="s">
        <v>47</v>
      </c>
      <c r="H2169" t="s">
        <v>31</v>
      </c>
      <c r="I2169" t="s">
        <v>102</v>
      </c>
      <c r="J2169" t="s">
        <v>6285</v>
      </c>
      <c r="K2169" t="s">
        <v>44</v>
      </c>
    </row>
    <row r="2170" spans="1:11" x14ac:dyDescent="0.35">
      <c r="A2170">
        <v>2169</v>
      </c>
      <c r="B2170" t="s">
        <v>6286</v>
      </c>
      <c r="C2170">
        <v>29</v>
      </c>
      <c r="D2170" t="s">
        <v>6287</v>
      </c>
      <c r="E2170" t="s">
        <v>57</v>
      </c>
      <c r="F2170" t="s">
        <v>25</v>
      </c>
      <c r="G2170" t="s">
        <v>62</v>
      </c>
      <c r="H2170" t="s">
        <v>23</v>
      </c>
      <c r="I2170" t="s">
        <v>58</v>
      </c>
      <c r="J2170" t="s">
        <v>6288</v>
      </c>
      <c r="K2170" t="s">
        <v>37</v>
      </c>
    </row>
    <row r="2171" spans="1:11" x14ac:dyDescent="0.35">
      <c r="A2171">
        <v>2170</v>
      </c>
      <c r="B2171" t="s">
        <v>6289</v>
      </c>
      <c r="C2171">
        <v>25</v>
      </c>
      <c r="D2171" t="s">
        <v>6290</v>
      </c>
      <c r="E2171" t="s">
        <v>23</v>
      </c>
      <c r="F2171" t="s">
        <v>34</v>
      </c>
      <c r="G2171" t="s">
        <v>24</v>
      </c>
      <c r="H2171" t="s">
        <v>25</v>
      </c>
      <c r="I2171" t="s">
        <v>170</v>
      </c>
      <c r="J2171" t="s">
        <v>6291</v>
      </c>
      <c r="K2171" t="s">
        <v>19</v>
      </c>
    </row>
    <row r="2172" spans="1:11" x14ac:dyDescent="0.35">
      <c r="A2172">
        <v>2171</v>
      </c>
      <c r="B2172" t="s">
        <v>6292</v>
      </c>
      <c r="C2172">
        <v>29</v>
      </c>
      <c r="D2172" t="s">
        <v>6293</v>
      </c>
      <c r="E2172" t="s">
        <v>34</v>
      </c>
      <c r="F2172" t="s">
        <v>42</v>
      </c>
      <c r="G2172" t="s">
        <v>41</v>
      </c>
      <c r="H2172" t="s">
        <v>42</v>
      </c>
      <c r="I2172" t="s">
        <v>153</v>
      </c>
      <c r="J2172" t="s">
        <v>6294</v>
      </c>
      <c r="K2172" t="s">
        <v>28</v>
      </c>
    </row>
    <row r="2173" spans="1:11" x14ac:dyDescent="0.35">
      <c r="A2173">
        <v>2172</v>
      </c>
      <c r="B2173" t="s">
        <v>6295</v>
      </c>
      <c r="C2173">
        <v>27</v>
      </c>
      <c r="D2173" t="s">
        <v>6296</v>
      </c>
      <c r="E2173" t="s">
        <v>67</v>
      </c>
      <c r="F2173" t="s">
        <v>42</v>
      </c>
      <c r="G2173" t="s">
        <v>80</v>
      </c>
      <c r="H2173" t="s">
        <v>32</v>
      </c>
      <c r="I2173" t="s">
        <v>48</v>
      </c>
      <c r="J2173" t="s">
        <v>6297</v>
      </c>
      <c r="K2173" t="s">
        <v>19</v>
      </c>
    </row>
    <row r="2174" spans="1:11" x14ac:dyDescent="0.35">
      <c r="A2174">
        <v>2173</v>
      </c>
      <c r="B2174" t="s">
        <v>6298</v>
      </c>
      <c r="C2174">
        <v>22</v>
      </c>
      <c r="D2174" t="s">
        <v>6299</v>
      </c>
      <c r="E2174" t="s">
        <v>16</v>
      </c>
      <c r="F2174" t="s">
        <v>23</v>
      </c>
      <c r="G2174" t="s">
        <v>24</v>
      </c>
      <c r="H2174" t="s">
        <v>25</v>
      </c>
      <c r="I2174" t="s">
        <v>17</v>
      </c>
      <c r="J2174" t="s">
        <v>6300</v>
      </c>
      <c r="K2174" t="s">
        <v>28</v>
      </c>
    </row>
    <row r="2175" spans="1:11" x14ac:dyDescent="0.35">
      <c r="A2175">
        <v>2174</v>
      </c>
      <c r="B2175" t="s">
        <v>6301</v>
      </c>
      <c r="C2175">
        <v>25</v>
      </c>
      <c r="D2175" t="s">
        <v>6302</v>
      </c>
      <c r="E2175" t="s">
        <v>31</v>
      </c>
      <c r="F2175" t="s">
        <v>79</v>
      </c>
      <c r="G2175" t="s">
        <v>47</v>
      </c>
      <c r="H2175" t="s">
        <v>31</v>
      </c>
      <c r="I2175" t="s">
        <v>17</v>
      </c>
      <c r="J2175" t="s">
        <v>6303</v>
      </c>
      <c r="K2175" t="s">
        <v>28</v>
      </c>
    </row>
    <row r="2176" spans="1:11" x14ac:dyDescent="0.35">
      <c r="A2176">
        <v>2175</v>
      </c>
      <c r="B2176" t="s">
        <v>6304</v>
      </c>
      <c r="C2176">
        <v>27</v>
      </c>
      <c r="D2176" t="s">
        <v>6305</v>
      </c>
      <c r="E2176" t="s">
        <v>57</v>
      </c>
      <c r="F2176" t="s">
        <v>57</v>
      </c>
      <c r="G2176" t="s">
        <v>24</v>
      </c>
      <c r="H2176" t="s">
        <v>25</v>
      </c>
      <c r="I2176" t="s">
        <v>35</v>
      </c>
      <c r="J2176" t="s">
        <v>6306</v>
      </c>
      <c r="K2176" t="s">
        <v>28</v>
      </c>
    </row>
    <row r="2177" spans="1:11" x14ac:dyDescent="0.35">
      <c r="A2177">
        <v>2176</v>
      </c>
      <c r="B2177" t="s">
        <v>6307</v>
      </c>
      <c r="C2177">
        <v>23</v>
      </c>
      <c r="D2177" t="s">
        <v>6308</v>
      </c>
      <c r="E2177" t="s">
        <v>67</v>
      </c>
      <c r="F2177" t="s">
        <v>79</v>
      </c>
      <c r="G2177" t="s">
        <v>52</v>
      </c>
      <c r="H2177" t="s">
        <v>13</v>
      </c>
      <c r="I2177" t="s">
        <v>153</v>
      </c>
      <c r="J2177" t="s">
        <v>6309</v>
      </c>
      <c r="K2177" t="s">
        <v>19</v>
      </c>
    </row>
    <row r="2178" spans="1:11" x14ac:dyDescent="0.35">
      <c r="A2178">
        <v>2177</v>
      </c>
      <c r="B2178" t="s">
        <v>6310</v>
      </c>
      <c r="C2178">
        <v>28</v>
      </c>
      <c r="D2178" t="s">
        <v>6311</v>
      </c>
      <c r="E2178" t="s">
        <v>67</v>
      </c>
      <c r="F2178" t="s">
        <v>40</v>
      </c>
      <c r="G2178" t="s">
        <v>24</v>
      </c>
      <c r="H2178" t="s">
        <v>25</v>
      </c>
      <c r="I2178" t="s">
        <v>53</v>
      </c>
      <c r="J2178" t="s">
        <v>6312</v>
      </c>
      <c r="K2178" t="s">
        <v>19</v>
      </c>
    </row>
    <row r="2179" spans="1:11" x14ac:dyDescent="0.35">
      <c r="A2179">
        <v>2178</v>
      </c>
      <c r="B2179" t="s">
        <v>6313</v>
      </c>
      <c r="C2179">
        <v>21</v>
      </c>
      <c r="D2179" t="s">
        <v>6314</v>
      </c>
      <c r="E2179" t="s">
        <v>42</v>
      </c>
      <c r="F2179" t="s">
        <v>133</v>
      </c>
      <c r="G2179" t="s">
        <v>62</v>
      </c>
      <c r="H2179" t="s">
        <v>23</v>
      </c>
      <c r="I2179" t="s">
        <v>102</v>
      </c>
      <c r="J2179" t="s">
        <v>6315</v>
      </c>
      <c r="K2179" t="s">
        <v>76</v>
      </c>
    </row>
    <row r="2180" spans="1:11" x14ac:dyDescent="0.35">
      <c r="A2180">
        <v>2179</v>
      </c>
      <c r="B2180" t="s">
        <v>6316</v>
      </c>
      <c r="C2180">
        <v>20</v>
      </c>
      <c r="D2180" t="s">
        <v>6317</v>
      </c>
      <c r="E2180" t="s">
        <v>133</v>
      </c>
      <c r="F2180" t="s">
        <v>40</v>
      </c>
      <c r="G2180" t="s">
        <v>47</v>
      </c>
      <c r="H2180" t="s">
        <v>31</v>
      </c>
      <c r="I2180" t="s">
        <v>68</v>
      </c>
      <c r="J2180">
        <v>3388598297</v>
      </c>
      <c r="K2180" t="s">
        <v>28</v>
      </c>
    </row>
    <row r="2181" spans="1:11" x14ac:dyDescent="0.35">
      <c r="A2181">
        <v>2180</v>
      </c>
      <c r="B2181" t="s">
        <v>6318</v>
      </c>
      <c r="C2181">
        <v>28</v>
      </c>
      <c r="D2181" t="s">
        <v>6319</v>
      </c>
      <c r="E2181" t="s">
        <v>31</v>
      </c>
      <c r="F2181" t="s">
        <v>42</v>
      </c>
      <c r="G2181" t="s">
        <v>15</v>
      </c>
      <c r="H2181" t="s">
        <v>16</v>
      </c>
      <c r="I2181" t="s">
        <v>146</v>
      </c>
      <c r="J2181" t="s">
        <v>6320</v>
      </c>
      <c r="K2181" t="s">
        <v>76</v>
      </c>
    </row>
    <row r="2182" spans="1:11" x14ac:dyDescent="0.35">
      <c r="A2182">
        <v>2181</v>
      </c>
      <c r="B2182" t="s">
        <v>6321</v>
      </c>
      <c r="C2182">
        <v>25</v>
      </c>
      <c r="D2182" t="s">
        <v>6322</v>
      </c>
      <c r="E2182" t="s">
        <v>23</v>
      </c>
      <c r="F2182" t="s">
        <v>40</v>
      </c>
      <c r="G2182" t="s">
        <v>62</v>
      </c>
      <c r="H2182" t="s">
        <v>23</v>
      </c>
      <c r="I2182" t="s">
        <v>63</v>
      </c>
      <c r="J2182" t="s">
        <v>6323</v>
      </c>
      <c r="K2182" t="s">
        <v>76</v>
      </c>
    </row>
    <row r="2183" spans="1:11" x14ac:dyDescent="0.35">
      <c r="A2183">
        <v>2182</v>
      </c>
      <c r="B2183" t="s">
        <v>6324</v>
      </c>
      <c r="C2183">
        <v>26</v>
      </c>
      <c r="D2183" t="s">
        <v>6325</v>
      </c>
      <c r="E2183" t="s">
        <v>40</v>
      </c>
      <c r="F2183" t="s">
        <v>101</v>
      </c>
      <c r="G2183" t="s">
        <v>87</v>
      </c>
      <c r="H2183" t="s">
        <v>79</v>
      </c>
      <c r="I2183" t="s">
        <v>116</v>
      </c>
      <c r="J2183" t="s">
        <v>6326</v>
      </c>
      <c r="K2183" t="s">
        <v>44</v>
      </c>
    </row>
    <row r="2184" spans="1:11" x14ac:dyDescent="0.35">
      <c r="A2184">
        <v>2183</v>
      </c>
      <c r="B2184" t="s">
        <v>6327</v>
      </c>
      <c r="C2184">
        <v>21</v>
      </c>
      <c r="D2184" t="s">
        <v>6328</v>
      </c>
      <c r="E2184" t="s">
        <v>23</v>
      </c>
      <c r="F2184" t="s">
        <v>40</v>
      </c>
      <c r="G2184" t="s">
        <v>87</v>
      </c>
      <c r="H2184" t="s">
        <v>79</v>
      </c>
      <c r="I2184" t="s">
        <v>146</v>
      </c>
      <c r="J2184" t="s">
        <v>6329</v>
      </c>
      <c r="K2184" t="s">
        <v>28</v>
      </c>
    </row>
    <row r="2185" spans="1:11" x14ac:dyDescent="0.35">
      <c r="A2185">
        <v>2184</v>
      </c>
      <c r="B2185" t="s">
        <v>6330</v>
      </c>
      <c r="C2185">
        <v>26</v>
      </c>
      <c r="D2185" t="s">
        <v>6331</v>
      </c>
      <c r="E2185" t="s">
        <v>201</v>
      </c>
      <c r="F2185" t="s">
        <v>40</v>
      </c>
      <c r="G2185" t="s">
        <v>80</v>
      </c>
      <c r="H2185" t="s">
        <v>32</v>
      </c>
      <c r="I2185" t="s">
        <v>35</v>
      </c>
      <c r="J2185" t="s">
        <v>6332</v>
      </c>
      <c r="K2185" t="s">
        <v>76</v>
      </c>
    </row>
    <row r="2186" spans="1:11" x14ac:dyDescent="0.35">
      <c r="A2186">
        <v>2185</v>
      </c>
      <c r="B2186" t="s">
        <v>6333</v>
      </c>
      <c r="C2186">
        <v>26</v>
      </c>
      <c r="D2186" t="s">
        <v>6334</v>
      </c>
      <c r="E2186" t="s">
        <v>16</v>
      </c>
      <c r="F2186" t="s">
        <v>169</v>
      </c>
      <c r="G2186" t="s">
        <v>120</v>
      </c>
      <c r="H2186" t="s">
        <v>57</v>
      </c>
      <c r="I2186" t="s">
        <v>153</v>
      </c>
      <c r="J2186" t="s">
        <v>6335</v>
      </c>
      <c r="K2186" t="s">
        <v>28</v>
      </c>
    </row>
    <row r="2187" spans="1:11" x14ac:dyDescent="0.35">
      <c r="A2187">
        <v>2186</v>
      </c>
      <c r="B2187" t="s">
        <v>6336</v>
      </c>
      <c r="C2187">
        <v>20</v>
      </c>
      <c r="D2187" t="s">
        <v>6337</v>
      </c>
      <c r="E2187" t="s">
        <v>57</v>
      </c>
      <c r="F2187" t="s">
        <v>16</v>
      </c>
      <c r="G2187" t="s">
        <v>62</v>
      </c>
      <c r="H2187" t="s">
        <v>23</v>
      </c>
      <c r="I2187" t="s">
        <v>153</v>
      </c>
      <c r="J2187" t="s">
        <v>6338</v>
      </c>
      <c r="K2187" t="s">
        <v>37</v>
      </c>
    </row>
    <row r="2188" spans="1:11" x14ac:dyDescent="0.35">
      <c r="A2188">
        <v>2187</v>
      </c>
      <c r="B2188" t="s">
        <v>6339</v>
      </c>
      <c r="C2188">
        <v>27</v>
      </c>
      <c r="D2188" t="s">
        <v>6340</v>
      </c>
      <c r="E2188" t="s">
        <v>57</v>
      </c>
      <c r="F2188" t="s">
        <v>42</v>
      </c>
      <c r="G2188" t="s">
        <v>15</v>
      </c>
      <c r="H2188" t="s">
        <v>16</v>
      </c>
      <c r="I2188" t="s">
        <v>35</v>
      </c>
      <c r="J2188" t="s">
        <v>6341</v>
      </c>
      <c r="K2188" t="s">
        <v>44</v>
      </c>
    </row>
    <row r="2189" spans="1:11" x14ac:dyDescent="0.35">
      <c r="A2189">
        <v>2188</v>
      </c>
      <c r="B2189" t="s">
        <v>6342</v>
      </c>
      <c r="C2189">
        <v>28</v>
      </c>
      <c r="D2189" t="s">
        <v>6343</v>
      </c>
      <c r="E2189" t="s">
        <v>13</v>
      </c>
      <c r="F2189" t="s">
        <v>14</v>
      </c>
      <c r="G2189" t="s">
        <v>52</v>
      </c>
      <c r="H2189" t="s">
        <v>13</v>
      </c>
      <c r="I2189" t="s">
        <v>17</v>
      </c>
      <c r="J2189" t="s">
        <v>6344</v>
      </c>
      <c r="K2189" t="s">
        <v>28</v>
      </c>
    </row>
    <row r="2190" spans="1:11" x14ac:dyDescent="0.35">
      <c r="A2190">
        <v>2189</v>
      </c>
      <c r="B2190" t="s">
        <v>6345</v>
      </c>
      <c r="C2190">
        <v>23</v>
      </c>
      <c r="D2190" t="s">
        <v>6346</v>
      </c>
      <c r="E2190" t="s">
        <v>34</v>
      </c>
      <c r="F2190" t="s">
        <v>13</v>
      </c>
      <c r="G2190" t="s">
        <v>62</v>
      </c>
      <c r="H2190" t="s">
        <v>23</v>
      </c>
      <c r="I2190" t="s">
        <v>91</v>
      </c>
      <c r="J2190" t="s">
        <v>6347</v>
      </c>
      <c r="K2190" t="s">
        <v>19</v>
      </c>
    </row>
    <row r="2191" spans="1:11" x14ac:dyDescent="0.35">
      <c r="A2191">
        <v>2190</v>
      </c>
      <c r="B2191" t="s">
        <v>6348</v>
      </c>
      <c r="C2191">
        <v>22</v>
      </c>
      <c r="D2191" t="s">
        <v>6349</v>
      </c>
      <c r="E2191" t="s">
        <v>31</v>
      </c>
      <c r="F2191" t="s">
        <v>25</v>
      </c>
      <c r="G2191" t="s">
        <v>47</v>
      </c>
      <c r="H2191" t="s">
        <v>31</v>
      </c>
      <c r="I2191" t="s">
        <v>146</v>
      </c>
      <c r="J2191" t="s">
        <v>6350</v>
      </c>
      <c r="K2191" t="s">
        <v>76</v>
      </c>
    </row>
    <row r="2192" spans="1:11" x14ac:dyDescent="0.35">
      <c r="A2192">
        <v>2191</v>
      </c>
      <c r="B2192" t="s">
        <v>6351</v>
      </c>
      <c r="C2192">
        <v>26</v>
      </c>
      <c r="D2192" t="s">
        <v>6352</v>
      </c>
      <c r="E2192" t="s">
        <v>67</v>
      </c>
      <c r="F2192" t="s">
        <v>25</v>
      </c>
      <c r="G2192" t="s">
        <v>62</v>
      </c>
      <c r="H2192" t="s">
        <v>23</v>
      </c>
      <c r="I2192" t="s">
        <v>146</v>
      </c>
      <c r="J2192" t="s">
        <v>6353</v>
      </c>
      <c r="K2192" t="s">
        <v>76</v>
      </c>
    </row>
    <row r="2193" spans="1:11" x14ac:dyDescent="0.35">
      <c r="A2193">
        <v>2192</v>
      </c>
      <c r="B2193" t="s">
        <v>6354</v>
      </c>
      <c r="C2193">
        <v>30</v>
      </c>
      <c r="D2193" t="s">
        <v>6355</v>
      </c>
      <c r="E2193" t="s">
        <v>177</v>
      </c>
      <c r="F2193" t="s">
        <v>32</v>
      </c>
      <c r="G2193" t="s">
        <v>87</v>
      </c>
      <c r="H2193" t="s">
        <v>79</v>
      </c>
      <c r="I2193" t="s">
        <v>170</v>
      </c>
      <c r="J2193" t="s">
        <v>6356</v>
      </c>
      <c r="K2193" t="s">
        <v>44</v>
      </c>
    </row>
    <row r="2194" spans="1:11" x14ac:dyDescent="0.35">
      <c r="A2194">
        <v>2193</v>
      </c>
      <c r="B2194" t="s">
        <v>6357</v>
      </c>
      <c r="C2194">
        <v>23</v>
      </c>
      <c r="D2194" t="s">
        <v>6358</v>
      </c>
      <c r="E2194" t="s">
        <v>25</v>
      </c>
      <c r="F2194" t="s">
        <v>14</v>
      </c>
      <c r="G2194" t="s">
        <v>24</v>
      </c>
      <c r="H2194" t="s">
        <v>25</v>
      </c>
      <c r="I2194" t="s">
        <v>88</v>
      </c>
      <c r="J2194" t="s">
        <v>6359</v>
      </c>
      <c r="K2194" t="s">
        <v>76</v>
      </c>
    </row>
    <row r="2195" spans="1:11" x14ac:dyDescent="0.35">
      <c r="A2195">
        <v>2194</v>
      </c>
      <c r="B2195" t="s">
        <v>6360</v>
      </c>
      <c r="C2195">
        <v>26</v>
      </c>
      <c r="D2195" t="s">
        <v>6361</v>
      </c>
      <c r="E2195" t="s">
        <v>23</v>
      </c>
      <c r="F2195" t="s">
        <v>16</v>
      </c>
      <c r="G2195" t="s">
        <v>62</v>
      </c>
      <c r="H2195" t="s">
        <v>23</v>
      </c>
      <c r="I2195" t="s">
        <v>63</v>
      </c>
      <c r="J2195" t="s">
        <v>6362</v>
      </c>
      <c r="K2195" t="s">
        <v>28</v>
      </c>
    </row>
    <row r="2196" spans="1:11" x14ac:dyDescent="0.35">
      <c r="A2196">
        <v>2195</v>
      </c>
      <c r="B2196" t="s">
        <v>6363</v>
      </c>
      <c r="C2196">
        <v>20</v>
      </c>
      <c r="D2196" t="s">
        <v>6364</v>
      </c>
      <c r="E2196" t="s">
        <v>57</v>
      </c>
      <c r="F2196" t="s">
        <v>40</v>
      </c>
      <c r="G2196" t="s">
        <v>41</v>
      </c>
      <c r="H2196" t="s">
        <v>42</v>
      </c>
      <c r="I2196" t="s">
        <v>48</v>
      </c>
      <c r="J2196" t="s">
        <v>6365</v>
      </c>
      <c r="K2196" t="s">
        <v>37</v>
      </c>
    </row>
    <row r="2197" spans="1:11" x14ac:dyDescent="0.35">
      <c r="A2197">
        <v>2196</v>
      </c>
      <c r="B2197" t="s">
        <v>6366</v>
      </c>
      <c r="C2197">
        <v>25</v>
      </c>
      <c r="D2197" t="s">
        <v>6367</v>
      </c>
      <c r="E2197" t="s">
        <v>79</v>
      </c>
      <c r="F2197" t="s">
        <v>149</v>
      </c>
      <c r="G2197" t="s">
        <v>80</v>
      </c>
      <c r="H2197" t="s">
        <v>32</v>
      </c>
      <c r="I2197" t="s">
        <v>26</v>
      </c>
      <c r="J2197" t="s">
        <v>6368</v>
      </c>
      <c r="K2197" t="s">
        <v>28</v>
      </c>
    </row>
    <row r="2198" spans="1:11" x14ac:dyDescent="0.35">
      <c r="A2198">
        <v>2197</v>
      </c>
      <c r="B2198" t="s">
        <v>6369</v>
      </c>
      <c r="C2198">
        <v>24</v>
      </c>
      <c r="D2198" t="s">
        <v>6370</v>
      </c>
      <c r="E2198" t="s">
        <v>149</v>
      </c>
      <c r="F2198" t="s">
        <v>101</v>
      </c>
      <c r="G2198" t="s">
        <v>120</v>
      </c>
      <c r="H2198" t="s">
        <v>57</v>
      </c>
      <c r="I2198" t="s">
        <v>170</v>
      </c>
      <c r="J2198">
        <v>215118819</v>
      </c>
      <c r="K2198" t="s">
        <v>37</v>
      </c>
    </row>
    <row r="2199" spans="1:11" x14ac:dyDescent="0.35">
      <c r="A2199">
        <v>2198</v>
      </c>
      <c r="B2199" t="s">
        <v>6371</v>
      </c>
      <c r="C2199">
        <v>24</v>
      </c>
      <c r="D2199" t="s">
        <v>6372</v>
      </c>
      <c r="E2199" t="s">
        <v>22</v>
      </c>
      <c r="F2199" t="s">
        <v>16</v>
      </c>
      <c r="G2199" t="s">
        <v>24</v>
      </c>
      <c r="H2199" t="s">
        <v>25</v>
      </c>
      <c r="I2199" t="s">
        <v>88</v>
      </c>
      <c r="J2199">
        <f>1-913-512-9204</f>
        <v>-10628</v>
      </c>
      <c r="K2199" t="s">
        <v>19</v>
      </c>
    </row>
    <row r="2200" spans="1:11" x14ac:dyDescent="0.35">
      <c r="A2200">
        <v>2199</v>
      </c>
      <c r="B2200" t="s">
        <v>6373</v>
      </c>
      <c r="C2200">
        <v>30</v>
      </c>
      <c r="D2200" t="s">
        <v>6374</v>
      </c>
      <c r="E2200" t="s">
        <v>13</v>
      </c>
      <c r="F2200" t="s">
        <v>177</v>
      </c>
      <c r="G2200" t="s">
        <v>33</v>
      </c>
      <c r="H2200" t="s">
        <v>34</v>
      </c>
      <c r="I2200" t="s">
        <v>35</v>
      </c>
      <c r="J2200" t="s">
        <v>6375</v>
      </c>
      <c r="K2200" t="s">
        <v>37</v>
      </c>
    </row>
    <row r="2201" spans="1:11" x14ac:dyDescent="0.35">
      <c r="A2201">
        <v>2200</v>
      </c>
      <c r="B2201" t="s">
        <v>6376</v>
      </c>
      <c r="C2201">
        <v>27</v>
      </c>
      <c r="D2201" t="s">
        <v>6377</v>
      </c>
      <c r="E2201" t="s">
        <v>40</v>
      </c>
      <c r="F2201" t="s">
        <v>16</v>
      </c>
      <c r="G2201" t="s">
        <v>41</v>
      </c>
      <c r="H2201" t="s">
        <v>42</v>
      </c>
      <c r="I2201" t="s">
        <v>102</v>
      </c>
      <c r="J2201">
        <v>5062592948</v>
      </c>
      <c r="K2201" t="s">
        <v>28</v>
      </c>
    </row>
    <row r="2202" spans="1:11" x14ac:dyDescent="0.35">
      <c r="A2202">
        <v>2201</v>
      </c>
      <c r="B2202" t="s">
        <v>6378</v>
      </c>
      <c r="C2202">
        <v>27</v>
      </c>
      <c r="D2202" t="s">
        <v>6379</v>
      </c>
      <c r="E2202" t="s">
        <v>13</v>
      </c>
      <c r="F2202" t="s">
        <v>32</v>
      </c>
      <c r="G2202" t="s">
        <v>47</v>
      </c>
      <c r="H2202" t="s">
        <v>31</v>
      </c>
      <c r="I2202" t="s">
        <v>63</v>
      </c>
      <c r="J2202" t="s">
        <v>6380</v>
      </c>
      <c r="K2202" t="s">
        <v>44</v>
      </c>
    </row>
    <row r="2203" spans="1:11" x14ac:dyDescent="0.35">
      <c r="A2203">
        <v>2202</v>
      </c>
      <c r="B2203" t="s">
        <v>6381</v>
      </c>
      <c r="C2203">
        <v>26</v>
      </c>
      <c r="D2203" t="s">
        <v>6382</v>
      </c>
      <c r="E2203" t="s">
        <v>133</v>
      </c>
      <c r="F2203" t="s">
        <v>31</v>
      </c>
      <c r="G2203" t="s">
        <v>52</v>
      </c>
      <c r="H2203" t="s">
        <v>13</v>
      </c>
      <c r="I2203" t="s">
        <v>146</v>
      </c>
      <c r="J2203">
        <v>9299899625</v>
      </c>
      <c r="K2203" t="s">
        <v>37</v>
      </c>
    </row>
    <row r="2204" spans="1:11" x14ac:dyDescent="0.35">
      <c r="A2204">
        <v>2203</v>
      </c>
      <c r="B2204" t="s">
        <v>6383</v>
      </c>
      <c r="C2204">
        <v>28</v>
      </c>
      <c r="D2204" t="s">
        <v>6384</v>
      </c>
      <c r="E2204" t="s">
        <v>31</v>
      </c>
      <c r="F2204" t="s">
        <v>57</v>
      </c>
      <c r="G2204" t="s">
        <v>15</v>
      </c>
      <c r="H2204" t="s">
        <v>16</v>
      </c>
      <c r="I2204" t="s">
        <v>153</v>
      </c>
      <c r="J2204">
        <v>9231335199</v>
      </c>
      <c r="K2204" t="s">
        <v>76</v>
      </c>
    </row>
    <row r="2205" spans="1:11" x14ac:dyDescent="0.35">
      <c r="A2205">
        <v>2204</v>
      </c>
      <c r="B2205" t="s">
        <v>6385</v>
      </c>
      <c r="C2205">
        <v>27</v>
      </c>
      <c r="D2205" t="s">
        <v>6386</v>
      </c>
      <c r="E2205" t="s">
        <v>22</v>
      </c>
      <c r="F2205" t="s">
        <v>31</v>
      </c>
      <c r="G2205" t="s">
        <v>87</v>
      </c>
      <c r="H2205" t="s">
        <v>79</v>
      </c>
      <c r="I2205" t="s">
        <v>88</v>
      </c>
      <c r="J2205">
        <v>6109242587</v>
      </c>
      <c r="K2205" t="s">
        <v>28</v>
      </c>
    </row>
    <row r="2206" spans="1:11" x14ac:dyDescent="0.35">
      <c r="A2206">
        <v>2205</v>
      </c>
      <c r="B2206" t="s">
        <v>6387</v>
      </c>
      <c r="C2206">
        <v>20</v>
      </c>
      <c r="D2206" t="s">
        <v>6388</v>
      </c>
      <c r="E2206" t="s">
        <v>42</v>
      </c>
      <c r="F2206" t="s">
        <v>16</v>
      </c>
      <c r="G2206" t="s">
        <v>52</v>
      </c>
      <c r="H2206" t="s">
        <v>13</v>
      </c>
      <c r="I2206" t="s">
        <v>170</v>
      </c>
      <c r="J2206" t="s">
        <v>6389</v>
      </c>
      <c r="K2206" t="s">
        <v>19</v>
      </c>
    </row>
    <row r="2207" spans="1:11" x14ac:dyDescent="0.35">
      <c r="A2207">
        <v>2206</v>
      </c>
      <c r="B2207" t="s">
        <v>6390</v>
      </c>
      <c r="C2207">
        <v>27</v>
      </c>
      <c r="D2207" t="s">
        <v>6391</v>
      </c>
      <c r="E2207" t="s">
        <v>149</v>
      </c>
      <c r="F2207" t="s">
        <v>169</v>
      </c>
      <c r="G2207" t="s">
        <v>80</v>
      </c>
      <c r="H2207" t="s">
        <v>32</v>
      </c>
      <c r="I2207" t="s">
        <v>63</v>
      </c>
      <c r="J2207" t="s">
        <v>6392</v>
      </c>
      <c r="K2207" t="s">
        <v>37</v>
      </c>
    </row>
    <row r="2208" spans="1:11" x14ac:dyDescent="0.35">
      <c r="A2208">
        <v>2207</v>
      </c>
      <c r="B2208" t="s">
        <v>6393</v>
      </c>
      <c r="C2208">
        <v>29</v>
      </c>
      <c r="D2208" t="s">
        <v>6394</v>
      </c>
      <c r="E2208" t="s">
        <v>101</v>
      </c>
      <c r="F2208" t="s">
        <v>101</v>
      </c>
      <c r="G2208" t="s">
        <v>15</v>
      </c>
      <c r="H2208" t="s">
        <v>16</v>
      </c>
      <c r="I2208" t="s">
        <v>63</v>
      </c>
      <c r="J2208" t="s">
        <v>6395</v>
      </c>
      <c r="K2208" t="s">
        <v>76</v>
      </c>
    </row>
    <row r="2209" spans="1:11" x14ac:dyDescent="0.35">
      <c r="A2209">
        <v>2208</v>
      </c>
      <c r="B2209" t="s">
        <v>6396</v>
      </c>
      <c r="C2209">
        <v>20</v>
      </c>
      <c r="D2209" t="s">
        <v>6397</v>
      </c>
      <c r="E2209" t="s">
        <v>57</v>
      </c>
      <c r="F2209" t="s">
        <v>67</v>
      </c>
      <c r="G2209" t="s">
        <v>47</v>
      </c>
      <c r="H2209" t="s">
        <v>31</v>
      </c>
      <c r="I2209" t="s">
        <v>88</v>
      </c>
      <c r="J2209" t="s">
        <v>6398</v>
      </c>
      <c r="K2209" t="s">
        <v>28</v>
      </c>
    </row>
    <row r="2210" spans="1:11" x14ac:dyDescent="0.35">
      <c r="A2210">
        <v>2209</v>
      </c>
      <c r="B2210" t="s">
        <v>6399</v>
      </c>
      <c r="C2210">
        <v>20</v>
      </c>
      <c r="D2210" t="s">
        <v>6400</v>
      </c>
      <c r="E2210" t="s">
        <v>40</v>
      </c>
      <c r="F2210" t="s">
        <v>22</v>
      </c>
      <c r="G2210" t="s">
        <v>24</v>
      </c>
      <c r="H2210" t="s">
        <v>25</v>
      </c>
      <c r="I2210" t="s">
        <v>88</v>
      </c>
      <c r="J2210" t="s">
        <v>6401</v>
      </c>
      <c r="K2210" t="s">
        <v>19</v>
      </c>
    </row>
    <row r="2211" spans="1:11" x14ac:dyDescent="0.35">
      <c r="A2211">
        <v>2210</v>
      </c>
      <c r="B2211" t="s">
        <v>6402</v>
      </c>
      <c r="C2211">
        <v>25</v>
      </c>
      <c r="D2211" t="s">
        <v>6403</v>
      </c>
      <c r="E2211" t="s">
        <v>23</v>
      </c>
      <c r="F2211" t="s">
        <v>32</v>
      </c>
      <c r="G2211" t="s">
        <v>24</v>
      </c>
      <c r="H2211" t="s">
        <v>25</v>
      </c>
      <c r="I2211" t="s">
        <v>26</v>
      </c>
      <c r="J2211">
        <f>1-24-907-8242</f>
        <v>-9172</v>
      </c>
      <c r="K2211" t="s">
        <v>44</v>
      </c>
    </row>
    <row r="2212" spans="1:11" x14ac:dyDescent="0.35">
      <c r="A2212">
        <v>2211</v>
      </c>
      <c r="B2212" t="s">
        <v>6404</v>
      </c>
      <c r="C2212">
        <v>25</v>
      </c>
      <c r="D2212" t="s">
        <v>6405</v>
      </c>
      <c r="E2212" t="s">
        <v>22</v>
      </c>
      <c r="F2212" t="s">
        <v>177</v>
      </c>
      <c r="G2212" t="s">
        <v>80</v>
      </c>
      <c r="H2212" t="s">
        <v>32</v>
      </c>
      <c r="I2212" t="s">
        <v>102</v>
      </c>
      <c r="J2212" t="s">
        <v>6406</v>
      </c>
      <c r="K2212" t="s">
        <v>76</v>
      </c>
    </row>
    <row r="2213" spans="1:11" x14ac:dyDescent="0.35">
      <c r="A2213">
        <v>2212</v>
      </c>
      <c r="B2213" t="s">
        <v>6407</v>
      </c>
      <c r="C2213">
        <v>27</v>
      </c>
      <c r="D2213" t="s">
        <v>6408</v>
      </c>
      <c r="E2213" t="s">
        <v>149</v>
      </c>
      <c r="F2213" t="s">
        <v>31</v>
      </c>
      <c r="G2213" t="s">
        <v>24</v>
      </c>
      <c r="H2213" t="s">
        <v>25</v>
      </c>
      <c r="I2213" t="s">
        <v>146</v>
      </c>
      <c r="J2213" t="s">
        <v>6409</v>
      </c>
      <c r="K2213" t="s">
        <v>28</v>
      </c>
    </row>
    <row r="2214" spans="1:11" x14ac:dyDescent="0.35">
      <c r="A2214">
        <v>2213</v>
      </c>
      <c r="B2214" t="s">
        <v>6410</v>
      </c>
      <c r="C2214">
        <v>29</v>
      </c>
      <c r="D2214" t="s">
        <v>6411</v>
      </c>
      <c r="E2214" t="s">
        <v>31</v>
      </c>
      <c r="F2214" t="s">
        <v>16</v>
      </c>
      <c r="G2214" t="s">
        <v>41</v>
      </c>
      <c r="H2214" t="s">
        <v>42</v>
      </c>
      <c r="I2214" t="s">
        <v>35</v>
      </c>
      <c r="J2214" t="s">
        <v>6412</v>
      </c>
      <c r="K2214" t="s">
        <v>44</v>
      </c>
    </row>
    <row r="2215" spans="1:11" x14ac:dyDescent="0.35">
      <c r="A2215">
        <v>2214</v>
      </c>
      <c r="B2215" t="s">
        <v>6413</v>
      </c>
      <c r="C2215">
        <v>24</v>
      </c>
      <c r="D2215" t="s">
        <v>6414</v>
      </c>
      <c r="E2215" t="s">
        <v>23</v>
      </c>
      <c r="F2215" t="s">
        <v>14</v>
      </c>
      <c r="G2215" t="s">
        <v>33</v>
      </c>
      <c r="H2215" t="s">
        <v>34</v>
      </c>
      <c r="I2215" t="s">
        <v>53</v>
      </c>
      <c r="J2215" t="s">
        <v>6415</v>
      </c>
      <c r="K2215" t="s">
        <v>76</v>
      </c>
    </row>
    <row r="2216" spans="1:11" x14ac:dyDescent="0.35">
      <c r="A2216">
        <v>2215</v>
      </c>
      <c r="B2216" t="s">
        <v>6416</v>
      </c>
      <c r="C2216">
        <v>25</v>
      </c>
      <c r="D2216" t="s">
        <v>6417</v>
      </c>
      <c r="E2216" t="s">
        <v>101</v>
      </c>
      <c r="F2216" t="s">
        <v>149</v>
      </c>
      <c r="G2216" t="s">
        <v>87</v>
      </c>
      <c r="H2216" t="s">
        <v>79</v>
      </c>
      <c r="I2216" t="s">
        <v>146</v>
      </c>
      <c r="J2216" t="s">
        <v>6418</v>
      </c>
      <c r="K2216" t="s">
        <v>37</v>
      </c>
    </row>
    <row r="2217" spans="1:11" x14ac:dyDescent="0.35">
      <c r="A2217">
        <v>2216</v>
      </c>
      <c r="B2217" t="s">
        <v>6419</v>
      </c>
      <c r="C2217">
        <v>28</v>
      </c>
      <c r="D2217" t="s">
        <v>6420</v>
      </c>
      <c r="E2217" t="s">
        <v>201</v>
      </c>
      <c r="F2217" t="s">
        <v>79</v>
      </c>
      <c r="G2217" t="s">
        <v>24</v>
      </c>
      <c r="H2217" t="s">
        <v>25</v>
      </c>
      <c r="I2217" t="s">
        <v>102</v>
      </c>
      <c r="J2217" t="s">
        <v>6421</v>
      </c>
      <c r="K2217" t="s">
        <v>37</v>
      </c>
    </row>
    <row r="2218" spans="1:11" x14ac:dyDescent="0.35">
      <c r="A2218">
        <v>2217</v>
      </c>
      <c r="B2218" t="s">
        <v>6422</v>
      </c>
      <c r="C2218">
        <v>29</v>
      </c>
      <c r="D2218" t="s">
        <v>6423</v>
      </c>
      <c r="E2218" t="s">
        <v>177</v>
      </c>
      <c r="F2218" t="s">
        <v>34</v>
      </c>
      <c r="G2218" t="s">
        <v>15</v>
      </c>
      <c r="H2218" t="s">
        <v>16</v>
      </c>
      <c r="I2218" t="s">
        <v>91</v>
      </c>
      <c r="J2218" t="s">
        <v>6424</v>
      </c>
      <c r="K2218" t="s">
        <v>44</v>
      </c>
    </row>
    <row r="2219" spans="1:11" x14ac:dyDescent="0.35">
      <c r="A2219">
        <v>2218</v>
      </c>
      <c r="B2219" t="s">
        <v>6425</v>
      </c>
      <c r="C2219">
        <v>21</v>
      </c>
      <c r="D2219" t="s">
        <v>6426</v>
      </c>
      <c r="E2219" t="s">
        <v>32</v>
      </c>
      <c r="F2219" t="s">
        <v>57</v>
      </c>
      <c r="G2219" t="s">
        <v>87</v>
      </c>
      <c r="H2219" t="s">
        <v>79</v>
      </c>
      <c r="I2219" t="s">
        <v>153</v>
      </c>
      <c r="J2219" t="s">
        <v>6427</v>
      </c>
      <c r="K2219" t="s">
        <v>19</v>
      </c>
    </row>
    <row r="2220" spans="1:11" x14ac:dyDescent="0.35">
      <c r="A2220">
        <v>2219</v>
      </c>
      <c r="B2220" t="s">
        <v>6428</v>
      </c>
      <c r="C2220">
        <v>23</v>
      </c>
      <c r="D2220" t="s">
        <v>6429</v>
      </c>
      <c r="E2220" t="s">
        <v>23</v>
      </c>
      <c r="F2220" t="s">
        <v>32</v>
      </c>
      <c r="G2220" t="s">
        <v>62</v>
      </c>
      <c r="H2220" t="s">
        <v>23</v>
      </c>
      <c r="I2220" t="s">
        <v>53</v>
      </c>
      <c r="J2220">
        <v>1513763234</v>
      </c>
      <c r="K2220" t="s">
        <v>37</v>
      </c>
    </row>
    <row r="2221" spans="1:11" x14ac:dyDescent="0.35">
      <c r="A2221">
        <v>2220</v>
      </c>
      <c r="B2221" t="s">
        <v>6430</v>
      </c>
      <c r="C2221">
        <v>20</v>
      </c>
      <c r="D2221" t="s">
        <v>6431</v>
      </c>
      <c r="E2221" t="s">
        <v>16</v>
      </c>
      <c r="F2221" t="s">
        <v>201</v>
      </c>
      <c r="G2221" t="s">
        <v>15</v>
      </c>
      <c r="H2221" t="s">
        <v>16</v>
      </c>
      <c r="I2221" t="s">
        <v>17</v>
      </c>
      <c r="J2221" t="s">
        <v>6432</v>
      </c>
      <c r="K2221" t="s">
        <v>76</v>
      </c>
    </row>
    <row r="2222" spans="1:11" x14ac:dyDescent="0.35">
      <c r="A2222">
        <v>2221</v>
      </c>
      <c r="B2222" t="s">
        <v>6433</v>
      </c>
      <c r="C2222">
        <v>29</v>
      </c>
      <c r="D2222" t="s">
        <v>6434</v>
      </c>
      <c r="E2222" t="s">
        <v>31</v>
      </c>
      <c r="F2222" t="s">
        <v>67</v>
      </c>
      <c r="G2222" t="s">
        <v>120</v>
      </c>
      <c r="H2222" t="s">
        <v>57</v>
      </c>
      <c r="I2222" t="s">
        <v>35</v>
      </c>
      <c r="J2222" t="s">
        <v>6435</v>
      </c>
      <c r="K2222" t="s">
        <v>76</v>
      </c>
    </row>
    <row r="2223" spans="1:11" x14ac:dyDescent="0.35">
      <c r="A2223">
        <v>2222</v>
      </c>
      <c r="B2223" t="s">
        <v>6436</v>
      </c>
      <c r="C2223">
        <v>25</v>
      </c>
      <c r="D2223" t="s">
        <v>6437</v>
      </c>
      <c r="E2223" t="s">
        <v>13</v>
      </c>
      <c r="F2223" t="s">
        <v>34</v>
      </c>
      <c r="G2223" t="s">
        <v>120</v>
      </c>
      <c r="H2223" t="s">
        <v>57</v>
      </c>
      <c r="I2223" t="s">
        <v>68</v>
      </c>
      <c r="J2223" t="s">
        <v>6438</v>
      </c>
      <c r="K2223" t="s">
        <v>37</v>
      </c>
    </row>
    <row r="2224" spans="1:11" x14ac:dyDescent="0.35">
      <c r="A2224">
        <v>2223</v>
      </c>
      <c r="B2224" t="s">
        <v>6439</v>
      </c>
      <c r="C2224">
        <v>23</v>
      </c>
      <c r="D2224" t="s">
        <v>6440</v>
      </c>
      <c r="E2224" t="s">
        <v>177</v>
      </c>
      <c r="F2224" t="s">
        <v>149</v>
      </c>
      <c r="G2224" t="s">
        <v>33</v>
      </c>
      <c r="H2224" t="s">
        <v>34</v>
      </c>
      <c r="I2224" t="s">
        <v>63</v>
      </c>
      <c r="J2224">
        <f>1-691-597-1496</f>
        <v>-2783</v>
      </c>
      <c r="K2224" t="s">
        <v>19</v>
      </c>
    </row>
    <row r="2225" spans="1:11" x14ac:dyDescent="0.35">
      <c r="A2225">
        <v>2224</v>
      </c>
      <c r="B2225" t="s">
        <v>6441</v>
      </c>
      <c r="C2225">
        <v>20</v>
      </c>
      <c r="D2225" t="s">
        <v>6442</v>
      </c>
      <c r="E2225" t="s">
        <v>23</v>
      </c>
      <c r="F2225" t="s">
        <v>23</v>
      </c>
      <c r="G2225" t="s">
        <v>33</v>
      </c>
      <c r="H2225" t="s">
        <v>34</v>
      </c>
      <c r="I2225" t="s">
        <v>17</v>
      </c>
      <c r="J2225" t="s">
        <v>6443</v>
      </c>
      <c r="K2225" t="s">
        <v>44</v>
      </c>
    </row>
    <row r="2226" spans="1:11" x14ac:dyDescent="0.35">
      <c r="A2226">
        <v>2225</v>
      </c>
      <c r="B2226" t="s">
        <v>6444</v>
      </c>
      <c r="C2226">
        <v>26</v>
      </c>
      <c r="D2226" t="s">
        <v>6445</v>
      </c>
      <c r="E2226" t="s">
        <v>149</v>
      </c>
      <c r="F2226" t="s">
        <v>14</v>
      </c>
      <c r="G2226" t="s">
        <v>120</v>
      </c>
      <c r="H2226" t="s">
        <v>57</v>
      </c>
      <c r="I2226" t="s">
        <v>102</v>
      </c>
      <c r="J2226" t="s">
        <v>6446</v>
      </c>
      <c r="K2226" t="s">
        <v>76</v>
      </c>
    </row>
    <row r="2227" spans="1:11" x14ac:dyDescent="0.35">
      <c r="A2227">
        <v>2226</v>
      </c>
      <c r="B2227" t="s">
        <v>378</v>
      </c>
      <c r="C2227">
        <v>25</v>
      </c>
      <c r="D2227" t="s">
        <v>6447</v>
      </c>
      <c r="E2227" t="s">
        <v>101</v>
      </c>
      <c r="F2227" t="s">
        <v>25</v>
      </c>
      <c r="G2227" t="s">
        <v>24</v>
      </c>
      <c r="H2227" t="s">
        <v>25</v>
      </c>
      <c r="I2227" t="s">
        <v>102</v>
      </c>
      <c r="J2227" t="s">
        <v>6448</v>
      </c>
      <c r="K2227" t="s">
        <v>76</v>
      </c>
    </row>
    <row r="2228" spans="1:11" x14ac:dyDescent="0.35">
      <c r="A2228">
        <v>2227</v>
      </c>
      <c r="B2228" t="s">
        <v>6449</v>
      </c>
      <c r="C2228">
        <v>22</v>
      </c>
      <c r="D2228" t="s">
        <v>6450</v>
      </c>
      <c r="E2228" t="s">
        <v>201</v>
      </c>
      <c r="F2228" t="s">
        <v>57</v>
      </c>
      <c r="G2228" t="s">
        <v>41</v>
      </c>
      <c r="H2228" t="s">
        <v>42</v>
      </c>
      <c r="I2228" t="s">
        <v>26</v>
      </c>
      <c r="J2228">
        <f>1-14-527-6282</f>
        <v>-6822</v>
      </c>
      <c r="K2228" t="s">
        <v>19</v>
      </c>
    </row>
    <row r="2229" spans="1:11" x14ac:dyDescent="0.35">
      <c r="A2229">
        <v>2228</v>
      </c>
      <c r="B2229" t="s">
        <v>6451</v>
      </c>
      <c r="C2229">
        <v>24</v>
      </c>
      <c r="D2229" t="s">
        <v>6452</v>
      </c>
      <c r="E2229" t="s">
        <v>23</v>
      </c>
      <c r="F2229" t="s">
        <v>32</v>
      </c>
      <c r="G2229" t="s">
        <v>33</v>
      </c>
      <c r="H2229" t="s">
        <v>34</v>
      </c>
      <c r="I2229" t="s">
        <v>63</v>
      </c>
      <c r="J2229" t="s">
        <v>6453</v>
      </c>
      <c r="K2229" t="s">
        <v>76</v>
      </c>
    </row>
    <row r="2230" spans="1:11" x14ac:dyDescent="0.35">
      <c r="A2230">
        <v>2229</v>
      </c>
      <c r="B2230" t="s">
        <v>6454</v>
      </c>
      <c r="C2230">
        <v>30</v>
      </c>
      <c r="D2230" t="s">
        <v>6455</v>
      </c>
      <c r="E2230" t="s">
        <v>177</v>
      </c>
      <c r="F2230" t="s">
        <v>32</v>
      </c>
      <c r="G2230" t="s">
        <v>120</v>
      </c>
      <c r="H2230" t="s">
        <v>57</v>
      </c>
      <c r="I2230" t="s">
        <v>146</v>
      </c>
      <c r="J2230" t="s">
        <v>6456</v>
      </c>
      <c r="K2230" t="s">
        <v>76</v>
      </c>
    </row>
    <row r="2231" spans="1:11" x14ac:dyDescent="0.35">
      <c r="A2231">
        <v>2230</v>
      </c>
      <c r="B2231" t="s">
        <v>6457</v>
      </c>
      <c r="C2231">
        <v>29</v>
      </c>
      <c r="D2231" t="s">
        <v>6458</v>
      </c>
      <c r="E2231" t="s">
        <v>23</v>
      </c>
      <c r="F2231" t="s">
        <v>16</v>
      </c>
      <c r="G2231" t="s">
        <v>33</v>
      </c>
      <c r="H2231" t="s">
        <v>34</v>
      </c>
      <c r="I2231" t="s">
        <v>26</v>
      </c>
      <c r="J2231" t="s">
        <v>6459</v>
      </c>
      <c r="K2231" t="s">
        <v>19</v>
      </c>
    </row>
    <row r="2232" spans="1:11" x14ac:dyDescent="0.35">
      <c r="A2232">
        <v>2231</v>
      </c>
      <c r="B2232" t="s">
        <v>6460</v>
      </c>
      <c r="C2232">
        <v>26</v>
      </c>
      <c r="D2232" t="s">
        <v>6461</v>
      </c>
      <c r="E2232" t="s">
        <v>177</v>
      </c>
      <c r="F2232" t="s">
        <v>67</v>
      </c>
      <c r="G2232" t="s">
        <v>80</v>
      </c>
      <c r="H2232" t="s">
        <v>32</v>
      </c>
      <c r="I2232" t="s">
        <v>68</v>
      </c>
      <c r="J2232" t="s">
        <v>6462</v>
      </c>
      <c r="K2232" t="s">
        <v>28</v>
      </c>
    </row>
    <row r="2233" spans="1:11" x14ac:dyDescent="0.35">
      <c r="A2233">
        <v>2232</v>
      </c>
      <c r="B2233" t="s">
        <v>6463</v>
      </c>
      <c r="C2233">
        <v>27</v>
      </c>
      <c r="D2233" t="s">
        <v>6464</v>
      </c>
      <c r="E2233" t="s">
        <v>32</v>
      </c>
      <c r="F2233" t="s">
        <v>23</v>
      </c>
      <c r="G2233" t="s">
        <v>47</v>
      </c>
      <c r="H2233" t="s">
        <v>31</v>
      </c>
      <c r="I2233" t="s">
        <v>153</v>
      </c>
      <c r="J2233">
        <f>1-431-670-4378</f>
        <v>-5478</v>
      </c>
      <c r="K2233" t="s">
        <v>28</v>
      </c>
    </row>
    <row r="2234" spans="1:11" x14ac:dyDescent="0.35">
      <c r="A2234">
        <v>2233</v>
      </c>
      <c r="B2234" t="s">
        <v>6465</v>
      </c>
      <c r="C2234">
        <v>29</v>
      </c>
      <c r="D2234" t="s">
        <v>6466</v>
      </c>
      <c r="E2234" t="s">
        <v>57</v>
      </c>
      <c r="F2234" t="s">
        <v>133</v>
      </c>
      <c r="G2234" t="s">
        <v>47</v>
      </c>
      <c r="H2234" t="s">
        <v>31</v>
      </c>
      <c r="I2234" t="s">
        <v>35</v>
      </c>
      <c r="J2234" t="s">
        <v>6467</v>
      </c>
      <c r="K2234" t="s">
        <v>28</v>
      </c>
    </row>
    <row r="2235" spans="1:11" x14ac:dyDescent="0.35">
      <c r="A2235">
        <v>2234</v>
      </c>
      <c r="B2235" t="s">
        <v>6468</v>
      </c>
      <c r="C2235">
        <v>30</v>
      </c>
      <c r="D2235" t="s">
        <v>6469</v>
      </c>
      <c r="E2235" t="s">
        <v>31</v>
      </c>
      <c r="F2235" t="s">
        <v>67</v>
      </c>
      <c r="G2235" t="s">
        <v>41</v>
      </c>
      <c r="H2235" t="s">
        <v>42</v>
      </c>
      <c r="I2235" t="s">
        <v>63</v>
      </c>
      <c r="J2235" t="s">
        <v>6470</v>
      </c>
      <c r="K2235" t="s">
        <v>44</v>
      </c>
    </row>
    <row r="2236" spans="1:11" x14ac:dyDescent="0.35">
      <c r="A2236">
        <v>2235</v>
      </c>
      <c r="B2236" t="s">
        <v>6471</v>
      </c>
      <c r="C2236">
        <v>26</v>
      </c>
      <c r="D2236" t="s">
        <v>6472</v>
      </c>
      <c r="E2236" t="s">
        <v>25</v>
      </c>
      <c r="F2236" t="s">
        <v>31</v>
      </c>
      <c r="G2236" t="s">
        <v>41</v>
      </c>
      <c r="H2236" t="s">
        <v>42</v>
      </c>
      <c r="I2236" t="s">
        <v>17</v>
      </c>
      <c r="J2236" t="s">
        <v>6473</v>
      </c>
      <c r="K2236" t="s">
        <v>76</v>
      </c>
    </row>
    <row r="2237" spans="1:11" x14ac:dyDescent="0.35">
      <c r="A2237">
        <v>2236</v>
      </c>
      <c r="B2237" t="s">
        <v>6474</v>
      </c>
      <c r="C2237">
        <v>25</v>
      </c>
      <c r="D2237" t="s">
        <v>6475</v>
      </c>
      <c r="E2237" t="s">
        <v>34</v>
      </c>
      <c r="F2237" t="s">
        <v>42</v>
      </c>
      <c r="G2237" t="s">
        <v>47</v>
      </c>
      <c r="H2237" t="s">
        <v>31</v>
      </c>
      <c r="I2237" t="s">
        <v>26</v>
      </c>
      <c r="J2237" t="s">
        <v>6476</v>
      </c>
      <c r="K2237" t="s">
        <v>76</v>
      </c>
    </row>
    <row r="2238" spans="1:11" x14ac:dyDescent="0.35">
      <c r="A2238">
        <v>2237</v>
      </c>
      <c r="B2238" t="s">
        <v>6477</v>
      </c>
      <c r="C2238">
        <v>23</v>
      </c>
      <c r="D2238" t="s">
        <v>6478</v>
      </c>
      <c r="E2238" t="s">
        <v>22</v>
      </c>
      <c r="F2238" t="s">
        <v>16</v>
      </c>
      <c r="G2238" t="s">
        <v>15</v>
      </c>
      <c r="H2238" t="s">
        <v>16</v>
      </c>
      <c r="I2238" t="s">
        <v>153</v>
      </c>
      <c r="J2238" t="s">
        <v>6479</v>
      </c>
      <c r="K2238" t="s">
        <v>19</v>
      </c>
    </row>
    <row r="2239" spans="1:11" x14ac:dyDescent="0.35">
      <c r="A2239">
        <v>2238</v>
      </c>
      <c r="B2239" t="s">
        <v>6480</v>
      </c>
      <c r="C2239">
        <v>30</v>
      </c>
      <c r="D2239" t="s">
        <v>6481</v>
      </c>
      <c r="E2239" t="s">
        <v>14</v>
      </c>
      <c r="F2239" t="s">
        <v>177</v>
      </c>
      <c r="G2239" t="s">
        <v>120</v>
      </c>
      <c r="H2239" t="s">
        <v>57</v>
      </c>
      <c r="I2239" t="s">
        <v>116</v>
      </c>
      <c r="J2239" t="s">
        <v>6482</v>
      </c>
      <c r="K2239" t="s">
        <v>44</v>
      </c>
    </row>
    <row r="2240" spans="1:11" x14ac:dyDescent="0.35">
      <c r="A2240">
        <v>2239</v>
      </c>
      <c r="B2240" t="s">
        <v>6483</v>
      </c>
      <c r="C2240">
        <v>21</v>
      </c>
      <c r="D2240" t="s">
        <v>6484</v>
      </c>
      <c r="E2240" t="s">
        <v>23</v>
      </c>
      <c r="F2240" t="s">
        <v>149</v>
      </c>
      <c r="G2240" t="s">
        <v>47</v>
      </c>
      <c r="H2240" t="s">
        <v>31</v>
      </c>
      <c r="I2240" t="s">
        <v>63</v>
      </c>
      <c r="J2240" t="s">
        <v>6485</v>
      </c>
      <c r="K2240" t="s">
        <v>76</v>
      </c>
    </row>
    <row r="2241" spans="1:11" x14ac:dyDescent="0.35">
      <c r="A2241">
        <v>2240</v>
      </c>
      <c r="B2241" t="s">
        <v>6486</v>
      </c>
      <c r="C2241">
        <v>22</v>
      </c>
      <c r="D2241" t="s">
        <v>6487</v>
      </c>
      <c r="E2241" t="s">
        <v>25</v>
      </c>
      <c r="F2241" t="s">
        <v>16</v>
      </c>
      <c r="G2241" t="s">
        <v>80</v>
      </c>
      <c r="H2241" t="s">
        <v>32</v>
      </c>
      <c r="I2241" t="s">
        <v>91</v>
      </c>
      <c r="J2241" t="s">
        <v>6488</v>
      </c>
      <c r="K2241" t="s">
        <v>76</v>
      </c>
    </row>
    <row r="2242" spans="1:11" x14ac:dyDescent="0.35">
      <c r="A2242">
        <v>2241</v>
      </c>
      <c r="B2242" t="s">
        <v>6489</v>
      </c>
      <c r="C2242">
        <v>25</v>
      </c>
      <c r="D2242" t="s">
        <v>6490</v>
      </c>
      <c r="E2242" t="s">
        <v>201</v>
      </c>
      <c r="F2242" t="s">
        <v>169</v>
      </c>
      <c r="G2242" t="s">
        <v>15</v>
      </c>
      <c r="H2242" t="s">
        <v>16</v>
      </c>
      <c r="I2242" t="s">
        <v>91</v>
      </c>
      <c r="J2242" t="s">
        <v>6491</v>
      </c>
      <c r="K2242" t="s">
        <v>76</v>
      </c>
    </row>
    <row r="2243" spans="1:11" x14ac:dyDescent="0.35">
      <c r="A2243">
        <v>2242</v>
      </c>
      <c r="B2243" t="s">
        <v>6492</v>
      </c>
      <c r="C2243">
        <v>26</v>
      </c>
      <c r="D2243" t="s">
        <v>6493</v>
      </c>
      <c r="E2243" t="s">
        <v>16</v>
      </c>
      <c r="F2243" t="s">
        <v>31</v>
      </c>
      <c r="G2243" t="s">
        <v>52</v>
      </c>
      <c r="H2243" t="s">
        <v>13</v>
      </c>
      <c r="I2243" t="s">
        <v>63</v>
      </c>
      <c r="J2243" t="s">
        <v>6494</v>
      </c>
      <c r="K2243" t="s">
        <v>44</v>
      </c>
    </row>
    <row r="2244" spans="1:11" x14ac:dyDescent="0.35">
      <c r="A2244">
        <v>2243</v>
      </c>
      <c r="B2244" t="s">
        <v>6495</v>
      </c>
      <c r="C2244">
        <v>24</v>
      </c>
      <c r="D2244" t="s">
        <v>6496</v>
      </c>
      <c r="E2244" t="s">
        <v>34</v>
      </c>
      <c r="F2244" t="s">
        <v>133</v>
      </c>
      <c r="G2244" t="s">
        <v>120</v>
      </c>
      <c r="H2244" t="s">
        <v>57</v>
      </c>
      <c r="I2244" t="s">
        <v>88</v>
      </c>
      <c r="J2244" t="s">
        <v>6497</v>
      </c>
      <c r="K2244" t="s">
        <v>19</v>
      </c>
    </row>
    <row r="2245" spans="1:11" x14ac:dyDescent="0.35">
      <c r="A2245">
        <v>2244</v>
      </c>
      <c r="B2245" t="s">
        <v>6498</v>
      </c>
      <c r="C2245">
        <v>29</v>
      </c>
      <c r="D2245" t="s">
        <v>6499</v>
      </c>
      <c r="E2245" t="s">
        <v>67</v>
      </c>
      <c r="F2245" t="s">
        <v>14</v>
      </c>
      <c r="G2245" t="s">
        <v>15</v>
      </c>
      <c r="H2245" t="s">
        <v>16</v>
      </c>
      <c r="I2245" t="s">
        <v>53</v>
      </c>
      <c r="J2245">
        <v>2240602981</v>
      </c>
      <c r="K2245" t="s">
        <v>44</v>
      </c>
    </row>
    <row r="2246" spans="1:11" x14ac:dyDescent="0.35">
      <c r="A2246">
        <v>2245</v>
      </c>
      <c r="B2246" t="s">
        <v>6500</v>
      </c>
      <c r="C2246">
        <v>27</v>
      </c>
      <c r="D2246" t="s">
        <v>6501</v>
      </c>
      <c r="E2246" t="s">
        <v>31</v>
      </c>
      <c r="F2246" t="s">
        <v>79</v>
      </c>
      <c r="G2246" t="s">
        <v>47</v>
      </c>
      <c r="H2246" t="s">
        <v>31</v>
      </c>
      <c r="I2246" t="s">
        <v>102</v>
      </c>
      <c r="J2246" t="s">
        <v>6502</v>
      </c>
      <c r="K2246" t="s">
        <v>19</v>
      </c>
    </row>
    <row r="2247" spans="1:11" x14ac:dyDescent="0.35">
      <c r="A2247">
        <v>2246</v>
      </c>
      <c r="B2247" t="s">
        <v>6503</v>
      </c>
      <c r="C2247">
        <v>25</v>
      </c>
      <c r="D2247" t="s">
        <v>6504</v>
      </c>
      <c r="E2247" t="s">
        <v>101</v>
      </c>
      <c r="F2247" t="s">
        <v>14</v>
      </c>
      <c r="G2247" t="s">
        <v>41</v>
      </c>
      <c r="H2247" t="s">
        <v>42</v>
      </c>
      <c r="I2247" t="s">
        <v>48</v>
      </c>
      <c r="J2247" t="s">
        <v>6505</v>
      </c>
      <c r="K2247" t="s">
        <v>19</v>
      </c>
    </row>
    <row r="2248" spans="1:11" x14ac:dyDescent="0.35">
      <c r="A2248">
        <v>2247</v>
      </c>
      <c r="B2248" t="s">
        <v>6506</v>
      </c>
      <c r="C2248">
        <v>28</v>
      </c>
      <c r="D2248" t="s">
        <v>6507</v>
      </c>
      <c r="E2248" t="s">
        <v>16</v>
      </c>
      <c r="F2248" t="s">
        <v>42</v>
      </c>
      <c r="G2248" t="s">
        <v>33</v>
      </c>
      <c r="H2248" t="s">
        <v>34</v>
      </c>
      <c r="I2248" t="s">
        <v>58</v>
      </c>
      <c r="J2248">
        <f>1-695-890-3636</f>
        <v>-5220</v>
      </c>
      <c r="K2248" t="s">
        <v>28</v>
      </c>
    </row>
    <row r="2249" spans="1:11" x14ac:dyDescent="0.35">
      <c r="A2249">
        <v>2248</v>
      </c>
      <c r="B2249" t="s">
        <v>6508</v>
      </c>
      <c r="C2249">
        <v>21</v>
      </c>
      <c r="D2249" t="s">
        <v>6509</v>
      </c>
      <c r="E2249" t="s">
        <v>57</v>
      </c>
      <c r="F2249" t="s">
        <v>13</v>
      </c>
      <c r="G2249" t="s">
        <v>33</v>
      </c>
      <c r="H2249" t="s">
        <v>34</v>
      </c>
      <c r="I2249" t="s">
        <v>35</v>
      </c>
      <c r="J2249" t="s">
        <v>6510</v>
      </c>
      <c r="K2249" t="s">
        <v>28</v>
      </c>
    </row>
    <row r="2250" spans="1:11" x14ac:dyDescent="0.35">
      <c r="A2250">
        <v>2249</v>
      </c>
      <c r="B2250" t="s">
        <v>6511</v>
      </c>
      <c r="C2250">
        <v>21</v>
      </c>
      <c r="D2250" t="s">
        <v>6512</v>
      </c>
      <c r="E2250" t="s">
        <v>40</v>
      </c>
      <c r="F2250" t="s">
        <v>34</v>
      </c>
      <c r="G2250" t="s">
        <v>41</v>
      </c>
      <c r="H2250" t="s">
        <v>42</v>
      </c>
      <c r="I2250" t="s">
        <v>26</v>
      </c>
      <c r="J2250" t="s">
        <v>6513</v>
      </c>
      <c r="K2250" t="s">
        <v>44</v>
      </c>
    </row>
    <row r="2251" spans="1:11" x14ac:dyDescent="0.35">
      <c r="A2251">
        <v>2250</v>
      </c>
      <c r="B2251" t="s">
        <v>6514</v>
      </c>
      <c r="C2251">
        <v>22</v>
      </c>
      <c r="D2251" t="s">
        <v>6515</v>
      </c>
      <c r="E2251" t="s">
        <v>13</v>
      </c>
      <c r="F2251" t="s">
        <v>31</v>
      </c>
      <c r="G2251" t="s">
        <v>120</v>
      </c>
      <c r="H2251" t="s">
        <v>57</v>
      </c>
      <c r="I2251" t="s">
        <v>17</v>
      </c>
      <c r="J2251" t="s">
        <v>6516</v>
      </c>
      <c r="K2251" t="s">
        <v>28</v>
      </c>
    </row>
    <row r="2252" spans="1:11" x14ac:dyDescent="0.35">
      <c r="A2252">
        <v>2251</v>
      </c>
      <c r="B2252" t="s">
        <v>6517</v>
      </c>
      <c r="C2252">
        <v>29</v>
      </c>
      <c r="D2252" t="s">
        <v>6518</v>
      </c>
      <c r="E2252" t="s">
        <v>201</v>
      </c>
      <c r="F2252" t="s">
        <v>67</v>
      </c>
      <c r="G2252" t="s">
        <v>120</v>
      </c>
      <c r="H2252" t="s">
        <v>57</v>
      </c>
      <c r="I2252" t="s">
        <v>53</v>
      </c>
      <c r="J2252">
        <v>8479452518</v>
      </c>
      <c r="K2252" t="s">
        <v>28</v>
      </c>
    </row>
    <row r="2253" spans="1:11" x14ac:dyDescent="0.35">
      <c r="A2253">
        <v>2252</v>
      </c>
      <c r="B2253" t="s">
        <v>6519</v>
      </c>
      <c r="C2253">
        <v>23</v>
      </c>
      <c r="D2253" t="s">
        <v>6520</v>
      </c>
      <c r="E2253" t="s">
        <v>34</v>
      </c>
      <c r="F2253" t="s">
        <v>149</v>
      </c>
      <c r="G2253" t="s">
        <v>15</v>
      </c>
      <c r="H2253" t="s">
        <v>16</v>
      </c>
      <c r="I2253" t="s">
        <v>68</v>
      </c>
      <c r="J2253" t="s">
        <v>6521</v>
      </c>
      <c r="K2253" t="s">
        <v>37</v>
      </c>
    </row>
    <row r="2254" spans="1:11" x14ac:dyDescent="0.35">
      <c r="A2254">
        <v>2253</v>
      </c>
      <c r="B2254" t="s">
        <v>6522</v>
      </c>
      <c r="C2254">
        <v>22</v>
      </c>
      <c r="D2254" t="s">
        <v>6523</v>
      </c>
      <c r="E2254" t="s">
        <v>67</v>
      </c>
      <c r="F2254" t="s">
        <v>34</v>
      </c>
      <c r="G2254" t="s">
        <v>120</v>
      </c>
      <c r="H2254" t="s">
        <v>57</v>
      </c>
      <c r="I2254" t="s">
        <v>91</v>
      </c>
      <c r="J2254">
        <v>4564241812</v>
      </c>
      <c r="K2254" t="s">
        <v>37</v>
      </c>
    </row>
    <row r="2255" spans="1:11" x14ac:dyDescent="0.35">
      <c r="A2255">
        <v>2254</v>
      </c>
      <c r="B2255" t="s">
        <v>6524</v>
      </c>
      <c r="C2255">
        <v>25</v>
      </c>
      <c r="D2255" t="s">
        <v>6525</v>
      </c>
      <c r="E2255" t="s">
        <v>32</v>
      </c>
      <c r="F2255" t="s">
        <v>13</v>
      </c>
      <c r="G2255" t="s">
        <v>120</v>
      </c>
      <c r="H2255" t="s">
        <v>57</v>
      </c>
      <c r="I2255" t="s">
        <v>68</v>
      </c>
      <c r="J2255" t="s">
        <v>6526</v>
      </c>
      <c r="K2255" t="s">
        <v>44</v>
      </c>
    </row>
    <row r="2256" spans="1:11" x14ac:dyDescent="0.35">
      <c r="A2256">
        <v>2255</v>
      </c>
      <c r="B2256" t="s">
        <v>6527</v>
      </c>
      <c r="C2256">
        <v>20</v>
      </c>
      <c r="D2256" t="s">
        <v>6528</v>
      </c>
      <c r="E2256" t="s">
        <v>16</v>
      </c>
      <c r="F2256" t="s">
        <v>16</v>
      </c>
      <c r="G2256" t="s">
        <v>47</v>
      </c>
      <c r="H2256" t="s">
        <v>31</v>
      </c>
      <c r="I2256" t="s">
        <v>26</v>
      </c>
      <c r="J2256" t="s">
        <v>6529</v>
      </c>
      <c r="K2256" t="s">
        <v>37</v>
      </c>
    </row>
    <row r="2257" spans="1:11" x14ac:dyDescent="0.35">
      <c r="A2257">
        <v>2256</v>
      </c>
      <c r="B2257" t="s">
        <v>223</v>
      </c>
      <c r="C2257">
        <v>24</v>
      </c>
      <c r="D2257" t="s">
        <v>6530</v>
      </c>
      <c r="E2257" t="s">
        <v>42</v>
      </c>
      <c r="F2257" t="s">
        <v>16</v>
      </c>
      <c r="G2257" t="s">
        <v>41</v>
      </c>
      <c r="H2257" t="s">
        <v>42</v>
      </c>
      <c r="I2257" t="s">
        <v>170</v>
      </c>
      <c r="J2257" t="s">
        <v>6531</v>
      </c>
      <c r="K2257" t="s">
        <v>19</v>
      </c>
    </row>
    <row r="2258" spans="1:11" x14ac:dyDescent="0.35">
      <c r="A2258">
        <v>2257</v>
      </c>
      <c r="B2258" t="s">
        <v>6532</v>
      </c>
      <c r="C2258">
        <v>20</v>
      </c>
      <c r="D2258" t="s">
        <v>6533</v>
      </c>
      <c r="E2258" t="s">
        <v>14</v>
      </c>
      <c r="F2258" t="s">
        <v>57</v>
      </c>
      <c r="G2258" t="s">
        <v>120</v>
      </c>
      <c r="H2258" t="s">
        <v>57</v>
      </c>
      <c r="I2258" t="s">
        <v>53</v>
      </c>
      <c r="J2258" t="s">
        <v>6534</v>
      </c>
      <c r="K2258" t="s">
        <v>28</v>
      </c>
    </row>
    <row r="2259" spans="1:11" x14ac:dyDescent="0.35">
      <c r="A2259">
        <v>2258</v>
      </c>
      <c r="B2259" t="s">
        <v>6535</v>
      </c>
      <c r="C2259">
        <v>20</v>
      </c>
      <c r="D2259" t="s">
        <v>6536</v>
      </c>
      <c r="E2259" t="s">
        <v>57</v>
      </c>
      <c r="F2259" t="s">
        <v>14</v>
      </c>
      <c r="G2259" t="s">
        <v>52</v>
      </c>
      <c r="H2259" t="s">
        <v>13</v>
      </c>
      <c r="I2259" t="s">
        <v>170</v>
      </c>
      <c r="J2259" t="s">
        <v>6537</v>
      </c>
      <c r="K2259" t="s">
        <v>19</v>
      </c>
    </row>
    <row r="2260" spans="1:11" x14ac:dyDescent="0.35">
      <c r="A2260">
        <v>2259</v>
      </c>
      <c r="B2260" t="s">
        <v>6538</v>
      </c>
      <c r="C2260">
        <v>24</v>
      </c>
      <c r="D2260" t="s">
        <v>6539</v>
      </c>
      <c r="E2260" t="s">
        <v>34</v>
      </c>
      <c r="F2260" t="s">
        <v>14</v>
      </c>
      <c r="G2260" t="s">
        <v>47</v>
      </c>
      <c r="H2260" t="s">
        <v>31</v>
      </c>
      <c r="I2260" t="s">
        <v>26</v>
      </c>
      <c r="J2260" t="s">
        <v>6540</v>
      </c>
      <c r="K2260" t="s">
        <v>19</v>
      </c>
    </row>
    <row r="2261" spans="1:11" x14ac:dyDescent="0.35">
      <c r="A2261">
        <v>2260</v>
      </c>
      <c r="B2261" t="s">
        <v>6541</v>
      </c>
      <c r="C2261">
        <v>27</v>
      </c>
      <c r="D2261" t="s">
        <v>6542</v>
      </c>
      <c r="E2261" t="s">
        <v>201</v>
      </c>
      <c r="F2261" t="s">
        <v>169</v>
      </c>
      <c r="G2261" t="s">
        <v>15</v>
      </c>
      <c r="H2261" t="s">
        <v>16</v>
      </c>
      <c r="I2261" t="s">
        <v>63</v>
      </c>
      <c r="J2261" t="s">
        <v>6543</v>
      </c>
      <c r="K2261" t="s">
        <v>44</v>
      </c>
    </row>
    <row r="2262" spans="1:11" x14ac:dyDescent="0.35">
      <c r="A2262">
        <v>2261</v>
      </c>
      <c r="B2262" t="s">
        <v>6544</v>
      </c>
      <c r="C2262">
        <v>27</v>
      </c>
      <c r="D2262" t="s">
        <v>6545</v>
      </c>
      <c r="E2262" t="s">
        <v>22</v>
      </c>
      <c r="F2262" t="s">
        <v>32</v>
      </c>
      <c r="G2262" t="s">
        <v>87</v>
      </c>
      <c r="H2262" t="s">
        <v>79</v>
      </c>
      <c r="I2262" t="s">
        <v>53</v>
      </c>
      <c r="J2262" t="s">
        <v>6546</v>
      </c>
      <c r="K2262" t="s">
        <v>37</v>
      </c>
    </row>
    <row r="2263" spans="1:11" x14ac:dyDescent="0.35">
      <c r="A2263">
        <v>2262</v>
      </c>
      <c r="B2263" t="s">
        <v>6547</v>
      </c>
      <c r="C2263">
        <v>25</v>
      </c>
      <c r="D2263" t="s">
        <v>6548</v>
      </c>
      <c r="E2263" t="s">
        <v>13</v>
      </c>
      <c r="F2263" t="s">
        <v>31</v>
      </c>
      <c r="G2263" t="s">
        <v>80</v>
      </c>
      <c r="H2263" t="s">
        <v>32</v>
      </c>
      <c r="I2263" t="s">
        <v>88</v>
      </c>
      <c r="J2263" t="s">
        <v>6549</v>
      </c>
      <c r="K2263" t="s">
        <v>44</v>
      </c>
    </row>
    <row r="2264" spans="1:11" x14ac:dyDescent="0.35">
      <c r="A2264">
        <v>2263</v>
      </c>
      <c r="B2264" t="s">
        <v>6550</v>
      </c>
      <c r="C2264">
        <v>22</v>
      </c>
      <c r="D2264" t="s">
        <v>6551</v>
      </c>
      <c r="E2264" t="s">
        <v>16</v>
      </c>
      <c r="F2264" t="s">
        <v>16</v>
      </c>
      <c r="G2264" t="s">
        <v>33</v>
      </c>
      <c r="H2264" t="s">
        <v>34</v>
      </c>
      <c r="I2264" t="s">
        <v>116</v>
      </c>
      <c r="J2264" t="s">
        <v>6552</v>
      </c>
      <c r="K2264" t="s">
        <v>19</v>
      </c>
    </row>
    <row r="2265" spans="1:11" x14ac:dyDescent="0.35">
      <c r="A2265">
        <v>2264</v>
      </c>
      <c r="B2265" t="s">
        <v>6553</v>
      </c>
      <c r="C2265">
        <v>27</v>
      </c>
      <c r="D2265" t="s">
        <v>6554</v>
      </c>
      <c r="E2265" t="s">
        <v>57</v>
      </c>
      <c r="F2265" t="s">
        <v>169</v>
      </c>
      <c r="G2265" t="s">
        <v>41</v>
      </c>
      <c r="H2265" t="s">
        <v>42</v>
      </c>
      <c r="I2265" t="s">
        <v>53</v>
      </c>
      <c r="J2265" t="s">
        <v>6555</v>
      </c>
      <c r="K2265" t="s">
        <v>19</v>
      </c>
    </row>
    <row r="2266" spans="1:11" x14ac:dyDescent="0.35">
      <c r="A2266">
        <v>2265</v>
      </c>
      <c r="B2266" t="s">
        <v>6556</v>
      </c>
      <c r="C2266">
        <v>20</v>
      </c>
      <c r="D2266" t="s">
        <v>6557</v>
      </c>
      <c r="E2266" t="s">
        <v>16</v>
      </c>
      <c r="F2266" t="s">
        <v>22</v>
      </c>
      <c r="G2266" t="s">
        <v>33</v>
      </c>
      <c r="H2266" t="s">
        <v>34</v>
      </c>
      <c r="I2266" t="s">
        <v>48</v>
      </c>
      <c r="J2266" t="s">
        <v>6558</v>
      </c>
      <c r="K2266" t="s">
        <v>19</v>
      </c>
    </row>
    <row r="2267" spans="1:11" x14ac:dyDescent="0.35">
      <c r="A2267">
        <v>2266</v>
      </c>
      <c r="B2267" t="s">
        <v>6559</v>
      </c>
      <c r="C2267">
        <v>20</v>
      </c>
      <c r="D2267" t="s">
        <v>6560</v>
      </c>
      <c r="E2267" t="s">
        <v>40</v>
      </c>
      <c r="F2267" t="s">
        <v>177</v>
      </c>
      <c r="G2267" t="s">
        <v>33</v>
      </c>
      <c r="H2267" t="s">
        <v>34</v>
      </c>
      <c r="I2267" t="s">
        <v>35</v>
      </c>
      <c r="J2267" t="s">
        <v>6561</v>
      </c>
      <c r="K2267" t="s">
        <v>19</v>
      </c>
    </row>
    <row r="2268" spans="1:11" x14ac:dyDescent="0.35">
      <c r="A2268">
        <v>2267</v>
      </c>
      <c r="B2268" t="s">
        <v>6562</v>
      </c>
      <c r="C2268">
        <v>25</v>
      </c>
      <c r="D2268" t="s">
        <v>6563</v>
      </c>
      <c r="E2268" t="s">
        <v>32</v>
      </c>
      <c r="F2268" t="s">
        <v>67</v>
      </c>
      <c r="G2268" t="s">
        <v>80</v>
      </c>
      <c r="H2268" t="s">
        <v>32</v>
      </c>
      <c r="I2268" t="s">
        <v>170</v>
      </c>
      <c r="J2268">
        <f>1-244-795-5864</f>
        <v>-6902</v>
      </c>
      <c r="K2268" t="s">
        <v>76</v>
      </c>
    </row>
    <row r="2269" spans="1:11" x14ac:dyDescent="0.35">
      <c r="A2269">
        <v>2268</v>
      </c>
      <c r="B2269" t="s">
        <v>6564</v>
      </c>
      <c r="C2269">
        <v>20</v>
      </c>
      <c r="D2269" t="s">
        <v>6565</v>
      </c>
      <c r="E2269" t="s">
        <v>169</v>
      </c>
      <c r="F2269" t="s">
        <v>16</v>
      </c>
      <c r="G2269" t="s">
        <v>62</v>
      </c>
      <c r="H2269" t="s">
        <v>23</v>
      </c>
      <c r="I2269" t="s">
        <v>26</v>
      </c>
      <c r="J2269" t="s">
        <v>6566</v>
      </c>
      <c r="K2269" t="s">
        <v>28</v>
      </c>
    </row>
    <row r="2270" spans="1:11" x14ac:dyDescent="0.35">
      <c r="A2270">
        <v>2269</v>
      </c>
      <c r="B2270" t="s">
        <v>6567</v>
      </c>
      <c r="C2270">
        <v>30</v>
      </c>
      <c r="D2270" t="s">
        <v>6568</v>
      </c>
      <c r="E2270" t="s">
        <v>101</v>
      </c>
      <c r="F2270" t="s">
        <v>201</v>
      </c>
      <c r="G2270" t="s">
        <v>15</v>
      </c>
      <c r="H2270" t="s">
        <v>16</v>
      </c>
      <c r="I2270" t="s">
        <v>26</v>
      </c>
      <c r="J2270" t="s">
        <v>6569</v>
      </c>
      <c r="K2270" t="s">
        <v>37</v>
      </c>
    </row>
    <row r="2271" spans="1:11" x14ac:dyDescent="0.35">
      <c r="A2271">
        <v>2270</v>
      </c>
      <c r="B2271" t="s">
        <v>6570</v>
      </c>
      <c r="C2271">
        <v>30</v>
      </c>
      <c r="D2271" t="s">
        <v>6571</v>
      </c>
      <c r="E2271" t="s">
        <v>177</v>
      </c>
      <c r="F2271" t="s">
        <v>133</v>
      </c>
      <c r="G2271" t="s">
        <v>80</v>
      </c>
      <c r="H2271" t="s">
        <v>32</v>
      </c>
      <c r="I2271" t="s">
        <v>53</v>
      </c>
      <c r="J2271" t="s">
        <v>6572</v>
      </c>
      <c r="K2271" t="s">
        <v>19</v>
      </c>
    </row>
    <row r="2272" spans="1:11" x14ac:dyDescent="0.35">
      <c r="A2272">
        <v>2271</v>
      </c>
      <c r="B2272" t="s">
        <v>6573</v>
      </c>
      <c r="C2272">
        <v>20</v>
      </c>
      <c r="D2272" t="s">
        <v>6574</v>
      </c>
      <c r="E2272" t="s">
        <v>201</v>
      </c>
      <c r="F2272" t="s">
        <v>57</v>
      </c>
      <c r="G2272" t="s">
        <v>15</v>
      </c>
      <c r="H2272" t="s">
        <v>16</v>
      </c>
      <c r="I2272" t="s">
        <v>68</v>
      </c>
      <c r="J2272" t="s">
        <v>6575</v>
      </c>
      <c r="K2272" t="s">
        <v>28</v>
      </c>
    </row>
    <row r="2273" spans="1:11" x14ac:dyDescent="0.35">
      <c r="A2273">
        <v>2272</v>
      </c>
      <c r="B2273" t="s">
        <v>6576</v>
      </c>
      <c r="C2273">
        <v>23</v>
      </c>
      <c r="D2273" t="s">
        <v>6577</v>
      </c>
      <c r="E2273" t="s">
        <v>34</v>
      </c>
      <c r="F2273" t="s">
        <v>31</v>
      </c>
      <c r="G2273" t="s">
        <v>15</v>
      </c>
      <c r="H2273" t="s">
        <v>16</v>
      </c>
      <c r="I2273" t="s">
        <v>170</v>
      </c>
      <c r="J2273" t="s">
        <v>6578</v>
      </c>
      <c r="K2273" t="s">
        <v>37</v>
      </c>
    </row>
    <row r="2274" spans="1:11" x14ac:dyDescent="0.35">
      <c r="A2274">
        <v>2273</v>
      </c>
      <c r="B2274" t="s">
        <v>6579</v>
      </c>
      <c r="C2274">
        <v>22</v>
      </c>
      <c r="D2274" t="s">
        <v>6580</v>
      </c>
      <c r="E2274" t="s">
        <v>14</v>
      </c>
      <c r="F2274" t="s">
        <v>34</v>
      </c>
      <c r="G2274" t="s">
        <v>52</v>
      </c>
      <c r="H2274" t="s">
        <v>13</v>
      </c>
      <c r="I2274" t="s">
        <v>48</v>
      </c>
      <c r="J2274" t="s">
        <v>6581</v>
      </c>
      <c r="K2274" t="s">
        <v>44</v>
      </c>
    </row>
    <row r="2275" spans="1:11" x14ac:dyDescent="0.35">
      <c r="A2275">
        <v>2274</v>
      </c>
      <c r="B2275" t="s">
        <v>6582</v>
      </c>
      <c r="C2275">
        <v>26</v>
      </c>
      <c r="D2275" t="s">
        <v>6583</v>
      </c>
      <c r="E2275" t="s">
        <v>177</v>
      </c>
      <c r="F2275" t="s">
        <v>23</v>
      </c>
      <c r="G2275" t="s">
        <v>52</v>
      </c>
      <c r="H2275" t="s">
        <v>13</v>
      </c>
      <c r="I2275" t="s">
        <v>48</v>
      </c>
      <c r="J2275" t="s">
        <v>6584</v>
      </c>
      <c r="K2275" t="s">
        <v>44</v>
      </c>
    </row>
    <row r="2276" spans="1:11" x14ac:dyDescent="0.35">
      <c r="A2276">
        <v>2275</v>
      </c>
      <c r="B2276" t="s">
        <v>6585</v>
      </c>
      <c r="C2276">
        <v>21</v>
      </c>
      <c r="D2276" t="s">
        <v>6586</v>
      </c>
      <c r="E2276" t="s">
        <v>177</v>
      </c>
      <c r="F2276" t="s">
        <v>177</v>
      </c>
      <c r="G2276" t="s">
        <v>33</v>
      </c>
      <c r="H2276" t="s">
        <v>34</v>
      </c>
      <c r="I2276" t="s">
        <v>170</v>
      </c>
      <c r="J2276">
        <f>1-656-757-3876</f>
        <v>-5288</v>
      </c>
      <c r="K2276" t="s">
        <v>44</v>
      </c>
    </row>
    <row r="2277" spans="1:11" x14ac:dyDescent="0.35">
      <c r="A2277">
        <v>2276</v>
      </c>
      <c r="B2277" t="s">
        <v>6587</v>
      </c>
      <c r="C2277">
        <v>26</v>
      </c>
      <c r="D2277" t="s">
        <v>6588</v>
      </c>
      <c r="E2277" t="s">
        <v>79</v>
      </c>
      <c r="F2277" t="s">
        <v>79</v>
      </c>
      <c r="G2277" t="s">
        <v>47</v>
      </c>
      <c r="H2277" t="s">
        <v>31</v>
      </c>
      <c r="I2277" t="s">
        <v>53</v>
      </c>
      <c r="J2277" t="s">
        <v>6589</v>
      </c>
      <c r="K2277" t="s">
        <v>44</v>
      </c>
    </row>
    <row r="2278" spans="1:11" x14ac:dyDescent="0.35">
      <c r="A2278">
        <v>2277</v>
      </c>
      <c r="B2278" t="s">
        <v>6590</v>
      </c>
      <c r="C2278">
        <v>22</v>
      </c>
      <c r="D2278" t="s">
        <v>6591</v>
      </c>
      <c r="E2278" t="s">
        <v>57</v>
      </c>
      <c r="F2278" t="s">
        <v>16</v>
      </c>
      <c r="G2278" t="s">
        <v>80</v>
      </c>
      <c r="H2278" t="s">
        <v>32</v>
      </c>
      <c r="I2278" t="s">
        <v>58</v>
      </c>
      <c r="J2278" t="s">
        <v>6592</v>
      </c>
      <c r="K2278" t="s">
        <v>76</v>
      </c>
    </row>
    <row r="2279" spans="1:11" x14ac:dyDescent="0.35">
      <c r="A2279">
        <v>2278</v>
      </c>
      <c r="B2279" t="s">
        <v>6593</v>
      </c>
      <c r="C2279">
        <v>20</v>
      </c>
      <c r="D2279" t="s">
        <v>6594</v>
      </c>
      <c r="E2279" t="s">
        <v>16</v>
      </c>
      <c r="F2279" t="s">
        <v>201</v>
      </c>
      <c r="G2279" t="s">
        <v>24</v>
      </c>
      <c r="H2279" t="s">
        <v>25</v>
      </c>
      <c r="I2279" t="s">
        <v>17</v>
      </c>
      <c r="J2279" t="s">
        <v>6595</v>
      </c>
      <c r="K2279" t="s">
        <v>37</v>
      </c>
    </row>
    <row r="2280" spans="1:11" x14ac:dyDescent="0.35">
      <c r="A2280">
        <v>2279</v>
      </c>
      <c r="B2280" t="s">
        <v>6596</v>
      </c>
      <c r="C2280">
        <v>21</v>
      </c>
      <c r="D2280" t="s">
        <v>6597</v>
      </c>
      <c r="E2280" t="s">
        <v>201</v>
      </c>
      <c r="F2280" t="s">
        <v>25</v>
      </c>
      <c r="G2280" t="s">
        <v>52</v>
      </c>
      <c r="H2280" t="s">
        <v>13</v>
      </c>
      <c r="I2280" t="s">
        <v>48</v>
      </c>
      <c r="J2280" t="s">
        <v>6598</v>
      </c>
      <c r="K2280" t="s">
        <v>37</v>
      </c>
    </row>
    <row r="2281" spans="1:11" x14ac:dyDescent="0.35">
      <c r="A2281">
        <v>2280</v>
      </c>
      <c r="B2281" t="s">
        <v>6599</v>
      </c>
      <c r="C2281">
        <v>28</v>
      </c>
      <c r="D2281" t="s">
        <v>6600</v>
      </c>
      <c r="E2281" t="s">
        <v>101</v>
      </c>
      <c r="F2281" t="s">
        <v>14</v>
      </c>
      <c r="G2281" t="s">
        <v>47</v>
      </c>
      <c r="H2281" t="s">
        <v>31</v>
      </c>
      <c r="I2281" t="s">
        <v>170</v>
      </c>
      <c r="J2281" t="s">
        <v>6601</v>
      </c>
      <c r="K2281" t="s">
        <v>76</v>
      </c>
    </row>
    <row r="2282" spans="1:11" x14ac:dyDescent="0.35">
      <c r="A2282">
        <v>2281</v>
      </c>
      <c r="B2282" t="s">
        <v>6602</v>
      </c>
      <c r="C2282">
        <v>21</v>
      </c>
      <c r="D2282" t="s">
        <v>6603</v>
      </c>
      <c r="E2282" t="s">
        <v>34</v>
      </c>
      <c r="F2282" t="s">
        <v>177</v>
      </c>
      <c r="G2282" t="s">
        <v>47</v>
      </c>
      <c r="H2282" t="s">
        <v>31</v>
      </c>
      <c r="I2282" t="s">
        <v>68</v>
      </c>
      <c r="J2282">
        <v>1311729948</v>
      </c>
      <c r="K2282" t="s">
        <v>19</v>
      </c>
    </row>
    <row r="2283" spans="1:11" x14ac:dyDescent="0.35">
      <c r="A2283">
        <v>2282</v>
      </c>
      <c r="B2283" t="s">
        <v>6604</v>
      </c>
      <c r="C2283">
        <v>21</v>
      </c>
      <c r="D2283" t="s">
        <v>6605</v>
      </c>
      <c r="E2283" t="s">
        <v>79</v>
      </c>
      <c r="F2283" t="s">
        <v>31</v>
      </c>
      <c r="G2283" t="s">
        <v>120</v>
      </c>
      <c r="H2283" t="s">
        <v>57</v>
      </c>
      <c r="I2283" t="s">
        <v>26</v>
      </c>
      <c r="J2283" t="s">
        <v>6606</v>
      </c>
      <c r="K2283" t="s">
        <v>76</v>
      </c>
    </row>
    <row r="2284" spans="1:11" x14ac:dyDescent="0.35">
      <c r="A2284">
        <v>2283</v>
      </c>
      <c r="B2284" t="s">
        <v>6607</v>
      </c>
      <c r="C2284">
        <v>22</v>
      </c>
      <c r="D2284" t="s">
        <v>6608</v>
      </c>
      <c r="E2284" t="s">
        <v>13</v>
      </c>
      <c r="F2284" t="s">
        <v>67</v>
      </c>
      <c r="G2284" t="s">
        <v>41</v>
      </c>
      <c r="H2284" t="s">
        <v>42</v>
      </c>
      <c r="I2284" t="s">
        <v>102</v>
      </c>
      <c r="J2284" t="s">
        <v>6609</v>
      </c>
      <c r="K2284" t="s">
        <v>76</v>
      </c>
    </row>
    <row r="2285" spans="1:11" x14ac:dyDescent="0.35">
      <c r="A2285">
        <v>2284</v>
      </c>
      <c r="B2285" t="s">
        <v>6610</v>
      </c>
      <c r="C2285">
        <v>22</v>
      </c>
      <c r="D2285" t="s">
        <v>6611</v>
      </c>
      <c r="E2285" t="s">
        <v>79</v>
      </c>
      <c r="F2285" t="s">
        <v>16</v>
      </c>
      <c r="G2285" t="s">
        <v>33</v>
      </c>
      <c r="H2285" t="s">
        <v>34</v>
      </c>
      <c r="I2285" t="s">
        <v>53</v>
      </c>
      <c r="J2285" t="s">
        <v>6612</v>
      </c>
      <c r="K2285" t="s">
        <v>37</v>
      </c>
    </row>
    <row r="2286" spans="1:11" x14ac:dyDescent="0.35">
      <c r="A2286">
        <v>2285</v>
      </c>
      <c r="B2286" t="s">
        <v>6613</v>
      </c>
      <c r="C2286">
        <v>29</v>
      </c>
      <c r="D2286" t="s">
        <v>6614</v>
      </c>
      <c r="E2286" t="s">
        <v>23</v>
      </c>
      <c r="F2286" t="s">
        <v>25</v>
      </c>
      <c r="G2286" t="s">
        <v>80</v>
      </c>
      <c r="H2286" t="s">
        <v>32</v>
      </c>
      <c r="I2286" t="s">
        <v>170</v>
      </c>
      <c r="J2286" t="s">
        <v>6615</v>
      </c>
      <c r="K2286" t="s">
        <v>44</v>
      </c>
    </row>
    <row r="2287" spans="1:11" x14ac:dyDescent="0.35">
      <c r="A2287">
        <v>2286</v>
      </c>
      <c r="B2287" t="s">
        <v>6616</v>
      </c>
      <c r="C2287">
        <v>22</v>
      </c>
      <c r="D2287" t="s">
        <v>6617</v>
      </c>
      <c r="E2287" t="s">
        <v>57</v>
      </c>
      <c r="F2287" t="s">
        <v>149</v>
      </c>
      <c r="G2287" t="s">
        <v>80</v>
      </c>
      <c r="H2287" t="s">
        <v>32</v>
      </c>
      <c r="I2287" t="s">
        <v>91</v>
      </c>
      <c r="J2287" t="s">
        <v>6618</v>
      </c>
      <c r="K2287" t="s">
        <v>28</v>
      </c>
    </row>
    <row r="2288" spans="1:11" x14ac:dyDescent="0.35">
      <c r="A2288">
        <v>2287</v>
      </c>
      <c r="B2288" t="s">
        <v>6619</v>
      </c>
      <c r="C2288">
        <v>27</v>
      </c>
      <c r="D2288" t="s">
        <v>6620</v>
      </c>
      <c r="E2288" t="s">
        <v>42</v>
      </c>
      <c r="F2288" t="s">
        <v>34</v>
      </c>
      <c r="G2288" t="s">
        <v>52</v>
      </c>
      <c r="H2288" t="s">
        <v>13</v>
      </c>
      <c r="I2288" t="s">
        <v>48</v>
      </c>
      <c r="J2288" t="s">
        <v>6621</v>
      </c>
      <c r="K2288" t="s">
        <v>76</v>
      </c>
    </row>
    <row r="2289" spans="1:11" x14ac:dyDescent="0.35">
      <c r="A2289">
        <v>2288</v>
      </c>
      <c r="B2289" t="s">
        <v>6622</v>
      </c>
      <c r="C2289">
        <v>28</v>
      </c>
      <c r="D2289" t="s">
        <v>6623</v>
      </c>
      <c r="E2289" t="s">
        <v>42</v>
      </c>
      <c r="F2289" t="s">
        <v>79</v>
      </c>
      <c r="G2289" t="s">
        <v>52</v>
      </c>
      <c r="H2289" t="s">
        <v>13</v>
      </c>
      <c r="I2289" t="s">
        <v>58</v>
      </c>
      <c r="J2289">
        <v>2677002808</v>
      </c>
      <c r="K2289" t="s">
        <v>28</v>
      </c>
    </row>
    <row r="2290" spans="1:11" x14ac:dyDescent="0.35">
      <c r="A2290">
        <v>2289</v>
      </c>
      <c r="B2290" t="s">
        <v>6624</v>
      </c>
      <c r="C2290">
        <v>21</v>
      </c>
      <c r="D2290" t="s">
        <v>6625</v>
      </c>
      <c r="E2290" t="s">
        <v>169</v>
      </c>
      <c r="F2290" t="s">
        <v>57</v>
      </c>
      <c r="G2290" t="s">
        <v>120</v>
      </c>
      <c r="H2290" t="s">
        <v>57</v>
      </c>
      <c r="I2290" t="s">
        <v>102</v>
      </c>
      <c r="J2290" t="s">
        <v>6626</v>
      </c>
      <c r="K2290" t="s">
        <v>28</v>
      </c>
    </row>
    <row r="2291" spans="1:11" x14ac:dyDescent="0.35">
      <c r="A2291">
        <v>2290</v>
      </c>
      <c r="B2291" t="s">
        <v>6627</v>
      </c>
      <c r="C2291">
        <v>21</v>
      </c>
      <c r="D2291" t="s">
        <v>6628</v>
      </c>
      <c r="E2291" t="s">
        <v>57</v>
      </c>
      <c r="F2291" t="s">
        <v>177</v>
      </c>
      <c r="G2291" t="s">
        <v>62</v>
      </c>
      <c r="H2291" t="s">
        <v>23</v>
      </c>
      <c r="I2291" t="s">
        <v>91</v>
      </c>
      <c r="J2291">
        <f>1-65-5-2893</f>
        <v>-2962</v>
      </c>
      <c r="K2291" t="s">
        <v>44</v>
      </c>
    </row>
    <row r="2292" spans="1:11" x14ac:dyDescent="0.35">
      <c r="A2292">
        <v>2291</v>
      </c>
      <c r="B2292" t="s">
        <v>6629</v>
      </c>
      <c r="C2292">
        <v>23</v>
      </c>
      <c r="D2292" t="s">
        <v>6630</v>
      </c>
      <c r="E2292" t="s">
        <v>31</v>
      </c>
      <c r="F2292" t="s">
        <v>149</v>
      </c>
      <c r="G2292" t="s">
        <v>24</v>
      </c>
      <c r="H2292" t="s">
        <v>25</v>
      </c>
      <c r="I2292" t="s">
        <v>63</v>
      </c>
      <c r="J2292" t="s">
        <v>6631</v>
      </c>
      <c r="K2292" t="s">
        <v>44</v>
      </c>
    </row>
    <row r="2293" spans="1:11" x14ac:dyDescent="0.35">
      <c r="A2293">
        <v>2292</v>
      </c>
      <c r="B2293" t="s">
        <v>6632</v>
      </c>
      <c r="C2293">
        <v>29</v>
      </c>
      <c r="D2293" t="s">
        <v>6633</v>
      </c>
      <c r="E2293" t="s">
        <v>32</v>
      </c>
      <c r="F2293" t="s">
        <v>22</v>
      </c>
      <c r="G2293" t="s">
        <v>15</v>
      </c>
      <c r="H2293" t="s">
        <v>16</v>
      </c>
      <c r="I2293" t="s">
        <v>63</v>
      </c>
      <c r="J2293" t="s">
        <v>6634</v>
      </c>
      <c r="K2293" t="s">
        <v>28</v>
      </c>
    </row>
    <row r="2294" spans="1:11" x14ac:dyDescent="0.35">
      <c r="A2294">
        <v>2293</v>
      </c>
      <c r="B2294" t="s">
        <v>6635</v>
      </c>
      <c r="C2294">
        <v>21</v>
      </c>
      <c r="D2294" t="s">
        <v>6636</v>
      </c>
      <c r="E2294" t="s">
        <v>23</v>
      </c>
      <c r="F2294" t="s">
        <v>32</v>
      </c>
      <c r="G2294" t="s">
        <v>15</v>
      </c>
      <c r="H2294" t="s">
        <v>16</v>
      </c>
      <c r="I2294" t="s">
        <v>68</v>
      </c>
      <c r="J2294" t="s">
        <v>6637</v>
      </c>
      <c r="K2294" t="s">
        <v>28</v>
      </c>
    </row>
    <row r="2295" spans="1:11" x14ac:dyDescent="0.35">
      <c r="A2295">
        <v>2294</v>
      </c>
      <c r="B2295" t="s">
        <v>6638</v>
      </c>
      <c r="C2295">
        <v>24</v>
      </c>
      <c r="D2295" t="s">
        <v>6639</v>
      </c>
      <c r="E2295" t="s">
        <v>101</v>
      </c>
      <c r="F2295" t="s">
        <v>22</v>
      </c>
      <c r="G2295" t="s">
        <v>62</v>
      </c>
      <c r="H2295" t="s">
        <v>23</v>
      </c>
      <c r="I2295" t="s">
        <v>58</v>
      </c>
      <c r="J2295" t="s">
        <v>6640</v>
      </c>
      <c r="K2295" t="s">
        <v>19</v>
      </c>
    </row>
    <row r="2296" spans="1:11" x14ac:dyDescent="0.35">
      <c r="A2296">
        <v>2295</v>
      </c>
      <c r="B2296" t="s">
        <v>6641</v>
      </c>
      <c r="C2296">
        <v>23</v>
      </c>
      <c r="D2296" t="s">
        <v>6642</v>
      </c>
      <c r="E2296" t="s">
        <v>149</v>
      </c>
      <c r="F2296" t="s">
        <v>133</v>
      </c>
      <c r="G2296" t="s">
        <v>80</v>
      </c>
      <c r="H2296" t="s">
        <v>32</v>
      </c>
      <c r="I2296" t="s">
        <v>68</v>
      </c>
      <c r="J2296" t="s">
        <v>6643</v>
      </c>
      <c r="K2296" t="s">
        <v>76</v>
      </c>
    </row>
    <row r="2297" spans="1:11" x14ac:dyDescent="0.35">
      <c r="A2297">
        <v>2296</v>
      </c>
      <c r="B2297" t="s">
        <v>6644</v>
      </c>
      <c r="C2297">
        <v>22</v>
      </c>
      <c r="D2297" t="s">
        <v>6645</v>
      </c>
      <c r="E2297" t="s">
        <v>101</v>
      </c>
      <c r="F2297" t="s">
        <v>22</v>
      </c>
      <c r="G2297" t="s">
        <v>52</v>
      </c>
      <c r="H2297" t="s">
        <v>13</v>
      </c>
      <c r="I2297" t="s">
        <v>153</v>
      </c>
      <c r="J2297" t="s">
        <v>6646</v>
      </c>
      <c r="K2297" t="s">
        <v>76</v>
      </c>
    </row>
    <row r="2298" spans="1:11" x14ac:dyDescent="0.35">
      <c r="A2298">
        <v>2297</v>
      </c>
      <c r="B2298" t="s">
        <v>6647</v>
      </c>
      <c r="C2298">
        <v>28</v>
      </c>
      <c r="D2298" t="s">
        <v>6648</v>
      </c>
      <c r="E2298" t="s">
        <v>22</v>
      </c>
      <c r="F2298" t="s">
        <v>25</v>
      </c>
      <c r="G2298" t="s">
        <v>15</v>
      </c>
      <c r="H2298" t="s">
        <v>16</v>
      </c>
      <c r="I2298" t="s">
        <v>58</v>
      </c>
      <c r="J2298" t="s">
        <v>6649</v>
      </c>
      <c r="K2298" t="s">
        <v>37</v>
      </c>
    </row>
    <row r="2299" spans="1:11" x14ac:dyDescent="0.35">
      <c r="A2299">
        <v>2298</v>
      </c>
      <c r="B2299" t="s">
        <v>6650</v>
      </c>
      <c r="C2299">
        <v>30</v>
      </c>
      <c r="D2299" t="s">
        <v>6651</v>
      </c>
      <c r="E2299" t="s">
        <v>22</v>
      </c>
      <c r="F2299" t="s">
        <v>201</v>
      </c>
      <c r="G2299" t="s">
        <v>62</v>
      </c>
      <c r="H2299" t="s">
        <v>23</v>
      </c>
      <c r="I2299" t="s">
        <v>146</v>
      </c>
      <c r="J2299" t="s">
        <v>6652</v>
      </c>
      <c r="K2299" t="s">
        <v>28</v>
      </c>
    </row>
    <row r="2300" spans="1:11" x14ac:dyDescent="0.35">
      <c r="A2300">
        <v>2299</v>
      </c>
      <c r="B2300" t="s">
        <v>6653</v>
      </c>
      <c r="C2300">
        <v>20</v>
      </c>
      <c r="D2300" t="s">
        <v>6654</v>
      </c>
      <c r="E2300" t="s">
        <v>16</v>
      </c>
      <c r="F2300" t="s">
        <v>34</v>
      </c>
      <c r="G2300" t="s">
        <v>87</v>
      </c>
      <c r="H2300" t="s">
        <v>79</v>
      </c>
      <c r="I2300" t="s">
        <v>58</v>
      </c>
      <c r="J2300">
        <f>1-695-514-8482</f>
        <v>-9690</v>
      </c>
      <c r="K2300" t="s">
        <v>37</v>
      </c>
    </row>
    <row r="2301" spans="1:11" x14ac:dyDescent="0.35">
      <c r="A2301">
        <v>2300</v>
      </c>
      <c r="B2301" t="s">
        <v>6655</v>
      </c>
      <c r="C2301">
        <v>26</v>
      </c>
      <c r="D2301" t="s">
        <v>6656</v>
      </c>
      <c r="E2301" t="s">
        <v>169</v>
      </c>
      <c r="F2301" t="s">
        <v>23</v>
      </c>
      <c r="G2301" t="s">
        <v>33</v>
      </c>
      <c r="H2301" t="s">
        <v>34</v>
      </c>
      <c r="I2301" t="s">
        <v>146</v>
      </c>
      <c r="J2301" t="s">
        <v>6657</v>
      </c>
      <c r="K2301" t="s">
        <v>76</v>
      </c>
    </row>
    <row r="2302" spans="1:11" x14ac:dyDescent="0.35">
      <c r="A2302">
        <v>2301</v>
      </c>
      <c r="B2302" t="s">
        <v>6658</v>
      </c>
      <c r="C2302">
        <v>30</v>
      </c>
      <c r="D2302" t="s">
        <v>6659</v>
      </c>
      <c r="E2302" t="s">
        <v>34</v>
      </c>
      <c r="F2302" t="s">
        <v>34</v>
      </c>
      <c r="G2302" t="s">
        <v>120</v>
      </c>
      <c r="H2302" t="s">
        <v>57</v>
      </c>
      <c r="I2302" t="s">
        <v>170</v>
      </c>
      <c r="J2302">
        <v>8207350833</v>
      </c>
      <c r="K2302" t="s">
        <v>19</v>
      </c>
    </row>
    <row r="2303" spans="1:11" x14ac:dyDescent="0.35">
      <c r="A2303">
        <v>2302</v>
      </c>
      <c r="B2303" t="s">
        <v>6660</v>
      </c>
      <c r="C2303">
        <v>22</v>
      </c>
      <c r="D2303" t="s">
        <v>6661</v>
      </c>
      <c r="E2303" t="s">
        <v>201</v>
      </c>
      <c r="F2303" t="s">
        <v>31</v>
      </c>
      <c r="G2303" t="s">
        <v>120</v>
      </c>
      <c r="H2303" t="s">
        <v>57</v>
      </c>
      <c r="I2303" t="s">
        <v>88</v>
      </c>
      <c r="J2303">
        <f>1-967-125-9487</f>
        <v>-10578</v>
      </c>
      <c r="K2303" t="s">
        <v>76</v>
      </c>
    </row>
    <row r="2304" spans="1:11" x14ac:dyDescent="0.35">
      <c r="A2304">
        <v>2303</v>
      </c>
      <c r="B2304" t="s">
        <v>6662</v>
      </c>
      <c r="C2304">
        <v>30</v>
      </c>
      <c r="D2304" t="s">
        <v>6663</v>
      </c>
      <c r="E2304" t="s">
        <v>177</v>
      </c>
      <c r="F2304" t="s">
        <v>23</v>
      </c>
      <c r="G2304" t="s">
        <v>15</v>
      </c>
      <c r="H2304" t="s">
        <v>16</v>
      </c>
      <c r="I2304" t="s">
        <v>58</v>
      </c>
      <c r="J2304" t="s">
        <v>6664</v>
      </c>
      <c r="K2304" t="s">
        <v>44</v>
      </c>
    </row>
    <row r="2305" spans="1:11" x14ac:dyDescent="0.35">
      <c r="A2305">
        <v>2304</v>
      </c>
      <c r="B2305" t="s">
        <v>6665</v>
      </c>
      <c r="C2305">
        <v>24</v>
      </c>
      <c r="D2305" t="s">
        <v>6666</v>
      </c>
      <c r="E2305" t="s">
        <v>177</v>
      </c>
      <c r="F2305" t="s">
        <v>40</v>
      </c>
      <c r="G2305" t="s">
        <v>62</v>
      </c>
      <c r="H2305" t="s">
        <v>23</v>
      </c>
      <c r="I2305" t="s">
        <v>35</v>
      </c>
      <c r="J2305" t="s">
        <v>6667</v>
      </c>
      <c r="K2305" t="s">
        <v>44</v>
      </c>
    </row>
    <row r="2306" spans="1:11" x14ac:dyDescent="0.35">
      <c r="A2306">
        <v>2305</v>
      </c>
      <c r="B2306" t="s">
        <v>6668</v>
      </c>
      <c r="C2306">
        <v>23</v>
      </c>
      <c r="D2306" t="s">
        <v>6669</v>
      </c>
      <c r="E2306" t="s">
        <v>22</v>
      </c>
      <c r="F2306" t="s">
        <v>42</v>
      </c>
      <c r="G2306" t="s">
        <v>120</v>
      </c>
      <c r="H2306" t="s">
        <v>57</v>
      </c>
      <c r="I2306" t="s">
        <v>116</v>
      </c>
      <c r="J2306">
        <f>1-777-221-5914</f>
        <v>-6911</v>
      </c>
      <c r="K2306" t="s">
        <v>37</v>
      </c>
    </row>
    <row r="2307" spans="1:11" x14ac:dyDescent="0.35">
      <c r="A2307">
        <v>2306</v>
      </c>
      <c r="B2307" t="s">
        <v>6670</v>
      </c>
      <c r="C2307">
        <v>28</v>
      </c>
      <c r="D2307" t="s">
        <v>6671</v>
      </c>
      <c r="E2307" t="s">
        <v>101</v>
      </c>
      <c r="F2307" t="s">
        <v>23</v>
      </c>
      <c r="G2307" t="s">
        <v>24</v>
      </c>
      <c r="H2307" t="s">
        <v>25</v>
      </c>
      <c r="I2307" t="s">
        <v>35</v>
      </c>
      <c r="J2307" t="s">
        <v>6672</v>
      </c>
      <c r="K2307" t="s">
        <v>37</v>
      </c>
    </row>
    <row r="2308" spans="1:11" x14ac:dyDescent="0.35">
      <c r="A2308">
        <v>2307</v>
      </c>
      <c r="B2308" t="s">
        <v>6673</v>
      </c>
      <c r="C2308">
        <v>21</v>
      </c>
      <c r="D2308" t="s">
        <v>6674</v>
      </c>
      <c r="E2308" t="s">
        <v>31</v>
      </c>
      <c r="F2308" t="s">
        <v>14</v>
      </c>
      <c r="G2308" t="s">
        <v>52</v>
      </c>
      <c r="H2308" t="s">
        <v>13</v>
      </c>
      <c r="I2308" t="s">
        <v>53</v>
      </c>
      <c r="J2308">
        <v>4310923413</v>
      </c>
      <c r="K2308" t="s">
        <v>37</v>
      </c>
    </row>
    <row r="2309" spans="1:11" x14ac:dyDescent="0.35">
      <c r="A2309">
        <v>2308</v>
      </c>
      <c r="B2309" t="s">
        <v>6675</v>
      </c>
      <c r="C2309">
        <v>23</v>
      </c>
      <c r="D2309" t="s">
        <v>6676</v>
      </c>
      <c r="E2309" t="s">
        <v>201</v>
      </c>
      <c r="F2309" t="s">
        <v>16</v>
      </c>
      <c r="G2309" t="s">
        <v>62</v>
      </c>
      <c r="H2309" t="s">
        <v>23</v>
      </c>
      <c r="I2309" t="s">
        <v>53</v>
      </c>
      <c r="J2309" t="s">
        <v>6677</v>
      </c>
      <c r="K2309" t="s">
        <v>19</v>
      </c>
    </row>
    <row r="2310" spans="1:11" x14ac:dyDescent="0.35">
      <c r="A2310">
        <v>2309</v>
      </c>
      <c r="B2310" t="s">
        <v>6678</v>
      </c>
      <c r="C2310">
        <v>29</v>
      </c>
      <c r="D2310" t="s">
        <v>6679</v>
      </c>
      <c r="E2310" t="s">
        <v>14</v>
      </c>
      <c r="F2310" t="s">
        <v>13</v>
      </c>
      <c r="G2310" t="s">
        <v>41</v>
      </c>
      <c r="H2310" t="s">
        <v>42</v>
      </c>
      <c r="I2310" t="s">
        <v>48</v>
      </c>
      <c r="J2310" t="s">
        <v>6680</v>
      </c>
      <c r="K2310" t="s">
        <v>28</v>
      </c>
    </row>
    <row r="2311" spans="1:11" x14ac:dyDescent="0.35">
      <c r="A2311">
        <v>2310</v>
      </c>
      <c r="B2311" t="s">
        <v>6681</v>
      </c>
      <c r="C2311">
        <v>28</v>
      </c>
      <c r="D2311" t="s">
        <v>6682</v>
      </c>
      <c r="E2311" t="s">
        <v>13</v>
      </c>
      <c r="F2311" t="s">
        <v>42</v>
      </c>
      <c r="G2311" t="s">
        <v>24</v>
      </c>
      <c r="H2311" t="s">
        <v>25</v>
      </c>
      <c r="I2311" t="s">
        <v>63</v>
      </c>
      <c r="J2311">
        <v>9020509375</v>
      </c>
      <c r="K2311" t="s">
        <v>37</v>
      </c>
    </row>
    <row r="2312" spans="1:11" x14ac:dyDescent="0.35">
      <c r="A2312">
        <v>2311</v>
      </c>
      <c r="B2312" t="s">
        <v>6683</v>
      </c>
      <c r="C2312">
        <v>28</v>
      </c>
      <c r="D2312" t="s">
        <v>6684</v>
      </c>
      <c r="E2312" t="s">
        <v>34</v>
      </c>
      <c r="F2312" t="s">
        <v>34</v>
      </c>
      <c r="G2312" t="s">
        <v>15</v>
      </c>
      <c r="H2312" t="s">
        <v>16</v>
      </c>
      <c r="I2312" t="s">
        <v>102</v>
      </c>
      <c r="J2312">
        <v>4542564214</v>
      </c>
      <c r="K2312" t="s">
        <v>44</v>
      </c>
    </row>
    <row r="2313" spans="1:11" x14ac:dyDescent="0.35">
      <c r="A2313">
        <v>2312</v>
      </c>
      <c r="B2313" t="s">
        <v>6685</v>
      </c>
      <c r="C2313">
        <v>21</v>
      </c>
      <c r="D2313" t="s">
        <v>6686</v>
      </c>
      <c r="E2313" t="s">
        <v>79</v>
      </c>
      <c r="F2313" t="s">
        <v>101</v>
      </c>
      <c r="G2313" t="s">
        <v>41</v>
      </c>
      <c r="H2313" t="s">
        <v>42</v>
      </c>
      <c r="I2313" t="s">
        <v>102</v>
      </c>
      <c r="J2313" t="s">
        <v>6687</v>
      </c>
      <c r="K2313" t="s">
        <v>76</v>
      </c>
    </row>
    <row r="2314" spans="1:11" x14ac:dyDescent="0.35">
      <c r="A2314">
        <v>2313</v>
      </c>
      <c r="B2314" t="s">
        <v>6688</v>
      </c>
      <c r="C2314">
        <v>30</v>
      </c>
      <c r="D2314" t="s">
        <v>6689</v>
      </c>
      <c r="E2314" t="s">
        <v>177</v>
      </c>
      <c r="F2314" t="s">
        <v>34</v>
      </c>
      <c r="G2314" t="s">
        <v>33</v>
      </c>
      <c r="H2314" t="s">
        <v>34</v>
      </c>
      <c r="I2314" t="s">
        <v>68</v>
      </c>
      <c r="J2314" t="s">
        <v>6690</v>
      </c>
      <c r="K2314" t="s">
        <v>76</v>
      </c>
    </row>
    <row r="2315" spans="1:11" x14ac:dyDescent="0.35">
      <c r="A2315">
        <v>2314</v>
      </c>
      <c r="B2315" t="s">
        <v>6691</v>
      </c>
      <c r="C2315">
        <v>27</v>
      </c>
      <c r="D2315" t="s">
        <v>6692</v>
      </c>
      <c r="E2315" t="s">
        <v>32</v>
      </c>
      <c r="F2315" t="s">
        <v>169</v>
      </c>
      <c r="G2315" t="s">
        <v>33</v>
      </c>
      <c r="H2315" t="s">
        <v>34</v>
      </c>
      <c r="I2315" t="s">
        <v>26</v>
      </c>
      <c r="J2315" t="s">
        <v>6693</v>
      </c>
      <c r="K2315" t="s">
        <v>28</v>
      </c>
    </row>
    <row r="2316" spans="1:11" x14ac:dyDescent="0.35">
      <c r="A2316">
        <v>2315</v>
      </c>
      <c r="B2316" t="s">
        <v>6694</v>
      </c>
      <c r="C2316">
        <v>29</v>
      </c>
      <c r="D2316" t="s">
        <v>6695</v>
      </c>
      <c r="E2316" t="s">
        <v>42</v>
      </c>
      <c r="F2316" t="s">
        <v>13</v>
      </c>
      <c r="G2316" t="s">
        <v>120</v>
      </c>
      <c r="H2316" t="s">
        <v>57</v>
      </c>
      <c r="I2316" t="s">
        <v>153</v>
      </c>
      <c r="J2316" t="s">
        <v>6696</v>
      </c>
      <c r="K2316" t="s">
        <v>44</v>
      </c>
    </row>
    <row r="2317" spans="1:11" x14ac:dyDescent="0.35">
      <c r="A2317">
        <v>2316</v>
      </c>
      <c r="B2317" t="s">
        <v>6697</v>
      </c>
      <c r="C2317">
        <v>27</v>
      </c>
      <c r="D2317" t="s">
        <v>6698</v>
      </c>
      <c r="E2317" t="s">
        <v>101</v>
      </c>
      <c r="F2317" t="s">
        <v>169</v>
      </c>
      <c r="G2317" t="s">
        <v>80</v>
      </c>
      <c r="H2317" t="s">
        <v>32</v>
      </c>
      <c r="I2317" t="s">
        <v>63</v>
      </c>
      <c r="J2317" t="s">
        <v>6699</v>
      </c>
      <c r="K2317" t="s">
        <v>44</v>
      </c>
    </row>
    <row r="2318" spans="1:11" x14ac:dyDescent="0.35">
      <c r="A2318">
        <v>2317</v>
      </c>
      <c r="B2318" t="s">
        <v>6700</v>
      </c>
      <c r="C2318">
        <v>26</v>
      </c>
      <c r="D2318" t="s">
        <v>6701</v>
      </c>
      <c r="E2318" t="s">
        <v>201</v>
      </c>
      <c r="F2318" t="s">
        <v>169</v>
      </c>
      <c r="G2318" t="s">
        <v>80</v>
      </c>
      <c r="H2318" t="s">
        <v>32</v>
      </c>
      <c r="I2318" t="s">
        <v>146</v>
      </c>
      <c r="J2318" t="s">
        <v>6702</v>
      </c>
      <c r="K2318" t="s">
        <v>76</v>
      </c>
    </row>
    <row r="2319" spans="1:11" x14ac:dyDescent="0.35">
      <c r="A2319">
        <v>2318</v>
      </c>
      <c r="B2319" t="s">
        <v>2729</v>
      </c>
      <c r="C2319">
        <v>29</v>
      </c>
      <c r="D2319" t="s">
        <v>6703</v>
      </c>
      <c r="E2319" t="s">
        <v>201</v>
      </c>
      <c r="F2319" t="s">
        <v>40</v>
      </c>
      <c r="G2319" t="s">
        <v>24</v>
      </c>
      <c r="H2319" t="s">
        <v>25</v>
      </c>
      <c r="I2319" t="s">
        <v>153</v>
      </c>
      <c r="J2319" t="s">
        <v>6704</v>
      </c>
      <c r="K2319" t="s">
        <v>28</v>
      </c>
    </row>
    <row r="2320" spans="1:11" x14ac:dyDescent="0.35">
      <c r="A2320">
        <v>2319</v>
      </c>
      <c r="B2320" t="s">
        <v>6705</v>
      </c>
      <c r="C2320">
        <v>22</v>
      </c>
      <c r="D2320" t="s">
        <v>6706</v>
      </c>
      <c r="E2320" t="s">
        <v>22</v>
      </c>
      <c r="F2320" t="s">
        <v>31</v>
      </c>
      <c r="G2320" t="s">
        <v>87</v>
      </c>
      <c r="H2320" t="s">
        <v>79</v>
      </c>
      <c r="I2320" t="s">
        <v>48</v>
      </c>
      <c r="J2320" t="s">
        <v>6707</v>
      </c>
      <c r="K2320" t="s">
        <v>37</v>
      </c>
    </row>
    <row r="2321" spans="1:11" x14ac:dyDescent="0.35">
      <c r="A2321">
        <v>2320</v>
      </c>
      <c r="B2321" t="s">
        <v>6708</v>
      </c>
      <c r="C2321">
        <v>26</v>
      </c>
      <c r="D2321" t="s">
        <v>6709</v>
      </c>
      <c r="E2321" t="s">
        <v>79</v>
      </c>
      <c r="F2321" t="s">
        <v>22</v>
      </c>
      <c r="G2321" t="s">
        <v>47</v>
      </c>
      <c r="H2321" t="s">
        <v>31</v>
      </c>
      <c r="I2321" t="s">
        <v>146</v>
      </c>
      <c r="J2321" t="s">
        <v>6710</v>
      </c>
      <c r="K2321" t="s">
        <v>28</v>
      </c>
    </row>
    <row r="2322" spans="1:11" x14ac:dyDescent="0.35">
      <c r="A2322">
        <v>2321</v>
      </c>
      <c r="B2322" t="s">
        <v>6711</v>
      </c>
      <c r="C2322">
        <v>26</v>
      </c>
      <c r="D2322" t="s">
        <v>6712</v>
      </c>
      <c r="E2322" t="s">
        <v>32</v>
      </c>
      <c r="F2322" t="s">
        <v>177</v>
      </c>
      <c r="G2322" t="s">
        <v>120</v>
      </c>
      <c r="H2322" t="s">
        <v>57</v>
      </c>
      <c r="I2322" t="s">
        <v>53</v>
      </c>
      <c r="J2322" t="s">
        <v>6713</v>
      </c>
      <c r="K2322" t="s">
        <v>44</v>
      </c>
    </row>
    <row r="2323" spans="1:11" x14ac:dyDescent="0.35">
      <c r="A2323">
        <v>2322</v>
      </c>
      <c r="B2323" t="s">
        <v>6714</v>
      </c>
      <c r="C2323">
        <v>30</v>
      </c>
      <c r="D2323" t="s">
        <v>6715</v>
      </c>
      <c r="E2323" t="s">
        <v>14</v>
      </c>
      <c r="F2323" t="s">
        <v>34</v>
      </c>
      <c r="G2323" t="s">
        <v>62</v>
      </c>
      <c r="H2323" t="s">
        <v>23</v>
      </c>
      <c r="I2323" t="s">
        <v>53</v>
      </c>
      <c r="J2323" t="s">
        <v>6716</v>
      </c>
      <c r="K2323" t="s">
        <v>37</v>
      </c>
    </row>
    <row r="2324" spans="1:11" x14ac:dyDescent="0.35">
      <c r="A2324">
        <v>2323</v>
      </c>
      <c r="B2324" t="s">
        <v>6717</v>
      </c>
      <c r="C2324">
        <v>22</v>
      </c>
      <c r="D2324" t="s">
        <v>6718</v>
      </c>
      <c r="E2324" t="s">
        <v>42</v>
      </c>
      <c r="F2324" t="s">
        <v>13</v>
      </c>
      <c r="G2324" t="s">
        <v>24</v>
      </c>
      <c r="H2324" t="s">
        <v>25</v>
      </c>
      <c r="I2324" t="s">
        <v>88</v>
      </c>
      <c r="J2324" t="s">
        <v>6719</v>
      </c>
      <c r="K2324" t="s">
        <v>19</v>
      </c>
    </row>
    <row r="2325" spans="1:11" x14ac:dyDescent="0.35">
      <c r="A2325">
        <v>2324</v>
      </c>
      <c r="B2325" t="s">
        <v>6720</v>
      </c>
      <c r="C2325">
        <v>29</v>
      </c>
      <c r="D2325" t="s">
        <v>6721</v>
      </c>
      <c r="E2325" t="s">
        <v>133</v>
      </c>
      <c r="F2325" t="s">
        <v>34</v>
      </c>
      <c r="G2325" t="s">
        <v>41</v>
      </c>
      <c r="H2325" t="s">
        <v>42</v>
      </c>
      <c r="I2325" t="s">
        <v>53</v>
      </c>
      <c r="J2325">
        <v>9688878136</v>
      </c>
      <c r="K2325" t="s">
        <v>76</v>
      </c>
    </row>
    <row r="2326" spans="1:11" x14ac:dyDescent="0.35">
      <c r="A2326">
        <v>2325</v>
      </c>
      <c r="B2326" t="s">
        <v>6722</v>
      </c>
      <c r="C2326">
        <v>21</v>
      </c>
      <c r="D2326" t="s">
        <v>6723</v>
      </c>
      <c r="E2326" t="s">
        <v>31</v>
      </c>
      <c r="F2326" t="s">
        <v>67</v>
      </c>
      <c r="G2326" t="s">
        <v>47</v>
      </c>
      <c r="H2326" t="s">
        <v>31</v>
      </c>
      <c r="I2326" t="s">
        <v>53</v>
      </c>
      <c r="J2326" t="s">
        <v>6724</v>
      </c>
      <c r="K2326" t="s">
        <v>28</v>
      </c>
    </row>
    <row r="2327" spans="1:11" x14ac:dyDescent="0.35">
      <c r="A2327">
        <v>2326</v>
      </c>
      <c r="B2327" t="s">
        <v>6725</v>
      </c>
      <c r="C2327">
        <v>23</v>
      </c>
      <c r="D2327" t="s">
        <v>6726</v>
      </c>
      <c r="E2327" t="s">
        <v>79</v>
      </c>
      <c r="F2327" t="s">
        <v>57</v>
      </c>
      <c r="G2327" t="s">
        <v>24</v>
      </c>
      <c r="H2327" t="s">
        <v>25</v>
      </c>
      <c r="I2327" t="s">
        <v>91</v>
      </c>
      <c r="J2327" t="s">
        <v>6727</v>
      </c>
      <c r="K2327" t="s">
        <v>28</v>
      </c>
    </row>
    <row r="2328" spans="1:11" x14ac:dyDescent="0.35">
      <c r="A2328">
        <v>2327</v>
      </c>
      <c r="B2328" t="s">
        <v>6728</v>
      </c>
      <c r="C2328">
        <v>20</v>
      </c>
      <c r="D2328" t="s">
        <v>6729</v>
      </c>
      <c r="E2328" t="s">
        <v>25</v>
      </c>
      <c r="F2328" t="s">
        <v>13</v>
      </c>
      <c r="G2328" t="s">
        <v>15</v>
      </c>
      <c r="H2328" t="s">
        <v>16</v>
      </c>
      <c r="I2328" t="s">
        <v>48</v>
      </c>
      <c r="J2328">
        <v>6303370568</v>
      </c>
      <c r="K2328" t="s">
        <v>19</v>
      </c>
    </row>
    <row r="2329" spans="1:11" x14ac:dyDescent="0.35">
      <c r="A2329">
        <v>2328</v>
      </c>
      <c r="B2329" t="s">
        <v>6730</v>
      </c>
      <c r="C2329">
        <v>21</v>
      </c>
      <c r="D2329" t="s">
        <v>6731</v>
      </c>
      <c r="E2329" t="s">
        <v>201</v>
      </c>
      <c r="F2329" t="s">
        <v>57</v>
      </c>
      <c r="G2329" t="s">
        <v>47</v>
      </c>
      <c r="H2329" t="s">
        <v>31</v>
      </c>
      <c r="I2329" t="s">
        <v>116</v>
      </c>
      <c r="J2329" t="s">
        <v>6732</v>
      </c>
      <c r="K2329" t="s">
        <v>44</v>
      </c>
    </row>
    <row r="2330" spans="1:11" x14ac:dyDescent="0.35">
      <c r="A2330">
        <v>2329</v>
      </c>
      <c r="B2330" t="s">
        <v>3716</v>
      </c>
      <c r="C2330">
        <v>25</v>
      </c>
      <c r="D2330" t="s">
        <v>6733</v>
      </c>
      <c r="E2330" t="s">
        <v>201</v>
      </c>
      <c r="F2330" t="s">
        <v>22</v>
      </c>
      <c r="G2330" t="s">
        <v>62</v>
      </c>
      <c r="H2330" t="s">
        <v>23</v>
      </c>
      <c r="I2330" t="s">
        <v>116</v>
      </c>
      <c r="J2330" t="s">
        <v>6734</v>
      </c>
      <c r="K2330" t="s">
        <v>44</v>
      </c>
    </row>
    <row r="2331" spans="1:11" x14ac:dyDescent="0.35">
      <c r="A2331">
        <v>2330</v>
      </c>
      <c r="B2331" t="s">
        <v>1653</v>
      </c>
      <c r="C2331">
        <v>21</v>
      </c>
      <c r="D2331" t="s">
        <v>6735</v>
      </c>
      <c r="E2331" t="s">
        <v>16</v>
      </c>
      <c r="F2331" t="s">
        <v>16</v>
      </c>
      <c r="G2331" t="s">
        <v>41</v>
      </c>
      <c r="H2331" t="s">
        <v>42</v>
      </c>
      <c r="I2331" t="s">
        <v>170</v>
      </c>
      <c r="J2331" t="s">
        <v>6736</v>
      </c>
      <c r="K2331" t="s">
        <v>37</v>
      </c>
    </row>
    <row r="2332" spans="1:11" x14ac:dyDescent="0.35">
      <c r="A2332">
        <v>2331</v>
      </c>
      <c r="B2332" t="s">
        <v>2040</v>
      </c>
      <c r="C2332">
        <v>26</v>
      </c>
      <c r="D2332" t="s">
        <v>6737</v>
      </c>
      <c r="E2332" t="s">
        <v>67</v>
      </c>
      <c r="F2332" t="s">
        <v>31</v>
      </c>
      <c r="G2332" t="s">
        <v>33</v>
      </c>
      <c r="H2332" t="s">
        <v>34</v>
      </c>
      <c r="I2332" t="s">
        <v>102</v>
      </c>
      <c r="J2332" t="s">
        <v>6738</v>
      </c>
      <c r="K2332" t="s">
        <v>44</v>
      </c>
    </row>
    <row r="2333" spans="1:11" x14ac:dyDescent="0.35">
      <c r="A2333">
        <v>2332</v>
      </c>
      <c r="B2333" t="s">
        <v>6739</v>
      </c>
      <c r="C2333">
        <v>24</v>
      </c>
      <c r="D2333" t="s">
        <v>6740</v>
      </c>
      <c r="E2333" t="s">
        <v>101</v>
      </c>
      <c r="F2333" t="s">
        <v>23</v>
      </c>
      <c r="G2333" t="s">
        <v>87</v>
      </c>
      <c r="H2333" t="s">
        <v>79</v>
      </c>
      <c r="I2333" t="s">
        <v>153</v>
      </c>
      <c r="J2333" t="s">
        <v>6741</v>
      </c>
      <c r="K2333" t="s">
        <v>76</v>
      </c>
    </row>
    <row r="2334" spans="1:11" x14ac:dyDescent="0.35">
      <c r="A2334">
        <v>2333</v>
      </c>
      <c r="B2334" t="s">
        <v>6742</v>
      </c>
      <c r="C2334">
        <v>29</v>
      </c>
      <c r="D2334" t="s">
        <v>6743</v>
      </c>
      <c r="E2334" t="s">
        <v>40</v>
      </c>
      <c r="F2334" t="s">
        <v>16</v>
      </c>
      <c r="G2334" t="s">
        <v>41</v>
      </c>
      <c r="H2334" t="s">
        <v>42</v>
      </c>
      <c r="I2334" t="s">
        <v>102</v>
      </c>
      <c r="J2334" t="s">
        <v>6744</v>
      </c>
      <c r="K2334" t="s">
        <v>44</v>
      </c>
    </row>
    <row r="2335" spans="1:11" x14ac:dyDescent="0.35">
      <c r="A2335">
        <v>2334</v>
      </c>
      <c r="B2335" t="s">
        <v>6745</v>
      </c>
      <c r="C2335">
        <v>21</v>
      </c>
      <c r="D2335" t="s">
        <v>6746</v>
      </c>
      <c r="E2335" t="s">
        <v>14</v>
      </c>
      <c r="F2335" t="s">
        <v>67</v>
      </c>
      <c r="G2335" t="s">
        <v>62</v>
      </c>
      <c r="H2335" t="s">
        <v>23</v>
      </c>
      <c r="I2335" t="s">
        <v>170</v>
      </c>
      <c r="J2335" t="s">
        <v>6747</v>
      </c>
      <c r="K2335" t="s">
        <v>44</v>
      </c>
    </row>
    <row r="2336" spans="1:11" x14ac:dyDescent="0.35">
      <c r="A2336">
        <v>2335</v>
      </c>
      <c r="B2336" t="s">
        <v>6748</v>
      </c>
      <c r="C2336">
        <v>30</v>
      </c>
      <c r="D2336" t="s">
        <v>6749</v>
      </c>
      <c r="E2336" t="s">
        <v>23</v>
      </c>
      <c r="F2336" t="s">
        <v>31</v>
      </c>
      <c r="G2336" t="s">
        <v>15</v>
      </c>
      <c r="H2336" t="s">
        <v>16</v>
      </c>
      <c r="I2336" t="s">
        <v>53</v>
      </c>
      <c r="J2336" t="s">
        <v>6750</v>
      </c>
      <c r="K2336" t="s">
        <v>37</v>
      </c>
    </row>
    <row r="2337" spans="1:11" x14ac:dyDescent="0.35">
      <c r="A2337">
        <v>2336</v>
      </c>
      <c r="B2337" t="s">
        <v>6751</v>
      </c>
      <c r="C2337">
        <v>27</v>
      </c>
      <c r="D2337" t="s">
        <v>6752</v>
      </c>
      <c r="E2337" t="s">
        <v>22</v>
      </c>
      <c r="F2337" t="s">
        <v>177</v>
      </c>
      <c r="G2337" t="s">
        <v>47</v>
      </c>
      <c r="H2337" t="s">
        <v>31</v>
      </c>
      <c r="I2337" t="s">
        <v>102</v>
      </c>
      <c r="J2337" t="s">
        <v>6753</v>
      </c>
      <c r="K2337" t="s">
        <v>19</v>
      </c>
    </row>
    <row r="2338" spans="1:11" x14ac:dyDescent="0.35">
      <c r="A2338">
        <v>2337</v>
      </c>
      <c r="B2338" t="s">
        <v>6754</v>
      </c>
      <c r="C2338">
        <v>26</v>
      </c>
      <c r="D2338" t="s">
        <v>6755</v>
      </c>
      <c r="E2338" t="s">
        <v>13</v>
      </c>
      <c r="F2338" t="s">
        <v>67</v>
      </c>
      <c r="G2338" t="s">
        <v>52</v>
      </c>
      <c r="H2338" t="s">
        <v>13</v>
      </c>
      <c r="I2338" t="s">
        <v>48</v>
      </c>
      <c r="J2338" t="s">
        <v>6756</v>
      </c>
      <c r="K2338" t="s">
        <v>37</v>
      </c>
    </row>
    <row r="2339" spans="1:11" x14ac:dyDescent="0.35">
      <c r="A2339">
        <v>2338</v>
      </c>
      <c r="B2339" t="s">
        <v>6757</v>
      </c>
      <c r="C2339">
        <v>24</v>
      </c>
      <c r="D2339" t="s">
        <v>6758</v>
      </c>
      <c r="E2339" t="s">
        <v>34</v>
      </c>
      <c r="F2339" t="s">
        <v>57</v>
      </c>
      <c r="G2339" t="s">
        <v>120</v>
      </c>
      <c r="H2339" t="s">
        <v>57</v>
      </c>
      <c r="I2339" t="s">
        <v>53</v>
      </c>
      <c r="J2339" t="s">
        <v>6759</v>
      </c>
      <c r="K2339" t="s">
        <v>37</v>
      </c>
    </row>
    <row r="2340" spans="1:11" x14ac:dyDescent="0.35">
      <c r="A2340">
        <v>2339</v>
      </c>
      <c r="B2340" t="s">
        <v>6760</v>
      </c>
      <c r="C2340">
        <v>20</v>
      </c>
      <c r="D2340" t="s">
        <v>6761</v>
      </c>
      <c r="E2340" t="s">
        <v>22</v>
      </c>
      <c r="F2340" t="s">
        <v>149</v>
      </c>
      <c r="G2340" t="s">
        <v>24</v>
      </c>
      <c r="H2340" t="s">
        <v>25</v>
      </c>
      <c r="I2340" t="s">
        <v>91</v>
      </c>
      <c r="J2340" t="s">
        <v>6762</v>
      </c>
      <c r="K2340" t="s">
        <v>28</v>
      </c>
    </row>
    <row r="2341" spans="1:11" x14ac:dyDescent="0.35">
      <c r="A2341">
        <v>2340</v>
      </c>
      <c r="B2341" t="s">
        <v>6763</v>
      </c>
      <c r="C2341">
        <v>27</v>
      </c>
      <c r="D2341" t="s">
        <v>6764</v>
      </c>
      <c r="E2341" t="s">
        <v>57</v>
      </c>
      <c r="F2341" t="s">
        <v>16</v>
      </c>
      <c r="G2341" t="s">
        <v>33</v>
      </c>
      <c r="H2341" t="s">
        <v>34</v>
      </c>
      <c r="I2341" t="s">
        <v>53</v>
      </c>
      <c r="J2341" t="s">
        <v>6765</v>
      </c>
      <c r="K2341" t="s">
        <v>76</v>
      </c>
    </row>
    <row r="2342" spans="1:11" x14ac:dyDescent="0.35">
      <c r="A2342">
        <v>2341</v>
      </c>
      <c r="B2342" t="s">
        <v>6766</v>
      </c>
      <c r="C2342">
        <v>20</v>
      </c>
      <c r="D2342" t="s">
        <v>6767</v>
      </c>
      <c r="E2342" t="s">
        <v>16</v>
      </c>
      <c r="F2342" t="s">
        <v>177</v>
      </c>
      <c r="G2342" t="s">
        <v>41</v>
      </c>
      <c r="H2342" t="s">
        <v>42</v>
      </c>
      <c r="I2342" t="s">
        <v>116</v>
      </c>
      <c r="J2342" t="s">
        <v>6768</v>
      </c>
      <c r="K2342" t="s">
        <v>37</v>
      </c>
    </row>
    <row r="2343" spans="1:11" x14ac:dyDescent="0.35">
      <c r="A2343">
        <v>2342</v>
      </c>
      <c r="B2343" t="s">
        <v>6769</v>
      </c>
      <c r="C2343">
        <v>26</v>
      </c>
      <c r="D2343" t="s">
        <v>6770</v>
      </c>
      <c r="E2343" t="s">
        <v>133</v>
      </c>
      <c r="F2343" t="s">
        <v>79</v>
      </c>
      <c r="G2343" t="s">
        <v>24</v>
      </c>
      <c r="H2343" t="s">
        <v>25</v>
      </c>
      <c r="I2343" t="s">
        <v>153</v>
      </c>
      <c r="J2343" t="s">
        <v>6771</v>
      </c>
      <c r="K2343" t="s">
        <v>76</v>
      </c>
    </row>
    <row r="2344" spans="1:11" x14ac:dyDescent="0.35">
      <c r="A2344">
        <v>2343</v>
      </c>
      <c r="B2344" t="s">
        <v>6772</v>
      </c>
      <c r="C2344">
        <v>30</v>
      </c>
      <c r="D2344" t="s">
        <v>6773</v>
      </c>
      <c r="E2344" t="s">
        <v>201</v>
      </c>
      <c r="F2344" t="s">
        <v>25</v>
      </c>
      <c r="G2344" t="s">
        <v>87</v>
      </c>
      <c r="H2344" t="s">
        <v>79</v>
      </c>
      <c r="I2344" t="s">
        <v>146</v>
      </c>
      <c r="J2344" t="s">
        <v>6774</v>
      </c>
      <c r="K2344" t="s">
        <v>37</v>
      </c>
    </row>
    <row r="2345" spans="1:11" x14ac:dyDescent="0.35">
      <c r="A2345">
        <v>2344</v>
      </c>
      <c r="B2345" t="s">
        <v>6775</v>
      </c>
      <c r="C2345">
        <v>22</v>
      </c>
      <c r="D2345" t="s">
        <v>6776</v>
      </c>
      <c r="E2345" t="s">
        <v>14</v>
      </c>
      <c r="F2345" t="s">
        <v>149</v>
      </c>
      <c r="G2345" t="s">
        <v>47</v>
      </c>
      <c r="H2345" t="s">
        <v>31</v>
      </c>
      <c r="I2345" t="s">
        <v>35</v>
      </c>
      <c r="J2345" t="s">
        <v>6777</v>
      </c>
      <c r="K2345" t="s">
        <v>44</v>
      </c>
    </row>
    <row r="2346" spans="1:11" x14ac:dyDescent="0.35">
      <c r="A2346">
        <v>2345</v>
      </c>
      <c r="B2346" t="s">
        <v>6778</v>
      </c>
      <c r="C2346">
        <v>22</v>
      </c>
      <c r="D2346" t="s">
        <v>6779</v>
      </c>
      <c r="E2346" t="s">
        <v>149</v>
      </c>
      <c r="F2346" t="s">
        <v>101</v>
      </c>
      <c r="G2346" t="s">
        <v>24</v>
      </c>
      <c r="H2346" t="s">
        <v>25</v>
      </c>
      <c r="I2346" t="s">
        <v>146</v>
      </c>
      <c r="J2346" t="s">
        <v>6780</v>
      </c>
      <c r="K2346" t="s">
        <v>19</v>
      </c>
    </row>
    <row r="2347" spans="1:11" x14ac:dyDescent="0.35">
      <c r="A2347">
        <v>2346</v>
      </c>
      <c r="B2347" t="s">
        <v>6781</v>
      </c>
      <c r="C2347">
        <v>27</v>
      </c>
      <c r="D2347" t="s">
        <v>6782</v>
      </c>
      <c r="E2347" t="s">
        <v>67</v>
      </c>
      <c r="F2347" t="s">
        <v>40</v>
      </c>
      <c r="G2347" t="s">
        <v>41</v>
      </c>
      <c r="H2347" t="s">
        <v>42</v>
      </c>
      <c r="I2347" t="s">
        <v>91</v>
      </c>
      <c r="J2347" t="s">
        <v>6783</v>
      </c>
      <c r="K2347" t="s">
        <v>76</v>
      </c>
    </row>
    <row r="2348" spans="1:11" x14ac:dyDescent="0.35">
      <c r="A2348">
        <v>2347</v>
      </c>
      <c r="B2348" t="s">
        <v>6784</v>
      </c>
      <c r="C2348">
        <v>25</v>
      </c>
      <c r="D2348" t="s">
        <v>6785</v>
      </c>
      <c r="E2348" t="s">
        <v>32</v>
      </c>
      <c r="F2348" t="s">
        <v>67</v>
      </c>
      <c r="G2348" t="s">
        <v>120</v>
      </c>
      <c r="H2348" t="s">
        <v>57</v>
      </c>
      <c r="I2348" t="s">
        <v>146</v>
      </c>
      <c r="J2348" t="s">
        <v>6786</v>
      </c>
      <c r="K2348" t="s">
        <v>19</v>
      </c>
    </row>
    <row r="2349" spans="1:11" x14ac:dyDescent="0.35">
      <c r="A2349">
        <v>2348</v>
      </c>
      <c r="B2349" t="s">
        <v>6787</v>
      </c>
      <c r="C2349">
        <v>30</v>
      </c>
      <c r="D2349" t="s">
        <v>6788</v>
      </c>
      <c r="E2349" t="s">
        <v>16</v>
      </c>
      <c r="F2349" t="s">
        <v>101</v>
      </c>
      <c r="G2349" t="s">
        <v>24</v>
      </c>
      <c r="H2349" t="s">
        <v>25</v>
      </c>
      <c r="I2349" t="s">
        <v>48</v>
      </c>
      <c r="J2349" t="s">
        <v>6789</v>
      </c>
      <c r="K2349" t="s">
        <v>76</v>
      </c>
    </row>
    <row r="2350" spans="1:11" x14ac:dyDescent="0.35">
      <c r="A2350">
        <v>2349</v>
      </c>
      <c r="B2350" t="s">
        <v>6790</v>
      </c>
      <c r="C2350">
        <v>24</v>
      </c>
      <c r="D2350" t="s">
        <v>6791</v>
      </c>
      <c r="E2350" t="s">
        <v>32</v>
      </c>
      <c r="F2350" t="s">
        <v>40</v>
      </c>
      <c r="G2350" t="s">
        <v>41</v>
      </c>
      <c r="H2350" t="s">
        <v>42</v>
      </c>
      <c r="I2350" t="s">
        <v>146</v>
      </c>
      <c r="J2350" t="s">
        <v>6792</v>
      </c>
      <c r="K2350" t="s">
        <v>37</v>
      </c>
    </row>
    <row r="2351" spans="1:11" x14ac:dyDescent="0.35">
      <c r="A2351">
        <v>2350</v>
      </c>
      <c r="B2351" t="s">
        <v>6793</v>
      </c>
      <c r="C2351">
        <v>29</v>
      </c>
      <c r="D2351" t="s">
        <v>6794</v>
      </c>
      <c r="E2351" t="s">
        <v>57</v>
      </c>
      <c r="F2351" t="s">
        <v>34</v>
      </c>
      <c r="G2351" t="s">
        <v>87</v>
      </c>
      <c r="H2351" t="s">
        <v>79</v>
      </c>
      <c r="I2351" t="s">
        <v>17</v>
      </c>
      <c r="J2351" t="s">
        <v>6795</v>
      </c>
      <c r="K2351" t="s">
        <v>19</v>
      </c>
    </row>
    <row r="2352" spans="1:11" x14ac:dyDescent="0.35">
      <c r="A2352">
        <v>2351</v>
      </c>
      <c r="B2352" t="s">
        <v>6796</v>
      </c>
      <c r="C2352">
        <v>23</v>
      </c>
      <c r="D2352" t="s">
        <v>6797</v>
      </c>
      <c r="E2352" t="s">
        <v>32</v>
      </c>
      <c r="F2352" t="s">
        <v>67</v>
      </c>
      <c r="G2352" t="s">
        <v>80</v>
      </c>
      <c r="H2352" t="s">
        <v>32</v>
      </c>
      <c r="I2352" t="s">
        <v>146</v>
      </c>
      <c r="J2352">
        <v>4846096598</v>
      </c>
      <c r="K2352" t="s">
        <v>19</v>
      </c>
    </row>
    <row r="2353" spans="1:11" x14ac:dyDescent="0.35">
      <c r="A2353">
        <v>2352</v>
      </c>
      <c r="B2353" t="s">
        <v>6798</v>
      </c>
      <c r="C2353">
        <v>20</v>
      </c>
      <c r="D2353" t="s">
        <v>6799</v>
      </c>
      <c r="E2353" t="s">
        <v>177</v>
      </c>
      <c r="F2353" t="s">
        <v>67</v>
      </c>
      <c r="G2353" t="s">
        <v>52</v>
      </c>
      <c r="H2353" t="s">
        <v>13</v>
      </c>
      <c r="I2353" t="s">
        <v>116</v>
      </c>
      <c r="J2353">
        <v>9177898054</v>
      </c>
      <c r="K2353" t="s">
        <v>44</v>
      </c>
    </row>
    <row r="2354" spans="1:11" x14ac:dyDescent="0.35">
      <c r="A2354">
        <v>2353</v>
      </c>
      <c r="B2354" t="s">
        <v>6800</v>
      </c>
      <c r="C2354">
        <v>29</v>
      </c>
      <c r="D2354" t="s">
        <v>6801</v>
      </c>
      <c r="E2354" t="s">
        <v>42</v>
      </c>
      <c r="F2354" t="s">
        <v>169</v>
      </c>
      <c r="G2354" t="s">
        <v>80</v>
      </c>
      <c r="H2354" t="s">
        <v>32</v>
      </c>
      <c r="I2354" t="s">
        <v>26</v>
      </c>
      <c r="J2354" t="s">
        <v>6802</v>
      </c>
      <c r="K2354" t="s">
        <v>44</v>
      </c>
    </row>
    <row r="2355" spans="1:11" x14ac:dyDescent="0.35">
      <c r="A2355">
        <v>2354</v>
      </c>
      <c r="B2355" t="s">
        <v>6803</v>
      </c>
      <c r="C2355">
        <v>21</v>
      </c>
      <c r="D2355" t="s">
        <v>6804</v>
      </c>
      <c r="E2355" t="s">
        <v>101</v>
      </c>
      <c r="F2355" t="s">
        <v>31</v>
      </c>
      <c r="G2355" t="s">
        <v>120</v>
      </c>
      <c r="H2355" t="s">
        <v>57</v>
      </c>
      <c r="I2355" t="s">
        <v>58</v>
      </c>
      <c r="J2355" t="s">
        <v>6805</v>
      </c>
      <c r="K2355" t="s">
        <v>19</v>
      </c>
    </row>
    <row r="2356" spans="1:11" x14ac:dyDescent="0.35">
      <c r="A2356">
        <v>2355</v>
      </c>
      <c r="B2356" t="s">
        <v>6806</v>
      </c>
      <c r="C2356">
        <v>20</v>
      </c>
      <c r="D2356" t="s">
        <v>6807</v>
      </c>
      <c r="E2356" t="s">
        <v>34</v>
      </c>
      <c r="F2356" t="s">
        <v>79</v>
      </c>
      <c r="G2356" t="s">
        <v>41</v>
      </c>
      <c r="H2356" t="s">
        <v>42</v>
      </c>
      <c r="I2356" t="s">
        <v>146</v>
      </c>
      <c r="J2356" t="s">
        <v>6808</v>
      </c>
      <c r="K2356" t="s">
        <v>19</v>
      </c>
    </row>
    <row r="2357" spans="1:11" x14ac:dyDescent="0.35">
      <c r="A2357">
        <v>2356</v>
      </c>
      <c r="B2357" t="s">
        <v>6809</v>
      </c>
      <c r="C2357">
        <v>29</v>
      </c>
      <c r="D2357" t="s">
        <v>6810</v>
      </c>
      <c r="E2357" t="s">
        <v>169</v>
      </c>
      <c r="F2357" t="s">
        <v>57</v>
      </c>
      <c r="G2357" t="s">
        <v>87</v>
      </c>
      <c r="H2357" t="s">
        <v>79</v>
      </c>
      <c r="I2357" t="s">
        <v>116</v>
      </c>
      <c r="J2357" t="s">
        <v>6811</v>
      </c>
      <c r="K2357" t="s">
        <v>44</v>
      </c>
    </row>
    <row r="2358" spans="1:11" x14ac:dyDescent="0.35">
      <c r="A2358">
        <v>2357</v>
      </c>
      <c r="B2358" t="s">
        <v>6812</v>
      </c>
      <c r="C2358">
        <v>25</v>
      </c>
      <c r="D2358" t="s">
        <v>6813</v>
      </c>
      <c r="E2358" t="s">
        <v>32</v>
      </c>
      <c r="F2358" t="s">
        <v>149</v>
      </c>
      <c r="G2358" t="s">
        <v>120</v>
      </c>
      <c r="H2358" t="s">
        <v>57</v>
      </c>
      <c r="I2358" t="s">
        <v>35</v>
      </c>
      <c r="J2358">
        <v>9469318032</v>
      </c>
      <c r="K2358" t="s">
        <v>28</v>
      </c>
    </row>
    <row r="2359" spans="1:11" x14ac:dyDescent="0.35">
      <c r="A2359">
        <v>2358</v>
      </c>
      <c r="B2359" t="s">
        <v>6814</v>
      </c>
      <c r="C2359">
        <v>24</v>
      </c>
      <c r="D2359" t="s">
        <v>6815</v>
      </c>
      <c r="E2359" t="s">
        <v>40</v>
      </c>
      <c r="F2359" t="s">
        <v>25</v>
      </c>
      <c r="G2359" t="s">
        <v>33</v>
      </c>
      <c r="H2359" t="s">
        <v>34</v>
      </c>
      <c r="I2359" t="s">
        <v>153</v>
      </c>
      <c r="J2359" t="s">
        <v>6816</v>
      </c>
      <c r="K2359" t="s">
        <v>19</v>
      </c>
    </row>
    <row r="2360" spans="1:11" x14ac:dyDescent="0.35">
      <c r="A2360">
        <v>2359</v>
      </c>
      <c r="B2360" t="s">
        <v>6817</v>
      </c>
      <c r="C2360">
        <v>28</v>
      </c>
      <c r="D2360" t="s">
        <v>6818</v>
      </c>
      <c r="E2360" t="s">
        <v>57</v>
      </c>
      <c r="F2360" t="s">
        <v>149</v>
      </c>
      <c r="G2360" t="s">
        <v>47</v>
      </c>
      <c r="H2360" t="s">
        <v>31</v>
      </c>
      <c r="I2360" t="s">
        <v>91</v>
      </c>
      <c r="J2360" t="s">
        <v>6819</v>
      </c>
      <c r="K2360" t="s">
        <v>37</v>
      </c>
    </row>
    <row r="2361" spans="1:11" x14ac:dyDescent="0.35">
      <c r="A2361">
        <v>2360</v>
      </c>
      <c r="B2361" t="s">
        <v>6820</v>
      </c>
      <c r="C2361">
        <v>20</v>
      </c>
      <c r="D2361" t="s">
        <v>6821</v>
      </c>
      <c r="E2361" t="s">
        <v>149</v>
      </c>
      <c r="F2361" t="s">
        <v>67</v>
      </c>
      <c r="G2361" t="s">
        <v>62</v>
      </c>
      <c r="H2361" t="s">
        <v>23</v>
      </c>
      <c r="I2361" t="s">
        <v>58</v>
      </c>
      <c r="J2361" t="s">
        <v>6822</v>
      </c>
      <c r="K2361" t="s">
        <v>37</v>
      </c>
    </row>
    <row r="2362" spans="1:11" x14ac:dyDescent="0.35">
      <c r="A2362">
        <v>2361</v>
      </c>
      <c r="B2362" t="s">
        <v>6823</v>
      </c>
      <c r="C2362">
        <v>28</v>
      </c>
      <c r="D2362" t="s">
        <v>6824</v>
      </c>
      <c r="E2362" t="s">
        <v>42</v>
      </c>
      <c r="F2362" t="s">
        <v>23</v>
      </c>
      <c r="G2362" t="s">
        <v>41</v>
      </c>
      <c r="H2362" t="s">
        <v>42</v>
      </c>
      <c r="I2362" t="s">
        <v>146</v>
      </c>
      <c r="J2362" t="s">
        <v>6825</v>
      </c>
      <c r="K2362" t="s">
        <v>44</v>
      </c>
    </row>
    <row r="2363" spans="1:11" x14ac:dyDescent="0.35">
      <c r="A2363">
        <v>2362</v>
      </c>
      <c r="B2363" t="s">
        <v>6826</v>
      </c>
      <c r="C2363">
        <v>28</v>
      </c>
      <c r="D2363" t="s">
        <v>6827</v>
      </c>
      <c r="E2363" t="s">
        <v>22</v>
      </c>
      <c r="F2363" t="s">
        <v>23</v>
      </c>
      <c r="G2363" t="s">
        <v>87</v>
      </c>
      <c r="H2363" t="s">
        <v>79</v>
      </c>
      <c r="I2363" t="s">
        <v>88</v>
      </c>
      <c r="J2363" t="s">
        <v>6828</v>
      </c>
      <c r="K2363" t="s">
        <v>44</v>
      </c>
    </row>
    <row r="2364" spans="1:11" x14ac:dyDescent="0.35">
      <c r="A2364">
        <v>2363</v>
      </c>
      <c r="B2364" t="s">
        <v>6829</v>
      </c>
      <c r="C2364">
        <v>29</v>
      </c>
      <c r="D2364" t="s">
        <v>6830</v>
      </c>
      <c r="E2364" t="s">
        <v>149</v>
      </c>
      <c r="F2364" t="s">
        <v>177</v>
      </c>
      <c r="G2364" t="s">
        <v>41</v>
      </c>
      <c r="H2364" t="s">
        <v>42</v>
      </c>
      <c r="I2364" t="s">
        <v>68</v>
      </c>
      <c r="J2364" t="s">
        <v>6831</v>
      </c>
      <c r="K2364" t="s">
        <v>44</v>
      </c>
    </row>
    <row r="2365" spans="1:11" x14ac:dyDescent="0.35">
      <c r="A2365">
        <v>2364</v>
      </c>
      <c r="B2365" t="s">
        <v>6832</v>
      </c>
      <c r="C2365">
        <v>21</v>
      </c>
      <c r="D2365" t="s">
        <v>6833</v>
      </c>
      <c r="E2365" t="s">
        <v>13</v>
      </c>
      <c r="F2365" t="s">
        <v>42</v>
      </c>
      <c r="G2365" t="s">
        <v>15</v>
      </c>
      <c r="H2365" t="s">
        <v>16</v>
      </c>
      <c r="I2365" t="s">
        <v>91</v>
      </c>
      <c r="J2365" t="s">
        <v>6834</v>
      </c>
      <c r="K2365" t="s">
        <v>19</v>
      </c>
    </row>
    <row r="2366" spans="1:11" x14ac:dyDescent="0.35">
      <c r="A2366">
        <v>2365</v>
      </c>
      <c r="B2366" t="s">
        <v>6835</v>
      </c>
      <c r="C2366">
        <v>20</v>
      </c>
      <c r="D2366" t="s">
        <v>6836</v>
      </c>
      <c r="E2366" t="s">
        <v>23</v>
      </c>
      <c r="F2366" t="s">
        <v>23</v>
      </c>
      <c r="G2366" t="s">
        <v>41</v>
      </c>
      <c r="H2366" t="s">
        <v>42</v>
      </c>
      <c r="I2366" t="s">
        <v>53</v>
      </c>
      <c r="J2366" t="s">
        <v>6837</v>
      </c>
      <c r="K2366" t="s">
        <v>44</v>
      </c>
    </row>
    <row r="2367" spans="1:11" x14ac:dyDescent="0.35">
      <c r="A2367">
        <v>2366</v>
      </c>
      <c r="B2367" t="s">
        <v>6838</v>
      </c>
      <c r="C2367">
        <v>26</v>
      </c>
      <c r="D2367" t="s">
        <v>6839</v>
      </c>
      <c r="E2367" t="s">
        <v>23</v>
      </c>
      <c r="F2367" t="s">
        <v>23</v>
      </c>
      <c r="G2367" t="s">
        <v>87</v>
      </c>
      <c r="H2367" t="s">
        <v>79</v>
      </c>
      <c r="I2367" t="s">
        <v>102</v>
      </c>
      <c r="J2367" t="s">
        <v>6840</v>
      </c>
      <c r="K2367" t="s">
        <v>28</v>
      </c>
    </row>
    <row r="2368" spans="1:11" x14ac:dyDescent="0.35">
      <c r="A2368">
        <v>2367</v>
      </c>
      <c r="B2368" t="s">
        <v>6841</v>
      </c>
      <c r="C2368">
        <v>24</v>
      </c>
      <c r="D2368" t="s">
        <v>6842</v>
      </c>
      <c r="E2368" t="s">
        <v>57</v>
      </c>
      <c r="F2368" t="s">
        <v>22</v>
      </c>
      <c r="G2368" t="s">
        <v>62</v>
      </c>
      <c r="H2368" t="s">
        <v>23</v>
      </c>
      <c r="I2368" t="s">
        <v>17</v>
      </c>
      <c r="J2368" t="s">
        <v>6843</v>
      </c>
      <c r="K2368" t="s">
        <v>37</v>
      </c>
    </row>
    <row r="2369" spans="1:11" x14ac:dyDescent="0.35">
      <c r="A2369">
        <v>2368</v>
      </c>
      <c r="B2369" t="s">
        <v>6844</v>
      </c>
      <c r="C2369">
        <v>30</v>
      </c>
      <c r="D2369" t="s">
        <v>6845</v>
      </c>
      <c r="E2369" t="s">
        <v>169</v>
      </c>
      <c r="F2369" t="s">
        <v>25</v>
      </c>
      <c r="G2369" t="s">
        <v>24</v>
      </c>
      <c r="H2369" t="s">
        <v>25</v>
      </c>
      <c r="I2369" t="s">
        <v>68</v>
      </c>
      <c r="J2369" t="s">
        <v>6846</v>
      </c>
      <c r="K2369" t="s">
        <v>19</v>
      </c>
    </row>
    <row r="2370" spans="1:11" x14ac:dyDescent="0.35">
      <c r="A2370">
        <v>2369</v>
      </c>
      <c r="B2370" t="s">
        <v>6847</v>
      </c>
      <c r="C2370">
        <v>23</v>
      </c>
      <c r="D2370" t="s">
        <v>6848</v>
      </c>
      <c r="E2370" t="s">
        <v>32</v>
      </c>
      <c r="F2370" t="s">
        <v>57</v>
      </c>
      <c r="G2370" t="s">
        <v>41</v>
      </c>
      <c r="H2370" t="s">
        <v>42</v>
      </c>
      <c r="I2370" t="s">
        <v>102</v>
      </c>
      <c r="J2370" t="s">
        <v>6849</v>
      </c>
      <c r="K2370" t="s">
        <v>76</v>
      </c>
    </row>
    <row r="2371" spans="1:11" x14ac:dyDescent="0.35">
      <c r="A2371">
        <v>2370</v>
      </c>
      <c r="B2371" t="s">
        <v>6850</v>
      </c>
      <c r="C2371">
        <v>26</v>
      </c>
      <c r="D2371" t="s">
        <v>6851</v>
      </c>
      <c r="E2371" t="s">
        <v>67</v>
      </c>
      <c r="F2371" t="s">
        <v>34</v>
      </c>
      <c r="G2371" t="s">
        <v>41</v>
      </c>
      <c r="H2371" t="s">
        <v>42</v>
      </c>
      <c r="I2371" t="s">
        <v>116</v>
      </c>
      <c r="J2371" t="s">
        <v>6852</v>
      </c>
      <c r="K2371" t="s">
        <v>19</v>
      </c>
    </row>
    <row r="2372" spans="1:11" x14ac:dyDescent="0.35">
      <c r="A2372">
        <v>2371</v>
      </c>
      <c r="B2372" t="s">
        <v>6853</v>
      </c>
      <c r="C2372">
        <v>23</v>
      </c>
      <c r="D2372" t="s">
        <v>6854</v>
      </c>
      <c r="E2372" t="s">
        <v>32</v>
      </c>
      <c r="F2372" t="s">
        <v>133</v>
      </c>
      <c r="G2372" t="s">
        <v>87</v>
      </c>
      <c r="H2372" t="s">
        <v>79</v>
      </c>
      <c r="I2372" t="s">
        <v>53</v>
      </c>
      <c r="J2372" t="s">
        <v>6855</v>
      </c>
      <c r="K2372" t="s">
        <v>37</v>
      </c>
    </row>
    <row r="2373" spans="1:11" x14ac:dyDescent="0.35">
      <c r="A2373">
        <v>2372</v>
      </c>
      <c r="B2373" t="s">
        <v>6856</v>
      </c>
      <c r="C2373">
        <v>29</v>
      </c>
      <c r="D2373" t="s">
        <v>6857</v>
      </c>
      <c r="E2373" t="s">
        <v>149</v>
      </c>
      <c r="F2373" t="s">
        <v>79</v>
      </c>
      <c r="G2373" t="s">
        <v>33</v>
      </c>
      <c r="H2373" t="s">
        <v>34</v>
      </c>
      <c r="I2373" t="s">
        <v>53</v>
      </c>
      <c r="J2373" t="s">
        <v>6858</v>
      </c>
      <c r="K2373" t="s">
        <v>76</v>
      </c>
    </row>
    <row r="2374" spans="1:11" x14ac:dyDescent="0.35">
      <c r="A2374">
        <v>2373</v>
      </c>
      <c r="B2374" t="s">
        <v>6859</v>
      </c>
      <c r="C2374">
        <v>30</v>
      </c>
      <c r="D2374" t="s">
        <v>6860</v>
      </c>
      <c r="E2374" t="s">
        <v>42</v>
      </c>
      <c r="F2374" t="s">
        <v>149</v>
      </c>
      <c r="G2374" t="s">
        <v>52</v>
      </c>
      <c r="H2374" t="s">
        <v>13</v>
      </c>
      <c r="I2374" t="s">
        <v>88</v>
      </c>
      <c r="J2374" t="s">
        <v>6861</v>
      </c>
      <c r="K2374" t="s">
        <v>28</v>
      </c>
    </row>
    <row r="2375" spans="1:11" x14ac:dyDescent="0.35">
      <c r="A2375">
        <v>2374</v>
      </c>
      <c r="B2375" t="s">
        <v>6862</v>
      </c>
      <c r="C2375">
        <v>24</v>
      </c>
      <c r="D2375" t="s">
        <v>6863</v>
      </c>
      <c r="E2375" t="s">
        <v>133</v>
      </c>
      <c r="F2375" t="s">
        <v>34</v>
      </c>
      <c r="G2375" t="s">
        <v>87</v>
      </c>
      <c r="H2375" t="s">
        <v>79</v>
      </c>
      <c r="I2375" t="s">
        <v>170</v>
      </c>
      <c r="J2375" t="s">
        <v>6864</v>
      </c>
      <c r="K2375" t="s">
        <v>44</v>
      </c>
    </row>
    <row r="2376" spans="1:11" x14ac:dyDescent="0.35">
      <c r="A2376">
        <v>2375</v>
      </c>
      <c r="B2376" t="s">
        <v>6865</v>
      </c>
      <c r="C2376">
        <v>26</v>
      </c>
      <c r="D2376" t="s">
        <v>6866</v>
      </c>
      <c r="E2376" t="s">
        <v>16</v>
      </c>
      <c r="F2376" t="s">
        <v>13</v>
      </c>
      <c r="G2376" t="s">
        <v>87</v>
      </c>
      <c r="H2376" t="s">
        <v>79</v>
      </c>
      <c r="I2376" t="s">
        <v>35</v>
      </c>
      <c r="J2376" t="s">
        <v>6867</v>
      </c>
      <c r="K2376" t="s">
        <v>44</v>
      </c>
    </row>
    <row r="2377" spans="1:11" x14ac:dyDescent="0.35">
      <c r="A2377">
        <v>2376</v>
      </c>
      <c r="B2377" t="s">
        <v>6868</v>
      </c>
      <c r="C2377">
        <v>22</v>
      </c>
      <c r="D2377" t="s">
        <v>6869</v>
      </c>
      <c r="E2377" t="s">
        <v>57</v>
      </c>
      <c r="F2377" t="s">
        <v>67</v>
      </c>
      <c r="G2377" t="s">
        <v>52</v>
      </c>
      <c r="H2377" t="s">
        <v>13</v>
      </c>
      <c r="I2377" t="s">
        <v>170</v>
      </c>
      <c r="J2377">
        <v>5974962274</v>
      </c>
      <c r="K2377" t="s">
        <v>76</v>
      </c>
    </row>
    <row r="2378" spans="1:11" x14ac:dyDescent="0.35">
      <c r="A2378">
        <v>2377</v>
      </c>
      <c r="B2378" t="s">
        <v>1040</v>
      </c>
      <c r="C2378">
        <v>20</v>
      </c>
      <c r="D2378" t="s">
        <v>6870</v>
      </c>
      <c r="E2378" t="s">
        <v>79</v>
      </c>
      <c r="F2378" t="s">
        <v>23</v>
      </c>
      <c r="G2378" t="s">
        <v>87</v>
      </c>
      <c r="H2378" t="s">
        <v>79</v>
      </c>
      <c r="I2378" t="s">
        <v>68</v>
      </c>
      <c r="J2378" t="s">
        <v>6871</v>
      </c>
      <c r="K2378" t="s">
        <v>37</v>
      </c>
    </row>
    <row r="2379" spans="1:11" x14ac:dyDescent="0.35">
      <c r="A2379">
        <v>2378</v>
      </c>
      <c r="B2379" t="s">
        <v>6872</v>
      </c>
      <c r="C2379">
        <v>28</v>
      </c>
      <c r="D2379" t="s">
        <v>6873</v>
      </c>
      <c r="E2379" t="s">
        <v>22</v>
      </c>
      <c r="F2379" t="s">
        <v>25</v>
      </c>
      <c r="G2379" t="s">
        <v>24</v>
      </c>
      <c r="H2379" t="s">
        <v>25</v>
      </c>
      <c r="I2379" t="s">
        <v>88</v>
      </c>
      <c r="J2379" t="s">
        <v>6874</v>
      </c>
      <c r="K2379" t="s">
        <v>19</v>
      </c>
    </row>
    <row r="2380" spans="1:11" x14ac:dyDescent="0.35">
      <c r="A2380">
        <v>2379</v>
      </c>
      <c r="B2380" t="s">
        <v>6875</v>
      </c>
      <c r="C2380">
        <v>28</v>
      </c>
      <c r="D2380" t="s">
        <v>6876</v>
      </c>
      <c r="E2380" t="s">
        <v>16</v>
      </c>
      <c r="F2380" t="s">
        <v>22</v>
      </c>
      <c r="G2380" t="s">
        <v>80</v>
      </c>
      <c r="H2380" t="s">
        <v>32</v>
      </c>
      <c r="I2380" t="s">
        <v>35</v>
      </c>
      <c r="J2380" t="s">
        <v>6877</v>
      </c>
      <c r="K2380" t="s">
        <v>44</v>
      </c>
    </row>
    <row r="2381" spans="1:11" x14ac:dyDescent="0.35">
      <c r="A2381">
        <v>2380</v>
      </c>
      <c r="B2381" t="s">
        <v>6878</v>
      </c>
      <c r="C2381">
        <v>30</v>
      </c>
      <c r="D2381" t="s">
        <v>6879</v>
      </c>
      <c r="E2381" t="s">
        <v>42</v>
      </c>
      <c r="F2381" t="s">
        <v>201</v>
      </c>
      <c r="G2381" t="s">
        <v>52</v>
      </c>
      <c r="H2381" t="s">
        <v>13</v>
      </c>
      <c r="I2381" t="s">
        <v>68</v>
      </c>
      <c r="J2381" t="s">
        <v>6880</v>
      </c>
      <c r="K2381" t="s">
        <v>19</v>
      </c>
    </row>
    <row r="2382" spans="1:11" x14ac:dyDescent="0.35">
      <c r="A2382">
        <v>2381</v>
      </c>
      <c r="B2382" t="s">
        <v>6881</v>
      </c>
      <c r="C2382">
        <v>29</v>
      </c>
      <c r="D2382" t="s">
        <v>6882</v>
      </c>
      <c r="E2382" t="s">
        <v>133</v>
      </c>
      <c r="F2382" t="s">
        <v>32</v>
      </c>
      <c r="G2382" t="s">
        <v>87</v>
      </c>
      <c r="H2382" t="s">
        <v>79</v>
      </c>
      <c r="I2382" t="s">
        <v>53</v>
      </c>
      <c r="J2382" t="s">
        <v>6883</v>
      </c>
      <c r="K2382" t="s">
        <v>19</v>
      </c>
    </row>
    <row r="2383" spans="1:11" x14ac:dyDescent="0.35">
      <c r="A2383">
        <v>2382</v>
      </c>
      <c r="B2383" t="s">
        <v>6884</v>
      </c>
      <c r="C2383">
        <v>30</v>
      </c>
      <c r="D2383" t="s">
        <v>6885</v>
      </c>
      <c r="E2383" t="s">
        <v>13</v>
      </c>
      <c r="F2383" t="s">
        <v>133</v>
      </c>
      <c r="G2383" t="s">
        <v>33</v>
      </c>
      <c r="H2383" t="s">
        <v>34</v>
      </c>
      <c r="I2383" t="s">
        <v>88</v>
      </c>
      <c r="J2383">
        <f>1-840-957-5395</f>
        <v>-7191</v>
      </c>
      <c r="K2383" t="s">
        <v>44</v>
      </c>
    </row>
    <row r="2384" spans="1:11" x14ac:dyDescent="0.35">
      <c r="A2384">
        <v>2383</v>
      </c>
      <c r="B2384" t="s">
        <v>6886</v>
      </c>
      <c r="C2384">
        <v>23</v>
      </c>
      <c r="D2384" t="s">
        <v>6887</v>
      </c>
      <c r="E2384" t="s">
        <v>32</v>
      </c>
      <c r="F2384" t="s">
        <v>40</v>
      </c>
      <c r="G2384" t="s">
        <v>33</v>
      </c>
      <c r="H2384" t="s">
        <v>34</v>
      </c>
      <c r="I2384" t="s">
        <v>48</v>
      </c>
      <c r="J2384" t="s">
        <v>6888</v>
      </c>
      <c r="K2384" t="s">
        <v>37</v>
      </c>
    </row>
    <row r="2385" spans="1:11" x14ac:dyDescent="0.35">
      <c r="A2385">
        <v>2384</v>
      </c>
      <c r="B2385" t="s">
        <v>6889</v>
      </c>
      <c r="C2385">
        <v>25</v>
      </c>
      <c r="D2385" t="s">
        <v>6890</v>
      </c>
      <c r="E2385" t="s">
        <v>67</v>
      </c>
      <c r="F2385" t="s">
        <v>177</v>
      </c>
      <c r="G2385" t="s">
        <v>33</v>
      </c>
      <c r="H2385" t="s">
        <v>34</v>
      </c>
      <c r="I2385" t="s">
        <v>170</v>
      </c>
      <c r="J2385" t="s">
        <v>6891</v>
      </c>
      <c r="K2385" t="s">
        <v>37</v>
      </c>
    </row>
    <row r="2386" spans="1:11" x14ac:dyDescent="0.35">
      <c r="A2386">
        <v>2385</v>
      </c>
      <c r="B2386" t="s">
        <v>6892</v>
      </c>
      <c r="C2386">
        <v>26</v>
      </c>
      <c r="D2386" t="s">
        <v>6893</v>
      </c>
      <c r="E2386" t="s">
        <v>42</v>
      </c>
      <c r="F2386" t="s">
        <v>133</v>
      </c>
      <c r="G2386" t="s">
        <v>87</v>
      </c>
      <c r="H2386" t="s">
        <v>79</v>
      </c>
      <c r="I2386" t="s">
        <v>58</v>
      </c>
      <c r="J2386">
        <v>2557098929</v>
      </c>
      <c r="K2386" t="s">
        <v>19</v>
      </c>
    </row>
    <row r="2387" spans="1:11" x14ac:dyDescent="0.35">
      <c r="A2387">
        <v>2386</v>
      </c>
      <c r="B2387" t="s">
        <v>6894</v>
      </c>
      <c r="C2387">
        <v>24</v>
      </c>
      <c r="D2387" t="s">
        <v>6895</v>
      </c>
      <c r="E2387" t="s">
        <v>16</v>
      </c>
      <c r="F2387" t="s">
        <v>149</v>
      </c>
      <c r="G2387" t="s">
        <v>120</v>
      </c>
      <c r="H2387" t="s">
        <v>57</v>
      </c>
      <c r="I2387" t="s">
        <v>17</v>
      </c>
      <c r="J2387" t="s">
        <v>6896</v>
      </c>
      <c r="K2387" t="s">
        <v>76</v>
      </c>
    </row>
    <row r="2388" spans="1:11" x14ac:dyDescent="0.35">
      <c r="A2388">
        <v>2387</v>
      </c>
      <c r="B2388" t="s">
        <v>6897</v>
      </c>
      <c r="C2388">
        <v>20</v>
      </c>
      <c r="D2388" t="s">
        <v>6898</v>
      </c>
      <c r="E2388" t="s">
        <v>22</v>
      </c>
      <c r="F2388" t="s">
        <v>13</v>
      </c>
      <c r="G2388" t="s">
        <v>33</v>
      </c>
      <c r="H2388" t="s">
        <v>34</v>
      </c>
      <c r="I2388" t="s">
        <v>146</v>
      </c>
      <c r="J2388" t="s">
        <v>6899</v>
      </c>
      <c r="K2388" t="s">
        <v>44</v>
      </c>
    </row>
    <row r="2389" spans="1:11" x14ac:dyDescent="0.35">
      <c r="A2389">
        <v>2388</v>
      </c>
      <c r="B2389" t="s">
        <v>6900</v>
      </c>
      <c r="C2389">
        <v>21</v>
      </c>
      <c r="D2389" t="s">
        <v>6901</v>
      </c>
      <c r="E2389" t="s">
        <v>14</v>
      </c>
      <c r="F2389" t="s">
        <v>149</v>
      </c>
      <c r="G2389" t="s">
        <v>47</v>
      </c>
      <c r="H2389" t="s">
        <v>31</v>
      </c>
      <c r="I2389" t="s">
        <v>17</v>
      </c>
      <c r="J2389" t="s">
        <v>6902</v>
      </c>
      <c r="K2389" t="s">
        <v>28</v>
      </c>
    </row>
    <row r="2390" spans="1:11" x14ac:dyDescent="0.35">
      <c r="A2390">
        <v>2389</v>
      </c>
      <c r="B2390" t="s">
        <v>6903</v>
      </c>
      <c r="C2390">
        <v>25</v>
      </c>
      <c r="D2390" t="s">
        <v>6904</v>
      </c>
      <c r="E2390" t="s">
        <v>177</v>
      </c>
      <c r="F2390" t="s">
        <v>23</v>
      </c>
      <c r="G2390" t="s">
        <v>15</v>
      </c>
      <c r="H2390" t="s">
        <v>16</v>
      </c>
      <c r="I2390" t="s">
        <v>153</v>
      </c>
      <c r="J2390">
        <f>1-772-30-6268</f>
        <v>-7069</v>
      </c>
      <c r="K2390" t="s">
        <v>76</v>
      </c>
    </row>
    <row r="2391" spans="1:11" x14ac:dyDescent="0.35">
      <c r="A2391">
        <v>2390</v>
      </c>
      <c r="B2391" t="s">
        <v>6905</v>
      </c>
      <c r="C2391">
        <v>23</v>
      </c>
      <c r="D2391" t="s">
        <v>6906</v>
      </c>
      <c r="E2391" t="s">
        <v>201</v>
      </c>
      <c r="F2391" t="s">
        <v>14</v>
      </c>
      <c r="G2391" t="s">
        <v>120</v>
      </c>
      <c r="H2391" t="s">
        <v>57</v>
      </c>
      <c r="I2391" t="s">
        <v>48</v>
      </c>
      <c r="J2391" t="s">
        <v>6907</v>
      </c>
      <c r="K2391" t="s">
        <v>28</v>
      </c>
    </row>
    <row r="2392" spans="1:11" x14ac:dyDescent="0.35">
      <c r="A2392">
        <v>2391</v>
      </c>
      <c r="B2392" t="s">
        <v>6908</v>
      </c>
      <c r="C2392">
        <v>27</v>
      </c>
      <c r="D2392" t="s">
        <v>6909</v>
      </c>
      <c r="E2392" t="s">
        <v>101</v>
      </c>
      <c r="F2392" t="s">
        <v>31</v>
      </c>
      <c r="G2392" t="s">
        <v>15</v>
      </c>
      <c r="H2392" t="s">
        <v>16</v>
      </c>
      <c r="I2392" t="s">
        <v>48</v>
      </c>
      <c r="J2392" t="s">
        <v>6910</v>
      </c>
      <c r="K2392" t="s">
        <v>37</v>
      </c>
    </row>
    <row r="2393" spans="1:11" x14ac:dyDescent="0.35">
      <c r="A2393">
        <v>2392</v>
      </c>
      <c r="B2393" t="s">
        <v>6911</v>
      </c>
      <c r="C2393">
        <v>23</v>
      </c>
      <c r="D2393" t="s">
        <v>6912</v>
      </c>
      <c r="E2393" t="s">
        <v>42</v>
      </c>
      <c r="F2393" t="s">
        <v>149</v>
      </c>
      <c r="G2393" t="s">
        <v>120</v>
      </c>
      <c r="H2393" t="s">
        <v>57</v>
      </c>
      <c r="I2393" t="s">
        <v>53</v>
      </c>
      <c r="J2393" t="s">
        <v>6913</v>
      </c>
      <c r="K2393" t="s">
        <v>44</v>
      </c>
    </row>
    <row r="2394" spans="1:11" x14ac:dyDescent="0.35">
      <c r="A2394">
        <v>2393</v>
      </c>
      <c r="B2394" t="s">
        <v>6914</v>
      </c>
      <c r="C2394">
        <v>29</v>
      </c>
      <c r="D2394" t="s">
        <v>6915</v>
      </c>
      <c r="E2394" t="s">
        <v>42</v>
      </c>
      <c r="F2394" t="s">
        <v>57</v>
      </c>
      <c r="G2394" t="s">
        <v>24</v>
      </c>
      <c r="H2394" t="s">
        <v>25</v>
      </c>
      <c r="I2394" t="s">
        <v>63</v>
      </c>
      <c r="J2394" t="s">
        <v>6916</v>
      </c>
      <c r="K2394" t="s">
        <v>76</v>
      </c>
    </row>
    <row r="2395" spans="1:11" x14ac:dyDescent="0.35">
      <c r="A2395">
        <v>2394</v>
      </c>
      <c r="B2395" t="s">
        <v>6917</v>
      </c>
      <c r="C2395">
        <v>22</v>
      </c>
      <c r="D2395" t="s">
        <v>6918</v>
      </c>
      <c r="E2395" t="s">
        <v>32</v>
      </c>
      <c r="F2395" t="s">
        <v>13</v>
      </c>
      <c r="G2395" t="s">
        <v>80</v>
      </c>
      <c r="H2395" t="s">
        <v>32</v>
      </c>
      <c r="I2395" t="s">
        <v>170</v>
      </c>
      <c r="J2395">
        <f>1-65-269-7764</f>
        <v>-8097</v>
      </c>
      <c r="K2395" t="s">
        <v>19</v>
      </c>
    </row>
    <row r="2396" spans="1:11" x14ac:dyDescent="0.35">
      <c r="A2396">
        <v>2395</v>
      </c>
      <c r="B2396" t="s">
        <v>6919</v>
      </c>
      <c r="C2396">
        <v>20</v>
      </c>
      <c r="D2396" t="s">
        <v>6920</v>
      </c>
      <c r="E2396" t="s">
        <v>31</v>
      </c>
      <c r="F2396" t="s">
        <v>201</v>
      </c>
      <c r="G2396" t="s">
        <v>52</v>
      </c>
      <c r="H2396" t="s">
        <v>13</v>
      </c>
      <c r="I2396" t="s">
        <v>68</v>
      </c>
      <c r="J2396">
        <v>5959384779</v>
      </c>
      <c r="K2396" t="s">
        <v>19</v>
      </c>
    </row>
    <row r="2397" spans="1:11" x14ac:dyDescent="0.35">
      <c r="A2397">
        <v>2396</v>
      </c>
      <c r="B2397" t="s">
        <v>6921</v>
      </c>
      <c r="C2397">
        <v>21</v>
      </c>
      <c r="D2397" t="s">
        <v>6922</v>
      </c>
      <c r="E2397" t="s">
        <v>67</v>
      </c>
      <c r="F2397" t="s">
        <v>101</v>
      </c>
      <c r="G2397" t="s">
        <v>120</v>
      </c>
      <c r="H2397" t="s">
        <v>57</v>
      </c>
      <c r="I2397" t="s">
        <v>91</v>
      </c>
      <c r="J2397" t="s">
        <v>6923</v>
      </c>
      <c r="K2397" t="s">
        <v>37</v>
      </c>
    </row>
    <row r="2398" spans="1:11" x14ac:dyDescent="0.35">
      <c r="A2398">
        <v>2397</v>
      </c>
      <c r="B2398" t="s">
        <v>6924</v>
      </c>
      <c r="C2398">
        <v>27</v>
      </c>
      <c r="D2398" t="s">
        <v>6925</v>
      </c>
      <c r="E2398" t="s">
        <v>40</v>
      </c>
      <c r="F2398" t="s">
        <v>101</v>
      </c>
      <c r="G2398" t="s">
        <v>15</v>
      </c>
      <c r="H2398" t="s">
        <v>16</v>
      </c>
      <c r="I2398" t="s">
        <v>88</v>
      </c>
      <c r="J2398" t="s">
        <v>6926</v>
      </c>
      <c r="K2398" t="s">
        <v>37</v>
      </c>
    </row>
    <row r="2399" spans="1:11" x14ac:dyDescent="0.35">
      <c r="A2399">
        <v>2398</v>
      </c>
      <c r="B2399" t="s">
        <v>6927</v>
      </c>
      <c r="C2399">
        <v>25</v>
      </c>
      <c r="D2399" t="s">
        <v>6928</v>
      </c>
      <c r="E2399" t="s">
        <v>34</v>
      </c>
      <c r="F2399" t="s">
        <v>67</v>
      </c>
      <c r="G2399" t="s">
        <v>80</v>
      </c>
      <c r="H2399" t="s">
        <v>32</v>
      </c>
      <c r="I2399" t="s">
        <v>91</v>
      </c>
      <c r="J2399" t="s">
        <v>6929</v>
      </c>
      <c r="K2399" t="s">
        <v>28</v>
      </c>
    </row>
    <row r="2400" spans="1:11" x14ac:dyDescent="0.35">
      <c r="A2400">
        <v>2399</v>
      </c>
      <c r="B2400" t="s">
        <v>6930</v>
      </c>
      <c r="C2400">
        <v>21</v>
      </c>
      <c r="D2400" t="s">
        <v>6931</v>
      </c>
      <c r="E2400" t="s">
        <v>14</v>
      </c>
      <c r="F2400" t="s">
        <v>13</v>
      </c>
      <c r="G2400" t="s">
        <v>62</v>
      </c>
      <c r="H2400" t="s">
        <v>23</v>
      </c>
      <c r="I2400" t="s">
        <v>68</v>
      </c>
      <c r="J2400">
        <v>9144626806</v>
      </c>
      <c r="K2400" t="s">
        <v>76</v>
      </c>
    </row>
    <row r="2401" spans="1:11" x14ac:dyDescent="0.35">
      <c r="A2401">
        <v>2400</v>
      </c>
      <c r="B2401" t="s">
        <v>6932</v>
      </c>
      <c r="C2401">
        <v>25</v>
      </c>
      <c r="D2401" t="s">
        <v>6933</v>
      </c>
      <c r="E2401" t="s">
        <v>169</v>
      </c>
      <c r="F2401" t="s">
        <v>25</v>
      </c>
      <c r="G2401" t="s">
        <v>87</v>
      </c>
      <c r="H2401" t="s">
        <v>79</v>
      </c>
      <c r="I2401" t="s">
        <v>91</v>
      </c>
      <c r="J2401" t="s">
        <v>6934</v>
      </c>
      <c r="K2401" t="s">
        <v>28</v>
      </c>
    </row>
    <row r="2402" spans="1:11" x14ac:dyDescent="0.35">
      <c r="A2402">
        <v>2401</v>
      </c>
      <c r="B2402" t="s">
        <v>6935</v>
      </c>
      <c r="C2402">
        <v>28</v>
      </c>
      <c r="D2402" t="s">
        <v>6936</v>
      </c>
      <c r="E2402" t="s">
        <v>133</v>
      </c>
      <c r="F2402" t="s">
        <v>25</v>
      </c>
      <c r="G2402" t="s">
        <v>33</v>
      </c>
      <c r="H2402" t="s">
        <v>34</v>
      </c>
      <c r="I2402" t="s">
        <v>48</v>
      </c>
      <c r="J2402" t="s">
        <v>6937</v>
      </c>
      <c r="K2402" t="s">
        <v>37</v>
      </c>
    </row>
    <row r="2403" spans="1:11" x14ac:dyDescent="0.35">
      <c r="A2403">
        <v>2402</v>
      </c>
      <c r="B2403" t="s">
        <v>6938</v>
      </c>
      <c r="C2403">
        <v>23</v>
      </c>
      <c r="D2403" t="s">
        <v>6939</v>
      </c>
      <c r="E2403" t="s">
        <v>169</v>
      </c>
      <c r="F2403" t="s">
        <v>16</v>
      </c>
      <c r="G2403" t="s">
        <v>41</v>
      </c>
      <c r="H2403" t="s">
        <v>42</v>
      </c>
      <c r="I2403" t="s">
        <v>63</v>
      </c>
      <c r="J2403" t="s">
        <v>6940</v>
      </c>
      <c r="K2403" t="s">
        <v>37</v>
      </c>
    </row>
    <row r="2404" spans="1:11" x14ac:dyDescent="0.35">
      <c r="A2404">
        <v>2403</v>
      </c>
      <c r="B2404" t="s">
        <v>6941</v>
      </c>
      <c r="C2404">
        <v>23</v>
      </c>
      <c r="D2404" t="s">
        <v>6942</v>
      </c>
      <c r="E2404" t="s">
        <v>177</v>
      </c>
      <c r="F2404" t="s">
        <v>177</v>
      </c>
      <c r="G2404" t="s">
        <v>87</v>
      </c>
      <c r="H2404" t="s">
        <v>79</v>
      </c>
      <c r="I2404" t="s">
        <v>26</v>
      </c>
      <c r="J2404" t="s">
        <v>6943</v>
      </c>
      <c r="K2404" t="s">
        <v>28</v>
      </c>
    </row>
    <row r="2405" spans="1:11" x14ac:dyDescent="0.35">
      <c r="A2405">
        <v>2404</v>
      </c>
      <c r="B2405" t="s">
        <v>6944</v>
      </c>
      <c r="C2405">
        <v>26</v>
      </c>
      <c r="D2405" t="s">
        <v>6945</v>
      </c>
      <c r="E2405" t="s">
        <v>201</v>
      </c>
      <c r="F2405" t="s">
        <v>169</v>
      </c>
      <c r="G2405" t="s">
        <v>33</v>
      </c>
      <c r="H2405" t="s">
        <v>34</v>
      </c>
      <c r="I2405" t="s">
        <v>35</v>
      </c>
      <c r="J2405" t="s">
        <v>6946</v>
      </c>
      <c r="K2405" t="s">
        <v>28</v>
      </c>
    </row>
    <row r="2406" spans="1:11" x14ac:dyDescent="0.35">
      <c r="A2406">
        <v>2405</v>
      </c>
      <c r="B2406" t="s">
        <v>6947</v>
      </c>
      <c r="C2406">
        <v>20</v>
      </c>
      <c r="D2406" t="s">
        <v>6948</v>
      </c>
      <c r="E2406" t="s">
        <v>177</v>
      </c>
      <c r="F2406" t="s">
        <v>22</v>
      </c>
      <c r="G2406" t="s">
        <v>41</v>
      </c>
      <c r="H2406" t="s">
        <v>42</v>
      </c>
      <c r="I2406" t="s">
        <v>116</v>
      </c>
      <c r="J2406" t="s">
        <v>6949</v>
      </c>
      <c r="K2406" t="s">
        <v>76</v>
      </c>
    </row>
    <row r="2407" spans="1:11" x14ac:dyDescent="0.35">
      <c r="A2407">
        <v>2406</v>
      </c>
      <c r="B2407" t="s">
        <v>6950</v>
      </c>
      <c r="C2407">
        <v>28</v>
      </c>
      <c r="D2407" t="s">
        <v>6951</v>
      </c>
      <c r="E2407" t="s">
        <v>42</v>
      </c>
      <c r="F2407" t="s">
        <v>23</v>
      </c>
      <c r="G2407" t="s">
        <v>80</v>
      </c>
      <c r="H2407" t="s">
        <v>32</v>
      </c>
      <c r="I2407" t="s">
        <v>48</v>
      </c>
      <c r="J2407" t="s">
        <v>6952</v>
      </c>
      <c r="K2407" t="s">
        <v>28</v>
      </c>
    </row>
    <row r="2408" spans="1:11" x14ac:dyDescent="0.35">
      <c r="A2408">
        <v>2407</v>
      </c>
      <c r="B2408" t="s">
        <v>6953</v>
      </c>
      <c r="C2408">
        <v>28</v>
      </c>
      <c r="D2408" t="s">
        <v>6954</v>
      </c>
      <c r="E2408" t="s">
        <v>31</v>
      </c>
      <c r="F2408" t="s">
        <v>13</v>
      </c>
      <c r="G2408" t="s">
        <v>120</v>
      </c>
      <c r="H2408" t="s">
        <v>57</v>
      </c>
      <c r="I2408" t="s">
        <v>35</v>
      </c>
      <c r="J2408" t="s">
        <v>6955</v>
      </c>
      <c r="K2408" t="s">
        <v>44</v>
      </c>
    </row>
    <row r="2409" spans="1:11" x14ac:dyDescent="0.35">
      <c r="A2409">
        <v>2408</v>
      </c>
      <c r="B2409" t="s">
        <v>6956</v>
      </c>
      <c r="C2409">
        <v>26</v>
      </c>
      <c r="D2409" t="s">
        <v>6957</v>
      </c>
      <c r="E2409" t="s">
        <v>31</v>
      </c>
      <c r="F2409" t="s">
        <v>57</v>
      </c>
      <c r="G2409" t="s">
        <v>120</v>
      </c>
      <c r="H2409" t="s">
        <v>57</v>
      </c>
      <c r="I2409" t="s">
        <v>68</v>
      </c>
      <c r="J2409">
        <f>1-695-694-4267</f>
        <v>-5655</v>
      </c>
      <c r="K2409" t="s">
        <v>76</v>
      </c>
    </row>
    <row r="2410" spans="1:11" x14ac:dyDescent="0.35">
      <c r="A2410">
        <v>2409</v>
      </c>
      <c r="B2410" t="s">
        <v>6958</v>
      </c>
      <c r="C2410">
        <v>20</v>
      </c>
      <c r="D2410" t="s">
        <v>6959</v>
      </c>
      <c r="E2410" t="s">
        <v>22</v>
      </c>
      <c r="F2410" t="s">
        <v>169</v>
      </c>
      <c r="G2410" t="s">
        <v>80</v>
      </c>
      <c r="H2410" t="s">
        <v>32</v>
      </c>
      <c r="I2410" t="s">
        <v>91</v>
      </c>
      <c r="J2410" t="s">
        <v>6960</v>
      </c>
      <c r="K2410" t="s">
        <v>44</v>
      </c>
    </row>
    <row r="2411" spans="1:11" x14ac:dyDescent="0.35">
      <c r="A2411">
        <v>2410</v>
      </c>
      <c r="B2411" t="s">
        <v>6961</v>
      </c>
      <c r="C2411">
        <v>24</v>
      </c>
      <c r="D2411" t="s">
        <v>6962</v>
      </c>
      <c r="E2411" t="s">
        <v>42</v>
      </c>
      <c r="F2411" t="s">
        <v>67</v>
      </c>
      <c r="G2411" t="s">
        <v>33</v>
      </c>
      <c r="H2411" t="s">
        <v>34</v>
      </c>
      <c r="I2411" t="s">
        <v>153</v>
      </c>
      <c r="J2411" t="s">
        <v>6963</v>
      </c>
      <c r="K2411" t="s">
        <v>37</v>
      </c>
    </row>
    <row r="2412" spans="1:11" x14ac:dyDescent="0.35">
      <c r="A2412">
        <v>2411</v>
      </c>
      <c r="B2412" t="s">
        <v>6964</v>
      </c>
      <c r="C2412">
        <v>30</v>
      </c>
      <c r="D2412" t="s">
        <v>6965</v>
      </c>
      <c r="E2412" t="s">
        <v>13</v>
      </c>
      <c r="F2412" t="s">
        <v>133</v>
      </c>
      <c r="G2412" t="s">
        <v>15</v>
      </c>
      <c r="H2412" t="s">
        <v>16</v>
      </c>
      <c r="I2412" t="s">
        <v>146</v>
      </c>
      <c r="J2412" t="s">
        <v>6966</v>
      </c>
      <c r="K2412" t="s">
        <v>76</v>
      </c>
    </row>
    <row r="2413" spans="1:11" x14ac:dyDescent="0.35">
      <c r="A2413">
        <v>2412</v>
      </c>
      <c r="B2413" t="s">
        <v>6967</v>
      </c>
      <c r="C2413">
        <v>24</v>
      </c>
      <c r="D2413" t="s">
        <v>6968</v>
      </c>
      <c r="E2413" t="s">
        <v>31</v>
      </c>
      <c r="F2413" t="s">
        <v>67</v>
      </c>
      <c r="G2413" t="s">
        <v>80</v>
      </c>
      <c r="H2413" t="s">
        <v>32</v>
      </c>
      <c r="I2413" t="s">
        <v>146</v>
      </c>
      <c r="J2413" t="s">
        <v>6969</v>
      </c>
      <c r="K2413" t="s">
        <v>76</v>
      </c>
    </row>
    <row r="2414" spans="1:11" x14ac:dyDescent="0.35">
      <c r="A2414">
        <v>2413</v>
      </c>
      <c r="B2414" t="s">
        <v>6970</v>
      </c>
      <c r="C2414">
        <v>27</v>
      </c>
      <c r="D2414" t="s">
        <v>6971</v>
      </c>
      <c r="E2414" t="s">
        <v>149</v>
      </c>
      <c r="F2414" t="s">
        <v>31</v>
      </c>
      <c r="G2414" t="s">
        <v>62</v>
      </c>
      <c r="H2414" t="s">
        <v>23</v>
      </c>
      <c r="I2414" t="s">
        <v>58</v>
      </c>
      <c r="J2414">
        <v>1652253316</v>
      </c>
      <c r="K2414" t="s">
        <v>44</v>
      </c>
    </row>
    <row r="2415" spans="1:11" x14ac:dyDescent="0.35">
      <c r="A2415">
        <v>2414</v>
      </c>
      <c r="B2415" t="s">
        <v>6972</v>
      </c>
      <c r="C2415">
        <v>20</v>
      </c>
      <c r="D2415" t="s">
        <v>6973</v>
      </c>
      <c r="E2415" t="s">
        <v>42</v>
      </c>
      <c r="F2415" t="s">
        <v>14</v>
      </c>
      <c r="G2415" t="s">
        <v>15</v>
      </c>
      <c r="H2415" t="s">
        <v>16</v>
      </c>
      <c r="I2415" t="s">
        <v>116</v>
      </c>
      <c r="J2415" t="s">
        <v>6974</v>
      </c>
      <c r="K2415" t="s">
        <v>44</v>
      </c>
    </row>
    <row r="2416" spans="1:11" x14ac:dyDescent="0.35">
      <c r="A2416">
        <v>2415</v>
      </c>
      <c r="B2416" t="s">
        <v>6975</v>
      </c>
      <c r="C2416">
        <v>26</v>
      </c>
      <c r="D2416" t="s">
        <v>6976</v>
      </c>
      <c r="E2416" t="s">
        <v>169</v>
      </c>
      <c r="F2416" t="s">
        <v>16</v>
      </c>
      <c r="G2416" t="s">
        <v>62</v>
      </c>
      <c r="H2416" t="s">
        <v>23</v>
      </c>
      <c r="I2416" t="s">
        <v>48</v>
      </c>
      <c r="J2416">
        <v>837549996</v>
      </c>
      <c r="K2416" t="s">
        <v>44</v>
      </c>
    </row>
    <row r="2417" spans="1:11" x14ac:dyDescent="0.35">
      <c r="A2417">
        <v>2416</v>
      </c>
      <c r="B2417" t="s">
        <v>6977</v>
      </c>
      <c r="C2417">
        <v>25</v>
      </c>
      <c r="D2417" t="s">
        <v>6978</v>
      </c>
      <c r="E2417" t="s">
        <v>16</v>
      </c>
      <c r="F2417" t="s">
        <v>79</v>
      </c>
      <c r="G2417" t="s">
        <v>87</v>
      </c>
      <c r="H2417" t="s">
        <v>79</v>
      </c>
      <c r="I2417" t="s">
        <v>91</v>
      </c>
      <c r="J2417" t="s">
        <v>6979</v>
      </c>
      <c r="K2417" t="s">
        <v>19</v>
      </c>
    </row>
    <row r="2418" spans="1:11" x14ac:dyDescent="0.35">
      <c r="A2418">
        <v>2417</v>
      </c>
      <c r="B2418" t="s">
        <v>6980</v>
      </c>
      <c r="C2418">
        <v>27</v>
      </c>
      <c r="D2418" t="s">
        <v>6981</v>
      </c>
      <c r="E2418" t="s">
        <v>101</v>
      </c>
      <c r="F2418" t="s">
        <v>34</v>
      </c>
      <c r="G2418" t="s">
        <v>15</v>
      </c>
      <c r="H2418" t="s">
        <v>16</v>
      </c>
      <c r="I2418" t="s">
        <v>68</v>
      </c>
      <c r="J2418" t="s">
        <v>6982</v>
      </c>
      <c r="K2418" t="s">
        <v>44</v>
      </c>
    </row>
    <row r="2419" spans="1:11" x14ac:dyDescent="0.35">
      <c r="A2419">
        <v>2418</v>
      </c>
      <c r="B2419" t="s">
        <v>6983</v>
      </c>
      <c r="C2419">
        <v>29</v>
      </c>
      <c r="D2419" t="s">
        <v>6984</v>
      </c>
      <c r="E2419" t="s">
        <v>25</v>
      </c>
      <c r="F2419" t="s">
        <v>177</v>
      </c>
      <c r="G2419" t="s">
        <v>87</v>
      </c>
      <c r="H2419" t="s">
        <v>79</v>
      </c>
      <c r="I2419" t="s">
        <v>26</v>
      </c>
      <c r="J2419" t="s">
        <v>6985</v>
      </c>
      <c r="K2419" t="s">
        <v>76</v>
      </c>
    </row>
    <row r="2420" spans="1:11" x14ac:dyDescent="0.35">
      <c r="A2420">
        <v>2419</v>
      </c>
      <c r="B2420" t="s">
        <v>6986</v>
      </c>
      <c r="C2420">
        <v>28</v>
      </c>
      <c r="D2420" t="s">
        <v>6987</v>
      </c>
      <c r="E2420" t="s">
        <v>22</v>
      </c>
      <c r="F2420" t="s">
        <v>23</v>
      </c>
      <c r="G2420" t="s">
        <v>47</v>
      </c>
      <c r="H2420" t="s">
        <v>31</v>
      </c>
      <c r="I2420" t="s">
        <v>63</v>
      </c>
      <c r="J2420" t="s">
        <v>6988</v>
      </c>
      <c r="K2420" t="s">
        <v>28</v>
      </c>
    </row>
    <row r="2421" spans="1:11" x14ac:dyDescent="0.35">
      <c r="A2421">
        <v>2420</v>
      </c>
      <c r="B2421" t="s">
        <v>6989</v>
      </c>
      <c r="C2421">
        <v>24</v>
      </c>
      <c r="D2421" t="s">
        <v>6990</v>
      </c>
      <c r="E2421" t="s">
        <v>40</v>
      </c>
      <c r="F2421" t="s">
        <v>177</v>
      </c>
      <c r="G2421" t="s">
        <v>52</v>
      </c>
      <c r="H2421" t="s">
        <v>13</v>
      </c>
      <c r="I2421" t="s">
        <v>26</v>
      </c>
      <c r="J2421" t="s">
        <v>6991</v>
      </c>
      <c r="K2421" t="s">
        <v>44</v>
      </c>
    </row>
    <row r="2422" spans="1:11" x14ac:dyDescent="0.35">
      <c r="A2422">
        <v>2421</v>
      </c>
      <c r="B2422" t="s">
        <v>6992</v>
      </c>
      <c r="C2422">
        <v>25</v>
      </c>
      <c r="D2422" t="s">
        <v>6993</v>
      </c>
      <c r="E2422" t="s">
        <v>31</v>
      </c>
      <c r="F2422" t="s">
        <v>14</v>
      </c>
      <c r="G2422" t="s">
        <v>41</v>
      </c>
      <c r="H2422" t="s">
        <v>42</v>
      </c>
      <c r="I2422" t="s">
        <v>88</v>
      </c>
      <c r="J2422" t="s">
        <v>6994</v>
      </c>
      <c r="K2422" t="s">
        <v>28</v>
      </c>
    </row>
    <row r="2423" spans="1:11" x14ac:dyDescent="0.35">
      <c r="A2423">
        <v>2422</v>
      </c>
      <c r="B2423" t="s">
        <v>6995</v>
      </c>
      <c r="C2423">
        <v>24</v>
      </c>
      <c r="D2423" t="s">
        <v>6996</v>
      </c>
      <c r="E2423" t="s">
        <v>16</v>
      </c>
      <c r="F2423" t="s">
        <v>177</v>
      </c>
      <c r="G2423" t="s">
        <v>120</v>
      </c>
      <c r="H2423" t="s">
        <v>57</v>
      </c>
      <c r="I2423" t="s">
        <v>88</v>
      </c>
      <c r="J2423" t="s">
        <v>6997</v>
      </c>
      <c r="K2423" t="s">
        <v>28</v>
      </c>
    </row>
    <row r="2424" spans="1:11" x14ac:dyDescent="0.35">
      <c r="A2424">
        <v>2423</v>
      </c>
      <c r="B2424" t="s">
        <v>6998</v>
      </c>
      <c r="C2424">
        <v>20</v>
      </c>
      <c r="D2424" t="s">
        <v>6999</v>
      </c>
      <c r="E2424" t="s">
        <v>13</v>
      </c>
      <c r="F2424" t="s">
        <v>101</v>
      </c>
      <c r="G2424" t="s">
        <v>62</v>
      </c>
      <c r="H2424" t="s">
        <v>23</v>
      </c>
      <c r="I2424" t="s">
        <v>88</v>
      </c>
      <c r="J2424" t="s">
        <v>7000</v>
      </c>
      <c r="K2424" t="s">
        <v>76</v>
      </c>
    </row>
    <row r="2425" spans="1:11" x14ac:dyDescent="0.35">
      <c r="A2425">
        <v>2424</v>
      </c>
      <c r="B2425" t="s">
        <v>7001</v>
      </c>
      <c r="C2425">
        <v>24</v>
      </c>
      <c r="D2425" t="s">
        <v>7002</v>
      </c>
      <c r="E2425" t="s">
        <v>133</v>
      </c>
      <c r="F2425" t="s">
        <v>13</v>
      </c>
      <c r="G2425" t="s">
        <v>87</v>
      </c>
      <c r="H2425" t="s">
        <v>79</v>
      </c>
      <c r="I2425" t="s">
        <v>170</v>
      </c>
      <c r="J2425" t="s">
        <v>7003</v>
      </c>
      <c r="K2425" t="s">
        <v>19</v>
      </c>
    </row>
    <row r="2426" spans="1:11" x14ac:dyDescent="0.35">
      <c r="A2426">
        <v>2425</v>
      </c>
      <c r="B2426" t="s">
        <v>7004</v>
      </c>
      <c r="C2426">
        <v>24</v>
      </c>
      <c r="D2426" t="s">
        <v>7005</v>
      </c>
      <c r="E2426" t="s">
        <v>23</v>
      </c>
      <c r="F2426" t="s">
        <v>14</v>
      </c>
      <c r="G2426" t="s">
        <v>41</v>
      </c>
      <c r="H2426" t="s">
        <v>42</v>
      </c>
      <c r="I2426" t="s">
        <v>17</v>
      </c>
      <c r="J2426" t="s">
        <v>7006</v>
      </c>
      <c r="K2426" t="s">
        <v>28</v>
      </c>
    </row>
    <row r="2427" spans="1:11" x14ac:dyDescent="0.35">
      <c r="A2427">
        <v>2426</v>
      </c>
      <c r="B2427" t="s">
        <v>7007</v>
      </c>
      <c r="C2427">
        <v>23</v>
      </c>
      <c r="D2427" t="s">
        <v>7008</v>
      </c>
      <c r="E2427" t="s">
        <v>14</v>
      </c>
      <c r="F2427" t="s">
        <v>34</v>
      </c>
      <c r="G2427" t="s">
        <v>52</v>
      </c>
      <c r="H2427" t="s">
        <v>13</v>
      </c>
      <c r="I2427" t="s">
        <v>102</v>
      </c>
      <c r="J2427" t="s">
        <v>7009</v>
      </c>
      <c r="K2427" t="s">
        <v>19</v>
      </c>
    </row>
    <row r="2428" spans="1:11" x14ac:dyDescent="0.35">
      <c r="A2428">
        <v>2427</v>
      </c>
      <c r="B2428" t="s">
        <v>7010</v>
      </c>
      <c r="C2428">
        <v>22</v>
      </c>
      <c r="D2428" t="s">
        <v>7011</v>
      </c>
      <c r="E2428" t="s">
        <v>23</v>
      </c>
      <c r="F2428" t="s">
        <v>133</v>
      </c>
      <c r="G2428" t="s">
        <v>24</v>
      </c>
      <c r="H2428" t="s">
        <v>25</v>
      </c>
      <c r="I2428" t="s">
        <v>68</v>
      </c>
      <c r="J2428" t="s">
        <v>7012</v>
      </c>
      <c r="K2428" t="s">
        <v>44</v>
      </c>
    </row>
    <row r="2429" spans="1:11" x14ac:dyDescent="0.35">
      <c r="A2429">
        <v>2428</v>
      </c>
      <c r="B2429" t="s">
        <v>7013</v>
      </c>
      <c r="C2429">
        <v>30</v>
      </c>
      <c r="D2429" t="s">
        <v>7014</v>
      </c>
      <c r="E2429" t="s">
        <v>13</v>
      </c>
      <c r="F2429" t="s">
        <v>34</v>
      </c>
      <c r="G2429" t="s">
        <v>24</v>
      </c>
      <c r="H2429" t="s">
        <v>25</v>
      </c>
      <c r="I2429" t="s">
        <v>26</v>
      </c>
      <c r="J2429" t="s">
        <v>7015</v>
      </c>
      <c r="K2429" t="s">
        <v>44</v>
      </c>
    </row>
    <row r="2430" spans="1:11" x14ac:dyDescent="0.35">
      <c r="A2430">
        <v>2429</v>
      </c>
      <c r="B2430" t="s">
        <v>3783</v>
      </c>
      <c r="C2430">
        <v>20</v>
      </c>
      <c r="D2430" t="s">
        <v>7016</v>
      </c>
      <c r="E2430" t="s">
        <v>13</v>
      </c>
      <c r="F2430" t="s">
        <v>14</v>
      </c>
      <c r="G2430" t="s">
        <v>41</v>
      </c>
      <c r="H2430" t="s">
        <v>42</v>
      </c>
      <c r="I2430" t="s">
        <v>53</v>
      </c>
      <c r="J2430" t="s">
        <v>7017</v>
      </c>
      <c r="K2430" t="s">
        <v>44</v>
      </c>
    </row>
    <row r="2431" spans="1:11" x14ac:dyDescent="0.35">
      <c r="A2431">
        <v>2430</v>
      </c>
      <c r="B2431" t="s">
        <v>7018</v>
      </c>
      <c r="C2431">
        <v>28</v>
      </c>
      <c r="D2431" t="s">
        <v>7019</v>
      </c>
      <c r="E2431" t="s">
        <v>133</v>
      </c>
      <c r="F2431" t="s">
        <v>31</v>
      </c>
      <c r="G2431" t="s">
        <v>15</v>
      </c>
      <c r="H2431" t="s">
        <v>16</v>
      </c>
      <c r="I2431" t="s">
        <v>26</v>
      </c>
      <c r="J2431" t="s">
        <v>7020</v>
      </c>
      <c r="K2431" t="s">
        <v>76</v>
      </c>
    </row>
    <row r="2432" spans="1:11" x14ac:dyDescent="0.35">
      <c r="A2432">
        <v>2431</v>
      </c>
      <c r="B2432" t="s">
        <v>7021</v>
      </c>
      <c r="C2432">
        <v>20</v>
      </c>
      <c r="D2432" t="s">
        <v>7022</v>
      </c>
      <c r="E2432" t="s">
        <v>57</v>
      </c>
      <c r="F2432" t="s">
        <v>133</v>
      </c>
      <c r="G2432" t="s">
        <v>15</v>
      </c>
      <c r="H2432" t="s">
        <v>16</v>
      </c>
      <c r="I2432" t="s">
        <v>68</v>
      </c>
      <c r="J2432" t="s">
        <v>7023</v>
      </c>
      <c r="K2432" t="s">
        <v>28</v>
      </c>
    </row>
    <row r="2433" spans="1:11" x14ac:dyDescent="0.35">
      <c r="A2433">
        <v>2432</v>
      </c>
      <c r="B2433" t="s">
        <v>7024</v>
      </c>
      <c r="C2433">
        <v>29</v>
      </c>
      <c r="D2433" t="s">
        <v>7025</v>
      </c>
      <c r="E2433" t="s">
        <v>13</v>
      </c>
      <c r="F2433" t="s">
        <v>42</v>
      </c>
      <c r="G2433" t="s">
        <v>80</v>
      </c>
      <c r="H2433" t="s">
        <v>32</v>
      </c>
      <c r="I2433" t="s">
        <v>58</v>
      </c>
      <c r="J2433" t="s">
        <v>7026</v>
      </c>
      <c r="K2433" t="s">
        <v>19</v>
      </c>
    </row>
    <row r="2434" spans="1:11" x14ac:dyDescent="0.35">
      <c r="A2434">
        <v>2433</v>
      </c>
      <c r="B2434" t="s">
        <v>7027</v>
      </c>
      <c r="C2434">
        <v>23</v>
      </c>
      <c r="D2434" t="s">
        <v>7028</v>
      </c>
      <c r="E2434" t="s">
        <v>22</v>
      </c>
      <c r="F2434" t="s">
        <v>14</v>
      </c>
      <c r="G2434" t="s">
        <v>33</v>
      </c>
      <c r="H2434" t="s">
        <v>34</v>
      </c>
      <c r="I2434" t="s">
        <v>58</v>
      </c>
      <c r="J2434" t="s">
        <v>7029</v>
      </c>
      <c r="K2434" t="s">
        <v>37</v>
      </c>
    </row>
    <row r="2435" spans="1:11" x14ac:dyDescent="0.35">
      <c r="A2435">
        <v>2434</v>
      </c>
      <c r="B2435" t="s">
        <v>7030</v>
      </c>
      <c r="C2435">
        <v>20</v>
      </c>
      <c r="D2435" t="s">
        <v>7031</v>
      </c>
      <c r="E2435" t="s">
        <v>25</v>
      </c>
      <c r="F2435" t="s">
        <v>22</v>
      </c>
      <c r="G2435" t="s">
        <v>41</v>
      </c>
      <c r="H2435" t="s">
        <v>42</v>
      </c>
      <c r="I2435" t="s">
        <v>58</v>
      </c>
      <c r="J2435">
        <f>1-225-255-9459</f>
        <v>-9938</v>
      </c>
      <c r="K2435" t="s">
        <v>28</v>
      </c>
    </row>
    <row r="2436" spans="1:11" x14ac:dyDescent="0.35">
      <c r="A2436">
        <v>2435</v>
      </c>
      <c r="B2436" t="s">
        <v>7032</v>
      </c>
      <c r="C2436">
        <v>29</v>
      </c>
      <c r="D2436" t="s">
        <v>7033</v>
      </c>
      <c r="E2436" t="s">
        <v>25</v>
      </c>
      <c r="F2436" t="s">
        <v>22</v>
      </c>
      <c r="G2436" t="s">
        <v>41</v>
      </c>
      <c r="H2436" t="s">
        <v>42</v>
      </c>
      <c r="I2436" t="s">
        <v>17</v>
      </c>
      <c r="J2436" t="s">
        <v>7034</v>
      </c>
      <c r="K2436" t="s">
        <v>19</v>
      </c>
    </row>
    <row r="2437" spans="1:11" x14ac:dyDescent="0.35">
      <c r="A2437">
        <v>2436</v>
      </c>
      <c r="B2437" t="s">
        <v>7035</v>
      </c>
      <c r="C2437">
        <v>21</v>
      </c>
      <c r="D2437" t="s">
        <v>7036</v>
      </c>
      <c r="E2437" t="s">
        <v>42</v>
      </c>
      <c r="F2437" t="s">
        <v>22</v>
      </c>
      <c r="G2437" t="s">
        <v>33</v>
      </c>
      <c r="H2437" t="s">
        <v>34</v>
      </c>
      <c r="I2437" t="s">
        <v>102</v>
      </c>
      <c r="J2437" t="s">
        <v>7037</v>
      </c>
      <c r="K2437" t="s">
        <v>28</v>
      </c>
    </row>
    <row r="2438" spans="1:11" x14ac:dyDescent="0.35">
      <c r="A2438">
        <v>2437</v>
      </c>
      <c r="B2438" t="s">
        <v>7038</v>
      </c>
      <c r="C2438">
        <v>22</v>
      </c>
      <c r="D2438" t="s">
        <v>7039</v>
      </c>
      <c r="E2438" t="s">
        <v>67</v>
      </c>
      <c r="F2438" t="s">
        <v>169</v>
      </c>
      <c r="G2438" t="s">
        <v>80</v>
      </c>
      <c r="H2438" t="s">
        <v>32</v>
      </c>
      <c r="I2438" t="s">
        <v>88</v>
      </c>
      <c r="J2438" t="s">
        <v>7040</v>
      </c>
      <c r="K2438" t="s">
        <v>19</v>
      </c>
    </row>
    <row r="2439" spans="1:11" x14ac:dyDescent="0.35">
      <c r="A2439">
        <v>2438</v>
      </c>
      <c r="B2439" t="s">
        <v>7041</v>
      </c>
      <c r="C2439">
        <v>28</v>
      </c>
      <c r="D2439" t="s">
        <v>7042</v>
      </c>
      <c r="E2439" t="s">
        <v>22</v>
      </c>
      <c r="F2439" t="s">
        <v>177</v>
      </c>
      <c r="G2439" t="s">
        <v>87</v>
      </c>
      <c r="H2439" t="s">
        <v>79</v>
      </c>
      <c r="I2439" t="s">
        <v>48</v>
      </c>
      <c r="J2439" t="s">
        <v>7043</v>
      </c>
      <c r="K2439" t="s">
        <v>37</v>
      </c>
    </row>
    <row r="2440" spans="1:11" x14ac:dyDescent="0.35">
      <c r="A2440">
        <v>2439</v>
      </c>
      <c r="B2440" t="s">
        <v>7044</v>
      </c>
      <c r="C2440">
        <v>28</v>
      </c>
      <c r="D2440" t="s">
        <v>7045</v>
      </c>
      <c r="E2440" t="s">
        <v>201</v>
      </c>
      <c r="F2440" t="s">
        <v>22</v>
      </c>
      <c r="G2440" t="s">
        <v>120</v>
      </c>
      <c r="H2440" t="s">
        <v>57</v>
      </c>
      <c r="I2440" t="s">
        <v>58</v>
      </c>
      <c r="J2440" t="s">
        <v>7046</v>
      </c>
      <c r="K2440" t="s">
        <v>28</v>
      </c>
    </row>
    <row r="2441" spans="1:11" x14ac:dyDescent="0.35">
      <c r="A2441">
        <v>2440</v>
      </c>
      <c r="B2441" t="s">
        <v>7047</v>
      </c>
      <c r="C2441">
        <v>27</v>
      </c>
      <c r="D2441" t="s">
        <v>7048</v>
      </c>
      <c r="E2441" t="s">
        <v>13</v>
      </c>
      <c r="F2441" t="s">
        <v>40</v>
      </c>
      <c r="G2441" t="s">
        <v>87</v>
      </c>
      <c r="H2441" t="s">
        <v>79</v>
      </c>
      <c r="I2441" t="s">
        <v>146</v>
      </c>
      <c r="J2441" t="s">
        <v>7049</v>
      </c>
      <c r="K2441" t="s">
        <v>28</v>
      </c>
    </row>
    <row r="2442" spans="1:11" x14ac:dyDescent="0.35">
      <c r="A2442">
        <v>2441</v>
      </c>
      <c r="B2442" t="s">
        <v>7050</v>
      </c>
      <c r="C2442">
        <v>20</v>
      </c>
      <c r="D2442" t="s">
        <v>7051</v>
      </c>
      <c r="E2442" t="s">
        <v>79</v>
      </c>
      <c r="F2442" t="s">
        <v>16</v>
      </c>
      <c r="G2442" t="s">
        <v>41</v>
      </c>
      <c r="H2442" t="s">
        <v>42</v>
      </c>
      <c r="I2442" t="s">
        <v>102</v>
      </c>
      <c r="J2442" t="s">
        <v>7052</v>
      </c>
      <c r="K2442" t="s">
        <v>19</v>
      </c>
    </row>
    <row r="2443" spans="1:11" x14ac:dyDescent="0.35">
      <c r="A2443">
        <v>2442</v>
      </c>
      <c r="B2443" t="s">
        <v>7053</v>
      </c>
      <c r="C2443">
        <v>27</v>
      </c>
      <c r="D2443" t="s">
        <v>7054</v>
      </c>
      <c r="E2443" t="s">
        <v>31</v>
      </c>
      <c r="F2443" t="s">
        <v>23</v>
      </c>
      <c r="G2443" t="s">
        <v>41</v>
      </c>
      <c r="H2443" t="s">
        <v>42</v>
      </c>
      <c r="I2443" t="s">
        <v>170</v>
      </c>
      <c r="J2443">
        <f>1-120-724-2434</f>
        <v>-3277</v>
      </c>
      <c r="K2443" t="s">
        <v>19</v>
      </c>
    </row>
    <row r="2444" spans="1:11" x14ac:dyDescent="0.35">
      <c r="A2444">
        <v>2443</v>
      </c>
      <c r="B2444" t="s">
        <v>7055</v>
      </c>
      <c r="C2444">
        <v>26</v>
      </c>
      <c r="D2444" t="s">
        <v>7056</v>
      </c>
      <c r="E2444" t="s">
        <v>25</v>
      </c>
      <c r="F2444" t="s">
        <v>177</v>
      </c>
      <c r="G2444" t="s">
        <v>24</v>
      </c>
      <c r="H2444" t="s">
        <v>25</v>
      </c>
      <c r="I2444" t="s">
        <v>170</v>
      </c>
      <c r="J2444" t="s">
        <v>7057</v>
      </c>
      <c r="K2444" t="s">
        <v>19</v>
      </c>
    </row>
    <row r="2445" spans="1:11" x14ac:dyDescent="0.35">
      <c r="A2445">
        <v>2444</v>
      </c>
      <c r="B2445" t="s">
        <v>2491</v>
      </c>
      <c r="C2445">
        <v>28</v>
      </c>
      <c r="D2445" t="s">
        <v>7058</v>
      </c>
      <c r="E2445" t="s">
        <v>57</v>
      </c>
      <c r="F2445" t="s">
        <v>32</v>
      </c>
      <c r="G2445" t="s">
        <v>80</v>
      </c>
      <c r="H2445" t="s">
        <v>32</v>
      </c>
      <c r="I2445" t="s">
        <v>17</v>
      </c>
      <c r="J2445" t="s">
        <v>7059</v>
      </c>
      <c r="K2445" t="s">
        <v>19</v>
      </c>
    </row>
    <row r="2446" spans="1:11" x14ac:dyDescent="0.35">
      <c r="A2446">
        <v>2445</v>
      </c>
      <c r="B2446" t="s">
        <v>7060</v>
      </c>
      <c r="C2446">
        <v>26</v>
      </c>
      <c r="D2446" t="s">
        <v>7061</v>
      </c>
      <c r="E2446" t="s">
        <v>32</v>
      </c>
      <c r="F2446" t="s">
        <v>133</v>
      </c>
      <c r="G2446" t="s">
        <v>41</v>
      </c>
      <c r="H2446" t="s">
        <v>42</v>
      </c>
      <c r="I2446" t="s">
        <v>63</v>
      </c>
      <c r="J2446" t="s">
        <v>7062</v>
      </c>
      <c r="K2446" t="s">
        <v>37</v>
      </c>
    </row>
    <row r="2447" spans="1:11" x14ac:dyDescent="0.35">
      <c r="A2447">
        <v>2446</v>
      </c>
      <c r="B2447" t="s">
        <v>7063</v>
      </c>
      <c r="C2447">
        <v>20</v>
      </c>
      <c r="D2447" t="s">
        <v>7064</v>
      </c>
      <c r="E2447" t="s">
        <v>42</v>
      </c>
      <c r="F2447" t="s">
        <v>31</v>
      </c>
      <c r="G2447" t="s">
        <v>62</v>
      </c>
      <c r="H2447" t="s">
        <v>23</v>
      </c>
      <c r="I2447" t="s">
        <v>91</v>
      </c>
      <c r="J2447">
        <v>860871033</v>
      </c>
      <c r="K2447" t="s">
        <v>44</v>
      </c>
    </row>
    <row r="2448" spans="1:11" x14ac:dyDescent="0.35">
      <c r="A2448">
        <v>2447</v>
      </c>
      <c r="B2448" t="s">
        <v>2015</v>
      </c>
      <c r="C2448">
        <v>24</v>
      </c>
      <c r="D2448" t="s">
        <v>7065</v>
      </c>
      <c r="E2448" t="s">
        <v>42</v>
      </c>
      <c r="F2448" t="s">
        <v>22</v>
      </c>
      <c r="G2448" t="s">
        <v>120</v>
      </c>
      <c r="H2448" t="s">
        <v>57</v>
      </c>
      <c r="I2448" t="s">
        <v>170</v>
      </c>
      <c r="J2448" t="s">
        <v>7066</v>
      </c>
      <c r="K2448" t="s">
        <v>37</v>
      </c>
    </row>
    <row r="2449" spans="1:11" x14ac:dyDescent="0.35">
      <c r="A2449">
        <v>2448</v>
      </c>
      <c r="B2449" t="s">
        <v>7067</v>
      </c>
      <c r="C2449">
        <v>26</v>
      </c>
      <c r="D2449" t="s">
        <v>7068</v>
      </c>
      <c r="E2449" t="s">
        <v>201</v>
      </c>
      <c r="F2449" t="s">
        <v>25</v>
      </c>
      <c r="G2449" t="s">
        <v>62</v>
      </c>
      <c r="H2449" t="s">
        <v>23</v>
      </c>
      <c r="I2449" t="s">
        <v>153</v>
      </c>
      <c r="J2449">
        <v>2935698964</v>
      </c>
      <c r="K2449" t="s">
        <v>37</v>
      </c>
    </row>
    <row r="2450" spans="1:11" x14ac:dyDescent="0.35">
      <c r="A2450">
        <v>2449</v>
      </c>
      <c r="B2450" t="s">
        <v>7069</v>
      </c>
      <c r="C2450">
        <v>29</v>
      </c>
      <c r="D2450" t="s">
        <v>7070</v>
      </c>
      <c r="E2450" t="s">
        <v>32</v>
      </c>
      <c r="F2450" t="s">
        <v>23</v>
      </c>
      <c r="G2450" t="s">
        <v>87</v>
      </c>
      <c r="H2450" t="s">
        <v>79</v>
      </c>
      <c r="I2450" t="s">
        <v>26</v>
      </c>
      <c r="J2450" t="s">
        <v>7071</v>
      </c>
      <c r="K2450" t="s">
        <v>28</v>
      </c>
    </row>
    <row r="2451" spans="1:11" x14ac:dyDescent="0.35">
      <c r="A2451">
        <v>2450</v>
      </c>
      <c r="B2451" t="s">
        <v>7072</v>
      </c>
      <c r="C2451">
        <v>23</v>
      </c>
      <c r="D2451" t="s">
        <v>7073</v>
      </c>
      <c r="E2451" t="s">
        <v>67</v>
      </c>
      <c r="F2451" t="s">
        <v>67</v>
      </c>
      <c r="G2451" t="s">
        <v>15</v>
      </c>
      <c r="H2451" t="s">
        <v>16</v>
      </c>
      <c r="I2451" t="s">
        <v>63</v>
      </c>
      <c r="J2451">
        <v>8764776006</v>
      </c>
      <c r="K2451" t="s">
        <v>19</v>
      </c>
    </row>
    <row r="2452" spans="1:11" x14ac:dyDescent="0.35">
      <c r="A2452">
        <v>2451</v>
      </c>
      <c r="B2452" t="s">
        <v>7074</v>
      </c>
      <c r="C2452">
        <v>22</v>
      </c>
      <c r="D2452" t="s">
        <v>7075</v>
      </c>
      <c r="E2452" t="s">
        <v>133</v>
      </c>
      <c r="F2452" t="s">
        <v>201</v>
      </c>
      <c r="G2452" t="s">
        <v>120</v>
      </c>
      <c r="H2452" t="s">
        <v>57</v>
      </c>
      <c r="I2452" t="s">
        <v>170</v>
      </c>
      <c r="J2452" t="s">
        <v>7076</v>
      </c>
      <c r="K2452" t="s">
        <v>76</v>
      </c>
    </row>
    <row r="2453" spans="1:11" x14ac:dyDescent="0.35">
      <c r="A2453">
        <v>2452</v>
      </c>
      <c r="B2453" t="s">
        <v>7077</v>
      </c>
      <c r="C2453">
        <v>28</v>
      </c>
      <c r="D2453" t="s">
        <v>7078</v>
      </c>
      <c r="E2453" t="s">
        <v>169</v>
      </c>
      <c r="F2453" t="s">
        <v>14</v>
      </c>
      <c r="G2453" t="s">
        <v>33</v>
      </c>
      <c r="H2453" t="s">
        <v>34</v>
      </c>
      <c r="I2453" t="s">
        <v>88</v>
      </c>
      <c r="J2453" t="s">
        <v>7079</v>
      </c>
      <c r="K2453" t="s">
        <v>28</v>
      </c>
    </row>
    <row r="2454" spans="1:11" x14ac:dyDescent="0.35">
      <c r="A2454">
        <v>2453</v>
      </c>
      <c r="B2454" t="s">
        <v>7080</v>
      </c>
      <c r="C2454">
        <v>27</v>
      </c>
      <c r="D2454" t="s">
        <v>7081</v>
      </c>
      <c r="E2454" t="s">
        <v>101</v>
      </c>
      <c r="F2454" t="s">
        <v>57</v>
      </c>
      <c r="G2454" t="s">
        <v>41</v>
      </c>
      <c r="H2454" t="s">
        <v>42</v>
      </c>
      <c r="I2454" t="s">
        <v>146</v>
      </c>
      <c r="J2454" t="s">
        <v>7082</v>
      </c>
      <c r="K2454" t="s">
        <v>76</v>
      </c>
    </row>
    <row r="2455" spans="1:11" x14ac:dyDescent="0.35">
      <c r="A2455">
        <v>2454</v>
      </c>
      <c r="B2455" t="s">
        <v>7083</v>
      </c>
      <c r="C2455">
        <v>29</v>
      </c>
      <c r="D2455" t="s">
        <v>7084</v>
      </c>
      <c r="E2455" t="s">
        <v>42</v>
      </c>
      <c r="F2455" t="s">
        <v>13</v>
      </c>
      <c r="G2455" t="s">
        <v>120</v>
      </c>
      <c r="H2455" t="s">
        <v>57</v>
      </c>
      <c r="I2455" t="s">
        <v>102</v>
      </c>
      <c r="J2455" t="s">
        <v>7085</v>
      </c>
      <c r="K2455" t="s">
        <v>76</v>
      </c>
    </row>
    <row r="2456" spans="1:11" x14ac:dyDescent="0.35">
      <c r="A2456">
        <v>2455</v>
      </c>
      <c r="B2456" t="s">
        <v>7086</v>
      </c>
      <c r="C2456">
        <v>23</v>
      </c>
      <c r="D2456" t="s">
        <v>7087</v>
      </c>
      <c r="E2456" t="s">
        <v>101</v>
      </c>
      <c r="F2456" t="s">
        <v>42</v>
      </c>
      <c r="G2456" t="s">
        <v>52</v>
      </c>
      <c r="H2456" t="s">
        <v>13</v>
      </c>
      <c r="I2456" t="s">
        <v>68</v>
      </c>
      <c r="J2456" t="s">
        <v>7088</v>
      </c>
      <c r="K2456" t="s">
        <v>44</v>
      </c>
    </row>
    <row r="2457" spans="1:11" x14ac:dyDescent="0.35">
      <c r="A2457">
        <v>2456</v>
      </c>
      <c r="B2457" t="s">
        <v>7089</v>
      </c>
      <c r="C2457">
        <v>21</v>
      </c>
      <c r="D2457" t="s">
        <v>7090</v>
      </c>
      <c r="E2457" t="s">
        <v>25</v>
      </c>
      <c r="F2457" t="s">
        <v>177</v>
      </c>
      <c r="G2457" t="s">
        <v>62</v>
      </c>
      <c r="H2457" t="s">
        <v>23</v>
      </c>
      <c r="I2457" t="s">
        <v>58</v>
      </c>
      <c r="J2457" t="s">
        <v>7091</v>
      </c>
      <c r="K2457" t="s">
        <v>19</v>
      </c>
    </row>
    <row r="2458" spans="1:11" x14ac:dyDescent="0.35">
      <c r="A2458">
        <v>2457</v>
      </c>
      <c r="B2458" t="s">
        <v>7092</v>
      </c>
      <c r="C2458">
        <v>20</v>
      </c>
      <c r="D2458" t="s">
        <v>7093</v>
      </c>
      <c r="E2458" t="s">
        <v>22</v>
      </c>
      <c r="F2458" t="s">
        <v>79</v>
      </c>
      <c r="G2458" t="s">
        <v>15</v>
      </c>
      <c r="H2458" t="s">
        <v>16</v>
      </c>
      <c r="I2458" t="s">
        <v>17</v>
      </c>
      <c r="J2458">
        <v>1209088509</v>
      </c>
      <c r="K2458" t="s">
        <v>37</v>
      </c>
    </row>
    <row r="2459" spans="1:11" x14ac:dyDescent="0.35">
      <c r="A2459">
        <v>2458</v>
      </c>
      <c r="B2459" t="s">
        <v>7094</v>
      </c>
      <c r="C2459">
        <v>27</v>
      </c>
      <c r="D2459" t="s">
        <v>7095</v>
      </c>
      <c r="E2459" t="s">
        <v>79</v>
      </c>
      <c r="F2459" t="s">
        <v>31</v>
      </c>
      <c r="G2459" t="s">
        <v>87</v>
      </c>
      <c r="H2459" t="s">
        <v>79</v>
      </c>
      <c r="I2459" t="s">
        <v>35</v>
      </c>
      <c r="J2459">
        <v>4712611972</v>
      </c>
      <c r="K2459" t="s">
        <v>76</v>
      </c>
    </row>
    <row r="2460" spans="1:11" x14ac:dyDescent="0.35">
      <c r="A2460">
        <v>2459</v>
      </c>
      <c r="B2460" t="s">
        <v>7096</v>
      </c>
      <c r="C2460">
        <v>24</v>
      </c>
      <c r="D2460" t="s">
        <v>7097</v>
      </c>
      <c r="E2460" t="s">
        <v>169</v>
      </c>
      <c r="F2460" t="s">
        <v>201</v>
      </c>
      <c r="G2460" t="s">
        <v>52</v>
      </c>
      <c r="H2460" t="s">
        <v>13</v>
      </c>
      <c r="I2460" t="s">
        <v>170</v>
      </c>
      <c r="J2460" t="s">
        <v>7098</v>
      </c>
      <c r="K2460" t="s">
        <v>19</v>
      </c>
    </row>
    <row r="2461" spans="1:11" x14ac:dyDescent="0.35">
      <c r="A2461">
        <v>2460</v>
      </c>
      <c r="B2461" t="s">
        <v>7099</v>
      </c>
      <c r="C2461">
        <v>23</v>
      </c>
      <c r="D2461" t="s">
        <v>7100</v>
      </c>
      <c r="E2461" t="s">
        <v>133</v>
      </c>
      <c r="F2461" t="s">
        <v>169</v>
      </c>
      <c r="G2461" t="s">
        <v>80</v>
      </c>
      <c r="H2461" t="s">
        <v>32</v>
      </c>
      <c r="I2461" t="s">
        <v>48</v>
      </c>
      <c r="J2461" t="s">
        <v>7101</v>
      </c>
      <c r="K2461" t="s">
        <v>37</v>
      </c>
    </row>
    <row r="2462" spans="1:11" x14ac:dyDescent="0.35">
      <c r="A2462">
        <v>2461</v>
      </c>
      <c r="B2462" t="s">
        <v>7102</v>
      </c>
      <c r="C2462">
        <v>28</v>
      </c>
      <c r="D2462" t="s">
        <v>7103</v>
      </c>
      <c r="E2462" t="s">
        <v>67</v>
      </c>
      <c r="F2462" t="s">
        <v>101</v>
      </c>
      <c r="G2462" t="s">
        <v>47</v>
      </c>
      <c r="H2462" t="s">
        <v>31</v>
      </c>
      <c r="I2462" t="s">
        <v>116</v>
      </c>
      <c r="J2462" t="s">
        <v>7104</v>
      </c>
      <c r="K2462" t="s">
        <v>37</v>
      </c>
    </row>
    <row r="2463" spans="1:11" x14ac:dyDescent="0.35">
      <c r="A2463">
        <v>2462</v>
      </c>
      <c r="B2463" t="s">
        <v>7105</v>
      </c>
      <c r="C2463">
        <v>29</v>
      </c>
      <c r="D2463" t="s">
        <v>7106</v>
      </c>
      <c r="E2463" t="s">
        <v>14</v>
      </c>
      <c r="F2463" t="s">
        <v>169</v>
      </c>
      <c r="G2463" t="s">
        <v>33</v>
      </c>
      <c r="H2463" t="s">
        <v>34</v>
      </c>
      <c r="I2463" t="s">
        <v>91</v>
      </c>
      <c r="J2463">
        <f>1-403-209-1397</f>
        <v>-2008</v>
      </c>
      <c r="K2463" t="s">
        <v>28</v>
      </c>
    </row>
    <row r="2464" spans="1:11" x14ac:dyDescent="0.35">
      <c r="A2464">
        <v>2463</v>
      </c>
      <c r="B2464" t="s">
        <v>7107</v>
      </c>
      <c r="C2464">
        <v>20</v>
      </c>
      <c r="D2464" t="s">
        <v>7108</v>
      </c>
      <c r="E2464" t="s">
        <v>79</v>
      </c>
      <c r="F2464" t="s">
        <v>149</v>
      </c>
      <c r="G2464" t="s">
        <v>62</v>
      </c>
      <c r="H2464" t="s">
        <v>23</v>
      </c>
      <c r="I2464" t="s">
        <v>17</v>
      </c>
      <c r="J2464" t="s">
        <v>7109</v>
      </c>
      <c r="K2464" t="s">
        <v>44</v>
      </c>
    </row>
    <row r="2465" spans="1:11" x14ac:dyDescent="0.35">
      <c r="A2465">
        <v>2464</v>
      </c>
      <c r="B2465" t="s">
        <v>381</v>
      </c>
      <c r="C2465">
        <v>23</v>
      </c>
      <c r="D2465" t="s">
        <v>7110</v>
      </c>
      <c r="E2465" t="s">
        <v>67</v>
      </c>
      <c r="F2465" t="s">
        <v>25</v>
      </c>
      <c r="G2465" t="s">
        <v>47</v>
      </c>
      <c r="H2465" t="s">
        <v>31</v>
      </c>
      <c r="I2465" t="s">
        <v>35</v>
      </c>
      <c r="J2465" t="s">
        <v>7111</v>
      </c>
      <c r="K2465" t="s">
        <v>37</v>
      </c>
    </row>
    <row r="2466" spans="1:11" x14ac:dyDescent="0.35">
      <c r="A2466">
        <v>2465</v>
      </c>
      <c r="B2466" t="s">
        <v>7112</v>
      </c>
      <c r="C2466">
        <v>24</v>
      </c>
      <c r="D2466" t="s">
        <v>7113</v>
      </c>
      <c r="E2466" t="s">
        <v>42</v>
      </c>
      <c r="F2466" t="s">
        <v>169</v>
      </c>
      <c r="G2466" t="s">
        <v>120</v>
      </c>
      <c r="H2466" t="s">
        <v>57</v>
      </c>
      <c r="I2466" t="s">
        <v>63</v>
      </c>
      <c r="J2466">
        <v>6413924918</v>
      </c>
      <c r="K2466" t="s">
        <v>44</v>
      </c>
    </row>
    <row r="2467" spans="1:11" x14ac:dyDescent="0.35">
      <c r="A2467">
        <v>2466</v>
      </c>
      <c r="B2467" t="s">
        <v>7114</v>
      </c>
      <c r="C2467">
        <v>26</v>
      </c>
      <c r="D2467" t="s">
        <v>7115</v>
      </c>
      <c r="E2467" t="s">
        <v>42</v>
      </c>
      <c r="F2467" t="s">
        <v>133</v>
      </c>
      <c r="G2467" t="s">
        <v>87</v>
      </c>
      <c r="H2467" t="s">
        <v>79</v>
      </c>
      <c r="I2467" t="s">
        <v>170</v>
      </c>
      <c r="J2467" t="s">
        <v>7116</v>
      </c>
      <c r="K2467" t="s">
        <v>28</v>
      </c>
    </row>
    <row r="2468" spans="1:11" x14ac:dyDescent="0.35">
      <c r="A2468">
        <v>2467</v>
      </c>
      <c r="B2468" t="s">
        <v>5023</v>
      </c>
      <c r="C2468">
        <v>28</v>
      </c>
      <c r="D2468" t="s">
        <v>7117</v>
      </c>
      <c r="E2468" t="s">
        <v>14</v>
      </c>
      <c r="F2468" t="s">
        <v>169</v>
      </c>
      <c r="G2468" t="s">
        <v>47</v>
      </c>
      <c r="H2468" t="s">
        <v>31</v>
      </c>
      <c r="I2468" t="s">
        <v>68</v>
      </c>
      <c r="J2468" t="s">
        <v>7118</v>
      </c>
      <c r="K2468" t="s">
        <v>19</v>
      </c>
    </row>
    <row r="2469" spans="1:11" x14ac:dyDescent="0.35">
      <c r="A2469">
        <v>2468</v>
      </c>
      <c r="B2469" t="s">
        <v>7119</v>
      </c>
      <c r="C2469">
        <v>26</v>
      </c>
      <c r="D2469" t="s">
        <v>7120</v>
      </c>
      <c r="E2469" t="s">
        <v>42</v>
      </c>
      <c r="F2469" t="s">
        <v>13</v>
      </c>
      <c r="G2469" t="s">
        <v>15</v>
      </c>
      <c r="H2469" t="s">
        <v>16</v>
      </c>
      <c r="I2469" t="s">
        <v>48</v>
      </c>
      <c r="J2469" t="s">
        <v>7121</v>
      </c>
      <c r="K2469" t="s">
        <v>37</v>
      </c>
    </row>
    <row r="2470" spans="1:11" x14ac:dyDescent="0.35">
      <c r="A2470">
        <v>2469</v>
      </c>
      <c r="B2470" t="s">
        <v>7122</v>
      </c>
      <c r="C2470">
        <v>25</v>
      </c>
      <c r="D2470" t="s">
        <v>7123</v>
      </c>
      <c r="E2470" t="s">
        <v>34</v>
      </c>
      <c r="F2470" t="s">
        <v>133</v>
      </c>
      <c r="G2470" t="s">
        <v>80</v>
      </c>
      <c r="H2470" t="s">
        <v>32</v>
      </c>
      <c r="I2470" t="s">
        <v>153</v>
      </c>
      <c r="J2470" t="s">
        <v>7124</v>
      </c>
      <c r="K2470" t="s">
        <v>37</v>
      </c>
    </row>
    <row r="2471" spans="1:11" x14ac:dyDescent="0.35">
      <c r="A2471">
        <v>2470</v>
      </c>
      <c r="B2471" t="s">
        <v>7125</v>
      </c>
      <c r="C2471">
        <v>23</v>
      </c>
      <c r="D2471" t="s">
        <v>7126</v>
      </c>
      <c r="E2471" t="s">
        <v>32</v>
      </c>
      <c r="F2471" t="s">
        <v>32</v>
      </c>
      <c r="G2471" t="s">
        <v>87</v>
      </c>
      <c r="H2471" t="s">
        <v>79</v>
      </c>
      <c r="I2471" t="s">
        <v>63</v>
      </c>
      <c r="J2471" t="s">
        <v>7127</v>
      </c>
      <c r="K2471" t="s">
        <v>37</v>
      </c>
    </row>
    <row r="2472" spans="1:11" x14ac:dyDescent="0.35">
      <c r="A2472">
        <v>2471</v>
      </c>
      <c r="B2472" t="s">
        <v>7128</v>
      </c>
      <c r="C2472">
        <v>29</v>
      </c>
      <c r="D2472" t="s">
        <v>7129</v>
      </c>
      <c r="E2472" t="s">
        <v>16</v>
      </c>
      <c r="F2472" t="s">
        <v>25</v>
      </c>
      <c r="G2472" t="s">
        <v>41</v>
      </c>
      <c r="H2472" t="s">
        <v>42</v>
      </c>
      <c r="I2472" t="s">
        <v>53</v>
      </c>
      <c r="J2472" t="s">
        <v>7130</v>
      </c>
      <c r="K2472" t="s">
        <v>44</v>
      </c>
    </row>
    <row r="2473" spans="1:11" x14ac:dyDescent="0.35">
      <c r="A2473">
        <v>2472</v>
      </c>
      <c r="B2473" t="s">
        <v>7131</v>
      </c>
      <c r="C2473">
        <v>28</v>
      </c>
      <c r="D2473" t="s">
        <v>7132</v>
      </c>
      <c r="E2473" t="s">
        <v>149</v>
      </c>
      <c r="F2473" t="s">
        <v>133</v>
      </c>
      <c r="G2473" t="s">
        <v>47</v>
      </c>
      <c r="H2473" t="s">
        <v>31</v>
      </c>
      <c r="I2473" t="s">
        <v>170</v>
      </c>
      <c r="J2473" t="s">
        <v>7133</v>
      </c>
      <c r="K2473" t="s">
        <v>19</v>
      </c>
    </row>
    <row r="2474" spans="1:11" x14ac:dyDescent="0.35">
      <c r="A2474">
        <v>2473</v>
      </c>
      <c r="B2474" t="s">
        <v>7134</v>
      </c>
      <c r="C2474">
        <v>25</v>
      </c>
      <c r="D2474" t="s">
        <v>7135</v>
      </c>
      <c r="E2474" t="s">
        <v>42</v>
      </c>
      <c r="F2474" t="s">
        <v>42</v>
      </c>
      <c r="G2474" t="s">
        <v>52</v>
      </c>
      <c r="H2474" t="s">
        <v>13</v>
      </c>
      <c r="I2474" t="s">
        <v>91</v>
      </c>
      <c r="J2474" t="s">
        <v>7136</v>
      </c>
      <c r="K2474" t="s">
        <v>44</v>
      </c>
    </row>
    <row r="2475" spans="1:11" x14ac:dyDescent="0.35">
      <c r="A2475">
        <v>2474</v>
      </c>
      <c r="B2475" t="s">
        <v>7137</v>
      </c>
      <c r="C2475">
        <v>23</v>
      </c>
      <c r="D2475" t="s">
        <v>7138</v>
      </c>
      <c r="E2475" t="s">
        <v>34</v>
      </c>
      <c r="F2475" t="s">
        <v>32</v>
      </c>
      <c r="G2475" t="s">
        <v>15</v>
      </c>
      <c r="H2475" t="s">
        <v>16</v>
      </c>
      <c r="I2475" t="s">
        <v>17</v>
      </c>
      <c r="J2475" t="s">
        <v>7139</v>
      </c>
      <c r="K2475" t="s">
        <v>37</v>
      </c>
    </row>
    <row r="2476" spans="1:11" x14ac:dyDescent="0.35">
      <c r="A2476">
        <v>2475</v>
      </c>
      <c r="B2476" t="s">
        <v>7140</v>
      </c>
      <c r="C2476">
        <v>30</v>
      </c>
      <c r="D2476" t="s">
        <v>7141</v>
      </c>
      <c r="E2476" t="s">
        <v>169</v>
      </c>
      <c r="F2476" t="s">
        <v>79</v>
      </c>
      <c r="G2476" t="s">
        <v>47</v>
      </c>
      <c r="H2476" t="s">
        <v>31</v>
      </c>
      <c r="I2476" t="s">
        <v>102</v>
      </c>
      <c r="J2476" t="s">
        <v>7142</v>
      </c>
      <c r="K2476" t="s">
        <v>37</v>
      </c>
    </row>
    <row r="2477" spans="1:11" x14ac:dyDescent="0.35">
      <c r="A2477">
        <v>2476</v>
      </c>
      <c r="B2477" t="s">
        <v>7143</v>
      </c>
      <c r="C2477">
        <v>29</v>
      </c>
      <c r="D2477" t="s">
        <v>7144</v>
      </c>
      <c r="E2477" t="s">
        <v>101</v>
      </c>
      <c r="F2477" t="s">
        <v>13</v>
      </c>
      <c r="G2477" t="s">
        <v>24</v>
      </c>
      <c r="H2477" t="s">
        <v>25</v>
      </c>
      <c r="I2477" t="s">
        <v>102</v>
      </c>
      <c r="J2477" t="s">
        <v>7145</v>
      </c>
      <c r="K2477" t="s">
        <v>44</v>
      </c>
    </row>
    <row r="2478" spans="1:11" x14ac:dyDescent="0.35">
      <c r="A2478">
        <v>2477</v>
      </c>
      <c r="B2478" t="s">
        <v>7146</v>
      </c>
      <c r="C2478">
        <v>25</v>
      </c>
      <c r="D2478" t="s">
        <v>7147</v>
      </c>
      <c r="E2478" t="s">
        <v>23</v>
      </c>
      <c r="F2478" t="s">
        <v>133</v>
      </c>
      <c r="G2478" t="s">
        <v>62</v>
      </c>
      <c r="H2478" t="s">
        <v>23</v>
      </c>
      <c r="I2478" t="s">
        <v>63</v>
      </c>
      <c r="J2478" t="s">
        <v>7148</v>
      </c>
      <c r="K2478" t="s">
        <v>19</v>
      </c>
    </row>
    <row r="2479" spans="1:11" x14ac:dyDescent="0.35">
      <c r="A2479">
        <v>2478</v>
      </c>
      <c r="B2479" t="s">
        <v>7149</v>
      </c>
      <c r="C2479">
        <v>22</v>
      </c>
      <c r="D2479" t="s">
        <v>7150</v>
      </c>
      <c r="E2479" t="s">
        <v>79</v>
      </c>
      <c r="F2479" t="s">
        <v>16</v>
      </c>
      <c r="G2479" t="s">
        <v>24</v>
      </c>
      <c r="H2479" t="s">
        <v>25</v>
      </c>
      <c r="I2479" t="s">
        <v>17</v>
      </c>
      <c r="J2479" t="s">
        <v>7151</v>
      </c>
      <c r="K2479" t="s">
        <v>28</v>
      </c>
    </row>
    <row r="2480" spans="1:11" x14ac:dyDescent="0.35">
      <c r="A2480">
        <v>2479</v>
      </c>
      <c r="B2480" t="s">
        <v>7152</v>
      </c>
      <c r="C2480">
        <v>23</v>
      </c>
      <c r="D2480" t="s">
        <v>7153</v>
      </c>
      <c r="E2480" t="s">
        <v>16</v>
      </c>
      <c r="F2480" t="s">
        <v>201</v>
      </c>
      <c r="G2480" t="s">
        <v>41</v>
      </c>
      <c r="H2480" t="s">
        <v>42</v>
      </c>
      <c r="I2480" t="s">
        <v>63</v>
      </c>
      <c r="J2480" t="s">
        <v>7154</v>
      </c>
      <c r="K2480" t="s">
        <v>28</v>
      </c>
    </row>
    <row r="2481" spans="1:11" x14ac:dyDescent="0.35">
      <c r="A2481">
        <v>2480</v>
      </c>
      <c r="B2481" t="s">
        <v>7155</v>
      </c>
      <c r="C2481">
        <v>27</v>
      </c>
      <c r="D2481" t="s">
        <v>7156</v>
      </c>
      <c r="E2481" t="s">
        <v>67</v>
      </c>
      <c r="F2481" t="s">
        <v>149</v>
      </c>
      <c r="G2481" t="s">
        <v>33</v>
      </c>
      <c r="H2481" t="s">
        <v>34</v>
      </c>
      <c r="I2481" t="s">
        <v>53</v>
      </c>
      <c r="J2481" t="s">
        <v>7157</v>
      </c>
      <c r="K2481" t="s">
        <v>37</v>
      </c>
    </row>
    <row r="2482" spans="1:11" x14ac:dyDescent="0.35">
      <c r="A2482">
        <v>2481</v>
      </c>
      <c r="B2482" t="s">
        <v>7158</v>
      </c>
      <c r="C2482">
        <v>20</v>
      </c>
      <c r="D2482" t="s">
        <v>7159</v>
      </c>
      <c r="E2482" t="s">
        <v>57</v>
      </c>
      <c r="F2482" t="s">
        <v>25</v>
      </c>
      <c r="G2482" t="s">
        <v>41</v>
      </c>
      <c r="H2482" t="s">
        <v>42</v>
      </c>
      <c r="I2482" t="s">
        <v>53</v>
      </c>
      <c r="J2482" t="s">
        <v>7160</v>
      </c>
      <c r="K2482" t="s">
        <v>37</v>
      </c>
    </row>
    <row r="2483" spans="1:11" x14ac:dyDescent="0.35">
      <c r="A2483">
        <v>2482</v>
      </c>
      <c r="B2483" t="s">
        <v>7161</v>
      </c>
      <c r="C2483">
        <v>20</v>
      </c>
      <c r="D2483" t="s">
        <v>7162</v>
      </c>
      <c r="E2483" t="s">
        <v>22</v>
      </c>
      <c r="F2483" t="s">
        <v>101</v>
      </c>
      <c r="G2483" t="s">
        <v>47</v>
      </c>
      <c r="H2483" t="s">
        <v>31</v>
      </c>
      <c r="I2483" t="s">
        <v>91</v>
      </c>
      <c r="J2483" t="s">
        <v>7163</v>
      </c>
      <c r="K2483" t="s">
        <v>19</v>
      </c>
    </row>
    <row r="2484" spans="1:11" x14ac:dyDescent="0.35">
      <c r="A2484">
        <v>2483</v>
      </c>
      <c r="B2484" t="s">
        <v>7164</v>
      </c>
      <c r="C2484">
        <v>24</v>
      </c>
      <c r="D2484" t="s">
        <v>7165</v>
      </c>
      <c r="E2484" t="s">
        <v>40</v>
      </c>
      <c r="F2484" t="s">
        <v>34</v>
      </c>
      <c r="G2484" t="s">
        <v>52</v>
      </c>
      <c r="H2484" t="s">
        <v>13</v>
      </c>
      <c r="I2484" t="s">
        <v>17</v>
      </c>
      <c r="J2484" t="s">
        <v>7166</v>
      </c>
      <c r="K2484" t="s">
        <v>37</v>
      </c>
    </row>
    <row r="2485" spans="1:11" x14ac:dyDescent="0.35">
      <c r="A2485">
        <v>2484</v>
      </c>
      <c r="B2485" t="s">
        <v>7167</v>
      </c>
      <c r="C2485">
        <v>23</v>
      </c>
      <c r="D2485" t="s">
        <v>7168</v>
      </c>
      <c r="E2485" t="s">
        <v>16</v>
      </c>
      <c r="F2485" t="s">
        <v>169</v>
      </c>
      <c r="G2485" t="s">
        <v>80</v>
      </c>
      <c r="H2485" t="s">
        <v>32</v>
      </c>
      <c r="I2485" t="s">
        <v>26</v>
      </c>
      <c r="J2485" t="s">
        <v>7169</v>
      </c>
      <c r="K2485" t="s">
        <v>28</v>
      </c>
    </row>
    <row r="2486" spans="1:11" x14ac:dyDescent="0.35">
      <c r="A2486">
        <v>2485</v>
      </c>
      <c r="B2486" t="s">
        <v>7170</v>
      </c>
      <c r="C2486">
        <v>29</v>
      </c>
      <c r="D2486" t="s">
        <v>7171</v>
      </c>
      <c r="E2486" t="s">
        <v>25</v>
      </c>
      <c r="F2486" t="s">
        <v>14</v>
      </c>
      <c r="G2486" t="s">
        <v>41</v>
      </c>
      <c r="H2486" t="s">
        <v>42</v>
      </c>
      <c r="I2486" t="s">
        <v>116</v>
      </c>
      <c r="J2486" t="s">
        <v>7172</v>
      </c>
      <c r="K2486" t="s">
        <v>44</v>
      </c>
    </row>
    <row r="2487" spans="1:11" x14ac:dyDescent="0.35">
      <c r="A2487">
        <v>2486</v>
      </c>
      <c r="B2487" t="s">
        <v>7173</v>
      </c>
      <c r="C2487">
        <v>29</v>
      </c>
      <c r="D2487" t="s">
        <v>7174</v>
      </c>
      <c r="E2487" t="s">
        <v>201</v>
      </c>
      <c r="F2487" t="s">
        <v>23</v>
      </c>
      <c r="G2487" t="s">
        <v>80</v>
      </c>
      <c r="H2487" t="s">
        <v>32</v>
      </c>
      <c r="I2487" t="s">
        <v>26</v>
      </c>
      <c r="J2487" t="s">
        <v>7175</v>
      </c>
      <c r="K2487" t="s">
        <v>76</v>
      </c>
    </row>
    <row r="2488" spans="1:11" x14ac:dyDescent="0.35">
      <c r="A2488">
        <v>2487</v>
      </c>
      <c r="B2488" t="s">
        <v>7176</v>
      </c>
      <c r="C2488">
        <v>26</v>
      </c>
      <c r="D2488" t="s">
        <v>7177</v>
      </c>
      <c r="E2488" t="s">
        <v>32</v>
      </c>
      <c r="F2488" t="s">
        <v>25</v>
      </c>
      <c r="G2488" t="s">
        <v>47</v>
      </c>
      <c r="H2488" t="s">
        <v>31</v>
      </c>
      <c r="I2488" t="s">
        <v>88</v>
      </c>
      <c r="J2488" t="s">
        <v>7178</v>
      </c>
      <c r="K2488" t="s">
        <v>76</v>
      </c>
    </row>
    <row r="2489" spans="1:11" x14ac:dyDescent="0.35">
      <c r="A2489">
        <v>2488</v>
      </c>
      <c r="B2489" t="s">
        <v>258</v>
      </c>
      <c r="C2489">
        <v>24</v>
      </c>
      <c r="D2489" t="s">
        <v>7179</v>
      </c>
      <c r="E2489" t="s">
        <v>149</v>
      </c>
      <c r="F2489" t="s">
        <v>25</v>
      </c>
      <c r="G2489" t="s">
        <v>33</v>
      </c>
      <c r="H2489" t="s">
        <v>34</v>
      </c>
      <c r="I2489" t="s">
        <v>170</v>
      </c>
      <c r="J2489" t="s">
        <v>7180</v>
      </c>
      <c r="K2489" t="s">
        <v>19</v>
      </c>
    </row>
    <row r="2490" spans="1:11" x14ac:dyDescent="0.35">
      <c r="A2490">
        <v>2489</v>
      </c>
      <c r="B2490" t="s">
        <v>7007</v>
      </c>
      <c r="C2490">
        <v>29</v>
      </c>
      <c r="D2490" t="s">
        <v>7181</v>
      </c>
      <c r="E2490" t="s">
        <v>149</v>
      </c>
      <c r="F2490" t="s">
        <v>16</v>
      </c>
      <c r="G2490" t="s">
        <v>15</v>
      </c>
      <c r="H2490" t="s">
        <v>16</v>
      </c>
      <c r="I2490" t="s">
        <v>116</v>
      </c>
      <c r="J2490" t="s">
        <v>7182</v>
      </c>
      <c r="K2490" t="s">
        <v>37</v>
      </c>
    </row>
    <row r="2491" spans="1:11" x14ac:dyDescent="0.35">
      <c r="A2491">
        <v>2490</v>
      </c>
      <c r="B2491" t="s">
        <v>7183</v>
      </c>
      <c r="C2491">
        <v>26</v>
      </c>
      <c r="D2491" t="s">
        <v>7184</v>
      </c>
      <c r="E2491" t="s">
        <v>25</v>
      </c>
      <c r="F2491" t="s">
        <v>177</v>
      </c>
      <c r="G2491" t="s">
        <v>24</v>
      </c>
      <c r="H2491" t="s">
        <v>25</v>
      </c>
      <c r="I2491" t="s">
        <v>35</v>
      </c>
      <c r="J2491" t="s">
        <v>7185</v>
      </c>
      <c r="K2491" t="s">
        <v>76</v>
      </c>
    </row>
    <row r="2492" spans="1:11" x14ac:dyDescent="0.35">
      <c r="A2492">
        <v>2491</v>
      </c>
      <c r="B2492" t="s">
        <v>7186</v>
      </c>
      <c r="C2492">
        <v>28</v>
      </c>
      <c r="D2492" t="s">
        <v>7187</v>
      </c>
      <c r="E2492" t="s">
        <v>40</v>
      </c>
      <c r="F2492" t="s">
        <v>67</v>
      </c>
      <c r="G2492" t="s">
        <v>41</v>
      </c>
      <c r="H2492" t="s">
        <v>42</v>
      </c>
      <c r="I2492" t="s">
        <v>17</v>
      </c>
      <c r="J2492" t="s">
        <v>7188</v>
      </c>
      <c r="K2492" t="s">
        <v>19</v>
      </c>
    </row>
    <row r="2493" spans="1:11" x14ac:dyDescent="0.35">
      <c r="A2493">
        <v>2492</v>
      </c>
      <c r="B2493" t="s">
        <v>7189</v>
      </c>
      <c r="C2493">
        <v>20</v>
      </c>
      <c r="D2493" t="s">
        <v>7190</v>
      </c>
      <c r="E2493" t="s">
        <v>25</v>
      </c>
      <c r="F2493" t="s">
        <v>57</v>
      </c>
      <c r="G2493" t="s">
        <v>52</v>
      </c>
      <c r="H2493" t="s">
        <v>13</v>
      </c>
      <c r="I2493" t="s">
        <v>26</v>
      </c>
      <c r="J2493" t="s">
        <v>7191</v>
      </c>
      <c r="K2493" t="s">
        <v>76</v>
      </c>
    </row>
    <row r="2494" spans="1:11" x14ac:dyDescent="0.35">
      <c r="A2494">
        <v>2493</v>
      </c>
      <c r="B2494" t="s">
        <v>7192</v>
      </c>
      <c r="C2494">
        <v>22</v>
      </c>
      <c r="D2494" t="s">
        <v>7193</v>
      </c>
      <c r="E2494" t="s">
        <v>40</v>
      </c>
      <c r="F2494" t="s">
        <v>32</v>
      </c>
      <c r="G2494" t="s">
        <v>24</v>
      </c>
      <c r="H2494" t="s">
        <v>25</v>
      </c>
      <c r="I2494" t="s">
        <v>58</v>
      </c>
      <c r="J2494" t="s">
        <v>7194</v>
      </c>
      <c r="K2494" t="s">
        <v>19</v>
      </c>
    </row>
    <row r="2495" spans="1:11" x14ac:dyDescent="0.35">
      <c r="A2495">
        <v>2494</v>
      </c>
      <c r="B2495" t="s">
        <v>7195</v>
      </c>
      <c r="C2495">
        <v>25</v>
      </c>
      <c r="D2495" t="s">
        <v>7196</v>
      </c>
      <c r="E2495" t="s">
        <v>133</v>
      </c>
      <c r="F2495" t="s">
        <v>40</v>
      </c>
      <c r="G2495" t="s">
        <v>15</v>
      </c>
      <c r="H2495" t="s">
        <v>16</v>
      </c>
      <c r="I2495" t="s">
        <v>88</v>
      </c>
      <c r="J2495" t="s">
        <v>7197</v>
      </c>
      <c r="K2495" t="s">
        <v>76</v>
      </c>
    </row>
    <row r="2496" spans="1:11" x14ac:dyDescent="0.35">
      <c r="A2496">
        <v>2495</v>
      </c>
      <c r="B2496" t="s">
        <v>7198</v>
      </c>
      <c r="C2496">
        <v>20</v>
      </c>
      <c r="D2496" t="s">
        <v>7199</v>
      </c>
      <c r="E2496" t="s">
        <v>31</v>
      </c>
      <c r="F2496" t="s">
        <v>25</v>
      </c>
      <c r="G2496" t="s">
        <v>33</v>
      </c>
      <c r="H2496" t="s">
        <v>34</v>
      </c>
      <c r="I2496" t="s">
        <v>68</v>
      </c>
      <c r="J2496" t="s">
        <v>7200</v>
      </c>
      <c r="K2496" t="s">
        <v>76</v>
      </c>
    </row>
    <row r="2497" spans="1:11" x14ac:dyDescent="0.35">
      <c r="A2497">
        <v>2496</v>
      </c>
      <c r="B2497" t="s">
        <v>7201</v>
      </c>
      <c r="C2497">
        <v>24</v>
      </c>
      <c r="D2497" t="s">
        <v>7202</v>
      </c>
      <c r="E2497" t="s">
        <v>201</v>
      </c>
      <c r="F2497" t="s">
        <v>201</v>
      </c>
      <c r="G2497" t="s">
        <v>120</v>
      </c>
      <c r="H2497" t="s">
        <v>57</v>
      </c>
      <c r="I2497" t="s">
        <v>102</v>
      </c>
      <c r="J2497" t="s">
        <v>7203</v>
      </c>
      <c r="K2497" t="s">
        <v>19</v>
      </c>
    </row>
    <row r="2498" spans="1:11" x14ac:dyDescent="0.35">
      <c r="A2498">
        <v>2497</v>
      </c>
      <c r="B2498" t="s">
        <v>7204</v>
      </c>
      <c r="C2498">
        <v>28</v>
      </c>
      <c r="D2498" t="s">
        <v>7205</v>
      </c>
      <c r="E2498" t="s">
        <v>79</v>
      </c>
      <c r="F2498" t="s">
        <v>67</v>
      </c>
      <c r="G2498" t="s">
        <v>33</v>
      </c>
      <c r="H2498" t="s">
        <v>34</v>
      </c>
      <c r="I2498" t="s">
        <v>53</v>
      </c>
      <c r="J2498" t="s">
        <v>7206</v>
      </c>
      <c r="K2498" t="s">
        <v>76</v>
      </c>
    </row>
    <row r="2499" spans="1:11" x14ac:dyDescent="0.35">
      <c r="A2499">
        <v>2498</v>
      </c>
      <c r="B2499" t="s">
        <v>7207</v>
      </c>
      <c r="C2499">
        <v>21</v>
      </c>
      <c r="D2499" t="s">
        <v>7208</v>
      </c>
      <c r="E2499" t="s">
        <v>133</v>
      </c>
      <c r="F2499" t="s">
        <v>169</v>
      </c>
      <c r="G2499" t="s">
        <v>120</v>
      </c>
      <c r="H2499" t="s">
        <v>57</v>
      </c>
      <c r="I2499" t="s">
        <v>48</v>
      </c>
      <c r="J2499">
        <f>1-432-533-4807</f>
        <v>-5771</v>
      </c>
      <c r="K2499" t="s">
        <v>28</v>
      </c>
    </row>
    <row r="2500" spans="1:11" x14ac:dyDescent="0.35">
      <c r="A2500">
        <v>2499</v>
      </c>
      <c r="B2500" t="s">
        <v>7209</v>
      </c>
      <c r="C2500">
        <v>24</v>
      </c>
      <c r="D2500" t="s">
        <v>7210</v>
      </c>
      <c r="E2500" t="s">
        <v>57</v>
      </c>
      <c r="F2500" t="s">
        <v>101</v>
      </c>
      <c r="G2500" t="s">
        <v>80</v>
      </c>
      <c r="H2500" t="s">
        <v>32</v>
      </c>
      <c r="I2500" t="s">
        <v>48</v>
      </c>
      <c r="J2500" t="s">
        <v>7211</v>
      </c>
      <c r="K2500" t="s">
        <v>28</v>
      </c>
    </row>
    <row r="2501" spans="1:11" x14ac:dyDescent="0.35">
      <c r="A2501">
        <v>2500</v>
      </c>
      <c r="B2501" t="s">
        <v>7212</v>
      </c>
      <c r="C2501">
        <v>21</v>
      </c>
      <c r="D2501" t="s">
        <v>7213</v>
      </c>
      <c r="E2501" t="s">
        <v>133</v>
      </c>
      <c r="F2501" t="s">
        <v>169</v>
      </c>
      <c r="G2501" t="s">
        <v>87</v>
      </c>
      <c r="H2501" t="s">
        <v>79</v>
      </c>
      <c r="I2501" t="s">
        <v>91</v>
      </c>
      <c r="J2501" t="s">
        <v>7214</v>
      </c>
      <c r="K2501" t="s">
        <v>44</v>
      </c>
    </row>
    <row r="2502" spans="1:11" x14ac:dyDescent="0.35">
      <c r="A2502">
        <v>2501</v>
      </c>
      <c r="B2502" t="s">
        <v>7215</v>
      </c>
      <c r="C2502">
        <v>20</v>
      </c>
      <c r="D2502" t="s">
        <v>7216</v>
      </c>
      <c r="E2502" t="s">
        <v>40</v>
      </c>
      <c r="F2502" t="s">
        <v>32</v>
      </c>
      <c r="G2502" t="s">
        <v>80</v>
      </c>
      <c r="H2502" t="s">
        <v>32</v>
      </c>
      <c r="I2502" t="s">
        <v>68</v>
      </c>
      <c r="J2502" t="s">
        <v>7217</v>
      </c>
      <c r="K2502" t="s">
        <v>19</v>
      </c>
    </row>
    <row r="2503" spans="1:11" x14ac:dyDescent="0.35">
      <c r="A2503">
        <v>2502</v>
      </c>
      <c r="B2503" t="s">
        <v>7218</v>
      </c>
      <c r="C2503">
        <v>22</v>
      </c>
      <c r="D2503" t="s">
        <v>7219</v>
      </c>
      <c r="E2503" t="s">
        <v>14</v>
      </c>
      <c r="F2503" t="s">
        <v>32</v>
      </c>
      <c r="G2503" t="s">
        <v>15</v>
      </c>
      <c r="H2503" t="s">
        <v>16</v>
      </c>
      <c r="I2503" t="s">
        <v>146</v>
      </c>
      <c r="J2503" t="s">
        <v>7220</v>
      </c>
      <c r="K2503" t="s">
        <v>37</v>
      </c>
    </row>
    <row r="2504" spans="1:11" x14ac:dyDescent="0.35">
      <c r="A2504">
        <v>2503</v>
      </c>
      <c r="B2504" t="s">
        <v>7221</v>
      </c>
      <c r="C2504">
        <v>27</v>
      </c>
      <c r="D2504" t="s">
        <v>7222</v>
      </c>
      <c r="E2504" t="s">
        <v>57</v>
      </c>
      <c r="F2504" t="s">
        <v>31</v>
      </c>
      <c r="G2504" t="s">
        <v>15</v>
      </c>
      <c r="H2504" t="s">
        <v>16</v>
      </c>
      <c r="I2504" t="s">
        <v>63</v>
      </c>
      <c r="J2504">
        <f>1-752-443-1799</f>
        <v>-2993</v>
      </c>
      <c r="K2504" t="s">
        <v>19</v>
      </c>
    </row>
    <row r="2505" spans="1:11" x14ac:dyDescent="0.35">
      <c r="A2505">
        <v>2504</v>
      </c>
      <c r="B2505" t="s">
        <v>7223</v>
      </c>
      <c r="C2505">
        <v>29</v>
      </c>
      <c r="D2505" t="s">
        <v>7224</v>
      </c>
      <c r="E2505" t="s">
        <v>23</v>
      </c>
      <c r="F2505" t="s">
        <v>13</v>
      </c>
      <c r="G2505" t="s">
        <v>47</v>
      </c>
      <c r="H2505" t="s">
        <v>31</v>
      </c>
      <c r="I2505" t="s">
        <v>91</v>
      </c>
      <c r="J2505">
        <v>6081004813</v>
      </c>
      <c r="K2505" t="s">
        <v>44</v>
      </c>
    </row>
    <row r="2506" spans="1:11" x14ac:dyDescent="0.35">
      <c r="A2506">
        <v>2505</v>
      </c>
      <c r="B2506" t="s">
        <v>7225</v>
      </c>
      <c r="C2506">
        <v>21</v>
      </c>
      <c r="D2506" t="s">
        <v>7226</v>
      </c>
      <c r="E2506" t="s">
        <v>16</v>
      </c>
      <c r="F2506" t="s">
        <v>79</v>
      </c>
      <c r="G2506" t="s">
        <v>15</v>
      </c>
      <c r="H2506" t="s">
        <v>16</v>
      </c>
      <c r="I2506" t="s">
        <v>35</v>
      </c>
      <c r="J2506" t="s">
        <v>7227</v>
      </c>
      <c r="K2506" t="s">
        <v>37</v>
      </c>
    </row>
    <row r="2507" spans="1:11" x14ac:dyDescent="0.35">
      <c r="A2507">
        <v>2506</v>
      </c>
      <c r="B2507" t="s">
        <v>7228</v>
      </c>
      <c r="C2507">
        <v>25</v>
      </c>
      <c r="D2507" t="s">
        <v>7229</v>
      </c>
      <c r="E2507" t="s">
        <v>133</v>
      </c>
      <c r="F2507" t="s">
        <v>34</v>
      </c>
      <c r="G2507" t="s">
        <v>24</v>
      </c>
      <c r="H2507" t="s">
        <v>25</v>
      </c>
      <c r="I2507" t="s">
        <v>68</v>
      </c>
      <c r="J2507" t="s">
        <v>7230</v>
      </c>
      <c r="K2507" t="s">
        <v>76</v>
      </c>
    </row>
    <row r="2508" spans="1:11" x14ac:dyDescent="0.35">
      <c r="A2508">
        <v>2507</v>
      </c>
      <c r="B2508" t="s">
        <v>7231</v>
      </c>
      <c r="C2508">
        <v>27</v>
      </c>
      <c r="D2508" t="s">
        <v>7232</v>
      </c>
      <c r="E2508" t="s">
        <v>34</v>
      </c>
      <c r="F2508" t="s">
        <v>67</v>
      </c>
      <c r="G2508" t="s">
        <v>33</v>
      </c>
      <c r="H2508" t="s">
        <v>34</v>
      </c>
      <c r="I2508" t="s">
        <v>68</v>
      </c>
      <c r="J2508" t="s">
        <v>7233</v>
      </c>
      <c r="K2508" t="s">
        <v>44</v>
      </c>
    </row>
    <row r="2509" spans="1:11" x14ac:dyDescent="0.35">
      <c r="A2509">
        <v>2508</v>
      </c>
      <c r="B2509" t="s">
        <v>7234</v>
      </c>
      <c r="C2509">
        <v>22</v>
      </c>
      <c r="D2509" t="s">
        <v>7235</v>
      </c>
      <c r="E2509" t="s">
        <v>25</v>
      </c>
      <c r="F2509" t="s">
        <v>25</v>
      </c>
      <c r="G2509" t="s">
        <v>80</v>
      </c>
      <c r="H2509" t="s">
        <v>32</v>
      </c>
      <c r="I2509" t="s">
        <v>146</v>
      </c>
      <c r="J2509" t="s">
        <v>7236</v>
      </c>
      <c r="K2509" t="s">
        <v>44</v>
      </c>
    </row>
    <row r="2510" spans="1:11" x14ac:dyDescent="0.35">
      <c r="A2510">
        <v>2509</v>
      </c>
      <c r="B2510" t="s">
        <v>7237</v>
      </c>
      <c r="C2510">
        <v>29</v>
      </c>
      <c r="D2510" t="s">
        <v>7238</v>
      </c>
      <c r="E2510" t="s">
        <v>40</v>
      </c>
      <c r="F2510" t="s">
        <v>13</v>
      </c>
      <c r="G2510" t="s">
        <v>52</v>
      </c>
      <c r="H2510" t="s">
        <v>13</v>
      </c>
      <c r="I2510" t="s">
        <v>170</v>
      </c>
      <c r="J2510" t="s">
        <v>7239</v>
      </c>
      <c r="K2510" t="s">
        <v>28</v>
      </c>
    </row>
    <row r="2511" spans="1:11" x14ac:dyDescent="0.35">
      <c r="A2511">
        <v>2510</v>
      </c>
      <c r="B2511" t="s">
        <v>7240</v>
      </c>
      <c r="C2511">
        <v>30</v>
      </c>
      <c r="D2511" t="s">
        <v>7241</v>
      </c>
      <c r="E2511" t="s">
        <v>23</v>
      </c>
      <c r="F2511" t="s">
        <v>13</v>
      </c>
      <c r="G2511" t="s">
        <v>15</v>
      </c>
      <c r="H2511" t="s">
        <v>16</v>
      </c>
      <c r="I2511" t="s">
        <v>26</v>
      </c>
      <c r="J2511" t="s">
        <v>7242</v>
      </c>
      <c r="K2511" t="s">
        <v>28</v>
      </c>
    </row>
    <row r="2512" spans="1:11" x14ac:dyDescent="0.35">
      <c r="A2512">
        <v>2511</v>
      </c>
      <c r="B2512" t="s">
        <v>7243</v>
      </c>
      <c r="C2512">
        <v>26</v>
      </c>
      <c r="D2512" t="s">
        <v>7244</v>
      </c>
      <c r="E2512" t="s">
        <v>79</v>
      </c>
      <c r="F2512" t="s">
        <v>101</v>
      </c>
      <c r="G2512" t="s">
        <v>80</v>
      </c>
      <c r="H2512" t="s">
        <v>32</v>
      </c>
      <c r="I2512" t="s">
        <v>35</v>
      </c>
      <c r="J2512" t="s">
        <v>7245</v>
      </c>
      <c r="K2512" t="s">
        <v>19</v>
      </c>
    </row>
    <row r="2513" spans="1:11" x14ac:dyDescent="0.35">
      <c r="A2513">
        <v>2512</v>
      </c>
      <c r="B2513" t="s">
        <v>7246</v>
      </c>
      <c r="C2513">
        <v>23</v>
      </c>
      <c r="D2513" t="s">
        <v>7247</v>
      </c>
      <c r="E2513" t="s">
        <v>149</v>
      </c>
      <c r="F2513" t="s">
        <v>32</v>
      </c>
      <c r="G2513" t="s">
        <v>33</v>
      </c>
      <c r="H2513" t="s">
        <v>34</v>
      </c>
      <c r="I2513" t="s">
        <v>170</v>
      </c>
      <c r="J2513" t="s">
        <v>7248</v>
      </c>
      <c r="K2513" t="s">
        <v>19</v>
      </c>
    </row>
    <row r="2514" spans="1:11" x14ac:dyDescent="0.35">
      <c r="A2514">
        <v>2513</v>
      </c>
      <c r="B2514" t="s">
        <v>7249</v>
      </c>
      <c r="C2514">
        <v>28</v>
      </c>
      <c r="D2514" t="s">
        <v>7250</v>
      </c>
      <c r="E2514" t="s">
        <v>67</v>
      </c>
      <c r="F2514" t="s">
        <v>201</v>
      </c>
      <c r="G2514" t="s">
        <v>62</v>
      </c>
      <c r="H2514" t="s">
        <v>23</v>
      </c>
      <c r="I2514" t="s">
        <v>88</v>
      </c>
      <c r="J2514" t="s">
        <v>7251</v>
      </c>
      <c r="K2514" t="s">
        <v>28</v>
      </c>
    </row>
    <row r="2515" spans="1:11" x14ac:dyDescent="0.35">
      <c r="A2515">
        <v>2514</v>
      </c>
      <c r="B2515" t="s">
        <v>7252</v>
      </c>
      <c r="C2515">
        <v>22</v>
      </c>
      <c r="D2515" t="s">
        <v>7253</v>
      </c>
      <c r="E2515" t="s">
        <v>133</v>
      </c>
      <c r="F2515" t="s">
        <v>34</v>
      </c>
      <c r="G2515" t="s">
        <v>24</v>
      </c>
      <c r="H2515" t="s">
        <v>25</v>
      </c>
      <c r="I2515" t="s">
        <v>68</v>
      </c>
      <c r="J2515" t="s">
        <v>7254</v>
      </c>
      <c r="K2515" t="s">
        <v>76</v>
      </c>
    </row>
    <row r="2516" spans="1:11" x14ac:dyDescent="0.35">
      <c r="A2516">
        <v>2515</v>
      </c>
      <c r="B2516" t="s">
        <v>7255</v>
      </c>
      <c r="C2516">
        <v>29</v>
      </c>
      <c r="D2516" t="s">
        <v>7256</v>
      </c>
      <c r="E2516" t="s">
        <v>42</v>
      </c>
      <c r="F2516" t="s">
        <v>32</v>
      </c>
      <c r="G2516" t="s">
        <v>52</v>
      </c>
      <c r="H2516" t="s">
        <v>13</v>
      </c>
      <c r="I2516" t="s">
        <v>153</v>
      </c>
      <c r="J2516" t="s">
        <v>7257</v>
      </c>
      <c r="K2516" t="s">
        <v>28</v>
      </c>
    </row>
    <row r="2517" spans="1:11" x14ac:dyDescent="0.35">
      <c r="A2517">
        <v>2516</v>
      </c>
      <c r="B2517" t="s">
        <v>7258</v>
      </c>
      <c r="C2517">
        <v>30</v>
      </c>
      <c r="D2517" t="s">
        <v>7259</v>
      </c>
      <c r="E2517" t="s">
        <v>101</v>
      </c>
      <c r="F2517" t="s">
        <v>22</v>
      </c>
      <c r="G2517" t="s">
        <v>47</v>
      </c>
      <c r="H2517" t="s">
        <v>31</v>
      </c>
      <c r="I2517" t="s">
        <v>91</v>
      </c>
      <c r="J2517" t="s">
        <v>7260</v>
      </c>
      <c r="K2517" t="s">
        <v>44</v>
      </c>
    </row>
    <row r="2518" spans="1:11" x14ac:dyDescent="0.35">
      <c r="A2518">
        <v>2517</v>
      </c>
      <c r="B2518" t="s">
        <v>7261</v>
      </c>
      <c r="C2518">
        <v>30</v>
      </c>
      <c r="D2518" t="s">
        <v>7262</v>
      </c>
      <c r="E2518" t="s">
        <v>31</v>
      </c>
      <c r="F2518" t="s">
        <v>57</v>
      </c>
      <c r="G2518" t="s">
        <v>15</v>
      </c>
      <c r="H2518" t="s">
        <v>16</v>
      </c>
      <c r="I2518" t="s">
        <v>26</v>
      </c>
      <c r="J2518" t="s">
        <v>7263</v>
      </c>
      <c r="K2518" t="s">
        <v>37</v>
      </c>
    </row>
    <row r="2519" spans="1:11" x14ac:dyDescent="0.35">
      <c r="A2519">
        <v>2518</v>
      </c>
      <c r="B2519" t="s">
        <v>7264</v>
      </c>
      <c r="C2519">
        <v>27</v>
      </c>
      <c r="D2519" t="s">
        <v>7265</v>
      </c>
      <c r="E2519" t="s">
        <v>13</v>
      </c>
      <c r="F2519" t="s">
        <v>42</v>
      </c>
      <c r="G2519" t="s">
        <v>120</v>
      </c>
      <c r="H2519" t="s">
        <v>57</v>
      </c>
      <c r="I2519" t="s">
        <v>146</v>
      </c>
      <c r="J2519" t="s">
        <v>7266</v>
      </c>
      <c r="K2519" t="s">
        <v>37</v>
      </c>
    </row>
    <row r="2520" spans="1:11" x14ac:dyDescent="0.35">
      <c r="A2520">
        <v>2519</v>
      </c>
      <c r="B2520" t="s">
        <v>7267</v>
      </c>
      <c r="C2520">
        <v>21</v>
      </c>
      <c r="D2520" t="s">
        <v>7268</v>
      </c>
      <c r="E2520" t="s">
        <v>14</v>
      </c>
      <c r="F2520" t="s">
        <v>40</v>
      </c>
      <c r="G2520" t="s">
        <v>87</v>
      </c>
      <c r="H2520" t="s">
        <v>79</v>
      </c>
      <c r="I2520" t="s">
        <v>153</v>
      </c>
      <c r="J2520" t="s">
        <v>7269</v>
      </c>
      <c r="K2520" t="s">
        <v>19</v>
      </c>
    </row>
    <row r="2521" spans="1:11" x14ac:dyDescent="0.35">
      <c r="A2521">
        <v>2520</v>
      </c>
      <c r="B2521" t="s">
        <v>7270</v>
      </c>
      <c r="C2521">
        <v>27</v>
      </c>
      <c r="D2521" t="s">
        <v>7271</v>
      </c>
      <c r="E2521" t="s">
        <v>133</v>
      </c>
      <c r="F2521" t="s">
        <v>22</v>
      </c>
      <c r="G2521" t="s">
        <v>80</v>
      </c>
      <c r="H2521" t="s">
        <v>32</v>
      </c>
      <c r="I2521" t="s">
        <v>48</v>
      </c>
      <c r="J2521" t="s">
        <v>7272</v>
      </c>
      <c r="K2521" t="s">
        <v>44</v>
      </c>
    </row>
    <row r="2522" spans="1:11" x14ac:dyDescent="0.35">
      <c r="A2522">
        <v>2521</v>
      </c>
      <c r="B2522" t="s">
        <v>7273</v>
      </c>
      <c r="C2522">
        <v>28</v>
      </c>
      <c r="D2522" t="s">
        <v>7274</v>
      </c>
      <c r="E2522" t="s">
        <v>133</v>
      </c>
      <c r="F2522" t="s">
        <v>42</v>
      </c>
      <c r="G2522" t="s">
        <v>15</v>
      </c>
      <c r="H2522" t="s">
        <v>16</v>
      </c>
      <c r="I2522" t="s">
        <v>17</v>
      </c>
      <c r="J2522" t="s">
        <v>7275</v>
      </c>
      <c r="K2522" t="s">
        <v>44</v>
      </c>
    </row>
    <row r="2523" spans="1:11" x14ac:dyDescent="0.35">
      <c r="A2523">
        <v>2522</v>
      </c>
      <c r="B2523" t="s">
        <v>7276</v>
      </c>
      <c r="C2523">
        <v>27</v>
      </c>
      <c r="D2523" t="s">
        <v>7277</v>
      </c>
      <c r="E2523" t="s">
        <v>42</v>
      </c>
      <c r="F2523" t="s">
        <v>67</v>
      </c>
      <c r="G2523" t="s">
        <v>41</v>
      </c>
      <c r="H2523" t="s">
        <v>42</v>
      </c>
      <c r="I2523" t="s">
        <v>35</v>
      </c>
      <c r="J2523" t="s">
        <v>7278</v>
      </c>
      <c r="K2523" t="s">
        <v>44</v>
      </c>
    </row>
    <row r="2524" spans="1:11" x14ac:dyDescent="0.35">
      <c r="A2524">
        <v>2523</v>
      </c>
      <c r="B2524" t="s">
        <v>7279</v>
      </c>
      <c r="C2524">
        <v>24</v>
      </c>
      <c r="D2524" t="s">
        <v>7280</v>
      </c>
      <c r="E2524" t="s">
        <v>23</v>
      </c>
      <c r="F2524" t="s">
        <v>79</v>
      </c>
      <c r="G2524" t="s">
        <v>47</v>
      </c>
      <c r="H2524" t="s">
        <v>31</v>
      </c>
      <c r="I2524" t="s">
        <v>102</v>
      </c>
      <c r="J2524" t="s">
        <v>7281</v>
      </c>
      <c r="K2524" t="s">
        <v>37</v>
      </c>
    </row>
    <row r="2525" spans="1:11" x14ac:dyDescent="0.35">
      <c r="A2525">
        <v>2524</v>
      </c>
      <c r="B2525" t="s">
        <v>7282</v>
      </c>
      <c r="C2525">
        <v>26</v>
      </c>
      <c r="D2525" t="s">
        <v>7283</v>
      </c>
      <c r="E2525" t="s">
        <v>57</v>
      </c>
      <c r="F2525" t="s">
        <v>79</v>
      </c>
      <c r="G2525" t="s">
        <v>62</v>
      </c>
      <c r="H2525" t="s">
        <v>23</v>
      </c>
      <c r="I2525" t="s">
        <v>146</v>
      </c>
      <c r="J2525" t="s">
        <v>7284</v>
      </c>
      <c r="K2525" t="s">
        <v>76</v>
      </c>
    </row>
    <row r="2526" spans="1:11" x14ac:dyDescent="0.35">
      <c r="A2526">
        <v>2525</v>
      </c>
      <c r="B2526" t="s">
        <v>7285</v>
      </c>
      <c r="C2526">
        <v>21</v>
      </c>
      <c r="D2526" t="s">
        <v>7286</v>
      </c>
      <c r="E2526" t="s">
        <v>169</v>
      </c>
      <c r="F2526" t="s">
        <v>13</v>
      </c>
      <c r="G2526" t="s">
        <v>62</v>
      </c>
      <c r="H2526" t="s">
        <v>23</v>
      </c>
      <c r="I2526" t="s">
        <v>102</v>
      </c>
      <c r="J2526" t="s">
        <v>7287</v>
      </c>
      <c r="K2526" t="s">
        <v>37</v>
      </c>
    </row>
    <row r="2527" spans="1:11" x14ac:dyDescent="0.35">
      <c r="A2527">
        <v>2526</v>
      </c>
      <c r="B2527" t="s">
        <v>7288</v>
      </c>
      <c r="C2527">
        <v>29</v>
      </c>
      <c r="D2527" t="s">
        <v>7289</v>
      </c>
      <c r="E2527" t="s">
        <v>42</v>
      </c>
      <c r="F2527" t="s">
        <v>40</v>
      </c>
      <c r="G2527" t="s">
        <v>80</v>
      </c>
      <c r="H2527" t="s">
        <v>32</v>
      </c>
      <c r="I2527" t="s">
        <v>26</v>
      </c>
      <c r="J2527">
        <v>1063710411</v>
      </c>
      <c r="K2527" t="s">
        <v>19</v>
      </c>
    </row>
    <row r="2528" spans="1:11" x14ac:dyDescent="0.35">
      <c r="A2528">
        <v>2527</v>
      </c>
      <c r="B2528" t="s">
        <v>7290</v>
      </c>
      <c r="C2528">
        <v>20</v>
      </c>
      <c r="D2528" t="s">
        <v>7291</v>
      </c>
      <c r="E2528" t="s">
        <v>32</v>
      </c>
      <c r="F2528" t="s">
        <v>31</v>
      </c>
      <c r="G2528" t="s">
        <v>87</v>
      </c>
      <c r="H2528" t="s">
        <v>79</v>
      </c>
      <c r="I2528" t="s">
        <v>53</v>
      </c>
      <c r="J2528" t="s">
        <v>7292</v>
      </c>
      <c r="K2528" t="s">
        <v>76</v>
      </c>
    </row>
    <row r="2529" spans="1:11" x14ac:dyDescent="0.35">
      <c r="A2529">
        <v>2528</v>
      </c>
      <c r="B2529" t="s">
        <v>7293</v>
      </c>
      <c r="C2529">
        <v>23</v>
      </c>
      <c r="D2529" t="s">
        <v>7294</v>
      </c>
      <c r="E2529" t="s">
        <v>31</v>
      </c>
      <c r="F2529" t="s">
        <v>149</v>
      </c>
      <c r="G2529" t="s">
        <v>87</v>
      </c>
      <c r="H2529" t="s">
        <v>79</v>
      </c>
      <c r="I2529" t="s">
        <v>35</v>
      </c>
      <c r="J2529" t="s">
        <v>7295</v>
      </c>
      <c r="K2529" t="s">
        <v>44</v>
      </c>
    </row>
    <row r="2530" spans="1:11" x14ac:dyDescent="0.35">
      <c r="A2530">
        <v>2529</v>
      </c>
      <c r="B2530" t="s">
        <v>7296</v>
      </c>
      <c r="C2530">
        <v>23</v>
      </c>
      <c r="D2530" t="s">
        <v>7297</v>
      </c>
      <c r="E2530" t="s">
        <v>23</v>
      </c>
      <c r="F2530" t="s">
        <v>133</v>
      </c>
      <c r="G2530" t="s">
        <v>47</v>
      </c>
      <c r="H2530" t="s">
        <v>31</v>
      </c>
      <c r="I2530" t="s">
        <v>102</v>
      </c>
      <c r="J2530" t="s">
        <v>7298</v>
      </c>
      <c r="K2530" t="s">
        <v>76</v>
      </c>
    </row>
    <row r="2531" spans="1:11" x14ac:dyDescent="0.35">
      <c r="A2531">
        <v>2530</v>
      </c>
      <c r="B2531" t="s">
        <v>7299</v>
      </c>
      <c r="C2531">
        <v>26</v>
      </c>
      <c r="D2531" t="s">
        <v>7300</v>
      </c>
      <c r="E2531" t="s">
        <v>169</v>
      </c>
      <c r="F2531" t="s">
        <v>169</v>
      </c>
      <c r="G2531" t="s">
        <v>41</v>
      </c>
      <c r="H2531" t="s">
        <v>42</v>
      </c>
      <c r="I2531" t="s">
        <v>88</v>
      </c>
      <c r="J2531" t="s">
        <v>7301</v>
      </c>
      <c r="K2531" t="s">
        <v>37</v>
      </c>
    </row>
    <row r="2532" spans="1:11" x14ac:dyDescent="0.35">
      <c r="A2532">
        <v>2531</v>
      </c>
      <c r="B2532" t="s">
        <v>7302</v>
      </c>
      <c r="C2532">
        <v>29</v>
      </c>
      <c r="D2532" t="s">
        <v>7303</v>
      </c>
      <c r="E2532" t="s">
        <v>101</v>
      </c>
      <c r="F2532" t="s">
        <v>42</v>
      </c>
      <c r="G2532" t="s">
        <v>62</v>
      </c>
      <c r="H2532" t="s">
        <v>23</v>
      </c>
      <c r="I2532" t="s">
        <v>63</v>
      </c>
      <c r="J2532" t="s">
        <v>7304</v>
      </c>
      <c r="K2532" t="s">
        <v>19</v>
      </c>
    </row>
    <row r="2533" spans="1:11" x14ac:dyDescent="0.35">
      <c r="A2533">
        <v>2532</v>
      </c>
      <c r="B2533" t="s">
        <v>7305</v>
      </c>
      <c r="C2533">
        <v>29</v>
      </c>
      <c r="D2533" t="s">
        <v>7306</v>
      </c>
      <c r="E2533" t="s">
        <v>169</v>
      </c>
      <c r="F2533" t="s">
        <v>32</v>
      </c>
      <c r="G2533" t="s">
        <v>120</v>
      </c>
      <c r="H2533" t="s">
        <v>57</v>
      </c>
      <c r="I2533" t="s">
        <v>35</v>
      </c>
      <c r="J2533" t="s">
        <v>7307</v>
      </c>
      <c r="K2533" t="s">
        <v>76</v>
      </c>
    </row>
    <row r="2534" spans="1:11" x14ac:dyDescent="0.35">
      <c r="A2534">
        <v>2533</v>
      </c>
      <c r="B2534" t="s">
        <v>7308</v>
      </c>
      <c r="C2534">
        <v>22</v>
      </c>
      <c r="D2534" t="s">
        <v>7309</v>
      </c>
      <c r="E2534" t="s">
        <v>32</v>
      </c>
      <c r="F2534" t="s">
        <v>79</v>
      </c>
      <c r="G2534" t="s">
        <v>52</v>
      </c>
      <c r="H2534" t="s">
        <v>13</v>
      </c>
      <c r="I2534" t="s">
        <v>35</v>
      </c>
      <c r="J2534" t="s">
        <v>7310</v>
      </c>
      <c r="K2534" t="s">
        <v>28</v>
      </c>
    </row>
    <row r="2535" spans="1:11" x14ac:dyDescent="0.35">
      <c r="A2535">
        <v>2534</v>
      </c>
      <c r="B2535" t="s">
        <v>7311</v>
      </c>
      <c r="C2535">
        <v>30</v>
      </c>
      <c r="D2535" t="s">
        <v>7312</v>
      </c>
      <c r="E2535" t="s">
        <v>149</v>
      </c>
      <c r="F2535" t="s">
        <v>40</v>
      </c>
      <c r="G2535" t="s">
        <v>33</v>
      </c>
      <c r="H2535" t="s">
        <v>34</v>
      </c>
      <c r="I2535" t="s">
        <v>58</v>
      </c>
      <c r="J2535" t="s">
        <v>7313</v>
      </c>
      <c r="K2535" t="s">
        <v>76</v>
      </c>
    </row>
    <row r="2536" spans="1:11" x14ac:dyDescent="0.35">
      <c r="A2536">
        <v>2535</v>
      </c>
      <c r="B2536" t="s">
        <v>7314</v>
      </c>
      <c r="C2536">
        <v>20</v>
      </c>
      <c r="D2536" t="s">
        <v>7315</v>
      </c>
      <c r="E2536" t="s">
        <v>67</v>
      </c>
      <c r="F2536" t="s">
        <v>23</v>
      </c>
      <c r="G2536" t="s">
        <v>15</v>
      </c>
      <c r="H2536" t="s">
        <v>16</v>
      </c>
      <c r="I2536" t="s">
        <v>102</v>
      </c>
      <c r="J2536" t="s">
        <v>7316</v>
      </c>
      <c r="K2536" t="s">
        <v>19</v>
      </c>
    </row>
    <row r="2537" spans="1:11" x14ac:dyDescent="0.35">
      <c r="A2537">
        <v>2536</v>
      </c>
      <c r="B2537" t="s">
        <v>7317</v>
      </c>
      <c r="C2537">
        <v>20</v>
      </c>
      <c r="D2537" t="s">
        <v>7318</v>
      </c>
      <c r="E2537" t="s">
        <v>31</v>
      </c>
      <c r="F2537" t="s">
        <v>149</v>
      </c>
      <c r="G2537" t="s">
        <v>33</v>
      </c>
      <c r="H2537" t="s">
        <v>34</v>
      </c>
      <c r="I2537" t="s">
        <v>48</v>
      </c>
      <c r="J2537">
        <v>3490413864</v>
      </c>
      <c r="K2537" t="s">
        <v>19</v>
      </c>
    </row>
    <row r="2538" spans="1:11" x14ac:dyDescent="0.35">
      <c r="A2538">
        <v>2537</v>
      </c>
      <c r="B2538" t="s">
        <v>7319</v>
      </c>
      <c r="C2538">
        <v>30</v>
      </c>
      <c r="D2538" t="s">
        <v>7320</v>
      </c>
      <c r="E2538" t="s">
        <v>16</v>
      </c>
      <c r="F2538" t="s">
        <v>14</v>
      </c>
      <c r="G2538" t="s">
        <v>80</v>
      </c>
      <c r="H2538" t="s">
        <v>32</v>
      </c>
      <c r="I2538" t="s">
        <v>48</v>
      </c>
      <c r="J2538" t="s">
        <v>7321</v>
      </c>
      <c r="K2538" t="s">
        <v>37</v>
      </c>
    </row>
    <row r="2539" spans="1:11" x14ac:dyDescent="0.35">
      <c r="A2539">
        <v>2538</v>
      </c>
      <c r="B2539" t="s">
        <v>7322</v>
      </c>
      <c r="C2539">
        <v>25</v>
      </c>
      <c r="D2539" t="s">
        <v>7323</v>
      </c>
      <c r="E2539" t="s">
        <v>42</v>
      </c>
      <c r="F2539" t="s">
        <v>32</v>
      </c>
      <c r="G2539" t="s">
        <v>87</v>
      </c>
      <c r="H2539" t="s">
        <v>79</v>
      </c>
      <c r="I2539" t="s">
        <v>35</v>
      </c>
      <c r="J2539" t="s">
        <v>7324</v>
      </c>
      <c r="K2539" t="s">
        <v>28</v>
      </c>
    </row>
    <row r="2540" spans="1:11" x14ac:dyDescent="0.35">
      <c r="A2540">
        <v>2539</v>
      </c>
      <c r="B2540" t="s">
        <v>7325</v>
      </c>
      <c r="C2540">
        <v>24</v>
      </c>
      <c r="D2540" t="s">
        <v>7326</v>
      </c>
      <c r="E2540" t="s">
        <v>177</v>
      </c>
      <c r="F2540" t="s">
        <v>201</v>
      </c>
      <c r="G2540" t="s">
        <v>62</v>
      </c>
      <c r="H2540" t="s">
        <v>23</v>
      </c>
      <c r="I2540" t="s">
        <v>102</v>
      </c>
      <c r="J2540" t="s">
        <v>7327</v>
      </c>
      <c r="K2540" t="s">
        <v>19</v>
      </c>
    </row>
    <row r="2541" spans="1:11" x14ac:dyDescent="0.35">
      <c r="A2541">
        <v>2540</v>
      </c>
      <c r="B2541" t="s">
        <v>7328</v>
      </c>
      <c r="C2541">
        <v>26</v>
      </c>
      <c r="D2541" t="s">
        <v>7329</v>
      </c>
      <c r="E2541" t="s">
        <v>169</v>
      </c>
      <c r="F2541" t="s">
        <v>22</v>
      </c>
      <c r="G2541" t="s">
        <v>15</v>
      </c>
      <c r="H2541" t="s">
        <v>16</v>
      </c>
      <c r="I2541" t="s">
        <v>63</v>
      </c>
      <c r="J2541" t="s">
        <v>7330</v>
      </c>
      <c r="K2541" t="s">
        <v>19</v>
      </c>
    </row>
    <row r="2542" spans="1:11" x14ac:dyDescent="0.35">
      <c r="A2542">
        <v>2541</v>
      </c>
      <c r="B2542" t="s">
        <v>7331</v>
      </c>
      <c r="C2542">
        <v>26</v>
      </c>
      <c r="D2542" t="s">
        <v>7332</v>
      </c>
      <c r="E2542" t="s">
        <v>25</v>
      </c>
      <c r="F2542" t="s">
        <v>149</v>
      </c>
      <c r="G2542" t="s">
        <v>80</v>
      </c>
      <c r="H2542" t="s">
        <v>32</v>
      </c>
      <c r="I2542" t="s">
        <v>58</v>
      </c>
      <c r="J2542" t="s">
        <v>7333</v>
      </c>
      <c r="K2542" t="s">
        <v>37</v>
      </c>
    </row>
    <row r="2543" spans="1:11" x14ac:dyDescent="0.35">
      <c r="A2543">
        <v>2542</v>
      </c>
      <c r="B2543" t="s">
        <v>7334</v>
      </c>
      <c r="C2543">
        <v>27</v>
      </c>
      <c r="D2543" t="s">
        <v>7335</v>
      </c>
      <c r="E2543" t="s">
        <v>40</v>
      </c>
      <c r="F2543" t="s">
        <v>42</v>
      </c>
      <c r="G2543" t="s">
        <v>87</v>
      </c>
      <c r="H2543" t="s">
        <v>79</v>
      </c>
      <c r="I2543" t="s">
        <v>63</v>
      </c>
      <c r="J2543" t="s">
        <v>7336</v>
      </c>
      <c r="K2543" t="s">
        <v>44</v>
      </c>
    </row>
    <row r="2544" spans="1:11" x14ac:dyDescent="0.35">
      <c r="A2544">
        <v>2543</v>
      </c>
      <c r="B2544" t="s">
        <v>7337</v>
      </c>
      <c r="C2544">
        <v>23</v>
      </c>
      <c r="D2544" t="s">
        <v>7338</v>
      </c>
      <c r="E2544" t="s">
        <v>67</v>
      </c>
      <c r="F2544" t="s">
        <v>169</v>
      </c>
      <c r="G2544" t="s">
        <v>41</v>
      </c>
      <c r="H2544" t="s">
        <v>42</v>
      </c>
      <c r="I2544" t="s">
        <v>58</v>
      </c>
      <c r="J2544" t="s">
        <v>7339</v>
      </c>
      <c r="K2544" t="s">
        <v>37</v>
      </c>
    </row>
    <row r="2545" spans="1:11" x14ac:dyDescent="0.35">
      <c r="A2545">
        <v>2544</v>
      </c>
      <c r="B2545" t="s">
        <v>7340</v>
      </c>
      <c r="C2545">
        <v>28</v>
      </c>
      <c r="D2545" t="s">
        <v>7341</v>
      </c>
      <c r="E2545" t="s">
        <v>57</v>
      </c>
      <c r="F2545" t="s">
        <v>149</v>
      </c>
      <c r="G2545" t="s">
        <v>52</v>
      </c>
      <c r="H2545" t="s">
        <v>13</v>
      </c>
      <c r="I2545" t="s">
        <v>170</v>
      </c>
      <c r="J2545" t="s">
        <v>7342</v>
      </c>
      <c r="K2545" t="s">
        <v>76</v>
      </c>
    </row>
    <row r="2546" spans="1:11" x14ac:dyDescent="0.35">
      <c r="A2546">
        <v>2545</v>
      </c>
      <c r="B2546" t="s">
        <v>7343</v>
      </c>
      <c r="C2546">
        <v>29</v>
      </c>
      <c r="D2546" t="s">
        <v>7344</v>
      </c>
      <c r="E2546" t="s">
        <v>25</v>
      </c>
      <c r="F2546" t="s">
        <v>34</v>
      </c>
      <c r="G2546" t="s">
        <v>41</v>
      </c>
      <c r="H2546" t="s">
        <v>42</v>
      </c>
      <c r="I2546" t="s">
        <v>170</v>
      </c>
      <c r="J2546">
        <v>3615601887</v>
      </c>
      <c r="K2546" t="s">
        <v>44</v>
      </c>
    </row>
    <row r="2547" spans="1:11" x14ac:dyDescent="0.35">
      <c r="A2547">
        <v>2546</v>
      </c>
      <c r="B2547" t="s">
        <v>7345</v>
      </c>
      <c r="C2547">
        <v>28</v>
      </c>
      <c r="D2547" t="s">
        <v>7346</v>
      </c>
      <c r="E2547" t="s">
        <v>14</v>
      </c>
      <c r="F2547" t="s">
        <v>67</v>
      </c>
      <c r="G2547" t="s">
        <v>15</v>
      </c>
      <c r="H2547" t="s">
        <v>16</v>
      </c>
      <c r="I2547" t="s">
        <v>88</v>
      </c>
      <c r="J2547" t="s">
        <v>7347</v>
      </c>
      <c r="K2547" t="s">
        <v>76</v>
      </c>
    </row>
    <row r="2548" spans="1:11" x14ac:dyDescent="0.35">
      <c r="A2548">
        <v>2547</v>
      </c>
      <c r="B2548" t="s">
        <v>7348</v>
      </c>
      <c r="C2548">
        <v>22</v>
      </c>
      <c r="D2548" t="s">
        <v>7349</v>
      </c>
      <c r="E2548" t="s">
        <v>79</v>
      </c>
      <c r="F2548" t="s">
        <v>34</v>
      </c>
      <c r="G2548" t="s">
        <v>87</v>
      </c>
      <c r="H2548" t="s">
        <v>79</v>
      </c>
      <c r="I2548" t="s">
        <v>146</v>
      </c>
      <c r="J2548" t="s">
        <v>7350</v>
      </c>
      <c r="K2548" t="s">
        <v>76</v>
      </c>
    </row>
    <row r="2549" spans="1:11" x14ac:dyDescent="0.35">
      <c r="A2549">
        <v>2548</v>
      </c>
      <c r="B2549" t="s">
        <v>7351</v>
      </c>
      <c r="C2549">
        <v>22</v>
      </c>
      <c r="D2549" t="s">
        <v>7352</v>
      </c>
      <c r="E2549" t="s">
        <v>32</v>
      </c>
      <c r="F2549" t="s">
        <v>31</v>
      </c>
      <c r="G2549" t="s">
        <v>120</v>
      </c>
      <c r="H2549" t="s">
        <v>57</v>
      </c>
      <c r="I2549" t="s">
        <v>68</v>
      </c>
      <c r="J2549">
        <v>3756332397</v>
      </c>
      <c r="K2549" t="s">
        <v>37</v>
      </c>
    </row>
    <row r="2550" spans="1:11" x14ac:dyDescent="0.35">
      <c r="A2550">
        <v>2549</v>
      </c>
      <c r="B2550" t="s">
        <v>4958</v>
      </c>
      <c r="C2550">
        <v>24</v>
      </c>
      <c r="D2550" t="s">
        <v>7353</v>
      </c>
      <c r="E2550" t="s">
        <v>79</v>
      </c>
      <c r="F2550" t="s">
        <v>32</v>
      </c>
      <c r="G2550" t="s">
        <v>24</v>
      </c>
      <c r="H2550" t="s">
        <v>25</v>
      </c>
      <c r="I2550" t="s">
        <v>170</v>
      </c>
      <c r="J2550">
        <v>5665287165</v>
      </c>
      <c r="K2550" t="s">
        <v>76</v>
      </c>
    </row>
    <row r="2551" spans="1:11" x14ac:dyDescent="0.35">
      <c r="A2551">
        <v>2550</v>
      </c>
      <c r="B2551" t="s">
        <v>7354</v>
      </c>
      <c r="C2551">
        <v>22</v>
      </c>
      <c r="D2551" t="s">
        <v>7355</v>
      </c>
      <c r="E2551" t="s">
        <v>42</v>
      </c>
      <c r="F2551" t="s">
        <v>32</v>
      </c>
      <c r="G2551" t="s">
        <v>41</v>
      </c>
      <c r="H2551" t="s">
        <v>42</v>
      </c>
      <c r="I2551" t="s">
        <v>53</v>
      </c>
      <c r="J2551" t="s">
        <v>7356</v>
      </c>
      <c r="K2551" t="s">
        <v>19</v>
      </c>
    </row>
    <row r="2552" spans="1:11" x14ac:dyDescent="0.35">
      <c r="A2552">
        <v>2551</v>
      </c>
      <c r="B2552" t="s">
        <v>7357</v>
      </c>
      <c r="C2552">
        <v>21</v>
      </c>
      <c r="D2552" t="s">
        <v>7358</v>
      </c>
      <c r="E2552" t="s">
        <v>25</v>
      </c>
      <c r="F2552" t="s">
        <v>169</v>
      </c>
      <c r="G2552" t="s">
        <v>80</v>
      </c>
      <c r="H2552" t="s">
        <v>32</v>
      </c>
      <c r="I2552" t="s">
        <v>68</v>
      </c>
      <c r="J2552" t="s">
        <v>7359</v>
      </c>
      <c r="K2552" t="s">
        <v>37</v>
      </c>
    </row>
    <row r="2553" spans="1:11" x14ac:dyDescent="0.35">
      <c r="A2553">
        <v>2552</v>
      </c>
      <c r="B2553" t="s">
        <v>7360</v>
      </c>
      <c r="C2553">
        <v>21</v>
      </c>
      <c r="D2553" t="s">
        <v>7361</v>
      </c>
      <c r="E2553" t="s">
        <v>177</v>
      </c>
      <c r="F2553" t="s">
        <v>25</v>
      </c>
      <c r="G2553" t="s">
        <v>33</v>
      </c>
      <c r="H2553" t="s">
        <v>34</v>
      </c>
      <c r="I2553" t="s">
        <v>68</v>
      </c>
      <c r="J2553" t="s">
        <v>7362</v>
      </c>
      <c r="K2553" t="s">
        <v>37</v>
      </c>
    </row>
    <row r="2554" spans="1:11" x14ac:dyDescent="0.35">
      <c r="A2554">
        <v>2553</v>
      </c>
      <c r="B2554" t="s">
        <v>7363</v>
      </c>
      <c r="C2554">
        <v>25</v>
      </c>
      <c r="D2554" t="s">
        <v>7364</v>
      </c>
      <c r="E2554" t="s">
        <v>23</v>
      </c>
      <c r="F2554" t="s">
        <v>79</v>
      </c>
      <c r="G2554" t="s">
        <v>120</v>
      </c>
      <c r="H2554" t="s">
        <v>57</v>
      </c>
      <c r="I2554" t="s">
        <v>48</v>
      </c>
      <c r="J2554" t="s">
        <v>7365</v>
      </c>
      <c r="K2554" t="s">
        <v>19</v>
      </c>
    </row>
    <row r="2555" spans="1:11" x14ac:dyDescent="0.35">
      <c r="A2555">
        <v>2554</v>
      </c>
      <c r="B2555" t="s">
        <v>7366</v>
      </c>
      <c r="C2555">
        <v>24</v>
      </c>
      <c r="D2555" t="s">
        <v>7367</v>
      </c>
      <c r="E2555" t="s">
        <v>34</v>
      </c>
      <c r="F2555" t="s">
        <v>101</v>
      </c>
      <c r="G2555" t="s">
        <v>52</v>
      </c>
      <c r="H2555" t="s">
        <v>13</v>
      </c>
      <c r="I2555" t="s">
        <v>116</v>
      </c>
      <c r="J2555" t="s">
        <v>7368</v>
      </c>
      <c r="K2555" t="s">
        <v>76</v>
      </c>
    </row>
    <row r="2556" spans="1:11" x14ac:dyDescent="0.35">
      <c r="A2556">
        <v>2555</v>
      </c>
      <c r="B2556" t="s">
        <v>7369</v>
      </c>
      <c r="C2556">
        <v>21</v>
      </c>
      <c r="D2556" t="s">
        <v>7370</v>
      </c>
      <c r="E2556" t="s">
        <v>16</v>
      </c>
      <c r="F2556" t="s">
        <v>31</v>
      </c>
      <c r="G2556" t="s">
        <v>24</v>
      </c>
      <c r="H2556" t="s">
        <v>25</v>
      </c>
      <c r="I2556" t="s">
        <v>88</v>
      </c>
      <c r="J2556" t="s">
        <v>7371</v>
      </c>
      <c r="K2556" t="s">
        <v>37</v>
      </c>
    </row>
    <row r="2557" spans="1:11" x14ac:dyDescent="0.35">
      <c r="A2557">
        <v>2556</v>
      </c>
      <c r="B2557" t="s">
        <v>7372</v>
      </c>
      <c r="C2557">
        <v>29</v>
      </c>
      <c r="D2557" t="s">
        <v>7373</v>
      </c>
      <c r="E2557" t="s">
        <v>42</v>
      </c>
      <c r="F2557" t="s">
        <v>201</v>
      </c>
      <c r="G2557" t="s">
        <v>62</v>
      </c>
      <c r="H2557" t="s">
        <v>23</v>
      </c>
      <c r="I2557" t="s">
        <v>102</v>
      </c>
      <c r="J2557" t="s">
        <v>7374</v>
      </c>
      <c r="K2557" t="s">
        <v>44</v>
      </c>
    </row>
    <row r="2558" spans="1:11" x14ac:dyDescent="0.35">
      <c r="A2558">
        <v>2557</v>
      </c>
      <c r="B2558" t="s">
        <v>7375</v>
      </c>
      <c r="C2558">
        <v>27</v>
      </c>
      <c r="D2558" t="s">
        <v>7376</v>
      </c>
      <c r="E2558" t="s">
        <v>133</v>
      </c>
      <c r="F2558" t="s">
        <v>34</v>
      </c>
      <c r="G2558" t="s">
        <v>24</v>
      </c>
      <c r="H2558" t="s">
        <v>25</v>
      </c>
      <c r="I2558" t="s">
        <v>58</v>
      </c>
      <c r="J2558" t="s">
        <v>7377</v>
      </c>
      <c r="K2558" t="s">
        <v>37</v>
      </c>
    </row>
    <row r="2559" spans="1:11" x14ac:dyDescent="0.35">
      <c r="A2559">
        <v>2558</v>
      </c>
      <c r="B2559" t="s">
        <v>7378</v>
      </c>
      <c r="C2559">
        <v>20</v>
      </c>
      <c r="D2559" t="s">
        <v>7379</v>
      </c>
      <c r="E2559" t="s">
        <v>101</v>
      </c>
      <c r="F2559" t="s">
        <v>79</v>
      </c>
      <c r="G2559" t="s">
        <v>33</v>
      </c>
      <c r="H2559" t="s">
        <v>34</v>
      </c>
      <c r="I2559" t="s">
        <v>17</v>
      </c>
      <c r="J2559" t="s">
        <v>7380</v>
      </c>
      <c r="K2559" t="s">
        <v>37</v>
      </c>
    </row>
    <row r="2560" spans="1:11" x14ac:dyDescent="0.35">
      <c r="A2560">
        <v>2559</v>
      </c>
      <c r="B2560" t="s">
        <v>7381</v>
      </c>
      <c r="C2560">
        <v>27</v>
      </c>
      <c r="D2560" t="s">
        <v>7382</v>
      </c>
      <c r="E2560" t="s">
        <v>13</v>
      </c>
      <c r="F2560" t="s">
        <v>133</v>
      </c>
      <c r="G2560" t="s">
        <v>24</v>
      </c>
      <c r="H2560" t="s">
        <v>25</v>
      </c>
      <c r="I2560" t="s">
        <v>88</v>
      </c>
      <c r="J2560" t="s">
        <v>7383</v>
      </c>
      <c r="K2560" t="s">
        <v>44</v>
      </c>
    </row>
    <row r="2561" spans="1:11" x14ac:dyDescent="0.35">
      <c r="A2561">
        <v>2560</v>
      </c>
      <c r="B2561" t="s">
        <v>7384</v>
      </c>
      <c r="C2561">
        <v>28</v>
      </c>
      <c r="D2561" t="s">
        <v>7385</v>
      </c>
      <c r="E2561" t="s">
        <v>32</v>
      </c>
      <c r="F2561" t="s">
        <v>133</v>
      </c>
      <c r="G2561" t="s">
        <v>47</v>
      </c>
      <c r="H2561" t="s">
        <v>31</v>
      </c>
      <c r="I2561" t="s">
        <v>48</v>
      </c>
      <c r="J2561">
        <v>871504395</v>
      </c>
      <c r="K2561" t="s">
        <v>44</v>
      </c>
    </row>
    <row r="2562" spans="1:11" x14ac:dyDescent="0.35">
      <c r="A2562">
        <v>2561</v>
      </c>
      <c r="B2562" t="s">
        <v>7386</v>
      </c>
      <c r="C2562">
        <v>21</v>
      </c>
      <c r="D2562" t="s">
        <v>7387</v>
      </c>
      <c r="E2562" t="s">
        <v>14</v>
      </c>
      <c r="F2562" t="s">
        <v>67</v>
      </c>
      <c r="G2562" t="s">
        <v>47</v>
      </c>
      <c r="H2562" t="s">
        <v>31</v>
      </c>
      <c r="I2562" t="s">
        <v>48</v>
      </c>
      <c r="J2562" t="s">
        <v>7388</v>
      </c>
      <c r="K2562" t="s">
        <v>44</v>
      </c>
    </row>
    <row r="2563" spans="1:11" x14ac:dyDescent="0.35">
      <c r="A2563">
        <v>2562</v>
      </c>
      <c r="B2563" t="s">
        <v>7389</v>
      </c>
      <c r="C2563">
        <v>27</v>
      </c>
      <c r="D2563" t="s">
        <v>7390</v>
      </c>
      <c r="E2563" t="s">
        <v>67</v>
      </c>
      <c r="F2563" t="s">
        <v>34</v>
      </c>
      <c r="G2563" t="s">
        <v>87</v>
      </c>
      <c r="H2563" t="s">
        <v>79</v>
      </c>
      <c r="I2563" t="s">
        <v>116</v>
      </c>
      <c r="J2563" t="s">
        <v>7391</v>
      </c>
      <c r="K2563" t="s">
        <v>44</v>
      </c>
    </row>
    <row r="2564" spans="1:11" x14ac:dyDescent="0.35">
      <c r="A2564">
        <v>2563</v>
      </c>
      <c r="B2564" t="s">
        <v>7392</v>
      </c>
      <c r="C2564">
        <v>21</v>
      </c>
      <c r="D2564" t="s">
        <v>7393</v>
      </c>
      <c r="E2564" t="s">
        <v>149</v>
      </c>
      <c r="F2564" t="s">
        <v>177</v>
      </c>
      <c r="G2564" t="s">
        <v>15</v>
      </c>
      <c r="H2564" t="s">
        <v>16</v>
      </c>
      <c r="I2564" t="s">
        <v>68</v>
      </c>
      <c r="J2564" t="s">
        <v>7394</v>
      </c>
      <c r="K2564" t="s">
        <v>76</v>
      </c>
    </row>
    <row r="2565" spans="1:11" x14ac:dyDescent="0.35">
      <c r="A2565">
        <v>2564</v>
      </c>
      <c r="B2565" t="s">
        <v>7395</v>
      </c>
      <c r="C2565">
        <v>24</v>
      </c>
      <c r="D2565" t="s">
        <v>7396</v>
      </c>
      <c r="E2565" t="s">
        <v>23</v>
      </c>
      <c r="F2565" t="s">
        <v>14</v>
      </c>
      <c r="G2565" t="s">
        <v>87</v>
      </c>
      <c r="H2565" t="s">
        <v>79</v>
      </c>
      <c r="I2565" t="s">
        <v>48</v>
      </c>
      <c r="J2565" t="s">
        <v>7397</v>
      </c>
      <c r="K2565" t="s">
        <v>28</v>
      </c>
    </row>
    <row r="2566" spans="1:11" x14ac:dyDescent="0.35">
      <c r="A2566">
        <v>2565</v>
      </c>
      <c r="B2566" t="s">
        <v>7398</v>
      </c>
      <c r="C2566">
        <v>27</v>
      </c>
      <c r="D2566" t="s">
        <v>7399</v>
      </c>
      <c r="E2566" t="s">
        <v>14</v>
      </c>
      <c r="F2566" t="s">
        <v>31</v>
      </c>
      <c r="G2566" t="s">
        <v>33</v>
      </c>
      <c r="H2566" t="s">
        <v>34</v>
      </c>
      <c r="I2566" t="s">
        <v>48</v>
      </c>
      <c r="J2566" t="s">
        <v>7400</v>
      </c>
      <c r="K2566" t="s">
        <v>76</v>
      </c>
    </row>
    <row r="2567" spans="1:11" x14ac:dyDescent="0.35">
      <c r="A2567">
        <v>2566</v>
      </c>
      <c r="B2567" t="s">
        <v>7401</v>
      </c>
      <c r="C2567">
        <v>20</v>
      </c>
      <c r="D2567" t="s">
        <v>7402</v>
      </c>
      <c r="E2567" t="s">
        <v>57</v>
      </c>
      <c r="F2567" t="s">
        <v>34</v>
      </c>
      <c r="G2567" t="s">
        <v>62</v>
      </c>
      <c r="H2567" t="s">
        <v>23</v>
      </c>
      <c r="I2567" t="s">
        <v>88</v>
      </c>
      <c r="J2567" t="s">
        <v>7403</v>
      </c>
      <c r="K2567" t="s">
        <v>19</v>
      </c>
    </row>
    <row r="2568" spans="1:11" x14ac:dyDescent="0.35">
      <c r="A2568">
        <v>2567</v>
      </c>
      <c r="B2568" t="s">
        <v>7404</v>
      </c>
      <c r="C2568">
        <v>20</v>
      </c>
      <c r="D2568" t="s">
        <v>7405</v>
      </c>
      <c r="E2568" t="s">
        <v>13</v>
      </c>
      <c r="F2568" t="s">
        <v>42</v>
      </c>
      <c r="G2568" t="s">
        <v>41</v>
      </c>
      <c r="H2568" t="s">
        <v>42</v>
      </c>
      <c r="I2568" t="s">
        <v>58</v>
      </c>
      <c r="J2568" t="s">
        <v>7406</v>
      </c>
      <c r="K2568" t="s">
        <v>44</v>
      </c>
    </row>
    <row r="2569" spans="1:11" x14ac:dyDescent="0.35">
      <c r="A2569">
        <v>2568</v>
      </c>
      <c r="B2569" t="s">
        <v>7407</v>
      </c>
      <c r="C2569">
        <v>25</v>
      </c>
      <c r="D2569" t="s">
        <v>7408</v>
      </c>
      <c r="E2569" t="s">
        <v>149</v>
      </c>
      <c r="F2569" t="s">
        <v>16</v>
      </c>
      <c r="G2569" t="s">
        <v>120</v>
      </c>
      <c r="H2569" t="s">
        <v>57</v>
      </c>
      <c r="I2569" t="s">
        <v>58</v>
      </c>
      <c r="J2569" t="s">
        <v>7409</v>
      </c>
      <c r="K2569" t="s">
        <v>44</v>
      </c>
    </row>
    <row r="2570" spans="1:11" x14ac:dyDescent="0.35">
      <c r="A2570">
        <v>2569</v>
      </c>
      <c r="B2570" t="s">
        <v>7410</v>
      </c>
      <c r="C2570">
        <v>23</v>
      </c>
      <c r="D2570" t="s">
        <v>7411</v>
      </c>
      <c r="E2570" t="s">
        <v>177</v>
      </c>
      <c r="F2570" t="s">
        <v>22</v>
      </c>
      <c r="G2570" t="s">
        <v>15</v>
      </c>
      <c r="H2570" t="s">
        <v>16</v>
      </c>
      <c r="I2570" t="s">
        <v>26</v>
      </c>
      <c r="J2570">
        <f>1-497-820-1155</f>
        <v>-2471</v>
      </c>
      <c r="K2570" t="s">
        <v>37</v>
      </c>
    </row>
    <row r="2571" spans="1:11" x14ac:dyDescent="0.35">
      <c r="A2571">
        <v>2570</v>
      </c>
      <c r="B2571" t="s">
        <v>7412</v>
      </c>
      <c r="C2571">
        <v>20</v>
      </c>
      <c r="D2571" t="s">
        <v>7413</v>
      </c>
      <c r="E2571" t="s">
        <v>42</v>
      </c>
      <c r="F2571" t="s">
        <v>22</v>
      </c>
      <c r="G2571" t="s">
        <v>52</v>
      </c>
      <c r="H2571" t="s">
        <v>13</v>
      </c>
      <c r="I2571" t="s">
        <v>26</v>
      </c>
      <c r="J2571" t="s">
        <v>7414</v>
      </c>
      <c r="K2571" t="s">
        <v>76</v>
      </c>
    </row>
    <row r="2572" spans="1:11" x14ac:dyDescent="0.35">
      <c r="A2572">
        <v>2571</v>
      </c>
      <c r="B2572" t="s">
        <v>7415</v>
      </c>
      <c r="C2572">
        <v>29</v>
      </c>
      <c r="D2572" t="s">
        <v>7416</v>
      </c>
      <c r="E2572" t="s">
        <v>67</v>
      </c>
      <c r="F2572" t="s">
        <v>149</v>
      </c>
      <c r="G2572" t="s">
        <v>24</v>
      </c>
      <c r="H2572" t="s">
        <v>25</v>
      </c>
      <c r="I2572" t="s">
        <v>116</v>
      </c>
      <c r="J2572" t="s">
        <v>7417</v>
      </c>
      <c r="K2572" t="s">
        <v>19</v>
      </c>
    </row>
    <row r="2573" spans="1:11" x14ac:dyDescent="0.35">
      <c r="A2573">
        <v>2572</v>
      </c>
      <c r="B2573" t="s">
        <v>7418</v>
      </c>
      <c r="C2573">
        <v>24</v>
      </c>
      <c r="D2573" t="s">
        <v>7419</v>
      </c>
      <c r="E2573" t="s">
        <v>149</v>
      </c>
      <c r="F2573" t="s">
        <v>23</v>
      </c>
      <c r="G2573" t="s">
        <v>52</v>
      </c>
      <c r="H2573" t="s">
        <v>13</v>
      </c>
      <c r="I2573" t="s">
        <v>53</v>
      </c>
      <c r="J2573" t="s">
        <v>7420</v>
      </c>
      <c r="K2573" t="s">
        <v>44</v>
      </c>
    </row>
    <row r="2574" spans="1:11" x14ac:dyDescent="0.35">
      <c r="A2574">
        <v>2573</v>
      </c>
      <c r="B2574" t="s">
        <v>7421</v>
      </c>
      <c r="C2574">
        <v>30</v>
      </c>
      <c r="D2574" t="s">
        <v>7422</v>
      </c>
      <c r="E2574" t="s">
        <v>16</v>
      </c>
      <c r="F2574" t="s">
        <v>32</v>
      </c>
      <c r="G2574" t="s">
        <v>24</v>
      </c>
      <c r="H2574" t="s">
        <v>25</v>
      </c>
      <c r="I2574" t="s">
        <v>35</v>
      </c>
      <c r="J2574" t="s">
        <v>7423</v>
      </c>
      <c r="K2574" t="s">
        <v>37</v>
      </c>
    </row>
    <row r="2575" spans="1:11" x14ac:dyDescent="0.35">
      <c r="A2575">
        <v>2574</v>
      </c>
      <c r="B2575" t="s">
        <v>7424</v>
      </c>
      <c r="C2575">
        <v>20</v>
      </c>
      <c r="D2575" t="s">
        <v>7425</v>
      </c>
      <c r="E2575" t="s">
        <v>14</v>
      </c>
      <c r="F2575" t="s">
        <v>101</v>
      </c>
      <c r="G2575" t="s">
        <v>62</v>
      </c>
      <c r="H2575" t="s">
        <v>23</v>
      </c>
      <c r="I2575" t="s">
        <v>116</v>
      </c>
      <c r="J2575" t="s">
        <v>7426</v>
      </c>
      <c r="K2575" t="s">
        <v>44</v>
      </c>
    </row>
    <row r="2576" spans="1:11" x14ac:dyDescent="0.35">
      <c r="A2576">
        <v>2575</v>
      </c>
      <c r="B2576" t="s">
        <v>7427</v>
      </c>
      <c r="C2576">
        <v>23</v>
      </c>
      <c r="D2576" t="s">
        <v>7428</v>
      </c>
      <c r="E2576" t="s">
        <v>57</v>
      </c>
      <c r="F2576" t="s">
        <v>14</v>
      </c>
      <c r="G2576" t="s">
        <v>62</v>
      </c>
      <c r="H2576" t="s">
        <v>23</v>
      </c>
      <c r="I2576" t="s">
        <v>63</v>
      </c>
      <c r="J2576" t="s">
        <v>7429</v>
      </c>
      <c r="K2576" t="s">
        <v>28</v>
      </c>
    </row>
    <row r="2577" spans="1:11" x14ac:dyDescent="0.35">
      <c r="A2577">
        <v>2576</v>
      </c>
      <c r="B2577" t="s">
        <v>7430</v>
      </c>
      <c r="C2577">
        <v>30</v>
      </c>
      <c r="D2577" t="s">
        <v>7431</v>
      </c>
      <c r="E2577" t="s">
        <v>177</v>
      </c>
      <c r="F2577" t="s">
        <v>201</v>
      </c>
      <c r="G2577" t="s">
        <v>62</v>
      </c>
      <c r="H2577" t="s">
        <v>23</v>
      </c>
      <c r="I2577" t="s">
        <v>63</v>
      </c>
      <c r="J2577" t="s">
        <v>7432</v>
      </c>
      <c r="K2577" t="s">
        <v>76</v>
      </c>
    </row>
    <row r="2578" spans="1:11" x14ac:dyDescent="0.35">
      <c r="A2578">
        <v>2577</v>
      </c>
      <c r="B2578" t="s">
        <v>7433</v>
      </c>
      <c r="C2578">
        <v>27</v>
      </c>
      <c r="D2578" t="s">
        <v>7434</v>
      </c>
      <c r="E2578" t="s">
        <v>201</v>
      </c>
      <c r="F2578" t="s">
        <v>34</v>
      </c>
      <c r="G2578" t="s">
        <v>120</v>
      </c>
      <c r="H2578" t="s">
        <v>57</v>
      </c>
      <c r="I2578" t="s">
        <v>58</v>
      </c>
      <c r="J2578" t="s">
        <v>7435</v>
      </c>
      <c r="K2578" t="s">
        <v>44</v>
      </c>
    </row>
    <row r="2579" spans="1:11" x14ac:dyDescent="0.35">
      <c r="A2579">
        <v>2578</v>
      </c>
      <c r="B2579" t="s">
        <v>7436</v>
      </c>
      <c r="C2579">
        <v>28</v>
      </c>
      <c r="D2579" t="s">
        <v>7437</v>
      </c>
      <c r="E2579" t="s">
        <v>79</v>
      </c>
      <c r="F2579" t="s">
        <v>57</v>
      </c>
      <c r="G2579" t="s">
        <v>120</v>
      </c>
      <c r="H2579" t="s">
        <v>57</v>
      </c>
      <c r="I2579" t="s">
        <v>153</v>
      </c>
      <c r="J2579" t="s">
        <v>7438</v>
      </c>
      <c r="K2579" t="s">
        <v>28</v>
      </c>
    </row>
    <row r="2580" spans="1:11" x14ac:dyDescent="0.35">
      <c r="A2580">
        <v>2579</v>
      </c>
      <c r="B2580" t="s">
        <v>7439</v>
      </c>
      <c r="C2580">
        <v>24</v>
      </c>
      <c r="D2580" t="s">
        <v>7440</v>
      </c>
      <c r="E2580" t="s">
        <v>169</v>
      </c>
      <c r="F2580" t="s">
        <v>177</v>
      </c>
      <c r="G2580" t="s">
        <v>15</v>
      </c>
      <c r="H2580" t="s">
        <v>16</v>
      </c>
      <c r="I2580" t="s">
        <v>17</v>
      </c>
      <c r="J2580" t="s">
        <v>7441</v>
      </c>
      <c r="K2580" t="s">
        <v>37</v>
      </c>
    </row>
    <row r="2581" spans="1:11" x14ac:dyDescent="0.35">
      <c r="A2581">
        <v>2580</v>
      </c>
      <c r="B2581" t="s">
        <v>7442</v>
      </c>
      <c r="C2581">
        <v>25</v>
      </c>
      <c r="D2581" t="s">
        <v>7443</v>
      </c>
      <c r="E2581" t="s">
        <v>23</v>
      </c>
      <c r="F2581" t="s">
        <v>169</v>
      </c>
      <c r="G2581" t="s">
        <v>120</v>
      </c>
      <c r="H2581" t="s">
        <v>57</v>
      </c>
      <c r="I2581" t="s">
        <v>146</v>
      </c>
      <c r="J2581" t="s">
        <v>7444</v>
      </c>
      <c r="K2581" t="s">
        <v>19</v>
      </c>
    </row>
    <row r="2582" spans="1:11" x14ac:dyDescent="0.35">
      <c r="A2582">
        <v>2581</v>
      </c>
      <c r="B2582" t="s">
        <v>7445</v>
      </c>
      <c r="C2582">
        <v>20</v>
      </c>
      <c r="D2582" t="s">
        <v>7446</v>
      </c>
      <c r="E2582" t="s">
        <v>57</v>
      </c>
      <c r="F2582" t="s">
        <v>67</v>
      </c>
      <c r="G2582" t="s">
        <v>120</v>
      </c>
      <c r="H2582" t="s">
        <v>57</v>
      </c>
      <c r="I2582" t="s">
        <v>170</v>
      </c>
      <c r="J2582" t="s">
        <v>7447</v>
      </c>
      <c r="K2582" t="s">
        <v>19</v>
      </c>
    </row>
    <row r="2583" spans="1:11" x14ac:dyDescent="0.35">
      <c r="A2583">
        <v>2582</v>
      </c>
      <c r="B2583" t="s">
        <v>7448</v>
      </c>
      <c r="C2583">
        <v>30</v>
      </c>
      <c r="D2583" t="s">
        <v>7449</v>
      </c>
      <c r="E2583" t="s">
        <v>42</v>
      </c>
      <c r="F2583" t="s">
        <v>149</v>
      </c>
      <c r="G2583" t="s">
        <v>47</v>
      </c>
      <c r="H2583" t="s">
        <v>31</v>
      </c>
      <c r="I2583" t="s">
        <v>102</v>
      </c>
      <c r="J2583" t="s">
        <v>7450</v>
      </c>
      <c r="K2583" t="s">
        <v>44</v>
      </c>
    </row>
    <row r="2584" spans="1:11" x14ac:dyDescent="0.35">
      <c r="A2584">
        <v>2583</v>
      </c>
      <c r="B2584" t="s">
        <v>7451</v>
      </c>
      <c r="C2584">
        <v>22</v>
      </c>
      <c r="D2584" t="s">
        <v>7452</v>
      </c>
      <c r="E2584" t="s">
        <v>23</v>
      </c>
      <c r="F2584" t="s">
        <v>13</v>
      </c>
      <c r="G2584" t="s">
        <v>47</v>
      </c>
      <c r="H2584" t="s">
        <v>31</v>
      </c>
      <c r="I2584" t="s">
        <v>170</v>
      </c>
      <c r="J2584">
        <v>9751404244</v>
      </c>
      <c r="K2584" t="s">
        <v>19</v>
      </c>
    </row>
    <row r="2585" spans="1:11" x14ac:dyDescent="0.35">
      <c r="A2585">
        <v>2584</v>
      </c>
      <c r="B2585" t="s">
        <v>7453</v>
      </c>
      <c r="C2585">
        <v>30</v>
      </c>
      <c r="D2585" t="s">
        <v>7454</v>
      </c>
      <c r="E2585" t="s">
        <v>79</v>
      </c>
      <c r="F2585" t="s">
        <v>57</v>
      </c>
      <c r="G2585" t="s">
        <v>87</v>
      </c>
      <c r="H2585" t="s">
        <v>79</v>
      </c>
      <c r="I2585" t="s">
        <v>26</v>
      </c>
      <c r="J2585" t="s">
        <v>7455</v>
      </c>
      <c r="K2585" t="s">
        <v>19</v>
      </c>
    </row>
    <row r="2586" spans="1:11" x14ac:dyDescent="0.35">
      <c r="A2586">
        <v>2585</v>
      </c>
      <c r="B2586" t="s">
        <v>7456</v>
      </c>
      <c r="C2586">
        <v>23</v>
      </c>
      <c r="D2586" t="s">
        <v>7457</v>
      </c>
      <c r="E2586" t="s">
        <v>57</v>
      </c>
      <c r="F2586" t="s">
        <v>32</v>
      </c>
      <c r="G2586" t="s">
        <v>62</v>
      </c>
      <c r="H2586" t="s">
        <v>23</v>
      </c>
      <c r="I2586" t="s">
        <v>48</v>
      </c>
      <c r="J2586" t="s">
        <v>7458</v>
      </c>
      <c r="K2586" t="s">
        <v>44</v>
      </c>
    </row>
    <row r="2587" spans="1:11" x14ac:dyDescent="0.35">
      <c r="A2587">
        <v>2586</v>
      </c>
      <c r="B2587" t="s">
        <v>7459</v>
      </c>
      <c r="C2587">
        <v>28</v>
      </c>
      <c r="D2587" t="s">
        <v>7460</v>
      </c>
      <c r="E2587" t="s">
        <v>23</v>
      </c>
      <c r="F2587" t="s">
        <v>67</v>
      </c>
      <c r="G2587" t="s">
        <v>62</v>
      </c>
      <c r="H2587" t="s">
        <v>23</v>
      </c>
      <c r="I2587" t="s">
        <v>17</v>
      </c>
      <c r="J2587">
        <v>9455437186</v>
      </c>
      <c r="K2587" t="s">
        <v>28</v>
      </c>
    </row>
    <row r="2588" spans="1:11" x14ac:dyDescent="0.35">
      <c r="A2588">
        <v>2587</v>
      </c>
      <c r="B2588" t="s">
        <v>7461</v>
      </c>
      <c r="C2588">
        <v>21</v>
      </c>
      <c r="D2588" t="s">
        <v>7462</v>
      </c>
      <c r="E2588" t="s">
        <v>13</v>
      </c>
      <c r="F2588" t="s">
        <v>40</v>
      </c>
      <c r="G2588" t="s">
        <v>15</v>
      </c>
      <c r="H2588" t="s">
        <v>16</v>
      </c>
      <c r="I2588" t="s">
        <v>68</v>
      </c>
      <c r="J2588">
        <v>5527370579</v>
      </c>
      <c r="K2588" t="s">
        <v>37</v>
      </c>
    </row>
    <row r="2589" spans="1:11" x14ac:dyDescent="0.35">
      <c r="A2589">
        <v>2588</v>
      </c>
      <c r="B2589" t="s">
        <v>7463</v>
      </c>
      <c r="C2589">
        <v>23</v>
      </c>
      <c r="D2589" t="s">
        <v>7464</v>
      </c>
      <c r="E2589" t="s">
        <v>101</v>
      </c>
      <c r="F2589" t="s">
        <v>16</v>
      </c>
      <c r="G2589" t="s">
        <v>15</v>
      </c>
      <c r="H2589" t="s">
        <v>16</v>
      </c>
      <c r="I2589" t="s">
        <v>146</v>
      </c>
      <c r="J2589" t="s">
        <v>7465</v>
      </c>
      <c r="K2589" t="s">
        <v>76</v>
      </c>
    </row>
    <row r="2590" spans="1:11" x14ac:dyDescent="0.35">
      <c r="A2590">
        <v>2589</v>
      </c>
      <c r="B2590" t="s">
        <v>7466</v>
      </c>
      <c r="C2590">
        <v>28</v>
      </c>
      <c r="D2590" t="s">
        <v>7467</v>
      </c>
      <c r="E2590" t="s">
        <v>25</v>
      </c>
      <c r="F2590" t="s">
        <v>31</v>
      </c>
      <c r="G2590" t="s">
        <v>47</v>
      </c>
      <c r="H2590" t="s">
        <v>31</v>
      </c>
      <c r="I2590" t="s">
        <v>17</v>
      </c>
      <c r="J2590" t="s">
        <v>7468</v>
      </c>
      <c r="K2590" t="s">
        <v>19</v>
      </c>
    </row>
    <row r="2591" spans="1:11" x14ac:dyDescent="0.35">
      <c r="A2591">
        <v>2590</v>
      </c>
      <c r="B2591" t="s">
        <v>7469</v>
      </c>
      <c r="C2591">
        <v>21</v>
      </c>
      <c r="D2591" t="s">
        <v>7470</v>
      </c>
      <c r="E2591" t="s">
        <v>40</v>
      </c>
      <c r="F2591" t="s">
        <v>177</v>
      </c>
      <c r="G2591" t="s">
        <v>41</v>
      </c>
      <c r="H2591" t="s">
        <v>42</v>
      </c>
      <c r="I2591" t="s">
        <v>58</v>
      </c>
      <c r="J2591">
        <v>1656160877</v>
      </c>
      <c r="K2591" t="s">
        <v>28</v>
      </c>
    </row>
    <row r="2592" spans="1:11" x14ac:dyDescent="0.35">
      <c r="A2592">
        <v>2591</v>
      </c>
      <c r="B2592" t="s">
        <v>7471</v>
      </c>
      <c r="C2592">
        <v>29</v>
      </c>
      <c r="D2592" t="s">
        <v>7472</v>
      </c>
      <c r="E2592" t="s">
        <v>25</v>
      </c>
      <c r="F2592" t="s">
        <v>13</v>
      </c>
      <c r="G2592" t="s">
        <v>80</v>
      </c>
      <c r="H2592" t="s">
        <v>32</v>
      </c>
      <c r="I2592" t="s">
        <v>58</v>
      </c>
      <c r="J2592">
        <v>4180475900</v>
      </c>
      <c r="K2592" t="s">
        <v>44</v>
      </c>
    </row>
    <row r="2593" spans="1:11" x14ac:dyDescent="0.35">
      <c r="A2593">
        <v>2592</v>
      </c>
      <c r="B2593" t="s">
        <v>7473</v>
      </c>
      <c r="C2593">
        <v>22</v>
      </c>
      <c r="D2593" t="s">
        <v>7474</v>
      </c>
      <c r="E2593" t="s">
        <v>79</v>
      </c>
      <c r="F2593" t="s">
        <v>67</v>
      </c>
      <c r="G2593" t="s">
        <v>80</v>
      </c>
      <c r="H2593" t="s">
        <v>32</v>
      </c>
      <c r="I2593" t="s">
        <v>102</v>
      </c>
      <c r="J2593" t="s">
        <v>7475</v>
      </c>
      <c r="K2593" t="s">
        <v>19</v>
      </c>
    </row>
    <row r="2594" spans="1:11" x14ac:dyDescent="0.35">
      <c r="A2594">
        <v>2593</v>
      </c>
      <c r="B2594" t="s">
        <v>7476</v>
      </c>
      <c r="C2594">
        <v>28</v>
      </c>
      <c r="D2594" t="s">
        <v>7477</v>
      </c>
      <c r="E2594" t="s">
        <v>149</v>
      </c>
      <c r="F2594" t="s">
        <v>57</v>
      </c>
      <c r="G2594" t="s">
        <v>15</v>
      </c>
      <c r="H2594" t="s">
        <v>16</v>
      </c>
      <c r="I2594" t="s">
        <v>153</v>
      </c>
      <c r="J2594" t="s">
        <v>7478</v>
      </c>
      <c r="K2594" t="s">
        <v>44</v>
      </c>
    </row>
    <row r="2595" spans="1:11" x14ac:dyDescent="0.35">
      <c r="A2595">
        <v>2594</v>
      </c>
      <c r="B2595" t="s">
        <v>7479</v>
      </c>
      <c r="C2595">
        <v>23</v>
      </c>
      <c r="D2595" t="s">
        <v>7480</v>
      </c>
      <c r="E2595" t="s">
        <v>40</v>
      </c>
      <c r="F2595" t="s">
        <v>133</v>
      </c>
      <c r="G2595" t="s">
        <v>47</v>
      </c>
      <c r="H2595" t="s">
        <v>31</v>
      </c>
      <c r="I2595" t="s">
        <v>91</v>
      </c>
      <c r="J2595" t="s">
        <v>7481</v>
      </c>
      <c r="K2595" t="s">
        <v>19</v>
      </c>
    </row>
    <row r="2596" spans="1:11" x14ac:dyDescent="0.35">
      <c r="A2596">
        <v>2595</v>
      </c>
      <c r="B2596" t="s">
        <v>7482</v>
      </c>
      <c r="C2596">
        <v>21</v>
      </c>
      <c r="D2596" t="s">
        <v>7483</v>
      </c>
      <c r="E2596" t="s">
        <v>32</v>
      </c>
      <c r="F2596" t="s">
        <v>14</v>
      </c>
      <c r="G2596" t="s">
        <v>120</v>
      </c>
      <c r="H2596" t="s">
        <v>57</v>
      </c>
      <c r="I2596" t="s">
        <v>170</v>
      </c>
      <c r="J2596" t="s">
        <v>7484</v>
      </c>
      <c r="K2596" t="s">
        <v>19</v>
      </c>
    </row>
    <row r="2597" spans="1:11" x14ac:dyDescent="0.35">
      <c r="A2597">
        <v>2596</v>
      </c>
      <c r="B2597" t="s">
        <v>7485</v>
      </c>
      <c r="C2597">
        <v>23</v>
      </c>
      <c r="D2597" t="s">
        <v>7486</v>
      </c>
      <c r="E2597" t="s">
        <v>67</v>
      </c>
      <c r="F2597" t="s">
        <v>22</v>
      </c>
      <c r="G2597" t="s">
        <v>33</v>
      </c>
      <c r="H2597" t="s">
        <v>34</v>
      </c>
      <c r="I2597" t="s">
        <v>17</v>
      </c>
      <c r="J2597" t="s">
        <v>7487</v>
      </c>
      <c r="K2597" t="s">
        <v>28</v>
      </c>
    </row>
    <row r="2598" spans="1:11" x14ac:dyDescent="0.35">
      <c r="A2598">
        <v>2597</v>
      </c>
      <c r="B2598" t="s">
        <v>7488</v>
      </c>
      <c r="C2598">
        <v>29</v>
      </c>
      <c r="D2598" t="s">
        <v>7489</v>
      </c>
      <c r="E2598" t="s">
        <v>13</v>
      </c>
      <c r="F2598" t="s">
        <v>13</v>
      </c>
      <c r="G2598" t="s">
        <v>62</v>
      </c>
      <c r="H2598" t="s">
        <v>23</v>
      </c>
      <c r="I2598" t="s">
        <v>63</v>
      </c>
      <c r="J2598" t="s">
        <v>7490</v>
      </c>
      <c r="K2598" t="s">
        <v>76</v>
      </c>
    </row>
    <row r="2599" spans="1:11" x14ac:dyDescent="0.35">
      <c r="A2599">
        <v>2598</v>
      </c>
      <c r="B2599" t="s">
        <v>7491</v>
      </c>
      <c r="C2599">
        <v>23</v>
      </c>
      <c r="D2599" t="s">
        <v>7492</v>
      </c>
      <c r="E2599" t="s">
        <v>34</v>
      </c>
      <c r="F2599" t="s">
        <v>13</v>
      </c>
      <c r="G2599" t="s">
        <v>41</v>
      </c>
      <c r="H2599" t="s">
        <v>42</v>
      </c>
      <c r="I2599" t="s">
        <v>58</v>
      </c>
      <c r="J2599" t="s">
        <v>7493</v>
      </c>
      <c r="K2599" t="s">
        <v>76</v>
      </c>
    </row>
    <row r="2600" spans="1:11" x14ac:dyDescent="0.35">
      <c r="A2600">
        <v>2599</v>
      </c>
      <c r="B2600" t="s">
        <v>7494</v>
      </c>
      <c r="C2600">
        <v>24</v>
      </c>
      <c r="D2600" t="s">
        <v>7495</v>
      </c>
      <c r="E2600" t="s">
        <v>177</v>
      </c>
      <c r="F2600" t="s">
        <v>22</v>
      </c>
      <c r="G2600" t="s">
        <v>80</v>
      </c>
      <c r="H2600" t="s">
        <v>32</v>
      </c>
      <c r="I2600" t="s">
        <v>91</v>
      </c>
      <c r="J2600" t="s">
        <v>7496</v>
      </c>
      <c r="K2600" t="s">
        <v>76</v>
      </c>
    </row>
    <row r="2601" spans="1:11" x14ac:dyDescent="0.35">
      <c r="A2601">
        <v>2600</v>
      </c>
      <c r="B2601" t="s">
        <v>7497</v>
      </c>
      <c r="C2601">
        <v>21</v>
      </c>
      <c r="D2601" t="s">
        <v>7498</v>
      </c>
      <c r="E2601" t="s">
        <v>23</v>
      </c>
      <c r="F2601" t="s">
        <v>22</v>
      </c>
      <c r="G2601" t="s">
        <v>41</v>
      </c>
      <c r="H2601" t="s">
        <v>42</v>
      </c>
      <c r="I2601" t="s">
        <v>102</v>
      </c>
      <c r="J2601" t="s">
        <v>7499</v>
      </c>
      <c r="K2601" t="s">
        <v>37</v>
      </c>
    </row>
    <row r="2602" spans="1:11" x14ac:dyDescent="0.35">
      <c r="A2602">
        <v>2601</v>
      </c>
      <c r="B2602" t="s">
        <v>7500</v>
      </c>
      <c r="C2602">
        <v>30</v>
      </c>
      <c r="D2602" t="s">
        <v>7501</v>
      </c>
      <c r="E2602" t="s">
        <v>67</v>
      </c>
      <c r="F2602" t="s">
        <v>201</v>
      </c>
      <c r="G2602" t="s">
        <v>87</v>
      </c>
      <c r="H2602" t="s">
        <v>79</v>
      </c>
      <c r="I2602" t="s">
        <v>88</v>
      </c>
      <c r="J2602" t="s">
        <v>7502</v>
      </c>
      <c r="K2602" t="s">
        <v>44</v>
      </c>
    </row>
    <row r="2603" spans="1:11" x14ac:dyDescent="0.35">
      <c r="A2603">
        <v>2602</v>
      </c>
      <c r="B2603" t="s">
        <v>7503</v>
      </c>
      <c r="C2603">
        <v>20</v>
      </c>
      <c r="D2603" t="s">
        <v>7504</v>
      </c>
      <c r="E2603" t="s">
        <v>42</v>
      </c>
      <c r="F2603" t="s">
        <v>201</v>
      </c>
      <c r="G2603" t="s">
        <v>80</v>
      </c>
      <c r="H2603" t="s">
        <v>32</v>
      </c>
      <c r="I2603" t="s">
        <v>26</v>
      </c>
      <c r="J2603" t="s">
        <v>7505</v>
      </c>
      <c r="K2603" t="s">
        <v>76</v>
      </c>
    </row>
    <row r="2604" spans="1:11" x14ac:dyDescent="0.35">
      <c r="A2604">
        <v>2603</v>
      </c>
      <c r="B2604" t="s">
        <v>6570</v>
      </c>
      <c r="C2604">
        <v>26</v>
      </c>
      <c r="D2604" t="s">
        <v>7506</v>
      </c>
      <c r="E2604" t="s">
        <v>67</v>
      </c>
      <c r="F2604" t="s">
        <v>149</v>
      </c>
      <c r="G2604" t="s">
        <v>120</v>
      </c>
      <c r="H2604" t="s">
        <v>57</v>
      </c>
      <c r="I2604" t="s">
        <v>48</v>
      </c>
      <c r="J2604" t="s">
        <v>7507</v>
      </c>
      <c r="K2604" t="s">
        <v>76</v>
      </c>
    </row>
    <row r="2605" spans="1:11" x14ac:dyDescent="0.35">
      <c r="A2605">
        <v>2604</v>
      </c>
      <c r="B2605" t="s">
        <v>7508</v>
      </c>
      <c r="C2605">
        <v>28</v>
      </c>
      <c r="D2605" t="s">
        <v>7509</v>
      </c>
      <c r="E2605" t="s">
        <v>79</v>
      </c>
      <c r="F2605" t="s">
        <v>149</v>
      </c>
      <c r="G2605" t="s">
        <v>52</v>
      </c>
      <c r="H2605" t="s">
        <v>13</v>
      </c>
      <c r="I2605" t="s">
        <v>48</v>
      </c>
      <c r="J2605">
        <v>700606846</v>
      </c>
      <c r="K2605" t="s">
        <v>76</v>
      </c>
    </row>
    <row r="2606" spans="1:11" x14ac:dyDescent="0.35">
      <c r="A2606">
        <v>2605</v>
      </c>
      <c r="B2606" t="s">
        <v>7510</v>
      </c>
      <c r="C2606">
        <v>22</v>
      </c>
      <c r="D2606" t="s">
        <v>7511</v>
      </c>
      <c r="E2606" t="s">
        <v>40</v>
      </c>
      <c r="F2606" t="s">
        <v>16</v>
      </c>
      <c r="G2606" t="s">
        <v>15</v>
      </c>
      <c r="H2606" t="s">
        <v>16</v>
      </c>
      <c r="I2606" t="s">
        <v>48</v>
      </c>
      <c r="J2606" t="s">
        <v>7512</v>
      </c>
      <c r="K2606" t="s">
        <v>37</v>
      </c>
    </row>
    <row r="2607" spans="1:11" x14ac:dyDescent="0.35">
      <c r="A2607">
        <v>2606</v>
      </c>
      <c r="B2607" t="s">
        <v>7513</v>
      </c>
      <c r="C2607">
        <v>30</v>
      </c>
      <c r="D2607" t="s">
        <v>7514</v>
      </c>
      <c r="E2607" t="s">
        <v>31</v>
      </c>
      <c r="F2607" t="s">
        <v>22</v>
      </c>
      <c r="G2607" t="s">
        <v>120</v>
      </c>
      <c r="H2607" t="s">
        <v>57</v>
      </c>
      <c r="I2607" t="s">
        <v>58</v>
      </c>
      <c r="J2607" t="s">
        <v>7515</v>
      </c>
      <c r="K2607" t="s">
        <v>19</v>
      </c>
    </row>
    <row r="2608" spans="1:11" x14ac:dyDescent="0.35">
      <c r="A2608">
        <v>2607</v>
      </c>
      <c r="B2608" t="s">
        <v>7516</v>
      </c>
      <c r="C2608">
        <v>28</v>
      </c>
      <c r="D2608" t="s">
        <v>7517</v>
      </c>
      <c r="E2608" t="s">
        <v>42</v>
      </c>
      <c r="F2608" t="s">
        <v>40</v>
      </c>
      <c r="G2608" t="s">
        <v>41</v>
      </c>
      <c r="H2608" t="s">
        <v>42</v>
      </c>
      <c r="I2608" t="s">
        <v>48</v>
      </c>
      <c r="J2608">
        <v>2618880774</v>
      </c>
      <c r="K2608" t="s">
        <v>19</v>
      </c>
    </row>
    <row r="2609" spans="1:11" x14ac:dyDescent="0.35">
      <c r="A2609">
        <v>2608</v>
      </c>
      <c r="B2609" t="s">
        <v>7518</v>
      </c>
      <c r="C2609">
        <v>20</v>
      </c>
      <c r="D2609" t="s">
        <v>7519</v>
      </c>
      <c r="E2609" t="s">
        <v>201</v>
      </c>
      <c r="F2609" t="s">
        <v>25</v>
      </c>
      <c r="G2609" t="s">
        <v>120</v>
      </c>
      <c r="H2609" t="s">
        <v>57</v>
      </c>
      <c r="I2609" t="s">
        <v>58</v>
      </c>
      <c r="J2609" t="s">
        <v>7520</v>
      </c>
      <c r="K2609" t="s">
        <v>44</v>
      </c>
    </row>
    <row r="2610" spans="1:11" x14ac:dyDescent="0.35">
      <c r="A2610">
        <v>2609</v>
      </c>
      <c r="B2610" t="s">
        <v>7521</v>
      </c>
      <c r="C2610">
        <v>27</v>
      </c>
      <c r="D2610" t="s">
        <v>7522</v>
      </c>
      <c r="E2610" t="s">
        <v>16</v>
      </c>
      <c r="F2610" t="s">
        <v>14</v>
      </c>
      <c r="G2610" t="s">
        <v>87</v>
      </c>
      <c r="H2610" t="s">
        <v>79</v>
      </c>
      <c r="I2610" t="s">
        <v>170</v>
      </c>
      <c r="J2610">
        <f>1-7-324-6267</f>
        <v>-6597</v>
      </c>
      <c r="K2610" t="s">
        <v>37</v>
      </c>
    </row>
    <row r="2611" spans="1:11" x14ac:dyDescent="0.35">
      <c r="A2611">
        <v>2610</v>
      </c>
      <c r="B2611" t="s">
        <v>7523</v>
      </c>
      <c r="C2611">
        <v>30</v>
      </c>
      <c r="D2611" t="s">
        <v>7524</v>
      </c>
      <c r="E2611" t="s">
        <v>177</v>
      </c>
      <c r="F2611" t="s">
        <v>22</v>
      </c>
      <c r="G2611" t="s">
        <v>41</v>
      </c>
      <c r="H2611" t="s">
        <v>42</v>
      </c>
      <c r="I2611" t="s">
        <v>48</v>
      </c>
      <c r="J2611">
        <v>5984332263</v>
      </c>
      <c r="K2611" t="s">
        <v>28</v>
      </c>
    </row>
    <row r="2612" spans="1:11" x14ac:dyDescent="0.35">
      <c r="A2612">
        <v>2611</v>
      </c>
      <c r="B2612" t="s">
        <v>7525</v>
      </c>
      <c r="C2612">
        <v>28</v>
      </c>
      <c r="D2612" t="s">
        <v>7526</v>
      </c>
      <c r="E2612" t="s">
        <v>25</v>
      </c>
      <c r="F2612" t="s">
        <v>31</v>
      </c>
      <c r="G2612" t="s">
        <v>62</v>
      </c>
      <c r="H2612" t="s">
        <v>23</v>
      </c>
      <c r="I2612" t="s">
        <v>146</v>
      </c>
      <c r="J2612" t="s">
        <v>7527</v>
      </c>
      <c r="K2612" t="s">
        <v>37</v>
      </c>
    </row>
    <row r="2613" spans="1:11" x14ac:dyDescent="0.35">
      <c r="A2613">
        <v>2612</v>
      </c>
      <c r="B2613" t="s">
        <v>7528</v>
      </c>
      <c r="C2613">
        <v>22</v>
      </c>
      <c r="D2613" t="s">
        <v>7529</v>
      </c>
      <c r="E2613" t="s">
        <v>32</v>
      </c>
      <c r="F2613" t="s">
        <v>23</v>
      </c>
      <c r="G2613" t="s">
        <v>87</v>
      </c>
      <c r="H2613" t="s">
        <v>79</v>
      </c>
      <c r="I2613" t="s">
        <v>153</v>
      </c>
      <c r="J2613" t="s">
        <v>7530</v>
      </c>
      <c r="K2613" t="s">
        <v>19</v>
      </c>
    </row>
    <row r="2614" spans="1:11" x14ac:dyDescent="0.35">
      <c r="A2614">
        <v>2613</v>
      </c>
      <c r="B2614" t="s">
        <v>7531</v>
      </c>
      <c r="C2614">
        <v>24</v>
      </c>
      <c r="D2614" t="s">
        <v>7532</v>
      </c>
      <c r="E2614" t="s">
        <v>101</v>
      </c>
      <c r="F2614" t="s">
        <v>201</v>
      </c>
      <c r="G2614" t="s">
        <v>87</v>
      </c>
      <c r="H2614" t="s">
        <v>79</v>
      </c>
      <c r="I2614" t="s">
        <v>116</v>
      </c>
      <c r="J2614" t="s">
        <v>7533</v>
      </c>
      <c r="K2614" t="s">
        <v>37</v>
      </c>
    </row>
    <row r="2615" spans="1:11" x14ac:dyDescent="0.35">
      <c r="A2615">
        <v>2614</v>
      </c>
      <c r="B2615" t="s">
        <v>7534</v>
      </c>
      <c r="C2615">
        <v>26</v>
      </c>
      <c r="D2615" t="s">
        <v>7535</v>
      </c>
      <c r="E2615" t="s">
        <v>42</v>
      </c>
      <c r="F2615" t="s">
        <v>42</v>
      </c>
      <c r="G2615" t="s">
        <v>15</v>
      </c>
      <c r="H2615" t="s">
        <v>16</v>
      </c>
      <c r="I2615" t="s">
        <v>170</v>
      </c>
      <c r="J2615" t="s">
        <v>7536</v>
      </c>
      <c r="K2615" t="s">
        <v>28</v>
      </c>
    </row>
    <row r="2616" spans="1:11" x14ac:dyDescent="0.35">
      <c r="A2616">
        <v>2615</v>
      </c>
      <c r="B2616" t="s">
        <v>7537</v>
      </c>
      <c r="C2616">
        <v>30</v>
      </c>
      <c r="D2616" t="s">
        <v>7538</v>
      </c>
      <c r="E2616" t="s">
        <v>133</v>
      </c>
      <c r="F2616" t="s">
        <v>14</v>
      </c>
      <c r="G2616" t="s">
        <v>24</v>
      </c>
      <c r="H2616" t="s">
        <v>25</v>
      </c>
      <c r="I2616" t="s">
        <v>35</v>
      </c>
      <c r="J2616" t="s">
        <v>7539</v>
      </c>
      <c r="K2616" t="s">
        <v>44</v>
      </c>
    </row>
    <row r="2617" spans="1:11" x14ac:dyDescent="0.35">
      <c r="A2617">
        <v>2616</v>
      </c>
      <c r="B2617" t="s">
        <v>7540</v>
      </c>
      <c r="C2617">
        <v>27</v>
      </c>
      <c r="D2617" t="s">
        <v>7541</v>
      </c>
      <c r="E2617" t="s">
        <v>57</v>
      </c>
      <c r="F2617" t="s">
        <v>149</v>
      </c>
      <c r="G2617" t="s">
        <v>62</v>
      </c>
      <c r="H2617" t="s">
        <v>23</v>
      </c>
      <c r="I2617" t="s">
        <v>63</v>
      </c>
      <c r="J2617" t="s">
        <v>7542</v>
      </c>
      <c r="K2617" t="s">
        <v>76</v>
      </c>
    </row>
    <row r="2618" spans="1:11" x14ac:dyDescent="0.35">
      <c r="A2618">
        <v>2617</v>
      </c>
      <c r="B2618" t="s">
        <v>7543</v>
      </c>
      <c r="C2618">
        <v>28</v>
      </c>
      <c r="D2618" t="s">
        <v>7544</v>
      </c>
      <c r="E2618" t="s">
        <v>16</v>
      </c>
      <c r="F2618" t="s">
        <v>16</v>
      </c>
      <c r="G2618" t="s">
        <v>120</v>
      </c>
      <c r="H2618" t="s">
        <v>57</v>
      </c>
      <c r="I2618" t="s">
        <v>88</v>
      </c>
      <c r="J2618" t="s">
        <v>7545</v>
      </c>
      <c r="K2618" t="s">
        <v>37</v>
      </c>
    </row>
    <row r="2619" spans="1:11" x14ac:dyDescent="0.35">
      <c r="A2619">
        <v>2618</v>
      </c>
      <c r="B2619" t="s">
        <v>7546</v>
      </c>
      <c r="C2619">
        <v>28</v>
      </c>
      <c r="D2619" t="s">
        <v>7547</v>
      </c>
      <c r="E2619" t="s">
        <v>79</v>
      </c>
      <c r="F2619" t="s">
        <v>13</v>
      </c>
      <c r="G2619" t="s">
        <v>15</v>
      </c>
      <c r="H2619" t="s">
        <v>16</v>
      </c>
      <c r="I2619" t="s">
        <v>68</v>
      </c>
      <c r="J2619" t="s">
        <v>7548</v>
      </c>
      <c r="K2619" t="s">
        <v>19</v>
      </c>
    </row>
    <row r="2620" spans="1:11" x14ac:dyDescent="0.35">
      <c r="A2620">
        <v>2619</v>
      </c>
      <c r="B2620" t="s">
        <v>7549</v>
      </c>
      <c r="C2620">
        <v>27</v>
      </c>
      <c r="D2620" t="s">
        <v>7550</v>
      </c>
      <c r="E2620" t="s">
        <v>13</v>
      </c>
      <c r="F2620" t="s">
        <v>31</v>
      </c>
      <c r="G2620" t="s">
        <v>52</v>
      </c>
      <c r="H2620" t="s">
        <v>13</v>
      </c>
      <c r="I2620" t="s">
        <v>170</v>
      </c>
      <c r="J2620" t="s">
        <v>7551</v>
      </c>
      <c r="K2620" t="s">
        <v>76</v>
      </c>
    </row>
    <row r="2621" spans="1:11" x14ac:dyDescent="0.35">
      <c r="A2621">
        <v>2620</v>
      </c>
      <c r="B2621" t="s">
        <v>7552</v>
      </c>
      <c r="C2621">
        <v>22</v>
      </c>
      <c r="D2621" t="s">
        <v>7553</v>
      </c>
      <c r="E2621" t="s">
        <v>169</v>
      </c>
      <c r="F2621" t="s">
        <v>169</v>
      </c>
      <c r="G2621" t="s">
        <v>52</v>
      </c>
      <c r="H2621" t="s">
        <v>13</v>
      </c>
      <c r="I2621" t="s">
        <v>68</v>
      </c>
      <c r="J2621" t="s">
        <v>7554</v>
      </c>
      <c r="K2621" t="s">
        <v>44</v>
      </c>
    </row>
    <row r="2622" spans="1:11" x14ac:dyDescent="0.35">
      <c r="A2622">
        <v>2621</v>
      </c>
      <c r="B2622" t="s">
        <v>7555</v>
      </c>
      <c r="C2622">
        <v>20</v>
      </c>
      <c r="D2622" t="s">
        <v>7556</v>
      </c>
      <c r="E2622" t="s">
        <v>22</v>
      </c>
      <c r="F2622" t="s">
        <v>22</v>
      </c>
      <c r="G2622" t="s">
        <v>47</v>
      </c>
      <c r="H2622" t="s">
        <v>31</v>
      </c>
      <c r="I2622" t="s">
        <v>153</v>
      </c>
      <c r="J2622" t="s">
        <v>7557</v>
      </c>
      <c r="K2622" t="s">
        <v>19</v>
      </c>
    </row>
    <row r="2623" spans="1:11" x14ac:dyDescent="0.35">
      <c r="A2623">
        <v>2622</v>
      </c>
      <c r="B2623" t="s">
        <v>7558</v>
      </c>
      <c r="C2623">
        <v>27</v>
      </c>
      <c r="D2623" t="s">
        <v>7559</v>
      </c>
      <c r="E2623" t="s">
        <v>34</v>
      </c>
      <c r="F2623" t="s">
        <v>67</v>
      </c>
      <c r="G2623" t="s">
        <v>80</v>
      </c>
      <c r="H2623" t="s">
        <v>32</v>
      </c>
      <c r="I2623" t="s">
        <v>35</v>
      </c>
      <c r="J2623" t="s">
        <v>7560</v>
      </c>
      <c r="K2623" t="s">
        <v>44</v>
      </c>
    </row>
    <row r="2624" spans="1:11" x14ac:dyDescent="0.35">
      <c r="A2624">
        <v>2623</v>
      </c>
      <c r="B2624" t="s">
        <v>7561</v>
      </c>
      <c r="C2624">
        <v>28</v>
      </c>
      <c r="D2624" t="s">
        <v>7562</v>
      </c>
      <c r="E2624" t="s">
        <v>133</v>
      </c>
      <c r="F2624" t="s">
        <v>25</v>
      </c>
      <c r="G2624" t="s">
        <v>41</v>
      </c>
      <c r="H2624" t="s">
        <v>42</v>
      </c>
      <c r="I2624" t="s">
        <v>102</v>
      </c>
      <c r="J2624" t="s">
        <v>7563</v>
      </c>
      <c r="K2624" t="s">
        <v>76</v>
      </c>
    </row>
    <row r="2625" spans="1:11" x14ac:dyDescent="0.35">
      <c r="A2625">
        <v>2624</v>
      </c>
      <c r="B2625" t="s">
        <v>7564</v>
      </c>
      <c r="C2625">
        <v>20</v>
      </c>
      <c r="D2625" t="s">
        <v>7565</v>
      </c>
      <c r="E2625" t="s">
        <v>79</v>
      </c>
      <c r="F2625" t="s">
        <v>32</v>
      </c>
      <c r="G2625" t="s">
        <v>15</v>
      </c>
      <c r="H2625" t="s">
        <v>16</v>
      </c>
      <c r="I2625" t="s">
        <v>153</v>
      </c>
      <c r="J2625" t="s">
        <v>7566</v>
      </c>
      <c r="K2625" t="s">
        <v>76</v>
      </c>
    </row>
    <row r="2626" spans="1:11" x14ac:dyDescent="0.35">
      <c r="A2626">
        <v>2625</v>
      </c>
      <c r="B2626" t="s">
        <v>7567</v>
      </c>
      <c r="C2626">
        <v>29</v>
      </c>
      <c r="D2626" t="s">
        <v>7568</v>
      </c>
      <c r="E2626" t="s">
        <v>23</v>
      </c>
      <c r="F2626" t="s">
        <v>25</v>
      </c>
      <c r="G2626" t="s">
        <v>47</v>
      </c>
      <c r="H2626" t="s">
        <v>31</v>
      </c>
      <c r="I2626" t="s">
        <v>102</v>
      </c>
      <c r="J2626" t="s">
        <v>7569</v>
      </c>
      <c r="K2626" t="s">
        <v>44</v>
      </c>
    </row>
    <row r="2627" spans="1:11" x14ac:dyDescent="0.35">
      <c r="A2627">
        <v>2626</v>
      </c>
      <c r="B2627" t="s">
        <v>7570</v>
      </c>
      <c r="C2627">
        <v>23</v>
      </c>
      <c r="D2627" t="s">
        <v>7571</v>
      </c>
      <c r="E2627" t="s">
        <v>31</v>
      </c>
      <c r="F2627" t="s">
        <v>201</v>
      </c>
      <c r="G2627" t="s">
        <v>15</v>
      </c>
      <c r="H2627" t="s">
        <v>16</v>
      </c>
      <c r="I2627" t="s">
        <v>58</v>
      </c>
      <c r="J2627" t="s">
        <v>7572</v>
      </c>
      <c r="K2627" t="s">
        <v>76</v>
      </c>
    </row>
    <row r="2628" spans="1:11" x14ac:dyDescent="0.35">
      <c r="A2628">
        <v>2627</v>
      </c>
      <c r="B2628" t="s">
        <v>7573</v>
      </c>
      <c r="C2628">
        <v>22</v>
      </c>
      <c r="D2628" t="s">
        <v>7574</v>
      </c>
      <c r="E2628" t="s">
        <v>14</v>
      </c>
      <c r="F2628" t="s">
        <v>32</v>
      </c>
      <c r="G2628" t="s">
        <v>62</v>
      </c>
      <c r="H2628" t="s">
        <v>23</v>
      </c>
      <c r="I2628" t="s">
        <v>48</v>
      </c>
      <c r="J2628" t="s">
        <v>7575</v>
      </c>
      <c r="K2628" t="s">
        <v>19</v>
      </c>
    </row>
    <row r="2629" spans="1:11" x14ac:dyDescent="0.35">
      <c r="A2629">
        <v>2628</v>
      </c>
      <c r="B2629" t="s">
        <v>7576</v>
      </c>
      <c r="C2629">
        <v>29</v>
      </c>
      <c r="D2629" t="s">
        <v>7577</v>
      </c>
      <c r="E2629" t="s">
        <v>149</v>
      </c>
      <c r="F2629" t="s">
        <v>177</v>
      </c>
      <c r="G2629" t="s">
        <v>80</v>
      </c>
      <c r="H2629" t="s">
        <v>32</v>
      </c>
      <c r="I2629" t="s">
        <v>26</v>
      </c>
      <c r="J2629" t="s">
        <v>7578</v>
      </c>
      <c r="K2629" t="s">
        <v>44</v>
      </c>
    </row>
    <row r="2630" spans="1:11" x14ac:dyDescent="0.35">
      <c r="A2630">
        <v>2629</v>
      </c>
      <c r="B2630" t="s">
        <v>7579</v>
      </c>
      <c r="C2630">
        <v>22</v>
      </c>
      <c r="D2630" t="s">
        <v>7580</v>
      </c>
      <c r="E2630" t="s">
        <v>22</v>
      </c>
      <c r="F2630" t="s">
        <v>23</v>
      </c>
      <c r="G2630" t="s">
        <v>52</v>
      </c>
      <c r="H2630" t="s">
        <v>13</v>
      </c>
      <c r="I2630" t="s">
        <v>153</v>
      </c>
      <c r="J2630">
        <f>1-910-260-2317</f>
        <v>-3486</v>
      </c>
      <c r="K2630" t="s">
        <v>76</v>
      </c>
    </row>
    <row r="2631" spans="1:11" x14ac:dyDescent="0.35">
      <c r="A2631">
        <v>2630</v>
      </c>
      <c r="B2631" t="s">
        <v>7581</v>
      </c>
      <c r="C2631">
        <v>22</v>
      </c>
      <c r="D2631" t="s">
        <v>7582</v>
      </c>
      <c r="E2631" t="s">
        <v>67</v>
      </c>
      <c r="F2631" t="s">
        <v>149</v>
      </c>
      <c r="G2631" t="s">
        <v>15</v>
      </c>
      <c r="H2631" t="s">
        <v>16</v>
      </c>
      <c r="I2631" t="s">
        <v>53</v>
      </c>
      <c r="J2631" t="s">
        <v>7583</v>
      </c>
      <c r="K2631" t="s">
        <v>28</v>
      </c>
    </row>
    <row r="2632" spans="1:11" x14ac:dyDescent="0.35">
      <c r="A2632">
        <v>2631</v>
      </c>
      <c r="B2632" t="s">
        <v>7584</v>
      </c>
      <c r="C2632">
        <v>30</v>
      </c>
      <c r="D2632" t="s">
        <v>7585</v>
      </c>
      <c r="E2632" t="s">
        <v>25</v>
      </c>
      <c r="F2632" t="s">
        <v>169</v>
      </c>
      <c r="G2632" t="s">
        <v>62</v>
      </c>
      <c r="H2632" t="s">
        <v>23</v>
      </c>
      <c r="I2632" t="s">
        <v>88</v>
      </c>
      <c r="J2632" t="s">
        <v>7586</v>
      </c>
      <c r="K2632" t="s">
        <v>44</v>
      </c>
    </row>
    <row r="2633" spans="1:11" x14ac:dyDescent="0.35">
      <c r="A2633">
        <v>2632</v>
      </c>
      <c r="B2633" t="s">
        <v>7587</v>
      </c>
      <c r="C2633">
        <v>28</v>
      </c>
      <c r="D2633" t="s">
        <v>7588</v>
      </c>
      <c r="E2633" t="s">
        <v>133</v>
      </c>
      <c r="F2633" t="s">
        <v>23</v>
      </c>
      <c r="G2633" t="s">
        <v>15</v>
      </c>
      <c r="H2633" t="s">
        <v>16</v>
      </c>
      <c r="I2633" t="s">
        <v>58</v>
      </c>
      <c r="J2633" t="s">
        <v>7589</v>
      </c>
      <c r="K2633" t="s">
        <v>44</v>
      </c>
    </row>
    <row r="2634" spans="1:11" x14ac:dyDescent="0.35">
      <c r="A2634">
        <v>2633</v>
      </c>
      <c r="B2634" t="s">
        <v>7590</v>
      </c>
      <c r="C2634">
        <v>27</v>
      </c>
      <c r="D2634" t="s">
        <v>7591</v>
      </c>
      <c r="E2634" t="s">
        <v>101</v>
      </c>
      <c r="F2634" t="s">
        <v>149</v>
      </c>
      <c r="G2634" t="s">
        <v>52</v>
      </c>
      <c r="H2634" t="s">
        <v>13</v>
      </c>
      <c r="I2634" t="s">
        <v>63</v>
      </c>
      <c r="J2634" t="s">
        <v>7592</v>
      </c>
      <c r="K2634" t="s">
        <v>28</v>
      </c>
    </row>
    <row r="2635" spans="1:11" x14ac:dyDescent="0.35">
      <c r="A2635">
        <v>2634</v>
      </c>
      <c r="B2635" t="s">
        <v>7593</v>
      </c>
      <c r="C2635">
        <v>29</v>
      </c>
      <c r="D2635" t="s">
        <v>7594</v>
      </c>
      <c r="E2635" t="s">
        <v>31</v>
      </c>
      <c r="F2635" t="s">
        <v>169</v>
      </c>
      <c r="G2635" t="s">
        <v>120</v>
      </c>
      <c r="H2635" t="s">
        <v>57</v>
      </c>
      <c r="I2635" t="s">
        <v>48</v>
      </c>
      <c r="J2635" t="s">
        <v>7595</v>
      </c>
      <c r="K2635" t="s">
        <v>28</v>
      </c>
    </row>
    <row r="2636" spans="1:11" x14ac:dyDescent="0.35">
      <c r="A2636">
        <v>2635</v>
      </c>
      <c r="B2636" t="s">
        <v>7596</v>
      </c>
      <c r="C2636">
        <v>24</v>
      </c>
      <c r="D2636" t="s">
        <v>7597</v>
      </c>
      <c r="E2636" t="s">
        <v>32</v>
      </c>
      <c r="F2636" t="s">
        <v>25</v>
      </c>
      <c r="G2636" t="s">
        <v>33</v>
      </c>
      <c r="H2636" t="s">
        <v>34</v>
      </c>
      <c r="I2636" t="s">
        <v>88</v>
      </c>
      <c r="J2636" t="s">
        <v>7598</v>
      </c>
      <c r="K2636" t="s">
        <v>19</v>
      </c>
    </row>
    <row r="2637" spans="1:11" x14ac:dyDescent="0.35">
      <c r="A2637">
        <v>2636</v>
      </c>
      <c r="B2637" t="s">
        <v>7599</v>
      </c>
      <c r="C2637">
        <v>22</v>
      </c>
      <c r="D2637" t="s">
        <v>7600</v>
      </c>
      <c r="E2637" t="s">
        <v>201</v>
      </c>
      <c r="F2637" t="s">
        <v>22</v>
      </c>
      <c r="G2637" t="s">
        <v>52</v>
      </c>
      <c r="H2637" t="s">
        <v>13</v>
      </c>
      <c r="I2637" t="s">
        <v>58</v>
      </c>
      <c r="J2637" t="s">
        <v>7601</v>
      </c>
      <c r="K2637" t="s">
        <v>76</v>
      </c>
    </row>
    <row r="2638" spans="1:11" x14ac:dyDescent="0.35">
      <c r="A2638">
        <v>2637</v>
      </c>
      <c r="B2638" t="s">
        <v>7602</v>
      </c>
      <c r="C2638">
        <v>26</v>
      </c>
      <c r="D2638" t="s">
        <v>7603</v>
      </c>
      <c r="E2638" t="s">
        <v>25</v>
      </c>
      <c r="F2638" t="s">
        <v>40</v>
      </c>
      <c r="G2638" t="s">
        <v>80</v>
      </c>
      <c r="H2638" t="s">
        <v>32</v>
      </c>
      <c r="I2638" t="s">
        <v>116</v>
      </c>
      <c r="J2638">
        <f>1-727-460-6785</f>
        <v>-7971</v>
      </c>
      <c r="K2638" t="s">
        <v>19</v>
      </c>
    </row>
    <row r="2639" spans="1:11" x14ac:dyDescent="0.35">
      <c r="A2639">
        <v>2638</v>
      </c>
      <c r="B2639" t="s">
        <v>7604</v>
      </c>
      <c r="C2639">
        <v>29</v>
      </c>
      <c r="D2639" t="s">
        <v>7605</v>
      </c>
      <c r="E2639" t="s">
        <v>101</v>
      </c>
      <c r="F2639" t="s">
        <v>25</v>
      </c>
      <c r="G2639" t="s">
        <v>62</v>
      </c>
      <c r="H2639" t="s">
        <v>23</v>
      </c>
      <c r="I2639" t="s">
        <v>68</v>
      </c>
      <c r="J2639" t="s">
        <v>7606</v>
      </c>
      <c r="K2639" t="s">
        <v>19</v>
      </c>
    </row>
    <row r="2640" spans="1:11" x14ac:dyDescent="0.35">
      <c r="A2640">
        <v>2639</v>
      </c>
      <c r="B2640" t="s">
        <v>7607</v>
      </c>
      <c r="C2640">
        <v>27</v>
      </c>
      <c r="D2640" t="s">
        <v>7608</v>
      </c>
      <c r="E2640" t="s">
        <v>57</v>
      </c>
      <c r="F2640" t="s">
        <v>23</v>
      </c>
      <c r="G2640" t="s">
        <v>15</v>
      </c>
      <c r="H2640" t="s">
        <v>16</v>
      </c>
      <c r="I2640" t="s">
        <v>91</v>
      </c>
      <c r="J2640" t="s">
        <v>7609</v>
      </c>
      <c r="K2640" t="s">
        <v>37</v>
      </c>
    </row>
    <row r="2641" spans="1:11" x14ac:dyDescent="0.35">
      <c r="A2641">
        <v>2640</v>
      </c>
      <c r="B2641" t="s">
        <v>7610</v>
      </c>
      <c r="C2641">
        <v>27</v>
      </c>
      <c r="D2641" t="s">
        <v>7611</v>
      </c>
      <c r="E2641" t="s">
        <v>16</v>
      </c>
      <c r="F2641" t="s">
        <v>22</v>
      </c>
      <c r="G2641" t="s">
        <v>33</v>
      </c>
      <c r="H2641" t="s">
        <v>34</v>
      </c>
      <c r="I2641" t="s">
        <v>102</v>
      </c>
      <c r="J2641" t="s">
        <v>7612</v>
      </c>
      <c r="K2641" t="s">
        <v>76</v>
      </c>
    </row>
    <row r="2642" spans="1:11" x14ac:dyDescent="0.35">
      <c r="A2642">
        <v>2641</v>
      </c>
      <c r="B2642" t="s">
        <v>7613</v>
      </c>
      <c r="C2642">
        <v>22</v>
      </c>
      <c r="D2642" t="s">
        <v>7614</v>
      </c>
      <c r="E2642" t="s">
        <v>22</v>
      </c>
      <c r="F2642" t="s">
        <v>31</v>
      </c>
      <c r="G2642" t="s">
        <v>33</v>
      </c>
      <c r="H2642" t="s">
        <v>34</v>
      </c>
      <c r="I2642" t="s">
        <v>35</v>
      </c>
      <c r="J2642" t="s">
        <v>7615</v>
      </c>
      <c r="K2642" t="s">
        <v>44</v>
      </c>
    </row>
    <row r="2643" spans="1:11" x14ac:dyDescent="0.35">
      <c r="A2643">
        <v>2642</v>
      </c>
      <c r="B2643" t="s">
        <v>7616</v>
      </c>
      <c r="C2643">
        <v>22</v>
      </c>
      <c r="D2643" t="s">
        <v>7617</v>
      </c>
      <c r="E2643" t="s">
        <v>25</v>
      </c>
      <c r="F2643" t="s">
        <v>13</v>
      </c>
      <c r="G2643" t="s">
        <v>52</v>
      </c>
      <c r="H2643" t="s">
        <v>13</v>
      </c>
      <c r="I2643" t="s">
        <v>35</v>
      </c>
      <c r="J2643" t="s">
        <v>7618</v>
      </c>
      <c r="K2643" t="s">
        <v>44</v>
      </c>
    </row>
    <row r="2644" spans="1:11" x14ac:dyDescent="0.35">
      <c r="A2644">
        <v>2643</v>
      </c>
      <c r="B2644" t="s">
        <v>7619</v>
      </c>
      <c r="C2644">
        <v>23</v>
      </c>
      <c r="D2644" t="s">
        <v>7620</v>
      </c>
      <c r="E2644" t="s">
        <v>32</v>
      </c>
      <c r="F2644" t="s">
        <v>79</v>
      </c>
      <c r="G2644" t="s">
        <v>15</v>
      </c>
      <c r="H2644" t="s">
        <v>16</v>
      </c>
      <c r="I2644" t="s">
        <v>146</v>
      </c>
      <c r="J2644" t="s">
        <v>7621</v>
      </c>
      <c r="K2644" t="s">
        <v>37</v>
      </c>
    </row>
    <row r="2645" spans="1:11" x14ac:dyDescent="0.35">
      <c r="A2645">
        <v>2644</v>
      </c>
      <c r="B2645" t="s">
        <v>3622</v>
      </c>
      <c r="C2645">
        <v>24</v>
      </c>
      <c r="D2645" t="s">
        <v>7622</v>
      </c>
      <c r="E2645" t="s">
        <v>101</v>
      </c>
      <c r="F2645" t="s">
        <v>67</v>
      </c>
      <c r="G2645" t="s">
        <v>41</v>
      </c>
      <c r="H2645" t="s">
        <v>42</v>
      </c>
      <c r="I2645" t="s">
        <v>53</v>
      </c>
      <c r="J2645" t="s">
        <v>7623</v>
      </c>
      <c r="K2645" t="s">
        <v>44</v>
      </c>
    </row>
    <row r="2646" spans="1:11" x14ac:dyDescent="0.35">
      <c r="A2646">
        <v>2645</v>
      </c>
      <c r="B2646" t="s">
        <v>7624</v>
      </c>
      <c r="C2646">
        <v>23</v>
      </c>
      <c r="D2646" t="s">
        <v>7625</v>
      </c>
      <c r="E2646" t="s">
        <v>79</v>
      </c>
      <c r="F2646" t="s">
        <v>34</v>
      </c>
      <c r="G2646" t="s">
        <v>47</v>
      </c>
      <c r="H2646" t="s">
        <v>31</v>
      </c>
      <c r="I2646" t="s">
        <v>88</v>
      </c>
      <c r="J2646" t="s">
        <v>7626</v>
      </c>
      <c r="K2646" t="s">
        <v>76</v>
      </c>
    </row>
    <row r="2647" spans="1:11" x14ac:dyDescent="0.35">
      <c r="A2647">
        <v>2646</v>
      </c>
      <c r="B2647" t="s">
        <v>7627</v>
      </c>
      <c r="C2647">
        <v>21</v>
      </c>
      <c r="D2647" t="s">
        <v>7628</v>
      </c>
      <c r="E2647" t="s">
        <v>13</v>
      </c>
      <c r="F2647" t="s">
        <v>25</v>
      </c>
      <c r="G2647" t="s">
        <v>52</v>
      </c>
      <c r="H2647" t="s">
        <v>13</v>
      </c>
      <c r="I2647" t="s">
        <v>26</v>
      </c>
      <c r="J2647">
        <f>1-307-955-8254</f>
        <v>-9515</v>
      </c>
      <c r="K2647" t="s">
        <v>37</v>
      </c>
    </row>
    <row r="2648" spans="1:11" x14ac:dyDescent="0.35">
      <c r="A2648">
        <v>2647</v>
      </c>
      <c r="B2648" t="s">
        <v>7629</v>
      </c>
      <c r="C2648">
        <v>28</v>
      </c>
      <c r="D2648" t="s">
        <v>7630</v>
      </c>
      <c r="E2648" t="s">
        <v>57</v>
      </c>
      <c r="F2648" t="s">
        <v>42</v>
      </c>
      <c r="G2648" t="s">
        <v>87</v>
      </c>
      <c r="H2648" t="s">
        <v>79</v>
      </c>
      <c r="I2648" t="s">
        <v>91</v>
      </c>
      <c r="J2648" t="s">
        <v>7631</v>
      </c>
      <c r="K2648" t="s">
        <v>28</v>
      </c>
    </row>
    <row r="2649" spans="1:11" x14ac:dyDescent="0.35">
      <c r="A2649">
        <v>2648</v>
      </c>
      <c r="B2649" t="s">
        <v>7632</v>
      </c>
      <c r="C2649">
        <v>22</v>
      </c>
      <c r="D2649" t="s">
        <v>7633</v>
      </c>
      <c r="E2649" t="s">
        <v>149</v>
      </c>
      <c r="F2649" t="s">
        <v>177</v>
      </c>
      <c r="G2649" t="s">
        <v>41</v>
      </c>
      <c r="H2649" t="s">
        <v>42</v>
      </c>
      <c r="I2649" t="s">
        <v>91</v>
      </c>
      <c r="J2649" t="s">
        <v>7634</v>
      </c>
      <c r="K2649" t="s">
        <v>37</v>
      </c>
    </row>
    <row r="2650" spans="1:11" x14ac:dyDescent="0.35">
      <c r="A2650">
        <v>2649</v>
      </c>
      <c r="B2650" t="s">
        <v>7635</v>
      </c>
      <c r="C2650">
        <v>22</v>
      </c>
      <c r="D2650" t="s">
        <v>7636</v>
      </c>
      <c r="E2650" t="s">
        <v>57</v>
      </c>
      <c r="F2650" t="s">
        <v>67</v>
      </c>
      <c r="G2650" t="s">
        <v>33</v>
      </c>
      <c r="H2650" t="s">
        <v>34</v>
      </c>
      <c r="I2650" t="s">
        <v>91</v>
      </c>
      <c r="J2650">
        <f>1-534-960-4002</f>
        <v>-5495</v>
      </c>
      <c r="K2650" t="s">
        <v>28</v>
      </c>
    </row>
    <row r="2651" spans="1:11" x14ac:dyDescent="0.35">
      <c r="A2651">
        <v>2650</v>
      </c>
      <c r="B2651" t="s">
        <v>7637</v>
      </c>
      <c r="C2651">
        <v>24</v>
      </c>
      <c r="D2651" t="s">
        <v>7638</v>
      </c>
      <c r="E2651" t="s">
        <v>25</v>
      </c>
      <c r="F2651" t="s">
        <v>14</v>
      </c>
      <c r="G2651" t="s">
        <v>33</v>
      </c>
      <c r="H2651" t="s">
        <v>34</v>
      </c>
      <c r="I2651" t="s">
        <v>53</v>
      </c>
      <c r="J2651" t="s">
        <v>7639</v>
      </c>
      <c r="K2651" t="s">
        <v>44</v>
      </c>
    </row>
    <row r="2652" spans="1:11" x14ac:dyDescent="0.35">
      <c r="A2652">
        <v>2651</v>
      </c>
      <c r="B2652" t="s">
        <v>7640</v>
      </c>
      <c r="C2652">
        <v>24</v>
      </c>
      <c r="D2652" t="s">
        <v>7641</v>
      </c>
      <c r="E2652" t="s">
        <v>13</v>
      </c>
      <c r="F2652" t="s">
        <v>23</v>
      </c>
      <c r="G2652" t="s">
        <v>15</v>
      </c>
      <c r="H2652" t="s">
        <v>16</v>
      </c>
      <c r="I2652" t="s">
        <v>58</v>
      </c>
      <c r="J2652" t="s">
        <v>7642</v>
      </c>
      <c r="K2652" t="s">
        <v>19</v>
      </c>
    </row>
    <row r="2653" spans="1:11" x14ac:dyDescent="0.35">
      <c r="A2653">
        <v>2652</v>
      </c>
      <c r="B2653" t="s">
        <v>7643</v>
      </c>
      <c r="C2653">
        <v>21</v>
      </c>
      <c r="D2653" t="s">
        <v>7644</v>
      </c>
      <c r="E2653" t="s">
        <v>23</v>
      </c>
      <c r="F2653" t="s">
        <v>22</v>
      </c>
      <c r="G2653" t="s">
        <v>15</v>
      </c>
      <c r="H2653" t="s">
        <v>16</v>
      </c>
      <c r="I2653" t="s">
        <v>102</v>
      </c>
      <c r="J2653" t="s">
        <v>7645</v>
      </c>
      <c r="K2653" t="s">
        <v>19</v>
      </c>
    </row>
    <row r="2654" spans="1:11" x14ac:dyDescent="0.35">
      <c r="A2654">
        <v>2653</v>
      </c>
      <c r="B2654" t="s">
        <v>7646</v>
      </c>
      <c r="C2654">
        <v>20</v>
      </c>
      <c r="D2654" t="s">
        <v>7647</v>
      </c>
      <c r="E2654" t="s">
        <v>16</v>
      </c>
      <c r="F2654" t="s">
        <v>32</v>
      </c>
      <c r="G2654" t="s">
        <v>62</v>
      </c>
      <c r="H2654" t="s">
        <v>23</v>
      </c>
      <c r="I2654" t="s">
        <v>91</v>
      </c>
      <c r="J2654" t="s">
        <v>7648</v>
      </c>
      <c r="K2654" t="s">
        <v>28</v>
      </c>
    </row>
    <row r="2655" spans="1:11" x14ac:dyDescent="0.35">
      <c r="A2655">
        <v>2654</v>
      </c>
      <c r="B2655" t="s">
        <v>7649</v>
      </c>
      <c r="C2655">
        <v>24</v>
      </c>
      <c r="D2655" t="s">
        <v>7650</v>
      </c>
      <c r="E2655" t="s">
        <v>34</v>
      </c>
      <c r="F2655" t="s">
        <v>177</v>
      </c>
      <c r="G2655" t="s">
        <v>120</v>
      </c>
      <c r="H2655" t="s">
        <v>57</v>
      </c>
      <c r="I2655" t="s">
        <v>68</v>
      </c>
      <c r="J2655" t="s">
        <v>7651</v>
      </c>
      <c r="K2655" t="s">
        <v>28</v>
      </c>
    </row>
    <row r="2656" spans="1:11" x14ac:dyDescent="0.35">
      <c r="A2656">
        <v>2655</v>
      </c>
      <c r="B2656" t="s">
        <v>4449</v>
      </c>
      <c r="C2656">
        <v>23</v>
      </c>
      <c r="D2656" t="s">
        <v>7652</v>
      </c>
      <c r="E2656" t="s">
        <v>201</v>
      </c>
      <c r="F2656" t="s">
        <v>177</v>
      </c>
      <c r="G2656" t="s">
        <v>62</v>
      </c>
      <c r="H2656" t="s">
        <v>23</v>
      </c>
      <c r="I2656" t="s">
        <v>26</v>
      </c>
      <c r="J2656" t="s">
        <v>7653</v>
      </c>
      <c r="K2656" t="s">
        <v>76</v>
      </c>
    </row>
    <row r="2657" spans="1:11" x14ac:dyDescent="0.35">
      <c r="A2657">
        <v>2656</v>
      </c>
      <c r="B2657" t="s">
        <v>7654</v>
      </c>
      <c r="C2657">
        <v>21</v>
      </c>
      <c r="D2657" t="s">
        <v>7655</v>
      </c>
      <c r="E2657" t="s">
        <v>32</v>
      </c>
      <c r="F2657" t="s">
        <v>23</v>
      </c>
      <c r="G2657" t="s">
        <v>120</v>
      </c>
      <c r="H2657" t="s">
        <v>57</v>
      </c>
      <c r="I2657" t="s">
        <v>68</v>
      </c>
      <c r="J2657" t="s">
        <v>7656</v>
      </c>
      <c r="K2657" t="s">
        <v>44</v>
      </c>
    </row>
    <row r="2658" spans="1:11" x14ac:dyDescent="0.35">
      <c r="A2658">
        <v>2657</v>
      </c>
      <c r="B2658" t="s">
        <v>7657</v>
      </c>
      <c r="C2658">
        <v>28</v>
      </c>
      <c r="D2658" t="s">
        <v>7658</v>
      </c>
      <c r="E2658" t="s">
        <v>40</v>
      </c>
      <c r="F2658" t="s">
        <v>57</v>
      </c>
      <c r="G2658" t="s">
        <v>80</v>
      </c>
      <c r="H2658" t="s">
        <v>32</v>
      </c>
      <c r="I2658" t="s">
        <v>116</v>
      </c>
      <c r="J2658" t="s">
        <v>7659</v>
      </c>
      <c r="K2658" t="s">
        <v>19</v>
      </c>
    </row>
    <row r="2659" spans="1:11" x14ac:dyDescent="0.35">
      <c r="A2659">
        <v>2658</v>
      </c>
      <c r="B2659" t="s">
        <v>7660</v>
      </c>
      <c r="C2659">
        <v>21</v>
      </c>
      <c r="D2659" t="s">
        <v>7661</v>
      </c>
      <c r="E2659" t="s">
        <v>23</v>
      </c>
      <c r="F2659" t="s">
        <v>31</v>
      </c>
      <c r="G2659" t="s">
        <v>120</v>
      </c>
      <c r="H2659" t="s">
        <v>57</v>
      </c>
      <c r="I2659" t="s">
        <v>35</v>
      </c>
      <c r="J2659">
        <f>1-395-647-5905</f>
        <v>-6946</v>
      </c>
      <c r="K2659" t="s">
        <v>37</v>
      </c>
    </row>
    <row r="2660" spans="1:11" x14ac:dyDescent="0.35">
      <c r="A2660">
        <v>2659</v>
      </c>
      <c r="B2660" t="s">
        <v>7662</v>
      </c>
      <c r="C2660">
        <v>20</v>
      </c>
      <c r="D2660" t="s">
        <v>7663</v>
      </c>
      <c r="E2660" t="s">
        <v>67</v>
      </c>
      <c r="F2660" t="s">
        <v>14</v>
      </c>
      <c r="G2660" t="s">
        <v>52</v>
      </c>
      <c r="H2660" t="s">
        <v>13</v>
      </c>
      <c r="I2660" t="s">
        <v>63</v>
      </c>
      <c r="J2660" t="s">
        <v>7664</v>
      </c>
      <c r="K2660" t="s">
        <v>76</v>
      </c>
    </row>
    <row r="2661" spans="1:11" x14ac:dyDescent="0.35">
      <c r="A2661">
        <v>2660</v>
      </c>
      <c r="B2661" t="s">
        <v>7665</v>
      </c>
      <c r="C2661">
        <v>22</v>
      </c>
      <c r="D2661" t="s">
        <v>7666</v>
      </c>
      <c r="E2661" t="s">
        <v>201</v>
      </c>
      <c r="F2661" t="s">
        <v>34</v>
      </c>
      <c r="G2661" t="s">
        <v>47</v>
      </c>
      <c r="H2661" t="s">
        <v>31</v>
      </c>
      <c r="I2661" t="s">
        <v>17</v>
      </c>
      <c r="J2661" t="s">
        <v>7667</v>
      </c>
      <c r="K2661" t="s">
        <v>76</v>
      </c>
    </row>
    <row r="2662" spans="1:11" x14ac:dyDescent="0.35">
      <c r="A2662">
        <v>2661</v>
      </c>
      <c r="B2662" t="s">
        <v>7668</v>
      </c>
      <c r="C2662">
        <v>29</v>
      </c>
      <c r="D2662" t="s">
        <v>7669</v>
      </c>
      <c r="E2662" t="s">
        <v>40</v>
      </c>
      <c r="F2662" t="s">
        <v>14</v>
      </c>
      <c r="G2662" t="s">
        <v>120</v>
      </c>
      <c r="H2662" t="s">
        <v>57</v>
      </c>
      <c r="I2662" t="s">
        <v>63</v>
      </c>
      <c r="J2662" t="s">
        <v>7670</v>
      </c>
      <c r="K2662" t="s">
        <v>28</v>
      </c>
    </row>
    <row r="2663" spans="1:11" x14ac:dyDescent="0.35">
      <c r="A2663">
        <v>2662</v>
      </c>
      <c r="B2663" t="s">
        <v>7671</v>
      </c>
      <c r="C2663">
        <v>24</v>
      </c>
      <c r="D2663" t="s">
        <v>7672</v>
      </c>
      <c r="E2663" t="s">
        <v>23</v>
      </c>
      <c r="F2663" t="s">
        <v>23</v>
      </c>
      <c r="G2663" t="s">
        <v>62</v>
      </c>
      <c r="H2663" t="s">
        <v>23</v>
      </c>
      <c r="I2663" t="s">
        <v>17</v>
      </c>
      <c r="J2663" t="s">
        <v>7673</v>
      </c>
      <c r="K2663" t="s">
        <v>44</v>
      </c>
    </row>
    <row r="2664" spans="1:11" x14ac:dyDescent="0.35">
      <c r="A2664">
        <v>2663</v>
      </c>
      <c r="B2664" t="s">
        <v>7674</v>
      </c>
      <c r="C2664">
        <v>27</v>
      </c>
      <c r="D2664" t="s">
        <v>7675</v>
      </c>
      <c r="E2664" t="s">
        <v>201</v>
      </c>
      <c r="F2664" t="s">
        <v>40</v>
      </c>
      <c r="G2664" t="s">
        <v>41</v>
      </c>
      <c r="H2664" t="s">
        <v>42</v>
      </c>
      <c r="I2664" t="s">
        <v>53</v>
      </c>
      <c r="J2664" t="s">
        <v>7676</v>
      </c>
      <c r="K2664" t="s">
        <v>44</v>
      </c>
    </row>
    <row r="2665" spans="1:11" x14ac:dyDescent="0.35">
      <c r="A2665">
        <v>2664</v>
      </c>
      <c r="B2665" t="s">
        <v>7677</v>
      </c>
      <c r="C2665">
        <v>20</v>
      </c>
      <c r="D2665" t="s">
        <v>7678</v>
      </c>
      <c r="E2665" t="s">
        <v>67</v>
      </c>
      <c r="F2665" t="s">
        <v>22</v>
      </c>
      <c r="G2665" t="s">
        <v>80</v>
      </c>
      <c r="H2665" t="s">
        <v>32</v>
      </c>
      <c r="I2665" t="s">
        <v>88</v>
      </c>
      <c r="J2665" t="s">
        <v>7679</v>
      </c>
      <c r="K2665" t="s">
        <v>19</v>
      </c>
    </row>
    <row r="2666" spans="1:11" x14ac:dyDescent="0.35">
      <c r="A2666">
        <v>2665</v>
      </c>
      <c r="B2666" t="s">
        <v>7680</v>
      </c>
      <c r="C2666">
        <v>27</v>
      </c>
      <c r="D2666" t="s">
        <v>7681</v>
      </c>
      <c r="E2666" t="s">
        <v>22</v>
      </c>
      <c r="F2666" t="s">
        <v>14</v>
      </c>
      <c r="G2666" t="s">
        <v>33</v>
      </c>
      <c r="H2666" t="s">
        <v>34</v>
      </c>
      <c r="I2666" t="s">
        <v>88</v>
      </c>
      <c r="J2666">
        <v>5547255571</v>
      </c>
      <c r="K2666" t="s">
        <v>76</v>
      </c>
    </row>
    <row r="2667" spans="1:11" x14ac:dyDescent="0.35">
      <c r="A2667">
        <v>2666</v>
      </c>
      <c r="B2667" t="s">
        <v>7682</v>
      </c>
      <c r="C2667">
        <v>25</v>
      </c>
      <c r="D2667" t="s">
        <v>7683</v>
      </c>
      <c r="E2667" t="s">
        <v>34</v>
      </c>
      <c r="F2667" t="s">
        <v>133</v>
      </c>
      <c r="G2667" t="s">
        <v>120</v>
      </c>
      <c r="H2667" t="s">
        <v>57</v>
      </c>
      <c r="I2667" t="s">
        <v>102</v>
      </c>
      <c r="J2667">
        <v>2627655058</v>
      </c>
      <c r="K2667" t="s">
        <v>76</v>
      </c>
    </row>
    <row r="2668" spans="1:11" x14ac:dyDescent="0.35">
      <c r="A2668">
        <v>2667</v>
      </c>
      <c r="B2668" t="s">
        <v>7684</v>
      </c>
      <c r="C2668">
        <v>25</v>
      </c>
      <c r="D2668" t="s">
        <v>7685</v>
      </c>
      <c r="E2668" t="s">
        <v>57</v>
      </c>
      <c r="F2668" t="s">
        <v>13</v>
      </c>
      <c r="G2668" t="s">
        <v>47</v>
      </c>
      <c r="H2668" t="s">
        <v>31</v>
      </c>
      <c r="I2668" t="s">
        <v>53</v>
      </c>
      <c r="J2668">
        <v>7081409043</v>
      </c>
      <c r="K2668" t="s">
        <v>44</v>
      </c>
    </row>
    <row r="2669" spans="1:11" x14ac:dyDescent="0.35">
      <c r="A2669">
        <v>2668</v>
      </c>
      <c r="B2669" t="s">
        <v>7686</v>
      </c>
      <c r="C2669">
        <v>24</v>
      </c>
      <c r="D2669" t="s">
        <v>7687</v>
      </c>
      <c r="E2669" t="s">
        <v>57</v>
      </c>
      <c r="F2669" t="s">
        <v>34</v>
      </c>
      <c r="G2669" t="s">
        <v>62</v>
      </c>
      <c r="H2669" t="s">
        <v>23</v>
      </c>
      <c r="I2669" t="s">
        <v>88</v>
      </c>
      <c r="J2669" t="s">
        <v>7688</v>
      </c>
      <c r="K2669" t="s">
        <v>44</v>
      </c>
    </row>
    <row r="2670" spans="1:11" x14ac:dyDescent="0.35">
      <c r="A2670">
        <v>2669</v>
      </c>
      <c r="B2670" t="s">
        <v>7689</v>
      </c>
      <c r="C2670">
        <v>29</v>
      </c>
      <c r="D2670" t="s">
        <v>7690</v>
      </c>
      <c r="E2670" t="s">
        <v>42</v>
      </c>
      <c r="F2670" t="s">
        <v>201</v>
      </c>
      <c r="G2670" t="s">
        <v>41</v>
      </c>
      <c r="H2670" t="s">
        <v>42</v>
      </c>
      <c r="I2670" t="s">
        <v>35</v>
      </c>
      <c r="J2670" t="s">
        <v>7691</v>
      </c>
      <c r="K2670" t="s">
        <v>37</v>
      </c>
    </row>
    <row r="2671" spans="1:11" x14ac:dyDescent="0.35">
      <c r="A2671">
        <v>2670</v>
      </c>
      <c r="B2671" t="s">
        <v>7692</v>
      </c>
      <c r="C2671">
        <v>22</v>
      </c>
      <c r="D2671" t="s">
        <v>7693</v>
      </c>
      <c r="E2671" t="s">
        <v>32</v>
      </c>
      <c r="F2671" t="s">
        <v>25</v>
      </c>
      <c r="G2671" t="s">
        <v>52</v>
      </c>
      <c r="H2671" t="s">
        <v>13</v>
      </c>
      <c r="I2671" t="s">
        <v>17</v>
      </c>
      <c r="J2671">
        <f>1-508-242-7585</f>
        <v>-8334</v>
      </c>
      <c r="K2671" t="s">
        <v>28</v>
      </c>
    </row>
    <row r="2672" spans="1:11" x14ac:dyDescent="0.35">
      <c r="A2672">
        <v>2671</v>
      </c>
      <c r="B2672" t="s">
        <v>7694</v>
      </c>
      <c r="C2672">
        <v>28</v>
      </c>
      <c r="D2672" t="s">
        <v>7695</v>
      </c>
      <c r="E2672" t="s">
        <v>34</v>
      </c>
      <c r="F2672" t="s">
        <v>23</v>
      </c>
      <c r="G2672" t="s">
        <v>62</v>
      </c>
      <c r="H2672" t="s">
        <v>23</v>
      </c>
      <c r="I2672" t="s">
        <v>35</v>
      </c>
      <c r="J2672" t="s">
        <v>7696</v>
      </c>
      <c r="K2672" t="s">
        <v>44</v>
      </c>
    </row>
    <row r="2673" spans="1:11" x14ac:dyDescent="0.35">
      <c r="A2673">
        <v>2672</v>
      </c>
      <c r="B2673" t="s">
        <v>7697</v>
      </c>
      <c r="C2673">
        <v>26</v>
      </c>
      <c r="D2673" t="s">
        <v>7698</v>
      </c>
      <c r="E2673" t="s">
        <v>23</v>
      </c>
      <c r="F2673" t="s">
        <v>34</v>
      </c>
      <c r="G2673" t="s">
        <v>62</v>
      </c>
      <c r="H2673" t="s">
        <v>23</v>
      </c>
      <c r="I2673" t="s">
        <v>26</v>
      </c>
      <c r="J2673" t="s">
        <v>7699</v>
      </c>
      <c r="K2673" t="s">
        <v>19</v>
      </c>
    </row>
    <row r="2674" spans="1:11" x14ac:dyDescent="0.35">
      <c r="A2674">
        <v>2673</v>
      </c>
      <c r="B2674" t="s">
        <v>7700</v>
      </c>
      <c r="C2674">
        <v>25</v>
      </c>
      <c r="D2674" t="s">
        <v>7701</v>
      </c>
      <c r="E2674" t="s">
        <v>16</v>
      </c>
      <c r="F2674" t="s">
        <v>13</v>
      </c>
      <c r="G2674" t="s">
        <v>62</v>
      </c>
      <c r="H2674" t="s">
        <v>23</v>
      </c>
      <c r="I2674" t="s">
        <v>68</v>
      </c>
      <c r="J2674">
        <v>5037600718</v>
      </c>
      <c r="K2674" t="s">
        <v>37</v>
      </c>
    </row>
    <row r="2675" spans="1:11" x14ac:dyDescent="0.35">
      <c r="A2675">
        <v>2674</v>
      </c>
      <c r="B2675" t="s">
        <v>7702</v>
      </c>
      <c r="C2675">
        <v>25</v>
      </c>
      <c r="D2675" t="s">
        <v>7703</v>
      </c>
      <c r="E2675" t="s">
        <v>31</v>
      </c>
      <c r="F2675" t="s">
        <v>16</v>
      </c>
      <c r="G2675" t="s">
        <v>87</v>
      </c>
      <c r="H2675" t="s">
        <v>79</v>
      </c>
      <c r="I2675" t="s">
        <v>170</v>
      </c>
      <c r="J2675" t="s">
        <v>7704</v>
      </c>
      <c r="K2675" t="s">
        <v>19</v>
      </c>
    </row>
    <row r="2676" spans="1:11" x14ac:dyDescent="0.35">
      <c r="A2676">
        <v>2675</v>
      </c>
      <c r="B2676" t="s">
        <v>7705</v>
      </c>
      <c r="C2676">
        <v>28</v>
      </c>
      <c r="D2676" t="s">
        <v>7706</v>
      </c>
      <c r="E2676" t="s">
        <v>67</v>
      </c>
      <c r="F2676" t="s">
        <v>169</v>
      </c>
      <c r="G2676" t="s">
        <v>47</v>
      </c>
      <c r="H2676" t="s">
        <v>31</v>
      </c>
      <c r="I2676" t="s">
        <v>26</v>
      </c>
      <c r="J2676" t="s">
        <v>7707</v>
      </c>
      <c r="K2676" t="s">
        <v>44</v>
      </c>
    </row>
    <row r="2677" spans="1:11" x14ac:dyDescent="0.35">
      <c r="A2677">
        <v>2676</v>
      </c>
      <c r="B2677" t="s">
        <v>7708</v>
      </c>
      <c r="C2677">
        <v>29</v>
      </c>
      <c r="D2677" t="s">
        <v>7709</v>
      </c>
      <c r="E2677" t="s">
        <v>32</v>
      </c>
      <c r="F2677" t="s">
        <v>149</v>
      </c>
      <c r="G2677" t="s">
        <v>41</v>
      </c>
      <c r="H2677" t="s">
        <v>42</v>
      </c>
      <c r="I2677" t="s">
        <v>58</v>
      </c>
      <c r="J2677" t="s">
        <v>7710</v>
      </c>
      <c r="K2677" t="s">
        <v>28</v>
      </c>
    </row>
    <row r="2678" spans="1:11" x14ac:dyDescent="0.35">
      <c r="A2678">
        <v>2677</v>
      </c>
      <c r="B2678" t="s">
        <v>7711</v>
      </c>
      <c r="C2678">
        <v>27</v>
      </c>
      <c r="D2678" t="s">
        <v>7712</v>
      </c>
      <c r="E2678" t="s">
        <v>169</v>
      </c>
      <c r="F2678" t="s">
        <v>14</v>
      </c>
      <c r="G2678" t="s">
        <v>24</v>
      </c>
      <c r="H2678" t="s">
        <v>25</v>
      </c>
      <c r="I2678" t="s">
        <v>153</v>
      </c>
      <c r="J2678" t="s">
        <v>7713</v>
      </c>
      <c r="K2678" t="s">
        <v>28</v>
      </c>
    </row>
    <row r="2679" spans="1:11" x14ac:dyDescent="0.35">
      <c r="A2679">
        <v>2678</v>
      </c>
      <c r="B2679" t="s">
        <v>7714</v>
      </c>
      <c r="C2679">
        <v>21</v>
      </c>
      <c r="D2679" t="s">
        <v>7715</v>
      </c>
      <c r="E2679" t="s">
        <v>13</v>
      </c>
      <c r="F2679" t="s">
        <v>13</v>
      </c>
      <c r="G2679" t="s">
        <v>62</v>
      </c>
      <c r="H2679" t="s">
        <v>23</v>
      </c>
      <c r="I2679" t="s">
        <v>102</v>
      </c>
      <c r="J2679" t="s">
        <v>7716</v>
      </c>
      <c r="K2679" t="s">
        <v>37</v>
      </c>
    </row>
    <row r="2680" spans="1:11" x14ac:dyDescent="0.35">
      <c r="A2680">
        <v>2679</v>
      </c>
      <c r="B2680" t="s">
        <v>7717</v>
      </c>
      <c r="C2680">
        <v>29</v>
      </c>
      <c r="D2680" t="s">
        <v>7718</v>
      </c>
      <c r="E2680" t="s">
        <v>31</v>
      </c>
      <c r="F2680" t="s">
        <v>149</v>
      </c>
      <c r="G2680" t="s">
        <v>47</v>
      </c>
      <c r="H2680" t="s">
        <v>31</v>
      </c>
      <c r="I2680" t="s">
        <v>58</v>
      </c>
      <c r="J2680" t="s">
        <v>7719</v>
      </c>
      <c r="K2680" t="s">
        <v>28</v>
      </c>
    </row>
    <row r="2681" spans="1:11" x14ac:dyDescent="0.35">
      <c r="A2681">
        <v>2680</v>
      </c>
      <c r="B2681" t="s">
        <v>7720</v>
      </c>
      <c r="C2681">
        <v>29</v>
      </c>
      <c r="D2681" t="s">
        <v>7721</v>
      </c>
      <c r="E2681" t="s">
        <v>13</v>
      </c>
      <c r="F2681" t="s">
        <v>57</v>
      </c>
      <c r="G2681" t="s">
        <v>120</v>
      </c>
      <c r="H2681" t="s">
        <v>57</v>
      </c>
      <c r="I2681" t="s">
        <v>48</v>
      </c>
      <c r="J2681" t="s">
        <v>7722</v>
      </c>
      <c r="K2681" t="s">
        <v>76</v>
      </c>
    </row>
    <row r="2682" spans="1:11" x14ac:dyDescent="0.35">
      <c r="A2682">
        <v>2681</v>
      </c>
      <c r="B2682" t="s">
        <v>7723</v>
      </c>
      <c r="C2682">
        <v>26</v>
      </c>
      <c r="D2682" t="s">
        <v>7724</v>
      </c>
      <c r="E2682" t="s">
        <v>13</v>
      </c>
      <c r="F2682" t="s">
        <v>201</v>
      </c>
      <c r="G2682" t="s">
        <v>87</v>
      </c>
      <c r="H2682" t="s">
        <v>79</v>
      </c>
      <c r="I2682" t="s">
        <v>63</v>
      </c>
      <c r="J2682" t="s">
        <v>7725</v>
      </c>
      <c r="K2682" t="s">
        <v>76</v>
      </c>
    </row>
    <row r="2683" spans="1:11" x14ac:dyDescent="0.35">
      <c r="A2683">
        <v>2682</v>
      </c>
      <c r="B2683" t="s">
        <v>7726</v>
      </c>
      <c r="C2683">
        <v>23</v>
      </c>
      <c r="D2683" t="s">
        <v>7727</v>
      </c>
      <c r="E2683" t="s">
        <v>31</v>
      </c>
      <c r="F2683" t="s">
        <v>13</v>
      </c>
      <c r="G2683" t="s">
        <v>62</v>
      </c>
      <c r="H2683" t="s">
        <v>23</v>
      </c>
      <c r="I2683" t="s">
        <v>48</v>
      </c>
      <c r="J2683" t="s">
        <v>7728</v>
      </c>
      <c r="K2683" t="s">
        <v>37</v>
      </c>
    </row>
    <row r="2684" spans="1:11" x14ac:dyDescent="0.35">
      <c r="A2684">
        <v>2683</v>
      </c>
      <c r="B2684" t="s">
        <v>7729</v>
      </c>
      <c r="C2684">
        <v>24</v>
      </c>
      <c r="D2684" t="s">
        <v>7730</v>
      </c>
      <c r="E2684" t="s">
        <v>133</v>
      </c>
      <c r="F2684" t="s">
        <v>25</v>
      </c>
      <c r="G2684" t="s">
        <v>120</v>
      </c>
      <c r="H2684" t="s">
        <v>57</v>
      </c>
      <c r="I2684" t="s">
        <v>91</v>
      </c>
      <c r="J2684" t="s">
        <v>7731</v>
      </c>
      <c r="K2684" t="s">
        <v>28</v>
      </c>
    </row>
    <row r="2685" spans="1:11" x14ac:dyDescent="0.35">
      <c r="A2685">
        <v>2684</v>
      </c>
      <c r="B2685" t="s">
        <v>7732</v>
      </c>
      <c r="C2685">
        <v>26</v>
      </c>
      <c r="D2685" t="s">
        <v>7733</v>
      </c>
      <c r="E2685" t="s">
        <v>149</v>
      </c>
      <c r="F2685" t="s">
        <v>40</v>
      </c>
      <c r="G2685" t="s">
        <v>24</v>
      </c>
      <c r="H2685" t="s">
        <v>25</v>
      </c>
      <c r="I2685" t="s">
        <v>170</v>
      </c>
      <c r="J2685" t="s">
        <v>7734</v>
      </c>
      <c r="K2685" t="s">
        <v>28</v>
      </c>
    </row>
    <row r="2686" spans="1:11" x14ac:dyDescent="0.35">
      <c r="A2686">
        <v>2685</v>
      </c>
      <c r="B2686" t="s">
        <v>7735</v>
      </c>
      <c r="C2686">
        <v>26</v>
      </c>
      <c r="D2686" t="s">
        <v>7736</v>
      </c>
      <c r="E2686" t="s">
        <v>23</v>
      </c>
      <c r="F2686" t="s">
        <v>32</v>
      </c>
      <c r="G2686" t="s">
        <v>80</v>
      </c>
      <c r="H2686" t="s">
        <v>32</v>
      </c>
      <c r="I2686" t="s">
        <v>68</v>
      </c>
      <c r="J2686">
        <v>785025098</v>
      </c>
      <c r="K2686" t="s">
        <v>37</v>
      </c>
    </row>
    <row r="2687" spans="1:11" x14ac:dyDescent="0.35">
      <c r="A2687">
        <v>2686</v>
      </c>
      <c r="B2687" t="s">
        <v>7737</v>
      </c>
      <c r="C2687">
        <v>24</v>
      </c>
      <c r="D2687" t="s">
        <v>7738</v>
      </c>
      <c r="E2687" t="s">
        <v>42</v>
      </c>
      <c r="F2687" t="s">
        <v>34</v>
      </c>
      <c r="G2687" t="s">
        <v>62</v>
      </c>
      <c r="H2687" t="s">
        <v>23</v>
      </c>
      <c r="I2687" t="s">
        <v>53</v>
      </c>
      <c r="J2687" t="s">
        <v>7739</v>
      </c>
      <c r="K2687" t="s">
        <v>28</v>
      </c>
    </row>
    <row r="2688" spans="1:11" x14ac:dyDescent="0.35">
      <c r="A2688">
        <v>2687</v>
      </c>
      <c r="B2688" t="s">
        <v>7740</v>
      </c>
      <c r="C2688">
        <v>29</v>
      </c>
      <c r="D2688" t="s">
        <v>7741</v>
      </c>
      <c r="E2688" t="s">
        <v>67</v>
      </c>
      <c r="F2688" t="s">
        <v>57</v>
      </c>
      <c r="G2688" t="s">
        <v>24</v>
      </c>
      <c r="H2688" t="s">
        <v>25</v>
      </c>
      <c r="I2688" t="s">
        <v>102</v>
      </c>
      <c r="J2688" t="s">
        <v>7742</v>
      </c>
      <c r="K2688" t="s">
        <v>76</v>
      </c>
    </row>
    <row r="2689" spans="1:11" x14ac:dyDescent="0.35">
      <c r="A2689">
        <v>2688</v>
      </c>
      <c r="B2689" t="s">
        <v>7743</v>
      </c>
      <c r="C2689">
        <v>22</v>
      </c>
      <c r="D2689" t="s">
        <v>7744</v>
      </c>
      <c r="E2689" t="s">
        <v>32</v>
      </c>
      <c r="F2689" t="s">
        <v>16</v>
      </c>
      <c r="G2689" t="s">
        <v>87</v>
      </c>
      <c r="H2689" t="s">
        <v>79</v>
      </c>
      <c r="I2689" t="s">
        <v>26</v>
      </c>
      <c r="J2689" t="s">
        <v>7745</v>
      </c>
      <c r="K2689" t="s">
        <v>28</v>
      </c>
    </row>
    <row r="2690" spans="1:11" x14ac:dyDescent="0.35">
      <c r="A2690">
        <v>2689</v>
      </c>
      <c r="B2690" t="s">
        <v>7746</v>
      </c>
      <c r="C2690">
        <v>27</v>
      </c>
      <c r="D2690" t="s">
        <v>7747</v>
      </c>
      <c r="E2690" t="s">
        <v>22</v>
      </c>
      <c r="F2690" t="s">
        <v>169</v>
      </c>
      <c r="G2690" t="s">
        <v>24</v>
      </c>
      <c r="H2690" t="s">
        <v>25</v>
      </c>
      <c r="I2690" t="s">
        <v>48</v>
      </c>
      <c r="J2690" t="s">
        <v>7748</v>
      </c>
      <c r="K2690" t="s">
        <v>28</v>
      </c>
    </row>
    <row r="2691" spans="1:11" x14ac:dyDescent="0.35">
      <c r="A2691">
        <v>2690</v>
      </c>
      <c r="B2691" t="s">
        <v>7749</v>
      </c>
      <c r="C2691">
        <v>29</v>
      </c>
      <c r="D2691" t="s">
        <v>7750</v>
      </c>
      <c r="E2691" t="s">
        <v>22</v>
      </c>
      <c r="F2691" t="s">
        <v>23</v>
      </c>
      <c r="G2691" t="s">
        <v>80</v>
      </c>
      <c r="H2691" t="s">
        <v>32</v>
      </c>
      <c r="I2691" t="s">
        <v>48</v>
      </c>
      <c r="J2691" t="s">
        <v>7751</v>
      </c>
      <c r="K2691" t="s">
        <v>28</v>
      </c>
    </row>
    <row r="2692" spans="1:11" x14ac:dyDescent="0.35">
      <c r="A2692">
        <v>2691</v>
      </c>
      <c r="B2692" t="s">
        <v>7752</v>
      </c>
      <c r="C2692">
        <v>28</v>
      </c>
      <c r="D2692" t="s">
        <v>7753</v>
      </c>
      <c r="E2692" t="s">
        <v>79</v>
      </c>
      <c r="F2692" t="s">
        <v>149</v>
      </c>
      <c r="G2692" t="s">
        <v>47</v>
      </c>
      <c r="H2692" t="s">
        <v>31</v>
      </c>
      <c r="I2692" t="s">
        <v>63</v>
      </c>
      <c r="J2692" t="s">
        <v>7754</v>
      </c>
      <c r="K2692" t="s">
        <v>76</v>
      </c>
    </row>
    <row r="2693" spans="1:11" x14ac:dyDescent="0.35">
      <c r="A2693">
        <v>2692</v>
      </c>
      <c r="B2693" t="s">
        <v>7755</v>
      </c>
      <c r="C2693">
        <v>26</v>
      </c>
      <c r="D2693" t="s">
        <v>7756</v>
      </c>
      <c r="E2693" t="s">
        <v>57</v>
      </c>
      <c r="F2693" t="s">
        <v>25</v>
      </c>
      <c r="G2693" t="s">
        <v>80</v>
      </c>
      <c r="H2693" t="s">
        <v>32</v>
      </c>
      <c r="I2693" t="s">
        <v>116</v>
      </c>
      <c r="J2693" t="s">
        <v>7757</v>
      </c>
      <c r="K2693" t="s">
        <v>28</v>
      </c>
    </row>
    <row r="2694" spans="1:11" x14ac:dyDescent="0.35">
      <c r="A2694">
        <v>2693</v>
      </c>
      <c r="B2694" t="s">
        <v>7758</v>
      </c>
      <c r="C2694">
        <v>20</v>
      </c>
      <c r="D2694" t="s">
        <v>7759</v>
      </c>
      <c r="E2694" t="s">
        <v>13</v>
      </c>
      <c r="F2694" t="s">
        <v>67</v>
      </c>
      <c r="G2694" t="s">
        <v>52</v>
      </c>
      <c r="H2694" t="s">
        <v>13</v>
      </c>
      <c r="I2694" t="s">
        <v>146</v>
      </c>
      <c r="J2694" t="s">
        <v>7760</v>
      </c>
      <c r="K2694" t="s">
        <v>76</v>
      </c>
    </row>
    <row r="2695" spans="1:11" x14ac:dyDescent="0.35">
      <c r="A2695">
        <v>2694</v>
      </c>
      <c r="B2695" t="s">
        <v>7761</v>
      </c>
      <c r="C2695">
        <v>29</v>
      </c>
      <c r="D2695" t="s">
        <v>7762</v>
      </c>
      <c r="E2695" t="s">
        <v>22</v>
      </c>
      <c r="F2695" t="s">
        <v>22</v>
      </c>
      <c r="G2695" t="s">
        <v>120</v>
      </c>
      <c r="H2695" t="s">
        <v>57</v>
      </c>
      <c r="I2695" t="s">
        <v>26</v>
      </c>
      <c r="J2695">
        <f>1-977-631-5239</f>
        <v>-6846</v>
      </c>
      <c r="K2695" t="s">
        <v>37</v>
      </c>
    </row>
    <row r="2696" spans="1:11" x14ac:dyDescent="0.35">
      <c r="A2696">
        <v>2695</v>
      </c>
      <c r="B2696" t="s">
        <v>7763</v>
      </c>
      <c r="C2696">
        <v>22</v>
      </c>
      <c r="D2696" t="s">
        <v>7764</v>
      </c>
      <c r="E2696" t="s">
        <v>14</v>
      </c>
      <c r="F2696" t="s">
        <v>57</v>
      </c>
      <c r="G2696" t="s">
        <v>52</v>
      </c>
      <c r="H2696" t="s">
        <v>13</v>
      </c>
      <c r="I2696" t="s">
        <v>68</v>
      </c>
      <c r="J2696" t="s">
        <v>7765</v>
      </c>
      <c r="K2696" t="s">
        <v>44</v>
      </c>
    </row>
    <row r="2697" spans="1:11" x14ac:dyDescent="0.35">
      <c r="A2697">
        <v>2696</v>
      </c>
      <c r="B2697" t="s">
        <v>7766</v>
      </c>
      <c r="C2697">
        <v>23</v>
      </c>
      <c r="D2697" t="s">
        <v>7767</v>
      </c>
      <c r="E2697" t="s">
        <v>57</v>
      </c>
      <c r="F2697" t="s">
        <v>169</v>
      </c>
      <c r="G2697" t="s">
        <v>52</v>
      </c>
      <c r="H2697" t="s">
        <v>13</v>
      </c>
      <c r="I2697" t="s">
        <v>88</v>
      </c>
      <c r="J2697" t="s">
        <v>7768</v>
      </c>
      <c r="K2697" t="s">
        <v>44</v>
      </c>
    </row>
    <row r="2698" spans="1:11" x14ac:dyDescent="0.35">
      <c r="A2698">
        <v>2697</v>
      </c>
      <c r="B2698" t="s">
        <v>7769</v>
      </c>
      <c r="C2698">
        <v>24</v>
      </c>
      <c r="D2698" t="s">
        <v>7770</v>
      </c>
      <c r="E2698" t="s">
        <v>25</v>
      </c>
      <c r="F2698" t="s">
        <v>57</v>
      </c>
      <c r="G2698" t="s">
        <v>80</v>
      </c>
      <c r="H2698" t="s">
        <v>32</v>
      </c>
      <c r="I2698" t="s">
        <v>146</v>
      </c>
      <c r="J2698" t="s">
        <v>7771</v>
      </c>
      <c r="K2698" t="s">
        <v>44</v>
      </c>
    </row>
    <row r="2699" spans="1:11" x14ac:dyDescent="0.35">
      <c r="A2699">
        <v>2698</v>
      </c>
      <c r="B2699" t="s">
        <v>502</v>
      </c>
      <c r="C2699">
        <v>24</v>
      </c>
      <c r="D2699" t="s">
        <v>7772</v>
      </c>
      <c r="E2699" t="s">
        <v>25</v>
      </c>
      <c r="F2699" t="s">
        <v>201</v>
      </c>
      <c r="G2699" t="s">
        <v>80</v>
      </c>
      <c r="H2699" t="s">
        <v>32</v>
      </c>
      <c r="I2699" t="s">
        <v>17</v>
      </c>
      <c r="J2699">
        <v>2822715014</v>
      </c>
      <c r="K2699" t="s">
        <v>76</v>
      </c>
    </row>
    <row r="2700" spans="1:11" x14ac:dyDescent="0.35">
      <c r="A2700">
        <v>2699</v>
      </c>
      <c r="B2700" t="s">
        <v>7773</v>
      </c>
      <c r="C2700">
        <v>26</v>
      </c>
      <c r="D2700" t="s">
        <v>7774</v>
      </c>
      <c r="E2700" t="s">
        <v>25</v>
      </c>
      <c r="F2700" t="s">
        <v>149</v>
      </c>
      <c r="G2700" t="s">
        <v>52</v>
      </c>
      <c r="H2700" t="s">
        <v>13</v>
      </c>
      <c r="I2700" t="s">
        <v>26</v>
      </c>
      <c r="J2700" t="s">
        <v>7775</v>
      </c>
      <c r="K2700" t="s">
        <v>28</v>
      </c>
    </row>
    <row r="2701" spans="1:11" x14ac:dyDescent="0.35">
      <c r="A2701">
        <v>2700</v>
      </c>
      <c r="B2701" t="s">
        <v>6223</v>
      </c>
      <c r="C2701">
        <v>25</v>
      </c>
      <c r="D2701" t="s">
        <v>7776</v>
      </c>
      <c r="E2701" t="s">
        <v>169</v>
      </c>
      <c r="F2701" t="s">
        <v>67</v>
      </c>
      <c r="G2701" t="s">
        <v>120</v>
      </c>
      <c r="H2701" t="s">
        <v>57</v>
      </c>
      <c r="I2701" t="s">
        <v>116</v>
      </c>
      <c r="J2701" t="s">
        <v>7777</v>
      </c>
      <c r="K2701" t="s">
        <v>44</v>
      </c>
    </row>
    <row r="2702" spans="1:11" x14ac:dyDescent="0.35">
      <c r="A2702">
        <v>2701</v>
      </c>
      <c r="B2702" t="s">
        <v>7778</v>
      </c>
      <c r="C2702">
        <v>25</v>
      </c>
      <c r="D2702" t="s">
        <v>7779</v>
      </c>
      <c r="E2702" t="s">
        <v>31</v>
      </c>
      <c r="F2702" t="s">
        <v>169</v>
      </c>
      <c r="G2702" t="s">
        <v>33</v>
      </c>
      <c r="H2702" t="s">
        <v>34</v>
      </c>
      <c r="I2702" t="s">
        <v>68</v>
      </c>
      <c r="J2702" t="s">
        <v>7780</v>
      </c>
      <c r="K2702" t="s">
        <v>37</v>
      </c>
    </row>
    <row r="2703" spans="1:11" x14ac:dyDescent="0.35">
      <c r="A2703">
        <v>2702</v>
      </c>
      <c r="B2703" t="s">
        <v>7781</v>
      </c>
      <c r="C2703">
        <v>30</v>
      </c>
      <c r="D2703" t="s">
        <v>7782</v>
      </c>
      <c r="E2703" t="s">
        <v>101</v>
      </c>
      <c r="F2703" t="s">
        <v>16</v>
      </c>
      <c r="G2703" t="s">
        <v>62</v>
      </c>
      <c r="H2703" t="s">
        <v>23</v>
      </c>
      <c r="I2703" t="s">
        <v>26</v>
      </c>
      <c r="J2703" t="s">
        <v>7783</v>
      </c>
      <c r="K2703" t="s">
        <v>44</v>
      </c>
    </row>
    <row r="2704" spans="1:11" x14ac:dyDescent="0.35">
      <c r="A2704">
        <v>2703</v>
      </c>
      <c r="B2704" t="s">
        <v>7784</v>
      </c>
      <c r="C2704">
        <v>24</v>
      </c>
      <c r="D2704" t="s">
        <v>7785</v>
      </c>
      <c r="E2704" t="s">
        <v>79</v>
      </c>
      <c r="F2704" t="s">
        <v>149</v>
      </c>
      <c r="G2704" t="s">
        <v>120</v>
      </c>
      <c r="H2704" t="s">
        <v>57</v>
      </c>
      <c r="I2704" t="s">
        <v>17</v>
      </c>
      <c r="J2704" t="s">
        <v>7786</v>
      </c>
      <c r="K2704" t="s">
        <v>19</v>
      </c>
    </row>
    <row r="2705" spans="1:11" x14ac:dyDescent="0.35">
      <c r="A2705">
        <v>2704</v>
      </c>
      <c r="B2705" t="s">
        <v>7787</v>
      </c>
      <c r="C2705">
        <v>25</v>
      </c>
      <c r="D2705" t="s">
        <v>7788</v>
      </c>
      <c r="E2705" t="s">
        <v>79</v>
      </c>
      <c r="F2705" t="s">
        <v>25</v>
      </c>
      <c r="G2705" t="s">
        <v>62</v>
      </c>
      <c r="H2705" t="s">
        <v>23</v>
      </c>
      <c r="I2705" t="s">
        <v>26</v>
      </c>
      <c r="J2705" t="s">
        <v>7789</v>
      </c>
      <c r="K2705" t="s">
        <v>19</v>
      </c>
    </row>
    <row r="2706" spans="1:11" x14ac:dyDescent="0.35">
      <c r="A2706">
        <v>2705</v>
      </c>
      <c r="B2706" t="s">
        <v>7790</v>
      </c>
      <c r="C2706">
        <v>28</v>
      </c>
      <c r="D2706" t="s">
        <v>7791</v>
      </c>
      <c r="E2706" t="s">
        <v>34</v>
      </c>
      <c r="F2706" t="s">
        <v>149</v>
      </c>
      <c r="G2706" t="s">
        <v>24</v>
      </c>
      <c r="H2706" t="s">
        <v>25</v>
      </c>
      <c r="I2706" t="s">
        <v>88</v>
      </c>
      <c r="J2706" t="s">
        <v>7792</v>
      </c>
      <c r="K2706" t="s">
        <v>76</v>
      </c>
    </row>
    <row r="2707" spans="1:11" x14ac:dyDescent="0.35">
      <c r="A2707">
        <v>2706</v>
      </c>
      <c r="B2707" t="s">
        <v>7793</v>
      </c>
      <c r="C2707">
        <v>23</v>
      </c>
      <c r="D2707" t="s">
        <v>7794</v>
      </c>
      <c r="E2707" t="s">
        <v>133</v>
      </c>
      <c r="F2707" t="s">
        <v>133</v>
      </c>
      <c r="G2707" t="s">
        <v>41</v>
      </c>
      <c r="H2707" t="s">
        <v>42</v>
      </c>
      <c r="I2707" t="s">
        <v>102</v>
      </c>
      <c r="J2707" t="s">
        <v>7795</v>
      </c>
      <c r="K2707" t="s">
        <v>28</v>
      </c>
    </row>
    <row r="2708" spans="1:11" x14ac:dyDescent="0.35">
      <c r="A2708">
        <v>2707</v>
      </c>
      <c r="B2708" t="s">
        <v>7796</v>
      </c>
      <c r="C2708">
        <v>25</v>
      </c>
      <c r="D2708" t="s">
        <v>7797</v>
      </c>
      <c r="E2708" t="s">
        <v>31</v>
      </c>
      <c r="F2708" t="s">
        <v>25</v>
      </c>
      <c r="G2708" t="s">
        <v>41</v>
      </c>
      <c r="H2708" t="s">
        <v>42</v>
      </c>
      <c r="I2708" t="s">
        <v>170</v>
      </c>
      <c r="J2708" t="s">
        <v>7798</v>
      </c>
      <c r="K2708" t="s">
        <v>76</v>
      </c>
    </row>
    <row r="2709" spans="1:11" x14ac:dyDescent="0.35">
      <c r="A2709">
        <v>2708</v>
      </c>
      <c r="B2709" t="s">
        <v>7799</v>
      </c>
      <c r="C2709">
        <v>26</v>
      </c>
      <c r="D2709" t="s">
        <v>7800</v>
      </c>
      <c r="E2709" t="s">
        <v>16</v>
      </c>
      <c r="F2709" t="s">
        <v>79</v>
      </c>
      <c r="G2709" t="s">
        <v>41</v>
      </c>
      <c r="H2709" t="s">
        <v>42</v>
      </c>
      <c r="I2709" t="s">
        <v>88</v>
      </c>
      <c r="J2709" t="s">
        <v>7801</v>
      </c>
      <c r="K2709" t="s">
        <v>44</v>
      </c>
    </row>
    <row r="2710" spans="1:11" x14ac:dyDescent="0.35">
      <c r="A2710">
        <v>2709</v>
      </c>
      <c r="B2710" t="s">
        <v>7802</v>
      </c>
      <c r="C2710">
        <v>28</v>
      </c>
      <c r="D2710" t="s">
        <v>7803</v>
      </c>
      <c r="E2710" t="s">
        <v>42</v>
      </c>
      <c r="F2710" t="s">
        <v>57</v>
      </c>
      <c r="G2710" t="s">
        <v>24</v>
      </c>
      <c r="H2710" t="s">
        <v>25</v>
      </c>
      <c r="I2710" t="s">
        <v>102</v>
      </c>
      <c r="J2710" t="s">
        <v>7804</v>
      </c>
      <c r="K2710" t="s">
        <v>37</v>
      </c>
    </row>
    <row r="2711" spans="1:11" x14ac:dyDescent="0.35">
      <c r="A2711">
        <v>2710</v>
      </c>
      <c r="B2711" t="s">
        <v>7805</v>
      </c>
      <c r="C2711">
        <v>21</v>
      </c>
      <c r="D2711" t="s">
        <v>7806</v>
      </c>
      <c r="E2711" t="s">
        <v>201</v>
      </c>
      <c r="F2711" t="s">
        <v>79</v>
      </c>
      <c r="G2711" t="s">
        <v>24</v>
      </c>
      <c r="H2711" t="s">
        <v>25</v>
      </c>
      <c r="I2711" t="s">
        <v>53</v>
      </c>
      <c r="J2711" t="s">
        <v>7807</v>
      </c>
      <c r="K2711" t="s">
        <v>19</v>
      </c>
    </row>
    <row r="2712" spans="1:11" x14ac:dyDescent="0.35">
      <c r="A2712">
        <v>2711</v>
      </c>
      <c r="B2712" t="s">
        <v>7345</v>
      </c>
      <c r="C2712">
        <v>28</v>
      </c>
      <c r="D2712" t="s">
        <v>7808</v>
      </c>
      <c r="E2712" t="s">
        <v>13</v>
      </c>
      <c r="F2712" t="s">
        <v>16</v>
      </c>
      <c r="G2712" t="s">
        <v>87</v>
      </c>
      <c r="H2712" t="s">
        <v>79</v>
      </c>
      <c r="I2712" t="s">
        <v>53</v>
      </c>
      <c r="J2712" t="s">
        <v>7809</v>
      </c>
      <c r="K2712" t="s">
        <v>44</v>
      </c>
    </row>
    <row r="2713" spans="1:11" x14ac:dyDescent="0.35">
      <c r="A2713">
        <v>2712</v>
      </c>
      <c r="B2713" t="s">
        <v>7810</v>
      </c>
      <c r="C2713">
        <v>20</v>
      </c>
      <c r="D2713" t="s">
        <v>7811</v>
      </c>
      <c r="E2713" t="s">
        <v>57</v>
      </c>
      <c r="F2713" t="s">
        <v>101</v>
      </c>
      <c r="G2713" t="s">
        <v>80</v>
      </c>
      <c r="H2713" t="s">
        <v>32</v>
      </c>
      <c r="I2713" t="s">
        <v>68</v>
      </c>
      <c r="J2713" t="s">
        <v>7812</v>
      </c>
      <c r="K2713" t="s">
        <v>44</v>
      </c>
    </row>
    <row r="2714" spans="1:11" x14ac:dyDescent="0.35">
      <c r="A2714">
        <v>2713</v>
      </c>
      <c r="B2714" t="s">
        <v>7813</v>
      </c>
      <c r="C2714">
        <v>27</v>
      </c>
      <c r="D2714" t="s">
        <v>7814</v>
      </c>
      <c r="E2714" t="s">
        <v>40</v>
      </c>
      <c r="F2714" t="s">
        <v>13</v>
      </c>
      <c r="G2714" t="s">
        <v>80</v>
      </c>
      <c r="H2714" t="s">
        <v>32</v>
      </c>
      <c r="I2714" t="s">
        <v>35</v>
      </c>
      <c r="J2714" t="s">
        <v>7815</v>
      </c>
      <c r="K2714" t="s">
        <v>37</v>
      </c>
    </row>
    <row r="2715" spans="1:11" x14ac:dyDescent="0.35">
      <c r="A2715">
        <v>2714</v>
      </c>
      <c r="B2715" t="s">
        <v>7816</v>
      </c>
      <c r="C2715">
        <v>24</v>
      </c>
      <c r="D2715" t="s">
        <v>7817</v>
      </c>
      <c r="E2715" t="s">
        <v>22</v>
      </c>
      <c r="F2715" t="s">
        <v>79</v>
      </c>
      <c r="G2715" t="s">
        <v>52</v>
      </c>
      <c r="H2715" t="s">
        <v>13</v>
      </c>
      <c r="I2715" t="s">
        <v>35</v>
      </c>
      <c r="J2715" t="s">
        <v>7818</v>
      </c>
      <c r="K2715" t="s">
        <v>19</v>
      </c>
    </row>
    <row r="2716" spans="1:11" x14ac:dyDescent="0.35">
      <c r="A2716">
        <v>2715</v>
      </c>
      <c r="B2716" t="s">
        <v>7819</v>
      </c>
      <c r="C2716">
        <v>20</v>
      </c>
      <c r="D2716" t="s">
        <v>7820</v>
      </c>
      <c r="E2716" t="s">
        <v>169</v>
      </c>
      <c r="F2716" t="s">
        <v>25</v>
      </c>
      <c r="G2716" t="s">
        <v>120</v>
      </c>
      <c r="H2716" t="s">
        <v>57</v>
      </c>
      <c r="I2716" t="s">
        <v>102</v>
      </c>
      <c r="J2716" t="s">
        <v>7821</v>
      </c>
      <c r="K2716" t="s">
        <v>76</v>
      </c>
    </row>
    <row r="2717" spans="1:11" x14ac:dyDescent="0.35">
      <c r="A2717">
        <v>2716</v>
      </c>
      <c r="B2717" t="s">
        <v>7822</v>
      </c>
      <c r="C2717">
        <v>29</v>
      </c>
      <c r="D2717" t="s">
        <v>7823</v>
      </c>
      <c r="E2717" t="s">
        <v>169</v>
      </c>
      <c r="F2717" t="s">
        <v>79</v>
      </c>
      <c r="G2717" t="s">
        <v>15</v>
      </c>
      <c r="H2717" t="s">
        <v>16</v>
      </c>
      <c r="I2717" t="s">
        <v>146</v>
      </c>
      <c r="J2717" t="s">
        <v>7824</v>
      </c>
      <c r="K2717" t="s">
        <v>44</v>
      </c>
    </row>
    <row r="2718" spans="1:11" x14ac:dyDescent="0.35">
      <c r="A2718">
        <v>2717</v>
      </c>
      <c r="B2718" t="s">
        <v>7825</v>
      </c>
      <c r="C2718">
        <v>20</v>
      </c>
      <c r="D2718" t="s">
        <v>7826</v>
      </c>
      <c r="E2718" t="s">
        <v>31</v>
      </c>
      <c r="F2718" t="s">
        <v>67</v>
      </c>
      <c r="G2718" t="s">
        <v>41</v>
      </c>
      <c r="H2718" t="s">
        <v>42</v>
      </c>
      <c r="I2718" t="s">
        <v>48</v>
      </c>
      <c r="J2718" t="s">
        <v>7827</v>
      </c>
      <c r="K2718" t="s">
        <v>19</v>
      </c>
    </row>
    <row r="2719" spans="1:11" x14ac:dyDescent="0.35">
      <c r="A2719">
        <v>2718</v>
      </c>
      <c r="B2719" t="s">
        <v>7828</v>
      </c>
      <c r="C2719">
        <v>22</v>
      </c>
      <c r="D2719" t="s">
        <v>7829</v>
      </c>
      <c r="E2719" t="s">
        <v>22</v>
      </c>
      <c r="F2719" t="s">
        <v>201</v>
      </c>
      <c r="G2719" t="s">
        <v>52</v>
      </c>
      <c r="H2719" t="s">
        <v>13</v>
      </c>
      <c r="I2719" t="s">
        <v>153</v>
      </c>
      <c r="J2719">
        <f>1-455-279-3846</f>
        <v>-4579</v>
      </c>
      <c r="K2719" t="s">
        <v>44</v>
      </c>
    </row>
    <row r="2720" spans="1:11" x14ac:dyDescent="0.35">
      <c r="A2720">
        <v>2719</v>
      </c>
      <c r="B2720" t="s">
        <v>7830</v>
      </c>
      <c r="C2720">
        <v>20</v>
      </c>
      <c r="D2720" t="s">
        <v>7831</v>
      </c>
      <c r="E2720" t="s">
        <v>13</v>
      </c>
      <c r="F2720" t="s">
        <v>13</v>
      </c>
      <c r="G2720" t="s">
        <v>41</v>
      </c>
      <c r="H2720" t="s">
        <v>42</v>
      </c>
      <c r="I2720" t="s">
        <v>58</v>
      </c>
      <c r="J2720" t="s">
        <v>7832</v>
      </c>
      <c r="K2720" t="s">
        <v>37</v>
      </c>
    </row>
    <row r="2721" spans="1:11" x14ac:dyDescent="0.35">
      <c r="A2721">
        <v>2720</v>
      </c>
      <c r="B2721" t="s">
        <v>7833</v>
      </c>
      <c r="C2721">
        <v>23</v>
      </c>
      <c r="D2721" t="s">
        <v>7834</v>
      </c>
      <c r="E2721" t="s">
        <v>25</v>
      </c>
      <c r="F2721" t="s">
        <v>25</v>
      </c>
      <c r="G2721" t="s">
        <v>87</v>
      </c>
      <c r="H2721" t="s">
        <v>79</v>
      </c>
      <c r="I2721" t="s">
        <v>26</v>
      </c>
      <c r="J2721" t="s">
        <v>7835</v>
      </c>
      <c r="K2721" t="s">
        <v>19</v>
      </c>
    </row>
    <row r="2722" spans="1:11" x14ac:dyDescent="0.35">
      <c r="A2722">
        <v>2721</v>
      </c>
      <c r="B2722" t="s">
        <v>7836</v>
      </c>
      <c r="C2722">
        <v>26</v>
      </c>
      <c r="D2722" t="s">
        <v>7837</v>
      </c>
      <c r="E2722" t="s">
        <v>177</v>
      </c>
      <c r="F2722" t="s">
        <v>79</v>
      </c>
      <c r="G2722" t="s">
        <v>33</v>
      </c>
      <c r="H2722" t="s">
        <v>34</v>
      </c>
      <c r="I2722" t="s">
        <v>68</v>
      </c>
      <c r="J2722">
        <v>2748247800</v>
      </c>
      <c r="K2722" t="s">
        <v>76</v>
      </c>
    </row>
    <row r="2723" spans="1:11" x14ac:dyDescent="0.35">
      <c r="A2723">
        <v>2722</v>
      </c>
      <c r="B2723" t="s">
        <v>7838</v>
      </c>
      <c r="C2723">
        <v>21</v>
      </c>
      <c r="D2723" t="s">
        <v>7839</v>
      </c>
      <c r="E2723" t="s">
        <v>31</v>
      </c>
      <c r="F2723" t="s">
        <v>25</v>
      </c>
      <c r="G2723" t="s">
        <v>41</v>
      </c>
      <c r="H2723" t="s">
        <v>42</v>
      </c>
      <c r="I2723" t="s">
        <v>26</v>
      </c>
      <c r="J2723" t="s">
        <v>7840</v>
      </c>
      <c r="K2723" t="s">
        <v>19</v>
      </c>
    </row>
    <row r="2724" spans="1:11" x14ac:dyDescent="0.35">
      <c r="A2724">
        <v>2723</v>
      </c>
      <c r="B2724" t="s">
        <v>7841</v>
      </c>
      <c r="C2724">
        <v>28</v>
      </c>
      <c r="D2724" t="s">
        <v>7842</v>
      </c>
      <c r="E2724" t="s">
        <v>22</v>
      </c>
      <c r="F2724" t="s">
        <v>13</v>
      </c>
      <c r="G2724" t="s">
        <v>15</v>
      </c>
      <c r="H2724" t="s">
        <v>16</v>
      </c>
      <c r="I2724" t="s">
        <v>26</v>
      </c>
      <c r="J2724" t="s">
        <v>7843</v>
      </c>
      <c r="K2724" t="s">
        <v>19</v>
      </c>
    </row>
    <row r="2725" spans="1:11" x14ac:dyDescent="0.35">
      <c r="A2725">
        <v>2724</v>
      </c>
      <c r="B2725" t="s">
        <v>7844</v>
      </c>
      <c r="C2725">
        <v>23</v>
      </c>
      <c r="D2725" t="s">
        <v>7845</v>
      </c>
      <c r="E2725" t="s">
        <v>169</v>
      </c>
      <c r="F2725" t="s">
        <v>169</v>
      </c>
      <c r="G2725" t="s">
        <v>52</v>
      </c>
      <c r="H2725" t="s">
        <v>13</v>
      </c>
      <c r="I2725" t="s">
        <v>48</v>
      </c>
      <c r="J2725" t="s">
        <v>7846</v>
      </c>
      <c r="K2725" t="s">
        <v>28</v>
      </c>
    </row>
    <row r="2726" spans="1:11" x14ac:dyDescent="0.35">
      <c r="A2726">
        <v>2725</v>
      </c>
      <c r="B2726" t="s">
        <v>7847</v>
      </c>
      <c r="C2726">
        <v>23</v>
      </c>
      <c r="D2726" t="s">
        <v>7848</v>
      </c>
      <c r="E2726" t="s">
        <v>32</v>
      </c>
      <c r="F2726" t="s">
        <v>57</v>
      </c>
      <c r="G2726" t="s">
        <v>47</v>
      </c>
      <c r="H2726" t="s">
        <v>31</v>
      </c>
      <c r="I2726" t="s">
        <v>17</v>
      </c>
      <c r="J2726" t="s">
        <v>7849</v>
      </c>
      <c r="K2726" t="s">
        <v>28</v>
      </c>
    </row>
    <row r="2727" spans="1:11" x14ac:dyDescent="0.35">
      <c r="A2727">
        <v>2726</v>
      </c>
      <c r="B2727" t="s">
        <v>7850</v>
      </c>
      <c r="C2727">
        <v>27</v>
      </c>
      <c r="D2727" t="s">
        <v>7851</v>
      </c>
      <c r="E2727" t="s">
        <v>79</v>
      </c>
      <c r="F2727" t="s">
        <v>23</v>
      </c>
      <c r="G2727" t="s">
        <v>87</v>
      </c>
      <c r="H2727" t="s">
        <v>79</v>
      </c>
      <c r="I2727" t="s">
        <v>102</v>
      </c>
      <c r="J2727" t="s">
        <v>7852</v>
      </c>
      <c r="K2727" t="s">
        <v>76</v>
      </c>
    </row>
    <row r="2728" spans="1:11" x14ac:dyDescent="0.35">
      <c r="A2728">
        <v>2727</v>
      </c>
      <c r="B2728" t="s">
        <v>7853</v>
      </c>
      <c r="C2728">
        <v>27</v>
      </c>
      <c r="D2728" t="s">
        <v>7854</v>
      </c>
      <c r="E2728" t="s">
        <v>22</v>
      </c>
      <c r="F2728" t="s">
        <v>133</v>
      </c>
      <c r="G2728" t="s">
        <v>24</v>
      </c>
      <c r="H2728" t="s">
        <v>25</v>
      </c>
      <c r="I2728" t="s">
        <v>58</v>
      </c>
      <c r="J2728">
        <v>6282416968</v>
      </c>
      <c r="K2728" t="s">
        <v>28</v>
      </c>
    </row>
    <row r="2729" spans="1:11" x14ac:dyDescent="0.35">
      <c r="A2729">
        <v>2728</v>
      </c>
      <c r="B2729" t="s">
        <v>7855</v>
      </c>
      <c r="C2729">
        <v>25</v>
      </c>
      <c r="D2729" t="s">
        <v>7856</v>
      </c>
      <c r="E2729" t="s">
        <v>13</v>
      </c>
      <c r="F2729" t="s">
        <v>32</v>
      </c>
      <c r="G2729" t="s">
        <v>47</v>
      </c>
      <c r="H2729" t="s">
        <v>31</v>
      </c>
      <c r="I2729" t="s">
        <v>88</v>
      </c>
      <c r="J2729" t="s">
        <v>7857</v>
      </c>
      <c r="K2729" t="s">
        <v>37</v>
      </c>
    </row>
    <row r="2730" spans="1:11" x14ac:dyDescent="0.35">
      <c r="A2730">
        <v>2729</v>
      </c>
      <c r="B2730" t="s">
        <v>7858</v>
      </c>
      <c r="C2730">
        <v>21</v>
      </c>
      <c r="D2730" t="s">
        <v>7859</v>
      </c>
      <c r="E2730" t="s">
        <v>25</v>
      </c>
      <c r="F2730" t="s">
        <v>201</v>
      </c>
      <c r="G2730" t="s">
        <v>47</v>
      </c>
      <c r="H2730" t="s">
        <v>31</v>
      </c>
      <c r="I2730" t="s">
        <v>146</v>
      </c>
      <c r="J2730">
        <v>9300781158</v>
      </c>
      <c r="K2730" t="s">
        <v>19</v>
      </c>
    </row>
    <row r="2731" spans="1:11" x14ac:dyDescent="0.35">
      <c r="A2731">
        <v>2730</v>
      </c>
      <c r="B2731" t="s">
        <v>7860</v>
      </c>
      <c r="C2731">
        <v>23</v>
      </c>
      <c r="D2731" t="s">
        <v>7861</v>
      </c>
      <c r="E2731" t="s">
        <v>23</v>
      </c>
      <c r="F2731" t="s">
        <v>31</v>
      </c>
      <c r="G2731" t="s">
        <v>87</v>
      </c>
      <c r="H2731" t="s">
        <v>79</v>
      </c>
      <c r="I2731" t="s">
        <v>53</v>
      </c>
      <c r="J2731" t="s">
        <v>7862</v>
      </c>
      <c r="K2731" t="s">
        <v>19</v>
      </c>
    </row>
    <row r="2732" spans="1:11" x14ac:dyDescent="0.35">
      <c r="A2732">
        <v>2731</v>
      </c>
      <c r="B2732" t="s">
        <v>7863</v>
      </c>
      <c r="C2732">
        <v>29</v>
      </c>
      <c r="D2732" t="s">
        <v>7864</v>
      </c>
      <c r="E2732" t="s">
        <v>31</v>
      </c>
      <c r="F2732" t="s">
        <v>31</v>
      </c>
      <c r="G2732" t="s">
        <v>52</v>
      </c>
      <c r="H2732" t="s">
        <v>13</v>
      </c>
      <c r="I2732" t="s">
        <v>17</v>
      </c>
      <c r="J2732" t="s">
        <v>7865</v>
      </c>
      <c r="K2732" t="s">
        <v>37</v>
      </c>
    </row>
    <row r="2733" spans="1:11" x14ac:dyDescent="0.35">
      <c r="A2733">
        <v>2732</v>
      </c>
      <c r="B2733" t="s">
        <v>7866</v>
      </c>
      <c r="C2733">
        <v>21</v>
      </c>
      <c r="D2733" t="s">
        <v>7867</v>
      </c>
      <c r="E2733" t="s">
        <v>201</v>
      </c>
      <c r="F2733" t="s">
        <v>177</v>
      </c>
      <c r="G2733" t="s">
        <v>87</v>
      </c>
      <c r="H2733" t="s">
        <v>79</v>
      </c>
      <c r="I2733" t="s">
        <v>68</v>
      </c>
      <c r="J2733" t="s">
        <v>7868</v>
      </c>
      <c r="K2733" t="s">
        <v>28</v>
      </c>
    </row>
    <row r="2734" spans="1:11" x14ac:dyDescent="0.35">
      <c r="A2734">
        <v>2733</v>
      </c>
      <c r="B2734" t="s">
        <v>7869</v>
      </c>
      <c r="C2734">
        <v>26</v>
      </c>
      <c r="D2734" t="s">
        <v>7870</v>
      </c>
      <c r="E2734" t="s">
        <v>23</v>
      </c>
      <c r="F2734" t="s">
        <v>67</v>
      </c>
      <c r="G2734" t="s">
        <v>87</v>
      </c>
      <c r="H2734" t="s">
        <v>79</v>
      </c>
      <c r="I2734" t="s">
        <v>170</v>
      </c>
      <c r="J2734" t="s">
        <v>7871</v>
      </c>
      <c r="K2734" t="s">
        <v>37</v>
      </c>
    </row>
    <row r="2735" spans="1:11" x14ac:dyDescent="0.35">
      <c r="A2735">
        <v>2734</v>
      </c>
      <c r="B2735" t="s">
        <v>7872</v>
      </c>
      <c r="C2735">
        <v>26</v>
      </c>
      <c r="D2735" t="s">
        <v>7873</v>
      </c>
      <c r="E2735" t="s">
        <v>149</v>
      </c>
      <c r="F2735" t="s">
        <v>177</v>
      </c>
      <c r="G2735" t="s">
        <v>52</v>
      </c>
      <c r="H2735" t="s">
        <v>13</v>
      </c>
      <c r="I2735" t="s">
        <v>170</v>
      </c>
      <c r="J2735" t="s">
        <v>7874</v>
      </c>
      <c r="K2735" t="s">
        <v>28</v>
      </c>
    </row>
    <row r="2736" spans="1:11" x14ac:dyDescent="0.35">
      <c r="A2736">
        <v>2735</v>
      </c>
      <c r="B2736" t="s">
        <v>7875</v>
      </c>
      <c r="C2736">
        <v>28</v>
      </c>
      <c r="D2736" t="s">
        <v>7876</v>
      </c>
      <c r="E2736" t="s">
        <v>16</v>
      </c>
      <c r="F2736" t="s">
        <v>79</v>
      </c>
      <c r="G2736" t="s">
        <v>41</v>
      </c>
      <c r="H2736" t="s">
        <v>42</v>
      </c>
      <c r="I2736" t="s">
        <v>68</v>
      </c>
      <c r="J2736" t="s">
        <v>7877</v>
      </c>
      <c r="K2736" t="s">
        <v>37</v>
      </c>
    </row>
    <row r="2737" spans="1:11" x14ac:dyDescent="0.35">
      <c r="A2737">
        <v>2736</v>
      </c>
      <c r="B2737" t="s">
        <v>7878</v>
      </c>
      <c r="C2737">
        <v>22</v>
      </c>
      <c r="D2737" t="s">
        <v>7879</v>
      </c>
      <c r="E2737" t="s">
        <v>133</v>
      </c>
      <c r="F2737" t="s">
        <v>34</v>
      </c>
      <c r="G2737" t="s">
        <v>33</v>
      </c>
      <c r="H2737" t="s">
        <v>34</v>
      </c>
      <c r="I2737" t="s">
        <v>63</v>
      </c>
      <c r="J2737" t="s">
        <v>7880</v>
      </c>
      <c r="K2737" t="s">
        <v>28</v>
      </c>
    </row>
    <row r="2738" spans="1:11" x14ac:dyDescent="0.35">
      <c r="A2738">
        <v>2737</v>
      </c>
      <c r="B2738" t="s">
        <v>7881</v>
      </c>
      <c r="C2738">
        <v>24</v>
      </c>
      <c r="D2738" t="s">
        <v>7882</v>
      </c>
      <c r="E2738" t="s">
        <v>42</v>
      </c>
      <c r="F2738" t="s">
        <v>16</v>
      </c>
      <c r="G2738" t="s">
        <v>33</v>
      </c>
      <c r="H2738" t="s">
        <v>34</v>
      </c>
      <c r="I2738" t="s">
        <v>116</v>
      </c>
      <c r="J2738" t="s">
        <v>7883</v>
      </c>
      <c r="K2738" t="s">
        <v>19</v>
      </c>
    </row>
    <row r="2739" spans="1:11" x14ac:dyDescent="0.35">
      <c r="A2739">
        <v>2738</v>
      </c>
      <c r="B2739" t="s">
        <v>7884</v>
      </c>
      <c r="C2739">
        <v>21</v>
      </c>
      <c r="D2739" t="s">
        <v>7885</v>
      </c>
      <c r="E2739" t="s">
        <v>57</v>
      </c>
      <c r="F2739" t="s">
        <v>42</v>
      </c>
      <c r="G2739" t="s">
        <v>80</v>
      </c>
      <c r="H2739" t="s">
        <v>32</v>
      </c>
      <c r="I2739" t="s">
        <v>48</v>
      </c>
      <c r="J2739" t="s">
        <v>7886</v>
      </c>
      <c r="K2739" t="s">
        <v>37</v>
      </c>
    </row>
    <row r="2740" spans="1:11" x14ac:dyDescent="0.35">
      <c r="A2740">
        <v>2739</v>
      </c>
      <c r="B2740" t="s">
        <v>7887</v>
      </c>
      <c r="C2740">
        <v>25</v>
      </c>
      <c r="D2740" t="s">
        <v>7888</v>
      </c>
      <c r="E2740" t="s">
        <v>201</v>
      </c>
      <c r="F2740" t="s">
        <v>32</v>
      </c>
      <c r="G2740" t="s">
        <v>15</v>
      </c>
      <c r="H2740" t="s">
        <v>16</v>
      </c>
      <c r="I2740" t="s">
        <v>68</v>
      </c>
      <c r="J2740" t="s">
        <v>7889</v>
      </c>
      <c r="K2740" t="s">
        <v>28</v>
      </c>
    </row>
    <row r="2741" spans="1:11" x14ac:dyDescent="0.35">
      <c r="A2741">
        <v>2740</v>
      </c>
      <c r="B2741" t="s">
        <v>7890</v>
      </c>
      <c r="C2741">
        <v>28</v>
      </c>
      <c r="D2741" t="s">
        <v>7891</v>
      </c>
      <c r="E2741" t="s">
        <v>57</v>
      </c>
      <c r="F2741" t="s">
        <v>57</v>
      </c>
      <c r="G2741" t="s">
        <v>80</v>
      </c>
      <c r="H2741" t="s">
        <v>32</v>
      </c>
      <c r="I2741" t="s">
        <v>63</v>
      </c>
      <c r="J2741" t="s">
        <v>7892</v>
      </c>
      <c r="K2741" t="s">
        <v>76</v>
      </c>
    </row>
    <row r="2742" spans="1:11" x14ac:dyDescent="0.35">
      <c r="A2742">
        <v>2741</v>
      </c>
      <c r="B2742" t="s">
        <v>6106</v>
      </c>
      <c r="C2742">
        <v>26</v>
      </c>
      <c r="D2742" t="s">
        <v>7893</v>
      </c>
      <c r="E2742" t="s">
        <v>23</v>
      </c>
      <c r="F2742" t="s">
        <v>67</v>
      </c>
      <c r="G2742" t="s">
        <v>24</v>
      </c>
      <c r="H2742" t="s">
        <v>25</v>
      </c>
      <c r="I2742" t="s">
        <v>88</v>
      </c>
      <c r="J2742" t="s">
        <v>7894</v>
      </c>
      <c r="K2742" t="s">
        <v>28</v>
      </c>
    </row>
    <row r="2743" spans="1:11" x14ac:dyDescent="0.35">
      <c r="A2743">
        <v>2742</v>
      </c>
      <c r="B2743" t="s">
        <v>7895</v>
      </c>
      <c r="C2743">
        <v>30</v>
      </c>
      <c r="D2743" t="s">
        <v>7896</v>
      </c>
      <c r="E2743" t="s">
        <v>22</v>
      </c>
      <c r="F2743" t="s">
        <v>67</v>
      </c>
      <c r="G2743" t="s">
        <v>47</v>
      </c>
      <c r="H2743" t="s">
        <v>31</v>
      </c>
      <c r="I2743" t="s">
        <v>53</v>
      </c>
      <c r="J2743" t="s">
        <v>7897</v>
      </c>
      <c r="K2743" t="s">
        <v>44</v>
      </c>
    </row>
    <row r="2744" spans="1:11" x14ac:dyDescent="0.35">
      <c r="A2744">
        <v>2743</v>
      </c>
      <c r="B2744" t="s">
        <v>7898</v>
      </c>
      <c r="C2744">
        <v>28</v>
      </c>
      <c r="D2744" t="s">
        <v>7899</v>
      </c>
      <c r="E2744" t="s">
        <v>57</v>
      </c>
      <c r="F2744" t="s">
        <v>57</v>
      </c>
      <c r="G2744" t="s">
        <v>41</v>
      </c>
      <c r="H2744" t="s">
        <v>42</v>
      </c>
      <c r="I2744" t="s">
        <v>35</v>
      </c>
      <c r="J2744" t="s">
        <v>7900</v>
      </c>
      <c r="K2744" t="s">
        <v>76</v>
      </c>
    </row>
    <row r="2745" spans="1:11" x14ac:dyDescent="0.35">
      <c r="A2745">
        <v>2744</v>
      </c>
      <c r="B2745" t="s">
        <v>226</v>
      </c>
      <c r="C2745">
        <v>26</v>
      </c>
      <c r="D2745" t="s">
        <v>7901</v>
      </c>
      <c r="E2745" t="s">
        <v>16</v>
      </c>
      <c r="F2745" t="s">
        <v>169</v>
      </c>
      <c r="G2745" t="s">
        <v>120</v>
      </c>
      <c r="H2745" t="s">
        <v>57</v>
      </c>
      <c r="I2745" t="s">
        <v>170</v>
      </c>
      <c r="J2745" t="s">
        <v>7902</v>
      </c>
      <c r="K2745" t="s">
        <v>44</v>
      </c>
    </row>
    <row r="2746" spans="1:11" x14ac:dyDescent="0.35">
      <c r="A2746">
        <v>2745</v>
      </c>
      <c r="B2746" t="s">
        <v>7903</v>
      </c>
      <c r="C2746">
        <v>30</v>
      </c>
      <c r="D2746" t="s">
        <v>7904</v>
      </c>
      <c r="E2746" t="s">
        <v>40</v>
      </c>
      <c r="F2746" t="s">
        <v>32</v>
      </c>
      <c r="G2746" t="s">
        <v>24</v>
      </c>
      <c r="H2746" t="s">
        <v>25</v>
      </c>
      <c r="I2746" t="s">
        <v>146</v>
      </c>
      <c r="J2746" t="s">
        <v>7905</v>
      </c>
      <c r="K2746" t="s">
        <v>37</v>
      </c>
    </row>
    <row r="2747" spans="1:11" x14ac:dyDescent="0.35">
      <c r="A2747">
        <v>2746</v>
      </c>
      <c r="B2747" t="s">
        <v>7906</v>
      </c>
      <c r="C2747">
        <v>25</v>
      </c>
      <c r="D2747" t="s">
        <v>7907</v>
      </c>
      <c r="E2747" t="s">
        <v>57</v>
      </c>
      <c r="F2747" t="s">
        <v>177</v>
      </c>
      <c r="G2747" t="s">
        <v>24</v>
      </c>
      <c r="H2747" t="s">
        <v>25</v>
      </c>
      <c r="I2747" t="s">
        <v>63</v>
      </c>
      <c r="J2747" t="s">
        <v>7908</v>
      </c>
      <c r="K2747" t="s">
        <v>44</v>
      </c>
    </row>
    <row r="2748" spans="1:11" x14ac:dyDescent="0.35">
      <c r="A2748">
        <v>2747</v>
      </c>
      <c r="B2748" t="s">
        <v>7909</v>
      </c>
      <c r="C2748">
        <v>24</v>
      </c>
      <c r="D2748" t="s">
        <v>7910</v>
      </c>
      <c r="E2748" t="s">
        <v>32</v>
      </c>
      <c r="F2748" t="s">
        <v>32</v>
      </c>
      <c r="G2748" t="s">
        <v>41</v>
      </c>
      <c r="H2748" t="s">
        <v>42</v>
      </c>
      <c r="I2748" t="s">
        <v>26</v>
      </c>
      <c r="J2748">
        <v>5646204208</v>
      </c>
      <c r="K2748" t="s">
        <v>19</v>
      </c>
    </row>
    <row r="2749" spans="1:11" x14ac:dyDescent="0.35">
      <c r="A2749">
        <v>2748</v>
      </c>
      <c r="B2749" t="s">
        <v>7911</v>
      </c>
      <c r="C2749">
        <v>20</v>
      </c>
      <c r="D2749" t="s">
        <v>7912</v>
      </c>
      <c r="E2749" t="s">
        <v>22</v>
      </c>
      <c r="F2749" t="s">
        <v>23</v>
      </c>
      <c r="G2749" t="s">
        <v>24</v>
      </c>
      <c r="H2749" t="s">
        <v>25</v>
      </c>
      <c r="I2749" t="s">
        <v>116</v>
      </c>
      <c r="J2749" t="s">
        <v>7913</v>
      </c>
      <c r="K2749" t="s">
        <v>37</v>
      </c>
    </row>
    <row r="2750" spans="1:11" x14ac:dyDescent="0.35">
      <c r="A2750">
        <v>2749</v>
      </c>
      <c r="B2750" t="s">
        <v>7914</v>
      </c>
      <c r="C2750">
        <v>22</v>
      </c>
      <c r="D2750" t="s">
        <v>7915</v>
      </c>
      <c r="E2750" t="s">
        <v>14</v>
      </c>
      <c r="F2750" t="s">
        <v>14</v>
      </c>
      <c r="G2750" t="s">
        <v>87</v>
      </c>
      <c r="H2750" t="s">
        <v>79</v>
      </c>
      <c r="I2750" t="s">
        <v>153</v>
      </c>
      <c r="J2750" t="s">
        <v>7916</v>
      </c>
      <c r="K2750" t="s">
        <v>44</v>
      </c>
    </row>
    <row r="2751" spans="1:11" x14ac:dyDescent="0.35">
      <c r="A2751">
        <v>2750</v>
      </c>
      <c r="B2751" t="s">
        <v>7917</v>
      </c>
      <c r="C2751">
        <v>23</v>
      </c>
      <c r="D2751" t="s">
        <v>7918</v>
      </c>
      <c r="E2751" t="s">
        <v>32</v>
      </c>
      <c r="F2751" t="s">
        <v>169</v>
      </c>
      <c r="G2751" t="s">
        <v>33</v>
      </c>
      <c r="H2751" t="s">
        <v>34</v>
      </c>
      <c r="I2751" t="s">
        <v>170</v>
      </c>
      <c r="J2751" t="s">
        <v>7919</v>
      </c>
      <c r="K2751" t="s">
        <v>76</v>
      </c>
    </row>
    <row r="2752" spans="1:11" x14ac:dyDescent="0.35">
      <c r="A2752">
        <v>2751</v>
      </c>
      <c r="B2752" t="s">
        <v>7920</v>
      </c>
      <c r="C2752">
        <v>27</v>
      </c>
      <c r="D2752" t="s">
        <v>7921</v>
      </c>
      <c r="E2752" t="s">
        <v>67</v>
      </c>
      <c r="F2752" t="s">
        <v>101</v>
      </c>
      <c r="G2752" t="s">
        <v>87</v>
      </c>
      <c r="H2752" t="s">
        <v>79</v>
      </c>
      <c r="I2752" t="s">
        <v>58</v>
      </c>
      <c r="J2752" t="s">
        <v>7922</v>
      </c>
      <c r="K2752" t="s">
        <v>28</v>
      </c>
    </row>
    <row r="2753" spans="1:11" x14ac:dyDescent="0.35">
      <c r="A2753">
        <v>2752</v>
      </c>
      <c r="B2753" t="s">
        <v>7923</v>
      </c>
      <c r="C2753">
        <v>25</v>
      </c>
      <c r="D2753" t="s">
        <v>7924</v>
      </c>
      <c r="E2753" t="s">
        <v>101</v>
      </c>
      <c r="F2753" t="s">
        <v>25</v>
      </c>
      <c r="G2753" t="s">
        <v>120</v>
      </c>
      <c r="H2753" t="s">
        <v>57</v>
      </c>
      <c r="I2753" t="s">
        <v>116</v>
      </c>
      <c r="J2753" t="s">
        <v>7925</v>
      </c>
      <c r="K2753" t="s">
        <v>19</v>
      </c>
    </row>
    <row r="2754" spans="1:11" x14ac:dyDescent="0.35">
      <c r="A2754">
        <v>2753</v>
      </c>
      <c r="B2754" t="s">
        <v>7926</v>
      </c>
      <c r="C2754">
        <v>29</v>
      </c>
      <c r="D2754" t="s">
        <v>7927</v>
      </c>
      <c r="E2754" t="s">
        <v>16</v>
      </c>
      <c r="F2754" t="s">
        <v>25</v>
      </c>
      <c r="G2754" t="s">
        <v>33</v>
      </c>
      <c r="H2754" t="s">
        <v>34</v>
      </c>
      <c r="I2754" t="s">
        <v>146</v>
      </c>
      <c r="J2754" t="s">
        <v>7928</v>
      </c>
      <c r="K2754" t="s">
        <v>44</v>
      </c>
    </row>
    <row r="2755" spans="1:11" x14ac:dyDescent="0.35">
      <c r="A2755">
        <v>2754</v>
      </c>
      <c r="B2755" t="s">
        <v>7929</v>
      </c>
      <c r="C2755">
        <v>30</v>
      </c>
      <c r="D2755" t="s">
        <v>7930</v>
      </c>
      <c r="E2755" t="s">
        <v>22</v>
      </c>
      <c r="F2755" t="s">
        <v>34</v>
      </c>
      <c r="G2755" t="s">
        <v>41</v>
      </c>
      <c r="H2755" t="s">
        <v>42</v>
      </c>
      <c r="I2755" t="s">
        <v>91</v>
      </c>
      <c r="J2755" t="s">
        <v>7931</v>
      </c>
      <c r="K2755" t="s">
        <v>28</v>
      </c>
    </row>
    <row r="2756" spans="1:11" x14ac:dyDescent="0.35">
      <c r="A2756">
        <v>2755</v>
      </c>
      <c r="B2756" t="s">
        <v>4981</v>
      </c>
      <c r="C2756">
        <v>30</v>
      </c>
      <c r="D2756" t="s">
        <v>7932</v>
      </c>
      <c r="E2756" t="s">
        <v>32</v>
      </c>
      <c r="F2756" t="s">
        <v>40</v>
      </c>
      <c r="G2756" t="s">
        <v>24</v>
      </c>
      <c r="H2756" t="s">
        <v>25</v>
      </c>
      <c r="I2756" t="s">
        <v>35</v>
      </c>
      <c r="J2756" t="s">
        <v>7933</v>
      </c>
      <c r="K2756" t="s">
        <v>19</v>
      </c>
    </row>
    <row r="2757" spans="1:11" x14ac:dyDescent="0.35">
      <c r="A2757">
        <v>2756</v>
      </c>
      <c r="B2757" t="s">
        <v>7934</v>
      </c>
      <c r="C2757">
        <v>28</v>
      </c>
      <c r="D2757" t="s">
        <v>7935</v>
      </c>
      <c r="E2757" t="s">
        <v>13</v>
      </c>
      <c r="F2757" t="s">
        <v>22</v>
      </c>
      <c r="G2757" t="s">
        <v>33</v>
      </c>
      <c r="H2757" t="s">
        <v>34</v>
      </c>
      <c r="I2757" t="s">
        <v>116</v>
      </c>
      <c r="J2757" t="s">
        <v>7936</v>
      </c>
      <c r="K2757" t="s">
        <v>19</v>
      </c>
    </row>
    <row r="2758" spans="1:11" x14ac:dyDescent="0.35">
      <c r="A2758">
        <v>2757</v>
      </c>
      <c r="B2758" t="s">
        <v>7937</v>
      </c>
      <c r="C2758">
        <v>23</v>
      </c>
      <c r="D2758" t="s">
        <v>7938</v>
      </c>
      <c r="E2758" t="s">
        <v>57</v>
      </c>
      <c r="F2758" t="s">
        <v>32</v>
      </c>
      <c r="G2758" t="s">
        <v>87</v>
      </c>
      <c r="H2758" t="s">
        <v>79</v>
      </c>
      <c r="I2758" t="s">
        <v>102</v>
      </c>
      <c r="J2758">
        <f>1-959-335-3414</f>
        <v>-4707</v>
      </c>
      <c r="K2758" t="s">
        <v>37</v>
      </c>
    </row>
    <row r="2759" spans="1:11" x14ac:dyDescent="0.35">
      <c r="A2759">
        <v>2758</v>
      </c>
      <c r="B2759" t="s">
        <v>4224</v>
      </c>
      <c r="C2759">
        <v>21</v>
      </c>
      <c r="D2759" t="s">
        <v>7939</v>
      </c>
      <c r="E2759" t="s">
        <v>16</v>
      </c>
      <c r="F2759" t="s">
        <v>34</v>
      </c>
      <c r="G2759" t="s">
        <v>41</v>
      </c>
      <c r="H2759" t="s">
        <v>42</v>
      </c>
      <c r="I2759" t="s">
        <v>58</v>
      </c>
      <c r="J2759" t="s">
        <v>7940</v>
      </c>
      <c r="K2759" t="s">
        <v>76</v>
      </c>
    </row>
    <row r="2760" spans="1:11" x14ac:dyDescent="0.35">
      <c r="A2760">
        <v>2759</v>
      </c>
      <c r="B2760" t="s">
        <v>7941</v>
      </c>
      <c r="C2760">
        <v>24</v>
      </c>
      <c r="D2760" t="s">
        <v>7942</v>
      </c>
      <c r="E2760" t="s">
        <v>40</v>
      </c>
      <c r="F2760" t="s">
        <v>16</v>
      </c>
      <c r="G2760" t="s">
        <v>41</v>
      </c>
      <c r="H2760" t="s">
        <v>42</v>
      </c>
      <c r="I2760" t="s">
        <v>88</v>
      </c>
      <c r="J2760" t="s">
        <v>7943</v>
      </c>
      <c r="K2760" t="s">
        <v>44</v>
      </c>
    </row>
    <row r="2761" spans="1:11" x14ac:dyDescent="0.35">
      <c r="A2761">
        <v>2760</v>
      </c>
      <c r="B2761" t="s">
        <v>7944</v>
      </c>
      <c r="C2761">
        <v>21</v>
      </c>
      <c r="D2761" t="s">
        <v>7945</v>
      </c>
      <c r="E2761" t="s">
        <v>67</v>
      </c>
      <c r="F2761" t="s">
        <v>34</v>
      </c>
      <c r="G2761" t="s">
        <v>24</v>
      </c>
      <c r="H2761" t="s">
        <v>25</v>
      </c>
      <c r="I2761" t="s">
        <v>68</v>
      </c>
      <c r="J2761" t="s">
        <v>7946</v>
      </c>
      <c r="K2761" t="s">
        <v>28</v>
      </c>
    </row>
    <row r="2762" spans="1:11" x14ac:dyDescent="0.35">
      <c r="A2762">
        <v>2761</v>
      </c>
      <c r="B2762" t="s">
        <v>7947</v>
      </c>
      <c r="C2762">
        <v>29</v>
      </c>
      <c r="D2762" t="s">
        <v>7948</v>
      </c>
      <c r="E2762" t="s">
        <v>57</v>
      </c>
      <c r="F2762" t="s">
        <v>149</v>
      </c>
      <c r="G2762" t="s">
        <v>52</v>
      </c>
      <c r="H2762" t="s">
        <v>13</v>
      </c>
      <c r="I2762" t="s">
        <v>58</v>
      </c>
      <c r="J2762" t="s">
        <v>7949</v>
      </c>
      <c r="K2762" t="s">
        <v>28</v>
      </c>
    </row>
    <row r="2763" spans="1:11" x14ac:dyDescent="0.35">
      <c r="A2763">
        <v>2762</v>
      </c>
      <c r="B2763" t="s">
        <v>7950</v>
      </c>
      <c r="C2763">
        <v>27</v>
      </c>
      <c r="D2763" t="s">
        <v>7951</v>
      </c>
      <c r="E2763" t="s">
        <v>169</v>
      </c>
      <c r="F2763" t="s">
        <v>34</v>
      </c>
      <c r="G2763" t="s">
        <v>87</v>
      </c>
      <c r="H2763" t="s">
        <v>79</v>
      </c>
      <c r="I2763" t="s">
        <v>26</v>
      </c>
      <c r="J2763" t="s">
        <v>7952</v>
      </c>
      <c r="K2763" t="s">
        <v>28</v>
      </c>
    </row>
    <row r="2764" spans="1:11" x14ac:dyDescent="0.35">
      <c r="A2764">
        <v>2763</v>
      </c>
      <c r="B2764" t="s">
        <v>7953</v>
      </c>
      <c r="C2764">
        <v>20</v>
      </c>
      <c r="D2764" t="s">
        <v>7954</v>
      </c>
      <c r="E2764" t="s">
        <v>57</v>
      </c>
      <c r="F2764" t="s">
        <v>16</v>
      </c>
      <c r="G2764" t="s">
        <v>24</v>
      </c>
      <c r="H2764" t="s">
        <v>25</v>
      </c>
      <c r="I2764" t="s">
        <v>88</v>
      </c>
      <c r="J2764">
        <f>1-574-98-2053</f>
        <v>-2724</v>
      </c>
      <c r="K2764" t="s">
        <v>28</v>
      </c>
    </row>
    <row r="2765" spans="1:11" x14ac:dyDescent="0.35">
      <c r="A2765">
        <v>2764</v>
      </c>
      <c r="B2765" t="s">
        <v>7955</v>
      </c>
      <c r="C2765">
        <v>27</v>
      </c>
      <c r="D2765" t="s">
        <v>7956</v>
      </c>
      <c r="E2765" t="s">
        <v>101</v>
      </c>
      <c r="F2765" t="s">
        <v>79</v>
      </c>
      <c r="G2765" t="s">
        <v>80</v>
      </c>
      <c r="H2765" t="s">
        <v>32</v>
      </c>
      <c r="I2765" t="s">
        <v>58</v>
      </c>
      <c r="J2765" t="s">
        <v>7957</v>
      </c>
      <c r="K2765" t="s">
        <v>28</v>
      </c>
    </row>
    <row r="2766" spans="1:11" x14ac:dyDescent="0.35">
      <c r="A2766">
        <v>2765</v>
      </c>
      <c r="B2766" t="s">
        <v>7958</v>
      </c>
      <c r="C2766">
        <v>25</v>
      </c>
      <c r="D2766" t="s">
        <v>7959</v>
      </c>
      <c r="E2766" t="s">
        <v>133</v>
      </c>
      <c r="F2766" t="s">
        <v>101</v>
      </c>
      <c r="G2766" t="s">
        <v>120</v>
      </c>
      <c r="H2766" t="s">
        <v>57</v>
      </c>
      <c r="I2766" t="s">
        <v>68</v>
      </c>
      <c r="J2766" t="s">
        <v>7960</v>
      </c>
      <c r="K2766" t="s">
        <v>76</v>
      </c>
    </row>
    <row r="2767" spans="1:11" x14ac:dyDescent="0.35">
      <c r="A2767">
        <v>2766</v>
      </c>
      <c r="B2767" t="s">
        <v>7961</v>
      </c>
      <c r="C2767">
        <v>28</v>
      </c>
      <c r="D2767" t="s">
        <v>7962</v>
      </c>
      <c r="E2767" t="s">
        <v>133</v>
      </c>
      <c r="F2767" t="s">
        <v>57</v>
      </c>
      <c r="G2767" t="s">
        <v>80</v>
      </c>
      <c r="H2767" t="s">
        <v>32</v>
      </c>
      <c r="I2767" t="s">
        <v>170</v>
      </c>
      <c r="J2767" t="s">
        <v>7963</v>
      </c>
      <c r="K2767" t="s">
        <v>37</v>
      </c>
    </row>
    <row r="2768" spans="1:11" x14ac:dyDescent="0.35">
      <c r="A2768">
        <v>2767</v>
      </c>
      <c r="B2768" t="s">
        <v>7964</v>
      </c>
      <c r="C2768">
        <v>22</v>
      </c>
      <c r="D2768" t="s">
        <v>7965</v>
      </c>
      <c r="E2768" t="s">
        <v>13</v>
      </c>
      <c r="F2768" t="s">
        <v>25</v>
      </c>
      <c r="G2768" t="s">
        <v>33</v>
      </c>
      <c r="H2768" t="s">
        <v>34</v>
      </c>
      <c r="I2768" t="s">
        <v>53</v>
      </c>
      <c r="J2768" t="s">
        <v>7966</v>
      </c>
      <c r="K2768" t="s">
        <v>28</v>
      </c>
    </row>
    <row r="2769" spans="1:11" x14ac:dyDescent="0.35">
      <c r="A2769">
        <v>2768</v>
      </c>
      <c r="B2769" t="s">
        <v>384</v>
      </c>
      <c r="C2769">
        <v>29</v>
      </c>
      <c r="D2769" t="s">
        <v>7967</v>
      </c>
      <c r="E2769" t="s">
        <v>201</v>
      </c>
      <c r="F2769" t="s">
        <v>23</v>
      </c>
      <c r="G2769" t="s">
        <v>15</v>
      </c>
      <c r="H2769" t="s">
        <v>16</v>
      </c>
      <c r="I2769" t="s">
        <v>68</v>
      </c>
      <c r="J2769" t="s">
        <v>7968</v>
      </c>
      <c r="K2769" t="s">
        <v>19</v>
      </c>
    </row>
    <row r="2770" spans="1:11" x14ac:dyDescent="0.35">
      <c r="A2770">
        <v>2769</v>
      </c>
      <c r="B2770" t="s">
        <v>4060</v>
      </c>
      <c r="C2770">
        <v>28</v>
      </c>
      <c r="D2770" t="s">
        <v>7969</v>
      </c>
      <c r="E2770" t="s">
        <v>25</v>
      </c>
      <c r="F2770" t="s">
        <v>42</v>
      </c>
      <c r="G2770" t="s">
        <v>52</v>
      </c>
      <c r="H2770" t="s">
        <v>13</v>
      </c>
      <c r="I2770" t="s">
        <v>63</v>
      </c>
      <c r="J2770" t="s">
        <v>7970</v>
      </c>
      <c r="K2770" t="s">
        <v>28</v>
      </c>
    </row>
    <row r="2771" spans="1:11" x14ac:dyDescent="0.35">
      <c r="A2771">
        <v>2770</v>
      </c>
      <c r="B2771" t="s">
        <v>7971</v>
      </c>
      <c r="C2771">
        <v>20</v>
      </c>
      <c r="D2771" t="s">
        <v>7972</v>
      </c>
      <c r="E2771" t="s">
        <v>22</v>
      </c>
      <c r="F2771" t="s">
        <v>34</v>
      </c>
      <c r="G2771" t="s">
        <v>41</v>
      </c>
      <c r="H2771" t="s">
        <v>42</v>
      </c>
      <c r="I2771" t="s">
        <v>58</v>
      </c>
      <c r="J2771" t="s">
        <v>7973</v>
      </c>
      <c r="K2771" t="s">
        <v>19</v>
      </c>
    </row>
    <row r="2772" spans="1:11" x14ac:dyDescent="0.35">
      <c r="A2772">
        <v>2771</v>
      </c>
      <c r="B2772" t="s">
        <v>7974</v>
      </c>
      <c r="C2772">
        <v>20</v>
      </c>
      <c r="D2772" t="s">
        <v>7975</v>
      </c>
      <c r="E2772" t="s">
        <v>13</v>
      </c>
      <c r="F2772" t="s">
        <v>101</v>
      </c>
      <c r="G2772" t="s">
        <v>15</v>
      </c>
      <c r="H2772" t="s">
        <v>16</v>
      </c>
      <c r="I2772" t="s">
        <v>35</v>
      </c>
      <c r="J2772">
        <v>4964677485</v>
      </c>
      <c r="K2772" t="s">
        <v>76</v>
      </c>
    </row>
    <row r="2773" spans="1:11" x14ac:dyDescent="0.35">
      <c r="A2773">
        <v>2772</v>
      </c>
      <c r="B2773" t="s">
        <v>7976</v>
      </c>
      <c r="C2773">
        <v>26</v>
      </c>
      <c r="D2773" t="s">
        <v>7977</v>
      </c>
      <c r="E2773" t="s">
        <v>57</v>
      </c>
      <c r="F2773" t="s">
        <v>14</v>
      </c>
      <c r="G2773" t="s">
        <v>41</v>
      </c>
      <c r="H2773" t="s">
        <v>42</v>
      </c>
      <c r="I2773" t="s">
        <v>116</v>
      </c>
      <c r="J2773" t="s">
        <v>7978</v>
      </c>
      <c r="K2773" t="s">
        <v>19</v>
      </c>
    </row>
    <row r="2774" spans="1:11" x14ac:dyDescent="0.35">
      <c r="A2774">
        <v>2773</v>
      </c>
      <c r="B2774" t="s">
        <v>7979</v>
      </c>
      <c r="C2774">
        <v>26</v>
      </c>
      <c r="D2774" t="s">
        <v>7980</v>
      </c>
      <c r="E2774" t="s">
        <v>201</v>
      </c>
      <c r="F2774" t="s">
        <v>13</v>
      </c>
      <c r="G2774" t="s">
        <v>41</v>
      </c>
      <c r="H2774" t="s">
        <v>42</v>
      </c>
      <c r="I2774" t="s">
        <v>58</v>
      </c>
      <c r="J2774" t="s">
        <v>7981</v>
      </c>
      <c r="K2774" t="s">
        <v>28</v>
      </c>
    </row>
    <row r="2775" spans="1:11" x14ac:dyDescent="0.35">
      <c r="A2775">
        <v>2774</v>
      </c>
      <c r="B2775" t="s">
        <v>7982</v>
      </c>
      <c r="C2775">
        <v>26</v>
      </c>
      <c r="D2775" t="s">
        <v>7983</v>
      </c>
      <c r="E2775" t="s">
        <v>42</v>
      </c>
      <c r="F2775" t="s">
        <v>32</v>
      </c>
      <c r="G2775" t="s">
        <v>52</v>
      </c>
      <c r="H2775" t="s">
        <v>13</v>
      </c>
      <c r="I2775" t="s">
        <v>53</v>
      </c>
      <c r="J2775" t="s">
        <v>7984</v>
      </c>
      <c r="K2775" t="s">
        <v>76</v>
      </c>
    </row>
    <row r="2776" spans="1:11" x14ac:dyDescent="0.35">
      <c r="A2776">
        <v>2775</v>
      </c>
      <c r="B2776" t="s">
        <v>7985</v>
      </c>
      <c r="C2776">
        <v>26</v>
      </c>
      <c r="D2776" t="s">
        <v>7986</v>
      </c>
      <c r="E2776" t="s">
        <v>22</v>
      </c>
      <c r="F2776" t="s">
        <v>32</v>
      </c>
      <c r="G2776" t="s">
        <v>120</v>
      </c>
      <c r="H2776" t="s">
        <v>57</v>
      </c>
      <c r="I2776" t="s">
        <v>116</v>
      </c>
      <c r="J2776" t="s">
        <v>7987</v>
      </c>
      <c r="K2776" t="s">
        <v>44</v>
      </c>
    </row>
    <row r="2777" spans="1:11" x14ac:dyDescent="0.35">
      <c r="A2777">
        <v>2776</v>
      </c>
      <c r="B2777" t="s">
        <v>7988</v>
      </c>
      <c r="C2777">
        <v>23</v>
      </c>
      <c r="D2777" t="s">
        <v>7989</v>
      </c>
      <c r="E2777" t="s">
        <v>67</v>
      </c>
      <c r="F2777" t="s">
        <v>14</v>
      </c>
      <c r="G2777" t="s">
        <v>15</v>
      </c>
      <c r="H2777" t="s">
        <v>16</v>
      </c>
      <c r="I2777" t="s">
        <v>88</v>
      </c>
      <c r="J2777" t="s">
        <v>7990</v>
      </c>
      <c r="K2777" t="s">
        <v>37</v>
      </c>
    </row>
    <row r="2778" spans="1:11" x14ac:dyDescent="0.35">
      <c r="A2778">
        <v>2777</v>
      </c>
      <c r="B2778" t="s">
        <v>7991</v>
      </c>
      <c r="C2778">
        <v>20</v>
      </c>
      <c r="D2778" t="s">
        <v>7992</v>
      </c>
      <c r="E2778" t="s">
        <v>13</v>
      </c>
      <c r="F2778" t="s">
        <v>149</v>
      </c>
      <c r="G2778" t="s">
        <v>120</v>
      </c>
      <c r="H2778" t="s">
        <v>57</v>
      </c>
      <c r="I2778" t="s">
        <v>88</v>
      </c>
      <c r="J2778" t="s">
        <v>7993</v>
      </c>
      <c r="K2778" t="s">
        <v>19</v>
      </c>
    </row>
    <row r="2779" spans="1:11" x14ac:dyDescent="0.35">
      <c r="A2779">
        <v>2778</v>
      </c>
      <c r="B2779" t="s">
        <v>7994</v>
      </c>
      <c r="C2779">
        <v>26</v>
      </c>
      <c r="D2779" t="s">
        <v>7995</v>
      </c>
      <c r="E2779" t="s">
        <v>201</v>
      </c>
      <c r="F2779" t="s">
        <v>133</v>
      </c>
      <c r="G2779" t="s">
        <v>80</v>
      </c>
      <c r="H2779" t="s">
        <v>32</v>
      </c>
      <c r="I2779" t="s">
        <v>68</v>
      </c>
      <c r="J2779" t="s">
        <v>7996</v>
      </c>
      <c r="K2779" t="s">
        <v>44</v>
      </c>
    </row>
    <row r="2780" spans="1:11" x14ac:dyDescent="0.35">
      <c r="A2780">
        <v>2779</v>
      </c>
      <c r="B2780" t="s">
        <v>7997</v>
      </c>
      <c r="C2780">
        <v>24</v>
      </c>
      <c r="D2780" t="s">
        <v>7998</v>
      </c>
      <c r="E2780" t="s">
        <v>40</v>
      </c>
      <c r="F2780" t="s">
        <v>14</v>
      </c>
      <c r="G2780" t="s">
        <v>15</v>
      </c>
      <c r="H2780" t="s">
        <v>16</v>
      </c>
      <c r="I2780" t="s">
        <v>63</v>
      </c>
      <c r="J2780" t="s">
        <v>7999</v>
      </c>
      <c r="K2780" t="s">
        <v>44</v>
      </c>
    </row>
    <row r="2781" spans="1:11" x14ac:dyDescent="0.35">
      <c r="A2781">
        <v>2780</v>
      </c>
      <c r="B2781" t="s">
        <v>8000</v>
      </c>
      <c r="C2781">
        <v>28</v>
      </c>
      <c r="D2781" t="s">
        <v>8001</v>
      </c>
      <c r="E2781" t="s">
        <v>34</v>
      </c>
      <c r="F2781" t="s">
        <v>14</v>
      </c>
      <c r="G2781" t="s">
        <v>41</v>
      </c>
      <c r="H2781" t="s">
        <v>42</v>
      </c>
      <c r="I2781" t="s">
        <v>102</v>
      </c>
      <c r="J2781">
        <v>2800673813</v>
      </c>
      <c r="K2781" t="s">
        <v>28</v>
      </c>
    </row>
    <row r="2782" spans="1:11" x14ac:dyDescent="0.35">
      <c r="A2782">
        <v>2781</v>
      </c>
      <c r="B2782" t="s">
        <v>8002</v>
      </c>
      <c r="C2782">
        <v>23</v>
      </c>
      <c r="D2782" t="s">
        <v>8003</v>
      </c>
      <c r="E2782" t="s">
        <v>31</v>
      </c>
      <c r="F2782" t="s">
        <v>149</v>
      </c>
      <c r="G2782" t="s">
        <v>120</v>
      </c>
      <c r="H2782" t="s">
        <v>57</v>
      </c>
      <c r="I2782" t="s">
        <v>116</v>
      </c>
      <c r="J2782" t="s">
        <v>8004</v>
      </c>
      <c r="K2782" t="s">
        <v>44</v>
      </c>
    </row>
    <row r="2783" spans="1:11" x14ac:dyDescent="0.35">
      <c r="A2783">
        <v>2782</v>
      </c>
      <c r="B2783" t="s">
        <v>8005</v>
      </c>
      <c r="C2783">
        <v>24</v>
      </c>
      <c r="D2783" t="s">
        <v>8006</v>
      </c>
      <c r="E2783" t="s">
        <v>40</v>
      </c>
      <c r="F2783" t="s">
        <v>67</v>
      </c>
      <c r="G2783" t="s">
        <v>120</v>
      </c>
      <c r="H2783" t="s">
        <v>57</v>
      </c>
      <c r="I2783" t="s">
        <v>170</v>
      </c>
      <c r="J2783" t="s">
        <v>8007</v>
      </c>
      <c r="K2783" t="s">
        <v>28</v>
      </c>
    </row>
    <row r="2784" spans="1:11" x14ac:dyDescent="0.35">
      <c r="A2784">
        <v>2783</v>
      </c>
      <c r="B2784" t="s">
        <v>8008</v>
      </c>
      <c r="C2784">
        <v>22</v>
      </c>
      <c r="D2784" t="s">
        <v>8009</v>
      </c>
      <c r="E2784" t="s">
        <v>57</v>
      </c>
      <c r="F2784" t="s">
        <v>23</v>
      </c>
      <c r="G2784" t="s">
        <v>47</v>
      </c>
      <c r="H2784" t="s">
        <v>31</v>
      </c>
      <c r="I2784" t="s">
        <v>146</v>
      </c>
      <c r="J2784" t="s">
        <v>8010</v>
      </c>
      <c r="K2784" t="s">
        <v>19</v>
      </c>
    </row>
    <row r="2785" spans="1:11" x14ac:dyDescent="0.35">
      <c r="A2785">
        <v>2784</v>
      </c>
      <c r="B2785" t="s">
        <v>8011</v>
      </c>
      <c r="C2785">
        <v>28</v>
      </c>
      <c r="D2785" t="s">
        <v>8012</v>
      </c>
      <c r="E2785" t="s">
        <v>133</v>
      </c>
      <c r="F2785" t="s">
        <v>133</v>
      </c>
      <c r="G2785" t="s">
        <v>120</v>
      </c>
      <c r="H2785" t="s">
        <v>57</v>
      </c>
      <c r="I2785" t="s">
        <v>58</v>
      </c>
      <c r="J2785" t="s">
        <v>8013</v>
      </c>
      <c r="K2785" t="s">
        <v>37</v>
      </c>
    </row>
    <row r="2786" spans="1:11" x14ac:dyDescent="0.35">
      <c r="A2786">
        <v>2785</v>
      </c>
      <c r="B2786" t="s">
        <v>8014</v>
      </c>
      <c r="C2786">
        <v>20</v>
      </c>
      <c r="D2786" t="s">
        <v>8015</v>
      </c>
      <c r="E2786" t="s">
        <v>201</v>
      </c>
      <c r="F2786" t="s">
        <v>57</v>
      </c>
      <c r="G2786" t="s">
        <v>24</v>
      </c>
      <c r="H2786" t="s">
        <v>25</v>
      </c>
      <c r="I2786" t="s">
        <v>68</v>
      </c>
      <c r="J2786" t="s">
        <v>8016</v>
      </c>
      <c r="K2786" t="s">
        <v>28</v>
      </c>
    </row>
    <row r="2787" spans="1:11" x14ac:dyDescent="0.35">
      <c r="A2787">
        <v>2786</v>
      </c>
      <c r="B2787" t="s">
        <v>8017</v>
      </c>
      <c r="C2787">
        <v>20</v>
      </c>
      <c r="D2787" t="s">
        <v>8018</v>
      </c>
      <c r="E2787" t="s">
        <v>40</v>
      </c>
      <c r="F2787" t="s">
        <v>23</v>
      </c>
      <c r="G2787" t="s">
        <v>15</v>
      </c>
      <c r="H2787" t="s">
        <v>16</v>
      </c>
      <c r="I2787" t="s">
        <v>153</v>
      </c>
      <c r="J2787">
        <v>3414482796</v>
      </c>
      <c r="K2787" t="s">
        <v>28</v>
      </c>
    </row>
    <row r="2788" spans="1:11" x14ac:dyDescent="0.35">
      <c r="A2788">
        <v>2787</v>
      </c>
      <c r="B2788" t="s">
        <v>8019</v>
      </c>
      <c r="C2788">
        <v>23</v>
      </c>
      <c r="D2788" t="s">
        <v>8020</v>
      </c>
      <c r="E2788" t="s">
        <v>133</v>
      </c>
      <c r="F2788" t="s">
        <v>40</v>
      </c>
      <c r="G2788" t="s">
        <v>62</v>
      </c>
      <c r="H2788" t="s">
        <v>23</v>
      </c>
      <c r="I2788" t="s">
        <v>68</v>
      </c>
      <c r="J2788" t="s">
        <v>8021</v>
      </c>
      <c r="K2788" t="s">
        <v>76</v>
      </c>
    </row>
    <row r="2789" spans="1:11" x14ac:dyDescent="0.35">
      <c r="A2789">
        <v>2788</v>
      </c>
      <c r="B2789" t="s">
        <v>8022</v>
      </c>
      <c r="C2789">
        <v>28</v>
      </c>
      <c r="D2789" t="s">
        <v>8023</v>
      </c>
      <c r="E2789" t="s">
        <v>177</v>
      </c>
      <c r="F2789" t="s">
        <v>57</v>
      </c>
      <c r="G2789" t="s">
        <v>80</v>
      </c>
      <c r="H2789" t="s">
        <v>32</v>
      </c>
      <c r="I2789" t="s">
        <v>17</v>
      </c>
      <c r="J2789" t="s">
        <v>8024</v>
      </c>
      <c r="K2789" t="s">
        <v>28</v>
      </c>
    </row>
    <row r="2790" spans="1:11" x14ac:dyDescent="0.35">
      <c r="A2790">
        <v>2789</v>
      </c>
      <c r="B2790" t="s">
        <v>8025</v>
      </c>
      <c r="C2790">
        <v>22</v>
      </c>
      <c r="D2790" t="s">
        <v>8026</v>
      </c>
      <c r="E2790" t="s">
        <v>133</v>
      </c>
      <c r="F2790" t="s">
        <v>169</v>
      </c>
      <c r="G2790" t="s">
        <v>47</v>
      </c>
      <c r="H2790" t="s">
        <v>31</v>
      </c>
      <c r="I2790" t="s">
        <v>170</v>
      </c>
      <c r="J2790" t="s">
        <v>8027</v>
      </c>
      <c r="K2790" t="s">
        <v>37</v>
      </c>
    </row>
    <row r="2791" spans="1:11" x14ac:dyDescent="0.35">
      <c r="A2791">
        <v>2790</v>
      </c>
      <c r="B2791" t="s">
        <v>8028</v>
      </c>
      <c r="C2791">
        <v>30</v>
      </c>
      <c r="D2791" t="s">
        <v>8029</v>
      </c>
      <c r="E2791" t="s">
        <v>25</v>
      </c>
      <c r="F2791" t="s">
        <v>177</v>
      </c>
      <c r="G2791" t="s">
        <v>62</v>
      </c>
      <c r="H2791" t="s">
        <v>23</v>
      </c>
      <c r="I2791" t="s">
        <v>116</v>
      </c>
      <c r="J2791" t="s">
        <v>8030</v>
      </c>
      <c r="K2791" t="s">
        <v>76</v>
      </c>
    </row>
    <row r="2792" spans="1:11" x14ac:dyDescent="0.35">
      <c r="A2792">
        <v>2791</v>
      </c>
      <c r="B2792" t="s">
        <v>8031</v>
      </c>
      <c r="C2792">
        <v>23</v>
      </c>
      <c r="D2792" t="s">
        <v>8032</v>
      </c>
      <c r="E2792" t="s">
        <v>31</v>
      </c>
      <c r="F2792" t="s">
        <v>13</v>
      </c>
      <c r="G2792" t="s">
        <v>87</v>
      </c>
      <c r="H2792" t="s">
        <v>79</v>
      </c>
      <c r="I2792" t="s">
        <v>116</v>
      </c>
      <c r="J2792" t="s">
        <v>8033</v>
      </c>
      <c r="K2792" t="s">
        <v>19</v>
      </c>
    </row>
    <row r="2793" spans="1:11" x14ac:dyDescent="0.35">
      <c r="A2793">
        <v>2792</v>
      </c>
      <c r="B2793" t="s">
        <v>8034</v>
      </c>
      <c r="C2793">
        <v>28</v>
      </c>
      <c r="D2793" t="s">
        <v>8035</v>
      </c>
      <c r="E2793" t="s">
        <v>133</v>
      </c>
      <c r="F2793" t="s">
        <v>34</v>
      </c>
      <c r="G2793" t="s">
        <v>52</v>
      </c>
      <c r="H2793" t="s">
        <v>13</v>
      </c>
      <c r="I2793" t="s">
        <v>58</v>
      </c>
      <c r="J2793" t="s">
        <v>8036</v>
      </c>
      <c r="K2793" t="s">
        <v>28</v>
      </c>
    </row>
    <row r="2794" spans="1:11" x14ac:dyDescent="0.35">
      <c r="A2794">
        <v>2793</v>
      </c>
      <c r="B2794" t="s">
        <v>8037</v>
      </c>
      <c r="C2794">
        <v>21</v>
      </c>
      <c r="D2794" t="s">
        <v>8038</v>
      </c>
      <c r="E2794" t="s">
        <v>149</v>
      </c>
      <c r="F2794" t="s">
        <v>101</v>
      </c>
      <c r="G2794" t="s">
        <v>87</v>
      </c>
      <c r="H2794" t="s">
        <v>79</v>
      </c>
      <c r="I2794" t="s">
        <v>116</v>
      </c>
      <c r="J2794" t="s">
        <v>8039</v>
      </c>
      <c r="K2794" t="s">
        <v>19</v>
      </c>
    </row>
    <row r="2795" spans="1:11" x14ac:dyDescent="0.35">
      <c r="A2795">
        <v>2794</v>
      </c>
      <c r="B2795" t="s">
        <v>8040</v>
      </c>
      <c r="C2795">
        <v>23</v>
      </c>
      <c r="D2795" t="s">
        <v>8041</v>
      </c>
      <c r="E2795" t="s">
        <v>149</v>
      </c>
      <c r="F2795" t="s">
        <v>133</v>
      </c>
      <c r="G2795" t="s">
        <v>80</v>
      </c>
      <c r="H2795" t="s">
        <v>32</v>
      </c>
      <c r="I2795" t="s">
        <v>58</v>
      </c>
      <c r="J2795">
        <f>1-816-641-4592</f>
        <v>-6048</v>
      </c>
      <c r="K2795" t="s">
        <v>28</v>
      </c>
    </row>
    <row r="2796" spans="1:11" x14ac:dyDescent="0.35">
      <c r="A2796">
        <v>2795</v>
      </c>
      <c r="B2796" t="s">
        <v>8042</v>
      </c>
      <c r="C2796">
        <v>29</v>
      </c>
      <c r="D2796" t="s">
        <v>8043</v>
      </c>
      <c r="E2796" t="s">
        <v>13</v>
      </c>
      <c r="F2796" t="s">
        <v>133</v>
      </c>
      <c r="G2796" t="s">
        <v>47</v>
      </c>
      <c r="H2796" t="s">
        <v>31</v>
      </c>
      <c r="I2796" t="s">
        <v>170</v>
      </c>
      <c r="J2796" t="s">
        <v>8044</v>
      </c>
      <c r="K2796" t="s">
        <v>19</v>
      </c>
    </row>
    <row r="2797" spans="1:11" x14ac:dyDescent="0.35">
      <c r="A2797">
        <v>2796</v>
      </c>
      <c r="B2797" t="s">
        <v>1277</v>
      </c>
      <c r="C2797">
        <v>25</v>
      </c>
      <c r="D2797" t="s">
        <v>8045</v>
      </c>
      <c r="E2797" t="s">
        <v>31</v>
      </c>
      <c r="F2797" t="s">
        <v>133</v>
      </c>
      <c r="G2797" t="s">
        <v>15</v>
      </c>
      <c r="H2797" t="s">
        <v>16</v>
      </c>
      <c r="I2797" t="s">
        <v>53</v>
      </c>
      <c r="J2797" t="s">
        <v>8046</v>
      </c>
      <c r="K2797" t="s">
        <v>76</v>
      </c>
    </row>
    <row r="2798" spans="1:11" x14ac:dyDescent="0.35">
      <c r="A2798">
        <v>2797</v>
      </c>
      <c r="B2798" t="s">
        <v>8047</v>
      </c>
      <c r="C2798">
        <v>20</v>
      </c>
      <c r="D2798" t="s">
        <v>8048</v>
      </c>
      <c r="E2798" t="s">
        <v>177</v>
      </c>
      <c r="F2798" t="s">
        <v>42</v>
      </c>
      <c r="G2798" t="s">
        <v>41</v>
      </c>
      <c r="H2798" t="s">
        <v>42</v>
      </c>
      <c r="I2798" t="s">
        <v>116</v>
      </c>
      <c r="J2798" t="s">
        <v>8049</v>
      </c>
      <c r="K2798" t="s">
        <v>76</v>
      </c>
    </row>
    <row r="2799" spans="1:11" x14ac:dyDescent="0.35">
      <c r="A2799">
        <v>2798</v>
      </c>
      <c r="B2799" t="s">
        <v>8050</v>
      </c>
      <c r="C2799">
        <v>30</v>
      </c>
      <c r="D2799" t="s">
        <v>8051</v>
      </c>
      <c r="E2799" t="s">
        <v>79</v>
      </c>
      <c r="F2799" t="s">
        <v>16</v>
      </c>
      <c r="G2799" t="s">
        <v>87</v>
      </c>
      <c r="H2799" t="s">
        <v>79</v>
      </c>
      <c r="I2799" t="s">
        <v>58</v>
      </c>
      <c r="J2799">
        <v>6878858358</v>
      </c>
      <c r="K2799" t="s">
        <v>28</v>
      </c>
    </row>
    <row r="2800" spans="1:11" x14ac:dyDescent="0.35">
      <c r="A2800">
        <v>2799</v>
      </c>
      <c r="B2800" t="s">
        <v>8052</v>
      </c>
      <c r="C2800">
        <v>25</v>
      </c>
      <c r="D2800" t="s">
        <v>8053</v>
      </c>
      <c r="E2800" t="s">
        <v>101</v>
      </c>
      <c r="F2800" t="s">
        <v>133</v>
      </c>
      <c r="G2800" t="s">
        <v>52</v>
      </c>
      <c r="H2800" t="s">
        <v>13</v>
      </c>
      <c r="I2800" t="s">
        <v>48</v>
      </c>
      <c r="J2800" t="s">
        <v>8054</v>
      </c>
      <c r="K2800" t="s">
        <v>44</v>
      </c>
    </row>
    <row r="2801" spans="1:11" x14ac:dyDescent="0.35">
      <c r="A2801">
        <v>2800</v>
      </c>
      <c r="B2801" t="s">
        <v>8055</v>
      </c>
      <c r="C2801">
        <v>29</v>
      </c>
      <c r="D2801" t="s">
        <v>8056</v>
      </c>
      <c r="E2801" t="s">
        <v>13</v>
      </c>
      <c r="F2801" t="s">
        <v>67</v>
      </c>
      <c r="G2801" t="s">
        <v>41</v>
      </c>
      <c r="H2801" t="s">
        <v>42</v>
      </c>
      <c r="I2801" t="s">
        <v>68</v>
      </c>
      <c r="J2801">
        <f>1-392-576-6925</f>
        <v>-7892</v>
      </c>
      <c r="K2801" t="s">
        <v>28</v>
      </c>
    </row>
    <row r="2802" spans="1:11" x14ac:dyDescent="0.35">
      <c r="A2802">
        <v>2801</v>
      </c>
      <c r="B2802" t="s">
        <v>8057</v>
      </c>
      <c r="C2802">
        <v>26</v>
      </c>
      <c r="D2802" t="s">
        <v>8058</v>
      </c>
      <c r="E2802" t="s">
        <v>34</v>
      </c>
      <c r="F2802" t="s">
        <v>25</v>
      </c>
      <c r="G2802" t="s">
        <v>120</v>
      </c>
      <c r="H2802" t="s">
        <v>57</v>
      </c>
      <c r="I2802" t="s">
        <v>35</v>
      </c>
      <c r="J2802" t="s">
        <v>8059</v>
      </c>
      <c r="K2802" t="s">
        <v>76</v>
      </c>
    </row>
    <row r="2803" spans="1:11" x14ac:dyDescent="0.35">
      <c r="A2803">
        <v>2802</v>
      </c>
      <c r="B2803" t="s">
        <v>8060</v>
      </c>
      <c r="C2803">
        <v>22</v>
      </c>
      <c r="D2803" t="s">
        <v>8061</v>
      </c>
      <c r="E2803" t="s">
        <v>169</v>
      </c>
      <c r="F2803" t="s">
        <v>22</v>
      </c>
      <c r="G2803" t="s">
        <v>120</v>
      </c>
      <c r="H2803" t="s">
        <v>57</v>
      </c>
      <c r="I2803" t="s">
        <v>58</v>
      </c>
      <c r="J2803" t="s">
        <v>8062</v>
      </c>
      <c r="K2803" t="s">
        <v>28</v>
      </c>
    </row>
    <row r="2804" spans="1:11" x14ac:dyDescent="0.35">
      <c r="A2804">
        <v>2803</v>
      </c>
      <c r="B2804" t="s">
        <v>8063</v>
      </c>
      <c r="C2804">
        <v>23</v>
      </c>
      <c r="D2804" t="s">
        <v>8064</v>
      </c>
      <c r="E2804" t="s">
        <v>13</v>
      </c>
      <c r="F2804" t="s">
        <v>14</v>
      </c>
      <c r="G2804" t="s">
        <v>62</v>
      </c>
      <c r="H2804" t="s">
        <v>23</v>
      </c>
      <c r="I2804" t="s">
        <v>48</v>
      </c>
      <c r="J2804" t="s">
        <v>8065</v>
      </c>
      <c r="K2804" t="s">
        <v>44</v>
      </c>
    </row>
    <row r="2805" spans="1:11" x14ac:dyDescent="0.35">
      <c r="A2805">
        <v>2804</v>
      </c>
      <c r="B2805" t="s">
        <v>8066</v>
      </c>
      <c r="C2805">
        <v>22</v>
      </c>
      <c r="D2805" t="s">
        <v>8067</v>
      </c>
      <c r="E2805" t="s">
        <v>101</v>
      </c>
      <c r="F2805" t="s">
        <v>23</v>
      </c>
      <c r="G2805" t="s">
        <v>41</v>
      </c>
      <c r="H2805" t="s">
        <v>42</v>
      </c>
      <c r="I2805" t="s">
        <v>63</v>
      </c>
      <c r="J2805" t="s">
        <v>8068</v>
      </c>
      <c r="K2805" t="s">
        <v>28</v>
      </c>
    </row>
    <row r="2806" spans="1:11" x14ac:dyDescent="0.35">
      <c r="A2806">
        <v>2805</v>
      </c>
      <c r="B2806" t="s">
        <v>8069</v>
      </c>
      <c r="C2806">
        <v>24</v>
      </c>
      <c r="D2806" t="s">
        <v>8070</v>
      </c>
      <c r="E2806" t="s">
        <v>34</v>
      </c>
      <c r="F2806" t="s">
        <v>22</v>
      </c>
      <c r="G2806" t="s">
        <v>47</v>
      </c>
      <c r="H2806" t="s">
        <v>31</v>
      </c>
      <c r="I2806" t="s">
        <v>26</v>
      </c>
      <c r="J2806" t="s">
        <v>8071</v>
      </c>
      <c r="K2806" t="s">
        <v>37</v>
      </c>
    </row>
    <row r="2807" spans="1:11" x14ac:dyDescent="0.35">
      <c r="A2807">
        <v>2806</v>
      </c>
      <c r="B2807" t="s">
        <v>8072</v>
      </c>
      <c r="C2807">
        <v>20</v>
      </c>
      <c r="D2807" t="s">
        <v>8073</v>
      </c>
      <c r="E2807" t="s">
        <v>177</v>
      </c>
      <c r="F2807" t="s">
        <v>31</v>
      </c>
      <c r="G2807" t="s">
        <v>41</v>
      </c>
      <c r="H2807" t="s">
        <v>42</v>
      </c>
      <c r="I2807" t="s">
        <v>48</v>
      </c>
      <c r="J2807" t="s">
        <v>8074</v>
      </c>
      <c r="K2807" t="s">
        <v>44</v>
      </c>
    </row>
    <row r="2808" spans="1:11" x14ac:dyDescent="0.35">
      <c r="A2808">
        <v>2807</v>
      </c>
      <c r="B2808" t="s">
        <v>8075</v>
      </c>
      <c r="C2808">
        <v>27</v>
      </c>
      <c r="D2808" t="s">
        <v>8076</v>
      </c>
      <c r="E2808" t="s">
        <v>14</v>
      </c>
      <c r="F2808" t="s">
        <v>133</v>
      </c>
      <c r="G2808" t="s">
        <v>24</v>
      </c>
      <c r="H2808" t="s">
        <v>25</v>
      </c>
      <c r="I2808" t="s">
        <v>116</v>
      </c>
      <c r="J2808" t="s">
        <v>8077</v>
      </c>
      <c r="K2808" t="s">
        <v>37</v>
      </c>
    </row>
    <row r="2809" spans="1:11" x14ac:dyDescent="0.35">
      <c r="A2809">
        <v>2808</v>
      </c>
      <c r="B2809" t="s">
        <v>8078</v>
      </c>
      <c r="C2809">
        <v>23</v>
      </c>
      <c r="D2809" t="s">
        <v>8079</v>
      </c>
      <c r="E2809" t="s">
        <v>67</v>
      </c>
      <c r="F2809" t="s">
        <v>31</v>
      </c>
      <c r="G2809" t="s">
        <v>41</v>
      </c>
      <c r="H2809" t="s">
        <v>42</v>
      </c>
      <c r="I2809" t="s">
        <v>48</v>
      </c>
      <c r="J2809" t="s">
        <v>8080</v>
      </c>
      <c r="K2809" t="s">
        <v>37</v>
      </c>
    </row>
    <row r="2810" spans="1:11" x14ac:dyDescent="0.35">
      <c r="A2810">
        <v>2809</v>
      </c>
      <c r="B2810" t="s">
        <v>8081</v>
      </c>
      <c r="C2810">
        <v>23</v>
      </c>
      <c r="D2810" t="s">
        <v>8082</v>
      </c>
      <c r="E2810" t="s">
        <v>16</v>
      </c>
      <c r="F2810" t="s">
        <v>79</v>
      </c>
      <c r="G2810" t="s">
        <v>62</v>
      </c>
      <c r="H2810" t="s">
        <v>23</v>
      </c>
      <c r="I2810" t="s">
        <v>146</v>
      </c>
      <c r="J2810" t="s">
        <v>8083</v>
      </c>
      <c r="K2810" t="s">
        <v>44</v>
      </c>
    </row>
    <row r="2811" spans="1:11" x14ac:dyDescent="0.35">
      <c r="A2811">
        <v>2810</v>
      </c>
      <c r="B2811" t="s">
        <v>8084</v>
      </c>
      <c r="C2811">
        <v>21</v>
      </c>
      <c r="D2811" t="s">
        <v>8085</v>
      </c>
      <c r="E2811" t="s">
        <v>79</v>
      </c>
      <c r="F2811" t="s">
        <v>13</v>
      </c>
      <c r="G2811" t="s">
        <v>47</v>
      </c>
      <c r="H2811" t="s">
        <v>31</v>
      </c>
      <c r="I2811" t="s">
        <v>68</v>
      </c>
      <c r="J2811" t="s">
        <v>8086</v>
      </c>
      <c r="K2811" t="s">
        <v>19</v>
      </c>
    </row>
    <row r="2812" spans="1:11" x14ac:dyDescent="0.35">
      <c r="A2812">
        <v>2811</v>
      </c>
      <c r="B2812" t="s">
        <v>8087</v>
      </c>
      <c r="C2812">
        <v>20</v>
      </c>
      <c r="D2812" t="s">
        <v>8088</v>
      </c>
      <c r="E2812" t="s">
        <v>133</v>
      </c>
      <c r="F2812" t="s">
        <v>25</v>
      </c>
      <c r="G2812" t="s">
        <v>41</v>
      </c>
      <c r="H2812" t="s">
        <v>42</v>
      </c>
      <c r="I2812" t="s">
        <v>58</v>
      </c>
      <c r="J2812" t="s">
        <v>8089</v>
      </c>
      <c r="K2812" t="s">
        <v>19</v>
      </c>
    </row>
    <row r="2813" spans="1:11" x14ac:dyDescent="0.35">
      <c r="A2813">
        <v>2812</v>
      </c>
      <c r="B2813" t="s">
        <v>6754</v>
      </c>
      <c r="C2813">
        <v>23</v>
      </c>
      <c r="D2813" t="s">
        <v>8090</v>
      </c>
      <c r="E2813" t="s">
        <v>133</v>
      </c>
      <c r="F2813" t="s">
        <v>34</v>
      </c>
      <c r="G2813" t="s">
        <v>33</v>
      </c>
      <c r="H2813" t="s">
        <v>34</v>
      </c>
      <c r="I2813" t="s">
        <v>53</v>
      </c>
      <c r="J2813" t="s">
        <v>8091</v>
      </c>
      <c r="K2813" t="s">
        <v>37</v>
      </c>
    </row>
    <row r="2814" spans="1:11" x14ac:dyDescent="0.35">
      <c r="A2814">
        <v>2813</v>
      </c>
      <c r="B2814" t="s">
        <v>8092</v>
      </c>
      <c r="C2814">
        <v>29</v>
      </c>
      <c r="D2814" t="s">
        <v>8093</v>
      </c>
      <c r="E2814" t="s">
        <v>34</v>
      </c>
      <c r="F2814" t="s">
        <v>79</v>
      </c>
      <c r="G2814" t="s">
        <v>47</v>
      </c>
      <c r="H2814" t="s">
        <v>31</v>
      </c>
      <c r="I2814" t="s">
        <v>153</v>
      </c>
      <c r="J2814" t="s">
        <v>8094</v>
      </c>
      <c r="K2814" t="s">
        <v>28</v>
      </c>
    </row>
    <row r="2815" spans="1:11" x14ac:dyDescent="0.35">
      <c r="A2815">
        <v>2814</v>
      </c>
      <c r="B2815" t="s">
        <v>8095</v>
      </c>
      <c r="C2815">
        <v>20</v>
      </c>
      <c r="D2815" t="s">
        <v>8096</v>
      </c>
      <c r="E2815" t="s">
        <v>13</v>
      </c>
      <c r="F2815" t="s">
        <v>67</v>
      </c>
      <c r="G2815" t="s">
        <v>120</v>
      </c>
      <c r="H2815" t="s">
        <v>57</v>
      </c>
      <c r="I2815" t="s">
        <v>91</v>
      </c>
      <c r="J2815" t="s">
        <v>8097</v>
      </c>
      <c r="K2815" t="s">
        <v>37</v>
      </c>
    </row>
    <row r="2816" spans="1:11" x14ac:dyDescent="0.35">
      <c r="A2816">
        <v>2815</v>
      </c>
      <c r="B2816" t="s">
        <v>8098</v>
      </c>
      <c r="C2816">
        <v>20</v>
      </c>
      <c r="D2816" t="s">
        <v>8099</v>
      </c>
      <c r="E2816" t="s">
        <v>57</v>
      </c>
      <c r="F2816" t="s">
        <v>57</v>
      </c>
      <c r="G2816" t="s">
        <v>41</v>
      </c>
      <c r="H2816" t="s">
        <v>42</v>
      </c>
      <c r="I2816" t="s">
        <v>53</v>
      </c>
      <c r="J2816" t="s">
        <v>8100</v>
      </c>
      <c r="K2816" t="s">
        <v>37</v>
      </c>
    </row>
    <row r="2817" spans="1:11" x14ac:dyDescent="0.35">
      <c r="A2817">
        <v>2816</v>
      </c>
      <c r="B2817" t="s">
        <v>8101</v>
      </c>
      <c r="C2817">
        <v>27</v>
      </c>
      <c r="D2817" t="s">
        <v>8102</v>
      </c>
      <c r="E2817" t="s">
        <v>14</v>
      </c>
      <c r="F2817" t="s">
        <v>25</v>
      </c>
      <c r="G2817" t="s">
        <v>24</v>
      </c>
      <c r="H2817" t="s">
        <v>25</v>
      </c>
      <c r="I2817" t="s">
        <v>116</v>
      </c>
      <c r="J2817" t="s">
        <v>8103</v>
      </c>
      <c r="K2817" t="s">
        <v>37</v>
      </c>
    </row>
    <row r="2818" spans="1:11" x14ac:dyDescent="0.35">
      <c r="A2818">
        <v>2817</v>
      </c>
      <c r="B2818" t="s">
        <v>8104</v>
      </c>
      <c r="C2818">
        <v>28</v>
      </c>
      <c r="D2818" t="s">
        <v>8105</v>
      </c>
      <c r="E2818" t="s">
        <v>40</v>
      </c>
      <c r="F2818" t="s">
        <v>14</v>
      </c>
      <c r="G2818" t="s">
        <v>80</v>
      </c>
      <c r="H2818" t="s">
        <v>32</v>
      </c>
      <c r="I2818" t="s">
        <v>153</v>
      </c>
      <c r="J2818" t="s">
        <v>8106</v>
      </c>
      <c r="K2818" t="s">
        <v>37</v>
      </c>
    </row>
    <row r="2819" spans="1:11" x14ac:dyDescent="0.35">
      <c r="A2819">
        <v>2818</v>
      </c>
      <c r="B2819" t="s">
        <v>8107</v>
      </c>
      <c r="C2819">
        <v>23</v>
      </c>
      <c r="D2819" t="s">
        <v>8108</v>
      </c>
      <c r="E2819" t="s">
        <v>23</v>
      </c>
      <c r="F2819" t="s">
        <v>32</v>
      </c>
      <c r="G2819" t="s">
        <v>15</v>
      </c>
      <c r="H2819" t="s">
        <v>16</v>
      </c>
      <c r="I2819" t="s">
        <v>102</v>
      </c>
      <c r="J2819">
        <f>1-11-51-6290</f>
        <v>-6351</v>
      </c>
      <c r="K2819" t="s">
        <v>19</v>
      </c>
    </row>
    <row r="2820" spans="1:11" x14ac:dyDescent="0.35">
      <c r="A2820">
        <v>2819</v>
      </c>
      <c r="B2820" t="s">
        <v>8109</v>
      </c>
      <c r="C2820">
        <v>26</v>
      </c>
      <c r="D2820" t="s">
        <v>8110</v>
      </c>
      <c r="E2820" t="s">
        <v>34</v>
      </c>
      <c r="F2820" t="s">
        <v>177</v>
      </c>
      <c r="G2820" t="s">
        <v>80</v>
      </c>
      <c r="H2820" t="s">
        <v>32</v>
      </c>
      <c r="I2820" t="s">
        <v>53</v>
      </c>
      <c r="J2820" t="s">
        <v>8111</v>
      </c>
      <c r="K2820" t="s">
        <v>76</v>
      </c>
    </row>
    <row r="2821" spans="1:11" x14ac:dyDescent="0.35">
      <c r="A2821">
        <v>2820</v>
      </c>
      <c r="B2821" t="s">
        <v>8112</v>
      </c>
      <c r="C2821">
        <v>20</v>
      </c>
      <c r="D2821" t="s">
        <v>8113</v>
      </c>
      <c r="E2821" t="s">
        <v>201</v>
      </c>
      <c r="F2821" t="s">
        <v>25</v>
      </c>
      <c r="G2821" t="s">
        <v>47</v>
      </c>
      <c r="H2821" t="s">
        <v>31</v>
      </c>
      <c r="I2821" t="s">
        <v>170</v>
      </c>
      <c r="J2821" t="s">
        <v>8114</v>
      </c>
      <c r="K2821" t="s">
        <v>19</v>
      </c>
    </row>
    <row r="2822" spans="1:11" x14ac:dyDescent="0.35">
      <c r="A2822">
        <v>2821</v>
      </c>
      <c r="B2822" t="s">
        <v>8115</v>
      </c>
      <c r="C2822">
        <v>24</v>
      </c>
      <c r="D2822" t="s">
        <v>8116</v>
      </c>
      <c r="E2822" t="s">
        <v>57</v>
      </c>
      <c r="F2822" t="s">
        <v>133</v>
      </c>
      <c r="G2822" t="s">
        <v>87</v>
      </c>
      <c r="H2822" t="s">
        <v>79</v>
      </c>
      <c r="I2822" t="s">
        <v>68</v>
      </c>
      <c r="J2822">
        <v>150423249</v>
      </c>
      <c r="K2822" t="s">
        <v>76</v>
      </c>
    </row>
    <row r="2823" spans="1:11" x14ac:dyDescent="0.35">
      <c r="A2823">
        <v>2822</v>
      </c>
      <c r="B2823" t="s">
        <v>8117</v>
      </c>
      <c r="C2823">
        <v>28</v>
      </c>
      <c r="D2823" t="s">
        <v>8118</v>
      </c>
      <c r="E2823" t="s">
        <v>101</v>
      </c>
      <c r="F2823" t="s">
        <v>40</v>
      </c>
      <c r="G2823" t="s">
        <v>15</v>
      </c>
      <c r="H2823" t="s">
        <v>16</v>
      </c>
      <c r="I2823" t="s">
        <v>153</v>
      </c>
      <c r="J2823" t="s">
        <v>8119</v>
      </c>
      <c r="K2823" t="s">
        <v>44</v>
      </c>
    </row>
    <row r="2824" spans="1:11" x14ac:dyDescent="0.35">
      <c r="A2824">
        <v>2823</v>
      </c>
      <c r="B2824" t="s">
        <v>8120</v>
      </c>
      <c r="C2824">
        <v>30</v>
      </c>
      <c r="D2824" t="s">
        <v>8121</v>
      </c>
      <c r="E2824" t="s">
        <v>34</v>
      </c>
      <c r="F2824" t="s">
        <v>16</v>
      </c>
      <c r="G2824" t="s">
        <v>52</v>
      </c>
      <c r="H2824" t="s">
        <v>13</v>
      </c>
      <c r="I2824" t="s">
        <v>35</v>
      </c>
      <c r="J2824" t="s">
        <v>8122</v>
      </c>
      <c r="K2824" t="s">
        <v>19</v>
      </c>
    </row>
    <row r="2825" spans="1:11" x14ac:dyDescent="0.35">
      <c r="A2825">
        <v>2824</v>
      </c>
      <c r="B2825" t="s">
        <v>8123</v>
      </c>
      <c r="C2825">
        <v>24</v>
      </c>
      <c r="D2825" t="s">
        <v>8124</v>
      </c>
      <c r="E2825" t="s">
        <v>22</v>
      </c>
      <c r="F2825" t="s">
        <v>14</v>
      </c>
      <c r="G2825" t="s">
        <v>120</v>
      </c>
      <c r="H2825" t="s">
        <v>57</v>
      </c>
      <c r="I2825" t="s">
        <v>48</v>
      </c>
      <c r="J2825" t="s">
        <v>8125</v>
      </c>
      <c r="K2825" t="s">
        <v>44</v>
      </c>
    </row>
    <row r="2826" spans="1:11" x14ac:dyDescent="0.35">
      <c r="A2826">
        <v>2825</v>
      </c>
      <c r="B2826" t="s">
        <v>8126</v>
      </c>
      <c r="C2826">
        <v>27</v>
      </c>
      <c r="D2826" t="s">
        <v>8127</v>
      </c>
      <c r="E2826" t="s">
        <v>169</v>
      </c>
      <c r="F2826" t="s">
        <v>14</v>
      </c>
      <c r="G2826" t="s">
        <v>24</v>
      </c>
      <c r="H2826" t="s">
        <v>25</v>
      </c>
      <c r="I2826" t="s">
        <v>17</v>
      </c>
      <c r="J2826" t="s">
        <v>8128</v>
      </c>
      <c r="K2826" t="s">
        <v>28</v>
      </c>
    </row>
    <row r="2827" spans="1:11" x14ac:dyDescent="0.35">
      <c r="A2827">
        <v>2826</v>
      </c>
      <c r="B2827" t="s">
        <v>8129</v>
      </c>
      <c r="C2827">
        <v>21</v>
      </c>
      <c r="D2827" t="s">
        <v>8130</v>
      </c>
      <c r="E2827" t="s">
        <v>169</v>
      </c>
      <c r="F2827" t="s">
        <v>32</v>
      </c>
      <c r="G2827" t="s">
        <v>41</v>
      </c>
      <c r="H2827" t="s">
        <v>42</v>
      </c>
      <c r="I2827" t="s">
        <v>146</v>
      </c>
      <c r="J2827">
        <v>9070479786</v>
      </c>
      <c r="K2827" t="s">
        <v>19</v>
      </c>
    </row>
    <row r="2828" spans="1:11" x14ac:dyDescent="0.35">
      <c r="A2828">
        <v>2827</v>
      </c>
      <c r="B2828" t="s">
        <v>6150</v>
      </c>
      <c r="C2828">
        <v>20</v>
      </c>
      <c r="D2828" t="s">
        <v>8131</v>
      </c>
      <c r="E2828" t="s">
        <v>201</v>
      </c>
      <c r="F2828" t="s">
        <v>14</v>
      </c>
      <c r="G2828" t="s">
        <v>33</v>
      </c>
      <c r="H2828" t="s">
        <v>34</v>
      </c>
      <c r="I2828" t="s">
        <v>170</v>
      </c>
      <c r="J2828" t="s">
        <v>8132</v>
      </c>
      <c r="K2828" t="s">
        <v>44</v>
      </c>
    </row>
    <row r="2829" spans="1:11" x14ac:dyDescent="0.35">
      <c r="A2829">
        <v>2828</v>
      </c>
      <c r="B2829" t="s">
        <v>8133</v>
      </c>
      <c r="C2829">
        <v>26</v>
      </c>
      <c r="D2829" t="s">
        <v>8134</v>
      </c>
      <c r="E2829" t="s">
        <v>42</v>
      </c>
      <c r="F2829" t="s">
        <v>22</v>
      </c>
      <c r="G2829" t="s">
        <v>52</v>
      </c>
      <c r="H2829" t="s">
        <v>13</v>
      </c>
      <c r="I2829" t="s">
        <v>17</v>
      </c>
      <c r="J2829" t="s">
        <v>8135</v>
      </c>
      <c r="K2829" t="s">
        <v>44</v>
      </c>
    </row>
    <row r="2830" spans="1:11" x14ac:dyDescent="0.35">
      <c r="A2830">
        <v>2829</v>
      </c>
      <c r="B2830" t="s">
        <v>8136</v>
      </c>
      <c r="C2830">
        <v>27</v>
      </c>
      <c r="D2830" t="s">
        <v>8137</v>
      </c>
      <c r="E2830" t="s">
        <v>16</v>
      </c>
      <c r="F2830" t="s">
        <v>79</v>
      </c>
      <c r="G2830" t="s">
        <v>15</v>
      </c>
      <c r="H2830" t="s">
        <v>16</v>
      </c>
      <c r="I2830" t="s">
        <v>26</v>
      </c>
      <c r="J2830" t="s">
        <v>8138</v>
      </c>
      <c r="K2830" t="s">
        <v>28</v>
      </c>
    </row>
    <row r="2831" spans="1:11" x14ac:dyDescent="0.35">
      <c r="A2831">
        <v>2830</v>
      </c>
      <c r="B2831" t="s">
        <v>8139</v>
      </c>
      <c r="C2831">
        <v>23</v>
      </c>
      <c r="D2831" t="s">
        <v>8140</v>
      </c>
      <c r="E2831" t="s">
        <v>13</v>
      </c>
      <c r="F2831" t="s">
        <v>79</v>
      </c>
      <c r="G2831" t="s">
        <v>120</v>
      </c>
      <c r="H2831" t="s">
        <v>57</v>
      </c>
      <c r="I2831" t="s">
        <v>35</v>
      </c>
      <c r="J2831" t="s">
        <v>8141</v>
      </c>
      <c r="K2831" t="s">
        <v>76</v>
      </c>
    </row>
    <row r="2832" spans="1:11" x14ac:dyDescent="0.35">
      <c r="A2832">
        <v>2831</v>
      </c>
      <c r="B2832" t="s">
        <v>8142</v>
      </c>
      <c r="C2832">
        <v>28</v>
      </c>
      <c r="D2832" t="s">
        <v>8143</v>
      </c>
      <c r="E2832" t="s">
        <v>101</v>
      </c>
      <c r="F2832" t="s">
        <v>14</v>
      </c>
      <c r="G2832" t="s">
        <v>52</v>
      </c>
      <c r="H2832" t="s">
        <v>13</v>
      </c>
      <c r="I2832" t="s">
        <v>17</v>
      </c>
      <c r="J2832">
        <f>1-250-13-9626</f>
        <v>-9888</v>
      </c>
      <c r="K2832" t="s">
        <v>37</v>
      </c>
    </row>
    <row r="2833" spans="1:11" x14ac:dyDescent="0.35">
      <c r="A2833">
        <v>2832</v>
      </c>
      <c r="B2833" t="s">
        <v>8144</v>
      </c>
      <c r="C2833">
        <v>26</v>
      </c>
      <c r="D2833" t="s">
        <v>8145</v>
      </c>
      <c r="E2833" t="s">
        <v>67</v>
      </c>
      <c r="F2833" t="s">
        <v>67</v>
      </c>
      <c r="G2833" t="s">
        <v>33</v>
      </c>
      <c r="H2833" t="s">
        <v>34</v>
      </c>
      <c r="I2833" t="s">
        <v>153</v>
      </c>
      <c r="J2833" t="s">
        <v>8146</v>
      </c>
      <c r="K2833" t="s">
        <v>76</v>
      </c>
    </row>
    <row r="2834" spans="1:11" x14ac:dyDescent="0.35">
      <c r="A2834">
        <v>2833</v>
      </c>
      <c r="B2834" t="s">
        <v>8147</v>
      </c>
      <c r="C2834">
        <v>27</v>
      </c>
      <c r="D2834" t="s">
        <v>8148</v>
      </c>
      <c r="E2834" t="s">
        <v>40</v>
      </c>
      <c r="F2834" t="s">
        <v>40</v>
      </c>
      <c r="G2834" t="s">
        <v>47</v>
      </c>
      <c r="H2834" t="s">
        <v>31</v>
      </c>
      <c r="I2834" t="s">
        <v>102</v>
      </c>
      <c r="J2834" t="s">
        <v>8149</v>
      </c>
      <c r="K2834" t="s">
        <v>28</v>
      </c>
    </row>
    <row r="2835" spans="1:11" x14ac:dyDescent="0.35">
      <c r="A2835">
        <v>2834</v>
      </c>
      <c r="B2835" t="s">
        <v>8150</v>
      </c>
      <c r="C2835">
        <v>26</v>
      </c>
      <c r="D2835" t="s">
        <v>8151</v>
      </c>
      <c r="E2835" t="s">
        <v>42</v>
      </c>
      <c r="F2835" t="s">
        <v>101</v>
      </c>
      <c r="G2835" t="s">
        <v>87</v>
      </c>
      <c r="H2835" t="s">
        <v>79</v>
      </c>
      <c r="I2835" t="s">
        <v>26</v>
      </c>
      <c r="J2835" t="s">
        <v>8152</v>
      </c>
      <c r="K2835" t="s">
        <v>19</v>
      </c>
    </row>
    <row r="2836" spans="1:11" x14ac:dyDescent="0.35">
      <c r="A2836">
        <v>2835</v>
      </c>
      <c r="B2836" t="s">
        <v>8153</v>
      </c>
      <c r="C2836">
        <v>21</v>
      </c>
      <c r="D2836" t="s">
        <v>8154</v>
      </c>
      <c r="E2836" t="s">
        <v>13</v>
      </c>
      <c r="F2836" t="s">
        <v>23</v>
      </c>
      <c r="G2836" t="s">
        <v>62</v>
      </c>
      <c r="H2836" t="s">
        <v>23</v>
      </c>
      <c r="I2836" t="s">
        <v>48</v>
      </c>
      <c r="J2836" t="s">
        <v>8155</v>
      </c>
      <c r="K2836" t="s">
        <v>19</v>
      </c>
    </row>
    <row r="2837" spans="1:11" x14ac:dyDescent="0.35">
      <c r="A2837">
        <v>2836</v>
      </c>
      <c r="B2837" t="s">
        <v>8156</v>
      </c>
      <c r="C2837">
        <v>28</v>
      </c>
      <c r="D2837" t="s">
        <v>8157</v>
      </c>
      <c r="E2837" t="s">
        <v>16</v>
      </c>
      <c r="F2837" t="s">
        <v>16</v>
      </c>
      <c r="G2837" t="s">
        <v>33</v>
      </c>
      <c r="H2837" t="s">
        <v>34</v>
      </c>
      <c r="I2837" t="s">
        <v>35</v>
      </c>
      <c r="J2837" t="s">
        <v>8158</v>
      </c>
      <c r="K2837" t="s">
        <v>37</v>
      </c>
    </row>
    <row r="2838" spans="1:11" x14ac:dyDescent="0.35">
      <c r="A2838">
        <v>2837</v>
      </c>
      <c r="B2838" t="s">
        <v>8159</v>
      </c>
      <c r="C2838">
        <v>22</v>
      </c>
      <c r="D2838" t="s">
        <v>8160</v>
      </c>
      <c r="E2838" t="s">
        <v>16</v>
      </c>
      <c r="F2838" t="s">
        <v>34</v>
      </c>
      <c r="G2838" t="s">
        <v>24</v>
      </c>
      <c r="H2838" t="s">
        <v>25</v>
      </c>
      <c r="I2838" t="s">
        <v>58</v>
      </c>
      <c r="J2838" t="s">
        <v>8161</v>
      </c>
      <c r="K2838" t="s">
        <v>37</v>
      </c>
    </row>
    <row r="2839" spans="1:11" x14ac:dyDescent="0.35">
      <c r="A2839">
        <v>2838</v>
      </c>
      <c r="B2839" t="s">
        <v>8162</v>
      </c>
      <c r="C2839">
        <v>28</v>
      </c>
      <c r="D2839" t="s">
        <v>8163</v>
      </c>
      <c r="E2839" t="s">
        <v>25</v>
      </c>
      <c r="F2839" t="s">
        <v>67</v>
      </c>
      <c r="G2839" t="s">
        <v>33</v>
      </c>
      <c r="H2839" t="s">
        <v>34</v>
      </c>
      <c r="I2839" t="s">
        <v>53</v>
      </c>
      <c r="J2839">
        <f>1-533-298-1466</f>
        <v>-2296</v>
      </c>
      <c r="K2839" t="s">
        <v>19</v>
      </c>
    </row>
    <row r="2840" spans="1:11" x14ac:dyDescent="0.35">
      <c r="A2840">
        <v>2839</v>
      </c>
      <c r="B2840" t="s">
        <v>8164</v>
      </c>
      <c r="C2840">
        <v>27</v>
      </c>
      <c r="D2840" t="s">
        <v>8165</v>
      </c>
      <c r="E2840" t="s">
        <v>16</v>
      </c>
      <c r="F2840" t="s">
        <v>42</v>
      </c>
      <c r="G2840" t="s">
        <v>62</v>
      </c>
      <c r="H2840" t="s">
        <v>23</v>
      </c>
      <c r="I2840" t="s">
        <v>35</v>
      </c>
      <c r="J2840" t="s">
        <v>8166</v>
      </c>
      <c r="K2840" t="s">
        <v>37</v>
      </c>
    </row>
    <row r="2841" spans="1:11" x14ac:dyDescent="0.35">
      <c r="A2841">
        <v>2840</v>
      </c>
      <c r="B2841" t="s">
        <v>8167</v>
      </c>
      <c r="C2841">
        <v>23</v>
      </c>
      <c r="D2841" t="s">
        <v>8168</v>
      </c>
      <c r="E2841" t="s">
        <v>79</v>
      </c>
      <c r="F2841" t="s">
        <v>16</v>
      </c>
      <c r="G2841" t="s">
        <v>41</v>
      </c>
      <c r="H2841" t="s">
        <v>42</v>
      </c>
      <c r="I2841" t="s">
        <v>68</v>
      </c>
      <c r="J2841" t="s">
        <v>8169</v>
      </c>
      <c r="K2841" t="s">
        <v>76</v>
      </c>
    </row>
    <row r="2842" spans="1:11" x14ac:dyDescent="0.35">
      <c r="A2842">
        <v>2841</v>
      </c>
      <c r="B2842" t="s">
        <v>4060</v>
      </c>
      <c r="C2842">
        <v>28</v>
      </c>
      <c r="D2842" t="s">
        <v>8170</v>
      </c>
      <c r="E2842" t="s">
        <v>23</v>
      </c>
      <c r="F2842" t="s">
        <v>16</v>
      </c>
      <c r="G2842" t="s">
        <v>52</v>
      </c>
      <c r="H2842" t="s">
        <v>13</v>
      </c>
      <c r="I2842" t="s">
        <v>53</v>
      </c>
      <c r="J2842" t="s">
        <v>8171</v>
      </c>
      <c r="K2842" t="s">
        <v>76</v>
      </c>
    </row>
    <row r="2843" spans="1:11" x14ac:dyDescent="0.35">
      <c r="A2843">
        <v>2842</v>
      </c>
      <c r="B2843" t="s">
        <v>8172</v>
      </c>
      <c r="C2843">
        <v>29</v>
      </c>
      <c r="D2843" t="s">
        <v>8173</v>
      </c>
      <c r="E2843" t="s">
        <v>32</v>
      </c>
      <c r="F2843" t="s">
        <v>177</v>
      </c>
      <c r="G2843" t="s">
        <v>52</v>
      </c>
      <c r="H2843" t="s">
        <v>13</v>
      </c>
      <c r="I2843" t="s">
        <v>91</v>
      </c>
      <c r="J2843" t="s">
        <v>8174</v>
      </c>
      <c r="K2843" t="s">
        <v>37</v>
      </c>
    </row>
    <row r="2844" spans="1:11" x14ac:dyDescent="0.35">
      <c r="A2844">
        <v>2843</v>
      </c>
      <c r="B2844" t="s">
        <v>8175</v>
      </c>
      <c r="C2844">
        <v>22</v>
      </c>
      <c r="D2844" t="s">
        <v>8176</v>
      </c>
      <c r="E2844" t="s">
        <v>149</v>
      </c>
      <c r="F2844" t="s">
        <v>23</v>
      </c>
      <c r="G2844" t="s">
        <v>41</v>
      </c>
      <c r="H2844" t="s">
        <v>42</v>
      </c>
      <c r="I2844" t="s">
        <v>48</v>
      </c>
      <c r="J2844" t="s">
        <v>8177</v>
      </c>
      <c r="K2844" t="s">
        <v>44</v>
      </c>
    </row>
    <row r="2845" spans="1:11" x14ac:dyDescent="0.35">
      <c r="A2845">
        <v>2844</v>
      </c>
      <c r="B2845" t="s">
        <v>8178</v>
      </c>
      <c r="C2845">
        <v>25</v>
      </c>
      <c r="D2845" t="s">
        <v>8179</v>
      </c>
      <c r="E2845" t="s">
        <v>40</v>
      </c>
      <c r="F2845" t="s">
        <v>34</v>
      </c>
      <c r="G2845" t="s">
        <v>47</v>
      </c>
      <c r="H2845" t="s">
        <v>31</v>
      </c>
      <c r="I2845" t="s">
        <v>153</v>
      </c>
      <c r="J2845" t="s">
        <v>8180</v>
      </c>
      <c r="K2845" t="s">
        <v>19</v>
      </c>
    </row>
    <row r="2846" spans="1:11" x14ac:dyDescent="0.35">
      <c r="A2846">
        <v>2845</v>
      </c>
      <c r="B2846" t="s">
        <v>8181</v>
      </c>
      <c r="C2846">
        <v>29</v>
      </c>
      <c r="D2846" t="s">
        <v>8182</v>
      </c>
      <c r="E2846" t="s">
        <v>14</v>
      </c>
      <c r="F2846" t="s">
        <v>32</v>
      </c>
      <c r="G2846" t="s">
        <v>62</v>
      </c>
      <c r="H2846" t="s">
        <v>23</v>
      </c>
      <c r="I2846" t="s">
        <v>88</v>
      </c>
      <c r="J2846" t="s">
        <v>8183</v>
      </c>
      <c r="K2846" t="s">
        <v>44</v>
      </c>
    </row>
    <row r="2847" spans="1:11" x14ac:dyDescent="0.35">
      <c r="A2847">
        <v>2846</v>
      </c>
      <c r="B2847" t="s">
        <v>8184</v>
      </c>
      <c r="C2847">
        <v>21</v>
      </c>
      <c r="D2847" t="s">
        <v>8185</v>
      </c>
      <c r="E2847" t="s">
        <v>16</v>
      </c>
      <c r="F2847" t="s">
        <v>57</v>
      </c>
      <c r="G2847" t="s">
        <v>24</v>
      </c>
      <c r="H2847" t="s">
        <v>25</v>
      </c>
      <c r="I2847" t="s">
        <v>63</v>
      </c>
      <c r="J2847" t="s">
        <v>8186</v>
      </c>
      <c r="K2847" t="s">
        <v>28</v>
      </c>
    </row>
    <row r="2848" spans="1:11" x14ac:dyDescent="0.35">
      <c r="A2848">
        <v>2847</v>
      </c>
      <c r="B2848" t="s">
        <v>8187</v>
      </c>
      <c r="C2848">
        <v>25</v>
      </c>
      <c r="D2848" t="s">
        <v>8188</v>
      </c>
      <c r="E2848" t="s">
        <v>201</v>
      </c>
      <c r="F2848" t="s">
        <v>13</v>
      </c>
      <c r="G2848" t="s">
        <v>47</v>
      </c>
      <c r="H2848" t="s">
        <v>31</v>
      </c>
      <c r="I2848" t="s">
        <v>88</v>
      </c>
      <c r="J2848" t="s">
        <v>8189</v>
      </c>
      <c r="K2848" t="s">
        <v>44</v>
      </c>
    </row>
    <row r="2849" spans="1:11" x14ac:dyDescent="0.35">
      <c r="A2849">
        <v>2848</v>
      </c>
      <c r="B2849" t="s">
        <v>8190</v>
      </c>
      <c r="C2849">
        <v>28</v>
      </c>
      <c r="D2849" t="s">
        <v>8191</v>
      </c>
      <c r="E2849" t="s">
        <v>32</v>
      </c>
      <c r="F2849" t="s">
        <v>177</v>
      </c>
      <c r="G2849" t="s">
        <v>80</v>
      </c>
      <c r="H2849" t="s">
        <v>32</v>
      </c>
      <c r="I2849" t="s">
        <v>88</v>
      </c>
      <c r="J2849" t="s">
        <v>8192</v>
      </c>
      <c r="K2849" t="s">
        <v>28</v>
      </c>
    </row>
    <row r="2850" spans="1:11" x14ac:dyDescent="0.35">
      <c r="A2850">
        <v>2849</v>
      </c>
      <c r="B2850" t="s">
        <v>8193</v>
      </c>
      <c r="C2850">
        <v>25</v>
      </c>
      <c r="D2850" t="s">
        <v>8194</v>
      </c>
      <c r="E2850" t="s">
        <v>57</v>
      </c>
      <c r="F2850" t="s">
        <v>31</v>
      </c>
      <c r="G2850" t="s">
        <v>15</v>
      </c>
      <c r="H2850" t="s">
        <v>16</v>
      </c>
      <c r="I2850" t="s">
        <v>26</v>
      </c>
      <c r="J2850" t="s">
        <v>8195</v>
      </c>
      <c r="K2850" t="s">
        <v>76</v>
      </c>
    </row>
    <row r="2851" spans="1:11" x14ac:dyDescent="0.35">
      <c r="A2851">
        <v>2850</v>
      </c>
      <c r="B2851" t="s">
        <v>8196</v>
      </c>
      <c r="C2851">
        <v>28</v>
      </c>
      <c r="D2851" t="s">
        <v>8197</v>
      </c>
      <c r="E2851" t="s">
        <v>79</v>
      </c>
      <c r="F2851" t="s">
        <v>177</v>
      </c>
      <c r="G2851" t="s">
        <v>41</v>
      </c>
      <c r="H2851" t="s">
        <v>42</v>
      </c>
      <c r="I2851" t="s">
        <v>170</v>
      </c>
      <c r="J2851" t="s">
        <v>8198</v>
      </c>
      <c r="K2851" t="s">
        <v>28</v>
      </c>
    </row>
    <row r="2852" spans="1:11" x14ac:dyDescent="0.35">
      <c r="A2852">
        <v>2851</v>
      </c>
      <c r="B2852" t="s">
        <v>8199</v>
      </c>
      <c r="C2852">
        <v>22</v>
      </c>
      <c r="D2852" t="s">
        <v>8200</v>
      </c>
      <c r="E2852" t="s">
        <v>133</v>
      </c>
      <c r="F2852" t="s">
        <v>201</v>
      </c>
      <c r="G2852" t="s">
        <v>24</v>
      </c>
      <c r="H2852" t="s">
        <v>25</v>
      </c>
      <c r="I2852" t="s">
        <v>146</v>
      </c>
      <c r="J2852" t="s">
        <v>8201</v>
      </c>
      <c r="K2852" t="s">
        <v>37</v>
      </c>
    </row>
    <row r="2853" spans="1:11" x14ac:dyDescent="0.35">
      <c r="A2853">
        <v>2852</v>
      </c>
      <c r="B2853" t="s">
        <v>8202</v>
      </c>
      <c r="C2853">
        <v>25</v>
      </c>
      <c r="D2853" t="s">
        <v>8203</v>
      </c>
      <c r="E2853" t="s">
        <v>14</v>
      </c>
      <c r="F2853" t="s">
        <v>23</v>
      </c>
      <c r="G2853" t="s">
        <v>52</v>
      </c>
      <c r="H2853" t="s">
        <v>13</v>
      </c>
      <c r="I2853" t="s">
        <v>26</v>
      </c>
      <c r="J2853" t="s">
        <v>8204</v>
      </c>
      <c r="K2853" t="s">
        <v>76</v>
      </c>
    </row>
    <row r="2854" spans="1:11" x14ac:dyDescent="0.35">
      <c r="A2854">
        <v>2853</v>
      </c>
      <c r="B2854" t="s">
        <v>378</v>
      </c>
      <c r="C2854">
        <v>21</v>
      </c>
      <c r="D2854" t="s">
        <v>8205</v>
      </c>
      <c r="E2854" t="s">
        <v>22</v>
      </c>
      <c r="F2854" t="s">
        <v>25</v>
      </c>
      <c r="G2854" t="s">
        <v>87</v>
      </c>
      <c r="H2854" t="s">
        <v>79</v>
      </c>
      <c r="I2854" t="s">
        <v>116</v>
      </c>
      <c r="J2854">
        <v>1136642355</v>
      </c>
      <c r="K2854" t="s">
        <v>28</v>
      </c>
    </row>
    <row r="2855" spans="1:11" x14ac:dyDescent="0.35">
      <c r="A2855">
        <v>2854</v>
      </c>
      <c r="B2855" t="s">
        <v>8206</v>
      </c>
      <c r="C2855">
        <v>23</v>
      </c>
      <c r="D2855" t="s">
        <v>8207</v>
      </c>
      <c r="E2855" t="s">
        <v>101</v>
      </c>
      <c r="F2855" t="s">
        <v>42</v>
      </c>
      <c r="G2855" t="s">
        <v>80</v>
      </c>
      <c r="H2855" t="s">
        <v>32</v>
      </c>
      <c r="I2855" t="s">
        <v>53</v>
      </c>
      <c r="J2855" t="s">
        <v>8208</v>
      </c>
      <c r="K2855" t="s">
        <v>44</v>
      </c>
    </row>
    <row r="2856" spans="1:11" x14ac:dyDescent="0.35">
      <c r="A2856">
        <v>2855</v>
      </c>
      <c r="B2856" t="s">
        <v>8209</v>
      </c>
      <c r="C2856">
        <v>25</v>
      </c>
      <c r="D2856" t="s">
        <v>8210</v>
      </c>
      <c r="E2856" t="s">
        <v>40</v>
      </c>
      <c r="F2856" t="s">
        <v>177</v>
      </c>
      <c r="G2856" t="s">
        <v>33</v>
      </c>
      <c r="H2856" t="s">
        <v>34</v>
      </c>
      <c r="I2856" t="s">
        <v>35</v>
      </c>
      <c r="J2856">
        <v>7592860802</v>
      </c>
      <c r="K2856" t="s">
        <v>19</v>
      </c>
    </row>
    <row r="2857" spans="1:11" x14ac:dyDescent="0.35">
      <c r="A2857">
        <v>2856</v>
      </c>
      <c r="B2857" t="s">
        <v>8211</v>
      </c>
      <c r="C2857">
        <v>20</v>
      </c>
      <c r="D2857" t="s">
        <v>8212</v>
      </c>
      <c r="E2857" t="s">
        <v>16</v>
      </c>
      <c r="F2857" t="s">
        <v>57</v>
      </c>
      <c r="G2857" t="s">
        <v>15</v>
      </c>
      <c r="H2857" t="s">
        <v>16</v>
      </c>
      <c r="I2857" t="s">
        <v>17</v>
      </c>
      <c r="J2857" t="s">
        <v>8213</v>
      </c>
      <c r="K2857" t="s">
        <v>76</v>
      </c>
    </row>
    <row r="2858" spans="1:11" x14ac:dyDescent="0.35">
      <c r="A2858">
        <v>2857</v>
      </c>
      <c r="B2858" t="s">
        <v>8214</v>
      </c>
      <c r="C2858">
        <v>27</v>
      </c>
      <c r="D2858" t="s">
        <v>8215</v>
      </c>
      <c r="E2858" t="s">
        <v>32</v>
      </c>
      <c r="F2858" t="s">
        <v>34</v>
      </c>
      <c r="G2858" t="s">
        <v>80</v>
      </c>
      <c r="H2858" t="s">
        <v>32</v>
      </c>
      <c r="I2858" t="s">
        <v>48</v>
      </c>
      <c r="J2858">
        <v>4034737391</v>
      </c>
      <c r="K2858" t="s">
        <v>76</v>
      </c>
    </row>
    <row r="2859" spans="1:11" x14ac:dyDescent="0.35">
      <c r="A2859">
        <v>2858</v>
      </c>
      <c r="B2859" t="s">
        <v>8216</v>
      </c>
      <c r="C2859">
        <v>22</v>
      </c>
      <c r="D2859" t="s">
        <v>8217</v>
      </c>
      <c r="E2859" t="s">
        <v>133</v>
      </c>
      <c r="F2859" t="s">
        <v>177</v>
      </c>
      <c r="G2859" t="s">
        <v>15</v>
      </c>
      <c r="H2859" t="s">
        <v>16</v>
      </c>
      <c r="I2859" t="s">
        <v>53</v>
      </c>
      <c r="J2859" t="s">
        <v>8218</v>
      </c>
      <c r="K2859" t="s">
        <v>44</v>
      </c>
    </row>
    <row r="2860" spans="1:11" x14ac:dyDescent="0.35">
      <c r="A2860">
        <v>2859</v>
      </c>
      <c r="B2860" t="s">
        <v>8219</v>
      </c>
      <c r="C2860">
        <v>26</v>
      </c>
      <c r="D2860" t="s">
        <v>8220</v>
      </c>
      <c r="E2860" t="s">
        <v>25</v>
      </c>
      <c r="F2860" t="s">
        <v>25</v>
      </c>
      <c r="G2860" t="s">
        <v>62</v>
      </c>
      <c r="H2860" t="s">
        <v>23</v>
      </c>
      <c r="I2860" t="s">
        <v>146</v>
      </c>
      <c r="J2860" t="s">
        <v>8221</v>
      </c>
      <c r="K2860" t="s">
        <v>44</v>
      </c>
    </row>
    <row r="2861" spans="1:11" x14ac:dyDescent="0.35">
      <c r="A2861">
        <v>2860</v>
      </c>
      <c r="B2861" t="s">
        <v>8222</v>
      </c>
      <c r="C2861">
        <v>27</v>
      </c>
      <c r="D2861" t="s">
        <v>8223</v>
      </c>
      <c r="E2861" t="s">
        <v>14</v>
      </c>
      <c r="F2861" t="s">
        <v>169</v>
      </c>
      <c r="G2861" t="s">
        <v>41</v>
      </c>
      <c r="H2861" t="s">
        <v>42</v>
      </c>
      <c r="I2861" t="s">
        <v>68</v>
      </c>
      <c r="J2861">
        <v>9574593119</v>
      </c>
      <c r="K2861" t="s">
        <v>76</v>
      </c>
    </row>
    <row r="2862" spans="1:11" x14ac:dyDescent="0.35">
      <c r="A2862">
        <v>2861</v>
      </c>
      <c r="B2862" t="s">
        <v>8224</v>
      </c>
      <c r="C2862">
        <v>22</v>
      </c>
      <c r="D2862" t="s">
        <v>8225</v>
      </c>
      <c r="E2862" t="s">
        <v>31</v>
      </c>
      <c r="F2862" t="s">
        <v>13</v>
      </c>
      <c r="G2862" t="s">
        <v>47</v>
      </c>
      <c r="H2862" t="s">
        <v>31</v>
      </c>
      <c r="I2862" t="s">
        <v>35</v>
      </c>
      <c r="J2862" t="s">
        <v>8226</v>
      </c>
      <c r="K2862" t="s">
        <v>76</v>
      </c>
    </row>
    <row r="2863" spans="1:11" x14ac:dyDescent="0.35">
      <c r="A2863">
        <v>2862</v>
      </c>
      <c r="B2863" t="s">
        <v>8227</v>
      </c>
      <c r="C2863">
        <v>21</v>
      </c>
      <c r="D2863" t="s">
        <v>8228</v>
      </c>
      <c r="E2863" t="s">
        <v>169</v>
      </c>
      <c r="F2863" t="s">
        <v>40</v>
      </c>
      <c r="G2863" t="s">
        <v>24</v>
      </c>
      <c r="H2863" t="s">
        <v>25</v>
      </c>
      <c r="I2863" t="s">
        <v>53</v>
      </c>
      <c r="J2863" t="s">
        <v>8229</v>
      </c>
      <c r="K2863" t="s">
        <v>37</v>
      </c>
    </row>
    <row r="2864" spans="1:11" x14ac:dyDescent="0.35">
      <c r="A2864">
        <v>2863</v>
      </c>
      <c r="B2864" t="s">
        <v>8230</v>
      </c>
      <c r="C2864">
        <v>25</v>
      </c>
      <c r="D2864" t="s">
        <v>8231</v>
      </c>
      <c r="E2864" t="s">
        <v>149</v>
      </c>
      <c r="F2864" t="s">
        <v>149</v>
      </c>
      <c r="G2864" t="s">
        <v>24</v>
      </c>
      <c r="H2864" t="s">
        <v>25</v>
      </c>
      <c r="I2864" t="s">
        <v>68</v>
      </c>
      <c r="J2864" t="s">
        <v>8232</v>
      </c>
      <c r="K2864" t="s">
        <v>28</v>
      </c>
    </row>
    <row r="2865" spans="1:11" x14ac:dyDescent="0.35">
      <c r="A2865">
        <v>2864</v>
      </c>
      <c r="B2865" t="s">
        <v>8233</v>
      </c>
      <c r="C2865">
        <v>24</v>
      </c>
      <c r="D2865" t="s">
        <v>8234</v>
      </c>
      <c r="E2865" t="s">
        <v>23</v>
      </c>
      <c r="F2865" t="s">
        <v>16</v>
      </c>
      <c r="G2865" t="s">
        <v>62</v>
      </c>
      <c r="H2865" t="s">
        <v>23</v>
      </c>
      <c r="I2865" t="s">
        <v>91</v>
      </c>
      <c r="J2865" t="s">
        <v>8235</v>
      </c>
      <c r="K2865" t="s">
        <v>37</v>
      </c>
    </row>
    <row r="2866" spans="1:11" x14ac:dyDescent="0.35">
      <c r="A2866">
        <v>2865</v>
      </c>
      <c r="B2866" t="s">
        <v>8236</v>
      </c>
      <c r="C2866">
        <v>30</v>
      </c>
      <c r="D2866" t="s">
        <v>8237</v>
      </c>
      <c r="E2866" t="s">
        <v>169</v>
      </c>
      <c r="F2866" t="s">
        <v>34</v>
      </c>
      <c r="G2866" t="s">
        <v>15</v>
      </c>
      <c r="H2866" t="s">
        <v>16</v>
      </c>
      <c r="I2866" t="s">
        <v>91</v>
      </c>
      <c r="J2866" t="s">
        <v>8238</v>
      </c>
      <c r="K2866" t="s">
        <v>28</v>
      </c>
    </row>
    <row r="2867" spans="1:11" x14ac:dyDescent="0.35">
      <c r="A2867">
        <v>2866</v>
      </c>
      <c r="B2867" t="s">
        <v>8239</v>
      </c>
      <c r="C2867">
        <v>30</v>
      </c>
      <c r="D2867" t="s">
        <v>8240</v>
      </c>
      <c r="E2867" t="s">
        <v>22</v>
      </c>
      <c r="F2867" t="s">
        <v>16</v>
      </c>
      <c r="G2867" t="s">
        <v>33</v>
      </c>
      <c r="H2867" t="s">
        <v>34</v>
      </c>
      <c r="I2867" t="s">
        <v>48</v>
      </c>
      <c r="J2867" t="s">
        <v>8241</v>
      </c>
      <c r="K2867" t="s">
        <v>19</v>
      </c>
    </row>
    <row r="2868" spans="1:11" x14ac:dyDescent="0.35">
      <c r="A2868">
        <v>2867</v>
      </c>
      <c r="B2868" t="s">
        <v>8242</v>
      </c>
      <c r="C2868">
        <v>21</v>
      </c>
      <c r="D2868" t="s">
        <v>8243</v>
      </c>
      <c r="E2868" t="s">
        <v>149</v>
      </c>
      <c r="F2868" t="s">
        <v>16</v>
      </c>
      <c r="G2868" t="s">
        <v>15</v>
      </c>
      <c r="H2868" t="s">
        <v>16</v>
      </c>
      <c r="I2868" t="s">
        <v>146</v>
      </c>
      <c r="J2868" t="s">
        <v>8244</v>
      </c>
      <c r="K2868" t="s">
        <v>19</v>
      </c>
    </row>
    <row r="2869" spans="1:11" x14ac:dyDescent="0.35">
      <c r="A2869">
        <v>2868</v>
      </c>
      <c r="B2869" t="s">
        <v>8245</v>
      </c>
      <c r="C2869">
        <v>27</v>
      </c>
      <c r="D2869" t="s">
        <v>8246</v>
      </c>
      <c r="E2869" t="s">
        <v>31</v>
      </c>
      <c r="F2869" t="s">
        <v>14</v>
      </c>
      <c r="G2869" t="s">
        <v>33</v>
      </c>
      <c r="H2869" t="s">
        <v>34</v>
      </c>
      <c r="I2869" t="s">
        <v>26</v>
      </c>
      <c r="J2869" t="s">
        <v>8247</v>
      </c>
      <c r="K2869" t="s">
        <v>37</v>
      </c>
    </row>
    <row r="2870" spans="1:11" x14ac:dyDescent="0.35">
      <c r="A2870">
        <v>2869</v>
      </c>
      <c r="B2870" t="s">
        <v>8248</v>
      </c>
      <c r="C2870">
        <v>24</v>
      </c>
      <c r="D2870" t="s">
        <v>8249</v>
      </c>
      <c r="E2870" t="s">
        <v>169</v>
      </c>
      <c r="F2870" t="s">
        <v>149</v>
      </c>
      <c r="G2870" t="s">
        <v>120</v>
      </c>
      <c r="H2870" t="s">
        <v>57</v>
      </c>
      <c r="I2870" t="s">
        <v>35</v>
      </c>
      <c r="J2870" t="s">
        <v>8250</v>
      </c>
      <c r="K2870" t="s">
        <v>28</v>
      </c>
    </row>
    <row r="2871" spans="1:11" x14ac:dyDescent="0.35">
      <c r="A2871">
        <v>2870</v>
      </c>
      <c r="B2871" t="s">
        <v>8251</v>
      </c>
      <c r="C2871">
        <v>23</v>
      </c>
      <c r="D2871" t="s">
        <v>8252</v>
      </c>
      <c r="E2871" t="s">
        <v>67</v>
      </c>
      <c r="F2871" t="s">
        <v>13</v>
      </c>
      <c r="G2871" t="s">
        <v>62</v>
      </c>
      <c r="H2871" t="s">
        <v>23</v>
      </c>
      <c r="I2871" t="s">
        <v>68</v>
      </c>
      <c r="J2871" t="s">
        <v>8253</v>
      </c>
      <c r="K2871" t="s">
        <v>76</v>
      </c>
    </row>
    <row r="2872" spans="1:11" x14ac:dyDescent="0.35">
      <c r="A2872">
        <v>2871</v>
      </c>
      <c r="B2872" t="s">
        <v>8254</v>
      </c>
      <c r="C2872">
        <v>24</v>
      </c>
      <c r="D2872" t="s">
        <v>8255</v>
      </c>
      <c r="E2872" t="s">
        <v>149</v>
      </c>
      <c r="F2872" t="s">
        <v>16</v>
      </c>
      <c r="G2872" t="s">
        <v>24</v>
      </c>
      <c r="H2872" t="s">
        <v>25</v>
      </c>
      <c r="I2872" t="s">
        <v>35</v>
      </c>
      <c r="J2872" t="s">
        <v>8256</v>
      </c>
      <c r="K2872" t="s">
        <v>28</v>
      </c>
    </row>
    <row r="2873" spans="1:11" x14ac:dyDescent="0.35">
      <c r="A2873">
        <v>2872</v>
      </c>
      <c r="B2873" t="s">
        <v>942</v>
      </c>
      <c r="C2873">
        <v>25</v>
      </c>
      <c r="D2873" t="s">
        <v>8257</v>
      </c>
      <c r="E2873" t="s">
        <v>25</v>
      </c>
      <c r="F2873" t="s">
        <v>23</v>
      </c>
      <c r="G2873" t="s">
        <v>24</v>
      </c>
      <c r="H2873" t="s">
        <v>25</v>
      </c>
      <c r="I2873" t="s">
        <v>63</v>
      </c>
      <c r="J2873" t="s">
        <v>8258</v>
      </c>
      <c r="K2873" t="s">
        <v>76</v>
      </c>
    </row>
    <row r="2874" spans="1:11" x14ac:dyDescent="0.35">
      <c r="A2874">
        <v>2873</v>
      </c>
      <c r="B2874" t="s">
        <v>8259</v>
      </c>
      <c r="C2874">
        <v>23</v>
      </c>
      <c r="D2874" t="s">
        <v>8260</v>
      </c>
      <c r="E2874" t="s">
        <v>201</v>
      </c>
      <c r="F2874" t="s">
        <v>177</v>
      </c>
      <c r="G2874" t="s">
        <v>120</v>
      </c>
      <c r="H2874" t="s">
        <v>57</v>
      </c>
      <c r="I2874" t="s">
        <v>91</v>
      </c>
      <c r="J2874" t="s">
        <v>8261</v>
      </c>
      <c r="K2874" t="s">
        <v>19</v>
      </c>
    </row>
    <row r="2875" spans="1:11" x14ac:dyDescent="0.35">
      <c r="A2875">
        <v>2874</v>
      </c>
      <c r="B2875" t="s">
        <v>8262</v>
      </c>
      <c r="C2875">
        <v>30</v>
      </c>
      <c r="D2875" t="s">
        <v>8263</v>
      </c>
      <c r="E2875" t="s">
        <v>67</v>
      </c>
      <c r="F2875" t="s">
        <v>32</v>
      </c>
      <c r="G2875" t="s">
        <v>87</v>
      </c>
      <c r="H2875" t="s">
        <v>79</v>
      </c>
      <c r="I2875" t="s">
        <v>58</v>
      </c>
      <c r="J2875" t="s">
        <v>8264</v>
      </c>
      <c r="K2875" t="s">
        <v>37</v>
      </c>
    </row>
    <row r="2876" spans="1:11" x14ac:dyDescent="0.35">
      <c r="A2876">
        <v>2875</v>
      </c>
      <c r="B2876" t="s">
        <v>8265</v>
      </c>
      <c r="C2876">
        <v>26</v>
      </c>
      <c r="D2876" t="s">
        <v>8266</v>
      </c>
      <c r="E2876" t="s">
        <v>79</v>
      </c>
      <c r="F2876" t="s">
        <v>16</v>
      </c>
      <c r="G2876" t="s">
        <v>52</v>
      </c>
      <c r="H2876" t="s">
        <v>13</v>
      </c>
      <c r="I2876" t="s">
        <v>26</v>
      </c>
      <c r="J2876">
        <v>2821198835</v>
      </c>
      <c r="K2876" t="s">
        <v>28</v>
      </c>
    </row>
    <row r="2877" spans="1:11" x14ac:dyDescent="0.35">
      <c r="A2877">
        <v>2876</v>
      </c>
      <c r="B2877" t="s">
        <v>8267</v>
      </c>
      <c r="C2877">
        <v>28</v>
      </c>
      <c r="D2877" t="s">
        <v>8268</v>
      </c>
      <c r="E2877" t="s">
        <v>149</v>
      </c>
      <c r="F2877" t="s">
        <v>79</v>
      </c>
      <c r="G2877" t="s">
        <v>87</v>
      </c>
      <c r="H2877" t="s">
        <v>79</v>
      </c>
      <c r="I2877" t="s">
        <v>146</v>
      </c>
      <c r="J2877" t="s">
        <v>8269</v>
      </c>
      <c r="K2877" t="s">
        <v>37</v>
      </c>
    </row>
    <row r="2878" spans="1:11" x14ac:dyDescent="0.35">
      <c r="A2878">
        <v>2877</v>
      </c>
      <c r="B2878" t="s">
        <v>8270</v>
      </c>
      <c r="C2878">
        <v>23</v>
      </c>
      <c r="D2878" t="s">
        <v>8271</v>
      </c>
      <c r="E2878" t="s">
        <v>14</v>
      </c>
      <c r="F2878" t="s">
        <v>149</v>
      </c>
      <c r="G2878" t="s">
        <v>52</v>
      </c>
      <c r="H2878" t="s">
        <v>13</v>
      </c>
      <c r="I2878" t="s">
        <v>48</v>
      </c>
      <c r="J2878">
        <v>7647083671</v>
      </c>
      <c r="K2878" t="s">
        <v>44</v>
      </c>
    </row>
    <row r="2879" spans="1:11" x14ac:dyDescent="0.35">
      <c r="A2879">
        <v>2878</v>
      </c>
      <c r="B2879" t="s">
        <v>8272</v>
      </c>
      <c r="C2879">
        <v>21</v>
      </c>
      <c r="D2879" t="s">
        <v>8273</v>
      </c>
      <c r="E2879" t="s">
        <v>31</v>
      </c>
      <c r="F2879" t="s">
        <v>67</v>
      </c>
      <c r="G2879" t="s">
        <v>41</v>
      </c>
      <c r="H2879" t="s">
        <v>42</v>
      </c>
      <c r="I2879" t="s">
        <v>102</v>
      </c>
      <c r="J2879" t="s">
        <v>8274</v>
      </c>
      <c r="K2879" t="s">
        <v>44</v>
      </c>
    </row>
    <row r="2880" spans="1:11" x14ac:dyDescent="0.35">
      <c r="A2880">
        <v>2879</v>
      </c>
      <c r="B2880" t="s">
        <v>8275</v>
      </c>
      <c r="C2880">
        <v>29</v>
      </c>
      <c r="D2880" t="s">
        <v>8276</v>
      </c>
      <c r="E2880" t="s">
        <v>34</v>
      </c>
      <c r="F2880" t="s">
        <v>22</v>
      </c>
      <c r="G2880" t="s">
        <v>62</v>
      </c>
      <c r="H2880" t="s">
        <v>23</v>
      </c>
      <c r="I2880" t="s">
        <v>58</v>
      </c>
      <c r="J2880" t="s">
        <v>8277</v>
      </c>
      <c r="K2880" t="s">
        <v>28</v>
      </c>
    </row>
    <row r="2881" spans="1:11" x14ac:dyDescent="0.35">
      <c r="A2881">
        <v>2880</v>
      </c>
      <c r="B2881" t="s">
        <v>8278</v>
      </c>
      <c r="C2881">
        <v>21</v>
      </c>
      <c r="D2881" t="s">
        <v>8279</v>
      </c>
      <c r="E2881" t="s">
        <v>22</v>
      </c>
      <c r="F2881" t="s">
        <v>25</v>
      </c>
      <c r="G2881" t="s">
        <v>80</v>
      </c>
      <c r="H2881" t="s">
        <v>32</v>
      </c>
      <c r="I2881" t="s">
        <v>63</v>
      </c>
      <c r="J2881" t="s">
        <v>8280</v>
      </c>
      <c r="K2881" t="s">
        <v>19</v>
      </c>
    </row>
    <row r="2882" spans="1:11" x14ac:dyDescent="0.35">
      <c r="A2882">
        <v>2881</v>
      </c>
      <c r="B2882" t="s">
        <v>8281</v>
      </c>
      <c r="C2882">
        <v>23</v>
      </c>
      <c r="D2882" t="s">
        <v>8282</v>
      </c>
      <c r="E2882" t="s">
        <v>25</v>
      </c>
      <c r="F2882" t="s">
        <v>16</v>
      </c>
      <c r="G2882" t="s">
        <v>24</v>
      </c>
      <c r="H2882" t="s">
        <v>25</v>
      </c>
      <c r="I2882" t="s">
        <v>170</v>
      </c>
      <c r="J2882" t="s">
        <v>8283</v>
      </c>
      <c r="K2882" t="s">
        <v>76</v>
      </c>
    </row>
    <row r="2883" spans="1:11" x14ac:dyDescent="0.35">
      <c r="A2883">
        <v>2882</v>
      </c>
      <c r="B2883" t="s">
        <v>8284</v>
      </c>
      <c r="C2883">
        <v>29</v>
      </c>
      <c r="D2883" t="s">
        <v>8285</v>
      </c>
      <c r="E2883" t="s">
        <v>169</v>
      </c>
      <c r="F2883" t="s">
        <v>40</v>
      </c>
      <c r="G2883" t="s">
        <v>87</v>
      </c>
      <c r="H2883" t="s">
        <v>79</v>
      </c>
      <c r="I2883" t="s">
        <v>153</v>
      </c>
      <c r="J2883" t="s">
        <v>8286</v>
      </c>
      <c r="K2883" t="s">
        <v>28</v>
      </c>
    </row>
    <row r="2884" spans="1:11" x14ac:dyDescent="0.35">
      <c r="A2884">
        <v>2883</v>
      </c>
      <c r="B2884" t="s">
        <v>8287</v>
      </c>
      <c r="C2884">
        <v>28</v>
      </c>
      <c r="D2884" t="s">
        <v>8288</v>
      </c>
      <c r="E2884" t="s">
        <v>79</v>
      </c>
      <c r="F2884" t="s">
        <v>16</v>
      </c>
      <c r="G2884" t="s">
        <v>80</v>
      </c>
      <c r="H2884" t="s">
        <v>32</v>
      </c>
      <c r="I2884" t="s">
        <v>53</v>
      </c>
      <c r="J2884">
        <v>1491693415</v>
      </c>
      <c r="K2884" t="s">
        <v>28</v>
      </c>
    </row>
    <row r="2885" spans="1:11" x14ac:dyDescent="0.35">
      <c r="A2885">
        <v>2884</v>
      </c>
      <c r="B2885" t="s">
        <v>8289</v>
      </c>
      <c r="C2885">
        <v>25</v>
      </c>
      <c r="D2885" t="s">
        <v>8290</v>
      </c>
      <c r="E2885" t="s">
        <v>22</v>
      </c>
      <c r="F2885" t="s">
        <v>169</v>
      </c>
      <c r="G2885" t="s">
        <v>15</v>
      </c>
      <c r="H2885" t="s">
        <v>16</v>
      </c>
      <c r="I2885" t="s">
        <v>153</v>
      </c>
      <c r="J2885" t="s">
        <v>8291</v>
      </c>
      <c r="K2885" t="s">
        <v>28</v>
      </c>
    </row>
    <row r="2886" spans="1:11" x14ac:dyDescent="0.35">
      <c r="A2886">
        <v>2885</v>
      </c>
      <c r="B2886" t="s">
        <v>8292</v>
      </c>
      <c r="C2886">
        <v>26</v>
      </c>
      <c r="D2886" t="s">
        <v>8293</v>
      </c>
      <c r="E2886" t="s">
        <v>149</v>
      </c>
      <c r="F2886" t="s">
        <v>40</v>
      </c>
      <c r="G2886" t="s">
        <v>41</v>
      </c>
      <c r="H2886" t="s">
        <v>42</v>
      </c>
      <c r="I2886" t="s">
        <v>102</v>
      </c>
      <c r="J2886" t="s">
        <v>8294</v>
      </c>
      <c r="K2886" t="s">
        <v>44</v>
      </c>
    </row>
    <row r="2887" spans="1:11" x14ac:dyDescent="0.35">
      <c r="A2887">
        <v>2886</v>
      </c>
      <c r="B2887" t="s">
        <v>8295</v>
      </c>
      <c r="C2887">
        <v>29</v>
      </c>
      <c r="D2887" t="s">
        <v>8296</v>
      </c>
      <c r="E2887" t="s">
        <v>31</v>
      </c>
      <c r="F2887" t="s">
        <v>32</v>
      </c>
      <c r="G2887" t="s">
        <v>62</v>
      </c>
      <c r="H2887" t="s">
        <v>23</v>
      </c>
      <c r="I2887" t="s">
        <v>35</v>
      </c>
      <c r="J2887" t="s">
        <v>8297</v>
      </c>
      <c r="K2887" t="s">
        <v>76</v>
      </c>
    </row>
    <row r="2888" spans="1:11" x14ac:dyDescent="0.35">
      <c r="A2888">
        <v>2887</v>
      </c>
      <c r="B2888" t="s">
        <v>8298</v>
      </c>
      <c r="C2888">
        <v>20</v>
      </c>
      <c r="D2888" t="s">
        <v>8299</v>
      </c>
      <c r="E2888" t="s">
        <v>13</v>
      </c>
      <c r="F2888" t="s">
        <v>34</v>
      </c>
      <c r="G2888" t="s">
        <v>120</v>
      </c>
      <c r="H2888" t="s">
        <v>57</v>
      </c>
      <c r="I2888" t="s">
        <v>153</v>
      </c>
      <c r="J2888">
        <v>6749709471</v>
      </c>
      <c r="K2888" t="s">
        <v>37</v>
      </c>
    </row>
    <row r="2889" spans="1:11" x14ac:dyDescent="0.35">
      <c r="A2889">
        <v>2888</v>
      </c>
      <c r="B2889" t="s">
        <v>8300</v>
      </c>
      <c r="C2889">
        <v>24</v>
      </c>
      <c r="D2889" t="s">
        <v>8301</v>
      </c>
      <c r="E2889" t="s">
        <v>149</v>
      </c>
      <c r="F2889" t="s">
        <v>79</v>
      </c>
      <c r="G2889" t="s">
        <v>120</v>
      </c>
      <c r="H2889" t="s">
        <v>57</v>
      </c>
      <c r="I2889" t="s">
        <v>116</v>
      </c>
      <c r="J2889" t="s">
        <v>8302</v>
      </c>
      <c r="K2889" t="s">
        <v>19</v>
      </c>
    </row>
    <row r="2890" spans="1:11" x14ac:dyDescent="0.35">
      <c r="A2890">
        <v>2889</v>
      </c>
      <c r="B2890" t="s">
        <v>8303</v>
      </c>
      <c r="C2890">
        <v>21</v>
      </c>
      <c r="D2890" t="s">
        <v>8304</v>
      </c>
      <c r="E2890" t="s">
        <v>14</v>
      </c>
      <c r="F2890" t="s">
        <v>16</v>
      </c>
      <c r="G2890" t="s">
        <v>33</v>
      </c>
      <c r="H2890" t="s">
        <v>34</v>
      </c>
      <c r="I2890" t="s">
        <v>63</v>
      </c>
      <c r="J2890" t="s">
        <v>8305</v>
      </c>
      <c r="K2890" t="s">
        <v>76</v>
      </c>
    </row>
    <row r="2891" spans="1:11" x14ac:dyDescent="0.35">
      <c r="A2891">
        <v>2890</v>
      </c>
      <c r="B2891" t="s">
        <v>8306</v>
      </c>
      <c r="C2891">
        <v>29</v>
      </c>
      <c r="D2891" t="s">
        <v>8307</v>
      </c>
      <c r="E2891" t="s">
        <v>177</v>
      </c>
      <c r="F2891" t="s">
        <v>16</v>
      </c>
      <c r="G2891" t="s">
        <v>87</v>
      </c>
      <c r="H2891" t="s">
        <v>79</v>
      </c>
      <c r="I2891" t="s">
        <v>17</v>
      </c>
      <c r="J2891" t="s">
        <v>8308</v>
      </c>
      <c r="K2891" t="s">
        <v>28</v>
      </c>
    </row>
    <row r="2892" spans="1:11" x14ac:dyDescent="0.35">
      <c r="A2892">
        <v>2891</v>
      </c>
      <c r="B2892" t="s">
        <v>8309</v>
      </c>
      <c r="C2892">
        <v>29</v>
      </c>
      <c r="D2892" t="s">
        <v>8310</v>
      </c>
      <c r="E2892" t="s">
        <v>201</v>
      </c>
      <c r="F2892" t="s">
        <v>31</v>
      </c>
      <c r="G2892" t="s">
        <v>120</v>
      </c>
      <c r="H2892" t="s">
        <v>57</v>
      </c>
      <c r="I2892" t="s">
        <v>88</v>
      </c>
      <c r="J2892">
        <v>8083377485</v>
      </c>
      <c r="K2892" t="s">
        <v>28</v>
      </c>
    </row>
    <row r="2893" spans="1:11" x14ac:dyDescent="0.35">
      <c r="A2893">
        <v>2892</v>
      </c>
      <c r="B2893" t="s">
        <v>8311</v>
      </c>
      <c r="C2893">
        <v>25</v>
      </c>
      <c r="D2893" t="s">
        <v>8312</v>
      </c>
      <c r="E2893" t="s">
        <v>149</v>
      </c>
      <c r="F2893" t="s">
        <v>169</v>
      </c>
      <c r="G2893" t="s">
        <v>80</v>
      </c>
      <c r="H2893" t="s">
        <v>32</v>
      </c>
      <c r="I2893" t="s">
        <v>91</v>
      </c>
      <c r="J2893" t="s">
        <v>8313</v>
      </c>
      <c r="K2893" t="s">
        <v>28</v>
      </c>
    </row>
    <row r="2894" spans="1:11" x14ac:dyDescent="0.35">
      <c r="A2894">
        <v>2893</v>
      </c>
      <c r="B2894" t="s">
        <v>8311</v>
      </c>
      <c r="C2894">
        <v>26</v>
      </c>
      <c r="D2894" t="s">
        <v>8314</v>
      </c>
      <c r="E2894" t="s">
        <v>25</v>
      </c>
      <c r="F2894" t="s">
        <v>79</v>
      </c>
      <c r="G2894" t="s">
        <v>33</v>
      </c>
      <c r="H2894" t="s">
        <v>34</v>
      </c>
      <c r="I2894" t="s">
        <v>17</v>
      </c>
      <c r="J2894" t="s">
        <v>8315</v>
      </c>
      <c r="K2894" t="s">
        <v>37</v>
      </c>
    </row>
    <row r="2895" spans="1:11" x14ac:dyDescent="0.35">
      <c r="A2895">
        <v>2894</v>
      </c>
      <c r="B2895" t="s">
        <v>8316</v>
      </c>
      <c r="C2895">
        <v>20</v>
      </c>
      <c r="D2895" t="s">
        <v>8317</v>
      </c>
      <c r="E2895" t="s">
        <v>13</v>
      </c>
      <c r="F2895" t="s">
        <v>79</v>
      </c>
      <c r="G2895" t="s">
        <v>80</v>
      </c>
      <c r="H2895" t="s">
        <v>32</v>
      </c>
      <c r="I2895" t="s">
        <v>116</v>
      </c>
      <c r="J2895" t="s">
        <v>8318</v>
      </c>
      <c r="K2895" t="s">
        <v>19</v>
      </c>
    </row>
    <row r="2896" spans="1:11" x14ac:dyDescent="0.35">
      <c r="A2896">
        <v>2895</v>
      </c>
      <c r="B2896" t="s">
        <v>8319</v>
      </c>
      <c r="C2896">
        <v>21</v>
      </c>
      <c r="D2896" t="s">
        <v>8320</v>
      </c>
      <c r="E2896" t="s">
        <v>16</v>
      </c>
      <c r="F2896" t="s">
        <v>14</v>
      </c>
      <c r="G2896" t="s">
        <v>120</v>
      </c>
      <c r="H2896" t="s">
        <v>57</v>
      </c>
      <c r="I2896" t="s">
        <v>88</v>
      </c>
      <c r="J2896" t="s">
        <v>8321</v>
      </c>
      <c r="K2896" t="s">
        <v>19</v>
      </c>
    </row>
    <row r="2897" spans="1:11" x14ac:dyDescent="0.35">
      <c r="A2897">
        <v>2896</v>
      </c>
      <c r="B2897" t="s">
        <v>8322</v>
      </c>
      <c r="C2897">
        <v>22</v>
      </c>
      <c r="D2897" t="s">
        <v>8323</v>
      </c>
      <c r="E2897" t="s">
        <v>169</v>
      </c>
      <c r="F2897" t="s">
        <v>32</v>
      </c>
      <c r="G2897" t="s">
        <v>52</v>
      </c>
      <c r="H2897" t="s">
        <v>13</v>
      </c>
      <c r="I2897" t="s">
        <v>48</v>
      </c>
      <c r="J2897" t="s">
        <v>8324</v>
      </c>
      <c r="K2897" t="s">
        <v>19</v>
      </c>
    </row>
    <row r="2898" spans="1:11" x14ac:dyDescent="0.35">
      <c r="A2898">
        <v>2897</v>
      </c>
      <c r="B2898" t="s">
        <v>8325</v>
      </c>
      <c r="C2898">
        <v>25</v>
      </c>
      <c r="D2898" t="s">
        <v>8326</v>
      </c>
      <c r="E2898" t="s">
        <v>34</v>
      </c>
      <c r="F2898" t="s">
        <v>201</v>
      </c>
      <c r="G2898" t="s">
        <v>120</v>
      </c>
      <c r="H2898" t="s">
        <v>57</v>
      </c>
      <c r="I2898" t="s">
        <v>102</v>
      </c>
      <c r="J2898" t="s">
        <v>8327</v>
      </c>
      <c r="K2898" t="s">
        <v>28</v>
      </c>
    </row>
    <row r="2899" spans="1:11" x14ac:dyDescent="0.35">
      <c r="A2899">
        <v>2898</v>
      </c>
      <c r="B2899" t="s">
        <v>8328</v>
      </c>
      <c r="C2899">
        <v>30</v>
      </c>
      <c r="D2899" t="s">
        <v>8329</v>
      </c>
      <c r="E2899" t="s">
        <v>149</v>
      </c>
      <c r="F2899" t="s">
        <v>177</v>
      </c>
      <c r="G2899" t="s">
        <v>80</v>
      </c>
      <c r="H2899" t="s">
        <v>32</v>
      </c>
      <c r="I2899" t="s">
        <v>53</v>
      </c>
      <c r="J2899" t="s">
        <v>8330</v>
      </c>
      <c r="K2899" t="s">
        <v>28</v>
      </c>
    </row>
    <row r="2900" spans="1:11" x14ac:dyDescent="0.35">
      <c r="A2900">
        <v>2899</v>
      </c>
      <c r="B2900" t="s">
        <v>8331</v>
      </c>
      <c r="C2900">
        <v>27</v>
      </c>
      <c r="D2900" t="s">
        <v>8332</v>
      </c>
      <c r="E2900" t="s">
        <v>22</v>
      </c>
      <c r="F2900" t="s">
        <v>57</v>
      </c>
      <c r="G2900" t="s">
        <v>52</v>
      </c>
      <c r="H2900" t="s">
        <v>13</v>
      </c>
      <c r="I2900" t="s">
        <v>116</v>
      </c>
      <c r="J2900" t="s">
        <v>8333</v>
      </c>
      <c r="K2900" t="s">
        <v>37</v>
      </c>
    </row>
    <row r="2901" spans="1:11" x14ac:dyDescent="0.35">
      <c r="A2901">
        <v>2900</v>
      </c>
      <c r="B2901" t="s">
        <v>8334</v>
      </c>
      <c r="C2901">
        <v>27</v>
      </c>
      <c r="D2901" t="s">
        <v>8335</v>
      </c>
      <c r="E2901" t="s">
        <v>79</v>
      </c>
      <c r="F2901" t="s">
        <v>133</v>
      </c>
      <c r="G2901" t="s">
        <v>80</v>
      </c>
      <c r="H2901" t="s">
        <v>32</v>
      </c>
      <c r="I2901" t="s">
        <v>91</v>
      </c>
      <c r="J2901">
        <f>1-55-168-3446</f>
        <v>-3668</v>
      </c>
      <c r="K2901" t="s">
        <v>28</v>
      </c>
    </row>
    <row r="2902" spans="1:11" x14ac:dyDescent="0.35">
      <c r="A2902">
        <v>2901</v>
      </c>
      <c r="B2902" t="s">
        <v>8336</v>
      </c>
      <c r="C2902">
        <v>22</v>
      </c>
      <c r="D2902" t="s">
        <v>8337</v>
      </c>
      <c r="E2902" t="s">
        <v>149</v>
      </c>
      <c r="F2902" t="s">
        <v>31</v>
      </c>
      <c r="G2902" t="s">
        <v>87</v>
      </c>
      <c r="H2902" t="s">
        <v>79</v>
      </c>
      <c r="I2902" t="s">
        <v>153</v>
      </c>
      <c r="J2902" t="s">
        <v>8338</v>
      </c>
      <c r="K2902" t="s">
        <v>76</v>
      </c>
    </row>
    <row r="2903" spans="1:11" x14ac:dyDescent="0.35">
      <c r="A2903">
        <v>2902</v>
      </c>
      <c r="B2903" t="s">
        <v>8339</v>
      </c>
      <c r="C2903">
        <v>21</v>
      </c>
      <c r="D2903" t="s">
        <v>8340</v>
      </c>
      <c r="E2903" t="s">
        <v>57</v>
      </c>
      <c r="F2903" t="s">
        <v>34</v>
      </c>
      <c r="G2903" t="s">
        <v>24</v>
      </c>
      <c r="H2903" t="s">
        <v>25</v>
      </c>
      <c r="I2903" t="s">
        <v>68</v>
      </c>
      <c r="J2903" t="s">
        <v>8341</v>
      </c>
      <c r="K2903" t="s">
        <v>37</v>
      </c>
    </row>
    <row r="2904" spans="1:11" x14ac:dyDescent="0.35">
      <c r="A2904">
        <v>2903</v>
      </c>
      <c r="B2904" t="s">
        <v>8342</v>
      </c>
      <c r="C2904">
        <v>28</v>
      </c>
      <c r="D2904" t="s">
        <v>8343</v>
      </c>
      <c r="E2904" t="s">
        <v>133</v>
      </c>
      <c r="F2904" t="s">
        <v>34</v>
      </c>
      <c r="G2904" t="s">
        <v>33</v>
      </c>
      <c r="H2904" t="s">
        <v>34</v>
      </c>
      <c r="I2904" t="s">
        <v>26</v>
      </c>
      <c r="J2904" t="s">
        <v>8344</v>
      </c>
      <c r="K2904" t="s">
        <v>28</v>
      </c>
    </row>
    <row r="2905" spans="1:11" x14ac:dyDescent="0.35">
      <c r="A2905">
        <v>2904</v>
      </c>
      <c r="B2905" t="s">
        <v>8345</v>
      </c>
      <c r="C2905">
        <v>26</v>
      </c>
      <c r="D2905" t="s">
        <v>8346</v>
      </c>
      <c r="E2905" t="s">
        <v>149</v>
      </c>
      <c r="F2905" t="s">
        <v>13</v>
      </c>
      <c r="G2905" t="s">
        <v>47</v>
      </c>
      <c r="H2905" t="s">
        <v>31</v>
      </c>
      <c r="I2905" t="s">
        <v>53</v>
      </c>
      <c r="J2905" t="s">
        <v>8347</v>
      </c>
      <c r="K2905" t="s">
        <v>19</v>
      </c>
    </row>
    <row r="2906" spans="1:11" x14ac:dyDescent="0.35">
      <c r="A2906">
        <v>2905</v>
      </c>
      <c r="B2906" t="s">
        <v>8348</v>
      </c>
      <c r="C2906">
        <v>28</v>
      </c>
      <c r="D2906" t="s">
        <v>8349</v>
      </c>
      <c r="E2906" t="s">
        <v>169</v>
      </c>
      <c r="F2906" t="s">
        <v>169</v>
      </c>
      <c r="G2906" t="s">
        <v>62</v>
      </c>
      <c r="H2906" t="s">
        <v>23</v>
      </c>
      <c r="I2906" t="s">
        <v>102</v>
      </c>
      <c r="J2906" t="s">
        <v>8350</v>
      </c>
      <c r="K2906" t="s">
        <v>28</v>
      </c>
    </row>
    <row r="2907" spans="1:11" x14ac:dyDescent="0.35">
      <c r="A2907">
        <v>2906</v>
      </c>
      <c r="B2907" t="s">
        <v>8351</v>
      </c>
      <c r="C2907">
        <v>23</v>
      </c>
      <c r="D2907" t="s">
        <v>8352</v>
      </c>
      <c r="E2907" t="s">
        <v>22</v>
      </c>
      <c r="F2907" t="s">
        <v>32</v>
      </c>
      <c r="G2907" t="s">
        <v>80</v>
      </c>
      <c r="H2907" t="s">
        <v>32</v>
      </c>
      <c r="I2907" t="s">
        <v>170</v>
      </c>
      <c r="J2907" t="s">
        <v>8353</v>
      </c>
      <c r="K2907" t="s">
        <v>19</v>
      </c>
    </row>
    <row r="2908" spans="1:11" x14ac:dyDescent="0.35">
      <c r="A2908">
        <v>2907</v>
      </c>
      <c r="B2908" t="s">
        <v>8354</v>
      </c>
      <c r="C2908">
        <v>21</v>
      </c>
      <c r="D2908" t="s">
        <v>8355</v>
      </c>
      <c r="E2908" t="s">
        <v>25</v>
      </c>
      <c r="F2908" t="s">
        <v>25</v>
      </c>
      <c r="G2908" t="s">
        <v>15</v>
      </c>
      <c r="H2908" t="s">
        <v>16</v>
      </c>
      <c r="I2908" t="s">
        <v>116</v>
      </c>
      <c r="J2908" t="s">
        <v>8356</v>
      </c>
      <c r="K2908" t="s">
        <v>28</v>
      </c>
    </row>
    <row r="2909" spans="1:11" x14ac:dyDescent="0.35">
      <c r="A2909">
        <v>2908</v>
      </c>
      <c r="B2909" t="s">
        <v>8357</v>
      </c>
      <c r="C2909">
        <v>28</v>
      </c>
      <c r="D2909" t="s">
        <v>8358</v>
      </c>
      <c r="E2909" t="s">
        <v>25</v>
      </c>
      <c r="F2909" t="s">
        <v>16</v>
      </c>
      <c r="G2909" t="s">
        <v>52</v>
      </c>
      <c r="H2909" t="s">
        <v>13</v>
      </c>
      <c r="I2909" t="s">
        <v>35</v>
      </c>
      <c r="J2909" t="s">
        <v>8359</v>
      </c>
      <c r="K2909" t="s">
        <v>76</v>
      </c>
    </row>
    <row r="2910" spans="1:11" x14ac:dyDescent="0.35">
      <c r="A2910">
        <v>2909</v>
      </c>
      <c r="B2910" t="s">
        <v>8360</v>
      </c>
      <c r="C2910">
        <v>27</v>
      </c>
      <c r="D2910" t="s">
        <v>8361</v>
      </c>
      <c r="E2910" t="s">
        <v>40</v>
      </c>
      <c r="F2910" t="s">
        <v>67</v>
      </c>
      <c r="G2910" t="s">
        <v>120</v>
      </c>
      <c r="H2910" t="s">
        <v>57</v>
      </c>
      <c r="I2910" t="s">
        <v>17</v>
      </c>
      <c r="J2910" t="s">
        <v>8362</v>
      </c>
      <c r="K2910" t="s">
        <v>44</v>
      </c>
    </row>
    <row r="2911" spans="1:11" x14ac:dyDescent="0.35">
      <c r="A2911">
        <v>2910</v>
      </c>
      <c r="B2911" t="s">
        <v>8363</v>
      </c>
      <c r="C2911">
        <v>21</v>
      </c>
      <c r="D2911" t="s">
        <v>8364</v>
      </c>
      <c r="E2911" t="s">
        <v>177</v>
      </c>
      <c r="F2911" t="s">
        <v>25</v>
      </c>
      <c r="G2911" t="s">
        <v>41</v>
      </c>
      <c r="H2911" t="s">
        <v>42</v>
      </c>
      <c r="I2911" t="s">
        <v>17</v>
      </c>
      <c r="J2911" t="s">
        <v>8365</v>
      </c>
      <c r="K2911" t="s">
        <v>19</v>
      </c>
    </row>
    <row r="2912" spans="1:11" x14ac:dyDescent="0.35">
      <c r="A2912">
        <v>2911</v>
      </c>
      <c r="B2912" t="s">
        <v>8366</v>
      </c>
      <c r="C2912">
        <v>24</v>
      </c>
      <c r="D2912" t="s">
        <v>8367</v>
      </c>
      <c r="E2912" t="s">
        <v>57</v>
      </c>
      <c r="F2912" t="s">
        <v>32</v>
      </c>
      <c r="G2912" t="s">
        <v>80</v>
      </c>
      <c r="H2912" t="s">
        <v>32</v>
      </c>
      <c r="I2912" t="s">
        <v>116</v>
      </c>
      <c r="J2912">
        <f>1-146-739-8771</f>
        <v>-9655</v>
      </c>
      <c r="K2912" t="s">
        <v>28</v>
      </c>
    </row>
    <row r="2913" spans="1:11" x14ac:dyDescent="0.35">
      <c r="A2913">
        <v>2912</v>
      </c>
      <c r="B2913" t="s">
        <v>8368</v>
      </c>
      <c r="C2913">
        <v>20</v>
      </c>
      <c r="D2913" t="s">
        <v>8369</v>
      </c>
      <c r="E2913" t="s">
        <v>16</v>
      </c>
      <c r="F2913" t="s">
        <v>177</v>
      </c>
      <c r="G2913" t="s">
        <v>47</v>
      </c>
      <c r="H2913" t="s">
        <v>31</v>
      </c>
      <c r="I2913" t="s">
        <v>63</v>
      </c>
      <c r="J2913" t="s">
        <v>8370</v>
      </c>
      <c r="K2913" t="s">
        <v>28</v>
      </c>
    </row>
    <row r="2914" spans="1:11" x14ac:dyDescent="0.35">
      <c r="A2914">
        <v>2913</v>
      </c>
      <c r="B2914" t="s">
        <v>8371</v>
      </c>
      <c r="C2914">
        <v>29</v>
      </c>
      <c r="D2914" t="s">
        <v>8372</v>
      </c>
      <c r="E2914" t="s">
        <v>42</v>
      </c>
      <c r="F2914" t="s">
        <v>42</v>
      </c>
      <c r="G2914" t="s">
        <v>62</v>
      </c>
      <c r="H2914" t="s">
        <v>23</v>
      </c>
      <c r="I2914" t="s">
        <v>102</v>
      </c>
      <c r="J2914" t="s">
        <v>8373</v>
      </c>
      <c r="K2914" t="s">
        <v>19</v>
      </c>
    </row>
    <row r="2915" spans="1:11" x14ac:dyDescent="0.35">
      <c r="A2915">
        <v>2914</v>
      </c>
      <c r="B2915" t="s">
        <v>8309</v>
      </c>
      <c r="C2915">
        <v>28</v>
      </c>
      <c r="D2915" t="s">
        <v>8374</v>
      </c>
      <c r="E2915" t="s">
        <v>14</v>
      </c>
      <c r="F2915" t="s">
        <v>25</v>
      </c>
      <c r="G2915" t="s">
        <v>41</v>
      </c>
      <c r="H2915" t="s">
        <v>42</v>
      </c>
      <c r="I2915" t="s">
        <v>68</v>
      </c>
      <c r="J2915" t="s">
        <v>8375</v>
      </c>
      <c r="K2915" t="s">
        <v>19</v>
      </c>
    </row>
    <row r="2916" spans="1:11" x14ac:dyDescent="0.35">
      <c r="A2916">
        <v>2915</v>
      </c>
      <c r="B2916" t="s">
        <v>8376</v>
      </c>
      <c r="C2916">
        <v>26</v>
      </c>
      <c r="D2916" t="s">
        <v>8377</v>
      </c>
      <c r="E2916" t="s">
        <v>169</v>
      </c>
      <c r="F2916" t="s">
        <v>57</v>
      </c>
      <c r="G2916" t="s">
        <v>120</v>
      </c>
      <c r="H2916" t="s">
        <v>57</v>
      </c>
      <c r="I2916" t="s">
        <v>63</v>
      </c>
      <c r="J2916" t="s">
        <v>8378</v>
      </c>
      <c r="K2916" t="s">
        <v>28</v>
      </c>
    </row>
    <row r="2917" spans="1:11" x14ac:dyDescent="0.35">
      <c r="A2917">
        <v>2916</v>
      </c>
      <c r="B2917" t="s">
        <v>8379</v>
      </c>
      <c r="C2917">
        <v>28</v>
      </c>
      <c r="D2917" t="s">
        <v>8380</v>
      </c>
      <c r="E2917" t="s">
        <v>13</v>
      </c>
      <c r="F2917" t="s">
        <v>149</v>
      </c>
      <c r="G2917" t="s">
        <v>52</v>
      </c>
      <c r="H2917" t="s">
        <v>13</v>
      </c>
      <c r="I2917" t="s">
        <v>63</v>
      </c>
      <c r="J2917" t="s">
        <v>8381</v>
      </c>
      <c r="K2917" t="s">
        <v>76</v>
      </c>
    </row>
    <row r="2918" spans="1:11" x14ac:dyDescent="0.35">
      <c r="A2918">
        <v>2917</v>
      </c>
      <c r="B2918" t="s">
        <v>8382</v>
      </c>
      <c r="C2918">
        <v>22</v>
      </c>
      <c r="D2918" t="s">
        <v>8383</v>
      </c>
      <c r="E2918" t="s">
        <v>34</v>
      </c>
      <c r="F2918" t="s">
        <v>79</v>
      </c>
      <c r="G2918" t="s">
        <v>33</v>
      </c>
      <c r="H2918" t="s">
        <v>34</v>
      </c>
      <c r="I2918" t="s">
        <v>102</v>
      </c>
      <c r="J2918" t="s">
        <v>8384</v>
      </c>
      <c r="K2918" t="s">
        <v>76</v>
      </c>
    </row>
    <row r="2919" spans="1:11" x14ac:dyDescent="0.35">
      <c r="A2919">
        <v>2918</v>
      </c>
      <c r="B2919" t="s">
        <v>8385</v>
      </c>
      <c r="C2919">
        <v>21</v>
      </c>
      <c r="D2919" t="s">
        <v>8386</v>
      </c>
      <c r="E2919" t="s">
        <v>25</v>
      </c>
      <c r="F2919" t="s">
        <v>169</v>
      </c>
      <c r="G2919" t="s">
        <v>24</v>
      </c>
      <c r="H2919" t="s">
        <v>25</v>
      </c>
      <c r="I2919" t="s">
        <v>116</v>
      </c>
      <c r="J2919" t="s">
        <v>8387</v>
      </c>
      <c r="K2919" t="s">
        <v>28</v>
      </c>
    </row>
    <row r="2920" spans="1:11" x14ac:dyDescent="0.35">
      <c r="A2920">
        <v>2919</v>
      </c>
      <c r="B2920" t="s">
        <v>8388</v>
      </c>
      <c r="C2920">
        <v>29</v>
      </c>
      <c r="D2920" t="s">
        <v>8389</v>
      </c>
      <c r="E2920" t="s">
        <v>31</v>
      </c>
      <c r="F2920" t="s">
        <v>42</v>
      </c>
      <c r="G2920" t="s">
        <v>15</v>
      </c>
      <c r="H2920" t="s">
        <v>16</v>
      </c>
      <c r="I2920" t="s">
        <v>153</v>
      </c>
      <c r="J2920" t="s">
        <v>8390</v>
      </c>
      <c r="K2920" t="s">
        <v>19</v>
      </c>
    </row>
    <row r="2921" spans="1:11" x14ac:dyDescent="0.35">
      <c r="A2921">
        <v>2920</v>
      </c>
      <c r="B2921" t="s">
        <v>8391</v>
      </c>
      <c r="C2921">
        <v>22</v>
      </c>
      <c r="D2921" t="s">
        <v>8392</v>
      </c>
      <c r="E2921" t="s">
        <v>67</v>
      </c>
      <c r="F2921" t="s">
        <v>22</v>
      </c>
      <c r="G2921" t="s">
        <v>15</v>
      </c>
      <c r="H2921" t="s">
        <v>16</v>
      </c>
      <c r="I2921" t="s">
        <v>91</v>
      </c>
      <c r="J2921" t="s">
        <v>8393</v>
      </c>
      <c r="K2921" t="s">
        <v>44</v>
      </c>
    </row>
    <row r="2922" spans="1:11" x14ac:dyDescent="0.35">
      <c r="A2922">
        <v>2921</v>
      </c>
      <c r="B2922" t="s">
        <v>8394</v>
      </c>
      <c r="C2922">
        <v>26</v>
      </c>
      <c r="D2922" t="s">
        <v>8395</v>
      </c>
      <c r="E2922" t="s">
        <v>133</v>
      </c>
      <c r="F2922" t="s">
        <v>57</v>
      </c>
      <c r="G2922" t="s">
        <v>41</v>
      </c>
      <c r="H2922" t="s">
        <v>42</v>
      </c>
      <c r="I2922" t="s">
        <v>53</v>
      </c>
      <c r="J2922">
        <f>1-719-577-6312</f>
        <v>-7607</v>
      </c>
      <c r="K2922" t="s">
        <v>28</v>
      </c>
    </row>
    <row r="2923" spans="1:11" x14ac:dyDescent="0.35">
      <c r="A2923">
        <v>2922</v>
      </c>
      <c r="B2923" t="s">
        <v>8396</v>
      </c>
      <c r="C2923">
        <v>26</v>
      </c>
      <c r="D2923" t="s">
        <v>8397</v>
      </c>
      <c r="E2923" t="s">
        <v>25</v>
      </c>
      <c r="F2923" t="s">
        <v>101</v>
      </c>
      <c r="G2923" t="s">
        <v>52</v>
      </c>
      <c r="H2923" t="s">
        <v>13</v>
      </c>
      <c r="I2923" t="s">
        <v>102</v>
      </c>
      <c r="J2923" t="s">
        <v>8398</v>
      </c>
      <c r="K2923" t="s">
        <v>44</v>
      </c>
    </row>
    <row r="2924" spans="1:11" x14ac:dyDescent="0.35">
      <c r="A2924">
        <v>2923</v>
      </c>
      <c r="B2924" t="s">
        <v>8399</v>
      </c>
      <c r="C2924">
        <v>22</v>
      </c>
      <c r="D2924" t="s">
        <v>8400</v>
      </c>
      <c r="E2924" t="s">
        <v>22</v>
      </c>
      <c r="F2924" t="s">
        <v>79</v>
      </c>
      <c r="G2924" t="s">
        <v>33</v>
      </c>
      <c r="H2924" t="s">
        <v>34</v>
      </c>
      <c r="I2924" t="s">
        <v>58</v>
      </c>
      <c r="J2924" t="s">
        <v>8401</v>
      </c>
      <c r="K2924" t="s">
        <v>44</v>
      </c>
    </row>
    <row r="2925" spans="1:11" x14ac:dyDescent="0.35">
      <c r="A2925">
        <v>2924</v>
      </c>
      <c r="B2925" t="s">
        <v>8402</v>
      </c>
      <c r="C2925">
        <v>21</v>
      </c>
      <c r="D2925" t="s">
        <v>8403</v>
      </c>
      <c r="E2925" t="s">
        <v>42</v>
      </c>
      <c r="F2925" t="s">
        <v>40</v>
      </c>
      <c r="G2925" t="s">
        <v>80</v>
      </c>
      <c r="H2925" t="s">
        <v>32</v>
      </c>
      <c r="I2925" t="s">
        <v>26</v>
      </c>
      <c r="J2925" t="s">
        <v>8404</v>
      </c>
      <c r="K2925" t="s">
        <v>76</v>
      </c>
    </row>
    <row r="2926" spans="1:11" x14ac:dyDescent="0.35">
      <c r="A2926">
        <v>2925</v>
      </c>
      <c r="B2926" t="s">
        <v>8405</v>
      </c>
      <c r="C2926">
        <v>30</v>
      </c>
      <c r="D2926" t="s">
        <v>8406</v>
      </c>
      <c r="E2926" t="s">
        <v>22</v>
      </c>
      <c r="F2926" t="s">
        <v>67</v>
      </c>
      <c r="G2926" t="s">
        <v>80</v>
      </c>
      <c r="H2926" t="s">
        <v>32</v>
      </c>
      <c r="I2926" t="s">
        <v>88</v>
      </c>
      <c r="J2926" t="s">
        <v>8407</v>
      </c>
      <c r="K2926" t="s">
        <v>28</v>
      </c>
    </row>
    <row r="2927" spans="1:11" x14ac:dyDescent="0.35">
      <c r="A2927">
        <v>2926</v>
      </c>
      <c r="B2927" t="s">
        <v>8408</v>
      </c>
      <c r="C2927">
        <v>26</v>
      </c>
      <c r="D2927" t="s">
        <v>8409</v>
      </c>
      <c r="E2927" t="s">
        <v>32</v>
      </c>
      <c r="F2927" t="s">
        <v>22</v>
      </c>
      <c r="G2927" t="s">
        <v>87</v>
      </c>
      <c r="H2927" t="s">
        <v>79</v>
      </c>
      <c r="I2927" t="s">
        <v>48</v>
      </c>
      <c r="J2927" t="s">
        <v>8410</v>
      </c>
      <c r="K2927" t="s">
        <v>19</v>
      </c>
    </row>
    <row r="2928" spans="1:11" x14ac:dyDescent="0.35">
      <c r="A2928">
        <v>2927</v>
      </c>
      <c r="B2928" t="s">
        <v>8411</v>
      </c>
      <c r="C2928">
        <v>29</v>
      </c>
      <c r="D2928" t="s">
        <v>8412</v>
      </c>
      <c r="E2928" t="s">
        <v>13</v>
      </c>
      <c r="F2928" t="s">
        <v>67</v>
      </c>
      <c r="G2928" t="s">
        <v>62</v>
      </c>
      <c r="H2928" t="s">
        <v>23</v>
      </c>
      <c r="I2928" t="s">
        <v>102</v>
      </c>
      <c r="J2928">
        <v>145474800</v>
      </c>
      <c r="K2928" t="s">
        <v>28</v>
      </c>
    </row>
    <row r="2929" spans="1:11" x14ac:dyDescent="0.35">
      <c r="A2929">
        <v>2928</v>
      </c>
      <c r="B2929" t="s">
        <v>8413</v>
      </c>
      <c r="C2929">
        <v>21</v>
      </c>
      <c r="D2929" t="s">
        <v>8414</v>
      </c>
      <c r="E2929" t="s">
        <v>57</v>
      </c>
      <c r="F2929" t="s">
        <v>149</v>
      </c>
      <c r="G2929" t="s">
        <v>24</v>
      </c>
      <c r="H2929" t="s">
        <v>25</v>
      </c>
      <c r="I2929" t="s">
        <v>91</v>
      </c>
      <c r="J2929" t="s">
        <v>8415</v>
      </c>
      <c r="K2929" t="s">
        <v>44</v>
      </c>
    </row>
    <row r="2930" spans="1:11" x14ac:dyDescent="0.35">
      <c r="A2930">
        <v>2929</v>
      </c>
      <c r="B2930" t="s">
        <v>8416</v>
      </c>
      <c r="C2930">
        <v>23</v>
      </c>
      <c r="D2930" t="s">
        <v>8417</v>
      </c>
      <c r="E2930" t="s">
        <v>101</v>
      </c>
      <c r="F2930" t="s">
        <v>169</v>
      </c>
      <c r="G2930" t="s">
        <v>33</v>
      </c>
      <c r="H2930" t="s">
        <v>34</v>
      </c>
      <c r="I2930" t="s">
        <v>17</v>
      </c>
      <c r="J2930" t="s">
        <v>8418</v>
      </c>
      <c r="K2930" t="s">
        <v>37</v>
      </c>
    </row>
    <row r="2931" spans="1:11" x14ac:dyDescent="0.35">
      <c r="A2931">
        <v>2930</v>
      </c>
      <c r="B2931" t="s">
        <v>8419</v>
      </c>
      <c r="C2931">
        <v>24</v>
      </c>
      <c r="D2931" t="s">
        <v>8420</v>
      </c>
      <c r="E2931" t="s">
        <v>13</v>
      </c>
      <c r="F2931" t="s">
        <v>32</v>
      </c>
      <c r="G2931" t="s">
        <v>120</v>
      </c>
      <c r="H2931" t="s">
        <v>57</v>
      </c>
      <c r="I2931" t="s">
        <v>26</v>
      </c>
      <c r="J2931" t="s">
        <v>8421</v>
      </c>
      <c r="K2931" t="s">
        <v>28</v>
      </c>
    </row>
    <row r="2932" spans="1:11" x14ac:dyDescent="0.35">
      <c r="A2932">
        <v>2931</v>
      </c>
      <c r="B2932" t="s">
        <v>8422</v>
      </c>
      <c r="C2932">
        <v>24</v>
      </c>
      <c r="D2932" t="s">
        <v>8423</v>
      </c>
      <c r="E2932" t="s">
        <v>149</v>
      </c>
      <c r="F2932" t="s">
        <v>149</v>
      </c>
      <c r="G2932" t="s">
        <v>80</v>
      </c>
      <c r="H2932" t="s">
        <v>32</v>
      </c>
      <c r="I2932" t="s">
        <v>53</v>
      </c>
      <c r="J2932" t="s">
        <v>8424</v>
      </c>
      <c r="K2932" t="s">
        <v>76</v>
      </c>
    </row>
    <row r="2933" spans="1:11" x14ac:dyDescent="0.35">
      <c r="A2933">
        <v>2932</v>
      </c>
      <c r="B2933" t="s">
        <v>8425</v>
      </c>
      <c r="C2933">
        <v>23</v>
      </c>
      <c r="D2933" t="s">
        <v>8426</v>
      </c>
      <c r="E2933" t="s">
        <v>149</v>
      </c>
      <c r="F2933" t="s">
        <v>79</v>
      </c>
      <c r="G2933" t="s">
        <v>80</v>
      </c>
      <c r="H2933" t="s">
        <v>32</v>
      </c>
      <c r="I2933" t="s">
        <v>88</v>
      </c>
      <c r="J2933" t="s">
        <v>8427</v>
      </c>
      <c r="K2933" t="s">
        <v>44</v>
      </c>
    </row>
    <row r="2934" spans="1:11" x14ac:dyDescent="0.35">
      <c r="A2934">
        <v>2933</v>
      </c>
      <c r="B2934" t="s">
        <v>8428</v>
      </c>
      <c r="C2934">
        <v>20</v>
      </c>
      <c r="D2934" t="s">
        <v>8429</v>
      </c>
      <c r="E2934" t="s">
        <v>149</v>
      </c>
      <c r="F2934" t="s">
        <v>34</v>
      </c>
      <c r="G2934" t="s">
        <v>24</v>
      </c>
      <c r="H2934" t="s">
        <v>25</v>
      </c>
      <c r="I2934" t="s">
        <v>91</v>
      </c>
      <c r="J2934" t="s">
        <v>8430</v>
      </c>
      <c r="K2934" t="s">
        <v>76</v>
      </c>
    </row>
    <row r="2935" spans="1:11" x14ac:dyDescent="0.35">
      <c r="A2935">
        <v>2934</v>
      </c>
      <c r="B2935" t="s">
        <v>8431</v>
      </c>
      <c r="C2935">
        <v>22</v>
      </c>
      <c r="D2935" t="s">
        <v>8432</v>
      </c>
      <c r="E2935" t="s">
        <v>16</v>
      </c>
      <c r="F2935" t="s">
        <v>14</v>
      </c>
      <c r="G2935" t="s">
        <v>87</v>
      </c>
      <c r="H2935" t="s">
        <v>79</v>
      </c>
      <c r="I2935" t="s">
        <v>26</v>
      </c>
      <c r="J2935" t="s">
        <v>8433</v>
      </c>
      <c r="K2935" t="s">
        <v>28</v>
      </c>
    </row>
    <row r="2936" spans="1:11" x14ac:dyDescent="0.35">
      <c r="A2936">
        <v>2935</v>
      </c>
      <c r="B2936" t="s">
        <v>8434</v>
      </c>
      <c r="C2936">
        <v>26</v>
      </c>
      <c r="D2936" t="s">
        <v>8435</v>
      </c>
      <c r="E2936" t="s">
        <v>42</v>
      </c>
      <c r="F2936" t="s">
        <v>34</v>
      </c>
      <c r="G2936" t="s">
        <v>33</v>
      </c>
      <c r="H2936" t="s">
        <v>34</v>
      </c>
      <c r="I2936" t="s">
        <v>17</v>
      </c>
      <c r="J2936" t="s">
        <v>8436</v>
      </c>
      <c r="K2936" t="s">
        <v>28</v>
      </c>
    </row>
    <row r="2937" spans="1:11" x14ac:dyDescent="0.35">
      <c r="A2937">
        <v>2936</v>
      </c>
      <c r="B2937" t="s">
        <v>8437</v>
      </c>
      <c r="C2937">
        <v>26</v>
      </c>
      <c r="D2937" t="s">
        <v>8438</v>
      </c>
      <c r="E2937" t="s">
        <v>13</v>
      </c>
      <c r="F2937" t="s">
        <v>42</v>
      </c>
      <c r="G2937" t="s">
        <v>52</v>
      </c>
      <c r="H2937" t="s">
        <v>13</v>
      </c>
      <c r="I2937" t="s">
        <v>88</v>
      </c>
      <c r="J2937" t="s">
        <v>8439</v>
      </c>
      <c r="K2937" t="s">
        <v>28</v>
      </c>
    </row>
    <row r="2938" spans="1:11" x14ac:dyDescent="0.35">
      <c r="A2938">
        <v>2937</v>
      </c>
      <c r="B2938" t="s">
        <v>8440</v>
      </c>
      <c r="C2938">
        <v>22</v>
      </c>
      <c r="D2938" t="s">
        <v>8441</v>
      </c>
      <c r="E2938" t="s">
        <v>34</v>
      </c>
      <c r="F2938" t="s">
        <v>101</v>
      </c>
      <c r="G2938" t="s">
        <v>24</v>
      </c>
      <c r="H2938" t="s">
        <v>25</v>
      </c>
      <c r="I2938" t="s">
        <v>116</v>
      </c>
      <c r="J2938" t="s">
        <v>8442</v>
      </c>
      <c r="K2938" t="s">
        <v>37</v>
      </c>
    </row>
    <row r="2939" spans="1:11" x14ac:dyDescent="0.35">
      <c r="A2939">
        <v>2938</v>
      </c>
      <c r="B2939" t="s">
        <v>8443</v>
      </c>
      <c r="C2939">
        <v>29</v>
      </c>
      <c r="D2939" t="s">
        <v>8444</v>
      </c>
      <c r="E2939" t="s">
        <v>169</v>
      </c>
      <c r="F2939" t="s">
        <v>133</v>
      </c>
      <c r="G2939" t="s">
        <v>24</v>
      </c>
      <c r="H2939" t="s">
        <v>25</v>
      </c>
      <c r="I2939" t="s">
        <v>153</v>
      </c>
      <c r="J2939" t="s">
        <v>8445</v>
      </c>
      <c r="K2939" t="s">
        <v>37</v>
      </c>
    </row>
    <row r="2940" spans="1:11" x14ac:dyDescent="0.35">
      <c r="A2940">
        <v>2939</v>
      </c>
      <c r="B2940" t="s">
        <v>8446</v>
      </c>
      <c r="C2940">
        <v>25</v>
      </c>
      <c r="D2940" t="s">
        <v>8447</v>
      </c>
      <c r="E2940" t="s">
        <v>57</v>
      </c>
      <c r="F2940" t="s">
        <v>133</v>
      </c>
      <c r="G2940" t="s">
        <v>87</v>
      </c>
      <c r="H2940" t="s">
        <v>79</v>
      </c>
      <c r="I2940" t="s">
        <v>63</v>
      </c>
      <c r="J2940" t="s">
        <v>8448</v>
      </c>
      <c r="K2940" t="s">
        <v>44</v>
      </c>
    </row>
    <row r="2941" spans="1:11" x14ac:dyDescent="0.35">
      <c r="A2941">
        <v>2940</v>
      </c>
      <c r="B2941" t="s">
        <v>8449</v>
      </c>
      <c r="C2941">
        <v>28</v>
      </c>
      <c r="D2941" t="s">
        <v>8450</v>
      </c>
      <c r="E2941" t="s">
        <v>40</v>
      </c>
      <c r="F2941" t="s">
        <v>23</v>
      </c>
      <c r="G2941" t="s">
        <v>15</v>
      </c>
      <c r="H2941" t="s">
        <v>16</v>
      </c>
      <c r="I2941" t="s">
        <v>102</v>
      </c>
      <c r="J2941" t="s">
        <v>8451</v>
      </c>
      <c r="K2941" t="s">
        <v>44</v>
      </c>
    </row>
    <row r="2942" spans="1:11" x14ac:dyDescent="0.35">
      <c r="A2942">
        <v>2941</v>
      </c>
      <c r="B2942" t="s">
        <v>8452</v>
      </c>
      <c r="C2942">
        <v>20</v>
      </c>
      <c r="D2942" t="s">
        <v>8453</v>
      </c>
      <c r="E2942" t="s">
        <v>101</v>
      </c>
      <c r="F2942" t="s">
        <v>14</v>
      </c>
      <c r="G2942" t="s">
        <v>80</v>
      </c>
      <c r="H2942" t="s">
        <v>32</v>
      </c>
      <c r="I2942" t="s">
        <v>170</v>
      </c>
      <c r="J2942" t="s">
        <v>8454</v>
      </c>
      <c r="K2942" t="s">
        <v>19</v>
      </c>
    </row>
    <row r="2943" spans="1:11" x14ac:dyDescent="0.35">
      <c r="A2943">
        <v>2942</v>
      </c>
      <c r="B2943" t="s">
        <v>8455</v>
      </c>
      <c r="C2943">
        <v>26</v>
      </c>
      <c r="D2943" t="s">
        <v>8456</v>
      </c>
      <c r="E2943" t="s">
        <v>13</v>
      </c>
      <c r="F2943" t="s">
        <v>67</v>
      </c>
      <c r="G2943" t="s">
        <v>80</v>
      </c>
      <c r="H2943" t="s">
        <v>32</v>
      </c>
      <c r="I2943" t="s">
        <v>91</v>
      </c>
      <c r="J2943" t="s">
        <v>8457</v>
      </c>
      <c r="K2943" t="s">
        <v>19</v>
      </c>
    </row>
    <row r="2944" spans="1:11" x14ac:dyDescent="0.35">
      <c r="A2944">
        <v>2943</v>
      </c>
      <c r="B2944" t="s">
        <v>8458</v>
      </c>
      <c r="C2944">
        <v>23</v>
      </c>
      <c r="D2944" t="s">
        <v>8459</v>
      </c>
      <c r="E2944" t="s">
        <v>13</v>
      </c>
      <c r="F2944" t="s">
        <v>13</v>
      </c>
      <c r="G2944" t="s">
        <v>62</v>
      </c>
      <c r="H2944" t="s">
        <v>23</v>
      </c>
      <c r="I2944" t="s">
        <v>48</v>
      </c>
      <c r="J2944" t="s">
        <v>8460</v>
      </c>
      <c r="K2944" t="s">
        <v>28</v>
      </c>
    </row>
    <row r="2945" spans="1:11" x14ac:dyDescent="0.35">
      <c r="A2945">
        <v>2944</v>
      </c>
      <c r="B2945" t="s">
        <v>8461</v>
      </c>
      <c r="C2945">
        <v>29</v>
      </c>
      <c r="D2945" t="s">
        <v>8462</v>
      </c>
      <c r="E2945" t="s">
        <v>25</v>
      </c>
      <c r="F2945" t="s">
        <v>79</v>
      </c>
      <c r="G2945" t="s">
        <v>33</v>
      </c>
      <c r="H2945" t="s">
        <v>34</v>
      </c>
      <c r="I2945" t="s">
        <v>153</v>
      </c>
      <c r="J2945" t="s">
        <v>8463</v>
      </c>
      <c r="K2945" t="s">
        <v>19</v>
      </c>
    </row>
    <row r="2946" spans="1:11" x14ac:dyDescent="0.35">
      <c r="A2946">
        <v>2945</v>
      </c>
      <c r="B2946" t="s">
        <v>8464</v>
      </c>
      <c r="C2946">
        <v>25</v>
      </c>
      <c r="D2946" t="s">
        <v>8465</v>
      </c>
      <c r="E2946" t="s">
        <v>201</v>
      </c>
      <c r="F2946" t="s">
        <v>14</v>
      </c>
      <c r="G2946" t="s">
        <v>87</v>
      </c>
      <c r="H2946" t="s">
        <v>79</v>
      </c>
      <c r="I2946" t="s">
        <v>26</v>
      </c>
      <c r="J2946" t="s">
        <v>8466</v>
      </c>
      <c r="K2946" t="s">
        <v>44</v>
      </c>
    </row>
    <row r="2947" spans="1:11" x14ac:dyDescent="0.35">
      <c r="A2947">
        <v>2946</v>
      </c>
      <c r="B2947" t="s">
        <v>8467</v>
      </c>
      <c r="C2947">
        <v>20</v>
      </c>
      <c r="D2947" t="s">
        <v>8468</v>
      </c>
      <c r="E2947" t="s">
        <v>42</v>
      </c>
      <c r="F2947" t="s">
        <v>31</v>
      </c>
      <c r="G2947" t="s">
        <v>62</v>
      </c>
      <c r="H2947" t="s">
        <v>23</v>
      </c>
      <c r="I2947" t="s">
        <v>35</v>
      </c>
      <c r="J2947" t="s">
        <v>8469</v>
      </c>
      <c r="K2947" t="s">
        <v>28</v>
      </c>
    </row>
    <row r="2948" spans="1:11" x14ac:dyDescent="0.35">
      <c r="A2948">
        <v>2947</v>
      </c>
      <c r="B2948" t="s">
        <v>8470</v>
      </c>
      <c r="C2948">
        <v>30</v>
      </c>
      <c r="D2948" t="s">
        <v>8471</v>
      </c>
      <c r="E2948" t="s">
        <v>16</v>
      </c>
      <c r="F2948" t="s">
        <v>101</v>
      </c>
      <c r="G2948" t="s">
        <v>41</v>
      </c>
      <c r="H2948" t="s">
        <v>42</v>
      </c>
      <c r="I2948" t="s">
        <v>102</v>
      </c>
      <c r="J2948" t="s">
        <v>8472</v>
      </c>
      <c r="K2948" t="s">
        <v>37</v>
      </c>
    </row>
    <row r="2949" spans="1:11" x14ac:dyDescent="0.35">
      <c r="A2949">
        <v>2948</v>
      </c>
      <c r="B2949" t="s">
        <v>8473</v>
      </c>
      <c r="C2949">
        <v>29</v>
      </c>
      <c r="D2949" t="s">
        <v>8474</v>
      </c>
      <c r="E2949" t="s">
        <v>149</v>
      </c>
      <c r="F2949" t="s">
        <v>42</v>
      </c>
      <c r="G2949" t="s">
        <v>15</v>
      </c>
      <c r="H2949" t="s">
        <v>16</v>
      </c>
      <c r="I2949" t="s">
        <v>146</v>
      </c>
      <c r="J2949">
        <v>1776364695</v>
      </c>
      <c r="K2949" t="s">
        <v>44</v>
      </c>
    </row>
    <row r="2950" spans="1:11" x14ac:dyDescent="0.35">
      <c r="A2950">
        <v>2949</v>
      </c>
      <c r="B2950" t="s">
        <v>8475</v>
      </c>
      <c r="C2950">
        <v>30</v>
      </c>
      <c r="D2950" t="s">
        <v>8476</v>
      </c>
      <c r="E2950" t="s">
        <v>101</v>
      </c>
      <c r="F2950" t="s">
        <v>22</v>
      </c>
      <c r="G2950" t="s">
        <v>120</v>
      </c>
      <c r="H2950" t="s">
        <v>57</v>
      </c>
      <c r="I2950" t="s">
        <v>53</v>
      </c>
      <c r="J2950" t="s">
        <v>8477</v>
      </c>
      <c r="K2950" t="s">
        <v>76</v>
      </c>
    </row>
    <row r="2951" spans="1:11" x14ac:dyDescent="0.35">
      <c r="A2951">
        <v>2950</v>
      </c>
      <c r="B2951" t="s">
        <v>8478</v>
      </c>
      <c r="C2951">
        <v>23</v>
      </c>
      <c r="D2951" t="s">
        <v>8479</v>
      </c>
      <c r="E2951" t="s">
        <v>177</v>
      </c>
      <c r="F2951" t="s">
        <v>169</v>
      </c>
      <c r="G2951" t="s">
        <v>24</v>
      </c>
      <c r="H2951" t="s">
        <v>25</v>
      </c>
      <c r="I2951" t="s">
        <v>91</v>
      </c>
      <c r="J2951" t="s">
        <v>8480</v>
      </c>
      <c r="K2951" t="s">
        <v>76</v>
      </c>
    </row>
    <row r="2952" spans="1:11" x14ac:dyDescent="0.35">
      <c r="A2952">
        <v>2951</v>
      </c>
      <c r="B2952" t="s">
        <v>8481</v>
      </c>
      <c r="C2952">
        <v>27</v>
      </c>
      <c r="D2952" t="s">
        <v>8482</v>
      </c>
      <c r="E2952" t="s">
        <v>25</v>
      </c>
      <c r="F2952" t="s">
        <v>42</v>
      </c>
      <c r="G2952" t="s">
        <v>24</v>
      </c>
      <c r="H2952" t="s">
        <v>25</v>
      </c>
      <c r="I2952" t="s">
        <v>53</v>
      </c>
      <c r="J2952" t="s">
        <v>8483</v>
      </c>
      <c r="K2952" t="s">
        <v>19</v>
      </c>
    </row>
    <row r="2953" spans="1:11" x14ac:dyDescent="0.35">
      <c r="A2953">
        <v>2952</v>
      </c>
      <c r="B2953" t="s">
        <v>8484</v>
      </c>
      <c r="C2953">
        <v>29</v>
      </c>
      <c r="D2953" t="s">
        <v>8485</v>
      </c>
      <c r="E2953" t="s">
        <v>23</v>
      </c>
      <c r="F2953" t="s">
        <v>149</v>
      </c>
      <c r="G2953" t="s">
        <v>80</v>
      </c>
      <c r="H2953" t="s">
        <v>32</v>
      </c>
      <c r="I2953" t="s">
        <v>68</v>
      </c>
      <c r="J2953" t="s">
        <v>8486</v>
      </c>
      <c r="K2953" t="s">
        <v>37</v>
      </c>
    </row>
    <row r="2954" spans="1:11" x14ac:dyDescent="0.35">
      <c r="A2954">
        <v>2953</v>
      </c>
      <c r="B2954" t="s">
        <v>8487</v>
      </c>
      <c r="C2954">
        <v>27</v>
      </c>
      <c r="D2954" t="s">
        <v>8488</v>
      </c>
      <c r="E2954" t="s">
        <v>23</v>
      </c>
      <c r="F2954" t="s">
        <v>201</v>
      </c>
      <c r="G2954" t="s">
        <v>41</v>
      </c>
      <c r="H2954" t="s">
        <v>42</v>
      </c>
      <c r="I2954" t="s">
        <v>63</v>
      </c>
      <c r="J2954" t="s">
        <v>8489</v>
      </c>
      <c r="K2954" t="s">
        <v>76</v>
      </c>
    </row>
    <row r="2955" spans="1:11" x14ac:dyDescent="0.35">
      <c r="A2955">
        <v>2954</v>
      </c>
      <c r="B2955" t="s">
        <v>8490</v>
      </c>
      <c r="C2955">
        <v>21</v>
      </c>
      <c r="D2955" t="s">
        <v>8491</v>
      </c>
      <c r="E2955" t="s">
        <v>169</v>
      </c>
      <c r="F2955" t="s">
        <v>57</v>
      </c>
      <c r="G2955" t="s">
        <v>62</v>
      </c>
      <c r="H2955" t="s">
        <v>23</v>
      </c>
      <c r="I2955" t="s">
        <v>116</v>
      </c>
      <c r="J2955" t="s">
        <v>8492</v>
      </c>
      <c r="K2955" t="s">
        <v>37</v>
      </c>
    </row>
    <row r="2956" spans="1:11" x14ac:dyDescent="0.35">
      <c r="A2956">
        <v>2955</v>
      </c>
      <c r="B2956" t="s">
        <v>8493</v>
      </c>
      <c r="C2956">
        <v>22</v>
      </c>
      <c r="D2956" t="s">
        <v>8494</v>
      </c>
      <c r="E2956" t="s">
        <v>101</v>
      </c>
      <c r="F2956" t="s">
        <v>57</v>
      </c>
      <c r="G2956" t="s">
        <v>52</v>
      </c>
      <c r="H2956" t="s">
        <v>13</v>
      </c>
      <c r="I2956" t="s">
        <v>35</v>
      </c>
      <c r="J2956" t="s">
        <v>8495</v>
      </c>
      <c r="K2956" t="s">
        <v>37</v>
      </c>
    </row>
    <row r="2957" spans="1:11" x14ac:dyDescent="0.35">
      <c r="A2957">
        <v>2956</v>
      </c>
      <c r="B2957" t="s">
        <v>8496</v>
      </c>
      <c r="C2957">
        <v>25</v>
      </c>
      <c r="D2957" t="s">
        <v>8497</v>
      </c>
      <c r="E2957" t="s">
        <v>149</v>
      </c>
      <c r="F2957" t="s">
        <v>42</v>
      </c>
      <c r="G2957" t="s">
        <v>47</v>
      </c>
      <c r="H2957" t="s">
        <v>31</v>
      </c>
      <c r="I2957" t="s">
        <v>153</v>
      </c>
      <c r="J2957" t="s">
        <v>8498</v>
      </c>
      <c r="K2957" t="s">
        <v>44</v>
      </c>
    </row>
    <row r="2958" spans="1:11" x14ac:dyDescent="0.35">
      <c r="A2958">
        <v>2957</v>
      </c>
      <c r="B2958" t="s">
        <v>8499</v>
      </c>
      <c r="C2958">
        <v>27</v>
      </c>
      <c r="D2958" t="s">
        <v>8500</v>
      </c>
      <c r="E2958" t="s">
        <v>149</v>
      </c>
      <c r="F2958" t="s">
        <v>23</v>
      </c>
      <c r="G2958" t="s">
        <v>52</v>
      </c>
      <c r="H2958" t="s">
        <v>13</v>
      </c>
      <c r="I2958" t="s">
        <v>26</v>
      </c>
      <c r="J2958">
        <v>8475913235</v>
      </c>
      <c r="K2958" t="s">
        <v>44</v>
      </c>
    </row>
    <row r="2959" spans="1:11" x14ac:dyDescent="0.35">
      <c r="A2959">
        <v>2958</v>
      </c>
      <c r="B2959" t="s">
        <v>8501</v>
      </c>
      <c r="C2959">
        <v>23</v>
      </c>
      <c r="D2959" t="s">
        <v>8502</v>
      </c>
      <c r="E2959" t="s">
        <v>22</v>
      </c>
      <c r="F2959" t="s">
        <v>14</v>
      </c>
      <c r="G2959" t="s">
        <v>41</v>
      </c>
      <c r="H2959" t="s">
        <v>42</v>
      </c>
      <c r="I2959" t="s">
        <v>53</v>
      </c>
      <c r="J2959" t="s">
        <v>8503</v>
      </c>
      <c r="K2959" t="s">
        <v>44</v>
      </c>
    </row>
    <row r="2960" spans="1:11" x14ac:dyDescent="0.35">
      <c r="A2960">
        <v>2959</v>
      </c>
      <c r="B2960" t="s">
        <v>8504</v>
      </c>
      <c r="C2960">
        <v>23</v>
      </c>
      <c r="D2960" t="s">
        <v>8505</v>
      </c>
      <c r="E2960" t="s">
        <v>101</v>
      </c>
      <c r="F2960" t="s">
        <v>169</v>
      </c>
      <c r="G2960" t="s">
        <v>15</v>
      </c>
      <c r="H2960" t="s">
        <v>16</v>
      </c>
      <c r="I2960" t="s">
        <v>102</v>
      </c>
      <c r="J2960" t="s">
        <v>8506</v>
      </c>
      <c r="K2960" t="s">
        <v>37</v>
      </c>
    </row>
    <row r="2961" spans="1:11" x14ac:dyDescent="0.35">
      <c r="A2961">
        <v>2960</v>
      </c>
      <c r="B2961" t="s">
        <v>8507</v>
      </c>
      <c r="C2961">
        <v>24</v>
      </c>
      <c r="D2961" t="s">
        <v>8508</v>
      </c>
      <c r="E2961" t="s">
        <v>23</v>
      </c>
      <c r="F2961" t="s">
        <v>42</v>
      </c>
      <c r="G2961" t="s">
        <v>62</v>
      </c>
      <c r="H2961" t="s">
        <v>23</v>
      </c>
      <c r="I2961" t="s">
        <v>35</v>
      </c>
      <c r="J2961" t="s">
        <v>8509</v>
      </c>
      <c r="K2961" t="s">
        <v>76</v>
      </c>
    </row>
    <row r="2962" spans="1:11" x14ac:dyDescent="0.35">
      <c r="A2962">
        <v>2961</v>
      </c>
      <c r="B2962" t="s">
        <v>8510</v>
      </c>
      <c r="C2962">
        <v>27</v>
      </c>
      <c r="D2962" t="s">
        <v>8511</v>
      </c>
      <c r="E2962" t="s">
        <v>79</v>
      </c>
      <c r="F2962" t="s">
        <v>67</v>
      </c>
      <c r="G2962" t="s">
        <v>15</v>
      </c>
      <c r="H2962" t="s">
        <v>16</v>
      </c>
      <c r="I2962" t="s">
        <v>26</v>
      </c>
      <c r="J2962" t="s">
        <v>8512</v>
      </c>
      <c r="K2962" t="s">
        <v>44</v>
      </c>
    </row>
    <row r="2963" spans="1:11" x14ac:dyDescent="0.35">
      <c r="A2963">
        <v>2962</v>
      </c>
      <c r="B2963" t="s">
        <v>8513</v>
      </c>
      <c r="C2963">
        <v>24</v>
      </c>
      <c r="D2963" t="s">
        <v>8514</v>
      </c>
      <c r="E2963" t="s">
        <v>79</v>
      </c>
      <c r="F2963" t="s">
        <v>34</v>
      </c>
      <c r="G2963" t="s">
        <v>41</v>
      </c>
      <c r="H2963" t="s">
        <v>42</v>
      </c>
      <c r="I2963" t="s">
        <v>116</v>
      </c>
      <c r="J2963" t="s">
        <v>8515</v>
      </c>
      <c r="K2963" t="s">
        <v>37</v>
      </c>
    </row>
    <row r="2964" spans="1:11" x14ac:dyDescent="0.35">
      <c r="A2964">
        <v>2963</v>
      </c>
      <c r="B2964" t="s">
        <v>8516</v>
      </c>
      <c r="C2964">
        <v>25</v>
      </c>
      <c r="D2964" t="s">
        <v>8517</v>
      </c>
      <c r="E2964" t="s">
        <v>25</v>
      </c>
      <c r="F2964" t="s">
        <v>169</v>
      </c>
      <c r="G2964" t="s">
        <v>87</v>
      </c>
      <c r="H2964" t="s">
        <v>79</v>
      </c>
      <c r="I2964" t="s">
        <v>153</v>
      </c>
      <c r="J2964" t="s">
        <v>8518</v>
      </c>
      <c r="K2964" t="s">
        <v>44</v>
      </c>
    </row>
    <row r="2965" spans="1:11" x14ac:dyDescent="0.35">
      <c r="A2965">
        <v>2964</v>
      </c>
      <c r="B2965" t="s">
        <v>8519</v>
      </c>
      <c r="C2965">
        <v>22</v>
      </c>
      <c r="D2965" t="s">
        <v>8520</v>
      </c>
      <c r="E2965" t="s">
        <v>16</v>
      </c>
      <c r="F2965" t="s">
        <v>14</v>
      </c>
      <c r="G2965" t="s">
        <v>41</v>
      </c>
      <c r="H2965" t="s">
        <v>42</v>
      </c>
      <c r="I2965" t="s">
        <v>116</v>
      </c>
      <c r="J2965">
        <v>6633419765</v>
      </c>
      <c r="K2965" t="s">
        <v>37</v>
      </c>
    </row>
    <row r="2966" spans="1:11" x14ac:dyDescent="0.35">
      <c r="A2966">
        <v>2965</v>
      </c>
      <c r="B2966" t="s">
        <v>8521</v>
      </c>
      <c r="C2966">
        <v>25</v>
      </c>
      <c r="D2966" t="s">
        <v>8522</v>
      </c>
      <c r="E2966" t="s">
        <v>42</v>
      </c>
      <c r="F2966" t="s">
        <v>67</v>
      </c>
      <c r="G2966" t="s">
        <v>120</v>
      </c>
      <c r="H2966" t="s">
        <v>57</v>
      </c>
      <c r="I2966" t="s">
        <v>102</v>
      </c>
      <c r="J2966">
        <f>1-675-894-9883</f>
        <v>-11451</v>
      </c>
      <c r="K2966" t="s">
        <v>37</v>
      </c>
    </row>
    <row r="2967" spans="1:11" x14ac:dyDescent="0.35">
      <c r="A2967">
        <v>2966</v>
      </c>
      <c r="B2967" t="s">
        <v>8523</v>
      </c>
      <c r="C2967">
        <v>20</v>
      </c>
      <c r="D2967" t="s">
        <v>8524</v>
      </c>
      <c r="E2967" t="s">
        <v>101</v>
      </c>
      <c r="F2967" t="s">
        <v>149</v>
      </c>
      <c r="G2967" t="s">
        <v>24</v>
      </c>
      <c r="H2967" t="s">
        <v>25</v>
      </c>
      <c r="I2967" t="s">
        <v>170</v>
      </c>
      <c r="J2967">
        <f>1-100-837-1461</f>
        <v>-2397</v>
      </c>
      <c r="K2967" t="s">
        <v>76</v>
      </c>
    </row>
    <row r="2968" spans="1:11" x14ac:dyDescent="0.35">
      <c r="A2968">
        <v>2967</v>
      </c>
      <c r="B2968" t="s">
        <v>8525</v>
      </c>
      <c r="C2968">
        <v>25</v>
      </c>
      <c r="D2968" t="s">
        <v>8526</v>
      </c>
      <c r="E2968" t="s">
        <v>57</v>
      </c>
      <c r="F2968" t="s">
        <v>101</v>
      </c>
      <c r="G2968" t="s">
        <v>87</v>
      </c>
      <c r="H2968" t="s">
        <v>79</v>
      </c>
      <c r="I2968" t="s">
        <v>53</v>
      </c>
      <c r="J2968" t="s">
        <v>8527</v>
      </c>
      <c r="K2968" t="s">
        <v>19</v>
      </c>
    </row>
    <row r="2969" spans="1:11" x14ac:dyDescent="0.35">
      <c r="A2969">
        <v>2968</v>
      </c>
      <c r="B2969" t="s">
        <v>8528</v>
      </c>
      <c r="C2969">
        <v>29</v>
      </c>
      <c r="D2969" t="s">
        <v>8529</v>
      </c>
      <c r="E2969" t="s">
        <v>201</v>
      </c>
      <c r="F2969" t="s">
        <v>22</v>
      </c>
      <c r="G2969" t="s">
        <v>47</v>
      </c>
      <c r="H2969" t="s">
        <v>31</v>
      </c>
      <c r="I2969" t="s">
        <v>146</v>
      </c>
      <c r="J2969">
        <f>1-254-195-2654</f>
        <v>-3102</v>
      </c>
      <c r="K2969" t="s">
        <v>28</v>
      </c>
    </row>
    <row r="2970" spans="1:11" x14ac:dyDescent="0.35">
      <c r="A2970">
        <v>2969</v>
      </c>
      <c r="B2970" t="s">
        <v>8530</v>
      </c>
      <c r="C2970">
        <v>25</v>
      </c>
      <c r="D2970" t="s">
        <v>8531</v>
      </c>
      <c r="E2970" t="s">
        <v>13</v>
      </c>
      <c r="F2970" t="s">
        <v>67</v>
      </c>
      <c r="G2970" t="s">
        <v>120</v>
      </c>
      <c r="H2970" t="s">
        <v>57</v>
      </c>
      <c r="I2970" t="s">
        <v>63</v>
      </c>
      <c r="J2970" t="s">
        <v>8532</v>
      </c>
      <c r="K2970" t="s">
        <v>76</v>
      </c>
    </row>
    <row r="2971" spans="1:11" x14ac:dyDescent="0.35">
      <c r="A2971">
        <v>2970</v>
      </c>
      <c r="B2971" t="s">
        <v>8533</v>
      </c>
      <c r="C2971">
        <v>22</v>
      </c>
      <c r="D2971" t="s">
        <v>8534</v>
      </c>
      <c r="E2971" t="s">
        <v>79</v>
      </c>
      <c r="F2971" t="s">
        <v>31</v>
      </c>
      <c r="G2971" t="s">
        <v>80</v>
      </c>
      <c r="H2971" t="s">
        <v>32</v>
      </c>
      <c r="I2971" t="s">
        <v>58</v>
      </c>
      <c r="J2971" t="s">
        <v>8535</v>
      </c>
      <c r="K2971" t="s">
        <v>28</v>
      </c>
    </row>
    <row r="2972" spans="1:11" x14ac:dyDescent="0.35">
      <c r="A2972">
        <v>2971</v>
      </c>
      <c r="B2972" t="s">
        <v>8536</v>
      </c>
      <c r="C2972">
        <v>28</v>
      </c>
      <c r="D2972" t="s">
        <v>8537</v>
      </c>
      <c r="E2972" t="s">
        <v>79</v>
      </c>
      <c r="F2972" t="s">
        <v>67</v>
      </c>
      <c r="G2972" t="s">
        <v>80</v>
      </c>
      <c r="H2972" t="s">
        <v>32</v>
      </c>
      <c r="I2972" t="s">
        <v>53</v>
      </c>
      <c r="J2972" t="s">
        <v>8538</v>
      </c>
      <c r="K2972" t="s">
        <v>37</v>
      </c>
    </row>
    <row r="2973" spans="1:11" x14ac:dyDescent="0.35">
      <c r="A2973">
        <v>2972</v>
      </c>
      <c r="B2973" t="s">
        <v>8539</v>
      </c>
      <c r="C2973">
        <v>21</v>
      </c>
      <c r="D2973" t="s">
        <v>8540</v>
      </c>
      <c r="E2973" t="s">
        <v>31</v>
      </c>
      <c r="F2973" t="s">
        <v>25</v>
      </c>
      <c r="G2973" t="s">
        <v>41</v>
      </c>
      <c r="H2973" t="s">
        <v>42</v>
      </c>
      <c r="I2973" t="s">
        <v>53</v>
      </c>
      <c r="J2973" t="s">
        <v>8541</v>
      </c>
      <c r="K2973" t="s">
        <v>19</v>
      </c>
    </row>
    <row r="2974" spans="1:11" x14ac:dyDescent="0.35">
      <c r="A2974">
        <v>2973</v>
      </c>
      <c r="B2974" t="s">
        <v>8542</v>
      </c>
      <c r="C2974">
        <v>20</v>
      </c>
      <c r="D2974" t="s">
        <v>8543</v>
      </c>
      <c r="E2974" t="s">
        <v>22</v>
      </c>
      <c r="F2974" t="s">
        <v>25</v>
      </c>
      <c r="G2974" t="s">
        <v>33</v>
      </c>
      <c r="H2974" t="s">
        <v>34</v>
      </c>
      <c r="I2974" t="s">
        <v>153</v>
      </c>
      <c r="J2974" t="s">
        <v>8544</v>
      </c>
      <c r="K2974" t="s">
        <v>37</v>
      </c>
    </row>
    <row r="2975" spans="1:11" x14ac:dyDescent="0.35">
      <c r="A2975">
        <v>2974</v>
      </c>
      <c r="B2975" t="s">
        <v>8545</v>
      </c>
      <c r="C2975">
        <v>26</v>
      </c>
      <c r="D2975" t="s">
        <v>8546</v>
      </c>
      <c r="E2975" t="s">
        <v>31</v>
      </c>
      <c r="F2975" t="s">
        <v>133</v>
      </c>
      <c r="G2975" t="s">
        <v>41</v>
      </c>
      <c r="H2975" t="s">
        <v>42</v>
      </c>
      <c r="I2975" t="s">
        <v>48</v>
      </c>
      <c r="J2975">
        <f>1-39-8-5664</f>
        <v>-5710</v>
      </c>
      <c r="K2975" t="s">
        <v>76</v>
      </c>
    </row>
    <row r="2976" spans="1:11" x14ac:dyDescent="0.35">
      <c r="A2976">
        <v>2975</v>
      </c>
      <c r="B2976" t="s">
        <v>2189</v>
      </c>
      <c r="C2976">
        <v>25</v>
      </c>
      <c r="D2976" t="s">
        <v>8547</v>
      </c>
      <c r="E2976" t="s">
        <v>101</v>
      </c>
      <c r="F2976" t="s">
        <v>201</v>
      </c>
      <c r="G2976" t="s">
        <v>33</v>
      </c>
      <c r="H2976" t="s">
        <v>34</v>
      </c>
      <c r="I2976" t="s">
        <v>146</v>
      </c>
      <c r="J2976" t="s">
        <v>8548</v>
      </c>
      <c r="K2976" t="s">
        <v>44</v>
      </c>
    </row>
    <row r="2977" spans="1:11" x14ac:dyDescent="0.35">
      <c r="A2977">
        <v>2976</v>
      </c>
      <c r="B2977" t="s">
        <v>8549</v>
      </c>
      <c r="C2977">
        <v>29</v>
      </c>
      <c r="D2977" t="s">
        <v>8550</v>
      </c>
      <c r="E2977" t="s">
        <v>101</v>
      </c>
      <c r="F2977" t="s">
        <v>169</v>
      </c>
      <c r="G2977" t="s">
        <v>120</v>
      </c>
      <c r="H2977" t="s">
        <v>57</v>
      </c>
      <c r="I2977" t="s">
        <v>63</v>
      </c>
      <c r="J2977" t="s">
        <v>8551</v>
      </c>
      <c r="K2977" t="s">
        <v>76</v>
      </c>
    </row>
    <row r="2978" spans="1:11" x14ac:dyDescent="0.35">
      <c r="A2978">
        <v>2977</v>
      </c>
      <c r="B2978" t="s">
        <v>4287</v>
      </c>
      <c r="C2978">
        <v>21</v>
      </c>
      <c r="D2978" t="s">
        <v>8552</v>
      </c>
      <c r="E2978" t="s">
        <v>32</v>
      </c>
      <c r="F2978" t="s">
        <v>149</v>
      </c>
      <c r="G2978" t="s">
        <v>52</v>
      </c>
      <c r="H2978" t="s">
        <v>13</v>
      </c>
      <c r="I2978" t="s">
        <v>58</v>
      </c>
      <c r="J2978" t="s">
        <v>8553</v>
      </c>
      <c r="K2978" t="s">
        <v>19</v>
      </c>
    </row>
    <row r="2979" spans="1:11" x14ac:dyDescent="0.35">
      <c r="A2979">
        <v>2978</v>
      </c>
      <c r="B2979" t="s">
        <v>8554</v>
      </c>
      <c r="C2979">
        <v>26</v>
      </c>
      <c r="D2979" t="s">
        <v>8555</v>
      </c>
      <c r="E2979" t="s">
        <v>177</v>
      </c>
      <c r="F2979" t="s">
        <v>67</v>
      </c>
      <c r="G2979" t="s">
        <v>52</v>
      </c>
      <c r="H2979" t="s">
        <v>13</v>
      </c>
      <c r="I2979" t="s">
        <v>53</v>
      </c>
      <c r="J2979" t="s">
        <v>8556</v>
      </c>
      <c r="K2979" t="s">
        <v>19</v>
      </c>
    </row>
    <row r="2980" spans="1:11" x14ac:dyDescent="0.35">
      <c r="A2980">
        <v>2979</v>
      </c>
      <c r="B2980" t="s">
        <v>8557</v>
      </c>
      <c r="C2980">
        <v>29</v>
      </c>
      <c r="D2980" t="s">
        <v>8558</v>
      </c>
      <c r="E2980" t="s">
        <v>23</v>
      </c>
      <c r="F2980" t="s">
        <v>22</v>
      </c>
      <c r="G2980" t="s">
        <v>87</v>
      </c>
      <c r="H2980" t="s">
        <v>79</v>
      </c>
      <c r="I2980" t="s">
        <v>146</v>
      </c>
      <c r="J2980" t="s">
        <v>8559</v>
      </c>
      <c r="K2980" t="s">
        <v>19</v>
      </c>
    </row>
    <row r="2981" spans="1:11" x14ac:dyDescent="0.35">
      <c r="A2981">
        <v>2980</v>
      </c>
      <c r="B2981" t="s">
        <v>8560</v>
      </c>
      <c r="C2981">
        <v>23</v>
      </c>
      <c r="D2981" t="s">
        <v>8561</v>
      </c>
      <c r="E2981" t="s">
        <v>25</v>
      </c>
      <c r="F2981" t="s">
        <v>23</v>
      </c>
      <c r="G2981" t="s">
        <v>33</v>
      </c>
      <c r="H2981" t="s">
        <v>34</v>
      </c>
      <c r="I2981" t="s">
        <v>63</v>
      </c>
      <c r="J2981" t="s">
        <v>8562</v>
      </c>
      <c r="K2981" t="s">
        <v>19</v>
      </c>
    </row>
    <row r="2982" spans="1:11" x14ac:dyDescent="0.35">
      <c r="A2982">
        <v>2981</v>
      </c>
      <c r="B2982" t="s">
        <v>8563</v>
      </c>
      <c r="C2982">
        <v>26</v>
      </c>
      <c r="D2982" t="s">
        <v>8564</v>
      </c>
      <c r="E2982" t="s">
        <v>13</v>
      </c>
      <c r="F2982" t="s">
        <v>149</v>
      </c>
      <c r="G2982" t="s">
        <v>87</v>
      </c>
      <c r="H2982" t="s">
        <v>79</v>
      </c>
      <c r="I2982" t="s">
        <v>68</v>
      </c>
      <c r="J2982" t="s">
        <v>8565</v>
      </c>
      <c r="K2982" t="s">
        <v>19</v>
      </c>
    </row>
    <row r="2983" spans="1:11" x14ac:dyDescent="0.35">
      <c r="A2983">
        <v>2982</v>
      </c>
      <c r="B2983" t="s">
        <v>8566</v>
      </c>
      <c r="C2983">
        <v>28</v>
      </c>
      <c r="D2983" t="s">
        <v>8567</v>
      </c>
      <c r="E2983" t="s">
        <v>22</v>
      </c>
      <c r="F2983" t="s">
        <v>22</v>
      </c>
      <c r="G2983" t="s">
        <v>33</v>
      </c>
      <c r="H2983" t="s">
        <v>34</v>
      </c>
      <c r="I2983" t="s">
        <v>146</v>
      </c>
      <c r="J2983" t="s">
        <v>8568</v>
      </c>
      <c r="K2983" t="s">
        <v>44</v>
      </c>
    </row>
    <row r="2984" spans="1:11" x14ac:dyDescent="0.35">
      <c r="A2984">
        <v>2983</v>
      </c>
      <c r="B2984" t="s">
        <v>8569</v>
      </c>
      <c r="C2984">
        <v>21</v>
      </c>
      <c r="D2984" t="s">
        <v>8570</v>
      </c>
      <c r="E2984" t="s">
        <v>23</v>
      </c>
      <c r="F2984" t="s">
        <v>25</v>
      </c>
      <c r="G2984" t="s">
        <v>80</v>
      </c>
      <c r="H2984" t="s">
        <v>32</v>
      </c>
      <c r="I2984" t="s">
        <v>68</v>
      </c>
      <c r="J2984" t="s">
        <v>8571</v>
      </c>
      <c r="K2984" t="s">
        <v>76</v>
      </c>
    </row>
    <row r="2985" spans="1:11" x14ac:dyDescent="0.35">
      <c r="A2985">
        <v>2984</v>
      </c>
      <c r="B2985" t="s">
        <v>8572</v>
      </c>
      <c r="C2985">
        <v>22</v>
      </c>
      <c r="D2985" t="s">
        <v>8573</v>
      </c>
      <c r="E2985" t="s">
        <v>149</v>
      </c>
      <c r="F2985" t="s">
        <v>22</v>
      </c>
      <c r="G2985" t="s">
        <v>41</v>
      </c>
      <c r="H2985" t="s">
        <v>42</v>
      </c>
      <c r="I2985" t="s">
        <v>17</v>
      </c>
      <c r="J2985" t="s">
        <v>8574</v>
      </c>
      <c r="K2985" t="s">
        <v>76</v>
      </c>
    </row>
    <row r="2986" spans="1:11" x14ac:dyDescent="0.35">
      <c r="A2986">
        <v>2985</v>
      </c>
      <c r="B2986" t="s">
        <v>8575</v>
      </c>
      <c r="C2986">
        <v>22</v>
      </c>
      <c r="D2986" t="s">
        <v>8576</v>
      </c>
      <c r="E2986" t="s">
        <v>23</v>
      </c>
      <c r="F2986" t="s">
        <v>34</v>
      </c>
      <c r="G2986" t="s">
        <v>62</v>
      </c>
      <c r="H2986" t="s">
        <v>23</v>
      </c>
      <c r="I2986" t="s">
        <v>58</v>
      </c>
      <c r="J2986" t="s">
        <v>8577</v>
      </c>
      <c r="K2986" t="s">
        <v>37</v>
      </c>
    </row>
    <row r="2987" spans="1:11" x14ac:dyDescent="0.35">
      <c r="A2987">
        <v>2986</v>
      </c>
      <c r="B2987" t="s">
        <v>7407</v>
      </c>
      <c r="C2987">
        <v>23</v>
      </c>
      <c r="D2987" t="s">
        <v>8578</v>
      </c>
      <c r="E2987" t="s">
        <v>25</v>
      </c>
      <c r="F2987" t="s">
        <v>34</v>
      </c>
      <c r="G2987" t="s">
        <v>47</v>
      </c>
      <c r="H2987" t="s">
        <v>31</v>
      </c>
      <c r="I2987" t="s">
        <v>48</v>
      </c>
      <c r="J2987" t="s">
        <v>8579</v>
      </c>
      <c r="K2987" t="s">
        <v>19</v>
      </c>
    </row>
    <row r="2988" spans="1:11" x14ac:dyDescent="0.35">
      <c r="A2988">
        <v>2987</v>
      </c>
      <c r="B2988" t="s">
        <v>8580</v>
      </c>
      <c r="C2988">
        <v>25</v>
      </c>
      <c r="D2988" t="s">
        <v>8581</v>
      </c>
      <c r="E2988" t="s">
        <v>169</v>
      </c>
      <c r="F2988" t="s">
        <v>31</v>
      </c>
      <c r="G2988" t="s">
        <v>33</v>
      </c>
      <c r="H2988" t="s">
        <v>34</v>
      </c>
      <c r="I2988" t="s">
        <v>48</v>
      </c>
      <c r="J2988" t="s">
        <v>8582</v>
      </c>
      <c r="K2988" t="s">
        <v>28</v>
      </c>
    </row>
    <row r="2989" spans="1:11" x14ac:dyDescent="0.35">
      <c r="A2989">
        <v>2988</v>
      </c>
      <c r="B2989" t="s">
        <v>8583</v>
      </c>
      <c r="C2989">
        <v>21</v>
      </c>
      <c r="D2989" t="s">
        <v>8584</v>
      </c>
      <c r="E2989" t="s">
        <v>31</v>
      </c>
      <c r="F2989" t="s">
        <v>79</v>
      </c>
      <c r="G2989" t="s">
        <v>120</v>
      </c>
      <c r="H2989" t="s">
        <v>57</v>
      </c>
      <c r="I2989" t="s">
        <v>91</v>
      </c>
      <c r="J2989">
        <v>8967259358</v>
      </c>
      <c r="K2989" t="s">
        <v>76</v>
      </c>
    </row>
    <row r="2990" spans="1:11" x14ac:dyDescent="0.35">
      <c r="A2990">
        <v>2989</v>
      </c>
      <c r="B2990" t="s">
        <v>8585</v>
      </c>
      <c r="C2990">
        <v>28</v>
      </c>
      <c r="D2990" t="s">
        <v>8586</v>
      </c>
      <c r="E2990" t="s">
        <v>16</v>
      </c>
      <c r="F2990" t="s">
        <v>201</v>
      </c>
      <c r="G2990" t="s">
        <v>41</v>
      </c>
      <c r="H2990" t="s">
        <v>42</v>
      </c>
      <c r="I2990" t="s">
        <v>35</v>
      </c>
      <c r="J2990" t="s">
        <v>8587</v>
      </c>
      <c r="K2990" t="s">
        <v>19</v>
      </c>
    </row>
    <row r="2991" spans="1:11" x14ac:dyDescent="0.35">
      <c r="A2991">
        <v>2990</v>
      </c>
      <c r="B2991" t="s">
        <v>8588</v>
      </c>
      <c r="C2991">
        <v>30</v>
      </c>
      <c r="D2991" t="s">
        <v>8589</v>
      </c>
      <c r="E2991" t="s">
        <v>31</v>
      </c>
      <c r="F2991" t="s">
        <v>201</v>
      </c>
      <c r="G2991" t="s">
        <v>120</v>
      </c>
      <c r="H2991" t="s">
        <v>57</v>
      </c>
      <c r="I2991" t="s">
        <v>48</v>
      </c>
      <c r="J2991" t="s">
        <v>8590</v>
      </c>
      <c r="K2991" t="s">
        <v>19</v>
      </c>
    </row>
    <row r="2992" spans="1:11" x14ac:dyDescent="0.35">
      <c r="A2992">
        <v>2991</v>
      </c>
      <c r="B2992" t="s">
        <v>8591</v>
      </c>
      <c r="C2992">
        <v>27</v>
      </c>
      <c r="D2992" t="s">
        <v>8592</v>
      </c>
      <c r="E2992" t="s">
        <v>31</v>
      </c>
      <c r="F2992" t="s">
        <v>40</v>
      </c>
      <c r="G2992" t="s">
        <v>24</v>
      </c>
      <c r="H2992" t="s">
        <v>25</v>
      </c>
      <c r="I2992" t="s">
        <v>58</v>
      </c>
      <c r="J2992" t="s">
        <v>8593</v>
      </c>
      <c r="K2992" t="s">
        <v>19</v>
      </c>
    </row>
    <row r="2993" spans="1:11" x14ac:dyDescent="0.35">
      <c r="A2993">
        <v>2992</v>
      </c>
      <c r="B2993" t="s">
        <v>8594</v>
      </c>
      <c r="C2993">
        <v>27</v>
      </c>
      <c r="D2993" t="s">
        <v>8595</v>
      </c>
      <c r="E2993" t="s">
        <v>42</v>
      </c>
      <c r="F2993" t="s">
        <v>13</v>
      </c>
      <c r="G2993" t="s">
        <v>15</v>
      </c>
      <c r="H2993" t="s">
        <v>16</v>
      </c>
      <c r="I2993" t="s">
        <v>116</v>
      </c>
      <c r="J2993">
        <f>1-916-869-8329</f>
        <v>-10113</v>
      </c>
      <c r="K2993" t="s">
        <v>37</v>
      </c>
    </row>
    <row r="2994" spans="1:11" x14ac:dyDescent="0.35">
      <c r="A2994">
        <v>2993</v>
      </c>
      <c r="B2994" t="s">
        <v>8596</v>
      </c>
      <c r="C2994">
        <v>27</v>
      </c>
      <c r="D2994" t="s">
        <v>8597</v>
      </c>
      <c r="E2994" t="s">
        <v>16</v>
      </c>
      <c r="F2994" t="s">
        <v>67</v>
      </c>
      <c r="G2994" t="s">
        <v>80</v>
      </c>
      <c r="H2994" t="s">
        <v>32</v>
      </c>
      <c r="I2994" t="s">
        <v>153</v>
      </c>
      <c r="J2994" t="s">
        <v>8598</v>
      </c>
      <c r="K2994" t="s">
        <v>37</v>
      </c>
    </row>
    <row r="2995" spans="1:11" x14ac:dyDescent="0.35">
      <c r="A2995">
        <v>2994</v>
      </c>
      <c r="B2995" t="s">
        <v>8599</v>
      </c>
      <c r="C2995">
        <v>21</v>
      </c>
      <c r="D2995" t="s">
        <v>8600</v>
      </c>
      <c r="E2995" t="s">
        <v>177</v>
      </c>
      <c r="F2995" t="s">
        <v>40</v>
      </c>
      <c r="G2995" t="s">
        <v>120</v>
      </c>
      <c r="H2995" t="s">
        <v>57</v>
      </c>
      <c r="I2995" t="s">
        <v>102</v>
      </c>
      <c r="J2995" t="s">
        <v>8601</v>
      </c>
      <c r="K2995" t="s">
        <v>19</v>
      </c>
    </row>
    <row r="2996" spans="1:11" x14ac:dyDescent="0.35">
      <c r="A2996">
        <v>2995</v>
      </c>
      <c r="B2996" t="s">
        <v>8602</v>
      </c>
      <c r="C2996">
        <v>21</v>
      </c>
      <c r="D2996" t="s">
        <v>8603</v>
      </c>
      <c r="E2996" t="s">
        <v>14</v>
      </c>
      <c r="F2996" t="s">
        <v>14</v>
      </c>
      <c r="G2996" t="s">
        <v>120</v>
      </c>
      <c r="H2996" t="s">
        <v>57</v>
      </c>
      <c r="I2996" t="s">
        <v>35</v>
      </c>
      <c r="J2996" t="s">
        <v>8604</v>
      </c>
      <c r="K2996" t="s">
        <v>44</v>
      </c>
    </row>
    <row r="2997" spans="1:11" x14ac:dyDescent="0.35">
      <c r="A2997">
        <v>2996</v>
      </c>
      <c r="B2997" t="s">
        <v>8605</v>
      </c>
      <c r="C2997">
        <v>30</v>
      </c>
      <c r="D2997" t="s">
        <v>8606</v>
      </c>
      <c r="E2997" t="s">
        <v>25</v>
      </c>
      <c r="F2997" t="s">
        <v>14</v>
      </c>
      <c r="G2997" t="s">
        <v>62</v>
      </c>
      <c r="H2997" t="s">
        <v>23</v>
      </c>
      <c r="I2997" t="s">
        <v>68</v>
      </c>
      <c r="J2997">
        <v>4555518865</v>
      </c>
      <c r="K2997" t="s">
        <v>28</v>
      </c>
    </row>
    <row r="2998" spans="1:11" x14ac:dyDescent="0.35">
      <c r="A2998">
        <v>2997</v>
      </c>
      <c r="B2998" t="s">
        <v>8607</v>
      </c>
      <c r="C2998">
        <v>20</v>
      </c>
      <c r="D2998" t="s">
        <v>8608</v>
      </c>
      <c r="E2998" t="s">
        <v>25</v>
      </c>
      <c r="F2998" t="s">
        <v>22</v>
      </c>
      <c r="G2998" t="s">
        <v>24</v>
      </c>
      <c r="H2998" t="s">
        <v>25</v>
      </c>
      <c r="I2998" t="s">
        <v>88</v>
      </c>
      <c r="J2998" t="s">
        <v>8609</v>
      </c>
      <c r="K2998" t="s">
        <v>19</v>
      </c>
    </row>
    <row r="2999" spans="1:11" x14ac:dyDescent="0.35">
      <c r="A2999">
        <v>2998</v>
      </c>
      <c r="B2999" t="s">
        <v>8610</v>
      </c>
      <c r="C2999">
        <v>25</v>
      </c>
      <c r="D2999" t="s">
        <v>8611</v>
      </c>
      <c r="E2999" t="s">
        <v>201</v>
      </c>
      <c r="F2999" t="s">
        <v>14</v>
      </c>
      <c r="G2999" t="s">
        <v>120</v>
      </c>
      <c r="H2999" t="s">
        <v>57</v>
      </c>
      <c r="I2999" t="s">
        <v>88</v>
      </c>
      <c r="J2999" t="s">
        <v>8612</v>
      </c>
      <c r="K2999" t="s">
        <v>44</v>
      </c>
    </row>
    <row r="3000" spans="1:11" x14ac:dyDescent="0.35">
      <c r="A3000">
        <v>2999</v>
      </c>
      <c r="B3000" t="s">
        <v>8613</v>
      </c>
      <c r="C3000">
        <v>30</v>
      </c>
      <c r="D3000" t="s">
        <v>8614</v>
      </c>
      <c r="E3000" t="s">
        <v>34</v>
      </c>
      <c r="F3000" t="s">
        <v>40</v>
      </c>
      <c r="G3000" t="s">
        <v>80</v>
      </c>
      <c r="H3000" t="s">
        <v>32</v>
      </c>
      <c r="I3000" t="s">
        <v>170</v>
      </c>
      <c r="J3000" t="s">
        <v>8615</v>
      </c>
      <c r="K3000" t="s">
        <v>28</v>
      </c>
    </row>
    <row r="3001" spans="1:11" x14ac:dyDescent="0.35">
      <c r="A3001">
        <v>3000</v>
      </c>
      <c r="B3001" t="s">
        <v>8616</v>
      </c>
      <c r="C3001">
        <v>30</v>
      </c>
      <c r="D3001" t="s">
        <v>8617</v>
      </c>
      <c r="E3001" t="s">
        <v>40</v>
      </c>
      <c r="F3001" t="s">
        <v>34</v>
      </c>
      <c r="G3001" t="s">
        <v>120</v>
      </c>
      <c r="H3001" t="s">
        <v>57</v>
      </c>
      <c r="I3001" t="s">
        <v>68</v>
      </c>
      <c r="J3001" t="s">
        <v>8618</v>
      </c>
      <c r="K3001" t="s">
        <v>37</v>
      </c>
    </row>
    <row r="3002" spans="1:11" x14ac:dyDescent="0.35">
      <c r="A3002">
        <v>3001</v>
      </c>
      <c r="B3002" t="s">
        <v>8619</v>
      </c>
      <c r="C3002">
        <v>21</v>
      </c>
      <c r="D3002" t="s">
        <v>8620</v>
      </c>
      <c r="E3002" t="s">
        <v>31</v>
      </c>
      <c r="F3002" t="s">
        <v>14</v>
      </c>
      <c r="G3002" t="s">
        <v>62</v>
      </c>
      <c r="H3002" t="s">
        <v>23</v>
      </c>
      <c r="I3002" t="s">
        <v>68</v>
      </c>
      <c r="J3002" t="s">
        <v>8621</v>
      </c>
      <c r="K3002" t="s">
        <v>28</v>
      </c>
    </row>
    <row r="3003" spans="1:11" x14ac:dyDescent="0.35">
      <c r="A3003">
        <v>3002</v>
      </c>
      <c r="B3003" t="s">
        <v>8622</v>
      </c>
      <c r="C3003">
        <v>20</v>
      </c>
      <c r="D3003" t="s">
        <v>8623</v>
      </c>
      <c r="E3003" t="s">
        <v>101</v>
      </c>
      <c r="F3003" t="s">
        <v>22</v>
      </c>
      <c r="G3003" t="s">
        <v>47</v>
      </c>
      <c r="H3003" t="s">
        <v>31</v>
      </c>
      <c r="I3003" t="s">
        <v>26</v>
      </c>
      <c r="J3003" t="s">
        <v>8624</v>
      </c>
      <c r="K3003" t="s">
        <v>37</v>
      </c>
    </row>
    <row r="3004" spans="1:11" x14ac:dyDescent="0.35">
      <c r="A3004">
        <v>3003</v>
      </c>
      <c r="B3004" t="s">
        <v>8625</v>
      </c>
      <c r="C3004">
        <v>24</v>
      </c>
      <c r="D3004" t="s">
        <v>8626</v>
      </c>
      <c r="E3004" t="s">
        <v>34</v>
      </c>
      <c r="F3004" t="s">
        <v>177</v>
      </c>
      <c r="G3004" t="s">
        <v>15</v>
      </c>
      <c r="H3004" t="s">
        <v>16</v>
      </c>
      <c r="I3004" t="s">
        <v>102</v>
      </c>
      <c r="J3004" t="s">
        <v>8627</v>
      </c>
      <c r="K3004" t="s">
        <v>28</v>
      </c>
    </row>
    <row r="3005" spans="1:11" x14ac:dyDescent="0.35">
      <c r="A3005">
        <v>3004</v>
      </c>
      <c r="B3005" t="s">
        <v>8628</v>
      </c>
      <c r="C3005">
        <v>28</v>
      </c>
      <c r="D3005" t="s">
        <v>8629</v>
      </c>
      <c r="E3005" t="s">
        <v>16</v>
      </c>
      <c r="F3005" t="s">
        <v>23</v>
      </c>
      <c r="G3005" t="s">
        <v>120</v>
      </c>
      <c r="H3005" t="s">
        <v>57</v>
      </c>
      <c r="I3005" t="s">
        <v>48</v>
      </c>
      <c r="J3005" t="s">
        <v>8630</v>
      </c>
      <c r="K3005" t="s">
        <v>28</v>
      </c>
    </row>
    <row r="3006" spans="1:11" x14ac:dyDescent="0.35">
      <c r="A3006">
        <v>3005</v>
      </c>
      <c r="B3006" t="s">
        <v>8631</v>
      </c>
      <c r="C3006">
        <v>24</v>
      </c>
      <c r="D3006" t="s">
        <v>8632</v>
      </c>
      <c r="E3006" t="s">
        <v>22</v>
      </c>
      <c r="F3006" t="s">
        <v>169</v>
      </c>
      <c r="G3006" t="s">
        <v>15</v>
      </c>
      <c r="H3006" t="s">
        <v>16</v>
      </c>
      <c r="I3006" t="s">
        <v>91</v>
      </c>
      <c r="J3006" t="s">
        <v>8633</v>
      </c>
      <c r="K3006" t="s">
        <v>28</v>
      </c>
    </row>
    <row r="3007" spans="1:11" x14ac:dyDescent="0.35">
      <c r="A3007">
        <v>3006</v>
      </c>
      <c r="B3007" t="s">
        <v>8634</v>
      </c>
      <c r="C3007">
        <v>23</v>
      </c>
      <c r="D3007" t="s">
        <v>8635</v>
      </c>
      <c r="E3007" t="s">
        <v>14</v>
      </c>
      <c r="F3007" t="s">
        <v>23</v>
      </c>
      <c r="G3007" t="s">
        <v>80</v>
      </c>
      <c r="H3007" t="s">
        <v>32</v>
      </c>
      <c r="I3007" t="s">
        <v>63</v>
      </c>
      <c r="J3007" t="s">
        <v>8636</v>
      </c>
      <c r="K3007" t="s">
        <v>76</v>
      </c>
    </row>
    <row r="3008" spans="1:11" x14ac:dyDescent="0.35">
      <c r="A3008">
        <v>3007</v>
      </c>
      <c r="B3008" t="s">
        <v>8637</v>
      </c>
      <c r="C3008">
        <v>23</v>
      </c>
      <c r="D3008" t="s">
        <v>8638</v>
      </c>
      <c r="E3008" t="s">
        <v>34</v>
      </c>
      <c r="F3008" t="s">
        <v>169</v>
      </c>
      <c r="G3008" t="s">
        <v>41</v>
      </c>
      <c r="H3008" t="s">
        <v>42</v>
      </c>
      <c r="I3008" t="s">
        <v>53</v>
      </c>
      <c r="J3008" t="s">
        <v>8639</v>
      </c>
      <c r="K3008" t="s">
        <v>28</v>
      </c>
    </row>
    <row r="3009" spans="1:11" x14ac:dyDescent="0.35">
      <c r="A3009">
        <v>3008</v>
      </c>
      <c r="B3009" t="s">
        <v>8640</v>
      </c>
      <c r="C3009">
        <v>30</v>
      </c>
      <c r="D3009" t="s">
        <v>8641</v>
      </c>
      <c r="E3009" t="s">
        <v>14</v>
      </c>
      <c r="F3009" t="s">
        <v>32</v>
      </c>
      <c r="G3009" t="s">
        <v>62</v>
      </c>
      <c r="H3009" t="s">
        <v>23</v>
      </c>
      <c r="I3009" t="s">
        <v>58</v>
      </c>
      <c r="J3009" t="s">
        <v>8642</v>
      </c>
      <c r="K3009" t="s">
        <v>44</v>
      </c>
    </row>
    <row r="3010" spans="1:11" x14ac:dyDescent="0.35">
      <c r="A3010">
        <v>3009</v>
      </c>
      <c r="B3010" t="s">
        <v>8643</v>
      </c>
      <c r="C3010">
        <v>26</v>
      </c>
      <c r="D3010" t="s">
        <v>8644</v>
      </c>
      <c r="E3010" t="s">
        <v>22</v>
      </c>
      <c r="F3010" t="s">
        <v>149</v>
      </c>
      <c r="G3010" t="s">
        <v>62</v>
      </c>
      <c r="H3010" t="s">
        <v>23</v>
      </c>
      <c r="I3010" t="s">
        <v>91</v>
      </c>
      <c r="J3010" t="s">
        <v>8645</v>
      </c>
      <c r="K3010" t="s">
        <v>76</v>
      </c>
    </row>
    <row r="3011" spans="1:11" x14ac:dyDescent="0.35">
      <c r="A3011">
        <v>3010</v>
      </c>
      <c r="B3011" t="s">
        <v>8646</v>
      </c>
      <c r="C3011">
        <v>28</v>
      </c>
      <c r="D3011" t="s">
        <v>8647</v>
      </c>
      <c r="E3011" t="s">
        <v>13</v>
      </c>
      <c r="F3011" t="s">
        <v>31</v>
      </c>
      <c r="G3011" t="s">
        <v>80</v>
      </c>
      <c r="H3011" t="s">
        <v>32</v>
      </c>
      <c r="I3011" t="s">
        <v>91</v>
      </c>
      <c r="J3011" t="s">
        <v>8648</v>
      </c>
      <c r="K3011" t="s">
        <v>19</v>
      </c>
    </row>
    <row r="3012" spans="1:11" x14ac:dyDescent="0.35">
      <c r="A3012">
        <v>3011</v>
      </c>
      <c r="B3012" t="s">
        <v>8649</v>
      </c>
      <c r="C3012">
        <v>27</v>
      </c>
      <c r="D3012" t="s">
        <v>8650</v>
      </c>
      <c r="E3012" t="s">
        <v>13</v>
      </c>
      <c r="F3012" t="s">
        <v>13</v>
      </c>
      <c r="G3012" t="s">
        <v>47</v>
      </c>
      <c r="H3012" t="s">
        <v>31</v>
      </c>
      <c r="I3012" t="s">
        <v>170</v>
      </c>
      <c r="J3012" t="s">
        <v>8651</v>
      </c>
      <c r="K3012" t="s">
        <v>37</v>
      </c>
    </row>
    <row r="3013" spans="1:11" x14ac:dyDescent="0.35">
      <c r="A3013">
        <v>3012</v>
      </c>
      <c r="B3013" t="s">
        <v>8652</v>
      </c>
      <c r="C3013">
        <v>24</v>
      </c>
      <c r="D3013" t="s">
        <v>8653</v>
      </c>
      <c r="E3013" t="s">
        <v>79</v>
      </c>
      <c r="F3013" t="s">
        <v>133</v>
      </c>
      <c r="G3013" t="s">
        <v>24</v>
      </c>
      <c r="H3013" t="s">
        <v>25</v>
      </c>
      <c r="I3013" t="s">
        <v>58</v>
      </c>
      <c r="J3013" t="s">
        <v>8654</v>
      </c>
      <c r="K3013" t="s">
        <v>76</v>
      </c>
    </row>
    <row r="3014" spans="1:11" x14ac:dyDescent="0.35">
      <c r="A3014">
        <v>3013</v>
      </c>
      <c r="B3014" t="s">
        <v>8655</v>
      </c>
      <c r="C3014">
        <v>28</v>
      </c>
      <c r="D3014" t="s">
        <v>8656</v>
      </c>
      <c r="E3014" t="s">
        <v>25</v>
      </c>
      <c r="F3014" t="s">
        <v>169</v>
      </c>
      <c r="G3014" t="s">
        <v>62</v>
      </c>
      <c r="H3014" t="s">
        <v>23</v>
      </c>
      <c r="I3014" t="s">
        <v>63</v>
      </c>
      <c r="J3014" t="s">
        <v>8657</v>
      </c>
      <c r="K3014" t="s">
        <v>37</v>
      </c>
    </row>
    <row r="3015" spans="1:11" x14ac:dyDescent="0.35">
      <c r="A3015">
        <v>3014</v>
      </c>
      <c r="B3015" t="s">
        <v>8658</v>
      </c>
      <c r="C3015">
        <v>20</v>
      </c>
      <c r="D3015" t="s">
        <v>8659</v>
      </c>
      <c r="E3015" t="s">
        <v>32</v>
      </c>
      <c r="F3015" t="s">
        <v>57</v>
      </c>
      <c r="G3015" t="s">
        <v>41</v>
      </c>
      <c r="H3015" t="s">
        <v>42</v>
      </c>
      <c r="I3015" t="s">
        <v>26</v>
      </c>
      <c r="J3015" t="s">
        <v>8660</v>
      </c>
      <c r="K3015" t="s">
        <v>76</v>
      </c>
    </row>
    <row r="3016" spans="1:11" x14ac:dyDescent="0.35">
      <c r="A3016">
        <v>3015</v>
      </c>
      <c r="B3016" t="s">
        <v>3052</v>
      </c>
      <c r="C3016">
        <v>26</v>
      </c>
      <c r="D3016" t="s">
        <v>8661</v>
      </c>
      <c r="E3016" t="s">
        <v>101</v>
      </c>
      <c r="F3016" t="s">
        <v>31</v>
      </c>
      <c r="G3016" t="s">
        <v>62</v>
      </c>
      <c r="H3016" t="s">
        <v>23</v>
      </c>
      <c r="I3016" t="s">
        <v>17</v>
      </c>
      <c r="J3016" t="s">
        <v>8662</v>
      </c>
      <c r="K3016" t="s">
        <v>37</v>
      </c>
    </row>
    <row r="3017" spans="1:11" x14ac:dyDescent="0.35">
      <c r="A3017">
        <v>3016</v>
      </c>
      <c r="B3017" t="s">
        <v>8663</v>
      </c>
      <c r="C3017">
        <v>26</v>
      </c>
      <c r="D3017" t="s">
        <v>8664</v>
      </c>
      <c r="E3017" t="s">
        <v>101</v>
      </c>
      <c r="F3017" t="s">
        <v>149</v>
      </c>
      <c r="G3017" t="s">
        <v>80</v>
      </c>
      <c r="H3017" t="s">
        <v>32</v>
      </c>
      <c r="I3017" t="s">
        <v>17</v>
      </c>
      <c r="J3017">
        <v>3764942188</v>
      </c>
      <c r="K3017" t="s">
        <v>19</v>
      </c>
    </row>
    <row r="3018" spans="1:11" x14ac:dyDescent="0.35">
      <c r="A3018">
        <v>3017</v>
      </c>
      <c r="B3018" t="s">
        <v>8665</v>
      </c>
      <c r="C3018">
        <v>29</v>
      </c>
      <c r="D3018" t="s">
        <v>8666</v>
      </c>
      <c r="E3018" t="s">
        <v>16</v>
      </c>
      <c r="F3018" t="s">
        <v>79</v>
      </c>
      <c r="G3018" t="s">
        <v>15</v>
      </c>
      <c r="H3018" t="s">
        <v>16</v>
      </c>
      <c r="I3018" t="s">
        <v>63</v>
      </c>
      <c r="J3018" t="s">
        <v>8667</v>
      </c>
      <c r="K3018" t="s">
        <v>28</v>
      </c>
    </row>
    <row r="3019" spans="1:11" x14ac:dyDescent="0.35">
      <c r="A3019">
        <v>3018</v>
      </c>
      <c r="B3019" t="s">
        <v>8668</v>
      </c>
      <c r="C3019">
        <v>21</v>
      </c>
      <c r="D3019" t="s">
        <v>8669</v>
      </c>
      <c r="E3019" t="s">
        <v>169</v>
      </c>
      <c r="F3019" t="s">
        <v>16</v>
      </c>
      <c r="G3019" t="s">
        <v>120</v>
      </c>
      <c r="H3019" t="s">
        <v>57</v>
      </c>
      <c r="I3019" t="s">
        <v>17</v>
      </c>
      <c r="J3019" t="s">
        <v>8670</v>
      </c>
      <c r="K3019" t="s">
        <v>37</v>
      </c>
    </row>
    <row r="3020" spans="1:11" x14ac:dyDescent="0.35">
      <c r="A3020">
        <v>3019</v>
      </c>
      <c r="B3020" t="s">
        <v>8671</v>
      </c>
      <c r="C3020">
        <v>30</v>
      </c>
      <c r="D3020" t="s">
        <v>8672</v>
      </c>
      <c r="E3020" t="s">
        <v>201</v>
      </c>
      <c r="F3020" t="s">
        <v>14</v>
      </c>
      <c r="G3020" t="s">
        <v>52</v>
      </c>
      <c r="H3020" t="s">
        <v>13</v>
      </c>
      <c r="I3020" t="s">
        <v>53</v>
      </c>
      <c r="J3020" t="s">
        <v>8673</v>
      </c>
      <c r="K3020" t="s">
        <v>37</v>
      </c>
    </row>
    <row r="3021" spans="1:11" x14ac:dyDescent="0.35">
      <c r="A3021">
        <v>3020</v>
      </c>
      <c r="B3021" t="s">
        <v>8674</v>
      </c>
      <c r="C3021">
        <v>23</v>
      </c>
      <c r="D3021" t="s">
        <v>8675</v>
      </c>
      <c r="E3021" t="s">
        <v>40</v>
      </c>
      <c r="F3021" t="s">
        <v>34</v>
      </c>
      <c r="G3021" t="s">
        <v>24</v>
      </c>
      <c r="H3021" t="s">
        <v>25</v>
      </c>
      <c r="I3021" t="s">
        <v>146</v>
      </c>
      <c r="J3021" t="s">
        <v>8676</v>
      </c>
      <c r="K3021" t="s">
        <v>19</v>
      </c>
    </row>
    <row r="3022" spans="1:11" x14ac:dyDescent="0.35">
      <c r="A3022">
        <v>3021</v>
      </c>
      <c r="B3022" t="s">
        <v>8677</v>
      </c>
      <c r="C3022">
        <v>25</v>
      </c>
      <c r="D3022" t="s">
        <v>8678</v>
      </c>
      <c r="E3022" t="s">
        <v>13</v>
      </c>
      <c r="F3022" t="s">
        <v>16</v>
      </c>
      <c r="G3022" t="s">
        <v>47</v>
      </c>
      <c r="H3022" t="s">
        <v>31</v>
      </c>
      <c r="I3022" t="s">
        <v>91</v>
      </c>
      <c r="J3022" t="s">
        <v>8679</v>
      </c>
      <c r="K3022" t="s">
        <v>28</v>
      </c>
    </row>
    <row r="3023" spans="1:11" x14ac:dyDescent="0.35">
      <c r="A3023">
        <v>3022</v>
      </c>
      <c r="B3023" t="s">
        <v>8680</v>
      </c>
      <c r="C3023">
        <v>24</v>
      </c>
      <c r="D3023" t="s">
        <v>8681</v>
      </c>
      <c r="E3023" t="s">
        <v>25</v>
      </c>
      <c r="F3023" t="s">
        <v>201</v>
      </c>
      <c r="G3023" t="s">
        <v>33</v>
      </c>
      <c r="H3023" t="s">
        <v>34</v>
      </c>
      <c r="I3023" t="s">
        <v>35</v>
      </c>
      <c r="J3023" t="s">
        <v>8682</v>
      </c>
      <c r="K3023" t="s">
        <v>28</v>
      </c>
    </row>
    <row r="3024" spans="1:11" x14ac:dyDescent="0.35">
      <c r="A3024">
        <v>3023</v>
      </c>
      <c r="B3024" t="s">
        <v>8683</v>
      </c>
      <c r="C3024">
        <v>23</v>
      </c>
      <c r="D3024" t="s">
        <v>8684</v>
      </c>
      <c r="E3024" t="s">
        <v>40</v>
      </c>
      <c r="F3024" t="s">
        <v>169</v>
      </c>
      <c r="G3024" t="s">
        <v>24</v>
      </c>
      <c r="H3024" t="s">
        <v>25</v>
      </c>
      <c r="I3024" t="s">
        <v>17</v>
      </c>
      <c r="J3024" t="s">
        <v>8685</v>
      </c>
      <c r="K3024" t="s">
        <v>19</v>
      </c>
    </row>
    <row r="3025" spans="1:11" x14ac:dyDescent="0.35">
      <c r="A3025">
        <v>3024</v>
      </c>
      <c r="B3025" t="s">
        <v>8686</v>
      </c>
      <c r="C3025">
        <v>20</v>
      </c>
      <c r="D3025" t="s">
        <v>8687</v>
      </c>
      <c r="E3025" t="s">
        <v>57</v>
      </c>
      <c r="F3025" t="s">
        <v>42</v>
      </c>
      <c r="G3025" t="s">
        <v>87</v>
      </c>
      <c r="H3025" t="s">
        <v>79</v>
      </c>
      <c r="I3025" t="s">
        <v>17</v>
      </c>
      <c r="J3025" t="s">
        <v>8688</v>
      </c>
      <c r="K3025" t="s">
        <v>44</v>
      </c>
    </row>
    <row r="3026" spans="1:11" x14ac:dyDescent="0.35">
      <c r="A3026">
        <v>3025</v>
      </c>
      <c r="B3026" t="s">
        <v>8689</v>
      </c>
      <c r="C3026">
        <v>20</v>
      </c>
      <c r="D3026" t="s">
        <v>8690</v>
      </c>
      <c r="E3026" t="s">
        <v>79</v>
      </c>
      <c r="F3026" t="s">
        <v>22</v>
      </c>
      <c r="G3026" t="s">
        <v>41</v>
      </c>
      <c r="H3026" t="s">
        <v>42</v>
      </c>
      <c r="I3026" t="s">
        <v>35</v>
      </c>
      <c r="J3026" t="s">
        <v>8691</v>
      </c>
      <c r="K3026" t="s">
        <v>76</v>
      </c>
    </row>
    <row r="3027" spans="1:11" x14ac:dyDescent="0.35">
      <c r="A3027">
        <v>3026</v>
      </c>
      <c r="B3027" t="s">
        <v>8692</v>
      </c>
      <c r="C3027">
        <v>27</v>
      </c>
      <c r="D3027" t="s">
        <v>8693</v>
      </c>
      <c r="E3027" t="s">
        <v>13</v>
      </c>
      <c r="F3027" t="s">
        <v>177</v>
      </c>
      <c r="G3027" t="s">
        <v>41</v>
      </c>
      <c r="H3027" t="s">
        <v>42</v>
      </c>
      <c r="I3027" t="s">
        <v>146</v>
      </c>
      <c r="J3027" t="s">
        <v>8694</v>
      </c>
      <c r="K3027" t="s">
        <v>37</v>
      </c>
    </row>
    <row r="3028" spans="1:11" x14ac:dyDescent="0.35">
      <c r="A3028">
        <v>3027</v>
      </c>
      <c r="B3028" t="s">
        <v>8695</v>
      </c>
      <c r="C3028">
        <v>21</v>
      </c>
      <c r="D3028" t="s">
        <v>8696</v>
      </c>
      <c r="E3028" t="s">
        <v>31</v>
      </c>
      <c r="F3028" t="s">
        <v>40</v>
      </c>
      <c r="G3028" t="s">
        <v>80</v>
      </c>
      <c r="H3028" t="s">
        <v>32</v>
      </c>
      <c r="I3028" t="s">
        <v>68</v>
      </c>
      <c r="J3028" t="s">
        <v>8697</v>
      </c>
      <c r="K3028" t="s">
        <v>44</v>
      </c>
    </row>
    <row r="3029" spans="1:11" x14ac:dyDescent="0.35">
      <c r="A3029">
        <v>3028</v>
      </c>
      <c r="B3029" t="s">
        <v>8698</v>
      </c>
      <c r="C3029">
        <v>21</v>
      </c>
      <c r="D3029" t="s">
        <v>8699</v>
      </c>
      <c r="E3029" t="s">
        <v>14</v>
      </c>
      <c r="F3029" t="s">
        <v>23</v>
      </c>
      <c r="G3029" t="s">
        <v>24</v>
      </c>
      <c r="H3029" t="s">
        <v>25</v>
      </c>
      <c r="I3029" t="s">
        <v>153</v>
      </c>
      <c r="J3029" t="s">
        <v>8700</v>
      </c>
      <c r="K3029" t="s">
        <v>44</v>
      </c>
    </row>
    <row r="3030" spans="1:11" x14ac:dyDescent="0.35">
      <c r="A3030">
        <v>3029</v>
      </c>
      <c r="B3030" t="s">
        <v>8701</v>
      </c>
      <c r="C3030">
        <v>29</v>
      </c>
      <c r="D3030" t="s">
        <v>8702</v>
      </c>
      <c r="E3030" t="s">
        <v>79</v>
      </c>
      <c r="F3030" t="s">
        <v>57</v>
      </c>
      <c r="G3030" t="s">
        <v>87</v>
      </c>
      <c r="H3030" t="s">
        <v>79</v>
      </c>
      <c r="I3030" t="s">
        <v>58</v>
      </c>
      <c r="J3030">
        <v>1142079209</v>
      </c>
      <c r="K3030" t="s">
        <v>44</v>
      </c>
    </row>
    <row r="3031" spans="1:11" x14ac:dyDescent="0.35">
      <c r="A3031">
        <v>3030</v>
      </c>
      <c r="B3031" t="s">
        <v>8703</v>
      </c>
      <c r="C3031">
        <v>21</v>
      </c>
      <c r="D3031" t="s">
        <v>8704</v>
      </c>
      <c r="E3031" t="s">
        <v>169</v>
      </c>
      <c r="F3031" t="s">
        <v>16</v>
      </c>
      <c r="G3031" t="s">
        <v>62</v>
      </c>
      <c r="H3031" t="s">
        <v>23</v>
      </c>
      <c r="I3031" t="s">
        <v>153</v>
      </c>
      <c r="J3031" t="s">
        <v>8705</v>
      </c>
      <c r="K3031" t="s">
        <v>37</v>
      </c>
    </row>
    <row r="3032" spans="1:11" x14ac:dyDescent="0.35">
      <c r="A3032">
        <v>3031</v>
      </c>
      <c r="B3032" t="s">
        <v>8706</v>
      </c>
      <c r="C3032">
        <v>30</v>
      </c>
      <c r="D3032" t="s">
        <v>8707</v>
      </c>
      <c r="E3032" t="s">
        <v>133</v>
      </c>
      <c r="F3032" t="s">
        <v>101</v>
      </c>
      <c r="G3032" t="s">
        <v>24</v>
      </c>
      <c r="H3032" t="s">
        <v>25</v>
      </c>
      <c r="I3032" t="s">
        <v>26</v>
      </c>
      <c r="J3032" t="s">
        <v>8708</v>
      </c>
      <c r="K3032" t="s">
        <v>76</v>
      </c>
    </row>
    <row r="3033" spans="1:11" x14ac:dyDescent="0.35">
      <c r="A3033">
        <v>3032</v>
      </c>
      <c r="B3033" t="s">
        <v>8709</v>
      </c>
      <c r="C3033">
        <v>20</v>
      </c>
      <c r="D3033" t="s">
        <v>8710</v>
      </c>
      <c r="E3033" t="s">
        <v>32</v>
      </c>
      <c r="F3033" t="s">
        <v>25</v>
      </c>
      <c r="G3033" t="s">
        <v>80</v>
      </c>
      <c r="H3033" t="s">
        <v>32</v>
      </c>
      <c r="I3033" t="s">
        <v>35</v>
      </c>
      <c r="J3033" t="s">
        <v>8711</v>
      </c>
      <c r="K3033" t="s">
        <v>37</v>
      </c>
    </row>
    <row r="3034" spans="1:11" x14ac:dyDescent="0.35">
      <c r="A3034">
        <v>3033</v>
      </c>
      <c r="B3034" t="s">
        <v>8712</v>
      </c>
      <c r="C3034">
        <v>29</v>
      </c>
      <c r="D3034" t="s">
        <v>8713</v>
      </c>
      <c r="E3034" t="s">
        <v>67</v>
      </c>
      <c r="F3034" t="s">
        <v>16</v>
      </c>
      <c r="G3034" t="s">
        <v>41</v>
      </c>
      <c r="H3034" t="s">
        <v>42</v>
      </c>
      <c r="I3034" t="s">
        <v>146</v>
      </c>
      <c r="J3034" t="s">
        <v>8714</v>
      </c>
      <c r="K3034" t="s">
        <v>44</v>
      </c>
    </row>
    <row r="3035" spans="1:11" x14ac:dyDescent="0.35">
      <c r="A3035">
        <v>3034</v>
      </c>
      <c r="B3035" t="s">
        <v>8715</v>
      </c>
      <c r="C3035">
        <v>23</v>
      </c>
      <c r="D3035" t="s">
        <v>8716</v>
      </c>
      <c r="E3035" t="s">
        <v>32</v>
      </c>
      <c r="F3035" t="s">
        <v>23</v>
      </c>
      <c r="G3035" t="s">
        <v>52</v>
      </c>
      <c r="H3035" t="s">
        <v>13</v>
      </c>
      <c r="I3035" t="s">
        <v>17</v>
      </c>
      <c r="J3035" t="s">
        <v>8717</v>
      </c>
      <c r="K3035" t="s">
        <v>28</v>
      </c>
    </row>
    <row r="3036" spans="1:11" x14ac:dyDescent="0.35">
      <c r="A3036">
        <v>3035</v>
      </c>
      <c r="B3036" t="s">
        <v>8718</v>
      </c>
      <c r="C3036">
        <v>27</v>
      </c>
      <c r="D3036" t="s">
        <v>8719</v>
      </c>
      <c r="E3036" t="s">
        <v>31</v>
      </c>
      <c r="F3036" t="s">
        <v>42</v>
      </c>
      <c r="G3036" t="s">
        <v>15</v>
      </c>
      <c r="H3036" t="s">
        <v>16</v>
      </c>
      <c r="I3036" t="s">
        <v>102</v>
      </c>
      <c r="J3036" t="s">
        <v>8720</v>
      </c>
      <c r="K3036" t="s">
        <v>19</v>
      </c>
    </row>
    <row r="3037" spans="1:11" x14ac:dyDescent="0.35">
      <c r="A3037">
        <v>3036</v>
      </c>
      <c r="B3037" t="s">
        <v>8721</v>
      </c>
      <c r="C3037">
        <v>22</v>
      </c>
      <c r="D3037" t="s">
        <v>8722</v>
      </c>
      <c r="E3037" t="s">
        <v>31</v>
      </c>
      <c r="F3037" t="s">
        <v>31</v>
      </c>
      <c r="G3037" t="s">
        <v>24</v>
      </c>
      <c r="H3037" t="s">
        <v>25</v>
      </c>
      <c r="I3037" t="s">
        <v>17</v>
      </c>
      <c r="J3037" t="s">
        <v>8723</v>
      </c>
      <c r="K3037" t="s">
        <v>19</v>
      </c>
    </row>
    <row r="3038" spans="1:11" x14ac:dyDescent="0.35">
      <c r="A3038">
        <v>3037</v>
      </c>
      <c r="B3038" t="s">
        <v>8724</v>
      </c>
      <c r="C3038">
        <v>30</v>
      </c>
      <c r="D3038" t="s">
        <v>8725</v>
      </c>
      <c r="E3038" t="s">
        <v>32</v>
      </c>
      <c r="F3038" t="s">
        <v>201</v>
      </c>
      <c r="G3038" t="s">
        <v>120</v>
      </c>
      <c r="H3038" t="s">
        <v>57</v>
      </c>
      <c r="I3038" t="s">
        <v>63</v>
      </c>
      <c r="J3038" t="s">
        <v>8726</v>
      </c>
      <c r="K3038" t="s">
        <v>28</v>
      </c>
    </row>
    <row r="3039" spans="1:11" x14ac:dyDescent="0.35">
      <c r="A3039">
        <v>3038</v>
      </c>
      <c r="B3039" t="s">
        <v>8727</v>
      </c>
      <c r="C3039">
        <v>30</v>
      </c>
      <c r="D3039" t="s">
        <v>8728</v>
      </c>
      <c r="E3039" t="s">
        <v>22</v>
      </c>
      <c r="F3039" t="s">
        <v>25</v>
      </c>
      <c r="G3039" t="s">
        <v>41</v>
      </c>
      <c r="H3039" t="s">
        <v>42</v>
      </c>
      <c r="I3039" t="s">
        <v>170</v>
      </c>
      <c r="J3039" t="s">
        <v>8729</v>
      </c>
      <c r="K3039" t="s">
        <v>44</v>
      </c>
    </row>
    <row r="3040" spans="1:11" x14ac:dyDescent="0.35">
      <c r="A3040">
        <v>3039</v>
      </c>
      <c r="B3040" t="s">
        <v>8730</v>
      </c>
      <c r="C3040">
        <v>21</v>
      </c>
      <c r="D3040" t="s">
        <v>8731</v>
      </c>
      <c r="E3040" t="s">
        <v>177</v>
      </c>
      <c r="F3040" t="s">
        <v>149</v>
      </c>
      <c r="G3040" t="s">
        <v>80</v>
      </c>
      <c r="H3040" t="s">
        <v>32</v>
      </c>
      <c r="I3040" t="s">
        <v>35</v>
      </c>
      <c r="J3040" t="s">
        <v>8732</v>
      </c>
      <c r="K3040" t="s">
        <v>44</v>
      </c>
    </row>
    <row r="3041" spans="1:11" x14ac:dyDescent="0.35">
      <c r="A3041">
        <v>3040</v>
      </c>
      <c r="B3041" t="s">
        <v>8733</v>
      </c>
      <c r="C3041">
        <v>28</v>
      </c>
      <c r="D3041" t="s">
        <v>8734</v>
      </c>
      <c r="E3041" t="s">
        <v>101</v>
      </c>
      <c r="F3041" t="s">
        <v>40</v>
      </c>
      <c r="G3041" t="s">
        <v>47</v>
      </c>
      <c r="H3041" t="s">
        <v>31</v>
      </c>
      <c r="I3041" t="s">
        <v>88</v>
      </c>
      <c r="J3041" t="s">
        <v>8735</v>
      </c>
      <c r="K3041" t="s">
        <v>19</v>
      </c>
    </row>
    <row r="3042" spans="1:11" x14ac:dyDescent="0.35">
      <c r="A3042">
        <v>3041</v>
      </c>
      <c r="B3042" t="s">
        <v>8736</v>
      </c>
      <c r="C3042">
        <v>20</v>
      </c>
      <c r="D3042" t="s">
        <v>8737</v>
      </c>
      <c r="E3042" t="s">
        <v>34</v>
      </c>
      <c r="F3042" t="s">
        <v>16</v>
      </c>
      <c r="G3042" t="s">
        <v>87</v>
      </c>
      <c r="H3042" t="s">
        <v>79</v>
      </c>
      <c r="I3042" t="s">
        <v>116</v>
      </c>
      <c r="J3042" t="s">
        <v>8738</v>
      </c>
      <c r="K3042" t="s">
        <v>19</v>
      </c>
    </row>
    <row r="3043" spans="1:11" x14ac:dyDescent="0.35">
      <c r="A3043">
        <v>3042</v>
      </c>
      <c r="B3043" t="s">
        <v>8739</v>
      </c>
      <c r="C3043">
        <v>26</v>
      </c>
      <c r="D3043" t="s">
        <v>8740</v>
      </c>
      <c r="E3043" t="s">
        <v>31</v>
      </c>
      <c r="F3043" t="s">
        <v>149</v>
      </c>
      <c r="G3043" t="s">
        <v>41</v>
      </c>
      <c r="H3043" t="s">
        <v>42</v>
      </c>
      <c r="I3043" t="s">
        <v>153</v>
      </c>
      <c r="J3043" t="s">
        <v>8741</v>
      </c>
      <c r="K3043" t="s">
        <v>76</v>
      </c>
    </row>
    <row r="3044" spans="1:11" x14ac:dyDescent="0.35">
      <c r="A3044">
        <v>3043</v>
      </c>
      <c r="B3044" t="s">
        <v>8742</v>
      </c>
      <c r="C3044">
        <v>26</v>
      </c>
      <c r="D3044" t="s">
        <v>8743</v>
      </c>
      <c r="E3044" t="s">
        <v>16</v>
      </c>
      <c r="F3044" t="s">
        <v>23</v>
      </c>
      <c r="G3044" t="s">
        <v>15</v>
      </c>
      <c r="H3044" t="s">
        <v>16</v>
      </c>
      <c r="I3044" t="s">
        <v>88</v>
      </c>
      <c r="J3044" t="s">
        <v>8744</v>
      </c>
      <c r="K3044" t="s">
        <v>19</v>
      </c>
    </row>
    <row r="3045" spans="1:11" x14ac:dyDescent="0.35">
      <c r="A3045">
        <v>3044</v>
      </c>
      <c r="B3045" t="s">
        <v>8745</v>
      </c>
      <c r="C3045">
        <v>28</v>
      </c>
      <c r="D3045" t="s">
        <v>8746</v>
      </c>
      <c r="E3045" t="s">
        <v>177</v>
      </c>
      <c r="F3045" t="s">
        <v>67</v>
      </c>
      <c r="G3045" t="s">
        <v>47</v>
      </c>
      <c r="H3045" t="s">
        <v>31</v>
      </c>
      <c r="I3045" t="s">
        <v>35</v>
      </c>
      <c r="J3045" t="s">
        <v>8747</v>
      </c>
      <c r="K3045" t="s">
        <v>44</v>
      </c>
    </row>
    <row r="3046" spans="1:11" x14ac:dyDescent="0.35">
      <c r="A3046">
        <v>3045</v>
      </c>
      <c r="B3046" t="s">
        <v>8748</v>
      </c>
      <c r="C3046">
        <v>28</v>
      </c>
      <c r="D3046" t="s">
        <v>8749</v>
      </c>
      <c r="E3046" t="s">
        <v>201</v>
      </c>
      <c r="F3046" t="s">
        <v>14</v>
      </c>
      <c r="G3046" t="s">
        <v>47</v>
      </c>
      <c r="H3046" t="s">
        <v>31</v>
      </c>
      <c r="I3046" t="s">
        <v>35</v>
      </c>
      <c r="J3046" t="s">
        <v>8750</v>
      </c>
      <c r="K3046" t="s">
        <v>19</v>
      </c>
    </row>
    <row r="3047" spans="1:11" x14ac:dyDescent="0.35">
      <c r="A3047">
        <v>3046</v>
      </c>
      <c r="B3047" t="s">
        <v>8751</v>
      </c>
      <c r="C3047">
        <v>22</v>
      </c>
      <c r="D3047" t="s">
        <v>8752</v>
      </c>
      <c r="E3047" t="s">
        <v>22</v>
      </c>
      <c r="F3047" t="s">
        <v>169</v>
      </c>
      <c r="G3047" t="s">
        <v>62</v>
      </c>
      <c r="H3047" t="s">
        <v>23</v>
      </c>
      <c r="I3047" t="s">
        <v>68</v>
      </c>
      <c r="J3047" t="s">
        <v>8753</v>
      </c>
      <c r="K3047" t="s">
        <v>44</v>
      </c>
    </row>
    <row r="3048" spans="1:11" x14ac:dyDescent="0.35">
      <c r="A3048">
        <v>3047</v>
      </c>
      <c r="B3048" t="s">
        <v>8754</v>
      </c>
      <c r="C3048">
        <v>25</v>
      </c>
      <c r="D3048" t="s">
        <v>8755</v>
      </c>
      <c r="E3048" t="s">
        <v>169</v>
      </c>
      <c r="F3048" t="s">
        <v>201</v>
      </c>
      <c r="G3048" t="s">
        <v>62</v>
      </c>
      <c r="H3048" t="s">
        <v>23</v>
      </c>
      <c r="I3048" t="s">
        <v>63</v>
      </c>
      <c r="J3048" t="s">
        <v>8756</v>
      </c>
      <c r="K3048" t="s">
        <v>28</v>
      </c>
    </row>
    <row r="3049" spans="1:11" x14ac:dyDescent="0.35">
      <c r="A3049">
        <v>3048</v>
      </c>
      <c r="B3049" t="s">
        <v>8757</v>
      </c>
      <c r="C3049">
        <v>20</v>
      </c>
      <c r="D3049" t="s">
        <v>8758</v>
      </c>
      <c r="E3049" t="s">
        <v>133</v>
      </c>
      <c r="F3049" t="s">
        <v>13</v>
      </c>
      <c r="G3049" t="s">
        <v>80</v>
      </c>
      <c r="H3049" t="s">
        <v>32</v>
      </c>
      <c r="I3049" t="s">
        <v>53</v>
      </c>
      <c r="J3049" t="s">
        <v>8759</v>
      </c>
      <c r="K3049" t="s">
        <v>37</v>
      </c>
    </row>
    <row r="3050" spans="1:11" x14ac:dyDescent="0.35">
      <c r="A3050">
        <v>3049</v>
      </c>
      <c r="B3050" t="s">
        <v>8760</v>
      </c>
      <c r="C3050">
        <v>24</v>
      </c>
      <c r="D3050" t="s">
        <v>8761</v>
      </c>
      <c r="E3050" t="s">
        <v>101</v>
      </c>
      <c r="F3050" t="s">
        <v>101</v>
      </c>
      <c r="G3050" t="s">
        <v>41</v>
      </c>
      <c r="H3050" t="s">
        <v>42</v>
      </c>
      <c r="I3050" t="s">
        <v>58</v>
      </c>
      <c r="J3050" t="s">
        <v>8762</v>
      </c>
      <c r="K3050" t="s">
        <v>28</v>
      </c>
    </row>
    <row r="3051" spans="1:11" x14ac:dyDescent="0.35">
      <c r="A3051">
        <v>3050</v>
      </c>
      <c r="B3051" t="s">
        <v>8763</v>
      </c>
      <c r="C3051">
        <v>24</v>
      </c>
      <c r="D3051" t="s">
        <v>8764</v>
      </c>
      <c r="E3051" t="s">
        <v>22</v>
      </c>
      <c r="F3051" t="s">
        <v>79</v>
      </c>
      <c r="G3051" t="s">
        <v>24</v>
      </c>
      <c r="H3051" t="s">
        <v>25</v>
      </c>
      <c r="I3051" t="s">
        <v>146</v>
      </c>
      <c r="J3051" t="s">
        <v>8765</v>
      </c>
      <c r="K3051" t="s">
        <v>37</v>
      </c>
    </row>
    <row r="3052" spans="1:11" x14ac:dyDescent="0.35">
      <c r="A3052">
        <v>3051</v>
      </c>
      <c r="B3052" t="s">
        <v>8766</v>
      </c>
      <c r="C3052">
        <v>26</v>
      </c>
      <c r="D3052" t="s">
        <v>8767</v>
      </c>
      <c r="E3052" t="s">
        <v>40</v>
      </c>
      <c r="F3052" t="s">
        <v>31</v>
      </c>
      <c r="G3052" t="s">
        <v>47</v>
      </c>
      <c r="H3052" t="s">
        <v>31</v>
      </c>
      <c r="I3052" t="s">
        <v>17</v>
      </c>
      <c r="J3052" t="s">
        <v>8768</v>
      </c>
      <c r="K3052" t="s">
        <v>19</v>
      </c>
    </row>
    <row r="3053" spans="1:11" x14ac:dyDescent="0.35">
      <c r="A3053">
        <v>3052</v>
      </c>
      <c r="B3053" t="s">
        <v>8769</v>
      </c>
      <c r="C3053">
        <v>21</v>
      </c>
      <c r="D3053" t="s">
        <v>8770</v>
      </c>
      <c r="E3053" t="s">
        <v>40</v>
      </c>
      <c r="F3053" t="s">
        <v>13</v>
      </c>
      <c r="G3053" t="s">
        <v>33</v>
      </c>
      <c r="H3053" t="s">
        <v>34</v>
      </c>
      <c r="I3053" t="s">
        <v>170</v>
      </c>
      <c r="J3053" t="s">
        <v>8771</v>
      </c>
      <c r="K3053" t="s">
        <v>76</v>
      </c>
    </row>
    <row r="3054" spans="1:11" x14ac:dyDescent="0.35">
      <c r="A3054">
        <v>3053</v>
      </c>
      <c r="B3054" t="s">
        <v>8772</v>
      </c>
      <c r="C3054">
        <v>26</v>
      </c>
      <c r="D3054" t="s">
        <v>8773</v>
      </c>
      <c r="E3054" t="s">
        <v>40</v>
      </c>
      <c r="F3054" t="s">
        <v>22</v>
      </c>
      <c r="G3054" t="s">
        <v>41</v>
      </c>
      <c r="H3054" t="s">
        <v>42</v>
      </c>
      <c r="I3054" t="s">
        <v>53</v>
      </c>
      <c r="J3054" t="s">
        <v>8774</v>
      </c>
      <c r="K3054" t="s">
        <v>76</v>
      </c>
    </row>
    <row r="3055" spans="1:11" x14ac:dyDescent="0.35">
      <c r="A3055">
        <v>3054</v>
      </c>
      <c r="B3055" t="s">
        <v>8775</v>
      </c>
      <c r="C3055">
        <v>27</v>
      </c>
      <c r="D3055" t="s">
        <v>8776</v>
      </c>
      <c r="E3055" t="s">
        <v>149</v>
      </c>
      <c r="F3055" t="s">
        <v>101</v>
      </c>
      <c r="G3055" t="s">
        <v>15</v>
      </c>
      <c r="H3055" t="s">
        <v>16</v>
      </c>
      <c r="I3055" t="s">
        <v>48</v>
      </c>
      <c r="J3055" t="s">
        <v>8777</v>
      </c>
      <c r="K3055" t="s">
        <v>28</v>
      </c>
    </row>
    <row r="3056" spans="1:11" x14ac:dyDescent="0.35">
      <c r="A3056">
        <v>3055</v>
      </c>
      <c r="B3056" t="s">
        <v>8778</v>
      </c>
      <c r="C3056">
        <v>30</v>
      </c>
      <c r="D3056" t="s">
        <v>8779</v>
      </c>
      <c r="E3056" t="s">
        <v>201</v>
      </c>
      <c r="F3056" t="s">
        <v>31</v>
      </c>
      <c r="G3056" t="s">
        <v>15</v>
      </c>
      <c r="H3056" t="s">
        <v>16</v>
      </c>
      <c r="I3056" t="s">
        <v>53</v>
      </c>
      <c r="J3056" t="s">
        <v>8780</v>
      </c>
      <c r="K3056" t="s">
        <v>37</v>
      </c>
    </row>
    <row r="3057" spans="1:11" x14ac:dyDescent="0.35">
      <c r="A3057">
        <v>3056</v>
      </c>
      <c r="B3057" t="s">
        <v>8781</v>
      </c>
      <c r="C3057">
        <v>22</v>
      </c>
      <c r="D3057" t="s">
        <v>8782</v>
      </c>
      <c r="E3057" t="s">
        <v>23</v>
      </c>
      <c r="F3057" t="s">
        <v>177</v>
      </c>
      <c r="G3057" t="s">
        <v>62</v>
      </c>
      <c r="H3057" t="s">
        <v>23</v>
      </c>
      <c r="I3057" t="s">
        <v>58</v>
      </c>
      <c r="J3057" t="s">
        <v>8783</v>
      </c>
      <c r="K3057" t="s">
        <v>19</v>
      </c>
    </row>
    <row r="3058" spans="1:11" x14ac:dyDescent="0.35">
      <c r="A3058">
        <v>3057</v>
      </c>
      <c r="B3058" t="s">
        <v>8784</v>
      </c>
      <c r="C3058">
        <v>20</v>
      </c>
      <c r="D3058" t="s">
        <v>8785</v>
      </c>
      <c r="E3058" t="s">
        <v>201</v>
      </c>
      <c r="F3058" t="s">
        <v>13</v>
      </c>
      <c r="G3058" t="s">
        <v>87</v>
      </c>
      <c r="H3058" t="s">
        <v>79</v>
      </c>
      <c r="I3058" t="s">
        <v>91</v>
      </c>
      <c r="J3058" t="s">
        <v>8786</v>
      </c>
      <c r="K3058" t="s">
        <v>19</v>
      </c>
    </row>
    <row r="3059" spans="1:11" x14ac:dyDescent="0.35">
      <c r="A3059">
        <v>3058</v>
      </c>
      <c r="B3059" t="s">
        <v>8787</v>
      </c>
      <c r="C3059">
        <v>30</v>
      </c>
      <c r="D3059" t="s">
        <v>8788</v>
      </c>
      <c r="E3059" t="s">
        <v>67</v>
      </c>
      <c r="F3059" t="s">
        <v>169</v>
      </c>
      <c r="G3059" t="s">
        <v>120</v>
      </c>
      <c r="H3059" t="s">
        <v>57</v>
      </c>
      <c r="I3059" t="s">
        <v>35</v>
      </c>
      <c r="J3059" t="s">
        <v>8789</v>
      </c>
      <c r="K3059" t="s">
        <v>19</v>
      </c>
    </row>
    <row r="3060" spans="1:11" x14ac:dyDescent="0.35">
      <c r="A3060">
        <v>3059</v>
      </c>
      <c r="B3060" t="s">
        <v>8790</v>
      </c>
      <c r="C3060">
        <v>25</v>
      </c>
      <c r="D3060" t="s">
        <v>8791</v>
      </c>
      <c r="E3060" t="s">
        <v>133</v>
      </c>
      <c r="F3060" t="s">
        <v>79</v>
      </c>
      <c r="G3060" t="s">
        <v>52</v>
      </c>
      <c r="H3060" t="s">
        <v>13</v>
      </c>
      <c r="I3060" t="s">
        <v>88</v>
      </c>
      <c r="J3060">
        <f>1-318-773-3429</f>
        <v>-4519</v>
      </c>
      <c r="K3060" t="s">
        <v>19</v>
      </c>
    </row>
    <row r="3061" spans="1:11" x14ac:dyDescent="0.35">
      <c r="A3061">
        <v>3060</v>
      </c>
      <c r="B3061" t="s">
        <v>8792</v>
      </c>
      <c r="C3061">
        <v>24</v>
      </c>
      <c r="D3061" t="s">
        <v>8793</v>
      </c>
      <c r="E3061" t="s">
        <v>23</v>
      </c>
      <c r="F3061" t="s">
        <v>25</v>
      </c>
      <c r="G3061" t="s">
        <v>62</v>
      </c>
      <c r="H3061" t="s">
        <v>23</v>
      </c>
      <c r="I3061" t="s">
        <v>58</v>
      </c>
      <c r="J3061" t="s">
        <v>8794</v>
      </c>
      <c r="K3061" t="s">
        <v>28</v>
      </c>
    </row>
    <row r="3062" spans="1:11" x14ac:dyDescent="0.35">
      <c r="A3062">
        <v>3061</v>
      </c>
      <c r="B3062" t="s">
        <v>8795</v>
      </c>
      <c r="C3062">
        <v>22</v>
      </c>
      <c r="D3062" t="s">
        <v>8796</v>
      </c>
      <c r="E3062" t="s">
        <v>57</v>
      </c>
      <c r="F3062" t="s">
        <v>169</v>
      </c>
      <c r="G3062" t="s">
        <v>80</v>
      </c>
      <c r="H3062" t="s">
        <v>32</v>
      </c>
      <c r="I3062" t="s">
        <v>35</v>
      </c>
      <c r="J3062" t="s">
        <v>8797</v>
      </c>
      <c r="K3062" t="s">
        <v>28</v>
      </c>
    </row>
    <row r="3063" spans="1:11" x14ac:dyDescent="0.35">
      <c r="A3063">
        <v>3062</v>
      </c>
      <c r="B3063" t="s">
        <v>8798</v>
      </c>
      <c r="C3063">
        <v>29</v>
      </c>
      <c r="D3063" t="s">
        <v>8799</v>
      </c>
      <c r="E3063" t="s">
        <v>32</v>
      </c>
      <c r="F3063" t="s">
        <v>149</v>
      </c>
      <c r="G3063" t="s">
        <v>80</v>
      </c>
      <c r="H3063" t="s">
        <v>32</v>
      </c>
      <c r="I3063" t="s">
        <v>35</v>
      </c>
      <c r="J3063" t="s">
        <v>8800</v>
      </c>
      <c r="K3063" t="s">
        <v>28</v>
      </c>
    </row>
    <row r="3064" spans="1:11" x14ac:dyDescent="0.35">
      <c r="A3064">
        <v>3063</v>
      </c>
      <c r="B3064" t="s">
        <v>8801</v>
      </c>
      <c r="C3064">
        <v>21</v>
      </c>
      <c r="D3064" t="s">
        <v>8802</v>
      </c>
      <c r="E3064" t="s">
        <v>40</v>
      </c>
      <c r="F3064" t="s">
        <v>23</v>
      </c>
      <c r="G3064" t="s">
        <v>52</v>
      </c>
      <c r="H3064" t="s">
        <v>13</v>
      </c>
      <c r="I3064" t="s">
        <v>26</v>
      </c>
      <c r="J3064" t="s">
        <v>8803</v>
      </c>
      <c r="K3064" t="s">
        <v>28</v>
      </c>
    </row>
    <row r="3065" spans="1:11" x14ac:dyDescent="0.35">
      <c r="A3065">
        <v>3064</v>
      </c>
      <c r="B3065" t="s">
        <v>8804</v>
      </c>
      <c r="C3065">
        <v>22</v>
      </c>
      <c r="D3065" t="s">
        <v>8805</v>
      </c>
      <c r="E3065" t="s">
        <v>40</v>
      </c>
      <c r="F3065" t="s">
        <v>31</v>
      </c>
      <c r="G3065" t="s">
        <v>52</v>
      </c>
      <c r="H3065" t="s">
        <v>13</v>
      </c>
      <c r="I3065" t="s">
        <v>170</v>
      </c>
      <c r="J3065" t="s">
        <v>8806</v>
      </c>
      <c r="K3065" t="s">
        <v>44</v>
      </c>
    </row>
    <row r="3066" spans="1:11" x14ac:dyDescent="0.35">
      <c r="A3066">
        <v>3065</v>
      </c>
      <c r="B3066" t="s">
        <v>8807</v>
      </c>
      <c r="C3066">
        <v>22</v>
      </c>
      <c r="D3066" t="s">
        <v>8808</v>
      </c>
      <c r="E3066" t="s">
        <v>31</v>
      </c>
      <c r="F3066" t="s">
        <v>201</v>
      </c>
      <c r="G3066" t="s">
        <v>80</v>
      </c>
      <c r="H3066" t="s">
        <v>32</v>
      </c>
      <c r="I3066" t="s">
        <v>26</v>
      </c>
      <c r="J3066" t="s">
        <v>8809</v>
      </c>
      <c r="K3066" t="s">
        <v>37</v>
      </c>
    </row>
    <row r="3067" spans="1:11" x14ac:dyDescent="0.35">
      <c r="A3067">
        <v>3066</v>
      </c>
      <c r="B3067" t="s">
        <v>8810</v>
      </c>
      <c r="C3067">
        <v>20</v>
      </c>
      <c r="D3067" t="s">
        <v>8811</v>
      </c>
      <c r="E3067" t="s">
        <v>149</v>
      </c>
      <c r="F3067" t="s">
        <v>201</v>
      </c>
      <c r="G3067" t="s">
        <v>87</v>
      </c>
      <c r="H3067" t="s">
        <v>79</v>
      </c>
      <c r="I3067" t="s">
        <v>91</v>
      </c>
      <c r="J3067" t="s">
        <v>8812</v>
      </c>
      <c r="K3067" t="s">
        <v>44</v>
      </c>
    </row>
    <row r="3068" spans="1:11" x14ac:dyDescent="0.35">
      <c r="A3068">
        <v>3067</v>
      </c>
      <c r="B3068" t="s">
        <v>8813</v>
      </c>
      <c r="C3068">
        <v>25</v>
      </c>
      <c r="D3068" t="s">
        <v>8814</v>
      </c>
      <c r="E3068" t="s">
        <v>23</v>
      </c>
      <c r="F3068" t="s">
        <v>31</v>
      </c>
      <c r="G3068" t="s">
        <v>62</v>
      </c>
      <c r="H3068" t="s">
        <v>23</v>
      </c>
      <c r="I3068" t="s">
        <v>116</v>
      </c>
      <c r="J3068" t="s">
        <v>8815</v>
      </c>
      <c r="K3068" t="s">
        <v>37</v>
      </c>
    </row>
    <row r="3069" spans="1:11" x14ac:dyDescent="0.35">
      <c r="A3069">
        <v>3068</v>
      </c>
      <c r="B3069" t="s">
        <v>8816</v>
      </c>
      <c r="C3069">
        <v>26</v>
      </c>
      <c r="D3069" t="s">
        <v>8817</v>
      </c>
      <c r="E3069" t="s">
        <v>14</v>
      </c>
      <c r="F3069" t="s">
        <v>57</v>
      </c>
      <c r="G3069" t="s">
        <v>33</v>
      </c>
      <c r="H3069" t="s">
        <v>34</v>
      </c>
      <c r="I3069" t="s">
        <v>88</v>
      </c>
      <c r="J3069" t="s">
        <v>8818</v>
      </c>
      <c r="K3069" t="s">
        <v>37</v>
      </c>
    </row>
    <row r="3070" spans="1:11" x14ac:dyDescent="0.35">
      <c r="A3070">
        <v>3069</v>
      </c>
      <c r="B3070" t="s">
        <v>8819</v>
      </c>
      <c r="C3070">
        <v>26</v>
      </c>
      <c r="D3070" t="s">
        <v>8820</v>
      </c>
      <c r="E3070" t="s">
        <v>25</v>
      </c>
      <c r="F3070" t="s">
        <v>16</v>
      </c>
      <c r="G3070" t="s">
        <v>33</v>
      </c>
      <c r="H3070" t="s">
        <v>34</v>
      </c>
      <c r="I3070" t="s">
        <v>170</v>
      </c>
      <c r="J3070" t="s">
        <v>8821</v>
      </c>
      <c r="K3070" t="s">
        <v>44</v>
      </c>
    </row>
    <row r="3071" spans="1:11" x14ac:dyDescent="0.35">
      <c r="A3071">
        <v>3070</v>
      </c>
      <c r="B3071" t="s">
        <v>8822</v>
      </c>
      <c r="C3071">
        <v>20</v>
      </c>
      <c r="D3071" t="s">
        <v>8823</v>
      </c>
      <c r="E3071" t="s">
        <v>149</v>
      </c>
      <c r="F3071" t="s">
        <v>201</v>
      </c>
      <c r="G3071" t="s">
        <v>80</v>
      </c>
      <c r="H3071" t="s">
        <v>32</v>
      </c>
      <c r="I3071" t="s">
        <v>35</v>
      </c>
      <c r="J3071" t="s">
        <v>8824</v>
      </c>
      <c r="K3071" t="s">
        <v>76</v>
      </c>
    </row>
    <row r="3072" spans="1:11" x14ac:dyDescent="0.35">
      <c r="A3072">
        <v>3071</v>
      </c>
      <c r="B3072" t="s">
        <v>8825</v>
      </c>
      <c r="C3072">
        <v>20</v>
      </c>
      <c r="D3072" t="s">
        <v>8826</v>
      </c>
      <c r="E3072" t="s">
        <v>23</v>
      </c>
      <c r="F3072" t="s">
        <v>101</v>
      </c>
      <c r="G3072" t="s">
        <v>87</v>
      </c>
      <c r="H3072" t="s">
        <v>79</v>
      </c>
      <c r="I3072" t="s">
        <v>26</v>
      </c>
      <c r="J3072" t="s">
        <v>8827</v>
      </c>
      <c r="K3072" t="s">
        <v>37</v>
      </c>
    </row>
    <row r="3073" spans="1:11" x14ac:dyDescent="0.35">
      <c r="A3073">
        <v>3072</v>
      </c>
      <c r="B3073" t="s">
        <v>8828</v>
      </c>
      <c r="C3073">
        <v>20</v>
      </c>
      <c r="D3073" t="s">
        <v>8829</v>
      </c>
      <c r="E3073" t="s">
        <v>22</v>
      </c>
      <c r="F3073" t="s">
        <v>16</v>
      </c>
      <c r="G3073" t="s">
        <v>24</v>
      </c>
      <c r="H3073" t="s">
        <v>25</v>
      </c>
      <c r="I3073" t="s">
        <v>17</v>
      </c>
      <c r="J3073" t="s">
        <v>8830</v>
      </c>
      <c r="K3073" t="s">
        <v>28</v>
      </c>
    </row>
    <row r="3074" spans="1:11" x14ac:dyDescent="0.35">
      <c r="A3074">
        <v>3073</v>
      </c>
      <c r="B3074" t="s">
        <v>8831</v>
      </c>
      <c r="C3074">
        <v>22</v>
      </c>
      <c r="D3074" t="s">
        <v>8832</v>
      </c>
      <c r="E3074" t="s">
        <v>22</v>
      </c>
      <c r="F3074" t="s">
        <v>13</v>
      </c>
      <c r="G3074" t="s">
        <v>15</v>
      </c>
      <c r="H3074" t="s">
        <v>16</v>
      </c>
      <c r="I3074" t="s">
        <v>102</v>
      </c>
      <c r="J3074" t="s">
        <v>8833</v>
      </c>
      <c r="K3074" t="s">
        <v>19</v>
      </c>
    </row>
    <row r="3075" spans="1:11" x14ac:dyDescent="0.35">
      <c r="A3075">
        <v>3074</v>
      </c>
      <c r="B3075" t="s">
        <v>8834</v>
      </c>
      <c r="C3075">
        <v>24</v>
      </c>
      <c r="D3075" t="s">
        <v>8835</v>
      </c>
      <c r="E3075" t="s">
        <v>32</v>
      </c>
      <c r="F3075" t="s">
        <v>201</v>
      </c>
      <c r="G3075" t="s">
        <v>80</v>
      </c>
      <c r="H3075" t="s">
        <v>32</v>
      </c>
      <c r="I3075" t="s">
        <v>153</v>
      </c>
      <c r="J3075" t="s">
        <v>8836</v>
      </c>
      <c r="K3075" t="s">
        <v>44</v>
      </c>
    </row>
    <row r="3076" spans="1:11" x14ac:dyDescent="0.35">
      <c r="A3076">
        <v>3075</v>
      </c>
      <c r="B3076" t="s">
        <v>8837</v>
      </c>
      <c r="C3076">
        <v>23</v>
      </c>
      <c r="D3076" t="s">
        <v>8838</v>
      </c>
      <c r="E3076" t="s">
        <v>149</v>
      </c>
      <c r="F3076" t="s">
        <v>14</v>
      </c>
      <c r="G3076" t="s">
        <v>52</v>
      </c>
      <c r="H3076" t="s">
        <v>13</v>
      </c>
      <c r="I3076" t="s">
        <v>68</v>
      </c>
      <c r="J3076" t="s">
        <v>8839</v>
      </c>
      <c r="K3076" t="s">
        <v>19</v>
      </c>
    </row>
    <row r="3077" spans="1:11" x14ac:dyDescent="0.35">
      <c r="A3077">
        <v>3076</v>
      </c>
      <c r="B3077" t="s">
        <v>8840</v>
      </c>
      <c r="C3077">
        <v>23</v>
      </c>
      <c r="D3077" t="s">
        <v>8841</v>
      </c>
      <c r="E3077" t="s">
        <v>34</v>
      </c>
      <c r="F3077" t="s">
        <v>67</v>
      </c>
      <c r="G3077" t="s">
        <v>24</v>
      </c>
      <c r="H3077" t="s">
        <v>25</v>
      </c>
      <c r="I3077" t="s">
        <v>116</v>
      </c>
      <c r="J3077">
        <f>1-613-836-4232</f>
        <v>-5680</v>
      </c>
      <c r="K3077" t="s">
        <v>44</v>
      </c>
    </row>
    <row r="3078" spans="1:11" x14ac:dyDescent="0.35">
      <c r="A3078">
        <v>3077</v>
      </c>
      <c r="B3078" t="s">
        <v>8842</v>
      </c>
      <c r="C3078">
        <v>23</v>
      </c>
      <c r="D3078" t="s">
        <v>8843</v>
      </c>
      <c r="E3078" t="s">
        <v>149</v>
      </c>
      <c r="F3078" t="s">
        <v>31</v>
      </c>
      <c r="G3078" t="s">
        <v>33</v>
      </c>
      <c r="H3078" t="s">
        <v>34</v>
      </c>
      <c r="I3078" t="s">
        <v>91</v>
      </c>
      <c r="J3078" t="s">
        <v>8844</v>
      </c>
      <c r="K3078" t="s">
        <v>19</v>
      </c>
    </row>
    <row r="3079" spans="1:11" x14ac:dyDescent="0.35">
      <c r="A3079">
        <v>3078</v>
      </c>
      <c r="B3079" t="s">
        <v>8845</v>
      </c>
      <c r="C3079">
        <v>28</v>
      </c>
      <c r="D3079" t="s">
        <v>8846</v>
      </c>
      <c r="E3079" t="s">
        <v>42</v>
      </c>
      <c r="F3079" t="s">
        <v>101</v>
      </c>
      <c r="G3079" t="s">
        <v>87</v>
      </c>
      <c r="H3079" t="s">
        <v>79</v>
      </c>
      <c r="I3079" t="s">
        <v>58</v>
      </c>
      <c r="J3079" t="s">
        <v>8847</v>
      </c>
      <c r="K3079" t="s">
        <v>19</v>
      </c>
    </row>
    <row r="3080" spans="1:11" x14ac:dyDescent="0.35">
      <c r="A3080">
        <v>3079</v>
      </c>
      <c r="B3080" t="s">
        <v>8848</v>
      </c>
      <c r="C3080">
        <v>23</v>
      </c>
      <c r="D3080" t="s">
        <v>8849</v>
      </c>
      <c r="E3080" t="s">
        <v>57</v>
      </c>
      <c r="F3080" t="s">
        <v>25</v>
      </c>
      <c r="G3080" t="s">
        <v>47</v>
      </c>
      <c r="H3080" t="s">
        <v>31</v>
      </c>
      <c r="I3080" t="s">
        <v>170</v>
      </c>
      <c r="J3080" t="s">
        <v>8850</v>
      </c>
      <c r="K3080" t="s">
        <v>28</v>
      </c>
    </row>
    <row r="3081" spans="1:11" x14ac:dyDescent="0.35">
      <c r="A3081">
        <v>3080</v>
      </c>
      <c r="B3081" t="s">
        <v>8851</v>
      </c>
      <c r="C3081">
        <v>28</v>
      </c>
      <c r="D3081" t="s">
        <v>8852</v>
      </c>
      <c r="E3081" t="s">
        <v>22</v>
      </c>
      <c r="F3081" t="s">
        <v>169</v>
      </c>
      <c r="G3081" t="s">
        <v>15</v>
      </c>
      <c r="H3081" t="s">
        <v>16</v>
      </c>
      <c r="I3081" t="s">
        <v>91</v>
      </c>
      <c r="J3081" t="s">
        <v>8853</v>
      </c>
      <c r="K3081" t="s">
        <v>28</v>
      </c>
    </row>
    <row r="3082" spans="1:11" x14ac:dyDescent="0.35">
      <c r="A3082">
        <v>3081</v>
      </c>
      <c r="B3082" t="s">
        <v>8854</v>
      </c>
      <c r="C3082">
        <v>29</v>
      </c>
      <c r="D3082" t="s">
        <v>8855</v>
      </c>
      <c r="E3082" t="s">
        <v>201</v>
      </c>
      <c r="F3082" t="s">
        <v>67</v>
      </c>
      <c r="G3082" t="s">
        <v>80</v>
      </c>
      <c r="H3082" t="s">
        <v>32</v>
      </c>
      <c r="I3082" t="s">
        <v>63</v>
      </c>
      <c r="J3082">
        <v>5588175282</v>
      </c>
      <c r="K3082" t="s">
        <v>44</v>
      </c>
    </row>
    <row r="3083" spans="1:11" x14ac:dyDescent="0.35">
      <c r="A3083">
        <v>3082</v>
      </c>
      <c r="B3083" t="s">
        <v>8856</v>
      </c>
      <c r="C3083">
        <v>28</v>
      </c>
      <c r="D3083" t="s">
        <v>8857</v>
      </c>
      <c r="E3083" t="s">
        <v>23</v>
      </c>
      <c r="F3083" t="s">
        <v>57</v>
      </c>
      <c r="G3083" t="s">
        <v>120</v>
      </c>
      <c r="H3083" t="s">
        <v>57</v>
      </c>
      <c r="I3083" t="s">
        <v>102</v>
      </c>
      <c r="J3083" t="s">
        <v>8858</v>
      </c>
      <c r="K3083" t="s">
        <v>19</v>
      </c>
    </row>
    <row r="3084" spans="1:11" x14ac:dyDescent="0.35">
      <c r="A3084">
        <v>3083</v>
      </c>
      <c r="B3084" t="s">
        <v>8859</v>
      </c>
      <c r="C3084">
        <v>25</v>
      </c>
      <c r="D3084" t="s">
        <v>8860</v>
      </c>
      <c r="E3084" t="s">
        <v>31</v>
      </c>
      <c r="F3084" t="s">
        <v>14</v>
      </c>
      <c r="G3084" t="s">
        <v>120</v>
      </c>
      <c r="H3084" t="s">
        <v>57</v>
      </c>
      <c r="I3084" t="s">
        <v>146</v>
      </c>
      <c r="J3084">
        <f>1-327-689-3938</f>
        <v>-4953</v>
      </c>
      <c r="K3084" t="s">
        <v>37</v>
      </c>
    </row>
    <row r="3085" spans="1:11" x14ac:dyDescent="0.35">
      <c r="A3085">
        <v>3084</v>
      </c>
      <c r="B3085" t="s">
        <v>8861</v>
      </c>
      <c r="C3085">
        <v>30</v>
      </c>
      <c r="D3085" t="s">
        <v>8862</v>
      </c>
      <c r="E3085" t="s">
        <v>14</v>
      </c>
      <c r="F3085" t="s">
        <v>25</v>
      </c>
      <c r="G3085" t="s">
        <v>41</v>
      </c>
      <c r="H3085" t="s">
        <v>42</v>
      </c>
      <c r="I3085" t="s">
        <v>116</v>
      </c>
      <c r="J3085" t="s">
        <v>8863</v>
      </c>
      <c r="K3085" t="s">
        <v>28</v>
      </c>
    </row>
    <row r="3086" spans="1:11" x14ac:dyDescent="0.35">
      <c r="A3086">
        <v>3085</v>
      </c>
      <c r="B3086" t="s">
        <v>8864</v>
      </c>
      <c r="C3086">
        <v>24</v>
      </c>
      <c r="D3086" t="s">
        <v>8865</v>
      </c>
      <c r="E3086" t="s">
        <v>34</v>
      </c>
      <c r="F3086" t="s">
        <v>57</v>
      </c>
      <c r="G3086" t="s">
        <v>15</v>
      </c>
      <c r="H3086" t="s">
        <v>16</v>
      </c>
      <c r="I3086" t="s">
        <v>116</v>
      </c>
      <c r="J3086" t="s">
        <v>8866</v>
      </c>
      <c r="K3086" t="s">
        <v>19</v>
      </c>
    </row>
    <row r="3087" spans="1:11" x14ac:dyDescent="0.35">
      <c r="A3087">
        <v>3086</v>
      </c>
      <c r="B3087" t="s">
        <v>8867</v>
      </c>
      <c r="C3087">
        <v>22</v>
      </c>
      <c r="D3087" t="s">
        <v>8868</v>
      </c>
      <c r="E3087" t="s">
        <v>22</v>
      </c>
      <c r="F3087" t="s">
        <v>31</v>
      </c>
      <c r="G3087" t="s">
        <v>87</v>
      </c>
      <c r="H3087" t="s">
        <v>79</v>
      </c>
      <c r="I3087" t="s">
        <v>88</v>
      </c>
      <c r="J3087" t="s">
        <v>8869</v>
      </c>
      <c r="K3087" t="s">
        <v>76</v>
      </c>
    </row>
    <row r="3088" spans="1:11" x14ac:dyDescent="0.35">
      <c r="A3088">
        <v>3087</v>
      </c>
      <c r="B3088" t="s">
        <v>8870</v>
      </c>
      <c r="C3088">
        <v>23</v>
      </c>
      <c r="D3088" t="s">
        <v>8871</v>
      </c>
      <c r="E3088" t="s">
        <v>31</v>
      </c>
      <c r="F3088" t="s">
        <v>22</v>
      </c>
      <c r="G3088" t="s">
        <v>41</v>
      </c>
      <c r="H3088" t="s">
        <v>42</v>
      </c>
      <c r="I3088" t="s">
        <v>91</v>
      </c>
      <c r="J3088" t="s">
        <v>8872</v>
      </c>
      <c r="K3088" t="s">
        <v>44</v>
      </c>
    </row>
    <row r="3089" spans="1:11" x14ac:dyDescent="0.35">
      <c r="A3089">
        <v>3088</v>
      </c>
      <c r="B3089" t="s">
        <v>8873</v>
      </c>
      <c r="C3089">
        <v>22</v>
      </c>
      <c r="D3089" t="s">
        <v>8874</v>
      </c>
      <c r="E3089" t="s">
        <v>31</v>
      </c>
      <c r="F3089" t="s">
        <v>79</v>
      </c>
      <c r="G3089" t="s">
        <v>120</v>
      </c>
      <c r="H3089" t="s">
        <v>57</v>
      </c>
      <c r="I3089" t="s">
        <v>17</v>
      </c>
      <c r="J3089" t="s">
        <v>8875</v>
      </c>
      <c r="K3089" t="s">
        <v>37</v>
      </c>
    </row>
    <row r="3090" spans="1:11" x14ac:dyDescent="0.35">
      <c r="A3090">
        <v>3089</v>
      </c>
      <c r="B3090" t="s">
        <v>8876</v>
      </c>
      <c r="C3090">
        <v>21</v>
      </c>
      <c r="D3090" t="s">
        <v>8877</v>
      </c>
      <c r="E3090" t="s">
        <v>42</v>
      </c>
      <c r="F3090" t="s">
        <v>67</v>
      </c>
      <c r="G3090" t="s">
        <v>41</v>
      </c>
      <c r="H3090" t="s">
        <v>42</v>
      </c>
      <c r="I3090" t="s">
        <v>146</v>
      </c>
      <c r="J3090" t="s">
        <v>8878</v>
      </c>
      <c r="K3090" t="s">
        <v>28</v>
      </c>
    </row>
    <row r="3091" spans="1:11" x14ac:dyDescent="0.35">
      <c r="A3091">
        <v>3090</v>
      </c>
      <c r="B3091" t="s">
        <v>8879</v>
      </c>
      <c r="C3091">
        <v>25</v>
      </c>
      <c r="D3091" t="s">
        <v>8880</v>
      </c>
      <c r="E3091" t="s">
        <v>22</v>
      </c>
      <c r="F3091" t="s">
        <v>16</v>
      </c>
      <c r="G3091" t="s">
        <v>24</v>
      </c>
      <c r="H3091" t="s">
        <v>25</v>
      </c>
      <c r="I3091" t="s">
        <v>153</v>
      </c>
      <c r="J3091" t="s">
        <v>8881</v>
      </c>
      <c r="K3091" t="s">
        <v>37</v>
      </c>
    </row>
    <row r="3092" spans="1:11" x14ac:dyDescent="0.35">
      <c r="A3092">
        <v>3091</v>
      </c>
      <c r="B3092" t="s">
        <v>8882</v>
      </c>
      <c r="C3092">
        <v>30</v>
      </c>
      <c r="D3092" t="s">
        <v>8883</v>
      </c>
      <c r="E3092" t="s">
        <v>177</v>
      </c>
      <c r="F3092" t="s">
        <v>13</v>
      </c>
      <c r="G3092" t="s">
        <v>80</v>
      </c>
      <c r="H3092" t="s">
        <v>32</v>
      </c>
      <c r="I3092" t="s">
        <v>63</v>
      </c>
      <c r="J3092" t="s">
        <v>8884</v>
      </c>
      <c r="K3092" t="s">
        <v>76</v>
      </c>
    </row>
    <row r="3093" spans="1:11" x14ac:dyDescent="0.35">
      <c r="A3093">
        <v>3092</v>
      </c>
      <c r="B3093" t="s">
        <v>8885</v>
      </c>
      <c r="C3093">
        <v>28</v>
      </c>
      <c r="D3093" t="s">
        <v>8886</v>
      </c>
      <c r="E3093" t="s">
        <v>16</v>
      </c>
      <c r="F3093" t="s">
        <v>14</v>
      </c>
      <c r="G3093" t="s">
        <v>87</v>
      </c>
      <c r="H3093" t="s">
        <v>79</v>
      </c>
      <c r="I3093" t="s">
        <v>170</v>
      </c>
      <c r="J3093" t="s">
        <v>8887</v>
      </c>
      <c r="K3093" t="s">
        <v>76</v>
      </c>
    </row>
    <row r="3094" spans="1:11" x14ac:dyDescent="0.35">
      <c r="A3094">
        <v>3093</v>
      </c>
      <c r="B3094" t="s">
        <v>8888</v>
      </c>
      <c r="C3094">
        <v>26</v>
      </c>
      <c r="D3094" t="s">
        <v>8889</v>
      </c>
      <c r="E3094" t="s">
        <v>133</v>
      </c>
      <c r="F3094" t="s">
        <v>22</v>
      </c>
      <c r="G3094" t="s">
        <v>80</v>
      </c>
      <c r="H3094" t="s">
        <v>32</v>
      </c>
      <c r="I3094" t="s">
        <v>88</v>
      </c>
      <c r="J3094" t="s">
        <v>8890</v>
      </c>
      <c r="K3094" t="s">
        <v>37</v>
      </c>
    </row>
    <row r="3095" spans="1:11" x14ac:dyDescent="0.35">
      <c r="A3095">
        <v>3094</v>
      </c>
      <c r="B3095" t="s">
        <v>8891</v>
      </c>
      <c r="C3095">
        <v>29</v>
      </c>
      <c r="D3095" t="s">
        <v>8892</v>
      </c>
      <c r="E3095" t="s">
        <v>149</v>
      </c>
      <c r="F3095" t="s">
        <v>32</v>
      </c>
      <c r="G3095" t="s">
        <v>62</v>
      </c>
      <c r="H3095" t="s">
        <v>23</v>
      </c>
      <c r="I3095" t="s">
        <v>26</v>
      </c>
      <c r="J3095" t="s">
        <v>8893</v>
      </c>
      <c r="K3095" t="s">
        <v>44</v>
      </c>
    </row>
    <row r="3096" spans="1:11" x14ac:dyDescent="0.35">
      <c r="A3096">
        <v>3095</v>
      </c>
      <c r="B3096" t="s">
        <v>8894</v>
      </c>
      <c r="C3096">
        <v>24</v>
      </c>
      <c r="D3096" t="s">
        <v>8895</v>
      </c>
      <c r="E3096" t="s">
        <v>23</v>
      </c>
      <c r="F3096" t="s">
        <v>40</v>
      </c>
      <c r="G3096" t="s">
        <v>24</v>
      </c>
      <c r="H3096" t="s">
        <v>25</v>
      </c>
      <c r="I3096" t="s">
        <v>91</v>
      </c>
      <c r="J3096" t="s">
        <v>8896</v>
      </c>
      <c r="K3096" t="s">
        <v>37</v>
      </c>
    </row>
    <row r="3097" spans="1:11" x14ac:dyDescent="0.35">
      <c r="A3097">
        <v>3096</v>
      </c>
      <c r="B3097" t="s">
        <v>8897</v>
      </c>
      <c r="C3097">
        <v>22</v>
      </c>
      <c r="D3097" t="s">
        <v>8898</v>
      </c>
      <c r="E3097" t="s">
        <v>67</v>
      </c>
      <c r="F3097" t="s">
        <v>201</v>
      </c>
      <c r="G3097" t="s">
        <v>47</v>
      </c>
      <c r="H3097" t="s">
        <v>31</v>
      </c>
      <c r="I3097" t="s">
        <v>102</v>
      </c>
      <c r="J3097" t="s">
        <v>8899</v>
      </c>
      <c r="K3097" t="s">
        <v>37</v>
      </c>
    </row>
    <row r="3098" spans="1:11" x14ac:dyDescent="0.35">
      <c r="A3098">
        <v>3097</v>
      </c>
      <c r="B3098" t="s">
        <v>8900</v>
      </c>
      <c r="C3098">
        <v>22</v>
      </c>
      <c r="D3098" t="s">
        <v>8901</v>
      </c>
      <c r="E3098" t="s">
        <v>149</v>
      </c>
      <c r="F3098" t="s">
        <v>34</v>
      </c>
      <c r="G3098" t="s">
        <v>120</v>
      </c>
      <c r="H3098" t="s">
        <v>57</v>
      </c>
      <c r="I3098" t="s">
        <v>48</v>
      </c>
      <c r="J3098">
        <v>155696865</v>
      </c>
      <c r="K3098" t="s">
        <v>76</v>
      </c>
    </row>
    <row r="3099" spans="1:11" x14ac:dyDescent="0.35">
      <c r="A3099">
        <v>3098</v>
      </c>
      <c r="B3099" t="s">
        <v>8902</v>
      </c>
      <c r="C3099">
        <v>24</v>
      </c>
      <c r="D3099" t="s">
        <v>8903</v>
      </c>
      <c r="E3099" t="s">
        <v>23</v>
      </c>
      <c r="F3099" t="s">
        <v>201</v>
      </c>
      <c r="G3099" t="s">
        <v>41</v>
      </c>
      <c r="H3099" t="s">
        <v>42</v>
      </c>
      <c r="I3099" t="s">
        <v>153</v>
      </c>
      <c r="J3099" t="s">
        <v>8904</v>
      </c>
      <c r="K3099" t="s">
        <v>76</v>
      </c>
    </row>
    <row r="3100" spans="1:11" x14ac:dyDescent="0.35">
      <c r="A3100">
        <v>3099</v>
      </c>
      <c r="B3100" t="s">
        <v>8905</v>
      </c>
      <c r="C3100">
        <v>23</v>
      </c>
      <c r="D3100" t="s">
        <v>8906</v>
      </c>
      <c r="E3100" t="s">
        <v>34</v>
      </c>
      <c r="F3100" t="s">
        <v>23</v>
      </c>
      <c r="G3100" t="s">
        <v>52</v>
      </c>
      <c r="H3100" t="s">
        <v>13</v>
      </c>
      <c r="I3100" t="s">
        <v>170</v>
      </c>
      <c r="J3100" t="s">
        <v>8907</v>
      </c>
      <c r="K3100" t="s">
        <v>28</v>
      </c>
    </row>
    <row r="3101" spans="1:11" x14ac:dyDescent="0.35">
      <c r="A3101">
        <v>3100</v>
      </c>
      <c r="B3101" t="s">
        <v>3212</v>
      </c>
      <c r="C3101">
        <v>21</v>
      </c>
      <c r="D3101" t="s">
        <v>8908</v>
      </c>
      <c r="E3101" t="s">
        <v>177</v>
      </c>
      <c r="F3101" t="s">
        <v>34</v>
      </c>
      <c r="G3101" t="s">
        <v>24</v>
      </c>
      <c r="H3101" t="s">
        <v>25</v>
      </c>
      <c r="I3101" t="s">
        <v>26</v>
      </c>
      <c r="J3101" t="s">
        <v>8909</v>
      </c>
      <c r="K3101" t="s">
        <v>28</v>
      </c>
    </row>
    <row r="3102" spans="1:11" x14ac:dyDescent="0.35">
      <c r="A3102">
        <v>3101</v>
      </c>
      <c r="B3102" t="s">
        <v>8910</v>
      </c>
      <c r="C3102">
        <v>30</v>
      </c>
      <c r="D3102" t="s">
        <v>8911</v>
      </c>
      <c r="E3102" t="s">
        <v>169</v>
      </c>
      <c r="F3102" t="s">
        <v>101</v>
      </c>
      <c r="G3102" t="s">
        <v>52</v>
      </c>
      <c r="H3102" t="s">
        <v>13</v>
      </c>
      <c r="I3102" t="s">
        <v>53</v>
      </c>
      <c r="J3102" t="s">
        <v>8912</v>
      </c>
      <c r="K3102" t="s">
        <v>76</v>
      </c>
    </row>
    <row r="3103" spans="1:11" x14ac:dyDescent="0.35">
      <c r="A3103">
        <v>3102</v>
      </c>
      <c r="B3103" t="s">
        <v>8913</v>
      </c>
      <c r="C3103">
        <v>28</v>
      </c>
      <c r="D3103" t="s">
        <v>8914</v>
      </c>
      <c r="E3103" t="s">
        <v>201</v>
      </c>
      <c r="F3103" t="s">
        <v>57</v>
      </c>
      <c r="G3103" t="s">
        <v>120</v>
      </c>
      <c r="H3103" t="s">
        <v>57</v>
      </c>
      <c r="I3103" t="s">
        <v>88</v>
      </c>
      <c r="J3103" t="s">
        <v>8915</v>
      </c>
      <c r="K3103" t="s">
        <v>76</v>
      </c>
    </row>
    <row r="3104" spans="1:11" x14ac:dyDescent="0.35">
      <c r="A3104">
        <v>3103</v>
      </c>
      <c r="B3104" t="s">
        <v>8916</v>
      </c>
      <c r="C3104">
        <v>25</v>
      </c>
      <c r="D3104" t="s">
        <v>8917</v>
      </c>
      <c r="E3104" t="s">
        <v>14</v>
      </c>
      <c r="F3104" t="s">
        <v>23</v>
      </c>
      <c r="G3104" t="s">
        <v>80</v>
      </c>
      <c r="H3104" t="s">
        <v>32</v>
      </c>
      <c r="I3104" t="s">
        <v>63</v>
      </c>
      <c r="J3104" t="s">
        <v>8918</v>
      </c>
      <c r="K3104" t="s">
        <v>44</v>
      </c>
    </row>
    <row r="3105" spans="1:11" x14ac:dyDescent="0.35">
      <c r="A3105">
        <v>3104</v>
      </c>
      <c r="B3105" t="s">
        <v>8919</v>
      </c>
      <c r="C3105">
        <v>28</v>
      </c>
      <c r="D3105" t="s">
        <v>8920</v>
      </c>
      <c r="E3105" t="s">
        <v>40</v>
      </c>
      <c r="F3105" t="s">
        <v>201</v>
      </c>
      <c r="G3105" t="s">
        <v>24</v>
      </c>
      <c r="H3105" t="s">
        <v>25</v>
      </c>
      <c r="I3105" t="s">
        <v>153</v>
      </c>
      <c r="J3105">
        <f>1-957-657-9030</f>
        <v>-10643</v>
      </c>
      <c r="K3105" t="s">
        <v>76</v>
      </c>
    </row>
    <row r="3106" spans="1:11" x14ac:dyDescent="0.35">
      <c r="A3106">
        <v>3105</v>
      </c>
      <c r="B3106" t="s">
        <v>8921</v>
      </c>
      <c r="C3106">
        <v>23</v>
      </c>
      <c r="D3106" t="s">
        <v>8922</v>
      </c>
      <c r="E3106" t="s">
        <v>25</v>
      </c>
      <c r="F3106" t="s">
        <v>14</v>
      </c>
      <c r="G3106" t="s">
        <v>52</v>
      </c>
      <c r="H3106" t="s">
        <v>13</v>
      </c>
      <c r="I3106" t="s">
        <v>58</v>
      </c>
      <c r="J3106" t="s">
        <v>8923</v>
      </c>
      <c r="K3106" t="s">
        <v>28</v>
      </c>
    </row>
    <row r="3107" spans="1:11" x14ac:dyDescent="0.35">
      <c r="A3107">
        <v>3106</v>
      </c>
      <c r="B3107" t="s">
        <v>8924</v>
      </c>
      <c r="C3107">
        <v>23</v>
      </c>
      <c r="D3107" t="s">
        <v>8925</v>
      </c>
      <c r="E3107" t="s">
        <v>177</v>
      </c>
      <c r="F3107" t="s">
        <v>42</v>
      </c>
      <c r="G3107" t="s">
        <v>80</v>
      </c>
      <c r="H3107" t="s">
        <v>32</v>
      </c>
      <c r="I3107" t="s">
        <v>91</v>
      </c>
      <c r="J3107" t="s">
        <v>8926</v>
      </c>
      <c r="K3107" t="s">
        <v>44</v>
      </c>
    </row>
    <row r="3108" spans="1:11" x14ac:dyDescent="0.35">
      <c r="A3108">
        <v>3107</v>
      </c>
      <c r="B3108" t="s">
        <v>8927</v>
      </c>
      <c r="C3108">
        <v>20</v>
      </c>
      <c r="D3108" t="s">
        <v>8928</v>
      </c>
      <c r="E3108" t="s">
        <v>177</v>
      </c>
      <c r="F3108" t="s">
        <v>34</v>
      </c>
      <c r="G3108" t="s">
        <v>80</v>
      </c>
      <c r="H3108" t="s">
        <v>32</v>
      </c>
      <c r="I3108" t="s">
        <v>146</v>
      </c>
      <c r="J3108">
        <f>1-578-190-2215</f>
        <v>-2982</v>
      </c>
      <c r="K3108" t="s">
        <v>28</v>
      </c>
    </row>
    <row r="3109" spans="1:11" x14ac:dyDescent="0.35">
      <c r="A3109">
        <v>3108</v>
      </c>
      <c r="B3109" t="s">
        <v>8929</v>
      </c>
      <c r="C3109">
        <v>30</v>
      </c>
      <c r="D3109" t="s">
        <v>8930</v>
      </c>
      <c r="E3109" t="s">
        <v>57</v>
      </c>
      <c r="F3109" t="s">
        <v>67</v>
      </c>
      <c r="G3109" t="s">
        <v>15</v>
      </c>
      <c r="H3109" t="s">
        <v>16</v>
      </c>
      <c r="I3109" t="s">
        <v>58</v>
      </c>
      <c r="J3109" t="s">
        <v>8931</v>
      </c>
      <c r="K3109" t="s">
        <v>76</v>
      </c>
    </row>
    <row r="3110" spans="1:11" x14ac:dyDescent="0.35">
      <c r="A3110">
        <v>3109</v>
      </c>
      <c r="B3110" t="s">
        <v>8932</v>
      </c>
      <c r="C3110">
        <v>29</v>
      </c>
      <c r="D3110" t="s">
        <v>8933</v>
      </c>
      <c r="E3110" t="s">
        <v>133</v>
      </c>
      <c r="F3110" t="s">
        <v>177</v>
      </c>
      <c r="G3110" t="s">
        <v>62</v>
      </c>
      <c r="H3110" t="s">
        <v>23</v>
      </c>
      <c r="I3110" t="s">
        <v>116</v>
      </c>
      <c r="J3110">
        <f>1-973-532-4476</f>
        <v>-5980</v>
      </c>
      <c r="K3110" t="s">
        <v>37</v>
      </c>
    </row>
    <row r="3111" spans="1:11" x14ac:dyDescent="0.35">
      <c r="A3111">
        <v>3110</v>
      </c>
      <c r="B3111" t="s">
        <v>8934</v>
      </c>
      <c r="C3111">
        <v>20</v>
      </c>
      <c r="D3111" t="s">
        <v>8935</v>
      </c>
      <c r="E3111" t="s">
        <v>14</v>
      </c>
      <c r="F3111" t="s">
        <v>13</v>
      </c>
      <c r="G3111" t="s">
        <v>80</v>
      </c>
      <c r="H3111" t="s">
        <v>32</v>
      </c>
      <c r="I3111" t="s">
        <v>88</v>
      </c>
      <c r="J3111" t="s">
        <v>8936</v>
      </c>
      <c r="K3111" t="s">
        <v>76</v>
      </c>
    </row>
    <row r="3112" spans="1:11" x14ac:dyDescent="0.35">
      <c r="A3112">
        <v>3111</v>
      </c>
      <c r="B3112" t="s">
        <v>8937</v>
      </c>
      <c r="C3112">
        <v>22</v>
      </c>
      <c r="D3112" t="s">
        <v>8938</v>
      </c>
      <c r="E3112" t="s">
        <v>14</v>
      </c>
      <c r="F3112" t="s">
        <v>57</v>
      </c>
      <c r="G3112" t="s">
        <v>80</v>
      </c>
      <c r="H3112" t="s">
        <v>32</v>
      </c>
      <c r="I3112" t="s">
        <v>17</v>
      </c>
      <c r="J3112">
        <v>3756176985</v>
      </c>
      <c r="K3112" t="s">
        <v>37</v>
      </c>
    </row>
    <row r="3113" spans="1:11" x14ac:dyDescent="0.35">
      <c r="A3113">
        <v>3112</v>
      </c>
      <c r="B3113" t="s">
        <v>8939</v>
      </c>
      <c r="C3113">
        <v>20</v>
      </c>
      <c r="D3113" t="s">
        <v>8940</v>
      </c>
      <c r="E3113" t="s">
        <v>169</v>
      </c>
      <c r="F3113" t="s">
        <v>13</v>
      </c>
      <c r="G3113" t="s">
        <v>120</v>
      </c>
      <c r="H3113" t="s">
        <v>57</v>
      </c>
      <c r="I3113" t="s">
        <v>102</v>
      </c>
      <c r="J3113" t="s">
        <v>8941</v>
      </c>
      <c r="K3113" t="s">
        <v>19</v>
      </c>
    </row>
    <row r="3114" spans="1:11" x14ac:dyDescent="0.35">
      <c r="A3114">
        <v>3113</v>
      </c>
      <c r="B3114" t="s">
        <v>8942</v>
      </c>
      <c r="C3114">
        <v>22</v>
      </c>
      <c r="D3114" t="s">
        <v>8943</v>
      </c>
      <c r="E3114" t="s">
        <v>169</v>
      </c>
      <c r="F3114" t="s">
        <v>149</v>
      </c>
      <c r="G3114" t="s">
        <v>24</v>
      </c>
      <c r="H3114" t="s">
        <v>25</v>
      </c>
      <c r="I3114" t="s">
        <v>53</v>
      </c>
      <c r="J3114" t="s">
        <v>8944</v>
      </c>
      <c r="K3114" t="s">
        <v>76</v>
      </c>
    </row>
    <row r="3115" spans="1:11" x14ac:dyDescent="0.35">
      <c r="A3115">
        <v>3114</v>
      </c>
      <c r="B3115" t="s">
        <v>8945</v>
      </c>
      <c r="C3115">
        <v>29</v>
      </c>
      <c r="D3115" t="s">
        <v>8946</v>
      </c>
      <c r="E3115" t="s">
        <v>14</v>
      </c>
      <c r="F3115" t="s">
        <v>67</v>
      </c>
      <c r="G3115" t="s">
        <v>80</v>
      </c>
      <c r="H3115" t="s">
        <v>32</v>
      </c>
      <c r="I3115" t="s">
        <v>53</v>
      </c>
      <c r="J3115" t="s">
        <v>8947</v>
      </c>
      <c r="K3115" t="s">
        <v>76</v>
      </c>
    </row>
    <row r="3116" spans="1:11" x14ac:dyDescent="0.35">
      <c r="A3116">
        <v>3115</v>
      </c>
      <c r="B3116" t="s">
        <v>8948</v>
      </c>
      <c r="C3116">
        <v>21</v>
      </c>
      <c r="D3116" t="s">
        <v>8949</v>
      </c>
      <c r="E3116" t="s">
        <v>133</v>
      </c>
      <c r="F3116" t="s">
        <v>40</v>
      </c>
      <c r="G3116" t="s">
        <v>47</v>
      </c>
      <c r="H3116" t="s">
        <v>31</v>
      </c>
      <c r="I3116" t="s">
        <v>48</v>
      </c>
      <c r="J3116" t="s">
        <v>8950</v>
      </c>
      <c r="K3116" t="s">
        <v>44</v>
      </c>
    </row>
    <row r="3117" spans="1:11" x14ac:dyDescent="0.35">
      <c r="A3117">
        <v>3116</v>
      </c>
      <c r="B3117" t="s">
        <v>8951</v>
      </c>
      <c r="C3117">
        <v>20</v>
      </c>
      <c r="D3117" t="s">
        <v>8952</v>
      </c>
      <c r="E3117" t="s">
        <v>42</v>
      </c>
      <c r="F3117" t="s">
        <v>40</v>
      </c>
      <c r="G3117" t="s">
        <v>47</v>
      </c>
      <c r="H3117" t="s">
        <v>31</v>
      </c>
      <c r="I3117" t="s">
        <v>68</v>
      </c>
      <c r="J3117" t="s">
        <v>8953</v>
      </c>
      <c r="K3117" t="s">
        <v>28</v>
      </c>
    </row>
    <row r="3118" spans="1:11" x14ac:dyDescent="0.35">
      <c r="A3118">
        <v>3117</v>
      </c>
      <c r="B3118" t="s">
        <v>8954</v>
      </c>
      <c r="C3118">
        <v>24</v>
      </c>
      <c r="D3118" t="s">
        <v>8955</v>
      </c>
      <c r="E3118" t="s">
        <v>57</v>
      </c>
      <c r="F3118" t="s">
        <v>40</v>
      </c>
      <c r="G3118" t="s">
        <v>15</v>
      </c>
      <c r="H3118" t="s">
        <v>16</v>
      </c>
      <c r="I3118" t="s">
        <v>91</v>
      </c>
      <c r="J3118" t="s">
        <v>8956</v>
      </c>
      <c r="K3118" t="s">
        <v>19</v>
      </c>
    </row>
    <row r="3119" spans="1:11" x14ac:dyDescent="0.35">
      <c r="A3119">
        <v>3118</v>
      </c>
      <c r="B3119" t="s">
        <v>8957</v>
      </c>
      <c r="C3119">
        <v>22</v>
      </c>
      <c r="D3119" t="s">
        <v>8958</v>
      </c>
      <c r="E3119" t="s">
        <v>22</v>
      </c>
      <c r="F3119" t="s">
        <v>25</v>
      </c>
      <c r="G3119" t="s">
        <v>87</v>
      </c>
      <c r="H3119" t="s">
        <v>79</v>
      </c>
      <c r="I3119" t="s">
        <v>153</v>
      </c>
      <c r="J3119" t="s">
        <v>8959</v>
      </c>
      <c r="K3119" t="s">
        <v>28</v>
      </c>
    </row>
    <row r="3120" spans="1:11" x14ac:dyDescent="0.35">
      <c r="A3120">
        <v>3119</v>
      </c>
      <c r="B3120" t="s">
        <v>8960</v>
      </c>
      <c r="C3120">
        <v>25</v>
      </c>
      <c r="D3120" t="s">
        <v>8961</v>
      </c>
      <c r="E3120" t="s">
        <v>34</v>
      </c>
      <c r="F3120" t="s">
        <v>42</v>
      </c>
      <c r="G3120" t="s">
        <v>47</v>
      </c>
      <c r="H3120" t="s">
        <v>31</v>
      </c>
      <c r="I3120" t="s">
        <v>53</v>
      </c>
      <c r="J3120">
        <v>7694305103</v>
      </c>
      <c r="K3120" t="s">
        <v>19</v>
      </c>
    </row>
    <row r="3121" spans="1:11" x14ac:dyDescent="0.35">
      <c r="A3121">
        <v>3120</v>
      </c>
      <c r="B3121" t="s">
        <v>8962</v>
      </c>
      <c r="C3121">
        <v>21</v>
      </c>
      <c r="D3121" t="s">
        <v>8963</v>
      </c>
      <c r="E3121" t="s">
        <v>169</v>
      </c>
      <c r="F3121" t="s">
        <v>16</v>
      </c>
      <c r="G3121" t="s">
        <v>87</v>
      </c>
      <c r="H3121" t="s">
        <v>79</v>
      </c>
      <c r="I3121" t="s">
        <v>88</v>
      </c>
      <c r="J3121" t="s">
        <v>8964</v>
      </c>
      <c r="K3121" t="s">
        <v>37</v>
      </c>
    </row>
    <row r="3122" spans="1:11" x14ac:dyDescent="0.35">
      <c r="A3122">
        <v>3121</v>
      </c>
      <c r="B3122" t="s">
        <v>8965</v>
      </c>
      <c r="C3122">
        <v>20</v>
      </c>
      <c r="D3122" t="s">
        <v>8966</v>
      </c>
      <c r="E3122" t="s">
        <v>169</v>
      </c>
      <c r="F3122" t="s">
        <v>25</v>
      </c>
      <c r="G3122" t="s">
        <v>47</v>
      </c>
      <c r="H3122" t="s">
        <v>31</v>
      </c>
      <c r="I3122" t="s">
        <v>48</v>
      </c>
      <c r="J3122" t="s">
        <v>8967</v>
      </c>
      <c r="K3122" t="s">
        <v>19</v>
      </c>
    </row>
    <row r="3123" spans="1:11" x14ac:dyDescent="0.35">
      <c r="A3123">
        <v>3122</v>
      </c>
      <c r="B3123" t="s">
        <v>8968</v>
      </c>
      <c r="C3123">
        <v>21</v>
      </c>
      <c r="D3123" t="s">
        <v>8969</v>
      </c>
      <c r="E3123" t="s">
        <v>101</v>
      </c>
      <c r="F3123" t="s">
        <v>42</v>
      </c>
      <c r="G3123" t="s">
        <v>24</v>
      </c>
      <c r="H3123" t="s">
        <v>25</v>
      </c>
      <c r="I3123" t="s">
        <v>170</v>
      </c>
      <c r="J3123" t="s">
        <v>8970</v>
      </c>
      <c r="K3123" t="s">
        <v>44</v>
      </c>
    </row>
    <row r="3124" spans="1:11" x14ac:dyDescent="0.35">
      <c r="A3124">
        <v>3123</v>
      </c>
      <c r="B3124" t="s">
        <v>8971</v>
      </c>
      <c r="C3124">
        <v>23</v>
      </c>
      <c r="D3124" t="s">
        <v>8972</v>
      </c>
      <c r="E3124" t="s">
        <v>101</v>
      </c>
      <c r="F3124" t="s">
        <v>25</v>
      </c>
      <c r="G3124" t="s">
        <v>87</v>
      </c>
      <c r="H3124" t="s">
        <v>79</v>
      </c>
      <c r="I3124" t="s">
        <v>48</v>
      </c>
      <c r="J3124" t="s">
        <v>8973</v>
      </c>
      <c r="K3124" t="s">
        <v>28</v>
      </c>
    </row>
    <row r="3125" spans="1:11" x14ac:dyDescent="0.35">
      <c r="A3125">
        <v>3124</v>
      </c>
      <c r="B3125" t="s">
        <v>8974</v>
      </c>
      <c r="C3125">
        <v>25</v>
      </c>
      <c r="D3125" t="s">
        <v>8975</v>
      </c>
      <c r="E3125" t="s">
        <v>177</v>
      </c>
      <c r="F3125" t="s">
        <v>40</v>
      </c>
      <c r="G3125" t="s">
        <v>24</v>
      </c>
      <c r="H3125" t="s">
        <v>25</v>
      </c>
      <c r="I3125" t="s">
        <v>102</v>
      </c>
      <c r="J3125" t="s">
        <v>8976</v>
      </c>
      <c r="K3125" t="s">
        <v>37</v>
      </c>
    </row>
    <row r="3126" spans="1:11" x14ac:dyDescent="0.35">
      <c r="A3126">
        <v>3125</v>
      </c>
      <c r="B3126" t="s">
        <v>8977</v>
      </c>
      <c r="C3126">
        <v>23</v>
      </c>
      <c r="D3126" t="s">
        <v>8978</v>
      </c>
      <c r="E3126" t="s">
        <v>149</v>
      </c>
      <c r="F3126" t="s">
        <v>16</v>
      </c>
      <c r="G3126" t="s">
        <v>41</v>
      </c>
      <c r="H3126" t="s">
        <v>42</v>
      </c>
      <c r="I3126" t="s">
        <v>58</v>
      </c>
      <c r="J3126" t="s">
        <v>8979</v>
      </c>
      <c r="K3126" t="s">
        <v>44</v>
      </c>
    </row>
    <row r="3127" spans="1:11" x14ac:dyDescent="0.35">
      <c r="A3127">
        <v>3126</v>
      </c>
      <c r="B3127" t="s">
        <v>8980</v>
      </c>
      <c r="C3127">
        <v>30</v>
      </c>
      <c r="D3127" t="s">
        <v>8981</v>
      </c>
      <c r="E3127" t="s">
        <v>16</v>
      </c>
      <c r="F3127" t="s">
        <v>14</v>
      </c>
      <c r="G3127" t="s">
        <v>15</v>
      </c>
      <c r="H3127" t="s">
        <v>16</v>
      </c>
      <c r="I3127" t="s">
        <v>88</v>
      </c>
      <c r="J3127" t="s">
        <v>8982</v>
      </c>
      <c r="K3127" t="s">
        <v>37</v>
      </c>
    </row>
    <row r="3128" spans="1:11" x14ac:dyDescent="0.35">
      <c r="A3128">
        <v>3127</v>
      </c>
      <c r="B3128" t="s">
        <v>8983</v>
      </c>
      <c r="C3128">
        <v>26</v>
      </c>
      <c r="D3128" t="s">
        <v>8984</v>
      </c>
      <c r="E3128" t="s">
        <v>14</v>
      </c>
      <c r="F3128" t="s">
        <v>31</v>
      </c>
      <c r="G3128" t="s">
        <v>52</v>
      </c>
      <c r="H3128" t="s">
        <v>13</v>
      </c>
      <c r="I3128" t="s">
        <v>17</v>
      </c>
      <c r="J3128" t="s">
        <v>8985</v>
      </c>
      <c r="K3128" t="s">
        <v>19</v>
      </c>
    </row>
    <row r="3129" spans="1:11" x14ac:dyDescent="0.35">
      <c r="A3129">
        <v>3128</v>
      </c>
      <c r="B3129" t="s">
        <v>8986</v>
      </c>
      <c r="C3129">
        <v>25</v>
      </c>
      <c r="D3129" t="s">
        <v>8987</v>
      </c>
      <c r="E3129" t="s">
        <v>177</v>
      </c>
      <c r="F3129" t="s">
        <v>133</v>
      </c>
      <c r="G3129" t="s">
        <v>41</v>
      </c>
      <c r="H3129" t="s">
        <v>42</v>
      </c>
      <c r="I3129" t="s">
        <v>68</v>
      </c>
      <c r="J3129" t="s">
        <v>8988</v>
      </c>
      <c r="K3129" t="s">
        <v>44</v>
      </c>
    </row>
    <row r="3130" spans="1:11" x14ac:dyDescent="0.35">
      <c r="A3130">
        <v>3129</v>
      </c>
      <c r="B3130" t="s">
        <v>8989</v>
      </c>
      <c r="C3130">
        <v>29</v>
      </c>
      <c r="D3130" t="s">
        <v>8990</v>
      </c>
      <c r="E3130" t="s">
        <v>34</v>
      </c>
      <c r="F3130" t="s">
        <v>42</v>
      </c>
      <c r="G3130" t="s">
        <v>80</v>
      </c>
      <c r="H3130" t="s">
        <v>32</v>
      </c>
      <c r="I3130" t="s">
        <v>116</v>
      </c>
      <c r="J3130" t="s">
        <v>8991</v>
      </c>
      <c r="K3130" t="s">
        <v>44</v>
      </c>
    </row>
    <row r="3131" spans="1:11" x14ac:dyDescent="0.35">
      <c r="A3131">
        <v>3130</v>
      </c>
      <c r="B3131" t="s">
        <v>8992</v>
      </c>
      <c r="C3131">
        <v>20</v>
      </c>
      <c r="D3131" t="s">
        <v>8993</v>
      </c>
      <c r="E3131" t="s">
        <v>40</v>
      </c>
      <c r="F3131" t="s">
        <v>42</v>
      </c>
      <c r="G3131" t="s">
        <v>80</v>
      </c>
      <c r="H3131" t="s">
        <v>32</v>
      </c>
      <c r="I3131" t="s">
        <v>53</v>
      </c>
      <c r="J3131">
        <v>942217472</v>
      </c>
      <c r="K3131" t="s">
        <v>76</v>
      </c>
    </row>
    <row r="3132" spans="1:11" x14ac:dyDescent="0.35">
      <c r="A3132">
        <v>3131</v>
      </c>
      <c r="B3132" t="s">
        <v>8994</v>
      </c>
      <c r="C3132">
        <v>21</v>
      </c>
      <c r="D3132" t="s">
        <v>8995</v>
      </c>
      <c r="E3132" t="s">
        <v>14</v>
      </c>
      <c r="F3132" t="s">
        <v>22</v>
      </c>
      <c r="G3132" t="s">
        <v>33</v>
      </c>
      <c r="H3132" t="s">
        <v>34</v>
      </c>
      <c r="I3132" t="s">
        <v>91</v>
      </c>
      <c r="J3132" t="s">
        <v>8996</v>
      </c>
      <c r="K3132" t="s">
        <v>28</v>
      </c>
    </row>
    <row r="3133" spans="1:11" x14ac:dyDescent="0.35">
      <c r="A3133">
        <v>3132</v>
      </c>
      <c r="B3133" t="s">
        <v>8997</v>
      </c>
      <c r="C3133">
        <v>25</v>
      </c>
      <c r="D3133" t="s">
        <v>8998</v>
      </c>
      <c r="E3133" t="s">
        <v>31</v>
      </c>
      <c r="F3133" t="s">
        <v>31</v>
      </c>
      <c r="G3133" t="s">
        <v>62</v>
      </c>
      <c r="H3133" t="s">
        <v>23</v>
      </c>
      <c r="I3133" t="s">
        <v>153</v>
      </c>
      <c r="J3133" t="s">
        <v>8999</v>
      </c>
      <c r="K3133" t="s">
        <v>19</v>
      </c>
    </row>
    <row r="3134" spans="1:11" x14ac:dyDescent="0.35">
      <c r="A3134">
        <v>3133</v>
      </c>
      <c r="B3134" t="s">
        <v>9000</v>
      </c>
      <c r="C3134">
        <v>20</v>
      </c>
      <c r="D3134" t="s">
        <v>9001</v>
      </c>
      <c r="E3134" t="s">
        <v>14</v>
      </c>
      <c r="F3134" t="s">
        <v>201</v>
      </c>
      <c r="G3134" t="s">
        <v>87</v>
      </c>
      <c r="H3134" t="s">
        <v>79</v>
      </c>
      <c r="I3134" t="s">
        <v>68</v>
      </c>
      <c r="J3134" t="s">
        <v>9002</v>
      </c>
      <c r="K3134" t="s">
        <v>44</v>
      </c>
    </row>
    <row r="3135" spans="1:11" x14ac:dyDescent="0.35">
      <c r="A3135">
        <v>3134</v>
      </c>
      <c r="B3135" t="s">
        <v>9003</v>
      </c>
      <c r="C3135">
        <v>26</v>
      </c>
      <c r="D3135" t="s">
        <v>9004</v>
      </c>
      <c r="E3135" t="s">
        <v>16</v>
      </c>
      <c r="F3135" t="s">
        <v>22</v>
      </c>
      <c r="G3135" t="s">
        <v>120</v>
      </c>
      <c r="H3135" t="s">
        <v>57</v>
      </c>
      <c r="I3135" t="s">
        <v>48</v>
      </c>
      <c r="J3135">
        <v>4276296870</v>
      </c>
      <c r="K3135" t="s">
        <v>37</v>
      </c>
    </row>
    <row r="3136" spans="1:11" x14ac:dyDescent="0.35">
      <c r="A3136">
        <v>3135</v>
      </c>
      <c r="B3136" t="s">
        <v>9005</v>
      </c>
      <c r="C3136">
        <v>26</v>
      </c>
      <c r="D3136" t="s">
        <v>9006</v>
      </c>
      <c r="E3136" t="s">
        <v>14</v>
      </c>
      <c r="F3136" t="s">
        <v>57</v>
      </c>
      <c r="G3136" t="s">
        <v>24</v>
      </c>
      <c r="H3136" t="s">
        <v>25</v>
      </c>
      <c r="I3136" t="s">
        <v>35</v>
      </c>
      <c r="J3136" t="s">
        <v>9007</v>
      </c>
      <c r="K3136" t="s">
        <v>44</v>
      </c>
    </row>
    <row r="3137" spans="1:11" x14ac:dyDescent="0.35">
      <c r="A3137">
        <v>3136</v>
      </c>
      <c r="B3137" t="s">
        <v>9008</v>
      </c>
      <c r="C3137">
        <v>25</v>
      </c>
      <c r="D3137" t="s">
        <v>9009</v>
      </c>
      <c r="E3137" t="s">
        <v>133</v>
      </c>
      <c r="F3137" t="s">
        <v>34</v>
      </c>
      <c r="G3137" t="s">
        <v>24</v>
      </c>
      <c r="H3137" t="s">
        <v>25</v>
      </c>
      <c r="I3137" t="s">
        <v>91</v>
      </c>
      <c r="J3137" t="s">
        <v>9010</v>
      </c>
      <c r="K3137" t="s">
        <v>76</v>
      </c>
    </row>
    <row r="3138" spans="1:11" x14ac:dyDescent="0.35">
      <c r="A3138">
        <v>3137</v>
      </c>
      <c r="B3138" t="s">
        <v>9011</v>
      </c>
      <c r="C3138">
        <v>26</v>
      </c>
      <c r="D3138" t="s">
        <v>9012</v>
      </c>
      <c r="E3138" t="s">
        <v>169</v>
      </c>
      <c r="F3138" t="s">
        <v>23</v>
      </c>
      <c r="G3138" t="s">
        <v>15</v>
      </c>
      <c r="H3138" t="s">
        <v>16</v>
      </c>
      <c r="I3138" t="s">
        <v>48</v>
      </c>
      <c r="J3138" t="s">
        <v>9013</v>
      </c>
      <c r="K3138" t="s">
        <v>28</v>
      </c>
    </row>
    <row r="3139" spans="1:11" x14ac:dyDescent="0.35">
      <c r="A3139">
        <v>3138</v>
      </c>
      <c r="B3139" t="s">
        <v>9014</v>
      </c>
      <c r="C3139">
        <v>29</v>
      </c>
      <c r="D3139" t="s">
        <v>9015</v>
      </c>
      <c r="E3139" t="s">
        <v>23</v>
      </c>
      <c r="F3139" t="s">
        <v>16</v>
      </c>
      <c r="G3139" t="s">
        <v>15</v>
      </c>
      <c r="H3139" t="s">
        <v>16</v>
      </c>
      <c r="I3139" t="s">
        <v>102</v>
      </c>
      <c r="J3139" t="s">
        <v>9016</v>
      </c>
      <c r="K3139" t="s">
        <v>37</v>
      </c>
    </row>
    <row r="3140" spans="1:11" x14ac:dyDescent="0.35">
      <c r="A3140">
        <v>3139</v>
      </c>
      <c r="B3140" t="s">
        <v>9017</v>
      </c>
      <c r="C3140">
        <v>21</v>
      </c>
      <c r="D3140" t="s">
        <v>9018</v>
      </c>
      <c r="E3140" t="s">
        <v>31</v>
      </c>
      <c r="F3140" t="s">
        <v>32</v>
      </c>
      <c r="G3140" t="s">
        <v>33</v>
      </c>
      <c r="H3140" t="s">
        <v>34</v>
      </c>
      <c r="I3140" t="s">
        <v>146</v>
      </c>
      <c r="J3140" t="s">
        <v>9019</v>
      </c>
      <c r="K3140" t="s">
        <v>19</v>
      </c>
    </row>
    <row r="3141" spans="1:11" x14ac:dyDescent="0.35">
      <c r="A3141">
        <v>3140</v>
      </c>
      <c r="B3141" t="s">
        <v>9020</v>
      </c>
      <c r="C3141">
        <v>28</v>
      </c>
      <c r="D3141" t="s">
        <v>9021</v>
      </c>
      <c r="E3141" t="s">
        <v>79</v>
      </c>
      <c r="F3141" t="s">
        <v>177</v>
      </c>
      <c r="G3141" t="s">
        <v>52</v>
      </c>
      <c r="H3141" t="s">
        <v>13</v>
      </c>
      <c r="I3141" t="s">
        <v>26</v>
      </c>
      <c r="J3141" t="s">
        <v>9022</v>
      </c>
      <c r="K3141" t="s">
        <v>19</v>
      </c>
    </row>
    <row r="3142" spans="1:11" x14ac:dyDescent="0.35">
      <c r="A3142">
        <v>3141</v>
      </c>
      <c r="B3142" t="s">
        <v>9023</v>
      </c>
      <c r="C3142">
        <v>30</v>
      </c>
      <c r="D3142" t="s">
        <v>9024</v>
      </c>
      <c r="E3142" t="s">
        <v>13</v>
      </c>
      <c r="F3142" t="s">
        <v>67</v>
      </c>
      <c r="G3142" t="s">
        <v>87</v>
      </c>
      <c r="H3142" t="s">
        <v>79</v>
      </c>
      <c r="I3142" t="s">
        <v>53</v>
      </c>
      <c r="J3142" t="s">
        <v>9025</v>
      </c>
      <c r="K3142" t="s">
        <v>37</v>
      </c>
    </row>
    <row r="3143" spans="1:11" x14ac:dyDescent="0.35">
      <c r="A3143">
        <v>3142</v>
      </c>
      <c r="B3143" t="s">
        <v>9026</v>
      </c>
      <c r="C3143">
        <v>22</v>
      </c>
      <c r="D3143" t="s">
        <v>9027</v>
      </c>
      <c r="E3143" t="s">
        <v>16</v>
      </c>
      <c r="F3143" t="s">
        <v>23</v>
      </c>
      <c r="G3143" t="s">
        <v>62</v>
      </c>
      <c r="H3143" t="s">
        <v>23</v>
      </c>
      <c r="I3143" t="s">
        <v>48</v>
      </c>
      <c r="J3143">
        <v>3999179335</v>
      </c>
      <c r="K3143" t="s">
        <v>76</v>
      </c>
    </row>
    <row r="3144" spans="1:11" x14ac:dyDescent="0.35">
      <c r="A3144">
        <v>3143</v>
      </c>
      <c r="B3144" t="s">
        <v>9028</v>
      </c>
      <c r="C3144">
        <v>22</v>
      </c>
      <c r="D3144" t="s">
        <v>9029</v>
      </c>
      <c r="E3144" t="s">
        <v>23</v>
      </c>
      <c r="F3144" t="s">
        <v>149</v>
      </c>
      <c r="G3144" t="s">
        <v>87</v>
      </c>
      <c r="H3144" t="s">
        <v>79</v>
      </c>
      <c r="I3144" t="s">
        <v>146</v>
      </c>
      <c r="J3144" t="s">
        <v>9030</v>
      </c>
      <c r="K3144" t="s">
        <v>76</v>
      </c>
    </row>
    <row r="3145" spans="1:11" x14ac:dyDescent="0.35">
      <c r="A3145">
        <v>3144</v>
      </c>
      <c r="B3145" t="s">
        <v>9031</v>
      </c>
      <c r="C3145">
        <v>21</v>
      </c>
      <c r="D3145" t="s">
        <v>9032</v>
      </c>
      <c r="E3145" t="s">
        <v>149</v>
      </c>
      <c r="F3145" t="s">
        <v>101</v>
      </c>
      <c r="G3145" t="s">
        <v>120</v>
      </c>
      <c r="H3145" t="s">
        <v>57</v>
      </c>
      <c r="I3145" t="s">
        <v>26</v>
      </c>
      <c r="J3145" t="s">
        <v>9033</v>
      </c>
      <c r="K3145" t="s">
        <v>37</v>
      </c>
    </row>
    <row r="3146" spans="1:11" x14ac:dyDescent="0.35">
      <c r="A3146">
        <v>3145</v>
      </c>
      <c r="B3146" t="s">
        <v>9034</v>
      </c>
      <c r="C3146">
        <v>24</v>
      </c>
      <c r="D3146" t="s">
        <v>9035</v>
      </c>
      <c r="E3146" t="s">
        <v>169</v>
      </c>
      <c r="F3146" t="s">
        <v>133</v>
      </c>
      <c r="G3146" t="s">
        <v>87</v>
      </c>
      <c r="H3146" t="s">
        <v>79</v>
      </c>
      <c r="I3146" t="s">
        <v>35</v>
      </c>
      <c r="J3146">
        <v>5437273904</v>
      </c>
      <c r="K3146" t="s">
        <v>37</v>
      </c>
    </row>
    <row r="3147" spans="1:11" x14ac:dyDescent="0.35">
      <c r="A3147">
        <v>3146</v>
      </c>
      <c r="B3147" t="s">
        <v>9036</v>
      </c>
      <c r="C3147">
        <v>25</v>
      </c>
      <c r="D3147" t="s">
        <v>9037</v>
      </c>
      <c r="E3147" t="s">
        <v>133</v>
      </c>
      <c r="F3147" t="s">
        <v>16</v>
      </c>
      <c r="G3147" t="s">
        <v>15</v>
      </c>
      <c r="H3147" t="s">
        <v>16</v>
      </c>
      <c r="I3147" t="s">
        <v>91</v>
      </c>
      <c r="J3147" t="s">
        <v>9038</v>
      </c>
      <c r="K3147" t="s">
        <v>19</v>
      </c>
    </row>
    <row r="3148" spans="1:11" x14ac:dyDescent="0.35">
      <c r="A3148">
        <v>3147</v>
      </c>
      <c r="B3148" t="s">
        <v>9039</v>
      </c>
      <c r="C3148">
        <v>27</v>
      </c>
      <c r="D3148" t="s">
        <v>9040</v>
      </c>
      <c r="E3148" t="s">
        <v>101</v>
      </c>
      <c r="F3148" t="s">
        <v>42</v>
      </c>
      <c r="G3148" t="s">
        <v>80</v>
      </c>
      <c r="H3148" t="s">
        <v>32</v>
      </c>
      <c r="I3148" t="s">
        <v>153</v>
      </c>
      <c r="J3148">
        <v>3061822070</v>
      </c>
      <c r="K3148" t="s">
        <v>19</v>
      </c>
    </row>
    <row r="3149" spans="1:11" x14ac:dyDescent="0.35">
      <c r="A3149">
        <v>3148</v>
      </c>
      <c r="B3149" t="s">
        <v>9041</v>
      </c>
      <c r="C3149">
        <v>26</v>
      </c>
      <c r="D3149" t="s">
        <v>9042</v>
      </c>
      <c r="E3149" t="s">
        <v>201</v>
      </c>
      <c r="F3149" t="s">
        <v>25</v>
      </c>
      <c r="G3149" t="s">
        <v>52</v>
      </c>
      <c r="H3149" t="s">
        <v>13</v>
      </c>
      <c r="I3149" t="s">
        <v>26</v>
      </c>
      <c r="J3149">
        <f>1-154-664-9904</f>
        <v>-10721</v>
      </c>
      <c r="K3149" t="s">
        <v>28</v>
      </c>
    </row>
    <row r="3150" spans="1:11" x14ac:dyDescent="0.35">
      <c r="A3150">
        <v>3149</v>
      </c>
      <c r="B3150" t="s">
        <v>9043</v>
      </c>
      <c r="C3150">
        <v>20</v>
      </c>
      <c r="D3150" t="s">
        <v>9044</v>
      </c>
      <c r="E3150" t="s">
        <v>23</v>
      </c>
      <c r="F3150" t="s">
        <v>31</v>
      </c>
      <c r="G3150" t="s">
        <v>41</v>
      </c>
      <c r="H3150" t="s">
        <v>42</v>
      </c>
      <c r="I3150" t="s">
        <v>26</v>
      </c>
      <c r="J3150" t="s">
        <v>9045</v>
      </c>
      <c r="K3150" t="s">
        <v>76</v>
      </c>
    </row>
    <row r="3151" spans="1:11" x14ac:dyDescent="0.35">
      <c r="A3151">
        <v>3150</v>
      </c>
      <c r="B3151" t="s">
        <v>9046</v>
      </c>
      <c r="C3151">
        <v>23</v>
      </c>
      <c r="D3151" t="s">
        <v>9047</v>
      </c>
      <c r="E3151" t="s">
        <v>22</v>
      </c>
      <c r="F3151" t="s">
        <v>31</v>
      </c>
      <c r="G3151" t="s">
        <v>24</v>
      </c>
      <c r="H3151" t="s">
        <v>25</v>
      </c>
      <c r="I3151" t="s">
        <v>116</v>
      </c>
      <c r="J3151" t="s">
        <v>9048</v>
      </c>
      <c r="K3151" t="s">
        <v>19</v>
      </c>
    </row>
    <row r="3152" spans="1:11" x14ac:dyDescent="0.35">
      <c r="A3152">
        <v>3151</v>
      </c>
      <c r="B3152" t="s">
        <v>9049</v>
      </c>
      <c r="C3152">
        <v>28</v>
      </c>
      <c r="D3152" t="s">
        <v>9050</v>
      </c>
      <c r="E3152" t="s">
        <v>25</v>
      </c>
      <c r="F3152" t="s">
        <v>79</v>
      </c>
      <c r="G3152" t="s">
        <v>120</v>
      </c>
      <c r="H3152" t="s">
        <v>57</v>
      </c>
      <c r="I3152" t="s">
        <v>102</v>
      </c>
      <c r="J3152" t="s">
        <v>9051</v>
      </c>
      <c r="K3152" t="s">
        <v>28</v>
      </c>
    </row>
    <row r="3153" spans="1:11" x14ac:dyDescent="0.35">
      <c r="A3153">
        <v>3152</v>
      </c>
      <c r="B3153" t="s">
        <v>9052</v>
      </c>
      <c r="C3153">
        <v>21</v>
      </c>
      <c r="D3153" t="s">
        <v>9053</v>
      </c>
      <c r="E3153" t="s">
        <v>79</v>
      </c>
      <c r="F3153" t="s">
        <v>31</v>
      </c>
      <c r="G3153" t="s">
        <v>47</v>
      </c>
      <c r="H3153" t="s">
        <v>31</v>
      </c>
      <c r="I3153" t="s">
        <v>116</v>
      </c>
      <c r="J3153" t="s">
        <v>9054</v>
      </c>
      <c r="K3153" t="s">
        <v>76</v>
      </c>
    </row>
    <row r="3154" spans="1:11" x14ac:dyDescent="0.35">
      <c r="A3154">
        <v>3153</v>
      </c>
      <c r="B3154" t="s">
        <v>1986</v>
      </c>
      <c r="C3154">
        <v>29</v>
      </c>
      <c r="D3154" t="s">
        <v>9055</v>
      </c>
      <c r="E3154" t="s">
        <v>42</v>
      </c>
      <c r="F3154" t="s">
        <v>14</v>
      </c>
      <c r="G3154" t="s">
        <v>15</v>
      </c>
      <c r="H3154" t="s">
        <v>16</v>
      </c>
      <c r="I3154" t="s">
        <v>91</v>
      </c>
      <c r="J3154" t="s">
        <v>9056</v>
      </c>
      <c r="K3154" t="s">
        <v>19</v>
      </c>
    </row>
    <row r="3155" spans="1:11" x14ac:dyDescent="0.35">
      <c r="A3155">
        <v>3154</v>
      </c>
      <c r="B3155" t="s">
        <v>9057</v>
      </c>
      <c r="C3155">
        <v>23</v>
      </c>
      <c r="D3155" t="s">
        <v>9058</v>
      </c>
      <c r="E3155" t="s">
        <v>34</v>
      </c>
      <c r="F3155" t="s">
        <v>14</v>
      </c>
      <c r="G3155" t="s">
        <v>15</v>
      </c>
      <c r="H3155" t="s">
        <v>16</v>
      </c>
      <c r="I3155" t="s">
        <v>63</v>
      </c>
      <c r="J3155" t="s">
        <v>9059</v>
      </c>
      <c r="K3155" t="s">
        <v>37</v>
      </c>
    </row>
    <row r="3156" spans="1:11" x14ac:dyDescent="0.35">
      <c r="A3156">
        <v>3155</v>
      </c>
      <c r="B3156" t="s">
        <v>9060</v>
      </c>
      <c r="C3156">
        <v>20</v>
      </c>
      <c r="D3156" t="s">
        <v>9061</v>
      </c>
      <c r="E3156" t="s">
        <v>201</v>
      </c>
      <c r="F3156" t="s">
        <v>169</v>
      </c>
      <c r="G3156" t="s">
        <v>15</v>
      </c>
      <c r="H3156" t="s">
        <v>16</v>
      </c>
      <c r="I3156" t="s">
        <v>170</v>
      </c>
      <c r="J3156" t="s">
        <v>9062</v>
      </c>
      <c r="K3156" t="s">
        <v>19</v>
      </c>
    </row>
    <row r="3157" spans="1:11" x14ac:dyDescent="0.35">
      <c r="A3157">
        <v>3156</v>
      </c>
      <c r="B3157" t="s">
        <v>9063</v>
      </c>
      <c r="C3157">
        <v>23</v>
      </c>
      <c r="D3157" t="s">
        <v>9064</v>
      </c>
      <c r="E3157" t="s">
        <v>40</v>
      </c>
      <c r="F3157" t="s">
        <v>32</v>
      </c>
      <c r="G3157" t="s">
        <v>87</v>
      </c>
      <c r="H3157" t="s">
        <v>79</v>
      </c>
      <c r="I3157" t="s">
        <v>153</v>
      </c>
      <c r="J3157" t="s">
        <v>9065</v>
      </c>
      <c r="K3157" t="s">
        <v>37</v>
      </c>
    </row>
    <row r="3158" spans="1:11" x14ac:dyDescent="0.35">
      <c r="A3158">
        <v>3157</v>
      </c>
      <c r="B3158" t="s">
        <v>9066</v>
      </c>
      <c r="C3158">
        <v>21</v>
      </c>
      <c r="D3158" t="s">
        <v>9067</v>
      </c>
      <c r="E3158" t="s">
        <v>23</v>
      </c>
      <c r="F3158" t="s">
        <v>101</v>
      </c>
      <c r="G3158" t="s">
        <v>47</v>
      </c>
      <c r="H3158" t="s">
        <v>31</v>
      </c>
      <c r="I3158" t="s">
        <v>88</v>
      </c>
      <c r="J3158" t="s">
        <v>9068</v>
      </c>
      <c r="K3158" t="s">
        <v>19</v>
      </c>
    </row>
    <row r="3159" spans="1:11" x14ac:dyDescent="0.35">
      <c r="A3159">
        <v>3158</v>
      </c>
      <c r="B3159" t="s">
        <v>9069</v>
      </c>
      <c r="C3159">
        <v>30</v>
      </c>
      <c r="D3159" t="s">
        <v>9070</v>
      </c>
      <c r="E3159" t="s">
        <v>23</v>
      </c>
      <c r="F3159" t="s">
        <v>34</v>
      </c>
      <c r="G3159" t="s">
        <v>24</v>
      </c>
      <c r="H3159" t="s">
        <v>25</v>
      </c>
      <c r="I3159" t="s">
        <v>35</v>
      </c>
      <c r="J3159" t="s">
        <v>9071</v>
      </c>
      <c r="K3159" t="s">
        <v>44</v>
      </c>
    </row>
    <row r="3160" spans="1:11" x14ac:dyDescent="0.35">
      <c r="A3160">
        <v>3159</v>
      </c>
      <c r="B3160" t="s">
        <v>9072</v>
      </c>
      <c r="C3160">
        <v>29</v>
      </c>
      <c r="D3160" t="s">
        <v>9073</v>
      </c>
      <c r="E3160" t="s">
        <v>32</v>
      </c>
      <c r="F3160" t="s">
        <v>22</v>
      </c>
      <c r="G3160" t="s">
        <v>15</v>
      </c>
      <c r="H3160" t="s">
        <v>16</v>
      </c>
      <c r="I3160" t="s">
        <v>153</v>
      </c>
      <c r="J3160" t="s">
        <v>9074</v>
      </c>
      <c r="K3160" t="s">
        <v>37</v>
      </c>
    </row>
    <row r="3161" spans="1:11" x14ac:dyDescent="0.35">
      <c r="A3161">
        <v>3160</v>
      </c>
      <c r="B3161" t="s">
        <v>9075</v>
      </c>
      <c r="C3161">
        <v>25</v>
      </c>
      <c r="D3161" t="s">
        <v>9076</v>
      </c>
      <c r="E3161" t="s">
        <v>25</v>
      </c>
      <c r="F3161" t="s">
        <v>201</v>
      </c>
      <c r="G3161" t="s">
        <v>52</v>
      </c>
      <c r="H3161" t="s">
        <v>13</v>
      </c>
      <c r="I3161" t="s">
        <v>35</v>
      </c>
      <c r="J3161" t="s">
        <v>9077</v>
      </c>
      <c r="K3161" t="s">
        <v>44</v>
      </c>
    </row>
    <row r="3162" spans="1:11" x14ac:dyDescent="0.35">
      <c r="A3162">
        <v>3161</v>
      </c>
      <c r="B3162" t="s">
        <v>9078</v>
      </c>
      <c r="C3162">
        <v>25</v>
      </c>
      <c r="D3162" t="s">
        <v>9079</v>
      </c>
      <c r="E3162" t="s">
        <v>79</v>
      </c>
      <c r="F3162" t="s">
        <v>133</v>
      </c>
      <c r="G3162" t="s">
        <v>62</v>
      </c>
      <c r="H3162" t="s">
        <v>23</v>
      </c>
      <c r="I3162" t="s">
        <v>68</v>
      </c>
      <c r="J3162" t="s">
        <v>9080</v>
      </c>
      <c r="K3162" t="s">
        <v>19</v>
      </c>
    </row>
    <row r="3163" spans="1:11" x14ac:dyDescent="0.35">
      <c r="A3163">
        <v>3162</v>
      </c>
      <c r="B3163" t="s">
        <v>9081</v>
      </c>
      <c r="C3163">
        <v>24</v>
      </c>
      <c r="D3163" t="s">
        <v>9082</v>
      </c>
      <c r="E3163" t="s">
        <v>40</v>
      </c>
      <c r="F3163" t="s">
        <v>34</v>
      </c>
      <c r="G3163" t="s">
        <v>87</v>
      </c>
      <c r="H3163" t="s">
        <v>79</v>
      </c>
      <c r="I3163" t="s">
        <v>170</v>
      </c>
      <c r="J3163" t="s">
        <v>9083</v>
      </c>
      <c r="K3163" t="s">
        <v>76</v>
      </c>
    </row>
    <row r="3164" spans="1:11" x14ac:dyDescent="0.35">
      <c r="A3164">
        <v>3163</v>
      </c>
      <c r="B3164" t="s">
        <v>9084</v>
      </c>
      <c r="C3164">
        <v>21</v>
      </c>
      <c r="D3164" t="s">
        <v>9085</v>
      </c>
      <c r="E3164" t="s">
        <v>34</v>
      </c>
      <c r="F3164" t="s">
        <v>14</v>
      </c>
      <c r="G3164" t="s">
        <v>120</v>
      </c>
      <c r="H3164" t="s">
        <v>57</v>
      </c>
      <c r="I3164" t="s">
        <v>48</v>
      </c>
      <c r="J3164" t="s">
        <v>9086</v>
      </c>
      <c r="K3164" t="s">
        <v>19</v>
      </c>
    </row>
    <row r="3165" spans="1:11" x14ac:dyDescent="0.35">
      <c r="A3165">
        <v>3164</v>
      </c>
      <c r="B3165" t="s">
        <v>9087</v>
      </c>
      <c r="C3165">
        <v>23</v>
      </c>
      <c r="D3165" t="s">
        <v>9088</v>
      </c>
      <c r="E3165" t="s">
        <v>169</v>
      </c>
      <c r="F3165" t="s">
        <v>40</v>
      </c>
      <c r="G3165" t="s">
        <v>47</v>
      </c>
      <c r="H3165" t="s">
        <v>31</v>
      </c>
      <c r="I3165" t="s">
        <v>102</v>
      </c>
      <c r="J3165">
        <v>2269517407</v>
      </c>
      <c r="K3165" t="s">
        <v>28</v>
      </c>
    </row>
    <row r="3166" spans="1:11" x14ac:dyDescent="0.35">
      <c r="A3166">
        <v>3165</v>
      </c>
      <c r="B3166" t="s">
        <v>9089</v>
      </c>
      <c r="C3166">
        <v>27</v>
      </c>
      <c r="D3166" t="s">
        <v>9090</v>
      </c>
      <c r="E3166" t="s">
        <v>13</v>
      </c>
      <c r="F3166" t="s">
        <v>67</v>
      </c>
      <c r="G3166" t="s">
        <v>80</v>
      </c>
      <c r="H3166" t="s">
        <v>32</v>
      </c>
      <c r="I3166" t="s">
        <v>153</v>
      </c>
      <c r="J3166" t="s">
        <v>9091</v>
      </c>
      <c r="K3166" t="s">
        <v>44</v>
      </c>
    </row>
    <row r="3167" spans="1:11" x14ac:dyDescent="0.35">
      <c r="A3167">
        <v>3166</v>
      </c>
      <c r="B3167" t="s">
        <v>9092</v>
      </c>
      <c r="C3167">
        <v>29</v>
      </c>
      <c r="D3167" t="s">
        <v>9093</v>
      </c>
      <c r="E3167" t="s">
        <v>16</v>
      </c>
      <c r="F3167" t="s">
        <v>16</v>
      </c>
      <c r="G3167" t="s">
        <v>87</v>
      </c>
      <c r="H3167" t="s">
        <v>79</v>
      </c>
      <c r="I3167" t="s">
        <v>102</v>
      </c>
      <c r="J3167" t="s">
        <v>9094</v>
      </c>
      <c r="K3167" t="s">
        <v>44</v>
      </c>
    </row>
    <row r="3168" spans="1:11" x14ac:dyDescent="0.35">
      <c r="A3168">
        <v>3167</v>
      </c>
      <c r="B3168" t="s">
        <v>9095</v>
      </c>
      <c r="C3168">
        <v>20</v>
      </c>
      <c r="D3168" t="s">
        <v>9096</v>
      </c>
      <c r="E3168" t="s">
        <v>22</v>
      </c>
      <c r="F3168" t="s">
        <v>25</v>
      </c>
      <c r="G3168" t="s">
        <v>24</v>
      </c>
      <c r="H3168" t="s">
        <v>25</v>
      </c>
      <c r="I3168" t="s">
        <v>35</v>
      </c>
      <c r="J3168" t="s">
        <v>9097</v>
      </c>
      <c r="K3168" t="s">
        <v>76</v>
      </c>
    </row>
    <row r="3169" spans="1:11" x14ac:dyDescent="0.35">
      <c r="A3169">
        <v>3168</v>
      </c>
      <c r="B3169" t="s">
        <v>9098</v>
      </c>
      <c r="C3169">
        <v>24</v>
      </c>
      <c r="D3169" t="s">
        <v>9099</v>
      </c>
      <c r="E3169" t="s">
        <v>169</v>
      </c>
      <c r="F3169" t="s">
        <v>177</v>
      </c>
      <c r="G3169" t="s">
        <v>47</v>
      </c>
      <c r="H3169" t="s">
        <v>31</v>
      </c>
      <c r="I3169" t="s">
        <v>35</v>
      </c>
      <c r="J3169" t="s">
        <v>9100</v>
      </c>
      <c r="K3169" t="s">
        <v>19</v>
      </c>
    </row>
    <row r="3170" spans="1:11" x14ac:dyDescent="0.35">
      <c r="A3170">
        <v>3169</v>
      </c>
      <c r="B3170" t="s">
        <v>9101</v>
      </c>
      <c r="C3170">
        <v>28</v>
      </c>
      <c r="D3170" t="s">
        <v>9102</v>
      </c>
      <c r="E3170" t="s">
        <v>101</v>
      </c>
      <c r="F3170" t="s">
        <v>40</v>
      </c>
      <c r="G3170" t="s">
        <v>15</v>
      </c>
      <c r="H3170" t="s">
        <v>16</v>
      </c>
      <c r="I3170" t="s">
        <v>153</v>
      </c>
      <c r="J3170" t="s">
        <v>9103</v>
      </c>
      <c r="K3170" t="s">
        <v>28</v>
      </c>
    </row>
    <row r="3171" spans="1:11" x14ac:dyDescent="0.35">
      <c r="A3171">
        <v>3170</v>
      </c>
      <c r="B3171" t="s">
        <v>9104</v>
      </c>
      <c r="C3171">
        <v>27</v>
      </c>
      <c r="D3171" t="s">
        <v>9105</v>
      </c>
      <c r="E3171" t="s">
        <v>133</v>
      </c>
      <c r="F3171" t="s">
        <v>57</v>
      </c>
      <c r="G3171" t="s">
        <v>62</v>
      </c>
      <c r="H3171" t="s">
        <v>23</v>
      </c>
      <c r="I3171" t="s">
        <v>26</v>
      </c>
      <c r="J3171" t="s">
        <v>9106</v>
      </c>
      <c r="K3171" t="s">
        <v>19</v>
      </c>
    </row>
    <row r="3172" spans="1:11" x14ac:dyDescent="0.35">
      <c r="A3172">
        <v>3171</v>
      </c>
      <c r="B3172" t="s">
        <v>9107</v>
      </c>
      <c r="C3172">
        <v>24</v>
      </c>
      <c r="D3172" t="s">
        <v>9108</v>
      </c>
      <c r="E3172" t="s">
        <v>42</v>
      </c>
      <c r="F3172" t="s">
        <v>40</v>
      </c>
      <c r="G3172" t="s">
        <v>41</v>
      </c>
      <c r="H3172" t="s">
        <v>42</v>
      </c>
      <c r="I3172" t="s">
        <v>35</v>
      </c>
      <c r="J3172" t="s">
        <v>9109</v>
      </c>
      <c r="K3172" t="s">
        <v>19</v>
      </c>
    </row>
    <row r="3173" spans="1:11" x14ac:dyDescent="0.35">
      <c r="A3173">
        <v>3172</v>
      </c>
      <c r="B3173" t="s">
        <v>9110</v>
      </c>
      <c r="C3173">
        <v>20</v>
      </c>
      <c r="D3173" t="s">
        <v>9111</v>
      </c>
      <c r="E3173" t="s">
        <v>31</v>
      </c>
      <c r="F3173" t="s">
        <v>25</v>
      </c>
      <c r="G3173" t="s">
        <v>80</v>
      </c>
      <c r="H3173" t="s">
        <v>32</v>
      </c>
      <c r="I3173" t="s">
        <v>146</v>
      </c>
      <c r="J3173" t="s">
        <v>9112</v>
      </c>
      <c r="K3173" t="s">
        <v>76</v>
      </c>
    </row>
    <row r="3174" spans="1:11" x14ac:dyDescent="0.35">
      <c r="A3174">
        <v>3173</v>
      </c>
      <c r="B3174" t="s">
        <v>9113</v>
      </c>
      <c r="C3174">
        <v>29</v>
      </c>
      <c r="D3174" t="s">
        <v>9114</v>
      </c>
      <c r="E3174" t="s">
        <v>14</v>
      </c>
      <c r="F3174" t="s">
        <v>23</v>
      </c>
      <c r="G3174" t="s">
        <v>120</v>
      </c>
      <c r="H3174" t="s">
        <v>57</v>
      </c>
      <c r="I3174" t="s">
        <v>146</v>
      </c>
      <c r="J3174" t="s">
        <v>9115</v>
      </c>
      <c r="K3174" t="s">
        <v>37</v>
      </c>
    </row>
    <row r="3175" spans="1:11" x14ac:dyDescent="0.35">
      <c r="A3175">
        <v>3174</v>
      </c>
      <c r="B3175" t="s">
        <v>9116</v>
      </c>
      <c r="C3175">
        <v>21</v>
      </c>
      <c r="D3175" t="s">
        <v>9117</v>
      </c>
      <c r="E3175" t="s">
        <v>67</v>
      </c>
      <c r="F3175" t="s">
        <v>22</v>
      </c>
      <c r="G3175" t="s">
        <v>80</v>
      </c>
      <c r="H3175" t="s">
        <v>32</v>
      </c>
      <c r="I3175" t="s">
        <v>53</v>
      </c>
      <c r="J3175" t="s">
        <v>9118</v>
      </c>
      <c r="K3175" t="s">
        <v>19</v>
      </c>
    </row>
    <row r="3176" spans="1:11" x14ac:dyDescent="0.35">
      <c r="A3176">
        <v>3175</v>
      </c>
      <c r="B3176" t="s">
        <v>9119</v>
      </c>
      <c r="C3176">
        <v>26</v>
      </c>
      <c r="D3176" t="s">
        <v>9120</v>
      </c>
      <c r="E3176" t="s">
        <v>34</v>
      </c>
      <c r="F3176" t="s">
        <v>32</v>
      </c>
      <c r="G3176" t="s">
        <v>24</v>
      </c>
      <c r="H3176" t="s">
        <v>25</v>
      </c>
      <c r="I3176" t="s">
        <v>102</v>
      </c>
      <c r="J3176" t="s">
        <v>9121</v>
      </c>
      <c r="K3176" t="s">
        <v>37</v>
      </c>
    </row>
    <row r="3177" spans="1:11" x14ac:dyDescent="0.35">
      <c r="A3177">
        <v>3176</v>
      </c>
      <c r="B3177" t="s">
        <v>9122</v>
      </c>
      <c r="C3177">
        <v>26</v>
      </c>
      <c r="D3177" t="s">
        <v>9123</v>
      </c>
      <c r="E3177" t="s">
        <v>133</v>
      </c>
      <c r="F3177" t="s">
        <v>67</v>
      </c>
      <c r="G3177" t="s">
        <v>62</v>
      </c>
      <c r="H3177" t="s">
        <v>23</v>
      </c>
      <c r="I3177" t="s">
        <v>153</v>
      </c>
      <c r="J3177">
        <v>440407287</v>
      </c>
      <c r="K3177" t="s">
        <v>28</v>
      </c>
    </row>
    <row r="3178" spans="1:11" x14ac:dyDescent="0.35">
      <c r="A3178">
        <v>3177</v>
      </c>
      <c r="B3178" t="s">
        <v>9124</v>
      </c>
      <c r="C3178">
        <v>26</v>
      </c>
      <c r="D3178" t="s">
        <v>9125</v>
      </c>
      <c r="E3178" t="s">
        <v>133</v>
      </c>
      <c r="F3178" t="s">
        <v>22</v>
      </c>
      <c r="G3178" t="s">
        <v>33</v>
      </c>
      <c r="H3178" t="s">
        <v>34</v>
      </c>
      <c r="I3178" t="s">
        <v>91</v>
      </c>
      <c r="J3178" t="s">
        <v>9126</v>
      </c>
      <c r="K3178" t="s">
        <v>19</v>
      </c>
    </row>
    <row r="3179" spans="1:11" x14ac:dyDescent="0.35">
      <c r="A3179">
        <v>3178</v>
      </c>
      <c r="B3179" t="s">
        <v>9127</v>
      </c>
      <c r="C3179">
        <v>28</v>
      </c>
      <c r="D3179" t="s">
        <v>9128</v>
      </c>
      <c r="E3179" t="s">
        <v>23</v>
      </c>
      <c r="F3179" t="s">
        <v>23</v>
      </c>
      <c r="G3179" t="s">
        <v>52</v>
      </c>
      <c r="H3179" t="s">
        <v>13</v>
      </c>
      <c r="I3179" t="s">
        <v>88</v>
      </c>
      <c r="J3179" t="s">
        <v>9129</v>
      </c>
      <c r="K3179" t="s">
        <v>37</v>
      </c>
    </row>
    <row r="3180" spans="1:11" x14ac:dyDescent="0.35">
      <c r="A3180">
        <v>3179</v>
      </c>
      <c r="B3180" t="s">
        <v>9130</v>
      </c>
      <c r="C3180">
        <v>23</v>
      </c>
      <c r="D3180" t="s">
        <v>9131</v>
      </c>
      <c r="E3180" t="s">
        <v>169</v>
      </c>
      <c r="F3180" t="s">
        <v>79</v>
      </c>
      <c r="G3180" t="s">
        <v>62</v>
      </c>
      <c r="H3180" t="s">
        <v>23</v>
      </c>
      <c r="I3180" t="s">
        <v>146</v>
      </c>
      <c r="J3180" t="s">
        <v>9132</v>
      </c>
      <c r="K3180" t="s">
        <v>28</v>
      </c>
    </row>
    <row r="3181" spans="1:11" x14ac:dyDescent="0.35">
      <c r="A3181">
        <v>3180</v>
      </c>
      <c r="B3181" t="s">
        <v>9133</v>
      </c>
      <c r="C3181">
        <v>28</v>
      </c>
      <c r="D3181" t="s">
        <v>9134</v>
      </c>
      <c r="E3181" t="s">
        <v>32</v>
      </c>
      <c r="F3181" t="s">
        <v>23</v>
      </c>
      <c r="G3181" t="s">
        <v>33</v>
      </c>
      <c r="H3181" t="s">
        <v>34</v>
      </c>
      <c r="I3181" t="s">
        <v>88</v>
      </c>
      <c r="J3181" t="s">
        <v>9135</v>
      </c>
      <c r="K3181" t="s">
        <v>37</v>
      </c>
    </row>
    <row r="3182" spans="1:11" x14ac:dyDescent="0.35">
      <c r="A3182">
        <v>3181</v>
      </c>
      <c r="B3182" t="s">
        <v>9136</v>
      </c>
      <c r="C3182">
        <v>29</v>
      </c>
      <c r="D3182" t="s">
        <v>9137</v>
      </c>
      <c r="E3182" t="s">
        <v>79</v>
      </c>
      <c r="F3182" t="s">
        <v>34</v>
      </c>
      <c r="G3182" t="s">
        <v>87</v>
      </c>
      <c r="H3182" t="s">
        <v>79</v>
      </c>
      <c r="I3182" t="s">
        <v>68</v>
      </c>
      <c r="J3182">
        <v>3633430973</v>
      </c>
      <c r="K3182" t="s">
        <v>76</v>
      </c>
    </row>
    <row r="3183" spans="1:11" x14ac:dyDescent="0.35">
      <c r="A3183">
        <v>3182</v>
      </c>
      <c r="B3183" t="s">
        <v>9138</v>
      </c>
      <c r="C3183">
        <v>23</v>
      </c>
      <c r="D3183" t="s">
        <v>9139</v>
      </c>
      <c r="E3183" t="s">
        <v>101</v>
      </c>
      <c r="F3183" t="s">
        <v>22</v>
      </c>
      <c r="G3183" t="s">
        <v>52</v>
      </c>
      <c r="H3183" t="s">
        <v>13</v>
      </c>
      <c r="I3183" t="s">
        <v>88</v>
      </c>
      <c r="J3183" t="s">
        <v>9140</v>
      </c>
      <c r="K3183" t="s">
        <v>76</v>
      </c>
    </row>
    <row r="3184" spans="1:11" x14ac:dyDescent="0.35">
      <c r="A3184">
        <v>3183</v>
      </c>
      <c r="B3184" t="s">
        <v>9141</v>
      </c>
      <c r="C3184">
        <v>22</v>
      </c>
      <c r="D3184" t="s">
        <v>9142</v>
      </c>
      <c r="E3184" t="s">
        <v>25</v>
      </c>
      <c r="F3184" t="s">
        <v>13</v>
      </c>
      <c r="G3184" t="s">
        <v>87</v>
      </c>
      <c r="H3184" t="s">
        <v>79</v>
      </c>
      <c r="I3184" t="s">
        <v>91</v>
      </c>
      <c r="J3184" t="s">
        <v>9143</v>
      </c>
      <c r="K3184" t="s">
        <v>44</v>
      </c>
    </row>
    <row r="3185" spans="1:11" x14ac:dyDescent="0.35">
      <c r="A3185">
        <v>3184</v>
      </c>
      <c r="B3185" t="s">
        <v>9144</v>
      </c>
      <c r="C3185">
        <v>26</v>
      </c>
      <c r="D3185" t="s">
        <v>9145</v>
      </c>
      <c r="E3185" t="s">
        <v>22</v>
      </c>
      <c r="F3185" t="s">
        <v>42</v>
      </c>
      <c r="G3185" t="s">
        <v>47</v>
      </c>
      <c r="H3185" t="s">
        <v>31</v>
      </c>
      <c r="I3185" t="s">
        <v>53</v>
      </c>
      <c r="J3185" t="s">
        <v>9146</v>
      </c>
      <c r="K3185" t="s">
        <v>28</v>
      </c>
    </row>
    <row r="3186" spans="1:11" x14ac:dyDescent="0.35">
      <c r="A3186">
        <v>3185</v>
      </c>
      <c r="B3186" t="s">
        <v>9147</v>
      </c>
      <c r="C3186">
        <v>22</v>
      </c>
      <c r="D3186" t="s">
        <v>9148</v>
      </c>
      <c r="E3186" t="s">
        <v>57</v>
      </c>
      <c r="F3186" t="s">
        <v>13</v>
      </c>
      <c r="G3186" t="s">
        <v>24</v>
      </c>
      <c r="H3186" t="s">
        <v>25</v>
      </c>
      <c r="I3186" t="s">
        <v>153</v>
      </c>
      <c r="J3186" t="s">
        <v>9149</v>
      </c>
      <c r="K3186" t="s">
        <v>37</v>
      </c>
    </row>
    <row r="3187" spans="1:11" x14ac:dyDescent="0.35">
      <c r="A3187">
        <v>3186</v>
      </c>
      <c r="B3187" t="s">
        <v>9150</v>
      </c>
      <c r="C3187">
        <v>25</v>
      </c>
      <c r="D3187" t="s">
        <v>9151</v>
      </c>
      <c r="E3187" t="s">
        <v>23</v>
      </c>
      <c r="F3187" t="s">
        <v>31</v>
      </c>
      <c r="G3187" t="s">
        <v>33</v>
      </c>
      <c r="H3187" t="s">
        <v>34</v>
      </c>
      <c r="I3187" t="s">
        <v>153</v>
      </c>
      <c r="J3187" t="s">
        <v>9152</v>
      </c>
      <c r="K3187" t="s">
        <v>76</v>
      </c>
    </row>
    <row r="3188" spans="1:11" x14ac:dyDescent="0.35">
      <c r="A3188">
        <v>3187</v>
      </c>
      <c r="B3188" t="s">
        <v>9153</v>
      </c>
      <c r="C3188">
        <v>22</v>
      </c>
      <c r="D3188" t="s">
        <v>9154</v>
      </c>
      <c r="E3188" t="s">
        <v>67</v>
      </c>
      <c r="F3188" t="s">
        <v>13</v>
      </c>
      <c r="G3188" t="s">
        <v>41</v>
      </c>
      <c r="H3188" t="s">
        <v>42</v>
      </c>
      <c r="I3188" t="s">
        <v>58</v>
      </c>
      <c r="J3188" t="s">
        <v>9155</v>
      </c>
      <c r="K3188" t="s">
        <v>37</v>
      </c>
    </row>
    <row r="3189" spans="1:11" x14ac:dyDescent="0.35">
      <c r="A3189">
        <v>3188</v>
      </c>
      <c r="B3189" t="s">
        <v>9156</v>
      </c>
      <c r="C3189">
        <v>25</v>
      </c>
      <c r="D3189" t="s">
        <v>9157</v>
      </c>
      <c r="E3189" t="s">
        <v>177</v>
      </c>
      <c r="F3189" t="s">
        <v>177</v>
      </c>
      <c r="G3189" t="s">
        <v>15</v>
      </c>
      <c r="H3189" t="s">
        <v>16</v>
      </c>
      <c r="I3189" t="s">
        <v>48</v>
      </c>
      <c r="J3189">
        <v>6883122930</v>
      </c>
      <c r="K3189" t="s">
        <v>19</v>
      </c>
    </row>
    <row r="3190" spans="1:11" x14ac:dyDescent="0.35">
      <c r="A3190">
        <v>3189</v>
      </c>
      <c r="B3190" t="s">
        <v>9158</v>
      </c>
      <c r="C3190">
        <v>26</v>
      </c>
      <c r="D3190" t="s">
        <v>9159</v>
      </c>
      <c r="E3190" t="s">
        <v>25</v>
      </c>
      <c r="F3190" t="s">
        <v>22</v>
      </c>
      <c r="G3190" t="s">
        <v>80</v>
      </c>
      <c r="H3190" t="s">
        <v>32</v>
      </c>
      <c r="I3190" t="s">
        <v>35</v>
      </c>
      <c r="J3190" t="s">
        <v>9160</v>
      </c>
      <c r="K3190" t="s">
        <v>28</v>
      </c>
    </row>
    <row r="3191" spans="1:11" x14ac:dyDescent="0.35">
      <c r="A3191">
        <v>3190</v>
      </c>
      <c r="B3191" t="s">
        <v>9161</v>
      </c>
      <c r="C3191">
        <v>29</v>
      </c>
      <c r="D3191" t="s">
        <v>9162</v>
      </c>
      <c r="E3191" t="s">
        <v>79</v>
      </c>
      <c r="F3191" t="s">
        <v>169</v>
      </c>
      <c r="G3191" t="s">
        <v>80</v>
      </c>
      <c r="H3191" t="s">
        <v>32</v>
      </c>
      <c r="I3191" t="s">
        <v>26</v>
      </c>
      <c r="J3191" t="s">
        <v>9163</v>
      </c>
      <c r="K3191" t="s">
        <v>28</v>
      </c>
    </row>
    <row r="3192" spans="1:11" x14ac:dyDescent="0.35">
      <c r="A3192">
        <v>3191</v>
      </c>
      <c r="B3192" t="s">
        <v>9164</v>
      </c>
      <c r="C3192">
        <v>24</v>
      </c>
      <c r="D3192" t="s">
        <v>9165</v>
      </c>
      <c r="E3192" t="s">
        <v>177</v>
      </c>
      <c r="F3192" t="s">
        <v>31</v>
      </c>
      <c r="G3192" t="s">
        <v>24</v>
      </c>
      <c r="H3192" t="s">
        <v>25</v>
      </c>
      <c r="I3192" t="s">
        <v>116</v>
      </c>
      <c r="J3192" t="s">
        <v>9166</v>
      </c>
      <c r="K3192" t="s">
        <v>44</v>
      </c>
    </row>
    <row r="3193" spans="1:11" x14ac:dyDescent="0.35">
      <c r="A3193">
        <v>3192</v>
      </c>
      <c r="B3193" t="s">
        <v>9167</v>
      </c>
      <c r="C3193">
        <v>25</v>
      </c>
      <c r="D3193" t="s">
        <v>9168</v>
      </c>
      <c r="E3193" t="s">
        <v>23</v>
      </c>
      <c r="F3193" t="s">
        <v>201</v>
      </c>
      <c r="G3193" t="s">
        <v>41</v>
      </c>
      <c r="H3193" t="s">
        <v>42</v>
      </c>
      <c r="I3193" t="s">
        <v>35</v>
      </c>
      <c r="J3193" t="s">
        <v>9169</v>
      </c>
      <c r="K3193" t="s">
        <v>76</v>
      </c>
    </row>
    <row r="3194" spans="1:11" x14ac:dyDescent="0.35">
      <c r="A3194">
        <v>3193</v>
      </c>
      <c r="B3194" t="s">
        <v>9170</v>
      </c>
      <c r="C3194">
        <v>29</v>
      </c>
      <c r="D3194" t="s">
        <v>9171</v>
      </c>
      <c r="E3194" t="s">
        <v>34</v>
      </c>
      <c r="F3194" t="s">
        <v>201</v>
      </c>
      <c r="G3194" t="s">
        <v>80</v>
      </c>
      <c r="H3194" t="s">
        <v>32</v>
      </c>
      <c r="I3194" t="s">
        <v>68</v>
      </c>
      <c r="J3194" t="s">
        <v>9172</v>
      </c>
      <c r="K3194" t="s">
        <v>44</v>
      </c>
    </row>
    <row r="3195" spans="1:11" x14ac:dyDescent="0.35">
      <c r="A3195">
        <v>3194</v>
      </c>
      <c r="B3195" t="s">
        <v>9173</v>
      </c>
      <c r="C3195">
        <v>22</v>
      </c>
      <c r="D3195" t="s">
        <v>9174</v>
      </c>
      <c r="E3195" t="s">
        <v>22</v>
      </c>
      <c r="F3195" t="s">
        <v>149</v>
      </c>
      <c r="G3195" t="s">
        <v>52</v>
      </c>
      <c r="H3195" t="s">
        <v>13</v>
      </c>
      <c r="I3195" t="s">
        <v>68</v>
      </c>
      <c r="J3195">
        <v>9306215583</v>
      </c>
      <c r="K3195" t="s">
        <v>28</v>
      </c>
    </row>
    <row r="3196" spans="1:11" x14ac:dyDescent="0.35">
      <c r="A3196">
        <v>3195</v>
      </c>
      <c r="B3196" t="s">
        <v>9175</v>
      </c>
      <c r="C3196">
        <v>20</v>
      </c>
      <c r="D3196" t="s">
        <v>9176</v>
      </c>
      <c r="E3196" t="s">
        <v>40</v>
      </c>
      <c r="F3196" t="s">
        <v>25</v>
      </c>
      <c r="G3196" t="s">
        <v>15</v>
      </c>
      <c r="H3196" t="s">
        <v>16</v>
      </c>
      <c r="I3196" t="s">
        <v>53</v>
      </c>
      <c r="J3196" t="s">
        <v>9177</v>
      </c>
      <c r="K3196" t="s">
        <v>37</v>
      </c>
    </row>
    <row r="3197" spans="1:11" x14ac:dyDescent="0.35">
      <c r="A3197">
        <v>3196</v>
      </c>
      <c r="B3197" t="s">
        <v>9178</v>
      </c>
      <c r="C3197">
        <v>22</v>
      </c>
      <c r="D3197" t="s">
        <v>9179</v>
      </c>
      <c r="E3197" t="s">
        <v>16</v>
      </c>
      <c r="F3197" t="s">
        <v>22</v>
      </c>
      <c r="G3197" t="s">
        <v>24</v>
      </c>
      <c r="H3197" t="s">
        <v>25</v>
      </c>
      <c r="I3197" t="s">
        <v>116</v>
      </c>
      <c r="J3197" t="s">
        <v>9180</v>
      </c>
      <c r="K3197" t="s">
        <v>44</v>
      </c>
    </row>
    <row r="3198" spans="1:11" x14ac:dyDescent="0.35">
      <c r="A3198">
        <v>3197</v>
      </c>
      <c r="B3198" t="s">
        <v>9181</v>
      </c>
      <c r="C3198">
        <v>26</v>
      </c>
      <c r="D3198" t="s">
        <v>9182</v>
      </c>
      <c r="E3198" t="s">
        <v>40</v>
      </c>
      <c r="F3198" t="s">
        <v>67</v>
      </c>
      <c r="G3198" t="s">
        <v>80</v>
      </c>
      <c r="H3198" t="s">
        <v>32</v>
      </c>
      <c r="I3198" t="s">
        <v>35</v>
      </c>
      <c r="J3198">
        <v>2647511580</v>
      </c>
      <c r="K3198" t="s">
        <v>28</v>
      </c>
    </row>
    <row r="3199" spans="1:11" x14ac:dyDescent="0.35">
      <c r="A3199">
        <v>3198</v>
      </c>
      <c r="B3199" t="s">
        <v>9183</v>
      </c>
      <c r="C3199">
        <v>24</v>
      </c>
      <c r="D3199" t="s">
        <v>9184</v>
      </c>
      <c r="E3199" t="s">
        <v>201</v>
      </c>
      <c r="F3199" t="s">
        <v>25</v>
      </c>
      <c r="G3199" t="s">
        <v>41</v>
      </c>
      <c r="H3199" t="s">
        <v>42</v>
      </c>
      <c r="I3199" t="s">
        <v>68</v>
      </c>
      <c r="J3199">
        <f>1-754-116-1207</f>
        <v>-2076</v>
      </c>
      <c r="K3199" t="s">
        <v>19</v>
      </c>
    </row>
    <row r="3200" spans="1:11" x14ac:dyDescent="0.35">
      <c r="A3200">
        <v>3199</v>
      </c>
      <c r="B3200" t="s">
        <v>9185</v>
      </c>
      <c r="C3200">
        <v>26</v>
      </c>
      <c r="D3200" t="s">
        <v>9186</v>
      </c>
      <c r="E3200" t="s">
        <v>22</v>
      </c>
      <c r="F3200" t="s">
        <v>42</v>
      </c>
      <c r="G3200" t="s">
        <v>80</v>
      </c>
      <c r="H3200" t="s">
        <v>32</v>
      </c>
      <c r="I3200" t="s">
        <v>153</v>
      </c>
      <c r="J3200" t="s">
        <v>9187</v>
      </c>
      <c r="K3200" t="s">
        <v>37</v>
      </c>
    </row>
    <row r="3201" spans="1:11" x14ac:dyDescent="0.35">
      <c r="A3201">
        <v>3200</v>
      </c>
      <c r="B3201" t="s">
        <v>9188</v>
      </c>
      <c r="C3201">
        <v>24</v>
      </c>
      <c r="D3201" t="s">
        <v>9189</v>
      </c>
      <c r="E3201" t="s">
        <v>57</v>
      </c>
      <c r="F3201" t="s">
        <v>25</v>
      </c>
      <c r="G3201" t="s">
        <v>15</v>
      </c>
      <c r="H3201" t="s">
        <v>16</v>
      </c>
      <c r="I3201" t="s">
        <v>48</v>
      </c>
      <c r="J3201" t="s">
        <v>9190</v>
      </c>
      <c r="K3201" t="s">
        <v>44</v>
      </c>
    </row>
    <row r="3202" spans="1:11" x14ac:dyDescent="0.35">
      <c r="A3202">
        <v>3201</v>
      </c>
      <c r="B3202" t="s">
        <v>9191</v>
      </c>
      <c r="C3202">
        <v>22</v>
      </c>
      <c r="D3202" t="s">
        <v>9192</v>
      </c>
      <c r="E3202" t="s">
        <v>32</v>
      </c>
      <c r="F3202" t="s">
        <v>32</v>
      </c>
      <c r="G3202" t="s">
        <v>52</v>
      </c>
      <c r="H3202" t="s">
        <v>13</v>
      </c>
      <c r="I3202" t="s">
        <v>146</v>
      </c>
      <c r="J3202" t="s">
        <v>9193</v>
      </c>
      <c r="K3202" t="s">
        <v>19</v>
      </c>
    </row>
    <row r="3203" spans="1:11" x14ac:dyDescent="0.35">
      <c r="A3203">
        <v>3202</v>
      </c>
      <c r="B3203" t="s">
        <v>9194</v>
      </c>
      <c r="C3203">
        <v>30</v>
      </c>
      <c r="D3203" t="s">
        <v>9195</v>
      </c>
      <c r="E3203" t="s">
        <v>201</v>
      </c>
      <c r="F3203" t="s">
        <v>23</v>
      </c>
      <c r="G3203" t="s">
        <v>33</v>
      </c>
      <c r="H3203" t="s">
        <v>34</v>
      </c>
      <c r="I3203" t="s">
        <v>116</v>
      </c>
      <c r="J3203" t="s">
        <v>9196</v>
      </c>
      <c r="K3203" t="s">
        <v>28</v>
      </c>
    </row>
    <row r="3204" spans="1:11" x14ac:dyDescent="0.35">
      <c r="A3204">
        <v>3203</v>
      </c>
      <c r="B3204" t="s">
        <v>9197</v>
      </c>
      <c r="C3204">
        <v>25</v>
      </c>
      <c r="D3204" t="s">
        <v>9198</v>
      </c>
      <c r="E3204" t="s">
        <v>79</v>
      </c>
      <c r="F3204" t="s">
        <v>31</v>
      </c>
      <c r="G3204" t="s">
        <v>33</v>
      </c>
      <c r="H3204" t="s">
        <v>34</v>
      </c>
      <c r="I3204" t="s">
        <v>91</v>
      </c>
      <c r="J3204" t="s">
        <v>9199</v>
      </c>
      <c r="K3204" t="s">
        <v>28</v>
      </c>
    </row>
    <row r="3205" spans="1:11" x14ac:dyDescent="0.35">
      <c r="A3205">
        <v>3204</v>
      </c>
      <c r="B3205" t="s">
        <v>9200</v>
      </c>
      <c r="C3205">
        <v>29</v>
      </c>
      <c r="D3205" t="s">
        <v>9201</v>
      </c>
      <c r="E3205" t="s">
        <v>133</v>
      </c>
      <c r="F3205" t="s">
        <v>169</v>
      </c>
      <c r="G3205" t="s">
        <v>87</v>
      </c>
      <c r="H3205" t="s">
        <v>79</v>
      </c>
      <c r="I3205" t="s">
        <v>88</v>
      </c>
      <c r="J3205" t="s">
        <v>9202</v>
      </c>
      <c r="K3205" t="s">
        <v>19</v>
      </c>
    </row>
    <row r="3206" spans="1:11" x14ac:dyDescent="0.35">
      <c r="A3206">
        <v>3205</v>
      </c>
      <c r="B3206" t="s">
        <v>9203</v>
      </c>
      <c r="C3206">
        <v>23</v>
      </c>
      <c r="D3206" t="s">
        <v>9204</v>
      </c>
      <c r="E3206" t="s">
        <v>42</v>
      </c>
      <c r="F3206" t="s">
        <v>133</v>
      </c>
      <c r="G3206" t="s">
        <v>80</v>
      </c>
      <c r="H3206" t="s">
        <v>32</v>
      </c>
      <c r="I3206" t="s">
        <v>63</v>
      </c>
      <c r="J3206" t="s">
        <v>9205</v>
      </c>
      <c r="K3206" t="s">
        <v>19</v>
      </c>
    </row>
    <row r="3207" spans="1:11" x14ac:dyDescent="0.35">
      <c r="A3207">
        <v>3206</v>
      </c>
      <c r="B3207" t="s">
        <v>9206</v>
      </c>
      <c r="C3207">
        <v>24</v>
      </c>
      <c r="D3207" t="s">
        <v>9207</v>
      </c>
      <c r="E3207" t="s">
        <v>32</v>
      </c>
      <c r="F3207" t="s">
        <v>67</v>
      </c>
      <c r="G3207" t="s">
        <v>15</v>
      </c>
      <c r="H3207" t="s">
        <v>16</v>
      </c>
      <c r="I3207" t="s">
        <v>26</v>
      </c>
      <c r="J3207" t="s">
        <v>9208</v>
      </c>
      <c r="K3207" t="s">
        <v>28</v>
      </c>
    </row>
    <row r="3208" spans="1:11" x14ac:dyDescent="0.35">
      <c r="A3208">
        <v>3207</v>
      </c>
      <c r="B3208" t="s">
        <v>9209</v>
      </c>
      <c r="C3208">
        <v>25</v>
      </c>
      <c r="D3208" t="s">
        <v>9210</v>
      </c>
      <c r="E3208" t="s">
        <v>34</v>
      </c>
      <c r="F3208" t="s">
        <v>13</v>
      </c>
      <c r="G3208" t="s">
        <v>24</v>
      </c>
      <c r="H3208" t="s">
        <v>25</v>
      </c>
      <c r="I3208" t="s">
        <v>26</v>
      </c>
      <c r="J3208" t="s">
        <v>9211</v>
      </c>
      <c r="K3208" t="s">
        <v>44</v>
      </c>
    </row>
    <row r="3209" spans="1:11" x14ac:dyDescent="0.35">
      <c r="A3209">
        <v>3208</v>
      </c>
      <c r="B3209" t="s">
        <v>9212</v>
      </c>
      <c r="C3209">
        <v>26</v>
      </c>
      <c r="D3209" t="s">
        <v>9213</v>
      </c>
      <c r="E3209" t="s">
        <v>133</v>
      </c>
      <c r="F3209" t="s">
        <v>14</v>
      </c>
      <c r="G3209" t="s">
        <v>47</v>
      </c>
      <c r="H3209" t="s">
        <v>31</v>
      </c>
      <c r="I3209" t="s">
        <v>17</v>
      </c>
      <c r="J3209" t="s">
        <v>9214</v>
      </c>
      <c r="K3209" t="s">
        <v>37</v>
      </c>
    </row>
    <row r="3210" spans="1:11" x14ac:dyDescent="0.35">
      <c r="A3210">
        <v>3209</v>
      </c>
      <c r="B3210" t="s">
        <v>9215</v>
      </c>
      <c r="C3210">
        <v>30</v>
      </c>
      <c r="D3210" t="s">
        <v>9216</v>
      </c>
      <c r="E3210" t="s">
        <v>32</v>
      </c>
      <c r="F3210" t="s">
        <v>34</v>
      </c>
      <c r="G3210" t="s">
        <v>47</v>
      </c>
      <c r="H3210" t="s">
        <v>31</v>
      </c>
      <c r="I3210" t="s">
        <v>68</v>
      </c>
      <c r="J3210" t="s">
        <v>9217</v>
      </c>
      <c r="K3210" t="s">
        <v>19</v>
      </c>
    </row>
    <row r="3211" spans="1:11" x14ac:dyDescent="0.35">
      <c r="A3211">
        <v>3210</v>
      </c>
      <c r="B3211" t="s">
        <v>9218</v>
      </c>
      <c r="C3211">
        <v>25</v>
      </c>
      <c r="D3211" t="s">
        <v>9219</v>
      </c>
      <c r="E3211" t="s">
        <v>133</v>
      </c>
      <c r="F3211" t="s">
        <v>34</v>
      </c>
      <c r="G3211" t="s">
        <v>24</v>
      </c>
      <c r="H3211" t="s">
        <v>25</v>
      </c>
      <c r="I3211" t="s">
        <v>102</v>
      </c>
      <c r="J3211" t="s">
        <v>9220</v>
      </c>
      <c r="K3211" t="s">
        <v>44</v>
      </c>
    </row>
    <row r="3212" spans="1:11" x14ac:dyDescent="0.35">
      <c r="A3212">
        <v>3211</v>
      </c>
      <c r="B3212" t="s">
        <v>9221</v>
      </c>
      <c r="C3212">
        <v>30</v>
      </c>
      <c r="D3212" t="s">
        <v>9222</v>
      </c>
      <c r="E3212" t="s">
        <v>79</v>
      </c>
      <c r="F3212" t="s">
        <v>67</v>
      </c>
      <c r="G3212" t="s">
        <v>52</v>
      </c>
      <c r="H3212" t="s">
        <v>13</v>
      </c>
      <c r="I3212" t="s">
        <v>102</v>
      </c>
      <c r="J3212" t="s">
        <v>9223</v>
      </c>
      <c r="K3212" t="s">
        <v>37</v>
      </c>
    </row>
    <row r="3213" spans="1:11" x14ac:dyDescent="0.35">
      <c r="A3213">
        <v>3212</v>
      </c>
      <c r="B3213" t="s">
        <v>9224</v>
      </c>
      <c r="C3213">
        <v>29</v>
      </c>
      <c r="D3213" t="s">
        <v>9225</v>
      </c>
      <c r="E3213" t="s">
        <v>31</v>
      </c>
      <c r="F3213" t="s">
        <v>22</v>
      </c>
      <c r="G3213" t="s">
        <v>87</v>
      </c>
      <c r="H3213" t="s">
        <v>79</v>
      </c>
      <c r="I3213" t="s">
        <v>116</v>
      </c>
      <c r="J3213" t="s">
        <v>9226</v>
      </c>
      <c r="K3213" t="s">
        <v>28</v>
      </c>
    </row>
    <row r="3214" spans="1:11" x14ac:dyDescent="0.35">
      <c r="A3214">
        <v>3213</v>
      </c>
      <c r="B3214" t="s">
        <v>9227</v>
      </c>
      <c r="C3214">
        <v>29</v>
      </c>
      <c r="D3214" t="s">
        <v>9228</v>
      </c>
      <c r="E3214" t="s">
        <v>14</v>
      </c>
      <c r="F3214" t="s">
        <v>169</v>
      </c>
      <c r="G3214" t="s">
        <v>33</v>
      </c>
      <c r="H3214" t="s">
        <v>34</v>
      </c>
      <c r="I3214" t="s">
        <v>53</v>
      </c>
      <c r="J3214" t="s">
        <v>9229</v>
      </c>
      <c r="K3214" t="s">
        <v>76</v>
      </c>
    </row>
    <row r="3215" spans="1:11" x14ac:dyDescent="0.35">
      <c r="A3215">
        <v>3214</v>
      </c>
      <c r="B3215" t="s">
        <v>9230</v>
      </c>
      <c r="C3215">
        <v>24</v>
      </c>
      <c r="D3215" t="s">
        <v>9231</v>
      </c>
      <c r="E3215" t="s">
        <v>169</v>
      </c>
      <c r="F3215" t="s">
        <v>79</v>
      </c>
      <c r="G3215" t="s">
        <v>15</v>
      </c>
      <c r="H3215" t="s">
        <v>16</v>
      </c>
      <c r="I3215" t="s">
        <v>88</v>
      </c>
      <c r="J3215" t="s">
        <v>9232</v>
      </c>
      <c r="K3215" t="s">
        <v>37</v>
      </c>
    </row>
    <row r="3216" spans="1:11" x14ac:dyDescent="0.35">
      <c r="A3216">
        <v>3215</v>
      </c>
      <c r="B3216" t="s">
        <v>9233</v>
      </c>
      <c r="C3216">
        <v>26</v>
      </c>
      <c r="D3216" t="s">
        <v>9234</v>
      </c>
      <c r="E3216" t="s">
        <v>67</v>
      </c>
      <c r="F3216" t="s">
        <v>149</v>
      </c>
      <c r="G3216" t="s">
        <v>80</v>
      </c>
      <c r="H3216" t="s">
        <v>32</v>
      </c>
      <c r="I3216" t="s">
        <v>88</v>
      </c>
      <c r="J3216">
        <v>1526444406</v>
      </c>
      <c r="K3216" t="s">
        <v>76</v>
      </c>
    </row>
    <row r="3217" spans="1:11" x14ac:dyDescent="0.35">
      <c r="A3217">
        <v>3216</v>
      </c>
      <c r="B3217" t="s">
        <v>9235</v>
      </c>
      <c r="C3217">
        <v>22</v>
      </c>
      <c r="D3217" t="s">
        <v>9236</v>
      </c>
      <c r="E3217" t="s">
        <v>177</v>
      </c>
      <c r="F3217" t="s">
        <v>101</v>
      </c>
      <c r="G3217" t="s">
        <v>87</v>
      </c>
      <c r="H3217" t="s">
        <v>79</v>
      </c>
      <c r="I3217" t="s">
        <v>53</v>
      </c>
      <c r="J3217" t="s">
        <v>9237</v>
      </c>
      <c r="K3217" t="s">
        <v>76</v>
      </c>
    </row>
    <row r="3218" spans="1:11" x14ac:dyDescent="0.35">
      <c r="A3218">
        <v>3217</v>
      </c>
      <c r="B3218" t="s">
        <v>1243</v>
      </c>
      <c r="C3218">
        <v>29</v>
      </c>
      <c r="D3218" t="s">
        <v>9238</v>
      </c>
      <c r="E3218" t="s">
        <v>22</v>
      </c>
      <c r="F3218" t="s">
        <v>177</v>
      </c>
      <c r="G3218" t="s">
        <v>62</v>
      </c>
      <c r="H3218" t="s">
        <v>23</v>
      </c>
      <c r="I3218" t="s">
        <v>35</v>
      </c>
      <c r="J3218" t="s">
        <v>9239</v>
      </c>
      <c r="K3218" t="s">
        <v>44</v>
      </c>
    </row>
    <row r="3219" spans="1:11" x14ac:dyDescent="0.35">
      <c r="A3219">
        <v>3218</v>
      </c>
      <c r="B3219" t="s">
        <v>9240</v>
      </c>
      <c r="C3219">
        <v>23</v>
      </c>
      <c r="D3219" t="s">
        <v>9241</v>
      </c>
      <c r="E3219" t="s">
        <v>13</v>
      </c>
      <c r="F3219" t="s">
        <v>149</v>
      </c>
      <c r="G3219" t="s">
        <v>80</v>
      </c>
      <c r="H3219" t="s">
        <v>32</v>
      </c>
      <c r="I3219" t="s">
        <v>26</v>
      </c>
      <c r="J3219" t="s">
        <v>9242</v>
      </c>
      <c r="K3219" t="s">
        <v>37</v>
      </c>
    </row>
    <row r="3220" spans="1:11" x14ac:dyDescent="0.35">
      <c r="A3220">
        <v>3219</v>
      </c>
      <c r="B3220" t="s">
        <v>9243</v>
      </c>
      <c r="C3220">
        <v>25</v>
      </c>
      <c r="D3220" t="s">
        <v>9244</v>
      </c>
      <c r="E3220" t="s">
        <v>79</v>
      </c>
      <c r="F3220" t="s">
        <v>177</v>
      </c>
      <c r="G3220" t="s">
        <v>24</v>
      </c>
      <c r="H3220" t="s">
        <v>25</v>
      </c>
      <c r="I3220" t="s">
        <v>17</v>
      </c>
      <c r="J3220" t="s">
        <v>9245</v>
      </c>
      <c r="K3220" t="s">
        <v>44</v>
      </c>
    </row>
    <row r="3221" spans="1:11" x14ac:dyDescent="0.35">
      <c r="A3221">
        <v>3220</v>
      </c>
      <c r="B3221" t="s">
        <v>9246</v>
      </c>
      <c r="C3221">
        <v>26</v>
      </c>
      <c r="D3221" t="s">
        <v>9247</v>
      </c>
      <c r="E3221" t="s">
        <v>14</v>
      </c>
      <c r="F3221" t="s">
        <v>14</v>
      </c>
      <c r="G3221" t="s">
        <v>24</v>
      </c>
      <c r="H3221" t="s">
        <v>25</v>
      </c>
      <c r="I3221" t="s">
        <v>48</v>
      </c>
      <c r="J3221" t="s">
        <v>9248</v>
      </c>
      <c r="K3221" t="s">
        <v>37</v>
      </c>
    </row>
    <row r="3222" spans="1:11" x14ac:dyDescent="0.35">
      <c r="A3222">
        <v>3221</v>
      </c>
      <c r="B3222" t="s">
        <v>9249</v>
      </c>
      <c r="C3222">
        <v>26</v>
      </c>
      <c r="D3222" t="s">
        <v>9250</v>
      </c>
      <c r="E3222" t="s">
        <v>169</v>
      </c>
      <c r="F3222" t="s">
        <v>22</v>
      </c>
      <c r="G3222" t="s">
        <v>15</v>
      </c>
      <c r="H3222" t="s">
        <v>16</v>
      </c>
      <c r="I3222" t="s">
        <v>58</v>
      </c>
      <c r="J3222" t="s">
        <v>9251</v>
      </c>
      <c r="K3222" t="s">
        <v>44</v>
      </c>
    </row>
    <row r="3223" spans="1:11" x14ac:dyDescent="0.35">
      <c r="A3223">
        <v>3222</v>
      </c>
      <c r="B3223" t="s">
        <v>734</v>
      </c>
      <c r="C3223">
        <v>22</v>
      </c>
      <c r="D3223" t="s">
        <v>9252</v>
      </c>
      <c r="E3223" t="s">
        <v>13</v>
      </c>
      <c r="F3223" t="s">
        <v>177</v>
      </c>
      <c r="G3223" t="s">
        <v>87</v>
      </c>
      <c r="H3223" t="s">
        <v>79</v>
      </c>
      <c r="I3223" t="s">
        <v>91</v>
      </c>
      <c r="J3223">
        <v>7146784719</v>
      </c>
      <c r="K3223" t="s">
        <v>19</v>
      </c>
    </row>
    <row r="3224" spans="1:11" x14ac:dyDescent="0.35">
      <c r="A3224">
        <v>3223</v>
      </c>
      <c r="B3224" t="s">
        <v>9253</v>
      </c>
      <c r="C3224">
        <v>27</v>
      </c>
      <c r="D3224" t="s">
        <v>9254</v>
      </c>
      <c r="E3224" t="s">
        <v>149</v>
      </c>
      <c r="F3224" t="s">
        <v>14</v>
      </c>
      <c r="G3224" t="s">
        <v>15</v>
      </c>
      <c r="H3224" t="s">
        <v>16</v>
      </c>
      <c r="I3224" t="s">
        <v>26</v>
      </c>
      <c r="J3224" t="s">
        <v>9255</v>
      </c>
      <c r="K3224" t="s">
        <v>19</v>
      </c>
    </row>
    <row r="3225" spans="1:11" x14ac:dyDescent="0.35">
      <c r="A3225">
        <v>3224</v>
      </c>
      <c r="B3225" t="s">
        <v>9256</v>
      </c>
      <c r="C3225">
        <v>23</v>
      </c>
      <c r="D3225" t="s">
        <v>9257</v>
      </c>
      <c r="E3225" t="s">
        <v>79</v>
      </c>
      <c r="F3225" t="s">
        <v>25</v>
      </c>
      <c r="G3225" t="s">
        <v>24</v>
      </c>
      <c r="H3225" t="s">
        <v>25</v>
      </c>
      <c r="I3225" t="s">
        <v>116</v>
      </c>
      <c r="J3225" t="s">
        <v>9258</v>
      </c>
      <c r="K3225" t="s">
        <v>76</v>
      </c>
    </row>
    <row r="3226" spans="1:11" x14ac:dyDescent="0.35">
      <c r="A3226">
        <v>3225</v>
      </c>
      <c r="B3226" t="s">
        <v>9259</v>
      </c>
      <c r="C3226">
        <v>21</v>
      </c>
      <c r="D3226" t="s">
        <v>9260</v>
      </c>
      <c r="E3226" t="s">
        <v>149</v>
      </c>
      <c r="F3226" t="s">
        <v>34</v>
      </c>
      <c r="G3226" t="s">
        <v>87</v>
      </c>
      <c r="H3226" t="s">
        <v>79</v>
      </c>
      <c r="I3226" t="s">
        <v>48</v>
      </c>
      <c r="J3226" t="s">
        <v>9261</v>
      </c>
      <c r="K3226" t="s">
        <v>44</v>
      </c>
    </row>
    <row r="3227" spans="1:11" x14ac:dyDescent="0.35">
      <c r="A3227">
        <v>3226</v>
      </c>
      <c r="B3227" t="s">
        <v>9262</v>
      </c>
      <c r="C3227">
        <v>29</v>
      </c>
      <c r="D3227" t="s">
        <v>9263</v>
      </c>
      <c r="E3227" t="s">
        <v>13</v>
      </c>
      <c r="F3227" t="s">
        <v>79</v>
      </c>
      <c r="G3227" t="s">
        <v>120</v>
      </c>
      <c r="H3227" t="s">
        <v>57</v>
      </c>
      <c r="I3227" t="s">
        <v>35</v>
      </c>
      <c r="J3227" t="s">
        <v>9264</v>
      </c>
      <c r="K3227" t="s">
        <v>28</v>
      </c>
    </row>
    <row r="3228" spans="1:11" x14ac:dyDescent="0.35">
      <c r="A3228">
        <v>3227</v>
      </c>
      <c r="B3228" t="s">
        <v>9265</v>
      </c>
      <c r="C3228">
        <v>21</v>
      </c>
      <c r="D3228" t="s">
        <v>9266</v>
      </c>
      <c r="E3228" t="s">
        <v>133</v>
      </c>
      <c r="F3228" t="s">
        <v>149</v>
      </c>
      <c r="G3228" t="s">
        <v>52</v>
      </c>
      <c r="H3228" t="s">
        <v>13</v>
      </c>
      <c r="I3228" t="s">
        <v>58</v>
      </c>
      <c r="J3228" t="s">
        <v>9267</v>
      </c>
      <c r="K3228" t="s">
        <v>28</v>
      </c>
    </row>
    <row r="3229" spans="1:11" x14ac:dyDescent="0.35">
      <c r="A3229">
        <v>3228</v>
      </c>
      <c r="B3229" t="s">
        <v>9268</v>
      </c>
      <c r="C3229">
        <v>22</v>
      </c>
      <c r="D3229" t="s">
        <v>9269</v>
      </c>
      <c r="E3229" t="s">
        <v>13</v>
      </c>
      <c r="F3229" t="s">
        <v>23</v>
      </c>
      <c r="G3229" t="s">
        <v>41</v>
      </c>
      <c r="H3229" t="s">
        <v>42</v>
      </c>
      <c r="I3229" t="s">
        <v>102</v>
      </c>
      <c r="J3229" t="s">
        <v>9270</v>
      </c>
      <c r="K3229" t="s">
        <v>37</v>
      </c>
    </row>
    <row r="3230" spans="1:11" x14ac:dyDescent="0.35">
      <c r="A3230">
        <v>3229</v>
      </c>
      <c r="B3230" t="s">
        <v>9271</v>
      </c>
      <c r="C3230">
        <v>29</v>
      </c>
      <c r="D3230" t="s">
        <v>9272</v>
      </c>
      <c r="E3230" t="s">
        <v>13</v>
      </c>
      <c r="F3230" t="s">
        <v>42</v>
      </c>
      <c r="G3230" t="s">
        <v>120</v>
      </c>
      <c r="H3230" t="s">
        <v>57</v>
      </c>
      <c r="I3230" t="s">
        <v>116</v>
      </c>
      <c r="J3230" t="s">
        <v>9273</v>
      </c>
      <c r="K3230" t="s">
        <v>44</v>
      </c>
    </row>
    <row r="3231" spans="1:11" x14ac:dyDescent="0.35">
      <c r="A3231">
        <v>3230</v>
      </c>
      <c r="B3231" t="s">
        <v>9274</v>
      </c>
      <c r="C3231">
        <v>28</v>
      </c>
      <c r="D3231" t="s">
        <v>9275</v>
      </c>
      <c r="E3231" t="s">
        <v>32</v>
      </c>
      <c r="F3231" t="s">
        <v>31</v>
      </c>
      <c r="G3231" t="s">
        <v>62</v>
      </c>
      <c r="H3231" t="s">
        <v>23</v>
      </c>
      <c r="I3231" t="s">
        <v>68</v>
      </c>
      <c r="J3231" t="s">
        <v>9276</v>
      </c>
      <c r="K3231" t="s">
        <v>28</v>
      </c>
    </row>
    <row r="3232" spans="1:11" x14ac:dyDescent="0.35">
      <c r="A3232">
        <v>3231</v>
      </c>
      <c r="B3232" t="s">
        <v>9277</v>
      </c>
      <c r="C3232">
        <v>28</v>
      </c>
      <c r="D3232" t="s">
        <v>9278</v>
      </c>
      <c r="E3232" t="s">
        <v>79</v>
      </c>
      <c r="F3232" t="s">
        <v>32</v>
      </c>
      <c r="G3232" t="s">
        <v>120</v>
      </c>
      <c r="H3232" t="s">
        <v>57</v>
      </c>
      <c r="I3232" t="s">
        <v>91</v>
      </c>
      <c r="J3232" t="s">
        <v>9279</v>
      </c>
      <c r="K3232" t="s">
        <v>37</v>
      </c>
    </row>
    <row r="3233" spans="1:11" x14ac:dyDescent="0.35">
      <c r="A3233">
        <v>3232</v>
      </c>
      <c r="B3233" t="s">
        <v>9280</v>
      </c>
      <c r="C3233">
        <v>29</v>
      </c>
      <c r="D3233" t="s">
        <v>9281</v>
      </c>
      <c r="E3233" t="s">
        <v>169</v>
      </c>
      <c r="F3233" t="s">
        <v>32</v>
      </c>
      <c r="G3233" t="s">
        <v>33</v>
      </c>
      <c r="H3233" t="s">
        <v>34</v>
      </c>
      <c r="I3233" t="s">
        <v>26</v>
      </c>
      <c r="J3233" t="s">
        <v>9282</v>
      </c>
      <c r="K3233" t="s">
        <v>19</v>
      </c>
    </row>
    <row r="3234" spans="1:11" x14ac:dyDescent="0.35">
      <c r="A3234">
        <v>3233</v>
      </c>
      <c r="B3234" t="s">
        <v>9283</v>
      </c>
      <c r="C3234">
        <v>23</v>
      </c>
      <c r="D3234" t="s">
        <v>9284</v>
      </c>
      <c r="E3234" t="s">
        <v>40</v>
      </c>
      <c r="F3234" t="s">
        <v>149</v>
      </c>
      <c r="G3234" t="s">
        <v>15</v>
      </c>
      <c r="H3234" t="s">
        <v>16</v>
      </c>
      <c r="I3234" t="s">
        <v>63</v>
      </c>
      <c r="J3234" t="s">
        <v>9285</v>
      </c>
      <c r="K3234" t="s">
        <v>44</v>
      </c>
    </row>
    <row r="3235" spans="1:11" x14ac:dyDescent="0.35">
      <c r="A3235">
        <v>3234</v>
      </c>
      <c r="B3235" t="s">
        <v>9286</v>
      </c>
      <c r="C3235">
        <v>24</v>
      </c>
      <c r="D3235" t="s">
        <v>9287</v>
      </c>
      <c r="E3235" t="s">
        <v>149</v>
      </c>
      <c r="F3235" t="s">
        <v>32</v>
      </c>
      <c r="G3235" t="s">
        <v>62</v>
      </c>
      <c r="H3235" t="s">
        <v>23</v>
      </c>
      <c r="I3235" t="s">
        <v>53</v>
      </c>
      <c r="J3235">
        <v>6396968712</v>
      </c>
      <c r="K3235" t="s">
        <v>37</v>
      </c>
    </row>
    <row r="3236" spans="1:11" x14ac:dyDescent="0.35">
      <c r="A3236">
        <v>3235</v>
      </c>
      <c r="B3236" t="s">
        <v>9288</v>
      </c>
      <c r="C3236">
        <v>20</v>
      </c>
      <c r="D3236" t="s">
        <v>9289</v>
      </c>
      <c r="E3236" t="s">
        <v>40</v>
      </c>
      <c r="F3236" t="s">
        <v>201</v>
      </c>
      <c r="G3236" t="s">
        <v>47</v>
      </c>
      <c r="H3236" t="s">
        <v>31</v>
      </c>
      <c r="I3236" t="s">
        <v>58</v>
      </c>
      <c r="J3236" t="s">
        <v>9290</v>
      </c>
      <c r="K3236" t="s">
        <v>44</v>
      </c>
    </row>
    <row r="3237" spans="1:11" x14ac:dyDescent="0.35">
      <c r="A3237">
        <v>3236</v>
      </c>
      <c r="B3237" t="s">
        <v>9291</v>
      </c>
      <c r="C3237">
        <v>28</v>
      </c>
      <c r="D3237" t="s">
        <v>9292</v>
      </c>
      <c r="E3237" t="s">
        <v>34</v>
      </c>
      <c r="F3237" t="s">
        <v>57</v>
      </c>
      <c r="G3237" t="s">
        <v>41</v>
      </c>
      <c r="H3237" t="s">
        <v>42</v>
      </c>
      <c r="I3237" t="s">
        <v>35</v>
      </c>
      <c r="J3237" t="s">
        <v>9293</v>
      </c>
      <c r="K3237" t="s">
        <v>28</v>
      </c>
    </row>
    <row r="3238" spans="1:11" x14ac:dyDescent="0.35">
      <c r="A3238">
        <v>3237</v>
      </c>
      <c r="B3238" t="s">
        <v>9294</v>
      </c>
      <c r="C3238">
        <v>26</v>
      </c>
      <c r="D3238" t="s">
        <v>9295</v>
      </c>
      <c r="E3238" t="s">
        <v>67</v>
      </c>
      <c r="F3238" t="s">
        <v>133</v>
      </c>
      <c r="G3238" t="s">
        <v>33</v>
      </c>
      <c r="H3238" t="s">
        <v>34</v>
      </c>
      <c r="I3238" t="s">
        <v>63</v>
      </c>
      <c r="J3238" t="s">
        <v>9296</v>
      </c>
      <c r="K3238" t="s">
        <v>19</v>
      </c>
    </row>
    <row r="3239" spans="1:11" x14ac:dyDescent="0.35">
      <c r="A3239">
        <v>3238</v>
      </c>
      <c r="B3239" t="s">
        <v>9297</v>
      </c>
      <c r="C3239">
        <v>25</v>
      </c>
      <c r="D3239" t="s">
        <v>9298</v>
      </c>
      <c r="E3239" t="s">
        <v>14</v>
      </c>
      <c r="F3239" t="s">
        <v>40</v>
      </c>
      <c r="G3239" t="s">
        <v>33</v>
      </c>
      <c r="H3239" t="s">
        <v>34</v>
      </c>
      <c r="I3239" t="s">
        <v>170</v>
      </c>
      <c r="J3239" t="s">
        <v>9299</v>
      </c>
      <c r="K3239" t="s">
        <v>28</v>
      </c>
    </row>
    <row r="3240" spans="1:11" x14ac:dyDescent="0.35">
      <c r="A3240">
        <v>3239</v>
      </c>
      <c r="B3240" t="s">
        <v>9300</v>
      </c>
      <c r="C3240">
        <v>26</v>
      </c>
      <c r="D3240" t="s">
        <v>9301</v>
      </c>
      <c r="E3240" t="s">
        <v>40</v>
      </c>
      <c r="F3240" t="s">
        <v>79</v>
      </c>
      <c r="G3240" t="s">
        <v>87</v>
      </c>
      <c r="H3240" t="s">
        <v>79</v>
      </c>
      <c r="I3240" t="s">
        <v>35</v>
      </c>
      <c r="J3240" t="s">
        <v>9302</v>
      </c>
      <c r="K3240" t="s">
        <v>19</v>
      </c>
    </row>
    <row r="3241" spans="1:11" x14ac:dyDescent="0.35">
      <c r="A3241">
        <v>3240</v>
      </c>
      <c r="B3241" t="s">
        <v>9303</v>
      </c>
      <c r="C3241">
        <v>25</v>
      </c>
      <c r="D3241" t="s">
        <v>9304</v>
      </c>
      <c r="E3241" t="s">
        <v>22</v>
      </c>
      <c r="F3241" t="s">
        <v>101</v>
      </c>
      <c r="G3241" t="s">
        <v>41</v>
      </c>
      <c r="H3241" t="s">
        <v>42</v>
      </c>
      <c r="I3241" t="s">
        <v>146</v>
      </c>
      <c r="J3241" t="s">
        <v>9305</v>
      </c>
      <c r="K3241" t="s">
        <v>28</v>
      </c>
    </row>
    <row r="3242" spans="1:11" x14ac:dyDescent="0.35">
      <c r="A3242">
        <v>3241</v>
      </c>
      <c r="B3242" t="s">
        <v>9306</v>
      </c>
      <c r="C3242">
        <v>29</v>
      </c>
      <c r="D3242" t="s">
        <v>9307</v>
      </c>
      <c r="E3242" t="s">
        <v>79</v>
      </c>
      <c r="F3242" t="s">
        <v>22</v>
      </c>
      <c r="G3242" t="s">
        <v>120</v>
      </c>
      <c r="H3242" t="s">
        <v>57</v>
      </c>
      <c r="I3242" t="s">
        <v>88</v>
      </c>
      <c r="J3242">
        <f>1-942-672-6944</f>
        <v>-8557</v>
      </c>
      <c r="K3242" t="s">
        <v>28</v>
      </c>
    </row>
    <row r="3243" spans="1:11" x14ac:dyDescent="0.35">
      <c r="A3243">
        <v>3242</v>
      </c>
      <c r="B3243" t="s">
        <v>9308</v>
      </c>
      <c r="C3243">
        <v>20</v>
      </c>
      <c r="D3243" t="s">
        <v>9309</v>
      </c>
      <c r="E3243" t="s">
        <v>32</v>
      </c>
      <c r="F3243" t="s">
        <v>23</v>
      </c>
      <c r="G3243" t="s">
        <v>41</v>
      </c>
      <c r="H3243" t="s">
        <v>42</v>
      </c>
      <c r="I3243" t="s">
        <v>116</v>
      </c>
      <c r="J3243" t="s">
        <v>9310</v>
      </c>
      <c r="K3243" t="s">
        <v>37</v>
      </c>
    </row>
    <row r="3244" spans="1:11" x14ac:dyDescent="0.35">
      <c r="A3244">
        <v>3243</v>
      </c>
      <c r="B3244" t="s">
        <v>9311</v>
      </c>
      <c r="C3244">
        <v>25</v>
      </c>
      <c r="D3244" t="s">
        <v>9312</v>
      </c>
      <c r="E3244" t="s">
        <v>31</v>
      </c>
      <c r="F3244" t="s">
        <v>16</v>
      </c>
      <c r="G3244" t="s">
        <v>24</v>
      </c>
      <c r="H3244" t="s">
        <v>25</v>
      </c>
      <c r="I3244" t="s">
        <v>116</v>
      </c>
      <c r="J3244" t="s">
        <v>9313</v>
      </c>
      <c r="K3244" t="s">
        <v>28</v>
      </c>
    </row>
    <row r="3245" spans="1:11" x14ac:dyDescent="0.35">
      <c r="A3245">
        <v>3244</v>
      </c>
      <c r="B3245" t="s">
        <v>9314</v>
      </c>
      <c r="C3245">
        <v>28</v>
      </c>
      <c r="D3245" t="s">
        <v>9315</v>
      </c>
      <c r="E3245" t="s">
        <v>40</v>
      </c>
      <c r="F3245" t="s">
        <v>67</v>
      </c>
      <c r="G3245" t="s">
        <v>62</v>
      </c>
      <c r="H3245" t="s">
        <v>23</v>
      </c>
      <c r="I3245" t="s">
        <v>58</v>
      </c>
      <c r="J3245">
        <v>3110880455</v>
      </c>
      <c r="K3245" t="s">
        <v>76</v>
      </c>
    </row>
    <row r="3246" spans="1:11" x14ac:dyDescent="0.35">
      <c r="A3246">
        <v>3245</v>
      </c>
      <c r="B3246" t="s">
        <v>9316</v>
      </c>
      <c r="C3246">
        <v>24</v>
      </c>
      <c r="D3246" t="s">
        <v>9317</v>
      </c>
      <c r="E3246" t="s">
        <v>169</v>
      </c>
      <c r="F3246" t="s">
        <v>57</v>
      </c>
      <c r="G3246" t="s">
        <v>24</v>
      </c>
      <c r="H3246" t="s">
        <v>25</v>
      </c>
      <c r="I3246" t="s">
        <v>102</v>
      </c>
      <c r="J3246" t="s">
        <v>9318</v>
      </c>
      <c r="K3246" t="s">
        <v>28</v>
      </c>
    </row>
    <row r="3247" spans="1:11" x14ac:dyDescent="0.35">
      <c r="A3247">
        <v>3246</v>
      </c>
      <c r="B3247" t="s">
        <v>9319</v>
      </c>
      <c r="C3247">
        <v>29</v>
      </c>
      <c r="D3247" t="s">
        <v>9320</v>
      </c>
      <c r="E3247" t="s">
        <v>177</v>
      </c>
      <c r="F3247" t="s">
        <v>149</v>
      </c>
      <c r="G3247" t="s">
        <v>24</v>
      </c>
      <c r="H3247" t="s">
        <v>25</v>
      </c>
      <c r="I3247" t="s">
        <v>53</v>
      </c>
      <c r="J3247" t="s">
        <v>9321</v>
      </c>
      <c r="K3247" t="s">
        <v>76</v>
      </c>
    </row>
    <row r="3248" spans="1:11" x14ac:dyDescent="0.35">
      <c r="A3248">
        <v>3247</v>
      </c>
      <c r="B3248" t="s">
        <v>9322</v>
      </c>
      <c r="C3248">
        <v>28</v>
      </c>
      <c r="D3248" t="s">
        <v>9323</v>
      </c>
      <c r="E3248" t="s">
        <v>201</v>
      </c>
      <c r="F3248" t="s">
        <v>22</v>
      </c>
      <c r="G3248" t="s">
        <v>87</v>
      </c>
      <c r="H3248" t="s">
        <v>79</v>
      </c>
      <c r="I3248" t="s">
        <v>91</v>
      </c>
      <c r="J3248" t="s">
        <v>9324</v>
      </c>
      <c r="K3248" t="s">
        <v>44</v>
      </c>
    </row>
    <row r="3249" spans="1:11" x14ac:dyDescent="0.35">
      <c r="A3249">
        <v>3248</v>
      </c>
      <c r="B3249" t="s">
        <v>9325</v>
      </c>
      <c r="C3249">
        <v>30</v>
      </c>
      <c r="D3249" t="s">
        <v>9326</v>
      </c>
      <c r="E3249" t="s">
        <v>79</v>
      </c>
      <c r="F3249" t="s">
        <v>149</v>
      </c>
      <c r="G3249" t="s">
        <v>47</v>
      </c>
      <c r="H3249" t="s">
        <v>31</v>
      </c>
      <c r="I3249" t="s">
        <v>63</v>
      </c>
      <c r="J3249" t="s">
        <v>9327</v>
      </c>
      <c r="K3249" t="s">
        <v>44</v>
      </c>
    </row>
    <row r="3250" spans="1:11" x14ac:dyDescent="0.35">
      <c r="A3250">
        <v>3249</v>
      </c>
      <c r="B3250" t="s">
        <v>9328</v>
      </c>
      <c r="C3250">
        <v>30</v>
      </c>
      <c r="D3250" t="s">
        <v>9329</v>
      </c>
      <c r="E3250" t="s">
        <v>67</v>
      </c>
      <c r="F3250" t="s">
        <v>67</v>
      </c>
      <c r="G3250" t="s">
        <v>15</v>
      </c>
      <c r="H3250" t="s">
        <v>16</v>
      </c>
      <c r="I3250" t="s">
        <v>48</v>
      </c>
      <c r="J3250" t="s">
        <v>9330</v>
      </c>
      <c r="K3250" t="s">
        <v>44</v>
      </c>
    </row>
    <row r="3251" spans="1:11" x14ac:dyDescent="0.35">
      <c r="A3251">
        <v>3250</v>
      </c>
      <c r="B3251" t="s">
        <v>9331</v>
      </c>
      <c r="C3251">
        <v>26</v>
      </c>
      <c r="D3251" t="s">
        <v>9332</v>
      </c>
      <c r="E3251" t="s">
        <v>177</v>
      </c>
      <c r="F3251" t="s">
        <v>23</v>
      </c>
      <c r="G3251" t="s">
        <v>47</v>
      </c>
      <c r="H3251" t="s">
        <v>31</v>
      </c>
      <c r="I3251" t="s">
        <v>48</v>
      </c>
      <c r="J3251" t="s">
        <v>9333</v>
      </c>
      <c r="K3251" t="s">
        <v>76</v>
      </c>
    </row>
    <row r="3252" spans="1:11" x14ac:dyDescent="0.35">
      <c r="A3252">
        <v>3251</v>
      </c>
      <c r="B3252" t="s">
        <v>9334</v>
      </c>
      <c r="C3252">
        <v>20</v>
      </c>
      <c r="D3252" t="s">
        <v>9335</v>
      </c>
      <c r="E3252" t="s">
        <v>13</v>
      </c>
      <c r="F3252" t="s">
        <v>101</v>
      </c>
      <c r="G3252" t="s">
        <v>33</v>
      </c>
      <c r="H3252" t="s">
        <v>34</v>
      </c>
      <c r="I3252" t="s">
        <v>116</v>
      </c>
      <c r="J3252" t="s">
        <v>9336</v>
      </c>
      <c r="K3252" t="s">
        <v>37</v>
      </c>
    </row>
    <row r="3253" spans="1:11" x14ac:dyDescent="0.35">
      <c r="A3253">
        <v>3252</v>
      </c>
      <c r="B3253" t="s">
        <v>9337</v>
      </c>
      <c r="C3253">
        <v>22</v>
      </c>
      <c r="D3253" t="s">
        <v>9338</v>
      </c>
      <c r="E3253" t="s">
        <v>23</v>
      </c>
      <c r="F3253" t="s">
        <v>16</v>
      </c>
      <c r="G3253" t="s">
        <v>87</v>
      </c>
      <c r="H3253" t="s">
        <v>79</v>
      </c>
      <c r="I3253" t="s">
        <v>91</v>
      </c>
      <c r="J3253" t="s">
        <v>9339</v>
      </c>
      <c r="K3253" t="s">
        <v>37</v>
      </c>
    </row>
    <row r="3254" spans="1:11" x14ac:dyDescent="0.35">
      <c r="A3254">
        <v>3253</v>
      </c>
      <c r="B3254" t="s">
        <v>9340</v>
      </c>
      <c r="C3254">
        <v>28</v>
      </c>
      <c r="D3254" t="s">
        <v>9341</v>
      </c>
      <c r="E3254" t="s">
        <v>23</v>
      </c>
      <c r="F3254" t="s">
        <v>79</v>
      </c>
      <c r="G3254" t="s">
        <v>87</v>
      </c>
      <c r="H3254" t="s">
        <v>79</v>
      </c>
      <c r="I3254" t="s">
        <v>26</v>
      </c>
      <c r="J3254" t="s">
        <v>9342</v>
      </c>
      <c r="K3254" t="s">
        <v>19</v>
      </c>
    </row>
    <row r="3255" spans="1:11" x14ac:dyDescent="0.35">
      <c r="A3255">
        <v>3254</v>
      </c>
      <c r="B3255" t="s">
        <v>9343</v>
      </c>
      <c r="C3255">
        <v>25</v>
      </c>
      <c r="D3255" t="s">
        <v>9344</v>
      </c>
      <c r="E3255" t="s">
        <v>169</v>
      </c>
      <c r="F3255" t="s">
        <v>101</v>
      </c>
      <c r="G3255" t="s">
        <v>15</v>
      </c>
      <c r="H3255" t="s">
        <v>16</v>
      </c>
      <c r="I3255" t="s">
        <v>48</v>
      </c>
      <c r="J3255" t="s">
        <v>9345</v>
      </c>
      <c r="K3255" t="s">
        <v>37</v>
      </c>
    </row>
    <row r="3256" spans="1:11" x14ac:dyDescent="0.35">
      <c r="A3256">
        <v>3255</v>
      </c>
      <c r="B3256" t="s">
        <v>9346</v>
      </c>
      <c r="C3256">
        <v>26</v>
      </c>
      <c r="D3256" t="s">
        <v>9347</v>
      </c>
      <c r="E3256" t="s">
        <v>40</v>
      </c>
      <c r="F3256" t="s">
        <v>31</v>
      </c>
      <c r="G3256" t="s">
        <v>120</v>
      </c>
      <c r="H3256" t="s">
        <v>57</v>
      </c>
      <c r="I3256" t="s">
        <v>58</v>
      </c>
      <c r="J3256" t="s">
        <v>9348</v>
      </c>
      <c r="K3256" t="s">
        <v>76</v>
      </c>
    </row>
    <row r="3257" spans="1:11" x14ac:dyDescent="0.35">
      <c r="A3257">
        <v>3256</v>
      </c>
      <c r="B3257" t="s">
        <v>9349</v>
      </c>
      <c r="C3257">
        <v>30</v>
      </c>
      <c r="D3257" t="s">
        <v>9350</v>
      </c>
      <c r="E3257" t="s">
        <v>13</v>
      </c>
      <c r="F3257" t="s">
        <v>22</v>
      </c>
      <c r="G3257" t="s">
        <v>62</v>
      </c>
      <c r="H3257" t="s">
        <v>23</v>
      </c>
      <c r="I3257" t="s">
        <v>102</v>
      </c>
      <c r="J3257" t="s">
        <v>9351</v>
      </c>
      <c r="K3257" t="s">
        <v>44</v>
      </c>
    </row>
    <row r="3258" spans="1:11" x14ac:dyDescent="0.35">
      <c r="A3258">
        <v>3257</v>
      </c>
      <c r="B3258" t="s">
        <v>9352</v>
      </c>
      <c r="C3258">
        <v>27</v>
      </c>
      <c r="D3258" t="s">
        <v>9353</v>
      </c>
      <c r="E3258" t="s">
        <v>67</v>
      </c>
      <c r="F3258" t="s">
        <v>149</v>
      </c>
      <c r="G3258" t="s">
        <v>62</v>
      </c>
      <c r="H3258" t="s">
        <v>23</v>
      </c>
      <c r="I3258" t="s">
        <v>63</v>
      </c>
      <c r="J3258" t="s">
        <v>9354</v>
      </c>
      <c r="K3258" t="s">
        <v>76</v>
      </c>
    </row>
    <row r="3259" spans="1:11" x14ac:dyDescent="0.35">
      <c r="A3259">
        <v>3258</v>
      </c>
      <c r="B3259" t="s">
        <v>9355</v>
      </c>
      <c r="C3259">
        <v>24</v>
      </c>
      <c r="D3259" t="s">
        <v>9356</v>
      </c>
      <c r="E3259" t="s">
        <v>16</v>
      </c>
      <c r="F3259" t="s">
        <v>34</v>
      </c>
      <c r="G3259" t="s">
        <v>15</v>
      </c>
      <c r="H3259" t="s">
        <v>16</v>
      </c>
      <c r="I3259" t="s">
        <v>102</v>
      </c>
      <c r="J3259" t="s">
        <v>9357</v>
      </c>
      <c r="K3259" t="s">
        <v>76</v>
      </c>
    </row>
    <row r="3260" spans="1:11" x14ac:dyDescent="0.35">
      <c r="A3260">
        <v>3259</v>
      </c>
      <c r="B3260" t="s">
        <v>9358</v>
      </c>
      <c r="C3260">
        <v>30</v>
      </c>
      <c r="D3260" t="s">
        <v>9359</v>
      </c>
      <c r="E3260" t="s">
        <v>14</v>
      </c>
      <c r="F3260" t="s">
        <v>23</v>
      </c>
      <c r="G3260" t="s">
        <v>62</v>
      </c>
      <c r="H3260" t="s">
        <v>23</v>
      </c>
      <c r="I3260" t="s">
        <v>26</v>
      </c>
      <c r="J3260" t="s">
        <v>9360</v>
      </c>
      <c r="K3260" t="s">
        <v>19</v>
      </c>
    </row>
    <row r="3261" spans="1:11" x14ac:dyDescent="0.35">
      <c r="A3261">
        <v>3260</v>
      </c>
      <c r="B3261" t="s">
        <v>9361</v>
      </c>
      <c r="C3261">
        <v>25</v>
      </c>
      <c r="D3261" t="s">
        <v>9362</v>
      </c>
      <c r="E3261" t="s">
        <v>40</v>
      </c>
      <c r="F3261" t="s">
        <v>201</v>
      </c>
      <c r="G3261" t="s">
        <v>62</v>
      </c>
      <c r="H3261" t="s">
        <v>23</v>
      </c>
      <c r="I3261" t="s">
        <v>102</v>
      </c>
      <c r="J3261">
        <v>5419118024</v>
      </c>
      <c r="K3261" t="s">
        <v>76</v>
      </c>
    </row>
    <row r="3262" spans="1:11" x14ac:dyDescent="0.35">
      <c r="A3262">
        <v>3261</v>
      </c>
      <c r="B3262" t="s">
        <v>9363</v>
      </c>
      <c r="C3262">
        <v>23</v>
      </c>
      <c r="D3262" t="s">
        <v>9364</v>
      </c>
      <c r="E3262" t="s">
        <v>133</v>
      </c>
      <c r="F3262" t="s">
        <v>25</v>
      </c>
      <c r="G3262" t="s">
        <v>120</v>
      </c>
      <c r="H3262" t="s">
        <v>57</v>
      </c>
      <c r="I3262" t="s">
        <v>53</v>
      </c>
      <c r="J3262" t="s">
        <v>9365</v>
      </c>
      <c r="K3262" t="s">
        <v>37</v>
      </c>
    </row>
    <row r="3263" spans="1:11" x14ac:dyDescent="0.35">
      <c r="A3263">
        <v>3262</v>
      </c>
      <c r="B3263" t="s">
        <v>9366</v>
      </c>
      <c r="C3263">
        <v>20</v>
      </c>
      <c r="D3263" t="s">
        <v>9367</v>
      </c>
      <c r="E3263" t="s">
        <v>14</v>
      </c>
      <c r="F3263" t="s">
        <v>201</v>
      </c>
      <c r="G3263" t="s">
        <v>52</v>
      </c>
      <c r="H3263" t="s">
        <v>13</v>
      </c>
      <c r="I3263" t="s">
        <v>63</v>
      </c>
      <c r="J3263">
        <f>1-461-784-3959</f>
        <v>-5203</v>
      </c>
      <c r="K3263" t="s">
        <v>19</v>
      </c>
    </row>
    <row r="3264" spans="1:11" x14ac:dyDescent="0.35">
      <c r="A3264">
        <v>3263</v>
      </c>
      <c r="B3264" t="s">
        <v>9368</v>
      </c>
      <c r="C3264">
        <v>20</v>
      </c>
      <c r="D3264" t="s">
        <v>9369</v>
      </c>
      <c r="E3264" t="s">
        <v>133</v>
      </c>
      <c r="F3264" t="s">
        <v>23</v>
      </c>
      <c r="G3264" t="s">
        <v>24</v>
      </c>
      <c r="H3264" t="s">
        <v>25</v>
      </c>
      <c r="I3264" t="s">
        <v>116</v>
      </c>
      <c r="J3264">
        <v>6991418818</v>
      </c>
      <c r="K3264" t="s">
        <v>37</v>
      </c>
    </row>
    <row r="3265" spans="1:11" x14ac:dyDescent="0.35">
      <c r="A3265">
        <v>3264</v>
      </c>
      <c r="B3265" t="s">
        <v>9370</v>
      </c>
      <c r="C3265">
        <v>21</v>
      </c>
      <c r="D3265" t="s">
        <v>9371</v>
      </c>
      <c r="E3265" t="s">
        <v>101</v>
      </c>
      <c r="F3265" t="s">
        <v>79</v>
      </c>
      <c r="G3265" t="s">
        <v>80</v>
      </c>
      <c r="H3265" t="s">
        <v>32</v>
      </c>
      <c r="I3265" t="s">
        <v>170</v>
      </c>
      <c r="J3265" t="s">
        <v>9372</v>
      </c>
      <c r="K3265" t="s">
        <v>28</v>
      </c>
    </row>
    <row r="3266" spans="1:11" x14ac:dyDescent="0.35">
      <c r="A3266">
        <v>3265</v>
      </c>
      <c r="B3266" t="s">
        <v>9373</v>
      </c>
      <c r="C3266">
        <v>21</v>
      </c>
      <c r="D3266" t="s">
        <v>9374</v>
      </c>
      <c r="E3266" t="s">
        <v>14</v>
      </c>
      <c r="F3266" t="s">
        <v>42</v>
      </c>
      <c r="G3266" t="s">
        <v>80</v>
      </c>
      <c r="H3266" t="s">
        <v>32</v>
      </c>
      <c r="I3266" t="s">
        <v>102</v>
      </c>
      <c r="J3266" t="s">
        <v>9375</v>
      </c>
      <c r="K3266" t="s">
        <v>44</v>
      </c>
    </row>
    <row r="3267" spans="1:11" x14ac:dyDescent="0.35">
      <c r="A3267">
        <v>3266</v>
      </c>
      <c r="B3267" t="s">
        <v>9376</v>
      </c>
      <c r="C3267">
        <v>21</v>
      </c>
      <c r="D3267" t="s">
        <v>9377</v>
      </c>
      <c r="E3267" t="s">
        <v>32</v>
      </c>
      <c r="F3267" t="s">
        <v>177</v>
      </c>
      <c r="G3267" t="s">
        <v>47</v>
      </c>
      <c r="H3267" t="s">
        <v>31</v>
      </c>
      <c r="I3267" t="s">
        <v>48</v>
      </c>
      <c r="J3267">
        <v>705913123</v>
      </c>
      <c r="K3267" t="s">
        <v>76</v>
      </c>
    </row>
    <row r="3268" spans="1:11" x14ac:dyDescent="0.35">
      <c r="A3268">
        <v>3267</v>
      </c>
      <c r="B3268" t="s">
        <v>9378</v>
      </c>
      <c r="C3268">
        <v>21</v>
      </c>
      <c r="D3268" t="s">
        <v>9379</v>
      </c>
      <c r="E3268" t="s">
        <v>177</v>
      </c>
      <c r="F3268" t="s">
        <v>169</v>
      </c>
      <c r="G3268" t="s">
        <v>80</v>
      </c>
      <c r="H3268" t="s">
        <v>32</v>
      </c>
      <c r="I3268" t="s">
        <v>68</v>
      </c>
      <c r="J3268" t="s">
        <v>9380</v>
      </c>
      <c r="K3268" t="s">
        <v>28</v>
      </c>
    </row>
    <row r="3269" spans="1:11" x14ac:dyDescent="0.35">
      <c r="A3269">
        <v>3268</v>
      </c>
      <c r="B3269" t="s">
        <v>9381</v>
      </c>
      <c r="C3269">
        <v>22</v>
      </c>
      <c r="D3269" t="s">
        <v>9382</v>
      </c>
      <c r="E3269" t="s">
        <v>34</v>
      </c>
      <c r="F3269" t="s">
        <v>169</v>
      </c>
      <c r="G3269" t="s">
        <v>41</v>
      </c>
      <c r="H3269" t="s">
        <v>42</v>
      </c>
      <c r="I3269" t="s">
        <v>153</v>
      </c>
      <c r="J3269" t="s">
        <v>9383</v>
      </c>
      <c r="K3269" t="s">
        <v>44</v>
      </c>
    </row>
    <row r="3270" spans="1:11" x14ac:dyDescent="0.35">
      <c r="A3270">
        <v>3269</v>
      </c>
      <c r="B3270" t="s">
        <v>9384</v>
      </c>
      <c r="C3270">
        <v>24</v>
      </c>
      <c r="D3270" t="s">
        <v>9385</v>
      </c>
      <c r="E3270" t="s">
        <v>14</v>
      </c>
      <c r="F3270" t="s">
        <v>42</v>
      </c>
      <c r="G3270" t="s">
        <v>47</v>
      </c>
      <c r="H3270" t="s">
        <v>31</v>
      </c>
      <c r="I3270" t="s">
        <v>68</v>
      </c>
      <c r="J3270" t="s">
        <v>9386</v>
      </c>
      <c r="K3270" t="s">
        <v>28</v>
      </c>
    </row>
    <row r="3271" spans="1:11" x14ac:dyDescent="0.35">
      <c r="A3271">
        <v>3270</v>
      </c>
      <c r="B3271" t="s">
        <v>9387</v>
      </c>
      <c r="C3271">
        <v>20</v>
      </c>
      <c r="D3271" t="s">
        <v>9388</v>
      </c>
      <c r="E3271" t="s">
        <v>31</v>
      </c>
      <c r="F3271" t="s">
        <v>57</v>
      </c>
      <c r="G3271" t="s">
        <v>24</v>
      </c>
      <c r="H3271" t="s">
        <v>25</v>
      </c>
      <c r="I3271" t="s">
        <v>91</v>
      </c>
      <c r="J3271" t="s">
        <v>9389</v>
      </c>
      <c r="K3271" t="s">
        <v>28</v>
      </c>
    </row>
    <row r="3272" spans="1:11" x14ac:dyDescent="0.35">
      <c r="A3272">
        <v>3271</v>
      </c>
      <c r="B3272" t="s">
        <v>9390</v>
      </c>
      <c r="C3272">
        <v>26</v>
      </c>
      <c r="D3272" t="s">
        <v>9391</v>
      </c>
      <c r="E3272" t="s">
        <v>201</v>
      </c>
      <c r="F3272" t="s">
        <v>79</v>
      </c>
      <c r="G3272" t="s">
        <v>15</v>
      </c>
      <c r="H3272" t="s">
        <v>16</v>
      </c>
      <c r="I3272" t="s">
        <v>146</v>
      </c>
      <c r="J3272" t="s">
        <v>9392</v>
      </c>
      <c r="K3272" t="s">
        <v>37</v>
      </c>
    </row>
    <row r="3273" spans="1:11" x14ac:dyDescent="0.35">
      <c r="A3273">
        <v>3272</v>
      </c>
      <c r="B3273" t="s">
        <v>9393</v>
      </c>
      <c r="C3273">
        <v>27</v>
      </c>
      <c r="D3273" t="s">
        <v>9394</v>
      </c>
      <c r="E3273" t="s">
        <v>34</v>
      </c>
      <c r="F3273" t="s">
        <v>169</v>
      </c>
      <c r="G3273" t="s">
        <v>24</v>
      </c>
      <c r="H3273" t="s">
        <v>25</v>
      </c>
      <c r="I3273" t="s">
        <v>26</v>
      </c>
      <c r="J3273" t="s">
        <v>9395</v>
      </c>
      <c r="K3273" t="s">
        <v>44</v>
      </c>
    </row>
    <row r="3274" spans="1:11" x14ac:dyDescent="0.35">
      <c r="A3274">
        <v>3273</v>
      </c>
      <c r="B3274" t="s">
        <v>9396</v>
      </c>
      <c r="C3274">
        <v>27</v>
      </c>
      <c r="D3274" t="s">
        <v>9397</v>
      </c>
      <c r="E3274" t="s">
        <v>32</v>
      </c>
      <c r="F3274" t="s">
        <v>42</v>
      </c>
      <c r="G3274" t="s">
        <v>52</v>
      </c>
      <c r="H3274" t="s">
        <v>13</v>
      </c>
      <c r="I3274" t="s">
        <v>63</v>
      </c>
      <c r="J3274" t="s">
        <v>9398</v>
      </c>
      <c r="K3274" t="s">
        <v>19</v>
      </c>
    </row>
    <row r="3275" spans="1:11" x14ac:dyDescent="0.35">
      <c r="A3275">
        <v>3274</v>
      </c>
      <c r="B3275" t="s">
        <v>9399</v>
      </c>
      <c r="C3275">
        <v>27</v>
      </c>
      <c r="D3275" t="s">
        <v>9400</v>
      </c>
      <c r="E3275" t="s">
        <v>32</v>
      </c>
      <c r="F3275" t="s">
        <v>23</v>
      </c>
      <c r="G3275" t="s">
        <v>33</v>
      </c>
      <c r="H3275" t="s">
        <v>34</v>
      </c>
      <c r="I3275" t="s">
        <v>17</v>
      </c>
      <c r="J3275" t="s">
        <v>9401</v>
      </c>
      <c r="K3275" t="s">
        <v>19</v>
      </c>
    </row>
    <row r="3276" spans="1:11" x14ac:dyDescent="0.35">
      <c r="A3276">
        <v>3275</v>
      </c>
      <c r="B3276" t="s">
        <v>9402</v>
      </c>
      <c r="C3276">
        <v>29</v>
      </c>
      <c r="D3276" t="s">
        <v>9403</v>
      </c>
      <c r="E3276" t="s">
        <v>14</v>
      </c>
      <c r="F3276" t="s">
        <v>40</v>
      </c>
      <c r="G3276" t="s">
        <v>62</v>
      </c>
      <c r="H3276" t="s">
        <v>23</v>
      </c>
      <c r="I3276" t="s">
        <v>17</v>
      </c>
      <c r="J3276">
        <f>1-83-374-6157</f>
        <v>-6613</v>
      </c>
      <c r="K3276" t="s">
        <v>28</v>
      </c>
    </row>
    <row r="3277" spans="1:11" x14ac:dyDescent="0.35">
      <c r="A3277">
        <v>3276</v>
      </c>
      <c r="B3277" t="s">
        <v>9404</v>
      </c>
      <c r="C3277">
        <v>23</v>
      </c>
      <c r="D3277" t="s">
        <v>9405</v>
      </c>
      <c r="E3277" t="s">
        <v>23</v>
      </c>
      <c r="F3277" t="s">
        <v>42</v>
      </c>
      <c r="G3277" t="s">
        <v>52</v>
      </c>
      <c r="H3277" t="s">
        <v>13</v>
      </c>
      <c r="I3277" t="s">
        <v>53</v>
      </c>
      <c r="J3277">
        <v>8767999813</v>
      </c>
      <c r="K3277" t="s">
        <v>28</v>
      </c>
    </row>
    <row r="3278" spans="1:11" x14ac:dyDescent="0.35">
      <c r="A3278">
        <v>3277</v>
      </c>
      <c r="B3278" t="s">
        <v>9406</v>
      </c>
      <c r="C3278">
        <v>23</v>
      </c>
      <c r="D3278" t="s">
        <v>9407</v>
      </c>
      <c r="E3278" t="s">
        <v>14</v>
      </c>
      <c r="F3278" t="s">
        <v>31</v>
      </c>
      <c r="G3278" t="s">
        <v>87</v>
      </c>
      <c r="H3278" t="s">
        <v>79</v>
      </c>
      <c r="I3278" t="s">
        <v>68</v>
      </c>
      <c r="J3278" t="s">
        <v>9408</v>
      </c>
      <c r="K3278" t="s">
        <v>37</v>
      </c>
    </row>
    <row r="3279" spans="1:11" x14ac:dyDescent="0.35">
      <c r="A3279">
        <v>3278</v>
      </c>
      <c r="B3279" t="s">
        <v>9409</v>
      </c>
      <c r="C3279">
        <v>20</v>
      </c>
      <c r="D3279" t="s">
        <v>9410</v>
      </c>
      <c r="E3279" t="s">
        <v>22</v>
      </c>
      <c r="F3279" t="s">
        <v>201</v>
      </c>
      <c r="G3279" t="s">
        <v>120</v>
      </c>
      <c r="H3279" t="s">
        <v>57</v>
      </c>
      <c r="I3279" t="s">
        <v>153</v>
      </c>
      <c r="J3279">
        <v>1885408387</v>
      </c>
      <c r="K3279" t="s">
        <v>76</v>
      </c>
    </row>
    <row r="3280" spans="1:11" x14ac:dyDescent="0.35">
      <c r="A3280">
        <v>3279</v>
      </c>
      <c r="B3280" t="s">
        <v>9411</v>
      </c>
      <c r="C3280">
        <v>30</v>
      </c>
      <c r="D3280" t="s">
        <v>9412</v>
      </c>
      <c r="E3280" t="s">
        <v>42</v>
      </c>
      <c r="F3280" t="s">
        <v>14</v>
      </c>
      <c r="G3280" t="s">
        <v>80</v>
      </c>
      <c r="H3280" t="s">
        <v>32</v>
      </c>
      <c r="I3280" t="s">
        <v>17</v>
      </c>
      <c r="J3280" t="s">
        <v>9413</v>
      </c>
      <c r="K3280" t="s">
        <v>76</v>
      </c>
    </row>
    <row r="3281" spans="1:11" x14ac:dyDescent="0.35">
      <c r="A3281">
        <v>3280</v>
      </c>
      <c r="B3281" t="s">
        <v>9414</v>
      </c>
      <c r="C3281">
        <v>23</v>
      </c>
      <c r="D3281" t="s">
        <v>9415</v>
      </c>
      <c r="E3281" t="s">
        <v>25</v>
      </c>
      <c r="F3281" t="s">
        <v>201</v>
      </c>
      <c r="G3281" t="s">
        <v>33</v>
      </c>
      <c r="H3281" t="s">
        <v>34</v>
      </c>
      <c r="I3281" t="s">
        <v>53</v>
      </c>
      <c r="J3281" t="s">
        <v>9416</v>
      </c>
      <c r="K3281" t="s">
        <v>19</v>
      </c>
    </row>
    <row r="3282" spans="1:11" x14ac:dyDescent="0.35">
      <c r="A3282">
        <v>3281</v>
      </c>
      <c r="B3282" t="s">
        <v>9417</v>
      </c>
      <c r="C3282">
        <v>25</v>
      </c>
      <c r="D3282" t="s">
        <v>9418</v>
      </c>
      <c r="E3282" t="s">
        <v>40</v>
      </c>
      <c r="F3282" t="s">
        <v>133</v>
      </c>
      <c r="G3282" t="s">
        <v>41</v>
      </c>
      <c r="H3282" t="s">
        <v>42</v>
      </c>
      <c r="I3282" t="s">
        <v>68</v>
      </c>
      <c r="J3282" t="s">
        <v>9419</v>
      </c>
      <c r="K3282" t="s">
        <v>28</v>
      </c>
    </row>
    <row r="3283" spans="1:11" x14ac:dyDescent="0.35">
      <c r="A3283">
        <v>3282</v>
      </c>
      <c r="B3283" t="s">
        <v>9420</v>
      </c>
      <c r="C3283">
        <v>27</v>
      </c>
      <c r="D3283" t="s">
        <v>9421</v>
      </c>
      <c r="E3283" t="s">
        <v>42</v>
      </c>
      <c r="F3283" t="s">
        <v>42</v>
      </c>
      <c r="G3283" t="s">
        <v>41</v>
      </c>
      <c r="H3283" t="s">
        <v>42</v>
      </c>
      <c r="I3283" t="s">
        <v>170</v>
      </c>
      <c r="J3283">
        <v>6913486990</v>
      </c>
      <c r="K3283" t="s">
        <v>44</v>
      </c>
    </row>
    <row r="3284" spans="1:11" x14ac:dyDescent="0.35">
      <c r="A3284">
        <v>3283</v>
      </c>
      <c r="B3284" t="s">
        <v>9422</v>
      </c>
      <c r="C3284">
        <v>25</v>
      </c>
      <c r="D3284" t="s">
        <v>9423</v>
      </c>
      <c r="E3284" t="s">
        <v>67</v>
      </c>
      <c r="F3284" t="s">
        <v>34</v>
      </c>
      <c r="G3284" t="s">
        <v>41</v>
      </c>
      <c r="H3284" t="s">
        <v>42</v>
      </c>
      <c r="I3284" t="s">
        <v>63</v>
      </c>
      <c r="J3284" t="s">
        <v>9424</v>
      </c>
      <c r="K3284" t="s">
        <v>28</v>
      </c>
    </row>
    <row r="3285" spans="1:11" x14ac:dyDescent="0.35">
      <c r="A3285">
        <v>3284</v>
      </c>
      <c r="B3285" t="s">
        <v>9425</v>
      </c>
      <c r="C3285">
        <v>21</v>
      </c>
      <c r="D3285" t="s">
        <v>9426</v>
      </c>
      <c r="E3285" t="s">
        <v>177</v>
      </c>
      <c r="F3285" t="s">
        <v>40</v>
      </c>
      <c r="G3285" t="s">
        <v>52</v>
      </c>
      <c r="H3285" t="s">
        <v>13</v>
      </c>
      <c r="I3285" t="s">
        <v>17</v>
      </c>
      <c r="J3285" t="s">
        <v>9427</v>
      </c>
      <c r="K3285" t="s">
        <v>44</v>
      </c>
    </row>
    <row r="3286" spans="1:11" x14ac:dyDescent="0.35">
      <c r="A3286">
        <v>3285</v>
      </c>
      <c r="B3286" t="s">
        <v>1535</v>
      </c>
      <c r="C3286">
        <v>25</v>
      </c>
      <c r="D3286" t="s">
        <v>9428</v>
      </c>
      <c r="E3286" t="s">
        <v>40</v>
      </c>
      <c r="F3286" t="s">
        <v>201</v>
      </c>
      <c r="G3286" t="s">
        <v>33</v>
      </c>
      <c r="H3286" t="s">
        <v>34</v>
      </c>
      <c r="I3286" t="s">
        <v>102</v>
      </c>
      <c r="J3286" t="s">
        <v>9429</v>
      </c>
      <c r="K3286" t="s">
        <v>28</v>
      </c>
    </row>
    <row r="3287" spans="1:11" x14ac:dyDescent="0.35">
      <c r="A3287">
        <v>3286</v>
      </c>
      <c r="B3287" t="s">
        <v>9430</v>
      </c>
      <c r="C3287">
        <v>28</v>
      </c>
      <c r="D3287" t="s">
        <v>9431</v>
      </c>
      <c r="E3287" t="s">
        <v>79</v>
      </c>
      <c r="F3287" t="s">
        <v>40</v>
      </c>
      <c r="G3287" t="s">
        <v>52</v>
      </c>
      <c r="H3287" t="s">
        <v>13</v>
      </c>
      <c r="I3287" t="s">
        <v>53</v>
      </c>
      <c r="J3287" t="s">
        <v>9432</v>
      </c>
      <c r="K3287" t="s">
        <v>19</v>
      </c>
    </row>
    <row r="3288" spans="1:11" x14ac:dyDescent="0.35">
      <c r="A3288">
        <v>3287</v>
      </c>
      <c r="B3288" t="s">
        <v>9433</v>
      </c>
      <c r="C3288">
        <v>29</v>
      </c>
      <c r="D3288" t="s">
        <v>9434</v>
      </c>
      <c r="E3288" t="s">
        <v>101</v>
      </c>
      <c r="F3288" t="s">
        <v>101</v>
      </c>
      <c r="G3288" t="s">
        <v>47</v>
      </c>
      <c r="H3288" t="s">
        <v>31</v>
      </c>
      <c r="I3288" t="s">
        <v>68</v>
      </c>
      <c r="J3288" t="s">
        <v>9435</v>
      </c>
      <c r="K3288" t="s">
        <v>28</v>
      </c>
    </row>
    <row r="3289" spans="1:11" x14ac:dyDescent="0.35">
      <c r="A3289">
        <v>3288</v>
      </c>
      <c r="B3289" t="s">
        <v>3044</v>
      </c>
      <c r="C3289">
        <v>25</v>
      </c>
      <c r="D3289" t="s">
        <v>9436</v>
      </c>
      <c r="E3289" t="s">
        <v>34</v>
      </c>
      <c r="F3289" t="s">
        <v>14</v>
      </c>
      <c r="G3289" t="s">
        <v>80</v>
      </c>
      <c r="H3289" t="s">
        <v>32</v>
      </c>
      <c r="I3289" t="s">
        <v>63</v>
      </c>
      <c r="J3289" t="s">
        <v>9437</v>
      </c>
      <c r="K3289" t="s">
        <v>76</v>
      </c>
    </row>
    <row r="3290" spans="1:11" x14ac:dyDescent="0.35">
      <c r="A3290">
        <v>3289</v>
      </c>
      <c r="B3290" t="s">
        <v>9438</v>
      </c>
      <c r="C3290">
        <v>22</v>
      </c>
      <c r="D3290" t="s">
        <v>9439</v>
      </c>
      <c r="E3290" t="s">
        <v>201</v>
      </c>
      <c r="F3290" t="s">
        <v>14</v>
      </c>
      <c r="G3290" t="s">
        <v>80</v>
      </c>
      <c r="H3290" t="s">
        <v>32</v>
      </c>
      <c r="I3290" t="s">
        <v>63</v>
      </c>
      <c r="J3290" t="s">
        <v>9440</v>
      </c>
      <c r="K3290" t="s">
        <v>19</v>
      </c>
    </row>
    <row r="3291" spans="1:11" x14ac:dyDescent="0.35">
      <c r="A3291">
        <v>3290</v>
      </c>
      <c r="B3291" t="s">
        <v>9441</v>
      </c>
      <c r="C3291">
        <v>23</v>
      </c>
      <c r="D3291" t="s">
        <v>9442</v>
      </c>
      <c r="E3291" t="s">
        <v>67</v>
      </c>
      <c r="F3291" t="s">
        <v>34</v>
      </c>
      <c r="G3291" t="s">
        <v>47</v>
      </c>
      <c r="H3291" t="s">
        <v>31</v>
      </c>
      <c r="I3291" t="s">
        <v>170</v>
      </c>
      <c r="J3291" t="s">
        <v>9443</v>
      </c>
      <c r="K3291" t="s">
        <v>37</v>
      </c>
    </row>
    <row r="3292" spans="1:11" x14ac:dyDescent="0.35">
      <c r="A3292">
        <v>3291</v>
      </c>
      <c r="B3292" t="s">
        <v>9444</v>
      </c>
      <c r="C3292">
        <v>30</v>
      </c>
      <c r="D3292" t="s">
        <v>9445</v>
      </c>
      <c r="E3292" t="s">
        <v>57</v>
      </c>
      <c r="F3292" t="s">
        <v>13</v>
      </c>
      <c r="G3292" t="s">
        <v>24</v>
      </c>
      <c r="H3292" t="s">
        <v>25</v>
      </c>
      <c r="I3292" t="s">
        <v>63</v>
      </c>
      <c r="J3292" t="s">
        <v>9446</v>
      </c>
      <c r="K3292" t="s">
        <v>76</v>
      </c>
    </row>
    <row r="3293" spans="1:11" x14ac:dyDescent="0.35">
      <c r="A3293">
        <v>3292</v>
      </c>
      <c r="B3293" t="s">
        <v>9447</v>
      </c>
      <c r="C3293">
        <v>24</v>
      </c>
      <c r="D3293" t="s">
        <v>9448</v>
      </c>
      <c r="E3293" t="s">
        <v>177</v>
      </c>
      <c r="F3293" t="s">
        <v>14</v>
      </c>
      <c r="G3293" t="s">
        <v>15</v>
      </c>
      <c r="H3293" t="s">
        <v>16</v>
      </c>
      <c r="I3293" t="s">
        <v>153</v>
      </c>
      <c r="J3293" t="s">
        <v>9449</v>
      </c>
      <c r="K3293" t="s">
        <v>28</v>
      </c>
    </row>
    <row r="3294" spans="1:11" x14ac:dyDescent="0.35">
      <c r="A3294">
        <v>3293</v>
      </c>
      <c r="B3294" t="s">
        <v>9450</v>
      </c>
      <c r="C3294">
        <v>29</v>
      </c>
      <c r="D3294" t="s">
        <v>9451</v>
      </c>
      <c r="E3294" t="s">
        <v>32</v>
      </c>
      <c r="F3294" t="s">
        <v>149</v>
      </c>
      <c r="G3294" t="s">
        <v>62</v>
      </c>
      <c r="H3294" t="s">
        <v>23</v>
      </c>
      <c r="I3294" t="s">
        <v>146</v>
      </c>
      <c r="J3294">
        <f>1-722-709-3969</f>
        <v>-5399</v>
      </c>
      <c r="K3294" t="s">
        <v>44</v>
      </c>
    </row>
    <row r="3295" spans="1:11" x14ac:dyDescent="0.35">
      <c r="A3295">
        <v>3294</v>
      </c>
      <c r="B3295" t="s">
        <v>9452</v>
      </c>
      <c r="C3295">
        <v>27</v>
      </c>
      <c r="D3295" t="s">
        <v>9453</v>
      </c>
      <c r="E3295" t="s">
        <v>14</v>
      </c>
      <c r="F3295" t="s">
        <v>23</v>
      </c>
      <c r="G3295" t="s">
        <v>80</v>
      </c>
      <c r="H3295" t="s">
        <v>32</v>
      </c>
      <c r="I3295" t="s">
        <v>48</v>
      </c>
      <c r="J3295" t="s">
        <v>9454</v>
      </c>
      <c r="K3295" t="s">
        <v>44</v>
      </c>
    </row>
    <row r="3296" spans="1:11" x14ac:dyDescent="0.35">
      <c r="A3296">
        <v>3295</v>
      </c>
      <c r="B3296" t="s">
        <v>9455</v>
      </c>
      <c r="C3296">
        <v>30</v>
      </c>
      <c r="D3296" t="s">
        <v>9456</v>
      </c>
      <c r="E3296" t="s">
        <v>16</v>
      </c>
      <c r="F3296" t="s">
        <v>169</v>
      </c>
      <c r="G3296" t="s">
        <v>41</v>
      </c>
      <c r="H3296" t="s">
        <v>42</v>
      </c>
      <c r="I3296" t="s">
        <v>35</v>
      </c>
      <c r="J3296" t="s">
        <v>9457</v>
      </c>
      <c r="K3296" t="s">
        <v>44</v>
      </c>
    </row>
    <row r="3297" spans="1:11" x14ac:dyDescent="0.35">
      <c r="A3297">
        <v>3296</v>
      </c>
      <c r="B3297" t="s">
        <v>9458</v>
      </c>
      <c r="C3297">
        <v>29</v>
      </c>
      <c r="D3297" t="s">
        <v>9459</v>
      </c>
      <c r="E3297" t="s">
        <v>32</v>
      </c>
      <c r="F3297" t="s">
        <v>25</v>
      </c>
      <c r="G3297" t="s">
        <v>33</v>
      </c>
      <c r="H3297" t="s">
        <v>34</v>
      </c>
      <c r="I3297" t="s">
        <v>26</v>
      </c>
      <c r="J3297" t="s">
        <v>9460</v>
      </c>
      <c r="K3297" t="s">
        <v>37</v>
      </c>
    </row>
    <row r="3298" spans="1:11" x14ac:dyDescent="0.35">
      <c r="A3298">
        <v>3297</v>
      </c>
      <c r="B3298" t="s">
        <v>9461</v>
      </c>
      <c r="C3298">
        <v>20</v>
      </c>
      <c r="D3298" t="s">
        <v>9462</v>
      </c>
      <c r="E3298" t="s">
        <v>133</v>
      </c>
      <c r="F3298" t="s">
        <v>57</v>
      </c>
      <c r="G3298" t="s">
        <v>80</v>
      </c>
      <c r="H3298" t="s">
        <v>32</v>
      </c>
      <c r="I3298" t="s">
        <v>146</v>
      </c>
      <c r="J3298" t="s">
        <v>9463</v>
      </c>
      <c r="K3298" t="s">
        <v>76</v>
      </c>
    </row>
    <row r="3299" spans="1:11" x14ac:dyDescent="0.35">
      <c r="A3299">
        <v>3298</v>
      </c>
      <c r="B3299" t="s">
        <v>9464</v>
      </c>
      <c r="C3299">
        <v>21</v>
      </c>
      <c r="D3299" t="s">
        <v>9465</v>
      </c>
      <c r="E3299" t="s">
        <v>40</v>
      </c>
      <c r="F3299" t="s">
        <v>31</v>
      </c>
      <c r="G3299" t="s">
        <v>24</v>
      </c>
      <c r="H3299" t="s">
        <v>25</v>
      </c>
      <c r="I3299" t="s">
        <v>58</v>
      </c>
      <c r="J3299" t="s">
        <v>9466</v>
      </c>
      <c r="K3299" t="s">
        <v>28</v>
      </c>
    </row>
    <row r="3300" spans="1:11" x14ac:dyDescent="0.35">
      <c r="A3300">
        <v>3299</v>
      </c>
      <c r="B3300" t="s">
        <v>9467</v>
      </c>
      <c r="C3300">
        <v>22</v>
      </c>
      <c r="D3300" t="s">
        <v>9468</v>
      </c>
      <c r="E3300" t="s">
        <v>133</v>
      </c>
      <c r="F3300" t="s">
        <v>32</v>
      </c>
      <c r="G3300" t="s">
        <v>80</v>
      </c>
      <c r="H3300" t="s">
        <v>32</v>
      </c>
      <c r="I3300" t="s">
        <v>153</v>
      </c>
      <c r="J3300" t="s">
        <v>9469</v>
      </c>
      <c r="K3300" t="s">
        <v>37</v>
      </c>
    </row>
    <row r="3301" spans="1:11" x14ac:dyDescent="0.35">
      <c r="A3301">
        <v>3300</v>
      </c>
      <c r="B3301" t="s">
        <v>9470</v>
      </c>
      <c r="C3301">
        <v>26</v>
      </c>
      <c r="D3301" t="s">
        <v>9471</v>
      </c>
      <c r="E3301" t="s">
        <v>22</v>
      </c>
      <c r="F3301" t="s">
        <v>177</v>
      </c>
      <c r="G3301" t="s">
        <v>62</v>
      </c>
      <c r="H3301" t="s">
        <v>23</v>
      </c>
      <c r="I3301" t="s">
        <v>170</v>
      </c>
      <c r="J3301" t="s">
        <v>9472</v>
      </c>
      <c r="K3301" t="s">
        <v>28</v>
      </c>
    </row>
    <row r="3302" spans="1:11" x14ac:dyDescent="0.35">
      <c r="A3302">
        <v>3301</v>
      </c>
      <c r="B3302" t="s">
        <v>9473</v>
      </c>
      <c r="C3302">
        <v>24</v>
      </c>
      <c r="D3302" t="s">
        <v>9474</v>
      </c>
      <c r="E3302" t="s">
        <v>34</v>
      </c>
      <c r="F3302" t="s">
        <v>31</v>
      </c>
      <c r="G3302" t="s">
        <v>80</v>
      </c>
      <c r="H3302" t="s">
        <v>32</v>
      </c>
      <c r="I3302" t="s">
        <v>35</v>
      </c>
      <c r="J3302" t="s">
        <v>9475</v>
      </c>
      <c r="K3302" t="s">
        <v>76</v>
      </c>
    </row>
    <row r="3303" spans="1:11" x14ac:dyDescent="0.35">
      <c r="A3303">
        <v>3302</v>
      </c>
      <c r="B3303" t="s">
        <v>9476</v>
      </c>
      <c r="C3303">
        <v>23</v>
      </c>
      <c r="D3303" t="s">
        <v>9477</v>
      </c>
      <c r="E3303" t="s">
        <v>25</v>
      </c>
      <c r="F3303" t="s">
        <v>177</v>
      </c>
      <c r="G3303" t="s">
        <v>41</v>
      </c>
      <c r="H3303" t="s">
        <v>42</v>
      </c>
      <c r="I3303" t="s">
        <v>26</v>
      </c>
      <c r="J3303">
        <f>1-304-619-6353</f>
        <v>-7275</v>
      </c>
      <c r="K3303" t="s">
        <v>28</v>
      </c>
    </row>
    <row r="3304" spans="1:11" x14ac:dyDescent="0.35">
      <c r="A3304">
        <v>3303</v>
      </c>
      <c r="B3304" t="s">
        <v>9478</v>
      </c>
      <c r="C3304">
        <v>27</v>
      </c>
      <c r="D3304" t="s">
        <v>9479</v>
      </c>
      <c r="E3304" t="s">
        <v>67</v>
      </c>
      <c r="F3304" t="s">
        <v>67</v>
      </c>
      <c r="G3304" t="s">
        <v>15</v>
      </c>
      <c r="H3304" t="s">
        <v>16</v>
      </c>
      <c r="I3304" t="s">
        <v>153</v>
      </c>
      <c r="J3304" t="s">
        <v>9480</v>
      </c>
      <c r="K3304" t="s">
        <v>37</v>
      </c>
    </row>
    <row r="3305" spans="1:11" x14ac:dyDescent="0.35">
      <c r="A3305">
        <v>3304</v>
      </c>
      <c r="B3305" t="s">
        <v>9481</v>
      </c>
      <c r="C3305">
        <v>29</v>
      </c>
      <c r="D3305" t="s">
        <v>9482</v>
      </c>
      <c r="E3305" t="s">
        <v>149</v>
      </c>
      <c r="F3305" t="s">
        <v>16</v>
      </c>
      <c r="G3305" t="s">
        <v>33</v>
      </c>
      <c r="H3305" t="s">
        <v>34</v>
      </c>
      <c r="I3305" t="s">
        <v>102</v>
      </c>
      <c r="J3305" t="s">
        <v>9483</v>
      </c>
      <c r="K3305" t="s">
        <v>44</v>
      </c>
    </row>
    <row r="3306" spans="1:11" x14ac:dyDescent="0.35">
      <c r="A3306">
        <v>3305</v>
      </c>
      <c r="B3306" t="s">
        <v>9484</v>
      </c>
      <c r="C3306">
        <v>27</v>
      </c>
      <c r="D3306" t="s">
        <v>9485</v>
      </c>
      <c r="E3306" t="s">
        <v>177</v>
      </c>
      <c r="F3306" t="s">
        <v>201</v>
      </c>
      <c r="G3306" t="s">
        <v>52</v>
      </c>
      <c r="H3306" t="s">
        <v>13</v>
      </c>
      <c r="I3306" t="s">
        <v>48</v>
      </c>
      <c r="J3306" t="s">
        <v>9486</v>
      </c>
      <c r="K3306" t="s">
        <v>19</v>
      </c>
    </row>
    <row r="3307" spans="1:11" x14ac:dyDescent="0.35">
      <c r="A3307">
        <v>3306</v>
      </c>
      <c r="B3307" t="s">
        <v>9487</v>
      </c>
      <c r="C3307">
        <v>29</v>
      </c>
      <c r="D3307" t="s">
        <v>9488</v>
      </c>
      <c r="E3307" t="s">
        <v>32</v>
      </c>
      <c r="F3307" t="s">
        <v>22</v>
      </c>
      <c r="G3307" t="s">
        <v>87</v>
      </c>
      <c r="H3307" t="s">
        <v>79</v>
      </c>
      <c r="I3307" t="s">
        <v>153</v>
      </c>
      <c r="J3307" t="s">
        <v>9489</v>
      </c>
      <c r="K3307" t="s">
        <v>19</v>
      </c>
    </row>
    <row r="3308" spans="1:11" x14ac:dyDescent="0.35">
      <c r="A3308">
        <v>3307</v>
      </c>
      <c r="B3308" t="s">
        <v>9490</v>
      </c>
      <c r="C3308">
        <v>27</v>
      </c>
      <c r="D3308" t="s">
        <v>9491</v>
      </c>
      <c r="E3308" t="s">
        <v>40</v>
      </c>
      <c r="F3308" t="s">
        <v>16</v>
      </c>
      <c r="G3308" t="s">
        <v>33</v>
      </c>
      <c r="H3308" t="s">
        <v>34</v>
      </c>
      <c r="I3308" t="s">
        <v>48</v>
      </c>
      <c r="J3308" t="s">
        <v>9492</v>
      </c>
      <c r="K3308" t="s">
        <v>19</v>
      </c>
    </row>
    <row r="3309" spans="1:11" x14ac:dyDescent="0.35">
      <c r="A3309">
        <v>3308</v>
      </c>
      <c r="B3309" t="s">
        <v>9493</v>
      </c>
      <c r="C3309">
        <v>28</v>
      </c>
      <c r="D3309" t="s">
        <v>9494</v>
      </c>
      <c r="E3309" t="s">
        <v>149</v>
      </c>
      <c r="F3309" t="s">
        <v>14</v>
      </c>
      <c r="G3309" t="s">
        <v>41</v>
      </c>
      <c r="H3309" t="s">
        <v>42</v>
      </c>
      <c r="I3309" t="s">
        <v>35</v>
      </c>
      <c r="J3309" t="s">
        <v>9495</v>
      </c>
      <c r="K3309" t="s">
        <v>28</v>
      </c>
    </row>
    <row r="3310" spans="1:11" x14ac:dyDescent="0.35">
      <c r="A3310">
        <v>3309</v>
      </c>
      <c r="B3310" t="s">
        <v>9167</v>
      </c>
      <c r="C3310">
        <v>26</v>
      </c>
      <c r="D3310" t="s">
        <v>9496</v>
      </c>
      <c r="E3310" t="s">
        <v>201</v>
      </c>
      <c r="F3310" t="s">
        <v>169</v>
      </c>
      <c r="G3310" t="s">
        <v>62</v>
      </c>
      <c r="H3310" t="s">
        <v>23</v>
      </c>
      <c r="I3310" t="s">
        <v>91</v>
      </c>
      <c r="J3310">
        <v>9715249107</v>
      </c>
      <c r="K3310" t="s">
        <v>28</v>
      </c>
    </row>
    <row r="3311" spans="1:11" x14ac:dyDescent="0.35">
      <c r="A3311">
        <v>3310</v>
      </c>
      <c r="B3311" t="s">
        <v>9497</v>
      </c>
      <c r="C3311">
        <v>23</v>
      </c>
      <c r="D3311" t="s">
        <v>9498</v>
      </c>
      <c r="E3311" t="s">
        <v>16</v>
      </c>
      <c r="F3311" t="s">
        <v>40</v>
      </c>
      <c r="G3311" t="s">
        <v>15</v>
      </c>
      <c r="H3311" t="s">
        <v>16</v>
      </c>
      <c r="I3311" t="s">
        <v>146</v>
      </c>
      <c r="J3311" t="s">
        <v>9499</v>
      </c>
      <c r="K3311" t="s">
        <v>37</v>
      </c>
    </row>
    <row r="3312" spans="1:11" x14ac:dyDescent="0.35">
      <c r="A3312">
        <v>3311</v>
      </c>
      <c r="B3312" t="s">
        <v>9500</v>
      </c>
      <c r="C3312">
        <v>20</v>
      </c>
      <c r="D3312" t="s">
        <v>9501</v>
      </c>
      <c r="E3312" t="s">
        <v>32</v>
      </c>
      <c r="F3312" t="s">
        <v>40</v>
      </c>
      <c r="G3312" t="s">
        <v>62</v>
      </c>
      <c r="H3312" t="s">
        <v>23</v>
      </c>
      <c r="I3312" t="s">
        <v>146</v>
      </c>
      <c r="J3312" t="s">
        <v>9502</v>
      </c>
      <c r="K3312" t="s">
        <v>37</v>
      </c>
    </row>
    <row r="3313" spans="1:11" x14ac:dyDescent="0.35">
      <c r="A3313">
        <v>3312</v>
      </c>
      <c r="B3313" t="s">
        <v>7415</v>
      </c>
      <c r="C3313">
        <v>29</v>
      </c>
      <c r="D3313" t="s">
        <v>9503</v>
      </c>
      <c r="E3313" t="s">
        <v>40</v>
      </c>
      <c r="F3313" t="s">
        <v>79</v>
      </c>
      <c r="G3313" t="s">
        <v>41</v>
      </c>
      <c r="H3313" t="s">
        <v>42</v>
      </c>
      <c r="I3313" t="s">
        <v>63</v>
      </c>
      <c r="J3313" t="s">
        <v>9504</v>
      </c>
      <c r="K3313" t="s">
        <v>44</v>
      </c>
    </row>
    <row r="3314" spans="1:11" x14ac:dyDescent="0.35">
      <c r="A3314">
        <v>3313</v>
      </c>
      <c r="B3314" t="s">
        <v>9505</v>
      </c>
      <c r="C3314">
        <v>21</v>
      </c>
      <c r="D3314" t="s">
        <v>9506</v>
      </c>
      <c r="E3314" t="s">
        <v>40</v>
      </c>
      <c r="F3314" t="s">
        <v>25</v>
      </c>
      <c r="G3314" t="s">
        <v>52</v>
      </c>
      <c r="H3314" t="s">
        <v>13</v>
      </c>
      <c r="I3314" t="s">
        <v>116</v>
      </c>
      <c r="J3314" t="s">
        <v>9507</v>
      </c>
      <c r="K3314" t="s">
        <v>28</v>
      </c>
    </row>
    <row r="3315" spans="1:11" x14ac:dyDescent="0.35">
      <c r="A3315">
        <v>3314</v>
      </c>
      <c r="B3315" t="s">
        <v>9508</v>
      </c>
      <c r="C3315">
        <v>21</v>
      </c>
      <c r="D3315" t="s">
        <v>9509</v>
      </c>
      <c r="E3315" t="s">
        <v>101</v>
      </c>
      <c r="F3315" t="s">
        <v>67</v>
      </c>
      <c r="G3315" t="s">
        <v>41</v>
      </c>
      <c r="H3315" t="s">
        <v>42</v>
      </c>
      <c r="I3315" t="s">
        <v>146</v>
      </c>
      <c r="J3315" t="s">
        <v>9510</v>
      </c>
      <c r="K3315" t="s">
        <v>37</v>
      </c>
    </row>
    <row r="3316" spans="1:11" x14ac:dyDescent="0.35">
      <c r="A3316">
        <v>3315</v>
      </c>
      <c r="B3316" t="s">
        <v>9511</v>
      </c>
      <c r="C3316">
        <v>20</v>
      </c>
      <c r="D3316" t="s">
        <v>9512</v>
      </c>
      <c r="E3316" t="s">
        <v>42</v>
      </c>
      <c r="F3316" t="s">
        <v>23</v>
      </c>
      <c r="G3316" t="s">
        <v>41</v>
      </c>
      <c r="H3316" t="s">
        <v>42</v>
      </c>
      <c r="I3316" t="s">
        <v>102</v>
      </c>
      <c r="J3316" t="s">
        <v>9513</v>
      </c>
      <c r="K3316" t="s">
        <v>19</v>
      </c>
    </row>
    <row r="3317" spans="1:11" x14ac:dyDescent="0.35">
      <c r="A3317">
        <v>3316</v>
      </c>
      <c r="B3317" t="s">
        <v>9514</v>
      </c>
      <c r="C3317">
        <v>22</v>
      </c>
      <c r="D3317" t="s">
        <v>9515</v>
      </c>
      <c r="E3317" t="s">
        <v>40</v>
      </c>
      <c r="F3317" t="s">
        <v>79</v>
      </c>
      <c r="G3317" t="s">
        <v>87</v>
      </c>
      <c r="H3317" t="s">
        <v>79</v>
      </c>
      <c r="I3317" t="s">
        <v>146</v>
      </c>
      <c r="J3317">
        <f>1-406-966-4482</f>
        <v>-5853</v>
      </c>
      <c r="K3317" t="s">
        <v>44</v>
      </c>
    </row>
    <row r="3318" spans="1:11" x14ac:dyDescent="0.35">
      <c r="A3318">
        <v>3317</v>
      </c>
      <c r="B3318" t="s">
        <v>9516</v>
      </c>
      <c r="C3318">
        <v>23</v>
      </c>
      <c r="D3318" t="s">
        <v>9517</v>
      </c>
      <c r="E3318" t="s">
        <v>31</v>
      </c>
      <c r="F3318" t="s">
        <v>25</v>
      </c>
      <c r="G3318" t="s">
        <v>87</v>
      </c>
      <c r="H3318" t="s">
        <v>79</v>
      </c>
      <c r="I3318" t="s">
        <v>88</v>
      </c>
      <c r="J3318" t="s">
        <v>9518</v>
      </c>
      <c r="K3318" t="s">
        <v>44</v>
      </c>
    </row>
    <row r="3319" spans="1:11" x14ac:dyDescent="0.35">
      <c r="A3319">
        <v>3318</v>
      </c>
      <c r="B3319" t="s">
        <v>9519</v>
      </c>
      <c r="C3319">
        <v>28</v>
      </c>
      <c r="D3319" t="s">
        <v>9520</v>
      </c>
      <c r="E3319" t="s">
        <v>25</v>
      </c>
      <c r="F3319" t="s">
        <v>57</v>
      </c>
      <c r="G3319" t="s">
        <v>87</v>
      </c>
      <c r="H3319" t="s">
        <v>79</v>
      </c>
      <c r="I3319" t="s">
        <v>91</v>
      </c>
      <c r="J3319" t="s">
        <v>9521</v>
      </c>
      <c r="K3319" t="s">
        <v>76</v>
      </c>
    </row>
    <row r="3320" spans="1:11" x14ac:dyDescent="0.35">
      <c r="A3320">
        <v>3319</v>
      </c>
      <c r="B3320" t="s">
        <v>9522</v>
      </c>
      <c r="C3320">
        <v>23</v>
      </c>
      <c r="D3320" t="s">
        <v>9523</v>
      </c>
      <c r="E3320" t="s">
        <v>169</v>
      </c>
      <c r="F3320" t="s">
        <v>22</v>
      </c>
      <c r="G3320" t="s">
        <v>33</v>
      </c>
      <c r="H3320" t="s">
        <v>34</v>
      </c>
      <c r="I3320" t="s">
        <v>58</v>
      </c>
      <c r="J3320" t="s">
        <v>9524</v>
      </c>
      <c r="K3320" t="s">
        <v>44</v>
      </c>
    </row>
    <row r="3321" spans="1:11" x14ac:dyDescent="0.35">
      <c r="A3321">
        <v>3320</v>
      </c>
      <c r="B3321" t="s">
        <v>9525</v>
      </c>
      <c r="C3321">
        <v>28</v>
      </c>
      <c r="D3321" t="s">
        <v>9526</v>
      </c>
      <c r="E3321" t="s">
        <v>23</v>
      </c>
      <c r="F3321" t="s">
        <v>40</v>
      </c>
      <c r="G3321" t="s">
        <v>15</v>
      </c>
      <c r="H3321" t="s">
        <v>16</v>
      </c>
      <c r="I3321" t="s">
        <v>26</v>
      </c>
      <c r="J3321" t="s">
        <v>9527</v>
      </c>
      <c r="K3321" t="s">
        <v>76</v>
      </c>
    </row>
    <row r="3322" spans="1:11" x14ac:dyDescent="0.35">
      <c r="A3322">
        <v>3321</v>
      </c>
      <c r="B3322" t="s">
        <v>9528</v>
      </c>
      <c r="C3322">
        <v>20</v>
      </c>
      <c r="D3322" t="s">
        <v>9529</v>
      </c>
      <c r="E3322" t="s">
        <v>34</v>
      </c>
      <c r="F3322" t="s">
        <v>22</v>
      </c>
      <c r="G3322" t="s">
        <v>87</v>
      </c>
      <c r="H3322" t="s">
        <v>79</v>
      </c>
      <c r="I3322" t="s">
        <v>26</v>
      </c>
      <c r="J3322" t="s">
        <v>9530</v>
      </c>
      <c r="K3322" t="s">
        <v>19</v>
      </c>
    </row>
    <row r="3323" spans="1:11" x14ac:dyDescent="0.35">
      <c r="A3323">
        <v>3322</v>
      </c>
      <c r="B3323" t="s">
        <v>9531</v>
      </c>
      <c r="C3323">
        <v>26</v>
      </c>
      <c r="D3323" t="s">
        <v>9532</v>
      </c>
      <c r="E3323" t="s">
        <v>25</v>
      </c>
      <c r="F3323" t="s">
        <v>25</v>
      </c>
      <c r="G3323" t="s">
        <v>120</v>
      </c>
      <c r="H3323" t="s">
        <v>57</v>
      </c>
      <c r="I3323" t="s">
        <v>26</v>
      </c>
      <c r="J3323" t="s">
        <v>9533</v>
      </c>
      <c r="K3323" t="s">
        <v>28</v>
      </c>
    </row>
    <row r="3324" spans="1:11" x14ac:dyDescent="0.35">
      <c r="A3324">
        <v>3323</v>
      </c>
      <c r="B3324" t="s">
        <v>9534</v>
      </c>
      <c r="C3324">
        <v>21</v>
      </c>
      <c r="D3324" t="s">
        <v>9535</v>
      </c>
      <c r="E3324" t="s">
        <v>13</v>
      </c>
      <c r="F3324" t="s">
        <v>79</v>
      </c>
      <c r="G3324" t="s">
        <v>62</v>
      </c>
      <c r="H3324" t="s">
        <v>23</v>
      </c>
      <c r="I3324" t="s">
        <v>153</v>
      </c>
      <c r="J3324" t="s">
        <v>9536</v>
      </c>
      <c r="K3324" t="s">
        <v>37</v>
      </c>
    </row>
    <row r="3325" spans="1:11" x14ac:dyDescent="0.35">
      <c r="A3325">
        <v>3324</v>
      </c>
      <c r="B3325" t="s">
        <v>9537</v>
      </c>
      <c r="C3325">
        <v>23</v>
      </c>
      <c r="D3325" t="s">
        <v>9538</v>
      </c>
      <c r="E3325" t="s">
        <v>79</v>
      </c>
      <c r="F3325" t="s">
        <v>34</v>
      </c>
      <c r="G3325" t="s">
        <v>24</v>
      </c>
      <c r="H3325" t="s">
        <v>25</v>
      </c>
      <c r="I3325" t="s">
        <v>153</v>
      </c>
      <c r="J3325">
        <f>1-100-192-3808</f>
        <v>-4099</v>
      </c>
      <c r="K3325" t="s">
        <v>19</v>
      </c>
    </row>
    <row r="3326" spans="1:11" x14ac:dyDescent="0.35">
      <c r="A3326">
        <v>3325</v>
      </c>
      <c r="B3326" t="s">
        <v>9539</v>
      </c>
      <c r="C3326">
        <v>30</v>
      </c>
      <c r="D3326" t="s">
        <v>9540</v>
      </c>
      <c r="E3326" t="s">
        <v>23</v>
      </c>
      <c r="F3326" t="s">
        <v>22</v>
      </c>
      <c r="G3326" t="s">
        <v>15</v>
      </c>
      <c r="H3326" t="s">
        <v>16</v>
      </c>
      <c r="I3326" t="s">
        <v>35</v>
      </c>
      <c r="J3326" t="s">
        <v>9541</v>
      </c>
      <c r="K3326" t="s">
        <v>19</v>
      </c>
    </row>
    <row r="3327" spans="1:11" x14ac:dyDescent="0.35">
      <c r="A3327">
        <v>3326</v>
      </c>
      <c r="B3327" t="s">
        <v>9542</v>
      </c>
      <c r="C3327">
        <v>25</v>
      </c>
      <c r="D3327" t="s">
        <v>9543</v>
      </c>
      <c r="E3327" t="s">
        <v>57</v>
      </c>
      <c r="F3327" t="s">
        <v>32</v>
      </c>
      <c r="G3327" t="s">
        <v>87</v>
      </c>
      <c r="H3327" t="s">
        <v>79</v>
      </c>
      <c r="I3327" t="s">
        <v>58</v>
      </c>
      <c r="J3327" t="s">
        <v>9544</v>
      </c>
      <c r="K3327" t="s">
        <v>28</v>
      </c>
    </row>
    <row r="3328" spans="1:11" x14ac:dyDescent="0.35">
      <c r="A3328">
        <v>3327</v>
      </c>
      <c r="B3328" t="s">
        <v>9545</v>
      </c>
      <c r="C3328">
        <v>22</v>
      </c>
      <c r="D3328" t="s">
        <v>9546</v>
      </c>
      <c r="E3328" t="s">
        <v>177</v>
      </c>
      <c r="F3328" t="s">
        <v>177</v>
      </c>
      <c r="G3328" t="s">
        <v>15</v>
      </c>
      <c r="H3328" t="s">
        <v>16</v>
      </c>
      <c r="I3328" t="s">
        <v>53</v>
      </c>
      <c r="J3328" t="s">
        <v>9547</v>
      </c>
      <c r="K3328" t="s">
        <v>44</v>
      </c>
    </row>
    <row r="3329" spans="1:11" x14ac:dyDescent="0.35">
      <c r="A3329">
        <v>3328</v>
      </c>
      <c r="B3329" t="s">
        <v>9548</v>
      </c>
      <c r="C3329">
        <v>22</v>
      </c>
      <c r="D3329" t="s">
        <v>9549</v>
      </c>
      <c r="E3329" t="s">
        <v>40</v>
      </c>
      <c r="F3329" t="s">
        <v>13</v>
      </c>
      <c r="G3329" t="s">
        <v>87</v>
      </c>
      <c r="H3329" t="s">
        <v>79</v>
      </c>
      <c r="I3329" t="s">
        <v>48</v>
      </c>
      <c r="J3329" t="s">
        <v>9550</v>
      </c>
      <c r="K3329" t="s">
        <v>44</v>
      </c>
    </row>
    <row r="3330" spans="1:11" x14ac:dyDescent="0.35">
      <c r="A3330">
        <v>3329</v>
      </c>
      <c r="B3330" t="s">
        <v>9551</v>
      </c>
      <c r="C3330">
        <v>27</v>
      </c>
      <c r="D3330" t="s">
        <v>9552</v>
      </c>
      <c r="E3330" t="s">
        <v>14</v>
      </c>
      <c r="F3330" t="s">
        <v>133</v>
      </c>
      <c r="G3330" t="s">
        <v>47</v>
      </c>
      <c r="H3330" t="s">
        <v>31</v>
      </c>
      <c r="I3330" t="s">
        <v>17</v>
      </c>
      <c r="J3330" t="s">
        <v>9553</v>
      </c>
      <c r="K3330" t="s">
        <v>37</v>
      </c>
    </row>
    <row r="3331" spans="1:11" x14ac:dyDescent="0.35">
      <c r="A3331">
        <v>3330</v>
      </c>
      <c r="B3331" t="s">
        <v>9554</v>
      </c>
      <c r="C3331">
        <v>26</v>
      </c>
      <c r="D3331" t="s">
        <v>9555</v>
      </c>
      <c r="E3331" t="s">
        <v>40</v>
      </c>
      <c r="F3331" t="s">
        <v>201</v>
      </c>
      <c r="G3331" t="s">
        <v>80</v>
      </c>
      <c r="H3331" t="s">
        <v>32</v>
      </c>
      <c r="I3331" t="s">
        <v>35</v>
      </c>
      <c r="J3331">
        <f>1-530-889-1821</f>
        <v>-3239</v>
      </c>
      <c r="K3331" t="s">
        <v>76</v>
      </c>
    </row>
    <row r="3332" spans="1:11" x14ac:dyDescent="0.35">
      <c r="A3332">
        <v>3331</v>
      </c>
      <c r="B3332" t="s">
        <v>9556</v>
      </c>
      <c r="C3332">
        <v>23</v>
      </c>
      <c r="D3332" t="s">
        <v>9557</v>
      </c>
      <c r="E3332" t="s">
        <v>201</v>
      </c>
      <c r="F3332" t="s">
        <v>67</v>
      </c>
      <c r="G3332" t="s">
        <v>41</v>
      </c>
      <c r="H3332" t="s">
        <v>42</v>
      </c>
      <c r="I3332" t="s">
        <v>26</v>
      </c>
      <c r="J3332" t="s">
        <v>9558</v>
      </c>
      <c r="K3332" t="s">
        <v>37</v>
      </c>
    </row>
    <row r="3333" spans="1:11" x14ac:dyDescent="0.35">
      <c r="A3333">
        <v>3332</v>
      </c>
      <c r="B3333" t="s">
        <v>9559</v>
      </c>
      <c r="C3333">
        <v>30</v>
      </c>
      <c r="D3333" t="s">
        <v>9560</v>
      </c>
      <c r="E3333" t="s">
        <v>13</v>
      </c>
      <c r="F3333" t="s">
        <v>13</v>
      </c>
      <c r="G3333" t="s">
        <v>47</v>
      </c>
      <c r="H3333" t="s">
        <v>31</v>
      </c>
      <c r="I3333" t="s">
        <v>91</v>
      </c>
      <c r="J3333" t="s">
        <v>9561</v>
      </c>
      <c r="K3333" t="s">
        <v>28</v>
      </c>
    </row>
    <row r="3334" spans="1:11" x14ac:dyDescent="0.35">
      <c r="A3334">
        <v>3333</v>
      </c>
      <c r="B3334" t="s">
        <v>9562</v>
      </c>
      <c r="C3334">
        <v>22</v>
      </c>
      <c r="D3334" t="s">
        <v>9563</v>
      </c>
      <c r="E3334" t="s">
        <v>40</v>
      </c>
      <c r="F3334" t="s">
        <v>67</v>
      </c>
      <c r="G3334" t="s">
        <v>33</v>
      </c>
      <c r="H3334" t="s">
        <v>34</v>
      </c>
      <c r="I3334" t="s">
        <v>88</v>
      </c>
      <c r="J3334" t="s">
        <v>9564</v>
      </c>
      <c r="K3334" t="s">
        <v>19</v>
      </c>
    </row>
    <row r="3335" spans="1:11" x14ac:dyDescent="0.35">
      <c r="A3335">
        <v>3334</v>
      </c>
      <c r="B3335" t="s">
        <v>9565</v>
      </c>
      <c r="C3335">
        <v>26</v>
      </c>
      <c r="D3335" t="s">
        <v>9566</v>
      </c>
      <c r="E3335" t="s">
        <v>14</v>
      </c>
      <c r="F3335" t="s">
        <v>32</v>
      </c>
      <c r="G3335" t="s">
        <v>47</v>
      </c>
      <c r="H3335" t="s">
        <v>31</v>
      </c>
      <c r="I3335" t="s">
        <v>53</v>
      </c>
      <c r="J3335" t="s">
        <v>9567</v>
      </c>
      <c r="K3335" t="s">
        <v>19</v>
      </c>
    </row>
    <row r="3336" spans="1:11" x14ac:dyDescent="0.35">
      <c r="A3336">
        <v>3335</v>
      </c>
      <c r="B3336" t="s">
        <v>9568</v>
      </c>
      <c r="C3336">
        <v>27</v>
      </c>
      <c r="D3336" t="s">
        <v>9569</v>
      </c>
      <c r="E3336" t="s">
        <v>42</v>
      </c>
      <c r="F3336" t="s">
        <v>169</v>
      </c>
      <c r="G3336" t="s">
        <v>15</v>
      </c>
      <c r="H3336" t="s">
        <v>16</v>
      </c>
      <c r="I3336" t="s">
        <v>17</v>
      </c>
      <c r="J3336" t="s">
        <v>9570</v>
      </c>
      <c r="K3336" t="s">
        <v>28</v>
      </c>
    </row>
    <row r="3337" spans="1:11" x14ac:dyDescent="0.35">
      <c r="A3337">
        <v>3336</v>
      </c>
      <c r="B3337" t="s">
        <v>9571</v>
      </c>
      <c r="C3337">
        <v>29</v>
      </c>
      <c r="D3337" t="s">
        <v>9572</v>
      </c>
      <c r="E3337" t="s">
        <v>34</v>
      </c>
      <c r="F3337" t="s">
        <v>14</v>
      </c>
      <c r="G3337" t="s">
        <v>41</v>
      </c>
      <c r="H3337" t="s">
        <v>42</v>
      </c>
      <c r="I3337" t="s">
        <v>116</v>
      </c>
      <c r="J3337" t="s">
        <v>9573</v>
      </c>
      <c r="K3337" t="s">
        <v>76</v>
      </c>
    </row>
    <row r="3338" spans="1:11" x14ac:dyDescent="0.35">
      <c r="A3338">
        <v>3337</v>
      </c>
      <c r="B3338" t="s">
        <v>9574</v>
      </c>
      <c r="C3338">
        <v>21</v>
      </c>
      <c r="D3338" t="s">
        <v>9575</v>
      </c>
      <c r="E3338" t="s">
        <v>101</v>
      </c>
      <c r="F3338" t="s">
        <v>101</v>
      </c>
      <c r="G3338" t="s">
        <v>52</v>
      </c>
      <c r="H3338" t="s">
        <v>13</v>
      </c>
      <c r="I3338" t="s">
        <v>48</v>
      </c>
      <c r="J3338" t="s">
        <v>9576</v>
      </c>
      <c r="K3338" t="s">
        <v>37</v>
      </c>
    </row>
    <row r="3339" spans="1:11" x14ac:dyDescent="0.35">
      <c r="A3339">
        <v>3338</v>
      </c>
      <c r="B3339" t="s">
        <v>9577</v>
      </c>
      <c r="C3339">
        <v>22</v>
      </c>
      <c r="D3339" t="s">
        <v>9578</v>
      </c>
      <c r="E3339" t="s">
        <v>169</v>
      </c>
      <c r="F3339" t="s">
        <v>14</v>
      </c>
      <c r="G3339" t="s">
        <v>47</v>
      </c>
      <c r="H3339" t="s">
        <v>31</v>
      </c>
      <c r="I3339" t="s">
        <v>53</v>
      </c>
      <c r="J3339" t="s">
        <v>9579</v>
      </c>
      <c r="K3339" t="s">
        <v>19</v>
      </c>
    </row>
    <row r="3340" spans="1:11" x14ac:dyDescent="0.35">
      <c r="A3340">
        <v>3339</v>
      </c>
      <c r="B3340" t="s">
        <v>9580</v>
      </c>
      <c r="C3340">
        <v>20</v>
      </c>
      <c r="D3340" t="s">
        <v>9581</v>
      </c>
      <c r="E3340" t="s">
        <v>101</v>
      </c>
      <c r="F3340" t="s">
        <v>169</v>
      </c>
      <c r="G3340" t="s">
        <v>15</v>
      </c>
      <c r="H3340" t="s">
        <v>16</v>
      </c>
      <c r="I3340" t="s">
        <v>63</v>
      </c>
      <c r="J3340">
        <v>2164594907</v>
      </c>
      <c r="K3340" t="s">
        <v>76</v>
      </c>
    </row>
    <row r="3341" spans="1:11" x14ac:dyDescent="0.35">
      <c r="A3341">
        <v>3340</v>
      </c>
      <c r="B3341" t="s">
        <v>9582</v>
      </c>
      <c r="C3341">
        <v>26</v>
      </c>
      <c r="D3341" t="s">
        <v>9583</v>
      </c>
      <c r="E3341" t="s">
        <v>34</v>
      </c>
      <c r="F3341" t="s">
        <v>34</v>
      </c>
      <c r="G3341" t="s">
        <v>62</v>
      </c>
      <c r="H3341" t="s">
        <v>23</v>
      </c>
      <c r="I3341" t="s">
        <v>170</v>
      </c>
      <c r="J3341" t="s">
        <v>9584</v>
      </c>
      <c r="K3341" t="s">
        <v>76</v>
      </c>
    </row>
    <row r="3342" spans="1:11" x14ac:dyDescent="0.35">
      <c r="A3342">
        <v>3341</v>
      </c>
      <c r="B3342" t="s">
        <v>9585</v>
      </c>
      <c r="C3342">
        <v>27</v>
      </c>
      <c r="D3342" t="s">
        <v>9586</v>
      </c>
      <c r="E3342" t="s">
        <v>169</v>
      </c>
      <c r="F3342" t="s">
        <v>31</v>
      </c>
      <c r="G3342" t="s">
        <v>80</v>
      </c>
      <c r="H3342" t="s">
        <v>32</v>
      </c>
      <c r="I3342" t="s">
        <v>35</v>
      </c>
      <c r="J3342" t="s">
        <v>9587</v>
      </c>
      <c r="K3342" t="s">
        <v>44</v>
      </c>
    </row>
    <row r="3343" spans="1:11" x14ac:dyDescent="0.35">
      <c r="A3343">
        <v>3342</v>
      </c>
      <c r="B3343" t="s">
        <v>9588</v>
      </c>
      <c r="C3343">
        <v>28</v>
      </c>
      <c r="D3343" t="s">
        <v>9589</v>
      </c>
      <c r="E3343" t="s">
        <v>67</v>
      </c>
      <c r="F3343" t="s">
        <v>31</v>
      </c>
      <c r="G3343" t="s">
        <v>47</v>
      </c>
      <c r="H3343" t="s">
        <v>31</v>
      </c>
      <c r="I3343" t="s">
        <v>48</v>
      </c>
      <c r="J3343">
        <f>1-799-712-1487</f>
        <v>-2997</v>
      </c>
      <c r="K3343" t="s">
        <v>76</v>
      </c>
    </row>
    <row r="3344" spans="1:11" x14ac:dyDescent="0.35">
      <c r="A3344">
        <v>3343</v>
      </c>
      <c r="B3344" t="s">
        <v>9590</v>
      </c>
      <c r="C3344">
        <v>25</v>
      </c>
      <c r="D3344" t="s">
        <v>9591</v>
      </c>
      <c r="E3344" t="s">
        <v>201</v>
      </c>
      <c r="F3344" t="s">
        <v>133</v>
      </c>
      <c r="G3344" t="s">
        <v>52</v>
      </c>
      <c r="H3344" t="s">
        <v>13</v>
      </c>
      <c r="I3344" t="s">
        <v>68</v>
      </c>
      <c r="J3344" t="s">
        <v>9592</v>
      </c>
      <c r="K3344" t="s">
        <v>44</v>
      </c>
    </row>
    <row r="3345" spans="1:11" x14ac:dyDescent="0.35">
      <c r="A3345">
        <v>3344</v>
      </c>
      <c r="B3345" t="s">
        <v>9593</v>
      </c>
      <c r="C3345">
        <v>20</v>
      </c>
      <c r="D3345" t="s">
        <v>9594</v>
      </c>
      <c r="E3345" t="s">
        <v>16</v>
      </c>
      <c r="F3345" t="s">
        <v>201</v>
      </c>
      <c r="G3345" t="s">
        <v>80</v>
      </c>
      <c r="H3345" t="s">
        <v>32</v>
      </c>
      <c r="I3345" t="s">
        <v>26</v>
      </c>
      <c r="J3345" t="s">
        <v>9595</v>
      </c>
      <c r="K3345" t="s">
        <v>76</v>
      </c>
    </row>
    <row r="3346" spans="1:11" x14ac:dyDescent="0.35">
      <c r="A3346">
        <v>3345</v>
      </c>
      <c r="B3346" t="s">
        <v>9596</v>
      </c>
      <c r="C3346">
        <v>20</v>
      </c>
      <c r="D3346" t="s">
        <v>9597</v>
      </c>
      <c r="E3346" t="s">
        <v>32</v>
      </c>
      <c r="F3346" t="s">
        <v>22</v>
      </c>
      <c r="G3346" t="s">
        <v>33</v>
      </c>
      <c r="H3346" t="s">
        <v>34</v>
      </c>
      <c r="I3346" t="s">
        <v>146</v>
      </c>
      <c r="J3346">
        <f>1-0-640-1465</f>
        <v>-2104</v>
      </c>
      <c r="K3346" t="s">
        <v>37</v>
      </c>
    </row>
    <row r="3347" spans="1:11" x14ac:dyDescent="0.35">
      <c r="A3347">
        <v>3346</v>
      </c>
      <c r="B3347" t="s">
        <v>9598</v>
      </c>
      <c r="C3347">
        <v>29</v>
      </c>
      <c r="D3347" t="s">
        <v>9599</v>
      </c>
      <c r="E3347" t="s">
        <v>31</v>
      </c>
      <c r="F3347" t="s">
        <v>25</v>
      </c>
      <c r="G3347" t="s">
        <v>52</v>
      </c>
      <c r="H3347" t="s">
        <v>13</v>
      </c>
      <c r="I3347" t="s">
        <v>153</v>
      </c>
      <c r="J3347" t="s">
        <v>9600</v>
      </c>
      <c r="K3347" t="s">
        <v>44</v>
      </c>
    </row>
    <row r="3348" spans="1:11" x14ac:dyDescent="0.35">
      <c r="A3348">
        <v>3347</v>
      </c>
      <c r="B3348" t="s">
        <v>9601</v>
      </c>
      <c r="C3348">
        <v>25</v>
      </c>
      <c r="D3348" t="s">
        <v>9602</v>
      </c>
      <c r="E3348" t="s">
        <v>32</v>
      </c>
      <c r="F3348" t="s">
        <v>25</v>
      </c>
      <c r="G3348" t="s">
        <v>33</v>
      </c>
      <c r="H3348" t="s">
        <v>34</v>
      </c>
      <c r="I3348" t="s">
        <v>102</v>
      </c>
      <c r="J3348" t="s">
        <v>9603</v>
      </c>
      <c r="K3348" t="s">
        <v>76</v>
      </c>
    </row>
    <row r="3349" spans="1:11" x14ac:dyDescent="0.35">
      <c r="A3349">
        <v>3348</v>
      </c>
      <c r="B3349" t="s">
        <v>9604</v>
      </c>
      <c r="C3349">
        <v>27</v>
      </c>
      <c r="D3349" t="s">
        <v>9605</v>
      </c>
      <c r="E3349" t="s">
        <v>23</v>
      </c>
      <c r="F3349" t="s">
        <v>40</v>
      </c>
      <c r="G3349" t="s">
        <v>52</v>
      </c>
      <c r="H3349" t="s">
        <v>13</v>
      </c>
      <c r="I3349" t="s">
        <v>35</v>
      </c>
      <c r="J3349" t="s">
        <v>9606</v>
      </c>
      <c r="K3349" t="s">
        <v>44</v>
      </c>
    </row>
    <row r="3350" spans="1:11" x14ac:dyDescent="0.35">
      <c r="A3350">
        <v>3349</v>
      </c>
      <c r="B3350" t="s">
        <v>9607</v>
      </c>
      <c r="C3350">
        <v>28</v>
      </c>
      <c r="D3350" t="s">
        <v>9608</v>
      </c>
      <c r="E3350" t="s">
        <v>34</v>
      </c>
      <c r="F3350" t="s">
        <v>23</v>
      </c>
      <c r="G3350" t="s">
        <v>87</v>
      </c>
      <c r="H3350" t="s">
        <v>79</v>
      </c>
      <c r="I3350" t="s">
        <v>35</v>
      </c>
      <c r="J3350">
        <v>3136469521</v>
      </c>
      <c r="K3350" t="s">
        <v>76</v>
      </c>
    </row>
    <row r="3351" spans="1:11" x14ac:dyDescent="0.35">
      <c r="A3351">
        <v>3350</v>
      </c>
      <c r="B3351" t="s">
        <v>9609</v>
      </c>
      <c r="C3351">
        <v>26</v>
      </c>
      <c r="D3351" t="s">
        <v>9610</v>
      </c>
      <c r="E3351" t="s">
        <v>34</v>
      </c>
      <c r="F3351" t="s">
        <v>16</v>
      </c>
      <c r="G3351" t="s">
        <v>33</v>
      </c>
      <c r="H3351" t="s">
        <v>34</v>
      </c>
      <c r="I3351" t="s">
        <v>102</v>
      </c>
      <c r="J3351" t="s">
        <v>9611</v>
      </c>
      <c r="K3351" t="s">
        <v>76</v>
      </c>
    </row>
    <row r="3352" spans="1:11" x14ac:dyDescent="0.35">
      <c r="A3352">
        <v>3351</v>
      </c>
      <c r="B3352" t="s">
        <v>9612</v>
      </c>
      <c r="C3352">
        <v>24</v>
      </c>
      <c r="D3352" t="s">
        <v>9613</v>
      </c>
      <c r="E3352" t="s">
        <v>201</v>
      </c>
      <c r="F3352" t="s">
        <v>177</v>
      </c>
      <c r="G3352" t="s">
        <v>120</v>
      </c>
      <c r="H3352" t="s">
        <v>57</v>
      </c>
      <c r="I3352" t="s">
        <v>116</v>
      </c>
      <c r="J3352" t="s">
        <v>9614</v>
      </c>
      <c r="K3352" t="s">
        <v>28</v>
      </c>
    </row>
    <row r="3353" spans="1:11" x14ac:dyDescent="0.35">
      <c r="A3353">
        <v>3352</v>
      </c>
      <c r="B3353" t="s">
        <v>9615</v>
      </c>
      <c r="C3353">
        <v>24</v>
      </c>
      <c r="D3353" t="s">
        <v>9616</v>
      </c>
      <c r="E3353" t="s">
        <v>13</v>
      </c>
      <c r="F3353" t="s">
        <v>169</v>
      </c>
      <c r="G3353" t="s">
        <v>24</v>
      </c>
      <c r="H3353" t="s">
        <v>25</v>
      </c>
      <c r="I3353" t="s">
        <v>146</v>
      </c>
      <c r="J3353" t="s">
        <v>9617</v>
      </c>
      <c r="K3353" t="s">
        <v>37</v>
      </c>
    </row>
    <row r="3354" spans="1:11" x14ac:dyDescent="0.35">
      <c r="A3354">
        <v>3353</v>
      </c>
      <c r="B3354" t="s">
        <v>9618</v>
      </c>
      <c r="C3354">
        <v>22</v>
      </c>
      <c r="D3354" t="s">
        <v>9619</v>
      </c>
      <c r="E3354" t="s">
        <v>79</v>
      </c>
      <c r="F3354" t="s">
        <v>42</v>
      </c>
      <c r="G3354" t="s">
        <v>62</v>
      </c>
      <c r="H3354" t="s">
        <v>23</v>
      </c>
      <c r="I3354" t="s">
        <v>116</v>
      </c>
      <c r="J3354" t="s">
        <v>9620</v>
      </c>
      <c r="K3354" t="s">
        <v>28</v>
      </c>
    </row>
    <row r="3355" spans="1:11" x14ac:dyDescent="0.35">
      <c r="A3355">
        <v>3354</v>
      </c>
      <c r="B3355" t="s">
        <v>9621</v>
      </c>
      <c r="C3355">
        <v>29</v>
      </c>
      <c r="D3355" t="s">
        <v>9622</v>
      </c>
      <c r="E3355" t="s">
        <v>40</v>
      </c>
      <c r="F3355" t="s">
        <v>57</v>
      </c>
      <c r="G3355" t="s">
        <v>33</v>
      </c>
      <c r="H3355" t="s">
        <v>34</v>
      </c>
      <c r="I3355" t="s">
        <v>58</v>
      </c>
      <c r="J3355" t="s">
        <v>9623</v>
      </c>
      <c r="K3355" t="s">
        <v>44</v>
      </c>
    </row>
    <row r="3356" spans="1:11" x14ac:dyDescent="0.35">
      <c r="A3356">
        <v>3355</v>
      </c>
      <c r="B3356" t="s">
        <v>9624</v>
      </c>
      <c r="C3356">
        <v>30</v>
      </c>
      <c r="D3356" t="s">
        <v>9625</v>
      </c>
      <c r="E3356" t="s">
        <v>23</v>
      </c>
      <c r="F3356" t="s">
        <v>22</v>
      </c>
      <c r="G3356" t="s">
        <v>24</v>
      </c>
      <c r="H3356" t="s">
        <v>25</v>
      </c>
      <c r="I3356" t="s">
        <v>68</v>
      </c>
      <c r="J3356">
        <v>8526256057</v>
      </c>
      <c r="K3356" t="s">
        <v>19</v>
      </c>
    </row>
    <row r="3357" spans="1:11" x14ac:dyDescent="0.35">
      <c r="A3357">
        <v>3356</v>
      </c>
      <c r="B3357" t="s">
        <v>9626</v>
      </c>
      <c r="C3357">
        <v>21</v>
      </c>
      <c r="D3357" t="s">
        <v>9627</v>
      </c>
      <c r="E3357" t="s">
        <v>31</v>
      </c>
      <c r="F3357" t="s">
        <v>133</v>
      </c>
      <c r="G3357" t="s">
        <v>80</v>
      </c>
      <c r="H3357" t="s">
        <v>32</v>
      </c>
      <c r="I3357" t="s">
        <v>35</v>
      </c>
      <c r="J3357" t="s">
        <v>9628</v>
      </c>
      <c r="K3357" t="s">
        <v>76</v>
      </c>
    </row>
    <row r="3358" spans="1:11" x14ac:dyDescent="0.35">
      <c r="A3358">
        <v>3357</v>
      </c>
      <c r="B3358" t="s">
        <v>9629</v>
      </c>
      <c r="C3358">
        <v>28</v>
      </c>
      <c r="D3358" t="s">
        <v>9630</v>
      </c>
      <c r="E3358" t="s">
        <v>177</v>
      </c>
      <c r="F3358" t="s">
        <v>177</v>
      </c>
      <c r="G3358" t="s">
        <v>15</v>
      </c>
      <c r="H3358" t="s">
        <v>16</v>
      </c>
      <c r="I3358" t="s">
        <v>116</v>
      </c>
      <c r="J3358" t="s">
        <v>9631</v>
      </c>
      <c r="K3358" t="s">
        <v>28</v>
      </c>
    </row>
    <row r="3359" spans="1:11" x14ac:dyDescent="0.35">
      <c r="A3359">
        <v>3358</v>
      </c>
      <c r="B3359" t="s">
        <v>9632</v>
      </c>
      <c r="C3359">
        <v>25</v>
      </c>
      <c r="D3359" t="s">
        <v>9633</v>
      </c>
      <c r="E3359" t="s">
        <v>133</v>
      </c>
      <c r="F3359" t="s">
        <v>22</v>
      </c>
      <c r="G3359" t="s">
        <v>24</v>
      </c>
      <c r="H3359" t="s">
        <v>25</v>
      </c>
      <c r="I3359" t="s">
        <v>17</v>
      </c>
      <c r="J3359">
        <v>4026831805</v>
      </c>
      <c r="K3359" t="s">
        <v>28</v>
      </c>
    </row>
    <row r="3360" spans="1:11" x14ac:dyDescent="0.35">
      <c r="A3360">
        <v>3359</v>
      </c>
      <c r="B3360" t="s">
        <v>9634</v>
      </c>
      <c r="C3360">
        <v>23</v>
      </c>
      <c r="D3360" t="s">
        <v>9635</v>
      </c>
      <c r="E3360" t="s">
        <v>25</v>
      </c>
      <c r="F3360" t="s">
        <v>14</v>
      </c>
      <c r="G3360" t="s">
        <v>15</v>
      </c>
      <c r="H3360" t="s">
        <v>16</v>
      </c>
      <c r="I3360" t="s">
        <v>68</v>
      </c>
      <c r="J3360">
        <f>1-710-512-8755</f>
        <v>-9976</v>
      </c>
      <c r="K3360" t="s">
        <v>28</v>
      </c>
    </row>
    <row r="3361" spans="1:11" x14ac:dyDescent="0.35">
      <c r="A3361">
        <v>3360</v>
      </c>
      <c r="B3361" t="s">
        <v>9636</v>
      </c>
      <c r="C3361">
        <v>23</v>
      </c>
      <c r="D3361" t="s">
        <v>9637</v>
      </c>
      <c r="E3361" t="s">
        <v>22</v>
      </c>
      <c r="F3361" t="s">
        <v>16</v>
      </c>
      <c r="G3361" t="s">
        <v>80</v>
      </c>
      <c r="H3361" t="s">
        <v>32</v>
      </c>
      <c r="I3361" t="s">
        <v>153</v>
      </c>
      <c r="J3361" t="s">
        <v>9638</v>
      </c>
      <c r="K3361" t="s">
        <v>44</v>
      </c>
    </row>
    <row r="3362" spans="1:11" x14ac:dyDescent="0.35">
      <c r="A3362">
        <v>3361</v>
      </c>
      <c r="B3362" t="s">
        <v>9639</v>
      </c>
      <c r="C3362">
        <v>22</v>
      </c>
      <c r="D3362" t="s">
        <v>9640</v>
      </c>
      <c r="E3362" t="s">
        <v>23</v>
      </c>
      <c r="F3362" t="s">
        <v>169</v>
      </c>
      <c r="G3362" t="s">
        <v>15</v>
      </c>
      <c r="H3362" t="s">
        <v>16</v>
      </c>
      <c r="I3362" t="s">
        <v>102</v>
      </c>
      <c r="J3362">
        <v>689811310</v>
      </c>
      <c r="K3362" t="s">
        <v>28</v>
      </c>
    </row>
    <row r="3363" spans="1:11" x14ac:dyDescent="0.35">
      <c r="A3363">
        <v>3362</v>
      </c>
      <c r="B3363" t="s">
        <v>9641</v>
      </c>
      <c r="C3363">
        <v>23</v>
      </c>
      <c r="D3363" t="s">
        <v>9642</v>
      </c>
      <c r="E3363" t="s">
        <v>79</v>
      </c>
      <c r="F3363" t="s">
        <v>42</v>
      </c>
      <c r="G3363" t="s">
        <v>33</v>
      </c>
      <c r="H3363" t="s">
        <v>34</v>
      </c>
      <c r="I3363" t="s">
        <v>153</v>
      </c>
      <c r="J3363" t="s">
        <v>9643</v>
      </c>
      <c r="K3363" t="s">
        <v>76</v>
      </c>
    </row>
    <row r="3364" spans="1:11" x14ac:dyDescent="0.35">
      <c r="A3364">
        <v>3363</v>
      </c>
      <c r="B3364" t="s">
        <v>9644</v>
      </c>
      <c r="C3364">
        <v>27</v>
      </c>
      <c r="D3364" t="s">
        <v>9645</v>
      </c>
      <c r="E3364" t="s">
        <v>16</v>
      </c>
      <c r="F3364" t="s">
        <v>34</v>
      </c>
      <c r="G3364" t="s">
        <v>47</v>
      </c>
      <c r="H3364" t="s">
        <v>31</v>
      </c>
      <c r="I3364" t="s">
        <v>63</v>
      </c>
      <c r="J3364" t="s">
        <v>9646</v>
      </c>
      <c r="K3364" t="s">
        <v>19</v>
      </c>
    </row>
    <row r="3365" spans="1:11" x14ac:dyDescent="0.35">
      <c r="A3365">
        <v>3364</v>
      </c>
      <c r="B3365" t="s">
        <v>9647</v>
      </c>
      <c r="C3365">
        <v>29</v>
      </c>
      <c r="D3365" t="s">
        <v>9648</v>
      </c>
      <c r="E3365" t="s">
        <v>31</v>
      </c>
      <c r="F3365" t="s">
        <v>25</v>
      </c>
      <c r="G3365" t="s">
        <v>80</v>
      </c>
      <c r="H3365" t="s">
        <v>32</v>
      </c>
      <c r="I3365" t="s">
        <v>153</v>
      </c>
      <c r="J3365" t="s">
        <v>9649</v>
      </c>
      <c r="K3365" t="s">
        <v>76</v>
      </c>
    </row>
    <row r="3366" spans="1:11" x14ac:dyDescent="0.35">
      <c r="A3366">
        <v>3365</v>
      </c>
      <c r="B3366" t="s">
        <v>9650</v>
      </c>
      <c r="C3366">
        <v>25</v>
      </c>
      <c r="D3366" t="s">
        <v>9651</v>
      </c>
      <c r="E3366" t="s">
        <v>22</v>
      </c>
      <c r="F3366" t="s">
        <v>177</v>
      </c>
      <c r="G3366" t="s">
        <v>62</v>
      </c>
      <c r="H3366" t="s">
        <v>23</v>
      </c>
      <c r="I3366" t="s">
        <v>170</v>
      </c>
      <c r="J3366" t="s">
        <v>9652</v>
      </c>
      <c r="K3366" t="s">
        <v>76</v>
      </c>
    </row>
    <row r="3367" spans="1:11" x14ac:dyDescent="0.35">
      <c r="A3367">
        <v>3366</v>
      </c>
      <c r="B3367" t="s">
        <v>9653</v>
      </c>
      <c r="C3367">
        <v>24</v>
      </c>
      <c r="D3367" t="s">
        <v>9654</v>
      </c>
      <c r="E3367" t="s">
        <v>25</v>
      </c>
      <c r="F3367" t="s">
        <v>34</v>
      </c>
      <c r="G3367" t="s">
        <v>80</v>
      </c>
      <c r="H3367" t="s">
        <v>32</v>
      </c>
      <c r="I3367" t="s">
        <v>116</v>
      </c>
      <c r="J3367" t="s">
        <v>9655</v>
      </c>
      <c r="K3367" t="s">
        <v>76</v>
      </c>
    </row>
    <row r="3368" spans="1:11" x14ac:dyDescent="0.35">
      <c r="A3368">
        <v>3367</v>
      </c>
      <c r="B3368" t="s">
        <v>9656</v>
      </c>
      <c r="C3368">
        <v>30</v>
      </c>
      <c r="D3368" t="s">
        <v>9657</v>
      </c>
      <c r="E3368" t="s">
        <v>16</v>
      </c>
      <c r="F3368" t="s">
        <v>32</v>
      </c>
      <c r="G3368" t="s">
        <v>33</v>
      </c>
      <c r="H3368" t="s">
        <v>34</v>
      </c>
      <c r="I3368" t="s">
        <v>170</v>
      </c>
      <c r="J3368" t="s">
        <v>9658</v>
      </c>
      <c r="K3368" t="s">
        <v>19</v>
      </c>
    </row>
    <row r="3369" spans="1:11" x14ac:dyDescent="0.35">
      <c r="A3369">
        <v>3368</v>
      </c>
      <c r="B3369" t="s">
        <v>9659</v>
      </c>
      <c r="C3369">
        <v>23</v>
      </c>
      <c r="D3369" t="s">
        <v>9660</v>
      </c>
      <c r="E3369" t="s">
        <v>32</v>
      </c>
      <c r="F3369" t="s">
        <v>16</v>
      </c>
      <c r="G3369" t="s">
        <v>33</v>
      </c>
      <c r="H3369" t="s">
        <v>34</v>
      </c>
      <c r="I3369" t="s">
        <v>116</v>
      </c>
      <c r="J3369" t="s">
        <v>9661</v>
      </c>
      <c r="K3369" t="s">
        <v>28</v>
      </c>
    </row>
    <row r="3370" spans="1:11" x14ac:dyDescent="0.35">
      <c r="A3370">
        <v>3369</v>
      </c>
      <c r="B3370" t="s">
        <v>9662</v>
      </c>
      <c r="C3370">
        <v>22</v>
      </c>
      <c r="D3370" t="s">
        <v>9663</v>
      </c>
      <c r="E3370" t="s">
        <v>16</v>
      </c>
      <c r="F3370" t="s">
        <v>177</v>
      </c>
      <c r="G3370" t="s">
        <v>87</v>
      </c>
      <c r="H3370" t="s">
        <v>79</v>
      </c>
      <c r="I3370" t="s">
        <v>53</v>
      </c>
      <c r="J3370" t="s">
        <v>9664</v>
      </c>
      <c r="K3370" t="s">
        <v>76</v>
      </c>
    </row>
    <row r="3371" spans="1:11" x14ac:dyDescent="0.35">
      <c r="A3371">
        <v>3370</v>
      </c>
      <c r="B3371" t="s">
        <v>9665</v>
      </c>
      <c r="C3371">
        <v>21</v>
      </c>
      <c r="D3371" t="s">
        <v>9666</v>
      </c>
      <c r="E3371" t="s">
        <v>79</v>
      </c>
      <c r="F3371" t="s">
        <v>67</v>
      </c>
      <c r="G3371" t="s">
        <v>24</v>
      </c>
      <c r="H3371" t="s">
        <v>25</v>
      </c>
      <c r="I3371" t="s">
        <v>17</v>
      </c>
      <c r="J3371" t="s">
        <v>9667</v>
      </c>
      <c r="K3371" t="s">
        <v>44</v>
      </c>
    </row>
    <row r="3372" spans="1:11" x14ac:dyDescent="0.35">
      <c r="A3372">
        <v>3371</v>
      </c>
      <c r="B3372" t="s">
        <v>9668</v>
      </c>
      <c r="C3372">
        <v>21</v>
      </c>
      <c r="D3372" t="s">
        <v>9669</v>
      </c>
      <c r="E3372" t="s">
        <v>79</v>
      </c>
      <c r="F3372" t="s">
        <v>177</v>
      </c>
      <c r="G3372" t="s">
        <v>52</v>
      </c>
      <c r="H3372" t="s">
        <v>13</v>
      </c>
      <c r="I3372" t="s">
        <v>116</v>
      </c>
      <c r="J3372" t="s">
        <v>9670</v>
      </c>
      <c r="K3372" t="s">
        <v>28</v>
      </c>
    </row>
    <row r="3373" spans="1:11" x14ac:dyDescent="0.35">
      <c r="A3373">
        <v>3372</v>
      </c>
      <c r="B3373" t="s">
        <v>9671</v>
      </c>
      <c r="C3373">
        <v>20</v>
      </c>
      <c r="D3373" t="s">
        <v>9672</v>
      </c>
      <c r="E3373" t="s">
        <v>149</v>
      </c>
      <c r="F3373" t="s">
        <v>34</v>
      </c>
      <c r="G3373" t="s">
        <v>120</v>
      </c>
      <c r="H3373" t="s">
        <v>57</v>
      </c>
      <c r="I3373" t="s">
        <v>116</v>
      </c>
      <c r="J3373" t="s">
        <v>9673</v>
      </c>
      <c r="K3373" t="s">
        <v>19</v>
      </c>
    </row>
    <row r="3374" spans="1:11" x14ac:dyDescent="0.35">
      <c r="A3374">
        <v>3373</v>
      </c>
      <c r="B3374" t="s">
        <v>9674</v>
      </c>
      <c r="C3374">
        <v>30</v>
      </c>
      <c r="D3374" t="s">
        <v>9675</v>
      </c>
      <c r="E3374" t="s">
        <v>177</v>
      </c>
      <c r="F3374" t="s">
        <v>25</v>
      </c>
      <c r="G3374" t="s">
        <v>120</v>
      </c>
      <c r="H3374" t="s">
        <v>57</v>
      </c>
      <c r="I3374" t="s">
        <v>53</v>
      </c>
      <c r="J3374" t="s">
        <v>9676</v>
      </c>
      <c r="K3374" t="s">
        <v>28</v>
      </c>
    </row>
    <row r="3375" spans="1:11" x14ac:dyDescent="0.35">
      <c r="A3375">
        <v>3374</v>
      </c>
      <c r="B3375" t="s">
        <v>9677</v>
      </c>
      <c r="C3375">
        <v>27</v>
      </c>
      <c r="D3375" t="s">
        <v>9678</v>
      </c>
      <c r="E3375" t="s">
        <v>34</v>
      </c>
      <c r="F3375" t="s">
        <v>201</v>
      </c>
      <c r="G3375" t="s">
        <v>15</v>
      </c>
      <c r="H3375" t="s">
        <v>16</v>
      </c>
      <c r="I3375" t="s">
        <v>102</v>
      </c>
      <c r="J3375" t="s">
        <v>9679</v>
      </c>
      <c r="K3375" t="s">
        <v>19</v>
      </c>
    </row>
    <row r="3376" spans="1:11" x14ac:dyDescent="0.35">
      <c r="A3376">
        <v>3375</v>
      </c>
      <c r="B3376" t="s">
        <v>9680</v>
      </c>
      <c r="C3376">
        <v>27</v>
      </c>
      <c r="D3376" t="s">
        <v>9681</v>
      </c>
      <c r="E3376" t="s">
        <v>14</v>
      </c>
      <c r="F3376" t="s">
        <v>32</v>
      </c>
      <c r="G3376" t="s">
        <v>33</v>
      </c>
      <c r="H3376" t="s">
        <v>34</v>
      </c>
      <c r="I3376" t="s">
        <v>102</v>
      </c>
      <c r="J3376" t="s">
        <v>9682</v>
      </c>
      <c r="K3376" t="s">
        <v>19</v>
      </c>
    </row>
    <row r="3377" spans="1:11" x14ac:dyDescent="0.35">
      <c r="A3377">
        <v>3376</v>
      </c>
      <c r="B3377" t="s">
        <v>9683</v>
      </c>
      <c r="C3377">
        <v>28</v>
      </c>
      <c r="D3377" t="s">
        <v>9684</v>
      </c>
      <c r="E3377" t="s">
        <v>177</v>
      </c>
      <c r="F3377" t="s">
        <v>133</v>
      </c>
      <c r="G3377" t="s">
        <v>15</v>
      </c>
      <c r="H3377" t="s">
        <v>16</v>
      </c>
      <c r="I3377" t="s">
        <v>102</v>
      </c>
      <c r="J3377" t="s">
        <v>9685</v>
      </c>
      <c r="K3377" t="s">
        <v>76</v>
      </c>
    </row>
    <row r="3378" spans="1:11" x14ac:dyDescent="0.35">
      <c r="A3378">
        <v>3377</v>
      </c>
      <c r="B3378" t="s">
        <v>9686</v>
      </c>
      <c r="C3378">
        <v>24</v>
      </c>
      <c r="D3378" t="s">
        <v>9687</v>
      </c>
      <c r="E3378" t="s">
        <v>16</v>
      </c>
      <c r="F3378" t="s">
        <v>22</v>
      </c>
      <c r="G3378" t="s">
        <v>62</v>
      </c>
      <c r="H3378" t="s">
        <v>23</v>
      </c>
      <c r="I3378" t="s">
        <v>88</v>
      </c>
      <c r="J3378" t="s">
        <v>9688</v>
      </c>
      <c r="K3378" t="s">
        <v>28</v>
      </c>
    </row>
    <row r="3379" spans="1:11" x14ac:dyDescent="0.35">
      <c r="A3379">
        <v>3378</v>
      </c>
      <c r="B3379" t="s">
        <v>9689</v>
      </c>
      <c r="C3379">
        <v>29</v>
      </c>
      <c r="D3379" t="s">
        <v>9690</v>
      </c>
      <c r="E3379" t="s">
        <v>42</v>
      </c>
      <c r="F3379" t="s">
        <v>14</v>
      </c>
      <c r="G3379" t="s">
        <v>87</v>
      </c>
      <c r="H3379" t="s">
        <v>79</v>
      </c>
      <c r="I3379" t="s">
        <v>26</v>
      </c>
      <c r="J3379" t="s">
        <v>9691</v>
      </c>
      <c r="K3379" t="s">
        <v>28</v>
      </c>
    </row>
    <row r="3380" spans="1:11" x14ac:dyDescent="0.35">
      <c r="A3380">
        <v>3379</v>
      </c>
      <c r="B3380" t="s">
        <v>9692</v>
      </c>
      <c r="C3380">
        <v>26</v>
      </c>
      <c r="D3380" t="s">
        <v>9693</v>
      </c>
      <c r="E3380" t="s">
        <v>14</v>
      </c>
      <c r="F3380" t="s">
        <v>79</v>
      </c>
      <c r="G3380" t="s">
        <v>33</v>
      </c>
      <c r="H3380" t="s">
        <v>34</v>
      </c>
      <c r="I3380" t="s">
        <v>68</v>
      </c>
      <c r="J3380" t="s">
        <v>9694</v>
      </c>
      <c r="K3380" t="s">
        <v>28</v>
      </c>
    </row>
    <row r="3381" spans="1:11" x14ac:dyDescent="0.35">
      <c r="A3381">
        <v>3380</v>
      </c>
      <c r="B3381" t="s">
        <v>9695</v>
      </c>
      <c r="C3381">
        <v>27</v>
      </c>
      <c r="D3381" t="s">
        <v>9696</v>
      </c>
      <c r="E3381" t="s">
        <v>177</v>
      </c>
      <c r="F3381" t="s">
        <v>31</v>
      </c>
      <c r="G3381" t="s">
        <v>120</v>
      </c>
      <c r="H3381" t="s">
        <v>57</v>
      </c>
      <c r="I3381" t="s">
        <v>35</v>
      </c>
      <c r="J3381" t="s">
        <v>9697</v>
      </c>
      <c r="K3381" t="s">
        <v>37</v>
      </c>
    </row>
    <row r="3382" spans="1:11" x14ac:dyDescent="0.35">
      <c r="A3382">
        <v>3381</v>
      </c>
      <c r="B3382" t="s">
        <v>9698</v>
      </c>
      <c r="C3382">
        <v>30</v>
      </c>
      <c r="D3382" t="s">
        <v>9699</v>
      </c>
      <c r="E3382" t="s">
        <v>67</v>
      </c>
      <c r="F3382" t="s">
        <v>31</v>
      </c>
      <c r="G3382" t="s">
        <v>41</v>
      </c>
      <c r="H3382" t="s">
        <v>42</v>
      </c>
      <c r="I3382" t="s">
        <v>146</v>
      </c>
      <c r="J3382" t="s">
        <v>9700</v>
      </c>
      <c r="K3382" t="s">
        <v>44</v>
      </c>
    </row>
    <row r="3383" spans="1:11" x14ac:dyDescent="0.35">
      <c r="A3383">
        <v>3382</v>
      </c>
      <c r="B3383" t="s">
        <v>9701</v>
      </c>
      <c r="C3383">
        <v>28</v>
      </c>
      <c r="D3383" t="s">
        <v>9702</v>
      </c>
      <c r="E3383" t="s">
        <v>25</v>
      </c>
      <c r="F3383" t="s">
        <v>14</v>
      </c>
      <c r="G3383" t="s">
        <v>87</v>
      </c>
      <c r="H3383" t="s">
        <v>79</v>
      </c>
      <c r="I3383" t="s">
        <v>88</v>
      </c>
      <c r="J3383">
        <v>4376874009</v>
      </c>
      <c r="K3383" t="s">
        <v>19</v>
      </c>
    </row>
    <row r="3384" spans="1:11" x14ac:dyDescent="0.35">
      <c r="A3384">
        <v>3383</v>
      </c>
      <c r="B3384" t="s">
        <v>9703</v>
      </c>
      <c r="C3384">
        <v>20</v>
      </c>
      <c r="D3384" t="s">
        <v>9704</v>
      </c>
      <c r="E3384" t="s">
        <v>57</v>
      </c>
      <c r="F3384" t="s">
        <v>133</v>
      </c>
      <c r="G3384" t="s">
        <v>52</v>
      </c>
      <c r="H3384" t="s">
        <v>13</v>
      </c>
      <c r="I3384" t="s">
        <v>26</v>
      </c>
      <c r="J3384" t="s">
        <v>9705</v>
      </c>
      <c r="K3384" t="s">
        <v>37</v>
      </c>
    </row>
    <row r="3385" spans="1:11" x14ac:dyDescent="0.35">
      <c r="A3385">
        <v>3384</v>
      </c>
      <c r="B3385" t="s">
        <v>9706</v>
      </c>
      <c r="C3385">
        <v>25</v>
      </c>
      <c r="D3385" t="s">
        <v>9707</v>
      </c>
      <c r="E3385" t="s">
        <v>40</v>
      </c>
      <c r="F3385" t="s">
        <v>40</v>
      </c>
      <c r="G3385" t="s">
        <v>62</v>
      </c>
      <c r="H3385" t="s">
        <v>23</v>
      </c>
      <c r="I3385" t="s">
        <v>26</v>
      </c>
      <c r="J3385" t="s">
        <v>9708</v>
      </c>
      <c r="K3385" t="s">
        <v>28</v>
      </c>
    </row>
    <row r="3386" spans="1:11" x14ac:dyDescent="0.35">
      <c r="A3386">
        <v>3385</v>
      </c>
      <c r="B3386" t="s">
        <v>9709</v>
      </c>
      <c r="C3386">
        <v>21</v>
      </c>
      <c r="D3386" t="s">
        <v>9710</v>
      </c>
      <c r="E3386" t="s">
        <v>101</v>
      </c>
      <c r="F3386" t="s">
        <v>149</v>
      </c>
      <c r="G3386" t="s">
        <v>41</v>
      </c>
      <c r="H3386" t="s">
        <v>42</v>
      </c>
      <c r="I3386" t="s">
        <v>153</v>
      </c>
      <c r="J3386" t="s">
        <v>9711</v>
      </c>
      <c r="K3386" t="s">
        <v>19</v>
      </c>
    </row>
    <row r="3387" spans="1:11" x14ac:dyDescent="0.35">
      <c r="A3387">
        <v>3386</v>
      </c>
      <c r="B3387" t="s">
        <v>9712</v>
      </c>
      <c r="C3387">
        <v>27</v>
      </c>
      <c r="D3387" t="s">
        <v>9713</v>
      </c>
      <c r="E3387" t="s">
        <v>16</v>
      </c>
      <c r="F3387" t="s">
        <v>22</v>
      </c>
      <c r="G3387" t="s">
        <v>15</v>
      </c>
      <c r="H3387" t="s">
        <v>16</v>
      </c>
      <c r="I3387" t="s">
        <v>48</v>
      </c>
      <c r="J3387" t="s">
        <v>9714</v>
      </c>
      <c r="K3387" t="s">
        <v>19</v>
      </c>
    </row>
    <row r="3388" spans="1:11" x14ac:dyDescent="0.35">
      <c r="A3388">
        <v>3387</v>
      </c>
      <c r="B3388" t="s">
        <v>8470</v>
      </c>
      <c r="C3388">
        <v>27</v>
      </c>
      <c r="D3388" t="s">
        <v>9715</v>
      </c>
      <c r="E3388" t="s">
        <v>32</v>
      </c>
      <c r="F3388" t="s">
        <v>42</v>
      </c>
      <c r="G3388" t="s">
        <v>80</v>
      </c>
      <c r="H3388" t="s">
        <v>32</v>
      </c>
      <c r="I3388" t="s">
        <v>116</v>
      </c>
      <c r="J3388">
        <v>5079124921</v>
      </c>
      <c r="K3388" t="s">
        <v>28</v>
      </c>
    </row>
    <row r="3389" spans="1:11" x14ac:dyDescent="0.35">
      <c r="A3389">
        <v>3388</v>
      </c>
      <c r="B3389" t="s">
        <v>9716</v>
      </c>
      <c r="C3389">
        <v>25</v>
      </c>
      <c r="D3389" t="s">
        <v>9717</v>
      </c>
      <c r="E3389" t="s">
        <v>14</v>
      </c>
      <c r="F3389" t="s">
        <v>22</v>
      </c>
      <c r="G3389" t="s">
        <v>24</v>
      </c>
      <c r="H3389" t="s">
        <v>25</v>
      </c>
      <c r="I3389" t="s">
        <v>58</v>
      </c>
      <c r="J3389" t="s">
        <v>9718</v>
      </c>
      <c r="K3389" t="s">
        <v>28</v>
      </c>
    </row>
    <row r="3390" spans="1:11" x14ac:dyDescent="0.35">
      <c r="A3390">
        <v>3389</v>
      </c>
      <c r="B3390" t="s">
        <v>6511</v>
      </c>
      <c r="C3390">
        <v>29</v>
      </c>
      <c r="D3390" t="s">
        <v>9719</v>
      </c>
      <c r="E3390" t="s">
        <v>23</v>
      </c>
      <c r="F3390" t="s">
        <v>34</v>
      </c>
      <c r="G3390" t="s">
        <v>120</v>
      </c>
      <c r="H3390" t="s">
        <v>57</v>
      </c>
      <c r="I3390" t="s">
        <v>102</v>
      </c>
      <c r="J3390" t="s">
        <v>9720</v>
      </c>
      <c r="K3390" t="s">
        <v>19</v>
      </c>
    </row>
    <row r="3391" spans="1:11" x14ac:dyDescent="0.35">
      <c r="A3391">
        <v>3390</v>
      </c>
      <c r="B3391" t="s">
        <v>9721</v>
      </c>
      <c r="C3391">
        <v>27</v>
      </c>
      <c r="D3391" t="s">
        <v>9722</v>
      </c>
      <c r="E3391" t="s">
        <v>32</v>
      </c>
      <c r="F3391" t="s">
        <v>32</v>
      </c>
      <c r="G3391" t="s">
        <v>41</v>
      </c>
      <c r="H3391" t="s">
        <v>42</v>
      </c>
      <c r="I3391" t="s">
        <v>63</v>
      </c>
      <c r="J3391" t="s">
        <v>9723</v>
      </c>
      <c r="K3391" t="s">
        <v>76</v>
      </c>
    </row>
    <row r="3392" spans="1:11" x14ac:dyDescent="0.35">
      <c r="A3392">
        <v>3391</v>
      </c>
      <c r="B3392" t="s">
        <v>9724</v>
      </c>
      <c r="C3392">
        <v>24</v>
      </c>
      <c r="D3392" t="s">
        <v>9725</v>
      </c>
      <c r="E3392" t="s">
        <v>101</v>
      </c>
      <c r="F3392" t="s">
        <v>177</v>
      </c>
      <c r="G3392" t="s">
        <v>52</v>
      </c>
      <c r="H3392" t="s">
        <v>13</v>
      </c>
      <c r="I3392" t="s">
        <v>17</v>
      </c>
      <c r="J3392">
        <f>1-166-468-4717</f>
        <v>-5350</v>
      </c>
      <c r="K3392" t="s">
        <v>76</v>
      </c>
    </row>
    <row r="3393" spans="1:11" x14ac:dyDescent="0.35">
      <c r="A3393">
        <v>3392</v>
      </c>
      <c r="B3393" t="s">
        <v>9726</v>
      </c>
      <c r="C3393">
        <v>25</v>
      </c>
      <c r="D3393" t="s">
        <v>9727</v>
      </c>
      <c r="E3393" t="s">
        <v>57</v>
      </c>
      <c r="F3393" t="s">
        <v>133</v>
      </c>
      <c r="G3393" t="s">
        <v>15</v>
      </c>
      <c r="H3393" t="s">
        <v>16</v>
      </c>
      <c r="I3393" t="s">
        <v>91</v>
      </c>
      <c r="J3393" t="s">
        <v>9728</v>
      </c>
      <c r="K3393" t="s">
        <v>28</v>
      </c>
    </row>
    <row r="3394" spans="1:11" x14ac:dyDescent="0.35">
      <c r="A3394">
        <v>3393</v>
      </c>
      <c r="B3394" t="s">
        <v>9729</v>
      </c>
      <c r="C3394">
        <v>29</v>
      </c>
      <c r="D3394" t="s">
        <v>9730</v>
      </c>
      <c r="E3394" t="s">
        <v>25</v>
      </c>
      <c r="F3394" t="s">
        <v>23</v>
      </c>
      <c r="G3394" t="s">
        <v>87</v>
      </c>
      <c r="H3394" t="s">
        <v>79</v>
      </c>
      <c r="I3394" t="s">
        <v>63</v>
      </c>
      <c r="J3394" t="s">
        <v>9731</v>
      </c>
      <c r="K3394" t="s">
        <v>19</v>
      </c>
    </row>
    <row r="3395" spans="1:11" x14ac:dyDescent="0.35">
      <c r="A3395">
        <v>3394</v>
      </c>
      <c r="B3395" t="s">
        <v>9732</v>
      </c>
      <c r="C3395">
        <v>24</v>
      </c>
      <c r="D3395" t="s">
        <v>9733</v>
      </c>
      <c r="E3395" t="s">
        <v>14</v>
      </c>
      <c r="F3395" t="s">
        <v>25</v>
      </c>
      <c r="G3395" t="s">
        <v>24</v>
      </c>
      <c r="H3395" t="s">
        <v>25</v>
      </c>
      <c r="I3395" t="s">
        <v>58</v>
      </c>
      <c r="J3395" t="s">
        <v>9734</v>
      </c>
      <c r="K3395" t="s">
        <v>28</v>
      </c>
    </row>
    <row r="3396" spans="1:11" x14ac:dyDescent="0.35">
      <c r="A3396">
        <v>3395</v>
      </c>
      <c r="B3396" t="s">
        <v>9735</v>
      </c>
      <c r="C3396">
        <v>20</v>
      </c>
      <c r="D3396" t="s">
        <v>9736</v>
      </c>
      <c r="E3396" t="s">
        <v>133</v>
      </c>
      <c r="F3396" t="s">
        <v>40</v>
      </c>
      <c r="G3396" t="s">
        <v>33</v>
      </c>
      <c r="H3396" t="s">
        <v>34</v>
      </c>
      <c r="I3396" t="s">
        <v>91</v>
      </c>
      <c r="J3396" t="s">
        <v>9737</v>
      </c>
      <c r="K3396" t="s">
        <v>44</v>
      </c>
    </row>
    <row r="3397" spans="1:11" x14ac:dyDescent="0.35">
      <c r="A3397">
        <v>3396</v>
      </c>
      <c r="B3397" t="s">
        <v>9738</v>
      </c>
      <c r="C3397">
        <v>23</v>
      </c>
      <c r="D3397" t="s">
        <v>9739</v>
      </c>
      <c r="E3397" t="s">
        <v>133</v>
      </c>
      <c r="F3397" t="s">
        <v>169</v>
      </c>
      <c r="G3397" t="s">
        <v>80</v>
      </c>
      <c r="H3397" t="s">
        <v>32</v>
      </c>
      <c r="I3397" t="s">
        <v>58</v>
      </c>
      <c r="J3397" t="s">
        <v>9740</v>
      </c>
      <c r="K3397" t="s">
        <v>76</v>
      </c>
    </row>
    <row r="3398" spans="1:11" x14ac:dyDescent="0.35">
      <c r="A3398">
        <v>3397</v>
      </c>
      <c r="B3398" t="s">
        <v>9741</v>
      </c>
      <c r="C3398">
        <v>26</v>
      </c>
      <c r="D3398" t="s">
        <v>9742</v>
      </c>
      <c r="E3398" t="s">
        <v>67</v>
      </c>
      <c r="F3398" t="s">
        <v>13</v>
      </c>
      <c r="G3398" t="s">
        <v>47</v>
      </c>
      <c r="H3398" t="s">
        <v>31</v>
      </c>
      <c r="I3398" t="s">
        <v>116</v>
      </c>
      <c r="J3398" t="s">
        <v>9743</v>
      </c>
      <c r="K3398" t="s">
        <v>19</v>
      </c>
    </row>
    <row r="3399" spans="1:11" x14ac:dyDescent="0.35">
      <c r="A3399">
        <v>3398</v>
      </c>
      <c r="B3399" t="s">
        <v>9744</v>
      </c>
      <c r="C3399">
        <v>21</v>
      </c>
      <c r="D3399" t="s">
        <v>9745</v>
      </c>
      <c r="E3399" t="s">
        <v>79</v>
      </c>
      <c r="F3399" t="s">
        <v>101</v>
      </c>
      <c r="G3399" t="s">
        <v>120</v>
      </c>
      <c r="H3399" t="s">
        <v>57</v>
      </c>
      <c r="I3399" t="s">
        <v>17</v>
      </c>
      <c r="J3399" t="s">
        <v>9746</v>
      </c>
      <c r="K3399" t="s">
        <v>76</v>
      </c>
    </row>
    <row r="3400" spans="1:11" x14ac:dyDescent="0.35">
      <c r="A3400">
        <v>3399</v>
      </c>
      <c r="B3400" t="s">
        <v>1502</v>
      </c>
      <c r="C3400">
        <v>29</v>
      </c>
      <c r="D3400" t="s">
        <v>9747</v>
      </c>
      <c r="E3400" t="s">
        <v>42</v>
      </c>
      <c r="F3400" t="s">
        <v>32</v>
      </c>
      <c r="G3400" t="s">
        <v>87</v>
      </c>
      <c r="H3400" t="s">
        <v>79</v>
      </c>
      <c r="I3400" t="s">
        <v>102</v>
      </c>
      <c r="J3400" t="s">
        <v>9748</v>
      </c>
      <c r="K3400" t="s">
        <v>44</v>
      </c>
    </row>
    <row r="3401" spans="1:11" x14ac:dyDescent="0.35">
      <c r="A3401">
        <v>3400</v>
      </c>
      <c r="B3401" t="s">
        <v>9749</v>
      </c>
      <c r="C3401">
        <v>22</v>
      </c>
      <c r="D3401" t="s">
        <v>9750</v>
      </c>
      <c r="E3401" t="s">
        <v>40</v>
      </c>
      <c r="F3401" t="s">
        <v>31</v>
      </c>
      <c r="G3401" t="s">
        <v>15</v>
      </c>
      <c r="H3401" t="s">
        <v>16</v>
      </c>
      <c r="I3401" t="s">
        <v>26</v>
      </c>
      <c r="J3401" t="s">
        <v>9751</v>
      </c>
      <c r="K3401" t="s">
        <v>19</v>
      </c>
    </row>
    <row r="3402" spans="1:11" x14ac:dyDescent="0.35">
      <c r="A3402">
        <v>3401</v>
      </c>
      <c r="B3402" t="s">
        <v>9752</v>
      </c>
      <c r="C3402">
        <v>20</v>
      </c>
      <c r="D3402" t="s">
        <v>9753</v>
      </c>
      <c r="E3402" t="s">
        <v>177</v>
      </c>
      <c r="F3402" t="s">
        <v>149</v>
      </c>
      <c r="G3402" t="s">
        <v>80</v>
      </c>
      <c r="H3402" t="s">
        <v>32</v>
      </c>
      <c r="I3402" t="s">
        <v>91</v>
      </c>
      <c r="J3402" t="s">
        <v>9754</v>
      </c>
      <c r="K3402" t="s">
        <v>19</v>
      </c>
    </row>
    <row r="3403" spans="1:11" x14ac:dyDescent="0.35">
      <c r="A3403">
        <v>3402</v>
      </c>
      <c r="B3403" t="s">
        <v>9755</v>
      </c>
      <c r="C3403">
        <v>26</v>
      </c>
      <c r="D3403" t="s">
        <v>9756</v>
      </c>
      <c r="E3403" t="s">
        <v>40</v>
      </c>
      <c r="F3403" t="s">
        <v>79</v>
      </c>
      <c r="G3403" t="s">
        <v>47</v>
      </c>
      <c r="H3403" t="s">
        <v>31</v>
      </c>
      <c r="I3403" t="s">
        <v>153</v>
      </c>
      <c r="J3403" t="s">
        <v>9757</v>
      </c>
      <c r="K3403" t="s">
        <v>28</v>
      </c>
    </row>
    <row r="3404" spans="1:11" x14ac:dyDescent="0.35">
      <c r="A3404">
        <v>3403</v>
      </c>
      <c r="B3404" t="s">
        <v>9758</v>
      </c>
      <c r="C3404">
        <v>26</v>
      </c>
      <c r="D3404" t="s">
        <v>9759</v>
      </c>
      <c r="E3404" t="s">
        <v>13</v>
      </c>
      <c r="F3404" t="s">
        <v>23</v>
      </c>
      <c r="G3404" t="s">
        <v>33</v>
      </c>
      <c r="H3404" t="s">
        <v>34</v>
      </c>
      <c r="I3404" t="s">
        <v>63</v>
      </c>
      <c r="J3404" t="s">
        <v>9760</v>
      </c>
      <c r="K3404" t="s">
        <v>28</v>
      </c>
    </row>
    <row r="3405" spans="1:11" x14ac:dyDescent="0.35">
      <c r="A3405">
        <v>3404</v>
      </c>
      <c r="B3405" t="s">
        <v>9761</v>
      </c>
      <c r="C3405">
        <v>27</v>
      </c>
      <c r="D3405" t="s">
        <v>9762</v>
      </c>
      <c r="E3405" t="s">
        <v>25</v>
      </c>
      <c r="F3405" t="s">
        <v>23</v>
      </c>
      <c r="G3405" t="s">
        <v>80</v>
      </c>
      <c r="H3405" t="s">
        <v>32</v>
      </c>
      <c r="I3405" t="s">
        <v>63</v>
      </c>
      <c r="J3405" t="s">
        <v>9763</v>
      </c>
      <c r="K3405" t="s">
        <v>37</v>
      </c>
    </row>
    <row r="3406" spans="1:11" x14ac:dyDescent="0.35">
      <c r="A3406">
        <v>3405</v>
      </c>
      <c r="B3406" t="s">
        <v>9764</v>
      </c>
      <c r="C3406">
        <v>27</v>
      </c>
      <c r="D3406" t="s">
        <v>9765</v>
      </c>
      <c r="E3406" t="s">
        <v>32</v>
      </c>
      <c r="F3406" t="s">
        <v>32</v>
      </c>
      <c r="G3406" t="s">
        <v>24</v>
      </c>
      <c r="H3406" t="s">
        <v>25</v>
      </c>
      <c r="I3406" t="s">
        <v>63</v>
      </c>
      <c r="J3406">
        <f>1-791-935-945</f>
        <v>-2670</v>
      </c>
      <c r="K3406" t="s">
        <v>37</v>
      </c>
    </row>
    <row r="3407" spans="1:11" x14ac:dyDescent="0.35">
      <c r="A3407">
        <v>3406</v>
      </c>
      <c r="B3407" t="s">
        <v>9766</v>
      </c>
      <c r="C3407">
        <v>23</v>
      </c>
      <c r="D3407" t="s">
        <v>9767</v>
      </c>
      <c r="E3407" t="s">
        <v>101</v>
      </c>
      <c r="F3407" t="s">
        <v>201</v>
      </c>
      <c r="G3407" t="s">
        <v>87</v>
      </c>
      <c r="H3407" t="s">
        <v>79</v>
      </c>
      <c r="I3407" t="s">
        <v>153</v>
      </c>
      <c r="J3407" t="s">
        <v>9768</v>
      </c>
      <c r="K3407" t="s">
        <v>44</v>
      </c>
    </row>
    <row r="3408" spans="1:11" x14ac:dyDescent="0.35">
      <c r="A3408">
        <v>3407</v>
      </c>
      <c r="B3408" t="s">
        <v>9769</v>
      </c>
      <c r="C3408">
        <v>28</v>
      </c>
      <c r="D3408" t="s">
        <v>9770</v>
      </c>
      <c r="E3408" t="s">
        <v>34</v>
      </c>
      <c r="F3408" t="s">
        <v>31</v>
      </c>
      <c r="G3408" t="s">
        <v>80</v>
      </c>
      <c r="H3408" t="s">
        <v>32</v>
      </c>
      <c r="I3408" t="s">
        <v>58</v>
      </c>
      <c r="J3408" t="s">
        <v>9771</v>
      </c>
      <c r="K3408" t="s">
        <v>37</v>
      </c>
    </row>
    <row r="3409" spans="1:11" x14ac:dyDescent="0.35">
      <c r="A3409">
        <v>3408</v>
      </c>
      <c r="B3409" t="s">
        <v>9772</v>
      </c>
      <c r="C3409">
        <v>29</v>
      </c>
      <c r="D3409" t="s">
        <v>9773</v>
      </c>
      <c r="E3409" t="s">
        <v>177</v>
      </c>
      <c r="F3409" t="s">
        <v>40</v>
      </c>
      <c r="G3409" t="s">
        <v>47</v>
      </c>
      <c r="H3409" t="s">
        <v>31</v>
      </c>
      <c r="I3409" t="s">
        <v>102</v>
      </c>
      <c r="J3409" t="s">
        <v>9774</v>
      </c>
      <c r="K3409" t="s">
        <v>44</v>
      </c>
    </row>
    <row r="3410" spans="1:11" x14ac:dyDescent="0.35">
      <c r="A3410">
        <v>3409</v>
      </c>
      <c r="B3410" t="s">
        <v>9775</v>
      </c>
      <c r="C3410">
        <v>27</v>
      </c>
      <c r="D3410" t="s">
        <v>9776</v>
      </c>
      <c r="E3410" t="s">
        <v>40</v>
      </c>
      <c r="F3410" t="s">
        <v>149</v>
      </c>
      <c r="G3410" t="s">
        <v>41</v>
      </c>
      <c r="H3410" t="s">
        <v>42</v>
      </c>
      <c r="I3410" t="s">
        <v>58</v>
      </c>
      <c r="J3410" t="s">
        <v>9777</v>
      </c>
      <c r="K3410" t="s">
        <v>44</v>
      </c>
    </row>
    <row r="3411" spans="1:11" x14ac:dyDescent="0.35">
      <c r="A3411">
        <v>3410</v>
      </c>
      <c r="B3411" t="s">
        <v>9778</v>
      </c>
      <c r="C3411">
        <v>21</v>
      </c>
      <c r="D3411" t="s">
        <v>9779</v>
      </c>
      <c r="E3411" t="s">
        <v>16</v>
      </c>
      <c r="F3411" t="s">
        <v>22</v>
      </c>
      <c r="G3411" t="s">
        <v>87</v>
      </c>
      <c r="H3411" t="s">
        <v>79</v>
      </c>
      <c r="I3411" t="s">
        <v>48</v>
      </c>
      <c r="J3411" t="s">
        <v>9780</v>
      </c>
      <c r="K3411" t="s">
        <v>44</v>
      </c>
    </row>
    <row r="3412" spans="1:11" x14ac:dyDescent="0.35">
      <c r="A3412">
        <v>3411</v>
      </c>
      <c r="B3412" t="s">
        <v>9781</v>
      </c>
      <c r="C3412">
        <v>30</v>
      </c>
      <c r="D3412" t="s">
        <v>9782</v>
      </c>
      <c r="E3412" t="s">
        <v>133</v>
      </c>
      <c r="F3412" t="s">
        <v>34</v>
      </c>
      <c r="G3412" t="s">
        <v>120</v>
      </c>
      <c r="H3412" t="s">
        <v>57</v>
      </c>
      <c r="I3412" t="s">
        <v>102</v>
      </c>
      <c r="J3412" t="s">
        <v>9783</v>
      </c>
      <c r="K3412" t="s">
        <v>28</v>
      </c>
    </row>
    <row r="3413" spans="1:11" x14ac:dyDescent="0.35">
      <c r="A3413">
        <v>3412</v>
      </c>
      <c r="B3413" t="s">
        <v>9784</v>
      </c>
      <c r="C3413">
        <v>28</v>
      </c>
      <c r="D3413" t="s">
        <v>9785</v>
      </c>
      <c r="E3413" t="s">
        <v>31</v>
      </c>
      <c r="F3413" t="s">
        <v>169</v>
      </c>
      <c r="G3413" t="s">
        <v>15</v>
      </c>
      <c r="H3413" t="s">
        <v>16</v>
      </c>
      <c r="I3413" t="s">
        <v>146</v>
      </c>
      <c r="J3413" t="s">
        <v>9786</v>
      </c>
      <c r="K3413" t="s">
        <v>19</v>
      </c>
    </row>
    <row r="3414" spans="1:11" x14ac:dyDescent="0.35">
      <c r="A3414">
        <v>3413</v>
      </c>
      <c r="B3414" t="s">
        <v>9787</v>
      </c>
      <c r="C3414">
        <v>20</v>
      </c>
      <c r="D3414" t="s">
        <v>9788</v>
      </c>
      <c r="E3414" t="s">
        <v>34</v>
      </c>
      <c r="F3414" t="s">
        <v>42</v>
      </c>
      <c r="G3414" t="s">
        <v>33</v>
      </c>
      <c r="H3414" t="s">
        <v>34</v>
      </c>
      <c r="I3414" t="s">
        <v>63</v>
      </c>
      <c r="J3414" t="s">
        <v>9789</v>
      </c>
      <c r="K3414" t="s">
        <v>19</v>
      </c>
    </row>
    <row r="3415" spans="1:11" x14ac:dyDescent="0.35">
      <c r="A3415">
        <v>3414</v>
      </c>
      <c r="B3415" t="s">
        <v>9790</v>
      </c>
      <c r="C3415">
        <v>27</v>
      </c>
      <c r="D3415" t="s">
        <v>9791</v>
      </c>
      <c r="E3415" t="s">
        <v>42</v>
      </c>
      <c r="F3415" t="s">
        <v>169</v>
      </c>
      <c r="G3415" t="s">
        <v>24</v>
      </c>
      <c r="H3415" t="s">
        <v>25</v>
      </c>
      <c r="I3415" t="s">
        <v>102</v>
      </c>
      <c r="J3415">
        <v>3365991902</v>
      </c>
      <c r="K3415" t="s">
        <v>37</v>
      </c>
    </row>
    <row r="3416" spans="1:11" x14ac:dyDescent="0.35">
      <c r="A3416">
        <v>3415</v>
      </c>
      <c r="B3416" t="s">
        <v>9792</v>
      </c>
      <c r="C3416">
        <v>20</v>
      </c>
      <c r="D3416" t="s">
        <v>9793</v>
      </c>
      <c r="E3416" t="s">
        <v>34</v>
      </c>
      <c r="F3416" t="s">
        <v>149</v>
      </c>
      <c r="G3416" t="s">
        <v>120</v>
      </c>
      <c r="H3416" t="s">
        <v>57</v>
      </c>
      <c r="I3416" t="s">
        <v>153</v>
      </c>
      <c r="J3416" t="s">
        <v>9794</v>
      </c>
      <c r="K3416" t="s">
        <v>44</v>
      </c>
    </row>
    <row r="3417" spans="1:11" x14ac:dyDescent="0.35">
      <c r="A3417">
        <v>3416</v>
      </c>
      <c r="B3417" t="s">
        <v>9795</v>
      </c>
      <c r="C3417">
        <v>25</v>
      </c>
      <c r="D3417" t="s">
        <v>9796</v>
      </c>
      <c r="E3417" t="s">
        <v>67</v>
      </c>
      <c r="F3417" t="s">
        <v>133</v>
      </c>
      <c r="G3417" t="s">
        <v>15</v>
      </c>
      <c r="H3417" t="s">
        <v>16</v>
      </c>
      <c r="I3417" t="s">
        <v>91</v>
      </c>
      <c r="J3417" t="s">
        <v>9797</v>
      </c>
      <c r="K3417" t="s">
        <v>37</v>
      </c>
    </row>
    <row r="3418" spans="1:11" x14ac:dyDescent="0.35">
      <c r="A3418">
        <v>3417</v>
      </c>
      <c r="B3418" t="s">
        <v>9798</v>
      </c>
      <c r="C3418">
        <v>27</v>
      </c>
      <c r="D3418" t="s">
        <v>9799</v>
      </c>
      <c r="E3418" t="s">
        <v>57</v>
      </c>
      <c r="F3418" t="s">
        <v>40</v>
      </c>
      <c r="G3418" t="s">
        <v>80</v>
      </c>
      <c r="H3418" t="s">
        <v>32</v>
      </c>
      <c r="I3418" t="s">
        <v>35</v>
      </c>
      <c r="J3418" t="s">
        <v>9800</v>
      </c>
      <c r="K3418" t="s">
        <v>44</v>
      </c>
    </row>
    <row r="3419" spans="1:11" x14ac:dyDescent="0.35">
      <c r="A3419">
        <v>3418</v>
      </c>
      <c r="B3419" t="s">
        <v>9801</v>
      </c>
      <c r="C3419">
        <v>27</v>
      </c>
      <c r="D3419" t="s">
        <v>9802</v>
      </c>
      <c r="E3419" t="s">
        <v>169</v>
      </c>
      <c r="F3419" t="s">
        <v>25</v>
      </c>
      <c r="G3419" t="s">
        <v>80</v>
      </c>
      <c r="H3419" t="s">
        <v>32</v>
      </c>
      <c r="I3419" t="s">
        <v>17</v>
      </c>
      <c r="J3419" t="s">
        <v>9803</v>
      </c>
      <c r="K3419" t="s">
        <v>19</v>
      </c>
    </row>
    <row r="3420" spans="1:11" x14ac:dyDescent="0.35">
      <c r="A3420">
        <v>3419</v>
      </c>
      <c r="B3420" t="s">
        <v>9804</v>
      </c>
      <c r="C3420">
        <v>24</v>
      </c>
      <c r="D3420" t="s">
        <v>9805</v>
      </c>
      <c r="E3420" t="s">
        <v>42</v>
      </c>
      <c r="F3420" t="s">
        <v>201</v>
      </c>
      <c r="G3420" t="s">
        <v>47</v>
      </c>
      <c r="H3420" t="s">
        <v>31</v>
      </c>
      <c r="I3420" t="s">
        <v>146</v>
      </c>
      <c r="J3420" t="s">
        <v>9806</v>
      </c>
      <c r="K3420" t="s">
        <v>44</v>
      </c>
    </row>
    <row r="3421" spans="1:11" x14ac:dyDescent="0.35">
      <c r="A3421">
        <v>3420</v>
      </c>
      <c r="B3421" t="s">
        <v>9807</v>
      </c>
      <c r="C3421">
        <v>26</v>
      </c>
      <c r="D3421" t="s">
        <v>9808</v>
      </c>
      <c r="E3421" t="s">
        <v>14</v>
      </c>
      <c r="F3421" t="s">
        <v>14</v>
      </c>
      <c r="G3421" t="s">
        <v>15</v>
      </c>
      <c r="H3421" t="s">
        <v>16</v>
      </c>
      <c r="I3421" t="s">
        <v>88</v>
      </c>
      <c r="J3421" t="s">
        <v>9809</v>
      </c>
      <c r="K3421" t="s">
        <v>76</v>
      </c>
    </row>
    <row r="3422" spans="1:11" x14ac:dyDescent="0.35">
      <c r="A3422">
        <v>3421</v>
      </c>
      <c r="B3422" t="s">
        <v>9810</v>
      </c>
      <c r="C3422">
        <v>20</v>
      </c>
      <c r="D3422" t="s">
        <v>9811</v>
      </c>
      <c r="E3422" t="s">
        <v>42</v>
      </c>
      <c r="F3422" t="s">
        <v>25</v>
      </c>
      <c r="G3422" t="s">
        <v>87</v>
      </c>
      <c r="H3422" t="s">
        <v>79</v>
      </c>
      <c r="I3422" t="s">
        <v>146</v>
      </c>
      <c r="J3422">
        <v>9467245213</v>
      </c>
      <c r="K3422" t="s">
        <v>44</v>
      </c>
    </row>
    <row r="3423" spans="1:11" x14ac:dyDescent="0.35">
      <c r="A3423">
        <v>3422</v>
      </c>
      <c r="B3423" t="s">
        <v>9812</v>
      </c>
      <c r="C3423">
        <v>25</v>
      </c>
      <c r="D3423" t="s">
        <v>9813</v>
      </c>
      <c r="E3423" t="s">
        <v>169</v>
      </c>
      <c r="F3423" t="s">
        <v>169</v>
      </c>
      <c r="G3423" t="s">
        <v>47</v>
      </c>
      <c r="H3423" t="s">
        <v>31</v>
      </c>
      <c r="I3423" t="s">
        <v>48</v>
      </c>
      <c r="J3423" t="s">
        <v>9814</v>
      </c>
      <c r="K3423" t="s">
        <v>37</v>
      </c>
    </row>
    <row r="3424" spans="1:11" x14ac:dyDescent="0.35">
      <c r="A3424">
        <v>3423</v>
      </c>
      <c r="B3424" t="s">
        <v>9815</v>
      </c>
      <c r="C3424">
        <v>23</v>
      </c>
      <c r="D3424" t="s">
        <v>9816</v>
      </c>
      <c r="E3424" t="s">
        <v>32</v>
      </c>
      <c r="F3424" t="s">
        <v>40</v>
      </c>
      <c r="G3424" t="s">
        <v>41</v>
      </c>
      <c r="H3424" t="s">
        <v>42</v>
      </c>
      <c r="I3424" t="s">
        <v>170</v>
      </c>
      <c r="J3424" t="s">
        <v>9817</v>
      </c>
      <c r="K3424" t="s">
        <v>76</v>
      </c>
    </row>
    <row r="3425" spans="1:11" x14ac:dyDescent="0.35">
      <c r="A3425">
        <v>3424</v>
      </c>
      <c r="B3425" t="s">
        <v>5873</v>
      </c>
      <c r="C3425">
        <v>23</v>
      </c>
      <c r="D3425" t="s">
        <v>9818</v>
      </c>
      <c r="E3425" t="s">
        <v>40</v>
      </c>
      <c r="F3425" t="s">
        <v>177</v>
      </c>
      <c r="G3425" t="s">
        <v>47</v>
      </c>
      <c r="H3425" t="s">
        <v>31</v>
      </c>
      <c r="I3425" t="s">
        <v>48</v>
      </c>
      <c r="J3425" t="s">
        <v>9819</v>
      </c>
      <c r="K3425" t="s">
        <v>76</v>
      </c>
    </row>
    <row r="3426" spans="1:11" x14ac:dyDescent="0.35">
      <c r="A3426">
        <v>3425</v>
      </c>
      <c r="B3426" t="s">
        <v>9820</v>
      </c>
      <c r="C3426">
        <v>20</v>
      </c>
      <c r="D3426" t="s">
        <v>9821</v>
      </c>
      <c r="E3426" t="s">
        <v>25</v>
      </c>
      <c r="F3426" t="s">
        <v>14</v>
      </c>
      <c r="G3426" t="s">
        <v>120</v>
      </c>
      <c r="H3426" t="s">
        <v>57</v>
      </c>
      <c r="I3426" t="s">
        <v>35</v>
      </c>
      <c r="J3426" t="s">
        <v>9822</v>
      </c>
      <c r="K3426" t="s">
        <v>28</v>
      </c>
    </row>
    <row r="3427" spans="1:11" x14ac:dyDescent="0.35">
      <c r="A3427">
        <v>3426</v>
      </c>
      <c r="B3427" t="s">
        <v>9823</v>
      </c>
      <c r="C3427">
        <v>29</v>
      </c>
      <c r="D3427" t="s">
        <v>9824</v>
      </c>
      <c r="E3427" t="s">
        <v>40</v>
      </c>
      <c r="F3427" t="s">
        <v>67</v>
      </c>
      <c r="G3427" t="s">
        <v>62</v>
      </c>
      <c r="H3427" t="s">
        <v>23</v>
      </c>
      <c r="I3427" t="s">
        <v>102</v>
      </c>
      <c r="J3427" t="s">
        <v>9825</v>
      </c>
      <c r="K3427" t="s">
        <v>37</v>
      </c>
    </row>
    <row r="3428" spans="1:11" x14ac:dyDescent="0.35">
      <c r="A3428">
        <v>3427</v>
      </c>
      <c r="B3428" t="s">
        <v>9826</v>
      </c>
      <c r="C3428">
        <v>23</v>
      </c>
      <c r="D3428" t="s">
        <v>9827</v>
      </c>
      <c r="E3428" t="s">
        <v>13</v>
      </c>
      <c r="F3428" t="s">
        <v>57</v>
      </c>
      <c r="G3428" t="s">
        <v>41</v>
      </c>
      <c r="H3428" t="s">
        <v>42</v>
      </c>
      <c r="I3428" t="s">
        <v>116</v>
      </c>
      <c r="J3428" t="s">
        <v>9828</v>
      </c>
      <c r="K3428" t="s">
        <v>19</v>
      </c>
    </row>
    <row r="3429" spans="1:11" x14ac:dyDescent="0.35">
      <c r="A3429">
        <v>3428</v>
      </c>
      <c r="B3429" t="s">
        <v>9829</v>
      </c>
      <c r="C3429">
        <v>30</v>
      </c>
      <c r="D3429" t="s">
        <v>9830</v>
      </c>
      <c r="E3429" t="s">
        <v>34</v>
      </c>
      <c r="F3429" t="s">
        <v>34</v>
      </c>
      <c r="G3429" t="s">
        <v>52</v>
      </c>
      <c r="H3429" t="s">
        <v>13</v>
      </c>
      <c r="I3429" t="s">
        <v>88</v>
      </c>
      <c r="J3429">
        <v>5384606762</v>
      </c>
      <c r="K3429" t="s">
        <v>19</v>
      </c>
    </row>
    <row r="3430" spans="1:11" x14ac:dyDescent="0.35">
      <c r="A3430">
        <v>3429</v>
      </c>
      <c r="B3430" t="s">
        <v>9831</v>
      </c>
      <c r="C3430">
        <v>30</v>
      </c>
      <c r="D3430" t="s">
        <v>9832</v>
      </c>
      <c r="E3430" t="s">
        <v>201</v>
      </c>
      <c r="F3430" t="s">
        <v>23</v>
      </c>
      <c r="G3430" t="s">
        <v>24</v>
      </c>
      <c r="H3430" t="s">
        <v>25</v>
      </c>
      <c r="I3430" t="s">
        <v>26</v>
      </c>
      <c r="J3430" t="s">
        <v>9833</v>
      </c>
      <c r="K3430" t="s">
        <v>19</v>
      </c>
    </row>
    <row r="3431" spans="1:11" x14ac:dyDescent="0.35">
      <c r="A3431">
        <v>3430</v>
      </c>
      <c r="B3431" t="s">
        <v>9834</v>
      </c>
      <c r="C3431">
        <v>26</v>
      </c>
      <c r="D3431" t="s">
        <v>9835</v>
      </c>
      <c r="E3431" t="s">
        <v>14</v>
      </c>
      <c r="F3431" t="s">
        <v>13</v>
      </c>
      <c r="G3431" t="s">
        <v>33</v>
      </c>
      <c r="H3431" t="s">
        <v>34</v>
      </c>
      <c r="I3431" t="s">
        <v>170</v>
      </c>
      <c r="J3431" t="s">
        <v>9836</v>
      </c>
      <c r="K3431" t="s">
        <v>76</v>
      </c>
    </row>
    <row r="3432" spans="1:11" x14ac:dyDescent="0.35">
      <c r="A3432">
        <v>3431</v>
      </c>
      <c r="B3432" t="s">
        <v>9837</v>
      </c>
      <c r="C3432">
        <v>25</v>
      </c>
      <c r="D3432" t="s">
        <v>9838</v>
      </c>
      <c r="E3432" t="s">
        <v>57</v>
      </c>
      <c r="F3432" t="s">
        <v>14</v>
      </c>
      <c r="G3432" t="s">
        <v>47</v>
      </c>
      <c r="H3432" t="s">
        <v>31</v>
      </c>
      <c r="I3432" t="s">
        <v>146</v>
      </c>
      <c r="J3432">
        <f>1-332-769-5744</f>
        <v>-6844</v>
      </c>
      <c r="K3432" t="s">
        <v>28</v>
      </c>
    </row>
    <row r="3433" spans="1:11" x14ac:dyDescent="0.35">
      <c r="A3433">
        <v>3432</v>
      </c>
      <c r="B3433" t="s">
        <v>9839</v>
      </c>
      <c r="C3433">
        <v>29</v>
      </c>
      <c r="D3433" t="s">
        <v>9840</v>
      </c>
      <c r="E3433" t="s">
        <v>101</v>
      </c>
      <c r="F3433" t="s">
        <v>201</v>
      </c>
      <c r="G3433" t="s">
        <v>80</v>
      </c>
      <c r="H3433" t="s">
        <v>32</v>
      </c>
      <c r="I3433" t="s">
        <v>53</v>
      </c>
      <c r="J3433" t="s">
        <v>9841</v>
      </c>
      <c r="K3433" t="s">
        <v>19</v>
      </c>
    </row>
    <row r="3434" spans="1:11" x14ac:dyDescent="0.35">
      <c r="A3434">
        <v>3433</v>
      </c>
      <c r="B3434" t="s">
        <v>9842</v>
      </c>
      <c r="C3434">
        <v>30</v>
      </c>
      <c r="D3434" t="s">
        <v>9843</v>
      </c>
      <c r="E3434" t="s">
        <v>169</v>
      </c>
      <c r="F3434" t="s">
        <v>169</v>
      </c>
      <c r="G3434" t="s">
        <v>52</v>
      </c>
      <c r="H3434" t="s">
        <v>13</v>
      </c>
      <c r="I3434" t="s">
        <v>48</v>
      </c>
      <c r="J3434" t="s">
        <v>9844</v>
      </c>
      <c r="K3434" t="s">
        <v>37</v>
      </c>
    </row>
    <row r="3435" spans="1:11" x14ac:dyDescent="0.35">
      <c r="A3435">
        <v>3434</v>
      </c>
      <c r="B3435" t="s">
        <v>9845</v>
      </c>
      <c r="C3435">
        <v>29</v>
      </c>
      <c r="D3435" t="s">
        <v>9846</v>
      </c>
      <c r="E3435" t="s">
        <v>79</v>
      </c>
      <c r="F3435" t="s">
        <v>149</v>
      </c>
      <c r="G3435" t="s">
        <v>41</v>
      </c>
      <c r="H3435" t="s">
        <v>42</v>
      </c>
      <c r="I3435" t="s">
        <v>88</v>
      </c>
      <c r="J3435" t="s">
        <v>9847</v>
      </c>
      <c r="K3435" t="s">
        <v>19</v>
      </c>
    </row>
    <row r="3436" spans="1:11" x14ac:dyDescent="0.35">
      <c r="A3436">
        <v>3435</v>
      </c>
      <c r="B3436" t="s">
        <v>9848</v>
      </c>
      <c r="C3436">
        <v>21</v>
      </c>
      <c r="D3436" t="s">
        <v>9849</v>
      </c>
      <c r="E3436" t="s">
        <v>13</v>
      </c>
      <c r="F3436" t="s">
        <v>169</v>
      </c>
      <c r="G3436" t="s">
        <v>52</v>
      </c>
      <c r="H3436" t="s">
        <v>13</v>
      </c>
      <c r="I3436" t="s">
        <v>153</v>
      </c>
      <c r="J3436" t="s">
        <v>9850</v>
      </c>
      <c r="K3436" t="s">
        <v>44</v>
      </c>
    </row>
    <row r="3437" spans="1:11" x14ac:dyDescent="0.35">
      <c r="A3437">
        <v>3436</v>
      </c>
      <c r="B3437" t="s">
        <v>9851</v>
      </c>
      <c r="C3437">
        <v>22</v>
      </c>
      <c r="D3437" t="s">
        <v>9852</v>
      </c>
      <c r="E3437" t="s">
        <v>40</v>
      </c>
      <c r="F3437" t="s">
        <v>13</v>
      </c>
      <c r="G3437" t="s">
        <v>80</v>
      </c>
      <c r="H3437" t="s">
        <v>32</v>
      </c>
      <c r="I3437" t="s">
        <v>58</v>
      </c>
      <c r="J3437" t="s">
        <v>9853</v>
      </c>
      <c r="K3437" t="s">
        <v>37</v>
      </c>
    </row>
    <row r="3438" spans="1:11" x14ac:dyDescent="0.35">
      <c r="A3438">
        <v>3437</v>
      </c>
      <c r="B3438" t="s">
        <v>9854</v>
      </c>
      <c r="C3438">
        <v>25</v>
      </c>
      <c r="D3438" t="s">
        <v>9855</v>
      </c>
      <c r="E3438" t="s">
        <v>14</v>
      </c>
      <c r="F3438" t="s">
        <v>16</v>
      </c>
      <c r="G3438" t="s">
        <v>87</v>
      </c>
      <c r="H3438" t="s">
        <v>79</v>
      </c>
      <c r="I3438" t="s">
        <v>26</v>
      </c>
      <c r="J3438" t="s">
        <v>9856</v>
      </c>
      <c r="K3438" t="s">
        <v>76</v>
      </c>
    </row>
    <row r="3439" spans="1:11" x14ac:dyDescent="0.35">
      <c r="A3439">
        <v>3438</v>
      </c>
      <c r="B3439" t="s">
        <v>9857</v>
      </c>
      <c r="C3439">
        <v>30</v>
      </c>
      <c r="D3439" t="s">
        <v>9858</v>
      </c>
      <c r="E3439" t="s">
        <v>42</v>
      </c>
      <c r="F3439" t="s">
        <v>169</v>
      </c>
      <c r="G3439" t="s">
        <v>15</v>
      </c>
      <c r="H3439" t="s">
        <v>16</v>
      </c>
      <c r="I3439" t="s">
        <v>116</v>
      </c>
      <c r="J3439" t="s">
        <v>9859</v>
      </c>
      <c r="K3439" t="s">
        <v>44</v>
      </c>
    </row>
    <row r="3440" spans="1:11" x14ac:dyDescent="0.35">
      <c r="A3440">
        <v>3439</v>
      </c>
      <c r="B3440" t="s">
        <v>9860</v>
      </c>
      <c r="C3440">
        <v>27</v>
      </c>
      <c r="D3440" t="s">
        <v>9861</v>
      </c>
      <c r="E3440" t="s">
        <v>34</v>
      </c>
      <c r="F3440" t="s">
        <v>67</v>
      </c>
      <c r="G3440" t="s">
        <v>120</v>
      </c>
      <c r="H3440" t="s">
        <v>57</v>
      </c>
      <c r="I3440" t="s">
        <v>153</v>
      </c>
      <c r="J3440" t="s">
        <v>9862</v>
      </c>
      <c r="K3440" t="s">
        <v>76</v>
      </c>
    </row>
    <row r="3441" spans="1:11" x14ac:dyDescent="0.35">
      <c r="A3441">
        <v>3440</v>
      </c>
      <c r="B3441" t="s">
        <v>9863</v>
      </c>
      <c r="C3441">
        <v>20</v>
      </c>
      <c r="D3441" t="s">
        <v>9864</v>
      </c>
      <c r="E3441" t="s">
        <v>22</v>
      </c>
      <c r="F3441" t="s">
        <v>31</v>
      </c>
      <c r="G3441" t="s">
        <v>24</v>
      </c>
      <c r="H3441" t="s">
        <v>25</v>
      </c>
      <c r="I3441" t="s">
        <v>102</v>
      </c>
      <c r="J3441" t="s">
        <v>9865</v>
      </c>
      <c r="K3441" t="s">
        <v>37</v>
      </c>
    </row>
    <row r="3442" spans="1:11" x14ac:dyDescent="0.35">
      <c r="A3442">
        <v>3441</v>
      </c>
      <c r="B3442" t="s">
        <v>9866</v>
      </c>
      <c r="C3442">
        <v>28</v>
      </c>
      <c r="D3442" t="s">
        <v>9867</v>
      </c>
      <c r="E3442" t="s">
        <v>133</v>
      </c>
      <c r="F3442" t="s">
        <v>133</v>
      </c>
      <c r="G3442" t="s">
        <v>62</v>
      </c>
      <c r="H3442" t="s">
        <v>23</v>
      </c>
      <c r="I3442" t="s">
        <v>63</v>
      </c>
      <c r="J3442" t="s">
        <v>9868</v>
      </c>
      <c r="K3442" t="s">
        <v>76</v>
      </c>
    </row>
    <row r="3443" spans="1:11" x14ac:dyDescent="0.35">
      <c r="A3443">
        <v>3442</v>
      </c>
      <c r="B3443" t="s">
        <v>9869</v>
      </c>
      <c r="C3443">
        <v>26</v>
      </c>
      <c r="D3443" t="s">
        <v>9870</v>
      </c>
      <c r="E3443" t="s">
        <v>25</v>
      </c>
      <c r="F3443" t="s">
        <v>79</v>
      </c>
      <c r="G3443" t="s">
        <v>52</v>
      </c>
      <c r="H3443" t="s">
        <v>13</v>
      </c>
      <c r="I3443" t="s">
        <v>48</v>
      </c>
      <c r="J3443" t="s">
        <v>9871</v>
      </c>
      <c r="K3443" t="s">
        <v>19</v>
      </c>
    </row>
    <row r="3444" spans="1:11" x14ac:dyDescent="0.35">
      <c r="A3444">
        <v>3443</v>
      </c>
      <c r="B3444" t="s">
        <v>9872</v>
      </c>
      <c r="C3444">
        <v>26</v>
      </c>
      <c r="D3444" t="s">
        <v>9873</v>
      </c>
      <c r="E3444" t="s">
        <v>32</v>
      </c>
      <c r="F3444" t="s">
        <v>67</v>
      </c>
      <c r="G3444" t="s">
        <v>24</v>
      </c>
      <c r="H3444" t="s">
        <v>25</v>
      </c>
      <c r="I3444" t="s">
        <v>17</v>
      </c>
      <c r="J3444" t="s">
        <v>9874</v>
      </c>
      <c r="K3444" t="s">
        <v>37</v>
      </c>
    </row>
    <row r="3445" spans="1:11" x14ac:dyDescent="0.35">
      <c r="A3445">
        <v>3444</v>
      </c>
      <c r="B3445" t="s">
        <v>9875</v>
      </c>
      <c r="C3445">
        <v>21</v>
      </c>
      <c r="D3445" t="s">
        <v>9876</v>
      </c>
      <c r="E3445" t="s">
        <v>31</v>
      </c>
      <c r="F3445" t="s">
        <v>16</v>
      </c>
      <c r="G3445" t="s">
        <v>24</v>
      </c>
      <c r="H3445" t="s">
        <v>25</v>
      </c>
      <c r="I3445" t="s">
        <v>48</v>
      </c>
      <c r="J3445" t="s">
        <v>9877</v>
      </c>
      <c r="K3445" t="s">
        <v>76</v>
      </c>
    </row>
    <row r="3446" spans="1:11" x14ac:dyDescent="0.35">
      <c r="A3446">
        <v>3445</v>
      </c>
      <c r="B3446" t="s">
        <v>9878</v>
      </c>
      <c r="C3446">
        <v>27</v>
      </c>
      <c r="D3446" t="s">
        <v>9879</v>
      </c>
      <c r="E3446" t="s">
        <v>22</v>
      </c>
      <c r="F3446" t="s">
        <v>57</v>
      </c>
      <c r="G3446" t="s">
        <v>87</v>
      </c>
      <c r="H3446" t="s">
        <v>79</v>
      </c>
      <c r="I3446" t="s">
        <v>35</v>
      </c>
      <c r="J3446" t="s">
        <v>9880</v>
      </c>
      <c r="K3446" t="s">
        <v>28</v>
      </c>
    </row>
    <row r="3447" spans="1:11" x14ac:dyDescent="0.35">
      <c r="A3447">
        <v>3446</v>
      </c>
      <c r="B3447" t="s">
        <v>9881</v>
      </c>
      <c r="C3447">
        <v>26</v>
      </c>
      <c r="D3447" t="s">
        <v>9882</v>
      </c>
      <c r="E3447" t="s">
        <v>79</v>
      </c>
      <c r="F3447" t="s">
        <v>133</v>
      </c>
      <c r="G3447" t="s">
        <v>33</v>
      </c>
      <c r="H3447" t="s">
        <v>34</v>
      </c>
      <c r="I3447" t="s">
        <v>53</v>
      </c>
      <c r="J3447" t="s">
        <v>9883</v>
      </c>
      <c r="K3447" t="s">
        <v>37</v>
      </c>
    </row>
    <row r="3448" spans="1:11" x14ac:dyDescent="0.35">
      <c r="A3448">
        <v>3447</v>
      </c>
      <c r="B3448" t="s">
        <v>9884</v>
      </c>
      <c r="C3448">
        <v>23</v>
      </c>
      <c r="D3448" t="s">
        <v>9885</v>
      </c>
      <c r="E3448" t="s">
        <v>40</v>
      </c>
      <c r="F3448" t="s">
        <v>32</v>
      </c>
      <c r="G3448" t="s">
        <v>33</v>
      </c>
      <c r="H3448" t="s">
        <v>34</v>
      </c>
      <c r="I3448" t="s">
        <v>26</v>
      </c>
      <c r="J3448" t="s">
        <v>9886</v>
      </c>
      <c r="K3448" t="s">
        <v>28</v>
      </c>
    </row>
    <row r="3449" spans="1:11" x14ac:dyDescent="0.35">
      <c r="A3449">
        <v>3448</v>
      </c>
      <c r="B3449" t="s">
        <v>9887</v>
      </c>
      <c r="C3449">
        <v>23</v>
      </c>
      <c r="D3449" t="s">
        <v>9888</v>
      </c>
      <c r="E3449" t="s">
        <v>149</v>
      </c>
      <c r="F3449" t="s">
        <v>101</v>
      </c>
      <c r="G3449" t="s">
        <v>47</v>
      </c>
      <c r="H3449" t="s">
        <v>31</v>
      </c>
      <c r="I3449" t="s">
        <v>102</v>
      </c>
      <c r="J3449" t="s">
        <v>9889</v>
      </c>
      <c r="K3449" t="s">
        <v>28</v>
      </c>
    </row>
    <row r="3450" spans="1:11" x14ac:dyDescent="0.35">
      <c r="A3450">
        <v>3449</v>
      </c>
      <c r="B3450" t="s">
        <v>9890</v>
      </c>
      <c r="C3450">
        <v>30</v>
      </c>
      <c r="D3450" t="s">
        <v>9891</v>
      </c>
      <c r="E3450" t="s">
        <v>31</v>
      </c>
      <c r="F3450" t="s">
        <v>57</v>
      </c>
      <c r="G3450" t="s">
        <v>15</v>
      </c>
      <c r="H3450" t="s">
        <v>16</v>
      </c>
      <c r="I3450" t="s">
        <v>88</v>
      </c>
      <c r="J3450" t="s">
        <v>9892</v>
      </c>
      <c r="K3450" t="s">
        <v>44</v>
      </c>
    </row>
    <row r="3451" spans="1:11" x14ac:dyDescent="0.35">
      <c r="A3451">
        <v>3450</v>
      </c>
      <c r="B3451" t="s">
        <v>9893</v>
      </c>
      <c r="C3451">
        <v>21</v>
      </c>
      <c r="D3451" t="s">
        <v>9894</v>
      </c>
      <c r="E3451" t="s">
        <v>201</v>
      </c>
      <c r="F3451" t="s">
        <v>79</v>
      </c>
      <c r="G3451" t="s">
        <v>80</v>
      </c>
      <c r="H3451" t="s">
        <v>32</v>
      </c>
      <c r="I3451" t="s">
        <v>116</v>
      </c>
      <c r="J3451" t="s">
        <v>9895</v>
      </c>
      <c r="K3451" t="s">
        <v>76</v>
      </c>
    </row>
    <row r="3452" spans="1:11" x14ac:dyDescent="0.35">
      <c r="A3452">
        <v>3451</v>
      </c>
      <c r="B3452" t="s">
        <v>9896</v>
      </c>
      <c r="C3452">
        <v>22</v>
      </c>
      <c r="D3452" t="s">
        <v>9897</v>
      </c>
      <c r="E3452" t="s">
        <v>34</v>
      </c>
      <c r="F3452" t="s">
        <v>25</v>
      </c>
      <c r="G3452" t="s">
        <v>33</v>
      </c>
      <c r="H3452" t="s">
        <v>34</v>
      </c>
      <c r="I3452" t="s">
        <v>102</v>
      </c>
      <c r="J3452" t="s">
        <v>9898</v>
      </c>
      <c r="K3452" t="s">
        <v>37</v>
      </c>
    </row>
    <row r="3453" spans="1:11" x14ac:dyDescent="0.35">
      <c r="A3453">
        <v>3452</v>
      </c>
      <c r="B3453" t="s">
        <v>9899</v>
      </c>
      <c r="C3453">
        <v>21</v>
      </c>
      <c r="D3453" t="s">
        <v>9900</v>
      </c>
      <c r="E3453" t="s">
        <v>42</v>
      </c>
      <c r="F3453" t="s">
        <v>42</v>
      </c>
      <c r="G3453" t="s">
        <v>120</v>
      </c>
      <c r="H3453" t="s">
        <v>57</v>
      </c>
      <c r="I3453" t="s">
        <v>88</v>
      </c>
      <c r="J3453">
        <v>4016285741</v>
      </c>
      <c r="K3453" t="s">
        <v>19</v>
      </c>
    </row>
    <row r="3454" spans="1:11" x14ac:dyDescent="0.35">
      <c r="A3454">
        <v>3453</v>
      </c>
      <c r="B3454" t="s">
        <v>9901</v>
      </c>
      <c r="C3454">
        <v>28</v>
      </c>
      <c r="D3454" t="s">
        <v>9902</v>
      </c>
      <c r="E3454" t="s">
        <v>14</v>
      </c>
      <c r="F3454" t="s">
        <v>16</v>
      </c>
      <c r="G3454" t="s">
        <v>47</v>
      </c>
      <c r="H3454" t="s">
        <v>31</v>
      </c>
      <c r="I3454" t="s">
        <v>17</v>
      </c>
      <c r="J3454">
        <f>1-102-634-3226</f>
        <v>-3961</v>
      </c>
      <c r="K3454" t="s">
        <v>44</v>
      </c>
    </row>
    <row r="3455" spans="1:11" x14ac:dyDescent="0.35">
      <c r="A3455">
        <v>3454</v>
      </c>
      <c r="B3455" t="s">
        <v>9903</v>
      </c>
      <c r="C3455">
        <v>20</v>
      </c>
      <c r="D3455" t="s">
        <v>9904</v>
      </c>
      <c r="E3455" t="s">
        <v>101</v>
      </c>
      <c r="F3455" t="s">
        <v>201</v>
      </c>
      <c r="G3455" t="s">
        <v>120</v>
      </c>
      <c r="H3455" t="s">
        <v>57</v>
      </c>
      <c r="I3455" t="s">
        <v>48</v>
      </c>
      <c r="J3455" t="s">
        <v>9905</v>
      </c>
      <c r="K3455" t="s">
        <v>44</v>
      </c>
    </row>
    <row r="3456" spans="1:11" x14ac:dyDescent="0.35">
      <c r="A3456">
        <v>3455</v>
      </c>
      <c r="B3456" t="s">
        <v>9906</v>
      </c>
      <c r="C3456">
        <v>22</v>
      </c>
      <c r="D3456" t="s">
        <v>9907</v>
      </c>
      <c r="E3456" t="s">
        <v>22</v>
      </c>
      <c r="F3456" t="s">
        <v>23</v>
      </c>
      <c r="G3456" t="s">
        <v>33</v>
      </c>
      <c r="H3456" t="s">
        <v>34</v>
      </c>
      <c r="I3456" t="s">
        <v>102</v>
      </c>
      <c r="J3456" t="s">
        <v>9908</v>
      </c>
      <c r="K3456" t="s">
        <v>44</v>
      </c>
    </row>
    <row r="3457" spans="1:11" x14ac:dyDescent="0.35">
      <c r="A3457">
        <v>3456</v>
      </c>
      <c r="B3457" t="s">
        <v>9909</v>
      </c>
      <c r="C3457">
        <v>24</v>
      </c>
      <c r="D3457" t="s">
        <v>9910</v>
      </c>
      <c r="E3457" t="s">
        <v>34</v>
      </c>
      <c r="F3457" t="s">
        <v>57</v>
      </c>
      <c r="G3457" t="s">
        <v>52</v>
      </c>
      <c r="H3457" t="s">
        <v>13</v>
      </c>
      <c r="I3457" t="s">
        <v>91</v>
      </c>
      <c r="J3457" t="s">
        <v>9911</v>
      </c>
      <c r="K3457" t="s">
        <v>28</v>
      </c>
    </row>
    <row r="3458" spans="1:11" x14ac:dyDescent="0.35">
      <c r="A3458">
        <v>3457</v>
      </c>
      <c r="B3458" t="s">
        <v>9912</v>
      </c>
      <c r="C3458">
        <v>22</v>
      </c>
      <c r="D3458" t="s">
        <v>9913</v>
      </c>
      <c r="E3458" t="s">
        <v>13</v>
      </c>
      <c r="F3458" t="s">
        <v>201</v>
      </c>
      <c r="G3458" t="s">
        <v>33</v>
      </c>
      <c r="H3458" t="s">
        <v>34</v>
      </c>
      <c r="I3458" t="s">
        <v>58</v>
      </c>
      <c r="J3458" t="s">
        <v>9914</v>
      </c>
      <c r="K3458" t="s">
        <v>28</v>
      </c>
    </row>
    <row r="3459" spans="1:11" x14ac:dyDescent="0.35">
      <c r="A3459">
        <v>3458</v>
      </c>
      <c r="B3459" t="s">
        <v>9915</v>
      </c>
      <c r="C3459">
        <v>20</v>
      </c>
      <c r="D3459" t="s">
        <v>9916</v>
      </c>
      <c r="E3459" t="s">
        <v>22</v>
      </c>
      <c r="F3459" t="s">
        <v>101</v>
      </c>
      <c r="G3459" t="s">
        <v>87</v>
      </c>
      <c r="H3459" t="s">
        <v>79</v>
      </c>
      <c r="I3459" t="s">
        <v>170</v>
      </c>
      <c r="J3459" t="s">
        <v>9917</v>
      </c>
      <c r="K3459" t="s">
        <v>44</v>
      </c>
    </row>
    <row r="3460" spans="1:11" x14ac:dyDescent="0.35">
      <c r="A3460">
        <v>3459</v>
      </c>
      <c r="B3460" t="s">
        <v>9918</v>
      </c>
      <c r="C3460">
        <v>24</v>
      </c>
      <c r="D3460" t="s">
        <v>9919</v>
      </c>
      <c r="E3460" t="s">
        <v>201</v>
      </c>
      <c r="F3460" t="s">
        <v>22</v>
      </c>
      <c r="G3460" t="s">
        <v>33</v>
      </c>
      <c r="H3460" t="s">
        <v>34</v>
      </c>
      <c r="I3460" t="s">
        <v>17</v>
      </c>
      <c r="J3460" t="s">
        <v>9920</v>
      </c>
      <c r="K3460" t="s">
        <v>37</v>
      </c>
    </row>
    <row r="3461" spans="1:11" x14ac:dyDescent="0.35">
      <c r="A3461">
        <v>3460</v>
      </c>
      <c r="B3461" t="s">
        <v>9921</v>
      </c>
      <c r="C3461">
        <v>30</v>
      </c>
      <c r="D3461" t="s">
        <v>9922</v>
      </c>
      <c r="E3461" t="s">
        <v>32</v>
      </c>
      <c r="F3461" t="s">
        <v>13</v>
      </c>
      <c r="G3461" t="s">
        <v>120</v>
      </c>
      <c r="H3461" t="s">
        <v>57</v>
      </c>
      <c r="I3461" t="s">
        <v>53</v>
      </c>
      <c r="J3461" t="s">
        <v>9923</v>
      </c>
      <c r="K3461" t="s">
        <v>19</v>
      </c>
    </row>
    <row r="3462" spans="1:11" x14ac:dyDescent="0.35">
      <c r="A3462">
        <v>3461</v>
      </c>
      <c r="B3462" t="s">
        <v>9924</v>
      </c>
      <c r="C3462">
        <v>29</v>
      </c>
      <c r="D3462" t="s">
        <v>9925</v>
      </c>
      <c r="E3462" t="s">
        <v>133</v>
      </c>
      <c r="F3462" t="s">
        <v>16</v>
      </c>
      <c r="G3462" t="s">
        <v>62</v>
      </c>
      <c r="H3462" t="s">
        <v>23</v>
      </c>
      <c r="I3462" t="s">
        <v>91</v>
      </c>
      <c r="J3462" t="s">
        <v>9926</v>
      </c>
      <c r="K3462" t="s">
        <v>28</v>
      </c>
    </row>
    <row r="3463" spans="1:11" x14ac:dyDescent="0.35">
      <c r="A3463">
        <v>3462</v>
      </c>
      <c r="B3463" t="s">
        <v>9927</v>
      </c>
      <c r="C3463">
        <v>23</v>
      </c>
      <c r="D3463" t="s">
        <v>9928</v>
      </c>
      <c r="E3463" t="s">
        <v>177</v>
      </c>
      <c r="F3463" t="s">
        <v>42</v>
      </c>
      <c r="G3463" t="s">
        <v>62</v>
      </c>
      <c r="H3463" t="s">
        <v>23</v>
      </c>
      <c r="I3463" t="s">
        <v>35</v>
      </c>
      <c r="J3463" t="s">
        <v>9929</v>
      </c>
      <c r="K3463" t="s">
        <v>37</v>
      </c>
    </row>
    <row r="3464" spans="1:11" x14ac:dyDescent="0.35">
      <c r="A3464">
        <v>3463</v>
      </c>
      <c r="B3464" t="s">
        <v>9930</v>
      </c>
      <c r="C3464">
        <v>22</v>
      </c>
      <c r="D3464" t="s">
        <v>9931</v>
      </c>
      <c r="E3464" t="s">
        <v>22</v>
      </c>
      <c r="F3464" t="s">
        <v>34</v>
      </c>
      <c r="G3464" t="s">
        <v>52</v>
      </c>
      <c r="H3464" t="s">
        <v>13</v>
      </c>
      <c r="I3464" t="s">
        <v>68</v>
      </c>
      <c r="J3464">
        <v>8146153252</v>
      </c>
      <c r="K3464" t="s">
        <v>28</v>
      </c>
    </row>
    <row r="3465" spans="1:11" x14ac:dyDescent="0.35">
      <c r="A3465">
        <v>3464</v>
      </c>
      <c r="B3465" t="s">
        <v>9932</v>
      </c>
      <c r="C3465">
        <v>22</v>
      </c>
      <c r="D3465" t="s">
        <v>9933</v>
      </c>
      <c r="E3465" t="s">
        <v>22</v>
      </c>
      <c r="F3465" t="s">
        <v>23</v>
      </c>
      <c r="G3465" t="s">
        <v>24</v>
      </c>
      <c r="H3465" t="s">
        <v>25</v>
      </c>
      <c r="I3465" t="s">
        <v>102</v>
      </c>
      <c r="J3465" t="s">
        <v>9934</v>
      </c>
      <c r="K3465" t="s">
        <v>44</v>
      </c>
    </row>
    <row r="3466" spans="1:11" x14ac:dyDescent="0.35">
      <c r="A3466">
        <v>3465</v>
      </c>
      <c r="B3466" t="s">
        <v>9935</v>
      </c>
      <c r="C3466">
        <v>27</v>
      </c>
      <c r="D3466" t="s">
        <v>9936</v>
      </c>
      <c r="E3466" t="s">
        <v>25</v>
      </c>
      <c r="F3466" t="s">
        <v>31</v>
      </c>
      <c r="G3466" t="s">
        <v>33</v>
      </c>
      <c r="H3466" t="s">
        <v>34</v>
      </c>
      <c r="I3466" t="s">
        <v>17</v>
      </c>
      <c r="J3466" t="s">
        <v>9937</v>
      </c>
      <c r="K3466" t="s">
        <v>28</v>
      </c>
    </row>
    <row r="3467" spans="1:11" x14ac:dyDescent="0.35">
      <c r="A3467">
        <v>3466</v>
      </c>
      <c r="B3467" t="s">
        <v>9938</v>
      </c>
      <c r="C3467">
        <v>29</v>
      </c>
      <c r="D3467" t="s">
        <v>9939</v>
      </c>
      <c r="E3467" t="s">
        <v>169</v>
      </c>
      <c r="F3467" t="s">
        <v>34</v>
      </c>
      <c r="G3467" t="s">
        <v>15</v>
      </c>
      <c r="H3467" t="s">
        <v>16</v>
      </c>
      <c r="I3467" t="s">
        <v>116</v>
      </c>
      <c r="J3467">
        <v>7491127941</v>
      </c>
      <c r="K3467" t="s">
        <v>76</v>
      </c>
    </row>
    <row r="3468" spans="1:11" x14ac:dyDescent="0.35">
      <c r="A3468">
        <v>3467</v>
      </c>
      <c r="B3468" t="s">
        <v>9940</v>
      </c>
      <c r="C3468">
        <v>30</v>
      </c>
      <c r="D3468" t="s">
        <v>9941</v>
      </c>
      <c r="E3468" t="s">
        <v>25</v>
      </c>
      <c r="F3468" t="s">
        <v>101</v>
      </c>
      <c r="G3468" t="s">
        <v>120</v>
      </c>
      <c r="H3468" t="s">
        <v>57</v>
      </c>
      <c r="I3468" t="s">
        <v>17</v>
      </c>
      <c r="J3468" t="s">
        <v>9942</v>
      </c>
      <c r="K3468" t="s">
        <v>76</v>
      </c>
    </row>
    <row r="3469" spans="1:11" x14ac:dyDescent="0.35">
      <c r="A3469">
        <v>3468</v>
      </c>
      <c r="B3469" t="s">
        <v>9943</v>
      </c>
      <c r="C3469">
        <v>30</v>
      </c>
      <c r="D3469" t="s">
        <v>9944</v>
      </c>
      <c r="E3469" t="s">
        <v>25</v>
      </c>
      <c r="F3469" t="s">
        <v>31</v>
      </c>
      <c r="G3469" t="s">
        <v>15</v>
      </c>
      <c r="H3469" t="s">
        <v>16</v>
      </c>
      <c r="I3469" t="s">
        <v>146</v>
      </c>
      <c r="J3469" t="s">
        <v>9945</v>
      </c>
      <c r="K3469" t="s">
        <v>76</v>
      </c>
    </row>
    <row r="3470" spans="1:11" x14ac:dyDescent="0.35">
      <c r="A3470">
        <v>3469</v>
      </c>
      <c r="B3470" t="s">
        <v>3500</v>
      </c>
      <c r="C3470">
        <v>26</v>
      </c>
      <c r="D3470" t="s">
        <v>9946</v>
      </c>
      <c r="E3470" t="s">
        <v>149</v>
      </c>
      <c r="F3470" t="s">
        <v>169</v>
      </c>
      <c r="G3470" t="s">
        <v>15</v>
      </c>
      <c r="H3470" t="s">
        <v>16</v>
      </c>
      <c r="I3470" t="s">
        <v>102</v>
      </c>
      <c r="J3470" t="s">
        <v>9947</v>
      </c>
      <c r="K3470" t="s">
        <v>44</v>
      </c>
    </row>
    <row r="3471" spans="1:11" x14ac:dyDescent="0.35">
      <c r="A3471">
        <v>3470</v>
      </c>
      <c r="B3471" t="s">
        <v>9948</v>
      </c>
      <c r="C3471">
        <v>26</v>
      </c>
      <c r="D3471" t="s">
        <v>9949</v>
      </c>
      <c r="E3471" t="s">
        <v>201</v>
      </c>
      <c r="F3471" t="s">
        <v>177</v>
      </c>
      <c r="G3471" t="s">
        <v>24</v>
      </c>
      <c r="H3471" t="s">
        <v>25</v>
      </c>
      <c r="I3471" t="s">
        <v>48</v>
      </c>
      <c r="J3471" t="s">
        <v>9950</v>
      </c>
      <c r="K3471" t="s">
        <v>19</v>
      </c>
    </row>
    <row r="3472" spans="1:11" x14ac:dyDescent="0.35">
      <c r="A3472">
        <v>3471</v>
      </c>
      <c r="B3472" t="s">
        <v>9951</v>
      </c>
      <c r="C3472">
        <v>22</v>
      </c>
      <c r="D3472" t="s">
        <v>9952</v>
      </c>
      <c r="E3472" t="s">
        <v>32</v>
      </c>
      <c r="F3472" t="s">
        <v>34</v>
      </c>
      <c r="G3472" t="s">
        <v>15</v>
      </c>
      <c r="H3472" t="s">
        <v>16</v>
      </c>
      <c r="I3472" t="s">
        <v>102</v>
      </c>
      <c r="J3472" t="s">
        <v>9953</v>
      </c>
      <c r="K3472" t="s">
        <v>19</v>
      </c>
    </row>
    <row r="3473" spans="1:11" x14ac:dyDescent="0.35">
      <c r="A3473">
        <v>3472</v>
      </c>
      <c r="B3473" t="s">
        <v>9954</v>
      </c>
      <c r="C3473">
        <v>28</v>
      </c>
      <c r="D3473" t="s">
        <v>9955</v>
      </c>
      <c r="E3473" t="s">
        <v>67</v>
      </c>
      <c r="F3473" t="s">
        <v>22</v>
      </c>
      <c r="G3473" t="s">
        <v>47</v>
      </c>
      <c r="H3473" t="s">
        <v>31</v>
      </c>
      <c r="I3473" t="s">
        <v>116</v>
      </c>
      <c r="J3473">
        <f>1-156-2-6500</f>
        <v>-6657</v>
      </c>
      <c r="K3473" t="s">
        <v>28</v>
      </c>
    </row>
    <row r="3474" spans="1:11" x14ac:dyDescent="0.35">
      <c r="A3474">
        <v>3473</v>
      </c>
      <c r="B3474" t="s">
        <v>9956</v>
      </c>
      <c r="C3474">
        <v>26</v>
      </c>
      <c r="D3474" t="s">
        <v>9957</v>
      </c>
      <c r="E3474" t="s">
        <v>34</v>
      </c>
      <c r="F3474" t="s">
        <v>22</v>
      </c>
      <c r="G3474" t="s">
        <v>87</v>
      </c>
      <c r="H3474" t="s">
        <v>79</v>
      </c>
      <c r="I3474" t="s">
        <v>88</v>
      </c>
      <c r="J3474" t="s">
        <v>9958</v>
      </c>
      <c r="K3474" t="s">
        <v>37</v>
      </c>
    </row>
    <row r="3475" spans="1:11" x14ac:dyDescent="0.35">
      <c r="A3475">
        <v>3474</v>
      </c>
      <c r="B3475" t="s">
        <v>9959</v>
      </c>
      <c r="C3475">
        <v>25</v>
      </c>
      <c r="D3475" t="s">
        <v>9960</v>
      </c>
      <c r="E3475" t="s">
        <v>40</v>
      </c>
      <c r="F3475" t="s">
        <v>14</v>
      </c>
      <c r="G3475" t="s">
        <v>62</v>
      </c>
      <c r="H3475" t="s">
        <v>23</v>
      </c>
      <c r="I3475" t="s">
        <v>68</v>
      </c>
      <c r="J3475">
        <v>2942590149</v>
      </c>
      <c r="K3475" t="s">
        <v>44</v>
      </c>
    </row>
    <row r="3476" spans="1:11" x14ac:dyDescent="0.35">
      <c r="A3476">
        <v>3475</v>
      </c>
      <c r="B3476" t="s">
        <v>9961</v>
      </c>
      <c r="C3476">
        <v>21</v>
      </c>
      <c r="D3476" t="s">
        <v>9962</v>
      </c>
      <c r="E3476" t="s">
        <v>13</v>
      </c>
      <c r="F3476" t="s">
        <v>101</v>
      </c>
      <c r="G3476" t="s">
        <v>24</v>
      </c>
      <c r="H3476" t="s">
        <v>25</v>
      </c>
      <c r="I3476" t="s">
        <v>170</v>
      </c>
      <c r="J3476">
        <f>1-37-330-8270</f>
        <v>-8636</v>
      </c>
      <c r="K3476" t="s">
        <v>76</v>
      </c>
    </row>
    <row r="3477" spans="1:11" x14ac:dyDescent="0.35">
      <c r="A3477">
        <v>3476</v>
      </c>
      <c r="B3477" t="s">
        <v>9963</v>
      </c>
      <c r="C3477">
        <v>20</v>
      </c>
      <c r="D3477" t="s">
        <v>9964</v>
      </c>
      <c r="E3477" t="s">
        <v>201</v>
      </c>
      <c r="F3477" t="s">
        <v>31</v>
      </c>
      <c r="G3477" t="s">
        <v>33</v>
      </c>
      <c r="H3477" t="s">
        <v>34</v>
      </c>
      <c r="I3477" t="s">
        <v>48</v>
      </c>
      <c r="J3477" t="s">
        <v>9965</v>
      </c>
      <c r="K3477" t="s">
        <v>44</v>
      </c>
    </row>
    <row r="3478" spans="1:11" x14ac:dyDescent="0.35">
      <c r="A3478">
        <v>3477</v>
      </c>
      <c r="B3478" t="s">
        <v>9966</v>
      </c>
      <c r="C3478">
        <v>30</v>
      </c>
      <c r="D3478" t="s">
        <v>9967</v>
      </c>
      <c r="E3478" t="s">
        <v>16</v>
      </c>
      <c r="F3478" t="s">
        <v>22</v>
      </c>
      <c r="G3478" t="s">
        <v>80</v>
      </c>
      <c r="H3478" t="s">
        <v>32</v>
      </c>
      <c r="I3478" t="s">
        <v>91</v>
      </c>
      <c r="J3478" t="s">
        <v>9968</v>
      </c>
      <c r="K3478" t="s">
        <v>76</v>
      </c>
    </row>
    <row r="3479" spans="1:11" x14ac:dyDescent="0.35">
      <c r="A3479">
        <v>3478</v>
      </c>
      <c r="B3479" t="s">
        <v>9969</v>
      </c>
      <c r="C3479">
        <v>25</v>
      </c>
      <c r="D3479" t="s">
        <v>9970</v>
      </c>
      <c r="E3479" t="s">
        <v>67</v>
      </c>
      <c r="F3479" t="s">
        <v>25</v>
      </c>
      <c r="G3479" t="s">
        <v>87</v>
      </c>
      <c r="H3479" t="s">
        <v>79</v>
      </c>
      <c r="I3479" t="s">
        <v>88</v>
      </c>
      <c r="J3479">
        <v>7174273865</v>
      </c>
      <c r="K3479" t="s">
        <v>37</v>
      </c>
    </row>
    <row r="3480" spans="1:11" x14ac:dyDescent="0.35">
      <c r="A3480">
        <v>3479</v>
      </c>
      <c r="B3480" t="s">
        <v>9971</v>
      </c>
      <c r="C3480">
        <v>26</v>
      </c>
      <c r="D3480" t="s">
        <v>9972</v>
      </c>
      <c r="E3480" t="s">
        <v>201</v>
      </c>
      <c r="F3480" t="s">
        <v>169</v>
      </c>
      <c r="G3480" t="s">
        <v>80</v>
      </c>
      <c r="H3480" t="s">
        <v>32</v>
      </c>
      <c r="I3480" t="s">
        <v>26</v>
      </c>
      <c r="J3480" t="s">
        <v>9973</v>
      </c>
      <c r="K3480" t="s">
        <v>28</v>
      </c>
    </row>
    <row r="3481" spans="1:11" x14ac:dyDescent="0.35">
      <c r="A3481">
        <v>3480</v>
      </c>
      <c r="B3481" t="s">
        <v>9974</v>
      </c>
      <c r="C3481">
        <v>22</v>
      </c>
      <c r="D3481" t="s">
        <v>9975</v>
      </c>
      <c r="E3481" t="s">
        <v>42</v>
      </c>
      <c r="F3481" t="s">
        <v>177</v>
      </c>
      <c r="G3481" t="s">
        <v>41</v>
      </c>
      <c r="H3481" t="s">
        <v>42</v>
      </c>
      <c r="I3481" t="s">
        <v>91</v>
      </c>
      <c r="J3481" t="s">
        <v>9976</v>
      </c>
      <c r="K3481" t="s">
        <v>76</v>
      </c>
    </row>
    <row r="3482" spans="1:11" x14ac:dyDescent="0.35">
      <c r="A3482">
        <v>3481</v>
      </c>
      <c r="B3482" t="s">
        <v>9977</v>
      </c>
      <c r="C3482">
        <v>22</v>
      </c>
      <c r="D3482" t="s">
        <v>9978</v>
      </c>
      <c r="E3482" t="s">
        <v>57</v>
      </c>
      <c r="F3482" t="s">
        <v>169</v>
      </c>
      <c r="G3482" t="s">
        <v>47</v>
      </c>
      <c r="H3482" t="s">
        <v>31</v>
      </c>
      <c r="I3482" t="s">
        <v>53</v>
      </c>
      <c r="J3482" t="s">
        <v>9979</v>
      </c>
      <c r="K3482" t="s">
        <v>37</v>
      </c>
    </row>
    <row r="3483" spans="1:11" x14ac:dyDescent="0.35">
      <c r="A3483">
        <v>3482</v>
      </c>
      <c r="B3483" t="s">
        <v>9980</v>
      </c>
      <c r="C3483">
        <v>28</v>
      </c>
      <c r="D3483" t="s">
        <v>9981</v>
      </c>
      <c r="E3483" t="s">
        <v>101</v>
      </c>
      <c r="F3483" t="s">
        <v>169</v>
      </c>
      <c r="G3483" t="s">
        <v>15</v>
      </c>
      <c r="H3483" t="s">
        <v>16</v>
      </c>
      <c r="I3483" t="s">
        <v>88</v>
      </c>
      <c r="J3483" t="s">
        <v>9982</v>
      </c>
      <c r="K3483" t="s">
        <v>37</v>
      </c>
    </row>
    <row r="3484" spans="1:11" x14ac:dyDescent="0.35">
      <c r="A3484">
        <v>3483</v>
      </c>
      <c r="B3484" t="s">
        <v>9983</v>
      </c>
      <c r="C3484">
        <v>22</v>
      </c>
      <c r="D3484" t="s">
        <v>9984</v>
      </c>
      <c r="E3484" t="s">
        <v>67</v>
      </c>
      <c r="F3484" t="s">
        <v>79</v>
      </c>
      <c r="G3484" t="s">
        <v>47</v>
      </c>
      <c r="H3484" t="s">
        <v>31</v>
      </c>
      <c r="I3484" t="s">
        <v>35</v>
      </c>
      <c r="J3484" t="s">
        <v>9985</v>
      </c>
      <c r="K3484" t="s">
        <v>44</v>
      </c>
    </row>
    <row r="3485" spans="1:11" x14ac:dyDescent="0.35">
      <c r="A3485">
        <v>3484</v>
      </c>
      <c r="B3485" t="s">
        <v>7366</v>
      </c>
      <c r="C3485">
        <v>28</v>
      </c>
      <c r="D3485" t="s">
        <v>9986</v>
      </c>
      <c r="E3485" t="s">
        <v>177</v>
      </c>
      <c r="F3485" t="s">
        <v>133</v>
      </c>
      <c r="G3485" t="s">
        <v>47</v>
      </c>
      <c r="H3485" t="s">
        <v>31</v>
      </c>
      <c r="I3485" t="s">
        <v>58</v>
      </c>
      <c r="J3485" t="s">
        <v>9987</v>
      </c>
      <c r="K3485" t="s">
        <v>37</v>
      </c>
    </row>
    <row r="3486" spans="1:11" x14ac:dyDescent="0.35">
      <c r="A3486">
        <v>3485</v>
      </c>
      <c r="B3486" t="s">
        <v>9988</v>
      </c>
      <c r="C3486">
        <v>30</v>
      </c>
      <c r="D3486" t="s">
        <v>9989</v>
      </c>
      <c r="E3486" t="s">
        <v>25</v>
      </c>
      <c r="F3486" t="s">
        <v>149</v>
      </c>
      <c r="G3486" t="s">
        <v>24</v>
      </c>
      <c r="H3486" t="s">
        <v>25</v>
      </c>
      <c r="I3486" t="s">
        <v>48</v>
      </c>
      <c r="J3486" t="s">
        <v>9990</v>
      </c>
      <c r="K3486" t="s">
        <v>44</v>
      </c>
    </row>
    <row r="3487" spans="1:11" x14ac:dyDescent="0.35">
      <c r="A3487">
        <v>3486</v>
      </c>
      <c r="B3487" t="s">
        <v>9991</v>
      </c>
      <c r="C3487">
        <v>27</v>
      </c>
      <c r="D3487" t="s">
        <v>9992</v>
      </c>
      <c r="E3487" t="s">
        <v>14</v>
      </c>
      <c r="F3487" t="s">
        <v>32</v>
      </c>
      <c r="G3487" t="s">
        <v>62</v>
      </c>
      <c r="H3487" t="s">
        <v>23</v>
      </c>
      <c r="I3487" t="s">
        <v>68</v>
      </c>
      <c r="J3487" t="s">
        <v>9993</v>
      </c>
      <c r="K3487" t="s">
        <v>28</v>
      </c>
    </row>
    <row r="3488" spans="1:11" x14ac:dyDescent="0.35">
      <c r="A3488">
        <v>3487</v>
      </c>
      <c r="B3488" t="s">
        <v>9994</v>
      </c>
      <c r="C3488">
        <v>27</v>
      </c>
      <c r="D3488" t="s">
        <v>9995</v>
      </c>
      <c r="E3488" t="s">
        <v>32</v>
      </c>
      <c r="F3488" t="s">
        <v>79</v>
      </c>
      <c r="G3488" t="s">
        <v>87</v>
      </c>
      <c r="H3488" t="s">
        <v>79</v>
      </c>
      <c r="I3488" t="s">
        <v>48</v>
      </c>
      <c r="J3488" t="s">
        <v>9996</v>
      </c>
      <c r="K3488" t="s">
        <v>76</v>
      </c>
    </row>
    <row r="3489" spans="1:11" x14ac:dyDescent="0.35">
      <c r="A3489">
        <v>3488</v>
      </c>
      <c r="B3489" t="s">
        <v>9997</v>
      </c>
      <c r="C3489">
        <v>20</v>
      </c>
      <c r="D3489" t="s">
        <v>9998</v>
      </c>
      <c r="E3489" t="s">
        <v>31</v>
      </c>
      <c r="F3489" t="s">
        <v>34</v>
      </c>
      <c r="G3489" t="s">
        <v>24</v>
      </c>
      <c r="H3489" t="s">
        <v>25</v>
      </c>
      <c r="I3489" t="s">
        <v>116</v>
      </c>
      <c r="J3489" t="s">
        <v>9999</v>
      </c>
      <c r="K3489" t="s">
        <v>76</v>
      </c>
    </row>
    <row r="3490" spans="1:11" x14ac:dyDescent="0.35">
      <c r="A3490">
        <v>3489</v>
      </c>
      <c r="B3490" t="s">
        <v>10000</v>
      </c>
      <c r="C3490">
        <v>25</v>
      </c>
      <c r="D3490" t="s">
        <v>10001</v>
      </c>
      <c r="E3490" t="s">
        <v>101</v>
      </c>
      <c r="F3490" t="s">
        <v>42</v>
      </c>
      <c r="G3490" t="s">
        <v>47</v>
      </c>
      <c r="H3490" t="s">
        <v>31</v>
      </c>
      <c r="I3490" t="s">
        <v>26</v>
      </c>
      <c r="J3490">
        <v>6477230350</v>
      </c>
      <c r="K3490" t="s">
        <v>76</v>
      </c>
    </row>
    <row r="3491" spans="1:11" x14ac:dyDescent="0.35">
      <c r="A3491">
        <v>3490</v>
      </c>
      <c r="B3491" t="s">
        <v>10002</v>
      </c>
      <c r="C3491">
        <v>26</v>
      </c>
      <c r="D3491" t="s">
        <v>10003</v>
      </c>
      <c r="E3491" t="s">
        <v>22</v>
      </c>
      <c r="F3491" t="s">
        <v>101</v>
      </c>
      <c r="G3491" t="s">
        <v>87</v>
      </c>
      <c r="H3491" t="s">
        <v>79</v>
      </c>
      <c r="I3491" t="s">
        <v>26</v>
      </c>
      <c r="J3491" t="s">
        <v>10004</v>
      </c>
      <c r="K3491" t="s">
        <v>28</v>
      </c>
    </row>
    <row r="3492" spans="1:11" x14ac:dyDescent="0.35">
      <c r="A3492">
        <v>3491</v>
      </c>
      <c r="B3492" t="s">
        <v>10005</v>
      </c>
      <c r="C3492">
        <v>21</v>
      </c>
      <c r="D3492" t="s">
        <v>10006</v>
      </c>
      <c r="E3492" t="s">
        <v>25</v>
      </c>
      <c r="F3492" t="s">
        <v>22</v>
      </c>
      <c r="G3492" t="s">
        <v>80</v>
      </c>
      <c r="H3492" t="s">
        <v>32</v>
      </c>
      <c r="I3492" t="s">
        <v>63</v>
      </c>
      <c r="J3492" t="s">
        <v>10007</v>
      </c>
      <c r="K3492" t="s">
        <v>76</v>
      </c>
    </row>
    <row r="3493" spans="1:11" x14ac:dyDescent="0.35">
      <c r="A3493">
        <v>3492</v>
      </c>
      <c r="B3493" t="s">
        <v>10008</v>
      </c>
      <c r="C3493">
        <v>29</v>
      </c>
      <c r="D3493" t="s">
        <v>10009</v>
      </c>
      <c r="E3493" t="s">
        <v>101</v>
      </c>
      <c r="F3493" t="s">
        <v>13</v>
      </c>
      <c r="G3493" t="s">
        <v>52</v>
      </c>
      <c r="H3493" t="s">
        <v>13</v>
      </c>
      <c r="I3493" t="s">
        <v>146</v>
      </c>
      <c r="J3493" t="s">
        <v>10010</v>
      </c>
      <c r="K3493" t="s">
        <v>19</v>
      </c>
    </row>
    <row r="3494" spans="1:11" x14ac:dyDescent="0.35">
      <c r="A3494">
        <v>3493</v>
      </c>
      <c r="B3494" t="s">
        <v>10011</v>
      </c>
      <c r="C3494">
        <v>21</v>
      </c>
      <c r="D3494" t="s">
        <v>10012</v>
      </c>
      <c r="E3494" t="s">
        <v>31</v>
      </c>
      <c r="F3494" t="s">
        <v>177</v>
      </c>
      <c r="G3494" t="s">
        <v>87</v>
      </c>
      <c r="H3494" t="s">
        <v>79</v>
      </c>
      <c r="I3494" t="s">
        <v>170</v>
      </c>
      <c r="J3494" t="s">
        <v>10013</v>
      </c>
      <c r="K3494" t="s">
        <v>44</v>
      </c>
    </row>
    <row r="3495" spans="1:11" x14ac:dyDescent="0.35">
      <c r="A3495">
        <v>3494</v>
      </c>
      <c r="B3495" t="s">
        <v>10014</v>
      </c>
      <c r="C3495">
        <v>27</v>
      </c>
      <c r="D3495" t="s">
        <v>10015</v>
      </c>
      <c r="E3495" t="s">
        <v>32</v>
      </c>
      <c r="F3495" t="s">
        <v>32</v>
      </c>
      <c r="G3495" t="s">
        <v>52</v>
      </c>
      <c r="H3495" t="s">
        <v>13</v>
      </c>
      <c r="I3495" t="s">
        <v>170</v>
      </c>
      <c r="J3495" t="s">
        <v>10016</v>
      </c>
      <c r="K3495" t="s">
        <v>19</v>
      </c>
    </row>
    <row r="3496" spans="1:11" x14ac:dyDescent="0.35">
      <c r="A3496">
        <v>3495</v>
      </c>
      <c r="B3496" t="s">
        <v>10017</v>
      </c>
      <c r="C3496">
        <v>27</v>
      </c>
      <c r="D3496" t="s">
        <v>10018</v>
      </c>
      <c r="E3496" t="s">
        <v>16</v>
      </c>
      <c r="F3496" t="s">
        <v>177</v>
      </c>
      <c r="G3496" t="s">
        <v>24</v>
      </c>
      <c r="H3496" t="s">
        <v>25</v>
      </c>
      <c r="I3496" t="s">
        <v>91</v>
      </c>
      <c r="J3496" t="s">
        <v>10019</v>
      </c>
      <c r="K3496" t="s">
        <v>28</v>
      </c>
    </row>
    <row r="3497" spans="1:11" x14ac:dyDescent="0.35">
      <c r="A3497">
        <v>3496</v>
      </c>
      <c r="B3497" t="s">
        <v>10020</v>
      </c>
      <c r="C3497">
        <v>30</v>
      </c>
      <c r="D3497" t="s">
        <v>10021</v>
      </c>
      <c r="E3497" t="s">
        <v>13</v>
      </c>
      <c r="F3497" t="s">
        <v>32</v>
      </c>
      <c r="G3497" t="s">
        <v>87</v>
      </c>
      <c r="H3497" t="s">
        <v>79</v>
      </c>
      <c r="I3497" t="s">
        <v>116</v>
      </c>
      <c r="J3497" t="s">
        <v>10022</v>
      </c>
      <c r="K3497" t="s">
        <v>44</v>
      </c>
    </row>
    <row r="3498" spans="1:11" x14ac:dyDescent="0.35">
      <c r="A3498">
        <v>3497</v>
      </c>
      <c r="B3498" t="s">
        <v>10023</v>
      </c>
      <c r="C3498">
        <v>22</v>
      </c>
      <c r="D3498" t="s">
        <v>10024</v>
      </c>
      <c r="E3498" t="s">
        <v>40</v>
      </c>
      <c r="F3498" t="s">
        <v>177</v>
      </c>
      <c r="G3498" t="s">
        <v>41</v>
      </c>
      <c r="H3498" t="s">
        <v>42</v>
      </c>
      <c r="I3498" t="s">
        <v>53</v>
      </c>
      <c r="J3498" t="s">
        <v>10025</v>
      </c>
      <c r="K3498" t="s">
        <v>37</v>
      </c>
    </row>
    <row r="3499" spans="1:11" x14ac:dyDescent="0.35">
      <c r="A3499">
        <v>3498</v>
      </c>
      <c r="B3499" t="s">
        <v>10026</v>
      </c>
      <c r="C3499">
        <v>30</v>
      </c>
      <c r="D3499" t="s">
        <v>10027</v>
      </c>
      <c r="E3499" t="s">
        <v>23</v>
      </c>
      <c r="F3499" t="s">
        <v>149</v>
      </c>
      <c r="G3499" t="s">
        <v>52</v>
      </c>
      <c r="H3499" t="s">
        <v>13</v>
      </c>
      <c r="I3499" t="s">
        <v>53</v>
      </c>
      <c r="J3499" t="s">
        <v>10028</v>
      </c>
      <c r="K3499" t="s">
        <v>19</v>
      </c>
    </row>
    <row r="3500" spans="1:11" x14ac:dyDescent="0.35">
      <c r="A3500">
        <v>3499</v>
      </c>
      <c r="B3500" t="s">
        <v>10029</v>
      </c>
      <c r="C3500">
        <v>30</v>
      </c>
      <c r="D3500" t="s">
        <v>10030</v>
      </c>
      <c r="E3500" t="s">
        <v>31</v>
      </c>
      <c r="F3500" t="s">
        <v>101</v>
      </c>
      <c r="G3500" t="s">
        <v>62</v>
      </c>
      <c r="H3500" t="s">
        <v>23</v>
      </c>
      <c r="I3500" t="s">
        <v>26</v>
      </c>
      <c r="J3500" t="s">
        <v>10031</v>
      </c>
      <c r="K3500" t="s">
        <v>37</v>
      </c>
    </row>
    <row r="3501" spans="1:11" x14ac:dyDescent="0.35">
      <c r="A3501">
        <v>3500</v>
      </c>
      <c r="B3501" t="s">
        <v>1869</v>
      </c>
      <c r="C3501">
        <v>28</v>
      </c>
      <c r="D3501" t="s">
        <v>10032</v>
      </c>
      <c r="E3501" t="s">
        <v>32</v>
      </c>
      <c r="F3501" t="s">
        <v>32</v>
      </c>
      <c r="G3501" t="s">
        <v>47</v>
      </c>
      <c r="H3501" t="s">
        <v>31</v>
      </c>
      <c r="I3501" t="s">
        <v>153</v>
      </c>
      <c r="J3501" t="s">
        <v>10033</v>
      </c>
      <c r="K3501" t="s">
        <v>76</v>
      </c>
    </row>
    <row r="3502" spans="1:11" x14ac:dyDescent="0.35">
      <c r="A3502">
        <v>3501</v>
      </c>
      <c r="B3502" t="s">
        <v>10034</v>
      </c>
      <c r="C3502">
        <v>30</v>
      </c>
      <c r="D3502" t="s">
        <v>10035</v>
      </c>
      <c r="E3502" t="s">
        <v>201</v>
      </c>
      <c r="F3502" t="s">
        <v>32</v>
      </c>
      <c r="G3502" t="s">
        <v>47</v>
      </c>
      <c r="H3502" t="s">
        <v>31</v>
      </c>
      <c r="I3502" t="s">
        <v>170</v>
      </c>
      <c r="J3502" t="s">
        <v>10036</v>
      </c>
      <c r="K3502" t="s">
        <v>19</v>
      </c>
    </row>
    <row r="3503" spans="1:11" x14ac:dyDescent="0.35">
      <c r="A3503">
        <v>3502</v>
      </c>
      <c r="B3503" t="s">
        <v>10037</v>
      </c>
      <c r="C3503">
        <v>23</v>
      </c>
      <c r="D3503" t="s">
        <v>10038</v>
      </c>
      <c r="E3503" t="s">
        <v>22</v>
      </c>
      <c r="F3503" t="s">
        <v>31</v>
      </c>
      <c r="G3503" t="s">
        <v>120</v>
      </c>
      <c r="H3503" t="s">
        <v>57</v>
      </c>
      <c r="I3503" t="s">
        <v>91</v>
      </c>
      <c r="J3503" t="s">
        <v>10039</v>
      </c>
      <c r="K3503" t="s">
        <v>28</v>
      </c>
    </row>
    <row r="3504" spans="1:11" x14ac:dyDescent="0.35">
      <c r="A3504">
        <v>3503</v>
      </c>
      <c r="B3504" t="s">
        <v>10040</v>
      </c>
      <c r="C3504">
        <v>21</v>
      </c>
      <c r="D3504" t="s">
        <v>10041</v>
      </c>
      <c r="E3504" t="s">
        <v>34</v>
      </c>
      <c r="F3504" t="s">
        <v>201</v>
      </c>
      <c r="G3504" t="s">
        <v>87</v>
      </c>
      <c r="H3504" t="s">
        <v>79</v>
      </c>
      <c r="I3504" t="s">
        <v>26</v>
      </c>
      <c r="J3504" t="s">
        <v>10042</v>
      </c>
      <c r="K3504" t="s">
        <v>37</v>
      </c>
    </row>
    <row r="3505" spans="1:11" x14ac:dyDescent="0.35">
      <c r="A3505">
        <v>3504</v>
      </c>
      <c r="B3505" t="s">
        <v>10043</v>
      </c>
      <c r="C3505">
        <v>20</v>
      </c>
      <c r="D3505" t="s">
        <v>10044</v>
      </c>
      <c r="E3505" t="s">
        <v>23</v>
      </c>
      <c r="F3505" t="s">
        <v>79</v>
      </c>
      <c r="G3505" t="s">
        <v>52</v>
      </c>
      <c r="H3505" t="s">
        <v>13</v>
      </c>
      <c r="I3505" t="s">
        <v>63</v>
      </c>
      <c r="J3505" t="s">
        <v>10045</v>
      </c>
      <c r="K3505" t="s">
        <v>76</v>
      </c>
    </row>
    <row r="3506" spans="1:11" x14ac:dyDescent="0.35">
      <c r="A3506">
        <v>3505</v>
      </c>
      <c r="B3506" t="s">
        <v>10046</v>
      </c>
      <c r="C3506">
        <v>29</v>
      </c>
      <c r="D3506" t="s">
        <v>10047</v>
      </c>
      <c r="E3506" t="s">
        <v>57</v>
      </c>
      <c r="F3506" t="s">
        <v>177</v>
      </c>
      <c r="G3506" t="s">
        <v>120</v>
      </c>
      <c r="H3506" t="s">
        <v>57</v>
      </c>
      <c r="I3506" t="s">
        <v>102</v>
      </c>
      <c r="J3506" t="s">
        <v>10048</v>
      </c>
      <c r="K3506" t="s">
        <v>76</v>
      </c>
    </row>
    <row r="3507" spans="1:11" x14ac:dyDescent="0.35">
      <c r="A3507">
        <v>3506</v>
      </c>
      <c r="B3507" t="s">
        <v>10049</v>
      </c>
      <c r="C3507">
        <v>23</v>
      </c>
      <c r="D3507" t="s">
        <v>10050</v>
      </c>
      <c r="E3507" t="s">
        <v>177</v>
      </c>
      <c r="F3507" t="s">
        <v>149</v>
      </c>
      <c r="G3507" t="s">
        <v>52</v>
      </c>
      <c r="H3507" t="s">
        <v>13</v>
      </c>
      <c r="I3507" t="s">
        <v>88</v>
      </c>
      <c r="J3507" t="s">
        <v>10051</v>
      </c>
      <c r="K3507" t="s">
        <v>44</v>
      </c>
    </row>
    <row r="3508" spans="1:11" x14ac:dyDescent="0.35">
      <c r="A3508">
        <v>3507</v>
      </c>
      <c r="B3508" t="s">
        <v>6357</v>
      </c>
      <c r="C3508">
        <v>30</v>
      </c>
      <c r="D3508" t="s">
        <v>10052</v>
      </c>
      <c r="E3508" t="s">
        <v>40</v>
      </c>
      <c r="F3508" t="s">
        <v>177</v>
      </c>
      <c r="G3508" t="s">
        <v>24</v>
      </c>
      <c r="H3508" t="s">
        <v>25</v>
      </c>
      <c r="I3508" t="s">
        <v>63</v>
      </c>
      <c r="J3508" t="s">
        <v>10053</v>
      </c>
      <c r="K3508" t="s">
        <v>28</v>
      </c>
    </row>
    <row r="3509" spans="1:11" x14ac:dyDescent="0.35">
      <c r="A3509">
        <v>3508</v>
      </c>
      <c r="B3509" t="s">
        <v>10054</v>
      </c>
      <c r="C3509">
        <v>29</v>
      </c>
      <c r="D3509" t="s">
        <v>10055</v>
      </c>
      <c r="E3509" t="s">
        <v>79</v>
      </c>
      <c r="F3509" t="s">
        <v>13</v>
      </c>
      <c r="G3509" t="s">
        <v>52</v>
      </c>
      <c r="H3509" t="s">
        <v>13</v>
      </c>
      <c r="I3509" t="s">
        <v>48</v>
      </c>
      <c r="J3509" t="s">
        <v>10056</v>
      </c>
      <c r="K3509" t="s">
        <v>19</v>
      </c>
    </row>
    <row r="3510" spans="1:11" x14ac:dyDescent="0.35">
      <c r="A3510">
        <v>3509</v>
      </c>
      <c r="B3510" t="s">
        <v>10057</v>
      </c>
      <c r="C3510">
        <v>30</v>
      </c>
      <c r="D3510" t="s">
        <v>10058</v>
      </c>
      <c r="E3510" t="s">
        <v>149</v>
      </c>
      <c r="F3510" t="s">
        <v>42</v>
      </c>
      <c r="G3510" t="s">
        <v>47</v>
      </c>
      <c r="H3510" t="s">
        <v>31</v>
      </c>
      <c r="I3510" t="s">
        <v>91</v>
      </c>
      <c r="J3510">
        <v>8379239921</v>
      </c>
      <c r="K3510" t="s">
        <v>37</v>
      </c>
    </row>
    <row r="3511" spans="1:11" x14ac:dyDescent="0.35">
      <c r="A3511">
        <v>3510</v>
      </c>
      <c r="B3511" t="s">
        <v>10059</v>
      </c>
      <c r="C3511">
        <v>23</v>
      </c>
      <c r="D3511" t="s">
        <v>10060</v>
      </c>
      <c r="E3511" t="s">
        <v>101</v>
      </c>
      <c r="F3511" t="s">
        <v>32</v>
      </c>
      <c r="G3511" t="s">
        <v>41</v>
      </c>
      <c r="H3511" t="s">
        <v>42</v>
      </c>
      <c r="I3511" t="s">
        <v>53</v>
      </c>
      <c r="J3511" t="s">
        <v>10061</v>
      </c>
      <c r="K3511" t="s">
        <v>76</v>
      </c>
    </row>
    <row r="3512" spans="1:11" x14ac:dyDescent="0.35">
      <c r="A3512">
        <v>3511</v>
      </c>
      <c r="B3512" t="s">
        <v>10062</v>
      </c>
      <c r="C3512">
        <v>27</v>
      </c>
      <c r="D3512" t="s">
        <v>10063</v>
      </c>
      <c r="E3512" t="s">
        <v>14</v>
      </c>
      <c r="F3512" t="s">
        <v>133</v>
      </c>
      <c r="G3512" t="s">
        <v>15</v>
      </c>
      <c r="H3512" t="s">
        <v>16</v>
      </c>
      <c r="I3512" t="s">
        <v>17</v>
      </c>
      <c r="J3512" t="s">
        <v>10064</v>
      </c>
      <c r="K3512" t="s">
        <v>28</v>
      </c>
    </row>
    <row r="3513" spans="1:11" x14ac:dyDescent="0.35">
      <c r="A3513">
        <v>3512</v>
      </c>
      <c r="B3513" t="s">
        <v>10065</v>
      </c>
      <c r="C3513">
        <v>26</v>
      </c>
      <c r="D3513" t="s">
        <v>10066</v>
      </c>
      <c r="E3513" t="s">
        <v>177</v>
      </c>
      <c r="F3513" t="s">
        <v>133</v>
      </c>
      <c r="G3513" t="s">
        <v>52</v>
      </c>
      <c r="H3513" t="s">
        <v>13</v>
      </c>
      <c r="I3513" t="s">
        <v>63</v>
      </c>
      <c r="J3513" t="s">
        <v>10067</v>
      </c>
      <c r="K3513" t="s">
        <v>44</v>
      </c>
    </row>
    <row r="3514" spans="1:11" x14ac:dyDescent="0.35">
      <c r="A3514">
        <v>3513</v>
      </c>
      <c r="B3514" t="s">
        <v>10068</v>
      </c>
      <c r="C3514">
        <v>21</v>
      </c>
      <c r="D3514" t="s">
        <v>10069</v>
      </c>
      <c r="E3514" t="s">
        <v>16</v>
      </c>
      <c r="F3514" t="s">
        <v>25</v>
      </c>
      <c r="G3514" t="s">
        <v>15</v>
      </c>
      <c r="H3514" t="s">
        <v>16</v>
      </c>
      <c r="I3514" t="s">
        <v>116</v>
      </c>
      <c r="J3514" t="s">
        <v>10070</v>
      </c>
      <c r="K3514" t="s">
        <v>44</v>
      </c>
    </row>
    <row r="3515" spans="1:11" x14ac:dyDescent="0.35">
      <c r="A3515">
        <v>3514</v>
      </c>
      <c r="B3515" t="s">
        <v>10071</v>
      </c>
      <c r="C3515">
        <v>23</v>
      </c>
      <c r="D3515" t="s">
        <v>10072</v>
      </c>
      <c r="E3515" t="s">
        <v>169</v>
      </c>
      <c r="F3515" t="s">
        <v>177</v>
      </c>
      <c r="G3515" t="s">
        <v>120</v>
      </c>
      <c r="H3515" t="s">
        <v>57</v>
      </c>
      <c r="I3515" t="s">
        <v>68</v>
      </c>
      <c r="J3515" t="s">
        <v>10073</v>
      </c>
      <c r="K3515" t="s">
        <v>76</v>
      </c>
    </row>
    <row r="3516" spans="1:11" x14ac:dyDescent="0.35">
      <c r="A3516">
        <v>3515</v>
      </c>
      <c r="B3516" t="s">
        <v>10074</v>
      </c>
      <c r="C3516">
        <v>28</v>
      </c>
      <c r="D3516" t="s">
        <v>10075</v>
      </c>
      <c r="E3516" t="s">
        <v>25</v>
      </c>
      <c r="F3516" t="s">
        <v>177</v>
      </c>
      <c r="G3516" t="s">
        <v>41</v>
      </c>
      <c r="H3516" t="s">
        <v>42</v>
      </c>
      <c r="I3516" t="s">
        <v>68</v>
      </c>
      <c r="J3516" t="s">
        <v>10076</v>
      </c>
      <c r="K3516" t="s">
        <v>44</v>
      </c>
    </row>
    <row r="3517" spans="1:11" x14ac:dyDescent="0.35">
      <c r="A3517">
        <v>3516</v>
      </c>
      <c r="B3517" t="s">
        <v>10077</v>
      </c>
      <c r="C3517">
        <v>20</v>
      </c>
      <c r="D3517" t="s">
        <v>10078</v>
      </c>
      <c r="E3517" t="s">
        <v>57</v>
      </c>
      <c r="F3517" t="s">
        <v>201</v>
      </c>
      <c r="G3517" t="s">
        <v>62</v>
      </c>
      <c r="H3517" t="s">
        <v>23</v>
      </c>
      <c r="I3517" t="s">
        <v>26</v>
      </c>
      <c r="J3517" t="s">
        <v>10079</v>
      </c>
      <c r="K3517" t="s">
        <v>37</v>
      </c>
    </row>
    <row r="3518" spans="1:11" x14ac:dyDescent="0.35">
      <c r="A3518">
        <v>3517</v>
      </c>
      <c r="B3518" t="s">
        <v>10080</v>
      </c>
      <c r="C3518">
        <v>20</v>
      </c>
      <c r="D3518" t="s">
        <v>10081</v>
      </c>
      <c r="E3518" t="s">
        <v>16</v>
      </c>
      <c r="F3518" t="s">
        <v>149</v>
      </c>
      <c r="G3518" t="s">
        <v>120</v>
      </c>
      <c r="H3518" t="s">
        <v>57</v>
      </c>
      <c r="I3518" t="s">
        <v>58</v>
      </c>
      <c r="J3518" t="s">
        <v>10082</v>
      </c>
      <c r="K3518" t="s">
        <v>76</v>
      </c>
    </row>
    <row r="3519" spans="1:11" x14ac:dyDescent="0.35">
      <c r="A3519">
        <v>3518</v>
      </c>
      <c r="B3519" t="s">
        <v>10083</v>
      </c>
      <c r="C3519">
        <v>24</v>
      </c>
      <c r="D3519" t="s">
        <v>10084</v>
      </c>
      <c r="E3519" t="s">
        <v>31</v>
      </c>
      <c r="F3519" t="s">
        <v>16</v>
      </c>
      <c r="G3519" t="s">
        <v>87</v>
      </c>
      <c r="H3519" t="s">
        <v>79</v>
      </c>
      <c r="I3519" t="s">
        <v>63</v>
      </c>
      <c r="J3519">
        <v>8420840795</v>
      </c>
      <c r="K3519" t="s">
        <v>19</v>
      </c>
    </row>
    <row r="3520" spans="1:11" x14ac:dyDescent="0.35">
      <c r="A3520">
        <v>3519</v>
      </c>
      <c r="B3520" t="s">
        <v>10085</v>
      </c>
      <c r="C3520">
        <v>23</v>
      </c>
      <c r="D3520" t="s">
        <v>10086</v>
      </c>
      <c r="E3520" t="s">
        <v>201</v>
      </c>
      <c r="F3520" t="s">
        <v>57</v>
      </c>
      <c r="G3520" t="s">
        <v>15</v>
      </c>
      <c r="H3520" t="s">
        <v>16</v>
      </c>
      <c r="I3520" t="s">
        <v>17</v>
      </c>
      <c r="J3520" t="s">
        <v>10087</v>
      </c>
      <c r="K3520" t="s">
        <v>37</v>
      </c>
    </row>
    <row r="3521" spans="1:11" x14ac:dyDescent="0.35">
      <c r="A3521">
        <v>3520</v>
      </c>
      <c r="B3521" t="s">
        <v>10088</v>
      </c>
      <c r="C3521">
        <v>29</v>
      </c>
      <c r="D3521" t="s">
        <v>10089</v>
      </c>
      <c r="E3521" t="s">
        <v>67</v>
      </c>
      <c r="F3521" t="s">
        <v>201</v>
      </c>
      <c r="G3521" t="s">
        <v>33</v>
      </c>
      <c r="H3521" t="s">
        <v>34</v>
      </c>
      <c r="I3521" t="s">
        <v>35</v>
      </c>
      <c r="J3521" t="s">
        <v>10090</v>
      </c>
      <c r="K3521" t="s">
        <v>44</v>
      </c>
    </row>
    <row r="3522" spans="1:11" x14ac:dyDescent="0.35">
      <c r="A3522">
        <v>3521</v>
      </c>
      <c r="B3522" t="s">
        <v>10091</v>
      </c>
      <c r="C3522">
        <v>23</v>
      </c>
      <c r="D3522" t="s">
        <v>10092</v>
      </c>
      <c r="E3522" t="s">
        <v>79</v>
      </c>
      <c r="F3522" t="s">
        <v>40</v>
      </c>
      <c r="G3522" t="s">
        <v>33</v>
      </c>
      <c r="H3522" t="s">
        <v>34</v>
      </c>
      <c r="I3522" t="s">
        <v>91</v>
      </c>
      <c r="J3522" t="s">
        <v>10093</v>
      </c>
      <c r="K3522" t="s">
        <v>37</v>
      </c>
    </row>
    <row r="3523" spans="1:11" x14ac:dyDescent="0.35">
      <c r="A3523">
        <v>3522</v>
      </c>
      <c r="B3523" t="s">
        <v>10094</v>
      </c>
      <c r="C3523">
        <v>24</v>
      </c>
      <c r="D3523" t="s">
        <v>10095</v>
      </c>
      <c r="E3523" t="s">
        <v>101</v>
      </c>
      <c r="F3523" t="s">
        <v>169</v>
      </c>
      <c r="G3523" t="s">
        <v>15</v>
      </c>
      <c r="H3523" t="s">
        <v>16</v>
      </c>
      <c r="I3523" t="s">
        <v>48</v>
      </c>
      <c r="J3523" t="s">
        <v>10096</v>
      </c>
      <c r="K3523" t="s">
        <v>44</v>
      </c>
    </row>
    <row r="3524" spans="1:11" x14ac:dyDescent="0.35">
      <c r="A3524">
        <v>3523</v>
      </c>
      <c r="B3524" t="s">
        <v>10097</v>
      </c>
      <c r="C3524">
        <v>22</v>
      </c>
      <c r="D3524" t="s">
        <v>10098</v>
      </c>
      <c r="E3524" t="s">
        <v>31</v>
      </c>
      <c r="F3524" t="s">
        <v>23</v>
      </c>
      <c r="G3524" t="s">
        <v>15</v>
      </c>
      <c r="H3524" t="s">
        <v>16</v>
      </c>
      <c r="I3524" t="s">
        <v>91</v>
      </c>
      <c r="J3524" t="s">
        <v>10099</v>
      </c>
      <c r="K3524" t="s">
        <v>37</v>
      </c>
    </row>
    <row r="3525" spans="1:11" x14ac:dyDescent="0.35">
      <c r="A3525">
        <v>3524</v>
      </c>
      <c r="B3525" t="s">
        <v>10100</v>
      </c>
      <c r="C3525">
        <v>21</v>
      </c>
      <c r="D3525" t="s">
        <v>10101</v>
      </c>
      <c r="E3525" t="s">
        <v>149</v>
      </c>
      <c r="F3525" t="s">
        <v>14</v>
      </c>
      <c r="G3525" t="s">
        <v>47</v>
      </c>
      <c r="H3525" t="s">
        <v>31</v>
      </c>
      <c r="I3525" t="s">
        <v>170</v>
      </c>
      <c r="J3525" t="s">
        <v>10102</v>
      </c>
      <c r="K3525" t="s">
        <v>19</v>
      </c>
    </row>
    <row r="3526" spans="1:11" x14ac:dyDescent="0.35">
      <c r="A3526">
        <v>3525</v>
      </c>
      <c r="B3526" t="s">
        <v>10103</v>
      </c>
      <c r="C3526">
        <v>26</v>
      </c>
      <c r="D3526" t="s">
        <v>10104</v>
      </c>
      <c r="E3526" t="s">
        <v>57</v>
      </c>
      <c r="F3526" t="s">
        <v>22</v>
      </c>
      <c r="G3526" t="s">
        <v>52</v>
      </c>
      <c r="H3526" t="s">
        <v>13</v>
      </c>
      <c r="I3526" t="s">
        <v>68</v>
      </c>
      <c r="J3526" t="s">
        <v>10105</v>
      </c>
      <c r="K3526" t="s">
        <v>44</v>
      </c>
    </row>
    <row r="3527" spans="1:11" x14ac:dyDescent="0.35">
      <c r="A3527">
        <v>3526</v>
      </c>
      <c r="B3527" t="s">
        <v>10106</v>
      </c>
      <c r="C3527">
        <v>25</v>
      </c>
      <c r="D3527" t="s">
        <v>10107</v>
      </c>
      <c r="E3527" t="s">
        <v>133</v>
      </c>
      <c r="F3527" t="s">
        <v>149</v>
      </c>
      <c r="G3527" t="s">
        <v>52</v>
      </c>
      <c r="H3527" t="s">
        <v>13</v>
      </c>
      <c r="I3527" t="s">
        <v>26</v>
      </c>
      <c r="J3527" t="s">
        <v>10108</v>
      </c>
      <c r="K3527" t="s">
        <v>28</v>
      </c>
    </row>
    <row r="3528" spans="1:11" x14ac:dyDescent="0.35">
      <c r="A3528">
        <v>3527</v>
      </c>
      <c r="B3528" t="s">
        <v>10109</v>
      </c>
      <c r="C3528">
        <v>25</v>
      </c>
      <c r="D3528" t="s">
        <v>10110</v>
      </c>
      <c r="E3528" t="s">
        <v>22</v>
      </c>
      <c r="F3528" t="s">
        <v>177</v>
      </c>
      <c r="G3528" t="s">
        <v>62</v>
      </c>
      <c r="H3528" t="s">
        <v>23</v>
      </c>
      <c r="I3528" t="s">
        <v>68</v>
      </c>
      <c r="J3528" t="s">
        <v>10111</v>
      </c>
      <c r="K3528" t="s">
        <v>37</v>
      </c>
    </row>
    <row r="3529" spans="1:11" x14ac:dyDescent="0.35">
      <c r="A3529">
        <v>3528</v>
      </c>
      <c r="B3529" t="s">
        <v>10112</v>
      </c>
      <c r="C3529">
        <v>21</v>
      </c>
      <c r="D3529" t="s">
        <v>10113</v>
      </c>
      <c r="E3529" t="s">
        <v>14</v>
      </c>
      <c r="F3529" t="s">
        <v>79</v>
      </c>
      <c r="G3529" t="s">
        <v>33</v>
      </c>
      <c r="H3529" t="s">
        <v>34</v>
      </c>
      <c r="I3529" t="s">
        <v>102</v>
      </c>
      <c r="J3529" t="s">
        <v>10114</v>
      </c>
      <c r="K3529" t="s">
        <v>37</v>
      </c>
    </row>
    <row r="3530" spans="1:11" x14ac:dyDescent="0.35">
      <c r="A3530">
        <v>3529</v>
      </c>
      <c r="B3530" t="s">
        <v>10115</v>
      </c>
      <c r="C3530">
        <v>21</v>
      </c>
      <c r="D3530" t="s">
        <v>10116</v>
      </c>
      <c r="E3530" t="s">
        <v>133</v>
      </c>
      <c r="F3530" t="s">
        <v>57</v>
      </c>
      <c r="G3530" t="s">
        <v>47</v>
      </c>
      <c r="H3530" t="s">
        <v>31</v>
      </c>
      <c r="I3530" t="s">
        <v>35</v>
      </c>
      <c r="J3530">
        <v>3233859077</v>
      </c>
      <c r="K3530" t="s">
        <v>37</v>
      </c>
    </row>
    <row r="3531" spans="1:11" x14ac:dyDescent="0.35">
      <c r="A3531">
        <v>3530</v>
      </c>
      <c r="B3531" t="s">
        <v>10117</v>
      </c>
      <c r="C3531">
        <v>27</v>
      </c>
      <c r="D3531" t="s">
        <v>10118</v>
      </c>
      <c r="E3531" t="s">
        <v>13</v>
      </c>
      <c r="F3531" t="s">
        <v>40</v>
      </c>
      <c r="G3531" t="s">
        <v>47</v>
      </c>
      <c r="H3531" t="s">
        <v>31</v>
      </c>
      <c r="I3531" t="s">
        <v>68</v>
      </c>
      <c r="J3531" t="s">
        <v>10119</v>
      </c>
      <c r="K3531" t="s">
        <v>28</v>
      </c>
    </row>
    <row r="3532" spans="1:11" x14ac:dyDescent="0.35">
      <c r="A3532">
        <v>3531</v>
      </c>
      <c r="B3532" t="s">
        <v>10120</v>
      </c>
      <c r="C3532">
        <v>27</v>
      </c>
      <c r="D3532" t="s">
        <v>10121</v>
      </c>
      <c r="E3532" t="s">
        <v>133</v>
      </c>
      <c r="F3532" t="s">
        <v>13</v>
      </c>
      <c r="G3532" t="s">
        <v>24</v>
      </c>
      <c r="H3532" t="s">
        <v>25</v>
      </c>
      <c r="I3532" t="s">
        <v>153</v>
      </c>
      <c r="J3532">
        <f>1-892-800-5208</f>
        <v>-6899</v>
      </c>
      <c r="K3532" t="s">
        <v>76</v>
      </c>
    </row>
    <row r="3533" spans="1:11" x14ac:dyDescent="0.35">
      <c r="A3533">
        <v>3532</v>
      </c>
      <c r="B3533" t="s">
        <v>10122</v>
      </c>
      <c r="C3533">
        <v>23</v>
      </c>
      <c r="D3533" t="s">
        <v>10123</v>
      </c>
      <c r="E3533" t="s">
        <v>13</v>
      </c>
      <c r="F3533" t="s">
        <v>13</v>
      </c>
      <c r="G3533" t="s">
        <v>15</v>
      </c>
      <c r="H3533" t="s">
        <v>16</v>
      </c>
      <c r="I3533" t="s">
        <v>17</v>
      </c>
      <c r="J3533" t="s">
        <v>10124</v>
      </c>
      <c r="K3533" t="s">
        <v>28</v>
      </c>
    </row>
    <row r="3534" spans="1:11" x14ac:dyDescent="0.35">
      <c r="A3534">
        <v>3533</v>
      </c>
      <c r="B3534" t="s">
        <v>10125</v>
      </c>
      <c r="C3534">
        <v>25</v>
      </c>
      <c r="D3534" t="s">
        <v>10126</v>
      </c>
      <c r="E3534" t="s">
        <v>23</v>
      </c>
      <c r="F3534" t="s">
        <v>14</v>
      </c>
      <c r="G3534" t="s">
        <v>41</v>
      </c>
      <c r="H3534" t="s">
        <v>42</v>
      </c>
      <c r="I3534" t="s">
        <v>170</v>
      </c>
      <c r="J3534" t="s">
        <v>10127</v>
      </c>
      <c r="K3534" t="s">
        <v>76</v>
      </c>
    </row>
    <row r="3535" spans="1:11" x14ac:dyDescent="0.35">
      <c r="A3535">
        <v>3534</v>
      </c>
      <c r="B3535" t="s">
        <v>10128</v>
      </c>
      <c r="C3535">
        <v>20</v>
      </c>
      <c r="D3535" t="s">
        <v>10129</v>
      </c>
      <c r="E3535" t="s">
        <v>32</v>
      </c>
      <c r="F3535" t="s">
        <v>22</v>
      </c>
      <c r="G3535" t="s">
        <v>41</v>
      </c>
      <c r="H3535" t="s">
        <v>42</v>
      </c>
      <c r="I3535" t="s">
        <v>26</v>
      </c>
      <c r="J3535" t="s">
        <v>10130</v>
      </c>
      <c r="K3535" t="s">
        <v>19</v>
      </c>
    </row>
    <row r="3536" spans="1:11" x14ac:dyDescent="0.35">
      <c r="A3536">
        <v>3535</v>
      </c>
      <c r="B3536" t="s">
        <v>10131</v>
      </c>
      <c r="C3536">
        <v>28</v>
      </c>
      <c r="D3536" t="s">
        <v>10132</v>
      </c>
      <c r="E3536" t="s">
        <v>32</v>
      </c>
      <c r="F3536" t="s">
        <v>57</v>
      </c>
      <c r="G3536" t="s">
        <v>33</v>
      </c>
      <c r="H3536" t="s">
        <v>34</v>
      </c>
      <c r="I3536" t="s">
        <v>26</v>
      </c>
      <c r="J3536" t="s">
        <v>10133</v>
      </c>
      <c r="K3536" t="s">
        <v>28</v>
      </c>
    </row>
    <row r="3537" spans="1:11" x14ac:dyDescent="0.35">
      <c r="A3537">
        <v>3536</v>
      </c>
      <c r="B3537" t="s">
        <v>10134</v>
      </c>
      <c r="C3537">
        <v>22</v>
      </c>
      <c r="D3537" t="s">
        <v>10135</v>
      </c>
      <c r="E3537" t="s">
        <v>34</v>
      </c>
      <c r="F3537" t="s">
        <v>42</v>
      </c>
      <c r="G3537" t="s">
        <v>24</v>
      </c>
      <c r="H3537" t="s">
        <v>25</v>
      </c>
      <c r="I3537" t="s">
        <v>116</v>
      </c>
      <c r="J3537" t="s">
        <v>10136</v>
      </c>
      <c r="K3537" t="s">
        <v>37</v>
      </c>
    </row>
    <row r="3538" spans="1:11" x14ac:dyDescent="0.35">
      <c r="A3538">
        <v>3537</v>
      </c>
      <c r="B3538" t="s">
        <v>10137</v>
      </c>
      <c r="C3538">
        <v>25</v>
      </c>
      <c r="D3538" t="s">
        <v>10138</v>
      </c>
      <c r="E3538" t="s">
        <v>133</v>
      </c>
      <c r="F3538" t="s">
        <v>23</v>
      </c>
      <c r="G3538" t="s">
        <v>41</v>
      </c>
      <c r="H3538" t="s">
        <v>42</v>
      </c>
      <c r="I3538" t="s">
        <v>48</v>
      </c>
      <c r="J3538" t="s">
        <v>10139</v>
      </c>
      <c r="K3538" t="s">
        <v>76</v>
      </c>
    </row>
    <row r="3539" spans="1:11" x14ac:dyDescent="0.35">
      <c r="A3539">
        <v>3538</v>
      </c>
      <c r="B3539" t="s">
        <v>10140</v>
      </c>
      <c r="C3539">
        <v>25</v>
      </c>
      <c r="D3539" t="s">
        <v>10141</v>
      </c>
      <c r="E3539" t="s">
        <v>169</v>
      </c>
      <c r="F3539" t="s">
        <v>32</v>
      </c>
      <c r="G3539" t="s">
        <v>120</v>
      </c>
      <c r="H3539" t="s">
        <v>57</v>
      </c>
      <c r="I3539" t="s">
        <v>116</v>
      </c>
      <c r="J3539" t="s">
        <v>10142</v>
      </c>
      <c r="K3539" t="s">
        <v>19</v>
      </c>
    </row>
    <row r="3540" spans="1:11" x14ac:dyDescent="0.35">
      <c r="A3540">
        <v>3539</v>
      </c>
      <c r="B3540" t="s">
        <v>10143</v>
      </c>
      <c r="C3540">
        <v>26</v>
      </c>
      <c r="D3540" t="s">
        <v>10144</v>
      </c>
      <c r="E3540" t="s">
        <v>169</v>
      </c>
      <c r="F3540" t="s">
        <v>25</v>
      </c>
      <c r="G3540" t="s">
        <v>62</v>
      </c>
      <c r="H3540" t="s">
        <v>23</v>
      </c>
      <c r="I3540" t="s">
        <v>68</v>
      </c>
      <c r="J3540" t="s">
        <v>10145</v>
      </c>
      <c r="K3540" t="s">
        <v>37</v>
      </c>
    </row>
    <row r="3541" spans="1:11" x14ac:dyDescent="0.35">
      <c r="A3541">
        <v>3540</v>
      </c>
      <c r="B3541" t="s">
        <v>10146</v>
      </c>
      <c r="C3541">
        <v>23</v>
      </c>
      <c r="D3541" t="s">
        <v>10147</v>
      </c>
      <c r="E3541" t="s">
        <v>133</v>
      </c>
      <c r="F3541" t="s">
        <v>34</v>
      </c>
      <c r="G3541" t="s">
        <v>47</v>
      </c>
      <c r="H3541" t="s">
        <v>31</v>
      </c>
      <c r="I3541" t="s">
        <v>58</v>
      </c>
      <c r="J3541" t="s">
        <v>10148</v>
      </c>
      <c r="K3541" t="s">
        <v>19</v>
      </c>
    </row>
    <row r="3542" spans="1:11" x14ac:dyDescent="0.35">
      <c r="A3542">
        <v>3541</v>
      </c>
      <c r="B3542" t="s">
        <v>10149</v>
      </c>
      <c r="C3542">
        <v>23</v>
      </c>
      <c r="D3542" t="s">
        <v>10150</v>
      </c>
      <c r="E3542" t="s">
        <v>201</v>
      </c>
      <c r="F3542" t="s">
        <v>13</v>
      </c>
      <c r="G3542" t="s">
        <v>47</v>
      </c>
      <c r="H3542" t="s">
        <v>31</v>
      </c>
      <c r="I3542" t="s">
        <v>48</v>
      </c>
      <c r="J3542" t="s">
        <v>10151</v>
      </c>
      <c r="K3542" t="s">
        <v>37</v>
      </c>
    </row>
    <row r="3543" spans="1:11" x14ac:dyDescent="0.35">
      <c r="A3543">
        <v>3542</v>
      </c>
      <c r="B3543" t="s">
        <v>10152</v>
      </c>
      <c r="C3543">
        <v>30</v>
      </c>
      <c r="D3543" t="s">
        <v>10153</v>
      </c>
      <c r="E3543" t="s">
        <v>25</v>
      </c>
      <c r="F3543" t="s">
        <v>79</v>
      </c>
      <c r="G3543" t="s">
        <v>62</v>
      </c>
      <c r="H3543" t="s">
        <v>23</v>
      </c>
      <c r="I3543" t="s">
        <v>102</v>
      </c>
      <c r="J3543" t="s">
        <v>10154</v>
      </c>
      <c r="K3543" t="s">
        <v>44</v>
      </c>
    </row>
    <row r="3544" spans="1:11" x14ac:dyDescent="0.35">
      <c r="A3544">
        <v>3543</v>
      </c>
      <c r="B3544" t="s">
        <v>10155</v>
      </c>
      <c r="C3544">
        <v>26</v>
      </c>
      <c r="D3544" t="s">
        <v>10156</v>
      </c>
      <c r="E3544" t="s">
        <v>40</v>
      </c>
      <c r="F3544" t="s">
        <v>13</v>
      </c>
      <c r="G3544" t="s">
        <v>80</v>
      </c>
      <c r="H3544" t="s">
        <v>32</v>
      </c>
      <c r="I3544" t="s">
        <v>91</v>
      </c>
      <c r="J3544" t="s">
        <v>10157</v>
      </c>
      <c r="K3544" t="s">
        <v>28</v>
      </c>
    </row>
    <row r="3545" spans="1:11" x14ac:dyDescent="0.35">
      <c r="A3545">
        <v>3544</v>
      </c>
      <c r="B3545" t="s">
        <v>10158</v>
      </c>
      <c r="C3545">
        <v>26</v>
      </c>
      <c r="D3545" t="s">
        <v>10159</v>
      </c>
      <c r="E3545" t="s">
        <v>169</v>
      </c>
      <c r="F3545" t="s">
        <v>101</v>
      </c>
      <c r="G3545" t="s">
        <v>47</v>
      </c>
      <c r="H3545" t="s">
        <v>31</v>
      </c>
      <c r="I3545" t="s">
        <v>48</v>
      </c>
      <c r="J3545" t="s">
        <v>10160</v>
      </c>
      <c r="K3545" t="s">
        <v>37</v>
      </c>
    </row>
    <row r="3546" spans="1:11" x14ac:dyDescent="0.35">
      <c r="A3546">
        <v>3545</v>
      </c>
      <c r="B3546" t="s">
        <v>10161</v>
      </c>
      <c r="C3546">
        <v>20</v>
      </c>
      <c r="D3546" t="s">
        <v>10162</v>
      </c>
      <c r="E3546" t="s">
        <v>79</v>
      </c>
      <c r="F3546" t="s">
        <v>16</v>
      </c>
      <c r="G3546" t="s">
        <v>33</v>
      </c>
      <c r="H3546" t="s">
        <v>34</v>
      </c>
      <c r="I3546" t="s">
        <v>91</v>
      </c>
      <c r="J3546" t="s">
        <v>10163</v>
      </c>
      <c r="K3546" t="s">
        <v>28</v>
      </c>
    </row>
    <row r="3547" spans="1:11" x14ac:dyDescent="0.35">
      <c r="A3547">
        <v>3546</v>
      </c>
      <c r="B3547" t="s">
        <v>10164</v>
      </c>
      <c r="C3547">
        <v>27</v>
      </c>
      <c r="D3547" t="s">
        <v>10165</v>
      </c>
      <c r="E3547" t="s">
        <v>40</v>
      </c>
      <c r="F3547" t="s">
        <v>79</v>
      </c>
      <c r="G3547" t="s">
        <v>33</v>
      </c>
      <c r="H3547" t="s">
        <v>34</v>
      </c>
      <c r="I3547" t="s">
        <v>170</v>
      </c>
      <c r="J3547" t="s">
        <v>10166</v>
      </c>
      <c r="K3547" t="s">
        <v>76</v>
      </c>
    </row>
    <row r="3548" spans="1:11" x14ac:dyDescent="0.35">
      <c r="A3548">
        <v>3547</v>
      </c>
      <c r="B3548" t="s">
        <v>10167</v>
      </c>
      <c r="C3548">
        <v>30</v>
      </c>
      <c r="D3548" t="s">
        <v>10168</v>
      </c>
      <c r="E3548" t="s">
        <v>79</v>
      </c>
      <c r="F3548" t="s">
        <v>34</v>
      </c>
      <c r="G3548" t="s">
        <v>33</v>
      </c>
      <c r="H3548" t="s">
        <v>34</v>
      </c>
      <c r="I3548" t="s">
        <v>26</v>
      </c>
      <c r="J3548" t="s">
        <v>10169</v>
      </c>
      <c r="K3548" t="s">
        <v>28</v>
      </c>
    </row>
    <row r="3549" spans="1:11" x14ac:dyDescent="0.35">
      <c r="A3549">
        <v>3548</v>
      </c>
      <c r="B3549" t="s">
        <v>9938</v>
      </c>
      <c r="C3549">
        <v>27</v>
      </c>
      <c r="D3549" t="s">
        <v>10170</v>
      </c>
      <c r="E3549" t="s">
        <v>34</v>
      </c>
      <c r="F3549" t="s">
        <v>177</v>
      </c>
      <c r="G3549" t="s">
        <v>120</v>
      </c>
      <c r="H3549" t="s">
        <v>57</v>
      </c>
      <c r="I3549" t="s">
        <v>63</v>
      </c>
      <c r="J3549" t="s">
        <v>10171</v>
      </c>
      <c r="K3549" t="s">
        <v>19</v>
      </c>
    </row>
    <row r="3550" spans="1:11" x14ac:dyDescent="0.35">
      <c r="A3550">
        <v>3549</v>
      </c>
      <c r="B3550" t="s">
        <v>10172</v>
      </c>
      <c r="C3550">
        <v>21</v>
      </c>
      <c r="D3550" t="s">
        <v>10173</v>
      </c>
      <c r="E3550" t="s">
        <v>34</v>
      </c>
      <c r="F3550" t="s">
        <v>23</v>
      </c>
      <c r="G3550" t="s">
        <v>15</v>
      </c>
      <c r="H3550" t="s">
        <v>16</v>
      </c>
      <c r="I3550" t="s">
        <v>48</v>
      </c>
      <c r="J3550" t="s">
        <v>10174</v>
      </c>
      <c r="K3550" t="s">
        <v>37</v>
      </c>
    </row>
    <row r="3551" spans="1:11" x14ac:dyDescent="0.35">
      <c r="A3551">
        <v>3550</v>
      </c>
      <c r="B3551" t="s">
        <v>10175</v>
      </c>
      <c r="C3551">
        <v>30</v>
      </c>
      <c r="D3551" t="s">
        <v>10176</v>
      </c>
      <c r="E3551" t="s">
        <v>40</v>
      </c>
      <c r="F3551" t="s">
        <v>101</v>
      </c>
      <c r="G3551" t="s">
        <v>87</v>
      </c>
      <c r="H3551" t="s">
        <v>79</v>
      </c>
      <c r="I3551" t="s">
        <v>58</v>
      </c>
      <c r="J3551" t="s">
        <v>10177</v>
      </c>
      <c r="K3551" t="s">
        <v>44</v>
      </c>
    </row>
    <row r="3552" spans="1:11" x14ac:dyDescent="0.35">
      <c r="A3552">
        <v>3551</v>
      </c>
      <c r="B3552" t="s">
        <v>10178</v>
      </c>
      <c r="C3552">
        <v>20</v>
      </c>
      <c r="D3552" t="s">
        <v>10179</v>
      </c>
      <c r="E3552" t="s">
        <v>14</v>
      </c>
      <c r="F3552" t="s">
        <v>23</v>
      </c>
      <c r="G3552" t="s">
        <v>62</v>
      </c>
      <c r="H3552" t="s">
        <v>23</v>
      </c>
      <c r="I3552" t="s">
        <v>17</v>
      </c>
      <c r="J3552" t="s">
        <v>10180</v>
      </c>
      <c r="K3552" t="s">
        <v>37</v>
      </c>
    </row>
    <row r="3553" spans="1:11" x14ac:dyDescent="0.35">
      <c r="A3553">
        <v>3552</v>
      </c>
      <c r="B3553" t="s">
        <v>10181</v>
      </c>
      <c r="C3553">
        <v>29</v>
      </c>
      <c r="D3553" t="s">
        <v>10182</v>
      </c>
      <c r="E3553" t="s">
        <v>177</v>
      </c>
      <c r="F3553" t="s">
        <v>149</v>
      </c>
      <c r="G3553" t="s">
        <v>47</v>
      </c>
      <c r="H3553" t="s">
        <v>31</v>
      </c>
      <c r="I3553" t="s">
        <v>26</v>
      </c>
      <c r="J3553" t="s">
        <v>10183</v>
      </c>
      <c r="K3553" t="s">
        <v>44</v>
      </c>
    </row>
    <row r="3554" spans="1:11" x14ac:dyDescent="0.35">
      <c r="A3554">
        <v>3553</v>
      </c>
      <c r="B3554" t="s">
        <v>1286</v>
      </c>
      <c r="C3554">
        <v>28</v>
      </c>
      <c r="D3554" t="s">
        <v>10184</v>
      </c>
      <c r="E3554" t="s">
        <v>16</v>
      </c>
      <c r="F3554" t="s">
        <v>201</v>
      </c>
      <c r="G3554" t="s">
        <v>33</v>
      </c>
      <c r="H3554" t="s">
        <v>34</v>
      </c>
      <c r="I3554" t="s">
        <v>153</v>
      </c>
      <c r="J3554" t="s">
        <v>10185</v>
      </c>
      <c r="K3554" t="s">
        <v>44</v>
      </c>
    </row>
    <row r="3555" spans="1:11" x14ac:dyDescent="0.35">
      <c r="A3555">
        <v>3554</v>
      </c>
      <c r="B3555" t="s">
        <v>10186</v>
      </c>
      <c r="C3555">
        <v>22</v>
      </c>
      <c r="D3555" t="s">
        <v>10187</v>
      </c>
      <c r="E3555" t="s">
        <v>42</v>
      </c>
      <c r="F3555" t="s">
        <v>13</v>
      </c>
      <c r="G3555" t="s">
        <v>62</v>
      </c>
      <c r="H3555" t="s">
        <v>23</v>
      </c>
      <c r="I3555" t="s">
        <v>48</v>
      </c>
      <c r="J3555" t="s">
        <v>10188</v>
      </c>
      <c r="K3555" t="s">
        <v>44</v>
      </c>
    </row>
    <row r="3556" spans="1:11" x14ac:dyDescent="0.35">
      <c r="A3556">
        <v>3555</v>
      </c>
      <c r="B3556" t="s">
        <v>10189</v>
      </c>
      <c r="C3556">
        <v>24</v>
      </c>
      <c r="D3556" t="s">
        <v>10190</v>
      </c>
      <c r="E3556" t="s">
        <v>34</v>
      </c>
      <c r="F3556" t="s">
        <v>79</v>
      </c>
      <c r="G3556" t="s">
        <v>87</v>
      </c>
      <c r="H3556" t="s">
        <v>79</v>
      </c>
      <c r="I3556" t="s">
        <v>17</v>
      </c>
      <c r="J3556" t="s">
        <v>10191</v>
      </c>
      <c r="K3556" t="s">
        <v>44</v>
      </c>
    </row>
    <row r="3557" spans="1:11" x14ac:dyDescent="0.35">
      <c r="A3557">
        <v>3556</v>
      </c>
      <c r="B3557" t="s">
        <v>10192</v>
      </c>
      <c r="C3557">
        <v>20</v>
      </c>
      <c r="D3557" t="s">
        <v>10193</v>
      </c>
      <c r="E3557" t="s">
        <v>57</v>
      </c>
      <c r="F3557" t="s">
        <v>149</v>
      </c>
      <c r="G3557" t="s">
        <v>47</v>
      </c>
      <c r="H3557" t="s">
        <v>31</v>
      </c>
      <c r="I3557" t="s">
        <v>88</v>
      </c>
      <c r="J3557" t="s">
        <v>10194</v>
      </c>
      <c r="K3557" t="s">
        <v>19</v>
      </c>
    </row>
    <row r="3558" spans="1:11" x14ac:dyDescent="0.35">
      <c r="A3558">
        <v>3557</v>
      </c>
      <c r="B3558" t="s">
        <v>10195</v>
      </c>
      <c r="C3558">
        <v>24</v>
      </c>
      <c r="D3558" t="s">
        <v>10196</v>
      </c>
      <c r="E3558" t="s">
        <v>133</v>
      </c>
      <c r="F3558" t="s">
        <v>25</v>
      </c>
      <c r="G3558" t="s">
        <v>80</v>
      </c>
      <c r="H3558" t="s">
        <v>32</v>
      </c>
      <c r="I3558" t="s">
        <v>153</v>
      </c>
      <c r="J3558" t="s">
        <v>10197</v>
      </c>
      <c r="K3558" t="s">
        <v>37</v>
      </c>
    </row>
    <row r="3559" spans="1:11" x14ac:dyDescent="0.35">
      <c r="A3559">
        <v>3558</v>
      </c>
      <c r="B3559" t="s">
        <v>10198</v>
      </c>
      <c r="C3559">
        <v>21</v>
      </c>
      <c r="D3559" t="s">
        <v>10199</v>
      </c>
      <c r="E3559" t="s">
        <v>32</v>
      </c>
      <c r="F3559" t="s">
        <v>34</v>
      </c>
      <c r="G3559" t="s">
        <v>41</v>
      </c>
      <c r="H3559" t="s">
        <v>42</v>
      </c>
      <c r="I3559" t="s">
        <v>35</v>
      </c>
      <c r="J3559" t="s">
        <v>10200</v>
      </c>
      <c r="K3559" t="s">
        <v>76</v>
      </c>
    </row>
    <row r="3560" spans="1:11" x14ac:dyDescent="0.35">
      <c r="A3560">
        <v>3559</v>
      </c>
      <c r="B3560" t="s">
        <v>10201</v>
      </c>
      <c r="C3560">
        <v>28</v>
      </c>
      <c r="D3560" t="s">
        <v>10202</v>
      </c>
      <c r="E3560" t="s">
        <v>22</v>
      </c>
      <c r="F3560" t="s">
        <v>25</v>
      </c>
      <c r="G3560" t="s">
        <v>15</v>
      </c>
      <c r="H3560" t="s">
        <v>16</v>
      </c>
      <c r="I3560" t="s">
        <v>35</v>
      </c>
      <c r="J3560" t="s">
        <v>10203</v>
      </c>
      <c r="K3560" t="s">
        <v>19</v>
      </c>
    </row>
    <row r="3561" spans="1:11" x14ac:dyDescent="0.35">
      <c r="A3561">
        <v>3560</v>
      </c>
      <c r="B3561" t="s">
        <v>10204</v>
      </c>
      <c r="C3561">
        <v>20</v>
      </c>
      <c r="D3561" t="s">
        <v>10205</v>
      </c>
      <c r="E3561" t="s">
        <v>22</v>
      </c>
      <c r="F3561" t="s">
        <v>22</v>
      </c>
      <c r="G3561" t="s">
        <v>80</v>
      </c>
      <c r="H3561" t="s">
        <v>32</v>
      </c>
      <c r="I3561" t="s">
        <v>102</v>
      </c>
      <c r="J3561">
        <v>203009401</v>
      </c>
      <c r="K3561" t="s">
        <v>28</v>
      </c>
    </row>
    <row r="3562" spans="1:11" x14ac:dyDescent="0.35">
      <c r="A3562">
        <v>3561</v>
      </c>
      <c r="B3562" t="s">
        <v>10206</v>
      </c>
      <c r="C3562">
        <v>20</v>
      </c>
      <c r="D3562" t="s">
        <v>10207</v>
      </c>
      <c r="E3562" t="s">
        <v>57</v>
      </c>
      <c r="F3562" t="s">
        <v>149</v>
      </c>
      <c r="G3562" t="s">
        <v>62</v>
      </c>
      <c r="H3562" t="s">
        <v>23</v>
      </c>
      <c r="I3562" t="s">
        <v>35</v>
      </c>
      <c r="J3562" t="s">
        <v>10208</v>
      </c>
      <c r="K3562" t="s">
        <v>37</v>
      </c>
    </row>
    <row r="3563" spans="1:11" x14ac:dyDescent="0.35">
      <c r="A3563">
        <v>3562</v>
      </c>
      <c r="B3563" t="s">
        <v>10209</v>
      </c>
      <c r="C3563">
        <v>30</v>
      </c>
      <c r="D3563" t="s">
        <v>10210</v>
      </c>
      <c r="E3563" t="s">
        <v>169</v>
      </c>
      <c r="F3563" t="s">
        <v>177</v>
      </c>
      <c r="G3563" t="s">
        <v>52</v>
      </c>
      <c r="H3563" t="s">
        <v>13</v>
      </c>
      <c r="I3563" t="s">
        <v>17</v>
      </c>
      <c r="J3563" t="s">
        <v>10211</v>
      </c>
      <c r="K3563" t="s">
        <v>37</v>
      </c>
    </row>
    <row r="3564" spans="1:11" x14ac:dyDescent="0.35">
      <c r="A3564">
        <v>3563</v>
      </c>
      <c r="B3564" t="s">
        <v>10212</v>
      </c>
      <c r="C3564">
        <v>25</v>
      </c>
      <c r="D3564" t="s">
        <v>10213</v>
      </c>
      <c r="E3564" t="s">
        <v>169</v>
      </c>
      <c r="F3564" t="s">
        <v>101</v>
      </c>
      <c r="G3564" t="s">
        <v>33</v>
      </c>
      <c r="H3564" t="s">
        <v>34</v>
      </c>
      <c r="I3564" t="s">
        <v>53</v>
      </c>
      <c r="J3564" t="s">
        <v>10214</v>
      </c>
      <c r="K3564" t="s">
        <v>37</v>
      </c>
    </row>
    <row r="3565" spans="1:11" x14ac:dyDescent="0.35">
      <c r="A3565">
        <v>3564</v>
      </c>
      <c r="B3565" t="s">
        <v>10215</v>
      </c>
      <c r="C3565">
        <v>26</v>
      </c>
      <c r="D3565" t="s">
        <v>10216</v>
      </c>
      <c r="E3565" t="s">
        <v>57</v>
      </c>
      <c r="F3565" t="s">
        <v>34</v>
      </c>
      <c r="G3565" t="s">
        <v>120</v>
      </c>
      <c r="H3565" t="s">
        <v>57</v>
      </c>
      <c r="I3565" t="s">
        <v>26</v>
      </c>
      <c r="J3565" t="s">
        <v>10217</v>
      </c>
      <c r="K3565" t="s">
        <v>37</v>
      </c>
    </row>
    <row r="3566" spans="1:11" x14ac:dyDescent="0.35">
      <c r="A3566">
        <v>3565</v>
      </c>
      <c r="B3566" t="s">
        <v>10218</v>
      </c>
      <c r="C3566">
        <v>30</v>
      </c>
      <c r="D3566" t="s">
        <v>10219</v>
      </c>
      <c r="E3566" t="s">
        <v>16</v>
      </c>
      <c r="F3566" t="s">
        <v>25</v>
      </c>
      <c r="G3566" t="s">
        <v>41</v>
      </c>
      <c r="H3566" t="s">
        <v>42</v>
      </c>
      <c r="I3566" t="s">
        <v>116</v>
      </c>
      <c r="J3566" t="s">
        <v>10220</v>
      </c>
      <c r="K3566" t="s">
        <v>44</v>
      </c>
    </row>
    <row r="3567" spans="1:11" x14ac:dyDescent="0.35">
      <c r="A3567">
        <v>3566</v>
      </c>
      <c r="B3567" t="s">
        <v>10221</v>
      </c>
      <c r="C3567">
        <v>26</v>
      </c>
      <c r="D3567" t="s">
        <v>10222</v>
      </c>
      <c r="E3567" t="s">
        <v>177</v>
      </c>
      <c r="F3567" t="s">
        <v>25</v>
      </c>
      <c r="G3567" t="s">
        <v>80</v>
      </c>
      <c r="H3567" t="s">
        <v>32</v>
      </c>
      <c r="I3567" t="s">
        <v>63</v>
      </c>
      <c r="J3567" t="s">
        <v>10223</v>
      </c>
      <c r="K3567" t="s">
        <v>44</v>
      </c>
    </row>
    <row r="3568" spans="1:11" x14ac:dyDescent="0.35">
      <c r="A3568">
        <v>3567</v>
      </c>
      <c r="B3568" t="s">
        <v>10224</v>
      </c>
      <c r="C3568">
        <v>28</v>
      </c>
      <c r="D3568" t="s">
        <v>10225</v>
      </c>
      <c r="E3568" t="s">
        <v>14</v>
      </c>
      <c r="F3568" t="s">
        <v>42</v>
      </c>
      <c r="G3568" t="s">
        <v>62</v>
      </c>
      <c r="H3568" t="s">
        <v>23</v>
      </c>
      <c r="I3568" t="s">
        <v>170</v>
      </c>
      <c r="J3568" t="s">
        <v>10226</v>
      </c>
      <c r="K3568" t="s">
        <v>44</v>
      </c>
    </row>
    <row r="3569" spans="1:11" x14ac:dyDescent="0.35">
      <c r="A3569">
        <v>3568</v>
      </c>
      <c r="B3569" t="s">
        <v>10227</v>
      </c>
      <c r="C3569">
        <v>28</v>
      </c>
      <c r="D3569" t="s">
        <v>10228</v>
      </c>
      <c r="E3569" t="s">
        <v>169</v>
      </c>
      <c r="F3569" t="s">
        <v>40</v>
      </c>
      <c r="G3569" t="s">
        <v>47</v>
      </c>
      <c r="H3569" t="s">
        <v>31</v>
      </c>
      <c r="I3569" t="s">
        <v>53</v>
      </c>
      <c r="J3569" t="s">
        <v>10229</v>
      </c>
      <c r="K3569" t="s">
        <v>37</v>
      </c>
    </row>
    <row r="3570" spans="1:11" x14ac:dyDescent="0.35">
      <c r="A3570">
        <v>3569</v>
      </c>
      <c r="B3570" t="s">
        <v>10230</v>
      </c>
      <c r="C3570">
        <v>28</v>
      </c>
      <c r="D3570" t="s">
        <v>10231</v>
      </c>
      <c r="E3570" t="s">
        <v>31</v>
      </c>
      <c r="F3570" t="s">
        <v>31</v>
      </c>
      <c r="G3570" t="s">
        <v>120</v>
      </c>
      <c r="H3570" t="s">
        <v>57</v>
      </c>
      <c r="I3570" t="s">
        <v>26</v>
      </c>
      <c r="J3570" t="s">
        <v>10232</v>
      </c>
      <c r="K3570" t="s">
        <v>37</v>
      </c>
    </row>
    <row r="3571" spans="1:11" x14ac:dyDescent="0.35">
      <c r="A3571">
        <v>3570</v>
      </c>
      <c r="B3571" t="s">
        <v>10233</v>
      </c>
      <c r="C3571">
        <v>24</v>
      </c>
      <c r="D3571" t="s">
        <v>10234</v>
      </c>
      <c r="E3571" t="s">
        <v>14</v>
      </c>
      <c r="F3571" t="s">
        <v>16</v>
      </c>
      <c r="G3571" t="s">
        <v>87</v>
      </c>
      <c r="H3571" t="s">
        <v>79</v>
      </c>
      <c r="I3571" t="s">
        <v>58</v>
      </c>
      <c r="J3571" t="s">
        <v>10235</v>
      </c>
      <c r="K3571" t="s">
        <v>44</v>
      </c>
    </row>
    <row r="3572" spans="1:11" x14ac:dyDescent="0.35">
      <c r="A3572">
        <v>3571</v>
      </c>
      <c r="B3572" t="s">
        <v>10236</v>
      </c>
      <c r="C3572">
        <v>25</v>
      </c>
      <c r="D3572" t="s">
        <v>10237</v>
      </c>
      <c r="E3572" t="s">
        <v>25</v>
      </c>
      <c r="F3572" t="s">
        <v>34</v>
      </c>
      <c r="G3572" t="s">
        <v>41</v>
      </c>
      <c r="H3572" t="s">
        <v>42</v>
      </c>
      <c r="I3572" t="s">
        <v>146</v>
      </c>
      <c r="J3572">
        <f>1-725-331-2375</f>
        <v>-3430</v>
      </c>
      <c r="K3572" t="s">
        <v>37</v>
      </c>
    </row>
    <row r="3573" spans="1:11" x14ac:dyDescent="0.35">
      <c r="A3573">
        <v>3572</v>
      </c>
      <c r="B3573" t="s">
        <v>10238</v>
      </c>
      <c r="C3573">
        <v>23</v>
      </c>
      <c r="D3573" t="s">
        <v>10239</v>
      </c>
      <c r="E3573" t="s">
        <v>67</v>
      </c>
      <c r="F3573" t="s">
        <v>31</v>
      </c>
      <c r="G3573" t="s">
        <v>15</v>
      </c>
      <c r="H3573" t="s">
        <v>16</v>
      </c>
      <c r="I3573" t="s">
        <v>116</v>
      </c>
      <c r="J3573" t="s">
        <v>10240</v>
      </c>
      <c r="K3573" t="s">
        <v>19</v>
      </c>
    </row>
    <row r="3574" spans="1:11" x14ac:dyDescent="0.35">
      <c r="A3574">
        <v>3573</v>
      </c>
      <c r="B3574" t="s">
        <v>10241</v>
      </c>
      <c r="C3574">
        <v>25</v>
      </c>
      <c r="D3574" t="s">
        <v>10242</v>
      </c>
      <c r="E3574" t="s">
        <v>177</v>
      </c>
      <c r="F3574" t="s">
        <v>23</v>
      </c>
      <c r="G3574" t="s">
        <v>47</v>
      </c>
      <c r="H3574" t="s">
        <v>31</v>
      </c>
      <c r="I3574" t="s">
        <v>58</v>
      </c>
      <c r="J3574">
        <v>7645611978</v>
      </c>
      <c r="K3574" t="s">
        <v>37</v>
      </c>
    </row>
    <row r="3575" spans="1:11" x14ac:dyDescent="0.35">
      <c r="A3575">
        <v>3574</v>
      </c>
      <c r="B3575" t="s">
        <v>10243</v>
      </c>
      <c r="C3575">
        <v>26</v>
      </c>
      <c r="D3575" t="s">
        <v>10244</v>
      </c>
      <c r="E3575" t="s">
        <v>32</v>
      </c>
      <c r="F3575" t="s">
        <v>79</v>
      </c>
      <c r="G3575" t="s">
        <v>80</v>
      </c>
      <c r="H3575" t="s">
        <v>32</v>
      </c>
      <c r="I3575" t="s">
        <v>88</v>
      </c>
      <c r="J3575">
        <v>6043397297</v>
      </c>
      <c r="K3575" t="s">
        <v>44</v>
      </c>
    </row>
    <row r="3576" spans="1:11" x14ac:dyDescent="0.35">
      <c r="A3576">
        <v>3575</v>
      </c>
      <c r="B3576" t="s">
        <v>10245</v>
      </c>
      <c r="C3576">
        <v>24</v>
      </c>
      <c r="D3576" t="s">
        <v>10246</v>
      </c>
      <c r="E3576" t="s">
        <v>101</v>
      </c>
      <c r="F3576" t="s">
        <v>23</v>
      </c>
      <c r="G3576" t="s">
        <v>120</v>
      </c>
      <c r="H3576" t="s">
        <v>57</v>
      </c>
      <c r="I3576" t="s">
        <v>26</v>
      </c>
      <c r="J3576" t="s">
        <v>10247</v>
      </c>
      <c r="K3576" t="s">
        <v>76</v>
      </c>
    </row>
    <row r="3577" spans="1:11" x14ac:dyDescent="0.35">
      <c r="A3577">
        <v>3576</v>
      </c>
      <c r="B3577" t="s">
        <v>10248</v>
      </c>
      <c r="C3577">
        <v>22</v>
      </c>
      <c r="D3577" t="s">
        <v>10249</v>
      </c>
      <c r="E3577" t="s">
        <v>169</v>
      </c>
      <c r="F3577" t="s">
        <v>79</v>
      </c>
      <c r="G3577" t="s">
        <v>62</v>
      </c>
      <c r="H3577" t="s">
        <v>23</v>
      </c>
      <c r="I3577" t="s">
        <v>35</v>
      </c>
      <c r="J3577" t="s">
        <v>10250</v>
      </c>
      <c r="K3577" t="s">
        <v>19</v>
      </c>
    </row>
    <row r="3578" spans="1:11" x14ac:dyDescent="0.35">
      <c r="A3578">
        <v>3577</v>
      </c>
      <c r="B3578" t="s">
        <v>10251</v>
      </c>
      <c r="C3578">
        <v>24</v>
      </c>
      <c r="D3578" t="s">
        <v>10252</v>
      </c>
      <c r="E3578" t="s">
        <v>149</v>
      </c>
      <c r="F3578" t="s">
        <v>133</v>
      </c>
      <c r="G3578" t="s">
        <v>120</v>
      </c>
      <c r="H3578" t="s">
        <v>57</v>
      </c>
      <c r="I3578" t="s">
        <v>116</v>
      </c>
      <c r="J3578" t="s">
        <v>10253</v>
      </c>
      <c r="K3578" t="s">
        <v>37</v>
      </c>
    </row>
    <row r="3579" spans="1:11" x14ac:dyDescent="0.35">
      <c r="A3579">
        <v>3578</v>
      </c>
      <c r="B3579" t="s">
        <v>10254</v>
      </c>
      <c r="C3579">
        <v>24</v>
      </c>
      <c r="D3579" t="s">
        <v>10255</v>
      </c>
      <c r="E3579" t="s">
        <v>23</v>
      </c>
      <c r="F3579" t="s">
        <v>79</v>
      </c>
      <c r="G3579" t="s">
        <v>52</v>
      </c>
      <c r="H3579" t="s">
        <v>13</v>
      </c>
      <c r="I3579" t="s">
        <v>63</v>
      </c>
      <c r="J3579" t="s">
        <v>10256</v>
      </c>
      <c r="K3579" t="s">
        <v>76</v>
      </c>
    </row>
    <row r="3580" spans="1:11" x14ac:dyDescent="0.35">
      <c r="A3580">
        <v>3579</v>
      </c>
      <c r="B3580" t="s">
        <v>10257</v>
      </c>
      <c r="C3580">
        <v>25</v>
      </c>
      <c r="D3580" t="s">
        <v>10258</v>
      </c>
      <c r="E3580" t="s">
        <v>79</v>
      </c>
      <c r="F3580" t="s">
        <v>201</v>
      </c>
      <c r="G3580" t="s">
        <v>80</v>
      </c>
      <c r="H3580" t="s">
        <v>32</v>
      </c>
      <c r="I3580" t="s">
        <v>48</v>
      </c>
      <c r="J3580" t="s">
        <v>10259</v>
      </c>
      <c r="K3580" t="s">
        <v>28</v>
      </c>
    </row>
    <row r="3581" spans="1:11" x14ac:dyDescent="0.35">
      <c r="A3581">
        <v>3580</v>
      </c>
      <c r="B3581" t="s">
        <v>10260</v>
      </c>
      <c r="C3581">
        <v>21</v>
      </c>
      <c r="D3581" t="s">
        <v>10261</v>
      </c>
      <c r="E3581" t="s">
        <v>13</v>
      </c>
      <c r="F3581" t="s">
        <v>133</v>
      </c>
      <c r="G3581" t="s">
        <v>62</v>
      </c>
      <c r="H3581" t="s">
        <v>23</v>
      </c>
      <c r="I3581" t="s">
        <v>35</v>
      </c>
      <c r="J3581" t="s">
        <v>10262</v>
      </c>
      <c r="K3581" t="s">
        <v>37</v>
      </c>
    </row>
    <row r="3582" spans="1:11" x14ac:dyDescent="0.35">
      <c r="A3582">
        <v>3581</v>
      </c>
      <c r="B3582" t="s">
        <v>10263</v>
      </c>
      <c r="C3582">
        <v>25</v>
      </c>
      <c r="D3582" t="s">
        <v>10264</v>
      </c>
      <c r="E3582" t="s">
        <v>25</v>
      </c>
      <c r="F3582" t="s">
        <v>14</v>
      </c>
      <c r="G3582" t="s">
        <v>80</v>
      </c>
      <c r="H3582" t="s">
        <v>32</v>
      </c>
      <c r="I3582" t="s">
        <v>35</v>
      </c>
      <c r="J3582" t="s">
        <v>10265</v>
      </c>
      <c r="K3582" t="s">
        <v>37</v>
      </c>
    </row>
    <row r="3583" spans="1:11" x14ac:dyDescent="0.35">
      <c r="A3583">
        <v>3582</v>
      </c>
      <c r="B3583" t="s">
        <v>10266</v>
      </c>
      <c r="C3583">
        <v>25</v>
      </c>
      <c r="D3583" t="s">
        <v>10267</v>
      </c>
      <c r="E3583" t="s">
        <v>201</v>
      </c>
      <c r="F3583" t="s">
        <v>40</v>
      </c>
      <c r="G3583" t="s">
        <v>41</v>
      </c>
      <c r="H3583" t="s">
        <v>42</v>
      </c>
      <c r="I3583" t="s">
        <v>68</v>
      </c>
      <c r="J3583" t="s">
        <v>10268</v>
      </c>
      <c r="K3583" t="s">
        <v>37</v>
      </c>
    </row>
    <row r="3584" spans="1:11" x14ac:dyDescent="0.35">
      <c r="A3584">
        <v>3583</v>
      </c>
      <c r="B3584" t="s">
        <v>10269</v>
      </c>
      <c r="C3584">
        <v>29</v>
      </c>
      <c r="D3584" t="s">
        <v>10270</v>
      </c>
      <c r="E3584" t="s">
        <v>177</v>
      </c>
      <c r="F3584" t="s">
        <v>32</v>
      </c>
      <c r="G3584" t="s">
        <v>24</v>
      </c>
      <c r="H3584" t="s">
        <v>25</v>
      </c>
      <c r="I3584" t="s">
        <v>53</v>
      </c>
      <c r="J3584" t="s">
        <v>10271</v>
      </c>
      <c r="K3584" t="s">
        <v>28</v>
      </c>
    </row>
    <row r="3585" spans="1:11" x14ac:dyDescent="0.35">
      <c r="A3585">
        <v>3584</v>
      </c>
      <c r="B3585" t="s">
        <v>10272</v>
      </c>
      <c r="C3585">
        <v>25</v>
      </c>
      <c r="D3585" t="s">
        <v>10273</v>
      </c>
      <c r="E3585" t="s">
        <v>169</v>
      </c>
      <c r="F3585" t="s">
        <v>23</v>
      </c>
      <c r="G3585" t="s">
        <v>80</v>
      </c>
      <c r="H3585" t="s">
        <v>32</v>
      </c>
      <c r="I3585" t="s">
        <v>91</v>
      </c>
      <c r="J3585" t="s">
        <v>10274</v>
      </c>
      <c r="K3585" t="s">
        <v>44</v>
      </c>
    </row>
    <row r="3586" spans="1:11" x14ac:dyDescent="0.35">
      <c r="A3586">
        <v>3585</v>
      </c>
      <c r="B3586" t="s">
        <v>10275</v>
      </c>
      <c r="C3586">
        <v>26</v>
      </c>
      <c r="D3586" t="s">
        <v>10276</v>
      </c>
      <c r="E3586" t="s">
        <v>34</v>
      </c>
      <c r="F3586" t="s">
        <v>79</v>
      </c>
      <c r="G3586" t="s">
        <v>120</v>
      </c>
      <c r="H3586" t="s">
        <v>57</v>
      </c>
      <c r="I3586" t="s">
        <v>102</v>
      </c>
      <c r="J3586" t="s">
        <v>10277</v>
      </c>
      <c r="K3586" t="s">
        <v>37</v>
      </c>
    </row>
    <row r="3587" spans="1:11" x14ac:dyDescent="0.35">
      <c r="A3587">
        <v>3586</v>
      </c>
      <c r="B3587" t="s">
        <v>10278</v>
      </c>
      <c r="C3587">
        <v>28</v>
      </c>
      <c r="D3587" t="s">
        <v>10279</v>
      </c>
      <c r="E3587" t="s">
        <v>133</v>
      </c>
      <c r="F3587" t="s">
        <v>34</v>
      </c>
      <c r="G3587" t="s">
        <v>47</v>
      </c>
      <c r="H3587" t="s">
        <v>31</v>
      </c>
      <c r="I3587" t="s">
        <v>170</v>
      </c>
      <c r="J3587">
        <v>7376690056</v>
      </c>
      <c r="K3587" t="s">
        <v>19</v>
      </c>
    </row>
    <row r="3588" spans="1:11" x14ac:dyDescent="0.35">
      <c r="A3588">
        <v>3587</v>
      </c>
      <c r="B3588" t="s">
        <v>10280</v>
      </c>
      <c r="C3588">
        <v>25</v>
      </c>
      <c r="D3588" t="s">
        <v>10281</v>
      </c>
      <c r="E3588" t="s">
        <v>23</v>
      </c>
      <c r="F3588" t="s">
        <v>169</v>
      </c>
      <c r="G3588" t="s">
        <v>24</v>
      </c>
      <c r="H3588" t="s">
        <v>25</v>
      </c>
      <c r="I3588" t="s">
        <v>58</v>
      </c>
      <c r="J3588">
        <v>5819537425</v>
      </c>
      <c r="K3588" t="s">
        <v>76</v>
      </c>
    </row>
    <row r="3589" spans="1:11" x14ac:dyDescent="0.35">
      <c r="A3589">
        <v>3588</v>
      </c>
      <c r="B3589" t="s">
        <v>10282</v>
      </c>
      <c r="C3589">
        <v>24</v>
      </c>
      <c r="D3589" t="s">
        <v>10283</v>
      </c>
      <c r="E3589" t="s">
        <v>177</v>
      </c>
      <c r="F3589" t="s">
        <v>13</v>
      </c>
      <c r="G3589" t="s">
        <v>47</v>
      </c>
      <c r="H3589" t="s">
        <v>31</v>
      </c>
      <c r="I3589" t="s">
        <v>58</v>
      </c>
      <c r="J3589">
        <f>1-163-758-8462</f>
        <v>-9382</v>
      </c>
      <c r="K3589" t="s">
        <v>37</v>
      </c>
    </row>
    <row r="3590" spans="1:11" x14ac:dyDescent="0.35">
      <c r="A3590">
        <v>3589</v>
      </c>
      <c r="B3590" t="s">
        <v>10284</v>
      </c>
      <c r="C3590">
        <v>27</v>
      </c>
      <c r="D3590" t="s">
        <v>10285</v>
      </c>
      <c r="E3590" t="s">
        <v>67</v>
      </c>
      <c r="F3590" t="s">
        <v>13</v>
      </c>
      <c r="G3590" t="s">
        <v>62</v>
      </c>
      <c r="H3590" t="s">
        <v>23</v>
      </c>
      <c r="I3590" t="s">
        <v>153</v>
      </c>
      <c r="J3590" t="s">
        <v>10286</v>
      </c>
      <c r="K3590" t="s">
        <v>37</v>
      </c>
    </row>
    <row r="3591" spans="1:11" x14ac:dyDescent="0.35">
      <c r="A3591">
        <v>3590</v>
      </c>
      <c r="B3591" t="s">
        <v>10287</v>
      </c>
      <c r="C3591">
        <v>24</v>
      </c>
      <c r="D3591" t="s">
        <v>10288</v>
      </c>
      <c r="E3591" t="s">
        <v>57</v>
      </c>
      <c r="F3591" t="s">
        <v>23</v>
      </c>
      <c r="G3591" t="s">
        <v>15</v>
      </c>
      <c r="H3591" t="s">
        <v>16</v>
      </c>
      <c r="I3591" t="s">
        <v>48</v>
      </c>
      <c r="J3591">
        <v>4713647873</v>
      </c>
      <c r="K3591" t="s">
        <v>76</v>
      </c>
    </row>
    <row r="3592" spans="1:11" x14ac:dyDescent="0.35">
      <c r="A3592">
        <v>3591</v>
      </c>
      <c r="B3592" t="s">
        <v>10289</v>
      </c>
      <c r="C3592">
        <v>28</v>
      </c>
      <c r="D3592" t="s">
        <v>10290</v>
      </c>
      <c r="E3592" t="s">
        <v>79</v>
      </c>
      <c r="F3592" t="s">
        <v>16</v>
      </c>
      <c r="G3592" t="s">
        <v>33</v>
      </c>
      <c r="H3592" t="s">
        <v>34</v>
      </c>
      <c r="I3592" t="s">
        <v>35</v>
      </c>
      <c r="J3592" t="s">
        <v>10291</v>
      </c>
      <c r="K3592" t="s">
        <v>28</v>
      </c>
    </row>
    <row r="3593" spans="1:11" x14ac:dyDescent="0.35">
      <c r="A3593">
        <v>3592</v>
      </c>
      <c r="B3593" t="s">
        <v>10292</v>
      </c>
      <c r="C3593">
        <v>28</v>
      </c>
      <c r="D3593" t="s">
        <v>10293</v>
      </c>
      <c r="E3593" t="s">
        <v>57</v>
      </c>
      <c r="F3593" t="s">
        <v>133</v>
      </c>
      <c r="G3593" t="s">
        <v>41</v>
      </c>
      <c r="H3593" t="s">
        <v>42</v>
      </c>
      <c r="I3593" t="s">
        <v>26</v>
      </c>
      <c r="J3593" t="s">
        <v>10294</v>
      </c>
      <c r="K3593" t="s">
        <v>44</v>
      </c>
    </row>
    <row r="3594" spans="1:11" x14ac:dyDescent="0.35">
      <c r="A3594">
        <v>3593</v>
      </c>
      <c r="B3594" t="s">
        <v>10295</v>
      </c>
      <c r="C3594">
        <v>23</v>
      </c>
      <c r="D3594" t="s">
        <v>10296</v>
      </c>
      <c r="E3594" t="s">
        <v>40</v>
      </c>
      <c r="F3594" t="s">
        <v>57</v>
      </c>
      <c r="G3594" t="s">
        <v>62</v>
      </c>
      <c r="H3594" t="s">
        <v>23</v>
      </c>
      <c r="I3594" t="s">
        <v>58</v>
      </c>
      <c r="J3594" t="s">
        <v>10297</v>
      </c>
      <c r="K3594" t="s">
        <v>76</v>
      </c>
    </row>
    <row r="3595" spans="1:11" x14ac:dyDescent="0.35">
      <c r="A3595">
        <v>3594</v>
      </c>
      <c r="B3595" t="s">
        <v>10298</v>
      </c>
      <c r="C3595">
        <v>21</v>
      </c>
      <c r="D3595" t="s">
        <v>10299</v>
      </c>
      <c r="E3595" t="s">
        <v>13</v>
      </c>
      <c r="F3595" t="s">
        <v>16</v>
      </c>
      <c r="G3595" t="s">
        <v>24</v>
      </c>
      <c r="H3595" t="s">
        <v>25</v>
      </c>
      <c r="I3595" t="s">
        <v>63</v>
      </c>
      <c r="J3595">
        <v>9866639872</v>
      </c>
      <c r="K3595" t="s">
        <v>44</v>
      </c>
    </row>
    <row r="3596" spans="1:11" x14ac:dyDescent="0.35">
      <c r="A3596">
        <v>3595</v>
      </c>
      <c r="B3596" t="s">
        <v>10300</v>
      </c>
      <c r="C3596">
        <v>29</v>
      </c>
      <c r="D3596" t="s">
        <v>10301</v>
      </c>
      <c r="E3596" t="s">
        <v>25</v>
      </c>
      <c r="F3596" t="s">
        <v>34</v>
      </c>
      <c r="G3596" t="s">
        <v>41</v>
      </c>
      <c r="H3596" t="s">
        <v>42</v>
      </c>
      <c r="I3596" t="s">
        <v>91</v>
      </c>
      <c r="J3596" t="s">
        <v>10302</v>
      </c>
      <c r="K3596" t="s">
        <v>37</v>
      </c>
    </row>
    <row r="3597" spans="1:11" x14ac:dyDescent="0.35">
      <c r="A3597">
        <v>3596</v>
      </c>
      <c r="B3597" t="s">
        <v>10303</v>
      </c>
      <c r="C3597">
        <v>26</v>
      </c>
      <c r="D3597" t="s">
        <v>10304</v>
      </c>
      <c r="E3597" t="s">
        <v>67</v>
      </c>
      <c r="F3597" t="s">
        <v>133</v>
      </c>
      <c r="G3597" t="s">
        <v>80</v>
      </c>
      <c r="H3597" t="s">
        <v>32</v>
      </c>
      <c r="I3597" t="s">
        <v>153</v>
      </c>
      <c r="J3597" t="s">
        <v>10305</v>
      </c>
      <c r="K3597" t="s">
        <v>28</v>
      </c>
    </row>
    <row r="3598" spans="1:11" x14ac:dyDescent="0.35">
      <c r="A3598">
        <v>3597</v>
      </c>
      <c r="B3598" t="s">
        <v>4388</v>
      </c>
      <c r="C3598">
        <v>28</v>
      </c>
      <c r="D3598" t="s">
        <v>10306</v>
      </c>
      <c r="E3598" t="s">
        <v>40</v>
      </c>
      <c r="F3598" t="s">
        <v>67</v>
      </c>
      <c r="G3598" t="s">
        <v>52</v>
      </c>
      <c r="H3598" t="s">
        <v>13</v>
      </c>
      <c r="I3598" t="s">
        <v>35</v>
      </c>
      <c r="J3598" t="s">
        <v>10307</v>
      </c>
      <c r="K3598" t="s">
        <v>37</v>
      </c>
    </row>
    <row r="3599" spans="1:11" x14ac:dyDescent="0.35">
      <c r="A3599">
        <v>3598</v>
      </c>
      <c r="B3599" t="s">
        <v>10308</v>
      </c>
      <c r="C3599">
        <v>27</v>
      </c>
      <c r="D3599" t="s">
        <v>10309</v>
      </c>
      <c r="E3599" t="s">
        <v>169</v>
      </c>
      <c r="F3599" t="s">
        <v>31</v>
      </c>
      <c r="G3599" t="s">
        <v>33</v>
      </c>
      <c r="H3599" t="s">
        <v>34</v>
      </c>
      <c r="I3599" t="s">
        <v>146</v>
      </c>
      <c r="J3599" t="s">
        <v>10310</v>
      </c>
      <c r="K3599" t="s">
        <v>37</v>
      </c>
    </row>
    <row r="3600" spans="1:11" x14ac:dyDescent="0.35">
      <c r="A3600">
        <v>3599</v>
      </c>
      <c r="B3600" t="s">
        <v>10311</v>
      </c>
      <c r="C3600">
        <v>29</v>
      </c>
      <c r="D3600" t="s">
        <v>10312</v>
      </c>
      <c r="E3600" t="s">
        <v>25</v>
      </c>
      <c r="F3600" t="s">
        <v>23</v>
      </c>
      <c r="G3600" t="s">
        <v>120</v>
      </c>
      <c r="H3600" t="s">
        <v>57</v>
      </c>
      <c r="I3600" t="s">
        <v>17</v>
      </c>
      <c r="J3600">
        <f>1-626-611-5313</f>
        <v>-6549</v>
      </c>
      <c r="K3600" t="s">
        <v>44</v>
      </c>
    </row>
    <row r="3601" spans="1:11" x14ac:dyDescent="0.35">
      <c r="A3601">
        <v>3600</v>
      </c>
      <c r="B3601" t="s">
        <v>10313</v>
      </c>
      <c r="C3601">
        <v>29</v>
      </c>
      <c r="D3601" t="s">
        <v>10314</v>
      </c>
      <c r="E3601" t="s">
        <v>31</v>
      </c>
      <c r="F3601" t="s">
        <v>34</v>
      </c>
      <c r="G3601" t="s">
        <v>15</v>
      </c>
      <c r="H3601" t="s">
        <v>16</v>
      </c>
      <c r="I3601" t="s">
        <v>17</v>
      </c>
      <c r="J3601">
        <f>1-421-668-774</f>
        <v>-1862</v>
      </c>
      <c r="K3601" t="s">
        <v>76</v>
      </c>
    </row>
    <row r="3602" spans="1:11" x14ac:dyDescent="0.35">
      <c r="A3602">
        <v>3601</v>
      </c>
      <c r="B3602" t="s">
        <v>6052</v>
      </c>
      <c r="C3602">
        <v>30</v>
      </c>
      <c r="D3602" t="s">
        <v>10315</v>
      </c>
      <c r="E3602" t="s">
        <v>133</v>
      </c>
      <c r="F3602" t="s">
        <v>22</v>
      </c>
      <c r="G3602" t="s">
        <v>120</v>
      </c>
      <c r="H3602" t="s">
        <v>57</v>
      </c>
      <c r="I3602" t="s">
        <v>58</v>
      </c>
      <c r="J3602" t="s">
        <v>10316</v>
      </c>
      <c r="K3602" t="s">
        <v>19</v>
      </c>
    </row>
    <row r="3603" spans="1:11" x14ac:dyDescent="0.35">
      <c r="A3603">
        <v>3602</v>
      </c>
      <c r="B3603" t="s">
        <v>10317</v>
      </c>
      <c r="C3603">
        <v>20</v>
      </c>
      <c r="D3603" t="s">
        <v>10318</v>
      </c>
      <c r="E3603" t="s">
        <v>42</v>
      </c>
      <c r="F3603" t="s">
        <v>32</v>
      </c>
      <c r="G3603" t="s">
        <v>62</v>
      </c>
      <c r="H3603" t="s">
        <v>23</v>
      </c>
      <c r="I3603" t="s">
        <v>53</v>
      </c>
      <c r="J3603">
        <v>6574016712</v>
      </c>
      <c r="K3603" t="s">
        <v>28</v>
      </c>
    </row>
    <row r="3604" spans="1:11" x14ac:dyDescent="0.35">
      <c r="A3604">
        <v>3603</v>
      </c>
      <c r="B3604" t="s">
        <v>10319</v>
      </c>
      <c r="C3604">
        <v>30</v>
      </c>
      <c r="D3604" t="s">
        <v>10320</v>
      </c>
      <c r="E3604" t="s">
        <v>23</v>
      </c>
      <c r="F3604" t="s">
        <v>201</v>
      </c>
      <c r="G3604" t="s">
        <v>120</v>
      </c>
      <c r="H3604" t="s">
        <v>57</v>
      </c>
      <c r="I3604" t="s">
        <v>102</v>
      </c>
      <c r="J3604" t="s">
        <v>10321</v>
      </c>
      <c r="K3604" t="s">
        <v>37</v>
      </c>
    </row>
    <row r="3605" spans="1:11" x14ac:dyDescent="0.35">
      <c r="A3605">
        <v>3604</v>
      </c>
      <c r="B3605" t="s">
        <v>10322</v>
      </c>
      <c r="C3605">
        <v>20</v>
      </c>
      <c r="D3605" t="s">
        <v>10323</v>
      </c>
      <c r="E3605" t="s">
        <v>25</v>
      </c>
      <c r="F3605" t="s">
        <v>42</v>
      </c>
      <c r="G3605" t="s">
        <v>120</v>
      </c>
      <c r="H3605" t="s">
        <v>57</v>
      </c>
      <c r="I3605" t="s">
        <v>17</v>
      </c>
      <c r="J3605" t="s">
        <v>10324</v>
      </c>
      <c r="K3605" t="s">
        <v>19</v>
      </c>
    </row>
    <row r="3606" spans="1:11" x14ac:dyDescent="0.35">
      <c r="A3606">
        <v>3605</v>
      </c>
      <c r="B3606" t="s">
        <v>10325</v>
      </c>
      <c r="C3606">
        <v>24</v>
      </c>
      <c r="D3606" t="s">
        <v>10326</v>
      </c>
      <c r="E3606" t="s">
        <v>23</v>
      </c>
      <c r="F3606" t="s">
        <v>23</v>
      </c>
      <c r="G3606" t="s">
        <v>87</v>
      </c>
      <c r="H3606" t="s">
        <v>79</v>
      </c>
      <c r="I3606" t="s">
        <v>88</v>
      </c>
      <c r="J3606" t="s">
        <v>10327</v>
      </c>
      <c r="K3606" t="s">
        <v>28</v>
      </c>
    </row>
    <row r="3607" spans="1:11" x14ac:dyDescent="0.35">
      <c r="A3607">
        <v>3606</v>
      </c>
      <c r="B3607" t="s">
        <v>10328</v>
      </c>
      <c r="C3607">
        <v>28</v>
      </c>
      <c r="D3607" t="s">
        <v>10329</v>
      </c>
      <c r="E3607" t="s">
        <v>16</v>
      </c>
      <c r="F3607" t="s">
        <v>201</v>
      </c>
      <c r="G3607" t="s">
        <v>33</v>
      </c>
      <c r="H3607" t="s">
        <v>34</v>
      </c>
      <c r="I3607" t="s">
        <v>116</v>
      </c>
      <c r="J3607" t="s">
        <v>10330</v>
      </c>
      <c r="K3607" t="s">
        <v>44</v>
      </c>
    </row>
    <row r="3608" spans="1:11" x14ac:dyDescent="0.35">
      <c r="A3608">
        <v>3607</v>
      </c>
      <c r="B3608" t="s">
        <v>10331</v>
      </c>
      <c r="C3608">
        <v>20</v>
      </c>
      <c r="D3608" t="s">
        <v>10332</v>
      </c>
      <c r="E3608" t="s">
        <v>42</v>
      </c>
      <c r="F3608" t="s">
        <v>177</v>
      </c>
      <c r="G3608" t="s">
        <v>15</v>
      </c>
      <c r="H3608" t="s">
        <v>16</v>
      </c>
      <c r="I3608" t="s">
        <v>116</v>
      </c>
      <c r="J3608" t="s">
        <v>10333</v>
      </c>
      <c r="K3608" t="s">
        <v>37</v>
      </c>
    </row>
    <row r="3609" spans="1:11" x14ac:dyDescent="0.35">
      <c r="A3609">
        <v>3608</v>
      </c>
      <c r="B3609" t="s">
        <v>10334</v>
      </c>
      <c r="C3609">
        <v>22</v>
      </c>
      <c r="D3609" t="s">
        <v>10335</v>
      </c>
      <c r="E3609" t="s">
        <v>23</v>
      </c>
      <c r="F3609" t="s">
        <v>40</v>
      </c>
      <c r="G3609" t="s">
        <v>24</v>
      </c>
      <c r="H3609" t="s">
        <v>25</v>
      </c>
      <c r="I3609" t="s">
        <v>35</v>
      </c>
      <c r="J3609" t="s">
        <v>10336</v>
      </c>
      <c r="K3609" t="s">
        <v>44</v>
      </c>
    </row>
    <row r="3610" spans="1:11" x14ac:dyDescent="0.35">
      <c r="A3610">
        <v>3609</v>
      </c>
      <c r="B3610" t="s">
        <v>10337</v>
      </c>
      <c r="C3610">
        <v>29</v>
      </c>
      <c r="D3610" t="s">
        <v>10338</v>
      </c>
      <c r="E3610" t="s">
        <v>22</v>
      </c>
      <c r="F3610" t="s">
        <v>32</v>
      </c>
      <c r="G3610" t="s">
        <v>120</v>
      </c>
      <c r="H3610" t="s">
        <v>57</v>
      </c>
      <c r="I3610" t="s">
        <v>116</v>
      </c>
      <c r="J3610" t="s">
        <v>10339</v>
      </c>
      <c r="K3610" t="s">
        <v>19</v>
      </c>
    </row>
    <row r="3611" spans="1:11" x14ac:dyDescent="0.35">
      <c r="A3611">
        <v>3610</v>
      </c>
      <c r="B3611" t="s">
        <v>10340</v>
      </c>
      <c r="C3611">
        <v>20</v>
      </c>
      <c r="D3611" t="s">
        <v>10341</v>
      </c>
      <c r="E3611" t="s">
        <v>177</v>
      </c>
      <c r="F3611" t="s">
        <v>101</v>
      </c>
      <c r="G3611" t="s">
        <v>15</v>
      </c>
      <c r="H3611" t="s">
        <v>16</v>
      </c>
      <c r="I3611" t="s">
        <v>48</v>
      </c>
      <c r="J3611" t="s">
        <v>10342</v>
      </c>
      <c r="K3611" t="s">
        <v>28</v>
      </c>
    </row>
    <row r="3612" spans="1:11" x14ac:dyDescent="0.35">
      <c r="A3612">
        <v>3611</v>
      </c>
      <c r="B3612" t="s">
        <v>10343</v>
      </c>
      <c r="C3612">
        <v>29</v>
      </c>
      <c r="D3612" t="s">
        <v>10344</v>
      </c>
      <c r="E3612" t="s">
        <v>40</v>
      </c>
      <c r="F3612" t="s">
        <v>40</v>
      </c>
      <c r="G3612" t="s">
        <v>15</v>
      </c>
      <c r="H3612" t="s">
        <v>16</v>
      </c>
      <c r="I3612" t="s">
        <v>170</v>
      </c>
      <c r="J3612" t="s">
        <v>10345</v>
      </c>
      <c r="K3612" t="s">
        <v>19</v>
      </c>
    </row>
    <row r="3613" spans="1:11" x14ac:dyDescent="0.35">
      <c r="A3613">
        <v>3612</v>
      </c>
      <c r="B3613" t="s">
        <v>10346</v>
      </c>
      <c r="C3613">
        <v>25</v>
      </c>
      <c r="D3613" t="s">
        <v>10347</v>
      </c>
      <c r="E3613" t="s">
        <v>16</v>
      </c>
      <c r="F3613" t="s">
        <v>169</v>
      </c>
      <c r="G3613" t="s">
        <v>62</v>
      </c>
      <c r="H3613" t="s">
        <v>23</v>
      </c>
      <c r="I3613" t="s">
        <v>53</v>
      </c>
      <c r="J3613" t="s">
        <v>10348</v>
      </c>
      <c r="K3613" t="s">
        <v>76</v>
      </c>
    </row>
    <row r="3614" spans="1:11" x14ac:dyDescent="0.35">
      <c r="A3614">
        <v>3613</v>
      </c>
      <c r="B3614" t="s">
        <v>10349</v>
      </c>
      <c r="C3614">
        <v>21</v>
      </c>
      <c r="D3614" t="s">
        <v>10350</v>
      </c>
      <c r="E3614" t="s">
        <v>79</v>
      </c>
      <c r="F3614" t="s">
        <v>25</v>
      </c>
      <c r="G3614" t="s">
        <v>62</v>
      </c>
      <c r="H3614" t="s">
        <v>23</v>
      </c>
      <c r="I3614" t="s">
        <v>153</v>
      </c>
      <c r="J3614">
        <f>1-543-654-6222</f>
        <v>-7418</v>
      </c>
      <c r="K3614" t="s">
        <v>19</v>
      </c>
    </row>
    <row r="3615" spans="1:11" x14ac:dyDescent="0.35">
      <c r="A3615">
        <v>3614</v>
      </c>
      <c r="B3615" t="s">
        <v>10351</v>
      </c>
      <c r="C3615">
        <v>29</v>
      </c>
      <c r="D3615" t="s">
        <v>10352</v>
      </c>
      <c r="E3615" t="s">
        <v>14</v>
      </c>
      <c r="F3615" t="s">
        <v>57</v>
      </c>
      <c r="G3615" t="s">
        <v>52</v>
      </c>
      <c r="H3615" t="s">
        <v>13</v>
      </c>
      <c r="I3615" t="s">
        <v>17</v>
      </c>
      <c r="J3615" t="s">
        <v>10353</v>
      </c>
      <c r="K3615" t="s">
        <v>76</v>
      </c>
    </row>
    <row r="3616" spans="1:11" x14ac:dyDescent="0.35">
      <c r="A3616">
        <v>3615</v>
      </c>
      <c r="B3616" t="s">
        <v>10354</v>
      </c>
      <c r="C3616">
        <v>22</v>
      </c>
      <c r="D3616" t="s">
        <v>10355</v>
      </c>
      <c r="E3616" t="s">
        <v>177</v>
      </c>
      <c r="F3616" t="s">
        <v>133</v>
      </c>
      <c r="G3616" t="s">
        <v>80</v>
      </c>
      <c r="H3616" t="s">
        <v>32</v>
      </c>
      <c r="I3616" t="s">
        <v>153</v>
      </c>
      <c r="J3616" t="s">
        <v>10356</v>
      </c>
      <c r="K3616" t="s">
        <v>19</v>
      </c>
    </row>
    <row r="3617" spans="1:11" x14ac:dyDescent="0.35">
      <c r="A3617">
        <v>3616</v>
      </c>
      <c r="B3617" t="s">
        <v>10357</v>
      </c>
      <c r="C3617">
        <v>21</v>
      </c>
      <c r="D3617" t="s">
        <v>10358</v>
      </c>
      <c r="E3617" t="s">
        <v>25</v>
      </c>
      <c r="F3617" t="s">
        <v>201</v>
      </c>
      <c r="G3617" t="s">
        <v>52</v>
      </c>
      <c r="H3617" t="s">
        <v>13</v>
      </c>
      <c r="I3617" t="s">
        <v>53</v>
      </c>
      <c r="J3617" t="s">
        <v>10359</v>
      </c>
      <c r="K3617" t="s">
        <v>76</v>
      </c>
    </row>
    <row r="3618" spans="1:11" x14ac:dyDescent="0.35">
      <c r="A3618">
        <v>3617</v>
      </c>
      <c r="B3618" t="s">
        <v>10360</v>
      </c>
      <c r="C3618">
        <v>20</v>
      </c>
      <c r="D3618" t="s">
        <v>10361</v>
      </c>
      <c r="E3618" t="s">
        <v>22</v>
      </c>
      <c r="F3618" t="s">
        <v>149</v>
      </c>
      <c r="G3618" t="s">
        <v>62</v>
      </c>
      <c r="H3618" t="s">
        <v>23</v>
      </c>
      <c r="I3618" t="s">
        <v>88</v>
      </c>
      <c r="J3618" t="s">
        <v>10362</v>
      </c>
      <c r="K3618" t="s">
        <v>28</v>
      </c>
    </row>
    <row r="3619" spans="1:11" x14ac:dyDescent="0.35">
      <c r="A3619">
        <v>3618</v>
      </c>
      <c r="B3619" t="s">
        <v>10363</v>
      </c>
      <c r="C3619">
        <v>29</v>
      </c>
      <c r="D3619" t="s">
        <v>10364</v>
      </c>
      <c r="E3619" t="s">
        <v>67</v>
      </c>
      <c r="F3619" t="s">
        <v>32</v>
      </c>
      <c r="G3619" t="s">
        <v>80</v>
      </c>
      <c r="H3619" t="s">
        <v>32</v>
      </c>
      <c r="I3619" t="s">
        <v>48</v>
      </c>
      <c r="J3619" t="s">
        <v>10365</v>
      </c>
      <c r="K3619" t="s">
        <v>44</v>
      </c>
    </row>
    <row r="3620" spans="1:11" x14ac:dyDescent="0.35">
      <c r="A3620">
        <v>3619</v>
      </c>
      <c r="B3620" t="s">
        <v>10366</v>
      </c>
      <c r="C3620">
        <v>27</v>
      </c>
      <c r="D3620" t="s">
        <v>10367</v>
      </c>
      <c r="E3620" t="s">
        <v>133</v>
      </c>
      <c r="F3620" t="s">
        <v>13</v>
      </c>
      <c r="G3620" t="s">
        <v>52</v>
      </c>
      <c r="H3620" t="s">
        <v>13</v>
      </c>
      <c r="I3620" t="s">
        <v>48</v>
      </c>
      <c r="J3620" t="s">
        <v>10368</v>
      </c>
      <c r="K3620" t="s">
        <v>37</v>
      </c>
    </row>
    <row r="3621" spans="1:11" x14ac:dyDescent="0.35">
      <c r="A3621">
        <v>3620</v>
      </c>
      <c r="B3621" t="s">
        <v>10369</v>
      </c>
      <c r="C3621">
        <v>21</v>
      </c>
      <c r="D3621" t="s">
        <v>10370</v>
      </c>
      <c r="E3621" t="s">
        <v>40</v>
      </c>
      <c r="F3621" t="s">
        <v>101</v>
      </c>
      <c r="G3621" t="s">
        <v>120</v>
      </c>
      <c r="H3621" t="s">
        <v>57</v>
      </c>
      <c r="I3621" t="s">
        <v>116</v>
      </c>
      <c r="J3621" t="s">
        <v>10371</v>
      </c>
      <c r="K3621" t="s">
        <v>19</v>
      </c>
    </row>
    <row r="3622" spans="1:11" x14ac:dyDescent="0.35">
      <c r="A3622">
        <v>3621</v>
      </c>
      <c r="B3622" t="s">
        <v>10372</v>
      </c>
      <c r="C3622">
        <v>23</v>
      </c>
      <c r="D3622" t="s">
        <v>10373</v>
      </c>
      <c r="E3622" t="s">
        <v>32</v>
      </c>
      <c r="F3622" t="s">
        <v>67</v>
      </c>
      <c r="G3622" t="s">
        <v>47</v>
      </c>
      <c r="H3622" t="s">
        <v>31</v>
      </c>
      <c r="I3622" t="s">
        <v>88</v>
      </c>
      <c r="J3622" t="s">
        <v>10374</v>
      </c>
      <c r="K3622" t="s">
        <v>44</v>
      </c>
    </row>
    <row r="3623" spans="1:11" x14ac:dyDescent="0.35">
      <c r="A3623">
        <v>3622</v>
      </c>
      <c r="B3623" t="s">
        <v>10375</v>
      </c>
      <c r="C3623">
        <v>23</v>
      </c>
      <c r="D3623" t="s">
        <v>10376</v>
      </c>
      <c r="E3623" t="s">
        <v>201</v>
      </c>
      <c r="F3623" t="s">
        <v>34</v>
      </c>
      <c r="G3623" t="s">
        <v>33</v>
      </c>
      <c r="H3623" t="s">
        <v>34</v>
      </c>
      <c r="I3623" t="s">
        <v>63</v>
      </c>
      <c r="J3623" t="s">
        <v>10377</v>
      </c>
      <c r="K3623" t="s">
        <v>28</v>
      </c>
    </row>
    <row r="3624" spans="1:11" x14ac:dyDescent="0.35">
      <c r="A3624">
        <v>3623</v>
      </c>
      <c r="B3624" t="s">
        <v>10378</v>
      </c>
      <c r="C3624">
        <v>27</v>
      </c>
      <c r="D3624" t="s">
        <v>10379</v>
      </c>
      <c r="E3624" t="s">
        <v>67</v>
      </c>
      <c r="F3624" t="s">
        <v>169</v>
      </c>
      <c r="G3624" t="s">
        <v>41</v>
      </c>
      <c r="H3624" t="s">
        <v>42</v>
      </c>
      <c r="I3624" t="s">
        <v>91</v>
      </c>
      <c r="J3624" t="s">
        <v>10380</v>
      </c>
      <c r="K3624" t="s">
        <v>44</v>
      </c>
    </row>
    <row r="3625" spans="1:11" x14ac:dyDescent="0.35">
      <c r="A3625">
        <v>3624</v>
      </c>
      <c r="B3625" t="s">
        <v>10381</v>
      </c>
      <c r="C3625">
        <v>20</v>
      </c>
      <c r="D3625" t="s">
        <v>10382</v>
      </c>
      <c r="E3625" t="s">
        <v>79</v>
      </c>
      <c r="F3625" t="s">
        <v>67</v>
      </c>
      <c r="G3625" t="s">
        <v>52</v>
      </c>
      <c r="H3625" t="s">
        <v>13</v>
      </c>
      <c r="I3625" t="s">
        <v>58</v>
      </c>
      <c r="J3625" t="s">
        <v>10383</v>
      </c>
      <c r="K3625" t="s">
        <v>28</v>
      </c>
    </row>
    <row r="3626" spans="1:11" x14ac:dyDescent="0.35">
      <c r="A3626">
        <v>3625</v>
      </c>
      <c r="B3626" t="s">
        <v>10384</v>
      </c>
      <c r="C3626">
        <v>22</v>
      </c>
      <c r="D3626" t="s">
        <v>10385</v>
      </c>
      <c r="E3626" t="s">
        <v>34</v>
      </c>
      <c r="F3626" t="s">
        <v>14</v>
      </c>
      <c r="G3626" t="s">
        <v>62</v>
      </c>
      <c r="H3626" t="s">
        <v>23</v>
      </c>
      <c r="I3626" t="s">
        <v>63</v>
      </c>
      <c r="J3626" t="s">
        <v>10386</v>
      </c>
      <c r="K3626" t="s">
        <v>19</v>
      </c>
    </row>
    <row r="3627" spans="1:11" x14ac:dyDescent="0.35">
      <c r="A3627">
        <v>3626</v>
      </c>
      <c r="B3627" t="s">
        <v>10387</v>
      </c>
      <c r="C3627">
        <v>29</v>
      </c>
      <c r="D3627" t="s">
        <v>10388</v>
      </c>
      <c r="E3627" t="s">
        <v>79</v>
      </c>
      <c r="F3627" t="s">
        <v>31</v>
      </c>
      <c r="G3627" t="s">
        <v>41</v>
      </c>
      <c r="H3627" t="s">
        <v>42</v>
      </c>
      <c r="I3627" t="s">
        <v>68</v>
      </c>
      <c r="J3627" t="s">
        <v>10389</v>
      </c>
      <c r="K3627" t="s">
        <v>44</v>
      </c>
    </row>
    <row r="3628" spans="1:11" x14ac:dyDescent="0.35">
      <c r="A3628">
        <v>3627</v>
      </c>
      <c r="B3628" t="s">
        <v>10390</v>
      </c>
      <c r="C3628">
        <v>25</v>
      </c>
      <c r="D3628" t="s">
        <v>10391</v>
      </c>
      <c r="E3628" t="s">
        <v>13</v>
      </c>
      <c r="F3628" t="s">
        <v>34</v>
      </c>
      <c r="G3628" t="s">
        <v>24</v>
      </c>
      <c r="H3628" t="s">
        <v>25</v>
      </c>
      <c r="I3628" t="s">
        <v>35</v>
      </c>
      <c r="J3628" t="s">
        <v>10392</v>
      </c>
      <c r="K3628" t="s">
        <v>76</v>
      </c>
    </row>
    <row r="3629" spans="1:11" x14ac:dyDescent="0.35">
      <c r="A3629">
        <v>3628</v>
      </c>
      <c r="B3629" t="s">
        <v>10393</v>
      </c>
      <c r="C3629">
        <v>28</v>
      </c>
      <c r="D3629" t="s">
        <v>10394</v>
      </c>
      <c r="E3629" t="s">
        <v>169</v>
      </c>
      <c r="F3629" t="s">
        <v>25</v>
      </c>
      <c r="G3629" t="s">
        <v>47</v>
      </c>
      <c r="H3629" t="s">
        <v>31</v>
      </c>
      <c r="I3629" t="s">
        <v>170</v>
      </c>
      <c r="J3629" t="s">
        <v>10395</v>
      </c>
      <c r="K3629" t="s">
        <v>28</v>
      </c>
    </row>
    <row r="3630" spans="1:11" x14ac:dyDescent="0.35">
      <c r="A3630">
        <v>3629</v>
      </c>
      <c r="B3630" t="s">
        <v>10396</v>
      </c>
      <c r="C3630">
        <v>20</v>
      </c>
      <c r="D3630" t="s">
        <v>10397</v>
      </c>
      <c r="E3630" t="s">
        <v>79</v>
      </c>
      <c r="F3630" t="s">
        <v>14</v>
      </c>
      <c r="G3630" t="s">
        <v>80</v>
      </c>
      <c r="H3630" t="s">
        <v>32</v>
      </c>
      <c r="I3630" t="s">
        <v>102</v>
      </c>
      <c r="J3630" t="s">
        <v>10398</v>
      </c>
      <c r="K3630" t="s">
        <v>44</v>
      </c>
    </row>
    <row r="3631" spans="1:11" x14ac:dyDescent="0.35">
      <c r="A3631">
        <v>3630</v>
      </c>
      <c r="B3631" t="s">
        <v>587</v>
      </c>
      <c r="C3631">
        <v>28</v>
      </c>
      <c r="D3631" t="s">
        <v>10399</v>
      </c>
      <c r="E3631" t="s">
        <v>42</v>
      </c>
      <c r="F3631" t="s">
        <v>201</v>
      </c>
      <c r="G3631" t="s">
        <v>62</v>
      </c>
      <c r="H3631" t="s">
        <v>23</v>
      </c>
      <c r="I3631" t="s">
        <v>170</v>
      </c>
      <c r="J3631" t="s">
        <v>10400</v>
      </c>
      <c r="K3631" t="s">
        <v>28</v>
      </c>
    </row>
    <row r="3632" spans="1:11" x14ac:dyDescent="0.35">
      <c r="A3632">
        <v>3631</v>
      </c>
      <c r="B3632" t="s">
        <v>10401</v>
      </c>
      <c r="C3632">
        <v>29</v>
      </c>
      <c r="D3632" t="s">
        <v>10402</v>
      </c>
      <c r="E3632" t="s">
        <v>169</v>
      </c>
      <c r="F3632" t="s">
        <v>14</v>
      </c>
      <c r="G3632" t="s">
        <v>24</v>
      </c>
      <c r="H3632" t="s">
        <v>25</v>
      </c>
      <c r="I3632" t="s">
        <v>58</v>
      </c>
      <c r="J3632">
        <f>1-564-342-8142</f>
        <v>-9047</v>
      </c>
      <c r="K3632" t="s">
        <v>44</v>
      </c>
    </row>
    <row r="3633" spans="1:11" x14ac:dyDescent="0.35">
      <c r="A3633">
        <v>3632</v>
      </c>
      <c r="B3633" t="s">
        <v>10403</v>
      </c>
      <c r="C3633">
        <v>27</v>
      </c>
      <c r="D3633" t="s">
        <v>10404</v>
      </c>
      <c r="E3633" t="s">
        <v>14</v>
      </c>
      <c r="F3633" t="s">
        <v>32</v>
      </c>
      <c r="G3633" t="s">
        <v>120</v>
      </c>
      <c r="H3633" t="s">
        <v>57</v>
      </c>
      <c r="I3633" t="s">
        <v>146</v>
      </c>
      <c r="J3633" t="s">
        <v>10405</v>
      </c>
      <c r="K3633" t="s">
        <v>76</v>
      </c>
    </row>
    <row r="3634" spans="1:11" x14ac:dyDescent="0.35">
      <c r="A3634">
        <v>3633</v>
      </c>
      <c r="B3634" t="s">
        <v>10406</v>
      </c>
      <c r="C3634">
        <v>30</v>
      </c>
      <c r="D3634" t="s">
        <v>10407</v>
      </c>
      <c r="E3634" t="s">
        <v>32</v>
      </c>
      <c r="F3634" t="s">
        <v>42</v>
      </c>
      <c r="G3634" t="s">
        <v>47</v>
      </c>
      <c r="H3634" t="s">
        <v>31</v>
      </c>
      <c r="I3634" t="s">
        <v>26</v>
      </c>
      <c r="J3634" t="s">
        <v>10408</v>
      </c>
      <c r="K3634" t="s">
        <v>19</v>
      </c>
    </row>
    <row r="3635" spans="1:11" x14ac:dyDescent="0.35">
      <c r="A3635">
        <v>3634</v>
      </c>
      <c r="B3635" t="s">
        <v>10409</v>
      </c>
      <c r="C3635">
        <v>22</v>
      </c>
      <c r="D3635" t="s">
        <v>10410</v>
      </c>
      <c r="E3635" t="s">
        <v>23</v>
      </c>
      <c r="F3635" t="s">
        <v>57</v>
      </c>
      <c r="G3635" t="s">
        <v>47</v>
      </c>
      <c r="H3635" t="s">
        <v>31</v>
      </c>
      <c r="I3635" t="s">
        <v>102</v>
      </c>
      <c r="J3635">
        <v>7737935051</v>
      </c>
      <c r="K3635" t="s">
        <v>19</v>
      </c>
    </row>
    <row r="3636" spans="1:11" x14ac:dyDescent="0.35">
      <c r="A3636">
        <v>3635</v>
      </c>
      <c r="B3636" t="s">
        <v>10411</v>
      </c>
      <c r="C3636">
        <v>22</v>
      </c>
      <c r="D3636" t="s">
        <v>10412</v>
      </c>
      <c r="E3636" t="s">
        <v>23</v>
      </c>
      <c r="F3636" t="s">
        <v>57</v>
      </c>
      <c r="G3636" t="s">
        <v>80</v>
      </c>
      <c r="H3636" t="s">
        <v>32</v>
      </c>
      <c r="I3636" t="s">
        <v>88</v>
      </c>
      <c r="J3636">
        <v>4376345636</v>
      </c>
      <c r="K3636" t="s">
        <v>19</v>
      </c>
    </row>
    <row r="3637" spans="1:11" x14ac:dyDescent="0.35">
      <c r="A3637">
        <v>3636</v>
      </c>
      <c r="B3637" t="s">
        <v>10413</v>
      </c>
      <c r="C3637">
        <v>24</v>
      </c>
      <c r="D3637" t="s">
        <v>10414</v>
      </c>
      <c r="E3637" t="s">
        <v>16</v>
      </c>
      <c r="F3637" t="s">
        <v>169</v>
      </c>
      <c r="G3637" t="s">
        <v>87</v>
      </c>
      <c r="H3637" t="s">
        <v>79</v>
      </c>
      <c r="I3637" t="s">
        <v>53</v>
      </c>
      <c r="J3637" t="s">
        <v>10415</v>
      </c>
      <c r="K3637" t="s">
        <v>37</v>
      </c>
    </row>
    <row r="3638" spans="1:11" x14ac:dyDescent="0.35">
      <c r="A3638">
        <v>3637</v>
      </c>
      <c r="B3638" t="s">
        <v>10416</v>
      </c>
      <c r="C3638">
        <v>29</v>
      </c>
      <c r="D3638" t="s">
        <v>10417</v>
      </c>
      <c r="E3638" t="s">
        <v>32</v>
      </c>
      <c r="F3638" t="s">
        <v>32</v>
      </c>
      <c r="G3638" t="s">
        <v>15</v>
      </c>
      <c r="H3638" t="s">
        <v>16</v>
      </c>
      <c r="I3638" t="s">
        <v>91</v>
      </c>
      <c r="J3638" t="s">
        <v>10418</v>
      </c>
      <c r="K3638" t="s">
        <v>37</v>
      </c>
    </row>
    <row r="3639" spans="1:11" x14ac:dyDescent="0.35">
      <c r="A3639">
        <v>3638</v>
      </c>
      <c r="B3639" t="s">
        <v>10419</v>
      </c>
      <c r="C3639">
        <v>28</v>
      </c>
      <c r="D3639" t="s">
        <v>10420</v>
      </c>
      <c r="E3639" t="s">
        <v>40</v>
      </c>
      <c r="F3639" t="s">
        <v>31</v>
      </c>
      <c r="G3639" t="s">
        <v>62</v>
      </c>
      <c r="H3639" t="s">
        <v>23</v>
      </c>
      <c r="I3639" t="s">
        <v>102</v>
      </c>
      <c r="J3639" t="s">
        <v>10421</v>
      </c>
      <c r="K3639" t="s">
        <v>44</v>
      </c>
    </row>
    <row r="3640" spans="1:11" x14ac:dyDescent="0.35">
      <c r="A3640">
        <v>3639</v>
      </c>
      <c r="B3640" t="s">
        <v>10422</v>
      </c>
      <c r="C3640">
        <v>27</v>
      </c>
      <c r="D3640" t="s">
        <v>10423</v>
      </c>
      <c r="E3640" t="s">
        <v>79</v>
      </c>
      <c r="F3640" t="s">
        <v>34</v>
      </c>
      <c r="G3640" t="s">
        <v>47</v>
      </c>
      <c r="H3640" t="s">
        <v>31</v>
      </c>
      <c r="I3640" t="s">
        <v>116</v>
      </c>
      <c r="J3640" t="s">
        <v>10424</v>
      </c>
      <c r="K3640" t="s">
        <v>19</v>
      </c>
    </row>
    <row r="3641" spans="1:11" x14ac:dyDescent="0.35">
      <c r="A3641">
        <v>3640</v>
      </c>
      <c r="B3641" t="s">
        <v>10425</v>
      </c>
      <c r="C3641">
        <v>29</v>
      </c>
      <c r="D3641" t="s">
        <v>10426</v>
      </c>
      <c r="E3641" t="s">
        <v>31</v>
      </c>
      <c r="F3641" t="s">
        <v>22</v>
      </c>
      <c r="G3641" t="s">
        <v>47</v>
      </c>
      <c r="H3641" t="s">
        <v>31</v>
      </c>
      <c r="I3641" t="s">
        <v>53</v>
      </c>
      <c r="J3641" t="s">
        <v>10427</v>
      </c>
      <c r="K3641" t="s">
        <v>76</v>
      </c>
    </row>
    <row r="3642" spans="1:11" x14ac:dyDescent="0.35">
      <c r="A3642">
        <v>3641</v>
      </c>
      <c r="B3642" t="s">
        <v>10428</v>
      </c>
      <c r="C3642">
        <v>28</v>
      </c>
      <c r="D3642" t="s">
        <v>10429</v>
      </c>
      <c r="E3642" t="s">
        <v>67</v>
      </c>
      <c r="F3642" t="s">
        <v>149</v>
      </c>
      <c r="G3642" t="s">
        <v>24</v>
      </c>
      <c r="H3642" t="s">
        <v>25</v>
      </c>
      <c r="I3642" t="s">
        <v>91</v>
      </c>
      <c r="J3642" t="s">
        <v>10430</v>
      </c>
      <c r="K3642" t="s">
        <v>44</v>
      </c>
    </row>
    <row r="3643" spans="1:11" x14ac:dyDescent="0.35">
      <c r="A3643">
        <v>3642</v>
      </c>
      <c r="B3643" t="s">
        <v>10431</v>
      </c>
      <c r="C3643">
        <v>28</v>
      </c>
      <c r="D3643" t="s">
        <v>10432</v>
      </c>
      <c r="E3643" t="s">
        <v>149</v>
      </c>
      <c r="F3643" t="s">
        <v>31</v>
      </c>
      <c r="G3643" t="s">
        <v>52</v>
      </c>
      <c r="H3643" t="s">
        <v>13</v>
      </c>
      <c r="I3643" t="s">
        <v>153</v>
      </c>
      <c r="J3643" t="s">
        <v>10433</v>
      </c>
      <c r="K3643" t="s">
        <v>76</v>
      </c>
    </row>
    <row r="3644" spans="1:11" x14ac:dyDescent="0.35">
      <c r="A3644">
        <v>3643</v>
      </c>
      <c r="B3644" t="s">
        <v>10434</v>
      </c>
      <c r="C3644">
        <v>25</v>
      </c>
      <c r="D3644" t="s">
        <v>10435</v>
      </c>
      <c r="E3644" t="s">
        <v>31</v>
      </c>
      <c r="F3644" t="s">
        <v>32</v>
      </c>
      <c r="G3644" t="s">
        <v>47</v>
      </c>
      <c r="H3644" t="s">
        <v>31</v>
      </c>
      <c r="I3644" t="s">
        <v>88</v>
      </c>
      <c r="J3644" t="s">
        <v>10436</v>
      </c>
      <c r="K3644" t="s">
        <v>19</v>
      </c>
    </row>
    <row r="3645" spans="1:11" x14ac:dyDescent="0.35">
      <c r="A3645">
        <v>3644</v>
      </c>
      <c r="B3645" t="s">
        <v>10437</v>
      </c>
      <c r="C3645">
        <v>24</v>
      </c>
      <c r="D3645" t="s">
        <v>10438</v>
      </c>
      <c r="E3645" t="s">
        <v>133</v>
      </c>
      <c r="F3645" t="s">
        <v>25</v>
      </c>
      <c r="G3645" t="s">
        <v>52</v>
      </c>
      <c r="H3645" t="s">
        <v>13</v>
      </c>
      <c r="I3645" t="s">
        <v>170</v>
      </c>
      <c r="J3645" t="s">
        <v>10439</v>
      </c>
      <c r="K3645" t="s">
        <v>37</v>
      </c>
    </row>
    <row r="3646" spans="1:11" x14ac:dyDescent="0.35">
      <c r="A3646">
        <v>3645</v>
      </c>
      <c r="B3646" t="s">
        <v>10440</v>
      </c>
      <c r="C3646">
        <v>20</v>
      </c>
      <c r="D3646" t="s">
        <v>10441</v>
      </c>
      <c r="E3646" t="s">
        <v>177</v>
      </c>
      <c r="F3646" t="s">
        <v>133</v>
      </c>
      <c r="G3646" t="s">
        <v>87</v>
      </c>
      <c r="H3646" t="s">
        <v>79</v>
      </c>
      <c r="I3646" t="s">
        <v>102</v>
      </c>
      <c r="J3646" t="s">
        <v>10442</v>
      </c>
      <c r="K3646" t="s">
        <v>19</v>
      </c>
    </row>
    <row r="3647" spans="1:11" x14ac:dyDescent="0.35">
      <c r="A3647">
        <v>3646</v>
      </c>
      <c r="B3647" t="s">
        <v>10443</v>
      </c>
      <c r="C3647">
        <v>23</v>
      </c>
      <c r="D3647" t="s">
        <v>10444</v>
      </c>
      <c r="E3647" t="s">
        <v>149</v>
      </c>
      <c r="F3647" t="s">
        <v>201</v>
      </c>
      <c r="G3647" t="s">
        <v>33</v>
      </c>
      <c r="H3647" t="s">
        <v>34</v>
      </c>
      <c r="I3647" t="s">
        <v>48</v>
      </c>
      <c r="J3647" t="s">
        <v>10445</v>
      </c>
      <c r="K3647" t="s">
        <v>44</v>
      </c>
    </row>
    <row r="3648" spans="1:11" x14ac:dyDescent="0.35">
      <c r="A3648">
        <v>3647</v>
      </c>
      <c r="B3648" t="s">
        <v>10446</v>
      </c>
      <c r="C3648">
        <v>28</v>
      </c>
      <c r="D3648" t="s">
        <v>10447</v>
      </c>
      <c r="E3648" t="s">
        <v>57</v>
      </c>
      <c r="F3648" t="s">
        <v>57</v>
      </c>
      <c r="G3648" t="s">
        <v>62</v>
      </c>
      <c r="H3648" t="s">
        <v>23</v>
      </c>
      <c r="I3648" t="s">
        <v>26</v>
      </c>
      <c r="J3648" t="s">
        <v>10448</v>
      </c>
      <c r="K3648" t="s">
        <v>76</v>
      </c>
    </row>
    <row r="3649" spans="1:11" x14ac:dyDescent="0.35">
      <c r="A3649">
        <v>3648</v>
      </c>
      <c r="B3649" t="s">
        <v>10449</v>
      </c>
      <c r="C3649">
        <v>29</v>
      </c>
      <c r="D3649" t="s">
        <v>10450</v>
      </c>
      <c r="E3649" t="s">
        <v>13</v>
      </c>
      <c r="F3649" t="s">
        <v>177</v>
      </c>
      <c r="G3649" t="s">
        <v>87</v>
      </c>
      <c r="H3649" t="s">
        <v>79</v>
      </c>
      <c r="I3649" t="s">
        <v>153</v>
      </c>
      <c r="J3649" t="s">
        <v>10451</v>
      </c>
      <c r="K3649" t="s">
        <v>28</v>
      </c>
    </row>
    <row r="3650" spans="1:11" x14ac:dyDescent="0.35">
      <c r="A3650">
        <v>3649</v>
      </c>
      <c r="B3650" t="s">
        <v>10452</v>
      </c>
      <c r="C3650">
        <v>24</v>
      </c>
      <c r="D3650" t="s">
        <v>10453</v>
      </c>
      <c r="E3650" t="s">
        <v>40</v>
      </c>
      <c r="F3650" t="s">
        <v>149</v>
      </c>
      <c r="G3650" t="s">
        <v>24</v>
      </c>
      <c r="H3650" t="s">
        <v>25</v>
      </c>
      <c r="I3650" t="s">
        <v>17</v>
      </c>
      <c r="J3650" t="s">
        <v>10454</v>
      </c>
      <c r="K3650" t="s">
        <v>76</v>
      </c>
    </row>
    <row r="3651" spans="1:11" x14ac:dyDescent="0.35">
      <c r="A3651">
        <v>3650</v>
      </c>
      <c r="B3651" t="s">
        <v>10455</v>
      </c>
      <c r="C3651">
        <v>21</v>
      </c>
      <c r="D3651" t="s">
        <v>10456</v>
      </c>
      <c r="E3651" t="s">
        <v>31</v>
      </c>
      <c r="F3651" t="s">
        <v>22</v>
      </c>
      <c r="G3651" t="s">
        <v>87</v>
      </c>
      <c r="H3651" t="s">
        <v>79</v>
      </c>
      <c r="I3651" t="s">
        <v>53</v>
      </c>
      <c r="J3651" t="s">
        <v>10457</v>
      </c>
      <c r="K3651" t="s">
        <v>44</v>
      </c>
    </row>
    <row r="3652" spans="1:11" x14ac:dyDescent="0.35">
      <c r="A3652">
        <v>3651</v>
      </c>
      <c r="B3652" t="s">
        <v>10458</v>
      </c>
      <c r="C3652">
        <v>26</v>
      </c>
      <c r="D3652" t="s">
        <v>10459</v>
      </c>
      <c r="E3652" t="s">
        <v>42</v>
      </c>
      <c r="F3652" t="s">
        <v>42</v>
      </c>
      <c r="G3652" t="s">
        <v>87</v>
      </c>
      <c r="H3652" t="s">
        <v>79</v>
      </c>
      <c r="I3652" t="s">
        <v>48</v>
      </c>
      <c r="J3652" t="s">
        <v>10460</v>
      </c>
      <c r="K3652" t="s">
        <v>76</v>
      </c>
    </row>
    <row r="3653" spans="1:11" x14ac:dyDescent="0.35">
      <c r="A3653">
        <v>3652</v>
      </c>
      <c r="B3653" t="s">
        <v>10461</v>
      </c>
      <c r="C3653">
        <v>27</v>
      </c>
      <c r="D3653" t="s">
        <v>10462</v>
      </c>
      <c r="E3653" t="s">
        <v>57</v>
      </c>
      <c r="F3653" t="s">
        <v>31</v>
      </c>
      <c r="G3653" t="s">
        <v>62</v>
      </c>
      <c r="H3653" t="s">
        <v>23</v>
      </c>
      <c r="I3653" t="s">
        <v>153</v>
      </c>
      <c r="J3653" t="s">
        <v>10463</v>
      </c>
      <c r="K3653" t="s">
        <v>76</v>
      </c>
    </row>
    <row r="3654" spans="1:11" x14ac:dyDescent="0.35">
      <c r="A3654">
        <v>3653</v>
      </c>
      <c r="B3654" t="s">
        <v>10464</v>
      </c>
      <c r="C3654">
        <v>25</v>
      </c>
      <c r="D3654" t="s">
        <v>10465</v>
      </c>
      <c r="E3654" t="s">
        <v>42</v>
      </c>
      <c r="F3654" t="s">
        <v>133</v>
      </c>
      <c r="G3654" t="s">
        <v>47</v>
      </c>
      <c r="H3654" t="s">
        <v>31</v>
      </c>
      <c r="I3654" t="s">
        <v>48</v>
      </c>
      <c r="J3654" t="s">
        <v>10466</v>
      </c>
      <c r="K3654" t="s">
        <v>28</v>
      </c>
    </row>
    <row r="3655" spans="1:11" x14ac:dyDescent="0.35">
      <c r="A3655">
        <v>3654</v>
      </c>
      <c r="B3655" t="s">
        <v>10467</v>
      </c>
      <c r="C3655">
        <v>21</v>
      </c>
      <c r="D3655" t="s">
        <v>10468</v>
      </c>
      <c r="E3655" t="s">
        <v>32</v>
      </c>
      <c r="F3655" t="s">
        <v>67</v>
      </c>
      <c r="G3655" t="s">
        <v>120</v>
      </c>
      <c r="H3655" t="s">
        <v>57</v>
      </c>
      <c r="I3655" t="s">
        <v>170</v>
      </c>
      <c r="J3655" t="s">
        <v>10469</v>
      </c>
      <c r="K3655" t="s">
        <v>76</v>
      </c>
    </row>
    <row r="3656" spans="1:11" x14ac:dyDescent="0.35">
      <c r="A3656">
        <v>3655</v>
      </c>
      <c r="B3656" t="s">
        <v>10470</v>
      </c>
      <c r="C3656">
        <v>24</v>
      </c>
      <c r="D3656" t="s">
        <v>10471</v>
      </c>
      <c r="E3656" t="s">
        <v>31</v>
      </c>
      <c r="F3656" t="s">
        <v>22</v>
      </c>
      <c r="G3656" t="s">
        <v>62</v>
      </c>
      <c r="H3656" t="s">
        <v>23</v>
      </c>
      <c r="I3656" t="s">
        <v>35</v>
      </c>
      <c r="J3656" t="s">
        <v>10472</v>
      </c>
      <c r="K3656" t="s">
        <v>28</v>
      </c>
    </row>
    <row r="3657" spans="1:11" x14ac:dyDescent="0.35">
      <c r="A3657">
        <v>3656</v>
      </c>
      <c r="B3657" t="s">
        <v>10473</v>
      </c>
      <c r="C3657">
        <v>30</v>
      </c>
      <c r="D3657" t="s">
        <v>10474</v>
      </c>
      <c r="E3657" t="s">
        <v>177</v>
      </c>
      <c r="F3657" t="s">
        <v>23</v>
      </c>
      <c r="G3657" t="s">
        <v>47</v>
      </c>
      <c r="H3657" t="s">
        <v>31</v>
      </c>
      <c r="I3657" t="s">
        <v>48</v>
      </c>
      <c r="J3657">
        <v>2697724279</v>
      </c>
      <c r="K3657" t="s">
        <v>19</v>
      </c>
    </row>
    <row r="3658" spans="1:11" x14ac:dyDescent="0.35">
      <c r="A3658">
        <v>3657</v>
      </c>
      <c r="B3658" t="s">
        <v>10475</v>
      </c>
      <c r="C3658">
        <v>27</v>
      </c>
      <c r="D3658" t="s">
        <v>10476</v>
      </c>
      <c r="E3658" t="s">
        <v>14</v>
      </c>
      <c r="F3658" t="s">
        <v>13</v>
      </c>
      <c r="G3658" t="s">
        <v>52</v>
      </c>
      <c r="H3658" t="s">
        <v>13</v>
      </c>
      <c r="I3658" t="s">
        <v>48</v>
      </c>
      <c r="J3658" t="s">
        <v>10477</v>
      </c>
      <c r="K3658" t="s">
        <v>76</v>
      </c>
    </row>
    <row r="3659" spans="1:11" x14ac:dyDescent="0.35">
      <c r="A3659">
        <v>3658</v>
      </c>
      <c r="B3659" t="s">
        <v>10478</v>
      </c>
      <c r="C3659">
        <v>24</v>
      </c>
      <c r="D3659" t="s">
        <v>10479</v>
      </c>
      <c r="E3659" t="s">
        <v>201</v>
      </c>
      <c r="F3659" t="s">
        <v>31</v>
      </c>
      <c r="G3659" t="s">
        <v>15</v>
      </c>
      <c r="H3659" t="s">
        <v>16</v>
      </c>
      <c r="I3659" t="s">
        <v>35</v>
      </c>
      <c r="J3659" t="s">
        <v>10480</v>
      </c>
      <c r="K3659" t="s">
        <v>76</v>
      </c>
    </row>
    <row r="3660" spans="1:11" x14ac:dyDescent="0.35">
      <c r="A3660">
        <v>3659</v>
      </c>
      <c r="B3660" t="s">
        <v>10481</v>
      </c>
      <c r="C3660">
        <v>21</v>
      </c>
      <c r="D3660" t="s">
        <v>10482</v>
      </c>
      <c r="E3660" t="s">
        <v>22</v>
      </c>
      <c r="F3660" t="s">
        <v>16</v>
      </c>
      <c r="G3660" t="s">
        <v>62</v>
      </c>
      <c r="H3660" t="s">
        <v>23</v>
      </c>
      <c r="I3660" t="s">
        <v>153</v>
      </c>
      <c r="J3660" t="s">
        <v>10483</v>
      </c>
      <c r="K3660" t="s">
        <v>37</v>
      </c>
    </row>
    <row r="3661" spans="1:11" x14ac:dyDescent="0.35">
      <c r="A3661">
        <v>3660</v>
      </c>
      <c r="B3661" t="s">
        <v>10484</v>
      </c>
      <c r="C3661">
        <v>26</v>
      </c>
      <c r="D3661" t="s">
        <v>10485</v>
      </c>
      <c r="E3661" t="s">
        <v>133</v>
      </c>
      <c r="F3661" t="s">
        <v>40</v>
      </c>
      <c r="G3661" t="s">
        <v>47</v>
      </c>
      <c r="H3661" t="s">
        <v>31</v>
      </c>
      <c r="I3661" t="s">
        <v>68</v>
      </c>
      <c r="J3661" t="s">
        <v>10486</v>
      </c>
      <c r="K3661" t="s">
        <v>37</v>
      </c>
    </row>
    <row r="3662" spans="1:11" x14ac:dyDescent="0.35">
      <c r="A3662">
        <v>3661</v>
      </c>
      <c r="B3662" t="s">
        <v>10487</v>
      </c>
      <c r="C3662">
        <v>23</v>
      </c>
      <c r="D3662" t="s">
        <v>10488</v>
      </c>
      <c r="E3662" t="s">
        <v>34</v>
      </c>
      <c r="F3662" t="s">
        <v>42</v>
      </c>
      <c r="G3662" t="s">
        <v>24</v>
      </c>
      <c r="H3662" t="s">
        <v>25</v>
      </c>
      <c r="I3662" t="s">
        <v>170</v>
      </c>
      <c r="J3662" t="s">
        <v>10489</v>
      </c>
      <c r="K3662" t="s">
        <v>19</v>
      </c>
    </row>
    <row r="3663" spans="1:11" x14ac:dyDescent="0.35">
      <c r="A3663">
        <v>3662</v>
      </c>
      <c r="B3663" t="s">
        <v>10490</v>
      </c>
      <c r="C3663">
        <v>20</v>
      </c>
      <c r="D3663" t="s">
        <v>10491</v>
      </c>
      <c r="E3663" t="s">
        <v>22</v>
      </c>
      <c r="F3663" t="s">
        <v>40</v>
      </c>
      <c r="G3663" t="s">
        <v>62</v>
      </c>
      <c r="H3663" t="s">
        <v>23</v>
      </c>
      <c r="I3663" t="s">
        <v>53</v>
      </c>
      <c r="J3663">
        <v>6217953793</v>
      </c>
      <c r="K3663" t="s">
        <v>28</v>
      </c>
    </row>
    <row r="3664" spans="1:11" x14ac:dyDescent="0.35">
      <c r="A3664">
        <v>3663</v>
      </c>
      <c r="B3664" t="s">
        <v>10492</v>
      </c>
      <c r="C3664">
        <v>30</v>
      </c>
      <c r="D3664" t="s">
        <v>10493</v>
      </c>
      <c r="E3664" t="s">
        <v>14</v>
      </c>
      <c r="F3664" t="s">
        <v>149</v>
      </c>
      <c r="G3664" t="s">
        <v>87</v>
      </c>
      <c r="H3664" t="s">
        <v>79</v>
      </c>
      <c r="I3664" t="s">
        <v>88</v>
      </c>
      <c r="J3664">
        <v>6235582620</v>
      </c>
      <c r="K3664" t="s">
        <v>44</v>
      </c>
    </row>
    <row r="3665" spans="1:11" x14ac:dyDescent="0.35">
      <c r="A3665">
        <v>3664</v>
      </c>
      <c r="B3665" t="s">
        <v>10494</v>
      </c>
      <c r="C3665">
        <v>29</v>
      </c>
      <c r="D3665" t="s">
        <v>10495</v>
      </c>
      <c r="E3665" t="s">
        <v>133</v>
      </c>
      <c r="F3665" t="s">
        <v>169</v>
      </c>
      <c r="G3665" t="s">
        <v>47</v>
      </c>
      <c r="H3665" t="s">
        <v>31</v>
      </c>
      <c r="I3665" t="s">
        <v>48</v>
      </c>
      <c r="J3665" t="s">
        <v>10496</v>
      </c>
      <c r="K3665" t="s">
        <v>76</v>
      </c>
    </row>
    <row r="3666" spans="1:11" x14ac:dyDescent="0.35">
      <c r="A3666">
        <v>3665</v>
      </c>
      <c r="B3666" t="s">
        <v>10497</v>
      </c>
      <c r="C3666">
        <v>24</v>
      </c>
      <c r="D3666" t="s">
        <v>10498</v>
      </c>
      <c r="E3666" t="s">
        <v>34</v>
      </c>
      <c r="F3666" t="s">
        <v>40</v>
      </c>
      <c r="G3666" t="s">
        <v>15</v>
      </c>
      <c r="H3666" t="s">
        <v>16</v>
      </c>
      <c r="I3666" t="s">
        <v>102</v>
      </c>
      <c r="J3666" t="s">
        <v>10499</v>
      </c>
      <c r="K3666" t="s">
        <v>28</v>
      </c>
    </row>
    <row r="3667" spans="1:11" x14ac:dyDescent="0.35">
      <c r="A3667">
        <v>3666</v>
      </c>
      <c r="B3667" t="s">
        <v>10500</v>
      </c>
      <c r="C3667">
        <v>27</v>
      </c>
      <c r="D3667" t="s">
        <v>10501</v>
      </c>
      <c r="E3667" t="s">
        <v>79</v>
      </c>
      <c r="F3667" t="s">
        <v>31</v>
      </c>
      <c r="G3667" t="s">
        <v>52</v>
      </c>
      <c r="H3667" t="s">
        <v>13</v>
      </c>
      <c r="I3667" t="s">
        <v>26</v>
      </c>
      <c r="J3667" t="s">
        <v>10502</v>
      </c>
      <c r="K3667" t="s">
        <v>76</v>
      </c>
    </row>
    <row r="3668" spans="1:11" x14ac:dyDescent="0.35">
      <c r="A3668">
        <v>3667</v>
      </c>
      <c r="B3668" t="s">
        <v>10503</v>
      </c>
      <c r="C3668">
        <v>30</v>
      </c>
      <c r="D3668" t="s">
        <v>10504</v>
      </c>
      <c r="E3668" t="s">
        <v>32</v>
      </c>
      <c r="F3668" t="s">
        <v>22</v>
      </c>
      <c r="G3668" t="s">
        <v>62</v>
      </c>
      <c r="H3668" t="s">
        <v>23</v>
      </c>
      <c r="I3668" t="s">
        <v>170</v>
      </c>
      <c r="J3668" t="s">
        <v>10505</v>
      </c>
      <c r="K3668" t="s">
        <v>19</v>
      </c>
    </row>
    <row r="3669" spans="1:11" x14ac:dyDescent="0.35">
      <c r="A3669">
        <v>3668</v>
      </c>
      <c r="B3669" t="s">
        <v>10506</v>
      </c>
      <c r="C3669">
        <v>22</v>
      </c>
      <c r="D3669" t="s">
        <v>10507</v>
      </c>
      <c r="E3669" t="s">
        <v>32</v>
      </c>
      <c r="F3669" t="s">
        <v>22</v>
      </c>
      <c r="G3669" t="s">
        <v>80</v>
      </c>
      <c r="H3669" t="s">
        <v>32</v>
      </c>
      <c r="I3669" t="s">
        <v>146</v>
      </c>
      <c r="J3669" t="s">
        <v>10508</v>
      </c>
      <c r="K3669" t="s">
        <v>76</v>
      </c>
    </row>
    <row r="3670" spans="1:11" x14ac:dyDescent="0.35">
      <c r="A3670">
        <v>3669</v>
      </c>
      <c r="B3670" t="s">
        <v>10509</v>
      </c>
      <c r="C3670">
        <v>25</v>
      </c>
      <c r="D3670" t="s">
        <v>10510</v>
      </c>
      <c r="E3670" t="s">
        <v>14</v>
      </c>
      <c r="F3670" t="s">
        <v>169</v>
      </c>
      <c r="G3670" t="s">
        <v>87</v>
      </c>
      <c r="H3670" t="s">
        <v>79</v>
      </c>
      <c r="I3670" t="s">
        <v>58</v>
      </c>
      <c r="J3670" t="s">
        <v>10511</v>
      </c>
      <c r="K3670" t="s">
        <v>28</v>
      </c>
    </row>
    <row r="3671" spans="1:11" x14ac:dyDescent="0.35">
      <c r="A3671">
        <v>3670</v>
      </c>
      <c r="B3671" t="s">
        <v>10512</v>
      </c>
      <c r="C3671">
        <v>23</v>
      </c>
      <c r="D3671" t="s">
        <v>10513</v>
      </c>
      <c r="E3671" t="s">
        <v>177</v>
      </c>
      <c r="F3671" t="s">
        <v>57</v>
      </c>
      <c r="G3671" t="s">
        <v>80</v>
      </c>
      <c r="H3671" t="s">
        <v>32</v>
      </c>
      <c r="I3671" t="s">
        <v>63</v>
      </c>
      <c r="J3671" t="s">
        <v>10514</v>
      </c>
      <c r="K3671" t="s">
        <v>44</v>
      </c>
    </row>
    <row r="3672" spans="1:11" x14ac:dyDescent="0.35">
      <c r="A3672">
        <v>3671</v>
      </c>
      <c r="B3672" t="s">
        <v>10515</v>
      </c>
      <c r="C3672">
        <v>23</v>
      </c>
      <c r="D3672" t="s">
        <v>10516</v>
      </c>
      <c r="E3672" t="s">
        <v>34</v>
      </c>
      <c r="F3672" t="s">
        <v>42</v>
      </c>
      <c r="G3672" t="s">
        <v>41</v>
      </c>
      <c r="H3672" t="s">
        <v>42</v>
      </c>
      <c r="I3672" t="s">
        <v>48</v>
      </c>
      <c r="J3672" t="s">
        <v>10517</v>
      </c>
      <c r="K3672" t="s">
        <v>37</v>
      </c>
    </row>
    <row r="3673" spans="1:11" x14ac:dyDescent="0.35">
      <c r="A3673">
        <v>3672</v>
      </c>
      <c r="B3673" t="s">
        <v>10518</v>
      </c>
      <c r="C3673">
        <v>26</v>
      </c>
      <c r="D3673" t="s">
        <v>10519</v>
      </c>
      <c r="E3673" t="s">
        <v>42</v>
      </c>
      <c r="F3673" t="s">
        <v>32</v>
      </c>
      <c r="G3673" t="s">
        <v>80</v>
      </c>
      <c r="H3673" t="s">
        <v>32</v>
      </c>
      <c r="I3673" t="s">
        <v>58</v>
      </c>
      <c r="J3673">
        <f>1-263-242-1108</f>
        <v>-1612</v>
      </c>
      <c r="K3673" t="s">
        <v>37</v>
      </c>
    </row>
    <row r="3674" spans="1:11" x14ac:dyDescent="0.35">
      <c r="A3674">
        <v>3673</v>
      </c>
      <c r="B3674" t="s">
        <v>10520</v>
      </c>
      <c r="C3674">
        <v>24</v>
      </c>
      <c r="D3674" t="s">
        <v>10521</v>
      </c>
      <c r="E3674" t="s">
        <v>16</v>
      </c>
      <c r="F3674" t="s">
        <v>14</v>
      </c>
      <c r="G3674" t="s">
        <v>80</v>
      </c>
      <c r="H3674" t="s">
        <v>32</v>
      </c>
      <c r="I3674" t="s">
        <v>102</v>
      </c>
      <c r="J3674" t="s">
        <v>10522</v>
      </c>
      <c r="K3674" t="s">
        <v>28</v>
      </c>
    </row>
    <row r="3675" spans="1:11" x14ac:dyDescent="0.35">
      <c r="A3675">
        <v>3674</v>
      </c>
      <c r="B3675" t="s">
        <v>10523</v>
      </c>
      <c r="C3675">
        <v>26</v>
      </c>
      <c r="D3675" t="s">
        <v>10524</v>
      </c>
      <c r="E3675" t="s">
        <v>79</v>
      </c>
      <c r="F3675" t="s">
        <v>32</v>
      </c>
      <c r="G3675" t="s">
        <v>15</v>
      </c>
      <c r="H3675" t="s">
        <v>16</v>
      </c>
      <c r="I3675" t="s">
        <v>26</v>
      </c>
      <c r="J3675" t="s">
        <v>10525</v>
      </c>
      <c r="K3675" t="s">
        <v>37</v>
      </c>
    </row>
    <row r="3676" spans="1:11" x14ac:dyDescent="0.35">
      <c r="A3676">
        <v>3675</v>
      </c>
      <c r="B3676" t="s">
        <v>10526</v>
      </c>
      <c r="C3676">
        <v>27</v>
      </c>
      <c r="D3676" t="s">
        <v>10527</v>
      </c>
      <c r="E3676" t="s">
        <v>169</v>
      </c>
      <c r="F3676" t="s">
        <v>14</v>
      </c>
      <c r="G3676" t="s">
        <v>120</v>
      </c>
      <c r="H3676" t="s">
        <v>57</v>
      </c>
      <c r="I3676" t="s">
        <v>68</v>
      </c>
      <c r="J3676" t="s">
        <v>10528</v>
      </c>
      <c r="K3676" t="s">
        <v>19</v>
      </c>
    </row>
    <row r="3677" spans="1:11" x14ac:dyDescent="0.35">
      <c r="A3677">
        <v>3676</v>
      </c>
      <c r="B3677" t="s">
        <v>10529</v>
      </c>
      <c r="C3677">
        <v>30</v>
      </c>
      <c r="D3677" t="s">
        <v>10530</v>
      </c>
      <c r="E3677" t="s">
        <v>14</v>
      </c>
      <c r="F3677" t="s">
        <v>79</v>
      </c>
      <c r="G3677" t="s">
        <v>15</v>
      </c>
      <c r="H3677" t="s">
        <v>16</v>
      </c>
      <c r="I3677" t="s">
        <v>91</v>
      </c>
      <c r="J3677" t="s">
        <v>10531</v>
      </c>
      <c r="K3677" t="s">
        <v>37</v>
      </c>
    </row>
    <row r="3678" spans="1:11" x14ac:dyDescent="0.35">
      <c r="A3678">
        <v>3677</v>
      </c>
      <c r="B3678" t="s">
        <v>10532</v>
      </c>
      <c r="C3678">
        <v>26</v>
      </c>
      <c r="D3678" t="s">
        <v>10533</v>
      </c>
      <c r="E3678" t="s">
        <v>34</v>
      </c>
      <c r="F3678" t="s">
        <v>201</v>
      </c>
      <c r="G3678" t="s">
        <v>80</v>
      </c>
      <c r="H3678" t="s">
        <v>32</v>
      </c>
      <c r="I3678" t="s">
        <v>58</v>
      </c>
      <c r="J3678">
        <v>2386995269</v>
      </c>
      <c r="K3678" t="s">
        <v>28</v>
      </c>
    </row>
    <row r="3679" spans="1:11" x14ac:dyDescent="0.35">
      <c r="A3679">
        <v>3678</v>
      </c>
      <c r="B3679" t="s">
        <v>10534</v>
      </c>
      <c r="C3679">
        <v>28</v>
      </c>
      <c r="D3679" t="s">
        <v>10535</v>
      </c>
      <c r="E3679" t="s">
        <v>31</v>
      </c>
      <c r="F3679" t="s">
        <v>31</v>
      </c>
      <c r="G3679" t="s">
        <v>15</v>
      </c>
      <c r="H3679" t="s">
        <v>16</v>
      </c>
      <c r="I3679" t="s">
        <v>153</v>
      </c>
      <c r="J3679">
        <f>1-98-146-7722</f>
        <v>-7965</v>
      </c>
      <c r="K3679" t="s">
        <v>44</v>
      </c>
    </row>
    <row r="3680" spans="1:11" x14ac:dyDescent="0.35">
      <c r="A3680">
        <v>3679</v>
      </c>
      <c r="B3680" t="s">
        <v>10536</v>
      </c>
      <c r="C3680">
        <v>26</v>
      </c>
      <c r="D3680" t="s">
        <v>10537</v>
      </c>
      <c r="E3680" t="s">
        <v>169</v>
      </c>
      <c r="F3680" t="s">
        <v>201</v>
      </c>
      <c r="G3680" t="s">
        <v>52</v>
      </c>
      <c r="H3680" t="s">
        <v>13</v>
      </c>
      <c r="I3680" t="s">
        <v>146</v>
      </c>
      <c r="J3680" t="s">
        <v>10538</v>
      </c>
      <c r="K3680" t="s">
        <v>76</v>
      </c>
    </row>
    <row r="3681" spans="1:11" x14ac:dyDescent="0.35">
      <c r="A3681">
        <v>3680</v>
      </c>
      <c r="B3681" t="s">
        <v>10539</v>
      </c>
      <c r="C3681">
        <v>29</v>
      </c>
      <c r="D3681" t="s">
        <v>10540</v>
      </c>
      <c r="E3681" t="s">
        <v>169</v>
      </c>
      <c r="F3681" t="s">
        <v>22</v>
      </c>
      <c r="G3681" t="s">
        <v>52</v>
      </c>
      <c r="H3681" t="s">
        <v>13</v>
      </c>
      <c r="I3681" t="s">
        <v>53</v>
      </c>
      <c r="J3681" t="s">
        <v>10541</v>
      </c>
      <c r="K3681" t="s">
        <v>28</v>
      </c>
    </row>
    <row r="3682" spans="1:11" x14ac:dyDescent="0.35">
      <c r="A3682">
        <v>3681</v>
      </c>
      <c r="B3682" t="s">
        <v>10542</v>
      </c>
      <c r="C3682">
        <v>20</v>
      </c>
      <c r="D3682" t="s">
        <v>10543</v>
      </c>
      <c r="E3682" t="s">
        <v>13</v>
      </c>
      <c r="F3682" t="s">
        <v>22</v>
      </c>
      <c r="G3682" t="s">
        <v>62</v>
      </c>
      <c r="H3682" t="s">
        <v>23</v>
      </c>
      <c r="I3682" t="s">
        <v>35</v>
      </c>
      <c r="J3682" t="s">
        <v>10544</v>
      </c>
      <c r="K3682" t="s">
        <v>37</v>
      </c>
    </row>
    <row r="3683" spans="1:11" x14ac:dyDescent="0.35">
      <c r="A3683">
        <v>3682</v>
      </c>
      <c r="B3683" t="s">
        <v>10545</v>
      </c>
      <c r="C3683">
        <v>29</v>
      </c>
      <c r="D3683" t="s">
        <v>10546</v>
      </c>
      <c r="E3683" t="s">
        <v>13</v>
      </c>
      <c r="F3683" t="s">
        <v>34</v>
      </c>
      <c r="G3683" t="s">
        <v>41</v>
      </c>
      <c r="H3683" t="s">
        <v>42</v>
      </c>
      <c r="I3683" t="s">
        <v>58</v>
      </c>
      <c r="J3683" t="s">
        <v>10547</v>
      </c>
      <c r="K3683" t="s">
        <v>19</v>
      </c>
    </row>
    <row r="3684" spans="1:11" x14ac:dyDescent="0.35">
      <c r="A3684">
        <v>3683</v>
      </c>
      <c r="B3684" t="s">
        <v>10548</v>
      </c>
      <c r="C3684">
        <v>23</v>
      </c>
      <c r="D3684" t="s">
        <v>10549</v>
      </c>
      <c r="E3684" t="s">
        <v>34</v>
      </c>
      <c r="F3684" t="s">
        <v>133</v>
      </c>
      <c r="G3684" t="s">
        <v>87</v>
      </c>
      <c r="H3684" t="s">
        <v>79</v>
      </c>
      <c r="I3684" t="s">
        <v>26</v>
      </c>
      <c r="J3684" t="s">
        <v>10550</v>
      </c>
      <c r="K3684" t="s">
        <v>19</v>
      </c>
    </row>
    <row r="3685" spans="1:11" x14ac:dyDescent="0.35">
      <c r="A3685">
        <v>3684</v>
      </c>
      <c r="B3685" t="s">
        <v>10551</v>
      </c>
      <c r="C3685">
        <v>24</v>
      </c>
      <c r="D3685" t="s">
        <v>10552</v>
      </c>
      <c r="E3685" t="s">
        <v>13</v>
      </c>
      <c r="F3685" t="s">
        <v>101</v>
      </c>
      <c r="G3685" t="s">
        <v>52</v>
      </c>
      <c r="H3685" t="s">
        <v>13</v>
      </c>
      <c r="I3685" t="s">
        <v>68</v>
      </c>
      <c r="J3685">
        <v>5432256473</v>
      </c>
      <c r="K3685" t="s">
        <v>19</v>
      </c>
    </row>
    <row r="3686" spans="1:11" x14ac:dyDescent="0.35">
      <c r="A3686">
        <v>3685</v>
      </c>
      <c r="B3686" t="s">
        <v>10553</v>
      </c>
      <c r="C3686">
        <v>24</v>
      </c>
      <c r="D3686" t="s">
        <v>10554</v>
      </c>
      <c r="E3686" t="s">
        <v>177</v>
      </c>
      <c r="F3686" t="s">
        <v>177</v>
      </c>
      <c r="G3686" t="s">
        <v>47</v>
      </c>
      <c r="H3686" t="s">
        <v>31</v>
      </c>
      <c r="I3686" t="s">
        <v>102</v>
      </c>
      <c r="J3686" t="s">
        <v>10555</v>
      </c>
      <c r="K3686" t="s">
        <v>37</v>
      </c>
    </row>
    <row r="3687" spans="1:11" x14ac:dyDescent="0.35">
      <c r="A3687">
        <v>3686</v>
      </c>
      <c r="B3687" t="s">
        <v>10556</v>
      </c>
      <c r="C3687">
        <v>23</v>
      </c>
      <c r="D3687" t="s">
        <v>10557</v>
      </c>
      <c r="E3687" t="s">
        <v>57</v>
      </c>
      <c r="F3687" t="s">
        <v>57</v>
      </c>
      <c r="G3687" t="s">
        <v>15</v>
      </c>
      <c r="H3687" t="s">
        <v>16</v>
      </c>
      <c r="I3687" t="s">
        <v>146</v>
      </c>
      <c r="J3687" t="s">
        <v>10558</v>
      </c>
      <c r="K3687" t="s">
        <v>19</v>
      </c>
    </row>
    <row r="3688" spans="1:11" x14ac:dyDescent="0.35">
      <c r="A3688">
        <v>3687</v>
      </c>
      <c r="B3688" t="s">
        <v>10559</v>
      </c>
      <c r="C3688">
        <v>25</v>
      </c>
      <c r="D3688" t="s">
        <v>10560</v>
      </c>
      <c r="E3688" t="s">
        <v>57</v>
      </c>
      <c r="F3688" t="s">
        <v>169</v>
      </c>
      <c r="G3688" t="s">
        <v>52</v>
      </c>
      <c r="H3688" t="s">
        <v>13</v>
      </c>
      <c r="I3688" t="s">
        <v>91</v>
      </c>
      <c r="J3688" t="s">
        <v>10561</v>
      </c>
      <c r="K3688" t="s">
        <v>28</v>
      </c>
    </row>
    <row r="3689" spans="1:11" x14ac:dyDescent="0.35">
      <c r="A3689">
        <v>3688</v>
      </c>
      <c r="B3689" t="s">
        <v>10562</v>
      </c>
      <c r="C3689">
        <v>22</v>
      </c>
      <c r="D3689" t="s">
        <v>10563</v>
      </c>
      <c r="E3689" t="s">
        <v>31</v>
      </c>
      <c r="F3689" t="s">
        <v>31</v>
      </c>
      <c r="G3689" t="s">
        <v>15</v>
      </c>
      <c r="H3689" t="s">
        <v>16</v>
      </c>
      <c r="I3689" t="s">
        <v>153</v>
      </c>
      <c r="J3689" t="s">
        <v>10564</v>
      </c>
      <c r="K3689" t="s">
        <v>37</v>
      </c>
    </row>
    <row r="3690" spans="1:11" x14ac:dyDescent="0.35">
      <c r="A3690">
        <v>3689</v>
      </c>
      <c r="B3690" t="s">
        <v>10565</v>
      </c>
      <c r="C3690">
        <v>26</v>
      </c>
      <c r="D3690" t="s">
        <v>10566</v>
      </c>
      <c r="E3690" t="s">
        <v>40</v>
      </c>
      <c r="F3690" t="s">
        <v>79</v>
      </c>
      <c r="G3690" t="s">
        <v>41</v>
      </c>
      <c r="H3690" t="s">
        <v>42</v>
      </c>
      <c r="I3690" t="s">
        <v>58</v>
      </c>
      <c r="J3690" t="s">
        <v>10567</v>
      </c>
      <c r="K3690" t="s">
        <v>37</v>
      </c>
    </row>
    <row r="3691" spans="1:11" x14ac:dyDescent="0.35">
      <c r="A3691">
        <v>3690</v>
      </c>
      <c r="B3691" t="s">
        <v>10568</v>
      </c>
      <c r="C3691">
        <v>29</v>
      </c>
      <c r="D3691" t="s">
        <v>10569</v>
      </c>
      <c r="E3691" t="s">
        <v>14</v>
      </c>
      <c r="F3691" t="s">
        <v>34</v>
      </c>
      <c r="G3691" t="s">
        <v>120</v>
      </c>
      <c r="H3691" t="s">
        <v>57</v>
      </c>
      <c r="I3691" t="s">
        <v>146</v>
      </c>
      <c r="J3691" t="s">
        <v>10570</v>
      </c>
      <c r="K3691" t="s">
        <v>28</v>
      </c>
    </row>
    <row r="3692" spans="1:11" x14ac:dyDescent="0.35">
      <c r="A3692">
        <v>3691</v>
      </c>
      <c r="B3692" t="s">
        <v>10571</v>
      </c>
      <c r="C3692">
        <v>21</v>
      </c>
      <c r="D3692" t="s">
        <v>10572</v>
      </c>
      <c r="E3692" t="s">
        <v>34</v>
      </c>
      <c r="F3692" t="s">
        <v>14</v>
      </c>
      <c r="G3692" t="s">
        <v>52</v>
      </c>
      <c r="H3692" t="s">
        <v>13</v>
      </c>
      <c r="I3692" t="s">
        <v>63</v>
      </c>
      <c r="J3692" t="s">
        <v>10573</v>
      </c>
      <c r="K3692" t="s">
        <v>28</v>
      </c>
    </row>
    <row r="3693" spans="1:11" x14ac:dyDescent="0.35">
      <c r="A3693">
        <v>3692</v>
      </c>
      <c r="B3693" t="s">
        <v>10574</v>
      </c>
      <c r="C3693">
        <v>29</v>
      </c>
      <c r="D3693" t="s">
        <v>10575</v>
      </c>
      <c r="E3693" t="s">
        <v>57</v>
      </c>
      <c r="F3693" t="s">
        <v>133</v>
      </c>
      <c r="G3693" t="s">
        <v>24</v>
      </c>
      <c r="H3693" t="s">
        <v>25</v>
      </c>
      <c r="I3693" t="s">
        <v>53</v>
      </c>
      <c r="J3693" t="s">
        <v>10576</v>
      </c>
      <c r="K3693" t="s">
        <v>28</v>
      </c>
    </row>
    <row r="3694" spans="1:11" x14ac:dyDescent="0.35">
      <c r="A3694">
        <v>3693</v>
      </c>
      <c r="B3694" t="s">
        <v>10577</v>
      </c>
      <c r="C3694">
        <v>22</v>
      </c>
      <c r="D3694" t="s">
        <v>10578</v>
      </c>
      <c r="E3694" t="s">
        <v>169</v>
      </c>
      <c r="F3694" t="s">
        <v>177</v>
      </c>
      <c r="G3694" t="s">
        <v>120</v>
      </c>
      <c r="H3694" t="s">
        <v>57</v>
      </c>
      <c r="I3694" t="s">
        <v>48</v>
      </c>
      <c r="J3694" t="s">
        <v>10579</v>
      </c>
      <c r="K3694" t="s">
        <v>28</v>
      </c>
    </row>
    <row r="3695" spans="1:11" x14ac:dyDescent="0.35">
      <c r="A3695">
        <v>3694</v>
      </c>
      <c r="B3695" t="s">
        <v>10580</v>
      </c>
      <c r="C3695">
        <v>24</v>
      </c>
      <c r="D3695" t="s">
        <v>10581</v>
      </c>
      <c r="E3695" t="s">
        <v>133</v>
      </c>
      <c r="F3695" t="s">
        <v>57</v>
      </c>
      <c r="G3695" t="s">
        <v>47</v>
      </c>
      <c r="H3695" t="s">
        <v>31</v>
      </c>
      <c r="I3695" t="s">
        <v>48</v>
      </c>
      <c r="J3695" t="s">
        <v>10582</v>
      </c>
      <c r="K3695" t="s">
        <v>76</v>
      </c>
    </row>
    <row r="3696" spans="1:11" x14ac:dyDescent="0.35">
      <c r="A3696">
        <v>3695</v>
      </c>
      <c r="B3696" t="s">
        <v>10583</v>
      </c>
      <c r="C3696">
        <v>30</v>
      </c>
      <c r="D3696" t="s">
        <v>10584</v>
      </c>
      <c r="E3696" t="s">
        <v>101</v>
      </c>
      <c r="F3696" t="s">
        <v>133</v>
      </c>
      <c r="G3696" t="s">
        <v>80</v>
      </c>
      <c r="H3696" t="s">
        <v>32</v>
      </c>
      <c r="I3696" t="s">
        <v>58</v>
      </c>
      <c r="J3696" t="s">
        <v>10585</v>
      </c>
      <c r="K3696" t="s">
        <v>76</v>
      </c>
    </row>
    <row r="3697" spans="1:11" x14ac:dyDescent="0.35">
      <c r="A3697">
        <v>3696</v>
      </c>
      <c r="B3697" t="s">
        <v>10586</v>
      </c>
      <c r="C3697">
        <v>30</v>
      </c>
      <c r="D3697" t="s">
        <v>10587</v>
      </c>
      <c r="E3697" t="s">
        <v>42</v>
      </c>
      <c r="F3697" t="s">
        <v>149</v>
      </c>
      <c r="G3697" t="s">
        <v>62</v>
      </c>
      <c r="H3697" t="s">
        <v>23</v>
      </c>
      <c r="I3697" t="s">
        <v>91</v>
      </c>
      <c r="J3697">
        <v>1531390186</v>
      </c>
      <c r="K3697" t="s">
        <v>44</v>
      </c>
    </row>
    <row r="3698" spans="1:11" x14ac:dyDescent="0.35">
      <c r="A3698">
        <v>3697</v>
      </c>
      <c r="B3698" t="s">
        <v>10588</v>
      </c>
      <c r="C3698">
        <v>25</v>
      </c>
      <c r="D3698" t="s">
        <v>10589</v>
      </c>
      <c r="E3698" t="s">
        <v>14</v>
      </c>
      <c r="F3698" t="s">
        <v>13</v>
      </c>
      <c r="G3698" t="s">
        <v>62</v>
      </c>
      <c r="H3698" t="s">
        <v>23</v>
      </c>
      <c r="I3698" t="s">
        <v>170</v>
      </c>
      <c r="J3698">
        <f>1-461-573-3244</f>
        <v>-4277</v>
      </c>
      <c r="K3698" t="s">
        <v>76</v>
      </c>
    </row>
    <row r="3699" spans="1:11" x14ac:dyDescent="0.35">
      <c r="A3699">
        <v>3698</v>
      </c>
      <c r="B3699" t="s">
        <v>10590</v>
      </c>
      <c r="C3699">
        <v>30</v>
      </c>
      <c r="D3699" t="s">
        <v>10591</v>
      </c>
      <c r="E3699" t="s">
        <v>32</v>
      </c>
      <c r="F3699" t="s">
        <v>32</v>
      </c>
      <c r="G3699" t="s">
        <v>47</v>
      </c>
      <c r="H3699" t="s">
        <v>31</v>
      </c>
      <c r="I3699" t="s">
        <v>26</v>
      </c>
      <c r="J3699" t="s">
        <v>10592</v>
      </c>
      <c r="K3699" t="s">
        <v>44</v>
      </c>
    </row>
    <row r="3700" spans="1:11" x14ac:dyDescent="0.35">
      <c r="A3700">
        <v>3699</v>
      </c>
      <c r="B3700" t="s">
        <v>10593</v>
      </c>
      <c r="C3700">
        <v>27</v>
      </c>
      <c r="D3700" t="s">
        <v>10594</v>
      </c>
      <c r="E3700" t="s">
        <v>40</v>
      </c>
      <c r="F3700" t="s">
        <v>25</v>
      </c>
      <c r="G3700" t="s">
        <v>80</v>
      </c>
      <c r="H3700" t="s">
        <v>32</v>
      </c>
      <c r="I3700" t="s">
        <v>63</v>
      </c>
      <c r="J3700" t="s">
        <v>10595</v>
      </c>
      <c r="K3700" t="s">
        <v>37</v>
      </c>
    </row>
    <row r="3701" spans="1:11" x14ac:dyDescent="0.35">
      <c r="A3701">
        <v>3700</v>
      </c>
      <c r="B3701" t="s">
        <v>10596</v>
      </c>
      <c r="C3701">
        <v>26</v>
      </c>
      <c r="D3701" t="s">
        <v>10597</v>
      </c>
      <c r="E3701" t="s">
        <v>25</v>
      </c>
      <c r="F3701" t="s">
        <v>101</v>
      </c>
      <c r="G3701" t="s">
        <v>47</v>
      </c>
      <c r="H3701" t="s">
        <v>31</v>
      </c>
      <c r="I3701" t="s">
        <v>63</v>
      </c>
      <c r="J3701" t="s">
        <v>10598</v>
      </c>
      <c r="K3701" t="s">
        <v>44</v>
      </c>
    </row>
    <row r="3702" spans="1:11" x14ac:dyDescent="0.35">
      <c r="A3702">
        <v>3701</v>
      </c>
      <c r="B3702" t="s">
        <v>10599</v>
      </c>
      <c r="C3702">
        <v>25</v>
      </c>
      <c r="D3702" t="s">
        <v>10600</v>
      </c>
      <c r="E3702" t="s">
        <v>25</v>
      </c>
      <c r="F3702" t="s">
        <v>177</v>
      </c>
      <c r="G3702" t="s">
        <v>120</v>
      </c>
      <c r="H3702" t="s">
        <v>57</v>
      </c>
      <c r="I3702" t="s">
        <v>35</v>
      </c>
      <c r="J3702" t="s">
        <v>10601</v>
      </c>
      <c r="K3702" t="s">
        <v>76</v>
      </c>
    </row>
    <row r="3703" spans="1:11" x14ac:dyDescent="0.35">
      <c r="A3703">
        <v>3702</v>
      </c>
      <c r="B3703" t="s">
        <v>10602</v>
      </c>
      <c r="C3703">
        <v>28</v>
      </c>
      <c r="D3703" t="s">
        <v>10603</v>
      </c>
      <c r="E3703" t="s">
        <v>169</v>
      </c>
      <c r="F3703" t="s">
        <v>22</v>
      </c>
      <c r="G3703" t="s">
        <v>24</v>
      </c>
      <c r="H3703" t="s">
        <v>25</v>
      </c>
      <c r="I3703" t="s">
        <v>170</v>
      </c>
      <c r="J3703" t="s">
        <v>10604</v>
      </c>
      <c r="K3703" t="s">
        <v>19</v>
      </c>
    </row>
    <row r="3704" spans="1:11" x14ac:dyDescent="0.35">
      <c r="A3704">
        <v>3703</v>
      </c>
      <c r="B3704" t="s">
        <v>1614</v>
      </c>
      <c r="C3704">
        <v>23</v>
      </c>
      <c r="D3704" t="s">
        <v>10605</v>
      </c>
      <c r="E3704" t="s">
        <v>34</v>
      </c>
      <c r="F3704" t="s">
        <v>201</v>
      </c>
      <c r="G3704" t="s">
        <v>33</v>
      </c>
      <c r="H3704" t="s">
        <v>34</v>
      </c>
      <c r="I3704" t="s">
        <v>88</v>
      </c>
      <c r="J3704" t="s">
        <v>10606</v>
      </c>
      <c r="K3704" t="s">
        <v>44</v>
      </c>
    </row>
    <row r="3705" spans="1:11" x14ac:dyDescent="0.35">
      <c r="A3705">
        <v>3704</v>
      </c>
      <c r="B3705" t="s">
        <v>10607</v>
      </c>
      <c r="C3705">
        <v>30</v>
      </c>
      <c r="D3705" t="s">
        <v>10608</v>
      </c>
      <c r="E3705" t="s">
        <v>14</v>
      </c>
      <c r="F3705" t="s">
        <v>23</v>
      </c>
      <c r="G3705" t="s">
        <v>24</v>
      </c>
      <c r="H3705" t="s">
        <v>25</v>
      </c>
      <c r="I3705" t="s">
        <v>26</v>
      </c>
      <c r="J3705">
        <v>9354746046</v>
      </c>
      <c r="K3705" t="s">
        <v>76</v>
      </c>
    </row>
    <row r="3706" spans="1:11" x14ac:dyDescent="0.35">
      <c r="A3706">
        <v>3705</v>
      </c>
      <c r="B3706" t="s">
        <v>10609</v>
      </c>
      <c r="C3706">
        <v>28</v>
      </c>
      <c r="D3706" t="s">
        <v>10610</v>
      </c>
      <c r="E3706" t="s">
        <v>169</v>
      </c>
      <c r="F3706" t="s">
        <v>14</v>
      </c>
      <c r="G3706" t="s">
        <v>41</v>
      </c>
      <c r="H3706" t="s">
        <v>42</v>
      </c>
      <c r="I3706" t="s">
        <v>63</v>
      </c>
      <c r="J3706" t="s">
        <v>10611</v>
      </c>
      <c r="K3706" t="s">
        <v>37</v>
      </c>
    </row>
    <row r="3707" spans="1:11" x14ac:dyDescent="0.35">
      <c r="A3707">
        <v>3706</v>
      </c>
      <c r="B3707" t="s">
        <v>10612</v>
      </c>
      <c r="C3707">
        <v>25</v>
      </c>
      <c r="D3707" t="s">
        <v>10613</v>
      </c>
      <c r="E3707" t="s">
        <v>25</v>
      </c>
      <c r="F3707" t="s">
        <v>25</v>
      </c>
      <c r="G3707" t="s">
        <v>47</v>
      </c>
      <c r="H3707" t="s">
        <v>31</v>
      </c>
      <c r="I3707" t="s">
        <v>35</v>
      </c>
      <c r="J3707" t="s">
        <v>10614</v>
      </c>
      <c r="K3707" t="s">
        <v>76</v>
      </c>
    </row>
    <row r="3708" spans="1:11" x14ac:dyDescent="0.35">
      <c r="A3708">
        <v>3707</v>
      </c>
      <c r="B3708" t="s">
        <v>10615</v>
      </c>
      <c r="C3708">
        <v>29</v>
      </c>
      <c r="D3708" t="s">
        <v>10616</v>
      </c>
      <c r="E3708" t="s">
        <v>201</v>
      </c>
      <c r="F3708" t="s">
        <v>101</v>
      </c>
      <c r="G3708" t="s">
        <v>87</v>
      </c>
      <c r="H3708" t="s">
        <v>79</v>
      </c>
      <c r="I3708" t="s">
        <v>35</v>
      </c>
      <c r="J3708" t="s">
        <v>10617</v>
      </c>
      <c r="K3708" t="s">
        <v>76</v>
      </c>
    </row>
    <row r="3709" spans="1:11" x14ac:dyDescent="0.35">
      <c r="A3709">
        <v>3708</v>
      </c>
      <c r="B3709" t="s">
        <v>10618</v>
      </c>
      <c r="C3709">
        <v>22</v>
      </c>
      <c r="D3709" t="s">
        <v>10619</v>
      </c>
      <c r="E3709" t="s">
        <v>201</v>
      </c>
      <c r="F3709" t="s">
        <v>67</v>
      </c>
      <c r="G3709" t="s">
        <v>52</v>
      </c>
      <c r="H3709" t="s">
        <v>13</v>
      </c>
      <c r="I3709" t="s">
        <v>102</v>
      </c>
      <c r="J3709" t="s">
        <v>10620</v>
      </c>
      <c r="K3709" t="s">
        <v>44</v>
      </c>
    </row>
    <row r="3710" spans="1:11" x14ac:dyDescent="0.35">
      <c r="A3710">
        <v>3709</v>
      </c>
      <c r="B3710" t="s">
        <v>10621</v>
      </c>
      <c r="C3710">
        <v>25</v>
      </c>
      <c r="D3710" t="s">
        <v>10622</v>
      </c>
      <c r="E3710" t="s">
        <v>31</v>
      </c>
      <c r="F3710" t="s">
        <v>67</v>
      </c>
      <c r="G3710" t="s">
        <v>41</v>
      </c>
      <c r="H3710" t="s">
        <v>42</v>
      </c>
      <c r="I3710" t="s">
        <v>63</v>
      </c>
      <c r="J3710" t="s">
        <v>10623</v>
      </c>
      <c r="K3710" t="s">
        <v>44</v>
      </c>
    </row>
    <row r="3711" spans="1:11" x14ac:dyDescent="0.35">
      <c r="A3711">
        <v>3710</v>
      </c>
      <c r="B3711" t="s">
        <v>10624</v>
      </c>
      <c r="C3711">
        <v>24</v>
      </c>
      <c r="D3711" t="s">
        <v>10625</v>
      </c>
      <c r="E3711" t="s">
        <v>34</v>
      </c>
      <c r="F3711" t="s">
        <v>32</v>
      </c>
      <c r="G3711" t="s">
        <v>120</v>
      </c>
      <c r="H3711" t="s">
        <v>57</v>
      </c>
      <c r="I3711" t="s">
        <v>102</v>
      </c>
      <c r="J3711" t="s">
        <v>10626</v>
      </c>
      <c r="K3711" t="s">
        <v>28</v>
      </c>
    </row>
    <row r="3712" spans="1:11" x14ac:dyDescent="0.35">
      <c r="A3712">
        <v>3711</v>
      </c>
      <c r="B3712" t="s">
        <v>5388</v>
      </c>
      <c r="C3712">
        <v>22</v>
      </c>
      <c r="D3712" t="s">
        <v>10627</v>
      </c>
      <c r="E3712" t="s">
        <v>13</v>
      </c>
      <c r="F3712" t="s">
        <v>32</v>
      </c>
      <c r="G3712" t="s">
        <v>80</v>
      </c>
      <c r="H3712" t="s">
        <v>32</v>
      </c>
      <c r="I3712" t="s">
        <v>91</v>
      </c>
      <c r="J3712" t="s">
        <v>10628</v>
      </c>
      <c r="K3712" t="s">
        <v>28</v>
      </c>
    </row>
    <row r="3713" spans="1:11" x14ac:dyDescent="0.35">
      <c r="A3713">
        <v>3712</v>
      </c>
      <c r="B3713" t="s">
        <v>10629</v>
      </c>
      <c r="C3713">
        <v>30</v>
      </c>
      <c r="D3713" t="s">
        <v>10630</v>
      </c>
      <c r="E3713" t="s">
        <v>101</v>
      </c>
      <c r="F3713" t="s">
        <v>177</v>
      </c>
      <c r="G3713" t="s">
        <v>52</v>
      </c>
      <c r="H3713" t="s">
        <v>13</v>
      </c>
      <c r="I3713" t="s">
        <v>58</v>
      </c>
      <c r="J3713" t="s">
        <v>10631</v>
      </c>
      <c r="K3713" t="s">
        <v>44</v>
      </c>
    </row>
    <row r="3714" spans="1:11" x14ac:dyDescent="0.35">
      <c r="A3714">
        <v>3713</v>
      </c>
      <c r="B3714" t="s">
        <v>10632</v>
      </c>
      <c r="C3714">
        <v>23</v>
      </c>
      <c r="D3714" t="s">
        <v>10633</v>
      </c>
      <c r="E3714" t="s">
        <v>32</v>
      </c>
      <c r="F3714" t="s">
        <v>42</v>
      </c>
      <c r="G3714" t="s">
        <v>87</v>
      </c>
      <c r="H3714" t="s">
        <v>79</v>
      </c>
      <c r="I3714" t="s">
        <v>63</v>
      </c>
      <c r="J3714" t="s">
        <v>10634</v>
      </c>
      <c r="K3714" t="s">
        <v>19</v>
      </c>
    </row>
    <row r="3715" spans="1:11" x14ac:dyDescent="0.35">
      <c r="A3715">
        <v>3714</v>
      </c>
      <c r="B3715" t="s">
        <v>10635</v>
      </c>
      <c r="C3715">
        <v>20</v>
      </c>
      <c r="D3715" t="s">
        <v>10636</v>
      </c>
      <c r="E3715" t="s">
        <v>14</v>
      </c>
      <c r="F3715" t="s">
        <v>177</v>
      </c>
      <c r="G3715" t="s">
        <v>24</v>
      </c>
      <c r="H3715" t="s">
        <v>25</v>
      </c>
      <c r="I3715" t="s">
        <v>91</v>
      </c>
      <c r="J3715" t="s">
        <v>10637</v>
      </c>
      <c r="K3715" t="s">
        <v>28</v>
      </c>
    </row>
    <row r="3716" spans="1:11" x14ac:dyDescent="0.35">
      <c r="A3716">
        <v>3715</v>
      </c>
      <c r="B3716" t="s">
        <v>10638</v>
      </c>
      <c r="C3716">
        <v>24</v>
      </c>
      <c r="D3716" t="s">
        <v>10639</v>
      </c>
      <c r="E3716" t="s">
        <v>201</v>
      </c>
      <c r="F3716" t="s">
        <v>42</v>
      </c>
      <c r="G3716" t="s">
        <v>87</v>
      </c>
      <c r="H3716" t="s">
        <v>79</v>
      </c>
      <c r="I3716" t="s">
        <v>58</v>
      </c>
      <c r="J3716" t="s">
        <v>10640</v>
      </c>
      <c r="K3716" t="s">
        <v>28</v>
      </c>
    </row>
    <row r="3717" spans="1:11" x14ac:dyDescent="0.35">
      <c r="A3717">
        <v>3716</v>
      </c>
      <c r="B3717" t="s">
        <v>10641</v>
      </c>
      <c r="C3717">
        <v>24</v>
      </c>
      <c r="D3717" t="s">
        <v>10642</v>
      </c>
      <c r="E3717" t="s">
        <v>23</v>
      </c>
      <c r="F3717" t="s">
        <v>22</v>
      </c>
      <c r="G3717" t="s">
        <v>15</v>
      </c>
      <c r="H3717" t="s">
        <v>16</v>
      </c>
      <c r="I3717" t="s">
        <v>58</v>
      </c>
      <c r="J3717" t="s">
        <v>10643</v>
      </c>
      <c r="K3717" t="s">
        <v>28</v>
      </c>
    </row>
    <row r="3718" spans="1:11" x14ac:dyDescent="0.35">
      <c r="A3718">
        <v>3717</v>
      </c>
      <c r="B3718" t="s">
        <v>10644</v>
      </c>
      <c r="C3718">
        <v>24</v>
      </c>
      <c r="D3718" t="s">
        <v>10645</v>
      </c>
      <c r="E3718" t="s">
        <v>101</v>
      </c>
      <c r="F3718" t="s">
        <v>40</v>
      </c>
      <c r="G3718" t="s">
        <v>80</v>
      </c>
      <c r="H3718" t="s">
        <v>32</v>
      </c>
      <c r="I3718" t="s">
        <v>91</v>
      </c>
      <c r="J3718" t="s">
        <v>10646</v>
      </c>
      <c r="K3718" t="s">
        <v>44</v>
      </c>
    </row>
    <row r="3719" spans="1:11" x14ac:dyDescent="0.35">
      <c r="A3719">
        <v>3718</v>
      </c>
      <c r="B3719" t="s">
        <v>10647</v>
      </c>
      <c r="C3719">
        <v>25</v>
      </c>
      <c r="D3719" t="s">
        <v>10648</v>
      </c>
      <c r="E3719" t="s">
        <v>133</v>
      </c>
      <c r="F3719" t="s">
        <v>42</v>
      </c>
      <c r="G3719" t="s">
        <v>62</v>
      </c>
      <c r="H3719" t="s">
        <v>23</v>
      </c>
      <c r="I3719" t="s">
        <v>170</v>
      </c>
      <c r="J3719" t="s">
        <v>10649</v>
      </c>
      <c r="K3719" t="s">
        <v>19</v>
      </c>
    </row>
    <row r="3720" spans="1:11" x14ac:dyDescent="0.35">
      <c r="A3720">
        <v>3719</v>
      </c>
      <c r="B3720" t="s">
        <v>10650</v>
      </c>
      <c r="C3720">
        <v>23</v>
      </c>
      <c r="D3720" t="s">
        <v>10651</v>
      </c>
      <c r="E3720" t="s">
        <v>31</v>
      </c>
      <c r="F3720" t="s">
        <v>16</v>
      </c>
      <c r="G3720" t="s">
        <v>80</v>
      </c>
      <c r="H3720" t="s">
        <v>32</v>
      </c>
      <c r="I3720" t="s">
        <v>17</v>
      </c>
      <c r="J3720" t="s">
        <v>10652</v>
      </c>
      <c r="K3720" t="s">
        <v>37</v>
      </c>
    </row>
    <row r="3721" spans="1:11" x14ac:dyDescent="0.35">
      <c r="A3721">
        <v>3720</v>
      </c>
      <c r="B3721" t="s">
        <v>10653</v>
      </c>
      <c r="C3721">
        <v>29</v>
      </c>
      <c r="D3721" t="s">
        <v>10654</v>
      </c>
      <c r="E3721" t="s">
        <v>32</v>
      </c>
      <c r="F3721" t="s">
        <v>31</v>
      </c>
      <c r="G3721" t="s">
        <v>87</v>
      </c>
      <c r="H3721" t="s">
        <v>79</v>
      </c>
      <c r="I3721" t="s">
        <v>53</v>
      </c>
      <c r="J3721" t="s">
        <v>10655</v>
      </c>
      <c r="K3721" t="s">
        <v>28</v>
      </c>
    </row>
    <row r="3722" spans="1:11" x14ac:dyDescent="0.35">
      <c r="A3722">
        <v>3721</v>
      </c>
      <c r="B3722" t="s">
        <v>10656</v>
      </c>
      <c r="C3722">
        <v>23</v>
      </c>
      <c r="D3722" t="s">
        <v>10657</v>
      </c>
      <c r="E3722" t="s">
        <v>42</v>
      </c>
      <c r="F3722" t="s">
        <v>67</v>
      </c>
      <c r="G3722" t="s">
        <v>62</v>
      </c>
      <c r="H3722" t="s">
        <v>23</v>
      </c>
      <c r="I3722" t="s">
        <v>146</v>
      </c>
      <c r="J3722" t="s">
        <v>10658</v>
      </c>
      <c r="K3722" t="s">
        <v>37</v>
      </c>
    </row>
    <row r="3723" spans="1:11" x14ac:dyDescent="0.35">
      <c r="A3723">
        <v>3722</v>
      </c>
      <c r="B3723" t="s">
        <v>10659</v>
      </c>
      <c r="C3723">
        <v>21</v>
      </c>
      <c r="D3723" t="s">
        <v>10660</v>
      </c>
      <c r="E3723" t="s">
        <v>22</v>
      </c>
      <c r="F3723" t="s">
        <v>14</v>
      </c>
      <c r="G3723" t="s">
        <v>62</v>
      </c>
      <c r="H3723" t="s">
        <v>23</v>
      </c>
      <c r="I3723" t="s">
        <v>48</v>
      </c>
      <c r="J3723" t="s">
        <v>10661</v>
      </c>
      <c r="K3723" t="s">
        <v>76</v>
      </c>
    </row>
    <row r="3724" spans="1:11" x14ac:dyDescent="0.35">
      <c r="A3724">
        <v>3723</v>
      </c>
      <c r="B3724" t="s">
        <v>10662</v>
      </c>
      <c r="C3724">
        <v>22</v>
      </c>
      <c r="D3724" t="s">
        <v>10663</v>
      </c>
      <c r="E3724" t="s">
        <v>101</v>
      </c>
      <c r="F3724" t="s">
        <v>57</v>
      </c>
      <c r="G3724" t="s">
        <v>120</v>
      </c>
      <c r="H3724" t="s">
        <v>57</v>
      </c>
      <c r="I3724" t="s">
        <v>153</v>
      </c>
      <c r="J3724" t="s">
        <v>10664</v>
      </c>
      <c r="K3724" t="s">
        <v>37</v>
      </c>
    </row>
    <row r="3725" spans="1:11" x14ac:dyDescent="0.35">
      <c r="A3725">
        <v>3724</v>
      </c>
      <c r="B3725" t="s">
        <v>10665</v>
      </c>
      <c r="C3725">
        <v>25</v>
      </c>
      <c r="D3725" t="s">
        <v>10666</v>
      </c>
      <c r="E3725" t="s">
        <v>25</v>
      </c>
      <c r="F3725" t="s">
        <v>13</v>
      </c>
      <c r="G3725" t="s">
        <v>47</v>
      </c>
      <c r="H3725" t="s">
        <v>31</v>
      </c>
      <c r="I3725" t="s">
        <v>170</v>
      </c>
      <c r="J3725" t="s">
        <v>10667</v>
      </c>
      <c r="K3725" t="s">
        <v>19</v>
      </c>
    </row>
    <row r="3726" spans="1:11" x14ac:dyDescent="0.35">
      <c r="A3726">
        <v>3725</v>
      </c>
      <c r="B3726" t="s">
        <v>10668</v>
      </c>
      <c r="C3726">
        <v>22</v>
      </c>
      <c r="D3726" t="s">
        <v>10669</v>
      </c>
      <c r="E3726" t="s">
        <v>67</v>
      </c>
      <c r="F3726" t="s">
        <v>13</v>
      </c>
      <c r="G3726" t="s">
        <v>52</v>
      </c>
      <c r="H3726" t="s">
        <v>13</v>
      </c>
      <c r="I3726" t="s">
        <v>63</v>
      </c>
      <c r="J3726" t="s">
        <v>10670</v>
      </c>
      <c r="K3726" t="s">
        <v>44</v>
      </c>
    </row>
    <row r="3727" spans="1:11" x14ac:dyDescent="0.35">
      <c r="A3727">
        <v>3726</v>
      </c>
      <c r="B3727" t="s">
        <v>10671</v>
      </c>
      <c r="C3727">
        <v>23</v>
      </c>
      <c r="D3727" t="s">
        <v>10672</v>
      </c>
      <c r="E3727" t="s">
        <v>14</v>
      </c>
      <c r="F3727" t="s">
        <v>57</v>
      </c>
      <c r="G3727" t="s">
        <v>24</v>
      </c>
      <c r="H3727" t="s">
        <v>25</v>
      </c>
      <c r="I3727" t="s">
        <v>146</v>
      </c>
      <c r="J3727" t="s">
        <v>10673</v>
      </c>
      <c r="K3727" t="s">
        <v>37</v>
      </c>
    </row>
    <row r="3728" spans="1:11" x14ac:dyDescent="0.35">
      <c r="A3728">
        <v>3727</v>
      </c>
      <c r="B3728" t="s">
        <v>10674</v>
      </c>
      <c r="C3728">
        <v>22</v>
      </c>
      <c r="D3728" t="s">
        <v>10675</v>
      </c>
      <c r="E3728" t="s">
        <v>57</v>
      </c>
      <c r="F3728" t="s">
        <v>23</v>
      </c>
      <c r="G3728" t="s">
        <v>33</v>
      </c>
      <c r="H3728" t="s">
        <v>34</v>
      </c>
      <c r="I3728" t="s">
        <v>63</v>
      </c>
      <c r="J3728" t="s">
        <v>10676</v>
      </c>
      <c r="K3728" t="s">
        <v>37</v>
      </c>
    </row>
    <row r="3729" spans="1:11" x14ac:dyDescent="0.35">
      <c r="A3729">
        <v>3728</v>
      </c>
      <c r="B3729" t="s">
        <v>10677</v>
      </c>
      <c r="C3729">
        <v>24</v>
      </c>
      <c r="D3729" t="s">
        <v>10678</v>
      </c>
      <c r="E3729" t="s">
        <v>149</v>
      </c>
      <c r="F3729" t="s">
        <v>22</v>
      </c>
      <c r="G3729" t="s">
        <v>47</v>
      </c>
      <c r="H3729" t="s">
        <v>31</v>
      </c>
      <c r="I3729" t="s">
        <v>48</v>
      </c>
      <c r="J3729" t="s">
        <v>10679</v>
      </c>
      <c r="K3729" t="s">
        <v>37</v>
      </c>
    </row>
    <row r="3730" spans="1:11" x14ac:dyDescent="0.35">
      <c r="A3730">
        <v>3729</v>
      </c>
      <c r="B3730" t="s">
        <v>10680</v>
      </c>
      <c r="C3730">
        <v>24</v>
      </c>
      <c r="D3730" t="s">
        <v>10681</v>
      </c>
      <c r="E3730" t="s">
        <v>169</v>
      </c>
      <c r="F3730" t="s">
        <v>32</v>
      </c>
      <c r="G3730" t="s">
        <v>47</v>
      </c>
      <c r="H3730" t="s">
        <v>31</v>
      </c>
      <c r="I3730" t="s">
        <v>48</v>
      </c>
      <c r="J3730" t="s">
        <v>10682</v>
      </c>
      <c r="K3730" t="s">
        <v>19</v>
      </c>
    </row>
    <row r="3731" spans="1:11" x14ac:dyDescent="0.35">
      <c r="A3731">
        <v>3730</v>
      </c>
      <c r="B3731" t="s">
        <v>6088</v>
      </c>
      <c r="C3731">
        <v>20</v>
      </c>
      <c r="D3731" t="s">
        <v>10683</v>
      </c>
      <c r="E3731" t="s">
        <v>42</v>
      </c>
      <c r="F3731" t="s">
        <v>13</v>
      </c>
      <c r="G3731" t="s">
        <v>41</v>
      </c>
      <c r="H3731" t="s">
        <v>42</v>
      </c>
      <c r="I3731" t="s">
        <v>58</v>
      </c>
      <c r="J3731" t="s">
        <v>10684</v>
      </c>
      <c r="K3731" t="s">
        <v>44</v>
      </c>
    </row>
    <row r="3732" spans="1:11" x14ac:dyDescent="0.35">
      <c r="A3732">
        <v>3731</v>
      </c>
      <c r="B3732" t="s">
        <v>10685</v>
      </c>
      <c r="C3732">
        <v>22</v>
      </c>
      <c r="D3732" t="s">
        <v>10686</v>
      </c>
      <c r="E3732" t="s">
        <v>14</v>
      </c>
      <c r="F3732" t="s">
        <v>42</v>
      </c>
      <c r="G3732" t="s">
        <v>120</v>
      </c>
      <c r="H3732" t="s">
        <v>57</v>
      </c>
      <c r="I3732" t="s">
        <v>116</v>
      </c>
      <c r="J3732">
        <v>714415688</v>
      </c>
      <c r="K3732" t="s">
        <v>76</v>
      </c>
    </row>
    <row r="3733" spans="1:11" x14ac:dyDescent="0.35">
      <c r="A3733">
        <v>3732</v>
      </c>
      <c r="B3733" t="s">
        <v>10687</v>
      </c>
      <c r="C3733">
        <v>29</v>
      </c>
      <c r="D3733" t="s">
        <v>10688</v>
      </c>
      <c r="E3733" t="s">
        <v>177</v>
      </c>
      <c r="F3733" t="s">
        <v>23</v>
      </c>
      <c r="G3733" t="s">
        <v>33</v>
      </c>
      <c r="H3733" t="s">
        <v>34</v>
      </c>
      <c r="I3733" t="s">
        <v>91</v>
      </c>
      <c r="J3733" t="s">
        <v>10689</v>
      </c>
      <c r="K3733" t="s">
        <v>37</v>
      </c>
    </row>
    <row r="3734" spans="1:11" x14ac:dyDescent="0.35">
      <c r="A3734">
        <v>3733</v>
      </c>
      <c r="B3734" t="s">
        <v>10690</v>
      </c>
      <c r="C3734">
        <v>25</v>
      </c>
      <c r="D3734" t="s">
        <v>10691</v>
      </c>
      <c r="E3734" t="s">
        <v>149</v>
      </c>
      <c r="F3734" t="s">
        <v>40</v>
      </c>
      <c r="G3734" t="s">
        <v>24</v>
      </c>
      <c r="H3734" t="s">
        <v>25</v>
      </c>
      <c r="I3734" t="s">
        <v>88</v>
      </c>
      <c r="J3734" t="s">
        <v>10692</v>
      </c>
      <c r="K3734" t="s">
        <v>44</v>
      </c>
    </row>
    <row r="3735" spans="1:11" x14ac:dyDescent="0.35">
      <c r="A3735">
        <v>3734</v>
      </c>
      <c r="B3735" t="s">
        <v>5912</v>
      </c>
      <c r="C3735">
        <v>28</v>
      </c>
      <c r="D3735" t="s">
        <v>10693</v>
      </c>
      <c r="E3735" t="s">
        <v>42</v>
      </c>
      <c r="F3735" t="s">
        <v>14</v>
      </c>
      <c r="G3735" t="s">
        <v>80</v>
      </c>
      <c r="H3735" t="s">
        <v>32</v>
      </c>
      <c r="I3735" t="s">
        <v>68</v>
      </c>
      <c r="J3735" t="s">
        <v>10694</v>
      </c>
      <c r="K3735" t="s">
        <v>76</v>
      </c>
    </row>
    <row r="3736" spans="1:11" x14ac:dyDescent="0.35">
      <c r="A3736">
        <v>3735</v>
      </c>
      <c r="B3736" t="s">
        <v>10520</v>
      </c>
      <c r="C3736">
        <v>23</v>
      </c>
      <c r="D3736" t="s">
        <v>10695</v>
      </c>
      <c r="E3736" t="s">
        <v>14</v>
      </c>
      <c r="F3736" t="s">
        <v>32</v>
      </c>
      <c r="G3736" t="s">
        <v>41</v>
      </c>
      <c r="H3736" t="s">
        <v>42</v>
      </c>
      <c r="I3736" t="s">
        <v>146</v>
      </c>
      <c r="J3736" t="s">
        <v>10696</v>
      </c>
      <c r="K3736" t="s">
        <v>44</v>
      </c>
    </row>
    <row r="3737" spans="1:11" x14ac:dyDescent="0.35">
      <c r="A3737">
        <v>3736</v>
      </c>
      <c r="B3737" t="s">
        <v>10697</v>
      </c>
      <c r="C3737">
        <v>27</v>
      </c>
      <c r="D3737" t="s">
        <v>10698</v>
      </c>
      <c r="E3737" t="s">
        <v>14</v>
      </c>
      <c r="F3737" t="s">
        <v>14</v>
      </c>
      <c r="G3737" t="s">
        <v>47</v>
      </c>
      <c r="H3737" t="s">
        <v>31</v>
      </c>
      <c r="I3737" t="s">
        <v>68</v>
      </c>
      <c r="J3737">
        <v>5310341978</v>
      </c>
      <c r="K3737" t="s">
        <v>19</v>
      </c>
    </row>
    <row r="3738" spans="1:11" x14ac:dyDescent="0.35">
      <c r="A3738">
        <v>3737</v>
      </c>
      <c r="B3738" t="s">
        <v>10699</v>
      </c>
      <c r="C3738">
        <v>21</v>
      </c>
      <c r="D3738" t="s">
        <v>10700</v>
      </c>
      <c r="E3738" t="s">
        <v>169</v>
      </c>
      <c r="F3738" t="s">
        <v>101</v>
      </c>
      <c r="G3738" t="s">
        <v>87</v>
      </c>
      <c r="H3738" t="s">
        <v>79</v>
      </c>
      <c r="I3738" t="s">
        <v>102</v>
      </c>
      <c r="J3738" t="s">
        <v>10701</v>
      </c>
      <c r="K3738" t="s">
        <v>37</v>
      </c>
    </row>
    <row r="3739" spans="1:11" x14ac:dyDescent="0.35">
      <c r="A3739">
        <v>3738</v>
      </c>
      <c r="B3739" t="s">
        <v>10702</v>
      </c>
      <c r="C3739">
        <v>25</v>
      </c>
      <c r="D3739" t="s">
        <v>10703</v>
      </c>
      <c r="E3739" t="s">
        <v>14</v>
      </c>
      <c r="F3739" t="s">
        <v>42</v>
      </c>
      <c r="G3739" t="s">
        <v>87</v>
      </c>
      <c r="H3739" t="s">
        <v>79</v>
      </c>
      <c r="I3739" t="s">
        <v>17</v>
      </c>
      <c r="J3739" t="s">
        <v>10704</v>
      </c>
      <c r="K3739" t="s">
        <v>28</v>
      </c>
    </row>
    <row r="3740" spans="1:11" x14ac:dyDescent="0.35">
      <c r="A3740">
        <v>3739</v>
      </c>
      <c r="B3740" t="s">
        <v>10705</v>
      </c>
      <c r="C3740">
        <v>24</v>
      </c>
      <c r="D3740" t="s">
        <v>10706</v>
      </c>
      <c r="E3740" t="s">
        <v>13</v>
      </c>
      <c r="F3740" t="s">
        <v>101</v>
      </c>
      <c r="G3740" t="s">
        <v>33</v>
      </c>
      <c r="H3740" t="s">
        <v>34</v>
      </c>
      <c r="I3740" t="s">
        <v>35</v>
      </c>
      <c r="J3740" t="s">
        <v>10707</v>
      </c>
      <c r="K3740" t="s">
        <v>28</v>
      </c>
    </row>
    <row r="3741" spans="1:11" x14ac:dyDescent="0.35">
      <c r="A3741">
        <v>3740</v>
      </c>
      <c r="B3741" t="s">
        <v>1774</v>
      </c>
      <c r="C3741">
        <v>21</v>
      </c>
      <c r="D3741" t="s">
        <v>10708</v>
      </c>
      <c r="E3741" t="s">
        <v>169</v>
      </c>
      <c r="F3741" t="s">
        <v>149</v>
      </c>
      <c r="G3741" t="s">
        <v>15</v>
      </c>
      <c r="H3741" t="s">
        <v>16</v>
      </c>
      <c r="I3741" t="s">
        <v>17</v>
      </c>
      <c r="J3741" t="s">
        <v>10709</v>
      </c>
      <c r="K3741" t="s">
        <v>28</v>
      </c>
    </row>
    <row r="3742" spans="1:11" x14ac:dyDescent="0.35">
      <c r="A3742">
        <v>3741</v>
      </c>
      <c r="B3742" t="s">
        <v>10710</v>
      </c>
      <c r="C3742">
        <v>26</v>
      </c>
      <c r="D3742" t="s">
        <v>10711</v>
      </c>
      <c r="E3742" t="s">
        <v>31</v>
      </c>
      <c r="F3742" t="s">
        <v>14</v>
      </c>
      <c r="G3742" t="s">
        <v>80</v>
      </c>
      <c r="H3742" t="s">
        <v>32</v>
      </c>
      <c r="I3742" t="s">
        <v>116</v>
      </c>
      <c r="J3742" t="s">
        <v>10712</v>
      </c>
      <c r="K3742" t="s">
        <v>28</v>
      </c>
    </row>
    <row r="3743" spans="1:11" x14ac:dyDescent="0.35">
      <c r="A3743">
        <v>3742</v>
      </c>
      <c r="B3743" t="s">
        <v>10713</v>
      </c>
      <c r="C3743">
        <v>27</v>
      </c>
      <c r="D3743" t="s">
        <v>10714</v>
      </c>
      <c r="E3743" t="s">
        <v>32</v>
      </c>
      <c r="F3743" t="s">
        <v>133</v>
      </c>
      <c r="G3743" t="s">
        <v>62</v>
      </c>
      <c r="H3743" t="s">
        <v>23</v>
      </c>
      <c r="I3743" t="s">
        <v>63</v>
      </c>
      <c r="J3743" t="s">
        <v>10715</v>
      </c>
      <c r="K3743" t="s">
        <v>28</v>
      </c>
    </row>
    <row r="3744" spans="1:11" x14ac:dyDescent="0.35">
      <c r="A3744">
        <v>3743</v>
      </c>
      <c r="B3744" t="s">
        <v>10716</v>
      </c>
      <c r="C3744">
        <v>30</v>
      </c>
      <c r="D3744" t="s">
        <v>10717</v>
      </c>
      <c r="E3744" t="s">
        <v>101</v>
      </c>
      <c r="F3744" t="s">
        <v>31</v>
      </c>
      <c r="G3744" t="s">
        <v>52</v>
      </c>
      <c r="H3744" t="s">
        <v>13</v>
      </c>
      <c r="I3744" t="s">
        <v>146</v>
      </c>
      <c r="J3744" t="s">
        <v>10718</v>
      </c>
      <c r="K3744" t="s">
        <v>37</v>
      </c>
    </row>
    <row r="3745" spans="1:11" x14ac:dyDescent="0.35">
      <c r="A3745">
        <v>3744</v>
      </c>
      <c r="B3745" t="s">
        <v>10719</v>
      </c>
      <c r="C3745">
        <v>30</v>
      </c>
      <c r="D3745" t="s">
        <v>10720</v>
      </c>
      <c r="E3745" t="s">
        <v>32</v>
      </c>
      <c r="F3745" t="s">
        <v>57</v>
      </c>
      <c r="G3745" t="s">
        <v>80</v>
      </c>
      <c r="H3745" t="s">
        <v>32</v>
      </c>
      <c r="I3745" t="s">
        <v>48</v>
      </c>
      <c r="J3745" t="s">
        <v>10721</v>
      </c>
      <c r="K3745" t="s">
        <v>37</v>
      </c>
    </row>
    <row r="3746" spans="1:11" x14ac:dyDescent="0.35">
      <c r="A3746">
        <v>3745</v>
      </c>
      <c r="B3746" t="s">
        <v>10722</v>
      </c>
      <c r="C3746">
        <v>20</v>
      </c>
      <c r="D3746" t="s">
        <v>10723</v>
      </c>
      <c r="E3746" t="s">
        <v>177</v>
      </c>
      <c r="F3746" t="s">
        <v>25</v>
      </c>
      <c r="G3746" t="s">
        <v>80</v>
      </c>
      <c r="H3746" t="s">
        <v>32</v>
      </c>
      <c r="I3746" t="s">
        <v>146</v>
      </c>
      <c r="J3746">
        <v>107628084</v>
      </c>
      <c r="K3746" t="s">
        <v>76</v>
      </c>
    </row>
    <row r="3747" spans="1:11" x14ac:dyDescent="0.35">
      <c r="A3747">
        <v>3746</v>
      </c>
      <c r="B3747" t="s">
        <v>10724</v>
      </c>
      <c r="C3747">
        <v>21</v>
      </c>
      <c r="D3747" t="s">
        <v>10725</v>
      </c>
      <c r="E3747" t="s">
        <v>22</v>
      </c>
      <c r="F3747" t="s">
        <v>14</v>
      </c>
      <c r="G3747" t="s">
        <v>87</v>
      </c>
      <c r="H3747" t="s">
        <v>79</v>
      </c>
      <c r="I3747" t="s">
        <v>153</v>
      </c>
      <c r="J3747" t="s">
        <v>10726</v>
      </c>
      <c r="K3747" t="s">
        <v>76</v>
      </c>
    </row>
    <row r="3748" spans="1:11" x14ac:dyDescent="0.35">
      <c r="A3748">
        <v>3747</v>
      </c>
      <c r="B3748" t="s">
        <v>10727</v>
      </c>
      <c r="C3748">
        <v>30</v>
      </c>
      <c r="D3748" t="s">
        <v>10728</v>
      </c>
      <c r="E3748" t="s">
        <v>25</v>
      </c>
      <c r="F3748" t="s">
        <v>22</v>
      </c>
      <c r="G3748" t="s">
        <v>52</v>
      </c>
      <c r="H3748" t="s">
        <v>13</v>
      </c>
      <c r="I3748" t="s">
        <v>91</v>
      </c>
      <c r="J3748" t="s">
        <v>10729</v>
      </c>
      <c r="K3748" t="s">
        <v>44</v>
      </c>
    </row>
    <row r="3749" spans="1:11" x14ac:dyDescent="0.35">
      <c r="A3749">
        <v>3748</v>
      </c>
      <c r="B3749" t="s">
        <v>10730</v>
      </c>
      <c r="C3749">
        <v>20</v>
      </c>
      <c r="D3749" t="s">
        <v>10731</v>
      </c>
      <c r="E3749" t="s">
        <v>31</v>
      </c>
      <c r="F3749" t="s">
        <v>34</v>
      </c>
      <c r="G3749" t="s">
        <v>33</v>
      </c>
      <c r="H3749" t="s">
        <v>34</v>
      </c>
      <c r="I3749" t="s">
        <v>88</v>
      </c>
      <c r="J3749" t="s">
        <v>10732</v>
      </c>
      <c r="K3749" t="s">
        <v>19</v>
      </c>
    </row>
    <row r="3750" spans="1:11" x14ac:dyDescent="0.35">
      <c r="A3750">
        <v>3749</v>
      </c>
      <c r="B3750" t="s">
        <v>10733</v>
      </c>
      <c r="C3750">
        <v>23</v>
      </c>
      <c r="D3750" t="s">
        <v>10734</v>
      </c>
      <c r="E3750" t="s">
        <v>14</v>
      </c>
      <c r="F3750" t="s">
        <v>13</v>
      </c>
      <c r="G3750" t="s">
        <v>52</v>
      </c>
      <c r="H3750" t="s">
        <v>13</v>
      </c>
      <c r="I3750" t="s">
        <v>91</v>
      </c>
      <c r="J3750" t="s">
        <v>10735</v>
      </c>
      <c r="K3750" t="s">
        <v>28</v>
      </c>
    </row>
    <row r="3751" spans="1:11" x14ac:dyDescent="0.35">
      <c r="A3751">
        <v>3750</v>
      </c>
      <c r="B3751" t="s">
        <v>10736</v>
      </c>
      <c r="C3751">
        <v>22</v>
      </c>
      <c r="D3751" t="s">
        <v>10737</v>
      </c>
      <c r="E3751" t="s">
        <v>101</v>
      </c>
      <c r="F3751" t="s">
        <v>25</v>
      </c>
      <c r="G3751" t="s">
        <v>62</v>
      </c>
      <c r="H3751" t="s">
        <v>23</v>
      </c>
      <c r="I3751" t="s">
        <v>58</v>
      </c>
      <c r="J3751" t="s">
        <v>10738</v>
      </c>
      <c r="K3751" t="s">
        <v>76</v>
      </c>
    </row>
    <row r="3752" spans="1:11" x14ac:dyDescent="0.35">
      <c r="A3752">
        <v>3751</v>
      </c>
      <c r="B3752" t="s">
        <v>10739</v>
      </c>
      <c r="C3752">
        <v>27</v>
      </c>
      <c r="D3752" t="s">
        <v>10740</v>
      </c>
      <c r="E3752" t="s">
        <v>25</v>
      </c>
      <c r="F3752" t="s">
        <v>133</v>
      </c>
      <c r="G3752" t="s">
        <v>62</v>
      </c>
      <c r="H3752" t="s">
        <v>23</v>
      </c>
      <c r="I3752" t="s">
        <v>63</v>
      </c>
      <c r="J3752">
        <v>3410782996</v>
      </c>
      <c r="K3752" t="s">
        <v>19</v>
      </c>
    </row>
    <row r="3753" spans="1:11" x14ac:dyDescent="0.35">
      <c r="A3753">
        <v>3752</v>
      </c>
      <c r="B3753" t="s">
        <v>10741</v>
      </c>
      <c r="C3753">
        <v>23</v>
      </c>
      <c r="D3753" t="s">
        <v>10742</v>
      </c>
      <c r="E3753" t="s">
        <v>16</v>
      </c>
      <c r="F3753" t="s">
        <v>13</v>
      </c>
      <c r="G3753" t="s">
        <v>24</v>
      </c>
      <c r="H3753" t="s">
        <v>25</v>
      </c>
      <c r="I3753" t="s">
        <v>102</v>
      </c>
      <c r="J3753">
        <f>1-345-895-6764</f>
        <v>-8003</v>
      </c>
      <c r="K3753" t="s">
        <v>19</v>
      </c>
    </row>
    <row r="3754" spans="1:11" x14ac:dyDescent="0.35">
      <c r="A3754">
        <v>3753</v>
      </c>
      <c r="B3754" t="s">
        <v>4369</v>
      </c>
      <c r="C3754">
        <v>27</v>
      </c>
      <c r="D3754" t="s">
        <v>10743</v>
      </c>
      <c r="E3754" t="s">
        <v>177</v>
      </c>
      <c r="F3754" t="s">
        <v>16</v>
      </c>
      <c r="G3754" t="s">
        <v>33</v>
      </c>
      <c r="H3754" t="s">
        <v>34</v>
      </c>
      <c r="I3754" t="s">
        <v>26</v>
      </c>
      <c r="J3754" t="s">
        <v>10744</v>
      </c>
      <c r="K3754" t="s">
        <v>37</v>
      </c>
    </row>
    <row r="3755" spans="1:11" x14ac:dyDescent="0.35">
      <c r="A3755">
        <v>3754</v>
      </c>
      <c r="B3755" t="s">
        <v>10745</v>
      </c>
      <c r="C3755">
        <v>29</v>
      </c>
      <c r="D3755" t="s">
        <v>10746</v>
      </c>
      <c r="E3755" t="s">
        <v>32</v>
      </c>
      <c r="F3755" t="s">
        <v>25</v>
      </c>
      <c r="G3755" t="s">
        <v>80</v>
      </c>
      <c r="H3755" t="s">
        <v>32</v>
      </c>
      <c r="I3755" t="s">
        <v>63</v>
      </c>
      <c r="J3755" t="s">
        <v>10747</v>
      </c>
      <c r="K3755" t="s">
        <v>44</v>
      </c>
    </row>
    <row r="3756" spans="1:11" x14ac:dyDescent="0.35">
      <c r="A3756">
        <v>3755</v>
      </c>
      <c r="B3756" t="s">
        <v>10748</v>
      </c>
      <c r="C3756">
        <v>30</v>
      </c>
      <c r="D3756" t="s">
        <v>10749</v>
      </c>
      <c r="E3756" t="s">
        <v>13</v>
      </c>
      <c r="F3756" t="s">
        <v>22</v>
      </c>
      <c r="G3756" t="s">
        <v>15</v>
      </c>
      <c r="H3756" t="s">
        <v>16</v>
      </c>
      <c r="I3756" t="s">
        <v>58</v>
      </c>
      <c r="J3756" t="s">
        <v>10750</v>
      </c>
      <c r="K3756" t="s">
        <v>28</v>
      </c>
    </row>
    <row r="3757" spans="1:11" x14ac:dyDescent="0.35">
      <c r="A3757">
        <v>3756</v>
      </c>
      <c r="B3757" t="s">
        <v>10751</v>
      </c>
      <c r="C3757">
        <v>22</v>
      </c>
      <c r="D3757" t="s">
        <v>10752</v>
      </c>
      <c r="E3757" t="s">
        <v>177</v>
      </c>
      <c r="F3757" t="s">
        <v>177</v>
      </c>
      <c r="G3757" t="s">
        <v>80</v>
      </c>
      <c r="H3757" t="s">
        <v>32</v>
      </c>
      <c r="I3757" t="s">
        <v>88</v>
      </c>
      <c r="J3757" t="s">
        <v>10753</v>
      </c>
      <c r="K3757" t="s">
        <v>44</v>
      </c>
    </row>
    <row r="3758" spans="1:11" x14ac:dyDescent="0.35">
      <c r="A3758">
        <v>3757</v>
      </c>
      <c r="B3758" t="s">
        <v>10754</v>
      </c>
      <c r="C3758">
        <v>30</v>
      </c>
      <c r="D3758" t="s">
        <v>10755</v>
      </c>
      <c r="E3758" t="s">
        <v>22</v>
      </c>
      <c r="F3758" t="s">
        <v>201</v>
      </c>
      <c r="G3758" t="s">
        <v>15</v>
      </c>
      <c r="H3758" t="s">
        <v>16</v>
      </c>
      <c r="I3758" t="s">
        <v>68</v>
      </c>
      <c r="J3758" t="s">
        <v>10756</v>
      </c>
      <c r="K3758" t="s">
        <v>44</v>
      </c>
    </row>
    <row r="3759" spans="1:11" x14ac:dyDescent="0.35">
      <c r="A3759">
        <v>3758</v>
      </c>
      <c r="B3759" t="s">
        <v>10757</v>
      </c>
      <c r="C3759">
        <v>30</v>
      </c>
      <c r="D3759" t="s">
        <v>10758</v>
      </c>
      <c r="E3759" t="s">
        <v>22</v>
      </c>
      <c r="F3759" t="s">
        <v>67</v>
      </c>
      <c r="G3759" t="s">
        <v>52</v>
      </c>
      <c r="H3759" t="s">
        <v>13</v>
      </c>
      <c r="I3759" t="s">
        <v>48</v>
      </c>
      <c r="J3759" t="s">
        <v>10759</v>
      </c>
      <c r="K3759" t="s">
        <v>44</v>
      </c>
    </row>
    <row r="3760" spans="1:11" x14ac:dyDescent="0.35">
      <c r="A3760">
        <v>3759</v>
      </c>
      <c r="B3760" t="s">
        <v>10760</v>
      </c>
      <c r="C3760">
        <v>22</v>
      </c>
      <c r="D3760" t="s">
        <v>10761</v>
      </c>
      <c r="E3760" t="s">
        <v>22</v>
      </c>
      <c r="F3760" t="s">
        <v>34</v>
      </c>
      <c r="G3760" t="s">
        <v>80</v>
      </c>
      <c r="H3760" t="s">
        <v>32</v>
      </c>
      <c r="I3760" t="s">
        <v>146</v>
      </c>
      <c r="J3760" t="s">
        <v>10762</v>
      </c>
      <c r="K3760" t="s">
        <v>76</v>
      </c>
    </row>
    <row r="3761" spans="1:11" x14ac:dyDescent="0.35">
      <c r="A3761">
        <v>3760</v>
      </c>
      <c r="B3761" t="s">
        <v>2069</v>
      </c>
      <c r="C3761">
        <v>30</v>
      </c>
      <c r="D3761" t="s">
        <v>10763</v>
      </c>
      <c r="E3761" t="s">
        <v>169</v>
      </c>
      <c r="F3761" t="s">
        <v>34</v>
      </c>
      <c r="G3761" t="s">
        <v>41</v>
      </c>
      <c r="H3761" t="s">
        <v>42</v>
      </c>
      <c r="I3761" t="s">
        <v>26</v>
      </c>
      <c r="J3761" t="s">
        <v>10764</v>
      </c>
      <c r="K3761" t="s">
        <v>28</v>
      </c>
    </row>
    <row r="3762" spans="1:11" x14ac:dyDescent="0.35">
      <c r="A3762">
        <v>3761</v>
      </c>
      <c r="B3762" t="s">
        <v>10765</v>
      </c>
      <c r="C3762">
        <v>26</v>
      </c>
      <c r="D3762" t="s">
        <v>10766</v>
      </c>
      <c r="E3762" t="s">
        <v>149</v>
      </c>
      <c r="F3762" t="s">
        <v>42</v>
      </c>
      <c r="G3762" t="s">
        <v>41</v>
      </c>
      <c r="H3762" t="s">
        <v>42</v>
      </c>
      <c r="I3762" t="s">
        <v>53</v>
      </c>
      <c r="J3762" t="s">
        <v>10767</v>
      </c>
      <c r="K3762" t="s">
        <v>76</v>
      </c>
    </row>
    <row r="3763" spans="1:11" x14ac:dyDescent="0.35">
      <c r="A3763">
        <v>3762</v>
      </c>
      <c r="B3763" t="s">
        <v>10768</v>
      </c>
      <c r="C3763">
        <v>29</v>
      </c>
      <c r="D3763" t="s">
        <v>10769</v>
      </c>
      <c r="E3763" t="s">
        <v>40</v>
      </c>
      <c r="F3763" t="s">
        <v>34</v>
      </c>
      <c r="G3763" t="s">
        <v>87</v>
      </c>
      <c r="H3763" t="s">
        <v>79</v>
      </c>
      <c r="I3763" t="s">
        <v>102</v>
      </c>
      <c r="J3763" t="s">
        <v>10770</v>
      </c>
      <c r="K3763" t="s">
        <v>44</v>
      </c>
    </row>
    <row r="3764" spans="1:11" x14ac:dyDescent="0.35">
      <c r="A3764">
        <v>3763</v>
      </c>
      <c r="B3764" t="s">
        <v>10771</v>
      </c>
      <c r="C3764">
        <v>29</v>
      </c>
      <c r="D3764" t="s">
        <v>10772</v>
      </c>
      <c r="E3764" t="s">
        <v>169</v>
      </c>
      <c r="F3764" t="s">
        <v>32</v>
      </c>
      <c r="G3764" t="s">
        <v>87</v>
      </c>
      <c r="H3764" t="s">
        <v>79</v>
      </c>
      <c r="I3764" t="s">
        <v>170</v>
      </c>
      <c r="J3764" t="s">
        <v>10773</v>
      </c>
      <c r="K3764" t="s">
        <v>76</v>
      </c>
    </row>
    <row r="3765" spans="1:11" x14ac:dyDescent="0.35">
      <c r="A3765">
        <v>3764</v>
      </c>
      <c r="B3765" t="s">
        <v>10774</v>
      </c>
      <c r="C3765">
        <v>20</v>
      </c>
      <c r="D3765" t="s">
        <v>10775</v>
      </c>
      <c r="E3765" t="s">
        <v>31</v>
      </c>
      <c r="F3765" t="s">
        <v>149</v>
      </c>
      <c r="G3765" t="s">
        <v>41</v>
      </c>
      <c r="H3765" t="s">
        <v>42</v>
      </c>
      <c r="I3765" t="s">
        <v>91</v>
      </c>
      <c r="J3765" t="s">
        <v>10776</v>
      </c>
      <c r="K3765" t="s">
        <v>28</v>
      </c>
    </row>
    <row r="3766" spans="1:11" x14ac:dyDescent="0.35">
      <c r="A3766">
        <v>3765</v>
      </c>
      <c r="B3766" t="s">
        <v>10777</v>
      </c>
      <c r="C3766">
        <v>25</v>
      </c>
      <c r="D3766" t="s">
        <v>10778</v>
      </c>
      <c r="E3766" t="s">
        <v>133</v>
      </c>
      <c r="F3766" t="s">
        <v>201</v>
      </c>
      <c r="G3766" t="s">
        <v>80</v>
      </c>
      <c r="H3766" t="s">
        <v>32</v>
      </c>
      <c r="I3766" t="s">
        <v>102</v>
      </c>
      <c r="J3766" t="s">
        <v>10779</v>
      </c>
      <c r="K3766" t="s">
        <v>76</v>
      </c>
    </row>
    <row r="3767" spans="1:11" x14ac:dyDescent="0.35">
      <c r="A3767">
        <v>3766</v>
      </c>
      <c r="B3767" t="s">
        <v>10780</v>
      </c>
      <c r="C3767">
        <v>21</v>
      </c>
      <c r="D3767" t="s">
        <v>10781</v>
      </c>
      <c r="E3767" t="s">
        <v>25</v>
      </c>
      <c r="F3767" t="s">
        <v>177</v>
      </c>
      <c r="G3767" t="s">
        <v>47</v>
      </c>
      <c r="H3767" t="s">
        <v>31</v>
      </c>
      <c r="I3767" t="s">
        <v>58</v>
      </c>
      <c r="J3767" t="s">
        <v>10782</v>
      </c>
      <c r="K3767" t="s">
        <v>44</v>
      </c>
    </row>
    <row r="3768" spans="1:11" x14ac:dyDescent="0.35">
      <c r="A3768">
        <v>3767</v>
      </c>
      <c r="B3768" t="s">
        <v>10783</v>
      </c>
      <c r="C3768">
        <v>27</v>
      </c>
      <c r="D3768" t="s">
        <v>10784</v>
      </c>
      <c r="E3768" t="s">
        <v>201</v>
      </c>
      <c r="F3768" t="s">
        <v>25</v>
      </c>
      <c r="G3768" t="s">
        <v>33</v>
      </c>
      <c r="H3768" t="s">
        <v>34</v>
      </c>
      <c r="I3768" t="s">
        <v>63</v>
      </c>
      <c r="J3768" t="s">
        <v>10785</v>
      </c>
      <c r="K3768" t="s">
        <v>19</v>
      </c>
    </row>
    <row r="3769" spans="1:11" x14ac:dyDescent="0.35">
      <c r="A3769">
        <v>3768</v>
      </c>
      <c r="B3769" t="s">
        <v>10786</v>
      </c>
      <c r="C3769">
        <v>22</v>
      </c>
      <c r="D3769" t="s">
        <v>10787</v>
      </c>
      <c r="E3769" t="s">
        <v>201</v>
      </c>
      <c r="F3769" t="s">
        <v>149</v>
      </c>
      <c r="G3769" t="s">
        <v>87</v>
      </c>
      <c r="H3769" t="s">
        <v>79</v>
      </c>
      <c r="I3769" t="s">
        <v>116</v>
      </c>
      <c r="J3769">
        <v>8242944136</v>
      </c>
      <c r="K3769" t="s">
        <v>76</v>
      </c>
    </row>
    <row r="3770" spans="1:11" x14ac:dyDescent="0.35">
      <c r="A3770">
        <v>3769</v>
      </c>
      <c r="B3770" t="s">
        <v>10788</v>
      </c>
      <c r="C3770">
        <v>27</v>
      </c>
      <c r="D3770" t="s">
        <v>10789</v>
      </c>
      <c r="E3770" t="s">
        <v>42</v>
      </c>
      <c r="F3770" t="s">
        <v>79</v>
      </c>
      <c r="G3770" t="s">
        <v>62</v>
      </c>
      <c r="H3770" t="s">
        <v>23</v>
      </c>
      <c r="I3770" t="s">
        <v>170</v>
      </c>
      <c r="J3770" t="s">
        <v>10790</v>
      </c>
      <c r="K3770" t="s">
        <v>19</v>
      </c>
    </row>
    <row r="3771" spans="1:11" x14ac:dyDescent="0.35">
      <c r="A3771">
        <v>3770</v>
      </c>
      <c r="B3771" t="s">
        <v>10791</v>
      </c>
      <c r="C3771">
        <v>26</v>
      </c>
      <c r="D3771" t="s">
        <v>10792</v>
      </c>
      <c r="E3771" t="s">
        <v>32</v>
      </c>
      <c r="F3771" t="s">
        <v>25</v>
      </c>
      <c r="G3771" t="s">
        <v>87</v>
      </c>
      <c r="H3771" t="s">
        <v>79</v>
      </c>
      <c r="I3771" t="s">
        <v>17</v>
      </c>
      <c r="J3771" t="s">
        <v>10793</v>
      </c>
      <c r="K3771" t="s">
        <v>19</v>
      </c>
    </row>
    <row r="3772" spans="1:11" x14ac:dyDescent="0.35">
      <c r="A3772">
        <v>3771</v>
      </c>
      <c r="B3772" t="s">
        <v>10794</v>
      </c>
      <c r="C3772">
        <v>21</v>
      </c>
      <c r="D3772" t="s">
        <v>10795</v>
      </c>
      <c r="E3772" t="s">
        <v>23</v>
      </c>
      <c r="F3772" t="s">
        <v>40</v>
      </c>
      <c r="G3772" t="s">
        <v>33</v>
      </c>
      <c r="H3772" t="s">
        <v>34</v>
      </c>
      <c r="I3772" t="s">
        <v>170</v>
      </c>
      <c r="J3772" t="s">
        <v>10796</v>
      </c>
      <c r="K3772" t="s">
        <v>44</v>
      </c>
    </row>
    <row r="3773" spans="1:11" x14ac:dyDescent="0.35">
      <c r="A3773">
        <v>3772</v>
      </c>
      <c r="B3773" t="s">
        <v>3404</v>
      </c>
      <c r="C3773">
        <v>25</v>
      </c>
      <c r="D3773" t="s">
        <v>10797</v>
      </c>
      <c r="E3773" t="s">
        <v>201</v>
      </c>
      <c r="F3773" t="s">
        <v>40</v>
      </c>
      <c r="G3773" t="s">
        <v>80</v>
      </c>
      <c r="H3773" t="s">
        <v>32</v>
      </c>
      <c r="I3773" t="s">
        <v>88</v>
      </c>
      <c r="J3773" t="s">
        <v>10798</v>
      </c>
      <c r="K3773" t="s">
        <v>44</v>
      </c>
    </row>
    <row r="3774" spans="1:11" x14ac:dyDescent="0.35">
      <c r="A3774">
        <v>3773</v>
      </c>
      <c r="B3774" t="s">
        <v>10799</v>
      </c>
      <c r="C3774">
        <v>25</v>
      </c>
      <c r="D3774" t="s">
        <v>10800</v>
      </c>
      <c r="E3774" t="s">
        <v>67</v>
      </c>
      <c r="F3774" t="s">
        <v>32</v>
      </c>
      <c r="G3774" t="s">
        <v>41</v>
      </c>
      <c r="H3774" t="s">
        <v>42</v>
      </c>
      <c r="I3774" t="s">
        <v>48</v>
      </c>
      <c r="J3774" t="s">
        <v>10801</v>
      </c>
      <c r="K3774" t="s">
        <v>19</v>
      </c>
    </row>
    <row r="3775" spans="1:11" x14ac:dyDescent="0.35">
      <c r="A3775">
        <v>3774</v>
      </c>
      <c r="B3775" t="s">
        <v>10802</v>
      </c>
      <c r="C3775">
        <v>28</v>
      </c>
      <c r="D3775" t="s">
        <v>10803</v>
      </c>
      <c r="E3775" t="s">
        <v>79</v>
      </c>
      <c r="F3775" t="s">
        <v>177</v>
      </c>
      <c r="G3775" t="s">
        <v>41</v>
      </c>
      <c r="H3775" t="s">
        <v>42</v>
      </c>
      <c r="I3775" t="s">
        <v>91</v>
      </c>
      <c r="J3775" t="s">
        <v>10804</v>
      </c>
      <c r="K3775" t="s">
        <v>28</v>
      </c>
    </row>
    <row r="3776" spans="1:11" x14ac:dyDescent="0.35">
      <c r="A3776">
        <v>3775</v>
      </c>
      <c r="B3776" t="s">
        <v>10805</v>
      </c>
      <c r="C3776">
        <v>21</v>
      </c>
      <c r="D3776" t="s">
        <v>10806</v>
      </c>
      <c r="E3776" t="s">
        <v>34</v>
      </c>
      <c r="F3776" t="s">
        <v>177</v>
      </c>
      <c r="G3776" t="s">
        <v>52</v>
      </c>
      <c r="H3776" t="s">
        <v>13</v>
      </c>
      <c r="I3776" t="s">
        <v>63</v>
      </c>
      <c r="J3776" t="s">
        <v>10807</v>
      </c>
      <c r="K3776" t="s">
        <v>44</v>
      </c>
    </row>
    <row r="3777" spans="1:11" x14ac:dyDescent="0.35">
      <c r="A3777">
        <v>3776</v>
      </c>
      <c r="B3777" t="s">
        <v>10808</v>
      </c>
      <c r="C3777">
        <v>30</v>
      </c>
      <c r="D3777" t="s">
        <v>10809</v>
      </c>
      <c r="E3777" t="s">
        <v>23</v>
      </c>
      <c r="F3777" t="s">
        <v>16</v>
      </c>
      <c r="G3777" t="s">
        <v>15</v>
      </c>
      <c r="H3777" t="s">
        <v>16</v>
      </c>
      <c r="I3777" t="s">
        <v>17</v>
      </c>
      <c r="J3777" t="s">
        <v>10810</v>
      </c>
      <c r="K3777" t="s">
        <v>44</v>
      </c>
    </row>
    <row r="3778" spans="1:11" x14ac:dyDescent="0.35">
      <c r="A3778">
        <v>3777</v>
      </c>
      <c r="B3778" t="s">
        <v>10811</v>
      </c>
      <c r="C3778">
        <v>20</v>
      </c>
      <c r="D3778" t="s">
        <v>10812</v>
      </c>
      <c r="E3778" t="s">
        <v>169</v>
      </c>
      <c r="F3778" t="s">
        <v>101</v>
      </c>
      <c r="G3778" t="s">
        <v>47</v>
      </c>
      <c r="H3778" t="s">
        <v>31</v>
      </c>
      <c r="I3778" t="s">
        <v>91</v>
      </c>
      <c r="J3778" t="s">
        <v>10813</v>
      </c>
      <c r="K3778" t="s">
        <v>44</v>
      </c>
    </row>
    <row r="3779" spans="1:11" x14ac:dyDescent="0.35">
      <c r="A3779">
        <v>3778</v>
      </c>
      <c r="B3779" t="s">
        <v>10814</v>
      </c>
      <c r="C3779">
        <v>21</v>
      </c>
      <c r="D3779" t="s">
        <v>10815</v>
      </c>
      <c r="E3779" t="s">
        <v>25</v>
      </c>
      <c r="F3779" t="s">
        <v>169</v>
      </c>
      <c r="G3779" t="s">
        <v>47</v>
      </c>
      <c r="H3779" t="s">
        <v>31</v>
      </c>
      <c r="I3779" t="s">
        <v>17</v>
      </c>
      <c r="J3779" t="s">
        <v>10816</v>
      </c>
      <c r="K3779" t="s">
        <v>28</v>
      </c>
    </row>
    <row r="3780" spans="1:11" x14ac:dyDescent="0.35">
      <c r="A3780">
        <v>3779</v>
      </c>
      <c r="B3780" t="s">
        <v>10817</v>
      </c>
      <c r="C3780">
        <v>30</v>
      </c>
      <c r="D3780" t="s">
        <v>10818</v>
      </c>
      <c r="E3780" t="s">
        <v>169</v>
      </c>
      <c r="F3780" t="s">
        <v>23</v>
      </c>
      <c r="G3780" t="s">
        <v>80</v>
      </c>
      <c r="H3780" t="s">
        <v>32</v>
      </c>
      <c r="I3780" t="s">
        <v>58</v>
      </c>
      <c r="J3780" t="s">
        <v>10819</v>
      </c>
      <c r="K3780" t="s">
        <v>76</v>
      </c>
    </row>
    <row r="3781" spans="1:11" x14ac:dyDescent="0.35">
      <c r="A3781">
        <v>3780</v>
      </c>
      <c r="B3781" t="s">
        <v>10820</v>
      </c>
      <c r="C3781">
        <v>30</v>
      </c>
      <c r="D3781" t="s">
        <v>10821</v>
      </c>
      <c r="E3781" t="s">
        <v>23</v>
      </c>
      <c r="F3781" t="s">
        <v>13</v>
      </c>
      <c r="G3781" t="s">
        <v>52</v>
      </c>
      <c r="H3781" t="s">
        <v>13</v>
      </c>
      <c r="I3781" t="s">
        <v>102</v>
      </c>
      <c r="J3781" t="s">
        <v>10822</v>
      </c>
      <c r="K3781" t="s">
        <v>44</v>
      </c>
    </row>
    <row r="3782" spans="1:11" x14ac:dyDescent="0.35">
      <c r="A3782">
        <v>3781</v>
      </c>
      <c r="B3782" t="s">
        <v>10823</v>
      </c>
      <c r="C3782">
        <v>21</v>
      </c>
      <c r="D3782" t="s">
        <v>10824</v>
      </c>
      <c r="E3782" t="s">
        <v>22</v>
      </c>
      <c r="F3782" t="s">
        <v>177</v>
      </c>
      <c r="G3782" t="s">
        <v>41</v>
      </c>
      <c r="H3782" t="s">
        <v>42</v>
      </c>
      <c r="I3782" t="s">
        <v>68</v>
      </c>
      <c r="J3782" t="s">
        <v>10825</v>
      </c>
      <c r="K3782" t="s">
        <v>19</v>
      </c>
    </row>
    <row r="3783" spans="1:11" x14ac:dyDescent="0.35">
      <c r="A3783">
        <v>3782</v>
      </c>
      <c r="B3783" t="s">
        <v>10826</v>
      </c>
      <c r="C3783">
        <v>30</v>
      </c>
      <c r="D3783" t="s">
        <v>10827</v>
      </c>
      <c r="E3783" t="s">
        <v>201</v>
      </c>
      <c r="F3783" t="s">
        <v>13</v>
      </c>
      <c r="G3783" t="s">
        <v>15</v>
      </c>
      <c r="H3783" t="s">
        <v>16</v>
      </c>
      <c r="I3783" t="s">
        <v>48</v>
      </c>
      <c r="J3783" t="s">
        <v>10828</v>
      </c>
      <c r="K3783" t="s">
        <v>28</v>
      </c>
    </row>
    <row r="3784" spans="1:11" x14ac:dyDescent="0.35">
      <c r="A3784">
        <v>3783</v>
      </c>
      <c r="B3784" t="s">
        <v>10829</v>
      </c>
      <c r="C3784">
        <v>22</v>
      </c>
      <c r="D3784" t="s">
        <v>10830</v>
      </c>
      <c r="E3784" t="s">
        <v>23</v>
      </c>
      <c r="F3784" t="s">
        <v>42</v>
      </c>
      <c r="G3784" t="s">
        <v>15</v>
      </c>
      <c r="H3784" t="s">
        <v>16</v>
      </c>
      <c r="I3784" t="s">
        <v>116</v>
      </c>
      <c r="J3784" t="s">
        <v>10831</v>
      </c>
      <c r="K3784" t="s">
        <v>44</v>
      </c>
    </row>
    <row r="3785" spans="1:11" x14ac:dyDescent="0.35">
      <c r="A3785">
        <v>3784</v>
      </c>
      <c r="B3785" t="s">
        <v>10832</v>
      </c>
      <c r="C3785">
        <v>21</v>
      </c>
      <c r="D3785" t="s">
        <v>10833</v>
      </c>
      <c r="E3785" t="s">
        <v>42</v>
      </c>
      <c r="F3785" t="s">
        <v>177</v>
      </c>
      <c r="G3785" t="s">
        <v>47</v>
      </c>
      <c r="H3785" t="s">
        <v>31</v>
      </c>
      <c r="I3785" t="s">
        <v>17</v>
      </c>
      <c r="J3785" t="s">
        <v>10834</v>
      </c>
      <c r="K3785" t="s">
        <v>44</v>
      </c>
    </row>
    <row r="3786" spans="1:11" x14ac:dyDescent="0.35">
      <c r="A3786">
        <v>3785</v>
      </c>
      <c r="B3786" t="s">
        <v>10835</v>
      </c>
      <c r="C3786">
        <v>22</v>
      </c>
      <c r="D3786" t="s">
        <v>10836</v>
      </c>
      <c r="E3786" t="s">
        <v>31</v>
      </c>
      <c r="F3786" t="s">
        <v>133</v>
      </c>
      <c r="G3786" t="s">
        <v>120</v>
      </c>
      <c r="H3786" t="s">
        <v>57</v>
      </c>
      <c r="I3786" t="s">
        <v>17</v>
      </c>
      <c r="J3786" t="s">
        <v>10837</v>
      </c>
      <c r="K3786" t="s">
        <v>19</v>
      </c>
    </row>
    <row r="3787" spans="1:11" x14ac:dyDescent="0.35">
      <c r="A3787">
        <v>3786</v>
      </c>
      <c r="B3787" t="s">
        <v>10838</v>
      </c>
      <c r="C3787">
        <v>23</v>
      </c>
      <c r="D3787" t="s">
        <v>10839</v>
      </c>
      <c r="E3787" t="s">
        <v>14</v>
      </c>
      <c r="F3787" t="s">
        <v>16</v>
      </c>
      <c r="G3787" t="s">
        <v>87</v>
      </c>
      <c r="H3787" t="s">
        <v>79</v>
      </c>
      <c r="I3787" t="s">
        <v>88</v>
      </c>
      <c r="J3787" t="s">
        <v>10840</v>
      </c>
      <c r="K3787" t="s">
        <v>19</v>
      </c>
    </row>
    <row r="3788" spans="1:11" x14ac:dyDescent="0.35">
      <c r="A3788">
        <v>3787</v>
      </c>
      <c r="B3788" t="s">
        <v>2645</v>
      </c>
      <c r="C3788">
        <v>24</v>
      </c>
      <c r="D3788" t="s">
        <v>10841</v>
      </c>
      <c r="E3788" t="s">
        <v>40</v>
      </c>
      <c r="F3788" t="s">
        <v>149</v>
      </c>
      <c r="G3788" t="s">
        <v>80</v>
      </c>
      <c r="H3788" t="s">
        <v>32</v>
      </c>
      <c r="I3788" t="s">
        <v>91</v>
      </c>
      <c r="J3788">
        <v>5637380775</v>
      </c>
      <c r="K3788" t="s">
        <v>19</v>
      </c>
    </row>
    <row r="3789" spans="1:11" x14ac:dyDescent="0.35">
      <c r="A3789">
        <v>3788</v>
      </c>
      <c r="B3789" t="s">
        <v>10842</v>
      </c>
      <c r="C3789">
        <v>28</v>
      </c>
      <c r="D3789" t="s">
        <v>10843</v>
      </c>
      <c r="E3789" t="s">
        <v>22</v>
      </c>
      <c r="F3789" t="s">
        <v>169</v>
      </c>
      <c r="G3789" t="s">
        <v>52</v>
      </c>
      <c r="H3789" t="s">
        <v>13</v>
      </c>
      <c r="I3789" t="s">
        <v>170</v>
      </c>
      <c r="J3789" t="s">
        <v>10844</v>
      </c>
      <c r="K3789" t="s">
        <v>44</v>
      </c>
    </row>
    <row r="3790" spans="1:11" x14ac:dyDescent="0.35">
      <c r="A3790">
        <v>3789</v>
      </c>
      <c r="B3790" t="s">
        <v>10845</v>
      </c>
      <c r="C3790">
        <v>22</v>
      </c>
      <c r="D3790" t="s">
        <v>10846</v>
      </c>
      <c r="E3790" t="s">
        <v>177</v>
      </c>
      <c r="F3790" t="s">
        <v>201</v>
      </c>
      <c r="G3790" t="s">
        <v>41</v>
      </c>
      <c r="H3790" t="s">
        <v>42</v>
      </c>
      <c r="I3790" t="s">
        <v>35</v>
      </c>
      <c r="J3790" t="s">
        <v>10847</v>
      </c>
      <c r="K3790" t="s">
        <v>28</v>
      </c>
    </row>
    <row r="3791" spans="1:11" x14ac:dyDescent="0.35">
      <c r="A3791">
        <v>3790</v>
      </c>
      <c r="B3791" t="s">
        <v>10848</v>
      </c>
      <c r="C3791">
        <v>24</v>
      </c>
      <c r="D3791" t="s">
        <v>10849</v>
      </c>
      <c r="E3791" t="s">
        <v>23</v>
      </c>
      <c r="F3791" t="s">
        <v>25</v>
      </c>
      <c r="G3791" t="s">
        <v>33</v>
      </c>
      <c r="H3791" t="s">
        <v>34</v>
      </c>
      <c r="I3791" t="s">
        <v>146</v>
      </c>
      <c r="J3791" t="s">
        <v>10850</v>
      </c>
      <c r="K3791" t="s">
        <v>19</v>
      </c>
    </row>
    <row r="3792" spans="1:11" x14ac:dyDescent="0.35">
      <c r="A3792">
        <v>3791</v>
      </c>
      <c r="B3792" t="s">
        <v>10851</v>
      </c>
      <c r="C3792">
        <v>23</v>
      </c>
      <c r="D3792" t="s">
        <v>10852</v>
      </c>
      <c r="E3792" t="s">
        <v>25</v>
      </c>
      <c r="F3792" t="s">
        <v>32</v>
      </c>
      <c r="G3792" t="s">
        <v>47</v>
      </c>
      <c r="H3792" t="s">
        <v>31</v>
      </c>
      <c r="I3792" t="s">
        <v>48</v>
      </c>
      <c r="J3792" t="s">
        <v>10853</v>
      </c>
      <c r="K3792" t="s">
        <v>76</v>
      </c>
    </row>
    <row r="3793" spans="1:11" x14ac:dyDescent="0.35">
      <c r="A3793">
        <v>3792</v>
      </c>
      <c r="B3793" t="s">
        <v>10854</v>
      </c>
      <c r="C3793">
        <v>23</v>
      </c>
      <c r="D3793" t="s">
        <v>10855</v>
      </c>
      <c r="E3793" t="s">
        <v>31</v>
      </c>
      <c r="F3793" t="s">
        <v>32</v>
      </c>
      <c r="G3793" t="s">
        <v>33</v>
      </c>
      <c r="H3793" t="s">
        <v>34</v>
      </c>
      <c r="I3793" t="s">
        <v>53</v>
      </c>
      <c r="J3793" t="s">
        <v>10856</v>
      </c>
      <c r="K3793" t="s">
        <v>37</v>
      </c>
    </row>
    <row r="3794" spans="1:11" x14ac:dyDescent="0.35">
      <c r="A3794">
        <v>3793</v>
      </c>
      <c r="B3794" t="s">
        <v>10857</v>
      </c>
      <c r="C3794">
        <v>23</v>
      </c>
      <c r="D3794" t="s">
        <v>10858</v>
      </c>
      <c r="E3794" t="s">
        <v>57</v>
      </c>
      <c r="F3794" t="s">
        <v>13</v>
      </c>
      <c r="G3794" t="s">
        <v>24</v>
      </c>
      <c r="H3794" t="s">
        <v>25</v>
      </c>
      <c r="I3794" t="s">
        <v>58</v>
      </c>
      <c r="J3794" t="s">
        <v>10859</v>
      </c>
      <c r="K3794" t="s">
        <v>19</v>
      </c>
    </row>
    <row r="3795" spans="1:11" x14ac:dyDescent="0.35">
      <c r="A3795">
        <v>3794</v>
      </c>
      <c r="B3795" t="s">
        <v>10860</v>
      </c>
      <c r="C3795">
        <v>24</v>
      </c>
      <c r="D3795" t="s">
        <v>10861</v>
      </c>
      <c r="E3795" t="s">
        <v>14</v>
      </c>
      <c r="F3795" t="s">
        <v>23</v>
      </c>
      <c r="G3795" t="s">
        <v>87</v>
      </c>
      <c r="H3795" t="s">
        <v>79</v>
      </c>
      <c r="I3795" t="s">
        <v>116</v>
      </c>
      <c r="J3795" t="s">
        <v>10862</v>
      </c>
      <c r="K3795" t="s">
        <v>44</v>
      </c>
    </row>
    <row r="3796" spans="1:11" x14ac:dyDescent="0.35">
      <c r="A3796">
        <v>3795</v>
      </c>
      <c r="B3796" t="s">
        <v>10863</v>
      </c>
      <c r="C3796">
        <v>23</v>
      </c>
      <c r="D3796" t="s">
        <v>10864</v>
      </c>
      <c r="E3796" t="s">
        <v>133</v>
      </c>
      <c r="F3796" t="s">
        <v>14</v>
      </c>
      <c r="G3796" t="s">
        <v>15</v>
      </c>
      <c r="H3796" t="s">
        <v>16</v>
      </c>
      <c r="I3796" t="s">
        <v>48</v>
      </c>
      <c r="J3796" t="s">
        <v>10865</v>
      </c>
      <c r="K3796" t="s">
        <v>19</v>
      </c>
    </row>
    <row r="3797" spans="1:11" x14ac:dyDescent="0.35">
      <c r="A3797">
        <v>3796</v>
      </c>
      <c r="B3797" t="s">
        <v>10866</v>
      </c>
      <c r="C3797">
        <v>23</v>
      </c>
      <c r="D3797" t="s">
        <v>10867</v>
      </c>
      <c r="E3797" t="s">
        <v>67</v>
      </c>
      <c r="F3797" t="s">
        <v>32</v>
      </c>
      <c r="G3797" t="s">
        <v>87</v>
      </c>
      <c r="H3797" t="s">
        <v>79</v>
      </c>
      <c r="I3797" t="s">
        <v>17</v>
      </c>
      <c r="J3797" t="s">
        <v>10868</v>
      </c>
      <c r="K3797" t="s">
        <v>44</v>
      </c>
    </row>
    <row r="3798" spans="1:11" x14ac:dyDescent="0.35">
      <c r="A3798">
        <v>3797</v>
      </c>
      <c r="B3798" t="s">
        <v>10869</v>
      </c>
      <c r="C3798">
        <v>28</v>
      </c>
      <c r="D3798" t="s">
        <v>10870</v>
      </c>
      <c r="E3798" t="s">
        <v>79</v>
      </c>
      <c r="F3798" t="s">
        <v>149</v>
      </c>
      <c r="G3798" t="s">
        <v>24</v>
      </c>
      <c r="H3798" t="s">
        <v>25</v>
      </c>
      <c r="I3798" t="s">
        <v>35</v>
      </c>
      <c r="J3798" t="s">
        <v>10871</v>
      </c>
      <c r="K3798" t="s">
        <v>44</v>
      </c>
    </row>
    <row r="3799" spans="1:11" x14ac:dyDescent="0.35">
      <c r="A3799">
        <v>3798</v>
      </c>
      <c r="B3799" t="s">
        <v>10872</v>
      </c>
      <c r="C3799">
        <v>23</v>
      </c>
      <c r="D3799" t="s">
        <v>10873</v>
      </c>
      <c r="E3799" t="s">
        <v>101</v>
      </c>
      <c r="F3799" t="s">
        <v>32</v>
      </c>
      <c r="G3799" t="s">
        <v>62</v>
      </c>
      <c r="H3799" t="s">
        <v>23</v>
      </c>
      <c r="I3799" t="s">
        <v>170</v>
      </c>
      <c r="J3799">
        <v>7962805243</v>
      </c>
      <c r="K3799" t="s">
        <v>37</v>
      </c>
    </row>
    <row r="3800" spans="1:11" x14ac:dyDescent="0.35">
      <c r="A3800">
        <v>3799</v>
      </c>
      <c r="B3800" t="s">
        <v>10874</v>
      </c>
      <c r="C3800">
        <v>26</v>
      </c>
      <c r="D3800" t="s">
        <v>10875</v>
      </c>
      <c r="E3800" t="s">
        <v>14</v>
      </c>
      <c r="F3800" t="s">
        <v>149</v>
      </c>
      <c r="G3800" t="s">
        <v>52</v>
      </c>
      <c r="H3800" t="s">
        <v>13</v>
      </c>
      <c r="I3800" t="s">
        <v>91</v>
      </c>
      <c r="J3800" t="s">
        <v>10876</v>
      </c>
      <c r="K3800" t="s">
        <v>37</v>
      </c>
    </row>
    <row r="3801" spans="1:11" x14ac:dyDescent="0.35">
      <c r="A3801">
        <v>3800</v>
      </c>
      <c r="B3801" t="s">
        <v>10877</v>
      </c>
      <c r="C3801">
        <v>21</v>
      </c>
      <c r="D3801" t="s">
        <v>10878</v>
      </c>
      <c r="E3801" t="s">
        <v>40</v>
      </c>
      <c r="F3801" t="s">
        <v>16</v>
      </c>
      <c r="G3801" t="s">
        <v>52</v>
      </c>
      <c r="H3801" t="s">
        <v>13</v>
      </c>
      <c r="I3801" t="s">
        <v>170</v>
      </c>
      <c r="J3801" t="s">
        <v>10879</v>
      </c>
      <c r="K3801" t="s">
        <v>44</v>
      </c>
    </row>
    <row r="3802" spans="1:11" x14ac:dyDescent="0.35">
      <c r="A3802">
        <v>3801</v>
      </c>
      <c r="B3802" t="s">
        <v>10880</v>
      </c>
      <c r="C3802">
        <v>25</v>
      </c>
      <c r="D3802" t="s">
        <v>10881</v>
      </c>
      <c r="E3802" t="s">
        <v>23</v>
      </c>
      <c r="F3802" t="s">
        <v>32</v>
      </c>
      <c r="G3802" t="s">
        <v>80</v>
      </c>
      <c r="H3802" t="s">
        <v>32</v>
      </c>
      <c r="I3802" t="s">
        <v>17</v>
      </c>
      <c r="J3802" t="s">
        <v>10882</v>
      </c>
      <c r="K3802" t="s">
        <v>44</v>
      </c>
    </row>
    <row r="3803" spans="1:11" x14ac:dyDescent="0.35">
      <c r="A3803">
        <v>3802</v>
      </c>
      <c r="B3803" t="s">
        <v>10883</v>
      </c>
      <c r="C3803">
        <v>29</v>
      </c>
      <c r="D3803" t="s">
        <v>10884</v>
      </c>
      <c r="E3803" t="s">
        <v>57</v>
      </c>
      <c r="F3803" t="s">
        <v>149</v>
      </c>
      <c r="G3803" t="s">
        <v>33</v>
      </c>
      <c r="H3803" t="s">
        <v>34</v>
      </c>
      <c r="I3803" t="s">
        <v>58</v>
      </c>
      <c r="J3803" t="s">
        <v>10885</v>
      </c>
      <c r="K3803" t="s">
        <v>19</v>
      </c>
    </row>
    <row r="3804" spans="1:11" x14ac:dyDescent="0.35">
      <c r="A3804">
        <v>3803</v>
      </c>
      <c r="B3804" t="s">
        <v>10886</v>
      </c>
      <c r="C3804">
        <v>28</v>
      </c>
      <c r="D3804" t="s">
        <v>10887</v>
      </c>
      <c r="E3804" t="s">
        <v>34</v>
      </c>
      <c r="F3804" t="s">
        <v>67</v>
      </c>
      <c r="G3804" t="s">
        <v>24</v>
      </c>
      <c r="H3804" t="s">
        <v>25</v>
      </c>
      <c r="I3804" t="s">
        <v>116</v>
      </c>
      <c r="J3804">
        <v>9088563816</v>
      </c>
      <c r="K3804" t="s">
        <v>37</v>
      </c>
    </row>
    <row r="3805" spans="1:11" x14ac:dyDescent="0.35">
      <c r="A3805">
        <v>3804</v>
      </c>
      <c r="B3805" t="s">
        <v>10888</v>
      </c>
      <c r="C3805">
        <v>24</v>
      </c>
      <c r="D3805" t="s">
        <v>10889</v>
      </c>
      <c r="E3805" t="s">
        <v>133</v>
      </c>
      <c r="F3805" t="s">
        <v>79</v>
      </c>
      <c r="G3805" t="s">
        <v>15</v>
      </c>
      <c r="H3805" t="s">
        <v>16</v>
      </c>
      <c r="I3805" t="s">
        <v>58</v>
      </c>
      <c r="J3805">
        <f>1-60-103-4355</f>
        <v>-4517</v>
      </c>
      <c r="K3805" t="s">
        <v>76</v>
      </c>
    </row>
    <row r="3806" spans="1:11" x14ac:dyDescent="0.35">
      <c r="A3806">
        <v>3805</v>
      </c>
      <c r="B3806" t="s">
        <v>10890</v>
      </c>
      <c r="C3806">
        <v>26</v>
      </c>
      <c r="D3806" t="s">
        <v>10891</v>
      </c>
      <c r="E3806" t="s">
        <v>14</v>
      </c>
      <c r="F3806" t="s">
        <v>57</v>
      </c>
      <c r="G3806" t="s">
        <v>33</v>
      </c>
      <c r="H3806" t="s">
        <v>34</v>
      </c>
      <c r="I3806" t="s">
        <v>116</v>
      </c>
      <c r="J3806" t="s">
        <v>10892</v>
      </c>
      <c r="K3806" t="s">
        <v>19</v>
      </c>
    </row>
    <row r="3807" spans="1:11" x14ac:dyDescent="0.35">
      <c r="A3807">
        <v>3806</v>
      </c>
      <c r="B3807" t="s">
        <v>10893</v>
      </c>
      <c r="C3807">
        <v>25</v>
      </c>
      <c r="D3807" t="s">
        <v>10894</v>
      </c>
      <c r="E3807" t="s">
        <v>169</v>
      </c>
      <c r="F3807" t="s">
        <v>133</v>
      </c>
      <c r="G3807" t="s">
        <v>15</v>
      </c>
      <c r="H3807" t="s">
        <v>16</v>
      </c>
      <c r="I3807" t="s">
        <v>48</v>
      </c>
      <c r="J3807" t="s">
        <v>10895</v>
      </c>
      <c r="K3807" t="s">
        <v>37</v>
      </c>
    </row>
    <row r="3808" spans="1:11" x14ac:dyDescent="0.35">
      <c r="A3808">
        <v>3807</v>
      </c>
      <c r="B3808" t="s">
        <v>10896</v>
      </c>
      <c r="C3808">
        <v>25</v>
      </c>
      <c r="D3808" t="s">
        <v>10897</v>
      </c>
      <c r="E3808" t="s">
        <v>101</v>
      </c>
      <c r="F3808" t="s">
        <v>149</v>
      </c>
      <c r="G3808" t="s">
        <v>52</v>
      </c>
      <c r="H3808" t="s">
        <v>13</v>
      </c>
      <c r="I3808" t="s">
        <v>63</v>
      </c>
      <c r="J3808" t="s">
        <v>10898</v>
      </c>
      <c r="K3808" t="s">
        <v>28</v>
      </c>
    </row>
    <row r="3809" spans="1:11" x14ac:dyDescent="0.35">
      <c r="A3809">
        <v>3808</v>
      </c>
      <c r="B3809" t="s">
        <v>10899</v>
      </c>
      <c r="C3809">
        <v>29</v>
      </c>
      <c r="D3809" t="s">
        <v>10900</v>
      </c>
      <c r="E3809" t="s">
        <v>16</v>
      </c>
      <c r="F3809" t="s">
        <v>34</v>
      </c>
      <c r="G3809" t="s">
        <v>47</v>
      </c>
      <c r="H3809" t="s">
        <v>31</v>
      </c>
      <c r="I3809" t="s">
        <v>153</v>
      </c>
      <c r="J3809" t="s">
        <v>10901</v>
      </c>
      <c r="K3809" t="s">
        <v>44</v>
      </c>
    </row>
    <row r="3810" spans="1:11" x14ac:dyDescent="0.35">
      <c r="A3810">
        <v>3809</v>
      </c>
      <c r="B3810" t="s">
        <v>10902</v>
      </c>
      <c r="C3810">
        <v>21</v>
      </c>
      <c r="D3810" t="s">
        <v>10903</v>
      </c>
      <c r="E3810" t="s">
        <v>79</v>
      </c>
      <c r="F3810" t="s">
        <v>23</v>
      </c>
      <c r="G3810" t="s">
        <v>33</v>
      </c>
      <c r="H3810" t="s">
        <v>34</v>
      </c>
      <c r="I3810" t="s">
        <v>153</v>
      </c>
      <c r="J3810" t="s">
        <v>10904</v>
      </c>
      <c r="K3810" t="s">
        <v>44</v>
      </c>
    </row>
    <row r="3811" spans="1:11" x14ac:dyDescent="0.35">
      <c r="A3811">
        <v>3810</v>
      </c>
      <c r="B3811" t="s">
        <v>10905</v>
      </c>
      <c r="C3811">
        <v>28</v>
      </c>
      <c r="D3811" t="s">
        <v>10906</v>
      </c>
      <c r="E3811" t="s">
        <v>40</v>
      </c>
      <c r="F3811" t="s">
        <v>57</v>
      </c>
      <c r="G3811" t="s">
        <v>120</v>
      </c>
      <c r="H3811" t="s">
        <v>57</v>
      </c>
      <c r="I3811" t="s">
        <v>26</v>
      </c>
      <c r="J3811" t="s">
        <v>10907</v>
      </c>
      <c r="K3811" t="s">
        <v>44</v>
      </c>
    </row>
    <row r="3812" spans="1:11" x14ac:dyDescent="0.35">
      <c r="A3812">
        <v>3811</v>
      </c>
      <c r="B3812" t="s">
        <v>10908</v>
      </c>
      <c r="C3812">
        <v>26</v>
      </c>
      <c r="D3812" t="s">
        <v>10909</v>
      </c>
      <c r="E3812" t="s">
        <v>34</v>
      </c>
      <c r="F3812" t="s">
        <v>25</v>
      </c>
      <c r="G3812" t="s">
        <v>87</v>
      </c>
      <c r="H3812" t="s">
        <v>79</v>
      </c>
      <c r="I3812" t="s">
        <v>48</v>
      </c>
      <c r="J3812" t="s">
        <v>10910</v>
      </c>
      <c r="K3812" t="s">
        <v>37</v>
      </c>
    </row>
    <row r="3813" spans="1:11" x14ac:dyDescent="0.35">
      <c r="A3813">
        <v>3812</v>
      </c>
      <c r="B3813" t="s">
        <v>10911</v>
      </c>
      <c r="C3813">
        <v>21</v>
      </c>
      <c r="D3813" t="s">
        <v>10912</v>
      </c>
      <c r="E3813" t="s">
        <v>31</v>
      </c>
      <c r="F3813" t="s">
        <v>25</v>
      </c>
      <c r="G3813" t="s">
        <v>52</v>
      </c>
      <c r="H3813" t="s">
        <v>13</v>
      </c>
      <c r="I3813" t="s">
        <v>88</v>
      </c>
      <c r="J3813" t="s">
        <v>10913</v>
      </c>
      <c r="K3813" t="s">
        <v>19</v>
      </c>
    </row>
    <row r="3814" spans="1:11" x14ac:dyDescent="0.35">
      <c r="A3814">
        <v>3813</v>
      </c>
      <c r="B3814" t="s">
        <v>10914</v>
      </c>
      <c r="C3814">
        <v>27</v>
      </c>
      <c r="D3814" t="s">
        <v>10915</v>
      </c>
      <c r="E3814" t="s">
        <v>22</v>
      </c>
      <c r="F3814" t="s">
        <v>57</v>
      </c>
      <c r="G3814" t="s">
        <v>62</v>
      </c>
      <c r="H3814" t="s">
        <v>23</v>
      </c>
      <c r="I3814" t="s">
        <v>68</v>
      </c>
      <c r="J3814" t="s">
        <v>10916</v>
      </c>
      <c r="K3814" t="s">
        <v>76</v>
      </c>
    </row>
    <row r="3815" spans="1:11" x14ac:dyDescent="0.35">
      <c r="A3815">
        <v>3814</v>
      </c>
      <c r="B3815" t="s">
        <v>10917</v>
      </c>
      <c r="C3815">
        <v>26</v>
      </c>
      <c r="D3815" t="s">
        <v>10918</v>
      </c>
      <c r="E3815" t="s">
        <v>23</v>
      </c>
      <c r="F3815" t="s">
        <v>40</v>
      </c>
      <c r="G3815" t="s">
        <v>33</v>
      </c>
      <c r="H3815" t="s">
        <v>34</v>
      </c>
      <c r="I3815" t="s">
        <v>17</v>
      </c>
      <c r="J3815" t="s">
        <v>10919</v>
      </c>
      <c r="K3815" t="s">
        <v>19</v>
      </c>
    </row>
    <row r="3816" spans="1:11" x14ac:dyDescent="0.35">
      <c r="A3816">
        <v>3815</v>
      </c>
      <c r="B3816" t="s">
        <v>10920</v>
      </c>
      <c r="C3816">
        <v>20</v>
      </c>
      <c r="D3816" t="s">
        <v>10921</v>
      </c>
      <c r="E3816" t="s">
        <v>57</v>
      </c>
      <c r="F3816" t="s">
        <v>40</v>
      </c>
      <c r="G3816" t="s">
        <v>80</v>
      </c>
      <c r="H3816" t="s">
        <v>32</v>
      </c>
      <c r="I3816" t="s">
        <v>146</v>
      </c>
      <c r="J3816" t="s">
        <v>10922</v>
      </c>
      <c r="K3816" t="s">
        <v>19</v>
      </c>
    </row>
    <row r="3817" spans="1:11" x14ac:dyDescent="0.35">
      <c r="A3817">
        <v>3816</v>
      </c>
      <c r="B3817" t="s">
        <v>10923</v>
      </c>
      <c r="C3817">
        <v>24</v>
      </c>
      <c r="D3817" t="s">
        <v>10924</v>
      </c>
      <c r="E3817" t="s">
        <v>40</v>
      </c>
      <c r="F3817" t="s">
        <v>25</v>
      </c>
      <c r="G3817" t="s">
        <v>120</v>
      </c>
      <c r="H3817" t="s">
        <v>57</v>
      </c>
      <c r="I3817" t="s">
        <v>88</v>
      </c>
      <c r="J3817">
        <f>1-889-601-3612</f>
        <v>-5101</v>
      </c>
      <c r="K3817" t="s">
        <v>19</v>
      </c>
    </row>
    <row r="3818" spans="1:11" x14ac:dyDescent="0.35">
      <c r="A3818">
        <v>3817</v>
      </c>
      <c r="B3818" t="s">
        <v>10925</v>
      </c>
      <c r="C3818">
        <v>26</v>
      </c>
      <c r="D3818" t="s">
        <v>10926</v>
      </c>
      <c r="E3818" t="s">
        <v>101</v>
      </c>
      <c r="F3818" t="s">
        <v>16</v>
      </c>
      <c r="G3818" t="s">
        <v>87</v>
      </c>
      <c r="H3818" t="s">
        <v>79</v>
      </c>
      <c r="I3818" t="s">
        <v>88</v>
      </c>
      <c r="J3818" t="s">
        <v>10927</v>
      </c>
      <c r="K3818" t="s">
        <v>37</v>
      </c>
    </row>
    <row r="3819" spans="1:11" x14ac:dyDescent="0.35">
      <c r="A3819">
        <v>3818</v>
      </c>
      <c r="B3819" t="s">
        <v>10928</v>
      </c>
      <c r="C3819">
        <v>30</v>
      </c>
      <c r="D3819" t="s">
        <v>10929</v>
      </c>
      <c r="E3819" t="s">
        <v>23</v>
      </c>
      <c r="F3819" t="s">
        <v>57</v>
      </c>
      <c r="G3819" t="s">
        <v>62</v>
      </c>
      <c r="H3819" t="s">
        <v>23</v>
      </c>
      <c r="I3819" t="s">
        <v>91</v>
      </c>
      <c r="J3819" t="s">
        <v>10930</v>
      </c>
      <c r="K3819" t="s">
        <v>76</v>
      </c>
    </row>
    <row r="3820" spans="1:11" x14ac:dyDescent="0.35">
      <c r="A3820">
        <v>3819</v>
      </c>
      <c r="B3820" t="s">
        <v>10931</v>
      </c>
      <c r="C3820">
        <v>30</v>
      </c>
      <c r="D3820" t="s">
        <v>10932</v>
      </c>
      <c r="E3820" t="s">
        <v>16</v>
      </c>
      <c r="F3820" t="s">
        <v>79</v>
      </c>
      <c r="G3820" t="s">
        <v>120</v>
      </c>
      <c r="H3820" t="s">
        <v>57</v>
      </c>
      <c r="I3820" t="s">
        <v>170</v>
      </c>
      <c r="J3820" t="s">
        <v>10933</v>
      </c>
      <c r="K3820" t="s">
        <v>37</v>
      </c>
    </row>
    <row r="3821" spans="1:11" x14ac:dyDescent="0.35">
      <c r="A3821">
        <v>3820</v>
      </c>
      <c r="B3821" t="s">
        <v>10934</v>
      </c>
      <c r="C3821">
        <v>25</v>
      </c>
      <c r="D3821" t="s">
        <v>10935</v>
      </c>
      <c r="E3821" t="s">
        <v>42</v>
      </c>
      <c r="F3821" t="s">
        <v>169</v>
      </c>
      <c r="G3821" t="s">
        <v>24</v>
      </c>
      <c r="H3821" t="s">
        <v>25</v>
      </c>
      <c r="I3821" t="s">
        <v>58</v>
      </c>
      <c r="J3821">
        <v>9886549223</v>
      </c>
      <c r="K3821" t="s">
        <v>28</v>
      </c>
    </row>
    <row r="3822" spans="1:11" x14ac:dyDescent="0.35">
      <c r="A3822">
        <v>3821</v>
      </c>
      <c r="B3822" t="s">
        <v>2069</v>
      </c>
      <c r="C3822">
        <v>29</v>
      </c>
      <c r="D3822" t="s">
        <v>10936</v>
      </c>
      <c r="E3822" t="s">
        <v>149</v>
      </c>
      <c r="F3822" t="s">
        <v>13</v>
      </c>
      <c r="G3822" t="s">
        <v>33</v>
      </c>
      <c r="H3822" t="s">
        <v>34</v>
      </c>
      <c r="I3822" t="s">
        <v>102</v>
      </c>
      <c r="J3822" t="s">
        <v>10937</v>
      </c>
      <c r="K3822" t="s">
        <v>44</v>
      </c>
    </row>
    <row r="3823" spans="1:11" x14ac:dyDescent="0.35">
      <c r="A3823">
        <v>3822</v>
      </c>
      <c r="B3823" t="s">
        <v>10938</v>
      </c>
      <c r="C3823">
        <v>25</v>
      </c>
      <c r="D3823" t="s">
        <v>10939</v>
      </c>
      <c r="E3823" t="s">
        <v>32</v>
      </c>
      <c r="F3823" t="s">
        <v>13</v>
      </c>
      <c r="G3823" t="s">
        <v>80</v>
      </c>
      <c r="H3823" t="s">
        <v>32</v>
      </c>
      <c r="I3823" t="s">
        <v>53</v>
      </c>
      <c r="J3823" t="s">
        <v>10940</v>
      </c>
      <c r="K3823" t="s">
        <v>76</v>
      </c>
    </row>
    <row r="3824" spans="1:11" x14ac:dyDescent="0.35">
      <c r="A3824">
        <v>3823</v>
      </c>
      <c r="B3824" t="s">
        <v>10941</v>
      </c>
      <c r="C3824">
        <v>26</v>
      </c>
      <c r="D3824" t="s">
        <v>10942</v>
      </c>
      <c r="E3824" t="s">
        <v>169</v>
      </c>
      <c r="F3824" t="s">
        <v>79</v>
      </c>
      <c r="G3824" t="s">
        <v>87</v>
      </c>
      <c r="H3824" t="s">
        <v>79</v>
      </c>
      <c r="I3824" t="s">
        <v>17</v>
      </c>
      <c r="J3824" t="s">
        <v>10943</v>
      </c>
      <c r="K3824" t="s">
        <v>28</v>
      </c>
    </row>
    <row r="3825" spans="1:11" x14ac:dyDescent="0.35">
      <c r="A3825">
        <v>3824</v>
      </c>
      <c r="B3825" t="s">
        <v>10944</v>
      </c>
      <c r="C3825">
        <v>24</v>
      </c>
      <c r="D3825" t="s">
        <v>10945</v>
      </c>
      <c r="E3825" t="s">
        <v>79</v>
      </c>
      <c r="F3825" t="s">
        <v>201</v>
      </c>
      <c r="G3825" t="s">
        <v>52</v>
      </c>
      <c r="H3825" t="s">
        <v>13</v>
      </c>
      <c r="I3825" t="s">
        <v>53</v>
      </c>
      <c r="J3825" t="s">
        <v>10946</v>
      </c>
      <c r="K3825" t="s">
        <v>37</v>
      </c>
    </row>
    <row r="3826" spans="1:11" x14ac:dyDescent="0.35">
      <c r="A3826">
        <v>3825</v>
      </c>
      <c r="B3826" t="s">
        <v>919</v>
      </c>
      <c r="C3826">
        <v>29</v>
      </c>
      <c r="D3826" t="s">
        <v>10947</v>
      </c>
      <c r="E3826" t="s">
        <v>34</v>
      </c>
      <c r="F3826" t="s">
        <v>31</v>
      </c>
      <c r="G3826" t="s">
        <v>80</v>
      </c>
      <c r="H3826" t="s">
        <v>32</v>
      </c>
      <c r="I3826" t="s">
        <v>116</v>
      </c>
      <c r="J3826">
        <f>1-194-255-644</f>
        <v>-1092</v>
      </c>
      <c r="K3826" t="s">
        <v>19</v>
      </c>
    </row>
    <row r="3827" spans="1:11" x14ac:dyDescent="0.35">
      <c r="A3827">
        <v>3826</v>
      </c>
      <c r="B3827" t="s">
        <v>10948</v>
      </c>
      <c r="C3827">
        <v>28</v>
      </c>
      <c r="D3827" t="s">
        <v>10949</v>
      </c>
      <c r="E3827" t="s">
        <v>169</v>
      </c>
      <c r="F3827" t="s">
        <v>133</v>
      </c>
      <c r="G3827" t="s">
        <v>41</v>
      </c>
      <c r="H3827" t="s">
        <v>42</v>
      </c>
      <c r="I3827" t="s">
        <v>63</v>
      </c>
      <c r="J3827" t="s">
        <v>10950</v>
      </c>
      <c r="K3827" t="s">
        <v>44</v>
      </c>
    </row>
    <row r="3828" spans="1:11" x14ac:dyDescent="0.35">
      <c r="A3828">
        <v>3827</v>
      </c>
      <c r="B3828" t="s">
        <v>10951</v>
      </c>
      <c r="C3828">
        <v>21</v>
      </c>
      <c r="D3828" t="s">
        <v>10952</v>
      </c>
      <c r="E3828" t="s">
        <v>177</v>
      </c>
      <c r="F3828" t="s">
        <v>67</v>
      </c>
      <c r="G3828" t="s">
        <v>24</v>
      </c>
      <c r="H3828" t="s">
        <v>25</v>
      </c>
      <c r="I3828" t="s">
        <v>153</v>
      </c>
      <c r="J3828">
        <v>7833753882</v>
      </c>
      <c r="K3828" t="s">
        <v>44</v>
      </c>
    </row>
    <row r="3829" spans="1:11" x14ac:dyDescent="0.35">
      <c r="A3829">
        <v>3828</v>
      </c>
      <c r="B3829" t="s">
        <v>10953</v>
      </c>
      <c r="C3829">
        <v>28</v>
      </c>
      <c r="D3829" t="s">
        <v>10954</v>
      </c>
      <c r="E3829" t="s">
        <v>177</v>
      </c>
      <c r="F3829" t="s">
        <v>169</v>
      </c>
      <c r="G3829" t="s">
        <v>52</v>
      </c>
      <c r="H3829" t="s">
        <v>13</v>
      </c>
      <c r="I3829" t="s">
        <v>26</v>
      </c>
      <c r="J3829" t="s">
        <v>10955</v>
      </c>
      <c r="K3829" t="s">
        <v>19</v>
      </c>
    </row>
    <row r="3830" spans="1:11" x14ac:dyDescent="0.35">
      <c r="A3830">
        <v>3829</v>
      </c>
      <c r="B3830" t="s">
        <v>10956</v>
      </c>
      <c r="C3830">
        <v>29</v>
      </c>
      <c r="D3830" t="s">
        <v>10957</v>
      </c>
      <c r="E3830" t="s">
        <v>23</v>
      </c>
      <c r="F3830" t="s">
        <v>67</v>
      </c>
      <c r="G3830" t="s">
        <v>52</v>
      </c>
      <c r="H3830" t="s">
        <v>13</v>
      </c>
      <c r="I3830" t="s">
        <v>35</v>
      </c>
      <c r="J3830" t="s">
        <v>10958</v>
      </c>
      <c r="K3830" t="s">
        <v>28</v>
      </c>
    </row>
    <row r="3831" spans="1:11" x14ac:dyDescent="0.35">
      <c r="A3831">
        <v>3830</v>
      </c>
      <c r="B3831" t="s">
        <v>10959</v>
      </c>
      <c r="C3831">
        <v>30</v>
      </c>
      <c r="D3831" t="s">
        <v>10960</v>
      </c>
      <c r="E3831" t="s">
        <v>79</v>
      </c>
      <c r="F3831" t="s">
        <v>40</v>
      </c>
      <c r="G3831" t="s">
        <v>47</v>
      </c>
      <c r="H3831" t="s">
        <v>31</v>
      </c>
      <c r="I3831" t="s">
        <v>17</v>
      </c>
      <c r="J3831" t="s">
        <v>10961</v>
      </c>
      <c r="K3831" t="s">
        <v>44</v>
      </c>
    </row>
    <row r="3832" spans="1:11" x14ac:dyDescent="0.35">
      <c r="A3832">
        <v>3831</v>
      </c>
      <c r="B3832" t="s">
        <v>10962</v>
      </c>
      <c r="C3832">
        <v>27</v>
      </c>
      <c r="D3832" t="s">
        <v>10963</v>
      </c>
      <c r="E3832" t="s">
        <v>40</v>
      </c>
      <c r="F3832" t="s">
        <v>23</v>
      </c>
      <c r="G3832" t="s">
        <v>47</v>
      </c>
      <c r="H3832" t="s">
        <v>31</v>
      </c>
      <c r="I3832" t="s">
        <v>58</v>
      </c>
      <c r="J3832" t="s">
        <v>10964</v>
      </c>
      <c r="K3832" t="s">
        <v>76</v>
      </c>
    </row>
    <row r="3833" spans="1:11" x14ac:dyDescent="0.35">
      <c r="A3833">
        <v>3832</v>
      </c>
      <c r="B3833" t="s">
        <v>10965</v>
      </c>
      <c r="C3833">
        <v>25</v>
      </c>
      <c r="D3833" t="s">
        <v>10966</v>
      </c>
      <c r="E3833" t="s">
        <v>177</v>
      </c>
      <c r="F3833" t="s">
        <v>177</v>
      </c>
      <c r="G3833" t="s">
        <v>41</v>
      </c>
      <c r="H3833" t="s">
        <v>42</v>
      </c>
      <c r="I3833" t="s">
        <v>53</v>
      </c>
      <c r="J3833" t="s">
        <v>10967</v>
      </c>
      <c r="K3833" t="s">
        <v>19</v>
      </c>
    </row>
    <row r="3834" spans="1:11" x14ac:dyDescent="0.35">
      <c r="A3834">
        <v>3833</v>
      </c>
      <c r="B3834" t="s">
        <v>10968</v>
      </c>
      <c r="C3834">
        <v>20</v>
      </c>
      <c r="D3834" t="s">
        <v>10969</v>
      </c>
      <c r="E3834" t="s">
        <v>22</v>
      </c>
      <c r="F3834" t="s">
        <v>23</v>
      </c>
      <c r="G3834" t="s">
        <v>47</v>
      </c>
      <c r="H3834" t="s">
        <v>31</v>
      </c>
      <c r="I3834" t="s">
        <v>17</v>
      </c>
      <c r="J3834" t="s">
        <v>10970</v>
      </c>
      <c r="K3834" t="s">
        <v>28</v>
      </c>
    </row>
    <row r="3835" spans="1:11" x14ac:dyDescent="0.35">
      <c r="A3835">
        <v>3834</v>
      </c>
      <c r="B3835" t="s">
        <v>10971</v>
      </c>
      <c r="C3835">
        <v>29</v>
      </c>
      <c r="D3835" t="s">
        <v>10972</v>
      </c>
      <c r="E3835" t="s">
        <v>25</v>
      </c>
      <c r="F3835" t="s">
        <v>34</v>
      </c>
      <c r="G3835" t="s">
        <v>120</v>
      </c>
      <c r="H3835" t="s">
        <v>57</v>
      </c>
      <c r="I3835" t="s">
        <v>58</v>
      </c>
      <c r="J3835" t="s">
        <v>10973</v>
      </c>
      <c r="K3835" t="s">
        <v>19</v>
      </c>
    </row>
    <row r="3836" spans="1:11" x14ac:dyDescent="0.35">
      <c r="A3836">
        <v>3835</v>
      </c>
      <c r="B3836" t="s">
        <v>10974</v>
      </c>
      <c r="C3836">
        <v>24</v>
      </c>
      <c r="D3836" t="s">
        <v>10975</v>
      </c>
      <c r="E3836" t="s">
        <v>22</v>
      </c>
      <c r="F3836" t="s">
        <v>31</v>
      </c>
      <c r="G3836" t="s">
        <v>120</v>
      </c>
      <c r="H3836" t="s">
        <v>57</v>
      </c>
      <c r="I3836" t="s">
        <v>91</v>
      </c>
      <c r="J3836" t="s">
        <v>10976</v>
      </c>
      <c r="K3836" t="s">
        <v>76</v>
      </c>
    </row>
    <row r="3837" spans="1:11" x14ac:dyDescent="0.35">
      <c r="A3837">
        <v>3836</v>
      </c>
      <c r="B3837" t="s">
        <v>10977</v>
      </c>
      <c r="C3837">
        <v>23</v>
      </c>
      <c r="D3837" t="s">
        <v>10978</v>
      </c>
      <c r="E3837" t="s">
        <v>42</v>
      </c>
      <c r="F3837" t="s">
        <v>13</v>
      </c>
      <c r="G3837" t="s">
        <v>80</v>
      </c>
      <c r="H3837" t="s">
        <v>32</v>
      </c>
      <c r="I3837" t="s">
        <v>35</v>
      </c>
      <c r="J3837" t="s">
        <v>10979</v>
      </c>
      <c r="K3837" t="s">
        <v>76</v>
      </c>
    </row>
    <row r="3838" spans="1:11" x14ac:dyDescent="0.35">
      <c r="A3838">
        <v>3837</v>
      </c>
      <c r="B3838" t="s">
        <v>10980</v>
      </c>
      <c r="C3838">
        <v>30</v>
      </c>
      <c r="D3838" t="s">
        <v>10981</v>
      </c>
      <c r="E3838" t="s">
        <v>14</v>
      </c>
      <c r="F3838" t="s">
        <v>57</v>
      </c>
      <c r="G3838" t="s">
        <v>33</v>
      </c>
      <c r="H3838" t="s">
        <v>34</v>
      </c>
      <c r="I3838" t="s">
        <v>102</v>
      </c>
      <c r="J3838" t="s">
        <v>10982</v>
      </c>
      <c r="K3838" t="s">
        <v>19</v>
      </c>
    </row>
    <row r="3839" spans="1:11" x14ac:dyDescent="0.35">
      <c r="A3839">
        <v>3838</v>
      </c>
      <c r="B3839" t="s">
        <v>10983</v>
      </c>
      <c r="C3839">
        <v>22</v>
      </c>
      <c r="D3839" t="s">
        <v>10984</v>
      </c>
      <c r="E3839" t="s">
        <v>101</v>
      </c>
      <c r="F3839" t="s">
        <v>177</v>
      </c>
      <c r="G3839" t="s">
        <v>80</v>
      </c>
      <c r="H3839" t="s">
        <v>32</v>
      </c>
      <c r="I3839" t="s">
        <v>58</v>
      </c>
      <c r="J3839" t="s">
        <v>10985</v>
      </c>
      <c r="K3839" t="s">
        <v>28</v>
      </c>
    </row>
    <row r="3840" spans="1:11" x14ac:dyDescent="0.35">
      <c r="A3840">
        <v>3839</v>
      </c>
      <c r="B3840" t="s">
        <v>10986</v>
      </c>
      <c r="C3840">
        <v>24</v>
      </c>
      <c r="D3840" t="s">
        <v>10987</v>
      </c>
      <c r="E3840" t="s">
        <v>25</v>
      </c>
      <c r="F3840" t="s">
        <v>13</v>
      </c>
      <c r="G3840" t="s">
        <v>87</v>
      </c>
      <c r="H3840" t="s">
        <v>79</v>
      </c>
      <c r="I3840" t="s">
        <v>35</v>
      </c>
      <c r="J3840" t="s">
        <v>10988</v>
      </c>
      <c r="K3840" t="s">
        <v>44</v>
      </c>
    </row>
    <row r="3841" spans="1:11" x14ac:dyDescent="0.35">
      <c r="A3841">
        <v>3840</v>
      </c>
      <c r="B3841" t="s">
        <v>10989</v>
      </c>
      <c r="C3841">
        <v>26</v>
      </c>
      <c r="D3841" t="s">
        <v>10990</v>
      </c>
      <c r="E3841" t="s">
        <v>149</v>
      </c>
      <c r="F3841" t="s">
        <v>79</v>
      </c>
      <c r="G3841" t="s">
        <v>87</v>
      </c>
      <c r="H3841" t="s">
        <v>79</v>
      </c>
      <c r="I3841" t="s">
        <v>53</v>
      </c>
      <c r="J3841" t="s">
        <v>10991</v>
      </c>
      <c r="K3841" t="s">
        <v>37</v>
      </c>
    </row>
    <row r="3842" spans="1:11" x14ac:dyDescent="0.35">
      <c r="A3842">
        <v>3841</v>
      </c>
      <c r="B3842" t="s">
        <v>10992</v>
      </c>
      <c r="C3842">
        <v>29</v>
      </c>
      <c r="D3842" t="s">
        <v>10993</v>
      </c>
      <c r="E3842" t="s">
        <v>57</v>
      </c>
      <c r="F3842" t="s">
        <v>133</v>
      </c>
      <c r="G3842" t="s">
        <v>47</v>
      </c>
      <c r="H3842" t="s">
        <v>31</v>
      </c>
      <c r="I3842" t="s">
        <v>63</v>
      </c>
      <c r="J3842" t="s">
        <v>10994</v>
      </c>
      <c r="K3842" t="s">
        <v>28</v>
      </c>
    </row>
    <row r="3843" spans="1:11" x14ac:dyDescent="0.35">
      <c r="A3843">
        <v>3842</v>
      </c>
      <c r="B3843" t="s">
        <v>10995</v>
      </c>
      <c r="C3843">
        <v>22</v>
      </c>
      <c r="D3843" t="s">
        <v>10996</v>
      </c>
      <c r="E3843" t="s">
        <v>133</v>
      </c>
      <c r="F3843" t="s">
        <v>79</v>
      </c>
      <c r="G3843" t="s">
        <v>15</v>
      </c>
      <c r="H3843" t="s">
        <v>16</v>
      </c>
      <c r="I3843" t="s">
        <v>17</v>
      </c>
      <c r="J3843" t="s">
        <v>10997</v>
      </c>
      <c r="K3843" t="s">
        <v>37</v>
      </c>
    </row>
    <row r="3844" spans="1:11" x14ac:dyDescent="0.35">
      <c r="A3844">
        <v>3843</v>
      </c>
      <c r="B3844" t="s">
        <v>10998</v>
      </c>
      <c r="C3844">
        <v>25</v>
      </c>
      <c r="D3844" t="s">
        <v>10999</v>
      </c>
      <c r="E3844" t="s">
        <v>13</v>
      </c>
      <c r="F3844" t="s">
        <v>23</v>
      </c>
      <c r="G3844" t="s">
        <v>33</v>
      </c>
      <c r="H3844" t="s">
        <v>34</v>
      </c>
      <c r="I3844" t="s">
        <v>153</v>
      </c>
      <c r="J3844" t="s">
        <v>11000</v>
      </c>
      <c r="K3844" t="s">
        <v>37</v>
      </c>
    </row>
    <row r="3845" spans="1:11" x14ac:dyDescent="0.35">
      <c r="A3845">
        <v>3844</v>
      </c>
      <c r="B3845" t="s">
        <v>11001</v>
      </c>
      <c r="C3845">
        <v>21</v>
      </c>
      <c r="D3845" t="s">
        <v>11002</v>
      </c>
      <c r="E3845" t="s">
        <v>34</v>
      </c>
      <c r="F3845" t="s">
        <v>23</v>
      </c>
      <c r="G3845" t="s">
        <v>52</v>
      </c>
      <c r="H3845" t="s">
        <v>13</v>
      </c>
      <c r="I3845" t="s">
        <v>146</v>
      </c>
      <c r="J3845" t="s">
        <v>11003</v>
      </c>
      <c r="K3845" t="s">
        <v>76</v>
      </c>
    </row>
    <row r="3846" spans="1:11" x14ac:dyDescent="0.35">
      <c r="A3846">
        <v>3845</v>
      </c>
      <c r="B3846" t="s">
        <v>11004</v>
      </c>
      <c r="C3846">
        <v>23</v>
      </c>
      <c r="D3846" t="s">
        <v>11005</v>
      </c>
      <c r="E3846" t="s">
        <v>79</v>
      </c>
      <c r="F3846" t="s">
        <v>14</v>
      </c>
      <c r="G3846" t="s">
        <v>62</v>
      </c>
      <c r="H3846" t="s">
        <v>23</v>
      </c>
      <c r="I3846" t="s">
        <v>153</v>
      </c>
      <c r="J3846" t="s">
        <v>11006</v>
      </c>
      <c r="K3846" t="s">
        <v>28</v>
      </c>
    </row>
    <row r="3847" spans="1:11" x14ac:dyDescent="0.35">
      <c r="A3847">
        <v>3846</v>
      </c>
      <c r="B3847" t="s">
        <v>11007</v>
      </c>
      <c r="C3847">
        <v>20</v>
      </c>
      <c r="D3847" t="s">
        <v>11008</v>
      </c>
      <c r="E3847" t="s">
        <v>34</v>
      </c>
      <c r="F3847" t="s">
        <v>25</v>
      </c>
      <c r="G3847" t="s">
        <v>80</v>
      </c>
      <c r="H3847" t="s">
        <v>32</v>
      </c>
      <c r="I3847" t="s">
        <v>63</v>
      </c>
      <c r="J3847" t="s">
        <v>11009</v>
      </c>
      <c r="K3847" t="s">
        <v>76</v>
      </c>
    </row>
    <row r="3848" spans="1:11" x14ac:dyDescent="0.35">
      <c r="A3848">
        <v>3847</v>
      </c>
      <c r="B3848" t="s">
        <v>11010</v>
      </c>
      <c r="C3848">
        <v>24</v>
      </c>
      <c r="D3848" t="s">
        <v>11011</v>
      </c>
      <c r="E3848" t="s">
        <v>79</v>
      </c>
      <c r="F3848" t="s">
        <v>31</v>
      </c>
      <c r="G3848" t="s">
        <v>62</v>
      </c>
      <c r="H3848" t="s">
        <v>23</v>
      </c>
      <c r="I3848" t="s">
        <v>102</v>
      </c>
      <c r="J3848" t="s">
        <v>11012</v>
      </c>
      <c r="K3848" t="s">
        <v>19</v>
      </c>
    </row>
    <row r="3849" spans="1:11" x14ac:dyDescent="0.35">
      <c r="A3849">
        <v>3848</v>
      </c>
      <c r="B3849" t="s">
        <v>11013</v>
      </c>
      <c r="C3849">
        <v>27</v>
      </c>
      <c r="D3849" t="s">
        <v>11014</v>
      </c>
      <c r="E3849" t="s">
        <v>40</v>
      </c>
      <c r="F3849" t="s">
        <v>67</v>
      </c>
      <c r="G3849" t="s">
        <v>62</v>
      </c>
      <c r="H3849" t="s">
        <v>23</v>
      </c>
      <c r="I3849" t="s">
        <v>48</v>
      </c>
      <c r="J3849">
        <f>1-697-553-194</f>
        <v>-1443</v>
      </c>
      <c r="K3849" t="s">
        <v>76</v>
      </c>
    </row>
    <row r="3850" spans="1:11" x14ac:dyDescent="0.35">
      <c r="A3850">
        <v>3849</v>
      </c>
      <c r="B3850" t="s">
        <v>11015</v>
      </c>
      <c r="C3850">
        <v>28</v>
      </c>
      <c r="D3850" t="s">
        <v>11016</v>
      </c>
      <c r="E3850" t="s">
        <v>34</v>
      </c>
      <c r="F3850" t="s">
        <v>149</v>
      </c>
      <c r="G3850" t="s">
        <v>41</v>
      </c>
      <c r="H3850" t="s">
        <v>42</v>
      </c>
      <c r="I3850" t="s">
        <v>146</v>
      </c>
      <c r="J3850">
        <v>28130726</v>
      </c>
      <c r="K3850" t="s">
        <v>37</v>
      </c>
    </row>
    <row r="3851" spans="1:11" x14ac:dyDescent="0.35">
      <c r="A3851">
        <v>3850</v>
      </c>
      <c r="B3851" t="s">
        <v>11017</v>
      </c>
      <c r="C3851">
        <v>23</v>
      </c>
      <c r="D3851" t="s">
        <v>11018</v>
      </c>
      <c r="E3851" t="s">
        <v>149</v>
      </c>
      <c r="F3851" t="s">
        <v>22</v>
      </c>
      <c r="G3851" t="s">
        <v>87</v>
      </c>
      <c r="H3851" t="s">
        <v>79</v>
      </c>
      <c r="I3851" t="s">
        <v>48</v>
      </c>
      <c r="J3851" t="s">
        <v>11019</v>
      </c>
      <c r="K3851" t="s">
        <v>19</v>
      </c>
    </row>
    <row r="3852" spans="1:11" x14ac:dyDescent="0.35">
      <c r="A3852">
        <v>3851</v>
      </c>
      <c r="B3852" t="s">
        <v>11020</v>
      </c>
      <c r="C3852">
        <v>22</v>
      </c>
      <c r="D3852" t="s">
        <v>11021</v>
      </c>
      <c r="E3852" t="s">
        <v>67</v>
      </c>
      <c r="F3852" t="s">
        <v>16</v>
      </c>
      <c r="G3852" t="s">
        <v>47</v>
      </c>
      <c r="H3852" t="s">
        <v>31</v>
      </c>
      <c r="I3852" t="s">
        <v>146</v>
      </c>
      <c r="J3852">
        <f>1-648-664-5169</f>
        <v>-6480</v>
      </c>
      <c r="K3852" t="s">
        <v>44</v>
      </c>
    </row>
    <row r="3853" spans="1:11" x14ac:dyDescent="0.35">
      <c r="A3853">
        <v>3852</v>
      </c>
      <c r="B3853" t="s">
        <v>11022</v>
      </c>
      <c r="C3853">
        <v>26</v>
      </c>
      <c r="D3853" t="s">
        <v>11023</v>
      </c>
      <c r="E3853" t="s">
        <v>34</v>
      </c>
      <c r="F3853" t="s">
        <v>34</v>
      </c>
      <c r="G3853" t="s">
        <v>80</v>
      </c>
      <c r="H3853" t="s">
        <v>32</v>
      </c>
      <c r="I3853" t="s">
        <v>53</v>
      </c>
      <c r="J3853" t="s">
        <v>11024</v>
      </c>
      <c r="K3853" t="s">
        <v>28</v>
      </c>
    </row>
    <row r="3854" spans="1:11" x14ac:dyDescent="0.35">
      <c r="A3854">
        <v>3853</v>
      </c>
      <c r="B3854" t="s">
        <v>11025</v>
      </c>
      <c r="C3854">
        <v>30</v>
      </c>
      <c r="D3854" t="s">
        <v>11026</v>
      </c>
      <c r="E3854" t="s">
        <v>149</v>
      </c>
      <c r="F3854" t="s">
        <v>23</v>
      </c>
      <c r="G3854" t="s">
        <v>15</v>
      </c>
      <c r="H3854" t="s">
        <v>16</v>
      </c>
      <c r="I3854" t="s">
        <v>68</v>
      </c>
      <c r="J3854" t="s">
        <v>11027</v>
      </c>
      <c r="K3854" t="s">
        <v>76</v>
      </c>
    </row>
    <row r="3855" spans="1:11" x14ac:dyDescent="0.35">
      <c r="A3855">
        <v>3854</v>
      </c>
      <c r="B3855" t="s">
        <v>11028</v>
      </c>
      <c r="C3855">
        <v>30</v>
      </c>
      <c r="D3855" t="s">
        <v>11029</v>
      </c>
      <c r="E3855" t="s">
        <v>25</v>
      </c>
      <c r="F3855" t="s">
        <v>101</v>
      </c>
      <c r="G3855" t="s">
        <v>15</v>
      </c>
      <c r="H3855" t="s">
        <v>16</v>
      </c>
      <c r="I3855" t="s">
        <v>91</v>
      </c>
      <c r="J3855" t="s">
        <v>11030</v>
      </c>
      <c r="K3855" t="s">
        <v>44</v>
      </c>
    </row>
    <row r="3856" spans="1:11" x14ac:dyDescent="0.35">
      <c r="A3856">
        <v>3855</v>
      </c>
      <c r="B3856" t="s">
        <v>11031</v>
      </c>
      <c r="C3856">
        <v>27</v>
      </c>
      <c r="D3856" t="s">
        <v>11032</v>
      </c>
      <c r="E3856" t="s">
        <v>169</v>
      </c>
      <c r="F3856" t="s">
        <v>23</v>
      </c>
      <c r="G3856" t="s">
        <v>24</v>
      </c>
      <c r="H3856" t="s">
        <v>25</v>
      </c>
      <c r="I3856" t="s">
        <v>170</v>
      </c>
      <c r="J3856" t="s">
        <v>11033</v>
      </c>
      <c r="K3856" t="s">
        <v>28</v>
      </c>
    </row>
    <row r="3857" spans="1:11" x14ac:dyDescent="0.35">
      <c r="A3857">
        <v>3856</v>
      </c>
      <c r="B3857" t="s">
        <v>11034</v>
      </c>
      <c r="C3857">
        <v>29</v>
      </c>
      <c r="D3857" t="s">
        <v>11035</v>
      </c>
      <c r="E3857" t="s">
        <v>149</v>
      </c>
      <c r="F3857" t="s">
        <v>14</v>
      </c>
      <c r="G3857" t="s">
        <v>33</v>
      </c>
      <c r="H3857" t="s">
        <v>34</v>
      </c>
      <c r="I3857" t="s">
        <v>48</v>
      </c>
      <c r="J3857">
        <f>1-525-273-9699</f>
        <v>-10496</v>
      </c>
      <c r="K3857" t="s">
        <v>37</v>
      </c>
    </row>
    <row r="3858" spans="1:11" x14ac:dyDescent="0.35">
      <c r="A3858">
        <v>3857</v>
      </c>
      <c r="B3858" t="s">
        <v>11036</v>
      </c>
      <c r="C3858">
        <v>29</v>
      </c>
      <c r="D3858" t="s">
        <v>11037</v>
      </c>
      <c r="E3858" t="s">
        <v>57</v>
      </c>
      <c r="F3858" t="s">
        <v>101</v>
      </c>
      <c r="G3858" t="s">
        <v>24</v>
      </c>
      <c r="H3858" t="s">
        <v>25</v>
      </c>
      <c r="I3858" t="s">
        <v>88</v>
      </c>
      <c r="J3858" t="s">
        <v>11038</v>
      </c>
      <c r="K3858" t="s">
        <v>76</v>
      </c>
    </row>
    <row r="3859" spans="1:11" x14ac:dyDescent="0.35">
      <c r="A3859">
        <v>3858</v>
      </c>
      <c r="B3859" t="s">
        <v>11039</v>
      </c>
      <c r="C3859">
        <v>23</v>
      </c>
      <c r="D3859" t="s">
        <v>11040</v>
      </c>
      <c r="E3859" t="s">
        <v>23</v>
      </c>
      <c r="F3859" t="s">
        <v>31</v>
      </c>
      <c r="G3859" t="s">
        <v>52</v>
      </c>
      <c r="H3859" t="s">
        <v>13</v>
      </c>
      <c r="I3859" t="s">
        <v>170</v>
      </c>
      <c r="J3859" t="s">
        <v>11041</v>
      </c>
      <c r="K3859" t="s">
        <v>76</v>
      </c>
    </row>
    <row r="3860" spans="1:11" x14ac:dyDescent="0.35">
      <c r="A3860">
        <v>3859</v>
      </c>
      <c r="B3860" t="s">
        <v>11042</v>
      </c>
      <c r="C3860">
        <v>23</v>
      </c>
      <c r="D3860" t="s">
        <v>11043</v>
      </c>
      <c r="E3860" t="s">
        <v>34</v>
      </c>
      <c r="F3860" t="s">
        <v>13</v>
      </c>
      <c r="G3860" t="s">
        <v>120</v>
      </c>
      <c r="H3860" t="s">
        <v>57</v>
      </c>
      <c r="I3860" t="s">
        <v>91</v>
      </c>
      <c r="J3860" t="s">
        <v>11044</v>
      </c>
      <c r="K3860" t="s">
        <v>19</v>
      </c>
    </row>
    <row r="3861" spans="1:11" x14ac:dyDescent="0.35">
      <c r="A3861">
        <v>3860</v>
      </c>
      <c r="B3861" t="s">
        <v>11045</v>
      </c>
      <c r="C3861">
        <v>22</v>
      </c>
      <c r="D3861" t="s">
        <v>11046</v>
      </c>
      <c r="E3861" t="s">
        <v>32</v>
      </c>
      <c r="F3861" t="s">
        <v>16</v>
      </c>
      <c r="G3861" t="s">
        <v>52</v>
      </c>
      <c r="H3861" t="s">
        <v>13</v>
      </c>
      <c r="I3861" t="s">
        <v>53</v>
      </c>
      <c r="J3861" t="s">
        <v>11047</v>
      </c>
      <c r="K3861" t="s">
        <v>76</v>
      </c>
    </row>
    <row r="3862" spans="1:11" x14ac:dyDescent="0.35">
      <c r="A3862">
        <v>3861</v>
      </c>
      <c r="B3862" t="s">
        <v>11048</v>
      </c>
      <c r="C3862">
        <v>22</v>
      </c>
      <c r="D3862" t="s">
        <v>11049</v>
      </c>
      <c r="E3862" t="s">
        <v>149</v>
      </c>
      <c r="F3862" t="s">
        <v>23</v>
      </c>
      <c r="G3862" t="s">
        <v>52</v>
      </c>
      <c r="H3862" t="s">
        <v>13</v>
      </c>
      <c r="I3862" t="s">
        <v>63</v>
      </c>
      <c r="J3862" t="s">
        <v>11050</v>
      </c>
      <c r="K3862" t="s">
        <v>37</v>
      </c>
    </row>
    <row r="3863" spans="1:11" x14ac:dyDescent="0.35">
      <c r="A3863">
        <v>3862</v>
      </c>
      <c r="B3863" t="s">
        <v>11051</v>
      </c>
      <c r="C3863">
        <v>27</v>
      </c>
      <c r="D3863" t="s">
        <v>11052</v>
      </c>
      <c r="E3863" t="s">
        <v>25</v>
      </c>
      <c r="F3863" t="s">
        <v>42</v>
      </c>
      <c r="G3863" t="s">
        <v>87</v>
      </c>
      <c r="H3863" t="s">
        <v>79</v>
      </c>
      <c r="I3863" t="s">
        <v>153</v>
      </c>
      <c r="J3863" t="s">
        <v>11053</v>
      </c>
      <c r="K3863" t="s">
        <v>44</v>
      </c>
    </row>
    <row r="3864" spans="1:11" x14ac:dyDescent="0.35">
      <c r="A3864">
        <v>3863</v>
      </c>
      <c r="B3864" t="s">
        <v>11054</v>
      </c>
      <c r="C3864">
        <v>29</v>
      </c>
      <c r="D3864" t="s">
        <v>11055</v>
      </c>
      <c r="E3864" t="s">
        <v>16</v>
      </c>
      <c r="F3864" t="s">
        <v>42</v>
      </c>
      <c r="G3864" t="s">
        <v>87</v>
      </c>
      <c r="H3864" t="s">
        <v>79</v>
      </c>
      <c r="I3864" t="s">
        <v>63</v>
      </c>
      <c r="J3864" t="s">
        <v>11056</v>
      </c>
      <c r="K3864" t="s">
        <v>28</v>
      </c>
    </row>
    <row r="3865" spans="1:11" x14ac:dyDescent="0.35">
      <c r="A3865">
        <v>3864</v>
      </c>
      <c r="B3865" t="s">
        <v>11057</v>
      </c>
      <c r="C3865">
        <v>29</v>
      </c>
      <c r="D3865" t="s">
        <v>11058</v>
      </c>
      <c r="E3865" t="s">
        <v>14</v>
      </c>
      <c r="F3865" t="s">
        <v>57</v>
      </c>
      <c r="G3865" t="s">
        <v>47</v>
      </c>
      <c r="H3865" t="s">
        <v>31</v>
      </c>
      <c r="I3865" t="s">
        <v>170</v>
      </c>
      <c r="J3865" t="s">
        <v>11059</v>
      </c>
      <c r="K3865" t="s">
        <v>76</v>
      </c>
    </row>
    <row r="3866" spans="1:11" x14ac:dyDescent="0.35">
      <c r="A3866">
        <v>3865</v>
      </c>
      <c r="B3866" t="s">
        <v>11060</v>
      </c>
      <c r="C3866">
        <v>26</v>
      </c>
      <c r="D3866" t="s">
        <v>11061</v>
      </c>
      <c r="E3866" t="s">
        <v>42</v>
      </c>
      <c r="F3866" t="s">
        <v>101</v>
      </c>
      <c r="G3866" t="s">
        <v>62</v>
      </c>
      <c r="H3866" t="s">
        <v>23</v>
      </c>
      <c r="I3866" t="s">
        <v>102</v>
      </c>
      <c r="J3866" t="s">
        <v>11062</v>
      </c>
      <c r="K3866" t="s">
        <v>37</v>
      </c>
    </row>
    <row r="3867" spans="1:11" x14ac:dyDescent="0.35">
      <c r="A3867">
        <v>3866</v>
      </c>
      <c r="B3867" t="s">
        <v>11063</v>
      </c>
      <c r="C3867">
        <v>30</v>
      </c>
      <c r="D3867" t="s">
        <v>11064</v>
      </c>
      <c r="E3867" t="s">
        <v>133</v>
      </c>
      <c r="F3867" t="s">
        <v>101</v>
      </c>
      <c r="G3867" t="s">
        <v>33</v>
      </c>
      <c r="H3867" t="s">
        <v>34</v>
      </c>
      <c r="I3867" t="s">
        <v>88</v>
      </c>
      <c r="J3867">
        <f>1-683-726-2759</f>
        <v>-4167</v>
      </c>
      <c r="K3867" t="s">
        <v>44</v>
      </c>
    </row>
    <row r="3868" spans="1:11" x14ac:dyDescent="0.35">
      <c r="A3868">
        <v>3867</v>
      </c>
      <c r="B3868" t="s">
        <v>11065</v>
      </c>
      <c r="C3868">
        <v>23</v>
      </c>
      <c r="D3868" t="s">
        <v>11066</v>
      </c>
      <c r="E3868" t="s">
        <v>34</v>
      </c>
      <c r="F3868" t="s">
        <v>22</v>
      </c>
      <c r="G3868" t="s">
        <v>33</v>
      </c>
      <c r="H3868" t="s">
        <v>34</v>
      </c>
      <c r="I3868" t="s">
        <v>53</v>
      </c>
      <c r="J3868" t="s">
        <v>11067</v>
      </c>
      <c r="K3868" t="s">
        <v>76</v>
      </c>
    </row>
    <row r="3869" spans="1:11" x14ac:dyDescent="0.35">
      <c r="A3869">
        <v>3868</v>
      </c>
      <c r="B3869" t="s">
        <v>11068</v>
      </c>
      <c r="C3869">
        <v>24</v>
      </c>
      <c r="D3869" t="s">
        <v>11069</v>
      </c>
      <c r="E3869" t="s">
        <v>101</v>
      </c>
      <c r="F3869" t="s">
        <v>177</v>
      </c>
      <c r="G3869" t="s">
        <v>41</v>
      </c>
      <c r="H3869" t="s">
        <v>42</v>
      </c>
      <c r="I3869" t="s">
        <v>58</v>
      </c>
      <c r="J3869" t="s">
        <v>11070</v>
      </c>
      <c r="K3869" t="s">
        <v>76</v>
      </c>
    </row>
    <row r="3870" spans="1:11" x14ac:dyDescent="0.35">
      <c r="A3870">
        <v>3869</v>
      </c>
      <c r="B3870" t="s">
        <v>11071</v>
      </c>
      <c r="C3870">
        <v>21</v>
      </c>
      <c r="D3870" t="s">
        <v>11072</v>
      </c>
      <c r="E3870" t="s">
        <v>34</v>
      </c>
      <c r="F3870" t="s">
        <v>25</v>
      </c>
      <c r="G3870" t="s">
        <v>120</v>
      </c>
      <c r="H3870" t="s">
        <v>57</v>
      </c>
      <c r="I3870" t="s">
        <v>91</v>
      </c>
      <c r="J3870" t="s">
        <v>11073</v>
      </c>
      <c r="K3870" t="s">
        <v>37</v>
      </c>
    </row>
    <row r="3871" spans="1:11" x14ac:dyDescent="0.35">
      <c r="A3871">
        <v>3870</v>
      </c>
      <c r="B3871" t="s">
        <v>11074</v>
      </c>
      <c r="C3871">
        <v>29</v>
      </c>
      <c r="D3871" t="s">
        <v>11075</v>
      </c>
      <c r="E3871" t="s">
        <v>25</v>
      </c>
      <c r="F3871" t="s">
        <v>25</v>
      </c>
      <c r="G3871" t="s">
        <v>47</v>
      </c>
      <c r="H3871" t="s">
        <v>31</v>
      </c>
      <c r="I3871" t="s">
        <v>68</v>
      </c>
      <c r="J3871" t="s">
        <v>11076</v>
      </c>
      <c r="K3871" t="s">
        <v>37</v>
      </c>
    </row>
    <row r="3872" spans="1:11" x14ac:dyDescent="0.35">
      <c r="A3872">
        <v>3871</v>
      </c>
      <c r="B3872" t="s">
        <v>11077</v>
      </c>
      <c r="C3872">
        <v>28</v>
      </c>
      <c r="D3872" t="s">
        <v>11078</v>
      </c>
      <c r="E3872" t="s">
        <v>32</v>
      </c>
      <c r="F3872" t="s">
        <v>79</v>
      </c>
      <c r="G3872" t="s">
        <v>80</v>
      </c>
      <c r="H3872" t="s">
        <v>32</v>
      </c>
      <c r="I3872" t="s">
        <v>153</v>
      </c>
      <c r="J3872" t="s">
        <v>11079</v>
      </c>
      <c r="K3872" t="s">
        <v>37</v>
      </c>
    </row>
    <row r="3873" spans="1:11" x14ac:dyDescent="0.35">
      <c r="A3873">
        <v>3872</v>
      </c>
      <c r="B3873" t="s">
        <v>11080</v>
      </c>
      <c r="C3873">
        <v>30</v>
      </c>
      <c r="D3873" t="s">
        <v>11081</v>
      </c>
      <c r="E3873" t="s">
        <v>14</v>
      </c>
      <c r="F3873" t="s">
        <v>40</v>
      </c>
      <c r="G3873" t="s">
        <v>62</v>
      </c>
      <c r="H3873" t="s">
        <v>23</v>
      </c>
      <c r="I3873" t="s">
        <v>35</v>
      </c>
      <c r="J3873" t="s">
        <v>11082</v>
      </c>
      <c r="K3873" t="s">
        <v>28</v>
      </c>
    </row>
    <row r="3874" spans="1:11" x14ac:dyDescent="0.35">
      <c r="A3874">
        <v>3873</v>
      </c>
      <c r="B3874" t="s">
        <v>11083</v>
      </c>
      <c r="C3874">
        <v>21</v>
      </c>
      <c r="D3874" t="s">
        <v>11084</v>
      </c>
      <c r="E3874" t="s">
        <v>201</v>
      </c>
      <c r="F3874" t="s">
        <v>22</v>
      </c>
      <c r="G3874" t="s">
        <v>52</v>
      </c>
      <c r="H3874" t="s">
        <v>13</v>
      </c>
      <c r="I3874" t="s">
        <v>102</v>
      </c>
      <c r="J3874" t="s">
        <v>11085</v>
      </c>
      <c r="K3874" t="s">
        <v>76</v>
      </c>
    </row>
    <row r="3875" spans="1:11" x14ac:dyDescent="0.35">
      <c r="A3875">
        <v>3874</v>
      </c>
      <c r="B3875" t="s">
        <v>11086</v>
      </c>
      <c r="C3875">
        <v>28</v>
      </c>
      <c r="D3875" t="s">
        <v>11087</v>
      </c>
      <c r="E3875" t="s">
        <v>16</v>
      </c>
      <c r="F3875" t="s">
        <v>149</v>
      </c>
      <c r="G3875" t="s">
        <v>47</v>
      </c>
      <c r="H3875" t="s">
        <v>31</v>
      </c>
      <c r="I3875" t="s">
        <v>146</v>
      </c>
      <c r="J3875" t="s">
        <v>11088</v>
      </c>
      <c r="K3875" t="s">
        <v>28</v>
      </c>
    </row>
    <row r="3876" spans="1:11" x14ac:dyDescent="0.35">
      <c r="A3876">
        <v>3875</v>
      </c>
      <c r="B3876" t="s">
        <v>11089</v>
      </c>
      <c r="C3876">
        <v>23</v>
      </c>
      <c r="D3876" t="s">
        <v>11090</v>
      </c>
      <c r="E3876" t="s">
        <v>34</v>
      </c>
      <c r="F3876" t="s">
        <v>32</v>
      </c>
      <c r="G3876" t="s">
        <v>41</v>
      </c>
      <c r="H3876" t="s">
        <v>42</v>
      </c>
      <c r="I3876" t="s">
        <v>146</v>
      </c>
      <c r="J3876" t="s">
        <v>11091</v>
      </c>
      <c r="K3876" t="s">
        <v>28</v>
      </c>
    </row>
    <row r="3877" spans="1:11" x14ac:dyDescent="0.35">
      <c r="A3877">
        <v>3876</v>
      </c>
      <c r="B3877" t="s">
        <v>11092</v>
      </c>
      <c r="C3877">
        <v>20</v>
      </c>
      <c r="D3877" t="s">
        <v>11093</v>
      </c>
      <c r="E3877" t="s">
        <v>13</v>
      </c>
      <c r="F3877" t="s">
        <v>177</v>
      </c>
      <c r="G3877" t="s">
        <v>62</v>
      </c>
      <c r="H3877" t="s">
        <v>23</v>
      </c>
      <c r="I3877" t="s">
        <v>26</v>
      </c>
      <c r="J3877" t="s">
        <v>11094</v>
      </c>
      <c r="K3877" t="s">
        <v>37</v>
      </c>
    </row>
    <row r="3878" spans="1:11" x14ac:dyDescent="0.35">
      <c r="A3878">
        <v>3877</v>
      </c>
      <c r="B3878" t="s">
        <v>11095</v>
      </c>
      <c r="C3878">
        <v>23</v>
      </c>
      <c r="D3878" t="s">
        <v>11096</v>
      </c>
      <c r="E3878" t="s">
        <v>67</v>
      </c>
      <c r="F3878" t="s">
        <v>133</v>
      </c>
      <c r="G3878" t="s">
        <v>87</v>
      </c>
      <c r="H3878" t="s">
        <v>79</v>
      </c>
      <c r="I3878" t="s">
        <v>26</v>
      </c>
      <c r="J3878" t="s">
        <v>11097</v>
      </c>
      <c r="K3878" t="s">
        <v>28</v>
      </c>
    </row>
    <row r="3879" spans="1:11" x14ac:dyDescent="0.35">
      <c r="A3879">
        <v>3878</v>
      </c>
      <c r="B3879" t="s">
        <v>11098</v>
      </c>
      <c r="C3879">
        <v>22</v>
      </c>
      <c r="D3879" t="s">
        <v>11099</v>
      </c>
      <c r="E3879" t="s">
        <v>34</v>
      </c>
      <c r="F3879" t="s">
        <v>14</v>
      </c>
      <c r="G3879" t="s">
        <v>52</v>
      </c>
      <c r="H3879" t="s">
        <v>13</v>
      </c>
      <c r="I3879" t="s">
        <v>58</v>
      </c>
      <c r="J3879" t="s">
        <v>11100</v>
      </c>
      <c r="K3879" t="s">
        <v>44</v>
      </c>
    </row>
    <row r="3880" spans="1:11" x14ac:dyDescent="0.35">
      <c r="A3880">
        <v>3879</v>
      </c>
      <c r="B3880" t="s">
        <v>11101</v>
      </c>
      <c r="C3880">
        <v>21</v>
      </c>
      <c r="D3880" t="s">
        <v>11102</v>
      </c>
      <c r="E3880" t="s">
        <v>34</v>
      </c>
      <c r="F3880" t="s">
        <v>34</v>
      </c>
      <c r="G3880" t="s">
        <v>15</v>
      </c>
      <c r="H3880" t="s">
        <v>16</v>
      </c>
      <c r="I3880" t="s">
        <v>35</v>
      </c>
      <c r="J3880" t="s">
        <v>11103</v>
      </c>
      <c r="K3880" t="s">
        <v>76</v>
      </c>
    </row>
    <row r="3881" spans="1:11" x14ac:dyDescent="0.35">
      <c r="A3881">
        <v>3880</v>
      </c>
      <c r="B3881" t="s">
        <v>11104</v>
      </c>
      <c r="C3881">
        <v>22</v>
      </c>
      <c r="D3881" t="s">
        <v>11105</v>
      </c>
      <c r="E3881" t="s">
        <v>79</v>
      </c>
      <c r="F3881" t="s">
        <v>201</v>
      </c>
      <c r="G3881" t="s">
        <v>15</v>
      </c>
      <c r="H3881" t="s">
        <v>16</v>
      </c>
      <c r="I3881" t="s">
        <v>170</v>
      </c>
      <c r="J3881" t="s">
        <v>11106</v>
      </c>
      <c r="K3881" t="s">
        <v>28</v>
      </c>
    </row>
    <row r="3882" spans="1:11" x14ac:dyDescent="0.35">
      <c r="A3882">
        <v>3881</v>
      </c>
      <c r="B3882" t="s">
        <v>11107</v>
      </c>
      <c r="C3882">
        <v>21</v>
      </c>
      <c r="D3882" t="s">
        <v>11108</v>
      </c>
      <c r="E3882" t="s">
        <v>42</v>
      </c>
      <c r="F3882" t="s">
        <v>14</v>
      </c>
      <c r="G3882" t="s">
        <v>52</v>
      </c>
      <c r="H3882" t="s">
        <v>13</v>
      </c>
      <c r="I3882" t="s">
        <v>48</v>
      </c>
      <c r="J3882" t="s">
        <v>11109</v>
      </c>
      <c r="K3882" t="s">
        <v>76</v>
      </c>
    </row>
    <row r="3883" spans="1:11" x14ac:dyDescent="0.35">
      <c r="A3883">
        <v>3882</v>
      </c>
      <c r="B3883" t="s">
        <v>11110</v>
      </c>
      <c r="C3883">
        <v>26</v>
      </c>
      <c r="D3883" t="s">
        <v>11111</v>
      </c>
      <c r="E3883" t="s">
        <v>14</v>
      </c>
      <c r="F3883" t="s">
        <v>34</v>
      </c>
      <c r="G3883" t="s">
        <v>47</v>
      </c>
      <c r="H3883" t="s">
        <v>31</v>
      </c>
      <c r="I3883" t="s">
        <v>35</v>
      </c>
      <c r="J3883" t="s">
        <v>11112</v>
      </c>
      <c r="K3883" t="s">
        <v>76</v>
      </c>
    </row>
    <row r="3884" spans="1:11" x14ac:dyDescent="0.35">
      <c r="A3884">
        <v>3883</v>
      </c>
      <c r="B3884" t="s">
        <v>11113</v>
      </c>
      <c r="C3884">
        <v>22</v>
      </c>
      <c r="D3884" t="s">
        <v>11114</v>
      </c>
      <c r="E3884" t="s">
        <v>169</v>
      </c>
      <c r="F3884" t="s">
        <v>31</v>
      </c>
      <c r="G3884" t="s">
        <v>62</v>
      </c>
      <c r="H3884" t="s">
        <v>23</v>
      </c>
      <c r="I3884" t="s">
        <v>58</v>
      </c>
      <c r="J3884" t="s">
        <v>11115</v>
      </c>
      <c r="K3884" t="s">
        <v>44</v>
      </c>
    </row>
    <row r="3885" spans="1:11" x14ac:dyDescent="0.35">
      <c r="A3885">
        <v>3884</v>
      </c>
      <c r="B3885" t="s">
        <v>11116</v>
      </c>
      <c r="C3885">
        <v>25</v>
      </c>
      <c r="D3885" t="s">
        <v>11117</v>
      </c>
      <c r="E3885" t="s">
        <v>32</v>
      </c>
      <c r="F3885" t="s">
        <v>177</v>
      </c>
      <c r="G3885" t="s">
        <v>24</v>
      </c>
      <c r="H3885" t="s">
        <v>25</v>
      </c>
      <c r="I3885" t="s">
        <v>48</v>
      </c>
      <c r="J3885" t="s">
        <v>11118</v>
      </c>
      <c r="K3885" t="s">
        <v>44</v>
      </c>
    </row>
    <row r="3886" spans="1:11" x14ac:dyDescent="0.35">
      <c r="A3886">
        <v>3885</v>
      </c>
      <c r="B3886" t="s">
        <v>11119</v>
      </c>
      <c r="C3886">
        <v>28</v>
      </c>
      <c r="D3886" t="s">
        <v>11120</v>
      </c>
      <c r="E3886" t="s">
        <v>101</v>
      </c>
      <c r="F3886" t="s">
        <v>14</v>
      </c>
      <c r="G3886" t="s">
        <v>120</v>
      </c>
      <c r="H3886" t="s">
        <v>57</v>
      </c>
      <c r="I3886" t="s">
        <v>102</v>
      </c>
      <c r="J3886" t="s">
        <v>11121</v>
      </c>
      <c r="K3886" t="s">
        <v>37</v>
      </c>
    </row>
    <row r="3887" spans="1:11" x14ac:dyDescent="0.35">
      <c r="A3887">
        <v>3886</v>
      </c>
      <c r="B3887" t="s">
        <v>11122</v>
      </c>
      <c r="C3887">
        <v>27</v>
      </c>
      <c r="D3887" t="s">
        <v>11123</v>
      </c>
      <c r="E3887" t="s">
        <v>42</v>
      </c>
      <c r="F3887" t="s">
        <v>201</v>
      </c>
      <c r="G3887" t="s">
        <v>24</v>
      </c>
      <c r="H3887" t="s">
        <v>25</v>
      </c>
      <c r="I3887" t="s">
        <v>53</v>
      </c>
      <c r="J3887">
        <v>3987113723</v>
      </c>
      <c r="K3887" t="s">
        <v>44</v>
      </c>
    </row>
    <row r="3888" spans="1:11" x14ac:dyDescent="0.35">
      <c r="A3888">
        <v>3887</v>
      </c>
      <c r="B3888" t="s">
        <v>11124</v>
      </c>
      <c r="C3888">
        <v>24</v>
      </c>
      <c r="D3888" t="s">
        <v>11125</v>
      </c>
      <c r="E3888" t="s">
        <v>16</v>
      </c>
      <c r="F3888" t="s">
        <v>25</v>
      </c>
      <c r="G3888" t="s">
        <v>62</v>
      </c>
      <c r="H3888" t="s">
        <v>23</v>
      </c>
      <c r="I3888" t="s">
        <v>91</v>
      </c>
      <c r="J3888" t="s">
        <v>11126</v>
      </c>
      <c r="K3888" t="s">
        <v>76</v>
      </c>
    </row>
    <row r="3889" spans="1:11" x14ac:dyDescent="0.35">
      <c r="A3889">
        <v>3888</v>
      </c>
      <c r="B3889" t="s">
        <v>11127</v>
      </c>
      <c r="C3889">
        <v>27</v>
      </c>
      <c r="D3889" t="s">
        <v>11128</v>
      </c>
      <c r="E3889" t="s">
        <v>31</v>
      </c>
      <c r="F3889" t="s">
        <v>40</v>
      </c>
      <c r="G3889" t="s">
        <v>80</v>
      </c>
      <c r="H3889" t="s">
        <v>32</v>
      </c>
      <c r="I3889" t="s">
        <v>63</v>
      </c>
      <c r="J3889" t="s">
        <v>11129</v>
      </c>
      <c r="K3889" t="s">
        <v>28</v>
      </c>
    </row>
    <row r="3890" spans="1:11" x14ac:dyDescent="0.35">
      <c r="A3890">
        <v>3889</v>
      </c>
      <c r="B3890" t="s">
        <v>7584</v>
      </c>
      <c r="C3890">
        <v>27</v>
      </c>
      <c r="D3890" t="s">
        <v>11130</v>
      </c>
      <c r="E3890" t="s">
        <v>22</v>
      </c>
      <c r="F3890" t="s">
        <v>133</v>
      </c>
      <c r="G3890" t="s">
        <v>47</v>
      </c>
      <c r="H3890" t="s">
        <v>31</v>
      </c>
      <c r="I3890" t="s">
        <v>63</v>
      </c>
      <c r="J3890">
        <f>1-79-239-5681</f>
        <v>-5998</v>
      </c>
      <c r="K3890" t="s">
        <v>37</v>
      </c>
    </row>
    <row r="3891" spans="1:11" x14ac:dyDescent="0.35">
      <c r="A3891">
        <v>3890</v>
      </c>
      <c r="B3891" t="s">
        <v>11131</v>
      </c>
      <c r="C3891">
        <v>30</v>
      </c>
      <c r="D3891" t="s">
        <v>11132</v>
      </c>
      <c r="E3891" t="s">
        <v>22</v>
      </c>
      <c r="F3891" t="s">
        <v>101</v>
      </c>
      <c r="G3891" t="s">
        <v>24</v>
      </c>
      <c r="H3891" t="s">
        <v>25</v>
      </c>
      <c r="I3891" t="s">
        <v>26</v>
      </c>
      <c r="J3891" t="s">
        <v>11133</v>
      </c>
      <c r="K3891" t="s">
        <v>44</v>
      </c>
    </row>
    <row r="3892" spans="1:11" x14ac:dyDescent="0.35">
      <c r="A3892">
        <v>3891</v>
      </c>
      <c r="B3892" t="s">
        <v>11134</v>
      </c>
      <c r="C3892">
        <v>29</v>
      </c>
      <c r="D3892" t="s">
        <v>11135</v>
      </c>
      <c r="E3892" t="s">
        <v>101</v>
      </c>
      <c r="F3892" t="s">
        <v>13</v>
      </c>
      <c r="G3892" t="s">
        <v>87</v>
      </c>
      <c r="H3892" t="s">
        <v>79</v>
      </c>
      <c r="I3892" t="s">
        <v>48</v>
      </c>
      <c r="J3892" t="s">
        <v>11136</v>
      </c>
      <c r="K3892" t="s">
        <v>44</v>
      </c>
    </row>
    <row r="3893" spans="1:11" x14ac:dyDescent="0.35">
      <c r="A3893">
        <v>3892</v>
      </c>
      <c r="B3893" t="s">
        <v>11137</v>
      </c>
      <c r="C3893">
        <v>25</v>
      </c>
      <c r="D3893" t="s">
        <v>11138</v>
      </c>
      <c r="E3893" t="s">
        <v>40</v>
      </c>
      <c r="F3893" t="s">
        <v>22</v>
      </c>
      <c r="G3893" t="s">
        <v>87</v>
      </c>
      <c r="H3893" t="s">
        <v>79</v>
      </c>
      <c r="I3893" t="s">
        <v>53</v>
      </c>
      <c r="J3893" t="s">
        <v>11139</v>
      </c>
      <c r="K3893" t="s">
        <v>44</v>
      </c>
    </row>
    <row r="3894" spans="1:11" x14ac:dyDescent="0.35">
      <c r="A3894">
        <v>3893</v>
      </c>
      <c r="B3894" t="s">
        <v>11140</v>
      </c>
      <c r="C3894">
        <v>29</v>
      </c>
      <c r="D3894" t="s">
        <v>11141</v>
      </c>
      <c r="E3894" t="s">
        <v>201</v>
      </c>
      <c r="F3894" t="s">
        <v>32</v>
      </c>
      <c r="G3894" t="s">
        <v>120</v>
      </c>
      <c r="H3894" t="s">
        <v>57</v>
      </c>
      <c r="I3894" t="s">
        <v>88</v>
      </c>
      <c r="J3894" t="s">
        <v>11142</v>
      </c>
      <c r="K3894" t="s">
        <v>37</v>
      </c>
    </row>
    <row r="3895" spans="1:11" x14ac:dyDescent="0.35">
      <c r="A3895">
        <v>3894</v>
      </c>
      <c r="B3895" t="s">
        <v>11143</v>
      </c>
      <c r="C3895">
        <v>20</v>
      </c>
      <c r="D3895" t="s">
        <v>11144</v>
      </c>
      <c r="E3895" t="s">
        <v>133</v>
      </c>
      <c r="F3895" t="s">
        <v>32</v>
      </c>
      <c r="G3895" t="s">
        <v>24</v>
      </c>
      <c r="H3895" t="s">
        <v>25</v>
      </c>
      <c r="I3895" t="s">
        <v>88</v>
      </c>
      <c r="J3895" t="s">
        <v>11145</v>
      </c>
      <c r="K3895" t="s">
        <v>28</v>
      </c>
    </row>
    <row r="3896" spans="1:11" x14ac:dyDescent="0.35">
      <c r="A3896">
        <v>3895</v>
      </c>
      <c r="B3896" t="s">
        <v>11146</v>
      </c>
      <c r="C3896">
        <v>30</v>
      </c>
      <c r="D3896" t="s">
        <v>11147</v>
      </c>
      <c r="E3896" t="s">
        <v>149</v>
      </c>
      <c r="F3896" t="s">
        <v>133</v>
      </c>
      <c r="G3896" t="s">
        <v>52</v>
      </c>
      <c r="H3896" t="s">
        <v>13</v>
      </c>
      <c r="I3896" t="s">
        <v>17</v>
      </c>
      <c r="J3896" t="s">
        <v>11148</v>
      </c>
      <c r="K3896" t="s">
        <v>28</v>
      </c>
    </row>
    <row r="3897" spans="1:11" x14ac:dyDescent="0.35">
      <c r="A3897">
        <v>3896</v>
      </c>
      <c r="B3897" t="s">
        <v>11149</v>
      </c>
      <c r="C3897">
        <v>28</v>
      </c>
      <c r="D3897" t="s">
        <v>11150</v>
      </c>
      <c r="E3897" t="s">
        <v>31</v>
      </c>
      <c r="F3897" t="s">
        <v>23</v>
      </c>
      <c r="G3897" t="s">
        <v>80</v>
      </c>
      <c r="H3897" t="s">
        <v>32</v>
      </c>
      <c r="I3897" t="s">
        <v>48</v>
      </c>
      <c r="J3897" t="s">
        <v>11151</v>
      </c>
      <c r="K3897" t="s">
        <v>28</v>
      </c>
    </row>
    <row r="3898" spans="1:11" x14ac:dyDescent="0.35">
      <c r="A3898">
        <v>3897</v>
      </c>
      <c r="B3898" t="s">
        <v>11152</v>
      </c>
      <c r="C3898">
        <v>20</v>
      </c>
      <c r="D3898" t="s">
        <v>11153</v>
      </c>
      <c r="E3898" t="s">
        <v>16</v>
      </c>
      <c r="F3898" t="s">
        <v>31</v>
      </c>
      <c r="G3898" t="s">
        <v>24</v>
      </c>
      <c r="H3898" t="s">
        <v>25</v>
      </c>
      <c r="I3898" t="s">
        <v>146</v>
      </c>
      <c r="J3898" t="s">
        <v>11154</v>
      </c>
      <c r="K3898" t="s">
        <v>19</v>
      </c>
    </row>
    <row r="3899" spans="1:11" x14ac:dyDescent="0.35">
      <c r="A3899">
        <v>3898</v>
      </c>
      <c r="B3899" t="s">
        <v>11155</v>
      </c>
      <c r="C3899">
        <v>22</v>
      </c>
      <c r="D3899" t="s">
        <v>11156</v>
      </c>
      <c r="E3899" t="s">
        <v>42</v>
      </c>
      <c r="F3899" t="s">
        <v>57</v>
      </c>
      <c r="G3899" t="s">
        <v>24</v>
      </c>
      <c r="H3899" t="s">
        <v>25</v>
      </c>
      <c r="I3899" t="s">
        <v>116</v>
      </c>
      <c r="J3899" t="s">
        <v>11157</v>
      </c>
      <c r="K3899" t="s">
        <v>19</v>
      </c>
    </row>
    <row r="3900" spans="1:11" x14ac:dyDescent="0.35">
      <c r="A3900">
        <v>3899</v>
      </c>
      <c r="B3900" t="s">
        <v>11158</v>
      </c>
      <c r="C3900">
        <v>25</v>
      </c>
      <c r="D3900" t="s">
        <v>11159</v>
      </c>
      <c r="E3900" t="s">
        <v>79</v>
      </c>
      <c r="F3900" t="s">
        <v>22</v>
      </c>
      <c r="G3900" t="s">
        <v>15</v>
      </c>
      <c r="H3900" t="s">
        <v>16</v>
      </c>
      <c r="I3900" t="s">
        <v>88</v>
      </c>
      <c r="J3900" t="s">
        <v>11160</v>
      </c>
      <c r="K3900" t="s">
        <v>28</v>
      </c>
    </row>
    <row r="3901" spans="1:11" x14ac:dyDescent="0.35">
      <c r="A3901">
        <v>3900</v>
      </c>
      <c r="B3901" t="s">
        <v>11161</v>
      </c>
      <c r="C3901">
        <v>24</v>
      </c>
      <c r="D3901" t="s">
        <v>11162</v>
      </c>
      <c r="E3901" t="s">
        <v>25</v>
      </c>
      <c r="F3901" t="s">
        <v>57</v>
      </c>
      <c r="G3901" t="s">
        <v>41</v>
      </c>
      <c r="H3901" t="s">
        <v>42</v>
      </c>
      <c r="I3901" t="s">
        <v>116</v>
      </c>
      <c r="J3901" t="s">
        <v>11163</v>
      </c>
      <c r="K3901" t="s">
        <v>44</v>
      </c>
    </row>
    <row r="3902" spans="1:11" x14ac:dyDescent="0.35">
      <c r="A3902">
        <v>3901</v>
      </c>
      <c r="B3902" t="s">
        <v>4135</v>
      </c>
      <c r="C3902">
        <v>28</v>
      </c>
      <c r="D3902" t="s">
        <v>11164</v>
      </c>
      <c r="E3902" t="s">
        <v>14</v>
      </c>
      <c r="F3902" t="s">
        <v>25</v>
      </c>
      <c r="G3902" t="s">
        <v>120</v>
      </c>
      <c r="H3902" t="s">
        <v>57</v>
      </c>
      <c r="I3902" t="s">
        <v>58</v>
      </c>
      <c r="J3902" t="s">
        <v>11165</v>
      </c>
      <c r="K3902" t="s">
        <v>44</v>
      </c>
    </row>
    <row r="3903" spans="1:11" x14ac:dyDescent="0.35">
      <c r="A3903">
        <v>3902</v>
      </c>
      <c r="B3903" t="s">
        <v>11166</v>
      </c>
      <c r="C3903">
        <v>28</v>
      </c>
      <c r="D3903" t="s">
        <v>11167</v>
      </c>
      <c r="E3903" t="s">
        <v>67</v>
      </c>
      <c r="F3903" t="s">
        <v>23</v>
      </c>
      <c r="G3903" t="s">
        <v>15</v>
      </c>
      <c r="H3903" t="s">
        <v>16</v>
      </c>
      <c r="I3903" t="s">
        <v>170</v>
      </c>
      <c r="J3903" t="s">
        <v>11168</v>
      </c>
      <c r="K3903" t="s">
        <v>44</v>
      </c>
    </row>
    <row r="3904" spans="1:11" x14ac:dyDescent="0.35">
      <c r="A3904">
        <v>3903</v>
      </c>
      <c r="B3904" t="s">
        <v>11169</v>
      </c>
      <c r="C3904">
        <v>21</v>
      </c>
      <c r="D3904" t="s">
        <v>11170</v>
      </c>
      <c r="E3904" t="s">
        <v>40</v>
      </c>
      <c r="F3904" t="s">
        <v>31</v>
      </c>
      <c r="G3904" t="s">
        <v>24</v>
      </c>
      <c r="H3904" t="s">
        <v>25</v>
      </c>
      <c r="I3904" t="s">
        <v>68</v>
      </c>
      <c r="J3904" t="s">
        <v>11171</v>
      </c>
      <c r="K3904" t="s">
        <v>19</v>
      </c>
    </row>
    <row r="3905" spans="1:11" x14ac:dyDescent="0.35">
      <c r="A3905">
        <v>3904</v>
      </c>
      <c r="B3905" t="s">
        <v>11172</v>
      </c>
      <c r="C3905">
        <v>20</v>
      </c>
      <c r="D3905" t="s">
        <v>11173</v>
      </c>
      <c r="E3905" t="s">
        <v>14</v>
      </c>
      <c r="F3905" t="s">
        <v>201</v>
      </c>
      <c r="G3905" t="s">
        <v>80</v>
      </c>
      <c r="H3905" t="s">
        <v>32</v>
      </c>
      <c r="I3905" t="s">
        <v>48</v>
      </c>
      <c r="J3905">
        <f>1-305-786-3697</f>
        <v>-4787</v>
      </c>
      <c r="K3905" t="s">
        <v>76</v>
      </c>
    </row>
    <row r="3906" spans="1:11" x14ac:dyDescent="0.35">
      <c r="A3906">
        <v>3905</v>
      </c>
      <c r="B3906" t="s">
        <v>11174</v>
      </c>
      <c r="C3906">
        <v>21</v>
      </c>
      <c r="D3906" t="s">
        <v>11175</v>
      </c>
      <c r="E3906" t="s">
        <v>201</v>
      </c>
      <c r="F3906" t="s">
        <v>169</v>
      </c>
      <c r="G3906" t="s">
        <v>120</v>
      </c>
      <c r="H3906" t="s">
        <v>57</v>
      </c>
      <c r="I3906" t="s">
        <v>68</v>
      </c>
      <c r="J3906" t="s">
        <v>11176</v>
      </c>
      <c r="K3906" t="s">
        <v>19</v>
      </c>
    </row>
    <row r="3907" spans="1:11" x14ac:dyDescent="0.35">
      <c r="A3907">
        <v>3906</v>
      </c>
      <c r="B3907" t="s">
        <v>11177</v>
      </c>
      <c r="C3907">
        <v>29</v>
      </c>
      <c r="D3907" t="s">
        <v>11178</v>
      </c>
      <c r="E3907" t="s">
        <v>67</v>
      </c>
      <c r="F3907" t="s">
        <v>13</v>
      </c>
      <c r="G3907" t="s">
        <v>41</v>
      </c>
      <c r="H3907" t="s">
        <v>42</v>
      </c>
      <c r="I3907" t="s">
        <v>146</v>
      </c>
      <c r="J3907">
        <f>1-792-424-6775</f>
        <v>-7990</v>
      </c>
      <c r="K3907" t="s">
        <v>37</v>
      </c>
    </row>
    <row r="3908" spans="1:11" x14ac:dyDescent="0.35">
      <c r="A3908">
        <v>3907</v>
      </c>
      <c r="B3908" t="s">
        <v>11179</v>
      </c>
      <c r="C3908">
        <v>26</v>
      </c>
      <c r="D3908" t="s">
        <v>11180</v>
      </c>
      <c r="E3908" t="s">
        <v>79</v>
      </c>
      <c r="F3908" t="s">
        <v>177</v>
      </c>
      <c r="G3908" t="s">
        <v>62</v>
      </c>
      <c r="H3908" t="s">
        <v>23</v>
      </c>
      <c r="I3908" t="s">
        <v>91</v>
      </c>
      <c r="J3908" t="s">
        <v>11181</v>
      </c>
      <c r="K3908" t="s">
        <v>76</v>
      </c>
    </row>
    <row r="3909" spans="1:11" x14ac:dyDescent="0.35">
      <c r="A3909">
        <v>3908</v>
      </c>
      <c r="B3909" t="s">
        <v>11182</v>
      </c>
      <c r="C3909">
        <v>26</v>
      </c>
      <c r="D3909" t="s">
        <v>11183</v>
      </c>
      <c r="E3909" t="s">
        <v>31</v>
      </c>
      <c r="F3909" t="s">
        <v>101</v>
      </c>
      <c r="G3909" t="s">
        <v>62</v>
      </c>
      <c r="H3909" t="s">
        <v>23</v>
      </c>
      <c r="I3909" t="s">
        <v>116</v>
      </c>
      <c r="J3909" t="s">
        <v>11184</v>
      </c>
      <c r="K3909" t="s">
        <v>44</v>
      </c>
    </row>
    <row r="3910" spans="1:11" x14ac:dyDescent="0.35">
      <c r="A3910">
        <v>3909</v>
      </c>
      <c r="B3910" t="s">
        <v>11185</v>
      </c>
      <c r="C3910">
        <v>26</v>
      </c>
      <c r="D3910" t="s">
        <v>11186</v>
      </c>
      <c r="E3910" t="s">
        <v>22</v>
      </c>
      <c r="F3910" t="s">
        <v>67</v>
      </c>
      <c r="G3910" t="s">
        <v>87</v>
      </c>
      <c r="H3910" t="s">
        <v>79</v>
      </c>
      <c r="I3910" t="s">
        <v>63</v>
      </c>
      <c r="J3910">
        <v>4697513695</v>
      </c>
      <c r="K3910" t="s">
        <v>19</v>
      </c>
    </row>
    <row r="3911" spans="1:11" x14ac:dyDescent="0.35">
      <c r="A3911">
        <v>3910</v>
      </c>
      <c r="B3911" t="s">
        <v>3969</v>
      </c>
      <c r="C3911">
        <v>21</v>
      </c>
      <c r="D3911" t="s">
        <v>11187</v>
      </c>
      <c r="E3911" t="s">
        <v>201</v>
      </c>
      <c r="F3911" t="s">
        <v>42</v>
      </c>
      <c r="G3911" t="s">
        <v>80</v>
      </c>
      <c r="H3911" t="s">
        <v>32</v>
      </c>
      <c r="I3911" t="s">
        <v>91</v>
      </c>
      <c r="J3911">
        <v>6473701272</v>
      </c>
      <c r="K3911" t="s">
        <v>76</v>
      </c>
    </row>
    <row r="3912" spans="1:11" x14ac:dyDescent="0.35">
      <c r="A3912">
        <v>3911</v>
      </c>
      <c r="B3912" t="s">
        <v>11188</v>
      </c>
      <c r="C3912">
        <v>25</v>
      </c>
      <c r="D3912" t="s">
        <v>11189</v>
      </c>
      <c r="E3912" t="s">
        <v>23</v>
      </c>
      <c r="F3912" t="s">
        <v>149</v>
      </c>
      <c r="G3912" t="s">
        <v>120</v>
      </c>
      <c r="H3912" t="s">
        <v>57</v>
      </c>
      <c r="I3912" t="s">
        <v>102</v>
      </c>
      <c r="J3912" t="s">
        <v>11190</v>
      </c>
      <c r="K3912" t="s">
        <v>19</v>
      </c>
    </row>
    <row r="3913" spans="1:11" x14ac:dyDescent="0.35">
      <c r="A3913">
        <v>3912</v>
      </c>
      <c r="B3913" t="s">
        <v>11191</v>
      </c>
      <c r="C3913">
        <v>29</v>
      </c>
      <c r="D3913" t="s">
        <v>11192</v>
      </c>
      <c r="E3913" t="s">
        <v>25</v>
      </c>
      <c r="F3913" t="s">
        <v>40</v>
      </c>
      <c r="G3913" t="s">
        <v>15</v>
      </c>
      <c r="H3913" t="s">
        <v>16</v>
      </c>
      <c r="I3913" t="s">
        <v>102</v>
      </c>
      <c r="J3913" t="s">
        <v>11193</v>
      </c>
      <c r="K3913" t="s">
        <v>19</v>
      </c>
    </row>
    <row r="3914" spans="1:11" x14ac:dyDescent="0.35">
      <c r="A3914">
        <v>3913</v>
      </c>
      <c r="B3914" t="s">
        <v>11194</v>
      </c>
      <c r="C3914">
        <v>25</v>
      </c>
      <c r="D3914" t="s">
        <v>11195</v>
      </c>
      <c r="E3914" t="s">
        <v>67</v>
      </c>
      <c r="F3914" t="s">
        <v>67</v>
      </c>
      <c r="G3914" t="s">
        <v>33</v>
      </c>
      <c r="H3914" t="s">
        <v>34</v>
      </c>
      <c r="I3914" t="s">
        <v>17</v>
      </c>
      <c r="J3914" t="s">
        <v>11196</v>
      </c>
      <c r="K3914" t="s">
        <v>76</v>
      </c>
    </row>
    <row r="3915" spans="1:11" x14ac:dyDescent="0.35">
      <c r="A3915">
        <v>3914</v>
      </c>
      <c r="B3915" t="s">
        <v>11197</v>
      </c>
      <c r="C3915">
        <v>22</v>
      </c>
      <c r="D3915" t="s">
        <v>11198</v>
      </c>
      <c r="E3915" t="s">
        <v>16</v>
      </c>
      <c r="F3915" t="s">
        <v>57</v>
      </c>
      <c r="G3915" t="s">
        <v>24</v>
      </c>
      <c r="H3915" t="s">
        <v>25</v>
      </c>
      <c r="I3915" t="s">
        <v>146</v>
      </c>
      <c r="J3915">
        <v>4512319054</v>
      </c>
      <c r="K3915" t="s">
        <v>44</v>
      </c>
    </row>
    <row r="3916" spans="1:11" x14ac:dyDescent="0.35">
      <c r="A3916">
        <v>3915</v>
      </c>
      <c r="B3916" t="s">
        <v>11199</v>
      </c>
      <c r="C3916">
        <v>20</v>
      </c>
      <c r="D3916" t="s">
        <v>11200</v>
      </c>
      <c r="E3916" t="s">
        <v>169</v>
      </c>
      <c r="F3916" t="s">
        <v>23</v>
      </c>
      <c r="G3916" t="s">
        <v>62</v>
      </c>
      <c r="H3916" t="s">
        <v>23</v>
      </c>
      <c r="I3916" t="s">
        <v>26</v>
      </c>
      <c r="J3916" t="s">
        <v>11201</v>
      </c>
      <c r="K3916" t="s">
        <v>19</v>
      </c>
    </row>
    <row r="3917" spans="1:11" x14ac:dyDescent="0.35">
      <c r="A3917">
        <v>3916</v>
      </c>
      <c r="B3917" t="s">
        <v>11202</v>
      </c>
      <c r="C3917">
        <v>28</v>
      </c>
      <c r="D3917" t="s">
        <v>11203</v>
      </c>
      <c r="E3917" t="s">
        <v>32</v>
      </c>
      <c r="F3917" t="s">
        <v>101</v>
      </c>
      <c r="G3917" t="s">
        <v>87</v>
      </c>
      <c r="H3917" t="s">
        <v>79</v>
      </c>
      <c r="I3917" t="s">
        <v>170</v>
      </c>
      <c r="J3917" t="s">
        <v>11204</v>
      </c>
      <c r="K3917" t="s">
        <v>28</v>
      </c>
    </row>
    <row r="3918" spans="1:11" x14ac:dyDescent="0.35">
      <c r="A3918">
        <v>3917</v>
      </c>
      <c r="B3918" t="s">
        <v>11205</v>
      </c>
      <c r="C3918">
        <v>21</v>
      </c>
      <c r="D3918" t="s">
        <v>11206</v>
      </c>
      <c r="E3918" t="s">
        <v>32</v>
      </c>
      <c r="F3918" t="s">
        <v>13</v>
      </c>
      <c r="G3918" t="s">
        <v>120</v>
      </c>
      <c r="H3918" t="s">
        <v>57</v>
      </c>
      <c r="I3918" t="s">
        <v>116</v>
      </c>
      <c r="J3918" t="s">
        <v>11207</v>
      </c>
      <c r="K3918" t="s">
        <v>19</v>
      </c>
    </row>
    <row r="3919" spans="1:11" x14ac:dyDescent="0.35">
      <c r="A3919">
        <v>3918</v>
      </c>
      <c r="B3919" t="s">
        <v>11208</v>
      </c>
      <c r="C3919">
        <v>21</v>
      </c>
      <c r="D3919" t="s">
        <v>11209</v>
      </c>
      <c r="E3919" t="s">
        <v>40</v>
      </c>
      <c r="F3919" t="s">
        <v>201</v>
      </c>
      <c r="G3919" t="s">
        <v>15</v>
      </c>
      <c r="H3919" t="s">
        <v>16</v>
      </c>
      <c r="I3919" t="s">
        <v>153</v>
      </c>
      <c r="J3919" t="s">
        <v>11210</v>
      </c>
      <c r="K3919" t="s">
        <v>19</v>
      </c>
    </row>
    <row r="3920" spans="1:11" x14ac:dyDescent="0.35">
      <c r="A3920">
        <v>3919</v>
      </c>
      <c r="B3920" t="s">
        <v>11211</v>
      </c>
      <c r="C3920">
        <v>29</v>
      </c>
      <c r="D3920" t="s">
        <v>11212</v>
      </c>
      <c r="E3920" t="s">
        <v>40</v>
      </c>
      <c r="F3920" t="s">
        <v>13</v>
      </c>
      <c r="G3920" t="s">
        <v>120</v>
      </c>
      <c r="H3920" t="s">
        <v>57</v>
      </c>
      <c r="I3920" t="s">
        <v>35</v>
      </c>
      <c r="J3920" t="s">
        <v>11213</v>
      </c>
      <c r="K3920" t="s">
        <v>28</v>
      </c>
    </row>
    <row r="3921" spans="1:11" x14ac:dyDescent="0.35">
      <c r="A3921">
        <v>3920</v>
      </c>
      <c r="B3921" t="s">
        <v>11214</v>
      </c>
      <c r="C3921">
        <v>27</v>
      </c>
      <c r="D3921" t="s">
        <v>11215</v>
      </c>
      <c r="E3921" t="s">
        <v>23</v>
      </c>
      <c r="F3921" t="s">
        <v>67</v>
      </c>
      <c r="G3921" t="s">
        <v>62</v>
      </c>
      <c r="H3921" t="s">
        <v>23</v>
      </c>
      <c r="I3921" t="s">
        <v>153</v>
      </c>
      <c r="J3921" t="s">
        <v>11216</v>
      </c>
      <c r="K3921" t="s">
        <v>76</v>
      </c>
    </row>
    <row r="3922" spans="1:11" x14ac:dyDescent="0.35">
      <c r="A3922">
        <v>3921</v>
      </c>
      <c r="B3922" t="s">
        <v>11217</v>
      </c>
      <c r="C3922">
        <v>24</v>
      </c>
      <c r="D3922" t="s">
        <v>11218</v>
      </c>
      <c r="E3922" t="s">
        <v>201</v>
      </c>
      <c r="F3922" t="s">
        <v>67</v>
      </c>
      <c r="G3922" t="s">
        <v>47</v>
      </c>
      <c r="H3922" t="s">
        <v>31</v>
      </c>
      <c r="I3922" t="s">
        <v>146</v>
      </c>
      <c r="J3922" t="s">
        <v>11219</v>
      </c>
      <c r="K3922" t="s">
        <v>28</v>
      </c>
    </row>
    <row r="3923" spans="1:11" x14ac:dyDescent="0.35">
      <c r="A3923">
        <v>3922</v>
      </c>
      <c r="B3923" t="s">
        <v>11220</v>
      </c>
      <c r="C3923">
        <v>22</v>
      </c>
      <c r="D3923" t="s">
        <v>11221</v>
      </c>
      <c r="E3923" t="s">
        <v>16</v>
      </c>
      <c r="F3923" t="s">
        <v>101</v>
      </c>
      <c r="G3923" t="s">
        <v>62</v>
      </c>
      <c r="H3923" t="s">
        <v>23</v>
      </c>
      <c r="I3923" t="s">
        <v>170</v>
      </c>
      <c r="J3923" t="s">
        <v>11222</v>
      </c>
      <c r="K3923" t="s">
        <v>28</v>
      </c>
    </row>
    <row r="3924" spans="1:11" x14ac:dyDescent="0.35">
      <c r="A3924">
        <v>3923</v>
      </c>
      <c r="B3924" t="s">
        <v>11223</v>
      </c>
      <c r="C3924">
        <v>26</v>
      </c>
      <c r="D3924" t="s">
        <v>11224</v>
      </c>
      <c r="E3924" t="s">
        <v>201</v>
      </c>
      <c r="F3924" t="s">
        <v>40</v>
      </c>
      <c r="G3924" t="s">
        <v>62</v>
      </c>
      <c r="H3924" t="s">
        <v>23</v>
      </c>
      <c r="I3924" t="s">
        <v>26</v>
      </c>
      <c r="J3924" t="s">
        <v>11225</v>
      </c>
      <c r="K3924" t="s">
        <v>19</v>
      </c>
    </row>
    <row r="3925" spans="1:11" x14ac:dyDescent="0.35">
      <c r="A3925">
        <v>3924</v>
      </c>
      <c r="B3925" t="s">
        <v>11226</v>
      </c>
      <c r="C3925">
        <v>30</v>
      </c>
      <c r="D3925" t="s">
        <v>11227</v>
      </c>
      <c r="E3925" t="s">
        <v>13</v>
      </c>
      <c r="F3925" t="s">
        <v>23</v>
      </c>
      <c r="G3925" t="s">
        <v>15</v>
      </c>
      <c r="H3925" t="s">
        <v>16</v>
      </c>
      <c r="I3925" t="s">
        <v>53</v>
      </c>
      <c r="J3925" t="s">
        <v>11228</v>
      </c>
      <c r="K3925" t="s">
        <v>44</v>
      </c>
    </row>
    <row r="3926" spans="1:11" x14ac:dyDescent="0.35">
      <c r="A3926">
        <v>3925</v>
      </c>
      <c r="B3926" t="s">
        <v>11229</v>
      </c>
      <c r="C3926">
        <v>27</v>
      </c>
      <c r="D3926" t="s">
        <v>11230</v>
      </c>
      <c r="E3926" t="s">
        <v>57</v>
      </c>
      <c r="F3926" t="s">
        <v>32</v>
      </c>
      <c r="G3926" t="s">
        <v>41</v>
      </c>
      <c r="H3926" t="s">
        <v>42</v>
      </c>
      <c r="I3926" t="s">
        <v>35</v>
      </c>
      <c r="J3926" t="s">
        <v>11231</v>
      </c>
      <c r="K3926" t="s">
        <v>37</v>
      </c>
    </row>
    <row r="3927" spans="1:11" x14ac:dyDescent="0.35">
      <c r="A3927">
        <v>3926</v>
      </c>
      <c r="B3927" t="s">
        <v>11232</v>
      </c>
      <c r="C3927">
        <v>23</v>
      </c>
      <c r="D3927" t="s">
        <v>11233</v>
      </c>
      <c r="E3927" t="s">
        <v>14</v>
      </c>
      <c r="F3927" t="s">
        <v>25</v>
      </c>
      <c r="G3927" t="s">
        <v>41</v>
      </c>
      <c r="H3927" t="s">
        <v>42</v>
      </c>
      <c r="I3927" t="s">
        <v>170</v>
      </c>
      <c r="J3927" t="s">
        <v>11234</v>
      </c>
      <c r="K3927" t="s">
        <v>76</v>
      </c>
    </row>
    <row r="3928" spans="1:11" x14ac:dyDescent="0.35">
      <c r="A3928">
        <v>3927</v>
      </c>
      <c r="B3928" t="s">
        <v>11235</v>
      </c>
      <c r="C3928">
        <v>28</v>
      </c>
      <c r="D3928" t="s">
        <v>11236</v>
      </c>
      <c r="E3928" t="s">
        <v>23</v>
      </c>
      <c r="F3928" t="s">
        <v>201</v>
      </c>
      <c r="G3928" t="s">
        <v>41</v>
      </c>
      <c r="H3928" t="s">
        <v>42</v>
      </c>
      <c r="I3928" t="s">
        <v>170</v>
      </c>
      <c r="J3928" t="s">
        <v>11237</v>
      </c>
      <c r="K3928" t="s">
        <v>37</v>
      </c>
    </row>
    <row r="3929" spans="1:11" x14ac:dyDescent="0.35">
      <c r="A3929">
        <v>3928</v>
      </c>
      <c r="B3929" t="s">
        <v>11238</v>
      </c>
      <c r="C3929">
        <v>22</v>
      </c>
      <c r="D3929" t="s">
        <v>11239</v>
      </c>
      <c r="E3929" t="s">
        <v>34</v>
      </c>
      <c r="F3929" t="s">
        <v>31</v>
      </c>
      <c r="G3929" t="s">
        <v>80</v>
      </c>
      <c r="H3929" t="s">
        <v>32</v>
      </c>
      <c r="I3929" t="s">
        <v>68</v>
      </c>
      <c r="J3929" t="s">
        <v>11240</v>
      </c>
      <c r="K3929" t="s">
        <v>28</v>
      </c>
    </row>
    <row r="3930" spans="1:11" x14ac:dyDescent="0.35">
      <c r="A3930">
        <v>3929</v>
      </c>
      <c r="B3930" t="s">
        <v>11241</v>
      </c>
      <c r="C3930">
        <v>29</v>
      </c>
      <c r="D3930" t="s">
        <v>11242</v>
      </c>
      <c r="E3930" t="s">
        <v>31</v>
      </c>
      <c r="F3930" t="s">
        <v>79</v>
      </c>
      <c r="G3930" t="s">
        <v>87</v>
      </c>
      <c r="H3930" t="s">
        <v>79</v>
      </c>
      <c r="I3930" t="s">
        <v>58</v>
      </c>
      <c r="J3930" t="s">
        <v>11243</v>
      </c>
      <c r="K3930" t="s">
        <v>37</v>
      </c>
    </row>
    <row r="3931" spans="1:11" x14ac:dyDescent="0.35">
      <c r="A3931">
        <v>3930</v>
      </c>
      <c r="B3931" t="s">
        <v>11244</v>
      </c>
      <c r="C3931">
        <v>25</v>
      </c>
      <c r="D3931" t="s">
        <v>11245</v>
      </c>
      <c r="E3931" t="s">
        <v>133</v>
      </c>
      <c r="F3931" t="s">
        <v>16</v>
      </c>
      <c r="G3931" t="s">
        <v>33</v>
      </c>
      <c r="H3931" t="s">
        <v>34</v>
      </c>
      <c r="I3931" t="s">
        <v>153</v>
      </c>
      <c r="J3931" t="s">
        <v>11246</v>
      </c>
      <c r="K3931" t="s">
        <v>44</v>
      </c>
    </row>
    <row r="3932" spans="1:11" x14ac:dyDescent="0.35">
      <c r="A3932">
        <v>3931</v>
      </c>
      <c r="B3932" t="s">
        <v>11247</v>
      </c>
      <c r="C3932">
        <v>21</v>
      </c>
      <c r="D3932" t="s">
        <v>11248</v>
      </c>
      <c r="E3932" t="s">
        <v>169</v>
      </c>
      <c r="F3932" t="s">
        <v>31</v>
      </c>
      <c r="G3932" t="s">
        <v>120</v>
      </c>
      <c r="H3932" t="s">
        <v>57</v>
      </c>
      <c r="I3932" t="s">
        <v>102</v>
      </c>
      <c r="J3932">
        <v>6173461953</v>
      </c>
      <c r="K3932" t="s">
        <v>76</v>
      </c>
    </row>
    <row r="3933" spans="1:11" x14ac:dyDescent="0.35">
      <c r="A3933">
        <v>3932</v>
      </c>
      <c r="B3933" t="s">
        <v>11249</v>
      </c>
      <c r="C3933">
        <v>22</v>
      </c>
      <c r="D3933" t="s">
        <v>11250</v>
      </c>
      <c r="E3933" t="s">
        <v>169</v>
      </c>
      <c r="F3933" t="s">
        <v>34</v>
      </c>
      <c r="G3933" t="s">
        <v>15</v>
      </c>
      <c r="H3933" t="s">
        <v>16</v>
      </c>
      <c r="I3933" t="s">
        <v>17</v>
      </c>
      <c r="J3933" t="s">
        <v>11251</v>
      </c>
      <c r="K3933" t="s">
        <v>19</v>
      </c>
    </row>
    <row r="3934" spans="1:11" x14ac:dyDescent="0.35">
      <c r="A3934">
        <v>3933</v>
      </c>
      <c r="B3934" t="s">
        <v>11252</v>
      </c>
      <c r="C3934">
        <v>29</v>
      </c>
      <c r="D3934" t="s">
        <v>11253</v>
      </c>
      <c r="E3934" t="s">
        <v>133</v>
      </c>
      <c r="F3934" t="s">
        <v>14</v>
      </c>
      <c r="G3934" t="s">
        <v>24</v>
      </c>
      <c r="H3934" t="s">
        <v>25</v>
      </c>
      <c r="I3934" t="s">
        <v>26</v>
      </c>
      <c r="J3934" t="s">
        <v>11254</v>
      </c>
      <c r="K3934" t="s">
        <v>76</v>
      </c>
    </row>
    <row r="3935" spans="1:11" x14ac:dyDescent="0.35">
      <c r="A3935">
        <v>3934</v>
      </c>
      <c r="B3935" t="s">
        <v>11255</v>
      </c>
      <c r="C3935">
        <v>29</v>
      </c>
      <c r="D3935" t="s">
        <v>11256</v>
      </c>
      <c r="E3935" t="s">
        <v>101</v>
      </c>
      <c r="F3935" t="s">
        <v>16</v>
      </c>
      <c r="G3935" t="s">
        <v>41</v>
      </c>
      <c r="H3935" t="s">
        <v>42</v>
      </c>
      <c r="I3935" t="s">
        <v>63</v>
      </c>
      <c r="J3935" t="s">
        <v>11257</v>
      </c>
      <c r="K3935" t="s">
        <v>37</v>
      </c>
    </row>
    <row r="3936" spans="1:11" x14ac:dyDescent="0.35">
      <c r="A3936">
        <v>3935</v>
      </c>
      <c r="B3936" t="s">
        <v>11258</v>
      </c>
      <c r="C3936">
        <v>29</v>
      </c>
      <c r="D3936" t="s">
        <v>11259</v>
      </c>
      <c r="E3936" t="s">
        <v>32</v>
      </c>
      <c r="F3936" t="s">
        <v>42</v>
      </c>
      <c r="G3936" t="s">
        <v>15</v>
      </c>
      <c r="H3936" t="s">
        <v>16</v>
      </c>
      <c r="I3936" t="s">
        <v>63</v>
      </c>
      <c r="J3936" t="s">
        <v>11260</v>
      </c>
      <c r="K3936" t="s">
        <v>76</v>
      </c>
    </row>
    <row r="3937" spans="1:11" x14ac:dyDescent="0.35">
      <c r="A3937">
        <v>3936</v>
      </c>
      <c r="B3937" t="s">
        <v>11261</v>
      </c>
      <c r="C3937">
        <v>24</v>
      </c>
      <c r="D3937" t="s">
        <v>11262</v>
      </c>
      <c r="E3937" t="s">
        <v>16</v>
      </c>
      <c r="F3937" t="s">
        <v>57</v>
      </c>
      <c r="G3937" t="s">
        <v>80</v>
      </c>
      <c r="H3937" t="s">
        <v>32</v>
      </c>
      <c r="I3937" t="s">
        <v>53</v>
      </c>
      <c r="J3937" t="s">
        <v>11263</v>
      </c>
      <c r="K3937" t="s">
        <v>28</v>
      </c>
    </row>
    <row r="3938" spans="1:11" x14ac:dyDescent="0.35">
      <c r="A3938">
        <v>3937</v>
      </c>
      <c r="B3938" t="s">
        <v>11264</v>
      </c>
      <c r="C3938">
        <v>20</v>
      </c>
      <c r="D3938" t="s">
        <v>11265</v>
      </c>
      <c r="E3938" t="s">
        <v>133</v>
      </c>
      <c r="F3938" t="s">
        <v>40</v>
      </c>
      <c r="G3938" t="s">
        <v>80</v>
      </c>
      <c r="H3938" t="s">
        <v>32</v>
      </c>
      <c r="I3938" t="s">
        <v>48</v>
      </c>
      <c r="J3938" t="s">
        <v>11266</v>
      </c>
      <c r="K3938" t="s">
        <v>76</v>
      </c>
    </row>
    <row r="3939" spans="1:11" x14ac:dyDescent="0.35">
      <c r="A3939">
        <v>3938</v>
      </c>
      <c r="B3939" t="s">
        <v>11267</v>
      </c>
      <c r="C3939">
        <v>20</v>
      </c>
      <c r="D3939" t="s">
        <v>11268</v>
      </c>
      <c r="E3939" t="s">
        <v>25</v>
      </c>
      <c r="F3939" t="s">
        <v>101</v>
      </c>
      <c r="G3939" t="s">
        <v>87</v>
      </c>
      <c r="H3939" t="s">
        <v>79</v>
      </c>
      <c r="I3939" t="s">
        <v>26</v>
      </c>
      <c r="J3939">
        <v>3463872494</v>
      </c>
      <c r="K3939" t="s">
        <v>19</v>
      </c>
    </row>
    <row r="3940" spans="1:11" x14ac:dyDescent="0.35">
      <c r="A3940">
        <v>3939</v>
      </c>
      <c r="B3940" t="s">
        <v>11269</v>
      </c>
      <c r="C3940">
        <v>25</v>
      </c>
      <c r="D3940" t="s">
        <v>11270</v>
      </c>
      <c r="E3940" t="s">
        <v>133</v>
      </c>
      <c r="F3940" t="s">
        <v>67</v>
      </c>
      <c r="G3940" t="s">
        <v>15</v>
      </c>
      <c r="H3940" t="s">
        <v>16</v>
      </c>
      <c r="I3940" t="s">
        <v>146</v>
      </c>
      <c r="J3940" t="s">
        <v>11271</v>
      </c>
      <c r="K3940" t="s">
        <v>28</v>
      </c>
    </row>
    <row r="3941" spans="1:11" x14ac:dyDescent="0.35">
      <c r="A3941">
        <v>3940</v>
      </c>
      <c r="B3941" t="s">
        <v>11272</v>
      </c>
      <c r="C3941">
        <v>30</v>
      </c>
      <c r="D3941" t="s">
        <v>11273</v>
      </c>
      <c r="E3941" t="s">
        <v>133</v>
      </c>
      <c r="F3941" t="s">
        <v>67</v>
      </c>
      <c r="G3941" t="s">
        <v>15</v>
      </c>
      <c r="H3941" t="s">
        <v>16</v>
      </c>
      <c r="I3941" t="s">
        <v>170</v>
      </c>
      <c r="J3941" t="s">
        <v>11274</v>
      </c>
      <c r="K3941" t="s">
        <v>76</v>
      </c>
    </row>
    <row r="3942" spans="1:11" x14ac:dyDescent="0.35">
      <c r="A3942">
        <v>3941</v>
      </c>
      <c r="B3942" t="s">
        <v>11275</v>
      </c>
      <c r="C3942">
        <v>20</v>
      </c>
      <c r="D3942" t="s">
        <v>11276</v>
      </c>
      <c r="E3942" t="s">
        <v>67</v>
      </c>
      <c r="F3942" t="s">
        <v>23</v>
      </c>
      <c r="G3942" t="s">
        <v>80</v>
      </c>
      <c r="H3942" t="s">
        <v>32</v>
      </c>
      <c r="I3942" t="s">
        <v>35</v>
      </c>
      <c r="J3942" t="s">
        <v>11277</v>
      </c>
      <c r="K3942" t="s">
        <v>37</v>
      </c>
    </row>
    <row r="3943" spans="1:11" x14ac:dyDescent="0.35">
      <c r="A3943">
        <v>3942</v>
      </c>
      <c r="B3943" t="s">
        <v>11278</v>
      </c>
      <c r="C3943">
        <v>26</v>
      </c>
      <c r="D3943" t="s">
        <v>11279</v>
      </c>
      <c r="E3943" t="s">
        <v>25</v>
      </c>
      <c r="F3943" t="s">
        <v>177</v>
      </c>
      <c r="G3943" t="s">
        <v>120</v>
      </c>
      <c r="H3943" t="s">
        <v>57</v>
      </c>
      <c r="I3943" t="s">
        <v>63</v>
      </c>
      <c r="J3943" t="s">
        <v>11280</v>
      </c>
      <c r="K3943" t="s">
        <v>28</v>
      </c>
    </row>
    <row r="3944" spans="1:11" x14ac:dyDescent="0.35">
      <c r="A3944">
        <v>3943</v>
      </c>
      <c r="B3944" t="s">
        <v>9043</v>
      </c>
      <c r="C3944">
        <v>21</v>
      </c>
      <c r="D3944" t="s">
        <v>11281</v>
      </c>
      <c r="E3944" t="s">
        <v>42</v>
      </c>
      <c r="F3944" t="s">
        <v>34</v>
      </c>
      <c r="G3944" t="s">
        <v>80</v>
      </c>
      <c r="H3944" t="s">
        <v>32</v>
      </c>
      <c r="I3944" t="s">
        <v>91</v>
      </c>
      <c r="J3944" t="s">
        <v>11282</v>
      </c>
      <c r="K3944" t="s">
        <v>76</v>
      </c>
    </row>
    <row r="3945" spans="1:11" x14ac:dyDescent="0.35">
      <c r="A3945">
        <v>3944</v>
      </c>
      <c r="B3945" t="s">
        <v>11283</v>
      </c>
      <c r="C3945">
        <v>21</v>
      </c>
      <c r="D3945" t="s">
        <v>11284</v>
      </c>
      <c r="E3945" t="s">
        <v>40</v>
      </c>
      <c r="F3945" t="s">
        <v>101</v>
      </c>
      <c r="G3945" t="s">
        <v>80</v>
      </c>
      <c r="H3945" t="s">
        <v>32</v>
      </c>
      <c r="I3945" t="s">
        <v>26</v>
      </c>
      <c r="J3945" t="s">
        <v>11285</v>
      </c>
      <c r="K3945" t="s">
        <v>28</v>
      </c>
    </row>
    <row r="3946" spans="1:11" x14ac:dyDescent="0.35">
      <c r="A3946">
        <v>3945</v>
      </c>
      <c r="B3946" t="s">
        <v>11286</v>
      </c>
      <c r="C3946">
        <v>20</v>
      </c>
      <c r="D3946" t="s">
        <v>11287</v>
      </c>
      <c r="E3946" t="s">
        <v>22</v>
      </c>
      <c r="F3946" t="s">
        <v>57</v>
      </c>
      <c r="G3946" t="s">
        <v>47</v>
      </c>
      <c r="H3946" t="s">
        <v>31</v>
      </c>
      <c r="I3946" t="s">
        <v>35</v>
      </c>
      <c r="J3946" t="s">
        <v>11288</v>
      </c>
      <c r="K3946" t="s">
        <v>28</v>
      </c>
    </row>
    <row r="3947" spans="1:11" x14ac:dyDescent="0.35">
      <c r="A3947">
        <v>3946</v>
      </c>
      <c r="B3947" t="s">
        <v>11289</v>
      </c>
      <c r="C3947">
        <v>27</v>
      </c>
      <c r="D3947" t="s">
        <v>11290</v>
      </c>
      <c r="E3947" t="s">
        <v>22</v>
      </c>
      <c r="F3947" t="s">
        <v>14</v>
      </c>
      <c r="G3947" t="s">
        <v>24</v>
      </c>
      <c r="H3947" t="s">
        <v>25</v>
      </c>
      <c r="I3947" t="s">
        <v>48</v>
      </c>
      <c r="J3947" t="s">
        <v>11291</v>
      </c>
      <c r="K3947" t="s">
        <v>44</v>
      </c>
    </row>
    <row r="3948" spans="1:11" x14ac:dyDescent="0.35">
      <c r="A3948">
        <v>3947</v>
      </c>
      <c r="B3948" t="s">
        <v>11292</v>
      </c>
      <c r="C3948">
        <v>22</v>
      </c>
      <c r="D3948" t="s">
        <v>11293</v>
      </c>
      <c r="E3948" t="s">
        <v>101</v>
      </c>
      <c r="F3948" t="s">
        <v>201</v>
      </c>
      <c r="G3948" t="s">
        <v>62</v>
      </c>
      <c r="H3948" t="s">
        <v>23</v>
      </c>
      <c r="I3948" t="s">
        <v>146</v>
      </c>
      <c r="J3948" t="s">
        <v>11294</v>
      </c>
      <c r="K3948" t="s">
        <v>19</v>
      </c>
    </row>
    <row r="3949" spans="1:11" x14ac:dyDescent="0.35">
      <c r="A3949">
        <v>3948</v>
      </c>
      <c r="B3949" t="s">
        <v>11295</v>
      </c>
      <c r="C3949">
        <v>24</v>
      </c>
      <c r="D3949" t="s">
        <v>11296</v>
      </c>
      <c r="E3949" t="s">
        <v>67</v>
      </c>
      <c r="F3949" t="s">
        <v>34</v>
      </c>
      <c r="G3949" t="s">
        <v>15</v>
      </c>
      <c r="H3949" t="s">
        <v>16</v>
      </c>
      <c r="I3949" t="s">
        <v>26</v>
      </c>
      <c r="J3949" t="s">
        <v>11297</v>
      </c>
      <c r="K3949" t="s">
        <v>19</v>
      </c>
    </row>
    <row r="3950" spans="1:11" x14ac:dyDescent="0.35">
      <c r="A3950">
        <v>3949</v>
      </c>
      <c r="B3950" t="s">
        <v>11298</v>
      </c>
      <c r="C3950">
        <v>21</v>
      </c>
      <c r="D3950" t="s">
        <v>11299</v>
      </c>
      <c r="E3950" t="s">
        <v>149</v>
      </c>
      <c r="F3950" t="s">
        <v>42</v>
      </c>
      <c r="G3950" t="s">
        <v>24</v>
      </c>
      <c r="H3950" t="s">
        <v>25</v>
      </c>
      <c r="I3950" t="s">
        <v>88</v>
      </c>
      <c r="J3950" t="s">
        <v>11300</v>
      </c>
      <c r="K3950" t="s">
        <v>37</v>
      </c>
    </row>
    <row r="3951" spans="1:11" x14ac:dyDescent="0.35">
      <c r="A3951">
        <v>3950</v>
      </c>
      <c r="B3951" t="s">
        <v>11301</v>
      </c>
      <c r="C3951">
        <v>23</v>
      </c>
      <c r="D3951" t="s">
        <v>11302</v>
      </c>
      <c r="E3951" t="s">
        <v>169</v>
      </c>
      <c r="F3951" t="s">
        <v>133</v>
      </c>
      <c r="G3951" t="s">
        <v>80</v>
      </c>
      <c r="H3951" t="s">
        <v>32</v>
      </c>
      <c r="I3951" t="s">
        <v>17</v>
      </c>
      <c r="J3951" t="s">
        <v>11303</v>
      </c>
      <c r="K3951" t="s">
        <v>19</v>
      </c>
    </row>
    <row r="3952" spans="1:11" x14ac:dyDescent="0.35">
      <c r="A3952">
        <v>3951</v>
      </c>
      <c r="B3952" t="s">
        <v>11304</v>
      </c>
      <c r="C3952">
        <v>29</v>
      </c>
      <c r="D3952" t="s">
        <v>11305</v>
      </c>
      <c r="E3952" t="s">
        <v>22</v>
      </c>
      <c r="F3952" t="s">
        <v>32</v>
      </c>
      <c r="G3952" t="s">
        <v>52</v>
      </c>
      <c r="H3952" t="s">
        <v>13</v>
      </c>
      <c r="I3952" t="s">
        <v>170</v>
      </c>
      <c r="J3952" t="s">
        <v>11306</v>
      </c>
      <c r="K3952" t="s">
        <v>44</v>
      </c>
    </row>
    <row r="3953" spans="1:11" x14ac:dyDescent="0.35">
      <c r="A3953">
        <v>3952</v>
      </c>
      <c r="B3953" t="s">
        <v>11307</v>
      </c>
      <c r="C3953">
        <v>26</v>
      </c>
      <c r="D3953" t="s">
        <v>11308</v>
      </c>
      <c r="E3953" t="s">
        <v>13</v>
      </c>
      <c r="F3953" t="s">
        <v>14</v>
      </c>
      <c r="G3953" t="s">
        <v>52</v>
      </c>
      <c r="H3953" t="s">
        <v>13</v>
      </c>
      <c r="I3953" t="s">
        <v>35</v>
      </c>
      <c r="J3953" t="s">
        <v>11309</v>
      </c>
      <c r="K3953" t="s">
        <v>28</v>
      </c>
    </row>
    <row r="3954" spans="1:11" x14ac:dyDescent="0.35">
      <c r="A3954">
        <v>3953</v>
      </c>
      <c r="B3954" t="s">
        <v>11310</v>
      </c>
      <c r="C3954">
        <v>29</v>
      </c>
      <c r="D3954" t="s">
        <v>11311</v>
      </c>
      <c r="E3954" t="s">
        <v>79</v>
      </c>
      <c r="F3954" t="s">
        <v>177</v>
      </c>
      <c r="G3954" t="s">
        <v>80</v>
      </c>
      <c r="H3954" t="s">
        <v>32</v>
      </c>
      <c r="I3954" t="s">
        <v>170</v>
      </c>
      <c r="J3954" t="s">
        <v>11312</v>
      </c>
      <c r="K3954" t="s">
        <v>19</v>
      </c>
    </row>
    <row r="3955" spans="1:11" x14ac:dyDescent="0.35">
      <c r="A3955">
        <v>3954</v>
      </c>
      <c r="B3955" t="s">
        <v>11313</v>
      </c>
      <c r="C3955">
        <v>22</v>
      </c>
      <c r="D3955" t="s">
        <v>11314</v>
      </c>
      <c r="E3955" t="s">
        <v>31</v>
      </c>
      <c r="F3955" t="s">
        <v>34</v>
      </c>
      <c r="G3955" t="s">
        <v>24</v>
      </c>
      <c r="H3955" t="s">
        <v>25</v>
      </c>
      <c r="I3955" t="s">
        <v>53</v>
      </c>
      <c r="J3955" t="s">
        <v>11315</v>
      </c>
      <c r="K3955" t="s">
        <v>44</v>
      </c>
    </row>
    <row r="3956" spans="1:11" x14ac:dyDescent="0.35">
      <c r="A3956">
        <v>3955</v>
      </c>
      <c r="B3956" t="s">
        <v>11316</v>
      </c>
      <c r="C3956">
        <v>22</v>
      </c>
      <c r="D3956" t="s">
        <v>11317</v>
      </c>
      <c r="E3956" t="s">
        <v>79</v>
      </c>
      <c r="F3956" t="s">
        <v>32</v>
      </c>
      <c r="G3956" t="s">
        <v>52</v>
      </c>
      <c r="H3956" t="s">
        <v>13</v>
      </c>
      <c r="I3956" t="s">
        <v>88</v>
      </c>
      <c r="J3956" t="s">
        <v>11318</v>
      </c>
      <c r="K3956" t="s">
        <v>37</v>
      </c>
    </row>
    <row r="3957" spans="1:11" x14ac:dyDescent="0.35">
      <c r="A3957">
        <v>3956</v>
      </c>
      <c r="B3957" t="s">
        <v>11319</v>
      </c>
      <c r="C3957">
        <v>21</v>
      </c>
      <c r="D3957" t="s">
        <v>11320</v>
      </c>
      <c r="E3957" t="s">
        <v>31</v>
      </c>
      <c r="F3957" t="s">
        <v>14</v>
      </c>
      <c r="G3957" t="s">
        <v>120</v>
      </c>
      <c r="H3957" t="s">
        <v>57</v>
      </c>
      <c r="I3957" t="s">
        <v>53</v>
      </c>
      <c r="J3957" t="s">
        <v>11321</v>
      </c>
      <c r="K3957" t="s">
        <v>37</v>
      </c>
    </row>
    <row r="3958" spans="1:11" x14ac:dyDescent="0.35">
      <c r="A3958">
        <v>3957</v>
      </c>
      <c r="B3958" t="s">
        <v>11322</v>
      </c>
      <c r="C3958">
        <v>20</v>
      </c>
      <c r="D3958" t="s">
        <v>11323</v>
      </c>
      <c r="E3958" t="s">
        <v>25</v>
      </c>
      <c r="F3958" t="s">
        <v>79</v>
      </c>
      <c r="G3958" t="s">
        <v>87</v>
      </c>
      <c r="H3958" t="s">
        <v>79</v>
      </c>
      <c r="I3958" t="s">
        <v>146</v>
      </c>
      <c r="J3958" t="s">
        <v>11324</v>
      </c>
      <c r="K3958" t="s">
        <v>76</v>
      </c>
    </row>
    <row r="3959" spans="1:11" x14ac:dyDescent="0.35">
      <c r="A3959">
        <v>3958</v>
      </c>
      <c r="B3959" t="s">
        <v>11325</v>
      </c>
      <c r="C3959">
        <v>23</v>
      </c>
      <c r="D3959" t="s">
        <v>11326</v>
      </c>
      <c r="E3959" t="s">
        <v>23</v>
      </c>
      <c r="F3959" t="s">
        <v>23</v>
      </c>
      <c r="G3959" t="s">
        <v>41</v>
      </c>
      <c r="H3959" t="s">
        <v>42</v>
      </c>
      <c r="I3959" t="s">
        <v>116</v>
      </c>
      <c r="J3959">
        <v>9541133098</v>
      </c>
      <c r="K3959" t="s">
        <v>28</v>
      </c>
    </row>
    <row r="3960" spans="1:11" x14ac:dyDescent="0.35">
      <c r="A3960">
        <v>3959</v>
      </c>
      <c r="B3960" t="s">
        <v>11327</v>
      </c>
      <c r="C3960">
        <v>22</v>
      </c>
      <c r="D3960" t="s">
        <v>11328</v>
      </c>
      <c r="E3960" t="s">
        <v>25</v>
      </c>
      <c r="F3960" t="s">
        <v>25</v>
      </c>
      <c r="G3960" t="s">
        <v>120</v>
      </c>
      <c r="H3960" t="s">
        <v>57</v>
      </c>
      <c r="I3960" t="s">
        <v>153</v>
      </c>
      <c r="J3960" t="s">
        <v>11329</v>
      </c>
      <c r="K3960" t="s">
        <v>19</v>
      </c>
    </row>
    <row r="3961" spans="1:11" x14ac:dyDescent="0.35">
      <c r="A3961">
        <v>3960</v>
      </c>
      <c r="B3961" t="s">
        <v>11330</v>
      </c>
      <c r="C3961">
        <v>26</v>
      </c>
      <c r="D3961" t="s">
        <v>11331</v>
      </c>
      <c r="E3961" t="s">
        <v>177</v>
      </c>
      <c r="F3961" t="s">
        <v>57</v>
      </c>
      <c r="G3961" t="s">
        <v>15</v>
      </c>
      <c r="H3961" t="s">
        <v>16</v>
      </c>
      <c r="I3961" t="s">
        <v>26</v>
      </c>
      <c r="J3961" t="s">
        <v>11332</v>
      </c>
      <c r="K3961" t="s">
        <v>76</v>
      </c>
    </row>
    <row r="3962" spans="1:11" x14ac:dyDescent="0.35">
      <c r="A3962">
        <v>3961</v>
      </c>
      <c r="B3962" t="s">
        <v>11333</v>
      </c>
      <c r="C3962">
        <v>20</v>
      </c>
      <c r="D3962" t="s">
        <v>11334</v>
      </c>
      <c r="E3962" t="s">
        <v>14</v>
      </c>
      <c r="F3962" t="s">
        <v>31</v>
      </c>
      <c r="G3962" t="s">
        <v>41</v>
      </c>
      <c r="H3962" t="s">
        <v>42</v>
      </c>
      <c r="I3962" t="s">
        <v>26</v>
      </c>
      <c r="J3962" t="s">
        <v>11335</v>
      </c>
      <c r="K3962" t="s">
        <v>76</v>
      </c>
    </row>
    <row r="3963" spans="1:11" x14ac:dyDescent="0.35">
      <c r="A3963">
        <v>3962</v>
      </c>
      <c r="B3963" t="s">
        <v>11336</v>
      </c>
      <c r="C3963">
        <v>27</v>
      </c>
      <c r="D3963" t="s">
        <v>11337</v>
      </c>
      <c r="E3963" t="s">
        <v>25</v>
      </c>
      <c r="F3963" t="s">
        <v>201</v>
      </c>
      <c r="G3963" t="s">
        <v>80</v>
      </c>
      <c r="H3963" t="s">
        <v>32</v>
      </c>
      <c r="I3963" t="s">
        <v>102</v>
      </c>
      <c r="J3963" t="s">
        <v>11338</v>
      </c>
      <c r="K3963" t="s">
        <v>19</v>
      </c>
    </row>
    <row r="3964" spans="1:11" x14ac:dyDescent="0.35">
      <c r="A3964">
        <v>3963</v>
      </c>
      <c r="B3964" t="s">
        <v>11339</v>
      </c>
      <c r="C3964">
        <v>28</v>
      </c>
      <c r="D3964" t="s">
        <v>11340</v>
      </c>
      <c r="E3964" t="s">
        <v>32</v>
      </c>
      <c r="F3964" t="s">
        <v>25</v>
      </c>
      <c r="G3964" t="s">
        <v>62</v>
      </c>
      <c r="H3964" t="s">
        <v>23</v>
      </c>
      <c r="I3964" t="s">
        <v>17</v>
      </c>
      <c r="J3964" t="s">
        <v>11341</v>
      </c>
      <c r="K3964" t="s">
        <v>76</v>
      </c>
    </row>
    <row r="3965" spans="1:11" x14ac:dyDescent="0.35">
      <c r="A3965">
        <v>3964</v>
      </c>
      <c r="B3965" t="s">
        <v>11342</v>
      </c>
      <c r="C3965">
        <v>22</v>
      </c>
      <c r="D3965" t="s">
        <v>11343</v>
      </c>
      <c r="E3965" t="s">
        <v>31</v>
      </c>
      <c r="F3965" t="s">
        <v>23</v>
      </c>
      <c r="G3965" t="s">
        <v>80</v>
      </c>
      <c r="H3965" t="s">
        <v>32</v>
      </c>
      <c r="I3965" t="s">
        <v>91</v>
      </c>
      <c r="J3965" t="s">
        <v>11344</v>
      </c>
      <c r="K3965" t="s">
        <v>44</v>
      </c>
    </row>
    <row r="3966" spans="1:11" x14ac:dyDescent="0.35">
      <c r="A3966">
        <v>3965</v>
      </c>
      <c r="B3966" t="s">
        <v>11345</v>
      </c>
      <c r="C3966">
        <v>22</v>
      </c>
      <c r="D3966" t="s">
        <v>11346</v>
      </c>
      <c r="E3966" t="s">
        <v>14</v>
      </c>
      <c r="F3966" t="s">
        <v>13</v>
      </c>
      <c r="G3966" t="s">
        <v>87</v>
      </c>
      <c r="H3966" t="s">
        <v>79</v>
      </c>
      <c r="I3966" t="s">
        <v>153</v>
      </c>
      <c r="J3966" t="s">
        <v>11347</v>
      </c>
      <c r="K3966" t="s">
        <v>37</v>
      </c>
    </row>
    <row r="3967" spans="1:11" x14ac:dyDescent="0.35">
      <c r="A3967">
        <v>3966</v>
      </c>
      <c r="B3967" t="s">
        <v>11348</v>
      </c>
      <c r="C3967">
        <v>22</v>
      </c>
      <c r="D3967" t="s">
        <v>11349</v>
      </c>
      <c r="E3967" t="s">
        <v>34</v>
      </c>
      <c r="F3967" t="s">
        <v>79</v>
      </c>
      <c r="G3967" t="s">
        <v>24</v>
      </c>
      <c r="H3967" t="s">
        <v>25</v>
      </c>
      <c r="I3967" t="s">
        <v>68</v>
      </c>
      <c r="J3967" t="s">
        <v>11350</v>
      </c>
      <c r="K3967" t="s">
        <v>28</v>
      </c>
    </row>
    <row r="3968" spans="1:11" x14ac:dyDescent="0.35">
      <c r="A3968">
        <v>3967</v>
      </c>
      <c r="B3968" t="s">
        <v>11351</v>
      </c>
      <c r="C3968">
        <v>21</v>
      </c>
      <c r="D3968" t="s">
        <v>11352</v>
      </c>
      <c r="E3968" t="s">
        <v>32</v>
      </c>
      <c r="F3968" t="s">
        <v>101</v>
      </c>
      <c r="G3968" t="s">
        <v>62</v>
      </c>
      <c r="H3968" t="s">
        <v>23</v>
      </c>
      <c r="I3968" t="s">
        <v>68</v>
      </c>
      <c r="J3968" t="s">
        <v>11353</v>
      </c>
      <c r="K3968" t="s">
        <v>37</v>
      </c>
    </row>
    <row r="3969" spans="1:11" x14ac:dyDescent="0.35">
      <c r="A3969">
        <v>3968</v>
      </c>
      <c r="B3969" t="s">
        <v>11354</v>
      </c>
      <c r="C3969">
        <v>21</v>
      </c>
      <c r="D3969" t="s">
        <v>11355</v>
      </c>
      <c r="E3969" t="s">
        <v>32</v>
      </c>
      <c r="F3969" t="s">
        <v>23</v>
      </c>
      <c r="G3969" t="s">
        <v>33</v>
      </c>
      <c r="H3969" t="s">
        <v>34</v>
      </c>
      <c r="I3969" t="s">
        <v>53</v>
      </c>
      <c r="J3969">
        <v>9004354593</v>
      </c>
      <c r="K3969" t="s">
        <v>19</v>
      </c>
    </row>
    <row r="3970" spans="1:11" x14ac:dyDescent="0.35">
      <c r="A3970">
        <v>3969</v>
      </c>
      <c r="B3970" t="s">
        <v>11356</v>
      </c>
      <c r="C3970">
        <v>20</v>
      </c>
      <c r="D3970" t="s">
        <v>11357</v>
      </c>
      <c r="E3970" t="s">
        <v>13</v>
      </c>
      <c r="F3970" t="s">
        <v>32</v>
      </c>
      <c r="G3970" t="s">
        <v>33</v>
      </c>
      <c r="H3970" t="s">
        <v>34</v>
      </c>
      <c r="I3970" t="s">
        <v>26</v>
      </c>
      <c r="J3970" t="s">
        <v>11358</v>
      </c>
      <c r="K3970" t="s">
        <v>44</v>
      </c>
    </row>
    <row r="3971" spans="1:11" x14ac:dyDescent="0.35">
      <c r="A3971">
        <v>3970</v>
      </c>
      <c r="B3971" t="s">
        <v>11359</v>
      </c>
      <c r="C3971">
        <v>22</v>
      </c>
      <c r="D3971" t="s">
        <v>11360</v>
      </c>
      <c r="E3971" t="s">
        <v>32</v>
      </c>
      <c r="F3971" t="s">
        <v>40</v>
      </c>
      <c r="G3971" t="s">
        <v>33</v>
      </c>
      <c r="H3971" t="s">
        <v>34</v>
      </c>
      <c r="I3971" t="s">
        <v>170</v>
      </c>
      <c r="J3971" t="s">
        <v>11361</v>
      </c>
      <c r="K3971" t="s">
        <v>28</v>
      </c>
    </row>
    <row r="3972" spans="1:11" x14ac:dyDescent="0.35">
      <c r="A3972">
        <v>3971</v>
      </c>
      <c r="B3972" t="s">
        <v>11362</v>
      </c>
      <c r="C3972">
        <v>23</v>
      </c>
      <c r="D3972" t="s">
        <v>11363</v>
      </c>
      <c r="E3972" t="s">
        <v>31</v>
      </c>
      <c r="F3972" t="s">
        <v>23</v>
      </c>
      <c r="G3972" t="s">
        <v>120</v>
      </c>
      <c r="H3972" t="s">
        <v>57</v>
      </c>
      <c r="I3972" t="s">
        <v>58</v>
      </c>
      <c r="J3972" t="s">
        <v>11364</v>
      </c>
      <c r="K3972" t="s">
        <v>19</v>
      </c>
    </row>
    <row r="3973" spans="1:11" x14ac:dyDescent="0.35">
      <c r="A3973">
        <v>3972</v>
      </c>
      <c r="B3973" t="s">
        <v>11365</v>
      </c>
      <c r="C3973">
        <v>23</v>
      </c>
      <c r="D3973" t="s">
        <v>11366</v>
      </c>
      <c r="E3973" t="s">
        <v>31</v>
      </c>
      <c r="F3973" t="s">
        <v>31</v>
      </c>
      <c r="G3973" t="s">
        <v>15</v>
      </c>
      <c r="H3973" t="s">
        <v>16</v>
      </c>
      <c r="I3973" t="s">
        <v>68</v>
      </c>
      <c r="J3973" t="s">
        <v>11367</v>
      </c>
      <c r="K3973" t="s">
        <v>44</v>
      </c>
    </row>
    <row r="3974" spans="1:11" x14ac:dyDescent="0.35">
      <c r="A3974">
        <v>3973</v>
      </c>
      <c r="B3974" t="s">
        <v>11368</v>
      </c>
      <c r="C3974">
        <v>28</v>
      </c>
      <c r="D3974" t="s">
        <v>11369</v>
      </c>
      <c r="E3974" t="s">
        <v>14</v>
      </c>
      <c r="F3974" t="s">
        <v>149</v>
      </c>
      <c r="G3974" t="s">
        <v>62</v>
      </c>
      <c r="H3974" t="s">
        <v>23</v>
      </c>
      <c r="I3974" t="s">
        <v>88</v>
      </c>
      <c r="J3974" t="s">
        <v>11370</v>
      </c>
      <c r="K3974" t="s">
        <v>37</v>
      </c>
    </row>
    <row r="3975" spans="1:11" x14ac:dyDescent="0.35">
      <c r="A3975">
        <v>3974</v>
      </c>
      <c r="B3975" t="s">
        <v>11371</v>
      </c>
      <c r="C3975">
        <v>22</v>
      </c>
      <c r="D3975" t="s">
        <v>11372</v>
      </c>
      <c r="E3975" t="s">
        <v>16</v>
      </c>
      <c r="F3975" t="s">
        <v>34</v>
      </c>
      <c r="G3975" t="s">
        <v>87</v>
      </c>
      <c r="H3975" t="s">
        <v>79</v>
      </c>
      <c r="I3975" t="s">
        <v>102</v>
      </c>
      <c r="J3975" t="s">
        <v>11373</v>
      </c>
      <c r="K3975" t="s">
        <v>44</v>
      </c>
    </row>
    <row r="3976" spans="1:11" x14ac:dyDescent="0.35">
      <c r="A3976">
        <v>3975</v>
      </c>
      <c r="B3976" t="s">
        <v>11374</v>
      </c>
      <c r="C3976">
        <v>24</v>
      </c>
      <c r="D3976" t="s">
        <v>11375</v>
      </c>
      <c r="E3976" t="s">
        <v>79</v>
      </c>
      <c r="F3976" t="s">
        <v>169</v>
      </c>
      <c r="G3976" t="s">
        <v>52</v>
      </c>
      <c r="H3976" t="s">
        <v>13</v>
      </c>
      <c r="I3976" t="s">
        <v>88</v>
      </c>
      <c r="J3976" t="s">
        <v>11376</v>
      </c>
      <c r="K3976" t="s">
        <v>19</v>
      </c>
    </row>
    <row r="3977" spans="1:11" x14ac:dyDescent="0.35">
      <c r="A3977">
        <v>3976</v>
      </c>
      <c r="B3977" t="s">
        <v>11377</v>
      </c>
      <c r="C3977">
        <v>21</v>
      </c>
      <c r="D3977" t="s">
        <v>11378</v>
      </c>
      <c r="E3977" t="s">
        <v>34</v>
      </c>
      <c r="F3977" t="s">
        <v>79</v>
      </c>
      <c r="G3977" t="s">
        <v>41</v>
      </c>
      <c r="H3977" t="s">
        <v>42</v>
      </c>
      <c r="I3977" t="s">
        <v>26</v>
      </c>
      <c r="J3977" t="s">
        <v>11379</v>
      </c>
      <c r="K3977" t="s">
        <v>19</v>
      </c>
    </row>
    <row r="3978" spans="1:11" x14ac:dyDescent="0.35">
      <c r="A3978">
        <v>3977</v>
      </c>
      <c r="B3978" t="s">
        <v>11380</v>
      </c>
      <c r="C3978">
        <v>28</v>
      </c>
      <c r="D3978" t="s">
        <v>11381</v>
      </c>
      <c r="E3978" t="s">
        <v>25</v>
      </c>
      <c r="F3978" t="s">
        <v>31</v>
      </c>
      <c r="G3978" t="s">
        <v>62</v>
      </c>
      <c r="H3978" t="s">
        <v>23</v>
      </c>
      <c r="I3978" t="s">
        <v>102</v>
      </c>
      <c r="J3978">
        <v>576894072</v>
      </c>
      <c r="K3978" t="s">
        <v>37</v>
      </c>
    </row>
    <row r="3979" spans="1:11" x14ac:dyDescent="0.35">
      <c r="A3979">
        <v>3978</v>
      </c>
      <c r="B3979" t="s">
        <v>11382</v>
      </c>
      <c r="C3979">
        <v>21</v>
      </c>
      <c r="D3979" t="s">
        <v>11383</v>
      </c>
      <c r="E3979" t="s">
        <v>177</v>
      </c>
      <c r="F3979" t="s">
        <v>149</v>
      </c>
      <c r="G3979" t="s">
        <v>52</v>
      </c>
      <c r="H3979" t="s">
        <v>13</v>
      </c>
      <c r="I3979" t="s">
        <v>17</v>
      </c>
      <c r="J3979" t="s">
        <v>11384</v>
      </c>
      <c r="K3979" t="s">
        <v>28</v>
      </c>
    </row>
    <row r="3980" spans="1:11" x14ac:dyDescent="0.35">
      <c r="A3980">
        <v>3979</v>
      </c>
      <c r="B3980" t="s">
        <v>11385</v>
      </c>
      <c r="C3980">
        <v>26</v>
      </c>
      <c r="D3980" t="s">
        <v>11386</v>
      </c>
      <c r="E3980" t="s">
        <v>67</v>
      </c>
      <c r="F3980" t="s">
        <v>57</v>
      </c>
      <c r="G3980" t="s">
        <v>47</v>
      </c>
      <c r="H3980" t="s">
        <v>31</v>
      </c>
      <c r="I3980" t="s">
        <v>153</v>
      </c>
      <c r="J3980" t="s">
        <v>11387</v>
      </c>
      <c r="K3980" t="s">
        <v>28</v>
      </c>
    </row>
    <row r="3981" spans="1:11" x14ac:dyDescent="0.35">
      <c r="A3981">
        <v>3980</v>
      </c>
      <c r="B3981" t="s">
        <v>11388</v>
      </c>
      <c r="C3981">
        <v>30</v>
      </c>
      <c r="D3981" t="s">
        <v>11389</v>
      </c>
      <c r="E3981" t="s">
        <v>42</v>
      </c>
      <c r="F3981" t="s">
        <v>16</v>
      </c>
      <c r="G3981" t="s">
        <v>62</v>
      </c>
      <c r="H3981" t="s">
        <v>23</v>
      </c>
      <c r="I3981" t="s">
        <v>58</v>
      </c>
      <c r="J3981" t="s">
        <v>11390</v>
      </c>
      <c r="K3981" t="s">
        <v>76</v>
      </c>
    </row>
    <row r="3982" spans="1:11" x14ac:dyDescent="0.35">
      <c r="A3982">
        <v>3981</v>
      </c>
      <c r="B3982" t="s">
        <v>11391</v>
      </c>
      <c r="C3982">
        <v>21</v>
      </c>
      <c r="D3982" t="s">
        <v>11392</v>
      </c>
      <c r="E3982" t="s">
        <v>169</v>
      </c>
      <c r="F3982" t="s">
        <v>13</v>
      </c>
      <c r="G3982" t="s">
        <v>87</v>
      </c>
      <c r="H3982" t="s">
        <v>79</v>
      </c>
      <c r="I3982" t="s">
        <v>63</v>
      </c>
      <c r="J3982" t="s">
        <v>11393</v>
      </c>
      <c r="K3982" t="s">
        <v>28</v>
      </c>
    </row>
    <row r="3983" spans="1:11" x14ac:dyDescent="0.35">
      <c r="A3983">
        <v>3982</v>
      </c>
      <c r="B3983" t="s">
        <v>11394</v>
      </c>
      <c r="C3983">
        <v>26</v>
      </c>
      <c r="D3983" t="s">
        <v>11395</v>
      </c>
      <c r="E3983" t="s">
        <v>149</v>
      </c>
      <c r="F3983" t="s">
        <v>13</v>
      </c>
      <c r="G3983" t="s">
        <v>47</v>
      </c>
      <c r="H3983" t="s">
        <v>31</v>
      </c>
      <c r="I3983" t="s">
        <v>53</v>
      </c>
      <c r="J3983" t="s">
        <v>11396</v>
      </c>
      <c r="K3983" t="s">
        <v>44</v>
      </c>
    </row>
    <row r="3984" spans="1:11" x14ac:dyDescent="0.35">
      <c r="A3984">
        <v>3983</v>
      </c>
      <c r="B3984" t="s">
        <v>11397</v>
      </c>
      <c r="C3984">
        <v>29</v>
      </c>
      <c r="D3984" t="s">
        <v>11398</v>
      </c>
      <c r="E3984" t="s">
        <v>22</v>
      </c>
      <c r="F3984" t="s">
        <v>169</v>
      </c>
      <c r="G3984" t="s">
        <v>24</v>
      </c>
      <c r="H3984" t="s">
        <v>25</v>
      </c>
      <c r="I3984" t="s">
        <v>153</v>
      </c>
      <c r="J3984" t="s">
        <v>11399</v>
      </c>
      <c r="K3984" t="s">
        <v>19</v>
      </c>
    </row>
    <row r="3985" spans="1:11" x14ac:dyDescent="0.35">
      <c r="A3985">
        <v>3984</v>
      </c>
      <c r="B3985" t="s">
        <v>11400</v>
      </c>
      <c r="C3985">
        <v>30</v>
      </c>
      <c r="D3985" t="s">
        <v>11401</v>
      </c>
      <c r="E3985" t="s">
        <v>79</v>
      </c>
      <c r="F3985" t="s">
        <v>22</v>
      </c>
      <c r="G3985" t="s">
        <v>87</v>
      </c>
      <c r="H3985" t="s">
        <v>79</v>
      </c>
      <c r="I3985" t="s">
        <v>116</v>
      </c>
      <c r="J3985" t="s">
        <v>11402</v>
      </c>
      <c r="K3985" t="s">
        <v>28</v>
      </c>
    </row>
    <row r="3986" spans="1:11" x14ac:dyDescent="0.35">
      <c r="A3986">
        <v>3985</v>
      </c>
      <c r="B3986" t="s">
        <v>11403</v>
      </c>
      <c r="C3986">
        <v>25</v>
      </c>
      <c r="D3986" t="s">
        <v>11404</v>
      </c>
      <c r="E3986" t="s">
        <v>101</v>
      </c>
      <c r="F3986" t="s">
        <v>57</v>
      </c>
      <c r="G3986" t="s">
        <v>24</v>
      </c>
      <c r="H3986" t="s">
        <v>25</v>
      </c>
      <c r="I3986" t="s">
        <v>146</v>
      </c>
      <c r="J3986" t="s">
        <v>11405</v>
      </c>
      <c r="K3986" t="s">
        <v>76</v>
      </c>
    </row>
    <row r="3987" spans="1:11" x14ac:dyDescent="0.35">
      <c r="A3987">
        <v>3986</v>
      </c>
      <c r="B3987" t="s">
        <v>11406</v>
      </c>
      <c r="C3987">
        <v>28</v>
      </c>
      <c r="D3987" t="s">
        <v>11407</v>
      </c>
      <c r="E3987" t="s">
        <v>40</v>
      </c>
      <c r="F3987" t="s">
        <v>25</v>
      </c>
      <c r="G3987" t="s">
        <v>24</v>
      </c>
      <c r="H3987" t="s">
        <v>25</v>
      </c>
      <c r="I3987" t="s">
        <v>102</v>
      </c>
      <c r="J3987" t="s">
        <v>11408</v>
      </c>
      <c r="K3987" t="s">
        <v>19</v>
      </c>
    </row>
    <row r="3988" spans="1:11" x14ac:dyDescent="0.35">
      <c r="A3988">
        <v>3987</v>
      </c>
      <c r="B3988" t="s">
        <v>11409</v>
      </c>
      <c r="C3988">
        <v>20</v>
      </c>
      <c r="D3988" t="s">
        <v>11410</v>
      </c>
      <c r="E3988" t="s">
        <v>31</v>
      </c>
      <c r="F3988" t="s">
        <v>40</v>
      </c>
      <c r="G3988" t="s">
        <v>80</v>
      </c>
      <c r="H3988" t="s">
        <v>32</v>
      </c>
      <c r="I3988" t="s">
        <v>146</v>
      </c>
      <c r="J3988" t="s">
        <v>11411</v>
      </c>
      <c r="K3988" t="s">
        <v>37</v>
      </c>
    </row>
    <row r="3989" spans="1:11" x14ac:dyDescent="0.35">
      <c r="A3989">
        <v>3988</v>
      </c>
      <c r="B3989" t="s">
        <v>11412</v>
      </c>
      <c r="C3989">
        <v>27</v>
      </c>
      <c r="D3989" t="s">
        <v>11413</v>
      </c>
      <c r="E3989" t="s">
        <v>101</v>
      </c>
      <c r="F3989" t="s">
        <v>201</v>
      </c>
      <c r="G3989" t="s">
        <v>120</v>
      </c>
      <c r="H3989" t="s">
        <v>57</v>
      </c>
      <c r="I3989" t="s">
        <v>88</v>
      </c>
      <c r="J3989" t="s">
        <v>11414</v>
      </c>
      <c r="K3989" t="s">
        <v>37</v>
      </c>
    </row>
    <row r="3990" spans="1:11" x14ac:dyDescent="0.35">
      <c r="A3990">
        <v>3989</v>
      </c>
      <c r="B3990" t="s">
        <v>11415</v>
      </c>
      <c r="C3990">
        <v>30</v>
      </c>
      <c r="D3990" t="s">
        <v>11416</v>
      </c>
      <c r="E3990" t="s">
        <v>16</v>
      </c>
      <c r="F3990" t="s">
        <v>67</v>
      </c>
      <c r="G3990" t="s">
        <v>24</v>
      </c>
      <c r="H3990" t="s">
        <v>25</v>
      </c>
      <c r="I3990" t="s">
        <v>35</v>
      </c>
      <c r="J3990" t="s">
        <v>11417</v>
      </c>
      <c r="K3990" t="s">
        <v>44</v>
      </c>
    </row>
    <row r="3991" spans="1:11" x14ac:dyDescent="0.35">
      <c r="A3991">
        <v>3990</v>
      </c>
      <c r="B3991" t="s">
        <v>11418</v>
      </c>
      <c r="C3991">
        <v>28</v>
      </c>
      <c r="D3991" t="s">
        <v>11419</v>
      </c>
      <c r="E3991" t="s">
        <v>67</v>
      </c>
      <c r="F3991" t="s">
        <v>201</v>
      </c>
      <c r="G3991" t="s">
        <v>24</v>
      </c>
      <c r="H3991" t="s">
        <v>25</v>
      </c>
      <c r="I3991" t="s">
        <v>116</v>
      </c>
      <c r="J3991">
        <v>816767426</v>
      </c>
      <c r="K3991" t="s">
        <v>37</v>
      </c>
    </row>
    <row r="3992" spans="1:11" x14ac:dyDescent="0.35">
      <c r="A3992">
        <v>3991</v>
      </c>
      <c r="B3992" t="s">
        <v>11420</v>
      </c>
      <c r="C3992">
        <v>25</v>
      </c>
      <c r="D3992" t="s">
        <v>11421</v>
      </c>
      <c r="E3992" t="s">
        <v>25</v>
      </c>
      <c r="F3992" t="s">
        <v>31</v>
      </c>
      <c r="G3992" t="s">
        <v>24</v>
      </c>
      <c r="H3992" t="s">
        <v>25</v>
      </c>
      <c r="I3992" t="s">
        <v>170</v>
      </c>
      <c r="J3992" t="s">
        <v>11422</v>
      </c>
      <c r="K3992" t="s">
        <v>37</v>
      </c>
    </row>
    <row r="3993" spans="1:11" x14ac:dyDescent="0.35">
      <c r="A3993">
        <v>3992</v>
      </c>
      <c r="B3993" t="s">
        <v>11423</v>
      </c>
      <c r="C3993">
        <v>25</v>
      </c>
      <c r="D3993" t="s">
        <v>11424</v>
      </c>
      <c r="E3993" t="s">
        <v>34</v>
      </c>
      <c r="F3993" t="s">
        <v>13</v>
      </c>
      <c r="G3993" t="s">
        <v>24</v>
      </c>
      <c r="H3993" t="s">
        <v>25</v>
      </c>
      <c r="I3993" t="s">
        <v>102</v>
      </c>
      <c r="J3993" t="s">
        <v>11425</v>
      </c>
      <c r="K3993" t="s">
        <v>37</v>
      </c>
    </row>
    <row r="3994" spans="1:11" x14ac:dyDescent="0.35">
      <c r="A3994">
        <v>3993</v>
      </c>
      <c r="B3994" t="s">
        <v>11426</v>
      </c>
      <c r="C3994">
        <v>30</v>
      </c>
      <c r="D3994" t="s">
        <v>11427</v>
      </c>
      <c r="E3994" t="s">
        <v>149</v>
      </c>
      <c r="F3994" t="s">
        <v>101</v>
      </c>
      <c r="G3994" t="s">
        <v>87</v>
      </c>
      <c r="H3994" t="s">
        <v>79</v>
      </c>
      <c r="I3994" t="s">
        <v>35</v>
      </c>
      <c r="J3994" t="s">
        <v>11428</v>
      </c>
      <c r="K3994" t="s">
        <v>28</v>
      </c>
    </row>
    <row r="3995" spans="1:11" x14ac:dyDescent="0.35">
      <c r="A3995">
        <v>3994</v>
      </c>
      <c r="B3995" t="s">
        <v>11429</v>
      </c>
      <c r="C3995">
        <v>21</v>
      </c>
      <c r="D3995" t="s">
        <v>11430</v>
      </c>
      <c r="E3995" t="s">
        <v>16</v>
      </c>
      <c r="F3995" t="s">
        <v>67</v>
      </c>
      <c r="G3995" t="s">
        <v>24</v>
      </c>
      <c r="H3995" t="s">
        <v>25</v>
      </c>
      <c r="I3995" t="s">
        <v>58</v>
      </c>
      <c r="J3995" t="s">
        <v>11431</v>
      </c>
      <c r="K3995" t="s">
        <v>19</v>
      </c>
    </row>
    <row r="3996" spans="1:11" x14ac:dyDescent="0.35">
      <c r="A3996">
        <v>3995</v>
      </c>
      <c r="B3996" t="s">
        <v>9872</v>
      </c>
      <c r="C3996">
        <v>28</v>
      </c>
      <c r="D3996" t="s">
        <v>11432</v>
      </c>
      <c r="E3996" t="s">
        <v>32</v>
      </c>
      <c r="F3996" t="s">
        <v>177</v>
      </c>
      <c r="G3996" t="s">
        <v>33</v>
      </c>
      <c r="H3996" t="s">
        <v>34</v>
      </c>
      <c r="I3996" t="s">
        <v>102</v>
      </c>
      <c r="J3996" t="s">
        <v>11433</v>
      </c>
      <c r="K3996" t="s">
        <v>19</v>
      </c>
    </row>
    <row r="3997" spans="1:11" x14ac:dyDescent="0.35">
      <c r="A3997">
        <v>3996</v>
      </c>
      <c r="B3997" t="s">
        <v>11434</v>
      </c>
      <c r="C3997">
        <v>26</v>
      </c>
      <c r="D3997" t="s">
        <v>11435</v>
      </c>
      <c r="E3997" t="s">
        <v>32</v>
      </c>
      <c r="F3997" t="s">
        <v>13</v>
      </c>
      <c r="G3997" t="s">
        <v>87</v>
      </c>
      <c r="H3997" t="s">
        <v>79</v>
      </c>
      <c r="I3997" t="s">
        <v>68</v>
      </c>
      <c r="J3997" t="s">
        <v>11436</v>
      </c>
      <c r="K3997" t="s">
        <v>28</v>
      </c>
    </row>
    <row r="3998" spans="1:11" x14ac:dyDescent="0.35">
      <c r="A3998">
        <v>3997</v>
      </c>
      <c r="B3998" t="s">
        <v>11437</v>
      </c>
      <c r="C3998">
        <v>24</v>
      </c>
      <c r="D3998" t="s">
        <v>11438</v>
      </c>
      <c r="E3998" t="s">
        <v>169</v>
      </c>
      <c r="F3998" t="s">
        <v>79</v>
      </c>
      <c r="G3998" t="s">
        <v>80</v>
      </c>
      <c r="H3998" t="s">
        <v>32</v>
      </c>
      <c r="I3998" t="s">
        <v>102</v>
      </c>
      <c r="J3998" t="s">
        <v>11439</v>
      </c>
      <c r="K3998" t="s">
        <v>76</v>
      </c>
    </row>
    <row r="3999" spans="1:11" x14ac:dyDescent="0.35">
      <c r="A3999">
        <v>3998</v>
      </c>
      <c r="B3999" t="s">
        <v>11440</v>
      </c>
      <c r="C3999">
        <v>20</v>
      </c>
      <c r="D3999" t="s">
        <v>11441</v>
      </c>
      <c r="E3999" t="s">
        <v>79</v>
      </c>
      <c r="F3999" t="s">
        <v>31</v>
      </c>
      <c r="G3999" t="s">
        <v>24</v>
      </c>
      <c r="H3999" t="s">
        <v>25</v>
      </c>
      <c r="I3999" t="s">
        <v>63</v>
      </c>
      <c r="J3999" t="s">
        <v>11442</v>
      </c>
      <c r="K3999" t="s">
        <v>28</v>
      </c>
    </row>
    <row r="4000" spans="1:11" x14ac:dyDescent="0.35">
      <c r="A4000">
        <v>3999</v>
      </c>
      <c r="B4000" t="s">
        <v>11443</v>
      </c>
      <c r="C4000">
        <v>30</v>
      </c>
      <c r="D4000" t="s">
        <v>11444</v>
      </c>
      <c r="E4000" t="s">
        <v>32</v>
      </c>
      <c r="F4000" t="s">
        <v>23</v>
      </c>
      <c r="G4000" t="s">
        <v>33</v>
      </c>
      <c r="H4000" t="s">
        <v>34</v>
      </c>
      <c r="I4000" t="s">
        <v>91</v>
      </c>
      <c r="J4000" t="s">
        <v>11445</v>
      </c>
      <c r="K4000" t="s">
        <v>76</v>
      </c>
    </row>
    <row r="4001" spans="1:11" x14ac:dyDescent="0.35">
      <c r="A4001">
        <v>4000</v>
      </c>
      <c r="B4001" t="s">
        <v>11446</v>
      </c>
      <c r="C4001">
        <v>28</v>
      </c>
      <c r="D4001" t="s">
        <v>11447</v>
      </c>
      <c r="E4001" t="s">
        <v>79</v>
      </c>
      <c r="F4001" t="s">
        <v>149</v>
      </c>
      <c r="G4001" t="s">
        <v>47</v>
      </c>
      <c r="H4001" t="s">
        <v>31</v>
      </c>
      <c r="I4001" t="s">
        <v>146</v>
      </c>
      <c r="J4001">
        <f>1-592-118-3079</f>
        <v>-3788</v>
      </c>
      <c r="K4001" t="s">
        <v>44</v>
      </c>
    </row>
    <row r="4002" spans="1:11" x14ac:dyDescent="0.35">
      <c r="A4002">
        <v>4001</v>
      </c>
      <c r="B4002" t="s">
        <v>11448</v>
      </c>
      <c r="C4002">
        <v>22</v>
      </c>
      <c r="D4002" t="s">
        <v>11449</v>
      </c>
      <c r="E4002" t="s">
        <v>16</v>
      </c>
      <c r="F4002" t="s">
        <v>201</v>
      </c>
      <c r="G4002" t="s">
        <v>24</v>
      </c>
      <c r="H4002" t="s">
        <v>25</v>
      </c>
      <c r="I4002" t="s">
        <v>35</v>
      </c>
      <c r="J4002" t="s">
        <v>11450</v>
      </c>
      <c r="K4002" t="s">
        <v>76</v>
      </c>
    </row>
    <row r="4003" spans="1:11" x14ac:dyDescent="0.35">
      <c r="A4003">
        <v>4002</v>
      </c>
      <c r="B4003" t="s">
        <v>11451</v>
      </c>
      <c r="C4003">
        <v>24</v>
      </c>
      <c r="D4003" t="s">
        <v>11452</v>
      </c>
      <c r="E4003" t="s">
        <v>25</v>
      </c>
      <c r="F4003" t="s">
        <v>177</v>
      </c>
      <c r="G4003" t="s">
        <v>15</v>
      </c>
      <c r="H4003" t="s">
        <v>16</v>
      </c>
      <c r="I4003" t="s">
        <v>17</v>
      </c>
      <c r="J4003">
        <f>1-420-5-6</f>
        <v>-430</v>
      </c>
      <c r="K4003" t="s">
        <v>76</v>
      </c>
    </row>
    <row r="4004" spans="1:11" x14ac:dyDescent="0.35">
      <c r="A4004">
        <v>4003</v>
      </c>
      <c r="B4004" t="s">
        <v>11453</v>
      </c>
      <c r="C4004">
        <v>28</v>
      </c>
      <c r="D4004" t="s">
        <v>11454</v>
      </c>
      <c r="E4004" t="s">
        <v>13</v>
      </c>
      <c r="F4004" t="s">
        <v>32</v>
      </c>
      <c r="G4004" t="s">
        <v>15</v>
      </c>
      <c r="H4004" t="s">
        <v>16</v>
      </c>
      <c r="I4004" t="s">
        <v>48</v>
      </c>
      <c r="J4004">
        <v>7938965179</v>
      </c>
      <c r="K4004" t="s">
        <v>44</v>
      </c>
    </row>
    <row r="4005" spans="1:11" x14ac:dyDescent="0.35">
      <c r="A4005">
        <v>4004</v>
      </c>
      <c r="B4005" t="s">
        <v>11455</v>
      </c>
      <c r="C4005">
        <v>29</v>
      </c>
      <c r="D4005" t="s">
        <v>11456</v>
      </c>
      <c r="E4005" t="s">
        <v>31</v>
      </c>
      <c r="F4005" t="s">
        <v>177</v>
      </c>
      <c r="G4005" t="s">
        <v>120</v>
      </c>
      <c r="H4005" t="s">
        <v>57</v>
      </c>
      <c r="I4005" t="s">
        <v>26</v>
      </c>
      <c r="J4005" t="s">
        <v>11457</v>
      </c>
      <c r="K4005" t="s">
        <v>44</v>
      </c>
    </row>
    <row r="4006" spans="1:11" x14ac:dyDescent="0.35">
      <c r="A4006">
        <v>4005</v>
      </c>
      <c r="B4006" t="s">
        <v>11458</v>
      </c>
      <c r="C4006">
        <v>26</v>
      </c>
      <c r="D4006" t="s">
        <v>11459</v>
      </c>
      <c r="E4006" t="s">
        <v>25</v>
      </c>
      <c r="F4006" t="s">
        <v>101</v>
      </c>
      <c r="G4006" t="s">
        <v>24</v>
      </c>
      <c r="H4006" t="s">
        <v>25</v>
      </c>
      <c r="I4006" t="s">
        <v>68</v>
      </c>
      <c r="J4006" t="s">
        <v>11460</v>
      </c>
      <c r="K4006" t="s">
        <v>19</v>
      </c>
    </row>
    <row r="4007" spans="1:11" x14ac:dyDescent="0.35">
      <c r="A4007">
        <v>4006</v>
      </c>
      <c r="B4007" t="s">
        <v>11461</v>
      </c>
      <c r="C4007">
        <v>22</v>
      </c>
      <c r="D4007" t="s">
        <v>11462</v>
      </c>
      <c r="E4007" t="s">
        <v>32</v>
      </c>
      <c r="F4007" t="s">
        <v>79</v>
      </c>
      <c r="G4007" t="s">
        <v>33</v>
      </c>
      <c r="H4007" t="s">
        <v>34</v>
      </c>
      <c r="I4007" t="s">
        <v>170</v>
      </c>
      <c r="J4007" t="s">
        <v>11463</v>
      </c>
      <c r="K4007" t="s">
        <v>44</v>
      </c>
    </row>
    <row r="4008" spans="1:11" x14ac:dyDescent="0.35">
      <c r="A4008">
        <v>4007</v>
      </c>
      <c r="B4008" t="s">
        <v>11464</v>
      </c>
      <c r="C4008">
        <v>23</v>
      </c>
      <c r="D4008" t="s">
        <v>11465</v>
      </c>
      <c r="E4008" t="s">
        <v>57</v>
      </c>
      <c r="F4008" t="s">
        <v>42</v>
      </c>
      <c r="G4008" t="s">
        <v>47</v>
      </c>
      <c r="H4008" t="s">
        <v>31</v>
      </c>
      <c r="I4008" t="s">
        <v>48</v>
      </c>
      <c r="J4008" t="s">
        <v>11466</v>
      </c>
      <c r="K4008" t="s">
        <v>44</v>
      </c>
    </row>
    <row r="4009" spans="1:11" x14ac:dyDescent="0.35">
      <c r="A4009">
        <v>4008</v>
      </c>
      <c r="B4009" t="s">
        <v>11467</v>
      </c>
      <c r="C4009">
        <v>26</v>
      </c>
      <c r="D4009" t="s">
        <v>11468</v>
      </c>
      <c r="E4009" t="s">
        <v>177</v>
      </c>
      <c r="F4009" t="s">
        <v>23</v>
      </c>
      <c r="G4009" t="s">
        <v>24</v>
      </c>
      <c r="H4009" t="s">
        <v>25</v>
      </c>
      <c r="I4009" t="s">
        <v>91</v>
      </c>
      <c r="J4009" t="s">
        <v>11469</v>
      </c>
      <c r="K4009" t="s">
        <v>19</v>
      </c>
    </row>
    <row r="4010" spans="1:11" x14ac:dyDescent="0.35">
      <c r="A4010">
        <v>4009</v>
      </c>
      <c r="B4010" t="s">
        <v>11470</v>
      </c>
      <c r="C4010">
        <v>23</v>
      </c>
      <c r="D4010" t="s">
        <v>11471</v>
      </c>
      <c r="E4010" t="s">
        <v>42</v>
      </c>
      <c r="F4010" t="s">
        <v>14</v>
      </c>
      <c r="G4010" t="s">
        <v>120</v>
      </c>
      <c r="H4010" t="s">
        <v>57</v>
      </c>
      <c r="I4010" t="s">
        <v>53</v>
      </c>
      <c r="J4010">
        <v>1613146712</v>
      </c>
      <c r="K4010" t="s">
        <v>19</v>
      </c>
    </row>
    <row r="4011" spans="1:11" x14ac:dyDescent="0.35">
      <c r="A4011">
        <v>4010</v>
      </c>
      <c r="B4011" t="s">
        <v>11472</v>
      </c>
      <c r="C4011">
        <v>22</v>
      </c>
      <c r="D4011" t="s">
        <v>11473</v>
      </c>
      <c r="E4011" t="s">
        <v>31</v>
      </c>
      <c r="F4011" t="s">
        <v>201</v>
      </c>
      <c r="G4011" t="s">
        <v>47</v>
      </c>
      <c r="H4011" t="s">
        <v>31</v>
      </c>
      <c r="I4011" t="s">
        <v>146</v>
      </c>
      <c r="J4011" t="s">
        <v>11474</v>
      </c>
      <c r="K4011" t="s">
        <v>44</v>
      </c>
    </row>
    <row r="4012" spans="1:11" x14ac:dyDescent="0.35">
      <c r="A4012">
        <v>4011</v>
      </c>
      <c r="B4012" t="s">
        <v>8063</v>
      </c>
      <c r="C4012">
        <v>25</v>
      </c>
      <c r="D4012" t="s">
        <v>11475</v>
      </c>
      <c r="E4012" t="s">
        <v>149</v>
      </c>
      <c r="F4012" t="s">
        <v>133</v>
      </c>
      <c r="G4012" t="s">
        <v>15</v>
      </c>
      <c r="H4012" t="s">
        <v>16</v>
      </c>
      <c r="I4012" t="s">
        <v>17</v>
      </c>
      <c r="J4012" t="s">
        <v>11476</v>
      </c>
      <c r="K4012" t="s">
        <v>44</v>
      </c>
    </row>
    <row r="4013" spans="1:11" x14ac:dyDescent="0.35">
      <c r="A4013">
        <v>4012</v>
      </c>
      <c r="B4013" t="s">
        <v>11477</v>
      </c>
      <c r="C4013">
        <v>29</v>
      </c>
      <c r="D4013" t="s">
        <v>11478</v>
      </c>
      <c r="E4013" t="s">
        <v>42</v>
      </c>
      <c r="F4013" t="s">
        <v>16</v>
      </c>
      <c r="G4013" t="s">
        <v>87</v>
      </c>
      <c r="H4013" t="s">
        <v>79</v>
      </c>
      <c r="I4013" t="s">
        <v>26</v>
      </c>
      <c r="J4013" t="s">
        <v>11479</v>
      </c>
      <c r="K4013" t="s">
        <v>37</v>
      </c>
    </row>
    <row r="4014" spans="1:11" x14ac:dyDescent="0.35">
      <c r="A4014">
        <v>4013</v>
      </c>
      <c r="B4014" t="s">
        <v>11480</v>
      </c>
      <c r="C4014">
        <v>24</v>
      </c>
      <c r="D4014" t="s">
        <v>11481</v>
      </c>
      <c r="E4014" t="s">
        <v>57</v>
      </c>
      <c r="F4014" t="s">
        <v>133</v>
      </c>
      <c r="G4014" t="s">
        <v>41</v>
      </c>
      <c r="H4014" t="s">
        <v>42</v>
      </c>
      <c r="I4014" t="s">
        <v>170</v>
      </c>
      <c r="J4014" t="s">
        <v>11482</v>
      </c>
      <c r="K4014" t="s">
        <v>44</v>
      </c>
    </row>
    <row r="4015" spans="1:11" x14ac:dyDescent="0.35">
      <c r="A4015">
        <v>4014</v>
      </c>
      <c r="B4015" t="s">
        <v>11483</v>
      </c>
      <c r="C4015">
        <v>29</v>
      </c>
      <c r="D4015" t="s">
        <v>11484</v>
      </c>
      <c r="E4015" t="s">
        <v>34</v>
      </c>
      <c r="F4015" t="s">
        <v>40</v>
      </c>
      <c r="G4015" t="s">
        <v>47</v>
      </c>
      <c r="H4015" t="s">
        <v>31</v>
      </c>
      <c r="I4015" t="s">
        <v>116</v>
      </c>
      <c r="J4015" t="s">
        <v>11485</v>
      </c>
      <c r="K4015" t="s">
        <v>76</v>
      </c>
    </row>
    <row r="4016" spans="1:11" x14ac:dyDescent="0.35">
      <c r="A4016">
        <v>4015</v>
      </c>
      <c r="B4016" t="s">
        <v>11486</v>
      </c>
      <c r="C4016">
        <v>30</v>
      </c>
      <c r="D4016" t="s">
        <v>11487</v>
      </c>
      <c r="E4016" t="s">
        <v>149</v>
      </c>
      <c r="F4016" t="s">
        <v>133</v>
      </c>
      <c r="G4016" t="s">
        <v>33</v>
      </c>
      <c r="H4016" t="s">
        <v>34</v>
      </c>
      <c r="I4016" t="s">
        <v>53</v>
      </c>
      <c r="J4016" t="s">
        <v>11488</v>
      </c>
      <c r="K4016" t="s">
        <v>44</v>
      </c>
    </row>
    <row r="4017" spans="1:11" x14ac:dyDescent="0.35">
      <c r="A4017">
        <v>4016</v>
      </c>
      <c r="B4017" t="s">
        <v>11489</v>
      </c>
      <c r="C4017">
        <v>28</v>
      </c>
      <c r="D4017" t="s">
        <v>11490</v>
      </c>
      <c r="E4017" t="s">
        <v>13</v>
      </c>
      <c r="F4017" t="s">
        <v>14</v>
      </c>
      <c r="G4017" t="s">
        <v>87</v>
      </c>
      <c r="H4017" t="s">
        <v>79</v>
      </c>
      <c r="I4017" t="s">
        <v>17</v>
      </c>
      <c r="J4017">
        <v>8621952563</v>
      </c>
      <c r="K4017" t="s">
        <v>37</v>
      </c>
    </row>
    <row r="4018" spans="1:11" x14ac:dyDescent="0.35">
      <c r="A4018">
        <v>4017</v>
      </c>
      <c r="B4018" t="s">
        <v>11491</v>
      </c>
      <c r="C4018">
        <v>26</v>
      </c>
      <c r="D4018" t="s">
        <v>11492</v>
      </c>
      <c r="E4018" t="s">
        <v>79</v>
      </c>
      <c r="F4018" t="s">
        <v>101</v>
      </c>
      <c r="G4018" t="s">
        <v>87</v>
      </c>
      <c r="H4018" t="s">
        <v>79</v>
      </c>
      <c r="I4018" t="s">
        <v>35</v>
      </c>
      <c r="J4018">
        <v>9944016023</v>
      </c>
      <c r="K4018" t="s">
        <v>19</v>
      </c>
    </row>
    <row r="4019" spans="1:11" x14ac:dyDescent="0.35">
      <c r="A4019">
        <v>4018</v>
      </c>
      <c r="B4019" t="s">
        <v>11493</v>
      </c>
      <c r="C4019">
        <v>25</v>
      </c>
      <c r="D4019" t="s">
        <v>11494</v>
      </c>
      <c r="E4019" t="s">
        <v>40</v>
      </c>
      <c r="F4019" t="s">
        <v>13</v>
      </c>
      <c r="G4019" t="s">
        <v>62</v>
      </c>
      <c r="H4019" t="s">
        <v>23</v>
      </c>
      <c r="I4019" t="s">
        <v>146</v>
      </c>
      <c r="J4019">
        <v>8905318826</v>
      </c>
      <c r="K4019" t="s">
        <v>37</v>
      </c>
    </row>
    <row r="4020" spans="1:11" x14ac:dyDescent="0.35">
      <c r="A4020">
        <v>4019</v>
      </c>
      <c r="B4020" t="s">
        <v>11495</v>
      </c>
      <c r="C4020">
        <v>24</v>
      </c>
      <c r="D4020" t="s">
        <v>11496</v>
      </c>
      <c r="E4020" t="s">
        <v>31</v>
      </c>
      <c r="F4020" t="s">
        <v>42</v>
      </c>
      <c r="G4020" t="s">
        <v>24</v>
      </c>
      <c r="H4020" t="s">
        <v>25</v>
      </c>
      <c r="I4020" t="s">
        <v>58</v>
      </c>
      <c r="J4020" t="s">
        <v>11497</v>
      </c>
      <c r="K4020" t="s">
        <v>76</v>
      </c>
    </row>
    <row r="4021" spans="1:11" x14ac:dyDescent="0.35">
      <c r="A4021">
        <v>4020</v>
      </c>
      <c r="B4021" t="s">
        <v>11498</v>
      </c>
      <c r="C4021">
        <v>27</v>
      </c>
      <c r="D4021" t="s">
        <v>11499</v>
      </c>
      <c r="E4021" t="s">
        <v>79</v>
      </c>
      <c r="F4021" t="s">
        <v>79</v>
      </c>
      <c r="G4021" t="s">
        <v>24</v>
      </c>
      <c r="H4021" t="s">
        <v>25</v>
      </c>
      <c r="I4021" t="s">
        <v>68</v>
      </c>
      <c r="J4021" t="s">
        <v>11500</v>
      </c>
      <c r="K4021" t="s">
        <v>28</v>
      </c>
    </row>
    <row r="4022" spans="1:11" x14ac:dyDescent="0.35">
      <c r="A4022">
        <v>4021</v>
      </c>
      <c r="B4022" t="s">
        <v>11501</v>
      </c>
      <c r="C4022">
        <v>23</v>
      </c>
      <c r="D4022" t="s">
        <v>11502</v>
      </c>
      <c r="E4022" t="s">
        <v>13</v>
      </c>
      <c r="F4022" t="s">
        <v>14</v>
      </c>
      <c r="G4022" t="s">
        <v>15</v>
      </c>
      <c r="H4022" t="s">
        <v>16</v>
      </c>
      <c r="I4022" t="s">
        <v>17</v>
      </c>
      <c r="J4022">
        <f>1-99-359-319</f>
        <v>-776</v>
      </c>
      <c r="K4022" t="s">
        <v>44</v>
      </c>
    </row>
    <row r="4023" spans="1:11" x14ac:dyDescent="0.35">
      <c r="A4023">
        <v>4022</v>
      </c>
      <c r="B4023" t="s">
        <v>11503</v>
      </c>
      <c r="C4023">
        <v>24</v>
      </c>
      <c r="D4023" t="s">
        <v>11504</v>
      </c>
      <c r="E4023" t="s">
        <v>25</v>
      </c>
      <c r="F4023" t="s">
        <v>13</v>
      </c>
      <c r="G4023" t="s">
        <v>87</v>
      </c>
      <c r="H4023" t="s">
        <v>79</v>
      </c>
      <c r="I4023" t="s">
        <v>53</v>
      </c>
      <c r="J4023" t="s">
        <v>11505</v>
      </c>
      <c r="K4023" t="s">
        <v>44</v>
      </c>
    </row>
    <row r="4024" spans="1:11" x14ac:dyDescent="0.35">
      <c r="A4024">
        <v>4023</v>
      </c>
      <c r="B4024" t="s">
        <v>1912</v>
      </c>
      <c r="C4024">
        <v>26</v>
      </c>
      <c r="D4024" t="s">
        <v>11506</v>
      </c>
      <c r="E4024" t="s">
        <v>34</v>
      </c>
      <c r="F4024" t="s">
        <v>40</v>
      </c>
      <c r="G4024" t="s">
        <v>62</v>
      </c>
      <c r="H4024" t="s">
        <v>23</v>
      </c>
      <c r="I4024" t="s">
        <v>48</v>
      </c>
      <c r="J4024">
        <v>9595567114</v>
      </c>
      <c r="K4024" t="s">
        <v>44</v>
      </c>
    </row>
    <row r="4025" spans="1:11" x14ac:dyDescent="0.35">
      <c r="A4025">
        <v>4024</v>
      </c>
      <c r="B4025" t="s">
        <v>11507</v>
      </c>
      <c r="C4025">
        <v>23</v>
      </c>
      <c r="D4025" t="s">
        <v>11508</v>
      </c>
      <c r="E4025" t="s">
        <v>177</v>
      </c>
      <c r="F4025" t="s">
        <v>149</v>
      </c>
      <c r="G4025" t="s">
        <v>80</v>
      </c>
      <c r="H4025" t="s">
        <v>32</v>
      </c>
      <c r="I4025" t="s">
        <v>102</v>
      </c>
      <c r="J4025" t="s">
        <v>11509</v>
      </c>
      <c r="K4025" t="s">
        <v>19</v>
      </c>
    </row>
    <row r="4026" spans="1:11" x14ac:dyDescent="0.35">
      <c r="A4026">
        <v>4025</v>
      </c>
      <c r="B4026" t="s">
        <v>1927</v>
      </c>
      <c r="C4026">
        <v>22</v>
      </c>
      <c r="D4026" t="s">
        <v>11510</v>
      </c>
      <c r="E4026" t="s">
        <v>57</v>
      </c>
      <c r="F4026" t="s">
        <v>101</v>
      </c>
      <c r="G4026" t="s">
        <v>87</v>
      </c>
      <c r="H4026" t="s">
        <v>79</v>
      </c>
      <c r="I4026" t="s">
        <v>58</v>
      </c>
      <c r="J4026" t="s">
        <v>11511</v>
      </c>
      <c r="K4026" t="s">
        <v>76</v>
      </c>
    </row>
    <row r="4027" spans="1:11" x14ac:dyDescent="0.35">
      <c r="A4027">
        <v>4026</v>
      </c>
      <c r="B4027" t="s">
        <v>11512</v>
      </c>
      <c r="C4027">
        <v>30</v>
      </c>
      <c r="D4027" t="s">
        <v>11513</v>
      </c>
      <c r="E4027" t="s">
        <v>23</v>
      </c>
      <c r="F4027" t="s">
        <v>31</v>
      </c>
      <c r="G4027" t="s">
        <v>62</v>
      </c>
      <c r="H4027" t="s">
        <v>23</v>
      </c>
      <c r="I4027" t="s">
        <v>91</v>
      </c>
      <c r="J4027" t="s">
        <v>11514</v>
      </c>
      <c r="K4027" t="s">
        <v>28</v>
      </c>
    </row>
    <row r="4028" spans="1:11" x14ac:dyDescent="0.35">
      <c r="A4028">
        <v>4027</v>
      </c>
      <c r="B4028" t="s">
        <v>11515</v>
      </c>
      <c r="C4028">
        <v>25</v>
      </c>
      <c r="D4028" t="s">
        <v>11516</v>
      </c>
      <c r="E4028" t="s">
        <v>42</v>
      </c>
      <c r="F4028" t="s">
        <v>23</v>
      </c>
      <c r="G4028" t="s">
        <v>33</v>
      </c>
      <c r="H4028" t="s">
        <v>34</v>
      </c>
      <c r="I4028" t="s">
        <v>91</v>
      </c>
      <c r="J4028" t="s">
        <v>11517</v>
      </c>
      <c r="K4028" t="s">
        <v>44</v>
      </c>
    </row>
    <row r="4029" spans="1:11" x14ac:dyDescent="0.35">
      <c r="A4029">
        <v>4028</v>
      </c>
      <c r="B4029" t="s">
        <v>11518</v>
      </c>
      <c r="C4029">
        <v>21</v>
      </c>
      <c r="D4029" t="s">
        <v>11519</v>
      </c>
      <c r="E4029" t="s">
        <v>32</v>
      </c>
      <c r="F4029" t="s">
        <v>42</v>
      </c>
      <c r="G4029" t="s">
        <v>47</v>
      </c>
      <c r="H4029" t="s">
        <v>31</v>
      </c>
      <c r="I4029" t="s">
        <v>26</v>
      </c>
      <c r="J4029" t="s">
        <v>11520</v>
      </c>
      <c r="K4029" t="s">
        <v>37</v>
      </c>
    </row>
    <row r="4030" spans="1:11" x14ac:dyDescent="0.35">
      <c r="A4030">
        <v>4029</v>
      </c>
      <c r="B4030" t="s">
        <v>11521</v>
      </c>
      <c r="C4030">
        <v>21</v>
      </c>
      <c r="D4030" t="s">
        <v>11522</v>
      </c>
      <c r="E4030" t="s">
        <v>25</v>
      </c>
      <c r="F4030" t="s">
        <v>177</v>
      </c>
      <c r="G4030" t="s">
        <v>15</v>
      </c>
      <c r="H4030" t="s">
        <v>16</v>
      </c>
      <c r="I4030" t="s">
        <v>48</v>
      </c>
      <c r="J4030" t="s">
        <v>11523</v>
      </c>
      <c r="K4030" t="s">
        <v>76</v>
      </c>
    </row>
    <row r="4031" spans="1:11" x14ac:dyDescent="0.35">
      <c r="A4031">
        <v>4030</v>
      </c>
      <c r="B4031" t="s">
        <v>11524</v>
      </c>
      <c r="C4031">
        <v>22</v>
      </c>
      <c r="D4031" t="s">
        <v>11525</v>
      </c>
      <c r="E4031" t="s">
        <v>169</v>
      </c>
      <c r="F4031" t="s">
        <v>67</v>
      </c>
      <c r="G4031" t="s">
        <v>41</v>
      </c>
      <c r="H4031" t="s">
        <v>42</v>
      </c>
      <c r="I4031" t="s">
        <v>26</v>
      </c>
      <c r="J4031" t="s">
        <v>11526</v>
      </c>
      <c r="K4031" t="s">
        <v>28</v>
      </c>
    </row>
    <row r="4032" spans="1:11" x14ac:dyDescent="0.35">
      <c r="A4032">
        <v>4031</v>
      </c>
      <c r="B4032" t="s">
        <v>11527</v>
      </c>
      <c r="C4032">
        <v>26</v>
      </c>
      <c r="D4032" t="s">
        <v>11528</v>
      </c>
      <c r="E4032" t="s">
        <v>40</v>
      </c>
      <c r="F4032" t="s">
        <v>101</v>
      </c>
      <c r="G4032" t="s">
        <v>62</v>
      </c>
      <c r="H4032" t="s">
        <v>23</v>
      </c>
      <c r="I4032" t="s">
        <v>35</v>
      </c>
      <c r="J4032">
        <f>1-102-742-2087</f>
        <v>-2930</v>
      </c>
      <c r="K4032" t="s">
        <v>76</v>
      </c>
    </row>
    <row r="4033" spans="1:11" x14ac:dyDescent="0.35">
      <c r="A4033">
        <v>4032</v>
      </c>
      <c r="B4033" t="s">
        <v>11529</v>
      </c>
      <c r="C4033">
        <v>24</v>
      </c>
      <c r="D4033" t="s">
        <v>11530</v>
      </c>
      <c r="E4033" t="s">
        <v>67</v>
      </c>
      <c r="F4033" t="s">
        <v>25</v>
      </c>
      <c r="G4033" t="s">
        <v>33</v>
      </c>
      <c r="H4033" t="s">
        <v>34</v>
      </c>
      <c r="I4033" t="s">
        <v>68</v>
      </c>
      <c r="J4033" t="s">
        <v>11531</v>
      </c>
      <c r="K4033" t="s">
        <v>76</v>
      </c>
    </row>
    <row r="4034" spans="1:11" x14ac:dyDescent="0.35">
      <c r="A4034">
        <v>4033</v>
      </c>
      <c r="B4034" t="s">
        <v>7796</v>
      </c>
      <c r="C4034">
        <v>30</v>
      </c>
      <c r="D4034" t="s">
        <v>11532</v>
      </c>
      <c r="E4034" t="s">
        <v>13</v>
      </c>
      <c r="F4034" t="s">
        <v>40</v>
      </c>
      <c r="G4034" t="s">
        <v>47</v>
      </c>
      <c r="H4034" t="s">
        <v>31</v>
      </c>
      <c r="I4034" t="s">
        <v>170</v>
      </c>
      <c r="J4034" t="s">
        <v>11533</v>
      </c>
      <c r="K4034" t="s">
        <v>28</v>
      </c>
    </row>
    <row r="4035" spans="1:11" x14ac:dyDescent="0.35">
      <c r="A4035">
        <v>4034</v>
      </c>
      <c r="B4035" t="s">
        <v>11534</v>
      </c>
      <c r="C4035">
        <v>28</v>
      </c>
      <c r="D4035" t="s">
        <v>11535</v>
      </c>
      <c r="E4035" t="s">
        <v>16</v>
      </c>
      <c r="F4035" t="s">
        <v>149</v>
      </c>
      <c r="G4035" t="s">
        <v>62</v>
      </c>
      <c r="H4035" t="s">
        <v>23</v>
      </c>
      <c r="I4035" t="s">
        <v>102</v>
      </c>
      <c r="J4035" t="s">
        <v>11536</v>
      </c>
      <c r="K4035" t="s">
        <v>37</v>
      </c>
    </row>
    <row r="4036" spans="1:11" x14ac:dyDescent="0.35">
      <c r="A4036">
        <v>4035</v>
      </c>
      <c r="B4036" t="s">
        <v>11537</v>
      </c>
      <c r="C4036">
        <v>28</v>
      </c>
      <c r="D4036" t="s">
        <v>11538</v>
      </c>
      <c r="E4036" t="s">
        <v>79</v>
      </c>
      <c r="F4036" t="s">
        <v>23</v>
      </c>
      <c r="G4036" t="s">
        <v>15</v>
      </c>
      <c r="H4036" t="s">
        <v>16</v>
      </c>
      <c r="I4036" t="s">
        <v>91</v>
      </c>
      <c r="J4036" t="s">
        <v>11539</v>
      </c>
      <c r="K4036" t="s">
        <v>37</v>
      </c>
    </row>
    <row r="4037" spans="1:11" x14ac:dyDescent="0.35">
      <c r="A4037">
        <v>4036</v>
      </c>
      <c r="B4037" t="s">
        <v>11540</v>
      </c>
      <c r="C4037">
        <v>23</v>
      </c>
      <c r="D4037" t="s">
        <v>11541</v>
      </c>
      <c r="E4037" t="s">
        <v>177</v>
      </c>
      <c r="F4037" t="s">
        <v>133</v>
      </c>
      <c r="G4037" t="s">
        <v>62</v>
      </c>
      <c r="H4037" t="s">
        <v>23</v>
      </c>
      <c r="I4037" t="s">
        <v>63</v>
      </c>
      <c r="J4037">
        <v>8449358062</v>
      </c>
      <c r="K4037" t="s">
        <v>28</v>
      </c>
    </row>
    <row r="4038" spans="1:11" x14ac:dyDescent="0.35">
      <c r="A4038">
        <v>4037</v>
      </c>
      <c r="B4038" t="s">
        <v>11542</v>
      </c>
      <c r="C4038">
        <v>24</v>
      </c>
      <c r="D4038" t="s">
        <v>11543</v>
      </c>
      <c r="E4038" t="s">
        <v>67</v>
      </c>
      <c r="F4038" t="s">
        <v>149</v>
      </c>
      <c r="G4038" t="s">
        <v>80</v>
      </c>
      <c r="H4038" t="s">
        <v>32</v>
      </c>
      <c r="I4038" t="s">
        <v>146</v>
      </c>
      <c r="J4038" t="s">
        <v>11544</v>
      </c>
      <c r="K4038" t="s">
        <v>76</v>
      </c>
    </row>
    <row r="4039" spans="1:11" x14ac:dyDescent="0.35">
      <c r="A4039">
        <v>4038</v>
      </c>
      <c r="B4039" t="s">
        <v>11545</v>
      </c>
      <c r="C4039">
        <v>22</v>
      </c>
      <c r="D4039" t="s">
        <v>11546</v>
      </c>
      <c r="E4039" t="s">
        <v>57</v>
      </c>
      <c r="F4039" t="s">
        <v>14</v>
      </c>
      <c r="G4039" t="s">
        <v>15</v>
      </c>
      <c r="H4039" t="s">
        <v>16</v>
      </c>
      <c r="I4039" t="s">
        <v>91</v>
      </c>
      <c r="J4039">
        <v>3270562671</v>
      </c>
      <c r="K4039" t="s">
        <v>28</v>
      </c>
    </row>
    <row r="4040" spans="1:11" x14ac:dyDescent="0.35">
      <c r="A4040">
        <v>4039</v>
      </c>
      <c r="B4040" t="s">
        <v>11547</v>
      </c>
      <c r="C4040">
        <v>25</v>
      </c>
      <c r="D4040" t="s">
        <v>11548</v>
      </c>
      <c r="E4040" t="s">
        <v>25</v>
      </c>
      <c r="F4040" t="s">
        <v>16</v>
      </c>
      <c r="G4040" t="s">
        <v>62</v>
      </c>
      <c r="H4040" t="s">
        <v>23</v>
      </c>
      <c r="I4040" t="s">
        <v>53</v>
      </c>
      <c r="J4040" t="s">
        <v>11549</v>
      </c>
      <c r="K4040" t="s">
        <v>76</v>
      </c>
    </row>
    <row r="4041" spans="1:11" x14ac:dyDescent="0.35">
      <c r="A4041">
        <v>4040</v>
      </c>
      <c r="B4041" t="s">
        <v>11550</v>
      </c>
      <c r="C4041">
        <v>29</v>
      </c>
      <c r="D4041" t="s">
        <v>11551</v>
      </c>
      <c r="E4041" t="s">
        <v>13</v>
      </c>
      <c r="F4041" t="s">
        <v>22</v>
      </c>
      <c r="G4041" t="s">
        <v>24</v>
      </c>
      <c r="H4041" t="s">
        <v>25</v>
      </c>
      <c r="I4041" t="s">
        <v>91</v>
      </c>
      <c r="J4041" t="s">
        <v>11552</v>
      </c>
      <c r="K4041" t="s">
        <v>37</v>
      </c>
    </row>
    <row r="4042" spans="1:11" x14ac:dyDescent="0.35">
      <c r="A4042">
        <v>4041</v>
      </c>
      <c r="B4042" t="s">
        <v>11553</v>
      </c>
      <c r="C4042">
        <v>30</v>
      </c>
      <c r="D4042" t="s">
        <v>11554</v>
      </c>
      <c r="E4042" t="s">
        <v>32</v>
      </c>
      <c r="F4042" t="s">
        <v>13</v>
      </c>
      <c r="G4042" t="s">
        <v>41</v>
      </c>
      <c r="H4042" t="s">
        <v>42</v>
      </c>
      <c r="I4042" t="s">
        <v>63</v>
      </c>
      <c r="J4042">
        <v>2152204168</v>
      </c>
      <c r="K4042" t="s">
        <v>37</v>
      </c>
    </row>
    <row r="4043" spans="1:11" x14ac:dyDescent="0.35">
      <c r="A4043">
        <v>4042</v>
      </c>
      <c r="B4043" t="s">
        <v>11555</v>
      </c>
      <c r="C4043">
        <v>29</v>
      </c>
      <c r="D4043" t="s">
        <v>11556</v>
      </c>
      <c r="E4043" t="s">
        <v>101</v>
      </c>
      <c r="F4043" t="s">
        <v>40</v>
      </c>
      <c r="G4043" t="s">
        <v>52</v>
      </c>
      <c r="H4043" t="s">
        <v>13</v>
      </c>
      <c r="I4043" t="s">
        <v>102</v>
      </c>
      <c r="J4043" t="s">
        <v>11557</v>
      </c>
      <c r="K4043" t="s">
        <v>76</v>
      </c>
    </row>
    <row r="4044" spans="1:11" x14ac:dyDescent="0.35">
      <c r="A4044">
        <v>4043</v>
      </c>
      <c r="B4044" t="s">
        <v>11558</v>
      </c>
      <c r="C4044">
        <v>30</v>
      </c>
      <c r="D4044" t="s">
        <v>11559</v>
      </c>
      <c r="E4044" t="s">
        <v>42</v>
      </c>
      <c r="F4044" t="s">
        <v>13</v>
      </c>
      <c r="G4044" t="s">
        <v>52</v>
      </c>
      <c r="H4044" t="s">
        <v>13</v>
      </c>
      <c r="I4044" t="s">
        <v>116</v>
      </c>
      <c r="J4044" t="s">
        <v>11560</v>
      </c>
      <c r="K4044" t="s">
        <v>19</v>
      </c>
    </row>
    <row r="4045" spans="1:11" x14ac:dyDescent="0.35">
      <c r="A4045">
        <v>4044</v>
      </c>
      <c r="B4045" t="s">
        <v>11561</v>
      </c>
      <c r="C4045">
        <v>25</v>
      </c>
      <c r="D4045" t="s">
        <v>11562</v>
      </c>
      <c r="E4045" t="s">
        <v>177</v>
      </c>
      <c r="F4045" t="s">
        <v>149</v>
      </c>
      <c r="G4045" t="s">
        <v>87</v>
      </c>
      <c r="H4045" t="s">
        <v>79</v>
      </c>
      <c r="I4045" t="s">
        <v>58</v>
      </c>
      <c r="J4045">
        <f>1-775-15-6007</f>
        <v>-6796</v>
      </c>
      <c r="K4045" t="s">
        <v>76</v>
      </c>
    </row>
    <row r="4046" spans="1:11" x14ac:dyDescent="0.35">
      <c r="A4046">
        <v>4045</v>
      </c>
      <c r="B4046" t="s">
        <v>11563</v>
      </c>
      <c r="C4046">
        <v>20</v>
      </c>
      <c r="D4046" t="s">
        <v>11564</v>
      </c>
      <c r="E4046" t="s">
        <v>177</v>
      </c>
      <c r="F4046" t="s">
        <v>32</v>
      </c>
      <c r="G4046" t="s">
        <v>24</v>
      </c>
      <c r="H4046" t="s">
        <v>25</v>
      </c>
      <c r="I4046" t="s">
        <v>88</v>
      </c>
      <c r="J4046" t="s">
        <v>11565</v>
      </c>
      <c r="K4046" t="s">
        <v>37</v>
      </c>
    </row>
    <row r="4047" spans="1:11" x14ac:dyDescent="0.35">
      <c r="A4047">
        <v>4046</v>
      </c>
      <c r="B4047" t="s">
        <v>11566</v>
      </c>
      <c r="C4047">
        <v>24</v>
      </c>
      <c r="D4047" t="s">
        <v>11567</v>
      </c>
      <c r="E4047" t="s">
        <v>101</v>
      </c>
      <c r="F4047" t="s">
        <v>177</v>
      </c>
      <c r="G4047" t="s">
        <v>24</v>
      </c>
      <c r="H4047" t="s">
        <v>25</v>
      </c>
      <c r="I4047" t="s">
        <v>153</v>
      </c>
      <c r="J4047" t="s">
        <v>11568</v>
      </c>
      <c r="K4047" t="s">
        <v>37</v>
      </c>
    </row>
    <row r="4048" spans="1:11" x14ac:dyDescent="0.35">
      <c r="A4048">
        <v>4047</v>
      </c>
      <c r="B4048" t="s">
        <v>11569</v>
      </c>
      <c r="C4048">
        <v>21</v>
      </c>
      <c r="D4048" t="s">
        <v>11570</v>
      </c>
      <c r="E4048" t="s">
        <v>101</v>
      </c>
      <c r="F4048" t="s">
        <v>149</v>
      </c>
      <c r="G4048" t="s">
        <v>24</v>
      </c>
      <c r="H4048" t="s">
        <v>25</v>
      </c>
      <c r="I4048" t="s">
        <v>88</v>
      </c>
      <c r="J4048" t="s">
        <v>11571</v>
      </c>
      <c r="K4048" t="s">
        <v>28</v>
      </c>
    </row>
    <row r="4049" spans="1:11" x14ac:dyDescent="0.35">
      <c r="A4049">
        <v>4048</v>
      </c>
      <c r="B4049" t="s">
        <v>11572</v>
      </c>
      <c r="C4049">
        <v>25</v>
      </c>
      <c r="D4049" t="s">
        <v>11573</v>
      </c>
      <c r="E4049" t="s">
        <v>101</v>
      </c>
      <c r="F4049" t="s">
        <v>13</v>
      </c>
      <c r="G4049" t="s">
        <v>41</v>
      </c>
      <c r="H4049" t="s">
        <v>42</v>
      </c>
      <c r="I4049" t="s">
        <v>102</v>
      </c>
      <c r="J4049" t="s">
        <v>11574</v>
      </c>
      <c r="K4049" t="s">
        <v>28</v>
      </c>
    </row>
    <row r="4050" spans="1:11" x14ac:dyDescent="0.35">
      <c r="A4050">
        <v>4049</v>
      </c>
      <c r="B4050" t="s">
        <v>11575</v>
      </c>
      <c r="C4050">
        <v>24</v>
      </c>
      <c r="D4050" t="s">
        <v>11576</v>
      </c>
      <c r="E4050" t="s">
        <v>67</v>
      </c>
      <c r="F4050" t="s">
        <v>133</v>
      </c>
      <c r="G4050" t="s">
        <v>33</v>
      </c>
      <c r="H4050" t="s">
        <v>34</v>
      </c>
      <c r="I4050" t="s">
        <v>26</v>
      </c>
      <c r="J4050" t="s">
        <v>11577</v>
      </c>
      <c r="K4050" t="s">
        <v>19</v>
      </c>
    </row>
    <row r="4051" spans="1:11" x14ac:dyDescent="0.35">
      <c r="A4051">
        <v>4050</v>
      </c>
      <c r="B4051" t="s">
        <v>11578</v>
      </c>
      <c r="C4051">
        <v>23</v>
      </c>
      <c r="D4051" t="s">
        <v>11579</v>
      </c>
      <c r="E4051" t="s">
        <v>40</v>
      </c>
      <c r="F4051" t="s">
        <v>34</v>
      </c>
      <c r="G4051" t="s">
        <v>24</v>
      </c>
      <c r="H4051" t="s">
        <v>25</v>
      </c>
      <c r="I4051" t="s">
        <v>17</v>
      </c>
      <c r="J4051">
        <v>1605727928</v>
      </c>
      <c r="K4051" t="s">
        <v>76</v>
      </c>
    </row>
    <row r="4052" spans="1:11" x14ac:dyDescent="0.35">
      <c r="A4052">
        <v>4051</v>
      </c>
      <c r="B4052" t="s">
        <v>11580</v>
      </c>
      <c r="C4052">
        <v>25</v>
      </c>
      <c r="D4052" t="s">
        <v>11581</v>
      </c>
      <c r="E4052" t="s">
        <v>42</v>
      </c>
      <c r="F4052" t="s">
        <v>32</v>
      </c>
      <c r="G4052" t="s">
        <v>24</v>
      </c>
      <c r="H4052" t="s">
        <v>25</v>
      </c>
      <c r="I4052" t="s">
        <v>35</v>
      </c>
      <c r="J4052" t="s">
        <v>11582</v>
      </c>
      <c r="K4052" t="s">
        <v>28</v>
      </c>
    </row>
    <row r="4053" spans="1:11" x14ac:dyDescent="0.35">
      <c r="A4053">
        <v>4052</v>
      </c>
      <c r="B4053" t="s">
        <v>11583</v>
      </c>
      <c r="C4053">
        <v>30</v>
      </c>
      <c r="D4053" t="s">
        <v>11584</v>
      </c>
      <c r="E4053" t="s">
        <v>79</v>
      </c>
      <c r="F4053" t="s">
        <v>57</v>
      </c>
      <c r="G4053" t="s">
        <v>62</v>
      </c>
      <c r="H4053" t="s">
        <v>23</v>
      </c>
      <c r="I4053" t="s">
        <v>116</v>
      </c>
      <c r="J4053" t="s">
        <v>11585</v>
      </c>
      <c r="K4053" t="s">
        <v>44</v>
      </c>
    </row>
    <row r="4054" spans="1:11" x14ac:dyDescent="0.35">
      <c r="A4054">
        <v>4053</v>
      </c>
      <c r="B4054" t="s">
        <v>11586</v>
      </c>
      <c r="C4054">
        <v>22</v>
      </c>
      <c r="D4054" t="s">
        <v>11587</v>
      </c>
      <c r="E4054" t="s">
        <v>31</v>
      </c>
      <c r="F4054" t="s">
        <v>42</v>
      </c>
      <c r="G4054" t="s">
        <v>24</v>
      </c>
      <c r="H4054" t="s">
        <v>25</v>
      </c>
      <c r="I4054" t="s">
        <v>91</v>
      </c>
      <c r="J4054" t="s">
        <v>11588</v>
      </c>
      <c r="K4054" t="s">
        <v>19</v>
      </c>
    </row>
    <row r="4055" spans="1:11" x14ac:dyDescent="0.35">
      <c r="A4055">
        <v>4054</v>
      </c>
      <c r="B4055" t="s">
        <v>11589</v>
      </c>
      <c r="C4055">
        <v>25</v>
      </c>
      <c r="D4055" t="s">
        <v>11590</v>
      </c>
      <c r="E4055" t="s">
        <v>25</v>
      </c>
      <c r="F4055" t="s">
        <v>14</v>
      </c>
      <c r="G4055" t="s">
        <v>24</v>
      </c>
      <c r="H4055" t="s">
        <v>25</v>
      </c>
      <c r="I4055" t="s">
        <v>58</v>
      </c>
      <c r="J4055" t="s">
        <v>11591</v>
      </c>
      <c r="K4055" t="s">
        <v>28</v>
      </c>
    </row>
    <row r="4056" spans="1:11" x14ac:dyDescent="0.35">
      <c r="A4056">
        <v>4055</v>
      </c>
      <c r="B4056" t="s">
        <v>11592</v>
      </c>
      <c r="C4056">
        <v>26</v>
      </c>
      <c r="D4056" t="s">
        <v>11593</v>
      </c>
      <c r="E4056" t="s">
        <v>133</v>
      </c>
      <c r="F4056" t="s">
        <v>40</v>
      </c>
      <c r="G4056" t="s">
        <v>47</v>
      </c>
      <c r="H4056" t="s">
        <v>31</v>
      </c>
      <c r="I4056" t="s">
        <v>63</v>
      </c>
      <c r="J4056" t="s">
        <v>11594</v>
      </c>
      <c r="K4056" t="s">
        <v>19</v>
      </c>
    </row>
    <row r="4057" spans="1:11" x14ac:dyDescent="0.35">
      <c r="A4057">
        <v>4056</v>
      </c>
      <c r="B4057" t="s">
        <v>11595</v>
      </c>
      <c r="C4057">
        <v>21</v>
      </c>
      <c r="D4057" t="s">
        <v>11596</v>
      </c>
      <c r="E4057" t="s">
        <v>34</v>
      </c>
      <c r="F4057" t="s">
        <v>67</v>
      </c>
      <c r="G4057" t="s">
        <v>80</v>
      </c>
      <c r="H4057" t="s">
        <v>32</v>
      </c>
      <c r="I4057" t="s">
        <v>58</v>
      </c>
      <c r="J4057" t="s">
        <v>11597</v>
      </c>
      <c r="K4057" t="s">
        <v>44</v>
      </c>
    </row>
    <row r="4058" spans="1:11" x14ac:dyDescent="0.35">
      <c r="A4058">
        <v>4057</v>
      </c>
      <c r="B4058" t="s">
        <v>11598</v>
      </c>
      <c r="C4058">
        <v>30</v>
      </c>
      <c r="D4058" t="s">
        <v>11599</v>
      </c>
      <c r="E4058" t="s">
        <v>101</v>
      </c>
      <c r="F4058" t="s">
        <v>42</v>
      </c>
      <c r="G4058" t="s">
        <v>80</v>
      </c>
      <c r="H4058" t="s">
        <v>32</v>
      </c>
      <c r="I4058" t="s">
        <v>26</v>
      </c>
      <c r="J4058" t="s">
        <v>11600</v>
      </c>
      <c r="K4058" t="s">
        <v>37</v>
      </c>
    </row>
    <row r="4059" spans="1:11" x14ac:dyDescent="0.35">
      <c r="A4059">
        <v>4058</v>
      </c>
      <c r="B4059" t="s">
        <v>11601</v>
      </c>
      <c r="C4059">
        <v>24</v>
      </c>
      <c r="D4059" t="s">
        <v>11602</v>
      </c>
      <c r="E4059" t="s">
        <v>31</v>
      </c>
      <c r="F4059" t="s">
        <v>13</v>
      </c>
      <c r="G4059" t="s">
        <v>15</v>
      </c>
      <c r="H4059" t="s">
        <v>16</v>
      </c>
      <c r="I4059" t="s">
        <v>91</v>
      </c>
      <c r="J4059" t="s">
        <v>11603</v>
      </c>
      <c r="K4059" t="s">
        <v>19</v>
      </c>
    </row>
    <row r="4060" spans="1:11" x14ac:dyDescent="0.35">
      <c r="A4060">
        <v>4059</v>
      </c>
      <c r="B4060" t="s">
        <v>11604</v>
      </c>
      <c r="C4060">
        <v>25</v>
      </c>
      <c r="D4060" t="s">
        <v>11605</v>
      </c>
      <c r="E4060" t="s">
        <v>22</v>
      </c>
      <c r="F4060" t="s">
        <v>31</v>
      </c>
      <c r="G4060" t="s">
        <v>80</v>
      </c>
      <c r="H4060" t="s">
        <v>32</v>
      </c>
      <c r="I4060" t="s">
        <v>102</v>
      </c>
      <c r="J4060" t="s">
        <v>11606</v>
      </c>
      <c r="K4060" t="s">
        <v>44</v>
      </c>
    </row>
    <row r="4061" spans="1:11" x14ac:dyDescent="0.35">
      <c r="A4061">
        <v>4060</v>
      </c>
      <c r="B4061" t="s">
        <v>11607</v>
      </c>
      <c r="C4061">
        <v>20</v>
      </c>
      <c r="D4061" t="s">
        <v>11608</v>
      </c>
      <c r="E4061" t="s">
        <v>40</v>
      </c>
      <c r="F4061" t="s">
        <v>14</v>
      </c>
      <c r="G4061" t="s">
        <v>80</v>
      </c>
      <c r="H4061" t="s">
        <v>32</v>
      </c>
      <c r="I4061" t="s">
        <v>68</v>
      </c>
      <c r="J4061">
        <f>1-920-612-3631</f>
        <v>-5162</v>
      </c>
      <c r="K4061" t="s">
        <v>76</v>
      </c>
    </row>
    <row r="4062" spans="1:11" x14ac:dyDescent="0.35">
      <c r="A4062">
        <v>4061</v>
      </c>
      <c r="B4062" t="s">
        <v>11609</v>
      </c>
      <c r="C4062">
        <v>24</v>
      </c>
      <c r="D4062" t="s">
        <v>11610</v>
      </c>
      <c r="E4062" t="s">
        <v>57</v>
      </c>
      <c r="F4062" t="s">
        <v>42</v>
      </c>
      <c r="G4062" t="s">
        <v>41</v>
      </c>
      <c r="H4062" t="s">
        <v>42</v>
      </c>
      <c r="I4062" t="s">
        <v>91</v>
      </c>
      <c r="J4062" t="s">
        <v>11611</v>
      </c>
      <c r="K4062" t="s">
        <v>28</v>
      </c>
    </row>
    <row r="4063" spans="1:11" x14ac:dyDescent="0.35">
      <c r="A4063">
        <v>4062</v>
      </c>
      <c r="B4063" t="s">
        <v>9328</v>
      </c>
      <c r="C4063">
        <v>21</v>
      </c>
      <c r="D4063" t="s">
        <v>11612</v>
      </c>
      <c r="E4063" t="s">
        <v>13</v>
      </c>
      <c r="F4063" t="s">
        <v>169</v>
      </c>
      <c r="G4063" t="s">
        <v>33</v>
      </c>
      <c r="H4063" t="s">
        <v>34</v>
      </c>
      <c r="I4063" t="s">
        <v>17</v>
      </c>
      <c r="J4063" t="s">
        <v>11613</v>
      </c>
      <c r="K4063" t="s">
        <v>76</v>
      </c>
    </row>
    <row r="4064" spans="1:11" x14ac:dyDescent="0.35">
      <c r="A4064">
        <v>4063</v>
      </c>
      <c r="B4064" t="s">
        <v>11614</v>
      </c>
      <c r="C4064">
        <v>25</v>
      </c>
      <c r="D4064" t="s">
        <v>11615</v>
      </c>
      <c r="E4064" t="s">
        <v>201</v>
      </c>
      <c r="F4064" t="s">
        <v>22</v>
      </c>
      <c r="G4064" t="s">
        <v>52</v>
      </c>
      <c r="H4064" t="s">
        <v>13</v>
      </c>
      <c r="I4064" t="s">
        <v>146</v>
      </c>
      <c r="J4064" t="s">
        <v>11616</v>
      </c>
      <c r="K4064" t="s">
        <v>28</v>
      </c>
    </row>
    <row r="4065" spans="1:11" x14ac:dyDescent="0.35">
      <c r="A4065">
        <v>4064</v>
      </c>
      <c r="B4065" t="s">
        <v>6975</v>
      </c>
      <c r="C4065">
        <v>20</v>
      </c>
      <c r="D4065" t="s">
        <v>11617</v>
      </c>
      <c r="E4065" t="s">
        <v>22</v>
      </c>
      <c r="F4065" t="s">
        <v>25</v>
      </c>
      <c r="G4065" t="s">
        <v>52</v>
      </c>
      <c r="H4065" t="s">
        <v>13</v>
      </c>
      <c r="I4065" t="s">
        <v>58</v>
      </c>
      <c r="J4065" t="s">
        <v>11618</v>
      </c>
      <c r="K4065" t="s">
        <v>44</v>
      </c>
    </row>
    <row r="4066" spans="1:11" x14ac:dyDescent="0.35">
      <c r="A4066">
        <v>4065</v>
      </c>
      <c r="B4066" t="s">
        <v>11619</v>
      </c>
      <c r="C4066">
        <v>20</v>
      </c>
      <c r="D4066" t="s">
        <v>11620</v>
      </c>
      <c r="E4066" t="s">
        <v>40</v>
      </c>
      <c r="F4066" t="s">
        <v>23</v>
      </c>
      <c r="G4066" t="s">
        <v>47</v>
      </c>
      <c r="H4066" t="s">
        <v>31</v>
      </c>
      <c r="I4066" t="s">
        <v>102</v>
      </c>
      <c r="J4066" t="s">
        <v>11621</v>
      </c>
      <c r="K4066" t="s">
        <v>44</v>
      </c>
    </row>
    <row r="4067" spans="1:11" x14ac:dyDescent="0.35">
      <c r="A4067">
        <v>4066</v>
      </c>
      <c r="B4067" t="s">
        <v>11622</v>
      </c>
      <c r="C4067">
        <v>30</v>
      </c>
      <c r="D4067" t="s">
        <v>11623</v>
      </c>
      <c r="E4067" t="s">
        <v>42</v>
      </c>
      <c r="F4067" t="s">
        <v>79</v>
      </c>
      <c r="G4067" t="s">
        <v>120</v>
      </c>
      <c r="H4067" t="s">
        <v>57</v>
      </c>
      <c r="I4067" t="s">
        <v>35</v>
      </c>
      <c r="J4067" t="s">
        <v>11624</v>
      </c>
      <c r="K4067" t="s">
        <v>76</v>
      </c>
    </row>
    <row r="4068" spans="1:11" x14ac:dyDescent="0.35">
      <c r="A4068">
        <v>4067</v>
      </c>
      <c r="B4068" t="s">
        <v>11625</v>
      </c>
      <c r="C4068">
        <v>22</v>
      </c>
      <c r="D4068" t="s">
        <v>11626</v>
      </c>
      <c r="E4068" t="s">
        <v>101</v>
      </c>
      <c r="F4068" t="s">
        <v>169</v>
      </c>
      <c r="G4068" t="s">
        <v>80</v>
      </c>
      <c r="H4068" t="s">
        <v>32</v>
      </c>
      <c r="I4068" t="s">
        <v>146</v>
      </c>
      <c r="J4068" t="s">
        <v>11627</v>
      </c>
      <c r="K4068" t="s">
        <v>76</v>
      </c>
    </row>
    <row r="4069" spans="1:11" x14ac:dyDescent="0.35">
      <c r="A4069">
        <v>4068</v>
      </c>
      <c r="B4069" t="s">
        <v>11628</v>
      </c>
      <c r="C4069">
        <v>22</v>
      </c>
      <c r="D4069" t="s">
        <v>11629</v>
      </c>
      <c r="E4069" t="s">
        <v>57</v>
      </c>
      <c r="F4069" t="s">
        <v>40</v>
      </c>
      <c r="G4069" t="s">
        <v>33</v>
      </c>
      <c r="H4069" t="s">
        <v>34</v>
      </c>
      <c r="I4069" t="s">
        <v>102</v>
      </c>
      <c r="J4069" t="s">
        <v>11630</v>
      </c>
      <c r="K4069" t="s">
        <v>44</v>
      </c>
    </row>
    <row r="4070" spans="1:11" x14ac:dyDescent="0.35">
      <c r="A4070">
        <v>4069</v>
      </c>
      <c r="B4070" t="s">
        <v>11631</v>
      </c>
      <c r="C4070">
        <v>22</v>
      </c>
      <c r="D4070" t="s">
        <v>11632</v>
      </c>
      <c r="E4070" t="s">
        <v>23</v>
      </c>
      <c r="F4070" t="s">
        <v>67</v>
      </c>
      <c r="G4070" t="s">
        <v>47</v>
      </c>
      <c r="H4070" t="s">
        <v>31</v>
      </c>
      <c r="I4070" t="s">
        <v>88</v>
      </c>
      <c r="J4070" t="s">
        <v>11633</v>
      </c>
      <c r="K4070" t="s">
        <v>37</v>
      </c>
    </row>
    <row r="4071" spans="1:11" x14ac:dyDescent="0.35">
      <c r="A4071">
        <v>4070</v>
      </c>
      <c r="B4071" t="s">
        <v>11634</v>
      </c>
      <c r="C4071">
        <v>29</v>
      </c>
      <c r="D4071" t="s">
        <v>11635</v>
      </c>
      <c r="E4071" t="s">
        <v>40</v>
      </c>
      <c r="F4071" t="s">
        <v>101</v>
      </c>
      <c r="G4071" t="s">
        <v>52</v>
      </c>
      <c r="H4071" t="s">
        <v>13</v>
      </c>
      <c r="I4071" t="s">
        <v>102</v>
      </c>
      <c r="J4071" t="s">
        <v>11636</v>
      </c>
      <c r="K4071" t="s">
        <v>19</v>
      </c>
    </row>
    <row r="4072" spans="1:11" x14ac:dyDescent="0.35">
      <c r="A4072">
        <v>4071</v>
      </c>
      <c r="B4072" t="s">
        <v>11637</v>
      </c>
      <c r="C4072">
        <v>26</v>
      </c>
      <c r="D4072" t="s">
        <v>11638</v>
      </c>
      <c r="E4072" t="s">
        <v>201</v>
      </c>
      <c r="F4072" t="s">
        <v>149</v>
      </c>
      <c r="G4072" t="s">
        <v>120</v>
      </c>
      <c r="H4072" t="s">
        <v>57</v>
      </c>
      <c r="I4072" t="s">
        <v>88</v>
      </c>
      <c r="J4072" t="s">
        <v>11639</v>
      </c>
      <c r="K4072" t="s">
        <v>19</v>
      </c>
    </row>
    <row r="4073" spans="1:11" x14ac:dyDescent="0.35">
      <c r="A4073">
        <v>4072</v>
      </c>
      <c r="B4073" t="s">
        <v>11640</v>
      </c>
      <c r="C4073">
        <v>26</v>
      </c>
      <c r="D4073" t="s">
        <v>11641</v>
      </c>
      <c r="E4073" t="s">
        <v>101</v>
      </c>
      <c r="F4073" t="s">
        <v>40</v>
      </c>
      <c r="G4073" t="s">
        <v>80</v>
      </c>
      <c r="H4073" t="s">
        <v>32</v>
      </c>
      <c r="I4073" t="s">
        <v>48</v>
      </c>
      <c r="J4073">
        <v>6150725923</v>
      </c>
      <c r="K4073" t="s">
        <v>37</v>
      </c>
    </row>
    <row r="4074" spans="1:11" x14ac:dyDescent="0.35">
      <c r="A4074">
        <v>4073</v>
      </c>
      <c r="B4074" t="s">
        <v>11642</v>
      </c>
      <c r="C4074">
        <v>24</v>
      </c>
      <c r="D4074" t="s">
        <v>11643</v>
      </c>
      <c r="E4074" t="s">
        <v>101</v>
      </c>
      <c r="F4074" t="s">
        <v>169</v>
      </c>
      <c r="G4074" t="s">
        <v>87</v>
      </c>
      <c r="H4074" t="s">
        <v>79</v>
      </c>
      <c r="I4074" t="s">
        <v>116</v>
      </c>
      <c r="J4074" t="s">
        <v>11644</v>
      </c>
      <c r="K4074" t="s">
        <v>28</v>
      </c>
    </row>
    <row r="4075" spans="1:11" x14ac:dyDescent="0.35">
      <c r="A4075">
        <v>4074</v>
      </c>
      <c r="B4075" t="s">
        <v>11645</v>
      </c>
      <c r="C4075">
        <v>21</v>
      </c>
      <c r="D4075" t="s">
        <v>11646</v>
      </c>
      <c r="E4075" t="s">
        <v>133</v>
      </c>
      <c r="F4075" t="s">
        <v>57</v>
      </c>
      <c r="G4075" t="s">
        <v>47</v>
      </c>
      <c r="H4075" t="s">
        <v>31</v>
      </c>
      <c r="I4075" t="s">
        <v>53</v>
      </c>
      <c r="J4075" t="s">
        <v>11647</v>
      </c>
      <c r="K4075" t="s">
        <v>19</v>
      </c>
    </row>
    <row r="4076" spans="1:11" x14ac:dyDescent="0.35">
      <c r="A4076">
        <v>4075</v>
      </c>
      <c r="B4076" t="s">
        <v>11648</v>
      </c>
      <c r="C4076">
        <v>22</v>
      </c>
      <c r="D4076" t="s">
        <v>11649</v>
      </c>
      <c r="E4076" t="s">
        <v>42</v>
      </c>
      <c r="F4076" t="s">
        <v>31</v>
      </c>
      <c r="G4076" t="s">
        <v>24</v>
      </c>
      <c r="H4076" t="s">
        <v>25</v>
      </c>
      <c r="I4076" t="s">
        <v>102</v>
      </c>
      <c r="J4076" t="s">
        <v>11650</v>
      </c>
      <c r="K4076" t="s">
        <v>28</v>
      </c>
    </row>
    <row r="4077" spans="1:11" x14ac:dyDescent="0.35">
      <c r="A4077">
        <v>4076</v>
      </c>
      <c r="B4077" t="s">
        <v>11651</v>
      </c>
      <c r="C4077">
        <v>30</v>
      </c>
      <c r="D4077" t="s">
        <v>11652</v>
      </c>
      <c r="E4077" t="s">
        <v>133</v>
      </c>
      <c r="F4077" t="s">
        <v>13</v>
      </c>
      <c r="G4077" t="s">
        <v>80</v>
      </c>
      <c r="H4077" t="s">
        <v>32</v>
      </c>
      <c r="I4077" t="s">
        <v>35</v>
      </c>
      <c r="J4077" t="s">
        <v>11653</v>
      </c>
      <c r="K4077" t="s">
        <v>44</v>
      </c>
    </row>
    <row r="4078" spans="1:11" x14ac:dyDescent="0.35">
      <c r="A4078">
        <v>4077</v>
      </c>
      <c r="B4078" t="s">
        <v>11654</v>
      </c>
      <c r="C4078">
        <v>25</v>
      </c>
      <c r="D4078" t="s">
        <v>11655</v>
      </c>
      <c r="E4078" t="s">
        <v>42</v>
      </c>
      <c r="F4078" t="s">
        <v>149</v>
      </c>
      <c r="G4078" t="s">
        <v>47</v>
      </c>
      <c r="H4078" t="s">
        <v>31</v>
      </c>
      <c r="I4078" t="s">
        <v>48</v>
      </c>
      <c r="J4078" t="s">
        <v>11656</v>
      </c>
      <c r="K4078" t="s">
        <v>28</v>
      </c>
    </row>
    <row r="4079" spans="1:11" x14ac:dyDescent="0.35">
      <c r="A4079">
        <v>4078</v>
      </c>
      <c r="B4079" t="s">
        <v>11657</v>
      </c>
      <c r="C4079">
        <v>22</v>
      </c>
      <c r="D4079" t="s">
        <v>11658</v>
      </c>
      <c r="E4079" t="s">
        <v>169</v>
      </c>
      <c r="F4079" t="s">
        <v>23</v>
      </c>
      <c r="G4079" t="s">
        <v>80</v>
      </c>
      <c r="H4079" t="s">
        <v>32</v>
      </c>
      <c r="I4079" t="s">
        <v>116</v>
      </c>
      <c r="J4079" t="s">
        <v>11659</v>
      </c>
      <c r="K4079" t="s">
        <v>19</v>
      </c>
    </row>
    <row r="4080" spans="1:11" x14ac:dyDescent="0.35">
      <c r="A4080">
        <v>4079</v>
      </c>
      <c r="B4080" t="s">
        <v>11660</v>
      </c>
      <c r="C4080">
        <v>25</v>
      </c>
      <c r="D4080" t="s">
        <v>11661</v>
      </c>
      <c r="E4080" t="s">
        <v>177</v>
      </c>
      <c r="F4080" t="s">
        <v>101</v>
      </c>
      <c r="G4080" t="s">
        <v>62</v>
      </c>
      <c r="H4080" t="s">
        <v>23</v>
      </c>
      <c r="I4080" t="s">
        <v>91</v>
      </c>
      <c r="J4080" t="s">
        <v>11662</v>
      </c>
      <c r="K4080" t="s">
        <v>37</v>
      </c>
    </row>
    <row r="4081" spans="1:11" x14ac:dyDescent="0.35">
      <c r="A4081">
        <v>4080</v>
      </c>
      <c r="B4081" t="s">
        <v>11663</v>
      </c>
      <c r="C4081">
        <v>25</v>
      </c>
      <c r="D4081" t="s">
        <v>11664</v>
      </c>
      <c r="E4081" t="s">
        <v>169</v>
      </c>
      <c r="F4081" t="s">
        <v>57</v>
      </c>
      <c r="G4081" t="s">
        <v>24</v>
      </c>
      <c r="H4081" t="s">
        <v>25</v>
      </c>
      <c r="I4081" t="s">
        <v>170</v>
      </c>
      <c r="J4081" t="s">
        <v>11665</v>
      </c>
      <c r="K4081" t="s">
        <v>37</v>
      </c>
    </row>
    <row r="4082" spans="1:11" x14ac:dyDescent="0.35">
      <c r="A4082">
        <v>4081</v>
      </c>
      <c r="B4082" t="s">
        <v>11666</v>
      </c>
      <c r="C4082">
        <v>20</v>
      </c>
      <c r="D4082" t="s">
        <v>11667</v>
      </c>
      <c r="E4082" t="s">
        <v>201</v>
      </c>
      <c r="F4082" t="s">
        <v>133</v>
      </c>
      <c r="G4082" t="s">
        <v>41</v>
      </c>
      <c r="H4082" t="s">
        <v>42</v>
      </c>
      <c r="I4082" t="s">
        <v>17</v>
      </c>
      <c r="J4082" t="s">
        <v>11668</v>
      </c>
      <c r="K4082" t="s">
        <v>19</v>
      </c>
    </row>
    <row r="4083" spans="1:11" x14ac:dyDescent="0.35">
      <c r="A4083">
        <v>4082</v>
      </c>
      <c r="B4083" t="s">
        <v>11669</v>
      </c>
      <c r="C4083">
        <v>20</v>
      </c>
      <c r="D4083" t="s">
        <v>11670</v>
      </c>
      <c r="E4083" t="s">
        <v>57</v>
      </c>
      <c r="F4083" t="s">
        <v>23</v>
      </c>
      <c r="G4083" t="s">
        <v>80</v>
      </c>
      <c r="H4083" t="s">
        <v>32</v>
      </c>
      <c r="I4083" t="s">
        <v>48</v>
      </c>
      <c r="J4083" t="s">
        <v>11671</v>
      </c>
      <c r="K4083" t="s">
        <v>28</v>
      </c>
    </row>
    <row r="4084" spans="1:11" x14ac:dyDescent="0.35">
      <c r="A4084">
        <v>4083</v>
      </c>
      <c r="B4084" t="s">
        <v>11672</v>
      </c>
      <c r="C4084">
        <v>25</v>
      </c>
      <c r="D4084" t="s">
        <v>11673</v>
      </c>
      <c r="E4084" t="s">
        <v>177</v>
      </c>
      <c r="F4084" t="s">
        <v>32</v>
      </c>
      <c r="G4084" t="s">
        <v>80</v>
      </c>
      <c r="H4084" t="s">
        <v>32</v>
      </c>
      <c r="I4084" t="s">
        <v>91</v>
      </c>
      <c r="J4084" t="s">
        <v>11674</v>
      </c>
      <c r="K4084" t="s">
        <v>44</v>
      </c>
    </row>
    <row r="4085" spans="1:11" x14ac:dyDescent="0.35">
      <c r="A4085">
        <v>4084</v>
      </c>
      <c r="B4085" t="s">
        <v>11675</v>
      </c>
      <c r="C4085">
        <v>27</v>
      </c>
      <c r="D4085" t="s">
        <v>11676</v>
      </c>
      <c r="E4085" t="s">
        <v>169</v>
      </c>
      <c r="F4085" t="s">
        <v>22</v>
      </c>
      <c r="G4085" t="s">
        <v>41</v>
      </c>
      <c r="H4085" t="s">
        <v>42</v>
      </c>
      <c r="I4085" t="s">
        <v>35</v>
      </c>
      <c r="J4085">
        <v>4676217755</v>
      </c>
      <c r="K4085" t="s">
        <v>44</v>
      </c>
    </row>
    <row r="4086" spans="1:11" x14ac:dyDescent="0.35">
      <c r="A4086">
        <v>4085</v>
      </c>
      <c r="B4086" t="s">
        <v>11677</v>
      </c>
      <c r="C4086">
        <v>22</v>
      </c>
      <c r="D4086" t="s">
        <v>11678</v>
      </c>
      <c r="E4086" t="s">
        <v>177</v>
      </c>
      <c r="F4086" t="s">
        <v>133</v>
      </c>
      <c r="G4086" t="s">
        <v>120</v>
      </c>
      <c r="H4086" t="s">
        <v>57</v>
      </c>
      <c r="I4086" t="s">
        <v>153</v>
      </c>
      <c r="J4086" t="s">
        <v>11679</v>
      </c>
      <c r="K4086" t="s">
        <v>76</v>
      </c>
    </row>
    <row r="4087" spans="1:11" x14ac:dyDescent="0.35">
      <c r="A4087">
        <v>4086</v>
      </c>
      <c r="B4087" t="s">
        <v>11680</v>
      </c>
      <c r="C4087">
        <v>25</v>
      </c>
      <c r="D4087" t="s">
        <v>11681</v>
      </c>
      <c r="E4087" t="s">
        <v>67</v>
      </c>
      <c r="F4087" t="s">
        <v>16</v>
      </c>
      <c r="G4087" t="s">
        <v>52</v>
      </c>
      <c r="H4087" t="s">
        <v>13</v>
      </c>
      <c r="I4087" t="s">
        <v>35</v>
      </c>
      <c r="J4087" t="s">
        <v>11682</v>
      </c>
      <c r="K4087" t="s">
        <v>37</v>
      </c>
    </row>
    <row r="4088" spans="1:11" x14ac:dyDescent="0.35">
      <c r="A4088">
        <v>4087</v>
      </c>
      <c r="B4088" t="s">
        <v>11683</v>
      </c>
      <c r="C4088">
        <v>22</v>
      </c>
      <c r="D4088" t="s">
        <v>11684</v>
      </c>
      <c r="E4088" t="s">
        <v>57</v>
      </c>
      <c r="F4088" t="s">
        <v>169</v>
      </c>
      <c r="G4088" t="s">
        <v>120</v>
      </c>
      <c r="H4088" t="s">
        <v>57</v>
      </c>
      <c r="I4088" t="s">
        <v>88</v>
      </c>
      <c r="J4088">
        <v>2151061652</v>
      </c>
      <c r="K4088" t="s">
        <v>28</v>
      </c>
    </row>
    <row r="4089" spans="1:11" x14ac:dyDescent="0.35">
      <c r="A4089">
        <v>4088</v>
      </c>
      <c r="B4089" t="s">
        <v>11685</v>
      </c>
      <c r="C4089">
        <v>24</v>
      </c>
      <c r="D4089" t="s">
        <v>11686</v>
      </c>
      <c r="E4089" t="s">
        <v>79</v>
      </c>
      <c r="F4089" t="s">
        <v>16</v>
      </c>
      <c r="G4089" t="s">
        <v>87</v>
      </c>
      <c r="H4089" t="s">
        <v>79</v>
      </c>
      <c r="I4089" t="s">
        <v>58</v>
      </c>
      <c r="J4089" t="s">
        <v>11687</v>
      </c>
      <c r="K4089" t="s">
        <v>76</v>
      </c>
    </row>
    <row r="4090" spans="1:11" x14ac:dyDescent="0.35">
      <c r="A4090">
        <v>4089</v>
      </c>
      <c r="B4090" t="s">
        <v>11688</v>
      </c>
      <c r="C4090">
        <v>21</v>
      </c>
      <c r="D4090" t="s">
        <v>11689</v>
      </c>
      <c r="E4090" t="s">
        <v>79</v>
      </c>
      <c r="F4090" t="s">
        <v>22</v>
      </c>
      <c r="G4090" t="s">
        <v>120</v>
      </c>
      <c r="H4090" t="s">
        <v>57</v>
      </c>
      <c r="I4090" t="s">
        <v>63</v>
      </c>
      <c r="J4090" t="s">
        <v>11690</v>
      </c>
      <c r="K4090" t="s">
        <v>19</v>
      </c>
    </row>
    <row r="4091" spans="1:11" x14ac:dyDescent="0.35">
      <c r="A4091">
        <v>4090</v>
      </c>
      <c r="B4091" t="s">
        <v>11691</v>
      </c>
      <c r="C4091">
        <v>27</v>
      </c>
      <c r="D4091" t="s">
        <v>11692</v>
      </c>
      <c r="E4091" t="s">
        <v>133</v>
      </c>
      <c r="F4091" t="s">
        <v>22</v>
      </c>
      <c r="G4091" t="s">
        <v>33</v>
      </c>
      <c r="H4091" t="s">
        <v>34</v>
      </c>
      <c r="I4091" t="s">
        <v>153</v>
      </c>
      <c r="J4091" t="s">
        <v>11693</v>
      </c>
      <c r="K4091" t="s">
        <v>37</v>
      </c>
    </row>
    <row r="4092" spans="1:11" x14ac:dyDescent="0.35">
      <c r="A4092">
        <v>4091</v>
      </c>
      <c r="B4092" t="s">
        <v>11694</v>
      </c>
      <c r="C4092">
        <v>30</v>
      </c>
      <c r="D4092" t="s">
        <v>11695</v>
      </c>
      <c r="E4092" t="s">
        <v>57</v>
      </c>
      <c r="F4092" t="s">
        <v>25</v>
      </c>
      <c r="G4092" t="s">
        <v>24</v>
      </c>
      <c r="H4092" t="s">
        <v>25</v>
      </c>
      <c r="I4092" t="s">
        <v>35</v>
      </c>
      <c r="J4092" t="s">
        <v>11696</v>
      </c>
      <c r="K4092" t="s">
        <v>37</v>
      </c>
    </row>
    <row r="4093" spans="1:11" x14ac:dyDescent="0.35">
      <c r="A4093">
        <v>4092</v>
      </c>
      <c r="B4093" t="s">
        <v>3062</v>
      </c>
      <c r="C4093">
        <v>21</v>
      </c>
      <c r="D4093" t="s">
        <v>11697</v>
      </c>
      <c r="E4093" t="s">
        <v>201</v>
      </c>
      <c r="F4093" t="s">
        <v>31</v>
      </c>
      <c r="G4093" t="s">
        <v>33</v>
      </c>
      <c r="H4093" t="s">
        <v>34</v>
      </c>
      <c r="I4093" t="s">
        <v>146</v>
      </c>
      <c r="J4093">
        <v>3923669542</v>
      </c>
      <c r="K4093" t="s">
        <v>28</v>
      </c>
    </row>
    <row r="4094" spans="1:11" x14ac:dyDescent="0.35">
      <c r="A4094">
        <v>4093</v>
      </c>
      <c r="B4094" t="s">
        <v>11698</v>
      </c>
      <c r="C4094">
        <v>22</v>
      </c>
      <c r="D4094" t="s">
        <v>11699</v>
      </c>
      <c r="E4094" t="s">
        <v>23</v>
      </c>
      <c r="F4094" t="s">
        <v>32</v>
      </c>
      <c r="G4094" t="s">
        <v>120</v>
      </c>
      <c r="H4094" t="s">
        <v>57</v>
      </c>
      <c r="I4094" t="s">
        <v>58</v>
      </c>
      <c r="J4094" t="s">
        <v>11700</v>
      </c>
      <c r="K4094" t="s">
        <v>44</v>
      </c>
    </row>
    <row r="4095" spans="1:11" x14ac:dyDescent="0.35">
      <c r="A4095">
        <v>4094</v>
      </c>
      <c r="B4095" t="s">
        <v>11701</v>
      </c>
      <c r="C4095">
        <v>21</v>
      </c>
      <c r="D4095" t="s">
        <v>11702</v>
      </c>
      <c r="E4095" t="s">
        <v>32</v>
      </c>
      <c r="F4095" t="s">
        <v>25</v>
      </c>
      <c r="G4095" t="s">
        <v>52</v>
      </c>
      <c r="H4095" t="s">
        <v>13</v>
      </c>
      <c r="I4095" t="s">
        <v>68</v>
      </c>
      <c r="J4095" t="s">
        <v>11703</v>
      </c>
      <c r="K4095" t="s">
        <v>44</v>
      </c>
    </row>
    <row r="4096" spans="1:11" x14ac:dyDescent="0.35">
      <c r="A4096">
        <v>4095</v>
      </c>
      <c r="B4096" t="s">
        <v>11704</v>
      </c>
      <c r="C4096">
        <v>24</v>
      </c>
      <c r="D4096" t="s">
        <v>11705</v>
      </c>
      <c r="E4096" t="s">
        <v>22</v>
      </c>
      <c r="F4096" t="s">
        <v>42</v>
      </c>
      <c r="G4096" t="s">
        <v>87</v>
      </c>
      <c r="H4096" t="s">
        <v>79</v>
      </c>
      <c r="I4096" t="s">
        <v>63</v>
      </c>
      <c r="J4096" t="s">
        <v>11706</v>
      </c>
      <c r="K4096" t="s">
        <v>76</v>
      </c>
    </row>
    <row r="4097" spans="1:11" x14ac:dyDescent="0.35">
      <c r="A4097">
        <v>4096</v>
      </c>
      <c r="B4097" t="s">
        <v>11707</v>
      </c>
      <c r="C4097">
        <v>22</v>
      </c>
      <c r="D4097" t="s">
        <v>11708</v>
      </c>
      <c r="E4097" t="s">
        <v>177</v>
      </c>
      <c r="F4097" t="s">
        <v>13</v>
      </c>
      <c r="G4097" t="s">
        <v>24</v>
      </c>
      <c r="H4097" t="s">
        <v>25</v>
      </c>
      <c r="I4097" t="s">
        <v>170</v>
      </c>
      <c r="J4097" t="s">
        <v>11709</v>
      </c>
      <c r="K4097" t="s">
        <v>37</v>
      </c>
    </row>
    <row r="4098" spans="1:11" x14ac:dyDescent="0.35">
      <c r="A4098">
        <v>4097</v>
      </c>
      <c r="B4098" t="s">
        <v>11710</v>
      </c>
      <c r="C4098">
        <v>25</v>
      </c>
      <c r="D4098" t="s">
        <v>11711</v>
      </c>
      <c r="E4098" t="s">
        <v>169</v>
      </c>
      <c r="F4098" t="s">
        <v>149</v>
      </c>
      <c r="G4098" t="s">
        <v>24</v>
      </c>
      <c r="H4098" t="s">
        <v>25</v>
      </c>
      <c r="I4098" t="s">
        <v>68</v>
      </c>
      <c r="J4098" t="s">
        <v>11712</v>
      </c>
      <c r="K4098" t="s">
        <v>76</v>
      </c>
    </row>
    <row r="4099" spans="1:11" x14ac:dyDescent="0.35">
      <c r="A4099">
        <v>4098</v>
      </c>
      <c r="B4099" t="s">
        <v>11713</v>
      </c>
      <c r="C4099">
        <v>21</v>
      </c>
      <c r="D4099" t="s">
        <v>11714</v>
      </c>
      <c r="E4099" t="s">
        <v>177</v>
      </c>
      <c r="F4099" t="s">
        <v>31</v>
      </c>
      <c r="G4099" t="s">
        <v>15</v>
      </c>
      <c r="H4099" t="s">
        <v>16</v>
      </c>
      <c r="I4099" t="s">
        <v>53</v>
      </c>
      <c r="J4099" t="s">
        <v>11715</v>
      </c>
      <c r="K4099" t="s">
        <v>76</v>
      </c>
    </row>
    <row r="4100" spans="1:11" x14ac:dyDescent="0.35">
      <c r="A4100">
        <v>4099</v>
      </c>
      <c r="B4100" t="s">
        <v>11716</v>
      </c>
      <c r="C4100">
        <v>21</v>
      </c>
      <c r="D4100" t="s">
        <v>11717</v>
      </c>
      <c r="E4100" t="s">
        <v>34</v>
      </c>
      <c r="F4100" t="s">
        <v>79</v>
      </c>
      <c r="G4100" t="s">
        <v>15</v>
      </c>
      <c r="H4100" t="s">
        <v>16</v>
      </c>
      <c r="I4100" t="s">
        <v>58</v>
      </c>
      <c r="J4100" t="s">
        <v>11718</v>
      </c>
      <c r="K4100" t="s">
        <v>37</v>
      </c>
    </row>
    <row r="4101" spans="1:11" x14ac:dyDescent="0.35">
      <c r="A4101">
        <v>4100</v>
      </c>
      <c r="B4101" t="s">
        <v>11719</v>
      </c>
      <c r="C4101">
        <v>21</v>
      </c>
      <c r="D4101" t="s">
        <v>11720</v>
      </c>
      <c r="E4101" t="s">
        <v>16</v>
      </c>
      <c r="F4101" t="s">
        <v>40</v>
      </c>
      <c r="G4101" t="s">
        <v>62</v>
      </c>
      <c r="H4101" t="s">
        <v>23</v>
      </c>
      <c r="I4101" t="s">
        <v>53</v>
      </c>
      <c r="J4101" t="s">
        <v>11721</v>
      </c>
      <c r="K4101" t="s">
        <v>37</v>
      </c>
    </row>
    <row r="4102" spans="1:11" x14ac:dyDescent="0.35">
      <c r="A4102">
        <v>4101</v>
      </c>
      <c r="B4102" t="s">
        <v>11722</v>
      </c>
      <c r="C4102">
        <v>29</v>
      </c>
      <c r="D4102" t="s">
        <v>11723</v>
      </c>
      <c r="E4102" t="s">
        <v>177</v>
      </c>
      <c r="F4102" t="s">
        <v>201</v>
      </c>
      <c r="G4102" t="s">
        <v>120</v>
      </c>
      <c r="H4102" t="s">
        <v>57</v>
      </c>
      <c r="I4102" t="s">
        <v>17</v>
      </c>
      <c r="J4102" t="s">
        <v>11724</v>
      </c>
      <c r="K4102" t="s">
        <v>28</v>
      </c>
    </row>
    <row r="4103" spans="1:11" x14ac:dyDescent="0.35">
      <c r="A4103">
        <v>4102</v>
      </c>
      <c r="B4103" t="s">
        <v>11725</v>
      </c>
      <c r="C4103">
        <v>21</v>
      </c>
      <c r="D4103" t="s">
        <v>11726</v>
      </c>
      <c r="E4103" t="s">
        <v>14</v>
      </c>
      <c r="F4103" t="s">
        <v>169</v>
      </c>
      <c r="G4103" t="s">
        <v>33</v>
      </c>
      <c r="H4103" t="s">
        <v>34</v>
      </c>
      <c r="I4103" t="s">
        <v>48</v>
      </c>
      <c r="J4103" t="s">
        <v>11727</v>
      </c>
      <c r="K4103" t="s">
        <v>19</v>
      </c>
    </row>
    <row r="4104" spans="1:11" x14ac:dyDescent="0.35">
      <c r="A4104">
        <v>4103</v>
      </c>
      <c r="B4104" t="s">
        <v>11728</v>
      </c>
      <c r="C4104">
        <v>25</v>
      </c>
      <c r="D4104" t="s">
        <v>11729</v>
      </c>
      <c r="E4104" t="s">
        <v>32</v>
      </c>
      <c r="F4104" t="s">
        <v>32</v>
      </c>
      <c r="G4104" t="s">
        <v>47</v>
      </c>
      <c r="H4104" t="s">
        <v>31</v>
      </c>
      <c r="I4104" t="s">
        <v>146</v>
      </c>
      <c r="J4104" t="s">
        <v>11730</v>
      </c>
      <c r="K4104" t="s">
        <v>76</v>
      </c>
    </row>
    <row r="4105" spans="1:11" x14ac:dyDescent="0.35">
      <c r="A4105">
        <v>4104</v>
      </c>
      <c r="B4105" t="s">
        <v>11731</v>
      </c>
      <c r="C4105">
        <v>28</v>
      </c>
      <c r="D4105" t="s">
        <v>11732</v>
      </c>
      <c r="E4105" t="s">
        <v>16</v>
      </c>
      <c r="F4105" t="s">
        <v>34</v>
      </c>
      <c r="G4105" t="s">
        <v>62</v>
      </c>
      <c r="H4105" t="s">
        <v>23</v>
      </c>
      <c r="I4105" t="s">
        <v>58</v>
      </c>
      <c r="J4105" t="s">
        <v>11733</v>
      </c>
      <c r="K4105" t="s">
        <v>19</v>
      </c>
    </row>
    <row r="4106" spans="1:11" x14ac:dyDescent="0.35">
      <c r="A4106">
        <v>4105</v>
      </c>
      <c r="B4106" t="s">
        <v>11734</v>
      </c>
      <c r="C4106">
        <v>24</v>
      </c>
      <c r="D4106" t="s">
        <v>11735</v>
      </c>
      <c r="E4106" t="s">
        <v>57</v>
      </c>
      <c r="F4106" t="s">
        <v>67</v>
      </c>
      <c r="G4106" t="s">
        <v>87</v>
      </c>
      <c r="H4106" t="s">
        <v>79</v>
      </c>
      <c r="I4106" t="s">
        <v>102</v>
      </c>
      <c r="J4106" t="s">
        <v>11736</v>
      </c>
      <c r="K4106" t="s">
        <v>19</v>
      </c>
    </row>
    <row r="4107" spans="1:11" x14ac:dyDescent="0.35">
      <c r="A4107">
        <v>4106</v>
      </c>
      <c r="B4107" t="s">
        <v>11737</v>
      </c>
      <c r="C4107">
        <v>26</v>
      </c>
      <c r="D4107" t="s">
        <v>11738</v>
      </c>
      <c r="E4107" t="s">
        <v>42</v>
      </c>
      <c r="F4107" t="s">
        <v>23</v>
      </c>
      <c r="G4107" t="s">
        <v>120</v>
      </c>
      <c r="H4107" t="s">
        <v>57</v>
      </c>
      <c r="I4107" t="s">
        <v>102</v>
      </c>
      <c r="J4107" t="s">
        <v>11739</v>
      </c>
      <c r="K4107" t="s">
        <v>37</v>
      </c>
    </row>
    <row r="4108" spans="1:11" x14ac:dyDescent="0.35">
      <c r="A4108">
        <v>4107</v>
      </c>
      <c r="B4108" t="s">
        <v>11740</v>
      </c>
      <c r="C4108">
        <v>22</v>
      </c>
      <c r="D4108" t="s">
        <v>11741</v>
      </c>
      <c r="E4108" t="s">
        <v>149</v>
      </c>
      <c r="F4108" t="s">
        <v>169</v>
      </c>
      <c r="G4108" t="s">
        <v>33</v>
      </c>
      <c r="H4108" t="s">
        <v>34</v>
      </c>
      <c r="I4108" t="s">
        <v>153</v>
      </c>
      <c r="J4108" t="s">
        <v>11742</v>
      </c>
      <c r="K4108" t="s">
        <v>19</v>
      </c>
    </row>
    <row r="4109" spans="1:11" x14ac:dyDescent="0.35">
      <c r="A4109">
        <v>4108</v>
      </c>
      <c r="B4109" t="s">
        <v>11743</v>
      </c>
      <c r="C4109">
        <v>24</v>
      </c>
      <c r="D4109" t="s">
        <v>11744</v>
      </c>
      <c r="E4109" t="s">
        <v>32</v>
      </c>
      <c r="F4109" t="s">
        <v>149</v>
      </c>
      <c r="G4109" t="s">
        <v>62</v>
      </c>
      <c r="H4109" t="s">
        <v>23</v>
      </c>
      <c r="I4109" t="s">
        <v>35</v>
      </c>
      <c r="J4109" t="s">
        <v>11745</v>
      </c>
      <c r="K4109" t="s">
        <v>28</v>
      </c>
    </row>
    <row r="4110" spans="1:11" x14ac:dyDescent="0.35">
      <c r="A4110">
        <v>4109</v>
      </c>
      <c r="B4110" t="s">
        <v>11746</v>
      </c>
      <c r="C4110">
        <v>25</v>
      </c>
      <c r="D4110" t="s">
        <v>11747</v>
      </c>
      <c r="E4110" t="s">
        <v>31</v>
      </c>
      <c r="F4110" t="s">
        <v>149</v>
      </c>
      <c r="G4110" t="s">
        <v>33</v>
      </c>
      <c r="H4110" t="s">
        <v>34</v>
      </c>
      <c r="I4110" t="s">
        <v>91</v>
      </c>
      <c r="J4110" t="s">
        <v>11748</v>
      </c>
      <c r="K4110" t="s">
        <v>76</v>
      </c>
    </row>
    <row r="4111" spans="1:11" x14ac:dyDescent="0.35">
      <c r="A4111">
        <v>4110</v>
      </c>
      <c r="B4111" t="s">
        <v>3759</v>
      </c>
      <c r="C4111">
        <v>27</v>
      </c>
      <c r="D4111" t="s">
        <v>11749</v>
      </c>
      <c r="E4111" t="s">
        <v>169</v>
      </c>
      <c r="F4111" t="s">
        <v>149</v>
      </c>
      <c r="G4111" t="s">
        <v>33</v>
      </c>
      <c r="H4111" t="s">
        <v>34</v>
      </c>
      <c r="I4111" t="s">
        <v>17</v>
      </c>
      <c r="J4111" t="s">
        <v>11750</v>
      </c>
      <c r="K4111" t="s">
        <v>28</v>
      </c>
    </row>
    <row r="4112" spans="1:11" x14ac:dyDescent="0.35">
      <c r="A4112">
        <v>4111</v>
      </c>
      <c r="B4112" t="s">
        <v>11751</v>
      </c>
      <c r="C4112">
        <v>22</v>
      </c>
      <c r="D4112" t="s">
        <v>11752</v>
      </c>
      <c r="E4112" t="s">
        <v>57</v>
      </c>
      <c r="F4112" t="s">
        <v>32</v>
      </c>
      <c r="G4112" t="s">
        <v>87</v>
      </c>
      <c r="H4112" t="s">
        <v>79</v>
      </c>
      <c r="I4112" t="s">
        <v>88</v>
      </c>
      <c r="J4112" t="s">
        <v>11753</v>
      </c>
      <c r="K4112" t="s">
        <v>44</v>
      </c>
    </row>
    <row r="4113" spans="1:11" x14ac:dyDescent="0.35">
      <c r="A4113">
        <v>4112</v>
      </c>
      <c r="B4113" t="s">
        <v>11754</v>
      </c>
      <c r="C4113">
        <v>28</v>
      </c>
      <c r="D4113" t="s">
        <v>11755</v>
      </c>
      <c r="E4113" t="s">
        <v>57</v>
      </c>
      <c r="F4113" t="s">
        <v>79</v>
      </c>
      <c r="G4113" t="s">
        <v>62</v>
      </c>
      <c r="H4113" t="s">
        <v>23</v>
      </c>
      <c r="I4113" t="s">
        <v>102</v>
      </c>
      <c r="J4113" t="s">
        <v>11756</v>
      </c>
      <c r="K4113" t="s">
        <v>44</v>
      </c>
    </row>
    <row r="4114" spans="1:11" x14ac:dyDescent="0.35">
      <c r="A4114">
        <v>4113</v>
      </c>
      <c r="B4114" t="s">
        <v>11757</v>
      </c>
      <c r="C4114">
        <v>27</v>
      </c>
      <c r="D4114" t="s">
        <v>11758</v>
      </c>
      <c r="E4114" t="s">
        <v>22</v>
      </c>
      <c r="F4114" t="s">
        <v>16</v>
      </c>
      <c r="G4114" t="s">
        <v>80</v>
      </c>
      <c r="H4114" t="s">
        <v>32</v>
      </c>
      <c r="I4114" t="s">
        <v>17</v>
      </c>
      <c r="J4114" t="s">
        <v>11759</v>
      </c>
      <c r="K4114" t="s">
        <v>19</v>
      </c>
    </row>
    <row r="4115" spans="1:11" x14ac:dyDescent="0.35">
      <c r="A4115">
        <v>4114</v>
      </c>
      <c r="B4115" t="s">
        <v>11760</v>
      </c>
      <c r="C4115">
        <v>25</v>
      </c>
      <c r="D4115" t="s">
        <v>11761</v>
      </c>
      <c r="E4115" t="s">
        <v>79</v>
      </c>
      <c r="F4115" t="s">
        <v>42</v>
      </c>
      <c r="G4115" t="s">
        <v>80</v>
      </c>
      <c r="H4115" t="s">
        <v>32</v>
      </c>
      <c r="I4115" t="s">
        <v>68</v>
      </c>
      <c r="J4115" t="s">
        <v>11762</v>
      </c>
      <c r="K4115" t="s">
        <v>19</v>
      </c>
    </row>
    <row r="4116" spans="1:11" x14ac:dyDescent="0.35">
      <c r="A4116">
        <v>4115</v>
      </c>
      <c r="B4116" t="s">
        <v>11763</v>
      </c>
      <c r="C4116">
        <v>24</v>
      </c>
      <c r="D4116" t="s">
        <v>11764</v>
      </c>
      <c r="E4116" t="s">
        <v>14</v>
      </c>
      <c r="F4116" t="s">
        <v>169</v>
      </c>
      <c r="G4116" t="s">
        <v>41</v>
      </c>
      <c r="H4116" t="s">
        <v>42</v>
      </c>
      <c r="I4116" t="s">
        <v>88</v>
      </c>
      <c r="J4116" t="s">
        <v>11765</v>
      </c>
      <c r="K4116" t="s">
        <v>19</v>
      </c>
    </row>
    <row r="4117" spans="1:11" x14ac:dyDescent="0.35">
      <c r="A4117">
        <v>4116</v>
      </c>
      <c r="B4117" t="s">
        <v>11766</v>
      </c>
      <c r="C4117">
        <v>27</v>
      </c>
      <c r="D4117" t="s">
        <v>11767</v>
      </c>
      <c r="E4117" t="s">
        <v>22</v>
      </c>
      <c r="F4117" t="s">
        <v>133</v>
      </c>
      <c r="G4117" t="s">
        <v>87</v>
      </c>
      <c r="H4117" t="s">
        <v>79</v>
      </c>
      <c r="I4117" t="s">
        <v>153</v>
      </c>
      <c r="J4117" t="s">
        <v>11768</v>
      </c>
      <c r="K4117" t="s">
        <v>19</v>
      </c>
    </row>
    <row r="4118" spans="1:11" x14ac:dyDescent="0.35">
      <c r="A4118">
        <v>4117</v>
      </c>
      <c r="B4118" t="s">
        <v>11769</v>
      </c>
      <c r="C4118">
        <v>21</v>
      </c>
      <c r="D4118" t="s">
        <v>11770</v>
      </c>
      <c r="E4118" t="s">
        <v>31</v>
      </c>
      <c r="F4118" t="s">
        <v>169</v>
      </c>
      <c r="G4118" t="s">
        <v>120</v>
      </c>
      <c r="H4118" t="s">
        <v>57</v>
      </c>
      <c r="I4118" t="s">
        <v>170</v>
      </c>
      <c r="J4118" t="s">
        <v>11771</v>
      </c>
      <c r="K4118" t="s">
        <v>28</v>
      </c>
    </row>
    <row r="4119" spans="1:11" x14ac:dyDescent="0.35">
      <c r="A4119">
        <v>4118</v>
      </c>
      <c r="B4119" t="s">
        <v>11772</v>
      </c>
      <c r="C4119">
        <v>29</v>
      </c>
      <c r="D4119" t="s">
        <v>11773</v>
      </c>
      <c r="E4119" t="s">
        <v>14</v>
      </c>
      <c r="F4119" t="s">
        <v>177</v>
      </c>
      <c r="G4119" t="s">
        <v>52</v>
      </c>
      <c r="H4119" t="s">
        <v>13</v>
      </c>
      <c r="I4119" t="s">
        <v>58</v>
      </c>
      <c r="J4119" t="s">
        <v>11774</v>
      </c>
      <c r="K4119" t="s">
        <v>44</v>
      </c>
    </row>
    <row r="4120" spans="1:11" x14ac:dyDescent="0.35">
      <c r="A4120">
        <v>4119</v>
      </c>
      <c r="B4120" t="s">
        <v>11775</v>
      </c>
      <c r="C4120">
        <v>20</v>
      </c>
      <c r="D4120" t="s">
        <v>11776</v>
      </c>
      <c r="E4120" t="s">
        <v>201</v>
      </c>
      <c r="F4120" t="s">
        <v>32</v>
      </c>
      <c r="G4120" t="s">
        <v>52</v>
      </c>
      <c r="H4120" t="s">
        <v>13</v>
      </c>
      <c r="I4120" t="s">
        <v>17</v>
      </c>
      <c r="J4120" t="s">
        <v>11777</v>
      </c>
      <c r="K4120" t="s">
        <v>76</v>
      </c>
    </row>
    <row r="4121" spans="1:11" x14ac:dyDescent="0.35">
      <c r="A4121">
        <v>4120</v>
      </c>
      <c r="B4121" t="s">
        <v>11778</v>
      </c>
      <c r="C4121">
        <v>29</v>
      </c>
      <c r="D4121" t="s">
        <v>11779</v>
      </c>
      <c r="E4121" t="s">
        <v>79</v>
      </c>
      <c r="F4121" t="s">
        <v>31</v>
      </c>
      <c r="G4121" t="s">
        <v>87</v>
      </c>
      <c r="H4121" t="s">
        <v>79</v>
      </c>
      <c r="I4121" t="s">
        <v>48</v>
      </c>
      <c r="J4121" t="s">
        <v>11780</v>
      </c>
      <c r="K4121" t="s">
        <v>44</v>
      </c>
    </row>
    <row r="4122" spans="1:11" x14ac:dyDescent="0.35">
      <c r="A4122">
        <v>4121</v>
      </c>
      <c r="B4122" t="s">
        <v>11781</v>
      </c>
      <c r="C4122">
        <v>27</v>
      </c>
      <c r="D4122" t="s">
        <v>11782</v>
      </c>
      <c r="E4122" t="s">
        <v>201</v>
      </c>
      <c r="F4122" t="s">
        <v>149</v>
      </c>
      <c r="G4122" t="s">
        <v>41</v>
      </c>
      <c r="H4122" t="s">
        <v>42</v>
      </c>
      <c r="I4122" t="s">
        <v>53</v>
      </c>
      <c r="J4122" t="s">
        <v>11783</v>
      </c>
      <c r="K4122" t="s">
        <v>19</v>
      </c>
    </row>
    <row r="4123" spans="1:11" x14ac:dyDescent="0.35">
      <c r="A4123">
        <v>4122</v>
      </c>
      <c r="B4123" t="s">
        <v>11784</v>
      </c>
      <c r="C4123">
        <v>29</v>
      </c>
      <c r="D4123" t="s">
        <v>11785</v>
      </c>
      <c r="E4123" t="s">
        <v>133</v>
      </c>
      <c r="F4123" t="s">
        <v>67</v>
      </c>
      <c r="G4123" t="s">
        <v>87</v>
      </c>
      <c r="H4123" t="s">
        <v>79</v>
      </c>
      <c r="I4123" t="s">
        <v>88</v>
      </c>
      <c r="J4123" t="s">
        <v>11786</v>
      </c>
      <c r="K4123" t="s">
        <v>76</v>
      </c>
    </row>
    <row r="4124" spans="1:11" x14ac:dyDescent="0.35">
      <c r="A4124">
        <v>4123</v>
      </c>
      <c r="B4124" t="s">
        <v>11787</v>
      </c>
      <c r="C4124">
        <v>29</v>
      </c>
      <c r="D4124" t="s">
        <v>11788</v>
      </c>
      <c r="E4124" t="s">
        <v>31</v>
      </c>
      <c r="F4124" t="s">
        <v>14</v>
      </c>
      <c r="G4124" t="s">
        <v>80</v>
      </c>
      <c r="H4124" t="s">
        <v>32</v>
      </c>
      <c r="I4124" t="s">
        <v>63</v>
      </c>
      <c r="J4124" t="s">
        <v>11789</v>
      </c>
      <c r="K4124" t="s">
        <v>28</v>
      </c>
    </row>
    <row r="4125" spans="1:11" x14ac:dyDescent="0.35">
      <c r="A4125">
        <v>4124</v>
      </c>
      <c r="B4125" t="s">
        <v>11790</v>
      </c>
      <c r="C4125">
        <v>25</v>
      </c>
      <c r="D4125" t="s">
        <v>11791</v>
      </c>
      <c r="E4125" t="s">
        <v>31</v>
      </c>
      <c r="F4125" t="s">
        <v>42</v>
      </c>
      <c r="G4125" t="s">
        <v>15</v>
      </c>
      <c r="H4125" t="s">
        <v>16</v>
      </c>
      <c r="I4125" t="s">
        <v>153</v>
      </c>
      <c r="J4125" t="s">
        <v>11792</v>
      </c>
      <c r="K4125" t="s">
        <v>37</v>
      </c>
    </row>
    <row r="4126" spans="1:11" x14ac:dyDescent="0.35">
      <c r="A4126">
        <v>4125</v>
      </c>
      <c r="B4126" t="s">
        <v>11793</v>
      </c>
      <c r="C4126">
        <v>22</v>
      </c>
      <c r="D4126" t="s">
        <v>11794</v>
      </c>
      <c r="E4126" t="s">
        <v>16</v>
      </c>
      <c r="F4126" t="s">
        <v>23</v>
      </c>
      <c r="G4126" t="s">
        <v>24</v>
      </c>
      <c r="H4126" t="s">
        <v>25</v>
      </c>
      <c r="I4126" t="s">
        <v>26</v>
      </c>
      <c r="J4126" t="s">
        <v>11795</v>
      </c>
      <c r="K4126" t="s">
        <v>28</v>
      </c>
    </row>
    <row r="4127" spans="1:11" x14ac:dyDescent="0.35">
      <c r="A4127">
        <v>4126</v>
      </c>
      <c r="B4127" t="s">
        <v>5158</v>
      </c>
      <c r="C4127">
        <v>28</v>
      </c>
      <c r="D4127" t="s">
        <v>11796</v>
      </c>
      <c r="E4127" t="s">
        <v>67</v>
      </c>
      <c r="F4127" t="s">
        <v>57</v>
      </c>
      <c r="G4127" t="s">
        <v>80</v>
      </c>
      <c r="H4127" t="s">
        <v>32</v>
      </c>
      <c r="I4127" t="s">
        <v>102</v>
      </c>
      <c r="J4127" t="s">
        <v>11797</v>
      </c>
      <c r="K4127" t="s">
        <v>44</v>
      </c>
    </row>
    <row r="4128" spans="1:11" x14ac:dyDescent="0.35">
      <c r="A4128">
        <v>4127</v>
      </c>
      <c r="B4128" t="s">
        <v>11798</v>
      </c>
      <c r="C4128">
        <v>28</v>
      </c>
      <c r="D4128" t="s">
        <v>11799</v>
      </c>
      <c r="E4128" t="s">
        <v>31</v>
      </c>
      <c r="F4128" t="s">
        <v>42</v>
      </c>
      <c r="G4128" t="s">
        <v>41</v>
      </c>
      <c r="H4128" t="s">
        <v>42</v>
      </c>
      <c r="I4128" t="s">
        <v>63</v>
      </c>
      <c r="J4128" t="s">
        <v>11800</v>
      </c>
      <c r="K4128" t="s">
        <v>28</v>
      </c>
    </row>
    <row r="4129" spans="1:11" x14ac:dyDescent="0.35">
      <c r="A4129">
        <v>4128</v>
      </c>
      <c r="B4129" t="s">
        <v>3716</v>
      </c>
      <c r="C4129">
        <v>24</v>
      </c>
      <c r="D4129" t="s">
        <v>11801</v>
      </c>
      <c r="E4129" t="s">
        <v>133</v>
      </c>
      <c r="F4129" t="s">
        <v>40</v>
      </c>
      <c r="G4129" t="s">
        <v>87</v>
      </c>
      <c r="H4129" t="s">
        <v>79</v>
      </c>
      <c r="I4129" t="s">
        <v>88</v>
      </c>
      <c r="J4129" t="s">
        <v>11802</v>
      </c>
      <c r="K4129" t="s">
        <v>44</v>
      </c>
    </row>
    <row r="4130" spans="1:11" x14ac:dyDescent="0.35">
      <c r="A4130">
        <v>4129</v>
      </c>
      <c r="B4130" t="s">
        <v>11803</v>
      </c>
      <c r="C4130">
        <v>24</v>
      </c>
      <c r="D4130" t="s">
        <v>11804</v>
      </c>
      <c r="E4130" t="s">
        <v>201</v>
      </c>
      <c r="F4130" t="s">
        <v>201</v>
      </c>
      <c r="G4130" t="s">
        <v>33</v>
      </c>
      <c r="H4130" t="s">
        <v>34</v>
      </c>
      <c r="I4130" t="s">
        <v>35</v>
      </c>
      <c r="J4130">
        <v>6929535944</v>
      </c>
      <c r="K4130" t="s">
        <v>44</v>
      </c>
    </row>
    <row r="4131" spans="1:11" x14ac:dyDescent="0.35">
      <c r="A4131">
        <v>4130</v>
      </c>
      <c r="B4131" t="s">
        <v>11805</v>
      </c>
      <c r="C4131">
        <v>26</v>
      </c>
      <c r="D4131" t="s">
        <v>11806</v>
      </c>
      <c r="E4131" t="s">
        <v>201</v>
      </c>
      <c r="F4131" t="s">
        <v>16</v>
      </c>
      <c r="G4131" t="s">
        <v>15</v>
      </c>
      <c r="H4131" t="s">
        <v>16</v>
      </c>
      <c r="I4131" t="s">
        <v>53</v>
      </c>
      <c r="J4131">
        <f>1-840-354-9685</f>
        <v>-10878</v>
      </c>
      <c r="K4131" t="s">
        <v>28</v>
      </c>
    </row>
    <row r="4132" spans="1:11" x14ac:dyDescent="0.35">
      <c r="A4132">
        <v>4131</v>
      </c>
      <c r="B4132" t="s">
        <v>11807</v>
      </c>
      <c r="C4132">
        <v>24</v>
      </c>
      <c r="D4132" t="s">
        <v>11808</v>
      </c>
      <c r="E4132" t="s">
        <v>25</v>
      </c>
      <c r="F4132" t="s">
        <v>79</v>
      </c>
      <c r="G4132" t="s">
        <v>120</v>
      </c>
      <c r="H4132" t="s">
        <v>57</v>
      </c>
      <c r="I4132" t="s">
        <v>170</v>
      </c>
      <c r="J4132" t="s">
        <v>11809</v>
      </c>
      <c r="K4132" t="s">
        <v>37</v>
      </c>
    </row>
    <row r="4133" spans="1:11" x14ac:dyDescent="0.35">
      <c r="A4133">
        <v>4132</v>
      </c>
      <c r="B4133" t="s">
        <v>11810</v>
      </c>
      <c r="C4133">
        <v>24</v>
      </c>
      <c r="D4133" t="s">
        <v>11811</v>
      </c>
      <c r="E4133" t="s">
        <v>133</v>
      </c>
      <c r="F4133" t="s">
        <v>16</v>
      </c>
      <c r="G4133" t="s">
        <v>33</v>
      </c>
      <c r="H4133" t="s">
        <v>34</v>
      </c>
      <c r="I4133" t="s">
        <v>58</v>
      </c>
      <c r="J4133" t="s">
        <v>11812</v>
      </c>
      <c r="K4133" t="s">
        <v>76</v>
      </c>
    </row>
    <row r="4134" spans="1:11" x14ac:dyDescent="0.35">
      <c r="A4134">
        <v>4133</v>
      </c>
      <c r="B4134" t="s">
        <v>11813</v>
      </c>
      <c r="C4134">
        <v>29</v>
      </c>
      <c r="D4134" t="s">
        <v>11814</v>
      </c>
      <c r="E4134" t="s">
        <v>14</v>
      </c>
      <c r="F4134" t="s">
        <v>101</v>
      </c>
      <c r="G4134" t="s">
        <v>33</v>
      </c>
      <c r="H4134" t="s">
        <v>34</v>
      </c>
      <c r="I4134" t="s">
        <v>153</v>
      </c>
      <c r="J4134" t="s">
        <v>11815</v>
      </c>
      <c r="K4134" t="s">
        <v>28</v>
      </c>
    </row>
    <row r="4135" spans="1:11" x14ac:dyDescent="0.35">
      <c r="A4135">
        <v>4134</v>
      </c>
      <c r="B4135" t="s">
        <v>11816</v>
      </c>
      <c r="C4135">
        <v>29</v>
      </c>
      <c r="D4135" t="s">
        <v>11817</v>
      </c>
      <c r="E4135" t="s">
        <v>14</v>
      </c>
      <c r="F4135" t="s">
        <v>42</v>
      </c>
      <c r="G4135" t="s">
        <v>24</v>
      </c>
      <c r="H4135" t="s">
        <v>25</v>
      </c>
      <c r="I4135" t="s">
        <v>68</v>
      </c>
      <c r="J4135">
        <f>1-577-978-5441</f>
        <v>-6995</v>
      </c>
      <c r="K4135" t="s">
        <v>37</v>
      </c>
    </row>
    <row r="4136" spans="1:11" x14ac:dyDescent="0.35">
      <c r="A4136">
        <v>4135</v>
      </c>
      <c r="B4136" t="s">
        <v>11818</v>
      </c>
      <c r="C4136">
        <v>26</v>
      </c>
      <c r="D4136" t="s">
        <v>11819</v>
      </c>
      <c r="E4136" t="s">
        <v>101</v>
      </c>
      <c r="F4136" t="s">
        <v>22</v>
      </c>
      <c r="G4136" t="s">
        <v>120</v>
      </c>
      <c r="H4136" t="s">
        <v>57</v>
      </c>
      <c r="I4136" t="s">
        <v>146</v>
      </c>
      <c r="J4136" t="s">
        <v>11820</v>
      </c>
      <c r="K4136" t="s">
        <v>76</v>
      </c>
    </row>
    <row r="4137" spans="1:11" x14ac:dyDescent="0.35">
      <c r="A4137">
        <v>4136</v>
      </c>
      <c r="B4137" t="s">
        <v>11821</v>
      </c>
      <c r="C4137">
        <v>20</v>
      </c>
      <c r="D4137" t="s">
        <v>11822</v>
      </c>
      <c r="E4137" t="s">
        <v>201</v>
      </c>
      <c r="F4137" t="s">
        <v>201</v>
      </c>
      <c r="G4137" t="s">
        <v>47</v>
      </c>
      <c r="H4137" t="s">
        <v>31</v>
      </c>
      <c r="I4137" t="s">
        <v>26</v>
      </c>
      <c r="J4137" t="s">
        <v>11823</v>
      </c>
      <c r="K4137" t="s">
        <v>76</v>
      </c>
    </row>
    <row r="4138" spans="1:11" x14ac:dyDescent="0.35">
      <c r="A4138">
        <v>4137</v>
      </c>
      <c r="B4138" t="s">
        <v>11824</v>
      </c>
      <c r="C4138">
        <v>30</v>
      </c>
      <c r="D4138" t="s">
        <v>11825</v>
      </c>
      <c r="E4138" t="s">
        <v>101</v>
      </c>
      <c r="F4138" t="s">
        <v>16</v>
      </c>
      <c r="G4138" t="s">
        <v>41</v>
      </c>
      <c r="H4138" t="s">
        <v>42</v>
      </c>
      <c r="I4138" t="s">
        <v>68</v>
      </c>
      <c r="J4138" t="s">
        <v>11826</v>
      </c>
      <c r="K4138" t="s">
        <v>76</v>
      </c>
    </row>
    <row r="4139" spans="1:11" x14ac:dyDescent="0.35">
      <c r="A4139">
        <v>4138</v>
      </c>
      <c r="B4139" t="s">
        <v>11827</v>
      </c>
      <c r="C4139">
        <v>29</v>
      </c>
      <c r="D4139" t="s">
        <v>11828</v>
      </c>
      <c r="E4139" t="s">
        <v>14</v>
      </c>
      <c r="F4139" t="s">
        <v>16</v>
      </c>
      <c r="G4139" t="s">
        <v>41</v>
      </c>
      <c r="H4139" t="s">
        <v>42</v>
      </c>
      <c r="I4139" t="s">
        <v>26</v>
      </c>
      <c r="J4139" t="s">
        <v>11829</v>
      </c>
      <c r="K4139" t="s">
        <v>37</v>
      </c>
    </row>
    <row r="4140" spans="1:11" x14ac:dyDescent="0.35">
      <c r="A4140">
        <v>4139</v>
      </c>
      <c r="B4140" t="s">
        <v>11830</v>
      </c>
      <c r="C4140">
        <v>23</v>
      </c>
      <c r="D4140" t="s">
        <v>11831</v>
      </c>
      <c r="E4140" t="s">
        <v>22</v>
      </c>
      <c r="F4140" t="s">
        <v>40</v>
      </c>
      <c r="G4140" t="s">
        <v>80</v>
      </c>
      <c r="H4140" t="s">
        <v>32</v>
      </c>
      <c r="I4140" t="s">
        <v>17</v>
      </c>
      <c r="J4140" t="s">
        <v>11832</v>
      </c>
      <c r="K4140" t="s">
        <v>37</v>
      </c>
    </row>
    <row r="4141" spans="1:11" x14ac:dyDescent="0.35">
      <c r="A4141">
        <v>4140</v>
      </c>
      <c r="B4141" t="s">
        <v>11833</v>
      </c>
      <c r="C4141">
        <v>29</v>
      </c>
      <c r="D4141" t="s">
        <v>11834</v>
      </c>
      <c r="E4141" t="s">
        <v>23</v>
      </c>
      <c r="F4141" t="s">
        <v>22</v>
      </c>
      <c r="G4141" t="s">
        <v>47</v>
      </c>
      <c r="H4141" t="s">
        <v>31</v>
      </c>
      <c r="I4141" t="s">
        <v>63</v>
      </c>
      <c r="J4141" t="s">
        <v>11835</v>
      </c>
      <c r="K4141" t="s">
        <v>28</v>
      </c>
    </row>
    <row r="4142" spans="1:11" x14ac:dyDescent="0.35">
      <c r="A4142">
        <v>4141</v>
      </c>
      <c r="B4142" t="s">
        <v>11836</v>
      </c>
      <c r="C4142">
        <v>26</v>
      </c>
      <c r="D4142" t="s">
        <v>11837</v>
      </c>
      <c r="E4142" t="s">
        <v>31</v>
      </c>
      <c r="F4142" t="s">
        <v>32</v>
      </c>
      <c r="G4142" t="s">
        <v>33</v>
      </c>
      <c r="H4142" t="s">
        <v>34</v>
      </c>
      <c r="I4142" t="s">
        <v>35</v>
      </c>
      <c r="J4142" t="s">
        <v>11838</v>
      </c>
      <c r="K4142" t="s">
        <v>44</v>
      </c>
    </row>
    <row r="4143" spans="1:11" x14ac:dyDescent="0.35">
      <c r="A4143">
        <v>4142</v>
      </c>
      <c r="B4143" t="s">
        <v>11839</v>
      </c>
      <c r="C4143">
        <v>23</v>
      </c>
      <c r="D4143" t="s">
        <v>11840</v>
      </c>
      <c r="E4143" t="s">
        <v>79</v>
      </c>
      <c r="F4143" t="s">
        <v>16</v>
      </c>
      <c r="G4143" t="s">
        <v>24</v>
      </c>
      <c r="H4143" t="s">
        <v>25</v>
      </c>
      <c r="I4143" t="s">
        <v>53</v>
      </c>
      <c r="J4143" t="s">
        <v>11841</v>
      </c>
      <c r="K4143" t="s">
        <v>28</v>
      </c>
    </row>
    <row r="4144" spans="1:11" x14ac:dyDescent="0.35">
      <c r="A4144">
        <v>4143</v>
      </c>
      <c r="B4144" t="s">
        <v>11842</v>
      </c>
      <c r="C4144">
        <v>26</v>
      </c>
      <c r="D4144" t="s">
        <v>11843</v>
      </c>
      <c r="E4144" t="s">
        <v>32</v>
      </c>
      <c r="F4144" t="s">
        <v>34</v>
      </c>
      <c r="G4144" t="s">
        <v>33</v>
      </c>
      <c r="H4144" t="s">
        <v>34</v>
      </c>
      <c r="I4144" t="s">
        <v>91</v>
      </c>
      <c r="J4144" t="s">
        <v>11844</v>
      </c>
      <c r="K4144" t="s">
        <v>28</v>
      </c>
    </row>
    <row r="4145" spans="1:11" x14ac:dyDescent="0.35">
      <c r="A4145">
        <v>4144</v>
      </c>
      <c r="B4145" t="s">
        <v>11845</v>
      </c>
      <c r="C4145">
        <v>29</v>
      </c>
      <c r="D4145" t="s">
        <v>11846</v>
      </c>
      <c r="E4145" t="s">
        <v>22</v>
      </c>
      <c r="F4145" t="s">
        <v>133</v>
      </c>
      <c r="G4145" t="s">
        <v>120</v>
      </c>
      <c r="H4145" t="s">
        <v>57</v>
      </c>
      <c r="I4145" t="s">
        <v>35</v>
      </c>
      <c r="J4145" t="s">
        <v>11847</v>
      </c>
      <c r="K4145" t="s">
        <v>28</v>
      </c>
    </row>
    <row r="4146" spans="1:11" x14ac:dyDescent="0.35">
      <c r="A4146">
        <v>4145</v>
      </c>
      <c r="B4146" t="s">
        <v>11848</v>
      </c>
      <c r="C4146">
        <v>20</v>
      </c>
      <c r="D4146" t="s">
        <v>11849</v>
      </c>
      <c r="E4146" t="s">
        <v>79</v>
      </c>
      <c r="F4146" t="s">
        <v>133</v>
      </c>
      <c r="G4146" t="s">
        <v>120</v>
      </c>
      <c r="H4146" t="s">
        <v>57</v>
      </c>
      <c r="I4146" t="s">
        <v>26</v>
      </c>
      <c r="J4146" t="s">
        <v>11850</v>
      </c>
      <c r="K4146" t="s">
        <v>19</v>
      </c>
    </row>
    <row r="4147" spans="1:11" x14ac:dyDescent="0.35">
      <c r="A4147">
        <v>4146</v>
      </c>
      <c r="B4147" t="s">
        <v>11851</v>
      </c>
      <c r="C4147">
        <v>24</v>
      </c>
      <c r="D4147" t="s">
        <v>11852</v>
      </c>
      <c r="E4147" t="s">
        <v>25</v>
      </c>
      <c r="F4147" t="s">
        <v>14</v>
      </c>
      <c r="G4147" t="s">
        <v>15</v>
      </c>
      <c r="H4147" t="s">
        <v>16</v>
      </c>
      <c r="I4147" t="s">
        <v>58</v>
      </c>
      <c r="J4147" t="s">
        <v>11853</v>
      </c>
      <c r="K4147" t="s">
        <v>37</v>
      </c>
    </row>
    <row r="4148" spans="1:11" x14ac:dyDescent="0.35">
      <c r="A4148">
        <v>4147</v>
      </c>
      <c r="B4148" t="s">
        <v>11854</v>
      </c>
      <c r="C4148">
        <v>21</v>
      </c>
      <c r="D4148" t="s">
        <v>11855</v>
      </c>
      <c r="E4148" t="s">
        <v>23</v>
      </c>
      <c r="F4148" t="s">
        <v>34</v>
      </c>
      <c r="G4148" t="s">
        <v>15</v>
      </c>
      <c r="H4148" t="s">
        <v>16</v>
      </c>
      <c r="I4148" t="s">
        <v>63</v>
      </c>
      <c r="J4148" t="s">
        <v>11856</v>
      </c>
      <c r="K4148" t="s">
        <v>44</v>
      </c>
    </row>
    <row r="4149" spans="1:11" x14ac:dyDescent="0.35">
      <c r="A4149">
        <v>4148</v>
      </c>
      <c r="B4149" t="s">
        <v>11857</v>
      </c>
      <c r="C4149">
        <v>23</v>
      </c>
      <c r="D4149" t="s">
        <v>11858</v>
      </c>
      <c r="E4149" t="s">
        <v>16</v>
      </c>
      <c r="F4149" t="s">
        <v>177</v>
      </c>
      <c r="G4149" t="s">
        <v>62</v>
      </c>
      <c r="H4149" t="s">
        <v>23</v>
      </c>
      <c r="I4149" t="s">
        <v>26</v>
      </c>
      <c r="J4149" t="s">
        <v>11859</v>
      </c>
      <c r="K4149" t="s">
        <v>19</v>
      </c>
    </row>
    <row r="4150" spans="1:11" x14ac:dyDescent="0.35">
      <c r="A4150">
        <v>4149</v>
      </c>
      <c r="B4150" t="s">
        <v>11860</v>
      </c>
      <c r="C4150">
        <v>20</v>
      </c>
      <c r="D4150" t="s">
        <v>11861</v>
      </c>
      <c r="E4150" t="s">
        <v>101</v>
      </c>
      <c r="F4150" t="s">
        <v>133</v>
      </c>
      <c r="G4150" t="s">
        <v>52</v>
      </c>
      <c r="H4150" t="s">
        <v>13</v>
      </c>
      <c r="I4150" t="s">
        <v>58</v>
      </c>
      <c r="J4150" t="s">
        <v>11862</v>
      </c>
      <c r="K4150" t="s">
        <v>28</v>
      </c>
    </row>
    <row r="4151" spans="1:11" x14ac:dyDescent="0.35">
      <c r="A4151">
        <v>4150</v>
      </c>
      <c r="B4151" t="s">
        <v>11863</v>
      </c>
      <c r="C4151">
        <v>20</v>
      </c>
      <c r="D4151" t="s">
        <v>11864</v>
      </c>
      <c r="E4151" t="s">
        <v>67</v>
      </c>
      <c r="F4151" t="s">
        <v>42</v>
      </c>
      <c r="G4151" t="s">
        <v>52</v>
      </c>
      <c r="H4151" t="s">
        <v>13</v>
      </c>
      <c r="I4151" t="s">
        <v>48</v>
      </c>
      <c r="J4151" t="s">
        <v>11865</v>
      </c>
      <c r="K4151" t="s">
        <v>37</v>
      </c>
    </row>
    <row r="4152" spans="1:11" x14ac:dyDescent="0.35">
      <c r="A4152">
        <v>4151</v>
      </c>
      <c r="B4152" t="s">
        <v>11866</v>
      </c>
      <c r="C4152">
        <v>22</v>
      </c>
      <c r="D4152" t="s">
        <v>11867</v>
      </c>
      <c r="E4152" t="s">
        <v>14</v>
      </c>
      <c r="F4152" t="s">
        <v>25</v>
      </c>
      <c r="G4152" t="s">
        <v>15</v>
      </c>
      <c r="H4152" t="s">
        <v>16</v>
      </c>
      <c r="I4152" t="s">
        <v>17</v>
      </c>
      <c r="J4152" t="s">
        <v>11868</v>
      </c>
      <c r="K4152" t="s">
        <v>28</v>
      </c>
    </row>
    <row r="4153" spans="1:11" x14ac:dyDescent="0.35">
      <c r="A4153">
        <v>4152</v>
      </c>
      <c r="B4153" t="s">
        <v>11869</v>
      </c>
      <c r="C4153">
        <v>23</v>
      </c>
      <c r="D4153" t="s">
        <v>11870</v>
      </c>
      <c r="E4153" t="s">
        <v>34</v>
      </c>
      <c r="F4153" t="s">
        <v>101</v>
      </c>
      <c r="G4153" t="s">
        <v>24</v>
      </c>
      <c r="H4153" t="s">
        <v>25</v>
      </c>
      <c r="I4153" t="s">
        <v>88</v>
      </c>
      <c r="J4153" t="s">
        <v>11871</v>
      </c>
      <c r="K4153" t="s">
        <v>19</v>
      </c>
    </row>
    <row r="4154" spans="1:11" x14ac:dyDescent="0.35">
      <c r="A4154">
        <v>4153</v>
      </c>
      <c r="B4154" t="s">
        <v>11872</v>
      </c>
      <c r="C4154">
        <v>23</v>
      </c>
      <c r="D4154" t="s">
        <v>11873</v>
      </c>
      <c r="E4154" t="s">
        <v>67</v>
      </c>
      <c r="F4154" t="s">
        <v>25</v>
      </c>
      <c r="G4154" t="s">
        <v>41</v>
      </c>
      <c r="H4154" t="s">
        <v>42</v>
      </c>
      <c r="I4154" t="s">
        <v>88</v>
      </c>
      <c r="J4154" t="s">
        <v>11874</v>
      </c>
      <c r="K4154" t="s">
        <v>19</v>
      </c>
    </row>
    <row r="4155" spans="1:11" x14ac:dyDescent="0.35">
      <c r="A4155">
        <v>4154</v>
      </c>
      <c r="B4155" t="s">
        <v>11875</v>
      </c>
      <c r="C4155">
        <v>26</v>
      </c>
      <c r="D4155" t="s">
        <v>11876</v>
      </c>
      <c r="E4155" t="s">
        <v>169</v>
      </c>
      <c r="F4155" t="s">
        <v>42</v>
      </c>
      <c r="G4155" t="s">
        <v>52</v>
      </c>
      <c r="H4155" t="s">
        <v>13</v>
      </c>
      <c r="I4155" t="s">
        <v>48</v>
      </c>
      <c r="J4155" t="s">
        <v>11877</v>
      </c>
      <c r="K4155" t="s">
        <v>76</v>
      </c>
    </row>
    <row r="4156" spans="1:11" x14ac:dyDescent="0.35">
      <c r="A4156">
        <v>4155</v>
      </c>
      <c r="B4156" t="s">
        <v>11878</v>
      </c>
      <c r="C4156">
        <v>28</v>
      </c>
      <c r="D4156" t="s">
        <v>11879</v>
      </c>
      <c r="E4156" t="s">
        <v>25</v>
      </c>
      <c r="F4156" t="s">
        <v>201</v>
      </c>
      <c r="G4156" t="s">
        <v>15</v>
      </c>
      <c r="H4156" t="s">
        <v>16</v>
      </c>
      <c r="I4156" t="s">
        <v>102</v>
      </c>
      <c r="J4156" t="s">
        <v>11880</v>
      </c>
      <c r="K4156" t="s">
        <v>76</v>
      </c>
    </row>
    <row r="4157" spans="1:11" x14ac:dyDescent="0.35">
      <c r="A4157">
        <v>4156</v>
      </c>
      <c r="B4157" t="s">
        <v>11881</v>
      </c>
      <c r="C4157">
        <v>27</v>
      </c>
      <c r="D4157" t="s">
        <v>11882</v>
      </c>
      <c r="E4157" t="s">
        <v>16</v>
      </c>
      <c r="F4157" t="s">
        <v>13</v>
      </c>
      <c r="G4157" t="s">
        <v>33</v>
      </c>
      <c r="H4157" t="s">
        <v>34</v>
      </c>
      <c r="I4157" t="s">
        <v>53</v>
      </c>
      <c r="J4157">
        <v>3321342129</v>
      </c>
      <c r="K4157" t="s">
        <v>76</v>
      </c>
    </row>
    <row r="4158" spans="1:11" x14ac:dyDescent="0.35">
      <c r="A4158">
        <v>4157</v>
      </c>
      <c r="B4158" t="s">
        <v>11883</v>
      </c>
      <c r="C4158">
        <v>27</v>
      </c>
      <c r="D4158" t="s">
        <v>11884</v>
      </c>
      <c r="E4158" t="s">
        <v>177</v>
      </c>
      <c r="F4158" t="s">
        <v>34</v>
      </c>
      <c r="G4158" t="s">
        <v>62</v>
      </c>
      <c r="H4158" t="s">
        <v>23</v>
      </c>
      <c r="I4158" t="s">
        <v>68</v>
      </c>
      <c r="J4158" t="s">
        <v>11885</v>
      </c>
      <c r="K4158" t="s">
        <v>76</v>
      </c>
    </row>
    <row r="4159" spans="1:11" x14ac:dyDescent="0.35">
      <c r="A4159">
        <v>4158</v>
      </c>
      <c r="B4159" t="s">
        <v>11886</v>
      </c>
      <c r="C4159">
        <v>26</v>
      </c>
      <c r="D4159" t="s">
        <v>11887</v>
      </c>
      <c r="E4159" t="s">
        <v>23</v>
      </c>
      <c r="F4159" t="s">
        <v>34</v>
      </c>
      <c r="G4159" t="s">
        <v>24</v>
      </c>
      <c r="H4159" t="s">
        <v>25</v>
      </c>
      <c r="I4159" t="s">
        <v>102</v>
      </c>
      <c r="J4159" t="s">
        <v>11888</v>
      </c>
      <c r="K4159" t="s">
        <v>28</v>
      </c>
    </row>
    <row r="4160" spans="1:11" x14ac:dyDescent="0.35">
      <c r="A4160">
        <v>4159</v>
      </c>
      <c r="B4160" t="s">
        <v>11889</v>
      </c>
      <c r="C4160">
        <v>29</v>
      </c>
      <c r="D4160" t="s">
        <v>11890</v>
      </c>
      <c r="E4160" t="s">
        <v>149</v>
      </c>
      <c r="F4160" t="s">
        <v>22</v>
      </c>
      <c r="G4160" t="s">
        <v>87</v>
      </c>
      <c r="H4160" t="s">
        <v>79</v>
      </c>
      <c r="I4160" t="s">
        <v>26</v>
      </c>
      <c r="J4160" t="s">
        <v>11891</v>
      </c>
      <c r="K4160" t="s">
        <v>44</v>
      </c>
    </row>
    <row r="4161" spans="1:11" x14ac:dyDescent="0.35">
      <c r="A4161">
        <v>4160</v>
      </c>
      <c r="B4161" t="s">
        <v>11892</v>
      </c>
      <c r="C4161">
        <v>29</v>
      </c>
      <c r="D4161" t="s">
        <v>11893</v>
      </c>
      <c r="E4161" t="s">
        <v>40</v>
      </c>
      <c r="F4161" t="s">
        <v>40</v>
      </c>
      <c r="G4161" t="s">
        <v>80</v>
      </c>
      <c r="H4161" t="s">
        <v>32</v>
      </c>
      <c r="I4161" t="s">
        <v>146</v>
      </c>
      <c r="J4161" t="s">
        <v>11894</v>
      </c>
      <c r="K4161" t="s">
        <v>37</v>
      </c>
    </row>
    <row r="4162" spans="1:11" x14ac:dyDescent="0.35">
      <c r="A4162">
        <v>4161</v>
      </c>
      <c r="B4162" t="s">
        <v>11895</v>
      </c>
      <c r="C4162">
        <v>27</v>
      </c>
      <c r="D4162" t="s">
        <v>11896</v>
      </c>
      <c r="E4162" t="s">
        <v>57</v>
      </c>
      <c r="F4162" t="s">
        <v>23</v>
      </c>
      <c r="G4162" t="s">
        <v>62</v>
      </c>
      <c r="H4162" t="s">
        <v>23</v>
      </c>
      <c r="I4162" t="s">
        <v>63</v>
      </c>
      <c r="J4162" t="s">
        <v>11897</v>
      </c>
      <c r="K4162" t="s">
        <v>19</v>
      </c>
    </row>
    <row r="4163" spans="1:11" x14ac:dyDescent="0.35">
      <c r="A4163">
        <v>4162</v>
      </c>
      <c r="B4163" t="s">
        <v>1824</v>
      </c>
      <c r="C4163">
        <v>24</v>
      </c>
      <c r="D4163" t="s">
        <v>11898</v>
      </c>
      <c r="E4163" t="s">
        <v>22</v>
      </c>
      <c r="F4163" t="s">
        <v>149</v>
      </c>
      <c r="G4163" t="s">
        <v>120</v>
      </c>
      <c r="H4163" t="s">
        <v>57</v>
      </c>
      <c r="I4163" t="s">
        <v>35</v>
      </c>
      <c r="J4163" t="s">
        <v>11899</v>
      </c>
      <c r="K4163" t="s">
        <v>19</v>
      </c>
    </row>
    <row r="4164" spans="1:11" x14ac:dyDescent="0.35">
      <c r="A4164">
        <v>4163</v>
      </c>
      <c r="B4164" t="s">
        <v>11900</v>
      </c>
      <c r="C4164">
        <v>26</v>
      </c>
      <c r="D4164" t="s">
        <v>11901</v>
      </c>
      <c r="E4164" t="s">
        <v>42</v>
      </c>
      <c r="F4164" t="s">
        <v>31</v>
      </c>
      <c r="G4164" t="s">
        <v>120</v>
      </c>
      <c r="H4164" t="s">
        <v>57</v>
      </c>
      <c r="I4164" t="s">
        <v>88</v>
      </c>
      <c r="J4164" t="s">
        <v>11902</v>
      </c>
      <c r="K4164" t="s">
        <v>37</v>
      </c>
    </row>
    <row r="4165" spans="1:11" x14ac:dyDescent="0.35">
      <c r="A4165">
        <v>4164</v>
      </c>
      <c r="B4165" t="s">
        <v>11903</v>
      </c>
      <c r="C4165">
        <v>20</v>
      </c>
      <c r="D4165" t="s">
        <v>11904</v>
      </c>
      <c r="E4165" t="s">
        <v>133</v>
      </c>
      <c r="F4165" t="s">
        <v>25</v>
      </c>
      <c r="G4165" t="s">
        <v>120</v>
      </c>
      <c r="H4165" t="s">
        <v>57</v>
      </c>
      <c r="I4165" t="s">
        <v>35</v>
      </c>
      <c r="J4165" t="s">
        <v>11905</v>
      </c>
      <c r="K4165" t="s">
        <v>19</v>
      </c>
    </row>
    <row r="4166" spans="1:11" x14ac:dyDescent="0.35">
      <c r="A4166">
        <v>4165</v>
      </c>
      <c r="B4166" t="s">
        <v>11906</v>
      </c>
      <c r="C4166">
        <v>27</v>
      </c>
      <c r="D4166" t="s">
        <v>11907</v>
      </c>
      <c r="E4166" t="s">
        <v>67</v>
      </c>
      <c r="F4166" t="s">
        <v>149</v>
      </c>
      <c r="G4166" t="s">
        <v>47</v>
      </c>
      <c r="H4166" t="s">
        <v>31</v>
      </c>
      <c r="I4166" t="s">
        <v>170</v>
      </c>
      <c r="J4166" t="s">
        <v>11908</v>
      </c>
      <c r="K4166" t="s">
        <v>19</v>
      </c>
    </row>
    <row r="4167" spans="1:11" x14ac:dyDescent="0.35">
      <c r="A4167">
        <v>4166</v>
      </c>
      <c r="B4167" t="s">
        <v>11909</v>
      </c>
      <c r="C4167">
        <v>25</v>
      </c>
      <c r="D4167" t="s">
        <v>11910</v>
      </c>
      <c r="E4167" t="s">
        <v>25</v>
      </c>
      <c r="F4167" t="s">
        <v>57</v>
      </c>
      <c r="G4167" t="s">
        <v>47</v>
      </c>
      <c r="H4167" t="s">
        <v>31</v>
      </c>
      <c r="I4167" t="s">
        <v>68</v>
      </c>
      <c r="J4167" t="s">
        <v>11911</v>
      </c>
      <c r="K4167" t="s">
        <v>44</v>
      </c>
    </row>
    <row r="4168" spans="1:11" x14ac:dyDescent="0.35">
      <c r="A4168">
        <v>4167</v>
      </c>
      <c r="B4168" t="s">
        <v>11912</v>
      </c>
      <c r="C4168">
        <v>23</v>
      </c>
      <c r="D4168" t="s">
        <v>11913</v>
      </c>
      <c r="E4168" t="s">
        <v>13</v>
      </c>
      <c r="F4168" t="s">
        <v>201</v>
      </c>
      <c r="G4168" t="s">
        <v>120</v>
      </c>
      <c r="H4168" t="s">
        <v>57</v>
      </c>
      <c r="I4168" t="s">
        <v>170</v>
      </c>
      <c r="J4168">
        <f>1-327-440-4576</f>
        <v>-5342</v>
      </c>
      <c r="K4168" t="s">
        <v>37</v>
      </c>
    </row>
    <row r="4169" spans="1:11" x14ac:dyDescent="0.35">
      <c r="A4169">
        <v>4168</v>
      </c>
      <c r="B4169" t="s">
        <v>11914</v>
      </c>
      <c r="C4169">
        <v>23</v>
      </c>
      <c r="D4169" t="s">
        <v>11915</v>
      </c>
      <c r="E4169" t="s">
        <v>13</v>
      </c>
      <c r="F4169" t="s">
        <v>32</v>
      </c>
      <c r="G4169" t="s">
        <v>52</v>
      </c>
      <c r="H4169" t="s">
        <v>13</v>
      </c>
      <c r="I4169" t="s">
        <v>116</v>
      </c>
      <c r="J4169" t="s">
        <v>11916</v>
      </c>
      <c r="K4169" t="s">
        <v>76</v>
      </c>
    </row>
    <row r="4170" spans="1:11" x14ac:dyDescent="0.35">
      <c r="A4170">
        <v>4169</v>
      </c>
      <c r="B4170" t="s">
        <v>11917</v>
      </c>
      <c r="C4170">
        <v>20</v>
      </c>
      <c r="D4170" t="s">
        <v>11918</v>
      </c>
      <c r="E4170" t="s">
        <v>101</v>
      </c>
      <c r="F4170" t="s">
        <v>14</v>
      </c>
      <c r="G4170" t="s">
        <v>80</v>
      </c>
      <c r="H4170" t="s">
        <v>32</v>
      </c>
      <c r="I4170" t="s">
        <v>91</v>
      </c>
      <c r="J4170" t="s">
        <v>11919</v>
      </c>
      <c r="K4170" t="s">
        <v>76</v>
      </c>
    </row>
    <row r="4171" spans="1:11" x14ac:dyDescent="0.35">
      <c r="A4171">
        <v>4170</v>
      </c>
      <c r="B4171" t="s">
        <v>11920</v>
      </c>
      <c r="C4171">
        <v>27</v>
      </c>
      <c r="D4171" t="s">
        <v>11921</v>
      </c>
      <c r="E4171" t="s">
        <v>149</v>
      </c>
      <c r="F4171" t="s">
        <v>67</v>
      </c>
      <c r="G4171" t="s">
        <v>62</v>
      </c>
      <c r="H4171" t="s">
        <v>23</v>
      </c>
      <c r="I4171" t="s">
        <v>63</v>
      </c>
      <c r="J4171">
        <f>1-271-781-6552</f>
        <v>-7603</v>
      </c>
      <c r="K4171" t="s">
        <v>19</v>
      </c>
    </row>
    <row r="4172" spans="1:11" x14ac:dyDescent="0.35">
      <c r="A4172">
        <v>4171</v>
      </c>
      <c r="B4172" t="s">
        <v>11922</v>
      </c>
      <c r="C4172">
        <v>26</v>
      </c>
      <c r="D4172" t="s">
        <v>11923</v>
      </c>
      <c r="E4172" t="s">
        <v>23</v>
      </c>
      <c r="F4172" t="s">
        <v>133</v>
      </c>
      <c r="G4172" t="s">
        <v>41</v>
      </c>
      <c r="H4172" t="s">
        <v>42</v>
      </c>
      <c r="I4172" t="s">
        <v>116</v>
      </c>
      <c r="J4172" t="s">
        <v>11924</v>
      </c>
      <c r="K4172" t="s">
        <v>37</v>
      </c>
    </row>
    <row r="4173" spans="1:11" x14ac:dyDescent="0.35">
      <c r="A4173">
        <v>4172</v>
      </c>
      <c r="B4173" t="s">
        <v>6613</v>
      </c>
      <c r="C4173">
        <v>21</v>
      </c>
      <c r="D4173" t="s">
        <v>11925</v>
      </c>
      <c r="E4173" t="s">
        <v>31</v>
      </c>
      <c r="F4173" t="s">
        <v>177</v>
      </c>
      <c r="G4173" t="s">
        <v>120</v>
      </c>
      <c r="H4173" t="s">
        <v>57</v>
      </c>
      <c r="I4173" t="s">
        <v>146</v>
      </c>
      <c r="J4173" t="s">
        <v>11926</v>
      </c>
      <c r="K4173" t="s">
        <v>19</v>
      </c>
    </row>
    <row r="4174" spans="1:11" x14ac:dyDescent="0.35">
      <c r="A4174">
        <v>4173</v>
      </c>
      <c r="B4174" t="s">
        <v>11927</v>
      </c>
      <c r="C4174">
        <v>29</v>
      </c>
      <c r="D4174" t="s">
        <v>11928</v>
      </c>
      <c r="E4174" t="s">
        <v>34</v>
      </c>
      <c r="F4174" t="s">
        <v>22</v>
      </c>
      <c r="G4174" t="s">
        <v>41</v>
      </c>
      <c r="H4174" t="s">
        <v>42</v>
      </c>
      <c r="I4174" t="s">
        <v>91</v>
      </c>
      <c r="J4174" t="s">
        <v>11929</v>
      </c>
      <c r="K4174" t="s">
        <v>44</v>
      </c>
    </row>
    <row r="4175" spans="1:11" x14ac:dyDescent="0.35">
      <c r="A4175">
        <v>4174</v>
      </c>
      <c r="B4175" t="s">
        <v>11930</v>
      </c>
      <c r="C4175">
        <v>25</v>
      </c>
      <c r="D4175" t="s">
        <v>11931</v>
      </c>
      <c r="E4175" t="s">
        <v>13</v>
      </c>
      <c r="F4175" t="s">
        <v>22</v>
      </c>
      <c r="G4175" t="s">
        <v>120</v>
      </c>
      <c r="H4175" t="s">
        <v>57</v>
      </c>
      <c r="I4175" t="s">
        <v>153</v>
      </c>
      <c r="J4175" t="s">
        <v>11932</v>
      </c>
      <c r="K4175" t="s">
        <v>44</v>
      </c>
    </row>
    <row r="4176" spans="1:11" x14ac:dyDescent="0.35">
      <c r="A4176">
        <v>4175</v>
      </c>
      <c r="B4176" t="s">
        <v>11933</v>
      </c>
      <c r="C4176">
        <v>20</v>
      </c>
      <c r="D4176" t="s">
        <v>11934</v>
      </c>
      <c r="E4176" t="s">
        <v>25</v>
      </c>
      <c r="F4176" t="s">
        <v>101</v>
      </c>
      <c r="G4176" t="s">
        <v>47</v>
      </c>
      <c r="H4176" t="s">
        <v>31</v>
      </c>
      <c r="I4176" t="s">
        <v>116</v>
      </c>
      <c r="J4176" t="s">
        <v>11935</v>
      </c>
      <c r="K4176" t="s">
        <v>76</v>
      </c>
    </row>
    <row r="4177" spans="1:11" x14ac:dyDescent="0.35">
      <c r="A4177">
        <v>4176</v>
      </c>
      <c r="B4177" t="s">
        <v>11936</v>
      </c>
      <c r="C4177">
        <v>28</v>
      </c>
      <c r="D4177" t="s">
        <v>11937</v>
      </c>
      <c r="E4177" t="s">
        <v>14</v>
      </c>
      <c r="F4177" t="s">
        <v>16</v>
      </c>
      <c r="G4177" t="s">
        <v>52</v>
      </c>
      <c r="H4177" t="s">
        <v>13</v>
      </c>
      <c r="I4177" t="s">
        <v>146</v>
      </c>
      <c r="J4177" t="s">
        <v>11938</v>
      </c>
      <c r="K4177" t="s">
        <v>76</v>
      </c>
    </row>
    <row r="4178" spans="1:11" x14ac:dyDescent="0.35">
      <c r="A4178">
        <v>4177</v>
      </c>
      <c r="B4178" t="s">
        <v>11939</v>
      </c>
      <c r="C4178">
        <v>27</v>
      </c>
      <c r="D4178" t="s">
        <v>11940</v>
      </c>
      <c r="E4178" t="s">
        <v>177</v>
      </c>
      <c r="F4178" t="s">
        <v>25</v>
      </c>
      <c r="G4178" t="s">
        <v>47</v>
      </c>
      <c r="H4178" t="s">
        <v>31</v>
      </c>
      <c r="I4178" t="s">
        <v>102</v>
      </c>
      <c r="J4178" t="s">
        <v>11941</v>
      </c>
      <c r="K4178" t="s">
        <v>44</v>
      </c>
    </row>
    <row r="4179" spans="1:11" x14ac:dyDescent="0.35">
      <c r="A4179">
        <v>4178</v>
      </c>
      <c r="B4179" t="s">
        <v>11942</v>
      </c>
      <c r="C4179">
        <v>27</v>
      </c>
      <c r="D4179" t="s">
        <v>11943</v>
      </c>
      <c r="E4179" t="s">
        <v>67</v>
      </c>
      <c r="F4179" t="s">
        <v>149</v>
      </c>
      <c r="G4179" t="s">
        <v>120</v>
      </c>
      <c r="H4179" t="s">
        <v>57</v>
      </c>
      <c r="I4179" t="s">
        <v>17</v>
      </c>
      <c r="J4179" t="s">
        <v>11944</v>
      </c>
      <c r="K4179" t="s">
        <v>76</v>
      </c>
    </row>
    <row r="4180" spans="1:11" x14ac:dyDescent="0.35">
      <c r="A4180">
        <v>4179</v>
      </c>
      <c r="B4180" t="s">
        <v>11945</v>
      </c>
      <c r="C4180">
        <v>23</v>
      </c>
      <c r="D4180" t="s">
        <v>11946</v>
      </c>
      <c r="E4180" t="s">
        <v>67</v>
      </c>
      <c r="F4180" t="s">
        <v>31</v>
      </c>
      <c r="G4180" t="s">
        <v>80</v>
      </c>
      <c r="H4180" t="s">
        <v>32</v>
      </c>
      <c r="I4180" t="s">
        <v>35</v>
      </c>
      <c r="J4180" t="s">
        <v>11947</v>
      </c>
      <c r="K4180" t="s">
        <v>37</v>
      </c>
    </row>
    <row r="4181" spans="1:11" x14ac:dyDescent="0.35">
      <c r="A4181">
        <v>4180</v>
      </c>
      <c r="B4181" t="s">
        <v>11948</v>
      </c>
      <c r="C4181">
        <v>23</v>
      </c>
      <c r="D4181" t="s">
        <v>11949</v>
      </c>
      <c r="E4181" t="s">
        <v>79</v>
      </c>
      <c r="F4181" t="s">
        <v>13</v>
      </c>
      <c r="G4181" t="s">
        <v>33</v>
      </c>
      <c r="H4181" t="s">
        <v>34</v>
      </c>
      <c r="I4181" t="s">
        <v>26</v>
      </c>
      <c r="J4181" t="s">
        <v>11950</v>
      </c>
      <c r="K4181" t="s">
        <v>37</v>
      </c>
    </row>
    <row r="4182" spans="1:11" x14ac:dyDescent="0.35">
      <c r="A4182">
        <v>4181</v>
      </c>
      <c r="B4182" t="s">
        <v>11951</v>
      </c>
      <c r="C4182">
        <v>30</v>
      </c>
      <c r="D4182" t="s">
        <v>11952</v>
      </c>
      <c r="E4182" t="s">
        <v>133</v>
      </c>
      <c r="F4182" t="s">
        <v>133</v>
      </c>
      <c r="G4182" t="s">
        <v>62</v>
      </c>
      <c r="H4182" t="s">
        <v>23</v>
      </c>
      <c r="I4182" t="s">
        <v>26</v>
      </c>
      <c r="J4182" t="s">
        <v>11953</v>
      </c>
      <c r="K4182" t="s">
        <v>37</v>
      </c>
    </row>
    <row r="4183" spans="1:11" x14ac:dyDescent="0.35">
      <c r="A4183">
        <v>4182</v>
      </c>
      <c r="B4183" t="s">
        <v>2382</v>
      </c>
      <c r="C4183">
        <v>27</v>
      </c>
      <c r="D4183" t="s">
        <v>11954</v>
      </c>
      <c r="E4183" t="s">
        <v>22</v>
      </c>
      <c r="F4183" t="s">
        <v>57</v>
      </c>
      <c r="G4183" t="s">
        <v>120</v>
      </c>
      <c r="H4183" t="s">
        <v>57</v>
      </c>
      <c r="I4183" t="s">
        <v>91</v>
      </c>
      <c r="J4183" t="s">
        <v>11955</v>
      </c>
      <c r="K4183" t="s">
        <v>37</v>
      </c>
    </row>
    <row r="4184" spans="1:11" x14ac:dyDescent="0.35">
      <c r="A4184">
        <v>4183</v>
      </c>
      <c r="B4184" t="s">
        <v>11956</v>
      </c>
      <c r="C4184">
        <v>27</v>
      </c>
      <c r="D4184" t="s">
        <v>11957</v>
      </c>
      <c r="E4184" t="s">
        <v>34</v>
      </c>
      <c r="F4184" t="s">
        <v>201</v>
      </c>
      <c r="G4184" t="s">
        <v>120</v>
      </c>
      <c r="H4184" t="s">
        <v>57</v>
      </c>
      <c r="I4184" t="s">
        <v>146</v>
      </c>
      <c r="J4184" t="s">
        <v>11958</v>
      </c>
      <c r="K4184" t="s">
        <v>19</v>
      </c>
    </row>
    <row r="4185" spans="1:11" x14ac:dyDescent="0.35">
      <c r="A4185">
        <v>4184</v>
      </c>
      <c r="B4185" t="s">
        <v>11959</v>
      </c>
      <c r="C4185">
        <v>29</v>
      </c>
      <c r="D4185" t="s">
        <v>11960</v>
      </c>
      <c r="E4185" t="s">
        <v>14</v>
      </c>
      <c r="F4185" t="s">
        <v>32</v>
      </c>
      <c r="G4185" t="s">
        <v>87</v>
      </c>
      <c r="H4185" t="s">
        <v>79</v>
      </c>
      <c r="I4185" t="s">
        <v>58</v>
      </c>
      <c r="J4185" t="s">
        <v>11961</v>
      </c>
      <c r="K4185" t="s">
        <v>28</v>
      </c>
    </row>
    <row r="4186" spans="1:11" x14ac:dyDescent="0.35">
      <c r="A4186">
        <v>4185</v>
      </c>
      <c r="B4186" t="s">
        <v>11962</v>
      </c>
      <c r="C4186">
        <v>22</v>
      </c>
      <c r="D4186" t="s">
        <v>11963</v>
      </c>
      <c r="E4186" t="s">
        <v>149</v>
      </c>
      <c r="F4186" t="s">
        <v>22</v>
      </c>
      <c r="G4186" t="s">
        <v>15</v>
      </c>
      <c r="H4186" t="s">
        <v>16</v>
      </c>
      <c r="I4186" t="s">
        <v>48</v>
      </c>
      <c r="J4186" t="s">
        <v>11964</v>
      </c>
      <c r="K4186" t="s">
        <v>37</v>
      </c>
    </row>
    <row r="4187" spans="1:11" x14ac:dyDescent="0.35">
      <c r="A4187">
        <v>4186</v>
      </c>
      <c r="B4187" t="s">
        <v>11965</v>
      </c>
      <c r="C4187">
        <v>21</v>
      </c>
      <c r="D4187" t="s">
        <v>11966</v>
      </c>
      <c r="E4187" t="s">
        <v>34</v>
      </c>
      <c r="F4187" t="s">
        <v>16</v>
      </c>
      <c r="G4187" t="s">
        <v>80</v>
      </c>
      <c r="H4187" t="s">
        <v>32</v>
      </c>
      <c r="I4187" t="s">
        <v>48</v>
      </c>
      <c r="J4187" t="s">
        <v>11967</v>
      </c>
      <c r="K4187" t="s">
        <v>37</v>
      </c>
    </row>
    <row r="4188" spans="1:11" x14ac:dyDescent="0.35">
      <c r="A4188">
        <v>4187</v>
      </c>
      <c r="B4188" t="s">
        <v>11968</v>
      </c>
      <c r="C4188">
        <v>27</v>
      </c>
      <c r="D4188" t="s">
        <v>11969</v>
      </c>
      <c r="E4188" t="s">
        <v>16</v>
      </c>
      <c r="F4188" t="s">
        <v>149</v>
      </c>
      <c r="G4188" t="s">
        <v>52</v>
      </c>
      <c r="H4188" t="s">
        <v>13</v>
      </c>
      <c r="I4188" t="s">
        <v>35</v>
      </c>
      <c r="J4188" t="s">
        <v>11970</v>
      </c>
      <c r="K4188" t="s">
        <v>19</v>
      </c>
    </row>
    <row r="4189" spans="1:11" x14ac:dyDescent="0.35">
      <c r="A4189">
        <v>4188</v>
      </c>
      <c r="B4189" t="s">
        <v>11971</v>
      </c>
      <c r="C4189">
        <v>30</v>
      </c>
      <c r="D4189" t="s">
        <v>11972</v>
      </c>
      <c r="E4189" t="s">
        <v>16</v>
      </c>
      <c r="F4189" t="s">
        <v>57</v>
      </c>
      <c r="G4189" t="s">
        <v>24</v>
      </c>
      <c r="H4189" t="s">
        <v>25</v>
      </c>
      <c r="I4189" t="s">
        <v>53</v>
      </c>
      <c r="J4189" t="s">
        <v>11973</v>
      </c>
      <c r="K4189" t="s">
        <v>28</v>
      </c>
    </row>
    <row r="4190" spans="1:11" x14ac:dyDescent="0.35">
      <c r="A4190">
        <v>4189</v>
      </c>
      <c r="B4190" t="s">
        <v>11974</v>
      </c>
      <c r="C4190">
        <v>27</v>
      </c>
      <c r="D4190" t="s">
        <v>11975</v>
      </c>
      <c r="E4190" t="s">
        <v>22</v>
      </c>
      <c r="F4190" t="s">
        <v>79</v>
      </c>
      <c r="G4190" t="s">
        <v>87</v>
      </c>
      <c r="H4190" t="s">
        <v>79</v>
      </c>
      <c r="I4190" t="s">
        <v>26</v>
      </c>
      <c r="J4190">
        <v>6123518206</v>
      </c>
      <c r="K4190" t="s">
        <v>19</v>
      </c>
    </row>
    <row r="4191" spans="1:11" x14ac:dyDescent="0.35">
      <c r="A4191">
        <v>4190</v>
      </c>
      <c r="B4191" t="s">
        <v>11976</v>
      </c>
      <c r="C4191">
        <v>29</v>
      </c>
      <c r="D4191" t="s">
        <v>11977</v>
      </c>
      <c r="E4191" t="s">
        <v>16</v>
      </c>
      <c r="F4191" t="s">
        <v>14</v>
      </c>
      <c r="G4191" t="s">
        <v>62</v>
      </c>
      <c r="H4191" t="s">
        <v>23</v>
      </c>
      <c r="I4191" t="s">
        <v>102</v>
      </c>
      <c r="J4191" t="s">
        <v>11978</v>
      </c>
      <c r="K4191" t="s">
        <v>28</v>
      </c>
    </row>
    <row r="4192" spans="1:11" x14ac:dyDescent="0.35">
      <c r="A4192">
        <v>4191</v>
      </c>
      <c r="B4192" t="s">
        <v>11979</v>
      </c>
      <c r="C4192">
        <v>21</v>
      </c>
      <c r="D4192" t="s">
        <v>11980</v>
      </c>
      <c r="E4192" t="s">
        <v>67</v>
      </c>
      <c r="F4192" t="s">
        <v>201</v>
      </c>
      <c r="G4192" t="s">
        <v>87</v>
      </c>
      <c r="H4192" t="s">
        <v>79</v>
      </c>
      <c r="I4192" t="s">
        <v>17</v>
      </c>
      <c r="J4192" t="s">
        <v>11981</v>
      </c>
      <c r="K4192" t="s">
        <v>28</v>
      </c>
    </row>
    <row r="4193" spans="1:11" x14ac:dyDescent="0.35">
      <c r="A4193">
        <v>4192</v>
      </c>
      <c r="B4193" t="s">
        <v>11982</v>
      </c>
      <c r="C4193">
        <v>21</v>
      </c>
      <c r="D4193" t="s">
        <v>11983</v>
      </c>
      <c r="E4193" t="s">
        <v>177</v>
      </c>
      <c r="F4193" t="s">
        <v>57</v>
      </c>
      <c r="G4193" t="s">
        <v>41</v>
      </c>
      <c r="H4193" t="s">
        <v>42</v>
      </c>
      <c r="I4193" t="s">
        <v>170</v>
      </c>
      <c r="J4193" t="s">
        <v>11984</v>
      </c>
      <c r="K4193" t="s">
        <v>37</v>
      </c>
    </row>
    <row r="4194" spans="1:11" x14ac:dyDescent="0.35">
      <c r="A4194">
        <v>4193</v>
      </c>
      <c r="B4194" t="s">
        <v>11985</v>
      </c>
      <c r="C4194">
        <v>25</v>
      </c>
      <c r="D4194" t="s">
        <v>11986</v>
      </c>
      <c r="E4194" t="s">
        <v>177</v>
      </c>
      <c r="F4194" t="s">
        <v>25</v>
      </c>
      <c r="G4194" t="s">
        <v>52</v>
      </c>
      <c r="H4194" t="s">
        <v>13</v>
      </c>
      <c r="I4194" t="s">
        <v>48</v>
      </c>
      <c r="J4194" t="s">
        <v>11987</v>
      </c>
      <c r="K4194" t="s">
        <v>76</v>
      </c>
    </row>
    <row r="4195" spans="1:11" x14ac:dyDescent="0.35">
      <c r="A4195">
        <v>4194</v>
      </c>
      <c r="B4195" t="s">
        <v>11988</v>
      </c>
      <c r="C4195">
        <v>25</v>
      </c>
      <c r="D4195" t="s">
        <v>11989</v>
      </c>
      <c r="E4195" t="s">
        <v>79</v>
      </c>
      <c r="F4195" t="s">
        <v>32</v>
      </c>
      <c r="G4195" t="s">
        <v>80</v>
      </c>
      <c r="H4195" t="s">
        <v>32</v>
      </c>
      <c r="I4195" t="s">
        <v>58</v>
      </c>
      <c r="J4195" t="s">
        <v>11990</v>
      </c>
      <c r="K4195" t="s">
        <v>37</v>
      </c>
    </row>
    <row r="4196" spans="1:11" x14ac:dyDescent="0.35">
      <c r="A4196">
        <v>4195</v>
      </c>
      <c r="B4196" t="s">
        <v>11991</v>
      </c>
      <c r="C4196">
        <v>22</v>
      </c>
      <c r="D4196" t="s">
        <v>11992</v>
      </c>
      <c r="E4196" t="s">
        <v>32</v>
      </c>
      <c r="F4196" t="s">
        <v>40</v>
      </c>
      <c r="G4196" t="s">
        <v>87</v>
      </c>
      <c r="H4196" t="s">
        <v>79</v>
      </c>
      <c r="I4196" t="s">
        <v>53</v>
      </c>
      <c r="J4196">
        <f>1-376-537-5881</f>
        <v>-6793</v>
      </c>
      <c r="K4196" t="s">
        <v>44</v>
      </c>
    </row>
    <row r="4197" spans="1:11" x14ac:dyDescent="0.35">
      <c r="A4197">
        <v>4196</v>
      </c>
      <c r="B4197" t="s">
        <v>11993</v>
      </c>
      <c r="C4197">
        <v>21</v>
      </c>
      <c r="D4197" t="s">
        <v>11994</v>
      </c>
      <c r="E4197" t="s">
        <v>79</v>
      </c>
      <c r="F4197" t="s">
        <v>40</v>
      </c>
      <c r="G4197" t="s">
        <v>47</v>
      </c>
      <c r="H4197" t="s">
        <v>31</v>
      </c>
      <c r="I4197" t="s">
        <v>35</v>
      </c>
      <c r="J4197" t="s">
        <v>11995</v>
      </c>
      <c r="K4197" t="s">
        <v>19</v>
      </c>
    </row>
    <row r="4198" spans="1:11" x14ac:dyDescent="0.35">
      <c r="A4198">
        <v>4197</v>
      </c>
      <c r="B4198" t="s">
        <v>11996</v>
      </c>
      <c r="C4198">
        <v>28</v>
      </c>
      <c r="D4198" t="s">
        <v>11997</v>
      </c>
      <c r="E4198" t="s">
        <v>169</v>
      </c>
      <c r="F4198" t="s">
        <v>40</v>
      </c>
      <c r="G4198" t="s">
        <v>33</v>
      </c>
      <c r="H4198" t="s">
        <v>34</v>
      </c>
      <c r="I4198" t="s">
        <v>35</v>
      </c>
      <c r="J4198" t="s">
        <v>11998</v>
      </c>
      <c r="K4198" t="s">
        <v>37</v>
      </c>
    </row>
    <row r="4199" spans="1:11" x14ac:dyDescent="0.35">
      <c r="A4199">
        <v>4198</v>
      </c>
      <c r="B4199" t="s">
        <v>11999</v>
      </c>
      <c r="C4199">
        <v>28</v>
      </c>
      <c r="D4199" t="s">
        <v>12000</v>
      </c>
      <c r="E4199" t="s">
        <v>57</v>
      </c>
      <c r="F4199" t="s">
        <v>32</v>
      </c>
      <c r="G4199" t="s">
        <v>120</v>
      </c>
      <c r="H4199" t="s">
        <v>57</v>
      </c>
      <c r="I4199" t="s">
        <v>26</v>
      </c>
      <c r="J4199" t="s">
        <v>12001</v>
      </c>
      <c r="K4199" t="s">
        <v>44</v>
      </c>
    </row>
    <row r="4200" spans="1:11" x14ac:dyDescent="0.35">
      <c r="A4200">
        <v>4199</v>
      </c>
      <c r="B4200" t="s">
        <v>12002</v>
      </c>
      <c r="C4200">
        <v>26</v>
      </c>
      <c r="D4200" t="s">
        <v>12003</v>
      </c>
      <c r="E4200" t="s">
        <v>57</v>
      </c>
      <c r="F4200" t="s">
        <v>32</v>
      </c>
      <c r="G4200" t="s">
        <v>80</v>
      </c>
      <c r="H4200" t="s">
        <v>32</v>
      </c>
      <c r="I4200" t="s">
        <v>68</v>
      </c>
      <c r="J4200" t="s">
        <v>12004</v>
      </c>
      <c r="K4200" t="s">
        <v>76</v>
      </c>
    </row>
    <row r="4201" spans="1:11" x14ac:dyDescent="0.35">
      <c r="A4201">
        <v>4200</v>
      </c>
      <c r="B4201" t="s">
        <v>12005</v>
      </c>
      <c r="C4201">
        <v>24</v>
      </c>
      <c r="D4201" t="s">
        <v>12006</v>
      </c>
      <c r="E4201" t="s">
        <v>22</v>
      </c>
      <c r="F4201" t="s">
        <v>67</v>
      </c>
      <c r="G4201" t="s">
        <v>24</v>
      </c>
      <c r="H4201" t="s">
        <v>25</v>
      </c>
      <c r="I4201" t="s">
        <v>63</v>
      </c>
      <c r="J4201" t="s">
        <v>12007</v>
      </c>
      <c r="K4201" t="s">
        <v>19</v>
      </c>
    </row>
    <row r="4202" spans="1:11" x14ac:dyDescent="0.35">
      <c r="A4202">
        <v>4201</v>
      </c>
      <c r="B4202" t="s">
        <v>12008</v>
      </c>
      <c r="C4202">
        <v>29</v>
      </c>
      <c r="D4202" t="s">
        <v>12009</v>
      </c>
      <c r="E4202" t="s">
        <v>34</v>
      </c>
      <c r="F4202" t="s">
        <v>14</v>
      </c>
      <c r="G4202" t="s">
        <v>87</v>
      </c>
      <c r="H4202" t="s">
        <v>79</v>
      </c>
      <c r="I4202" t="s">
        <v>68</v>
      </c>
      <c r="J4202" t="s">
        <v>12010</v>
      </c>
      <c r="K4202" t="s">
        <v>44</v>
      </c>
    </row>
    <row r="4203" spans="1:11" x14ac:dyDescent="0.35">
      <c r="A4203">
        <v>4202</v>
      </c>
      <c r="B4203" t="s">
        <v>12011</v>
      </c>
      <c r="C4203">
        <v>29</v>
      </c>
      <c r="D4203" t="s">
        <v>12012</v>
      </c>
      <c r="E4203" t="s">
        <v>22</v>
      </c>
      <c r="F4203" t="s">
        <v>14</v>
      </c>
      <c r="G4203" t="s">
        <v>15</v>
      </c>
      <c r="H4203" t="s">
        <v>16</v>
      </c>
      <c r="I4203" t="s">
        <v>53</v>
      </c>
      <c r="J4203">
        <v>7219983304</v>
      </c>
      <c r="K4203" t="s">
        <v>28</v>
      </c>
    </row>
    <row r="4204" spans="1:11" x14ac:dyDescent="0.35">
      <c r="A4204">
        <v>4203</v>
      </c>
      <c r="B4204" t="s">
        <v>12013</v>
      </c>
      <c r="C4204">
        <v>27</v>
      </c>
      <c r="D4204" t="s">
        <v>12014</v>
      </c>
      <c r="E4204" t="s">
        <v>34</v>
      </c>
      <c r="F4204" t="s">
        <v>42</v>
      </c>
      <c r="G4204" t="s">
        <v>52</v>
      </c>
      <c r="H4204" t="s">
        <v>13</v>
      </c>
      <c r="I4204" t="s">
        <v>88</v>
      </c>
      <c r="J4204" t="s">
        <v>12015</v>
      </c>
      <c r="K4204" t="s">
        <v>44</v>
      </c>
    </row>
    <row r="4205" spans="1:11" x14ac:dyDescent="0.35">
      <c r="A4205">
        <v>4204</v>
      </c>
      <c r="B4205" t="s">
        <v>12016</v>
      </c>
      <c r="C4205">
        <v>30</v>
      </c>
      <c r="D4205" t="s">
        <v>12017</v>
      </c>
      <c r="E4205" t="s">
        <v>22</v>
      </c>
      <c r="F4205" t="s">
        <v>101</v>
      </c>
      <c r="G4205" t="s">
        <v>24</v>
      </c>
      <c r="H4205" t="s">
        <v>25</v>
      </c>
      <c r="I4205" t="s">
        <v>91</v>
      </c>
      <c r="J4205" t="s">
        <v>12018</v>
      </c>
      <c r="K4205" t="s">
        <v>19</v>
      </c>
    </row>
    <row r="4206" spans="1:11" x14ac:dyDescent="0.35">
      <c r="A4206">
        <v>4205</v>
      </c>
      <c r="B4206" t="s">
        <v>12019</v>
      </c>
      <c r="C4206">
        <v>22</v>
      </c>
      <c r="D4206" t="s">
        <v>12020</v>
      </c>
      <c r="E4206" t="s">
        <v>34</v>
      </c>
      <c r="F4206" t="s">
        <v>13</v>
      </c>
      <c r="G4206" t="s">
        <v>80</v>
      </c>
      <c r="H4206" t="s">
        <v>32</v>
      </c>
      <c r="I4206" t="s">
        <v>91</v>
      </c>
      <c r="J4206">
        <f>1-37-663-5979</f>
        <v>-6678</v>
      </c>
      <c r="K4206" t="s">
        <v>44</v>
      </c>
    </row>
    <row r="4207" spans="1:11" x14ac:dyDescent="0.35">
      <c r="A4207">
        <v>4206</v>
      </c>
      <c r="B4207" t="s">
        <v>12021</v>
      </c>
      <c r="C4207">
        <v>21</v>
      </c>
      <c r="D4207" t="s">
        <v>12022</v>
      </c>
      <c r="E4207" t="s">
        <v>16</v>
      </c>
      <c r="F4207" t="s">
        <v>42</v>
      </c>
      <c r="G4207" t="s">
        <v>33</v>
      </c>
      <c r="H4207" t="s">
        <v>34</v>
      </c>
      <c r="I4207" t="s">
        <v>116</v>
      </c>
      <c r="J4207" t="s">
        <v>12023</v>
      </c>
      <c r="K4207" t="s">
        <v>19</v>
      </c>
    </row>
    <row r="4208" spans="1:11" x14ac:dyDescent="0.35">
      <c r="A4208">
        <v>4207</v>
      </c>
      <c r="B4208" t="s">
        <v>12011</v>
      </c>
      <c r="C4208">
        <v>28</v>
      </c>
      <c r="D4208" t="s">
        <v>12024</v>
      </c>
      <c r="E4208" t="s">
        <v>13</v>
      </c>
      <c r="F4208" t="s">
        <v>201</v>
      </c>
      <c r="G4208" t="s">
        <v>80</v>
      </c>
      <c r="H4208" t="s">
        <v>32</v>
      </c>
      <c r="I4208" t="s">
        <v>26</v>
      </c>
      <c r="J4208" t="s">
        <v>12025</v>
      </c>
      <c r="K4208" t="s">
        <v>44</v>
      </c>
    </row>
    <row r="4209" spans="1:11" x14ac:dyDescent="0.35">
      <c r="A4209">
        <v>4208</v>
      </c>
      <c r="B4209" t="s">
        <v>12026</v>
      </c>
      <c r="C4209">
        <v>30</v>
      </c>
      <c r="D4209" t="s">
        <v>12027</v>
      </c>
      <c r="E4209" t="s">
        <v>101</v>
      </c>
      <c r="F4209" t="s">
        <v>23</v>
      </c>
      <c r="G4209" t="s">
        <v>52</v>
      </c>
      <c r="H4209" t="s">
        <v>13</v>
      </c>
      <c r="I4209" t="s">
        <v>68</v>
      </c>
      <c r="J4209" t="s">
        <v>12028</v>
      </c>
      <c r="K4209" t="s">
        <v>28</v>
      </c>
    </row>
    <row r="4210" spans="1:11" x14ac:dyDescent="0.35">
      <c r="A4210">
        <v>4209</v>
      </c>
      <c r="B4210" t="s">
        <v>12029</v>
      </c>
      <c r="C4210">
        <v>25</v>
      </c>
      <c r="D4210" t="s">
        <v>12030</v>
      </c>
      <c r="E4210" t="s">
        <v>149</v>
      </c>
      <c r="F4210" t="s">
        <v>32</v>
      </c>
      <c r="G4210" t="s">
        <v>120</v>
      </c>
      <c r="H4210" t="s">
        <v>57</v>
      </c>
      <c r="I4210" t="s">
        <v>68</v>
      </c>
      <c r="J4210" t="s">
        <v>12031</v>
      </c>
      <c r="K4210" t="s">
        <v>28</v>
      </c>
    </row>
    <row r="4211" spans="1:11" x14ac:dyDescent="0.35">
      <c r="A4211">
        <v>4210</v>
      </c>
      <c r="B4211" t="s">
        <v>12032</v>
      </c>
      <c r="C4211">
        <v>21</v>
      </c>
      <c r="D4211" t="s">
        <v>12033</v>
      </c>
      <c r="E4211" t="s">
        <v>149</v>
      </c>
      <c r="F4211" t="s">
        <v>79</v>
      </c>
      <c r="G4211" t="s">
        <v>62</v>
      </c>
      <c r="H4211" t="s">
        <v>23</v>
      </c>
      <c r="I4211" t="s">
        <v>116</v>
      </c>
      <c r="J4211" t="s">
        <v>12034</v>
      </c>
      <c r="K4211" t="s">
        <v>44</v>
      </c>
    </row>
    <row r="4212" spans="1:11" x14ac:dyDescent="0.35">
      <c r="A4212">
        <v>4211</v>
      </c>
      <c r="B4212" t="s">
        <v>12035</v>
      </c>
      <c r="C4212">
        <v>20</v>
      </c>
      <c r="D4212" t="s">
        <v>12036</v>
      </c>
      <c r="E4212" t="s">
        <v>16</v>
      </c>
      <c r="F4212" t="s">
        <v>101</v>
      </c>
      <c r="G4212" t="s">
        <v>120</v>
      </c>
      <c r="H4212" t="s">
        <v>57</v>
      </c>
      <c r="I4212" t="s">
        <v>68</v>
      </c>
      <c r="J4212" t="s">
        <v>12037</v>
      </c>
      <c r="K4212" t="s">
        <v>44</v>
      </c>
    </row>
    <row r="4213" spans="1:11" x14ac:dyDescent="0.35">
      <c r="A4213">
        <v>4212</v>
      </c>
      <c r="B4213" t="s">
        <v>12038</v>
      </c>
      <c r="C4213">
        <v>25</v>
      </c>
      <c r="D4213" t="s">
        <v>12039</v>
      </c>
      <c r="E4213" t="s">
        <v>32</v>
      </c>
      <c r="F4213" t="s">
        <v>34</v>
      </c>
      <c r="G4213" t="s">
        <v>41</v>
      </c>
      <c r="H4213" t="s">
        <v>42</v>
      </c>
      <c r="I4213" t="s">
        <v>53</v>
      </c>
      <c r="J4213" t="s">
        <v>12040</v>
      </c>
      <c r="K4213" t="s">
        <v>28</v>
      </c>
    </row>
    <row r="4214" spans="1:11" x14ac:dyDescent="0.35">
      <c r="A4214">
        <v>4213</v>
      </c>
      <c r="B4214" t="s">
        <v>12041</v>
      </c>
      <c r="C4214">
        <v>28</v>
      </c>
      <c r="D4214" t="s">
        <v>12042</v>
      </c>
      <c r="E4214" t="s">
        <v>16</v>
      </c>
      <c r="F4214" t="s">
        <v>169</v>
      </c>
      <c r="G4214" t="s">
        <v>15</v>
      </c>
      <c r="H4214" t="s">
        <v>16</v>
      </c>
      <c r="I4214" t="s">
        <v>146</v>
      </c>
      <c r="J4214" t="s">
        <v>12043</v>
      </c>
      <c r="K4214" t="s">
        <v>76</v>
      </c>
    </row>
    <row r="4215" spans="1:11" x14ac:dyDescent="0.35">
      <c r="A4215">
        <v>4214</v>
      </c>
      <c r="B4215" t="s">
        <v>12044</v>
      </c>
      <c r="C4215">
        <v>27</v>
      </c>
      <c r="D4215" t="s">
        <v>12045</v>
      </c>
      <c r="E4215" t="s">
        <v>13</v>
      </c>
      <c r="F4215" t="s">
        <v>32</v>
      </c>
      <c r="G4215" t="s">
        <v>24</v>
      </c>
      <c r="H4215" t="s">
        <v>25</v>
      </c>
      <c r="I4215" t="s">
        <v>48</v>
      </c>
      <c r="J4215" t="s">
        <v>12046</v>
      </c>
      <c r="K4215" t="s">
        <v>44</v>
      </c>
    </row>
    <row r="4216" spans="1:11" x14ac:dyDescent="0.35">
      <c r="A4216">
        <v>4215</v>
      </c>
      <c r="B4216" t="s">
        <v>12047</v>
      </c>
      <c r="C4216">
        <v>22</v>
      </c>
      <c r="D4216" t="s">
        <v>12048</v>
      </c>
      <c r="E4216" t="s">
        <v>32</v>
      </c>
      <c r="F4216" t="s">
        <v>57</v>
      </c>
      <c r="G4216" t="s">
        <v>52</v>
      </c>
      <c r="H4216" t="s">
        <v>13</v>
      </c>
      <c r="I4216" t="s">
        <v>102</v>
      </c>
      <c r="J4216" t="s">
        <v>12049</v>
      </c>
      <c r="K4216" t="s">
        <v>37</v>
      </c>
    </row>
    <row r="4217" spans="1:11" x14ac:dyDescent="0.35">
      <c r="A4217">
        <v>4216</v>
      </c>
      <c r="B4217" t="s">
        <v>12050</v>
      </c>
      <c r="C4217">
        <v>28</v>
      </c>
      <c r="D4217" t="s">
        <v>12051</v>
      </c>
      <c r="E4217" t="s">
        <v>67</v>
      </c>
      <c r="F4217" t="s">
        <v>201</v>
      </c>
      <c r="G4217" t="s">
        <v>33</v>
      </c>
      <c r="H4217" t="s">
        <v>34</v>
      </c>
      <c r="I4217" t="s">
        <v>88</v>
      </c>
      <c r="J4217">
        <v>1639070797</v>
      </c>
      <c r="K4217" t="s">
        <v>76</v>
      </c>
    </row>
    <row r="4218" spans="1:11" x14ac:dyDescent="0.35">
      <c r="A4218">
        <v>4217</v>
      </c>
      <c r="B4218" t="s">
        <v>12052</v>
      </c>
      <c r="C4218">
        <v>22</v>
      </c>
      <c r="D4218" t="s">
        <v>12053</v>
      </c>
      <c r="E4218" t="s">
        <v>149</v>
      </c>
      <c r="F4218" t="s">
        <v>34</v>
      </c>
      <c r="G4218" t="s">
        <v>87</v>
      </c>
      <c r="H4218" t="s">
        <v>79</v>
      </c>
      <c r="I4218" t="s">
        <v>48</v>
      </c>
      <c r="J4218">
        <f>1-52-35-4093</f>
        <v>-4179</v>
      </c>
      <c r="K4218" t="s">
        <v>37</v>
      </c>
    </row>
    <row r="4219" spans="1:11" x14ac:dyDescent="0.35">
      <c r="A4219">
        <v>4218</v>
      </c>
      <c r="B4219" t="s">
        <v>12054</v>
      </c>
      <c r="C4219">
        <v>20</v>
      </c>
      <c r="D4219" t="s">
        <v>12055</v>
      </c>
      <c r="E4219" t="s">
        <v>149</v>
      </c>
      <c r="F4219" t="s">
        <v>25</v>
      </c>
      <c r="G4219" t="s">
        <v>52</v>
      </c>
      <c r="H4219" t="s">
        <v>13</v>
      </c>
      <c r="I4219" t="s">
        <v>26</v>
      </c>
      <c r="J4219" t="s">
        <v>12056</v>
      </c>
      <c r="K4219" t="s">
        <v>76</v>
      </c>
    </row>
    <row r="4220" spans="1:11" x14ac:dyDescent="0.35">
      <c r="A4220">
        <v>4219</v>
      </c>
      <c r="B4220" t="s">
        <v>12057</v>
      </c>
      <c r="C4220">
        <v>23</v>
      </c>
      <c r="D4220" t="s">
        <v>12058</v>
      </c>
      <c r="E4220" t="s">
        <v>101</v>
      </c>
      <c r="F4220" t="s">
        <v>42</v>
      </c>
      <c r="G4220" t="s">
        <v>33</v>
      </c>
      <c r="H4220" t="s">
        <v>34</v>
      </c>
      <c r="I4220" t="s">
        <v>53</v>
      </c>
      <c r="J4220">
        <v>733902587</v>
      </c>
      <c r="K4220" t="s">
        <v>19</v>
      </c>
    </row>
    <row r="4221" spans="1:11" x14ac:dyDescent="0.35">
      <c r="A4221">
        <v>4220</v>
      </c>
      <c r="B4221" t="s">
        <v>12059</v>
      </c>
      <c r="C4221">
        <v>21</v>
      </c>
      <c r="D4221" t="s">
        <v>12060</v>
      </c>
      <c r="E4221" t="s">
        <v>101</v>
      </c>
      <c r="F4221" t="s">
        <v>169</v>
      </c>
      <c r="G4221" t="s">
        <v>80</v>
      </c>
      <c r="H4221" t="s">
        <v>32</v>
      </c>
      <c r="I4221" t="s">
        <v>48</v>
      </c>
      <c r="J4221">
        <v>8725449730</v>
      </c>
      <c r="K4221" t="s">
        <v>44</v>
      </c>
    </row>
    <row r="4222" spans="1:11" x14ac:dyDescent="0.35">
      <c r="A4222">
        <v>4221</v>
      </c>
      <c r="B4222" t="s">
        <v>12061</v>
      </c>
      <c r="C4222">
        <v>27</v>
      </c>
      <c r="D4222" t="s">
        <v>12062</v>
      </c>
      <c r="E4222" t="s">
        <v>101</v>
      </c>
      <c r="F4222" t="s">
        <v>16</v>
      </c>
      <c r="G4222" t="s">
        <v>15</v>
      </c>
      <c r="H4222" t="s">
        <v>16</v>
      </c>
      <c r="I4222" t="s">
        <v>63</v>
      </c>
      <c r="J4222" t="s">
        <v>12063</v>
      </c>
      <c r="K4222" t="s">
        <v>44</v>
      </c>
    </row>
    <row r="4223" spans="1:11" x14ac:dyDescent="0.35">
      <c r="A4223">
        <v>4222</v>
      </c>
      <c r="B4223" t="s">
        <v>12064</v>
      </c>
      <c r="C4223">
        <v>20</v>
      </c>
      <c r="D4223" t="s">
        <v>12065</v>
      </c>
      <c r="E4223" t="s">
        <v>14</v>
      </c>
      <c r="F4223" t="s">
        <v>201</v>
      </c>
      <c r="G4223" t="s">
        <v>120</v>
      </c>
      <c r="H4223" t="s">
        <v>57</v>
      </c>
      <c r="I4223" t="s">
        <v>146</v>
      </c>
      <c r="J4223" t="s">
        <v>12066</v>
      </c>
      <c r="K4223" t="s">
        <v>76</v>
      </c>
    </row>
    <row r="4224" spans="1:11" x14ac:dyDescent="0.35">
      <c r="A4224">
        <v>4223</v>
      </c>
      <c r="B4224" t="s">
        <v>12067</v>
      </c>
      <c r="C4224">
        <v>21</v>
      </c>
      <c r="D4224" t="s">
        <v>12068</v>
      </c>
      <c r="E4224" t="s">
        <v>201</v>
      </c>
      <c r="F4224" t="s">
        <v>16</v>
      </c>
      <c r="G4224" t="s">
        <v>47</v>
      </c>
      <c r="H4224" t="s">
        <v>31</v>
      </c>
      <c r="I4224" t="s">
        <v>63</v>
      </c>
      <c r="J4224" t="s">
        <v>12069</v>
      </c>
      <c r="K4224" t="s">
        <v>76</v>
      </c>
    </row>
    <row r="4225" spans="1:11" x14ac:dyDescent="0.35">
      <c r="A4225">
        <v>4224</v>
      </c>
      <c r="B4225" t="s">
        <v>12070</v>
      </c>
      <c r="C4225">
        <v>20</v>
      </c>
      <c r="D4225" t="s">
        <v>12071</v>
      </c>
      <c r="E4225" t="s">
        <v>57</v>
      </c>
      <c r="F4225" t="s">
        <v>177</v>
      </c>
      <c r="G4225" t="s">
        <v>15</v>
      </c>
      <c r="H4225" t="s">
        <v>16</v>
      </c>
      <c r="I4225" t="s">
        <v>88</v>
      </c>
      <c r="J4225" t="s">
        <v>12072</v>
      </c>
      <c r="K4225" t="s">
        <v>28</v>
      </c>
    </row>
    <row r="4226" spans="1:11" x14ac:dyDescent="0.35">
      <c r="A4226">
        <v>4225</v>
      </c>
      <c r="B4226" t="s">
        <v>2765</v>
      </c>
      <c r="C4226">
        <v>24</v>
      </c>
      <c r="D4226" t="s">
        <v>12073</v>
      </c>
      <c r="E4226" t="s">
        <v>201</v>
      </c>
      <c r="F4226" t="s">
        <v>201</v>
      </c>
      <c r="G4226" t="s">
        <v>15</v>
      </c>
      <c r="H4226" t="s">
        <v>16</v>
      </c>
      <c r="I4226" t="s">
        <v>53</v>
      </c>
      <c r="J4226" t="s">
        <v>12074</v>
      </c>
      <c r="K4226" t="s">
        <v>44</v>
      </c>
    </row>
    <row r="4227" spans="1:11" x14ac:dyDescent="0.35">
      <c r="A4227">
        <v>4226</v>
      </c>
      <c r="B4227" t="s">
        <v>12075</v>
      </c>
      <c r="C4227">
        <v>21</v>
      </c>
      <c r="D4227" t="s">
        <v>12076</v>
      </c>
      <c r="E4227" t="s">
        <v>201</v>
      </c>
      <c r="F4227" t="s">
        <v>79</v>
      </c>
      <c r="G4227" t="s">
        <v>41</v>
      </c>
      <c r="H4227" t="s">
        <v>42</v>
      </c>
      <c r="I4227" t="s">
        <v>26</v>
      </c>
      <c r="J4227" t="s">
        <v>12077</v>
      </c>
      <c r="K4227" t="s">
        <v>19</v>
      </c>
    </row>
    <row r="4228" spans="1:11" x14ac:dyDescent="0.35">
      <c r="A4228">
        <v>4227</v>
      </c>
      <c r="B4228" t="s">
        <v>12078</v>
      </c>
      <c r="C4228">
        <v>25</v>
      </c>
      <c r="D4228" t="s">
        <v>12079</v>
      </c>
      <c r="E4228" t="s">
        <v>34</v>
      </c>
      <c r="F4228" t="s">
        <v>40</v>
      </c>
      <c r="G4228" t="s">
        <v>33</v>
      </c>
      <c r="H4228" t="s">
        <v>34</v>
      </c>
      <c r="I4228" t="s">
        <v>116</v>
      </c>
      <c r="J4228" t="s">
        <v>12080</v>
      </c>
      <c r="K4228" t="s">
        <v>44</v>
      </c>
    </row>
    <row r="4229" spans="1:11" x14ac:dyDescent="0.35">
      <c r="A4229">
        <v>4228</v>
      </c>
      <c r="B4229" t="s">
        <v>12081</v>
      </c>
      <c r="C4229">
        <v>23</v>
      </c>
      <c r="D4229" t="s">
        <v>12082</v>
      </c>
      <c r="E4229" t="s">
        <v>42</v>
      </c>
      <c r="F4229" t="s">
        <v>31</v>
      </c>
      <c r="G4229" t="s">
        <v>52</v>
      </c>
      <c r="H4229" t="s">
        <v>13</v>
      </c>
      <c r="I4229" t="s">
        <v>91</v>
      </c>
      <c r="J4229" t="s">
        <v>12083</v>
      </c>
      <c r="K4229" t="s">
        <v>19</v>
      </c>
    </row>
    <row r="4230" spans="1:11" x14ac:dyDescent="0.35">
      <c r="A4230">
        <v>4229</v>
      </c>
      <c r="B4230" t="s">
        <v>12084</v>
      </c>
      <c r="C4230">
        <v>26</v>
      </c>
      <c r="D4230" t="s">
        <v>12085</v>
      </c>
      <c r="E4230" t="s">
        <v>133</v>
      </c>
      <c r="F4230" t="s">
        <v>16</v>
      </c>
      <c r="G4230" t="s">
        <v>24</v>
      </c>
      <c r="H4230" t="s">
        <v>25</v>
      </c>
      <c r="I4230" t="s">
        <v>48</v>
      </c>
      <c r="J4230" t="s">
        <v>12086</v>
      </c>
      <c r="K4230" t="s">
        <v>76</v>
      </c>
    </row>
    <row r="4231" spans="1:11" x14ac:dyDescent="0.35">
      <c r="A4231">
        <v>4230</v>
      </c>
      <c r="B4231" t="s">
        <v>12087</v>
      </c>
      <c r="C4231">
        <v>24</v>
      </c>
      <c r="D4231" t="s">
        <v>12088</v>
      </c>
      <c r="E4231" t="s">
        <v>201</v>
      </c>
      <c r="F4231" t="s">
        <v>177</v>
      </c>
      <c r="G4231" t="s">
        <v>87</v>
      </c>
      <c r="H4231" t="s">
        <v>79</v>
      </c>
      <c r="I4231" t="s">
        <v>102</v>
      </c>
      <c r="J4231" t="s">
        <v>12089</v>
      </c>
      <c r="K4231" t="s">
        <v>37</v>
      </c>
    </row>
    <row r="4232" spans="1:11" x14ac:dyDescent="0.35">
      <c r="A4232">
        <v>4231</v>
      </c>
      <c r="B4232" t="s">
        <v>12090</v>
      </c>
      <c r="C4232">
        <v>30</v>
      </c>
      <c r="D4232" t="s">
        <v>12091</v>
      </c>
      <c r="E4232" t="s">
        <v>14</v>
      </c>
      <c r="F4232" t="s">
        <v>149</v>
      </c>
      <c r="G4232" t="s">
        <v>33</v>
      </c>
      <c r="H4232" t="s">
        <v>34</v>
      </c>
      <c r="I4232" t="s">
        <v>170</v>
      </c>
      <c r="J4232" t="s">
        <v>12092</v>
      </c>
      <c r="K4232" t="s">
        <v>76</v>
      </c>
    </row>
    <row r="4233" spans="1:11" x14ac:dyDescent="0.35">
      <c r="A4233">
        <v>4232</v>
      </c>
      <c r="B4233" t="s">
        <v>12093</v>
      </c>
      <c r="C4233">
        <v>27</v>
      </c>
      <c r="D4233" t="s">
        <v>12094</v>
      </c>
      <c r="E4233" t="s">
        <v>169</v>
      </c>
      <c r="F4233" t="s">
        <v>25</v>
      </c>
      <c r="G4233" t="s">
        <v>52</v>
      </c>
      <c r="H4233" t="s">
        <v>13</v>
      </c>
      <c r="I4233" t="s">
        <v>102</v>
      </c>
      <c r="J4233" t="s">
        <v>12095</v>
      </c>
      <c r="K4233" t="s">
        <v>19</v>
      </c>
    </row>
    <row r="4234" spans="1:11" x14ac:dyDescent="0.35">
      <c r="A4234">
        <v>4233</v>
      </c>
      <c r="B4234" t="s">
        <v>12096</v>
      </c>
      <c r="C4234">
        <v>20</v>
      </c>
      <c r="D4234" t="s">
        <v>12097</v>
      </c>
      <c r="E4234" t="s">
        <v>25</v>
      </c>
      <c r="F4234" t="s">
        <v>42</v>
      </c>
      <c r="G4234" t="s">
        <v>24</v>
      </c>
      <c r="H4234" t="s">
        <v>25</v>
      </c>
      <c r="I4234" t="s">
        <v>170</v>
      </c>
      <c r="J4234" t="s">
        <v>12098</v>
      </c>
      <c r="K4234" t="s">
        <v>19</v>
      </c>
    </row>
    <row r="4235" spans="1:11" x14ac:dyDescent="0.35">
      <c r="A4235">
        <v>4234</v>
      </c>
      <c r="B4235" t="s">
        <v>12099</v>
      </c>
      <c r="C4235">
        <v>20</v>
      </c>
      <c r="D4235" t="s">
        <v>12100</v>
      </c>
      <c r="E4235" t="s">
        <v>34</v>
      </c>
      <c r="F4235" t="s">
        <v>133</v>
      </c>
      <c r="G4235" t="s">
        <v>15</v>
      </c>
      <c r="H4235" t="s">
        <v>16</v>
      </c>
      <c r="I4235" t="s">
        <v>116</v>
      </c>
      <c r="J4235" t="s">
        <v>12101</v>
      </c>
      <c r="K4235" t="s">
        <v>44</v>
      </c>
    </row>
    <row r="4236" spans="1:11" x14ac:dyDescent="0.35">
      <c r="A4236">
        <v>4235</v>
      </c>
      <c r="B4236" t="s">
        <v>12011</v>
      </c>
      <c r="C4236">
        <v>24</v>
      </c>
      <c r="D4236" t="s">
        <v>12102</v>
      </c>
      <c r="E4236" t="s">
        <v>169</v>
      </c>
      <c r="F4236" t="s">
        <v>201</v>
      </c>
      <c r="G4236" t="s">
        <v>41</v>
      </c>
      <c r="H4236" t="s">
        <v>42</v>
      </c>
      <c r="I4236" t="s">
        <v>48</v>
      </c>
      <c r="J4236" t="s">
        <v>12103</v>
      </c>
      <c r="K4236" t="s">
        <v>76</v>
      </c>
    </row>
    <row r="4237" spans="1:11" x14ac:dyDescent="0.35">
      <c r="A4237">
        <v>4236</v>
      </c>
      <c r="B4237" t="s">
        <v>12104</v>
      </c>
      <c r="C4237">
        <v>20</v>
      </c>
      <c r="D4237" t="s">
        <v>12105</v>
      </c>
      <c r="E4237" t="s">
        <v>79</v>
      </c>
      <c r="F4237" t="s">
        <v>149</v>
      </c>
      <c r="G4237" t="s">
        <v>15</v>
      </c>
      <c r="H4237" t="s">
        <v>16</v>
      </c>
      <c r="I4237" t="s">
        <v>102</v>
      </c>
      <c r="J4237" t="s">
        <v>12106</v>
      </c>
      <c r="K4237" t="s">
        <v>76</v>
      </c>
    </row>
    <row r="4238" spans="1:11" x14ac:dyDescent="0.35">
      <c r="A4238">
        <v>4237</v>
      </c>
      <c r="B4238" t="s">
        <v>12107</v>
      </c>
      <c r="C4238">
        <v>28</v>
      </c>
      <c r="D4238" t="s">
        <v>12108</v>
      </c>
      <c r="E4238" t="s">
        <v>13</v>
      </c>
      <c r="F4238" t="s">
        <v>133</v>
      </c>
      <c r="G4238" t="s">
        <v>87</v>
      </c>
      <c r="H4238" t="s">
        <v>79</v>
      </c>
      <c r="I4238" t="s">
        <v>88</v>
      </c>
      <c r="J4238" t="s">
        <v>12109</v>
      </c>
      <c r="K4238" t="s">
        <v>37</v>
      </c>
    </row>
    <row r="4239" spans="1:11" x14ac:dyDescent="0.35">
      <c r="A4239">
        <v>4238</v>
      </c>
      <c r="B4239" t="s">
        <v>12110</v>
      </c>
      <c r="C4239">
        <v>30</v>
      </c>
      <c r="D4239" t="s">
        <v>12111</v>
      </c>
      <c r="E4239" t="s">
        <v>16</v>
      </c>
      <c r="F4239" t="s">
        <v>169</v>
      </c>
      <c r="G4239" t="s">
        <v>15</v>
      </c>
      <c r="H4239" t="s">
        <v>16</v>
      </c>
      <c r="I4239" t="s">
        <v>88</v>
      </c>
      <c r="J4239" t="s">
        <v>12112</v>
      </c>
      <c r="K4239" t="s">
        <v>28</v>
      </c>
    </row>
    <row r="4240" spans="1:11" x14ac:dyDescent="0.35">
      <c r="A4240">
        <v>4239</v>
      </c>
      <c r="B4240" t="s">
        <v>12113</v>
      </c>
      <c r="C4240">
        <v>28</v>
      </c>
      <c r="D4240" t="s">
        <v>12114</v>
      </c>
      <c r="E4240" t="s">
        <v>13</v>
      </c>
      <c r="F4240" t="s">
        <v>169</v>
      </c>
      <c r="G4240" t="s">
        <v>24</v>
      </c>
      <c r="H4240" t="s">
        <v>25</v>
      </c>
      <c r="I4240" t="s">
        <v>63</v>
      </c>
      <c r="J4240" t="s">
        <v>12115</v>
      </c>
      <c r="K4240" t="s">
        <v>37</v>
      </c>
    </row>
    <row r="4241" spans="1:11" x14ac:dyDescent="0.35">
      <c r="A4241">
        <v>4240</v>
      </c>
      <c r="B4241" t="s">
        <v>185</v>
      </c>
      <c r="C4241">
        <v>23</v>
      </c>
      <c r="D4241" t="s">
        <v>12116</v>
      </c>
      <c r="E4241" t="s">
        <v>149</v>
      </c>
      <c r="F4241" t="s">
        <v>79</v>
      </c>
      <c r="G4241" t="s">
        <v>24</v>
      </c>
      <c r="H4241" t="s">
        <v>25</v>
      </c>
      <c r="I4241" t="s">
        <v>116</v>
      </c>
      <c r="J4241" t="s">
        <v>12117</v>
      </c>
      <c r="K4241" t="s">
        <v>44</v>
      </c>
    </row>
    <row r="4242" spans="1:11" x14ac:dyDescent="0.35">
      <c r="A4242">
        <v>4241</v>
      </c>
      <c r="B4242" t="s">
        <v>12118</v>
      </c>
      <c r="C4242">
        <v>29</v>
      </c>
      <c r="D4242" t="s">
        <v>12119</v>
      </c>
      <c r="E4242" t="s">
        <v>22</v>
      </c>
      <c r="F4242" t="s">
        <v>42</v>
      </c>
      <c r="G4242" t="s">
        <v>62</v>
      </c>
      <c r="H4242" t="s">
        <v>23</v>
      </c>
      <c r="I4242" t="s">
        <v>146</v>
      </c>
      <c r="J4242" t="s">
        <v>12120</v>
      </c>
      <c r="K4242" t="s">
        <v>44</v>
      </c>
    </row>
    <row r="4243" spans="1:11" x14ac:dyDescent="0.35">
      <c r="A4243">
        <v>4242</v>
      </c>
      <c r="B4243" t="s">
        <v>12121</v>
      </c>
      <c r="C4243">
        <v>20</v>
      </c>
      <c r="D4243" t="s">
        <v>12122</v>
      </c>
      <c r="E4243" t="s">
        <v>101</v>
      </c>
      <c r="F4243" t="s">
        <v>101</v>
      </c>
      <c r="G4243" t="s">
        <v>120</v>
      </c>
      <c r="H4243" t="s">
        <v>57</v>
      </c>
      <c r="I4243" t="s">
        <v>153</v>
      </c>
      <c r="J4243" t="s">
        <v>12123</v>
      </c>
      <c r="K4243" t="s">
        <v>37</v>
      </c>
    </row>
    <row r="4244" spans="1:11" x14ac:dyDescent="0.35">
      <c r="A4244">
        <v>4243</v>
      </c>
      <c r="B4244" t="s">
        <v>12124</v>
      </c>
      <c r="C4244">
        <v>26</v>
      </c>
      <c r="D4244" t="s">
        <v>12125</v>
      </c>
      <c r="E4244" t="s">
        <v>79</v>
      </c>
      <c r="F4244" t="s">
        <v>177</v>
      </c>
      <c r="G4244" t="s">
        <v>24</v>
      </c>
      <c r="H4244" t="s">
        <v>25</v>
      </c>
      <c r="I4244" t="s">
        <v>63</v>
      </c>
      <c r="J4244" t="s">
        <v>12126</v>
      </c>
      <c r="K4244" t="s">
        <v>76</v>
      </c>
    </row>
    <row r="4245" spans="1:11" x14ac:dyDescent="0.35">
      <c r="A4245">
        <v>4244</v>
      </c>
      <c r="B4245" t="s">
        <v>12127</v>
      </c>
      <c r="C4245">
        <v>23</v>
      </c>
      <c r="D4245" t="s">
        <v>12128</v>
      </c>
      <c r="E4245" t="s">
        <v>14</v>
      </c>
      <c r="F4245" t="s">
        <v>57</v>
      </c>
      <c r="G4245" t="s">
        <v>15</v>
      </c>
      <c r="H4245" t="s">
        <v>16</v>
      </c>
      <c r="I4245" t="s">
        <v>102</v>
      </c>
      <c r="J4245" t="s">
        <v>12129</v>
      </c>
      <c r="K4245" t="s">
        <v>76</v>
      </c>
    </row>
    <row r="4246" spans="1:11" x14ac:dyDescent="0.35">
      <c r="A4246">
        <v>4245</v>
      </c>
      <c r="B4246" t="s">
        <v>12130</v>
      </c>
      <c r="C4246">
        <v>28</v>
      </c>
      <c r="D4246" t="s">
        <v>12131</v>
      </c>
      <c r="E4246" t="s">
        <v>149</v>
      </c>
      <c r="F4246" t="s">
        <v>101</v>
      </c>
      <c r="G4246" t="s">
        <v>87</v>
      </c>
      <c r="H4246" t="s">
        <v>79</v>
      </c>
      <c r="I4246" t="s">
        <v>35</v>
      </c>
      <c r="J4246" t="s">
        <v>12132</v>
      </c>
      <c r="K4246" t="s">
        <v>37</v>
      </c>
    </row>
    <row r="4247" spans="1:11" x14ac:dyDescent="0.35">
      <c r="A4247">
        <v>4246</v>
      </c>
      <c r="B4247" t="s">
        <v>12133</v>
      </c>
      <c r="C4247">
        <v>24</v>
      </c>
      <c r="D4247" t="s">
        <v>12134</v>
      </c>
      <c r="E4247" t="s">
        <v>40</v>
      </c>
      <c r="F4247" t="s">
        <v>16</v>
      </c>
      <c r="G4247" t="s">
        <v>33</v>
      </c>
      <c r="H4247" t="s">
        <v>34</v>
      </c>
      <c r="I4247" t="s">
        <v>153</v>
      </c>
      <c r="J4247" t="s">
        <v>12135</v>
      </c>
      <c r="K4247" t="s">
        <v>28</v>
      </c>
    </row>
    <row r="4248" spans="1:11" x14ac:dyDescent="0.35">
      <c r="A4248">
        <v>4247</v>
      </c>
      <c r="B4248" t="s">
        <v>12136</v>
      </c>
      <c r="C4248">
        <v>21</v>
      </c>
      <c r="D4248" t="s">
        <v>12137</v>
      </c>
      <c r="E4248" t="s">
        <v>23</v>
      </c>
      <c r="F4248" t="s">
        <v>25</v>
      </c>
      <c r="G4248" t="s">
        <v>33</v>
      </c>
      <c r="H4248" t="s">
        <v>34</v>
      </c>
      <c r="I4248" t="s">
        <v>63</v>
      </c>
      <c r="J4248" t="s">
        <v>12138</v>
      </c>
      <c r="K4248" t="s">
        <v>44</v>
      </c>
    </row>
    <row r="4249" spans="1:11" x14ac:dyDescent="0.35">
      <c r="A4249">
        <v>4248</v>
      </c>
      <c r="B4249" t="s">
        <v>12139</v>
      </c>
      <c r="C4249">
        <v>23</v>
      </c>
      <c r="D4249" t="s">
        <v>12140</v>
      </c>
      <c r="E4249" t="s">
        <v>25</v>
      </c>
      <c r="F4249" t="s">
        <v>13</v>
      </c>
      <c r="G4249" t="s">
        <v>33</v>
      </c>
      <c r="H4249" t="s">
        <v>34</v>
      </c>
      <c r="I4249" t="s">
        <v>58</v>
      </c>
      <c r="J4249">
        <v>1549620420</v>
      </c>
      <c r="K4249" t="s">
        <v>44</v>
      </c>
    </row>
    <row r="4250" spans="1:11" x14ac:dyDescent="0.35">
      <c r="A4250">
        <v>4249</v>
      </c>
      <c r="B4250" t="s">
        <v>12141</v>
      </c>
      <c r="C4250">
        <v>22</v>
      </c>
      <c r="D4250" t="s">
        <v>12142</v>
      </c>
      <c r="E4250" t="s">
        <v>14</v>
      </c>
      <c r="F4250" t="s">
        <v>14</v>
      </c>
      <c r="G4250" t="s">
        <v>87</v>
      </c>
      <c r="H4250" t="s">
        <v>79</v>
      </c>
      <c r="I4250" t="s">
        <v>26</v>
      </c>
      <c r="J4250" t="s">
        <v>12143</v>
      </c>
      <c r="K4250" t="s">
        <v>44</v>
      </c>
    </row>
    <row r="4251" spans="1:11" x14ac:dyDescent="0.35">
      <c r="A4251">
        <v>4250</v>
      </c>
      <c r="B4251" t="s">
        <v>12144</v>
      </c>
      <c r="C4251">
        <v>20</v>
      </c>
      <c r="D4251" t="s">
        <v>12145</v>
      </c>
      <c r="E4251" t="s">
        <v>25</v>
      </c>
      <c r="F4251" t="s">
        <v>67</v>
      </c>
      <c r="G4251" t="s">
        <v>15</v>
      </c>
      <c r="H4251" t="s">
        <v>16</v>
      </c>
      <c r="I4251" t="s">
        <v>26</v>
      </c>
      <c r="J4251" t="s">
        <v>12146</v>
      </c>
      <c r="K4251" t="s">
        <v>28</v>
      </c>
    </row>
    <row r="4252" spans="1:11" x14ac:dyDescent="0.35">
      <c r="A4252">
        <v>4251</v>
      </c>
      <c r="B4252" t="s">
        <v>12147</v>
      </c>
      <c r="C4252">
        <v>27</v>
      </c>
      <c r="D4252" t="s">
        <v>12148</v>
      </c>
      <c r="E4252" t="s">
        <v>32</v>
      </c>
      <c r="F4252" t="s">
        <v>16</v>
      </c>
      <c r="G4252" t="s">
        <v>87</v>
      </c>
      <c r="H4252" t="s">
        <v>79</v>
      </c>
      <c r="I4252" t="s">
        <v>58</v>
      </c>
      <c r="J4252" t="s">
        <v>12149</v>
      </c>
      <c r="K4252" t="s">
        <v>37</v>
      </c>
    </row>
    <row r="4253" spans="1:11" x14ac:dyDescent="0.35">
      <c r="A4253">
        <v>4252</v>
      </c>
      <c r="B4253" t="s">
        <v>12150</v>
      </c>
      <c r="C4253">
        <v>27</v>
      </c>
      <c r="D4253" t="s">
        <v>12151</v>
      </c>
      <c r="E4253" t="s">
        <v>13</v>
      </c>
      <c r="F4253" t="s">
        <v>22</v>
      </c>
      <c r="G4253" t="s">
        <v>52</v>
      </c>
      <c r="H4253" t="s">
        <v>13</v>
      </c>
      <c r="I4253" t="s">
        <v>88</v>
      </c>
      <c r="J4253" t="s">
        <v>12152</v>
      </c>
      <c r="K4253" t="s">
        <v>19</v>
      </c>
    </row>
    <row r="4254" spans="1:11" x14ac:dyDescent="0.35">
      <c r="A4254">
        <v>4253</v>
      </c>
      <c r="B4254" t="s">
        <v>12153</v>
      </c>
      <c r="C4254">
        <v>29</v>
      </c>
      <c r="D4254" t="s">
        <v>12154</v>
      </c>
      <c r="E4254" t="s">
        <v>201</v>
      </c>
      <c r="F4254" t="s">
        <v>40</v>
      </c>
      <c r="G4254" t="s">
        <v>120</v>
      </c>
      <c r="H4254" t="s">
        <v>57</v>
      </c>
      <c r="I4254" t="s">
        <v>48</v>
      </c>
      <c r="J4254" t="s">
        <v>12155</v>
      </c>
      <c r="K4254" t="s">
        <v>76</v>
      </c>
    </row>
    <row r="4255" spans="1:11" x14ac:dyDescent="0.35">
      <c r="A4255">
        <v>4254</v>
      </c>
      <c r="B4255" t="s">
        <v>12156</v>
      </c>
      <c r="C4255">
        <v>21</v>
      </c>
      <c r="D4255" t="s">
        <v>12157</v>
      </c>
      <c r="E4255" t="s">
        <v>149</v>
      </c>
      <c r="F4255" t="s">
        <v>57</v>
      </c>
      <c r="G4255" t="s">
        <v>33</v>
      </c>
      <c r="H4255" t="s">
        <v>34</v>
      </c>
      <c r="I4255" t="s">
        <v>146</v>
      </c>
      <c r="J4255" t="s">
        <v>12158</v>
      </c>
      <c r="K4255" t="s">
        <v>76</v>
      </c>
    </row>
    <row r="4256" spans="1:11" x14ac:dyDescent="0.35">
      <c r="A4256">
        <v>4255</v>
      </c>
      <c r="B4256" t="s">
        <v>12159</v>
      </c>
      <c r="C4256">
        <v>29</v>
      </c>
      <c r="D4256" t="s">
        <v>12160</v>
      </c>
      <c r="E4256" t="s">
        <v>133</v>
      </c>
      <c r="F4256" t="s">
        <v>23</v>
      </c>
      <c r="G4256" t="s">
        <v>41</v>
      </c>
      <c r="H4256" t="s">
        <v>42</v>
      </c>
      <c r="I4256" t="s">
        <v>48</v>
      </c>
      <c r="J4256" t="s">
        <v>12161</v>
      </c>
      <c r="K4256" t="s">
        <v>28</v>
      </c>
    </row>
    <row r="4257" spans="1:11" x14ac:dyDescent="0.35">
      <c r="A4257">
        <v>4256</v>
      </c>
      <c r="B4257" t="s">
        <v>12162</v>
      </c>
      <c r="C4257">
        <v>22</v>
      </c>
      <c r="D4257" t="s">
        <v>12163</v>
      </c>
      <c r="E4257" t="s">
        <v>14</v>
      </c>
      <c r="F4257" t="s">
        <v>16</v>
      </c>
      <c r="G4257" t="s">
        <v>15</v>
      </c>
      <c r="H4257" t="s">
        <v>16</v>
      </c>
      <c r="I4257" t="s">
        <v>68</v>
      </c>
      <c r="J4257" t="s">
        <v>12164</v>
      </c>
      <c r="K4257" t="s">
        <v>76</v>
      </c>
    </row>
    <row r="4258" spans="1:11" x14ac:dyDescent="0.35">
      <c r="A4258">
        <v>4257</v>
      </c>
      <c r="B4258" t="s">
        <v>12165</v>
      </c>
      <c r="C4258">
        <v>21</v>
      </c>
      <c r="D4258" t="s">
        <v>12166</v>
      </c>
      <c r="E4258" t="s">
        <v>101</v>
      </c>
      <c r="F4258" t="s">
        <v>34</v>
      </c>
      <c r="G4258" t="s">
        <v>47</v>
      </c>
      <c r="H4258" t="s">
        <v>31</v>
      </c>
      <c r="I4258" t="s">
        <v>146</v>
      </c>
      <c r="J4258" t="s">
        <v>12167</v>
      </c>
      <c r="K4258" t="s">
        <v>44</v>
      </c>
    </row>
    <row r="4259" spans="1:11" x14ac:dyDescent="0.35">
      <c r="A4259">
        <v>4258</v>
      </c>
      <c r="B4259" t="s">
        <v>12168</v>
      </c>
      <c r="C4259">
        <v>23</v>
      </c>
      <c r="D4259" t="s">
        <v>12169</v>
      </c>
      <c r="E4259" t="s">
        <v>201</v>
      </c>
      <c r="F4259" t="s">
        <v>23</v>
      </c>
      <c r="G4259" t="s">
        <v>52</v>
      </c>
      <c r="H4259" t="s">
        <v>13</v>
      </c>
      <c r="I4259" t="s">
        <v>68</v>
      </c>
      <c r="J4259" t="s">
        <v>12170</v>
      </c>
      <c r="K4259" t="s">
        <v>28</v>
      </c>
    </row>
    <row r="4260" spans="1:11" x14ac:dyDescent="0.35">
      <c r="A4260">
        <v>4259</v>
      </c>
      <c r="B4260" t="s">
        <v>12171</v>
      </c>
      <c r="C4260">
        <v>24</v>
      </c>
      <c r="D4260" t="s">
        <v>12172</v>
      </c>
      <c r="E4260" t="s">
        <v>31</v>
      </c>
      <c r="F4260" t="s">
        <v>13</v>
      </c>
      <c r="G4260" t="s">
        <v>33</v>
      </c>
      <c r="H4260" t="s">
        <v>34</v>
      </c>
      <c r="I4260" t="s">
        <v>91</v>
      </c>
      <c r="J4260" t="s">
        <v>12173</v>
      </c>
      <c r="K4260" t="s">
        <v>28</v>
      </c>
    </row>
    <row r="4261" spans="1:11" x14ac:dyDescent="0.35">
      <c r="A4261">
        <v>4260</v>
      </c>
      <c r="B4261" t="s">
        <v>12174</v>
      </c>
      <c r="C4261">
        <v>20</v>
      </c>
      <c r="D4261" t="s">
        <v>12175</v>
      </c>
      <c r="E4261" t="s">
        <v>57</v>
      </c>
      <c r="F4261" t="s">
        <v>201</v>
      </c>
      <c r="G4261" t="s">
        <v>52</v>
      </c>
      <c r="H4261" t="s">
        <v>13</v>
      </c>
      <c r="I4261" t="s">
        <v>170</v>
      </c>
      <c r="J4261" t="s">
        <v>12176</v>
      </c>
      <c r="K4261" t="s">
        <v>76</v>
      </c>
    </row>
    <row r="4262" spans="1:11" x14ac:dyDescent="0.35">
      <c r="A4262">
        <v>4261</v>
      </c>
      <c r="B4262" t="s">
        <v>12177</v>
      </c>
      <c r="C4262">
        <v>20</v>
      </c>
      <c r="D4262" t="s">
        <v>12178</v>
      </c>
      <c r="E4262" t="s">
        <v>67</v>
      </c>
      <c r="F4262" t="s">
        <v>25</v>
      </c>
      <c r="G4262" t="s">
        <v>62</v>
      </c>
      <c r="H4262" t="s">
        <v>23</v>
      </c>
      <c r="I4262" t="s">
        <v>17</v>
      </c>
      <c r="J4262" t="s">
        <v>12179</v>
      </c>
      <c r="K4262" t="s">
        <v>44</v>
      </c>
    </row>
    <row r="4263" spans="1:11" x14ac:dyDescent="0.35">
      <c r="A4263">
        <v>4262</v>
      </c>
      <c r="B4263" t="s">
        <v>12180</v>
      </c>
      <c r="C4263">
        <v>30</v>
      </c>
      <c r="D4263" t="s">
        <v>12181</v>
      </c>
      <c r="E4263" t="s">
        <v>133</v>
      </c>
      <c r="F4263" t="s">
        <v>25</v>
      </c>
      <c r="G4263" t="s">
        <v>52</v>
      </c>
      <c r="H4263" t="s">
        <v>13</v>
      </c>
      <c r="I4263" t="s">
        <v>102</v>
      </c>
      <c r="J4263" t="s">
        <v>12182</v>
      </c>
      <c r="K4263" t="s">
        <v>76</v>
      </c>
    </row>
    <row r="4264" spans="1:11" x14ac:dyDescent="0.35">
      <c r="A4264">
        <v>4263</v>
      </c>
      <c r="B4264" t="s">
        <v>12183</v>
      </c>
      <c r="C4264">
        <v>27</v>
      </c>
      <c r="D4264" t="s">
        <v>12184</v>
      </c>
      <c r="E4264" t="s">
        <v>32</v>
      </c>
      <c r="F4264" t="s">
        <v>25</v>
      </c>
      <c r="G4264" t="s">
        <v>15</v>
      </c>
      <c r="H4264" t="s">
        <v>16</v>
      </c>
      <c r="I4264" t="s">
        <v>146</v>
      </c>
      <c r="J4264" t="s">
        <v>12185</v>
      </c>
      <c r="K4264" t="s">
        <v>37</v>
      </c>
    </row>
    <row r="4265" spans="1:11" x14ac:dyDescent="0.35">
      <c r="A4265">
        <v>4264</v>
      </c>
      <c r="B4265" t="s">
        <v>12186</v>
      </c>
      <c r="C4265">
        <v>23</v>
      </c>
      <c r="D4265" t="s">
        <v>12187</v>
      </c>
      <c r="E4265" t="s">
        <v>67</v>
      </c>
      <c r="F4265" t="s">
        <v>149</v>
      </c>
      <c r="G4265" t="s">
        <v>80</v>
      </c>
      <c r="H4265" t="s">
        <v>32</v>
      </c>
      <c r="I4265" t="s">
        <v>17</v>
      </c>
      <c r="J4265" t="s">
        <v>12188</v>
      </c>
      <c r="K4265" t="s">
        <v>28</v>
      </c>
    </row>
    <row r="4266" spans="1:11" x14ac:dyDescent="0.35">
      <c r="A4266">
        <v>4265</v>
      </c>
      <c r="B4266" t="s">
        <v>12189</v>
      </c>
      <c r="C4266">
        <v>26</v>
      </c>
      <c r="D4266" t="s">
        <v>12190</v>
      </c>
      <c r="E4266" t="s">
        <v>201</v>
      </c>
      <c r="F4266" t="s">
        <v>14</v>
      </c>
      <c r="G4266" t="s">
        <v>33</v>
      </c>
      <c r="H4266" t="s">
        <v>34</v>
      </c>
      <c r="I4266" t="s">
        <v>53</v>
      </c>
      <c r="J4266">
        <v>7417017806</v>
      </c>
      <c r="K4266" t="s">
        <v>76</v>
      </c>
    </row>
    <row r="4267" spans="1:11" x14ac:dyDescent="0.35">
      <c r="A4267">
        <v>4266</v>
      </c>
      <c r="B4267" t="s">
        <v>12191</v>
      </c>
      <c r="C4267">
        <v>29</v>
      </c>
      <c r="D4267" t="s">
        <v>12192</v>
      </c>
      <c r="E4267" t="s">
        <v>177</v>
      </c>
      <c r="F4267" t="s">
        <v>57</v>
      </c>
      <c r="G4267" t="s">
        <v>47</v>
      </c>
      <c r="H4267" t="s">
        <v>31</v>
      </c>
      <c r="I4267" t="s">
        <v>48</v>
      </c>
      <c r="J4267">
        <v>5554846366</v>
      </c>
      <c r="K4267" t="s">
        <v>19</v>
      </c>
    </row>
    <row r="4268" spans="1:11" x14ac:dyDescent="0.35">
      <c r="A4268">
        <v>4267</v>
      </c>
      <c r="B4268" t="s">
        <v>12193</v>
      </c>
      <c r="C4268">
        <v>24</v>
      </c>
      <c r="D4268" t="s">
        <v>12194</v>
      </c>
      <c r="E4268" t="s">
        <v>133</v>
      </c>
      <c r="F4268" t="s">
        <v>25</v>
      </c>
      <c r="G4268" t="s">
        <v>47</v>
      </c>
      <c r="H4268" t="s">
        <v>31</v>
      </c>
      <c r="I4268" t="s">
        <v>116</v>
      </c>
      <c r="J4268" t="s">
        <v>12195</v>
      </c>
      <c r="K4268" t="s">
        <v>37</v>
      </c>
    </row>
    <row r="4269" spans="1:11" x14ac:dyDescent="0.35">
      <c r="A4269">
        <v>4268</v>
      </c>
      <c r="B4269" t="s">
        <v>4068</v>
      </c>
      <c r="C4269">
        <v>22</v>
      </c>
      <c r="D4269" t="s">
        <v>12196</v>
      </c>
      <c r="E4269" t="s">
        <v>133</v>
      </c>
      <c r="F4269" t="s">
        <v>133</v>
      </c>
      <c r="G4269" t="s">
        <v>52</v>
      </c>
      <c r="H4269" t="s">
        <v>13</v>
      </c>
      <c r="I4269" t="s">
        <v>63</v>
      </c>
      <c r="J4269" t="s">
        <v>12197</v>
      </c>
      <c r="K4269" t="s">
        <v>37</v>
      </c>
    </row>
    <row r="4270" spans="1:11" x14ac:dyDescent="0.35">
      <c r="A4270">
        <v>4269</v>
      </c>
      <c r="B4270" t="s">
        <v>12198</v>
      </c>
      <c r="C4270">
        <v>28</v>
      </c>
      <c r="D4270" t="s">
        <v>12199</v>
      </c>
      <c r="E4270" t="s">
        <v>34</v>
      </c>
      <c r="F4270" t="s">
        <v>57</v>
      </c>
      <c r="G4270" t="s">
        <v>87</v>
      </c>
      <c r="H4270" t="s">
        <v>79</v>
      </c>
      <c r="I4270" t="s">
        <v>153</v>
      </c>
      <c r="J4270" t="s">
        <v>12200</v>
      </c>
      <c r="K4270" t="s">
        <v>44</v>
      </c>
    </row>
    <row r="4271" spans="1:11" x14ac:dyDescent="0.35">
      <c r="A4271">
        <v>4270</v>
      </c>
      <c r="B4271" t="s">
        <v>12201</v>
      </c>
      <c r="C4271">
        <v>22</v>
      </c>
      <c r="D4271" t="s">
        <v>12202</v>
      </c>
      <c r="E4271" t="s">
        <v>79</v>
      </c>
      <c r="F4271" t="s">
        <v>79</v>
      </c>
      <c r="G4271" t="s">
        <v>15</v>
      </c>
      <c r="H4271" t="s">
        <v>16</v>
      </c>
      <c r="I4271" t="s">
        <v>53</v>
      </c>
      <c r="J4271" t="s">
        <v>12203</v>
      </c>
      <c r="K4271" t="s">
        <v>28</v>
      </c>
    </row>
    <row r="4272" spans="1:11" x14ac:dyDescent="0.35">
      <c r="A4272">
        <v>4271</v>
      </c>
      <c r="B4272" t="s">
        <v>12204</v>
      </c>
      <c r="C4272">
        <v>27</v>
      </c>
      <c r="D4272" t="s">
        <v>12205</v>
      </c>
      <c r="E4272" t="s">
        <v>13</v>
      </c>
      <c r="F4272" t="s">
        <v>40</v>
      </c>
      <c r="G4272" t="s">
        <v>62</v>
      </c>
      <c r="H4272" t="s">
        <v>23</v>
      </c>
      <c r="I4272" t="s">
        <v>170</v>
      </c>
      <c r="J4272" t="s">
        <v>12206</v>
      </c>
      <c r="K4272" t="s">
        <v>76</v>
      </c>
    </row>
    <row r="4273" spans="1:11" x14ac:dyDescent="0.35">
      <c r="A4273">
        <v>4272</v>
      </c>
      <c r="B4273" t="s">
        <v>12207</v>
      </c>
      <c r="C4273">
        <v>30</v>
      </c>
      <c r="D4273" t="s">
        <v>12208</v>
      </c>
      <c r="E4273" t="s">
        <v>25</v>
      </c>
      <c r="F4273" t="s">
        <v>177</v>
      </c>
      <c r="G4273" t="s">
        <v>41</v>
      </c>
      <c r="H4273" t="s">
        <v>42</v>
      </c>
      <c r="I4273" t="s">
        <v>170</v>
      </c>
      <c r="J4273" t="s">
        <v>12209</v>
      </c>
      <c r="K4273" t="s">
        <v>19</v>
      </c>
    </row>
    <row r="4274" spans="1:11" x14ac:dyDescent="0.35">
      <c r="A4274">
        <v>4273</v>
      </c>
      <c r="B4274" t="s">
        <v>12210</v>
      </c>
      <c r="C4274">
        <v>27</v>
      </c>
      <c r="D4274" t="s">
        <v>12211</v>
      </c>
      <c r="E4274" t="s">
        <v>31</v>
      </c>
      <c r="F4274" t="s">
        <v>25</v>
      </c>
      <c r="G4274" t="s">
        <v>52</v>
      </c>
      <c r="H4274" t="s">
        <v>13</v>
      </c>
      <c r="I4274" t="s">
        <v>35</v>
      </c>
      <c r="J4274">
        <v>2388177600</v>
      </c>
      <c r="K4274" t="s">
        <v>19</v>
      </c>
    </row>
    <row r="4275" spans="1:11" x14ac:dyDescent="0.35">
      <c r="A4275">
        <v>4274</v>
      </c>
      <c r="B4275" t="s">
        <v>12212</v>
      </c>
      <c r="C4275">
        <v>27</v>
      </c>
      <c r="D4275" t="s">
        <v>12213</v>
      </c>
      <c r="E4275" t="s">
        <v>149</v>
      </c>
      <c r="F4275" t="s">
        <v>25</v>
      </c>
      <c r="G4275" t="s">
        <v>24</v>
      </c>
      <c r="H4275" t="s">
        <v>25</v>
      </c>
      <c r="I4275" t="s">
        <v>88</v>
      </c>
      <c r="J4275" t="s">
        <v>12214</v>
      </c>
      <c r="K4275" t="s">
        <v>37</v>
      </c>
    </row>
    <row r="4276" spans="1:11" x14ac:dyDescent="0.35">
      <c r="A4276">
        <v>4275</v>
      </c>
      <c r="B4276" t="s">
        <v>12215</v>
      </c>
      <c r="C4276">
        <v>22</v>
      </c>
      <c r="D4276" t="s">
        <v>12216</v>
      </c>
      <c r="E4276" t="s">
        <v>22</v>
      </c>
      <c r="F4276" t="s">
        <v>169</v>
      </c>
      <c r="G4276" t="s">
        <v>87</v>
      </c>
      <c r="H4276" t="s">
        <v>79</v>
      </c>
      <c r="I4276" t="s">
        <v>170</v>
      </c>
      <c r="J4276" t="s">
        <v>12217</v>
      </c>
      <c r="K4276" t="s">
        <v>76</v>
      </c>
    </row>
    <row r="4277" spans="1:11" x14ac:dyDescent="0.35">
      <c r="A4277">
        <v>4276</v>
      </c>
      <c r="B4277" t="s">
        <v>12218</v>
      </c>
      <c r="C4277">
        <v>30</v>
      </c>
      <c r="D4277" t="s">
        <v>12219</v>
      </c>
      <c r="E4277" t="s">
        <v>32</v>
      </c>
      <c r="F4277" t="s">
        <v>67</v>
      </c>
      <c r="G4277" t="s">
        <v>62</v>
      </c>
      <c r="H4277" t="s">
        <v>23</v>
      </c>
      <c r="I4277" t="s">
        <v>116</v>
      </c>
      <c r="J4277" t="s">
        <v>12220</v>
      </c>
      <c r="K4277" t="s">
        <v>76</v>
      </c>
    </row>
    <row r="4278" spans="1:11" x14ac:dyDescent="0.35">
      <c r="A4278">
        <v>4277</v>
      </c>
      <c r="B4278" t="s">
        <v>12221</v>
      </c>
      <c r="C4278">
        <v>20</v>
      </c>
      <c r="D4278" t="s">
        <v>12222</v>
      </c>
      <c r="E4278" t="s">
        <v>67</v>
      </c>
      <c r="F4278" t="s">
        <v>31</v>
      </c>
      <c r="G4278" t="s">
        <v>52</v>
      </c>
      <c r="H4278" t="s">
        <v>13</v>
      </c>
      <c r="I4278" t="s">
        <v>48</v>
      </c>
      <c r="J4278" t="s">
        <v>12223</v>
      </c>
      <c r="K4278" t="s">
        <v>37</v>
      </c>
    </row>
    <row r="4279" spans="1:11" x14ac:dyDescent="0.35">
      <c r="A4279">
        <v>4278</v>
      </c>
      <c r="B4279" t="s">
        <v>12224</v>
      </c>
      <c r="C4279">
        <v>28</v>
      </c>
      <c r="D4279" t="s">
        <v>12225</v>
      </c>
      <c r="E4279" t="s">
        <v>57</v>
      </c>
      <c r="F4279" t="s">
        <v>177</v>
      </c>
      <c r="G4279" t="s">
        <v>87</v>
      </c>
      <c r="H4279" t="s">
        <v>79</v>
      </c>
      <c r="I4279" t="s">
        <v>17</v>
      </c>
      <c r="J4279" t="s">
        <v>12226</v>
      </c>
      <c r="K4279" t="s">
        <v>28</v>
      </c>
    </row>
    <row r="4280" spans="1:11" x14ac:dyDescent="0.35">
      <c r="A4280">
        <v>4279</v>
      </c>
      <c r="B4280" t="s">
        <v>12227</v>
      </c>
      <c r="C4280">
        <v>24</v>
      </c>
      <c r="D4280" t="s">
        <v>12228</v>
      </c>
      <c r="E4280" t="s">
        <v>25</v>
      </c>
      <c r="F4280" t="s">
        <v>177</v>
      </c>
      <c r="G4280" t="s">
        <v>41</v>
      </c>
      <c r="H4280" t="s">
        <v>42</v>
      </c>
      <c r="I4280" t="s">
        <v>153</v>
      </c>
      <c r="J4280" t="s">
        <v>12229</v>
      </c>
      <c r="K4280" t="s">
        <v>19</v>
      </c>
    </row>
    <row r="4281" spans="1:11" x14ac:dyDescent="0.35">
      <c r="A4281">
        <v>4280</v>
      </c>
      <c r="B4281" t="s">
        <v>12230</v>
      </c>
      <c r="C4281">
        <v>30</v>
      </c>
      <c r="D4281" t="s">
        <v>12231</v>
      </c>
      <c r="E4281" t="s">
        <v>23</v>
      </c>
      <c r="F4281" t="s">
        <v>14</v>
      </c>
      <c r="G4281" t="s">
        <v>52</v>
      </c>
      <c r="H4281" t="s">
        <v>13</v>
      </c>
      <c r="I4281" t="s">
        <v>153</v>
      </c>
      <c r="J4281" t="s">
        <v>12232</v>
      </c>
      <c r="K4281" t="s">
        <v>37</v>
      </c>
    </row>
    <row r="4282" spans="1:11" x14ac:dyDescent="0.35">
      <c r="A4282">
        <v>4281</v>
      </c>
      <c r="B4282" t="s">
        <v>12233</v>
      </c>
      <c r="C4282">
        <v>28</v>
      </c>
      <c r="D4282" t="s">
        <v>12234</v>
      </c>
      <c r="E4282" t="s">
        <v>34</v>
      </c>
      <c r="F4282" t="s">
        <v>79</v>
      </c>
      <c r="G4282" t="s">
        <v>62</v>
      </c>
      <c r="H4282" t="s">
        <v>23</v>
      </c>
      <c r="I4282" t="s">
        <v>146</v>
      </c>
      <c r="J4282" t="s">
        <v>12235</v>
      </c>
      <c r="K4282" t="s">
        <v>28</v>
      </c>
    </row>
    <row r="4283" spans="1:11" x14ac:dyDescent="0.35">
      <c r="A4283">
        <v>4282</v>
      </c>
      <c r="B4283" t="s">
        <v>12236</v>
      </c>
      <c r="C4283">
        <v>20</v>
      </c>
      <c r="D4283" t="s">
        <v>12237</v>
      </c>
      <c r="E4283" t="s">
        <v>57</v>
      </c>
      <c r="F4283" t="s">
        <v>34</v>
      </c>
      <c r="G4283" t="s">
        <v>33</v>
      </c>
      <c r="H4283" t="s">
        <v>34</v>
      </c>
      <c r="I4283" t="s">
        <v>17</v>
      </c>
      <c r="J4283" t="s">
        <v>12238</v>
      </c>
      <c r="K4283" t="s">
        <v>28</v>
      </c>
    </row>
    <row r="4284" spans="1:11" x14ac:dyDescent="0.35">
      <c r="A4284">
        <v>4283</v>
      </c>
      <c r="B4284" t="s">
        <v>12239</v>
      </c>
      <c r="C4284">
        <v>22</v>
      </c>
      <c r="D4284" t="s">
        <v>12240</v>
      </c>
      <c r="E4284" t="s">
        <v>13</v>
      </c>
      <c r="F4284" t="s">
        <v>42</v>
      </c>
      <c r="G4284" t="s">
        <v>24</v>
      </c>
      <c r="H4284" t="s">
        <v>25</v>
      </c>
      <c r="I4284" t="s">
        <v>170</v>
      </c>
      <c r="J4284" t="s">
        <v>12241</v>
      </c>
      <c r="K4284" t="s">
        <v>28</v>
      </c>
    </row>
    <row r="4285" spans="1:11" x14ac:dyDescent="0.35">
      <c r="A4285">
        <v>4284</v>
      </c>
      <c r="B4285" t="s">
        <v>12242</v>
      </c>
      <c r="C4285">
        <v>21</v>
      </c>
      <c r="D4285" t="s">
        <v>12243</v>
      </c>
      <c r="E4285" t="s">
        <v>101</v>
      </c>
      <c r="F4285" t="s">
        <v>22</v>
      </c>
      <c r="G4285" t="s">
        <v>80</v>
      </c>
      <c r="H4285" t="s">
        <v>32</v>
      </c>
      <c r="I4285" t="s">
        <v>68</v>
      </c>
      <c r="J4285" t="s">
        <v>12244</v>
      </c>
      <c r="K4285" t="s">
        <v>19</v>
      </c>
    </row>
    <row r="4286" spans="1:11" x14ac:dyDescent="0.35">
      <c r="A4286">
        <v>4285</v>
      </c>
      <c r="B4286" t="s">
        <v>12245</v>
      </c>
      <c r="C4286">
        <v>28</v>
      </c>
      <c r="D4286" t="s">
        <v>12246</v>
      </c>
      <c r="E4286" t="s">
        <v>40</v>
      </c>
      <c r="F4286" t="s">
        <v>42</v>
      </c>
      <c r="G4286" t="s">
        <v>24</v>
      </c>
      <c r="H4286" t="s">
        <v>25</v>
      </c>
      <c r="I4286" t="s">
        <v>35</v>
      </c>
      <c r="J4286" t="s">
        <v>12247</v>
      </c>
      <c r="K4286" t="s">
        <v>19</v>
      </c>
    </row>
    <row r="4287" spans="1:11" x14ac:dyDescent="0.35">
      <c r="A4287">
        <v>4286</v>
      </c>
      <c r="B4287" t="s">
        <v>12248</v>
      </c>
      <c r="C4287">
        <v>24</v>
      </c>
      <c r="D4287" t="s">
        <v>12249</v>
      </c>
      <c r="E4287" t="s">
        <v>23</v>
      </c>
      <c r="F4287" t="s">
        <v>201</v>
      </c>
      <c r="G4287" t="s">
        <v>62</v>
      </c>
      <c r="H4287" t="s">
        <v>23</v>
      </c>
      <c r="I4287" t="s">
        <v>170</v>
      </c>
      <c r="J4287">
        <f>1-609-230-8682</f>
        <v>-9520</v>
      </c>
      <c r="K4287" t="s">
        <v>37</v>
      </c>
    </row>
    <row r="4288" spans="1:11" x14ac:dyDescent="0.35">
      <c r="A4288">
        <v>4287</v>
      </c>
      <c r="B4288" t="s">
        <v>1164</v>
      </c>
      <c r="C4288">
        <v>25</v>
      </c>
      <c r="D4288" t="s">
        <v>12250</v>
      </c>
      <c r="E4288" t="s">
        <v>67</v>
      </c>
      <c r="F4288" t="s">
        <v>42</v>
      </c>
      <c r="G4288" t="s">
        <v>33</v>
      </c>
      <c r="H4288" t="s">
        <v>34</v>
      </c>
      <c r="I4288" t="s">
        <v>53</v>
      </c>
      <c r="J4288" t="s">
        <v>12251</v>
      </c>
      <c r="K4288" t="s">
        <v>37</v>
      </c>
    </row>
    <row r="4289" spans="1:11" x14ac:dyDescent="0.35">
      <c r="A4289">
        <v>4288</v>
      </c>
      <c r="B4289" t="s">
        <v>12252</v>
      </c>
      <c r="C4289">
        <v>30</v>
      </c>
      <c r="D4289" t="s">
        <v>12253</v>
      </c>
      <c r="E4289" t="s">
        <v>13</v>
      </c>
      <c r="F4289" t="s">
        <v>13</v>
      </c>
      <c r="G4289" t="s">
        <v>80</v>
      </c>
      <c r="H4289" t="s">
        <v>32</v>
      </c>
      <c r="I4289" t="s">
        <v>17</v>
      </c>
      <c r="J4289" t="s">
        <v>12254</v>
      </c>
      <c r="K4289" t="s">
        <v>28</v>
      </c>
    </row>
    <row r="4290" spans="1:11" x14ac:dyDescent="0.35">
      <c r="A4290">
        <v>4289</v>
      </c>
      <c r="B4290" t="s">
        <v>12255</v>
      </c>
      <c r="C4290">
        <v>25</v>
      </c>
      <c r="D4290" t="s">
        <v>12256</v>
      </c>
      <c r="E4290" t="s">
        <v>25</v>
      </c>
      <c r="F4290" t="s">
        <v>22</v>
      </c>
      <c r="G4290" t="s">
        <v>87</v>
      </c>
      <c r="H4290" t="s">
        <v>79</v>
      </c>
      <c r="I4290" t="s">
        <v>146</v>
      </c>
      <c r="J4290" t="s">
        <v>12257</v>
      </c>
      <c r="K4290" t="s">
        <v>37</v>
      </c>
    </row>
    <row r="4291" spans="1:11" x14ac:dyDescent="0.35">
      <c r="A4291">
        <v>4290</v>
      </c>
      <c r="B4291" t="s">
        <v>12258</v>
      </c>
      <c r="C4291">
        <v>24</v>
      </c>
      <c r="D4291" t="s">
        <v>12259</v>
      </c>
      <c r="E4291" t="s">
        <v>42</v>
      </c>
      <c r="F4291" t="s">
        <v>40</v>
      </c>
      <c r="G4291" t="s">
        <v>33</v>
      </c>
      <c r="H4291" t="s">
        <v>34</v>
      </c>
      <c r="I4291" t="s">
        <v>53</v>
      </c>
      <c r="J4291" t="s">
        <v>12260</v>
      </c>
      <c r="K4291" t="s">
        <v>44</v>
      </c>
    </row>
    <row r="4292" spans="1:11" x14ac:dyDescent="0.35">
      <c r="A4292">
        <v>4291</v>
      </c>
      <c r="B4292" t="s">
        <v>12261</v>
      </c>
      <c r="C4292">
        <v>21</v>
      </c>
      <c r="D4292" t="s">
        <v>12262</v>
      </c>
      <c r="E4292" t="s">
        <v>13</v>
      </c>
      <c r="F4292" t="s">
        <v>201</v>
      </c>
      <c r="G4292" t="s">
        <v>33</v>
      </c>
      <c r="H4292" t="s">
        <v>34</v>
      </c>
      <c r="I4292" t="s">
        <v>26</v>
      </c>
      <c r="J4292" t="s">
        <v>12263</v>
      </c>
      <c r="K4292" t="s">
        <v>76</v>
      </c>
    </row>
    <row r="4293" spans="1:11" x14ac:dyDescent="0.35">
      <c r="A4293">
        <v>4292</v>
      </c>
      <c r="B4293" t="s">
        <v>12264</v>
      </c>
      <c r="C4293">
        <v>25</v>
      </c>
      <c r="D4293" t="s">
        <v>12265</v>
      </c>
      <c r="E4293" t="s">
        <v>22</v>
      </c>
      <c r="F4293" t="s">
        <v>57</v>
      </c>
      <c r="G4293" t="s">
        <v>120</v>
      </c>
      <c r="H4293" t="s">
        <v>57</v>
      </c>
      <c r="I4293" t="s">
        <v>48</v>
      </c>
      <c r="J4293" t="s">
        <v>12266</v>
      </c>
      <c r="K4293" t="s">
        <v>37</v>
      </c>
    </row>
    <row r="4294" spans="1:11" x14ac:dyDescent="0.35">
      <c r="A4294">
        <v>4293</v>
      </c>
      <c r="B4294" t="s">
        <v>12267</v>
      </c>
      <c r="C4294">
        <v>23</v>
      </c>
      <c r="D4294" t="s">
        <v>12268</v>
      </c>
      <c r="E4294" t="s">
        <v>22</v>
      </c>
      <c r="F4294" t="s">
        <v>79</v>
      </c>
      <c r="G4294" t="s">
        <v>62</v>
      </c>
      <c r="H4294" t="s">
        <v>23</v>
      </c>
      <c r="I4294" t="s">
        <v>146</v>
      </c>
      <c r="J4294" t="s">
        <v>12269</v>
      </c>
      <c r="K4294" t="s">
        <v>28</v>
      </c>
    </row>
    <row r="4295" spans="1:11" x14ac:dyDescent="0.35">
      <c r="A4295">
        <v>4294</v>
      </c>
      <c r="B4295" t="s">
        <v>12270</v>
      </c>
      <c r="C4295">
        <v>28</v>
      </c>
      <c r="D4295" t="s">
        <v>12271</v>
      </c>
      <c r="E4295" t="s">
        <v>31</v>
      </c>
      <c r="F4295" t="s">
        <v>67</v>
      </c>
      <c r="G4295" t="s">
        <v>62</v>
      </c>
      <c r="H4295" t="s">
        <v>23</v>
      </c>
      <c r="I4295" t="s">
        <v>102</v>
      </c>
      <c r="J4295" t="s">
        <v>12272</v>
      </c>
      <c r="K4295" t="s">
        <v>37</v>
      </c>
    </row>
    <row r="4296" spans="1:11" x14ac:dyDescent="0.35">
      <c r="A4296">
        <v>4295</v>
      </c>
      <c r="B4296" t="s">
        <v>12273</v>
      </c>
      <c r="C4296">
        <v>26</v>
      </c>
      <c r="D4296" t="s">
        <v>12274</v>
      </c>
      <c r="E4296" t="s">
        <v>177</v>
      </c>
      <c r="F4296" t="s">
        <v>57</v>
      </c>
      <c r="G4296" t="s">
        <v>33</v>
      </c>
      <c r="H4296" t="s">
        <v>34</v>
      </c>
      <c r="I4296" t="s">
        <v>48</v>
      </c>
      <c r="J4296" t="s">
        <v>12275</v>
      </c>
      <c r="K4296" t="s">
        <v>76</v>
      </c>
    </row>
    <row r="4297" spans="1:11" x14ac:dyDescent="0.35">
      <c r="A4297">
        <v>4296</v>
      </c>
      <c r="B4297" t="s">
        <v>12276</v>
      </c>
      <c r="C4297">
        <v>20</v>
      </c>
      <c r="D4297" t="s">
        <v>12277</v>
      </c>
      <c r="E4297" t="s">
        <v>25</v>
      </c>
      <c r="F4297" t="s">
        <v>23</v>
      </c>
      <c r="G4297" t="s">
        <v>62</v>
      </c>
      <c r="H4297" t="s">
        <v>23</v>
      </c>
      <c r="I4297" t="s">
        <v>17</v>
      </c>
      <c r="J4297" t="s">
        <v>12278</v>
      </c>
      <c r="K4297" t="s">
        <v>19</v>
      </c>
    </row>
    <row r="4298" spans="1:11" x14ac:dyDescent="0.35">
      <c r="A4298">
        <v>4297</v>
      </c>
      <c r="B4298" t="s">
        <v>12279</v>
      </c>
      <c r="C4298">
        <v>20</v>
      </c>
      <c r="D4298" t="s">
        <v>12280</v>
      </c>
      <c r="E4298" t="s">
        <v>23</v>
      </c>
      <c r="F4298" t="s">
        <v>67</v>
      </c>
      <c r="G4298" t="s">
        <v>52</v>
      </c>
      <c r="H4298" t="s">
        <v>13</v>
      </c>
      <c r="I4298" t="s">
        <v>48</v>
      </c>
      <c r="J4298" t="s">
        <v>12281</v>
      </c>
      <c r="K4298" t="s">
        <v>76</v>
      </c>
    </row>
    <row r="4299" spans="1:11" x14ac:dyDescent="0.35">
      <c r="A4299">
        <v>4298</v>
      </c>
      <c r="B4299" t="s">
        <v>12282</v>
      </c>
      <c r="C4299">
        <v>27</v>
      </c>
      <c r="D4299" t="s">
        <v>12283</v>
      </c>
      <c r="E4299" t="s">
        <v>201</v>
      </c>
      <c r="F4299" t="s">
        <v>34</v>
      </c>
      <c r="G4299" t="s">
        <v>15</v>
      </c>
      <c r="H4299" t="s">
        <v>16</v>
      </c>
      <c r="I4299" t="s">
        <v>35</v>
      </c>
      <c r="J4299" t="s">
        <v>12284</v>
      </c>
      <c r="K4299" t="s">
        <v>37</v>
      </c>
    </row>
    <row r="4300" spans="1:11" x14ac:dyDescent="0.35">
      <c r="A4300">
        <v>4299</v>
      </c>
      <c r="B4300" t="s">
        <v>12285</v>
      </c>
      <c r="C4300">
        <v>23</v>
      </c>
      <c r="D4300" t="s">
        <v>12286</v>
      </c>
      <c r="E4300" t="s">
        <v>25</v>
      </c>
      <c r="F4300" t="s">
        <v>67</v>
      </c>
      <c r="G4300" t="s">
        <v>47</v>
      </c>
      <c r="H4300" t="s">
        <v>31</v>
      </c>
      <c r="I4300" t="s">
        <v>153</v>
      </c>
      <c r="J4300" t="s">
        <v>12287</v>
      </c>
      <c r="K4300" t="s">
        <v>76</v>
      </c>
    </row>
    <row r="4301" spans="1:11" x14ac:dyDescent="0.35">
      <c r="A4301">
        <v>4300</v>
      </c>
      <c r="B4301" t="s">
        <v>12288</v>
      </c>
      <c r="C4301">
        <v>25</v>
      </c>
      <c r="D4301" t="s">
        <v>12289</v>
      </c>
      <c r="E4301" t="s">
        <v>57</v>
      </c>
      <c r="F4301" t="s">
        <v>40</v>
      </c>
      <c r="G4301" t="s">
        <v>62</v>
      </c>
      <c r="H4301" t="s">
        <v>23</v>
      </c>
      <c r="I4301" t="s">
        <v>102</v>
      </c>
      <c r="J4301" t="s">
        <v>12290</v>
      </c>
      <c r="K4301" t="s">
        <v>37</v>
      </c>
    </row>
    <row r="4302" spans="1:11" x14ac:dyDescent="0.35">
      <c r="A4302">
        <v>4301</v>
      </c>
      <c r="B4302" t="s">
        <v>9136</v>
      </c>
      <c r="C4302">
        <v>24</v>
      </c>
      <c r="D4302" t="s">
        <v>12291</v>
      </c>
      <c r="E4302" t="s">
        <v>25</v>
      </c>
      <c r="F4302" t="s">
        <v>32</v>
      </c>
      <c r="G4302" t="s">
        <v>120</v>
      </c>
      <c r="H4302" t="s">
        <v>57</v>
      </c>
      <c r="I4302" t="s">
        <v>35</v>
      </c>
      <c r="J4302">
        <v>246675946</v>
      </c>
      <c r="K4302" t="s">
        <v>76</v>
      </c>
    </row>
    <row r="4303" spans="1:11" x14ac:dyDescent="0.35">
      <c r="A4303">
        <v>4302</v>
      </c>
      <c r="B4303" t="s">
        <v>4060</v>
      </c>
      <c r="C4303">
        <v>21</v>
      </c>
      <c r="D4303" t="s">
        <v>12292</v>
      </c>
      <c r="E4303" t="s">
        <v>14</v>
      </c>
      <c r="F4303" t="s">
        <v>79</v>
      </c>
      <c r="G4303" t="s">
        <v>52</v>
      </c>
      <c r="H4303" t="s">
        <v>13</v>
      </c>
      <c r="I4303" t="s">
        <v>146</v>
      </c>
      <c r="J4303">
        <f>1-567-112-9813</f>
        <v>-10491</v>
      </c>
      <c r="K4303" t="s">
        <v>28</v>
      </c>
    </row>
    <row r="4304" spans="1:11" x14ac:dyDescent="0.35">
      <c r="A4304">
        <v>4303</v>
      </c>
      <c r="B4304" t="s">
        <v>12293</v>
      </c>
      <c r="C4304">
        <v>26</v>
      </c>
      <c r="D4304" t="s">
        <v>12294</v>
      </c>
      <c r="E4304" t="s">
        <v>16</v>
      </c>
      <c r="F4304" t="s">
        <v>101</v>
      </c>
      <c r="G4304" t="s">
        <v>33</v>
      </c>
      <c r="H4304" t="s">
        <v>34</v>
      </c>
      <c r="I4304" t="s">
        <v>35</v>
      </c>
      <c r="J4304" t="s">
        <v>12295</v>
      </c>
      <c r="K4304" t="s">
        <v>76</v>
      </c>
    </row>
    <row r="4305" spans="1:11" x14ac:dyDescent="0.35">
      <c r="A4305">
        <v>4304</v>
      </c>
      <c r="B4305" t="s">
        <v>12296</v>
      </c>
      <c r="C4305">
        <v>28</v>
      </c>
      <c r="D4305" t="s">
        <v>12297</v>
      </c>
      <c r="E4305" t="s">
        <v>13</v>
      </c>
      <c r="F4305" t="s">
        <v>31</v>
      </c>
      <c r="G4305" t="s">
        <v>15</v>
      </c>
      <c r="H4305" t="s">
        <v>16</v>
      </c>
      <c r="I4305" t="s">
        <v>88</v>
      </c>
      <c r="J4305" t="s">
        <v>12298</v>
      </c>
      <c r="K4305" t="s">
        <v>44</v>
      </c>
    </row>
    <row r="4306" spans="1:11" x14ac:dyDescent="0.35">
      <c r="A4306">
        <v>4305</v>
      </c>
      <c r="B4306" t="s">
        <v>12299</v>
      </c>
      <c r="C4306">
        <v>26</v>
      </c>
      <c r="D4306" t="s">
        <v>12300</v>
      </c>
      <c r="E4306" t="s">
        <v>177</v>
      </c>
      <c r="F4306" t="s">
        <v>14</v>
      </c>
      <c r="G4306" t="s">
        <v>41</v>
      </c>
      <c r="H4306" t="s">
        <v>42</v>
      </c>
      <c r="I4306" t="s">
        <v>48</v>
      </c>
      <c r="J4306" t="s">
        <v>12301</v>
      </c>
      <c r="K4306" t="s">
        <v>76</v>
      </c>
    </row>
    <row r="4307" spans="1:11" x14ac:dyDescent="0.35">
      <c r="A4307">
        <v>4306</v>
      </c>
      <c r="B4307" t="s">
        <v>12302</v>
      </c>
      <c r="C4307">
        <v>22</v>
      </c>
      <c r="D4307" t="s">
        <v>12303</v>
      </c>
      <c r="E4307" t="s">
        <v>57</v>
      </c>
      <c r="F4307" t="s">
        <v>79</v>
      </c>
      <c r="G4307" t="s">
        <v>52</v>
      </c>
      <c r="H4307" t="s">
        <v>13</v>
      </c>
      <c r="I4307" t="s">
        <v>48</v>
      </c>
      <c r="J4307" t="s">
        <v>12304</v>
      </c>
      <c r="K4307" t="s">
        <v>19</v>
      </c>
    </row>
    <row r="4308" spans="1:11" x14ac:dyDescent="0.35">
      <c r="A4308">
        <v>4307</v>
      </c>
      <c r="B4308" t="s">
        <v>12305</v>
      </c>
      <c r="C4308">
        <v>30</v>
      </c>
      <c r="D4308" t="s">
        <v>12306</v>
      </c>
      <c r="E4308" t="s">
        <v>101</v>
      </c>
      <c r="F4308" t="s">
        <v>101</v>
      </c>
      <c r="G4308" t="s">
        <v>47</v>
      </c>
      <c r="H4308" t="s">
        <v>31</v>
      </c>
      <c r="I4308" t="s">
        <v>48</v>
      </c>
      <c r="J4308" t="s">
        <v>12307</v>
      </c>
      <c r="K4308" t="s">
        <v>44</v>
      </c>
    </row>
    <row r="4309" spans="1:11" x14ac:dyDescent="0.35">
      <c r="A4309">
        <v>4308</v>
      </c>
      <c r="B4309" t="s">
        <v>12308</v>
      </c>
      <c r="C4309">
        <v>28</v>
      </c>
      <c r="D4309" t="s">
        <v>12309</v>
      </c>
      <c r="E4309" t="s">
        <v>23</v>
      </c>
      <c r="F4309" t="s">
        <v>101</v>
      </c>
      <c r="G4309" t="s">
        <v>47</v>
      </c>
      <c r="H4309" t="s">
        <v>31</v>
      </c>
      <c r="I4309" t="s">
        <v>26</v>
      </c>
      <c r="J4309" t="s">
        <v>12310</v>
      </c>
      <c r="K4309" t="s">
        <v>44</v>
      </c>
    </row>
    <row r="4310" spans="1:11" x14ac:dyDescent="0.35">
      <c r="A4310">
        <v>4309</v>
      </c>
      <c r="B4310" t="s">
        <v>12311</v>
      </c>
      <c r="C4310">
        <v>24</v>
      </c>
      <c r="D4310" t="s">
        <v>12312</v>
      </c>
      <c r="E4310" t="s">
        <v>22</v>
      </c>
      <c r="F4310" t="s">
        <v>67</v>
      </c>
      <c r="G4310" t="s">
        <v>15</v>
      </c>
      <c r="H4310" t="s">
        <v>16</v>
      </c>
      <c r="I4310" t="s">
        <v>35</v>
      </c>
      <c r="J4310" t="s">
        <v>12313</v>
      </c>
      <c r="K4310" t="s">
        <v>44</v>
      </c>
    </row>
    <row r="4311" spans="1:11" x14ac:dyDescent="0.35">
      <c r="A4311">
        <v>4310</v>
      </c>
      <c r="B4311" t="s">
        <v>12314</v>
      </c>
      <c r="C4311">
        <v>22</v>
      </c>
      <c r="D4311" t="s">
        <v>12315</v>
      </c>
      <c r="E4311" t="s">
        <v>133</v>
      </c>
      <c r="F4311" t="s">
        <v>22</v>
      </c>
      <c r="G4311" t="s">
        <v>47</v>
      </c>
      <c r="H4311" t="s">
        <v>31</v>
      </c>
      <c r="I4311" t="s">
        <v>35</v>
      </c>
      <c r="J4311">
        <v>5017175485</v>
      </c>
      <c r="K4311" t="s">
        <v>44</v>
      </c>
    </row>
    <row r="4312" spans="1:11" x14ac:dyDescent="0.35">
      <c r="A4312">
        <v>4311</v>
      </c>
      <c r="B4312" t="s">
        <v>755</v>
      </c>
      <c r="C4312">
        <v>22</v>
      </c>
      <c r="D4312" t="s">
        <v>12316</v>
      </c>
      <c r="E4312" t="s">
        <v>149</v>
      </c>
      <c r="F4312" t="s">
        <v>16</v>
      </c>
      <c r="G4312" t="s">
        <v>52</v>
      </c>
      <c r="H4312" t="s">
        <v>13</v>
      </c>
      <c r="I4312" t="s">
        <v>58</v>
      </c>
      <c r="J4312" t="s">
        <v>12317</v>
      </c>
      <c r="K4312" t="s">
        <v>44</v>
      </c>
    </row>
    <row r="4313" spans="1:11" x14ac:dyDescent="0.35">
      <c r="A4313">
        <v>4312</v>
      </c>
      <c r="B4313" t="s">
        <v>12318</v>
      </c>
      <c r="C4313">
        <v>28</v>
      </c>
      <c r="D4313" t="s">
        <v>12319</v>
      </c>
      <c r="E4313" t="s">
        <v>67</v>
      </c>
      <c r="F4313" t="s">
        <v>32</v>
      </c>
      <c r="G4313" t="s">
        <v>47</v>
      </c>
      <c r="H4313" t="s">
        <v>31</v>
      </c>
      <c r="I4313" t="s">
        <v>116</v>
      </c>
      <c r="J4313" t="s">
        <v>12320</v>
      </c>
      <c r="K4313" t="s">
        <v>76</v>
      </c>
    </row>
    <row r="4314" spans="1:11" x14ac:dyDescent="0.35">
      <c r="A4314">
        <v>4313</v>
      </c>
      <c r="B4314" t="s">
        <v>12321</v>
      </c>
      <c r="C4314">
        <v>20</v>
      </c>
      <c r="D4314" t="s">
        <v>12322</v>
      </c>
      <c r="E4314" t="s">
        <v>133</v>
      </c>
      <c r="F4314" t="s">
        <v>40</v>
      </c>
      <c r="G4314" t="s">
        <v>62</v>
      </c>
      <c r="H4314" t="s">
        <v>23</v>
      </c>
      <c r="I4314" t="s">
        <v>153</v>
      </c>
      <c r="J4314" t="s">
        <v>12323</v>
      </c>
      <c r="K4314" t="s">
        <v>44</v>
      </c>
    </row>
    <row r="4315" spans="1:11" x14ac:dyDescent="0.35">
      <c r="A4315">
        <v>4314</v>
      </c>
      <c r="B4315" t="s">
        <v>12324</v>
      </c>
      <c r="C4315">
        <v>23</v>
      </c>
      <c r="D4315" t="s">
        <v>12325</v>
      </c>
      <c r="E4315" t="s">
        <v>149</v>
      </c>
      <c r="F4315" t="s">
        <v>14</v>
      </c>
      <c r="G4315" t="s">
        <v>47</v>
      </c>
      <c r="H4315" t="s">
        <v>31</v>
      </c>
      <c r="I4315" t="s">
        <v>58</v>
      </c>
      <c r="J4315" t="s">
        <v>12326</v>
      </c>
      <c r="K4315" t="s">
        <v>19</v>
      </c>
    </row>
    <row r="4316" spans="1:11" x14ac:dyDescent="0.35">
      <c r="A4316">
        <v>4315</v>
      </c>
      <c r="B4316" t="s">
        <v>12327</v>
      </c>
      <c r="C4316">
        <v>24</v>
      </c>
      <c r="D4316" t="s">
        <v>12328</v>
      </c>
      <c r="E4316" t="s">
        <v>169</v>
      </c>
      <c r="F4316" t="s">
        <v>133</v>
      </c>
      <c r="G4316" t="s">
        <v>52</v>
      </c>
      <c r="H4316" t="s">
        <v>13</v>
      </c>
      <c r="I4316" t="s">
        <v>153</v>
      </c>
      <c r="J4316">
        <v>1288226188</v>
      </c>
      <c r="K4316" t="s">
        <v>44</v>
      </c>
    </row>
    <row r="4317" spans="1:11" x14ac:dyDescent="0.35">
      <c r="A4317">
        <v>4316</v>
      </c>
      <c r="B4317" t="s">
        <v>12329</v>
      </c>
      <c r="C4317">
        <v>29</v>
      </c>
      <c r="D4317" t="s">
        <v>12330</v>
      </c>
      <c r="E4317" t="s">
        <v>14</v>
      </c>
      <c r="F4317" t="s">
        <v>34</v>
      </c>
      <c r="G4317" t="s">
        <v>80</v>
      </c>
      <c r="H4317" t="s">
        <v>32</v>
      </c>
      <c r="I4317" t="s">
        <v>102</v>
      </c>
      <c r="J4317" t="s">
        <v>12331</v>
      </c>
      <c r="K4317" t="s">
        <v>19</v>
      </c>
    </row>
    <row r="4318" spans="1:11" x14ac:dyDescent="0.35">
      <c r="A4318">
        <v>4317</v>
      </c>
      <c r="B4318" t="s">
        <v>12332</v>
      </c>
      <c r="C4318">
        <v>22</v>
      </c>
      <c r="D4318" t="s">
        <v>12333</v>
      </c>
      <c r="E4318" t="s">
        <v>177</v>
      </c>
      <c r="F4318" t="s">
        <v>32</v>
      </c>
      <c r="G4318" t="s">
        <v>15</v>
      </c>
      <c r="H4318" t="s">
        <v>16</v>
      </c>
      <c r="I4318" t="s">
        <v>153</v>
      </c>
      <c r="J4318" t="s">
        <v>12334</v>
      </c>
      <c r="K4318" t="s">
        <v>19</v>
      </c>
    </row>
    <row r="4319" spans="1:11" x14ac:dyDescent="0.35">
      <c r="A4319">
        <v>4318</v>
      </c>
      <c r="B4319" t="s">
        <v>12335</v>
      </c>
      <c r="C4319">
        <v>22</v>
      </c>
      <c r="D4319" t="s">
        <v>12336</v>
      </c>
      <c r="E4319" t="s">
        <v>201</v>
      </c>
      <c r="F4319" t="s">
        <v>133</v>
      </c>
      <c r="G4319" t="s">
        <v>62</v>
      </c>
      <c r="H4319" t="s">
        <v>23</v>
      </c>
      <c r="I4319" t="s">
        <v>53</v>
      </c>
      <c r="J4319" t="s">
        <v>12337</v>
      </c>
      <c r="K4319" t="s">
        <v>37</v>
      </c>
    </row>
    <row r="4320" spans="1:11" x14ac:dyDescent="0.35">
      <c r="A4320">
        <v>4319</v>
      </c>
      <c r="B4320" t="s">
        <v>12338</v>
      </c>
      <c r="C4320">
        <v>25</v>
      </c>
      <c r="D4320" t="s">
        <v>12339</v>
      </c>
      <c r="E4320" t="s">
        <v>57</v>
      </c>
      <c r="F4320" t="s">
        <v>169</v>
      </c>
      <c r="G4320" t="s">
        <v>80</v>
      </c>
      <c r="H4320" t="s">
        <v>32</v>
      </c>
      <c r="I4320" t="s">
        <v>91</v>
      </c>
      <c r="J4320" t="s">
        <v>12340</v>
      </c>
      <c r="K4320" t="s">
        <v>37</v>
      </c>
    </row>
    <row r="4321" spans="1:11" x14ac:dyDescent="0.35">
      <c r="A4321">
        <v>4320</v>
      </c>
      <c r="B4321" t="s">
        <v>12341</v>
      </c>
      <c r="C4321">
        <v>20</v>
      </c>
      <c r="D4321" t="s">
        <v>12342</v>
      </c>
      <c r="E4321" t="s">
        <v>14</v>
      </c>
      <c r="F4321" t="s">
        <v>40</v>
      </c>
      <c r="G4321" t="s">
        <v>33</v>
      </c>
      <c r="H4321" t="s">
        <v>34</v>
      </c>
      <c r="I4321" t="s">
        <v>153</v>
      </c>
      <c r="J4321" t="s">
        <v>12343</v>
      </c>
      <c r="K4321" t="s">
        <v>19</v>
      </c>
    </row>
    <row r="4322" spans="1:11" x14ac:dyDescent="0.35">
      <c r="A4322">
        <v>4321</v>
      </c>
      <c r="B4322" t="s">
        <v>12344</v>
      </c>
      <c r="C4322">
        <v>20</v>
      </c>
      <c r="D4322" t="s">
        <v>12345</v>
      </c>
      <c r="E4322" t="s">
        <v>13</v>
      </c>
      <c r="F4322" t="s">
        <v>23</v>
      </c>
      <c r="G4322" t="s">
        <v>120</v>
      </c>
      <c r="H4322" t="s">
        <v>57</v>
      </c>
      <c r="I4322" t="s">
        <v>91</v>
      </c>
      <c r="J4322" t="s">
        <v>12346</v>
      </c>
      <c r="K4322" t="s">
        <v>44</v>
      </c>
    </row>
    <row r="4323" spans="1:11" x14ac:dyDescent="0.35">
      <c r="A4323">
        <v>4322</v>
      </c>
      <c r="B4323" t="s">
        <v>12347</v>
      </c>
      <c r="C4323">
        <v>29</v>
      </c>
      <c r="D4323" t="s">
        <v>12348</v>
      </c>
      <c r="E4323" t="s">
        <v>23</v>
      </c>
      <c r="F4323" t="s">
        <v>101</v>
      </c>
      <c r="G4323" t="s">
        <v>24</v>
      </c>
      <c r="H4323" t="s">
        <v>25</v>
      </c>
      <c r="I4323" t="s">
        <v>53</v>
      </c>
      <c r="J4323">
        <v>5090212139</v>
      </c>
      <c r="K4323" t="s">
        <v>19</v>
      </c>
    </row>
    <row r="4324" spans="1:11" x14ac:dyDescent="0.35">
      <c r="A4324">
        <v>4323</v>
      </c>
      <c r="B4324" t="s">
        <v>12349</v>
      </c>
      <c r="C4324">
        <v>21</v>
      </c>
      <c r="D4324" t="s">
        <v>12350</v>
      </c>
      <c r="E4324" t="s">
        <v>133</v>
      </c>
      <c r="F4324" t="s">
        <v>169</v>
      </c>
      <c r="G4324" t="s">
        <v>33</v>
      </c>
      <c r="H4324" t="s">
        <v>34</v>
      </c>
      <c r="I4324" t="s">
        <v>146</v>
      </c>
      <c r="J4324" t="s">
        <v>12351</v>
      </c>
      <c r="K4324" t="s">
        <v>19</v>
      </c>
    </row>
    <row r="4325" spans="1:11" x14ac:dyDescent="0.35">
      <c r="A4325">
        <v>4324</v>
      </c>
      <c r="B4325" t="s">
        <v>12352</v>
      </c>
      <c r="C4325">
        <v>25</v>
      </c>
      <c r="D4325" t="s">
        <v>12353</v>
      </c>
      <c r="E4325" t="s">
        <v>16</v>
      </c>
      <c r="F4325" t="s">
        <v>101</v>
      </c>
      <c r="G4325" t="s">
        <v>15</v>
      </c>
      <c r="H4325" t="s">
        <v>16</v>
      </c>
      <c r="I4325" t="s">
        <v>35</v>
      </c>
      <c r="J4325" t="s">
        <v>12354</v>
      </c>
      <c r="K4325" t="s">
        <v>76</v>
      </c>
    </row>
    <row r="4326" spans="1:11" x14ac:dyDescent="0.35">
      <c r="A4326">
        <v>4325</v>
      </c>
      <c r="B4326" t="s">
        <v>12355</v>
      </c>
      <c r="C4326">
        <v>25</v>
      </c>
      <c r="D4326" t="s">
        <v>12356</v>
      </c>
      <c r="E4326" t="s">
        <v>201</v>
      </c>
      <c r="F4326" t="s">
        <v>23</v>
      </c>
      <c r="G4326" t="s">
        <v>24</v>
      </c>
      <c r="H4326" t="s">
        <v>25</v>
      </c>
      <c r="I4326" t="s">
        <v>63</v>
      </c>
      <c r="J4326" t="s">
        <v>12357</v>
      </c>
      <c r="K4326" t="s">
        <v>28</v>
      </c>
    </row>
    <row r="4327" spans="1:11" x14ac:dyDescent="0.35">
      <c r="A4327">
        <v>4326</v>
      </c>
      <c r="B4327" t="s">
        <v>12358</v>
      </c>
      <c r="C4327">
        <v>25</v>
      </c>
      <c r="D4327" t="s">
        <v>12359</v>
      </c>
      <c r="E4327" t="s">
        <v>169</v>
      </c>
      <c r="F4327" t="s">
        <v>22</v>
      </c>
      <c r="G4327" t="s">
        <v>24</v>
      </c>
      <c r="H4327" t="s">
        <v>25</v>
      </c>
      <c r="I4327" t="s">
        <v>68</v>
      </c>
      <c r="J4327" t="s">
        <v>12360</v>
      </c>
      <c r="K4327" t="s">
        <v>76</v>
      </c>
    </row>
    <row r="4328" spans="1:11" x14ac:dyDescent="0.35">
      <c r="A4328">
        <v>4327</v>
      </c>
      <c r="B4328" t="s">
        <v>12361</v>
      </c>
      <c r="C4328">
        <v>26</v>
      </c>
      <c r="D4328" t="s">
        <v>12362</v>
      </c>
      <c r="E4328" t="s">
        <v>79</v>
      </c>
      <c r="F4328" t="s">
        <v>32</v>
      </c>
      <c r="G4328" t="s">
        <v>15</v>
      </c>
      <c r="H4328" t="s">
        <v>16</v>
      </c>
      <c r="I4328" t="s">
        <v>35</v>
      </c>
      <c r="J4328">
        <f>1-708-969-1937</f>
        <v>-3613</v>
      </c>
      <c r="K4328" t="s">
        <v>19</v>
      </c>
    </row>
    <row r="4329" spans="1:11" x14ac:dyDescent="0.35">
      <c r="A4329">
        <v>4328</v>
      </c>
      <c r="B4329" t="s">
        <v>12363</v>
      </c>
      <c r="C4329">
        <v>26</v>
      </c>
      <c r="D4329" t="s">
        <v>12364</v>
      </c>
      <c r="E4329" t="s">
        <v>79</v>
      </c>
      <c r="F4329" t="s">
        <v>22</v>
      </c>
      <c r="G4329" t="s">
        <v>120</v>
      </c>
      <c r="H4329" t="s">
        <v>57</v>
      </c>
      <c r="I4329" t="s">
        <v>102</v>
      </c>
      <c r="J4329" t="s">
        <v>12365</v>
      </c>
      <c r="K4329" t="s">
        <v>19</v>
      </c>
    </row>
    <row r="4330" spans="1:11" x14ac:dyDescent="0.35">
      <c r="A4330">
        <v>4329</v>
      </c>
      <c r="B4330" t="s">
        <v>12366</v>
      </c>
      <c r="C4330">
        <v>26</v>
      </c>
      <c r="D4330" t="s">
        <v>12367</v>
      </c>
      <c r="E4330" t="s">
        <v>101</v>
      </c>
      <c r="F4330" t="s">
        <v>14</v>
      </c>
      <c r="G4330" t="s">
        <v>87</v>
      </c>
      <c r="H4330" t="s">
        <v>79</v>
      </c>
      <c r="I4330" t="s">
        <v>116</v>
      </c>
      <c r="J4330" t="s">
        <v>12368</v>
      </c>
      <c r="K4330" t="s">
        <v>28</v>
      </c>
    </row>
    <row r="4331" spans="1:11" x14ac:dyDescent="0.35">
      <c r="A4331">
        <v>4330</v>
      </c>
      <c r="B4331" t="s">
        <v>12369</v>
      </c>
      <c r="C4331">
        <v>21</v>
      </c>
      <c r="D4331" t="s">
        <v>12370</v>
      </c>
      <c r="E4331" t="s">
        <v>16</v>
      </c>
      <c r="F4331" t="s">
        <v>34</v>
      </c>
      <c r="G4331" t="s">
        <v>52</v>
      </c>
      <c r="H4331" t="s">
        <v>13</v>
      </c>
      <c r="I4331" t="s">
        <v>17</v>
      </c>
      <c r="J4331">
        <f>1-339-616-6617</f>
        <v>-7571</v>
      </c>
      <c r="K4331" t="s">
        <v>28</v>
      </c>
    </row>
    <row r="4332" spans="1:11" x14ac:dyDescent="0.35">
      <c r="A4332">
        <v>4331</v>
      </c>
      <c r="B4332" t="s">
        <v>12371</v>
      </c>
      <c r="C4332">
        <v>26</v>
      </c>
      <c r="D4332" t="s">
        <v>12372</v>
      </c>
      <c r="E4332" t="s">
        <v>42</v>
      </c>
      <c r="F4332" t="s">
        <v>16</v>
      </c>
      <c r="G4332" t="s">
        <v>87</v>
      </c>
      <c r="H4332" t="s">
        <v>79</v>
      </c>
      <c r="I4332" t="s">
        <v>146</v>
      </c>
      <c r="J4332" t="s">
        <v>12373</v>
      </c>
      <c r="K4332" t="s">
        <v>37</v>
      </c>
    </row>
    <row r="4333" spans="1:11" x14ac:dyDescent="0.35">
      <c r="A4333">
        <v>4332</v>
      </c>
      <c r="B4333" t="s">
        <v>12374</v>
      </c>
      <c r="C4333">
        <v>20</v>
      </c>
      <c r="D4333" t="s">
        <v>12375</v>
      </c>
      <c r="E4333" t="s">
        <v>177</v>
      </c>
      <c r="F4333" t="s">
        <v>23</v>
      </c>
      <c r="G4333" t="s">
        <v>80</v>
      </c>
      <c r="H4333" t="s">
        <v>32</v>
      </c>
      <c r="I4333" t="s">
        <v>35</v>
      </c>
      <c r="J4333" t="s">
        <v>12376</v>
      </c>
      <c r="K4333" t="s">
        <v>37</v>
      </c>
    </row>
    <row r="4334" spans="1:11" x14ac:dyDescent="0.35">
      <c r="A4334">
        <v>4333</v>
      </c>
      <c r="B4334" t="s">
        <v>12377</v>
      </c>
      <c r="C4334">
        <v>23</v>
      </c>
      <c r="D4334" t="s">
        <v>12378</v>
      </c>
      <c r="E4334" t="s">
        <v>31</v>
      </c>
      <c r="F4334" t="s">
        <v>149</v>
      </c>
      <c r="G4334" t="s">
        <v>33</v>
      </c>
      <c r="H4334" t="s">
        <v>34</v>
      </c>
      <c r="I4334" t="s">
        <v>153</v>
      </c>
      <c r="J4334" t="s">
        <v>12379</v>
      </c>
      <c r="K4334" t="s">
        <v>19</v>
      </c>
    </row>
    <row r="4335" spans="1:11" x14ac:dyDescent="0.35">
      <c r="A4335">
        <v>4334</v>
      </c>
      <c r="B4335" t="s">
        <v>12380</v>
      </c>
      <c r="C4335">
        <v>25</v>
      </c>
      <c r="D4335" t="s">
        <v>12381</v>
      </c>
      <c r="E4335" t="s">
        <v>149</v>
      </c>
      <c r="F4335" t="s">
        <v>67</v>
      </c>
      <c r="G4335" t="s">
        <v>62</v>
      </c>
      <c r="H4335" t="s">
        <v>23</v>
      </c>
      <c r="I4335" t="s">
        <v>17</v>
      </c>
      <c r="J4335" t="s">
        <v>12382</v>
      </c>
      <c r="K4335" t="s">
        <v>19</v>
      </c>
    </row>
    <row r="4336" spans="1:11" x14ac:dyDescent="0.35">
      <c r="A4336">
        <v>4335</v>
      </c>
      <c r="B4336" t="s">
        <v>12383</v>
      </c>
      <c r="C4336">
        <v>29</v>
      </c>
      <c r="D4336" t="s">
        <v>12384</v>
      </c>
      <c r="E4336" t="s">
        <v>14</v>
      </c>
      <c r="F4336" t="s">
        <v>32</v>
      </c>
      <c r="G4336" t="s">
        <v>62</v>
      </c>
      <c r="H4336" t="s">
        <v>23</v>
      </c>
      <c r="I4336" t="s">
        <v>146</v>
      </c>
      <c r="J4336" t="s">
        <v>12385</v>
      </c>
      <c r="K4336" t="s">
        <v>76</v>
      </c>
    </row>
    <row r="4337" spans="1:11" x14ac:dyDescent="0.35">
      <c r="A4337">
        <v>4336</v>
      </c>
      <c r="B4337" t="s">
        <v>12386</v>
      </c>
      <c r="C4337">
        <v>22</v>
      </c>
      <c r="D4337" t="s">
        <v>12387</v>
      </c>
      <c r="E4337" t="s">
        <v>201</v>
      </c>
      <c r="F4337" t="s">
        <v>42</v>
      </c>
      <c r="G4337" t="s">
        <v>87</v>
      </c>
      <c r="H4337" t="s">
        <v>79</v>
      </c>
      <c r="I4337" t="s">
        <v>91</v>
      </c>
      <c r="J4337" t="s">
        <v>12388</v>
      </c>
      <c r="K4337" t="s">
        <v>76</v>
      </c>
    </row>
    <row r="4338" spans="1:11" x14ac:dyDescent="0.35">
      <c r="A4338">
        <v>4337</v>
      </c>
      <c r="B4338" t="s">
        <v>12389</v>
      </c>
      <c r="C4338">
        <v>22</v>
      </c>
      <c r="D4338" t="s">
        <v>12390</v>
      </c>
      <c r="E4338" t="s">
        <v>79</v>
      </c>
      <c r="F4338" t="s">
        <v>177</v>
      </c>
      <c r="G4338" t="s">
        <v>15</v>
      </c>
      <c r="H4338" t="s">
        <v>16</v>
      </c>
      <c r="I4338" t="s">
        <v>88</v>
      </c>
      <c r="J4338" t="s">
        <v>12391</v>
      </c>
      <c r="K4338" t="s">
        <v>19</v>
      </c>
    </row>
    <row r="4339" spans="1:11" x14ac:dyDescent="0.35">
      <c r="A4339">
        <v>4338</v>
      </c>
      <c r="B4339" t="s">
        <v>12392</v>
      </c>
      <c r="C4339">
        <v>20</v>
      </c>
      <c r="D4339" t="s">
        <v>12393</v>
      </c>
      <c r="E4339" t="s">
        <v>40</v>
      </c>
      <c r="F4339" t="s">
        <v>32</v>
      </c>
      <c r="G4339" t="s">
        <v>24</v>
      </c>
      <c r="H4339" t="s">
        <v>25</v>
      </c>
      <c r="I4339" t="s">
        <v>26</v>
      </c>
      <c r="J4339" t="s">
        <v>12394</v>
      </c>
      <c r="K4339" t="s">
        <v>44</v>
      </c>
    </row>
    <row r="4340" spans="1:11" x14ac:dyDescent="0.35">
      <c r="A4340">
        <v>4339</v>
      </c>
      <c r="B4340" t="s">
        <v>12395</v>
      </c>
      <c r="C4340">
        <v>23</v>
      </c>
      <c r="D4340" t="s">
        <v>12396</v>
      </c>
      <c r="E4340" t="s">
        <v>169</v>
      </c>
      <c r="F4340" t="s">
        <v>133</v>
      </c>
      <c r="G4340" t="s">
        <v>41</v>
      </c>
      <c r="H4340" t="s">
        <v>42</v>
      </c>
      <c r="I4340" t="s">
        <v>68</v>
      </c>
      <c r="J4340" t="s">
        <v>12397</v>
      </c>
      <c r="K4340" t="s">
        <v>19</v>
      </c>
    </row>
    <row r="4341" spans="1:11" x14ac:dyDescent="0.35">
      <c r="A4341">
        <v>4340</v>
      </c>
      <c r="B4341" t="s">
        <v>12398</v>
      </c>
      <c r="C4341">
        <v>26</v>
      </c>
      <c r="D4341" t="s">
        <v>12399</v>
      </c>
      <c r="E4341" t="s">
        <v>31</v>
      </c>
      <c r="F4341" t="s">
        <v>32</v>
      </c>
      <c r="G4341" t="s">
        <v>15</v>
      </c>
      <c r="H4341" t="s">
        <v>16</v>
      </c>
      <c r="I4341" t="s">
        <v>91</v>
      </c>
      <c r="J4341">
        <v>1471203462</v>
      </c>
      <c r="K4341" t="s">
        <v>37</v>
      </c>
    </row>
    <row r="4342" spans="1:11" x14ac:dyDescent="0.35">
      <c r="A4342">
        <v>4341</v>
      </c>
      <c r="B4342" t="s">
        <v>12400</v>
      </c>
      <c r="C4342">
        <v>30</v>
      </c>
      <c r="D4342" t="s">
        <v>12401</v>
      </c>
      <c r="E4342" t="s">
        <v>23</v>
      </c>
      <c r="F4342" t="s">
        <v>201</v>
      </c>
      <c r="G4342" t="s">
        <v>80</v>
      </c>
      <c r="H4342" t="s">
        <v>32</v>
      </c>
      <c r="I4342" t="s">
        <v>146</v>
      </c>
      <c r="J4342">
        <v>4361911701</v>
      </c>
      <c r="K4342" t="s">
        <v>28</v>
      </c>
    </row>
    <row r="4343" spans="1:11" x14ac:dyDescent="0.35">
      <c r="A4343">
        <v>4342</v>
      </c>
      <c r="B4343" t="s">
        <v>12402</v>
      </c>
      <c r="C4343">
        <v>21</v>
      </c>
      <c r="D4343" t="s">
        <v>12403</v>
      </c>
      <c r="E4343" t="s">
        <v>67</v>
      </c>
      <c r="F4343" t="s">
        <v>133</v>
      </c>
      <c r="G4343" t="s">
        <v>33</v>
      </c>
      <c r="H4343" t="s">
        <v>34</v>
      </c>
      <c r="I4343" t="s">
        <v>26</v>
      </c>
      <c r="J4343" t="s">
        <v>12404</v>
      </c>
      <c r="K4343" t="s">
        <v>44</v>
      </c>
    </row>
    <row r="4344" spans="1:11" x14ac:dyDescent="0.35">
      <c r="A4344">
        <v>4343</v>
      </c>
      <c r="B4344" t="s">
        <v>12405</v>
      </c>
      <c r="C4344">
        <v>27</v>
      </c>
      <c r="D4344" t="s">
        <v>12406</v>
      </c>
      <c r="E4344" t="s">
        <v>201</v>
      </c>
      <c r="F4344" t="s">
        <v>177</v>
      </c>
      <c r="G4344" t="s">
        <v>62</v>
      </c>
      <c r="H4344" t="s">
        <v>23</v>
      </c>
      <c r="I4344" t="s">
        <v>68</v>
      </c>
      <c r="J4344" t="s">
        <v>12407</v>
      </c>
      <c r="K4344" t="s">
        <v>28</v>
      </c>
    </row>
    <row r="4345" spans="1:11" x14ac:dyDescent="0.35">
      <c r="A4345">
        <v>4344</v>
      </c>
      <c r="B4345" t="s">
        <v>12408</v>
      </c>
      <c r="C4345">
        <v>21</v>
      </c>
      <c r="D4345" t="s">
        <v>12409</v>
      </c>
      <c r="E4345" t="s">
        <v>13</v>
      </c>
      <c r="F4345" t="s">
        <v>201</v>
      </c>
      <c r="G4345" t="s">
        <v>41</v>
      </c>
      <c r="H4345" t="s">
        <v>42</v>
      </c>
      <c r="I4345" t="s">
        <v>91</v>
      </c>
      <c r="J4345" t="s">
        <v>12410</v>
      </c>
      <c r="K4345" t="s">
        <v>44</v>
      </c>
    </row>
    <row r="4346" spans="1:11" x14ac:dyDescent="0.35">
      <c r="A4346">
        <v>4345</v>
      </c>
      <c r="B4346" t="s">
        <v>12411</v>
      </c>
      <c r="C4346">
        <v>24</v>
      </c>
      <c r="D4346" t="s">
        <v>12412</v>
      </c>
      <c r="E4346" t="s">
        <v>40</v>
      </c>
      <c r="F4346" t="s">
        <v>67</v>
      </c>
      <c r="G4346" t="s">
        <v>52</v>
      </c>
      <c r="H4346" t="s">
        <v>13</v>
      </c>
      <c r="I4346" t="s">
        <v>68</v>
      </c>
      <c r="J4346" t="s">
        <v>12413</v>
      </c>
      <c r="K4346" t="s">
        <v>28</v>
      </c>
    </row>
    <row r="4347" spans="1:11" x14ac:dyDescent="0.35">
      <c r="A4347">
        <v>4346</v>
      </c>
      <c r="B4347" t="s">
        <v>12414</v>
      </c>
      <c r="C4347">
        <v>27</v>
      </c>
      <c r="D4347" t="s">
        <v>12415</v>
      </c>
      <c r="E4347" t="s">
        <v>177</v>
      </c>
      <c r="F4347" t="s">
        <v>177</v>
      </c>
      <c r="G4347" t="s">
        <v>41</v>
      </c>
      <c r="H4347" t="s">
        <v>42</v>
      </c>
      <c r="I4347" t="s">
        <v>26</v>
      </c>
      <c r="J4347" t="s">
        <v>12416</v>
      </c>
      <c r="K4347" t="s">
        <v>37</v>
      </c>
    </row>
    <row r="4348" spans="1:11" x14ac:dyDescent="0.35">
      <c r="A4348">
        <v>4347</v>
      </c>
      <c r="B4348" t="s">
        <v>12417</v>
      </c>
      <c r="C4348">
        <v>25</v>
      </c>
      <c r="D4348" t="s">
        <v>12418</v>
      </c>
      <c r="E4348" t="s">
        <v>32</v>
      </c>
      <c r="F4348" t="s">
        <v>31</v>
      </c>
      <c r="G4348" t="s">
        <v>80</v>
      </c>
      <c r="H4348" t="s">
        <v>32</v>
      </c>
      <c r="I4348" t="s">
        <v>88</v>
      </c>
      <c r="J4348" t="s">
        <v>12419</v>
      </c>
      <c r="K4348" t="s">
        <v>44</v>
      </c>
    </row>
    <row r="4349" spans="1:11" x14ac:dyDescent="0.35">
      <c r="A4349">
        <v>4348</v>
      </c>
      <c r="B4349" t="s">
        <v>12420</v>
      </c>
      <c r="C4349">
        <v>29</v>
      </c>
      <c r="D4349" t="s">
        <v>12421</v>
      </c>
      <c r="E4349" t="s">
        <v>13</v>
      </c>
      <c r="F4349" t="s">
        <v>149</v>
      </c>
      <c r="G4349" t="s">
        <v>87</v>
      </c>
      <c r="H4349" t="s">
        <v>79</v>
      </c>
      <c r="I4349" t="s">
        <v>48</v>
      </c>
      <c r="J4349" t="s">
        <v>12422</v>
      </c>
      <c r="K4349" t="s">
        <v>76</v>
      </c>
    </row>
    <row r="4350" spans="1:11" x14ac:dyDescent="0.35">
      <c r="A4350">
        <v>4349</v>
      </c>
      <c r="B4350" t="s">
        <v>12423</v>
      </c>
      <c r="C4350">
        <v>20</v>
      </c>
      <c r="D4350" t="s">
        <v>12424</v>
      </c>
      <c r="E4350" t="s">
        <v>31</v>
      </c>
      <c r="F4350" t="s">
        <v>34</v>
      </c>
      <c r="G4350" t="s">
        <v>52</v>
      </c>
      <c r="H4350" t="s">
        <v>13</v>
      </c>
      <c r="I4350" t="s">
        <v>53</v>
      </c>
      <c r="J4350" t="s">
        <v>12425</v>
      </c>
      <c r="K4350" t="s">
        <v>19</v>
      </c>
    </row>
    <row r="4351" spans="1:11" x14ac:dyDescent="0.35">
      <c r="A4351">
        <v>4350</v>
      </c>
      <c r="B4351" t="s">
        <v>12426</v>
      </c>
      <c r="C4351">
        <v>26</v>
      </c>
      <c r="D4351" t="s">
        <v>12427</v>
      </c>
      <c r="E4351" t="s">
        <v>177</v>
      </c>
      <c r="F4351" t="s">
        <v>169</v>
      </c>
      <c r="G4351" t="s">
        <v>80</v>
      </c>
      <c r="H4351" t="s">
        <v>32</v>
      </c>
      <c r="I4351" t="s">
        <v>17</v>
      </c>
      <c r="J4351" t="s">
        <v>12428</v>
      </c>
      <c r="K4351" t="s">
        <v>19</v>
      </c>
    </row>
    <row r="4352" spans="1:11" x14ac:dyDescent="0.35">
      <c r="A4352">
        <v>4351</v>
      </c>
      <c r="B4352" t="s">
        <v>12429</v>
      </c>
      <c r="C4352">
        <v>23</v>
      </c>
      <c r="D4352" t="s">
        <v>12430</v>
      </c>
      <c r="E4352" t="s">
        <v>14</v>
      </c>
      <c r="F4352" t="s">
        <v>101</v>
      </c>
      <c r="G4352" t="s">
        <v>15</v>
      </c>
      <c r="H4352" t="s">
        <v>16</v>
      </c>
      <c r="I4352" t="s">
        <v>63</v>
      </c>
      <c r="J4352" t="s">
        <v>12431</v>
      </c>
      <c r="K4352" t="s">
        <v>37</v>
      </c>
    </row>
    <row r="4353" spans="1:11" x14ac:dyDescent="0.35">
      <c r="A4353">
        <v>4352</v>
      </c>
      <c r="B4353" t="s">
        <v>12432</v>
      </c>
      <c r="C4353">
        <v>20</v>
      </c>
      <c r="D4353" t="s">
        <v>12433</v>
      </c>
      <c r="E4353" t="s">
        <v>42</v>
      </c>
      <c r="F4353" t="s">
        <v>169</v>
      </c>
      <c r="G4353" t="s">
        <v>87</v>
      </c>
      <c r="H4353" t="s">
        <v>79</v>
      </c>
      <c r="I4353" t="s">
        <v>17</v>
      </c>
      <c r="J4353" t="s">
        <v>12434</v>
      </c>
      <c r="K4353" t="s">
        <v>19</v>
      </c>
    </row>
    <row r="4354" spans="1:11" x14ac:dyDescent="0.35">
      <c r="A4354">
        <v>4353</v>
      </c>
      <c r="B4354" t="s">
        <v>12435</v>
      </c>
      <c r="C4354">
        <v>27</v>
      </c>
      <c r="D4354" t="s">
        <v>12436</v>
      </c>
      <c r="E4354" t="s">
        <v>169</v>
      </c>
      <c r="F4354" t="s">
        <v>31</v>
      </c>
      <c r="G4354" t="s">
        <v>62</v>
      </c>
      <c r="H4354" t="s">
        <v>23</v>
      </c>
      <c r="I4354" t="s">
        <v>48</v>
      </c>
      <c r="J4354" t="s">
        <v>12437</v>
      </c>
      <c r="K4354" t="s">
        <v>44</v>
      </c>
    </row>
    <row r="4355" spans="1:11" x14ac:dyDescent="0.35">
      <c r="A4355">
        <v>4354</v>
      </c>
      <c r="B4355" t="s">
        <v>12438</v>
      </c>
      <c r="C4355">
        <v>29</v>
      </c>
      <c r="D4355" t="s">
        <v>12439</v>
      </c>
      <c r="E4355" t="s">
        <v>177</v>
      </c>
      <c r="F4355" t="s">
        <v>149</v>
      </c>
      <c r="G4355" t="s">
        <v>41</v>
      </c>
      <c r="H4355" t="s">
        <v>42</v>
      </c>
      <c r="I4355" t="s">
        <v>102</v>
      </c>
      <c r="J4355" t="s">
        <v>12440</v>
      </c>
      <c r="K4355" t="s">
        <v>44</v>
      </c>
    </row>
    <row r="4356" spans="1:11" x14ac:dyDescent="0.35">
      <c r="A4356">
        <v>4355</v>
      </c>
      <c r="B4356" t="s">
        <v>12441</v>
      </c>
      <c r="C4356">
        <v>20</v>
      </c>
      <c r="D4356" t="s">
        <v>12442</v>
      </c>
      <c r="E4356" t="s">
        <v>34</v>
      </c>
      <c r="F4356" t="s">
        <v>101</v>
      </c>
      <c r="G4356" t="s">
        <v>80</v>
      </c>
      <c r="H4356" t="s">
        <v>32</v>
      </c>
      <c r="I4356" t="s">
        <v>63</v>
      </c>
      <c r="J4356" t="s">
        <v>12443</v>
      </c>
      <c r="K4356" t="s">
        <v>37</v>
      </c>
    </row>
    <row r="4357" spans="1:11" x14ac:dyDescent="0.35">
      <c r="A4357">
        <v>4356</v>
      </c>
      <c r="B4357" t="s">
        <v>12444</v>
      </c>
      <c r="C4357">
        <v>21</v>
      </c>
      <c r="D4357" t="s">
        <v>12445</v>
      </c>
      <c r="E4357" t="s">
        <v>149</v>
      </c>
      <c r="F4357" t="s">
        <v>25</v>
      </c>
      <c r="G4357" t="s">
        <v>15</v>
      </c>
      <c r="H4357" t="s">
        <v>16</v>
      </c>
      <c r="I4357" t="s">
        <v>35</v>
      </c>
      <c r="J4357" t="s">
        <v>12446</v>
      </c>
      <c r="K4357" t="s">
        <v>28</v>
      </c>
    </row>
    <row r="4358" spans="1:11" x14ac:dyDescent="0.35">
      <c r="A4358">
        <v>4357</v>
      </c>
      <c r="B4358" t="s">
        <v>12447</v>
      </c>
      <c r="C4358">
        <v>20</v>
      </c>
      <c r="D4358" t="s">
        <v>12448</v>
      </c>
      <c r="E4358" t="s">
        <v>201</v>
      </c>
      <c r="F4358" t="s">
        <v>79</v>
      </c>
      <c r="G4358" t="s">
        <v>120</v>
      </c>
      <c r="H4358" t="s">
        <v>57</v>
      </c>
      <c r="I4358" t="s">
        <v>146</v>
      </c>
      <c r="J4358" t="s">
        <v>12449</v>
      </c>
      <c r="K4358" t="s">
        <v>76</v>
      </c>
    </row>
    <row r="4359" spans="1:11" x14ac:dyDescent="0.35">
      <c r="A4359">
        <v>4358</v>
      </c>
      <c r="B4359" t="s">
        <v>12450</v>
      </c>
      <c r="C4359">
        <v>25</v>
      </c>
      <c r="D4359" t="s">
        <v>12451</v>
      </c>
      <c r="E4359" t="s">
        <v>133</v>
      </c>
      <c r="F4359" t="s">
        <v>101</v>
      </c>
      <c r="G4359" t="s">
        <v>62</v>
      </c>
      <c r="H4359" t="s">
        <v>23</v>
      </c>
      <c r="I4359" t="s">
        <v>91</v>
      </c>
      <c r="J4359" t="s">
        <v>12452</v>
      </c>
      <c r="K4359" t="s">
        <v>19</v>
      </c>
    </row>
    <row r="4360" spans="1:11" x14ac:dyDescent="0.35">
      <c r="A4360">
        <v>4359</v>
      </c>
      <c r="B4360" t="s">
        <v>12453</v>
      </c>
      <c r="C4360">
        <v>28</v>
      </c>
      <c r="D4360" t="s">
        <v>12454</v>
      </c>
      <c r="E4360" t="s">
        <v>101</v>
      </c>
      <c r="F4360" t="s">
        <v>79</v>
      </c>
      <c r="G4360" t="s">
        <v>87</v>
      </c>
      <c r="H4360" t="s">
        <v>79</v>
      </c>
      <c r="I4360" t="s">
        <v>68</v>
      </c>
      <c r="J4360">
        <f>1-800-374-661</f>
        <v>-1834</v>
      </c>
      <c r="K4360" t="s">
        <v>76</v>
      </c>
    </row>
    <row r="4361" spans="1:11" x14ac:dyDescent="0.35">
      <c r="A4361">
        <v>4360</v>
      </c>
      <c r="B4361" t="s">
        <v>12455</v>
      </c>
      <c r="C4361">
        <v>20</v>
      </c>
      <c r="D4361" t="s">
        <v>12456</v>
      </c>
      <c r="E4361" t="s">
        <v>23</v>
      </c>
      <c r="F4361" t="s">
        <v>14</v>
      </c>
      <c r="G4361" t="s">
        <v>47</v>
      </c>
      <c r="H4361" t="s">
        <v>31</v>
      </c>
      <c r="I4361" t="s">
        <v>17</v>
      </c>
      <c r="J4361" t="s">
        <v>12457</v>
      </c>
      <c r="K4361" t="s">
        <v>19</v>
      </c>
    </row>
    <row r="4362" spans="1:11" x14ac:dyDescent="0.35">
      <c r="A4362">
        <v>4361</v>
      </c>
      <c r="B4362" t="s">
        <v>12458</v>
      </c>
      <c r="C4362">
        <v>28</v>
      </c>
      <c r="D4362" t="s">
        <v>12459</v>
      </c>
      <c r="E4362" t="s">
        <v>177</v>
      </c>
      <c r="F4362" t="s">
        <v>23</v>
      </c>
      <c r="G4362" t="s">
        <v>47</v>
      </c>
      <c r="H4362" t="s">
        <v>31</v>
      </c>
      <c r="I4362" t="s">
        <v>116</v>
      </c>
      <c r="J4362" t="s">
        <v>12460</v>
      </c>
      <c r="K4362" t="s">
        <v>37</v>
      </c>
    </row>
    <row r="4363" spans="1:11" x14ac:dyDescent="0.35">
      <c r="A4363">
        <v>4362</v>
      </c>
      <c r="B4363" t="s">
        <v>12461</v>
      </c>
      <c r="C4363">
        <v>30</v>
      </c>
      <c r="D4363" t="s">
        <v>12462</v>
      </c>
      <c r="E4363" t="s">
        <v>32</v>
      </c>
      <c r="F4363" t="s">
        <v>42</v>
      </c>
      <c r="G4363" t="s">
        <v>62</v>
      </c>
      <c r="H4363" t="s">
        <v>23</v>
      </c>
      <c r="I4363" t="s">
        <v>170</v>
      </c>
      <c r="J4363" t="s">
        <v>12463</v>
      </c>
      <c r="K4363" t="s">
        <v>19</v>
      </c>
    </row>
    <row r="4364" spans="1:11" x14ac:dyDescent="0.35">
      <c r="A4364">
        <v>4363</v>
      </c>
      <c r="B4364" t="s">
        <v>12464</v>
      </c>
      <c r="C4364">
        <v>21</v>
      </c>
      <c r="D4364" t="s">
        <v>12465</v>
      </c>
      <c r="E4364" t="s">
        <v>31</v>
      </c>
      <c r="F4364" t="s">
        <v>25</v>
      </c>
      <c r="G4364" t="s">
        <v>120</v>
      </c>
      <c r="H4364" t="s">
        <v>57</v>
      </c>
      <c r="I4364" t="s">
        <v>170</v>
      </c>
      <c r="J4364" t="s">
        <v>12466</v>
      </c>
      <c r="K4364" t="s">
        <v>44</v>
      </c>
    </row>
    <row r="4365" spans="1:11" x14ac:dyDescent="0.35">
      <c r="A4365">
        <v>4364</v>
      </c>
      <c r="B4365" t="s">
        <v>12467</v>
      </c>
      <c r="C4365">
        <v>22</v>
      </c>
      <c r="D4365" t="s">
        <v>12468</v>
      </c>
      <c r="E4365" t="s">
        <v>16</v>
      </c>
      <c r="F4365" t="s">
        <v>177</v>
      </c>
      <c r="G4365" t="s">
        <v>120</v>
      </c>
      <c r="H4365" t="s">
        <v>57</v>
      </c>
      <c r="I4365" t="s">
        <v>91</v>
      </c>
      <c r="J4365">
        <f>1-548-477-7571</f>
        <v>-8595</v>
      </c>
      <c r="K4365" t="s">
        <v>76</v>
      </c>
    </row>
    <row r="4366" spans="1:11" x14ac:dyDescent="0.35">
      <c r="A4366">
        <v>4365</v>
      </c>
      <c r="B4366" t="s">
        <v>12469</v>
      </c>
      <c r="C4366">
        <v>28</v>
      </c>
      <c r="D4366" t="s">
        <v>12470</v>
      </c>
      <c r="E4366" t="s">
        <v>67</v>
      </c>
      <c r="F4366" t="s">
        <v>79</v>
      </c>
      <c r="G4366" t="s">
        <v>47</v>
      </c>
      <c r="H4366" t="s">
        <v>31</v>
      </c>
      <c r="I4366" t="s">
        <v>63</v>
      </c>
      <c r="J4366" t="s">
        <v>12471</v>
      </c>
      <c r="K4366" t="s">
        <v>19</v>
      </c>
    </row>
    <row r="4367" spans="1:11" x14ac:dyDescent="0.35">
      <c r="A4367">
        <v>4366</v>
      </c>
      <c r="B4367" t="s">
        <v>12472</v>
      </c>
      <c r="C4367">
        <v>26</v>
      </c>
      <c r="D4367" t="s">
        <v>12473</v>
      </c>
      <c r="E4367" t="s">
        <v>31</v>
      </c>
      <c r="F4367" t="s">
        <v>79</v>
      </c>
      <c r="G4367" t="s">
        <v>41</v>
      </c>
      <c r="H4367" t="s">
        <v>42</v>
      </c>
      <c r="I4367" t="s">
        <v>88</v>
      </c>
      <c r="J4367" t="s">
        <v>12474</v>
      </c>
      <c r="K4367" t="s">
        <v>76</v>
      </c>
    </row>
    <row r="4368" spans="1:11" x14ac:dyDescent="0.35">
      <c r="A4368">
        <v>4367</v>
      </c>
      <c r="B4368" t="s">
        <v>12475</v>
      </c>
      <c r="C4368">
        <v>29</v>
      </c>
      <c r="D4368" t="s">
        <v>12476</v>
      </c>
      <c r="E4368" t="s">
        <v>133</v>
      </c>
      <c r="F4368" t="s">
        <v>201</v>
      </c>
      <c r="G4368" t="s">
        <v>15</v>
      </c>
      <c r="H4368" t="s">
        <v>16</v>
      </c>
      <c r="I4368" t="s">
        <v>35</v>
      </c>
      <c r="J4368" t="s">
        <v>12477</v>
      </c>
      <c r="K4368" t="s">
        <v>76</v>
      </c>
    </row>
    <row r="4369" spans="1:11" x14ac:dyDescent="0.35">
      <c r="A4369">
        <v>4368</v>
      </c>
      <c r="B4369" t="s">
        <v>12478</v>
      </c>
      <c r="C4369">
        <v>23</v>
      </c>
      <c r="D4369" t="s">
        <v>12479</v>
      </c>
      <c r="E4369" t="s">
        <v>16</v>
      </c>
      <c r="F4369" t="s">
        <v>34</v>
      </c>
      <c r="G4369" t="s">
        <v>41</v>
      </c>
      <c r="H4369" t="s">
        <v>42</v>
      </c>
      <c r="I4369" t="s">
        <v>116</v>
      </c>
      <c r="J4369" t="s">
        <v>12480</v>
      </c>
      <c r="K4369" t="s">
        <v>44</v>
      </c>
    </row>
    <row r="4370" spans="1:11" x14ac:dyDescent="0.35">
      <c r="A4370">
        <v>4369</v>
      </c>
      <c r="B4370" t="s">
        <v>12481</v>
      </c>
      <c r="C4370">
        <v>22</v>
      </c>
      <c r="D4370" t="s">
        <v>12482</v>
      </c>
      <c r="E4370" t="s">
        <v>169</v>
      </c>
      <c r="F4370" t="s">
        <v>34</v>
      </c>
      <c r="G4370" t="s">
        <v>24</v>
      </c>
      <c r="H4370" t="s">
        <v>25</v>
      </c>
      <c r="I4370" t="s">
        <v>26</v>
      </c>
      <c r="J4370" t="s">
        <v>12483</v>
      </c>
      <c r="K4370" t="s">
        <v>28</v>
      </c>
    </row>
    <row r="4371" spans="1:11" x14ac:dyDescent="0.35">
      <c r="A4371">
        <v>4370</v>
      </c>
      <c r="B4371" t="s">
        <v>12484</v>
      </c>
      <c r="C4371">
        <v>28</v>
      </c>
      <c r="D4371" t="s">
        <v>12485</v>
      </c>
      <c r="E4371" t="s">
        <v>57</v>
      </c>
      <c r="F4371" t="s">
        <v>25</v>
      </c>
      <c r="G4371" t="s">
        <v>41</v>
      </c>
      <c r="H4371" t="s">
        <v>42</v>
      </c>
      <c r="I4371" t="s">
        <v>35</v>
      </c>
      <c r="J4371">
        <f>1-324-381-1304</f>
        <v>-2008</v>
      </c>
      <c r="K4371" t="s">
        <v>44</v>
      </c>
    </row>
    <row r="4372" spans="1:11" x14ac:dyDescent="0.35">
      <c r="A4372">
        <v>4371</v>
      </c>
      <c r="B4372" t="s">
        <v>12486</v>
      </c>
      <c r="C4372">
        <v>25</v>
      </c>
      <c r="D4372" t="s">
        <v>12487</v>
      </c>
      <c r="E4372" t="s">
        <v>177</v>
      </c>
      <c r="F4372" t="s">
        <v>201</v>
      </c>
      <c r="G4372" t="s">
        <v>47</v>
      </c>
      <c r="H4372" t="s">
        <v>31</v>
      </c>
      <c r="I4372" t="s">
        <v>58</v>
      </c>
      <c r="J4372" t="s">
        <v>12488</v>
      </c>
      <c r="K4372" t="s">
        <v>28</v>
      </c>
    </row>
    <row r="4373" spans="1:11" x14ac:dyDescent="0.35">
      <c r="A4373">
        <v>4372</v>
      </c>
      <c r="B4373" t="s">
        <v>12489</v>
      </c>
      <c r="C4373">
        <v>24</v>
      </c>
      <c r="D4373" t="s">
        <v>12490</v>
      </c>
      <c r="E4373" t="s">
        <v>13</v>
      </c>
      <c r="F4373" t="s">
        <v>169</v>
      </c>
      <c r="G4373" t="s">
        <v>62</v>
      </c>
      <c r="H4373" t="s">
        <v>23</v>
      </c>
      <c r="I4373" t="s">
        <v>58</v>
      </c>
      <c r="J4373" t="s">
        <v>12491</v>
      </c>
      <c r="K4373" t="s">
        <v>76</v>
      </c>
    </row>
    <row r="4374" spans="1:11" x14ac:dyDescent="0.35">
      <c r="A4374">
        <v>4373</v>
      </c>
      <c r="B4374" t="s">
        <v>12492</v>
      </c>
      <c r="C4374">
        <v>28</v>
      </c>
      <c r="D4374" t="s">
        <v>12493</v>
      </c>
      <c r="E4374" t="s">
        <v>149</v>
      </c>
      <c r="F4374" t="s">
        <v>67</v>
      </c>
      <c r="G4374" t="s">
        <v>120</v>
      </c>
      <c r="H4374" t="s">
        <v>57</v>
      </c>
      <c r="I4374" t="s">
        <v>68</v>
      </c>
      <c r="J4374" t="s">
        <v>12494</v>
      </c>
      <c r="K4374" t="s">
        <v>76</v>
      </c>
    </row>
    <row r="4375" spans="1:11" x14ac:dyDescent="0.35">
      <c r="A4375">
        <v>4374</v>
      </c>
      <c r="B4375" t="s">
        <v>12495</v>
      </c>
      <c r="C4375">
        <v>21</v>
      </c>
      <c r="D4375" t="s">
        <v>12496</v>
      </c>
      <c r="E4375" t="s">
        <v>67</v>
      </c>
      <c r="F4375" t="s">
        <v>40</v>
      </c>
      <c r="G4375" t="s">
        <v>80</v>
      </c>
      <c r="H4375" t="s">
        <v>32</v>
      </c>
      <c r="I4375" t="s">
        <v>170</v>
      </c>
      <c r="J4375" t="s">
        <v>12497</v>
      </c>
      <c r="K4375" t="s">
        <v>37</v>
      </c>
    </row>
    <row r="4376" spans="1:11" x14ac:dyDescent="0.35">
      <c r="A4376">
        <v>4375</v>
      </c>
      <c r="B4376" t="s">
        <v>12498</v>
      </c>
      <c r="C4376">
        <v>24</v>
      </c>
      <c r="D4376" t="s">
        <v>12499</v>
      </c>
      <c r="E4376" t="s">
        <v>101</v>
      </c>
      <c r="F4376" t="s">
        <v>149</v>
      </c>
      <c r="G4376" t="s">
        <v>62</v>
      </c>
      <c r="H4376" t="s">
        <v>23</v>
      </c>
      <c r="I4376" t="s">
        <v>63</v>
      </c>
      <c r="J4376" t="s">
        <v>12500</v>
      </c>
      <c r="K4376" t="s">
        <v>76</v>
      </c>
    </row>
    <row r="4377" spans="1:11" x14ac:dyDescent="0.35">
      <c r="A4377">
        <v>4376</v>
      </c>
      <c r="B4377" t="s">
        <v>1824</v>
      </c>
      <c r="C4377">
        <v>30</v>
      </c>
      <c r="D4377" t="s">
        <v>12501</v>
      </c>
      <c r="E4377" t="s">
        <v>149</v>
      </c>
      <c r="F4377" t="s">
        <v>40</v>
      </c>
      <c r="G4377" t="s">
        <v>62</v>
      </c>
      <c r="H4377" t="s">
        <v>23</v>
      </c>
      <c r="I4377" t="s">
        <v>88</v>
      </c>
      <c r="J4377" t="s">
        <v>12502</v>
      </c>
      <c r="K4377" t="s">
        <v>76</v>
      </c>
    </row>
    <row r="4378" spans="1:11" x14ac:dyDescent="0.35">
      <c r="A4378">
        <v>4377</v>
      </c>
      <c r="B4378" t="s">
        <v>12503</v>
      </c>
      <c r="C4378">
        <v>28</v>
      </c>
      <c r="D4378" t="s">
        <v>12504</v>
      </c>
      <c r="E4378" t="s">
        <v>149</v>
      </c>
      <c r="F4378" t="s">
        <v>67</v>
      </c>
      <c r="G4378" t="s">
        <v>52</v>
      </c>
      <c r="H4378" t="s">
        <v>13</v>
      </c>
      <c r="I4378" t="s">
        <v>35</v>
      </c>
      <c r="J4378" t="s">
        <v>12505</v>
      </c>
      <c r="K4378" t="s">
        <v>19</v>
      </c>
    </row>
    <row r="4379" spans="1:11" x14ac:dyDescent="0.35">
      <c r="A4379">
        <v>4378</v>
      </c>
      <c r="B4379" t="s">
        <v>12506</v>
      </c>
      <c r="C4379">
        <v>24</v>
      </c>
      <c r="D4379" t="s">
        <v>12507</v>
      </c>
      <c r="E4379" t="s">
        <v>31</v>
      </c>
      <c r="F4379" t="s">
        <v>149</v>
      </c>
      <c r="G4379" t="s">
        <v>52</v>
      </c>
      <c r="H4379" t="s">
        <v>13</v>
      </c>
      <c r="I4379" t="s">
        <v>88</v>
      </c>
      <c r="J4379" t="s">
        <v>12508</v>
      </c>
      <c r="K4379" t="s">
        <v>44</v>
      </c>
    </row>
    <row r="4380" spans="1:11" x14ac:dyDescent="0.35">
      <c r="A4380">
        <v>4379</v>
      </c>
      <c r="B4380" t="s">
        <v>12509</v>
      </c>
      <c r="C4380">
        <v>23</v>
      </c>
      <c r="D4380" t="s">
        <v>12510</v>
      </c>
      <c r="E4380" t="s">
        <v>57</v>
      </c>
      <c r="F4380" t="s">
        <v>22</v>
      </c>
      <c r="G4380" t="s">
        <v>62</v>
      </c>
      <c r="H4380" t="s">
        <v>23</v>
      </c>
      <c r="I4380" t="s">
        <v>48</v>
      </c>
      <c r="J4380" t="s">
        <v>12511</v>
      </c>
      <c r="K4380" t="s">
        <v>44</v>
      </c>
    </row>
    <row r="4381" spans="1:11" x14ac:dyDescent="0.35">
      <c r="A4381">
        <v>4380</v>
      </c>
      <c r="B4381" t="s">
        <v>12512</v>
      </c>
      <c r="C4381">
        <v>24</v>
      </c>
      <c r="D4381" t="s">
        <v>12513</v>
      </c>
      <c r="E4381" t="s">
        <v>177</v>
      </c>
      <c r="F4381" t="s">
        <v>14</v>
      </c>
      <c r="G4381" t="s">
        <v>80</v>
      </c>
      <c r="H4381" t="s">
        <v>32</v>
      </c>
      <c r="I4381" t="s">
        <v>53</v>
      </c>
      <c r="J4381" t="s">
        <v>12514</v>
      </c>
      <c r="K4381" t="s">
        <v>28</v>
      </c>
    </row>
    <row r="4382" spans="1:11" x14ac:dyDescent="0.35">
      <c r="A4382">
        <v>4381</v>
      </c>
      <c r="B4382" t="s">
        <v>12515</v>
      </c>
      <c r="C4382">
        <v>22</v>
      </c>
      <c r="D4382" t="s">
        <v>12516</v>
      </c>
      <c r="E4382" t="s">
        <v>149</v>
      </c>
      <c r="F4382" t="s">
        <v>22</v>
      </c>
      <c r="G4382" t="s">
        <v>41</v>
      </c>
      <c r="H4382" t="s">
        <v>42</v>
      </c>
      <c r="I4382" t="s">
        <v>116</v>
      </c>
      <c r="J4382" t="s">
        <v>12517</v>
      </c>
      <c r="K4382" t="s">
        <v>37</v>
      </c>
    </row>
    <row r="4383" spans="1:11" x14ac:dyDescent="0.35">
      <c r="A4383">
        <v>4382</v>
      </c>
      <c r="B4383" t="s">
        <v>6781</v>
      </c>
      <c r="C4383">
        <v>30</v>
      </c>
      <c r="D4383" t="s">
        <v>12518</v>
      </c>
      <c r="E4383" t="s">
        <v>101</v>
      </c>
      <c r="F4383" t="s">
        <v>40</v>
      </c>
      <c r="G4383" t="s">
        <v>41</v>
      </c>
      <c r="H4383" t="s">
        <v>42</v>
      </c>
      <c r="I4383" t="s">
        <v>68</v>
      </c>
      <c r="J4383" t="s">
        <v>12519</v>
      </c>
      <c r="K4383" t="s">
        <v>28</v>
      </c>
    </row>
    <row r="4384" spans="1:11" x14ac:dyDescent="0.35">
      <c r="A4384">
        <v>4383</v>
      </c>
      <c r="B4384" t="s">
        <v>12520</v>
      </c>
      <c r="C4384">
        <v>25</v>
      </c>
      <c r="D4384" t="s">
        <v>12521</v>
      </c>
      <c r="E4384" t="s">
        <v>133</v>
      </c>
      <c r="F4384" t="s">
        <v>14</v>
      </c>
      <c r="G4384" t="s">
        <v>52</v>
      </c>
      <c r="H4384" t="s">
        <v>13</v>
      </c>
      <c r="I4384" t="s">
        <v>88</v>
      </c>
      <c r="J4384">
        <v>1082045819</v>
      </c>
      <c r="K4384" t="s">
        <v>76</v>
      </c>
    </row>
    <row r="4385" spans="1:11" x14ac:dyDescent="0.35">
      <c r="A4385">
        <v>4384</v>
      </c>
      <c r="B4385" t="s">
        <v>12522</v>
      </c>
      <c r="C4385">
        <v>30</v>
      </c>
      <c r="D4385" t="s">
        <v>12523</v>
      </c>
      <c r="E4385" t="s">
        <v>149</v>
      </c>
      <c r="F4385" t="s">
        <v>101</v>
      </c>
      <c r="G4385" t="s">
        <v>87</v>
      </c>
      <c r="H4385" t="s">
        <v>79</v>
      </c>
      <c r="I4385" t="s">
        <v>17</v>
      </c>
      <c r="J4385" t="s">
        <v>12524</v>
      </c>
      <c r="K4385" t="s">
        <v>28</v>
      </c>
    </row>
    <row r="4386" spans="1:11" x14ac:dyDescent="0.35">
      <c r="A4386">
        <v>4385</v>
      </c>
      <c r="B4386" t="s">
        <v>12525</v>
      </c>
      <c r="C4386">
        <v>20</v>
      </c>
      <c r="D4386" t="s">
        <v>12526</v>
      </c>
      <c r="E4386" t="s">
        <v>14</v>
      </c>
      <c r="F4386" t="s">
        <v>22</v>
      </c>
      <c r="G4386" t="s">
        <v>120</v>
      </c>
      <c r="H4386" t="s">
        <v>57</v>
      </c>
      <c r="I4386" t="s">
        <v>48</v>
      </c>
      <c r="J4386" t="s">
        <v>12527</v>
      </c>
      <c r="K4386" t="s">
        <v>44</v>
      </c>
    </row>
    <row r="4387" spans="1:11" x14ac:dyDescent="0.35">
      <c r="A4387">
        <v>4386</v>
      </c>
      <c r="B4387" t="s">
        <v>12528</v>
      </c>
      <c r="C4387">
        <v>26</v>
      </c>
      <c r="D4387" t="s">
        <v>12529</v>
      </c>
      <c r="E4387" t="s">
        <v>149</v>
      </c>
      <c r="F4387" t="s">
        <v>177</v>
      </c>
      <c r="G4387" t="s">
        <v>47</v>
      </c>
      <c r="H4387" t="s">
        <v>31</v>
      </c>
      <c r="I4387" t="s">
        <v>26</v>
      </c>
      <c r="J4387" t="s">
        <v>12530</v>
      </c>
      <c r="K4387" t="s">
        <v>37</v>
      </c>
    </row>
    <row r="4388" spans="1:11" x14ac:dyDescent="0.35">
      <c r="A4388">
        <v>4387</v>
      </c>
      <c r="B4388" t="s">
        <v>12531</v>
      </c>
      <c r="C4388">
        <v>27</v>
      </c>
      <c r="D4388" t="s">
        <v>12532</v>
      </c>
      <c r="E4388" t="s">
        <v>25</v>
      </c>
      <c r="F4388" t="s">
        <v>133</v>
      </c>
      <c r="G4388" t="s">
        <v>120</v>
      </c>
      <c r="H4388" t="s">
        <v>57</v>
      </c>
      <c r="I4388" t="s">
        <v>17</v>
      </c>
      <c r="J4388" t="s">
        <v>12533</v>
      </c>
      <c r="K4388" t="s">
        <v>37</v>
      </c>
    </row>
    <row r="4389" spans="1:11" x14ac:dyDescent="0.35">
      <c r="A4389">
        <v>4388</v>
      </c>
      <c r="B4389" t="s">
        <v>12534</v>
      </c>
      <c r="C4389">
        <v>26</v>
      </c>
      <c r="D4389" t="s">
        <v>12535</v>
      </c>
      <c r="E4389" t="s">
        <v>67</v>
      </c>
      <c r="F4389" t="s">
        <v>79</v>
      </c>
      <c r="G4389" t="s">
        <v>52</v>
      </c>
      <c r="H4389" t="s">
        <v>13</v>
      </c>
      <c r="I4389" t="s">
        <v>116</v>
      </c>
      <c r="J4389" t="s">
        <v>12536</v>
      </c>
      <c r="K4389" t="s">
        <v>19</v>
      </c>
    </row>
    <row r="4390" spans="1:11" x14ac:dyDescent="0.35">
      <c r="A4390">
        <v>4389</v>
      </c>
      <c r="B4390" t="s">
        <v>12537</v>
      </c>
      <c r="C4390">
        <v>23</v>
      </c>
      <c r="D4390" t="s">
        <v>12538</v>
      </c>
      <c r="E4390" t="s">
        <v>149</v>
      </c>
      <c r="F4390" t="s">
        <v>67</v>
      </c>
      <c r="G4390" t="s">
        <v>41</v>
      </c>
      <c r="H4390" t="s">
        <v>42</v>
      </c>
      <c r="I4390" t="s">
        <v>68</v>
      </c>
      <c r="J4390" t="s">
        <v>12539</v>
      </c>
      <c r="K4390" t="s">
        <v>19</v>
      </c>
    </row>
    <row r="4391" spans="1:11" x14ac:dyDescent="0.35">
      <c r="A4391">
        <v>4390</v>
      </c>
      <c r="B4391" t="s">
        <v>12540</v>
      </c>
      <c r="C4391">
        <v>24</v>
      </c>
      <c r="D4391" t="s">
        <v>12541</v>
      </c>
      <c r="E4391" t="s">
        <v>177</v>
      </c>
      <c r="F4391" t="s">
        <v>201</v>
      </c>
      <c r="G4391" t="s">
        <v>24</v>
      </c>
      <c r="H4391" t="s">
        <v>25</v>
      </c>
      <c r="I4391" t="s">
        <v>170</v>
      </c>
      <c r="J4391" t="s">
        <v>12542</v>
      </c>
      <c r="K4391" t="s">
        <v>28</v>
      </c>
    </row>
    <row r="4392" spans="1:11" x14ac:dyDescent="0.35">
      <c r="A4392">
        <v>4391</v>
      </c>
      <c r="B4392" t="s">
        <v>12543</v>
      </c>
      <c r="C4392">
        <v>25</v>
      </c>
      <c r="D4392" t="s">
        <v>12544</v>
      </c>
      <c r="E4392" t="s">
        <v>169</v>
      </c>
      <c r="F4392" t="s">
        <v>32</v>
      </c>
      <c r="G4392" t="s">
        <v>120</v>
      </c>
      <c r="H4392" t="s">
        <v>57</v>
      </c>
      <c r="I4392" t="s">
        <v>116</v>
      </c>
      <c r="J4392" t="s">
        <v>12545</v>
      </c>
      <c r="K4392" t="s">
        <v>76</v>
      </c>
    </row>
    <row r="4393" spans="1:11" x14ac:dyDescent="0.35">
      <c r="A4393">
        <v>4392</v>
      </c>
      <c r="B4393" t="s">
        <v>12546</v>
      </c>
      <c r="C4393">
        <v>23</v>
      </c>
      <c r="D4393" t="s">
        <v>12547</v>
      </c>
      <c r="E4393" t="s">
        <v>133</v>
      </c>
      <c r="F4393" t="s">
        <v>169</v>
      </c>
      <c r="G4393" t="s">
        <v>120</v>
      </c>
      <c r="H4393" t="s">
        <v>57</v>
      </c>
      <c r="I4393" t="s">
        <v>35</v>
      </c>
      <c r="J4393" t="s">
        <v>12548</v>
      </c>
      <c r="K4393" t="s">
        <v>44</v>
      </c>
    </row>
    <row r="4394" spans="1:11" x14ac:dyDescent="0.35">
      <c r="A4394">
        <v>4393</v>
      </c>
      <c r="B4394" t="s">
        <v>12549</v>
      </c>
      <c r="C4394">
        <v>23</v>
      </c>
      <c r="D4394" t="s">
        <v>12550</v>
      </c>
      <c r="E4394" t="s">
        <v>149</v>
      </c>
      <c r="F4394" t="s">
        <v>25</v>
      </c>
      <c r="G4394" t="s">
        <v>47</v>
      </c>
      <c r="H4394" t="s">
        <v>31</v>
      </c>
      <c r="I4394" t="s">
        <v>88</v>
      </c>
      <c r="J4394" t="s">
        <v>12551</v>
      </c>
      <c r="K4394" t="s">
        <v>44</v>
      </c>
    </row>
    <row r="4395" spans="1:11" x14ac:dyDescent="0.35">
      <c r="A4395">
        <v>4394</v>
      </c>
      <c r="B4395" t="s">
        <v>12552</v>
      </c>
      <c r="C4395">
        <v>22</v>
      </c>
      <c r="D4395" t="s">
        <v>12553</v>
      </c>
      <c r="E4395" t="s">
        <v>25</v>
      </c>
      <c r="F4395" t="s">
        <v>79</v>
      </c>
      <c r="G4395" t="s">
        <v>80</v>
      </c>
      <c r="H4395" t="s">
        <v>32</v>
      </c>
      <c r="I4395" t="s">
        <v>153</v>
      </c>
      <c r="J4395" t="s">
        <v>12554</v>
      </c>
      <c r="K4395" t="s">
        <v>37</v>
      </c>
    </row>
    <row r="4396" spans="1:11" x14ac:dyDescent="0.35">
      <c r="A4396">
        <v>4395</v>
      </c>
      <c r="B4396" t="s">
        <v>2774</v>
      </c>
      <c r="C4396">
        <v>30</v>
      </c>
      <c r="D4396" t="s">
        <v>12555</v>
      </c>
      <c r="E4396" t="s">
        <v>32</v>
      </c>
      <c r="F4396" t="s">
        <v>169</v>
      </c>
      <c r="G4396" t="s">
        <v>15</v>
      </c>
      <c r="H4396" t="s">
        <v>16</v>
      </c>
      <c r="I4396" t="s">
        <v>116</v>
      </c>
      <c r="J4396" t="s">
        <v>12556</v>
      </c>
      <c r="K4396" t="s">
        <v>76</v>
      </c>
    </row>
    <row r="4397" spans="1:11" x14ac:dyDescent="0.35">
      <c r="A4397">
        <v>4396</v>
      </c>
      <c r="B4397" t="s">
        <v>12557</v>
      </c>
      <c r="C4397">
        <v>26</v>
      </c>
      <c r="D4397" t="s">
        <v>12558</v>
      </c>
      <c r="E4397" t="s">
        <v>169</v>
      </c>
      <c r="F4397" t="s">
        <v>42</v>
      </c>
      <c r="G4397" t="s">
        <v>87</v>
      </c>
      <c r="H4397" t="s">
        <v>79</v>
      </c>
      <c r="I4397" t="s">
        <v>17</v>
      </c>
      <c r="J4397" t="s">
        <v>12559</v>
      </c>
      <c r="K4397" t="s">
        <v>37</v>
      </c>
    </row>
    <row r="4398" spans="1:11" x14ac:dyDescent="0.35">
      <c r="A4398">
        <v>4397</v>
      </c>
      <c r="B4398" t="s">
        <v>12560</v>
      </c>
      <c r="C4398">
        <v>21</v>
      </c>
      <c r="D4398" t="s">
        <v>12561</v>
      </c>
      <c r="E4398" t="s">
        <v>101</v>
      </c>
      <c r="F4398" t="s">
        <v>14</v>
      </c>
      <c r="G4398" t="s">
        <v>33</v>
      </c>
      <c r="H4398" t="s">
        <v>34</v>
      </c>
      <c r="I4398" t="s">
        <v>88</v>
      </c>
      <c r="J4398" t="s">
        <v>12562</v>
      </c>
      <c r="K4398" t="s">
        <v>76</v>
      </c>
    </row>
    <row r="4399" spans="1:11" x14ac:dyDescent="0.35">
      <c r="A4399">
        <v>4398</v>
      </c>
      <c r="B4399" t="s">
        <v>12563</v>
      </c>
      <c r="C4399">
        <v>29</v>
      </c>
      <c r="D4399" t="s">
        <v>12564</v>
      </c>
      <c r="E4399" t="s">
        <v>57</v>
      </c>
      <c r="F4399" t="s">
        <v>14</v>
      </c>
      <c r="G4399" t="s">
        <v>120</v>
      </c>
      <c r="H4399" t="s">
        <v>57</v>
      </c>
      <c r="I4399" t="s">
        <v>116</v>
      </c>
      <c r="J4399" t="s">
        <v>12565</v>
      </c>
      <c r="K4399" t="s">
        <v>19</v>
      </c>
    </row>
    <row r="4400" spans="1:11" x14ac:dyDescent="0.35">
      <c r="A4400">
        <v>4399</v>
      </c>
      <c r="B4400" t="s">
        <v>12566</v>
      </c>
      <c r="C4400">
        <v>21</v>
      </c>
      <c r="D4400" t="s">
        <v>12567</v>
      </c>
      <c r="E4400" t="s">
        <v>79</v>
      </c>
      <c r="F4400" t="s">
        <v>14</v>
      </c>
      <c r="G4400" t="s">
        <v>52</v>
      </c>
      <c r="H4400" t="s">
        <v>13</v>
      </c>
      <c r="I4400" t="s">
        <v>102</v>
      </c>
      <c r="J4400" t="s">
        <v>12568</v>
      </c>
      <c r="K4400" t="s">
        <v>37</v>
      </c>
    </row>
    <row r="4401" spans="1:11" x14ac:dyDescent="0.35">
      <c r="A4401">
        <v>4400</v>
      </c>
      <c r="B4401" t="s">
        <v>12569</v>
      </c>
      <c r="C4401">
        <v>22</v>
      </c>
      <c r="D4401" t="s">
        <v>12570</v>
      </c>
      <c r="E4401" t="s">
        <v>34</v>
      </c>
      <c r="F4401" t="s">
        <v>31</v>
      </c>
      <c r="G4401" t="s">
        <v>52</v>
      </c>
      <c r="H4401" t="s">
        <v>13</v>
      </c>
      <c r="I4401" t="s">
        <v>58</v>
      </c>
      <c r="J4401" t="s">
        <v>12571</v>
      </c>
      <c r="K4401" t="s">
        <v>37</v>
      </c>
    </row>
    <row r="4402" spans="1:11" x14ac:dyDescent="0.35">
      <c r="A4402">
        <v>4401</v>
      </c>
      <c r="B4402" t="s">
        <v>12572</v>
      </c>
      <c r="C4402">
        <v>29</v>
      </c>
      <c r="D4402" t="s">
        <v>12573</v>
      </c>
      <c r="E4402" t="s">
        <v>23</v>
      </c>
      <c r="F4402" t="s">
        <v>22</v>
      </c>
      <c r="G4402" t="s">
        <v>80</v>
      </c>
      <c r="H4402" t="s">
        <v>32</v>
      </c>
      <c r="I4402" t="s">
        <v>53</v>
      </c>
      <c r="J4402" t="s">
        <v>12574</v>
      </c>
      <c r="K4402" t="s">
        <v>28</v>
      </c>
    </row>
    <row r="4403" spans="1:11" x14ac:dyDescent="0.35">
      <c r="A4403">
        <v>4402</v>
      </c>
      <c r="B4403" t="s">
        <v>12575</v>
      </c>
      <c r="C4403">
        <v>29</v>
      </c>
      <c r="D4403" t="s">
        <v>12576</v>
      </c>
      <c r="E4403" t="s">
        <v>177</v>
      </c>
      <c r="F4403" t="s">
        <v>22</v>
      </c>
      <c r="G4403" t="s">
        <v>15</v>
      </c>
      <c r="H4403" t="s">
        <v>16</v>
      </c>
      <c r="I4403" t="s">
        <v>116</v>
      </c>
      <c r="J4403" t="s">
        <v>12577</v>
      </c>
      <c r="K4403" t="s">
        <v>44</v>
      </c>
    </row>
    <row r="4404" spans="1:11" x14ac:dyDescent="0.35">
      <c r="A4404">
        <v>4403</v>
      </c>
      <c r="B4404" t="s">
        <v>12578</v>
      </c>
      <c r="C4404">
        <v>28</v>
      </c>
      <c r="D4404" t="s">
        <v>12579</v>
      </c>
      <c r="E4404" t="s">
        <v>201</v>
      </c>
      <c r="F4404" t="s">
        <v>79</v>
      </c>
      <c r="G4404" t="s">
        <v>47</v>
      </c>
      <c r="H4404" t="s">
        <v>31</v>
      </c>
      <c r="I4404" t="s">
        <v>48</v>
      </c>
      <c r="J4404" t="s">
        <v>12580</v>
      </c>
      <c r="K4404" t="s">
        <v>44</v>
      </c>
    </row>
    <row r="4405" spans="1:11" x14ac:dyDescent="0.35">
      <c r="A4405">
        <v>4404</v>
      </c>
      <c r="B4405" t="s">
        <v>12581</v>
      </c>
      <c r="C4405">
        <v>22</v>
      </c>
      <c r="D4405" t="s">
        <v>12582</v>
      </c>
      <c r="E4405" t="s">
        <v>101</v>
      </c>
      <c r="F4405" t="s">
        <v>42</v>
      </c>
      <c r="G4405" t="s">
        <v>62</v>
      </c>
      <c r="H4405" t="s">
        <v>23</v>
      </c>
      <c r="I4405" t="s">
        <v>35</v>
      </c>
      <c r="J4405" t="s">
        <v>12583</v>
      </c>
      <c r="K4405" t="s">
        <v>28</v>
      </c>
    </row>
    <row r="4406" spans="1:11" x14ac:dyDescent="0.35">
      <c r="A4406">
        <v>4405</v>
      </c>
      <c r="B4406" t="s">
        <v>12584</v>
      </c>
      <c r="C4406">
        <v>30</v>
      </c>
      <c r="D4406" t="s">
        <v>12585</v>
      </c>
      <c r="E4406" t="s">
        <v>14</v>
      </c>
      <c r="F4406" t="s">
        <v>57</v>
      </c>
      <c r="G4406" t="s">
        <v>47</v>
      </c>
      <c r="H4406" t="s">
        <v>31</v>
      </c>
      <c r="I4406" t="s">
        <v>146</v>
      </c>
      <c r="J4406" t="s">
        <v>12586</v>
      </c>
      <c r="K4406" t="s">
        <v>28</v>
      </c>
    </row>
    <row r="4407" spans="1:11" x14ac:dyDescent="0.35">
      <c r="A4407">
        <v>4406</v>
      </c>
      <c r="B4407" t="s">
        <v>12587</v>
      </c>
      <c r="C4407">
        <v>26</v>
      </c>
      <c r="D4407" t="s">
        <v>12588</v>
      </c>
      <c r="E4407" t="s">
        <v>42</v>
      </c>
      <c r="F4407" t="s">
        <v>101</v>
      </c>
      <c r="G4407" t="s">
        <v>24</v>
      </c>
      <c r="H4407" t="s">
        <v>25</v>
      </c>
      <c r="I4407" t="s">
        <v>35</v>
      </c>
      <c r="J4407" t="s">
        <v>12589</v>
      </c>
      <c r="K4407" t="s">
        <v>19</v>
      </c>
    </row>
    <row r="4408" spans="1:11" x14ac:dyDescent="0.35">
      <c r="A4408">
        <v>4407</v>
      </c>
      <c r="B4408" t="s">
        <v>12590</v>
      </c>
      <c r="C4408">
        <v>28</v>
      </c>
      <c r="D4408" t="s">
        <v>12591</v>
      </c>
      <c r="E4408" t="s">
        <v>149</v>
      </c>
      <c r="F4408" t="s">
        <v>13</v>
      </c>
      <c r="G4408" t="s">
        <v>52</v>
      </c>
      <c r="H4408" t="s">
        <v>13</v>
      </c>
      <c r="I4408" t="s">
        <v>58</v>
      </c>
      <c r="J4408" t="s">
        <v>12592</v>
      </c>
      <c r="K4408" t="s">
        <v>37</v>
      </c>
    </row>
    <row r="4409" spans="1:11" x14ac:dyDescent="0.35">
      <c r="A4409">
        <v>4408</v>
      </c>
      <c r="B4409" t="s">
        <v>12593</v>
      </c>
      <c r="C4409">
        <v>23</v>
      </c>
      <c r="D4409" t="s">
        <v>12594</v>
      </c>
      <c r="E4409" t="s">
        <v>32</v>
      </c>
      <c r="F4409" t="s">
        <v>67</v>
      </c>
      <c r="G4409" t="s">
        <v>33</v>
      </c>
      <c r="H4409" t="s">
        <v>34</v>
      </c>
      <c r="I4409" t="s">
        <v>116</v>
      </c>
      <c r="J4409" t="s">
        <v>12595</v>
      </c>
      <c r="K4409" t="s">
        <v>44</v>
      </c>
    </row>
    <row r="4410" spans="1:11" x14ac:dyDescent="0.35">
      <c r="A4410">
        <v>4409</v>
      </c>
      <c r="B4410" t="s">
        <v>12596</v>
      </c>
      <c r="C4410">
        <v>30</v>
      </c>
      <c r="D4410" t="s">
        <v>12597</v>
      </c>
      <c r="E4410" t="s">
        <v>169</v>
      </c>
      <c r="F4410" t="s">
        <v>57</v>
      </c>
      <c r="G4410" t="s">
        <v>52</v>
      </c>
      <c r="H4410" t="s">
        <v>13</v>
      </c>
      <c r="I4410" t="s">
        <v>58</v>
      </c>
      <c r="J4410" t="s">
        <v>12598</v>
      </c>
      <c r="K4410" t="s">
        <v>28</v>
      </c>
    </row>
    <row r="4411" spans="1:11" x14ac:dyDescent="0.35">
      <c r="A4411">
        <v>4410</v>
      </c>
      <c r="B4411" t="s">
        <v>12599</v>
      </c>
      <c r="C4411">
        <v>29</v>
      </c>
      <c r="D4411" t="s">
        <v>12600</v>
      </c>
      <c r="E4411" t="s">
        <v>32</v>
      </c>
      <c r="F4411" t="s">
        <v>40</v>
      </c>
      <c r="G4411" t="s">
        <v>41</v>
      </c>
      <c r="H4411" t="s">
        <v>42</v>
      </c>
      <c r="I4411" t="s">
        <v>170</v>
      </c>
      <c r="J4411" t="s">
        <v>12601</v>
      </c>
      <c r="K4411" t="s">
        <v>28</v>
      </c>
    </row>
    <row r="4412" spans="1:11" x14ac:dyDescent="0.35">
      <c r="A4412">
        <v>4411</v>
      </c>
      <c r="B4412" t="s">
        <v>12602</v>
      </c>
      <c r="C4412">
        <v>25</v>
      </c>
      <c r="D4412" t="s">
        <v>12603</v>
      </c>
      <c r="E4412" t="s">
        <v>40</v>
      </c>
      <c r="F4412" t="s">
        <v>31</v>
      </c>
      <c r="G4412" t="s">
        <v>80</v>
      </c>
      <c r="H4412" t="s">
        <v>32</v>
      </c>
      <c r="I4412" t="s">
        <v>35</v>
      </c>
      <c r="J4412">
        <v>8557739033</v>
      </c>
      <c r="K4412" t="s">
        <v>19</v>
      </c>
    </row>
    <row r="4413" spans="1:11" x14ac:dyDescent="0.35">
      <c r="A4413">
        <v>4412</v>
      </c>
      <c r="B4413" t="s">
        <v>12604</v>
      </c>
      <c r="C4413">
        <v>20</v>
      </c>
      <c r="D4413" t="s">
        <v>12605</v>
      </c>
      <c r="E4413" t="s">
        <v>25</v>
      </c>
      <c r="F4413" t="s">
        <v>31</v>
      </c>
      <c r="G4413" t="s">
        <v>62</v>
      </c>
      <c r="H4413" t="s">
        <v>23</v>
      </c>
      <c r="I4413" t="s">
        <v>170</v>
      </c>
      <c r="J4413">
        <v>9284349765</v>
      </c>
      <c r="K4413" t="s">
        <v>76</v>
      </c>
    </row>
    <row r="4414" spans="1:11" x14ac:dyDescent="0.35">
      <c r="A4414">
        <v>4413</v>
      </c>
      <c r="B4414" t="s">
        <v>12606</v>
      </c>
      <c r="C4414">
        <v>28</v>
      </c>
      <c r="D4414" t="s">
        <v>12607</v>
      </c>
      <c r="E4414" t="s">
        <v>133</v>
      </c>
      <c r="F4414" t="s">
        <v>23</v>
      </c>
      <c r="G4414" t="s">
        <v>52</v>
      </c>
      <c r="H4414" t="s">
        <v>13</v>
      </c>
      <c r="I4414" t="s">
        <v>48</v>
      </c>
      <c r="J4414" t="s">
        <v>12608</v>
      </c>
      <c r="K4414" t="s">
        <v>76</v>
      </c>
    </row>
    <row r="4415" spans="1:11" x14ac:dyDescent="0.35">
      <c r="A4415">
        <v>4414</v>
      </c>
      <c r="B4415" t="s">
        <v>12609</v>
      </c>
      <c r="C4415">
        <v>26</v>
      </c>
      <c r="D4415" t="s">
        <v>12610</v>
      </c>
      <c r="E4415" t="s">
        <v>23</v>
      </c>
      <c r="F4415" t="s">
        <v>31</v>
      </c>
      <c r="G4415" t="s">
        <v>33</v>
      </c>
      <c r="H4415" t="s">
        <v>34</v>
      </c>
      <c r="I4415" t="s">
        <v>116</v>
      </c>
      <c r="J4415" t="s">
        <v>12611</v>
      </c>
      <c r="K4415" t="s">
        <v>28</v>
      </c>
    </row>
    <row r="4416" spans="1:11" x14ac:dyDescent="0.35">
      <c r="A4416">
        <v>4415</v>
      </c>
      <c r="B4416" t="s">
        <v>12612</v>
      </c>
      <c r="C4416">
        <v>29</v>
      </c>
      <c r="D4416" t="s">
        <v>12613</v>
      </c>
      <c r="E4416" t="s">
        <v>201</v>
      </c>
      <c r="F4416" t="s">
        <v>40</v>
      </c>
      <c r="G4416" t="s">
        <v>87</v>
      </c>
      <c r="H4416" t="s">
        <v>79</v>
      </c>
      <c r="I4416" t="s">
        <v>153</v>
      </c>
      <c r="J4416" t="s">
        <v>12614</v>
      </c>
      <c r="K4416" t="s">
        <v>19</v>
      </c>
    </row>
    <row r="4417" spans="1:11" x14ac:dyDescent="0.35">
      <c r="A4417">
        <v>4416</v>
      </c>
      <c r="B4417" t="s">
        <v>12615</v>
      </c>
      <c r="C4417">
        <v>27</v>
      </c>
      <c r="D4417" t="s">
        <v>12616</v>
      </c>
      <c r="E4417" t="s">
        <v>133</v>
      </c>
      <c r="F4417" t="s">
        <v>16</v>
      </c>
      <c r="G4417" t="s">
        <v>87</v>
      </c>
      <c r="H4417" t="s">
        <v>79</v>
      </c>
      <c r="I4417" t="s">
        <v>88</v>
      </c>
      <c r="J4417" t="s">
        <v>12617</v>
      </c>
      <c r="K4417" t="s">
        <v>44</v>
      </c>
    </row>
    <row r="4418" spans="1:11" x14ac:dyDescent="0.35">
      <c r="A4418">
        <v>4417</v>
      </c>
      <c r="B4418" t="s">
        <v>12618</v>
      </c>
      <c r="C4418">
        <v>30</v>
      </c>
      <c r="D4418" t="s">
        <v>12619</v>
      </c>
      <c r="E4418" t="s">
        <v>201</v>
      </c>
      <c r="F4418" t="s">
        <v>34</v>
      </c>
      <c r="G4418" t="s">
        <v>120</v>
      </c>
      <c r="H4418" t="s">
        <v>57</v>
      </c>
      <c r="I4418" t="s">
        <v>91</v>
      </c>
      <c r="J4418" t="s">
        <v>12620</v>
      </c>
      <c r="K4418" t="s">
        <v>37</v>
      </c>
    </row>
    <row r="4419" spans="1:11" x14ac:dyDescent="0.35">
      <c r="A4419">
        <v>4418</v>
      </c>
      <c r="B4419" t="s">
        <v>12621</v>
      </c>
      <c r="C4419">
        <v>28</v>
      </c>
      <c r="D4419" t="s">
        <v>12622</v>
      </c>
      <c r="E4419" t="s">
        <v>149</v>
      </c>
      <c r="F4419" t="s">
        <v>149</v>
      </c>
      <c r="G4419" t="s">
        <v>15</v>
      </c>
      <c r="H4419" t="s">
        <v>16</v>
      </c>
      <c r="I4419" t="s">
        <v>88</v>
      </c>
      <c r="J4419" t="s">
        <v>12623</v>
      </c>
      <c r="K4419" t="s">
        <v>76</v>
      </c>
    </row>
    <row r="4420" spans="1:11" x14ac:dyDescent="0.35">
      <c r="A4420">
        <v>4419</v>
      </c>
      <c r="B4420" t="s">
        <v>12624</v>
      </c>
      <c r="C4420">
        <v>30</v>
      </c>
      <c r="D4420" t="s">
        <v>12625</v>
      </c>
      <c r="E4420" t="s">
        <v>177</v>
      </c>
      <c r="F4420" t="s">
        <v>42</v>
      </c>
      <c r="G4420" t="s">
        <v>47</v>
      </c>
      <c r="H4420" t="s">
        <v>31</v>
      </c>
      <c r="I4420" t="s">
        <v>153</v>
      </c>
      <c r="J4420" t="s">
        <v>12626</v>
      </c>
      <c r="K4420" t="s">
        <v>28</v>
      </c>
    </row>
    <row r="4421" spans="1:11" x14ac:dyDescent="0.35">
      <c r="A4421">
        <v>4420</v>
      </c>
      <c r="B4421" t="s">
        <v>12627</v>
      </c>
      <c r="C4421">
        <v>26</v>
      </c>
      <c r="D4421" t="s">
        <v>12628</v>
      </c>
      <c r="E4421" t="s">
        <v>201</v>
      </c>
      <c r="F4421" t="s">
        <v>101</v>
      </c>
      <c r="G4421" t="s">
        <v>24</v>
      </c>
      <c r="H4421" t="s">
        <v>25</v>
      </c>
      <c r="I4421" t="s">
        <v>63</v>
      </c>
      <c r="J4421">
        <v>4852070281</v>
      </c>
      <c r="K4421" t="s">
        <v>28</v>
      </c>
    </row>
    <row r="4422" spans="1:11" x14ac:dyDescent="0.35">
      <c r="A4422">
        <v>4421</v>
      </c>
      <c r="B4422" t="s">
        <v>12629</v>
      </c>
      <c r="C4422">
        <v>20</v>
      </c>
      <c r="D4422" t="s">
        <v>12630</v>
      </c>
      <c r="E4422" t="s">
        <v>13</v>
      </c>
      <c r="F4422" t="s">
        <v>32</v>
      </c>
      <c r="G4422" t="s">
        <v>52</v>
      </c>
      <c r="H4422" t="s">
        <v>13</v>
      </c>
      <c r="I4422" t="s">
        <v>88</v>
      </c>
      <c r="J4422">
        <f>1-257-835-1634</f>
        <v>-2725</v>
      </c>
      <c r="K4422" t="s">
        <v>37</v>
      </c>
    </row>
    <row r="4423" spans="1:11" x14ac:dyDescent="0.35">
      <c r="A4423">
        <v>4422</v>
      </c>
      <c r="B4423" t="s">
        <v>12631</v>
      </c>
      <c r="C4423">
        <v>30</v>
      </c>
      <c r="D4423" t="s">
        <v>12632</v>
      </c>
      <c r="E4423" t="s">
        <v>31</v>
      </c>
      <c r="F4423" t="s">
        <v>40</v>
      </c>
      <c r="G4423" t="s">
        <v>41</v>
      </c>
      <c r="H4423" t="s">
        <v>42</v>
      </c>
      <c r="I4423" t="s">
        <v>63</v>
      </c>
      <c r="J4423" t="s">
        <v>12633</v>
      </c>
      <c r="K4423" t="s">
        <v>19</v>
      </c>
    </row>
    <row r="4424" spans="1:11" x14ac:dyDescent="0.35">
      <c r="A4424">
        <v>4423</v>
      </c>
      <c r="B4424" t="s">
        <v>12634</v>
      </c>
      <c r="C4424">
        <v>20</v>
      </c>
      <c r="D4424" t="s">
        <v>12635</v>
      </c>
      <c r="E4424" t="s">
        <v>40</v>
      </c>
      <c r="F4424" t="s">
        <v>34</v>
      </c>
      <c r="G4424" t="s">
        <v>24</v>
      </c>
      <c r="H4424" t="s">
        <v>25</v>
      </c>
      <c r="I4424" t="s">
        <v>116</v>
      </c>
      <c r="J4424" t="s">
        <v>12636</v>
      </c>
      <c r="K4424" t="s">
        <v>28</v>
      </c>
    </row>
    <row r="4425" spans="1:11" x14ac:dyDescent="0.35">
      <c r="A4425">
        <v>4424</v>
      </c>
      <c r="B4425" t="s">
        <v>12637</v>
      </c>
      <c r="C4425">
        <v>28</v>
      </c>
      <c r="D4425" t="s">
        <v>12638</v>
      </c>
      <c r="E4425" t="s">
        <v>79</v>
      </c>
      <c r="F4425" t="s">
        <v>34</v>
      </c>
      <c r="G4425" t="s">
        <v>87</v>
      </c>
      <c r="H4425" t="s">
        <v>79</v>
      </c>
      <c r="I4425" t="s">
        <v>91</v>
      </c>
      <c r="J4425" t="s">
        <v>12639</v>
      </c>
      <c r="K4425" t="s">
        <v>37</v>
      </c>
    </row>
    <row r="4426" spans="1:11" x14ac:dyDescent="0.35">
      <c r="A4426">
        <v>4425</v>
      </c>
      <c r="B4426" t="s">
        <v>12640</v>
      </c>
      <c r="C4426">
        <v>21</v>
      </c>
      <c r="D4426" t="s">
        <v>12641</v>
      </c>
      <c r="E4426" t="s">
        <v>14</v>
      </c>
      <c r="F4426" t="s">
        <v>40</v>
      </c>
      <c r="G4426" t="s">
        <v>24</v>
      </c>
      <c r="H4426" t="s">
        <v>25</v>
      </c>
      <c r="I4426" t="s">
        <v>153</v>
      </c>
      <c r="J4426" t="s">
        <v>12642</v>
      </c>
      <c r="K4426" t="s">
        <v>76</v>
      </c>
    </row>
    <row r="4427" spans="1:11" x14ac:dyDescent="0.35">
      <c r="A4427">
        <v>4426</v>
      </c>
      <c r="B4427" t="s">
        <v>12643</v>
      </c>
      <c r="C4427">
        <v>26</v>
      </c>
      <c r="D4427" t="s">
        <v>12644</v>
      </c>
      <c r="E4427" t="s">
        <v>40</v>
      </c>
      <c r="F4427" t="s">
        <v>40</v>
      </c>
      <c r="G4427" t="s">
        <v>47</v>
      </c>
      <c r="H4427" t="s">
        <v>31</v>
      </c>
      <c r="I4427" t="s">
        <v>48</v>
      </c>
      <c r="J4427" t="s">
        <v>12645</v>
      </c>
      <c r="K4427" t="s">
        <v>19</v>
      </c>
    </row>
    <row r="4428" spans="1:11" x14ac:dyDescent="0.35">
      <c r="A4428">
        <v>4427</v>
      </c>
      <c r="B4428" t="s">
        <v>12646</v>
      </c>
      <c r="C4428">
        <v>26</v>
      </c>
      <c r="D4428" t="s">
        <v>12647</v>
      </c>
      <c r="E4428" t="s">
        <v>34</v>
      </c>
      <c r="F4428" t="s">
        <v>67</v>
      </c>
      <c r="G4428" t="s">
        <v>47</v>
      </c>
      <c r="H4428" t="s">
        <v>31</v>
      </c>
      <c r="I4428" t="s">
        <v>91</v>
      </c>
      <c r="J4428" t="s">
        <v>12648</v>
      </c>
      <c r="K4428" t="s">
        <v>44</v>
      </c>
    </row>
    <row r="4429" spans="1:11" x14ac:dyDescent="0.35">
      <c r="A4429">
        <v>4428</v>
      </c>
      <c r="B4429" t="s">
        <v>12649</v>
      </c>
      <c r="C4429">
        <v>26</v>
      </c>
      <c r="D4429" t="s">
        <v>12650</v>
      </c>
      <c r="E4429" t="s">
        <v>31</v>
      </c>
      <c r="F4429" t="s">
        <v>34</v>
      </c>
      <c r="G4429" t="s">
        <v>47</v>
      </c>
      <c r="H4429" t="s">
        <v>31</v>
      </c>
      <c r="I4429" t="s">
        <v>48</v>
      </c>
      <c r="J4429">
        <f>1-966-612-7996</f>
        <v>-9573</v>
      </c>
      <c r="K4429" t="s">
        <v>19</v>
      </c>
    </row>
    <row r="4430" spans="1:11" x14ac:dyDescent="0.35">
      <c r="A4430">
        <v>4429</v>
      </c>
      <c r="B4430" t="s">
        <v>12651</v>
      </c>
      <c r="C4430">
        <v>21</v>
      </c>
      <c r="D4430" t="s">
        <v>12652</v>
      </c>
      <c r="E4430" t="s">
        <v>57</v>
      </c>
      <c r="F4430" t="s">
        <v>201</v>
      </c>
      <c r="G4430" t="s">
        <v>52</v>
      </c>
      <c r="H4430" t="s">
        <v>13</v>
      </c>
      <c r="I4430" t="s">
        <v>48</v>
      </c>
      <c r="J4430" t="s">
        <v>12653</v>
      </c>
      <c r="K4430" t="s">
        <v>37</v>
      </c>
    </row>
    <row r="4431" spans="1:11" x14ac:dyDescent="0.35">
      <c r="A4431">
        <v>4430</v>
      </c>
      <c r="B4431" t="s">
        <v>12654</v>
      </c>
      <c r="C4431">
        <v>28</v>
      </c>
      <c r="D4431" t="s">
        <v>12655</v>
      </c>
      <c r="E4431" t="s">
        <v>13</v>
      </c>
      <c r="F4431" t="s">
        <v>23</v>
      </c>
      <c r="G4431" t="s">
        <v>41</v>
      </c>
      <c r="H4431" t="s">
        <v>42</v>
      </c>
      <c r="I4431" t="s">
        <v>102</v>
      </c>
      <c r="J4431" t="s">
        <v>12656</v>
      </c>
      <c r="K4431" t="s">
        <v>37</v>
      </c>
    </row>
    <row r="4432" spans="1:11" x14ac:dyDescent="0.35">
      <c r="A4432">
        <v>4431</v>
      </c>
      <c r="B4432" t="s">
        <v>12657</v>
      </c>
      <c r="C4432">
        <v>20</v>
      </c>
      <c r="D4432" t="s">
        <v>12658</v>
      </c>
      <c r="E4432" t="s">
        <v>149</v>
      </c>
      <c r="F4432" t="s">
        <v>177</v>
      </c>
      <c r="G4432" t="s">
        <v>24</v>
      </c>
      <c r="H4432" t="s">
        <v>25</v>
      </c>
      <c r="I4432" t="s">
        <v>146</v>
      </c>
      <c r="J4432" t="s">
        <v>12659</v>
      </c>
      <c r="K4432" t="s">
        <v>19</v>
      </c>
    </row>
    <row r="4433" spans="1:11" x14ac:dyDescent="0.35">
      <c r="A4433">
        <v>4432</v>
      </c>
      <c r="B4433" t="s">
        <v>12660</v>
      </c>
      <c r="C4433">
        <v>30</v>
      </c>
      <c r="D4433" t="s">
        <v>12661</v>
      </c>
      <c r="E4433" t="s">
        <v>14</v>
      </c>
      <c r="F4433" t="s">
        <v>14</v>
      </c>
      <c r="G4433" t="s">
        <v>120</v>
      </c>
      <c r="H4433" t="s">
        <v>57</v>
      </c>
      <c r="I4433" t="s">
        <v>102</v>
      </c>
      <c r="J4433" t="s">
        <v>12662</v>
      </c>
      <c r="K4433" t="s">
        <v>19</v>
      </c>
    </row>
    <row r="4434" spans="1:11" x14ac:dyDescent="0.35">
      <c r="A4434">
        <v>4433</v>
      </c>
      <c r="B4434" t="s">
        <v>12663</v>
      </c>
      <c r="C4434">
        <v>26</v>
      </c>
      <c r="D4434" t="s">
        <v>12664</v>
      </c>
      <c r="E4434" t="s">
        <v>34</v>
      </c>
      <c r="F4434" t="s">
        <v>13</v>
      </c>
      <c r="G4434" t="s">
        <v>41</v>
      </c>
      <c r="H4434" t="s">
        <v>42</v>
      </c>
      <c r="I4434" t="s">
        <v>102</v>
      </c>
      <c r="J4434" t="s">
        <v>12665</v>
      </c>
      <c r="K4434" t="s">
        <v>76</v>
      </c>
    </row>
    <row r="4435" spans="1:11" x14ac:dyDescent="0.35">
      <c r="A4435">
        <v>4434</v>
      </c>
      <c r="B4435" t="s">
        <v>12666</v>
      </c>
      <c r="C4435">
        <v>20</v>
      </c>
      <c r="D4435" t="s">
        <v>12667</v>
      </c>
      <c r="E4435" t="s">
        <v>201</v>
      </c>
      <c r="F4435" t="s">
        <v>149</v>
      </c>
      <c r="G4435" t="s">
        <v>41</v>
      </c>
      <c r="H4435" t="s">
        <v>42</v>
      </c>
      <c r="I4435" t="s">
        <v>88</v>
      </c>
      <c r="J4435" t="s">
        <v>12668</v>
      </c>
      <c r="K4435" t="s">
        <v>28</v>
      </c>
    </row>
    <row r="4436" spans="1:11" x14ac:dyDescent="0.35">
      <c r="A4436">
        <v>4435</v>
      </c>
      <c r="B4436" t="s">
        <v>12669</v>
      </c>
      <c r="C4436">
        <v>21</v>
      </c>
      <c r="D4436" t="s">
        <v>12670</v>
      </c>
      <c r="E4436" t="s">
        <v>201</v>
      </c>
      <c r="F4436" t="s">
        <v>40</v>
      </c>
      <c r="G4436" t="s">
        <v>80</v>
      </c>
      <c r="H4436" t="s">
        <v>32</v>
      </c>
      <c r="I4436" t="s">
        <v>153</v>
      </c>
      <c r="J4436" t="s">
        <v>12671</v>
      </c>
      <c r="K4436" t="s">
        <v>28</v>
      </c>
    </row>
    <row r="4437" spans="1:11" x14ac:dyDescent="0.35">
      <c r="A4437">
        <v>4436</v>
      </c>
      <c r="B4437" t="s">
        <v>2839</v>
      </c>
      <c r="C4437">
        <v>27</v>
      </c>
      <c r="D4437" t="s">
        <v>12672</v>
      </c>
      <c r="E4437" t="s">
        <v>201</v>
      </c>
      <c r="F4437" t="s">
        <v>169</v>
      </c>
      <c r="G4437" t="s">
        <v>62</v>
      </c>
      <c r="H4437" t="s">
        <v>23</v>
      </c>
      <c r="I4437" t="s">
        <v>63</v>
      </c>
      <c r="J4437" t="s">
        <v>12673</v>
      </c>
      <c r="K4437" t="s">
        <v>28</v>
      </c>
    </row>
    <row r="4438" spans="1:11" x14ac:dyDescent="0.35">
      <c r="A4438">
        <v>4437</v>
      </c>
      <c r="B4438" t="s">
        <v>12674</v>
      </c>
      <c r="C4438">
        <v>26</v>
      </c>
      <c r="D4438" t="s">
        <v>12675</v>
      </c>
      <c r="E4438" t="s">
        <v>42</v>
      </c>
      <c r="F4438" t="s">
        <v>25</v>
      </c>
      <c r="G4438" t="s">
        <v>80</v>
      </c>
      <c r="H4438" t="s">
        <v>32</v>
      </c>
      <c r="I4438" t="s">
        <v>58</v>
      </c>
      <c r="J4438">
        <v>1949158483</v>
      </c>
      <c r="K4438" t="s">
        <v>44</v>
      </c>
    </row>
    <row r="4439" spans="1:11" x14ac:dyDescent="0.35">
      <c r="A4439">
        <v>4438</v>
      </c>
      <c r="B4439" t="s">
        <v>12676</v>
      </c>
      <c r="C4439">
        <v>21</v>
      </c>
      <c r="D4439" t="s">
        <v>12677</v>
      </c>
      <c r="E4439" t="s">
        <v>14</v>
      </c>
      <c r="F4439" t="s">
        <v>25</v>
      </c>
      <c r="G4439" t="s">
        <v>24</v>
      </c>
      <c r="H4439" t="s">
        <v>25</v>
      </c>
      <c r="I4439" t="s">
        <v>17</v>
      </c>
      <c r="J4439">
        <v>967864447</v>
      </c>
      <c r="K4439" t="s">
        <v>28</v>
      </c>
    </row>
    <row r="4440" spans="1:11" x14ac:dyDescent="0.35">
      <c r="A4440">
        <v>4439</v>
      </c>
      <c r="B4440" t="s">
        <v>12678</v>
      </c>
      <c r="C4440">
        <v>30</v>
      </c>
      <c r="D4440" t="s">
        <v>12679</v>
      </c>
      <c r="E4440" t="s">
        <v>31</v>
      </c>
      <c r="F4440" t="s">
        <v>57</v>
      </c>
      <c r="G4440" t="s">
        <v>47</v>
      </c>
      <c r="H4440" t="s">
        <v>31</v>
      </c>
      <c r="I4440" t="s">
        <v>88</v>
      </c>
      <c r="J4440" t="s">
        <v>12680</v>
      </c>
      <c r="K4440" t="s">
        <v>76</v>
      </c>
    </row>
    <row r="4441" spans="1:11" x14ac:dyDescent="0.35">
      <c r="A4441">
        <v>4440</v>
      </c>
      <c r="B4441" t="s">
        <v>12681</v>
      </c>
      <c r="C4441">
        <v>25</v>
      </c>
      <c r="D4441" t="s">
        <v>12682</v>
      </c>
      <c r="E4441" t="s">
        <v>22</v>
      </c>
      <c r="F4441" t="s">
        <v>67</v>
      </c>
      <c r="G4441" t="s">
        <v>24</v>
      </c>
      <c r="H4441" t="s">
        <v>25</v>
      </c>
      <c r="I4441" t="s">
        <v>48</v>
      </c>
      <c r="J4441">
        <f>1-216-626-7711</f>
        <v>-8552</v>
      </c>
      <c r="K4441" t="s">
        <v>19</v>
      </c>
    </row>
    <row r="4442" spans="1:11" x14ac:dyDescent="0.35">
      <c r="A4442">
        <v>4441</v>
      </c>
      <c r="B4442" t="s">
        <v>12683</v>
      </c>
      <c r="C4442">
        <v>29</v>
      </c>
      <c r="D4442" t="s">
        <v>12684</v>
      </c>
      <c r="E4442" t="s">
        <v>177</v>
      </c>
      <c r="F4442" t="s">
        <v>14</v>
      </c>
      <c r="G4442" t="s">
        <v>33</v>
      </c>
      <c r="H4442" t="s">
        <v>34</v>
      </c>
      <c r="I4442" t="s">
        <v>53</v>
      </c>
      <c r="J4442" t="s">
        <v>12685</v>
      </c>
      <c r="K4442" t="s">
        <v>44</v>
      </c>
    </row>
    <row r="4443" spans="1:11" x14ac:dyDescent="0.35">
      <c r="A4443">
        <v>4442</v>
      </c>
      <c r="B4443" t="s">
        <v>12686</v>
      </c>
      <c r="C4443">
        <v>24</v>
      </c>
      <c r="D4443" t="s">
        <v>12687</v>
      </c>
      <c r="E4443" t="s">
        <v>133</v>
      </c>
      <c r="F4443" t="s">
        <v>177</v>
      </c>
      <c r="G4443" t="s">
        <v>87</v>
      </c>
      <c r="H4443" t="s">
        <v>79</v>
      </c>
      <c r="I4443" t="s">
        <v>68</v>
      </c>
      <c r="J4443" t="s">
        <v>12688</v>
      </c>
      <c r="K4443" t="s">
        <v>37</v>
      </c>
    </row>
    <row r="4444" spans="1:11" x14ac:dyDescent="0.35">
      <c r="A4444">
        <v>4443</v>
      </c>
      <c r="B4444" t="s">
        <v>12689</v>
      </c>
      <c r="C4444">
        <v>25</v>
      </c>
      <c r="D4444" t="s">
        <v>12690</v>
      </c>
      <c r="E4444" t="s">
        <v>42</v>
      </c>
      <c r="F4444" t="s">
        <v>14</v>
      </c>
      <c r="G4444" t="s">
        <v>62</v>
      </c>
      <c r="H4444" t="s">
        <v>23</v>
      </c>
      <c r="I4444" t="s">
        <v>58</v>
      </c>
      <c r="J4444" t="s">
        <v>12691</v>
      </c>
      <c r="K4444" t="s">
        <v>37</v>
      </c>
    </row>
    <row r="4445" spans="1:11" x14ac:dyDescent="0.35">
      <c r="A4445">
        <v>4444</v>
      </c>
      <c r="B4445" t="s">
        <v>12692</v>
      </c>
      <c r="C4445">
        <v>23</v>
      </c>
      <c r="D4445" t="s">
        <v>12693</v>
      </c>
      <c r="E4445" t="s">
        <v>16</v>
      </c>
      <c r="F4445" t="s">
        <v>16</v>
      </c>
      <c r="G4445" t="s">
        <v>33</v>
      </c>
      <c r="H4445" t="s">
        <v>34</v>
      </c>
      <c r="I4445" t="s">
        <v>35</v>
      </c>
      <c r="J4445" t="s">
        <v>12694</v>
      </c>
      <c r="K4445" t="s">
        <v>76</v>
      </c>
    </row>
    <row r="4446" spans="1:11" x14ac:dyDescent="0.35">
      <c r="A4446">
        <v>4445</v>
      </c>
      <c r="B4446" t="s">
        <v>12695</v>
      </c>
      <c r="C4446">
        <v>26</v>
      </c>
      <c r="D4446" t="s">
        <v>12696</v>
      </c>
      <c r="E4446" t="s">
        <v>149</v>
      </c>
      <c r="F4446" t="s">
        <v>201</v>
      </c>
      <c r="G4446" t="s">
        <v>80</v>
      </c>
      <c r="H4446" t="s">
        <v>32</v>
      </c>
      <c r="I4446" t="s">
        <v>91</v>
      </c>
      <c r="J4446" t="s">
        <v>12697</v>
      </c>
      <c r="K4446" t="s">
        <v>28</v>
      </c>
    </row>
    <row r="4447" spans="1:11" x14ac:dyDescent="0.35">
      <c r="A4447">
        <v>4446</v>
      </c>
      <c r="B4447" t="s">
        <v>12698</v>
      </c>
      <c r="C4447">
        <v>28</v>
      </c>
      <c r="D4447" t="s">
        <v>12699</v>
      </c>
      <c r="E4447" t="s">
        <v>133</v>
      </c>
      <c r="F4447" t="s">
        <v>42</v>
      </c>
      <c r="G4447" t="s">
        <v>80</v>
      </c>
      <c r="H4447" t="s">
        <v>32</v>
      </c>
      <c r="I4447" t="s">
        <v>53</v>
      </c>
      <c r="J4447" t="s">
        <v>12700</v>
      </c>
      <c r="K4447" t="s">
        <v>76</v>
      </c>
    </row>
    <row r="4448" spans="1:11" x14ac:dyDescent="0.35">
      <c r="A4448">
        <v>4447</v>
      </c>
      <c r="B4448" t="s">
        <v>12701</v>
      </c>
      <c r="C4448">
        <v>21</v>
      </c>
      <c r="D4448" t="s">
        <v>12702</v>
      </c>
      <c r="E4448" t="s">
        <v>201</v>
      </c>
      <c r="F4448" t="s">
        <v>169</v>
      </c>
      <c r="G4448" t="s">
        <v>87</v>
      </c>
      <c r="H4448" t="s">
        <v>79</v>
      </c>
      <c r="I4448" t="s">
        <v>17</v>
      </c>
      <c r="J4448">
        <v>7110625562</v>
      </c>
      <c r="K4448" t="s">
        <v>44</v>
      </c>
    </row>
    <row r="4449" spans="1:11" x14ac:dyDescent="0.35">
      <c r="A4449">
        <v>4448</v>
      </c>
      <c r="B4449" t="s">
        <v>12703</v>
      </c>
      <c r="C4449">
        <v>26</v>
      </c>
      <c r="D4449" t="s">
        <v>12704</v>
      </c>
      <c r="E4449" t="s">
        <v>25</v>
      </c>
      <c r="F4449" t="s">
        <v>67</v>
      </c>
      <c r="G4449" t="s">
        <v>62</v>
      </c>
      <c r="H4449" t="s">
        <v>23</v>
      </c>
      <c r="I4449" t="s">
        <v>58</v>
      </c>
      <c r="J4449" t="s">
        <v>12705</v>
      </c>
      <c r="K4449" t="s">
        <v>44</v>
      </c>
    </row>
    <row r="4450" spans="1:11" x14ac:dyDescent="0.35">
      <c r="A4450">
        <v>4449</v>
      </c>
      <c r="B4450" t="s">
        <v>12706</v>
      </c>
      <c r="C4450">
        <v>22</v>
      </c>
      <c r="D4450" t="s">
        <v>12707</v>
      </c>
      <c r="E4450" t="s">
        <v>42</v>
      </c>
      <c r="F4450" t="s">
        <v>34</v>
      </c>
      <c r="G4450" t="s">
        <v>120</v>
      </c>
      <c r="H4450" t="s">
        <v>57</v>
      </c>
      <c r="I4450" t="s">
        <v>17</v>
      </c>
      <c r="J4450" t="s">
        <v>12708</v>
      </c>
      <c r="K4450" t="s">
        <v>37</v>
      </c>
    </row>
    <row r="4451" spans="1:11" x14ac:dyDescent="0.35">
      <c r="A4451">
        <v>4450</v>
      </c>
      <c r="B4451" t="s">
        <v>12709</v>
      </c>
      <c r="C4451">
        <v>28</v>
      </c>
      <c r="D4451" t="s">
        <v>12710</v>
      </c>
      <c r="E4451" t="s">
        <v>177</v>
      </c>
      <c r="F4451" t="s">
        <v>32</v>
      </c>
      <c r="G4451" t="s">
        <v>33</v>
      </c>
      <c r="H4451" t="s">
        <v>34</v>
      </c>
      <c r="I4451" t="s">
        <v>146</v>
      </c>
      <c r="J4451">
        <v>7324324571</v>
      </c>
      <c r="K4451" t="s">
        <v>28</v>
      </c>
    </row>
    <row r="4452" spans="1:11" x14ac:dyDescent="0.35">
      <c r="A4452">
        <v>4451</v>
      </c>
      <c r="B4452" t="s">
        <v>12711</v>
      </c>
      <c r="C4452">
        <v>27</v>
      </c>
      <c r="D4452" t="s">
        <v>12712</v>
      </c>
      <c r="E4452" t="s">
        <v>201</v>
      </c>
      <c r="F4452" t="s">
        <v>14</v>
      </c>
      <c r="G4452" t="s">
        <v>24</v>
      </c>
      <c r="H4452" t="s">
        <v>25</v>
      </c>
      <c r="I4452" t="s">
        <v>116</v>
      </c>
      <c r="J4452">
        <v>8149679299</v>
      </c>
      <c r="K4452" t="s">
        <v>76</v>
      </c>
    </row>
    <row r="4453" spans="1:11" x14ac:dyDescent="0.35">
      <c r="A4453">
        <v>4452</v>
      </c>
      <c r="B4453" t="s">
        <v>12713</v>
      </c>
      <c r="C4453">
        <v>25</v>
      </c>
      <c r="D4453" t="s">
        <v>12714</v>
      </c>
      <c r="E4453" t="s">
        <v>34</v>
      </c>
      <c r="F4453" t="s">
        <v>40</v>
      </c>
      <c r="G4453" t="s">
        <v>52</v>
      </c>
      <c r="H4453" t="s">
        <v>13</v>
      </c>
      <c r="I4453" t="s">
        <v>102</v>
      </c>
      <c r="J4453" t="s">
        <v>12715</v>
      </c>
      <c r="K4453" t="s">
        <v>76</v>
      </c>
    </row>
    <row r="4454" spans="1:11" x14ac:dyDescent="0.35">
      <c r="A4454">
        <v>4453</v>
      </c>
      <c r="B4454" t="s">
        <v>12716</v>
      </c>
      <c r="C4454">
        <v>26</v>
      </c>
      <c r="D4454" t="s">
        <v>12717</v>
      </c>
      <c r="E4454" t="s">
        <v>79</v>
      </c>
      <c r="F4454" t="s">
        <v>14</v>
      </c>
      <c r="G4454" t="s">
        <v>52</v>
      </c>
      <c r="H4454" t="s">
        <v>13</v>
      </c>
      <c r="I4454" t="s">
        <v>26</v>
      </c>
      <c r="J4454" t="s">
        <v>12718</v>
      </c>
      <c r="K4454" t="s">
        <v>19</v>
      </c>
    </row>
    <row r="4455" spans="1:11" x14ac:dyDescent="0.35">
      <c r="A4455">
        <v>4454</v>
      </c>
      <c r="B4455" t="s">
        <v>12719</v>
      </c>
      <c r="C4455">
        <v>29</v>
      </c>
      <c r="D4455" t="s">
        <v>12720</v>
      </c>
      <c r="E4455" t="s">
        <v>133</v>
      </c>
      <c r="F4455" t="s">
        <v>42</v>
      </c>
      <c r="G4455" t="s">
        <v>24</v>
      </c>
      <c r="H4455" t="s">
        <v>25</v>
      </c>
      <c r="I4455" t="s">
        <v>58</v>
      </c>
      <c r="J4455" t="s">
        <v>12721</v>
      </c>
      <c r="K4455" t="s">
        <v>44</v>
      </c>
    </row>
    <row r="4456" spans="1:11" x14ac:dyDescent="0.35">
      <c r="A4456">
        <v>4455</v>
      </c>
      <c r="B4456" t="s">
        <v>12722</v>
      </c>
      <c r="C4456">
        <v>26</v>
      </c>
      <c r="D4456" t="s">
        <v>12723</v>
      </c>
      <c r="E4456" t="s">
        <v>133</v>
      </c>
      <c r="F4456" t="s">
        <v>25</v>
      </c>
      <c r="G4456" t="s">
        <v>24</v>
      </c>
      <c r="H4456" t="s">
        <v>25</v>
      </c>
      <c r="I4456" t="s">
        <v>102</v>
      </c>
      <c r="J4456" t="s">
        <v>12724</v>
      </c>
      <c r="K4456" t="s">
        <v>19</v>
      </c>
    </row>
    <row r="4457" spans="1:11" x14ac:dyDescent="0.35">
      <c r="A4457">
        <v>4456</v>
      </c>
      <c r="B4457" t="s">
        <v>12725</v>
      </c>
      <c r="C4457">
        <v>24</v>
      </c>
      <c r="D4457" t="s">
        <v>12726</v>
      </c>
      <c r="E4457" t="s">
        <v>42</v>
      </c>
      <c r="F4457" t="s">
        <v>13</v>
      </c>
      <c r="G4457" t="s">
        <v>33</v>
      </c>
      <c r="H4457" t="s">
        <v>34</v>
      </c>
      <c r="I4457" t="s">
        <v>170</v>
      </c>
      <c r="J4457" t="s">
        <v>12727</v>
      </c>
      <c r="K4457" t="s">
        <v>37</v>
      </c>
    </row>
    <row r="4458" spans="1:11" x14ac:dyDescent="0.35">
      <c r="A4458">
        <v>4457</v>
      </c>
      <c r="B4458" t="s">
        <v>12728</v>
      </c>
      <c r="C4458">
        <v>24</v>
      </c>
      <c r="D4458" t="s">
        <v>12729</v>
      </c>
      <c r="E4458" t="s">
        <v>101</v>
      </c>
      <c r="F4458" t="s">
        <v>22</v>
      </c>
      <c r="G4458" t="s">
        <v>62</v>
      </c>
      <c r="H4458" t="s">
        <v>23</v>
      </c>
      <c r="I4458" t="s">
        <v>88</v>
      </c>
      <c r="J4458" t="s">
        <v>12730</v>
      </c>
      <c r="K4458" t="s">
        <v>19</v>
      </c>
    </row>
    <row r="4459" spans="1:11" x14ac:dyDescent="0.35">
      <c r="A4459">
        <v>4458</v>
      </c>
      <c r="B4459" t="s">
        <v>12731</v>
      </c>
      <c r="C4459">
        <v>23</v>
      </c>
      <c r="D4459" t="s">
        <v>12732</v>
      </c>
      <c r="E4459" t="s">
        <v>31</v>
      </c>
      <c r="F4459" t="s">
        <v>32</v>
      </c>
      <c r="G4459" t="s">
        <v>87</v>
      </c>
      <c r="H4459" t="s">
        <v>79</v>
      </c>
      <c r="I4459" t="s">
        <v>102</v>
      </c>
      <c r="J4459" t="s">
        <v>12733</v>
      </c>
      <c r="K4459" t="s">
        <v>76</v>
      </c>
    </row>
    <row r="4460" spans="1:11" x14ac:dyDescent="0.35">
      <c r="A4460">
        <v>4459</v>
      </c>
      <c r="B4460" t="s">
        <v>12734</v>
      </c>
      <c r="C4460">
        <v>22</v>
      </c>
      <c r="D4460" t="s">
        <v>12735</v>
      </c>
      <c r="E4460" t="s">
        <v>79</v>
      </c>
      <c r="F4460" t="s">
        <v>32</v>
      </c>
      <c r="G4460" t="s">
        <v>41</v>
      </c>
      <c r="H4460" t="s">
        <v>42</v>
      </c>
      <c r="I4460" t="s">
        <v>170</v>
      </c>
      <c r="J4460" t="s">
        <v>12736</v>
      </c>
      <c r="K4460" t="s">
        <v>76</v>
      </c>
    </row>
    <row r="4461" spans="1:11" x14ac:dyDescent="0.35">
      <c r="A4461">
        <v>4460</v>
      </c>
      <c r="B4461" t="s">
        <v>12737</v>
      </c>
      <c r="C4461">
        <v>29</v>
      </c>
      <c r="D4461" t="s">
        <v>12738</v>
      </c>
      <c r="E4461" t="s">
        <v>67</v>
      </c>
      <c r="F4461" t="s">
        <v>101</v>
      </c>
      <c r="G4461" t="s">
        <v>52</v>
      </c>
      <c r="H4461" t="s">
        <v>13</v>
      </c>
      <c r="I4461" t="s">
        <v>26</v>
      </c>
      <c r="J4461" t="s">
        <v>12739</v>
      </c>
      <c r="K4461" t="s">
        <v>37</v>
      </c>
    </row>
    <row r="4462" spans="1:11" x14ac:dyDescent="0.35">
      <c r="A4462">
        <v>4461</v>
      </c>
      <c r="B4462" t="s">
        <v>12740</v>
      </c>
      <c r="C4462">
        <v>29</v>
      </c>
      <c r="D4462" t="s">
        <v>12741</v>
      </c>
      <c r="E4462" t="s">
        <v>14</v>
      </c>
      <c r="F4462" t="s">
        <v>14</v>
      </c>
      <c r="G4462" t="s">
        <v>62</v>
      </c>
      <c r="H4462" t="s">
        <v>23</v>
      </c>
      <c r="I4462" t="s">
        <v>48</v>
      </c>
      <c r="J4462">
        <v>4358433644</v>
      </c>
      <c r="K4462" t="s">
        <v>37</v>
      </c>
    </row>
    <row r="4463" spans="1:11" x14ac:dyDescent="0.35">
      <c r="A4463">
        <v>4462</v>
      </c>
      <c r="B4463" t="s">
        <v>12742</v>
      </c>
      <c r="C4463">
        <v>20</v>
      </c>
      <c r="D4463" t="s">
        <v>12743</v>
      </c>
      <c r="E4463" t="s">
        <v>22</v>
      </c>
      <c r="F4463" t="s">
        <v>149</v>
      </c>
      <c r="G4463" t="s">
        <v>120</v>
      </c>
      <c r="H4463" t="s">
        <v>57</v>
      </c>
      <c r="I4463" t="s">
        <v>26</v>
      </c>
      <c r="J4463">
        <v>5513579770</v>
      </c>
      <c r="K4463" t="s">
        <v>76</v>
      </c>
    </row>
    <row r="4464" spans="1:11" x14ac:dyDescent="0.35">
      <c r="A4464">
        <v>4463</v>
      </c>
      <c r="B4464" t="s">
        <v>12744</v>
      </c>
      <c r="C4464">
        <v>29</v>
      </c>
      <c r="D4464" t="s">
        <v>12745</v>
      </c>
      <c r="E4464" t="s">
        <v>31</v>
      </c>
      <c r="F4464" t="s">
        <v>40</v>
      </c>
      <c r="G4464" t="s">
        <v>33</v>
      </c>
      <c r="H4464" t="s">
        <v>34</v>
      </c>
      <c r="I4464" t="s">
        <v>68</v>
      </c>
      <c r="J4464">
        <v>5795143069</v>
      </c>
      <c r="K4464" t="s">
        <v>28</v>
      </c>
    </row>
    <row r="4465" spans="1:11" x14ac:dyDescent="0.35">
      <c r="A4465">
        <v>4464</v>
      </c>
      <c r="B4465" t="s">
        <v>12746</v>
      </c>
      <c r="C4465">
        <v>29</v>
      </c>
      <c r="D4465" t="s">
        <v>12747</v>
      </c>
      <c r="E4465" t="s">
        <v>79</v>
      </c>
      <c r="F4465" t="s">
        <v>23</v>
      </c>
      <c r="G4465" t="s">
        <v>24</v>
      </c>
      <c r="H4465" t="s">
        <v>25</v>
      </c>
      <c r="I4465" t="s">
        <v>53</v>
      </c>
      <c r="J4465" t="s">
        <v>12748</v>
      </c>
      <c r="K4465" t="s">
        <v>76</v>
      </c>
    </row>
    <row r="4466" spans="1:11" x14ac:dyDescent="0.35">
      <c r="A4466">
        <v>4465</v>
      </c>
      <c r="B4466" t="s">
        <v>12749</v>
      </c>
      <c r="C4466">
        <v>22</v>
      </c>
      <c r="D4466" t="s">
        <v>12750</v>
      </c>
      <c r="E4466" t="s">
        <v>201</v>
      </c>
      <c r="F4466" t="s">
        <v>31</v>
      </c>
      <c r="G4466" t="s">
        <v>87</v>
      </c>
      <c r="H4466" t="s">
        <v>79</v>
      </c>
      <c r="I4466" t="s">
        <v>17</v>
      </c>
      <c r="J4466" t="s">
        <v>12751</v>
      </c>
      <c r="K4466" t="s">
        <v>44</v>
      </c>
    </row>
    <row r="4467" spans="1:11" x14ac:dyDescent="0.35">
      <c r="A4467">
        <v>4466</v>
      </c>
      <c r="B4467" t="s">
        <v>12752</v>
      </c>
      <c r="C4467">
        <v>24</v>
      </c>
      <c r="D4467" t="s">
        <v>12753</v>
      </c>
      <c r="E4467" t="s">
        <v>149</v>
      </c>
      <c r="F4467" t="s">
        <v>40</v>
      </c>
      <c r="G4467" t="s">
        <v>80</v>
      </c>
      <c r="H4467" t="s">
        <v>32</v>
      </c>
      <c r="I4467" t="s">
        <v>26</v>
      </c>
      <c r="J4467" t="s">
        <v>12754</v>
      </c>
      <c r="K4467" t="s">
        <v>28</v>
      </c>
    </row>
    <row r="4468" spans="1:11" x14ac:dyDescent="0.35">
      <c r="A4468">
        <v>4467</v>
      </c>
      <c r="B4468" t="s">
        <v>12755</v>
      </c>
      <c r="C4468">
        <v>25</v>
      </c>
      <c r="D4468" t="s">
        <v>12756</v>
      </c>
      <c r="E4468" t="s">
        <v>133</v>
      </c>
      <c r="F4468" t="s">
        <v>67</v>
      </c>
      <c r="G4468" t="s">
        <v>24</v>
      </c>
      <c r="H4468" t="s">
        <v>25</v>
      </c>
      <c r="I4468" t="s">
        <v>17</v>
      </c>
      <c r="J4468" t="s">
        <v>12757</v>
      </c>
      <c r="K4468" t="s">
        <v>76</v>
      </c>
    </row>
    <row r="4469" spans="1:11" x14ac:dyDescent="0.35">
      <c r="A4469">
        <v>4468</v>
      </c>
      <c r="B4469" t="s">
        <v>12758</v>
      </c>
      <c r="C4469">
        <v>28</v>
      </c>
      <c r="D4469" t="s">
        <v>12759</v>
      </c>
      <c r="E4469" t="s">
        <v>177</v>
      </c>
      <c r="F4469" t="s">
        <v>42</v>
      </c>
      <c r="G4469" t="s">
        <v>80</v>
      </c>
      <c r="H4469" t="s">
        <v>32</v>
      </c>
      <c r="I4469" t="s">
        <v>17</v>
      </c>
      <c r="J4469" t="s">
        <v>12760</v>
      </c>
      <c r="K4469" t="s">
        <v>28</v>
      </c>
    </row>
    <row r="4470" spans="1:11" x14ac:dyDescent="0.35">
      <c r="A4470">
        <v>4469</v>
      </c>
      <c r="B4470" t="s">
        <v>2932</v>
      </c>
      <c r="C4470">
        <v>28</v>
      </c>
      <c r="D4470" t="s">
        <v>12761</v>
      </c>
      <c r="E4470" t="s">
        <v>23</v>
      </c>
      <c r="F4470" t="s">
        <v>177</v>
      </c>
      <c r="G4470" t="s">
        <v>33</v>
      </c>
      <c r="H4470" t="s">
        <v>34</v>
      </c>
      <c r="I4470" t="s">
        <v>58</v>
      </c>
      <c r="J4470" t="s">
        <v>12762</v>
      </c>
      <c r="K4470" t="s">
        <v>76</v>
      </c>
    </row>
    <row r="4471" spans="1:11" x14ac:dyDescent="0.35">
      <c r="A4471">
        <v>4470</v>
      </c>
      <c r="B4471" t="s">
        <v>12763</v>
      </c>
      <c r="C4471">
        <v>28</v>
      </c>
      <c r="D4471" t="s">
        <v>12764</v>
      </c>
      <c r="E4471" t="s">
        <v>57</v>
      </c>
      <c r="F4471" t="s">
        <v>42</v>
      </c>
      <c r="G4471" t="s">
        <v>15</v>
      </c>
      <c r="H4471" t="s">
        <v>16</v>
      </c>
      <c r="I4471" t="s">
        <v>53</v>
      </c>
      <c r="J4471" t="s">
        <v>12765</v>
      </c>
      <c r="K4471" t="s">
        <v>76</v>
      </c>
    </row>
    <row r="4472" spans="1:11" x14ac:dyDescent="0.35">
      <c r="A4472">
        <v>4471</v>
      </c>
      <c r="B4472" t="s">
        <v>12766</v>
      </c>
      <c r="C4472">
        <v>20</v>
      </c>
      <c r="D4472" t="s">
        <v>12767</v>
      </c>
      <c r="E4472" t="s">
        <v>34</v>
      </c>
      <c r="F4472" t="s">
        <v>149</v>
      </c>
      <c r="G4472" t="s">
        <v>80</v>
      </c>
      <c r="H4472" t="s">
        <v>32</v>
      </c>
      <c r="I4472" t="s">
        <v>116</v>
      </c>
      <c r="J4472" t="s">
        <v>12768</v>
      </c>
      <c r="K4472" t="s">
        <v>28</v>
      </c>
    </row>
    <row r="4473" spans="1:11" x14ac:dyDescent="0.35">
      <c r="A4473">
        <v>4472</v>
      </c>
      <c r="B4473" t="s">
        <v>12769</v>
      </c>
      <c r="C4473">
        <v>29</v>
      </c>
      <c r="D4473" t="s">
        <v>12770</v>
      </c>
      <c r="E4473" t="s">
        <v>201</v>
      </c>
      <c r="F4473" t="s">
        <v>14</v>
      </c>
      <c r="G4473" t="s">
        <v>120</v>
      </c>
      <c r="H4473" t="s">
        <v>57</v>
      </c>
      <c r="I4473" t="s">
        <v>17</v>
      </c>
      <c r="J4473" t="s">
        <v>12771</v>
      </c>
      <c r="K4473" t="s">
        <v>44</v>
      </c>
    </row>
    <row r="4474" spans="1:11" x14ac:dyDescent="0.35">
      <c r="A4474">
        <v>4473</v>
      </c>
      <c r="B4474" t="s">
        <v>12772</v>
      </c>
      <c r="C4474">
        <v>25</v>
      </c>
      <c r="D4474" t="s">
        <v>12773</v>
      </c>
      <c r="E4474" t="s">
        <v>34</v>
      </c>
      <c r="F4474" t="s">
        <v>149</v>
      </c>
      <c r="G4474" t="s">
        <v>120</v>
      </c>
      <c r="H4474" t="s">
        <v>57</v>
      </c>
      <c r="I4474" t="s">
        <v>35</v>
      </c>
      <c r="J4474" t="s">
        <v>12774</v>
      </c>
      <c r="K4474" t="s">
        <v>44</v>
      </c>
    </row>
    <row r="4475" spans="1:11" x14ac:dyDescent="0.35">
      <c r="A4475">
        <v>4474</v>
      </c>
      <c r="B4475" t="s">
        <v>12775</v>
      </c>
      <c r="C4475">
        <v>26</v>
      </c>
      <c r="D4475" t="s">
        <v>12776</v>
      </c>
      <c r="E4475" t="s">
        <v>149</v>
      </c>
      <c r="F4475" t="s">
        <v>14</v>
      </c>
      <c r="G4475" t="s">
        <v>62</v>
      </c>
      <c r="H4475" t="s">
        <v>23</v>
      </c>
      <c r="I4475" t="s">
        <v>153</v>
      </c>
      <c r="J4475" t="s">
        <v>12777</v>
      </c>
      <c r="K4475" t="s">
        <v>37</v>
      </c>
    </row>
    <row r="4476" spans="1:11" x14ac:dyDescent="0.35">
      <c r="A4476">
        <v>4475</v>
      </c>
      <c r="B4476" t="s">
        <v>12778</v>
      </c>
      <c r="C4476">
        <v>30</v>
      </c>
      <c r="D4476" t="s">
        <v>12779</v>
      </c>
      <c r="E4476" t="s">
        <v>25</v>
      </c>
      <c r="F4476" t="s">
        <v>133</v>
      </c>
      <c r="G4476" t="s">
        <v>80</v>
      </c>
      <c r="H4476" t="s">
        <v>32</v>
      </c>
      <c r="I4476" t="s">
        <v>116</v>
      </c>
      <c r="J4476">
        <f>1-644-410-2735</f>
        <v>-3788</v>
      </c>
      <c r="K4476" t="s">
        <v>19</v>
      </c>
    </row>
    <row r="4477" spans="1:11" x14ac:dyDescent="0.35">
      <c r="A4477">
        <v>4476</v>
      </c>
      <c r="B4477" t="s">
        <v>12780</v>
      </c>
      <c r="C4477">
        <v>28</v>
      </c>
      <c r="D4477" t="s">
        <v>12781</v>
      </c>
      <c r="E4477" t="s">
        <v>32</v>
      </c>
      <c r="F4477" t="s">
        <v>79</v>
      </c>
      <c r="G4477" t="s">
        <v>62</v>
      </c>
      <c r="H4477" t="s">
        <v>23</v>
      </c>
      <c r="I4477" t="s">
        <v>170</v>
      </c>
      <c r="J4477" t="s">
        <v>12782</v>
      </c>
      <c r="K4477" t="s">
        <v>37</v>
      </c>
    </row>
    <row r="4478" spans="1:11" x14ac:dyDescent="0.35">
      <c r="A4478">
        <v>4477</v>
      </c>
      <c r="B4478" t="s">
        <v>12783</v>
      </c>
      <c r="C4478">
        <v>23</v>
      </c>
      <c r="D4478" t="s">
        <v>12784</v>
      </c>
      <c r="E4478" t="s">
        <v>201</v>
      </c>
      <c r="F4478" t="s">
        <v>57</v>
      </c>
      <c r="G4478" t="s">
        <v>24</v>
      </c>
      <c r="H4478" t="s">
        <v>25</v>
      </c>
      <c r="I4478" t="s">
        <v>153</v>
      </c>
      <c r="J4478" t="s">
        <v>12785</v>
      </c>
      <c r="K4478" t="s">
        <v>19</v>
      </c>
    </row>
    <row r="4479" spans="1:11" x14ac:dyDescent="0.35">
      <c r="A4479">
        <v>4478</v>
      </c>
      <c r="B4479" t="s">
        <v>12786</v>
      </c>
      <c r="C4479">
        <v>23</v>
      </c>
      <c r="D4479" t="s">
        <v>12787</v>
      </c>
      <c r="E4479" t="s">
        <v>169</v>
      </c>
      <c r="F4479" t="s">
        <v>79</v>
      </c>
      <c r="G4479" t="s">
        <v>62</v>
      </c>
      <c r="H4479" t="s">
        <v>23</v>
      </c>
      <c r="I4479" t="s">
        <v>48</v>
      </c>
      <c r="J4479" t="s">
        <v>12788</v>
      </c>
      <c r="K4479" t="s">
        <v>19</v>
      </c>
    </row>
    <row r="4480" spans="1:11" x14ac:dyDescent="0.35">
      <c r="A4480">
        <v>4479</v>
      </c>
      <c r="B4480" t="s">
        <v>3622</v>
      </c>
      <c r="C4480">
        <v>30</v>
      </c>
      <c r="D4480" t="s">
        <v>12789</v>
      </c>
      <c r="E4480" t="s">
        <v>57</v>
      </c>
      <c r="F4480" t="s">
        <v>34</v>
      </c>
      <c r="G4480" t="s">
        <v>62</v>
      </c>
      <c r="H4480" t="s">
        <v>23</v>
      </c>
      <c r="I4480" t="s">
        <v>170</v>
      </c>
      <c r="J4480" t="s">
        <v>12790</v>
      </c>
      <c r="K4480" t="s">
        <v>76</v>
      </c>
    </row>
    <row r="4481" spans="1:11" x14ac:dyDescent="0.35">
      <c r="A4481">
        <v>4480</v>
      </c>
      <c r="B4481" t="s">
        <v>12791</v>
      </c>
      <c r="C4481">
        <v>26</v>
      </c>
      <c r="D4481" t="s">
        <v>12792</v>
      </c>
      <c r="E4481" t="s">
        <v>149</v>
      </c>
      <c r="F4481" t="s">
        <v>32</v>
      </c>
      <c r="G4481" t="s">
        <v>52</v>
      </c>
      <c r="H4481" t="s">
        <v>13</v>
      </c>
      <c r="I4481" t="s">
        <v>88</v>
      </c>
      <c r="J4481" t="s">
        <v>12793</v>
      </c>
      <c r="K4481" t="s">
        <v>28</v>
      </c>
    </row>
    <row r="4482" spans="1:11" x14ac:dyDescent="0.35">
      <c r="A4482">
        <v>4481</v>
      </c>
      <c r="B4482" t="s">
        <v>12794</v>
      </c>
      <c r="C4482">
        <v>22</v>
      </c>
      <c r="D4482" t="s">
        <v>12795</v>
      </c>
      <c r="E4482" t="s">
        <v>133</v>
      </c>
      <c r="F4482" t="s">
        <v>16</v>
      </c>
      <c r="G4482" t="s">
        <v>80</v>
      </c>
      <c r="H4482" t="s">
        <v>32</v>
      </c>
      <c r="I4482" t="s">
        <v>88</v>
      </c>
      <c r="J4482">
        <f>1-335-12-2934</f>
        <v>-3280</v>
      </c>
      <c r="K4482" t="s">
        <v>44</v>
      </c>
    </row>
    <row r="4483" spans="1:11" x14ac:dyDescent="0.35">
      <c r="A4483">
        <v>4482</v>
      </c>
      <c r="B4483" t="s">
        <v>12796</v>
      </c>
      <c r="C4483">
        <v>25</v>
      </c>
      <c r="D4483" t="s">
        <v>12797</v>
      </c>
      <c r="E4483" t="s">
        <v>31</v>
      </c>
      <c r="F4483" t="s">
        <v>31</v>
      </c>
      <c r="G4483" t="s">
        <v>80</v>
      </c>
      <c r="H4483" t="s">
        <v>32</v>
      </c>
      <c r="I4483" t="s">
        <v>102</v>
      </c>
      <c r="J4483" t="s">
        <v>12798</v>
      </c>
      <c r="K4483" t="s">
        <v>44</v>
      </c>
    </row>
    <row r="4484" spans="1:11" x14ac:dyDescent="0.35">
      <c r="A4484">
        <v>4483</v>
      </c>
      <c r="B4484" t="s">
        <v>12799</v>
      </c>
      <c r="C4484">
        <v>20</v>
      </c>
      <c r="D4484" t="s">
        <v>12800</v>
      </c>
      <c r="E4484" t="s">
        <v>32</v>
      </c>
      <c r="F4484" t="s">
        <v>201</v>
      </c>
      <c r="G4484" t="s">
        <v>47</v>
      </c>
      <c r="H4484" t="s">
        <v>31</v>
      </c>
      <c r="I4484" t="s">
        <v>102</v>
      </c>
      <c r="J4484" t="s">
        <v>12801</v>
      </c>
      <c r="K4484" t="s">
        <v>37</v>
      </c>
    </row>
    <row r="4485" spans="1:11" x14ac:dyDescent="0.35">
      <c r="A4485">
        <v>4484</v>
      </c>
      <c r="B4485" t="s">
        <v>12802</v>
      </c>
      <c r="C4485">
        <v>21</v>
      </c>
      <c r="D4485" t="s">
        <v>12803</v>
      </c>
      <c r="E4485" t="s">
        <v>22</v>
      </c>
      <c r="F4485" t="s">
        <v>31</v>
      </c>
      <c r="G4485" t="s">
        <v>62</v>
      </c>
      <c r="H4485" t="s">
        <v>23</v>
      </c>
      <c r="I4485" t="s">
        <v>17</v>
      </c>
      <c r="J4485" t="s">
        <v>12804</v>
      </c>
      <c r="K4485" t="s">
        <v>19</v>
      </c>
    </row>
    <row r="4486" spans="1:11" x14ac:dyDescent="0.35">
      <c r="A4486">
        <v>4485</v>
      </c>
      <c r="B4486" t="s">
        <v>12805</v>
      </c>
      <c r="C4486">
        <v>23</v>
      </c>
      <c r="D4486" t="s">
        <v>12806</v>
      </c>
      <c r="E4486" t="s">
        <v>201</v>
      </c>
      <c r="F4486" t="s">
        <v>25</v>
      </c>
      <c r="G4486" t="s">
        <v>47</v>
      </c>
      <c r="H4486" t="s">
        <v>31</v>
      </c>
      <c r="I4486" t="s">
        <v>146</v>
      </c>
      <c r="J4486" t="s">
        <v>12807</v>
      </c>
      <c r="K4486" t="s">
        <v>19</v>
      </c>
    </row>
    <row r="4487" spans="1:11" x14ac:dyDescent="0.35">
      <c r="A4487">
        <v>4486</v>
      </c>
      <c r="B4487" t="s">
        <v>12808</v>
      </c>
      <c r="C4487">
        <v>24</v>
      </c>
      <c r="D4487" t="s">
        <v>12809</v>
      </c>
      <c r="E4487" t="s">
        <v>14</v>
      </c>
      <c r="F4487" t="s">
        <v>13</v>
      </c>
      <c r="G4487" t="s">
        <v>47</v>
      </c>
      <c r="H4487" t="s">
        <v>31</v>
      </c>
      <c r="I4487" t="s">
        <v>63</v>
      </c>
      <c r="J4487" t="s">
        <v>12810</v>
      </c>
      <c r="K4487" t="s">
        <v>76</v>
      </c>
    </row>
    <row r="4488" spans="1:11" x14ac:dyDescent="0.35">
      <c r="A4488">
        <v>4487</v>
      </c>
      <c r="B4488" t="s">
        <v>12811</v>
      </c>
      <c r="C4488">
        <v>26</v>
      </c>
      <c r="D4488" t="s">
        <v>12812</v>
      </c>
      <c r="E4488" t="s">
        <v>133</v>
      </c>
      <c r="F4488" t="s">
        <v>133</v>
      </c>
      <c r="G4488" t="s">
        <v>24</v>
      </c>
      <c r="H4488" t="s">
        <v>25</v>
      </c>
      <c r="I4488" t="s">
        <v>53</v>
      </c>
      <c r="J4488" t="s">
        <v>12813</v>
      </c>
      <c r="K4488" t="s">
        <v>76</v>
      </c>
    </row>
    <row r="4489" spans="1:11" x14ac:dyDescent="0.35">
      <c r="A4489">
        <v>4488</v>
      </c>
      <c r="B4489" t="s">
        <v>12814</v>
      </c>
      <c r="C4489">
        <v>23</v>
      </c>
      <c r="D4489" t="s">
        <v>12815</v>
      </c>
      <c r="E4489" t="s">
        <v>14</v>
      </c>
      <c r="F4489" t="s">
        <v>34</v>
      </c>
      <c r="G4489" t="s">
        <v>24</v>
      </c>
      <c r="H4489" t="s">
        <v>25</v>
      </c>
      <c r="I4489" t="s">
        <v>53</v>
      </c>
      <c r="J4489" t="s">
        <v>12816</v>
      </c>
      <c r="K4489" t="s">
        <v>76</v>
      </c>
    </row>
    <row r="4490" spans="1:11" x14ac:dyDescent="0.35">
      <c r="A4490">
        <v>4489</v>
      </c>
      <c r="B4490" t="s">
        <v>12817</v>
      </c>
      <c r="C4490">
        <v>29</v>
      </c>
      <c r="D4490" t="s">
        <v>12818</v>
      </c>
      <c r="E4490" t="s">
        <v>169</v>
      </c>
      <c r="F4490" t="s">
        <v>149</v>
      </c>
      <c r="G4490" t="s">
        <v>120</v>
      </c>
      <c r="H4490" t="s">
        <v>57</v>
      </c>
      <c r="I4490" t="s">
        <v>170</v>
      </c>
      <c r="J4490" t="s">
        <v>12819</v>
      </c>
      <c r="K4490" t="s">
        <v>44</v>
      </c>
    </row>
    <row r="4491" spans="1:11" x14ac:dyDescent="0.35">
      <c r="A4491">
        <v>4490</v>
      </c>
      <c r="B4491" t="s">
        <v>12820</v>
      </c>
      <c r="C4491">
        <v>20</v>
      </c>
      <c r="D4491" t="s">
        <v>12821</v>
      </c>
      <c r="E4491" t="s">
        <v>40</v>
      </c>
      <c r="F4491" t="s">
        <v>57</v>
      </c>
      <c r="G4491" t="s">
        <v>87</v>
      </c>
      <c r="H4491" t="s">
        <v>79</v>
      </c>
      <c r="I4491" t="s">
        <v>53</v>
      </c>
      <c r="J4491" t="s">
        <v>12822</v>
      </c>
      <c r="K4491" t="s">
        <v>28</v>
      </c>
    </row>
    <row r="4492" spans="1:11" x14ac:dyDescent="0.35">
      <c r="A4492">
        <v>4491</v>
      </c>
      <c r="B4492" t="s">
        <v>12823</v>
      </c>
      <c r="C4492">
        <v>25</v>
      </c>
      <c r="D4492" t="s">
        <v>12824</v>
      </c>
      <c r="E4492" t="s">
        <v>79</v>
      </c>
      <c r="F4492" t="s">
        <v>149</v>
      </c>
      <c r="G4492" t="s">
        <v>41</v>
      </c>
      <c r="H4492" t="s">
        <v>42</v>
      </c>
      <c r="I4492" t="s">
        <v>63</v>
      </c>
      <c r="J4492" t="s">
        <v>12825</v>
      </c>
      <c r="K4492" t="s">
        <v>37</v>
      </c>
    </row>
    <row r="4493" spans="1:11" x14ac:dyDescent="0.35">
      <c r="A4493">
        <v>4492</v>
      </c>
      <c r="B4493" t="s">
        <v>12826</v>
      </c>
      <c r="C4493">
        <v>20</v>
      </c>
      <c r="D4493" t="s">
        <v>12827</v>
      </c>
      <c r="E4493" t="s">
        <v>177</v>
      </c>
      <c r="F4493" t="s">
        <v>25</v>
      </c>
      <c r="G4493" t="s">
        <v>47</v>
      </c>
      <c r="H4493" t="s">
        <v>31</v>
      </c>
      <c r="I4493" t="s">
        <v>35</v>
      </c>
      <c r="J4493">
        <v>3276064747</v>
      </c>
      <c r="K4493" t="s">
        <v>76</v>
      </c>
    </row>
    <row r="4494" spans="1:11" x14ac:dyDescent="0.35">
      <c r="A4494">
        <v>4493</v>
      </c>
      <c r="B4494" t="s">
        <v>12828</v>
      </c>
      <c r="C4494">
        <v>29</v>
      </c>
      <c r="D4494" t="s">
        <v>12829</v>
      </c>
      <c r="E4494" t="s">
        <v>133</v>
      </c>
      <c r="F4494" t="s">
        <v>201</v>
      </c>
      <c r="G4494" t="s">
        <v>120</v>
      </c>
      <c r="H4494" t="s">
        <v>57</v>
      </c>
      <c r="I4494" t="s">
        <v>63</v>
      </c>
      <c r="J4494">
        <v>8802786970</v>
      </c>
      <c r="K4494" t="s">
        <v>28</v>
      </c>
    </row>
    <row r="4495" spans="1:11" x14ac:dyDescent="0.35">
      <c r="A4495">
        <v>4494</v>
      </c>
      <c r="B4495" t="s">
        <v>12830</v>
      </c>
      <c r="C4495">
        <v>22</v>
      </c>
      <c r="D4495" t="s">
        <v>12831</v>
      </c>
      <c r="E4495" t="s">
        <v>22</v>
      </c>
      <c r="F4495" t="s">
        <v>133</v>
      </c>
      <c r="G4495" t="s">
        <v>47</v>
      </c>
      <c r="H4495" t="s">
        <v>31</v>
      </c>
      <c r="I4495" t="s">
        <v>102</v>
      </c>
      <c r="J4495" t="s">
        <v>12832</v>
      </c>
      <c r="K4495" t="s">
        <v>44</v>
      </c>
    </row>
    <row r="4496" spans="1:11" x14ac:dyDescent="0.35">
      <c r="A4496">
        <v>4495</v>
      </c>
      <c r="B4496" t="s">
        <v>12833</v>
      </c>
      <c r="C4496">
        <v>21</v>
      </c>
      <c r="D4496" t="s">
        <v>12834</v>
      </c>
      <c r="E4496" t="s">
        <v>16</v>
      </c>
      <c r="F4496" t="s">
        <v>133</v>
      </c>
      <c r="G4496" t="s">
        <v>62</v>
      </c>
      <c r="H4496" t="s">
        <v>23</v>
      </c>
      <c r="I4496" t="s">
        <v>153</v>
      </c>
      <c r="J4496" t="s">
        <v>12835</v>
      </c>
      <c r="K4496" t="s">
        <v>76</v>
      </c>
    </row>
    <row r="4497" spans="1:11" x14ac:dyDescent="0.35">
      <c r="A4497">
        <v>4496</v>
      </c>
      <c r="B4497" t="s">
        <v>12836</v>
      </c>
      <c r="C4497">
        <v>26</v>
      </c>
      <c r="D4497" t="s">
        <v>12837</v>
      </c>
      <c r="E4497" t="s">
        <v>34</v>
      </c>
      <c r="F4497" t="s">
        <v>40</v>
      </c>
      <c r="G4497" t="s">
        <v>120</v>
      </c>
      <c r="H4497" t="s">
        <v>57</v>
      </c>
      <c r="I4497" t="s">
        <v>153</v>
      </c>
      <c r="J4497" t="s">
        <v>12838</v>
      </c>
      <c r="K4497" t="s">
        <v>37</v>
      </c>
    </row>
    <row r="4498" spans="1:11" x14ac:dyDescent="0.35">
      <c r="A4498">
        <v>4497</v>
      </c>
      <c r="B4498" t="s">
        <v>12839</v>
      </c>
      <c r="C4498">
        <v>21</v>
      </c>
      <c r="D4498" t="s">
        <v>12840</v>
      </c>
      <c r="E4498" t="s">
        <v>201</v>
      </c>
      <c r="F4498" t="s">
        <v>40</v>
      </c>
      <c r="G4498" t="s">
        <v>52</v>
      </c>
      <c r="H4498" t="s">
        <v>13</v>
      </c>
      <c r="I4498" t="s">
        <v>48</v>
      </c>
      <c r="J4498" t="s">
        <v>12841</v>
      </c>
      <c r="K4498" t="s">
        <v>76</v>
      </c>
    </row>
    <row r="4499" spans="1:11" x14ac:dyDescent="0.35">
      <c r="A4499">
        <v>4498</v>
      </c>
      <c r="B4499" t="s">
        <v>12842</v>
      </c>
      <c r="C4499">
        <v>30</v>
      </c>
      <c r="D4499" t="s">
        <v>12843</v>
      </c>
      <c r="E4499" t="s">
        <v>42</v>
      </c>
      <c r="F4499" t="s">
        <v>40</v>
      </c>
      <c r="G4499" t="s">
        <v>120</v>
      </c>
      <c r="H4499" t="s">
        <v>57</v>
      </c>
      <c r="I4499" t="s">
        <v>48</v>
      </c>
      <c r="J4499" t="s">
        <v>12844</v>
      </c>
      <c r="K4499" t="s">
        <v>44</v>
      </c>
    </row>
    <row r="4500" spans="1:11" x14ac:dyDescent="0.35">
      <c r="A4500">
        <v>4499</v>
      </c>
      <c r="B4500" t="s">
        <v>12845</v>
      </c>
      <c r="C4500">
        <v>26</v>
      </c>
      <c r="D4500" t="s">
        <v>12846</v>
      </c>
      <c r="E4500" t="s">
        <v>57</v>
      </c>
      <c r="F4500" t="s">
        <v>14</v>
      </c>
      <c r="G4500" t="s">
        <v>120</v>
      </c>
      <c r="H4500" t="s">
        <v>57</v>
      </c>
      <c r="I4500" t="s">
        <v>17</v>
      </c>
      <c r="J4500" t="s">
        <v>12847</v>
      </c>
      <c r="K4500" t="s">
        <v>44</v>
      </c>
    </row>
    <row r="4501" spans="1:11" x14ac:dyDescent="0.35">
      <c r="A4501">
        <v>4500</v>
      </c>
      <c r="B4501" t="s">
        <v>12848</v>
      </c>
      <c r="C4501">
        <v>21</v>
      </c>
      <c r="D4501" t="s">
        <v>12849</v>
      </c>
      <c r="E4501" t="s">
        <v>23</v>
      </c>
      <c r="F4501" t="s">
        <v>16</v>
      </c>
      <c r="G4501" t="s">
        <v>80</v>
      </c>
      <c r="H4501" t="s">
        <v>32</v>
      </c>
      <c r="I4501" t="s">
        <v>35</v>
      </c>
      <c r="J4501" t="s">
        <v>12850</v>
      </c>
      <c r="K4501" t="s">
        <v>37</v>
      </c>
    </row>
    <row r="4502" spans="1:11" x14ac:dyDescent="0.35">
      <c r="A4502">
        <v>4501</v>
      </c>
      <c r="B4502" t="s">
        <v>5038</v>
      </c>
      <c r="C4502">
        <v>23</v>
      </c>
      <c r="D4502" t="s">
        <v>12851</v>
      </c>
      <c r="E4502" t="s">
        <v>133</v>
      </c>
      <c r="F4502" t="s">
        <v>201</v>
      </c>
      <c r="G4502" t="s">
        <v>47</v>
      </c>
      <c r="H4502" t="s">
        <v>31</v>
      </c>
      <c r="I4502" t="s">
        <v>26</v>
      </c>
      <c r="J4502" t="s">
        <v>12852</v>
      </c>
      <c r="K4502" t="s">
        <v>76</v>
      </c>
    </row>
    <row r="4503" spans="1:11" x14ac:dyDescent="0.35">
      <c r="A4503">
        <v>4502</v>
      </c>
      <c r="B4503" t="s">
        <v>12853</v>
      </c>
      <c r="C4503">
        <v>20</v>
      </c>
      <c r="D4503" t="s">
        <v>12854</v>
      </c>
      <c r="E4503" t="s">
        <v>34</v>
      </c>
      <c r="F4503" t="s">
        <v>25</v>
      </c>
      <c r="G4503" t="s">
        <v>52</v>
      </c>
      <c r="H4503" t="s">
        <v>13</v>
      </c>
      <c r="I4503" t="s">
        <v>146</v>
      </c>
      <c r="J4503" t="s">
        <v>12855</v>
      </c>
      <c r="K4503" t="s">
        <v>44</v>
      </c>
    </row>
    <row r="4504" spans="1:11" x14ac:dyDescent="0.35">
      <c r="A4504">
        <v>4503</v>
      </c>
      <c r="B4504" t="s">
        <v>12856</v>
      </c>
      <c r="C4504">
        <v>21</v>
      </c>
      <c r="D4504" t="s">
        <v>12857</v>
      </c>
      <c r="E4504" t="s">
        <v>79</v>
      </c>
      <c r="F4504" t="s">
        <v>40</v>
      </c>
      <c r="G4504" t="s">
        <v>87</v>
      </c>
      <c r="H4504" t="s">
        <v>79</v>
      </c>
      <c r="I4504" t="s">
        <v>58</v>
      </c>
      <c r="J4504" t="s">
        <v>12858</v>
      </c>
      <c r="K4504" t="s">
        <v>28</v>
      </c>
    </row>
    <row r="4505" spans="1:11" x14ac:dyDescent="0.35">
      <c r="A4505">
        <v>4504</v>
      </c>
      <c r="B4505" t="s">
        <v>12859</v>
      </c>
      <c r="C4505">
        <v>25</v>
      </c>
      <c r="D4505" t="s">
        <v>12860</v>
      </c>
      <c r="E4505" t="s">
        <v>201</v>
      </c>
      <c r="F4505" t="s">
        <v>101</v>
      </c>
      <c r="G4505" t="s">
        <v>15</v>
      </c>
      <c r="H4505" t="s">
        <v>16</v>
      </c>
      <c r="I4505" t="s">
        <v>68</v>
      </c>
      <c r="J4505">
        <v>7837093101</v>
      </c>
      <c r="K4505" t="s">
        <v>76</v>
      </c>
    </row>
    <row r="4506" spans="1:11" x14ac:dyDescent="0.35">
      <c r="A4506">
        <v>4505</v>
      </c>
      <c r="B4506" t="s">
        <v>12861</v>
      </c>
      <c r="C4506">
        <v>22</v>
      </c>
      <c r="D4506" t="s">
        <v>12862</v>
      </c>
      <c r="E4506" t="s">
        <v>32</v>
      </c>
      <c r="F4506" t="s">
        <v>16</v>
      </c>
      <c r="G4506" t="s">
        <v>87</v>
      </c>
      <c r="H4506" t="s">
        <v>79</v>
      </c>
      <c r="I4506" t="s">
        <v>153</v>
      </c>
      <c r="J4506" t="s">
        <v>12863</v>
      </c>
      <c r="K4506" t="s">
        <v>28</v>
      </c>
    </row>
    <row r="4507" spans="1:11" x14ac:dyDescent="0.35">
      <c r="A4507">
        <v>4506</v>
      </c>
      <c r="B4507" t="s">
        <v>12864</v>
      </c>
      <c r="C4507">
        <v>27</v>
      </c>
      <c r="D4507" t="s">
        <v>12865</v>
      </c>
      <c r="E4507" t="s">
        <v>177</v>
      </c>
      <c r="F4507" t="s">
        <v>14</v>
      </c>
      <c r="G4507" t="s">
        <v>24</v>
      </c>
      <c r="H4507" t="s">
        <v>25</v>
      </c>
      <c r="I4507" t="s">
        <v>35</v>
      </c>
      <c r="J4507" t="s">
        <v>12866</v>
      </c>
      <c r="K4507" t="s">
        <v>76</v>
      </c>
    </row>
    <row r="4508" spans="1:11" x14ac:dyDescent="0.35">
      <c r="A4508">
        <v>4507</v>
      </c>
      <c r="B4508" t="s">
        <v>12867</v>
      </c>
      <c r="C4508">
        <v>20</v>
      </c>
      <c r="D4508" t="s">
        <v>12868</v>
      </c>
      <c r="E4508" t="s">
        <v>14</v>
      </c>
      <c r="F4508" t="s">
        <v>79</v>
      </c>
      <c r="G4508" t="s">
        <v>62</v>
      </c>
      <c r="H4508" t="s">
        <v>23</v>
      </c>
      <c r="I4508" t="s">
        <v>35</v>
      </c>
      <c r="J4508" t="s">
        <v>12869</v>
      </c>
      <c r="K4508" t="s">
        <v>19</v>
      </c>
    </row>
    <row r="4509" spans="1:11" x14ac:dyDescent="0.35">
      <c r="A4509">
        <v>4508</v>
      </c>
      <c r="B4509" t="s">
        <v>12870</v>
      </c>
      <c r="C4509">
        <v>26</v>
      </c>
      <c r="D4509" t="s">
        <v>12871</v>
      </c>
      <c r="E4509" t="s">
        <v>101</v>
      </c>
      <c r="F4509" t="s">
        <v>16</v>
      </c>
      <c r="G4509" t="s">
        <v>24</v>
      </c>
      <c r="H4509" t="s">
        <v>25</v>
      </c>
      <c r="I4509" t="s">
        <v>170</v>
      </c>
      <c r="J4509" t="s">
        <v>12872</v>
      </c>
      <c r="K4509" t="s">
        <v>19</v>
      </c>
    </row>
    <row r="4510" spans="1:11" x14ac:dyDescent="0.35">
      <c r="A4510">
        <v>4509</v>
      </c>
      <c r="B4510" t="s">
        <v>12873</v>
      </c>
      <c r="C4510">
        <v>21</v>
      </c>
      <c r="D4510" t="s">
        <v>12874</v>
      </c>
      <c r="E4510" t="s">
        <v>32</v>
      </c>
      <c r="F4510" t="s">
        <v>133</v>
      </c>
      <c r="G4510" t="s">
        <v>87</v>
      </c>
      <c r="H4510" t="s">
        <v>79</v>
      </c>
      <c r="I4510" t="s">
        <v>88</v>
      </c>
      <c r="J4510">
        <f>1-944-314-6085</f>
        <v>-7342</v>
      </c>
      <c r="K4510" t="s">
        <v>28</v>
      </c>
    </row>
    <row r="4511" spans="1:11" x14ac:dyDescent="0.35">
      <c r="A4511">
        <v>4510</v>
      </c>
      <c r="B4511" t="s">
        <v>12875</v>
      </c>
      <c r="C4511">
        <v>29</v>
      </c>
      <c r="D4511" t="s">
        <v>12876</v>
      </c>
      <c r="E4511" t="s">
        <v>13</v>
      </c>
      <c r="F4511" t="s">
        <v>16</v>
      </c>
      <c r="G4511" t="s">
        <v>24</v>
      </c>
      <c r="H4511" t="s">
        <v>25</v>
      </c>
      <c r="I4511" t="s">
        <v>88</v>
      </c>
      <c r="J4511" t="s">
        <v>12877</v>
      </c>
      <c r="K4511" t="s">
        <v>19</v>
      </c>
    </row>
    <row r="4512" spans="1:11" x14ac:dyDescent="0.35">
      <c r="A4512">
        <v>4511</v>
      </c>
      <c r="B4512" t="s">
        <v>12878</v>
      </c>
      <c r="C4512">
        <v>26</v>
      </c>
      <c r="D4512" t="s">
        <v>12879</v>
      </c>
      <c r="E4512" t="s">
        <v>34</v>
      </c>
      <c r="F4512" t="s">
        <v>133</v>
      </c>
      <c r="G4512" t="s">
        <v>120</v>
      </c>
      <c r="H4512" t="s">
        <v>57</v>
      </c>
      <c r="I4512" t="s">
        <v>91</v>
      </c>
      <c r="J4512" t="s">
        <v>12880</v>
      </c>
      <c r="K4512" t="s">
        <v>37</v>
      </c>
    </row>
    <row r="4513" spans="1:11" x14ac:dyDescent="0.35">
      <c r="A4513">
        <v>4512</v>
      </c>
      <c r="B4513" t="s">
        <v>12881</v>
      </c>
      <c r="C4513">
        <v>23</v>
      </c>
      <c r="D4513" t="s">
        <v>12882</v>
      </c>
      <c r="E4513" t="s">
        <v>79</v>
      </c>
      <c r="F4513" t="s">
        <v>22</v>
      </c>
      <c r="G4513" t="s">
        <v>41</v>
      </c>
      <c r="H4513" t="s">
        <v>42</v>
      </c>
      <c r="I4513" t="s">
        <v>17</v>
      </c>
      <c r="J4513" t="s">
        <v>12883</v>
      </c>
      <c r="K4513" t="s">
        <v>44</v>
      </c>
    </row>
    <row r="4514" spans="1:11" x14ac:dyDescent="0.35">
      <c r="A4514">
        <v>4513</v>
      </c>
      <c r="B4514" t="s">
        <v>12884</v>
      </c>
      <c r="C4514">
        <v>25</v>
      </c>
      <c r="D4514" t="s">
        <v>12885</v>
      </c>
      <c r="E4514" t="s">
        <v>16</v>
      </c>
      <c r="F4514" t="s">
        <v>25</v>
      </c>
      <c r="G4514" t="s">
        <v>120</v>
      </c>
      <c r="H4514" t="s">
        <v>57</v>
      </c>
      <c r="I4514" t="s">
        <v>48</v>
      </c>
      <c r="J4514" t="s">
        <v>12886</v>
      </c>
      <c r="K4514" t="s">
        <v>37</v>
      </c>
    </row>
    <row r="4515" spans="1:11" x14ac:dyDescent="0.35">
      <c r="A4515">
        <v>4514</v>
      </c>
      <c r="B4515" t="s">
        <v>12887</v>
      </c>
      <c r="C4515">
        <v>28</v>
      </c>
      <c r="D4515" t="s">
        <v>12888</v>
      </c>
      <c r="E4515" t="s">
        <v>13</v>
      </c>
      <c r="F4515" t="s">
        <v>31</v>
      </c>
      <c r="G4515" t="s">
        <v>80</v>
      </c>
      <c r="H4515" t="s">
        <v>32</v>
      </c>
      <c r="I4515" t="s">
        <v>53</v>
      </c>
      <c r="J4515" t="s">
        <v>12889</v>
      </c>
      <c r="K4515" t="s">
        <v>76</v>
      </c>
    </row>
    <row r="4516" spans="1:11" x14ac:dyDescent="0.35">
      <c r="A4516">
        <v>4515</v>
      </c>
      <c r="B4516" t="s">
        <v>12890</v>
      </c>
      <c r="C4516">
        <v>25</v>
      </c>
      <c r="D4516" t="s">
        <v>12891</v>
      </c>
      <c r="E4516" t="s">
        <v>13</v>
      </c>
      <c r="F4516" t="s">
        <v>201</v>
      </c>
      <c r="G4516" t="s">
        <v>62</v>
      </c>
      <c r="H4516" t="s">
        <v>23</v>
      </c>
      <c r="I4516" t="s">
        <v>63</v>
      </c>
      <c r="J4516" t="s">
        <v>12892</v>
      </c>
      <c r="K4516" t="s">
        <v>44</v>
      </c>
    </row>
    <row r="4517" spans="1:11" x14ac:dyDescent="0.35">
      <c r="A4517">
        <v>4516</v>
      </c>
      <c r="B4517" t="s">
        <v>12893</v>
      </c>
      <c r="C4517">
        <v>26</v>
      </c>
      <c r="D4517" t="s">
        <v>12894</v>
      </c>
      <c r="E4517" t="s">
        <v>79</v>
      </c>
      <c r="F4517" t="s">
        <v>101</v>
      </c>
      <c r="G4517" t="s">
        <v>62</v>
      </c>
      <c r="H4517" t="s">
        <v>23</v>
      </c>
      <c r="I4517" t="s">
        <v>68</v>
      </c>
      <c r="J4517" t="s">
        <v>12895</v>
      </c>
      <c r="K4517" t="s">
        <v>28</v>
      </c>
    </row>
    <row r="4518" spans="1:11" x14ac:dyDescent="0.35">
      <c r="A4518">
        <v>4517</v>
      </c>
      <c r="B4518" t="s">
        <v>12896</v>
      </c>
      <c r="C4518">
        <v>25</v>
      </c>
      <c r="D4518" t="s">
        <v>12897</v>
      </c>
      <c r="E4518" t="s">
        <v>101</v>
      </c>
      <c r="F4518" t="s">
        <v>22</v>
      </c>
      <c r="G4518" t="s">
        <v>52</v>
      </c>
      <c r="H4518" t="s">
        <v>13</v>
      </c>
      <c r="I4518" t="s">
        <v>146</v>
      </c>
      <c r="J4518">
        <v>2971243520</v>
      </c>
      <c r="K4518" t="s">
        <v>44</v>
      </c>
    </row>
    <row r="4519" spans="1:11" x14ac:dyDescent="0.35">
      <c r="A4519">
        <v>4518</v>
      </c>
      <c r="B4519" t="s">
        <v>5898</v>
      </c>
      <c r="C4519">
        <v>30</v>
      </c>
      <c r="D4519" t="s">
        <v>12898</v>
      </c>
      <c r="E4519" t="s">
        <v>32</v>
      </c>
      <c r="F4519" t="s">
        <v>22</v>
      </c>
      <c r="G4519" t="s">
        <v>15</v>
      </c>
      <c r="H4519" t="s">
        <v>16</v>
      </c>
      <c r="I4519" t="s">
        <v>17</v>
      </c>
      <c r="J4519" t="s">
        <v>12899</v>
      </c>
      <c r="K4519" t="s">
        <v>28</v>
      </c>
    </row>
    <row r="4520" spans="1:11" x14ac:dyDescent="0.35">
      <c r="A4520">
        <v>4519</v>
      </c>
      <c r="B4520" t="s">
        <v>12900</v>
      </c>
      <c r="C4520">
        <v>27</v>
      </c>
      <c r="D4520" t="s">
        <v>12901</v>
      </c>
      <c r="E4520" t="s">
        <v>169</v>
      </c>
      <c r="F4520" t="s">
        <v>67</v>
      </c>
      <c r="G4520" t="s">
        <v>120</v>
      </c>
      <c r="H4520" t="s">
        <v>57</v>
      </c>
      <c r="I4520" t="s">
        <v>88</v>
      </c>
      <c r="J4520" t="s">
        <v>12902</v>
      </c>
      <c r="K4520" t="s">
        <v>19</v>
      </c>
    </row>
    <row r="4521" spans="1:11" x14ac:dyDescent="0.35">
      <c r="A4521">
        <v>4520</v>
      </c>
      <c r="B4521" t="s">
        <v>12903</v>
      </c>
      <c r="C4521">
        <v>20</v>
      </c>
      <c r="D4521" t="s">
        <v>12904</v>
      </c>
      <c r="E4521" t="s">
        <v>34</v>
      </c>
      <c r="F4521" t="s">
        <v>67</v>
      </c>
      <c r="G4521" t="s">
        <v>62</v>
      </c>
      <c r="H4521" t="s">
        <v>23</v>
      </c>
      <c r="I4521" t="s">
        <v>17</v>
      </c>
      <c r="J4521" t="s">
        <v>12905</v>
      </c>
      <c r="K4521" t="s">
        <v>76</v>
      </c>
    </row>
    <row r="4522" spans="1:11" x14ac:dyDescent="0.35">
      <c r="A4522">
        <v>4521</v>
      </c>
      <c r="B4522" t="s">
        <v>12906</v>
      </c>
      <c r="C4522">
        <v>22</v>
      </c>
      <c r="D4522" t="s">
        <v>12907</v>
      </c>
      <c r="E4522" t="s">
        <v>149</v>
      </c>
      <c r="F4522" t="s">
        <v>22</v>
      </c>
      <c r="G4522" t="s">
        <v>62</v>
      </c>
      <c r="H4522" t="s">
        <v>23</v>
      </c>
      <c r="I4522" t="s">
        <v>17</v>
      </c>
      <c r="J4522" t="s">
        <v>12908</v>
      </c>
      <c r="K4522" t="s">
        <v>19</v>
      </c>
    </row>
    <row r="4523" spans="1:11" x14ac:dyDescent="0.35">
      <c r="A4523">
        <v>4522</v>
      </c>
      <c r="B4523" t="s">
        <v>12909</v>
      </c>
      <c r="C4523">
        <v>28</v>
      </c>
      <c r="D4523" t="s">
        <v>12910</v>
      </c>
      <c r="E4523" t="s">
        <v>57</v>
      </c>
      <c r="F4523" t="s">
        <v>57</v>
      </c>
      <c r="G4523" t="s">
        <v>15</v>
      </c>
      <c r="H4523" t="s">
        <v>16</v>
      </c>
      <c r="I4523" t="s">
        <v>53</v>
      </c>
      <c r="J4523" t="s">
        <v>12911</v>
      </c>
      <c r="K4523" t="s">
        <v>37</v>
      </c>
    </row>
    <row r="4524" spans="1:11" x14ac:dyDescent="0.35">
      <c r="A4524">
        <v>4523</v>
      </c>
      <c r="B4524" t="s">
        <v>12912</v>
      </c>
      <c r="C4524">
        <v>28</v>
      </c>
      <c r="D4524" t="s">
        <v>12913</v>
      </c>
      <c r="E4524" t="s">
        <v>133</v>
      </c>
      <c r="F4524" t="s">
        <v>42</v>
      </c>
      <c r="G4524" t="s">
        <v>41</v>
      </c>
      <c r="H4524" t="s">
        <v>42</v>
      </c>
      <c r="I4524" t="s">
        <v>63</v>
      </c>
      <c r="J4524" t="s">
        <v>12914</v>
      </c>
      <c r="K4524" t="s">
        <v>44</v>
      </c>
    </row>
    <row r="4525" spans="1:11" x14ac:dyDescent="0.35">
      <c r="A4525">
        <v>4524</v>
      </c>
      <c r="B4525" t="s">
        <v>12915</v>
      </c>
      <c r="C4525">
        <v>23</v>
      </c>
      <c r="D4525" t="s">
        <v>12916</v>
      </c>
      <c r="E4525" t="s">
        <v>42</v>
      </c>
      <c r="F4525" t="s">
        <v>22</v>
      </c>
      <c r="G4525" t="s">
        <v>62</v>
      </c>
      <c r="H4525" t="s">
        <v>23</v>
      </c>
      <c r="I4525" t="s">
        <v>48</v>
      </c>
      <c r="J4525">
        <f>1-686-749-475</f>
        <v>-1909</v>
      </c>
      <c r="K4525" t="s">
        <v>19</v>
      </c>
    </row>
    <row r="4526" spans="1:11" x14ac:dyDescent="0.35">
      <c r="A4526">
        <v>4525</v>
      </c>
      <c r="B4526" t="s">
        <v>12917</v>
      </c>
      <c r="C4526">
        <v>22</v>
      </c>
      <c r="D4526" t="s">
        <v>12918</v>
      </c>
      <c r="E4526" t="s">
        <v>177</v>
      </c>
      <c r="F4526" t="s">
        <v>42</v>
      </c>
      <c r="G4526" t="s">
        <v>80</v>
      </c>
      <c r="H4526" t="s">
        <v>32</v>
      </c>
      <c r="I4526" t="s">
        <v>153</v>
      </c>
      <c r="J4526" t="s">
        <v>12919</v>
      </c>
      <c r="K4526" t="s">
        <v>28</v>
      </c>
    </row>
    <row r="4527" spans="1:11" x14ac:dyDescent="0.35">
      <c r="A4527">
        <v>4526</v>
      </c>
      <c r="B4527" t="s">
        <v>12920</v>
      </c>
      <c r="C4527">
        <v>24</v>
      </c>
      <c r="D4527" t="s">
        <v>12921</v>
      </c>
      <c r="E4527" t="s">
        <v>67</v>
      </c>
      <c r="F4527" t="s">
        <v>40</v>
      </c>
      <c r="G4527" t="s">
        <v>24</v>
      </c>
      <c r="H4527" t="s">
        <v>25</v>
      </c>
      <c r="I4527" t="s">
        <v>88</v>
      </c>
      <c r="J4527" t="s">
        <v>12922</v>
      </c>
      <c r="K4527" t="s">
        <v>76</v>
      </c>
    </row>
    <row r="4528" spans="1:11" x14ac:dyDescent="0.35">
      <c r="A4528">
        <v>4527</v>
      </c>
      <c r="B4528" t="s">
        <v>12923</v>
      </c>
      <c r="C4528">
        <v>23</v>
      </c>
      <c r="D4528" t="s">
        <v>12924</v>
      </c>
      <c r="E4528" t="s">
        <v>57</v>
      </c>
      <c r="F4528" t="s">
        <v>23</v>
      </c>
      <c r="G4528" t="s">
        <v>52</v>
      </c>
      <c r="H4528" t="s">
        <v>13</v>
      </c>
      <c r="I4528" t="s">
        <v>170</v>
      </c>
      <c r="J4528" t="s">
        <v>12925</v>
      </c>
      <c r="K4528" t="s">
        <v>37</v>
      </c>
    </row>
    <row r="4529" spans="1:11" x14ac:dyDescent="0.35">
      <c r="A4529">
        <v>4528</v>
      </c>
      <c r="B4529" t="s">
        <v>12926</v>
      </c>
      <c r="C4529">
        <v>21</v>
      </c>
      <c r="D4529" t="s">
        <v>12927</v>
      </c>
      <c r="E4529" t="s">
        <v>32</v>
      </c>
      <c r="F4529" t="s">
        <v>42</v>
      </c>
      <c r="G4529" t="s">
        <v>15</v>
      </c>
      <c r="H4529" t="s">
        <v>16</v>
      </c>
      <c r="I4529" t="s">
        <v>35</v>
      </c>
      <c r="J4529" t="s">
        <v>12928</v>
      </c>
      <c r="K4529" t="s">
        <v>76</v>
      </c>
    </row>
    <row r="4530" spans="1:11" x14ac:dyDescent="0.35">
      <c r="A4530">
        <v>4529</v>
      </c>
      <c r="B4530" t="s">
        <v>12929</v>
      </c>
      <c r="C4530">
        <v>28</v>
      </c>
      <c r="D4530" t="s">
        <v>12930</v>
      </c>
      <c r="E4530" t="s">
        <v>169</v>
      </c>
      <c r="F4530" t="s">
        <v>133</v>
      </c>
      <c r="G4530" t="s">
        <v>15</v>
      </c>
      <c r="H4530" t="s">
        <v>16</v>
      </c>
      <c r="I4530" t="s">
        <v>63</v>
      </c>
      <c r="J4530" t="s">
        <v>12931</v>
      </c>
      <c r="K4530" t="s">
        <v>19</v>
      </c>
    </row>
    <row r="4531" spans="1:11" x14ac:dyDescent="0.35">
      <c r="A4531">
        <v>4530</v>
      </c>
      <c r="B4531" t="s">
        <v>12932</v>
      </c>
      <c r="C4531">
        <v>22</v>
      </c>
      <c r="D4531" t="s">
        <v>12933</v>
      </c>
      <c r="E4531" t="s">
        <v>79</v>
      </c>
      <c r="F4531" t="s">
        <v>34</v>
      </c>
      <c r="G4531" t="s">
        <v>15</v>
      </c>
      <c r="H4531" t="s">
        <v>16</v>
      </c>
      <c r="I4531" t="s">
        <v>17</v>
      </c>
      <c r="J4531" t="s">
        <v>12934</v>
      </c>
      <c r="K4531" t="s">
        <v>37</v>
      </c>
    </row>
    <row r="4532" spans="1:11" x14ac:dyDescent="0.35">
      <c r="A4532">
        <v>4531</v>
      </c>
      <c r="B4532" t="s">
        <v>12935</v>
      </c>
      <c r="C4532">
        <v>30</v>
      </c>
      <c r="D4532" t="s">
        <v>12936</v>
      </c>
      <c r="E4532" t="s">
        <v>42</v>
      </c>
      <c r="F4532" t="s">
        <v>177</v>
      </c>
      <c r="G4532" t="s">
        <v>15</v>
      </c>
      <c r="H4532" t="s">
        <v>16</v>
      </c>
      <c r="I4532" t="s">
        <v>26</v>
      </c>
      <c r="J4532" t="s">
        <v>12937</v>
      </c>
      <c r="K4532" t="s">
        <v>19</v>
      </c>
    </row>
    <row r="4533" spans="1:11" x14ac:dyDescent="0.35">
      <c r="A4533">
        <v>4532</v>
      </c>
      <c r="B4533" t="s">
        <v>12938</v>
      </c>
      <c r="C4533">
        <v>30</v>
      </c>
      <c r="D4533" t="s">
        <v>12939</v>
      </c>
      <c r="E4533" t="s">
        <v>67</v>
      </c>
      <c r="F4533" t="s">
        <v>23</v>
      </c>
      <c r="G4533" t="s">
        <v>15</v>
      </c>
      <c r="H4533" t="s">
        <v>16</v>
      </c>
      <c r="I4533" t="s">
        <v>48</v>
      </c>
      <c r="J4533" t="s">
        <v>12940</v>
      </c>
      <c r="K4533" t="s">
        <v>19</v>
      </c>
    </row>
    <row r="4534" spans="1:11" x14ac:dyDescent="0.35">
      <c r="A4534">
        <v>4533</v>
      </c>
      <c r="B4534" t="s">
        <v>12941</v>
      </c>
      <c r="C4534">
        <v>24</v>
      </c>
      <c r="D4534" t="s">
        <v>12942</v>
      </c>
      <c r="E4534" t="s">
        <v>149</v>
      </c>
      <c r="F4534" t="s">
        <v>14</v>
      </c>
      <c r="G4534" t="s">
        <v>120</v>
      </c>
      <c r="H4534" t="s">
        <v>57</v>
      </c>
      <c r="I4534" t="s">
        <v>116</v>
      </c>
      <c r="J4534" t="s">
        <v>12943</v>
      </c>
      <c r="K4534" t="s">
        <v>37</v>
      </c>
    </row>
    <row r="4535" spans="1:11" x14ac:dyDescent="0.35">
      <c r="A4535">
        <v>4534</v>
      </c>
      <c r="B4535" t="s">
        <v>12944</v>
      </c>
      <c r="C4535">
        <v>23</v>
      </c>
      <c r="D4535" t="s">
        <v>12945</v>
      </c>
      <c r="E4535" t="s">
        <v>31</v>
      </c>
      <c r="F4535" t="s">
        <v>169</v>
      </c>
      <c r="G4535" t="s">
        <v>80</v>
      </c>
      <c r="H4535" t="s">
        <v>32</v>
      </c>
      <c r="I4535" t="s">
        <v>116</v>
      </c>
      <c r="J4535">
        <v>6890219773</v>
      </c>
      <c r="K4535" t="s">
        <v>28</v>
      </c>
    </row>
    <row r="4536" spans="1:11" x14ac:dyDescent="0.35">
      <c r="A4536">
        <v>4535</v>
      </c>
      <c r="B4536" t="s">
        <v>12946</v>
      </c>
      <c r="C4536">
        <v>22</v>
      </c>
      <c r="D4536" t="s">
        <v>12947</v>
      </c>
      <c r="E4536" t="s">
        <v>201</v>
      </c>
      <c r="F4536" t="s">
        <v>177</v>
      </c>
      <c r="G4536" t="s">
        <v>120</v>
      </c>
      <c r="H4536" t="s">
        <v>57</v>
      </c>
      <c r="I4536" t="s">
        <v>35</v>
      </c>
      <c r="J4536" t="s">
        <v>12948</v>
      </c>
      <c r="K4536" t="s">
        <v>44</v>
      </c>
    </row>
    <row r="4537" spans="1:11" x14ac:dyDescent="0.35">
      <c r="A4537">
        <v>4536</v>
      </c>
      <c r="B4537" t="s">
        <v>12949</v>
      </c>
      <c r="C4537">
        <v>29</v>
      </c>
      <c r="D4537" t="s">
        <v>12950</v>
      </c>
      <c r="E4537" t="s">
        <v>149</v>
      </c>
      <c r="F4537" t="s">
        <v>149</v>
      </c>
      <c r="G4537" t="s">
        <v>24</v>
      </c>
      <c r="H4537" t="s">
        <v>25</v>
      </c>
      <c r="I4537" t="s">
        <v>102</v>
      </c>
      <c r="J4537" t="s">
        <v>12951</v>
      </c>
      <c r="K4537" t="s">
        <v>76</v>
      </c>
    </row>
    <row r="4538" spans="1:11" x14ac:dyDescent="0.35">
      <c r="A4538">
        <v>4537</v>
      </c>
      <c r="B4538" t="s">
        <v>12952</v>
      </c>
      <c r="C4538">
        <v>30</v>
      </c>
      <c r="D4538" t="s">
        <v>12953</v>
      </c>
      <c r="E4538" t="s">
        <v>177</v>
      </c>
      <c r="F4538" t="s">
        <v>149</v>
      </c>
      <c r="G4538" t="s">
        <v>52</v>
      </c>
      <c r="H4538" t="s">
        <v>13</v>
      </c>
      <c r="I4538" t="s">
        <v>35</v>
      </c>
      <c r="J4538" t="s">
        <v>12954</v>
      </c>
      <c r="K4538" t="s">
        <v>44</v>
      </c>
    </row>
    <row r="4539" spans="1:11" x14ac:dyDescent="0.35">
      <c r="A4539">
        <v>4538</v>
      </c>
      <c r="B4539" t="s">
        <v>12955</v>
      </c>
      <c r="C4539">
        <v>24</v>
      </c>
      <c r="D4539" t="s">
        <v>12956</v>
      </c>
      <c r="E4539" t="s">
        <v>13</v>
      </c>
      <c r="F4539" t="s">
        <v>25</v>
      </c>
      <c r="G4539" t="s">
        <v>47</v>
      </c>
      <c r="H4539" t="s">
        <v>31</v>
      </c>
      <c r="I4539" t="s">
        <v>35</v>
      </c>
      <c r="J4539" t="s">
        <v>12957</v>
      </c>
      <c r="K4539" t="s">
        <v>37</v>
      </c>
    </row>
    <row r="4540" spans="1:11" x14ac:dyDescent="0.35">
      <c r="A4540">
        <v>4539</v>
      </c>
      <c r="B4540" t="s">
        <v>12958</v>
      </c>
      <c r="C4540">
        <v>28</v>
      </c>
      <c r="D4540" t="s">
        <v>12959</v>
      </c>
      <c r="E4540" t="s">
        <v>177</v>
      </c>
      <c r="F4540" t="s">
        <v>79</v>
      </c>
      <c r="G4540" t="s">
        <v>41</v>
      </c>
      <c r="H4540" t="s">
        <v>42</v>
      </c>
      <c r="I4540" t="s">
        <v>116</v>
      </c>
      <c r="J4540" t="s">
        <v>12960</v>
      </c>
      <c r="K4540" t="s">
        <v>37</v>
      </c>
    </row>
    <row r="4541" spans="1:11" x14ac:dyDescent="0.35">
      <c r="A4541">
        <v>4540</v>
      </c>
      <c r="B4541" t="s">
        <v>12961</v>
      </c>
      <c r="C4541">
        <v>29</v>
      </c>
      <c r="D4541" t="s">
        <v>12962</v>
      </c>
      <c r="E4541" t="s">
        <v>31</v>
      </c>
      <c r="F4541" t="s">
        <v>177</v>
      </c>
      <c r="G4541" t="s">
        <v>87</v>
      </c>
      <c r="H4541" t="s">
        <v>79</v>
      </c>
      <c r="I4541" t="s">
        <v>48</v>
      </c>
      <c r="J4541" t="s">
        <v>12963</v>
      </c>
      <c r="K4541" t="s">
        <v>28</v>
      </c>
    </row>
    <row r="4542" spans="1:11" x14ac:dyDescent="0.35">
      <c r="A4542">
        <v>4541</v>
      </c>
      <c r="B4542" t="s">
        <v>12964</v>
      </c>
      <c r="C4542">
        <v>28</v>
      </c>
      <c r="D4542" t="s">
        <v>12965</v>
      </c>
      <c r="E4542" t="s">
        <v>32</v>
      </c>
      <c r="F4542" t="s">
        <v>23</v>
      </c>
      <c r="G4542" t="s">
        <v>15</v>
      </c>
      <c r="H4542" t="s">
        <v>16</v>
      </c>
      <c r="I4542" t="s">
        <v>68</v>
      </c>
      <c r="J4542" t="s">
        <v>12966</v>
      </c>
      <c r="K4542" t="s">
        <v>44</v>
      </c>
    </row>
    <row r="4543" spans="1:11" x14ac:dyDescent="0.35">
      <c r="A4543">
        <v>4542</v>
      </c>
      <c r="B4543" t="s">
        <v>12967</v>
      </c>
      <c r="C4543">
        <v>22</v>
      </c>
      <c r="D4543" t="s">
        <v>12968</v>
      </c>
      <c r="E4543" t="s">
        <v>22</v>
      </c>
      <c r="F4543" t="s">
        <v>101</v>
      </c>
      <c r="G4543" t="s">
        <v>24</v>
      </c>
      <c r="H4543" t="s">
        <v>25</v>
      </c>
      <c r="I4543" t="s">
        <v>68</v>
      </c>
      <c r="J4543" t="s">
        <v>12969</v>
      </c>
      <c r="K4543" t="s">
        <v>28</v>
      </c>
    </row>
    <row r="4544" spans="1:11" x14ac:dyDescent="0.35">
      <c r="A4544">
        <v>4543</v>
      </c>
      <c r="B4544" t="s">
        <v>12970</v>
      </c>
      <c r="C4544">
        <v>21</v>
      </c>
      <c r="D4544" t="s">
        <v>12971</v>
      </c>
      <c r="E4544" t="s">
        <v>16</v>
      </c>
      <c r="F4544" t="s">
        <v>201</v>
      </c>
      <c r="G4544" t="s">
        <v>24</v>
      </c>
      <c r="H4544" t="s">
        <v>25</v>
      </c>
      <c r="I4544" t="s">
        <v>146</v>
      </c>
      <c r="J4544">
        <v>3627862400</v>
      </c>
      <c r="K4544" t="s">
        <v>37</v>
      </c>
    </row>
    <row r="4545" spans="1:11" x14ac:dyDescent="0.35">
      <c r="A4545">
        <v>4544</v>
      </c>
      <c r="B4545" t="s">
        <v>12972</v>
      </c>
      <c r="C4545">
        <v>28</v>
      </c>
      <c r="D4545" t="s">
        <v>12973</v>
      </c>
      <c r="E4545" t="s">
        <v>133</v>
      </c>
      <c r="F4545" t="s">
        <v>42</v>
      </c>
      <c r="G4545" t="s">
        <v>52</v>
      </c>
      <c r="H4545" t="s">
        <v>13</v>
      </c>
      <c r="I4545" t="s">
        <v>102</v>
      </c>
      <c r="J4545" t="s">
        <v>12974</v>
      </c>
      <c r="K4545" t="s">
        <v>28</v>
      </c>
    </row>
    <row r="4546" spans="1:11" x14ac:dyDescent="0.35">
      <c r="A4546">
        <v>4545</v>
      </c>
      <c r="B4546" t="s">
        <v>12549</v>
      </c>
      <c r="C4546">
        <v>22</v>
      </c>
      <c r="D4546" t="s">
        <v>12975</v>
      </c>
      <c r="E4546" t="s">
        <v>149</v>
      </c>
      <c r="F4546" t="s">
        <v>42</v>
      </c>
      <c r="G4546" t="s">
        <v>33</v>
      </c>
      <c r="H4546" t="s">
        <v>34</v>
      </c>
      <c r="I4546" t="s">
        <v>116</v>
      </c>
      <c r="J4546" t="s">
        <v>12976</v>
      </c>
      <c r="K4546" t="s">
        <v>19</v>
      </c>
    </row>
    <row r="4547" spans="1:11" x14ac:dyDescent="0.35">
      <c r="A4547">
        <v>4546</v>
      </c>
      <c r="B4547" t="s">
        <v>12977</v>
      </c>
      <c r="C4547">
        <v>23</v>
      </c>
      <c r="D4547" t="s">
        <v>12978</v>
      </c>
      <c r="E4547" t="s">
        <v>67</v>
      </c>
      <c r="F4547" t="s">
        <v>13</v>
      </c>
      <c r="G4547" t="s">
        <v>62</v>
      </c>
      <c r="H4547" t="s">
        <v>23</v>
      </c>
      <c r="I4547" t="s">
        <v>146</v>
      </c>
      <c r="J4547" t="s">
        <v>12979</v>
      </c>
      <c r="K4547" t="s">
        <v>76</v>
      </c>
    </row>
    <row r="4548" spans="1:11" x14ac:dyDescent="0.35">
      <c r="A4548">
        <v>4547</v>
      </c>
      <c r="B4548" t="s">
        <v>12980</v>
      </c>
      <c r="C4548">
        <v>30</v>
      </c>
      <c r="D4548" t="s">
        <v>12981</v>
      </c>
      <c r="E4548" t="s">
        <v>32</v>
      </c>
      <c r="F4548" t="s">
        <v>57</v>
      </c>
      <c r="G4548" t="s">
        <v>24</v>
      </c>
      <c r="H4548" t="s">
        <v>25</v>
      </c>
      <c r="I4548" t="s">
        <v>146</v>
      </c>
      <c r="J4548" t="s">
        <v>12982</v>
      </c>
      <c r="K4548" t="s">
        <v>37</v>
      </c>
    </row>
    <row r="4549" spans="1:11" x14ac:dyDescent="0.35">
      <c r="A4549">
        <v>4548</v>
      </c>
      <c r="B4549" t="s">
        <v>12983</v>
      </c>
      <c r="C4549">
        <v>25</v>
      </c>
      <c r="D4549" t="s">
        <v>12984</v>
      </c>
      <c r="E4549" t="s">
        <v>177</v>
      </c>
      <c r="F4549" t="s">
        <v>79</v>
      </c>
      <c r="G4549" t="s">
        <v>120</v>
      </c>
      <c r="H4549" t="s">
        <v>57</v>
      </c>
      <c r="I4549" t="s">
        <v>153</v>
      </c>
      <c r="J4549" t="s">
        <v>12985</v>
      </c>
      <c r="K4549" t="s">
        <v>44</v>
      </c>
    </row>
    <row r="4550" spans="1:11" x14ac:dyDescent="0.35">
      <c r="A4550">
        <v>4549</v>
      </c>
      <c r="B4550" t="s">
        <v>5557</v>
      </c>
      <c r="C4550">
        <v>29</v>
      </c>
      <c r="D4550" t="s">
        <v>12986</v>
      </c>
      <c r="E4550" t="s">
        <v>133</v>
      </c>
      <c r="F4550" t="s">
        <v>57</v>
      </c>
      <c r="G4550" t="s">
        <v>15</v>
      </c>
      <c r="H4550" t="s">
        <v>16</v>
      </c>
      <c r="I4550" t="s">
        <v>63</v>
      </c>
      <c r="J4550" t="s">
        <v>12987</v>
      </c>
      <c r="K4550" t="s">
        <v>76</v>
      </c>
    </row>
    <row r="4551" spans="1:11" x14ac:dyDescent="0.35">
      <c r="A4551">
        <v>4550</v>
      </c>
      <c r="B4551" t="s">
        <v>12988</v>
      </c>
      <c r="C4551">
        <v>26</v>
      </c>
      <c r="D4551" t="s">
        <v>12989</v>
      </c>
      <c r="E4551" t="s">
        <v>16</v>
      </c>
      <c r="F4551" t="s">
        <v>67</v>
      </c>
      <c r="G4551" t="s">
        <v>24</v>
      </c>
      <c r="H4551" t="s">
        <v>25</v>
      </c>
      <c r="I4551" t="s">
        <v>153</v>
      </c>
      <c r="J4551">
        <f>1-780-994-592</f>
        <v>-2365</v>
      </c>
      <c r="K4551" t="s">
        <v>19</v>
      </c>
    </row>
    <row r="4552" spans="1:11" x14ac:dyDescent="0.35">
      <c r="A4552">
        <v>4551</v>
      </c>
      <c r="B4552" t="s">
        <v>12990</v>
      </c>
      <c r="C4552">
        <v>22</v>
      </c>
      <c r="D4552" t="s">
        <v>12991</v>
      </c>
      <c r="E4552" t="s">
        <v>14</v>
      </c>
      <c r="F4552" t="s">
        <v>34</v>
      </c>
      <c r="G4552" t="s">
        <v>120</v>
      </c>
      <c r="H4552" t="s">
        <v>57</v>
      </c>
      <c r="I4552" t="s">
        <v>35</v>
      </c>
      <c r="J4552" t="s">
        <v>12992</v>
      </c>
      <c r="K4552" t="s">
        <v>19</v>
      </c>
    </row>
    <row r="4553" spans="1:11" x14ac:dyDescent="0.35">
      <c r="A4553">
        <v>4552</v>
      </c>
      <c r="B4553" t="s">
        <v>12993</v>
      </c>
      <c r="C4553">
        <v>22</v>
      </c>
      <c r="D4553" t="s">
        <v>12994</v>
      </c>
      <c r="E4553" t="s">
        <v>201</v>
      </c>
      <c r="F4553" t="s">
        <v>57</v>
      </c>
      <c r="G4553" t="s">
        <v>120</v>
      </c>
      <c r="H4553" t="s">
        <v>57</v>
      </c>
      <c r="I4553" t="s">
        <v>26</v>
      </c>
      <c r="J4553">
        <v>7139070803</v>
      </c>
      <c r="K4553" t="s">
        <v>76</v>
      </c>
    </row>
    <row r="4554" spans="1:11" x14ac:dyDescent="0.35">
      <c r="A4554">
        <v>4553</v>
      </c>
      <c r="B4554" t="s">
        <v>12995</v>
      </c>
      <c r="C4554">
        <v>29</v>
      </c>
      <c r="D4554" t="s">
        <v>12996</v>
      </c>
      <c r="E4554" t="s">
        <v>42</v>
      </c>
      <c r="F4554" t="s">
        <v>149</v>
      </c>
      <c r="G4554" t="s">
        <v>33</v>
      </c>
      <c r="H4554" t="s">
        <v>34</v>
      </c>
      <c r="I4554" t="s">
        <v>153</v>
      </c>
      <c r="J4554" t="s">
        <v>12997</v>
      </c>
      <c r="K4554" t="s">
        <v>19</v>
      </c>
    </row>
    <row r="4555" spans="1:11" x14ac:dyDescent="0.35">
      <c r="A4555">
        <v>4554</v>
      </c>
      <c r="B4555" t="s">
        <v>12998</v>
      </c>
      <c r="C4555">
        <v>24</v>
      </c>
      <c r="D4555" t="s">
        <v>12999</v>
      </c>
      <c r="E4555" t="s">
        <v>16</v>
      </c>
      <c r="F4555" t="s">
        <v>22</v>
      </c>
      <c r="G4555" t="s">
        <v>62</v>
      </c>
      <c r="H4555" t="s">
        <v>23</v>
      </c>
      <c r="I4555" t="s">
        <v>35</v>
      </c>
      <c r="J4555" t="s">
        <v>13000</v>
      </c>
      <c r="K4555" t="s">
        <v>19</v>
      </c>
    </row>
    <row r="4556" spans="1:11" x14ac:dyDescent="0.35">
      <c r="A4556">
        <v>4555</v>
      </c>
      <c r="B4556" t="s">
        <v>13001</v>
      </c>
      <c r="C4556">
        <v>27</v>
      </c>
      <c r="D4556" t="s">
        <v>13002</v>
      </c>
      <c r="E4556" t="s">
        <v>22</v>
      </c>
      <c r="F4556" t="s">
        <v>34</v>
      </c>
      <c r="G4556" t="s">
        <v>15</v>
      </c>
      <c r="H4556" t="s">
        <v>16</v>
      </c>
      <c r="I4556" t="s">
        <v>170</v>
      </c>
      <c r="J4556" t="s">
        <v>13003</v>
      </c>
      <c r="K4556" t="s">
        <v>76</v>
      </c>
    </row>
    <row r="4557" spans="1:11" x14ac:dyDescent="0.35">
      <c r="A4557">
        <v>4556</v>
      </c>
      <c r="B4557" t="s">
        <v>13004</v>
      </c>
      <c r="C4557">
        <v>27</v>
      </c>
      <c r="D4557" t="s">
        <v>13005</v>
      </c>
      <c r="E4557" t="s">
        <v>67</v>
      </c>
      <c r="F4557" t="s">
        <v>57</v>
      </c>
      <c r="G4557" t="s">
        <v>80</v>
      </c>
      <c r="H4557" t="s">
        <v>32</v>
      </c>
      <c r="I4557" t="s">
        <v>102</v>
      </c>
      <c r="J4557" t="s">
        <v>13006</v>
      </c>
      <c r="K4557" t="s">
        <v>44</v>
      </c>
    </row>
    <row r="4558" spans="1:11" x14ac:dyDescent="0.35">
      <c r="A4558">
        <v>4557</v>
      </c>
      <c r="B4558" t="s">
        <v>13007</v>
      </c>
      <c r="C4558">
        <v>27</v>
      </c>
      <c r="D4558" t="s">
        <v>13008</v>
      </c>
      <c r="E4558" t="s">
        <v>149</v>
      </c>
      <c r="F4558" t="s">
        <v>133</v>
      </c>
      <c r="G4558" t="s">
        <v>62</v>
      </c>
      <c r="H4558" t="s">
        <v>23</v>
      </c>
      <c r="I4558" t="s">
        <v>53</v>
      </c>
      <c r="J4558" t="s">
        <v>13009</v>
      </c>
      <c r="K4558" t="s">
        <v>76</v>
      </c>
    </row>
    <row r="4559" spans="1:11" x14ac:dyDescent="0.35">
      <c r="A4559">
        <v>4558</v>
      </c>
      <c r="B4559" t="s">
        <v>13010</v>
      </c>
      <c r="C4559">
        <v>20</v>
      </c>
      <c r="D4559" t="s">
        <v>13011</v>
      </c>
      <c r="E4559" t="s">
        <v>13</v>
      </c>
      <c r="F4559" t="s">
        <v>14</v>
      </c>
      <c r="G4559" t="s">
        <v>87</v>
      </c>
      <c r="H4559" t="s">
        <v>79</v>
      </c>
      <c r="I4559" t="s">
        <v>63</v>
      </c>
      <c r="J4559" t="s">
        <v>13012</v>
      </c>
      <c r="K4559" t="s">
        <v>44</v>
      </c>
    </row>
    <row r="4560" spans="1:11" x14ac:dyDescent="0.35">
      <c r="A4560">
        <v>4559</v>
      </c>
      <c r="B4560" t="s">
        <v>13013</v>
      </c>
      <c r="C4560">
        <v>25</v>
      </c>
      <c r="D4560" t="s">
        <v>13014</v>
      </c>
      <c r="E4560" t="s">
        <v>177</v>
      </c>
      <c r="F4560" t="s">
        <v>42</v>
      </c>
      <c r="G4560" t="s">
        <v>15</v>
      </c>
      <c r="H4560" t="s">
        <v>16</v>
      </c>
      <c r="I4560" t="s">
        <v>68</v>
      </c>
      <c r="J4560" t="s">
        <v>13015</v>
      </c>
      <c r="K4560" t="s">
        <v>76</v>
      </c>
    </row>
    <row r="4561" spans="1:11" x14ac:dyDescent="0.35">
      <c r="A4561">
        <v>4560</v>
      </c>
      <c r="B4561" t="s">
        <v>13016</v>
      </c>
      <c r="C4561">
        <v>24</v>
      </c>
      <c r="D4561" t="s">
        <v>13017</v>
      </c>
      <c r="E4561" t="s">
        <v>79</v>
      </c>
      <c r="F4561" t="s">
        <v>22</v>
      </c>
      <c r="G4561" t="s">
        <v>15</v>
      </c>
      <c r="H4561" t="s">
        <v>16</v>
      </c>
      <c r="I4561" t="s">
        <v>88</v>
      </c>
      <c r="J4561" t="s">
        <v>13018</v>
      </c>
      <c r="K4561" t="s">
        <v>19</v>
      </c>
    </row>
    <row r="4562" spans="1:11" x14ac:dyDescent="0.35">
      <c r="A4562">
        <v>4561</v>
      </c>
      <c r="B4562" t="s">
        <v>13019</v>
      </c>
      <c r="C4562">
        <v>30</v>
      </c>
      <c r="D4562" t="s">
        <v>13020</v>
      </c>
      <c r="E4562" t="s">
        <v>42</v>
      </c>
      <c r="F4562" t="s">
        <v>133</v>
      </c>
      <c r="G4562" t="s">
        <v>87</v>
      </c>
      <c r="H4562" t="s">
        <v>79</v>
      </c>
      <c r="I4562" t="s">
        <v>17</v>
      </c>
      <c r="J4562" t="s">
        <v>13021</v>
      </c>
      <c r="K4562" t="s">
        <v>37</v>
      </c>
    </row>
    <row r="4563" spans="1:11" x14ac:dyDescent="0.35">
      <c r="A4563">
        <v>4562</v>
      </c>
      <c r="B4563" t="s">
        <v>13022</v>
      </c>
      <c r="C4563">
        <v>22</v>
      </c>
      <c r="D4563" t="s">
        <v>13023</v>
      </c>
      <c r="E4563" t="s">
        <v>67</v>
      </c>
      <c r="F4563" t="s">
        <v>177</v>
      </c>
      <c r="G4563" t="s">
        <v>41</v>
      </c>
      <c r="H4563" t="s">
        <v>42</v>
      </c>
      <c r="I4563" t="s">
        <v>63</v>
      </c>
      <c r="J4563" t="s">
        <v>13024</v>
      </c>
      <c r="K4563" t="s">
        <v>28</v>
      </c>
    </row>
    <row r="4564" spans="1:11" x14ac:dyDescent="0.35">
      <c r="A4564">
        <v>4563</v>
      </c>
      <c r="B4564" t="s">
        <v>6489</v>
      </c>
      <c r="C4564">
        <v>24</v>
      </c>
      <c r="D4564" t="s">
        <v>13025</v>
      </c>
      <c r="E4564" t="s">
        <v>13</v>
      </c>
      <c r="F4564" t="s">
        <v>23</v>
      </c>
      <c r="G4564" t="s">
        <v>41</v>
      </c>
      <c r="H4564" t="s">
        <v>42</v>
      </c>
      <c r="I4564" t="s">
        <v>88</v>
      </c>
      <c r="J4564" t="s">
        <v>13026</v>
      </c>
      <c r="K4564" t="s">
        <v>19</v>
      </c>
    </row>
    <row r="4565" spans="1:11" x14ac:dyDescent="0.35">
      <c r="A4565">
        <v>4564</v>
      </c>
      <c r="B4565" t="s">
        <v>13027</v>
      </c>
      <c r="C4565">
        <v>24</v>
      </c>
      <c r="D4565" t="s">
        <v>13028</v>
      </c>
      <c r="E4565" t="s">
        <v>23</v>
      </c>
      <c r="F4565" t="s">
        <v>25</v>
      </c>
      <c r="G4565" t="s">
        <v>120</v>
      </c>
      <c r="H4565" t="s">
        <v>57</v>
      </c>
      <c r="I4565" t="s">
        <v>17</v>
      </c>
      <c r="J4565" t="s">
        <v>13029</v>
      </c>
      <c r="K4565" t="s">
        <v>44</v>
      </c>
    </row>
    <row r="4566" spans="1:11" x14ac:dyDescent="0.35">
      <c r="A4566">
        <v>4565</v>
      </c>
      <c r="B4566" t="s">
        <v>13030</v>
      </c>
      <c r="C4566">
        <v>20</v>
      </c>
      <c r="D4566" t="s">
        <v>13031</v>
      </c>
      <c r="E4566" t="s">
        <v>133</v>
      </c>
      <c r="F4566" t="s">
        <v>25</v>
      </c>
      <c r="G4566" t="s">
        <v>24</v>
      </c>
      <c r="H4566" t="s">
        <v>25</v>
      </c>
      <c r="I4566" t="s">
        <v>35</v>
      </c>
      <c r="J4566" t="s">
        <v>13032</v>
      </c>
      <c r="K4566" t="s">
        <v>37</v>
      </c>
    </row>
    <row r="4567" spans="1:11" x14ac:dyDescent="0.35">
      <c r="A4567">
        <v>4566</v>
      </c>
      <c r="B4567" t="s">
        <v>13033</v>
      </c>
      <c r="C4567">
        <v>28</v>
      </c>
      <c r="D4567" t="s">
        <v>13034</v>
      </c>
      <c r="E4567" t="s">
        <v>16</v>
      </c>
      <c r="F4567" t="s">
        <v>34</v>
      </c>
      <c r="G4567" t="s">
        <v>62</v>
      </c>
      <c r="H4567" t="s">
        <v>23</v>
      </c>
      <c r="I4567" t="s">
        <v>53</v>
      </c>
      <c r="J4567" t="s">
        <v>13035</v>
      </c>
      <c r="K4567" t="s">
        <v>19</v>
      </c>
    </row>
    <row r="4568" spans="1:11" x14ac:dyDescent="0.35">
      <c r="A4568">
        <v>4567</v>
      </c>
      <c r="B4568" t="s">
        <v>13036</v>
      </c>
      <c r="C4568">
        <v>21</v>
      </c>
      <c r="D4568" t="s">
        <v>13037</v>
      </c>
      <c r="E4568" t="s">
        <v>133</v>
      </c>
      <c r="F4568" t="s">
        <v>23</v>
      </c>
      <c r="G4568" t="s">
        <v>120</v>
      </c>
      <c r="H4568" t="s">
        <v>57</v>
      </c>
      <c r="I4568" t="s">
        <v>48</v>
      </c>
      <c r="J4568" t="s">
        <v>13038</v>
      </c>
      <c r="K4568" t="s">
        <v>44</v>
      </c>
    </row>
    <row r="4569" spans="1:11" x14ac:dyDescent="0.35">
      <c r="A4569">
        <v>4568</v>
      </c>
      <c r="B4569" t="s">
        <v>13039</v>
      </c>
      <c r="C4569">
        <v>25</v>
      </c>
      <c r="D4569" t="s">
        <v>13040</v>
      </c>
      <c r="E4569" t="s">
        <v>201</v>
      </c>
      <c r="F4569" t="s">
        <v>25</v>
      </c>
      <c r="G4569" t="s">
        <v>80</v>
      </c>
      <c r="H4569" t="s">
        <v>32</v>
      </c>
      <c r="I4569" t="s">
        <v>35</v>
      </c>
      <c r="J4569" t="s">
        <v>13041</v>
      </c>
      <c r="K4569" t="s">
        <v>44</v>
      </c>
    </row>
    <row r="4570" spans="1:11" x14ac:dyDescent="0.35">
      <c r="A4570">
        <v>4569</v>
      </c>
      <c r="B4570" t="s">
        <v>13042</v>
      </c>
      <c r="C4570">
        <v>24</v>
      </c>
      <c r="D4570" t="s">
        <v>13043</v>
      </c>
      <c r="E4570" t="s">
        <v>32</v>
      </c>
      <c r="F4570" t="s">
        <v>34</v>
      </c>
      <c r="G4570" t="s">
        <v>33</v>
      </c>
      <c r="H4570" t="s">
        <v>34</v>
      </c>
      <c r="I4570" t="s">
        <v>48</v>
      </c>
      <c r="J4570" t="s">
        <v>13044</v>
      </c>
      <c r="K4570" t="s">
        <v>28</v>
      </c>
    </row>
    <row r="4571" spans="1:11" x14ac:dyDescent="0.35">
      <c r="A4571">
        <v>4570</v>
      </c>
      <c r="B4571" t="s">
        <v>13045</v>
      </c>
      <c r="C4571">
        <v>25</v>
      </c>
      <c r="D4571" t="s">
        <v>13046</v>
      </c>
      <c r="E4571" t="s">
        <v>25</v>
      </c>
      <c r="F4571" t="s">
        <v>13</v>
      </c>
      <c r="G4571" t="s">
        <v>120</v>
      </c>
      <c r="H4571" t="s">
        <v>57</v>
      </c>
      <c r="I4571" t="s">
        <v>88</v>
      </c>
      <c r="J4571" t="s">
        <v>13047</v>
      </c>
      <c r="K4571" t="s">
        <v>19</v>
      </c>
    </row>
    <row r="4572" spans="1:11" x14ac:dyDescent="0.35">
      <c r="A4572">
        <v>4571</v>
      </c>
      <c r="B4572" t="s">
        <v>13048</v>
      </c>
      <c r="C4572">
        <v>22</v>
      </c>
      <c r="D4572" t="s">
        <v>13049</v>
      </c>
      <c r="E4572" t="s">
        <v>101</v>
      </c>
      <c r="F4572" t="s">
        <v>57</v>
      </c>
      <c r="G4572" t="s">
        <v>52</v>
      </c>
      <c r="H4572" t="s">
        <v>13</v>
      </c>
      <c r="I4572" t="s">
        <v>88</v>
      </c>
      <c r="J4572">
        <f>1-664-686-4175</f>
        <v>-5524</v>
      </c>
      <c r="K4572" t="s">
        <v>28</v>
      </c>
    </row>
    <row r="4573" spans="1:11" x14ac:dyDescent="0.35">
      <c r="A4573">
        <v>4572</v>
      </c>
      <c r="B4573" t="s">
        <v>13050</v>
      </c>
      <c r="C4573">
        <v>26</v>
      </c>
      <c r="D4573" t="s">
        <v>13051</v>
      </c>
      <c r="E4573" t="s">
        <v>177</v>
      </c>
      <c r="F4573" t="s">
        <v>169</v>
      </c>
      <c r="G4573" t="s">
        <v>47</v>
      </c>
      <c r="H4573" t="s">
        <v>31</v>
      </c>
      <c r="I4573" t="s">
        <v>116</v>
      </c>
      <c r="J4573" t="s">
        <v>13052</v>
      </c>
      <c r="K4573" t="s">
        <v>44</v>
      </c>
    </row>
    <row r="4574" spans="1:11" x14ac:dyDescent="0.35">
      <c r="A4574">
        <v>4573</v>
      </c>
      <c r="B4574" t="s">
        <v>13053</v>
      </c>
      <c r="C4574">
        <v>27</v>
      </c>
      <c r="D4574" t="s">
        <v>13054</v>
      </c>
      <c r="E4574" t="s">
        <v>25</v>
      </c>
      <c r="F4574" t="s">
        <v>14</v>
      </c>
      <c r="G4574" t="s">
        <v>120</v>
      </c>
      <c r="H4574" t="s">
        <v>57</v>
      </c>
      <c r="I4574" t="s">
        <v>35</v>
      </c>
      <c r="J4574" t="s">
        <v>13055</v>
      </c>
      <c r="K4574" t="s">
        <v>37</v>
      </c>
    </row>
    <row r="4575" spans="1:11" x14ac:dyDescent="0.35">
      <c r="A4575">
        <v>4574</v>
      </c>
      <c r="B4575" t="s">
        <v>13056</v>
      </c>
      <c r="C4575">
        <v>28</v>
      </c>
      <c r="D4575" t="s">
        <v>13057</v>
      </c>
      <c r="E4575" t="s">
        <v>79</v>
      </c>
      <c r="F4575" t="s">
        <v>133</v>
      </c>
      <c r="G4575" t="s">
        <v>87</v>
      </c>
      <c r="H4575" t="s">
        <v>79</v>
      </c>
      <c r="I4575" t="s">
        <v>91</v>
      </c>
      <c r="J4575" t="s">
        <v>13058</v>
      </c>
      <c r="K4575" t="s">
        <v>28</v>
      </c>
    </row>
    <row r="4576" spans="1:11" x14ac:dyDescent="0.35">
      <c r="A4576">
        <v>4575</v>
      </c>
      <c r="B4576" t="s">
        <v>13059</v>
      </c>
      <c r="C4576">
        <v>23</v>
      </c>
      <c r="D4576" t="s">
        <v>13060</v>
      </c>
      <c r="E4576" t="s">
        <v>149</v>
      </c>
      <c r="F4576" t="s">
        <v>149</v>
      </c>
      <c r="G4576" t="s">
        <v>47</v>
      </c>
      <c r="H4576" t="s">
        <v>31</v>
      </c>
      <c r="I4576" t="s">
        <v>91</v>
      </c>
      <c r="J4576" t="s">
        <v>13061</v>
      </c>
      <c r="K4576" t="s">
        <v>19</v>
      </c>
    </row>
    <row r="4577" spans="1:11" x14ac:dyDescent="0.35">
      <c r="A4577">
        <v>4576</v>
      </c>
      <c r="B4577" t="s">
        <v>13062</v>
      </c>
      <c r="C4577">
        <v>26</v>
      </c>
      <c r="D4577" t="s">
        <v>13063</v>
      </c>
      <c r="E4577" t="s">
        <v>201</v>
      </c>
      <c r="F4577" t="s">
        <v>57</v>
      </c>
      <c r="G4577" t="s">
        <v>87</v>
      </c>
      <c r="H4577" t="s">
        <v>79</v>
      </c>
      <c r="I4577" t="s">
        <v>146</v>
      </c>
      <c r="J4577" t="s">
        <v>13064</v>
      </c>
      <c r="K4577" t="s">
        <v>28</v>
      </c>
    </row>
    <row r="4578" spans="1:11" x14ac:dyDescent="0.35">
      <c r="A4578">
        <v>4577</v>
      </c>
      <c r="B4578" t="s">
        <v>13065</v>
      </c>
      <c r="C4578">
        <v>21</v>
      </c>
      <c r="D4578" t="s">
        <v>13066</v>
      </c>
      <c r="E4578" t="s">
        <v>16</v>
      </c>
      <c r="F4578" t="s">
        <v>31</v>
      </c>
      <c r="G4578" t="s">
        <v>80</v>
      </c>
      <c r="H4578" t="s">
        <v>32</v>
      </c>
      <c r="I4578" t="s">
        <v>91</v>
      </c>
      <c r="J4578" t="s">
        <v>13067</v>
      </c>
      <c r="K4578" t="s">
        <v>44</v>
      </c>
    </row>
    <row r="4579" spans="1:11" x14ac:dyDescent="0.35">
      <c r="A4579">
        <v>4578</v>
      </c>
      <c r="B4579" t="s">
        <v>13068</v>
      </c>
      <c r="C4579">
        <v>30</v>
      </c>
      <c r="D4579" t="s">
        <v>13069</v>
      </c>
      <c r="E4579" t="s">
        <v>13</v>
      </c>
      <c r="F4579" t="s">
        <v>177</v>
      </c>
      <c r="G4579" t="s">
        <v>47</v>
      </c>
      <c r="H4579" t="s">
        <v>31</v>
      </c>
      <c r="I4579" t="s">
        <v>102</v>
      </c>
      <c r="J4579" t="s">
        <v>13070</v>
      </c>
      <c r="K4579" t="s">
        <v>19</v>
      </c>
    </row>
    <row r="4580" spans="1:11" x14ac:dyDescent="0.35">
      <c r="A4580">
        <v>4579</v>
      </c>
      <c r="B4580" t="s">
        <v>13071</v>
      </c>
      <c r="C4580">
        <v>28</v>
      </c>
      <c r="D4580" t="s">
        <v>13072</v>
      </c>
      <c r="E4580" t="s">
        <v>149</v>
      </c>
      <c r="F4580" t="s">
        <v>133</v>
      </c>
      <c r="G4580" t="s">
        <v>62</v>
      </c>
      <c r="H4580" t="s">
        <v>23</v>
      </c>
      <c r="I4580" t="s">
        <v>58</v>
      </c>
      <c r="J4580" t="s">
        <v>13073</v>
      </c>
      <c r="K4580" t="s">
        <v>44</v>
      </c>
    </row>
    <row r="4581" spans="1:11" x14ac:dyDescent="0.35">
      <c r="A4581">
        <v>4580</v>
      </c>
      <c r="B4581" t="s">
        <v>13074</v>
      </c>
      <c r="C4581">
        <v>21</v>
      </c>
      <c r="D4581" t="s">
        <v>13075</v>
      </c>
      <c r="E4581" t="s">
        <v>32</v>
      </c>
      <c r="F4581" t="s">
        <v>22</v>
      </c>
      <c r="G4581" t="s">
        <v>80</v>
      </c>
      <c r="H4581" t="s">
        <v>32</v>
      </c>
      <c r="I4581" t="s">
        <v>35</v>
      </c>
      <c r="J4581">
        <v>7757173602</v>
      </c>
      <c r="K4581" t="s">
        <v>44</v>
      </c>
    </row>
    <row r="4582" spans="1:11" x14ac:dyDescent="0.35">
      <c r="A4582">
        <v>4581</v>
      </c>
      <c r="B4582" t="s">
        <v>13076</v>
      </c>
      <c r="C4582">
        <v>28</v>
      </c>
      <c r="D4582" t="s">
        <v>13077</v>
      </c>
      <c r="E4582" t="s">
        <v>169</v>
      </c>
      <c r="F4582" t="s">
        <v>177</v>
      </c>
      <c r="G4582" t="s">
        <v>120</v>
      </c>
      <c r="H4582" t="s">
        <v>57</v>
      </c>
      <c r="I4582" t="s">
        <v>170</v>
      </c>
      <c r="J4582" t="s">
        <v>13078</v>
      </c>
      <c r="K4582" t="s">
        <v>19</v>
      </c>
    </row>
    <row r="4583" spans="1:11" x14ac:dyDescent="0.35">
      <c r="A4583">
        <v>4582</v>
      </c>
      <c r="B4583" t="s">
        <v>13079</v>
      </c>
      <c r="C4583">
        <v>27</v>
      </c>
      <c r="D4583" t="s">
        <v>13080</v>
      </c>
      <c r="E4583" t="s">
        <v>23</v>
      </c>
      <c r="F4583" t="s">
        <v>57</v>
      </c>
      <c r="G4583" t="s">
        <v>62</v>
      </c>
      <c r="H4583" t="s">
        <v>23</v>
      </c>
      <c r="I4583" t="s">
        <v>116</v>
      </c>
      <c r="J4583" t="s">
        <v>13081</v>
      </c>
      <c r="K4583" t="s">
        <v>19</v>
      </c>
    </row>
    <row r="4584" spans="1:11" x14ac:dyDescent="0.35">
      <c r="A4584">
        <v>4583</v>
      </c>
      <c r="B4584" t="s">
        <v>13082</v>
      </c>
      <c r="C4584">
        <v>25</v>
      </c>
      <c r="D4584" t="s">
        <v>13083</v>
      </c>
      <c r="E4584" t="s">
        <v>57</v>
      </c>
      <c r="F4584" t="s">
        <v>13</v>
      </c>
      <c r="G4584" t="s">
        <v>24</v>
      </c>
      <c r="H4584" t="s">
        <v>25</v>
      </c>
      <c r="I4584" t="s">
        <v>17</v>
      </c>
      <c r="J4584" t="s">
        <v>13084</v>
      </c>
      <c r="K4584" t="s">
        <v>28</v>
      </c>
    </row>
    <row r="4585" spans="1:11" x14ac:dyDescent="0.35">
      <c r="A4585">
        <v>4584</v>
      </c>
      <c r="B4585" t="s">
        <v>13085</v>
      </c>
      <c r="C4585">
        <v>26</v>
      </c>
      <c r="D4585" t="s">
        <v>13086</v>
      </c>
      <c r="E4585" t="s">
        <v>23</v>
      </c>
      <c r="F4585" t="s">
        <v>67</v>
      </c>
      <c r="G4585" t="s">
        <v>120</v>
      </c>
      <c r="H4585" t="s">
        <v>57</v>
      </c>
      <c r="I4585" t="s">
        <v>26</v>
      </c>
      <c r="J4585" t="s">
        <v>13087</v>
      </c>
      <c r="K4585" t="s">
        <v>28</v>
      </c>
    </row>
    <row r="4586" spans="1:11" x14ac:dyDescent="0.35">
      <c r="A4586">
        <v>4585</v>
      </c>
      <c r="B4586" t="s">
        <v>13088</v>
      </c>
      <c r="C4586">
        <v>28</v>
      </c>
      <c r="D4586" t="s">
        <v>13089</v>
      </c>
      <c r="E4586" t="s">
        <v>79</v>
      </c>
      <c r="F4586" t="s">
        <v>42</v>
      </c>
      <c r="G4586" t="s">
        <v>15</v>
      </c>
      <c r="H4586" t="s">
        <v>16</v>
      </c>
      <c r="I4586" t="s">
        <v>35</v>
      </c>
      <c r="J4586" t="s">
        <v>13090</v>
      </c>
      <c r="K4586" t="s">
        <v>44</v>
      </c>
    </row>
    <row r="4587" spans="1:11" x14ac:dyDescent="0.35">
      <c r="A4587">
        <v>4586</v>
      </c>
      <c r="B4587" t="s">
        <v>13091</v>
      </c>
      <c r="C4587">
        <v>26</v>
      </c>
      <c r="D4587" t="s">
        <v>13092</v>
      </c>
      <c r="E4587" t="s">
        <v>22</v>
      </c>
      <c r="F4587" t="s">
        <v>101</v>
      </c>
      <c r="G4587" t="s">
        <v>33</v>
      </c>
      <c r="H4587" t="s">
        <v>34</v>
      </c>
      <c r="I4587" t="s">
        <v>35</v>
      </c>
      <c r="J4587" t="s">
        <v>13093</v>
      </c>
      <c r="K4587" t="s">
        <v>44</v>
      </c>
    </row>
    <row r="4588" spans="1:11" x14ac:dyDescent="0.35">
      <c r="A4588">
        <v>4587</v>
      </c>
      <c r="B4588" t="s">
        <v>13094</v>
      </c>
      <c r="C4588">
        <v>29</v>
      </c>
      <c r="D4588" t="s">
        <v>13095</v>
      </c>
      <c r="E4588" t="s">
        <v>42</v>
      </c>
      <c r="F4588" t="s">
        <v>34</v>
      </c>
      <c r="G4588" t="s">
        <v>15</v>
      </c>
      <c r="H4588" t="s">
        <v>16</v>
      </c>
      <c r="I4588" t="s">
        <v>35</v>
      </c>
      <c r="J4588" t="s">
        <v>13096</v>
      </c>
      <c r="K4588" t="s">
        <v>76</v>
      </c>
    </row>
    <row r="4589" spans="1:11" x14ac:dyDescent="0.35">
      <c r="A4589">
        <v>4588</v>
      </c>
      <c r="B4589" t="s">
        <v>13097</v>
      </c>
      <c r="C4589">
        <v>25</v>
      </c>
      <c r="D4589" t="s">
        <v>13098</v>
      </c>
      <c r="E4589" t="s">
        <v>169</v>
      </c>
      <c r="F4589" t="s">
        <v>14</v>
      </c>
      <c r="G4589" t="s">
        <v>80</v>
      </c>
      <c r="H4589" t="s">
        <v>32</v>
      </c>
      <c r="I4589" t="s">
        <v>63</v>
      </c>
      <c r="J4589">
        <v>4465067953</v>
      </c>
      <c r="K4589" t="s">
        <v>19</v>
      </c>
    </row>
    <row r="4590" spans="1:11" x14ac:dyDescent="0.35">
      <c r="A4590">
        <v>4589</v>
      </c>
      <c r="B4590" t="s">
        <v>13099</v>
      </c>
      <c r="C4590">
        <v>26</v>
      </c>
      <c r="D4590" t="s">
        <v>13100</v>
      </c>
      <c r="E4590" t="s">
        <v>42</v>
      </c>
      <c r="F4590" t="s">
        <v>22</v>
      </c>
      <c r="G4590" t="s">
        <v>87</v>
      </c>
      <c r="H4590" t="s">
        <v>79</v>
      </c>
      <c r="I4590" t="s">
        <v>26</v>
      </c>
      <c r="J4590" t="s">
        <v>13101</v>
      </c>
      <c r="K4590" t="s">
        <v>76</v>
      </c>
    </row>
    <row r="4591" spans="1:11" x14ac:dyDescent="0.35">
      <c r="A4591">
        <v>4590</v>
      </c>
      <c r="B4591" t="s">
        <v>13102</v>
      </c>
      <c r="C4591">
        <v>20</v>
      </c>
      <c r="D4591" t="s">
        <v>13103</v>
      </c>
      <c r="E4591" t="s">
        <v>23</v>
      </c>
      <c r="F4591" t="s">
        <v>42</v>
      </c>
      <c r="G4591" t="s">
        <v>62</v>
      </c>
      <c r="H4591" t="s">
        <v>23</v>
      </c>
      <c r="I4591" t="s">
        <v>35</v>
      </c>
      <c r="J4591" t="s">
        <v>13104</v>
      </c>
      <c r="K4591" t="s">
        <v>76</v>
      </c>
    </row>
    <row r="4592" spans="1:11" x14ac:dyDescent="0.35">
      <c r="A4592">
        <v>4591</v>
      </c>
      <c r="B4592" t="s">
        <v>13105</v>
      </c>
      <c r="C4592">
        <v>24</v>
      </c>
      <c r="D4592" t="s">
        <v>13106</v>
      </c>
      <c r="E4592" t="s">
        <v>57</v>
      </c>
      <c r="F4592" t="s">
        <v>101</v>
      </c>
      <c r="G4592" t="s">
        <v>41</v>
      </c>
      <c r="H4592" t="s">
        <v>42</v>
      </c>
      <c r="I4592" t="s">
        <v>102</v>
      </c>
      <c r="J4592" t="s">
        <v>13107</v>
      </c>
      <c r="K4592" t="s">
        <v>76</v>
      </c>
    </row>
    <row r="4593" spans="1:11" x14ac:dyDescent="0.35">
      <c r="A4593">
        <v>4592</v>
      </c>
      <c r="B4593" t="s">
        <v>13108</v>
      </c>
      <c r="C4593">
        <v>23</v>
      </c>
      <c r="D4593" t="s">
        <v>13109</v>
      </c>
      <c r="E4593" t="s">
        <v>201</v>
      </c>
      <c r="F4593" t="s">
        <v>13</v>
      </c>
      <c r="G4593" t="s">
        <v>87</v>
      </c>
      <c r="H4593" t="s">
        <v>79</v>
      </c>
      <c r="I4593" t="s">
        <v>170</v>
      </c>
      <c r="J4593" t="s">
        <v>13110</v>
      </c>
      <c r="K4593" t="s">
        <v>44</v>
      </c>
    </row>
    <row r="4594" spans="1:11" x14ac:dyDescent="0.35">
      <c r="A4594">
        <v>4593</v>
      </c>
      <c r="B4594" t="s">
        <v>13111</v>
      </c>
      <c r="C4594">
        <v>20</v>
      </c>
      <c r="D4594" t="s">
        <v>13112</v>
      </c>
      <c r="E4594" t="s">
        <v>101</v>
      </c>
      <c r="F4594" t="s">
        <v>13</v>
      </c>
      <c r="G4594" t="s">
        <v>87</v>
      </c>
      <c r="H4594" t="s">
        <v>79</v>
      </c>
      <c r="I4594" t="s">
        <v>26</v>
      </c>
      <c r="J4594" t="s">
        <v>13113</v>
      </c>
      <c r="K4594" t="s">
        <v>76</v>
      </c>
    </row>
    <row r="4595" spans="1:11" x14ac:dyDescent="0.35">
      <c r="A4595">
        <v>4594</v>
      </c>
      <c r="B4595" t="s">
        <v>13114</v>
      </c>
      <c r="C4595">
        <v>27</v>
      </c>
      <c r="D4595" t="s">
        <v>13115</v>
      </c>
      <c r="E4595" t="s">
        <v>149</v>
      </c>
      <c r="F4595" t="s">
        <v>169</v>
      </c>
      <c r="G4595" t="s">
        <v>62</v>
      </c>
      <c r="H4595" t="s">
        <v>23</v>
      </c>
      <c r="I4595" t="s">
        <v>170</v>
      </c>
      <c r="J4595" t="s">
        <v>13116</v>
      </c>
      <c r="K4595" t="s">
        <v>76</v>
      </c>
    </row>
    <row r="4596" spans="1:11" x14ac:dyDescent="0.35">
      <c r="A4596">
        <v>4595</v>
      </c>
      <c r="B4596" t="s">
        <v>13117</v>
      </c>
      <c r="C4596">
        <v>25</v>
      </c>
      <c r="D4596" t="s">
        <v>13118</v>
      </c>
      <c r="E4596" t="s">
        <v>149</v>
      </c>
      <c r="F4596" t="s">
        <v>149</v>
      </c>
      <c r="G4596" t="s">
        <v>87</v>
      </c>
      <c r="H4596" t="s">
        <v>79</v>
      </c>
      <c r="I4596" t="s">
        <v>68</v>
      </c>
      <c r="J4596" t="s">
        <v>13119</v>
      </c>
      <c r="K4596" t="s">
        <v>37</v>
      </c>
    </row>
    <row r="4597" spans="1:11" x14ac:dyDescent="0.35">
      <c r="A4597">
        <v>4596</v>
      </c>
      <c r="B4597" t="s">
        <v>13120</v>
      </c>
      <c r="C4597">
        <v>20</v>
      </c>
      <c r="D4597" t="s">
        <v>13121</v>
      </c>
      <c r="E4597" t="s">
        <v>42</v>
      </c>
      <c r="F4597" t="s">
        <v>42</v>
      </c>
      <c r="G4597" t="s">
        <v>33</v>
      </c>
      <c r="H4597" t="s">
        <v>34</v>
      </c>
      <c r="I4597" t="s">
        <v>102</v>
      </c>
      <c r="J4597" t="s">
        <v>13122</v>
      </c>
      <c r="K4597" t="s">
        <v>28</v>
      </c>
    </row>
    <row r="4598" spans="1:11" x14ac:dyDescent="0.35">
      <c r="A4598">
        <v>4597</v>
      </c>
      <c r="B4598" t="s">
        <v>13123</v>
      </c>
      <c r="C4598">
        <v>26</v>
      </c>
      <c r="D4598" t="s">
        <v>13124</v>
      </c>
      <c r="E4598" t="s">
        <v>79</v>
      </c>
      <c r="F4598" t="s">
        <v>14</v>
      </c>
      <c r="G4598" t="s">
        <v>80</v>
      </c>
      <c r="H4598" t="s">
        <v>32</v>
      </c>
      <c r="I4598" t="s">
        <v>17</v>
      </c>
      <c r="J4598" t="s">
        <v>13125</v>
      </c>
      <c r="K4598" t="s">
        <v>28</v>
      </c>
    </row>
    <row r="4599" spans="1:11" x14ac:dyDescent="0.35">
      <c r="A4599">
        <v>4598</v>
      </c>
      <c r="B4599" t="s">
        <v>13126</v>
      </c>
      <c r="C4599">
        <v>22</v>
      </c>
      <c r="D4599" t="s">
        <v>13127</v>
      </c>
      <c r="E4599" t="s">
        <v>169</v>
      </c>
      <c r="F4599" t="s">
        <v>79</v>
      </c>
      <c r="G4599" t="s">
        <v>41</v>
      </c>
      <c r="H4599" t="s">
        <v>42</v>
      </c>
      <c r="I4599" t="s">
        <v>146</v>
      </c>
      <c r="J4599" t="s">
        <v>13128</v>
      </c>
      <c r="K4599" t="s">
        <v>76</v>
      </c>
    </row>
    <row r="4600" spans="1:11" x14ac:dyDescent="0.35">
      <c r="A4600">
        <v>4599</v>
      </c>
      <c r="B4600" t="s">
        <v>13129</v>
      </c>
      <c r="C4600">
        <v>30</v>
      </c>
      <c r="D4600" t="s">
        <v>13130</v>
      </c>
      <c r="E4600" t="s">
        <v>40</v>
      </c>
      <c r="F4600" t="s">
        <v>67</v>
      </c>
      <c r="G4600" t="s">
        <v>41</v>
      </c>
      <c r="H4600" t="s">
        <v>42</v>
      </c>
      <c r="I4600" t="s">
        <v>68</v>
      </c>
      <c r="J4600" t="s">
        <v>13131</v>
      </c>
      <c r="K4600" t="s">
        <v>28</v>
      </c>
    </row>
    <row r="4601" spans="1:11" x14ac:dyDescent="0.35">
      <c r="A4601">
        <v>4600</v>
      </c>
      <c r="B4601" t="s">
        <v>13132</v>
      </c>
      <c r="C4601">
        <v>24</v>
      </c>
      <c r="D4601" t="s">
        <v>13133</v>
      </c>
      <c r="E4601" t="s">
        <v>34</v>
      </c>
      <c r="F4601" t="s">
        <v>32</v>
      </c>
      <c r="G4601" t="s">
        <v>80</v>
      </c>
      <c r="H4601" t="s">
        <v>32</v>
      </c>
      <c r="I4601" t="s">
        <v>35</v>
      </c>
      <c r="J4601" t="s">
        <v>13134</v>
      </c>
      <c r="K4601" t="s">
        <v>44</v>
      </c>
    </row>
    <row r="4602" spans="1:11" x14ac:dyDescent="0.35">
      <c r="A4602">
        <v>4601</v>
      </c>
      <c r="B4602" t="s">
        <v>13135</v>
      </c>
      <c r="C4602">
        <v>28</v>
      </c>
      <c r="D4602" t="s">
        <v>13136</v>
      </c>
      <c r="E4602" t="s">
        <v>22</v>
      </c>
      <c r="F4602" t="s">
        <v>101</v>
      </c>
      <c r="G4602" t="s">
        <v>80</v>
      </c>
      <c r="H4602" t="s">
        <v>32</v>
      </c>
      <c r="I4602" t="s">
        <v>48</v>
      </c>
      <c r="J4602">
        <v>8346892123</v>
      </c>
      <c r="K4602" t="s">
        <v>44</v>
      </c>
    </row>
    <row r="4603" spans="1:11" x14ac:dyDescent="0.35">
      <c r="A4603">
        <v>4602</v>
      </c>
      <c r="B4603" t="s">
        <v>13137</v>
      </c>
      <c r="C4603">
        <v>26</v>
      </c>
      <c r="D4603" t="s">
        <v>13138</v>
      </c>
      <c r="E4603" t="s">
        <v>16</v>
      </c>
      <c r="F4603" t="s">
        <v>31</v>
      </c>
      <c r="G4603" t="s">
        <v>62</v>
      </c>
      <c r="H4603" t="s">
        <v>23</v>
      </c>
      <c r="I4603" t="s">
        <v>153</v>
      </c>
      <c r="J4603" t="s">
        <v>13139</v>
      </c>
      <c r="K4603" t="s">
        <v>44</v>
      </c>
    </row>
    <row r="4604" spans="1:11" x14ac:dyDescent="0.35">
      <c r="A4604">
        <v>4603</v>
      </c>
      <c r="B4604" t="s">
        <v>13140</v>
      </c>
      <c r="C4604">
        <v>21</v>
      </c>
      <c r="D4604" t="s">
        <v>13141</v>
      </c>
      <c r="E4604" t="s">
        <v>13</v>
      </c>
      <c r="F4604" t="s">
        <v>57</v>
      </c>
      <c r="G4604" t="s">
        <v>47</v>
      </c>
      <c r="H4604" t="s">
        <v>31</v>
      </c>
      <c r="I4604" t="s">
        <v>48</v>
      </c>
      <c r="J4604" t="s">
        <v>13142</v>
      </c>
      <c r="K4604" t="s">
        <v>76</v>
      </c>
    </row>
    <row r="4605" spans="1:11" x14ac:dyDescent="0.35">
      <c r="A4605">
        <v>4604</v>
      </c>
      <c r="B4605" t="s">
        <v>13143</v>
      </c>
      <c r="C4605">
        <v>29</v>
      </c>
      <c r="D4605" t="s">
        <v>13144</v>
      </c>
      <c r="E4605" t="s">
        <v>13</v>
      </c>
      <c r="F4605" t="s">
        <v>40</v>
      </c>
      <c r="G4605" t="s">
        <v>41</v>
      </c>
      <c r="H4605" t="s">
        <v>42</v>
      </c>
      <c r="I4605" t="s">
        <v>53</v>
      </c>
      <c r="J4605" t="s">
        <v>13145</v>
      </c>
      <c r="K4605" t="s">
        <v>44</v>
      </c>
    </row>
    <row r="4606" spans="1:11" x14ac:dyDescent="0.35">
      <c r="A4606">
        <v>4605</v>
      </c>
      <c r="B4606" t="s">
        <v>13146</v>
      </c>
      <c r="C4606">
        <v>21</v>
      </c>
      <c r="D4606" t="s">
        <v>13147</v>
      </c>
      <c r="E4606" t="s">
        <v>25</v>
      </c>
      <c r="F4606" t="s">
        <v>13</v>
      </c>
      <c r="G4606" t="s">
        <v>41</v>
      </c>
      <c r="H4606" t="s">
        <v>42</v>
      </c>
      <c r="I4606" t="s">
        <v>153</v>
      </c>
      <c r="J4606" t="s">
        <v>13148</v>
      </c>
      <c r="K4606" t="s">
        <v>37</v>
      </c>
    </row>
    <row r="4607" spans="1:11" x14ac:dyDescent="0.35">
      <c r="A4607">
        <v>4606</v>
      </c>
      <c r="B4607" t="s">
        <v>13149</v>
      </c>
      <c r="C4607">
        <v>24</v>
      </c>
      <c r="D4607" t="s">
        <v>13150</v>
      </c>
      <c r="E4607" t="s">
        <v>13</v>
      </c>
      <c r="F4607" t="s">
        <v>133</v>
      </c>
      <c r="G4607" t="s">
        <v>24</v>
      </c>
      <c r="H4607" t="s">
        <v>25</v>
      </c>
      <c r="I4607" t="s">
        <v>63</v>
      </c>
      <c r="J4607" t="s">
        <v>13151</v>
      </c>
      <c r="K4607" t="s">
        <v>19</v>
      </c>
    </row>
    <row r="4608" spans="1:11" x14ac:dyDescent="0.35">
      <c r="A4608">
        <v>4607</v>
      </c>
      <c r="B4608" t="s">
        <v>13152</v>
      </c>
      <c r="C4608">
        <v>21</v>
      </c>
      <c r="D4608" t="s">
        <v>13153</v>
      </c>
      <c r="E4608" t="s">
        <v>23</v>
      </c>
      <c r="F4608" t="s">
        <v>23</v>
      </c>
      <c r="G4608" t="s">
        <v>24</v>
      </c>
      <c r="H4608" t="s">
        <v>25</v>
      </c>
      <c r="I4608" t="s">
        <v>63</v>
      </c>
      <c r="J4608" t="s">
        <v>13154</v>
      </c>
      <c r="K4608" t="s">
        <v>44</v>
      </c>
    </row>
    <row r="4609" spans="1:11" x14ac:dyDescent="0.35">
      <c r="A4609">
        <v>4608</v>
      </c>
      <c r="B4609" t="s">
        <v>13155</v>
      </c>
      <c r="C4609">
        <v>23</v>
      </c>
      <c r="D4609" t="s">
        <v>13156</v>
      </c>
      <c r="E4609" t="s">
        <v>31</v>
      </c>
      <c r="F4609" t="s">
        <v>34</v>
      </c>
      <c r="G4609" t="s">
        <v>87</v>
      </c>
      <c r="H4609" t="s">
        <v>79</v>
      </c>
      <c r="I4609" t="s">
        <v>153</v>
      </c>
      <c r="J4609" t="s">
        <v>13157</v>
      </c>
      <c r="K4609" t="s">
        <v>19</v>
      </c>
    </row>
    <row r="4610" spans="1:11" x14ac:dyDescent="0.35">
      <c r="A4610">
        <v>4609</v>
      </c>
      <c r="B4610" t="s">
        <v>13158</v>
      </c>
      <c r="C4610">
        <v>25</v>
      </c>
      <c r="D4610" t="s">
        <v>13159</v>
      </c>
      <c r="E4610" t="s">
        <v>57</v>
      </c>
      <c r="F4610" t="s">
        <v>201</v>
      </c>
      <c r="G4610" t="s">
        <v>33</v>
      </c>
      <c r="H4610" t="s">
        <v>34</v>
      </c>
      <c r="I4610" t="s">
        <v>102</v>
      </c>
      <c r="J4610" t="s">
        <v>13160</v>
      </c>
      <c r="K4610" t="s">
        <v>28</v>
      </c>
    </row>
    <row r="4611" spans="1:11" x14ac:dyDescent="0.35">
      <c r="A4611">
        <v>4610</v>
      </c>
      <c r="B4611" t="s">
        <v>13161</v>
      </c>
      <c r="C4611">
        <v>27</v>
      </c>
      <c r="D4611" t="s">
        <v>13162</v>
      </c>
      <c r="E4611" t="s">
        <v>177</v>
      </c>
      <c r="F4611" t="s">
        <v>169</v>
      </c>
      <c r="G4611" t="s">
        <v>41</v>
      </c>
      <c r="H4611" t="s">
        <v>42</v>
      </c>
      <c r="I4611" t="s">
        <v>91</v>
      </c>
      <c r="J4611">
        <f>1-528-615-6658</f>
        <v>-7800</v>
      </c>
      <c r="K4611" t="s">
        <v>28</v>
      </c>
    </row>
    <row r="4612" spans="1:11" x14ac:dyDescent="0.35">
      <c r="A4612">
        <v>4611</v>
      </c>
      <c r="B4612" t="s">
        <v>13163</v>
      </c>
      <c r="C4612">
        <v>20</v>
      </c>
      <c r="D4612" t="s">
        <v>13164</v>
      </c>
      <c r="E4612" t="s">
        <v>169</v>
      </c>
      <c r="F4612" t="s">
        <v>14</v>
      </c>
      <c r="G4612" t="s">
        <v>33</v>
      </c>
      <c r="H4612" t="s">
        <v>34</v>
      </c>
      <c r="I4612" t="s">
        <v>91</v>
      </c>
      <c r="J4612" t="s">
        <v>13165</v>
      </c>
      <c r="K4612" t="s">
        <v>28</v>
      </c>
    </row>
    <row r="4613" spans="1:11" x14ac:dyDescent="0.35">
      <c r="A4613">
        <v>4612</v>
      </c>
      <c r="B4613" t="s">
        <v>13166</v>
      </c>
      <c r="C4613">
        <v>28</v>
      </c>
      <c r="D4613" t="s">
        <v>13167</v>
      </c>
      <c r="E4613" t="s">
        <v>149</v>
      </c>
      <c r="F4613" t="s">
        <v>22</v>
      </c>
      <c r="G4613" t="s">
        <v>47</v>
      </c>
      <c r="H4613" t="s">
        <v>31</v>
      </c>
      <c r="I4613" t="s">
        <v>153</v>
      </c>
      <c r="J4613" t="s">
        <v>13168</v>
      </c>
      <c r="K4613" t="s">
        <v>76</v>
      </c>
    </row>
    <row r="4614" spans="1:11" x14ac:dyDescent="0.35">
      <c r="A4614">
        <v>4613</v>
      </c>
      <c r="B4614" t="s">
        <v>13169</v>
      </c>
      <c r="C4614">
        <v>29</v>
      </c>
      <c r="D4614" t="s">
        <v>13170</v>
      </c>
      <c r="E4614" t="s">
        <v>177</v>
      </c>
      <c r="F4614" t="s">
        <v>42</v>
      </c>
      <c r="G4614" t="s">
        <v>52</v>
      </c>
      <c r="H4614" t="s">
        <v>13</v>
      </c>
      <c r="I4614" t="s">
        <v>35</v>
      </c>
      <c r="J4614" t="s">
        <v>13171</v>
      </c>
      <c r="K4614" t="s">
        <v>44</v>
      </c>
    </row>
    <row r="4615" spans="1:11" x14ac:dyDescent="0.35">
      <c r="A4615">
        <v>4614</v>
      </c>
      <c r="B4615" t="s">
        <v>13172</v>
      </c>
      <c r="C4615">
        <v>26</v>
      </c>
      <c r="D4615" t="s">
        <v>13173</v>
      </c>
      <c r="E4615" t="s">
        <v>101</v>
      </c>
      <c r="F4615" t="s">
        <v>42</v>
      </c>
      <c r="G4615" t="s">
        <v>47</v>
      </c>
      <c r="H4615" t="s">
        <v>31</v>
      </c>
      <c r="I4615" t="s">
        <v>102</v>
      </c>
      <c r="J4615" t="s">
        <v>13174</v>
      </c>
      <c r="K4615" t="s">
        <v>76</v>
      </c>
    </row>
    <row r="4616" spans="1:11" x14ac:dyDescent="0.35">
      <c r="A4616">
        <v>4615</v>
      </c>
      <c r="B4616" t="s">
        <v>13175</v>
      </c>
      <c r="C4616">
        <v>21</v>
      </c>
      <c r="D4616" t="s">
        <v>13176</v>
      </c>
      <c r="E4616" t="s">
        <v>79</v>
      </c>
      <c r="F4616" t="s">
        <v>67</v>
      </c>
      <c r="G4616" t="s">
        <v>24</v>
      </c>
      <c r="H4616" t="s">
        <v>25</v>
      </c>
      <c r="I4616" t="s">
        <v>58</v>
      </c>
      <c r="J4616" t="s">
        <v>13177</v>
      </c>
      <c r="K4616" t="s">
        <v>19</v>
      </c>
    </row>
    <row r="4617" spans="1:11" x14ac:dyDescent="0.35">
      <c r="A4617">
        <v>4616</v>
      </c>
      <c r="B4617" t="s">
        <v>13178</v>
      </c>
      <c r="C4617">
        <v>27</v>
      </c>
      <c r="D4617" t="s">
        <v>13179</v>
      </c>
      <c r="E4617" t="s">
        <v>101</v>
      </c>
      <c r="F4617" t="s">
        <v>14</v>
      </c>
      <c r="G4617" t="s">
        <v>47</v>
      </c>
      <c r="H4617" t="s">
        <v>31</v>
      </c>
      <c r="I4617" t="s">
        <v>53</v>
      </c>
      <c r="J4617">
        <f>1-568-784-2771</f>
        <v>-4122</v>
      </c>
      <c r="K4617" t="s">
        <v>37</v>
      </c>
    </row>
    <row r="4618" spans="1:11" x14ac:dyDescent="0.35">
      <c r="A4618">
        <v>4617</v>
      </c>
      <c r="B4618" t="s">
        <v>13180</v>
      </c>
      <c r="C4618">
        <v>26</v>
      </c>
      <c r="D4618" t="s">
        <v>13181</v>
      </c>
      <c r="E4618" t="s">
        <v>67</v>
      </c>
      <c r="F4618" t="s">
        <v>32</v>
      </c>
      <c r="G4618" t="s">
        <v>87</v>
      </c>
      <c r="H4618" t="s">
        <v>79</v>
      </c>
      <c r="I4618" t="s">
        <v>170</v>
      </c>
      <c r="J4618" t="s">
        <v>13182</v>
      </c>
      <c r="K4618" t="s">
        <v>37</v>
      </c>
    </row>
    <row r="4619" spans="1:11" x14ac:dyDescent="0.35">
      <c r="A4619">
        <v>4618</v>
      </c>
      <c r="B4619" t="s">
        <v>13183</v>
      </c>
      <c r="C4619">
        <v>24</v>
      </c>
      <c r="D4619" t="s">
        <v>13184</v>
      </c>
      <c r="E4619" t="s">
        <v>79</v>
      </c>
      <c r="F4619" t="s">
        <v>22</v>
      </c>
      <c r="G4619" t="s">
        <v>62</v>
      </c>
      <c r="H4619" t="s">
        <v>23</v>
      </c>
      <c r="I4619" t="s">
        <v>17</v>
      </c>
      <c r="J4619" t="s">
        <v>13185</v>
      </c>
      <c r="K4619" t="s">
        <v>28</v>
      </c>
    </row>
    <row r="4620" spans="1:11" x14ac:dyDescent="0.35">
      <c r="A4620">
        <v>4619</v>
      </c>
      <c r="B4620" t="s">
        <v>13186</v>
      </c>
      <c r="C4620">
        <v>30</v>
      </c>
      <c r="D4620" t="s">
        <v>13187</v>
      </c>
      <c r="E4620" t="s">
        <v>79</v>
      </c>
      <c r="F4620" t="s">
        <v>79</v>
      </c>
      <c r="G4620" t="s">
        <v>41</v>
      </c>
      <c r="H4620" t="s">
        <v>42</v>
      </c>
      <c r="I4620" t="s">
        <v>88</v>
      </c>
      <c r="J4620" t="s">
        <v>13188</v>
      </c>
      <c r="K4620" t="s">
        <v>44</v>
      </c>
    </row>
    <row r="4621" spans="1:11" x14ac:dyDescent="0.35">
      <c r="A4621">
        <v>4620</v>
      </c>
      <c r="B4621" t="s">
        <v>13189</v>
      </c>
      <c r="C4621">
        <v>23</v>
      </c>
      <c r="D4621" t="s">
        <v>13190</v>
      </c>
      <c r="E4621" t="s">
        <v>16</v>
      </c>
      <c r="F4621" t="s">
        <v>14</v>
      </c>
      <c r="G4621" t="s">
        <v>80</v>
      </c>
      <c r="H4621" t="s">
        <v>32</v>
      </c>
      <c r="I4621" t="s">
        <v>153</v>
      </c>
      <c r="J4621" t="s">
        <v>13191</v>
      </c>
      <c r="K4621" t="s">
        <v>19</v>
      </c>
    </row>
    <row r="4622" spans="1:11" x14ac:dyDescent="0.35">
      <c r="A4622">
        <v>4621</v>
      </c>
      <c r="B4622" t="s">
        <v>13192</v>
      </c>
      <c r="C4622">
        <v>22</v>
      </c>
      <c r="D4622" t="s">
        <v>13193</v>
      </c>
      <c r="E4622" t="s">
        <v>31</v>
      </c>
      <c r="F4622" t="s">
        <v>31</v>
      </c>
      <c r="G4622" t="s">
        <v>120</v>
      </c>
      <c r="H4622" t="s">
        <v>57</v>
      </c>
      <c r="I4622" t="s">
        <v>102</v>
      </c>
      <c r="J4622" t="s">
        <v>13194</v>
      </c>
      <c r="K4622" t="s">
        <v>28</v>
      </c>
    </row>
    <row r="4623" spans="1:11" x14ac:dyDescent="0.35">
      <c r="A4623">
        <v>4622</v>
      </c>
      <c r="B4623" t="s">
        <v>13195</v>
      </c>
      <c r="C4623">
        <v>24</v>
      </c>
      <c r="D4623" t="s">
        <v>13196</v>
      </c>
      <c r="E4623" t="s">
        <v>40</v>
      </c>
      <c r="F4623" t="s">
        <v>32</v>
      </c>
      <c r="G4623" t="s">
        <v>120</v>
      </c>
      <c r="H4623" t="s">
        <v>57</v>
      </c>
      <c r="I4623" t="s">
        <v>63</v>
      </c>
      <c r="J4623" t="s">
        <v>13197</v>
      </c>
      <c r="K4623" t="s">
        <v>76</v>
      </c>
    </row>
    <row r="4624" spans="1:11" x14ac:dyDescent="0.35">
      <c r="A4624">
        <v>4623</v>
      </c>
      <c r="B4624" t="s">
        <v>13198</v>
      </c>
      <c r="C4624">
        <v>23</v>
      </c>
      <c r="D4624" t="s">
        <v>13199</v>
      </c>
      <c r="E4624" t="s">
        <v>16</v>
      </c>
      <c r="F4624" t="s">
        <v>13</v>
      </c>
      <c r="G4624" t="s">
        <v>41</v>
      </c>
      <c r="H4624" t="s">
        <v>42</v>
      </c>
      <c r="I4624" t="s">
        <v>35</v>
      </c>
      <c r="J4624" t="s">
        <v>13200</v>
      </c>
      <c r="K4624" t="s">
        <v>44</v>
      </c>
    </row>
    <row r="4625" spans="1:11" x14ac:dyDescent="0.35">
      <c r="A4625">
        <v>4624</v>
      </c>
      <c r="B4625" t="s">
        <v>13201</v>
      </c>
      <c r="C4625">
        <v>28</v>
      </c>
      <c r="D4625" t="s">
        <v>13202</v>
      </c>
      <c r="E4625" t="s">
        <v>177</v>
      </c>
      <c r="F4625" t="s">
        <v>67</v>
      </c>
      <c r="G4625" t="s">
        <v>15</v>
      </c>
      <c r="H4625" t="s">
        <v>16</v>
      </c>
      <c r="I4625" t="s">
        <v>153</v>
      </c>
      <c r="J4625" t="s">
        <v>13203</v>
      </c>
      <c r="K4625" t="s">
        <v>37</v>
      </c>
    </row>
    <row r="4626" spans="1:11" x14ac:dyDescent="0.35">
      <c r="A4626">
        <v>4625</v>
      </c>
      <c r="B4626" t="s">
        <v>13204</v>
      </c>
      <c r="C4626">
        <v>29</v>
      </c>
      <c r="D4626" t="s">
        <v>13205</v>
      </c>
      <c r="E4626" t="s">
        <v>32</v>
      </c>
      <c r="F4626" t="s">
        <v>177</v>
      </c>
      <c r="G4626" t="s">
        <v>52</v>
      </c>
      <c r="H4626" t="s">
        <v>13</v>
      </c>
      <c r="I4626" t="s">
        <v>17</v>
      </c>
      <c r="J4626" t="s">
        <v>13206</v>
      </c>
      <c r="K4626" t="s">
        <v>44</v>
      </c>
    </row>
    <row r="4627" spans="1:11" x14ac:dyDescent="0.35">
      <c r="A4627">
        <v>4626</v>
      </c>
      <c r="B4627" t="s">
        <v>13207</v>
      </c>
      <c r="C4627">
        <v>29</v>
      </c>
      <c r="D4627" t="s">
        <v>13208</v>
      </c>
      <c r="E4627" t="s">
        <v>101</v>
      </c>
      <c r="F4627" t="s">
        <v>34</v>
      </c>
      <c r="G4627" t="s">
        <v>52</v>
      </c>
      <c r="H4627" t="s">
        <v>13</v>
      </c>
      <c r="I4627" t="s">
        <v>63</v>
      </c>
      <c r="J4627" t="s">
        <v>13209</v>
      </c>
      <c r="K4627" t="s">
        <v>44</v>
      </c>
    </row>
    <row r="4628" spans="1:11" x14ac:dyDescent="0.35">
      <c r="A4628">
        <v>4627</v>
      </c>
      <c r="B4628" t="s">
        <v>13210</v>
      </c>
      <c r="C4628">
        <v>23</v>
      </c>
      <c r="D4628" t="s">
        <v>13211</v>
      </c>
      <c r="E4628" t="s">
        <v>32</v>
      </c>
      <c r="F4628" t="s">
        <v>169</v>
      </c>
      <c r="G4628" t="s">
        <v>33</v>
      </c>
      <c r="H4628" t="s">
        <v>34</v>
      </c>
      <c r="I4628" t="s">
        <v>116</v>
      </c>
      <c r="J4628" t="s">
        <v>13212</v>
      </c>
      <c r="K4628" t="s">
        <v>44</v>
      </c>
    </row>
    <row r="4629" spans="1:11" x14ac:dyDescent="0.35">
      <c r="A4629">
        <v>4628</v>
      </c>
      <c r="B4629" t="s">
        <v>13213</v>
      </c>
      <c r="C4629">
        <v>23</v>
      </c>
      <c r="D4629" t="s">
        <v>13214</v>
      </c>
      <c r="E4629" t="s">
        <v>34</v>
      </c>
      <c r="F4629" t="s">
        <v>25</v>
      </c>
      <c r="G4629" t="s">
        <v>24</v>
      </c>
      <c r="H4629" t="s">
        <v>25</v>
      </c>
      <c r="I4629" t="s">
        <v>58</v>
      </c>
      <c r="J4629" t="s">
        <v>13215</v>
      </c>
      <c r="K4629" t="s">
        <v>76</v>
      </c>
    </row>
    <row r="4630" spans="1:11" x14ac:dyDescent="0.35">
      <c r="A4630">
        <v>4629</v>
      </c>
      <c r="B4630" t="s">
        <v>13216</v>
      </c>
      <c r="C4630">
        <v>29</v>
      </c>
      <c r="D4630" t="s">
        <v>13217</v>
      </c>
      <c r="E4630" t="s">
        <v>32</v>
      </c>
      <c r="F4630" t="s">
        <v>57</v>
      </c>
      <c r="G4630" t="s">
        <v>62</v>
      </c>
      <c r="H4630" t="s">
        <v>23</v>
      </c>
      <c r="I4630" t="s">
        <v>26</v>
      </c>
      <c r="J4630" t="s">
        <v>13218</v>
      </c>
      <c r="K4630" t="s">
        <v>44</v>
      </c>
    </row>
    <row r="4631" spans="1:11" x14ac:dyDescent="0.35">
      <c r="A4631">
        <v>4630</v>
      </c>
      <c r="B4631" t="s">
        <v>13219</v>
      </c>
      <c r="C4631">
        <v>21</v>
      </c>
      <c r="D4631" t="s">
        <v>13220</v>
      </c>
      <c r="E4631" t="s">
        <v>32</v>
      </c>
      <c r="F4631" t="s">
        <v>31</v>
      </c>
      <c r="G4631" t="s">
        <v>41</v>
      </c>
      <c r="H4631" t="s">
        <v>42</v>
      </c>
      <c r="I4631" t="s">
        <v>146</v>
      </c>
      <c r="J4631" t="s">
        <v>13221</v>
      </c>
      <c r="K4631" t="s">
        <v>76</v>
      </c>
    </row>
    <row r="4632" spans="1:11" x14ac:dyDescent="0.35">
      <c r="A4632">
        <v>4631</v>
      </c>
      <c r="B4632" t="s">
        <v>13222</v>
      </c>
      <c r="C4632">
        <v>25</v>
      </c>
      <c r="D4632" t="s">
        <v>13223</v>
      </c>
      <c r="E4632" t="s">
        <v>22</v>
      </c>
      <c r="F4632" t="s">
        <v>79</v>
      </c>
      <c r="G4632" t="s">
        <v>87</v>
      </c>
      <c r="H4632" t="s">
        <v>79</v>
      </c>
      <c r="I4632" t="s">
        <v>26</v>
      </c>
      <c r="J4632" t="s">
        <v>13224</v>
      </c>
      <c r="K4632" t="s">
        <v>19</v>
      </c>
    </row>
    <row r="4633" spans="1:11" x14ac:dyDescent="0.35">
      <c r="A4633">
        <v>4632</v>
      </c>
      <c r="B4633" t="s">
        <v>13225</v>
      </c>
      <c r="C4633">
        <v>23</v>
      </c>
      <c r="D4633" t="s">
        <v>13226</v>
      </c>
      <c r="E4633" t="s">
        <v>67</v>
      </c>
      <c r="F4633" t="s">
        <v>177</v>
      </c>
      <c r="G4633" t="s">
        <v>41</v>
      </c>
      <c r="H4633" t="s">
        <v>42</v>
      </c>
      <c r="I4633" t="s">
        <v>153</v>
      </c>
      <c r="J4633" t="s">
        <v>13227</v>
      </c>
      <c r="K4633" t="s">
        <v>28</v>
      </c>
    </row>
    <row r="4634" spans="1:11" x14ac:dyDescent="0.35">
      <c r="A4634">
        <v>4633</v>
      </c>
      <c r="B4634" t="s">
        <v>13228</v>
      </c>
      <c r="C4634">
        <v>26</v>
      </c>
      <c r="D4634" t="s">
        <v>13229</v>
      </c>
      <c r="E4634" t="s">
        <v>13</v>
      </c>
      <c r="F4634" t="s">
        <v>40</v>
      </c>
      <c r="G4634" t="s">
        <v>120</v>
      </c>
      <c r="H4634" t="s">
        <v>57</v>
      </c>
      <c r="I4634" t="s">
        <v>116</v>
      </c>
      <c r="J4634" t="s">
        <v>13230</v>
      </c>
      <c r="K4634" t="s">
        <v>37</v>
      </c>
    </row>
    <row r="4635" spans="1:11" x14ac:dyDescent="0.35">
      <c r="A4635">
        <v>4634</v>
      </c>
      <c r="B4635" t="s">
        <v>13231</v>
      </c>
      <c r="C4635">
        <v>27</v>
      </c>
      <c r="D4635" t="s">
        <v>13232</v>
      </c>
      <c r="E4635" t="s">
        <v>13</v>
      </c>
      <c r="F4635" t="s">
        <v>201</v>
      </c>
      <c r="G4635" t="s">
        <v>120</v>
      </c>
      <c r="H4635" t="s">
        <v>57</v>
      </c>
      <c r="I4635" t="s">
        <v>153</v>
      </c>
      <c r="J4635" t="s">
        <v>13233</v>
      </c>
      <c r="K4635" t="s">
        <v>76</v>
      </c>
    </row>
    <row r="4636" spans="1:11" x14ac:dyDescent="0.35">
      <c r="A4636">
        <v>4635</v>
      </c>
      <c r="B4636" t="s">
        <v>13234</v>
      </c>
      <c r="C4636">
        <v>28</v>
      </c>
      <c r="D4636" t="s">
        <v>13235</v>
      </c>
      <c r="E4636" t="s">
        <v>25</v>
      </c>
      <c r="F4636" t="s">
        <v>177</v>
      </c>
      <c r="G4636" t="s">
        <v>47</v>
      </c>
      <c r="H4636" t="s">
        <v>31</v>
      </c>
      <c r="I4636" t="s">
        <v>146</v>
      </c>
      <c r="J4636" t="s">
        <v>13236</v>
      </c>
      <c r="K4636" t="s">
        <v>44</v>
      </c>
    </row>
    <row r="4637" spans="1:11" x14ac:dyDescent="0.35">
      <c r="A4637">
        <v>4636</v>
      </c>
      <c r="B4637" t="s">
        <v>13237</v>
      </c>
      <c r="C4637">
        <v>29</v>
      </c>
      <c r="D4637" t="s">
        <v>13238</v>
      </c>
      <c r="E4637" t="s">
        <v>79</v>
      </c>
      <c r="F4637" t="s">
        <v>14</v>
      </c>
      <c r="G4637" t="s">
        <v>62</v>
      </c>
      <c r="H4637" t="s">
        <v>23</v>
      </c>
      <c r="I4637" t="s">
        <v>58</v>
      </c>
      <c r="J4637" t="s">
        <v>13239</v>
      </c>
      <c r="K4637" t="s">
        <v>28</v>
      </c>
    </row>
    <row r="4638" spans="1:11" x14ac:dyDescent="0.35">
      <c r="A4638">
        <v>4637</v>
      </c>
      <c r="B4638" t="s">
        <v>13240</v>
      </c>
      <c r="C4638">
        <v>20</v>
      </c>
      <c r="D4638" t="s">
        <v>13241</v>
      </c>
      <c r="E4638" t="s">
        <v>169</v>
      </c>
      <c r="F4638" t="s">
        <v>34</v>
      </c>
      <c r="G4638" t="s">
        <v>62</v>
      </c>
      <c r="H4638" t="s">
        <v>23</v>
      </c>
      <c r="I4638" t="s">
        <v>48</v>
      </c>
      <c r="J4638" t="s">
        <v>13242</v>
      </c>
      <c r="K4638" t="s">
        <v>44</v>
      </c>
    </row>
    <row r="4639" spans="1:11" x14ac:dyDescent="0.35">
      <c r="A4639">
        <v>4638</v>
      </c>
      <c r="B4639" t="s">
        <v>13243</v>
      </c>
      <c r="C4639">
        <v>30</v>
      </c>
      <c r="D4639" t="s">
        <v>13244</v>
      </c>
      <c r="E4639" t="s">
        <v>23</v>
      </c>
      <c r="F4639" t="s">
        <v>40</v>
      </c>
      <c r="G4639" t="s">
        <v>47</v>
      </c>
      <c r="H4639" t="s">
        <v>31</v>
      </c>
      <c r="I4639" t="s">
        <v>17</v>
      </c>
      <c r="J4639" t="s">
        <v>13245</v>
      </c>
      <c r="K4639" t="s">
        <v>76</v>
      </c>
    </row>
    <row r="4640" spans="1:11" x14ac:dyDescent="0.35">
      <c r="A4640">
        <v>4639</v>
      </c>
      <c r="B4640" t="s">
        <v>13246</v>
      </c>
      <c r="C4640">
        <v>23</v>
      </c>
      <c r="D4640" t="s">
        <v>13247</v>
      </c>
      <c r="E4640" t="s">
        <v>34</v>
      </c>
      <c r="F4640" t="s">
        <v>32</v>
      </c>
      <c r="G4640" t="s">
        <v>87</v>
      </c>
      <c r="H4640" t="s">
        <v>79</v>
      </c>
      <c r="I4640" t="s">
        <v>26</v>
      </c>
      <c r="J4640" t="s">
        <v>13248</v>
      </c>
      <c r="K4640" t="s">
        <v>19</v>
      </c>
    </row>
    <row r="4641" spans="1:11" x14ac:dyDescent="0.35">
      <c r="A4641">
        <v>4640</v>
      </c>
      <c r="B4641" t="s">
        <v>13249</v>
      </c>
      <c r="C4641">
        <v>22</v>
      </c>
      <c r="D4641" t="s">
        <v>13250</v>
      </c>
      <c r="E4641" t="s">
        <v>67</v>
      </c>
      <c r="F4641" t="s">
        <v>14</v>
      </c>
      <c r="G4641" t="s">
        <v>33</v>
      </c>
      <c r="H4641" t="s">
        <v>34</v>
      </c>
      <c r="I4641" t="s">
        <v>153</v>
      </c>
      <c r="J4641" t="s">
        <v>13251</v>
      </c>
      <c r="K4641" t="s">
        <v>44</v>
      </c>
    </row>
    <row r="4642" spans="1:11" x14ac:dyDescent="0.35">
      <c r="A4642">
        <v>4641</v>
      </c>
      <c r="B4642" t="s">
        <v>13252</v>
      </c>
      <c r="C4642">
        <v>25</v>
      </c>
      <c r="D4642" t="s">
        <v>13253</v>
      </c>
      <c r="E4642" t="s">
        <v>201</v>
      </c>
      <c r="F4642" t="s">
        <v>22</v>
      </c>
      <c r="G4642" t="s">
        <v>47</v>
      </c>
      <c r="H4642" t="s">
        <v>31</v>
      </c>
      <c r="I4642" t="s">
        <v>48</v>
      </c>
      <c r="J4642">
        <v>8628437166</v>
      </c>
      <c r="K4642" t="s">
        <v>76</v>
      </c>
    </row>
    <row r="4643" spans="1:11" x14ac:dyDescent="0.35">
      <c r="A4643">
        <v>4642</v>
      </c>
      <c r="B4643" t="s">
        <v>13254</v>
      </c>
      <c r="C4643">
        <v>21</v>
      </c>
      <c r="D4643" t="s">
        <v>13255</v>
      </c>
      <c r="E4643" t="s">
        <v>57</v>
      </c>
      <c r="F4643" t="s">
        <v>169</v>
      </c>
      <c r="G4643" t="s">
        <v>47</v>
      </c>
      <c r="H4643" t="s">
        <v>31</v>
      </c>
      <c r="I4643" t="s">
        <v>35</v>
      </c>
      <c r="J4643" t="s">
        <v>13256</v>
      </c>
      <c r="K4643" t="s">
        <v>28</v>
      </c>
    </row>
    <row r="4644" spans="1:11" x14ac:dyDescent="0.35">
      <c r="A4644">
        <v>4643</v>
      </c>
      <c r="B4644" t="s">
        <v>13257</v>
      </c>
      <c r="C4644">
        <v>23</v>
      </c>
      <c r="D4644" t="s">
        <v>13258</v>
      </c>
      <c r="E4644" t="s">
        <v>201</v>
      </c>
      <c r="F4644" t="s">
        <v>16</v>
      </c>
      <c r="G4644" t="s">
        <v>33</v>
      </c>
      <c r="H4644" t="s">
        <v>34</v>
      </c>
      <c r="I4644" t="s">
        <v>58</v>
      </c>
      <c r="J4644" t="s">
        <v>13259</v>
      </c>
      <c r="K4644" t="s">
        <v>76</v>
      </c>
    </row>
    <row r="4645" spans="1:11" x14ac:dyDescent="0.35">
      <c r="A4645">
        <v>4644</v>
      </c>
      <c r="B4645" t="s">
        <v>13260</v>
      </c>
      <c r="C4645">
        <v>27</v>
      </c>
      <c r="D4645" t="s">
        <v>13261</v>
      </c>
      <c r="E4645" t="s">
        <v>23</v>
      </c>
      <c r="F4645" t="s">
        <v>32</v>
      </c>
      <c r="G4645" t="s">
        <v>52</v>
      </c>
      <c r="H4645" t="s">
        <v>13</v>
      </c>
      <c r="I4645" t="s">
        <v>116</v>
      </c>
      <c r="J4645" t="s">
        <v>13262</v>
      </c>
      <c r="K4645" t="s">
        <v>44</v>
      </c>
    </row>
    <row r="4646" spans="1:11" x14ac:dyDescent="0.35">
      <c r="A4646">
        <v>4645</v>
      </c>
      <c r="B4646" t="s">
        <v>13263</v>
      </c>
      <c r="C4646">
        <v>21</v>
      </c>
      <c r="D4646" t="s">
        <v>13264</v>
      </c>
      <c r="E4646" t="s">
        <v>25</v>
      </c>
      <c r="F4646" t="s">
        <v>23</v>
      </c>
      <c r="G4646" t="s">
        <v>47</v>
      </c>
      <c r="H4646" t="s">
        <v>31</v>
      </c>
      <c r="I4646" t="s">
        <v>102</v>
      </c>
      <c r="J4646" t="s">
        <v>13265</v>
      </c>
      <c r="K4646" t="s">
        <v>76</v>
      </c>
    </row>
    <row r="4647" spans="1:11" x14ac:dyDescent="0.35">
      <c r="A4647">
        <v>4646</v>
      </c>
      <c r="B4647" t="s">
        <v>13266</v>
      </c>
      <c r="C4647">
        <v>20</v>
      </c>
      <c r="D4647" t="s">
        <v>13267</v>
      </c>
      <c r="E4647" t="s">
        <v>177</v>
      </c>
      <c r="F4647" t="s">
        <v>79</v>
      </c>
      <c r="G4647" t="s">
        <v>33</v>
      </c>
      <c r="H4647" t="s">
        <v>34</v>
      </c>
      <c r="I4647" t="s">
        <v>53</v>
      </c>
      <c r="J4647" t="s">
        <v>13268</v>
      </c>
      <c r="K4647" t="s">
        <v>37</v>
      </c>
    </row>
    <row r="4648" spans="1:11" x14ac:dyDescent="0.35">
      <c r="A4648">
        <v>4647</v>
      </c>
      <c r="B4648" t="s">
        <v>13269</v>
      </c>
      <c r="C4648">
        <v>25</v>
      </c>
      <c r="D4648" t="s">
        <v>13270</v>
      </c>
      <c r="E4648" t="s">
        <v>177</v>
      </c>
      <c r="F4648" t="s">
        <v>201</v>
      </c>
      <c r="G4648" t="s">
        <v>87</v>
      </c>
      <c r="H4648" t="s">
        <v>79</v>
      </c>
      <c r="I4648" t="s">
        <v>17</v>
      </c>
      <c r="J4648" t="s">
        <v>13271</v>
      </c>
      <c r="K4648" t="s">
        <v>37</v>
      </c>
    </row>
    <row r="4649" spans="1:11" x14ac:dyDescent="0.35">
      <c r="A4649">
        <v>4648</v>
      </c>
      <c r="B4649" t="s">
        <v>13272</v>
      </c>
      <c r="C4649">
        <v>28</v>
      </c>
      <c r="D4649" t="s">
        <v>13273</v>
      </c>
      <c r="E4649" t="s">
        <v>149</v>
      </c>
      <c r="F4649" t="s">
        <v>16</v>
      </c>
      <c r="G4649" t="s">
        <v>80</v>
      </c>
      <c r="H4649" t="s">
        <v>32</v>
      </c>
      <c r="I4649" t="s">
        <v>88</v>
      </c>
      <c r="J4649" t="s">
        <v>13274</v>
      </c>
      <c r="K4649" t="s">
        <v>19</v>
      </c>
    </row>
    <row r="4650" spans="1:11" x14ac:dyDescent="0.35">
      <c r="A4650">
        <v>4649</v>
      </c>
      <c r="B4650" t="s">
        <v>13275</v>
      </c>
      <c r="C4650">
        <v>29</v>
      </c>
      <c r="D4650" t="s">
        <v>13276</v>
      </c>
      <c r="E4650" t="s">
        <v>177</v>
      </c>
      <c r="F4650" t="s">
        <v>13</v>
      </c>
      <c r="G4650" t="s">
        <v>80</v>
      </c>
      <c r="H4650" t="s">
        <v>32</v>
      </c>
      <c r="I4650" t="s">
        <v>68</v>
      </c>
      <c r="J4650" t="s">
        <v>13277</v>
      </c>
      <c r="K4650" t="s">
        <v>19</v>
      </c>
    </row>
    <row r="4651" spans="1:11" x14ac:dyDescent="0.35">
      <c r="A4651">
        <v>4650</v>
      </c>
      <c r="B4651" t="s">
        <v>13278</v>
      </c>
      <c r="C4651">
        <v>28</v>
      </c>
      <c r="D4651" t="s">
        <v>13279</v>
      </c>
      <c r="E4651" t="s">
        <v>42</v>
      </c>
      <c r="F4651" t="s">
        <v>16</v>
      </c>
      <c r="G4651" t="s">
        <v>80</v>
      </c>
      <c r="H4651" t="s">
        <v>32</v>
      </c>
      <c r="I4651" t="s">
        <v>88</v>
      </c>
      <c r="J4651" t="s">
        <v>13280</v>
      </c>
      <c r="K4651" t="s">
        <v>44</v>
      </c>
    </row>
    <row r="4652" spans="1:11" x14ac:dyDescent="0.35">
      <c r="A4652">
        <v>4651</v>
      </c>
      <c r="B4652" t="s">
        <v>13281</v>
      </c>
      <c r="C4652">
        <v>29</v>
      </c>
      <c r="D4652" t="s">
        <v>13282</v>
      </c>
      <c r="E4652" t="s">
        <v>32</v>
      </c>
      <c r="F4652" t="s">
        <v>34</v>
      </c>
      <c r="G4652" t="s">
        <v>87</v>
      </c>
      <c r="H4652" t="s">
        <v>79</v>
      </c>
      <c r="I4652" t="s">
        <v>53</v>
      </c>
      <c r="J4652" t="s">
        <v>13283</v>
      </c>
      <c r="K4652" t="s">
        <v>37</v>
      </c>
    </row>
    <row r="4653" spans="1:11" x14ac:dyDescent="0.35">
      <c r="A4653">
        <v>4652</v>
      </c>
      <c r="B4653" t="s">
        <v>13284</v>
      </c>
      <c r="C4653">
        <v>29</v>
      </c>
      <c r="D4653" t="s">
        <v>13285</v>
      </c>
      <c r="E4653" t="s">
        <v>101</v>
      </c>
      <c r="F4653" t="s">
        <v>133</v>
      </c>
      <c r="G4653" t="s">
        <v>120</v>
      </c>
      <c r="H4653" t="s">
        <v>57</v>
      </c>
      <c r="I4653" t="s">
        <v>35</v>
      </c>
      <c r="J4653">
        <f>1-444-267-3022</f>
        <v>-3732</v>
      </c>
      <c r="K4653" t="s">
        <v>76</v>
      </c>
    </row>
    <row r="4654" spans="1:11" x14ac:dyDescent="0.35">
      <c r="A4654">
        <v>4653</v>
      </c>
      <c r="B4654" t="s">
        <v>2248</v>
      </c>
      <c r="C4654">
        <v>28</v>
      </c>
      <c r="D4654" t="s">
        <v>13286</v>
      </c>
      <c r="E4654" t="s">
        <v>14</v>
      </c>
      <c r="F4654" t="s">
        <v>40</v>
      </c>
      <c r="G4654" t="s">
        <v>24</v>
      </c>
      <c r="H4654" t="s">
        <v>25</v>
      </c>
      <c r="I4654" t="s">
        <v>35</v>
      </c>
      <c r="J4654" t="s">
        <v>13287</v>
      </c>
      <c r="K4654" t="s">
        <v>28</v>
      </c>
    </row>
    <row r="4655" spans="1:11" x14ac:dyDescent="0.35">
      <c r="A4655">
        <v>4654</v>
      </c>
      <c r="B4655" t="s">
        <v>13288</v>
      </c>
      <c r="C4655">
        <v>25</v>
      </c>
      <c r="D4655" t="s">
        <v>13289</v>
      </c>
      <c r="E4655" t="s">
        <v>42</v>
      </c>
      <c r="F4655" t="s">
        <v>23</v>
      </c>
      <c r="G4655" t="s">
        <v>80</v>
      </c>
      <c r="H4655" t="s">
        <v>32</v>
      </c>
      <c r="I4655" t="s">
        <v>63</v>
      </c>
      <c r="J4655" t="s">
        <v>13290</v>
      </c>
      <c r="K4655" t="s">
        <v>28</v>
      </c>
    </row>
    <row r="4656" spans="1:11" x14ac:dyDescent="0.35">
      <c r="A4656">
        <v>4655</v>
      </c>
      <c r="B4656" t="s">
        <v>13291</v>
      </c>
      <c r="C4656">
        <v>20</v>
      </c>
      <c r="D4656" t="s">
        <v>13292</v>
      </c>
      <c r="E4656" t="s">
        <v>57</v>
      </c>
      <c r="F4656" t="s">
        <v>40</v>
      </c>
      <c r="G4656" t="s">
        <v>33</v>
      </c>
      <c r="H4656" t="s">
        <v>34</v>
      </c>
      <c r="I4656" t="s">
        <v>153</v>
      </c>
      <c r="J4656" t="s">
        <v>13293</v>
      </c>
      <c r="K4656" t="s">
        <v>44</v>
      </c>
    </row>
    <row r="4657" spans="1:11" x14ac:dyDescent="0.35">
      <c r="A4657">
        <v>4656</v>
      </c>
      <c r="B4657" t="s">
        <v>13294</v>
      </c>
      <c r="C4657">
        <v>23</v>
      </c>
      <c r="D4657" t="s">
        <v>13295</v>
      </c>
      <c r="E4657" t="s">
        <v>57</v>
      </c>
      <c r="F4657" t="s">
        <v>25</v>
      </c>
      <c r="G4657" t="s">
        <v>47</v>
      </c>
      <c r="H4657" t="s">
        <v>31</v>
      </c>
      <c r="I4657" t="s">
        <v>146</v>
      </c>
      <c r="J4657" t="s">
        <v>13296</v>
      </c>
      <c r="K4657" t="s">
        <v>76</v>
      </c>
    </row>
    <row r="4658" spans="1:11" x14ac:dyDescent="0.35">
      <c r="A4658">
        <v>4657</v>
      </c>
      <c r="B4658" t="s">
        <v>13297</v>
      </c>
      <c r="C4658">
        <v>25</v>
      </c>
      <c r="D4658" t="s">
        <v>13298</v>
      </c>
      <c r="E4658" t="s">
        <v>177</v>
      </c>
      <c r="F4658" t="s">
        <v>177</v>
      </c>
      <c r="G4658" t="s">
        <v>33</v>
      </c>
      <c r="H4658" t="s">
        <v>34</v>
      </c>
      <c r="I4658" t="s">
        <v>91</v>
      </c>
      <c r="J4658" t="s">
        <v>13299</v>
      </c>
      <c r="K4658" t="s">
        <v>76</v>
      </c>
    </row>
    <row r="4659" spans="1:11" x14ac:dyDescent="0.35">
      <c r="A4659">
        <v>4658</v>
      </c>
      <c r="B4659" t="s">
        <v>13300</v>
      </c>
      <c r="C4659">
        <v>29</v>
      </c>
      <c r="D4659" t="s">
        <v>13301</v>
      </c>
      <c r="E4659" t="s">
        <v>101</v>
      </c>
      <c r="F4659" t="s">
        <v>23</v>
      </c>
      <c r="G4659" t="s">
        <v>87</v>
      </c>
      <c r="H4659" t="s">
        <v>79</v>
      </c>
      <c r="I4659" t="s">
        <v>26</v>
      </c>
      <c r="J4659" t="s">
        <v>13302</v>
      </c>
      <c r="K4659" t="s">
        <v>44</v>
      </c>
    </row>
    <row r="4660" spans="1:11" x14ac:dyDescent="0.35">
      <c r="A4660">
        <v>4659</v>
      </c>
      <c r="B4660" t="s">
        <v>13303</v>
      </c>
      <c r="C4660">
        <v>24</v>
      </c>
      <c r="D4660" t="s">
        <v>13304</v>
      </c>
      <c r="E4660" t="s">
        <v>40</v>
      </c>
      <c r="F4660" t="s">
        <v>14</v>
      </c>
      <c r="G4660" t="s">
        <v>15</v>
      </c>
      <c r="H4660" t="s">
        <v>16</v>
      </c>
      <c r="I4660" t="s">
        <v>26</v>
      </c>
      <c r="J4660" t="s">
        <v>13305</v>
      </c>
      <c r="K4660" t="s">
        <v>44</v>
      </c>
    </row>
    <row r="4661" spans="1:11" x14ac:dyDescent="0.35">
      <c r="A4661">
        <v>4660</v>
      </c>
      <c r="B4661" t="s">
        <v>13306</v>
      </c>
      <c r="C4661">
        <v>30</v>
      </c>
      <c r="D4661" t="s">
        <v>13307</v>
      </c>
      <c r="E4661" t="s">
        <v>16</v>
      </c>
      <c r="F4661" t="s">
        <v>31</v>
      </c>
      <c r="G4661" t="s">
        <v>15</v>
      </c>
      <c r="H4661" t="s">
        <v>16</v>
      </c>
      <c r="I4661" t="s">
        <v>146</v>
      </c>
      <c r="J4661" t="s">
        <v>13308</v>
      </c>
      <c r="K4661" t="s">
        <v>28</v>
      </c>
    </row>
    <row r="4662" spans="1:11" x14ac:dyDescent="0.35">
      <c r="A4662">
        <v>4661</v>
      </c>
      <c r="B4662" t="s">
        <v>13309</v>
      </c>
      <c r="C4662">
        <v>23</v>
      </c>
      <c r="D4662" t="s">
        <v>13310</v>
      </c>
      <c r="E4662" t="s">
        <v>133</v>
      </c>
      <c r="F4662" t="s">
        <v>169</v>
      </c>
      <c r="G4662" t="s">
        <v>87</v>
      </c>
      <c r="H4662" t="s">
        <v>79</v>
      </c>
      <c r="I4662" t="s">
        <v>53</v>
      </c>
      <c r="J4662" t="s">
        <v>13311</v>
      </c>
      <c r="K4662" t="s">
        <v>44</v>
      </c>
    </row>
    <row r="4663" spans="1:11" x14ac:dyDescent="0.35">
      <c r="A4663">
        <v>4662</v>
      </c>
      <c r="B4663" t="s">
        <v>13312</v>
      </c>
      <c r="C4663">
        <v>27</v>
      </c>
      <c r="D4663" t="s">
        <v>13313</v>
      </c>
      <c r="E4663" t="s">
        <v>14</v>
      </c>
      <c r="F4663" t="s">
        <v>23</v>
      </c>
      <c r="G4663" t="s">
        <v>47</v>
      </c>
      <c r="H4663" t="s">
        <v>31</v>
      </c>
      <c r="I4663" t="s">
        <v>116</v>
      </c>
      <c r="J4663" t="s">
        <v>13314</v>
      </c>
      <c r="K4663" t="s">
        <v>28</v>
      </c>
    </row>
    <row r="4664" spans="1:11" x14ac:dyDescent="0.35">
      <c r="A4664">
        <v>4663</v>
      </c>
      <c r="B4664" t="s">
        <v>13315</v>
      </c>
      <c r="C4664">
        <v>21</v>
      </c>
      <c r="D4664" t="s">
        <v>13316</v>
      </c>
      <c r="E4664" t="s">
        <v>101</v>
      </c>
      <c r="F4664" t="s">
        <v>42</v>
      </c>
      <c r="G4664" t="s">
        <v>41</v>
      </c>
      <c r="H4664" t="s">
        <v>42</v>
      </c>
      <c r="I4664" t="s">
        <v>170</v>
      </c>
      <c r="J4664" t="s">
        <v>13317</v>
      </c>
      <c r="K4664" t="s">
        <v>28</v>
      </c>
    </row>
    <row r="4665" spans="1:11" x14ac:dyDescent="0.35">
      <c r="A4665">
        <v>4664</v>
      </c>
      <c r="B4665" t="s">
        <v>13318</v>
      </c>
      <c r="C4665">
        <v>23</v>
      </c>
      <c r="D4665" t="s">
        <v>13319</v>
      </c>
      <c r="E4665" t="s">
        <v>101</v>
      </c>
      <c r="F4665" t="s">
        <v>149</v>
      </c>
      <c r="G4665" t="s">
        <v>62</v>
      </c>
      <c r="H4665" t="s">
        <v>23</v>
      </c>
      <c r="I4665" t="s">
        <v>170</v>
      </c>
      <c r="J4665" t="s">
        <v>13320</v>
      </c>
      <c r="K4665" t="s">
        <v>37</v>
      </c>
    </row>
    <row r="4666" spans="1:11" x14ac:dyDescent="0.35">
      <c r="A4666">
        <v>4665</v>
      </c>
      <c r="B4666" t="s">
        <v>13321</v>
      </c>
      <c r="C4666">
        <v>29</v>
      </c>
      <c r="D4666" t="s">
        <v>13322</v>
      </c>
      <c r="E4666" t="s">
        <v>67</v>
      </c>
      <c r="F4666" t="s">
        <v>13</v>
      </c>
      <c r="G4666" t="s">
        <v>52</v>
      </c>
      <c r="H4666" t="s">
        <v>13</v>
      </c>
      <c r="I4666" t="s">
        <v>91</v>
      </c>
      <c r="J4666" t="s">
        <v>13323</v>
      </c>
      <c r="K4666" t="s">
        <v>76</v>
      </c>
    </row>
    <row r="4667" spans="1:11" x14ac:dyDescent="0.35">
      <c r="A4667">
        <v>4666</v>
      </c>
      <c r="B4667" t="s">
        <v>13324</v>
      </c>
      <c r="C4667">
        <v>28</v>
      </c>
      <c r="D4667" t="s">
        <v>13325</v>
      </c>
      <c r="E4667" t="s">
        <v>40</v>
      </c>
      <c r="F4667" t="s">
        <v>67</v>
      </c>
      <c r="G4667" t="s">
        <v>52</v>
      </c>
      <c r="H4667" t="s">
        <v>13</v>
      </c>
      <c r="I4667" t="s">
        <v>35</v>
      </c>
      <c r="J4667" t="s">
        <v>13326</v>
      </c>
      <c r="K4667" t="s">
        <v>44</v>
      </c>
    </row>
    <row r="4668" spans="1:11" x14ac:dyDescent="0.35">
      <c r="A4668">
        <v>4667</v>
      </c>
      <c r="B4668" t="s">
        <v>13327</v>
      </c>
      <c r="C4668">
        <v>26</v>
      </c>
      <c r="D4668" t="s">
        <v>13328</v>
      </c>
      <c r="E4668" t="s">
        <v>57</v>
      </c>
      <c r="F4668" t="s">
        <v>14</v>
      </c>
      <c r="G4668" t="s">
        <v>62</v>
      </c>
      <c r="H4668" t="s">
        <v>23</v>
      </c>
      <c r="I4668" t="s">
        <v>153</v>
      </c>
      <c r="J4668" t="s">
        <v>13329</v>
      </c>
      <c r="K4668" t="s">
        <v>28</v>
      </c>
    </row>
    <row r="4669" spans="1:11" x14ac:dyDescent="0.35">
      <c r="A4669">
        <v>4668</v>
      </c>
      <c r="B4669" t="s">
        <v>13330</v>
      </c>
      <c r="C4669">
        <v>30</v>
      </c>
      <c r="D4669" t="s">
        <v>13331</v>
      </c>
      <c r="E4669" t="s">
        <v>31</v>
      </c>
      <c r="F4669" t="s">
        <v>169</v>
      </c>
      <c r="G4669" t="s">
        <v>24</v>
      </c>
      <c r="H4669" t="s">
        <v>25</v>
      </c>
      <c r="I4669" t="s">
        <v>48</v>
      </c>
      <c r="J4669">
        <f>1-230-200-4630</f>
        <v>-5059</v>
      </c>
      <c r="K4669" t="s">
        <v>44</v>
      </c>
    </row>
    <row r="4670" spans="1:11" x14ac:dyDescent="0.35">
      <c r="A4670">
        <v>4669</v>
      </c>
      <c r="B4670" t="s">
        <v>13332</v>
      </c>
      <c r="C4670">
        <v>26</v>
      </c>
      <c r="D4670" t="s">
        <v>13333</v>
      </c>
      <c r="E4670" t="s">
        <v>149</v>
      </c>
      <c r="F4670" t="s">
        <v>34</v>
      </c>
      <c r="G4670" t="s">
        <v>62</v>
      </c>
      <c r="H4670" t="s">
        <v>23</v>
      </c>
      <c r="I4670" t="s">
        <v>53</v>
      </c>
      <c r="J4670" t="s">
        <v>13334</v>
      </c>
      <c r="K4670" t="s">
        <v>76</v>
      </c>
    </row>
    <row r="4671" spans="1:11" x14ac:dyDescent="0.35">
      <c r="A4671">
        <v>4670</v>
      </c>
      <c r="B4671" t="s">
        <v>13335</v>
      </c>
      <c r="C4671">
        <v>22</v>
      </c>
      <c r="D4671" t="s">
        <v>13336</v>
      </c>
      <c r="E4671" t="s">
        <v>133</v>
      </c>
      <c r="F4671" t="s">
        <v>40</v>
      </c>
      <c r="G4671" t="s">
        <v>47</v>
      </c>
      <c r="H4671" t="s">
        <v>31</v>
      </c>
      <c r="I4671" t="s">
        <v>35</v>
      </c>
      <c r="J4671" t="s">
        <v>13337</v>
      </c>
      <c r="K4671" t="s">
        <v>37</v>
      </c>
    </row>
    <row r="4672" spans="1:11" x14ac:dyDescent="0.35">
      <c r="A4672">
        <v>4671</v>
      </c>
      <c r="B4672" t="s">
        <v>13338</v>
      </c>
      <c r="C4672">
        <v>25</v>
      </c>
      <c r="D4672" t="s">
        <v>13339</v>
      </c>
      <c r="E4672" t="s">
        <v>31</v>
      </c>
      <c r="F4672" t="s">
        <v>14</v>
      </c>
      <c r="G4672" t="s">
        <v>24</v>
      </c>
      <c r="H4672" t="s">
        <v>25</v>
      </c>
      <c r="I4672" t="s">
        <v>58</v>
      </c>
      <c r="J4672" t="s">
        <v>13340</v>
      </c>
      <c r="K4672" t="s">
        <v>28</v>
      </c>
    </row>
    <row r="4673" spans="1:11" x14ac:dyDescent="0.35">
      <c r="A4673">
        <v>4672</v>
      </c>
      <c r="B4673" t="s">
        <v>13341</v>
      </c>
      <c r="C4673">
        <v>21</v>
      </c>
      <c r="D4673" t="s">
        <v>13342</v>
      </c>
      <c r="E4673" t="s">
        <v>16</v>
      </c>
      <c r="F4673" t="s">
        <v>23</v>
      </c>
      <c r="G4673" t="s">
        <v>47</v>
      </c>
      <c r="H4673" t="s">
        <v>31</v>
      </c>
      <c r="I4673" t="s">
        <v>68</v>
      </c>
      <c r="J4673" t="s">
        <v>13343</v>
      </c>
      <c r="K4673" t="s">
        <v>44</v>
      </c>
    </row>
    <row r="4674" spans="1:11" x14ac:dyDescent="0.35">
      <c r="A4674">
        <v>4673</v>
      </c>
      <c r="B4674" t="s">
        <v>13344</v>
      </c>
      <c r="C4674">
        <v>30</v>
      </c>
      <c r="D4674" t="s">
        <v>13345</v>
      </c>
      <c r="E4674" t="s">
        <v>57</v>
      </c>
      <c r="F4674" t="s">
        <v>22</v>
      </c>
      <c r="G4674" t="s">
        <v>120</v>
      </c>
      <c r="H4674" t="s">
        <v>57</v>
      </c>
      <c r="I4674" t="s">
        <v>88</v>
      </c>
      <c r="J4674" t="s">
        <v>13346</v>
      </c>
      <c r="K4674" t="s">
        <v>28</v>
      </c>
    </row>
    <row r="4675" spans="1:11" x14ac:dyDescent="0.35">
      <c r="A4675">
        <v>4674</v>
      </c>
      <c r="B4675" t="s">
        <v>13347</v>
      </c>
      <c r="C4675">
        <v>29</v>
      </c>
      <c r="D4675" t="s">
        <v>13348</v>
      </c>
      <c r="E4675" t="s">
        <v>57</v>
      </c>
      <c r="F4675" t="s">
        <v>23</v>
      </c>
      <c r="G4675" t="s">
        <v>33</v>
      </c>
      <c r="H4675" t="s">
        <v>34</v>
      </c>
      <c r="I4675" t="s">
        <v>170</v>
      </c>
      <c r="J4675">
        <v>5444118018</v>
      </c>
      <c r="K4675" t="s">
        <v>76</v>
      </c>
    </row>
    <row r="4676" spans="1:11" x14ac:dyDescent="0.35">
      <c r="A4676">
        <v>4675</v>
      </c>
      <c r="B4676" t="s">
        <v>13349</v>
      </c>
      <c r="C4676">
        <v>28</v>
      </c>
      <c r="D4676" t="s">
        <v>13350</v>
      </c>
      <c r="E4676" t="s">
        <v>14</v>
      </c>
      <c r="F4676" t="s">
        <v>14</v>
      </c>
      <c r="G4676" t="s">
        <v>47</v>
      </c>
      <c r="H4676" t="s">
        <v>31</v>
      </c>
      <c r="I4676" t="s">
        <v>58</v>
      </c>
      <c r="J4676" t="s">
        <v>13351</v>
      </c>
      <c r="K4676" t="s">
        <v>19</v>
      </c>
    </row>
    <row r="4677" spans="1:11" x14ac:dyDescent="0.35">
      <c r="A4677">
        <v>4676</v>
      </c>
      <c r="B4677" t="s">
        <v>13352</v>
      </c>
      <c r="C4677">
        <v>25</v>
      </c>
      <c r="D4677" t="s">
        <v>13353</v>
      </c>
      <c r="E4677" t="s">
        <v>169</v>
      </c>
      <c r="F4677" t="s">
        <v>42</v>
      </c>
      <c r="G4677" t="s">
        <v>80</v>
      </c>
      <c r="H4677" t="s">
        <v>32</v>
      </c>
      <c r="I4677" t="s">
        <v>153</v>
      </c>
      <c r="J4677" t="s">
        <v>13354</v>
      </c>
      <c r="K4677" t="s">
        <v>37</v>
      </c>
    </row>
    <row r="4678" spans="1:11" x14ac:dyDescent="0.35">
      <c r="A4678">
        <v>4677</v>
      </c>
      <c r="B4678" t="s">
        <v>13355</v>
      </c>
      <c r="C4678">
        <v>21</v>
      </c>
      <c r="D4678" t="s">
        <v>13356</v>
      </c>
      <c r="E4678" t="s">
        <v>101</v>
      </c>
      <c r="F4678" t="s">
        <v>16</v>
      </c>
      <c r="G4678" t="s">
        <v>41</v>
      </c>
      <c r="H4678" t="s">
        <v>42</v>
      </c>
      <c r="I4678" t="s">
        <v>146</v>
      </c>
      <c r="J4678" t="s">
        <v>13357</v>
      </c>
      <c r="K4678" t="s">
        <v>44</v>
      </c>
    </row>
    <row r="4679" spans="1:11" x14ac:dyDescent="0.35">
      <c r="A4679">
        <v>4678</v>
      </c>
      <c r="B4679" t="s">
        <v>13358</v>
      </c>
      <c r="C4679">
        <v>23</v>
      </c>
      <c r="D4679" t="s">
        <v>13359</v>
      </c>
      <c r="E4679" t="s">
        <v>23</v>
      </c>
      <c r="F4679" t="s">
        <v>34</v>
      </c>
      <c r="G4679" t="s">
        <v>24</v>
      </c>
      <c r="H4679" t="s">
        <v>25</v>
      </c>
      <c r="I4679" t="s">
        <v>26</v>
      </c>
      <c r="J4679" t="s">
        <v>13360</v>
      </c>
      <c r="K4679" t="s">
        <v>19</v>
      </c>
    </row>
    <row r="4680" spans="1:11" x14ac:dyDescent="0.35">
      <c r="A4680">
        <v>4679</v>
      </c>
      <c r="B4680" t="s">
        <v>13361</v>
      </c>
      <c r="C4680">
        <v>21</v>
      </c>
      <c r="D4680" t="s">
        <v>13362</v>
      </c>
      <c r="E4680" t="s">
        <v>32</v>
      </c>
      <c r="F4680" t="s">
        <v>13</v>
      </c>
      <c r="G4680" t="s">
        <v>15</v>
      </c>
      <c r="H4680" t="s">
        <v>16</v>
      </c>
      <c r="I4680" t="s">
        <v>17</v>
      </c>
      <c r="J4680" t="s">
        <v>13363</v>
      </c>
      <c r="K4680" t="s">
        <v>44</v>
      </c>
    </row>
    <row r="4681" spans="1:11" x14ac:dyDescent="0.35">
      <c r="A4681">
        <v>4680</v>
      </c>
      <c r="B4681" t="s">
        <v>13364</v>
      </c>
      <c r="C4681">
        <v>29</v>
      </c>
      <c r="D4681" t="s">
        <v>13365</v>
      </c>
      <c r="E4681" t="s">
        <v>101</v>
      </c>
      <c r="F4681" t="s">
        <v>149</v>
      </c>
      <c r="G4681" t="s">
        <v>120</v>
      </c>
      <c r="H4681" t="s">
        <v>57</v>
      </c>
      <c r="I4681" t="s">
        <v>170</v>
      </c>
      <c r="J4681" t="s">
        <v>13366</v>
      </c>
      <c r="K4681" t="s">
        <v>37</v>
      </c>
    </row>
    <row r="4682" spans="1:11" x14ac:dyDescent="0.35">
      <c r="A4682">
        <v>4681</v>
      </c>
      <c r="B4682" t="s">
        <v>13367</v>
      </c>
      <c r="C4682">
        <v>22</v>
      </c>
      <c r="D4682" t="s">
        <v>13368</v>
      </c>
      <c r="E4682" t="s">
        <v>79</v>
      </c>
      <c r="F4682" t="s">
        <v>22</v>
      </c>
      <c r="G4682" t="s">
        <v>47</v>
      </c>
      <c r="H4682" t="s">
        <v>31</v>
      </c>
      <c r="I4682" t="s">
        <v>102</v>
      </c>
      <c r="J4682" t="s">
        <v>13369</v>
      </c>
      <c r="K4682" t="s">
        <v>28</v>
      </c>
    </row>
    <row r="4683" spans="1:11" x14ac:dyDescent="0.35">
      <c r="A4683">
        <v>4682</v>
      </c>
      <c r="B4683" t="s">
        <v>13370</v>
      </c>
      <c r="C4683">
        <v>28</v>
      </c>
      <c r="D4683" t="s">
        <v>13371</v>
      </c>
      <c r="E4683" t="s">
        <v>149</v>
      </c>
      <c r="F4683" t="s">
        <v>149</v>
      </c>
      <c r="G4683" t="s">
        <v>47</v>
      </c>
      <c r="H4683" t="s">
        <v>31</v>
      </c>
      <c r="I4683" t="s">
        <v>26</v>
      </c>
      <c r="J4683" t="s">
        <v>13372</v>
      </c>
      <c r="K4683" t="s">
        <v>37</v>
      </c>
    </row>
    <row r="4684" spans="1:11" x14ac:dyDescent="0.35">
      <c r="A4684">
        <v>4683</v>
      </c>
      <c r="B4684" t="s">
        <v>13373</v>
      </c>
      <c r="C4684">
        <v>21</v>
      </c>
      <c r="D4684" t="s">
        <v>13374</v>
      </c>
      <c r="E4684" t="s">
        <v>25</v>
      </c>
      <c r="F4684" t="s">
        <v>16</v>
      </c>
      <c r="G4684" t="s">
        <v>87</v>
      </c>
      <c r="H4684" t="s">
        <v>79</v>
      </c>
      <c r="I4684" t="s">
        <v>68</v>
      </c>
      <c r="J4684" t="s">
        <v>13375</v>
      </c>
      <c r="K4684" t="s">
        <v>19</v>
      </c>
    </row>
    <row r="4685" spans="1:11" x14ac:dyDescent="0.35">
      <c r="A4685">
        <v>4684</v>
      </c>
      <c r="B4685" t="s">
        <v>13376</v>
      </c>
      <c r="C4685">
        <v>30</v>
      </c>
      <c r="D4685" t="s">
        <v>13377</v>
      </c>
      <c r="E4685" t="s">
        <v>79</v>
      </c>
      <c r="F4685" t="s">
        <v>149</v>
      </c>
      <c r="G4685" t="s">
        <v>15</v>
      </c>
      <c r="H4685" t="s">
        <v>16</v>
      </c>
      <c r="I4685" t="s">
        <v>146</v>
      </c>
      <c r="J4685" t="s">
        <v>13378</v>
      </c>
      <c r="K4685" t="s">
        <v>76</v>
      </c>
    </row>
    <row r="4686" spans="1:11" x14ac:dyDescent="0.35">
      <c r="A4686">
        <v>4685</v>
      </c>
      <c r="B4686" t="s">
        <v>13379</v>
      </c>
      <c r="C4686">
        <v>23</v>
      </c>
      <c r="D4686" t="s">
        <v>13380</v>
      </c>
      <c r="E4686" t="s">
        <v>16</v>
      </c>
      <c r="F4686" t="s">
        <v>25</v>
      </c>
      <c r="G4686" t="s">
        <v>120</v>
      </c>
      <c r="H4686" t="s">
        <v>57</v>
      </c>
      <c r="I4686" t="s">
        <v>48</v>
      </c>
      <c r="J4686" t="s">
        <v>13381</v>
      </c>
      <c r="K4686" t="s">
        <v>28</v>
      </c>
    </row>
    <row r="4687" spans="1:11" x14ac:dyDescent="0.35">
      <c r="A4687">
        <v>4686</v>
      </c>
      <c r="B4687" t="s">
        <v>13382</v>
      </c>
      <c r="C4687">
        <v>20</v>
      </c>
      <c r="D4687" t="s">
        <v>13383</v>
      </c>
      <c r="E4687" t="s">
        <v>149</v>
      </c>
      <c r="F4687" t="s">
        <v>149</v>
      </c>
      <c r="G4687" t="s">
        <v>52</v>
      </c>
      <c r="H4687" t="s">
        <v>13</v>
      </c>
      <c r="I4687" t="s">
        <v>170</v>
      </c>
      <c r="J4687" t="s">
        <v>13384</v>
      </c>
      <c r="K4687" t="s">
        <v>76</v>
      </c>
    </row>
    <row r="4688" spans="1:11" x14ac:dyDescent="0.35">
      <c r="A4688">
        <v>4687</v>
      </c>
      <c r="B4688" t="s">
        <v>13385</v>
      </c>
      <c r="C4688">
        <v>30</v>
      </c>
      <c r="D4688" t="s">
        <v>13386</v>
      </c>
      <c r="E4688" t="s">
        <v>14</v>
      </c>
      <c r="F4688" t="s">
        <v>57</v>
      </c>
      <c r="G4688" t="s">
        <v>120</v>
      </c>
      <c r="H4688" t="s">
        <v>57</v>
      </c>
      <c r="I4688" t="s">
        <v>153</v>
      </c>
      <c r="J4688" t="s">
        <v>13387</v>
      </c>
      <c r="K4688" t="s">
        <v>44</v>
      </c>
    </row>
    <row r="4689" spans="1:11" x14ac:dyDescent="0.35">
      <c r="A4689">
        <v>4688</v>
      </c>
      <c r="B4689" t="s">
        <v>13388</v>
      </c>
      <c r="C4689">
        <v>30</v>
      </c>
      <c r="D4689" t="s">
        <v>13389</v>
      </c>
      <c r="E4689" t="s">
        <v>34</v>
      </c>
      <c r="F4689" t="s">
        <v>13</v>
      </c>
      <c r="G4689" t="s">
        <v>62</v>
      </c>
      <c r="H4689" t="s">
        <v>23</v>
      </c>
      <c r="I4689" t="s">
        <v>58</v>
      </c>
      <c r="J4689">
        <v>8469818527</v>
      </c>
      <c r="K4689" t="s">
        <v>76</v>
      </c>
    </row>
    <row r="4690" spans="1:11" x14ac:dyDescent="0.35">
      <c r="A4690">
        <v>4689</v>
      </c>
      <c r="B4690" t="s">
        <v>13390</v>
      </c>
      <c r="C4690">
        <v>22</v>
      </c>
      <c r="D4690" t="s">
        <v>13391</v>
      </c>
      <c r="E4690" t="s">
        <v>57</v>
      </c>
      <c r="F4690" t="s">
        <v>34</v>
      </c>
      <c r="G4690" t="s">
        <v>120</v>
      </c>
      <c r="H4690" t="s">
        <v>57</v>
      </c>
      <c r="I4690" t="s">
        <v>17</v>
      </c>
      <c r="J4690" t="s">
        <v>13392</v>
      </c>
      <c r="K4690" t="s">
        <v>19</v>
      </c>
    </row>
    <row r="4691" spans="1:11" x14ac:dyDescent="0.35">
      <c r="A4691">
        <v>4690</v>
      </c>
      <c r="B4691" t="s">
        <v>13393</v>
      </c>
      <c r="C4691">
        <v>29</v>
      </c>
      <c r="D4691" t="s">
        <v>13394</v>
      </c>
      <c r="E4691" t="s">
        <v>101</v>
      </c>
      <c r="F4691" t="s">
        <v>169</v>
      </c>
      <c r="G4691" t="s">
        <v>47</v>
      </c>
      <c r="H4691" t="s">
        <v>31</v>
      </c>
      <c r="I4691" t="s">
        <v>48</v>
      </c>
      <c r="J4691" t="s">
        <v>13395</v>
      </c>
      <c r="K4691" t="s">
        <v>76</v>
      </c>
    </row>
    <row r="4692" spans="1:11" x14ac:dyDescent="0.35">
      <c r="A4692">
        <v>4691</v>
      </c>
      <c r="B4692" t="s">
        <v>13396</v>
      </c>
      <c r="C4692">
        <v>30</v>
      </c>
      <c r="D4692" t="s">
        <v>13397</v>
      </c>
      <c r="E4692" t="s">
        <v>22</v>
      </c>
      <c r="F4692" t="s">
        <v>14</v>
      </c>
      <c r="G4692" t="s">
        <v>62</v>
      </c>
      <c r="H4692" t="s">
        <v>23</v>
      </c>
      <c r="I4692" t="s">
        <v>17</v>
      </c>
      <c r="J4692" t="s">
        <v>13398</v>
      </c>
      <c r="K4692" t="s">
        <v>44</v>
      </c>
    </row>
    <row r="4693" spans="1:11" x14ac:dyDescent="0.35">
      <c r="A4693">
        <v>4692</v>
      </c>
      <c r="B4693" t="s">
        <v>13399</v>
      </c>
      <c r="C4693">
        <v>26</v>
      </c>
      <c r="D4693" t="s">
        <v>13400</v>
      </c>
      <c r="E4693" t="s">
        <v>101</v>
      </c>
      <c r="F4693" t="s">
        <v>34</v>
      </c>
      <c r="G4693" t="s">
        <v>87</v>
      </c>
      <c r="H4693" t="s">
        <v>79</v>
      </c>
      <c r="I4693" t="s">
        <v>116</v>
      </c>
      <c r="J4693">
        <v>4083349467</v>
      </c>
      <c r="K4693" t="s">
        <v>19</v>
      </c>
    </row>
    <row r="4694" spans="1:11" x14ac:dyDescent="0.35">
      <c r="A4694">
        <v>4693</v>
      </c>
      <c r="B4694" t="s">
        <v>4154</v>
      </c>
      <c r="C4694">
        <v>30</v>
      </c>
      <c r="D4694" t="s">
        <v>13401</v>
      </c>
      <c r="E4694" t="s">
        <v>67</v>
      </c>
      <c r="F4694" t="s">
        <v>169</v>
      </c>
      <c r="G4694" t="s">
        <v>87</v>
      </c>
      <c r="H4694" t="s">
        <v>79</v>
      </c>
      <c r="I4694" t="s">
        <v>91</v>
      </c>
      <c r="J4694" t="s">
        <v>13402</v>
      </c>
      <c r="K4694" t="s">
        <v>44</v>
      </c>
    </row>
    <row r="4695" spans="1:11" x14ac:dyDescent="0.35">
      <c r="A4695">
        <v>4694</v>
      </c>
      <c r="B4695" t="s">
        <v>13403</v>
      </c>
      <c r="C4695">
        <v>20</v>
      </c>
      <c r="D4695" t="s">
        <v>13404</v>
      </c>
      <c r="E4695" t="s">
        <v>101</v>
      </c>
      <c r="F4695" t="s">
        <v>13</v>
      </c>
      <c r="G4695" t="s">
        <v>41</v>
      </c>
      <c r="H4695" t="s">
        <v>42</v>
      </c>
      <c r="I4695" t="s">
        <v>63</v>
      </c>
      <c r="J4695" t="s">
        <v>13405</v>
      </c>
      <c r="K4695" t="s">
        <v>44</v>
      </c>
    </row>
    <row r="4696" spans="1:11" x14ac:dyDescent="0.35">
      <c r="A4696">
        <v>4695</v>
      </c>
      <c r="B4696" t="s">
        <v>13406</v>
      </c>
      <c r="C4696">
        <v>28</v>
      </c>
      <c r="D4696" t="s">
        <v>13407</v>
      </c>
      <c r="E4696" t="s">
        <v>40</v>
      </c>
      <c r="F4696" t="s">
        <v>169</v>
      </c>
      <c r="G4696" t="s">
        <v>41</v>
      </c>
      <c r="H4696" t="s">
        <v>42</v>
      </c>
      <c r="I4696" t="s">
        <v>26</v>
      </c>
      <c r="J4696" t="s">
        <v>13408</v>
      </c>
      <c r="K4696" t="s">
        <v>19</v>
      </c>
    </row>
    <row r="4697" spans="1:11" x14ac:dyDescent="0.35">
      <c r="A4697">
        <v>4696</v>
      </c>
      <c r="B4697" t="s">
        <v>13409</v>
      </c>
      <c r="C4697">
        <v>29</v>
      </c>
      <c r="D4697" t="s">
        <v>13410</v>
      </c>
      <c r="E4697" t="s">
        <v>201</v>
      </c>
      <c r="F4697" t="s">
        <v>79</v>
      </c>
      <c r="G4697" t="s">
        <v>41</v>
      </c>
      <c r="H4697" t="s">
        <v>42</v>
      </c>
      <c r="I4697" t="s">
        <v>153</v>
      </c>
      <c r="J4697">
        <f>1-310-412-4636</f>
        <v>-5357</v>
      </c>
      <c r="K4697" t="s">
        <v>28</v>
      </c>
    </row>
    <row r="4698" spans="1:11" x14ac:dyDescent="0.35">
      <c r="A4698">
        <v>4697</v>
      </c>
      <c r="B4698" t="s">
        <v>13411</v>
      </c>
      <c r="C4698">
        <v>22</v>
      </c>
      <c r="D4698" t="s">
        <v>13412</v>
      </c>
      <c r="E4698" t="s">
        <v>34</v>
      </c>
      <c r="F4698" t="s">
        <v>169</v>
      </c>
      <c r="G4698" t="s">
        <v>33</v>
      </c>
      <c r="H4698" t="s">
        <v>34</v>
      </c>
      <c r="I4698" t="s">
        <v>58</v>
      </c>
      <c r="J4698" t="s">
        <v>13413</v>
      </c>
      <c r="K4698" t="s">
        <v>19</v>
      </c>
    </row>
    <row r="4699" spans="1:11" x14ac:dyDescent="0.35">
      <c r="A4699">
        <v>4698</v>
      </c>
      <c r="B4699" t="s">
        <v>13414</v>
      </c>
      <c r="C4699">
        <v>28</v>
      </c>
      <c r="D4699" t="s">
        <v>13415</v>
      </c>
      <c r="E4699" t="s">
        <v>16</v>
      </c>
      <c r="F4699" t="s">
        <v>34</v>
      </c>
      <c r="G4699" t="s">
        <v>52</v>
      </c>
      <c r="H4699" t="s">
        <v>13</v>
      </c>
      <c r="I4699" t="s">
        <v>35</v>
      </c>
      <c r="J4699" t="s">
        <v>13416</v>
      </c>
      <c r="K4699" t="s">
        <v>37</v>
      </c>
    </row>
    <row r="4700" spans="1:11" x14ac:dyDescent="0.35">
      <c r="A4700">
        <v>4699</v>
      </c>
      <c r="B4700" t="s">
        <v>6430</v>
      </c>
      <c r="C4700">
        <v>20</v>
      </c>
      <c r="D4700" t="s">
        <v>13417</v>
      </c>
      <c r="E4700" t="s">
        <v>16</v>
      </c>
      <c r="F4700" t="s">
        <v>201</v>
      </c>
      <c r="G4700" t="s">
        <v>33</v>
      </c>
      <c r="H4700" t="s">
        <v>34</v>
      </c>
      <c r="I4700" t="s">
        <v>53</v>
      </c>
      <c r="J4700" t="s">
        <v>13418</v>
      </c>
      <c r="K4700" t="s">
        <v>44</v>
      </c>
    </row>
    <row r="4701" spans="1:11" x14ac:dyDescent="0.35">
      <c r="A4701">
        <v>4700</v>
      </c>
      <c r="B4701" t="s">
        <v>13419</v>
      </c>
      <c r="C4701">
        <v>25</v>
      </c>
      <c r="D4701" t="s">
        <v>13420</v>
      </c>
      <c r="E4701" t="s">
        <v>133</v>
      </c>
      <c r="F4701" t="s">
        <v>101</v>
      </c>
      <c r="G4701" t="s">
        <v>62</v>
      </c>
      <c r="H4701" t="s">
        <v>23</v>
      </c>
      <c r="I4701" t="s">
        <v>68</v>
      </c>
      <c r="J4701" t="s">
        <v>13421</v>
      </c>
      <c r="K4701" t="s">
        <v>19</v>
      </c>
    </row>
    <row r="4702" spans="1:11" x14ac:dyDescent="0.35">
      <c r="A4702">
        <v>4701</v>
      </c>
      <c r="B4702" t="s">
        <v>10962</v>
      </c>
      <c r="C4702">
        <v>24</v>
      </c>
      <c r="D4702" t="s">
        <v>13422</v>
      </c>
      <c r="E4702" t="s">
        <v>13</v>
      </c>
      <c r="F4702" t="s">
        <v>169</v>
      </c>
      <c r="G4702" t="s">
        <v>120</v>
      </c>
      <c r="H4702" t="s">
        <v>57</v>
      </c>
      <c r="I4702" t="s">
        <v>88</v>
      </c>
      <c r="J4702">
        <v>5405389956</v>
      </c>
      <c r="K4702" t="s">
        <v>28</v>
      </c>
    </row>
    <row r="4703" spans="1:11" x14ac:dyDescent="0.35">
      <c r="A4703">
        <v>4702</v>
      </c>
      <c r="B4703" t="s">
        <v>13423</v>
      </c>
      <c r="C4703">
        <v>30</v>
      </c>
      <c r="D4703" t="s">
        <v>13424</v>
      </c>
      <c r="E4703" t="s">
        <v>101</v>
      </c>
      <c r="F4703" t="s">
        <v>23</v>
      </c>
      <c r="G4703" t="s">
        <v>41</v>
      </c>
      <c r="H4703" t="s">
        <v>42</v>
      </c>
      <c r="I4703" t="s">
        <v>68</v>
      </c>
      <c r="J4703" t="s">
        <v>13425</v>
      </c>
      <c r="K4703" t="s">
        <v>19</v>
      </c>
    </row>
    <row r="4704" spans="1:11" x14ac:dyDescent="0.35">
      <c r="A4704">
        <v>4703</v>
      </c>
      <c r="B4704" t="s">
        <v>13426</v>
      </c>
      <c r="C4704">
        <v>28</v>
      </c>
      <c r="D4704" t="s">
        <v>13427</v>
      </c>
      <c r="E4704" t="s">
        <v>42</v>
      </c>
      <c r="F4704" t="s">
        <v>79</v>
      </c>
      <c r="G4704" t="s">
        <v>15</v>
      </c>
      <c r="H4704" t="s">
        <v>16</v>
      </c>
      <c r="I4704" t="s">
        <v>63</v>
      </c>
      <c r="J4704" t="s">
        <v>13428</v>
      </c>
      <c r="K4704" t="s">
        <v>28</v>
      </c>
    </row>
    <row r="4705" spans="1:11" x14ac:dyDescent="0.35">
      <c r="A4705">
        <v>4704</v>
      </c>
      <c r="B4705" t="s">
        <v>13429</v>
      </c>
      <c r="C4705">
        <v>22</v>
      </c>
      <c r="D4705" t="s">
        <v>13430</v>
      </c>
      <c r="E4705" t="s">
        <v>57</v>
      </c>
      <c r="F4705" t="s">
        <v>16</v>
      </c>
      <c r="G4705" t="s">
        <v>120</v>
      </c>
      <c r="H4705" t="s">
        <v>57</v>
      </c>
      <c r="I4705" t="s">
        <v>48</v>
      </c>
      <c r="J4705" t="s">
        <v>13431</v>
      </c>
      <c r="K4705" t="s">
        <v>28</v>
      </c>
    </row>
    <row r="4706" spans="1:11" x14ac:dyDescent="0.35">
      <c r="A4706">
        <v>4705</v>
      </c>
      <c r="B4706" t="s">
        <v>13432</v>
      </c>
      <c r="C4706">
        <v>20</v>
      </c>
      <c r="D4706" t="s">
        <v>13433</v>
      </c>
      <c r="E4706" t="s">
        <v>32</v>
      </c>
      <c r="F4706" t="s">
        <v>31</v>
      </c>
      <c r="G4706" t="s">
        <v>87</v>
      </c>
      <c r="H4706" t="s">
        <v>79</v>
      </c>
      <c r="I4706" t="s">
        <v>170</v>
      </c>
      <c r="J4706" t="s">
        <v>13434</v>
      </c>
      <c r="K4706" t="s">
        <v>76</v>
      </c>
    </row>
    <row r="4707" spans="1:11" x14ac:dyDescent="0.35">
      <c r="A4707">
        <v>4706</v>
      </c>
      <c r="B4707" t="s">
        <v>13435</v>
      </c>
      <c r="C4707">
        <v>24</v>
      </c>
      <c r="D4707" t="s">
        <v>13436</v>
      </c>
      <c r="E4707" t="s">
        <v>34</v>
      </c>
      <c r="F4707" t="s">
        <v>22</v>
      </c>
      <c r="G4707" t="s">
        <v>24</v>
      </c>
      <c r="H4707" t="s">
        <v>25</v>
      </c>
      <c r="I4707" t="s">
        <v>91</v>
      </c>
      <c r="J4707" t="s">
        <v>13437</v>
      </c>
      <c r="K4707" t="s">
        <v>44</v>
      </c>
    </row>
    <row r="4708" spans="1:11" x14ac:dyDescent="0.35">
      <c r="A4708">
        <v>4707</v>
      </c>
      <c r="B4708" t="s">
        <v>13438</v>
      </c>
      <c r="C4708">
        <v>24</v>
      </c>
      <c r="D4708" t="s">
        <v>13439</v>
      </c>
      <c r="E4708" t="s">
        <v>31</v>
      </c>
      <c r="F4708" t="s">
        <v>201</v>
      </c>
      <c r="G4708" t="s">
        <v>33</v>
      </c>
      <c r="H4708" t="s">
        <v>34</v>
      </c>
      <c r="I4708" t="s">
        <v>58</v>
      </c>
      <c r="J4708" t="s">
        <v>13440</v>
      </c>
      <c r="K4708" t="s">
        <v>19</v>
      </c>
    </row>
    <row r="4709" spans="1:11" x14ac:dyDescent="0.35">
      <c r="A4709">
        <v>4708</v>
      </c>
      <c r="B4709" t="s">
        <v>13441</v>
      </c>
      <c r="C4709">
        <v>27</v>
      </c>
      <c r="D4709" t="s">
        <v>13442</v>
      </c>
      <c r="E4709" t="s">
        <v>22</v>
      </c>
      <c r="F4709" t="s">
        <v>79</v>
      </c>
      <c r="G4709" t="s">
        <v>87</v>
      </c>
      <c r="H4709" t="s">
        <v>79</v>
      </c>
      <c r="I4709" t="s">
        <v>35</v>
      </c>
      <c r="J4709" t="s">
        <v>13443</v>
      </c>
      <c r="K4709" t="s">
        <v>19</v>
      </c>
    </row>
    <row r="4710" spans="1:11" x14ac:dyDescent="0.35">
      <c r="A4710">
        <v>4709</v>
      </c>
      <c r="B4710" t="s">
        <v>13444</v>
      </c>
      <c r="C4710">
        <v>25</v>
      </c>
      <c r="D4710" t="s">
        <v>13445</v>
      </c>
      <c r="E4710" t="s">
        <v>31</v>
      </c>
      <c r="F4710" t="s">
        <v>40</v>
      </c>
      <c r="G4710" t="s">
        <v>87</v>
      </c>
      <c r="H4710" t="s">
        <v>79</v>
      </c>
      <c r="I4710" t="s">
        <v>91</v>
      </c>
      <c r="J4710" t="s">
        <v>13446</v>
      </c>
      <c r="K4710" t="s">
        <v>19</v>
      </c>
    </row>
    <row r="4711" spans="1:11" x14ac:dyDescent="0.35">
      <c r="A4711">
        <v>4710</v>
      </c>
      <c r="B4711" t="s">
        <v>13447</v>
      </c>
      <c r="C4711">
        <v>30</v>
      </c>
      <c r="D4711" t="s">
        <v>13448</v>
      </c>
      <c r="E4711" t="s">
        <v>201</v>
      </c>
      <c r="F4711" t="s">
        <v>201</v>
      </c>
      <c r="G4711" t="s">
        <v>33</v>
      </c>
      <c r="H4711" t="s">
        <v>34</v>
      </c>
      <c r="I4711" t="s">
        <v>63</v>
      </c>
      <c r="J4711" t="s">
        <v>13449</v>
      </c>
      <c r="K4711" t="s">
        <v>76</v>
      </c>
    </row>
    <row r="4712" spans="1:11" x14ac:dyDescent="0.35">
      <c r="A4712">
        <v>4711</v>
      </c>
      <c r="B4712" t="s">
        <v>13450</v>
      </c>
      <c r="C4712">
        <v>26</v>
      </c>
      <c r="D4712" t="s">
        <v>13451</v>
      </c>
      <c r="E4712" t="s">
        <v>42</v>
      </c>
      <c r="F4712" t="s">
        <v>201</v>
      </c>
      <c r="G4712" t="s">
        <v>15</v>
      </c>
      <c r="H4712" t="s">
        <v>16</v>
      </c>
      <c r="I4712" t="s">
        <v>146</v>
      </c>
      <c r="J4712" t="s">
        <v>13452</v>
      </c>
      <c r="K4712" t="s">
        <v>19</v>
      </c>
    </row>
    <row r="4713" spans="1:11" x14ac:dyDescent="0.35">
      <c r="A4713">
        <v>4712</v>
      </c>
      <c r="B4713" t="s">
        <v>13453</v>
      </c>
      <c r="C4713">
        <v>26</v>
      </c>
      <c r="D4713" t="s">
        <v>13454</v>
      </c>
      <c r="E4713" t="s">
        <v>23</v>
      </c>
      <c r="F4713" t="s">
        <v>67</v>
      </c>
      <c r="G4713" t="s">
        <v>47</v>
      </c>
      <c r="H4713" t="s">
        <v>31</v>
      </c>
      <c r="I4713" t="s">
        <v>116</v>
      </c>
      <c r="J4713" t="s">
        <v>13455</v>
      </c>
      <c r="K4713" t="s">
        <v>44</v>
      </c>
    </row>
    <row r="4714" spans="1:11" x14ac:dyDescent="0.35">
      <c r="A4714">
        <v>4713</v>
      </c>
      <c r="B4714" t="s">
        <v>13456</v>
      </c>
      <c r="C4714">
        <v>24</v>
      </c>
      <c r="D4714" t="s">
        <v>13457</v>
      </c>
      <c r="E4714" t="s">
        <v>32</v>
      </c>
      <c r="F4714" t="s">
        <v>32</v>
      </c>
      <c r="G4714" t="s">
        <v>62</v>
      </c>
      <c r="H4714" t="s">
        <v>23</v>
      </c>
      <c r="I4714" t="s">
        <v>63</v>
      </c>
      <c r="J4714" t="s">
        <v>13458</v>
      </c>
      <c r="K4714" t="s">
        <v>28</v>
      </c>
    </row>
    <row r="4715" spans="1:11" x14ac:dyDescent="0.35">
      <c r="A4715">
        <v>4714</v>
      </c>
      <c r="B4715" t="s">
        <v>13459</v>
      </c>
      <c r="C4715">
        <v>21</v>
      </c>
      <c r="D4715" t="s">
        <v>13460</v>
      </c>
      <c r="E4715" t="s">
        <v>177</v>
      </c>
      <c r="F4715" t="s">
        <v>23</v>
      </c>
      <c r="G4715" t="s">
        <v>87</v>
      </c>
      <c r="H4715" t="s">
        <v>79</v>
      </c>
      <c r="I4715" t="s">
        <v>153</v>
      </c>
      <c r="J4715" t="s">
        <v>13461</v>
      </c>
      <c r="K4715" t="s">
        <v>37</v>
      </c>
    </row>
    <row r="4716" spans="1:11" x14ac:dyDescent="0.35">
      <c r="A4716">
        <v>4715</v>
      </c>
      <c r="B4716" t="s">
        <v>13462</v>
      </c>
      <c r="C4716">
        <v>29</v>
      </c>
      <c r="D4716" t="s">
        <v>13463</v>
      </c>
      <c r="E4716" t="s">
        <v>32</v>
      </c>
      <c r="F4716" t="s">
        <v>133</v>
      </c>
      <c r="G4716" t="s">
        <v>41</v>
      </c>
      <c r="H4716" t="s">
        <v>42</v>
      </c>
      <c r="I4716" t="s">
        <v>91</v>
      </c>
      <c r="J4716" t="s">
        <v>13464</v>
      </c>
      <c r="K4716" t="s">
        <v>76</v>
      </c>
    </row>
    <row r="4717" spans="1:11" x14ac:dyDescent="0.35">
      <c r="A4717">
        <v>4716</v>
      </c>
      <c r="B4717" t="s">
        <v>13465</v>
      </c>
      <c r="C4717">
        <v>26</v>
      </c>
      <c r="D4717" t="s">
        <v>13466</v>
      </c>
      <c r="E4717" t="s">
        <v>32</v>
      </c>
      <c r="F4717" t="s">
        <v>14</v>
      </c>
      <c r="G4717" t="s">
        <v>33</v>
      </c>
      <c r="H4717" t="s">
        <v>34</v>
      </c>
      <c r="I4717" t="s">
        <v>170</v>
      </c>
      <c r="J4717" t="s">
        <v>13467</v>
      </c>
      <c r="K4717" t="s">
        <v>19</v>
      </c>
    </row>
    <row r="4718" spans="1:11" x14ac:dyDescent="0.35">
      <c r="A4718">
        <v>4717</v>
      </c>
      <c r="B4718" t="s">
        <v>13468</v>
      </c>
      <c r="C4718">
        <v>30</v>
      </c>
      <c r="D4718" t="s">
        <v>13469</v>
      </c>
      <c r="E4718" t="s">
        <v>177</v>
      </c>
      <c r="F4718" t="s">
        <v>79</v>
      </c>
      <c r="G4718" t="s">
        <v>24</v>
      </c>
      <c r="H4718" t="s">
        <v>25</v>
      </c>
      <c r="I4718" t="s">
        <v>53</v>
      </c>
      <c r="J4718" t="s">
        <v>13470</v>
      </c>
      <c r="K4718" t="s">
        <v>76</v>
      </c>
    </row>
    <row r="4719" spans="1:11" x14ac:dyDescent="0.35">
      <c r="A4719">
        <v>4718</v>
      </c>
      <c r="B4719" t="s">
        <v>13471</v>
      </c>
      <c r="C4719">
        <v>21</v>
      </c>
      <c r="D4719" t="s">
        <v>13472</v>
      </c>
      <c r="E4719" t="s">
        <v>101</v>
      </c>
      <c r="F4719" t="s">
        <v>42</v>
      </c>
      <c r="G4719" t="s">
        <v>120</v>
      </c>
      <c r="H4719" t="s">
        <v>57</v>
      </c>
      <c r="I4719" t="s">
        <v>53</v>
      </c>
      <c r="J4719" t="s">
        <v>13473</v>
      </c>
      <c r="K4719" t="s">
        <v>44</v>
      </c>
    </row>
    <row r="4720" spans="1:11" x14ac:dyDescent="0.35">
      <c r="A4720">
        <v>4719</v>
      </c>
      <c r="B4720" t="s">
        <v>13474</v>
      </c>
      <c r="C4720">
        <v>29</v>
      </c>
      <c r="D4720" t="s">
        <v>13475</v>
      </c>
      <c r="E4720" t="s">
        <v>57</v>
      </c>
      <c r="F4720" t="s">
        <v>42</v>
      </c>
      <c r="G4720" t="s">
        <v>62</v>
      </c>
      <c r="H4720" t="s">
        <v>23</v>
      </c>
      <c r="I4720" t="s">
        <v>116</v>
      </c>
      <c r="J4720">
        <v>5383605735</v>
      </c>
      <c r="K4720" t="s">
        <v>76</v>
      </c>
    </row>
    <row r="4721" spans="1:11" x14ac:dyDescent="0.35">
      <c r="A4721">
        <v>4720</v>
      </c>
      <c r="B4721" t="s">
        <v>13476</v>
      </c>
      <c r="C4721">
        <v>22</v>
      </c>
      <c r="D4721" t="s">
        <v>13477</v>
      </c>
      <c r="E4721" t="s">
        <v>13</v>
      </c>
      <c r="F4721" t="s">
        <v>177</v>
      </c>
      <c r="G4721" t="s">
        <v>120</v>
      </c>
      <c r="H4721" t="s">
        <v>57</v>
      </c>
      <c r="I4721" t="s">
        <v>102</v>
      </c>
      <c r="J4721" t="s">
        <v>13478</v>
      </c>
      <c r="K4721" t="s">
        <v>28</v>
      </c>
    </row>
    <row r="4722" spans="1:11" x14ac:dyDescent="0.35">
      <c r="A4722">
        <v>4721</v>
      </c>
      <c r="B4722" t="s">
        <v>13479</v>
      </c>
      <c r="C4722">
        <v>23</v>
      </c>
      <c r="D4722" t="s">
        <v>13480</v>
      </c>
      <c r="E4722" t="s">
        <v>57</v>
      </c>
      <c r="F4722" t="s">
        <v>79</v>
      </c>
      <c r="G4722" t="s">
        <v>41</v>
      </c>
      <c r="H4722" t="s">
        <v>42</v>
      </c>
      <c r="I4722" t="s">
        <v>35</v>
      </c>
      <c r="J4722" t="s">
        <v>13481</v>
      </c>
      <c r="K4722" t="s">
        <v>37</v>
      </c>
    </row>
    <row r="4723" spans="1:11" x14ac:dyDescent="0.35">
      <c r="A4723">
        <v>4722</v>
      </c>
      <c r="B4723" t="s">
        <v>13482</v>
      </c>
      <c r="C4723">
        <v>25</v>
      </c>
      <c r="D4723" t="s">
        <v>13483</v>
      </c>
      <c r="E4723" t="s">
        <v>14</v>
      </c>
      <c r="F4723" t="s">
        <v>16</v>
      </c>
      <c r="G4723" t="s">
        <v>47</v>
      </c>
      <c r="H4723" t="s">
        <v>31</v>
      </c>
      <c r="I4723" t="s">
        <v>170</v>
      </c>
      <c r="J4723" t="s">
        <v>13484</v>
      </c>
      <c r="K4723" t="s">
        <v>76</v>
      </c>
    </row>
    <row r="4724" spans="1:11" x14ac:dyDescent="0.35">
      <c r="A4724">
        <v>4723</v>
      </c>
      <c r="B4724" t="s">
        <v>13485</v>
      </c>
      <c r="C4724">
        <v>27</v>
      </c>
      <c r="D4724" t="s">
        <v>13486</v>
      </c>
      <c r="E4724" t="s">
        <v>14</v>
      </c>
      <c r="F4724" t="s">
        <v>32</v>
      </c>
      <c r="G4724" t="s">
        <v>24</v>
      </c>
      <c r="H4724" t="s">
        <v>25</v>
      </c>
      <c r="I4724" t="s">
        <v>116</v>
      </c>
      <c r="J4724" t="s">
        <v>13487</v>
      </c>
      <c r="K4724" t="s">
        <v>28</v>
      </c>
    </row>
    <row r="4725" spans="1:11" x14ac:dyDescent="0.35">
      <c r="A4725">
        <v>4724</v>
      </c>
      <c r="B4725" t="s">
        <v>13488</v>
      </c>
      <c r="C4725">
        <v>22</v>
      </c>
      <c r="D4725" t="s">
        <v>13489</v>
      </c>
      <c r="E4725" t="s">
        <v>14</v>
      </c>
      <c r="F4725" t="s">
        <v>67</v>
      </c>
      <c r="G4725" t="s">
        <v>52</v>
      </c>
      <c r="H4725" t="s">
        <v>13</v>
      </c>
      <c r="I4725" t="s">
        <v>170</v>
      </c>
      <c r="J4725" t="s">
        <v>13490</v>
      </c>
      <c r="K4725" t="s">
        <v>19</v>
      </c>
    </row>
    <row r="4726" spans="1:11" x14ac:dyDescent="0.35">
      <c r="A4726">
        <v>4725</v>
      </c>
      <c r="B4726" t="s">
        <v>13491</v>
      </c>
      <c r="C4726">
        <v>30</v>
      </c>
      <c r="D4726" t="s">
        <v>13492</v>
      </c>
      <c r="E4726" t="s">
        <v>13</v>
      </c>
      <c r="F4726" t="s">
        <v>57</v>
      </c>
      <c r="G4726" t="s">
        <v>24</v>
      </c>
      <c r="H4726" t="s">
        <v>25</v>
      </c>
      <c r="I4726" t="s">
        <v>48</v>
      </c>
      <c r="J4726" t="s">
        <v>13493</v>
      </c>
      <c r="K4726" t="s">
        <v>44</v>
      </c>
    </row>
    <row r="4727" spans="1:11" x14ac:dyDescent="0.35">
      <c r="A4727">
        <v>4726</v>
      </c>
      <c r="B4727" t="s">
        <v>13494</v>
      </c>
      <c r="C4727">
        <v>24</v>
      </c>
      <c r="D4727" t="s">
        <v>13495</v>
      </c>
      <c r="E4727" t="s">
        <v>40</v>
      </c>
      <c r="F4727" t="s">
        <v>14</v>
      </c>
      <c r="G4727" t="s">
        <v>87</v>
      </c>
      <c r="H4727" t="s">
        <v>79</v>
      </c>
      <c r="I4727" t="s">
        <v>58</v>
      </c>
      <c r="J4727" t="s">
        <v>13496</v>
      </c>
      <c r="K4727" t="s">
        <v>76</v>
      </c>
    </row>
    <row r="4728" spans="1:11" x14ac:dyDescent="0.35">
      <c r="A4728">
        <v>4727</v>
      </c>
      <c r="B4728" t="s">
        <v>13497</v>
      </c>
      <c r="C4728">
        <v>24</v>
      </c>
      <c r="D4728" t="s">
        <v>13498</v>
      </c>
      <c r="E4728" t="s">
        <v>40</v>
      </c>
      <c r="F4728" t="s">
        <v>169</v>
      </c>
      <c r="G4728" t="s">
        <v>15</v>
      </c>
      <c r="H4728" t="s">
        <v>16</v>
      </c>
      <c r="I4728" t="s">
        <v>68</v>
      </c>
      <c r="J4728" t="s">
        <v>13499</v>
      </c>
      <c r="K4728" t="s">
        <v>19</v>
      </c>
    </row>
    <row r="4729" spans="1:11" x14ac:dyDescent="0.35">
      <c r="A4729">
        <v>4728</v>
      </c>
      <c r="B4729" t="s">
        <v>13500</v>
      </c>
      <c r="C4729">
        <v>26</v>
      </c>
      <c r="D4729" t="s">
        <v>13501</v>
      </c>
      <c r="E4729" t="s">
        <v>201</v>
      </c>
      <c r="F4729" t="s">
        <v>79</v>
      </c>
      <c r="G4729" t="s">
        <v>62</v>
      </c>
      <c r="H4729" t="s">
        <v>23</v>
      </c>
      <c r="I4729" t="s">
        <v>63</v>
      </c>
      <c r="J4729">
        <v>5176283688</v>
      </c>
      <c r="K4729" t="s">
        <v>44</v>
      </c>
    </row>
    <row r="4730" spans="1:11" x14ac:dyDescent="0.35">
      <c r="A4730">
        <v>4729</v>
      </c>
      <c r="B4730" t="s">
        <v>13502</v>
      </c>
      <c r="C4730">
        <v>29</v>
      </c>
      <c r="D4730" t="s">
        <v>13503</v>
      </c>
      <c r="E4730" t="s">
        <v>169</v>
      </c>
      <c r="F4730" t="s">
        <v>25</v>
      </c>
      <c r="G4730" t="s">
        <v>62</v>
      </c>
      <c r="H4730" t="s">
        <v>23</v>
      </c>
      <c r="I4730" t="s">
        <v>146</v>
      </c>
      <c r="J4730" t="s">
        <v>13504</v>
      </c>
      <c r="K4730" t="s">
        <v>19</v>
      </c>
    </row>
    <row r="4731" spans="1:11" x14ac:dyDescent="0.35">
      <c r="A4731">
        <v>4730</v>
      </c>
      <c r="B4731" t="s">
        <v>13505</v>
      </c>
      <c r="C4731">
        <v>21</v>
      </c>
      <c r="D4731" t="s">
        <v>13506</v>
      </c>
      <c r="E4731" t="s">
        <v>40</v>
      </c>
      <c r="F4731" t="s">
        <v>34</v>
      </c>
      <c r="G4731" t="s">
        <v>24</v>
      </c>
      <c r="H4731" t="s">
        <v>25</v>
      </c>
      <c r="I4731" t="s">
        <v>26</v>
      </c>
      <c r="J4731" t="s">
        <v>13507</v>
      </c>
      <c r="K4731" t="s">
        <v>76</v>
      </c>
    </row>
    <row r="4732" spans="1:11" x14ac:dyDescent="0.35">
      <c r="A4732">
        <v>4731</v>
      </c>
      <c r="B4732" t="s">
        <v>13508</v>
      </c>
      <c r="C4732">
        <v>23</v>
      </c>
      <c r="D4732" t="s">
        <v>13509</v>
      </c>
      <c r="E4732" t="s">
        <v>133</v>
      </c>
      <c r="F4732" t="s">
        <v>32</v>
      </c>
      <c r="G4732" t="s">
        <v>52</v>
      </c>
      <c r="H4732" t="s">
        <v>13</v>
      </c>
      <c r="I4732" t="s">
        <v>35</v>
      </c>
      <c r="J4732" t="s">
        <v>13510</v>
      </c>
      <c r="K4732" t="s">
        <v>76</v>
      </c>
    </row>
    <row r="4733" spans="1:11" x14ac:dyDescent="0.35">
      <c r="A4733">
        <v>4732</v>
      </c>
      <c r="B4733" t="s">
        <v>13511</v>
      </c>
      <c r="C4733">
        <v>28</v>
      </c>
      <c r="D4733" t="s">
        <v>13512</v>
      </c>
      <c r="E4733" t="s">
        <v>67</v>
      </c>
      <c r="F4733" t="s">
        <v>22</v>
      </c>
      <c r="G4733" t="s">
        <v>80</v>
      </c>
      <c r="H4733" t="s">
        <v>32</v>
      </c>
      <c r="I4733" t="s">
        <v>146</v>
      </c>
      <c r="J4733" t="s">
        <v>13513</v>
      </c>
      <c r="K4733" t="s">
        <v>28</v>
      </c>
    </row>
    <row r="4734" spans="1:11" x14ac:dyDescent="0.35">
      <c r="A4734">
        <v>4733</v>
      </c>
      <c r="B4734" t="s">
        <v>13514</v>
      </c>
      <c r="C4734">
        <v>22</v>
      </c>
      <c r="D4734" t="s">
        <v>13515</v>
      </c>
      <c r="E4734" t="s">
        <v>32</v>
      </c>
      <c r="F4734" t="s">
        <v>32</v>
      </c>
      <c r="G4734" t="s">
        <v>33</v>
      </c>
      <c r="H4734" t="s">
        <v>34</v>
      </c>
      <c r="I4734" t="s">
        <v>17</v>
      </c>
      <c r="J4734" t="s">
        <v>13516</v>
      </c>
      <c r="K4734" t="s">
        <v>44</v>
      </c>
    </row>
    <row r="4735" spans="1:11" x14ac:dyDescent="0.35">
      <c r="A4735">
        <v>4734</v>
      </c>
      <c r="B4735" t="s">
        <v>13517</v>
      </c>
      <c r="C4735">
        <v>25</v>
      </c>
      <c r="D4735" t="s">
        <v>13518</v>
      </c>
      <c r="E4735" t="s">
        <v>25</v>
      </c>
      <c r="F4735" t="s">
        <v>23</v>
      </c>
      <c r="G4735" t="s">
        <v>87</v>
      </c>
      <c r="H4735" t="s">
        <v>79</v>
      </c>
      <c r="I4735" t="s">
        <v>146</v>
      </c>
      <c r="J4735" t="s">
        <v>13519</v>
      </c>
      <c r="K4735" t="s">
        <v>28</v>
      </c>
    </row>
    <row r="4736" spans="1:11" x14ac:dyDescent="0.35">
      <c r="A4736">
        <v>4735</v>
      </c>
      <c r="B4736" t="s">
        <v>13520</v>
      </c>
      <c r="C4736">
        <v>22</v>
      </c>
      <c r="D4736" t="s">
        <v>13521</v>
      </c>
      <c r="E4736" t="s">
        <v>101</v>
      </c>
      <c r="F4736" t="s">
        <v>42</v>
      </c>
      <c r="G4736" t="s">
        <v>80</v>
      </c>
      <c r="H4736" t="s">
        <v>32</v>
      </c>
      <c r="I4736" t="s">
        <v>63</v>
      </c>
      <c r="J4736" t="s">
        <v>13522</v>
      </c>
      <c r="K4736" t="s">
        <v>44</v>
      </c>
    </row>
    <row r="4737" spans="1:11" x14ac:dyDescent="0.35">
      <c r="A4737">
        <v>4736</v>
      </c>
      <c r="B4737" t="s">
        <v>13523</v>
      </c>
      <c r="C4737">
        <v>26</v>
      </c>
      <c r="D4737" t="s">
        <v>13524</v>
      </c>
      <c r="E4737" t="s">
        <v>57</v>
      </c>
      <c r="F4737" t="s">
        <v>23</v>
      </c>
      <c r="G4737" t="s">
        <v>62</v>
      </c>
      <c r="H4737" t="s">
        <v>23</v>
      </c>
      <c r="I4737" t="s">
        <v>63</v>
      </c>
      <c r="J4737" t="s">
        <v>13525</v>
      </c>
      <c r="K4737" t="s">
        <v>19</v>
      </c>
    </row>
    <row r="4738" spans="1:11" x14ac:dyDescent="0.35">
      <c r="A4738">
        <v>4737</v>
      </c>
      <c r="B4738" t="s">
        <v>3261</v>
      </c>
      <c r="C4738">
        <v>26</v>
      </c>
      <c r="D4738" t="s">
        <v>13526</v>
      </c>
      <c r="E4738" t="s">
        <v>23</v>
      </c>
      <c r="F4738" t="s">
        <v>14</v>
      </c>
      <c r="G4738" t="s">
        <v>52</v>
      </c>
      <c r="H4738" t="s">
        <v>13</v>
      </c>
      <c r="I4738" t="s">
        <v>88</v>
      </c>
      <c r="J4738" t="s">
        <v>13527</v>
      </c>
      <c r="K4738" t="s">
        <v>44</v>
      </c>
    </row>
    <row r="4739" spans="1:11" x14ac:dyDescent="0.35">
      <c r="A4739">
        <v>4738</v>
      </c>
      <c r="B4739" t="s">
        <v>13528</v>
      </c>
      <c r="C4739">
        <v>30</v>
      </c>
      <c r="D4739" t="s">
        <v>13529</v>
      </c>
      <c r="E4739" t="s">
        <v>101</v>
      </c>
      <c r="F4739" t="s">
        <v>40</v>
      </c>
      <c r="G4739" t="s">
        <v>47</v>
      </c>
      <c r="H4739" t="s">
        <v>31</v>
      </c>
      <c r="I4739" t="s">
        <v>26</v>
      </c>
      <c r="J4739" t="s">
        <v>13530</v>
      </c>
      <c r="K4739" t="s">
        <v>19</v>
      </c>
    </row>
    <row r="4740" spans="1:11" x14ac:dyDescent="0.35">
      <c r="A4740">
        <v>4739</v>
      </c>
      <c r="B4740" t="s">
        <v>13531</v>
      </c>
      <c r="C4740">
        <v>30</v>
      </c>
      <c r="D4740" t="s">
        <v>13532</v>
      </c>
      <c r="E4740" t="s">
        <v>31</v>
      </c>
      <c r="F4740" t="s">
        <v>133</v>
      </c>
      <c r="G4740" t="s">
        <v>33</v>
      </c>
      <c r="H4740" t="s">
        <v>34</v>
      </c>
      <c r="I4740" t="s">
        <v>116</v>
      </c>
      <c r="J4740" t="s">
        <v>13533</v>
      </c>
      <c r="K4740" t="s">
        <v>44</v>
      </c>
    </row>
    <row r="4741" spans="1:11" x14ac:dyDescent="0.35">
      <c r="A4741">
        <v>4740</v>
      </c>
      <c r="B4741" t="s">
        <v>13534</v>
      </c>
      <c r="C4741">
        <v>27</v>
      </c>
      <c r="D4741" t="s">
        <v>13535</v>
      </c>
      <c r="E4741" t="s">
        <v>22</v>
      </c>
      <c r="F4741" t="s">
        <v>34</v>
      </c>
      <c r="G4741" t="s">
        <v>62</v>
      </c>
      <c r="H4741" t="s">
        <v>23</v>
      </c>
      <c r="I4741" t="s">
        <v>68</v>
      </c>
      <c r="J4741">
        <f>1-910-685-6762</f>
        <v>-8356</v>
      </c>
      <c r="K4741" t="s">
        <v>37</v>
      </c>
    </row>
    <row r="4742" spans="1:11" x14ac:dyDescent="0.35">
      <c r="A4742">
        <v>4741</v>
      </c>
      <c r="B4742" t="s">
        <v>13536</v>
      </c>
      <c r="C4742">
        <v>22</v>
      </c>
      <c r="D4742" t="s">
        <v>13537</v>
      </c>
      <c r="E4742" t="s">
        <v>22</v>
      </c>
      <c r="F4742" t="s">
        <v>22</v>
      </c>
      <c r="G4742" t="s">
        <v>62</v>
      </c>
      <c r="H4742" t="s">
        <v>23</v>
      </c>
      <c r="I4742" t="s">
        <v>53</v>
      </c>
      <c r="J4742" t="s">
        <v>13538</v>
      </c>
      <c r="K4742" t="s">
        <v>76</v>
      </c>
    </row>
    <row r="4743" spans="1:11" x14ac:dyDescent="0.35">
      <c r="A4743">
        <v>4742</v>
      </c>
      <c r="B4743" t="s">
        <v>13539</v>
      </c>
      <c r="C4743">
        <v>29</v>
      </c>
      <c r="D4743" t="s">
        <v>13540</v>
      </c>
      <c r="E4743" t="s">
        <v>177</v>
      </c>
      <c r="F4743" t="s">
        <v>177</v>
      </c>
      <c r="G4743" t="s">
        <v>87</v>
      </c>
      <c r="H4743" t="s">
        <v>79</v>
      </c>
      <c r="I4743" t="s">
        <v>146</v>
      </c>
      <c r="J4743" t="s">
        <v>13541</v>
      </c>
      <c r="K4743" t="s">
        <v>19</v>
      </c>
    </row>
    <row r="4744" spans="1:11" x14ac:dyDescent="0.35">
      <c r="A4744">
        <v>4743</v>
      </c>
      <c r="B4744" t="s">
        <v>13542</v>
      </c>
      <c r="C4744">
        <v>24</v>
      </c>
      <c r="D4744" t="s">
        <v>13543</v>
      </c>
      <c r="E4744" t="s">
        <v>32</v>
      </c>
      <c r="F4744" t="s">
        <v>32</v>
      </c>
      <c r="G4744" t="s">
        <v>52</v>
      </c>
      <c r="H4744" t="s">
        <v>13</v>
      </c>
      <c r="I4744" t="s">
        <v>48</v>
      </c>
      <c r="J4744" t="s">
        <v>13544</v>
      </c>
      <c r="K4744" t="s">
        <v>28</v>
      </c>
    </row>
    <row r="4745" spans="1:11" x14ac:dyDescent="0.35">
      <c r="A4745">
        <v>4744</v>
      </c>
      <c r="B4745" t="s">
        <v>13545</v>
      </c>
      <c r="C4745">
        <v>23</v>
      </c>
      <c r="D4745" t="s">
        <v>13546</v>
      </c>
      <c r="E4745" t="s">
        <v>177</v>
      </c>
      <c r="F4745" t="s">
        <v>22</v>
      </c>
      <c r="G4745" t="s">
        <v>120</v>
      </c>
      <c r="H4745" t="s">
        <v>57</v>
      </c>
      <c r="I4745" t="s">
        <v>48</v>
      </c>
      <c r="J4745" t="s">
        <v>13547</v>
      </c>
      <c r="K4745" t="s">
        <v>76</v>
      </c>
    </row>
    <row r="4746" spans="1:11" x14ac:dyDescent="0.35">
      <c r="A4746">
        <v>4745</v>
      </c>
      <c r="B4746" t="s">
        <v>13548</v>
      </c>
      <c r="C4746">
        <v>29</v>
      </c>
      <c r="D4746" t="s">
        <v>13549</v>
      </c>
      <c r="E4746" t="s">
        <v>14</v>
      </c>
      <c r="F4746" t="s">
        <v>40</v>
      </c>
      <c r="G4746" t="s">
        <v>120</v>
      </c>
      <c r="H4746" t="s">
        <v>57</v>
      </c>
      <c r="I4746" t="s">
        <v>91</v>
      </c>
      <c r="J4746" t="s">
        <v>13550</v>
      </c>
      <c r="K4746" t="s">
        <v>28</v>
      </c>
    </row>
    <row r="4747" spans="1:11" x14ac:dyDescent="0.35">
      <c r="A4747">
        <v>4746</v>
      </c>
      <c r="B4747" t="s">
        <v>13551</v>
      </c>
      <c r="C4747">
        <v>25</v>
      </c>
      <c r="D4747" t="s">
        <v>13552</v>
      </c>
      <c r="E4747" t="s">
        <v>169</v>
      </c>
      <c r="F4747" t="s">
        <v>25</v>
      </c>
      <c r="G4747" t="s">
        <v>87</v>
      </c>
      <c r="H4747" t="s">
        <v>79</v>
      </c>
      <c r="I4747" t="s">
        <v>58</v>
      </c>
      <c r="J4747" t="s">
        <v>13553</v>
      </c>
      <c r="K4747" t="s">
        <v>19</v>
      </c>
    </row>
    <row r="4748" spans="1:11" x14ac:dyDescent="0.35">
      <c r="A4748">
        <v>4747</v>
      </c>
      <c r="B4748" t="s">
        <v>13554</v>
      </c>
      <c r="C4748">
        <v>30</v>
      </c>
      <c r="D4748" t="s">
        <v>13555</v>
      </c>
      <c r="E4748" t="s">
        <v>16</v>
      </c>
      <c r="F4748" t="s">
        <v>79</v>
      </c>
      <c r="G4748" t="s">
        <v>80</v>
      </c>
      <c r="H4748" t="s">
        <v>32</v>
      </c>
      <c r="I4748" t="s">
        <v>26</v>
      </c>
      <c r="J4748" t="s">
        <v>13556</v>
      </c>
      <c r="K4748" t="s">
        <v>19</v>
      </c>
    </row>
    <row r="4749" spans="1:11" x14ac:dyDescent="0.35">
      <c r="A4749">
        <v>4748</v>
      </c>
      <c r="B4749" t="s">
        <v>13557</v>
      </c>
      <c r="C4749">
        <v>28</v>
      </c>
      <c r="D4749" t="s">
        <v>13558</v>
      </c>
      <c r="E4749" t="s">
        <v>40</v>
      </c>
      <c r="F4749" t="s">
        <v>13</v>
      </c>
      <c r="G4749" t="s">
        <v>33</v>
      </c>
      <c r="H4749" t="s">
        <v>34</v>
      </c>
      <c r="I4749" t="s">
        <v>153</v>
      </c>
      <c r="J4749" t="s">
        <v>13559</v>
      </c>
      <c r="K4749" t="s">
        <v>37</v>
      </c>
    </row>
    <row r="4750" spans="1:11" x14ac:dyDescent="0.35">
      <c r="A4750">
        <v>4749</v>
      </c>
      <c r="B4750" t="s">
        <v>13560</v>
      </c>
      <c r="C4750">
        <v>30</v>
      </c>
      <c r="D4750" t="s">
        <v>13561</v>
      </c>
      <c r="E4750" t="s">
        <v>101</v>
      </c>
      <c r="F4750" t="s">
        <v>22</v>
      </c>
      <c r="G4750" t="s">
        <v>41</v>
      </c>
      <c r="H4750" t="s">
        <v>42</v>
      </c>
      <c r="I4750" t="s">
        <v>146</v>
      </c>
      <c r="J4750">
        <v>5455149461</v>
      </c>
      <c r="K4750" t="s">
        <v>44</v>
      </c>
    </row>
    <row r="4751" spans="1:11" x14ac:dyDescent="0.35">
      <c r="A4751">
        <v>4750</v>
      </c>
      <c r="B4751" t="s">
        <v>13562</v>
      </c>
      <c r="C4751">
        <v>23</v>
      </c>
      <c r="D4751" t="s">
        <v>13563</v>
      </c>
      <c r="E4751" t="s">
        <v>101</v>
      </c>
      <c r="F4751" t="s">
        <v>101</v>
      </c>
      <c r="G4751" t="s">
        <v>24</v>
      </c>
      <c r="H4751" t="s">
        <v>25</v>
      </c>
      <c r="I4751" t="s">
        <v>153</v>
      </c>
      <c r="J4751" t="s">
        <v>13564</v>
      </c>
      <c r="K4751" t="s">
        <v>44</v>
      </c>
    </row>
    <row r="4752" spans="1:11" x14ac:dyDescent="0.35">
      <c r="A4752">
        <v>4751</v>
      </c>
      <c r="B4752" t="s">
        <v>13565</v>
      </c>
      <c r="C4752">
        <v>24</v>
      </c>
      <c r="D4752" t="s">
        <v>13566</v>
      </c>
      <c r="E4752" t="s">
        <v>169</v>
      </c>
      <c r="F4752" t="s">
        <v>169</v>
      </c>
      <c r="G4752" t="s">
        <v>120</v>
      </c>
      <c r="H4752" t="s">
        <v>57</v>
      </c>
      <c r="I4752" t="s">
        <v>63</v>
      </c>
      <c r="J4752" t="s">
        <v>13567</v>
      </c>
      <c r="K4752" t="s">
        <v>37</v>
      </c>
    </row>
    <row r="4753" spans="1:11" x14ac:dyDescent="0.35">
      <c r="A4753">
        <v>4752</v>
      </c>
      <c r="B4753" t="s">
        <v>13568</v>
      </c>
      <c r="C4753">
        <v>21</v>
      </c>
      <c r="D4753" t="s">
        <v>13569</v>
      </c>
      <c r="E4753" t="s">
        <v>31</v>
      </c>
      <c r="F4753" t="s">
        <v>22</v>
      </c>
      <c r="G4753" t="s">
        <v>47</v>
      </c>
      <c r="H4753" t="s">
        <v>31</v>
      </c>
      <c r="I4753" t="s">
        <v>63</v>
      </c>
      <c r="J4753" t="s">
        <v>13570</v>
      </c>
      <c r="K4753" t="s">
        <v>37</v>
      </c>
    </row>
    <row r="4754" spans="1:11" x14ac:dyDescent="0.35">
      <c r="A4754">
        <v>4753</v>
      </c>
      <c r="B4754" t="s">
        <v>13571</v>
      </c>
      <c r="C4754">
        <v>25</v>
      </c>
      <c r="D4754" t="s">
        <v>13572</v>
      </c>
      <c r="E4754" t="s">
        <v>25</v>
      </c>
      <c r="F4754" t="s">
        <v>169</v>
      </c>
      <c r="G4754" t="s">
        <v>87</v>
      </c>
      <c r="H4754" t="s">
        <v>79</v>
      </c>
      <c r="I4754" t="s">
        <v>91</v>
      </c>
      <c r="J4754" t="s">
        <v>13573</v>
      </c>
      <c r="K4754" t="s">
        <v>76</v>
      </c>
    </row>
    <row r="4755" spans="1:11" x14ac:dyDescent="0.35">
      <c r="A4755">
        <v>4754</v>
      </c>
      <c r="B4755" t="s">
        <v>13574</v>
      </c>
      <c r="C4755">
        <v>22</v>
      </c>
      <c r="D4755" t="s">
        <v>13575</v>
      </c>
      <c r="E4755" t="s">
        <v>42</v>
      </c>
      <c r="F4755" t="s">
        <v>169</v>
      </c>
      <c r="G4755" t="s">
        <v>80</v>
      </c>
      <c r="H4755" t="s">
        <v>32</v>
      </c>
      <c r="I4755" t="s">
        <v>88</v>
      </c>
      <c r="J4755" t="s">
        <v>13576</v>
      </c>
      <c r="K4755" t="s">
        <v>37</v>
      </c>
    </row>
    <row r="4756" spans="1:11" x14ac:dyDescent="0.35">
      <c r="A4756">
        <v>4755</v>
      </c>
      <c r="B4756" t="s">
        <v>13577</v>
      </c>
      <c r="C4756">
        <v>20</v>
      </c>
      <c r="D4756" t="s">
        <v>13578</v>
      </c>
      <c r="E4756" t="s">
        <v>201</v>
      </c>
      <c r="F4756" t="s">
        <v>57</v>
      </c>
      <c r="G4756" t="s">
        <v>87</v>
      </c>
      <c r="H4756" t="s">
        <v>79</v>
      </c>
      <c r="I4756" t="s">
        <v>53</v>
      </c>
      <c r="J4756" t="s">
        <v>13579</v>
      </c>
      <c r="K4756" t="s">
        <v>37</v>
      </c>
    </row>
    <row r="4757" spans="1:11" x14ac:dyDescent="0.35">
      <c r="A4757">
        <v>4756</v>
      </c>
      <c r="B4757" t="s">
        <v>13580</v>
      </c>
      <c r="C4757">
        <v>30</v>
      </c>
      <c r="D4757" t="s">
        <v>13581</v>
      </c>
      <c r="E4757" t="s">
        <v>22</v>
      </c>
      <c r="F4757" t="s">
        <v>79</v>
      </c>
      <c r="G4757" t="s">
        <v>62</v>
      </c>
      <c r="H4757" t="s">
        <v>23</v>
      </c>
      <c r="I4757" t="s">
        <v>17</v>
      </c>
      <c r="J4757" t="s">
        <v>13582</v>
      </c>
      <c r="K4757" t="s">
        <v>19</v>
      </c>
    </row>
    <row r="4758" spans="1:11" x14ac:dyDescent="0.35">
      <c r="A4758">
        <v>4757</v>
      </c>
      <c r="B4758" t="s">
        <v>13583</v>
      </c>
      <c r="C4758">
        <v>29</v>
      </c>
      <c r="D4758" t="s">
        <v>13584</v>
      </c>
      <c r="E4758" t="s">
        <v>177</v>
      </c>
      <c r="F4758" t="s">
        <v>169</v>
      </c>
      <c r="G4758" t="s">
        <v>120</v>
      </c>
      <c r="H4758" t="s">
        <v>57</v>
      </c>
      <c r="I4758" t="s">
        <v>153</v>
      </c>
      <c r="J4758" t="s">
        <v>13585</v>
      </c>
      <c r="K4758" t="s">
        <v>76</v>
      </c>
    </row>
    <row r="4759" spans="1:11" x14ac:dyDescent="0.35">
      <c r="A4759">
        <v>4758</v>
      </c>
      <c r="B4759" t="s">
        <v>13586</v>
      </c>
      <c r="C4759">
        <v>24</v>
      </c>
      <c r="D4759" t="s">
        <v>13587</v>
      </c>
      <c r="E4759" t="s">
        <v>25</v>
      </c>
      <c r="F4759" t="s">
        <v>57</v>
      </c>
      <c r="G4759" t="s">
        <v>120</v>
      </c>
      <c r="H4759" t="s">
        <v>57</v>
      </c>
      <c r="I4759" t="s">
        <v>170</v>
      </c>
      <c r="J4759">
        <v>5043044101</v>
      </c>
      <c r="K4759" t="s">
        <v>76</v>
      </c>
    </row>
    <row r="4760" spans="1:11" x14ac:dyDescent="0.35">
      <c r="A4760">
        <v>4759</v>
      </c>
      <c r="B4760" t="s">
        <v>13588</v>
      </c>
      <c r="C4760">
        <v>23</v>
      </c>
      <c r="D4760" t="s">
        <v>13589</v>
      </c>
      <c r="E4760" t="s">
        <v>22</v>
      </c>
      <c r="F4760" t="s">
        <v>32</v>
      </c>
      <c r="G4760" t="s">
        <v>24</v>
      </c>
      <c r="H4760" t="s">
        <v>25</v>
      </c>
      <c r="I4760" t="s">
        <v>26</v>
      </c>
      <c r="J4760" t="s">
        <v>13590</v>
      </c>
      <c r="K4760" t="s">
        <v>37</v>
      </c>
    </row>
    <row r="4761" spans="1:11" x14ac:dyDescent="0.35">
      <c r="A4761">
        <v>4760</v>
      </c>
      <c r="B4761" t="s">
        <v>13591</v>
      </c>
      <c r="C4761">
        <v>25</v>
      </c>
      <c r="D4761" t="s">
        <v>13592</v>
      </c>
      <c r="E4761" t="s">
        <v>16</v>
      </c>
      <c r="F4761" t="s">
        <v>79</v>
      </c>
      <c r="G4761" t="s">
        <v>15</v>
      </c>
      <c r="H4761" t="s">
        <v>16</v>
      </c>
      <c r="I4761" t="s">
        <v>91</v>
      </c>
      <c r="J4761" t="s">
        <v>13593</v>
      </c>
      <c r="K4761" t="s">
        <v>28</v>
      </c>
    </row>
    <row r="4762" spans="1:11" x14ac:dyDescent="0.35">
      <c r="A4762">
        <v>4761</v>
      </c>
      <c r="B4762" t="s">
        <v>13594</v>
      </c>
      <c r="C4762">
        <v>24</v>
      </c>
      <c r="D4762" t="s">
        <v>13595</v>
      </c>
      <c r="E4762" t="s">
        <v>16</v>
      </c>
      <c r="F4762" t="s">
        <v>67</v>
      </c>
      <c r="G4762" t="s">
        <v>62</v>
      </c>
      <c r="H4762" t="s">
        <v>23</v>
      </c>
      <c r="I4762" t="s">
        <v>26</v>
      </c>
      <c r="J4762" t="s">
        <v>13596</v>
      </c>
      <c r="K4762" t="s">
        <v>76</v>
      </c>
    </row>
    <row r="4763" spans="1:11" x14ac:dyDescent="0.35">
      <c r="A4763">
        <v>4762</v>
      </c>
      <c r="B4763" t="s">
        <v>13597</v>
      </c>
      <c r="C4763">
        <v>26</v>
      </c>
      <c r="D4763" t="s">
        <v>13598</v>
      </c>
      <c r="E4763" t="s">
        <v>23</v>
      </c>
      <c r="F4763" t="s">
        <v>67</v>
      </c>
      <c r="G4763" t="s">
        <v>24</v>
      </c>
      <c r="H4763" t="s">
        <v>25</v>
      </c>
      <c r="I4763" t="s">
        <v>63</v>
      </c>
      <c r="J4763" t="s">
        <v>13599</v>
      </c>
      <c r="K4763" t="s">
        <v>28</v>
      </c>
    </row>
    <row r="4764" spans="1:11" x14ac:dyDescent="0.35">
      <c r="A4764">
        <v>4763</v>
      </c>
      <c r="B4764" t="s">
        <v>13600</v>
      </c>
      <c r="C4764">
        <v>23</v>
      </c>
      <c r="D4764" t="s">
        <v>13601</v>
      </c>
      <c r="E4764" t="s">
        <v>32</v>
      </c>
      <c r="F4764" t="s">
        <v>25</v>
      </c>
      <c r="G4764" t="s">
        <v>24</v>
      </c>
      <c r="H4764" t="s">
        <v>25</v>
      </c>
      <c r="I4764" t="s">
        <v>58</v>
      </c>
      <c r="J4764" t="s">
        <v>13602</v>
      </c>
      <c r="K4764" t="s">
        <v>76</v>
      </c>
    </row>
    <row r="4765" spans="1:11" x14ac:dyDescent="0.35">
      <c r="A4765">
        <v>4764</v>
      </c>
      <c r="B4765" t="s">
        <v>13603</v>
      </c>
      <c r="C4765">
        <v>26</v>
      </c>
      <c r="D4765" t="s">
        <v>13604</v>
      </c>
      <c r="E4765" t="s">
        <v>22</v>
      </c>
      <c r="F4765" t="s">
        <v>34</v>
      </c>
      <c r="G4765" t="s">
        <v>47</v>
      </c>
      <c r="H4765" t="s">
        <v>31</v>
      </c>
      <c r="I4765" t="s">
        <v>58</v>
      </c>
      <c r="J4765" t="s">
        <v>13605</v>
      </c>
      <c r="K4765" t="s">
        <v>28</v>
      </c>
    </row>
    <row r="4766" spans="1:11" x14ac:dyDescent="0.35">
      <c r="A4766">
        <v>4765</v>
      </c>
      <c r="B4766" t="s">
        <v>13606</v>
      </c>
      <c r="C4766">
        <v>21</v>
      </c>
      <c r="D4766" t="s">
        <v>13607</v>
      </c>
      <c r="E4766" t="s">
        <v>169</v>
      </c>
      <c r="F4766" t="s">
        <v>34</v>
      </c>
      <c r="G4766" t="s">
        <v>120</v>
      </c>
      <c r="H4766" t="s">
        <v>57</v>
      </c>
      <c r="I4766" t="s">
        <v>35</v>
      </c>
      <c r="J4766" t="s">
        <v>13608</v>
      </c>
      <c r="K4766" t="s">
        <v>28</v>
      </c>
    </row>
    <row r="4767" spans="1:11" x14ac:dyDescent="0.35">
      <c r="A4767">
        <v>4766</v>
      </c>
      <c r="B4767" t="s">
        <v>10783</v>
      </c>
      <c r="C4767">
        <v>30</v>
      </c>
      <c r="D4767" t="s">
        <v>13609</v>
      </c>
      <c r="E4767" t="s">
        <v>79</v>
      </c>
      <c r="F4767" t="s">
        <v>25</v>
      </c>
      <c r="G4767" t="s">
        <v>15</v>
      </c>
      <c r="H4767" t="s">
        <v>16</v>
      </c>
      <c r="I4767" t="s">
        <v>68</v>
      </c>
      <c r="J4767" t="s">
        <v>13610</v>
      </c>
      <c r="K4767" t="s">
        <v>28</v>
      </c>
    </row>
    <row r="4768" spans="1:11" x14ac:dyDescent="0.35">
      <c r="A4768">
        <v>4767</v>
      </c>
      <c r="B4768" t="s">
        <v>7587</v>
      </c>
      <c r="C4768">
        <v>26</v>
      </c>
      <c r="D4768" t="s">
        <v>13611</v>
      </c>
      <c r="E4768" t="s">
        <v>31</v>
      </c>
      <c r="F4768" t="s">
        <v>169</v>
      </c>
      <c r="G4768" t="s">
        <v>52</v>
      </c>
      <c r="H4768" t="s">
        <v>13</v>
      </c>
      <c r="I4768" t="s">
        <v>146</v>
      </c>
      <c r="J4768" t="s">
        <v>13612</v>
      </c>
      <c r="K4768" t="s">
        <v>76</v>
      </c>
    </row>
    <row r="4769" spans="1:11" x14ac:dyDescent="0.35">
      <c r="A4769">
        <v>4768</v>
      </c>
      <c r="B4769" t="s">
        <v>13613</v>
      </c>
      <c r="C4769">
        <v>29</v>
      </c>
      <c r="D4769" t="s">
        <v>13614</v>
      </c>
      <c r="E4769" t="s">
        <v>13</v>
      </c>
      <c r="F4769" t="s">
        <v>67</v>
      </c>
      <c r="G4769" t="s">
        <v>33</v>
      </c>
      <c r="H4769" t="s">
        <v>34</v>
      </c>
      <c r="I4769" t="s">
        <v>35</v>
      </c>
      <c r="J4769" t="s">
        <v>13615</v>
      </c>
      <c r="K4769" t="s">
        <v>37</v>
      </c>
    </row>
    <row r="4770" spans="1:11" x14ac:dyDescent="0.35">
      <c r="A4770">
        <v>4769</v>
      </c>
      <c r="B4770" t="s">
        <v>13616</v>
      </c>
      <c r="C4770">
        <v>30</v>
      </c>
      <c r="D4770" t="s">
        <v>13617</v>
      </c>
      <c r="E4770" t="s">
        <v>14</v>
      </c>
      <c r="F4770" t="s">
        <v>42</v>
      </c>
      <c r="G4770" t="s">
        <v>120</v>
      </c>
      <c r="H4770" t="s">
        <v>57</v>
      </c>
      <c r="I4770" t="s">
        <v>26</v>
      </c>
      <c r="J4770" t="s">
        <v>13618</v>
      </c>
      <c r="K4770" t="s">
        <v>76</v>
      </c>
    </row>
    <row r="4771" spans="1:11" x14ac:dyDescent="0.35">
      <c r="A4771">
        <v>4770</v>
      </c>
      <c r="B4771" t="s">
        <v>13619</v>
      </c>
      <c r="C4771">
        <v>30</v>
      </c>
      <c r="D4771" t="s">
        <v>13620</v>
      </c>
      <c r="E4771" t="s">
        <v>169</v>
      </c>
      <c r="F4771" t="s">
        <v>31</v>
      </c>
      <c r="G4771" t="s">
        <v>62</v>
      </c>
      <c r="H4771" t="s">
        <v>23</v>
      </c>
      <c r="I4771" t="s">
        <v>53</v>
      </c>
      <c r="J4771" t="s">
        <v>13621</v>
      </c>
      <c r="K4771" t="s">
        <v>44</v>
      </c>
    </row>
    <row r="4772" spans="1:11" x14ac:dyDescent="0.35">
      <c r="A4772">
        <v>4771</v>
      </c>
      <c r="B4772" t="s">
        <v>13622</v>
      </c>
      <c r="C4772">
        <v>22</v>
      </c>
      <c r="D4772" t="s">
        <v>13623</v>
      </c>
      <c r="E4772" t="s">
        <v>57</v>
      </c>
      <c r="F4772" t="s">
        <v>101</v>
      </c>
      <c r="G4772" t="s">
        <v>80</v>
      </c>
      <c r="H4772" t="s">
        <v>32</v>
      </c>
      <c r="I4772" t="s">
        <v>35</v>
      </c>
      <c r="J4772" t="s">
        <v>13624</v>
      </c>
      <c r="K4772" t="s">
        <v>28</v>
      </c>
    </row>
    <row r="4773" spans="1:11" x14ac:dyDescent="0.35">
      <c r="A4773">
        <v>4772</v>
      </c>
      <c r="B4773" t="s">
        <v>13625</v>
      </c>
      <c r="C4773">
        <v>26</v>
      </c>
      <c r="D4773" t="s">
        <v>13626</v>
      </c>
      <c r="E4773" t="s">
        <v>25</v>
      </c>
      <c r="F4773" t="s">
        <v>34</v>
      </c>
      <c r="G4773" t="s">
        <v>15</v>
      </c>
      <c r="H4773" t="s">
        <v>16</v>
      </c>
      <c r="I4773" t="s">
        <v>35</v>
      </c>
      <c r="J4773" t="s">
        <v>13627</v>
      </c>
      <c r="K4773" t="s">
        <v>44</v>
      </c>
    </row>
    <row r="4774" spans="1:11" x14ac:dyDescent="0.35">
      <c r="A4774">
        <v>4773</v>
      </c>
      <c r="B4774" t="s">
        <v>13628</v>
      </c>
      <c r="C4774">
        <v>29</v>
      </c>
      <c r="D4774" t="s">
        <v>13629</v>
      </c>
      <c r="E4774" t="s">
        <v>177</v>
      </c>
      <c r="F4774" t="s">
        <v>32</v>
      </c>
      <c r="G4774" t="s">
        <v>33</v>
      </c>
      <c r="H4774" t="s">
        <v>34</v>
      </c>
      <c r="I4774" t="s">
        <v>58</v>
      </c>
      <c r="J4774" t="s">
        <v>13630</v>
      </c>
      <c r="K4774" t="s">
        <v>19</v>
      </c>
    </row>
    <row r="4775" spans="1:11" x14ac:dyDescent="0.35">
      <c r="A4775">
        <v>4774</v>
      </c>
      <c r="B4775" t="s">
        <v>13631</v>
      </c>
      <c r="C4775">
        <v>29</v>
      </c>
      <c r="D4775" t="s">
        <v>13632</v>
      </c>
      <c r="E4775" t="s">
        <v>67</v>
      </c>
      <c r="F4775" t="s">
        <v>34</v>
      </c>
      <c r="G4775" t="s">
        <v>52</v>
      </c>
      <c r="H4775" t="s">
        <v>13</v>
      </c>
      <c r="I4775" t="s">
        <v>17</v>
      </c>
      <c r="J4775" t="s">
        <v>13633</v>
      </c>
      <c r="K4775" t="s">
        <v>76</v>
      </c>
    </row>
    <row r="4776" spans="1:11" x14ac:dyDescent="0.35">
      <c r="A4776">
        <v>4775</v>
      </c>
      <c r="B4776" t="s">
        <v>13634</v>
      </c>
      <c r="C4776">
        <v>22</v>
      </c>
      <c r="D4776" t="s">
        <v>13635</v>
      </c>
      <c r="E4776" t="s">
        <v>42</v>
      </c>
      <c r="F4776" t="s">
        <v>31</v>
      </c>
      <c r="G4776" t="s">
        <v>33</v>
      </c>
      <c r="H4776" t="s">
        <v>34</v>
      </c>
      <c r="I4776" t="s">
        <v>58</v>
      </c>
      <c r="J4776" t="s">
        <v>13636</v>
      </c>
      <c r="K4776" t="s">
        <v>37</v>
      </c>
    </row>
    <row r="4777" spans="1:11" x14ac:dyDescent="0.35">
      <c r="A4777">
        <v>4776</v>
      </c>
      <c r="B4777" t="s">
        <v>11933</v>
      </c>
      <c r="C4777">
        <v>26</v>
      </c>
      <c r="D4777" t="s">
        <v>13637</v>
      </c>
      <c r="E4777" t="s">
        <v>16</v>
      </c>
      <c r="F4777" t="s">
        <v>67</v>
      </c>
      <c r="G4777" t="s">
        <v>120</v>
      </c>
      <c r="H4777" t="s">
        <v>57</v>
      </c>
      <c r="I4777" t="s">
        <v>146</v>
      </c>
      <c r="J4777">
        <v>927811878</v>
      </c>
      <c r="K4777" t="s">
        <v>44</v>
      </c>
    </row>
    <row r="4778" spans="1:11" x14ac:dyDescent="0.35">
      <c r="A4778">
        <v>4777</v>
      </c>
      <c r="B4778" t="s">
        <v>13638</v>
      </c>
      <c r="C4778">
        <v>23</v>
      </c>
      <c r="D4778" t="s">
        <v>13639</v>
      </c>
      <c r="E4778" t="s">
        <v>13</v>
      </c>
      <c r="F4778" t="s">
        <v>40</v>
      </c>
      <c r="G4778" t="s">
        <v>87</v>
      </c>
      <c r="H4778" t="s">
        <v>79</v>
      </c>
      <c r="I4778" t="s">
        <v>116</v>
      </c>
      <c r="J4778" t="s">
        <v>13640</v>
      </c>
      <c r="K4778" t="s">
        <v>37</v>
      </c>
    </row>
    <row r="4779" spans="1:11" x14ac:dyDescent="0.35">
      <c r="A4779">
        <v>4778</v>
      </c>
      <c r="B4779" t="s">
        <v>13641</v>
      </c>
      <c r="C4779">
        <v>23</v>
      </c>
      <c r="D4779" t="s">
        <v>13642</v>
      </c>
      <c r="E4779" t="s">
        <v>31</v>
      </c>
      <c r="F4779" t="s">
        <v>149</v>
      </c>
      <c r="G4779" t="s">
        <v>87</v>
      </c>
      <c r="H4779" t="s">
        <v>79</v>
      </c>
      <c r="I4779" t="s">
        <v>48</v>
      </c>
      <c r="J4779" t="s">
        <v>13643</v>
      </c>
      <c r="K4779" t="s">
        <v>19</v>
      </c>
    </row>
    <row r="4780" spans="1:11" x14ac:dyDescent="0.35">
      <c r="A4780">
        <v>4779</v>
      </c>
      <c r="B4780" t="s">
        <v>13644</v>
      </c>
      <c r="C4780">
        <v>27</v>
      </c>
      <c r="D4780" t="s">
        <v>13645</v>
      </c>
      <c r="E4780" t="s">
        <v>13</v>
      </c>
      <c r="F4780" t="s">
        <v>23</v>
      </c>
      <c r="G4780" t="s">
        <v>47</v>
      </c>
      <c r="H4780" t="s">
        <v>31</v>
      </c>
      <c r="I4780" t="s">
        <v>48</v>
      </c>
      <c r="J4780" t="s">
        <v>13646</v>
      </c>
      <c r="K4780" t="s">
        <v>28</v>
      </c>
    </row>
    <row r="4781" spans="1:11" x14ac:dyDescent="0.35">
      <c r="A4781">
        <v>4780</v>
      </c>
      <c r="B4781" t="s">
        <v>13647</v>
      </c>
      <c r="C4781">
        <v>28</v>
      </c>
      <c r="D4781" t="s">
        <v>13648</v>
      </c>
      <c r="E4781" t="s">
        <v>57</v>
      </c>
      <c r="F4781" t="s">
        <v>57</v>
      </c>
      <c r="G4781" t="s">
        <v>62</v>
      </c>
      <c r="H4781" t="s">
        <v>23</v>
      </c>
      <c r="I4781" t="s">
        <v>58</v>
      </c>
      <c r="J4781" t="s">
        <v>13649</v>
      </c>
      <c r="K4781" t="s">
        <v>44</v>
      </c>
    </row>
    <row r="4782" spans="1:11" x14ac:dyDescent="0.35">
      <c r="A4782">
        <v>4781</v>
      </c>
      <c r="B4782" t="s">
        <v>13650</v>
      </c>
      <c r="C4782">
        <v>20</v>
      </c>
      <c r="D4782" t="s">
        <v>13651</v>
      </c>
      <c r="E4782" t="s">
        <v>79</v>
      </c>
      <c r="F4782" t="s">
        <v>169</v>
      </c>
      <c r="G4782" t="s">
        <v>41</v>
      </c>
      <c r="H4782" t="s">
        <v>42</v>
      </c>
      <c r="I4782" t="s">
        <v>146</v>
      </c>
      <c r="J4782" t="s">
        <v>13652</v>
      </c>
      <c r="K4782" t="s">
        <v>44</v>
      </c>
    </row>
    <row r="4783" spans="1:11" x14ac:dyDescent="0.35">
      <c r="A4783">
        <v>4782</v>
      </c>
      <c r="B4783" t="s">
        <v>13653</v>
      </c>
      <c r="C4783">
        <v>25</v>
      </c>
      <c r="D4783" t="s">
        <v>13654</v>
      </c>
      <c r="E4783" t="s">
        <v>169</v>
      </c>
      <c r="F4783" t="s">
        <v>34</v>
      </c>
      <c r="G4783" t="s">
        <v>15</v>
      </c>
      <c r="H4783" t="s">
        <v>16</v>
      </c>
      <c r="I4783" t="s">
        <v>116</v>
      </c>
      <c r="J4783" t="s">
        <v>13655</v>
      </c>
      <c r="K4783" t="s">
        <v>19</v>
      </c>
    </row>
    <row r="4784" spans="1:11" x14ac:dyDescent="0.35">
      <c r="A4784">
        <v>4783</v>
      </c>
      <c r="B4784" t="s">
        <v>13656</v>
      </c>
      <c r="C4784">
        <v>26</v>
      </c>
      <c r="D4784" t="s">
        <v>13657</v>
      </c>
      <c r="E4784" t="s">
        <v>32</v>
      </c>
      <c r="F4784" t="s">
        <v>79</v>
      </c>
      <c r="G4784" t="s">
        <v>52</v>
      </c>
      <c r="H4784" t="s">
        <v>13</v>
      </c>
      <c r="I4784" t="s">
        <v>116</v>
      </c>
      <c r="J4784" t="s">
        <v>13658</v>
      </c>
      <c r="K4784" t="s">
        <v>37</v>
      </c>
    </row>
    <row r="4785" spans="1:11" x14ac:dyDescent="0.35">
      <c r="A4785">
        <v>4784</v>
      </c>
      <c r="B4785" t="s">
        <v>13659</v>
      </c>
      <c r="C4785">
        <v>28</v>
      </c>
      <c r="D4785" t="s">
        <v>13660</v>
      </c>
      <c r="E4785" t="s">
        <v>16</v>
      </c>
      <c r="F4785" t="s">
        <v>16</v>
      </c>
      <c r="G4785" t="s">
        <v>52</v>
      </c>
      <c r="H4785" t="s">
        <v>13</v>
      </c>
      <c r="I4785" t="s">
        <v>68</v>
      </c>
      <c r="J4785" t="s">
        <v>13661</v>
      </c>
      <c r="K4785" t="s">
        <v>37</v>
      </c>
    </row>
    <row r="4786" spans="1:11" x14ac:dyDescent="0.35">
      <c r="A4786">
        <v>4785</v>
      </c>
      <c r="B4786" t="s">
        <v>13662</v>
      </c>
      <c r="C4786">
        <v>23</v>
      </c>
      <c r="D4786" t="s">
        <v>13663</v>
      </c>
      <c r="E4786" t="s">
        <v>149</v>
      </c>
      <c r="F4786" t="s">
        <v>34</v>
      </c>
      <c r="G4786" t="s">
        <v>52</v>
      </c>
      <c r="H4786" t="s">
        <v>13</v>
      </c>
      <c r="I4786" t="s">
        <v>53</v>
      </c>
      <c r="J4786" t="s">
        <v>13664</v>
      </c>
      <c r="K4786" t="s">
        <v>37</v>
      </c>
    </row>
    <row r="4787" spans="1:11" x14ac:dyDescent="0.35">
      <c r="A4787">
        <v>4786</v>
      </c>
      <c r="B4787" t="s">
        <v>13665</v>
      </c>
      <c r="C4787">
        <v>27</v>
      </c>
      <c r="D4787" t="s">
        <v>13666</v>
      </c>
      <c r="E4787" t="s">
        <v>42</v>
      </c>
      <c r="F4787" t="s">
        <v>31</v>
      </c>
      <c r="G4787" t="s">
        <v>15</v>
      </c>
      <c r="H4787" t="s">
        <v>16</v>
      </c>
      <c r="I4787" t="s">
        <v>48</v>
      </c>
      <c r="J4787" t="s">
        <v>13667</v>
      </c>
      <c r="K4787" t="s">
        <v>28</v>
      </c>
    </row>
    <row r="4788" spans="1:11" x14ac:dyDescent="0.35">
      <c r="A4788">
        <v>4787</v>
      </c>
      <c r="B4788" t="s">
        <v>13668</v>
      </c>
      <c r="C4788">
        <v>29</v>
      </c>
      <c r="D4788" t="s">
        <v>13669</v>
      </c>
      <c r="E4788" t="s">
        <v>57</v>
      </c>
      <c r="F4788" t="s">
        <v>25</v>
      </c>
      <c r="G4788" t="s">
        <v>24</v>
      </c>
      <c r="H4788" t="s">
        <v>25</v>
      </c>
      <c r="I4788" t="s">
        <v>102</v>
      </c>
      <c r="J4788" t="s">
        <v>13670</v>
      </c>
      <c r="K4788" t="s">
        <v>37</v>
      </c>
    </row>
    <row r="4789" spans="1:11" x14ac:dyDescent="0.35">
      <c r="A4789">
        <v>4788</v>
      </c>
      <c r="B4789" t="s">
        <v>13671</v>
      </c>
      <c r="C4789">
        <v>30</v>
      </c>
      <c r="D4789" t="s">
        <v>13672</v>
      </c>
      <c r="E4789" t="s">
        <v>133</v>
      </c>
      <c r="F4789" t="s">
        <v>42</v>
      </c>
      <c r="G4789" t="s">
        <v>24</v>
      </c>
      <c r="H4789" t="s">
        <v>25</v>
      </c>
      <c r="I4789" t="s">
        <v>170</v>
      </c>
      <c r="J4789" t="s">
        <v>13673</v>
      </c>
      <c r="K4789" t="s">
        <v>37</v>
      </c>
    </row>
    <row r="4790" spans="1:11" x14ac:dyDescent="0.35">
      <c r="A4790">
        <v>4789</v>
      </c>
      <c r="B4790" t="s">
        <v>13674</v>
      </c>
      <c r="C4790">
        <v>20</v>
      </c>
      <c r="D4790" t="s">
        <v>13675</v>
      </c>
      <c r="E4790" t="s">
        <v>133</v>
      </c>
      <c r="F4790" t="s">
        <v>169</v>
      </c>
      <c r="G4790" t="s">
        <v>33</v>
      </c>
      <c r="H4790" t="s">
        <v>34</v>
      </c>
      <c r="I4790" t="s">
        <v>53</v>
      </c>
      <c r="J4790" t="s">
        <v>13676</v>
      </c>
      <c r="K4790" t="s">
        <v>44</v>
      </c>
    </row>
    <row r="4791" spans="1:11" x14ac:dyDescent="0.35">
      <c r="A4791">
        <v>4790</v>
      </c>
      <c r="B4791" t="s">
        <v>13677</v>
      </c>
      <c r="C4791">
        <v>27</v>
      </c>
      <c r="D4791" t="s">
        <v>13678</v>
      </c>
      <c r="E4791" t="s">
        <v>25</v>
      </c>
      <c r="F4791" t="s">
        <v>101</v>
      </c>
      <c r="G4791" t="s">
        <v>47</v>
      </c>
      <c r="H4791" t="s">
        <v>31</v>
      </c>
      <c r="I4791" t="s">
        <v>26</v>
      </c>
      <c r="J4791" t="s">
        <v>13679</v>
      </c>
      <c r="K4791" t="s">
        <v>37</v>
      </c>
    </row>
    <row r="4792" spans="1:11" x14ac:dyDescent="0.35">
      <c r="A4792">
        <v>4791</v>
      </c>
      <c r="B4792" t="s">
        <v>13680</v>
      </c>
      <c r="C4792">
        <v>22</v>
      </c>
      <c r="D4792" t="s">
        <v>13681</v>
      </c>
      <c r="E4792" t="s">
        <v>40</v>
      </c>
      <c r="F4792" t="s">
        <v>25</v>
      </c>
      <c r="G4792" t="s">
        <v>24</v>
      </c>
      <c r="H4792" t="s">
        <v>25</v>
      </c>
      <c r="I4792" t="s">
        <v>170</v>
      </c>
      <c r="J4792" t="s">
        <v>13682</v>
      </c>
      <c r="K4792" t="s">
        <v>19</v>
      </c>
    </row>
    <row r="4793" spans="1:11" x14ac:dyDescent="0.35">
      <c r="A4793">
        <v>4792</v>
      </c>
      <c r="B4793" t="s">
        <v>13683</v>
      </c>
      <c r="C4793">
        <v>28</v>
      </c>
      <c r="D4793" t="s">
        <v>13684</v>
      </c>
      <c r="E4793" t="s">
        <v>16</v>
      </c>
      <c r="F4793" t="s">
        <v>57</v>
      </c>
      <c r="G4793" t="s">
        <v>52</v>
      </c>
      <c r="H4793" t="s">
        <v>13</v>
      </c>
      <c r="I4793" t="s">
        <v>102</v>
      </c>
      <c r="J4793" t="s">
        <v>13685</v>
      </c>
      <c r="K4793" t="s">
        <v>28</v>
      </c>
    </row>
    <row r="4794" spans="1:11" x14ac:dyDescent="0.35">
      <c r="A4794">
        <v>4793</v>
      </c>
      <c r="B4794" t="s">
        <v>13686</v>
      </c>
      <c r="C4794">
        <v>30</v>
      </c>
      <c r="D4794" t="s">
        <v>13687</v>
      </c>
      <c r="E4794" t="s">
        <v>40</v>
      </c>
      <c r="F4794" t="s">
        <v>34</v>
      </c>
      <c r="G4794" t="s">
        <v>24</v>
      </c>
      <c r="H4794" t="s">
        <v>25</v>
      </c>
      <c r="I4794" t="s">
        <v>102</v>
      </c>
      <c r="J4794" t="s">
        <v>13688</v>
      </c>
      <c r="K4794" t="s">
        <v>28</v>
      </c>
    </row>
    <row r="4795" spans="1:11" x14ac:dyDescent="0.35">
      <c r="A4795">
        <v>4794</v>
      </c>
      <c r="B4795" t="s">
        <v>13689</v>
      </c>
      <c r="C4795">
        <v>20</v>
      </c>
      <c r="D4795" t="s">
        <v>13690</v>
      </c>
      <c r="E4795" t="s">
        <v>149</v>
      </c>
      <c r="F4795" t="s">
        <v>101</v>
      </c>
      <c r="G4795" t="s">
        <v>47</v>
      </c>
      <c r="H4795" t="s">
        <v>31</v>
      </c>
      <c r="I4795" t="s">
        <v>170</v>
      </c>
      <c r="J4795" t="s">
        <v>13691</v>
      </c>
      <c r="K4795" t="s">
        <v>37</v>
      </c>
    </row>
    <row r="4796" spans="1:11" x14ac:dyDescent="0.35">
      <c r="A4796">
        <v>4795</v>
      </c>
      <c r="B4796" t="s">
        <v>13692</v>
      </c>
      <c r="C4796">
        <v>22</v>
      </c>
      <c r="D4796" t="s">
        <v>13693</v>
      </c>
      <c r="E4796" t="s">
        <v>101</v>
      </c>
      <c r="F4796" t="s">
        <v>23</v>
      </c>
      <c r="G4796" t="s">
        <v>24</v>
      </c>
      <c r="H4796" t="s">
        <v>25</v>
      </c>
      <c r="I4796" t="s">
        <v>102</v>
      </c>
      <c r="J4796" t="s">
        <v>13694</v>
      </c>
      <c r="K4796" t="s">
        <v>28</v>
      </c>
    </row>
    <row r="4797" spans="1:11" x14ac:dyDescent="0.35">
      <c r="A4797">
        <v>4796</v>
      </c>
      <c r="B4797" t="s">
        <v>13695</v>
      </c>
      <c r="C4797">
        <v>29</v>
      </c>
      <c r="D4797" t="s">
        <v>13696</v>
      </c>
      <c r="E4797" t="s">
        <v>16</v>
      </c>
      <c r="F4797" t="s">
        <v>31</v>
      </c>
      <c r="G4797" t="s">
        <v>41</v>
      </c>
      <c r="H4797" t="s">
        <v>42</v>
      </c>
      <c r="I4797" t="s">
        <v>116</v>
      </c>
      <c r="J4797" t="s">
        <v>13697</v>
      </c>
      <c r="K4797" t="s">
        <v>28</v>
      </c>
    </row>
    <row r="4798" spans="1:11" x14ac:dyDescent="0.35">
      <c r="A4798">
        <v>4797</v>
      </c>
      <c r="B4798" t="s">
        <v>13698</v>
      </c>
      <c r="C4798">
        <v>21</v>
      </c>
      <c r="D4798" t="s">
        <v>13699</v>
      </c>
      <c r="E4798" t="s">
        <v>67</v>
      </c>
      <c r="F4798" t="s">
        <v>25</v>
      </c>
      <c r="G4798" t="s">
        <v>47</v>
      </c>
      <c r="H4798" t="s">
        <v>31</v>
      </c>
      <c r="I4798" t="s">
        <v>91</v>
      </c>
      <c r="J4798" t="s">
        <v>13700</v>
      </c>
      <c r="K4798" t="s">
        <v>37</v>
      </c>
    </row>
    <row r="4799" spans="1:11" x14ac:dyDescent="0.35">
      <c r="A4799">
        <v>4798</v>
      </c>
      <c r="B4799" t="s">
        <v>13701</v>
      </c>
      <c r="C4799">
        <v>29</v>
      </c>
      <c r="D4799" t="s">
        <v>13702</v>
      </c>
      <c r="E4799" t="s">
        <v>201</v>
      </c>
      <c r="F4799" t="s">
        <v>34</v>
      </c>
      <c r="G4799" t="s">
        <v>62</v>
      </c>
      <c r="H4799" t="s">
        <v>23</v>
      </c>
      <c r="I4799" t="s">
        <v>91</v>
      </c>
      <c r="J4799" t="s">
        <v>13703</v>
      </c>
      <c r="K4799" t="s">
        <v>37</v>
      </c>
    </row>
    <row r="4800" spans="1:11" x14ac:dyDescent="0.35">
      <c r="A4800">
        <v>4799</v>
      </c>
      <c r="B4800" t="s">
        <v>13704</v>
      </c>
      <c r="C4800">
        <v>20</v>
      </c>
      <c r="D4800" t="s">
        <v>13705</v>
      </c>
      <c r="E4800" t="s">
        <v>34</v>
      </c>
      <c r="F4800" t="s">
        <v>101</v>
      </c>
      <c r="G4800" t="s">
        <v>120</v>
      </c>
      <c r="H4800" t="s">
        <v>57</v>
      </c>
      <c r="I4800" t="s">
        <v>35</v>
      </c>
      <c r="J4800" t="s">
        <v>13706</v>
      </c>
      <c r="K4800" t="s">
        <v>19</v>
      </c>
    </row>
    <row r="4801" spans="1:11" x14ac:dyDescent="0.35">
      <c r="A4801">
        <v>4800</v>
      </c>
      <c r="B4801" t="s">
        <v>13707</v>
      </c>
      <c r="C4801">
        <v>28</v>
      </c>
      <c r="D4801" t="s">
        <v>13708</v>
      </c>
      <c r="E4801" t="s">
        <v>201</v>
      </c>
      <c r="F4801" t="s">
        <v>101</v>
      </c>
      <c r="G4801" t="s">
        <v>41</v>
      </c>
      <c r="H4801" t="s">
        <v>42</v>
      </c>
      <c r="I4801" t="s">
        <v>26</v>
      </c>
      <c r="J4801">
        <v>4954598889</v>
      </c>
      <c r="K4801" t="s">
        <v>76</v>
      </c>
    </row>
    <row r="4802" spans="1:11" x14ac:dyDescent="0.35">
      <c r="A4802">
        <v>4801</v>
      </c>
      <c r="B4802" t="s">
        <v>13709</v>
      </c>
      <c r="C4802">
        <v>30</v>
      </c>
      <c r="D4802" t="s">
        <v>13710</v>
      </c>
      <c r="E4802" t="s">
        <v>57</v>
      </c>
      <c r="F4802" t="s">
        <v>149</v>
      </c>
      <c r="G4802" t="s">
        <v>24</v>
      </c>
      <c r="H4802" t="s">
        <v>25</v>
      </c>
      <c r="I4802" t="s">
        <v>88</v>
      </c>
      <c r="J4802" t="s">
        <v>13711</v>
      </c>
      <c r="K4802" t="s">
        <v>76</v>
      </c>
    </row>
    <row r="4803" spans="1:11" x14ac:dyDescent="0.35">
      <c r="A4803">
        <v>4802</v>
      </c>
      <c r="B4803" t="s">
        <v>13712</v>
      </c>
      <c r="C4803">
        <v>30</v>
      </c>
      <c r="D4803" t="s">
        <v>13713</v>
      </c>
      <c r="E4803" t="s">
        <v>101</v>
      </c>
      <c r="F4803" t="s">
        <v>23</v>
      </c>
      <c r="G4803" t="s">
        <v>80</v>
      </c>
      <c r="H4803" t="s">
        <v>32</v>
      </c>
      <c r="I4803" t="s">
        <v>17</v>
      </c>
      <c r="J4803" t="s">
        <v>13714</v>
      </c>
      <c r="K4803" t="s">
        <v>28</v>
      </c>
    </row>
    <row r="4804" spans="1:11" x14ac:dyDescent="0.35">
      <c r="A4804">
        <v>4803</v>
      </c>
      <c r="B4804" t="s">
        <v>13715</v>
      </c>
      <c r="C4804">
        <v>27</v>
      </c>
      <c r="D4804" t="s">
        <v>13716</v>
      </c>
      <c r="E4804" t="s">
        <v>177</v>
      </c>
      <c r="F4804" t="s">
        <v>40</v>
      </c>
      <c r="G4804" t="s">
        <v>80</v>
      </c>
      <c r="H4804" t="s">
        <v>32</v>
      </c>
      <c r="I4804" t="s">
        <v>68</v>
      </c>
      <c r="J4804">
        <f>1-301-559-8121</f>
        <v>-8980</v>
      </c>
      <c r="K4804" t="s">
        <v>76</v>
      </c>
    </row>
    <row r="4805" spans="1:11" x14ac:dyDescent="0.35">
      <c r="A4805">
        <v>4804</v>
      </c>
      <c r="B4805" t="s">
        <v>13717</v>
      </c>
      <c r="C4805">
        <v>21</v>
      </c>
      <c r="D4805" t="s">
        <v>13718</v>
      </c>
      <c r="E4805" t="s">
        <v>40</v>
      </c>
      <c r="F4805" t="s">
        <v>32</v>
      </c>
      <c r="G4805" t="s">
        <v>87</v>
      </c>
      <c r="H4805" t="s">
        <v>79</v>
      </c>
      <c r="I4805" t="s">
        <v>170</v>
      </c>
      <c r="J4805" t="s">
        <v>13719</v>
      </c>
      <c r="K4805" t="s">
        <v>28</v>
      </c>
    </row>
    <row r="4806" spans="1:11" x14ac:dyDescent="0.35">
      <c r="A4806">
        <v>4805</v>
      </c>
      <c r="B4806" t="s">
        <v>13720</v>
      </c>
      <c r="C4806">
        <v>30</v>
      </c>
      <c r="D4806" t="s">
        <v>13721</v>
      </c>
      <c r="E4806" t="s">
        <v>42</v>
      </c>
      <c r="F4806" t="s">
        <v>40</v>
      </c>
      <c r="G4806" t="s">
        <v>120</v>
      </c>
      <c r="H4806" t="s">
        <v>57</v>
      </c>
      <c r="I4806" t="s">
        <v>48</v>
      </c>
      <c r="J4806">
        <v>9719682288</v>
      </c>
      <c r="K4806" t="s">
        <v>28</v>
      </c>
    </row>
    <row r="4807" spans="1:11" x14ac:dyDescent="0.35">
      <c r="A4807">
        <v>4806</v>
      </c>
      <c r="B4807" t="s">
        <v>13722</v>
      </c>
      <c r="C4807">
        <v>29</v>
      </c>
      <c r="D4807" t="s">
        <v>13723</v>
      </c>
      <c r="E4807" t="s">
        <v>149</v>
      </c>
      <c r="F4807" t="s">
        <v>101</v>
      </c>
      <c r="G4807" t="s">
        <v>80</v>
      </c>
      <c r="H4807" t="s">
        <v>32</v>
      </c>
      <c r="I4807" t="s">
        <v>17</v>
      </c>
      <c r="J4807" t="s">
        <v>13724</v>
      </c>
      <c r="K4807" t="s">
        <v>37</v>
      </c>
    </row>
    <row r="4808" spans="1:11" x14ac:dyDescent="0.35">
      <c r="A4808">
        <v>4807</v>
      </c>
      <c r="B4808" t="s">
        <v>13725</v>
      </c>
      <c r="C4808">
        <v>23</v>
      </c>
      <c r="D4808" t="s">
        <v>13726</v>
      </c>
      <c r="E4808" t="s">
        <v>23</v>
      </c>
      <c r="F4808" t="s">
        <v>42</v>
      </c>
      <c r="G4808" t="s">
        <v>47</v>
      </c>
      <c r="H4808" t="s">
        <v>31</v>
      </c>
      <c r="I4808" t="s">
        <v>48</v>
      </c>
      <c r="J4808" t="s">
        <v>13727</v>
      </c>
      <c r="K4808" t="s">
        <v>76</v>
      </c>
    </row>
    <row r="4809" spans="1:11" x14ac:dyDescent="0.35">
      <c r="A4809">
        <v>4808</v>
      </c>
      <c r="B4809" t="s">
        <v>13728</v>
      </c>
      <c r="C4809">
        <v>22</v>
      </c>
      <c r="D4809" t="s">
        <v>13729</v>
      </c>
      <c r="E4809" t="s">
        <v>13</v>
      </c>
      <c r="F4809" t="s">
        <v>23</v>
      </c>
      <c r="G4809" t="s">
        <v>41</v>
      </c>
      <c r="H4809" t="s">
        <v>42</v>
      </c>
      <c r="I4809" t="s">
        <v>63</v>
      </c>
      <c r="J4809" t="s">
        <v>13730</v>
      </c>
      <c r="K4809" t="s">
        <v>28</v>
      </c>
    </row>
    <row r="4810" spans="1:11" x14ac:dyDescent="0.35">
      <c r="A4810">
        <v>4809</v>
      </c>
      <c r="B4810" t="s">
        <v>13731</v>
      </c>
      <c r="C4810">
        <v>29</v>
      </c>
      <c r="D4810" t="s">
        <v>13732</v>
      </c>
      <c r="E4810" t="s">
        <v>101</v>
      </c>
      <c r="F4810" t="s">
        <v>201</v>
      </c>
      <c r="G4810" t="s">
        <v>62</v>
      </c>
      <c r="H4810" t="s">
        <v>23</v>
      </c>
      <c r="I4810" t="s">
        <v>170</v>
      </c>
      <c r="J4810" t="s">
        <v>13733</v>
      </c>
      <c r="K4810" t="s">
        <v>44</v>
      </c>
    </row>
    <row r="4811" spans="1:11" x14ac:dyDescent="0.35">
      <c r="A4811">
        <v>4810</v>
      </c>
      <c r="B4811" t="s">
        <v>13734</v>
      </c>
      <c r="C4811">
        <v>28</v>
      </c>
      <c r="D4811" t="s">
        <v>13735</v>
      </c>
      <c r="E4811" t="s">
        <v>34</v>
      </c>
      <c r="F4811" t="s">
        <v>31</v>
      </c>
      <c r="G4811" t="s">
        <v>120</v>
      </c>
      <c r="H4811" t="s">
        <v>57</v>
      </c>
      <c r="I4811" t="s">
        <v>58</v>
      </c>
      <c r="J4811" t="s">
        <v>13736</v>
      </c>
      <c r="K4811" t="s">
        <v>37</v>
      </c>
    </row>
    <row r="4812" spans="1:11" x14ac:dyDescent="0.35">
      <c r="A4812">
        <v>4811</v>
      </c>
      <c r="B4812" t="s">
        <v>13737</v>
      </c>
      <c r="C4812">
        <v>27</v>
      </c>
      <c r="D4812" t="s">
        <v>13738</v>
      </c>
      <c r="E4812" t="s">
        <v>16</v>
      </c>
      <c r="F4812" t="s">
        <v>22</v>
      </c>
      <c r="G4812" t="s">
        <v>80</v>
      </c>
      <c r="H4812" t="s">
        <v>32</v>
      </c>
      <c r="I4812" t="s">
        <v>102</v>
      </c>
      <c r="J4812">
        <v>2824078029</v>
      </c>
      <c r="K4812" t="s">
        <v>19</v>
      </c>
    </row>
    <row r="4813" spans="1:11" x14ac:dyDescent="0.35">
      <c r="A4813">
        <v>4812</v>
      </c>
      <c r="B4813" t="s">
        <v>13739</v>
      </c>
      <c r="C4813">
        <v>21</v>
      </c>
      <c r="D4813" t="s">
        <v>13740</v>
      </c>
      <c r="E4813" t="s">
        <v>133</v>
      </c>
      <c r="F4813" t="s">
        <v>31</v>
      </c>
      <c r="G4813" t="s">
        <v>120</v>
      </c>
      <c r="H4813" t="s">
        <v>57</v>
      </c>
      <c r="I4813" t="s">
        <v>88</v>
      </c>
      <c r="J4813" t="s">
        <v>13741</v>
      </c>
      <c r="K4813" t="s">
        <v>44</v>
      </c>
    </row>
    <row r="4814" spans="1:11" x14ac:dyDescent="0.35">
      <c r="A4814">
        <v>4813</v>
      </c>
      <c r="B4814" t="s">
        <v>13742</v>
      </c>
      <c r="C4814">
        <v>25</v>
      </c>
      <c r="D4814" t="s">
        <v>13743</v>
      </c>
      <c r="E4814" t="s">
        <v>13</v>
      </c>
      <c r="F4814" t="s">
        <v>31</v>
      </c>
      <c r="G4814" t="s">
        <v>15</v>
      </c>
      <c r="H4814" t="s">
        <v>16</v>
      </c>
      <c r="I4814" t="s">
        <v>26</v>
      </c>
      <c r="J4814" t="s">
        <v>13744</v>
      </c>
      <c r="K4814" t="s">
        <v>37</v>
      </c>
    </row>
    <row r="4815" spans="1:11" x14ac:dyDescent="0.35">
      <c r="A4815">
        <v>4814</v>
      </c>
      <c r="B4815" t="s">
        <v>13745</v>
      </c>
      <c r="C4815">
        <v>20</v>
      </c>
      <c r="D4815" t="s">
        <v>13746</v>
      </c>
      <c r="E4815" t="s">
        <v>22</v>
      </c>
      <c r="F4815" t="s">
        <v>133</v>
      </c>
      <c r="G4815" t="s">
        <v>80</v>
      </c>
      <c r="H4815" t="s">
        <v>32</v>
      </c>
      <c r="I4815" t="s">
        <v>170</v>
      </c>
      <c r="J4815" t="s">
        <v>13747</v>
      </c>
      <c r="K4815" t="s">
        <v>28</v>
      </c>
    </row>
    <row r="4816" spans="1:11" x14ac:dyDescent="0.35">
      <c r="A4816">
        <v>4815</v>
      </c>
      <c r="B4816" t="s">
        <v>13748</v>
      </c>
      <c r="C4816">
        <v>26</v>
      </c>
      <c r="D4816" t="s">
        <v>13749</v>
      </c>
      <c r="E4816" t="s">
        <v>23</v>
      </c>
      <c r="F4816" t="s">
        <v>177</v>
      </c>
      <c r="G4816" t="s">
        <v>47</v>
      </c>
      <c r="H4816" t="s">
        <v>31</v>
      </c>
      <c r="I4816" t="s">
        <v>58</v>
      </c>
      <c r="J4816" t="s">
        <v>13750</v>
      </c>
      <c r="K4816" t="s">
        <v>44</v>
      </c>
    </row>
    <row r="4817" spans="1:11" x14ac:dyDescent="0.35">
      <c r="A4817">
        <v>4816</v>
      </c>
      <c r="B4817" t="s">
        <v>13751</v>
      </c>
      <c r="C4817">
        <v>20</v>
      </c>
      <c r="D4817" t="s">
        <v>13752</v>
      </c>
      <c r="E4817" t="s">
        <v>169</v>
      </c>
      <c r="F4817" t="s">
        <v>201</v>
      </c>
      <c r="G4817" t="s">
        <v>80</v>
      </c>
      <c r="H4817" t="s">
        <v>32</v>
      </c>
      <c r="I4817" t="s">
        <v>146</v>
      </c>
      <c r="J4817" t="s">
        <v>13753</v>
      </c>
      <c r="K4817" t="s">
        <v>19</v>
      </c>
    </row>
    <row r="4818" spans="1:11" x14ac:dyDescent="0.35">
      <c r="A4818">
        <v>4817</v>
      </c>
      <c r="B4818" t="s">
        <v>13754</v>
      </c>
      <c r="C4818">
        <v>22</v>
      </c>
      <c r="D4818" t="s">
        <v>13755</v>
      </c>
      <c r="E4818" t="s">
        <v>40</v>
      </c>
      <c r="F4818" t="s">
        <v>101</v>
      </c>
      <c r="G4818" t="s">
        <v>15</v>
      </c>
      <c r="H4818" t="s">
        <v>16</v>
      </c>
      <c r="I4818" t="s">
        <v>48</v>
      </c>
      <c r="J4818" t="s">
        <v>13756</v>
      </c>
      <c r="K4818" t="s">
        <v>37</v>
      </c>
    </row>
    <row r="4819" spans="1:11" x14ac:dyDescent="0.35">
      <c r="A4819">
        <v>4818</v>
      </c>
      <c r="B4819" t="s">
        <v>13757</v>
      </c>
      <c r="C4819">
        <v>30</v>
      </c>
      <c r="D4819" t="s">
        <v>13758</v>
      </c>
      <c r="E4819" t="s">
        <v>169</v>
      </c>
      <c r="F4819" t="s">
        <v>13</v>
      </c>
      <c r="G4819" t="s">
        <v>120</v>
      </c>
      <c r="H4819" t="s">
        <v>57</v>
      </c>
      <c r="I4819" t="s">
        <v>153</v>
      </c>
      <c r="J4819" t="s">
        <v>13759</v>
      </c>
      <c r="K4819" t="s">
        <v>76</v>
      </c>
    </row>
    <row r="4820" spans="1:11" x14ac:dyDescent="0.35">
      <c r="A4820">
        <v>4819</v>
      </c>
      <c r="B4820" t="s">
        <v>13760</v>
      </c>
      <c r="C4820">
        <v>25</v>
      </c>
      <c r="D4820" t="s">
        <v>13761</v>
      </c>
      <c r="E4820" t="s">
        <v>169</v>
      </c>
      <c r="F4820" t="s">
        <v>40</v>
      </c>
      <c r="G4820" t="s">
        <v>87</v>
      </c>
      <c r="H4820" t="s">
        <v>79</v>
      </c>
      <c r="I4820" t="s">
        <v>58</v>
      </c>
      <c r="J4820" t="s">
        <v>13762</v>
      </c>
      <c r="K4820" t="s">
        <v>44</v>
      </c>
    </row>
    <row r="4821" spans="1:11" x14ac:dyDescent="0.35">
      <c r="A4821">
        <v>4820</v>
      </c>
      <c r="B4821" t="s">
        <v>13763</v>
      </c>
      <c r="C4821">
        <v>24</v>
      </c>
      <c r="D4821" t="s">
        <v>13764</v>
      </c>
      <c r="E4821" t="s">
        <v>13</v>
      </c>
      <c r="F4821" t="s">
        <v>34</v>
      </c>
      <c r="G4821" t="s">
        <v>15</v>
      </c>
      <c r="H4821" t="s">
        <v>16</v>
      </c>
      <c r="I4821" t="s">
        <v>53</v>
      </c>
      <c r="J4821" t="s">
        <v>13765</v>
      </c>
      <c r="K4821" t="s">
        <v>76</v>
      </c>
    </row>
    <row r="4822" spans="1:11" x14ac:dyDescent="0.35">
      <c r="A4822">
        <v>4821</v>
      </c>
      <c r="B4822" t="s">
        <v>13766</v>
      </c>
      <c r="C4822">
        <v>23</v>
      </c>
      <c r="D4822" t="s">
        <v>13767</v>
      </c>
      <c r="E4822" t="s">
        <v>79</v>
      </c>
      <c r="F4822" t="s">
        <v>177</v>
      </c>
      <c r="G4822" t="s">
        <v>41</v>
      </c>
      <c r="H4822" t="s">
        <v>42</v>
      </c>
      <c r="I4822" t="s">
        <v>88</v>
      </c>
      <c r="J4822" t="s">
        <v>13768</v>
      </c>
      <c r="K4822" t="s">
        <v>37</v>
      </c>
    </row>
    <row r="4823" spans="1:11" x14ac:dyDescent="0.35">
      <c r="A4823">
        <v>4822</v>
      </c>
      <c r="B4823" t="s">
        <v>13769</v>
      </c>
      <c r="C4823">
        <v>22</v>
      </c>
      <c r="D4823" t="s">
        <v>13770</v>
      </c>
      <c r="E4823" t="s">
        <v>31</v>
      </c>
      <c r="F4823" t="s">
        <v>13</v>
      </c>
      <c r="G4823" t="s">
        <v>87</v>
      </c>
      <c r="H4823" t="s">
        <v>79</v>
      </c>
      <c r="I4823" t="s">
        <v>153</v>
      </c>
      <c r="J4823" t="s">
        <v>13771</v>
      </c>
      <c r="K4823" t="s">
        <v>76</v>
      </c>
    </row>
    <row r="4824" spans="1:11" x14ac:dyDescent="0.35">
      <c r="A4824">
        <v>4823</v>
      </c>
      <c r="B4824" t="s">
        <v>13772</v>
      </c>
      <c r="C4824">
        <v>29</v>
      </c>
      <c r="D4824" t="s">
        <v>13773</v>
      </c>
      <c r="E4824" t="s">
        <v>16</v>
      </c>
      <c r="F4824" t="s">
        <v>40</v>
      </c>
      <c r="G4824" t="s">
        <v>41</v>
      </c>
      <c r="H4824" t="s">
        <v>42</v>
      </c>
      <c r="I4824" t="s">
        <v>26</v>
      </c>
      <c r="J4824" t="s">
        <v>13774</v>
      </c>
      <c r="K4824" t="s">
        <v>37</v>
      </c>
    </row>
    <row r="4825" spans="1:11" x14ac:dyDescent="0.35">
      <c r="A4825">
        <v>4824</v>
      </c>
      <c r="B4825" t="s">
        <v>13775</v>
      </c>
      <c r="C4825">
        <v>24</v>
      </c>
      <c r="D4825" t="s">
        <v>13776</v>
      </c>
      <c r="E4825" t="s">
        <v>32</v>
      </c>
      <c r="F4825" t="s">
        <v>13</v>
      </c>
      <c r="G4825" t="s">
        <v>62</v>
      </c>
      <c r="H4825" t="s">
        <v>23</v>
      </c>
      <c r="I4825" t="s">
        <v>26</v>
      </c>
      <c r="J4825" t="s">
        <v>13777</v>
      </c>
      <c r="K4825" t="s">
        <v>19</v>
      </c>
    </row>
    <row r="4826" spans="1:11" x14ac:dyDescent="0.35">
      <c r="A4826">
        <v>4825</v>
      </c>
      <c r="B4826" t="s">
        <v>5837</v>
      </c>
      <c r="C4826">
        <v>26</v>
      </c>
      <c r="D4826" t="s">
        <v>13778</v>
      </c>
      <c r="E4826" t="s">
        <v>79</v>
      </c>
      <c r="F4826" t="s">
        <v>57</v>
      </c>
      <c r="G4826" t="s">
        <v>87</v>
      </c>
      <c r="H4826" t="s">
        <v>79</v>
      </c>
      <c r="I4826" t="s">
        <v>26</v>
      </c>
      <c r="J4826" t="s">
        <v>13779</v>
      </c>
      <c r="K4826" t="s">
        <v>37</v>
      </c>
    </row>
    <row r="4827" spans="1:11" x14ac:dyDescent="0.35">
      <c r="A4827">
        <v>4826</v>
      </c>
      <c r="B4827" t="s">
        <v>13780</v>
      </c>
      <c r="C4827">
        <v>21</v>
      </c>
      <c r="D4827" t="s">
        <v>13781</v>
      </c>
      <c r="E4827" t="s">
        <v>40</v>
      </c>
      <c r="F4827" t="s">
        <v>177</v>
      </c>
      <c r="G4827" t="s">
        <v>120</v>
      </c>
      <c r="H4827" t="s">
        <v>57</v>
      </c>
      <c r="I4827" t="s">
        <v>17</v>
      </c>
      <c r="J4827" t="s">
        <v>13782</v>
      </c>
      <c r="K4827" t="s">
        <v>37</v>
      </c>
    </row>
    <row r="4828" spans="1:11" x14ac:dyDescent="0.35">
      <c r="A4828">
        <v>4827</v>
      </c>
      <c r="B4828" t="s">
        <v>13783</v>
      </c>
      <c r="C4828">
        <v>25</v>
      </c>
      <c r="D4828" t="s">
        <v>13784</v>
      </c>
      <c r="E4828" t="s">
        <v>42</v>
      </c>
      <c r="F4828" t="s">
        <v>16</v>
      </c>
      <c r="G4828" t="s">
        <v>33</v>
      </c>
      <c r="H4828" t="s">
        <v>34</v>
      </c>
      <c r="I4828" t="s">
        <v>146</v>
      </c>
      <c r="J4828">
        <v>6453766832</v>
      </c>
      <c r="K4828" t="s">
        <v>19</v>
      </c>
    </row>
    <row r="4829" spans="1:11" x14ac:dyDescent="0.35">
      <c r="A4829">
        <v>4828</v>
      </c>
      <c r="B4829" t="s">
        <v>13785</v>
      </c>
      <c r="C4829">
        <v>25</v>
      </c>
      <c r="D4829" t="s">
        <v>13786</v>
      </c>
      <c r="E4829" t="s">
        <v>31</v>
      </c>
      <c r="F4829" t="s">
        <v>14</v>
      </c>
      <c r="G4829" t="s">
        <v>80</v>
      </c>
      <c r="H4829" t="s">
        <v>32</v>
      </c>
      <c r="I4829" t="s">
        <v>53</v>
      </c>
      <c r="J4829" t="s">
        <v>13787</v>
      </c>
      <c r="K4829" t="s">
        <v>76</v>
      </c>
    </row>
    <row r="4830" spans="1:11" x14ac:dyDescent="0.35">
      <c r="A4830">
        <v>4829</v>
      </c>
      <c r="B4830" t="s">
        <v>13788</v>
      </c>
      <c r="C4830">
        <v>22</v>
      </c>
      <c r="D4830" t="s">
        <v>13789</v>
      </c>
      <c r="E4830" t="s">
        <v>101</v>
      </c>
      <c r="F4830" t="s">
        <v>169</v>
      </c>
      <c r="G4830" t="s">
        <v>62</v>
      </c>
      <c r="H4830" t="s">
        <v>23</v>
      </c>
      <c r="I4830" t="s">
        <v>48</v>
      </c>
      <c r="J4830" t="s">
        <v>13790</v>
      </c>
      <c r="K4830" t="s">
        <v>28</v>
      </c>
    </row>
    <row r="4831" spans="1:11" x14ac:dyDescent="0.35">
      <c r="A4831">
        <v>4830</v>
      </c>
      <c r="B4831" t="s">
        <v>13791</v>
      </c>
      <c r="C4831">
        <v>23</v>
      </c>
      <c r="D4831" t="s">
        <v>13792</v>
      </c>
      <c r="E4831" t="s">
        <v>13</v>
      </c>
      <c r="F4831" t="s">
        <v>133</v>
      </c>
      <c r="G4831" t="s">
        <v>80</v>
      </c>
      <c r="H4831" t="s">
        <v>32</v>
      </c>
      <c r="I4831" t="s">
        <v>17</v>
      </c>
      <c r="J4831" t="s">
        <v>13793</v>
      </c>
      <c r="K4831" t="s">
        <v>19</v>
      </c>
    </row>
    <row r="4832" spans="1:11" x14ac:dyDescent="0.35">
      <c r="A4832">
        <v>4831</v>
      </c>
      <c r="B4832" t="s">
        <v>13794</v>
      </c>
      <c r="C4832">
        <v>29</v>
      </c>
      <c r="D4832" t="s">
        <v>13795</v>
      </c>
      <c r="E4832" t="s">
        <v>169</v>
      </c>
      <c r="F4832" t="s">
        <v>177</v>
      </c>
      <c r="G4832" t="s">
        <v>62</v>
      </c>
      <c r="H4832" t="s">
        <v>23</v>
      </c>
      <c r="I4832" t="s">
        <v>35</v>
      </c>
      <c r="J4832" t="s">
        <v>13796</v>
      </c>
      <c r="K4832" t="s">
        <v>19</v>
      </c>
    </row>
    <row r="4833" spans="1:11" x14ac:dyDescent="0.35">
      <c r="A4833">
        <v>4832</v>
      </c>
      <c r="B4833" t="s">
        <v>13797</v>
      </c>
      <c r="C4833">
        <v>28</v>
      </c>
      <c r="D4833" t="s">
        <v>13798</v>
      </c>
      <c r="E4833" t="s">
        <v>79</v>
      </c>
      <c r="F4833" t="s">
        <v>16</v>
      </c>
      <c r="G4833" t="s">
        <v>52</v>
      </c>
      <c r="H4833" t="s">
        <v>13</v>
      </c>
      <c r="I4833" t="s">
        <v>35</v>
      </c>
      <c r="J4833" t="s">
        <v>13799</v>
      </c>
      <c r="K4833" t="s">
        <v>76</v>
      </c>
    </row>
    <row r="4834" spans="1:11" x14ac:dyDescent="0.35">
      <c r="A4834">
        <v>4833</v>
      </c>
      <c r="B4834" t="s">
        <v>13800</v>
      </c>
      <c r="C4834">
        <v>24</v>
      </c>
      <c r="D4834" t="s">
        <v>13801</v>
      </c>
      <c r="E4834" t="s">
        <v>169</v>
      </c>
      <c r="F4834" t="s">
        <v>101</v>
      </c>
      <c r="G4834" t="s">
        <v>15</v>
      </c>
      <c r="H4834" t="s">
        <v>16</v>
      </c>
      <c r="I4834" t="s">
        <v>35</v>
      </c>
      <c r="J4834" t="s">
        <v>13802</v>
      </c>
      <c r="K4834" t="s">
        <v>28</v>
      </c>
    </row>
    <row r="4835" spans="1:11" x14ac:dyDescent="0.35">
      <c r="A4835">
        <v>4834</v>
      </c>
      <c r="B4835" t="s">
        <v>11512</v>
      </c>
      <c r="C4835">
        <v>21</v>
      </c>
      <c r="D4835" t="s">
        <v>13803</v>
      </c>
      <c r="E4835" t="s">
        <v>31</v>
      </c>
      <c r="F4835" t="s">
        <v>31</v>
      </c>
      <c r="G4835" t="s">
        <v>87</v>
      </c>
      <c r="H4835" t="s">
        <v>79</v>
      </c>
      <c r="I4835" t="s">
        <v>53</v>
      </c>
      <c r="J4835" t="s">
        <v>13804</v>
      </c>
      <c r="K4835" t="s">
        <v>76</v>
      </c>
    </row>
    <row r="4836" spans="1:11" x14ac:dyDescent="0.35">
      <c r="A4836">
        <v>4835</v>
      </c>
      <c r="B4836" t="s">
        <v>13805</v>
      </c>
      <c r="C4836">
        <v>25</v>
      </c>
      <c r="D4836" t="s">
        <v>13806</v>
      </c>
      <c r="E4836" t="s">
        <v>201</v>
      </c>
      <c r="F4836" t="s">
        <v>133</v>
      </c>
      <c r="G4836" t="s">
        <v>47</v>
      </c>
      <c r="H4836" t="s">
        <v>31</v>
      </c>
      <c r="I4836" t="s">
        <v>17</v>
      </c>
      <c r="J4836" t="s">
        <v>13807</v>
      </c>
      <c r="K4836" t="s">
        <v>28</v>
      </c>
    </row>
    <row r="4837" spans="1:11" x14ac:dyDescent="0.35">
      <c r="A4837">
        <v>4836</v>
      </c>
      <c r="B4837" t="s">
        <v>10590</v>
      </c>
      <c r="C4837">
        <v>25</v>
      </c>
      <c r="D4837" t="s">
        <v>13808</v>
      </c>
      <c r="E4837" t="s">
        <v>201</v>
      </c>
      <c r="F4837" t="s">
        <v>14</v>
      </c>
      <c r="G4837" t="s">
        <v>87</v>
      </c>
      <c r="H4837" t="s">
        <v>79</v>
      </c>
      <c r="I4837" t="s">
        <v>91</v>
      </c>
      <c r="J4837" t="s">
        <v>13809</v>
      </c>
      <c r="K4837" t="s">
        <v>44</v>
      </c>
    </row>
    <row r="4838" spans="1:11" x14ac:dyDescent="0.35">
      <c r="A4838">
        <v>4837</v>
      </c>
      <c r="B4838" t="s">
        <v>13810</v>
      </c>
      <c r="C4838">
        <v>21</v>
      </c>
      <c r="D4838" t="s">
        <v>13811</v>
      </c>
      <c r="E4838" t="s">
        <v>101</v>
      </c>
      <c r="F4838" t="s">
        <v>23</v>
      </c>
      <c r="G4838" t="s">
        <v>47</v>
      </c>
      <c r="H4838" t="s">
        <v>31</v>
      </c>
      <c r="I4838" t="s">
        <v>91</v>
      </c>
      <c r="J4838" t="s">
        <v>13812</v>
      </c>
      <c r="K4838" t="s">
        <v>76</v>
      </c>
    </row>
    <row r="4839" spans="1:11" x14ac:dyDescent="0.35">
      <c r="A4839">
        <v>4838</v>
      </c>
      <c r="B4839" t="s">
        <v>13813</v>
      </c>
      <c r="C4839">
        <v>26</v>
      </c>
      <c r="D4839" t="s">
        <v>13814</v>
      </c>
      <c r="E4839" t="s">
        <v>169</v>
      </c>
      <c r="F4839" t="s">
        <v>13</v>
      </c>
      <c r="G4839" t="s">
        <v>87</v>
      </c>
      <c r="H4839" t="s">
        <v>79</v>
      </c>
      <c r="I4839" t="s">
        <v>58</v>
      </c>
      <c r="J4839" t="s">
        <v>13815</v>
      </c>
      <c r="K4839" t="s">
        <v>76</v>
      </c>
    </row>
    <row r="4840" spans="1:11" x14ac:dyDescent="0.35">
      <c r="A4840">
        <v>4839</v>
      </c>
      <c r="B4840" t="s">
        <v>13816</v>
      </c>
      <c r="C4840">
        <v>21</v>
      </c>
      <c r="D4840" t="s">
        <v>13817</v>
      </c>
      <c r="E4840" t="s">
        <v>13</v>
      </c>
      <c r="F4840" t="s">
        <v>201</v>
      </c>
      <c r="G4840" t="s">
        <v>24</v>
      </c>
      <c r="H4840" t="s">
        <v>25</v>
      </c>
      <c r="I4840" t="s">
        <v>26</v>
      </c>
      <c r="J4840" t="s">
        <v>13818</v>
      </c>
      <c r="K4840" t="s">
        <v>19</v>
      </c>
    </row>
    <row r="4841" spans="1:11" x14ac:dyDescent="0.35">
      <c r="A4841">
        <v>4840</v>
      </c>
      <c r="B4841" t="s">
        <v>13819</v>
      </c>
      <c r="C4841">
        <v>27</v>
      </c>
      <c r="D4841" t="s">
        <v>13820</v>
      </c>
      <c r="E4841" t="s">
        <v>34</v>
      </c>
      <c r="F4841" t="s">
        <v>42</v>
      </c>
      <c r="G4841" t="s">
        <v>87</v>
      </c>
      <c r="H4841" t="s">
        <v>79</v>
      </c>
      <c r="I4841" t="s">
        <v>35</v>
      </c>
      <c r="J4841">
        <v>431522035</v>
      </c>
      <c r="K4841" t="s">
        <v>76</v>
      </c>
    </row>
    <row r="4842" spans="1:11" x14ac:dyDescent="0.35">
      <c r="A4842">
        <v>4841</v>
      </c>
      <c r="B4842" t="s">
        <v>13821</v>
      </c>
      <c r="C4842">
        <v>21</v>
      </c>
      <c r="D4842" t="s">
        <v>13822</v>
      </c>
      <c r="E4842" t="s">
        <v>177</v>
      </c>
      <c r="F4842" t="s">
        <v>16</v>
      </c>
      <c r="G4842" t="s">
        <v>15</v>
      </c>
      <c r="H4842" t="s">
        <v>16</v>
      </c>
      <c r="I4842" t="s">
        <v>146</v>
      </c>
      <c r="J4842" t="s">
        <v>13823</v>
      </c>
      <c r="K4842" t="s">
        <v>37</v>
      </c>
    </row>
    <row r="4843" spans="1:11" x14ac:dyDescent="0.35">
      <c r="A4843">
        <v>4842</v>
      </c>
      <c r="B4843" t="s">
        <v>13824</v>
      </c>
      <c r="C4843">
        <v>30</v>
      </c>
      <c r="D4843" t="s">
        <v>13825</v>
      </c>
      <c r="E4843" t="s">
        <v>31</v>
      </c>
      <c r="F4843" t="s">
        <v>169</v>
      </c>
      <c r="G4843" t="s">
        <v>24</v>
      </c>
      <c r="H4843" t="s">
        <v>25</v>
      </c>
      <c r="I4843" t="s">
        <v>102</v>
      </c>
      <c r="J4843" t="s">
        <v>13826</v>
      </c>
      <c r="K4843" t="s">
        <v>37</v>
      </c>
    </row>
    <row r="4844" spans="1:11" x14ac:dyDescent="0.35">
      <c r="A4844">
        <v>4843</v>
      </c>
      <c r="B4844" t="s">
        <v>13827</v>
      </c>
      <c r="C4844">
        <v>27</v>
      </c>
      <c r="D4844" t="s">
        <v>13828</v>
      </c>
      <c r="E4844" t="s">
        <v>79</v>
      </c>
      <c r="F4844" t="s">
        <v>22</v>
      </c>
      <c r="G4844" t="s">
        <v>33</v>
      </c>
      <c r="H4844" t="s">
        <v>34</v>
      </c>
      <c r="I4844" t="s">
        <v>35</v>
      </c>
      <c r="J4844" t="s">
        <v>13829</v>
      </c>
      <c r="K4844" t="s">
        <v>37</v>
      </c>
    </row>
    <row r="4845" spans="1:11" x14ac:dyDescent="0.35">
      <c r="A4845">
        <v>4844</v>
      </c>
      <c r="B4845" t="s">
        <v>13830</v>
      </c>
      <c r="C4845">
        <v>21</v>
      </c>
      <c r="D4845" t="s">
        <v>13831</v>
      </c>
      <c r="E4845" t="s">
        <v>67</v>
      </c>
      <c r="F4845" t="s">
        <v>16</v>
      </c>
      <c r="G4845" t="s">
        <v>24</v>
      </c>
      <c r="H4845" t="s">
        <v>25</v>
      </c>
      <c r="I4845" t="s">
        <v>48</v>
      </c>
      <c r="J4845" t="s">
        <v>13832</v>
      </c>
      <c r="K4845" t="s">
        <v>44</v>
      </c>
    </row>
    <row r="4846" spans="1:11" x14ac:dyDescent="0.35">
      <c r="A4846">
        <v>4845</v>
      </c>
      <c r="B4846" t="s">
        <v>6678</v>
      </c>
      <c r="C4846">
        <v>21</v>
      </c>
      <c r="D4846" t="s">
        <v>13833</v>
      </c>
      <c r="E4846" t="s">
        <v>13</v>
      </c>
      <c r="F4846" t="s">
        <v>16</v>
      </c>
      <c r="G4846" t="s">
        <v>62</v>
      </c>
      <c r="H4846" t="s">
        <v>23</v>
      </c>
      <c r="I4846" t="s">
        <v>63</v>
      </c>
      <c r="J4846" t="s">
        <v>13834</v>
      </c>
      <c r="K4846" t="s">
        <v>76</v>
      </c>
    </row>
    <row r="4847" spans="1:11" x14ac:dyDescent="0.35">
      <c r="A4847">
        <v>4846</v>
      </c>
      <c r="B4847" t="s">
        <v>13835</v>
      </c>
      <c r="C4847">
        <v>22</v>
      </c>
      <c r="D4847" t="s">
        <v>13836</v>
      </c>
      <c r="E4847" t="s">
        <v>133</v>
      </c>
      <c r="F4847" t="s">
        <v>13</v>
      </c>
      <c r="G4847" t="s">
        <v>15</v>
      </c>
      <c r="H4847" t="s">
        <v>16</v>
      </c>
      <c r="I4847" t="s">
        <v>17</v>
      </c>
      <c r="J4847" t="s">
        <v>13837</v>
      </c>
      <c r="K4847" t="s">
        <v>76</v>
      </c>
    </row>
    <row r="4848" spans="1:11" x14ac:dyDescent="0.35">
      <c r="A4848">
        <v>4847</v>
      </c>
      <c r="B4848" t="s">
        <v>13838</v>
      </c>
      <c r="C4848">
        <v>30</v>
      </c>
      <c r="D4848" t="s">
        <v>13839</v>
      </c>
      <c r="E4848" t="s">
        <v>13</v>
      </c>
      <c r="F4848" t="s">
        <v>79</v>
      </c>
      <c r="G4848" t="s">
        <v>80</v>
      </c>
      <c r="H4848" t="s">
        <v>32</v>
      </c>
      <c r="I4848" t="s">
        <v>48</v>
      </c>
      <c r="J4848" t="s">
        <v>13840</v>
      </c>
      <c r="K4848" t="s">
        <v>44</v>
      </c>
    </row>
    <row r="4849" spans="1:11" x14ac:dyDescent="0.35">
      <c r="A4849">
        <v>4848</v>
      </c>
      <c r="B4849" t="s">
        <v>13841</v>
      </c>
      <c r="C4849">
        <v>25</v>
      </c>
      <c r="D4849" t="s">
        <v>13842</v>
      </c>
      <c r="E4849" t="s">
        <v>67</v>
      </c>
      <c r="F4849" t="s">
        <v>25</v>
      </c>
      <c r="G4849" t="s">
        <v>120</v>
      </c>
      <c r="H4849" t="s">
        <v>57</v>
      </c>
      <c r="I4849" t="s">
        <v>53</v>
      </c>
      <c r="J4849">
        <v>9955064883</v>
      </c>
      <c r="K4849" t="s">
        <v>28</v>
      </c>
    </row>
    <row r="4850" spans="1:11" x14ac:dyDescent="0.35">
      <c r="A4850">
        <v>4849</v>
      </c>
      <c r="B4850" t="s">
        <v>13843</v>
      </c>
      <c r="C4850">
        <v>29</v>
      </c>
      <c r="D4850" t="s">
        <v>13844</v>
      </c>
      <c r="E4850" t="s">
        <v>14</v>
      </c>
      <c r="F4850" t="s">
        <v>14</v>
      </c>
      <c r="G4850" t="s">
        <v>80</v>
      </c>
      <c r="H4850" t="s">
        <v>32</v>
      </c>
      <c r="I4850" t="s">
        <v>63</v>
      </c>
      <c r="J4850" t="s">
        <v>13845</v>
      </c>
      <c r="K4850" t="s">
        <v>19</v>
      </c>
    </row>
    <row r="4851" spans="1:11" x14ac:dyDescent="0.35">
      <c r="A4851">
        <v>4850</v>
      </c>
      <c r="B4851" t="s">
        <v>13846</v>
      </c>
      <c r="C4851">
        <v>21</v>
      </c>
      <c r="D4851" t="s">
        <v>13847</v>
      </c>
      <c r="E4851" t="s">
        <v>101</v>
      </c>
      <c r="F4851" t="s">
        <v>201</v>
      </c>
      <c r="G4851" t="s">
        <v>62</v>
      </c>
      <c r="H4851" t="s">
        <v>23</v>
      </c>
      <c r="I4851" t="s">
        <v>35</v>
      </c>
      <c r="J4851" t="s">
        <v>13848</v>
      </c>
      <c r="K4851" t="s">
        <v>76</v>
      </c>
    </row>
    <row r="4852" spans="1:11" x14ac:dyDescent="0.35">
      <c r="A4852">
        <v>4851</v>
      </c>
      <c r="B4852" t="s">
        <v>13849</v>
      </c>
      <c r="C4852">
        <v>26</v>
      </c>
      <c r="D4852" t="s">
        <v>13850</v>
      </c>
      <c r="E4852" t="s">
        <v>133</v>
      </c>
      <c r="F4852" t="s">
        <v>22</v>
      </c>
      <c r="G4852" t="s">
        <v>52</v>
      </c>
      <c r="H4852" t="s">
        <v>13</v>
      </c>
      <c r="I4852" t="s">
        <v>153</v>
      </c>
      <c r="J4852" t="s">
        <v>13851</v>
      </c>
      <c r="K4852" t="s">
        <v>76</v>
      </c>
    </row>
    <row r="4853" spans="1:11" x14ac:dyDescent="0.35">
      <c r="A4853">
        <v>4852</v>
      </c>
      <c r="B4853" t="s">
        <v>13852</v>
      </c>
      <c r="C4853">
        <v>30</v>
      </c>
      <c r="D4853" t="s">
        <v>13853</v>
      </c>
      <c r="E4853" t="s">
        <v>22</v>
      </c>
      <c r="F4853" t="s">
        <v>22</v>
      </c>
      <c r="G4853" t="s">
        <v>47</v>
      </c>
      <c r="H4853" t="s">
        <v>31</v>
      </c>
      <c r="I4853" t="s">
        <v>146</v>
      </c>
      <c r="J4853">
        <v>9547901916</v>
      </c>
      <c r="K4853" t="s">
        <v>44</v>
      </c>
    </row>
    <row r="4854" spans="1:11" x14ac:dyDescent="0.35">
      <c r="A4854">
        <v>4853</v>
      </c>
      <c r="B4854" t="s">
        <v>13854</v>
      </c>
      <c r="C4854">
        <v>29</v>
      </c>
      <c r="D4854" t="s">
        <v>13855</v>
      </c>
      <c r="E4854" t="s">
        <v>177</v>
      </c>
      <c r="F4854" t="s">
        <v>22</v>
      </c>
      <c r="G4854" t="s">
        <v>120</v>
      </c>
      <c r="H4854" t="s">
        <v>57</v>
      </c>
      <c r="I4854" t="s">
        <v>91</v>
      </c>
      <c r="J4854" t="s">
        <v>13856</v>
      </c>
      <c r="K4854" t="s">
        <v>19</v>
      </c>
    </row>
    <row r="4855" spans="1:11" x14ac:dyDescent="0.35">
      <c r="A4855">
        <v>4854</v>
      </c>
      <c r="B4855" t="s">
        <v>7537</v>
      </c>
      <c r="C4855">
        <v>25</v>
      </c>
      <c r="D4855" t="s">
        <v>13857</v>
      </c>
      <c r="E4855" t="s">
        <v>40</v>
      </c>
      <c r="F4855" t="s">
        <v>32</v>
      </c>
      <c r="G4855" t="s">
        <v>52</v>
      </c>
      <c r="H4855" t="s">
        <v>13</v>
      </c>
      <c r="I4855" t="s">
        <v>68</v>
      </c>
      <c r="J4855" t="s">
        <v>13858</v>
      </c>
      <c r="K4855" t="s">
        <v>28</v>
      </c>
    </row>
    <row r="4856" spans="1:11" x14ac:dyDescent="0.35">
      <c r="A4856">
        <v>4855</v>
      </c>
      <c r="B4856" t="s">
        <v>13859</v>
      </c>
      <c r="C4856">
        <v>22</v>
      </c>
      <c r="D4856" t="s">
        <v>13860</v>
      </c>
      <c r="E4856" t="s">
        <v>31</v>
      </c>
      <c r="F4856" t="s">
        <v>133</v>
      </c>
      <c r="G4856" t="s">
        <v>41</v>
      </c>
      <c r="H4856" t="s">
        <v>42</v>
      </c>
      <c r="I4856" t="s">
        <v>58</v>
      </c>
      <c r="J4856" t="s">
        <v>13861</v>
      </c>
      <c r="K4856" t="s">
        <v>28</v>
      </c>
    </row>
    <row r="4857" spans="1:11" x14ac:dyDescent="0.35">
      <c r="A4857">
        <v>4856</v>
      </c>
      <c r="B4857" t="s">
        <v>5698</v>
      </c>
      <c r="C4857">
        <v>24</v>
      </c>
      <c r="D4857" t="s">
        <v>13862</v>
      </c>
      <c r="E4857" t="s">
        <v>32</v>
      </c>
      <c r="F4857" t="s">
        <v>201</v>
      </c>
      <c r="G4857" t="s">
        <v>15</v>
      </c>
      <c r="H4857" t="s">
        <v>16</v>
      </c>
      <c r="I4857" t="s">
        <v>146</v>
      </c>
      <c r="J4857" t="s">
        <v>13863</v>
      </c>
      <c r="K4857" t="s">
        <v>37</v>
      </c>
    </row>
    <row r="4858" spans="1:11" x14ac:dyDescent="0.35">
      <c r="A4858">
        <v>4857</v>
      </c>
      <c r="B4858" t="s">
        <v>13864</v>
      </c>
      <c r="C4858">
        <v>30</v>
      </c>
      <c r="D4858" t="s">
        <v>13865</v>
      </c>
      <c r="E4858" t="s">
        <v>14</v>
      </c>
      <c r="F4858" t="s">
        <v>201</v>
      </c>
      <c r="G4858" t="s">
        <v>87</v>
      </c>
      <c r="H4858" t="s">
        <v>79</v>
      </c>
      <c r="I4858" t="s">
        <v>91</v>
      </c>
      <c r="J4858" t="s">
        <v>13866</v>
      </c>
      <c r="K4858" t="s">
        <v>37</v>
      </c>
    </row>
    <row r="4859" spans="1:11" x14ac:dyDescent="0.35">
      <c r="A4859">
        <v>4858</v>
      </c>
      <c r="B4859" t="s">
        <v>13867</v>
      </c>
      <c r="C4859">
        <v>26</v>
      </c>
      <c r="D4859" t="s">
        <v>13868</v>
      </c>
      <c r="E4859" t="s">
        <v>201</v>
      </c>
      <c r="F4859" t="s">
        <v>169</v>
      </c>
      <c r="G4859" t="s">
        <v>120</v>
      </c>
      <c r="H4859" t="s">
        <v>57</v>
      </c>
      <c r="I4859" t="s">
        <v>17</v>
      </c>
      <c r="J4859">
        <v>4774403661</v>
      </c>
      <c r="K4859" t="s">
        <v>76</v>
      </c>
    </row>
    <row r="4860" spans="1:11" x14ac:dyDescent="0.35">
      <c r="A4860">
        <v>4859</v>
      </c>
      <c r="B4860" t="s">
        <v>13869</v>
      </c>
      <c r="C4860">
        <v>21</v>
      </c>
      <c r="D4860" t="s">
        <v>13870</v>
      </c>
      <c r="E4860" t="s">
        <v>34</v>
      </c>
      <c r="F4860" t="s">
        <v>79</v>
      </c>
      <c r="G4860" t="s">
        <v>87</v>
      </c>
      <c r="H4860" t="s">
        <v>79</v>
      </c>
      <c r="I4860" t="s">
        <v>102</v>
      </c>
      <c r="J4860" t="s">
        <v>13871</v>
      </c>
      <c r="K4860" t="s">
        <v>37</v>
      </c>
    </row>
    <row r="4861" spans="1:11" x14ac:dyDescent="0.35">
      <c r="A4861">
        <v>4860</v>
      </c>
      <c r="B4861" t="s">
        <v>13872</v>
      </c>
      <c r="C4861">
        <v>22</v>
      </c>
      <c r="D4861" t="s">
        <v>13873</v>
      </c>
      <c r="E4861" t="s">
        <v>23</v>
      </c>
      <c r="F4861" t="s">
        <v>13</v>
      </c>
      <c r="G4861" t="s">
        <v>41</v>
      </c>
      <c r="H4861" t="s">
        <v>42</v>
      </c>
      <c r="I4861" t="s">
        <v>91</v>
      </c>
      <c r="J4861" t="s">
        <v>13874</v>
      </c>
      <c r="K4861" t="s">
        <v>28</v>
      </c>
    </row>
    <row r="4862" spans="1:11" x14ac:dyDescent="0.35">
      <c r="A4862">
        <v>4861</v>
      </c>
      <c r="B4862" t="s">
        <v>13875</v>
      </c>
      <c r="C4862">
        <v>23</v>
      </c>
      <c r="D4862" t="s">
        <v>13876</v>
      </c>
      <c r="E4862" t="s">
        <v>25</v>
      </c>
      <c r="F4862" t="s">
        <v>57</v>
      </c>
      <c r="G4862" t="s">
        <v>33</v>
      </c>
      <c r="H4862" t="s">
        <v>34</v>
      </c>
      <c r="I4862" t="s">
        <v>63</v>
      </c>
      <c r="J4862">
        <f>1-639-13-9221</f>
        <v>-9872</v>
      </c>
      <c r="K4862" t="s">
        <v>19</v>
      </c>
    </row>
    <row r="4863" spans="1:11" x14ac:dyDescent="0.35">
      <c r="A4863">
        <v>4862</v>
      </c>
      <c r="B4863" t="s">
        <v>13877</v>
      </c>
      <c r="C4863">
        <v>25</v>
      </c>
      <c r="D4863" t="s">
        <v>13878</v>
      </c>
      <c r="E4863" t="s">
        <v>133</v>
      </c>
      <c r="F4863" t="s">
        <v>13</v>
      </c>
      <c r="G4863" t="s">
        <v>33</v>
      </c>
      <c r="H4863" t="s">
        <v>34</v>
      </c>
      <c r="I4863" t="s">
        <v>26</v>
      </c>
      <c r="J4863" t="s">
        <v>13879</v>
      </c>
      <c r="K4863" t="s">
        <v>19</v>
      </c>
    </row>
    <row r="4864" spans="1:11" x14ac:dyDescent="0.35">
      <c r="A4864">
        <v>4863</v>
      </c>
      <c r="B4864" t="s">
        <v>13880</v>
      </c>
      <c r="C4864">
        <v>27</v>
      </c>
      <c r="D4864" t="s">
        <v>13881</v>
      </c>
      <c r="E4864" t="s">
        <v>79</v>
      </c>
      <c r="F4864" t="s">
        <v>16</v>
      </c>
      <c r="G4864" t="s">
        <v>52</v>
      </c>
      <c r="H4864" t="s">
        <v>13</v>
      </c>
      <c r="I4864" t="s">
        <v>88</v>
      </c>
      <c r="J4864" t="s">
        <v>13882</v>
      </c>
      <c r="K4864" t="s">
        <v>76</v>
      </c>
    </row>
    <row r="4865" spans="1:11" x14ac:dyDescent="0.35">
      <c r="A4865">
        <v>4864</v>
      </c>
      <c r="B4865" t="s">
        <v>4224</v>
      </c>
      <c r="C4865">
        <v>22</v>
      </c>
      <c r="D4865" t="s">
        <v>13883</v>
      </c>
      <c r="E4865" t="s">
        <v>133</v>
      </c>
      <c r="F4865" t="s">
        <v>34</v>
      </c>
      <c r="G4865" t="s">
        <v>33</v>
      </c>
      <c r="H4865" t="s">
        <v>34</v>
      </c>
      <c r="I4865" t="s">
        <v>68</v>
      </c>
      <c r="J4865" t="s">
        <v>13884</v>
      </c>
      <c r="K4865" t="s">
        <v>37</v>
      </c>
    </row>
    <row r="4866" spans="1:11" x14ac:dyDescent="0.35">
      <c r="A4866">
        <v>4865</v>
      </c>
      <c r="B4866" t="s">
        <v>13885</v>
      </c>
      <c r="C4866">
        <v>24</v>
      </c>
      <c r="D4866" t="s">
        <v>13886</v>
      </c>
      <c r="E4866" t="s">
        <v>149</v>
      </c>
      <c r="F4866" t="s">
        <v>101</v>
      </c>
      <c r="G4866" t="s">
        <v>80</v>
      </c>
      <c r="H4866" t="s">
        <v>32</v>
      </c>
      <c r="I4866" t="s">
        <v>48</v>
      </c>
      <c r="J4866" t="s">
        <v>13887</v>
      </c>
      <c r="K4866" t="s">
        <v>76</v>
      </c>
    </row>
    <row r="4867" spans="1:11" x14ac:dyDescent="0.35">
      <c r="A4867">
        <v>4866</v>
      </c>
      <c r="B4867" t="s">
        <v>13888</v>
      </c>
      <c r="C4867">
        <v>27</v>
      </c>
      <c r="D4867" t="s">
        <v>13889</v>
      </c>
      <c r="E4867" t="s">
        <v>25</v>
      </c>
      <c r="F4867" t="s">
        <v>169</v>
      </c>
      <c r="G4867" t="s">
        <v>87</v>
      </c>
      <c r="H4867" t="s">
        <v>79</v>
      </c>
      <c r="I4867" t="s">
        <v>48</v>
      </c>
      <c r="J4867" t="s">
        <v>13890</v>
      </c>
      <c r="K4867" t="s">
        <v>19</v>
      </c>
    </row>
    <row r="4868" spans="1:11" x14ac:dyDescent="0.35">
      <c r="A4868">
        <v>4867</v>
      </c>
      <c r="B4868" t="s">
        <v>13891</v>
      </c>
      <c r="C4868">
        <v>23</v>
      </c>
      <c r="D4868" t="s">
        <v>13892</v>
      </c>
      <c r="E4868" t="s">
        <v>40</v>
      </c>
      <c r="F4868" t="s">
        <v>16</v>
      </c>
      <c r="G4868" t="s">
        <v>24</v>
      </c>
      <c r="H4868" t="s">
        <v>25</v>
      </c>
      <c r="I4868" t="s">
        <v>88</v>
      </c>
      <c r="J4868" t="s">
        <v>13893</v>
      </c>
      <c r="K4868" t="s">
        <v>19</v>
      </c>
    </row>
    <row r="4869" spans="1:11" x14ac:dyDescent="0.35">
      <c r="A4869">
        <v>4868</v>
      </c>
      <c r="B4869" t="s">
        <v>13894</v>
      </c>
      <c r="C4869">
        <v>29</v>
      </c>
      <c r="D4869" t="s">
        <v>13895</v>
      </c>
      <c r="E4869" t="s">
        <v>34</v>
      </c>
      <c r="F4869" t="s">
        <v>201</v>
      </c>
      <c r="G4869" t="s">
        <v>87</v>
      </c>
      <c r="H4869" t="s">
        <v>79</v>
      </c>
      <c r="I4869" t="s">
        <v>35</v>
      </c>
      <c r="J4869" t="s">
        <v>13896</v>
      </c>
      <c r="K4869" t="s">
        <v>76</v>
      </c>
    </row>
    <row r="4870" spans="1:11" x14ac:dyDescent="0.35">
      <c r="A4870">
        <v>4869</v>
      </c>
      <c r="B4870" t="s">
        <v>13897</v>
      </c>
      <c r="C4870">
        <v>25</v>
      </c>
      <c r="D4870" t="s">
        <v>13898</v>
      </c>
      <c r="E4870" t="s">
        <v>34</v>
      </c>
      <c r="F4870" t="s">
        <v>23</v>
      </c>
      <c r="G4870" t="s">
        <v>15</v>
      </c>
      <c r="H4870" t="s">
        <v>16</v>
      </c>
      <c r="I4870" t="s">
        <v>35</v>
      </c>
      <c r="J4870" t="s">
        <v>13899</v>
      </c>
      <c r="K4870" t="s">
        <v>28</v>
      </c>
    </row>
    <row r="4871" spans="1:11" x14ac:dyDescent="0.35">
      <c r="A4871">
        <v>4870</v>
      </c>
      <c r="B4871" t="s">
        <v>13900</v>
      </c>
      <c r="C4871">
        <v>22</v>
      </c>
      <c r="D4871" t="s">
        <v>13901</v>
      </c>
      <c r="E4871" t="s">
        <v>133</v>
      </c>
      <c r="F4871" t="s">
        <v>34</v>
      </c>
      <c r="G4871" t="s">
        <v>80</v>
      </c>
      <c r="H4871" t="s">
        <v>32</v>
      </c>
      <c r="I4871" t="s">
        <v>88</v>
      </c>
      <c r="J4871">
        <f>1-78-786-8935</f>
        <v>-9798</v>
      </c>
      <c r="K4871" t="s">
        <v>76</v>
      </c>
    </row>
    <row r="4872" spans="1:11" x14ac:dyDescent="0.35">
      <c r="A4872">
        <v>4871</v>
      </c>
      <c r="B4872" t="s">
        <v>13902</v>
      </c>
      <c r="C4872">
        <v>30</v>
      </c>
      <c r="D4872" t="s">
        <v>13903</v>
      </c>
      <c r="E4872" t="s">
        <v>57</v>
      </c>
      <c r="F4872" t="s">
        <v>14</v>
      </c>
      <c r="G4872" t="s">
        <v>47</v>
      </c>
      <c r="H4872" t="s">
        <v>31</v>
      </c>
      <c r="I4872" t="s">
        <v>68</v>
      </c>
      <c r="J4872">
        <f>1-730-350-8260</f>
        <v>-9339</v>
      </c>
      <c r="K4872" t="s">
        <v>76</v>
      </c>
    </row>
    <row r="4873" spans="1:11" x14ac:dyDescent="0.35">
      <c r="A4873">
        <v>4872</v>
      </c>
      <c r="B4873" t="s">
        <v>13161</v>
      </c>
      <c r="C4873">
        <v>21</v>
      </c>
      <c r="D4873" t="s">
        <v>13904</v>
      </c>
      <c r="E4873" t="s">
        <v>201</v>
      </c>
      <c r="F4873" t="s">
        <v>16</v>
      </c>
      <c r="G4873" t="s">
        <v>33</v>
      </c>
      <c r="H4873" t="s">
        <v>34</v>
      </c>
      <c r="I4873" t="s">
        <v>88</v>
      </c>
      <c r="J4873" t="s">
        <v>13905</v>
      </c>
      <c r="K4873" t="s">
        <v>76</v>
      </c>
    </row>
    <row r="4874" spans="1:11" x14ac:dyDescent="0.35">
      <c r="A4874">
        <v>4873</v>
      </c>
      <c r="B4874" t="s">
        <v>13906</v>
      </c>
      <c r="C4874">
        <v>25</v>
      </c>
      <c r="D4874" t="s">
        <v>13907</v>
      </c>
      <c r="E4874" t="s">
        <v>25</v>
      </c>
      <c r="F4874" t="s">
        <v>22</v>
      </c>
      <c r="G4874" t="s">
        <v>15</v>
      </c>
      <c r="H4874" t="s">
        <v>16</v>
      </c>
      <c r="I4874" t="s">
        <v>17</v>
      </c>
      <c r="J4874" t="s">
        <v>13908</v>
      </c>
      <c r="K4874" t="s">
        <v>44</v>
      </c>
    </row>
    <row r="4875" spans="1:11" x14ac:dyDescent="0.35">
      <c r="A4875">
        <v>4874</v>
      </c>
      <c r="B4875" t="s">
        <v>13909</v>
      </c>
      <c r="C4875">
        <v>28</v>
      </c>
      <c r="D4875" t="s">
        <v>13910</v>
      </c>
      <c r="E4875" t="s">
        <v>25</v>
      </c>
      <c r="F4875" t="s">
        <v>79</v>
      </c>
      <c r="G4875" t="s">
        <v>87</v>
      </c>
      <c r="H4875" t="s">
        <v>79</v>
      </c>
      <c r="I4875" t="s">
        <v>68</v>
      </c>
      <c r="J4875" t="s">
        <v>13911</v>
      </c>
      <c r="K4875" t="s">
        <v>44</v>
      </c>
    </row>
    <row r="4876" spans="1:11" x14ac:dyDescent="0.35">
      <c r="A4876">
        <v>4875</v>
      </c>
      <c r="B4876" t="s">
        <v>13912</v>
      </c>
      <c r="C4876">
        <v>26</v>
      </c>
      <c r="D4876" t="s">
        <v>13913</v>
      </c>
      <c r="E4876" t="s">
        <v>32</v>
      </c>
      <c r="F4876" t="s">
        <v>31</v>
      </c>
      <c r="G4876" t="s">
        <v>62</v>
      </c>
      <c r="H4876" t="s">
        <v>23</v>
      </c>
      <c r="I4876" t="s">
        <v>170</v>
      </c>
      <c r="J4876" t="s">
        <v>13914</v>
      </c>
      <c r="K4876" t="s">
        <v>76</v>
      </c>
    </row>
    <row r="4877" spans="1:11" x14ac:dyDescent="0.35">
      <c r="A4877">
        <v>4876</v>
      </c>
      <c r="B4877" t="s">
        <v>13915</v>
      </c>
      <c r="C4877">
        <v>23</v>
      </c>
      <c r="D4877" t="s">
        <v>13916</v>
      </c>
      <c r="E4877" t="s">
        <v>201</v>
      </c>
      <c r="F4877" t="s">
        <v>67</v>
      </c>
      <c r="G4877" t="s">
        <v>47</v>
      </c>
      <c r="H4877" t="s">
        <v>31</v>
      </c>
      <c r="I4877" t="s">
        <v>153</v>
      </c>
      <c r="J4877" t="s">
        <v>13917</v>
      </c>
      <c r="K4877" t="s">
        <v>44</v>
      </c>
    </row>
    <row r="4878" spans="1:11" x14ac:dyDescent="0.35">
      <c r="A4878">
        <v>4877</v>
      </c>
      <c r="B4878" t="s">
        <v>8396</v>
      </c>
      <c r="C4878">
        <v>24</v>
      </c>
      <c r="D4878" t="s">
        <v>13918</v>
      </c>
      <c r="E4878" t="s">
        <v>67</v>
      </c>
      <c r="F4878" t="s">
        <v>177</v>
      </c>
      <c r="G4878" t="s">
        <v>47</v>
      </c>
      <c r="H4878" t="s">
        <v>31</v>
      </c>
      <c r="I4878" t="s">
        <v>17</v>
      </c>
      <c r="J4878" t="s">
        <v>13919</v>
      </c>
      <c r="K4878" t="s">
        <v>37</v>
      </c>
    </row>
    <row r="4879" spans="1:11" x14ac:dyDescent="0.35">
      <c r="A4879">
        <v>4878</v>
      </c>
      <c r="B4879" t="s">
        <v>13920</v>
      </c>
      <c r="C4879">
        <v>21</v>
      </c>
      <c r="D4879" t="s">
        <v>13921</v>
      </c>
      <c r="E4879" t="s">
        <v>42</v>
      </c>
      <c r="F4879" t="s">
        <v>67</v>
      </c>
      <c r="G4879" t="s">
        <v>33</v>
      </c>
      <c r="H4879" t="s">
        <v>34</v>
      </c>
      <c r="I4879" t="s">
        <v>116</v>
      </c>
      <c r="J4879" t="s">
        <v>13922</v>
      </c>
      <c r="K4879" t="s">
        <v>37</v>
      </c>
    </row>
    <row r="4880" spans="1:11" x14ac:dyDescent="0.35">
      <c r="A4880">
        <v>4879</v>
      </c>
      <c r="B4880" t="s">
        <v>13923</v>
      </c>
      <c r="C4880">
        <v>21</v>
      </c>
      <c r="D4880" t="s">
        <v>13924</v>
      </c>
      <c r="E4880" t="s">
        <v>40</v>
      </c>
      <c r="F4880" t="s">
        <v>16</v>
      </c>
      <c r="G4880" t="s">
        <v>52</v>
      </c>
      <c r="H4880" t="s">
        <v>13</v>
      </c>
      <c r="I4880" t="s">
        <v>68</v>
      </c>
      <c r="J4880" t="s">
        <v>13925</v>
      </c>
      <c r="K4880" t="s">
        <v>28</v>
      </c>
    </row>
    <row r="4881" spans="1:11" x14ac:dyDescent="0.35">
      <c r="A4881">
        <v>4880</v>
      </c>
      <c r="B4881" t="s">
        <v>13926</v>
      </c>
      <c r="C4881">
        <v>26</v>
      </c>
      <c r="D4881" t="s">
        <v>13927</v>
      </c>
      <c r="E4881" t="s">
        <v>40</v>
      </c>
      <c r="F4881" t="s">
        <v>22</v>
      </c>
      <c r="G4881" t="s">
        <v>87</v>
      </c>
      <c r="H4881" t="s">
        <v>79</v>
      </c>
      <c r="I4881" t="s">
        <v>116</v>
      </c>
      <c r="J4881">
        <v>1920706744</v>
      </c>
      <c r="K4881" t="s">
        <v>37</v>
      </c>
    </row>
    <row r="4882" spans="1:11" x14ac:dyDescent="0.35">
      <c r="A4882">
        <v>4881</v>
      </c>
      <c r="B4882" t="s">
        <v>13928</v>
      </c>
      <c r="C4882">
        <v>21</v>
      </c>
      <c r="D4882" t="s">
        <v>13929</v>
      </c>
      <c r="E4882" t="s">
        <v>32</v>
      </c>
      <c r="F4882" t="s">
        <v>22</v>
      </c>
      <c r="G4882" t="s">
        <v>15</v>
      </c>
      <c r="H4882" t="s">
        <v>16</v>
      </c>
      <c r="I4882" t="s">
        <v>35</v>
      </c>
      <c r="J4882" t="s">
        <v>13930</v>
      </c>
      <c r="K4882" t="s">
        <v>28</v>
      </c>
    </row>
    <row r="4883" spans="1:11" x14ac:dyDescent="0.35">
      <c r="A4883">
        <v>4882</v>
      </c>
      <c r="B4883" t="s">
        <v>13931</v>
      </c>
      <c r="C4883">
        <v>21</v>
      </c>
      <c r="D4883" t="s">
        <v>13932</v>
      </c>
      <c r="E4883" t="s">
        <v>42</v>
      </c>
      <c r="F4883" t="s">
        <v>149</v>
      </c>
      <c r="G4883" t="s">
        <v>47</v>
      </c>
      <c r="H4883" t="s">
        <v>31</v>
      </c>
      <c r="I4883" t="s">
        <v>68</v>
      </c>
      <c r="J4883" t="s">
        <v>13933</v>
      </c>
      <c r="K4883" t="s">
        <v>28</v>
      </c>
    </row>
    <row r="4884" spans="1:11" x14ac:dyDescent="0.35">
      <c r="A4884">
        <v>4883</v>
      </c>
      <c r="B4884" t="s">
        <v>13934</v>
      </c>
      <c r="C4884">
        <v>26</v>
      </c>
      <c r="D4884" t="s">
        <v>13935</v>
      </c>
      <c r="E4884" t="s">
        <v>201</v>
      </c>
      <c r="F4884" t="s">
        <v>79</v>
      </c>
      <c r="G4884" t="s">
        <v>47</v>
      </c>
      <c r="H4884" t="s">
        <v>31</v>
      </c>
      <c r="I4884" t="s">
        <v>116</v>
      </c>
      <c r="J4884" t="s">
        <v>13936</v>
      </c>
      <c r="K4884" t="s">
        <v>44</v>
      </c>
    </row>
    <row r="4885" spans="1:11" x14ac:dyDescent="0.35">
      <c r="A4885">
        <v>4884</v>
      </c>
      <c r="B4885" t="s">
        <v>13937</v>
      </c>
      <c r="C4885">
        <v>26</v>
      </c>
      <c r="D4885" t="s">
        <v>13938</v>
      </c>
      <c r="E4885" t="s">
        <v>22</v>
      </c>
      <c r="F4885" t="s">
        <v>67</v>
      </c>
      <c r="G4885" t="s">
        <v>41</v>
      </c>
      <c r="H4885" t="s">
        <v>42</v>
      </c>
      <c r="I4885" t="s">
        <v>153</v>
      </c>
      <c r="J4885">
        <v>8680662425</v>
      </c>
      <c r="K4885" t="s">
        <v>19</v>
      </c>
    </row>
    <row r="4886" spans="1:11" x14ac:dyDescent="0.35">
      <c r="A4886">
        <v>4885</v>
      </c>
      <c r="B4886" t="s">
        <v>13939</v>
      </c>
      <c r="C4886">
        <v>23</v>
      </c>
      <c r="D4886" t="s">
        <v>13940</v>
      </c>
      <c r="E4886" t="s">
        <v>57</v>
      </c>
      <c r="F4886" t="s">
        <v>22</v>
      </c>
      <c r="G4886" t="s">
        <v>24</v>
      </c>
      <c r="H4886" t="s">
        <v>25</v>
      </c>
      <c r="I4886" t="s">
        <v>35</v>
      </c>
      <c r="J4886" t="s">
        <v>13941</v>
      </c>
      <c r="K4886" t="s">
        <v>19</v>
      </c>
    </row>
    <row r="4887" spans="1:11" x14ac:dyDescent="0.35">
      <c r="A4887">
        <v>4886</v>
      </c>
      <c r="B4887" t="s">
        <v>13942</v>
      </c>
      <c r="C4887">
        <v>28</v>
      </c>
      <c r="D4887" t="s">
        <v>13943</v>
      </c>
      <c r="E4887" t="s">
        <v>31</v>
      </c>
      <c r="F4887" t="s">
        <v>31</v>
      </c>
      <c r="G4887" t="s">
        <v>52</v>
      </c>
      <c r="H4887" t="s">
        <v>13</v>
      </c>
      <c r="I4887" t="s">
        <v>91</v>
      </c>
      <c r="J4887" t="s">
        <v>13944</v>
      </c>
      <c r="K4887" t="s">
        <v>28</v>
      </c>
    </row>
    <row r="4888" spans="1:11" x14ac:dyDescent="0.35">
      <c r="A4888">
        <v>4887</v>
      </c>
      <c r="B4888" t="s">
        <v>13945</v>
      </c>
      <c r="C4888">
        <v>24</v>
      </c>
      <c r="D4888" t="s">
        <v>13946</v>
      </c>
      <c r="E4888" t="s">
        <v>42</v>
      </c>
      <c r="F4888" t="s">
        <v>177</v>
      </c>
      <c r="G4888" t="s">
        <v>80</v>
      </c>
      <c r="H4888" t="s">
        <v>32</v>
      </c>
      <c r="I4888" t="s">
        <v>63</v>
      </c>
      <c r="J4888" t="s">
        <v>13947</v>
      </c>
      <c r="K4888" t="s">
        <v>44</v>
      </c>
    </row>
    <row r="4889" spans="1:11" x14ac:dyDescent="0.35">
      <c r="A4889">
        <v>4888</v>
      </c>
      <c r="B4889" t="s">
        <v>13948</v>
      </c>
      <c r="C4889">
        <v>24</v>
      </c>
      <c r="D4889" t="s">
        <v>13949</v>
      </c>
      <c r="E4889" t="s">
        <v>22</v>
      </c>
      <c r="F4889" t="s">
        <v>25</v>
      </c>
      <c r="G4889" t="s">
        <v>47</v>
      </c>
      <c r="H4889" t="s">
        <v>31</v>
      </c>
      <c r="I4889" t="s">
        <v>146</v>
      </c>
      <c r="J4889" t="s">
        <v>13950</v>
      </c>
      <c r="K4889" t="s">
        <v>28</v>
      </c>
    </row>
    <row r="4890" spans="1:11" x14ac:dyDescent="0.35">
      <c r="A4890">
        <v>4889</v>
      </c>
      <c r="B4890" t="s">
        <v>13951</v>
      </c>
      <c r="C4890">
        <v>28</v>
      </c>
      <c r="D4890" t="s">
        <v>13952</v>
      </c>
      <c r="E4890" t="s">
        <v>169</v>
      </c>
      <c r="F4890" t="s">
        <v>177</v>
      </c>
      <c r="G4890" t="s">
        <v>87</v>
      </c>
      <c r="H4890" t="s">
        <v>79</v>
      </c>
      <c r="I4890" t="s">
        <v>153</v>
      </c>
      <c r="J4890" t="s">
        <v>13953</v>
      </c>
      <c r="K4890" t="s">
        <v>28</v>
      </c>
    </row>
    <row r="4891" spans="1:11" x14ac:dyDescent="0.35">
      <c r="A4891">
        <v>4890</v>
      </c>
      <c r="B4891" t="s">
        <v>13954</v>
      </c>
      <c r="C4891">
        <v>24</v>
      </c>
      <c r="D4891" t="s">
        <v>13955</v>
      </c>
      <c r="E4891" t="s">
        <v>31</v>
      </c>
      <c r="F4891" t="s">
        <v>169</v>
      </c>
      <c r="G4891" t="s">
        <v>33</v>
      </c>
      <c r="H4891" t="s">
        <v>34</v>
      </c>
      <c r="I4891" t="s">
        <v>102</v>
      </c>
      <c r="J4891" t="s">
        <v>13956</v>
      </c>
      <c r="K4891" t="s">
        <v>44</v>
      </c>
    </row>
    <row r="4892" spans="1:11" x14ac:dyDescent="0.35">
      <c r="A4892">
        <v>4891</v>
      </c>
      <c r="B4892" t="s">
        <v>10609</v>
      </c>
      <c r="C4892">
        <v>28</v>
      </c>
      <c r="D4892" t="s">
        <v>13957</v>
      </c>
      <c r="E4892" t="s">
        <v>31</v>
      </c>
      <c r="F4892" t="s">
        <v>177</v>
      </c>
      <c r="G4892" t="s">
        <v>33</v>
      </c>
      <c r="H4892" t="s">
        <v>34</v>
      </c>
      <c r="I4892" t="s">
        <v>116</v>
      </c>
      <c r="J4892" t="s">
        <v>13958</v>
      </c>
      <c r="K4892" t="s">
        <v>44</v>
      </c>
    </row>
    <row r="4893" spans="1:11" x14ac:dyDescent="0.35">
      <c r="A4893">
        <v>4892</v>
      </c>
      <c r="B4893" t="s">
        <v>1216</v>
      </c>
      <c r="C4893">
        <v>22</v>
      </c>
      <c r="D4893" t="s">
        <v>13959</v>
      </c>
      <c r="E4893" t="s">
        <v>67</v>
      </c>
      <c r="F4893" t="s">
        <v>34</v>
      </c>
      <c r="G4893" t="s">
        <v>120</v>
      </c>
      <c r="H4893" t="s">
        <v>57</v>
      </c>
      <c r="I4893" t="s">
        <v>35</v>
      </c>
      <c r="J4893" t="s">
        <v>13960</v>
      </c>
      <c r="K4893" t="s">
        <v>28</v>
      </c>
    </row>
    <row r="4894" spans="1:11" x14ac:dyDescent="0.35">
      <c r="A4894">
        <v>4893</v>
      </c>
      <c r="B4894" t="s">
        <v>13961</v>
      </c>
      <c r="C4894">
        <v>20</v>
      </c>
      <c r="D4894" t="s">
        <v>13962</v>
      </c>
      <c r="E4894" t="s">
        <v>34</v>
      </c>
      <c r="F4894" t="s">
        <v>14</v>
      </c>
      <c r="G4894" t="s">
        <v>62</v>
      </c>
      <c r="H4894" t="s">
        <v>23</v>
      </c>
      <c r="I4894" t="s">
        <v>102</v>
      </c>
      <c r="J4894" t="s">
        <v>13963</v>
      </c>
      <c r="K4894" t="s">
        <v>76</v>
      </c>
    </row>
    <row r="4895" spans="1:11" x14ac:dyDescent="0.35">
      <c r="A4895">
        <v>4894</v>
      </c>
      <c r="B4895" t="s">
        <v>13964</v>
      </c>
      <c r="C4895">
        <v>25</v>
      </c>
      <c r="D4895" t="s">
        <v>13965</v>
      </c>
      <c r="E4895" t="s">
        <v>79</v>
      </c>
      <c r="F4895" t="s">
        <v>42</v>
      </c>
      <c r="G4895" t="s">
        <v>15</v>
      </c>
      <c r="H4895" t="s">
        <v>16</v>
      </c>
      <c r="I4895" t="s">
        <v>58</v>
      </c>
      <c r="J4895" t="s">
        <v>13966</v>
      </c>
      <c r="K4895" t="s">
        <v>76</v>
      </c>
    </row>
    <row r="4896" spans="1:11" x14ac:dyDescent="0.35">
      <c r="A4896">
        <v>4895</v>
      </c>
      <c r="B4896" t="s">
        <v>13967</v>
      </c>
      <c r="C4896">
        <v>30</v>
      </c>
      <c r="D4896" t="s">
        <v>13968</v>
      </c>
      <c r="E4896" t="s">
        <v>67</v>
      </c>
      <c r="F4896" t="s">
        <v>14</v>
      </c>
      <c r="G4896" t="s">
        <v>120</v>
      </c>
      <c r="H4896" t="s">
        <v>57</v>
      </c>
      <c r="I4896" t="s">
        <v>68</v>
      </c>
      <c r="J4896" t="s">
        <v>13969</v>
      </c>
      <c r="K4896" t="s">
        <v>76</v>
      </c>
    </row>
    <row r="4897" spans="1:11" x14ac:dyDescent="0.35">
      <c r="A4897">
        <v>4896</v>
      </c>
      <c r="B4897" t="s">
        <v>13970</v>
      </c>
      <c r="C4897">
        <v>30</v>
      </c>
      <c r="D4897" t="s">
        <v>13971</v>
      </c>
      <c r="E4897" t="s">
        <v>149</v>
      </c>
      <c r="F4897" t="s">
        <v>42</v>
      </c>
      <c r="G4897" t="s">
        <v>52</v>
      </c>
      <c r="H4897" t="s">
        <v>13</v>
      </c>
      <c r="I4897" t="s">
        <v>170</v>
      </c>
      <c r="J4897" t="s">
        <v>13972</v>
      </c>
      <c r="K4897" t="s">
        <v>28</v>
      </c>
    </row>
    <row r="4898" spans="1:11" x14ac:dyDescent="0.35">
      <c r="A4898">
        <v>4897</v>
      </c>
      <c r="B4898" t="s">
        <v>13973</v>
      </c>
      <c r="C4898">
        <v>25</v>
      </c>
      <c r="D4898" t="s">
        <v>13974</v>
      </c>
      <c r="E4898" t="s">
        <v>34</v>
      </c>
      <c r="F4898" t="s">
        <v>14</v>
      </c>
      <c r="G4898" t="s">
        <v>62</v>
      </c>
      <c r="H4898" t="s">
        <v>23</v>
      </c>
      <c r="I4898" t="s">
        <v>88</v>
      </c>
      <c r="J4898" t="s">
        <v>13975</v>
      </c>
      <c r="K4898" t="s">
        <v>19</v>
      </c>
    </row>
    <row r="4899" spans="1:11" x14ac:dyDescent="0.35">
      <c r="A4899">
        <v>4898</v>
      </c>
      <c r="B4899" t="s">
        <v>13976</v>
      </c>
      <c r="C4899">
        <v>23</v>
      </c>
      <c r="D4899" t="s">
        <v>13977</v>
      </c>
      <c r="E4899" t="s">
        <v>67</v>
      </c>
      <c r="F4899" t="s">
        <v>34</v>
      </c>
      <c r="G4899" t="s">
        <v>52</v>
      </c>
      <c r="H4899" t="s">
        <v>13</v>
      </c>
      <c r="I4899" t="s">
        <v>153</v>
      </c>
      <c r="J4899" t="s">
        <v>13978</v>
      </c>
      <c r="K4899" t="s">
        <v>28</v>
      </c>
    </row>
    <row r="4900" spans="1:11" x14ac:dyDescent="0.35">
      <c r="A4900">
        <v>4899</v>
      </c>
      <c r="B4900" t="s">
        <v>13979</v>
      </c>
      <c r="C4900">
        <v>29</v>
      </c>
      <c r="D4900" t="s">
        <v>13980</v>
      </c>
      <c r="E4900" t="s">
        <v>14</v>
      </c>
      <c r="F4900" t="s">
        <v>14</v>
      </c>
      <c r="G4900" t="s">
        <v>120</v>
      </c>
      <c r="H4900" t="s">
        <v>57</v>
      </c>
      <c r="I4900" t="s">
        <v>26</v>
      </c>
      <c r="J4900" t="s">
        <v>13981</v>
      </c>
      <c r="K4900" t="s">
        <v>28</v>
      </c>
    </row>
    <row r="4901" spans="1:11" x14ac:dyDescent="0.35">
      <c r="A4901">
        <v>4900</v>
      </c>
      <c r="B4901" t="s">
        <v>13982</v>
      </c>
      <c r="C4901">
        <v>29</v>
      </c>
      <c r="D4901" t="s">
        <v>13983</v>
      </c>
      <c r="E4901" t="s">
        <v>32</v>
      </c>
      <c r="F4901" t="s">
        <v>57</v>
      </c>
      <c r="G4901" t="s">
        <v>80</v>
      </c>
      <c r="H4901" t="s">
        <v>32</v>
      </c>
      <c r="I4901" t="s">
        <v>63</v>
      </c>
      <c r="J4901" t="s">
        <v>13984</v>
      </c>
      <c r="K4901" t="s">
        <v>76</v>
      </c>
    </row>
    <row r="4902" spans="1:11" x14ac:dyDescent="0.35">
      <c r="A4902">
        <v>4901</v>
      </c>
      <c r="B4902" t="s">
        <v>13985</v>
      </c>
      <c r="C4902">
        <v>23</v>
      </c>
      <c r="D4902" t="s">
        <v>13986</v>
      </c>
      <c r="E4902" t="s">
        <v>40</v>
      </c>
      <c r="F4902" t="s">
        <v>177</v>
      </c>
      <c r="G4902" t="s">
        <v>33</v>
      </c>
      <c r="H4902" t="s">
        <v>34</v>
      </c>
      <c r="I4902" t="s">
        <v>170</v>
      </c>
      <c r="J4902" t="s">
        <v>13987</v>
      </c>
      <c r="K4902" t="s">
        <v>37</v>
      </c>
    </row>
    <row r="4903" spans="1:11" x14ac:dyDescent="0.35">
      <c r="A4903">
        <v>4902</v>
      </c>
      <c r="B4903" t="s">
        <v>13988</v>
      </c>
      <c r="C4903">
        <v>29</v>
      </c>
      <c r="D4903" t="s">
        <v>13989</v>
      </c>
      <c r="E4903" t="s">
        <v>57</v>
      </c>
      <c r="F4903" t="s">
        <v>31</v>
      </c>
      <c r="G4903" t="s">
        <v>41</v>
      </c>
      <c r="H4903" t="s">
        <v>42</v>
      </c>
      <c r="I4903" t="s">
        <v>153</v>
      </c>
      <c r="J4903">
        <f>1-13-114-4869</f>
        <v>-4995</v>
      </c>
      <c r="K4903" t="s">
        <v>44</v>
      </c>
    </row>
    <row r="4904" spans="1:11" x14ac:dyDescent="0.35">
      <c r="A4904">
        <v>4903</v>
      </c>
      <c r="B4904" t="s">
        <v>13990</v>
      </c>
      <c r="C4904">
        <v>25</v>
      </c>
      <c r="D4904" t="s">
        <v>13991</v>
      </c>
      <c r="E4904" t="s">
        <v>169</v>
      </c>
      <c r="F4904" t="s">
        <v>42</v>
      </c>
      <c r="G4904" t="s">
        <v>33</v>
      </c>
      <c r="H4904" t="s">
        <v>34</v>
      </c>
      <c r="I4904" t="s">
        <v>17</v>
      </c>
      <c r="J4904" t="s">
        <v>13992</v>
      </c>
      <c r="K4904" t="s">
        <v>19</v>
      </c>
    </row>
    <row r="4905" spans="1:11" x14ac:dyDescent="0.35">
      <c r="A4905">
        <v>4904</v>
      </c>
      <c r="B4905" t="s">
        <v>13993</v>
      </c>
      <c r="C4905">
        <v>22</v>
      </c>
      <c r="D4905" t="s">
        <v>13994</v>
      </c>
      <c r="E4905" t="s">
        <v>32</v>
      </c>
      <c r="F4905" t="s">
        <v>13</v>
      </c>
      <c r="G4905" t="s">
        <v>62</v>
      </c>
      <c r="H4905" t="s">
        <v>23</v>
      </c>
      <c r="I4905" t="s">
        <v>91</v>
      </c>
      <c r="J4905" t="s">
        <v>13995</v>
      </c>
      <c r="K4905" t="s">
        <v>19</v>
      </c>
    </row>
    <row r="4906" spans="1:11" x14ac:dyDescent="0.35">
      <c r="A4906">
        <v>4905</v>
      </c>
      <c r="B4906" t="s">
        <v>13996</v>
      </c>
      <c r="C4906">
        <v>22</v>
      </c>
      <c r="D4906" t="s">
        <v>13997</v>
      </c>
      <c r="E4906" t="s">
        <v>32</v>
      </c>
      <c r="F4906" t="s">
        <v>22</v>
      </c>
      <c r="G4906" t="s">
        <v>15</v>
      </c>
      <c r="H4906" t="s">
        <v>16</v>
      </c>
      <c r="I4906" t="s">
        <v>153</v>
      </c>
      <c r="J4906" t="s">
        <v>13998</v>
      </c>
      <c r="K4906" t="s">
        <v>19</v>
      </c>
    </row>
    <row r="4907" spans="1:11" x14ac:dyDescent="0.35">
      <c r="A4907">
        <v>4906</v>
      </c>
      <c r="B4907" t="s">
        <v>13999</v>
      </c>
      <c r="C4907">
        <v>21</v>
      </c>
      <c r="D4907" t="s">
        <v>14000</v>
      </c>
      <c r="E4907" t="s">
        <v>177</v>
      </c>
      <c r="F4907" t="s">
        <v>79</v>
      </c>
      <c r="G4907" t="s">
        <v>52</v>
      </c>
      <c r="H4907" t="s">
        <v>13</v>
      </c>
      <c r="I4907" t="s">
        <v>63</v>
      </c>
      <c r="J4907">
        <v>4718680010</v>
      </c>
      <c r="K4907" t="s">
        <v>28</v>
      </c>
    </row>
    <row r="4908" spans="1:11" x14ac:dyDescent="0.35">
      <c r="A4908">
        <v>4907</v>
      </c>
      <c r="B4908" t="s">
        <v>14001</v>
      </c>
      <c r="C4908">
        <v>20</v>
      </c>
      <c r="D4908" t="s">
        <v>14002</v>
      </c>
      <c r="E4908" t="s">
        <v>14</v>
      </c>
      <c r="F4908" t="s">
        <v>22</v>
      </c>
      <c r="G4908" t="s">
        <v>41</v>
      </c>
      <c r="H4908" t="s">
        <v>42</v>
      </c>
      <c r="I4908" t="s">
        <v>88</v>
      </c>
      <c r="J4908" t="s">
        <v>14003</v>
      </c>
      <c r="K4908" t="s">
        <v>19</v>
      </c>
    </row>
    <row r="4909" spans="1:11" x14ac:dyDescent="0.35">
      <c r="A4909">
        <v>4908</v>
      </c>
      <c r="B4909" t="s">
        <v>14004</v>
      </c>
      <c r="C4909">
        <v>26</v>
      </c>
      <c r="D4909" t="s">
        <v>14005</v>
      </c>
      <c r="E4909" t="s">
        <v>40</v>
      </c>
      <c r="F4909" t="s">
        <v>32</v>
      </c>
      <c r="G4909" t="s">
        <v>33</v>
      </c>
      <c r="H4909" t="s">
        <v>34</v>
      </c>
      <c r="I4909" t="s">
        <v>17</v>
      </c>
      <c r="J4909" t="s">
        <v>14006</v>
      </c>
      <c r="K4909" t="s">
        <v>44</v>
      </c>
    </row>
    <row r="4910" spans="1:11" x14ac:dyDescent="0.35">
      <c r="A4910">
        <v>4909</v>
      </c>
      <c r="B4910" t="s">
        <v>14007</v>
      </c>
      <c r="C4910">
        <v>30</v>
      </c>
      <c r="D4910" t="s">
        <v>14008</v>
      </c>
      <c r="E4910" t="s">
        <v>169</v>
      </c>
      <c r="F4910" t="s">
        <v>34</v>
      </c>
      <c r="G4910" t="s">
        <v>33</v>
      </c>
      <c r="H4910" t="s">
        <v>34</v>
      </c>
      <c r="I4910" t="s">
        <v>48</v>
      </c>
      <c r="J4910" t="s">
        <v>14009</v>
      </c>
      <c r="K4910" t="s">
        <v>44</v>
      </c>
    </row>
    <row r="4911" spans="1:11" x14ac:dyDescent="0.35">
      <c r="A4911">
        <v>4910</v>
      </c>
      <c r="B4911" t="s">
        <v>14010</v>
      </c>
      <c r="C4911">
        <v>22</v>
      </c>
      <c r="D4911" t="s">
        <v>14011</v>
      </c>
      <c r="E4911" t="s">
        <v>57</v>
      </c>
      <c r="F4911" t="s">
        <v>201</v>
      </c>
      <c r="G4911" t="s">
        <v>52</v>
      </c>
      <c r="H4911" t="s">
        <v>13</v>
      </c>
      <c r="I4911" t="s">
        <v>88</v>
      </c>
      <c r="J4911" t="s">
        <v>14012</v>
      </c>
      <c r="K4911" t="s">
        <v>76</v>
      </c>
    </row>
    <row r="4912" spans="1:11" x14ac:dyDescent="0.35">
      <c r="A4912">
        <v>4911</v>
      </c>
      <c r="B4912" t="s">
        <v>14013</v>
      </c>
      <c r="C4912">
        <v>22</v>
      </c>
      <c r="D4912" t="s">
        <v>14014</v>
      </c>
      <c r="E4912" t="s">
        <v>32</v>
      </c>
      <c r="F4912" t="s">
        <v>101</v>
      </c>
      <c r="G4912" t="s">
        <v>87</v>
      </c>
      <c r="H4912" t="s">
        <v>79</v>
      </c>
      <c r="I4912" t="s">
        <v>58</v>
      </c>
      <c r="J4912" t="s">
        <v>14015</v>
      </c>
      <c r="K4912" t="s">
        <v>19</v>
      </c>
    </row>
    <row r="4913" spans="1:11" x14ac:dyDescent="0.35">
      <c r="A4913">
        <v>4912</v>
      </c>
      <c r="B4913" t="s">
        <v>14016</v>
      </c>
      <c r="C4913">
        <v>26</v>
      </c>
      <c r="D4913" t="s">
        <v>14017</v>
      </c>
      <c r="E4913" t="s">
        <v>34</v>
      </c>
      <c r="F4913" t="s">
        <v>32</v>
      </c>
      <c r="G4913" t="s">
        <v>87</v>
      </c>
      <c r="H4913" t="s">
        <v>79</v>
      </c>
      <c r="I4913" t="s">
        <v>35</v>
      </c>
      <c r="J4913" t="s">
        <v>14018</v>
      </c>
      <c r="K4913" t="s">
        <v>76</v>
      </c>
    </row>
    <row r="4914" spans="1:11" x14ac:dyDescent="0.35">
      <c r="A4914">
        <v>4913</v>
      </c>
      <c r="B4914" t="s">
        <v>14019</v>
      </c>
      <c r="C4914">
        <v>24</v>
      </c>
      <c r="D4914" t="s">
        <v>14020</v>
      </c>
      <c r="E4914" t="s">
        <v>40</v>
      </c>
      <c r="F4914" t="s">
        <v>149</v>
      </c>
      <c r="G4914" t="s">
        <v>120</v>
      </c>
      <c r="H4914" t="s">
        <v>57</v>
      </c>
      <c r="I4914" t="s">
        <v>26</v>
      </c>
      <c r="J4914" t="s">
        <v>14021</v>
      </c>
      <c r="K4914" t="s">
        <v>44</v>
      </c>
    </row>
    <row r="4915" spans="1:11" x14ac:dyDescent="0.35">
      <c r="A4915">
        <v>4914</v>
      </c>
      <c r="B4915" t="s">
        <v>14022</v>
      </c>
      <c r="C4915">
        <v>23</v>
      </c>
      <c r="D4915" t="s">
        <v>14023</v>
      </c>
      <c r="E4915" t="s">
        <v>101</v>
      </c>
      <c r="F4915" t="s">
        <v>79</v>
      </c>
      <c r="G4915" t="s">
        <v>47</v>
      </c>
      <c r="H4915" t="s">
        <v>31</v>
      </c>
      <c r="I4915" t="s">
        <v>153</v>
      </c>
      <c r="J4915" t="s">
        <v>14024</v>
      </c>
      <c r="K4915" t="s">
        <v>44</v>
      </c>
    </row>
    <row r="4916" spans="1:11" x14ac:dyDescent="0.35">
      <c r="A4916">
        <v>4915</v>
      </c>
      <c r="B4916" t="s">
        <v>6522</v>
      </c>
      <c r="C4916">
        <v>26</v>
      </c>
      <c r="D4916" t="s">
        <v>14025</v>
      </c>
      <c r="E4916" t="s">
        <v>201</v>
      </c>
      <c r="F4916" t="s">
        <v>177</v>
      </c>
      <c r="G4916" t="s">
        <v>15</v>
      </c>
      <c r="H4916" t="s">
        <v>16</v>
      </c>
      <c r="I4916" t="s">
        <v>116</v>
      </c>
      <c r="J4916" t="s">
        <v>14026</v>
      </c>
      <c r="K4916" t="s">
        <v>19</v>
      </c>
    </row>
    <row r="4917" spans="1:11" x14ac:dyDescent="0.35">
      <c r="A4917">
        <v>4916</v>
      </c>
      <c r="B4917" t="s">
        <v>14027</v>
      </c>
      <c r="C4917">
        <v>21</v>
      </c>
      <c r="D4917" t="s">
        <v>14028</v>
      </c>
      <c r="E4917" t="s">
        <v>133</v>
      </c>
      <c r="F4917" t="s">
        <v>22</v>
      </c>
      <c r="G4917" t="s">
        <v>120</v>
      </c>
      <c r="H4917" t="s">
        <v>57</v>
      </c>
      <c r="I4917" t="s">
        <v>116</v>
      </c>
      <c r="J4917" t="s">
        <v>14029</v>
      </c>
      <c r="K4917" t="s">
        <v>37</v>
      </c>
    </row>
    <row r="4918" spans="1:11" x14ac:dyDescent="0.35">
      <c r="A4918">
        <v>4917</v>
      </c>
      <c r="B4918" t="s">
        <v>8703</v>
      </c>
      <c r="C4918">
        <v>28</v>
      </c>
      <c r="D4918" t="s">
        <v>14030</v>
      </c>
      <c r="E4918" t="s">
        <v>42</v>
      </c>
      <c r="F4918" t="s">
        <v>169</v>
      </c>
      <c r="G4918" t="s">
        <v>41</v>
      </c>
      <c r="H4918" t="s">
        <v>42</v>
      </c>
      <c r="I4918" t="s">
        <v>63</v>
      </c>
      <c r="J4918" t="s">
        <v>14031</v>
      </c>
      <c r="K4918" t="s">
        <v>37</v>
      </c>
    </row>
    <row r="4919" spans="1:11" x14ac:dyDescent="0.35">
      <c r="A4919">
        <v>4918</v>
      </c>
      <c r="B4919" t="s">
        <v>14032</v>
      </c>
      <c r="C4919">
        <v>23</v>
      </c>
      <c r="D4919" t="s">
        <v>14033</v>
      </c>
      <c r="E4919" t="s">
        <v>67</v>
      </c>
      <c r="F4919" t="s">
        <v>201</v>
      </c>
      <c r="G4919" t="s">
        <v>47</v>
      </c>
      <c r="H4919" t="s">
        <v>31</v>
      </c>
      <c r="I4919" t="s">
        <v>146</v>
      </c>
      <c r="J4919" t="s">
        <v>14034</v>
      </c>
      <c r="K4919" t="s">
        <v>19</v>
      </c>
    </row>
    <row r="4920" spans="1:11" x14ac:dyDescent="0.35">
      <c r="A4920">
        <v>4919</v>
      </c>
      <c r="B4920" t="s">
        <v>14035</v>
      </c>
      <c r="C4920">
        <v>29</v>
      </c>
      <c r="D4920" t="s">
        <v>14036</v>
      </c>
      <c r="E4920" t="s">
        <v>169</v>
      </c>
      <c r="F4920" t="s">
        <v>34</v>
      </c>
      <c r="G4920" t="s">
        <v>80</v>
      </c>
      <c r="H4920" t="s">
        <v>32</v>
      </c>
      <c r="I4920" t="s">
        <v>88</v>
      </c>
      <c r="J4920" t="s">
        <v>14037</v>
      </c>
      <c r="K4920" t="s">
        <v>37</v>
      </c>
    </row>
    <row r="4921" spans="1:11" x14ac:dyDescent="0.35">
      <c r="A4921">
        <v>4920</v>
      </c>
      <c r="B4921" t="s">
        <v>14038</v>
      </c>
      <c r="C4921">
        <v>21</v>
      </c>
      <c r="D4921" t="s">
        <v>14039</v>
      </c>
      <c r="E4921" t="s">
        <v>22</v>
      </c>
      <c r="F4921" t="s">
        <v>25</v>
      </c>
      <c r="G4921" t="s">
        <v>52</v>
      </c>
      <c r="H4921" t="s">
        <v>13</v>
      </c>
      <c r="I4921" t="s">
        <v>102</v>
      </c>
      <c r="J4921" t="s">
        <v>14040</v>
      </c>
      <c r="K4921" t="s">
        <v>76</v>
      </c>
    </row>
    <row r="4922" spans="1:11" x14ac:dyDescent="0.35">
      <c r="A4922">
        <v>4921</v>
      </c>
      <c r="B4922" t="s">
        <v>14041</v>
      </c>
      <c r="C4922">
        <v>24</v>
      </c>
      <c r="D4922" t="s">
        <v>14042</v>
      </c>
      <c r="E4922" t="s">
        <v>67</v>
      </c>
      <c r="F4922" t="s">
        <v>149</v>
      </c>
      <c r="G4922" t="s">
        <v>15</v>
      </c>
      <c r="H4922" t="s">
        <v>16</v>
      </c>
      <c r="I4922" t="s">
        <v>48</v>
      </c>
      <c r="J4922" t="s">
        <v>14043</v>
      </c>
      <c r="K4922" t="s">
        <v>37</v>
      </c>
    </row>
    <row r="4923" spans="1:11" x14ac:dyDescent="0.35">
      <c r="A4923">
        <v>4922</v>
      </c>
      <c r="B4923" t="s">
        <v>14044</v>
      </c>
      <c r="C4923">
        <v>30</v>
      </c>
      <c r="D4923" t="s">
        <v>14045</v>
      </c>
      <c r="E4923" t="s">
        <v>42</v>
      </c>
      <c r="F4923" t="s">
        <v>133</v>
      </c>
      <c r="G4923" t="s">
        <v>33</v>
      </c>
      <c r="H4923" t="s">
        <v>34</v>
      </c>
      <c r="I4923" t="s">
        <v>170</v>
      </c>
      <c r="J4923">
        <f>1-211-454-8678</f>
        <v>-9342</v>
      </c>
      <c r="K4923" t="s">
        <v>19</v>
      </c>
    </row>
    <row r="4924" spans="1:11" x14ac:dyDescent="0.35">
      <c r="A4924">
        <v>4923</v>
      </c>
      <c r="B4924" t="s">
        <v>14046</v>
      </c>
      <c r="C4924">
        <v>29</v>
      </c>
      <c r="D4924" t="s">
        <v>14047</v>
      </c>
      <c r="E4924" t="s">
        <v>13</v>
      </c>
      <c r="F4924" t="s">
        <v>13</v>
      </c>
      <c r="G4924" t="s">
        <v>120</v>
      </c>
      <c r="H4924" t="s">
        <v>57</v>
      </c>
      <c r="I4924" t="s">
        <v>53</v>
      </c>
      <c r="J4924" t="s">
        <v>14048</v>
      </c>
      <c r="K4924" t="s">
        <v>37</v>
      </c>
    </row>
    <row r="4925" spans="1:11" x14ac:dyDescent="0.35">
      <c r="A4925">
        <v>4924</v>
      </c>
      <c r="B4925" t="s">
        <v>14049</v>
      </c>
      <c r="C4925">
        <v>26</v>
      </c>
      <c r="D4925" t="s">
        <v>14050</v>
      </c>
      <c r="E4925" t="s">
        <v>177</v>
      </c>
      <c r="F4925" t="s">
        <v>79</v>
      </c>
      <c r="G4925" t="s">
        <v>15</v>
      </c>
      <c r="H4925" t="s">
        <v>16</v>
      </c>
      <c r="I4925" t="s">
        <v>153</v>
      </c>
      <c r="J4925" t="s">
        <v>14051</v>
      </c>
      <c r="K4925" t="s">
        <v>76</v>
      </c>
    </row>
    <row r="4926" spans="1:11" x14ac:dyDescent="0.35">
      <c r="A4926">
        <v>4925</v>
      </c>
      <c r="B4926" t="s">
        <v>14052</v>
      </c>
      <c r="C4926">
        <v>29</v>
      </c>
      <c r="D4926" t="s">
        <v>14053</v>
      </c>
      <c r="E4926" t="s">
        <v>22</v>
      </c>
      <c r="F4926" t="s">
        <v>13</v>
      </c>
      <c r="G4926" t="s">
        <v>80</v>
      </c>
      <c r="H4926" t="s">
        <v>32</v>
      </c>
      <c r="I4926" t="s">
        <v>116</v>
      </c>
      <c r="J4926" t="s">
        <v>14054</v>
      </c>
      <c r="K4926" t="s">
        <v>76</v>
      </c>
    </row>
    <row r="4927" spans="1:11" x14ac:dyDescent="0.35">
      <c r="A4927">
        <v>4926</v>
      </c>
      <c r="B4927" t="s">
        <v>14055</v>
      </c>
      <c r="C4927">
        <v>25</v>
      </c>
      <c r="D4927" t="s">
        <v>14056</v>
      </c>
      <c r="E4927" t="s">
        <v>14</v>
      </c>
      <c r="F4927" t="s">
        <v>34</v>
      </c>
      <c r="G4927" t="s">
        <v>33</v>
      </c>
      <c r="H4927" t="s">
        <v>34</v>
      </c>
      <c r="I4927" t="s">
        <v>26</v>
      </c>
      <c r="J4927" t="s">
        <v>14057</v>
      </c>
      <c r="K4927" t="s">
        <v>37</v>
      </c>
    </row>
    <row r="4928" spans="1:11" x14ac:dyDescent="0.35">
      <c r="A4928">
        <v>4927</v>
      </c>
      <c r="B4928" t="s">
        <v>14058</v>
      </c>
      <c r="C4928">
        <v>24</v>
      </c>
      <c r="D4928" t="s">
        <v>14059</v>
      </c>
      <c r="E4928" t="s">
        <v>13</v>
      </c>
      <c r="F4928" t="s">
        <v>40</v>
      </c>
      <c r="G4928" t="s">
        <v>15</v>
      </c>
      <c r="H4928" t="s">
        <v>16</v>
      </c>
      <c r="I4928" t="s">
        <v>102</v>
      </c>
      <c r="J4928" t="s">
        <v>14060</v>
      </c>
      <c r="K4928" t="s">
        <v>28</v>
      </c>
    </row>
    <row r="4929" spans="1:11" x14ac:dyDescent="0.35">
      <c r="A4929">
        <v>4928</v>
      </c>
      <c r="B4929" t="s">
        <v>14061</v>
      </c>
      <c r="C4929">
        <v>29</v>
      </c>
      <c r="D4929" t="s">
        <v>14062</v>
      </c>
      <c r="E4929" t="s">
        <v>133</v>
      </c>
      <c r="F4929" t="s">
        <v>14</v>
      </c>
      <c r="G4929" t="s">
        <v>52</v>
      </c>
      <c r="H4929" t="s">
        <v>13</v>
      </c>
      <c r="I4929" t="s">
        <v>68</v>
      </c>
      <c r="J4929" t="s">
        <v>14063</v>
      </c>
      <c r="K4929" t="s">
        <v>44</v>
      </c>
    </row>
    <row r="4930" spans="1:11" x14ac:dyDescent="0.35">
      <c r="A4930">
        <v>4929</v>
      </c>
      <c r="B4930" t="s">
        <v>14064</v>
      </c>
      <c r="C4930">
        <v>25</v>
      </c>
      <c r="D4930" t="s">
        <v>14065</v>
      </c>
      <c r="E4930" t="s">
        <v>133</v>
      </c>
      <c r="F4930" t="s">
        <v>169</v>
      </c>
      <c r="G4930" t="s">
        <v>33</v>
      </c>
      <c r="H4930" t="s">
        <v>34</v>
      </c>
      <c r="I4930" t="s">
        <v>88</v>
      </c>
      <c r="J4930" t="s">
        <v>14066</v>
      </c>
      <c r="K4930" t="s">
        <v>28</v>
      </c>
    </row>
    <row r="4931" spans="1:11" x14ac:dyDescent="0.35">
      <c r="A4931">
        <v>4930</v>
      </c>
      <c r="B4931" t="s">
        <v>14067</v>
      </c>
      <c r="C4931">
        <v>21</v>
      </c>
      <c r="D4931" t="s">
        <v>14068</v>
      </c>
      <c r="E4931" t="s">
        <v>57</v>
      </c>
      <c r="F4931" t="s">
        <v>40</v>
      </c>
      <c r="G4931" t="s">
        <v>24</v>
      </c>
      <c r="H4931" t="s">
        <v>25</v>
      </c>
      <c r="I4931" t="s">
        <v>153</v>
      </c>
      <c r="J4931" t="s">
        <v>14069</v>
      </c>
      <c r="K4931" t="s">
        <v>19</v>
      </c>
    </row>
    <row r="4932" spans="1:11" x14ac:dyDescent="0.35">
      <c r="A4932">
        <v>4931</v>
      </c>
      <c r="B4932" t="s">
        <v>14070</v>
      </c>
      <c r="C4932">
        <v>20</v>
      </c>
      <c r="D4932" t="s">
        <v>14071</v>
      </c>
      <c r="E4932" t="s">
        <v>40</v>
      </c>
      <c r="F4932" t="s">
        <v>32</v>
      </c>
      <c r="G4932" t="s">
        <v>80</v>
      </c>
      <c r="H4932" t="s">
        <v>32</v>
      </c>
      <c r="I4932" t="s">
        <v>63</v>
      </c>
      <c r="J4932">
        <v>1697078381</v>
      </c>
      <c r="K4932" t="s">
        <v>37</v>
      </c>
    </row>
    <row r="4933" spans="1:11" x14ac:dyDescent="0.35">
      <c r="A4933">
        <v>4932</v>
      </c>
      <c r="B4933" t="s">
        <v>14072</v>
      </c>
      <c r="C4933">
        <v>21</v>
      </c>
      <c r="D4933" t="s">
        <v>14073</v>
      </c>
      <c r="E4933" t="s">
        <v>177</v>
      </c>
      <c r="F4933" t="s">
        <v>14</v>
      </c>
      <c r="G4933" t="s">
        <v>87</v>
      </c>
      <c r="H4933" t="s">
        <v>79</v>
      </c>
      <c r="I4933" t="s">
        <v>116</v>
      </c>
      <c r="J4933" t="s">
        <v>14074</v>
      </c>
      <c r="K4933" t="s">
        <v>44</v>
      </c>
    </row>
    <row r="4934" spans="1:11" x14ac:dyDescent="0.35">
      <c r="A4934">
        <v>4933</v>
      </c>
      <c r="B4934" t="s">
        <v>14075</v>
      </c>
      <c r="C4934">
        <v>27</v>
      </c>
      <c r="D4934" t="s">
        <v>14076</v>
      </c>
      <c r="E4934" t="s">
        <v>40</v>
      </c>
      <c r="F4934" t="s">
        <v>57</v>
      </c>
      <c r="G4934" t="s">
        <v>33</v>
      </c>
      <c r="H4934" t="s">
        <v>34</v>
      </c>
      <c r="I4934" t="s">
        <v>146</v>
      </c>
      <c r="J4934" t="s">
        <v>14077</v>
      </c>
      <c r="K4934" t="s">
        <v>44</v>
      </c>
    </row>
    <row r="4935" spans="1:11" x14ac:dyDescent="0.35">
      <c r="A4935">
        <v>4934</v>
      </c>
      <c r="B4935" t="s">
        <v>14078</v>
      </c>
      <c r="C4935">
        <v>20</v>
      </c>
      <c r="D4935" t="s">
        <v>14079</v>
      </c>
      <c r="E4935" t="s">
        <v>32</v>
      </c>
      <c r="F4935" t="s">
        <v>67</v>
      </c>
      <c r="G4935" t="s">
        <v>120</v>
      </c>
      <c r="H4935" t="s">
        <v>57</v>
      </c>
      <c r="I4935" t="s">
        <v>153</v>
      </c>
      <c r="J4935" t="s">
        <v>14080</v>
      </c>
      <c r="K4935" t="s">
        <v>19</v>
      </c>
    </row>
    <row r="4936" spans="1:11" x14ac:dyDescent="0.35">
      <c r="A4936">
        <v>4935</v>
      </c>
      <c r="B4936" t="s">
        <v>14081</v>
      </c>
      <c r="C4936">
        <v>25</v>
      </c>
      <c r="D4936" t="s">
        <v>14082</v>
      </c>
      <c r="E4936" t="s">
        <v>79</v>
      </c>
      <c r="F4936" t="s">
        <v>177</v>
      </c>
      <c r="G4936" t="s">
        <v>47</v>
      </c>
      <c r="H4936" t="s">
        <v>31</v>
      </c>
      <c r="I4936" t="s">
        <v>146</v>
      </c>
      <c r="J4936" t="s">
        <v>14083</v>
      </c>
      <c r="K4936" t="s">
        <v>19</v>
      </c>
    </row>
    <row r="4937" spans="1:11" x14ac:dyDescent="0.35">
      <c r="A4937">
        <v>4936</v>
      </c>
      <c r="B4937" t="s">
        <v>14084</v>
      </c>
      <c r="C4937">
        <v>26</v>
      </c>
      <c r="D4937" t="s">
        <v>14085</v>
      </c>
      <c r="E4937" t="s">
        <v>101</v>
      </c>
      <c r="F4937" t="s">
        <v>169</v>
      </c>
      <c r="G4937" t="s">
        <v>24</v>
      </c>
      <c r="H4937" t="s">
        <v>25</v>
      </c>
      <c r="I4937" t="s">
        <v>63</v>
      </c>
      <c r="J4937" t="s">
        <v>14086</v>
      </c>
      <c r="K4937" t="s">
        <v>19</v>
      </c>
    </row>
    <row r="4938" spans="1:11" x14ac:dyDescent="0.35">
      <c r="A4938">
        <v>4937</v>
      </c>
      <c r="B4938" t="s">
        <v>14087</v>
      </c>
      <c r="C4938">
        <v>20</v>
      </c>
      <c r="D4938" t="s">
        <v>14088</v>
      </c>
      <c r="E4938" t="s">
        <v>67</v>
      </c>
      <c r="F4938" t="s">
        <v>31</v>
      </c>
      <c r="G4938" t="s">
        <v>52</v>
      </c>
      <c r="H4938" t="s">
        <v>13</v>
      </c>
      <c r="I4938" t="s">
        <v>146</v>
      </c>
      <c r="J4938" t="s">
        <v>14089</v>
      </c>
      <c r="K4938" t="s">
        <v>76</v>
      </c>
    </row>
    <row r="4939" spans="1:11" x14ac:dyDescent="0.35">
      <c r="A4939">
        <v>4938</v>
      </c>
      <c r="B4939" t="s">
        <v>14090</v>
      </c>
      <c r="C4939">
        <v>21</v>
      </c>
      <c r="D4939" t="s">
        <v>14091</v>
      </c>
      <c r="E4939" t="s">
        <v>13</v>
      </c>
      <c r="F4939" t="s">
        <v>34</v>
      </c>
      <c r="G4939" t="s">
        <v>47</v>
      </c>
      <c r="H4939" t="s">
        <v>31</v>
      </c>
      <c r="I4939" t="s">
        <v>170</v>
      </c>
      <c r="J4939" t="s">
        <v>14092</v>
      </c>
      <c r="K4939" t="s">
        <v>28</v>
      </c>
    </row>
    <row r="4940" spans="1:11" x14ac:dyDescent="0.35">
      <c r="A4940">
        <v>4939</v>
      </c>
      <c r="B4940" t="s">
        <v>14093</v>
      </c>
      <c r="C4940">
        <v>29</v>
      </c>
      <c r="D4940" t="s">
        <v>14094</v>
      </c>
      <c r="E4940" t="s">
        <v>16</v>
      </c>
      <c r="F4940" t="s">
        <v>16</v>
      </c>
      <c r="G4940" t="s">
        <v>80</v>
      </c>
      <c r="H4940" t="s">
        <v>32</v>
      </c>
      <c r="I4940" t="s">
        <v>48</v>
      </c>
      <c r="J4940" t="s">
        <v>14095</v>
      </c>
      <c r="K4940" t="s">
        <v>37</v>
      </c>
    </row>
    <row r="4941" spans="1:11" x14ac:dyDescent="0.35">
      <c r="A4941">
        <v>4940</v>
      </c>
      <c r="B4941" t="s">
        <v>14096</v>
      </c>
      <c r="C4941">
        <v>26</v>
      </c>
      <c r="D4941" t="s">
        <v>14097</v>
      </c>
      <c r="E4941" t="s">
        <v>201</v>
      </c>
      <c r="F4941" t="s">
        <v>57</v>
      </c>
      <c r="G4941" t="s">
        <v>47</v>
      </c>
      <c r="H4941" t="s">
        <v>31</v>
      </c>
      <c r="I4941" t="s">
        <v>63</v>
      </c>
      <c r="J4941" t="s">
        <v>14098</v>
      </c>
      <c r="K4941" t="s">
        <v>44</v>
      </c>
    </row>
    <row r="4942" spans="1:11" x14ac:dyDescent="0.35">
      <c r="A4942">
        <v>4941</v>
      </c>
      <c r="B4942" t="s">
        <v>12153</v>
      </c>
      <c r="C4942">
        <v>22</v>
      </c>
      <c r="D4942" t="s">
        <v>14099</v>
      </c>
      <c r="E4942" t="s">
        <v>13</v>
      </c>
      <c r="F4942" t="s">
        <v>149</v>
      </c>
      <c r="G4942" t="s">
        <v>47</v>
      </c>
      <c r="H4942" t="s">
        <v>31</v>
      </c>
      <c r="I4942" t="s">
        <v>88</v>
      </c>
      <c r="J4942">
        <f>1-435-853-1787</f>
        <v>-3074</v>
      </c>
      <c r="K4942" t="s">
        <v>37</v>
      </c>
    </row>
    <row r="4943" spans="1:11" x14ac:dyDescent="0.35">
      <c r="A4943">
        <v>4942</v>
      </c>
      <c r="B4943" t="s">
        <v>14100</v>
      </c>
      <c r="C4943">
        <v>22</v>
      </c>
      <c r="D4943" t="s">
        <v>14101</v>
      </c>
      <c r="E4943" t="s">
        <v>133</v>
      </c>
      <c r="F4943" t="s">
        <v>23</v>
      </c>
      <c r="G4943" t="s">
        <v>52</v>
      </c>
      <c r="H4943" t="s">
        <v>13</v>
      </c>
      <c r="I4943" t="s">
        <v>91</v>
      </c>
      <c r="J4943">
        <v>6712103978</v>
      </c>
      <c r="K4943" t="s">
        <v>19</v>
      </c>
    </row>
    <row r="4944" spans="1:11" x14ac:dyDescent="0.35">
      <c r="A4944">
        <v>4943</v>
      </c>
      <c r="B4944" t="s">
        <v>14102</v>
      </c>
      <c r="C4944">
        <v>25</v>
      </c>
      <c r="D4944" t="s">
        <v>14103</v>
      </c>
      <c r="E4944" t="s">
        <v>40</v>
      </c>
      <c r="F4944" t="s">
        <v>177</v>
      </c>
      <c r="G4944" t="s">
        <v>33</v>
      </c>
      <c r="H4944" t="s">
        <v>34</v>
      </c>
      <c r="I4944" t="s">
        <v>26</v>
      </c>
      <c r="J4944" t="s">
        <v>14104</v>
      </c>
      <c r="K4944" t="s">
        <v>37</v>
      </c>
    </row>
    <row r="4945" spans="1:11" x14ac:dyDescent="0.35">
      <c r="A4945">
        <v>4944</v>
      </c>
      <c r="B4945" t="s">
        <v>14105</v>
      </c>
      <c r="C4945">
        <v>30</v>
      </c>
      <c r="D4945" t="s">
        <v>14106</v>
      </c>
      <c r="E4945" t="s">
        <v>57</v>
      </c>
      <c r="F4945" t="s">
        <v>101</v>
      </c>
      <c r="G4945" t="s">
        <v>80</v>
      </c>
      <c r="H4945" t="s">
        <v>32</v>
      </c>
      <c r="I4945" t="s">
        <v>26</v>
      </c>
      <c r="J4945">
        <v>3591732909</v>
      </c>
      <c r="K4945" t="s">
        <v>19</v>
      </c>
    </row>
    <row r="4946" spans="1:11" x14ac:dyDescent="0.35">
      <c r="A4946">
        <v>4945</v>
      </c>
      <c r="B4946" t="s">
        <v>14107</v>
      </c>
      <c r="C4946">
        <v>25</v>
      </c>
      <c r="D4946" t="s">
        <v>14108</v>
      </c>
      <c r="E4946" t="s">
        <v>31</v>
      </c>
      <c r="F4946" t="s">
        <v>34</v>
      </c>
      <c r="G4946" t="s">
        <v>15</v>
      </c>
      <c r="H4946" t="s">
        <v>16</v>
      </c>
      <c r="I4946" t="s">
        <v>170</v>
      </c>
      <c r="J4946" t="s">
        <v>14109</v>
      </c>
      <c r="K4946" t="s">
        <v>44</v>
      </c>
    </row>
    <row r="4947" spans="1:11" x14ac:dyDescent="0.35">
      <c r="A4947">
        <v>4946</v>
      </c>
      <c r="B4947" t="s">
        <v>14110</v>
      </c>
      <c r="C4947">
        <v>26</v>
      </c>
      <c r="D4947" t="s">
        <v>14111</v>
      </c>
      <c r="E4947" t="s">
        <v>13</v>
      </c>
      <c r="F4947" t="s">
        <v>67</v>
      </c>
      <c r="G4947" t="s">
        <v>87</v>
      </c>
      <c r="H4947" t="s">
        <v>79</v>
      </c>
      <c r="I4947" t="s">
        <v>116</v>
      </c>
      <c r="J4947" t="s">
        <v>14112</v>
      </c>
      <c r="K4947" t="s">
        <v>19</v>
      </c>
    </row>
    <row r="4948" spans="1:11" x14ac:dyDescent="0.35">
      <c r="A4948">
        <v>4947</v>
      </c>
      <c r="B4948" t="s">
        <v>14113</v>
      </c>
      <c r="C4948">
        <v>22</v>
      </c>
      <c r="D4948" t="s">
        <v>14114</v>
      </c>
      <c r="E4948" t="s">
        <v>201</v>
      </c>
      <c r="F4948" t="s">
        <v>14</v>
      </c>
      <c r="G4948" t="s">
        <v>87</v>
      </c>
      <c r="H4948" t="s">
        <v>79</v>
      </c>
      <c r="I4948" t="s">
        <v>170</v>
      </c>
      <c r="J4948">
        <f>1-105-188-2544</f>
        <v>-2836</v>
      </c>
      <c r="K4948" t="s">
        <v>44</v>
      </c>
    </row>
    <row r="4949" spans="1:11" x14ac:dyDescent="0.35">
      <c r="A4949">
        <v>4948</v>
      </c>
      <c r="B4949" t="s">
        <v>14115</v>
      </c>
      <c r="C4949">
        <v>23</v>
      </c>
      <c r="D4949" t="s">
        <v>14116</v>
      </c>
      <c r="E4949" t="s">
        <v>177</v>
      </c>
      <c r="F4949" t="s">
        <v>25</v>
      </c>
      <c r="G4949" t="s">
        <v>62</v>
      </c>
      <c r="H4949" t="s">
        <v>23</v>
      </c>
      <c r="I4949" t="s">
        <v>26</v>
      </c>
      <c r="J4949" t="s">
        <v>14117</v>
      </c>
      <c r="K4949" t="s">
        <v>76</v>
      </c>
    </row>
    <row r="4950" spans="1:11" x14ac:dyDescent="0.35">
      <c r="A4950">
        <v>4949</v>
      </c>
      <c r="B4950" t="s">
        <v>14118</v>
      </c>
      <c r="C4950">
        <v>26</v>
      </c>
      <c r="D4950" t="s">
        <v>14119</v>
      </c>
      <c r="E4950" t="s">
        <v>14</v>
      </c>
      <c r="F4950" t="s">
        <v>177</v>
      </c>
      <c r="G4950" t="s">
        <v>52</v>
      </c>
      <c r="H4950" t="s">
        <v>13</v>
      </c>
      <c r="I4950" t="s">
        <v>170</v>
      </c>
      <c r="J4950" t="s">
        <v>14120</v>
      </c>
      <c r="K4950" t="s">
        <v>28</v>
      </c>
    </row>
    <row r="4951" spans="1:11" x14ac:dyDescent="0.35">
      <c r="A4951">
        <v>4950</v>
      </c>
      <c r="B4951" t="s">
        <v>14121</v>
      </c>
      <c r="C4951">
        <v>26</v>
      </c>
      <c r="D4951" t="s">
        <v>14122</v>
      </c>
      <c r="E4951" t="s">
        <v>42</v>
      </c>
      <c r="F4951" t="s">
        <v>25</v>
      </c>
      <c r="G4951" t="s">
        <v>62</v>
      </c>
      <c r="H4951" t="s">
        <v>23</v>
      </c>
      <c r="I4951" t="s">
        <v>35</v>
      </c>
      <c r="J4951">
        <v>9437297709</v>
      </c>
      <c r="K4951" t="s">
        <v>76</v>
      </c>
    </row>
    <row r="4952" spans="1:11" x14ac:dyDescent="0.35">
      <c r="A4952">
        <v>4951</v>
      </c>
      <c r="B4952" t="s">
        <v>14123</v>
      </c>
      <c r="C4952">
        <v>29</v>
      </c>
      <c r="D4952" t="s">
        <v>14124</v>
      </c>
      <c r="E4952" t="s">
        <v>101</v>
      </c>
      <c r="F4952" t="s">
        <v>67</v>
      </c>
      <c r="G4952" t="s">
        <v>62</v>
      </c>
      <c r="H4952" t="s">
        <v>23</v>
      </c>
      <c r="I4952" t="s">
        <v>58</v>
      </c>
      <c r="J4952" t="s">
        <v>14125</v>
      </c>
      <c r="K4952" t="s">
        <v>44</v>
      </c>
    </row>
    <row r="4953" spans="1:11" x14ac:dyDescent="0.35">
      <c r="A4953">
        <v>4952</v>
      </c>
      <c r="B4953" t="s">
        <v>14126</v>
      </c>
      <c r="C4953">
        <v>30</v>
      </c>
      <c r="D4953" t="s">
        <v>14127</v>
      </c>
      <c r="E4953" t="s">
        <v>133</v>
      </c>
      <c r="F4953" t="s">
        <v>201</v>
      </c>
      <c r="G4953" t="s">
        <v>120</v>
      </c>
      <c r="H4953" t="s">
        <v>57</v>
      </c>
      <c r="I4953" t="s">
        <v>17</v>
      </c>
      <c r="J4953" t="s">
        <v>14128</v>
      </c>
      <c r="K4953" t="s">
        <v>19</v>
      </c>
    </row>
    <row r="4954" spans="1:11" x14ac:dyDescent="0.35">
      <c r="A4954">
        <v>4953</v>
      </c>
      <c r="B4954" t="s">
        <v>14129</v>
      </c>
      <c r="C4954">
        <v>28</v>
      </c>
      <c r="D4954" t="s">
        <v>14130</v>
      </c>
      <c r="E4954" t="s">
        <v>169</v>
      </c>
      <c r="F4954" t="s">
        <v>133</v>
      </c>
      <c r="G4954" t="s">
        <v>87</v>
      </c>
      <c r="H4954" t="s">
        <v>79</v>
      </c>
      <c r="I4954" t="s">
        <v>88</v>
      </c>
      <c r="J4954" t="s">
        <v>14131</v>
      </c>
      <c r="K4954" t="s">
        <v>37</v>
      </c>
    </row>
    <row r="4955" spans="1:11" x14ac:dyDescent="0.35">
      <c r="A4955">
        <v>4954</v>
      </c>
      <c r="B4955" t="s">
        <v>14132</v>
      </c>
      <c r="C4955">
        <v>22</v>
      </c>
      <c r="D4955" t="s">
        <v>14133</v>
      </c>
      <c r="E4955" t="s">
        <v>67</v>
      </c>
      <c r="F4955" t="s">
        <v>25</v>
      </c>
      <c r="G4955" t="s">
        <v>80</v>
      </c>
      <c r="H4955" t="s">
        <v>32</v>
      </c>
      <c r="I4955" t="s">
        <v>153</v>
      </c>
      <c r="J4955" t="s">
        <v>14134</v>
      </c>
      <c r="K4955" t="s">
        <v>19</v>
      </c>
    </row>
    <row r="4956" spans="1:11" x14ac:dyDescent="0.35">
      <c r="A4956">
        <v>4955</v>
      </c>
      <c r="B4956" t="s">
        <v>14135</v>
      </c>
      <c r="C4956">
        <v>30</v>
      </c>
      <c r="D4956" t="s">
        <v>14136</v>
      </c>
      <c r="E4956" t="s">
        <v>133</v>
      </c>
      <c r="F4956" t="s">
        <v>42</v>
      </c>
      <c r="G4956" t="s">
        <v>87</v>
      </c>
      <c r="H4956" t="s">
        <v>79</v>
      </c>
      <c r="I4956" t="s">
        <v>153</v>
      </c>
      <c r="J4956" t="s">
        <v>14137</v>
      </c>
      <c r="K4956" t="s">
        <v>28</v>
      </c>
    </row>
    <row r="4957" spans="1:11" x14ac:dyDescent="0.35">
      <c r="A4957">
        <v>4956</v>
      </c>
      <c r="B4957" t="s">
        <v>14138</v>
      </c>
      <c r="C4957">
        <v>24</v>
      </c>
      <c r="D4957" t="s">
        <v>14139</v>
      </c>
      <c r="E4957" t="s">
        <v>40</v>
      </c>
      <c r="F4957" t="s">
        <v>22</v>
      </c>
      <c r="G4957" t="s">
        <v>52</v>
      </c>
      <c r="H4957" t="s">
        <v>13</v>
      </c>
      <c r="I4957" t="s">
        <v>170</v>
      </c>
      <c r="J4957" t="s">
        <v>14140</v>
      </c>
      <c r="K4957" t="s">
        <v>44</v>
      </c>
    </row>
    <row r="4958" spans="1:11" x14ac:dyDescent="0.35">
      <c r="A4958">
        <v>4957</v>
      </c>
      <c r="B4958" t="s">
        <v>14141</v>
      </c>
      <c r="C4958">
        <v>20</v>
      </c>
      <c r="D4958" t="s">
        <v>14142</v>
      </c>
      <c r="E4958" t="s">
        <v>25</v>
      </c>
      <c r="F4958" t="s">
        <v>16</v>
      </c>
      <c r="G4958" t="s">
        <v>62</v>
      </c>
      <c r="H4958" t="s">
        <v>23</v>
      </c>
      <c r="I4958" t="s">
        <v>63</v>
      </c>
      <c r="J4958" t="s">
        <v>14143</v>
      </c>
      <c r="K4958" t="s">
        <v>19</v>
      </c>
    </row>
    <row r="4959" spans="1:11" x14ac:dyDescent="0.35">
      <c r="A4959">
        <v>4958</v>
      </c>
      <c r="B4959" t="s">
        <v>14144</v>
      </c>
      <c r="C4959">
        <v>26</v>
      </c>
      <c r="D4959" t="s">
        <v>14145</v>
      </c>
      <c r="E4959" t="s">
        <v>67</v>
      </c>
      <c r="F4959" t="s">
        <v>133</v>
      </c>
      <c r="G4959" t="s">
        <v>24</v>
      </c>
      <c r="H4959" t="s">
        <v>25</v>
      </c>
      <c r="I4959" t="s">
        <v>48</v>
      </c>
      <c r="J4959" t="s">
        <v>14146</v>
      </c>
      <c r="K4959" t="s">
        <v>28</v>
      </c>
    </row>
    <row r="4960" spans="1:11" x14ac:dyDescent="0.35">
      <c r="A4960">
        <v>4959</v>
      </c>
      <c r="B4960" t="s">
        <v>14147</v>
      </c>
      <c r="C4960">
        <v>28</v>
      </c>
      <c r="D4960" t="s">
        <v>14148</v>
      </c>
      <c r="E4960" t="s">
        <v>133</v>
      </c>
      <c r="F4960" t="s">
        <v>23</v>
      </c>
      <c r="G4960" t="s">
        <v>87</v>
      </c>
      <c r="H4960" t="s">
        <v>79</v>
      </c>
      <c r="I4960" t="s">
        <v>35</v>
      </c>
      <c r="J4960" t="s">
        <v>14149</v>
      </c>
      <c r="K4960" t="s">
        <v>37</v>
      </c>
    </row>
    <row r="4961" spans="1:11" x14ac:dyDescent="0.35">
      <c r="A4961">
        <v>4960</v>
      </c>
      <c r="B4961" t="s">
        <v>14150</v>
      </c>
      <c r="C4961">
        <v>20</v>
      </c>
      <c r="D4961" t="s">
        <v>14151</v>
      </c>
      <c r="E4961" t="s">
        <v>22</v>
      </c>
      <c r="F4961" t="s">
        <v>16</v>
      </c>
      <c r="G4961" t="s">
        <v>80</v>
      </c>
      <c r="H4961" t="s">
        <v>32</v>
      </c>
      <c r="I4961" t="s">
        <v>146</v>
      </c>
      <c r="J4961" t="s">
        <v>14152</v>
      </c>
      <c r="K4961" t="s">
        <v>19</v>
      </c>
    </row>
    <row r="4962" spans="1:11" x14ac:dyDescent="0.35">
      <c r="A4962">
        <v>4961</v>
      </c>
      <c r="B4962" t="s">
        <v>14153</v>
      </c>
      <c r="C4962">
        <v>21</v>
      </c>
      <c r="D4962" t="s">
        <v>14154</v>
      </c>
      <c r="E4962" t="s">
        <v>42</v>
      </c>
      <c r="F4962" t="s">
        <v>149</v>
      </c>
      <c r="G4962" t="s">
        <v>33</v>
      </c>
      <c r="H4962" t="s">
        <v>34</v>
      </c>
      <c r="I4962" t="s">
        <v>48</v>
      </c>
      <c r="J4962" t="s">
        <v>14155</v>
      </c>
      <c r="K4962" t="s">
        <v>37</v>
      </c>
    </row>
    <row r="4963" spans="1:11" x14ac:dyDescent="0.35">
      <c r="A4963">
        <v>4962</v>
      </c>
      <c r="B4963" t="s">
        <v>14156</v>
      </c>
      <c r="C4963">
        <v>24</v>
      </c>
      <c r="D4963" t="s">
        <v>14157</v>
      </c>
      <c r="E4963" t="s">
        <v>57</v>
      </c>
      <c r="F4963" t="s">
        <v>169</v>
      </c>
      <c r="G4963" t="s">
        <v>52</v>
      </c>
      <c r="H4963" t="s">
        <v>13</v>
      </c>
      <c r="I4963" t="s">
        <v>153</v>
      </c>
      <c r="J4963" t="s">
        <v>14158</v>
      </c>
      <c r="K4963" t="s">
        <v>19</v>
      </c>
    </row>
    <row r="4964" spans="1:11" x14ac:dyDescent="0.35">
      <c r="A4964">
        <v>4963</v>
      </c>
      <c r="B4964" t="s">
        <v>14159</v>
      </c>
      <c r="C4964">
        <v>30</v>
      </c>
      <c r="D4964" t="s">
        <v>14160</v>
      </c>
      <c r="E4964" t="s">
        <v>23</v>
      </c>
      <c r="F4964" t="s">
        <v>23</v>
      </c>
      <c r="G4964" t="s">
        <v>52</v>
      </c>
      <c r="H4964" t="s">
        <v>13</v>
      </c>
      <c r="I4964" t="s">
        <v>68</v>
      </c>
      <c r="J4964" t="s">
        <v>14161</v>
      </c>
      <c r="K4964" t="s">
        <v>76</v>
      </c>
    </row>
    <row r="4965" spans="1:11" x14ac:dyDescent="0.35">
      <c r="A4965">
        <v>4964</v>
      </c>
      <c r="B4965" t="s">
        <v>14162</v>
      </c>
      <c r="C4965">
        <v>28</v>
      </c>
      <c r="D4965" t="s">
        <v>14163</v>
      </c>
      <c r="E4965" t="s">
        <v>16</v>
      </c>
      <c r="F4965" t="s">
        <v>34</v>
      </c>
      <c r="G4965" t="s">
        <v>41</v>
      </c>
      <c r="H4965" t="s">
        <v>42</v>
      </c>
      <c r="I4965" t="s">
        <v>48</v>
      </c>
      <c r="J4965" t="s">
        <v>14164</v>
      </c>
      <c r="K4965" t="s">
        <v>37</v>
      </c>
    </row>
    <row r="4966" spans="1:11" x14ac:dyDescent="0.35">
      <c r="A4966">
        <v>4965</v>
      </c>
      <c r="B4966" t="s">
        <v>14165</v>
      </c>
      <c r="C4966">
        <v>21</v>
      </c>
      <c r="D4966" t="s">
        <v>14166</v>
      </c>
      <c r="E4966" t="s">
        <v>149</v>
      </c>
      <c r="F4966" t="s">
        <v>13</v>
      </c>
      <c r="G4966" t="s">
        <v>120</v>
      </c>
      <c r="H4966" t="s">
        <v>57</v>
      </c>
      <c r="I4966" t="s">
        <v>17</v>
      </c>
      <c r="J4966" t="s">
        <v>14167</v>
      </c>
      <c r="K4966" t="s">
        <v>37</v>
      </c>
    </row>
    <row r="4967" spans="1:11" x14ac:dyDescent="0.35">
      <c r="A4967">
        <v>4966</v>
      </c>
      <c r="B4967" t="s">
        <v>14168</v>
      </c>
      <c r="C4967">
        <v>25</v>
      </c>
      <c r="D4967" t="s">
        <v>14169</v>
      </c>
      <c r="E4967" t="s">
        <v>149</v>
      </c>
      <c r="F4967" t="s">
        <v>177</v>
      </c>
      <c r="G4967" t="s">
        <v>52</v>
      </c>
      <c r="H4967" t="s">
        <v>13</v>
      </c>
      <c r="I4967" t="s">
        <v>35</v>
      </c>
      <c r="J4967" t="s">
        <v>14170</v>
      </c>
      <c r="K4967" t="s">
        <v>37</v>
      </c>
    </row>
    <row r="4968" spans="1:11" x14ac:dyDescent="0.35">
      <c r="A4968">
        <v>4967</v>
      </c>
      <c r="B4968" t="s">
        <v>14171</v>
      </c>
      <c r="C4968">
        <v>26</v>
      </c>
      <c r="D4968" t="s">
        <v>14172</v>
      </c>
      <c r="E4968" t="s">
        <v>23</v>
      </c>
      <c r="F4968" t="s">
        <v>42</v>
      </c>
      <c r="G4968" t="s">
        <v>120</v>
      </c>
      <c r="H4968" t="s">
        <v>57</v>
      </c>
      <c r="I4968" t="s">
        <v>48</v>
      </c>
      <c r="J4968" t="s">
        <v>14173</v>
      </c>
      <c r="K4968" t="s">
        <v>76</v>
      </c>
    </row>
    <row r="4969" spans="1:11" x14ac:dyDescent="0.35">
      <c r="A4969">
        <v>4968</v>
      </c>
      <c r="B4969" t="s">
        <v>14174</v>
      </c>
      <c r="C4969">
        <v>22</v>
      </c>
      <c r="D4969" t="s">
        <v>14175</v>
      </c>
      <c r="E4969" t="s">
        <v>14</v>
      </c>
      <c r="F4969" t="s">
        <v>67</v>
      </c>
      <c r="G4969" t="s">
        <v>24</v>
      </c>
      <c r="H4969" t="s">
        <v>25</v>
      </c>
      <c r="I4969" t="s">
        <v>26</v>
      </c>
      <c r="J4969" t="s">
        <v>14176</v>
      </c>
      <c r="K4969" t="s">
        <v>37</v>
      </c>
    </row>
    <row r="4970" spans="1:11" x14ac:dyDescent="0.35">
      <c r="A4970">
        <v>4969</v>
      </c>
      <c r="B4970" t="s">
        <v>14177</v>
      </c>
      <c r="C4970">
        <v>28</v>
      </c>
      <c r="D4970" t="s">
        <v>14178</v>
      </c>
      <c r="E4970" t="s">
        <v>13</v>
      </c>
      <c r="F4970" t="s">
        <v>149</v>
      </c>
      <c r="G4970" t="s">
        <v>15</v>
      </c>
      <c r="H4970" t="s">
        <v>16</v>
      </c>
      <c r="I4970" t="s">
        <v>26</v>
      </c>
      <c r="J4970" t="s">
        <v>14179</v>
      </c>
      <c r="K4970" t="s">
        <v>19</v>
      </c>
    </row>
    <row r="4971" spans="1:11" x14ac:dyDescent="0.35">
      <c r="A4971">
        <v>4970</v>
      </c>
      <c r="B4971" t="s">
        <v>14180</v>
      </c>
      <c r="C4971">
        <v>24</v>
      </c>
      <c r="D4971" t="s">
        <v>14181</v>
      </c>
      <c r="E4971" t="s">
        <v>22</v>
      </c>
      <c r="F4971" t="s">
        <v>79</v>
      </c>
      <c r="G4971" t="s">
        <v>47</v>
      </c>
      <c r="H4971" t="s">
        <v>31</v>
      </c>
      <c r="I4971" t="s">
        <v>63</v>
      </c>
      <c r="J4971" t="s">
        <v>14182</v>
      </c>
      <c r="K4971" t="s">
        <v>19</v>
      </c>
    </row>
    <row r="4972" spans="1:11" x14ac:dyDescent="0.35">
      <c r="A4972">
        <v>4971</v>
      </c>
      <c r="B4972" t="s">
        <v>14183</v>
      </c>
      <c r="C4972">
        <v>28</v>
      </c>
      <c r="D4972" t="s">
        <v>14184</v>
      </c>
      <c r="E4972" t="s">
        <v>57</v>
      </c>
      <c r="F4972" t="s">
        <v>40</v>
      </c>
      <c r="G4972" t="s">
        <v>62</v>
      </c>
      <c r="H4972" t="s">
        <v>23</v>
      </c>
      <c r="I4972" t="s">
        <v>170</v>
      </c>
      <c r="J4972" t="s">
        <v>14185</v>
      </c>
      <c r="K4972" t="s">
        <v>44</v>
      </c>
    </row>
    <row r="4973" spans="1:11" x14ac:dyDescent="0.35">
      <c r="A4973">
        <v>4972</v>
      </c>
      <c r="B4973" t="s">
        <v>14186</v>
      </c>
      <c r="C4973">
        <v>29</v>
      </c>
      <c r="D4973" t="s">
        <v>14187</v>
      </c>
      <c r="E4973" t="s">
        <v>101</v>
      </c>
      <c r="F4973" t="s">
        <v>133</v>
      </c>
      <c r="G4973" t="s">
        <v>80</v>
      </c>
      <c r="H4973" t="s">
        <v>32</v>
      </c>
      <c r="I4973" t="s">
        <v>170</v>
      </c>
      <c r="J4973">
        <v>2985410759</v>
      </c>
      <c r="K4973" t="s">
        <v>19</v>
      </c>
    </row>
    <row r="4974" spans="1:11" x14ac:dyDescent="0.35">
      <c r="A4974">
        <v>4973</v>
      </c>
      <c r="B4974" t="s">
        <v>14188</v>
      </c>
      <c r="C4974">
        <v>21</v>
      </c>
      <c r="D4974" t="s">
        <v>14189</v>
      </c>
      <c r="E4974" t="s">
        <v>31</v>
      </c>
      <c r="F4974" t="s">
        <v>31</v>
      </c>
      <c r="G4974" t="s">
        <v>87</v>
      </c>
      <c r="H4974" t="s">
        <v>79</v>
      </c>
      <c r="I4974" t="s">
        <v>116</v>
      </c>
      <c r="J4974" t="s">
        <v>14190</v>
      </c>
      <c r="K4974" t="s">
        <v>28</v>
      </c>
    </row>
    <row r="4975" spans="1:11" x14ac:dyDescent="0.35">
      <c r="A4975">
        <v>4974</v>
      </c>
      <c r="B4975" t="s">
        <v>14191</v>
      </c>
      <c r="C4975">
        <v>27</v>
      </c>
      <c r="D4975" t="s">
        <v>14192</v>
      </c>
      <c r="E4975" t="s">
        <v>32</v>
      </c>
      <c r="F4975" t="s">
        <v>101</v>
      </c>
      <c r="G4975" t="s">
        <v>62</v>
      </c>
      <c r="H4975" t="s">
        <v>23</v>
      </c>
      <c r="I4975" t="s">
        <v>53</v>
      </c>
      <c r="J4975" t="s">
        <v>14193</v>
      </c>
      <c r="K4975" t="s">
        <v>44</v>
      </c>
    </row>
    <row r="4976" spans="1:11" x14ac:dyDescent="0.35">
      <c r="A4976">
        <v>4975</v>
      </c>
      <c r="B4976" t="s">
        <v>14194</v>
      </c>
      <c r="C4976">
        <v>30</v>
      </c>
      <c r="D4976" t="s">
        <v>14195</v>
      </c>
      <c r="E4976" t="s">
        <v>201</v>
      </c>
      <c r="F4976" t="s">
        <v>149</v>
      </c>
      <c r="G4976" t="s">
        <v>24</v>
      </c>
      <c r="H4976" t="s">
        <v>25</v>
      </c>
      <c r="I4976" t="s">
        <v>17</v>
      </c>
      <c r="J4976">
        <v>50399931</v>
      </c>
      <c r="K4976" t="s">
        <v>44</v>
      </c>
    </row>
    <row r="4977" spans="1:11" x14ac:dyDescent="0.35">
      <c r="A4977">
        <v>4976</v>
      </c>
      <c r="B4977" t="s">
        <v>14196</v>
      </c>
      <c r="C4977">
        <v>30</v>
      </c>
      <c r="D4977" t="s">
        <v>14197</v>
      </c>
      <c r="E4977" t="s">
        <v>101</v>
      </c>
      <c r="F4977" t="s">
        <v>16</v>
      </c>
      <c r="G4977" t="s">
        <v>24</v>
      </c>
      <c r="H4977" t="s">
        <v>25</v>
      </c>
      <c r="I4977" t="s">
        <v>170</v>
      </c>
      <c r="J4977" t="s">
        <v>14198</v>
      </c>
      <c r="K4977" t="s">
        <v>28</v>
      </c>
    </row>
    <row r="4978" spans="1:11" x14ac:dyDescent="0.35">
      <c r="A4978">
        <v>4977</v>
      </c>
      <c r="B4978" t="s">
        <v>14199</v>
      </c>
      <c r="C4978">
        <v>28</v>
      </c>
      <c r="D4978" t="s">
        <v>14200</v>
      </c>
      <c r="E4978" t="s">
        <v>31</v>
      </c>
      <c r="F4978" t="s">
        <v>14</v>
      </c>
      <c r="G4978" t="s">
        <v>87</v>
      </c>
      <c r="H4978" t="s">
        <v>79</v>
      </c>
      <c r="I4978" t="s">
        <v>102</v>
      </c>
      <c r="J4978" t="s">
        <v>14201</v>
      </c>
      <c r="K4978" t="s">
        <v>44</v>
      </c>
    </row>
    <row r="4979" spans="1:11" x14ac:dyDescent="0.35">
      <c r="A4979">
        <v>4978</v>
      </c>
      <c r="B4979" t="s">
        <v>14202</v>
      </c>
      <c r="C4979">
        <v>21</v>
      </c>
      <c r="D4979" t="s">
        <v>14203</v>
      </c>
      <c r="E4979" t="s">
        <v>14</v>
      </c>
      <c r="F4979" t="s">
        <v>34</v>
      </c>
      <c r="G4979" t="s">
        <v>33</v>
      </c>
      <c r="H4979" t="s">
        <v>34</v>
      </c>
      <c r="I4979" t="s">
        <v>102</v>
      </c>
      <c r="J4979">
        <v>5014166296</v>
      </c>
      <c r="K4979" t="s">
        <v>44</v>
      </c>
    </row>
    <row r="4980" spans="1:11" x14ac:dyDescent="0.35">
      <c r="A4980">
        <v>4979</v>
      </c>
      <c r="B4980" t="s">
        <v>2527</v>
      </c>
      <c r="C4980">
        <v>21</v>
      </c>
      <c r="D4980" t="s">
        <v>14204</v>
      </c>
      <c r="E4980" t="s">
        <v>31</v>
      </c>
      <c r="F4980" t="s">
        <v>40</v>
      </c>
      <c r="G4980" t="s">
        <v>52</v>
      </c>
      <c r="H4980" t="s">
        <v>13</v>
      </c>
      <c r="I4980" t="s">
        <v>17</v>
      </c>
      <c r="J4980" t="s">
        <v>14205</v>
      </c>
      <c r="K4980" t="s">
        <v>37</v>
      </c>
    </row>
    <row r="4981" spans="1:11" x14ac:dyDescent="0.35">
      <c r="A4981">
        <v>4980</v>
      </c>
      <c r="B4981" t="s">
        <v>14206</v>
      </c>
      <c r="C4981">
        <v>24</v>
      </c>
      <c r="D4981" t="s">
        <v>14207</v>
      </c>
      <c r="E4981" t="s">
        <v>22</v>
      </c>
      <c r="F4981" t="s">
        <v>32</v>
      </c>
      <c r="G4981" t="s">
        <v>41</v>
      </c>
      <c r="H4981" t="s">
        <v>42</v>
      </c>
      <c r="I4981" t="s">
        <v>48</v>
      </c>
      <c r="J4981" t="s">
        <v>14208</v>
      </c>
      <c r="K4981" t="s">
        <v>76</v>
      </c>
    </row>
    <row r="4982" spans="1:11" x14ac:dyDescent="0.35">
      <c r="A4982">
        <v>4981</v>
      </c>
      <c r="B4982" t="s">
        <v>14209</v>
      </c>
      <c r="C4982">
        <v>27</v>
      </c>
      <c r="D4982" t="s">
        <v>14210</v>
      </c>
      <c r="E4982" t="s">
        <v>23</v>
      </c>
      <c r="F4982" t="s">
        <v>201</v>
      </c>
      <c r="G4982" t="s">
        <v>87</v>
      </c>
      <c r="H4982" t="s">
        <v>79</v>
      </c>
      <c r="I4982" t="s">
        <v>68</v>
      </c>
      <c r="J4982" t="s">
        <v>14211</v>
      </c>
      <c r="K4982" t="s">
        <v>44</v>
      </c>
    </row>
    <row r="4983" spans="1:11" x14ac:dyDescent="0.35">
      <c r="A4983">
        <v>4982</v>
      </c>
      <c r="B4983" t="s">
        <v>14212</v>
      </c>
      <c r="C4983">
        <v>23</v>
      </c>
      <c r="D4983" t="s">
        <v>14213</v>
      </c>
      <c r="E4983" t="s">
        <v>25</v>
      </c>
      <c r="F4983" t="s">
        <v>133</v>
      </c>
      <c r="G4983" t="s">
        <v>24</v>
      </c>
      <c r="H4983" t="s">
        <v>25</v>
      </c>
      <c r="I4983" t="s">
        <v>146</v>
      </c>
      <c r="J4983" t="s">
        <v>14214</v>
      </c>
      <c r="K4983" t="s">
        <v>76</v>
      </c>
    </row>
    <row r="4984" spans="1:11" x14ac:dyDescent="0.35">
      <c r="A4984">
        <v>4983</v>
      </c>
      <c r="B4984" t="s">
        <v>13288</v>
      </c>
      <c r="C4984">
        <v>21</v>
      </c>
      <c r="D4984" t="s">
        <v>14215</v>
      </c>
      <c r="E4984" t="s">
        <v>25</v>
      </c>
      <c r="F4984" t="s">
        <v>22</v>
      </c>
      <c r="G4984" t="s">
        <v>120</v>
      </c>
      <c r="H4984" t="s">
        <v>57</v>
      </c>
      <c r="I4984" t="s">
        <v>26</v>
      </c>
      <c r="J4984" t="s">
        <v>14216</v>
      </c>
      <c r="K4984" t="s">
        <v>19</v>
      </c>
    </row>
    <row r="4985" spans="1:11" x14ac:dyDescent="0.35">
      <c r="A4985">
        <v>4984</v>
      </c>
      <c r="B4985" t="s">
        <v>14217</v>
      </c>
      <c r="C4985">
        <v>21</v>
      </c>
      <c r="D4985" t="s">
        <v>14218</v>
      </c>
      <c r="E4985" t="s">
        <v>42</v>
      </c>
      <c r="F4985" t="s">
        <v>57</v>
      </c>
      <c r="G4985" t="s">
        <v>62</v>
      </c>
      <c r="H4985" t="s">
        <v>23</v>
      </c>
      <c r="I4985" t="s">
        <v>102</v>
      </c>
      <c r="J4985" t="s">
        <v>14219</v>
      </c>
      <c r="K4985" t="s">
        <v>37</v>
      </c>
    </row>
    <row r="4986" spans="1:11" x14ac:dyDescent="0.35">
      <c r="A4986">
        <v>4985</v>
      </c>
      <c r="B4986" t="s">
        <v>14220</v>
      </c>
      <c r="C4986">
        <v>22</v>
      </c>
      <c r="D4986" t="s">
        <v>14221</v>
      </c>
      <c r="E4986" t="s">
        <v>16</v>
      </c>
      <c r="F4986" t="s">
        <v>67</v>
      </c>
      <c r="G4986" t="s">
        <v>47</v>
      </c>
      <c r="H4986" t="s">
        <v>31</v>
      </c>
      <c r="I4986" t="s">
        <v>116</v>
      </c>
      <c r="J4986" t="s">
        <v>14222</v>
      </c>
      <c r="K4986" t="s">
        <v>76</v>
      </c>
    </row>
    <row r="4987" spans="1:11" x14ac:dyDescent="0.35">
      <c r="A4987">
        <v>4986</v>
      </c>
      <c r="B4987" t="s">
        <v>14223</v>
      </c>
      <c r="C4987">
        <v>20</v>
      </c>
      <c r="D4987" t="s">
        <v>14224</v>
      </c>
      <c r="E4987" t="s">
        <v>34</v>
      </c>
      <c r="F4987" t="s">
        <v>25</v>
      </c>
      <c r="G4987" t="s">
        <v>62</v>
      </c>
      <c r="H4987" t="s">
        <v>23</v>
      </c>
      <c r="I4987" t="s">
        <v>146</v>
      </c>
      <c r="J4987" t="s">
        <v>14225</v>
      </c>
      <c r="K4987" t="s">
        <v>76</v>
      </c>
    </row>
    <row r="4988" spans="1:11" x14ac:dyDescent="0.35">
      <c r="A4988">
        <v>4987</v>
      </c>
      <c r="B4988" t="s">
        <v>14226</v>
      </c>
      <c r="C4988">
        <v>28</v>
      </c>
      <c r="D4988" t="s">
        <v>14227</v>
      </c>
      <c r="E4988" t="s">
        <v>177</v>
      </c>
      <c r="F4988" t="s">
        <v>201</v>
      </c>
      <c r="G4988" t="s">
        <v>15</v>
      </c>
      <c r="H4988" t="s">
        <v>16</v>
      </c>
      <c r="I4988" t="s">
        <v>102</v>
      </c>
      <c r="J4988" t="s">
        <v>14228</v>
      </c>
      <c r="K4988" t="s">
        <v>28</v>
      </c>
    </row>
    <row r="4989" spans="1:11" x14ac:dyDescent="0.35">
      <c r="A4989">
        <v>4988</v>
      </c>
      <c r="B4989" t="s">
        <v>14229</v>
      </c>
      <c r="C4989">
        <v>20</v>
      </c>
      <c r="D4989" t="s">
        <v>14230</v>
      </c>
      <c r="E4989" t="s">
        <v>177</v>
      </c>
      <c r="F4989" t="s">
        <v>79</v>
      </c>
      <c r="G4989" t="s">
        <v>15</v>
      </c>
      <c r="H4989" t="s">
        <v>16</v>
      </c>
      <c r="I4989" t="s">
        <v>153</v>
      </c>
      <c r="J4989">
        <v>5222161037</v>
      </c>
      <c r="K4989" t="s">
        <v>28</v>
      </c>
    </row>
    <row r="4990" spans="1:11" x14ac:dyDescent="0.35">
      <c r="A4990">
        <v>4989</v>
      </c>
      <c r="B4990" t="s">
        <v>14231</v>
      </c>
      <c r="C4990">
        <v>24</v>
      </c>
      <c r="D4990" t="s">
        <v>14232</v>
      </c>
      <c r="E4990" t="s">
        <v>177</v>
      </c>
      <c r="F4990" t="s">
        <v>31</v>
      </c>
      <c r="G4990" t="s">
        <v>80</v>
      </c>
      <c r="H4990" t="s">
        <v>32</v>
      </c>
      <c r="I4990" t="s">
        <v>102</v>
      </c>
      <c r="J4990" t="s">
        <v>14233</v>
      </c>
      <c r="K4990" t="s">
        <v>19</v>
      </c>
    </row>
    <row r="4991" spans="1:11" x14ac:dyDescent="0.35">
      <c r="A4991">
        <v>4990</v>
      </c>
      <c r="B4991" t="s">
        <v>14234</v>
      </c>
      <c r="C4991">
        <v>24</v>
      </c>
      <c r="D4991" t="s">
        <v>14235</v>
      </c>
      <c r="E4991" t="s">
        <v>14</v>
      </c>
      <c r="F4991" t="s">
        <v>101</v>
      </c>
      <c r="G4991" t="s">
        <v>87</v>
      </c>
      <c r="H4991" t="s">
        <v>79</v>
      </c>
      <c r="I4991" t="s">
        <v>91</v>
      </c>
      <c r="J4991" t="s">
        <v>14236</v>
      </c>
      <c r="K4991" t="s">
        <v>37</v>
      </c>
    </row>
    <row r="4992" spans="1:11" x14ac:dyDescent="0.35">
      <c r="A4992">
        <v>4991</v>
      </c>
      <c r="B4992" t="s">
        <v>14237</v>
      </c>
      <c r="C4992">
        <v>27</v>
      </c>
      <c r="D4992" t="s">
        <v>14238</v>
      </c>
      <c r="E4992" t="s">
        <v>57</v>
      </c>
      <c r="F4992" t="s">
        <v>31</v>
      </c>
      <c r="G4992" t="s">
        <v>41</v>
      </c>
      <c r="H4992" t="s">
        <v>42</v>
      </c>
      <c r="I4992" t="s">
        <v>17</v>
      </c>
      <c r="J4992" t="s">
        <v>14239</v>
      </c>
      <c r="K4992" t="s">
        <v>19</v>
      </c>
    </row>
    <row r="4993" spans="1:11" x14ac:dyDescent="0.35">
      <c r="A4993">
        <v>4992</v>
      </c>
      <c r="B4993" t="s">
        <v>14240</v>
      </c>
      <c r="C4993">
        <v>27</v>
      </c>
      <c r="D4993" t="s">
        <v>14241</v>
      </c>
      <c r="E4993" t="s">
        <v>79</v>
      </c>
      <c r="F4993" t="s">
        <v>149</v>
      </c>
      <c r="G4993" t="s">
        <v>15</v>
      </c>
      <c r="H4993" t="s">
        <v>16</v>
      </c>
      <c r="I4993" t="s">
        <v>17</v>
      </c>
      <c r="J4993" t="s">
        <v>14242</v>
      </c>
      <c r="K4993" t="s">
        <v>19</v>
      </c>
    </row>
    <row r="4994" spans="1:11" x14ac:dyDescent="0.35">
      <c r="A4994">
        <v>4993</v>
      </c>
      <c r="B4994" t="s">
        <v>14243</v>
      </c>
      <c r="C4994">
        <v>27</v>
      </c>
      <c r="D4994" t="s">
        <v>14244</v>
      </c>
      <c r="E4994" t="s">
        <v>31</v>
      </c>
      <c r="F4994" t="s">
        <v>25</v>
      </c>
      <c r="G4994" t="s">
        <v>87</v>
      </c>
      <c r="H4994" t="s">
        <v>79</v>
      </c>
      <c r="I4994" t="s">
        <v>58</v>
      </c>
      <c r="J4994" t="s">
        <v>14245</v>
      </c>
      <c r="K4994" t="s">
        <v>76</v>
      </c>
    </row>
    <row r="4995" spans="1:11" x14ac:dyDescent="0.35">
      <c r="A4995">
        <v>4994</v>
      </c>
      <c r="B4995" t="s">
        <v>14246</v>
      </c>
      <c r="C4995">
        <v>21</v>
      </c>
      <c r="D4995" t="s">
        <v>14247</v>
      </c>
      <c r="E4995" t="s">
        <v>57</v>
      </c>
      <c r="F4995" t="s">
        <v>22</v>
      </c>
      <c r="G4995" t="s">
        <v>15</v>
      </c>
      <c r="H4995" t="s">
        <v>16</v>
      </c>
      <c r="I4995" t="s">
        <v>153</v>
      </c>
      <c r="J4995" t="s">
        <v>14248</v>
      </c>
      <c r="K4995" t="s">
        <v>37</v>
      </c>
    </row>
    <row r="4996" spans="1:11" x14ac:dyDescent="0.35">
      <c r="A4996">
        <v>4995</v>
      </c>
      <c r="B4996" t="s">
        <v>14249</v>
      </c>
      <c r="C4996">
        <v>22</v>
      </c>
      <c r="D4996" t="s">
        <v>14250</v>
      </c>
      <c r="E4996" t="s">
        <v>79</v>
      </c>
      <c r="F4996" t="s">
        <v>149</v>
      </c>
      <c r="G4996" t="s">
        <v>33</v>
      </c>
      <c r="H4996" t="s">
        <v>34</v>
      </c>
      <c r="I4996" t="s">
        <v>102</v>
      </c>
      <c r="J4996" t="s">
        <v>14251</v>
      </c>
      <c r="K4996" t="s">
        <v>37</v>
      </c>
    </row>
    <row r="4997" spans="1:11" x14ac:dyDescent="0.35">
      <c r="A4997">
        <v>4996</v>
      </c>
      <c r="B4997" t="s">
        <v>14252</v>
      </c>
      <c r="C4997">
        <v>30</v>
      </c>
      <c r="D4997" t="s">
        <v>14253</v>
      </c>
      <c r="E4997" t="s">
        <v>149</v>
      </c>
      <c r="F4997" t="s">
        <v>201</v>
      </c>
      <c r="G4997" t="s">
        <v>15</v>
      </c>
      <c r="H4997" t="s">
        <v>16</v>
      </c>
      <c r="I4997" t="s">
        <v>58</v>
      </c>
      <c r="J4997">
        <v>9989744095</v>
      </c>
      <c r="K4997" t="s">
        <v>44</v>
      </c>
    </row>
    <row r="4998" spans="1:11" x14ac:dyDescent="0.35">
      <c r="A4998">
        <v>4997</v>
      </c>
      <c r="B4998" t="s">
        <v>14254</v>
      </c>
      <c r="C4998">
        <v>27</v>
      </c>
      <c r="D4998" t="s">
        <v>14255</v>
      </c>
      <c r="E4998" t="s">
        <v>67</v>
      </c>
      <c r="F4998" t="s">
        <v>25</v>
      </c>
      <c r="G4998" t="s">
        <v>80</v>
      </c>
      <c r="H4998" t="s">
        <v>32</v>
      </c>
      <c r="I4998" t="s">
        <v>91</v>
      </c>
      <c r="J4998" t="s">
        <v>14256</v>
      </c>
      <c r="K4998" t="s">
        <v>37</v>
      </c>
    </row>
    <row r="4999" spans="1:11" x14ac:dyDescent="0.35">
      <c r="A4999">
        <v>4998</v>
      </c>
      <c r="B4999" t="s">
        <v>14257</v>
      </c>
      <c r="C4999">
        <v>23</v>
      </c>
      <c r="D4999" t="s">
        <v>14258</v>
      </c>
      <c r="E4999" t="s">
        <v>169</v>
      </c>
      <c r="F4999" t="s">
        <v>14</v>
      </c>
      <c r="G4999" t="s">
        <v>47</v>
      </c>
      <c r="H4999" t="s">
        <v>31</v>
      </c>
      <c r="I4999" t="s">
        <v>53</v>
      </c>
      <c r="J4999">
        <v>3174274273</v>
      </c>
      <c r="K4999" t="s">
        <v>28</v>
      </c>
    </row>
    <row r="5000" spans="1:11" x14ac:dyDescent="0.35">
      <c r="A5000">
        <v>4999</v>
      </c>
      <c r="B5000" t="s">
        <v>14259</v>
      </c>
      <c r="C5000">
        <v>23</v>
      </c>
      <c r="D5000" t="s">
        <v>14260</v>
      </c>
      <c r="E5000" t="s">
        <v>34</v>
      </c>
      <c r="F5000" t="s">
        <v>133</v>
      </c>
      <c r="G5000" t="s">
        <v>15</v>
      </c>
      <c r="H5000" t="s">
        <v>16</v>
      </c>
      <c r="I5000" t="s">
        <v>170</v>
      </c>
      <c r="J5000" t="s">
        <v>14261</v>
      </c>
      <c r="K5000" t="s">
        <v>19</v>
      </c>
    </row>
    <row r="5001" spans="1:11" x14ac:dyDescent="0.35">
      <c r="A5001">
        <v>5000</v>
      </c>
      <c r="B5001" t="s">
        <v>14262</v>
      </c>
      <c r="C5001">
        <v>23</v>
      </c>
      <c r="D5001" t="s">
        <v>14263</v>
      </c>
      <c r="E5001" t="s">
        <v>177</v>
      </c>
      <c r="F5001" t="s">
        <v>22</v>
      </c>
      <c r="G5001" t="s">
        <v>120</v>
      </c>
      <c r="H5001" t="s">
        <v>57</v>
      </c>
      <c r="I5001" t="s">
        <v>63</v>
      </c>
      <c r="J5001" t="s">
        <v>14264</v>
      </c>
      <c r="K5001" t="s">
        <v>44</v>
      </c>
    </row>
    <row r="5002" spans="1:11" x14ac:dyDescent="0.35">
      <c r="A5002">
        <v>5001</v>
      </c>
      <c r="B5002" t="s">
        <v>14265</v>
      </c>
      <c r="C5002">
        <v>23</v>
      </c>
      <c r="D5002" t="s">
        <v>14266</v>
      </c>
      <c r="E5002" t="s">
        <v>149</v>
      </c>
      <c r="F5002" t="s">
        <v>13</v>
      </c>
      <c r="G5002" t="s">
        <v>47</v>
      </c>
      <c r="H5002" t="s">
        <v>31</v>
      </c>
      <c r="I5002" t="s">
        <v>102</v>
      </c>
      <c r="J5002" t="s">
        <v>14267</v>
      </c>
      <c r="K5002" t="s">
        <v>19</v>
      </c>
    </row>
    <row r="5003" spans="1:11" x14ac:dyDescent="0.35">
      <c r="A5003">
        <v>5002</v>
      </c>
      <c r="B5003" t="s">
        <v>14268</v>
      </c>
      <c r="C5003">
        <v>22</v>
      </c>
      <c r="D5003" t="s">
        <v>14269</v>
      </c>
      <c r="E5003" t="s">
        <v>57</v>
      </c>
      <c r="F5003" t="s">
        <v>79</v>
      </c>
      <c r="G5003" t="s">
        <v>52</v>
      </c>
      <c r="H5003" t="s">
        <v>13</v>
      </c>
      <c r="I5003" t="s">
        <v>26</v>
      </c>
      <c r="J5003" t="s">
        <v>14270</v>
      </c>
      <c r="K5003" t="s">
        <v>28</v>
      </c>
    </row>
    <row r="5004" spans="1:11" x14ac:dyDescent="0.35">
      <c r="A5004">
        <v>5003</v>
      </c>
      <c r="B5004" t="s">
        <v>14271</v>
      </c>
      <c r="C5004">
        <v>23</v>
      </c>
      <c r="D5004" t="s">
        <v>14272</v>
      </c>
      <c r="E5004" t="s">
        <v>34</v>
      </c>
      <c r="F5004" t="s">
        <v>14</v>
      </c>
      <c r="G5004" t="s">
        <v>24</v>
      </c>
      <c r="H5004" t="s">
        <v>25</v>
      </c>
      <c r="I5004" t="s">
        <v>91</v>
      </c>
      <c r="J5004" t="s">
        <v>14273</v>
      </c>
      <c r="K5004" t="s">
        <v>44</v>
      </c>
    </row>
    <row r="5005" spans="1:11" x14ac:dyDescent="0.35">
      <c r="A5005">
        <v>5004</v>
      </c>
      <c r="B5005" t="s">
        <v>5713</v>
      </c>
      <c r="C5005">
        <v>22</v>
      </c>
      <c r="D5005" t="s">
        <v>14274</v>
      </c>
      <c r="E5005" t="s">
        <v>34</v>
      </c>
      <c r="F5005" t="s">
        <v>201</v>
      </c>
      <c r="G5005" t="s">
        <v>80</v>
      </c>
      <c r="H5005" t="s">
        <v>32</v>
      </c>
      <c r="I5005" t="s">
        <v>48</v>
      </c>
      <c r="J5005" t="s">
        <v>14275</v>
      </c>
      <c r="K5005" t="s">
        <v>28</v>
      </c>
    </row>
    <row r="5006" spans="1:11" x14ac:dyDescent="0.35">
      <c r="A5006">
        <v>5005</v>
      </c>
      <c r="B5006" t="s">
        <v>14276</v>
      </c>
      <c r="C5006">
        <v>29</v>
      </c>
      <c r="D5006" t="s">
        <v>14277</v>
      </c>
      <c r="E5006" t="s">
        <v>40</v>
      </c>
      <c r="F5006" t="s">
        <v>32</v>
      </c>
      <c r="G5006" t="s">
        <v>24</v>
      </c>
      <c r="H5006" t="s">
        <v>25</v>
      </c>
      <c r="I5006" t="s">
        <v>88</v>
      </c>
      <c r="J5006" t="s">
        <v>14278</v>
      </c>
      <c r="K5006" t="s">
        <v>44</v>
      </c>
    </row>
    <row r="5007" spans="1:11" x14ac:dyDescent="0.35">
      <c r="A5007">
        <v>5006</v>
      </c>
      <c r="B5007" t="s">
        <v>9000</v>
      </c>
      <c r="C5007">
        <v>22</v>
      </c>
      <c r="D5007" t="s">
        <v>14279</v>
      </c>
      <c r="E5007" t="s">
        <v>169</v>
      </c>
      <c r="F5007" t="s">
        <v>133</v>
      </c>
      <c r="G5007" t="s">
        <v>87</v>
      </c>
      <c r="H5007" t="s">
        <v>79</v>
      </c>
      <c r="I5007" t="s">
        <v>146</v>
      </c>
      <c r="J5007" t="s">
        <v>14280</v>
      </c>
      <c r="K5007" t="s">
        <v>28</v>
      </c>
    </row>
    <row r="5008" spans="1:11" x14ac:dyDescent="0.35">
      <c r="A5008">
        <v>5007</v>
      </c>
      <c r="B5008" t="s">
        <v>14281</v>
      </c>
      <c r="C5008">
        <v>20</v>
      </c>
      <c r="D5008" t="s">
        <v>14282</v>
      </c>
      <c r="E5008" t="s">
        <v>201</v>
      </c>
      <c r="F5008" t="s">
        <v>22</v>
      </c>
      <c r="G5008" t="s">
        <v>52</v>
      </c>
      <c r="H5008" t="s">
        <v>13</v>
      </c>
      <c r="I5008" t="s">
        <v>68</v>
      </c>
      <c r="J5008" t="s">
        <v>14283</v>
      </c>
      <c r="K5008" t="s">
        <v>44</v>
      </c>
    </row>
    <row r="5009" spans="1:11" x14ac:dyDescent="0.35">
      <c r="A5009">
        <v>5008</v>
      </c>
      <c r="B5009" t="s">
        <v>14284</v>
      </c>
      <c r="C5009">
        <v>27</v>
      </c>
      <c r="D5009" t="s">
        <v>14285</v>
      </c>
      <c r="E5009" t="s">
        <v>79</v>
      </c>
      <c r="F5009" t="s">
        <v>13</v>
      </c>
      <c r="G5009" t="s">
        <v>120</v>
      </c>
      <c r="H5009" t="s">
        <v>57</v>
      </c>
      <c r="I5009" t="s">
        <v>48</v>
      </c>
      <c r="J5009" t="s">
        <v>14286</v>
      </c>
      <c r="K5009" t="s">
        <v>37</v>
      </c>
    </row>
    <row r="5010" spans="1:11" x14ac:dyDescent="0.35">
      <c r="A5010">
        <v>5009</v>
      </c>
      <c r="B5010" t="s">
        <v>8066</v>
      </c>
      <c r="C5010">
        <v>24</v>
      </c>
      <c r="D5010" t="s">
        <v>14287</v>
      </c>
      <c r="E5010" t="s">
        <v>67</v>
      </c>
      <c r="F5010" t="s">
        <v>42</v>
      </c>
      <c r="G5010" t="s">
        <v>62</v>
      </c>
      <c r="H5010" t="s">
        <v>23</v>
      </c>
      <c r="I5010" t="s">
        <v>68</v>
      </c>
      <c r="J5010" t="s">
        <v>14288</v>
      </c>
      <c r="K5010" t="s">
        <v>44</v>
      </c>
    </row>
    <row r="5011" spans="1:11" x14ac:dyDescent="0.35">
      <c r="A5011">
        <v>5010</v>
      </c>
      <c r="B5011" t="s">
        <v>14289</v>
      </c>
      <c r="C5011">
        <v>21</v>
      </c>
      <c r="D5011" t="s">
        <v>14290</v>
      </c>
      <c r="E5011" t="s">
        <v>40</v>
      </c>
      <c r="F5011" t="s">
        <v>177</v>
      </c>
      <c r="G5011" t="s">
        <v>15</v>
      </c>
      <c r="H5011" t="s">
        <v>16</v>
      </c>
      <c r="I5011" t="s">
        <v>53</v>
      </c>
      <c r="J5011" t="s">
        <v>14291</v>
      </c>
      <c r="K5011" t="s">
        <v>19</v>
      </c>
    </row>
    <row r="5012" spans="1:11" x14ac:dyDescent="0.35">
      <c r="A5012">
        <v>5011</v>
      </c>
      <c r="B5012" t="s">
        <v>14292</v>
      </c>
      <c r="C5012">
        <v>27</v>
      </c>
      <c r="D5012" t="s">
        <v>14293</v>
      </c>
      <c r="E5012" t="s">
        <v>201</v>
      </c>
      <c r="F5012" t="s">
        <v>25</v>
      </c>
      <c r="G5012" t="s">
        <v>52</v>
      </c>
      <c r="H5012" t="s">
        <v>13</v>
      </c>
      <c r="I5012" t="s">
        <v>35</v>
      </c>
      <c r="J5012">
        <v>4941486874</v>
      </c>
      <c r="K5012" t="s">
        <v>19</v>
      </c>
    </row>
    <row r="5013" spans="1:11" x14ac:dyDescent="0.35">
      <c r="A5013">
        <v>5012</v>
      </c>
      <c r="B5013" t="s">
        <v>14294</v>
      </c>
      <c r="C5013">
        <v>30</v>
      </c>
      <c r="D5013" t="s">
        <v>14295</v>
      </c>
      <c r="E5013" t="s">
        <v>149</v>
      </c>
      <c r="F5013" t="s">
        <v>32</v>
      </c>
      <c r="G5013" t="s">
        <v>80</v>
      </c>
      <c r="H5013" t="s">
        <v>32</v>
      </c>
      <c r="I5013" t="s">
        <v>26</v>
      </c>
      <c r="J5013" t="s">
        <v>14296</v>
      </c>
      <c r="K5013" t="s">
        <v>19</v>
      </c>
    </row>
    <row r="5014" spans="1:11" x14ac:dyDescent="0.35">
      <c r="A5014">
        <v>5013</v>
      </c>
      <c r="B5014" t="s">
        <v>14297</v>
      </c>
      <c r="C5014">
        <v>30</v>
      </c>
      <c r="D5014" t="s">
        <v>14298</v>
      </c>
      <c r="E5014" t="s">
        <v>57</v>
      </c>
      <c r="F5014" t="s">
        <v>177</v>
      </c>
      <c r="G5014" t="s">
        <v>41</v>
      </c>
      <c r="H5014" t="s">
        <v>42</v>
      </c>
      <c r="I5014" t="s">
        <v>35</v>
      </c>
      <c r="J5014" t="s">
        <v>14299</v>
      </c>
      <c r="K5014" t="s">
        <v>44</v>
      </c>
    </row>
    <row r="5015" spans="1:11" x14ac:dyDescent="0.35">
      <c r="A5015">
        <v>5014</v>
      </c>
      <c r="B5015" t="s">
        <v>14300</v>
      </c>
      <c r="C5015">
        <v>26</v>
      </c>
      <c r="D5015" t="s">
        <v>14301</v>
      </c>
      <c r="E5015" t="s">
        <v>34</v>
      </c>
      <c r="F5015" t="s">
        <v>169</v>
      </c>
      <c r="G5015" t="s">
        <v>47</v>
      </c>
      <c r="H5015" t="s">
        <v>31</v>
      </c>
      <c r="I5015" t="s">
        <v>91</v>
      </c>
      <c r="J5015" t="s">
        <v>14302</v>
      </c>
      <c r="K5015" t="s">
        <v>19</v>
      </c>
    </row>
    <row r="5016" spans="1:11" x14ac:dyDescent="0.35">
      <c r="A5016">
        <v>5015</v>
      </c>
      <c r="B5016" t="s">
        <v>14303</v>
      </c>
      <c r="C5016">
        <v>30</v>
      </c>
      <c r="D5016" t="s">
        <v>14304</v>
      </c>
      <c r="E5016" t="s">
        <v>31</v>
      </c>
      <c r="F5016" t="s">
        <v>67</v>
      </c>
      <c r="G5016" t="s">
        <v>15</v>
      </c>
      <c r="H5016" t="s">
        <v>16</v>
      </c>
      <c r="I5016" t="s">
        <v>53</v>
      </c>
      <c r="J5016" t="s">
        <v>14305</v>
      </c>
      <c r="K5016" t="s">
        <v>19</v>
      </c>
    </row>
    <row r="5017" spans="1:11" x14ac:dyDescent="0.35">
      <c r="A5017">
        <v>5016</v>
      </c>
      <c r="B5017" t="s">
        <v>14306</v>
      </c>
      <c r="C5017">
        <v>21</v>
      </c>
      <c r="D5017" t="s">
        <v>14307</v>
      </c>
      <c r="E5017" t="s">
        <v>14</v>
      </c>
      <c r="F5017" t="s">
        <v>177</v>
      </c>
      <c r="G5017" t="s">
        <v>47</v>
      </c>
      <c r="H5017" t="s">
        <v>31</v>
      </c>
      <c r="I5017" t="s">
        <v>48</v>
      </c>
      <c r="J5017">
        <v>825636002</v>
      </c>
      <c r="K5017" t="s">
        <v>19</v>
      </c>
    </row>
    <row r="5018" spans="1:11" x14ac:dyDescent="0.35">
      <c r="A5018">
        <v>5017</v>
      </c>
      <c r="B5018" t="s">
        <v>14308</v>
      </c>
      <c r="C5018">
        <v>28</v>
      </c>
      <c r="D5018" t="s">
        <v>14309</v>
      </c>
      <c r="E5018" t="s">
        <v>31</v>
      </c>
      <c r="F5018" t="s">
        <v>25</v>
      </c>
      <c r="G5018" t="s">
        <v>87</v>
      </c>
      <c r="H5018" t="s">
        <v>79</v>
      </c>
      <c r="I5018" t="s">
        <v>48</v>
      </c>
      <c r="J5018" t="s">
        <v>14310</v>
      </c>
      <c r="K5018" t="s">
        <v>19</v>
      </c>
    </row>
    <row r="5019" spans="1:11" x14ac:dyDescent="0.35">
      <c r="A5019">
        <v>5018</v>
      </c>
      <c r="B5019" t="s">
        <v>14311</v>
      </c>
      <c r="C5019">
        <v>20</v>
      </c>
      <c r="D5019" t="s">
        <v>14312</v>
      </c>
      <c r="E5019" t="s">
        <v>14</v>
      </c>
      <c r="F5019" t="s">
        <v>201</v>
      </c>
      <c r="G5019" t="s">
        <v>15</v>
      </c>
      <c r="H5019" t="s">
        <v>16</v>
      </c>
      <c r="I5019" t="s">
        <v>170</v>
      </c>
      <c r="J5019" t="s">
        <v>14313</v>
      </c>
      <c r="K5019" t="s">
        <v>76</v>
      </c>
    </row>
    <row r="5020" spans="1:11" x14ac:dyDescent="0.35">
      <c r="A5020">
        <v>5019</v>
      </c>
      <c r="B5020" t="s">
        <v>14314</v>
      </c>
      <c r="C5020">
        <v>21</v>
      </c>
      <c r="D5020" t="s">
        <v>14315</v>
      </c>
      <c r="E5020" t="s">
        <v>40</v>
      </c>
      <c r="F5020" t="s">
        <v>31</v>
      </c>
      <c r="G5020" t="s">
        <v>87</v>
      </c>
      <c r="H5020" t="s">
        <v>79</v>
      </c>
      <c r="I5020" t="s">
        <v>48</v>
      </c>
      <c r="J5020" t="s">
        <v>14316</v>
      </c>
      <c r="K5020" t="s">
        <v>76</v>
      </c>
    </row>
    <row r="5021" spans="1:11" x14ac:dyDescent="0.35">
      <c r="A5021">
        <v>5020</v>
      </c>
      <c r="B5021" t="s">
        <v>13126</v>
      </c>
      <c r="C5021">
        <v>20</v>
      </c>
      <c r="D5021" t="s">
        <v>14317</v>
      </c>
      <c r="E5021" t="s">
        <v>149</v>
      </c>
      <c r="F5021" t="s">
        <v>32</v>
      </c>
      <c r="G5021" t="s">
        <v>24</v>
      </c>
      <c r="H5021" t="s">
        <v>25</v>
      </c>
      <c r="I5021" t="s">
        <v>48</v>
      </c>
      <c r="J5021" t="s">
        <v>14318</v>
      </c>
      <c r="K5021" t="s">
        <v>28</v>
      </c>
    </row>
    <row r="5022" spans="1:11" x14ac:dyDescent="0.35">
      <c r="A5022">
        <v>5021</v>
      </c>
      <c r="B5022" t="s">
        <v>14319</v>
      </c>
      <c r="C5022">
        <v>23</v>
      </c>
      <c r="D5022" t="s">
        <v>14320</v>
      </c>
      <c r="E5022" t="s">
        <v>23</v>
      </c>
      <c r="F5022" t="s">
        <v>101</v>
      </c>
      <c r="G5022" t="s">
        <v>120</v>
      </c>
      <c r="H5022" t="s">
        <v>57</v>
      </c>
      <c r="I5022" t="s">
        <v>35</v>
      </c>
      <c r="J5022">
        <v>1977435778</v>
      </c>
      <c r="K5022" t="s">
        <v>76</v>
      </c>
    </row>
    <row r="5023" spans="1:11" x14ac:dyDescent="0.35">
      <c r="A5023">
        <v>5022</v>
      </c>
      <c r="B5023" t="s">
        <v>14321</v>
      </c>
      <c r="C5023">
        <v>20</v>
      </c>
      <c r="D5023" t="s">
        <v>14322</v>
      </c>
      <c r="E5023" t="s">
        <v>201</v>
      </c>
      <c r="F5023" t="s">
        <v>79</v>
      </c>
      <c r="G5023" t="s">
        <v>47</v>
      </c>
      <c r="H5023" t="s">
        <v>31</v>
      </c>
      <c r="I5023" t="s">
        <v>116</v>
      </c>
      <c r="J5023" t="s">
        <v>14323</v>
      </c>
      <c r="K5023" t="s">
        <v>76</v>
      </c>
    </row>
    <row r="5024" spans="1:11" x14ac:dyDescent="0.35">
      <c r="A5024">
        <v>5023</v>
      </c>
      <c r="B5024" t="s">
        <v>14324</v>
      </c>
      <c r="C5024">
        <v>21</v>
      </c>
      <c r="D5024" t="s">
        <v>14325</v>
      </c>
      <c r="E5024" t="s">
        <v>201</v>
      </c>
      <c r="F5024" t="s">
        <v>22</v>
      </c>
      <c r="G5024" t="s">
        <v>52</v>
      </c>
      <c r="H5024" t="s">
        <v>13</v>
      </c>
      <c r="I5024" t="s">
        <v>53</v>
      </c>
      <c r="J5024" t="s">
        <v>14326</v>
      </c>
      <c r="K5024" t="s">
        <v>44</v>
      </c>
    </row>
    <row r="5025" spans="1:11" x14ac:dyDescent="0.35">
      <c r="A5025">
        <v>5024</v>
      </c>
      <c r="B5025" t="s">
        <v>14327</v>
      </c>
      <c r="C5025">
        <v>22</v>
      </c>
      <c r="D5025" t="s">
        <v>14328</v>
      </c>
      <c r="E5025" t="s">
        <v>169</v>
      </c>
      <c r="F5025" t="s">
        <v>23</v>
      </c>
      <c r="G5025" t="s">
        <v>87</v>
      </c>
      <c r="H5025" t="s">
        <v>79</v>
      </c>
      <c r="I5025" t="s">
        <v>26</v>
      </c>
      <c r="J5025" t="s">
        <v>14329</v>
      </c>
      <c r="K5025" t="s">
        <v>76</v>
      </c>
    </row>
    <row r="5026" spans="1:11" x14ac:dyDescent="0.35">
      <c r="A5026">
        <v>5025</v>
      </c>
      <c r="B5026" t="s">
        <v>14330</v>
      </c>
      <c r="C5026">
        <v>28</v>
      </c>
      <c r="D5026" t="s">
        <v>14331</v>
      </c>
      <c r="E5026" t="s">
        <v>14</v>
      </c>
      <c r="F5026" t="s">
        <v>16</v>
      </c>
      <c r="G5026" t="s">
        <v>80</v>
      </c>
      <c r="H5026" t="s">
        <v>32</v>
      </c>
      <c r="I5026" t="s">
        <v>68</v>
      </c>
      <c r="J5026" t="s">
        <v>14332</v>
      </c>
      <c r="K5026" t="s">
        <v>28</v>
      </c>
    </row>
    <row r="5027" spans="1:11" x14ac:dyDescent="0.35">
      <c r="A5027">
        <v>5026</v>
      </c>
      <c r="B5027" t="s">
        <v>14333</v>
      </c>
      <c r="C5027">
        <v>27</v>
      </c>
      <c r="D5027" t="s">
        <v>14334</v>
      </c>
      <c r="E5027" t="s">
        <v>101</v>
      </c>
      <c r="F5027" t="s">
        <v>67</v>
      </c>
      <c r="G5027" t="s">
        <v>24</v>
      </c>
      <c r="H5027" t="s">
        <v>25</v>
      </c>
      <c r="I5027" t="s">
        <v>17</v>
      </c>
      <c r="J5027" t="s">
        <v>14335</v>
      </c>
      <c r="K5027" t="s">
        <v>19</v>
      </c>
    </row>
    <row r="5028" spans="1:11" x14ac:dyDescent="0.35">
      <c r="A5028">
        <v>5027</v>
      </c>
      <c r="B5028" t="s">
        <v>14336</v>
      </c>
      <c r="C5028">
        <v>24</v>
      </c>
      <c r="D5028" t="s">
        <v>14337</v>
      </c>
      <c r="E5028" t="s">
        <v>149</v>
      </c>
      <c r="F5028" t="s">
        <v>133</v>
      </c>
      <c r="G5028" t="s">
        <v>33</v>
      </c>
      <c r="H5028" t="s">
        <v>34</v>
      </c>
      <c r="I5028" t="s">
        <v>35</v>
      </c>
      <c r="J5028" t="s">
        <v>14338</v>
      </c>
      <c r="K5028" t="s">
        <v>28</v>
      </c>
    </row>
    <row r="5029" spans="1:11" x14ac:dyDescent="0.35">
      <c r="A5029">
        <v>5028</v>
      </c>
      <c r="B5029" t="s">
        <v>14339</v>
      </c>
      <c r="C5029">
        <v>22</v>
      </c>
      <c r="D5029" t="s">
        <v>14340</v>
      </c>
      <c r="E5029" t="s">
        <v>177</v>
      </c>
      <c r="F5029" t="s">
        <v>177</v>
      </c>
      <c r="G5029" t="s">
        <v>80</v>
      </c>
      <c r="H5029" t="s">
        <v>32</v>
      </c>
      <c r="I5029" t="s">
        <v>58</v>
      </c>
      <c r="J5029" t="s">
        <v>14341</v>
      </c>
      <c r="K5029" t="s">
        <v>44</v>
      </c>
    </row>
    <row r="5030" spans="1:11" x14ac:dyDescent="0.35">
      <c r="A5030">
        <v>5029</v>
      </c>
      <c r="B5030" t="s">
        <v>14342</v>
      </c>
      <c r="C5030">
        <v>24</v>
      </c>
      <c r="D5030" t="s">
        <v>14343</v>
      </c>
      <c r="E5030" t="s">
        <v>31</v>
      </c>
      <c r="F5030" t="s">
        <v>169</v>
      </c>
      <c r="G5030" t="s">
        <v>80</v>
      </c>
      <c r="H5030" t="s">
        <v>32</v>
      </c>
      <c r="I5030" t="s">
        <v>17</v>
      </c>
      <c r="J5030" t="s">
        <v>14344</v>
      </c>
      <c r="K5030" t="s">
        <v>28</v>
      </c>
    </row>
    <row r="5031" spans="1:11" x14ac:dyDescent="0.35">
      <c r="A5031">
        <v>5030</v>
      </c>
      <c r="B5031" t="s">
        <v>14345</v>
      </c>
      <c r="C5031">
        <v>22</v>
      </c>
      <c r="D5031" t="s">
        <v>14346</v>
      </c>
      <c r="E5031" t="s">
        <v>177</v>
      </c>
      <c r="F5031" t="s">
        <v>169</v>
      </c>
      <c r="G5031" t="s">
        <v>62</v>
      </c>
      <c r="H5031" t="s">
        <v>23</v>
      </c>
      <c r="I5031" t="s">
        <v>35</v>
      </c>
      <c r="J5031" t="s">
        <v>14347</v>
      </c>
      <c r="K5031" t="s">
        <v>37</v>
      </c>
    </row>
    <row r="5032" spans="1:11" x14ac:dyDescent="0.35">
      <c r="A5032">
        <v>5031</v>
      </c>
      <c r="B5032" t="s">
        <v>14348</v>
      </c>
      <c r="C5032">
        <v>28</v>
      </c>
      <c r="D5032" t="s">
        <v>14349</v>
      </c>
      <c r="E5032" t="s">
        <v>32</v>
      </c>
      <c r="F5032" t="s">
        <v>23</v>
      </c>
      <c r="G5032" t="s">
        <v>15</v>
      </c>
      <c r="H5032" t="s">
        <v>16</v>
      </c>
      <c r="I5032" t="s">
        <v>146</v>
      </c>
      <c r="J5032" t="s">
        <v>14350</v>
      </c>
      <c r="K5032" t="s">
        <v>76</v>
      </c>
    </row>
    <row r="5033" spans="1:11" x14ac:dyDescent="0.35">
      <c r="A5033">
        <v>5032</v>
      </c>
      <c r="B5033" t="s">
        <v>14351</v>
      </c>
      <c r="C5033">
        <v>23</v>
      </c>
      <c r="D5033" t="s">
        <v>14352</v>
      </c>
      <c r="E5033" t="s">
        <v>13</v>
      </c>
      <c r="F5033" t="s">
        <v>201</v>
      </c>
      <c r="G5033" t="s">
        <v>120</v>
      </c>
      <c r="H5033" t="s">
        <v>57</v>
      </c>
      <c r="I5033" t="s">
        <v>146</v>
      </c>
      <c r="J5033" t="s">
        <v>14353</v>
      </c>
      <c r="K5033" t="s">
        <v>76</v>
      </c>
    </row>
    <row r="5034" spans="1:11" x14ac:dyDescent="0.35">
      <c r="A5034">
        <v>5033</v>
      </c>
      <c r="B5034" t="s">
        <v>14354</v>
      </c>
      <c r="C5034">
        <v>30</v>
      </c>
      <c r="D5034" t="s">
        <v>14355</v>
      </c>
      <c r="E5034" t="s">
        <v>14</v>
      </c>
      <c r="F5034" t="s">
        <v>31</v>
      </c>
      <c r="G5034" t="s">
        <v>33</v>
      </c>
      <c r="H5034" t="s">
        <v>34</v>
      </c>
      <c r="I5034" t="s">
        <v>91</v>
      </c>
      <c r="J5034" t="s">
        <v>14356</v>
      </c>
      <c r="K5034" t="s">
        <v>28</v>
      </c>
    </row>
    <row r="5035" spans="1:11" x14ac:dyDescent="0.35">
      <c r="A5035">
        <v>5034</v>
      </c>
      <c r="B5035" t="s">
        <v>14357</v>
      </c>
      <c r="C5035">
        <v>28</v>
      </c>
      <c r="D5035" t="s">
        <v>14358</v>
      </c>
      <c r="E5035" t="s">
        <v>32</v>
      </c>
      <c r="F5035" t="s">
        <v>201</v>
      </c>
      <c r="G5035" t="s">
        <v>62</v>
      </c>
      <c r="H5035" t="s">
        <v>23</v>
      </c>
      <c r="I5035" t="s">
        <v>102</v>
      </c>
      <c r="J5035" t="s">
        <v>14359</v>
      </c>
      <c r="K5035" t="s">
        <v>37</v>
      </c>
    </row>
    <row r="5036" spans="1:11" x14ac:dyDescent="0.35">
      <c r="A5036">
        <v>5035</v>
      </c>
      <c r="B5036" t="s">
        <v>14360</v>
      </c>
      <c r="C5036">
        <v>22</v>
      </c>
      <c r="D5036" t="s">
        <v>14361</v>
      </c>
      <c r="E5036" t="s">
        <v>31</v>
      </c>
      <c r="F5036" t="s">
        <v>22</v>
      </c>
      <c r="G5036" t="s">
        <v>24</v>
      </c>
      <c r="H5036" t="s">
        <v>25</v>
      </c>
      <c r="I5036" t="s">
        <v>26</v>
      </c>
      <c r="J5036">
        <v>3184888689</v>
      </c>
      <c r="K5036" t="s">
        <v>28</v>
      </c>
    </row>
    <row r="5037" spans="1:11" x14ac:dyDescent="0.35">
      <c r="A5037">
        <v>5036</v>
      </c>
      <c r="B5037" t="s">
        <v>11356</v>
      </c>
      <c r="C5037">
        <v>23</v>
      </c>
      <c r="D5037" t="s">
        <v>14362</v>
      </c>
      <c r="E5037" t="s">
        <v>13</v>
      </c>
      <c r="F5037" t="s">
        <v>177</v>
      </c>
      <c r="G5037" t="s">
        <v>15</v>
      </c>
      <c r="H5037" t="s">
        <v>16</v>
      </c>
      <c r="I5037" t="s">
        <v>153</v>
      </c>
      <c r="J5037" t="s">
        <v>14363</v>
      </c>
      <c r="K5037" t="s">
        <v>28</v>
      </c>
    </row>
    <row r="5038" spans="1:11" x14ac:dyDescent="0.35">
      <c r="A5038">
        <v>5037</v>
      </c>
      <c r="B5038" t="s">
        <v>14364</v>
      </c>
      <c r="C5038">
        <v>25</v>
      </c>
      <c r="D5038" t="s">
        <v>14365</v>
      </c>
      <c r="E5038" t="s">
        <v>23</v>
      </c>
      <c r="F5038" t="s">
        <v>23</v>
      </c>
      <c r="G5038" t="s">
        <v>41</v>
      </c>
      <c r="H5038" t="s">
        <v>42</v>
      </c>
      <c r="I5038" t="s">
        <v>68</v>
      </c>
      <c r="J5038">
        <v>9068515321</v>
      </c>
      <c r="K5038" t="s">
        <v>37</v>
      </c>
    </row>
    <row r="5039" spans="1:11" x14ac:dyDescent="0.35">
      <c r="A5039">
        <v>5038</v>
      </c>
      <c r="B5039" t="s">
        <v>14366</v>
      </c>
      <c r="C5039">
        <v>20</v>
      </c>
      <c r="D5039" t="s">
        <v>14367</v>
      </c>
      <c r="E5039" t="s">
        <v>40</v>
      </c>
      <c r="F5039" t="s">
        <v>40</v>
      </c>
      <c r="G5039" t="s">
        <v>15</v>
      </c>
      <c r="H5039" t="s">
        <v>16</v>
      </c>
      <c r="I5039" t="s">
        <v>48</v>
      </c>
      <c r="J5039" t="s">
        <v>14368</v>
      </c>
      <c r="K5039" t="s">
        <v>76</v>
      </c>
    </row>
    <row r="5040" spans="1:11" x14ac:dyDescent="0.35">
      <c r="A5040">
        <v>5039</v>
      </c>
      <c r="B5040" t="s">
        <v>14369</v>
      </c>
      <c r="C5040">
        <v>29</v>
      </c>
      <c r="D5040" t="s">
        <v>14370</v>
      </c>
      <c r="E5040" t="s">
        <v>25</v>
      </c>
      <c r="F5040" t="s">
        <v>22</v>
      </c>
      <c r="G5040" t="s">
        <v>15</v>
      </c>
      <c r="H5040" t="s">
        <v>16</v>
      </c>
      <c r="I5040" t="s">
        <v>26</v>
      </c>
      <c r="J5040" t="s">
        <v>14371</v>
      </c>
      <c r="K5040" t="s">
        <v>44</v>
      </c>
    </row>
    <row r="5041" spans="1:11" x14ac:dyDescent="0.35">
      <c r="A5041">
        <v>5040</v>
      </c>
      <c r="B5041" t="s">
        <v>14372</v>
      </c>
      <c r="C5041">
        <v>20</v>
      </c>
      <c r="D5041" t="s">
        <v>14373</v>
      </c>
      <c r="E5041" t="s">
        <v>79</v>
      </c>
      <c r="F5041" t="s">
        <v>79</v>
      </c>
      <c r="G5041" t="s">
        <v>47</v>
      </c>
      <c r="H5041" t="s">
        <v>31</v>
      </c>
      <c r="I5041" t="s">
        <v>153</v>
      </c>
      <c r="J5041">
        <f>1-164-714-6344</f>
        <v>-7221</v>
      </c>
      <c r="K5041" t="s">
        <v>28</v>
      </c>
    </row>
    <row r="5042" spans="1:11" x14ac:dyDescent="0.35">
      <c r="A5042">
        <v>5041</v>
      </c>
      <c r="B5042" t="s">
        <v>13169</v>
      </c>
      <c r="C5042">
        <v>28</v>
      </c>
      <c r="D5042" t="s">
        <v>14374</v>
      </c>
      <c r="E5042" t="s">
        <v>201</v>
      </c>
      <c r="F5042" t="s">
        <v>67</v>
      </c>
      <c r="G5042" t="s">
        <v>120</v>
      </c>
      <c r="H5042" t="s">
        <v>57</v>
      </c>
      <c r="I5042" t="s">
        <v>68</v>
      </c>
      <c r="J5042" t="s">
        <v>14375</v>
      </c>
      <c r="K5042" t="s">
        <v>37</v>
      </c>
    </row>
    <row r="5043" spans="1:11" x14ac:dyDescent="0.35">
      <c r="A5043">
        <v>5042</v>
      </c>
      <c r="B5043" t="s">
        <v>14376</v>
      </c>
      <c r="C5043">
        <v>23</v>
      </c>
      <c r="D5043" t="s">
        <v>14377</v>
      </c>
      <c r="E5043" t="s">
        <v>201</v>
      </c>
      <c r="F5043" t="s">
        <v>14</v>
      </c>
      <c r="G5043" t="s">
        <v>87</v>
      </c>
      <c r="H5043" t="s">
        <v>79</v>
      </c>
      <c r="I5043" t="s">
        <v>102</v>
      </c>
      <c r="J5043" t="s">
        <v>14378</v>
      </c>
      <c r="K5043" t="s">
        <v>44</v>
      </c>
    </row>
    <row r="5044" spans="1:11" x14ac:dyDescent="0.35">
      <c r="A5044">
        <v>5043</v>
      </c>
      <c r="B5044" t="s">
        <v>14379</v>
      </c>
      <c r="C5044">
        <v>22</v>
      </c>
      <c r="D5044" t="s">
        <v>14380</v>
      </c>
      <c r="E5044" t="s">
        <v>42</v>
      </c>
      <c r="F5044" t="s">
        <v>133</v>
      </c>
      <c r="G5044" t="s">
        <v>62</v>
      </c>
      <c r="H5044" t="s">
        <v>23</v>
      </c>
      <c r="I5044" t="s">
        <v>102</v>
      </c>
      <c r="J5044">
        <v>3676143918</v>
      </c>
      <c r="K5044" t="s">
        <v>19</v>
      </c>
    </row>
    <row r="5045" spans="1:11" x14ac:dyDescent="0.35">
      <c r="A5045">
        <v>5044</v>
      </c>
      <c r="B5045" t="s">
        <v>14381</v>
      </c>
      <c r="C5045">
        <v>24</v>
      </c>
      <c r="D5045" t="s">
        <v>14382</v>
      </c>
      <c r="E5045" t="s">
        <v>67</v>
      </c>
      <c r="F5045" t="s">
        <v>169</v>
      </c>
      <c r="G5045" t="s">
        <v>15</v>
      </c>
      <c r="H5045" t="s">
        <v>16</v>
      </c>
      <c r="I5045" t="s">
        <v>146</v>
      </c>
      <c r="J5045" t="s">
        <v>14383</v>
      </c>
      <c r="K5045" t="s">
        <v>37</v>
      </c>
    </row>
    <row r="5046" spans="1:11" x14ac:dyDescent="0.35">
      <c r="A5046">
        <v>5045</v>
      </c>
      <c r="B5046" t="s">
        <v>14384</v>
      </c>
      <c r="C5046">
        <v>22</v>
      </c>
      <c r="D5046" t="s">
        <v>14385</v>
      </c>
      <c r="E5046" t="s">
        <v>57</v>
      </c>
      <c r="F5046" t="s">
        <v>57</v>
      </c>
      <c r="G5046" t="s">
        <v>80</v>
      </c>
      <c r="H5046" t="s">
        <v>32</v>
      </c>
      <c r="I5046" t="s">
        <v>153</v>
      </c>
      <c r="J5046" t="s">
        <v>14386</v>
      </c>
      <c r="K5046" t="s">
        <v>76</v>
      </c>
    </row>
    <row r="5047" spans="1:11" x14ac:dyDescent="0.35">
      <c r="A5047">
        <v>5046</v>
      </c>
      <c r="B5047" t="s">
        <v>14387</v>
      </c>
      <c r="C5047">
        <v>23</v>
      </c>
      <c r="D5047" t="s">
        <v>14388</v>
      </c>
      <c r="E5047" t="s">
        <v>40</v>
      </c>
      <c r="F5047" t="s">
        <v>67</v>
      </c>
      <c r="G5047" t="s">
        <v>33</v>
      </c>
      <c r="H5047" t="s">
        <v>34</v>
      </c>
      <c r="I5047" t="s">
        <v>35</v>
      </c>
      <c r="J5047" t="s">
        <v>14389</v>
      </c>
      <c r="K5047" t="s">
        <v>28</v>
      </c>
    </row>
    <row r="5048" spans="1:11" x14ac:dyDescent="0.35">
      <c r="A5048">
        <v>5047</v>
      </c>
      <c r="B5048" t="s">
        <v>14390</v>
      </c>
      <c r="C5048">
        <v>22</v>
      </c>
      <c r="D5048" t="s">
        <v>14391</v>
      </c>
      <c r="E5048" t="s">
        <v>34</v>
      </c>
      <c r="F5048" t="s">
        <v>133</v>
      </c>
      <c r="G5048" t="s">
        <v>24</v>
      </c>
      <c r="H5048" t="s">
        <v>25</v>
      </c>
      <c r="I5048" t="s">
        <v>68</v>
      </c>
      <c r="J5048" t="s">
        <v>14392</v>
      </c>
      <c r="K5048" t="s">
        <v>37</v>
      </c>
    </row>
    <row r="5049" spans="1:11" x14ac:dyDescent="0.35">
      <c r="A5049">
        <v>5048</v>
      </c>
      <c r="B5049" t="s">
        <v>14393</v>
      </c>
      <c r="C5049">
        <v>23</v>
      </c>
      <c r="D5049" t="s">
        <v>14394</v>
      </c>
      <c r="E5049" t="s">
        <v>40</v>
      </c>
      <c r="F5049" t="s">
        <v>101</v>
      </c>
      <c r="G5049" t="s">
        <v>15</v>
      </c>
      <c r="H5049" t="s">
        <v>16</v>
      </c>
      <c r="I5049" t="s">
        <v>48</v>
      </c>
      <c r="J5049" t="s">
        <v>14395</v>
      </c>
      <c r="K5049" t="s">
        <v>19</v>
      </c>
    </row>
    <row r="5050" spans="1:11" x14ac:dyDescent="0.35">
      <c r="A5050">
        <v>5049</v>
      </c>
      <c r="B5050" t="s">
        <v>14396</v>
      </c>
      <c r="C5050">
        <v>23</v>
      </c>
      <c r="D5050" t="s">
        <v>14397</v>
      </c>
      <c r="E5050" t="s">
        <v>149</v>
      </c>
      <c r="F5050" t="s">
        <v>67</v>
      </c>
      <c r="G5050" t="s">
        <v>80</v>
      </c>
      <c r="H5050" t="s">
        <v>32</v>
      </c>
      <c r="I5050" t="s">
        <v>48</v>
      </c>
      <c r="J5050" t="s">
        <v>14398</v>
      </c>
      <c r="K5050" t="s">
        <v>19</v>
      </c>
    </row>
    <row r="5051" spans="1:11" x14ac:dyDescent="0.35">
      <c r="A5051">
        <v>5050</v>
      </c>
      <c r="B5051" t="s">
        <v>11063</v>
      </c>
      <c r="C5051">
        <v>22</v>
      </c>
      <c r="D5051" t="s">
        <v>14399</v>
      </c>
      <c r="E5051" t="s">
        <v>67</v>
      </c>
      <c r="F5051" t="s">
        <v>42</v>
      </c>
      <c r="G5051" t="s">
        <v>24</v>
      </c>
      <c r="H5051" t="s">
        <v>25</v>
      </c>
      <c r="I5051" t="s">
        <v>53</v>
      </c>
      <c r="J5051" t="s">
        <v>14400</v>
      </c>
      <c r="K5051" t="s">
        <v>37</v>
      </c>
    </row>
    <row r="5052" spans="1:11" x14ac:dyDescent="0.35">
      <c r="A5052">
        <v>5051</v>
      </c>
      <c r="B5052" t="s">
        <v>14401</v>
      </c>
      <c r="C5052">
        <v>24</v>
      </c>
      <c r="D5052" t="s">
        <v>14402</v>
      </c>
      <c r="E5052" t="s">
        <v>23</v>
      </c>
      <c r="F5052" t="s">
        <v>22</v>
      </c>
      <c r="G5052" t="s">
        <v>33</v>
      </c>
      <c r="H5052" t="s">
        <v>34</v>
      </c>
      <c r="I5052" t="s">
        <v>63</v>
      </c>
      <c r="J5052" t="s">
        <v>14403</v>
      </c>
      <c r="K5052" t="s">
        <v>44</v>
      </c>
    </row>
    <row r="5053" spans="1:11" x14ac:dyDescent="0.35">
      <c r="A5053">
        <v>5052</v>
      </c>
      <c r="B5053" t="s">
        <v>14404</v>
      </c>
      <c r="C5053">
        <v>30</v>
      </c>
      <c r="D5053" t="s">
        <v>14405</v>
      </c>
      <c r="E5053" t="s">
        <v>177</v>
      </c>
      <c r="F5053" t="s">
        <v>23</v>
      </c>
      <c r="G5053" t="s">
        <v>41</v>
      </c>
      <c r="H5053" t="s">
        <v>42</v>
      </c>
      <c r="I5053" t="s">
        <v>146</v>
      </c>
      <c r="J5053" t="s">
        <v>14406</v>
      </c>
      <c r="K5053" t="s">
        <v>76</v>
      </c>
    </row>
    <row r="5054" spans="1:11" x14ac:dyDescent="0.35">
      <c r="A5054">
        <v>5053</v>
      </c>
      <c r="B5054" t="s">
        <v>14407</v>
      </c>
      <c r="C5054">
        <v>21</v>
      </c>
      <c r="D5054" t="s">
        <v>14408</v>
      </c>
      <c r="E5054" t="s">
        <v>40</v>
      </c>
      <c r="F5054" t="s">
        <v>14</v>
      </c>
      <c r="G5054" t="s">
        <v>47</v>
      </c>
      <c r="H5054" t="s">
        <v>31</v>
      </c>
      <c r="I5054" t="s">
        <v>58</v>
      </c>
      <c r="J5054" t="s">
        <v>14409</v>
      </c>
      <c r="K5054" t="s">
        <v>76</v>
      </c>
    </row>
    <row r="5055" spans="1:11" x14ac:dyDescent="0.35">
      <c r="A5055">
        <v>5054</v>
      </c>
      <c r="B5055" t="s">
        <v>14410</v>
      </c>
      <c r="C5055">
        <v>21</v>
      </c>
      <c r="D5055" t="s">
        <v>14411</v>
      </c>
      <c r="E5055" t="s">
        <v>177</v>
      </c>
      <c r="F5055" t="s">
        <v>42</v>
      </c>
      <c r="G5055" t="s">
        <v>33</v>
      </c>
      <c r="H5055" t="s">
        <v>34</v>
      </c>
      <c r="I5055" t="s">
        <v>91</v>
      </c>
      <c r="J5055" t="s">
        <v>14412</v>
      </c>
      <c r="K5055" t="s">
        <v>37</v>
      </c>
    </row>
    <row r="5056" spans="1:11" x14ac:dyDescent="0.35">
      <c r="A5056">
        <v>5055</v>
      </c>
      <c r="B5056" t="s">
        <v>14413</v>
      </c>
      <c r="C5056">
        <v>22</v>
      </c>
      <c r="D5056" t="s">
        <v>14414</v>
      </c>
      <c r="E5056" t="s">
        <v>57</v>
      </c>
      <c r="F5056" t="s">
        <v>57</v>
      </c>
      <c r="G5056" t="s">
        <v>33</v>
      </c>
      <c r="H5056" t="s">
        <v>34</v>
      </c>
      <c r="I5056" t="s">
        <v>53</v>
      </c>
      <c r="J5056" t="s">
        <v>14415</v>
      </c>
      <c r="K5056" t="s">
        <v>37</v>
      </c>
    </row>
    <row r="5057" spans="1:11" x14ac:dyDescent="0.35">
      <c r="A5057">
        <v>5056</v>
      </c>
      <c r="B5057" t="s">
        <v>14416</v>
      </c>
      <c r="C5057">
        <v>20</v>
      </c>
      <c r="D5057" t="s">
        <v>14417</v>
      </c>
      <c r="E5057" t="s">
        <v>32</v>
      </c>
      <c r="F5057" t="s">
        <v>149</v>
      </c>
      <c r="G5057" t="s">
        <v>87</v>
      </c>
      <c r="H5057" t="s">
        <v>79</v>
      </c>
      <c r="I5057" t="s">
        <v>88</v>
      </c>
      <c r="J5057" t="s">
        <v>14418</v>
      </c>
      <c r="K5057" t="s">
        <v>37</v>
      </c>
    </row>
    <row r="5058" spans="1:11" x14ac:dyDescent="0.35">
      <c r="A5058">
        <v>5057</v>
      </c>
      <c r="B5058" t="s">
        <v>14419</v>
      </c>
      <c r="C5058">
        <v>22</v>
      </c>
      <c r="D5058" t="s">
        <v>14420</v>
      </c>
      <c r="E5058" t="s">
        <v>177</v>
      </c>
      <c r="F5058" t="s">
        <v>79</v>
      </c>
      <c r="G5058" t="s">
        <v>120</v>
      </c>
      <c r="H5058" t="s">
        <v>57</v>
      </c>
      <c r="I5058" t="s">
        <v>88</v>
      </c>
      <c r="J5058" t="s">
        <v>14421</v>
      </c>
      <c r="K5058" t="s">
        <v>44</v>
      </c>
    </row>
    <row r="5059" spans="1:11" x14ac:dyDescent="0.35">
      <c r="A5059">
        <v>5058</v>
      </c>
      <c r="B5059" t="s">
        <v>11677</v>
      </c>
      <c r="C5059">
        <v>30</v>
      </c>
      <c r="D5059" t="s">
        <v>14422</v>
      </c>
      <c r="E5059" t="s">
        <v>133</v>
      </c>
      <c r="F5059" t="s">
        <v>201</v>
      </c>
      <c r="G5059" t="s">
        <v>62</v>
      </c>
      <c r="H5059" t="s">
        <v>23</v>
      </c>
      <c r="I5059" t="s">
        <v>91</v>
      </c>
      <c r="J5059" t="s">
        <v>14423</v>
      </c>
      <c r="K5059" t="s">
        <v>28</v>
      </c>
    </row>
    <row r="5060" spans="1:11" x14ac:dyDescent="0.35">
      <c r="A5060">
        <v>5059</v>
      </c>
      <c r="B5060" t="s">
        <v>14424</v>
      </c>
      <c r="C5060">
        <v>21</v>
      </c>
      <c r="D5060" t="s">
        <v>14425</v>
      </c>
      <c r="E5060" t="s">
        <v>13</v>
      </c>
      <c r="F5060" t="s">
        <v>67</v>
      </c>
      <c r="G5060" t="s">
        <v>52</v>
      </c>
      <c r="H5060" t="s">
        <v>13</v>
      </c>
      <c r="I5060" t="s">
        <v>17</v>
      </c>
      <c r="J5060" t="s">
        <v>14426</v>
      </c>
      <c r="K5060" t="s">
        <v>19</v>
      </c>
    </row>
    <row r="5061" spans="1:11" x14ac:dyDescent="0.35">
      <c r="A5061">
        <v>5060</v>
      </c>
      <c r="B5061" t="s">
        <v>13240</v>
      </c>
      <c r="C5061">
        <v>22</v>
      </c>
      <c r="D5061" t="s">
        <v>14427</v>
      </c>
      <c r="E5061" t="s">
        <v>13</v>
      </c>
      <c r="F5061" t="s">
        <v>31</v>
      </c>
      <c r="G5061" t="s">
        <v>15</v>
      </c>
      <c r="H5061" t="s">
        <v>16</v>
      </c>
      <c r="I5061" t="s">
        <v>26</v>
      </c>
      <c r="J5061" t="s">
        <v>14428</v>
      </c>
      <c r="K5061" t="s">
        <v>37</v>
      </c>
    </row>
    <row r="5062" spans="1:11" x14ac:dyDescent="0.35">
      <c r="A5062">
        <v>5061</v>
      </c>
      <c r="B5062" t="s">
        <v>14429</v>
      </c>
      <c r="C5062">
        <v>25</v>
      </c>
      <c r="D5062" t="s">
        <v>14430</v>
      </c>
      <c r="E5062" t="s">
        <v>42</v>
      </c>
      <c r="F5062" t="s">
        <v>14</v>
      </c>
      <c r="G5062" t="s">
        <v>52</v>
      </c>
      <c r="H5062" t="s">
        <v>13</v>
      </c>
      <c r="I5062" t="s">
        <v>153</v>
      </c>
      <c r="J5062" t="s">
        <v>14431</v>
      </c>
      <c r="K5062" t="s">
        <v>37</v>
      </c>
    </row>
    <row r="5063" spans="1:11" x14ac:dyDescent="0.35">
      <c r="A5063">
        <v>5062</v>
      </c>
      <c r="B5063" t="s">
        <v>14432</v>
      </c>
      <c r="C5063">
        <v>29</v>
      </c>
      <c r="D5063" t="s">
        <v>14433</v>
      </c>
      <c r="E5063" t="s">
        <v>42</v>
      </c>
      <c r="F5063" t="s">
        <v>16</v>
      </c>
      <c r="G5063" t="s">
        <v>87</v>
      </c>
      <c r="H5063" t="s">
        <v>79</v>
      </c>
      <c r="I5063" t="s">
        <v>153</v>
      </c>
      <c r="J5063" t="s">
        <v>14434</v>
      </c>
      <c r="K5063" t="s">
        <v>44</v>
      </c>
    </row>
    <row r="5064" spans="1:11" x14ac:dyDescent="0.35">
      <c r="A5064">
        <v>5063</v>
      </c>
      <c r="B5064" t="s">
        <v>14435</v>
      </c>
      <c r="C5064">
        <v>24</v>
      </c>
      <c r="D5064" t="s">
        <v>14436</v>
      </c>
      <c r="E5064" t="s">
        <v>133</v>
      </c>
      <c r="F5064" t="s">
        <v>13</v>
      </c>
      <c r="G5064" t="s">
        <v>80</v>
      </c>
      <c r="H5064" t="s">
        <v>32</v>
      </c>
      <c r="I5064" t="s">
        <v>146</v>
      </c>
      <c r="J5064" t="s">
        <v>14437</v>
      </c>
      <c r="K5064" t="s">
        <v>19</v>
      </c>
    </row>
    <row r="5065" spans="1:11" x14ac:dyDescent="0.35">
      <c r="A5065">
        <v>5064</v>
      </c>
      <c r="B5065" t="s">
        <v>14438</v>
      </c>
      <c r="C5065">
        <v>22</v>
      </c>
      <c r="D5065" t="s">
        <v>14439</v>
      </c>
      <c r="E5065" t="s">
        <v>201</v>
      </c>
      <c r="F5065" t="s">
        <v>25</v>
      </c>
      <c r="G5065" t="s">
        <v>62</v>
      </c>
      <c r="H5065" t="s">
        <v>23</v>
      </c>
      <c r="I5065" t="s">
        <v>58</v>
      </c>
      <c r="J5065" t="s">
        <v>14440</v>
      </c>
      <c r="K5065" t="s">
        <v>76</v>
      </c>
    </row>
    <row r="5066" spans="1:11" x14ac:dyDescent="0.35">
      <c r="A5066">
        <v>5065</v>
      </c>
      <c r="B5066" t="s">
        <v>14441</v>
      </c>
      <c r="C5066">
        <v>21</v>
      </c>
      <c r="D5066" t="s">
        <v>14442</v>
      </c>
      <c r="E5066" t="s">
        <v>22</v>
      </c>
      <c r="F5066" t="s">
        <v>23</v>
      </c>
      <c r="G5066" t="s">
        <v>15</v>
      </c>
      <c r="H5066" t="s">
        <v>16</v>
      </c>
      <c r="I5066" t="s">
        <v>146</v>
      </c>
      <c r="J5066" t="s">
        <v>14443</v>
      </c>
      <c r="K5066" t="s">
        <v>76</v>
      </c>
    </row>
    <row r="5067" spans="1:11" x14ac:dyDescent="0.35">
      <c r="A5067">
        <v>5066</v>
      </c>
      <c r="B5067" t="s">
        <v>14444</v>
      </c>
      <c r="C5067">
        <v>30</v>
      </c>
      <c r="D5067" t="s">
        <v>14445</v>
      </c>
      <c r="E5067" t="s">
        <v>22</v>
      </c>
      <c r="F5067" t="s">
        <v>23</v>
      </c>
      <c r="G5067" t="s">
        <v>47</v>
      </c>
      <c r="H5067" t="s">
        <v>31</v>
      </c>
      <c r="I5067" t="s">
        <v>17</v>
      </c>
      <c r="J5067" t="s">
        <v>14446</v>
      </c>
      <c r="K5067" t="s">
        <v>28</v>
      </c>
    </row>
    <row r="5068" spans="1:11" x14ac:dyDescent="0.35">
      <c r="A5068">
        <v>5067</v>
      </c>
      <c r="B5068" t="s">
        <v>14447</v>
      </c>
      <c r="C5068">
        <v>24</v>
      </c>
      <c r="D5068" t="s">
        <v>14448</v>
      </c>
      <c r="E5068" t="s">
        <v>201</v>
      </c>
      <c r="F5068" t="s">
        <v>14</v>
      </c>
      <c r="G5068" t="s">
        <v>33</v>
      </c>
      <c r="H5068" t="s">
        <v>34</v>
      </c>
      <c r="I5068" t="s">
        <v>68</v>
      </c>
      <c r="J5068" t="s">
        <v>14449</v>
      </c>
      <c r="K5068" t="s">
        <v>76</v>
      </c>
    </row>
    <row r="5069" spans="1:11" x14ac:dyDescent="0.35">
      <c r="A5069">
        <v>5068</v>
      </c>
      <c r="B5069" t="s">
        <v>14450</v>
      </c>
      <c r="C5069">
        <v>30</v>
      </c>
      <c r="D5069" t="s">
        <v>14451</v>
      </c>
      <c r="E5069" t="s">
        <v>13</v>
      </c>
      <c r="F5069" t="s">
        <v>177</v>
      </c>
      <c r="G5069" t="s">
        <v>62</v>
      </c>
      <c r="H5069" t="s">
        <v>23</v>
      </c>
      <c r="I5069" t="s">
        <v>63</v>
      </c>
      <c r="J5069" t="s">
        <v>14452</v>
      </c>
      <c r="K5069" t="s">
        <v>28</v>
      </c>
    </row>
    <row r="5070" spans="1:11" x14ac:dyDescent="0.35">
      <c r="A5070">
        <v>5069</v>
      </c>
      <c r="B5070" t="s">
        <v>14453</v>
      </c>
      <c r="C5070">
        <v>25</v>
      </c>
      <c r="D5070" t="s">
        <v>14454</v>
      </c>
      <c r="E5070" t="s">
        <v>31</v>
      </c>
      <c r="F5070" t="s">
        <v>22</v>
      </c>
      <c r="G5070" t="s">
        <v>41</v>
      </c>
      <c r="H5070" t="s">
        <v>42</v>
      </c>
      <c r="I5070" t="s">
        <v>26</v>
      </c>
      <c r="J5070" t="s">
        <v>14455</v>
      </c>
      <c r="K5070" t="s">
        <v>19</v>
      </c>
    </row>
    <row r="5071" spans="1:11" x14ac:dyDescent="0.35">
      <c r="A5071">
        <v>5070</v>
      </c>
      <c r="B5071" t="s">
        <v>11920</v>
      </c>
      <c r="C5071">
        <v>25</v>
      </c>
      <c r="D5071" t="s">
        <v>14456</v>
      </c>
      <c r="E5071" t="s">
        <v>40</v>
      </c>
      <c r="F5071" t="s">
        <v>133</v>
      </c>
      <c r="G5071" t="s">
        <v>15</v>
      </c>
      <c r="H5071" t="s">
        <v>16</v>
      </c>
      <c r="I5071" t="s">
        <v>91</v>
      </c>
      <c r="J5071" t="s">
        <v>14457</v>
      </c>
      <c r="K5071" t="s">
        <v>28</v>
      </c>
    </row>
    <row r="5072" spans="1:11" x14ac:dyDescent="0.35">
      <c r="A5072">
        <v>5071</v>
      </c>
      <c r="B5072" t="s">
        <v>14458</v>
      </c>
      <c r="C5072">
        <v>22</v>
      </c>
      <c r="D5072" t="s">
        <v>14459</v>
      </c>
      <c r="E5072" t="s">
        <v>23</v>
      </c>
      <c r="F5072" t="s">
        <v>101</v>
      </c>
      <c r="G5072" t="s">
        <v>62</v>
      </c>
      <c r="H5072" t="s">
        <v>23</v>
      </c>
      <c r="I5072" t="s">
        <v>48</v>
      </c>
      <c r="J5072">
        <v>3565952829</v>
      </c>
      <c r="K5072" t="s">
        <v>44</v>
      </c>
    </row>
    <row r="5073" spans="1:11" x14ac:dyDescent="0.35">
      <c r="A5073">
        <v>5072</v>
      </c>
      <c r="B5073" t="s">
        <v>1524</v>
      </c>
      <c r="C5073">
        <v>27</v>
      </c>
      <c r="D5073" t="s">
        <v>14460</v>
      </c>
      <c r="E5073" t="s">
        <v>25</v>
      </c>
      <c r="F5073" t="s">
        <v>133</v>
      </c>
      <c r="G5073" t="s">
        <v>24</v>
      </c>
      <c r="H5073" t="s">
        <v>25</v>
      </c>
      <c r="I5073" t="s">
        <v>63</v>
      </c>
      <c r="J5073" t="s">
        <v>14461</v>
      </c>
      <c r="K5073" t="s">
        <v>28</v>
      </c>
    </row>
    <row r="5074" spans="1:11" x14ac:dyDescent="0.35">
      <c r="A5074">
        <v>5073</v>
      </c>
      <c r="B5074" t="s">
        <v>14462</v>
      </c>
      <c r="C5074">
        <v>25</v>
      </c>
      <c r="D5074" t="s">
        <v>14463</v>
      </c>
      <c r="E5074" t="s">
        <v>169</v>
      </c>
      <c r="F5074" t="s">
        <v>149</v>
      </c>
      <c r="G5074" t="s">
        <v>41</v>
      </c>
      <c r="H5074" t="s">
        <v>42</v>
      </c>
      <c r="I5074" t="s">
        <v>35</v>
      </c>
      <c r="J5074" t="s">
        <v>14464</v>
      </c>
      <c r="K5074" t="s">
        <v>28</v>
      </c>
    </row>
    <row r="5075" spans="1:11" x14ac:dyDescent="0.35">
      <c r="A5075">
        <v>5074</v>
      </c>
      <c r="B5075" t="s">
        <v>14465</v>
      </c>
      <c r="C5075">
        <v>20</v>
      </c>
      <c r="D5075" t="s">
        <v>14466</v>
      </c>
      <c r="E5075" t="s">
        <v>177</v>
      </c>
      <c r="F5075" t="s">
        <v>25</v>
      </c>
      <c r="G5075" t="s">
        <v>33</v>
      </c>
      <c r="H5075" t="s">
        <v>34</v>
      </c>
      <c r="I5075" t="s">
        <v>116</v>
      </c>
      <c r="J5075" t="s">
        <v>14467</v>
      </c>
      <c r="K5075" t="s">
        <v>37</v>
      </c>
    </row>
    <row r="5076" spans="1:11" x14ac:dyDescent="0.35">
      <c r="A5076">
        <v>5075</v>
      </c>
      <c r="B5076" t="s">
        <v>14468</v>
      </c>
      <c r="C5076">
        <v>21</v>
      </c>
      <c r="D5076" t="s">
        <v>14469</v>
      </c>
      <c r="E5076" t="s">
        <v>16</v>
      </c>
      <c r="F5076" t="s">
        <v>13</v>
      </c>
      <c r="G5076" t="s">
        <v>15</v>
      </c>
      <c r="H5076" t="s">
        <v>16</v>
      </c>
      <c r="I5076" t="s">
        <v>88</v>
      </c>
      <c r="J5076" t="s">
        <v>14470</v>
      </c>
      <c r="K5076" t="s">
        <v>28</v>
      </c>
    </row>
    <row r="5077" spans="1:11" x14ac:dyDescent="0.35">
      <c r="A5077">
        <v>5076</v>
      </c>
      <c r="B5077" t="s">
        <v>14471</v>
      </c>
      <c r="C5077">
        <v>20</v>
      </c>
      <c r="D5077" t="s">
        <v>14472</v>
      </c>
      <c r="E5077" t="s">
        <v>22</v>
      </c>
      <c r="F5077" t="s">
        <v>57</v>
      </c>
      <c r="G5077" t="s">
        <v>52</v>
      </c>
      <c r="H5077" t="s">
        <v>13</v>
      </c>
      <c r="I5077" t="s">
        <v>48</v>
      </c>
      <c r="J5077" t="s">
        <v>14473</v>
      </c>
      <c r="K5077" t="s">
        <v>76</v>
      </c>
    </row>
    <row r="5078" spans="1:11" x14ac:dyDescent="0.35">
      <c r="A5078">
        <v>5077</v>
      </c>
      <c r="B5078" t="s">
        <v>14474</v>
      </c>
      <c r="C5078">
        <v>28</v>
      </c>
      <c r="D5078" t="s">
        <v>14475</v>
      </c>
      <c r="E5078" t="s">
        <v>25</v>
      </c>
      <c r="F5078" t="s">
        <v>25</v>
      </c>
      <c r="G5078" t="s">
        <v>15</v>
      </c>
      <c r="H5078" t="s">
        <v>16</v>
      </c>
      <c r="I5078" t="s">
        <v>58</v>
      </c>
      <c r="J5078" t="s">
        <v>14476</v>
      </c>
      <c r="K5078" t="s">
        <v>28</v>
      </c>
    </row>
    <row r="5079" spans="1:11" x14ac:dyDescent="0.35">
      <c r="A5079">
        <v>5078</v>
      </c>
      <c r="B5079" t="s">
        <v>14477</v>
      </c>
      <c r="C5079">
        <v>24</v>
      </c>
      <c r="D5079" t="s">
        <v>14478</v>
      </c>
      <c r="E5079" t="s">
        <v>101</v>
      </c>
      <c r="F5079" t="s">
        <v>13</v>
      </c>
      <c r="G5079" t="s">
        <v>80</v>
      </c>
      <c r="H5079" t="s">
        <v>32</v>
      </c>
      <c r="I5079" t="s">
        <v>153</v>
      </c>
      <c r="J5079" t="s">
        <v>14479</v>
      </c>
      <c r="K5079" t="s">
        <v>76</v>
      </c>
    </row>
    <row r="5080" spans="1:11" x14ac:dyDescent="0.35">
      <c r="A5080">
        <v>5079</v>
      </c>
      <c r="B5080" t="s">
        <v>14480</v>
      </c>
      <c r="C5080">
        <v>29</v>
      </c>
      <c r="D5080" t="s">
        <v>14481</v>
      </c>
      <c r="E5080" t="s">
        <v>177</v>
      </c>
      <c r="F5080" t="s">
        <v>149</v>
      </c>
      <c r="G5080" t="s">
        <v>62</v>
      </c>
      <c r="H5080" t="s">
        <v>23</v>
      </c>
      <c r="I5080" t="s">
        <v>35</v>
      </c>
      <c r="J5080" t="s">
        <v>14482</v>
      </c>
      <c r="K5080" t="s">
        <v>37</v>
      </c>
    </row>
    <row r="5081" spans="1:11" x14ac:dyDescent="0.35">
      <c r="A5081">
        <v>5080</v>
      </c>
      <c r="B5081" t="s">
        <v>14483</v>
      </c>
      <c r="C5081">
        <v>26</v>
      </c>
      <c r="D5081" t="s">
        <v>14484</v>
      </c>
      <c r="E5081" t="s">
        <v>34</v>
      </c>
      <c r="F5081" t="s">
        <v>101</v>
      </c>
      <c r="G5081" t="s">
        <v>15</v>
      </c>
      <c r="H5081" t="s">
        <v>16</v>
      </c>
      <c r="I5081" t="s">
        <v>146</v>
      </c>
      <c r="J5081" t="s">
        <v>14485</v>
      </c>
      <c r="K5081" t="s">
        <v>19</v>
      </c>
    </row>
    <row r="5082" spans="1:11" x14ac:dyDescent="0.35">
      <c r="A5082">
        <v>5081</v>
      </c>
      <c r="B5082" t="s">
        <v>14486</v>
      </c>
      <c r="C5082">
        <v>21</v>
      </c>
      <c r="D5082" t="s">
        <v>14487</v>
      </c>
      <c r="E5082" t="s">
        <v>34</v>
      </c>
      <c r="F5082" t="s">
        <v>32</v>
      </c>
      <c r="G5082" t="s">
        <v>52</v>
      </c>
      <c r="H5082" t="s">
        <v>13</v>
      </c>
      <c r="I5082" t="s">
        <v>91</v>
      </c>
      <c r="J5082" t="s">
        <v>14488</v>
      </c>
      <c r="K5082" t="s">
        <v>19</v>
      </c>
    </row>
    <row r="5083" spans="1:11" x14ac:dyDescent="0.35">
      <c r="A5083">
        <v>5082</v>
      </c>
      <c r="B5083" t="s">
        <v>14489</v>
      </c>
      <c r="C5083">
        <v>21</v>
      </c>
      <c r="D5083" t="s">
        <v>14490</v>
      </c>
      <c r="E5083" t="s">
        <v>67</v>
      </c>
      <c r="F5083" t="s">
        <v>133</v>
      </c>
      <c r="G5083" t="s">
        <v>87</v>
      </c>
      <c r="H5083" t="s">
        <v>79</v>
      </c>
      <c r="I5083" t="s">
        <v>116</v>
      </c>
      <c r="J5083" t="s">
        <v>14491</v>
      </c>
      <c r="K5083" t="s">
        <v>19</v>
      </c>
    </row>
    <row r="5084" spans="1:11" x14ac:dyDescent="0.35">
      <c r="A5084">
        <v>5083</v>
      </c>
      <c r="B5084" t="s">
        <v>14492</v>
      </c>
      <c r="C5084">
        <v>21</v>
      </c>
      <c r="D5084" t="s">
        <v>14493</v>
      </c>
      <c r="E5084" t="s">
        <v>201</v>
      </c>
      <c r="F5084" t="s">
        <v>57</v>
      </c>
      <c r="G5084" t="s">
        <v>41</v>
      </c>
      <c r="H5084" t="s">
        <v>42</v>
      </c>
      <c r="I5084" t="s">
        <v>170</v>
      </c>
      <c r="J5084" t="s">
        <v>14494</v>
      </c>
      <c r="K5084" t="s">
        <v>19</v>
      </c>
    </row>
    <row r="5085" spans="1:11" x14ac:dyDescent="0.35">
      <c r="A5085">
        <v>5084</v>
      </c>
      <c r="B5085" t="s">
        <v>1474</v>
      </c>
      <c r="C5085">
        <v>25</v>
      </c>
      <c r="D5085" t="s">
        <v>14495</v>
      </c>
      <c r="E5085" t="s">
        <v>101</v>
      </c>
      <c r="F5085" t="s">
        <v>34</v>
      </c>
      <c r="G5085" t="s">
        <v>80</v>
      </c>
      <c r="H5085" t="s">
        <v>32</v>
      </c>
      <c r="I5085" t="s">
        <v>102</v>
      </c>
      <c r="J5085" t="s">
        <v>14496</v>
      </c>
      <c r="K5085" t="s">
        <v>76</v>
      </c>
    </row>
    <row r="5086" spans="1:11" x14ac:dyDescent="0.35">
      <c r="A5086">
        <v>5085</v>
      </c>
      <c r="B5086" t="s">
        <v>14497</v>
      </c>
      <c r="C5086">
        <v>26</v>
      </c>
      <c r="D5086" t="s">
        <v>14498</v>
      </c>
      <c r="E5086" t="s">
        <v>133</v>
      </c>
      <c r="F5086" t="s">
        <v>79</v>
      </c>
      <c r="G5086" t="s">
        <v>15</v>
      </c>
      <c r="H5086" t="s">
        <v>16</v>
      </c>
      <c r="I5086" t="s">
        <v>53</v>
      </c>
      <c r="J5086" t="s">
        <v>14499</v>
      </c>
      <c r="K5086" t="s">
        <v>19</v>
      </c>
    </row>
    <row r="5087" spans="1:11" x14ac:dyDescent="0.35">
      <c r="A5087">
        <v>5086</v>
      </c>
      <c r="B5087" t="s">
        <v>14500</v>
      </c>
      <c r="C5087">
        <v>29</v>
      </c>
      <c r="D5087" t="s">
        <v>14501</v>
      </c>
      <c r="E5087" t="s">
        <v>57</v>
      </c>
      <c r="F5087" t="s">
        <v>177</v>
      </c>
      <c r="G5087" t="s">
        <v>52</v>
      </c>
      <c r="H5087" t="s">
        <v>13</v>
      </c>
      <c r="I5087" t="s">
        <v>35</v>
      </c>
      <c r="J5087" t="s">
        <v>14502</v>
      </c>
      <c r="K5087" t="s">
        <v>28</v>
      </c>
    </row>
    <row r="5088" spans="1:11" x14ac:dyDescent="0.35">
      <c r="A5088">
        <v>5087</v>
      </c>
      <c r="B5088" t="s">
        <v>14503</v>
      </c>
      <c r="C5088">
        <v>28</v>
      </c>
      <c r="D5088" t="s">
        <v>14504</v>
      </c>
      <c r="E5088" t="s">
        <v>14</v>
      </c>
      <c r="F5088" t="s">
        <v>133</v>
      </c>
      <c r="G5088" t="s">
        <v>52</v>
      </c>
      <c r="H5088" t="s">
        <v>13</v>
      </c>
      <c r="I5088" t="s">
        <v>91</v>
      </c>
      <c r="J5088" t="s">
        <v>14505</v>
      </c>
      <c r="K5088" t="s">
        <v>76</v>
      </c>
    </row>
    <row r="5089" spans="1:11" x14ac:dyDescent="0.35">
      <c r="A5089">
        <v>5088</v>
      </c>
      <c r="B5089" t="s">
        <v>14506</v>
      </c>
      <c r="C5089">
        <v>25</v>
      </c>
      <c r="D5089" t="s">
        <v>14507</v>
      </c>
      <c r="E5089" t="s">
        <v>149</v>
      </c>
      <c r="F5089" t="s">
        <v>34</v>
      </c>
      <c r="G5089" t="s">
        <v>120</v>
      </c>
      <c r="H5089" t="s">
        <v>57</v>
      </c>
      <c r="I5089" t="s">
        <v>102</v>
      </c>
      <c r="J5089" t="s">
        <v>14508</v>
      </c>
      <c r="K5089" t="s">
        <v>76</v>
      </c>
    </row>
    <row r="5090" spans="1:11" x14ac:dyDescent="0.35">
      <c r="A5090">
        <v>5089</v>
      </c>
      <c r="B5090" t="s">
        <v>14509</v>
      </c>
      <c r="C5090">
        <v>21</v>
      </c>
      <c r="D5090" t="s">
        <v>14510</v>
      </c>
      <c r="E5090" t="s">
        <v>149</v>
      </c>
      <c r="F5090" t="s">
        <v>34</v>
      </c>
      <c r="G5090" t="s">
        <v>52</v>
      </c>
      <c r="H5090" t="s">
        <v>13</v>
      </c>
      <c r="I5090" t="s">
        <v>53</v>
      </c>
      <c r="J5090" t="s">
        <v>14511</v>
      </c>
      <c r="K5090" t="s">
        <v>44</v>
      </c>
    </row>
    <row r="5091" spans="1:11" x14ac:dyDescent="0.35">
      <c r="A5091">
        <v>5090</v>
      </c>
      <c r="B5091" t="s">
        <v>14512</v>
      </c>
      <c r="C5091">
        <v>27</v>
      </c>
      <c r="D5091" t="s">
        <v>14513</v>
      </c>
      <c r="E5091" t="s">
        <v>23</v>
      </c>
      <c r="F5091" t="s">
        <v>57</v>
      </c>
      <c r="G5091" t="s">
        <v>47</v>
      </c>
      <c r="H5091" t="s">
        <v>31</v>
      </c>
      <c r="I5091" t="s">
        <v>170</v>
      </c>
      <c r="J5091" t="s">
        <v>14514</v>
      </c>
      <c r="K5091" t="s">
        <v>19</v>
      </c>
    </row>
    <row r="5092" spans="1:11" x14ac:dyDescent="0.35">
      <c r="A5092">
        <v>5091</v>
      </c>
      <c r="B5092" t="s">
        <v>14515</v>
      </c>
      <c r="C5092">
        <v>30</v>
      </c>
      <c r="D5092" t="s">
        <v>14516</v>
      </c>
      <c r="E5092" t="s">
        <v>34</v>
      </c>
      <c r="F5092" t="s">
        <v>57</v>
      </c>
      <c r="G5092" t="s">
        <v>15</v>
      </c>
      <c r="H5092" t="s">
        <v>16</v>
      </c>
      <c r="I5092" t="s">
        <v>68</v>
      </c>
      <c r="J5092" t="s">
        <v>14517</v>
      </c>
      <c r="K5092" t="s">
        <v>19</v>
      </c>
    </row>
    <row r="5093" spans="1:11" x14ac:dyDescent="0.35">
      <c r="A5093">
        <v>5092</v>
      </c>
      <c r="B5093" t="s">
        <v>14518</v>
      </c>
      <c r="C5093">
        <v>28</v>
      </c>
      <c r="D5093" t="s">
        <v>14519</v>
      </c>
      <c r="E5093" t="s">
        <v>67</v>
      </c>
      <c r="F5093" t="s">
        <v>34</v>
      </c>
      <c r="G5093" t="s">
        <v>41</v>
      </c>
      <c r="H5093" t="s">
        <v>42</v>
      </c>
      <c r="I5093" t="s">
        <v>53</v>
      </c>
      <c r="J5093" t="s">
        <v>14520</v>
      </c>
      <c r="K5093" t="s">
        <v>44</v>
      </c>
    </row>
    <row r="5094" spans="1:11" x14ac:dyDescent="0.35">
      <c r="A5094">
        <v>5093</v>
      </c>
      <c r="B5094" t="s">
        <v>14521</v>
      </c>
      <c r="C5094">
        <v>27</v>
      </c>
      <c r="D5094" t="s">
        <v>14522</v>
      </c>
      <c r="E5094" t="s">
        <v>149</v>
      </c>
      <c r="F5094" t="s">
        <v>57</v>
      </c>
      <c r="G5094" t="s">
        <v>33</v>
      </c>
      <c r="H5094" t="s">
        <v>34</v>
      </c>
      <c r="I5094" t="s">
        <v>68</v>
      </c>
      <c r="J5094">
        <v>1280811662</v>
      </c>
      <c r="K5094" t="s">
        <v>19</v>
      </c>
    </row>
    <row r="5095" spans="1:11" x14ac:dyDescent="0.35">
      <c r="A5095">
        <v>5094</v>
      </c>
      <c r="B5095" t="s">
        <v>14523</v>
      </c>
      <c r="C5095">
        <v>20</v>
      </c>
      <c r="D5095" t="s">
        <v>14524</v>
      </c>
      <c r="E5095" t="s">
        <v>169</v>
      </c>
      <c r="F5095" t="s">
        <v>67</v>
      </c>
      <c r="G5095" t="s">
        <v>62</v>
      </c>
      <c r="H5095" t="s">
        <v>23</v>
      </c>
      <c r="I5095" t="s">
        <v>68</v>
      </c>
      <c r="J5095" t="s">
        <v>14525</v>
      </c>
      <c r="K5095" t="s">
        <v>76</v>
      </c>
    </row>
    <row r="5096" spans="1:11" x14ac:dyDescent="0.35">
      <c r="A5096">
        <v>5095</v>
      </c>
      <c r="B5096" t="s">
        <v>14526</v>
      </c>
      <c r="C5096">
        <v>27</v>
      </c>
      <c r="D5096" t="s">
        <v>14527</v>
      </c>
      <c r="E5096" t="s">
        <v>34</v>
      </c>
      <c r="F5096" t="s">
        <v>201</v>
      </c>
      <c r="G5096" t="s">
        <v>24</v>
      </c>
      <c r="H5096" t="s">
        <v>25</v>
      </c>
      <c r="I5096" t="s">
        <v>26</v>
      </c>
      <c r="J5096" t="s">
        <v>14528</v>
      </c>
      <c r="K5096" t="s">
        <v>28</v>
      </c>
    </row>
    <row r="5097" spans="1:11" x14ac:dyDescent="0.35">
      <c r="A5097">
        <v>5096</v>
      </c>
      <c r="B5097" t="s">
        <v>14529</v>
      </c>
      <c r="C5097">
        <v>23</v>
      </c>
      <c r="D5097" t="s">
        <v>14530</v>
      </c>
      <c r="E5097" t="s">
        <v>101</v>
      </c>
      <c r="F5097" t="s">
        <v>16</v>
      </c>
      <c r="G5097" t="s">
        <v>15</v>
      </c>
      <c r="H5097" t="s">
        <v>16</v>
      </c>
      <c r="I5097" t="s">
        <v>153</v>
      </c>
      <c r="J5097" t="s">
        <v>14531</v>
      </c>
      <c r="K5097" t="s">
        <v>28</v>
      </c>
    </row>
    <row r="5098" spans="1:11" x14ac:dyDescent="0.35">
      <c r="A5098">
        <v>5097</v>
      </c>
      <c r="B5098" t="s">
        <v>14532</v>
      </c>
      <c r="C5098">
        <v>21</v>
      </c>
      <c r="D5098" t="s">
        <v>14533</v>
      </c>
      <c r="E5098" t="s">
        <v>32</v>
      </c>
      <c r="F5098" t="s">
        <v>57</v>
      </c>
      <c r="G5098" t="s">
        <v>120</v>
      </c>
      <c r="H5098" t="s">
        <v>57</v>
      </c>
      <c r="I5098" t="s">
        <v>63</v>
      </c>
      <c r="J5098" t="s">
        <v>14534</v>
      </c>
      <c r="K5098" t="s">
        <v>44</v>
      </c>
    </row>
    <row r="5099" spans="1:11" x14ac:dyDescent="0.35">
      <c r="A5099">
        <v>5098</v>
      </c>
      <c r="B5099" t="s">
        <v>14535</v>
      </c>
      <c r="C5099">
        <v>22</v>
      </c>
      <c r="D5099" t="s">
        <v>14536</v>
      </c>
      <c r="E5099" t="s">
        <v>149</v>
      </c>
      <c r="F5099" t="s">
        <v>40</v>
      </c>
      <c r="G5099" t="s">
        <v>52</v>
      </c>
      <c r="H5099" t="s">
        <v>13</v>
      </c>
      <c r="I5099" t="s">
        <v>91</v>
      </c>
      <c r="J5099">
        <f>1-696-638-6188</f>
        <v>-7521</v>
      </c>
      <c r="K5099" t="s">
        <v>19</v>
      </c>
    </row>
    <row r="5100" spans="1:11" x14ac:dyDescent="0.35">
      <c r="A5100">
        <v>5099</v>
      </c>
      <c r="B5100" t="s">
        <v>14537</v>
      </c>
      <c r="C5100">
        <v>22</v>
      </c>
      <c r="D5100" t="s">
        <v>14538</v>
      </c>
      <c r="E5100" t="s">
        <v>40</v>
      </c>
      <c r="F5100" t="s">
        <v>101</v>
      </c>
      <c r="G5100" t="s">
        <v>87</v>
      </c>
      <c r="H5100" t="s">
        <v>79</v>
      </c>
      <c r="I5100" t="s">
        <v>88</v>
      </c>
      <c r="J5100" t="s">
        <v>14539</v>
      </c>
      <c r="K5100" t="s">
        <v>19</v>
      </c>
    </row>
    <row r="5101" spans="1:11" x14ac:dyDescent="0.35">
      <c r="A5101">
        <v>5100</v>
      </c>
      <c r="B5101" t="s">
        <v>14540</v>
      </c>
      <c r="C5101">
        <v>24</v>
      </c>
      <c r="D5101" t="s">
        <v>14541</v>
      </c>
      <c r="E5101" t="s">
        <v>40</v>
      </c>
      <c r="F5101" t="s">
        <v>133</v>
      </c>
      <c r="G5101" t="s">
        <v>80</v>
      </c>
      <c r="H5101" t="s">
        <v>32</v>
      </c>
      <c r="I5101" t="s">
        <v>68</v>
      </c>
      <c r="J5101" t="s">
        <v>14542</v>
      </c>
      <c r="K5101" t="s">
        <v>76</v>
      </c>
    </row>
    <row r="5102" spans="1:11" x14ac:dyDescent="0.35">
      <c r="A5102">
        <v>5101</v>
      </c>
      <c r="B5102" t="s">
        <v>14543</v>
      </c>
      <c r="C5102">
        <v>29</v>
      </c>
      <c r="D5102" t="s">
        <v>14544</v>
      </c>
      <c r="E5102" t="s">
        <v>32</v>
      </c>
      <c r="F5102" t="s">
        <v>22</v>
      </c>
      <c r="G5102" t="s">
        <v>62</v>
      </c>
      <c r="H5102" t="s">
        <v>23</v>
      </c>
      <c r="I5102" t="s">
        <v>146</v>
      </c>
      <c r="J5102" t="s">
        <v>14545</v>
      </c>
      <c r="K5102" t="s">
        <v>19</v>
      </c>
    </row>
    <row r="5103" spans="1:11" x14ac:dyDescent="0.35">
      <c r="A5103">
        <v>5102</v>
      </c>
      <c r="B5103" t="s">
        <v>14546</v>
      </c>
      <c r="C5103">
        <v>21</v>
      </c>
      <c r="D5103" t="s">
        <v>14547</v>
      </c>
      <c r="E5103" t="s">
        <v>22</v>
      </c>
      <c r="F5103" t="s">
        <v>133</v>
      </c>
      <c r="G5103" t="s">
        <v>120</v>
      </c>
      <c r="H5103" t="s">
        <v>57</v>
      </c>
      <c r="I5103" t="s">
        <v>63</v>
      </c>
      <c r="J5103" t="s">
        <v>14548</v>
      </c>
      <c r="K5103" t="s">
        <v>76</v>
      </c>
    </row>
    <row r="5104" spans="1:11" x14ac:dyDescent="0.35">
      <c r="A5104">
        <v>5103</v>
      </c>
      <c r="B5104" t="s">
        <v>14549</v>
      </c>
      <c r="C5104">
        <v>26</v>
      </c>
      <c r="D5104" t="s">
        <v>14550</v>
      </c>
      <c r="E5104" t="s">
        <v>67</v>
      </c>
      <c r="F5104" t="s">
        <v>34</v>
      </c>
      <c r="G5104" t="s">
        <v>80</v>
      </c>
      <c r="H5104" t="s">
        <v>32</v>
      </c>
      <c r="I5104" t="s">
        <v>146</v>
      </c>
      <c r="J5104" t="s">
        <v>14551</v>
      </c>
      <c r="K5104" t="s">
        <v>44</v>
      </c>
    </row>
    <row r="5105" spans="1:11" x14ac:dyDescent="0.35">
      <c r="A5105">
        <v>5104</v>
      </c>
      <c r="B5105" t="s">
        <v>14552</v>
      </c>
      <c r="C5105">
        <v>21</v>
      </c>
      <c r="D5105" t="s">
        <v>14553</v>
      </c>
      <c r="E5105" t="s">
        <v>22</v>
      </c>
      <c r="F5105" t="s">
        <v>177</v>
      </c>
      <c r="G5105" t="s">
        <v>52</v>
      </c>
      <c r="H5105" t="s">
        <v>13</v>
      </c>
      <c r="I5105" t="s">
        <v>153</v>
      </c>
      <c r="J5105" t="s">
        <v>14554</v>
      </c>
      <c r="K5105" t="s">
        <v>76</v>
      </c>
    </row>
    <row r="5106" spans="1:11" x14ac:dyDescent="0.35">
      <c r="A5106">
        <v>5105</v>
      </c>
      <c r="B5106" t="s">
        <v>14555</v>
      </c>
      <c r="C5106">
        <v>29</v>
      </c>
      <c r="D5106" t="s">
        <v>14556</v>
      </c>
      <c r="E5106" t="s">
        <v>16</v>
      </c>
      <c r="F5106" t="s">
        <v>34</v>
      </c>
      <c r="G5106" t="s">
        <v>120</v>
      </c>
      <c r="H5106" t="s">
        <v>57</v>
      </c>
      <c r="I5106" t="s">
        <v>48</v>
      </c>
      <c r="J5106" t="s">
        <v>14557</v>
      </c>
      <c r="K5106" t="s">
        <v>28</v>
      </c>
    </row>
    <row r="5107" spans="1:11" x14ac:dyDescent="0.35">
      <c r="A5107">
        <v>5106</v>
      </c>
      <c r="B5107" t="s">
        <v>14558</v>
      </c>
      <c r="C5107">
        <v>24</v>
      </c>
      <c r="D5107" t="s">
        <v>14559</v>
      </c>
      <c r="E5107" t="s">
        <v>201</v>
      </c>
      <c r="F5107" t="s">
        <v>14</v>
      </c>
      <c r="G5107" t="s">
        <v>62</v>
      </c>
      <c r="H5107" t="s">
        <v>23</v>
      </c>
      <c r="I5107" t="s">
        <v>68</v>
      </c>
      <c r="J5107" t="s">
        <v>14560</v>
      </c>
      <c r="K5107" t="s">
        <v>19</v>
      </c>
    </row>
    <row r="5108" spans="1:11" x14ac:dyDescent="0.35">
      <c r="A5108">
        <v>5107</v>
      </c>
      <c r="B5108" t="s">
        <v>14561</v>
      </c>
      <c r="C5108">
        <v>27</v>
      </c>
      <c r="D5108" t="s">
        <v>14562</v>
      </c>
      <c r="E5108" t="s">
        <v>22</v>
      </c>
      <c r="F5108" t="s">
        <v>31</v>
      </c>
      <c r="G5108" t="s">
        <v>15</v>
      </c>
      <c r="H5108" t="s">
        <v>16</v>
      </c>
      <c r="I5108" t="s">
        <v>26</v>
      </c>
      <c r="J5108" t="s">
        <v>14563</v>
      </c>
      <c r="K5108" t="s">
        <v>28</v>
      </c>
    </row>
    <row r="5109" spans="1:11" x14ac:dyDescent="0.35">
      <c r="A5109">
        <v>5108</v>
      </c>
      <c r="B5109" t="s">
        <v>14564</v>
      </c>
      <c r="C5109">
        <v>23</v>
      </c>
      <c r="D5109" t="s">
        <v>14565</v>
      </c>
      <c r="E5109" t="s">
        <v>133</v>
      </c>
      <c r="F5109" t="s">
        <v>133</v>
      </c>
      <c r="G5109" t="s">
        <v>15</v>
      </c>
      <c r="H5109" t="s">
        <v>16</v>
      </c>
      <c r="I5109" t="s">
        <v>116</v>
      </c>
      <c r="J5109" t="s">
        <v>14566</v>
      </c>
      <c r="K5109" t="s">
        <v>37</v>
      </c>
    </row>
    <row r="5110" spans="1:11" x14ac:dyDescent="0.35">
      <c r="A5110">
        <v>5109</v>
      </c>
      <c r="B5110" t="s">
        <v>14567</v>
      </c>
      <c r="C5110">
        <v>28</v>
      </c>
      <c r="D5110" t="s">
        <v>14568</v>
      </c>
      <c r="E5110" t="s">
        <v>13</v>
      </c>
      <c r="F5110" t="s">
        <v>57</v>
      </c>
      <c r="G5110" t="s">
        <v>41</v>
      </c>
      <c r="H5110" t="s">
        <v>42</v>
      </c>
      <c r="I5110" t="s">
        <v>116</v>
      </c>
      <c r="J5110" t="s">
        <v>14569</v>
      </c>
      <c r="K5110" t="s">
        <v>37</v>
      </c>
    </row>
    <row r="5111" spans="1:11" x14ac:dyDescent="0.35">
      <c r="A5111">
        <v>5110</v>
      </c>
      <c r="B5111" t="s">
        <v>14570</v>
      </c>
      <c r="C5111">
        <v>27</v>
      </c>
      <c r="D5111" t="s">
        <v>14571</v>
      </c>
      <c r="E5111" t="s">
        <v>149</v>
      </c>
      <c r="F5111" t="s">
        <v>32</v>
      </c>
      <c r="G5111" t="s">
        <v>62</v>
      </c>
      <c r="H5111" t="s">
        <v>23</v>
      </c>
      <c r="I5111" t="s">
        <v>26</v>
      </c>
      <c r="J5111" t="s">
        <v>14572</v>
      </c>
      <c r="K5111" t="s">
        <v>28</v>
      </c>
    </row>
    <row r="5112" spans="1:11" x14ac:dyDescent="0.35">
      <c r="A5112">
        <v>5111</v>
      </c>
      <c r="B5112" t="s">
        <v>14573</v>
      </c>
      <c r="C5112">
        <v>30</v>
      </c>
      <c r="D5112" t="s">
        <v>14574</v>
      </c>
      <c r="E5112" t="s">
        <v>57</v>
      </c>
      <c r="F5112" t="s">
        <v>34</v>
      </c>
      <c r="G5112" t="s">
        <v>15</v>
      </c>
      <c r="H5112" t="s">
        <v>16</v>
      </c>
      <c r="I5112" t="s">
        <v>26</v>
      </c>
      <c r="J5112" t="s">
        <v>14575</v>
      </c>
      <c r="K5112" t="s">
        <v>37</v>
      </c>
    </row>
    <row r="5113" spans="1:11" x14ac:dyDescent="0.35">
      <c r="A5113">
        <v>5112</v>
      </c>
      <c r="B5113" t="s">
        <v>14576</v>
      </c>
      <c r="C5113">
        <v>29</v>
      </c>
      <c r="D5113" t="s">
        <v>14577</v>
      </c>
      <c r="E5113" t="s">
        <v>57</v>
      </c>
      <c r="F5113" t="s">
        <v>22</v>
      </c>
      <c r="G5113" t="s">
        <v>15</v>
      </c>
      <c r="H5113" t="s">
        <v>16</v>
      </c>
      <c r="I5113" t="s">
        <v>26</v>
      </c>
      <c r="J5113">
        <f>1-384-764-9518</f>
        <v>-10665</v>
      </c>
      <c r="K5113" t="s">
        <v>28</v>
      </c>
    </row>
    <row r="5114" spans="1:11" x14ac:dyDescent="0.35">
      <c r="A5114">
        <v>5113</v>
      </c>
      <c r="B5114" t="s">
        <v>1733</v>
      </c>
      <c r="C5114">
        <v>23</v>
      </c>
      <c r="D5114" t="s">
        <v>14578</v>
      </c>
      <c r="E5114" t="s">
        <v>79</v>
      </c>
      <c r="F5114" t="s">
        <v>23</v>
      </c>
      <c r="G5114" t="s">
        <v>15</v>
      </c>
      <c r="H5114" t="s">
        <v>16</v>
      </c>
      <c r="I5114" t="s">
        <v>146</v>
      </c>
      <c r="J5114">
        <v>5143088381</v>
      </c>
      <c r="K5114" t="s">
        <v>37</v>
      </c>
    </row>
    <row r="5115" spans="1:11" x14ac:dyDescent="0.35">
      <c r="A5115">
        <v>5114</v>
      </c>
      <c r="B5115" t="s">
        <v>14579</v>
      </c>
      <c r="C5115">
        <v>23</v>
      </c>
      <c r="D5115" t="s">
        <v>14580</v>
      </c>
      <c r="E5115" t="s">
        <v>201</v>
      </c>
      <c r="F5115" t="s">
        <v>34</v>
      </c>
      <c r="G5115" t="s">
        <v>52</v>
      </c>
      <c r="H5115" t="s">
        <v>13</v>
      </c>
      <c r="I5115" t="s">
        <v>91</v>
      </c>
      <c r="J5115" t="s">
        <v>14581</v>
      </c>
      <c r="K5115" t="s">
        <v>76</v>
      </c>
    </row>
    <row r="5116" spans="1:11" x14ac:dyDescent="0.35">
      <c r="A5116">
        <v>5115</v>
      </c>
      <c r="B5116" t="s">
        <v>9866</v>
      </c>
      <c r="C5116">
        <v>22</v>
      </c>
      <c r="D5116" t="s">
        <v>14582</v>
      </c>
      <c r="E5116" t="s">
        <v>14</v>
      </c>
      <c r="F5116" t="s">
        <v>40</v>
      </c>
      <c r="G5116" t="s">
        <v>15</v>
      </c>
      <c r="H5116" t="s">
        <v>16</v>
      </c>
      <c r="I5116" t="s">
        <v>58</v>
      </c>
      <c r="J5116" t="s">
        <v>14583</v>
      </c>
      <c r="K5116" t="s">
        <v>37</v>
      </c>
    </row>
    <row r="5117" spans="1:11" x14ac:dyDescent="0.35">
      <c r="A5117">
        <v>5116</v>
      </c>
      <c r="B5117" t="s">
        <v>14584</v>
      </c>
      <c r="C5117">
        <v>27</v>
      </c>
      <c r="D5117" t="s">
        <v>14585</v>
      </c>
      <c r="E5117" t="s">
        <v>201</v>
      </c>
      <c r="F5117" t="s">
        <v>149</v>
      </c>
      <c r="G5117" t="s">
        <v>41</v>
      </c>
      <c r="H5117" t="s">
        <v>42</v>
      </c>
      <c r="I5117" t="s">
        <v>53</v>
      </c>
      <c r="J5117">
        <v>9543634257</v>
      </c>
      <c r="K5117" t="s">
        <v>44</v>
      </c>
    </row>
    <row r="5118" spans="1:11" x14ac:dyDescent="0.35">
      <c r="A5118">
        <v>5117</v>
      </c>
      <c r="B5118" t="s">
        <v>14586</v>
      </c>
      <c r="C5118">
        <v>29</v>
      </c>
      <c r="D5118" t="s">
        <v>14587</v>
      </c>
      <c r="E5118" t="s">
        <v>40</v>
      </c>
      <c r="F5118" t="s">
        <v>177</v>
      </c>
      <c r="G5118" t="s">
        <v>33</v>
      </c>
      <c r="H5118" t="s">
        <v>34</v>
      </c>
      <c r="I5118" t="s">
        <v>35</v>
      </c>
      <c r="J5118" t="s">
        <v>14588</v>
      </c>
      <c r="K5118" t="s">
        <v>19</v>
      </c>
    </row>
    <row r="5119" spans="1:11" x14ac:dyDescent="0.35">
      <c r="A5119">
        <v>5118</v>
      </c>
      <c r="B5119" t="s">
        <v>14589</v>
      </c>
      <c r="C5119">
        <v>21</v>
      </c>
      <c r="D5119" t="s">
        <v>14590</v>
      </c>
      <c r="E5119" t="s">
        <v>25</v>
      </c>
      <c r="F5119" t="s">
        <v>169</v>
      </c>
      <c r="G5119" t="s">
        <v>87</v>
      </c>
      <c r="H5119" t="s">
        <v>79</v>
      </c>
      <c r="I5119" t="s">
        <v>48</v>
      </c>
      <c r="J5119" t="s">
        <v>14591</v>
      </c>
      <c r="K5119" t="s">
        <v>37</v>
      </c>
    </row>
    <row r="5120" spans="1:11" x14ac:dyDescent="0.35">
      <c r="A5120">
        <v>5119</v>
      </c>
      <c r="B5120" t="s">
        <v>14592</v>
      </c>
      <c r="C5120">
        <v>27</v>
      </c>
      <c r="D5120" t="s">
        <v>14593</v>
      </c>
      <c r="E5120" t="s">
        <v>40</v>
      </c>
      <c r="F5120" t="s">
        <v>133</v>
      </c>
      <c r="G5120" t="s">
        <v>80</v>
      </c>
      <c r="H5120" t="s">
        <v>32</v>
      </c>
      <c r="I5120" t="s">
        <v>91</v>
      </c>
      <c r="J5120" t="s">
        <v>14594</v>
      </c>
      <c r="K5120" t="s">
        <v>37</v>
      </c>
    </row>
    <row r="5121" spans="1:11" x14ac:dyDescent="0.35">
      <c r="A5121">
        <v>5120</v>
      </c>
      <c r="B5121" t="s">
        <v>14595</v>
      </c>
      <c r="C5121">
        <v>29</v>
      </c>
      <c r="D5121" t="s">
        <v>14596</v>
      </c>
      <c r="E5121" t="s">
        <v>133</v>
      </c>
      <c r="F5121" t="s">
        <v>25</v>
      </c>
      <c r="G5121" t="s">
        <v>15</v>
      </c>
      <c r="H5121" t="s">
        <v>16</v>
      </c>
      <c r="I5121" t="s">
        <v>88</v>
      </c>
      <c r="J5121" t="s">
        <v>14597</v>
      </c>
      <c r="K5121" t="s">
        <v>28</v>
      </c>
    </row>
    <row r="5122" spans="1:11" x14ac:dyDescent="0.35">
      <c r="A5122">
        <v>5121</v>
      </c>
      <c r="B5122" t="s">
        <v>14598</v>
      </c>
      <c r="C5122">
        <v>28</v>
      </c>
      <c r="D5122" t="s">
        <v>14599</v>
      </c>
      <c r="E5122" t="s">
        <v>149</v>
      </c>
      <c r="F5122" t="s">
        <v>14</v>
      </c>
      <c r="G5122" t="s">
        <v>24</v>
      </c>
      <c r="H5122" t="s">
        <v>25</v>
      </c>
      <c r="I5122" t="s">
        <v>88</v>
      </c>
      <c r="J5122" t="s">
        <v>14600</v>
      </c>
      <c r="K5122" t="s">
        <v>19</v>
      </c>
    </row>
    <row r="5123" spans="1:11" x14ac:dyDescent="0.35">
      <c r="A5123">
        <v>5122</v>
      </c>
      <c r="B5123" t="s">
        <v>14601</v>
      </c>
      <c r="C5123">
        <v>26</v>
      </c>
      <c r="D5123" t="s">
        <v>14602</v>
      </c>
      <c r="E5123" t="s">
        <v>32</v>
      </c>
      <c r="F5123" t="s">
        <v>149</v>
      </c>
      <c r="G5123" t="s">
        <v>52</v>
      </c>
      <c r="H5123" t="s">
        <v>13</v>
      </c>
      <c r="I5123" t="s">
        <v>116</v>
      </c>
      <c r="J5123" t="s">
        <v>14603</v>
      </c>
      <c r="K5123" t="s">
        <v>37</v>
      </c>
    </row>
    <row r="5124" spans="1:11" x14ac:dyDescent="0.35">
      <c r="A5124">
        <v>5123</v>
      </c>
      <c r="B5124" t="s">
        <v>14604</v>
      </c>
      <c r="C5124">
        <v>26</v>
      </c>
      <c r="D5124" t="s">
        <v>14605</v>
      </c>
      <c r="E5124" t="s">
        <v>133</v>
      </c>
      <c r="F5124" t="s">
        <v>67</v>
      </c>
      <c r="G5124" t="s">
        <v>87</v>
      </c>
      <c r="H5124" t="s">
        <v>79</v>
      </c>
      <c r="I5124" t="s">
        <v>170</v>
      </c>
      <c r="J5124" t="s">
        <v>14606</v>
      </c>
      <c r="K5124" t="s">
        <v>44</v>
      </c>
    </row>
    <row r="5125" spans="1:11" x14ac:dyDescent="0.35">
      <c r="A5125">
        <v>5124</v>
      </c>
      <c r="B5125" t="s">
        <v>14607</v>
      </c>
      <c r="C5125">
        <v>28</v>
      </c>
      <c r="D5125" t="s">
        <v>14608</v>
      </c>
      <c r="E5125" t="s">
        <v>13</v>
      </c>
      <c r="F5125" t="s">
        <v>23</v>
      </c>
      <c r="G5125" t="s">
        <v>15</v>
      </c>
      <c r="H5125" t="s">
        <v>16</v>
      </c>
      <c r="I5125" t="s">
        <v>63</v>
      </c>
      <c r="J5125" t="s">
        <v>14609</v>
      </c>
      <c r="K5125" t="s">
        <v>37</v>
      </c>
    </row>
    <row r="5126" spans="1:11" x14ac:dyDescent="0.35">
      <c r="A5126">
        <v>5125</v>
      </c>
      <c r="B5126" t="s">
        <v>14610</v>
      </c>
      <c r="C5126">
        <v>23</v>
      </c>
      <c r="D5126" t="s">
        <v>14611</v>
      </c>
      <c r="E5126" t="s">
        <v>13</v>
      </c>
      <c r="F5126" t="s">
        <v>31</v>
      </c>
      <c r="G5126" t="s">
        <v>120</v>
      </c>
      <c r="H5126" t="s">
        <v>57</v>
      </c>
      <c r="I5126" t="s">
        <v>146</v>
      </c>
      <c r="J5126" t="s">
        <v>14612</v>
      </c>
      <c r="K5126" t="s">
        <v>76</v>
      </c>
    </row>
    <row r="5127" spans="1:11" x14ac:dyDescent="0.35">
      <c r="A5127">
        <v>5126</v>
      </c>
      <c r="B5127" t="s">
        <v>14613</v>
      </c>
      <c r="C5127">
        <v>21</v>
      </c>
      <c r="D5127" t="s">
        <v>14614</v>
      </c>
      <c r="E5127" t="s">
        <v>34</v>
      </c>
      <c r="F5127" t="s">
        <v>22</v>
      </c>
      <c r="G5127" t="s">
        <v>33</v>
      </c>
      <c r="H5127" t="s">
        <v>34</v>
      </c>
      <c r="I5127" t="s">
        <v>102</v>
      </c>
      <c r="J5127" t="s">
        <v>14615</v>
      </c>
      <c r="K5127" t="s">
        <v>19</v>
      </c>
    </row>
    <row r="5128" spans="1:11" x14ac:dyDescent="0.35">
      <c r="A5128">
        <v>5127</v>
      </c>
      <c r="B5128" t="s">
        <v>14616</v>
      </c>
      <c r="C5128">
        <v>24</v>
      </c>
      <c r="D5128" t="s">
        <v>14617</v>
      </c>
      <c r="E5128" t="s">
        <v>34</v>
      </c>
      <c r="F5128" t="s">
        <v>79</v>
      </c>
      <c r="G5128" t="s">
        <v>24</v>
      </c>
      <c r="H5128" t="s">
        <v>25</v>
      </c>
      <c r="I5128" t="s">
        <v>153</v>
      </c>
      <c r="J5128" t="s">
        <v>14618</v>
      </c>
      <c r="K5128" t="s">
        <v>19</v>
      </c>
    </row>
    <row r="5129" spans="1:11" x14ac:dyDescent="0.35">
      <c r="A5129">
        <v>5128</v>
      </c>
      <c r="B5129" t="s">
        <v>10103</v>
      </c>
      <c r="C5129">
        <v>20</v>
      </c>
      <c r="D5129" t="s">
        <v>14619</v>
      </c>
      <c r="E5129" t="s">
        <v>22</v>
      </c>
      <c r="F5129" t="s">
        <v>57</v>
      </c>
      <c r="G5129" t="s">
        <v>87</v>
      </c>
      <c r="H5129" t="s">
        <v>79</v>
      </c>
      <c r="I5129" t="s">
        <v>116</v>
      </c>
      <c r="J5129" t="s">
        <v>14620</v>
      </c>
      <c r="K5129" t="s">
        <v>44</v>
      </c>
    </row>
    <row r="5130" spans="1:11" x14ac:dyDescent="0.35">
      <c r="A5130">
        <v>5129</v>
      </c>
      <c r="B5130" t="s">
        <v>14621</v>
      </c>
      <c r="C5130">
        <v>22</v>
      </c>
      <c r="D5130" t="s">
        <v>14622</v>
      </c>
      <c r="E5130" t="s">
        <v>79</v>
      </c>
      <c r="F5130" t="s">
        <v>23</v>
      </c>
      <c r="G5130" t="s">
        <v>47</v>
      </c>
      <c r="H5130" t="s">
        <v>31</v>
      </c>
      <c r="I5130" t="s">
        <v>58</v>
      </c>
      <c r="J5130" t="s">
        <v>14623</v>
      </c>
      <c r="K5130" t="s">
        <v>19</v>
      </c>
    </row>
    <row r="5131" spans="1:11" x14ac:dyDescent="0.35">
      <c r="A5131">
        <v>5130</v>
      </c>
      <c r="B5131" t="s">
        <v>1585</v>
      </c>
      <c r="C5131">
        <v>25</v>
      </c>
      <c r="D5131" t="s">
        <v>14624</v>
      </c>
      <c r="E5131" t="s">
        <v>32</v>
      </c>
      <c r="F5131" t="s">
        <v>13</v>
      </c>
      <c r="G5131" t="s">
        <v>41</v>
      </c>
      <c r="H5131" t="s">
        <v>42</v>
      </c>
      <c r="I5131" t="s">
        <v>146</v>
      </c>
      <c r="J5131">
        <f>1-536-987-6406</f>
        <v>-7928</v>
      </c>
      <c r="K5131" t="s">
        <v>19</v>
      </c>
    </row>
    <row r="5132" spans="1:11" x14ac:dyDescent="0.35">
      <c r="A5132">
        <v>5131</v>
      </c>
      <c r="B5132" t="s">
        <v>14625</v>
      </c>
      <c r="C5132">
        <v>22</v>
      </c>
      <c r="D5132" t="s">
        <v>14626</v>
      </c>
      <c r="E5132" t="s">
        <v>13</v>
      </c>
      <c r="F5132" t="s">
        <v>23</v>
      </c>
      <c r="G5132" t="s">
        <v>80</v>
      </c>
      <c r="H5132" t="s">
        <v>32</v>
      </c>
      <c r="I5132" t="s">
        <v>116</v>
      </c>
      <c r="J5132" t="s">
        <v>14627</v>
      </c>
      <c r="K5132" t="s">
        <v>76</v>
      </c>
    </row>
    <row r="5133" spans="1:11" x14ac:dyDescent="0.35">
      <c r="A5133">
        <v>5132</v>
      </c>
      <c r="B5133" t="s">
        <v>14628</v>
      </c>
      <c r="C5133">
        <v>30</v>
      </c>
      <c r="D5133" t="s">
        <v>14629</v>
      </c>
      <c r="E5133" t="s">
        <v>13</v>
      </c>
      <c r="F5133" t="s">
        <v>201</v>
      </c>
      <c r="G5133" t="s">
        <v>33</v>
      </c>
      <c r="H5133" t="s">
        <v>34</v>
      </c>
      <c r="I5133" t="s">
        <v>88</v>
      </c>
      <c r="J5133" t="s">
        <v>14630</v>
      </c>
      <c r="K5133" t="s">
        <v>28</v>
      </c>
    </row>
    <row r="5134" spans="1:11" x14ac:dyDescent="0.35">
      <c r="A5134">
        <v>5133</v>
      </c>
      <c r="B5134" t="s">
        <v>10263</v>
      </c>
      <c r="C5134">
        <v>23</v>
      </c>
      <c r="D5134" t="s">
        <v>14631</v>
      </c>
      <c r="E5134" t="s">
        <v>23</v>
      </c>
      <c r="F5134" t="s">
        <v>31</v>
      </c>
      <c r="G5134" t="s">
        <v>87</v>
      </c>
      <c r="H5134" t="s">
        <v>79</v>
      </c>
      <c r="I5134" t="s">
        <v>53</v>
      </c>
      <c r="J5134" t="s">
        <v>14632</v>
      </c>
      <c r="K5134" t="s">
        <v>28</v>
      </c>
    </row>
    <row r="5135" spans="1:11" x14ac:dyDescent="0.35">
      <c r="A5135">
        <v>5134</v>
      </c>
      <c r="B5135" t="s">
        <v>14633</v>
      </c>
      <c r="C5135">
        <v>22</v>
      </c>
      <c r="D5135" t="s">
        <v>14634</v>
      </c>
      <c r="E5135" t="s">
        <v>23</v>
      </c>
      <c r="F5135" t="s">
        <v>16</v>
      </c>
      <c r="G5135" t="s">
        <v>33</v>
      </c>
      <c r="H5135" t="s">
        <v>34</v>
      </c>
      <c r="I5135" t="s">
        <v>17</v>
      </c>
      <c r="J5135" t="s">
        <v>14635</v>
      </c>
      <c r="K5135" t="s">
        <v>37</v>
      </c>
    </row>
    <row r="5136" spans="1:11" x14ac:dyDescent="0.35">
      <c r="A5136">
        <v>5135</v>
      </c>
      <c r="B5136" t="s">
        <v>14636</v>
      </c>
      <c r="C5136">
        <v>25</v>
      </c>
      <c r="D5136" t="s">
        <v>14637</v>
      </c>
      <c r="E5136" t="s">
        <v>23</v>
      </c>
      <c r="F5136" t="s">
        <v>133</v>
      </c>
      <c r="G5136" t="s">
        <v>24</v>
      </c>
      <c r="H5136" t="s">
        <v>25</v>
      </c>
      <c r="I5136" t="s">
        <v>63</v>
      </c>
      <c r="J5136" t="s">
        <v>14638</v>
      </c>
      <c r="K5136" t="s">
        <v>37</v>
      </c>
    </row>
    <row r="5137" spans="1:11" x14ac:dyDescent="0.35">
      <c r="A5137">
        <v>5136</v>
      </c>
      <c r="B5137" t="s">
        <v>14639</v>
      </c>
      <c r="C5137">
        <v>24</v>
      </c>
      <c r="D5137" t="s">
        <v>14640</v>
      </c>
      <c r="E5137" t="s">
        <v>177</v>
      </c>
      <c r="F5137" t="s">
        <v>42</v>
      </c>
      <c r="G5137" t="s">
        <v>87</v>
      </c>
      <c r="H5137" t="s">
        <v>79</v>
      </c>
      <c r="I5137" t="s">
        <v>53</v>
      </c>
      <c r="J5137" t="s">
        <v>14641</v>
      </c>
      <c r="K5137" t="s">
        <v>37</v>
      </c>
    </row>
    <row r="5138" spans="1:11" x14ac:dyDescent="0.35">
      <c r="A5138">
        <v>5137</v>
      </c>
      <c r="B5138" t="s">
        <v>14642</v>
      </c>
      <c r="C5138">
        <v>30</v>
      </c>
      <c r="D5138" t="s">
        <v>14643</v>
      </c>
      <c r="E5138" t="s">
        <v>177</v>
      </c>
      <c r="F5138" t="s">
        <v>57</v>
      </c>
      <c r="G5138" t="s">
        <v>80</v>
      </c>
      <c r="H5138" t="s">
        <v>32</v>
      </c>
      <c r="I5138" t="s">
        <v>68</v>
      </c>
      <c r="J5138" t="s">
        <v>14644</v>
      </c>
      <c r="K5138" t="s">
        <v>76</v>
      </c>
    </row>
    <row r="5139" spans="1:11" x14ac:dyDescent="0.35">
      <c r="A5139">
        <v>5138</v>
      </c>
      <c r="B5139" t="s">
        <v>1164</v>
      </c>
      <c r="C5139">
        <v>23</v>
      </c>
      <c r="D5139" t="s">
        <v>14645</v>
      </c>
      <c r="E5139" t="s">
        <v>32</v>
      </c>
      <c r="F5139" t="s">
        <v>16</v>
      </c>
      <c r="G5139" t="s">
        <v>33</v>
      </c>
      <c r="H5139" t="s">
        <v>34</v>
      </c>
      <c r="I5139" t="s">
        <v>91</v>
      </c>
      <c r="J5139" t="s">
        <v>14646</v>
      </c>
      <c r="K5139" t="s">
        <v>28</v>
      </c>
    </row>
    <row r="5140" spans="1:11" x14ac:dyDescent="0.35">
      <c r="A5140">
        <v>5139</v>
      </c>
      <c r="B5140" t="s">
        <v>14647</v>
      </c>
      <c r="C5140">
        <v>29</v>
      </c>
      <c r="D5140" t="s">
        <v>14648</v>
      </c>
      <c r="E5140" t="s">
        <v>23</v>
      </c>
      <c r="F5140" t="s">
        <v>67</v>
      </c>
      <c r="G5140" t="s">
        <v>62</v>
      </c>
      <c r="H5140" t="s">
        <v>23</v>
      </c>
      <c r="I5140" t="s">
        <v>91</v>
      </c>
      <c r="J5140" t="s">
        <v>14649</v>
      </c>
      <c r="K5140" t="s">
        <v>44</v>
      </c>
    </row>
    <row r="5141" spans="1:11" x14ac:dyDescent="0.35">
      <c r="A5141">
        <v>5140</v>
      </c>
      <c r="B5141" t="s">
        <v>14650</v>
      </c>
      <c r="C5141">
        <v>25</v>
      </c>
      <c r="D5141" t="s">
        <v>14651</v>
      </c>
      <c r="E5141" t="s">
        <v>25</v>
      </c>
      <c r="F5141" t="s">
        <v>79</v>
      </c>
      <c r="G5141" t="s">
        <v>120</v>
      </c>
      <c r="H5141" t="s">
        <v>57</v>
      </c>
      <c r="I5141" t="s">
        <v>91</v>
      </c>
      <c r="J5141" t="s">
        <v>14652</v>
      </c>
      <c r="K5141" t="s">
        <v>44</v>
      </c>
    </row>
    <row r="5142" spans="1:11" x14ac:dyDescent="0.35">
      <c r="A5142">
        <v>5141</v>
      </c>
      <c r="B5142" t="s">
        <v>14653</v>
      </c>
      <c r="C5142">
        <v>24</v>
      </c>
      <c r="D5142" t="s">
        <v>14654</v>
      </c>
      <c r="E5142" t="s">
        <v>42</v>
      </c>
      <c r="F5142" t="s">
        <v>14</v>
      </c>
      <c r="G5142" t="s">
        <v>33</v>
      </c>
      <c r="H5142" t="s">
        <v>34</v>
      </c>
      <c r="I5142" t="s">
        <v>88</v>
      </c>
      <c r="J5142">
        <v>189961758</v>
      </c>
      <c r="K5142" t="s">
        <v>37</v>
      </c>
    </row>
    <row r="5143" spans="1:11" x14ac:dyDescent="0.35">
      <c r="A5143">
        <v>5142</v>
      </c>
      <c r="B5143" t="s">
        <v>14655</v>
      </c>
      <c r="C5143">
        <v>24</v>
      </c>
      <c r="D5143" t="s">
        <v>14656</v>
      </c>
      <c r="E5143" t="s">
        <v>201</v>
      </c>
      <c r="F5143" t="s">
        <v>14</v>
      </c>
      <c r="G5143" t="s">
        <v>120</v>
      </c>
      <c r="H5143" t="s">
        <v>57</v>
      </c>
      <c r="I5143" t="s">
        <v>102</v>
      </c>
      <c r="J5143" t="s">
        <v>14657</v>
      </c>
      <c r="K5143" t="s">
        <v>19</v>
      </c>
    </row>
    <row r="5144" spans="1:11" x14ac:dyDescent="0.35">
      <c r="A5144">
        <v>5143</v>
      </c>
      <c r="B5144" t="s">
        <v>14658</v>
      </c>
      <c r="C5144">
        <v>30</v>
      </c>
      <c r="D5144" t="s">
        <v>14659</v>
      </c>
      <c r="E5144" t="s">
        <v>22</v>
      </c>
      <c r="F5144" t="s">
        <v>34</v>
      </c>
      <c r="G5144" t="s">
        <v>15</v>
      </c>
      <c r="H5144" t="s">
        <v>16</v>
      </c>
      <c r="I5144" t="s">
        <v>153</v>
      </c>
      <c r="J5144" t="s">
        <v>14660</v>
      </c>
      <c r="K5144" t="s">
        <v>76</v>
      </c>
    </row>
    <row r="5145" spans="1:11" x14ac:dyDescent="0.35">
      <c r="A5145">
        <v>5144</v>
      </c>
      <c r="B5145" t="s">
        <v>14661</v>
      </c>
      <c r="C5145">
        <v>30</v>
      </c>
      <c r="D5145" t="s">
        <v>14662</v>
      </c>
      <c r="E5145" t="s">
        <v>32</v>
      </c>
      <c r="F5145" t="s">
        <v>67</v>
      </c>
      <c r="G5145" t="s">
        <v>62</v>
      </c>
      <c r="H5145" t="s">
        <v>23</v>
      </c>
      <c r="I5145" t="s">
        <v>153</v>
      </c>
      <c r="J5145" t="s">
        <v>14663</v>
      </c>
      <c r="K5145" t="s">
        <v>44</v>
      </c>
    </row>
    <row r="5146" spans="1:11" x14ac:dyDescent="0.35">
      <c r="A5146">
        <v>5145</v>
      </c>
      <c r="B5146" t="s">
        <v>14664</v>
      </c>
      <c r="C5146">
        <v>26</v>
      </c>
      <c r="D5146" t="s">
        <v>14665</v>
      </c>
      <c r="E5146" t="s">
        <v>201</v>
      </c>
      <c r="F5146" t="s">
        <v>133</v>
      </c>
      <c r="G5146" t="s">
        <v>52</v>
      </c>
      <c r="H5146" t="s">
        <v>13</v>
      </c>
      <c r="I5146" t="s">
        <v>35</v>
      </c>
      <c r="J5146" t="s">
        <v>14666</v>
      </c>
      <c r="K5146" t="s">
        <v>44</v>
      </c>
    </row>
    <row r="5147" spans="1:11" x14ac:dyDescent="0.35">
      <c r="A5147">
        <v>5146</v>
      </c>
      <c r="B5147" t="s">
        <v>14667</v>
      </c>
      <c r="C5147">
        <v>26</v>
      </c>
      <c r="D5147" t="s">
        <v>14668</v>
      </c>
      <c r="E5147" t="s">
        <v>14</v>
      </c>
      <c r="F5147" t="s">
        <v>169</v>
      </c>
      <c r="G5147" t="s">
        <v>87</v>
      </c>
      <c r="H5147" t="s">
        <v>79</v>
      </c>
      <c r="I5147" t="s">
        <v>48</v>
      </c>
      <c r="J5147" t="s">
        <v>14669</v>
      </c>
      <c r="K5147" t="s">
        <v>19</v>
      </c>
    </row>
    <row r="5148" spans="1:11" x14ac:dyDescent="0.35">
      <c r="A5148">
        <v>5147</v>
      </c>
      <c r="B5148" t="s">
        <v>14670</v>
      </c>
      <c r="C5148">
        <v>27</v>
      </c>
      <c r="D5148" t="s">
        <v>14671</v>
      </c>
      <c r="E5148" t="s">
        <v>31</v>
      </c>
      <c r="F5148" t="s">
        <v>79</v>
      </c>
      <c r="G5148" t="s">
        <v>33</v>
      </c>
      <c r="H5148" t="s">
        <v>34</v>
      </c>
      <c r="I5148" t="s">
        <v>91</v>
      </c>
      <c r="J5148" t="s">
        <v>14672</v>
      </c>
      <c r="K5148" t="s">
        <v>28</v>
      </c>
    </row>
    <row r="5149" spans="1:11" x14ac:dyDescent="0.35">
      <c r="A5149">
        <v>5148</v>
      </c>
      <c r="B5149" t="s">
        <v>14673</v>
      </c>
      <c r="C5149">
        <v>25</v>
      </c>
      <c r="D5149" t="s">
        <v>14674</v>
      </c>
      <c r="E5149" t="s">
        <v>177</v>
      </c>
      <c r="F5149" t="s">
        <v>177</v>
      </c>
      <c r="G5149" t="s">
        <v>80</v>
      </c>
      <c r="H5149" t="s">
        <v>32</v>
      </c>
      <c r="I5149" t="s">
        <v>48</v>
      </c>
      <c r="J5149" t="s">
        <v>14675</v>
      </c>
      <c r="K5149" t="s">
        <v>19</v>
      </c>
    </row>
    <row r="5150" spans="1:11" x14ac:dyDescent="0.35">
      <c r="A5150">
        <v>5149</v>
      </c>
      <c r="B5150" t="s">
        <v>14676</v>
      </c>
      <c r="C5150">
        <v>21</v>
      </c>
      <c r="D5150" t="s">
        <v>14677</v>
      </c>
      <c r="E5150" t="s">
        <v>23</v>
      </c>
      <c r="F5150" t="s">
        <v>14</v>
      </c>
      <c r="G5150" t="s">
        <v>24</v>
      </c>
      <c r="H5150" t="s">
        <v>25</v>
      </c>
      <c r="I5150" t="s">
        <v>146</v>
      </c>
      <c r="J5150" t="s">
        <v>14678</v>
      </c>
      <c r="K5150" t="s">
        <v>28</v>
      </c>
    </row>
    <row r="5151" spans="1:11" x14ac:dyDescent="0.35">
      <c r="A5151">
        <v>5150</v>
      </c>
      <c r="B5151" t="s">
        <v>14679</v>
      </c>
      <c r="C5151">
        <v>21</v>
      </c>
      <c r="D5151" t="s">
        <v>14680</v>
      </c>
      <c r="E5151" t="s">
        <v>32</v>
      </c>
      <c r="F5151" t="s">
        <v>23</v>
      </c>
      <c r="G5151" t="s">
        <v>41</v>
      </c>
      <c r="H5151" t="s">
        <v>42</v>
      </c>
      <c r="I5151" t="s">
        <v>48</v>
      </c>
      <c r="J5151" t="s">
        <v>14681</v>
      </c>
      <c r="K5151" t="s">
        <v>76</v>
      </c>
    </row>
    <row r="5152" spans="1:11" x14ac:dyDescent="0.35">
      <c r="A5152">
        <v>5151</v>
      </c>
      <c r="B5152" t="s">
        <v>14682</v>
      </c>
      <c r="C5152">
        <v>23</v>
      </c>
      <c r="D5152" t="s">
        <v>14683</v>
      </c>
      <c r="E5152" t="s">
        <v>31</v>
      </c>
      <c r="F5152" t="s">
        <v>40</v>
      </c>
      <c r="G5152" t="s">
        <v>120</v>
      </c>
      <c r="H5152" t="s">
        <v>57</v>
      </c>
      <c r="I5152" t="s">
        <v>116</v>
      </c>
      <c r="J5152" t="s">
        <v>14684</v>
      </c>
      <c r="K5152" t="s">
        <v>19</v>
      </c>
    </row>
    <row r="5153" spans="1:11" x14ac:dyDescent="0.35">
      <c r="A5153">
        <v>5152</v>
      </c>
      <c r="B5153" t="s">
        <v>14685</v>
      </c>
      <c r="C5153">
        <v>23</v>
      </c>
      <c r="D5153" t="s">
        <v>14686</v>
      </c>
      <c r="E5153" t="s">
        <v>133</v>
      </c>
      <c r="F5153" t="s">
        <v>133</v>
      </c>
      <c r="G5153" t="s">
        <v>80</v>
      </c>
      <c r="H5153" t="s">
        <v>32</v>
      </c>
      <c r="I5153" t="s">
        <v>68</v>
      </c>
      <c r="J5153" t="s">
        <v>14687</v>
      </c>
      <c r="K5153" t="s">
        <v>44</v>
      </c>
    </row>
    <row r="5154" spans="1:11" x14ac:dyDescent="0.35">
      <c r="A5154">
        <v>5153</v>
      </c>
      <c r="B5154" t="s">
        <v>14688</v>
      </c>
      <c r="C5154">
        <v>30</v>
      </c>
      <c r="D5154" t="s">
        <v>14689</v>
      </c>
      <c r="E5154" t="s">
        <v>42</v>
      </c>
      <c r="F5154" t="s">
        <v>34</v>
      </c>
      <c r="G5154" t="s">
        <v>120</v>
      </c>
      <c r="H5154" t="s">
        <v>57</v>
      </c>
      <c r="I5154" t="s">
        <v>35</v>
      </c>
      <c r="J5154" t="s">
        <v>14690</v>
      </c>
      <c r="K5154" t="s">
        <v>28</v>
      </c>
    </row>
    <row r="5155" spans="1:11" x14ac:dyDescent="0.35">
      <c r="A5155">
        <v>5154</v>
      </c>
      <c r="B5155" t="s">
        <v>14691</v>
      </c>
      <c r="C5155">
        <v>24</v>
      </c>
      <c r="D5155" t="s">
        <v>14692</v>
      </c>
      <c r="E5155" t="s">
        <v>40</v>
      </c>
      <c r="F5155" t="s">
        <v>42</v>
      </c>
      <c r="G5155" t="s">
        <v>41</v>
      </c>
      <c r="H5155" t="s">
        <v>42</v>
      </c>
      <c r="I5155" t="s">
        <v>102</v>
      </c>
      <c r="J5155" t="s">
        <v>14693</v>
      </c>
      <c r="K5155" t="s">
        <v>44</v>
      </c>
    </row>
    <row r="5156" spans="1:11" x14ac:dyDescent="0.35">
      <c r="A5156">
        <v>5155</v>
      </c>
      <c r="B5156" t="s">
        <v>14694</v>
      </c>
      <c r="C5156">
        <v>21</v>
      </c>
      <c r="D5156" t="s">
        <v>14695</v>
      </c>
      <c r="E5156" t="s">
        <v>177</v>
      </c>
      <c r="F5156" t="s">
        <v>169</v>
      </c>
      <c r="G5156" t="s">
        <v>87</v>
      </c>
      <c r="H5156" t="s">
        <v>79</v>
      </c>
      <c r="I5156" t="s">
        <v>116</v>
      </c>
      <c r="J5156" t="s">
        <v>14696</v>
      </c>
      <c r="K5156" t="s">
        <v>28</v>
      </c>
    </row>
    <row r="5157" spans="1:11" x14ac:dyDescent="0.35">
      <c r="A5157">
        <v>5156</v>
      </c>
      <c r="B5157" t="s">
        <v>14697</v>
      </c>
      <c r="C5157">
        <v>23</v>
      </c>
      <c r="D5157" t="s">
        <v>14698</v>
      </c>
      <c r="E5157" t="s">
        <v>133</v>
      </c>
      <c r="F5157" t="s">
        <v>32</v>
      </c>
      <c r="G5157" t="s">
        <v>41</v>
      </c>
      <c r="H5157" t="s">
        <v>42</v>
      </c>
      <c r="I5157" t="s">
        <v>53</v>
      </c>
      <c r="J5157" t="s">
        <v>14699</v>
      </c>
      <c r="K5157" t="s">
        <v>44</v>
      </c>
    </row>
    <row r="5158" spans="1:11" x14ac:dyDescent="0.35">
      <c r="A5158">
        <v>5157</v>
      </c>
      <c r="B5158" t="s">
        <v>14700</v>
      </c>
      <c r="C5158">
        <v>30</v>
      </c>
      <c r="D5158" t="s">
        <v>14701</v>
      </c>
      <c r="E5158" t="s">
        <v>31</v>
      </c>
      <c r="F5158" t="s">
        <v>57</v>
      </c>
      <c r="G5158" t="s">
        <v>87</v>
      </c>
      <c r="H5158" t="s">
        <v>79</v>
      </c>
      <c r="I5158" t="s">
        <v>146</v>
      </c>
      <c r="J5158" t="s">
        <v>14702</v>
      </c>
      <c r="K5158" t="s">
        <v>37</v>
      </c>
    </row>
    <row r="5159" spans="1:11" x14ac:dyDescent="0.35">
      <c r="A5159">
        <v>5158</v>
      </c>
      <c r="B5159" t="s">
        <v>14703</v>
      </c>
      <c r="C5159">
        <v>29</v>
      </c>
      <c r="D5159" t="s">
        <v>14704</v>
      </c>
      <c r="E5159" t="s">
        <v>34</v>
      </c>
      <c r="F5159" t="s">
        <v>16</v>
      </c>
      <c r="G5159" t="s">
        <v>41</v>
      </c>
      <c r="H5159" t="s">
        <v>42</v>
      </c>
      <c r="I5159" t="s">
        <v>146</v>
      </c>
      <c r="J5159" t="s">
        <v>14705</v>
      </c>
      <c r="K5159" t="s">
        <v>37</v>
      </c>
    </row>
    <row r="5160" spans="1:11" x14ac:dyDescent="0.35">
      <c r="A5160">
        <v>5159</v>
      </c>
      <c r="B5160" t="s">
        <v>14706</v>
      </c>
      <c r="C5160">
        <v>21</v>
      </c>
      <c r="D5160" t="s">
        <v>14707</v>
      </c>
      <c r="E5160" t="s">
        <v>25</v>
      </c>
      <c r="F5160" t="s">
        <v>177</v>
      </c>
      <c r="G5160" t="s">
        <v>24</v>
      </c>
      <c r="H5160" t="s">
        <v>25</v>
      </c>
      <c r="I5160" t="s">
        <v>35</v>
      </c>
      <c r="J5160" t="s">
        <v>14708</v>
      </c>
      <c r="K5160" t="s">
        <v>44</v>
      </c>
    </row>
    <row r="5161" spans="1:11" x14ac:dyDescent="0.35">
      <c r="A5161">
        <v>5160</v>
      </c>
      <c r="B5161" t="s">
        <v>14709</v>
      </c>
      <c r="C5161">
        <v>28</v>
      </c>
      <c r="D5161" t="s">
        <v>14710</v>
      </c>
      <c r="E5161" t="s">
        <v>201</v>
      </c>
      <c r="F5161" t="s">
        <v>169</v>
      </c>
      <c r="G5161" t="s">
        <v>87</v>
      </c>
      <c r="H5161" t="s">
        <v>79</v>
      </c>
      <c r="I5161" t="s">
        <v>146</v>
      </c>
      <c r="J5161" t="s">
        <v>14711</v>
      </c>
      <c r="K5161" t="s">
        <v>28</v>
      </c>
    </row>
    <row r="5162" spans="1:11" x14ac:dyDescent="0.35">
      <c r="A5162">
        <v>5161</v>
      </c>
      <c r="B5162" t="s">
        <v>14712</v>
      </c>
      <c r="C5162">
        <v>24</v>
      </c>
      <c r="D5162" t="s">
        <v>14713</v>
      </c>
      <c r="E5162" t="s">
        <v>16</v>
      </c>
      <c r="F5162" t="s">
        <v>79</v>
      </c>
      <c r="G5162" t="s">
        <v>52</v>
      </c>
      <c r="H5162" t="s">
        <v>13</v>
      </c>
      <c r="I5162" t="s">
        <v>63</v>
      </c>
      <c r="J5162">
        <f>1-297-578-4272</f>
        <v>-5146</v>
      </c>
      <c r="K5162" t="s">
        <v>28</v>
      </c>
    </row>
    <row r="5163" spans="1:11" x14ac:dyDescent="0.35">
      <c r="A5163">
        <v>5162</v>
      </c>
      <c r="B5163" t="s">
        <v>14714</v>
      </c>
      <c r="C5163">
        <v>24</v>
      </c>
      <c r="D5163" t="s">
        <v>14715</v>
      </c>
      <c r="E5163" t="s">
        <v>22</v>
      </c>
      <c r="F5163" t="s">
        <v>13</v>
      </c>
      <c r="G5163" t="s">
        <v>15</v>
      </c>
      <c r="H5163" t="s">
        <v>16</v>
      </c>
      <c r="I5163" t="s">
        <v>153</v>
      </c>
      <c r="J5163">
        <v>5797384142</v>
      </c>
      <c r="K5163" t="s">
        <v>28</v>
      </c>
    </row>
    <row r="5164" spans="1:11" x14ac:dyDescent="0.35">
      <c r="A5164">
        <v>5163</v>
      </c>
      <c r="B5164" t="s">
        <v>14716</v>
      </c>
      <c r="C5164">
        <v>30</v>
      </c>
      <c r="D5164" t="s">
        <v>14717</v>
      </c>
      <c r="E5164" t="s">
        <v>34</v>
      </c>
      <c r="F5164" t="s">
        <v>177</v>
      </c>
      <c r="G5164" t="s">
        <v>15</v>
      </c>
      <c r="H5164" t="s">
        <v>16</v>
      </c>
      <c r="I5164" t="s">
        <v>146</v>
      </c>
      <c r="J5164">
        <v>325267267</v>
      </c>
      <c r="K5164" t="s">
        <v>76</v>
      </c>
    </row>
    <row r="5165" spans="1:11" x14ac:dyDescent="0.35">
      <c r="A5165">
        <v>5164</v>
      </c>
      <c r="B5165" t="s">
        <v>14718</v>
      </c>
      <c r="C5165">
        <v>22</v>
      </c>
      <c r="D5165" t="s">
        <v>14719</v>
      </c>
      <c r="E5165" t="s">
        <v>40</v>
      </c>
      <c r="F5165" t="s">
        <v>25</v>
      </c>
      <c r="G5165" t="s">
        <v>47</v>
      </c>
      <c r="H5165" t="s">
        <v>31</v>
      </c>
      <c r="I5165" t="s">
        <v>26</v>
      </c>
      <c r="J5165" t="s">
        <v>14720</v>
      </c>
      <c r="K5165" t="s">
        <v>19</v>
      </c>
    </row>
    <row r="5166" spans="1:11" x14ac:dyDescent="0.35">
      <c r="A5166">
        <v>5165</v>
      </c>
      <c r="B5166" t="s">
        <v>14721</v>
      </c>
      <c r="C5166">
        <v>24</v>
      </c>
      <c r="D5166" t="s">
        <v>14722</v>
      </c>
      <c r="E5166" t="s">
        <v>25</v>
      </c>
      <c r="F5166" t="s">
        <v>149</v>
      </c>
      <c r="G5166" t="s">
        <v>80</v>
      </c>
      <c r="H5166" t="s">
        <v>32</v>
      </c>
      <c r="I5166" t="s">
        <v>153</v>
      </c>
      <c r="J5166" t="s">
        <v>14723</v>
      </c>
      <c r="K5166" t="s">
        <v>19</v>
      </c>
    </row>
    <row r="5167" spans="1:11" x14ac:dyDescent="0.35">
      <c r="A5167">
        <v>5166</v>
      </c>
      <c r="B5167" t="s">
        <v>14724</v>
      </c>
      <c r="C5167">
        <v>25</v>
      </c>
      <c r="D5167" t="s">
        <v>14725</v>
      </c>
      <c r="E5167" t="s">
        <v>40</v>
      </c>
      <c r="F5167" t="s">
        <v>13</v>
      </c>
      <c r="G5167" t="s">
        <v>52</v>
      </c>
      <c r="H5167" t="s">
        <v>13</v>
      </c>
      <c r="I5167" t="s">
        <v>58</v>
      </c>
      <c r="J5167" t="s">
        <v>14726</v>
      </c>
      <c r="K5167" t="s">
        <v>44</v>
      </c>
    </row>
    <row r="5168" spans="1:11" x14ac:dyDescent="0.35">
      <c r="A5168">
        <v>5167</v>
      </c>
      <c r="B5168" t="s">
        <v>14727</v>
      </c>
      <c r="C5168">
        <v>28</v>
      </c>
      <c r="D5168" t="s">
        <v>14728</v>
      </c>
      <c r="E5168" t="s">
        <v>23</v>
      </c>
      <c r="F5168" t="s">
        <v>177</v>
      </c>
      <c r="G5168" t="s">
        <v>15</v>
      </c>
      <c r="H5168" t="s">
        <v>16</v>
      </c>
      <c r="I5168" t="s">
        <v>53</v>
      </c>
      <c r="J5168" t="s">
        <v>14729</v>
      </c>
      <c r="K5168" t="s">
        <v>28</v>
      </c>
    </row>
    <row r="5169" spans="1:11" x14ac:dyDescent="0.35">
      <c r="A5169">
        <v>5168</v>
      </c>
      <c r="B5169" t="s">
        <v>14730</v>
      </c>
      <c r="C5169">
        <v>25</v>
      </c>
      <c r="D5169" t="s">
        <v>14731</v>
      </c>
      <c r="E5169" t="s">
        <v>101</v>
      </c>
      <c r="F5169" t="s">
        <v>34</v>
      </c>
      <c r="G5169" t="s">
        <v>15</v>
      </c>
      <c r="H5169" t="s">
        <v>16</v>
      </c>
      <c r="I5169" t="s">
        <v>88</v>
      </c>
      <c r="J5169" t="s">
        <v>14732</v>
      </c>
      <c r="K5169" t="s">
        <v>44</v>
      </c>
    </row>
    <row r="5170" spans="1:11" x14ac:dyDescent="0.35">
      <c r="A5170">
        <v>5169</v>
      </c>
      <c r="B5170" t="s">
        <v>14733</v>
      </c>
      <c r="C5170">
        <v>20</v>
      </c>
      <c r="D5170" t="s">
        <v>14734</v>
      </c>
      <c r="E5170" t="s">
        <v>133</v>
      </c>
      <c r="F5170" t="s">
        <v>67</v>
      </c>
      <c r="G5170" t="s">
        <v>24</v>
      </c>
      <c r="H5170" t="s">
        <v>25</v>
      </c>
      <c r="I5170" t="s">
        <v>58</v>
      </c>
      <c r="J5170" t="s">
        <v>14735</v>
      </c>
      <c r="K5170" t="s">
        <v>28</v>
      </c>
    </row>
    <row r="5171" spans="1:11" x14ac:dyDescent="0.35">
      <c r="A5171">
        <v>5170</v>
      </c>
      <c r="B5171" t="s">
        <v>14736</v>
      </c>
      <c r="C5171">
        <v>29</v>
      </c>
      <c r="D5171" t="s">
        <v>14737</v>
      </c>
      <c r="E5171" t="s">
        <v>34</v>
      </c>
      <c r="F5171" t="s">
        <v>34</v>
      </c>
      <c r="G5171" t="s">
        <v>47</v>
      </c>
      <c r="H5171" t="s">
        <v>31</v>
      </c>
      <c r="I5171" t="s">
        <v>63</v>
      </c>
      <c r="J5171">
        <v>7907253228</v>
      </c>
      <c r="K5171" t="s">
        <v>19</v>
      </c>
    </row>
    <row r="5172" spans="1:11" x14ac:dyDescent="0.35">
      <c r="A5172">
        <v>5171</v>
      </c>
      <c r="B5172" t="s">
        <v>14738</v>
      </c>
      <c r="C5172">
        <v>25</v>
      </c>
      <c r="D5172" t="s">
        <v>14739</v>
      </c>
      <c r="E5172" t="s">
        <v>201</v>
      </c>
      <c r="F5172" t="s">
        <v>22</v>
      </c>
      <c r="G5172" t="s">
        <v>120</v>
      </c>
      <c r="H5172" t="s">
        <v>57</v>
      </c>
      <c r="I5172" t="s">
        <v>26</v>
      </c>
      <c r="J5172">
        <v>7820732070</v>
      </c>
      <c r="K5172" t="s">
        <v>37</v>
      </c>
    </row>
    <row r="5173" spans="1:11" x14ac:dyDescent="0.35">
      <c r="A5173">
        <v>5172</v>
      </c>
      <c r="B5173" t="s">
        <v>14740</v>
      </c>
      <c r="C5173">
        <v>28</v>
      </c>
      <c r="D5173" t="s">
        <v>14741</v>
      </c>
      <c r="E5173" t="s">
        <v>133</v>
      </c>
      <c r="F5173" t="s">
        <v>42</v>
      </c>
      <c r="G5173" t="s">
        <v>24</v>
      </c>
      <c r="H5173" t="s">
        <v>25</v>
      </c>
      <c r="I5173" t="s">
        <v>63</v>
      </c>
      <c r="J5173" t="s">
        <v>14742</v>
      </c>
      <c r="K5173" t="s">
        <v>44</v>
      </c>
    </row>
    <row r="5174" spans="1:11" x14ac:dyDescent="0.35">
      <c r="A5174">
        <v>5173</v>
      </c>
      <c r="B5174" t="s">
        <v>14743</v>
      </c>
      <c r="C5174">
        <v>30</v>
      </c>
      <c r="D5174" t="s">
        <v>14744</v>
      </c>
      <c r="E5174" t="s">
        <v>57</v>
      </c>
      <c r="F5174" t="s">
        <v>67</v>
      </c>
      <c r="G5174" t="s">
        <v>80</v>
      </c>
      <c r="H5174" t="s">
        <v>32</v>
      </c>
      <c r="I5174" t="s">
        <v>116</v>
      </c>
      <c r="J5174" t="s">
        <v>14745</v>
      </c>
      <c r="K5174" t="s">
        <v>44</v>
      </c>
    </row>
    <row r="5175" spans="1:11" x14ac:dyDescent="0.35">
      <c r="A5175">
        <v>5174</v>
      </c>
      <c r="B5175" t="s">
        <v>14746</v>
      </c>
      <c r="C5175">
        <v>23</v>
      </c>
      <c r="D5175" t="s">
        <v>14747</v>
      </c>
      <c r="E5175" t="s">
        <v>22</v>
      </c>
      <c r="F5175" t="s">
        <v>31</v>
      </c>
      <c r="G5175" t="s">
        <v>62</v>
      </c>
      <c r="H5175" t="s">
        <v>23</v>
      </c>
      <c r="I5175" t="s">
        <v>68</v>
      </c>
      <c r="J5175" t="s">
        <v>14748</v>
      </c>
      <c r="K5175" t="s">
        <v>44</v>
      </c>
    </row>
    <row r="5176" spans="1:11" x14ac:dyDescent="0.35">
      <c r="A5176">
        <v>5175</v>
      </c>
      <c r="B5176" t="s">
        <v>14749</v>
      </c>
      <c r="C5176">
        <v>20</v>
      </c>
      <c r="D5176" t="s">
        <v>14750</v>
      </c>
      <c r="E5176" t="s">
        <v>177</v>
      </c>
      <c r="F5176" t="s">
        <v>79</v>
      </c>
      <c r="G5176" t="s">
        <v>24</v>
      </c>
      <c r="H5176" t="s">
        <v>25</v>
      </c>
      <c r="I5176" t="s">
        <v>116</v>
      </c>
      <c r="J5176" t="s">
        <v>14751</v>
      </c>
      <c r="K5176" t="s">
        <v>28</v>
      </c>
    </row>
    <row r="5177" spans="1:11" x14ac:dyDescent="0.35">
      <c r="A5177">
        <v>5176</v>
      </c>
      <c r="B5177" t="s">
        <v>14752</v>
      </c>
      <c r="C5177">
        <v>29</v>
      </c>
      <c r="D5177" t="s">
        <v>14753</v>
      </c>
      <c r="E5177" t="s">
        <v>13</v>
      </c>
      <c r="F5177" t="s">
        <v>133</v>
      </c>
      <c r="G5177" t="s">
        <v>80</v>
      </c>
      <c r="H5177" t="s">
        <v>32</v>
      </c>
      <c r="I5177" t="s">
        <v>116</v>
      </c>
      <c r="J5177" t="s">
        <v>14754</v>
      </c>
      <c r="K5177" t="s">
        <v>28</v>
      </c>
    </row>
    <row r="5178" spans="1:11" x14ac:dyDescent="0.35">
      <c r="A5178">
        <v>5177</v>
      </c>
      <c r="B5178" t="s">
        <v>14755</v>
      </c>
      <c r="C5178">
        <v>26</v>
      </c>
      <c r="D5178" t="s">
        <v>14756</v>
      </c>
      <c r="E5178" t="s">
        <v>14</v>
      </c>
      <c r="F5178" t="s">
        <v>22</v>
      </c>
      <c r="G5178" t="s">
        <v>24</v>
      </c>
      <c r="H5178" t="s">
        <v>25</v>
      </c>
      <c r="I5178" t="s">
        <v>53</v>
      </c>
      <c r="J5178">
        <f>1-736-576-9559</f>
        <v>-10870</v>
      </c>
      <c r="K5178" t="s">
        <v>19</v>
      </c>
    </row>
    <row r="5179" spans="1:11" x14ac:dyDescent="0.35">
      <c r="A5179">
        <v>5178</v>
      </c>
      <c r="B5179" t="s">
        <v>14757</v>
      </c>
      <c r="C5179">
        <v>22</v>
      </c>
      <c r="D5179" t="s">
        <v>14758</v>
      </c>
      <c r="E5179" t="s">
        <v>32</v>
      </c>
      <c r="F5179" t="s">
        <v>149</v>
      </c>
      <c r="G5179" t="s">
        <v>33</v>
      </c>
      <c r="H5179" t="s">
        <v>34</v>
      </c>
      <c r="I5179" t="s">
        <v>88</v>
      </c>
      <c r="J5179" t="s">
        <v>14759</v>
      </c>
      <c r="K5179" t="s">
        <v>19</v>
      </c>
    </row>
    <row r="5180" spans="1:11" x14ac:dyDescent="0.35">
      <c r="A5180">
        <v>5179</v>
      </c>
      <c r="B5180" t="s">
        <v>14760</v>
      </c>
      <c r="C5180">
        <v>20</v>
      </c>
      <c r="D5180" t="s">
        <v>14761</v>
      </c>
      <c r="E5180" t="s">
        <v>16</v>
      </c>
      <c r="F5180" t="s">
        <v>40</v>
      </c>
      <c r="G5180" t="s">
        <v>15</v>
      </c>
      <c r="H5180" t="s">
        <v>16</v>
      </c>
      <c r="I5180" t="s">
        <v>68</v>
      </c>
      <c r="J5180" t="s">
        <v>14762</v>
      </c>
      <c r="K5180" t="s">
        <v>76</v>
      </c>
    </row>
    <row r="5181" spans="1:11" x14ac:dyDescent="0.35">
      <c r="A5181">
        <v>5180</v>
      </c>
      <c r="B5181" t="s">
        <v>14763</v>
      </c>
      <c r="C5181">
        <v>20</v>
      </c>
      <c r="D5181" t="s">
        <v>14764</v>
      </c>
      <c r="E5181" t="s">
        <v>16</v>
      </c>
      <c r="F5181" t="s">
        <v>34</v>
      </c>
      <c r="G5181" t="s">
        <v>24</v>
      </c>
      <c r="H5181" t="s">
        <v>25</v>
      </c>
      <c r="I5181" t="s">
        <v>58</v>
      </c>
      <c r="J5181" t="s">
        <v>14765</v>
      </c>
      <c r="K5181" t="s">
        <v>28</v>
      </c>
    </row>
    <row r="5182" spans="1:11" x14ac:dyDescent="0.35">
      <c r="A5182">
        <v>5181</v>
      </c>
      <c r="B5182" t="s">
        <v>14766</v>
      </c>
      <c r="C5182">
        <v>24</v>
      </c>
      <c r="D5182" t="s">
        <v>14767</v>
      </c>
      <c r="E5182" t="s">
        <v>201</v>
      </c>
      <c r="F5182" t="s">
        <v>31</v>
      </c>
      <c r="G5182" t="s">
        <v>87</v>
      </c>
      <c r="H5182" t="s">
        <v>79</v>
      </c>
      <c r="I5182" t="s">
        <v>146</v>
      </c>
      <c r="J5182">
        <v>9213859055</v>
      </c>
      <c r="K5182" t="s">
        <v>76</v>
      </c>
    </row>
    <row r="5183" spans="1:11" x14ac:dyDescent="0.35">
      <c r="A5183">
        <v>5182</v>
      </c>
      <c r="B5183" t="s">
        <v>14768</v>
      </c>
      <c r="C5183">
        <v>27</v>
      </c>
      <c r="D5183" t="s">
        <v>14769</v>
      </c>
      <c r="E5183" t="s">
        <v>31</v>
      </c>
      <c r="F5183" t="s">
        <v>67</v>
      </c>
      <c r="G5183" t="s">
        <v>80</v>
      </c>
      <c r="H5183" t="s">
        <v>32</v>
      </c>
      <c r="I5183" t="s">
        <v>58</v>
      </c>
      <c r="J5183" t="s">
        <v>14770</v>
      </c>
      <c r="K5183" t="s">
        <v>37</v>
      </c>
    </row>
    <row r="5184" spans="1:11" x14ac:dyDescent="0.35">
      <c r="A5184">
        <v>5183</v>
      </c>
      <c r="B5184" t="s">
        <v>14771</v>
      </c>
      <c r="C5184">
        <v>24</v>
      </c>
      <c r="D5184" t="s">
        <v>14772</v>
      </c>
      <c r="E5184" t="s">
        <v>13</v>
      </c>
      <c r="F5184" t="s">
        <v>16</v>
      </c>
      <c r="G5184" t="s">
        <v>33</v>
      </c>
      <c r="H5184" t="s">
        <v>34</v>
      </c>
      <c r="I5184" t="s">
        <v>153</v>
      </c>
      <c r="J5184" t="s">
        <v>14773</v>
      </c>
      <c r="K5184" t="s">
        <v>76</v>
      </c>
    </row>
    <row r="5185" spans="1:11" x14ac:dyDescent="0.35">
      <c r="A5185">
        <v>5184</v>
      </c>
      <c r="B5185" t="s">
        <v>14774</v>
      </c>
      <c r="C5185">
        <v>23</v>
      </c>
      <c r="D5185" t="s">
        <v>14775</v>
      </c>
      <c r="E5185" t="s">
        <v>31</v>
      </c>
      <c r="F5185" t="s">
        <v>79</v>
      </c>
      <c r="G5185" t="s">
        <v>87</v>
      </c>
      <c r="H5185" t="s">
        <v>79</v>
      </c>
      <c r="I5185" t="s">
        <v>146</v>
      </c>
      <c r="J5185" t="s">
        <v>14776</v>
      </c>
      <c r="K5185" t="s">
        <v>28</v>
      </c>
    </row>
    <row r="5186" spans="1:11" x14ac:dyDescent="0.35">
      <c r="A5186">
        <v>5185</v>
      </c>
      <c r="B5186" t="s">
        <v>14777</v>
      </c>
      <c r="C5186">
        <v>25</v>
      </c>
      <c r="D5186" t="s">
        <v>14778</v>
      </c>
      <c r="E5186" t="s">
        <v>169</v>
      </c>
      <c r="F5186" t="s">
        <v>42</v>
      </c>
      <c r="G5186" t="s">
        <v>52</v>
      </c>
      <c r="H5186" t="s">
        <v>13</v>
      </c>
      <c r="I5186" t="s">
        <v>17</v>
      </c>
      <c r="J5186" t="s">
        <v>14779</v>
      </c>
      <c r="K5186" t="s">
        <v>76</v>
      </c>
    </row>
    <row r="5187" spans="1:11" x14ac:dyDescent="0.35">
      <c r="A5187">
        <v>5186</v>
      </c>
      <c r="B5187" t="s">
        <v>14780</v>
      </c>
      <c r="C5187">
        <v>26</v>
      </c>
      <c r="D5187" t="s">
        <v>14781</v>
      </c>
      <c r="E5187" t="s">
        <v>40</v>
      </c>
      <c r="F5187" t="s">
        <v>34</v>
      </c>
      <c r="G5187" t="s">
        <v>87</v>
      </c>
      <c r="H5187" t="s">
        <v>79</v>
      </c>
      <c r="I5187" t="s">
        <v>63</v>
      </c>
      <c r="J5187">
        <v>5516480493</v>
      </c>
      <c r="K5187" t="s">
        <v>19</v>
      </c>
    </row>
    <row r="5188" spans="1:11" x14ac:dyDescent="0.35">
      <c r="A5188">
        <v>5187</v>
      </c>
      <c r="B5188" t="s">
        <v>14782</v>
      </c>
      <c r="C5188">
        <v>29</v>
      </c>
      <c r="D5188" t="s">
        <v>14783</v>
      </c>
      <c r="E5188" t="s">
        <v>177</v>
      </c>
      <c r="F5188" t="s">
        <v>16</v>
      </c>
      <c r="G5188" t="s">
        <v>62</v>
      </c>
      <c r="H5188" t="s">
        <v>23</v>
      </c>
      <c r="I5188" t="s">
        <v>26</v>
      </c>
      <c r="J5188" t="s">
        <v>14784</v>
      </c>
      <c r="K5188" t="s">
        <v>19</v>
      </c>
    </row>
    <row r="5189" spans="1:11" x14ac:dyDescent="0.35">
      <c r="A5189">
        <v>5188</v>
      </c>
      <c r="B5189" t="s">
        <v>14785</v>
      </c>
      <c r="C5189">
        <v>25</v>
      </c>
      <c r="D5189" t="s">
        <v>14786</v>
      </c>
      <c r="E5189" t="s">
        <v>32</v>
      </c>
      <c r="F5189" t="s">
        <v>42</v>
      </c>
      <c r="G5189" t="s">
        <v>62</v>
      </c>
      <c r="H5189" t="s">
        <v>23</v>
      </c>
      <c r="I5189" t="s">
        <v>146</v>
      </c>
      <c r="J5189" t="s">
        <v>14787</v>
      </c>
      <c r="K5189" t="s">
        <v>76</v>
      </c>
    </row>
    <row r="5190" spans="1:11" x14ac:dyDescent="0.35">
      <c r="A5190">
        <v>5189</v>
      </c>
      <c r="B5190" t="s">
        <v>14788</v>
      </c>
      <c r="C5190">
        <v>27</v>
      </c>
      <c r="D5190" t="s">
        <v>14789</v>
      </c>
      <c r="E5190" t="s">
        <v>16</v>
      </c>
      <c r="F5190" t="s">
        <v>149</v>
      </c>
      <c r="G5190" t="s">
        <v>80</v>
      </c>
      <c r="H5190" t="s">
        <v>32</v>
      </c>
      <c r="I5190" t="s">
        <v>58</v>
      </c>
      <c r="J5190" t="s">
        <v>14790</v>
      </c>
      <c r="K5190" t="s">
        <v>37</v>
      </c>
    </row>
    <row r="5191" spans="1:11" x14ac:dyDescent="0.35">
      <c r="A5191">
        <v>5190</v>
      </c>
      <c r="B5191" t="s">
        <v>14791</v>
      </c>
      <c r="C5191">
        <v>25</v>
      </c>
      <c r="D5191" t="s">
        <v>14792</v>
      </c>
      <c r="E5191" t="s">
        <v>201</v>
      </c>
      <c r="F5191" t="s">
        <v>32</v>
      </c>
      <c r="G5191" t="s">
        <v>52</v>
      </c>
      <c r="H5191" t="s">
        <v>13</v>
      </c>
      <c r="I5191" t="s">
        <v>26</v>
      </c>
      <c r="J5191" t="s">
        <v>14793</v>
      </c>
      <c r="K5191" t="s">
        <v>76</v>
      </c>
    </row>
    <row r="5192" spans="1:11" x14ac:dyDescent="0.35">
      <c r="A5192">
        <v>5191</v>
      </c>
      <c r="B5192" t="s">
        <v>14794</v>
      </c>
      <c r="C5192">
        <v>29</v>
      </c>
      <c r="D5192" t="s">
        <v>14795</v>
      </c>
      <c r="E5192" t="s">
        <v>32</v>
      </c>
      <c r="F5192" t="s">
        <v>16</v>
      </c>
      <c r="G5192" t="s">
        <v>87</v>
      </c>
      <c r="H5192" t="s">
        <v>79</v>
      </c>
      <c r="I5192" t="s">
        <v>116</v>
      </c>
      <c r="J5192">
        <v>7645682002</v>
      </c>
      <c r="K5192" t="s">
        <v>28</v>
      </c>
    </row>
    <row r="5193" spans="1:11" x14ac:dyDescent="0.35">
      <c r="A5193">
        <v>5192</v>
      </c>
      <c r="B5193" t="s">
        <v>14796</v>
      </c>
      <c r="C5193">
        <v>29</v>
      </c>
      <c r="D5193" t="s">
        <v>14797</v>
      </c>
      <c r="E5193" t="s">
        <v>31</v>
      </c>
      <c r="F5193" t="s">
        <v>67</v>
      </c>
      <c r="G5193" t="s">
        <v>52</v>
      </c>
      <c r="H5193" t="s">
        <v>13</v>
      </c>
      <c r="I5193" t="s">
        <v>26</v>
      </c>
      <c r="J5193" t="s">
        <v>14798</v>
      </c>
      <c r="K5193" t="s">
        <v>37</v>
      </c>
    </row>
    <row r="5194" spans="1:11" x14ac:dyDescent="0.35">
      <c r="A5194">
        <v>5193</v>
      </c>
      <c r="B5194" t="s">
        <v>14799</v>
      </c>
      <c r="C5194">
        <v>29</v>
      </c>
      <c r="D5194" t="s">
        <v>14800</v>
      </c>
      <c r="E5194" t="s">
        <v>31</v>
      </c>
      <c r="F5194" t="s">
        <v>177</v>
      </c>
      <c r="G5194" t="s">
        <v>33</v>
      </c>
      <c r="H5194" t="s">
        <v>34</v>
      </c>
      <c r="I5194" t="s">
        <v>58</v>
      </c>
      <c r="J5194" t="s">
        <v>14801</v>
      </c>
      <c r="K5194" t="s">
        <v>76</v>
      </c>
    </row>
    <row r="5195" spans="1:11" x14ac:dyDescent="0.35">
      <c r="A5195">
        <v>5194</v>
      </c>
      <c r="B5195" t="s">
        <v>14802</v>
      </c>
      <c r="C5195">
        <v>30</v>
      </c>
      <c r="D5195" t="s">
        <v>14803</v>
      </c>
      <c r="E5195" t="s">
        <v>79</v>
      </c>
      <c r="F5195" t="s">
        <v>42</v>
      </c>
      <c r="G5195" t="s">
        <v>80</v>
      </c>
      <c r="H5195" t="s">
        <v>32</v>
      </c>
      <c r="I5195" t="s">
        <v>63</v>
      </c>
      <c r="J5195" t="s">
        <v>14804</v>
      </c>
      <c r="K5195" t="s">
        <v>19</v>
      </c>
    </row>
    <row r="5196" spans="1:11" x14ac:dyDescent="0.35">
      <c r="A5196">
        <v>5195</v>
      </c>
      <c r="B5196" t="s">
        <v>14805</v>
      </c>
      <c r="C5196">
        <v>22</v>
      </c>
      <c r="D5196" t="s">
        <v>14806</v>
      </c>
      <c r="E5196" t="s">
        <v>34</v>
      </c>
      <c r="F5196" t="s">
        <v>23</v>
      </c>
      <c r="G5196" t="s">
        <v>24</v>
      </c>
      <c r="H5196" t="s">
        <v>25</v>
      </c>
      <c r="I5196" t="s">
        <v>88</v>
      </c>
      <c r="J5196" t="s">
        <v>14807</v>
      </c>
      <c r="K5196" t="s">
        <v>76</v>
      </c>
    </row>
    <row r="5197" spans="1:11" x14ac:dyDescent="0.35">
      <c r="A5197">
        <v>5196</v>
      </c>
      <c r="B5197" t="s">
        <v>14808</v>
      </c>
      <c r="C5197">
        <v>27</v>
      </c>
      <c r="D5197" t="s">
        <v>14809</v>
      </c>
      <c r="E5197" t="s">
        <v>14</v>
      </c>
      <c r="F5197" t="s">
        <v>133</v>
      </c>
      <c r="G5197" t="s">
        <v>47</v>
      </c>
      <c r="H5197" t="s">
        <v>31</v>
      </c>
      <c r="I5197" t="s">
        <v>91</v>
      </c>
      <c r="J5197" t="s">
        <v>14810</v>
      </c>
      <c r="K5197" t="s">
        <v>37</v>
      </c>
    </row>
    <row r="5198" spans="1:11" x14ac:dyDescent="0.35">
      <c r="A5198">
        <v>5197</v>
      </c>
      <c r="B5198" t="s">
        <v>14811</v>
      </c>
      <c r="C5198">
        <v>30</v>
      </c>
      <c r="D5198" t="s">
        <v>14812</v>
      </c>
      <c r="E5198" t="s">
        <v>23</v>
      </c>
      <c r="F5198" t="s">
        <v>40</v>
      </c>
      <c r="G5198" t="s">
        <v>52</v>
      </c>
      <c r="H5198" t="s">
        <v>13</v>
      </c>
      <c r="I5198" t="s">
        <v>35</v>
      </c>
      <c r="J5198" t="s">
        <v>14813</v>
      </c>
      <c r="K5198" t="s">
        <v>19</v>
      </c>
    </row>
    <row r="5199" spans="1:11" x14ac:dyDescent="0.35">
      <c r="A5199">
        <v>5198</v>
      </c>
      <c r="B5199" t="s">
        <v>14814</v>
      </c>
      <c r="C5199">
        <v>29</v>
      </c>
      <c r="D5199" t="s">
        <v>14815</v>
      </c>
      <c r="E5199" t="s">
        <v>32</v>
      </c>
      <c r="F5199" t="s">
        <v>79</v>
      </c>
      <c r="G5199" t="s">
        <v>15</v>
      </c>
      <c r="H5199" t="s">
        <v>16</v>
      </c>
      <c r="I5199" t="s">
        <v>153</v>
      </c>
      <c r="J5199" t="s">
        <v>14816</v>
      </c>
      <c r="K5199" t="s">
        <v>37</v>
      </c>
    </row>
    <row r="5200" spans="1:11" x14ac:dyDescent="0.35">
      <c r="A5200">
        <v>5199</v>
      </c>
      <c r="B5200" t="s">
        <v>14817</v>
      </c>
      <c r="C5200">
        <v>30</v>
      </c>
      <c r="D5200" t="s">
        <v>14818</v>
      </c>
      <c r="E5200" t="s">
        <v>79</v>
      </c>
      <c r="F5200" t="s">
        <v>22</v>
      </c>
      <c r="G5200" t="s">
        <v>62</v>
      </c>
      <c r="H5200" t="s">
        <v>23</v>
      </c>
      <c r="I5200" t="s">
        <v>88</v>
      </c>
      <c r="J5200" t="s">
        <v>14819</v>
      </c>
      <c r="K5200" t="s">
        <v>37</v>
      </c>
    </row>
    <row r="5201" spans="1:11" x14ac:dyDescent="0.35">
      <c r="A5201">
        <v>5200</v>
      </c>
      <c r="B5201" t="s">
        <v>14820</v>
      </c>
      <c r="C5201">
        <v>25</v>
      </c>
      <c r="D5201" t="s">
        <v>14821</v>
      </c>
      <c r="E5201" t="s">
        <v>13</v>
      </c>
      <c r="F5201" t="s">
        <v>149</v>
      </c>
      <c r="G5201" t="s">
        <v>33</v>
      </c>
      <c r="H5201" t="s">
        <v>34</v>
      </c>
      <c r="I5201" t="s">
        <v>91</v>
      </c>
      <c r="J5201" t="s">
        <v>14822</v>
      </c>
      <c r="K5201" t="s">
        <v>37</v>
      </c>
    </row>
    <row r="5202" spans="1:11" x14ac:dyDescent="0.35">
      <c r="A5202">
        <v>5201</v>
      </c>
      <c r="B5202" t="s">
        <v>14823</v>
      </c>
      <c r="C5202">
        <v>21</v>
      </c>
      <c r="D5202" t="s">
        <v>14824</v>
      </c>
      <c r="E5202" t="s">
        <v>16</v>
      </c>
      <c r="F5202" t="s">
        <v>42</v>
      </c>
      <c r="G5202" t="s">
        <v>15</v>
      </c>
      <c r="H5202" t="s">
        <v>16</v>
      </c>
      <c r="I5202" t="s">
        <v>48</v>
      </c>
      <c r="J5202" t="s">
        <v>14825</v>
      </c>
      <c r="K5202" t="s">
        <v>44</v>
      </c>
    </row>
    <row r="5203" spans="1:11" x14ac:dyDescent="0.35">
      <c r="A5203">
        <v>5202</v>
      </c>
      <c r="B5203" t="s">
        <v>14826</v>
      </c>
      <c r="C5203">
        <v>21</v>
      </c>
      <c r="D5203" t="s">
        <v>14827</v>
      </c>
      <c r="E5203" t="s">
        <v>14</v>
      </c>
      <c r="F5203" t="s">
        <v>57</v>
      </c>
      <c r="G5203" t="s">
        <v>120</v>
      </c>
      <c r="H5203" t="s">
        <v>57</v>
      </c>
      <c r="I5203" t="s">
        <v>170</v>
      </c>
      <c r="J5203" t="s">
        <v>14828</v>
      </c>
      <c r="K5203" t="s">
        <v>44</v>
      </c>
    </row>
    <row r="5204" spans="1:11" x14ac:dyDescent="0.35">
      <c r="A5204">
        <v>5203</v>
      </c>
      <c r="B5204" t="s">
        <v>14829</v>
      </c>
      <c r="C5204">
        <v>27</v>
      </c>
      <c r="D5204" t="s">
        <v>14830</v>
      </c>
      <c r="E5204" t="s">
        <v>40</v>
      </c>
      <c r="F5204" t="s">
        <v>14</v>
      </c>
      <c r="G5204" t="s">
        <v>120</v>
      </c>
      <c r="H5204" t="s">
        <v>57</v>
      </c>
      <c r="I5204" t="s">
        <v>58</v>
      </c>
      <c r="J5204" t="s">
        <v>14831</v>
      </c>
      <c r="K5204" t="s">
        <v>28</v>
      </c>
    </row>
    <row r="5205" spans="1:11" x14ac:dyDescent="0.35">
      <c r="A5205">
        <v>5204</v>
      </c>
      <c r="B5205" t="s">
        <v>14832</v>
      </c>
      <c r="C5205">
        <v>26</v>
      </c>
      <c r="D5205" t="s">
        <v>14833</v>
      </c>
      <c r="E5205" t="s">
        <v>169</v>
      </c>
      <c r="F5205" t="s">
        <v>25</v>
      </c>
      <c r="G5205" t="s">
        <v>87</v>
      </c>
      <c r="H5205" t="s">
        <v>79</v>
      </c>
      <c r="I5205" t="s">
        <v>17</v>
      </c>
      <c r="J5205">
        <f>1-867-687-5842</f>
        <v>-7395</v>
      </c>
      <c r="K5205" t="s">
        <v>76</v>
      </c>
    </row>
    <row r="5206" spans="1:11" x14ac:dyDescent="0.35">
      <c r="A5206">
        <v>5205</v>
      </c>
      <c r="B5206" t="s">
        <v>14834</v>
      </c>
      <c r="C5206">
        <v>24</v>
      </c>
      <c r="D5206" t="s">
        <v>14835</v>
      </c>
      <c r="E5206" t="s">
        <v>16</v>
      </c>
      <c r="F5206" t="s">
        <v>40</v>
      </c>
      <c r="G5206" t="s">
        <v>41</v>
      </c>
      <c r="H5206" t="s">
        <v>42</v>
      </c>
      <c r="I5206" t="s">
        <v>68</v>
      </c>
      <c r="J5206">
        <v>9557330728</v>
      </c>
      <c r="K5206" t="s">
        <v>44</v>
      </c>
    </row>
    <row r="5207" spans="1:11" x14ac:dyDescent="0.35">
      <c r="A5207">
        <v>5206</v>
      </c>
      <c r="B5207" t="s">
        <v>9938</v>
      </c>
      <c r="C5207">
        <v>27</v>
      </c>
      <c r="D5207" t="s">
        <v>14836</v>
      </c>
      <c r="E5207" t="s">
        <v>22</v>
      </c>
      <c r="F5207" t="s">
        <v>177</v>
      </c>
      <c r="G5207" t="s">
        <v>47</v>
      </c>
      <c r="H5207" t="s">
        <v>31</v>
      </c>
      <c r="I5207" t="s">
        <v>17</v>
      </c>
      <c r="J5207" t="s">
        <v>14837</v>
      </c>
      <c r="K5207" t="s">
        <v>28</v>
      </c>
    </row>
    <row r="5208" spans="1:11" x14ac:dyDescent="0.35">
      <c r="A5208">
        <v>5207</v>
      </c>
      <c r="B5208" t="s">
        <v>14838</v>
      </c>
      <c r="C5208">
        <v>25</v>
      </c>
      <c r="D5208" t="s">
        <v>14839</v>
      </c>
      <c r="E5208" t="s">
        <v>101</v>
      </c>
      <c r="F5208" t="s">
        <v>177</v>
      </c>
      <c r="G5208" t="s">
        <v>15</v>
      </c>
      <c r="H5208" t="s">
        <v>16</v>
      </c>
      <c r="I5208" t="s">
        <v>88</v>
      </c>
      <c r="J5208" t="s">
        <v>14840</v>
      </c>
      <c r="K5208" t="s">
        <v>37</v>
      </c>
    </row>
    <row r="5209" spans="1:11" x14ac:dyDescent="0.35">
      <c r="A5209">
        <v>5208</v>
      </c>
      <c r="B5209" t="s">
        <v>14841</v>
      </c>
      <c r="C5209">
        <v>28</v>
      </c>
      <c r="D5209" t="s">
        <v>14842</v>
      </c>
      <c r="E5209" t="s">
        <v>67</v>
      </c>
      <c r="F5209" t="s">
        <v>16</v>
      </c>
      <c r="G5209" t="s">
        <v>24</v>
      </c>
      <c r="H5209" t="s">
        <v>25</v>
      </c>
      <c r="I5209" t="s">
        <v>58</v>
      </c>
      <c r="J5209" t="s">
        <v>14843</v>
      </c>
      <c r="K5209" t="s">
        <v>19</v>
      </c>
    </row>
    <row r="5210" spans="1:11" x14ac:dyDescent="0.35">
      <c r="A5210">
        <v>5209</v>
      </c>
      <c r="B5210" t="s">
        <v>14844</v>
      </c>
      <c r="C5210">
        <v>29</v>
      </c>
      <c r="D5210" t="s">
        <v>14845</v>
      </c>
      <c r="E5210" t="s">
        <v>13</v>
      </c>
      <c r="F5210" t="s">
        <v>79</v>
      </c>
      <c r="G5210" t="s">
        <v>24</v>
      </c>
      <c r="H5210" t="s">
        <v>25</v>
      </c>
      <c r="I5210" t="s">
        <v>58</v>
      </c>
      <c r="J5210" t="s">
        <v>14846</v>
      </c>
      <c r="K5210" t="s">
        <v>28</v>
      </c>
    </row>
    <row r="5211" spans="1:11" x14ac:dyDescent="0.35">
      <c r="A5211">
        <v>5210</v>
      </c>
      <c r="B5211" t="s">
        <v>14847</v>
      </c>
      <c r="C5211">
        <v>28</v>
      </c>
      <c r="D5211" t="s">
        <v>14848</v>
      </c>
      <c r="E5211" t="s">
        <v>169</v>
      </c>
      <c r="F5211" t="s">
        <v>16</v>
      </c>
      <c r="G5211" t="s">
        <v>52</v>
      </c>
      <c r="H5211" t="s">
        <v>13</v>
      </c>
      <c r="I5211" t="s">
        <v>68</v>
      </c>
      <c r="J5211" t="s">
        <v>14849</v>
      </c>
      <c r="K5211" t="s">
        <v>19</v>
      </c>
    </row>
    <row r="5212" spans="1:11" x14ac:dyDescent="0.35">
      <c r="A5212">
        <v>5211</v>
      </c>
      <c r="B5212" t="s">
        <v>14850</v>
      </c>
      <c r="C5212">
        <v>20</v>
      </c>
      <c r="D5212" t="s">
        <v>14851</v>
      </c>
      <c r="E5212" t="s">
        <v>22</v>
      </c>
      <c r="F5212" t="s">
        <v>201</v>
      </c>
      <c r="G5212" t="s">
        <v>24</v>
      </c>
      <c r="H5212" t="s">
        <v>25</v>
      </c>
      <c r="I5212" t="s">
        <v>68</v>
      </c>
      <c r="J5212" t="s">
        <v>14852</v>
      </c>
      <c r="K5212" t="s">
        <v>37</v>
      </c>
    </row>
    <row r="5213" spans="1:11" x14ac:dyDescent="0.35">
      <c r="A5213">
        <v>5212</v>
      </c>
      <c r="B5213" t="s">
        <v>14853</v>
      </c>
      <c r="C5213">
        <v>23</v>
      </c>
      <c r="D5213" t="s">
        <v>14854</v>
      </c>
      <c r="E5213" t="s">
        <v>13</v>
      </c>
      <c r="F5213" t="s">
        <v>34</v>
      </c>
      <c r="G5213" t="s">
        <v>120</v>
      </c>
      <c r="H5213" t="s">
        <v>57</v>
      </c>
      <c r="I5213" t="s">
        <v>35</v>
      </c>
      <c r="J5213" t="s">
        <v>14855</v>
      </c>
      <c r="K5213" t="s">
        <v>76</v>
      </c>
    </row>
    <row r="5214" spans="1:11" x14ac:dyDescent="0.35">
      <c r="A5214">
        <v>5213</v>
      </c>
      <c r="B5214" t="s">
        <v>14856</v>
      </c>
      <c r="C5214">
        <v>29</v>
      </c>
      <c r="D5214" t="s">
        <v>14857</v>
      </c>
      <c r="E5214" t="s">
        <v>149</v>
      </c>
      <c r="F5214" t="s">
        <v>31</v>
      </c>
      <c r="G5214" t="s">
        <v>33</v>
      </c>
      <c r="H5214" t="s">
        <v>34</v>
      </c>
      <c r="I5214" t="s">
        <v>116</v>
      </c>
      <c r="J5214" t="s">
        <v>14858</v>
      </c>
      <c r="K5214" t="s">
        <v>37</v>
      </c>
    </row>
    <row r="5215" spans="1:11" x14ac:dyDescent="0.35">
      <c r="A5215">
        <v>5214</v>
      </c>
      <c r="B5215" t="s">
        <v>14859</v>
      </c>
      <c r="C5215">
        <v>29</v>
      </c>
      <c r="D5215" t="s">
        <v>14860</v>
      </c>
      <c r="E5215" t="s">
        <v>133</v>
      </c>
      <c r="F5215" t="s">
        <v>42</v>
      </c>
      <c r="G5215" t="s">
        <v>87</v>
      </c>
      <c r="H5215" t="s">
        <v>79</v>
      </c>
      <c r="I5215" t="s">
        <v>91</v>
      </c>
      <c r="J5215" t="s">
        <v>14861</v>
      </c>
      <c r="K5215" t="s">
        <v>44</v>
      </c>
    </row>
    <row r="5216" spans="1:11" x14ac:dyDescent="0.35">
      <c r="A5216">
        <v>5215</v>
      </c>
      <c r="B5216" t="s">
        <v>14862</v>
      </c>
      <c r="C5216">
        <v>23</v>
      </c>
      <c r="D5216" t="s">
        <v>14863</v>
      </c>
      <c r="E5216" t="s">
        <v>201</v>
      </c>
      <c r="F5216" t="s">
        <v>133</v>
      </c>
      <c r="G5216" t="s">
        <v>120</v>
      </c>
      <c r="H5216" t="s">
        <v>57</v>
      </c>
      <c r="I5216" t="s">
        <v>170</v>
      </c>
      <c r="J5216" t="s">
        <v>14864</v>
      </c>
      <c r="K5216" t="s">
        <v>44</v>
      </c>
    </row>
    <row r="5217" spans="1:11" x14ac:dyDescent="0.35">
      <c r="A5217">
        <v>5216</v>
      </c>
      <c r="B5217" t="s">
        <v>14865</v>
      </c>
      <c r="C5217">
        <v>27</v>
      </c>
      <c r="D5217" t="s">
        <v>14866</v>
      </c>
      <c r="E5217" t="s">
        <v>149</v>
      </c>
      <c r="F5217" t="s">
        <v>149</v>
      </c>
      <c r="G5217" t="s">
        <v>87</v>
      </c>
      <c r="H5217" t="s">
        <v>79</v>
      </c>
      <c r="I5217" t="s">
        <v>48</v>
      </c>
      <c r="J5217" t="s">
        <v>14867</v>
      </c>
      <c r="K5217" t="s">
        <v>44</v>
      </c>
    </row>
    <row r="5218" spans="1:11" x14ac:dyDescent="0.35">
      <c r="A5218">
        <v>5217</v>
      </c>
      <c r="B5218" t="s">
        <v>14868</v>
      </c>
      <c r="C5218">
        <v>30</v>
      </c>
      <c r="D5218" t="s">
        <v>14869</v>
      </c>
      <c r="E5218" t="s">
        <v>201</v>
      </c>
      <c r="F5218" t="s">
        <v>169</v>
      </c>
      <c r="G5218" t="s">
        <v>120</v>
      </c>
      <c r="H5218" t="s">
        <v>57</v>
      </c>
      <c r="I5218" t="s">
        <v>63</v>
      </c>
      <c r="J5218" t="s">
        <v>14870</v>
      </c>
      <c r="K5218" t="s">
        <v>76</v>
      </c>
    </row>
    <row r="5219" spans="1:11" x14ac:dyDescent="0.35">
      <c r="A5219">
        <v>5218</v>
      </c>
      <c r="B5219" t="s">
        <v>14871</v>
      </c>
      <c r="C5219">
        <v>29</v>
      </c>
      <c r="D5219" t="s">
        <v>14872</v>
      </c>
      <c r="E5219" t="s">
        <v>31</v>
      </c>
      <c r="F5219" t="s">
        <v>32</v>
      </c>
      <c r="G5219" t="s">
        <v>41</v>
      </c>
      <c r="H5219" t="s">
        <v>42</v>
      </c>
      <c r="I5219" t="s">
        <v>17</v>
      </c>
      <c r="J5219" t="s">
        <v>14873</v>
      </c>
      <c r="K5219" t="s">
        <v>44</v>
      </c>
    </row>
    <row r="5220" spans="1:11" x14ac:dyDescent="0.35">
      <c r="A5220">
        <v>5219</v>
      </c>
      <c r="B5220" t="s">
        <v>14874</v>
      </c>
      <c r="C5220">
        <v>22</v>
      </c>
      <c r="D5220" t="s">
        <v>14875</v>
      </c>
      <c r="E5220" t="s">
        <v>79</v>
      </c>
      <c r="F5220" t="s">
        <v>13</v>
      </c>
      <c r="G5220" t="s">
        <v>87</v>
      </c>
      <c r="H5220" t="s">
        <v>79</v>
      </c>
      <c r="I5220" t="s">
        <v>26</v>
      </c>
      <c r="J5220" t="s">
        <v>14876</v>
      </c>
      <c r="K5220" t="s">
        <v>19</v>
      </c>
    </row>
    <row r="5221" spans="1:11" x14ac:dyDescent="0.35">
      <c r="A5221">
        <v>5220</v>
      </c>
      <c r="B5221" t="s">
        <v>14877</v>
      </c>
      <c r="C5221">
        <v>28</v>
      </c>
      <c r="D5221" t="s">
        <v>14878</v>
      </c>
      <c r="E5221" t="s">
        <v>149</v>
      </c>
      <c r="F5221" t="s">
        <v>201</v>
      </c>
      <c r="G5221" t="s">
        <v>47</v>
      </c>
      <c r="H5221" t="s">
        <v>31</v>
      </c>
      <c r="I5221" t="s">
        <v>116</v>
      </c>
      <c r="J5221">
        <f>1-206-368-3741</f>
        <v>-4314</v>
      </c>
      <c r="K5221" t="s">
        <v>28</v>
      </c>
    </row>
    <row r="5222" spans="1:11" x14ac:dyDescent="0.35">
      <c r="A5222">
        <v>5221</v>
      </c>
      <c r="B5222" t="s">
        <v>14879</v>
      </c>
      <c r="C5222">
        <v>20</v>
      </c>
      <c r="D5222" t="s">
        <v>14880</v>
      </c>
      <c r="E5222" t="s">
        <v>149</v>
      </c>
      <c r="F5222" t="s">
        <v>133</v>
      </c>
      <c r="G5222" t="s">
        <v>41</v>
      </c>
      <c r="H5222" t="s">
        <v>42</v>
      </c>
      <c r="I5222" t="s">
        <v>146</v>
      </c>
      <c r="J5222" t="s">
        <v>14881</v>
      </c>
      <c r="K5222" t="s">
        <v>44</v>
      </c>
    </row>
    <row r="5223" spans="1:11" x14ac:dyDescent="0.35">
      <c r="A5223">
        <v>5222</v>
      </c>
      <c r="B5223" t="s">
        <v>14882</v>
      </c>
      <c r="C5223">
        <v>28</v>
      </c>
      <c r="D5223" t="s">
        <v>14883</v>
      </c>
      <c r="E5223" t="s">
        <v>40</v>
      </c>
      <c r="F5223" t="s">
        <v>22</v>
      </c>
      <c r="G5223" t="s">
        <v>47</v>
      </c>
      <c r="H5223" t="s">
        <v>31</v>
      </c>
      <c r="I5223" t="s">
        <v>102</v>
      </c>
      <c r="J5223" t="s">
        <v>14884</v>
      </c>
      <c r="K5223" t="s">
        <v>76</v>
      </c>
    </row>
    <row r="5224" spans="1:11" x14ac:dyDescent="0.35">
      <c r="A5224">
        <v>5223</v>
      </c>
      <c r="B5224" t="s">
        <v>14885</v>
      </c>
      <c r="C5224">
        <v>29</v>
      </c>
      <c r="D5224" t="s">
        <v>14886</v>
      </c>
      <c r="E5224" t="s">
        <v>32</v>
      </c>
      <c r="F5224" t="s">
        <v>23</v>
      </c>
      <c r="G5224" t="s">
        <v>80</v>
      </c>
      <c r="H5224" t="s">
        <v>32</v>
      </c>
      <c r="I5224" t="s">
        <v>153</v>
      </c>
      <c r="J5224" t="s">
        <v>14887</v>
      </c>
      <c r="K5224" t="s">
        <v>37</v>
      </c>
    </row>
    <row r="5225" spans="1:11" x14ac:dyDescent="0.35">
      <c r="A5225">
        <v>5224</v>
      </c>
      <c r="B5225" t="s">
        <v>14888</v>
      </c>
      <c r="C5225">
        <v>20</v>
      </c>
      <c r="D5225" t="s">
        <v>14889</v>
      </c>
      <c r="E5225" t="s">
        <v>133</v>
      </c>
      <c r="F5225" t="s">
        <v>23</v>
      </c>
      <c r="G5225" t="s">
        <v>62</v>
      </c>
      <c r="H5225" t="s">
        <v>23</v>
      </c>
      <c r="I5225" t="s">
        <v>26</v>
      </c>
      <c r="J5225" t="s">
        <v>14890</v>
      </c>
      <c r="K5225" t="s">
        <v>44</v>
      </c>
    </row>
    <row r="5226" spans="1:11" x14ac:dyDescent="0.35">
      <c r="A5226">
        <v>5225</v>
      </c>
      <c r="B5226" t="s">
        <v>14891</v>
      </c>
      <c r="C5226">
        <v>22</v>
      </c>
      <c r="D5226" t="s">
        <v>14892</v>
      </c>
      <c r="E5226" t="s">
        <v>16</v>
      </c>
      <c r="F5226" t="s">
        <v>149</v>
      </c>
      <c r="G5226" t="s">
        <v>15</v>
      </c>
      <c r="H5226" t="s">
        <v>16</v>
      </c>
      <c r="I5226" t="s">
        <v>91</v>
      </c>
      <c r="J5226" t="s">
        <v>14893</v>
      </c>
      <c r="K5226" t="s">
        <v>28</v>
      </c>
    </row>
    <row r="5227" spans="1:11" x14ac:dyDescent="0.35">
      <c r="A5227">
        <v>5226</v>
      </c>
      <c r="B5227" t="s">
        <v>14894</v>
      </c>
      <c r="C5227">
        <v>29</v>
      </c>
      <c r="D5227" t="s">
        <v>14895</v>
      </c>
      <c r="E5227" t="s">
        <v>149</v>
      </c>
      <c r="F5227" t="s">
        <v>42</v>
      </c>
      <c r="G5227" t="s">
        <v>120</v>
      </c>
      <c r="H5227" t="s">
        <v>57</v>
      </c>
      <c r="I5227" t="s">
        <v>88</v>
      </c>
      <c r="J5227">
        <v>6933582542</v>
      </c>
      <c r="K5227" t="s">
        <v>44</v>
      </c>
    </row>
    <row r="5228" spans="1:11" x14ac:dyDescent="0.35">
      <c r="A5228">
        <v>5227</v>
      </c>
      <c r="B5228" t="s">
        <v>14896</v>
      </c>
      <c r="C5228">
        <v>28</v>
      </c>
      <c r="D5228" t="s">
        <v>14897</v>
      </c>
      <c r="E5228" t="s">
        <v>14</v>
      </c>
      <c r="F5228" t="s">
        <v>57</v>
      </c>
      <c r="G5228" t="s">
        <v>80</v>
      </c>
      <c r="H5228" t="s">
        <v>32</v>
      </c>
      <c r="I5228" t="s">
        <v>48</v>
      </c>
      <c r="J5228">
        <v>3695281857</v>
      </c>
      <c r="K5228" t="s">
        <v>76</v>
      </c>
    </row>
    <row r="5229" spans="1:11" x14ac:dyDescent="0.35">
      <c r="A5229">
        <v>5228</v>
      </c>
      <c r="B5229" t="s">
        <v>14898</v>
      </c>
      <c r="C5229">
        <v>27</v>
      </c>
      <c r="D5229" t="s">
        <v>14899</v>
      </c>
      <c r="E5229" t="s">
        <v>40</v>
      </c>
      <c r="F5229" t="s">
        <v>177</v>
      </c>
      <c r="G5229" t="s">
        <v>62</v>
      </c>
      <c r="H5229" t="s">
        <v>23</v>
      </c>
      <c r="I5229" t="s">
        <v>63</v>
      </c>
      <c r="J5229" t="s">
        <v>14900</v>
      </c>
      <c r="K5229" t="s">
        <v>19</v>
      </c>
    </row>
    <row r="5230" spans="1:11" x14ac:dyDescent="0.35">
      <c r="A5230">
        <v>5229</v>
      </c>
      <c r="B5230" t="s">
        <v>14901</v>
      </c>
      <c r="C5230">
        <v>29</v>
      </c>
      <c r="D5230" t="s">
        <v>14902</v>
      </c>
      <c r="E5230" t="s">
        <v>23</v>
      </c>
      <c r="F5230" t="s">
        <v>16</v>
      </c>
      <c r="G5230" t="s">
        <v>15</v>
      </c>
      <c r="H5230" t="s">
        <v>16</v>
      </c>
      <c r="I5230" t="s">
        <v>26</v>
      </c>
      <c r="J5230">
        <v>1917019552</v>
      </c>
      <c r="K5230" t="s">
        <v>37</v>
      </c>
    </row>
    <row r="5231" spans="1:11" x14ac:dyDescent="0.35">
      <c r="A5231">
        <v>5230</v>
      </c>
      <c r="B5231" t="s">
        <v>1593</v>
      </c>
      <c r="C5231">
        <v>22</v>
      </c>
      <c r="D5231" t="s">
        <v>14903</v>
      </c>
      <c r="E5231" t="s">
        <v>169</v>
      </c>
      <c r="F5231" t="s">
        <v>40</v>
      </c>
      <c r="G5231" t="s">
        <v>41</v>
      </c>
      <c r="H5231" t="s">
        <v>42</v>
      </c>
      <c r="I5231" t="s">
        <v>146</v>
      </c>
      <c r="J5231" t="s">
        <v>14904</v>
      </c>
      <c r="K5231" t="s">
        <v>19</v>
      </c>
    </row>
    <row r="5232" spans="1:11" x14ac:dyDescent="0.35">
      <c r="A5232">
        <v>5231</v>
      </c>
      <c r="B5232" t="s">
        <v>14905</v>
      </c>
      <c r="C5232">
        <v>29</v>
      </c>
      <c r="D5232" t="s">
        <v>14906</v>
      </c>
      <c r="E5232" t="s">
        <v>79</v>
      </c>
      <c r="F5232" t="s">
        <v>34</v>
      </c>
      <c r="G5232" t="s">
        <v>87</v>
      </c>
      <c r="H5232" t="s">
        <v>79</v>
      </c>
      <c r="I5232" t="s">
        <v>153</v>
      </c>
      <c r="J5232" t="s">
        <v>14907</v>
      </c>
      <c r="K5232" t="s">
        <v>19</v>
      </c>
    </row>
    <row r="5233" spans="1:11" x14ac:dyDescent="0.35">
      <c r="A5233">
        <v>5232</v>
      </c>
      <c r="B5233" t="s">
        <v>14908</v>
      </c>
      <c r="C5233">
        <v>25</v>
      </c>
      <c r="D5233" t="s">
        <v>14909</v>
      </c>
      <c r="E5233" t="s">
        <v>34</v>
      </c>
      <c r="F5233" t="s">
        <v>79</v>
      </c>
      <c r="G5233" t="s">
        <v>62</v>
      </c>
      <c r="H5233" t="s">
        <v>23</v>
      </c>
      <c r="I5233" t="s">
        <v>88</v>
      </c>
      <c r="J5233" t="s">
        <v>14910</v>
      </c>
      <c r="K5233" t="s">
        <v>76</v>
      </c>
    </row>
    <row r="5234" spans="1:11" x14ac:dyDescent="0.35">
      <c r="A5234">
        <v>5233</v>
      </c>
      <c r="B5234" t="s">
        <v>14911</v>
      </c>
      <c r="C5234">
        <v>24</v>
      </c>
      <c r="D5234" t="s">
        <v>14912</v>
      </c>
      <c r="E5234" t="s">
        <v>169</v>
      </c>
      <c r="F5234" t="s">
        <v>79</v>
      </c>
      <c r="G5234" t="s">
        <v>24</v>
      </c>
      <c r="H5234" t="s">
        <v>25</v>
      </c>
      <c r="I5234" t="s">
        <v>170</v>
      </c>
      <c r="J5234" t="s">
        <v>14913</v>
      </c>
      <c r="K5234" t="s">
        <v>19</v>
      </c>
    </row>
    <row r="5235" spans="1:11" x14ac:dyDescent="0.35">
      <c r="A5235">
        <v>5234</v>
      </c>
      <c r="B5235" t="s">
        <v>14914</v>
      </c>
      <c r="C5235">
        <v>30</v>
      </c>
      <c r="D5235" t="s">
        <v>14915</v>
      </c>
      <c r="E5235" t="s">
        <v>13</v>
      </c>
      <c r="F5235" t="s">
        <v>57</v>
      </c>
      <c r="G5235" t="s">
        <v>80</v>
      </c>
      <c r="H5235" t="s">
        <v>32</v>
      </c>
      <c r="I5235" t="s">
        <v>48</v>
      </c>
      <c r="J5235">
        <v>130793594</v>
      </c>
      <c r="K5235" t="s">
        <v>37</v>
      </c>
    </row>
    <row r="5236" spans="1:11" x14ac:dyDescent="0.35">
      <c r="A5236">
        <v>5235</v>
      </c>
      <c r="B5236" t="s">
        <v>14916</v>
      </c>
      <c r="C5236">
        <v>24</v>
      </c>
      <c r="D5236" t="s">
        <v>14917</v>
      </c>
      <c r="E5236" t="s">
        <v>57</v>
      </c>
      <c r="F5236" t="s">
        <v>23</v>
      </c>
      <c r="G5236" t="s">
        <v>62</v>
      </c>
      <c r="H5236" t="s">
        <v>23</v>
      </c>
      <c r="I5236" t="s">
        <v>63</v>
      </c>
      <c r="J5236" t="s">
        <v>14918</v>
      </c>
      <c r="K5236" t="s">
        <v>37</v>
      </c>
    </row>
    <row r="5237" spans="1:11" x14ac:dyDescent="0.35">
      <c r="A5237">
        <v>5236</v>
      </c>
      <c r="B5237" t="s">
        <v>1037</v>
      </c>
      <c r="C5237">
        <v>30</v>
      </c>
      <c r="D5237" t="s">
        <v>14919</v>
      </c>
      <c r="E5237" t="s">
        <v>16</v>
      </c>
      <c r="F5237" t="s">
        <v>133</v>
      </c>
      <c r="G5237" t="s">
        <v>120</v>
      </c>
      <c r="H5237" t="s">
        <v>57</v>
      </c>
      <c r="I5237" t="s">
        <v>91</v>
      </c>
      <c r="J5237" t="s">
        <v>14920</v>
      </c>
      <c r="K5237" t="s">
        <v>76</v>
      </c>
    </row>
    <row r="5238" spans="1:11" x14ac:dyDescent="0.35">
      <c r="A5238">
        <v>5237</v>
      </c>
      <c r="B5238" t="s">
        <v>14921</v>
      </c>
      <c r="C5238">
        <v>27</v>
      </c>
      <c r="D5238" t="s">
        <v>14922</v>
      </c>
      <c r="E5238" t="s">
        <v>22</v>
      </c>
      <c r="F5238" t="s">
        <v>23</v>
      </c>
      <c r="G5238" t="s">
        <v>120</v>
      </c>
      <c r="H5238" t="s">
        <v>57</v>
      </c>
      <c r="I5238" t="s">
        <v>88</v>
      </c>
      <c r="J5238" t="s">
        <v>14923</v>
      </c>
      <c r="K5238" t="s">
        <v>19</v>
      </c>
    </row>
    <row r="5239" spans="1:11" x14ac:dyDescent="0.35">
      <c r="A5239">
        <v>5238</v>
      </c>
      <c r="B5239" t="s">
        <v>14924</v>
      </c>
      <c r="C5239">
        <v>20</v>
      </c>
      <c r="D5239" t="s">
        <v>14925</v>
      </c>
      <c r="E5239" t="s">
        <v>149</v>
      </c>
      <c r="F5239" t="s">
        <v>133</v>
      </c>
      <c r="G5239" t="s">
        <v>120</v>
      </c>
      <c r="H5239" t="s">
        <v>57</v>
      </c>
      <c r="I5239" t="s">
        <v>35</v>
      </c>
      <c r="J5239" t="s">
        <v>14926</v>
      </c>
      <c r="K5239" t="s">
        <v>44</v>
      </c>
    </row>
    <row r="5240" spans="1:11" x14ac:dyDescent="0.35">
      <c r="A5240">
        <v>5239</v>
      </c>
      <c r="B5240" t="s">
        <v>6106</v>
      </c>
      <c r="C5240">
        <v>22</v>
      </c>
      <c r="D5240" t="s">
        <v>14927</v>
      </c>
      <c r="E5240" t="s">
        <v>13</v>
      </c>
      <c r="F5240" t="s">
        <v>34</v>
      </c>
      <c r="G5240" t="s">
        <v>52</v>
      </c>
      <c r="H5240" t="s">
        <v>13</v>
      </c>
      <c r="I5240" t="s">
        <v>91</v>
      </c>
      <c r="J5240" t="s">
        <v>14928</v>
      </c>
      <c r="K5240" t="s">
        <v>28</v>
      </c>
    </row>
    <row r="5241" spans="1:11" x14ac:dyDescent="0.35">
      <c r="A5241">
        <v>5240</v>
      </c>
      <c r="B5241" t="s">
        <v>14929</v>
      </c>
      <c r="C5241">
        <v>22</v>
      </c>
      <c r="D5241" t="s">
        <v>14930</v>
      </c>
      <c r="E5241" t="s">
        <v>13</v>
      </c>
      <c r="F5241" t="s">
        <v>40</v>
      </c>
      <c r="G5241" t="s">
        <v>87</v>
      </c>
      <c r="H5241" t="s">
        <v>79</v>
      </c>
      <c r="I5241" t="s">
        <v>17</v>
      </c>
      <c r="J5241" t="s">
        <v>14931</v>
      </c>
      <c r="K5241" t="s">
        <v>28</v>
      </c>
    </row>
    <row r="5242" spans="1:11" x14ac:dyDescent="0.35">
      <c r="A5242">
        <v>5241</v>
      </c>
      <c r="B5242" t="s">
        <v>14932</v>
      </c>
      <c r="C5242">
        <v>23</v>
      </c>
      <c r="D5242" t="s">
        <v>14933</v>
      </c>
      <c r="E5242" t="s">
        <v>42</v>
      </c>
      <c r="F5242" t="s">
        <v>40</v>
      </c>
      <c r="G5242" t="s">
        <v>33</v>
      </c>
      <c r="H5242" t="s">
        <v>34</v>
      </c>
      <c r="I5242" t="s">
        <v>68</v>
      </c>
      <c r="J5242" t="s">
        <v>14934</v>
      </c>
      <c r="K5242" t="s">
        <v>76</v>
      </c>
    </row>
    <row r="5243" spans="1:11" x14ac:dyDescent="0.35">
      <c r="A5243">
        <v>5242</v>
      </c>
      <c r="B5243" t="s">
        <v>14935</v>
      </c>
      <c r="C5243">
        <v>21</v>
      </c>
      <c r="D5243" t="s">
        <v>14936</v>
      </c>
      <c r="E5243" t="s">
        <v>57</v>
      </c>
      <c r="F5243" t="s">
        <v>133</v>
      </c>
      <c r="G5243" t="s">
        <v>87</v>
      </c>
      <c r="H5243" t="s">
        <v>79</v>
      </c>
      <c r="I5243" t="s">
        <v>63</v>
      </c>
      <c r="J5243" t="s">
        <v>14937</v>
      </c>
      <c r="K5243" t="s">
        <v>37</v>
      </c>
    </row>
    <row r="5244" spans="1:11" x14ac:dyDescent="0.35">
      <c r="A5244">
        <v>5243</v>
      </c>
      <c r="B5244" t="s">
        <v>14938</v>
      </c>
      <c r="C5244">
        <v>25</v>
      </c>
      <c r="D5244" t="s">
        <v>14939</v>
      </c>
      <c r="E5244" t="s">
        <v>177</v>
      </c>
      <c r="F5244" t="s">
        <v>22</v>
      </c>
      <c r="G5244" t="s">
        <v>47</v>
      </c>
      <c r="H5244" t="s">
        <v>31</v>
      </c>
      <c r="I5244" t="s">
        <v>170</v>
      </c>
      <c r="J5244" t="s">
        <v>14940</v>
      </c>
      <c r="K5244" t="s">
        <v>37</v>
      </c>
    </row>
    <row r="5245" spans="1:11" x14ac:dyDescent="0.35">
      <c r="A5245">
        <v>5244</v>
      </c>
      <c r="B5245" t="s">
        <v>14941</v>
      </c>
      <c r="C5245">
        <v>21</v>
      </c>
      <c r="D5245" t="s">
        <v>14942</v>
      </c>
      <c r="E5245" t="s">
        <v>25</v>
      </c>
      <c r="F5245" t="s">
        <v>149</v>
      </c>
      <c r="G5245" t="s">
        <v>52</v>
      </c>
      <c r="H5245" t="s">
        <v>13</v>
      </c>
      <c r="I5245" t="s">
        <v>48</v>
      </c>
      <c r="J5245" t="s">
        <v>14943</v>
      </c>
      <c r="K5245" t="s">
        <v>19</v>
      </c>
    </row>
    <row r="5246" spans="1:11" x14ac:dyDescent="0.35">
      <c r="A5246">
        <v>5245</v>
      </c>
      <c r="B5246" t="s">
        <v>14944</v>
      </c>
      <c r="C5246">
        <v>22</v>
      </c>
      <c r="D5246" t="s">
        <v>14945</v>
      </c>
      <c r="E5246" t="s">
        <v>169</v>
      </c>
      <c r="F5246" t="s">
        <v>57</v>
      </c>
      <c r="G5246" t="s">
        <v>62</v>
      </c>
      <c r="H5246" t="s">
        <v>23</v>
      </c>
      <c r="I5246" t="s">
        <v>48</v>
      </c>
      <c r="J5246" t="s">
        <v>14946</v>
      </c>
      <c r="K5246" t="s">
        <v>19</v>
      </c>
    </row>
    <row r="5247" spans="1:11" x14ac:dyDescent="0.35">
      <c r="A5247">
        <v>5246</v>
      </c>
      <c r="B5247" t="s">
        <v>14947</v>
      </c>
      <c r="C5247">
        <v>23</v>
      </c>
      <c r="D5247" t="s">
        <v>14948</v>
      </c>
      <c r="E5247" t="s">
        <v>13</v>
      </c>
      <c r="F5247" t="s">
        <v>13</v>
      </c>
      <c r="G5247" t="s">
        <v>15</v>
      </c>
      <c r="H5247" t="s">
        <v>16</v>
      </c>
      <c r="I5247" t="s">
        <v>63</v>
      </c>
      <c r="J5247" t="s">
        <v>14949</v>
      </c>
      <c r="K5247" t="s">
        <v>76</v>
      </c>
    </row>
    <row r="5248" spans="1:11" x14ac:dyDescent="0.35">
      <c r="A5248">
        <v>5247</v>
      </c>
      <c r="B5248" t="s">
        <v>14950</v>
      </c>
      <c r="C5248">
        <v>28</v>
      </c>
      <c r="D5248" t="s">
        <v>14951</v>
      </c>
      <c r="E5248" t="s">
        <v>201</v>
      </c>
      <c r="F5248" t="s">
        <v>14</v>
      </c>
      <c r="G5248" t="s">
        <v>62</v>
      </c>
      <c r="H5248" t="s">
        <v>23</v>
      </c>
      <c r="I5248" t="s">
        <v>91</v>
      </c>
      <c r="J5248" t="s">
        <v>14952</v>
      </c>
      <c r="K5248" t="s">
        <v>28</v>
      </c>
    </row>
    <row r="5249" spans="1:11" x14ac:dyDescent="0.35">
      <c r="A5249">
        <v>5248</v>
      </c>
      <c r="B5249" t="s">
        <v>14953</v>
      </c>
      <c r="C5249">
        <v>21</v>
      </c>
      <c r="D5249" t="s">
        <v>14954</v>
      </c>
      <c r="E5249" t="s">
        <v>40</v>
      </c>
      <c r="F5249" t="s">
        <v>101</v>
      </c>
      <c r="G5249" t="s">
        <v>87</v>
      </c>
      <c r="H5249" t="s">
        <v>79</v>
      </c>
      <c r="I5249" t="s">
        <v>26</v>
      </c>
      <c r="J5249" t="s">
        <v>14955</v>
      </c>
      <c r="K5249" t="s">
        <v>44</v>
      </c>
    </row>
    <row r="5250" spans="1:11" x14ac:dyDescent="0.35">
      <c r="A5250">
        <v>5249</v>
      </c>
      <c r="B5250" t="s">
        <v>14956</v>
      </c>
      <c r="C5250">
        <v>29</v>
      </c>
      <c r="D5250" t="s">
        <v>14957</v>
      </c>
      <c r="E5250" t="s">
        <v>23</v>
      </c>
      <c r="F5250" t="s">
        <v>32</v>
      </c>
      <c r="G5250" t="s">
        <v>80</v>
      </c>
      <c r="H5250" t="s">
        <v>32</v>
      </c>
      <c r="I5250" t="s">
        <v>102</v>
      </c>
      <c r="J5250" t="s">
        <v>14958</v>
      </c>
      <c r="K5250" t="s">
        <v>37</v>
      </c>
    </row>
    <row r="5251" spans="1:11" x14ac:dyDescent="0.35">
      <c r="A5251">
        <v>5250</v>
      </c>
      <c r="B5251" t="s">
        <v>14959</v>
      </c>
      <c r="C5251">
        <v>23</v>
      </c>
      <c r="D5251" t="s">
        <v>14960</v>
      </c>
      <c r="E5251" t="s">
        <v>13</v>
      </c>
      <c r="F5251" t="s">
        <v>67</v>
      </c>
      <c r="G5251" t="s">
        <v>87</v>
      </c>
      <c r="H5251" t="s">
        <v>79</v>
      </c>
      <c r="I5251" t="s">
        <v>170</v>
      </c>
      <c r="J5251" t="s">
        <v>14961</v>
      </c>
      <c r="K5251" t="s">
        <v>28</v>
      </c>
    </row>
    <row r="5252" spans="1:11" x14ac:dyDescent="0.35">
      <c r="A5252">
        <v>5251</v>
      </c>
      <c r="B5252" t="s">
        <v>14962</v>
      </c>
      <c r="C5252">
        <v>22</v>
      </c>
      <c r="D5252" t="s">
        <v>14963</v>
      </c>
      <c r="E5252" t="s">
        <v>25</v>
      </c>
      <c r="F5252" t="s">
        <v>101</v>
      </c>
      <c r="G5252" t="s">
        <v>41</v>
      </c>
      <c r="H5252" t="s">
        <v>42</v>
      </c>
      <c r="I5252" t="s">
        <v>88</v>
      </c>
      <c r="J5252" t="s">
        <v>14964</v>
      </c>
      <c r="K5252" t="s">
        <v>19</v>
      </c>
    </row>
    <row r="5253" spans="1:11" x14ac:dyDescent="0.35">
      <c r="A5253">
        <v>5252</v>
      </c>
      <c r="B5253" t="s">
        <v>14965</v>
      </c>
      <c r="C5253">
        <v>21</v>
      </c>
      <c r="D5253" t="s">
        <v>14966</v>
      </c>
      <c r="E5253" t="s">
        <v>177</v>
      </c>
      <c r="F5253" t="s">
        <v>22</v>
      </c>
      <c r="G5253" t="s">
        <v>47</v>
      </c>
      <c r="H5253" t="s">
        <v>31</v>
      </c>
      <c r="I5253" t="s">
        <v>68</v>
      </c>
      <c r="J5253" t="s">
        <v>14967</v>
      </c>
      <c r="K5253" t="s">
        <v>28</v>
      </c>
    </row>
    <row r="5254" spans="1:11" x14ac:dyDescent="0.35">
      <c r="A5254">
        <v>5253</v>
      </c>
      <c r="B5254" t="s">
        <v>14968</v>
      </c>
      <c r="C5254">
        <v>26</v>
      </c>
      <c r="D5254" t="s">
        <v>14969</v>
      </c>
      <c r="E5254" t="s">
        <v>40</v>
      </c>
      <c r="F5254" t="s">
        <v>32</v>
      </c>
      <c r="G5254" t="s">
        <v>15</v>
      </c>
      <c r="H5254" t="s">
        <v>16</v>
      </c>
      <c r="I5254" t="s">
        <v>63</v>
      </c>
      <c r="J5254" t="s">
        <v>14970</v>
      </c>
      <c r="K5254" t="s">
        <v>44</v>
      </c>
    </row>
    <row r="5255" spans="1:11" x14ac:dyDescent="0.35">
      <c r="A5255">
        <v>5254</v>
      </c>
      <c r="B5255" t="s">
        <v>1411</v>
      </c>
      <c r="C5255">
        <v>21</v>
      </c>
      <c r="D5255" t="s">
        <v>14971</v>
      </c>
      <c r="E5255" t="s">
        <v>22</v>
      </c>
      <c r="F5255" t="s">
        <v>16</v>
      </c>
      <c r="G5255" t="s">
        <v>41</v>
      </c>
      <c r="H5255" t="s">
        <v>42</v>
      </c>
      <c r="I5255" t="s">
        <v>102</v>
      </c>
      <c r="J5255" t="s">
        <v>14972</v>
      </c>
      <c r="K5255" t="s">
        <v>19</v>
      </c>
    </row>
    <row r="5256" spans="1:11" x14ac:dyDescent="0.35">
      <c r="A5256">
        <v>5255</v>
      </c>
      <c r="B5256" t="s">
        <v>14973</v>
      </c>
      <c r="C5256">
        <v>27</v>
      </c>
      <c r="D5256" t="s">
        <v>14974</v>
      </c>
      <c r="E5256" t="s">
        <v>67</v>
      </c>
      <c r="F5256" t="s">
        <v>40</v>
      </c>
      <c r="G5256" t="s">
        <v>41</v>
      </c>
      <c r="H5256" t="s">
        <v>42</v>
      </c>
      <c r="I5256" t="s">
        <v>58</v>
      </c>
      <c r="J5256" t="s">
        <v>14975</v>
      </c>
      <c r="K5256" t="s">
        <v>19</v>
      </c>
    </row>
    <row r="5257" spans="1:11" x14ac:dyDescent="0.35">
      <c r="A5257">
        <v>5256</v>
      </c>
      <c r="B5257" t="s">
        <v>14976</v>
      </c>
      <c r="C5257">
        <v>27</v>
      </c>
      <c r="D5257" t="s">
        <v>14977</v>
      </c>
      <c r="E5257" t="s">
        <v>169</v>
      </c>
      <c r="F5257" t="s">
        <v>201</v>
      </c>
      <c r="G5257" t="s">
        <v>120</v>
      </c>
      <c r="H5257" t="s">
        <v>57</v>
      </c>
      <c r="I5257" t="s">
        <v>91</v>
      </c>
      <c r="J5257">
        <f>1-393-474-6614</f>
        <v>-7480</v>
      </c>
      <c r="K5257" t="s">
        <v>28</v>
      </c>
    </row>
    <row r="5258" spans="1:11" x14ac:dyDescent="0.35">
      <c r="A5258">
        <v>5257</v>
      </c>
      <c r="B5258" t="s">
        <v>14978</v>
      </c>
      <c r="C5258">
        <v>30</v>
      </c>
      <c r="D5258" t="s">
        <v>14979</v>
      </c>
      <c r="E5258" t="s">
        <v>149</v>
      </c>
      <c r="F5258" t="s">
        <v>40</v>
      </c>
      <c r="G5258" t="s">
        <v>80</v>
      </c>
      <c r="H5258" t="s">
        <v>32</v>
      </c>
      <c r="I5258" t="s">
        <v>48</v>
      </c>
      <c r="J5258" t="s">
        <v>14980</v>
      </c>
      <c r="K5258" t="s">
        <v>37</v>
      </c>
    </row>
    <row r="5259" spans="1:11" x14ac:dyDescent="0.35">
      <c r="A5259">
        <v>5258</v>
      </c>
      <c r="B5259" t="s">
        <v>14981</v>
      </c>
      <c r="C5259">
        <v>28</v>
      </c>
      <c r="D5259" t="s">
        <v>14982</v>
      </c>
      <c r="E5259" t="s">
        <v>149</v>
      </c>
      <c r="F5259" t="s">
        <v>79</v>
      </c>
      <c r="G5259" t="s">
        <v>24</v>
      </c>
      <c r="H5259" t="s">
        <v>25</v>
      </c>
      <c r="I5259" t="s">
        <v>146</v>
      </c>
      <c r="J5259" t="s">
        <v>14983</v>
      </c>
      <c r="K5259" t="s">
        <v>28</v>
      </c>
    </row>
    <row r="5260" spans="1:11" x14ac:dyDescent="0.35">
      <c r="A5260">
        <v>5259</v>
      </c>
      <c r="B5260" t="s">
        <v>14984</v>
      </c>
      <c r="C5260">
        <v>24</v>
      </c>
      <c r="D5260" t="s">
        <v>14985</v>
      </c>
      <c r="E5260" t="s">
        <v>14</v>
      </c>
      <c r="F5260" t="s">
        <v>57</v>
      </c>
      <c r="G5260" t="s">
        <v>41</v>
      </c>
      <c r="H5260" t="s">
        <v>42</v>
      </c>
      <c r="I5260" t="s">
        <v>35</v>
      </c>
      <c r="J5260" t="s">
        <v>14986</v>
      </c>
      <c r="K5260" t="s">
        <v>76</v>
      </c>
    </row>
    <row r="5261" spans="1:11" x14ac:dyDescent="0.35">
      <c r="A5261">
        <v>5260</v>
      </c>
      <c r="B5261" t="s">
        <v>14987</v>
      </c>
      <c r="C5261">
        <v>20</v>
      </c>
      <c r="D5261" t="s">
        <v>14988</v>
      </c>
      <c r="E5261" t="s">
        <v>79</v>
      </c>
      <c r="F5261" t="s">
        <v>14</v>
      </c>
      <c r="G5261" t="s">
        <v>120</v>
      </c>
      <c r="H5261" t="s">
        <v>57</v>
      </c>
      <c r="I5261" t="s">
        <v>26</v>
      </c>
      <c r="J5261">
        <f>1-855-372-496</f>
        <v>-1722</v>
      </c>
      <c r="K5261" t="s">
        <v>44</v>
      </c>
    </row>
    <row r="5262" spans="1:11" x14ac:dyDescent="0.35">
      <c r="A5262">
        <v>5261</v>
      </c>
      <c r="B5262" t="s">
        <v>14989</v>
      </c>
      <c r="C5262">
        <v>28</v>
      </c>
      <c r="D5262" t="s">
        <v>14990</v>
      </c>
      <c r="E5262" t="s">
        <v>79</v>
      </c>
      <c r="F5262" t="s">
        <v>169</v>
      </c>
      <c r="G5262" t="s">
        <v>62</v>
      </c>
      <c r="H5262" t="s">
        <v>23</v>
      </c>
      <c r="I5262" t="s">
        <v>48</v>
      </c>
      <c r="J5262" t="s">
        <v>14991</v>
      </c>
      <c r="K5262" t="s">
        <v>44</v>
      </c>
    </row>
    <row r="5263" spans="1:11" x14ac:dyDescent="0.35">
      <c r="A5263">
        <v>5262</v>
      </c>
      <c r="B5263" t="s">
        <v>14992</v>
      </c>
      <c r="C5263">
        <v>29</v>
      </c>
      <c r="D5263" t="s">
        <v>14993</v>
      </c>
      <c r="E5263" t="s">
        <v>177</v>
      </c>
      <c r="F5263" t="s">
        <v>16</v>
      </c>
      <c r="G5263" t="s">
        <v>15</v>
      </c>
      <c r="H5263" t="s">
        <v>16</v>
      </c>
      <c r="I5263" t="s">
        <v>88</v>
      </c>
      <c r="J5263" t="s">
        <v>14994</v>
      </c>
      <c r="K5263" t="s">
        <v>28</v>
      </c>
    </row>
    <row r="5264" spans="1:11" x14ac:dyDescent="0.35">
      <c r="A5264">
        <v>5263</v>
      </c>
      <c r="B5264" t="s">
        <v>14995</v>
      </c>
      <c r="C5264">
        <v>28</v>
      </c>
      <c r="D5264" t="s">
        <v>14996</v>
      </c>
      <c r="E5264" t="s">
        <v>133</v>
      </c>
      <c r="F5264" t="s">
        <v>149</v>
      </c>
      <c r="G5264" t="s">
        <v>80</v>
      </c>
      <c r="H5264" t="s">
        <v>32</v>
      </c>
      <c r="I5264" t="s">
        <v>153</v>
      </c>
      <c r="J5264">
        <f>1-977-977-4106</f>
        <v>-6059</v>
      </c>
      <c r="K5264" t="s">
        <v>76</v>
      </c>
    </row>
    <row r="5265" spans="1:11" x14ac:dyDescent="0.35">
      <c r="A5265">
        <v>5264</v>
      </c>
      <c r="B5265" t="s">
        <v>14997</v>
      </c>
      <c r="C5265">
        <v>23</v>
      </c>
      <c r="D5265" t="s">
        <v>14998</v>
      </c>
      <c r="E5265" t="s">
        <v>101</v>
      </c>
      <c r="F5265" t="s">
        <v>40</v>
      </c>
      <c r="G5265" t="s">
        <v>15</v>
      </c>
      <c r="H5265" t="s">
        <v>16</v>
      </c>
      <c r="I5265" t="s">
        <v>48</v>
      </c>
      <c r="J5265" t="s">
        <v>14999</v>
      </c>
      <c r="K5265" t="s">
        <v>37</v>
      </c>
    </row>
    <row r="5266" spans="1:11" x14ac:dyDescent="0.35">
      <c r="A5266">
        <v>5265</v>
      </c>
      <c r="B5266" t="s">
        <v>15000</v>
      </c>
      <c r="C5266">
        <v>29</v>
      </c>
      <c r="D5266" t="s">
        <v>15001</v>
      </c>
      <c r="E5266" t="s">
        <v>22</v>
      </c>
      <c r="F5266" t="s">
        <v>31</v>
      </c>
      <c r="G5266" t="s">
        <v>47</v>
      </c>
      <c r="H5266" t="s">
        <v>31</v>
      </c>
      <c r="I5266" t="s">
        <v>88</v>
      </c>
      <c r="J5266" t="s">
        <v>15002</v>
      </c>
      <c r="K5266" t="s">
        <v>37</v>
      </c>
    </row>
    <row r="5267" spans="1:11" x14ac:dyDescent="0.35">
      <c r="A5267">
        <v>5266</v>
      </c>
      <c r="B5267" t="s">
        <v>15003</v>
      </c>
      <c r="C5267">
        <v>29</v>
      </c>
      <c r="D5267" t="s">
        <v>15004</v>
      </c>
      <c r="E5267" t="s">
        <v>13</v>
      </c>
      <c r="F5267" t="s">
        <v>79</v>
      </c>
      <c r="G5267" t="s">
        <v>52</v>
      </c>
      <c r="H5267" t="s">
        <v>13</v>
      </c>
      <c r="I5267" t="s">
        <v>91</v>
      </c>
      <c r="J5267" t="s">
        <v>15005</v>
      </c>
      <c r="K5267" t="s">
        <v>76</v>
      </c>
    </row>
    <row r="5268" spans="1:11" x14ac:dyDescent="0.35">
      <c r="A5268">
        <v>5267</v>
      </c>
      <c r="B5268" t="s">
        <v>15006</v>
      </c>
      <c r="C5268">
        <v>30</v>
      </c>
      <c r="D5268" t="s">
        <v>15007</v>
      </c>
      <c r="E5268" t="s">
        <v>79</v>
      </c>
      <c r="F5268" t="s">
        <v>13</v>
      </c>
      <c r="G5268" t="s">
        <v>87</v>
      </c>
      <c r="H5268" t="s">
        <v>79</v>
      </c>
      <c r="I5268" t="s">
        <v>53</v>
      </c>
      <c r="J5268" t="s">
        <v>15008</v>
      </c>
      <c r="K5268" t="s">
        <v>28</v>
      </c>
    </row>
    <row r="5269" spans="1:11" x14ac:dyDescent="0.35">
      <c r="A5269">
        <v>5268</v>
      </c>
      <c r="B5269" t="s">
        <v>15009</v>
      </c>
      <c r="C5269">
        <v>29</v>
      </c>
      <c r="D5269" t="s">
        <v>15010</v>
      </c>
      <c r="E5269" t="s">
        <v>40</v>
      </c>
      <c r="F5269" t="s">
        <v>169</v>
      </c>
      <c r="G5269" t="s">
        <v>24</v>
      </c>
      <c r="H5269" t="s">
        <v>25</v>
      </c>
      <c r="I5269" t="s">
        <v>116</v>
      </c>
      <c r="J5269" t="s">
        <v>15011</v>
      </c>
      <c r="K5269" t="s">
        <v>37</v>
      </c>
    </row>
    <row r="5270" spans="1:11" x14ac:dyDescent="0.35">
      <c r="A5270">
        <v>5269</v>
      </c>
      <c r="B5270" t="s">
        <v>15012</v>
      </c>
      <c r="C5270">
        <v>27</v>
      </c>
      <c r="D5270" t="s">
        <v>15013</v>
      </c>
      <c r="E5270" t="s">
        <v>14</v>
      </c>
      <c r="F5270" t="s">
        <v>23</v>
      </c>
      <c r="G5270" t="s">
        <v>80</v>
      </c>
      <c r="H5270" t="s">
        <v>32</v>
      </c>
      <c r="I5270" t="s">
        <v>35</v>
      </c>
      <c r="J5270">
        <v>2207322276</v>
      </c>
      <c r="K5270" t="s">
        <v>44</v>
      </c>
    </row>
    <row r="5271" spans="1:11" x14ac:dyDescent="0.35">
      <c r="A5271">
        <v>5270</v>
      </c>
      <c r="B5271" t="s">
        <v>15014</v>
      </c>
      <c r="C5271">
        <v>25</v>
      </c>
      <c r="D5271" t="s">
        <v>15015</v>
      </c>
      <c r="E5271" t="s">
        <v>23</v>
      </c>
      <c r="F5271" t="s">
        <v>14</v>
      </c>
      <c r="G5271" t="s">
        <v>52</v>
      </c>
      <c r="H5271" t="s">
        <v>13</v>
      </c>
      <c r="I5271" t="s">
        <v>53</v>
      </c>
      <c r="J5271" t="s">
        <v>15016</v>
      </c>
      <c r="K5271" t="s">
        <v>37</v>
      </c>
    </row>
    <row r="5272" spans="1:11" x14ac:dyDescent="0.35">
      <c r="A5272">
        <v>5271</v>
      </c>
      <c r="B5272" t="s">
        <v>15017</v>
      </c>
      <c r="C5272">
        <v>21</v>
      </c>
      <c r="D5272" t="s">
        <v>15018</v>
      </c>
      <c r="E5272" t="s">
        <v>34</v>
      </c>
      <c r="F5272" t="s">
        <v>169</v>
      </c>
      <c r="G5272" t="s">
        <v>47</v>
      </c>
      <c r="H5272" t="s">
        <v>31</v>
      </c>
      <c r="I5272" t="s">
        <v>63</v>
      </c>
      <c r="J5272" t="s">
        <v>15019</v>
      </c>
      <c r="K5272" t="s">
        <v>44</v>
      </c>
    </row>
    <row r="5273" spans="1:11" x14ac:dyDescent="0.35">
      <c r="A5273">
        <v>5272</v>
      </c>
      <c r="B5273" t="s">
        <v>15020</v>
      </c>
      <c r="C5273">
        <v>29</v>
      </c>
      <c r="D5273" t="s">
        <v>15021</v>
      </c>
      <c r="E5273" t="s">
        <v>133</v>
      </c>
      <c r="F5273" t="s">
        <v>67</v>
      </c>
      <c r="G5273" t="s">
        <v>87</v>
      </c>
      <c r="H5273" t="s">
        <v>79</v>
      </c>
      <c r="I5273" t="s">
        <v>48</v>
      </c>
      <c r="J5273" t="s">
        <v>15022</v>
      </c>
      <c r="K5273" t="s">
        <v>44</v>
      </c>
    </row>
    <row r="5274" spans="1:11" x14ac:dyDescent="0.35">
      <c r="A5274">
        <v>5273</v>
      </c>
      <c r="B5274" t="s">
        <v>15023</v>
      </c>
      <c r="C5274">
        <v>20</v>
      </c>
      <c r="D5274" t="s">
        <v>15024</v>
      </c>
      <c r="E5274" t="s">
        <v>31</v>
      </c>
      <c r="F5274" t="s">
        <v>14</v>
      </c>
      <c r="G5274" t="s">
        <v>41</v>
      </c>
      <c r="H5274" t="s">
        <v>42</v>
      </c>
      <c r="I5274" t="s">
        <v>170</v>
      </c>
      <c r="J5274" t="s">
        <v>15025</v>
      </c>
      <c r="K5274" t="s">
        <v>37</v>
      </c>
    </row>
    <row r="5275" spans="1:11" x14ac:dyDescent="0.35">
      <c r="A5275">
        <v>5274</v>
      </c>
      <c r="B5275" t="s">
        <v>15026</v>
      </c>
      <c r="C5275">
        <v>23</v>
      </c>
      <c r="D5275" t="s">
        <v>15027</v>
      </c>
      <c r="E5275" t="s">
        <v>13</v>
      </c>
      <c r="F5275" t="s">
        <v>13</v>
      </c>
      <c r="G5275" t="s">
        <v>41</v>
      </c>
      <c r="H5275" t="s">
        <v>42</v>
      </c>
      <c r="I5275" t="s">
        <v>58</v>
      </c>
      <c r="J5275" t="s">
        <v>15028</v>
      </c>
      <c r="K5275" t="s">
        <v>76</v>
      </c>
    </row>
    <row r="5276" spans="1:11" x14ac:dyDescent="0.35">
      <c r="A5276">
        <v>5275</v>
      </c>
      <c r="B5276" t="s">
        <v>15029</v>
      </c>
      <c r="C5276">
        <v>23</v>
      </c>
      <c r="D5276" t="s">
        <v>15030</v>
      </c>
      <c r="E5276" t="s">
        <v>169</v>
      </c>
      <c r="F5276" t="s">
        <v>133</v>
      </c>
      <c r="G5276" t="s">
        <v>24</v>
      </c>
      <c r="H5276" t="s">
        <v>25</v>
      </c>
      <c r="I5276" t="s">
        <v>146</v>
      </c>
      <c r="J5276" t="s">
        <v>15031</v>
      </c>
      <c r="K5276" t="s">
        <v>19</v>
      </c>
    </row>
    <row r="5277" spans="1:11" x14ac:dyDescent="0.35">
      <c r="A5277">
        <v>5276</v>
      </c>
      <c r="B5277" t="s">
        <v>15032</v>
      </c>
      <c r="C5277">
        <v>28</v>
      </c>
      <c r="D5277" t="s">
        <v>15033</v>
      </c>
      <c r="E5277" t="s">
        <v>169</v>
      </c>
      <c r="F5277" t="s">
        <v>23</v>
      </c>
      <c r="G5277" t="s">
        <v>80</v>
      </c>
      <c r="H5277" t="s">
        <v>32</v>
      </c>
      <c r="I5277" t="s">
        <v>68</v>
      </c>
      <c r="J5277" t="s">
        <v>15034</v>
      </c>
      <c r="K5277" t="s">
        <v>19</v>
      </c>
    </row>
    <row r="5278" spans="1:11" x14ac:dyDescent="0.35">
      <c r="A5278">
        <v>5277</v>
      </c>
      <c r="B5278" t="s">
        <v>15035</v>
      </c>
      <c r="C5278">
        <v>24</v>
      </c>
      <c r="D5278" t="s">
        <v>15036</v>
      </c>
      <c r="E5278" t="s">
        <v>133</v>
      </c>
      <c r="F5278" t="s">
        <v>67</v>
      </c>
      <c r="G5278" t="s">
        <v>62</v>
      </c>
      <c r="H5278" t="s">
        <v>23</v>
      </c>
      <c r="I5278" t="s">
        <v>58</v>
      </c>
      <c r="J5278" t="s">
        <v>15037</v>
      </c>
      <c r="K5278" t="s">
        <v>76</v>
      </c>
    </row>
    <row r="5279" spans="1:11" x14ac:dyDescent="0.35">
      <c r="A5279">
        <v>5278</v>
      </c>
      <c r="B5279" t="s">
        <v>15038</v>
      </c>
      <c r="C5279">
        <v>27</v>
      </c>
      <c r="D5279" t="s">
        <v>15039</v>
      </c>
      <c r="E5279" t="s">
        <v>16</v>
      </c>
      <c r="F5279" t="s">
        <v>31</v>
      </c>
      <c r="G5279" t="s">
        <v>33</v>
      </c>
      <c r="H5279" t="s">
        <v>34</v>
      </c>
      <c r="I5279" t="s">
        <v>102</v>
      </c>
      <c r="J5279" t="s">
        <v>15040</v>
      </c>
      <c r="K5279" t="s">
        <v>37</v>
      </c>
    </row>
    <row r="5280" spans="1:11" x14ac:dyDescent="0.35">
      <c r="A5280">
        <v>5279</v>
      </c>
      <c r="B5280" t="s">
        <v>15041</v>
      </c>
      <c r="C5280">
        <v>28</v>
      </c>
      <c r="D5280" t="s">
        <v>15042</v>
      </c>
      <c r="E5280" t="s">
        <v>101</v>
      </c>
      <c r="F5280" t="s">
        <v>149</v>
      </c>
      <c r="G5280" t="s">
        <v>24</v>
      </c>
      <c r="H5280" t="s">
        <v>25</v>
      </c>
      <c r="I5280" t="s">
        <v>35</v>
      </c>
      <c r="J5280" t="s">
        <v>15043</v>
      </c>
      <c r="K5280" t="s">
        <v>44</v>
      </c>
    </row>
    <row r="5281" spans="1:11" x14ac:dyDescent="0.35">
      <c r="A5281">
        <v>5280</v>
      </c>
      <c r="B5281" t="s">
        <v>7508</v>
      </c>
      <c r="C5281">
        <v>27</v>
      </c>
      <c r="D5281" t="s">
        <v>15044</v>
      </c>
      <c r="E5281" t="s">
        <v>22</v>
      </c>
      <c r="F5281" t="s">
        <v>177</v>
      </c>
      <c r="G5281" t="s">
        <v>87</v>
      </c>
      <c r="H5281" t="s">
        <v>79</v>
      </c>
      <c r="I5281" t="s">
        <v>116</v>
      </c>
      <c r="J5281" t="s">
        <v>15045</v>
      </c>
      <c r="K5281" t="s">
        <v>28</v>
      </c>
    </row>
    <row r="5282" spans="1:11" x14ac:dyDescent="0.35">
      <c r="A5282">
        <v>5281</v>
      </c>
      <c r="B5282" t="s">
        <v>15046</v>
      </c>
      <c r="C5282">
        <v>30</v>
      </c>
      <c r="D5282" t="s">
        <v>15047</v>
      </c>
      <c r="E5282" t="s">
        <v>67</v>
      </c>
      <c r="F5282" t="s">
        <v>67</v>
      </c>
      <c r="G5282" t="s">
        <v>47</v>
      </c>
      <c r="H5282" t="s">
        <v>31</v>
      </c>
      <c r="I5282" t="s">
        <v>88</v>
      </c>
      <c r="J5282" t="s">
        <v>15048</v>
      </c>
      <c r="K5282" t="s">
        <v>28</v>
      </c>
    </row>
    <row r="5283" spans="1:11" x14ac:dyDescent="0.35">
      <c r="A5283">
        <v>5282</v>
      </c>
      <c r="B5283" t="s">
        <v>15049</v>
      </c>
      <c r="C5283">
        <v>30</v>
      </c>
      <c r="D5283" t="s">
        <v>15050</v>
      </c>
      <c r="E5283" t="s">
        <v>169</v>
      </c>
      <c r="F5283" t="s">
        <v>79</v>
      </c>
      <c r="G5283" t="s">
        <v>80</v>
      </c>
      <c r="H5283" t="s">
        <v>32</v>
      </c>
      <c r="I5283" t="s">
        <v>91</v>
      </c>
      <c r="J5283" t="s">
        <v>15051</v>
      </c>
      <c r="K5283" t="s">
        <v>44</v>
      </c>
    </row>
    <row r="5284" spans="1:11" x14ac:dyDescent="0.35">
      <c r="A5284">
        <v>5283</v>
      </c>
      <c r="B5284" t="s">
        <v>15052</v>
      </c>
      <c r="C5284">
        <v>29</v>
      </c>
      <c r="D5284" t="s">
        <v>15053</v>
      </c>
      <c r="E5284" t="s">
        <v>101</v>
      </c>
      <c r="F5284" t="s">
        <v>177</v>
      </c>
      <c r="G5284" t="s">
        <v>62</v>
      </c>
      <c r="H5284" t="s">
        <v>23</v>
      </c>
      <c r="I5284" t="s">
        <v>63</v>
      </c>
      <c r="J5284" t="s">
        <v>15054</v>
      </c>
      <c r="K5284" t="s">
        <v>44</v>
      </c>
    </row>
    <row r="5285" spans="1:11" x14ac:dyDescent="0.35">
      <c r="A5285">
        <v>5284</v>
      </c>
      <c r="B5285" t="s">
        <v>15055</v>
      </c>
      <c r="C5285">
        <v>23</v>
      </c>
      <c r="D5285" t="s">
        <v>15056</v>
      </c>
      <c r="E5285" t="s">
        <v>177</v>
      </c>
      <c r="F5285" t="s">
        <v>32</v>
      </c>
      <c r="G5285" t="s">
        <v>47</v>
      </c>
      <c r="H5285" t="s">
        <v>31</v>
      </c>
      <c r="I5285" t="s">
        <v>35</v>
      </c>
      <c r="J5285" t="s">
        <v>15057</v>
      </c>
      <c r="K5285" t="s">
        <v>76</v>
      </c>
    </row>
    <row r="5286" spans="1:11" x14ac:dyDescent="0.35">
      <c r="A5286">
        <v>5285</v>
      </c>
      <c r="B5286" t="s">
        <v>15058</v>
      </c>
      <c r="C5286">
        <v>30</v>
      </c>
      <c r="D5286" t="s">
        <v>15059</v>
      </c>
      <c r="E5286" t="s">
        <v>32</v>
      </c>
      <c r="F5286" t="s">
        <v>201</v>
      </c>
      <c r="G5286" t="s">
        <v>15</v>
      </c>
      <c r="H5286" t="s">
        <v>16</v>
      </c>
      <c r="I5286" t="s">
        <v>153</v>
      </c>
      <c r="J5286" t="s">
        <v>15060</v>
      </c>
      <c r="K5286" t="s">
        <v>19</v>
      </c>
    </row>
    <row r="5287" spans="1:11" x14ac:dyDescent="0.35">
      <c r="A5287">
        <v>5286</v>
      </c>
      <c r="B5287" t="s">
        <v>15061</v>
      </c>
      <c r="C5287">
        <v>26</v>
      </c>
      <c r="D5287" t="s">
        <v>15062</v>
      </c>
      <c r="E5287" t="s">
        <v>22</v>
      </c>
      <c r="F5287" t="s">
        <v>133</v>
      </c>
      <c r="G5287" t="s">
        <v>33</v>
      </c>
      <c r="H5287" t="s">
        <v>34</v>
      </c>
      <c r="I5287" t="s">
        <v>58</v>
      </c>
      <c r="J5287" t="s">
        <v>15063</v>
      </c>
      <c r="K5287" t="s">
        <v>28</v>
      </c>
    </row>
    <row r="5288" spans="1:11" x14ac:dyDescent="0.35">
      <c r="A5288">
        <v>5287</v>
      </c>
      <c r="B5288" t="s">
        <v>15064</v>
      </c>
      <c r="C5288">
        <v>22</v>
      </c>
      <c r="D5288" t="s">
        <v>15065</v>
      </c>
      <c r="E5288" t="s">
        <v>16</v>
      </c>
      <c r="F5288" t="s">
        <v>149</v>
      </c>
      <c r="G5288" t="s">
        <v>41</v>
      </c>
      <c r="H5288" t="s">
        <v>42</v>
      </c>
      <c r="I5288" t="s">
        <v>63</v>
      </c>
      <c r="J5288">
        <v>3027882033</v>
      </c>
      <c r="K5288" t="s">
        <v>44</v>
      </c>
    </row>
    <row r="5289" spans="1:11" x14ac:dyDescent="0.35">
      <c r="A5289">
        <v>5288</v>
      </c>
      <c r="B5289" t="s">
        <v>15066</v>
      </c>
      <c r="C5289">
        <v>30</v>
      </c>
      <c r="D5289" t="s">
        <v>15067</v>
      </c>
      <c r="E5289" t="s">
        <v>40</v>
      </c>
      <c r="F5289" t="s">
        <v>23</v>
      </c>
      <c r="G5289" t="s">
        <v>120</v>
      </c>
      <c r="H5289" t="s">
        <v>57</v>
      </c>
      <c r="I5289" t="s">
        <v>58</v>
      </c>
      <c r="J5289">
        <f>1-672-330-8287</f>
        <v>-9288</v>
      </c>
      <c r="K5289" t="s">
        <v>19</v>
      </c>
    </row>
    <row r="5290" spans="1:11" x14ac:dyDescent="0.35">
      <c r="A5290">
        <v>5289</v>
      </c>
      <c r="B5290" t="s">
        <v>15068</v>
      </c>
      <c r="C5290">
        <v>23</v>
      </c>
      <c r="D5290" t="s">
        <v>15069</v>
      </c>
      <c r="E5290" t="s">
        <v>149</v>
      </c>
      <c r="F5290" t="s">
        <v>201</v>
      </c>
      <c r="G5290" t="s">
        <v>80</v>
      </c>
      <c r="H5290" t="s">
        <v>32</v>
      </c>
      <c r="I5290" t="s">
        <v>58</v>
      </c>
      <c r="J5290" t="s">
        <v>15070</v>
      </c>
      <c r="K5290" t="s">
        <v>44</v>
      </c>
    </row>
    <row r="5291" spans="1:11" x14ac:dyDescent="0.35">
      <c r="A5291">
        <v>5290</v>
      </c>
      <c r="B5291" t="s">
        <v>15071</v>
      </c>
      <c r="C5291">
        <v>29</v>
      </c>
      <c r="D5291" t="s">
        <v>15072</v>
      </c>
      <c r="E5291" t="s">
        <v>101</v>
      </c>
      <c r="F5291" t="s">
        <v>16</v>
      </c>
      <c r="G5291" t="s">
        <v>15</v>
      </c>
      <c r="H5291" t="s">
        <v>16</v>
      </c>
      <c r="I5291" t="s">
        <v>146</v>
      </c>
      <c r="J5291" t="s">
        <v>15073</v>
      </c>
      <c r="K5291" t="s">
        <v>37</v>
      </c>
    </row>
    <row r="5292" spans="1:11" x14ac:dyDescent="0.35">
      <c r="A5292">
        <v>5291</v>
      </c>
      <c r="B5292" t="s">
        <v>15074</v>
      </c>
      <c r="C5292">
        <v>21</v>
      </c>
      <c r="D5292" t="s">
        <v>15075</v>
      </c>
      <c r="E5292" t="s">
        <v>57</v>
      </c>
      <c r="F5292" t="s">
        <v>13</v>
      </c>
      <c r="G5292" t="s">
        <v>87</v>
      </c>
      <c r="H5292" t="s">
        <v>79</v>
      </c>
      <c r="I5292" t="s">
        <v>35</v>
      </c>
      <c r="J5292" t="s">
        <v>15076</v>
      </c>
      <c r="K5292" t="s">
        <v>76</v>
      </c>
    </row>
    <row r="5293" spans="1:11" x14ac:dyDescent="0.35">
      <c r="A5293">
        <v>5292</v>
      </c>
      <c r="B5293" t="s">
        <v>15077</v>
      </c>
      <c r="C5293">
        <v>27</v>
      </c>
      <c r="D5293" t="s">
        <v>15078</v>
      </c>
      <c r="E5293" t="s">
        <v>57</v>
      </c>
      <c r="F5293" t="s">
        <v>67</v>
      </c>
      <c r="G5293" t="s">
        <v>80</v>
      </c>
      <c r="H5293" t="s">
        <v>32</v>
      </c>
      <c r="I5293" t="s">
        <v>153</v>
      </c>
      <c r="J5293" t="s">
        <v>15079</v>
      </c>
      <c r="K5293" t="s">
        <v>28</v>
      </c>
    </row>
    <row r="5294" spans="1:11" x14ac:dyDescent="0.35">
      <c r="A5294">
        <v>5293</v>
      </c>
      <c r="B5294" t="s">
        <v>15080</v>
      </c>
      <c r="C5294">
        <v>23</v>
      </c>
      <c r="D5294" t="s">
        <v>15081</v>
      </c>
      <c r="E5294" t="s">
        <v>101</v>
      </c>
      <c r="F5294" t="s">
        <v>14</v>
      </c>
      <c r="G5294" t="s">
        <v>33</v>
      </c>
      <c r="H5294" t="s">
        <v>34</v>
      </c>
      <c r="I5294" t="s">
        <v>53</v>
      </c>
      <c r="J5294">
        <v>2266732588</v>
      </c>
      <c r="K5294" t="s">
        <v>44</v>
      </c>
    </row>
    <row r="5295" spans="1:11" x14ac:dyDescent="0.35">
      <c r="A5295">
        <v>5294</v>
      </c>
      <c r="B5295" t="s">
        <v>15082</v>
      </c>
      <c r="C5295">
        <v>30</v>
      </c>
      <c r="D5295" t="s">
        <v>15083</v>
      </c>
      <c r="E5295" t="s">
        <v>133</v>
      </c>
      <c r="F5295" t="s">
        <v>201</v>
      </c>
      <c r="G5295" t="s">
        <v>52</v>
      </c>
      <c r="H5295" t="s">
        <v>13</v>
      </c>
      <c r="I5295" t="s">
        <v>26</v>
      </c>
      <c r="J5295" t="s">
        <v>15084</v>
      </c>
      <c r="K5295" t="s">
        <v>44</v>
      </c>
    </row>
    <row r="5296" spans="1:11" x14ac:dyDescent="0.35">
      <c r="A5296">
        <v>5295</v>
      </c>
      <c r="B5296" t="s">
        <v>15085</v>
      </c>
      <c r="C5296">
        <v>28</v>
      </c>
      <c r="D5296" t="s">
        <v>15086</v>
      </c>
      <c r="E5296" t="s">
        <v>31</v>
      </c>
      <c r="F5296" t="s">
        <v>34</v>
      </c>
      <c r="G5296" t="s">
        <v>24</v>
      </c>
      <c r="H5296" t="s">
        <v>25</v>
      </c>
      <c r="I5296" t="s">
        <v>26</v>
      </c>
      <c r="J5296" t="s">
        <v>15087</v>
      </c>
      <c r="K5296" t="s">
        <v>28</v>
      </c>
    </row>
    <row r="5297" spans="1:11" x14ac:dyDescent="0.35">
      <c r="A5297">
        <v>5296</v>
      </c>
      <c r="B5297" t="s">
        <v>15088</v>
      </c>
      <c r="C5297">
        <v>28</v>
      </c>
      <c r="D5297" t="s">
        <v>15089</v>
      </c>
      <c r="E5297" t="s">
        <v>79</v>
      </c>
      <c r="F5297" t="s">
        <v>16</v>
      </c>
      <c r="G5297" t="s">
        <v>33</v>
      </c>
      <c r="H5297" t="s">
        <v>34</v>
      </c>
      <c r="I5297" t="s">
        <v>68</v>
      </c>
      <c r="J5297" t="s">
        <v>15090</v>
      </c>
      <c r="K5297" t="s">
        <v>28</v>
      </c>
    </row>
    <row r="5298" spans="1:11" x14ac:dyDescent="0.35">
      <c r="A5298">
        <v>5297</v>
      </c>
      <c r="B5298" t="s">
        <v>15091</v>
      </c>
      <c r="C5298">
        <v>27</v>
      </c>
      <c r="D5298" t="s">
        <v>15092</v>
      </c>
      <c r="E5298" t="s">
        <v>57</v>
      </c>
      <c r="F5298" t="s">
        <v>16</v>
      </c>
      <c r="G5298" t="s">
        <v>47</v>
      </c>
      <c r="H5298" t="s">
        <v>31</v>
      </c>
      <c r="I5298" t="s">
        <v>53</v>
      </c>
      <c r="J5298" t="s">
        <v>15093</v>
      </c>
      <c r="K5298" t="s">
        <v>44</v>
      </c>
    </row>
    <row r="5299" spans="1:11" x14ac:dyDescent="0.35">
      <c r="A5299">
        <v>5298</v>
      </c>
      <c r="B5299" t="s">
        <v>15094</v>
      </c>
      <c r="C5299">
        <v>20</v>
      </c>
      <c r="D5299" t="s">
        <v>15095</v>
      </c>
      <c r="E5299" t="s">
        <v>22</v>
      </c>
      <c r="F5299" t="s">
        <v>133</v>
      </c>
      <c r="G5299" t="s">
        <v>62</v>
      </c>
      <c r="H5299" t="s">
        <v>23</v>
      </c>
      <c r="I5299" t="s">
        <v>53</v>
      </c>
      <c r="J5299" t="s">
        <v>15096</v>
      </c>
      <c r="K5299" t="s">
        <v>76</v>
      </c>
    </row>
    <row r="5300" spans="1:11" x14ac:dyDescent="0.35">
      <c r="A5300">
        <v>5299</v>
      </c>
      <c r="B5300" t="s">
        <v>15097</v>
      </c>
      <c r="C5300">
        <v>29</v>
      </c>
      <c r="D5300" t="s">
        <v>15098</v>
      </c>
      <c r="E5300" t="s">
        <v>16</v>
      </c>
      <c r="F5300" t="s">
        <v>32</v>
      </c>
      <c r="G5300" t="s">
        <v>120</v>
      </c>
      <c r="H5300" t="s">
        <v>57</v>
      </c>
      <c r="I5300" t="s">
        <v>58</v>
      </c>
      <c r="J5300" t="s">
        <v>15099</v>
      </c>
      <c r="K5300" t="s">
        <v>37</v>
      </c>
    </row>
    <row r="5301" spans="1:11" x14ac:dyDescent="0.35">
      <c r="A5301">
        <v>5300</v>
      </c>
      <c r="B5301" t="s">
        <v>15100</v>
      </c>
      <c r="C5301">
        <v>28</v>
      </c>
      <c r="D5301" t="s">
        <v>15101</v>
      </c>
      <c r="E5301" t="s">
        <v>79</v>
      </c>
      <c r="F5301" t="s">
        <v>22</v>
      </c>
      <c r="G5301" t="s">
        <v>24</v>
      </c>
      <c r="H5301" t="s">
        <v>25</v>
      </c>
      <c r="I5301" t="s">
        <v>170</v>
      </c>
      <c r="J5301" t="s">
        <v>15102</v>
      </c>
      <c r="K5301" t="s">
        <v>28</v>
      </c>
    </row>
    <row r="5302" spans="1:11" x14ac:dyDescent="0.35">
      <c r="A5302">
        <v>5301</v>
      </c>
      <c r="B5302" t="s">
        <v>15103</v>
      </c>
      <c r="C5302">
        <v>29</v>
      </c>
      <c r="D5302" t="s">
        <v>15104</v>
      </c>
      <c r="E5302" t="s">
        <v>42</v>
      </c>
      <c r="F5302" t="s">
        <v>16</v>
      </c>
      <c r="G5302" t="s">
        <v>120</v>
      </c>
      <c r="H5302" t="s">
        <v>57</v>
      </c>
      <c r="I5302" t="s">
        <v>146</v>
      </c>
      <c r="J5302" t="s">
        <v>15105</v>
      </c>
      <c r="K5302" t="s">
        <v>44</v>
      </c>
    </row>
    <row r="5303" spans="1:11" x14ac:dyDescent="0.35">
      <c r="A5303">
        <v>5302</v>
      </c>
      <c r="B5303" t="s">
        <v>15106</v>
      </c>
      <c r="C5303">
        <v>20</v>
      </c>
      <c r="D5303" t="s">
        <v>15107</v>
      </c>
      <c r="E5303" t="s">
        <v>25</v>
      </c>
      <c r="F5303" t="s">
        <v>57</v>
      </c>
      <c r="G5303" t="s">
        <v>33</v>
      </c>
      <c r="H5303" t="s">
        <v>34</v>
      </c>
      <c r="I5303" t="s">
        <v>17</v>
      </c>
      <c r="J5303" t="s">
        <v>15108</v>
      </c>
      <c r="K5303" t="s">
        <v>76</v>
      </c>
    </row>
    <row r="5304" spans="1:11" x14ac:dyDescent="0.35">
      <c r="A5304">
        <v>5303</v>
      </c>
      <c r="B5304" t="s">
        <v>15109</v>
      </c>
      <c r="C5304">
        <v>27</v>
      </c>
      <c r="D5304" t="s">
        <v>15110</v>
      </c>
      <c r="E5304" t="s">
        <v>149</v>
      </c>
      <c r="F5304" t="s">
        <v>40</v>
      </c>
      <c r="G5304" t="s">
        <v>52</v>
      </c>
      <c r="H5304" t="s">
        <v>13</v>
      </c>
      <c r="I5304" t="s">
        <v>26</v>
      </c>
      <c r="J5304" t="s">
        <v>15111</v>
      </c>
      <c r="K5304" t="s">
        <v>19</v>
      </c>
    </row>
    <row r="5305" spans="1:11" x14ac:dyDescent="0.35">
      <c r="A5305">
        <v>5304</v>
      </c>
      <c r="B5305" t="s">
        <v>15112</v>
      </c>
      <c r="C5305">
        <v>20</v>
      </c>
      <c r="D5305" t="s">
        <v>15113</v>
      </c>
      <c r="E5305" t="s">
        <v>133</v>
      </c>
      <c r="F5305" t="s">
        <v>22</v>
      </c>
      <c r="G5305" t="s">
        <v>24</v>
      </c>
      <c r="H5305" t="s">
        <v>25</v>
      </c>
      <c r="I5305" t="s">
        <v>17</v>
      </c>
      <c r="J5305" t="s">
        <v>15114</v>
      </c>
      <c r="K5305" t="s">
        <v>19</v>
      </c>
    </row>
    <row r="5306" spans="1:11" x14ac:dyDescent="0.35">
      <c r="A5306">
        <v>5305</v>
      </c>
      <c r="B5306" t="s">
        <v>15115</v>
      </c>
      <c r="C5306">
        <v>22</v>
      </c>
      <c r="D5306" t="s">
        <v>15116</v>
      </c>
      <c r="E5306" t="s">
        <v>101</v>
      </c>
      <c r="F5306" t="s">
        <v>22</v>
      </c>
      <c r="G5306" t="s">
        <v>41</v>
      </c>
      <c r="H5306" t="s">
        <v>42</v>
      </c>
      <c r="I5306" t="s">
        <v>88</v>
      </c>
      <c r="J5306">
        <v>4828334848</v>
      </c>
      <c r="K5306" t="s">
        <v>28</v>
      </c>
    </row>
    <row r="5307" spans="1:11" x14ac:dyDescent="0.35">
      <c r="A5307">
        <v>5306</v>
      </c>
      <c r="B5307" t="s">
        <v>15117</v>
      </c>
      <c r="C5307">
        <v>22</v>
      </c>
      <c r="D5307" t="s">
        <v>15118</v>
      </c>
      <c r="E5307" t="s">
        <v>16</v>
      </c>
      <c r="F5307" t="s">
        <v>34</v>
      </c>
      <c r="G5307" t="s">
        <v>41</v>
      </c>
      <c r="H5307" t="s">
        <v>42</v>
      </c>
      <c r="I5307" t="s">
        <v>17</v>
      </c>
      <c r="J5307" t="s">
        <v>15119</v>
      </c>
      <c r="K5307" t="s">
        <v>28</v>
      </c>
    </row>
    <row r="5308" spans="1:11" x14ac:dyDescent="0.35">
      <c r="A5308">
        <v>5307</v>
      </c>
      <c r="B5308" t="s">
        <v>15120</v>
      </c>
      <c r="C5308">
        <v>28</v>
      </c>
      <c r="D5308" t="s">
        <v>15121</v>
      </c>
      <c r="E5308" t="s">
        <v>16</v>
      </c>
      <c r="F5308" t="s">
        <v>23</v>
      </c>
      <c r="G5308" t="s">
        <v>87</v>
      </c>
      <c r="H5308" t="s">
        <v>79</v>
      </c>
      <c r="I5308" t="s">
        <v>88</v>
      </c>
      <c r="J5308" t="s">
        <v>15122</v>
      </c>
      <c r="K5308" t="s">
        <v>76</v>
      </c>
    </row>
    <row r="5309" spans="1:11" x14ac:dyDescent="0.35">
      <c r="A5309">
        <v>5308</v>
      </c>
      <c r="B5309" t="s">
        <v>15123</v>
      </c>
      <c r="C5309">
        <v>30</v>
      </c>
      <c r="D5309" t="s">
        <v>15124</v>
      </c>
      <c r="E5309" t="s">
        <v>32</v>
      </c>
      <c r="F5309" t="s">
        <v>22</v>
      </c>
      <c r="G5309" t="s">
        <v>87</v>
      </c>
      <c r="H5309" t="s">
        <v>79</v>
      </c>
      <c r="I5309" t="s">
        <v>146</v>
      </c>
      <c r="J5309" t="s">
        <v>15125</v>
      </c>
      <c r="K5309" t="s">
        <v>76</v>
      </c>
    </row>
    <row r="5310" spans="1:11" x14ac:dyDescent="0.35">
      <c r="A5310">
        <v>5309</v>
      </c>
      <c r="B5310" t="s">
        <v>15126</v>
      </c>
      <c r="C5310">
        <v>20</v>
      </c>
      <c r="D5310" t="s">
        <v>15127</v>
      </c>
      <c r="E5310" t="s">
        <v>22</v>
      </c>
      <c r="F5310" t="s">
        <v>14</v>
      </c>
      <c r="G5310" t="s">
        <v>52</v>
      </c>
      <c r="H5310" t="s">
        <v>13</v>
      </c>
      <c r="I5310" t="s">
        <v>88</v>
      </c>
      <c r="J5310" t="s">
        <v>15128</v>
      </c>
      <c r="K5310" t="s">
        <v>44</v>
      </c>
    </row>
    <row r="5311" spans="1:11" x14ac:dyDescent="0.35">
      <c r="A5311">
        <v>5310</v>
      </c>
      <c r="B5311" t="s">
        <v>15129</v>
      </c>
      <c r="C5311">
        <v>24</v>
      </c>
      <c r="D5311" t="s">
        <v>15130</v>
      </c>
      <c r="E5311" t="s">
        <v>79</v>
      </c>
      <c r="F5311" t="s">
        <v>169</v>
      </c>
      <c r="G5311" t="s">
        <v>15</v>
      </c>
      <c r="H5311" t="s">
        <v>16</v>
      </c>
      <c r="I5311" t="s">
        <v>63</v>
      </c>
      <c r="J5311" t="s">
        <v>15131</v>
      </c>
      <c r="K5311" t="s">
        <v>44</v>
      </c>
    </row>
    <row r="5312" spans="1:11" x14ac:dyDescent="0.35">
      <c r="A5312">
        <v>5311</v>
      </c>
      <c r="B5312" t="s">
        <v>15132</v>
      </c>
      <c r="C5312">
        <v>26</v>
      </c>
      <c r="D5312" t="s">
        <v>15133</v>
      </c>
      <c r="E5312" t="s">
        <v>23</v>
      </c>
      <c r="F5312" t="s">
        <v>34</v>
      </c>
      <c r="G5312" t="s">
        <v>52</v>
      </c>
      <c r="H5312" t="s">
        <v>13</v>
      </c>
      <c r="I5312" t="s">
        <v>68</v>
      </c>
      <c r="J5312" t="s">
        <v>15134</v>
      </c>
      <c r="K5312" t="s">
        <v>28</v>
      </c>
    </row>
    <row r="5313" spans="1:11" x14ac:dyDescent="0.35">
      <c r="A5313">
        <v>5312</v>
      </c>
      <c r="B5313" t="s">
        <v>15135</v>
      </c>
      <c r="C5313">
        <v>24</v>
      </c>
      <c r="D5313" t="s">
        <v>15136</v>
      </c>
      <c r="E5313" t="s">
        <v>32</v>
      </c>
      <c r="F5313" t="s">
        <v>16</v>
      </c>
      <c r="G5313" t="s">
        <v>87</v>
      </c>
      <c r="H5313" t="s">
        <v>79</v>
      </c>
      <c r="I5313" t="s">
        <v>53</v>
      </c>
      <c r="J5313" t="s">
        <v>15137</v>
      </c>
      <c r="K5313" t="s">
        <v>37</v>
      </c>
    </row>
    <row r="5314" spans="1:11" x14ac:dyDescent="0.35">
      <c r="A5314">
        <v>5313</v>
      </c>
      <c r="B5314" t="s">
        <v>15138</v>
      </c>
      <c r="C5314">
        <v>29</v>
      </c>
      <c r="D5314" t="s">
        <v>15139</v>
      </c>
      <c r="E5314" t="s">
        <v>42</v>
      </c>
      <c r="F5314" t="s">
        <v>42</v>
      </c>
      <c r="G5314" t="s">
        <v>33</v>
      </c>
      <c r="H5314" t="s">
        <v>34</v>
      </c>
      <c r="I5314" t="s">
        <v>91</v>
      </c>
      <c r="J5314" t="s">
        <v>15140</v>
      </c>
      <c r="K5314" t="s">
        <v>44</v>
      </c>
    </row>
    <row r="5315" spans="1:11" x14ac:dyDescent="0.35">
      <c r="A5315">
        <v>5314</v>
      </c>
      <c r="B5315" t="s">
        <v>1147</v>
      </c>
      <c r="C5315">
        <v>22</v>
      </c>
      <c r="D5315" t="s">
        <v>15141</v>
      </c>
      <c r="E5315" t="s">
        <v>149</v>
      </c>
      <c r="F5315" t="s">
        <v>23</v>
      </c>
      <c r="G5315" t="s">
        <v>47</v>
      </c>
      <c r="H5315" t="s">
        <v>31</v>
      </c>
      <c r="I5315" t="s">
        <v>170</v>
      </c>
      <c r="J5315" t="s">
        <v>15142</v>
      </c>
      <c r="K5315" t="s">
        <v>19</v>
      </c>
    </row>
    <row r="5316" spans="1:11" x14ac:dyDescent="0.35">
      <c r="A5316">
        <v>5315</v>
      </c>
      <c r="B5316" t="s">
        <v>15143</v>
      </c>
      <c r="C5316">
        <v>30</v>
      </c>
      <c r="D5316" t="s">
        <v>15144</v>
      </c>
      <c r="E5316" t="s">
        <v>201</v>
      </c>
      <c r="F5316" t="s">
        <v>22</v>
      </c>
      <c r="G5316" t="s">
        <v>47</v>
      </c>
      <c r="H5316" t="s">
        <v>31</v>
      </c>
      <c r="I5316" t="s">
        <v>17</v>
      </c>
      <c r="J5316" t="s">
        <v>15145</v>
      </c>
      <c r="K5316" t="s">
        <v>76</v>
      </c>
    </row>
    <row r="5317" spans="1:11" x14ac:dyDescent="0.35">
      <c r="A5317">
        <v>5316</v>
      </c>
      <c r="B5317" t="s">
        <v>15146</v>
      </c>
      <c r="C5317">
        <v>23</v>
      </c>
      <c r="D5317" t="s">
        <v>15147</v>
      </c>
      <c r="E5317" t="s">
        <v>14</v>
      </c>
      <c r="F5317" t="s">
        <v>25</v>
      </c>
      <c r="G5317" t="s">
        <v>52</v>
      </c>
      <c r="H5317" t="s">
        <v>13</v>
      </c>
      <c r="I5317" t="s">
        <v>63</v>
      </c>
      <c r="J5317" t="s">
        <v>15148</v>
      </c>
      <c r="K5317" t="s">
        <v>19</v>
      </c>
    </row>
    <row r="5318" spans="1:11" x14ac:dyDescent="0.35">
      <c r="A5318">
        <v>5317</v>
      </c>
      <c r="B5318" t="s">
        <v>15149</v>
      </c>
      <c r="C5318">
        <v>28</v>
      </c>
      <c r="D5318" t="s">
        <v>15150</v>
      </c>
      <c r="E5318" t="s">
        <v>25</v>
      </c>
      <c r="F5318" t="s">
        <v>177</v>
      </c>
      <c r="G5318" t="s">
        <v>120</v>
      </c>
      <c r="H5318" t="s">
        <v>57</v>
      </c>
      <c r="I5318" t="s">
        <v>17</v>
      </c>
      <c r="J5318" t="s">
        <v>15151</v>
      </c>
      <c r="K5318" t="s">
        <v>19</v>
      </c>
    </row>
    <row r="5319" spans="1:11" x14ac:dyDescent="0.35">
      <c r="A5319">
        <v>5318</v>
      </c>
      <c r="B5319" t="s">
        <v>15152</v>
      </c>
      <c r="C5319">
        <v>29</v>
      </c>
      <c r="D5319" t="s">
        <v>15153</v>
      </c>
      <c r="E5319" t="s">
        <v>16</v>
      </c>
      <c r="F5319" t="s">
        <v>34</v>
      </c>
      <c r="G5319" t="s">
        <v>41</v>
      </c>
      <c r="H5319" t="s">
        <v>42</v>
      </c>
      <c r="I5319" t="s">
        <v>170</v>
      </c>
      <c r="J5319" t="s">
        <v>15154</v>
      </c>
      <c r="K5319" t="s">
        <v>28</v>
      </c>
    </row>
    <row r="5320" spans="1:11" x14ac:dyDescent="0.35">
      <c r="A5320">
        <v>5319</v>
      </c>
      <c r="B5320" t="s">
        <v>15155</v>
      </c>
      <c r="C5320">
        <v>26</v>
      </c>
      <c r="D5320" t="s">
        <v>15156</v>
      </c>
      <c r="E5320" t="s">
        <v>22</v>
      </c>
      <c r="F5320" t="s">
        <v>31</v>
      </c>
      <c r="G5320" t="s">
        <v>80</v>
      </c>
      <c r="H5320" t="s">
        <v>32</v>
      </c>
      <c r="I5320" t="s">
        <v>170</v>
      </c>
      <c r="J5320" t="s">
        <v>15157</v>
      </c>
      <c r="K5320" t="s">
        <v>28</v>
      </c>
    </row>
    <row r="5321" spans="1:11" x14ac:dyDescent="0.35">
      <c r="A5321">
        <v>5320</v>
      </c>
      <c r="B5321" t="s">
        <v>15158</v>
      </c>
      <c r="C5321">
        <v>27</v>
      </c>
      <c r="D5321" t="s">
        <v>15159</v>
      </c>
      <c r="E5321" t="s">
        <v>40</v>
      </c>
      <c r="F5321" t="s">
        <v>25</v>
      </c>
      <c r="G5321" t="s">
        <v>87</v>
      </c>
      <c r="H5321" t="s">
        <v>79</v>
      </c>
      <c r="I5321" t="s">
        <v>116</v>
      </c>
      <c r="J5321">
        <v>2338160882</v>
      </c>
      <c r="K5321" t="s">
        <v>44</v>
      </c>
    </row>
    <row r="5322" spans="1:11" x14ac:dyDescent="0.35">
      <c r="A5322">
        <v>5321</v>
      </c>
      <c r="B5322" t="s">
        <v>15160</v>
      </c>
      <c r="C5322">
        <v>23</v>
      </c>
      <c r="D5322" t="s">
        <v>15161</v>
      </c>
      <c r="E5322" t="s">
        <v>201</v>
      </c>
      <c r="F5322" t="s">
        <v>177</v>
      </c>
      <c r="G5322" t="s">
        <v>80</v>
      </c>
      <c r="H5322" t="s">
        <v>32</v>
      </c>
      <c r="I5322" t="s">
        <v>170</v>
      </c>
      <c r="J5322" t="s">
        <v>15162</v>
      </c>
      <c r="K5322" t="s">
        <v>28</v>
      </c>
    </row>
    <row r="5323" spans="1:11" x14ac:dyDescent="0.35">
      <c r="A5323">
        <v>5322</v>
      </c>
      <c r="B5323" t="s">
        <v>15163</v>
      </c>
      <c r="C5323">
        <v>28</v>
      </c>
      <c r="D5323" t="s">
        <v>15164</v>
      </c>
      <c r="E5323" t="s">
        <v>31</v>
      </c>
      <c r="F5323" t="s">
        <v>169</v>
      </c>
      <c r="G5323" t="s">
        <v>41</v>
      </c>
      <c r="H5323" t="s">
        <v>42</v>
      </c>
      <c r="I5323" t="s">
        <v>58</v>
      </c>
      <c r="J5323" t="s">
        <v>15165</v>
      </c>
      <c r="K5323" t="s">
        <v>28</v>
      </c>
    </row>
    <row r="5324" spans="1:11" x14ac:dyDescent="0.35">
      <c r="A5324">
        <v>5323</v>
      </c>
      <c r="B5324" t="s">
        <v>15166</v>
      </c>
      <c r="C5324">
        <v>23</v>
      </c>
      <c r="D5324" t="s">
        <v>15167</v>
      </c>
      <c r="E5324" t="s">
        <v>57</v>
      </c>
      <c r="F5324" t="s">
        <v>23</v>
      </c>
      <c r="G5324" t="s">
        <v>120</v>
      </c>
      <c r="H5324" t="s">
        <v>57</v>
      </c>
      <c r="I5324" t="s">
        <v>58</v>
      </c>
      <c r="J5324" t="s">
        <v>15168</v>
      </c>
      <c r="K5324" t="s">
        <v>76</v>
      </c>
    </row>
    <row r="5325" spans="1:11" x14ac:dyDescent="0.35">
      <c r="A5325">
        <v>5324</v>
      </c>
      <c r="B5325" t="s">
        <v>15169</v>
      </c>
      <c r="C5325">
        <v>23</v>
      </c>
      <c r="D5325" t="s">
        <v>15170</v>
      </c>
      <c r="E5325" t="s">
        <v>14</v>
      </c>
      <c r="F5325" t="s">
        <v>42</v>
      </c>
      <c r="G5325" t="s">
        <v>62</v>
      </c>
      <c r="H5325" t="s">
        <v>23</v>
      </c>
      <c r="I5325" t="s">
        <v>63</v>
      </c>
      <c r="J5325" t="s">
        <v>15171</v>
      </c>
      <c r="K5325" t="s">
        <v>44</v>
      </c>
    </row>
    <row r="5326" spans="1:11" x14ac:dyDescent="0.35">
      <c r="A5326">
        <v>5325</v>
      </c>
      <c r="B5326" t="s">
        <v>4620</v>
      </c>
      <c r="C5326">
        <v>28</v>
      </c>
      <c r="D5326" t="s">
        <v>15172</v>
      </c>
      <c r="E5326" t="s">
        <v>57</v>
      </c>
      <c r="F5326" t="s">
        <v>40</v>
      </c>
      <c r="G5326" t="s">
        <v>24</v>
      </c>
      <c r="H5326" t="s">
        <v>25</v>
      </c>
      <c r="I5326" t="s">
        <v>48</v>
      </c>
      <c r="J5326" t="s">
        <v>15173</v>
      </c>
      <c r="K5326" t="s">
        <v>37</v>
      </c>
    </row>
    <row r="5327" spans="1:11" x14ac:dyDescent="0.35">
      <c r="A5327">
        <v>5326</v>
      </c>
      <c r="B5327" t="s">
        <v>15174</v>
      </c>
      <c r="C5327">
        <v>30</v>
      </c>
      <c r="D5327" t="s">
        <v>15175</v>
      </c>
      <c r="E5327" t="s">
        <v>169</v>
      </c>
      <c r="F5327" t="s">
        <v>149</v>
      </c>
      <c r="G5327" t="s">
        <v>80</v>
      </c>
      <c r="H5327" t="s">
        <v>32</v>
      </c>
      <c r="I5327" t="s">
        <v>153</v>
      </c>
      <c r="J5327" t="s">
        <v>15176</v>
      </c>
      <c r="K5327" t="s">
        <v>19</v>
      </c>
    </row>
    <row r="5328" spans="1:11" x14ac:dyDescent="0.35">
      <c r="A5328">
        <v>5327</v>
      </c>
      <c r="B5328" t="s">
        <v>15177</v>
      </c>
      <c r="C5328">
        <v>24</v>
      </c>
      <c r="D5328" t="s">
        <v>15178</v>
      </c>
      <c r="E5328" t="s">
        <v>34</v>
      </c>
      <c r="F5328" t="s">
        <v>101</v>
      </c>
      <c r="G5328" t="s">
        <v>52</v>
      </c>
      <c r="H5328" t="s">
        <v>13</v>
      </c>
      <c r="I5328" t="s">
        <v>17</v>
      </c>
      <c r="J5328" t="s">
        <v>15179</v>
      </c>
      <c r="K5328" t="s">
        <v>28</v>
      </c>
    </row>
    <row r="5329" spans="1:11" x14ac:dyDescent="0.35">
      <c r="A5329">
        <v>5328</v>
      </c>
      <c r="B5329" t="s">
        <v>15180</v>
      </c>
      <c r="C5329">
        <v>22</v>
      </c>
      <c r="D5329" t="s">
        <v>15181</v>
      </c>
      <c r="E5329" t="s">
        <v>13</v>
      </c>
      <c r="F5329" t="s">
        <v>13</v>
      </c>
      <c r="G5329" t="s">
        <v>52</v>
      </c>
      <c r="H5329" t="s">
        <v>13</v>
      </c>
      <c r="I5329" t="s">
        <v>146</v>
      </c>
      <c r="J5329" t="s">
        <v>15182</v>
      </c>
      <c r="K5329" t="s">
        <v>19</v>
      </c>
    </row>
    <row r="5330" spans="1:11" x14ac:dyDescent="0.35">
      <c r="A5330">
        <v>5329</v>
      </c>
      <c r="B5330" t="s">
        <v>15183</v>
      </c>
      <c r="C5330">
        <v>26</v>
      </c>
      <c r="D5330" t="s">
        <v>15184</v>
      </c>
      <c r="E5330" t="s">
        <v>177</v>
      </c>
      <c r="F5330" t="s">
        <v>40</v>
      </c>
      <c r="G5330" t="s">
        <v>87</v>
      </c>
      <c r="H5330" t="s">
        <v>79</v>
      </c>
      <c r="I5330" t="s">
        <v>91</v>
      </c>
      <c r="J5330" t="s">
        <v>15185</v>
      </c>
      <c r="K5330" t="s">
        <v>28</v>
      </c>
    </row>
    <row r="5331" spans="1:11" x14ac:dyDescent="0.35">
      <c r="A5331">
        <v>5330</v>
      </c>
      <c r="B5331" t="s">
        <v>15186</v>
      </c>
      <c r="C5331">
        <v>29</v>
      </c>
      <c r="D5331" t="s">
        <v>15187</v>
      </c>
      <c r="E5331" t="s">
        <v>16</v>
      </c>
      <c r="F5331" t="s">
        <v>79</v>
      </c>
      <c r="G5331" t="s">
        <v>15</v>
      </c>
      <c r="H5331" t="s">
        <v>16</v>
      </c>
      <c r="I5331" t="s">
        <v>68</v>
      </c>
      <c r="J5331">
        <v>134722384</v>
      </c>
      <c r="K5331" t="s">
        <v>44</v>
      </c>
    </row>
    <row r="5332" spans="1:11" x14ac:dyDescent="0.35">
      <c r="A5332">
        <v>5331</v>
      </c>
      <c r="B5332" t="s">
        <v>15188</v>
      </c>
      <c r="C5332">
        <v>23</v>
      </c>
      <c r="D5332" t="s">
        <v>15189</v>
      </c>
      <c r="E5332" t="s">
        <v>169</v>
      </c>
      <c r="F5332" t="s">
        <v>34</v>
      </c>
      <c r="G5332" t="s">
        <v>62</v>
      </c>
      <c r="H5332" t="s">
        <v>23</v>
      </c>
      <c r="I5332" t="s">
        <v>63</v>
      </c>
      <c r="J5332" t="s">
        <v>15190</v>
      </c>
      <c r="K5332" t="s">
        <v>19</v>
      </c>
    </row>
    <row r="5333" spans="1:11" x14ac:dyDescent="0.35">
      <c r="A5333">
        <v>5332</v>
      </c>
      <c r="B5333" t="s">
        <v>15191</v>
      </c>
      <c r="C5333">
        <v>26</v>
      </c>
      <c r="D5333" t="s">
        <v>15192</v>
      </c>
      <c r="E5333" t="s">
        <v>34</v>
      </c>
      <c r="F5333" t="s">
        <v>14</v>
      </c>
      <c r="G5333" t="s">
        <v>41</v>
      </c>
      <c r="H5333" t="s">
        <v>42</v>
      </c>
      <c r="I5333" t="s">
        <v>170</v>
      </c>
      <c r="J5333" t="s">
        <v>15193</v>
      </c>
      <c r="K5333" t="s">
        <v>28</v>
      </c>
    </row>
    <row r="5334" spans="1:11" x14ac:dyDescent="0.35">
      <c r="A5334">
        <v>5333</v>
      </c>
      <c r="B5334" t="s">
        <v>15194</v>
      </c>
      <c r="C5334">
        <v>28</v>
      </c>
      <c r="D5334" t="s">
        <v>15195</v>
      </c>
      <c r="E5334" t="s">
        <v>25</v>
      </c>
      <c r="F5334" t="s">
        <v>32</v>
      </c>
      <c r="G5334" t="s">
        <v>87</v>
      </c>
      <c r="H5334" t="s">
        <v>79</v>
      </c>
      <c r="I5334" t="s">
        <v>170</v>
      </c>
      <c r="J5334">
        <v>2767676796</v>
      </c>
      <c r="K5334" t="s">
        <v>37</v>
      </c>
    </row>
    <row r="5335" spans="1:11" x14ac:dyDescent="0.35">
      <c r="A5335">
        <v>5334</v>
      </c>
      <c r="B5335" t="s">
        <v>15196</v>
      </c>
      <c r="C5335">
        <v>27</v>
      </c>
      <c r="D5335" t="s">
        <v>15197</v>
      </c>
      <c r="E5335" t="s">
        <v>40</v>
      </c>
      <c r="F5335" t="s">
        <v>16</v>
      </c>
      <c r="G5335" t="s">
        <v>47</v>
      </c>
      <c r="H5335" t="s">
        <v>31</v>
      </c>
      <c r="I5335" t="s">
        <v>116</v>
      </c>
      <c r="J5335" t="s">
        <v>15198</v>
      </c>
      <c r="K5335" t="s">
        <v>28</v>
      </c>
    </row>
    <row r="5336" spans="1:11" x14ac:dyDescent="0.35">
      <c r="A5336">
        <v>5335</v>
      </c>
      <c r="B5336" t="s">
        <v>15199</v>
      </c>
      <c r="C5336">
        <v>26</v>
      </c>
      <c r="D5336" t="s">
        <v>15200</v>
      </c>
      <c r="E5336" t="s">
        <v>169</v>
      </c>
      <c r="F5336" t="s">
        <v>34</v>
      </c>
      <c r="G5336" t="s">
        <v>47</v>
      </c>
      <c r="H5336" t="s">
        <v>31</v>
      </c>
      <c r="I5336" t="s">
        <v>102</v>
      </c>
      <c r="J5336" t="s">
        <v>15201</v>
      </c>
      <c r="K5336" t="s">
        <v>37</v>
      </c>
    </row>
    <row r="5337" spans="1:11" x14ac:dyDescent="0.35">
      <c r="A5337">
        <v>5336</v>
      </c>
      <c r="B5337" t="s">
        <v>15202</v>
      </c>
      <c r="C5337">
        <v>23</v>
      </c>
      <c r="D5337" t="s">
        <v>15203</v>
      </c>
      <c r="E5337" t="s">
        <v>149</v>
      </c>
      <c r="F5337" t="s">
        <v>31</v>
      </c>
      <c r="G5337" t="s">
        <v>24</v>
      </c>
      <c r="H5337" t="s">
        <v>25</v>
      </c>
      <c r="I5337" t="s">
        <v>102</v>
      </c>
      <c r="J5337" t="s">
        <v>15204</v>
      </c>
      <c r="K5337" t="s">
        <v>44</v>
      </c>
    </row>
    <row r="5338" spans="1:11" x14ac:dyDescent="0.35">
      <c r="A5338">
        <v>5337</v>
      </c>
      <c r="B5338" t="s">
        <v>15205</v>
      </c>
      <c r="C5338">
        <v>28</v>
      </c>
      <c r="D5338" t="s">
        <v>15206</v>
      </c>
      <c r="E5338" t="s">
        <v>149</v>
      </c>
      <c r="F5338" t="s">
        <v>201</v>
      </c>
      <c r="G5338" t="s">
        <v>52</v>
      </c>
      <c r="H5338" t="s">
        <v>13</v>
      </c>
      <c r="I5338" t="s">
        <v>48</v>
      </c>
      <c r="J5338">
        <v>8047878481</v>
      </c>
      <c r="K5338" t="s">
        <v>44</v>
      </c>
    </row>
    <row r="5339" spans="1:11" x14ac:dyDescent="0.35">
      <c r="A5339">
        <v>5338</v>
      </c>
      <c r="B5339" t="s">
        <v>15207</v>
      </c>
      <c r="C5339">
        <v>23</v>
      </c>
      <c r="D5339" t="s">
        <v>15208</v>
      </c>
      <c r="E5339" t="s">
        <v>23</v>
      </c>
      <c r="F5339" t="s">
        <v>67</v>
      </c>
      <c r="G5339" t="s">
        <v>24</v>
      </c>
      <c r="H5339" t="s">
        <v>25</v>
      </c>
      <c r="I5339" t="s">
        <v>17</v>
      </c>
      <c r="J5339" t="s">
        <v>15209</v>
      </c>
      <c r="K5339" t="s">
        <v>76</v>
      </c>
    </row>
    <row r="5340" spans="1:11" x14ac:dyDescent="0.35">
      <c r="A5340">
        <v>5339</v>
      </c>
      <c r="B5340" t="s">
        <v>15210</v>
      </c>
      <c r="C5340">
        <v>25</v>
      </c>
      <c r="D5340" t="s">
        <v>15211</v>
      </c>
      <c r="E5340" t="s">
        <v>31</v>
      </c>
      <c r="F5340" t="s">
        <v>16</v>
      </c>
      <c r="G5340" t="s">
        <v>80</v>
      </c>
      <c r="H5340" t="s">
        <v>32</v>
      </c>
      <c r="I5340" t="s">
        <v>68</v>
      </c>
      <c r="J5340" t="s">
        <v>15212</v>
      </c>
      <c r="K5340" t="s">
        <v>44</v>
      </c>
    </row>
    <row r="5341" spans="1:11" x14ac:dyDescent="0.35">
      <c r="A5341">
        <v>5340</v>
      </c>
      <c r="B5341" t="s">
        <v>15213</v>
      </c>
      <c r="C5341">
        <v>21</v>
      </c>
      <c r="D5341" t="s">
        <v>15214</v>
      </c>
      <c r="E5341" t="s">
        <v>34</v>
      </c>
      <c r="F5341" t="s">
        <v>101</v>
      </c>
      <c r="G5341" t="s">
        <v>41</v>
      </c>
      <c r="H5341" t="s">
        <v>42</v>
      </c>
      <c r="I5341" t="s">
        <v>170</v>
      </c>
      <c r="J5341" t="s">
        <v>15215</v>
      </c>
      <c r="K5341" t="s">
        <v>44</v>
      </c>
    </row>
    <row r="5342" spans="1:11" x14ac:dyDescent="0.35">
      <c r="A5342">
        <v>5341</v>
      </c>
      <c r="B5342" t="s">
        <v>15216</v>
      </c>
      <c r="C5342">
        <v>26</v>
      </c>
      <c r="D5342" t="s">
        <v>15217</v>
      </c>
      <c r="E5342" t="s">
        <v>169</v>
      </c>
      <c r="F5342" t="s">
        <v>67</v>
      </c>
      <c r="G5342" t="s">
        <v>33</v>
      </c>
      <c r="H5342" t="s">
        <v>34</v>
      </c>
      <c r="I5342" t="s">
        <v>68</v>
      </c>
      <c r="J5342" t="s">
        <v>15218</v>
      </c>
      <c r="K5342" t="s">
        <v>28</v>
      </c>
    </row>
    <row r="5343" spans="1:11" x14ac:dyDescent="0.35">
      <c r="A5343">
        <v>5342</v>
      </c>
      <c r="B5343" t="s">
        <v>15219</v>
      </c>
      <c r="C5343">
        <v>30</v>
      </c>
      <c r="D5343" t="s">
        <v>15220</v>
      </c>
      <c r="E5343" t="s">
        <v>23</v>
      </c>
      <c r="F5343" t="s">
        <v>133</v>
      </c>
      <c r="G5343" t="s">
        <v>41</v>
      </c>
      <c r="H5343" t="s">
        <v>42</v>
      </c>
      <c r="I5343" t="s">
        <v>48</v>
      </c>
      <c r="J5343" t="s">
        <v>15221</v>
      </c>
      <c r="K5343" t="s">
        <v>19</v>
      </c>
    </row>
    <row r="5344" spans="1:11" x14ac:dyDescent="0.35">
      <c r="A5344">
        <v>5343</v>
      </c>
      <c r="B5344" t="s">
        <v>15222</v>
      </c>
      <c r="C5344">
        <v>29</v>
      </c>
      <c r="D5344" t="s">
        <v>15223</v>
      </c>
      <c r="E5344" t="s">
        <v>169</v>
      </c>
      <c r="F5344" t="s">
        <v>133</v>
      </c>
      <c r="G5344" t="s">
        <v>15</v>
      </c>
      <c r="H5344" t="s">
        <v>16</v>
      </c>
      <c r="I5344" t="s">
        <v>48</v>
      </c>
      <c r="J5344" t="s">
        <v>15224</v>
      </c>
      <c r="K5344" t="s">
        <v>28</v>
      </c>
    </row>
    <row r="5345" spans="1:11" x14ac:dyDescent="0.35">
      <c r="A5345">
        <v>5344</v>
      </c>
      <c r="B5345" t="s">
        <v>15225</v>
      </c>
      <c r="C5345">
        <v>25</v>
      </c>
      <c r="D5345" t="s">
        <v>15226</v>
      </c>
      <c r="E5345" t="s">
        <v>31</v>
      </c>
      <c r="F5345" t="s">
        <v>31</v>
      </c>
      <c r="G5345" t="s">
        <v>24</v>
      </c>
      <c r="H5345" t="s">
        <v>25</v>
      </c>
      <c r="I5345" t="s">
        <v>146</v>
      </c>
      <c r="J5345" t="s">
        <v>15227</v>
      </c>
      <c r="K5345" t="s">
        <v>19</v>
      </c>
    </row>
    <row r="5346" spans="1:11" x14ac:dyDescent="0.35">
      <c r="A5346">
        <v>5345</v>
      </c>
      <c r="B5346" t="s">
        <v>15228</v>
      </c>
      <c r="C5346">
        <v>25</v>
      </c>
      <c r="D5346" t="s">
        <v>15229</v>
      </c>
      <c r="E5346" t="s">
        <v>31</v>
      </c>
      <c r="F5346" t="s">
        <v>133</v>
      </c>
      <c r="G5346" t="s">
        <v>52</v>
      </c>
      <c r="H5346" t="s">
        <v>13</v>
      </c>
      <c r="I5346" t="s">
        <v>35</v>
      </c>
      <c r="J5346" t="s">
        <v>15230</v>
      </c>
      <c r="K5346" t="s">
        <v>37</v>
      </c>
    </row>
    <row r="5347" spans="1:11" x14ac:dyDescent="0.35">
      <c r="A5347">
        <v>5346</v>
      </c>
      <c r="B5347" t="s">
        <v>15231</v>
      </c>
      <c r="C5347">
        <v>29</v>
      </c>
      <c r="D5347" t="s">
        <v>15232</v>
      </c>
      <c r="E5347" t="s">
        <v>57</v>
      </c>
      <c r="F5347" t="s">
        <v>201</v>
      </c>
      <c r="G5347" t="s">
        <v>15</v>
      </c>
      <c r="H5347" t="s">
        <v>16</v>
      </c>
      <c r="I5347" t="s">
        <v>170</v>
      </c>
      <c r="J5347" t="s">
        <v>15233</v>
      </c>
      <c r="K5347" t="s">
        <v>19</v>
      </c>
    </row>
    <row r="5348" spans="1:11" x14ac:dyDescent="0.35">
      <c r="A5348">
        <v>5347</v>
      </c>
      <c r="B5348" t="s">
        <v>15234</v>
      </c>
      <c r="C5348">
        <v>22</v>
      </c>
      <c r="D5348" t="s">
        <v>15235</v>
      </c>
      <c r="E5348" t="s">
        <v>169</v>
      </c>
      <c r="F5348" t="s">
        <v>32</v>
      </c>
      <c r="G5348" t="s">
        <v>80</v>
      </c>
      <c r="H5348" t="s">
        <v>32</v>
      </c>
      <c r="I5348" t="s">
        <v>116</v>
      </c>
      <c r="J5348">
        <v>7599944173</v>
      </c>
      <c r="K5348" t="s">
        <v>37</v>
      </c>
    </row>
    <row r="5349" spans="1:11" x14ac:dyDescent="0.35">
      <c r="A5349">
        <v>5348</v>
      </c>
      <c r="B5349" t="s">
        <v>15236</v>
      </c>
      <c r="C5349">
        <v>30</v>
      </c>
      <c r="D5349" t="s">
        <v>15237</v>
      </c>
      <c r="E5349" t="s">
        <v>23</v>
      </c>
      <c r="F5349" t="s">
        <v>31</v>
      </c>
      <c r="G5349" t="s">
        <v>80</v>
      </c>
      <c r="H5349" t="s">
        <v>32</v>
      </c>
      <c r="I5349" t="s">
        <v>48</v>
      </c>
      <c r="J5349" t="s">
        <v>15238</v>
      </c>
      <c r="K5349" t="s">
        <v>76</v>
      </c>
    </row>
    <row r="5350" spans="1:11" x14ac:dyDescent="0.35">
      <c r="A5350">
        <v>5349</v>
      </c>
      <c r="B5350" t="s">
        <v>15239</v>
      </c>
      <c r="C5350">
        <v>26</v>
      </c>
      <c r="D5350" t="s">
        <v>15240</v>
      </c>
      <c r="E5350" t="s">
        <v>67</v>
      </c>
      <c r="F5350" t="s">
        <v>32</v>
      </c>
      <c r="G5350" t="s">
        <v>120</v>
      </c>
      <c r="H5350" t="s">
        <v>57</v>
      </c>
      <c r="I5350" t="s">
        <v>26</v>
      </c>
      <c r="J5350" t="s">
        <v>15241</v>
      </c>
      <c r="K5350" t="s">
        <v>19</v>
      </c>
    </row>
    <row r="5351" spans="1:11" x14ac:dyDescent="0.35">
      <c r="A5351">
        <v>5350</v>
      </c>
      <c r="B5351" t="s">
        <v>15242</v>
      </c>
      <c r="C5351">
        <v>30</v>
      </c>
      <c r="D5351" t="s">
        <v>15243</v>
      </c>
      <c r="E5351" t="s">
        <v>22</v>
      </c>
      <c r="F5351" t="s">
        <v>23</v>
      </c>
      <c r="G5351" t="s">
        <v>15</v>
      </c>
      <c r="H5351" t="s">
        <v>16</v>
      </c>
      <c r="I5351" t="s">
        <v>116</v>
      </c>
      <c r="J5351" t="s">
        <v>15244</v>
      </c>
      <c r="K5351" t="s">
        <v>19</v>
      </c>
    </row>
    <row r="5352" spans="1:11" x14ac:dyDescent="0.35">
      <c r="A5352">
        <v>5351</v>
      </c>
      <c r="B5352" t="s">
        <v>15245</v>
      </c>
      <c r="C5352">
        <v>24</v>
      </c>
      <c r="D5352" t="s">
        <v>15246</v>
      </c>
      <c r="E5352" t="s">
        <v>177</v>
      </c>
      <c r="F5352" t="s">
        <v>169</v>
      </c>
      <c r="G5352" t="s">
        <v>47</v>
      </c>
      <c r="H5352" t="s">
        <v>31</v>
      </c>
      <c r="I5352" t="s">
        <v>58</v>
      </c>
      <c r="J5352" t="s">
        <v>15247</v>
      </c>
      <c r="K5352" t="s">
        <v>44</v>
      </c>
    </row>
    <row r="5353" spans="1:11" x14ac:dyDescent="0.35">
      <c r="A5353">
        <v>5352</v>
      </c>
      <c r="B5353" t="s">
        <v>15248</v>
      </c>
      <c r="C5353">
        <v>29</v>
      </c>
      <c r="D5353" t="s">
        <v>15249</v>
      </c>
      <c r="E5353" t="s">
        <v>40</v>
      </c>
      <c r="F5353" t="s">
        <v>25</v>
      </c>
      <c r="G5353" t="s">
        <v>120</v>
      </c>
      <c r="H5353" t="s">
        <v>57</v>
      </c>
      <c r="I5353" t="s">
        <v>153</v>
      </c>
      <c r="J5353" t="s">
        <v>15250</v>
      </c>
      <c r="K5353" t="s">
        <v>44</v>
      </c>
    </row>
    <row r="5354" spans="1:11" x14ac:dyDescent="0.35">
      <c r="A5354">
        <v>5353</v>
      </c>
      <c r="B5354" t="s">
        <v>15251</v>
      </c>
      <c r="C5354">
        <v>30</v>
      </c>
      <c r="D5354" t="s">
        <v>15252</v>
      </c>
      <c r="E5354" t="s">
        <v>57</v>
      </c>
      <c r="F5354" t="s">
        <v>149</v>
      </c>
      <c r="G5354" t="s">
        <v>33</v>
      </c>
      <c r="H5354" t="s">
        <v>34</v>
      </c>
      <c r="I5354" t="s">
        <v>116</v>
      </c>
      <c r="J5354" t="s">
        <v>15253</v>
      </c>
      <c r="K5354" t="s">
        <v>28</v>
      </c>
    </row>
    <row r="5355" spans="1:11" x14ac:dyDescent="0.35">
      <c r="A5355">
        <v>5354</v>
      </c>
      <c r="B5355" t="s">
        <v>15254</v>
      </c>
      <c r="C5355">
        <v>29</v>
      </c>
      <c r="D5355" t="s">
        <v>15255</v>
      </c>
      <c r="E5355" t="s">
        <v>57</v>
      </c>
      <c r="F5355" t="s">
        <v>133</v>
      </c>
      <c r="G5355" t="s">
        <v>52</v>
      </c>
      <c r="H5355" t="s">
        <v>13</v>
      </c>
      <c r="I5355" t="s">
        <v>48</v>
      </c>
      <c r="J5355" t="s">
        <v>15256</v>
      </c>
      <c r="K5355" t="s">
        <v>28</v>
      </c>
    </row>
    <row r="5356" spans="1:11" x14ac:dyDescent="0.35">
      <c r="A5356">
        <v>5355</v>
      </c>
      <c r="B5356" t="s">
        <v>15257</v>
      </c>
      <c r="C5356">
        <v>24</v>
      </c>
      <c r="D5356" t="s">
        <v>15258</v>
      </c>
      <c r="E5356" t="s">
        <v>149</v>
      </c>
      <c r="F5356" t="s">
        <v>22</v>
      </c>
      <c r="G5356" t="s">
        <v>41</v>
      </c>
      <c r="H5356" t="s">
        <v>42</v>
      </c>
      <c r="I5356" t="s">
        <v>63</v>
      </c>
      <c r="J5356" t="s">
        <v>15259</v>
      </c>
      <c r="K5356" t="s">
        <v>44</v>
      </c>
    </row>
    <row r="5357" spans="1:11" x14ac:dyDescent="0.35">
      <c r="A5357">
        <v>5356</v>
      </c>
      <c r="B5357" t="s">
        <v>10536</v>
      </c>
      <c r="C5357">
        <v>22</v>
      </c>
      <c r="D5357" t="s">
        <v>15260</v>
      </c>
      <c r="E5357" t="s">
        <v>14</v>
      </c>
      <c r="F5357" t="s">
        <v>23</v>
      </c>
      <c r="G5357" t="s">
        <v>62</v>
      </c>
      <c r="H5357" t="s">
        <v>23</v>
      </c>
      <c r="I5357" t="s">
        <v>88</v>
      </c>
      <c r="J5357" t="s">
        <v>15261</v>
      </c>
      <c r="K5357" t="s">
        <v>44</v>
      </c>
    </row>
    <row r="5358" spans="1:11" x14ac:dyDescent="0.35">
      <c r="A5358">
        <v>5357</v>
      </c>
      <c r="B5358" t="s">
        <v>9977</v>
      </c>
      <c r="C5358">
        <v>27</v>
      </c>
      <c r="D5358" t="s">
        <v>15262</v>
      </c>
      <c r="E5358" t="s">
        <v>40</v>
      </c>
      <c r="F5358" t="s">
        <v>40</v>
      </c>
      <c r="G5358" t="s">
        <v>62</v>
      </c>
      <c r="H5358" t="s">
        <v>23</v>
      </c>
      <c r="I5358" t="s">
        <v>58</v>
      </c>
      <c r="J5358" t="s">
        <v>15263</v>
      </c>
      <c r="K5358" t="s">
        <v>37</v>
      </c>
    </row>
    <row r="5359" spans="1:11" x14ac:dyDescent="0.35">
      <c r="A5359">
        <v>5358</v>
      </c>
      <c r="B5359" t="s">
        <v>15264</v>
      </c>
      <c r="C5359">
        <v>27</v>
      </c>
      <c r="D5359" t="s">
        <v>15265</v>
      </c>
      <c r="E5359" t="s">
        <v>34</v>
      </c>
      <c r="F5359" t="s">
        <v>14</v>
      </c>
      <c r="G5359" t="s">
        <v>15</v>
      </c>
      <c r="H5359" t="s">
        <v>16</v>
      </c>
      <c r="I5359" t="s">
        <v>63</v>
      </c>
      <c r="J5359" t="s">
        <v>15266</v>
      </c>
      <c r="K5359" t="s">
        <v>19</v>
      </c>
    </row>
    <row r="5360" spans="1:11" x14ac:dyDescent="0.35">
      <c r="A5360">
        <v>5359</v>
      </c>
      <c r="B5360" t="s">
        <v>15267</v>
      </c>
      <c r="C5360">
        <v>26</v>
      </c>
      <c r="D5360" t="s">
        <v>15268</v>
      </c>
      <c r="E5360" t="s">
        <v>57</v>
      </c>
      <c r="F5360" t="s">
        <v>67</v>
      </c>
      <c r="G5360" t="s">
        <v>33</v>
      </c>
      <c r="H5360" t="s">
        <v>34</v>
      </c>
      <c r="I5360" t="s">
        <v>153</v>
      </c>
      <c r="J5360" t="s">
        <v>15269</v>
      </c>
      <c r="K5360" t="s">
        <v>37</v>
      </c>
    </row>
    <row r="5361" spans="1:11" x14ac:dyDescent="0.35">
      <c r="A5361">
        <v>5360</v>
      </c>
      <c r="B5361" t="s">
        <v>15270</v>
      </c>
      <c r="C5361">
        <v>30</v>
      </c>
      <c r="D5361" t="s">
        <v>15271</v>
      </c>
      <c r="E5361" t="s">
        <v>40</v>
      </c>
      <c r="F5361" t="s">
        <v>40</v>
      </c>
      <c r="G5361" t="s">
        <v>47</v>
      </c>
      <c r="H5361" t="s">
        <v>31</v>
      </c>
      <c r="I5361" t="s">
        <v>102</v>
      </c>
      <c r="J5361" t="s">
        <v>15272</v>
      </c>
      <c r="K5361" t="s">
        <v>44</v>
      </c>
    </row>
    <row r="5362" spans="1:11" x14ac:dyDescent="0.35">
      <c r="A5362">
        <v>5361</v>
      </c>
      <c r="B5362" t="s">
        <v>15273</v>
      </c>
      <c r="C5362">
        <v>23</v>
      </c>
      <c r="D5362" t="s">
        <v>15274</v>
      </c>
      <c r="E5362" t="s">
        <v>169</v>
      </c>
      <c r="F5362" t="s">
        <v>25</v>
      </c>
      <c r="G5362" t="s">
        <v>52</v>
      </c>
      <c r="H5362" t="s">
        <v>13</v>
      </c>
      <c r="I5362" t="s">
        <v>91</v>
      </c>
      <c r="J5362" t="s">
        <v>15275</v>
      </c>
      <c r="K5362" t="s">
        <v>44</v>
      </c>
    </row>
    <row r="5363" spans="1:11" x14ac:dyDescent="0.35">
      <c r="A5363">
        <v>5362</v>
      </c>
      <c r="B5363" t="s">
        <v>15276</v>
      </c>
      <c r="C5363">
        <v>25</v>
      </c>
      <c r="D5363" t="s">
        <v>15277</v>
      </c>
      <c r="E5363" t="s">
        <v>34</v>
      </c>
      <c r="F5363" t="s">
        <v>79</v>
      </c>
      <c r="G5363" t="s">
        <v>120</v>
      </c>
      <c r="H5363" t="s">
        <v>57</v>
      </c>
      <c r="I5363" t="s">
        <v>88</v>
      </c>
      <c r="J5363" t="s">
        <v>15278</v>
      </c>
      <c r="K5363" t="s">
        <v>37</v>
      </c>
    </row>
    <row r="5364" spans="1:11" x14ac:dyDescent="0.35">
      <c r="A5364">
        <v>5363</v>
      </c>
      <c r="B5364" t="s">
        <v>15279</v>
      </c>
      <c r="C5364">
        <v>26</v>
      </c>
      <c r="D5364" t="s">
        <v>15280</v>
      </c>
      <c r="E5364" t="s">
        <v>57</v>
      </c>
      <c r="F5364" t="s">
        <v>14</v>
      </c>
      <c r="G5364" t="s">
        <v>47</v>
      </c>
      <c r="H5364" t="s">
        <v>31</v>
      </c>
      <c r="I5364" t="s">
        <v>26</v>
      </c>
      <c r="J5364" t="s">
        <v>15281</v>
      </c>
      <c r="K5364" t="s">
        <v>37</v>
      </c>
    </row>
    <row r="5365" spans="1:11" x14ac:dyDescent="0.35">
      <c r="A5365">
        <v>5364</v>
      </c>
      <c r="B5365" t="s">
        <v>15282</v>
      </c>
      <c r="C5365">
        <v>23</v>
      </c>
      <c r="D5365" t="s">
        <v>15283</v>
      </c>
      <c r="E5365" t="s">
        <v>13</v>
      </c>
      <c r="F5365" t="s">
        <v>16</v>
      </c>
      <c r="G5365" t="s">
        <v>47</v>
      </c>
      <c r="H5365" t="s">
        <v>31</v>
      </c>
      <c r="I5365" t="s">
        <v>35</v>
      </c>
      <c r="J5365" t="s">
        <v>15284</v>
      </c>
      <c r="K5365" t="s">
        <v>37</v>
      </c>
    </row>
    <row r="5366" spans="1:11" x14ac:dyDescent="0.35">
      <c r="A5366">
        <v>5365</v>
      </c>
      <c r="B5366" t="s">
        <v>15285</v>
      </c>
      <c r="C5366">
        <v>25</v>
      </c>
      <c r="D5366" t="s">
        <v>15286</v>
      </c>
      <c r="E5366" t="s">
        <v>67</v>
      </c>
      <c r="F5366" t="s">
        <v>201</v>
      </c>
      <c r="G5366" t="s">
        <v>47</v>
      </c>
      <c r="H5366" t="s">
        <v>31</v>
      </c>
      <c r="I5366" t="s">
        <v>88</v>
      </c>
      <c r="J5366" t="s">
        <v>15287</v>
      </c>
      <c r="K5366" t="s">
        <v>37</v>
      </c>
    </row>
    <row r="5367" spans="1:11" x14ac:dyDescent="0.35">
      <c r="A5367">
        <v>5366</v>
      </c>
      <c r="B5367" t="s">
        <v>15288</v>
      </c>
      <c r="C5367">
        <v>23</v>
      </c>
      <c r="D5367" t="s">
        <v>15289</v>
      </c>
      <c r="E5367" t="s">
        <v>149</v>
      </c>
      <c r="F5367" t="s">
        <v>16</v>
      </c>
      <c r="G5367" t="s">
        <v>15</v>
      </c>
      <c r="H5367" t="s">
        <v>16</v>
      </c>
      <c r="I5367" t="s">
        <v>48</v>
      </c>
      <c r="J5367" t="s">
        <v>15290</v>
      </c>
      <c r="K5367" t="s">
        <v>19</v>
      </c>
    </row>
    <row r="5368" spans="1:11" x14ac:dyDescent="0.35">
      <c r="A5368">
        <v>5367</v>
      </c>
      <c r="B5368" t="s">
        <v>15291</v>
      </c>
      <c r="C5368">
        <v>28</v>
      </c>
      <c r="D5368" t="s">
        <v>15292</v>
      </c>
      <c r="E5368" t="s">
        <v>101</v>
      </c>
      <c r="F5368" t="s">
        <v>25</v>
      </c>
      <c r="G5368" t="s">
        <v>47</v>
      </c>
      <c r="H5368" t="s">
        <v>31</v>
      </c>
      <c r="I5368" t="s">
        <v>17</v>
      </c>
      <c r="J5368" t="s">
        <v>15293</v>
      </c>
      <c r="K5368" t="s">
        <v>28</v>
      </c>
    </row>
    <row r="5369" spans="1:11" x14ac:dyDescent="0.35">
      <c r="A5369">
        <v>5368</v>
      </c>
      <c r="B5369" t="s">
        <v>15294</v>
      </c>
      <c r="C5369">
        <v>21</v>
      </c>
      <c r="D5369" t="s">
        <v>15295</v>
      </c>
      <c r="E5369" t="s">
        <v>79</v>
      </c>
      <c r="F5369" t="s">
        <v>25</v>
      </c>
      <c r="G5369" t="s">
        <v>52</v>
      </c>
      <c r="H5369" t="s">
        <v>13</v>
      </c>
      <c r="I5369" t="s">
        <v>26</v>
      </c>
      <c r="J5369" t="s">
        <v>15296</v>
      </c>
      <c r="K5369" t="s">
        <v>28</v>
      </c>
    </row>
    <row r="5370" spans="1:11" x14ac:dyDescent="0.35">
      <c r="A5370">
        <v>5369</v>
      </c>
      <c r="B5370" t="s">
        <v>15297</v>
      </c>
      <c r="C5370">
        <v>29</v>
      </c>
      <c r="D5370" t="s">
        <v>15298</v>
      </c>
      <c r="E5370" t="s">
        <v>40</v>
      </c>
      <c r="F5370" t="s">
        <v>169</v>
      </c>
      <c r="G5370" t="s">
        <v>62</v>
      </c>
      <c r="H5370" t="s">
        <v>23</v>
      </c>
      <c r="I5370" t="s">
        <v>91</v>
      </c>
      <c r="J5370" t="s">
        <v>15299</v>
      </c>
      <c r="K5370" t="s">
        <v>76</v>
      </c>
    </row>
    <row r="5371" spans="1:11" x14ac:dyDescent="0.35">
      <c r="A5371">
        <v>5370</v>
      </c>
      <c r="B5371" t="s">
        <v>15300</v>
      </c>
      <c r="C5371">
        <v>22</v>
      </c>
      <c r="D5371" t="s">
        <v>15301</v>
      </c>
      <c r="E5371" t="s">
        <v>40</v>
      </c>
      <c r="F5371" t="s">
        <v>201</v>
      </c>
      <c r="G5371" t="s">
        <v>62</v>
      </c>
      <c r="H5371" t="s">
        <v>23</v>
      </c>
      <c r="I5371" t="s">
        <v>146</v>
      </c>
      <c r="J5371" t="s">
        <v>15302</v>
      </c>
      <c r="K5371" t="s">
        <v>19</v>
      </c>
    </row>
    <row r="5372" spans="1:11" x14ac:dyDescent="0.35">
      <c r="A5372">
        <v>5371</v>
      </c>
      <c r="B5372" t="s">
        <v>15303</v>
      </c>
      <c r="C5372">
        <v>25</v>
      </c>
      <c r="D5372" t="s">
        <v>15304</v>
      </c>
      <c r="E5372" t="s">
        <v>79</v>
      </c>
      <c r="F5372" t="s">
        <v>149</v>
      </c>
      <c r="G5372" t="s">
        <v>80</v>
      </c>
      <c r="H5372" t="s">
        <v>32</v>
      </c>
      <c r="I5372" t="s">
        <v>146</v>
      </c>
      <c r="J5372" t="s">
        <v>15305</v>
      </c>
      <c r="K5372" t="s">
        <v>44</v>
      </c>
    </row>
    <row r="5373" spans="1:11" x14ac:dyDescent="0.35">
      <c r="A5373">
        <v>5372</v>
      </c>
      <c r="B5373" t="s">
        <v>15306</v>
      </c>
      <c r="C5373">
        <v>22</v>
      </c>
      <c r="D5373" t="s">
        <v>15307</v>
      </c>
      <c r="E5373" t="s">
        <v>201</v>
      </c>
      <c r="F5373" t="s">
        <v>16</v>
      </c>
      <c r="G5373" t="s">
        <v>120</v>
      </c>
      <c r="H5373" t="s">
        <v>57</v>
      </c>
      <c r="I5373" t="s">
        <v>48</v>
      </c>
      <c r="J5373" t="s">
        <v>15308</v>
      </c>
      <c r="K5373" t="s">
        <v>76</v>
      </c>
    </row>
    <row r="5374" spans="1:11" x14ac:dyDescent="0.35">
      <c r="A5374">
        <v>5373</v>
      </c>
      <c r="B5374" t="s">
        <v>15309</v>
      </c>
      <c r="C5374">
        <v>26</v>
      </c>
      <c r="D5374" t="s">
        <v>15310</v>
      </c>
      <c r="E5374" t="s">
        <v>31</v>
      </c>
      <c r="F5374" t="s">
        <v>16</v>
      </c>
      <c r="G5374" t="s">
        <v>15</v>
      </c>
      <c r="H5374" t="s">
        <v>16</v>
      </c>
      <c r="I5374" t="s">
        <v>88</v>
      </c>
      <c r="J5374" t="s">
        <v>15311</v>
      </c>
      <c r="K5374" t="s">
        <v>76</v>
      </c>
    </row>
    <row r="5375" spans="1:11" x14ac:dyDescent="0.35">
      <c r="A5375">
        <v>5374</v>
      </c>
      <c r="B5375" t="s">
        <v>15312</v>
      </c>
      <c r="C5375">
        <v>21</v>
      </c>
      <c r="D5375" t="s">
        <v>15313</v>
      </c>
      <c r="E5375" t="s">
        <v>22</v>
      </c>
      <c r="F5375" t="s">
        <v>31</v>
      </c>
      <c r="G5375" t="s">
        <v>15</v>
      </c>
      <c r="H5375" t="s">
        <v>16</v>
      </c>
      <c r="I5375" t="s">
        <v>48</v>
      </c>
      <c r="J5375">
        <f>1-70-397-6279</f>
        <v>-6745</v>
      </c>
      <c r="K5375" t="s">
        <v>28</v>
      </c>
    </row>
    <row r="5376" spans="1:11" x14ac:dyDescent="0.35">
      <c r="A5376">
        <v>5375</v>
      </c>
      <c r="B5376" t="s">
        <v>15314</v>
      </c>
      <c r="C5376">
        <v>27</v>
      </c>
      <c r="D5376" t="s">
        <v>15315</v>
      </c>
      <c r="E5376" t="s">
        <v>31</v>
      </c>
      <c r="F5376" t="s">
        <v>57</v>
      </c>
      <c r="G5376" t="s">
        <v>15</v>
      </c>
      <c r="H5376" t="s">
        <v>16</v>
      </c>
      <c r="I5376" t="s">
        <v>116</v>
      </c>
      <c r="J5376" t="s">
        <v>15316</v>
      </c>
      <c r="K5376" t="s">
        <v>19</v>
      </c>
    </row>
    <row r="5377" spans="1:11" x14ac:dyDescent="0.35">
      <c r="A5377">
        <v>5376</v>
      </c>
      <c r="B5377" t="s">
        <v>15317</v>
      </c>
      <c r="C5377">
        <v>28</v>
      </c>
      <c r="D5377" t="s">
        <v>15318</v>
      </c>
      <c r="E5377" t="s">
        <v>14</v>
      </c>
      <c r="F5377" t="s">
        <v>40</v>
      </c>
      <c r="G5377" t="s">
        <v>52</v>
      </c>
      <c r="H5377" t="s">
        <v>13</v>
      </c>
      <c r="I5377" t="s">
        <v>63</v>
      </c>
      <c r="J5377" t="s">
        <v>15319</v>
      </c>
      <c r="K5377" t="s">
        <v>37</v>
      </c>
    </row>
    <row r="5378" spans="1:11" x14ac:dyDescent="0.35">
      <c r="A5378">
        <v>5377</v>
      </c>
      <c r="B5378" t="s">
        <v>15320</v>
      </c>
      <c r="C5378">
        <v>23</v>
      </c>
      <c r="D5378" t="s">
        <v>15321</v>
      </c>
      <c r="E5378" t="s">
        <v>34</v>
      </c>
      <c r="F5378" t="s">
        <v>169</v>
      </c>
      <c r="G5378" t="s">
        <v>41</v>
      </c>
      <c r="H5378" t="s">
        <v>42</v>
      </c>
      <c r="I5378" t="s">
        <v>102</v>
      </c>
      <c r="J5378">
        <f>1-529-486-8594</f>
        <v>-9608</v>
      </c>
      <c r="K5378" t="s">
        <v>28</v>
      </c>
    </row>
    <row r="5379" spans="1:11" x14ac:dyDescent="0.35">
      <c r="A5379">
        <v>5378</v>
      </c>
      <c r="B5379" t="s">
        <v>15322</v>
      </c>
      <c r="C5379">
        <v>26</v>
      </c>
      <c r="D5379" t="s">
        <v>15323</v>
      </c>
      <c r="E5379" t="s">
        <v>22</v>
      </c>
      <c r="F5379" t="s">
        <v>40</v>
      </c>
      <c r="G5379" t="s">
        <v>120</v>
      </c>
      <c r="H5379" t="s">
        <v>57</v>
      </c>
      <c r="I5379" t="s">
        <v>48</v>
      </c>
      <c r="J5379" t="s">
        <v>15324</v>
      </c>
      <c r="K5379" t="s">
        <v>19</v>
      </c>
    </row>
    <row r="5380" spans="1:11" x14ac:dyDescent="0.35">
      <c r="A5380">
        <v>5379</v>
      </c>
      <c r="B5380" t="s">
        <v>15325</v>
      </c>
      <c r="C5380">
        <v>20</v>
      </c>
      <c r="D5380" t="s">
        <v>15326</v>
      </c>
      <c r="E5380" t="s">
        <v>25</v>
      </c>
      <c r="F5380" t="s">
        <v>42</v>
      </c>
      <c r="G5380" t="s">
        <v>87</v>
      </c>
      <c r="H5380" t="s">
        <v>79</v>
      </c>
      <c r="I5380" t="s">
        <v>170</v>
      </c>
      <c r="J5380" t="s">
        <v>15327</v>
      </c>
      <c r="K5380" t="s">
        <v>44</v>
      </c>
    </row>
    <row r="5381" spans="1:11" x14ac:dyDescent="0.35">
      <c r="A5381">
        <v>5380</v>
      </c>
      <c r="B5381" t="s">
        <v>15328</v>
      </c>
      <c r="C5381">
        <v>28</v>
      </c>
      <c r="D5381" t="s">
        <v>15329</v>
      </c>
      <c r="E5381" t="s">
        <v>16</v>
      </c>
      <c r="F5381" t="s">
        <v>23</v>
      </c>
      <c r="G5381" t="s">
        <v>80</v>
      </c>
      <c r="H5381" t="s">
        <v>32</v>
      </c>
      <c r="I5381" t="s">
        <v>91</v>
      </c>
      <c r="J5381" t="s">
        <v>15330</v>
      </c>
      <c r="K5381" t="s">
        <v>28</v>
      </c>
    </row>
    <row r="5382" spans="1:11" x14ac:dyDescent="0.35">
      <c r="A5382">
        <v>5381</v>
      </c>
      <c r="B5382" t="s">
        <v>15331</v>
      </c>
      <c r="C5382">
        <v>26</v>
      </c>
      <c r="D5382" t="s">
        <v>15332</v>
      </c>
      <c r="E5382" t="s">
        <v>13</v>
      </c>
      <c r="F5382" t="s">
        <v>57</v>
      </c>
      <c r="G5382" t="s">
        <v>33</v>
      </c>
      <c r="H5382" t="s">
        <v>34</v>
      </c>
      <c r="I5382" t="s">
        <v>53</v>
      </c>
      <c r="J5382" t="s">
        <v>15333</v>
      </c>
      <c r="K5382" t="s">
        <v>19</v>
      </c>
    </row>
    <row r="5383" spans="1:11" x14ac:dyDescent="0.35">
      <c r="A5383">
        <v>5382</v>
      </c>
      <c r="B5383" t="s">
        <v>319</v>
      </c>
      <c r="C5383">
        <v>27</v>
      </c>
      <c r="D5383" t="s">
        <v>15334</v>
      </c>
      <c r="E5383" t="s">
        <v>101</v>
      </c>
      <c r="F5383" t="s">
        <v>22</v>
      </c>
      <c r="G5383" t="s">
        <v>52</v>
      </c>
      <c r="H5383" t="s">
        <v>13</v>
      </c>
      <c r="I5383" t="s">
        <v>53</v>
      </c>
      <c r="J5383" t="s">
        <v>15335</v>
      </c>
      <c r="K5383" t="s">
        <v>76</v>
      </c>
    </row>
    <row r="5384" spans="1:11" x14ac:dyDescent="0.35">
      <c r="A5384">
        <v>5383</v>
      </c>
      <c r="B5384" t="s">
        <v>15336</v>
      </c>
      <c r="C5384">
        <v>27</v>
      </c>
      <c r="D5384" t="s">
        <v>15337</v>
      </c>
      <c r="E5384" t="s">
        <v>79</v>
      </c>
      <c r="F5384" t="s">
        <v>16</v>
      </c>
      <c r="G5384" t="s">
        <v>33</v>
      </c>
      <c r="H5384" t="s">
        <v>34</v>
      </c>
      <c r="I5384" t="s">
        <v>53</v>
      </c>
      <c r="J5384">
        <v>5228432856</v>
      </c>
      <c r="K5384" t="s">
        <v>19</v>
      </c>
    </row>
    <row r="5385" spans="1:11" x14ac:dyDescent="0.35">
      <c r="A5385">
        <v>5384</v>
      </c>
      <c r="B5385" t="s">
        <v>15338</v>
      </c>
      <c r="C5385">
        <v>30</v>
      </c>
      <c r="D5385" t="s">
        <v>15339</v>
      </c>
      <c r="E5385" t="s">
        <v>177</v>
      </c>
      <c r="F5385" t="s">
        <v>31</v>
      </c>
      <c r="G5385" t="s">
        <v>47</v>
      </c>
      <c r="H5385" t="s">
        <v>31</v>
      </c>
      <c r="I5385" t="s">
        <v>88</v>
      </c>
      <c r="J5385" t="s">
        <v>15340</v>
      </c>
      <c r="K5385" t="s">
        <v>19</v>
      </c>
    </row>
    <row r="5386" spans="1:11" x14ac:dyDescent="0.35">
      <c r="A5386">
        <v>5385</v>
      </c>
      <c r="B5386" t="s">
        <v>15341</v>
      </c>
      <c r="C5386">
        <v>29</v>
      </c>
      <c r="D5386" t="s">
        <v>15342</v>
      </c>
      <c r="E5386" t="s">
        <v>101</v>
      </c>
      <c r="F5386" t="s">
        <v>31</v>
      </c>
      <c r="G5386" t="s">
        <v>33</v>
      </c>
      <c r="H5386" t="s">
        <v>34</v>
      </c>
      <c r="I5386" t="s">
        <v>26</v>
      </c>
      <c r="J5386" t="s">
        <v>15343</v>
      </c>
      <c r="K5386" t="s">
        <v>76</v>
      </c>
    </row>
    <row r="5387" spans="1:11" x14ac:dyDescent="0.35">
      <c r="A5387">
        <v>5386</v>
      </c>
      <c r="B5387" t="s">
        <v>15344</v>
      </c>
      <c r="C5387">
        <v>26</v>
      </c>
      <c r="D5387" t="s">
        <v>15345</v>
      </c>
      <c r="E5387" t="s">
        <v>79</v>
      </c>
      <c r="F5387" t="s">
        <v>14</v>
      </c>
      <c r="G5387" t="s">
        <v>41</v>
      </c>
      <c r="H5387" t="s">
        <v>42</v>
      </c>
      <c r="I5387" t="s">
        <v>17</v>
      </c>
      <c r="J5387">
        <v>6903578020</v>
      </c>
      <c r="K5387" t="s">
        <v>19</v>
      </c>
    </row>
    <row r="5388" spans="1:11" x14ac:dyDescent="0.35">
      <c r="A5388">
        <v>5387</v>
      </c>
      <c r="B5388" t="s">
        <v>15346</v>
      </c>
      <c r="C5388">
        <v>29</v>
      </c>
      <c r="D5388" t="s">
        <v>15347</v>
      </c>
      <c r="E5388" t="s">
        <v>42</v>
      </c>
      <c r="F5388" t="s">
        <v>201</v>
      </c>
      <c r="G5388" t="s">
        <v>24</v>
      </c>
      <c r="H5388" t="s">
        <v>25</v>
      </c>
      <c r="I5388" t="s">
        <v>58</v>
      </c>
      <c r="J5388" t="s">
        <v>15348</v>
      </c>
      <c r="K5388" t="s">
        <v>37</v>
      </c>
    </row>
    <row r="5389" spans="1:11" x14ac:dyDescent="0.35">
      <c r="A5389">
        <v>5388</v>
      </c>
      <c r="B5389" t="s">
        <v>15349</v>
      </c>
      <c r="C5389">
        <v>28</v>
      </c>
      <c r="D5389" t="s">
        <v>15350</v>
      </c>
      <c r="E5389" t="s">
        <v>149</v>
      </c>
      <c r="F5389" t="s">
        <v>42</v>
      </c>
      <c r="G5389" t="s">
        <v>24</v>
      </c>
      <c r="H5389" t="s">
        <v>25</v>
      </c>
      <c r="I5389" t="s">
        <v>26</v>
      </c>
      <c r="J5389" t="s">
        <v>15351</v>
      </c>
      <c r="K5389" t="s">
        <v>76</v>
      </c>
    </row>
    <row r="5390" spans="1:11" x14ac:dyDescent="0.35">
      <c r="A5390">
        <v>5389</v>
      </c>
      <c r="B5390" t="s">
        <v>15352</v>
      </c>
      <c r="C5390">
        <v>27</v>
      </c>
      <c r="D5390" t="s">
        <v>15353</v>
      </c>
      <c r="E5390" t="s">
        <v>67</v>
      </c>
      <c r="F5390" t="s">
        <v>14</v>
      </c>
      <c r="G5390" t="s">
        <v>80</v>
      </c>
      <c r="H5390" t="s">
        <v>32</v>
      </c>
      <c r="I5390" t="s">
        <v>58</v>
      </c>
      <c r="J5390">
        <v>7171178561</v>
      </c>
      <c r="K5390" t="s">
        <v>28</v>
      </c>
    </row>
    <row r="5391" spans="1:11" x14ac:dyDescent="0.35">
      <c r="A5391">
        <v>5390</v>
      </c>
      <c r="B5391" t="s">
        <v>15354</v>
      </c>
      <c r="C5391">
        <v>26</v>
      </c>
      <c r="D5391" t="s">
        <v>15355</v>
      </c>
      <c r="E5391" t="s">
        <v>177</v>
      </c>
      <c r="F5391" t="s">
        <v>57</v>
      </c>
      <c r="G5391" t="s">
        <v>87</v>
      </c>
      <c r="H5391" t="s">
        <v>79</v>
      </c>
      <c r="I5391" t="s">
        <v>26</v>
      </c>
      <c r="J5391" t="s">
        <v>15356</v>
      </c>
      <c r="K5391" t="s">
        <v>76</v>
      </c>
    </row>
    <row r="5392" spans="1:11" x14ac:dyDescent="0.35">
      <c r="A5392">
        <v>5391</v>
      </c>
      <c r="B5392" t="s">
        <v>15357</v>
      </c>
      <c r="C5392">
        <v>30</v>
      </c>
      <c r="D5392" t="s">
        <v>15358</v>
      </c>
      <c r="E5392" t="s">
        <v>34</v>
      </c>
      <c r="F5392" t="s">
        <v>67</v>
      </c>
      <c r="G5392" t="s">
        <v>87</v>
      </c>
      <c r="H5392" t="s">
        <v>79</v>
      </c>
      <c r="I5392" t="s">
        <v>170</v>
      </c>
      <c r="J5392">
        <f>1-762-225-2403</f>
        <v>-3389</v>
      </c>
      <c r="K5392" t="s">
        <v>37</v>
      </c>
    </row>
    <row r="5393" spans="1:11" x14ac:dyDescent="0.35">
      <c r="A5393">
        <v>5392</v>
      </c>
      <c r="B5393" t="s">
        <v>15359</v>
      </c>
      <c r="C5393">
        <v>29</v>
      </c>
      <c r="D5393" t="s">
        <v>15360</v>
      </c>
      <c r="E5393" t="s">
        <v>169</v>
      </c>
      <c r="F5393" t="s">
        <v>22</v>
      </c>
      <c r="G5393" t="s">
        <v>47</v>
      </c>
      <c r="H5393" t="s">
        <v>31</v>
      </c>
      <c r="I5393" t="s">
        <v>53</v>
      </c>
      <c r="J5393" t="s">
        <v>15361</v>
      </c>
      <c r="K5393" t="s">
        <v>37</v>
      </c>
    </row>
    <row r="5394" spans="1:11" x14ac:dyDescent="0.35">
      <c r="A5394">
        <v>5393</v>
      </c>
      <c r="B5394" t="s">
        <v>15362</v>
      </c>
      <c r="C5394">
        <v>29</v>
      </c>
      <c r="D5394" t="s">
        <v>15363</v>
      </c>
      <c r="E5394" t="s">
        <v>79</v>
      </c>
      <c r="F5394" t="s">
        <v>101</v>
      </c>
      <c r="G5394" t="s">
        <v>80</v>
      </c>
      <c r="H5394" t="s">
        <v>32</v>
      </c>
      <c r="I5394" t="s">
        <v>146</v>
      </c>
      <c r="J5394" t="s">
        <v>15364</v>
      </c>
      <c r="K5394" t="s">
        <v>37</v>
      </c>
    </row>
    <row r="5395" spans="1:11" x14ac:dyDescent="0.35">
      <c r="A5395">
        <v>5394</v>
      </c>
      <c r="B5395" t="s">
        <v>15365</v>
      </c>
      <c r="C5395">
        <v>23</v>
      </c>
      <c r="D5395" t="s">
        <v>15366</v>
      </c>
      <c r="E5395" t="s">
        <v>149</v>
      </c>
      <c r="F5395" t="s">
        <v>169</v>
      </c>
      <c r="G5395" t="s">
        <v>47</v>
      </c>
      <c r="H5395" t="s">
        <v>31</v>
      </c>
      <c r="I5395" t="s">
        <v>91</v>
      </c>
      <c r="J5395">
        <v>7778296075</v>
      </c>
      <c r="K5395" t="s">
        <v>28</v>
      </c>
    </row>
    <row r="5396" spans="1:11" x14ac:dyDescent="0.35">
      <c r="A5396">
        <v>5395</v>
      </c>
      <c r="B5396" t="s">
        <v>8311</v>
      </c>
      <c r="C5396">
        <v>23</v>
      </c>
      <c r="D5396" t="s">
        <v>15367</v>
      </c>
      <c r="E5396" t="s">
        <v>40</v>
      </c>
      <c r="F5396" t="s">
        <v>42</v>
      </c>
      <c r="G5396" t="s">
        <v>15</v>
      </c>
      <c r="H5396" t="s">
        <v>16</v>
      </c>
      <c r="I5396" t="s">
        <v>102</v>
      </c>
      <c r="J5396" t="s">
        <v>15368</v>
      </c>
      <c r="K5396" t="s">
        <v>37</v>
      </c>
    </row>
    <row r="5397" spans="1:11" x14ac:dyDescent="0.35">
      <c r="A5397">
        <v>5396</v>
      </c>
      <c r="B5397" t="s">
        <v>15369</v>
      </c>
      <c r="C5397">
        <v>22</v>
      </c>
      <c r="D5397" t="s">
        <v>15370</v>
      </c>
      <c r="E5397" t="s">
        <v>79</v>
      </c>
      <c r="F5397" t="s">
        <v>101</v>
      </c>
      <c r="G5397" t="s">
        <v>33</v>
      </c>
      <c r="H5397" t="s">
        <v>34</v>
      </c>
      <c r="I5397" t="s">
        <v>35</v>
      </c>
      <c r="J5397">
        <f>1-822-155-6902</f>
        <v>-7878</v>
      </c>
      <c r="K5397" t="s">
        <v>76</v>
      </c>
    </row>
    <row r="5398" spans="1:11" x14ac:dyDescent="0.35">
      <c r="A5398">
        <v>5397</v>
      </c>
      <c r="B5398" t="s">
        <v>15371</v>
      </c>
      <c r="C5398">
        <v>25</v>
      </c>
      <c r="D5398" t="s">
        <v>15372</v>
      </c>
      <c r="E5398" t="s">
        <v>31</v>
      </c>
      <c r="F5398" t="s">
        <v>32</v>
      </c>
      <c r="G5398" t="s">
        <v>120</v>
      </c>
      <c r="H5398" t="s">
        <v>57</v>
      </c>
      <c r="I5398" t="s">
        <v>91</v>
      </c>
      <c r="J5398">
        <v>6435379846</v>
      </c>
      <c r="K5398" t="s">
        <v>19</v>
      </c>
    </row>
    <row r="5399" spans="1:11" x14ac:dyDescent="0.35">
      <c r="A5399">
        <v>5398</v>
      </c>
      <c r="B5399" t="s">
        <v>15373</v>
      </c>
      <c r="C5399">
        <v>21</v>
      </c>
      <c r="D5399" t="s">
        <v>15374</v>
      </c>
      <c r="E5399" t="s">
        <v>42</v>
      </c>
      <c r="F5399" t="s">
        <v>57</v>
      </c>
      <c r="G5399" t="s">
        <v>41</v>
      </c>
      <c r="H5399" t="s">
        <v>42</v>
      </c>
      <c r="I5399" t="s">
        <v>146</v>
      </c>
      <c r="J5399" t="s">
        <v>15375</v>
      </c>
      <c r="K5399" t="s">
        <v>76</v>
      </c>
    </row>
    <row r="5400" spans="1:11" x14ac:dyDescent="0.35">
      <c r="A5400">
        <v>5399</v>
      </c>
      <c r="B5400" t="s">
        <v>15376</v>
      </c>
      <c r="C5400">
        <v>20</v>
      </c>
      <c r="D5400" t="s">
        <v>15377</v>
      </c>
      <c r="E5400" t="s">
        <v>32</v>
      </c>
      <c r="F5400" t="s">
        <v>101</v>
      </c>
      <c r="G5400" t="s">
        <v>47</v>
      </c>
      <c r="H5400" t="s">
        <v>31</v>
      </c>
      <c r="I5400" t="s">
        <v>146</v>
      </c>
      <c r="J5400">
        <v>940527564</v>
      </c>
      <c r="K5400" t="s">
        <v>44</v>
      </c>
    </row>
    <row r="5401" spans="1:11" x14ac:dyDescent="0.35">
      <c r="A5401">
        <v>5400</v>
      </c>
      <c r="B5401" t="s">
        <v>15378</v>
      </c>
      <c r="C5401">
        <v>26</v>
      </c>
      <c r="D5401" t="s">
        <v>15379</v>
      </c>
      <c r="E5401" t="s">
        <v>42</v>
      </c>
      <c r="F5401" t="s">
        <v>34</v>
      </c>
      <c r="G5401" t="s">
        <v>87</v>
      </c>
      <c r="H5401" t="s">
        <v>79</v>
      </c>
      <c r="I5401" t="s">
        <v>53</v>
      </c>
      <c r="J5401" t="s">
        <v>15380</v>
      </c>
      <c r="K5401" t="s">
        <v>28</v>
      </c>
    </row>
    <row r="5402" spans="1:11" x14ac:dyDescent="0.35">
      <c r="A5402">
        <v>5401</v>
      </c>
      <c r="B5402" t="s">
        <v>15381</v>
      </c>
      <c r="C5402">
        <v>30</v>
      </c>
      <c r="D5402" t="s">
        <v>15382</v>
      </c>
      <c r="E5402" t="s">
        <v>23</v>
      </c>
      <c r="F5402" t="s">
        <v>13</v>
      </c>
      <c r="G5402" t="s">
        <v>47</v>
      </c>
      <c r="H5402" t="s">
        <v>31</v>
      </c>
      <c r="I5402" t="s">
        <v>88</v>
      </c>
      <c r="J5402">
        <v>2506549592</v>
      </c>
      <c r="K5402" t="s">
        <v>44</v>
      </c>
    </row>
    <row r="5403" spans="1:11" x14ac:dyDescent="0.35">
      <c r="A5403">
        <v>5402</v>
      </c>
      <c r="B5403" t="s">
        <v>15383</v>
      </c>
      <c r="C5403">
        <v>22</v>
      </c>
      <c r="D5403" t="s">
        <v>15384</v>
      </c>
      <c r="E5403" t="s">
        <v>149</v>
      </c>
      <c r="F5403" t="s">
        <v>57</v>
      </c>
      <c r="G5403" t="s">
        <v>52</v>
      </c>
      <c r="H5403" t="s">
        <v>13</v>
      </c>
      <c r="I5403" t="s">
        <v>48</v>
      </c>
      <c r="J5403" t="s">
        <v>15385</v>
      </c>
      <c r="K5403" t="s">
        <v>19</v>
      </c>
    </row>
    <row r="5404" spans="1:11" x14ac:dyDescent="0.35">
      <c r="A5404">
        <v>5403</v>
      </c>
      <c r="B5404" t="s">
        <v>15386</v>
      </c>
      <c r="C5404">
        <v>27</v>
      </c>
      <c r="D5404" t="s">
        <v>15387</v>
      </c>
      <c r="E5404" t="s">
        <v>23</v>
      </c>
      <c r="F5404" t="s">
        <v>177</v>
      </c>
      <c r="G5404" t="s">
        <v>33</v>
      </c>
      <c r="H5404" t="s">
        <v>34</v>
      </c>
      <c r="I5404" t="s">
        <v>68</v>
      </c>
      <c r="J5404" t="s">
        <v>15388</v>
      </c>
      <c r="K5404" t="s">
        <v>19</v>
      </c>
    </row>
    <row r="5405" spans="1:11" x14ac:dyDescent="0.35">
      <c r="A5405">
        <v>5404</v>
      </c>
      <c r="B5405" t="s">
        <v>15389</v>
      </c>
      <c r="C5405">
        <v>28</v>
      </c>
      <c r="D5405" t="s">
        <v>15390</v>
      </c>
      <c r="E5405" t="s">
        <v>149</v>
      </c>
      <c r="F5405" t="s">
        <v>133</v>
      </c>
      <c r="G5405" t="s">
        <v>87</v>
      </c>
      <c r="H5405" t="s">
        <v>79</v>
      </c>
      <c r="I5405" t="s">
        <v>35</v>
      </c>
      <c r="J5405" t="s">
        <v>15391</v>
      </c>
      <c r="K5405" t="s">
        <v>28</v>
      </c>
    </row>
    <row r="5406" spans="1:11" x14ac:dyDescent="0.35">
      <c r="A5406">
        <v>5405</v>
      </c>
      <c r="B5406" t="s">
        <v>15392</v>
      </c>
      <c r="C5406">
        <v>25</v>
      </c>
      <c r="D5406" t="s">
        <v>15393</v>
      </c>
      <c r="E5406" t="s">
        <v>14</v>
      </c>
      <c r="F5406" t="s">
        <v>42</v>
      </c>
      <c r="G5406" t="s">
        <v>120</v>
      </c>
      <c r="H5406" t="s">
        <v>57</v>
      </c>
      <c r="I5406" t="s">
        <v>170</v>
      </c>
      <c r="J5406" t="s">
        <v>15394</v>
      </c>
      <c r="K5406" t="s">
        <v>19</v>
      </c>
    </row>
    <row r="5407" spans="1:11" x14ac:dyDescent="0.35">
      <c r="A5407">
        <v>5406</v>
      </c>
      <c r="B5407" t="s">
        <v>15395</v>
      </c>
      <c r="C5407">
        <v>28</v>
      </c>
      <c r="D5407" t="s">
        <v>15396</v>
      </c>
      <c r="E5407" t="s">
        <v>42</v>
      </c>
      <c r="F5407" t="s">
        <v>25</v>
      </c>
      <c r="G5407" t="s">
        <v>87</v>
      </c>
      <c r="H5407" t="s">
        <v>79</v>
      </c>
      <c r="I5407" t="s">
        <v>102</v>
      </c>
      <c r="J5407" t="s">
        <v>15397</v>
      </c>
      <c r="K5407" t="s">
        <v>28</v>
      </c>
    </row>
    <row r="5408" spans="1:11" x14ac:dyDescent="0.35">
      <c r="A5408">
        <v>5407</v>
      </c>
      <c r="B5408" t="s">
        <v>15398</v>
      </c>
      <c r="C5408">
        <v>20</v>
      </c>
      <c r="D5408" t="s">
        <v>15399</v>
      </c>
      <c r="E5408" t="s">
        <v>79</v>
      </c>
      <c r="F5408" t="s">
        <v>201</v>
      </c>
      <c r="G5408" t="s">
        <v>47</v>
      </c>
      <c r="H5408" t="s">
        <v>31</v>
      </c>
      <c r="I5408" t="s">
        <v>91</v>
      </c>
      <c r="J5408" t="s">
        <v>15400</v>
      </c>
      <c r="K5408" t="s">
        <v>28</v>
      </c>
    </row>
    <row r="5409" spans="1:11" x14ac:dyDescent="0.35">
      <c r="A5409">
        <v>5408</v>
      </c>
      <c r="B5409" t="s">
        <v>15401</v>
      </c>
      <c r="C5409">
        <v>29</v>
      </c>
      <c r="D5409" t="s">
        <v>15402</v>
      </c>
      <c r="E5409" t="s">
        <v>25</v>
      </c>
      <c r="F5409" t="s">
        <v>14</v>
      </c>
      <c r="G5409" t="s">
        <v>15</v>
      </c>
      <c r="H5409" t="s">
        <v>16</v>
      </c>
      <c r="I5409" t="s">
        <v>26</v>
      </c>
      <c r="J5409" t="s">
        <v>15403</v>
      </c>
      <c r="K5409" t="s">
        <v>37</v>
      </c>
    </row>
    <row r="5410" spans="1:11" x14ac:dyDescent="0.35">
      <c r="A5410">
        <v>5409</v>
      </c>
      <c r="B5410" t="s">
        <v>15404</v>
      </c>
      <c r="C5410">
        <v>28</v>
      </c>
      <c r="D5410" t="s">
        <v>15405</v>
      </c>
      <c r="E5410" t="s">
        <v>42</v>
      </c>
      <c r="F5410" t="s">
        <v>177</v>
      </c>
      <c r="G5410" t="s">
        <v>24</v>
      </c>
      <c r="H5410" t="s">
        <v>25</v>
      </c>
      <c r="I5410" t="s">
        <v>58</v>
      </c>
      <c r="J5410" t="s">
        <v>15406</v>
      </c>
      <c r="K5410" t="s">
        <v>28</v>
      </c>
    </row>
    <row r="5411" spans="1:11" x14ac:dyDescent="0.35">
      <c r="A5411">
        <v>5410</v>
      </c>
      <c r="B5411" t="s">
        <v>15407</v>
      </c>
      <c r="C5411">
        <v>24</v>
      </c>
      <c r="D5411" t="s">
        <v>15408</v>
      </c>
      <c r="E5411" t="s">
        <v>31</v>
      </c>
      <c r="F5411" t="s">
        <v>177</v>
      </c>
      <c r="G5411" t="s">
        <v>15</v>
      </c>
      <c r="H5411" t="s">
        <v>16</v>
      </c>
      <c r="I5411" t="s">
        <v>17</v>
      </c>
      <c r="J5411" t="s">
        <v>15409</v>
      </c>
      <c r="K5411" t="s">
        <v>44</v>
      </c>
    </row>
    <row r="5412" spans="1:11" x14ac:dyDescent="0.35">
      <c r="A5412">
        <v>5411</v>
      </c>
      <c r="B5412" t="s">
        <v>15410</v>
      </c>
      <c r="C5412">
        <v>23</v>
      </c>
      <c r="D5412" t="s">
        <v>15411</v>
      </c>
      <c r="E5412" t="s">
        <v>79</v>
      </c>
      <c r="F5412" t="s">
        <v>32</v>
      </c>
      <c r="G5412" t="s">
        <v>15</v>
      </c>
      <c r="H5412" t="s">
        <v>16</v>
      </c>
      <c r="I5412" t="s">
        <v>146</v>
      </c>
      <c r="J5412" t="s">
        <v>15412</v>
      </c>
      <c r="K5412" t="s">
        <v>19</v>
      </c>
    </row>
    <row r="5413" spans="1:11" x14ac:dyDescent="0.35">
      <c r="A5413">
        <v>5412</v>
      </c>
      <c r="B5413" t="s">
        <v>15413</v>
      </c>
      <c r="C5413">
        <v>21</v>
      </c>
      <c r="D5413" t="s">
        <v>15414</v>
      </c>
      <c r="E5413" t="s">
        <v>16</v>
      </c>
      <c r="F5413" t="s">
        <v>22</v>
      </c>
      <c r="G5413" t="s">
        <v>15</v>
      </c>
      <c r="H5413" t="s">
        <v>16</v>
      </c>
      <c r="I5413" t="s">
        <v>146</v>
      </c>
      <c r="J5413" t="s">
        <v>15415</v>
      </c>
      <c r="K5413" t="s">
        <v>76</v>
      </c>
    </row>
    <row r="5414" spans="1:11" x14ac:dyDescent="0.35">
      <c r="A5414">
        <v>5413</v>
      </c>
      <c r="B5414" t="s">
        <v>15416</v>
      </c>
      <c r="C5414">
        <v>26</v>
      </c>
      <c r="D5414" t="s">
        <v>15417</v>
      </c>
      <c r="E5414" t="s">
        <v>34</v>
      </c>
      <c r="F5414" t="s">
        <v>42</v>
      </c>
      <c r="G5414" t="s">
        <v>15</v>
      </c>
      <c r="H5414" t="s">
        <v>16</v>
      </c>
      <c r="I5414" t="s">
        <v>17</v>
      </c>
      <c r="J5414" t="s">
        <v>15418</v>
      </c>
      <c r="K5414" t="s">
        <v>19</v>
      </c>
    </row>
    <row r="5415" spans="1:11" x14ac:dyDescent="0.35">
      <c r="A5415">
        <v>5414</v>
      </c>
      <c r="B5415" t="s">
        <v>15419</v>
      </c>
      <c r="C5415">
        <v>25</v>
      </c>
      <c r="D5415" t="s">
        <v>15420</v>
      </c>
      <c r="E5415" t="s">
        <v>25</v>
      </c>
      <c r="F5415" t="s">
        <v>133</v>
      </c>
      <c r="G5415" t="s">
        <v>41</v>
      </c>
      <c r="H5415" t="s">
        <v>42</v>
      </c>
      <c r="I5415" t="s">
        <v>88</v>
      </c>
      <c r="J5415" t="s">
        <v>15421</v>
      </c>
      <c r="K5415" t="s">
        <v>37</v>
      </c>
    </row>
    <row r="5416" spans="1:11" x14ac:dyDescent="0.35">
      <c r="A5416">
        <v>5415</v>
      </c>
      <c r="B5416" t="s">
        <v>15422</v>
      </c>
      <c r="C5416">
        <v>26</v>
      </c>
      <c r="D5416" t="s">
        <v>15423</v>
      </c>
      <c r="E5416" t="s">
        <v>169</v>
      </c>
      <c r="F5416" t="s">
        <v>67</v>
      </c>
      <c r="G5416" t="s">
        <v>120</v>
      </c>
      <c r="H5416" t="s">
        <v>57</v>
      </c>
      <c r="I5416" t="s">
        <v>91</v>
      </c>
      <c r="J5416" t="s">
        <v>15424</v>
      </c>
      <c r="K5416" t="s">
        <v>76</v>
      </c>
    </row>
    <row r="5417" spans="1:11" x14ac:dyDescent="0.35">
      <c r="A5417">
        <v>5416</v>
      </c>
      <c r="B5417" t="s">
        <v>15425</v>
      </c>
      <c r="C5417">
        <v>24</v>
      </c>
      <c r="D5417" t="s">
        <v>15426</v>
      </c>
      <c r="E5417" t="s">
        <v>22</v>
      </c>
      <c r="F5417" t="s">
        <v>22</v>
      </c>
      <c r="G5417" t="s">
        <v>24</v>
      </c>
      <c r="H5417" t="s">
        <v>25</v>
      </c>
      <c r="I5417" t="s">
        <v>68</v>
      </c>
      <c r="J5417" t="s">
        <v>15427</v>
      </c>
      <c r="K5417" t="s">
        <v>28</v>
      </c>
    </row>
    <row r="5418" spans="1:11" x14ac:dyDescent="0.35">
      <c r="A5418">
        <v>5417</v>
      </c>
      <c r="B5418" t="s">
        <v>15428</v>
      </c>
      <c r="C5418">
        <v>28</v>
      </c>
      <c r="D5418" t="s">
        <v>15429</v>
      </c>
      <c r="E5418" t="s">
        <v>16</v>
      </c>
      <c r="F5418" t="s">
        <v>42</v>
      </c>
      <c r="G5418" t="s">
        <v>47</v>
      </c>
      <c r="H5418" t="s">
        <v>31</v>
      </c>
      <c r="I5418" t="s">
        <v>102</v>
      </c>
      <c r="J5418" t="s">
        <v>15430</v>
      </c>
      <c r="K5418" t="s">
        <v>19</v>
      </c>
    </row>
    <row r="5419" spans="1:11" x14ac:dyDescent="0.35">
      <c r="A5419">
        <v>5418</v>
      </c>
      <c r="B5419" t="s">
        <v>15431</v>
      </c>
      <c r="C5419">
        <v>21</v>
      </c>
      <c r="D5419" t="s">
        <v>15432</v>
      </c>
      <c r="E5419" t="s">
        <v>133</v>
      </c>
      <c r="F5419" t="s">
        <v>13</v>
      </c>
      <c r="G5419" t="s">
        <v>120</v>
      </c>
      <c r="H5419" t="s">
        <v>57</v>
      </c>
      <c r="I5419" t="s">
        <v>48</v>
      </c>
      <c r="J5419" t="s">
        <v>15433</v>
      </c>
      <c r="K5419" t="s">
        <v>28</v>
      </c>
    </row>
    <row r="5420" spans="1:11" x14ac:dyDescent="0.35">
      <c r="A5420">
        <v>5419</v>
      </c>
      <c r="B5420" t="s">
        <v>1893</v>
      </c>
      <c r="C5420">
        <v>30</v>
      </c>
      <c r="D5420" t="s">
        <v>15434</v>
      </c>
      <c r="E5420" t="s">
        <v>23</v>
      </c>
      <c r="F5420" t="s">
        <v>67</v>
      </c>
      <c r="G5420" t="s">
        <v>120</v>
      </c>
      <c r="H5420" t="s">
        <v>57</v>
      </c>
      <c r="I5420" t="s">
        <v>116</v>
      </c>
      <c r="J5420" t="s">
        <v>15435</v>
      </c>
      <c r="K5420" t="s">
        <v>28</v>
      </c>
    </row>
    <row r="5421" spans="1:11" x14ac:dyDescent="0.35">
      <c r="A5421">
        <v>5420</v>
      </c>
      <c r="B5421" t="s">
        <v>15436</v>
      </c>
      <c r="C5421">
        <v>21</v>
      </c>
      <c r="D5421" t="s">
        <v>15437</v>
      </c>
      <c r="E5421" t="s">
        <v>57</v>
      </c>
      <c r="F5421" t="s">
        <v>149</v>
      </c>
      <c r="G5421" t="s">
        <v>33</v>
      </c>
      <c r="H5421" t="s">
        <v>34</v>
      </c>
      <c r="I5421" t="s">
        <v>48</v>
      </c>
      <c r="J5421">
        <f>1-730-550-381</f>
        <v>-1660</v>
      </c>
      <c r="K5421" t="s">
        <v>28</v>
      </c>
    </row>
    <row r="5422" spans="1:11" x14ac:dyDescent="0.35">
      <c r="A5422">
        <v>5421</v>
      </c>
      <c r="B5422" t="s">
        <v>15438</v>
      </c>
      <c r="C5422">
        <v>23</v>
      </c>
      <c r="D5422" t="s">
        <v>15439</v>
      </c>
      <c r="E5422" t="s">
        <v>79</v>
      </c>
      <c r="F5422" t="s">
        <v>31</v>
      </c>
      <c r="G5422" t="s">
        <v>24</v>
      </c>
      <c r="H5422" t="s">
        <v>25</v>
      </c>
      <c r="I5422" t="s">
        <v>35</v>
      </c>
      <c r="J5422" t="s">
        <v>15440</v>
      </c>
      <c r="K5422" t="s">
        <v>37</v>
      </c>
    </row>
    <row r="5423" spans="1:11" x14ac:dyDescent="0.35">
      <c r="A5423">
        <v>5422</v>
      </c>
      <c r="B5423" t="s">
        <v>15441</v>
      </c>
      <c r="C5423">
        <v>29</v>
      </c>
      <c r="D5423" t="s">
        <v>15442</v>
      </c>
      <c r="E5423" t="s">
        <v>32</v>
      </c>
      <c r="F5423" t="s">
        <v>79</v>
      </c>
      <c r="G5423" t="s">
        <v>120</v>
      </c>
      <c r="H5423" t="s">
        <v>57</v>
      </c>
      <c r="I5423" t="s">
        <v>116</v>
      </c>
      <c r="J5423" t="s">
        <v>15443</v>
      </c>
      <c r="K5423" t="s">
        <v>28</v>
      </c>
    </row>
    <row r="5424" spans="1:11" x14ac:dyDescent="0.35">
      <c r="A5424">
        <v>5423</v>
      </c>
      <c r="B5424" t="s">
        <v>15444</v>
      </c>
      <c r="C5424">
        <v>28</v>
      </c>
      <c r="D5424" t="s">
        <v>15445</v>
      </c>
      <c r="E5424" t="s">
        <v>32</v>
      </c>
      <c r="F5424" t="s">
        <v>34</v>
      </c>
      <c r="G5424" t="s">
        <v>87</v>
      </c>
      <c r="H5424" t="s">
        <v>79</v>
      </c>
      <c r="I5424" t="s">
        <v>26</v>
      </c>
      <c r="J5424" t="s">
        <v>15446</v>
      </c>
      <c r="K5424" t="s">
        <v>37</v>
      </c>
    </row>
    <row r="5425" spans="1:11" x14ac:dyDescent="0.35">
      <c r="A5425">
        <v>5424</v>
      </c>
      <c r="B5425" t="s">
        <v>15447</v>
      </c>
      <c r="C5425">
        <v>21</v>
      </c>
      <c r="D5425" t="s">
        <v>15448</v>
      </c>
      <c r="E5425" t="s">
        <v>201</v>
      </c>
      <c r="F5425" t="s">
        <v>169</v>
      </c>
      <c r="G5425" t="s">
        <v>52</v>
      </c>
      <c r="H5425" t="s">
        <v>13</v>
      </c>
      <c r="I5425" t="s">
        <v>170</v>
      </c>
      <c r="J5425" t="s">
        <v>15449</v>
      </c>
      <c r="K5425" t="s">
        <v>76</v>
      </c>
    </row>
    <row r="5426" spans="1:11" x14ac:dyDescent="0.35">
      <c r="A5426">
        <v>5425</v>
      </c>
      <c r="B5426" t="s">
        <v>15450</v>
      </c>
      <c r="C5426">
        <v>23</v>
      </c>
      <c r="D5426" t="s">
        <v>15451</v>
      </c>
      <c r="E5426" t="s">
        <v>25</v>
      </c>
      <c r="F5426" t="s">
        <v>149</v>
      </c>
      <c r="G5426" t="s">
        <v>41</v>
      </c>
      <c r="H5426" t="s">
        <v>42</v>
      </c>
      <c r="I5426" t="s">
        <v>63</v>
      </c>
      <c r="J5426" t="s">
        <v>15452</v>
      </c>
      <c r="K5426" t="s">
        <v>44</v>
      </c>
    </row>
    <row r="5427" spans="1:11" x14ac:dyDescent="0.35">
      <c r="A5427">
        <v>5426</v>
      </c>
      <c r="B5427" t="s">
        <v>15453</v>
      </c>
      <c r="C5427">
        <v>25</v>
      </c>
      <c r="D5427" t="s">
        <v>15454</v>
      </c>
      <c r="E5427" t="s">
        <v>34</v>
      </c>
      <c r="F5427" t="s">
        <v>25</v>
      </c>
      <c r="G5427" t="s">
        <v>52</v>
      </c>
      <c r="H5427" t="s">
        <v>13</v>
      </c>
      <c r="I5427" t="s">
        <v>146</v>
      </c>
      <c r="J5427" t="s">
        <v>15455</v>
      </c>
      <c r="K5427" t="s">
        <v>19</v>
      </c>
    </row>
    <row r="5428" spans="1:11" x14ac:dyDescent="0.35">
      <c r="A5428">
        <v>5427</v>
      </c>
      <c r="B5428" t="s">
        <v>15456</v>
      </c>
      <c r="C5428">
        <v>20</v>
      </c>
      <c r="D5428" t="s">
        <v>15457</v>
      </c>
      <c r="E5428" t="s">
        <v>177</v>
      </c>
      <c r="F5428" t="s">
        <v>25</v>
      </c>
      <c r="G5428" t="s">
        <v>24</v>
      </c>
      <c r="H5428" t="s">
        <v>25</v>
      </c>
      <c r="I5428" t="s">
        <v>58</v>
      </c>
      <c r="J5428" t="s">
        <v>15458</v>
      </c>
      <c r="K5428" t="s">
        <v>28</v>
      </c>
    </row>
    <row r="5429" spans="1:11" x14ac:dyDescent="0.35">
      <c r="A5429">
        <v>5428</v>
      </c>
      <c r="B5429" t="s">
        <v>15459</v>
      </c>
      <c r="C5429">
        <v>25</v>
      </c>
      <c r="D5429" t="s">
        <v>15460</v>
      </c>
      <c r="E5429" t="s">
        <v>16</v>
      </c>
      <c r="F5429" t="s">
        <v>169</v>
      </c>
      <c r="G5429" t="s">
        <v>52</v>
      </c>
      <c r="H5429" t="s">
        <v>13</v>
      </c>
      <c r="I5429" t="s">
        <v>63</v>
      </c>
      <c r="J5429" t="s">
        <v>15461</v>
      </c>
      <c r="K5429" t="s">
        <v>28</v>
      </c>
    </row>
    <row r="5430" spans="1:11" x14ac:dyDescent="0.35">
      <c r="A5430">
        <v>5429</v>
      </c>
      <c r="B5430" t="s">
        <v>15462</v>
      </c>
      <c r="C5430">
        <v>29</v>
      </c>
      <c r="D5430" t="s">
        <v>15463</v>
      </c>
      <c r="E5430" t="s">
        <v>79</v>
      </c>
      <c r="F5430" t="s">
        <v>133</v>
      </c>
      <c r="G5430" t="s">
        <v>52</v>
      </c>
      <c r="H5430" t="s">
        <v>13</v>
      </c>
      <c r="I5430" t="s">
        <v>116</v>
      </c>
      <c r="J5430">
        <v>5396998130</v>
      </c>
      <c r="K5430" t="s">
        <v>37</v>
      </c>
    </row>
    <row r="5431" spans="1:11" x14ac:dyDescent="0.35">
      <c r="A5431">
        <v>5430</v>
      </c>
      <c r="B5431" t="s">
        <v>15464</v>
      </c>
      <c r="C5431">
        <v>21</v>
      </c>
      <c r="D5431" t="s">
        <v>15465</v>
      </c>
      <c r="E5431" t="s">
        <v>22</v>
      </c>
      <c r="F5431" t="s">
        <v>16</v>
      </c>
      <c r="G5431" t="s">
        <v>47</v>
      </c>
      <c r="H5431" t="s">
        <v>31</v>
      </c>
      <c r="I5431" t="s">
        <v>35</v>
      </c>
      <c r="J5431" t="s">
        <v>15466</v>
      </c>
      <c r="K5431" t="s">
        <v>76</v>
      </c>
    </row>
    <row r="5432" spans="1:11" x14ac:dyDescent="0.35">
      <c r="A5432">
        <v>5431</v>
      </c>
      <c r="B5432" t="s">
        <v>2491</v>
      </c>
      <c r="C5432">
        <v>20</v>
      </c>
      <c r="D5432" t="s">
        <v>15467</v>
      </c>
      <c r="E5432" t="s">
        <v>169</v>
      </c>
      <c r="F5432" t="s">
        <v>13</v>
      </c>
      <c r="G5432" t="s">
        <v>62</v>
      </c>
      <c r="H5432" t="s">
        <v>23</v>
      </c>
      <c r="I5432" t="s">
        <v>63</v>
      </c>
      <c r="J5432" t="s">
        <v>15468</v>
      </c>
      <c r="K5432" t="s">
        <v>28</v>
      </c>
    </row>
    <row r="5433" spans="1:11" x14ac:dyDescent="0.35">
      <c r="A5433">
        <v>5432</v>
      </c>
      <c r="B5433" t="s">
        <v>9863</v>
      </c>
      <c r="C5433">
        <v>29</v>
      </c>
      <c r="D5433" t="s">
        <v>15469</v>
      </c>
      <c r="E5433" t="s">
        <v>32</v>
      </c>
      <c r="F5433" t="s">
        <v>42</v>
      </c>
      <c r="G5433" t="s">
        <v>52</v>
      </c>
      <c r="H5433" t="s">
        <v>13</v>
      </c>
      <c r="I5433" t="s">
        <v>48</v>
      </c>
      <c r="J5433" t="s">
        <v>15470</v>
      </c>
      <c r="K5433" t="s">
        <v>19</v>
      </c>
    </row>
    <row r="5434" spans="1:11" x14ac:dyDescent="0.35">
      <c r="A5434">
        <v>5433</v>
      </c>
      <c r="B5434" t="s">
        <v>15471</v>
      </c>
      <c r="C5434">
        <v>28</v>
      </c>
      <c r="D5434" t="s">
        <v>15472</v>
      </c>
      <c r="E5434" t="s">
        <v>169</v>
      </c>
      <c r="F5434" t="s">
        <v>13</v>
      </c>
      <c r="G5434" t="s">
        <v>41</v>
      </c>
      <c r="H5434" t="s">
        <v>42</v>
      </c>
      <c r="I5434" t="s">
        <v>63</v>
      </c>
      <c r="J5434" t="s">
        <v>15473</v>
      </c>
      <c r="K5434" t="s">
        <v>28</v>
      </c>
    </row>
    <row r="5435" spans="1:11" x14ac:dyDescent="0.35">
      <c r="A5435">
        <v>5434</v>
      </c>
      <c r="B5435" t="s">
        <v>15474</v>
      </c>
      <c r="C5435">
        <v>21</v>
      </c>
      <c r="D5435" t="s">
        <v>15475</v>
      </c>
      <c r="E5435" t="s">
        <v>32</v>
      </c>
      <c r="F5435" t="s">
        <v>16</v>
      </c>
      <c r="G5435" t="s">
        <v>24</v>
      </c>
      <c r="H5435" t="s">
        <v>25</v>
      </c>
      <c r="I5435" t="s">
        <v>17</v>
      </c>
      <c r="J5435" t="s">
        <v>15476</v>
      </c>
      <c r="K5435" t="s">
        <v>44</v>
      </c>
    </row>
    <row r="5436" spans="1:11" x14ac:dyDescent="0.35">
      <c r="A5436">
        <v>5435</v>
      </c>
      <c r="B5436" t="s">
        <v>15477</v>
      </c>
      <c r="C5436">
        <v>22</v>
      </c>
      <c r="D5436" t="s">
        <v>15478</v>
      </c>
      <c r="E5436" t="s">
        <v>14</v>
      </c>
      <c r="F5436" t="s">
        <v>101</v>
      </c>
      <c r="G5436" t="s">
        <v>52</v>
      </c>
      <c r="H5436" t="s">
        <v>13</v>
      </c>
      <c r="I5436" t="s">
        <v>102</v>
      </c>
      <c r="J5436" t="s">
        <v>15479</v>
      </c>
      <c r="K5436" t="s">
        <v>19</v>
      </c>
    </row>
    <row r="5437" spans="1:11" x14ac:dyDescent="0.35">
      <c r="A5437">
        <v>5436</v>
      </c>
      <c r="B5437" t="s">
        <v>15480</v>
      </c>
      <c r="C5437">
        <v>23</v>
      </c>
      <c r="D5437" t="s">
        <v>15481</v>
      </c>
      <c r="E5437" t="s">
        <v>133</v>
      </c>
      <c r="F5437" t="s">
        <v>14</v>
      </c>
      <c r="G5437" t="s">
        <v>24</v>
      </c>
      <c r="H5437" t="s">
        <v>25</v>
      </c>
      <c r="I5437" t="s">
        <v>35</v>
      </c>
      <c r="J5437" t="s">
        <v>15482</v>
      </c>
      <c r="K5437" t="s">
        <v>28</v>
      </c>
    </row>
    <row r="5438" spans="1:11" x14ac:dyDescent="0.35">
      <c r="A5438">
        <v>5437</v>
      </c>
      <c r="B5438" t="s">
        <v>15483</v>
      </c>
      <c r="C5438">
        <v>20</v>
      </c>
      <c r="D5438" t="s">
        <v>15484</v>
      </c>
      <c r="E5438" t="s">
        <v>31</v>
      </c>
      <c r="F5438" t="s">
        <v>14</v>
      </c>
      <c r="G5438" t="s">
        <v>52</v>
      </c>
      <c r="H5438" t="s">
        <v>13</v>
      </c>
      <c r="I5438" t="s">
        <v>58</v>
      </c>
      <c r="J5438">
        <v>4237813923</v>
      </c>
      <c r="K5438" t="s">
        <v>76</v>
      </c>
    </row>
    <row r="5439" spans="1:11" x14ac:dyDescent="0.35">
      <c r="A5439">
        <v>5438</v>
      </c>
      <c r="B5439" t="s">
        <v>15485</v>
      </c>
      <c r="C5439">
        <v>28</v>
      </c>
      <c r="D5439" t="s">
        <v>15486</v>
      </c>
      <c r="E5439" t="s">
        <v>23</v>
      </c>
      <c r="F5439" t="s">
        <v>101</v>
      </c>
      <c r="G5439" t="s">
        <v>24</v>
      </c>
      <c r="H5439" t="s">
        <v>25</v>
      </c>
      <c r="I5439" t="s">
        <v>116</v>
      </c>
      <c r="J5439" t="s">
        <v>15487</v>
      </c>
      <c r="K5439" t="s">
        <v>19</v>
      </c>
    </row>
    <row r="5440" spans="1:11" x14ac:dyDescent="0.35">
      <c r="A5440">
        <v>5439</v>
      </c>
      <c r="B5440" t="s">
        <v>15488</v>
      </c>
      <c r="C5440">
        <v>23</v>
      </c>
      <c r="D5440" t="s">
        <v>15489</v>
      </c>
      <c r="E5440" t="s">
        <v>57</v>
      </c>
      <c r="F5440" t="s">
        <v>13</v>
      </c>
      <c r="G5440" t="s">
        <v>62</v>
      </c>
      <c r="H5440" t="s">
        <v>23</v>
      </c>
      <c r="I5440" t="s">
        <v>17</v>
      </c>
      <c r="J5440" t="s">
        <v>15490</v>
      </c>
      <c r="K5440" t="s">
        <v>37</v>
      </c>
    </row>
    <row r="5441" spans="1:11" x14ac:dyDescent="0.35">
      <c r="A5441">
        <v>5440</v>
      </c>
      <c r="B5441" t="s">
        <v>12044</v>
      </c>
      <c r="C5441">
        <v>21</v>
      </c>
      <c r="D5441" t="s">
        <v>15491</v>
      </c>
      <c r="E5441" t="s">
        <v>32</v>
      </c>
      <c r="F5441" t="s">
        <v>169</v>
      </c>
      <c r="G5441" t="s">
        <v>62</v>
      </c>
      <c r="H5441" t="s">
        <v>23</v>
      </c>
      <c r="I5441" t="s">
        <v>63</v>
      </c>
      <c r="J5441" t="s">
        <v>15492</v>
      </c>
      <c r="K5441" t="s">
        <v>76</v>
      </c>
    </row>
    <row r="5442" spans="1:11" x14ac:dyDescent="0.35">
      <c r="A5442">
        <v>5441</v>
      </c>
      <c r="B5442" t="s">
        <v>15493</v>
      </c>
      <c r="C5442">
        <v>30</v>
      </c>
      <c r="D5442" t="s">
        <v>15494</v>
      </c>
      <c r="E5442" t="s">
        <v>22</v>
      </c>
      <c r="F5442" t="s">
        <v>177</v>
      </c>
      <c r="G5442" t="s">
        <v>52</v>
      </c>
      <c r="H5442" t="s">
        <v>13</v>
      </c>
      <c r="I5442" t="s">
        <v>170</v>
      </c>
      <c r="J5442" t="s">
        <v>15495</v>
      </c>
      <c r="K5442" t="s">
        <v>44</v>
      </c>
    </row>
    <row r="5443" spans="1:11" x14ac:dyDescent="0.35">
      <c r="A5443">
        <v>5442</v>
      </c>
      <c r="B5443" t="s">
        <v>15496</v>
      </c>
      <c r="C5443">
        <v>22</v>
      </c>
      <c r="D5443" t="s">
        <v>15497</v>
      </c>
      <c r="E5443" t="s">
        <v>14</v>
      </c>
      <c r="F5443" t="s">
        <v>42</v>
      </c>
      <c r="G5443" t="s">
        <v>80</v>
      </c>
      <c r="H5443" t="s">
        <v>32</v>
      </c>
      <c r="I5443" t="s">
        <v>63</v>
      </c>
      <c r="J5443" t="s">
        <v>15498</v>
      </c>
      <c r="K5443" t="s">
        <v>19</v>
      </c>
    </row>
    <row r="5444" spans="1:11" x14ac:dyDescent="0.35">
      <c r="A5444">
        <v>5443</v>
      </c>
      <c r="B5444" t="s">
        <v>15499</v>
      </c>
      <c r="C5444">
        <v>25</v>
      </c>
      <c r="D5444" t="s">
        <v>15500</v>
      </c>
      <c r="E5444" t="s">
        <v>13</v>
      </c>
      <c r="F5444" t="s">
        <v>32</v>
      </c>
      <c r="G5444" t="s">
        <v>24</v>
      </c>
      <c r="H5444" t="s">
        <v>25</v>
      </c>
      <c r="I5444" t="s">
        <v>53</v>
      </c>
      <c r="J5444" t="s">
        <v>15501</v>
      </c>
      <c r="K5444" t="s">
        <v>37</v>
      </c>
    </row>
    <row r="5445" spans="1:11" x14ac:dyDescent="0.35">
      <c r="A5445">
        <v>5444</v>
      </c>
      <c r="B5445" t="s">
        <v>15502</v>
      </c>
      <c r="C5445">
        <v>26</v>
      </c>
      <c r="D5445" t="s">
        <v>15503</v>
      </c>
      <c r="E5445" t="s">
        <v>133</v>
      </c>
      <c r="F5445" t="s">
        <v>169</v>
      </c>
      <c r="G5445" t="s">
        <v>41</v>
      </c>
      <c r="H5445" t="s">
        <v>42</v>
      </c>
      <c r="I5445" t="s">
        <v>35</v>
      </c>
      <c r="J5445" t="s">
        <v>15504</v>
      </c>
      <c r="K5445" t="s">
        <v>19</v>
      </c>
    </row>
    <row r="5446" spans="1:11" x14ac:dyDescent="0.35">
      <c r="A5446">
        <v>5445</v>
      </c>
      <c r="B5446" t="s">
        <v>15505</v>
      </c>
      <c r="C5446">
        <v>24</v>
      </c>
      <c r="D5446" t="s">
        <v>15506</v>
      </c>
      <c r="E5446" t="s">
        <v>79</v>
      </c>
      <c r="F5446" t="s">
        <v>42</v>
      </c>
      <c r="G5446" t="s">
        <v>80</v>
      </c>
      <c r="H5446" t="s">
        <v>32</v>
      </c>
      <c r="I5446" t="s">
        <v>53</v>
      </c>
      <c r="J5446" t="s">
        <v>15507</v>
      </c>
      <c r="K5446" t="s">
        <v>76</v>
      </c>
    </row>
    <row r="5447" spans="1:11" x14ac:dyDescent="0.35">
      <c r="A5447">
        <v>5446</v>
      </c>
      <c r="B5447" t="s">
        <v>15508</v>
      </c>
      <c r="C5447">
        <v>30</v>
      </c>
      <c r="D5447" t="s">
        <v>15509</v>
      </c>
      <c r="E5447" t="s">
        <v>25</v>
      </c>
      <c r="F5447" t="s">
        <v>149</v>
      </c>
      <c r="G5447" t="s">
        <v>41</v>
      </c>
      <c r="H5447" t="s">
        <v>42</v>
      </c>
      <c r="I5447" t="s">
        <v>153</v>
      </c>
      <c r="J5447" t="s">
        <v>15510</v>
      </c>
      <c r="K5447" t="s">
        <v>76</v>
      </c>
    </row>
    <row r="5448" spans="1:11" x14ac:dyDescent="0.35">
      <c r="A5448">
        <v>5447</v>
      </c>
      <c r="B5448" t="s">
        <v>15511</v>
      </c>
      <c r="C5448">
        <v>23</v>
      </c>
      <c r="D5448" t="s">
        <v>15512</v>
      </c>
      <c r="E5448" t="s">
        <v>67</v>
      </c>
      <c r="F5448" t="s">
        <v>201</v>
      </c>
      <c r="G5448" t="s">
        <v>41</v>
      </c>
      <c r="H5448" t="s">
        <v>42</v>
      </c>
      <c r="I5448" t="s">
        <v>53</v>
      </c>
      <c r="J5448" t="s">
        <v>15513</v>
      </c>
      <c r="K5448" t="s">
        <v>76</v>
      </c>
    </row>
    <row r="5449" spans="1:11" x14ac:dyDescent="0.35">
      <c r="A5449">
        <v>5448</v>
      </c>
      <c r="B5449" t="s">
        <v>15514</v>
      </c>
      <c r="C5449">
        <v>28</v>
      </c>
      <c r="D5449" t="s">
        <v>15515</v>
      </c>
      <c r="E5449" t="s">
        <v>67</v>
      </c>
      <c r="F5449" t="s">
        <v>57</v>
      </c>
      <c r="G5449" t="s">
        <v>24</v>
      </c>
      <c r="H5449" t="s">
        <v>25</v>
      </c>
      <c r="I5449" t="s">
        <v>48</v>
      </c>
      <c r="J5449" t="s">
        <v>15516</v>
      </c>
      <c r="K5449" t="s">
        <v>19</v>
      </c>
    </row>
    <row r="5450" spans="1:11" x14ac:dyDescent="0.35">
      <c r="A5450">
        <v>5449</v>
      </c>
      <c r="B5450" t="s">
        <v>11426</v>
      </c>
      <c r="C5450">
        <v>30</v>
      </c>
      <c r="D5450" t="s">
        <v>15517</v>
      </c>
      <c r="E5450" t="s">
        <v>14</v>
      </c>
      <c r="F5450" t="s">
        <v>13</v>
      </c>
      <c r="G5450" t="s">
        <v>15</v>
      </c>
      <c r="H5450" t="s">
        <v>16</v>
      </c>
      <c r="I5450" t="s">
        <v>68</v>
      </c>
      <c r="J5450" t="s">
        <v>15518</v>
      </c>
      <c r="K5450" t="s">
        <v>19</v>
      </c>
    </row>
    <row r="5451" spans="1:11" x14ac:dyDescent="0.35">
      <c r="A5451">
        <v>5450</v>
      </c>
      <c r="B5451" t="s">
        <v>15519</v>
      </c>
      <c r="C5451">
        <v>30</v>
      </c>
      <c r="D5451" t="s">
        <v>15520</v>
      </c>
      <c r="E5451" t="s">
        <v>16</v>
      </c>
      <c r="F5451" t="s">
        <v>13</v>
      </c>
      <c r="G5451" t="s">
        <v>41</v>
      </c>
      <c r="H5451" t="s">
        <v>42</v>
      </c>
      <c r="I5451" t="s">
        <v>88</v>
      </c>
      <c r="J5451" t="s">
        <v>15521</v>
      </c>
      <c r="K5451" t="s">
        <v>44</v>
      </c>
    </row>
    <row r="5452" spans="1:11" x14ac:dyDescent="0.35">
      <c r="A5452">
        <v>5451</v>
      </c>
      <c r="B5452" t="s">
        <v>15522</v>
      </c>
      <c r="C5452">
        <v>27</v>
      </c>
      <c r="D5452" t="s">
        <v>15523</v>
      </c>
      <c r="E5452" t="s">
        <v>40</v>
      </c>
      <c r="F5452" t="s">
        <v>101</v>
      </c>
      <c r="G5452" t="s">
        <v>80</v>
      </c>
      <c r="H5452" t="s">
        <v>32</v>
      </c>
      <c r="I5452" t="s">
        <v>102</v>
      </c>
      <c r="J5452" t="s">
        <v>15524</v>
      </c>
      <c r="K5452" t="s">
        <v>28</v>
      </c>
    </row>
    <row r="5453" spans="1:11" x14ac:dyDescent="0.35">
      <c r="A5453">
        <v>5452</v>
      </c>
      <c r="B5453" t="s">
        <v>15525</v>
      </c>
      <c r="C5453">
        <v>29</v>
      </c>
      <c r="D5453" t="s">
        <v>15526</v>
      </c>
      <c r="E5453" t="s">
        <v>57</v>
      </c>
      <c r="F5453" t="s">
        <v>16</v>
      </c>
      <c r="G5453" t="s">
        <v>15</v>
      </c>
      <c r="H5453" t="s">
        <v>16</v>
      </c>
      <c r="I5453" t="s">
        <v>17</v>
      </c>
      <c r="J5453" t="s">
        <v>15527</v>
      </c>
      <c r="K5453" t="s">
        <v>28</v>
      </c>
    </row>
    <row r="5454" spans="1:11" x14ac:dyDescent="0.35">
      <c r="A5454">
        <v>5453</v>
      </c>
      <c r="B5454" t="s">
        <v>15528</v>
      </c>
      <c r="C5454">
        <v>25</v>
      </c>
      <c r="D5454" t="s">
        <v>15529</v>
      </c>
      <c r="E5454" t="s">
        <v>34</v>
      </c>
      <c r="F5454" t="s">
        <v>32</v>
      </c>
      <c r="G5454" t="s">
        <v>62</v>
      </c>
      <c r="H5454" t="s">
        <v>23</v>
      </c>
      <c r="I5454" t="s">
        <v>153</v>
      </c>
      <c r="J5454" t="s">
        <v>15530</v>
      </c>
      <c r="K5454" t="s">
        <v>19</v>
      </c>
    </row>
    <row r="5455" spans="1:11" x14ac:dyDescent="0.35">
      <c r="A5455">
        <v>5454</v>
      </c>
      <c r="B5455" t="s">
        <v>15531</v>
      </c>
      <c r="C5455">
        <v>23</v>
      </c>
      <c r="D5455" t="s">
        <v>15532</v>
      </c>
      <c r="E5455" t="s">
        <v>42</v>
      </c>
      <c r="F5455" t="s">
        <v>149</v>
      </c>
      <c r="G5455" t="s">
        <v>15</v>
      </c>
      <c r="H5455" t="s">
        <v>16</v>
      </c>
      <c r="I5455" t="s">
        <v>146</v>
      </c>
      <c r="J5455" t="s">
        <v>15533</v>
      </c>
      <c r="K5455" t="s">
        <v>19</v>
      </c>
    </row>
    <row r="5456" spans="1:11" x14ac:dyDescent="0.35">
      <c r="A5456">
        <v>5455</v>
      </c>
      <c r="B5456" t="s">
        <v>15534</v>
      </c>
      <c r="C5456">
        <v>22</v>
      </c>
      <c r="D5456" t="s">
        <v>15535</v>
      </c>
      <c r="E5456" t="s">
        <v>22</v>
      </c>
      <c r="F5456" t="s">
        <v>177</v>
      </c>
      <c r="G5456" t="s">
        <v>33</v>
      </c>
      <c r="H5456" t="s">
        <v>34</v>
      </c>
      <c r="I5456" t="s">
        <v>146</v>
      </c>
      <c r="J5456" t="s">
        <v>15536</v>
      </c>
      <c r="K5456" t="s">
        <v>28</v>
      </c>
    </row>
    <row r="5457" spans="1:11" x14ac:dyDescent="0.35">
      <c r="A5457">
        <v>5456</v>
      </c>
      <c r="B5457" t="s">
        <v>15537</v>
      </c>
      <c r="C5457">
        <v>23</v>
      </c>
      <c r="D5457" t="s">
        <v>15538</v>
      </c>
      <c r="E5457" t="s">
        <v>79</v>
      </c>
      <c r="F5457" t="s">
        <v>40</v>
      </c>
      <c r="G5457" t="s">
        <v>24</v>
      </c>
      <c r="H5457" t="s">
        <v>25</v>
      </c>
      <c r="I5457" t="s">
        <v>17</v>
      </c>
      <c r="J5457" t="s">
        <v>15539</v>
      </c>
      <c r="K5457" t="s">
        <v>28</v>
      </c>
    </row>
    <row r="5458" spans="1:11" x14ac:dyDescent="0.35">
      <c r="A5458">
        <v>5457</v>
      </c>
      <c r="B5458" t="s">
        <v>15540</v>
      </c>
      <c r="C5458">
        <v>25</v>
      </c>
      <c r="D5458" t="s">
        <v>15541</v>
      </c>
      <c r="E5458" t="s">
        <v>79</v>
      </c>
      <c r="F5458" t="s">
        <v>67</v>
      </c>
      <c r="G5458" t="s">
        <v>24</v>
      </c>
      <c r="H5458" t="s">
        <v>25</v>
      </c>
      <c r="I5458" t="s">
        <v>146</v>
      </c>
      <c r="J5458" t="s">
        <v>15542</v>
      </c>
      <c r="K5458" t="s">
        <v>28</v>
      </c>
    </row>
    <row r="5459" spans="1:11" x14ac:dyDescent="0.35">
      <c r="A5459">
        <v>5458</v>
      </c>
      <c r="B5459" t="s">
        <v>15543</v>
      </c>
      <c r="C5459">
        <v>29</v>
      </c>
      <c r="D5459" t="s">
        <v>15544</v>
      </c>
      <c r="E5459" t="s">
        <v>31</v>
      </c>
      <c r="F5459" t="s">
        <v>14</v>
      </c>
      <c r="G5459" t="s">
        <v>33</v>
      </c>
      <c r="H5459" t="s">
        <v>34</v>
      </c>
      <c r="I5459" t="s">
        <v>88</v>
      </c>
      <c r="J5459">
        <f>1-349-512-8601</f>
        <v>-9461</v>
      </c>
      <c r="K5459" t="s">
        <v>28</v>
      </c>
    </row>
    <row r="5460" spans="1:11" x14ac:dyDescent="0.35">
      <c r="A5460">
        <v>5459</v>
      </c>
      <c r="B5460" t="s">
        <v>15545</v>
      </c>
      <c r="C5460">
        <v>28</v>
      </c>
      <c r="D5460" t="s">
        <v>15546</v>
      </c>
      <c r="E5460" t="s">
        <v>133</v>
      </c>
      <c r="F5460" t="s">
        <v>169</v>
      </c>
      <c r="G5460" t="s">
        <v>62</v>
      </c>
      <c r="H5460" t="s">
        <v>23</v>
      </c>
      <c r="I5460" t="s">
        <v>17</v>
      </c>
      <c r="J5460" t="s">
        <v>15547</v>
      </c>
      <c r="K5460" t="s">
        <v>28</v>
      </c>
    </row>
    <row r="5461" spans="1:11" x14ac:dyDescent="0.35">
      <c r="A5461">
        <v>5460</v>
      </c>
      <c r="B5461" t="s">
        <v>15548</v>
      </c>
      <c r="C5461">
        <v>23</v>
      </c>
      <c r="D5461" t="s">
        <v>15549</v>
      </c>
      <c r="E5461" t="s">
        <v>32</v>
      </c>
      <c r="F5461" t="s">
        <v>177</v>
      </c>
      <c r="G5461" t="s">
        <v>62</v>
      </c>
      <c r="H5461" t="s">
        <v>23</v>
      </c>
      <c r="I5461" t="s">
        <v>88</v>
      </c>
      <c r="J5461">
        <f>1-634-637-1306</f>
        <v>-2576</v>
      </c>
      <c r="K5461" t="s">
        <v>28</v>
      </c>
    </row>
    <row r="5462" spans="1:11" x14ac:dyDescent="0.35">
      <c r="A5462">
        <v>5461</v>
      </c>
      <c r="B5462" t="s">
        <v>15550</v>
      </c>
      <c r="C5462">
        <v>20</v>
      </c>
      <c r="D5462" t="s">
        <v>15551</v>
      </c>
      <c r="E5462" t="s">
        <v>22</v>
      </c>
      <c r="F5462" t="s">
        <v>149</v>
      </c>
      <c r="G5462" t="s">
        <v>24</v>
      </c>
      <c r="H5462" t="s">
        <v>25</v>
      </c>
      <c r="I5462" t="s">
        <v>116</v>
      </c>
      <c r="J5462" t="s">
        <v>15552</v>
      </c>
      <c r="K5462" t="s">
        <v>28</v>
      </c>
    </row>
    <row r="5463" spans="1:11" x14ac:dyDescent="0.35">
      <c r="A5463">
        <v>5462</v>
      </c>
      <c r="B5463" t="s">
        <v>15553</v>
      </c>
      <c r="C5463">
        <v>22</v>
      </c>
      <c r="D5463" t="s">
        <v>15554</v>
      </c>
      <c r="E5463" t="s">
        <v>40</v>
      </c>
      <c r="F5463" t="s">
        <v>201</v>
      </c>
      <c r="G5463" t="s">
        <v>47</v>
      </c>
      <c r="H5463" t="s">
        <v>31</v>
      </c>
      <c r="I5463" t="s">
        <v>102</v>
      </c>
      <c r="J5463" t="s">
        <v>15555</v>
      </c>
      <c r="K5463" t="s">
        <v>44</v>
      </c>
    </row>
    <row r="5464" spans="1:11" x14ac:dyDescent="0.35">
      <c r="A5464">
        <v>5463</v>
      </c>
      <c r="B5464" t="s">
        <v>15556</v>
      </c>
      <c r="C5464">
        <v>23</v>
      </c>
      <c r="D5464" t="s">
        <v>15557</v>
      </c>
      <c r="E5464" t="s">
        <v>22</v>
      </c>
      <c r="F5464" t="s">
        <v>67</v>
      </c>
      <c r="G5464" t="s">
        <v>62</v>
      </c>
      <c r="H5464" t="s">
        <v>23</v>
      </c>
      <c r="I5464" t="s">
        <v>116</v>
      </c>
      <c r="J5464" t="s">
        <v>15558</v>
      </c>
      <c r="K5464" t="s">
        <v>44</v>
      </c>
    </row>
    <row r="5465" spans="1:11" x14ac:dyDescent="0.35">
      <c r="A5465">
        <v>5464</v>
      </c>
      <c r="B5465" t="s">
        <v>15559</v>
      </c>
      <c r="C5465">
        <v>21</v>
      </c>
      <c r="D5465" t="s">
        <v>15560</v>
      </c>
      <c r="E5465" t="s">
        <v>133</v>
      </c>
      <c r="F5465" t="s">
        <v>40</v>
      </c>
      <c r="G5465" t="s">
        <v>52</v>
      </c>
      <c r="H5465" t="s">
        <v>13</v>
      </c>
      <c r="I5465" t="s">
        <v>35</v>
      </c>
      <c r="J5465" t="s">
        <v>15561</v>
      </c>
      <c r="K5465" t="s">
        <v>44</v>
      </c>
    </row>
    <row r="5466" spans="1:11" x14ac:dyDescent="0.35">
      <c r="A5466">
        <v>5465</v>
      </c>
      <c r="B5466" t="s">
        <v>15562</v>
      </c>
      <c r="C5466">
        <v>28</v>
      </c>
      <c r="D5466" t="s">
        <v>15563</v>
      </c>
      <c r="E5466" t="s">
        <v>16</v>
      </c>
      <c r="F5466" t="s">
        <v>67</v>
      </c>
      <c r="G5466" t="s">
        <v>87</v>
      </c>
      <c r="H5466" t="s">
        <v>79</v>
      </c>
      <c r="I5466" t="s">
        <v>35</v>
      </c>
      <c r="J5466" t="s">
        <v>15564</v>
      </c>
      <c r="K5466" t="s">
        <v>28</v>
      </c>
    </row>
    <row r="5467" spans="1:11" x14ac:dyDescent="0.35">
      <c r="A5467">
        <v>5466</v>
      </c>
      <c r="B5467" t="s">
        <v>15565</v>
      </c>
      <c r="C5467">
        <v>28</v>
      </c>
      <c r="D5467" t="s">
        <v>15566</v>
      </c>
      <c r="E5467" t="s">
        <v>34</v>
      </c>
      <c r="F5467" t="s">
        <v>14</v>
      </c>
      <c r="G5467" t="s">
        <v>24</v>
      </c>
      <c r="H5467" t="s">
        <v>25</v>
      </c>
      <c r="I5467" t="s">
        <v>153</v>
      </c>
      <c r="J5467" t="s">
        <v>15567</v>
      </c>
      <c r="K5467" t="s">
        <v>44</v>
      </c>
    </row>
    <row r="5468" spans="1:11" x14ac:dyDescent="0.35">
      <c r="A5468">
        <v>5467</v>
      </c>
      <c r="B5468" t="s">
        <v>15568</v>
      </c>
      <c r="C5468">
        <v>25</v>
      </c>
      <c r="D5468" t="s">
        <v>15569</v>
      </c>
      <c r="E5468" t="s">
        <v>57</v>
      </c>
      <c r="F5468" t="s">
        <v>57</v>
      </c>
      <c r="G5468" t="s">
        <v>52</v>
      </c>
      <c r="H5468" t="s">
        <v>13</v>
      </c>
      <c r="I5468" t="s">
        <v>17</v>
      </c>
      <c r="J5468" t="s">
        <v>15570</v>
      </c>
      <c r="K5468" t="s">
        <v>76</v>
      </c>
    </row>
    <row r="5469" spans="1:11" x14ac:dyDescent="0.35">
      <c r="A5469">
        <v>5468</v>
      </c>
      <c r="B5469" t="s">
        <v>15571</v>
      </c>
      <c r="C5469">
        <v>27</v>
      </c>
      <c r="D5469" t="s">
        <v>15572</v>
      </c>
      <c r="E5469" t="s">
        <v>22</v>
      </c>
      <c r="F5469" t="s">
        <v>101</v>
      </c>
      <c r="G5469" t="s">
        <v>47</v>
      </c>
      <c r="H5469" t="s">
        <v>31</v>
      </c>
      <c r="I5469" t="s">
        <v>146</v>
      </c>
      <c r="J5469" t="s">
        <v>15573</v>
      </c>
      <c r="K5469" t="s">
        <v>76</v>
      </c>
    </row>
    <row r="5470" spans="1:11" x14ac:dyDescent="0.35">
      <c r="A5470">
        <v>5469</v>
      </c>
      <c r="B5470" t="s">
        <v>15574</v>
      </c>
      <c r="C5470">
        <v>30</v>
      </c>
      <c r="D5470" t="s">
        <v>15575</v>
      </c>
      <c r="E5470" t="s">
        <v>57</v>
      </c>
      <c r="F5470" t="s">
        <v>13</v>
      </c>
      <c r="G5470" t="s">
        <v>120</v>
      </c>
      <c r="H5470" t="s">
        <v>57</v>
      </c>
      <c r="I5470" t="s">
        <v>102</v>
      </c>
      <c r="J5470" t="s">
        <v>15576</v>
      </c>
      <c r="K5470" t="s">
        <v>76</v>
      </c>
    </row>
    <row r="5471" spans="1:11" x14ac:dyDescent="0.35">
      <c r="A5471">
        <v>5470</v>
      </c>
      <c r="B5471" t="s">
        <v>15577</v>
      </c>
      <c r="C5471">
        <v>25</v>
      </c>
      <c r="D5471" t="s">
        <v>15578</v>
      </c>
      <c r="E5471" t="s">
        <v>13</v>
      </c>
      <c r="F5471" t="s">
        <v>169</v>
      </c>
      <c r="G5471" t="s">
        <v>52</v>
      </c>
      <c r="H5471" t="s">
        <v>13</v>
      </c>
      <c r="I5471" t="s">
        <v>26</v>
      </c>
      <c r="J5471" t="s">
        <v>15579</v>
      </c>
      <c r="K5471" t="s">
        <v>28</v>
      </c>
    </row>
    <row r="5472" spans="1:11" x14ac:dyDescent="0.35">
      <c r="A5472">
        <v>5471</v>
      </c>
      <c r="B5472" t="s">
        <v>15580</v>
      </c>
      <c r="C5472">
        <v>30</v>
      </c>
      <c r="D5472" t="s">
        <v>15581</v>
      </c>
      <c r="E5472" t="s">
        <v>133</v>
      </c>
      <c r="F5472" t="s">
        <v>16</v>
      </c>
      <c r="G5472" t="s">
        <v>80</v>
      </c>
      <c r="H5472" t="s">
        <v>32</v>
      </c>
      <c r="I5472" t="s">
        <v>116</v>
      </c>
      <c r="J5472" t="s">
        <v>15582</v>
      </c>
      <c r="K5472" t="s">
        <v>44</v>
      </c>
    </row>
    <row r="5473" spans="1:11" x14ac:dyDescent="0.35">
      <c r="A5473">
        <v>5472</v>
      </c>
      <c r="B5473" t="s">
        <v>15583</v>
      </c>
      <c r="C5473">
        <v>28</v>
      </c>
      <c r="D5473" t="s">
        <v>15584</v>
      </c>
      <c r="E5473" t="s">
        <v>133</v>
      </c>
      <c r="F5473" t="s">
        <v>42</v>
      </c>
      <c r="G5473" t="s">
        <v>33</v>
      </c>
      <c r="H5473" t="s">
        <v>34</v>
      </c>
      <c r="I5473" t="s">
        <v>48</v>
      </c>
      <c r="J5473" t="s">
        <v>15585</v>
      </c>
      <c r="K5473" t="s">
        <v>76</v>
      </c>
    </row>
    <row r="5474" spans="1:11" x14ac:dyDescent="0.35">
      <c r="A5474">
        <v>5473</v>
      </c>
      <c r="B5474" t="s">
        <v>15586</v>
      </c>
      <c r="C5474">
        <v>22</v>
      </c>
      <c r="D5474" t="s">
        <v>15587</v>
      </c>
      <c r="E5474" t="s">
        <v>201</v>
      </c>
      <c r="F5474" t="s">
        <v>177</v>
      </c>
      <c r="G5474" t="s">
        <v>87</v>
      </c>
      <c r="H5474" t="s">
        <v>79</v>
      </c>
      <c r="I5474" t="s">
        <v>48</v>
      </c>
      <c r="J5474" t="s">
        <v>15588</v>
      </c>
      <c r="K5474" t="s">
        <v>37</v>
      </c>
    </row>
    <row r="5475" spans="1:11" x14ac:dyDescent="0.35">
      <c r="A5475">
        <v>5474</v>
      </c>
      <c r="B5475" t="s">
        <v>15589</v>
      </c>
      <c r="C5475">
        <v>20</v>
      </c>
      <c r="D5475" t="s">
        <v>15590</v>
      </c>
      <c r="E5475" t="s">
        <v>22</v>
      </c>
      <c r="F5475" t="s">
        <v>79</v>
      </c>
      <c r="G5475" t="s">
        <v>24</v>
      </c>
      <c r="H5475" t="s">
        <v>25</v>
      </c>
      <c r="I5475" t="s">
        <v>116</v>
      </c>
      <c r="J5475" t="s">
        <v>15591</v>
      </c>
      <c r="K5475" t="s">
        <v>19</v>
      </c>
    </row>
    <row r="5476" spans="1:11" x14ac:dyDescent="0.35">
      <c r="A5476">
        <v>5475</v>
      </c>
      <c r="B5476" t="s">
        <v>15592</v>
      </c>
      <c r="C5476">
        <v>24</v>
      </c>
      <c r="D5476" t="s">
        <v>15593</v>
      </c>
      <c r="E5476" t="s">
        <v>149</v>
      </c>
      <c r="F5476" t="s">
        <v>23</v>
      </c>
      <c r="G5476" t="s">
        <v>24</v>
      </c>
      <c r="H5476" t="s">
        <v>25</v>
      </c>
      <c r="I5476" t="s">
        <v>102</v>
      </c>
      <c r="J5476" t="s">
        <v>15594</v>
      </c>
      <c r="K5476" t="s">
        <v>19</v>
      </c>
    </row>
    <row r="5477" spans="1:11" x14ac:dyDescent="0.35">
      <c r="A5477">
        <v>5476</v>
      </c>
      <c r="B5477" t="s">
        <v>4879</v>
      </c>
      <c r="C5477">
        <v>22</v>
      </c>
      <c r="D5477" t="s">
        <v>15595</v>
      </c>
      <c r="E5477" t="s">
        <v>42</v>
      </c>
      <c r="F5477" t="s">
        <v>133</v>
      </c>
      <c r="G5477" t="s">
        <v>120</v>
      </c>
      <c r="H5477" t="s">
        <v>57</v>
      </c>
      <c r="I5477" t="s">
        <v>116</v>
      </c>
      <c r="J5477" t="s">
        <v>15596</v>
      </c>
      <c r="K5477" t="s">
        <v>44</v>
      </c>
    </row>
    <row r="5478" spans="1:11" x14ac:dyDescent="0.35">
      <c r="A5478">
        <v>5477</v>
      </c>
      <c r="B5478" t="s">
        <v>15597</v>
      </c>
      <c r="C5478">
        <v>25</v>
      </c>
      <c r="D5478" t="s">
        <v>15598</v>
      </c>
      <c r="E5478" t="s">
        <v>79</v>
      </c>
      <c r="F5478" t="s">
        <v>177</v>
      </c>
      <c r="G5478" t="s">
        <v>52</v>
      </c>
      <c r="H5478" t="s">
        <v>13</v>
      </c>
      <c r="I5478" t="s">
        <v>63</v>
      </c>
      <c r="J5478" t="s">
        <v>15599</v>
      </c>
      <c r="K5478" t="s">
        <v>28</v>
      </c>
    </row>
    <row r="5479" spans="1:11" x14ac:dyDescent="0.35">
      <c r="A5479">
        <v>5478</v>
      </c>
      <c r="B5479" t="s">
        <v>15600</v>
      </c>
      <c r="C5479">
        <v>22</v>
      </c>
      <c r="D5479" t="s">
        <v>15601</v>
      </c>
      <c r="E5479" t="s">
        <v>23</v>
      </c>
      <c r="F5479" t="s">
        <v>149</v>
      </c>
      <c r="G5479" t="s">
        <v>24</v>
      </c>
      <c r="H5479" t="s">
        <v>25</v>
      </c>
      <c r="I5479" t="s">
        <v>153</v>
      </c>
      <c r="J5479" t="s">
        <v>15602</v>
      </c>
      <c r="K5479" t="s">
        <v>76</v>
      </c>
    </row>
    <row r="5480" spans="1:11" x14ac:dyDescent="0.35">
      <c r="A5480">
        <v>5479</v>
      </c>
      <c r="B5480" t="s">
        <v>15603</v>
      </c>
      <c r="C5480">
        <v>26</v>
      </c>
      <c r="D5480" t="s">
        <v>15604</v>
      </c>
      <c r="E5480" t="s">
        <v>13</v>
      </c>
      <c r="F5480" t="s">
        <v>149</v>
      </c>
      <c r="G5480" t="s">
        <v>41</v>
      </c>
      <c r="H5480" t="s">
        <v>42</v>
      </c>
      <c r="I5480" t="s">
        <v>68</v>
      </c>
      <c r="J5480">
        <v>3532249174</v>
      </c>
      <c r="K5480" t="s">
        <v>76</v>
      </c>
    </row>
    <row r="5481" spans="1:11" x14ac:dyDescent="0.35">
      <c r="A5481">
        <v>5480</v>
      </c>
      <c r="B5481" t="s">
        <v>15605</v>
      </c>
      <c r="C5481">
        <v>20</v>
      </c>
      <c r="D5481" t="s">
        <v>15606</v>
      </c>
      <c r="E5481" t="s">
        <v>57</v>
      </c>
      <c r="F5481" t="s">
        <v>177</v>
      </c>
      <c r="G5481" t="s">
        <v>41</v>
      </c>
      <c r="H5481" t="s">
        <v>42</v>
      </c>
      <c r="I5481" t="s">
        <v>58</v>
      </c>
      <c r="J5481" t="s">
        <v>15607</v>
      </c>
      <c r="K5481" t="s">
        <v>76</v>
      </c>
    </row>
    <row r="5482" spans="1:11" x14ac:dyDescent="0.35">
      <c r="A5482">
        <v>5481</v>
      </c>
      <c r="B5482" t="s">
        <v>15608</v>
      </c>
      <c r="C5482">
        <v>30</v>
      </c>
      <c r="D5482" t="s">
        <v>15609</v>
      </c>
      <c r="E5482" t="s">
        <v>201</v>
      </c>
      <c r="F5482" t="s">
        <v>13</v>
      </c>
      <c r="G5482" t="s">
        <v>47</v>
      </c>
      <c r="H5482" t="s">
        <v>31</v>
      </c>
      <c r="I5482" t="s">
        <v>53</v>
      </c>
      <c r="J5482" t="s">
        <v>15610</v>
      </c>
      <c r="K5482" t="s">
        <v>37</v>
      </c>
    </row>
    <row r="5483" spans="1:11" x14ac:dyDescent="0.35">
      <c r="A5483">
        <v>5482</v>
      </c>
      <c r="B5483" t="s">
        <v>15611</v>
      </c>
      <c r="C5483">
        <v>24</v>
      </c>
      <c r="D5483" t="s">
        <v>15612</v>
      </c>
      <c r="E5483" t="s">
        <v>13</v>
      </c>
      <c r="F5483" t="s">
        <v>79</v>
      </c>
      <c r="G5483" t="s">
        <v>120</v>
      </c>
      <c r="H5483" t="s">
        <v>57</v>
      </c>
      <c r="I5483" t="s">
        <v>91</v>
      </c>
      <c r="J5483" t="s">
        <v>15613</v>
      </c>
      <c r="K5483" t="s">
        <v>28</v>
      </c>
    </row>
    <row r="5484" spans="1:11" x14ac:dyDescent="0.35">
      <c r="A5484">
        <v>5483</v>
      </c>
      <c r="B5484" t="s">
        <v>15614</v>
      </c>
      <c r="C5484">
        <v>24</v>
      </c>
      <c r="D5484" t="s">
        <v>15615</v>
      </c>
      <c r="E5484" t="s">
        <v>177</v>
      </c>
      <c r="F5484" t="s">
        <v>149</v>
      </c>
      <c r="G5484" t="s">
        <v>41</v>
      </c>
      <c r="H5484" t="s">
        <v>42</v>
      </c>
      <c r="I5484" t="s">
        <v>53</v>
      </c>
      <c r="J5484" t="s">
        <v>15616</v>
      </c>
      <c r="K5484" t="s">
        <v>37</v>
      </c>
    </row>
    <row r="5485" spans="1:11" x14ac:dyDescent="0.35">
      <c r="A5485">
        <v>5484</v>
      </c>
      <c r="B5485" t="s">
        <v>15617</v>
      </c>
      <c r="C5485">
        <v>26</v>
      </c>
      <c r="D5485" t="s">
        <v>15618</v>
      </c>
      <c r="E5485" t="s">
        <v>57</v>
      </c>
      <c r="F5485" t="s">
        <v>67</v>
      </c>
      <c r="G5485" t="s">
        <v>47</v>
      </c>
      <c r="H5485" t="s">
        <v>31</v>
      </c>
      <c r="I5485" t="s">
        <v>58</v>
      </c>
      <c r="J5485" t="s">
        <v>15619</v>
      </c>
      <c r="K5485" t="s">
        <v>37</v>
      </c>
    </row>
    <row r="5486" spans="1:11" x14ac:dyDescent="0.35">
      <c r="A5486">
        <v>5485</v>
      </c>
      <c r="B5486" t="s">
        <v>15620</v>
      </c>
      <c r="C5486">
        <v>26</v>
      </c>
      <c r="D5486" t="s">
        <v>15621</v>
      </c>
      <c r="E5486" t="s">
        <v>149</v>
      </c>
      <c r="F5486" t="s">
        <v>169</v>
      </c>
      <c r="G5486" t="s">
        <v>24</v>
      </c>
      <c r="H5486" t="s">
        <v>25</v>
      </c>
      <c r="I5486" t="s">
        <v>153</v>
      </c>
      <c r="J5486" t="s">
        <v>15622</v>
      </c>
      <c r="K5486" t="s">
        <v>28</v>
      </c>
    </row>
    <row r="5487" spans="1:11" x14ac:dyDescent="0.35">
      <c r="A5487">
        <v>5486</v>
      </c>
      <c r="B5487" t="s">
        <v>15623</v>
      </c>
      <c r="C5487">
        <v>27</v>
      </c>
      <c r="D5487" t="s">
        <v>15624</v>
      </c>
      <c r="E5487" t="s">
        <v>34</v>
      </c>
      <c r="F5487" t="s">
        <v>23</v>
      </c>
      <c r="G5487" t="s">
        <v>15</v>
      </c>
      <c r="H5487" t="s">
        <v>16</v>
      </c>
      <c r="I5487" t="s">
        <v>153</v>
      </c>
      <c r="J5487" t="s">
        <v>15625</v>
      </c>
      <c r="K5487" t="s">
        <v>19</v>
      </c>
    </row>
    <row r="5488" spans="1:11" x14ac:dyDescent="0.35">
      <c r="A5488">
        <v>5487</v>
      </c>
      <c r="B5488" t="s">
        <v>15626</v>
      </c>
      <c r="C5488">
        <v>24</v>
      </c>
      <c r="D5488" t="s">
        <v>15627</v>
      </c>
      <c r="E5488" t="s">
        <v>79</v>
      </c>
      <c r="F5488" t="s">
        <v>149</v>
      </c>
      <c r="G5488" t="s">
        <v>24</v>
      </c>
      <c r="H5488" t="s">
        <v>25</v>
      </c>
      <c r="I5488" t="s">
        <v>35</v>
      </c>
      <c r="J5488" t="s">
        <v>15628</v>
      </c>
      <c r="K5488" t="s">
        <v>76</v>
      </c>
    </row>
    <row r="5489" spans="1:11" x14ac:dyDescent="0.35">
      <c r="A5489">
        <v>5488</v>
      </c>
      <c r="B5489" t="s">
        <v>15629</v>
      </c>
      <c r="C5489">
        <v>24</v>
      </c>
      <c r="D5489" t="s">
        <v>15630</v>
      </c>
      <c r="E5489" t="s">
        <v>42</v>
      </c>
      <c r="F5489" t="s">
        <v>169</v>
      </c>
      <c r="G5489" t="s">
        <v>52</v>
      </c>
      <c r="H5489" t="s">
        <v>13</v>
      </c>
      <c r="I5489" t="s">
        <v>170</v>
      </c>
      <c r="J5489" t="s">
        <v>15631</v>
      </c>
      <c r="K5489" t="s">
        <v>37</v>
      </c>
    </row>
    <row r="5490" spans="1:11" x14ac:dyDescent="0.35">
      <c r="A5490">
        <v>5489</v>
      </c>
      <c r="B5490" t="s">
        <v>15632</v>
      </c>
      <c r="C5490">
        <v>30</v>
      </c>
      <c r="D5490" t="s">
        <v>15633</v>
      </c>
      <c r="E5490" t="s">
        <v>40</v>
      </c>
      <c r="F5490" t="s">
        <v>23</v>
      </c>
      <c r="G5490" t="s">
        <v>120</v>
      </c>
      <c r="H5490" t="s">
        <v>57</v>
      </c>
      <c r="I5490" t="s">
        <v>17</v>
      </c>
      <c r="J5490" t="s">
        <v>15634</v>
      </c>
      <c r="K5490" t="s">
        <v>28</v>
      </c>
    </row>
    <row r="5491" spans="1:11" x14ac:dyDescent="0.35">
      <c r="A5491">
        <v>5490</v>
      </c>
      <c r="B5491" t="s">
        <v>15635</v>
      </c>
      <c r="C5491">
        <v>29</v>
      </c>
      <c r="D5491" t="s">
        <v>15636</v>
      </c>
      <c r="E5491" t="s">
        <v>57</v>
      </c>
      <c r="F5491" t="s">
        <v>57</v>
      </c>
      <c r="G5491" t="s">
        <v>62</v>
      </c>
      <c r="H5491" t="s">
        <v>23</v>
      </c>
      <c r="I5491" t="s">
        <v>35</v>
      </c>
      <c r="J5491" t="s">
        <v>15637</v>
      </c>
      <c r="K5491" t="s">
        <v>37</v>
      </c>
    </row>
    <row r="5492" spans="1:11" x14ac:dyDescent="0.35">
      <c r="A5492">
        <v>5491</v>
      </c>
      <c r="B5492" t="s">
        <v>15638</v>
      </c>
      <c r="C5492">
        <v>26</v>
      </c>
      <c r="D5492" t="s">
        <v>15639</v>
      </c>
      <c r="E5492" t="s">
        <v>177</v>
      </c>
      <c r="F5492" t="s">
        <v>79</v>
      </c>
      <c r="G5492" t="s">
        <v>47</v>
      </c>
      <c r="H5492" t="s">
        <v>31</v>
      </c>
      <c r="I5492" t="s">
        <v>26</v>
      </c>
      <c r="J5492" t="s">
        <v>15640</v>
      </c>
      <c r="K5492" t="s">
        <v>76</v>
      </c>
    </row>
    <row r="5493" spans="1:11" x14ac:dyDescent="0.35">
      <c r="A5493">
        <v>5492</v>
      </c>
      <c r="B5493" t="s">
        <v>15641</v>
      </c>
      <c r="C5493">
        <v>23</v>
      </c>
      <c r="D5493" t="s">
        <v>15642</v>
      </c>
      <c r="E5493" t="s">
        <v>57</v>
      </c>
      <c r="F5493" t="s">
        <v>177</v>
      </c>
      <c r="G5493" t="s">
        <v>87</v>
      </c>
      <c r="H5493" t="s">
        <v>79</v>
      </c>
      <c r="I5493" t="s">
        <v>116</v>
      </c>
      <c r="J5493" t="s">
        <v>15643</v>
      </c>
      <c r="K5493" t="s">
        <v>37</v>
      </c>
    </row>
    <row r="5494" spans="1:11" x14ac:dyDescent="0.35">
      <c r="A5494">
        <v>5493</v>
      </c>
      <c r="B5494" t="s">
        <v>15644</v>
      </c>
      <c r="C5494">
        <v>22</v>
      </c>
      <c r="D5494" t="s">
        <v>15645</v>
      </c>
      <c r="E5494" t="s">
        <v>101</v>
      </c>
      <c r="F5494" t="s">
        <v>42</v>
      </c>
      <c r="G5494" t="s">
        <v>87</v>
      </c>
      <c r="H5494" t="s">
        <v>79</v>
      </c>
      <c r="I5494" t="s">
        <v>102</v>
      </c>
      <c r="J5494" t="s">
        <v>15646</v>
      </c>
      <c r="K5494" t="s">
        <v>37</v>
      </c>
    </row>
    <row r="5495" spans="1:11" x14ac:dyDescent="0.35">
      <c r="A5495">
        <v>5494</v>
      </c>
      <c r="B5495" t="s">
        <v>15647</v>
      </c>
      <c r="C5495">
        <v>27</v>
      </c>
      <c r="D5495" t="s">
        <v>15648</v>
      </c>
      <c r="E5495" t="s">
        <v>177</v>
      </c>
      <c r="F5495" t="s">
        <v>177</v>
      </c>
      <c r="G5495" t="s">
        <v>52</v>
      </c>
      <c r="H5495" t="s">
        <v>13</v>
      </c>
      <c r="I5495" t="s">
        <v>68</v>
      </c>
      <c r="J5495" t="s">
        <v>15649</v>
      </c>
      <c r="K5495" t="s">
        <v>44</v>
      </c>
    </row>
    <row r="5496" spans="1:11" x14ac:dyDescent="0.35">
      <c r="A5496">
        <v>5495</v>
      </c>
      <c r="B5496" t="s">
        <v>15650</v>
      </c>
      <c r="C5496">
        <v>30</v>
      </c>
      <c r="D5496" t="s">
        <v>15651</v>
      </c>
      <c r="E5496" t="s">
        <v>13</v>
      </c>
      <c r="F5496" t="s">
        <v>101</v>
      </c>
      <c r="G5496" t="s">
        <v>47</v>
      </c>
      <c r="H5496" t="s">
        <v>31</v>
      </c>
      <c r="I5496" t="s">
        <v>146</v>
      </c>
      <c r="J5496" t="s">
        <v>15652</v>
      </c>
      <c r="K5496" t="s">
        <v>76</v>
      </c>
    </row>
    <row r="5497" spans="1:11" x14ac:dyDescent="0.35">
      <c r="A5497">
        <v>5496</v>
      </c>
      <c r="B5497" t="s">
        <v>2621</v>
      </c>
      <c r="C5497">
        <v>26</v>
      </c>
      <c r="D5497" t="s">
        <v>15653</v>
      </c>
      <c r="E5497" t="s">
        <v>149</v>
      </c>
      <c r="F5497" t="s">
        <v>169</v>
      </c>
      <c r="G5497" t="s">
        <v>47</v>
      </c>
      <c r="H5497" t="s">
        <v>31</v>
      </c>
      <c r="I5497" t="s">
        <v>17</v>
      </c>
      <c r="J5497">
        <v>3487105053</v>
      </c>
      <c r="K5497" t="s">
        <v>28</v>
      </c>
    </row>
    <row r="5498" spans="1:11" x14ac:dyDescent="0.35">
      <c r="A5498">
        <v>5497</v>
      </c>
      <c r="B5498" t="s">
        <v>15654</v>
      </c>
      <c r="C5498">
        <v>29</v>
      </c>
      <c r="D5498" t="s">
        <v>15655</v>
      </c>
      <c r="E5498" t="s">
        <v>169</v>
      </c>
      <c r="F5498" t="s">
        <v>101</v>
      </c>
      <c r="G5498" t="s">
        <v>62</v>
      </c>
      <c r="H5498" t="s">
        <v>23</v>
      </c>
      <c r="I5498" t="s">
        <v>26</v>
      </c>
      <c r="J5498">
        <v>5586654951</v>
      </c>
      <c r="K5498" t="s">
        <v>44</v>
      </c>
    </row>
    <row r="5499" spans="1:11" x14ac:dyDescent="0.35">
      <c r="A5499">
        <v>5498</v>
      </c>
      <c r="B5499" t="s">
        <v>15656</v>
      </c>
      <c r="C5499">
        <v>27</v>
      </c>
      <c r="D5499" t="s">
        <v>15657</v>
      </c>
      <c r="E5499" t="s">
        <v>32</v>
      </c>
      <c r="F5499" t="s">
        <v>14</v>
      </c>
      <c r="G5499" t="s">
        <v>15</v>
      </c>
      <c r="H5499" t="s">
        <v>16</v>
      </c>
      <c r="I5499" t="s">
        <v>63</v>
      </c>
      <c r="J5499" t="s">
        <v>15658</v>
      </c>
      <c r="K5499" t="s">
        <v>19</v>
      </c>
    </row>
    <row r="5500" spans="1:11" x14ac:dyDescent="0.35">
      <c r="A5500">
        <v>5499</v>
      </c>
      <c r="B5500" t="s">
        <v>15659</v>
      </c>
      <c r="C5500">
        <v>24</v>
      </c>
      <c r="D5500" t="s">
        <v>15660</v>
      </c>
      <c r="E5500" t="s">
        <v>22</v>
      </c>
      <c r="F5500" t="s">
        <v>14</v>
      </c>
      <c r="G5500" t="s">
        <v>52</v>
      </c>
      <c r="H5500" t="s">
        <v>13</v>
      </c>
      <c r="I5500" t="s">
        <v>48</v>
      </c>
      <c r="J5500" t="s">
        <v>15661</v>
      </c>
      <c r="K5500" t="s">
        <v>37</v>
      </c>
    </row>
    <row r="5501" spans="1:11" x14ac:dyDescent="0.35">
      <c r="A5501">
        <v>5500</v>
      </c>
      <c r="B5501" t="s">
        <v>15662</v>
      </c>
      <c r="C5501">
        <v>27</v>
      </c>
      <c r="D5501" t="s">
        <v>15663</v>
      </c>
      <c r="E5501" t="s">
        <v>34</v>
      </c>
      <c r="F5501" t="s">
        <v>169</v>
      </c>
      <c r="G5501" t="s">
        <v>24</v>
      </c>
      <c r="H5501" t="s">
        <v>25</v>
      </c>
      <c r="I5501" t="s">
        <v>116</v>
      </c>
      <c r="J5501" t="s">
        <v>15664</v>
      </c>
      <c r="K5501" t="s">
        <v>19</v>
      </c>
    </row>
    <row r="5502" spans="1:11" x14ac:dyDescent="0.35">
      <c r="A5502">
        <v>5501</v>
      </c>
      <c r="B5502" t="s">
        <v>15665</v>
      </c>
      <c r="C5502">
        <v>24</v>
      </c>
      <c r="D5502" t="s">
        <v>15666</v>
      </c>
      <c r="E5502" t="s">
        <v>34</v>
      </c>
      <c r="F5502" t="s">
        <v>23</v>
      </c>
      <c r="G5502" t="s">
        <v>47</v>
      </c>
      <c r="H5502" t="s">
        <v>31</v>
      </c>
      <c r="I5502" t="s">
        <v>63</v>
      </c>
      <c r="J5502" t="s">
        <v>15667</v>
      </c>
      <c r="K5502" t="s">
        <v>37</v>
      </c>
    </row>
    <row r="5503" spans="1:11" x14ac:dyDescent="0.35">
      <c r="A5503">
        <v>5502</v>
      </c>
      <c r="B5503" t="s">
        <v>3543</v>
      </c>
      <c r="C5503">
        <v>24</v>
      </c>
      <c r="D5503" t="s">
        <v>15668</v>
      </c>
      <c r="E5503" t="s">
        <v>32</v>
      </c>
      <c r="F5503" t="s">
        <v>79</v>
      </c>
      <c r="G5503" t="s">
        <v>87</v>
      </c>
      <c r="H5503" t="s">
        <v>79</v>
      </c>
      <c r="I5503" t="s">
        <v>53</v>
      </c>
      <c r="J5503" t="s">
        <v>15669</v>
      </c>
      <c r="K5503" t="s">
        <v>19</v>
      </c>
    </row>
    <row r="5504" spans="1:11" x14ac:dyDescent="0.35">
      <c r="A5504">
        <v>5503</v>
      </c>
      <c r="B5504" t="s">
        <v>15670</v>
      </c>
      <c r="C5504">
        <v>20</v>
      </c>
      <c r="D5504" t="s">
        <v>15671</v>
      </c>
      <c r="E5504" t="s">
        <v>32</v>
      </c>
      <c r="F5504" t="s">
        <v>177</v>
      </c>
      <c r="G5504" t="s">
        <v>52</v>
      </c>
      <c r="H5504" t="s">
        <v>13</v>
      </c>
      <c r="I5504" t="s">
        <v>35</v>
      </c>
      <c r="J5504" t="s">
        <v>15672</v>
      </c>
      <c r="K5504" t="s">
        <v>28</v>
      </c>
    </row>
    <row r="5505" spans="1:11" x14ac:dyDescent="0.35">
      <c r="A5505">
        <v>5504</v>
      </c>
      <c r="B5505" t="s">
        <v>15673</v>
      </c>
      <c r="C5505">
        <v>25</v>
      </c>
      <c r="D5505" t="s">
        <v>15674</v>
      </c>
      <c r="E5505" t="s">
        <v>13</v>
      </c>
      <c r="F5505" t="s">
        <v>79</v>
      </c>
      <c r="G5505" t="s">
        <v>87</v>
      </c>
      <c r="H5505" t="s">
        <v>79</v>
      </c>
      <c r="I5505" t="s">
        <v>58</v>
      </c>
      <c r="J5505" t="s">
        <v>15675</v>
      </c>
      <c r="K5505" t="s">
        <v>37</v>
      </c>
    </row>
    <row r="5506" spans="1:11" x14ac:dyDescent="0.35">
      <c r="A5506">
        <v>5505</v>
      </c>
      <c r="B5506" t="s">
        <v>15676</v>
      </c>
      <c r="C5506">
        <v>29</v>
      </c>
      <c r="D5506" t="s">
        <v>15677</v>
      </c>
      <c r="E5506" t="s">
        <v>67</v>
      </c>
      <c r="F5506" t="s">
        <v>32</v>
      </c>
      <c r="G5506" t="s">
        <v>62</v>
      </c>
      <c r="H5506" t="s">
        <v>23</v>
      </c>
      <c r="I5506" t="s">
        <v>68</v>
      </c>
      <c r="J5506" t="s">
        <v>15678</v>
      </c>
      <c r="K5506" t="s">
        <v>76</v>
      </c>
    </row>
    <row r="5507" spans="1:11" x14ac:dyDescent="0.35">
      <c r="A5507">
        <v>5506</v>
      </c>
      <c r="B5507" t="s">
        <v>15679</v>
      </c>
      <c r="C5507">
        <v>28</v>
      </c>
      <c r="D5507" t="s">
        <v>15680</v>
      </c>
      <c r="E5507" t="s">
        <v>31</v>
      </c>
      <c r="F5507" t="s">
        <v>133</v>
      </c>
      <c r="G5507" t="s">
        <v>80</v>
      </c>
      <c r="H5507" t="s">
        <v>32</v>
      </c>
      <c r="I5507" t="s">
        <v>88</v>
      </c>
      <c r="J5507" t="s">
        <v>15681</v>
      </c>
      <c r="K5507" t="s">
        <v>76</v>
      </c>
    </row>
    <row r="5508" spans="1:11" x14ac:dyDescent="0.35">
      <c r="A5508">
        <v>5507</v>
      </c>
      <c r="B5508" t="s">
        <v>15682</v>
      </c>
      <c r="C5508">
        <v>25</v>
      </c>
      <c r="D5508" t="s">
        <v>15683</v>
      </c>
      <c r="E5508" t="s">
        <v>14</v>
      </c>
      <c r="F5508" t="s">
        <v>31</v>
      </c>
      <c r="G5508" t="s">
        <v>41</v>
      </c>
      <c r="H5508" t="s">
        <v>42</v>
      </c>
      <c r="I5508" t="s">
        <v>146</v>
      </c>
      <c r="J5508" t="s">
        <v>15684</v>
      </c>
      <c r="K5508" t="s">
        <v>19</v>
      </c>
    </row>
    <row r="5509" spans="1:11" x14ac:dyDescent="0.35">
      <c r="A5509">
        <v>5508</v>
      </c>
      <c r="B5509" t="s">
        <v>15685</v>
      </c>
      <c r="C5509">
        <v>26</v>
      </c>
      <c r="D5509" t="s">
        <v>15686</v>
      </c>
      <c r="E5509" t="s">
        <v>42</v>
      </c>
      <c r="F5509" t="s">
        <v>13</v>
      </c>
      <c r="G5509" t="s">
        <v>80</v>
      </c>
      <c r="H5509" t="s">
        <v>32</v>
      </c>
      <c r="I5509" t="s">
        <v>116</v>
      </c>
      <c r="J5509" t="s">
        <v>15687</v>
      </c>
      <c r="K5509" t="s">
        <v>19</v>
      </c>
    </row>
    <row r="5510" spans="1:11" x14ac:dyDescent="0.35">
      <c r="A5510">
        <v>5509</v>
      </c>
      <c r="B5510" t="s">
        <v>15688</v>
      </c>
      <c r="C5510">
        <v>26</v>
      </c>
      <c r="D5510" t="s">
        <v>15689</v>
      </c>
      <c r="E5510" t="s">
        <v>22</v>
      </c>
      <c r="F5510" t="s">
        <v>101</v>
      </c>
      <c r="G5510" t="s">
        <v>24</v>
      </c>
      <c r="H5510" t="s">
        <v>25</v>
      </c>
      <c r="I5510" t="s">
        <v>68</v>
      </c>
      <c r="J5510" t="s">
        <v>15690</v>
      </c>
      <c r="K5510" t="s">
        <v>19</v>
      </c>
    </row>
    <row r="5511" spans="1:11" x14ac:dyDescent="0.35">
      <c r="A5511">
        <v>5510</v>
      </c>
      <c r="B5511" t="s">
        <v>15691</v>
      </c>
      <c r="C5511">
        <v>26</v>
      </c>
      <c r="D5511" t="s">
        <v>15692</v>
      </c>
      <c r="E5511" t="s">
        <v>22</v>
      </c>
      <c r="F5511" t="s">
        <v>79</v>
      </c>
      <c r="G5511" t="s">
        <v>33</v>
      </c>
      <c r="H5511" t="s">
        <v>34</v>
      </c>
      <c r="I5511" t="s">
        <v>63</v>
      </c>
      <c r="J5511" t="s">
        <v>15693</v>
      </c>
      <c r="K5511" t="s">
        <v>19</v>
      </c>
    </row>
    <row r="5512" spans="1:11" x14ac:dyDescent="0.35">
      <c r="A5512">
        <v>5511</v>
      </c>
      <c r="B5512" t="s">
        <v>15694</v>
      </c>
      <c r="C5512">
        <v>23</v>
      </c>
      <c r="D5512" t="s">
        <v>15695</v>
      </c>
      <c r="E5512" t="s">
        <v>201</v>
      </c>
      <c r="F5512" t="s">
        <v>34</v>
      </c>
      <c r="G5512" t="s">
        <v>80</v>
      </c>
      <c r="H5512" t="s">
        <v>32</v>
      </c>
      <c r="I5512" t="s">
        <v>35</v>
      </c>
      <c r="J5512" t="s">
        <v>15696</v>
      </c>
      <c r="K5512" t="s">
        <v>76</v>
      </c>
    </row>
    <row r="5513" spans="1:11" x14ac:dyDescent="0.35">
      <c r="A5513">
        <v>5512</v>
      </c>
      <c r="B5513" t="s">
        <v>15697</v>
      </c>
      <c r="C5513">
        <v>23</v>
      </c>
      <c r="D5513" t="s">
        <v>15698</v>
      </c>
      <c r="E5513" t="s">
        <v>22</v>
      </c>
      <c r="F5513" t="s">
        <v>201</v>
      </c>
      <c r="G5513" t="s">
        <v>33</v>
      </c>
      <c r="H5513" t="s">
        <v>34</v>
      </c>
      <c r="I5513" t="s">
        <v>116</v>
      </c>
      <c r="J5513" t="s">
        <v>15699</v>
      </c>
      <c r="K5513" t="s">
        <v>44</v>
      </c>
    </row>
    <row r="5514" spans="1:11" x14ac:dyDescent="0.35">
      <c r="A5514">
        <v>5513</v>
      </c>
      <c r="B5514" t="s">
        <v>15700</v>
      </c>
      <c r="C5514">
        <v>29</v>
      </c>
      <c r="D5514" t="s">
        <v>15701</v>
      </c>
      <c r="E5514" t="s">
        <v>67</v>
      </c>
      <c r="F5514" t="s">
        <v>14</v>
      </c>
      <c r="G5514" t="s">
        <v>52</v>
      </c>
      <c r="H5514" t="s">
        <v>13</v>
      </c>
      <c r="I5514" t="s">
        <v>170</v>
      </c>
      <c r="J5514" t="s">
        <v>15702</v>
      </c>
      <c r="K5514" t="s">
        <v>44</v>
      </c>
    </row>
    <row r="5515" spans="1:11" x14ac:dyDescent="0.35">
      <c r="A5515">
        <v>5514</v>
      </c>
      <c r="B5515" t="s">
        <v>15703</v>
      </c>
      <c r="C5515">
        <v>30</v>
      </c>
      <c r="D5515" t="s">
        <v>15704</v>
      </c>
      <c r="E5515" t="s">
        <v>22</v>
      </c>
      <c r="F5515" t="s">
        <v>31</v>
      </c>
      <c r="G5515" t="s">
        <v>41</v>
      </c>
      <c r="H5515" t="s">
        <v>42</v>
      </c>
      <c r="I5515" t="s">
        <v>88</v>
      </c>
      <c r="J5515" t="s">
        <v>15705</v>
      </c>
      <c r="K5515" t="s">
        <v>28</v>
      </c>
    </row>
    <row r="5516" spans="1:11" x14ac:dyDescent="0.35">
      <c r="A5516">
        <v>5515</v>
      </c>
      <c r="B5516" t="s">
        <v>15706</v>
      </c>
      <c r="C5516">
        <v>24</v>
      </c>
      <c r="D5516" t="s">
        <v>15707</v>
      </c>
      <c r="E5516" t="s">
        <v>133</v>
      </c>
      <c r="F5516" t="s">
        <v>16</v>
      </c>
      <c r="G5516" t="s">
        <v>15</v>
      </c>
      <c r="H5516" t="s">
        <v>16</v>
      </c>
      <c r="I5516" t="s">
        <v>26</v>
      </c>
      <c r="J5516" t="s">
        <v>15708</v>
      </c>
      <c r="K5516" t="s">
        <v>76</v>
      </c>
    </row>
    <row r="5517" spans="1:11" x14ac:dyDescent="0.35">
      <c r="A5517">
        <v>5516</v>
      </c>
      <c r="B5517" t="s">
        <v>15709</v>
      </c>
      <c r="C5517">
        <v>21</v>
      </c>
      <c r="D5517" t="s">
        <v>15710</v>
      </c>
      <c r="E5517" t="s">
        <v>177</v>
      </c>
      <c r="F5517" t="s">
        <v>34</v>
      </c>
      <c r="G5517" t="s">
        <v>41</v>
      </c>
      <c r="H5517" t="s">
        <v>42</v>
      </c>
      <c r="I5517" t="s">
        <v>68</v>
      </c>
      <c r="J5517" t="s">
        <v>15711</v>
      </c>
      <c r="K5517" t="s">
        <v>37</v>
      </c>
    </row>
    <row r="5518" spans="1:11" x14ac:dyDescent="0.35">
      <c r="A5518">
        <v>5517</v>
      </c>
      <c r="B5518" t="s">
        <v>15712</v>
      </c>
      <c r="C5518">
        <v>30</v>
      </c>
      <c r="D5518" t="s">
        <v>15713</v>
      </c>
      <c r="E5518" t="s">
        <v>57</v>
      </c>
      <c r="F5518" t="s">
        <v>149</v>
      </c>
      <c r="G5518" t="s">
        <v>52</v>
      </c>
      <c r="H5518" t="s">
        <v>13</v>
      </c>
      <c r="I5518" t="s">
        <v>153</v>
      </c>
      <c r="J5518" t="s">
        <v>15714</v>
      </c>
      <c r="K5518" t="s">
        <v>76</v>
      </c>
    </row>
    <row r="5519" spans="1:11" x14ac:dyDescent="0.35">
      <c r="A5519">
        <v>5518</v>
      </c>
      <c r="B5519" t="s">
        <v>15715</v>
      </c>
      <c r="C5519">
        <v>21</v>
      </c>
      <c r="D5519" t="s">
        <v>15716</v>
      </c>
      <c r="E5519" t="s">
        <v>42</v>
      </c>
      <c r="F5519" t="s">
        <v>79</v>
      </c>
      <c r="G5519" t="s">
        <v>15</v>
      </c>
      <c r="H5519" t="s">
        <v>16</v>
      </c>
      <c r="I5519" t="s">
        <v>53</v>
      </c>
      <c r="J5519" t="s">
        <v>15717</v>
      </c>
      <c r="K5519" t="s">
        <v>28</v>
      </c>
    </row>
    <row r="5520" spans="1:11" x14ac:dyDescent="0.35">
      <c r="A5520">
        <v>5519</v>
      </c>
      <c r="B5520" t="s">
        <v>15718</v>
      </c>
      <c r="C5520">
        <v>22</v>
      </c>
      <c r="D5520" t="s">
        <v>15719</v>
      </c>
      <c r="E5520" t="s">
        <v>201</v>
      </c>
      <c r="F5520" t="s">
        <v>23</v>
      </c>
      <c r="G5520" t="s">
        <v>80</v>
      </c>
      <c r="H5520" t="s">
        <v>32</v>
      </c>
      <c r="I5520" t="s">
        <v>35</v>
      </c>
      <c r="J5520" t="s">
        <v>15720</v>
      </c>
      <c r="K5520" t="s">
        <v>28</v>
      </c>
    </row>
    <row r="5521" spans="1:11" x14ac:dyDescent="0.35">
      <c r="A5521">
        <v>5520</v>
      </c>
      <c r="B5521" t="s">
        <v>15721</v>
      </c>
      <c r="C5521">
        <v>26</v>
      </c>
      <c r="D5521" t="s">
        <v>15722</v>
      </c>
      <c r="E5521" t="s">
        <v>34</v>
      </c>
      <c r="F5521" t="s">
        <v>32</v>
      </c>
      <c r="G5521" t="s">
        <v>24</v>
      </c>
      <c r="H5521" t="s">
        <v>25</v>
      </c>
      <c r="I5521" t="s">
        <v>58</v>
      </c>
      <c r="J5521">
        <v>2475746552</v>
      </c>
      <c r="K5521" t="s">
        <v>28</v>
      </c>
    </row>
    <row r="5522" spans="1:11" x14ac:dyDescent="0.35">
      <c r="A5522">
        <v>5521</v>
      </c>
      <c r="B5522" t="s">
        <v>15723</v>
      </c>
      <c r="C5522">
        <v>20</v>
      </c>
      <c r="D5522" t="s">
        <v>15724</v>
      </c>
      <c r="E5522" t="s">
        <v>177</v>
      </c>
      <c r="F5522" t="s">
        <v>79</v>
      </c>
      <c r="G5522" t="s">
        <v>24</v>
      </c>
      <c r="H5522" t="s">
        <v>25</v>
      </c>
      <c r="I5522" t="s">
        <v>17</v>
      </c>
      <c r="J5522" t="s">
        <v>15725</v>
      </c>
      <c r="K5522" t="s">
        <v>44</v>
      </c>
    </row>
    <row r="5523" spans="1:11" x14ac:dyDescent="0.35">
      <c r="A5523">
        <v>5522</v>
      </c>
      <c r="B5523" t="s">
        <v>15726</v>
      </c>
      <c r="C5523">
        <v>29</v>
      </c>
      <c r="D5523" t="s">
        <v>15727</v>
      </c>
      <c r="E5523" t="s">
        <v>79</v>
      </c>
      <c r="F5523" t="s">
        <v>25</v>
      </c>
      <c r="G5523" t="s">
        <v>24</v>
      </c>
      <c r="H5523" t="s">
        <v>25</v>
      </c>
      <c r="I5523" t="s">
        <v>88</v>
      </c>
      <c r="J5523" t="s">
        <v>15728</v>
      </c>
      <c r="K5523" t="s">
        <v>44</v>
      </c>
    </row>
    <row r="5524" spans="1:11" x14ac:dyDescent="0.35">
      <c r="A5524">
        <v>5523</v>
      </c>
      <c r="B5524" t="s">
        <v>15729</v>
      </c>
      <c r="C5524">
        <v>20</v>
      </c>
      <c r="D5524" t="s">
        <v>15730</v>
      </c>
      <c r="E5524" t="s">
        <v>23</v>
      </c>
      <c r="F5524" t="s">
        <v>67</v>
      </c>
      <c r="G5524" t="s">
        <v>33</v>
      </c>
      <c r="H5524" t="s">
        <v>34</v>
      </c>
      <c r="I5524" t="s">
        <v>102</v>
      </c>
      <c r="J5524" t="s">
        <v>15731</v>
      </c>
      <c r="K5524" t="s">
        <v>28</v>
      </c>
    </row>
    <row r="5525" spans="1:11" x14ac:dyDescent="0.35">
      <c r="A5525">
        <v>5524</v>
      </c>
      <c r="B5525" t="s">
        <v>15732</v>
      </c>
      <c r="C5525">
        <v>23</v>
      </c>
      <c r="D5525" t="s">
        <v>15733</v>
      </c>
      <c r="E5525" t="s">
        <v>67</v>
      </c>
      <c r="F5525" t="s">
        <v>14</v>
      </c>
      <c r="G5525" t="s">
        <v>62</v>
      </c>
      <c r="H5525" t="s">
        <v>23</v>
      </c>
      <c r="I5525" t="s">
        <v>35</v>
      </c>
      <c r="J5525" t="s">
        <v>15734</v>
      </c>
      <c r="K5525" t="s">
        <v>44</v>
      </c>
    </row>
    <row r="5526" spans="1:11" x14ac:dyDescent="0.35">
      <c r="A5526">
        <v>5525</v>
      </c>
      <c r="B5526" t="s">
        <v>15735</v>
      </c>
      <c r="C5526">
        <v>21</v>
      </c>
      <c r="D5526" t="s">
        <v>15736</v>
      </c>
      <c r="E5526" t="s">
        <v>169</v>
      </c>
      <c r="F5526" t="s">
        <v>42</v>
      </c>
      <c r="G5526" t="s">
        <v>15</v>
      </c>
      <c r="H5526" t="s">
        <v>16</v>
      </c>
      <c r="I5526" t="s">
        <v>17</v>
      </c>
      <c r="J5526" t="s">
        <v>15737</v>
      </c>
      <c r="K5526" t="s">
        <v>28</v>
      </c>
    </row>
    <row r="5527" spans="1:11" x14ac:dyDescent="0.35">
      <c r="A5527">
        <v>5526</v>
      </c>
      <c r="B5527" t="s">
        <v>15738</v>
      </c>
      <c r="C5527">
        <v>30</v>
      </c>
      <c r="D5527" t="s">
        <v>15739</v>
      </c>
      <c r="E5527" t="s">
        <v>169</v>
      </c>
      <c r="F5527" t="s">
        <v>32</v>
      </c>
      <c r="G5527" t="s">
        <v>41</v>
      </c>
      <c r="H5527" t="s">
        <v>42</v>
      </c>
      <c r="I5527" t="s">
        <v>170</v>
      </c>
      <c r="J5527" t="s">
        <v>15740</v>
      </c>
      <c r="K5527" t="s">
        <v>37</v>
      </c>
    </row>
    <row r="5528" spans="1:11" x14ac:dyDescent="0.35">
      <c r="A5528">
        <v>5527</v>
      </c>
      <c r="B5528" t="s">
        <v>15741</v>
      </c>
      <c r="C5528">
        <v>29</v>
      </c>
      <c r="D5528" t="s">
        <v>15742</v>
      </c>
      <c r="E5528" t="s">
        <v>79</v>
      </c>
      <c r="F5528" t="s">
        <v>67</v>
      </c>
      <c r="G5528" t="s">
        <v>62</v>
      </c>
      <c r="H5528" t="s">
        <v>23</v>
      </c>
      <c r="I5528" t="s">
        <v>68</v>
      </c>
      <c r="J5528" t="s">
        <v>15743</v>
      </c>
      <c r="K5528" t="s">
        <v>37</v>
      </c>
    </row>
    <row r="5529" spans="1:11" x14ac:dyDescent="0.35">
      <c r="A5529">
        <v>5528</v>
      </c>
      <c r="B5529" t="s">
        <v>15744</v>
      </c>
      <c r="C5529">
        <v>21</v>
      </c>
      <c r="D5529" t="s">
        <v>15745</v>
      </c>
      <c r="E5529" t="s">
        <v>67</v>
      </c>
      <c r="F5529" t="s">
        <v>25</v>
      </c>
      <c r="G5529" t="s">
        <v>62</v>
      </c>
      <c r="H5529" t="s">
        <v>23</v>
      </c>
      <c r="I5529" t="s">
        <v>68</v>
      </c>
      <c r="J5529" t="s">
        <v>15746</v>
      </c>
      <c r="K5529" t="s">
        <v>76</v>
      </c>
    </row>
    <row r="5530" spans="1:11" x14ac:dyDescent="0.35">
      <c r="A5530">
        <v>5529</v>
      </c>
      <c r="B5530" t="s">
        <v>15747</v>
      </c>
      <c r="C5530">
        <v>22</v>
      </c>
      <c r="D5530" t="s">
        <v>15748</v>
      </c>
      <c r="E5530" t="s">
        <v>23</v>
      </c>
      <c r="F5530" t="s">
        <v>13</v>
      </c>
      <c r="G5530" t="s">
        <v>120</v>
      </c>
      <c r="H5530" t="s">
        <v>57</v>
      </c>
      <c r="I5530" t="s">
        <v>102</v>
      </c>
      <c r="J5530" t="s">
        <v>15749</v>
      </c>
      <c r="K5530" t="s">
        <v>19</v>
      </c>
    </row>
    <row r="5531" spans="1:11" x14ac:dyDescent="0.35">
      <c r="A5531">
        <v>5530</v>
      </c>
      <c r="B5531" t="s">
        <v>15750</v>
      </c>
      <c r="C5531">
        <v>27</v>
      </c>
      <c r="D5531" t="s">
        <v>15751</v>
      </c>
      <c r="E5531" t="s">
        <v>16</v>
      </c>
      <c r="F5531" t="s">
        <v>67</v>
      </c>
      <c r="G5531" t="s">
        <v>15</v>
      </c>
      <c r="H5531" t="s">
        <v>16</v>
      </c>
      <c r="I5531" t="s">
        <v>63</v>
      </c>
      <c r="J5531" t="s">
        <v>15752</v>
      </c>
      <c r="K5531" t="s">
        <v>28</v>
      </c>
    </row>
    <row r="5532" spans="1:11" x14ac:dyDescent="0.35">
      <c r="A5532">
        <v>5531</v>
      </c>
      <c r="B5532" t="s">
        <v>15753</v>
      </c>
      <c r="C5532">
        <v>20</v>
      </c>
      <c r="D5532" t="s">
        <v>15754</v>
      </c>
      <c r="E5532" t="s">
        <v>32</v>
      </c>
      <c r="F5532" t="s">
        <v>13</v>
      </c>
      <c r="G5532" t="s">
        <v>87</v>
      </c>
      <c r="H5532" t="s">
        <v>79</v>
      </c>
      <c r="I5532" t="s">
        <v>53</v>
      </c>
      <c r="J5532" t="s">
        <v>15755</v>
      </c>
      <c r="K5532" t="s">
        <v>19</v>
      </c>
    </row>
    <row r="5533" spans="1:11" x14ac:dyDescent="0.35">
      <c r="A5533">
        <v>5532</v>
      </c>
      <c r="B5533" t="s">
        <v>15756</v>
      </c>
      <c r="C5533">
        <v>28</v>
      </c>
      <c r="D5533" t="s">
        <v>15757</v>
      </c>
      <c r="E5533" t="s">
        <v>22</v>
      </c>
      <c r="F5533" t="s">
        <v>13</v>
      </c>
      <c r="G5533" t="s">
        <v>15</v>
      </c>
      <c r="H5533" t="s">
        <v>16</v>
      </c>
      <c r="I5533" t="s">
        <v>170</v>
      </c>
      <c r="J5533" t="s">
        <v>15758</v>
      </c>
      <c r="K5533" t="s">
        <v>19</v>
      </c>
    </row>
    <row r="5534" spans="1:11" x14ac:dyDescent="0.35">
      <c r="A5534">
        <v>5533</v>
      </c>
      <c r="B5534" t="s">
        <v>15759</v>
      </c>
      <c r="C5534">
        <v>28</v>
      </c>
      <c r="D5534" t="s">
        <v>15760</v>
      </c>
      <c r="E5534" t="s">
        <v>25</v>
      </c>
      <c r="F5534" t="s">
        <v>42</v>
      </c>
      <c r="G5534" t="s">
        <v>24</v>
      </c>
      <c r="H5534" t="s">
        <v>25</v>
      </c>
      <c r="I5534" t="s">
        <v>170</v>
      </c>
      <c r="J5534" t="s">
        <v>15761</v>
      </c>
      <c r="K5534" t="s">
        <v>76</v>
      </c>
    </row>
    <row r="5535" spans="1:11" x14ac:dyDescent="0.35">
      <c r="A5535">
        <v>5534</v>
      </c>
      <c r="B5535" t="s">
        <v>15762</v>
      </c>
      <c r="C5535">
        <v>26</v>
      </c>
      <c r="D5535" t="s">
        <v>15763</v>
      </c>
      <c r="E5535" t="s">
        <v>13</v>
      </c>
      <c r="F5535" t="s">
        <v>25</v>
      </c>
      <c r="G5535" t="s">
        <v>120</v>
      </c>
      <c r="H5535" t="s">
        <v>57</v>
      </c>
      <c r="I5535" t="s">
        <v>153</v>
      </c>
      <c r="J5535" t="s">
        <v>15764</v>
      </c>
      <c r="K5535" t="s">
        <v>76</v>
      </c>
    </row>
    <row r="5536" spans="1:11" x14ac:dyDescent="0.35">
      <c r="A5536">
        <v>5535</v>
      </c>
      <c r="B5536" t="s">
        <v>15765</v>
      </c>
      <c r="C5536">
        <v>25</v>
      </c>
      <c r="D5536" t="s">
        <v>15766</v>
      </c>
      <c r="E5536" t="s">
        <v>79</v>
      </c>
      <c r="F5536" t="s">
        <v>34</v>
      </c>
      <c r="G5536" t="s">
        <v>80</v>
      </c>
      <c r="H5536" t="s">
        <v>32</v>
      </c>
      <c r="I5536" t="s">
        <v>91</v>
      </c>
      <c r="J5536" t="s">
        <v>15767</v>
      </c>
      <c r="K5536" t="s">
        <v>28</v>
      </c>
    </row>
    <row r="5537" spans="1:11" x14ac:dyDescent="0.35">
      <c r="A5537">
        <v>5536</v>
      </c>
      <c r="B5537" t="s">
        <v>15768</v>
      </c>
      <c r="C5537">
        <v>21</v>
      </c>
      <c r="D5537" t="s">
        <v>15769</v>
      </c>
      <c r="E5537" t="s">
        <v>42</v>
      </c>
      <c r="F5537" t="s">
        <v>177</v>
      </c>
      <c r="G5537" t="s">
        <v>41</v>
      </c>
      <c r="H5537" t="s">
        <v>42</v>
      </c>
      <c r="I5537" t="s">
        <v>170</v>
      </c>
      <c r="J5537" t="s">
        <v>15770</v>
      </c>
      <c r="K5537" t="s">
        <v>37</v>
      </c>
    </row>
    <row r="5538" spans="1:11" x14ac:dyDescent="0.35">
      <c r="A5538">
        <v>5537</v>
      </c>
      <c r="B5538" t="s">
        <v>15771</v>
      </c>
      <c r="C5538">
        <v>21</v>
      </c>
      <c r="D5538" t="s">
        <v>15772</v>
      </c>
      <c r="E5538" t="s">
        <v>25</v>
      </c>
      <c r="F5538" t="s">
        <v>42</v>
      </c>
      <c r="G5538" t="s">
        <v>52</v>
      </c>
      <c r="H5538" t="s">
        <v>13</v>
      </c>
      <c r="I5538" t="s">
        <v>53</v>
      </c>
      <c r="J5538">
        <f>1-746-867-1732</f>
        <v>-3344</v>
      </c>
      <c r="K5538" t="s">
        <v>19</v>
      </c>
    </row>
    <row r="5539" spans="1:11" x14ac:dyDescent="0.35">
      <c r="A5539">
        <v>5538</v>
      </c>
      <c r="B5539" t="s">
        <v>9863</v>
      </c>
      <c r="C5539">
        <v>30</v>
      </c>
      <c r="D5539" t="s">
        <v>15773</v>
      </c>
      <c r="E5539" t="s">
        <v>16</v>
      </c>
      <c r="F5539" t="s">
        <v>22</v>
      </c>
      <c r="G5539" t="s">
        <v>120</v>
      </c>
      <c r="H5539" t="s">
        <v>57</v>
      </c>
      <c r="I5539" t="s">
        <v>153</v>
      </c>
      <c r="J5539" t="s">
        <v>15774</v>
      </c>
      <c r="K5539" t="s">
        <v>28</v>
      </c>
    </row>
    <row r="5540" spans="1:11" x14ac:dyDescent="0.35">
      <c r="A5540">
        <v>5539</v>
      </c>
      <c r="B5540" t="s">
        <v>15775</v>
      </c>
      <c r="C5540">
        <v>20</v>
      </c>
      <c r="D5540" t="s">
        <v>15776</v>
      </c>
      <c r="E5540" t="s">
        <v>42</v>
      </c>
      <c r="F5540" t="s">
        <v>23</v>
      </c>
      <c r="G5540" t="s">
        <v>87</v>
      </c>
      <c r="H5540" t="s">
        <v>79</v>
      </c>
      <c r="I5540" t="s">
        <v>26</v>
      </c>
      <c r="J5540" t="s">
        <v>15777</v>
      </c>
      <c r="K5540" t="s">
        <v>37</v>
      </c>
    </row>
    <row r="5541" spans="1:11" x14ac:dyDescent="0.35">
      <c r="A5541">
        <v>5540</v>
      </c>
      <c r="B5541" t="s">
        <v>15778</v>
      </c>
      <c r="C5541">
        <v>23</v>
      </c>
      <c r="D5541" t="s">
        <v>15779</v>
      </c>
      <c r="E5541" t="s">
        <v>101</v>
      </c>
      <c r="F5541" t="s">
        <v>149</v>
      </c>
      <c r="G5541" t="s">
        <v>120</v>
      </c>
      <c r="H5541" t="s">
        <v>57</v>
      </c>
      <c r="I5541" t="s">
        <v>68</v>
      </c>
      <c r="J5541" t="s">
        <v>15780</v>
      </c>
      <c r="K5541" t="s">
        <v>37</v>
      </c>
    </row>
    <row r="5542" spans="1:11" x14ac:dyDescent="0.35">
      <c r="A5542">
        <v>5541</v>
      </c>
      <c r="B5542" t="s">
        <v>15781</v>
      </c>
      <c r="C5542">
        <v>21</v>
      </c>
      <c r="D5542" t="s">
        <v>15782</v>
      </c>
      <c r="E5542" t="s">
        <v>16</v>
      </c>
      <c r="F5542" t="s">
        <v>201</v>
      </c>
      <c r="G5542" t="s">
        <v>80</v>
      </c>
      <c r="H5542" t="s">
        <v>32</v>
      </c>
      <c r="I5542" t="s">
        <v>63</v>
      </c>
      <c r="J5542" t="s">
        <v>15783</v>
      </c>
      <c r="K5542" t="s">
        <v>76</v>
      </c>
    </row>
    <row r="5543" spans="1:11" x14ac:dyDescent="0.35">
      <c r="A5543">
        <v>5542</v>
      </c>
      <c r="B5543" t="s">
        <v>15784</v>
      </c>
      <c r="C5543">
        <v>27</v>
      </c>
      <c r="D5543" t="s">
        <v>15785</v>
      </c>
      <c r="E5543" t="s">
        <v>16</v>
      </c>
      <c r="F5543" t="s">
        <v>22</v>
      </c>
      <c r="G5543" t="s">
        <v>52</v>
      </c>
      <c r="H5543" t="s">
        <v>13</v>
      </c>
      <c r="I5543" t="s">
        <v>26</v>
      </c>
      <c r="J5543" t="s">
        <v>15786</v>
      </c>
      <c r="K5543" t="s">
        <v>44</v>
      </c>
    </row>
    <row r="5544" spans="1:11" x14ac:dyDescent="0.35">
      <c r="A5544">
        <v>5543</v>
      </c>
      <c r="B5544" t="s">
        <v>15787</v>
      </c>
      <c r="C5544">
        <v>27</v>
      </c>
      <c r="D5544" t="s">
        <v>15788</v>
      </c>
      <c r="E5544" t="s">
        <v>34</v>
      </c>
      <c r="F5544" t="s">
        <v>14</v>
      </c>
      <c r="G5544" t="s">
        <v>120</v>
      </c>
      <c r="H5544" t="s">
        <v>57</v>
      </c>
      <c r="I5544" t="s">
        <v>102</v>
      </c>
      <c r="J5544" t="s">
        <v>15789</v>
      </c>
      <c r="K5544" t="s">
        <v>44</v>
      </c>
    </row>
    <row r="5545" spans="1:11" x14ac:dyDescent="0.35">
      <c r="A5545">
        <v>5544</v>
      </c>
      <c r="B5545" t="s">
        <v>15790</v>
      </c>
      <c r="C5545">
        <v>20</v>
      </c>
      <c r="D5545" t="s">
        <v>15791</v>
      </c>
      <c r="E5545" t="s">
        <v>31</v>
      </c>
      <c r="F5545" t="s">
        <v>177</v>
      </c>
      <c r="G5545" t="s">
        <v>47</v>
      </c>
      <c r="H5545" t="s">
        <v>31</v>
      </c>
      <c r="I5545" t="s">
        <v>146</v>
      </c>
      <c r="J5545" t="s">
        <v>15792</v>
      </c>
      <c r="K5545" t="s">
        <v>76</v>
      </c>
    </row>
    <row r="5546" spans="1:11" x14ac:dyDescent="0.35">
      <c r="A5546">
        <v>5545</v>
      </c>
      <c r="B5546" t="s">
        <v>15793</v>
      </c>
      <c r="C5546">
        <v>22</v>
      </c>
      <c r="D5546" t="s">
        <v>15794</v>
      </c>
      <c r="E5546" t="s">
        <v>32</v>
      </c>
      <c r="F5546" t="s">
        <v>34</v>
      </c>
      <c r="G5546" t="s">
        <v>33</v>
      </c>
      <c r="H5546" t="s">
        <v>34</v>
      </c>
      <c r="I5546" t="s">
        <v>17</v>
      </c>
      <c r="J5546" t="s">
        <v>15795</v>
      </c>
      <c r="K5546" t="s">
        <v>28</v>
      </c>
    </row>
    <row r="5547" spans="1:11" x14ac:dyDescent="0.35">
      <c r="A5547">
        <v>5546</v>
      </c>
      <c r="B5547" t="s">
        <v>13411</v>
      </c>
      <c r="C5547">
        <v>24</v>
      </c>
      <c r="D5547" t="s">
        <v>15796</v>
      </c>
      <c r="E5547" t="s">
        <v>169</v>
      </c>
      <c r="F5547" t="s">
        <v>67</v>
      </c>
      <c r="G5547" t="s">
        <v>52</v>
      </c>
      <c r="H5547" t="s">
        <v>13</v>
      </c>
      <c r="I5547" t="s">
        <v>26</v>
      </c>
      <c r="J5547">
        <v>6583624525</v>
      </c>
      <c r="K5547" t="s">
        <v>19</v>
      </c>
    </row>
    <row r="5548" spans="1:11" x14ac:dyDescent="0.35">
      <c r="A5548">
        <v>5547</v>
      </c>
      <c r="B5548" t="s">
        <v>15797</v>
      </c>
      <c r="C5548">
        <v>26</v>
      </c>
      <c r="D5548" t="s">
        <v>15798</v>
      </c>
      <c r="E5548" t="s">
        <v>67</v>
      </c>
      <c r="F5548" t="s">
        <v>23</v>
      </c>
      <c r="G5548" t="s">
        <v>47</v>
      </c>
      <c r="H5548" t="s">
        <v>31</v>
      </c>
      <c r="I5548" t="s">
        <v>53</v>
      </c>
      <c r="J5548" t="s">
        <v>15799</v>
      </c>
      <c r="K5548" t="s">
        <v>37</v>
      </c>
    </row>
    <row r="5549" spans="1:11" x14ac:dyDescent="0.35">
      <c r="A5549">
        <v>5548</v>
      </c>
      <c r="B5549" t="s">
        <v>15800</v>
      </c>
      <c r="C5549">
        <v>21</v>
      </c>
      <c r="D5549" t="s">
        <v>15801</v>
      </c>
      <c r="E5549" t="s">
        <v>57</v>
      </c>
      <c r="F5549" t="s">
        <v>40</v>
      </c>
      <c r="G5549" t="s">
        <v>52</v>
      </c>
      <c r="H5549" t="s">
        <v>13</v>
      </c>
      <c r="I5549" t="s">
        <v>88</v>
      </c>
      <c r="J5549" t="s">
        <v>15802</v>
      </c>
      <c r="K5549" t="s">
        <v>44</v>
      </c>
    </row>
    <row r="5550" spans="1:11" x14ac:dyDescent="0.35">
      <c r="A5550">
        <v>5549</v>
      </c>
      <c r="B5550" t="s">
        <v>15803</v>
      </c>
      <c r="C5550">
        <v>26</v>
      </c>
      <c r="D5550" t="s">
        <v>15804</v>
      </c>
      <c r="E5550" t="s">
        <v>101</v>
      </c>
      <c r="F5550" t="s">
        <v>133</v>
      </c>
      <c r="G5550" t="s">
        <v>24</v>
      </c>
      <c r="H5550" t="s">
        <v>25</v>
      </c>
      <c r="I5550" t="s">
        <v>63</v>
      </c>
      <c r="J5550" t="s">
        <v>15805</v>
      </c>
      <c r="K5550" t="s">
        <v>44</v>
      </c>
    </row>
    <row r="5551" spans="1:11" x14ac:dyDescent="0.35">
      <c r="A5551">
        <v>5550</v>
      </c>
      <c r="B5551" t="s">
        <v>15806</v>
      </c>
      <c r="C5551">
        <v>25</v>
      </c>
      <c r="D5551" t="s">
        <v>15807</v>
      </c>
      <c r="E5551" t="s">
        <v>22</v>
      </c>
      <c r="F5551" t="s">
        <v>13</v>
      </c>
      <c r="G5551" t="s">
        <v>33</v>
      </c>
      <c r="H5551" t="s">
        <v>34</v>
      </c>
      <c r="I5551" t="s">
        <v>48</v>
      </c>
      <c r="J5551" t="s">
        <v>15808</v>
      </c>
      <c r="K5551" t="s">
        <v>28</v>
      </c>
    </row>
    <row r="5552" spans="1:11" x14ac:dyDescent="0.35">
      <c r="A5552">
        <v>5551</v>
      </c>
      <c r="B5552" t="s">
        <v>15809</v>
      </c>
      <c r="C5552">
        <v>26</v>
      </c>
      <c r="D5552" t="s">
        <v>15810</v>
      </c>
      <c r="E5552" t="s">
        <v>133</v>
      </c>
      <c r="F5552" t="s">
        <v>16</v>
      </c>
      <c r="G5552" t="s">
        <v>15</v>
      </c>
      <c r="H5552" t="s">
        <v>16</v>
      </c>
      <c r="I5552" t="s">
        <v>116</v>
      </c>
      <c r="J5552" t="s">
        <v>15811</v>
      </c>
      <c r="K5552" t="s">
        <v>76</v>
      </c>
    </row>
    <row r="5553" spans="1:11" x14ac:dyDescent="0.35">
      <c r="A5553">
        <v>5552</v>
      </c>
      <c r="B5553" t="s">
        <v>15812</v>
      </c>
      <c r="C5553">
        <v>20</v>
      </c>
      <c r="D5553" t="s">
        <v>15813</v>
      </c>
      <c r="E5553" t="s">
        <v>42</v>
      </c>
      <c r="F5553" t="s">
        <v>79</v>
      </c>
      <c r="G5553" t="s">
        <v>47</v>
      </c>
      <c r="H5553" t="s">
        <v>31</v>
      </c>
      <c r="I5553" t="s">
        <v>53</v>
      </c>
      <c r="J5553" t="s">
        <v>15814</v>
      </c>
      <c r="K5553" t="s">
        <v>19</v>
      </c>
    </row>
    <row r="5554" spans="1:11" x14ac:dyDescent="0.35">
      <c r="A5554">
        <v>5553</v>
      </c>
      <c r="B5554" t="s">
        <v>15815</v>
      </c>
      <c r="C5554">
        <v>29</v>
      </c>
      <c r="D5554" t="s">
        <v>15816</v>
      </c>
      <c r="E5554" t="s">
        <v>32</v>
      </c>
      <c r="F5554" t="s">
        <v>16</v>
      </c>
      <c r="G5554" t="s">
        <v>80</v>
      </c>
      <c r="H5554" t="s">
        <v>32</v>
      </c>
      <c r="I5554" t="s">
        <v>63</v>
      </c>
      <c r="J5554" t="s">
        <v>15817</v>
      </c>
      <c r="K5554" t="s">
        <v>28</v>
      </c>
    </row>
    <row r="5555" spans="1:11" x14ac:dyDescent="0.35">
      <c r="A5555">
        <v>5554</v>
      </c>
      <c r="B5555" t="s">
        <v>15818</v>
      </c>
      <c r="C5555">
        <v>24</v>
      </c>
      <c r="D5555" t="s">
        <v>15819</v>
      </c>
      <c r="E5555" t="s">
        <v>13</v>
      </c>
      <c r="F5555" t="s">
        <v>14</v>
      </c>
      <c r="G5555" t="s">
        <v>52</v>
      </c>
      <c r="H5555" t="s">
        <v>13</v>
      </c>
      <c r="I5555" t="s">
        <v>17</v>
      </c>
      <c r="J5555" t="s">
        <v>15820</v>
      </c>
      <c r="K5555" t="s">
        <v>19</v>
      </c>
    </row>
    <row r="5556" spans="1:11" x14ac:dyDescent="0.35">
      <c r="A5556">
        <v>5555</v>
      </c>
      <c r="B5556" t="s">
        <v>15821</v>
      </c>
      <c r="C5556">
        <v>22</v>
      </c>
      <c r="D5556" t="s">
        <v>15822</v>
      </c>
      <c r="E5556" t="s">
        <v>79</v>
      </c>
      <c r="F5556" t="s">
        <v>23</v>
      </c>
      <c r="G5556" t="s">
        <v>33</v>
      </c>
      <c r="H5556" t="s">
        <v>34</v>
      </c>
      <c r="I5556" t="s">
        <v>170</v>
      </c>
      <c r="J5556" t="s">
        <v>15823</v>
      </c>
      <c r="K5556" t="s">
        <v>76</v>
      </c>
    </row>
    <row r="5557" spans="1:11" x14ac:dyDescent="0.35">
      <c r="A5557">
        <v>5556</v>
      </c>
      <c r="B5557" t="s">
        <v>15824</v>
      </c>
      <c r="C5557">
        <v>24</v>
      </c>
      <c r="D5557" t="s">
        <v>15825</v>
      </c>
      <c r="E5557" t="s">
        <v>42</v>
      </c>
      <c r="F5557" t="s">
        <v>32</v>
      </c>
      <c r="G5557" t="s">
        <v>47</v>
      </c>
      <c r="H5557" t="s">
        <v>31</v>
      </c>
      <c r="I5557" t="s">
        <v>91</v>
      </c>
      <c r="J5557" t="s">
        <v>15826</v>
      </c>
      <c r="K5557" t="s">
        <v>37</v>
      </c>
    </row>
    <row r="5558" spans="1:11" x14ac:dyDescent="0.35">
      <c r="A5558">
        <v>5557</v>
      </c>
      <c r="B5558" t="s">
        <v>2856</v>
      </c>
      <c r="C5558">
        <v>29</v>
      </c>
      <c r="D5558" t="s">
        <v>15827</v>
      </c>
      <c r="E5558" t="s">
        <v>32</v>
      </c>
      <c r="F5558" t="s">
        <v>133</v>
      </c>
      <c r="G5558" t="s">
        <v>80</v>
      </c>
      <c r="H5558" t="s">
        <v>32</v>
      </c>
      <c r="I5558" t="s">
        <v>102</v>
      </c>
      <c r="J5558" t="s">
        <v>15828</v>
      </c>
      <c r="K5558" t="s">
        <v>76</v>
      </c>
    </row>
    <row r="5559" spans="1:11" x14ac:dyDescent="0.35">
      <c r="A5559">
        <v>5558</v>
      </c>
      <c r="B5559" t="s">
        <v>5595</v>
      </c>
      <c r="C5559">
        <v>24</v>
      </c>
      <c r="D5559" t="s">
        <v>15829</v>
      </c>
      <c r="E5559" t="s">
        <v>67</v>
      </c>
      <c r="F5559" t="s">
        <v>16</v>
      </c>
      <c r="G5559" t="s">
        <v>15</v>
      </c>
      <c r="H5559" t="s">
        <v>16</v>
      </c>
      <c r="I5559" t="s">
        <v>26</v>
      </c>
      <c r="J5559" t="s">
        <v>15830</v>
      </c>
      <c r="K5559" t="s">
        <v>76</v>
      </c>
    </row>
    <row r="5560" spans="1:11" x14ac:dyDescent="0.35">
      <c r="A5560">
        <v>5559</v>
      </c>
      <c r="B5560" t="s">
        <v>14905</v>
      </c>
      <c r="C5560">
        <v>29</v>
      </c>
      <c r="D5560" t="s">
        <v>15831</v>
      </c>
      <c r="E5560" t="s">
        <v>22</v>
      </c>
      <c r="F5560" t="s">
        <v>31</v>
      </c>
      <c r="G5560" t="s">
        <v>80</v>
      </c>
      <c r="H5560" t="s">
        <v>32</v>
      </c>
      <c r="I5560" t="s">
        <v>68</v>
      </c>
      <c r="J5560" t="s">
        <v>15832</v>
      </c>
      <c r="K5560" t="s">
        <v>37</v>
      </c>
    </row>
    <row r="5561" spans="1:11" x14ac:dyDescent="0.35">
      <c r="A5561">
        <v>5560</v>
      </c>
      <c r="B5561" t="s">
        <v>15276</v>
      </c>
      <c r="C5561">
        <v>30</v>
      </c>
      <c r="D5561" t="s">
        <v>15833</v>
      </c>
      <c r="E5561" t="s">
        <v>34</v>
      </c>
      <c r="F5561" t="s">
        <v>177</v>
      </c>
      <c r="G5561" t="s">
        <v>47</v>
      </c>
      <c r="H5561" t="s">
        <v>31</v>
      </c>
      <c r="I5561" t="s">
        <v>170</v>
      </c>
      <c r="J5561" t="s">
        <v>15834</v>
      </c>
      <c r="K5561" t="s">
        <v>19</v>
      </c>
    </row>
    <row r="5562" spans="1:11" x14ac:dyDescent="0.35">
      <c r="A5562">
        <v>5561</v>
      </c>
      <c r="B5562" t="s">
        <v>15835</v>
      </c>
      <c r="C5562">
        <v>27</v>
      </c>
      <c r="D5562" t="s">
        <v>15836</v>
      </c>
      <c r="E5562" t="s">
        <v>101</v>
      </c>
      <c r="F5562" t="s">
        <v>13</v>
      </c>
      <c r="G5562" t="s">
        <v>15</v>
      </c>
      <c r="H5562" t="s">
        <v>16</v>
      </c>
      <c r="I5562" t="s">
        <v>116</v>
      </c>
      <c r="J5562">
        <f>1-845-75-7783</f>
        <v>-8702</v>
      </c>
      <c r="K5562" t="s">
        <v>37</v>
      </c>
    </row>
    <row r="5563" spans="1:11" x14ac:dyDescent="0.35">
      <c r="A5563">
        <v>5562</v>
      </c>
      <c r="B5563" t="s">
        <v>15837</v>
      </c>
      <c r="C5563">
        <v>26</v>
      </c>
      <c r="D5563" t="s">
        <v>15838</v>
      </c>
      <c r="E5563" t="s">
        <v>34</v>
      </c>
      <c r="F5563" t="s">
        <v>101</v>
      </c>
      <c r="G5563" t="s">
        <v>120</v>
      </c>
      <c r="H5563" t="s">
        <v>57</v>
      </c>
      <c r="I5563" t="s">
        <v>102</v>
      </c>
      <c r="J5563" t="s">
        <v>15839</v>
      </c>
      <c r="K5563" t="s">
        <v>76</v>
      </c>
    </row>
    <row r="5564" spans="1:11" x14ac:dyDescent="0.35">
      <c r="A5564">
        <v>5563</v>
      </c>
      <c r="B5564" t="s">
        <v>15840</v>
      </c>
      <c r="C5564">
        <v>25</v>
      </c>
      <c r="D5564" t="s">
        <v>15841</v>
      </c>
      <c r="E5564" t="s">
        <v>22</v>
      </c>
      <c r="F5564" t="s">
        <v>177</v>
      </c>
      <c r="G5564" t="s">
        <v>52</v>
      </c>
      <c r="H5564" t="s">
        <v>13</v>
      </c>
      <c r="I5564" t="s">
        <v>63</v>
      </c>
      <c r="J5564" t="s">
        <v>15842</v>
      </c>
      <c r="K5564" t="s">
        <v>37</v>
      </c>
    </row>
    <row r="5565" spans="1:11" x14ac:dyDescent="0.35">
      <c r="A5565">
        <v>5564</v>
      </c>
      <c r="B5565" t="s">
        <v>15843</v>
      </c>
      <c r="C5565">
        <v>21</v>
      </c>
      <c r="D5565" t="s">
        <v>15844</v>
      </c>
      <c r="E5565" t="s">
        <v>101</v>
      </c>
      <c r="F5565" t="s">
        <v>169</v>
      </c>
      <c r="G5565" t="s">
        <v>15</v>
      </c>
      <c r="H5565" t="s">
        <v>16</v>
      </c>
      <c r="I5565" t="s">
        <v>116</v>
      </c>
      <c r="J5565" t="s">
        <v>15845</v>
      </c>
      <c r="K5565" t="s">
        <v>44</v>
      </c>
    </row>
    <row r="5566" spans="1:11" x14ac:dyDescent="0.35">
      <c r="A5566">
        <v>5565</v>
      </c>
      <c r="B5566" t="s">
        <v>15846</v>
      </c>
      <c r="C5566">
        <v>29</v>
      </c>
      <c r="D5566" t="s">
        <v>15847</v>
      </c>
      <c r="E5566" t="s">
        <v>133</v>
      </c>
      <c r="F5566" t="s">
        <v>13</v>
      </c>
      <c r="G5566" t="s">
        <v>120</v>
      </c>
      <c r="H5566" t="s">
        <v>57</v>
      </c>
      <c r="I5566" t="s">
        <v>26</v>
      </c>
      <c r="J5566">
        <v>8125585789</v>
      </c>
      <c r="K5566" t="s">
        <v>76</v>
      </c>
    </row>
    <row r="5567" spans="1:11" x14ac:dyDescent="0.35">
      <c r="A5567">
        <v>5566</v>
      </c>
      <c r="B5567" t="s">
        <v>15848</v>
      </c>
      <c r="C5567">
        <v>23</v>
      </c>
      <c r="D5567" t="s">
        <v>15849</v>
      </c>
      <c r="E5567" t="s">
        <v>34</v>
      </c>
      <c r="F5567" t="s">
        <v>149</v>
      </c>
      <c r="G5567" t="s">
        <v>80</v>
      </c>
      <c r="H5567" t="s">
        <v>32</v>
      </c>
      <c r="I5567" t="s">
        <v>48</v>
      </c>
      <c r="J5567" t="s">
        <v>15850</v>
      </c>
      <c r="K5567" t="s">
        <v>37</v>
      </c>
    </row>
    <row r="5568" spans="1:11" x14ac:dyDescent="0.35">
      <c r="A5568">
        <v>5567</v>
      </c>
      <c r="B5568" t="s">
        <v>15851</v>
      </c>
      <c r="C5568">
        <v>29</v>
      </c>
      <c r="D5568" t="s">
        <v>15852</v>
      </c>
      <c r="E5568" t="s">
        <v>42</v>
      </c>
      <c r="F5568" t="s">
        <v>177</v>
      </c>
      <c r="G5568" t="s">
        <v>52</v>
      </c>
      <c r="H5568" t="s">
        <v>13</v>
      </c>
      <c r="I5568" t="s">
        <v>153</v>
      </c>
      <c r="J5568">
        <f>1-319-94-8560</f>
        <v>-8972</v>
      </c>
      <c r="K5568" t="s">
        <v>37</v>
      </c>
    </row>
    <row r="5569" spans="1:11" x14ac:dyDescent="0.35">
      <c r="A5569">
        <v>5568</v>
      </c>
      <c r="B5569" t="s">
        <v>15853</v>
      </c>
      <c r="C5569">
        <v>20</v>
      </c>
      <c r="D5569" t="s">
        <v>15854</v>
      </c>
      <c r="E5569" t="s">
        <v>34</v>
      </c>
      <c r="F5569" t="s">
        <v>22</v>
      </c>
      <c r="G5569" t="s">
        <v>24</v>
      </c>
      <c r="H5569" t="s">
        <v>25</v>
      </c>
      <c r="I5569" t="s">
        <v>68</v>
      </c>
      <c r="J5569" t="s">
        <v>15855</v>
      </c>
      <c r="K5569" t="s">
        <v>28</v>
      </c>
    </row>
    <row r="5570" spans="1:11" x14ac:dyDescent="0.35">
      <c r="A5570">
        <v>5569</v>
      </c>
      <c r="B5570" t="s">
        <v>15856</v>
      </c>
      <c r="C5570">
        <v>22</v>
      </c>
      <c r="D5570" t="s">
        <v>15857</v>
      </c>
      <c r="E5570" t="s">
        <v>101</v>
      </c>
      <c r="F5570" t="s">
        <v>23</v>
      </c>
      <c r="G5570" t="s">
        <v>120</v>
      </c>
      <c r="H5570" t="s">
        <v>57</v>
      </c>
      <c r="I5570" t="s">
        <v>63</v>
      </c>
      <c r="J5570" t="s">
        <v>15858</v>
      </c>
      <c r="K5570" t="s">
        <v>37</v>
      </c>
    </row>
    <row r="5571" spans="1:11" x14ac:dyDescent="0.35">
      <c r="A5571">
        <v>5570</v>
      </c>
      <c r="B5571" t="s">
        <v>15859</v>
      </c>
      <c r="C5571">
        <v>27</v>
      </c>
      <c r="D5571" t="s">
        <v>15860</v>
      </c>
      <c r="E5571" t="s">
        <v>34</v>
      </c>
      <c r="F5571" t="s">
        <v>16</v>
      </c>
      <c r="G5571" t="s">
        <v>47</v>
      </c>
      <c r="H5571" t="s">
        <v>31</v>
      </c>
      <c r="I5571" t="s">
        <v>17</v>
      </c>
      <c r="J5571" t="s">
        <v>15861</v>
      </c>
      <c r="K5571" t="s">
        <v>37</v>
      </c>
    </row>
    <row r="5572" spans="1:11" x14ac:dyDescent="0.35">
      <c r="A5572">
        <v>5571</v>
      </c>
      <c r="B5572" t="s">
        <v>15862</v>
      </c>
      <c r="C5572">
        <v>26</v>
      </c>
      <c r="D5572" t="s">
        <v>15863</v>
      </c>
      <c r="E5572" t="s">
        <v>67</v>
      </c>
      <c r="F5572" t="s">
        <v>31</v>
      </c>
      <c r="G5572" t="s">
        <v>47</v>
      </c>
      <c r="H5572" t="s">
        <v>31</v>
      </c>
      <c r="I5572" t="s">
        <v>35</v>
      </c>
      <c r="J5572" t="s">
        <v>15864</v>
      </c>
      <c r="K5572" t="s">
        <v>28</v>
      </c>
    </row>
    <row r="5573" spans="1:11" x14ac:dyDescent="0.35">
      <c r="A5573">
        <v>5572</v>
      </c>
      <c r="B5573" t="s">
        <v>15865</v>
      </c>
      <c r="C5573">
        <v>21</v>
      </c>
      <c r="D5573" t="s">
        <v>15866</v>
      </c>
      <c r="E5573" t="s">
        <v>22</v>
      </c>
      <c r="F5573" t="s">
        <v>42</v>
      </c>
      <c r="G5573" t="s">
        <v>120</v>
      </c>
      <c r="H5573" t="s">
        <v>57</v>
      </c>
      <c r="I5573" t="s">
        <v>58</v>
      </c>
      <c r="J5573" t="s">
        <v>15867</v>
      </c>
      <c r="K5573" t="s">
        <v>76</v>
      </c>
    </row>
    <row r="5574" spans="1:11" x14ac:dyDescent="0.35">
      <c r="A5574">
        <v>5573</v>
      </c>
      <c r="B5574" t="s">
        <v>15868</v>
      </c>
      <c r="C5574">
        <v>27</v>
      </c>
      <c r="D5574" t="s">
        <v>15869</v>
      </c>
      <c r="E5574" t="s">
        <v>79</v>
      </c>
      <c r="F5574" t="s">
        <v>14</v>
      </c>
      <c r="G5574" t="s">
        <v>80</v>
      </c>
      <c r="H5574" t="s">
        <v>32</v>
      </c>
      <c r="I5574" t="s">
        <v>170</v>
      </c>
      <c r="J5574" t="s">
        <v>15870</v>
      </c>
      <c r="K5574" t="s">
        <v>37</v>
      </c>
    </row>
    <row r="5575" spans="1:11" x14ac:dyDescent="0.35">
      <c r="A5575">
        <v>5574</v>
      </c>
      <c r="B5575" t="s">
        <v>15871</v>
      </c>
      <c r="C5575">
        <v>20</v>
      </c>
      <c r="D5575" t="s">
        <v>15872</v>
      </c>
      <c r="E5575" t="s">
        <v>101</v>
      </c>
      <c r="F5575" t="s">
        <v>40</v>
      </c>
      <c r="G5575" t="s">
        <v>15</v>
      </c>
      <c r="H5575" t="s">
        <v>16</v>
      </c>
      <c r="I5575" t="s">
        <v>53</v>
      </c>
      <c r="J5575" t="s">
        <v>15873</v>
      </c>
      <c r="K5575" t="s">
        <v>44</v>
      </c>
    </row>
    <row r="5576" spans="1:11" x14ac:dyDescent="0.35">
      <c r="A5576">
        <v>5575</v>
      </c>
      <c r="B5576" t="s">
        <v>15874</v>
      </c>
      <c r="C5576">
        <v>27</v>
      </c>
      <c r="D5576" t="s">
        <v>15875</v>
      </c>
      <c r="E5576" t="s">
        <v>14</v>
      </c>
      <c r="F5576" t="s">
        <v>79</v>
      </c>
      <c r="G5576" t="s">
        <v>41</v>
      </c>
      <c r="H5576" t="s">
        <v>42</v>
      </c>
      <c r="I5576" t="s">
        <v>146</v>
      </c>
      <c r="J5576" t="s">
        <v>15876</v>
      </c>
      <c r="K5576" t="s">
        <v>76</v>
      </c>
    </row>
    <row r="5577" spans="1:11" x14ac:dyDescent="0.35">
      <c r="A5577">
        <v>5576</v>
      </c>
      <c r="B5577" t="s">
        <v>15877</v>
      </c>
      <c r="C5577">
        <v>29</v>
      </c>
      <c r="D5577" t="s">
        <v>15878</v>
      </c>
      <c r="E5577" t="s">
        <v>23</v>
      </c>
      <c r="F5577" t="s">
        <v>23</v>
      </c>
      <c r="G5577" t="s">
        <v>120</v>
      </c>
      <c r="H5577" t="s">
        <v>57</v>
      </c>
      <c r="I5577" t="s">
        <v>91</v>
      </c>
      <c r="J5577" t="s">
        <v>15879</v>
      </c>
      <c r="K5577" t="s">
        <v>28</v>
      </c>
    </row>
    <row r="5578" spans="1:11" x14ac:dyDescent="0.35">
      <c r="A5578">
        <v>5577</v>
      </c>
      <c r="B5578" t="s">
        <v>15880</v>
      </c>
      <c r="C5578">
        <v>29</v>
      </c>
      <c r="D5578" t="s">
        <v>15881</v>
      </c>
      <c r="E5578" t="s">
        <v>201</v>
      </c>
      <c r="F5578" t="s">
        <v>23</v>
      </c>
      <c r="G5578" t="s">
        <v>41</v>
      </c>
      <c r="H5578" t="s">
        <v>42</v>
      </c>
      <c r="I5578" t="s">
        <v>35</v>
      </c>
      <c r="J5578" t="s">
        <v>15882</v>
      </c>
      <c r="K5578" t="s">
        <v>28</v>
      </c>
    </row>
    <row r="5579" spans="1:11" x14ac:dyDescent="0.35">
      <c r="A5579">
        <v>5578</v>
      </c>
      <c r="B5579" t="s">
        <v>15883</v>
      </c>
      <c r="C5579">
        <v>22</v>
      </c>
      <c r="D5579" t="s">
        <v>15884</v>
      </c>
      <c r="E5579" t="s">
        <v>177</v>
      </c>
      <c r="F5579" t="s">
        <v>14</v>
      </c>
      <c r="G5579" t="s">
        <v>24</v>
      </c>
      <c r="H5579" t="s">
        <v>25</v>
      </c>
      <c r="I5579" t="s">
        <v>58</v>
      </c>
      <c r="J5579" t="s">
        <v>15885</v>
      </c>
      <c r="K5579" t="s">
        <v>28</v>
      </c>
    </row>
    <row r="5580" spans="1:11" x14ac:dyDescent="0.35">
      <c r="A5580">
        <v>5579</v>
      </c>
      <c r="B5580" t="s">
        <v>15886</v>
      </c>
      <c r="C5580">
        <v>24</v>
      </c>
      <c r="D5580" t="s">
        <v>15887</v>
      </c>
      <c r="E5580" t="s">
        <v>149</v>
      </c>
      <c r="F5580" t="s">
        <v>32</v>
      </c>
      <c r="G5580" t="s">
        <v>33</v>
      </c>
      <c r="H5580" t="s">
        <v>34</v>
      </c>
      <c r="I5580" t="s">
        <v>48</v>
      </c>
      <c r="J5580">
        <f>1-200-813-253</f>
        <v>-1265</v>
      </c>
      <c r="K5580" t="s">
        <v>19</v>
      </c>
    </row>
    <row r="5581" spans="1:11" x14ac:dyDescent="0.35">
      <c r="A5581">
        <v>5580</v>
      </c>
      <c r="B5581" t="s">
        <v>15888</v>
      </c>
      <c r="C5581">
        <v>23</v>
      </c>
      <c r="D5581" t="s">
        <v>15889</v>
      </c>
      <c r="E5581" t="s">
        <v>201</v>
      </c>
      <c r="F5581" t="s">
        <v>23</v>
      </c>
      <c r="G5581" t="s">
        <v>62</v>
      </c>
      <c r="H5581" t="s">
        <v>23</v>
      </c>
      <c r="I5581" t="s">
        <v>63</v>
      </c>
      <c r="J5581" t="s">
        <v>15890</v>
      </c>
      <c r="K5581" t="s">
        <v>44</v>
      </c>
    </row>
    <row r="5582" spans="1:11" x14ac:dyDescent="0.35">
      <c r="A5582">
        <v>5581</v>
      </c>
      <c r="B5582" t="s">
        <v>15891</v>
      </c>
      <c r="C5582">
        <v>24</v>
      </c>
      <c r="D5582" t="s">
        <v>15892</v>
      </c>
      <c r="E5582" t="s">
        <v>67</v>
      </c>
      <c r="F5582" t="s">
        <v>32</v>
      </c>
      <c r="G5582" t="s">
        <v>80</v>
      </c>
      <c r="H5582" t="s">
        <v>32</v>
      </c>
      <c r="I5582" t="s">
        <v>63</v>
      </c>
      <c r="J5582" t="s">
        <v>15893</v>
      </c>
      <c r="K5582" t="s">
        <v>28</v>
      </c>
    </row>
    <row r="5583" spans="1:11" x14ac:dyDescent="0.35">
      <c r="A5583">
        <v>5582</v>
      </c>
      <c r="B5583" t="s">
        <v>6579</v>
      </c>
      <c r="C5583">
        <v>21</v>
      </c>
      <c r="D5583" t="s">
        <v>15894</v>
      </c>
      <c r="E5583" t="s">
        <v>101</v>
      </c>
      <c r="F5583" t="s">
        <v>42</v>
      </c>
      <c r="G5583" t="s">
        <v>80</v>
      </c>
      <c r="H5583" t="s">
        <v>32</v>
      </c>
      <c r="I5583" t="s">
        <v>88</v>
      </c>
      <c r="J5583" t="s">
        <v>15895</v>
      </c>
      <c r="K5583" t="s">
        <v>76</v>
      </c>
    </row>
    <row r="5584" spans="1:11" x14ac:dyDescent="0.35">
      <c r="A5584">
        <v>5583</v>
      </c>
      <c r="B5584" t="s">
        <v>15896</v>
      </c>
      <c r="C5584">
        <v>24</v>
      </c>
      <c r="D5584" t="s">
        <v>15897</v>
      </c>
      <c r="E5584" t="s">
        <v>32</v>
      </c>
      <c r="F5584" t="s">
        <v>40</v>
      </c>
      <c r="G5584" t="s">
        <v>47</v>
      </c>
      <c r="H5584" t="s">
        <v>31</v>
      </c>
      <c r="I5584" t="s">
        <v>26</v>
      </c>
      <c r="J5584">
        <f>1-360-122-8442</f>
        <v>-8923</v>
      </c>
      <c r="K5584" t="s">
        <v>44</v>
      </c>
    </row>
    <row r="5585" spans="1:11" x14ac:dyDescent="0.35">
      <c r="A5585">
        <v>5584</v>
      </c>
      <c r="B5585" t="s">
        <v>15898</v>
      </c>
      <c r="C5585">
        <v>23</v>
      </c>
      <c r="D5585" t="s">
        <v>15899</v>
      </c>
      <c r="E5585" t="s">
        <v>149</v>
      </c>
      <c r="F5585" t="s">
        <v>32</v>
      </c>
      <c r="G5585" t="s">
        <v>52</v>
      </c>
      <c r="H5585" t="s">
        <v>13</v>
      </c>
      <c r="I5585" t="s">
        <v>17</v>
      </c>
      <c r="J5585">
        <v>297426611</v>
      </c>
      <c r="K5585" t="s">
        <v>28</v>
      </c>
    </row>
    <row r="5586" spans="1:11" x14ac:dyDescent="0.35">
      <c r="A5586">
        <v>5585</v>
      </c>
      <c r="B5586" t="s">
        <v>15900</v>
      </c>
      <c r="C5586">
        <v>21</v>
      </c>
      <c r="D5586" t="s">
        <v>15901</v>
      </c>
      <c r="E5586" t="s">
        <v>133</v>
      </c>
      <c r="F5586" t="s">
        <v>169</v>
      </c>
      <c r="G5586" t="s">
        <v>120</v>
      </c>
      <c r="H5586" t="s">
        <v>57</v>
      </c>
      <c r="I5586" t="s">
        <v>17</v>
      </c>
      <c r="J5586" t="s">
        <v>15902</v>
      </c>
      <c r="K5586" t="s">
        <v>28</v>
      </c>
    </row>
    <row r="5587" spans="1:11" x14ac:dyDescent="0.35">
      <c r="A5587">
        <v>5586</v>
      </c>
      <c r="B5587" t="s">
        <v>15903</v>
      </c>
      <c r="C5587">
        <v>27</v>
      </c>
      <c r="D5587" t="s">
        <v>15904</v>
      </c>
      <c r="E5587" t="s">
        <v>40</v>
      </c>
      <c r="F5587" t="s">
        <v>177</v>
      </c>
      <c r="G5587" t="s">
        <v>15</v>
      </c>
      <c r="H5587" t="s">
        <v>16</v>
      </c>
      <c r="I5587" t="s">
        <v>63</v>
      </c>
      <c r="J5587" t="s">
        <v>15905</v>
      </c>
      <c r="K5587" t="s">
        <v>44</v>
      </c>
    </row>
    <row r="5588" spans="1:11" x14ac:dyDescent="0.35">
      <c r="A5588">
        <v>5587</v>
      </c>
      <c r="B5588" t="s">
        <v>15906</v>
      </c>
      <c r="C5588">
        <v>30</v>
      </c>
      <c r="D5588" t="s">
        <v>15907</v>
      </c>
      <c r="E5588" t="s">
        <v>57</v>
      </c>
      <c r="F5588" t="s">
        <v>42</v>
      </c>
      <c r="G5588" t="s">
        <v>15</v>
      </c>
      <c r="H5588" t="s">
        <v>16</v>
      </c>
      <c r="I5588" t="s">
        <v>146</v>
      </c>
      <c r="J5588" t="s">
        <v>15908</v>
      </c>
      <c r="K5588" t="s">
        <v>44</v>
      </c>
    </row>
    <row r="5589" spans="1:11" x14ac:dyDescent="0.35">
      <c r="A5589">
        <v>5588</v>
      </c>
      <c r="B5589" t="s">
        <v>15909</v>
      </c>
      <c r="C5589">
        <v>22</v>
      </c>
      <c r="D5589" t="s">
        <v>15910</v>
      </c>
      <c r="E5589" t="s">
        <v>169</v>
      </c>
      <c r="F5589" t="s">
        <v>149</v>
      </c>
      <c r="G5589" t="s">
        <v>33</v>
      </c>
      <c r="H5589" t="s">
        <v>34</v>
      </c>
      <c r="I5589" t="s">
        <v>17</v>
      </c>
      <c r="J5589" t="s">
        <v>15911</v>
      </c>
      <c r="K5589" t="s">
        <v>76</v>
      </c>
    </row>
    <row r="5590" spans="1:11" x14ac:dyDescent="0.35">
      <c r="A5590">
        <v>5589</v>
      </c>
      <c r="B5590" t="s">
        <v>15912</v>
      </c>
      <c r="C5590">
        <v>25</v>
      </c>
      <c r="D5590" t="s">
        <v>15913</v>
      </c>
      <c r="E5590" t="s">
        <v>22</v>
      </c>
      <c r="F5590" t="s">
        <v>32</v>
      </c>
      <c r="G5590" t="s">
        <v>120</v>
      </c>
      <c r="H5590" t="s">
        <v>57</v>
      </c>
      <c r="I5590" t="s">
        <v>91</v>
      </c>
      <c r="J5590" t="s">
        <v>15914</v>
      </c>
      <c r="K5590" t="s">
        <v>44</v>
      </c>
    </row>
    <row r="5591" spans="1:11" x14ac:dyDescent="0.35">
      <c r="A5591">
        <v>5590</v>
      </c>
      <c r="B5591" t="s">
        <v>15915</v>
      </c>
      <c r="C5591">
        <v>29</v>
      </c>
      <c r="D5591" t="s">
        <v>15916</v>
      </c>
      <c r="E5591" t="s">
        <v>34</v>
      </c>
      <c r="F5591" t="s">
        <v>13</v>
      </c>
      <c r="G5591" t="s">
        <v>15</v>
      </c>
      <c r="H5591" t="s">
        <v>16</v>
      </c>
      <c r="I5591" t="s">
        <v>68</v>
      </c>
      <c r="J5591" t="s">
        <v>15917</v>
      </c>
      <c r="K5591" t="s">
        <v>19</v>
      </c>
    </row>
    <row r="5592" spans="1:11" x14ac:dyDescent="0.35">
      <c r="A5592">
        <v>5591</v>
      </c>
      <c r="B5592" t="s">
        <v>15918</v>
      </c>
      <c r="C5592">
        <v>22</v>
      </c>
      <c r="D5592" t="s">
        <v>15919</v>
      </c>
      <c r="E5592" t="s">
        <v>57</v>
      </c>
      <c r="F5592" t="s">
        <v>57</v>
      </c>
      <c r="G5592" t="s">
        <v>52</v>
      </c>
      <c r="H5592" t="s">
        <v>13</v>
      </c>
      <c r="I5592" t="s">
        <v>63</v>
      </c>
      <c r="J5592" t="s">
        <v>15920</v>
      </c>
      <c r="K5592" t="s">
        <v>44</v>
      </c>
    </row>
    <row r="5593" spans="1:11" x14ac:dyDescent="0.35">
      <c r="A5593">
        <v>5592</v>
      </c>
      <c r="B5593" t="s">
        <v>15921</v>
      </c>
      <c r="C5593">
        <v>24</v>
      </c>
      <c r="D5593" t="s">
        <v>15922</v>
      </c>
      <c r="E5593" t="s">
        <v>23</v>
      </c>
      <c r="F5593" t="s">
        <v>13</v>
      </c>
      <c r="G5593" t="s">
        <v>33</v>
      </c>
      <c r="H5593" t="s">
        <v>34</v>
      </c>
      <c r="I5593" t="s">
        <v>116</v>
      </c>
      <c r="J5593" t="s">
        <v>15923</v>
      </c>
      <c r="K5593" t="s">
        <v>44</v>
      </c>
    </row>
    <row r="5594" spans="1:11" x14ac:dyDescent="0.35">
      <c r="A5594">
        <v>5593</v>
      </c>
      <c r="B5594" t="s">
        <v>15924</v>
      </c>
      <c r="C5594">
        <v>26</v>
      </c>
      <c r="D5594" t="s">
        <v>15925</v>
      </c>
      <c r="E5594" t="s">
        <v>201</v>
      </c>
      <c r="F5594" t="s">
        <v>57</v>
      </c>
      <c r="G5594" t="s">
        <v>62</v>
      </c>
      <c r="H5594" t="s">
        <v>23</v>
      </c>
      <c r="I5594" t="s">
        <v>88</v>
      </c>
      <c r="J5594" t="s">
        <v>15926</v>
      </c>
      <c r="K5594" t="s">
        <v>28</v>
      </c>
    </row>
    <row r="5595" spans="1:11" x14ac:dyDescent="0.35">
      <c r="A5595">
        <v>5594</v>
      </c>
      <c r="B5595" t="s">
        <v>15927</v>
      </c>
      <c r="C5595">
        <v>25</v>
      </c>
      <c r="D5595" t="s">
        <v>15928</v>
      </c>
      <c r="E5595" t="s">
        <v>201</v>
      </c>
      <c r="F5595" t="s">
        <v>13</v>
      </c>
      <c r="G5595" t="s">
        <v>52</v>
      </c>
      <c r="H5595" t="s">
        <v>13</v>
      </c>
      <c r="I5595" t="s">
        <v>68</v>
      </c>
      <c r="J5595" t="s">
        <v>15929</v>
      </c>
      <c r="K5595" t="s">
        <v>37</v>
      </c>
    </row>
    <row r="5596" spans="1:11" x14ac:dyDescent="0.35">
      <c r="A5596">
        <v>5595</v>
      </c>
      <c r="B5596" t="s">
        <v>15930</v>
      </c>
      <c r="C5596">
        <v>22</v>
      </c>
      <c r="D5596" t="s">
        <v>15931</v>
      </c>
      <c r="E5596" t="s">
        <v>22</v>
      </c>
      <c r="F5596" t="s">
        <v>149</v>
      </c>
      <c r="G5596" t="s">
        <v>15</v>
      </c>
      <c r="H5596" t="s">
        <v>16</v>
      </c>
      <c r="I5596" t="s">
        <v>58</v>
      </c>
      <c r="J5596" t="s">
        <v>15932</v>
      </c>
      <c r="K5596" t="s">
        <v>76</v>
      </c>
    </row>
    <row r="5597" spans="1:11" x14ac:dyDescent="0.35">
      <c r="A5597">
        <v>5596</v>
      </c>
      <c r="B5597" t="s">
        <v>15933</v>
      </c>
      <c r="C5597">
        <v>30</v>
      </c>
      <c r="D5597" t="s">
        <v>15934</v>
      </c>
      <c r="E5597" t="s">
        <v>16</v>
      </c>
      <c r="F5597" t="s">
        <v>14</v>
      </c>
      <c r="G5597" t="s">
        <v>87</v>
      </c>
      <c r="H5597" t="s">
        <v>79</v>
      </c>
      <c r="I5597" t="s">
        <v>58</v>
      </c>
      <c r="J5597" t="s">
        <v>15935</v>
      </c>
      <c r="K5597" t="s">
        <v>28</v>
      </c>
    </row>
    <row r="5598" spans="1:11" x14ac:dyDescent="0.35">
      <c r="A5598">
        <v>5597</v>
      </c>
      <c r="B5598" t="s">
        <v>15936</v>
      </c>
      <c r="C5598">
        <v>26</v>
      </c>
      <c r="D5598" t="s">
        <v>15937</v>
      </c>
      <c r="E5598" t="s">
        <v>23</v>
      </c>
      <c r="F5598" t="s">
        <v>201</v>
      </c>
      <c r="G5598" t="s">
        <v>120</v>
      </c>
      <c r="H5598" t="s">
        <v>57</v>
      </c>
      <c r="I5598" t="s">
        <v>91</v>
      </c>
      <c r="J5598" t="s">
        <v>15938</v>
      </c>
      <c r="K5598" t="s">
        <v>28</v>
      </c>
    </row>
    <row r="5599" spans="1:11" x14ac:dyDescent="0.35">
      <c r="A5599">
        <v>5598</v>
      </c>
      <c r="B5599" t="s">
        <v>15939</v>
      </c>
      <c r="C5599">
        <v>26</v>
      </c>
      <c r="D5599" t="s">
        <v>15940</v>
      </c>
      <c r="E5599" t="s">
        <v>32</v>
      </c>
      <c r="F5599" t="s">
        <v>22</v>
      </c>
      <c r="G5599" t="s">
        <v>24</v>
      </c>
      <c r="H5599" t="s">
        <v>25</v>
      </c>
      <c r="I5599" t="s">
        <v>35</v>
      </c>
      <c r="J5599" t="s">
        <v>15941</v>
      </c>
      <c r="K5599" t="s">
        <v>19</v>
      </c>
    </row>
    <row r="5600" spans="1:11" x14ac:dyDescent="0.35">
      <c r="A5600">
        <v>5599</v>
      </c>
      <c r="B5600" t="s">
        <v>15942</v>
      </c>
      <c r="C5600">
        <v>21</v>
      </c>
      <c r="D5600" t="s">
        <v>15943</v>
      </c>
      <c r="E5600" t="s">
        <v>16</v>
      </c>
      <c r="F5600" t="s">
        <v>40</v>
      </c>
      <c r="G5600" t="s">
        <v>47</v>
      </c>
      <c r="H5600" t="s">
        <v>31</v>
      </c>
      <c r="I5600" t="s">
        <v>48</v>
      </c>
      <c r="J5600" t="s">
        <v>15944</v>
      </c>
      <c r="K5600" t="s">
        <v>28</v>
      </c>
    </row>
    <row r="5601" spans="1:11" x14ac:dyDescent="0.35">
      <c r="A5601">
        <v>5600</v>
      </c>
      <c r="B5601" t="s">
        <v>15945</v>
      </c>
      <c r="C5601">
        <v>21</v>
      </c>
      <c r="D5601" t="s">
        <v>15946</v>
      </c>
      <c r="E5601" t="s">
        <v>32</v>
      </c>
      <c r="F5601" t="s">
        <v>149</v>
      </c>
      <c r="G5601" t="s">
        <v>87</v>
      </c>
      <c r="H5601" t="s">
        <v>79</v>
      </c>
      <c r="I5601" t="s">
        <v>68</v>
      </c>
      <c r="J5601" t="s">
        <v>15947</v>
      </c>
      <c r="K5601" t="s">
        <v>37</v>
      </c>
    </row>
    <row r="5602" spans="1:11" x14ac:dyDescent="0.35">
      <c r="A5602">
        <v>5601</v>
      </c>
      <c r="B5602" t="s">
        <v>15948</v>
      </c>
      <c r="C5602">
        <v>24</v>
      </c>
      <c r="D5602" t="s">
        <v>15949</v>
      </c>
      <c r="E5602" t="s">
        <v>14</v>
      </c>
      <c r="F5602" t="s">
        <v>149</v>
      </c>
      <c r="G5602" t="s">
        <v>62</v>
      </c>
      <c r="H5602" t="s">
        <v>23</v>
      </c>
      <c r="I5602" t="s">
        <v>146</v>
      </c>
      <c r="J5602" t="s">
        <v>15950</v>
      </c>
      <c r="K5602" t="s">
        <v>76</v>
      </c>
    </row>
    <row r="5603" spans="1:11" x14ac:dyDescent="0.35">
      <c r="A5603">
        <v>5602</v>
      </c>
      <c r="B5603" t="s">
        <v>15951</v>
      </c>
      <c r="C5603">
        <v>21</v>
      </c>
      <c r="D5603" t="s">
        <v>15952</v>
      </c>
      <c r="E5603" t="s">
        <v>40</v>
      </c>
      <c r="F5603" t="s">
        <v>67</v>
      </c>
      <c r="G5603" t="s">
        <v>62</v>
      </c>
      <c r="H5603" t="s">
        <v>23</v>
      </c>
      <c r="I5603" t="s">
        <v>146</v>
      </c>
      <c r="J5603" t="s">
        <v>15953</v>
      </c>
      <c r="K5603" t="s">
        <v>44</v>
      </c>
    </row>
    <row r="5604" spans="1:11" x14ac:dyDescent="0.35">
      <c r="A5604">
        <v>5603</v>
      </c>
      <c r="B5604" t="s">
        <v>15954</v>
      </c>
      <c r="C5604">
        <v>29</v>
      </c>
      <c r="D5604" t="s">
        <v>15955</v>
      </c>
      <c r="E5604" t="s">
        <v>149</v>
      </c>
      <c r="F5604" t="s">
        <v>40</v>
      </c>
      <c r="G5604" t="s">
        <v>80</v>
      </c>
      <c r="H5604" t="s">
        <v>32</v>
      </c>
      <c r="I5604" t="s">
        <v>170</v>
      </c>
      <c r="J5604" t="s">
        <v>15956</v>
      </c>
      <c r="K5604" t="s">
        <v>19</v>
      </c>
    </row>
    <row r="5605" spans="1:11" x14ac:dyDescent="0.35">
      <c r="A5605">
        <v>5604</v>
      </c>
      <c r="B5605" t="s">
        <v>15957</v>
      </c>
      <c r="C5605">
        <v>28</v>
      </c>
      <c r="D5605" t="s">
        <v>15958</v>
      </c>
      <c r="E5605" t="s">
        <v>13</v>
      </c>
      <c r="F5605" t="s">
        <v>40</v>
      </c>
      <c r="G5605" t="s">
        <v>62</v>
      </c>
      <c r="H5605" t="s">
        <v>23</v>
      </c>
      <c r="I5605" t="s">
        <v>68</v>
      </c>
      <c r="J5605" t="s">
        <v>15959</v>
      </c>
      <c r="K5605" t="s">
        <v>37</v>
      </c>
    </row>
    <row r="5606" spans="1:11" x14ac:dyDescent="0.35">
      <c r="A5606">
        <v>5605</v>
      </c>
      <c r="B5606" t="s">
        <v>15960</v>
      </c>
      <c r="C5606">
        <v>22</v>
      </c>
      <c r="D5606" t="s">
        <v>15961</v>
      </c>
      <c r="E5606" t="s">
        <v>79</v>
      </c>
      <c r="F5606" t="s">
        <v>13</v>
      </c>
      <c r="G5606" t="s">
        <v>47</v>
      </c>
      <c r="H5606" t="s">
        <v>31</v>
      </c>
      <c r="I5606" t="s">
        <v>68</v>
      </c>
      <c r="J5606">
        <v>7687585937</v>
      </c>
      <c r="K5606" t="s">
        <v>37</v>
      </c>
    </row>
    <row r="5607" spans="1:11" x14ac:dyDescent="0.35">
      <c r="A5607">
        <v>5606</v>
      </c>
      <c r="B5607" t="s">
        <v>15962</v>
      </c>
      <c r="C5607">
        <v>25</v>
      </c>
      <c r="D5607" t="s">
        <v>15963</v>
      </c>
      <c r="E5607" t="s">
        <v>149</v>
      </c>
      <c r="F5607" t="s">
        <v>22</v>
      </c>
      <c r="G5607" t="s">
        <v>62</v>
      </c>
      <c r="H5607" t="s">
        <v>23</v>
      </c>
      <c r="I5607" t="s">
        <v>35</v>
      </c>
      <c r="J5607" t="s">
        <v>15964</v>
      </c>
      <c r="K5607" t="s">
        <v>44</v>
      </c>
    </row>
    <row r="5608" spans="1:11" x14ac:dyDescent="0.35">
      <c r="A5608">
        <v>5607</v>
      </c>
      <c r="B5608" t="s">
        <v>15965</v>
      </c>
      <c r="C5608">
        <v>27</v>
      </c>
      <c r="D5608" t="s">
        <v>15966</v>
      </c>
      <c r="E5608" t="s">
        <v>169</v>
      </c>
      <c r="F5608" t="s">
        <v>42</v>
      </c>
      <c r="G5608" t="s">
        <v>80</v>
      </c>
      <c r="H5608" t="s">
        <v>32</v>
      </c>
      <c r="I5608" t="s">
        <v>170</v>
      </c>
      <c r="J5608" t="s">
        <v>15967</v>
      </c>
      <c r="K5608" t="s">
        <v>37</v>
      </c>
    </row>
    <row r="5609" spans="1:11" x14ac:dyDescent="0.35">
      <c r="A5609">
        <v>5608</v>
      </c>
      <c r="B5609" t="s">
        <v>15968</v>
      </c>
      <c r="C5609">
        <v>25</v>
      </c>
      <c r="D5609" t="s">
        <v>15969</v>
      </c>
      <c r="E5609" t="s">
        <v>149</v>
      </c>
      <c r="F5609" t="s">
        <v>133</v>
      </c>
      <c r="G5609" t="s">
        <v>24</v>
      </c>
      <c r="H5609" t="s">
        <v>25</v>
      </c>
      <c r="I5609" t="s">
        <v>153</v>
      </c>
      <c r="J5609" t="s">
        <v>15970</v>
      </c>
      <c r="K5609" t="s">
        <v>37</v>
      </c>
    </row>
    <row r="5610" spans="1:11" x14ac:dyDescent="0.35">
      <c r="A5610">
        <v>5609</v>
      </c>
      <c r="B5610" t="s">
        <v>15971</v>
      </c>
      <c r="C5610">
        <v>23</v>
      </c>
      <c r="D5610" t="s">
        <v>15972</v>
      </c>
      <c r="E5610" t="s">
        <v>57</v>
      </c>
      <c r="F5610" t="s">
        <v>34</v>
      </c>
      <c r="G5610" t="s">
        <v>80</v>
      </c>
      <c r="H5610" t="s">
        <v>32</v>
      </c>
      <c r="I5610" t="s">
        <v>17</v>
      </c>
      <c r="J5610" t="s">
        <v>15973</v>
      </c>
      <c r="K5610" t="s">
        <v>44</v>
      </c>
    </row>
    <row r="5611" spans="1:11" x14ac:dyDescent="0.35">
      <c r="A5611">
        <v>5610</v>
      </c>
      <c r="B5611" t="s">
        <v>15974</v>
      </c>
      <c r="C5611">
        <v>30</v>
      </c>
      <c r="D5611" t="s">
        <v>15975</v>
      </c>
      <c r="E5611" t="s">
        <v>23</v>
      </c>
      <c r="F5611" t="s">
        <v>16</v>
      </c>
      <c r="G5611" t="s">
        <v>33</v>
      </c>
      <c r="H5611" t="s">
        <v>34</v>
      </c>
      <c r="I5611" t="s">
        <v>58</v>
      </c>
      <c r="J5611" t="s">
        <v>15976</v>
      </c>
      <c r="K5611" t="s">
        <v>37</v>
      </c>
    </row>
    <row r="5612" spans="1:11" x14ac:dyDescent="0.35">
      <c r="A5612">
        <v>5611</v>
      </c>
      <c r="B5612" t="s">
        <v>15977</v>
      </c>
      <c r="C5612">
        <v>23</v>
      </c>
      <c r="D5612" t="s">
        <v>15978</v>
      </c>
      <c r="E5612" t="s">
        <v>16</v>
      </c>
      <c r="F5612" t="s">
        <v>201</v>
      </c>
      <c r="G5612" t="s">
        <v>52</v>
      </c>
      <c r="H5612" t="s">
        <v>13</v>
      </c>
      <c r="I5612" t="s">
        <v>170</v>
      </c>
      <c r="J5612" t="s">
        <v>15979</v>
      </c>
      <c r="K5612" t="s">
        <v>76</v>
      </c>
    </row>
    <row r="5613" spans="1:11" x14ac:dyDescent="0.35">
      <c r="A5613">
        <v>5612</v>
      </c>
      <c r="B5613" t="s">
        <v>15980</v>
      </c>
      <c r="C5613">
        <v>29</v>
      </c>
      <c r="D5613" t="s">
        <v>15981</v>
      </c>
      <c r="E5613" t="s">
        <v>13</v>
      </c>
      <c r="F5613" t="s">
        <v>25</v>
      </c>
      <c r="G5613" t="s">
        <v>62</v>
      </c>
      <c r="H5613" t="s">
        <v>23</v>
      </c>
      <c r="I5613" t="s">
        <v>26</v>
      </c>
      <c r="J5613" t="s">
        <v>15982</v>
      </c>
      <c r="K5613" t="s">
        <v>44</v>
      </c>
    </row>
    <row r="5614" spans="1:11" x14ac:dyDescent="0.35">
      <c r="A5614">
        <v>5613</v>
      </c>
      <c r="B5614" t="s">
        <v>15983</v>
      </c>
      <c r="C5614">
        <v>23</v>
      </c>
      <c r="D5614" t="s">
        <v>15984</v>
      </c>
      <c r="E5614" t="s">
        <v>201</v>
      </c>
      <c r="F5614" t="s">
        <v>23</v>
      </c>
      <c r="G5614" t="s">
        <v>33</v>
      </c>
      <c r="H5614" t="s">
        <v>34</v>
      </c>
      <c r="I5614" t="s">
        <v>26</v>
      </c>
      <c r="J5614" t="s">
        <v>15985</v>
      </c>
      <c r="K5614" t="s">
        <v>44</v>
      </c>
    </row>
    <row r="5615" spans="1:11" x14ac:dyDescent="0.35">
      <c r="A5615">
        <v>5614</v>
      </c>
      <c r="B5615" t="s">
        <v>15986</v>
      </c>
      <c r="C5615">
        <v>28</v>
      </c>
      <c r="D5615" t="s">
        <v>15987</v>
      </c>
      <c r="E5615" t="s">
        <v>67</v>
      </c>
      <c r="F5615" t="s">
        <v>149</v>
      </c>
      <c r="G5615" t="s">
        <v>33</v>
      </c>
      <c r="H5615" t="s">
        <v>34</v>
      </c>
      <c r="I5615" t="s">
        <v>48</v>
      </c>
      <c r="J5615">
        <v>2259031708</v>
      </c>
      <c r="K5615" t="s">
        <v>76</v>
      </c>
    </row>
    <row r="5616" spans="1:11" x14ac:dyDescent="0.35">
      <c r="A5616">
        <v>5615</v>
      </c>
      <c r="B5616" t="s">
        <v>15988</v>
      </c>
      <c r="C5616">
        <v>21</v>
      </c>
      <c r="D5616" t="s">
        <v>15989</v>
      </c>
      <c r="E5616" t="s">
        <v>133</v>
      </c>
      <c r="F5616" t="s">
        <v>40</v>
      </c>
      <c r="G5616" t="s">
        <v>62</v>
      </c>
      <c r="H5616" t="s">
        <v>23</v>
      </c>
      <c r="I5616" t="s">
        <v>170</v>
      </c>
      <c r="J5616" t="s">
        <v>15990</v>
      </c>
      <c r="K5616" t="s">
        <v>76</v>
      </c>
    </row>
    <row r="5617" spans="1:11" x14ac:dyDescent="0.35">
      <c r="A5617">
        <v>5616</v>
      </c>
      <c r="B5617" t="s">
        <v>15991</v>
      </c>
      <c r="C5617">
        <v>28</v>
      </c>
      <c r="D5617" t="s">
        <v>15992</v>
      </c>
      <c r="E5617" t="s">
        <v>201</v>
      </c>
      <c r="F5617" t="s">
        <v>133</v>
      </c>
      <c r="G5617" t="s">
        <v>33</v>
      </c>
      <c r="H5617" t="s">
        <v>34</v>
      </c>
      <c r="I5617" t="s">
        <v>26</v>
      </c>
      <c r="J5617" t="s">
        <v>15993</v>
      </c>
      <c r="K5617" t="s">
        <v>19</v>
      </c>
    </row>
    <row r="5618" spans="1:11" x14ac:dyDescent="0.35">
      <c r="A5618">
        <v>5617</v>
      </c>
      <c r="B5618" t="s">
        <v>15994</v>
      </c>
      <c r="C5618">
        <v>26</v>
      </c>
      <c r="D5618" t="s">
        <v>15995</v>
      </c>
      <c r="E5618" t="s">
        <v>34</v>
      </c>
      <c r="F5618" t="s">
        <v>79</v>
      </c>
      <c r="G5618" t="s">
        <v>47</v>
      </c>
      <c r="H5618" t="s">
        <v>31</v>
      </c>
      <c r="I5618" t="s">
        <v>58</v>
      </c>
      <c r="J5618" t="s">
        <v>15996</v>
      </c>
      <c r="K5618" t="s">
        <v>37</v>
      </c>
    </row>
    <row r="5619" spans="1:11" x14ac:dyDescent="0.35">
      <c r="A5619">
        <v>5618</v>
      </c>
      <c r="B5619" t="s">
        <v>15997</v>
      </c>
      <c r="C5619">
        <v>29</v>
      </c>
      <c r="D5619" t="s">
        <v>15998</v>
      </c>
      <c r="E5619" t="s">
        <v>177</v>
      </c>
      <c r="F5619" t="s">
        <v>40</v>
      </c>
      <c r="G5619" t="s">
        <v>47</v>
      </c>
      <c r="H5619" t="s">
        <v>31</v>
      </c>
      <c r="I5619" t="s">
        <v>17</v>
      </c>
      <c r="J5619" t="s">
        <v>15999</v>
      </c>
      <c r="K5619" t="s">
        <v>44</v>
      </c>
    </row>
    <row r="5620" spans="1:11" x14ac:dyDescent="0.35">
      <c r="A5620">
        <v>5619</v>
      </c>
      <c r="B5620" t="s">
        <v>1040</v>
      </c>
      <c r="C5620">
        <v>27</v>
      </c>
      <c r="D5620" t="s">
        <v>16000</v>
      </c>
      <c r="E5620" t="s">
        <v>25</v>
      </c>
      <c r="F5620" t="s">
        <v>16</v>
      </c>
      <c r="G5620" t="s">
        <v>62</v>
      </c>
      <c r="H5620" t="s">
        <v>23</v>
      </c>
      <c r="I5620" t="s">
        <v>68</v>
      </c>
      <c r="J5620" t="s">
        <v>16001</v>
      </c>
      <c r="K5620" t="s">
        <v>76</v>
      </c>
    </row>
    <row r="5621" spans="1:11" x14ac:dyDescent="0.35">
      <c r="A5621">
        <v>5620</v>
      </c>
      <c r="B5621" t="s">
        <v>16002</v>
      </c>
      <c r="C5621">
        <v>26</v>
      </c>
      <c r="D5621" t="s">
        <v>16003</v>
      </c>
      <c r="E5621" t="s">
        <v>23</v>
      </c>
      <c r="F5621" t="s">
        <v>32</v>
      </c>
      <c r="G5621" t="s">
        <v>52</v>
      </c>
      <c r="H5621" t="s">
        <v>13</v>
      </c>
      <c r="I5621" t="s">
        <v>26</v>
      </c>
      <c r="J5621" t="s">
        <v>16004</v>
      </c>
      <c r="K5621" t="s">
        <v>76</v>
      </c>
    </row>
    <row r="5622" spans="1:11" x14ac:dyDescent="0.35">
      <c r="A5622">
        <v>5621</v>
      </c>
      <c r="B5622" t="s">
        <v>16005</v>
      </c>
      <c r="C5622">
        <v>24</v>
      </c>
      <c r="D5622" t="s">
        <v>16006</v>
      </c>
      <c r="E5622" t="s">
        <v>13</v>
      </c>
      <c r="F5622" t="s">
        <v>149</v>
      </c>
      <c r="G5622" t="s">
        <v>120</v>
      </c>
      <c r="H5622" t="s">
        <v>57</v>
      </c>
      <c r="I5622" t="s">
        <v>35</v>
      </c>
      <c r="J5622" t="s">
        <v>16007</v>
      </c>
      <c r="K5622" t="s">
        <v>44</v>
      </c>
    </row>
    <row r="5623" spans="1:11" x14ac:dyDescent="0.35">
      <c r="A5623">
        <v>5622</v>
      </c>
      <c r="B5623" t="s">
        <v>16008</v>
      </c>
      <c r="C5623">
        <v>22</v>
      </c>
      <c r="D5623" t="s">
        <v>16009</v>
      </c>
      <c r="E5623" t="s">
        <v>177</v>
      </c>
      <c r="F5623" t="s">
        <v>13</v>
      </c>
      <c r="G5623" t="s">
        <v>33</v>
      </c>
      <c r="H5623" t="s">
        <v>34</v>
      </c>
      <c r="I5623" t="s">
        <v>17</v>
      </c>
      <c r="J5623">
        <v>8729649448</v>
      </c>
      <c r="K5623" t="s">
        <v>76</v>
      </c>
    </row>
    <row r="5624" spans="1:11" x14ac:dyDescent="0.35">
      <c r="A5624">
        <v>5623</v>
      </c>
      <c r="B5624" t="s">
        <v>16010</v>
      </c>
      <c r="C5624">
        <v>25</v>
      </c>
      <c r="D5624" t="s">
        <v>16011</v>
      </c>
      <c r="E5624" t="s">
        <v>31</v>
      </c>
      <c r="F5624" t="s">
        <v>133</v>
      </c>
      <c r="G5624" t="s">
        <v>52</v>
      </c>
      <c r="H5624" t="s">
        <v>13</v>
      </c>
      <c r="I5624" t="s">
        <v>170</v>
      </c>
      <c r="J5624" t="s">
        <v>16012</v>
      </c>
      <c r="K5624" t="s">
        <v>19</v>
      </c>
    </row>
    <row r="5625" spans="1:11" x14ac:dyDescent="0.35">
      <c r="A5625">
        <v>5624</v>
      </c>
      <c r="B5625" t="s">
        <v>16013</v>
      </c>
      <c r="C5625">
        <v>20</v>
      </c>
      <c r="D5625" t="s">
        <v>16014</v>
      </c>
      <c r="E5625" t="s">
        <v>67</v>
      </c>
      <c r="F5625" t="s">
        <v>32</v>
      </c>
      <c r="G5625" t="s">
        <v>47</v>
      </c>
      <c r="H5625" t="s">
        <v>31</v>
      </c>
      <c r="I5625" t="s">
        <v>63</v>
      </c>
      <c r="J5625" t="s">
        <v>16015</v>
      </c>
      <c r="K5625" t="s">
        <v>76</v>
      </c>
    </row>
    <row r="5626" spans="1:11" x14ac:dyDescent="0.35">
      <c r="A5626">
        <v>5625</v>
      </c>
      <c r="B5626" t="s">
        <v>16016</v>
      </c>
      <c r="C5626">
        <v>22</v>
      </c>
      <c r="D5626" t="s">
        <v>16017</v>
      </c>
      <c r="E5626" t="s">
        <v>23</v>
      </c>
      <c r="F5626" t="s">
        <v>13</v>
      </c>
      <c r="G5626" t="s">
        <v>24</v>
      </c>
      <c r="H5626" t="s">
        <v>25</v>
      </c>
      <c r="I5626" t="s">
        <v>63</v>
      </c>
      <c r="J5626" t="s">
        <v>16018</v>
      </c>
      <c r="K5626" t="s">
        <v>37</v>
      </c>
    </row>
    <row r="5627" spans="1:11" x14ac:dyDescent="0.35">
      <c r="A5627">
        <v>5626</v>
      </c>
      <c r="B5627" t="s">
        <v>16019</v>
      </c>
      <c r="C5627">
        <v>28</v>
      </c>
      <c r="D5627" t="s">
        <v>16020</v>
      </c>
      <c r="E5627" t="s">
        <v>23</v>
      </c>
      <c r="F5627" t="s">
        <v>16</v>
      </c>
      <c r="G5627" t="s">
        <v>87</v>
      </c>
      <c r="H5627" t="s">
        <v>79</v>
      </c>
      <c r="I5627" t="s">
        <v>170</v>
      </c>
      <c r="J5627">
        <v>8185837658</v>
      </c>
      <c r="K5627" t="s">
        <v>19</v>
      </c>
    </row>
    <row r="5628" spans="1:11" x14ac:dyDescent="0.35">
      <c r="A5628">
        <v>5627</v>
      </c>
      <c r="B5628" t="s">
        <v>16021</v>
      </c>
      <c r="C5628">
        <v>24</v>
      </c>
      <c r="D5628" t="s">
        <v>16022</v>
      </c>
      <c r="E5628" t="s">
        <v>16</v>
      </c>
      <c r="F5628" t="s">
        <v>149</v>
      </c>
      <c r="G5628" t="s">
        <v>87</v>
      </c>
      <c r="H5628" t="s">
        <v>79</v>
      </c>
      <c r="I5628" t="s">
        <v>26</v>
      </c>
      <c r="J5628" t="s">
        <v>16023</v>
      </c>
      <c r="K5628" t="s">
        <v>44</v>
      </c>
    </row>
    <row r="5629" spans="1:11" x14ac:dyDescent="0.35">
      <c r="A5629">
        <v>5628</v>
      </c>
      <c r="B5629" t="s">
        <v>16024</v>
      </c>
      <c r="C5629">
        <v>25</v>
      </c>
      <c r="D5629" t="s">
        <v>16025</v>
      </c>
      <c r="E5629" t="s">
        <v>31</v>
      </c>
      <c r="F5629" t="s">
        <v>67</v>
      </c>
      <c r="G5629" t="s">
        <v>15</v>
      </c>
      <c r="H5629" t="s">
        <v>16</v>
      </c>
      <c r="I5629" t="s">
        <v>58</v>
      </c>
      <c r="J5629" t="s">
        <v>16026</v>
      </c>
      <c r="K5629" t="s">
        <v>28</v>
      </c>
    </row>
    <row r="5630" spans="1:11" x14ac:dyDescent="0.35">
      <c r="A5630">
        <v>5629</v>
      </c>
      <c r="B5630" t="s">
        <v>16027</v>
      </c>
      <c r="C5630">
        <v>24</v>
      </c>
      <c r="D5630" t="s">
        <v>16028</v>
      </c>
      <c r="E5630" t="s">
        <v>32</v>
      </c>
      <c r="F5630" t="s">
        <v>23</v>
      </c>
      <c r="G5630" t="s">
        <v>120</v>
      </c>
      <c r="H5630" t="s">
        <v>57</v>
      </c>
      <c r="I5630" t="s">
        <v>35</v>
      </c>
      <c r="J5630">
        <f>1-393-187-4325</f>
        <v>-4904</v>
      </c>
      <c r="K5630" t="s">
        <v>44</v>
      </c>
    </row>
    <row r="5631" spans="1:11" x14ac:dyDescent="0.35">
      <c r="A5631">
        <v>5630</v>
      </c>
      <c r="B5631" t="s">
        <v>16029</v>
      </c>
      <c r="C5631">
        <v>23</v>
      </c>
      <c r="D5631" t="s">
        <v>16030</v>
      </c>
      <c r="E5631" t="s">
        <v>14</v>
      </c>
      <c r="F5631" t="s">
        <v>201</v>
      </c>
      <c r="G5631" t="s">
        <v>41</v>
      </c>
      <c r="H5631" t="s">
        <v>42</v>
      </c>
      <c r="I5631" t="s">
        <v>116</v>
      </c>
      <c r="J5631" t="s">
        <v>16031</v>
      </c>
      <c r="K5631" t="s">
        <v>44</v>
      </c>
    </row>
    <row r="5632" spans="1:11" x14ac:dyDescent="0.35">
      <c r="A5632">
        <v>5631</v>
      </c>
      <c r="B5632" t="s">
        <v>16032</v>
      </c>
      <c r="C5632">
        <v>20</v>
      </c>
      <c r="D5632" t="s">
        <v>16033</v>
      </c>
      <c r="E5632" t="s">
        <v>16</v>
      </c>
      <c r="F5632" t="s">
        <v>16</v>
      </c>
      <c r="G5632" t="s">
        <v>87</v>
      </c>
      <c r="H5632" t="s">
        <v>79</v>
      </c>
      <c r="I5632" t="s">
        <v>102</v>
      </c>
      <c r="J5632" t="s">
        <v>16034</v>
      </c>
      <c r="K5632" t="s">
        <v>19</v>
      </c>
    </row>
    <row r="5633" spans="1:11" x14ac:dyDescent="0.35">
      <c r="A5633">
        <v>5632</v>
      </c>
      <c r="B5633" t="s">
        <v>16035</v>
      </c>
      <c r="C5633">
        <v>20</v>
      </c>
      <c r="D5633" t="s">
        <v>16036</v>
      </c>
      <c r="E5633" t="s">
        <v>149</v>
      </c>
      <c r="F5633" t="s">
        <v>101</v>
      </c>
      <c r="G5633" t="s">
        <v>62</v>
      </c>
      <c r="H5633" t="s">
        <v>23</v>
      </c>
      <c r="I5633" t="s">
        <v>170</v>
      </c>
      <c r="J5633">
        <v>2929321872</v>
      </c>
      <c r="K5633" t="s">
        <v>37</v>
      </c>
    </row>
    <row r="5634" spans="1:11" x14ac:dyDescent="0.35">
      <c r="A5634">
        <v>5633</v>
      </c>
      <c r="B5634" t="s">
        <v>5533</v>
      </c>
      <c r="C5634">
        <v>20</v>
      </c>
      <c r="D5634" t="s">
        <v>16037</v>
      </c>
      <c r="E5634" t="s">
        <v>31</v>
      </c>
      <c r="F5634" t="s">
        <v>32</v>
      </c>
      <c r="G5634" t="s">
        <v>15</v>
      </c>
      <c r="H5634" t="s">
        <v>16</v>
      </c>
      <c r="I5634" t="s">
        <v>63</v>
      </c>
      <c r="J5634" t="s">
        <v>16038</v>
      </c>
      <c r="K5634" t="s">
        <v>76</v>
      </c>
    </row>
    <row r="5635" spans="1:11" x14ac:dyDescent="0.35">
      <c r="A5635">
        <v>5634</v>
      </c>
      <c r="B5635" t="s">
        <v>16039</v>
      </c>
      <c r="C5635">
        <v>22</v>
      </c>
      <c r="D5635" t="s">
        <v>16040</v>
      </c>
      <c r="E5635" t="s">
        <v>25</v>
      </c>
      <c r="F5635" t="s">
        <v>42</v>
      </c>
      <c r="G5635" t="s">
        <v>62</v>
      </c>
      <c r="H5635" t="s">
        <v>23</v>
      </c>
      <c r="I5635" t="s">
        <v>116</v>
      </c>
      <c r="J5635">
        <f>1-325-624-5313</f>
        <v>-6261</v>
      </c>
      <c r="K5635" t="s">
        <v>76</v>
      </c>
    </row>
    <row r="5636" spans="1:11" x14ac:dyDescent="0.35">
      <c r="A5636">
        <v>5635</v>
      </c>
      <c r="B5636" t="s">
        <v>16041</v>
      </c>
      <c r="C5636">
        <v>22</v>
      </c>
      <c r="D5636" t="s">
        <v>16042</v>
      </c>
      <c r="E5636" t="s">
        <v>169</v>
      </c>
      <c r="F5636" t="s">
        <v>149</v>
      </c>
      <c r="G5636" t="s">
        <v>47</v>
      </c>
      <c r="H5636" t="s">
        <v>31</v>
      </c>
      <c r="I5636" t="s">
        <v>116</v>
      </c>
      <c r="J5636" t="s">
        <v>16043</v>
      </c>
      <c r="K5636" t="s">
        <v>76</v>
      </c>
    </row>
    <row r="5637" spans="1:11" x14ac:dyDescent="0.35">
      <c r="A5637">
        <v>5636</v>
      </c>
      <c r="B5637" t="s">
        <v>16044</v>
      </c>
      <c r="C5637">
        <v>27</v>
      </c>
      <c r="D5637" t="s">
        <v>16045</v>
      </c>
      <c r="E5637" t="s">
        <v>149</v>
      </c>
      <c r="F5637" t="s">
        <v>16</v>
      </c>
      <c r="G5637" t="s">
        <v>80</v>
      </c>
      <c r="H5637" t="s">
        <v>32</v>
      </c>
      <c r="I5637" t="s">
        <v>48</v>
      </c>
      <c r="J5637" t="s">
        <v>16046</v>
      </c>
      <c r="K5637" t="s">
        <v>37</v>
      </c>
    </row>
    <row r="5638" spans="1:11" x14ac:dyDescent="0.35">
      <c r="A5638">
        <v>5637</v>
      </c>
      <c r="B5638" t="s">
        <v>16047</v>
      </c>
      <c r="C5638">
        <v>28</v>
      </c>
      <c r="D5638" t="s">
        <v>16048</v>
      </c>
      <c r="E5638" t="s">
        <v>169</v>
      </c>
      <c r="F5638" t="s">
        <v>25</v>
      </c>
      <c r="G5638" t="s">
        <v>24</v>
      </c>
      <c r="H5638" t="s">
        <v>25</v>
      </c>
      <c r="I5638" t="s">
        <v>68</v>
      </c>
      <c r="J5638" t="s">
        <v>16049</v>
      </c>
      <c r="K5638" t="s">
        <v>28</v>
      </c>
    </row>
    <row r="5639" spans="1:11" x14ac:dyDescent="0.35">
      <c r="A5639">
        <v>5638</v>
      </c>
      <c r="B5639" t="s">
        <v>16050</v>
      </c>
      <c r="C5639">
        <v>28</v>
      </c>
      <c r="D5639" t="s">
        <v>16051</v>
      </c>
      <c r="E5639" t="s">
        <v>177</v>
      </c>
      <c r="F5639" t="s">
        <v>149</v>
      </c>
      <c r="G5639" t="s">
        <v>47</v>
      </c>
      <c r="H5639" t="s">
        <v>31</v>
      </c>
      <c r="I5639" t="s">
        <v>48</v>
      </c>
      <c r="J5639" t="s">
        <v>16052</v>
      </c>
      <c r="K5639" t="s">
        <v>28</v>
      </c>
    </row>
    <row r="5640" spans="1:11" x14ac:dyDescent="0.35">
      <c r="A5640">
        <v>5639</v>
      </c>
      <c r="B5640" t="s">
        <v>16053</v>
      </c>
      <c r="C5640">
        <v>22</v>
      </c>
      <c r="D5640" t="s">
        <v>16054</v>
      </c>
      <c r="E5640" t="s">
        <v>25</v>
      </c>
      <c r="F5640" t="s">
        <v>22</v>
      </c>
      <c r="G5640" t="s">
        <v>87</v>
      </c>
      <c r="H5640" t="s">
        <v>79</v>
      </c>
      <c r="I5640" t="s">
        <v>17</v>
      </c>
      <c r="J5640" t="s">
        <v>16055</v>
      </c>
      <c r="K5640" t="s">
        <v>19</v>
      </c>
    </row>
    <row r="5641" spans="1:11" x14ac:dyDescent="0.35">
      <c r="A5641">
        <v>5640</v>
      </c>
      <c r="B5641" t="s">
        <v>16056</v>
      </c>
      <c r="C5641">
        <v>27</v>
      </c>
      <c r="D5641" t="s">
        <v>16057</v>
      </c>
      <c r="E5641" t="s">
        <v>32</v>
      </c>
      <c r="F5641" t="s">
        <v>22</v>
      </c>
      <c r="G5641" t="s">
        <v>24</v>
      </c>
      <c r="H5641" t="s">
        <v>25</v>
      </c>
      <c r="I5641" t="s">
        <v>48</v>
      </c>
      <c r="J5641" t="s">
        <v>16058</v>
      </c>
      <c r="K5641" t="s">
        <v>28</v>
      </c>
    </row>
    <row r="5642" spans="1:11" x14ac:dyDescent="0.35">
      <c r="A5642">
        <v>5641</v>
      </c>
      <c r="B5642" t="s">
        <v>16059</v>
      </c>
      <c r="C5642">
        <v>27</v>
      </c>
      <c r="D5642" t="s">
        <v>16060</v>
      </c>
      <c r="E5642" t="s">
        <v>177</v>
      </c>
      <c r="F5642" t="s">
        <v>67</v>
      </c>
      <c r="G5642" t="s">
        <v>120</v>
      </c>
      <c r="H5642" t="s">
        <v>57</v>
      </c>
      <c r="I5642" t="s">
        <v>170</v>
      </c>
      <c r="J5642" t="s">
        <v>16061</v>
      </c>
      <c r="K5642" t="s">
        <v>37</v>
      </c>
    </row>
    <row r="5643" spans="1:11" x14ac:dyDescent="0.35">
      <c r="A5643">
        <v>5642</v>
      </c>
      <c r="B5643" t="s">
        <v>16062</v>
      </c>
      <c r="C5643">
        <v>24</v>
      </c>
      <c r="D5643" t="s">
        <v>16063</v>
      </c>
      <c r="E5643" t="s">
        <v>16</v>
      </c>
      <c r="F5643" t="s">
        <v>34</v>
      </c>
      <c r="G5643" t="s">
        <v>33</v>
      </c>
      <c r="H5643" t="s">
        <v>34</v>
      </c>
      <c r="I5643" t="s">
        <v>102</v>
      </c>
      <c r="J5643" t="s">
        <v>16064</v>
      </c>
      <c r="K5643" t="s">
        <v>37</v>
      </c>
    </row>
    <row r="5644" spans="1:11" x14ac:dyDescent="0.35">
      <c r="A5644">
        <v>5643</v>
      </c>
      <c r="B5644" t="s">
        <v>16065</v>
      </c>
      <c r="C5644">
        <v>29</v>
      </c>
      <c r="D5644" t="s">
        <v>16066</v>
      </c>
      <c r="E5644" t="s">
        <v>34</v>
      </c>
      <c r="F5644" t="s">
        <v>67</v>
      </c>
      <c r="G5644" t="s">
        <v>80</v>
      </c>
      <c r="H5644" t="s">
        <v>32</v>
      </c>
      <c r="I5644" t="s">
        <v>26</v>
      </c>
      <c r="J5644" t="s">
        <v>16067</v>
      </c>
      <c r="K5644" t="s">
        <v>28</v>
      </c>
    </row>
    <row r="5645" spans="1:11" x14ac:dyDescent="0.35">
      <c r="A5645">
        <v>5644</v>
      </c>
      <c r="B5645" t="s">
        <v>16068</v>
      </c>
      <c r="C5645">
        <v>20</v>
      </c>
      <c r="D5645" t="s">
        <v>16069</v>
      </c>
      <c r="E5645" t="s">
        <v>34</v>
      </c>
      <c r="F5645" t="s">
        <v>149</v>
      </c>
      <c r="G5645" t="s">
        <v>120</v>
      </c>
      <c r="H5645" t="s">
        <v>57</v>
      </c>
      <c r="I5645" t="s">
        <v>58</v>
      </c>
      <c r="J5645" t="s">
        <v>16070</v>
      </c>
      <c r="K5645" t="s">
        <v>37</v>
      </c>
    </row>
    <row r="5646" spans="1:11" x14ac:dyDescent="0.35">
      <c r="A5646">
        <v>5645</v>
      </c>
      <c r="B5646" t="s">
        <v>16071</v>
      </c>
      <c r="C5646">
        <v>29</v>
      </c>
      <c r="D5646" t="s">
        <v>16072</v>
      </c>
      <c r="E5646" t="s">
        <v>42</v>
      </c>
      <c r="F5646" t="s">
        <v>42</v>
      </c>
      <c r="G5646" t="s">
        <v>87</v>
      </c>
      <c r="H5646" t="s">
        <v>79</v>
      </c>
      <c r="I5646" t="s">
        <v>91</v>
      </c>
      <c r="J5646" t="s">
        <v>16073</v>
      </c>
      <c r="K5646" t="s">
        <v>44</v>
      </c>
    </row>
    <row r="5647" spans="1:11" x14ac:dyDescent="0.35">
      <c r="A5647">
        <v>5646</v>
      </c>
      <c r="B5647" t="s">
        <v>16074</v>
      </c>
      <c r="C5647">
        <v>27</v>
      </c>
      <c r="D5647" t="s">
        <v>16075</v>
      </c>
      <c r="E5647" t="s">
        <v>133</v>
      </c>
      <c r="F5647" t="s">
        <v>25</v>
      </c>
      <c r="G5647" t="s">
        <v>47</v>
      </c>
      <c r="H5647" t="s">
        <v>31</v>
      </c>
      <c r="I5647" t="s">
        <v>153</v>
      </c>
      <c r="J5647" t="s">
        <v>16076</v>
      </c>
      <c r="K5647" t="s">
        <v>19</v>
      </c>
    </row>
    <row r="5648" spans="1:11" x14ac:dyDescent="0.35">
      <c r="A5648">
        <v>5647</v>
      </c>
      <c r="B5648" t="s">
        <v>16077</v>
      </c>
      <c r="C5648">
        <v>30</v>
      </c>
      <c r="D5648" t="s">
        <v>16078</v>
      </c>
      <c r="E5648" t="s">
        <v>22</v>
      </c>
      <c r="F5648" t="s">
        <v>79</v>
      </c>
      <c r="G5648" t="s">
        <v>33</v>
      </c>
      <c r="H5648" t="s">
        <v>34</v>
      </c>
      <c r="I5648" t="s">
        <v>88</v>
      </c>
      <c r="J5648" t="s">
        <v>16079</v>
      </c>
      <c r="K5648" t="s">
        <v>44</v>
      </c>
    </row>
    <row r="5649" spans="1:11" x14ac:dyDescent="0.35">
      <c r="A5649">
        <v>5648</v>
      </c>
      <c r="B5649" t="s">
        <v>16080</v>
      </c>
      <c r="C5649">
        <v>20</v>
      </c>
      <c r="D5649" t="s">
        <v>16081</v>
      </c>
      <c r="E5649" t="s">
        <v>32</v>
      </c>
      <c r="F5649" t="s">
        <v>23</v>
      </c>
      <c r="G5649" t="s">
        <v>33</v>
      </c>
      <c r="H5649" t="s">
        <v>34</v>
      </c>
      <c r="I5649" t="s">
        <v>53</v>
      </c>
      <c r="J5649" t="s">
        <v>16082</v>
      </c>
      <c r="K5649" t="s">
        <v>76</v>
      </c>
    </row>
    <row r="5650" spans="1:11" x14ac:dyDescent="0.35">
      <c r="A5650">
        <v>5649</v>
      </c>
      <c r="B5650" t="s">
        <v>15158</v>
      </c>
      <c r="C5650">
        <v>20</v>
      </c>
      <c r="D5650" t="s">
        <v>16083</v>
      </c>
      <c r="E5650" t="s">
        <v>133</v>
      </c>
      <c r="F5650" t="s">
        <v>169</v>
      </c>
      <c r="G5650" t="s">
        <v>41</v>
      </c>
      <c r="H5650" t="s">
        <v>42</v>
      </c>
      <c r="I5650" t="s">
        <v>153</v>
      </c>
      <c r="J5650" t="s">
        <v>16084</v>
      </c>
      <c r="K5650" t="s">
        <v>37</v>
      </c>
    </row>
    <row r="5651" spans="1:11" x14ac:dyDescent="0.35">
      <c r="A5651">
        <v>5650</v>
      </c>
      <c r="B5651" t="s">
        <v>16085</v>
      </c>
      <c r="C5651">
        <v>29</v>
      </c>
      <c r="D5651" t="s">
        <v>16086</v>
      </c>
      <c r="E5651" t="s">
        <v>169</v>
      </c>
      <c r="F5651" t="s">
        <v>14</v>
      </c>
      <c r="G5651" t="s">
        <v>62</v>
      </c>
      <c r="H5651" t="s">
        <v>23</v>
      </c>
      <c r="I5651" t="s">
        <v>91</v>
      </c>
      <c r="J5651" t="s">
        <v>16087</v>
      </c>
      <c r="K5651" t="s">
        <v>76</v>
      </c>
    </row>
    <row r="5652" spans="1:11" x14ac:dyDescent="0.35">
      <c r="A5652">
        <v>5651</v>
      </c>
      <c r="B5652" t="s">
        <v>16088</v>
      </c>
      <c r="C5652">
        <v>30</v>
      </c>
      <c r="D5652" t="s">
        <v>16089</v>
      </c>
      <c r="E5652" t="s">
        <v>57</v>
      </c>
      <c r="F5652" t="s">
        <v>57</v>
      </c>
      <c r="G5652" t="s">
        <v>87</v>
      </c>
      <c r="H5652" t="s">
        <v>79</v>
      </c>
      <c r="I5652" t="s">
        <v>48</v>
      </c>
      <c r="J5652" t="s">
        <v>16090</v>
      </c>
      <c r="K5652" t="s">
        <v>76</v>
      </c>
    </row>
    <row r="5653" spans="1:11" x14ac:dyDescent="0.35">
      <c r="A5653">
        <v>5652</v>
      </c>
      <c r="B5653" t="s">
        <v>16091</v>
      </c>
      <c r="C5653">
        <v>29</v>
      </c>
      <c r="D5653" t="s">
        <v>16092</v>
      </c>
      <c r="E5653" t="s">
        <v>201</v>
      </c>
      <c r="F5653" t="s">
        <v>31</v>
      </c>
      <c r="G5653" t="s">
        <v>52</v>
      </c>
      <c r="H5653" t="s">
        <v>13</v>
      </c>
      <c r="I5653" t="s">
        <v>26</v>
      </c>
      <c r="J5653" t="s">
        <v>16093</v>
      </c>
      <c r="K5653" t="s">
        <v>28</v>
      </c>
    </row>
    <row r="5654" spans="1:11" x14ac:dyDescent="0.35">
      <c r="A5654">
        <v>5653</v>
      </c>
      <c r="B5654" t="s">
        <v>16094</v>
      </c>
      <c r="C5654">
        <v>24</v>
      </c>
      <c r="D5654" t="s">
        <v>16095</v>
      </c>
      <c r="E5654" t="s">
        <v>201</v>
      </c>
      <c r="F5654" t="s">
        <v>133</v>
      </c>
      <c r="G5654" t="s">
        <v>52</v>
      </c>
      <c r="H5654" t="s">
        <v>13</v>
      </c>
      <c r="I5654" t="s">
        <v>91</v>
      </c>
      <c r="J5654" t="s">
        <v>16096</v>
      </c>
      <c r="K5654" t="s">
        <v>19</v>
      </c>
    </row>
    <row r="5655" spans="1:11" x14ac:dyDescent="0.35">
      <c r="A5655">
        <v>5654</v>
      </c>
      <c r="B5655" t="s">
        <v>16097</v>
      </c>
      <c r="C5655">
        <v>28</v>
      </c>
      <c r="D5655" t="s">
        <v>16098</v>
      </c>
      <c r="E5655" t="s">
        <v>25</v>
      </c>
      <c r="F5655" t="s">
        <v>57</v>
      </c>
      <c r="G5655" t="s">
        <v>87</v>
      </c>
      <c r="H5655" t="s">
        <v>79</v>
      </c>
      <c r="I5655" t="s">
        <v>91</v>
      </c>
      <c r="J5655" t="s">
        <v>16099</v>
      </c>
      <c r="K5655" t="s">
        <v>19</v>
      </c>
    </row>
    <row r="5656" spans="1:11" x14ac:dyDescent="0.35">
      <c r="A5656">
        <v>5655</v>
      </c>
      <c r="B5656" t="s">
        <v>16100</v>
      </c>
      <c r="C5656">
        <v>22</v>
      </c>
      <c r="D5656" t="s">
        <v>16101</v>
      </c>
      <c r="E5656" t="s">
        <v>16</v>
      </c>
      <c r="F5656" t="s">
        <v>57</v>
      </c>
      <c r="G5656" t="s">
        <v>15</v>
      </c>
      <c r="H5656" t="s">
        <v>16</v>
      </c>
      <c r="I5656" t="s">
        <v>48</v>
      </c>
      <c r="J5656" t="s">
        <v>16102</v>
      </c>
      <c r="K5656" t="s">
        <v>44</v>
      </c>
    </row>
    <row r="5657" spans="1:11" x14ac:dyDescent="0.35">
      <c r="A5657">
        <v>5656</v>
      </c>
      <c r="B5657" t="s">
        <v>16103</v>
      </c>
      <c r="C5657">
        <v>21</v>
      </c>
      <c r="D5657" t="s">
        <v>16104</v>
      </c>
      <c r="E5657" t="s">
        <v>57</v>
      </c>
      <c r="F5657" t="s">
        <v>25</v>
      </c>
      <c r="G5657" t="s">
        <v>62</v>
      </c>
      <c r="H5657" t="s">
        <v>23</v>
      </c>
      <c r="I5657" t="s">
        <v>58</v>
      </c>
      <c r="J5657" t="s">
        <v>16105</v>
      </c>
      <c r="K5657" t="s">
        <v>19</v>
      </c>
    </row>
    <row r="5658" spans="1:11" x14ac:dyDescent="0.35">
      <c r="A5658">
        <v>5657</v>
      </c>
      <c r="B5658" t="s">
        <v>15750</v>
      </c>
      <c r="C5658">
        <v>22</v>
      </c>
      <c r="D5658" t="s">
        <v>16106</v>
      </c>
      <c r="E5658" t="s">
        <v>32</v>
      </c>
      <c r="F5658" t="s">
        <v>23</v>
      </c>
      <c r="G5658" t="s">
        <v>87</v>
      </c>
      <c r="H5658" t="s">
        <v>79</v>
      </c>
      <c r="I5658" t="s">
        <v>146</v>
      </c>
      <c r="J5658" t="s">
        <v>16107</v>
      </c>
      <c r="K5658" t="s">
        <v>28</v>
      </c>
    </row>
    <row r="5659" spans="1:11" x14ac:dyDescent="0.35">
      <c r="A5659">
        <v>5658</v>
      </c>
      <c r="B5659" t="s">
        <v>16108</v>
      </c>
      <c r="C5659">
        <v>22</v>
      </c>
      <c r="D5659" t="s">
        <v>16109</v>
      </c>
      <c r="E5659" t="s">
        <v>13</v>
      </c>
      <c r="F5659" t="s">
        <v>31</v>
      </c>
      <c r="G5659" t="s">
        <v>24</v>
      </c>
      <c r="H5659" t="s">
        <v>25</v>
      </c>
      <c r="I5659" t="s">
        <v>153</v>
      </c>
      <c r="J5659" t="s">
        <v>16110</v>
      </c>
      <c r="K5659" t="s">
        <v>37</v>
      </c>
    </row>
    <row r="5660" spans="1:11" x14ac:dyDescent="0.35">
      <c r="A5660">
        <v>5659</v>
      </c>
      <c r="B5660" t="s">
        <v>16111</v>
      </c>
      <c r="C5660">
        <v>29</v>
      </c>
      <c r="D5660" t="s">
        <v>16112</v>
      </c>
      <c r="E5660" t="s">
        <v>177</v>
      </c>
      <c r="F5660" t="s">
        <v>31</v>
      </c>
      <c r="G5660" t="s">
        <v>52</v>
      </c>
      <c r="H5660" t="s">
        <v>13</v>
      </c>
      <c r="I5660" t="s">
        <v>102</v>
      </c>
      <c r="J5660" t="s">
        <v>16113</v>
      </c>
      <c r="K5660" t="s">
        <v>76</v>
      </c>
    </row>
    <row r="5661" spans="1:11" x14ac:dyDescent="0.35">
      <c r="A5661">
        <v>5660</v>
      </c>
      <c r="B5661" t="s">
        <v>16114</v>
      </c>
      <c r="C5661">
        <v>27</v>
      </c>
      <c r="D5661" t="s">
        <v>16115</v>
      </c>
      <c r="E5661" t="s">
        <v>25</v>
      </c>
      <c r="F5661" t="s">
        <v>31</v>
      </c>
      <c r="G5661" t="s">
        <v>62</v>
      </c>
      <c r="H5661" t="s">
        <v>23</v>
      </c>
      <c r="I5661" t="s">
        <v>153</v>
      </c>
      <c r="J5661">
        <v>1999981452</v>
      </c>
      <c r="K5661" t="s">
        <v>28</v>
      </c>
    </row>
    <row r="5662" spans="1:11" x14ac:dyDescent="0.35">
      <c r="A5662">
        <v>5661</v>
      </c>
      <c r="B5662" t="s">
        <v>16116</v>
      </c>
      <c r="C5662">
        <v>20</v>
      </c>
      <c r="D5662" t="s">
        <v>16117</v>
      </c>
      <c r="E5662" t="s">
        <v>133</v>
      </c>
      <c r="F5662" t="s">
        <v>32</v>
      </c>
      <c r="G5662" t="s">
        <v>41</v>
      </c>
      <c r="H5662" t="s">
        <v>42</v>
      </c>
      <c r="I5662" t="s">
        <v>63</v>
      </c>
      <c r="J5662" t="s">
        <v>16118</v>
      </c>
      <c r="K5662" t="s">
        <v>76</v>
      </c>
    </row>
    <row r="5663" spans="1:11" x14ac:dyDescent="0.35">
      <c r="A5663">
        <v>5662</v>
      </c>
      <c r="B5663" t="s">
        <v>16119</v>
      </c>
      <c r="C5663">
        <v>23</v>
      </c>
      <c r="D5663" t="s">
        <v>16120</v>
      </c>
      <c r="E5663" t="s">
        <v>23</v>
      </c>
      <c r="F5663" t="s">
        <v>101</v>
      </c>
      <c r="G5663" t="s">
        <v>80</v>
      </c>
      <c r="H5663" t="s">
        <v>32</v>
      </c>
      <c r="I5663" t="s">
        <v>53</v>
      </c>
      <c r="J5663" t="s">
        <v>16121</v>
      </c>
      <c r="K5663" t="s">
        <v>76</v>
      </c>
    </row>
    <row r="5664" spans="1:11" x14ac:dyDescent="0.35">
      <c r="A5664">
        <v>5663</v>
      </c>
      <c r="B5664" t="s">
        <v>16122</v>
      </c>
      <c r="C5664">
        <v>26</v>
      </c>
      <c r="D5664" t="s">
        <v>16123</v>
      </c>
      <c r="E5664" t="s">
        <v>14</v>
      </c>
      <c r="F5664" t="s">
        <v>42</v>
      </c>
      <c r="G5664" t="s">
        <v>24</v>
      </c>
      <c r="H5664" t="s">
        <v>25</v>
      </c>
      <c r="I5664" t="s">
        <v>58</v>
      </c>
      <c r="J5664" t="s">
        <v>16124</v>
      </c>
      <c r="K5664" t="s">
        <v>28</v>
      </c>
    </row>
    <row r="5665" spans="1:11" x14ac:dyDescent="0.35">
      <c r="A5665">
        <v>5664</v>
      </c>
      <c r="B5665" t="s">
        <v>16125</v>
      </c>
      <c r="C5665">
        <v>29</v>
      </c>
      <c r="D5665" t="s">
        <v>16126</v>
      </c>
      <c r="E5665" t="s">
        <v>201</v>
      </c>
      <c r="F5665" t="s">
        <v>201</v>
      </c>
      <c r="G5665" t="s">
        <v>15</v>
      </c>
      <c r="H5665" t="s">
        <v>16</v>
      </c>
      <c r="I5665" t="s">
        <v>170</v>
      </c>
      <c r="J5665" t="s">
        <v>16127</v>
      </c>
      <c r="K5665" t="s">
        <v>28</v>
      </c>
    </row>
    <row r="5666" spans="1:11" x14ac:dyDescent="0.35">
      <c r="A5666">
        <v>5665</v>
      </c>
      <c r="B5666" t="s">
        <v>16128</v>
      </c>
      <c r="C5666">
        <v>22</v>
      </c>
      <c r="D5666" t="s">
        <v>16129</v>
      </c>
      <c r="E5666" t="s">
        <v>22</v>
      </c>
      <c r="F5666" t="s">
        <v>42</v>
      </c>
      <c r="G5666" t="s">
        <v>87</v>
      </c>
      <c r="H5666" t="s">
        <v>79</v>
      </c>
      <c r="I5666" t="s">
        <v>48</v>
      </c>
      <c r="J5666" t="s">
        <v>16130</v>
      </c>
      <c r="K5666" t="s">
        <v>19</v>
      </c>
    </row>
    <row r="5667" spans="1:11" x14ac:dyDescent="0.35">
      <c r="A5667">
        <v>5666</v>
      </c>
      <c r="B5667" t="s">
        <v>16131</v>
      </c>
      <c r="C5667">
        <v>30</v>
      </c>
      <c r="D5667" t="s">
        <v>16132</v>
      </c>
      <c r="E5667" t="s">
        <v>14</v>
      </c>
      <c r="F5667" t="s">
        <v>169</v>
      </c>
      <c r="G5667" t="s">
        <v>80</v>
      </c>
      <c r="H5667" t="s">
        <v>32</v>
      </c>
      <c r="I5667" t="s">
        <v>116</v>
      </c>
      <c r="J5667" t="s">
        <v>16133</v>
      </c>
      <c r="K5667" t="s">
        <v>37</v>
      </c>
    </row>
    <row r="5668" spans="1:11" x14ac:dyDescent="0.35">
      <c r="A5668">
        <v>5667</v>
      </c>
      <c r="B5668" t="s">
        <v>16134</v>
      </c>
      <c r="C5668">
        <v>27</v>
      </c>
      <c r="D5668" t="s">
        <v>16135</v>
      </c>
      <c r="E5668" t="s">
        <v>101</v>
      </c>
      <c r="F5668" t="s">
        <v>169</v>
      </c>
      <c r="G5668" t="s">
        <v>80</v>
      </c>
      <c r="H5668" t="s">
        <v>32</v>
      </c>
      <c r="I5668" t="s">
        <v>116</v>
      </c>
      <c r="J5668">
        <v>5433024281</v>
      </c>
      <c r="K5668" t="s">
        <v>76</v>
      </c>
    </row>
    <row r="5669" spans="1:11" x14ac:dyDescent="0.35">
      <c r="A5669">
        <v>5668</v>
      </c>
      <c r="B5669" t="s">
        <v>5478</v>
      </c>
      <c r="C5669">
        <v>22</v>
      </c>
      <c r="D5669" t="s">
        <v>16136</v>
      </c>
      <c r="E5669" t="s">
        <v>67</v>
      </c>
      <c r="F5669" t="s">
        <v>201</v>
      </c>
      <c r="G5669" t="s">
        <v>47</v>
      </c>
      <c r="H5669" t="s">
        <v>31</v>
      </c>
      <c r="I5669" t="s">
        <v>88</v>
      </c>
      <c r="J5669" t="s">
        <v>16137</v>
      </c>
      <c r="K5669" t="s">
        <v>37</v>
      </c>
    </row>
    <row r="5670" spans="1:11" x14ac:dyDescent="0.35">
      <c r="A5670">
        <v>5669</v>
      </c>
      <c r="B5670" t="s">
        <v>16138</v>
      </c>
      <c r="C5670">
        <v>22</v>
      </c>
      <c r="D5670" t="s">
        <v>16139</v>
      </c>
      <c r="E5670" t="s">
        <v>13</v>
      </c>
      <c r="F5670" t="s">
        <v>31</v>
      </c>
      <c r="G5670" t="s">
        <v>15</v>
      </c>
      <c r="H5670" t="s">
        <v>16</v>
      </c>
      <c r="I5670" t="s">
        <v>48</v>
      </c>
      <c r="J5670" t="s">
        <v>16140</v>
      </c>
      <c r="K5670" t="s">
        <v>37</v>
      </c>
    </row>
    <row r="5671" spans="1:11" x14ac:dyDescent="0.35">
      <c r="A5671">
        <v>5670</v>
      </c>
      <c r="B5671" t="s">
        <v>16141</v>
      </c>
      <c r="C5671">
        <v>23</v>
      </c>
      <c r="D5671" t="s">
        <v>16142</v>
      </c>
      <c r="E5671" t="s">
        <v>22</v>
      </c>
      <c r="F5671" t="s">
        <v>149</v>
      </c>
      <c r="G5671" t="s">
        <v>33</v>
      </c>
      <c r="H5671" t="s">
        <v>34</v>
      </c>
      <c r="I5671" t="s">
        <v>58</v>
      </c>
      <c r="J5671" t="s">
        <v>16143</v>
      </c>
      <c r="K5671" t="s">
        <v>19</v>
      </c>
    </row>
    <row r="5672" spans="1:11" x14ac:dyDescent="0.35">
      <c r="A5672">
        <v>5671</v>
      </c>
      <c r="B5672" t="s">
        <v>16144</v>
      </c>
      <c r="C5672">
        <v>20</v>
      </c>
      <c r="D5672" t="s">
        <v>16145</v>
      </c>
      <c r="E5672" t="s">
        <v>31</v>
      </c>
      <c r="F5672" t="s">
        <v>42</v>
      </c>
      <c r="G5672" t="s">
        <v>120</v>
      </c>
      <c r="H5672" t="s">
        <v>57</v>
      </c>
      <c r="I5672" t="s">
        <v>53</v>
      </c>
      <c r="J5672" t="s">
        <v>16146</v>
      </c>
      <c r="K5672" t="s">
        <v>76</v>
      </c>
    </row>
    <row r="5673" spans="1:11" x14ac:dyDescent="0.35">
      <c r="A5673">
        <v>5672</v>
      </c>
      <c r="B5673" t="s">
        <v>16147</v>
      </c>
      <c r="C5673">
        <v>22</v>
      </c>
      <c r="D5673" t="s">
        <v>16148</v>
      </c>
      <c r="E5673" t="s">
        <v>22</v>
      </c>
      <c r="F5673" t="s">
        <v>31</v>
      </c>
      <c r="G5673" t="s">
        <v>41</v>
      </c>
      <c r="H5673" t="s">
        <v>42</v>
      </c>
      <c r="I5673" t="s">
        <v>26</v>
      </c>
      <c r="J5673" t="s">
        <v>16149</v>
      </c>
      <c r="K5673" t="s">
        <v>37</v>
      </c>
    </row>
    <row r="5674" spans="1:11" x14ac:dyDescent="0.35">
      <c r="A5674">
        <v>5673</v>
      </c>
      <c r="B5674" t="s">
        <v>16150</v>
      </c>
      <c r="C5674">
        <v>21</v>
      </c>
      <c r="D5674" t="s">
        <v>16151</v>
      </c>
      <c r="E5674" t="s">
        <v>149</v>
      </c>
      <c r="F5674" t="s">
        <v>169</v>
      </c>
      <c r="G5674" t="s">
        <v>62</v>
      </c>
      <c r="H5674" t="s">
        <v>23</v>
      </c>
      <c r="I5674" t="s">
        <v>26</v>
      </c>
      <c r="J5674" t="s">
        <v>16152</v>
      </c>
      <c r="K5674" t="s">
        <v>37</v>
      </c>
    </row>
    <row r="5675" spans="1:11" x14ac:dyDescent="0.35">
      <c r="A5675">
        <v>5674</v>
      </c>
      <c r="B5675" t="s">
        <v>16153</v>
      </c>
      <c r="C5675">
        <v>21</v>
      </c>
      <c r="D5675" t="s">
        <v>16154</v>
      </c>
      <c r="E5675" t="s">
        <v>149</v>
      </c>
      <c r="F5675" t="s">
        <v>42</v>
      </c>
      <c r="G5675" t="s">
        <v>87</v>
      </c>
      <c r="H5675" t="s">
        <v>79</v>
      </c>
      <c r="I5675" t="s">
        <v>170</v>
      </c>
      <c r="J5675" t="s">
        <v>16155</v>
      </c>
      <c r="K5675" t="s">
        <v>28</v>
      </c>
    </row>
    <row r="5676" spans="1:11" x14ac:dyDescent="0.35">
      <c r="A5676">
        <v>5675</v>
      </c>
      <c r="B5676" t="s">
        <v>16156</v>
      </c>
      <c r="C5676">
        <v>20</v>
      </c>
      <c r="D5676" t="s">
        <v>16157</v>
      </c>
      <c r="E5676" t="s">
        <v>23</v>
      </c>
      <c r="F5676" t="s">
        <v>79</v>
      </c>
      <c r="G5676" t="s">
        <v>62</v>
      </c>
      <c r="H5676" t="s">
        <v>23</v>
      </c>
      <c r="I5676" t="s">
        <v>91</v>
      </c>
      <c r="J5676" t="s">
        <v>16158</v>
      </c>
      <c r="K5676" t="s">
        <v>37</v>
      </c>
    </row>
    <row r="5677" spans="1:11" x14ac:dyDescent="0.35">
      <c r="A5677">
        <v>5676</v>
      </c>
      <c r="B5677" t="s">
        <v>16159</v>
      </c>
      <c r="C5677">
        <v>25</v>
      </c>
      <c r="D5677" t="s">
        <v>16160</v>
      </c>
      <c r="E5677" t="s">
        <v>34</v>
      </c>
      <c r="F5677" t="s">
        <v>22</v>
      </c>
      <c r="G5677" t="s">
        <v>87</v>
      </c>
      <c r="H5677" t="s">
        <v>79</v>
      </c>
      <c r="I5677" t="s">
        <v>146</v>
      </c>
      <c r="J5677" t="s">
        <v>16161</v>
      </c>
      <c r="K5677" t="s">
        <v>28</v>
      </c>
    </row>
    <row r="5678" spans="1:11" x14ac:dyDescent="0.35">
      <c r="A5678">
        <v>5677</v>
      </c>
      <c r="B5678" t="s">
        <v>16162</v>
      </c>
      <c r="C5678">
        <v>24</v>
      </c>
      <c r="D5678" t="s">
        <v>16163</v>
      </c>
      <c r="E5678" t="s">
        <v>42</v>
      </c>
      <c r="F5678" t="s">
        <v>177</v>
      </c>
      <c r="G5678" t="s">
        <v>80</v>
      </c>
      <c r="H5678" t="s">
        <v>32</v>
      </c>
      <c r="I5678" t="s">
        <v>116</v>
      </c>
      <c r="J5678" t="s">
        <v>16164</v>
      </c>
      <c r="K5678" t="s">
        <v>28</v>
      </c>
    </row>
    <row r="5679" spans="1:11" x14ac:dyDescent="0.35">
      <c r="A5679">
        <v>5678</v>
      </c>
      <c r="B5679" t="s">
        <v>16165</v>
      </c>
      <c r="C5679">
        <v>24</v>
      </c>
      <c r="D5679" t="s">
        <v>16166</v>
      </c>
      <c r="E5679" t="s">
        <v>149</v>
      </c>
      <c r="F5679" t="s">
        <v>13</v>
      </c>
      <c r="G5679" t="s">
        <v>120</v>
      </c>
      <c r="H5679" t="s">
        <v>57</v>
      </c>
      <c r="I5679" t="s">
        <v>48</v>
      </c>
      <c r="J5679" t="s">
        <v>16167</v>
      </c>
      <c r="K5679" t="s">
        <v>76</v>
      </c>
    </row>
    <row r="5680" spans="1:11" x14ac:dyDescent="0.35">
      <c r="A5680">
        <v>5679</v>
      </c>
      <c r="B5680" t="s">
        <v>16168</v>
      </c>
      <c r="C5680">
        <v>26</v>
      </c>
      <c r="D5680" t="s">
        <v>16169</v>
      </c>
      <c r="E5680" t="s">
        <v>22</v>
      </c>
      <c r="F5680" t="s">
        <v>32</v>
      </c>
      <c r="G5680" t="s">
        <v>87</v>
      </c>
      <c r="H5680" t="s">
        <v>79</v>
      </c>
      <c r="I5680" t="s">
        <v>91</v>
      </c>
      <c r="J5680" t="s">
        <v>16170</v>
      </c>
      <c r="K5680" t="s">
        <v>37</v>
      </c>
    </row>
    <row r="5681" spans="1:11" x14ac:dyDescent="0.35">
      <c r="A5681">
        <v>5680</v>
      </c>
      <c r="B5681" t="s">
        <v>16171</v>
      </c>
      <c r="C5681">
        <v>24</v>
      </c>
      <c r="D5681" t="s">
        <v>16172</v>
      </c>
      <c r="E5681" t="s">
        <v>34</v>
      </c>
      <c r="F5681" t="s">
        <v>177</v>
      </c>
      <c r="G5681" t="s">
        <v>15</v>
      </c>
      <c r="H5681" t="s">
        <v>16</v>
      </c>
      <c r="I5681" t="s">
        <v>170</v>
      </c>
      <c r="J5681" t="s">
        <v>16173</v>
      </c>
      <c r="K5681" t="s">
        <v>28</v>
      </c>
    </row>
    <row r="5682" spans="1:11" x14ac:dyDescent="0.35">
      <c r="A5682">
        <v>5681</v>
      </c>
      <c r="B5682" t="s">
        <v>16174</v>
      </c>
      <c r="C5682">
        <v>24</v>
      </c>
      <c r="D5682" t="s">
        <v>16175</v>
      </c>
      <c r="E5682" t="s">
        <v>169</v>
      </c>
      <c r="F5682" t="s">
        <v>13</v>
      </c>
      <c r="G5682" t="s">
        <v>41</v>
      </c>
      <c r="H5682" t="s">
        <v>42</v>
      </c>
      <c r="I5682" t="s">
        <v>91</v>
      </c>
      <c r="J5682" t="s">
        <v>16176</v>
      </c>
      <c r="K5682" t="s">
        <v>28</v>
      </c>
    </row>
    <row r="5683" spans="1:11" x14ac:dyDescent="0.35">
      <c r="A5683">
        <v>5682</v>
      </c>
      <c r="B5683" t="s">
        <v>16177</v>
      </c>
      <c r="C5683">
        <v>24</v>
      </c>
      <c r="D5683" t="s">
        <v>16178</v>
      </c>
      <c r="E5683" t="s">
        <v>177</v>
      </c>
      <c r="F5683" t="s">
        <v>13</v>
      </c>
      <c r="G5683" t="s">
        <v>62</v>
      </c>
      <c r="H5683" t="s">
        <v>23</v>
      </c>
      <c r="I5683" t="s">
        <v>146</v>
      </c>
      <c r="J5683" t="s">
        <v>16179</v>
      </c>
      <c r="K5683" t="s">
        <v>76</v>
      </c>
    </row>
    <row r="5684" spans="1:11" x14ac:dyDescent="0.35">
      <c r="A5684">
        <v>5683</v>
      </c>
      <c r="B5684" t="s">
        <v>16180</v>
      </c>
      <c r="C5684">
        <v>26</v>
      </c>
      <c r="D5684" t="s">
        <v>16181</v>
      </c>
      <c r="E5684" t="s">
        <v>67</v>
      </c>
      <c r="F5684" t="s">
        <v>34</v>
      </c>
      <c r="G5684" t="s">
        <v>80</v>
      </c>
      <c r="H5684" t="s">
        <v>32</v>
      </c>
      <c r="I5684" t="s">
        <v>63</v>
      </c>
      <c r="J5684" t="s">
        <v>16182</v>
      </c>
      <c r="K5684" t="s">
        <v>19</v>
      </c>
    </row>
    <row r="5685" spans="1:11" x14ac:dyDescent="0.35">
      <c r="A5685">
        <v>5684</v>
      </c>
      <c r="B5685" t="s">
        <v>16183</v>
      </c>
      <c r="C5685">
        <v>20</v>
      </c>
      <c r="D5685" t="s">
        <v>16184</v>
      </c>
      <c r="E5685" t="s">
        <v>25</v>
      </c>
      <c r="F5685" t="s">
        <v>32</v>
      </c>
      <c r="G5685" t="s">
        <v>80</v>
      </c>
      <c r="H5685" t="s">
        <v>32</v>
      </c>
      <c r="I5685" t="s">
        <v>91</v>
      </c>
      <c r="J5685" t="s">
        <v>16185</v>
      </c>
      <c r="K5685" t="s">
        <v>37</v>
      </c>
    </row>
    <row r="5686" spans="1:11" x14ac:dyDescent="0.35">
      <c r="A5686">
        <v>5685</v>
      </c>
      <c r="B5686" t="s">
        <v>16186</v>
      </c>
      <c r="C5686">
        <v>29</v>
      </c>
      <c r="D5686" t="s">
        <v>16187</v>
      </c>
      <c r="E5686" t="s">
        <v>177</v>
      </c>
      <c r="F5686" t="s">
        <v>149</v>
      </c>
      <c r="G5686" t="s">
        <v>24</v>
      </c>
      <c r="H5686" t="s">
        <v>25</v>
      </c>
      <c r="I5686" t="s">
        <v>17</v>
      </c>
      <c r="J5686">
        <f>1-537-433-5265</f>
        <v>-6234</v>
      </c>
      <c r="K5686" t="s">
        <v>19</v>
      </c>
    </row>
    <row r="5687" spans="1:11" x14ac:dyDescent="0.35">
      <c r="A5687">
        <v>5686</v>
      </c>
      <c r="B5687" t="s">
        <v>16188</v>
      </c>
      <c r="C5687">
        <v>28</v>
      </c>
      <c r="D5687" t="s">
        <v>16189</v>
      </c>
      <c r="E5687" t="s">
        <v>32</v>
      </c>
      <c r="F5687" t="s">
        <v>25</v>
      </c>
      <c r="G5687" t="s">
        <v>24</v>
      </c>
      <c r="H5687" t="s">
        <v>25</v>
      </c>
      <c r="I5687" t="s">
        <v>35</v>
      </c>
      <c r="J5687" t="s">
        <v>16190</v>
      </c>
      <c r="K5687" t="s">
        <v>76</v>
      </c>
    </row>
    <row r="5688" spans="1:11" x14ac:dyDescent="0.35">
      <c r="A5688">
        <v>5687</v>
      </c>
      <c r="B5688" t="s">
        <v>16191</v>
      </c>
      <c r="C5688">
        <v>23</v>
      </c>
      <c r="D5688" t="s">
        <v>16192</v>
      </c>
      <c r="E5688" t="s">
        <v>149</v>
      </c>
      <c r="F5688" t="s">
        <v>42</v>
      </c>
      <c r="G5688" t="s">
        <v>80</v>
      </c>
      <c r="H5688" t="s">
        <v>32</v>
      </c>
      <c r="I5688" t="s">
        <v>170</v>
      </c>
      <c r="J5688" t="s">
        <v>16193</v>
      </c>
      <c r="K5688" t="s">
        <v>28</v>
      </c>
    </row>
    <row r="5689" spans="1:11" x14ac:dyDescent="0.35">
      <c r="A5689">
        <v>5688</v>
      </c>
      <c r="B5689" t="s">
        <v>4867</v>
      </c>
      <c r="C5689">
        <v>22</v>
      </c>
      <c r="D5689" t="s">
        <v>16194</v>
      </c>
      <c r="E5689" t="s">
        <v>201</v>
      </c>
      <c r="F5689" t="s">
        <v>31</v>
      </c>
      <c r="G5689" t="s">
        <v>120</v>
      </c>
      <c r="H5689" t="s">
        <v>57</v>
      </c>
      <c r="I5689" t="s">
        <v>170</v>
      </c>
      <c r="J5689" t="s">
        <v>16195</v>
      </c>
      <c r="K5689" t="s">
        <v>28</v>
      </c>
    </row>
    <row r="5690" spans="1:11" x14ac:dyDescent="0.35">
      <c r="A5690">
        <v>5689</v>
      </c>
      <c r="B5690" t="s">
        <v>15706</v>
      </c>
      <c r="C5690">
        <v>24</v>
      </c>
      <c r="D5690" t="s">
        <v>16196</v>
      </c>
      <c r="E5690" t="s">
        <v>22</v>
      </c>
      <c r="F5690" t="s">
        <v>169</v>
      </c>
      <c r="G5690" t="s">
        <v>52</v>
      </c>
      <c r="H5690" t="s">
        <v>13</v>
      </c>
      <c r="I5690" t="s">
        <v>53</v>
      </c>
      <c r="J5690" t="s">
        <v>16197</v>
      </c>
      <c r="K5690" t="s">
        <v>76</v>
      </c>
    </row>
    <row r="5691" spans="1:11" x14ac:dyDescent="0.35">
      <c r="A5691">
        <v>5690</v>
      </c>
      <c r="B5691" t="s">
        <v>16198</v>
      </c>
      <c r="C5691">
        <v>30</v>
      </c>
      <c r="D5691" t="s">
        <v>16199</v>
      </c>
      <c r="E5691" t="s">
        <v>169</v>
      </c>
      <c r="F5691" t="s">
        <v>79</v>
      </c>
      <c r="G5691" t="s">
        <v>62</v>
      </c>
      <c r="H5691" t="s">
        <v>23</v>
      </c>
      <c r="I5691" t="s">
        <v>17</v>
      </c>
      <c r="J5691" t="s">
        <v>16200</v>
      </c>
      <c r="K5691" t="s">
        <v>76</v>
      </c>
    </row>
    <row r="5692" spans="1:11" x14ac:dyDescent="0.35">
      <c r="A5692">
        <v>5691</v>
      </c>
      <c r="B5692" t="s">
        <v>16201</v>
      </c>
      <c r="C5692">
        <v>29</v>
      </c>
      <c r="D5692" t="s">
        <v>16202</v>
      </c>
      <c r="E5692" t="s">
        <v>23</v>
      </c>
      <c r="F5692" t="s">
        <v>16</v>
      </c>
      <c r="G5692" t="s">
        <v>15</v>
      </c>
      <c r="H5692" t="s">
        <v>16</v>
      </c>
      <c r="I5692" t="s">
        <v>102</v>
      </c>
      <c r="J5692" t="s">
        <v>16203</v>
      </c>
      <c r="K5692" t="s">
        <v>76</v>
      </c>
    </row>
    <row r="5693" spans="1:11" x14ac:dyDescent="0.35">
      <c r="A5693">
        <v>5692</v>
      </c>
      <c r="B5693" t="s">
        <v>16204</v>
      </c>
      <c r="C5693">
        <v>26</v>
      </c>
      <c r="D5693" t="s">
        <v>16205</v>
      </c>
      <c r="E5693" t="s">
        <v>101</v>
      </c>
      <c r="F5693" t="s">
        <v>16</v>
      </c>
      <c r="G5693" t="s">
        <v>62</v>
      </c>
      <c r="H5693" t="s">
        <v>23</v>
      </c>
      <c r="I5693" t="s">
        <v>116</v>
      </c>
      <c r="J5693" t="s">
        <v>16206</v>
      </c>
      <c r="K5693" t="s">
        <v>37</v>
      </c>
    </row>
    <row r="5694" spans="1:11" x14ac:dyDescent="0.35">
      <c r="A5694">
        <v>5693</v>
      </c>
      <c r="B5694" t="s">
        <v>16207</v>
      </c>
      <c r="C5694">
        <v>22</v>
      </c>
      <c r="D5694" t="s">
        <v>16208</v>
      </c>
      <c r="E5694" t="s">
        <v>133</v>
      </c>
      <c r="F5694" t="s">
        <v>67</v>
      </c>
      <c r="G5694" t="s">
        <v>41</v>
      </c>
      <c r="H5694" t="s">
        <v>42</v>
      </c>
      <c r="I5694" t="s">
        <v>68</v>
      </c>
      <c r="J5694" t="s">
        <v>16209</v>
      </c>
      <c r="K5694" t="s">
        <v>44</v>
      </c>
    </row>
    <row r="5695" spans="1:11" x14ac:dyDescent="0.35">
      <c r="A5695">
        <v>5694</v>
      </c>
      <c r="B5695" t="s">
        <v>16210</v>
      </c>
      <c r="C5695">
        <v>28</v>
      </c>
      <c r="D5695" t="s">
        <v>16211</v>
      </c>
      <c r="E5695" t="s">
        <v>101</v>
      </c>
      <c r="F5695" t="s">
        <v>149</v>
      </c>
      <c r="G5695" t="s">
        <v>87</v>
      </c>
      <c r="H5695" t="s">
        <v>79</v>
      </c>
      <c r="I5695" t="s">
        <v>17</v>
      </c>
      <c r="J5695" t="s">
        <v>16212</v>
      </c>
      <c r="K5695" t="s">
        <v>37</v>
      </c>
    </row>
    <row r="5696" spans="1:11" x14ac:dyDescent="0.35">
      <c r="A5696">
        <v>5695</v>
      </c>
      <c r="B5696" t="s">
        <v>6153</v>
      </c>
      <c r="C5696">
        <v>28</v>
      </c>
      <c r="D5696" t="s">
        <v>16213</v>
      </c>
      <c r="E5696" t="s">
        <v>14</v>
      </c>
      <c r="F5696" t="s">
        <v>34</v>
      </c>
      <c r="G5696" t="s">
        <v>62</v>
      </c>
      <c r="H5696" t="s">
        <v>23</v>
      </c>
      <c r="I5696" t="s">
        <v>63</v>
      </c>
      <c r="J5696" t="s">
        <v>16214</v>
      </c>
      <c r="K5696" t="s">
        <v>28</v>
      </c>
    </row>
    <row r="5697" spans="1:11" x14ac:dyDescent="0.35">
      <c r="A5697">
        <v>5696</v>
      </c>
      <c r="B5697" t="s">
        <v>16215</v>
      </c>
      <c r="C5697">
        <v>23</v>
      </c>
      <c r="D5697" t="s">
        <v>16216</v>
      </c>
      <c r="E5697" t="s">
        <v>79</v>
      </c>
      <c r="F5697" t="s">
        <v>14</v>
      </c>
      <c r="G5697" t="s">
        <v>62</v>
      </c>
      <c r="H5697" t="s">
        <v>23</v>
      </c>
      <c r="I5697" t="s">
        <v>35</v>
      </c>
      <c r="J5697">
        <f>1-429-579-7085</f>
        <v>-8092</v>
      </c>
      <c r="K5697" t="s">
        <v>28</v>
      </c>
    </row>
    <row r="5698" spans="1:11" x14ac:dyDescent="0.35">
      <c r="A5698">
        <v>5697</v>
      </c>
      <c r="B5698" t="s">
        <v>16217</v>
      </c>
      <c r="C5698">
        <v>20</v>
      </c>
      <c r="D5698" t="s">
        <v>16218</v>
      </c>
      <c r="E5698" t="s">
        <v>25</v>
      </c>
      <c r="F5698" t="s">
        <v>201</v>
      </c>
      <c r="G5698" t="s">
        <v>33</v>
      </c>
      <c r="H5698" t="s">
        <v>34</v>
      </c>
      <c r="I5698" t="s">
        <v>63</v>
      </c>
      <c r="J5698" t="s">
        <v>16219</v>
      </c>
      <c r="K5698" t="s">
        <v>28</v>
      </c>
    </row>
    <row r="5699" spans="1:11" x14ac:dyDescent="0.35">
      <c r="A5699">
        <v>5698</v>
      </c>
      <c r="B5699" t="s">
        <v>16220</v>
      </c>
      <c r="C5699">
        <v>27</v>
      </c>
      <c r="D5699" t="s">
        <v>16221</v>
      </c>
      <c r="E5699" t="s">
        <v>31</v>
      </c>
      <c r="F5699" t="s">
        <v>79</v>
      </c>
      <c r="G5699" t="s">
        <v>47</v>
      </c>
      <c r="H5699" t="s">
        <v>31</v>
      </c>
      <c r="I5699" t="s">
        <v>17</v>
      </c>
      <c r="J5699" t="s">
        <v>16222</v>
      </c>
      <c r="K5699" t="s">
        <v>44</v>
      </c>
    </row>
    <row r="5700" spans="1:11" x14ac:dyDescent="0.35">
      <c r="A5700">
        <v>5699</v>
      </c>
      <c r="B5700" t="s">
        <v>16223</v>
      </c>
      <c r="C5700">
        <v>22</v>
      </c>
      <c r="D5700" t="s">
        <v>16224</v>
      </c>
      <c r="E5700" t="s">
        <v>25</v>
      </c>
      <c r="F5700" t="s">
        <v>14</v>
      </c>
      <c r="G5700" t="s">
        <v>41</v>
      </c>
      <c r="H5700" t="s">
        <v>42</v>
      </c>
      <c r="I5700" t="s">
        <v>88</v>
      </c>
      <c r="J5700" t="s">
        <v>16225</v>
      </c>
      <c r="K5700" t="s">
        <v>44</v>
      </c>
    </row>
    <row r="5701" spans="1:11" x14ac:dyDescent="0.35">
      <c r="A5701">
        <v>5700</v>
      </c>
      <c r="B5701" t="s">
        <v>16226</v>
      </c>
      <c r="C5701">
        <v>21</v>
      </c>
      <c r="D5701" t="s">
        <v>16227</v>
      </c>
      <c r="E5701" t="s">
        <v>57</v>
      </c>
      <c r="F5701" t="s">
        <v>13</v>
      </c>
      <c r="G5701" t="s">
        <v>80</v>
      </c>
      <c r="H5701" t="s">
        <v>32</v>
      </c>
      <c r="I5701" t="s">
        <v>88</v>
      </c>
      <c r="J5701" t="s">
        <v>16228</v>
      </c>
      <c r="K5701" t="s">
        <v>28</v>
      </c>
    </row>
    <row r="5702" spans="1:11" x14ac:dyDescent="0.35">
      <c r="A5702">
        <v>5701</v>
      </c>
      <c r="B5702" t="s">
        <v>16229</v>
      </c>
      <c r="C5702">
        <v>20</v>
      </c>
      <c r="D5702" t="s">
        <v>16230</v>
      </c>
      <c r="E5702" t="s">
        <v>16</v>
      </c>
      <c r="F5702" t="s">
        <v>133</v>
      </c>
      <c r="G5702" t="s">
        <v>52</v>
      </c>
      <c r="H5702" t="s">
        <v>13</v>
      </c>
      <c r="I5702" t="s">
        <v>58</v>
      </c>
      <c r="J5702" t="s">
        <v>16231</v>
      </c>
      <c r="K5702" t="s">
        <v>44</v>
      </c>
    </row>
    <row r="5703" spans="1:11" x14ac:dyDescent="0.35">
      <c r="A5703">
        <v>5702</v>
      </c>
      <c r="B5703" t="s">
        <v>16232</v>
      </c>
      <c r="C5703">
        <v>21</v>
      </c>
      <c r="D5703" t="s">
        <v>16233</v>
      </c>
      <c r="E5703" t="s">
        <v>25</v>
      </c>
      <c r="F5703" t="s">
        <v>79</v>
      </c>
      <c r="G5703" t="s">
        <v>52</v>
      </c>
      <c r="H5703" t="s">
        <v>13</v>
      </c>
      <c r="I5703" t="s">
        <v>153</v>
      </c>
      <c r="J5703" t="s">
        <v>16234</v>
      </c>
      <c r="K5703" t="s">
        <v>19</v>
      </c>
    </row>
    <row r="5704" spans="1:11" x14ac:dyDescent="0.35">
      <c r="A5704">
        <v>5703</v>
      </c>
      <c r="B5704" t="s">
        <v>16235</v>
      </c>
      <c r="C5704">
        <v>24</v>
      </c>
      <c r="D5704" t="s">
        <v>16236</v>
      </c>
      <c r="E5704" t="s">
        <v>79</v>
      </c>
      <c r="F5704" t="s">
        <v>67</v>
      </c>
      <c r="G5704" t="s">
        <v>87</v>
      </c>
      <c r="H5704" t="s">
        <v>79</v>
      </c>
      <c r="I5704" t="s">
        <v>58</v>
      </c>
      <c r="J5704" t="s">
        <v>16237</v>
      </c>
      <c r="K5704" t="s">
        <v>37</v>
      </c>
    </row>
    <row r="5705" spans="1:11" x14ac:dyDescent="0.35">
      <c r="A5705">
        <v>5704</v>
      </c>
      <c r="B5705" t="s">
        <v>16238</v>
      </c>
      <c r="C5705">
        <v>26</v>
      </c>
      <c r="D5705" t="s">
        <v>16239</v>
      </c>
      <c r="E5705" t="s">
        <v>149</v>
      </c>
      <c r="F5705" t="s">
        <v>16</v>
      </c>
      <c r="G5705" t="s">
        <v>120</v>
      </c>
      <c r="H5705" t="s">
        <v>57</v>
      </c>
      <c r="I5705" t="s">
        <v>146</v>
      </c>
      <c r="J5705" t="s">
        <v>16240</v>
      </c>
      <c r="K5705" t="s">
        <v>44</v>
      </c>
    </row>
    <row r="5706" spans="1:11" x14ac:dyDescent="0.35">
      <c r="A5706">
        <v>5705</v>
      </c>
      <c r="B5706" t="s">
        <v>16241</v>
      </c>
      <c r="C5706">
        <v>29</v>
      </c>
      <c r="D5706" t="s">
        <v>16242</v>
      </c>
      <c r="E5706" t="s">
        <v>34</v>
      </c>
      <c r="F5706" t="s">
        <v>169</v>
      </c>
      <c r="G5706" t="s">
        <v>87</v>
      </c>
      <c r="H5706" t="s">
        <v>79</v>
      </c>
      <c r="I5706" t="s">
        <v>153</v>
      </c>
      <c r="J5706" t="s">
        <v>16243</v>
      </c>
      <c r="K5706" t="s">
        <v>28</v>
      </c>
    </row>
    <row r="5707" spans="1:11" x14ac:dyDescent="0.35">
      <c r="A5707">
        <v>5706</v>
      </c>
      <c r="B5707" t="s">
        <v>16244</v>
      </c>
      <c r="C5707">
        <v>30</v>
      </c>
      <c r="D5707" t="s">
        <v>16245</v>
      </c>
      <c r="E5707" t="s">
        <v>133</v>
      </c>
      <c r="F5707" t="s">
        <v>169</v>
      </c>
      <c r="G5707" t="s">
        <v>15</v>
      </c>
      <c r="H5707" t="s">
        <v>16</v>
      </c>
      <c r="I5707" t="s">
        <v>170</v>
      </c>
      <c r="J5707" t="s">
        <v>16246</v>
      </c>
      <c r="K5707" t="s">
        <v>37</v>
      </c>
    </row>
    <row r="5708" spans="1:11" x14ac:dyDescent="0.35">
      <c r="A5708">
        <v>5707</v>
      </c>
      <c r="B5708" t="s">
        <v>16247</v>
      </c>
      <c r="C5708">
        <v>23</v>
      </c>
      <c r="D5708" t="s">
        <v>16248</v>
      </c>
      <c r="E5708" t="s">
        <v>201</v>
      </c>
      <c r="F5708" t="s">
        <v>57</v>
      </c>
      <c r="G5708" t="s">
        <v>33</v>
      </c>
      <c r="H5708" t="s">
        <v>34</v>
      </c>
      <c r="I5708" t="s">
        <v>68</v>
      </c>
      <c r="J5708" t="s">
        <v>16249</v>
      </c>
      <c r="K5708" t="s">
        <v>28</v>
      </c>
    </row>
    <row r="5709" spans="1:11" x14ac:dyDescent="0.35">
      <c r="A5709">
        <v>5708</v>
      </c>
      <c r="B5709" t="s">
        <v>16250</v>
      </c>
      <c r="C5709">
        <v>28</v>
      </c>
      <c r="D5709" t="s">
        <v>16251</v>
      </c>
      <c r="E5709" t="s">
        <v>40</v>
      </c>
      <c r="F5709" t="s">
        <v>13</v>
      </c>
      <c r="G5709" t="s">
        <v>87</v>
      </c>
      <c r="H5709" t="s">
        <v>79</v>
      </c>
      <c r="I5709" t="s">
        <v>91</v>
      </c>
      <c r="J5709" t="s">
        <v>16252</v>
      </c>
      <c r="K5709" t="s">
        <v>76</v>
      </c>
    </row>
    <row r="5710" spans="1:11" x14ac:dyDescent="0.35">
      <c r="A5710">
        <v>5709</v>
      </c>
      <c r="B5710" t="s">
        <v>16253</v>
      </c>
      <c r="C5710">
        <v>21</v>
      </c>
      <c r="D5710" t="s">
        <v>16254</v>
      </c>
      <c r="E5710" t="s">
        <v>169</v>
      </c>
      <c r="F5710" t="s">
        <v>40</v>
      </c>
      <c r="G5710" t="s">
        <v>41</v>
      </c>
      <c r="H5710" t="s">
        <v>42</v>
      </c>
      <c r="I5710" t="s">
        <v>102</v>
      </c>
      <c r="J5710" t="s">
        <v>16255</v>
      </c>
      <c r="K5710" t="s">
        <v>44</v>
      </c>
    </row>
    <row r="5711" spans="1:11" x14ac:dyDescent="0.35">
      <c r="A5711">
        <v>5710</v>
      </c>
      <c r="B5711" t="s">
        <v>8957</v>
      </c>
      <c r="C5711">
        <v>23</v>
      </c>
      <c r="D5711" t="s">
        <v>16256</v>
      </c>
      <c r="E5711" t="s">
        <v>14</v>
      </c>
      <c r="F5711" t="s">
        <v>169</v>
      </c>
      <c r="G5711" t="s">
        <v>24</v>
      </c>
      <c r="H5711" t="s">
        <v>25</v>
      </c>
      <c r="I5711" t="s">
        <v>58</v>
      </c>
      <c r="J5711" t="s">
        <v>16257</v>
      </c>
      <c r="K5711" t="s">
        <v>37</v>
      </c>
    </row>
    <row r="5712" spans="1:11" x14ac:dyDescent="0.35">
      <c r="A5712">
        <v>5711</v>
      </c>
      <c r="B5712" t="s">
        <v>16258</v>
      </c>
      <c r="C5712">
        <v>28</v>
      </c>
      <c r="D5712" t="s">
        <v>16259</v>
      </c>
      <c r="E5712" t="s">
        <v>79</v>
      </c>
      <c r="F5712" t="s">
        <v>16</v>
      </c>
      <c r="G5712" t="s">
        <v>80</v>
      </c>
      <c r="H5712" t="s">
        <v>32</v>
      </c>
      <c r="I5712" t="s">
        <v>91</v>
      </c>
      <c r="J5712" t="s">
        <v>16260</v>
      </c>
      <c r="K5712" t="s">
        <v>28</v>
      </c>
    </row>
    <row r="5713" spans="1:11" x14ac:dyDescent="0.35">
      <c r="A5713">
        <v>5712</v>
      </c>
      <c r="B5713" t="s">
        <v>16261</v>
      </c>
      <c r="C5713">
        <v>21</v>
      </c>
      <c r="D5713" t="s">
        <v>16262</v>
      </c>
      <c r="E5713" t="s">
        <v>32</v>
      </c>
      <c r="F5713" t="s">
        <v>22</v>
      </c>
      <c r="G5713" t="s">
        <v>62</v>
      </c>
      <c r="H5713" t="s">
        <v>23</v>
      </c>
      <c r="I5713" t="s">
        <v>91</v>
      </c>
      <c r="J5713" t="s">
        <v>16263</v>
      </c>
      <c r="K5713" t="s">
        <v>28</v>
      </c>
    </row>
    <row r="5714" spans="1:11" x14ac:dyDescent="0.35">
      <c r="A5714">
        <v>5713</v>
      </c>
      <c r="B5714" t="s">
        <v>16264</v>
      </c>
      <c r="C5714">
        <v>28</v>
      </c>
      <c r="D5714" t="s">
        <v>16265</v>
      </c>
      <c r="E5714" t="s">
        <v>34</v>
      </c>
      <c r="F5714" t="s">
        <v>23</v>
      </c>
      <c r="G5714" t="s">
        <v>33</v>
      </c>
      <c r="H5714" t="s">
        <v>34</v>
      </c>
      <c r="I5714" t="s">
        <v>35</v>
      </c>
      <c r="J5714" t="s">
        <v>16266</v>
      </c>
      <c r="K5714" t="s">
        <v>28</v>
      </c>
    </row>
    <row r="5715" spans="1:11" x14ac:dyDescent="0.35">
      <c r="A5715">
        <v>5714</v>
      </c>
      <c r="B5715" t="s">
        <v>16267</v>
      </c>
      <c r="C5715">
        <v>29</v>
      </c>
      <c r="D5715" t="s">
        <v>16268</v>
      </c>
      <c r="E5715" t="s">
        <v>169</v>
      </c>
      <c r="F5715" t="s">
        <v>169</v>
      </c>
      <c r="G5715" t="s">
        <v>80</v>
      </c>
      <c r="H5715" t="s">
        <v>32</v>
      </c>
      <c r="I5715" t="s">
        <v>58</v>
      </c>
      <c r="J5715" t="s">
        <v>16269</v>
      </c>
      <c r="K5715" t="s">
        <v>44</v>
      </c>
    </row>
    <row r="5716" spans="1:11" x14ac:dyDescent="0.35">
      <c r="A5716">
        <v>5715</v>
      </c>
      <c r="B5716" t="s">
        <v>16270</v>
      </c>
      <c r="C5716">
        <v>28</v>
      </c>
      <c r="D5716" t="s">
        <v>16271</v>
      </c>
      <c r="E5716" t="s">
        <v>169</v>
      </c>
      <c r="F5716" t="s">
        <v>14</v>
      </c>
      <c r="G5716" t="s">
        <v>41</v>
      </c>
      <c r="H5716" t="s">
        <v>42</v>
      </c>
      <c r="I5716" t="s">
        <v>35</v>
      </c>
      <c r="J5716">
        <v>7852244831</v>
      </c>
      <c r="K5716" t="s">
        <v>44</v>
      </c>
    </row>
    <row r="5717" spans="1:11" x14ac:dyDescent="0.35">
      <c r="A5717">
        <v>5716</v>
      </c>
      <c r="B5717" t="s">
        <v>16272</v>
      </c>
      <c r="C5717">
        <v>30</v>
      </c>
      <c r="D5717" t="s">
        <v>16273</v>
      </c>
      <c r="E5717" t="s">
        <v>133</v>
      </c>
      <c r="F5717" t="s">
        <v>57</v>
      </c>
      <c r="G5717" t="s">
        <v>62</v>
      </c>
      <c r="H5717" t="s">
        <v>23</v>
      </c>
      <c r="I5717" t="s">
        <v>170</v>
      </c>
      <c r="J5717" t="s">
        <v>16274</v>
      </c>
      <c r="K5717" t="s">
        <v>28</v>
      </c>
    </row>
    <row r="5718" spans="1:11" x14ac:dyDescent="0.35">
      <c r="A5718">
        <v>5717</v>
      </c>
      <c r="B5718" t="s">
        <v>16275</v>
      </c>
      <c r="C5718">
        <v>28</v>
      </c>
      <c r="D5718" t="s">
        <v>16276</v>
      </c>
      <c r="E5718" t="s">
        <v>57</v>
      </c>
      <c r="F5718" t="s">
        <v>40</v>
      </c>
      <c r="G5718" t="s">
        <v>52</v>
      </c>
      <c r="H5718" t="s">
        <v>13</v>
      </c>
      <c r="I5718" t="s">
        <v>153</v>
      </c>
      <c r="J5718">
        <f>1-128-210-8329</f>
        <v>-8666</v>
      </c>
      <c r="K5718" t="s">
        <v>44</v>
      </c>
    </row>
    <row r="5719" spans="1:11" x14ac:dyDescent="0.35">
      <c r="A5719">
        <v>5718</v>
      </c>
      <c r="B5719" t="s">
        <v>3783</v>
      </c>
      <c r="C5719">
        <v>25</v>
      </c>
      <c r="D5719" t="s">
        <v>16277</v>
      </c>
      <c r="E5719" t="s">
        <v>149</v>
      </c>
      <c r="F5719" t="s">
        <v>16</v>
      </c>
      <c r="G5719" t="s">
        <v>15</v>
      </c>
      <c r="H5719" t="s">
        <v>16</v>
      </c>
      <c r="I5719" t="s">
        <v>58</v>
      </c>
      <c r="J5719" t="s">
        <v>16278</v>
      </c>
      <c r="K5719" t="s">
        <v>28</v>
      </c>
    </row>
    <row r="5720" spans="1:11" x14ac:dyDescent="0.35">
      <c r="A5720">
        <v>5719</v>
      </c>
      <c r="B5720" t="s">
        <v>16279</v>
      </c>
      <c r="C5720">
        <v>30</v>
      </c>
      <c r="D5720" t="s">
        <v>16280</v>
      </c>
      <c r="E5720" t="s">
        <v>42</v>
      </c>
      <c r="F5720" t="s">
        <v>57</v>
      </c>
      <c r="G5720" t="s">
        <v>87</v>
      </c>
      <c r="H5720" t="s">
        <v>79</v>
      </c>
      <c r="I5720" t="s">
        <v>63</v>
      </c>
      <c r="J5720" t="s">
        <v>16281</v>
      </c>
      <c r="K5720" t="s">
        <v>19</v>
      </c>
    </row>
    <row r="5721" spans="1:11" x14ac:dyDescent="0.35">
      <c r="A5721">
        <v>5720</v>
      </c>
      <c r="B5721" t="s">
        <v>16282</v>
      </c>
      <c r="C5721">
        <v>25</v>
      </c>
      <c r="D5721" t="s">
        <v>16283</v>
      </c>
      <c r="E5721" t="s">
        <v>40</v>
      </c>
      <c r="F5721" t="s">
        <v>25</v>
      </c>
      <c r="G5721" t="s">
        <v>62</v>
      </c>
      <c r="H5721" t="s">
        <v>23</v>
      </c>
      <c r="I5721" t="s">
        <v>26</v>
      </c>
      <c r="J5721" t="s">
        <v>16284</v>
      </c>
      <c r="K5721" t="s">
        <v>76</v>
      </c>
    </row>
    <row r="5722" spans="1:11" x14ac:dyDescent="0.35">
      <c r="A5722">
        <v>5721</v>
      </c>
      <c r="B5722" t="s">
        <v>16285</v>
      </c>
      <c r="C5722">
        <v>30</v>
      </c>
      <c r="D5722" t="s">
        <v>16286</v>
      </c>
      <c r="E5722" t="s">
        <v>79</v>
      </c>
      <c r="F5722" t="s">
        <v>169</v>
      </c>
      <c r="G5722" t="s">
        <v>62</v>
      </c>
      <c r="H5722" t="s">
        <v>23</v>
      </c>
      <c r="I5722" t="s">
        <v>26</v>
      </c>
      <c r="J5722" t="s">
        <v>16287</v>
      </c>
      <c r="K5722" t="s">
        <v>76</v>
      </c>
    </row>
    <row r="5723" spans="1:11" x14ac:dyDescent="0.35">
      <c r="A5723">
        <v>5722</v>
      </c>
      <c r="B5723" t="s">
        <v>16288</v>
      </c>
      <c r="C5723">
        <v>23</v>
      </c>
      <c r="D5723" t="s">
        <v>16289</v>
      </c>
      <c r="E5723" t="s">
        <v>32</v>
      </c>
      <c r="F5723" t="s">
        <v>57</v>
      </c>
      <c r="G5723" t="s">
        <v>80</v>
      </c>
      <c r="H5723" t="s">
        <v>32</v>
      </c>
      <c r="I5723" t="s">
        <v>17</v>
      </c>
      <c r="J5723" t="s">
        <v>16290</v>
      </c>
      <c r="K5723" t="s">
        <v>44</v>
      </c>
    </row>
    <row r="5724" spans="1:11" x14ac:dyDescent="0.35">
      <c r="A5724">
        <v>5723</v>
      </c>
      <c r="B5724" t="s">
        <v>16291</v>
      </c>
      <c r="C5724">
        <v>23</v>
      </c>
      <c r="D5724" t="s">
        <v>16292</v>
      </c>
      <c r="E5724" t="s">
        <v>16</v>
      </c>
      <c r="F5724" t="s">
        <v>25</v>
      </c>
      <c r="G5724" t="s">
        <v>80</v>
      </c>
      <c r="H5724" t="s">
        <v>32</v>
      </c>
      <c r="I5724" t="s">
        <v>48</v>
      </c>
      <c r="J5724" t="s">
        <v>16293</v>
      </c>
      <c r="K5724" t="s">
        <v>28</v>
      </c>
    </row>
    <row r="5725" spans="1:11" x14ac:dyDescent="0.35">
      <c r="A5725">
        <v>5724</v>
      </c>
      <c r="B5725" t="s">
        <v>16294</v>
      </c>
      <c r="C5725">
        <v>28</v>
      </c>
      <c r="D5725" t="s">
        <v>16295</v>
      </c>
      <c r="E5725" t="s">
        <v>133</v>
      </c>
      <c r="F5725" t="s">
        <v>40</v>
      </c>
      <c r="G5725" t="s">
        <v>33</v>
      </c>
      <c r="H5725" t="s">
        <v>34</v>
      </c>
      <c r="I5725" t="s">
        <v>146</v>
      </c>
      <c r="J5725" t="s">
        <v>16296</v>
      </c>
      <c r="K5725" t="s">
        <v>37</v>
      </c>
    </row>
    <row r="5726" spans="1:11" x14ac:dyDescent="0.35">
      <c r="A5726">
        <v>5725</v>
      </c>
      <c r="B5726" t="s">
        <v>16297</v>
      </c>
      <c r="C5726">
        <v>24</v>
      </c>
      <c r="D5726" t="s">
        <v>16298</v>
      </c>
      <c r="E5726" t="s">
        <v>42</v>
      </c>
      <c r="F5726" t="s">
        <v>32</v>
      </c>
      <c r="G5726" t="s">
        <v>41</v>
      </c>
      <c r="H5726" t="s">
        <v>42</v>
      </c>
      <c r="I5726" t="s">
        <v>17</v>
      </c>
      <c r="J5726" t="s">
        <v>16299</v>
      </c>
      <c r="K5726" t="s">
        <v>19</v>
      </c>
    </row>
    <row r="5727" spans="1:11" x14ac:dyDescent="0.35">
      <c r="A5727">
        <v>5726</v>
      </c>
      <c r="B5727" t="s">
        <v>16300</v>
      </c>
      <c r="C5727">
        <v>27</v>
      </c>
      <c r="D5727" t="s">
        <v>16301</v>
      </c>
      <c r="E5727" t="s">
        <v>169</v>
      </c>
      <c r="F5727" t="s">
        <v>16</v>
      </c>
      <c r="G5727" t="s">
        <v>47</v>
      </c>
      <c r="H5727" t="s">
        <v>31</v>
      </c>
      <c r="I5727" t="s">
        <v>102</v>
      </c>
      <c r="J5727" t="s">
        <v>16302</v>
      </c>
      <c r="K5727" t="s">
        <v>28</v>
      </c>
    </row>
    <row r="5728" spans="1:11" x14ac:dyDescent="0.35">
      <c r="A5728">
        <v>5727</v>
      </c>
      <c r="B5728" t="s">
        <v>16303</v>
      </c>
      <c r="C5728">
        <v>21</v>
      </c>
      <c r="D5728" t="s">
        <v>16304</v>
      </c>
      <c r="E5728" t="s">
        <v>79</v>
      </c>
      <c r="F5728" t="s">
        <v>101</v>
      </c>
      <c r="G5728" t="s">
        <v>24</v>
      </c>
      <c r="H5728" t="s">
        <v>25</v>
      </c>
      <c r="I5728" t="s">
        <v>68</v>
      </c>
      <c r="J5728" t="s">
        <v>16305</v>
      </c>
      <c r="K5728" t="s">
        <v>19</v>
      </c>
    </row>
    <row r="5729" spans="1:11" x14ac:dyDescent="0.35">
      <c r="A5729">
        <v>5728</v>
      </c>
      <c r="B5729" t="s">
        <v>16306</v>
      </c>
      <c r="C5729">
        <v>21</v>
      </c>
      <c r="D5729" t="s">
        <v>16307</v>
      </c>
      <c r="E5729" t="s">
        <v>13</v>
      </c>
      <c r="F5729" t="s">
        <v>31</v>
      </c>
      <c r="G5729" t="s">
        <v>62</v>
      </c>
      <c r="H5729" t="s">
        <v>23</v>
      </c>
      <c r="I5729" t="s">
        <v>102</v>
      </c>
      <c r="J5729" t="s">
        <v>16308</v>
      </c>
      <c r="K5729" t="s">
        <v>28</v>
      </c>
    </row>
    <row r="5730" spans="1:11" x14ac:dyDescent="0.35">
      <c r="A5730">
        <v>5729</v>
      </c>
      <c r="B5730" t="s">
        <v>16309</v>
      </c>
      <c r="C5730">
        <v>27</v>
      </c>
      <c r="D5730" t="s">
        <v>16310</v>
      </c>
      <c r="E5730" t="s">
        <v>79</v>
      </c>
      <c r="F5730" t="s">
        <v>177</v>
      </c>
      <c r="G5730" t="s">
        <v>24</v>
      </c>
      <c r="H5730" t="s">
        <v>25</v>
      </c>
      <c r="I5730" t="s">
        <v>153</v>
      </c>
      <c r="J5730" t="s">
        <v>16311</v>
      </c>
      <c r="K5730" t="s">
        <v>37</v>
      </c>
    </row>
    <row r="5731" spans="1:11" x14ac:dyDescent="0.35">
      <c r="A5731">
        <v>5730</v>
      </c>
      <c r="B5731" t="s">
        <v>16312</v>
      </c>
      <c r="C5731">
        <v>25</v>
      </c>
      <c r="D5731" t="s">
        <v>16313</v>
      </c>
      <c r="E5731" t="s">
        <v>177</v>
      </c>
      <c r="F5731" t="s">
        <v>13</v>
      </c>
      <c r="G5731" t="s">
        <v>41</v>
      </c>
      <c r="H5731" t="s">
        <v>42</v>
      </c>
      <c r="I5731" t="s">
        <v>170</v>
      </c>
      <c r="J5731" t="s">
        <v>16314</v>
      </c>
      <c r="K5731" t="s">
        <v>28</v>
      </c>
    </row>
    <row r="5732" spans="1:11" x14ac:dyDescent="0.35">
      <c r="A5732">
        <v>5731</v>
      </c>
      <c r="B5732" t="s">
        <v>16315</v>
      </c>
      <c r="C5732">
        <v>23</v>
      </c>
      <c r="D5732" t="s">
        <v>16316</v>
      </c>
      <c r="E5732" t="s">
        <v>25</v>
      </c>
      <c r="F5732" t="s">
        <v>133</v>
      </c>
      <c r="G5732" t="s">
        <v>120</v>
      </c>
      <c r="H5732" t="s">
        <v>57</v>
      </c>
      <c r="I5732" t="s">
        <v>53</v>
      </c>
      <c r="J5732" t="s">
        <v>16317</v>
      </c>
      <c r="K5732" t="s">
        <v>19</v>
      </c>
    </row>
    <row r="5733" spans="1:11" x14ac:dyDescent="0.35">
      <c r="A5733">
        <v>5732</v>
      </c>
      <c r="B5733" t="s">
        <v>16318</v>
      </c>
      <c r="C5733">
        <v>23</v>
      </c>
      <c r="D5733" t="s">
        <v>16319</v>
      </c>
      <c r="E5733" t="s">
        <v>22</v>
      </c>
      <c r="F5733" t="s">
        <v>23</v>
      </c>
      <c r="G5733" t="s">
        <v>52</v>
      </c>
      <c r="H5733" t="s">
        <v>13</v>
      </c>
      <c r="I5733" t="s">
        <v>170</v>
      </c>
      <c r="J5733" t="s">
        <v>16320</v>
      </c>
      <c r="K5733" t="s">
        <v>76</v>
      </c>
    </row>
    <row r="5734" spans="1:11" x14ac:dyDescent="0.35">
      <c r="A5734">
        <v>5733</v>
      </c>
      <c r="B5734" t="s">
        <v>16321</v>
      </c>
      <c r="C5734">
        <v>29</v>
      </c>
      <c r="D5734" t="s">
        <v>16322</v>
      </c>
      <c r="E5734" t="s">
        <v>34</v>
      </c>
      <c r="F5734" t="s">
        <v>16</v>
      </c>
      <c r="G5734" t="s">
        <v>52</v>
      </c>
      <c r="H5734" t="s">
        <v>13</v>
      </c>
      <c r="I5734" t="s">
        <v>58</v>
      </c>
      <c r="J5734" t="s">
        <v>16323</v>
      </c>
      <c r="K5734" t="s">
        <v>28</v>
      </c>
    </row>
    <row r="5735" spans="1:11" x14ac:dyDescent="0.35">
      <c r="A5735">
        <v>5734</v>
      </c>
      <c r="B5735" t="s">
        <v>16324</v>
      </c>
      <c r="C5735">
        <v>23</v>
      </c>
      <c r="D5735" t="s">
        <v>16325</v>
      </c>
      <c r="E5735" t="s">
        <v>34</v>
      </c>
      <c r="F5735" t="s">
        <v>31</v>
      </c>
      <c r="G5735" t="s">
        <v>15</v>
      </c>
      <c r="H5735" t="s">
        <v>16</v>
      </c>
      <c r="I5735" t="s">
        <v>17</v>
      </c>
      <c r="J5735" t="s">
        <v>16326</v>
      </c>
      <c r="K5735" t="s">
        <v>76</v>
      </c>
    </row>
    <row r="5736" spans="1:11" x14ac:dyDescent="0.35">
      <c r="A5736">
        <v>5735</v>
      </c>
      <c r="B5736" t="s">
        <v>16327</v>
      </c>
      <c r="C5736">
        <v>26</v>
      </c>
      <c r="D5736" t="s">
        <v>16328</v>
      </c>
      <c r="E5736" t="s">
        <v>14</v>
      </c>
      <c r="F5736" t="s">
        <v>23</v>
      </c>
      <c r="G5736" t="s">
        <v>120</v>
      </c>
      <c r="H5736" t="s">
        <v>57</v>
      </c>
      <c r="I5736" t="s">
        <v>170</v>
      </c>
      <c r="J5736" t="s">
        <v>16329</v>
      </c>
      <c r="K5736" t="s">
        <v>76</v>
      </c>
    </row>
    <row r="5737" spans="1:11" x14ac:dyDescent="0.35">
      <c r="A5737">
        <v>5736</v>
      </c>
      <c r="B5737" t="s">
        <v>16330</v>
      </c>
      <c r="C5737">
        <v>24</v>
      </c>
      <c r="D5737" t="s">
        <v>16331</v>
      </c>
      <c r="E5737" t="s">
        <v>42</v>
      </c>
      <c r="F5737" t="s">
        <v>133</v>
      </c>
      <c r="G5737" t="s">
        <v>52</v>
      </c>
      <c r="H5737" t="s">
        <v>13</v>
      </c>
      <c r="I5737" t="s">
        <v>91</v>
      </c>
      <c r="J5737" t="s">
        <v>16332</v>
      </c>
      <c r="K5737" t="s">
        <v>19</v>
      </c>
    </row>
    <row r="5738" spans="1:11" x14ac:dyDescent="0.35">
      <c r="A5738">
        <v>5737</v>
      </c>
      <c r="B5738" t="s">
        <v>16333</v>
      </c>
      <c r="C5738">
        <v>20</v>
      </c>
      <c r="D5738" t="s">
        <v>16334</v>
      </c>
      <c r="E5738" t="s">
        <v>40</v>
      </c>
      <c r="F5738" t="s">
        <v>79</v>
      </c>
      <c r="G5738" t="s">
        <v>47</v>
      </c>
      <c r="H5738" t="s">
        <v>31</v>
      </c>
      <c r="I5738" t="s">
        <v>26</v>
      </c>
      <c r="J5738" t="s">
        <v>16335</v>
      </c>
      <c r="K5738" t="s">
        <v>37</v>
      </c>
    </row>
    <row r="5739" spans="1:11" x14ac:dyDescent="0.35">
      <c r="A5739">
        <v>5738</v>
      </c>
      <c r="B5739" t="s">
        <v>16336</v>
      </c>
      <c r="C5739">
        <v>30</v>
      </c>
      <c r="D5739" t="s">
        <v>16337</v>
      </c>
      <c r="E5739" t="s">
        <v>23</v>
      </c>
      <c r="F5739" t="s">
        <v>31</v>
      </c>
      <c r="G5739" t="s">
        <v>62</v>
      </c>
      <c r="H5739" t="s">
        <v>23</v>
      </c>
      <c r="I5739" t="s">
        <v>170</v>
      </c>
      <c r="J5739" t="s">
        <v>16338</v>
      </c>
      <c r="K5739" t="s">
        <v>19</v>
      </c>
    </row>
    <row r="5740" spans="1:11" x14ac:dyDescent="0.35">
      <c r="A5740">
        <v>5739</v>
      </c>
      <c r="B5740" t="s">
        <v>16339</v>
      </c>
      <c r="C5740">
        <v>21</v>
      </c>
      <c r="D5740" t="s">
        <v>16340</v>
      </c>
      <c r="E5740" t="s">
        <v>32</v>
      </c>
      <c r="F5740" t="s">
        <v>133</v>
      </c>
      <c r="G5740" t="s">
        <v>24</v>
      </c>
      <c r="H5740" t="s">
        <v>25</v>
      </c>
      <c r="I5740" t="s">
        <v>153</v>
      </c>
      <c r="J5740" t="s">
        <v>16341</v>
      </c>
      <c r="K5740" t="s">
        <v>76</v>
      </c>
    </row>
    <row r="5741" spans="1:11" x14ac:dyDescent="0.35">
      <c r="A5741">
        <v>5740</v>
      </c>
      <c r="B5741" t="s">
        <v>16342</v>
      </c>
      <c r="C5741">
        <v>26</v>
      </c>
      <c r="D5741" t="s">
        <v>16343</v>
      </c>
      <c r="E5741" t="s">
        <v>14</v>
      </c>
      <c r="F5741" t="s">
        <v>149</v>
      </c>
      <c r="G5741" t="s">
        <v>120</v>
      </c>
      <c r="H5741" t="s">
        <v>57</v>
      </c>
      <c r="I5741" t="s">
        <v>48</v>
      </c>
      <c r="J5741" t="s">
        <v>16344</v>
      </c>
      <c r="K5741" t="s">
        <v>37</v>
      </c>
    </row>
    <row r="5742" spans="1:11" x14ac:dyDescent="0.35">
      <c r="A5742">
        <v>5741</v>
      </c>
      <c r="B5742" t="s">
        <v>16345</v>
      </c>
      <c r="C5742">
        <v>23</v>
      </c>
      <c r="D5742" t="s">
        <v>16346</v>
      </c>
      <c r="E5742" t="s">
        <v>79</v>
      </c>
      <c r="F5742" t="s">
        <v>57</v>
      </c>
      <c r="G5742" t="s">
        <v>33</v>
      </c>
      <c r="H5742" t="s">
        <v>34</v>
      </c>
      <c r="I5742" t="s">
        <v>153</v>
      </c>
      <c r="J5742" t="s">
        <v>16347</v>
      </c>
      <c r="K5742" t="s">
        <v>44</v>
      </c>
    </row>
    <row r="5743" spans="1:11" x14ac:dyDescent="0.35">
      <c r="A5743">
        <v>5742</v>
      </c>
      <c r="B5743" t="s">
        <v>16348</v>
      </c>
      <c r="C5743">
        <v>20</v>
      </c>
      <c r="D5743" t="s">
        <v>16349</v>
      </c>
      <c r="E5743" t="s">
        <v>23</v>
      </c>
      <c r="F5743" t="s">
        <v>34</v>
      </c>
      <c r="G5743" t="s">
        <v>47</v>
      </c>
      <c r="H5743" t="s">
        <v>31</v>
      </c>
      <c r="I5743" t="s">
        <v>153</v>
      </c>
      <c r="J5743" t="s">
        <v>16350</v>
      </c>
      <c r="K5743" t="s">
        <v>76</v>
      </c>
    </row>
    <row r="5744" spans="1:11" x14ac:dyDescent="0.35">
      <c r="A5744">
        <v>5743</v>
      </c>
      <c r="B5744" t="s">
        <v>16351</v>
      </c>
      <c r="C5744">
        <v>26</v>
      </c>
      <c r="D5744" t="s">
        <v>16352</v>
      </c>
      <c r="E5744" t="s">
        <v>169</v>
      </c>
      <c r="F5744" t="s">
        <v>34</v>
      </c>
      <c r="G5744" t="s">
        <v>52</v>
      </c>
      <c r="H5744" t="s">
        <v>13</v>
      </c>
      <c r="I5744" t="s">
        <v>91</v>
      </c>
      <c r="J5744" t="s">
        <v>16353</v>
      </c>
      <c r="K5744" t="s">
        <v>37</v>
      </c>
    </row>
    <row r="5745" spans="1:11" x14ac:dyDescent="0.35">
      <c r="A5745">
        <v>5744</v>
      </c>
      <c r="B5745" t="s">
        <v>16354</v>
      </c>
      <c r="C5745">
        <v>20</v>
      </c>
      <c r="D5745" t="s">
        <v>16355</v>
      </c>
      <c r="E5745" t="s">
        <v>67</v>
      </c>
      <c r="F5745" t="s">
        <v>40</v>
      </c>
      <c r="G5745" t="s">
        <v>87</v>
      </c>
      <c r="H5745" t="s">
        <v>79</v>
      </c>
      <c r="I5745" t="s">
        <v>68</v>
      </c>
      <c r="J5745" t="s">
        <v>16356</v>
      </c>
      <c r="K5745" t="s">
        <v>44</v>
      </c>
    </row>
    <row r="5746" spans="1:11" x14ac:dyDescent="0.35">
      <c r="A5746">
        <v>5745</v>
      </c>
      <c r="B5746" t="s">
        <v>16357</v>
      </c>
      <c r="C5746">
        <v>20</v>
      </c>
      <c r="D5746" t="s">
        <v>16358</v>
      </c>
      <c r="E5746" t="s">
        <v>16</v>
      </c>
      <c r="F5746" t="s">
        <v>67</v>
      </c>
      <c r="G5746" t="s">
        <v>15</v>
      </c>
      <c r="H5746" t="s">
        <v>16</v>
      </c>
      <c r="I5746" t="s">
        <v>48</v>
      </c>
      <c r="J5746" t="s">
        <v>16359</v>
      </c>
      <c r="K5746" t="s">
        <v>44</v>
      </c>
    </row>
    <row r="5747" spans="1:11" x14ac:dyDescent="0.35">
      <c r="A5747">
        <v>5746</v>
      </c>
      <c r="B5747" t="s">
        <v>16360</v>
      </c>
      <c r="C5747">
        <v>25</v>
      </c>
      <c r="D5747" t="s">
        <v>16361</v>
      </c>
      <c r="E5747" t="s">
        <v>13</v>
      </c>
      <c r="F5747" t="s">
        <v>201</v>
      </c>
      <c r="G5747" t="s">
        <v>24</v>
      </c>
      <c r="H5747" t="s">
        <v>25</v>
      </c>
      <c r="I5747" t="s">
        <v>17</v>
      </c>
      <c r="J5747" t="s">
        <v>16362</v>
      </c>
      <c r="K5747" t="s">
        <v>28</v>
      </c>
    </row>
    <row r="5748" spans="1:11" x14ac:dyDescent="0.35">
      <c r="A5748">
        <v>5747</v>
      </c>
      <c r="B5748" t="s">
        <v>16363</v>
      </c>
      <c r="C5748">
        <v>30</v>
      </c>
      <c r="D5748" t="s">
        <v>16364</v>
      </c>
      <c r="E5748" t="s">
        <v>13</v>
      </c>
      <c r="F5748" t="s">
        <v>42</v>
      </c>
      <c r="G5748" t="s">
        <v>120</v>
      </c>
      <c r="H5748" t="s">
        <v>57</v>
      </c>
      <c r="I5748" t="s">
        <v>153</v>
      </c>
      <c r="J5748" t="s">
        <v>16365</v>
      </c>
      <c r="K5748" t="s">
        <v>37</v>
      </c>
    </row>
    <row r="5749" spans="1:11" x14ac:dyDescent="0.35">
      <c r="A5749">
        <v>5748</v>
      </c>
      <c r="B5749" t="s">
        <v>16366</v>
      </c>
      <c r="C5749">
        <v>20</v>
      </c>
      <c r="D5749" t="s">
        <v>16367</v>
      </c>
      <c r="E5749" t="s">
        <v>40</v>
      </c>
      <c r="F5749" t="s">
        <v>22</v>
      </c>
      <c r="G5749" t="s">
        <v>87</v>
      </c>
      <c r="H5749" t="s">
        <v>79</v>
      </c>
      <c r="I5749" t="s">
        <v>58</v>
      </c>
      <c r="J5749" t="s">
        <v>16368</v>
      </c>
      <c r="K5749" t="s">
        <v>19</v>
      </c>
    </row>
    <row r="5750" spans="1:11" x14ac:dyDescent="0.35">
      <c r="A5750">
        <v>5749</v>
      </c>
      <c r="B5750" t="s">
        <v>16369</v>
      </c>
      <c r="C5750">
        <v>26</v>
      </c>
      <c r="D5750" t="s">
        <v>16370</v>
      </c>
      <c r="E5750" t="s">
        <v>16</v>
      </c>
      <c r="F5750" t="s">
        <v>25</v>
      </c>
      <c r="G5750" t="s">
        <v>47</v>
      </c>
      <c r="H5750" t="s">
        <v>31</v>
      </c>
      <c r="I5750" t="s">
        <v>17</v>
      </c>
      <c r="J5750" t="s">
        <v>16371</v>
      </c>
      <c r="K5750" t="s">
        <v>19</v>
      </c>
    </row>
    <row r="5751" spans="1:11" x14ac:dyDescent="0.35">
      <c r="A5751">
        <v>5750</v>
      </c>
      <c r="B5751" t="s">
        <v>16372</v>
      </c>
      <c r="C5751">
        <v>26</v>
      </c>
      <c r="D5751" t="s">
        <v>16373</v>
      </c>
      <c r="E5751" t="s">
        <v>177</v>
      </c>
      <c r="F5751" t="s">
        <v>169</v>
      </c>
      <c r="G5751" t="s">
        <v>87</v>
      </c>
      <c r="H5751" t="s">
        <v>79</v>
      </c>
      <c r="I5751" t="s">
        <v>91</v>
      </c>
      <c r="J5751" t="s">
        <v>16374</v>
      </c>
      <c r="K5751" t="s">
        <v>37</v>
      </c>
    </row>
    <row r="5752" spans="1:11" x14ac:dyDescent="0.35">
      <c r="A5752">
        <v>5751</v>
      </c>
      <c r="B5752" t="s">
        <v>16375</v>
      </c>
      <c r="C5752">
        <v>30</v>
      </c>
      <c r="D5752" t="s">
        <v>16376</v>
      </c>
      <c r="E5752" t="s">
        <v>34</v>
      </c>
      <c r="F5752" t="s">
        <v>25</v>
      </c>
      <c r="G5752" t="s">
        <v>52</v>
      </c>
      <c r="H5752" t="s">
        <v>13</v>
      </c>
      <c r="I5752" t="s">
        <v>170</v>
      </c>
      <c r="J5752" t="s">
        <v>16377</v>
      </c>
      <c r="K5752" t="s">
        <v>76</v>
      </c>
    </row>
    <row r="5753" spans="1:11" x14ac:dyDescent="0.35">
      <c r="A5753">
        <v>5752</v>
      </c>
      <c r="B5753" t="s">
        <v>16378</v>
      </c>
      <c r="C5753">
        <v>20</v>
      </c>
      <c r="D5753" t="s">
        <v>16379</v>
      </c>
      <c r="E5753" t="s">
        <v>79</v>
      </c>
      <c r="F5753" t="s">
        <v>169</v>
      </c>
      <c r="G5753" t="s">
        <v>87</v>
      </c>
      <c r="H5753" t="s">
        <v>79</v>
      </c>
      <c r="I5753" t="s">
        <v>170</v>
      </c>
      <c r="J5753" t="s">
        <v>16380</v>
      </c>
      <c r="K5753" t="s">
        <v>28</v>
      </c>
    </row>
    <row r="5754" spans="1:11" x14ac:dyDescent="0.35">
      <c r="A5754">
        <v>5753</v>
      </c>
      <c r="B5754" t="s">
        <v>16381</v>
      </c>
      <c r="C5754">
        <v>20</v>
      </c>
      <c r="D5754" t="s">
        <v>16382</v>
      </c>
      <c r="E5754" t="s">
        <v>57</v>
      </c>
      <c r="F5754" t="s">
        <v>57</v>
      </c>
      <c r="G5754" t="s">
        <v>52</v>
      </c>
      <c r="H5754" t="s">
        <v>13</v>
      </c>
      <c r="I5754" t="s">
        <v>26</v>
      </c>
      <c r="J5754" t="s">
        <v>16383</v>
      </c>
      <c r="K5754" t="s">
        <v>28</v>
      </c>
    </row>
    <row r="5755" spans="1:11" x14ac:dyDescent="0.35">
      <c r="A5755">
        <v>5754</v>
      </c>
      <c r="B5755" t="s">
        <v>16384</v>
      </c>
      <c r="C5755">
        <v>25</v>
      </c>
      <c r="D5755" t="s">
        <v>16385</v>
      </c>
      <c r="E5755" t="s">
        <v>79</v>
      </c>
      <c r="F5755" t="s">
        <v>67</v>
      </c>
      <c r="G5755" t="s">
        <v>24</v>
      </c>
      <c r="H5755" t="s">
        <v>25</v>
      </c>
      <c r="I5755" t="s">
        <v>102</v>
      </c>
      <c r="J5755" t="s">
        <v>16386</v>
      </c>
      <c r="K5755" t="s">
        <v>37</v>
      </c>
    </row>
    <row r="5756" spans="1:11" x14ac:dyDescent="0.35">
      <c r="A5756">
        <v>5755</v>
      </c>
      <c r="B5756" t="s">
        <v>16387</v>
      </c>
      <c r="C5756">
        <v>24</v>
      </c>
      <c r="D5756" t="s">
        <v>16388</v>
      </c>
      <c r="E5756" t="s">
        <v>42</v>
      </c>
      <c r="F5756" t="s">
        <v>101</v>
      </c>
      <c r="G5756" t="s">
        <v>120</v>
      </c>
      <c r="H5756" t="s">
        <v>57</v>
      </c>
      <c r="I5756" t="s">
        <v>53</v>
      </c>
      <c r="J5756" t="s">
        <v>16389</v>
      </c>
      <c r="K5756" t="s">
        <v>28</v>
      </c>
    </row>
    <row r="5757" spans="1:11" x14ac:dyDescent="0.35">
      <c r="A5757">
        <v>5756</v>
      </c>
      <c r="B5757" t="s">
        <v>6430</v>
      </c>
      <c r="C5757">
        <v>25</v>
      </c>
      <c r="D5757" t="s">
        <v>16390</v>
      </c>
      <c r="E5757" t="s">
        <v>149</v>
      </c>
      <c r="F5757" t="s">
        <v>13</v>
      </c>
      <c r="G5757" t="s">
        <v>15</v>
      </c>
      <c r="H5757" t="s">
        <v>16</v>
      </c>
      <c r="I5757" t="s">
        <v>63</v>
      </c>
      <c r="J5757" t="s">
        <v>16391</v>
      </c>
      <c r="K5757" t="s">
        <v>76</v>
      </c>
    </row>
    <row r="5758" spans="1:11" x14ac:dyDescent="0.35">
      <c r="A5758">
        <v>5757</v>
      </c>
      <c r="B5758" t="s">
        <v>16392</v>
      </c>
      <c r="C5758">
        <v>27</v>
      </c>
      <c r="D5758" t="s">
        <v>16393</v>
      </c>
      <c r="E5758" t="s">
        <v>14</v>
      </c>
      <c r="F5758" t="s">
        <v>67</v>
      </c>
      <c r="G5758" t="s">
        <v>47</v>
      </c>
      <c r="H5758" t="s">
        <v>31</v>
      </c>
      <c r="I5758" t="s">
        <v>102</v>
      </c>
      <c r="J5758" t="s">
        <v>16394</v>
      </c>
      <c r="K5758" t="s">
        <v>19</v>
      </c>
    </row>
    <row r="5759" spans="1:11" x14ac:dyDescent="0.35">
      <c r="A5759">
        <v>5758</v>
      </c>
      <c r="B5759" t="s">
        <v>16395</v>
      </c>
      <c r="C5759">
        <v>26</v>
      </c>
      <c r="D5759" t="s">
        <v>16396</v>
      </c>
      <c r="E5759" t="s">
        <v>149</v>
      </c>
      <c r="F5759" t="s">
        <v>40</v>
      </c>
      <c r="G5759" t="s">
        <v>41</v>
      </c>
      <c r="H5759" t="s">
        <v>42</v>
      </c>
      <c r="I5759" t="s">
        <v>35</v>
      </c>
      <c r="J5759" t="s">
        <v>16397</v>
      </c>
      <c r="K5759" t="s">
        <v>76</v>
      </c>
    </row>
    <row r="5760" spans="1:11" x14ac:dyDescent="0.35">
      <c r="A5760">
        <v>5759</v>
      </c>
      <c r="B5760" t="s">
        <v>16398</v>
      </c>
      <c r="C5760">
        <v>27</v>
      </c>
      <c r="D5760" t="s">
        <v>16399</v>
      </c>
      <c r="E5760" t="s">
        <v>16</v>
      </c>
      <c r="F5760" t="s">
        <v>34</v>
      </c>
      <c r="G5760" t="s">
        <v>52</v>
      </c>
      <c r="H5760" t="s">
        <v>13</v>
      </c>
      <c r="I5760" t="s">
        <v>26</v>
      </c>
      <c r="J5760" t="s">
        <v>16400</v>
      </c>
      <c r="K5760" t="s">
        <v>44</v>
      </c>
    </row>
    <row r="5761" spans="1:11" x14ac:dyDescent="0.35">
      <c r="A5761">
        <v>5760</v>
      </c>
      <c r="B5761" t="s">
        <v>16401</v>
      </c>
      <c r="C5761">
        <v>23</v>
      </c>
      <c r="D5761" t="s">
        <v>16402</v>
      </c>
      <c r="E5761" t="s">
        <v>201</v>
      </c>
      <c r="F5761" t="s">
        <v>101</v>
      </c>
      <c r="G5761" t="s">
        <v>120</v>
      </c>
      <c r="H5761" t="s">
        <v>57</v>
      </c>
      <c r="I5761" t="s">
        <v>153</v>
      </c>
      <c r="J5761" t="s">
        <v>16403</v>
      </c>
      <c r="K5761" t="s">
        <v>28</v>
      </c>
    </row>
    <row r="5762" spans="1:11" x14ac:dyDescent="0.35">
      <c r="A5762">
        <v>5761</v>
      </c>
      <c r="B5762" t="s">
        <v>16404</v>
      </c>
      <c r="C5762">
        <v>27</v>
      </c>
      <c r="D5762" t="s">
        <v>16405</v>
      </c>
      <c r="E5762" t="s">
        <v>25</v>
      </c>
      <c r="F5762" t="s">
        <v>13</v>
      </c>
      <c r="G5762" t="s">
        <v>33</v>
      </c>
      <c r="H5762" t="s">
        <v>34</v>
      </c>
      <c r="I5762" t="s">
        <v>53</v>
      </c>
      <c r="J5762" t="s">
        <v>16406</v>
      </c>
      <c r="K5762" t="s">
        <v>44</v>
      </c>
    </row>
    <row r="5763" spans="1:11" x14ac:dyDescent="0.35">
      <c r="A5763">
        <v>5762</v>
      </c>
      <c r="B5763" t="s">
        <v>16407</v>
      </c>
      <c r="C5763">
        <v>26</v>
      </c>
      <c r="D5763" t="s">
        <v>16408</v>
      </c>
      <c r="E5763" t="s">
        <v>25</v>
      </c>
      <c r="F5763" t="s">
        <v>32</v>
      </c>
      <c r="G5763" t="s">
        <v>33</v>
      </c>
      <c r="H5763" t="s">
        <v>34</v>
      </c>
      <c r="I5763" t="s">
        <v>102</v>
      </c>
      <c r="J5763">
        <v>1818636396</v>
      </c>
      <c r="K5763" t="s">
        <v>19</v>
      </c>
    </row>
    <row r="5764" spans="1:11" x14ac:dyDescent="0.35">
      <c r="A5764">
        <v>5763</v>
      </c>
      <c r="B5764" t="s">
        <v>16409</v>
      </c>
      <c r="C5764">
        <v>26</v>
      </c>
      <c r="D5764" t="s">
        <v>16410</v>
      </c>
      <c r="E5764" t="s">
        <v>149</v>
      </c>
      <c r="F5764" t="s">
        <v>57</v>
      </c>
      <c r="G5764" t="s">
        <v>80</v>
      </c>
      <c r="H5764" t="s">
        <v>32</v>
      </c>
      <c r="I5764" t="s">
        <v>63</v>
      </c>
      <c r="J5764" t="s">
        <v>16411</v>
      </c>
      <c r="K5764" t="s">
        <v>37</v>
      </c>
    </row>
    <row r="5765" spans="1:11" x14ac:dyDescent="0.35">
      <c r="A5765">
        <v>5764</v>
      </c>
      <c r="B5765" t="s">
        <v>16412</v>
      </c>
      <c r="C5765">
        <v>25</v>
      </c>
      <c r="D5765" t="s">
        <v>16413</v>
      </c>
      <c r="E5765" t="s">
        <v>25</v>
      </c>
      <c r="F5765" t="s">
        <v>31</v>
      </c>
      <c r="G5765" t="s">
        <v>87</v>
      </c>
      <c r="H5765" t="s">
        <v>79</v>
      </c>
      <c r="I5765" t="s">
        <v>48</v>
      </c>
      <c r="J5765" t="s">
        <v>16414</v>
      </c>
      <c r="K5765" t="s">
        <v>19</v>
      </c>
    </row>
    <row r="5766" spans="1:11" x14ac:dyDescent="0.35">
      <c r="A5766">
        <v>5765</v>
      </c>
      <c r="B5766" t="s">
        <v>16415</v>
      </c>
      <c r="C5766">
        <v>24</v>
      </c>
      <c r="D5766" t="s">
        <v>16416</v>
      </c>
      <c r="E5766" t="s">
        <v>31</v>
      </c>
      <c r="F5766" t="s">
        <v>25</v>
      </c>
      <c r="G5766" t="s">
        <v>24</v>
      </c>
      <c r="H5766" t="s">
        <v>25</v>
      </c>
      <c r="I5766" t="s">
        <v>58</v>
      </c>
      <c r="J5766">
        <v>7960067612</v>
      </c>
      <c r="K5766" t="s">
        <v>76</v>
      </c>
    </row>
    <row r="5767" spans="1:11" x14ac:dyDescent="0.35">
      <c r="A5767">
        <v>5766</v>
      </c>
      <c r="B5767" t="s">
        <v>16417</v>
      </c>
      <c r="C5767">
        <v>22</v>
      </c>
      <c r="D5767" t="s">
        <v>16418</v>
      </c>
      <c r="E5767" t="s">
        <v>34</v>
      </c>
      <c r="F5767" t="s">
        <v>40</v>
      </c>
      <c r="G5767" t="s">
        <v>24</v>
      </c>
      <c r="H5767" t="s">
        <v>25</v>
      </c>
      <c r="I5767" t="s">
        <v>26</v>
      </c>
      <c r="J5767">
        <f>1-184-223-4538</f>
        <v>-4944</v>
      </c>
      <c r="K5767" t="s">
        <v>76</v>
      </c>
    </row>
    <row r="5768" spans="1:11" x14ac:dyDescent="0.35">
      <c r="A5768">
        <v>5767</v>
      </c>
      <c r="B5768" t="s">
        <v>668</v>
      </c>
      <c r="C5768">
        <v>29</v>
      </c>
      <c r="D5768" t="s">
        <v>16419</v>
      </c>
      <c r="E5768" t="s">
        <v>57</v>
      </c>
      <c r="F5768" t="s">
        <v>23</v>
      </c>
      <c r="G5768" t="s">
        <v>120</v>
      </c>
      <c r="H5768" t="s">
        <v>57</v>
      </c>
      <c r="I5768" t="s">
        <v>53</v>
      </c>
      <c r="J5768" t="s">
        <v>16420</v>
      </c>
      <c r="K5768" t="s">
        <v>37</v>
      </c>
    </row>
    <row r="5769" spans="1:11" x14ac:dyDescent="0.35">
      <c r="A5769">
        <v>5768</v>
      </c>
      <c r="B5769" t="s">
        <v>16421</v>
      </c>
      <c r="C5769">
        <v>20</v>
      </c>
      <c r="D5769" t="s">
        <v>16422</v>
      </c>
      <c r="E5769" t="s">
        <v>13</v>
      </c>
      <c r="F5769" t="s">
        <v>169</v>
      </c>
      <c r="G5769" t="s">
        <v>80</v>
      </c>
      <c r="H5769" t="s">
        <v>32</v>
      </c>
      <c r="I5769" t="s">
        <v>48</v>
      </c>
      <c r="J5769" t="s">
        <v>16423</v>
      </c>
      <c r="K5769" t="s">
        <v>19</v>
      </c>
    </row>
    <row r="5770" spans="1:11" x14ac:dyDescent="0.35">
      <c r="A5770">
        <v>5769</v>
      </c>
      <c r="B5770" t="s">
        <v>14435</v>
      </c>
      <c r="C5770">
        <v>27</v>
      </c>
      <c r="D5770" t="s">
        <v>16424</v>
      </c>
      <c r="E5770" t="s">
        <v>25</v>
      </c>
      <c r="F5770" t="s">
        <v>23</v>
      </c>
      <c r="G5770" t="s">
        <v>15</v>
      </c>
      <c r="H5770" t="s">
        <v>16</v>
      </c>
      <c r="I5770" t="s">
        <v>88</v>
      </c>
      <c r="J5770" t="s">
        <v>16425</v>
      </c>
      <c r="K5770" t="s">
        <v>44</v>
      </c>
    </row>
    <row r="5771" spans="1:11" x14ac:dyDescent="0.35">
      <c r="A5771">
        <v>5770</v>
      </c>
      <c r="B5771" t="s">
        <v>16426</v>
      </c>
      <c r="C5771">
        <v>22</v>
      </c>
      <c r="D5771" t="s">
        <v>16427</v>
      </c>
      <c r="E5771" t="s">
        <v>149</v>
      </c>
      <c r="F5771" t="s">
        <v>40</v>
      </c>
      <c r="G5771" t="s">
        <v>62</v>
      </c>
      <c r="H5771" t="s">
        <v>23</v>
      </c>
      <c r="I5771" t="s">
        <v>17</v>
      </c>
      <c r="J5771" t="s">
        <v>16428</v>
      </c>
      <c r="K5771" t="s">
        <v>37</v>
      </c>
    </row>
    <row r="5772" spans="1:11" x14ac:dyDescent="0.35">
      <c r="A5772">
        <v>5771</v>
      </c>
      <c r="B5772" t="s">
        <v>16429</v>
      </c>
      <c r="C5772">
        <v>22</v>
      </c>
      <c r="D5772" t="s">
        <v>16430</v>
      </c>
      <c r="E5772" t="s">
        <v>31</v>
      </c>
      <c r="F5772" t="s">
        <v>25</v>
      </c>
      <c r="G5772" t="s">
        <v>52</v>
      </c>
      <c r="H5772" t="s">
        <v>13</v>
      </c>
      <c r="I5772" t="s">
        <v>153</v>
      </c>
      <c r="J5772" t="s">
        <v>16431</v>
      </c>
      <c r="K5772" t="s">
        <v>19</v>
      </c>
    </row>
    <row r="5773" spans="1:11" x14ac:dyDescent="0.35">
      <c r="A5773">
        <v>5772</v>
      </c>
      <c r="B5773" t="s">
        <v>16432</v>
      </c>
      <c r="C5773">
        <v>30</v>
      </c>
      <c r="D5773" t="s">
        <v>16433</v>
      </c>
      <c r="E5773" t="s">
        <v>16</v>
      </c>
      <c r="F5773" t="s">
        <v>177</v>
      </c>
      <c r="G5773" t="s">
        <v>120</v>
      </c>
      <c r="H5773" t="s">
        <v>57</v>
      </c>
      <c r="I5773" t="s">
        <v>48</v>
      </c>
      <c r="J5773">
        <v>7939239534</v>
      </c>
      <c r="K5773" t="s">
        <v>44</v>
      </c>
    </row>
    <row r="5774" spans="1:11" x14ac:dyDescent="0.35">
      <c r="A5774">
        <v>5773</v>
      </c>
      <c r="B5774" t="s">
        <v>16434</v>
      </c>
      <c r="C5774">
        <v>20</v>
      </c>
      <c r="D5774" t="s">
        <v>16435</v>
      </c>
      <c r="E5774" t="s">
        <v>23</v>
      </c>
      <c r="F5774" t="s">
        <v>14</v>
      </c>
      <c r="G5774" t="s">
        <v>87</v>
      </c>
      <c r="H5774" t="s">
        <v>79</v>
      </c>
      <c r="I5774" t="s">
        <v>63</v>
      </c>
      <c r="J5774" t="s">
        <v>16436</v>
      </c>
      <c r="K5774" t="s">
        <v>28</v>
      </c>
    </row>
    <row r="5775" spans="1:11" x14ac:dyDescent="0.35">
      <c r="A5775">
        <v>5774</v>
      </c>
      <c r="B5775" t="s">
        <v>1164</v>
      </c>
      <c r="C5775">
        <v>20</v>
      </c>
      <c r="D5775" t="s">
        <v>16437</v>
      </c>
      <c r="E5775" t="s">
        <v>67</v>
      </c>
      <c r="F5775" t="s">
        <v>34</v>
      </c>
      <c r="G5775" t="s">
        <v>62</v>
      </c>
      <c r="H5775" t="s">
        <v>23</v>
      </c>
      <c r="I5775" t="s">
        <v>17</v>
      </c>
      <c r="J5775" t="s">
        <v>16438</v>
      </c>
      <c r="K5775" t="s">
        <v>19</v>
      </c>
    </row>
    <row r="5776" spans="1:11" x14ac:dyDescent="0.35">
      <c r="A5776">
        <v>5775</v>
      </c>
      <c r="B5776" t="s">
        <v>16439</v>
      </c>
      <c r="C5776">
        <v>26</v>
      </c>
      <c r="D5776" t="s">
        <v>16440</v>
      </c>
      <c r="E5776" t="s">
        <v>177</v>
      </c>
      <c r="F5776" t="s">
        <v>34</v>
      </c>
      <c r="G5776" t="s">
        <v>80</v>
      </c>
      <c r="H5776" t="s">
        <v>32</v>
      </c>
      <c r="I5776" t="s">
        <v>48</v>
      </c>
      <c r="J5776" t="s">
        <v>16441</v>
      </c>
      <c r="K5776" t="s">
        <v>76</v>
      </c>
    </row>
    <row r="5777" spans="1:11" x14ac:dyDescent="0.35">
      <c r="A5777">
        <v>5776</v>
      </c>
      <c r="B5777" t="s">
        <v>16442</v>
      </c>
      <c r="C5777">
        <v>23</v>
      </c>
      <c r="D5777" t="s">
        <v>16443</v>
      </c>
      <c r="E5777" t="s">
        <v>79</v>
      </c>
      <c r="F5777" t="s">
        <v>13</v>
      </c>
      <c r="G5777" t="s">
        <v>80</v>
      </c>
      <c r="H5777" t="s">
        <v>32</v>
      </c>
      <c r="I5777" t="s">
        <v>58</v>
      </c>
      <c r="J5777" t="s">
        <v>16444</v>
      </c>
      <c r="K5777" t="s">
        <v>76</v>
      </c>
    </row>
    <row r="5778" spans="1:11" x14ac:dyDescent="0.35">
      <c r="A5778">
        <v>5777</v>
      </c>
      <c r="B5778" t="s">
        <v>16445</v>
      </c>
      <c r="C5778">
        <v>23</v>
      </c>
      <c r="D5778" t="s">
        <v>16446</v>
      </c>
      <c r="E5778" t="s">
        <v>42</v>
      </c>
      <c r="F5778" t="s">
        <v>40</v>
      </c>
      <c r="G5778" t="s">
        <v>87</v>
      </c>
      <c r="H5778" t="s">
        <v>79</v>
      </c>
      <c r="I5778" t="s">
        <v>63</v>
      </c>
      <c r="J5778" t="s">
        <v>16447</v>
      </c>
      <c r="K5778" t="s">
        <v>76</v>
      </c>
    </row>
    <row r="5779" spans="1:11" x14ac:dyDescent="0.35">
      <c r="A5779">
        <v>5778</v>
      </c>
      <c r="B5779" t="s">
        <v>16448</v>
      </c>
      <c r="C5779">
        <v>20</v>
      </c>
      <c r="D5779" t="s">
        <v>16449</v>
      </c>
      <c r="E5779" t="s">
        <v>177</v>
      </c>
      <c r="F5779" t="s">
        <v>25</v>
      </c>
      <c r="G5779" t="s">
        <v>24</v>
      </c>
      <c r="H5779" t="s">
        <v>25</v>
      </c>
      <c r="I5779" t="s">
        <v>35</v>
      </c>
      <c r="J5779" t="s">
        <v>16450</v>
      </c>
      <c r="K5779" t="s">
        <v>76</v>
      </c>
    </row>
    <row r="5780" spans="1:11" x14ac:dyDescent="0.35">
      <c r="A5780">
        <v>5779</v>
      </c>
      <c r="B5780" t="s">
        <v>16451</v>
      </c>
      <c r="C5780">
        <v>24</v>
      </c>
      <c r="D5780" t="s">
        <v>16452</v>
      </c>
      <c r="E5780" t="s">
        <v>34</v>
      </c>
      <c r="F5780" t="s">
        <v>40</v>
      </c>
      <c r="G5780" t="s">
        <v>80</v>
      </c>
      <c r="H5780" t="s">
        <v>32</v>
      </c>
      <c r="I5780" t="s">
        <v>170</v>
      </c>
      <c r="J5780" t="s">
        <v>16453</v>
      </c>
      <c r="K5780" t="s">
        <v>19</v>
      </c>
    </row>
    <row r="5781" spans="1:11" x14ac:dyDescent="0.35">
      <c r="A5781">
        <v>5780</v>
      </c>
      <c r="B5781" t="s">
        <v>16454</v>
      </c>
      <c r="C5781">
        <v>23</v>
      </c>
      <c r="D5781" t="s">
        <v>16455</v>
      </c>
      <c r="E5781" t="s">
        <v>133</v>
      </c>
      <c r="F5781" t="s">
        <v>32</v>
      </c>
      <c r="G5781" t="s">
        <v>47</v>
      </c>
      <c r="H5781" t="s">
        <v>31</v>
      </c>
      <c r="I5781" t="s">
        <v>146</v>
      </c>
      <c r="J5781" t="s">
        <v>16456</v>
      </c>
      <c r="K5781" t="s">
        <v>37</v>
      </c>
    </row>
    <row r="5782" spans="1:11" x14ac:dyDescent="0.35">
      <c r="A5782">
        <v>5781</v>
      </c>
      <c r="B5782" t="s">
        <v>16457</v>
      </c>
      <c r="C5782">
        <v>23</v>
      </c>
      <c r="D5782" t="s">
        <v>16458</v>
      </c>
      <c r="E5782" t="s">
        <v>42</v>
      </c>
      <c r="F5782" t="s">
        <v>133</v>
      </c>
      <c r="G5782" t="s">
        <v>87</v>
      </c>
      <c r="H5782" t="s">
        <v>79</v>
      </c>
      <c r="I5782" t="s">
        <v>48</v>
      </c>
      <c r="J5782" t="s">
        <v>16459</v>
      </c>
      <c r="K5782" t="s">
        <v>28</v>
      </c>
    </row>
    <row r="5783" spans="1:11" x14ac:dyDescent="0.35">
      <c r="A5783">
        <v>5782</v>
      </c>
      <c r="B5783" t="s">
        <v>16460</v>
      </c>
      <c r="C5783">
        <v>22</v>
      </c>
      <c r="D5783" t="s">
        <v>16461</v>
      </c>
      <c r="E5783" t="s">
        <v>42</v>
      </c>
      <c r="F5783" t="s">
        <v>133</v>
      </c>
      <c r="G5783" t="s">
        <v>62</v>
      </c>
      <c r="H5783" t="s">
        <v>23</v>
      </c>
      <c r="I5783" t="s">
        <v>53</v>
      </c>
      <c r="J5783" t="s">
        <v>16462</v>
      </c>
      <c r="K5783" t="s">
        <v>76</v>
      </c>
    </row>
    <row r="5784" spans="1:11" x14ac:dyDescent="0.35">
      <c r="A5784">
        <v>5783</v>
      </c>
      <c r="B5784" t="s">
        <v>16463</v>
      </c>
      <c r="C5784">
        <v>21</v>
      </c>
      <c r="D5784" t="s">
        <v>16464</v>
      </c>
      <c r="E5784" t="s">
        <v>40</v>
      </c>
      <c r="F5784" t="s">
        <v>169</v>
      </c>
      <c r="G5784" t="s">
        <v>120</v>
      </c>
      <c r="H5784" t="s">
        <v>57</v>
      </c>
      <c r="I5784" t="s">
        <v>116</v>
      </c>
      <c r="J5784">
        <f>1-421-448-3377</f>
        <v>-4245</v>
      </c>
      <c r="K5784" t="s">
        <v>28</v>
      </c>
    </row>
    <row r="5785" spans="1:11" x14ac:dyDescent="0.35">
      <c r="A5785">
        <v>5784</v>
      </c>
      <c r="B5785" t="s">
        <v>16465</v>
      </c>
      <c r="C5785">
        <v>23</v>
      </c>
      <c r="D5785" t="s">
        <v>16466</v>
      </c>
      <c r="E5785" t="s">
        <v>133</v>
      </c>
      <c r="F5785" t="s">
        <v>149</v>
      </c>
      <c r="G5785" t="s">
        <v>52</v>
      </c>
      <c r="H5785" t="s">
        <v>13</v>
      </c>
      <c r="I5785" t="s">
        <v>102</v>
      </c>
      <c r="J5785" t="s">
        <v>16467</v>
      </c>
      <c r="K5785" t="s">
        <v>28</v>
      </c>
    </row>
    <row r="5786" spans="1:11" x14ac:dyDescent="0.35">
      <c r="A5786">
        <v>5785</v>
      </c>
      <c r="B5786" t="s">
        <v>16468</v>
      </c>
      <c r="C5786">
        <v>23</v>
      </c>
      <c r="D5786" t="s">
        <v>16469</v>
      </c>
      <c r="E5786" t="s">
        <v>149</v>
      </c>
      <c r="F5786" t="s">
        <v>42</v>
      </c>
      <c r="G5786" t="s">
        <v>87</v>
      </c>
      <c r="H5786" t="s">
        <v>79</v>
      </c>
      <c r="I5786" t="s">
        <v>26</v>
      </c>
      <c r="J5786" t="s">
        <v>16470</v>
      </c>
      <c r="K5786" t="s">
        <v>37</v>
      </c>
    </row>
    <row r="5787" spans="1:11" x14ac:dyDescent="0.35">
      <c r="A5787">
        <v>5786</v>
      </c>
      <c r="B5787" t="s">
        <v>16471</v>
      </c>
      <c r="C5787">
        <v>30</v>
      </c>
      <c r="D5787" t="s">
        <v>16472</v>
      </c>
      <c r="E5787" t="s">
        <v>32</v>
      </c>
      <c r="F5787" t="s">
        <v>201</v>
      </c>
      <c r="G5787" t="s">
        <v>52</v>
      </c>
      <c r="H5787" t="s">
        <v>13</v>
      </c>
      <c r="I5787" t="s">
        <v>153</v>
      </c>
      <c r="J5787" t="s">
        <v>16473</v>
      </c>
      <c r="K5787" t="s">
        <v>37</v>
      </c>
    </row>
    <row r="5788" spans="1:11" x14ac:dyDescent="0.35">
      <c r="A5788">
        <v>5787</v>
      </c>
      <c r="B5788" t="s">
        <v>16474</v>
      </c>
      <c r="C5788">
        <v>24</v>
      </c>
      <c r="D5788" t="s">
        <v>16475</v>
      </c>
      <c r="E5788" t="s">
        <v>25</v>
      </c>
      <c r="F5788" t="s">
        <v>31</v>
      </c>
      <c r="G5788" t="s">
        <v>120</v>
      </c>
      <c r="H5788" t="s">
        <v>57</v>
      </c>
      <c r="I5788" t="s">
        <v>48</v>
      </c>
      <c r="J5788" t="s">
        <v>16476</v>
      </c>
      <c r="K5788" t="s">
        <v>19</v>
      </c>
    </row>
    <row r="5789" spans="1:11" x14ac:dyDescent="0.35">
      <c r="A5789">
        <v>5788</v>
      </c>
      <c r="B5789" t="s">
        <v>16477</v>
      </c>
      <c r="C5789">
        <v>27</v>
      </c>
      <c r="D5789" t="s">
        <v>16478</v>
      </c>
      <c r="E5789" t="s">
        <v>79</v>
      </c>
      <c r="F5789" t="s">
        <v>32</v>
      </c>
      <c r="G5789" t="s">
        <v>33</v>
      </c>
      <c r="H5789" t="s">
        <v>34</v>
      </c>
      <c r="I5789" t="s">
        <v>146</v>
      </c>
      <c r="J5789" t="s">
        <v>16479</v>
      </c>
      <c r="K5789" t="s">
        <v>19</v>
      </c>
    </row>
    <row r="5790" spans="1:11" x14ac:dyDescent="0.35">
      <c r="A5790">
        <v>5789</v>
      </c>
      <c r="B5790" t="s">
        <v>16480</v>
      </c>
      <c r="C5790">
        <v>22</v>
      </c>
      <c r="D5790" t="s">
        <v>16481</v>
      </c>
      <c r="E5790" t="s">
        <v>23</v>
      </c>
      <c r="F5790" t="s">
        <v>42</v>
      </c>
      <c r="G5790" t="s">
        <v>62</v>
      </c>
      <c r="H5790" t="s">
        <v>23</v>
      </c>
      <c r="I5790" t="s">
        <v>35</v>
      </c>
      <c r="J5790" t="s">
        <v>16482</v>
      </c>
      <c r="K5790" t="s">
        <v>37</v>
      </c>
    </row>
    <row r="5791" spans="1:11" x14ac:dyDescent="0.35">
      <c r="A5791">
        <v>5790</v>
      </c>
      <c r="B5791" t="s">
        <v>16483</v>
      </c>
      <c r="C5791">
        <v>23</v>
      </c>
      <c r="D5791" t="s">
        <v>16484</v>
      </c>
      <c r="E5791" t="s">
        <v>23</v>
      </c>
      <c r="F5791" t="s">
        <v>13</v>
      </c>
      <c r="G5791" t="s">
        <v>120</v>
      </c>
      <c r="H5791" t="s">
        <v>57</v>
      </c>
      <c r="I5791" t="s">
        <v>146</v>
      </c>
      <c r="J5791" t="s">
        <v>16485</v>
      </c>
      <c r="K5791" t="s">
        <v>28</v>
      </c>
    </row>
    <row r="5792" spans="1:11" x14ac:dyDescent="0.35">
      <c r="A5792">
        <v>5791</v>
      </c>
      <c r="B5792" t="s">
        <v>11959</v>
      </c>
      <c r="C5792">
        <v>24</v>
      </c>
      <c r="D5792" t="s">
        <v>16486</v>
      </c>
      <c r="E5792" t="s">
        <v>201</v>
      </c>
      <c r="F5792" t="s">
        <v>13</v>
      </c>
      <c r="G5792" t="s">
        <v>87</v>
      </c>
      <c r="H5792" t="s">
        <v>79</v>
      </c>
      <c r="I5792" t="s">
        <v>35</v>
      </c>
      <c r="J5792" t="s">
        <v>16487</v>
      </c>
      <c r="K5792" t="s">
        <v>37</v>
      </c>
    </row>
    <row r="5793" spans="1:11" x14ac:dyDescent="0.35">
      <c r="A5793">
        <v>5792</v>
      </c>
      <c r="B5793" t="s">
        <v>16488</v>
      </c>
      <c r="C5793">
        <v>28</v>
      </c>
      <c r="D5793" t="s">
        <v>16489</v>
      </c>
      <c r="E5793" t="s">
        <v>16</v>
      </c>
      <c r="F5793" t="s">
        <v>31</v>
      </c>
      <c r="G5793" t="s">
        <v>24</v>
      </c>
      <c r="H5793" t="s">
        <v>25</v>
      </c>
      <c r="I5793" t="s">
        <v>26</v>
      </c>
      <c r="J5793" t="s">
        <v>16490</v>
      </c>
      <c r="K5793" t="s">
        <v>37</v>
      </c>
    </row>
    <row r="5794" spans="1:11" x14ac:dyDescent="0.35">
      <c r="A5794">
        <v>5793</v>
      </c>
      <c r="B5794" t="s">
        <v>16491</v>
      </c>
      <c r="C5794">
        <v>28</v>
      </c>
      <c r="D5794" t="s">
        <v>16492</v>
      </c>
      <c r="E5794" t="s">
        <v>177</v>
      </c>
      <c r="F5794" t="s">
        <v>25</v>
      </c>
      <c r="G5794" t="s">
        <v>62</v>
      </c>
      <c r="H5794" t="s">
        <v>23</v>
      </c>
      <c r="I5794" t="s">
        <v>153</v>
      </c>
      <c r="J5794" t="s">
        <v>16493</v>
      </c>
      <c r="K5794" t="s">
        <v>44</v>
      </c>
    </row>
    <row r="5795" spans="1:11" x14ac:dyDescent="0.35">
      <c r="A5795">
        <v>5794</v>
      </c>
      <c r="B5795" t="s">
        <v>16494</v>
      </c>
      <c r="C5795">
        <v>20</v>
      </c>
      <c r="D5795" t="s">
        <v>16495</v>
      </c>
      <c r="E5795" t="s">
        <v>16</v>
      </c>
      <c r="F5795" t="s">
        <v>40</v>
      </c>
      <c r="G5795" t="s">
        <v>62</v>
      </c>
      <c r="H5795" t="s">
        <v>23</v>
      </c>
      <c r="I5795" t="s">
        <v>63</v>
      </c>
      <c r="J5795" t="s">
        <v>16496</v>
      </c>
      <c r="K5795" t="s">
        <v>19</v>
      </c>
    </row>
    <row r="5796" spans="1:11" x14ac:dyDescent="0.35">
      <c r="A5796">
        <v>5795</v>
      </c>
      <c r="B5796" t="s">
        <v>16497</v>
      </c>
      <c r="C5796">
        <v>22</v>
      </c>
      <c r="D5796" t="s">
        <v>16498</v>
      </c>
      <c r="E5796" t="s">
        <v>23</v>
      </c>
      <c r="F5796" t="s">
        <v>25</v>
      </c>
      <c r="G5796" t="s">
        <v>33</v>
      </c>
      <c r="H5796" t="s">
        <v>34</v>
      </c>
      <c r="I5796" t="s">
        <v>63</v>
      </c>
      <c r="J5796">
        <v>889643279</v>
      </c>
      <c r="K5796" t="s">
        <v>44</v>
      </c>
    </row>
    <row r="5797" spans="1:11" x14ac:dyDescent="0.35">
      <c r="A5797">
        <v>5796</v>
      </c>
      <c r="B5797" t="s">
        <v>16499</v>
      </c>
      <c r="C5797">
        <v>28</v>
      </c>
      <c r="D5797" t="s">
        <v>16500</v>
      </c>
      <c r="E5797" t="s">
        <v>23</v>
      </c>
      <c r="F5797" t="s">
        <v>79</v>
      </c>
      <c r="G5797" t="s">
        <v>15</v>
      </c>
      <c r="H5797" t="s">
        <v>16</v>
      </c>
      <c r="I5797" t="s">
        <v>48</v>
      </c>
      <c r="J5797" t="s">
        <v>16501</v>
      </c>
      <c r="K5797" t="s">
        <v>19</v>
      </c>
    </row>
    <row r="5798" spans="1:11" x14ac:dyDescent="0.35">
      <c r="A5798">
        <v>5797</v>
      </c>
      <c r="B5798" t="s">
        <v>16502</v>
      </c>
      <c r="C5798">
        <v>20</v>
      </c>
      <c r="D5798" t="s">
        <v>16503</v>
      </c>
      <c r="E5798" t="s">
        <v>101</v>
      </c>
      <c r="F5798" t="s">
        <v>177</v>
      </c>
      <c r="G5798" t="s">
        <v>120</v>
      </c>
      <c r="H5798" t="s">
        <v>57</v>
      </c>
      <c r="I5798" t="s">
        <v>26</v>
      </c>
      <c r="J5798">
        <f>1-413-260-2540</f>
        <v>-3212</v>
      </c>
      <c r="K5798" t="s">
        <v>19</v>
      </c>
    </row>
    <row r="5799" spans="1:11" x14ac:dyDescent="0.35">
      <c r="A5799">
        <v>5798</v>
      </c>
      <c r="B5799" t="s">
        <v>16504</v>
      </c>
      <c r="C5799">
        <v>29</v>
      </c>
      <c r="D5799" t="s">
        <v>16505</v>
      </c>
      <c r="E5799" t="s">
        <v>169</v>
      </c>
      <c r="F5799" t="s">
        <v>23</v>
      </c>
      <c r="G5799" t="s">
        <v>120</v>
      </c>
      <c r="H5799" t="s">
        <v>57</v>
      </c>
      <c r="I5799" t="s">
        <v>68</v>
      </c>
      <c r="J5799" t="s">
        <v>16506</v>
      </c>
      <c r="K5799" t="s">
        <v>28</v>
      </c>
    </row>
    <row r="5800" spans="1:11" x14ac:dyDescent="0.35">
      <c r="A5800">
        <v>5799</v>
      </c>
      <c r="B5800" t="s">
        <v>16507</v>
      </c>
      <c r="C5800">
        <v>26</v>
      </c>
      <c r="D5800" t="s">
        <v>16508</v>
      </c>
      <c r="E5800" t="s">
        <v>133</v>
      </c>
      <c r="F5800" t="s">
        <v>13</v>
      </c>
      <c r="G5800" t="s">
        <v>41</v>
      </c>
      <c r="H5800" t="s">
        <v>42</v>
      </c>
      <c r="I5800" t="s">
        <v>17</v>
      </c>
      <c r="J5800" t="s">
        <v>16509</v>
      </c>
      <c r="K5800" t="s">
        <v>28</v>
      </c>
    </row>
    <row r="5801" spans="1:11" x14ac:dyDescent="0.35">
      <c r="A5801">
        <v>5800</v>
      </c>
      <c r="B5801" t="s">
        <v>16510</v>
      </c>
      <c r="C5801">
        <v>22</v>
      </c>
      <c r="D5801" t="s">
        <v>16511</v>
      </c>
      <c r="E5801" t="s">
        <v>31</v>
      </c>
      <c r="F5801" t="s">
        <v>16</v>
      </c>
      <c r="G5801" t="s">
        <v>24</v>
      </c>
      <c r="H5801" t="s">
        <v>25</v>
      </c>
      <c r="I5801" t="s">
        <v>116</v>
      </c>
      <c r="J5801" t="s">
        <v>16512</v>
      </c>
      <c r="K5801" t="s">
        <v>44</v>
      </c>
    </row>
    <row r="5802" spans="1:11" x14ac:dyDescent="0.35">
      <c r="A5802">
        <v>5801</v>
      </c>
      <c r="B5802" t="s">
        <v>4313</v>
      </c>
      <c r="C5802">
        <v>28</v>
      </c>
      <c r="D5802" t="s">
        <v>16513</v>
      </c>
      <c r="E5802" t="s">
        <v>40</v>
      </c>
      <c r="F5802" t="s">
        <v>101</v>
      </c>
      <c r="G5802" t="s">
        <v>62</v>
      </c>
      <c r="H5802" t="s">
        <v>23</v>
      </c>
      <c r="I5802" t="s">
        <v>58</v>
      </c>
      <c r="J5802">
        <v>8356452526</v>
      </c>
      <c r="K5802" t="s">
        <v>19</v>
      </c>
    </row>
    <row r="5803" spans="1:11" x14ac:dyDescent="0.35">
      <c r="A5803">
        <v>5802</v>
      </c>
      <c r="B5803" t="s">
        <v>16514</v>
      </c>
      <c r="C5803">
        <v>27</v>
      </c>
      <c r="D5803" t="s">
        <v>16515</v>
      </c>
      <c r="E5803" t="s">
        <v>57</v>
      </c>
      <c r="F5803" t="s">
        <v>13</v>
      </c>
      <c r="G5803" t="s">
        <v>120</v>
      </c>
      <c r="H5803" t="s">
        <v>57</v>
      </c>
      <c r="I5803" t="s">
        <v>88</v>
      </c>
      <c r="J5803">
        <v>7888520057</v>
      </c>
      <c r="K5803" t="s">
        <v>76</v>
      </c>
    </row>
    <row r="5804" spans="1:11" x14ac:dyDescent="0.35">
      <c r="A5804">
        <v>5803</v>
      </c>
      <c r="B5804" t="s">
        <v>16516</v>
      </c>
      <c r="C5804">
        <v>22</v>
      </c>
      <c r="D5804" t="s">
        <v>16517</v>
      </c>
      <c r="E5804" t="s">
        <v>79</v>
      </c>
      <c r="F5804" t="s">
        <v>177</v>
      </c>
      <c r="G5804" t="s">
        <v>62</v>
      </c>
      <c r="H5804" t="s">
        <v>23</v>
      </c>
      <c r="I5804" t="s">
        <v>26</v>
      </c>
      <c r="J5804" t="s">
        <v>16518</v>
      </c>
      <c r="K5804" t="s">
        <v>19</v>
      </c>
    </row>
    <row r="5805" spans="1:11" x14ac:dyDescent="0.35">
      <c r="A5805">
        <v>5804</v>
      </c>
      <c r="B5805" t="s">
        <v>16519</v>
      </c>
      <c r="C5805">
        <v>28</v>
      </c>
      <c r="D5805" t="s">
        <v>16520</v>
      </c>
      <c r="E5805" t="s">
        <v>34</v>
      </c>
      <c r="F5805" t="s">
        <v>133</v>
      </c>
      <c r="G5805" t="s">
        <v>52</v>
      </c>
      <c r="H5805" t="s">
        <v>13</v>
      </c>
      <c r="I5805" t="s">
        <v>91</v>
      </c>
      <c r="J5805" t="s">
        <v>16521</v>
      </c>
      <c r="K5805" t="s">
        <v>44</v>
      </c>
    </row>
    <row r="5806" spans="1:11" x14ac:dyDescent="0.35">
      <c r="A5806">
        <v>5805</v>
      </c>
      <c r="B5806" t="s">
        <v>16522</v>
      </c>
      <c r="C5806">
        <v>25</v>
      </c>
      <c r="D5806" t="s">
        <v>16523</v>
      </c>
      <c r="E5806" t="s">
        <v>79</v>
      </c>
      <c r="F5806" t="s">
        <v>31</v>
      </c>
      <c r="G5806" t="s">
        <v>41</v>
      </c>
      <c r="H5806" t="s">
        <v>42</v>
      </c>
      <c r="I5806" t="s">
        <v>68</v>
      </c>
      <c r="J5806" t="s">
        <v>16524</v>
      </c>
      <c r="K5806" t="s">
        <v>44</v>
      </c>
    </row>
    <row r="5807" spans="1:11" x14ac:dyDescent="0.35">
      <c r="A5807">
        <v>5806</v>
      </c>
      <c r="B5807" t="s">
        <v>16525</v>
      </c>
      <c r="C5807">
        <v>26</v>
      </c>
      <c r="D5807" t="s">
        <v>16526</v>
      </c>
      <c r="E5807" t="s">
        <v>42</v>
      </c>
      <c r="F5807" t="s">
        <v>57</v>
      </c>
      <c r="G5807" t="s">
        <v>120</v>
      </c>
      <c r="H5807" t="s">
        <v>57</v>
      </c>
      <c r="I5807" t="s">
        <v>102</v>
      </c>
      <c r="J5807" t="s">
        <v>16527</v>
      </c>
      <c r="K5807" t="s">
        <v>19</v>
      </c>
    </row>
    <row r="5808" spans="1:11" x14ac:dyDescent="0.35">
      <c r="A5808">
        <v>5807</v>
      </c>
      <c r="B5808" t="s">
        <v>16528</v>
      </c>
      <c r="C5808">
        <v>20</v>
      </c>
      <c r="D5808" t="s">
        <v>16529</v>
      </c>
      <c r="E5808" t="s">
        <v>40</v>
      </c>
      <c r="F5808" t="s">
        <v>57</v>
      </c>
      <c r="G5808" t="s">
        <v>120</v>
      </c>
      <c r="H5808" t="s">
        <v>57</v>
      </c>
      <c r="I5808" t="s">
        <v>88</v>
      </c>
      <c r="J5808" t="s">
        <v>16530</v>
      </c>
      <c r="K5808" t="s">
        <v>37</v>
      </c>
    </row>
    <row r="5809" spans="1:11" x14ac:dyDescent="0.35">
      <c r="A5809">
        <v>5808</v>
      </c>
      <c r="B5809" t="s">
        <v>16531</v>
      </c>
      <c r="C5809">
        <v>24</v>
      </c>
      <c r="D5809" t="s">
        <v>16532</v>
      </c>
      <c r="E5809" t="s">
        <v>23</v>
      </c>
      <c r="F5809" t="s">
        <v>40</v>
      </c>
      <c r="G5809" t="s">
        <v>62</v>
      </c>
      <c r="H5809" t="s">
        <v>23</v>
      </c>
      <c r="I5809" t="s">
        <v>146</v>
      </c>
      <c r="J5809" t="s">
        <v>16533</v>
      </c>
      <c r="K5809" t="s">
        <v>44</v>
      </c>
    </row>
    <row r="5810" spans="1:11" x14ac:dyDescent="0.35">
      <c r="A5810">
        <v>5809</v>
      </c>
      <c r="B5810" t="s">
        <v>16534</v>
      </c>
      <c r="C5810">
        <v>21</v>
      </c>
      <c r="D5810" t="s">
        <v>16535</v>
      </c>
      <c r="E5810" t="s">
        <v>201</v>
      </c>
      <c r="F5810" t="s">
        <v>22</v>
      </c>
      <c r="G5810" t="s">
        <v>120</v>
      </c>
      <c r="H5810" t="s">
        <v>57</v>
      </c>
      <c r="I5810" t="s">
        <v>146</v>
      </c>
      <c r="J5810" t="s">
        <v>16536</v>
      </c>
      <c r="K5810" t="s">
        <v>19</v>
      </c>
    </row>
    <row r="5811" spans="1:11" x14ac:dyDescent="0.35">
      <c r="A5811">
        <v>5810</v>
      </c>
      <c r="B5811" t="s">
        <v>16537</v>
      </c>
      <c r="C5811">
        <v>23</v>
      </c>
      <c r="D5811" t="s">
        <v>16538</v>
      </c>
      <c r="E5811" t="s">
        <v>79</v>
      </c>
      <c r="F5811" t="s">
        <v>22</v>
      </c>
      <c r="G5811" t="s">
        <v>87</v>
      </c>
      <c r="H5811" t="s">
        <v>79</v>
      </c>
      <c r="I5811" t="s">
        <v>88</v>
      </c>
      <c r="J5811" t="s">
        <v>16539</v>
      </c>
      <c r="K5811" t="s">
        <v>28</v>
      </c>
    </row>
    <row r="5812" spans="1:11" x14ac:dyDescent="0.35">
      <c r="A5812">
        <v>5811</v>
      </c>
      <c r="B5812" t="s">
        <v>16540</v>
      </c>
      <c r="C5812">
        <v>28</v>
      </c>
      <c r="D5812" t="s">
        <v>16541</v>
      </c>
      <c r="E5812" t="s">
        <v>14</v>
      </c>
      <c r="F5812" t="s">
        <v>101</v>
      </c>
      <c r="G5812" t="s">
        <v>52</v>
      </c>
      <c r="H5812" t="s">
        <v>13</v>
      </c>
      <c r="I5812" t="s">
        <v>116</v>
      </c>
      <c r="J5812" t="s">
        <v>16542</v>
      </c>
      <c r="K5812" t="s">
        <v>19</v>
      </c>
    </row>
    <row r="5813" spans="1:11" x14ac:dyDescent="0.35">
      <c r="A5813">
        <v>5812</v>
      </c>
      <c r="B5813" t="s">
        <v>16543</v>
      </c>
      <c r="C5813">
        <v>28</v>
      </c>
      <c r="D5813" t="s">
        <v>16544</v>
      </c>
      <c r="E5813" t="s">
        <v>40</v>
      </c>
      <c r="F5813" t="s">
        <v>22</v>
      </c>
      <c r="G5813" t="s">
        <v>47</v>
      </c>
      <c r="H5813" t="s">
        <v>31</v>
      </c>
      <c r="I5813" t="s">
        <v>53</v>
      </c>
      <c r="J5813" t="s">
        <v>16545</v>
      </c>
      <c r="K5813" t="s">
        <v>44</v>
      </c>
    </row>
    <row r="5814" spans="1:11" x14ac:dyDescent="0.35">
      <c r="A5814">
        <v>5813</v>
      </c>
      <c r="B5814" t="s">
        <v>16546</v>
      </c>
      <c r="C5814">
        <v>22</v>
      </c>
      <c r="D5814" t="s">
        <v>16547</v>
      </c>
      <c r="E5814" t="s">
        <v>31</v>
      </c>
      <c r="F5814" t="s">
        <v>169</v>
      </c>
      <c r="G5814" t="s">
        <v>41</v>
      </c>
      <c r="H5814" t="s">
        <v>42</v>
      </c>
      <c r="I5814" t="s">
        <v>146</v>
      </c>
      <c r="J5814">
        <v>9288313853</v>
      </c>
      <c r="K5814" t="s">
        <v>28</v>
      </c>
    </row>
    <row r="5815" spans="1:11" x14ac:dyDescent="0.35">
      <c r="A5815">
        <v>5814</v>
      </c>
      <c r="B5815" t="s">
        <v>16548</v>
      </c>
      <c r="C5815">
        <v>21</v>
      </c>
      <c r="D5815" t="s">
        <v>16549</v>
      </c>
      <c r="E5815" t="s">
        <v>133</v>
      </c>
      <c r="F5815" t="s">
        <v>25</v>
      </c>
      <c r="G5815" t="s">
        <v>120</v>
      </c>
      <c r="H5815" t="s">
        <v>57</v>
      </c>
      <c r="I5815" t="s">
        <v>146</v>
      </c>
      <c r="J5815" t="s">
        <v>16550</v>
      </c>
      <c r="K5815" t="s">
        <v>37</v>
      </c>
    </row>
    <row r="5816" spans="1:11" x14ac:dyDescent="0.35">
      <c r="A5816">
        <v>5815</v>
      </c>
      <c r="B5816" t="s">
        <v>6593</v>
      </c>
      <c r="C5816">
        <v>22</v>
      </c>
      <c r="D5816" t="s">
        <v>16551</v>
      </c>
      <c r="E5816" t="s">
        <v>40</v>
      </c>
      <c r="F5816" t="s">
        <v>34</v>
      </c>
      <c r="G5816" t="s">
        <v>41</v>
      </c>
      <c r="H5816" t="s">
        <v>42</v>
      </c>
      <c r="I5816" t="s">
        <v>146</v>
      </c>
      <c r="J5816" t="s">
        <v>16552</v>
      </c>
      <c r="K5816" t="s">
        <v>19</v>
      </c>
    </row>
    <row r="5817" spans="1:11" x14ac:dyDescent="0.35">
      <c r="A5817">
        <v>5816</v>
      </c>
      <c r="B5817" t="s">
        <v>16553</v>
      </c>
      <c r="C5817">
        <v>20</v>
      </c>
      <c r="D5817" t="s">
        <v>16554</v>
      </c>
      <c r="E5817" t="s">
        <v>40</v>
      </c>
      <c r="F5817" t="s">
        <v>57</v>
      </c>
      <c r="G5817" t="s">
        <v>120</v>
      </c>
      <c r="H5817" t="s">
        <v>57</v>
      </c>
      <c r="I5817" t="s">
        <v>91</v>
      </c>
      <c r="J5817" t="s">
        <v>16555</v>
      </c>
      <c r="K5817" t="s">
        <v>37</v>
      </c>
    </row>
    <row r="5818" spans="1:11" x14ac:dyDescent="0.35">
      <c r="A5818">
        <v>5817</v>
      </c>
      <c r="B5818" t="s">
        <v>6582</v>
      </c>
      <c r="C5818">
        <v>21</v>
      </c>
      <c r="D5818" t="s">
        <v>16556</v>
      </c>
      <c r="E5818" t="s">
        <v>79</v>
      </c>
      <c r="F5818" t="s">
        <v>42</v>
      </c>
      <c r="G5818" t="s">
        <v>41</v>
      </c>
      <c r="H5818" t="s">
        <v>42</v>
      </c>
      <c r="I5818" t="s">
        <v>17</v>
      </c>
      <c r="J5818" t="s">
        <v>16557</v>
      </c>
      <c r="K5818" t="s">
        <v>44</v>
      </c>
    </row>
    <row r="5819" spans="1:11" x14ac:dyDescent="0.35">
      <c r="A5819">
        <v>5818</v>
      </c>
      <c r="B5819" t="s">
        <v>16558</v>
      </c>
      <c r="C5819">
        <v>20</v>
      </c>
      <c r="D5819" t="s">
        <v>16559</v>
      </c>
      <c r="E5819" t="s">
        <v>22</v>
      </c>
      <c r="F5819" t="s">
        <v>149</v>
      </c>
      <c r="G5819" t="s">
        <v>80</v>
      </c>
      <c r="H5819" t="s">
        <v>32</v>
      </c>
      <c r="I5819" t="s">
        <v>102</v>
      </c>
      <c r="J5819">
        <v>9088141092</v>
      </c>
      <c r="K5819" t="s">
        <v>76</v>
      </c>
    </row>
    <row r="5820" spans="1:11" x14ac:dyDescent="0.35">
      <c r="A5820">
        <v>5819</v>
      </c>
      <c r="B5820" t="s">
        <v>16560</v>
      </c>
      <c r="C5820">
        <v>28</v>
      </c>
      <c r="D5820" t="s">
        <v>16561</v>
      </c>
      <c r="E5820" t="s">
        <v>25</v>
      </c>
      <c r="F5820" t="s">
        <v>133</v>
      </c>
      <c r="G5820" t="s">
        <v>62</v>
      </c>
      <c r="H5820" t="s">
        <v>23</v>
      </c>
      <c r="I5820" t="s">
        <v>102</v>
      </c>
      <c r="J5820" t="s">
        <v>16562</v>
      </c>
      <c r="K5820" t="s">
        <v>44</v>
      </c>
    </row>
    <row r="5821" spans="1:11" x14ac:dyDescent="0.35">
      <c r="A5821">
        <v>5820</v>
      </c>
      <c r="B5821" t="s">
        <v>16563</v>
      </c>
      <c r="C5821">
        <v>30</v>
      </c>
      <c r="D5821" t="s">
        <v>16564</v>
      </c>
      <c r="E5821" t="s">
        <v>31</v>
      </c>
      <c r="F5821" t="s">
        <v>32</v>
      </c>
      <c r="G5821" t="s">
        <v>33</v>
      </c>
      <c r="H5821" t="s">
        <v>34</v>
      </c>
      <c r="I5821" t="s">
        <v>63</v>
      </c>
      <c r="J5821" t="s">
        <v>16565</v>
      </c>
      <c r="K5821" t="s">
        <v>28</v>
      </c>
    </row>
    <row r="5822" spans="1:11" x14ac:dyDescent="0.35">
      <c r="A5822">
        <v>5821</v>
      </c>
      <c r="B5822" t="s">
        <v>16566</v>
      </c>
      <c r="C5822">
        <v>23</v>
      </c>
      <c r="D5822" t="s">
        <v>16567</v>
      </c>
      <c r="E5822" t="s">
        <v>34</v>
      </c>
      <c r="F5822" t="s">
        <v>31</v>
      </c>
      <c r="G5822" t="s">
        <v>15</v>
      </c>
      <c r="H5822" t="s">
        <v>16</v>
      </c>
      <c r="I5822" t="s">
        <v>35</v>
      </c>
      <c r="J5822" t="s">
        <v>16568</v>
      </c>
      <c r="K5822" t="s">
        <v>28</v>
      </c>
    </row>
    <row r="5823" spans="1:11" x14ac:dyDescent="0.35">
      <c r="A5823">
        <v>5822</v>
      </c>
      <c r="B5823" t="s">
        <v>16569</v>
      </c>
      <c r="C5823">
        <v>27</v>
      </c>
      <c r="D5823" t="s">
        <v>16570</v>
      </c>
      <c r="E5823" t="s">
        <v>34</v>
      </c>
      <c r="F5823" t="s">
        <v>79</v>
      </c>
      <c r="G5823" t="s">
        <v>62</v>
      </c>
      <c r="H5823" t="s">
        <v>23</v>
      </c>
      <c r="I5823" t="s">
        <v>91</v>
      </c>
      <c r="J5823" t="s">
        <v>16571</v>
      </c>
      <c r="K5823" t="s">
        <v>28</v>
      </c>
    </row>
    <row r="5824" spans="1:11" x14ac:dyDescent="0.35">
      <c r="A5824">
        <v>5823</v>
      </c>
      <c r="B5824" t="s">
        <v>16572</v>
      </c>
      <c r="C5824">
        <v>30</v>
      </c>
      <c r="D5824" t="s">
        <v>16573</v>
      </c>
      <c r="E5824" t="s">
        <v>25</v>
      </c>
      <c r="F5824" t="s">
        <v>177</v>
      </c>
      <c r="G5824" t="s">
        <v>15</v>
      </c>
      <c r="H5824" t="s">
        <v>16</v>
      </c>
      <c r="I5824" t="s">
        <v>91</v>
      </c>
      <c r="J5824" t="s">
        <v>16574</v>
      </c>
      <c r="K5824" t="s">
        <v>28</v>
      </c>
    </row>
    <row r="5825" spans="1:11" x14ac:dyDescent="0.35">
      <c r="A5825">
        <v>5824</v>
      </c>
      <c r="B5825" t="s">
        <v>16575</v>
      </c>
      <c r="C5825">
        <v>29</v>
      </c>
      <c r="D5825" t="s">
        <v>16576</v>
      </c>
      <c r="E5825" t="s">
        <v>25</v>
      </c>
      <c r="F5825" t="s">
        <v>14</v>
      </c>
      <c r="G5825" t="s">
        <v>62</v>
      </c>
      <c r="H5825" t="s">
        <v>23</v>
      </c>
      <c r="I5825" t="s">
        <v>68</v>
      </c>
      <c r="J5825" t="s">
        <v>16577</v>
      </c>
      <c r="K5825" t="s">
        <v>28</v>
      </c>
    </row>
    <row r="5826" spans="1:11" x14ac:dyDescent="0.35">
      <c r="A5826">
        <v>5825</v>
      </c>
      <c r="B5826" t="s">
        <v>16578</v>
      </c>
      <c r="C5826">
        <v>21</v>
      </c>
      <c r="D5826" t="s">
        <v>16579</v>
      </c>
      <c r="E5826" t="s">
        <v>57</v>
      </c>
      <c r="F5826" t="s">
        <v>133</v>
      </c>
      <c r="G5826" t="s">
        <v>80</v>
      </c>
      <c r="H5826" t="s">
        <v>32</v>
      </c>
      <c r="I5826" t="s">
        <v>88</v>
      </c>
      <c r="J5826" t="s">
        <v>16580</v>
      </c>
      <c r="K5826" t="s">
        <v>28</v>
      </c>
    </row>
    <row r="5827" spans="1:11" x14ac:dyDescent="0.35">
      <c r="A5827">
        <v>5826</v>
      </c>
      <c r="B5827" t="s">
        <v>16581</v>
      </c>
      <c r="C5827">
        <v>25</v>
      </c>
      <c r="D5827" t="s">
        <v>16582</v>
      </c>
      <c r="E5827" t="s">
        <v>169</v>
      </c>
      <c r="F5827" t="s">
        <v>177</v>
      </c>
      <c r="G5827" t="s">
        <v>87</v>
      </c>
      <c r="H5827" t="s">
        <v>79</v>
      </c>
      <c r="I5827" t="s">
        <v>170</v>
      </c>
      <c r="J5827" t="s">
        <v>16583</v>
      </c>
      <c r="K5827" t="s">
        <v>28</v>
      </c>
    </row>
    <row r="5828" spans="1:11" x14ac:dyDescent="0.35">
      <c r="A5828">
        <v>5827</v>
      </c>
      <c r="B5828" t="s">
        <v>16584</v>
      </c>
      <c r="C5828">
        <v>23</v>
      </c>
      <c r="D5828" t="s">
        <v>16585</v>
      </c>
      <c r="E5828" t="s">
        <v>16</v>
      </c>
      <c r="F5828" t="s">
        <v>67</v>
      </c>
      <c r="G5828" t="s">
        <v>120</v>
      </c>
      <c r="H5828" t="s">
        <v>57</v>
      </c>
      <c r="I5828" t="s">
        <v>102</v>
      </c>
      <c r="J5828" t="s">
        <v>16586</v>
      </c>
      <c r="K5828" t="s">
        <v>28</v>
      </c>
    </row>
    <row r="5829" spans="1:11" x14ac:dyDescent="0.35">
      <c r="A5829">
        <v>5828</v>
      </c>
      <c r="B5829" t="s">
        <v>16587</v>
      </c>
      <c r="C5829">
        <v>25</v>
      </c>
      <c r="D5829" t="s">
        <v>16588</v>
      </c>
      <c r="E5829" t="s">
        <v>13</v>
      </c>
      <c r="F5829" t="s">
        <v>177</v>
      </c>
      <c r="G5829" t="s">
        <v>87</v>
      </c>
      <c r="H5829" t="s">
        <v>79</v>
      </c>
      <c r="I5829" t="s">
        <v>26</v>
      </c>
      <c r="J5829" t="s">
        <v>16589</v>
      </c>
      <c r="K5829" t="s">
        <v>19</v>
      </c>
    </row>
    <row r="5830" spans="1:11" x14ac:dyDescent="0.35">
      <c r="A5830">
        <v>5829</v>
      </c>
      <c r="B5830" t="s">
        <v>16590</v>
      </c>
      <c r="C5830">
        <v>22</v>
      </c>
      <c r="D5830" t="s">
        <v>16591</v>
      </c>
      <c r="E5830" t="s">
        <v>101</v>
      </c>
      <c r="F5830" t="s">
        <v>201</v>
      </c>
      <c r="G5830" t="s">
        <v>120</v>
      </c>
      <c r="H5830" t="s">
        <v>57</v>
      </c>
      <c r="I5830" t="s">
        <v>48</v>
      </c>
      <c r="J5830">
        <v>3724551174</v>
      </c>
      <c r="K5830" t="s">
        <v>19</v>
      </c>
    </row>
    <row r="5831" spans="1:11" x14ac:dyDescent="0.35">
      <c r="A5831">
        <v>5830</v>
      </c>
      <c r="B5831" t="s">
        <v>16592</v>
      </c>
      <c r="C5831">
        <v>22</v>
      </c>
      <c r="D5831" t="s">
        <v>16593</v>
      </c>
      <c r="E5831" t="s">
        <v>13</v>
      </c>
      <c r="F5831" t="s">
        <v>101</v>
      </c>
      <c r="G5831" t="s">
        <v>47</v>
      </c>
      <c r="H5831" t="s">
        <v>31</v>
      </c>
      <c r="I5831" t="s">
        <v>88</v>
      </c>
      <c r="J5831" t="s">
        <v>16594</v>
      </c>
      <c r="K5831" t="s">
        <v>28</v>
      </c>
    </row>
    <row r="5832" spans="1:11" x14ac:dyDescent="0.35">
      <c r="A5832">
        <v>5831</v>
      </c>
      <c r="B5832" t="s">
        <v>16595</v>
      </c>
      <c r="C5832">
        <v>29</v>
      </c>
      <c r="D5832" t="s">
        <v>16596</v>
      </c>
      <c r="E5832" t="s">
        <v>16</v>
      </c>
      <c r="F5832" t="s">
        <v>101</v>
      </c>
      <c r="G5832" t="s">
        <v>33</v>
      </c>
      <c r="H5832" t="s">
        <v>34</v>
      </c>
      <c r="I5832" t="s">
        <v>88</v>
      </c>
      <c r="J5832" t="s">
        <v>16597</v>
      </c>
      <c r="K5832" t="s">
        <v>37</v>
      </c>
    </row>
    <row r="5833" spans="1:11" x14ac:dyDescent="0.35">
      <c r="A5833">
        <v>5832</v>
      </c>
      <c r="B5833" t="s">
        <v>16598</v>
      </c>
      <c r="C5833">
        <v>26</v>
      </c>
      <c r="D5833" t="s">
        <v>16599</v>
      </c>
      <c r="E5833" t="s">
        <v>13</v>
      </c>
      <c r="F5833" t="s">
        <v>23</v>
      </c>
      <c r="G5833" t="s">
        <v>52</v>
      </c>
      <c r="H5833" t="s">
        <v>13</v>
      </c>
      <c r="I5833" t="s">
        <v>53</v>
      </c>
      <c r="J5833" t="s">
        <v>16600</v>
      </c>
      <c r="K5833" t="s">
        <v>19</v>
      </c>
    </row>
    <row r="5834" spans="1:11" x14ac:dyDescent="0.35">
      <c r="A5834">
        <v>5833</v>
      </c>
      <c r="B5834" t="s">
        <v>16601</v>
      </c>
      <c r="C5834">
        <v>29</v>
      </c>
      <c r="D5834" t="s">
        <v>16602</v>
      </c>
      <c r="E5834" t="s">
        <v>13</v>
      </c>
      <c r="F5834" t="s">
        <v>101</v>
      </c>
      <c r="G5834" t="s">
        <v>62</v>
      </c>
      <c r="H5834" t="s">
        <v>23</v>
      </c>
      <c r="I5834" t="s">
        <v>26</v>
      </c>
      <c r="J5834" t="s">
        <v>16603</v>
      </c>
      <c r="K5834" t="s">
        <v>19</v>
      </c>
    </row>
    <row r="5835" spans="1:11" x14ac:dyDescent="0.35">
      <c r="A5835">
        <v>5834</v>
      </c>
      <c r="B5835" t="s">
        <v>16604</v>
      </c>
      <c r="C5835">
        <v>29</v>
      </c>
      <c r="D5835" t="s">
        <v>16605</v>
      </c>
      <c r="E5835" t="s">
        <v>40</v>
      </c>
      <c r="F5835" t="s">
        <v>31</v>
      </c>
      <c r="G5835" t="s">
        <v>120</v>
      </c>
      <c r="H5835" t="s">
        <v>57</v>
      </c>
      <c r="I5835" t="s">
        <v>170</v>
      </c>
      <c r="J5835">
        <f>1-670-334-3273</f>
        <v>-4276</v>
      </c>
      <c r="K5835" t="s">
        <v>37</v>
      </c>
    </row>
    <row r="5836" spans="1:11" x14ac:dyDescent="0.35">
      <c r="A5836">
        <v>5835</v>
      </c>
      <c r="B5836" t="s">
        <v>16606</v>
      </c>
      <c r="C5836">
        <v>25</v>
      </c>
      <c r="D5836" t="s">
        <v>16607</v>
      </c>
      <c r="E5836" t="s">
        <v>34</v>
      </c>
      <c r="F5836" t="s">
        <v>57</v>
      </c>
      <c r="G5836" t="s">
        <v>52</v>
      </c>
      <c r="H5836" t="s">
        <v>13</v>
      </c>
      <c r="I5836" t="s">
        <v>63</v>
      </c>
      <c r="J5836" t="s">
        <v>16608</v>
      </c>
      <c r="K5836" t="s">
        <v>37</v>
      </c>
    </row>
    <row r="5837" spans="1:11" x14ac:dyDescent="0.35">
      <c r="A5837">
        <v>5836</v>
      </c>
      <c r="B5837" t="s">
        <v>16609</v>
      </c>
      <c r="C5837">
        <v>23</v>
      </c>
      <c r="D5837" t="s">
        <v>16610</v>
      </c>
      <c r="E5837" t="s">
        <v>14</v>
      </c>
      <c r="F5837" t="s">
        <v>169</v>
      </c>
      <c r="G5837" t="s">
        <v>62</v>
      </c>
      <c r="H5837" t="s">
        <v>23</v>
      </c>
      <c r="I5837" t="s">
        <v>91</v>
      </c>
      <c r="J5837" t="s">
        <v>16611</v>
      </c>
      <c r="K5837" t="s">
        <v>44</v>
      </c>
    </row>
    <row r="5838" spans="1:11" x14ac:dyDescent="0.35">
      <c r="A5838">
        <v>5837</v>
      </c>
      <c r="B5838" t="s">
        <v>16612</v>
      </c>
      <c r="C5838">
        <v>26</v>
      </c>
      <c r="D5838" t="s">
        <v>16613</v>
      </c>
      <c r="E5838" t="s">
        <v>201</v>
      </c>
      <c r="F5838" t="s">
        <v>14</v>
      </c>
      <c r="G5838" t="s">
        <v>41</v>
      </c>
      <c r="H5838" t="s">
        <v>42</v>
      </c>
      <c r="I5838" t="s">
        <v>68</v>
      </c>
      <c r="J5838" t="s">
        <v>16614</v>
      </c>
      <c r="K5838" t="s">
        <v>44</v>
      </c>
    </row>
    <row r="5839" spans="1:11" x14ac:dyDescent="0.35">
      <c r="A5839">
        <v>5838</v>
      </c>
      <c r="B5839" t="s">
        <v>16615</v>
      </c>
      <c r="C5839">
        <v>29</v>
      </c>
      <c r="D5839" t="s">
        <v>16616</v>
      </c>
      <c r="E5839" t="s">
        <v>14</v>
      </c>
      <c r="F5839" t="s">
        <v>14</v>
      </c>
      <c r="G5839" t="s">
        <v>41</v>
      </c>
      <c r="H5839" t="s">
        <v>42</v>
      </c>
      <c r="I5839" t="s">
        <v>88</v>
      </c>
      <c r="J5839">
        <f>1-111-719-5901</f>
        <v>-6730</v>
      </c>
      <c r="K5839" t="s">
        <v>19</v>
      </c>
    </row>
    <row r="5840" spans="1:11" x14ac:dyDescent="0.35">
      <c r="A5840">
        <v>5839</v>
      </c>
      <c r="B5840" t="s">
        <v>16617</v>
      </c>
      <c r="C5840">
        <v>29</v>
      </c>
      <c r="D5840" t="s">
        <v>16618</v>
      </c>
      <c r="E5840" t="s">
        <v>57</v>
      </c>
      <c r="F5840" t="s">
        <v>32</v>
      </c>
      <c r="G5840" t="s">
        <v>120</v>
      </c>
      <c r="H5840" t="s">
        <v>57</v>
      </c>
      <c r="I5840" t="s">
        <v>91</v>
      </c>
      <c r="J5840" t="s">
        <v>16619</v>
      </c>
      <c r="K5840" t="s">
        <v>44</v>
      </c>
    </row>
    <row r="5841" spans="1:11" x14ac:dyDescent="0.35">
      <c r="A5841">
        <v>5840</v>
      </c>
      <c r="B5841" t="s">
        <v>16620</v>
      </c>
      <c r="C5841">
        <v>21</v>
      </c>
      <c r="D5841" t="s">
        <v>16621</v>
      </c>
      <c r="E5841" t="s">
        <v>79</v>
      </c>
      <c r="F5841" t="s">
        <v>40</v>
      </c>
      <c r="G5841" t="s">
        <v>52</v>
      </c>
      <c r="H5841" t="s">
        <v>13</v>
      </c>
      <c r="I5841" t="s">
        <v>17</v>
      </c>
      <c r="J5841" t="s">
        <v>16622</v>
      </c>
      <c r="K5841" t="s">
        <v>37</v>
      </c>
    </row>
    <row r="5842" spans="1:11" x14ac:dyDescent="0.35">
      <c r="A5842">
        <v>5841</v>
      </c>
      <c r="B5842" t="s">
        <v>16623</v>
      </c>
      <c r="C5842">
        <v>29</v>
      </c>
      <c r="D5842" t="s">
        <v>16624</v>
      </c>
      <c r="E5842" t="s">
        <v>16</v>
      </c>
      <c r="F5842" t="s">
        <v>101</v>
      </c>
      <c r="G5842" t="s">
        <v>52</v>
      </c>
      <c r="H5842" t="s">
        <v>13</v>
      </c>
      <c r="I5842" t="s">
        <v>35</v>
      </c>
      <c r="J5842" t="s">
        <v>16625</v>
      </c>
      <c r="K5842" t="s">
        <v>44</v>
      </c>
    </row>
    <row r="5843" spans="1:11" x14ac:dyDescent="0.35">
      <c r="A5843">
        <v>5842</v>
      </c>
      <c r="B5843" t="s">
        <v>16626</v>
      </c>
      <c r="C5843">
        <v>24</v>
      </c>
      <c r="D5843" t="s">
        <v>16627</v>
      </c>
      <c r="E5843" t="s">
        <v>16</v>
      </c>
      <c r="F5843" t="s">
        <v>13</v>
      </c>
      <c r="G5843" t="s">
        <v>62</v>
      </c>
      <c r="H5843" t="s">
        <v>23</v>
      </c>
      <c r="I5843" t="s">
        <v>170</v>
      </c>
      <c r="J5843">
        <v>1310732641</v>
      </c>
      <c r="K5843" t="s">
        <v>37</v>
      </c>
    </row>
    <row r="5844" spans="1:11" x14ac:dyDescent="0.35">
      <c r="A5844">
        <v>5843</v>
      </c>
      <c r="B5844" t="s">
        <v>16628</v>
      </c>
      <c r="C5844">
        <v>20</v>
      </c>
      <c r="D5844" t="s">
        <v>16629</v>
      </c>
      <c r="E5844" t="s">
        <v>14</v>
      </c>
      <c r="F5844" t="s">
        <v>32</v>
      </c>
      <c r="G5844" t="s">
        <v>33</v>
      </c>
      <c r="H5844" t="s">
        <v>34</v>
      </c>
      <c r="I5844" t="s">
        <v>153</v>
      </c>
      <c r="J5844" t="s">
        <v>16630</v>
      </c>
      <c r="K5844" t="s">
        <v>37</v>
      </c>
    </row>
    <row r="5845" spans="1:11" x14ac:dyDescent="0.35">
      <c r="A5845">
        <v>5844</v>
      </c>
      <c r="B5845" t="s">
        <v>16631</v>
      </c>
      <c r="C5845">
        <v>22</v>
      </c>
      <c r="D5845" t="s">
        <v>16632</v>
      </c>
      <c r="E5845" t="s">
        <v>22</v>
      </c>
      <c r="F5845" t="s">
        <v>149</v>
      </c>
      <c r="G5845" t="s">
        <v>80</v>
      </c>
      <c r="H5845" t="s">
        <v>32</v>
      </c>
      <c r="I5845" t="s">
        <v>88</v>
      </c>
      <c r="J5845" t="s">
        <v>16633</v>
      </c>
      <c r="K5845" t="s">
        <v>76</v>
      </c>
    </row>
    <row r="5846" spans="1:11" x14ac:dyDescent="0.35">
      <c r="A5846">
        <v>5845</v>
      </c>
      <c r="B5846" t="s">
        <v>16634</v>
      </c>
      <c r="C5846">
        <v>20</v>
      </c>
      <c r="D5846" t="s">
        <v>16635</v>
      </c>
      <c r="E5846" t="s">
        <v>149</v>
      </c>
      <c r="F5846" t="s">
        <v>13</v>
      </c>
      <c r="G5846" t="s">
        <v>87</v>
      </c>
      <c r="H5846" t="s">
        <v>79</v>
      </c>
      <c r="I5846" t="s">
        <v>153</v>
      </c>
      <c r="J5846">
        <v>7732166602</v>
      </c>
      <c r="K5846" t="s">
        <v>19</v>
      </c>
    </row>
    <row r="5847" spans="1:11" x14ac:dyDescent="0.35">
      <c r="A5847">
        <v>5846</v>
      </c>
      <c r="B5847" t="s">
        <v>16636</v>
      </c>
      <c r="C5847">
        <v>30</v>
      </c>
      <c r="D5847" t="s">
        <v>16637</v>
      </c>
      <c r="E5847" t="s">
        <v>169</v>
      </c>
      <c r="F5847" t="s">
        <v>201</v>
      </c>
      <c r="G5847" t="s">
        <v>62</v>
      </c>
      <c r="H5847" t="s">
        <v>23</v>
      </c>
      <c r="I5847" t="s">
        <v>63</v>
      </c>
      <c r="J5847" t="s">
        <v>16638</v>
      </c>
      <c r="K5847" t="s">
        <v>44</v>
      </c>
    </row>
    <row r="5848" spans="1:11" x14ac:dyDescent="0.35">
      <c r="A5848">
        <v>5847</v>
      </c>
      <c r="B5848" t="s">
        <v>4019</v>
      </c>
      <c r="C5848">
        <v>22</v>
      </c>
      <c r="D5848" t="s">
        <v>16639</v>
      </c>
      <c r="E5848" t="s">
        <v>177</v>
      </c>
      <c r="F5848" t="s">
        <v>57</v>
      </c>
      <c r="G5848" t="s">
        <v>120</v>
      </c>
      <c r="H5848" t="s">
        <v>57</v>
      </c>
      <c r="I5848" t="s">
        <v>17</v>
      </c>
      <c r="J5848" t="s">
        <v>16640</v>
      </c>
      <c r="K5848" t="s">
        <v>37</v>
      </c>
    </row>
    <row r="5849" spans="1:11" x14ac:dyDescent="0.35">
      <c r="A5849">
        <v>5848</v>
      </c>
      <c r="B5849" t="s">
        <v>16641</v>
      </c>
      <c r="C5849">
        <v>28</v>
      </c>
      <c r="D5849" t="s">
        <v>16642</v>
      </c>
      <c r="E5849" t="s">
        <v>14</v>
      </c>
      <c r="F5849" t="s">
        <v>14</v>
      </c>
      <c r="G5849" t="s">
        <v>52</v>
      </c>
      <c r="H5849" t="s">
        <v>13</v>
      </c>
      <c r="I5849" t="s">
        <v>91</v>
      </c>
      <c r="J5849" t="s">
        <v>16643</v>
      </c>
      <c r="K5849" t="s">
        <v>37</v>
      </c>
    </row>
    <row r="5850" spans="1:11" x14ac:dyDescent="0.35">
      <c r="A5850">
        <v>5849</v>
      </c>
      <c r="B5850" t="s">
        <v>16644</v>
      </c>
      <c r="C5850">
        <v>25</v>
      </c>
      <c r="D5850" t="s">
        <v>16645</v>
      </c>
      <c r="E5850" t="s">
        <v>169</v>
      </c>
      <c r="F5850" t="s">
        <v>201</v>
      </c>
      <c r="G5850" t="s">
        <v>33</v>
      </c>
      <c r="H5850" t="s">
        <v>34</v>
      </c>
      <c r="I5850" t="s">
        <v>153</v>
      </c>
      <c r="J5850" t="s">
        <v>16646</v>
      </c>
      <c r="K5850" t="s">
        <v>37</v>
      </c>
    </row>
    <row r="5851" spans="1:11" x14ac:dyDescent="0.35">
      <c r="A5851">
        <v>5850</v>
      </c>
      <c r="B5851" t="s">
        <v>16647</v>
      </c>
      <c r="C5851">
        <v>30</v>
      </c>
      <c r="D5851" t="s">
        <v>16648</v>
      </c>
      <c r="E5851" t="s">
        <v>149</v>
      </c>
      <c r="F5851" t="s">
        <v>101</v>
      </c>
      <c r="G5851" t="s">
        <v>62</v>
      </c>
      <c r="H5851" t="s">
        <v>23</v>
      </c>
      <c r="I5851" t="s">
        <v>88</v>
      </c>
      <c r="J5851" t="s">
        <v>16649</v>
      </c>
      <c r="K5851" t="s">
        <v>19</v>
      </c>
    </row>
    <row r="5852" spans="1:11" x14ac:dyDescent="0.35">
      <c r="A5852">
        <v>5851</v>
      </c>
      <c r="B5852" t="s">
        <v>16650</v>
      </c>
      <c r="C5852">
        <v>27</v>
      </c>
      <c r="D5852" t="s">
        <v>16651</v>
      </c>
      <c r="E5852" t="s">
        <v>23</v>
      </c>
      <c r="F5852" t="s">
        <v>169</v>
      </c>
      <c r="G5852" t="s">
        <v>120</v>
      </c>
      <c r="H5852" t="s">
        <v>57</v>
      </c>
      <c r="I5852" t="s">
        <v>63</v>
      </c>
      <c r="J5852" t="s">
        <v>16652</v>
      </c>
      <c r="K5852" t="s">
        <v>37</v>
      </c>
    </row>
    <row r="5853" spans="1:11" x14ac:dyDescent="0.35">
      <c r="A5853">
        <v>5852</v>
      </c>
      <c r="B5853" t="s">
        <v>16653</v>
      </c>
      <c r="C5853">
        <v>23</v>
      </c>
      <c r="D5853" t="s">
        <v>16654</v>
      </c>
      <c r="E5853" t="s">
        <v>149</v>
      </c>
      <c r="F5853" t="s">
        <v>22</v>
      </c>
      <c r="G5853" t="s">
        <v>41</v>
      </c>
      <c r="H5853" t="s">
        <v>42</v>
      </c>
      <c r="I5853" t="s">
        <v>68</v>
      </c>
      <c r="J5853" t="s">
        <v>16655</v>
      </c>
      <c r="K5853" t="s">
        <v>44</v>
      </c>
    </row>
    <row r="5854" spans="1:11" x14ac:dyDescent="0.35">
      <c r="A5854">
        <v>5853</v>
      </c>
      <c r="B5854" t="s">
        <v>16656</v>
      </c>
      <c r="C5854">
        <v>20</v>
      </c>
      <c r="D5854" t="s">
        <v>16657</v>
      </c>
      <c r="E5854" t="s">
        <v>31</v>
      </c>
      <c r="F5854" t="s">
        <v>31</v>
      </c>
      <c r="G5854" t="s">
        <v>120</v>
      </c>
      <c r="H5854" t="s">
        <v>57</v>
      </c>
      <c r="I5854" t="s">
        <v>58</v>
      </c>
      <c r="J5854" t="s">
        <v>16658</v>
      </c>
      <c r="K5854" t="s">
        <v>19</v>
      </c>
    </row>
    <row r="5855" spans="1:11" x14ac:dyDescent="0.35">
      <c r="A5855">
        <v>5854</v>
      </c>
      <c r="B5855" t="s">
        <v>16659</v>
      </c>
      <c r="C5855">
        <v>28</v>
      </c>
      <c r="D5855" t="s">
        <v>16660</v>
      </c>
      <c r="E5855" t="s">
        <v>13</v>
      </c>
      <c r="F5855" t="s">
        <v>23</v>
      </c>
      <c r="G5855" t="s">
        <v>80</v>
      </c>
      <c r="H5855" t="s">
        <v>32</v>
      </c>
      <c r="I5855" t="s">
        <v>91</v>
      </c>
      <c r="J5855">
        <f>1-432-330-3212</f>
        <v>-3973</v>
      </c>
      <c r="K5855" t="s">
        <v>28</v>
      </c>
    </row>
    <row r="5856" spans="1:11" x14ac:dyDescent="0.35">
      <c r="A5856">
        <v>5855</v>
      </c>
      <c r="B5856" t="s">
        <v>16661</v>
      </c>
      <c r="C5856">
        <v>25</v>
      </c>
      <c r="D5856" t="s">
        <v>16662</v>
      </c>
      <c r="E5856" t="s">
        <v>67</v>
      </c>
      <c r="F5856" t="s">
        <v>14</v>
      </c>
      <c r="G5856" t="s">
        <v>15</v>
      </c>
      <c r="H5856" t="s">
        <v>16</v>
      </c>
      <c r="I5856" t="s">
        <v>91</v>
      </c>
      <c r="J5856" t="s">
        <v>16663</v>
      </c>
      <c r="K5856" t="s">
        <v>44</v>
      </c>
    </row>
    <row r="5857" spans="1:11" x14ac:dyDescent="0.35">
      <c r="A5857">
        <v>5856</v>
      </c>
      <c r="B5857" t="s">
        <v>16664</v>
      </c>
      <c r="C5857">
        <v>23</v>
      </c>
      <c r="D5857" t="s">
        <v>16665</v>
      </c>
      <c r="E5857" t="s">
        <v>25</v>
      </c>
      <c r="F5857" t="s">
        <v>133</v>
      </c>
      <c r="G5857" t="s">
        <v>15</v>
      </c>
      <c r="H5857" t="s">
        <v>16</v>
      </c>
      <c r="I5857" t="s">
        <v>26</v>
      </c>
      <c r="J5857">
        <f>1-635-157-7073</f>
        <v>-7864</v>
      </c>
      <c r="K5857" t="s">
        <v>28</v>
      </c>
    </row>
    <row r="5858" spans="1:11" x14ac:dyDescent="0.35">
      <c r="A5858">
        <v>5857</v>
      </c>
      <c r="B5858" t="s">
        <v>16666</v>
      </c>
      <c r="C5858">
        <v>27</v>
      </c>
      <c r="D5858" t="s">
        <v>16667</v>
      </c>
      <c r="E5858" t="s">
        <v>34</v>
      </c>
      <c r="F5858" t="s">
        <v>57</v>
      </c>
      <c r="G5858" t="s">
        <v>120</v>
      </c>
      <c r="H5858" t="s">
        <v>57</v>
      </c>
      <c r="I5858" t="s">
        <v>153</v>
      </c>
      <c r="J5858" t="s">
        <v>16668</v>
      </c>
      <c r="K5858" t="s">
        <v>28</v>
      </c>
    </row>
    <row r="5859" spans="1:11" x14ac:dyDescent="0.35">
      <c r="A5859">
        <v>5858</v>
      </c>
      <c r="B5859" t="s">
        <v>16669</v>
      </c>
      <c r="C5859">
        <v>23</v>
      </c>
      <c r="D5859" t="s">
        <v>16670</v>
      </c>
      <c r="E5859" t="s">
        <v>169</v>
      </c>
      <c r="F5859" t="s">
        <v>34</v>
      </c>
      <c r="G5859" t="s">
        <v>120</v>
      </c>
      <c r="H5859" t="s">
        <v>57</v>
      </c>
      <c r="I5859" t="s">
        <v>116</v>
      </c>
      <c r="J5859">
        <v>5653793994</v>
      </c>
      <c r="K5859" t="s">
        <v>76</v>
      </c>
    </row>
    <row r="5860" spans="1:11" x14ac:dyDescent="0.35">
      <c r="A5860">
        <v>5859</v>
      </c>
      <c r="B5860" t="s">
        <v>16671</v>
      </c>
      <c r="C5860">
        <v>29</v>
      </c>
      <c r="D5860" t="s">
        <v>16672</v>
      </c>
      <c r="E5860" t="s">
        <v>133</v>
      </c>
      <c r="F5860" t="s">
        <v>31</v>
      </c>
      <c r="G5860" t="s">
        <v>33</v>
      </c>
      <c r="H5860" t="s">
        <v>34</v>
      </c>
      <c r="I5860" t="s">
        <v>153</v>
      </c>
      <c r="J5860" t="s">
        <v>16673</v>
      </c>
      <c r="K5860" t="s">
        <v>76</v>
      </c>
    </row>
    <row r="5861" spans="1:11" x14ac:dyDescent="0.35">
      <c r="A5861">
        <v>5860</v>
      </c>
      <c r="B5861" t="s">
        <v>16674</v>
      </c>
      <c r="C5861">
        <v>25</v>
      </c>
      <c r="D5861" t="s">
        <v>16675</v>
      </c>
      <c r="E5861" t="s">
        <v>32</v>
      </c>
      <c r="F5861" t="s">
        <v>32</v>
      </c>
      <c r="G5861" t="s">
        <v>80</v>
      </c>
      <c r="H5861" t="s">
        <v>32</v>
      </c>
      <c r="I5861" t="s">
        <v>102</v>
      </c>
      <c r="J5861" t="s">
        <v>16676</v>
      </c>
      <c r="K5861" t="s">
        <v>44</v>
      </c>
    </row>
    <row r="5862" spans="1:11" x14ac:dyDescent="0.35">
      <c r="A5862">
        <v>5861</v>
      </c>
      <c r="B5862" t="s">
        <v>16677</v>
      </c>
      <c r="C5862">
        <v>23</v>
      </c>
      <c r="D5862" t="s">
        <v>16678</v>
      </c>
      <c r="E5862" t="s">
        <v>169</v>
      </c>
      <c r="F5862" t="s">
        <v>133</v>
      </c>
      <c r="G5862" t="s">
        <v>24</v>
      </c>
      <c r="H5862" t="s">
        <v>25</v>
      </c>
      <c r="I5862" t="s">
        <v>26</v>
      </c>
      <c r="J5862" t="s">
        <v>16679</v>
      </c>
      <c r="K5862" t="s">
        <v>76</v>
      </c>
    </row>
    <row r="5863" spans="1:11" x14ac:dyDescent="0.35">
      <c r="A5863">
        <v>5862</v>
      </c>
      <c r="B5863" t="s">
        <v>16680</v>
      </c>
      <c r="C5863">
        <v>30</v>
      </c>
      <c r="D5863" t="s">
        <v>16681</v>
      </c>
      <c r="E5863" t="s">
        <v>13</v>
      </c>
      <c r="F5863" t="s">
        <v>79</v>
      </c>
      <c r="G5863" t="s">
        <v>33</v>
      </c>
      <c r="H5863" t="s">
        <v>34</v>
      </c>
      <c r="I5863" t="s">
        <v>116</v>
      </c>
      <c r="J5863" t="s">
        <v>16682</v>
      </c>
      <c r="K5863" t="s">
        <v>37</v>
      </c>
    </row>
    <row r="5864" spans="1:11" x14ac:dyDescent="0.35">
      <c r="A5864">
        <v>5863</v>
      </c>
      <c r="B5864" t="s">
        <v>16683</v>
      </c>
      <c r="C5864">
        <v>20</v>
      </c>
      <c r="D5864" t="s">
        <v>16684</v>
      </c>
      <c r="E5864" t="s">
        <v>201</v>
      </c>
      <c r="F5864" t="s">
        <v>22</v>
      </c>
      <c r="G5864" t="s">
        <v>62</v>
      </c>
      <c r="H5864" t="s">
        <v>23</v>
      </c>
      <c r="I5864" t="s">
        <v>102</v>
      </c>
      <c r="J5864" t="s">
        <v>16685</v>
      </c>
      <c r="K5864" t="s">
        <v>44</v>
      </c>
    </row>
    <row r="5865" spans="1:11" x14ac:dyDescent="0.35">
      <c r="A5865">
        <v>5864</v>
      </c>
      <c r="B5865" t="s">
        <v>16686</v>
      </c>
      <c r="C5865">
        <v>20</v>
      </c>
      <c r="D5865" t="s">
        <v>16687</v>
      </c>
      <c r="E5865" t="s">
        <v>40</v>
      </c>
      <c r="F5865" t="s">
        <v>79</v>
      </c>
      <c r="G5865" t="s">
        <v>15</v>
      </c>
      <c r="H5865" t="s">
        <v>16</v>
      </c>
      <c r="I5865" t="s">
        <v>35</v>
      </c>
      <c r="J5865" t="s">
        <v>16688</v>
      </c>
      <c r="K5865" t="s">
        <v>37</v>
      </c>
    </row>
    <row r="5866" spans="1:11" x14ac:dyDescent="0.35">
      <c r="A5866">
        <v>5865</v>
      </c>
      <c r="B5866" t="s">
        <v>16689</v>
      </c>
      <c r="C5866">
        <v>30</v>
      </c>
      <c r="D5866" t="s">
        <v>16690</v>
      </c>
      <c r="E5866" t="s">
        <v>79</v>
      </c>
      <c r="F5866" t="s">
        <v>42</v>
      </c>
      <c r="G5866" t="s">
        <v>41</v>
      </c>
      <c r="H5866" t="s">
        <v>42</v>
      </c>
      <c r="I5866" t="s">
        <v>116</v>
      </c>
      <c r="J5866" t="s">
        <v>16691</v>
      </c>
      <c r="K5866" t="s">
        <v>76</v>
      </c>
    </row>
    <row r="5867" spans="1:11" x14ac:dyDescent="0.35">
      <c r="A5867">
        <v>5866</v>
      </c>
      <c r="B5867" t="s">
        <v>16692</v>
      </c>
      <c r="C5867">
        <v>23</v>
      </c>
      <c r="D5867" t="s">
        <v>16693</v>
      </c>
      <c r="E5867" t="s">
        <v>25</v>
      </c>
      <c r="F5867" t="s">
        <v>169</v>
      </c>
      <c r="G5867" t="s">
        <v>33</v>
      </c>
      <c r="H5867" t="s">
        <v>34</v>
      </c>
      <c r="I5867" t="s">
        <v>68</v>
      </c>
      <c r="J5867" t="s">
        <v>16694</v>
      </c>
      <c r="K5867" t="s">
        <v>76</v>
      </c>
    </row>
    <row r="5868" spans="1:11" x14ac:dyDescent="0.35">
      <c r="A5868">
        <v>5867</v>
      </c>
      <c r="B5868" t="s">
        <v>16695</v>
      </c>
      <c r="C5868">
        <v>25</v>
      </c>
      <c r="D5868" t="s">
        <v>16696</v>
      </c>
      <c r="E5868" t="s">
        <v>23</v>
      </c>
      <c r="F5868" t="s">
        <v>14</v>
      </c>
      <c r="G5868" t="s">
        <v>87</v>
      </c>
      <c r="H5868" t="s">
        <v>79</v>
      </c>
      <c r="I5868" t="s">
        <v>58</v>
      </c>
      <c r="J5868" t="s">
        <v>16697</v>
      </c>
      <c r="K5868" t="s">
        <v>44</v>
      </c>
    </row>
    <row r="5869" spans="1:11" x14ac:dyDescent="0.35">
      <c r="A5869">
        <v>5868</v>
      </c>
      <c r="B5869" t="s">
        <v>16698</v>
      </c>
      <c r="C5869">
        <v>24</v>
      </c>
      <c r="D5869" t="s">
        <v>16699</v>
      </c>
      <c r="E5869" t="s">
        <v>67</v>
      </c>
      <c r="F5869" t="s">
        <v>22</v>
      </c>
      <c r="G5869" t="s">
        <v>62</v>
      </c>
      <c r="H5869" t="s">
        <v>23</v>
      </c>
      <c r="I5869" t="s">
        <v>102</v>
      </c>
      <c r="J5869" t="s">
        <v>16700</v>
      </c>
      <c r="K5869" t="s">
        <v>44</v>
      </c>
    </row>
    <row r="5870" spans="1:11" x14ac:dyDescent="0.35">
      <c r="A5870">
        <v>5869</v>
      </c>
      <c r="B5870" t="s">
        <v>16701</v>
      </c>
      <c r="C5870">
        <v>25</v>
      </c>
      <c r="D5870" t="s">
        <v>16702</v>
      </c>
      <c r="E5870" t="s">
        <v>16</v>
      </c>
      <c r="F5870" t="s">
        <v>16</v>
      </c>
      <c r="G5870" t="s">
        <v>47</v>
      </c>
      <c r="H5870" t="s">
        <v>31</v>
      </c>
      <c r="I5870" t="s">
        <v>58</v>
      </c>
      <c r="J5870" t="s">
        <v>16703</v>
      </c>
      <c r="K5870" t="s">
        <v>44</v>
      </c>
    </row>
    <row r="5871" spans="1:11" x14ac:dyDescent="0.35">
      <c r="A5871">
        <v>5870</v>
      </c>
      <c r="B5871" t="s">
        <v>16704</v>
      </c>
      <c r="C5871">
        <v>26</v>
      </c>
      <c r="D5871" t="s">
        <v>16705</v>
      </c>
      <c r="E5871" t="s">
        <v>149</v>
      </c>
      <c r="F5871" t="s">
        <v>34</v>
      </c>
      <c r="G5871" t="s">
        <v>24</v>
      </c>
      <c r="H5871" t="s">
        <v>25</v>
      </c>
      <c r="I5871" t="s">
        <v>26</v>
      </c>
      <c r="J5871" t="s">
        <v>16706</v>
      </c>
      <c r="K5871" t="s">
        <v>19</v>
      </c>
    </row>
    <row r="5872" spans="1:11" x14ac:dyDescent="0.35">
      <c r="A5872">
        <v>5871</v>
      </c>
      <c r="B5872" t="s">
        <v>16707</v>
      </c>
      <c r="C5872">
        <v>26</v>
      </c>
      <c r="D5872" t="s">
        <v>16708</v>
      </c>
      <c r="E5872" t="s">
        <v>14</v>
      </c>
      <c r="F5872" t="s">
        <v>169</v>
      </c>
      <c r="G5872" t="s">
        <v>80</v>
      </c>
      <c r="H5872" t="s">
        <v>32</v>
      </c>
      <c r="I5872" t="s">
        <v>17</v>
      </c>
      <c r="J5872" t="s">
        <v>16709</v>
      </c>
      <c r="K5872" t="s">
        <v>76</v>
      </c>
    </row>
    <row r="5873" spans="1:11" x14ac:dyDescent="0.35">
      <c r="A5873">
        <v>5872</v>
      </c>
      <c r="B5873" t="s">
        <v>16710</v>
      </c>
      <c r="C5873">
        <v>29</v>
      </c>
      <c r="D5873" t="s">
        <v>16711</v>
      </c>
      <c r="E5873" t="s">
        <v>79</v>
      </c>
      <c r="F5873" t="s">
        <v>201</v>
      </c>
      <c r="G5873" t="s">
        <v>80</v>
      </c>
      <c r="H5873" t="s">
        <v>32</v>
      </c>
      <c r="I5873" t="s">
        <v>58</v>
      </c>
      <c r="J5873" t="s">
        <v>16712</v>
      </c>
      <c r="K5873" t="s">
        <v>19</v>
      </c>
    </row>
    <row r="5874" spans="1:11" x14ac:dyDescent="0.35">
      <c r="A5874">
        <v>5873</v>
      </c>
      <c r="B5874" t="s">
        <v>14372</v>
      </c>
      <c r="C5874">
        <v>21</v>
      </c>
      <c r="D5874" t="s">
        <v>16713</v>
      </c>
      <c r="E5874" t="s">
        <v>57</v>
      </c>
      <c r="F5874" t="s">
        <v>57</v>
      </c>
      <c r="G5874" t="s">
        <v>24</v>
      </c>
      <c r="H5874" t="s">
        <v>25</v>
      </c>
      <c r="I5874" t="s">
        <v>68</v>
      </c>
      <c r="J5874">
        <v>4805049579</v>
      </c>
      <c r="K5874" t="s">
        <v>37</v>
      </c>
    </row>
    <row r="5875" spans="1:11" x14ac:dyDescent="0.35">
      <c r="A5875">
        <v>5874</v>
      </c>
      <c r="B5875" t="s">
        <v>16714</v>
      </c>
      <c r="C5875">
        <v>29</v>
      </c>
      <c r="D5875" t="s">
        <v>16715</v>
      </c>
      <c r="E5875" t="s">
        <v>177</v>
      </c>
      <c r="F5875" t="s">
        <v>149</v>
      </c>
      <c r="G5875" t="s">
        <v>52</v>
      </c>
      <c r="H5875" t="s">
        <v>13</v>
      </c>
      <c r="I5875" t="s">
        <v>91</v>
      </c>
      <c r="J5875" t="s">
        <v>16716</v>
      </c>
      <c r="K5875" t="s">
        <v>44</v>
      </c>
    </row>
    <row r="5876" spans="1:11" x14ac:dyDescent="0.35">
      <c r="A5876">
        <v>5875</v>
      </c>
      <c r="B5876" t="s">
        <v>16717</v>
      </c>
      <c r="C5876">
        <v>28</v>
      </c>
      <c r="D5876" t="s">
        <v>16718</v>
      </c>
      <c r="E5876" t="s">
        <v>25</v>
      </c>
      <c r="F5876" t="s">
        <v>23</v>
      </c>
      <c r="G5876" t="s">
        <v>41</v>
      </c>
      <c r="H5876" t="s">
        <v>42</v>
      </c>
      <c r="I5876" t="s">
        <v>146</v>
      </c>
      <c r="J5876" t="s">
        <v>16719</v>
      </c>
      <c r="K5876" t="s">
        <v>44</v>
      </c>
    </row>
    <row r="5877" spans="1:11" x14ac:dyDescent="0.35">
      <c r="A5877">
        <v>5876</v>
      </c>
      <c r="B5877" t="s">
        <v>16720</v>
      </c>
      <c r="C5877">
        <v>22</v>
      </c>
      <c r="D5877" t="s">
        <v>16721</v>
      </c>
      <c r="E5877" t="s">
        <v>177</v>
      </c>
      <c r="F5877" t="s">
        <v>177</v>
      </c>
      <c r="G5877" t="s">
        <v>33</v>
      </c>
      <c r="H5877" t="s">
        <v>34</v>
      </c>
      <c r="I5877" t="s">
        <v>153</v>
      </c>
      <c r="J5877" t="s">
        <v>16722</v>
      </c>
      <c r="K5877" t="s">
        <v>44</v>
      </c>
    </row>
    <row r="5878" spans="1:11" x14ac:dyDescent="0.35">
      <c r="A5878">
        <v>5877</v>
      </c>
      <c r="B5878" t="s">
        <v>16439</v>
      </c>
      <c r="C5878">
        <v>23</v>
      </c>
      <c r="D5878" t="s">
        <v>16723</v>
      </c>
      <c r="E5878" t="s">
        <v>22</v>
      </c>
      <c r="F5878" t="s">
        <v>67</v>
      </c>
      <c r="G5878" t="s">
        <v>62</v>
      </c>
      <c r="H5878" t="s">
        <v>23</v>
      </c>
      <c r="I5878" t="s">
        <v>48</v>
      </c>
      <c r="J5878" t="s">
        <v>16724</v>
      </c>
      <c r="K5878" t="s">
        <v>37</v>
      </c>
    </row>
    <row r="5879" spans="1:11" x14ac:dyDescent="0.35">
      <c r="A5879">
        <v>5878</v>
      </c>
      <c r="B5879" t="s">
        <v>16725</v>
      </c>
      <c r="C5879">
        <v>21</v>
      </c>
      <c r="D5879" t="s">
        <v>16726</v>
      </c>
      <c r="E5879" t="s">
        <v>25</v>
      </c>
      <c r="F5879" t="s">
        <v>201</v>
      </c>
      <c r="G5879" t="s">
        <v>24</v>
      </c>
      <c r="H5879" t="s">
        <v>25</v>
      </c>
      <c r="I5879" t="s">
        <v>53</v>
      </c>
      <c r="J5879" t="s">
        <v>16727</v>
      </c>
      <c r="K5879" t="s">
        <v>28</v>
      </c>
    </row>
    <row r="5880" spans="1:11" x14ac:dyDescent="0.35">
      <c r="A5880">
        <v>5879</v>
      </c>
      <c r="B5880" t="s">
        <v>16728</v>
      </c>
      <c r="C5880">
        <v>21</v>
      </c>
      <c r="D5880" t="s">
        <v>16729</v>
      </c>
      <c r="E5880" t="s">
        <v>32</v>
      </c>
      <c r="F5880" t="s">
        <v>42</v>
      </c>
      <c r="G5880" t="s">
        <v>47</v>
      </c>
      <c r="H5880" t="s">
        <v>31</v>
      </c>
      <c r="I5880" t="s">
        <v>116</v>
      </c>
      <c r="J5880" t="s">
        <v>16730</v>
      </c>
      <c r="K5880" t="s">
        <v>19</v>
      </c>
    </row>
    <row r="5881" spans="1:11" x14ac:dyDescent="0.35">
      <c r="A5881">
        <v>5880</v>
      </c>
      <c r="B5881" t="s">
        <v>787</v>
      </c>
      <c r="C5881">
        <v>24</v>
      </c>
      <c r="D5881" t="s">
        <v>16731</v>
      </c>
      <c r="E5881" t="s">
        <v>133</v>
      </c>
      <c r="F5881" t="s">
        <v>23</v>
      </c>
      <c r="G5881" t="s">
        <v>87</v>
      </c>
      <c r="H5881" t="s">
        <v>79</v>
      </c>
      <c r="I5881" t="s">
        <v>68</v>
      </c>
      <c r="J5881" t="s">
        <v>16732</v>
      </c>
      <c r="K5881" t="s">
        <v>37</v>
      </c>
    </row>
    <row r="5882" spans="1:11" x14ac:dyDescent="0.35">
      <c r="A5882">
        <v>5881</v>
      </c>
      <c r="B5882" t="s">
        <v>16733</v>
      </c>
      <c r="C5882">
        <v>24</v>
      </c>
      <c r="D5882" t="s">
        <v>16734</v>
      </c>
      <c r="E5882" t="s">
        <v>42</v>
      </c>
      <c r="F5882" t="s">
        <v>57</v>
      </c>
      <c r="G5882" t="s">
        <v>87</v>
      </c>
      <c r="H5882" t="s">
        <v>79</v>
      </c>
      <c r="I5882" t="s">
        <v>91</v>
      </c>
      <c r="J5882" t="s">
        <v>16735</v>
      </c>
      <c r="K5882" t="s">
        <v>76</v>
      </c>
    </row>
    <row r="5883" spans="1:11" x14ac:dyDescent="0.35">
      <c r="A5883">
        <v>5882</v>
      </c>
      <c r="B5883" t="s">
        <v>16736</v>
      </c>
      <c r="C5883">
        <v>28</v>
      </c>
      <c r="D5883" t="s">
        <v>16737</v>
      </c>
      <c r="E5883" t="s">
        <v>34</v>
      </c>
      <c r="F5883" t="s">
        <v>79</v>
      </c>
      <c r="G5883" t="s">
        <v>47</v>
      </c>
      <c r="H5883" t="s">
        <v>31</v>
      </c>
      <c r="I5883" t="s">
        <v>146</v>
      </c>
      <c r="J5883" t="s">
        <v>16738</v>
      </c>
      <c r="K5883" t="s">
        <v>28</v>
      </c>
    </row>
    <row r="5884" spans="1:11" x14ac:dyDescent="0.35">
      <c r="A5884">
        <v>5883</v>
      </c>
      <c r="B5884" t="s">
        <v>16739</v>
      </c>
      <c r="C5884">
        <v>30</v>
      </c>
      <c r="D5884" t="s">
        <v>16740</v>
      </c>
      <c r="E5884" t="s">
        <v>67</v>
      </c>
      <c r="F5884" t="s">
        <v>133</v>
      </c>
      <c r="G5884" t="s">
        <v>15</v>
      </c>
      <c r="H5884" t="s">
        <v>16</v>
      </c>
      <c r="I5884" t="s">
        <v>68</v>
      </c>
      <c r="J5884" t="s">
        <v>16741</v>
      </c>
      <c r="K5884" t="s">
        <v>19</v>
      </c>
    </row>
    <row r="5885" spans="1:11" x14ac:dyDescent="0.35">
      <c r="A5885">
        <v>5884</v>
      </c>
      <c r="B5885" t="s">
        <v>16742</v>
      </c>
      <c r="C5885">
        <v>22</v>
      </c>
      <c r="D5885" t="s">
        <v>16743</v>
      </c>
      <c r="E5885" t="s">
        <v>32</v>
      </c>
      <c r="F5885" t="s">
        <v>22</v>
      </c>
      <c r="G5885" t="s">
        <v>15</v>
      </c>
      <c r="H5885" t="s">
        <v>16</v>
      </c>
      <c r="I5885" t="s">
        <v>116</v>
      </c>
      <c r="J5885" t="s">
        <v>16744</v>
      </c>
      <c r="K5885" t="s">
        <v>28</v>
      </c>
    </row>
    <row r="5886" spans="1:11" x14ac:dyDescent="0.35">
      <c r="A5886">
        <v>5885</v>
      </c>
      <c r="B5886" t="s">
        <v>16745</v>
      </c>
      <c r="C5886">
        <v>29</v>
      </c>
      <c r="D5886" t="s">
        <v>16746</v>
      </c>
      <c r="E5886" t="s">
        <v>101</v>
      </c>
      <c r="F5886" t="s">
        <v>149</v>
      </c>
      <c r="G5886" t="s">
        <v>120</v>
      </c>
      <c r="H5886" t="s">
        <v>57</v>
      </c>
      <c r="I5886" t="s">
        <v>102</v>
      </c>
      <c r="J5886" t="s">
        <v>16747</v>
      </c>
      <c r="K5886" t="s">
        <v>28</v>
      </c>
    </row>
    <row r="5887" spans="1:11" x14ac:dyDescent="0.35">
      <c r="A5887">
        <v>5886</v>
      </c>
      <c r="B5887" t="s">
        <v>16748</v>
      </c>
      <c r="C5887">
        <v>21</v>
      </c>
      <c r="D5887" t="s">
        <v>16749</v>
      </c>
      <c r="E5887" t="s">
        <v>34</v>
      </c>
      <c r="F5887" t="s">
        <v>177</v>
      </c>
      <c r="G5887" t="s">
        <v>80</v>
      </c>
      <c r="H5887" t="s">
        <v>32</v>
      </c>
      <c r="I5887" t="s">
        <v>170</v>
      </c>
      <c r="J5887" t="s">
        <v>16750</v>
      </c>
      <c r="K5887" t="s">
        <v>44</v>
      </c>
    </row>
    <row r="5888" spans="1:11" x14ac:dyDescent="0.35">
      <c r="A5888">
        <v>5887</v>
      </c>
      <c r="B5888" t="s">
        <v>16751</v>
      </c>
      <c r="C5888">
        <v>28</v>
      </c>
      <c r="D5888" t="s">
        <v>16752</v>
      </c>
      <c r="E5888" t="s">
        <v>149</v>
      </c>
      <c r="F5888" t="s">
        <v>13</v>
      </c>
      <c r="G5888" t="s">
        <v>15</v>
      </c>
      <c r="H5888" t="s">
        <v>16</v>
      </c>
      <c r="I5888" t="s">
        <v>68</v>
      </c>
      <c r="J5888" t="s">
        <v>16753</v>
      </c>
      <c r="K5888" t="s">
        <v>44</v>
      </c>
    </row>
    <row r="5889" spans="1:11" x14ac:dyDescent="0.35">
      <c r="A5889">
        <v>5888</v>
      </c>
      <c r="B5889" t="s">
        <v>16754</v>
      </c>
      <c r="C5889">
        <v>28</v>
      </c>
      <c r="D5889" t="s">
        <v>16755</v>
      </c>
      <c r="E5889" t="s">
        <v>22</v>
      </c>
      <c r="F5889" t="s">
        <v>31</v>
      </c>
      <c r="G5889" t="s">
        <v>33</v>
      </c>
      <c r="H5889" t="s">
        <v>34</v>
      </c>
      <c r="I5889" t="s">
        <v>153</v>
      </c>
      <c r="J5889" t="s">
        <v>16756</v>
      </c>
      <c r="K5889" t="s">
        <v>19</v>
      </c>
    </row>
    <row r="5890" spans="1:11" x14ac:dyDescent="0.35">
      <c r="A5890">
        <v>5889</v>
      </c>
      <c r="B5890" t="s">
        <v>16757</v>
      </c>
      <c r="C5890">
        <v>25</v>
      </c>
      <c r="D5890" t="s">
        <v>16758</v>
      </c>
      <c r="E5890" t="s">
        <v>34</v>
      </c>
      <c r="F5890" t="s">
        <v>79</v>
      </c>
      <c r="G5890" t="s">
        <v>41</v>
      </c>
      <c r="H5890" t="s">
        <v>42</v>
      </c>
      <c r="I5890" t="s">
        <v>17</v>
      </c>
      <c r="J5890" t="s">
        <v>16759</v>
      </c>
      <c r="K5890" t="s">
        <v>28</v>
      </c>
    </row>
    <row r="5891" spans="1:11" x14ac:dyDescent="0.35">
      <c r="A5891">
        <v>5890</v>
      </c>
      <c r="B5891" t="s">
        <v>16760</v>
      </c>
      <c r="C5891">
        <v>23</v>
      </c>
      <c r="D5891" t="s">
        <v>16761</v>
      </c>
      <c r="E5891" t="s">
        <v>22</v>
      </c>
      <c r="F5891" t="s">
        <v>31</v>
      </c>
      <c r="G5891" t="s">
        <v>33</v>
      </c>
      <c r="H5891" t="s">
        <v>34</v>
      </c>
      <c r="I5891" t="s">
        <v>68</v>
      </c>
      <c r="J5891" t="s">
        <v>16762</v>
      </c>
      <c r="K5891" t="s">
        <v>28</v>
      </c>
    </row>
    <row r="5892" spans="1:11" x14ac:dyDescent="0.35">
      <c r="A5892">
        <v>5891</v>
      </c>
      <c r="B5892" t="s">
        <v>16763</v>
      </c>
      <c r="C5892">
        <v>24</v>
      </c>
      <c r="D5892" t="s">
        <v>16764</v>
      </c>
      <c r="E5892" t="s">
        <v>14</v>
      </c>
      <c r="F5892" t="s">
        <v>16</v>
      </c>
      <c r="G5892" t="s">
        <v>87</v>
      </c>
      <c r="H5892" t="s">
        <v>79</v>
      </c>
      <c r="I5892" t="s">
        <v>53</v>
      </c>
      <c r="J5892" t="s">
        <v>16765</v>
      </c>
      <c r="K5892" t="s">
        <v>37</v>
      </c>
    </row>
    <row r="5893" spans="1:11" x14ac:dyDescent="0.35">
      <c r="A5893">
        <v>5892</v>
      </c>
      <c r="B5893" t="s">
        <v>1393</v>
      </c>
      <c r="C5893">
        <v>28</v>
      </c>
      <c r="D5893" t="s">
        <v>16766</v>
      </c>
      <c r="E5893" t="s">
        <v>23</v>
      </c>
      <c r="F5893" t="s">
        <v>25</v>
      </c>
      <c r="G5893" t="s">
        <v>24</v>
      </c>
      <c r="H5893" t="s">
        <v>25</v>
      </c>
      <c r="I5893" t="s">
        <v>116</v>
      </c>
      <c r="J5893" t="s">
        <v>16767</v>
      </c>
      <c r="K5893" t="s">
        <v>37</v>
      </c>
    </row>
    <row r="5894" spans="1:11" x14ac:dyDescent="0.35">
      <c r="A5894">
        <v>5893</v>
      </c>
      <c r="B5894" t="s">
        <v>16768</v>
      </c>
      <c r="C5894">
        <v>28</v>
      </c>
      <c r="D5894" t="s">
        <v>16769</v>
      </c>
      <c r="E5894" t="s">
        <v>16</v>
      </c>
      <c r="F5894" t="s">
        <v>16</v>
      </c>
      <c r="G5894" t="s">
        <v>47</v>
      </c>
      <c r="H5894" t="s">
        <v>31</v>
      </c>
      <c r="I5894" t="s">
        <v>48</v>
      </c>
      <c r="J5894" t="s">
        <v>16770</v>
      </c>
      <c r="K5894" t="s">
        <v>19</v>
      </c>
    </row>
    <row r="5895" spans="1:11" x14ac:dyDescent="0.35">
      <c r="A5895">
        <v>5894</v>
      </c>
      <c r="B5895" t="s">
        <v>16771</v>
      </c>
      <c r="C5895">
        <v>23</v>
      </c>
      <c r="D5895" t="s">
        <v>16772</v>
      </c>
      <c r="E5895" t="s">
        <v>31</v>
      </c>
      <c r="F5895" t="s">
        <v>34</v>
      </c>
      <c r="G5895" t="s">
        <v>15</v>
      </c>
      <c r="H5895" t="s">
        <v>16</v>
      </c>
      <c r="I5895" t="s">
        <v>17</v>
      </c>
      <c r="J5895" t="s">
        <v>16773</v>
      </c>
      <c r="K5895" t="s">
        <v>37</v>
      </c>
    </row>
    <row r="5896" spans="1:11" x14ac:dyDescent="0.35">
      <c r="A5896">
        <v>5895</v>
      </c>
      <c r="B5896" t="s">
        <v>16774</v>
      </c>
      <c r="C5896">
        <v>21</v>
      </c>
      <c r="D5896" t="s">
        <v>16775</v>
      </c>
      <c r="E5896" t="s">
        <v>133</v>
      </c>
      <c r="F5896" t="s">
        <v>13</v>
      </c>
      <c r="G5896" t="s">
        <v>62</v>
      </c>
      <c r="H5896" t="s">
        <v>23</v>
      </c>
      <c r="I5896" t="s">
        <v>88</v>
      </c>
      <c r="J5896" t="s">
        <v>16776</v>
      </c>
      <c r="K5896" t="s">
        <v>44</v>
      </c>
    </row>
    <row r="5897" spans="1:11" x14ac:dyDescent="0.35">
      <c r="A5897">
        <v>5896</v>
      </c>
      <c r="B5897" t="s">
        <v>16777</v>
      </c>
      <c r="C5897">
        <v>22</v>
      </c>
      <c r="D5897" t="s">
        <v>16778</v>
      </c>
      <c r="E5897" t="s">
        <v>25</v>
      </c>
      <c r="F5897" t="s">
        <v>34</v>
      </c>
      <c r="G5897" t="s">
        <v>15</v>
      </c>
      <c r="H5897" t="s">
        <v>16</v>
      </c>
      <c r="I5897" t="s">
        <v>68</v>
      </c>
      <c r="J5897">
        <f>1-43-162-9878</f>
        <v>-10082</v>
      </c>
      <c r="K5897" t="s">
        <v>28</v>
      </c>
    </row>
    <row r="5898" spans="1:11" x14ac:dyDescent="0.35">
      <c r="A5898">
        <v>5897</v>
      </c>
      <c r="B5898" t="s">
        <v>16779</v>
      </c>
      <c r="C5898">
        <v>21</v>
      </c>
      <c r="D5898" t="s">
        <v>16780</v>
      </c>
      <c r="E5898" t="s">
        <v>40</v>
      </c>
      <c r="F5898" t="s">
        <v>42</v>
      </c>
      <c r="G5898" t="s">
        <v>33</v>
      </c>
      <c r="H5898" t="s">
        <v>34</v>
      </c>
      <c r="I5898" t="s">
        <v>35</v>
      </c>
      <c r="J5898">
        <v>7111375451</v>
      </c>
      <c r="K5898" t="s">
        <v>44</v>
      </c>
    </row>
    <row r="5899" spans="1:11" x14ac:dyDescent="0.35">
      <c r="A5899">
        <v>5898</v>
      </c>
      <c r="B5899" t="s">
        <v>16781</v>
      </c>
      <c r="C5899">
        <v>30</v>
      </c>
      <c r="D5899" t="s">
        <v>16782</v>
      </c>
      <c r="E5899" t="s">
        <v>23</v>
      </c>
      <c r="F5899" t="s">
        <v>16</v>
      </c>
      <c r="G5899" t="s">
        <v>80</v>
      </c>
      <c r="H5899" t="s">
        <v>32</v>
      </c>
      <c r="I5899" t="s">
        <v>63</v>
      </c>
      <c r="J5899" t="s">
        <v>16783</v>
      </c>
      <c r="K5899" t="s">
        <v>37</v>
      </c>
    </row>
    <row r="5900" spans="1:11" x14ac:dyDescent="0.35">
      <c r="A5900">
        <v>5899</v>
      </c>
      <c r="B5900" t="s">
        <v>16784</v>
      </c>
      <c r="C5900">
        <v>25</v>
      </c>
      <c r="D5900" t="s">
        <v>16785</v>
      </c>
      <c r="E5900" t="s">
        <v>149</v>
      </c>
      <c r="F5900" t="s">
        <v>34</v>
      </c>
      <c r="G5900" t="s">
        <v>33</v>
      </c>
      <c r="H5900" t="s">
        <v>34</v>
      </c>
      <c r="I5900" t="s">
        <v>63</v>
      </c>
      <c r="J5900" t="s">
        <v>16786</v>
      </c>
      <c r="K5900" t="s">
        <v>28</v>
      </c>
    </row>
    <row r="5901" spans="1:11" x14ac:dyDescent="0.35">
      <c r="A5901">
        <v>5900</v>
      </c>
      <c r="B5901" t="s">
        <v>16787</v>
      </c>
      <c r="C5901">
        <v>24</v>
      </c>
      <c r="D5901" t="s">
        <v>16788</v>
      </c>
      <c r="E5901" t="s">
        <v>201</v>
      </c>
      <c r="F5901" t="s">
        <v>57</v>
      </c>
      <c r="G5901" t="s">
        <v>87</v>
      </c>
      <c r="H5901" t="s">
        <v>79</v>
      </c>
      <c r="I5901" t="s">
        <v>146</v>
      </c>
      <c r="J5901" t="s">
        <v>16789</v>
      </c>
      <c r="K5901" t="s">
        <v>37</v>
      </c>
    </row>
    <row r="5902" spans="1:11" x14ac:dyDescent="0.35">
      <c r="A5902">
        <v>5901</v>
      </c>
      <c r="B5902" t="s">
        <v>16790</v>
      </c>
      <c r="C5902">
        <v>20</v>
      </c>
      <c r="D5902" t="s">
        <v>16791</v>
      </c>
      <c r="E5902" t="s">
        <v>34</v>
      </c>
      <c r="F5902" t="s">
        <v>67</v>
      </c>
      <c r="G5902" t="s">
        <v>87</v>
      </c>
      <c r="H5902" t="s">
        <v>79</v>
      </c>
      <c r="I5902" t="s">
        <v>91</v>
      </c>
      <c r="J5902" t="s">
        <v>16792</v>
      </c>
      <c r="K5902" t="s">
        <v>44</v>
      </c>
    </row>
    <row r="5903" spans="1:11" x14ac:dyDescent="0.35">
      <c r="A5903">
        <v>5902</v>
      </c>
      <c r="B5903" t="s">
        <v>16793</v>
      </c>
      <c r="C5903">
        <v>21</v>
      </c>
      <c r="D5903" t="s">
        <v>16794</v>
      </c>
      <c r="E5903" t="s">
        <v>34</v>
      </c>
      <c r="F5903" t="s">
        <v>31</v>
      </c>
      <c r="G5903" t="s">
        <v>87</v>
      </c>
      <c r="H5903" t="s">
        <v>79</v>
      </c>
      <c r="I5903" t="s">
        <v>68</v>
      </c>
      <c r="J5903" t="s">
        <v>16795</v>
      </c>
      <c r="K5903" t="s">
        <v>44</v>
      </c>
    </row>
    <row r="5904" spans="1:11" x14ac:dyDescent="0.35">
      <c r="A5904">
        <v>5903</v>
      </c>
      <c r="B5904" t="s">
        <v>16796</v>
      </c>
      <c r="C5904">
        <v>23</v>
      </c>
      <c r="D5904" t="s">
        <v>16797</v>
      </c>
      <c r="E5904" t="s">
        <v>57</v>
      </c>
      <c r="F5904" t="s">
        <v>23</v>
      </c>
      <c r="G5904" t="s">
        <v>52</v>
      </c>
      <c r="H5904" t="s">
        <v>13</v>
      </c>
      <c r="I5904" t="s">
        <v>88</v>
      </c>
      <c r="J5904" t="s">
        <v>16798</v>
      </c>
      <c r="K5904" t="s">
        <v>76</v>
      </c>
    </row>
    <row r="5905" spans="1:11" x14ac:dyDescent="0.35">
      <c r="A5905">
        <v>5904</v>
      </c>
      <c r="B5905" t="s">
        <v>16799</v>
      </c>
      <c r="C5905">
        <v>30</v>
      </c>
      <c r="D5905" t="s">
        <v>16800</v>
      </c>
      <c r="E5905" t="s">
        <v>149</v>
      </c>
      <c r="F5905" t="s">
        <v>31</v>
      </c>
      <c r="G5905" t="s">
        <v>33</v>
      </c>
      <c r="H5905" t="s">
        <v>34</v>
      </c>
      <c r="I5905" t="s">
        <v>53</v>
      </c>
      <c r="J5905" t="s">
        <v>16801</v>
      </c>
      <c r="K5905" t="s">
        <v>19</v>
      </c>
    </row>
    <row r="5906" spans="1:11" x14ac:dyDescent="0.35">
      <c r="A5906">
        <v>5905</v>
      </c>
      <c r="B5906" t="s">
        <v>16802</v>
      </c>
      <c r="C5906">
        <v>26</v>
      </c>
      <c r="D5906" t="s">
        <v>16803</v>
      </c>
      <c r="E5906" t="s">
        <v>13</v>
      </c>
      <c r="F5906" t="s">
        <v>201</v>
      </c>
      <c r="G5906" t="s">
        <v>52</v>
      </c>
      <c r="H5906" t="s">
        <v>13</v>
      </c>
      <c r="I5906" t="s">
        <v>68</v>
      </c>
      <c r="J5906" t="s">
        <v>16804</v>
      </c>
      <c r="K5906" t="s">
        <v>37</v>
      </c>
    </row>
    <row r="5907" spans="1:11" x14ac:dyDescent="0.35">
      <c r="A5907">
        <v>5906</v>
      </c>
      <c r="B5907" t="s">
        <v>16805</v>
      </c>
      <c r="C5907">
        <v>29</v>
      </c>
      <c r="D5907" t="s">
        <v>16806</v>
      </c>
      <c r="E5907" t="s">
        <v>13</v>
      </c>
      <c r="F5907" t="s">
        <v>177</v>
      </c>
      <c r="G5907" t="s">
        <v>47</v>
      </c>
      <c r="H5907" t="s">
        <v>31</v>
      </c>
      <c r="I5907" t="s">
        <v>68</v>
      </c>
      <c r="J5907" t="s">
        <v>16807</v>
      </c>
      <c r="K5907" t="s">
        <v>19</v>
      </c>
    </row>
    <row r="5908" spans="1:11" x14ac:dyDescent="0.35">
      <c r="A5908">
        <v>5907</v>
      </c>
      <c r="B5908" t="s">
        <v>13240</v>
      </c>
      <c r="C5908">
        <v>27</v>
      </c>
      <c r="D5908" t="s">
        <v>16808</v>
      </c>
      <c r="E5908" t="s">
        <v>13</v>
      </c>
      <c r="F5908" t="s">
        <v>177</v>
      </c>
      <c r="G5908" t="s">
        <v>15</v>
      </c>
      <c r="H5908" t="s">
        <v>16</v>
      </c>
      <c r="I5908" t="s">
        <v>58</v>
      </c>
      <c r="J5908">
        <v>4631365783</v>
      </c>
      <c r="K5908" t="s">
        <v>76</v>
      </c>
    </row>
    <row r="5909" spans="1:11" x14ac:dyDescent="0.35">
      <c r="A5909">
        <v>5908</v>
      </c>
      <c r="B5909" t="s">
        <v>16809</v>
      </c>
      <c r="C5909">
        <v>28</v>
      </c>
      <c r="D5909" t="s">
        <v>16810</v>
      </c>
      <c r="E5909" t="s">
        <v>23</v>
      </c>
      <c r="F5909" t="s">
        <v>169</v>
      </c>
      <c r="G5909" t="s">
        <v>15</v>
      </c>
      <c r="H5909" t="s">
        <v>16</v>
      </c>
      <c r="I5909" t="s">
        <v>35</v>
      </c>
      <c r="J5909" t="s">
        <v>16811</v>
      </c>
      <c r="K5909" t="s">
        <v>76</v>
      </c>
    </row>
    <row r="5910" spans="1:11" x14ac:dyDescent="0.35">
      <c r="A5910">
        <v>5909</v>
      </c>
      <c r="B5910" t="s">
        <v>16812</v>
      </c>
      <c r="C5910">
        <v>26</v>
      </c>
      <c r="D5910" t="s">
        <v>16813</v>
      </c>
      <c r="E5910" t="s">
        <v>31</v>
      </c>
      <c r="F5910" t="s">
        <v>133</v>
      </c>
      <c r="G5910" t="s">
        <v>52</v>
      </c>
      <c r="H5910" t="s">
        <v>13</v>
      </c>
      <c r="I5910" t="s">
        <v>91</v>
      </c>
      <c r="J5910">
        <f>1-154-393-4191</f>
        <v>-4737</v>
      </c>
      <c r="K5910" t="s">
        <v>76</v>
      </c>
    </row>
    <row r="5911" spans="1:11" x14ac:dyDescent="0.35">
      <c r="A5911">
        <v>5910</v>
      </c>
      <c r="B5911" t="s">
        <v>16814</v>
      </c>
      <c r="C5911">
        <v>29</v>
      </c>
      <c r="D5911" t="s">
        <v>16815</v>
      </c>
      <c r="E5911" t="s">
        <v>67</v>
      </c>
      <c r="F5911" t="s">
        <v>101</v>
      </c>
      <c r="G5911" t="s">
        <v>15</v>
      </c>
      <c r="H5911" t="s">
        <v>16</v>
      </c>
      <c r="I5911" t="s">
        <v>35</v>
      </c>
      <c r="J5911" t="s">
        <v>16816</v>
      </c>
      <c r="K5911" t="s">
        <v>76</v>
      </c>
    </row>
    <row r="5912" spans="1:11" x14ac:dyDescent="0.35">
      <c r="A5912">
        <v>5911</v>
      </c>
      <c r="B5912" t="s">
        <v>16817</v>
      </c>
      <c r="C5912">
        <v>28</v>
      </c>
      <c r="D5912" t="s">
        <v>16818</v>
      </c>
      <c r="E5912" t="s">
        <v>133</v>
      </c>
      <c r="F5912" t="s">
        <v>22</v>
      </c>
      <c r="G5912" t="s">
        <v>120</v>
      </c>
      <c r="H5912" t="s">
        <v>57</v>
      </c>
      <c r="I5912" t="s">
        <v>91</v>
      </c>
      <c r="J5912" t="s">
        <v>16819</v>
      </c>
      <c r="K5912" t="s">
        <v>76</v>
      </c>
    </row>
    <row r="5913" spans="1:11" x14ac:dyDescent="0.35">
      <c r="A5913">
        <v>5912</v>
      </c>
      <c r="B5913" t="s">
        <v>16820</v>
      </c>
      <c r="C5913">
        <v>25</v>
      </c>
      <c r="D5913" t="s">
        <v>16821</v>
      </c>
      <c r="E5913" t="s">
        <v>16</v>
      </c>
      <c r="F5913" t="s">
        <v>23</v>
      </c>
      <c r="G5913" t="s">
        <v>24</v>
      </c>
      <c r="H5913" t="s">
        <v>25</v>
      </c>
      <c r="I5913" t="s">
        <v>102</v>
      </c>
      <c r="J5913" t="s">
        <v>16822</v>
      </c>
      <c r="K5913" t="s">
        <v>28</v>
      </c>
    </row>
    <row r="5914" spans="1:11" x14ac:dyDescent="0.35">
      <c r="A5914">
        <v>5913</v>
      </c>
      <c r="B5914" t="s">
        <v>16823</v>
      </c>
      <c r="C5914">
        <v>25</v>
      </c>
      <c r="D5914" t="s">
        <v>16824</v>
      </c>
      <c r="E5914" t="s">
        <v>42</v>
      </c>
      <c r="F5914" t="s">
        <v>133</v>
      </c>
      <c r="G5914" t="s">
        <v>62</v>
      </c>
      <c r="H5914" t="s">
        <v>23</v>
      </c>
      <c r="I5914" t="s">
        <v>35</v>
      </c>
      <c r="J5914" t="s">
        <v>16825</v>
      </c>
      <c r="K5914" t="s">
        <v>28</v>
      </c>
    </row>
    <row r="5915" spans="1:11" x14ac:dyDescent="0.35">
      <c r="A5915">
        <v>5914</v>
      </c>
      <c r="B5915" t="s">
        <v>16826</v>
      </c>
      <c r="C5915">
        <v>21</v>
      </c>
      <c r="D5915" t="s">
        <v>16827</v>
      </c>
      <c r="E5915" t="s">
        <v>23</v>
      </c>
      <c r="F5915" t="s">
        <v>67</v>
      </c>
      <c r="G5915" t="s">
        <v>24</v>
      </c>
      <c r="H5915" t="s">
        <v>25</v>
      </c>
      <c r="I5915" t="s">
        <v>116</v>
      </c>
      <c r="J5915" t="s">
        <v>16828</v>
      </c>
      <c r="K5915" t="s">
        <v>28</v>
      </c>
    </row>
    <row r="5916" spans="1:11" x14ac:dyDescent="0.35">
      <c r="A5916">
        <v>5915</v>
      </c>
      <c r="B5916" t="s">
        <v>16829</v>
      </c>
      <c r="C5916">
        <v>21</v>
      </c>
      <c r="D5916" t="s">
        <v>16830</v>
      </c>
      <c r="E5916" t="s">
        <v>149</v>
      </c>
      <c r="F5916" t="s">
        <v>67</v>
      </c>
      <c r="G5916" t="s">
        <v>47</v>
      </c>
      <c r="H5916" t="s">
        <v>31</v>
      </c>
      <c r="I5916" t="s">
        <v>35</v>
      </c>
      <c r="J5916" t="s">
        <v>16831</v>
      </c>
      <c r="K5916" t="s">
        <v>19</v>
      </c>
    </row>
    <row r="5917" spans="1:11" x14ac:dyDescent="0.35">
      <c r="A5917">
        <v>5916</v>
      </c>
      <c r="B5917" t="s">
        <v>10866</v>
      </c>
      <c r="C5917">
        <v>23</v>
      </c>
      <c r="D5917" t="s">
        <v>16832</v>
      </c>
      <c r="E5917" t="s">
        <v>133</v>
      </c>
      <c r="F5917" t="s">
        <v>23</v>
      </c>
      <c r="G5917" t="s">
        <v>87</v>
      </c>
      <c r="H5917" t="s">
        <v>79</v>
      </c>
      <c r="I5917" t="s">
        <v>48</v>
      </c>
      <c r="J5917" t="s">
        <v>16833</v>
      </c>
      <c r="K5917" t="s">
        <v>76</v>
      </c>
    </row>
    <row r="5918" spans="1:11" x14ac:dyDescent="0.35">
      <c r="A5918">
        <v>5917</v>
      </c>
      <c r="B5918" t="s">
        <v>16834</v>
      </c>
      <c r="C5918">
        <v>28</v>
      </c>
      <c r="D5918" t="s">
        <v>16835</v>
      </c>
      <c r="E5918" t="s">
        <v>25</v>
      </c>
      <c r="F5918" t="s">
        <v>13</v>
      </c>
      <c r="G5918" t="s">
        <v>87</v>
      </c>
      <c r="H5918" t="s">
        <v>79</v>
      </c>
      <c r="I5918" t="s">
        <v>146</v>
      </c>
      <c r="J5918" t="s">
        <v>16836</v>
      </c>
      <c r="K5918" t="s">
        <v>76</v>
      </c>
    </row>
    <row r="5919" spans="1:11" x14ac:dyDescent="0.35">
      <c r="A5919">
        <v>5918</v>
      </c>
      <c r="B5919" t="s">
        <v>16837</v>
      </c>
      <c r="C5919">
        <v>27</v>
      </c>
      <c r="D5919" t="s">
        <v>16838</v>
      </c>
      <c r="E5919" t="s">
        <v>42</v>
      </c>
      <c r="F5919" t="s">
        <v>14</v>
      </c>
      <c r="G5919" t="s">
        <v>62</v>
      </c>
      <c r="H5919" t="s">
        <v>23</v>
      </c>
      <c r="I5919" t="s">
        <v>146</v>
      </c>
      <c r="J5919" t="s">
        <v>16839</v>
      </c>
      <c r="K5919" t="s">
        <v>44</v>
      </c>
    </row>
    <row r="5920" spans="1:11" x14ac:dyDescent="0.35">
      <c r="A5920">
        <v>5919</v>
      </c>
      <c r="B5920" t="s">
        <v>16840</v>
      </c>
      <c r="C5920">
        <v>26</v>
      </c>
      <c r="D5920" t="s">
        <v>16841</v>
      </c>
      <c r="E5920" t="s">
        <v>16</v>
      </c>
      <c r="F5920" t="s">
        <v>22</v>
      </c>
      <c r="G5920" t="s">
        <v>33</v>
      </c>
      <c r="H5920" t="s">
        <v>34</v>
      </c>
      <c r="I5920" t="s">
        <v>88</v>
      </c>
      <c r="J5920" t="s">
        <v>16842</v>
      </c>
      <c r="K5920" t="s">
        <v>19</v>
      </c>
    </row>
    <row r="5921" spans="1:11" x14ac:dyDescent="0.35">
      <c r="A5921">
        <v>5920</v>
      </c>
      <c r="B5921" t="s">
        <v>16843</v>
      </c>
      <c r="C5921">
        <v>28</v>
      </c>
      <c r="D5921" t="s">
        <v>16844</v>
      </c>
      <c r="E5921" t="s">
        <v>40</v>
      </c>
      <c r="F5921" t="s">
        <v>42</v>
      </c>
      <c r="G5921" t="s">
        <v>24</v>
      </c>
      <c r="H5921" t="s">
        <v>25</v>
      </c>
      <c r="I5921" t="s">
        <v>91</v>
      </c>
      <c r="J5921">
        <v>5358060740</v>
      </c>
      <c r="K5921" t="s">
        <v>76</v>
      </c>
    </row>
    <row r="5922" spans="1:11" x14ac:dyDescent="0.35">
      <c r="A5922">
        <v>5921</v>
      </c>
      <c r="B5922" t="s">
        <v>16845</v>
      </c>
      <c r="C5922">
        <v>22</v>
      </c>
      <c r="D5922" t="s">
        <v>16846</v>
      </c>
      <c r="E5922" t="s">
        <v>40</v>
      </c>
      <c r="F5922" t="s">
        <v>101</v>
      </c>
      <c r="G5922" t="s">
        <v>87</v>
      </c>
      <c r="H5922" t="s">
        <v>79</v>
      </c>
      <c r="I5922" t="s">
        <v>68</v>
      </c>
      <c r="J5922" t="s">
        <v>16847</v>
      </c>
      <c r="K5922" t="s">
        <v>44</v>
      </c>
    </row>
    <row r="5923" spans="1:11" x14ac:dyDescent="0.35">
      <c r="A5923">
        <v>5922</v>
      </c>
      <c r="B5923" t="s">
        <v>16848</v>
      </c>
      <c r="C5923">
        <v>28</v>
      </c>
      <c r="D5923" t="s">
        <v>16849</v>
      </c>
      <c r="E5923" t="s">
        <v>149</v>
      </c>
      <c r="F5923" t="s">
        <v>67</v>
      </c>
      <c r="G5923" t="s">
        <v>47</v>
      </c>
      <c r="H5923" t="s">
        <v>31</v>
      </c>
      <c r="I5923" t="s">
        <v>48</v>
      </c>
      <c r="J5923" t="s">
        <v>16850</v>
      </c>
      <c r="K5923" t="s">
        <v>28</v>
      </c>
    </row>
    <row r="5924" spans="1:11" x14ac:dyDescent="0.35">
      <c r="A5924">
        <v>5923</v>
      </c>
      <c r="B5924" t="s">
        <v>16851</v>
      </c>
      <c r="C5924">
        <v>28</v>
      </c>
      <c r="D5924" t="s">
        <v>16852</v>
      </c>
      <c r="E5924" t="s">
        <v>101</v>
      </c>
      <c r="F5924" t="s">
        <v>201</v>
      </c>
      <c r="G5924" t="s">
        <v>52</v>
      </c>
      <c r="H5924" t="s">
        <v>13</v>
      </c>
      <c r="I5924" t="s">
        <v>26</v>
      </c>
      <c r="J5924" t="s">
        <v>16853</v>
      </c>
      <c r="K5924" t="s">
        <v>37</v>
      </c>
    </row>
    <row r="5925" spans="1:11" x14ac:dyDescent="0.35">
      <c r="A5925">
        <v>5924</v>
      </c>
      <c r="B5925" t="s">
        <v>16854</v>
      </c>
      <c r="C5925">
        <v>20</v>
      </c>
      <c r="D5925" t="s">
        <v>16855</v>
      </c>
      <c r="E5925" t="s">
        <v>31</v>
      </c>
      <c r="F5925" t="s">
        <v>31</v>
      </c>
      <c r="G5925" t="s">
        <v>24</v>
      </c>
      <c r="H5925" t="s">
        <v>25</v>
      </c>
      <c r="I5925" t="s">
        <v>170</v>
      </c>
      <c r="J5925" t="s">
        <v>16856</v>
      </c>
      <c r="K5925" t="s">
        <v>37</v>
      </c>
    </row>
    <row r="5926" spans="1:11" x14ac:dyDescent="0.35">
      <c r="A5926">
        <v>5925</v>
      </c>
      <c r="B5926" t="s">
        <v>16857</v>
      </c>
      <c r="C5926">
        <v>29</v>
      </c>
      <c r="D5926" t="s">
        <v>16858</v>
      </c>
      <c r="E5926" t="s">
        <v>25</v>
      </c>
      <c r="F5926" t="s">
        <v>57</v>
      </c>
      <c r="G5926" t="s">
        <v>120</v>
      </c>
      <c r="H5926" t="s">
        <v>57</v>
      </c>
      <c r="I5926" t="s">
        <v>17</v>
      </c>
      <c r="J5926" t="s">
        <v>16859</v>
      </c>
      <c r="K5926" t="s">
        <v>37</v>
      </c>
    </row>
    <row r="5927" spans="1:11" x14ac:dyDescent="0.35">
      <c r="A5927">
        <v>5926</v>
      </c>
      <c r="B5927" t="s">
        <v>16860</v>
      </c>
      <c r="C5927">
        <v>30</v>
      </c>
      <c r="D5927" t="s">
        <v>16861</v>
      </c>
      <c r="E5927" t="s">
        <v>201</v>
      </c>
      <c r="F5927" t="s">
        <v>169</v>
      </c>
      <c r="G5927" t="s">
        <v>15</v>
      </c>
      <c r="H5927" t="s">
        <v>16</v>
      </c>
      <c r="I5927" t="s">
        <v>116</v>
      </c>
      <c r="J5927" t="s">
        <v>16862</v>
      </c>
      <c r="K5927" t="s">
        <v>37</v>
      </c>
    </row>
    <row r="5928" spans="1:11" x14ac:dyDescent="0.35">
      <c r="A5928">
        <v>5927</v>
      </c>
      <c r="B5928" t="s">
        <v>16863</v>
      </c>
      <c r="C5928">
        <v>24</v>
      </c>
      <c r="D5928" t="s">
        <v>16864</v>
      </c>
      <c r="E5928" t="s">
        <v>13</v>
      </c>
      <c r="F5928" t="s">
        <v>169</v>
      </c>
      <c r="G5928" t="s">
        <v>33</v>
      </c>
      <c r="H5928" t="s">
        <v>34</v>
      </c>
      <c r="I5928" t="s">
        <v>58</v>
      </c>
      <c r="J5928" t="s">
        <v>16865</v>
      </c>
      <c r="K5928" t="s">
        <v>76</v>
      </c>
    </row>
    <row r="5929" spans="1:11" x14ac:dyDescent="0.35">
      <c r="A5929">
        <v>5928</v>
      </c>
      <c r="B5929" t="s">
        <v>16866</v>
      </c>
      <c r="C5929">
        <v>24</v>
      </c>
      <c r="D5929" t="s">
        <v>16867</v>
      </c>
      <c r="E5929" t="s">
        <v>169</v>
      </c>
      <c r="F5929" t="s">
        <v>169</v>
      </c>
      <c r="G5929" t="s">
        <v>15</v>
      </c>
      <c r="H5929" t="s">
        <v>16</v>
      </c>
      <c r="I5929" t="s">
        <v>88</v>
      </c>
      <c r="J5929" t="s">
        <v>16868</v>
      </c>
      <c r="K5929" t="s">
        <v>28</v>
      </c>
    </row>
    <row r="5930" spans="1:11" x14ac:dyDescent="0.35">
      <c r="A5930">
        <v>5929</v>
      </c>
      <c r="B5930" t="s">
        <v>16869</v>
      </c>
      <c r="C5930">
        <v>29</v>
      </c>
      <c r="D5930" t="s">
        <v>16870</v>
      </c>
      <c r="E5930" t="s">
        <v>40</v>
      </c>
      <c r="F5930" t="s">
        <v>201</v>
      </c>
      <c r="G5930" t="s">
        <v>80</v>
      </c>
      <c r="H5930" t="s">
        <v>32</v>
      </c>
      <c r="I5930" t="s">
        <v>17</v>
      </c>
      <c r="J5930" t="s">
        <v>16871</v>
      </c>
      <c r="K5930" t="s">
        <v>44</v>
      </c>
    </row>
    <row r="5931" spans="1:11" x14ac:dyDescent="0.35">
      <c r="A5931">
        <v>5930</v>
      </c>
      <c r="B5931" t="s">
        <v>16872</v>
      </c>
      <c r="C5931">
        <v>29</v>
      </c>
      <c r="D5931" t="s">
        <v>16873</v>
      </c>
      <c r="E5931" t="s">
        <v>14</v>
      </c>
      <c r="F5931" t="s">
        <v>101</v>
      </c>
      <c r="G5931" t="s">
        <v>52</v>
      </c>
      <c r="H5931" t="s">
        <v>13</v>
      </c>
      <c r="I5931" t="s">
        <v>68</v>
      </c>
      <c r="J5931" t="s">
        <v>16874</v>
      </c>
      <c r="K5931" t="s">
        <v>37</v>
      </c>
    </row>
    <row r="5932" spans="1:11" x14ac:dyDescent="0.35">
      <c r="A5932">
        <v>5931</v>
      </c>
      <c r="B5932" t="s">
        <v>16875</v>
      </c>
      <c r="C5932">
        <v>21</v>
      </c>
      <c r="D5932" t="s">
        <v>16876</v>
      </c>
      <c r="E5932" t="s">
        <v>57</v>
      </c>
      <c r="F5932" t="s">
        <v>57</v>
      </c>
      <c r="G5932" t="s">
        <v>80</v>
      </c>
      <c r="H5932" t="s">
        <v>32</v>
      </c>
      <c r="I5932" t="s">
        <v>53</v>
      </c>
      <c r="J5932" t="s">
        <v>16877</v>
      </c>
      <c r="K5932" t="s">
        <v>44</v>
      </c>
    </row>
    <row r="5933" spans="1:11" x14ac:dyDescent="0.35">
      <c r="A5933">
        <v>5932</v>
      </c>
      <c r="B5933" t="s">
        <v>16878</v>
      </c>
      <c r="C5933">
        <v>28</v>
      </c>
      <c r="D5933" t="s">
        <v>16879</v>
      </c>
      <c r="E5933" t="s">
        <v>101</v>
      </c>
      <c r="F5933" t="s">
        <v>22</v>
      </c>
      <c r="G5933" t="s">
        <v>87</v>
      </c>
      <c r="H5933" t="s">
        <v>79</v>
      </c>
      <c r="I5933" t="s">
        <v>48</v>
      </c>
      <c r="J5933" t="s">
        <v>16880</v>
      </c>
      <c r="K5933" t="s">
        <v>37</v>
      </c>
    </row>
    <row r="5934" spans="1:11" x14ac:dyDescent="0.35">
      <c r="A5934">
        <v>5933</v>
      </c>
      <c r="B5934" t="s">
        <v>16881</v>
      </c>
      <c r="C5934">
        <v>21</v>
      </c>
      <c r="D5934" t="s">
        <v>16882</v>
      </c>
      <c r="E5934" t="s">
        <v>201</v>
      </c>
      <c r="F5934" t="s">
        <v>32</v>
      </c>
      <c r="G5934" t="s">
        <v>62</v>
      </c>
      <c r="H5934" t="s">
        <v>23</v>
      </c>
      <c r="I5934" t="s">
        <v>48</v>
      </c>
      <c r="J5934" t="s">
        <v>16883</v>
      </c>
      <c r="K5934" t="s">
        <v>76</v>
      </c>
    </row>
    <row r="5935" spans="1:11" x14ac:dyDescent="0.35">
      <c r="A5935">
        <v>5934</v>
      </c>
      <c r="B5935" t="s">
        <v>16884</v>
      </c>
      <c r="C5935">
        <v>24</v>
      </c>
      <c r="D5935" t="s">
        <v>16885</v>
      </c>
      <c r="E5935" t="s">
        <v>14</v>
      </c>
      <c r="F5935" t="s">
        <v>169</v>
      </c>
      <c r="G5935" t="s">
        <v>87</v>
      </c>
      <c r="H5935" t="s">
        <v>79</v>
      </c>
      <c r="I5935" t="s">
        <v>146</v>
      </c>
      <c r="J5935" t="s">
        <v>16886</v>
      </c>
      <c r="K5935" t="s">
        <v>76</v>
      </c>
    </row>
    <row r="5936" spans="1:11" x14ac:dyDescent="0.35">
      <c r="A5936">
        <v>5935</v>
      </c>
      <c r="B5936" t="s">
        <v>16887</v>
      </c>
      <c r="C5936">
        <v>28</v>
      </c>
      <c r="D5936" t="s">
        <v>16888</v>
      </c>
      <c r="E5936" t="s">
        <v>23</v>
      </c>
      <c r="F5936" t="s">
        <v>177</v>
      </c>
      <c r="G5936" t="s">
        <v>41</v>
      </c>
      <c r="H5936" t="s">
        <v>42</v>
      </c>
      <c r="I5936" t="s">
        <v>35</v>
      </c>
      <c r="J5936" t="s">
        <v>16889</v>
      </c>
      <c r="K5936" t="s">
        <v>44</v>
      </c>
    </row>
    <row r="5937" spans="1:11" x14ac:dyDescent="0.35">
      <c r="A5937">
        <v>5936</v>
      </c>
      <c r="B5937" t="s">
        <v>16890</v>
      </c>
      <c r="C5937">
        <v>29</v>
      </c>
      <c r="D5937" t="s">
        <v>16891</v>
      </c>
      <c r="E5937" t="s">
        <v>22</v>
      </c>
      <c r="F5937" t="s">
        <v>40</v>
      </c>
      <c r="G5937" t="s">
        <v>52</v>
      </c>
      <c r="H5937" t="s">
        <v>13</v>
      </c>
      <c r="I5937" t="s">
        <v>91</v>
      </c>
      <c r="J5937" t="s">
        <v>16892</v>
      </c>
      <c r="K5937" t="s">
        <v>76</v>
      </c>
    </row>
    <row r="5938" spans="1:11" x14ac:dyDescent="0.35">
      <c r="A5938">
        <v>5937</v>
      </c>
      <c r="B5938" t="s">
        <v>16893</v>
      </c>
      <c r="C5938">
        <v>30</v>
      </c>
      <c r="D5938" t="s">
        <v>16894</v>
      </c>
      <c r="E5938" t="s">
        <v>201</v>
      </c>
      <c r="F5938" t="s">
        <v>31</v>
      </c>
      <c r="G5938" t="s">
        <v>87</v>
      </c>
      <c r="H5938" t="s">
        <v>79</v>
      </c>
      <c r="I5938" t="s">
        <v>153</v>
      </c>
      <c r="J5938" t="s">
        <v>16895</v>
      </c>
      <c r="K5938" t="s">
        <v>19</v>
      </c>
    </row>
    <row r="5939" spans="1:11" x14ac:dyDescent="0.35">
      <c r="A5939">
        <v>5938</v>
      </c>
      <c r="B5939" t="s">
        <v>16896</v>
      </c>
      <c r="C5939">
        <v>20</v>
      </c>
      <c r="D5939" t="s">
        <v>16897</v>
      </c>
      <c r="E5939" t="s">
        <v>25</v>
      </c>
      <c r="F5939" t="s">
        <v>13</v>
      </c>
      <c r="G5939" t="s">
        <v>52</v>
      </c>
      <c r="H5939" t="s">
        <v>13</v>
      </c>
      <c r="I5939" t="s">
        <v>63</v>
      </c>
      <c r="J5939" t="s">
        <v>16898</v>
      </c>
      <c r="K5939" t="s">
        <v>44</v>
      </c>
    </row>
    <row r="5940" spans="1:11" x14ac:dyDescent="0.35">
      <c r="A5940">
        <v>5939</v>
      </c>
      <c r="B5940" t="s">
        <v>16899</v>
      </c>
      <c r="C5940">
        <v>20</v>
      </c>
      <c r="D5940" t="s">
        <v>16900</v>
      </c>
      <c r="E5940" t="s">
        <v>67</v>
      </c>
      <c r="F5940" t="s">
        <v>67</v>
      </c>
      <c r="G5940" t="s">
        <v>87</v>
      </c>
      <c r="H5940" t="s">
        <v>79</v>
      </c>
      <c r="I5940" t="s">
        <v>116</v>
      </c>
      <c r="J5940" t="s">
        <v>16901</v>
      </c>
      <c r="K5940" t="s">
        <v>19</v>
      </c>
    </row>
    <row r="5941" spans="1:11" x14ac:dyDescent="0.35">
      <c r="A5941">
        <v>5940</v>
      </c>
      <c r="B5941" t="s">
        <v>16902</v>
      </c>
      <c r="C5941">
        <v>28</v>
      </c>
      <c r="D5941" t="s">
        <v>16903</v>
      </c>
      <c r="E5941" t="s">
        <v>201</v>
      </c>
      <c r="F5941" t="s">
        <v>101</v>
      </c>
      <c r="G5941" t="s">
        <v>41</v>
      </c>
      <c r="H5941" t="s">
        <v>42</v>
      </c>
      <c r="I5941" t="s">
        <v>68</v>
      </c>
      <c r="J5941" t="s">
        <v>16904</v>
      </c>
      <c r="K5941" t="s">
        <v>28</v>
      </c>
    </row>
    <row r="5942" spans="1:11" x14ac:dyDescent="0.35">
      <c r="A5942">
        <v>5941</v>
      </c>
      <c r="B5942" t="s">
        <v>16905</v>
      </c>
      <c r="C5942">
        <v>25</v>
      </c>
      <c r="D5942" t="s">
        <v>16906</v>
      </c>
      <c r="E5942" t="s">
        <v>169</v>
      </c>
      <c r="F5942" t="s">
        <v>101</v>
      </c>
      <c r="G5942" t="s">
        <v>41</v>
      </c>
      <c r="H5942" t="s">
        <v>42</v>
      </c>
      <c r="I5942" t="s">
        <v>58</v>
      </c>
      <c r="J5942" t="s">
        <v>16907</v>
      </c>
      <c r="K5942" t="s">
        <v>19</v>
      </c>
    </row>
    <row r="5943" spans="1:11" x14ac:dyDescent="0.35">
      <c r="A5943">
        <v>5942</v>
      </c>
      <c r="B5943" t="s">
        <v>16908</v>
      </c>
      <c r="C5943">
        <v>23</v>
      </c>
      <c r="D5943" t="s">
        <v>16909</v>
      </c>
      <c r="E5943" t="s">
        <v>16</v>
      </c>
      <c r="F5943" t="s">
        <v>13</v>
      </c>
      <c r="G5943" t="s">
        <v>62</v>
      </c>
      <c r="H5943" t="s">
        <v>23</v>
      </c>
      <c r="I5943" t="s">
        <v>91</v>
      </c>
      <c r="J5943" t="s">
        <v>16910</v>
      </c>
      <c r="K5943" t="s">
        <v>76</v>
      </c>
    </row>
    <row r="5944" spans="1:11" x14ac:dyDescent="0.35">
      <c r="A5944">
        <v>5943</v>
      </c>
      <c r="B5944" t="s">
        <v>16911</v>
      </c>
      <c r="C5944">
        <v>22</v>
      </c>
      <c r="D5944" t="s">
        <v>16912</v>
      </c>
      <c r="E5944" t="s">
        <v>31</v>
      </c>
      <c r="F5944" t="s">
        <v>13</v>
      </c>
      <c r="G5944" t="s">
        <v>62</v>
      </c>
      <c r="H5944" t="s">
        <v>23</v>
      </c>
      <c r="I5944" t="s">
        <v>153</v>
      </c>
      <c r="J5944" t="s">
        <v>16913</v>
      </c>
      <c r="K5944" t="s">
        <v>44</v>
      </c>
    </row>
    <row r="5945" spans="1:11" x14ac:dyDescent="0.35">
      <c r="A5945">
        <v>5944</v>
      </c>
      <c r="B5945" t="s">
        <v>16914</v>
      </c>
      <c r="C5945">
        <v>21</v>
      </c>
      <c r="D5945" t="s">
        <v>16915</v>
      </c>
      <c r="E5945" t="s">
        <v>13</v>
      </c>
      <c r="F5945" t="s">
        <v>42</v>
      </c>
      <c r="G5945" t="s">
        <v>52</v>
      </c>
      <c r="H5945" t="s">
        <v>13</v>
      </c>
      <c r="I5945" t="s">
        <v>26</v>
      </c>
      <c r="J5945" t="s">
        <v>16916</v>
      </c>
      <c r="K5945" t="s">
        <v>44</v>
      </c>
    </row>
    <row r="5946" spans="1:11" x14ac:dyDescent="0.35">
      <c r="A5946">
        <v>5945</v>
      </c>
      <c r="B5946" t="s">
        <v>16917</v>
      </c>
      <c r="C5946">
        <v>28</v>
      </c>
      <c r="D5946" t="s">
        <v>16918</v>
      </c>
      <c r="E5946" t="s">
        <v>177</v>
      </c>
      <c r="F5946" t="s">
        <v>40</v>
      </c>
      <c r="G5946" t="s">
        <v>15</v>
      </c>
      <c r="H5946" t="s">
        <v>16</v>
      </c>
      <c r="I5946" t="s">
        <v>58</v>
      </c>
      <c r="J5946" t="s">
        <v>16919</v>
      </c>
      <c r="K5946" t="s">
        <v>76</v>
      </c>
    </row>
    <row r="5947" spans="1:11" x14ac:dyDescent="0.35">
      <c r="A5947">
        <v>5946</v>
      </c>
      <c r="B5947" t="s">
        <v>16920</v>
      </c>
      <c r="C5947">
        <v>25</v>
      </c>
      <c r="D5947" t="s">
        <v>16921</v>
      </c>
      <c r="E5947" t="s">
        <v>31</v>
      </c>
      <c r="F5947" t="s">
        <v>23</v>
      </c>
      <c r="G5947" t="s">
        <v>62</v>
      </c>
      <c r="H5947" t="s">
        <v>23</v>
      </c>
      <c r="I5947" t="s">
        <v>116</v>
      </c>
      <c r="J5947" t="s">
        <v>16922</v>
      </c>
      <c r="K5947" t="s">
        <v>37</v>
      </c>
    </row>
    <row r="5948" spans="1:11" x14ac:dyDescent="0.35">
      <c r="A5948">
        <v>5947</v>
      </c>
      <c r="B5948" t="s">
        <v>16923</v>
      </c>
      <c r="C5948">
        <v>29</v>
      </c>
      <c r="D5948" t="s">
        <v>16924</v>
      </c>
      <c r="E5948" t="s">
        <v>13</v>
      </c>
      <c r="F5948" t="s">
        <v>22</v>
      </c>
      <c r="G5948" t="s">
        <v>120</v>
      </c>
      <c r="H5948" t="s">
        <v>57</v>
      </c>
      <c r="I5948" t="s">
        <v>68</v>
      </c>
      <c r="J5948" t="s">
        <v>16925</v>
      </c>
      <c r="K5948" t="s">
        <v>37</v>
      </c>
    </row>
    <row r="5949" spans="1:11" x14ac:dyDescent="0.35">
      <c r="A5949">
        <v>5948</v>
      </c>
      <c r="B5949" t="s">
        <v>16926</v>
      </c>
      <c r="C5949">
        <v>27</v>
      </c>
      <c r="D5949" t="s">
        <v>16927</v>
      </c>
      <c r="E5949" t="s">
        <v>101</v>
      </c>
      <c r="F5949" t="s">
        <v>177</v>
      </c>
      <c r="G5949" t="s">
        <v>87</v>
      </c>
      <c r="H5949" t="s">
        <v>79</v>
      </c>
      <c r="I5949" t="s">
        <v>102</v>
      </c>
      <c r="J5949" t="s">
        <v>16928</v>
      </c>
      <c r="K5949" t="s">
        <v>44</v>
      </c>
    </row>
    <row r="5950" spans="1:11" x14ac:dyDescent="0.35">
      <c r="A5950">
        <v>5949</v>
      </c>
      <c r="B5950" t="s">
        <v>16929</v>
      </c>
      <c r="C5950">
        <v>29</v>
      </c>
      <c r="D5950" t="s">
        <v>16930</v>
      </c>
      <c r="E5950" t="s">
        <v>40</v>
      </c>
      <c r="F5950" t="s">
        <v>79</v>
      </c>
      <c r="G5950" t="s">
        <v>62</v>
      </c>
      <c r="H5950" t="s">
        <v>23</v>
      </c>
      <c r="I5950" t="s">
        <v>35</v>
      </c>
      <c r="J5950" t="s">
        <v>16931</v>
      </c>
      <c r="K5950" t="s">
        <v>19</v>
      </c>
    </row>
    <row r="5951" spans="1:11" x14ac:dyDescent="0.35">
      <c r="A5951">
        <v>5950</v>
      </c>
      <c r="B5951" t="s">
        <v>16932</v>
      </c>
      <c r="C5951">
        <v>24</v>
      </c>
      <c r="D5951" t="s">
        <v>16933</v>
      </c>
      <c r="E5951" t="s">
        <v>14</v>
      </c>
      <c r="F5951" t="s">
        <v>133</v>
      </c>
      <c r="G5951" t="s">
        <v>52</v>
      </c>
      <c r="H5951" t="s">
        <v>13</v>
      </c>
      <c r="I5951" t="s">
        <v>116</v>
      </c>
      <c r="J5951" t="s">
        <v>16934</v>
      </c>
      <c r="K5951" t="s">
        <v>76</v>
      </c>
    </row>
    <row r="5952" spans="1:11" x14ac:dyDescent="0.35">
      <c r="A5952">
        <v>5951</v>
      </c>
      <c r="B5952" t="s">
        <v>16935</v>
      </c>
      <c r="C5952">
        <v>24</v>
      </c>
      <c r="D5952" t="s">
        <v>16936</v>
      </c>
      <c r="E5952" t="s">
        <v>32</v>
      </c>
      <c r="F5952" t="s">
        <v>177</v>
      </c>
      <c r="G5952" t="s">
        <v>62</v>
      </c>
      <c r="H5952" t="s">
        <v>23</v>
      </c>
      <c r="I5952" t="s">
        <v>58</v>
      </c>
      <c r="J5952" t="s">
        <v>16937</v>
      </c>
      <c r="K5952" t="s">
        <v>28</v>
      </c>
    </row>
    <row r="5953" spans="1:11" x14ac:dyDescent="0.35">
      <c r="A5953">
        <v>5952</v>
      </c>
      <c r="B5953" t="s">
        <v>16938</v>
      </c>
      <c r="C5953">
        <v>25</v>
      </c>
      <c r="D5953" t="s">
        <v>16939</v>
      </c>
      <c r="E5953" t="s">
        <v>34</v>
      </c>
      <c r="F5953" t="s">
        <v>14</v>
      </c>
      <c r="G5953" t="s">
        <v>15</v>
      </c>
      <c r="H5953" t="s">
        <v>16</v>
      </c>
      <c r="I5953" t="s">
        <v>102</v>
      </c>
      <c r="J5953" t="s">
        <v>16940</v>
      </c>
      <c r="K5953" t="s">
        <v>19</v>
      </c>
    </row>
    <row r="5954" spans="1:11" x14ac:dyDescent="0.35">
      <c r="A5954">
        <v>5953</v>
      </c>
      <c r="B5954" t="s">
        <v>16941</v>
      </c>
      <c r="C5954">
        <v>20</v>
      </c>
      <c r="D5954" t="s">
        <v>16942</v>
      </c>
      <c r="E5954" t="s">
        <v>79</v>
      </c>
      <c r="F5954" t="s">
        <v>42</v>
      </c>
      <c r="G5954" t="s">
        <v>120</v>
      </c>
      <c r="H5954" t="s">
        <v>57</v>
      </c>
      <c r="I5954" t="s">
        <v>53</v>
      </c>
      <c r="J5954" t="s">
        <v>16943</v>
      </c>
      <c r="K5954" t="s">
        <v>37</v>
      </c>
    </row>
    <row r="5955" spans="1:11" x14ac:dyDescent="0.35">
      <c r="A5955">
        <v>5954</v>
      </c>
      <c r="B5955" t="s">
        <v>16944</v>
      </c>
      <c r="C5955">
        <v>22</v>
      </c>
      <c r="D5955" t="s">
        <v>16945</v>
      </c>
      <c r="E5955" t="s">
        <v>40</v>
      </c>
      <c r="F5955" t="s">
        <v>42</v>
      </c>
      <c r="G5955" t="s">
        <v>24</v>
      </c>
      <c r="H5955" t="s">
        <v>25</v>
      </c>
      <c r="I5955" t="s">
        <v>88</v>
      </c>
      <c r="J5955" t="s">
        <v>16946</v>
      </c>
      <c r="K5955" t="s">
        <v>37</v>
      </c>
    </row>
    <row r="5956" spans="1:11" x14ac:dyDescent="0.35">
      <c r="A5956">
        <v>5955</v>
      </c>
      <c r="B5956" t="s">
        <v>16947</v>
      </c>
      <c r="C5956">
        <v>22</v>
      </c>
      <c r="D5956" t="s">
        <v>16948</v>
      </c>
      <c r="E5956" t="s">
        <v>14</v>
      </c>
      <c r="F5956" t="s">
        <v>32</v>
      </c>
      <c r="G5956" t="s">
        <v>33</v>
      </c>
      <c r="H5956" t="s">
        <v>34</v>
      </c>
      <c r="I5956" t="s">
        <v>26</v>
      </c>
      <c r="J5956" t="s">
        <v>16949</v>
      </c>
      <c r="K5956" t="s">
        <v>76</v>
      </c>
    </row>
    <row r="5957" spans="1:11" x14ac:dyDescent="0.35">
      <c r="A5957">
        <v>5956</v>
      </c>
      <c r="B5957" t="s">
        <v>16950</v>
      </c>
      <c r="C5957">
        <v>20</v>
      </c>
      <c r="D5957" t="s">
        <v>16951</v>
      </c>
      <c r="E5957" t="s">
        <v>177</v>
      </c>
      <c r="F5957" t="s">
        <v>23</v>
      </c>
      <c r="G5957" t="s">
        <v>87</v>
      </c>
      <c r="H5957" t="s">
        <v>79</v>
      </c>
      <c r="I5957" t="s">
        <v>26</v>
      </c>
      <c r="J5957" t="s">
        <v>16952</v>
      </c>
      <c r="K5957" t="s">
        <v>28</v>
      </c>
    </row>
    <row r="5958" spans="1:11" x14ac:dyDescent="0.35">
      <c r="A5958">
        <v>5957</v>
      </c>
      <c r="B5958" t="s">
        <v>16953</v>
      </c>
      <c r="C5958">
        <v>29</v>
      </c>
      <c r="D5958" t="s">
        <v>16954</v>
      </c>
      <c r="E5958" t="s">
        <v>25</v>
      </c>
      <c r="F5958" t="s">
        <v>57</v>
      </c>
      <c r="G5958" t="s">
        <v>120</v>
      </c>
      <c r="H5958" t="s">
        <v>57</v>
      </c>
      <c r="I5958" t="s">
        <v>91</v>
      </c>
      <c r="J5958" t="s">
        <v>16955</v>
      </c>
      <c r="K5958" t="s">
        <v>76</v>
      </c>
    </row>
    <row r="5959" spans="1:11" x14ac:dyDescent="0.35">
      <c r="A5959">
        <v>5958</v>
      </c>
      <c r="B5959" t="s">
        <v>16956</v>
      </c>
      <c r="C5959">
        <v>25</v>
      </c>
      <c r="D5959" t="s">
        <v>16957</v>
      </c>
      <c r="E5959" t="s">
        <v>34</v>
      </c>
      <c r="F5959" t="s">
        <v>23</v>
      </c>
      <c r="G5959" t="s">
        <v>62</v>
      </c>
      <c r="H5959" t="s">
        <v>23</v>
      </c>
      <c r="I5959" t="s">
        <v>53</v>
      </c>
      <c r="J5959" t="s">
        <v>16958</v>
      </c>
      <c r="K5959" t="s">
        <v>37</v>
      </c>
    </row>
    <row r="5960" spans="1:11" x14ac:dyDescent="0.35">
      <c r="A5960">
        <v>5959</v>
      </c>
      <c r="B5960" t="s">
        <v>13462</v>
      </c>
      <c r="C5960">
        <v>20</v>
      </c>
      <c r="D5960" t="s">
        <v>16959</v>
      </c>
      <c r="E5960" t="s">
        <v>32</v>
      </c>
      <c r="F5960" t="s">
        <v>14</v>
      </c>
      <c r="G5960" t="s">
        <v>52</v>
      </c>
      <c r="H5960" t="s">
        <v>13</v>
      </c>
      <c r="I5960" t="s">
        <v>170</v>
      </c>
      <c r="J5960" t="s">
        <v>16960</v>
      </c>
      <c r="K5960" t="s">
        <v>28</v>
      </c>
    </row>
    <row r="5961" spans="1:11" x14ac:dyDescent="0.35">
      <c r="A5961">
        <v>5960</v>
      </c>
      <c r="B5961" t="s">
        <v>16961</v>
      </c>
      <c r="C5961">
        <v>28</v>
      </c>
      <c r="D5961" t="s">
        <v>16962</v>
      </c>
      <c r="E5961" t="s">
        <v>133</v>
      </c>
      <c r="F5961" t="s">
        <v>13</v>
      </c>
      <c r="G5961" t="s">
        <v>80</v>
      </c>
      <c r="H5961" t="s">
        <v>32</v>
      </c>
      <c r="I5961" t="s">
        <v>91</v>
      </c>
      <c r="J5961" t="s">
        <v>16963</v>
      </c>
      <c r="K5961" t="s">
        <v>76</v>
      </c>
    </row>
    <row r="5962" spans="1:11" x14ac:dyDescent="0.35">
      <c r="A5962">
        <v>5961</v>
      </c>
      <c r="B5962" t="s">
        <v>16964</v>
      </c>
      <c r="C5962">
        <v>22</v>
      </c>
      <c r="D5962" t="s">
        <v>16965</v>
      </c>
      <c r="E5962" t="s">
        <v>22</v>
      </c>
      <c r="F5962" t="s">
        <v>57</v>
      </c>
      <c r="G5962" t="s">
        <v>80</v>
      </c>
      <c r="H5962" t="s">
        <v>32</v>
      </c>
      <c r="I5962" t="s">
        <v>63</v>
      </c>
      <c r="J5962" t="s">
        <v>16966</v>
      </c>
      <c r="K5962" t="s">
        <v>19</v>
      </c>
    </row>
    <row r="5963" spans="1:11" x14ac:dyDescent="0.35">
      <c r="A5963">
        <v>5962</v>
      </c>
      <c r="B5963" t="s">
        <v>16967</v>
      </c>
      <c r="C5963">
        <v>25</v>
      </c>
      <c r="D5963" t="s">
        <v>16968</v>
      </c>
      <c r="E5963" t="s">
        <v>25</v>
      </c>
      <c r="F5963" t="s">
        <v>101</v>
      </c>
      <c r="G5963" t="s">
        <v>24</v>
      </c>
      <c r="H5963" t="s">
        <v>25</v>
      </c>
      <c r="I5963" t="s">
        <v>63</v>
      </c>
      <c r="J5963" t="s">
        <v>16969</v>
      </c>
      <c r="K5963" t="s">
        <v>76</v>
      </c>
    </row>
    <row r="5964" spans="1:11" x14ac:dyDescent="0.35">
      <c r="A5964">
        <v>5963</v>
      </c>
      <c r="B5964" t="s">
        <v>16970</v>
      </c>
      <c r="C5964">
        <v>24</v>
      </c>
      <c r="D5964" t="s">
        <v>16971</v>
      </c>
      <c r="E5964" t="s">
        <v>40</v>
      </c>
      <c r="F5964" t="s">
        <v>177</v>
      </c>
      <c r="G5964" t="s">
        <v>62</v>
      </c>
      <c r="H5964" t="s">
        <v>23</v>
      </c>
      <c r="I5964" t="s">
        <v>116</v>
      </c>
      <c r="J5964" t="s">
        <v>16972</v>
      </c>
      <c r="K5964" t="s">
        <v>44</v>
      </c>
    </row>
    <row r="5965" spans="1:11" x14ac:dyDescent="0.35">
      <c r="A5965">
        <v>5964</v>
      </c>
      <c r="B5965" t="s">
        <v>16973</v>
      </c>
      <c r="C5965">
        <v>22</v>
      </c>
      <c r="D5965" t="s">
        <v>16974</v>
      </c>
      <c r="E5965" t="s">
        <v>40</v>
      </c>
      <c r="F5965" t="s">
        <v>23</v>
      </c>
      <c r="G5965" t="s">
        <v>33</v>
      </c>
      <c r="H5965" t="s">
        <v>34</v>
      </c>
      <c r="I5965" t="s">
        <v>153</v>
      </c>
      <c r="J5965" t="s">
        <v>16975</v>
      </c>
      <c r="K5965" t="s">
        <v>37</v>
      </c>
    </row>
    <row r="5966" spans="1:11" x14ac:dyDescent="0.35">
      <c r="A5966">
        <v>5965</v>
      </c>
      <c r="B5966" t="s">
        <v>16976</v>
      </c>
      <c r="C5966">
        <v>24</v>
      </c>
      <c r="D5966" t="s">
        <v>16977</v>
      </c>
      <c r="E5966" t="s">
        <v>42</v>
      </c>
      <c r="F5966" t="s">
        <v>201</v>
      </c>
      <c r="G5966" t="s">
        <v>41</v>
      </c>
      <c r="H5966" t="s">
        <v>42</v>
      </c>
      <c r="I5966" t="s">
        <v>88</v>
      </c>
      <c r="J5966" t="s">
        <v>16978</v>
      </c>
      <c r="K5966" t="s">
        <v>28</v>
      </c>
    </row>
    <row r="5967" spans="1:11" x14ac:dyDescent="0.35">
      <c r="A5967">
        <v>5966</v>
      </c>
      <c r="B5967" t="s">
        <v>16979</v>
      </c>
      <c r="C5967">
        <v>20</v>
      </c>
      <c r="D5967" t="s">
        <v>16980</v>
      </c>
      <c r="E5967" t="s">
        <v>57</v>
      </c>
      <c r="F5967" t="s">
        <v>16</v>
      </c>
      <c r="G5967" t="s">
        <v>41</v>
      </c>
      <c r="H5967" t="s">
        <v>42</v>
      </c>
      <c r="I5967" t="s">
        <v>146</v>
      </c>
      <c r="J5967" t="s">
        <v>16981</v>
      </c>
      <c r="K5967" t="s">
        <v>37</v>
      </c>
    </row>
    <row r="5968" spans="1:11" x14ac:dyDescent="0.35">
      <c r="A5968">
        <v>5967</v>
      </c>
      <c r="B5968" t="s">
        <v>16982</v>
      </c>
      <c r="C5968">
        <v>22</v>
      </c>
      <c r="D5968" t="s">
        <v>16983</v>
      </c>
      <c r="E5968" t="s">
        <v>32</v>
      </c>
      <c r="F5968" t="s">
        <v>42</v>
      </c>
      <c r="G5968" t="s">
        <v>52</v>
      </c>
      <c r="H5968" t="s">
        <v>13</v>
      </c>
      <c r="I5968" t="s">
        <v>58</v>
      </c>
      <c r="J5968" t="s">
        <v>16984</v>
      </c>
      <c r="K5968" t="s">
        <v>37</v>
      </c>
    </row>
    <row r="5969" spans="1:11" x14ac:dyDescent="0.35">
      <c r="A5969">
        <v>5968</v>
      </c>
      <c r="B5969" t="s">
        <v>16985</v>
      </c>
      <c r="C5969">
        <v>27</v>
      </c>
      <c r="D5969" t="s">
        <v>16986</v>
      </c>
      <c r="E5969" t="s">
        <v>32</v>
      </c>
      <c r="F5969" t="s">
        <v>31</v>
      </c>
      <c r="G5969" t="s">
        <v>41</v>
      </c>
      <c r="H5969" t="s">
        <v>42</v>
      </c>
      <c r="I5969" t="s">
        <v>153</v>
      </c>
      <c r="J5969">
        <f>1-650-442-3399</f>
        <v>-4490</v>
      </c>
      <c r="K5969" t="s">
        <v>76</v>
      </c>
    </row>
    <row r="5970" spans="1:11" x14ac:dyDescent="0.35">
      <c r="A5970">
        <v>5969</v>
      </c>
      <c r="B5970" t="s">
        <v>16987</v>
      </c>
      <c r="C5970">
        <v>22</v>
      </c>
      <c r="D5970" t="s">
        <v>16988</v>
      </c>
      <c r="E5970" t="s">
        <v>133</v>
      </c>
      <c r="F5970" t="s">
        <v>25</v>
      </c>
      <c r="G5970" t="s">
        <v>80</v>
      </c>
      <c r="H5970" t="s">
        <v>32</v>
      </c>
      <c r="I5970" t="s">
        <v>48</v>
      </c>
      <c r="J5970" t="s">
        <v>16989</v>
      </c>
      <c r="K5970" t="s">
        <v>76</v>
      </c>
    </row>
    <row r="5971" spans="1:11" x14ac:dyDescent="0.35">
      <c r="A5971">
        <v>5970</v>
      </c>
      <c r="B5971" t="s">
        <v>16990</v>
      </c>
      <c r="C5971">
        <v>21</v>
      </c>
      <c r="D5971" t="s">
        <v>16991</v>
      </c>
      <c r="E5971" t="s">
        <v>57</v>
      </c>
      <c r="F5971" t="s">
        <v>34</v>
      </c>
      <c r="G5971" t="s">
        <v>52</v>
      </c>
      <c r="H5971" t="s">
        <v>13</v>
      </c>
      <c r="I5971" t="s">
        <v>35</v>
      </c>
      <c r="J5971" t="s">
        <v>16992</v>
      </c>
      <c r="K5971" t="s">
        <v>44</v>
      </c>
    </row>
    <row r="5972" spans="1:11" x14ac:dyDescent="0.35">
      <c r="A5972">
        <v>5971</v>
      </c>
      <c r="B5972" t="s">
        <v>16993</v>
      </c>
      <c r="C5972">
        <v>26</v>
      </c>
      <c r="D5972" t="s">
        <v>16994</v>
      </c>
      <c r="E5972" t="s">
        <v>25</v>
      </c>
      <c r="F5972" t="s">
        <v>32</v>
      </c>
      <c r="G5972" t="s">
        <v>62</v>
      </c>
      <c r="H5972" t="s">
        <v>23</v>
      </c>
      <c r="I5972" t="s">
        <v>53</v>
      </c>
      <c r="J5972">
        <v>4133895073</v>
      </c>
      <c r="K5972" t="s">
        <v>37</v>
      </c>
    </row>
    <row r="5973" spans="1:11" x14ac:dyDescent="0.35">
      <c r="A5973">
        <v>5972</v>
      </c>
      <c r="B5973" t="s">
        <v>16995</v>
      </c>
      <c r="C5973">
        <v>30</v>
      </c>
      <c r="D5973" t="s">
        <v>16996</v>
      </c>
      <c r="E5973" t="s">
        <v>32</v>
      </c>
      <c r="F5973" t="s">
        <v>67</v>
      </c>
      <c r="G5973" t="s">
        <v>120</v>
      </c>
      <c r="H5973" t="s">
        <v>57</v>
      </c>
      <c r="I5973" t="s">
        <v>53</v>
      </c>
      <c r="J5973">
        <f>1-620-514-3528</f>
        <v>-4661</v>
      </c>
      <c r="K5973" t="s">
        <v>28</v>
      </c>
    </row>
    <row r="5974" spans="1:11" x14ac:dyDescent="0.35">
      <c r="A5974">
        <v>5973</v>
      </c>
      <c r="B5974" t="s">
        <v>16997</v>
      </c>
      <c r="C5974">
        <v>20</v>
      </c>
      <c r="D5974" t="s">
        <v>16998</v>
      </c>
      <c r="E5974" t="s">
        <v>22</v>
      </c>
      <c r="F5974" t="s">
        <v>14</v>
      </c>
      <c r="G5974" t="s">
        <v>87</v>
      </c>
      <c r="H5974" t="s">
        <v>79</v>
      </c>
      <c r="I5974" t="s">
        <v>48</v>
      </c>
      <c r="J5974" t="s">
        <v>16999</v>
      </c>
      <c r="K5974" t="s">
        <v>19</v>
      </c>
    </row>
    <row r="5975" spans="1:11" x14ac:dyDescent="0.35">
      <c r="A5975">
        <v>5974</v>
      </c>
      <c r="B5975" t="s">
        <v>17000</v>
      </c>
      <c r="C5975">
        <v>26</v>
      </c>
      <c r="D5975" t="s">
        <v>17001</v>
      </c>
      <c r="E5975" t="s">
        <v>149</v>
      </c>
      <c r="F5975" t="s">
        <v>67</v>
      </c>
      <c r="G5975" t="s">
        <v>62</v>
      </c>
      <c r="H5975" t="s">
        <v>23</v>
      </c>
      <c r="I5975" t="s">
        <v>116</v>
      </c>
      <c r="J5975" t="s">
        <v>17002</v>
      </c>
      <c r="K5975" t="s">
        <v>37</v>
      </c>
    </row>
    <row r="5976" spans="1:11" x14ac:dyDescent="0.35">
      <c r="A5976">
        <v>5975</v>
      </c>
      <c r="B5976" t="s">
        <v>17003</v>
      </c>
      <c r="C5976">
        <v>21</v>
      </c>
      <c r="D5976" t="s">
        <v>17004</v>
      </c>
      <c r="E5976" t="s">
        <v>31</v>
      </c>
      <c r="F5976" t="s">
        <v>34</v>
      </c>
      <c r="G5976" t="s">
        <v>24</v>
      </c>
      <c r="H5976" t="s">
        <v>25</v>
      </c>
      <c r="I5976" t="s">
        <v>48</v>
      </c>
      <c r="J5976">
        <f>1-157-932-5449</f>
        <v>-6537</v>
      </c>
      <c r="K5976" t="s">
        <v>19</v>
      </c>
    </row>
    <row r="5977" spans="1:11" x14ac:dyDescent="0.35">
      <c r="A5977">
        <v>5976</v>
      </c>
      <c r="B5977" t="s">
        <v>17005</v>
      </c>
      <c r="C5977">
        <v>28</v>
      </c>
      <c r="D5977" t="s">
        <v>17006</v>
      </c>
      <c r="E5977" t="s">
        <v>79</v>
      </c>
      <c r="F5977" t="s">
        <v>57</v>
      </c>
      <c r="G5977" t="s">
        <v>41</v>
      </c>
      <c r="H5977" t="s">
        <v>42</v>
      </c>
      <c r="I5977" t="s">
        <v>53</v>
      </c>
      <c r="J5977" t="s">
        <v>17007</v>
      </c>
      <c r="K5977" t="s">
        <v>76</v>
      </c>
    </row>
    <row r="5978" spans="1:11" x14ac:dyDescent="0.35">
      <c r="A5978">
        <v>5977</v>
      </c>
      <c r="B5978" t="s">
        <v>17008</v>
      </c>
      <c r="C5978">
        <v>29</v>
      </c>
      <c r="D5978" t="s">
        <v>17009</v>
      </c>
      <c r="E5978" t="s">
        <v>101</v>
      </c>
      <c r="F5978" t="s">
        <v>14</v>
      </c>
      <c r="G5978" t="s">
        <v>47</v>
      </c>
      <c r="H5978" t="s">
        <v>31</v>
      </c>
      <c r="I5978" t="s">
        <v>58</v>
      </c>
      <c r="J5978" t="s">
        <v>17010</v>
      </c>
      <c r="K5978" t="s">
        <v>28</v>
      </c>
    </row>
    <row r="5979" spans="1:11" x14ac:dyDescent="0.35">
      <c r="A5979">
        <v>5978</v>
      </c>
      <c r="B5979" t="s">
        <v>17011</v>
      </c>
      <c r="C5979">
        <v>29</v>
      </c>
      <c r="D5979" t="s">
        <v>17012</v>
      </c>
      <c r="E5979" t="s">
        <v>57</v>
      </c>
      <c r="F5979" t="s">
        <v>23</v>
      </c>
      <c r="G5979" t="s">
        <v>24</v>
      </c>
      <c r="H5979" t="s">
        <v>25</v>
      </c>
      <c r="I5979" t="s">
        <v>170</v>
      </c>
      <c r="J5979" t="s">
        <v>17013</v>
      </c>
      <c r="K5979" t="s">
        <v>37</v>
      </c>
    </row>
    <row r="5980" spans="1:11" x14ac:dyDescent="0.35">
      <c r="A5980">
        <v>5979</v>
      </c>
      <c r="B5980" t="s">
        <v>17014</v>
      </c>
      <c r="C5980">
        <v>23</v>
      </c>
      <c r="D5980" t="s">
        <v>17015</v>
      </c>
      <c r="E5980" t="s">
        <v>79</v>
      </c>
      <c r="F5980" t="s">
        <v>169</v>
      </c>
      <c r="G5980" t="s">
        <v>15</v>
      </c>
      <c r="H5980" t="s">
        <v>16</v>
      </c>
      <c r="I5980" t="s">
        <v>68</v>
      </c>
      <c r="J5980" t="s">
        <v>17016</v>
      </c>
      <c r="K5980" t="s">
        <v>76</v>
      </c>
    </row>
    <row r="5981" spans="1:11" x14ac:dyDescent="0.35">
      <c r="A5981">
        <v>5980</v>
      </c>
      <c r="B5981" t="s">
        <v>17017</v>
      </c>
      <c r="C5981">
        <v>30</v>
      </c>
      <c r="D5981" t="s">
        <v>17018</v>
      </c>
      <c r="E5981" t="s">
        <v>101</v>
      </c>
      <c r="F5981" t="s">
        <v>14</v>
      </c>
      <c r="G5981" t="s">
        <v>62</v>
      </c>
      <c r="H5981" t="s">
        <v>23</v>
      </c>
      <c r="I5981" t="s">
        <v>26</v>
      </c>
      <c r="J5981" t="s">
        <v>17019</v>
      </c>
      <c r="K5981" t="s">
        <v>28</v>
      </c>
    </row>
    <row r="5982" spans="1:11" x14ac:dyDescent="0.35">
      <c r="A5982">
        <v>5981</v>
      </c>
      <c r="B5982" t="s">
        <v>17020</v>
      </c>
      <c r="C5982">
        <v>22</v>
      </c>
      <c r="D5982" t="s">
        <v>17021</v>
      </c>
      <c r="E5982" t="s">
        <v>32</v>
      </c>
      <c r="F5982" t="s">
        <v>40</v>
      </c>
      <c r="G5982" t="s">
        <v>80</v>
      </c>
      <c r="H5982" t="s">
        <v>32</v>
      </c>
      <c r="I5982" t="s">
        <v>35</v>
      </c>
      <c r="J5982" t="s">
        <v>17022</v>
      </c>
      <c r="K5982" t="s">
        <v>37</v>
      </c>
    </row>
    <row r="5983" spans="1:11" x14ac:dyDescent="0.35">
      <c r="A5983">
        <v>5982</v>
      </c>
      <c r="B5983" t="s">
        <v>17023</v>
      </c>
      <c r="C5983">
        <v>22</v>
      </c>
      <c r="D5983" t="s">
        <v>17024</v>
      </c>
      <c r="E5983" t="s">
        <v>23</v>
      </c>
      <c r="F5983" t="s">
        <v>149</v>
      </c>
      <c r="G5983" t="s">
        <v>47</v>
      </c>
      <c r="H5983" t="s">
        <v>31</v>
      </c>
      <c r="I5983" t="s">
        <v>58</v>
      </c>
      <c r="J5983" t="s">
        <v>17025</v>
      </c>
      <c r="K5983" t="s">
        <v>76</v>
      </c>
    </row>
    <row r="5984" spans="1:11" x14ac:dyDescent="0.35">
      <c r="A5984">
        <v>5983</v>
      </c>
      <c r="B5984" t="s">
        <v>17026</v>
      </c>
      <c r="C5984">
        <v>20</v>
      </c>
      <c r="D5984" t="s">
        <v>17027</v>
      </c>
      <c r="E5984" t="s">
        <v>67</v>
      </c>
      <c r="F5984" t="s">
        <v>169</v>
      </c>
      <c r="G5984" t="s">
        <v>41</v>
      </c>
      <c r="H5984" t="s">
        <v>42</v>
      </c>
      <c r="I5984" t="s">
        <v>48</v>
      </c>
      <c r="J5984" t="s">
        <v>17028</v>
      </c>
      <c r="K5984" t="s">
        <v>28</v>
      </c>
    </row>
    <row r="5985" spans="1:11" x14ac:dyDescent="0.35">
      <c r="A5985">
        <v>5984</v>
      </c>
      <c r="B5985" t="s">
        <v>17029</v>
      </c>
      <c r="C5985">
        <v>24</v>
      </c>
      <c r="D5985" t="s">
        <v>17030</v>
      </c>
      <c r="E5985" t="s">
        <v>67</v>
      </c>
      <c r="F5985" t="s">
        <v>67</v>
      </c>
      <c r="G5985" t="s">
        <v>24</v>
      </c>
      <c r="H5985" t="s">
        <v>25</v>
      </c>
      <c r="I5985" t="s">
        <v>88</v>
      </c>
      <c r="J5985" t="s">
        <v>17031</v>
      </c>
      <c r="K5985" t="s">
        <v>76</v>
      </c>
    </row>
    <row r="5986" spans="1:11" x14ac:dyDescent="0.35">
      <c r="A5986">
        <v>5985</v>
      </c>
      <c r="B5986" t="s">
        <v>17032</v>
      </c>
      <c r="C5986">
        <v>25</v>
      </c>
      <c r="D5986" t="s">
        <v>17033</v>
      </c>
      <c r="E5986" t="s">
        <v>22</v>
      </c>
      <c r="F5986" t="s">
        <v>169</v>
      </c>
      <c r="G5986" t="s">
        <v>41</v>
      </c>
      <c r="H5986" t="s">
        <v>42</v>
      </c>
      <c r="I5986" t="s">
        <v>68</v>
      </c>
      <c r="J5986" t="s">
        <v>17034</v>
      </c>
      <c r="K5986" t="s">
        <v>44</v>
      </c>
    </row>
    <row r="5987" spans="1:11" x14ac:dyDescent="0.35">
      <c r="A5987">
        <v>5986</v>
      </c>
      <c r="B5987" t="s">
        <v>17035</v>
      </c>
      <c r="C5987">
        <v>30</v>
      </c>
      <c r="D5987" t="s">
        <v>17036</v>
      </c>
      <c r="E5987" t="s">
        <v>169</v>
      </c>
      <c r="F5987" t="s">
        <v>31</v>
      </c>
      <c r="G5987" t="s">
        <v>15</v>
      </c>
      <c r="H5987" t="s">
        <v>16</v>
      </c>
      <c r="I5987" t="s">
        <v>26</v>
      </c>
      <c r="J5987" t="s">
        <v>17037</v>
      </c>
      <c r="K5987" t="s">
        <v>44</v>
      </c>
    </row>
    <row r="5988" spans="1:11" x14ac:dyDescent="0.35">
      <c r="A5988">
        <v>5987</v>
      </c>
      <c r="B5988" t="s">
        <v>17038</v>
      </c>
      <c r="C5988">
        <v>20</v>
      </c>
      <c r="D5988" t="s">
        <v>17039</v>
      </c>
      <c r="E5988" t="s">
        <v>40</v>
      </c>
      <c r="F5988" t="s">
        <v>40</v>
      </c>
      <c r="G5988" t="s">
        <v>33</v>
      </c>
      <c r="H5988" t="s">
        <v>34</v>
      </c>
      <c r="I5988" t="s">
        <v>35</v>
      </c>
      <c r="J5988" t="s">
        <v>17040</v>
      </c>
      <c r="K5988" t="s">
        <v>44</v>
      </c>
    </row>
    <row r="5989" spans="1:11" x14ac:dyDescent="0.35">
      <c r="A5989">
        <v>5988</v>
      </c>
      <c r="B5989" t="s">
        <v>17041</v>
      </c>
      <c r="C5989">
        <v>21</v>
      </c>
      <c r="D5989" t="s">
        <v>17042</v>
      </c>
      <c r="E5989" t="s">
        <v>40</v>
      </c>
      <c r="F5989" t="s">
        <v>79</v>
      </c>
      <c r="G5989" t="s">
        <v>62</v>
      </c>
      <c r="H5989" t="s">
        <v>23</v>
      </c>
      <c r="I5989" t="s">
        <v>116</v>
      </c>
      <c r="J5989" t="s">
        <v>17043</v>
      </c>
      <c r="K5989" t="s">
        <v>19</v>
      </c>
    </row>
    <row r="5990" spans="1:11" x14ac:dyDescent="0.35">
      <c r="A5990">
        <v>5989</v>
      </c>
      <c r="B5990" t="s">
        <v>12686</v>
      </c>
      <c r="C5990">
        <v>25</v>
      </c>
      <c r="D5990" t="s">
        <v>17044</v>
      </c>
      <c r="E5990" t="s">
        <v>169</v>
      </c>
      <c r="F5990" t="s">
        <v>31</v>
      </c>
      <c r="G5990" t="s">
        <v>80</v>
      </c>
      <c r="H5990" t="s">
        <v>32</v>
      </c>
      <c r="I5990" t="s">
        <v>170</v>
      </c>
      <c r="J5990">
        <v>8039921436</v>
      </c>
      <c r="K5990" t="s">
        <v>44</v>
      </c>
    </row>
    <row r="5991" spans="1:11" x14ac:dyDescent="0.35">
      <c r="A5991">
        <v>5990</v>
      </c>
      <c r="B5991" t="s">
        <v>17045</v>
      </c>
      <c r="C5991">
        <v>28</v>
      </c>
      <c r="D5991" t="s">
        <v>17046</v>
      </c>
      <c r="E5991" t="s">
        <v>25</v>
      </c>
      <c r="F5991" t="s">
        <v>42</v>
      </c>
      <c r="G5991" t="s">
        <v>24</v>
      </c>
      <c r="H5991" t="s">
        <v>25</v>
      </c>
      <c r="I5991" t="s">
        <v>116</v>
      </c>
      <c r="J5991" t="s">
        <v>17047</v>
      </c>
      <c r="K5991" t="s">
        <v>28</v>
      </c>
    </row>
    <row r="5992" spans="1:11" x14ac:dyDescent="0.35">
      <c r="A5992">
        <v>5991</v>
      </c>
      <c r="B5992" t="s">
        <v>8239</v>
      </c>
      <c r="C5992">
        <v>27</v>
      </c>
      <c r="D5992" t="s">
        <v>17048</v>
      </c>
      <c r="E5992" t="s">
        <v>40</v>
      </c>
      <c r="F5992" t="s">
        <v>31</v>
      </c>
      <c r="G5992" t="s">
        <v>41</v>
      </c>
      <c r="H5992" t="s">
        <v>42</v>
      </c>
      <c r="I5992" t="s">
        <v>63</v>
      </c>
      <c r="J5992" t="s">
        <v>17049</v>
      </c>
      <c r="K5992" t="s">
        <v>44</v>
      </c>
    </row>
    <row r="5993" spans="1:11" x14ac:dyDescent="0.35">
      <c r="A5993">
        <v>5992</v>
      </c>
      <c r="B5993" t="s">
        <v>17050</v>
      </c>
      <c r="C5993">
        <v>24</v>
      </c>
      <c r="D5993" t="s">
        <v>17051</v>
      </c>
      <c r="E5993" t="s">
        <v>23</v>
      </c>
      <c r="F5993" t="s">
        <v>16</v>
      </c>
      <c r="G5993" t="s">
        <v>47</v>
      </c>
      <c r="H5993" t="s">
        <v>31</v>
      </c>
      <c r="I5993" t="s">
        <v>58</v>
      </c>
      <c r="J5993" t="s">
        <v>17052</v>
      </c>
      <c r="K5993" t="s">
        <v>76</v>
      </c>
    </row>
    <row r="5994" spans="1:11" x14ac:dyDescent="0.35">
      <c r="A5994">
        <v>5993</v>
      </c>
      <c r="B5994" t="s">
        <v>17053</v>
      </c>
      <c r="C5994">
        <v>25</v>
      </c>
      <c r="D5994" t="s">
        <v>17054</v>
      </c>
      <c r="E5994" t="s">
        <v>149</v>
      </c>
      <c r="F5994" t="s">
        <v>40</v>
      </c>
      <c r="G5994" t="s">
        <v>62</v>
      </c>
      <c r="H5994" t="s">
        <v>23</v>
      </c>
      <c r="I5994" t="s">
        <v>170</v>
      </c>
      <c r="J5994" t="s">
        <v>17055</v>
      </c>
      <c r="K5994" t="s">
        <v>19</v>
      </c>
    </row>
    <row r="5995" spans="1:11" x14ac:dyDescent="0.35">
      <c r="A5995">
        <v>5994</v>
      </c>
      <c r="B5995" t="s">
        <v>17056</v>
      </c>
      <c r="C5995">
        <v>27</v>
      </c>
      <c r="D5995" t="s">
        <v>17057</v>
      </c>
      <c r="E5995" t="s">
        <v>32</v>
      </c>
      <c r="F5995" t="s">
        <v>101</v>
      </c>
      <c r="G5995" t="s">
        <v>47</v>
      </c>
      <c r="H5995" t="s">
        <v>31</v>
      </c>
      <c r="I5995" t="s">
        <v>68</v>
      </c>
      <c r="J5995" t="s">
        <v>17058</v>
      </c>
      <c r="K5995" t="s">
        <v>28</v>
      </c>
    </row>
    <row r="5996" spans="1:11" x14ac:dyDescent="0.35">
      <c r="A5996">
        <v>5995</v>
      </c>
      <c r="B5996" t="s">
        <v>17059</v>
      </c>
      <c r="C5996">
        <v>25</v>
      </c>
      <c r="D5996" t="s">
        <v>17060</v>
      </c>
      <c r="E5996" t="s">
        <v>31</v>
      </c>
      <c r="F5996" t="s">
        <v>34</v>
      </c>
      <c r="G5996" t="s">
        <v>52</v>
      </c>
      <c r="H5996" t="s">
        <v>13</v>
      </c>
      <c r="I5996" t="s">
        <v>26</v>
      </c>
      <c r="J5996" t="s">
        <v>17061</v>
      </c>
      <c r="K5996" t="s">
        <v>44</v>
      </c>
    </row>
    <row r="5997" spans="1:11" x14ac:dyDescent="0.35">
      <c r="A5997">
        <v>5996</v>
      </c>
      <c r="B5997" t="s">
        <v>17062</v>
      </c>
      <c r="C5997">
        <v>26</v>
      </c>
      <c r="D5997" t="s">
        <v>17063</v>
      </c>
      <c r="E5997" t="s">
        <v>67</v>
      </c>
      <c r="F5997" t="s">
        <v>57</v>
      </c>
      <c r="G5997" t="s">
        <v>80</v>
      </c>
      <c r="H5997" t="s">
        <v>32</v>
      </c>
      <c r="I5997" t="s">
        <v>116</v>
      </c>
      <c r="J5997" t="s">
        <v>17064</v>
      </c>
      <c r="K5997" t="s">
        <v>37</v>
      </c>
    </row>
    <row r="5998" spans="1:11" x14ac:dyDescent="0.35">
      <c r="A5998">
        <v>5997</v>
      </c>
      <c r="B5998" t="s">
        <v>17065</v>
      </c>
      <c r="C5998">
        <v>28</v>
      </c>
      <c r="D5998" t="s">
        <v>17066</v>
      </c>
      <c r="E5998" t="s">
        <v>101</v>
      </c>
      <c r="F5998" t="s">
        <v>169</v>
      </c>
      <c r="G5998" t="s">
        <v>41</v>
      </c>
      <c r="H5998" t="s">
        <v>42</v>
      </c>
      <c r="I5998" t="s">
        <v>63</v>
      </c>
      <c r="J5998">
        <f>1-76-723-9627</f>
        <v>-10425</v>
      </c>
      <c r="K5998" t="s">
        <v>19</v>
      </c>
    </row>
    <row r="5999" spans="1:11" x14ac:dyDescent="0.35">
      <c r="A5999">
        <v>5998</v>
      </c>
      <c r="B5999" t="s">
        <v>17067</v>
      </c>
      <c r="C5999">
        <v>23</v>
      </c>
      <c r="D5999" t="s">
        <v>17068</v>
      </c>
      <c r="E5999" t="s">
        <v>177</v>
      </c>
      <c r="F5999" t="s">
        <v>25</v>
      </c>
      <c r="G5999" t="s">
        <v>80</v>
      </c>
      <c r="H5999" t="s">
        <v>32</v>
      </c>
      <c r="I5999" t="s">
        <v>63</v>
      </c>
      <c r="J5999" t="s">
        <v>17069</v>
      </c>
      <c r="K5999" t="s">
        <v>76</v>
      </c>
    </row>
    <row r="6000" spans="1:11" x14ac:dyDescent="0.35">
      <c r="A6000">
        <v>5999</v>
      </c>
      <c r="B6000" t="s">
        <v>17070</v>
      </c>
      <c r="C6000">
        <v>21</v>
      </c>
      <c r="D6000" t="s">
        <v>17071</v>
      </c>
      <c r="E6000" t="s">
        <v>40</v>
      </c>
      <c r="F6000" t="s">
        <v>16</v>
      </c>
      <c r="G6000" t="s">
        <v>15</v>
      </c>
      <c r="H6000" t="s">
        <v>16</v>
      </c>
      <c r="I6000" t="s">
        <v>68</v>
      </c>
      <c r="J6000">
        <v>3027815206</v>
      </c>
      <c r="K6000" t="s">
        <v>76</v>
      </c>
    </row>
    <row r="6001" spans="1:11" x14ac:dyDescent="0.35">
      <c r="A6001">
        <v>6000</v>
      </c>
      <c r="B6001" t="s">
        <v>17072</v>
      </c>
      <c r="C6001">
        <v>24</v>
      </c>
      <c r="D6001" t="s">
        <v>17073</v>
      </c>
      <c r="E6001" t="s">
        <v>31</v>
      </c>
      <c r="F6001" t="s">
        <v>57</v>
      </c>
      <c r="G6001" t="s">
        <v>15</v>
      </c>
      <c r="H6001" t="s">
        <v>16</v>
      </c>
      <c r="I6001" t="s">
        <v>116</v>
      </c>
      <c r="J6001" t="s">
        <v>17074</v>
      </c>
      <c r="K6001" t="s">
        <v>44</v>
      </c>
    </row>
    <row r="6002" spans="1:11" x14ac:dyDescent="0.35">
      <c r="A6002">
        <v>6001</v>
      </c>
      <c r="B6002" t="s">
        <v>17075</v>
      </c>
      <c r="C6002">
        <v>26</v>
      </c>
      <c r="D6002" t="s">
        <v>17076</v>
      </c>
      <c r="E6002" t="s">
        <v>16</v>
      </c>
      <c r="F6002" t="s">
        <v>34</v>
      </c>
      <c r="G6002" t="s">
        <v>33</v>
      </c>
      <c r="H6002" t="s">
        <v>34</v>
      </c>
      <c r="I6002" t="s">
        <v>17</v>
      </c>
      <c r="J6002" t="s">
        <v>17077</v>
      </c>
      <c r="K6002" t="s">
        <v>44</v>
      </c>
    </row>
    <row r="6003" spans="1:11" x14ac:dyDescent="0.35">
      <c r="A6003">
        <v>6002</v>
      </c>
      <c r="B6003" t="s">
        <v>17078</v>
      </c>
      <c r="C6003">
        <v>22</v>
      </c>
      <c r="D6003" t="s">
        <v>17079</v>
      </c>
      <c r="E6003" t="s">
        <v>14</v>
      </c>
      <c r="F6003" t="s">
        <v>13</v>
      </c>
      <c r="G6003" t="s">
        <v>62</v>
      </c>
      <c r="H6003" t="s">
        <v>23</v>
      </c>
      <c r="I6003" t="s">
        <v>102</v>
      </c>
      <c r="J6003" t="s">
        <v>17080</v>
      </c>
      <c r="K6003" t="s">
        <v>19</v>
      </c>
    </row>
    <row r="6004" spans="1:11" x14ac:dyDescent="0.35">
      <c r="A6004">
        <v>6003</v>
      </c>
      <c r="B6004" t="s">
        <v>17081</v>
      </c>
      <c r="C6004">
        <v>29</v>
      </c>
      <c r="D6004" t="s">
        <v>17082</v>
      </c>
      <c r="E6004" t="s">
        <v>201</v>
      </c>
      <c r="F6004" t="s">
        <v>79</v>
      </c>
      <c r="G6004" t="s">
        <v>120</v>
      </c>
      <c r="H6004" t="s">
        <v>57</v>
      </c>
      <c r="I6004" t="s">
        <v>63</v>
      </c>
      <c r="J6004" t="s">
        <v>17083</v>
      </c>
      <c r="K6004" t="s">
        <v>28</v>
      </c>
    </row>
    <row r="6005" spans="1:11" x14ac:dyDescent="0.35">
      <c r="A6005">
        <v>6004</v>
      </c>
      <c r="B6005" t="s">
        <v>17084</v>
      </c>
      <c r="C6005">
        <v>27</v>
      </c>
      <c r="D6005" t="s">
        <v>17085</v>
      </c>
      <c r="E6005" t="s">
        <v>22</v>
      </c>
      <c r="F6005" t="s">
        <v>201</v>
      </c>
      <c r="G6005" t="s">
        <v>15</v>
      </c>
      <c r="H6005" t="s">
        <v>16</v>
      </c>
      <c r="I6005" t="s">
        <v>153</v>
      </c>
      <c r="J6005" t="s">
        <v>17086</v>
      </c>
      <c r="K6005" t="s">
        <v>44</v>
      </c>
    </row>
    <row r="6006" spans="1:11" x14ac:dyDescent="0.35">
      <c r="A6006">
        <v>6005</v>
      </c>
      <c r="B6006" t="s">
        <v>17087</v>
      </c>
      <c r="C6006">
        <v>28</v>
      </c>
      <c r="D6006" t="s">
        <v>17088</v>
      </c>
      <c r="E6006" t="s">
        <v>177</v>
      </c>
      <c r="F6006" t="s">
        <v>22</v>
      </c>
      <c r="G6006" t="s">
        <v>24</v>
      </c>
      <c r="H6006" t="s">
        <v>25</v>
      </c>
      <c r="I6006" t="s">
        <v>88</v>
      </c>
      <c r="J6006" t="s">
        <v>17089</v>
      </c>
      <c r="K6006" t="s">
        <v>76</v>
      </c>
    </row>
    <row r="6007" spans="1:11" x14ac:dyDescent="0.35">
      <c r="A6007">
        <v>6006</v>
      </c>
      <c r="B6007" t="s">
        <v>17090</v>
      </c>
      <c r="C6007">
        <v>26</v>
      </c>
      <c r="D6007" t="s">
        <v>17091</v>
      </c>
      <c r="E6007" t="s">
        <v>67</v>
      </c>
      <c r="F6007" t="s">
        <v>57</v>
      </c>
      <c r="G6007" t="s">
        <v>47</v>
      </c>
      <c r="H6007" t="s">
        <v>31</v>
      </c>
      <c r="I6007" t="s">
        <v>35</v>
      </c>
      <c r="J6007" t="s">
        <v>17092</v>
      </c>
      <c r="K6007" t="s">
        <v>44</v>
      </c>
    </row>
    <row r="6008" spans="1:11" x14ac:dyDescent="0.35">
      <c r="A6008">
        <v>6007</v>
      </c>
      <c r="B6008" t="s">
        <v>5560</v>
      </c>
      <c r="C6008">
        <v>22</v>
      </c>
      <c r="D6008" t="s">
        <v>17093</v>
      </c>
      <c r="E6008" t="s">
        <v>31</v>
      </c>
      <c r="F6008" t="s">
        <v>25</v>
      </c>
      <c r="G6008" t="s">
        <v>24</v>
      </c>
      <c r="H6008" t="s">
        <v>25</v>
      </c>
      <c r="I6008" t="s">
        <v>88</v>
      </c>
      <c r="J6008" t="s">
        <v>17094</v>
      </c>
      <c r="K6008" t="s">
        <v>37</v>
      </c>
    </row>
    <row r="6009" spans="1:11" x14ac:dyDescent="0.35">
      <c r="A6009">
        <v>6008</v>
      </c>
      <c r="B6009" t="s">
        <v>17095</v>
      </c>
      <c r="C6009">
        <v>25</v>
      </c>
      <c r="D6009" t="s">
        <v>17096</v>
      </c>
      <c r="E6009" t="s">
        <v>201</v>
      </c>
      <c r="F6009" t="s">
        <v>23</v>
      </c>
      <c r="G6009" t="s">
        <v>24</v>
      </c>
      <c r="H6009" t="s">
        <v>25</v>
      </c>
      <c r="I6009" t="s">
        <v>58</v>
      </c>
      <c r="J6009" t="s">
        <v>17097</v>
      </c>
      <c r="K6009" t="s">
        <v>76</v>
      </c>
    </row>
    <row r="6010" spans="1:11" x14ac:dyDescent="0.35">
      <c r="A6010">
        <v>6009</v>
      </c>
      <c r="B6010" t="s">
        <v>17098</v>
      </c>
      <c r="C6010">
        <v>20</v>
      </c>
      <c r="D6010" t="s">
        <v>17099</v>
      </c>
      <c r="E6010" t="s">
        <v>25</v>
      </c>
      <c r="F6010" t="s">
        <v>13</v>
      </c>
      <c r="G6010" t="s">
        <v>62</v>
      </c>
      <c r="H6010" t="s">
        <v>23</v>
      </c>
      <c r="I6010" t="s">
        <v>26</v>
      </c>
      <c r="J6010" t="s">
        <v>17100</v>
      </c>
      <c r="K6010" t="s">
        <v>19</v>
      </c>
    </row>
    <row r="6011" spans="1:11" x14ac:dyDescent="0.35">
      <c r="A6011">
        <v>6010</v>
      </c>
      <c r="B6011" t="s">
        <v>17101</v>
      </c>
      <c r="C6011">
        <v>21</v>
      </c>
      <c r="D6011" t="s">
        <v>17102</v>
      </c>
      <c r="E6011" t="s">
        <v>40</v>
      </c>
      <c r="F6011" t="s">
        <v>201</v>
      </c>
      <c r="G6011" t="s">
        <v>47</v>
      </c>
      <c r="H6011" t="s">
        <v>31</v>
      </c>
      <c r="I6011" t="s">
        <v>170</v>
      </c>
      <c r="J6011" t="s">
        <v>17103</v>
      </c>
      <c r="K6011" t="s">
        <v>37</v>
      </c>
    </row>
    <row r="6012" spans="1:11" x14ac:dyDescent="0.35">
      <c r="A6012">
        <v>6011</v>
      </c>
      <c r="B6012" t="s">
        <v>17104</v>
      </c>
      <c r="C6012">
        <v>30</v>
      </c>
      <c r="D6012" t="s">
        <v>17105</v>
      </c>
      <c r="E6012" t="s">
        <v>14</v>
      </c>
      <c r="F6012" t="s">
        <v>101</v>
      </c>
      <c r="G6012" t="s">
        <v>47</v>
      </c>
      <c r="H6012" t="s">
        <v>31</v>
      </c>
      <c r="I6012" t="s">
        <v>53</v>
      </c>
      <c r="J6012" t="s">
        <v>17106</v>
      </c>
      <c r="K6012" t="s">
        <v>76</v>
      </c>
    </row>
    <row r="6013" spans="1:11" x14ac:dyDescent="0.35">
      <c r="A6013">
        <v>6012</v>
      </c>
      <c r="B6013" t="s">
        <v>17107</v>
      </c>
      <c r="C6013">
        <v>27</v>
      </c>
      <c r="D6013" t="s">
        <v>17108</v>
      </c>
      <c r="E6013" t="s">
        <v>25</v>
      </c>
      <c r="F6013" t="s">
        <v>133</v>
      </c>
      <c r="G6013" t="s">
        <v>15</v>
      </c>
      <c r="H6013" t="s">
        <v>16</v>
      </c>
      <c r="I6013" t="s">
        <v>91</v>
      </c>
      <c r="J6013" t="s">
        <v>17109</v>
      </c>
      <c r="K6013" t="s">
        <v>37</v>
      </c>
    </row>
    <row r="6014" spans="1:11" x14ac:dyDescent="0.35">
      <c r="A6014">
        <v>6013</v>
      </c>
      <c r="B6014" t="s">
        <v>4348</v>
      </c>
      <c r="C6014">
        <v>21</v>
      </c>
      <c r="D6014" t="s">
        <v>17110</v>
      </c>
      <c r="E6014" t="s">
        <v>23</v>
      </c>
      <c r="F6014" t="s">
        <v>67</v>
      </c>
      <c r="G6014" t="s">
        <v>47</v>
      </c>
      <c r="H6014" t="s">
        <v>31</v>
      </c>
      <c r="I6014" t="s">
        <v>35</v>
      </c>
      <c r="J6014" t="s">
        <v>17111</v>
      </c>
      <c r="K6014" t="s">
        <v>76</v>
      </c>
    </row>
    <row r="6015" spans="1:11" x14ac:dyDescent="0.35">
      <c r="A6015">
        <v>6014</v>
      </c>
      <c r="B6015" t="s">
        <v>17112</v>
      </c>
      <c r="C6015">
        <v>24</v>
      </c>
      <c r="D6015" t="s">
        <v>17113</v>
      </c>
      <c r="E6015" t="s">
        <v>22</v>
      </c>
      <c r="F6015" t="s">
        <v>201</v>
      </c>
      <c r="G6015" t="s">
        <v>47</v>
      </c>
      <c r="H6015" t="s">
        <v>31</v>
      </c>
      <c r="I6015" t="s">
        <v>88</v>
      </c>
      <c r="J6015" t="s">
        <v>17114</v>
      </c>
      <c r="K6015" t="s">
        <v>19</v>
      </c>
    </row>
    <row r="6016" spans="1:11" x14ac:dyDescent="0.35">
      <c r="A6016">
        <v>6015</v>
      </c>
      <c r="B6016" t="s">
        <v>17115</v>
      </c>
      <c r="C6016">
        <v>21</v>
      </c>
      <c r="D6016" t="s">
        <v>17116</v>
      </c>
      <c r="E6016" t="s">
        <v>133</v>
      </c>
      <c r="F6016" t="s">
        <v>133</v>
      </c>
      <c r="G6016" t="s">
        <v>62</v>
      </c>
      <c r="H6016" t="s">
        <v>23</v>
      </c>
      <c r="I6016" t="s">
        <v>88</v>
      </c>
      <c r="J6016" t="s">
        <v>17117</v>
      </c>
      <c r="K6016" t="s">
        <v>37</v>
      </c>
    </row>
    <row r="6017" spans="1:11" x14ac:dyDescent="0.35">
      <c r="A6017">
        <v>6016</v>
      </c>
      <c r="B6017" t="s">
        <v>17118</v>
      </c>
      <c r="C6017">
        <v>20</v>
      </c>
      <c r="D6017" t="s">
        <v>17119</v>
      </c>
      <c r="E6017" t="s">
        <v>13</v>
      </c>
      <c r="F6017" t="s">
        <v>169</v>
      </c>
      <c r="G6017" t="s">
        <v>41</v>
      </c>
      <c r="H6017" t="s">
        <v>42</v>
      </c>
      <c r="I6017" t="s">
        <v>102</v>
      </c>
      <c r="J6017" t="s">
        <v>17120</v>
      </c>
      <c r="K6017" t="s">
        <v>28</v>
      </c>
    </row>
    <row r="6018" spans="1:11" x14ac:dyDescent="0.35">
      <c r="A6018">
        <v>6017</v>
      </c>
      <c r="B6018" t="s">
        <v>17121</v>
      </c>
      <c r="C6018">
        <v>27</v>
      </c>
      <c r="D6018" t="s">
        <v>17122</v>
      </c>
      <c r="E6018" t="s">
        <v>169</v>
      </c>
      <c r="F6018" t="s">
        <v>25</v>
      </c>
      <c r="G6018" t="s">
        <v>120</v>
      </c>
      <c r="H6018" t="s">
        <v>57</v>
      </c>
      <c r="I6018" t="s">
        <v>68</v>
      </c>
      <c r="J6018" t="s">
        <v>17123</v>
      </c>
      <c r="K6018" t="s">
        <v>19</v>
      </c>
    </row>
    <row r="6019" spans="1:11" x14ac:dyDescent="0.35">
      <c r="A6019">
        <v>6018</v>
      </c>
      <c r="B6019" t="s">
        <v>5318</v>
      </c>
      <c r="C6019">
        <v>22</v>
      </c>
      <c r="D6019" t="s">
        <v>17124</v>
      </c>
      <c r="E6019" t="s">
        <v>57</v>
      </c>
      <c r="F6019" t="s">
        <v>42</v>
      </c>
      <c r="G6019" t="s">
        <v>87</v>
      </c>
      <c r="H6019" t="s">
        <v>79</v>
      </c>
      <c r="I6019" t="s">
        <v>88</v>
      </c>
      <c r="J6019" t="s">
        <v>17125</v>
      </c>
      <c r="K6019" t="s">
        <v>44</v>
      </c>
    </row>
    <row r="6020" spans="1:11" x14ac:dyDescent="0.35">
      <c r="A6020">
        <v>6019</v>
      </c>
      <c r="B6020" t="s">
        <v>14004</v>
      </c>
      <c r="C6020">
        <v>28</v>
      </c>
      <c r="D6020" t="s">
        <v>17126</v>
      </c>
      <c r="E6020" t="s">
        <v>133</v>
      </c>
      <c r="F6020" t="s">
        <v>34</v>
      </c>
      <c r="G6020" t="s">
        <v>47</v>
      </c>
      <c r="H6020" t="s">
        <v>31</v>
      </c>
      <c r="I6020" t="s">
        <v>26</v>
      </c>
      <c r="J6020" t="s">
        <v>17127</v>
      </c>
      <c r="K6020" t="s">
        <v>44</v>
      </c>
    </row>
    <row r="6021" spans="1:11" x14ac:dyDescent="0.35">
      <c r="A6021">
        <v>6020</v>
      </c>
      <c r="B6021" t="s">
        <v>17128</v>
      </c>
      <c r="C6021">
        <v>30</v>
      </c>
      <c r="D6021" t="s">
        <v>17129</v>
      </c>
      <c r="E6021" t="s">
        <v>40</v>
      </c>
      <c r="F6021" t="s">
        <v>25</v>
      </c>
      <c r="G6021" t="s">
        <v>33</v>
      </c>
      <c r="H6021" t="s">
        <v>34</v>
      </c>
      <c r="I6021" t="s">
        <v>17</v>
      </c>
      <c r="J6021" t="s">
        <v>17130</v>
      </c>
      <c r="K6021" t="s">
        <v>44</v>
      </c>
    </row>
    <row r="6022" spans="1:11" x14ac:dyDescent="0.35">
      <c r="A6022">
        <v>6021</v>
      </c>
      <c r="B6022" t="s">
        <v>17131</v>
      </c>
      <c r="C6022">
        <v>23</v>
      </c>
      <c r="D6022" t="s">
        <v>17132</v>
      </c>
      <c r="E6022" t="s">
        <v>133</v>
      </c>
      <c r="F6022" t="s">
        <v>42</v>
      </c>
      <c r="G6022" t="s">
        <v>47</v>
      </c>
      <c r="H6022" t="s">
        <v>31</v>
      </c>
      <c r="I6022" t="s">
        <v>88</v>
      </c>
      <c r="J6022">
        <f>1-927-428-6309</f>
        <v>-7663</v>
      </c>
      <c r="K6022" t="s">
        <v>76</v>
      </c>
    </row>
    <row r="6023" spans="1:11" x14ac:dyDescent="0.35">
      <c r="A6023">
        <v>6022</v>
      </c>
      <c r="B6023" t="s">
        <v>17133</v>
      </c>
      <c r="C6023">
        <v>20</v>
      </c>
      <c r="D6023" t="s">
        <v>17134</v>
      </c>
      <c r="E6023" t="s">
        <v>16</v>
      </c>
      <c r="F6023" t="s">
        <v>177</v>
      </c>
      <c r="G6023" t="s">
        <v>24</v>
      </c>
      <c r="H6023" t="s">
        <v>25</v>
      </c>
      <c r="I6023" t="s">
        <v>88</v>
      </c>
      <c r="J6023" t="s">
        <v>17135</v>
      </c>
      <c r="K6023" t="s">
        <v>76</v>
      </c>
    </row>
    <row r="6024" spans="1:11" x14ac:dyDescent="0.35">
      <c r="A6024">
        <v>6023</v>
      </c>
      <c r="B6024" t="s">
        <v>17136</v>
      </c>
      <c r="C6024">
        <v>21</v>
      </c>
      <c r="D6024" t="s">
        <v>17137</v>
      </c>
      <c r="E6024" t="s">
        <v>57</v>
      </c>
      <c r="F6024" t="s">
        <v>201</v>
      </c>
      <c r="G6024" t="s">
        <v>41</v>
      </c>
      <c r="H6024" t="s">
        <v>42</v>
      </c>
      <c r="I6024" t="s">
        <v>91</v>
      </c>
      <c r="J6024" t="s">
        <v>17138</v>
      </c>
      <c r="K6024" t="s">
        <v>76</v>
      </c>
    </row>
    <row r="6025" spans="1:11" x14ac:dyDescent="0.35">
      <c r="A6025">
        <v>6024</v>
      </c>
      <c r="B6025" t="s">
        <v>17139</v>
      </c>
      <c r="C6025">
        <v>22</v>
      </c>
      <c r="D6025" t="s">
        <v>17140</v>
      </c>
      <c r="E6025" t="s">
        <v>133</v>
      </c>
      <c r="F6025" t="s">
        <v>79</v>
      </c>
      <c r="G6025" t="s">
        <v>62</v>
      </c>
      <c r="H6025" t="s">
        <v>23</v>
      </c>
      <c r="I6025" t="s">
        <v>146</v>
      </c>
      <c r="J6025" t="s">
        <v>17141</v>
      </c>
      <c r="K6025" t="s">
        <v>76</v>
      </c>
    </row>
    <row r="6026" spans="1:11" x14ac:dyDescent="0.35">
      <c r="A6026">
        <v>6025</v>
      </c>
      <c r="B6026" t="s">
        <v>17142</v>
      </c>
      <c r="C6026">
        <v>20</v>
      </c>
      <c r="D6026" t="s">
        <v>17143</v>
      </c>
      <c r="E6026" t="s">
        <v>177</v>
      </c>
      <c r="F6026" t="s">
        <v>34</v>
      </c>
      <c r="G6026" t="s">
        <v>33</v>
      </c>
      <c r="H6026" t="s">
        <v>34</v>
      </c>
      <c r="I6026" t="s">
        <v>102</v>
      </c>
      <c r="J6026" t="s">
        <v>17144</v>
      </c>
      <c r="K6026" t="s">
        <v>19</v>
      </c>
    </row>
    <row r="6027" spans="1:11" x14ac:dyDescent="0.35">
      <c r="A6027">
        <v>6026</v>
      </c>
      <c r="B6027" t="s">
        <v>14435</v>
      </c>
      <c r="C6027">
        <v>26</v>
      </c>
      <c r="D6027" t="s">
        <v>17145</v>
      </c>
      <c r="E6027" t="s">
        <v>34</v>
      </c>
      <c r="F6027" t="s">
        <v>79</v>
      </c>
      <c r="G6027" t="s">
        <v>33</v>
      </c>
      <c r="H6027" t="s">
        <v>34</v>
      </c>
      <c r="I6027" t="s">
        <v>58</v>
      </c>
      <c r="J6027" t="s">
        <v>17146</v>
      </c>
      <c r="K6027" t="s">
        <v>37</v>
      </c>
    </row>
    <row r="6028" spans="1:11" x14ac:dyDescent="0.35">
      <c r="A6028">
        <v>6027</v>
      </c>
      <c r="B6028" t="s">
        <v>17147</v>
      </c>
      <c r="C6028">
        <v>22</v>
      </c>
      <c r="D6028" t="s">
        <v>17148</v>
      </c>
      <c r="E6028" t="s">
        <v>13</v>
      </c>
      <c r="F6028" t="s">
        <v>79</v>
      </c>
      <c r="G6028" t="s">
        <v>62</v>
      </c>
      <c r="H6028" t="s">
        <v>23</v>
      </c>
      <c r="I6028" t="s">
        <v>53</v>
      </c>
      <c r="J6028" t="s">
        <v>17149</v>
      </c>
      <c r="K6028" t="s">
        <v>37</v>
      </c>
    </row>
    <row r="6029" spans="1:11" x14ac:dyDescent="0.35">
      <c r="A6029">
        <v>6028</v>
      </c>
      <c r="B6029" t="s">
        <v>17150</v>
      </c>
      <c r="C6029">
        <v>30</v>
      </c>
      <c r="D6029" t="s">
        <v>17151</v>
      </c>
      <c r="E6029" t="s">
        <v>23</v>
      </c>
      <c r="F6029" t="s">
        <v>177</v>
      </c>
      <c r="G6029" t="s">
        <v>47</v>
      </c>
      <c r="H6029" t="s">
        <v>31</v>
      </c>
      <c r="I6029" t="s">
        <v>58</v>
      </c>
      <c r="J6029" t="s">
        <v>17152</v>
      </c>
      <c r="K6029" t="s">
        <v>37</v>
      </c>
    </row>
    <row r="6030" spans="1:11" x14ac:dyDescent="0.35">
      <c r="A6030">
        <v>6029</v>
      </c>
      <c r="B6030" t="s">
        <v>17153</v>
      </c>
      <c r="C6030">
        <v>23</v>
      </c>
      <c r="D6030" t="s">
        <v>17154</v>
      </c>
      <c r="E6030" t="s">
        <v>149</v>
      </c>
      <c r="F6030" t="s">
        <v>79</v>
      </c>
      <c r="G6030" t="s">
        <v>62</v>
      </c>
      <c r="H6030" t="s">
        <v>23</v>
      </c>
      <c r="I6030" t="s">
        <v>116</v>
      </c>
      <c r="J6030">
        <v>5259740379</v>
      </c>
      <c r="K6030" t="s">
        <v>44</v>
      </c>
    </row>
    <row r="6031" spans="1:11" x14ac:dyDescent="0.35">
      <c r="A6031">
        <v>6030</v>
      </c>
      <c r="B6031" t="s">
        <v>17155</v>
      </c>
      <c r="C6031">
        <v>25</v>
      </c>
      <c r="D6031" t="s">
        <v>17156</v>
      </c>
      <c r="E6031" t="s">
        <v>32</v>
      </c>
      <c r="F6031" t="s">
        <v>133</v>
      </c>
      <c r="G6031" t="s">
        <v>15</v>
      </c>
      <c r="H6031" t="s">
        <v>16</v>
      </c>
      <c r="I6031" t="s">
        <v>153</v>
      </c>
      <c r="J6031">
        <v>1952513289</v>
      </c>
      <c r="K6031" t="s">
        <v>37</v>
      </c>
    </row>
    <row r="6032" spans="1:11" x14ac:dyDescent="0.35">
      <c r="A6032">
        <v>6031</v>
      </c>
      <c r="B6032" t="s">
        <v>17157</v>
      </c>
      <c r="C6032">
        <v>24</v>
      </c>
      <c r="D6032" t="s">
        <v>17158</v>
      </c>
      <c r="E6032" t="s">
        <v>201</v>
      </c>
      <c r="F6032" t="s">
        <v>16</v>
      </c>
      <c r="G6032" t="s">
        <v>87</v>
      </c>
      <c r="H6032" t="s">
        <v>79</v>
      </c>
      <c r="I6032" t="s">
        <v>35</v>
      </c>
      <c r="J6032" t="s">
        <v>17159</v>
      </c>
      <c r="K6032" t="s">
        <v>76</v>
      </c>
    </row>
    <row r="6033" spans="1:11" x14ac:dyDescent="0.35">
      <c r="A6033">
        <v>6032</v>
      </c>
      <c r="B6033" t="s">
        <v>17160</v>
      </c>
      <c r="C6033">
        <v>25</v>
      </c>
      <c r="D6033" t="s">
        <v>17161</v>
      </c>
      <c r="E6033" t="s">
        <v>32</v>
      </c>
      <c r="F6033" t="s">
        <v>101</v>
      </c>
      <c r="G6033" t="s">
        <v>87</v>
      </c>
      <c r="H6033" t="s">
        <v>79</v>
      </c>
      <c r="I6033" t="s">
        <v>63</v>
      </c>
      <c r="J6033">
        <v>3728723587</v>
      </c>
      <c r="K6033" t="s">
        <v>28</v>
      </c>
    </row>
    <row r="6034" spans="1:11" x14ac:dyDescent="0.35">
      <c r="A6034">
        <v>6033</v>
      </c>
      <c r="B6034" t="s">
        <v>17162</v>
      </c>
      <c r="C6034">
        <v>26</v>
      </c>
      <c r="D6034" t="s">
        <v>17163</v>
      </c>
      <c r="E6034" t="s">
        <v>23</v>
      </c>
      <c r="F6034" t="s">
        <v>25</v>
      </c>
      <c r="G6034" t="s">
        <v>80</v>
      </c>
      <c r="H6034" t="s">
        <v>32</v>
      </c>
      <c r="I6034" t="s">
        <v>102</v>
      </c>
      <c r="J6034" t="s">
        <v>17164</v>
      </c>
      <c r="K6034" t="s">
        <v>19</v>
      </c>
    </row>
    <row r="6035" spans="1:11" x14ac:dyDescent="0.35">
      <c r="A6035">
        <v>6034</v>
      </c>
      <c r="B6035" t="s">
        <v>17165</v>
      </c>
      <c r="C6035">
        <v>30</v>
      </c>
      <c r="D6035" t="s">
        <v>17166</v>
      </c>
      <c r="E6035" t="s">
        <v>40</v>
      </c>
      <c r="F6035" t="s">
        <v>25</v>
      </c>
      <c r="G6035" t="s">
        <v>120</v>
      </c>
      <c r="H6035" t="s">
        <v>57</v>
      </c>
      <c r="I6035" t="s">
        <v>63</v>
      </c>
      <c r="J6035" t="s">
        <v>17167</v>
      </c>
      <c r="K6035" t="s">
        <v>37</v>
      </c>
    </row>
    <row r="6036" spans="1:11" x14ac:dyDescent="0.35">
      <c r="A6036">
        <v>6035</v>
      </c>
      <c r="B6036" t="s">
        <v>17168</v>
      </c>
      <c r="C6036">
        <v>21</v>
      </c>
      <c r="D6036" t="s">
        <v>17169</v>
      </c>
      <c r="E6036" t="s">
        <v>201</v>
      </c>
      <c r="F6036" t="s">
        <v>177</v>
      </c>
      <c r="G6036" t="s">
        <v>24</v>
      </c>
      <c r="H6036" t="s">
        <v>25</v>
      </c>
      <c r="I6036" t="s">
        <v>153</v>
      </c>
      <c r="J6036" t="s">
        <v>17170</v>
      </c>
      <c r="K6036" t="s">
        <v>37</v>
      </c>
    </row>
    <row r="6037" spans="1:11" x14ac:dyDescent="0.35">
      <c r="A6037">
        <v>6036</v>
      </c>
      <c r="B6037" t="s">
        <v>17171</v>
      </c>
      <c r="C6037">
        <v>30</v>
      </c>
      <c r="D6037" t="s">
        <v>17172</v>
      </c>
      <c r="E6037" t="s">
        <v>149</v>
      </c>
      <c r="F6037" t="s">
        <v>169</v>
      </c>
      <c r="G6037" t="s">
        <v>62</v>
      </c>
      <c r="H6037" t="s">
        <v>23</v>
      </c>
      <c r="I6037" t="s">
        <v>116</v>
      </c>
      <c r="J6037" t="s">
        <v>17173</v>
      </c>
      <c r="K6037" t="s">
        <v>37</v>
      </c>
    </row>
    <row r="6038" spans="1:11" x14ac:dyDescent="0.35">
      <c r="A6038">
        <v>6037</v>
      </c>
      <c r="B6038" t="s">
        <v>17174</v>
      </c>
      <c r="C6038">
        <v>30</v>
      </c>
      <c r="D6038" t="s">
        <v>17175</v>
      </c>
      <c r="E6038" t="s">
        <v>22</v>
      </c>
      <c r="F6038" t="s">
        <v>42</v>
      </c>
      <c r="G6038" t="s">
        <v>120</v>
      </c>
      <c r="H6038" t="s">
        <v>57</v>
      </c>
      <c r="I6038" t="s">
        <v>68</v>
      </c>
      <c r="J6038" t="s">
        <v>17176</v>
      </c>
      <c r="K6038" t="s">
        <v>76</v>
      </c>
    </row>
    <row r="6039" spans="1:11" x14ac:dyDescent="0.35">
      <c r="A6039">
        <v>6038</v>
      </c>
      <c r="B6039" t="s">
        <v>17177</v>
      </c>
      <c r="C6039">
        <v>20</v>
      </c>
      <c r="D6039" t="s">
        <v>17178</v>
      </c>
      <c r="E6039" t="s">
        <v>177</v>
      </c>
      <c r="F6039" t="s">
        <v>201</v>
      </c>
      <c r="G6039" t="s">
        <v>41</v>
      </c>
      <c r="H6039" t="s">
        <v>42</v>
      </c>
      <c r="I6039" t="s">
        <v>58</v>
      </c>
      <c r="J6039" t="s">
        <v>17179</v>
      </c>
      <c r="K6039" t="s">
        <v>19</v>
      </c>
    </row>
    <row r="6040" spans="1:11" x14ac:dyDescent="0.35">
      <c r="A6040">
        <v>6039</v>
      </c>
      <c r="B6040" t="s">
        <v>17180</v>
      </c>
      <c r="C6040">
        <v>28</v>
      </c>
      <c r="D6040" t="s">
        <v>17181</v>
      </c>
      <c r="E6040" t="s">
        <v>42</v>
      </c>
      <c r="F6040" t="s">
        <v>201</v>
      </c>
      <c r="G6040" t="s">
        <v>41</v>
      </c>
      <c r="H6040" t="s">
        <v>42</v>
      </c>
      <c r="I6040" t="s">
        <v>116</v>
      </c>
      <c r="J6040">
        <v>2610003457</v>
      </c>
      <c r="K6040" t="s">
        <v>19</v>
      </c>
    </row>
    <row r="6041" spans="1:11" x14ac:dyDescent="0.35">
      <c r="A6041">
        <v>6040</v>
      </c>
      <c r="B6041" t="s">
        <v>17182</v>
      </c>
      <c r="C6041">
        <v>20</v>
      </c>
      <c r="D6041" t="s">
        <v>17183</v>
      </c>
      <c r="E6041" t="s">
        <v>149</v>
      </c>
      <c r="F6041" t="s">
        <v>67</v>
      </c>
      <c r="G6041" t="s">
        <v>15</v>
      </c>
      <c r="H6041" t="s">
        <v>16</v>
      </c>
      <c r="I6041" t="s">
        <v>17</v>
      </c>
      <c r="J6041" t="s">
        <v>17184</v>
      </c>
      <c r="K6041" t="s">
        <v>76</v>
      </c>
    </row>
    <row r="6042" spans="1:11" x14ac:dyDescent="0.35">
      <c r="A6042">
        <v>6041</v>
      </c>
      <c r="B6042" t="s">
        <v>2192</v>
      </c>
      <c r="C6042">
        <v>21</v>
      </c>
      <c r="D6042" t="s">
        <v>17185</v>
      </c>
      <c r="E6042" t="s">
        <v>13</v>
      </c>
      <c r="F6042" t="s">
        <v>42</v>
      </c>
      <c r="G6042" t="s">
        <v>33</v>
      </c>
      <c r="H6042" t="s">
        <v>34</v>
      </c>
      <c r="I6042" t="s">
        <v>63</v>
      </c>
      <c r="J6042">
        <v>1738141868</v>
      </c>
      <c r="K6042" t="s">
        <v>19</v>
      </c>
    </row>
    <row r="6043" spans="1:11" x14ac:dyDescent="0.35">
      <c r="A6043">
        <v>6042</v>
      </c>
      <c r="B6043" t="s">
        <v>17186</v>
      </c>
      <c r="C6043">
        <v>22</v>
      </c>
      <c r="D6043" t="s">
        <v>17187</v>
      </c>
      <c r="E6043" t="s">
        <v>57</v>
      </c>
      <c r="F6043" t="s">
        <v>201</v>
      </c>
      <c r="G6043" t="s">
        <v>24</v>
      </c>
      <c r="H6043" t="s">
        <v>25</v>
      </c>
      <c r="I6043" t="s">
        <v>63</v>
      </c>
      <c r="J6043" t="s">
        <v>17188</v>
      </c>
      <c r="K6043" t="s">
        <v>19</v>
      </c>
    </row>
    <row r="6044" spans="1:11" x14ac:dyDescent="0.35">
      <c r="A6044">
        <v>6043</v>
      </c>
      <c r="B6044" t="s">
        <v>17189</v>
      </c>
      <c r="C6044">
        <v>27</v>
      </c>
      <c r="D6044" t="s">
        <v>17190</v>
      </c>
      <c r="E6044" t="s">
        <v>201</v>
      </c>
      <c r="F6044" t="s">
        <v>101</v>
      </c>
      <c r="G6044" t="s">
        <v>120</v>
      </c>
      <c r="H6044" t="s">
        <v>57</v>
      </c>
      <c r="I6044" t="s">
        <v>63</v>
      </c>
      <c r="J6044" t="s">
        <v>17191</v>
      </c>
      <c r="K6044" t="s">
        <v>44</v>
      </c>
    </row>
    <row r="6045" spans="1:11" x14ac:dyDescent="0.35">
      <c r="A6045">
        <v>6044</v>
      </c>
      <c r="B6045" t="s">
        <v>17192</v>
      </c>
      <c r="C6045">
        <v>25</v>
      </c>
      <c r="D6045" t="s">
        <v>17193</v>
      </c>
      <c r="E6045" t="s">
        <v>13</v>
      </c>
      <c r="F6045" t="s">
        <v>31</v>
      </c>
      <c r="G6045" t="s">
        <v>15</v>
      </c>
      <c r="H6045" t="s">
        <v>16</v>
      </c>
      <c r="I6045" t="s">
        <v>35</v>
      </c>
      <c r="J6045" t="s">
        <v>17194</v>
      </c>
      <c r="K6045" t="s">
        <v>76</v>
      </c>
    </row>
    <row r="6046" spans="1:11" x14ac:dyDescent="0.35">
      <c r="A6046">
        <v>6045</v>
      </c>
      <c r="B6046" t="s">
        <v>17195</v>
      </c>
      <c r="C6046">
        <v>26</v>
      </c>
      <c r="D6046" t="s">
        <v>17196</v>
      </c>
      <c r="E6046" t="s">
        <v>169</v>
      </c>
      <c r="F6046" t="s">
        <v>101</v>
      </c>
      <c r="G6046" t="s">
        <v>87</v>
      </c>
      <c r="H6046" t="s">
        <v>79</v>
      </c>
      <c r="I6046" t="s">
        <v>116</v>
      </c>
      <c r="J6046" t="s">
        <v>17197</v>
      </c>
      <c r="K6046" t="s">
        <v>37</v>
      </c>
    </row>
    <row r="6047" spans="1:11" x14ac:dyDescent="0.35">
      <c r="A6047">
        <v>6046</v>
      </c>
      <c r="B6047" t="s">
        <v>17198</v>
      </c>
      <c r="C6047">
        <v>24</v>
      </c>
      <c r="D6047" t="s">
        <v>17199</v>
      </c>
      <c r="E6047" t="s">
        <v>177</v>
      </c>
      <c r="F6047" t="s">
        <v>31</v>
      </c>
      <c r="G6047" t="s">
        <v>33</v>
      </c>
      <c r="H6047" t="s">
        <v>34</v>
      </c>
      <c r="I6047" t="s">
        <v>88</v>
      </c>
      <c r="J6047" t="s">
        <v>17200</v>
      </c>
      <c r="K6047" t="s">
        <v>28</v>
      </c>
    </row>
    <row r="6048" spans="1:11" x14ac:dyDescent="0.35">
      <c r="A6048">
        <v>6047</v>
      </c>
      <c r="B6048" t="s">
        <v>17201</v>
      </c>
      <c r="C6048">
        <v>21</v>
      </c>
      <c r="D6048" t="s">
        <v>17202</v>
      </c>
      <c r="E6048" t="s">
        <v>31</v>
      </c>
      <c r="F6048" t="s">
        <v>23</v>
      </c>
      <c r="G6048" t="s">
        <v>47</v>
      </c>
      <c r="H6048" t="s">
        <v>31</v>
      </c>
      <c r="I6048" t="s">
        <v>26</v>
      </c>
      <c r="J6048" t="s">
        <v>17203</v>
      </c>
      <c r="K6048" t="s">
        <v>37</v>
      </c>
    </row>
    <row r="6049" spans="1:11" x14ac:dyDescent="0.35">
      <c r="A6049">
        <v>6048</v>
      </c>
      <c r="B6049" t="s">
        <v>17204</v>
      </c>
      <c r="C6049">
        <v>28</v>
      </c>
      <c r="D6049" t="s">
        <v>17205</v>
      </c>
      <c r="E6049" t="s">
        <v>31</v>
      </c>
      <c r="F6049" t="s">
        <v>67</v>
      </c>
      <c r="G6049" t="s">
        <v>62</v>
      </c>
      <c r="H6049" t="s">
        <v>23</v>
      </c>
      <c r="I6049" t="s">
        <v>63</v>
      </c>
      <c r="J6049" t="s">
        <v>17206</v>
      </c>
      <c r="K6049" t="s">
        <v>19</v>
      </c>
    </row>
    <row r="6050" spans="1:11" x14ac:dyDescent="0.35">
      <c r="A6050">
        <v>6049</v>
      </c>
      <c r="B6050" t="s">
        <v>8897</v>
      </c>
      <c r="C6050">
        <v>26</v>
      </c>
      <c r="D6050" t="s">
        <v>17207</v>
      </c>
      <c r="E6050" t="s">
        <v>79</v>
      </c>
      <c r="F6050" t="s">
        <v>34</v>
      </c>
      <c r="G6050" t="s">
        <v>120</v>
      </c>
      <c r="H6050" t="s">
        <v>57</v>
      </c>
      <c r="I6050" t="s">
        <v>35</v>
      </c>
      <c r="J6050" t="s">
        <v>17208</v>
      </c>
      <c r="K6050" t="s">
        <v>19</v>
      </c>
    </row>
    <row r="6051" spans="1:11" x14ac:dyDescent="0.35">
      <c r="A6051">
        <v>6050</v>
      </c>
      <c r="B6051" t="s">
        <v>17209</v>
      </c>
      <c r="C6051">
        <v>28</v>
      </c>
      <c r="D6051" t="s">
        <v>17210</v>
      </c>
      <c r="E6051" t="s">
        <v>40</v>
      </c>
      <c r="F6051" t="s">
        <v>32</v>
      </c>
      <c r="G6051" t="s">
        <v>24</v>
      </c>
      <c r="H6051" t="s">
        <v>25</v>
      </c>
      <c r="I6051" t="s">
        <v>58</v>
      </c>
      <c r="J6051" t="s">
        <v>17211</v>
      </c>
      <c r="K6051" t="s">
        <v>76</v>
      </c>
    </row>
    <row r="6052" spans="1:11" x14ac:dyDescent="0.35">
      <c r="A6052">
        <v>6051</v>
      </c>
      <c r="B6052" t="s">
        <v>17212</v>
      </c>
      <c r="C6052">
        <v>28</v>
      </c>
      <c r="D6052" t="s">
        <v>17213</v>
      </c>
      <c r="E6052" t="s">
        <v>13</v>
      </c>
      <c r="F6052" t="s">
        <v>25</v>
      </c>
      <c r="G6052" t="s">
        <v>47</v>
      </c>
      <c r="H6052" t="s">
        <v>31</v>
      </c>
      <c r="I6052" t="s">
        <v>58</v>
      </c>
      <c r="J6052" t="s">
        <v>17214</v>
      </c>
      <c r="K6052" t="s">
        <v>44</v>
      </c>
    </row>
    <row r="6053" spans="1:11" x14ac:dyDescent="0.35">
      <c r="A6053">
        <v>6052</v>
      </c>
      <c r="B6053" t="s">
        <v>17215</v>
      </c>
      <c r="C6053">
        <v>20</v>
      </c>
      <c r="D6053" t="s">
        <v>17216</v>
      </c>
      <c r="E6053" t="s">
        <v>42</v>
      </c>
      <c r="F6053" t="s">
        <v>13</v>
      </c>
      <c r="G6053" t="s">
        <v>80</v>
      </c>
      <c r="H6053" t="s">
        <v>32</v>
      </c>
      <c r="I6053" t="s">
        <v>88</v>
      </c>
      <c r="J6053" t="s">
        <v>17217</v>
      </c>
      <c r="K6053" t="s">
        <v>76</v>
      </c>
    </row>
    <row r="6054" spans="1:11" x14ac:dyDescent="0.35">
      <c r="A6054">
        <v>6053</v>
      </c>
      <c r="B6054" t="s">
        <v>17218</v>
      </c>
      <c r="C6054">
        <v>29</v>
      </c>
      <c r="D6054" t="s">
        <v>17219</v>
      </c>
      <c r="E6054" t="s">
        <v>101</v>
      </c>
      <c r="F6054" t="s">
        <v>79</v>
      </c>
      <c r="G6054" t="s">
        <v>87</v>
      </c>
      <c r="H6054" t="s">
        <v>79</v>
      </c>
      <c r="I6054" t="s">
        <v>88</v>
      </c>
      <c r="J6054" t="s">
        <v>17220</v>
      </c>
      <c r="K6054" t="s">
        <v>76</v>
      </c>
    </row>
    <row r="6055" spans="1:11" x14ac:dyDescent="0.35">
      <c r="A6055">
        <v>6054</v>
      </c>
      <c r="B6055" t="s">
        <v>17221</v>
      </c>
      <c r="C6055">
        <v>30</v>
      </c>
      <c r="D6055" t="s">
        <v>17222</v>
      </c>
      <c r="E6055" t="s">
        <v>32</v>
      </c>
      <c r="F6055" t="s">
        <v>177</v>
      </c>
      <c r="G6055" t="s">
        <v>52</v>
      </c>
      <c r="H6055" t="s">
        <v>13</v>
      </c>
      <c r="I6055" t="s">
        <v>170</v>
      </c>
      <c r="J6055" t="s">
        <v>17223</v>
      </c>
      <c r="K6055" t="s">
        <v>76</v>
      </c>
    </row>
    <row r="6056" spans="1:11" x14ac:dyDescent="0.35">
      <c r="A6056">
        <v>6055</v>
      </c>
      <c r="B6056" t="s">
        <v>17224</v>
      </c>
      <c r="C6056">
        <v>20</v>
      </c>
      <c r="D6056" t="s">
        <v>17225</v>
      </c>
      <c r="E6056" t="s">
        <v>101</v>
      </c>
      <c r="F6056" t="s">
        <v>40</v>
      </c>
      <c r="G6056" t="s">
        <v>120</v>
      </c>
      <c r="H6056" t="s">
        <v>57</v>
      </c>
      <c r="I6056" t="s">
        <v>63</v>
      </c>
      <c r="J6056" t="s">
        <v>17226</v>
      </c>
      <c r="K6056" t="s">
        <v>37</v>
      </c>
    </row>
    <row r="6057" spans="1:11" x14ac:dyDescent="0.35">
      <c r="A6057">
        <v>6056</v>
      </c>
      <c r="B6057" t="s">
        <v>17227</v>
      </c>
      <c r="C6057">
        <v>22</v>
      </c>
      <c r="D6057" t="s">
        <v>17228</v>
      </c>
      <c r="E6057" t="s">
        <v>133</v>
      </c>
      <c r="F6057" t="s">
        <v>22</v>
      </c>
      <c r="G6057" t="s">
        <v>41</v>
      </c>
      <c r="H6057" t="s">
        <v>42</v>
      </c>
      <c r="I6057" t="s">
        <v>170</v>
      </c>
      <c r="J6057" t="s">
        <v>17229</v>
      </c>
      <c r="K6057" t="s">
        <v>76</v>
      </c>
    </row>
    <row r="6058" spans="1:11" x14ac:dyDescent="0.35">
      <c r="A6058">
        <v>6057</v>
      </c>
      <c r="B6058" t="s">
        <v>17230</v>
      </c>
      <c r="C6058">
        <v>24</v>
      </c>
      <c r="D6058" t="s">
        <v>17231</v>
      </c>
      <c r="E6058" t="s">
        <v>67</v>
      </c>
      <c r="F6058" t="s">
        <v>32</v>
      </c>
      <c r="G6058" t="s">
        <v>87</v>
      </c>
      <c r="H6058" t="s">
        <v>79</v>
      </c>
      <c r="I6058" t="s">
        <v>58</v>
      </c>
      <c r="J6058" t="s">
        <v>17232</v>
      </c>
      <c r="K6058" t="s">
        <v>28</v>
      </c>
    </row>
    <row r="6059" spans="1:11" x14ac:dyDescent="0.35">
      <c r="A6059">
        <v>6058</v>
      </c>
      <c r="B6059" t="s">
        <v>17233</v>
      </c>
      <c r="C6059">
        <v>22</v>
      </c>
      <c r="D6059" t="s">
        <v>17234</v>
      </c>
      <c r="E6059" t="s">
        <v>101</v>
      </c>
      <c r="F6059" t="s">
        <v>79</v>
      </c>
      <c r="G6059" t="s">
        <v>62</v>
      </c>
      <c r="H6059" t="s">
        <v>23</v>
      </c>
      <c r="I6059" t="s">
        <v>48</v>
      </c>
      <c r="J6059" t="s">
        <v>17235</v>
      </c>
      <c r="K6059" t="s">
        <v>37</v>
      </c>
    </row>
    <row r="6060" spans="1:11" x14ac:dyDescent="0.35">
      <c r="A6060">
        <v>6059</v>
      </c>
      <c r="B6060" t="s">
        <v>17236</v>
      </c>
      <c r="C6060">
        <v>21</v>
      </c>
      <c r="D6060" t="s">
        <v>17237</v>
      </c>
      <c r="E6060" t="s">
        <v>31</v>
      </c>
      <c r="F6060" t="s">
        <v>13</v>
      </c>
      <c r="G6060" t="s">
        <v>80</v>
      </c>
      <c r="H6060" t="s">
        <v>32</v>
      </c>
      <c r="I6060" t="s">
        <v>17</v>
      </c>
      <c r="J6060" t="s">
        <v>17238</v>
      </c>
      <c r="K6060" t="s">
        <v>28</v>
      </c>
    </row>
    <row r="6061" spans="1:11" x14ac:dyDescent="0.35">
      <c r="A6061">
        <v>6060</v>
      </c>
      <c r="B6061" t="s">
        <v>17239</v>
      </c>
      <c r="C6061">
        <v>29</v>
      </c>
      <c r="D6061" t="s">
        <v>17240</v>
      </c>
      <c r="E6061" t="s">
        <v>79</v>
      </c>
      <c r="F6061" t="s">
        <v>23</v>
      </c>
      <c r="G6061" t="s">
        <v>24</v>
      </c>
      <c r="H6061" t="s">
        <v>25</v>
      </c>
      <c r="I6061" t="s">
        <v>35</v>
      </c>
      <c r="J6061" t="s">
        <v>17241</v>
      </c>
      <c r="K6061" t="s">
        <v>28</v>
      </c>
    </row>
    <row r="6062" spans="1:11" x14ac:dyDescent="0.35">
      <c r="A6062">
        <v>6061</v>
      </c>
      <c r="B6062" t="s">
        <v>17242</v>
      </c>
      <c r="C6062">
        <v>28</v>
      </c>
      <c r="D6062" t="s">
        <v>17243</v>
      </c>
      <c r="E6062" t="s">
        <v>40</v>
      </c>
      <c r="F6062" t="s">
        <v>22</v>
      </c>
      <c r="G6062" t="s">
        <v>80</v>
      </c>
      <c r="H6062" t="s">
        <v>32</v>
      </c>
      <c r="I6062" t="s">
        <v>116</v>
      </c>
      <c r="J6062" t="s">
        <v>17244</v>
      </c>
      <c r="K6062" t="s">
        <v>19</v>
      </c>
    </row>
    <row r="6063" spans="1:11" x14ac:dyDescent="0.35">
      <c r="A6063">
        <v>6062</v>
      </c>
      <c r="B6063" t="s">
        <v>3013</v>
      </c>
      <c r="C6063">
        <v>29</v>
      </c>
      <c r="D6063" t="s">
        <v>17245</v>
      </c>
      <c r="E6063" t="s">
        <v>67</v>
      </c>
      <c r="F6063" t="s">
        <v>177</v>
      </c>
      <c r="G6063" t="s">
        <v>33</v>
      </c>
      <c r="H6063" t="s">
        <v>34</v>
      </c>
      <c r="I6063" t="s">
        <v>153</v>
      </c>
      <c r="J6063" t="s">
        <v>17246</v>
      </c>
      <c r="K6063" t="s">
        <v>28</v>
      </c>
    </row>
    <row r="6064" spans="1:11" x14ac:dyDescent="0.35">
      <c r="A6064">
        <v>6063</v>
      </c>
      <c r="B6064" t="s">
        <v>17247</v>
      </c>
      <c r="C6064">
        <v>29</v>
      </c>
      <c r="D6064" t="s">
        <v>17248</v>
      </c>
      <c r="E6064" t="s">
        <v>67</v>
      </c>
      <c r="F6064" t="s">
        <v>133</v>
      </c>
      <c r="G6064" t="s">
        <v>47</v>
      </c>
      <c r="H6064" t="s">
        <v>31</v>
      </c>
      <c r="I6064" t="s">
        <v>48</v>
      </c>
      <c r="J6064" t="s">
        <v>17249</v>
      </c>
      <c r="K6064" t="s">
        <v>28</v>
      </c>
    </row>
    <row r="6065" spans="1:11" x14ac:dyDescent="0.35">
      <c r="A6065">
        <v>6064</v>
      </c>
      <c r="B6065" t="s">
        <v>4242</v>
      </c>
      <c r="C6065">
        <v>30</v>
      </c>
      <c r="D6065" t="s">
        <v>17250</v>
      </c>
      <c r="E6065" t="s">
        <v>23</v>
      </c>
      <c r="F6065" t="s">
        <v>169</v>
      </c>
      <c r="G6065" t="s">
        <v>120</v>
      </c>
      <c r="H6065" t="s">
        <v>57</v>
      </c>
      <c r="I6065" t="s">
        <v>35</v>
      </c>
      <c r="J6065" t="s">
        <v>17251</v>
      </c>
      <c r="K6065" t="s">
        <v>44</v>
      </c>
    </row>
    <row r="6066" spans="1:11" x14ac:dyDescent="0.35">
      <c r="A6066">
        <v>6065</v>
      </c>
      <c r="B6066" t="s">
        <v>17252</v>
      </c>
      <c r="C6066">
        <v>29</v>
      </c>
      <c r="D6066" t="s">
        <v>17253</v>
      </c>
      <c r="E6066" t="s">
        <v>14</v>
      </c>
      <c r="F6066" t="s">
        <v>101</v>
      </c>
      <c r="G6066" t="s">
        <v>120</v>
      </c>
      <c r="H6066" t="s">
        <v>57</v>
      </c>
      <c r="I6066" t="s">
        <v>153</v>
      </c>
      <c r="J6066" t="s">
        <v>17254</v>
      </c>
      <c r="K6066" t="s">
        <v>37</v>
      </c>
    </row>
    <row r="6067" spans="1:11" x14ac:dyDescent="0.35">
      <c r="A6067">
        <v>6066</v>
      </c>
      <c r="B6067" t="s">
        <v>17255</v>
      </c>
      <c r="C6067">
        <v>24</v>
      </c>
      <c r="D6067" t="s">
        <v>17256</v>
      </c>
      <c r="E6067" t="s">
        <v>57</v>
      </c>
      <c r="F6067" t="s">
        <v>32</v>
      </c>
      <c r="G6067" t="s">
        <v>47</v>
      </c>
      <c r="H6067" t="s">
        <v>31</v>
      </c>
      <c r="I6067" t="s">
        <v>91</v>
      </c>
      <c r="J6067" t="s">
        <v>17257</v>
      </c>
      <c r="K6067" t="s">
        <v>44</v>
      </c>
    </row>
    <row r="6068" spans="1:11" x14ac:dyDescent="0.35">
      <c r="A6068">
        <v>6067</v>
      </c>
      <c r="B6068" t="s">
        <v>17258</v>
      </c>
      <c r="C6068">
        <v>29</v>
      </c>
      <c r="D6068" t="s">
        <v>17259</v>
      </c>
      <c r="E6068" t="s">
        <v>22</v>
      </c>
      <c r="F6068" t="s">
        <v>67</v>
      </c>
      <c r="G6068" t="s">
        <v>52</v>
      </c>
      <c r="H6068" t="s">
        <v>13</v>
      </c>
      <c r="I6068" t="s">
        <v>26</v>
      </c>
      <c r="J6068" t="s">
        <v>17260</v>
      </c>
      <c r="K6068" t="s">
        <v>76</v>
      </c>
    </row>
    <row r="6069" spans="1:11" x14ac:dyDescent="0.35">
      <c r="A6069">
        <v>6068</v>
      </c>
      <c r="B6069" t="s">
        <v>17261</v>
      </c>
      <c r="C6069">
        <v>29</v>
      </c>
      <c r="D6069" t="s">
        <v>17262</v>
      </c>
      <c r="E6069" t="s">
        <v>101</v>
      </c>
      <c r="F6069" t="s">
        <v>34</v>
      </c>
      <c r="G6069" t="s">
        <v>15</v>
      </c>
      <c r="H6069" t="s">
        <v>16</v>
      </c>
      <c r="I6069" t="s">
        <v>170</v>
      </c>
      <c r="J6069" t="s">
        <v>17263</v>
      </c>
      <c r="K6069" t="s">
        <v>37</v>
      </c>
    </row>
    <row r="6070" spans="1:11" x14ac:dyDescent="0.35">
      <c r="A6070">
        <v>6069</v>
      </c>
      <c r="B6070" t="s">
        <v>17264</v>
      </c>
      <c r="C6070">
        <v>20</v>
      </c>
      <c r="D6070" t="s">
        <v>17265</v>
      </c>
      <c r="E6070" t="s">
        <v>40</v>
      </c>
      <c r="F6070" t="s">
        <v>13</v>
      </c>
      <c r="G6070" t="s">
        <v>62</v>
      </c>
      <c r="H6070" t="s">
        <v>23</v>
      </c>
      <c r="I6070" t="s">
        <v>26</v>
      </c>
      <c r="J6070" t="s">
        <v>17266</v>
      </c>
      <c r="K6070" t="s">
        <v>19</v>
      </c>
    </row>
    <row r="6071" spans="1:11" x14ac:dyDescent="0.35">
      <c r="A6071">
        <v>6070</v>
      </c>
      <c r="B6071" t="s">
        <v>17267</v>
      </c>
      <c r="C6071">
        <v>23</v>
      </c>
      <c r="D6071" t="s">
        <v>17268</v>
      </c>
      <c r="E6071" t="s">
        <v>177</v>
      </c>
      <c r="F6071" t="s">
        <v>31</v>
      </c>
      <c r="G6071" t="s">
        <v>41</v>
      </c>
      <c r="H6071" t="s">
        <v>42</v>
      </c>
      <c r="I6071" t="s">
        <v>88</v>
      </c>
      <c r="J6071" t="s">
        <v>17269</v>
      </c>
      <c r="K6071" t="s">
        <v>76</v>
      </c>
    </row>
    <row r="6072" spans="1:11" x14ac:dyDescent="0.35">
      <c r="A6072">
        <v>6071</v>
      </c>
      <c r="B6072" t="s">
        <v>17270</v>
      </c>
      <c r="C6072">
        <v>25</v>
      </c>
      <c r="D6072" t="s">
        <v>17271</v>
      </c>
      <c r="E6072" t="s">
        <v>22</v>
      </c>
      <c r="F6072" t="s">
        <v>42</v>
      </c>
      <c r="G6072" t="s">
        <v>41</v>
      </c>
      <c r="H6072" t="s">
        <v>42</v>
      </c>
      <c r="I6072" t="s">
        <v>53</v>
      </c>
      <c r="J6072" t="s">
        <v>17272</v>
      </c>
      <c r="K6072" t="s">
        <v>76</v>
      </c>
    </row>
    <row r="6073" spans="1:11" x14ac:dyDescent="0.35">
      <c r="A6073">
        <v>6072</v>
      </c>
      <c r="B6073" t="s">
        <v>17273</v>
      </c>
      <c r="C6073">
        <v>30</v>
      </c>
      <c r="D6073" t="s">
        <v>17274</v>
      </c>
      <c r="E6073" t="s">
        <v>149</v>
      </c>
      <c r="F6073" t="s">
        <v>16</v>
      </c>
      <c r="G6073" t="s">
        <v>24</v>
      </c>
      <c r="H6073" t="s">
        <v>25</v>
      </c>
      <c r="I6073" t="s">
        <v>58</v>
      </c>
      <c r="J6073" t="s">
        <v>17275</v>
      </c>
      <c r="K6073" t="s">
        <v>37</v>
      </c>
    </row>
    <row r="6074" spans="1:11" x14ac:dyDescent="0.35">
      <c r="A6074">
        <v>6073</v>
      </c>
      <c r="B6074" t="s">
        <v>17276</v>
      </c>
      <c r="C6074">
        <v>26</v>
      </c>
      <c r="D6074" t="s">
        <v>17277</v>
      </c>
      <c r="E6074" t="s">
        <v>201</v>
      </c>
      <c r="F6074" t="s">
        <v>25</v>
      </c>
      <c r="G6074" t="s">
        <v>80</v>
      </c>
      <c r="H6074" t="s">
        <v>32</v>
      </c>
      <c r="I6074" t="s">
        <v>170</v>
      </c>
      <c r="J6074" t="s">
        <v>17278</v>
      </c>
      <c r="K6074" t="s">
        <v>28</v>
      </c>
    </row>
    <row r="6075" spans="1:11" x14ac:dyDescent="0.35">
      <c r="A6075">
        <v>6074</v>
      </c>
      <c r="B6075" t="s">
        <v>17279</v>
      </c>
      <c r="C6075">
        <v>30</v>
      </c>
      <c r="D6075" t="s">
        <v>17280</v>
      </c>
      <c r="E6075" t="s">
        <v>149</v>
      </c>
      <c r="F6075" t="s">
        <v>23</v>
      </c>
      <c r="G6075" t="s">
        <v>52</v>
      </c>
      <c r="H6075" t="s">
        <v>13</v>
      </c>
      <c r="I6075" t="s">
        <v>88</v>
      </c>
      <c r="J6075" t="s">
        <v>17281</v>
      </c>
      <c r="K6075" t="s">
        <v>28</v>
      </c>
    </row>
    <row r="6076" spans="1:11" x14ac:dyDescent="0.35">
      <c r="A6076">
        <v>6075</v>
      </c>
      <c r="B6076" t="s">
        <v>17282</v>
      </c>
      <c r="C6076">
        <v>26</v>
      </c>
      <c r="D6076" t="s">
        <v>17283</v>
      </c>
      <c r="E6076" t="s">
        <v>40</v>
      </c>
      <c r="F6076" t="s">
        <v>79</v>
      </c>
      <c r="G6076" t="s">
        <v>41</v>
      </c>
      <c r="H6076" t="s">
        <v>42</v>
      </c>
      <c r="I6076" t="s">
        <v>26</v>
      </c>
      <c r="J6076" t="s">
        <v>17284</v>
      </c>
      <c r="K6076" t="s">
        <v>19</v>
      </c>
    </row>
    <row r="6077" spans="1:11" x14ac:dyDescent="0.35">
      <c r="A6077">
        <v>6076</v>
      </c>
      <c r="B6077" t="s">
        <v>17285</v>
      </c>
      <c r="C6077">
        <v>30</v>
      </c>
      <c r="D6077" t="s">
        <v>17286</v>
      </c>
      <c r="E6077" t="s">
        <v>42</v>
      </c>
      <c r="F6077" t="s">
        <v>42</v>
      </c>
      <c r="G6077" t="s">
        <v>120</v>
      </c>
      <c r="H6077" t="s">
        <v>57</v>
      </c>
      <c r="I6077" t="s">
        <v>26</v>
      </c>
      <c r="J6077" t="s">
        <v>17287</v>
      </c>
      <c r="K6077" t="s">
        <v>76</v>
      </c>
    </row>
    <row r="6078" spans="1:11" x14ac:dyDescent="0.35">
      <c r="A6078">
        <v>6077</v>
      </c>
      <c r="B6078" t="s">
        <v>17288</v>
      </c>
      <c r="C6078">
        <v>20</v>
      </c>
      <c r="D6078" t="s">
        <v>17289</v>
      </c>
      <c r="E6078" t="s">
        <v>23</v>
      </c>
      <c r="F6078" t="s">
        <v>57</v>
      </c>
      <c r="G6078" t="s">
        <v>52</v>
      </c>
      <c r="H6078" t="s">
        <v>13</v>
      </c>
      <c r="I6078" t="s">
        <v>26</v>
      </c>
      <c r="J6078" t="s">
        <v>17290</v>
      </c>
      <c r="K6078" t="s">
        <v>28</v>
      </c>
    </row>
    <row r="6079" spans="1:11" x14ac:dyDescent="0.35">
      <c r="A6079">
        <v>6078</v>
      </c>
      <c r="B6079" t="s">
        <v>17291</v>
      </c>
      <c r="C6079">
        <v>28</v>
      </c>
      <c r="D6079" t="s">
        <v>17292</v>
      </c>
      <c r="E6079" t="s">
        <v>57</v>
      </c>
      <c r="F6079" t="s">
        <v>101</v>
      </c>
      <c r="G6079" t="s">
        <v>24</v>
      </c>
      <c r="H6079" t="s">
        <v>25</v>
      </c>
      <c r="I6079" t="s">
        <v>116</v>
      </c>
      <c r="J6079" t="s">
        <v>17293</v>
      </c>
      <c r="K6079" t="s">
        <v>44</v>
      </c>
    </row>
    <row r="6080" spans="1:11" x14ac:dyDescent="0.35">
      <c r="A6080">
        <v>6079</v>
      </c>
      <c r="B6080" t="s">
        <v>17294</v>
      </c>
      <c r="C6080">
        <v>26</v>
      </c>
      <c r="D6080" t="s">
        <v>17295</v>
      </c>
      <c r="E6080" t="s">
        <v>67</v>
      </c>
      <c r="F6080" t="s">
        <v>22</v>
      </c>
      <c r="G6080" t="s">
        <v>87</v>
      </c>
      <c r="H6080" t="s">
        <v>79</v>
      </c>
      <c r="I6080" t="s">
        <v>116</v>
      </c>
      <c r="J6080" t="s">
        <v>17296</v>
      </c>
      <c r="K6080" t="s">
        <v>28</v>
      </c>
    </row>
    <row r="6081" spans="1:11" x14ac:dyDescent="0.35">
      <c r="A6081">
        <v>6080</v>
      </c>
      <c r="B6081" t="s">
        <v>17297</v>
      </c>
      <c r="C6081">
        <v>27</v>
      </c>
      <c r="D6081" t="s">
        <v>17298</v>
      </c>
      <c r="E6081" t="s">
        <v>34</v>
      </c>
      <c r="F6081" t="s">
        <v>169</v>
      </c>
      <c r="G6081" t="s">
        <v>87</v>
      </c>
      <c r="H6081" t="s">
        <v>79</v>
      </c>
      <c r="I6081" t="s">
        <v>17</v>
      </c>
      <c r="J6081" t="s">
        <v>17299</v>
      </c>
      <c r="K6081" t="s">
        <v>19</v>
      </c>
    </row>
    <row r="6082" spans="1:11" x14ac:dyDescent="0.35">
      <c r="A6082">
        <v>6081</v>
      </c>
      <c r="B6082" t="s">
        <v>17300</v>
      </c>
      <c r="C6082">
        <v>30</v>
      </c>
      <c r="D6082" t="s">
        <v>17301</v>
      </c>
      <c r="E6082" t="s">
        <v>201</v>
      </c>
      <c r="F6082" t="s">
        <v>57</v>
      </c>
      <c r="G6082" t="s">
        <v>80</v>
      </c>
      <c r="H6082" t="s">
        <v>32</v>
      </c>
      <c r="I6082" t="s">
        <v>68</v>
      </c>
      <c r="J6082">
        <v>8157930003</v>
      </c>
      <c r="K6082" t="s">
        <v>44</v>
      </c>
    </row>
    <row r="6083" spans="1:11" x14ac:dyDescent="0.35">
      <c r="A6083">
        <v>6082</v>
      </c>
      <c r="B6083" t="s">
        <v>17302</v>
      </c>
      <c r="C6083">
        <v>26</v>
      </c>
      <c r="D6083" t="s">
        <v>17303</v>
      </c>
      <c r="E6083" t="s">
        <v>31</v>
      </c>
      <c r="F6083" t="s">
        <v>16</v>
      </c>
      <c r="G6083" t="s">
        <v>120</v>
      </c>
      <c r="H6083" t="s">
        <v>57</v>
      </c>
      <c r="I6083" t="s">
        <v>35</v>
      </c>
      <c r="J6083" t="s">
        <v>17304</v>
      </c>
      <c r="K6083" t="s">
        <v>28</v>
      </c>
    </row>
    <row r="6084" spans="1:11" x14ac:dyDescent="0.35">
      <c r="A6084">
        <v>6083</v>
      </c>
      <c r="B6084" t="s">
        <v>17305</v>
      </c>
      <c r="C6084">
        <v>30</v>
      </c>
      <c r="D6084" t="s">
        <v>17306</v>
      </c>
      <c r="E6084" t="s">
        <v>177</v>
      </c>
      <c r="F6084" t="s">
        <v>57</v>
      </c>
      <c r="G6084" t="s">
        <v>24</v>
      </c>
      <c r="H6084" t="s">
        <v>25</v>
      </c>
      <c r="I6084" t="s">
        <v>68</v>
      </c>
      <c r="J6084">
        <v>4986918047</v>
      </c>
      <c r="K6084" t="s">
        <v>28</v>
      </c>
    </row>
    <row r="6085" spans="1:11" x14ac:dyDescent="0.35">
      <c r="A6085">
        <v>6084</v>
      </c>
      <c r="B6085" t="s">
        <v>17307</v>
      </c>
      <c r="C6085">
        <v>23</v>
      </c>
      <c r="D6085" t="s">
        <v>17308</v>
      </c>
      <c r="E6085" t="s">
        <v>22</v>
      </c>
      <c r="F6085" t="s">
        <v>13</v>
      </c>
      <c r="G6085" t="s">
        <v>120</v>
      </c>
      <c r="H6085" t="s">
        <v>57</v>
      </c>
      <c r="I6085" t="s">
        <v>102</v>
      </c>
      <c r="J6085" t="s">
        <v>17309</v>
      </c>
      <c r="K6085" t="s">
        <v>19</v>
      </c>
    </row>
    <row r="6086" spans="1:11" x14ac:dyDescent="0.35">
      <c r="A6086">
        <v>6085</v>
      </c>
      <c r="B6086" t="s">
        <v>17310</v>
      </c>
      <c r="C6086">
        <v>30</v>
      </c>
      <c r="D6086" t="s">
        <v>17311</v>
      </c>
      <c r="E6086" t="s">
        <v>79</v>
      </c>
      <c r="F6086" t="s">
        <v>16</v>
      </c>
      <c r="G6086" t="s">
        <v>33</v>
      </c>
      <c r="H6086" t="s">
        <v>34</v>
      </c>
      <c r="I6086" t="s">
        <v>91</v>
      </c>
      <c r="J6086" t="s">
        <v>17312</v>
      </c>
      <c r="K6086" t="s">
        <v>28</v>
      </c>
    </row>
    <row r="6087" spans="1:11" x14ac:dyDescent="0.35">
      <c r="A6087">
        <v>6086</v>
      </c>
      <c r="B6087" t="s">
        <v>17313</v>
      </c>
      <c r="C6087">
        <v>26</v>
      </c>
      <c r="D6087" t="s">
        <v>17314</v>
      </c>
      <c r="E6087" t="s">
        <v>67</v>
      </c>
      <c r="F6087" t="s">
        <v>13</v>
      </c>
      <c r="G6087" t="s">
        <v>47</v>
      </c>
      <c r="H6087" t="s">
        <v>31</v>
      </c>
      <c r="I6087" t="s">
        <v>35</v>
      </c>
      <c r="J6087" t="s">
        <v>17315</v>
      </c>
      <c r="K6087" t="s">
        <v>19</v>
      </c>
    </row>
    <row r="6088" spans="1:11" x14ac:dyDescent="0.35">
      <c r="A6088">
        <v>6087</v>
      </c>
      <c r="B6088" t="s">
        <v>17316</v>
      </c>
      <c r="C6088">
        <v>27</v>
      </c>
      <c r="D6088" t="s">
        <v>17317</v>
      </c>
      <c r="E6088" t="s">
        <v>34</v>
      </c>
      <c r="F6088" t="s">
        <v>101</v>
      </c>
      <c r="G6088" t="s">
        <v>15</v>
      </c>
      <c r="H6088" t="s">
        <v>16</v>
      </c>
      <c r="I6088" t="s">
        <v>146</v>
      </c>
      <c r="J6088" t="s">
        <v>17318</v>
      </c>
      <c r="K6088" t="s">
        <v>37</v>
      </c>
    </row>
    <row r="6089" spans="1:11" x14ac:dyDescent="0.35">
      <c r="A6089">
        <v>6088</v>
      </c>
      <c r="B6089" t="s">
        <v>17319</v>
      </c>
      <c r="C6089">
        <v>21</v>
      </c>
      <c r="D6089" t="s">
        <v>17320</v>
      </c>
      <c r="E6089" t="s">
        <v>169</v>
      </c>
      <c r="F6089" t="s">
        <v>79</v>
      </c>
      <c r="G6089" t="s">
        <v>41</v>
      </c>
      <c r="H6089" t="s">
        <v>42</v>
      </c>
      <c r="I6089" t="s">
        <v>68</v>
      </c>
      <c r="J6089" t="s">
        <v>17321</v>
      </c>
      <c r="K6089" t="s">
        <v>44</v>
      </c>
    </row>
    <row r="6090" spans="1:11" x14ac:dyDescent="0.35">
      <c r="A6090">
        <v>6089</v>
      </c>
      <c r="B6090" t="s">
        <v>17322</v>
      </c>
      <c r="C6090">
        <v>29</v>
      </c>
      <c r="D6090" t="s">
        <v>17323</v>
      </c>
      <c r="E6090" t="s">
        <v>201</v>
      </c>
      <c r="F6090" t="s">
        <v>31</v>
      </c>
      <c r="G6090" t="s">
        <v>87</v>
      </c>
      <c r="H6090" t="s">
        <v>79</v>
      </c>
      <c r="I6090" t="s">
        <v>26</v>
      </c>
      <c r="J6090" t="s">
        <v>17324</v>
      </c>
      <c r="K6090" t="s">
        <v>76</v>
      </c>
    </row>
    <row r="6091" spans="1:11" x14ac:dyDescent="0.35">
      <c r="A6091">
        <v>6090</v>
      </c>
      <c r="B6091" t="s">
        <v>17325</v>
      </c>
      <c r="C6091">
        <v>24</v>
      </c>
      <c r="D6091" t="s">
        <v>17326</v>
      </c>
      <c r="E6091" t="s">
        <v>57</v>
      </c>
      <c r="F6091" t="s">
        <v>57</v>
      </c>
      <c r="G6091" t="s">
        <v>24</v>
      </c>
      <c r="H6091" t="s">
        <v>25</v>
      </c>
      <c r="I6091" t="s">
        <v>58</v>
      </c>
      <c r="J6091" t="s">
        <v>17327</v>
      </c>
      <c r="K6091" t="s">
        <v>37</v>
      </c>
    </row>
    <row r="6092" spans="1:11" x14ac:dyDescent="0.35">
      <c r="A6092">
        <v>6091</v>
      </c>
      <c r="B6092" t="s">
        <v>17328</v>
      </c>
      <c r="C6092">
        <v>20</v>
      </c>
      <c r="D6092" t="s">
        <v>17329</v>
      </c>
      <c r="E6092" t="s">
        <v>133</v>
      </c>
      <c r="F6092" t="s">
        <v>79</v>
      </c>
      <c r="G6092" t="s">
        <v>47</v>
      </c>
      <c r="H6092" t="s">
        <v>31</v>
      </c>
      <c r="I6092" t="s">
        <v>48</v>
      </c>
      <c r="J6092" t="s">
        <v>17330</v>
      </c>
      <c r="K6092" t="s">
        <v>28</v>
      </c>
    </row>
    <row r="6093" spans="1:11" x14ac:dyDescent="0.35">
      <c r="A6093">
        <v>6092</v>
      </c>
      <c r="B6093" t="s">
        <v>17331</v>
      </c>
      <c r="C6093">
        <v>23</v>
      </c>
      <c r="D6093" t="s">
        <v>17332</v>
      </c>
      <c r="E6093" t="s">
        <v>42</v>
      </c>
      <c r="F6093" t="s">
        <v>79</v>
      </c>
      <c r="G6093" t="s">
        <v>15</v>
      </c>
      <c r="H6093" t="s">
        <v>16</v>
      </c>
      <c r="I6093" t="s">
        <v>58</v>
      </c>
      <c r="J6093" t="s">
        <v>17333</v>
      </c>
      <c r="K6093" t="s">
        <v>37</v>
      </c>
    </row>
    <row r="6094" spans="1:11" x14ac:dyDescent="0.35">
      <c r="A6094">
        <v>6093</v>
      </c>
      <c r="B6094" t="s">
        <v>17334</v>
      </c>
      <c r="C6094">
        <v>28</v>
      </c>
      <c r="D6094" t="s">
        <v>17335</v>
      </c>
      <c r="E6094" t="s">
        <v>31</v>
      </c>
      <c r="F6094" t="s">
        <v>79</v>
      </c>
      <c r="G6094" t="s">
        <v>80</v>
      </c>
      <c r="H6094" t="s">
        <v>32</v>
      </c>
      <c r="I6094" t="s">
        <v>68</v>
      </c>
      <c r="J6094" t="s">
        <v>17336</v>
      </c>
      <c r="K6094" t="s">
        <v>44</v>
      </c>
    </row>
    <row r="6095" spans="1:11" x14ac:dyDescent="0.35">
      <c r="A6095">
        <v>6094</v>
      </c>
      <c r="B6095" t="s">
        <v>17337</v>
      </c>
      <c r="C6095">
        <v>24</v>
      </c>
      <c r="D6095" t="s">
        <v>17338</v>
      </c>
      <c r="E6095" t="s">
        <v>101</v>
      </c>
      <c r="F6095" t="s">
        <v>133</v>
      </c>
      <c r="G6095" t="s">
        <v>47</v>
      </c>
      <c r="H6095" t="s">
        <v>31</v>
      </c>
      <c r="I6095" t="s">
        <v>63</v>
      </c>
      <c r="J6095" t="s">
        <v>17339</v>
      </c>
      <c r="K6095" t="s">
        <v>44</v>
      </c>
    </row>
    <row r="6096" spans="1:11" x14ac:dyDescent="0.35">
      <c r="A6096">
        <v>6095</v>
      </c>
      <c r="B6096" t="s">
        <v>17340</v>
      </c>
      <c r="C6096">
        <v>30</v>
      </c>
      <c r="D6096" t="s">
        <v>17341</v>
      </c>
      <c r="E6096" t="s">
        <v>149</v>
      </c>
      <c r="F6096" t="s">
        <v>23</v>
      </c>
      <c r="G6096" t="s">
        <v>33</v>
      </c>
      <c r="H6096" t="s">
        <v>34</v>
      </c>
      <c r="I6096" t="s">
        <v>91</v>
      </c>
      <c r="J6096">
        <v>4220596507</v>
      </c>
      <c r="K6096" t="s">
        <v>76</v>
      </c>
    </row>
    <row r="6097" spans="1:11" x14ac:dyDescent="0.35">
      <c r="A6097">
        <v>6096</v>
      </c>
      <c r="B6097" t="s">
        <v>17342</v>
      </c>
      <c r="C6097">
        <v>29</v>
      </c>
      <c r="D6097" t="s">
        <v>17343</v>
      </c>
      <c r="E6097" t="s">
        <v>67</v>
      </c>
      <c r="F6097" t="s">
        <v>57</v>
      </c>
      <c r="G6097" t="s">
        <v>33</v>
      </c>
      <c r="H6097" t="s">
        <v>34</v>
      </c>
      <c r="I6097" t="s">
        <v>63</v>
      </c>
      <c r="J6097" t="s">
        <v>17344</v>
      </c>
      <c r="K6097" t="s">
        <v>44</v>
      </c>
    </row>
    <row r="6098" spans="1:11" x14ac:dyDescent="0.35">
      <c r="A6098">
        <v>6097</v>
      </c>
      <c r="B6098" t="s">
        <v>17345</v>
      </c>
      <c r="C6098">
        <v>28</v>
      </c>
      <c r="D6098" t="s">
        <v>17346</v>
      </c>
      <c r="E6098" t="s">
        <v>79</v>
      </c>
      <c r="F6098" t="s">
        <v>133</v>
      </c>
      <c r="G6098" t="s">
        <v>87</v>
      </c>
      <c r="H6098" t="s">
        <v>79</v>
      </c>
      <c r="I6098" t="s">
        <v>116</v>
      </c>
      <c r="J6098" t="s">
        <v>17347</v>
      </c>
      <c r="K6098" t="s">
        <v>37</v>
      </c>
    </row>
    <row r="6099" spans="1:11" x14ac:dyDescent="0.35">
      <c r="A6099">
        <v>6098</v>
      </c>
      <c r="B6099" t="s">
        <v>17348</v>
      </c>
      <c r="C6099">
        <v>22</v>
      </c>
      <c r="D6099" t="s">
        <v>17349</v>
      </c>
      <c r="E6099" t="s">
        <v>67</v>
      </c>
      <c r="F6099" t="s">
        <v>169</v>
      </c>
      <c r="G6099" t="s">
        <v>41</v>
      </c>
      <c r="H6099" t="s">
        <v>42</v>
      </c>
      <c r="I6099" t="s">
        <v>68</v>
      </c>
      <c r="J6099">
        <f>1-763-445-410</f>
        <v>-1617</v>
      </c>
      <c r="K6099" t="s">
        <v>28</v>
      </c>
    </row>
    <row r="6100" spans="1:11" x14ac:dyDescent="0.35">
      <c r="A6100">
        <v>6099</v>
      </c>
      <c r="B6100" t="s">
        <v>17350</v>
      </c>
      <c r="C6100">
        <v>22</v>
      </c>
      <c r="D6100" t="s">
        <v>17351</v>
      </c>
      <c r="E6100" t="s">
        <v>149</v>
      </c>
      <c r="F6100" t="s">
        <v>133</v>
      </c>
      <c r="G6100" t="s">
        <v>15</v>
      </c>
      <c r="H6100" t="s">
        <v>16</v>
      </c>
      <c r="I6100" t="s">
        <v>26</v>
      </c>
      <c r="J6100" t="s">
        <v>17352</v>
      </c>
      <c r="K6100" t="s">
        <v>19</v>
      </c>
    </row>
    <row r="6101" spans="1:11" x14ac:dyDescent="0.35">
      <c r="A6101">
        <v>6100</v>
      </c>
      <c r="B6101" t="s">
        <v>4104</v>
      </c>
      <c r="C6101">
        <v>28</v>
      </c>
      <c r="D6101" t="s">
        <v>17353</v>
      </c>
      <c r="E6101" t="s">
        <v>79</v>
      </c>
      <c r="F6101" t="s">
        <v>42</v>
      </c>
      <c r="G6101" t="s">
        <v>80</v>
      </c>
      <c r="H6101" t="s">
        <v>32</v>
      </c>
      <c r="I6101" t="s">
        <v>91</v>
      </c>
      <c r="J6101" t="s">
        <v>17354</v>
      </c>
      <c r="K6101" t="s">
        <v>19</v>
      </c>
    </row>
    <row r="6102" spans="1:11" x14ac:dyDescent="0.35">
      <c r="A6102">
        <v>6101</v>
      </c>
      <c r="B6102" t="s">
        <v>17355</v>
      </c>
      <c r="C6102">
        <v>30</v>
      </c>
      <c r="D6102" t="s">
        <v>17356</v>
      </c>
      <c r="E6102" t="s">
        <v>31</v>
      </c>
      <c r="F6102" t="s">
        <v>25</v>
      </c>
      <c r="G6102" t="s">
        <v>24</v>
      </c>
      <c r="H6102" t="s">
        <v>25</v>
      </c>
      <c r="I6102" t="s">
        <v>17</v>
      </c>
      <c r="J6102">
        <v>936812888</v>
      </c>
      <c r="K6102" t="s">
        <v>19</v>
      </c>
    </row>
    <row r="6103" spans="1:11" x14ac:dyDescent="0.35">
      <c r="A6103">
        <v>6102</v>
      </c>
      <c r="B6103" t="s">
        <v>17357</v>
      </c>
      <c r="C6103">
        <v>27</v>
      </c>
      <c r="D6103" t="s">
        <v>17358</v>
      </c>
      <c r="E6103" t="s">
        <v>40</v>
      </c>
      <c r="F6103" t="s">
        <v>22</v>
      </c>
      <c r="G6103" t="s">
        <v>47</v>
      </c>
      <c r="H6103" t="s">
        <v>31</v>
      </c>
      <c r="I6103" t="s">
        <v>58</v>
      </c>
      <c r="J6103" t="s">
        <v>17359</v>
      </c>
      <c r="K6103" t="s">
        <v>76</v>
      </c>
    </row>
    <row r="6104" spans="1:11" x14ac:dyDescent="0.35">
      <c r="A6104">
        <v>6103</v>
      </c>
      <c r="B6104" t="s">
        <v>17360</v>
      </c>
      <c r="C6104">
        <v>21</v>
      </c>
      <c r="D6104" t="s">
        <v>17361</v>
      </c>
      <c r="E6104" t="s">
        <v>34</v>
      </c>
      <c r="F6104" t="s">
        <v>40</v>
      </c>
      <c r="G6104" t="s">
        <v>87</v>
      </c>
      <c r="H6104" t="s">
        <v>79</v>
      </c>
      <c r="I6104" t="s">
        <v>48</v>
      </c>
      <c r="J6104" t="s">
        <v>17362</v>
      </c>
      <c r="K6104" t="s">
        <v>19</v>
      </c>
    </row>
    <row r="6105" spans="1:11" x14ac:dyDescent="0.35">
      <c r="A6105">
        <v>6104</v>
      </c>
      <c r="B6105" t="s">
        <v>17363</v>
      </c>
      <c r="C6105">
        <v>27</v>
      </c>
      <c r="D6105" t="s">
        <v>17364</v>
      </c>
      <c r="E6105" t="s">
        <v>40</v>
      </c>
      <c r="F6105" t="s">
        <v>25</v>
      </c>
      <c r="G6105" t="s">
        <v>62</v>
      </c>
      <c r="H6105" t="s">
        <v>23</v>
      </c>
      <c r="I6105" t="s">
        <v>170</v>
      </c>
      <c r="J6105" t="s">
        <v>17365</v>
      </c>
      <c r="K6105" t="s">
        <v>19</v>
      </c>
    </row>
    <row r="6106" spans="1:11" x14ac:dyDescent="0.35">
      <c r="A6106">
        <v>6105</v>
      </c>
      <c r="B6106" t="s">
        <v>17366</v>
      </c>
      <c r="C6106">
        <v>27</v>
      </c>
      <c r="D6106" t="s">
        <v>17367</v>
      </c>
      <c r="E6106" t="s">
        <v>42</v>
      </c>
      <c r="F6106" t="s">
        <v>133</v>
      </c>
      <c r="G6106" t="s">
        <v>87</v>
      </c>
      <c r="H6106" t="s">
        <v>79</v>
      </c>
      <c r="I6106" t="s">
        <v>116</v>
      </c>
      <c r="J6106" t="s">
        <v>17368</v>
      </c>
      <c r="K6106" t="s">
        <v>44</v>
      </c>
    </row>
    <row r="6107" spans="1:11" x14ac:dyDescent="0.35">
      <c r="A6107">
        <v>6106</v>
      </c>
      <c r="B6107" t="s">
        <v>17369</v>
      </c>
      <c r="C6107">
        <v>27</v>
      </c>
      <c r="D6107" t="s">
        <v>17370</v>
      </c>
      <c r="E6107" t="s">
        <v>149</v>
      </c>
      <c r="F6107" t="s">
        <v>34</v>
      </c>
      <c r="G6107" t="s">
        <v>15</v>
      </c>
      <c r="H6107" t="s">
        <v>16</v>
      </c>
      <c r="I6107" t="s">
        <v>53</v>
      </c>
      <c r="J6107" t="s">
        <v>17371</v>
      </c>
      <c r="K6107" t="s">
        <v>28</v>
      </c>
    </row>
    <row r="6108" spans="1:11" x14ac:dyDescent="0.35">
      <c r="A6108">
        <v>6107</v>
      </c>
      <c r="B6108" t="s">
        <v>17372</v>
      </c>
      <c r="C6108">
        <v>27</v>
      </c>
      <c r="D6108" t="s">
        <v>17373</v>
      </c>
      <c r="E6108" t="s">
        <v>13</v>
      </c>
      <c r="F6108" t="s">
        <v>22</v>
      </c>
      <c r="G6108" t="s">
        <v>47</v>
      </c>
      <c r="H6108" t="s">
        <v>31</v>
      </c>
      <c r="I6108" t="s">
        <v>91</v>
      </c>
      <c r="J6108" t="s">
        <v>17374</v>
      </c>
      <c r="K6108" t="s">
        <v>37</v>
      </c>
    </row>
    <row r="6109" spans="1:11" x14ac:dyDescent="0.35">
      <c r="A6109">
        <v>6108</v>
      </c>
      <c r="B6109" t="s">
        <v>17375</v>
      </c>
      <c r="C6109">
        <v>21</v>
      </c>
      <c r="D6109" t="s">
        <v>17376</v>
      </c>
      <c r="E6109" t="s">
        <v>149</v>
      </c>
      <c r="F6109" t="s">
        <v>67</v>
      </c>
      <c r="G6109" t="s">
        <v>41</v>
      </c>
      <c r="H6109" t="s">
        <v>42</v>
      </c>
      <c r="I6109" t="s">
        <v>17</v>
      </c>
      <c r="J6109" t="s">
        <v>17377</v>
      </c>
      <c r="K6109" t="s">
        <v>28</v>
      </c>
    </row>
    <row r="6110" spans="1:11" x14ac:dyDescent="0.35">
      <c r="A6110">
        <v>6109</v>
      </c>
      <c r="B6110" t="s">
        <v>17378</v>
      </c>
      <c r="C6110">
        <v>28</v>
      </c>
      <c r="D6110" t="s">
        <v>17379</v>
      </c>
      <c r="E6110" t="s">
        <v>32</v>
      </c>
      <c r="F6110" t="s">
        <v>201</v>
      </c>
      <c r="G6110" t="s">
        <v>87</v>
      </c>
      <c r="H6110" t="s">
        <v>79</v>
      </c>
      <c r="I6110" t="s">
        <v>17</v>
      </c>
      <c r="J6110" t="s">
        <v>17380</v>
      </c>
      <c r="K6110" t="s">
        <v>28</v>
      </c>
    </row>
    <row r="6111" spans="1:11" x14ac:dyDescent="0.35">
      <c r="A6111">
        <v>6110</v>
      </c>
      <c r="B6111" t="s">
        <v>17381</v>
      </c>
      <c r="C6111">
        <v>20</v>
      </c>
      <c r="D6111" t="s">
        <v>17382</v>
      </c>
      <c r="E6111" t="s">
        <v>79</v>
      </c>
      <c r="F6111" t="s">
        <v>177</v>
      </c>
      <c r="G6111" t="s">
        <v>52</v>
      </c>
      <c r="H6111" t="s">
        <v>13</v>
      </c>
      <c r="I6111" t="s">
        <v>153</v>
      </c>
      <c r="J6111" t="s">
        <v>17383</v>
      </c>
      <c r="K6111" t="s">
        <v>37</v>
      </c>
    </row>
    <row r="6112" spans="1:11" x14ac:dyDescent="0.35">
      <c r="A6112">
        <v>6111</v>
      </c>
      <c r="B6112" t="s">
        <v>17384</v>
      </c>
      <c r="C6112">
        <v>25</v>
      </c>
      <c r="D6112" t="s">
        <v>17385</v>
      </c>
      <c r="E6112" t="s">
        <v>14</v>
      </c>
      <c r="F6112" t="s">
        <v>23</v>
      </c>
      <c r="G6112" t="s">
        <v>52</v>
      </c>
      <c r="H6112" t="s">
        <v>13</v>
      </c>
      <c r="I6112" t="s">
        <v>35</v>
      </c>
      <c r="J6112" t="s">
        <v>17386</v>
      </c>
      <c r="K6112" t="s">
        <v>44</v>
      </c>
    </row>
    <row r="6113" spans="1:11" x14ac:dyDescent="0.35">
      <c r="A6113">
        <v>6112</v>
      </c>
      <c r="B6113" t="s">
        <v>17387</v>
      </c>
      <c r="C6113">
        <v>24</v>
      </c>
      <c r="D6113" t="s">
        <v>17388</v>
      </c>
      <c r="E6113" t="s">
        <v>149</v>
      </c>
      <c r="F6113" t="s">
        <v>22</v>
      </c>
      <c r="G6113" t="s">
        <v>41</v>
      </c>
      <c r="H6113" t="s">
        <v>42</v>
      </c>
      <c r="I6113" t="s">
        <v>116</v>
      </c>
      <c r="J6113">
        <v>189297000</v>
      </c>
      <c r="K6113" t="s">
        <v>19</v>
      </c>
    </row>
    <row r="6114" spans="1:11" x14ac:dyDescent="0.35">
      <c r="A6114">
        <v>6113</v>
      </c>
      <c r="B6114" t="s">
        <v>17389</v>
      </c>
      <c r="C6114">
        <v>21</v>
      </c>
      <c r="D6114" t="s">
        <v>17390</v>
      </c>
      <c r="E6114" t="s">
        <v>57</v>
      </c>
      <c r="F6114" t="s">
        <v>177</v>
      </c>
      <c r="G6114" t="s">
        <v>52</v>
      </c>
      <c r="H6114" t="s">
        <v>13</v>
      </c>
      <c r="I6114" t="s">
        <v>48</v>
      </c>
      <c r="J6114" t="s">
        <v>17391</v>
      </c>
      <c r="K6114" t="s">
        <v>19</v>
      </c>
    </row>
    <row r="6115" spans="1:11" x14ac:dyDescent="0.35">
      <c r="A6115">
        <v>6114</v>
      </c>
      <c r="B6115" t="s">
        <v>17392</v>
      </c>
      <c r="C6115">
        <v>26</v>
      </c>
      <c r="D6115" t="s">
        <v>17393</v>
      </c>
      <c r="E6115" t="s">
        <v>57</v>
      </c>
      <c r="F6115" t="s">
        <v>32</v>
      </c>
      <c r="G6115" t="s">
        <v>62</v>
      </c>
      <c r="H6115" t="s">
        <v>23</v>
      </c>
      <c r="I6115" t="s">
        <v>146</v>
      </c>
      <c r="J6115" t="s">
        <v>17394</v>
      </c>
      <c r="K6115" t="s">
        <v>76</v>
      </c>
    </row>
    <row r="6116" spans="1:11" x14ac:dyDescent="0.35">
      <c r="A6116">
        <v>6115</v>
      </c>
      <c r="B6116" t="s">
        <v>17395</v>
      </c>
      <c r="C6116">
        <v>28</v>
      </c>
      <c r="D6116" t="s">
        <v>17396</v>
      </c>
      <c r="E6116" t="s">
        <v>177</v>
      </c>
      <c r="F6116" t="s">
        <v>40</v>
      </c>
      <c r="G6116" t="s">
        <v>41</v>
      </c>
      <c r="H6116" t="s">
        <v>42</v>
      </c>
      <c r="I6116" t="s">
        <v>35</v>
      </c>
      <c r="J6116" t="s">
        <v>17397</v>
      </c>
      <c r="K6116" t="s">
        <v>19</v>
      </c>
    </row>
    <row r="6117" spans="1:11" x14ac:dyDescent="0.35">
      <c r="A6117">
        <v>6116</v>
      </c>
      <c r="B6117" t="s">
        <v>17398</v>
      </c>
      <c r="C6117">
        <v>27</v>
      </c>
      <c r="D6117" t="s">
        <v>17399</v>
      </c>
      <c r="E6117" t="s">
        <v>13</v>
      </c>
      <c r="F6117" t="s">
        <v>34</v>
      </c>
      <c r="G6117" t="s">
        <v>120</v>
      </c>
      <c r="H6117" t="s">
        <v>57</v>
      </c>
      <c r="I6117" t="s">
        <v>170</v>
      </c>
      <c r="J6117" t="s">
        <v>17400</v>
      </c>
      <c r="K6117" t="s">
        <v>44</v>
      </c>
    </row>
    <row r="6118" spans="1:11" x14ac:dyDescent="0.35">
      <c r="A6118">
        <v>6117</v>
      </c>
      <c r="B6118" t="s">
        <v>17401</v>
      </c>
      <c r="C6118">
        <v>22</v>
      </c>
      <c r="D6118" t="s">
        <v>17402</v>
      </c>
      <c r="E6118" t="s">
        <v>13</v>
      </c>
      <c r="F6118" t="s">
        <v>13</v>
      </c>
      <c r="G6118" t="s">
        <v>15</v>
      </c>
      <c r="H6118" t="s">
        <v>16</v>
      </c>
      <c r="I6118" t="s">
        <v>48</v>
      </c>
      <c r="J6118" t="s">
        <v>17403</v>
      </c>
      <c r="K6118" t="s">
        <v>44</v>
      </c>
    </row>
    <row r="6119" spans="1:11" x14ac:dyDescent="0.35">
      <c r="A6119">
        <v>6118</v>
      </c>
      <c r="B6119" t="s">
        <v>17404</v>
      </c>
      <c r="C6119">
        <v>25</v>
      </c>
      <c r="D6119" t="s">
        <v>17405</v>
      </c>
      <c r="E6119" t="s">
        <v>201</v>
      </c>
      <c r="F6119" t="s">
        <v>13</v>
      </c>
      <c r="G6119" t="s">
        <v>80</v>
      </c>
      <c r="H6119" t="s">
        <v>32</v>
      </c>
      <c r="I6119" t="s">
        <v>48</v>
      </c>
      <c r="J6119">
        <v>1698199011</v>
      </c>
      <c r="K6119" t="s">
        <v>76</v>
      </c>
    </row>
    <row r="6120" spans="1:11" x14ac:dyDescent="0.35">
      <c r="A6120">
        <v>6119</v>
      </c>
      <c r="B6120" t="s">
        <v>17406</v>
      </c>
      <c r="C6120">
        <v>28</v>
      </c>
      <c r="D6120" t="s">
        <v>17407</v>
      </c>
      <c r="E6120" t="s">
        <v>14</v>
      </c>
      <c r="F6120" t="s">
        <v>67</v>
      </c>
      <c r="G6120" t="s">
        <v>47</v>
      </c>
      <c r="H6120" t="s">
        <v>31</v>
      </c>
      <c r="I6120" t="s">
        <v>102</v>
      </c>
      <c r="J6120" t="s">
        <v>17408</v>
      </c>
      <c r="K6120" t="s">
        <v>37</v>
      </c>
    </row>
    <row r="6121" spans="1:11" x14ac:dyDescent="0.35">
      <c r="A6121">
        <v>6120</v>
      </c>
      <c r="B6121" t="s">
        <v>17409</v>
      </c>
      <c r="C6121">
        <v>28</v>
      </c>
      <c r="D6121" t="s">
        <v>17410</v>
      </c>
      <c r="E6121" t="s">
        <v>133</v>
      </c>
      <c r="F6121" t="s">
        <v>22</v>
      </c>
      <c r="G6121" t="s">
        <v>52</v>
      </c>
      <c r="H6121" t="s">
        <v>13</v>
      </c>
      <c r="I6121" t="s">
        <v>48</v>
      </c>
      <c r="J6121" t="s">
        <v>17411</v>
      </c>
      <c r="K6121" t="s">
        <v>28</v>
      </c>
    </row>
    <row r="6122" spans="1:11" x14ac:dyDescent="0.35">
      <c r="A6122">
        <v>6121</v>
      </c>
      <c r="B6122" t="s">
        <v>17412</v>
      </c>
      <c r="C6122">
        <v>20</v>
      </c>
      <c r="D6122" t="s">
        <v>17413</v>
      </c>
      <c r="E6122" t="s">
        <v>42</v>
      </c>
      <c r="F6122" t="s">
        <v>32</v>
      </c>
      <c r="G6122" t="s">
        <v>87</v>
      </c>
      <c r="H6122" t="s">
        <v>79</v>
      </c>
      <c r="I6122" t="s">
        <v>58</v>
      </c>
      <c r="J6122">
        <f>1-97-29-134</f>
        <v>-259</v>
      </c>
      <c r="K6122" t="s">
        <v>37</v>
      </c>
    </row>
    <row r="6123" spans="1:11" x14ac:dyDescent="0.35">
      <c r="A6123">
        <v>6122</v>
      </c>
      <c r="B6123" t="s">
        <v>17414</v>
      </c>
      <c r="C6123">
        <v>29</v>
      </c>
      <c r="D6123" t="s">
        <v>17415</v>
      </c>
      <c r="E6123" t="s">
        <v>13</v>
      </c>
      <c r="F6123" t="s">
        <v>201</v>
      </c>
      <c r="G6123" t="s">
        <v>80</v>
      </c>
      <c r="H6123" t="s">
        <v>32</v>
      </c>
      <c r="I6123" t="s">
        <v>26</v>
      </c>
      <c r="J6123" t="s">
        <v>17416</v>
      </c>
      <c r="K6123" t="s">
        <v>37</v>
      </c>
    </row>
    <row r="6124" spans="1:11" x14ac:dyDescent="0.35">
      <c r="A6124">
        <v>6123</v>
      </c>
      <c r="B6124" t="s">
        <v>17417</v>
      </c>
      <c r="C6124">
        <v>20</v>
      </c>
      <c r="D6124" t="s">
        <v>17418</v>
      </c>
      <c r="E6124" t="s">
        <v>149</v>
      </c>
      <c r="F6124" t="s">
        <v>177</v>
      </c>
      <c r="G6124" t="s">
        <v>47</v>
      </c>
      <c r="H6124" t="s">
        <v>31</v>
      </c>
      <c r="I6124" t="s">
        <v>35</v>
      </c>
      <c r="J6124" t="s">
        <v>17419</v>
      </c>
      <c r="K6124" t="s">
        <v>28</v>
      </c>
    </row>
    <row r="6125" spans="1:11" x14ac:dyDescent="0.35">
      <c r="A6125">
        <v>6124</v>
      </c>
      <c r="B6125" t="s">
        <v>14730</v>
      </c>
      <c r="C6125">
        <v>28</v>
      </c>
      <c r="D6125" t="s">
        <v>17420</v>
      </c>
      <c r="E6125" t="s">
        <v>23</v>
      </c>
      <c r="F6125" t="s">
        <v>13</v>
      </c>
      <c r="G6125" t="s">
        <v>87</v>
      </c>
      <c r="H6125" t="s">
        <v>79</v>
      </c>
      <c r="I6125" t="s">
        <v>35</v>
      </c>
      <c r="J6125" t="s">
        <v>17421</v>
      </c>
      <c r="K6125" t="s">
        <v>28</v>
      </c>
    </row>
    <row r="6126" spans="1:11" x14ac:dyDescent="0.35">
      <c r="A6126">
        <v>6125</v>
      </c>
      <c r="B6126" t="s">
        <v>17422</v>
      </c>
      <c r="C6126">
        <v>21</v>
      </c>
      <c r="D6126" t="s">
        <v>17423</v>
      </c>
      <c r="E6126" t="s">
        <v>32</v>
      </c>
      <c r="F6126" t="s">
        <v>40</v>
      </c>
      <c r="G6126" t="s">
        <v>41</v>
      </c>
      <c r="H6126" t="s">
        <v>42</v>
      </c>
      <c r="I6126" t="s">
        <v>63</v>
      </c>
      <c r="J6126" t="s">
        <v>17424</v>
      </c>
      <c r="K6126" t="s">
        <v>19</v>
      </c>
    </row>
    <row r="6127" spans="1:11" x14ac:dyDescent="0.35">
      <c r="A6127">
        <v>6126</v>
      </c>
      <c r="B6127" t="s">
        <v>17425</v>
      </c>
      <c r="C6127">
        <v>29</v>
      </c>
      <c r="D6127" t="s">
        <v>17426</v>
      </c>
      <c r="E6127" t="s">
        <v>34</v>
      </c>
      <c r="F6127" t="s">
        <v>79</v>
      </c>
      <c r="G6127" t="s">
        <v>41</v>
      </c>
      <c r="H6127" t="s">
        <v>42</v>
      </c>
      <c r="I6127" t="s">
        <v>48</v>
      </c>
      <c r="J6127" t="s">
        <v>17427</v>
      </c>
      <c r="K6127" t="s">
        <v>28</v>
      </c>
    </row>
    <row r="6128" spans="1:11" x14ac:dyDescent="0.35">
      <c r="A6128">
        <v>6127</v>
      </c>
      <c r="B6128" t="s">
        <v>17428</v>
      </c>
      <c r="C6128">
        <v>28</v>
      </c>
      <c r="D6128" t="s">
        <v>17429</v>
      </c>
      <c r="E6128" t="s">
        <v>32</v>
      </c>
      <c r="F6128" t="s">
        <v>67</v>
      </c>
      <c r="G6128" t="s">
        <v>15</v>
      </c>
      <c r="H6128" t="s">
        <v>16</v>
      </c>
      <c r="I6128" t="s">
        <v>102</v>
      </c>
      <c r="J6128" t="s">
        <v>17430</v>
      </c>
      <c r="K6128" t="s">
        <v>28</v>
      </c>
    </row>
    <row r="6129" spans="1:11" x14ac:dyDescent="0.35">
      <c r="A6129">
        <v>6128</v>
      </c>
      <c r="B6129" t="s">
        <v>17431</v>
      </c>
      <c r="C6129">
        <v>23</v>
      </c>
      <c r="D6129" t="s">
        <v>17432</v>
      </c>
      <c r="E6129" t="s">
        <v>34</v>
      </c>
      <c r="F6129" t="s">
        <v>23</v>
      </c>
      <c r="G6129" t="s">
        <v>24</v>
      </c>
      <c r="H6129" t="s">
        <v>25</v>
      </c>
      <c r="I6129" t="s">
        <v>53</v>
      </c>
      <c r="J6129" t="s">
        <v>17433</v>
      </c>
      <c r="K6129" t="s">
        <v>28</v>
      </c>
    </row>
    <row r="6130" spans="1:11" x14ac:dyDescent="0.35">
      <c r="A6130">
        <v>6129</v>
      </c>
      <c r="B6130" t="s">
        <v>17434</v>
      </c>
      <c r="C6130">
        <v>28</v>
      </c>
      <c r="D6130" t="s">
        <v>17435</v>
      </c>
      <c r="E6130" t="s">
        <v>16</v>
      </c>
      <c r="F6130" t="s">
        <v>177</v>
      </c>
      <c r="G6130" t="s">
        <v>47</v>
      </c>
      <c r="H6130" t="s">
        <v>31</v>
      </c>
      <c r="I6130" t="s">
        <v>48</v>
      </c>
      <c r="J6130" t="s">
        <v>17436</v>
      </c>
      <c r="K6130" t="s">
        <v>19</v>
      </c>
    </row>
    <row r="6131" spans="1:11" x14ac:dyDescent="0.35">
      <c r="A6131">
        <v>6130</v>
      </c>
      <c r="B6131" t="s">
        <v>17437</v>
      </c>
      <c r="C6131">
        <v>30</v>
      </c>
      <c r="D6131" t="s">
        <v>17438</v>
      </c>
      <c r="E6131" t="s">
        <v>40</v>
      </c>
      <c r="F6131" t="s">
        <v>201</v>
      </c>
      <c r="G6131" t="s">
        <v>33</v>
      </c>
      <c r="H6131" t="s">
        <v>34</v>
      </c>
      <c r="I6131" t="s">
        <v>102</v>
      </c>
      <c r="J6131" t="s">
        <v>17439</v>
      </c>
      <c r="K6131" t="s">
        <v>37</v>
      </c>
    </row>
    <row r="6132" spans="1:11" x14ac:dyDescent="0.35">
      <c r="A6132">
        <v>6131</v>
      </c>
      <c r="B6132" t="s">
        <v>17440</v>
      </c>
      <c r="C6132">
        <v>20</v>
      </c>
      <c r="D6132" t="s">
        <v>17441</v>
      </c>
      <c r="E6132" t="s">
        <v>23</v>
      </c>
      <c r="F6132" t="s">
        <v>34</v>
      </c>
      <c r="G6132" t="s">
        <v>120</v>
      </c>
      <c r="H6132" t="s">
        <v>57</v>
      </c>
      <c r="I6132" t="s">
        <v>48</v>
      </c>
      <c r="J6132" t="s">
        <v>17442</v>
      </c>
      <c r="K6132" t="s">
        <v>37</v>
      </c>
    </row>
    <row r="6133" spans="1:11" x14ac:dyDescent="0.35">
      <c r="A6133">
        <v>6132</v>
      </c>
      <c r="B6133" t="s">
        <v>17443</v>
      </c>
      <c r="C6133">
        <v>27</v>
      </c>
      <c r="D6133" t="s">
        <v>17444</v>
      </c>
      <c r="E6133" t="s">
        <v>32</v>
      </c>
      <c r="F6133" t="s">
        <v>201</v>
      </c>
      <c r="G6133" t="s">
        <v>87</v>
      </c>
      <c r="H6133" t="s">
        <v>79</v>
      </c>
      <c r="I6133" t="s">
        <v>146</v>
      </c>
      <c r="J6133" t="s">
        <v>17445</v>
      </c>
      <c r="K6133" t="s">
        <v>19</v>
      </c>
    </row>
    <row r="6134" spans="1:11" x14ac:dyDescent="0.35">
      <c r="A6134">
        <v>6133</v>
      </c>
      <c r="B6134" t="s">
        <v>17446</v>
      </c>
      <c r="C6134">
        <v>24</v>
      </c>
      <c r="D6134" t="s">
        <v>17447</v>
      </c>
      <c r="E6134" t="s">
        <v>34</v>
      </c>
      <c r="F6134" t="s">
        <v>13</v>
      </c>
      <c r="G6134" t="s">
        <v>80</v>
      </c>
      <c r="H6134" t="s">
        <v>32</v>
      </c>
      <c r="I6134" t="s">
        <v>35</v>
      </c>
      <c r="J6134" t="s">
        <v>17448</v>
      </c>
      <c r="K6134" t="s">
        <v>19</v>
      </c>
    </row>
    <row r="6135" spans="1:11" x14ac:dyDescent="0.35">
      <c r="A6135">
        <v>6134</v>
      </c>
      <c r="B6135" t="s">
        <v>17449</v>
      </c>
      <c r="C6135">
        <v>20</v>
      </c>
      <c r="D6135" t="s">
        <v>17450</v>
      </c>
      <c r="E6135" t="s">
        <v>201</v>
      </c>
      <c r="F6135" t="s">
        <v>22</v>
      </c>
      <c r="G6135" t="s">
        <v>52</v>
      </c>
      <c r="H6135" t="s">
        <v>13</v>
      </c>
      <c r="I6135" t="s">
        <v>91</v>
      </c>
      <c r="J6135" t="s">
        <v>17451</v>
      </c>
      <c r="K6135" t="s">
        <v>76</v>
      </c>
    </row>
    <row r="6136" spans="1:11" x14ac:dyDescent="0.35">
      <c r="A6136">
        <v>6135</v>
      </c>
      <c r="B6136" t="s">
        <v>17452</v>
      </c>
      <c r="C6136">
        <v>20</v>
      </c>
      <c r="D6136" t="s">
        <v>17453</v>
      </c>
      <c r="E6136" t="s">
        <v>177</v>
      </c>
      <c r="F6136" t="s">
        <v>14</v>
      </c>
      <c r="G6136" t="s">
        <v>33</v>
      </c>
      <c r="H6136" t="s">
        <v>34</v>
      </c>
      <c r="I6136" t="s">
        <v>170</v>
      </c>
      <c r="J6136" t="s">
        <v>17454</v>
      </c>
      <c r="K6136" t="s">
        <v>19</v>
      </c>
    </row>
    <row r="6137" spans="1:11" x14ac:dyDescent="0.35">
      <c r="A6137">
        <v>6136</v>
      </c>
      <c r="B6137" t="s">
        <v>6668</v>
      </c>
      <c r="C6137">
        <v>27</v>
      </c>
      <c r="D6137" t="s">
        <v>17455</v>
      </c>
      <c r="E6137" t="s">
        <v>177</v>
      </c>
      <c r="F6137" t="s">
        <v>31</v>
      </c>
      <c r="G6137" t="s">
        <v>47</v>
      </c>
      <c r="H6137" t="s">
        <v>31</v>
      </c>
      <c r="I6137" t="s">
        <v>102</v>
      </c>
      <c r="J6137" t="s">
        <v>17456</v>
      </c>
      <c r="K6137" t="s">
        <v>37</v>
      </c>
    </row>
    <row r="6138" spans="1:11" x14ac:dyDescent="0.35">
      <c r="A6138">
        <v>6137</v>
      </c>
      <c r="B6138" t="s">
        <v>17457</v>
      </c>
      <c r="C6138">
        <v>30</v>
      </c>
      <c r="D6138" t="s">
        <v>17458</v>
      </c>
      <c r="E6138" t="s">
        <v>32</v>
      </c>
      <c r="F6138" t="s">
        <v>133</v>
      </c>
      <c r="G6138" t="s">
        <v>52</v>
      </c>
      <c r="H6138" t="s">
        <v>13</v>
      </c>
      <c r="I6138" t="s">
        <v>35</v>
      </c>
      <c r="J6138" t="s">
        <v>17459</v>
      </c>
      <c r="K6138" t="s">
        <v>37</v>
      </c>
    </row>
    <row r="6139" spans="1:11" x14ac:dyDescent="0.35">
      <c r="A6139">
        <v>6138</v>
      </c>
      <c r="B6139" t="s">
        <v>10968</v>
      </c>
      <c r="C6139">
        <v>29</v>
      </c>
      <c r="D6139" t="s">
        <v>17460</v>
      </c>
      <c r="E6139" t="s">
        <v>169</v>
      </c>
      <c r="F6139" t="s">
        <v>169</v>
      </c>
      <c r="G6139" t="s">
        <v>41</v>
      </c>
      <c r="H6139" t="s">
        <v>42</v>
      </c>
      <c r="I6139" t="s">
        <v>153</v>
      </c>
      <c r="J6139" t="s">
        <v>17461</v>
      </c>
      <c r="K6139" t="s">
        <v>28</v>
      </c>
    </row>
    <row r="6140" spans="1:11" x14ac:dyDescent="0.35">
      <c r="A6140">
        <v>6139</v>
      </c>
      <c r="B6140" t="s">
        <v>17462</v>
      </c>
      <c r="C6140">
        <v>29</v>
      </c>
      <c r="D6140" t="s">
        <v>17463</v>
      </c>
      <c r="E6140" t="s">
        <v>25</v>
      </c>
      <c r="F6140" t="s">
        <v>67</v>
      </c>
      <c r="G6140" t="s">
        <v>15</v>
      </c>
      <c r="H6140" t="s">
        <v>16</v>
      </c>
      <c r="I6140" t="s">
        <v>68</v>
      </c>
      <c r="J6140" t="s">
        <v>17464</v>
      </c>
      <c r="K6140" t="s">
        <v>76</v>
      </c>
    </row>
    <row r="6141" spans="1:11" x14ac:dyDescent="0.35">
      <c r="A6141">
        <v>6140</v>
      </c>
      <c r="B6141" t="s">
        <v>4981</v>
      </c>
      <c r="C6141">
        <v>25</v>
      </c>
      <c r="D6141" t="s">
        <v>17465</v>
      </c>
      <c r="E6141" t="s">
        <v>22</v>
      </c>
      <c r="F6141" t="s">
        <v>149</v>
      </c>
      <c r="G6141" t="s">
        <v>62</v>
      </c>
      <c r="H6141" t="s">
        <v>23</v>
      </c>
      <c r="I6141" t="s">
        <v>91</v>
      </c>
      <c r="J6141" t="s">
        <v>17466</v>
      </c>
      <c r="K6141" t="s">
        <v>44</v>
      </c>
    </row>
    <row r="6142" spans="1:11" x14ac:dyDescent="0.35">
      <c r="A6142">
        <v>6141</v>
      </c>
      <c r="B6142" t="s">
        <v>17467</v>
      </c>
      <c r="C6142">
        <v>25</v>
      </c>
      <c r="D6142" t="s">
        <v>17468</v>
      </c>
      <c r="E6142" t="s">
        <v>23</v>
      </c>
      <c r="F6142" t="s">
        <v>16</v>
      </c>
      <c r="G6142" t="s">
        <v>120</v>
      </c>
      <c r="H6142" t="s">
        <v>57</v>
      </c>
      <c r="I6142" t="s">
        <v>48</v>
      </c>
      <c r="J6142">
        <f>1-745-322-9445</f>
        <v>-10511</v>
      </c>
      <c r="K6142" t="s">
        <v>44</v>
      </c>
    </row>
    <row r="6143" spans="1:11" x14ac:dyDescent="0.35">
      <c r="A6143">
        <v>6142</v>
      </c>
      <c r="B6143" t="s">
        <v>17469</v>
      </c>
      <c r="C6143">
        <v>25</v>
      </c>
      <c r="D6143" t="s">
        <v>17470</v>
      </c>
      <c r="E6143" t="s">
        <v>133</v>
      </c>
      <c r="F6143" t="s">
        <v>177</v>
      </c>
      <c r="G6143" t="s">
        <v>24</v>
      </c>
      <c r="H6143" t="s">
        <v>25</v>
      </c>
      <c r="I6143" t="s">
        <v>17</v>
      </c>
      <c r="J6143" t="s">
        <v>17471</v>
      </c>
      <c r="K6143" t="s">
        <v>76</v>
      </c>
    </row>
    <row r="6144" spans="1:11" x14ac:dyDescent="0.35">
      <c r="A6144">
        <v>6143</v>
      </c>
      <c r="B6144" t="s">
        <v>17472</v>
      </c>
      <c r="C6144">
        <v>28</v>
      </c>
      <c r="D6144" t="s">
        <v>17473</v>
      </c>
      <c r="E6144" t="s">
        <v>177</v>
      </c>
      <c r="F6144" t="s">
        <v>34</v>
      </c>
      <c r="G6144" t="s">
        <v>52</v>
      </c>
      <c r="H6144" t="s">
        <v>13</v>
      </c>
      <c r="I6144" t="s">
        <v>26</v>
      </c>
      <c r="J6144" t="s">
        <v>17474</v>
      </c>
      <c r="K6144" t="s">
        <v>28</v>
      </c>
    </row>
    <row r="6145" spans="1:11" x14ac:dyDescent="0.35">
      <c r="A6145">
        <v>6144</v>
      </c>
      <c r="B6145" t="s">
        <v>15759</v>
      </c>
      <c r="C6145">
        <v>25</v>
      </c>
      <c r="D6145" t="s">
        <v>17475</v>
      </c>
      <c r="E6145" t="s">
        <v>169</v>
      </c>
      <c r="F6145" t="s">
        <v>31</v>
      </c>
      <c r="G6145" t="s">
        <v>80</v>
      </c>
      <c r="H6145" t="s">
        <v>32</v>
      </c>
      <c r="I6145" t="s">
        <v>17</v>
      </c>
      <c r="J6145" t="s">
        <v>17476</v>
      </c>
      <c r="K6145" t="s">
        <v>44</v>
      </c>
    </row>
    <row r="6146" spans="1:11" x14ac:dyDescent="0.35">
      <c r="A6146">
        <v>6145</v>
      </c>
      <c r="B6146" t="s">
        <v>17477</v>
      </c>
      <c r="C6146">
        <v>23</v>
      </c>
      <c r="D6146" t="s">
        <v>17478</v>
      </c>
      <c r="E6146" t="s">
        <v>22</v>
      </c>
      <c r="F6146" t="s">
        <v>101</v>
      </c>
      <c r="G6146" t="s">
        <v>15</v>
      </c>
      <c r="H6146" t="s">
        <v>16</v>
      </c>
      <c r="I6146" t="s">
        <v>17</v>
      </c>
      <c r="J6146" t="s">
        <v>17479</v>
      </c>
      <c r="K6146" t="s">
        <v>44</v>
      </c>
    </row>
    <row r="6147" spans="1:11" x14ac:dyDescent="0.35">
      <c r="A6147">
        <v>6146</v>
      </c>
      <c r="B6147" t="s">
        <v>17480</v>
      </c>
      <c r="C6147">
        <v>23</v>
      </c>
      <c r="D6147" t="s">
        <v>17481</v>
      </c>
      <c r="E6147" t="s">
        <v>22</v>
      </c>
      <c r="F6147" t="s">
        <v>32</v>
      </c>
      <c r="G6147" t="s">
        <v>33</v>
      </c>
      <c r="H6147" t="s">
        <v>34</v>
      </c>
      <c r="I6147" t="s">
        <v>88</v>
      </c>
      <c r="J6147" t="s">
        <v>17482</v>
      </c>
      <c r="K6147" t="s">
        <v>76</v>
      </c>
    </row>
    <row r="6148" spans="1:11" x14ac:dyDescent="0.35">
      <c r="A6148">
        <v>6147</v>
      </c>
      <c r="B6148" t="s">
        <v>13155</v>
      </c>
      <c r="C6148">
        <v>29</v>
      </c>
      <c r="D6148" t="s">
        <v>17483</v>
      </c>
      <c r="E6148" t="s">
        <v>25</v>
      </c>
      <c r="F6148" t="s">
        <v>133</v>
      </c>
      <c r="G6148" t="s">
        <v>15</v>
      </c>
      <c r="H6148" t="s">
        <v>16</v>
      </c>
      <c r="I6148" t="s">
        <v>53</v>
      </c>
      <c r="J6148" t="s">
        <v>17484</v>
      </c>
      <c r="K6148" t="s">
        <v>37</v>
      </c>
    </row>
    <row r="6149" spans="1:11" x14ac:dyDescent="0.35">
      <c r="A6149">
        <v>6148</v>
      </c>
      <c r="B6149" t="s">
        <v>17485</v>
      </c>
      <c r="C6149">
        <v>28</v>
      </c>
      <c r="D6149" t="s">
        <v>17486</v>
      </c>
      <c r="E6149" t="s">
        <v>57</v>
      </c>
      <c r="F6149" t="s">
        <v>32</v>
      </c>
      <c r="G6149" t="s">
        <v>62</v>
      </c>
      <c r="H6149" t="s">
        <v>23</v>
      </c>
      <c r="I6149" t="s">
        <v>17</v>
      </c>
      <c r="J6149" t="s">
        <v>17487</v>
      </c>
      <c r="K6149" t="s">
        <v>44</v>
      </c>
    </row>
    <row r="6150" spans="1:11" x14ac:dyDescent="0.35">
      <c r="A6150">
        <v>6149</v>
      </c>
      <c r="B6150" t="s">
        <v>17488</v>
      </c>
      <c r="C6150">
        <v>23</v>
      </c>
      <c r="D6150" t="s">
        <v>17489</v>
      </c>
      <c r="E6150" t="s">
        <v>149</v>
      </c>
      <c r="F6150" t="s">
        <v>169</v>
      </c>
      <c r="G6150" t="s">
        <v>52</v>
      </c>
      <c r="H6150" t="s">
        <v>13</v>
      </c>
      <c r="I6150" t="s">
        <v>26</v>
      </c>
      <c r="J6150" t="s">
        <v>17490</v>
      </c>
      <c r="K6150" t="s">
        <v>37</v>
      </c>
    </row>
    <row r="6151" spans="1:11" x14ac:dyDescent="0.35">
      <c r="A6151">
        <v>6150</v>
      </c>
      <c r="B6151" t="s">
        <v>17491</v>
      </c>
      <c r="C6151">
        <v>27</v>
      </c>
      <c r="D6151" t="s">
        <v>17492</v>
      </c>
      <c r="E6151" t="s">
        <v>16</v>
      </c>
      <c r="F6151" t="s">
        <v>32</v>
      </c>
      <c r="G6151" t="s">
        <v>41</v>
      </c>
      <c r="H6151" t="s">
        <v>42</v>
      </c>
      <c r="I6151" t="s">
        <v>17</v>
      </c>
      <c r="J6151" t="s">
        <v>17493</v>
      </c>
      <c r="K6151" t="s">
        <v>76</v>
      </c>
    </row>
    <row r="6152" spans="1:11" x14ac:dyDescent="0.35">
      <c r="A6152">
        <v>6151</v>
      </c>
      <c r="B6152" t="s">
        <v>17494</v>
      </c>
      <c r="C6152">
        <v>21</v>
      </c>
      <c r="D6152" t="s">
        <v>17495</v>
      </c>
      <c r="E6152" t="s">
        <v>25</v>
      </c>
      <c r="F6152" t="s">
        <v>149</v>
      </c>
      <c r="G6152" t="s">
        <v>120</v>
      </c>
      <c r="H6152" t="s">
        <v>57</v>
      </c>
      <c r="I6152" t="s">
        <v>116</v>
      </c>
      <c r="J6152" t="s">
        <v>17496</v>
      </c>
      <c r="K6152" t="s">
        <v>76</v>
      </c>
    </row>
    <row r="6153" spans="1:11" x14ac:dyDescent="0.35">
      <c r="A6153">
        <v>6152</v>
      </c>
      <c r="B6153" t="s">
        <v>17497</v>
      </c>
      <c r="C6153">
        <v>25</v>
      </c>
      <c r="D6153" t="s">
        <v>17498</v>
      </c>
      <c r="E6153" t="s">
        <v>23</v>
      </c>
      <c r="F6153" t="s">
        <v>169</v>
      </c>
      <c r="G6153" t="s">
        <v>15</v>
      </c>
      <c r="H6153" t="s">
        <v>16</v>
      </c>
      <c r="I6153" t="s">
        <v>26</v>
      </c>
      <c r="J6153" t="s">
        <v>17499</v>
      </c>
      <c r="K6153" t="s">
        <v>44</v>
      </c>
    </row>
    <row r="6154" spans="1:11" x14ac:dyDescent="0.35">
      <c r="A6154">
        <v>6153</v>
      </c>
      <c r="B6154" t="s">
        <v>17500</v>
      </c>
      <c r="C6154">
        <v>29</v>
      </c>
      <c r="D6154" t="s">
        <v>17501</v>
      </c>
      <c r="E6154" t="s">
        <v>101</v>
      </c>
      <c r="F6154" t="s">
        <v>149</v>
      </c>
      <c r="G6154" t="s">
        <v>87</v>
      </c>
      <c r="H6154" t="s">
        <v>79</v>
      </c>
      <c r="I6154" t="s">
        <v>35</v>
      </c>
      <c r="J6154" t="s">
        <v>17502</v>
      </c>
      <c r="K6154" t="s">
        <v>76</v>
      </c>
    </row>
    <row r="6155" spans="1:11" x14ac:dyDescent="0.35">
      <c r="A6155">
        <v>6154</v>
      </c>
      <c r="B6155" t="s">
        <v>17503</v>
      </c>
      <c r="C6155">
        <v>27</v>
      </c>
      <c r="D6155" t="s">
        <v>17504</v>
      </c>
      <c r="E6155" t="s">
        <v>14</v>
      </c>
      <c r="F6155" t="s">
        <v>177</v>
      </c>
      <c r="G6155" t="s">
        <v>15</v>
      </c>
      <c r="H6155" t="s">
        <v>16</v>
      </c>
      <c r="I6155" t="s">
        <v>170</v>
      </c>
      <c r="J6155" t="s">
        <v>17505</v>
      </c>
      <c r="K6155" t="s">
        <v>44</v>
      </c>
    </row>
    <row r="6156" spans="1:11" x14ac:dyDescent="0.35">
      <c r="A6156">
        <v>6155</v>
      </c>
      <c r="B6156" t="s">
        <v>17506</v>
      </c>
      <c r="C6156">
        <v>29</v>
      </c>
      <c r="D6156" t="s">
        <v>17507</v>
      </c>
      <c r="E6156" t="s">
        <v>25</v>
      </c>
      <c r="F6156" t="s">
        <v>149</v>
      </c>
      <c r="G6156" t="s">
        <v>62</v>
      </c>
      <c r="H6156" t="s">
        <v>23</v>
      </c>
      <c r="I6156" t="s">
        <v>17</v>
      </c>
      <c r="J6156" t="s">
        <v>17508</v>
      </c>
      <c r="K6156" t="s">
        <v>76</v>
      </c>
    </row>
    <row r="6157" spans="1:11" x14ac:dyDescent="0.35">
      <c r="A6157">
        <v>6156</v>
      </c>
      <c r="B6157" t="s">
        <v>17509</v>
      </c>
      <c r="C6157">
        <v>29</v>
      </c>
      <c r="D6157" t="s">
        <v>17510</v>
      </c>
      <c r="E6157" t="s">
        <v>23</v>
      </c>
      <c r="F6157" t="s">
        <v>177</v>
      </c>
      <c r="G6157" t="s">
        <v>80</v>
      </c>
      <c r="H6157" t="s">
        <v>32</v>
      </c>
      <c r="I6157" t="s">
        <v>63</v>
      </c>
      <c r="J6157" t="s">
        <v>17511</v>
      </c>
      <c r="K6157" t="s">
        <v>37</v>
      </c>
    </row>
    <row r="6158" spans="1:11" x14ac:dyDescent="0.35">
      <c r="A6158">
        <v>6157</v>
      </c>
      <c r="B6158" t="s">
        <v>17512</v>
      </c>
      <c r="C6158">
        <v>29</v>
      </c>
      <c r="D6158" t="s">
        <v>17513</v>
      </c>
      <c r="E6158" t="s">
        <v>79</v>
      </c>
      <c r="F6158" t="s">
        <v>14</v>
      </c>
      <c r="G6158" t="s">
        <v>62</v>
      </c>
      <c r="H6158" t="s">
        <v>23</v>
      </c>
      <c r="I6158" t="s">
        <v>102</v>
      </c>
      <c r="J6158" t="s">
        <v>17514</v>
      </c>
      <c r="K6158" t="s">
        <v>37</v>
      </c>
    </row>
    <row r="6159" spans="1:11" x14ac:dyDescent="0.35">
      <c r="A6159">
        <v>6158</v>
      </c>
      <c r="B6159" t="s">
        <v>17515</v>
      </c>
      <c r="C6159">
        <v>25</v>
      </c>
      <c r="D6159" t="s">
        <v>17516</v>
      </c>
      <c r="E6159" t="s">
        <v>169</v>
      </c>
      <c r="F6159" t="s">
        <v>149</v>
      </c>
      <c r="G6159" t="s">
        <v>80</v>
      </c>
      <c r="H6159" t="s">
        <v>32</v>
      </c>
      <c r="I6159" t="s">
        <v>88</v>
      </c>
      <c r="J6159" t="s">
        <v>17517</v>
      </c>
      <c r="K6159" t="s">
        <v>37</v>
      </c>
    </row>
    <row r="6160" spans="1:11" x14ac:dyDescent="0.35">
      <c r="A6160">
        <v>6159</v>
      </c>
      <c r="B6160" t="s">
        <v>17518</v>
      </c>
      <c r="C6160">
        <v>23</v>
      </c>
      <c r="D6160" t="s">
        <v>17519</v>
      </c>
      <c r="E6160" t="s">
        <v>40</v>
      </c>
      <c r="F6160" t="s">
        <v>14</v>
      </c>
      <c r="G6160" t="s">
        <v>15</v>
      </c>
      <c r="H6160" t="s">
        <v>16</v>
      </c>
      <c r="I6160" t="s">
        <v>48</v>
      </c>
      <c r="J6160" t="s">
        <v>17520</v>
      </c>
      <c r="K6160" t="s">
        <v>44</v>
      </c>
    </row>
    <row r="6161" spans="1:11" x14ac:dyDescent="0.35">
      <c r="A6161">
        <v>6160</v>
      </c>
      <c r="B6161" t="s">
        <v>17521</v>
      </c>
      <c r="C6161">
        <v>21</v>
      </c>
      <c r="D6161" t="s">
        <v>17522</v>
      </c>
      <c r="E6161" t="s">
        <v>14</v>
      </c>
      <c r="F6161" t="s">
        <v>25</v>
      </c>
      <c r="G6161" t="s">
        <v>47</v>
      </c>
      <c r="H6161" t="s">
        <v>31</v>
      </c>
      <c r="I6161" t="s">
        <v>35</v>
      </c>
      <c r="J6161" t="s">
        <v>17523</v>
      </c>
      <c r="K6161" t="s">
        <v>19</v>
      </c>
    </row>
    <row r="6162" spans="1:11" x14ac:dyDescent="0.35">
      <c r="A6162">
        <v>6161</v>
      </c>
      <c r="B6162" t="s">
        <v>17524</v>
      </c>
      <c r="C6162">
        <v>28</v>
      </c>
      <c r="D6162" t="s">
        <v>17525</v>
      </c>
      <c r="E6162" t="s">
        <v>34</v>
      </c>
      <c r="F6162" t="s">
        <v>177</v>
      </c>
      <c r="G6162" t="s">
        <v>52</v>
      </c>
      <c r="H6162" t="s">
        <v>13</v>
      </c>
      <c r="I6162" t="s">
        <v>91</v>
      </c>
      <c r="J6162" t="s">
        <v>17526</v>
      </c>
      <c r="K6162" t="s">
        <v>37</v>
      </c>
    </row>
    <row r="6163" spans="1:11" x14ac:dyDescent="0.35">
      <c r="A6163">
        <v>6162</v>
      </c>
      <c r="B6163" t="s">
        <v>17527</v>
      </c>
      <c r="C6163">
        <v>20</v>
      </c>
      <c r="D6163" t="s">
        <v>17528</v>
      </c>
      <c r="E6163" t="s">
        <v>169</v>
      </c>
      <c r="F6163" t="s">
        <v>201</v>
      </c>
      <c r="G6163" t="s">
        <v>52</v>
      </c>
      <c r="H6163" t="s">
        <v>13</v>
      </c>
      <c r="I6163" t="s">
        <v>35</v>
      </c>
      <c r="J6163" t="s">
        <v>17529</v>
      </c>
      <c r="K6163" t="s">
        <v>19</v>
      </c>
    </row>
    <row r="6164" spans="1:11" x14ac:dyDescent="0.35">
      <c r="A6164">
        <v>6163</v>
      </c>
      <c r="B6164" t="s">
        <v>17530</v>
      </c>
      <c r="C6164">
        <v>27</v>
      </c>
      <c r="D6164" t="s">
        <v>17531</v>
      </c>
      <c r="E6164" t="s">
        <v>34</v>
      </c>
      <c r="F6164" t="s">
        <v>13</v>
      </c>
      <c r="G6164" t="s">
        <v>87</v>
      </c>
      <c r="H6164" t="s">
        <v>79</v>
      </c>
      <c r="I6164" t="s">
        <v>91</v>
      </c>
      <c r="J6164" t="s">
        <v>17532</v>
      </c>
      <c r="K6164" t="s">
        <v>19</v>
      </c>
    </row>
    <row r="6165" spans="1:11" x14ac:dyDescent="0.35">
      <c r="A6165">
        <v>6164</v>
      </c>
      <c r="B6165" t="s">
        <v>17533</v>
      </c>
      <c r="C6165">
        <v>23</v>
      </c>
      <c r="D6165" t="s">
        <v>17534</v>
      </c>
      <c r="E6165" t="s">
        <v>31</v>
      </c>
      <c r="F6165" t="s">
        <v>31</v>
      </c>
      <c r="G6165" t="s">
        <v>15</v>
      </c>
      <c r="H6165" t="s">
        <v>16</v>
      </c>
      <c r="I6165" t="s">
        <v>68</v>
      </c>
      <c r="J6165" t="s">
        <v>17535</v>
      </c>
      <c r="K6165" t="s">
        <v>19</v>
      </c>
    </row>
    <row r="6166" spans="1:11" x14ac:dyDescent="0.35">
      <c r="A6166">
        <v>6165</v>
      </c>
      <c r="B6166" t="s">
        <v>17536</v>
      </c>
      <c r="C6166">
        <v>28</v>
      </c>
      <c r="D6166" t="s">
        <v>17537</v>
      </c>
      <c r="E6166" t="s">
        <v>101</v>
      </c>
      <c r="F6166" t="s">
        <v>25</v>
      </c>
      <c r="G6166" t="s">
        <v>120</v>
      </c>
      <c r="H6166" t="s">
        <v>57</v>
      </c>
      <c r="I6166" t="s">
        <v>53</v>
      </c>
      <c r="J6166" t="s">
        <v>17538</v>
      </c>
      <c r="K6166" t="s">
        <v>28</v>
      </c>
    </row>
    <row r="6167" spans="1:11" x14ac:dyDescent="0.35">
      <c r="A6167">
        <v>6166</v>
      </c>
      <c r="B6167" t="s">
        <v>17539</v>
      </c>
      <c r="C6167">
        <v>20</v>
      </c>
      <c r="D6167" t="s">
        <v>17540</v>
      </c>
      <c r="E6167" t="s">
        <v>25</v>
      </c>
      <c r="F6167" t="s">
        <v>201</v>
      </c>
      <c r="G6167" t="s">
        <v>15</v>
      </c>
      <c r="H6167" t="s">
        <v>16</v>
      </c>
      <c r="I6167" t="s">
        <v>116</v>
      </c>
      <c r="J6167" t="s">
        <v>17541</v>
      </c>
      <c r="K6167" t="s">
        <v>44</v>
      </c>
    </row>
    <row r="6168" spans="1:11" x14ac:dyDescent="0.35">
      <c r="A6168">
        <v>6167</v>
      </c>
      <c r="B6168" t="s">
        <v>17542</v>
      </c>
      <c r="C6168">
        <v>26</v>
      </c>
      <c r="D6168" t="s">
        <v>17543</v>
      </c>
      <c r="E6168" t="s">
        <v>67</v>
      </c>
      <c r="F6168" t="s">
        <v>67</v>
      </c>
      <c r="G6168" t="s">
        <v>87</v>
      </c>
      <c r="H6168" t="s">
        <v>79</v>
      </c>
      <c r="I6168" t="s">
        <v>102</v>
      </c>
      <c r="J6168" t="s">
        <v>17544</v>
      </c>
      <c r="K6168" t="s">
        <v>76</v>
      </c>
    </row>
    <row r="6169" spans="1:11" x14ac:dyDescent="0.35">
      <c r="A6169">
        <v>6168</v>
      </c>
      <c r="B6169" t="s">
        <v>17545</v>
      </c>
      <c r="C6169">
        <v>25</v>
      </c>
      <c r="D6169" t="s">
        <v>17546</v>
      </c>
      <c r="E6169" t="s">
        <v>177</v>
      </c>
      <c r="F6169" t="s">
        <v>149</v>
      </c>
      <c r="G6169" t="s">
        <v>33</v>
      </c>
      <c r="H6169" t="s">
        <v>34</v>
      </c>
      <c r="I6169" t="s">
        <v>91</v>
      </c>
      <c r="J6169" t="s">
        <v>17547</v>
      </c>
      <c r="K6169" t="s">
        <v>76</v>
      </c>
    </row>
    <row r="6170" spans="1:11" x14ac:dyDescent="0.35">
      <c r="A6170">
        <v>6169</v>
      </c>
      <c r="B6170" t="s">
        <v>17548</v>
      </c>
      <c r="C6170">
        <v>28</v>
      </c>
      <c r="D6170" t="s">
        <v>17549</v>
      </c>
      <c r="E6170" t="s">
        <v>79</v>
      </c>
      <c r="F6170" t="s">
        <v>133</v>
      </c>
      <c r="G6170" t="s">
        <v>47</v>
      </c>
      <c r="H6170" t="s">
        <v>31</v>
      </c>
      <c r="I6170" t="s">
        <v>116</v>
      </c>
      <c r="J6170" t="s">
        <v>17550</v>
      </c>
      <c r="K6170" t="s">
        <v>37</v>
      </c>
    </row>
    <row r="6171" spans="1:11" x14ac:dyDescent="0.35">
      <c r="A6171">
        <v>6170</v>
      </c>
      <c r="B6171" t="s">
        <v>17551</v>
      </c>
      <c r="C6171">
        <v>26</v>
      </c>
      <c r="D6171" t="s">
        <v>17552</v>
      </c>
      <c r="E6171" t="s">
        <v>101</v>
      </c>
      <c r="F6171" t="s">
        <v>22</v>
      </c>
      <c r="G6171" t="s">
        <v>87</v>
      </c>
      <c r="H6171" t="s">
        <v>79</v>
      </c>
      <c r="I6171" t="s">
        <v>91</v>
      </c>
      <c r="J6171" t="s">
        <v>17553</v>
      </c>
      <c r="K6171" t="s">
        <v>76</v>
      </c>
    </row>
    <row r="6172" spans="1:11" x14ac:dyDescent="0.35">
      <c r="A6172">
        <v>6171</v>
      </c>
      <c r="B6172" t="s">
        <v>17554</v>
      </c>
      <c r="C6172">
        <v>23</v>
      </c>
      <c r="D6172" t="s">
        <v>17555</v>
      </c>
      <c r="E6172" t="s">
        <v>201</v>
      </c>
      <c r="F6172" t="s">
        <v>16</v>
      </c>
      <c r="G6172" t="s">
        <v>41</v>
      </c>
      <c r="H6172" t="s">
        <v>42</v>
      </c>
      <c r="I6172" t="s">
        <v>63</v>
      </c>
      <c r="J6172" t="s">
        <v>17556</v>
      </c>
      <c r="K6172" t="s">
        <v>44</v>
      </c>
    </row>
    <row r="6173" spans="1:11" x14ac:dyDescent="0.35">
      <c r="A6173">
        <v>6172</v>
      </c>
      <c r="B6173" t="s">
        <v>14905</v>
      </c>
      <c r="C6173">
        <v>22</v>
      </c>
      <c r="D6173" t="s">
        <v>17557</v>
      </c>
      <c r="E6173" t="s">
        <v>57</v>
      </c>
      <c r="F6173" t="s">
        <v>34</v>
      </c>
      <c r="G6173" t="s">
        <v>33</v>
      </c>
      <c r="H6173" t="s">
        <v>34</v>
      </c>
      <c r="I6173" t="s">
        <v>68</v>
      </c>
      <c r="J6173">
        <v>4714890969</v>
      </c>
      <c r="K6173" t="s">
        <v>37</v>
      </c>
    </row>
    <row r="6174" spans="1:11" x14ac:dyDescent="0.35">
      <c r="A6174">
        <v>6173</v>
      </c>
      <c r="B6174" t="s">
        <v>17558</v>
      </c>
      <c r="C6174">
        <v>26</v>
      </c>
      <c r="D6174" t="s">
        <v>17559</v>
      </c>
      <c r="E6174" t="s">
        <v>23</v>
      </c>
      <c r="F6174" t="s">
        <v>101</v>
      </c>
      <c r="G6174" t="s">
        <v>62</v>
      </c>
      <c r="H6174" t="s">
        <v>23</v>
      </c>
      <c r="I6174" t="s">
        <v>68</v>
      </c>
      <c r="J6174" t="s">
        <v>17560</v>
      </c>
      <c r="K6174" t="s">
        <v>37</v>
      </c>
    </row>
    <row r="6175" spans="1:11" x14ac:dyDescent="0.35">
      <c r="A6175">
        <v>6174</v>
      </c>
      <c r="B6175" t="s">
        <v>17561</v>
      </c>
      <c r="C6175">
        <v>21</v>
      </c>
      <c r="D6175" t="s">
        <v>17562</v>
      </c>
      <c r="E6175" t="s">
        <v>149</v>
      </c>
      <c r="F6175" t="s">
        <v>25</v>
      </c>
      <c r="G6175" t="s">
        <v>87</v>
      </c>
      <c r="H6175" t="s">
        <v>79</v>
      </c>
      <c r="I6175" t="s">
        <v>170</v>
      </c>
      <c r="J6175" t="s">
        <v>17563</v>
      </c>
      <c r="K6175" t="s">
        <v>28</v>
      </c>
    </row>
    <row r="6176" spans="1:11" x14ac:dyDescent="0.35">
      <c r="A6176">
        <v>6175</v>
      </c>
      <c r="B6176" t="s">
        <v>17564</v>
      </c>
      <c r="C6176">
        <v>25</v>
      </c>
      <c r="D6176" t="s">
        <v>17565</v>
      </c>
      <c r="E6176" t="s">
        <v>22</v>
      </c>
      <c r="F6176" t="s">
        <v>79</v>
      </c>
      <c r="G6176" t="s">
        <v>33</v>
      </c>
      <c r="H6176" t="s">
        <v>34</v>
      </c>
      <c r="I6176" t="s">
        <v>88</v>
      </c>
      <c r="J6176" t="s">
        <v>17566</v>
      </c>
      <c r="K6176" t="s">
        <v>44</v>
      </c>
    </row>
    <row r="6177" spans="1:11" x14ac:dyDescent="0.35">
      <c r="A6177">
        <v>6176</v>
      </c>
      <c r="B6177" t="s">
        <v>17567</v>
      </c>
      <c r="C6177">
        <v>21</v>
      </c>
      <c r="D6177" t="s">
        <v>17568</v>
      </c>
      <c r="E6177" t="s">
        <v>14</v>
      </c>
      <c r="F6177" t="s">
        <v>79</v>
      </c>
      <c r="G6177" t="s">
        <v>87</v>
      </c>
      <c r="H6177" t="s">
        <v>79</v>
      </c>
      <c r="I6177" t="s">
        <v>58</v>
      </c>
      <c r="J6177">
        <v>7535897373</v>
      </c>
      <c r="K6177" t="s">
        <v>37</v>
      </c>
    </row>
    <row r="6178" spans="1:11" x14ac:dyDescent="0.35">
      <c r="A6178">
        <v>6177</v>
      </c>
      <c r="B6178" t="s">
        <v>17569</v>
      </c>
      <c r="C6178">
        <v>30</v>
      </c>
      <c r="D6178" t="s">
        <v>17570</v>
      </c>
      <c r="E6178" t="s">
        <v>133</v>
      </c>
      <c r="F6178" t="s">
        <v>34</v>
      </c>
      <c r="G6178" t="s">
        <v>33</v>
      </c>
      <c r="H6178" t="s">
        <v>34</v>
      </c>
      <c r="I6178" t="s">
        <v>170</v>
      </c>
      <c r="J6178" t="s">
        <v>17571</v>
      </c>
      <c r="K6178" t="s">
        <v>76</v>
      </c>
    </row>
    <row r="6179" spans="1:11" x14ac:dyDescent="0.35">
      <c r="A6179">
        <v>6178</v>
      </c>
      <c r="B6179" t="s">
        <v>17572</v>
      </c>
      <c r="C6179">
        <v>25</v>
      </c>
      <c r="D6179" t="s">
        <v>17573</v>
      </c>
      <c r="E6179" t="s">
        <v>13</v>
      </c>
      <c r="F6179" t="s">
        <v>201</v>
      </c>
      <c r="G6179" t="s">
        <v>62</v>
      </c>
      <c r="H6179" t="s">
        <v>23</v>
      </c>
      <c r="I6179" t="s">
        <v>146</v>
      </c>
      <c r="J6179" t="s">
        <v>17574</v>
      </c>
      <c r="K6179" t="s">
        <v>19</v>
      </c>
    </row>
    <row r="6180" spans="1:11" x14ac:dyDescent="0.35">
      <c r="A6180">
        <v>6179</v>
      </c>
      <c r="B6180" t="s">
        <v>17575</v>
      </c>
      <c r="C6180">
        <v>29</v>
      </c>
      <c r="D6180" t="s">
        <v>17576</v>
      </c>
      <c r="E6180" t="s">
        <v>34</v>
      </c>
      <c r="F6180" t="s">
        <v>133</v>
      </c>
      <c r="G6180" t="s">
        <v>33</v>
      </c>
      <c r="H6180" t="s">
        <v>34</v>
      </c>
      <c r="I6180" t="s">
        <v>68</v>
      </c>
      <c r="J6180" t="s">
        <v>17577</v>
      </c>
      <c r="K6180" t="s">
        <v>28</v>
      </c>
    </row>
    <row r="6181" spans="1:11" x14ac:dyDescent="0.35">
      <c r="A6181">
        <v>6180</v>
      </c>
      <c r="B6181" t="s">
        <v>3151</v>
      </c>
      <c r="C6181">
        <v>30</v>
      </c>
      <c r="D6181" t="s">
        <v>17578</v>
      </c>
      <c r="E6181" t="s">
        <v>149</v>
      </c>
      <c r="F6181" t="s">
        <v>57</v>
      </c>
      <c r="G6181" t="s">
        <v>62</v>
      </c>
      <c r="H6181" t="s">
        <v>23</v>
      </c>
      <c r="I6181" t="s">
        <v>68</v>
      </c>
      <c r="J6181" t="s">
        <v>17579</v>
      </c>
      <c r="K6181" t="s">
        <v>37</v>
      </c>
    </row>
    <row r="6182" spans="1:11" x14ac:dyDescent="0.35">
      <c r="A6182">
        <v>6181</v>
      </c>
      <c r="B6182" t="s">
        <v>17580</v>
      </c>
      <c r="C6182">
        <v>25</v>
      </c>
      <c r="D6182" t="s">
        <v>17581</v>
      </c>
      <c r="E6182" t="s">
        <v>79</v>
      </c>
      <c r="F6182" t="s">
        <v>16</v>
      </c>
      <c r="G6182" t="s">
        <v>33</v>
      </c>
      <c r="H6182" t="s">
        <v>34</v>
      </c>
      <c r="I6182" t="s">
        <v>35</v>
      </c>
      <c r="J6182" t="s">
        <v>17582</v>
      </c>
      <c r="K6182" t="s">
        <v>19</v>
      </c>
    </row>
    <row r="6183" spans="1:11" x14ac:dyDescent="0.35">
      <c r="A6183">
        <v>6182</v>
      </c>
      <c r="B6183" t="s">
        <v>17583</v>
      </c>
      <c r="C6183">
        <v>27</v>
      </c>
      <c r="D6183" t="s">
        <v>17584</v>
      </c>
      <c r="E6183" t="s">
        <v>101</v>
      </c>
      <c r="F6183" t="s">
        <v>101</v>
      </c>
      <c r="G6183" t="s">
        <v>80</v>
      </c>
      <c r="H6183" t="s">
        <v>32</v>
      </c>
      <c r="I6183" t="s">
        <v>91</v>
      </c>
      <c r="J6183" t="s">
        <v>17585</v>
      </c>
      <c r="K6183" t="s">
        <v>28</v>
      </c>
    </row>
    <row r="6184" spans="1:11" x14ac:dyDescent="0.35">
      <c r="A6184">
        <v>6183</v>
      </c>
      <c r="B6184" t="s">
        <v>17586</v>
      </c>
      <c r="C6184">
        <v>26</v>
      </c>
      <c r="D6184" t="s">
        <v>17587</v>
      </c>
      <c r="E6184" t="s">
        <v>31</v>
      </c>
      <c r="F6184" t="s">
        <v>57</v>
      </c>
      <c r="G6184" t="s">
        <v>15</v>
      </c>
      <c r="H6184" t="s">
        <v>16</v>
      </c>
      <c r="I6184" t="s">
        <v>102</v>
      </c>
      <c r="J6184" t="s">
        <v>17588</v>
      </c>
      <c r="K6184" t="s">
        <v>19</v>
      </c>
    </row>
    <row r="6185" spans="1:11" x14ac:dyDescent="0.35">
      <c r="A6185">
        <v>6184</v>
      </c>
      <c r="B6185" t="s">
        <v>17589</v>
      </c>
      <c r="C6185">
        <v>24</v>
      </c>
      <c r="D6185" t="s">
        <v>17590</v>
      </c>
      <c r="E6185" t="s">
        <v>32</v>
      </c>
      <c r="F6185" t="s">
        <v>40</v>
      </c>
      <c r="G6185" t="s">
        <v>24</v>
      </c>
      <c r="H6185" t="s">
        <v>25</v>
      </c>
      <c r="I6185" t="s">
        <v>63</v>
      </c>
      <c r="J6185">
        <v>6077102872</v>
      </c>
      <c r="K6185" t="s">
        <v>44</v>
      </c>
    </row>
    <row r="6186" spans="1:11" x14ac:dyDescent="0.35">
      <c r="A6186">
        <v>6185</v>
      </c>
      <c r="B6186" t="s">
        <v>17591</v>
      </c>
      <c r="C6186">
        <v>28</v>
      </c>
      <c r="D6186" t="s">
        <v>17592</v>
      </c>
      <c r="E6186" t="s">
        <v>13</v>
      </c>
      <c r="F6186" t="s">
        <v>201</v>
      </c>
      <c r="G6186" t="s">
        <v>41</v>
      </c>
      <c r="H6186" t="s">
        <v>42</v>
      </c>
      <c r="I6186" t="s">
        <v>116</v>
      </c>
      <c r="J6186" t="s">
        <v>17593</v>
      </c>
      <c r="K6186" t="s">
        <v>37</v>
      </c>
    </row>
    <row r="6187" spans="1:11" x14ac:dyDescent="0.35">
      <c r="A6187">
        <v>6186</v>
      </c>
      <c r="B6187" t="s">
        <v>17594</v>
      </c>
      <c r="C6187">
        <v>20</v>
      </c>
      <c r="D6187" t="s">
        <v>17595</v>
      </c>
      <c r="E6187" t="s">
        <v>40</v>
      </c>
      <c r="F6187" t="s">
        <v>79</v>
      </c>
      <c r="G6187" t="s">
        <v>24</v>
      </c>
      <c r="H6187" t="s">
        <v>25</v>
      </c>
      <c r="I6187" t="s">
        <v>146</v>
      </c>
      <c r="J6187" t="s">
        <v>17596</v>
      </c>
      <c r="K6187" t="s">
        <v>28</v>
      </c>
    </row>
    <row r="6188" spans="1:11" x14ac:dyDescent="0.35">
      <c r="A6188">
        <v>6187</v>
      </c>
      <c r="B6188" t="s">
        <v>17597</v>
      </c>
      <c r="C6188">
        <v>27</v>
      </c>
      <c r="D6188" t="s">
        <v>17598</v>
      </c>
      <c r="E6188" t="s">
        <v>25</v>
      </c>
      <c r="F6188" t="s">
        <v>101</v>
      </c>
      <c r="G6188" t="s">
        <v>41</v>
      </c>
      <c r="H6188" t="s">
        <v>42</v>
      </c>
      <c r="I6188" t="s">
        <v>116</v>
      </c>
      <c r="J6188" t="s">
        <v>17599</v>
      </c>
      <c r="K6188" t="s">
        <v>19</v>
      </c>
    </row>
    <row r="6189" spans="1:11" x14ac:dyDescent="0.35">
      <c r="A6189">
        <v>6188</v>
      </c>
      <c r="B6189" t="s">
        <v>17600</v>
      </c>
      <c r="C6189">
        <v>24</v>
      </c>
      <c r="D6189" t="s">
        <v>17601</v>
      </c>
      <c r="E6189" t="s">
        <v>22</v>
      </c>
      <c r="F6189" t="s">
        <v>31</v>
      </c>
      <c r="G6189" t="s">
        <v>80</v>
      </c>
      <c r="H6189" t="s">
        <v>32</v>
      </c>
      <c r="I6189" t="s">
        <v>68</v>
      </c>
      <c r="J6189" t="s">
        <v>17602</v>
      </c>
      <c r="K6189" t="s">
        <v>28</v>
      </c>
    </row>
    <row r="6190" spans="1:11" x14ac:dyDescent="0.35">
      <c r="A6190">
        <v>6189</v>
      </c>
      <c r="B6190" t="s">
        <v>17603</v>
      </c>
      <c r="C6190">
        <v>20</v>
      </c>
      <c r="D6190" t="s">
        <v>17604</v>
      </c>
      <c r="E6190" t="s">
        <v>23</v>
      </c>
      <c r="F6190" t="s">
        <v>40</v>
      </c>
      <c r="G6190" t="s">
        <v>47</v>
      </c>
      <c r="H6190" t="s">
        <v>31</v>
      </c>
      <c r="I6190" t="s">
        <v>68</v>
      </c>
      <c r="J6190" t="s">
        <v>17605</v>
      </c>
      <c r="K6190" t="s">
        <v>28</v>
      </c>
    </row>
    <row r="6191" spans="1:11" x14ac:dyDescent="0.35">
      <c r="A6191">
        <v>6190</v>
      </c>
      <c r="B6191" t="s">
        <v>17606</v>
      </c>
      <c r="C6191">
        <v>22</v>
      </c>
      <c r="D6191" t="s">
        <v>17607</v>
      </c>
      <c r="E6191" t="s">
        <v>67</v>
      </c>
      <c r="F6191" t="s">
        <v>16</v>
      </c>
      <c r="G6191" t="s">
        <v>87</v>
      </c>
      <c r="H6191" t="s">
        <v>79</v>
      </c>
      <c r="I6191" t="s">
        <v>88</v>
      </c>
      <c r="J6191" t="s">
        <v>17608</v>
      </c>
      <c r="K6191" t="s">
        <v>37</v>
      </c>
    </row>
    <row r="6192" spans="1:11" x14ac:dyDescent="0.35">
      <c r="A6192">
        <v>6191</v>
      </c>
      <c r="B6192" t="s">
        <v>17609</v>
      </c>
      <c r="C6192">
        <v>21</v>
      </c>
      <c r="D6192" t="s">
        <v>17610</v>
      </c>
      <c r="E6192" t="s">
        <v>14</v>
      </c>
      <c r="F6192" t="s">
        <v>133</v>
      </c>
      <c r="G6192" t="s">
        <v>87</v>
      </c>
      <c r="H6192" t="s">
        <v>79</v>
      </c>
      <c r="I6192" t="s">
        <v>35</v>
      </c>
      <c r="J6192" t="s">
        <v>17611</v>
      </c>
      <c r="K6192" t="s">
        <v>19</v>
      </c>
    </row>
    <row r="6193" spans="1:11" x14ac:dyDescent="0.35">
      <c r="A6193">
        <v>6192</v>
      </c>
      <c r="B6193" t="s">
        <v>17612</v>
      </c>
      <c r="C6193">
        <v>28</v>
      </c>
      <c r="D6193" t="s">
        <v>17613</v>
      </c>
      <c r="E6193" t="s">
        <v>201</v>
      </c>
      <c r="F6193" t="s">
        <v>22</v>
      </c>
      <c r="G6193" t="s">
        <v>62</v>
      </c>
      <c r="H6193" t="s">
        <v>23</v>
      </c>
      <c r="I6193" t="s">
        <v>88</v>
      </c>
      <c r="J6193" t="s">
        <v>17614</v>
      </c>
      <c r="K6193" t="s">
        <v>76</v>
      </c>
    </row>
    <row r="6194" spans="1:11" x14ac:dyDescent="0.35">
      <c r="A6194">
        <v>6193</v>
      </c>
      <c r="B6194" t="s">
        <v>17615</v>
      </c>
      <c r="C6194">
        <v>20</v>
      </c>
      <c r="D6194" t="s">
        <v>17616</v>
      </c>
      <c r="E6194" t="s">
        <v>149</v>
      </c>
      <c r="F6194" t="s">
        <v>149</v>
      </c>
      <c r="G6194" t="s">
        <v>33</v>
      </c>
      <c r="H6194" t="s">
        <v>34</v>
      </c>
      <c r="I6194" t="s">
        <v>170</v>
      </c>
      <c r="J6194" t="s">
        <v>17617</v>
      </c>
      <c r="K6194" t="s">
        <v>19</v>
      </c>
    </row>
    <row r="6195" spans="1:11" x14ac:dyDescent="0.35">
      <c r="A6195">
        <v>6194</v>
      </c>
      <c r="B6195" t="s">
        <v>17618</v>
      </c>
      <c r="C6195">
        <v>21</v>
      </c>
      <c r="D6195" t="s">
        <v>17619</v>
      </c>
      <c r="E6195" t="s">
        <v>34</v>
      </c>
      <c r="F6195" t="s">
        <v>201</v>
      </c>
      <c r="G6195" t="s">
        <v>15</v>
      </c>
      <c r="H6195" t="s">
        <v>16</v>
      </c>
      <c r="I6195" t="s">
        <v>68</v>
      </c>
      <c r="J6195" t="s">
        <v>17620</v>
      </c>
      <c r="K6195" t="s">
        <v>76</v>
      </c>
    </row>
    <row r="6196" spans="1:11" x14ac:dyDescent="0.35">
      <c r="A6196">
        <v>6195</v>
      </c>
      <c r="B6196" t="s">
        <v>17621</v>
      </c>
      <c r="C6196">
        <v>29</v>
      </c>
      <c r="D6196" t="s">
        <v>17622</v>
      </c>
      <c r="E6196" t="s">
        <v>169</v>
      </c>
      <c r="F6196" t="s">
        <v>32</v>
      </c>
      <c r="G6196" t="s">
        <v>120</v>
      </c>
      <c r="H6196" t="s">
        <v>57</v>
      </c>
      <c r="I6196" t="s">
        <v>53</v>
      </c>
      <c r="J6196">
        <f>1-107-213-6701</f>
        <v>-7020</v>
      </c>
      <c r="K6196" t="s">
        <v>19</v>
      </c>
    </row>
    <row r="6197" spans="1:11" x14ac:dyDescent="0.35">
      <c r="A6197">
        <v>6196</v>
      </c>
      <c r="B6197" t="s">
        <v>17623</v>
      </c>
      <c r="C6197">
        <v>28</v>
      </c>
      <c r="D6197" t="s">
        <v>17624</v>
      </c>
      <c r="E6197" t="s">
        <v>67</v>
      </c>
      <c r="F6197" t="s">
        <v>13</v>
      </c>
      <c r="G6197" t="s">
        <v>87</v>
      </c>
      <c r="H6197" t="s">
        <v>79</v>
      </c>
      <c r="I6197" t="s">
        <v>17</v>
      </c>
      <c r="J6197" t="s">
        <v>17625</v>
      </c>
      <c r="K6197" t="s">
        <v>37</v>
      </c>
    </row>
    <row r="6198" spans="1:11" x14ac:dyDescent="0.35">
      <c r="A6198">
        <v>6197</v>
      </c>
      <c r="B6198" t="s">
        <v>17626</v>
      </c>
      <c r="C6198">
        <v>20</v>
      </c>
      <c r="D6198" t="s">
        <v>17627</v>
      </c>
      <c r="E6198" t="s">
        <v>34</v>
      </c>
      <c r="F6198" t="s">
        <v>133</v>
      </c>
      <c r="G6198" t="s">
        <v>15</v>
      </c>
      <c r="H6198" t="s">
        <v>16</v>
      </c>
      <c r="I6198" t="s">
        <v>116</v>
      </c>
      <c r="J6198" t="s">
        <v>17628</v>
      </c>
      <c r="K6198" t="s">
        <v>28</v>
      </c>
    </row>
    <row r="6199" spans="1:11" x14ac:dyDescent="0.35">
      <c r="A6199">
        <v>6198</v>
      </c>
      <c r="B6199" t="s">
        <v>17629</v>
      </c>
      <c r="C6199">
        <v>29</v>
      </c>
      <c r="D6199" t="s">
        <v>17630</v>
      </c>
      <c r="E6199" t="s">
        <v>101</v>
      </c>
      <c r="F6199" t="s">
        <v>79</v>
      </c>
      <c r="G6199" t="s">
        <v>52</v>
      </c>
      <c r="H6199" t="s">
        <v>13</v>
      </c>
      <c r="I6199" t="s">
        <v>146</v>
      </c>
      <c r="J6199" t="s">
        <v>17631</v>
      </c>
      <c r="K6199" t="s">
        <v>76</v>
      </c>
    </row>
    <row r="6200" spans="1:11" x14ac:dyDescent="0.35">
      <c r="A6200">
        <v>6199</v>
      </c>
      <c r="B6200" t="s">
        <v>17632</v>
      </c>
      <c r="C6200">
        <v>23</v>
      </c>
      <c r="D6200" t="s">
        <v>17633</v>
      </c>
      <c r="E6200" t="s">
        <v>201</v>
      </c>
      <c r="F6200" t="s">
        <v>32</v>
      </c>
      <c r="G6200" t="s">
        <v>120</v>
      </c>
      <c r="H6200" t="s">
        <v>57</v>
      </c>
      <c r="I6200" t="s">
        <v>170</v>
      </c>
      <c r="J6200">
        <f>1-109-677-7626</f>
        <v>-8411</v>
      </c>
      <c r="K6200" t="s">
        <v>76</v>
      </c>
    </row>
    <row r="6201" spans="1:11" x14ac:dyDescent="0.35">
      <c r="A6201">
        <v>6200</v>
      </c>
      <c r="B6201" t="s">
        <v>17634</v>
      </c>
      <c r="C6201">
        <v>23</v>
      </c>
      <c r="D6201" t="s">
        <v>17635</v>
      </c>
      <c r="E6201" t="s">
        <v>149</v>
      </c>
      <c r="F6201" t="s">
        <v>25</v>
      </c>
      <c r="G6201" t="s">
        <v>24</v>
      </c>
      <c r="H6201" t="s">
        <v>25</v>
      </c>
      <c r="I6201" t="s">
        <v>63</v>
      </c>
      <c r="J6201" t="s">
        <v>17636</v>
      </c>
      <c r="K6201" t="s">
        <v>28</v>
      </c>
    </row>
    <row r="6202" spans="1:11" x14ac:dyDescent="0.35">
      <c r="A6202">
        <v>6201</v>
      </c>
      <c r="B6202" t="s">
        <v>17637</v>
      </c>
      <c r="C6202">
        <v>30</v>
      </c>
      <c r="D6202" t="s">
        <v>17638</v>
      </c>
      <c r="E6202" t="s">
        <v>14</v>
      </c>
      <c r="F6202" t="s">
        <v>32</v>
      </c>
      <c r="G6202" t="s">
        <v>62</v>
      </c>
      <c r="H6202" t="s">
        <v>23</v>
      </c>
      <c r="I6202" t="s">
        <v>26</v>
      </c>
      <c r="J6202" t="s">
        <v>17639</v>
      </c>
      <c r="K6202" t="s">
        <v>28</v>
      </c>
    </row>
    <row r="6203" spans="1:11" x14ac:dyDescent="0.35">
      <c r="A6203">
        <v>6202</v>
      </c>
      <c r="B6203" t="s">
        <v>14276</v>
      </c>
      <c r="C6203">
        <v>24</v>
      </c>
      <c r="D6203" t="s">
        <v>17640</v>
      </c>
      <c r="E6203" t="s">
        <v>40</v>
      </c>
      <c r="F6203" t="s">
        <v>177</v>
      </c>
      <c r="G6203" t="s">
        <v>15</v>
      </c>
      <c r="H6203" t="s">
        <v>16</v>
      </c>
      <c r="I6203" t="s">
        <v>63</v>
      </c>
      <c r="J6203" t="s">
        <v>17641</v>
      </c>
      <c r="K6203" t="s">
        <v>44</v>
      </c>
    </row>
    <row r="6204" spans="1:11" x14ac:dyDescent="0.35">
      <c r="A6204">
        <v>6203</v>
      </c>
      <c r="B6204" t="s">
        <v>17642</v>
      </c>
      <c r="C6204">
        <v>25</v>
      </c>
      <c r="D6204" t="s">
        <v>17643</v>
      </c>
      <c r="E6204" t="s">
        <v>22</v>
      </c>
      <c r="F6204" t="s">
        <v>23</v>
      </c>
      <c r="G6204" t="s">
        <v>80</v>
      </c>
      <c r="H6204" t="s">
        <v>32</v>
      </c>
      <c r="I6204" t="s">
        <v>153</v>
      </c>
      <c r="J6204" t="s">
        <v>17644</v>
      </c>
      <c r="K6204" t="s">
        <v>37</v>
      </c>
    </row>
    <row r="6205" spans="1:11" x14ac:dyDescent="0.35">
      <c r="A6205">
        <v>6204</v>
      </c>
      <c r="B6205" t="s">
        <v>17645</v>
      </c>
      <c r="C6205">
        <v>22</v>
      </c>
      <c r="D6205" t="s">
        <v>17646</v>
      </c>
      <c r="E6205" t="s">
        <v>32</v>
      </c>
      <c r="F6205" t="s">
        <v>25</v>
      </c>
      <c r="G6205" t="s">
        <v>41</v>
      </c>
      <c r="H6205" t="s">
        <v>42</v>
      </c>
      <c r="I6205" t="s">
        <v>153</v>
      </c>
      <c r="J6205" t="s">
        <v>17647</v>
      </c>
      <c r="K6205" t="s">
        <v>19</v>
      </c>
    </row>
    <row r="6206" spans="1:11" x14ac:dyDescent="0.35">
      <c r="A6206">
        <v>6205</v>
      </c>
      <c r="B6206" t="s">
        <v>17648</v>
      </c>
      <c r="C6206">
        <v>26</v>
      </c>
      <c r="D6206" t="s">
        <v>17649</v>
      </c>
      <c r="E6206" t="s">
        <v>169</v>
      </c>
      <c r="F6206" t="s">
        <v>22</v>
      </c>
      <c r="G6206" t="s">
        <v>33</v>
      </c>
      <c r="H6206" t="s">
        <v>34</v>
      </c>
      <c r="I6206" t="s">
        <v>146</v>
      </c>
      <c r="J6206" t="s">
        <v>17650</v>
      </c>
      <c r="K6206" t="s">
        <v>37</v>
      </c>
    </row>
    <row r="6207" spans="1:11" x14ac:dyDescent="0.35">
      <c r="A6207">
        <v>6206</v>
      </c>
      <c r="B6207" t="s">
        <v>17651</v>
      </c>
      <c r="C6207">
        <v>25</v>
      </c>
      <c r="D6207" t="s">
        <v>17652</v>
      </c>
      <c r="E6207" t="s">
        <v>67</v>
      </c>
      <c r="F6207" t="s">
        <v>201</v>
      </c>
      <c r="G6207" t="s">
        <v>47</v>
      </c>
      <c r="H6207" t="s">
        <v>31</v>
      </c>
      <c r="I6207" t="s">
        <v>26</v>
      </c>
      <c r="J6207">
        <v>3569754477</v>
      </c>
      <c r="K6207" t="s">
        <v>76</v>
      </c>
    </row>
    <row r="6208" spans="1:11" x14ac:dyDescent="0.35">
      <c r="A6208">
        <v>6207</v>
      </c>
      <c r="B6208" t="s">
        <v>17653</v>
      </c>
      <c r="C6208">
        <v>30</v>
      </c>
      <c r="D6208" t="s">
        <v>17654</v>
      </c>
      <c r="E6208" t="s">
        <v>149</v>
      </c>
      <c r="F6208" t="s">
        <v>201</v>
      </c>
      <c r="G6208" t="s">
        <v>62</v>
      </c>
      <c r="H6208" t="s">
        <v>23</v>
      </c>
      <c r="I6208" t="s">
        <v>63</v>
      </c>
      <c r="J6208" t="s">
        <v>17655</v>
      </c>
      <c r="K6208" t="s">
        <v>37</v>
      </c>
    </row>
    <row r="6209" spans="1:11" x14ac:dyDescent="0.35">
      <c r="A6209">
        <v>6208</v>
      </c>
      <c r="B6209" t="s">
        <v>17656</v>
      </c>
      <c r="C6209">
        <v>28</v>
      </c>
      <c r="D6209" t="s">
        <v>17657</v>
      </c>
      <c r="E6209" t="s">
        <v>32</v>
      </c>
      <c r="F6209" t="s">
        <v>67</v>
      </c>
      <c r="G6209" t="s">
        <v>15</v>
      </c>
      <c r="H6209" t="s">
        <v>16</v>
      </c>
      <c r="I6209" t="s">
        <v>68</v>
      </c>
      <c r="J6209" t="s">
        <v>17658</v>
      </c>
      <c r="K6209" t="s">
        <v>37</v>
      </c>
    </row>
    <row r="6210" spans="1:11" x14ac:dyDescent="0.35">
      <c r="A6210">
        <v>6209</v>
      </c>
      <c r="B6210" t="s">
        <v>17659</v>
      </c>
      <c r="C6210">
        <v>22</v>
      </c>
      <c r="D6210" t="s">
        <v>17660</v>
      </c>
      <c r="E6210" t="s">
        <v>31</v>
      </c>
      <c r="F6210" t="s">
        <v>101</v>
      </c>
      <c r="G6210" t="s">
        <v>80</v>
      </c>
      <c r="H6210" t="s">
        <v>32</v>
      </c>
      <c r="I6210" t="s">
        <v>116</v>
      </c>
      <c r="J6210" t="s">
        <v>17661</v>
      </c>
      <c r="K6210" t="s">
        <v>44</v>
      </c>
    </row>
    <row r="6211" spans="1:11" x14ac:dyDescent="0.35">
      <c r="A6211">
        <v>6210</v>
      </c>
      <c r="B6211" t="s">
        <v>17662</v>
      </c>
      <c r="C6211">
        <v>20</v>
      </c>
      <c r="D6211" t="s">
        <v>17663</v>
      </c>
      <c r="E6211" t="s">
        <v>201</v>
      </c>
      <c r="F6211" t="s">
        <v>42</v>
      </c>
      <c r="G6211" t="s">
        <v>80</v>
      </c>
      <c r="H6211" t="s">
        <v>32</v>
      </c>
      <c r="I6211" t="s">
        <v>91</v>
      </c>
      <c r="J6211" t="s">
        <v>17664</v>
      </c>
      <c r="K6211" t="s">
        <v>37</v>
      </c>
    </row>
    <row r="6212" spans="1:11" x14ac:dyDescent="0.35">
      <c r="A6212">
        <v>6211</v>
      </c>
      <c r="B6212" t="s">
        <v>17665</v>
      </c>
      <c r="C6212">
        <v>29</v>
      </c>
      <c r="D6212" t="s">
        <v>17666</v>
      </c>
      <c r="E6212" t="s">
        <v>34</v>
      </c>
      <c r="F6212" t="s">
        <v>133</v>
      </c>
      <c r="G6212" t="s">
        <v>80</v>
      </c>
      <c r="H6212" t="s">
        <v>32</v>
      </c>
      <c r="I6212" t="s">
        <v>91</v>
      </c>
      <c r="J6212">
        <v>8741789288</v>
      </c>
      <c r="K6212" t="s">
        <v>28</v>
      </c>
    </row>
    <row r="6213" spans="1:11" x14ac:dyDescent="0.35">
      <c r="A6213">
        <v>6212</v>
      </c>
      <c r="B6213" t="s">
        <v>17667</v>
      </c>
      <c r="C6213">
        <v>21</v>
      </c>
      <c r="D6213" t="s">
        <v>17668</v>
      </c>
      <c r="E6213" t="s">
        <v>40</v>
      </c>
      <c r="F6213" t="s">
        <v>34</v>
      </c>
      <c r="G6213" t="s">
        <v>33</v>
      </c>
      <c r="H6213" t="s">
        <v>34</v>
      </c>
      <c r="I6213" t="s">
        <v>102</v>
      </c>
      <c r="J6213" t="s">
        <v>17669</v>
      </c>
      <c r="K6213" t="s">
        <v>28</v>
      </c>
    </row>
    <row r="6214" spans="1:11" x14ac:dyDescent="0.35">
      <c r="A6214">
        <v>6213</v>
      </c>
      <c r="B6214" t="s">
        <v>17670</v>
      </c>
      <c r="C6214">
        <v>28</v>
      </c>
      <c r="D6214" t="s">
        <v>17671</v>
      </c>
      <c r="E6214" t="s">
        <v>23</v>
      </c>
      <c r="F6214" t="s">
        <v>22</v>
      </c>
      <c r="G6214" t="s">
        <v>47</v>
      </c>
      <c r="H6214" t="s">
        <v>31</v>
      </c>
      <c r="I6214" t="s">
        <v>68</v>
      </c>
      <c r="J6214" t="s">
        <v>17672</v>
      </c>
      <c r="K6214" t="s">
        <v>37</v>
      </c>
    </row>
    <row r="6215" spans="1:11" x14ac:dyDescent="0.35">
      <c r="A6215">
        <v>6214</v>
      </c>
      <c r="B6215" t="s">
        <v>17673</v>
      </c>
      <c r="C6215">
        <v>24</v>
      </c>
      <c r="D6215" t="s">
        <v>17674</v>
      </c>
      <c r="E6215" t="s">
        <v>177</v>
      </c>
      <c r="F6215" t="s">
        <v>201</v>
      </c>
      <c r="G6215" t="s">
        <v>52</v>
      </c>
      <c r="H6215" t="s">
        <v>13</v>
      </c>
      <c r="I6215" t="s">
        <v>170</v>
      </c>
      <c r="J6215" t="s">
        <v>17675</v>
      </c>
      <c r="K6215" t="s">
        <v>28</v>
      </c>
    </row>
    <row r="6216" spans="1:11" x14ac:dyDescent="0.35">
      <c r="A6216">
        <v>6215</v>
      </c>
      <c r="B6216" t="s">
        <v>17676</v>
      </c>
      <c r="C6216">
        <v>26</v>
      </c>
      <c r="D6216" t="s">
        <v>17677</v>
      </c>
      <c r="E6216" t="s">
        <v>149</v>
      </c>
      <c r="F6216" t="s">
        <v>23</v>
      </c>
      <c r="G6216" t="s">
        <v>24</v>
      </c>
      <c r="H6216" t="s">
        <v>25</v>
      </c>
      <c r="I6216" t="s">
        <v>116</v>
      </c>
      <c r="J6216" t="s">
        <v>17678</v>
      </c>
      <c r="K6216" t="s">
        <v>37</v>
      </c>
    </row>
    <row r="6217" spans="1:11" x14ac:dyDescent="0.35">
      <c r="A6217">
        <v>6216</v>
      </c>
      <c r="B6217" t="s">
        <v>17679</v>
      </c>
      <c r="C6217">
        <v>29</v>
      </c>
      <c r="D6217" t="s">
        <v>17680</v>
      </c>
      <c r="E6217" t="s">
        <v>16</v>
      </c>
      <c r="F6217" t="s">
        <v>101</v>
      </c>
      <c r="G6217" t="s">
        <v>15</v>
      </c>
      <c r="H6217" t="s">
        <v>16</v>
      </c>
      <c r="I6217" t="s">
        <v>17</v>
      </c>
      <c r="J6217" t="s">
        <v>17681</v>
      </c>
      <c r="K6217" t="s">
        <v>76</v>
      </c>
    </row>
    <row r="6218" spans="1:11" x14ac:dyDescent="0.35">
      <c r="A6218">
        <v>6217</v>
      </c>
      <c r="B6218" t="s">
        <v>17682</v>
      </c>
      <c r="C6218">
        <v>29</v>
      </c>
      <c r="D6218" t="s">
        <v>17683</v>
      </c>
      <c r="E6218" t="s">
        <v>40</v>
      </c>
      <c r="F6218" t="s">
        <v>14</v>
      </c>
      <c r="G6218" t="s">
        <v>87</v>
      </c>
      <c r="H6218" t="s">
        <v>79</v>
      </c>
      <c r="I6218" t="s">
        <v>63</v>
      </c>
      <c r="J6218" t="s">
        <v>17684</v>
      </c>
      <c r="K6218" t="s">
        <v>76</v>
      </c>
    </row>
    <row r="6219" spans="1:11" x14ac:dyDescent="0.35">
      <c r="A6219">
        <v>6218</v>
      </c>
      <c r="B6219" t="s">
        <v>17685</v>
      </c>
      <c r="C6219">
        <v>28</v>
      </c>
      <c r="D6219" t="s">
        <v>17686</v>
      </c>
      <c r="E6219" t="s">
        <v>201</v>
      </c>
      <c r="F6219" t="s">
        <v>42</v>
      </c>
      <c r="G6219" t="s">
        <v>47</v>
      </c>
      <c r="H6219" t="s">
        <v>31</v>
      </c>
      <c r="I6219" t="s">
        <v>48</v>
      </c>
      <c r="J6219" t="s">
        <v>17687</v>
      </c>
      <c r="K6219" t="s">
        <v>76</v>
      </c>
    </row>
    <row r="6220" spans="1:11" x14ac:dyDescent="0.35">
      <c r="A6220">
        <v>6219</v>
      </c>
      <c r="B6220" t="s">
        <v>2195</v>
      </c>
      <c r="C6220">
        <v>22</v>
      </c>
      <c r="D6220" t="s">
        <v>17688</v>
      </c>
      <c r="E6220" t="s">
        <v>201</v>
      </c>
      <c r="F6220" t="s">
        <v>177</v>
      </c>
      <c r="G6220" t="s">
        <v>24</v>
      </c>
      <c r="H6220" t="s">
        <v>25</v>
      </c>
      <c r="I6220" t="s">
        <v>68</v>
      </c>
      <c r="J6220" t="s">
        <v>17689</v>
      </c>
      <c r="K6220" t="s">
        <v>76</v>
      </c>
    </row>
    <row r="6221" spans="1:11" x14ac:dyDescent="0.35">
      <c r="A6221">
        <v>6220</v>
      </c>
      <c r="B6221" t="s">
        <v>17690</v>
      </c>
      <c r="C6221">
        <v>22</v>
      </c>
      <c r="D6221" t="s">
        <v>17691</v>
      </c>
      <c r="E6221" t="s">
        <v>14</v>
      </c>
      <c r="F6221" t="s">
        <v>101</v>
      </c>
      <c r="G6221" t="s">
        <v>33</v>
      </c>
      <c r="H6221" t="s">
        <v>34</v>
      </c>
      <c r="I6221" t="s">
        <v>91</v>
      </c>
      <c r="J6221" t="s">
        <v>17692</v>
      </c>
      <c r="K6221" t="s">
        <v>28</v>
      </c>
    </row>
    <row r="6222" spans="1:11" x14ac:dyDescent="0.35">
      <c r="A6222">
        <v>6221</v>
      </c>
      <c r="B6222" t="s">
        <v>17693</v>
      </c>
      <c r="C6222">
        <v>26</v>
      </c>
      <c r="D6222" t="s">
        <v>17694</v>
      </c>
      <c r="E6222" t="s">
        <v>32</v>
      </c>
      <c r="F6222" t="s">
        <v>42</v>
      </c>
      <c r="G6222" t="s">
        <v>87</v>
      </c>
      <c r="H6222" t="s">
        <v>79</v>
      </c>
      <c r="I6222" t="s">
        <v>58</v>
      </c>
      <c r="J6222" t="s">
        <v>17695</v>
      </c>
      <c r="K6222" t="s">
        <v>76</v>
      </c>
    </row>
    <row r="6223" spans="1:11" x14ac:dyDescent="0.35">
      <c r="A6223">
        <v>6222</v>
      </c>
      <c r="B6223" t="s">
        <v>17696</v>
      </c>
      <c r="C6223">
        <v>20</v>
      </c>
      <c r="D6223" t="s">
        <v>17697</v>
      </c>
      <c r="E6223" t="s">
        <v>177</v>
      </c>
      <c r="F6223" t="s">
        <v>40</v>
      </c>
      <c r="G6223" t="s">
        <v>52</v>
      </c>
      <c r="H6223" t="s">
        <v>13</v>
      </c>
      <c r="I6223" t="s">
        <v>35</v>
      </c>
      <c r="J6223" t="s">
        <v>17698</v>
      </c>
      <c r="K6223" t="s">
        <v>44</v>
      </c>
    </row>
    <row r="6224" spans="1:11" x14ac:dyDescent="0.35">
      <c r="A6224">
        <v>6223</v>
      </c>
      <c r="B6224" t="s">
        <v>17699</v>
      </c>
      <c r="C6224">
        <v>27</v>
      </c>
      <c r="D6224" t="s">
        <v>17700</v>
      </c>
      <c r="E6224" t="s">
        <v>201</v>
      </c>
      <c r="F6224" t="s">
        <v>42</v>
      </c>
      <c r="G6224" t="s">
        <v>52</v>
      </c>
      <c r="H6224" t="s">
        <v>13</v>
      </c>
      <c r="I6224" t="s">
        <v>68</v>
      </c>
      <c r="J6224" t="s">
        <v>17701</v>
      </c>
      <c r="K6224" t="s">
        <v>37</v>
      </c>
    </row>
    <row r="6225" spans="1:11" x14ac:dyDescent="0.35">
      <c r="A6225">
        <v>6224</v>
      </c>
      <c r="B6225" t="s">
        <v>17702</v>
      </c>
      <c r="C6225">
        <v>26</v>
      </c>
      <c r="D6225" t="s">
        <v>17703</v>
      </c>
      <c r="E6225" t="s">
        <v>22</v>
      </c>
      <c r="F6225" t="s">
        <v>149</v>
      </c>
      <c r="G6225" t="s">
        <v>24</v>
      </c>
      <c r="H6225" t="s">
        <v>25</v>
      </c>
      <c r="I6225" t="s">
        <v>63</v>
      </c>
      <c r="J6225" t="s">
        <v>17704</v>
      </c>
      <c r="K6225" t="s">
        <v>28</v>
      </c>
    </row>
    <row r="6226" spans="1:11" x14ac:dyDescent="0.35">
      <c r="A6226">
        <v>6225</v>
      </c>
      <c r="B6226" t="s">
        <v>17705</v>
      </c>
      <c r="C6226">
        <v>30</v>
      </c>
      <c r="D6226" t="s">
        <v>17706</v>
      </c>
      <c r="E6226" t="s">
        <v>133</v>
      </c>
      <c r="F6226" t="s">
        <v>13</v>
      </c>
      <c r="G6226" t="s">
        <v>41</v>
      </c>
      <c r="H6226" t="s">
        <v>42</v>
      </c>
      <c r="I6226" t="s">
        <v>116</v>
      </c>
      <c r="J6226" t="s">
        <v>17707</v>
      </c>
      <c r="K6226" t="s">
        <v>44</v>
      </c>
    </row>
    <row r="6227" spans="1:11" x14ac:dyDescent="0.35">
      <c r="A6227">
        <v>6226</v>
      </c>
      <c r="B6227" t="s">
        <v>17708</v>
      </c>
      <c r="C6227">
        <v>22</v>
      </c>
      <c r="D6227" t="s">
        <v>17709</v>
      </c>
      <c r="E6227" t="s">
        <v>22</v>
      </c>
      <c r="F6227" t="s">
        <v>79</v>
      </c>
      <c r="G6227" t="s">
        <v>24</v>
      </c>
      <c r="H6227" t="s">
        <v>25</v>
      </c>
      <c r="I6227" t="s">
        <v>102</v>
      </c>
      <c r="J6227" t="s">
        <v>17710</v>
      </c>
      <c r="K6227" t="s">
        <v>19</v>
      </c>
    </row>
    <row r="6228" spans="1:11" x14ac:dyDescent="0.35">
      <c r="A6228">
        <v>6227</v>
      </c>
      <c r="B6228" t="s">
        <v>11734</v>
      </c>
      <c r="C6228">
        <v>26</v>
      </c>
      <c r="D6228" t="s">
        <v>17711</v>
      </c>
      <c r="E6228" t="s">
        <v>149</v>
      </c>
      <c r="F6228" t="s">
        <v>14</v>
      </c>
      <c r="G6228" t="s">
        <v>24</v>
      </c>
      <c r="H6228" t="s">
        <v>25</v>
      </c>
      <c r="I6228" t="s">
        <v>68</v>
      </c>
      <c r="J6228" t="s">
        <v>17712</v>
      </c>
      <c r="K6228" t="s">
        <v>44</v>
      </c>
    </row>
    <row r="6229" spans="1:11" x14ac:dyDescent="0.35">
      <c r="A6229">
        <v>6228</v>
      </c>
      <c r="B6229" t="s">
        <v>17713</v>
      </c>
      <c r="C6229">
        <v>30</v>
      </c>
      <c r="D6229" t="s">
        <v>17714</v>
      </c>
      <c r="E6229" t="s">
        <v>149</v>
      </c>
      <c r="F6229" t="s">
        <v>133</v>
      </c>
      <c r="G6229" t="s">
        <v>87</v>
      </c>
      <c r="H6229" t="s">
        <v>79</v>
      </c>
      <c r="I6229" t="s">
        <v>170</v>
      </c>
      <c r="J6229" t="s">
        <v>17715</v>
      </c>
      <c r="K6229" t="s">
        <v>28</v>
      </c>
    </row>
    <row r="6230" spans="1:11" x14ac:dyDescent="0.35">
      <c r="A6230">
        <v>6229</v>
      </c>
      <c r="B6230" t="s">
        <v>17716</v>
      </c>
      <c r="C6230">
        <v>24</v>
      </c>
      <c r="D6230" t="s">
        <v>17717</v>
      </c>
      <c r="E6230" t="s">
        <v>169</v>
      </c>
      <c r="F6230" t="s">
        <v>57</v>
      </c>
      <c r="G6230" t="s">
        <v>33</v>
      </c>
      <c r="H6230" t="s">
        <v>34</v>
      </c>
      <c r="I6230" t="s">
        <v>17</v>
      </c>
      <c r="J6230" t="s">
        <v>17718</v>
      </c>
      <c r="K6230" t="s">
        <v>76</v>
      </c>
    </row>
    <row r="6231" spans="1:11" x14ac:dyDescent="0.35">
      <c r="A6231">
        <v>6230</v>
      </c>
      <c r="B6231" t="s">
        <v>17719</v>
      </c>
      <c r="C6231">
        <v>24</v>
      </c>
      <c r="D6231" t="s">
        <v>17720</v>
      </c>
      <c r="E6231" t="s">
        <v>67</v>
      </c>
      <c r="F6231" t="s">
        <v>133</v>
      </c>
      <c r="G6231" t="s">
        <v>47</v>
      </c>
      <c r="H6231" t="s">
        <v>31</v>
      </c>
      <c r="I6231" t="s">
        <v>48</v>
      </c>
      <c r="J6231" t="s">
        <v>17721</v>
      </c>
      <c r="K6231" t="s">
        <v>76</v>
      </c>
    </row>
    <row r="6232" spans="1:11" x14ac:dyDescent="0.35">
      <c r="A6232">
        <v>6231</v>
      </c>
      <c r="B6232" t="s">
        <v>17722</v>
      </c>
      <c r="C6232">
        <v>20</v>
      </c>
      <c r="D6232" t="s">
        <v>17723</v>
      </c>
      <c r="E6232" t="s">
        <v>67</v>
      </c>
      <c r="F6232" t="s">
        <v>101</v>
      </c>
      <c r="G6232" t="s">
        <v>62</v>
      </c>
      <c r="H6232" t="s">
        <v>23</v>
      </c>
      <c r="I6232" t="s">
        <v>153</v>
      </c>
      <c r="J6232" t="s">
        <v>17724</v>
      </c>
      <c r="K6232" t="s">
        <v>37</v>
      </c>
    </row>
    <row r="6233" spans="1:11" x14ac:dyDescent="0.35">
      <c r="A6233">
        <v>6232</v>
      </c>
      <c r="B6233" t="s">
        <v>17725</v>
      </c>
      <c r="C6233">
        <v>29</v>
      </c>
      <c r="D6233" t="s">
        <v>17726</v>
      </c>
      <c r="E6233" t="s">
        <v>201</v>
      </c>
      <c r="F6233" t="s">
        <v>14</v>
      </c>
      <c r="G6233" t="s">
        <v>120</v>
      </c>
      <c r="H6233" t="s">
        <v>57</v>
      </c>
      <c r="I6233" t="s">
        <v>26</v>
      </c>
      <c r="J6233">
        <v>7054652193</v>
      </c>
      <c r="K6233" t="s">
        <v>28</v>
      </c>
    </row>
    <row r="6234" spans="1:11" x14ac:dyDescent="0.35">
      <c r="A6234">
        <v>6233</v>
      </c>
      <c r="B6234" t="s">
        <v>17727</v>
      </c>
      <c r="C6234">
        <v>25</v>
      </c>
      <c r="D6234" t="s">
        <v>17728</v>
      </c>
      <c r="E6234" t="s">
        <v>133</v>
      </c>
      <c r="F6234" t="s">
        <v>133</v>
      </c>
      <c r="G6234" t="s">
        <v>33</v>
      </c>
      <c r="H6234" t="s">
        <v>34</v>
      </c>
      <c r="I6234" t="s">
        <v>26</v>
      </c>
      <c r="J6234" t="s">
        <v>17729</v>
      </c>
      <c r="K6234" t="s">
        <v>19</v>
      </c>
    </row>
    <row r="6235" spans="1:11" x14ac:dyDescent="0.35">
      <c r="A6235">
        <v>6234</v>
      </c>
      <c r="B6235" t="s">
        <v>17730</v>
      </c>
      <c r="C6235">
        <v>26</v>
      </c>
      <c r="D6235" t="s">
        <v>17731</v>
      </c>
      <c r="E6235" t="s">
        <v>42</v>
      </c>
      <c r="F6235" t="s">
        <v>34</v>
      </c>
      <c r="G6235" t="s">
        <v>52</v>
      </c>
      <c r="H6235" t="s">
        <v>13</v>
      </c>
      <c r="I6235" t="s">
        <v>153</v>
      </c>
      <c r="J6235" t="s">
        <v>17732</v>
      </c>
      <c r="K6235" t="s">
        <v>28</v>
      </c>
    </row>
    <row r="6236" spans="1:11" x14ac:dyDescent="0.35">
      <c r="A6236">
        <v>6235</v>
      </c>
      <c r="B6236" t="s">
        <v>17733</v>
      </c>
      <c r="C6236">
        <v>21</v>
      </c>
      <c r="D6236" t="s">
        <v>17734</v>
      </c>
      <c r="E6236" t="s">
        <v>57</v>
      </c>
      <c r="F6236" t="s">
        <v>67</v>
      </c>
      <c r="G6236" t="s">
        <v>80</v>
      </c>
      <c r="H6236" t="s">
        <v>32</v>
      </c>
      <c r="I6236" t="s">
        <v>63</v>
      </c>
      <c r="J6236" t="s">
        <v>17735</v>
      </c>
      <c r="K6236" t="s">
        <v>76</v>
      </c>
    </row>
    <row r="6237" spans="1:11" x14ac:dyDescent="0.35">
      <c r="A6237">
        <v>6236</v>
      </c>
      <c r="B6237" t="s">
        <v>15559</v>
      </c>
      <c r="C6237">
        <v>28</v>
      </c>
      <c r="D6237" t="s">
        <v>17736</v>
      </c>
      <c r="E6237" t="s">
        <v>133</v>
      </c>
      <c r="F6237" t="s">
        <v>42</v>
      </c>
      <c r="G6237" t="s">
        <v>15</v>
      </c>
      <c r="H6237" t="s">
        <v>16</v>
      </c>
      <c r="I6237" t="s">
        <v>146</v>
      </c>
      <c r="J6237" t="s">
        <v>17737</v>
      </c>
      <c r="K6237" t="s">
        <v>76</v>
      </c>
    </row>
    <row r="6238" spans="1:11" x14ac:dyDescent="0.35">
      <c r="A6238">
        <v>6237</v>
      </c>
      <c r="B6238" t="s">
        <v>17738</v>
      </c>
      <c r="C6238">
        <v>27</v>
      </c>
      <c r="D6238" t="s">
        <v>17739</v>
      </c>
      <c r="E6238" t="s">
        <v>177</v>
      </c>
      <c r="F6238" t="s">
        <v>32</v>
      </c>
      <c r="G6238" t="s">
        <v>47</v>
      </c>
      <c r="H6238" t="s">
        <v>31</v>
      </c>
      <c r="I6238" t="s">
        <v>17</v>
      </c>
      <c r="J6238" t="s">
        <v>17740</v>
      </c>
      <c r="K6238" t="s">
        <v>28</v>
      </c>
    </row>
    <row r="6239" spans="1:11" x14ac:dyDescent="0.35">
      <c r="A6239">
        <v>6238</v>
      </c>
      <c r="B6239" t="s">
        <v>17741</v>
      </c>
      <c r="C6239">
        <v>24</v>
      </c>
      <c r="D6239" t="s">
        <v>17742</v>
      </c>
      <c r="E6239" t="s">
        <v>42</v>
      </c>
      <c r="F6239" t="s">
        <v>177</v>
      </c>
      <c r="G6239" t="s">
        <v>120</v>
      </c>
      <c r="H6239" t="s">
        <v>57</v>
      </c>
      <c r="I6239" t="s">
        <v>53</v>
      </c>
      <c r="J6239" t="s">
        <v>17743</v>
      </c>
      <c r="K6239" t="s">
        <v>44</v>
      </c>
    </row>
    <row r="6240" spans="1:11" x14ac:dyDescent="0.35">
      <c r="A6240">
        <v>6239</v>
      </c>
      <c r="B6240" t="s">
        <v>17744</v>
      </c>
      <c r="C6240">
        <v>29</v>
      </c>
      <c r="D6240" t="s">
        <v>17745</v>
      </c>
      <c r="E6240" t="s">
        <v>13</v>
      </c>
      <c r="F6240" t="s">
        <v>133</v>
      </c>
      <c r="G6240" t="s">
        <v>24</v>
      </c>
      <c r="H6240" t="s">
        <v>25</v>
      </c>
      <c r="I6240" t="s">
        <v>58</v>
      </c>
      <c r="J6240" t="s">
        <v>17746</v>
      </c>
      <c r="K6240" t="s">
        <v>76</v>
      </c>
    </row>
    <row r="6241" spans="1:11" x14ac:dyDescent="0.35">
      <c r="A6241">
        <v>6240</v>
      </c>
      <c r="B6241" t="s">
        <v>17747</v>
      </c>
      <c r="C6241">
        <v>23</v>
      </c>
      <c r="D6241" t="s">
        <v>17748</v>
      </c>
      <c r="E6241" t="s">
        <v>16</v>
      </c>
      <c r="F6241" t="s">
        <v>14</v>
      </c>
      <c r="G6241" t="s">
        <v>33</v>
      </c>
      <c r="H6241" t="s">
        <v>34</v>
      </c>
      <c r="I6241" t="s">
        <v>102</v>
      </c>
      <c r="J6241" t="s">
        <v>17749</v>
      </c>
      <c r="K6241" t="s">
        <v>28</v>
      </c>
    </row>
    <row r="6242" spans="1:11" x14ac:dyDescent="0.35">
      <c r="A6242">
        <v>6241</v>
      </c>
      <c r="B6242" t="s">
        <v>4060</v>
      </c>
      <c r="C6242">
        <v>23</v>
      </c>
      <c r="D6242" t="s">
        <v>17750</v>
      </c>
      <c r="E6242" t="s">
        <v>13</v>
      </c>
      <c r="F6242" t="s">
        <v>133</v>
      </c>
      <c r="G6242" t="s">
        <v>33</v>
      </c>
      <c r="H6242" t="s">
        <v>34</v>
      </c>
      <c r="I6242" t="s">
        <v>116</v>
      </c>
      <c r="J6242" t="s">
        <v>17751</v>
      </c>
      <c r="K6242" t="s">
        <v>37</v>
      </c>
    </row>
    <row r="6243" spans="1:11" x14ac:dyDescent="0.35">
      <c r="A6243">
        <v>6242</v>
      </c>
      <c r="B6243" t="s">
        <v>17752</v>
      </c>
      <c r="C6243">
        <v>22</v>
      </c>
      <c r="D6243" t="s">
        <v>17753</v>
      </c>
      <c r="E6243" t="s">
        <v>23</v>
      </c>
      <c r="F6243" t="s">
        <v>34</v>
      </c>
      <c r="G6243" t="s">
        <v>120</v>
      </c>
      <c r="H6243" t="s">
        <v>57</v>
      </c>
      <c r="I6243" t="s">
        <v>17</v>
      </c>
      <c r="J6243" t="s">
        <v>17754</v>
      </c>
      <c r="K6243" t="s">
        <v>76</v>
      </c>
    </row>
    <row r="6244" spans="1:11" x14ac:dyDescent="0.35">
      <c r="A6244">
        <v>6243</v>
      </c>
      <c r="B6244" t="s">
        <v>17755</v>
      </c>
      <c r="C6244">
        <v>23</v>
      </c>
      <c r="D6244" t="s">
        <v>17756</v>
      </c>
      <c r="E6244" t="s">
        <v>34</v>
      </c>
      <c r="F6244" t="s">
        <v>16</v>
      </c>
      <c r="G6244" t="s">
        <v>120</v>
      </c>
      <c r="H6244" t="s">
        <v>57</v>
      </c>
      <c r="I6244" t="s">
        <v>91</v>
      </c>
      <c r="J6244" t="s">
        <v>17757</v>
      </c>
      <c r="K6244" t="s">
        <v>37</v>
      </c>
    </row>
    <row r="6245" spans="1:11" x14ac:dyDescent="0.35">
      <c r="A6245">
        <v>6244</v>
      </c>
      <c r="B6245" t="s">
        <v>17758</v>
      </c>
      <c r="C6245">
        <v>26</v>
      </c>
      <c r="D6245" t="s">
        <v>17759</v>
      </c>
      <c r="E6245" t="s">
        <v>101</v>
      </c>
      <c r="F6245" t="s">
        <v>23</v>
      </c>
      <c r="G6245" t="s">
        <v>41</v>
      </c>
      <c r="H6245" t="s">
        <v>42</v>
      </c>
      <c r="I6245" t="s">
        <v>91</v>
      </c>
      <c r="J6245" t="s">
        <v>17760</v>
      </c>
      <c r="K6245" t="s">
        <v>76</v>
      </c>
    </row>
    <row r="6246" spans="1:11" x14ac:dyDescent="0.35">
      <c r="A6246">
        <v>6245</v>
      </c>
      <c r="B6246" t="s">
        <v>17761</v>
      </c>
      <c r="C6246">
        <v>24</v>
      </c>
      <c r="D6246" t="s">
        <v>17762</v>
      </c>
      <c r="E6246" t="s">
        <v>177</v>
      </c>
      <c r="F6246" t="s">
        <v>34</v>
      </c>
      <c r="G6246" t="s">
        <v>52</v>
      </c>
      <c r="H6246" t="s">
        <v>13</v>
      </c>
      <c r="I6246" t="s">
        <v>17</v>
      </c>
      <c r="J6246" t="s">
        <v>17763</v>
      </c>
      <c r="K6246" t="s">
        <v>19</v>
      </c>
    </row>
    <row r="6247" spans="1:11" x14ac:dyDescent="0.35">
      <c r="A6247">
        <v>6246</v>
      </c>
      <c r="B6247" t="s">
        <v>17764</v>
      </c>
      <c r="C6247">
        <v>20</v>
      </c>
      <c r="D6247" t="s">
        <v>17765</v>
      </c>
      <c r="E6247" t="s">
        <v>32</v>
      </c>
      <c r="F6247" t="s">
        <v>177</v>
      </c>
      <c r="G6247" t="s">
        <v>24</v>
      </c>
      <c r="H6247" t="s">
        <v>25</v>
      </c>
      <c r="I6247" t="s">
        <v>146</v>
      </c>
      <c r="J6247" t="s">
        <v>17766</v>
      </c>
      <c r="K6247" t="s">
        <v>28</v>
      </c>
    </row>
    <row r="6248" spans="1:11" x14ac:dyDescent="0.35">
      <c r="A6248">
        <v>6247</v>
      </c>
      <c r="B6248" t="s">
        <v>13163</v>
      </c>
      <c r="C6248">
        <v>28</v>
      </c>
      <c r="D6248" t="s">
        <v>17767</v>
      </c>
      <c r="E6248" t="s">
        <v>133</v>
      </c>
      <c r="F6248" t="s">
        <v>16</v>
      </c>
      <c r="G6248" t="s">
        <v>15</v>
      </c>
      <c r="H6248" t="s">
        <v>16</v>
      </c>
      <c r="I6248" t="s">
        <v>91</v>
      </c>
      <c r="J6248" t="s">
        <v>17768</v>
      </c>
      <c r="K6248" t="s">
        <v>76</v>
      </c>
    </row>
    <row r="6249" spans="1:11" x14ac:dyDescent="0.35">
      <c r="A6249">
        <v>6248</v>
      </c>
      <c r="B6249" t="s">
        <v>17769</v>
      </c>
      <c r="C6249">
        <v>29</v>
      </c>
      <c r="D6249" t="s">
        <v>17770</v>
      </c>
      <c r="E6249" t="s">
        <v>14</v>
      </c>
      <c r="F6249" t="s">
        <v>169</v>
      </c>
      <c r="G6249" t="s">
        <v>62</v>
      </c>
      <c r="H6249" t="s">
        <v>23</v>
      </c>
      <c r="I6249" t="s">
        <v>153</v>
      </c>
      <c r="J6249" t="s">
        <v>17771</v>
      </c>
      <c r="K6249" t="s">
        <v>28</v>
      </c>
    </row>
    <row r="6250" spans="1:11" x14ac:dyDescent="0.35">
      <c r="A6250">
        <v>6249</v>
      </c>
      <c r="B6250" t="s">
        <v>17772</v>
      </c>
      <c r="C6250">
        <v>24</v>
      </c>
      <c r="D6250" t="s">
        <v>17773</v>
      </c>
      <c r="E6250" t="s">
        <v>42</v>
      </c>
      <c r="F6250" t="s">
        <v>23</v>
      </c>
      <c r="G6250" t="s">
        <v>24</v>
      </c>
      <c r="H6250" t="s">
        <v>25</v>
      </c>
      <c r="I6250" t="s">
        <v>53</v>
      </c>
      <c r="J6250" t="s">
        <v>17774</v>
      </c>
      <c r="K6250" t="s">
        <v>76</v>
      </c>
    </row>
    <row r="6251" spans="1:11" x14ac:dyDescent="0.35">
      <c r="A6251">
        <v>6250</v>
      </c>
      <c r="B6251" t="s">
        <v>17775</v>
      </c>
      <c r="C6251">
        <v>23</v>
      </c>
      <c r="D6251" t="s">
        <v>17776</v>
      </c>
      <c r="E6251" t="s">
        <v>14</v>
      </c>
      <c r="F6251" t="s">
        <v>201</v>
      </c>
      <c r="G6251" t="s">
        <v>87</v>
      </c>
      <c r="H6251" t="s">
        <v>79</v>
      </c>
      <c r="I6251" t="s">
        <v>58</v>
      </c>
      <c r="J6251">
        <v>4614244629</v>
      </c>
      <c r="K6251" t="s">
        <v>44</v>
      </c>
    </row>
    <row r="6252" spans="1:11" x14ac:dyDescent="0.35">
      <c r="A6252">
        <v>6251</v>
      </c>
      <c r="B6252" t="s">
        <v>17777</v>
      </c>
      <c r="C6252">
        <v>21</v>
      </c>
      <c r="D6252" t="s">
        <v>17778</v>
      </c>
      <c r="E6252" t="s">
        <v>31</v>
      </c>
      <c r="F6252" t="s">
        <v>149</v>
      </c>
      <c r="G6252" t="s">
        <v>15</v>
      </c>
      <c r="H6252" t="s">
        <v>16</v>
      </c>
      <c r="I6252" t="s">
        <v>26</v>
      </c>
      <c r="J6252" t="s">
        <v>17779</v>
      </c>
      <c r="K6252" t="s">
        <v>76</v>
      </c>
    </row>
    <row r="6253" spans="1:11" x14ac:dyDescent="0.35">
      <c r="A6253">
        <v>6252</v>
      </c>
      <c r="B6253" t="s">
        <v>17780</v>
      </c>
      <c r="C6253">
        <v>20</v>
      </c>
      <c r="D6253" t="s">
        <v>17781</v>
      </c>
      <c r="E6253" t="s">
        <v>169</v>
      </c>
      <c r="F6253" t="s">
        <v>169</v>
      </c>
      <c r="G6253" t="s">
        <v>62</v>
      </c>
      <c r="H6253" t="s">
        <v>23</v>
      </c>
      <c r="I6253" t="s">
        <v>146</v>
      </c>
      <c r="J6253" t="s">
        <v>17782</v>
      </c>
      <c r="K6253" t="s">
        <v>76</v>
      </c>
    </row>
    <row r="6254" spans="1:11" x14ac:dyDescent="0.35">
      <c r="A6254">
        <v>6253</v>
      </c>
      <c r="B6254" t="s">
        <v>17783</v>
      </c>
      <c r="C6254">
        <v>29</v>
      </c>
      <c r="D6254" t="s">
        <v>17784</v>
      </c>
      <c r="E6254" t="s">
        <v>201</v>
      </c>
      <c r="F6254" t="s">
        <v>201</v>
      </c>
      <c r="G6254" t="s">
        <v>62</v>
      </c>
      <c r="H6254" t="s">
        <v>23</v>
      </c>
      <c r="I6254" t="s">
        <v>146</v>
      </c>
      <c r="J6254" t="s">
        <v>17785</v>
      </c>
      <c r="K6254" t="s">
        <v>19</v>
      </c>
    </row>
    <row r="6255" spans="1:11" x14ac:dyDescent="0.35">
      <c r="A6255">
        <v>6254</v>
      </c>
      <c r="B6255" t="s">
        <v>17786</v>
      </c>
      <c r="C6255">
        <v>30</v>
      </c>
      <c r="D6255" t="s">
        <v>17787</v>
      </c>
      <c r="E6255" t="s">
        <v>31</v>
      </c>
      <c r="F6255" t="s">
        <v>32</v>
      </c>
      <c r="G6255" t="s">
        <v>47</v>
      </c>
      <c r="H6255" t="s">
        <v>31</v>
      </c>
      <c r="I6255" t="s">
        <v>146</v>
      </c>
      <c r="J6255" t="s">
        <v>17788</v>
      </c>
      <c r="K6255" t="s">
        <v>44</v>
      </c>
    </row>
    <row r="6256" spans="1:11" x14ac:dyDescent="0.35">
      <c r="A6256">
        <v>6255</v>
      </c>
      <c r="B6256" t="s">
        <v>17789</v>
      </c>
      <c r="C6256">
        <v>29</v>
      </c>
      <c r="D6256" t="s">
        <v>17790</v>
      </c>
      <c r="E6256" t="s">
        <v>169</v>
      </c>
      <c r="F6256" t="s">
        <v>169</v>
      </c>
      <c r="G6256" t="s">
        <v>87</v>
      </c>
      <c r="H6256" t="s">
        <v>79</v>
      </c>
      <c r="I6256" t="s">
        <v>91</v>
      </c>
      <c r="J6256">
        <v>2328161406</v>
      </c>
      <c r="K6256" t="s">
        <v>28</v>
      </c>
    </row>
    <row r="6257" spans="1:11" x14ac:dyDescent="0.35">
      <c r="A6257">
        <v>6256</v>
      </c>
      <c r="B6257" t="s">
        <v>13450</v>
      </c>
      <c r="C6257">
        <v>30</v>
      </c>
      <c r="D6257" t="s">
        <v>17791</v>
      </c>
      <c r="E6257" t="s">
        <v>57</v>
      </c>
      <c r="F6257" t="s">
        <v>34</v>
      </c>
      <c r="G6257" t="s">
        <v>41</v>
      </c>
      <c r="H6257" t="s">
        <v>42</v>
      </c>
      <c r="I6257" t="s">
        <v>17</v>
      </c>
      <c r="J6257" t="s">
        <v>17792</v>
      </c>
      <c r="K6257" t="s">
        <v>76</v>
      </c>
    </row>
    <row r="6258" spans="1:11" x14ac:dyDescent="0.35">
      <c r="A6258">
        <v>6257</v>
      </c>
      <c r="B6258" t="s">
        <v>17793</v>
      </c>
      <c r="C6258">
        <v>25</v>
      </c>
      <c r="D6258" t="s">
        <v>17794</v>
      </c>
      <c r="E6258" t="s">
        <v>169</v>
      </c>
      <c r="F6258" t="s">
        <v>34</v>
      </c>
      <c r="G6258" t="s">
        <v>120</v>
      </c>
      <c r="H6258" t="s">
        <v>57</v>
      </c>
      <c r="I6258" t="s">
        <v>68</v>
      </c>
      <c r="J6258" t="s">
        <v>17795</v>
      </c>
      <c r="K6258" t="s">
        <v>76</v>
      </c>
    </row>
    <row r="6259" spans="1:11" x14ac:dyDescent="0.35">
      <c r="A6259">
        <v>6258</v>
      </c>
      <c r="B6259" t="s">
        <v>17796</v>
      </c>
      <c r="C6259">
        <v>20</v>
      </c>
      <c r="D6259" t="s">
        <v>17797</v>
      </c>
      <c r="E6259" t="s">
        <v>32</v>
      </c>
      <c r="F6259" t="s">
        <v>42</v>
      </c>
      <c r="G6259" t="s">
        <v>52</v>
      </c>
      <c r="H6259" t="s">
        <v>13</v>
      </c>
      <c r="I6259" t="s">
        <v>153</v>
      </c>
      <c r="J6259" t="s">
        <v>17798</v>
      </c>
      <c r="K6259" t="s">
        <v>76</v>
      </c>
    </row>
    <row r="6260" spans="1:11" x14ac:dyDescent="0.35">
      <c r="A6260">
        <v>6259</v>
      </c>
      <c r="B6260" t="s">
        <v>17799</v>
      </c>
      <c r="C6260">
        <v>20</v>
      </c>
      <c r="D6260" t="s">
        <v>17800</v>
      </c>
      <c r="E6260" t="s">
        <v>25</v>
      </c>
      <c r="F6260" t="s">
        <v>13</v>
      </c>
      <c r="G6260" t="s">
        <v>33</v>
      </c>
      <c r="H6260" t="s">
        <v>34</v>
      </c>
      <c r="I6260" t="s">
        <v>63</v>
      </c>
      <c r="J6260" t="s">
        <v>17801</v>
      </c>
      <c r="K6260" t="s">
        <v>76</v>
      </c>
    </row>
    <row r="6261" spans="1:11" x14ac:dyDescent="0.35">
      <c r="A6261">
        <v>6260</v>
      </c>
      <c r="B6261" t="s">
        <v>17802</v>
      </c>
      <c r="C6261">
        <v>24</v>
      </c>
      <c r="D6261" t="s">
        <v>17803</v>
      </c>
      <c r="E6261" t="s">
        <v>14</v>
      </c>
      <c r="F6261" t="s">
        <v>22</v>
      </c>
      <c r="G6261" t="s">
        <v>24</v>
      </c>
      <c r="H6261" t="s">
        <v>25</v>
      </c>
      <c r="I6261" t="s">
        <v>88</v>
      </c>
      <c r="J6261" t="s">
        <v>17804</v>
      </c>
      <c r="K6261" t="s">
        <v>44</v>
      </c>
    </row>
    <row r="6262" spans="1:11" x14ac:dyDescent="0.35">
      <c r="A6262">
        <v>6261</v>
      </c>
      <c r="B6262" t="s">
        <v>17805</v>
      </c>
      <c r="C6262">
        <v>28</v>
      </c>
      <c r="D6262" t="s">
        <v>17806</v>
      </c>
      <c r="E6262" t="s">
        <v>40</v>
      </c>
      <c r="F6262" t="s">
        <v>79</v>
      </c>
      <c r="G6262" t="s">
        <v>33</v>
      </c>
      <c r="H6262" t="s">
        <v>34</v>
      </c>
      <c r="I6262" t="s">
        <v>116</v>
      </c>
      <c r="J6262" t="s">
        <v>17807</v>
      </c>
      <c r="K6262" t="s">
        <v>76</v>
      </c>
    </row>
    <row r="6263" spans="1:11" x14ac:dyDescent="0.35">
      <c r="A6263">
        <v>6262</v>
      </c>
      <c r="B6263" t="s">
        <v>17808</v>
      </c>
      <c r="C6263">
        <v>30</v>
      </c>
      <c r="D6263" t="s">
        <v>17809</v>
      </c>
      <c r="E6263" t="s">
        <v>14</v>
      </c>
      <c r="F6263" t="s">
        <v>22</v>
      </c>
      <c r="G6263" t="s">
        <v>24</v>
      </c>
      <c r="H6263" t="s">
        <v>25</v>
      </c>
      <c r="I6263" t="s">
        <v>146</v>
      </c>
      <c r="J6263" t="s">
        <v>17810</v>
      </c>
      <c r="K6263" t="s">
        <v>76</v>
      </c>
    </row>
    <row r="6264" spans="1:11" x14ac:dyDescent="0.35">
      <c r="A6264">
        <v>6263</v>
      </c>
      <c r="B6264" t="s">
        <v>17811</v>
      </c>
      <c r="C6264">
        <v>29</v>
      </c>
      <c r="D6264" t="s">
        <v>17812</v>
      </c>
      <c r="E6264" t="s">
        <v>67</v>
      </c>
      <c r="F6264" t="s">
        <v>16</v>
      </c>
      <c r="G6264" t="s">
        <v>24</v>
      </c>
      <c r="H6264" t="s">
        <v>25</v>
      </c>
      <c r="I6264" t="s">
        <v>17</v>
      </c>
      <c r="J6264" t="s">
        <v>17813</v>
      </c>
      <c r="K6264" t="s">
        <v>37</v>
      </c>
    </row>
    <row r="6265" spans="1:11" x14ac:dyDescent="0.35">
      <c r="A6265">
        <v>6264</v>
      </c>
      <c r="B6265" t="s">
        <v>17814</v>
      </c>
      <c r="C6265">
        <v>24</v>
      </c>
      <c r="D6265" t="s">
        <v>17815</v>
      </c>
      <c r="E6265" t="s">
        <v>79</v>
      </c>
      <c r="F6265" t="s">
        <v>23</v>
      </c>
      <c r="G6265" t="s">
        <v>15</v>
      </c>
      <c r="H6265" t="s">
        <v>16</v>
      </c>
      <c r="I6265" t="s">
        <v>91</v>
      </c>
      <c r="J6265">
        <v>8023297170</v>
      </c>
      <c r="K6265" t="s">
        <v>76</v>
      </c>
    </row>
    <row r="6266" spans="1:11" x14ac:dyDescent="0.35">
      <c r="A6266">
        <v>6265</v>
      </c>
      <c r="B6266" t="s">
        <v>17816</v>
      </c>
      <c r="C6266">
        <v>30</v>
      </c>
      <c r="D6266" t="s">
        <v>17817</v>
      </c>
      <c r="E6266" t="s">
        <v>23</v>
      </c>
      <c r="F6266" t="s">
        <v>34</v>
      </c>
      <c r="G6266" t="s">
        <v>41</v>
      </c>
      <c r="H6266" t="s">
        <v>42</v>
      </c>
      <c r="I6266" t="s">
        <v>91</v>
      </c>
      <c r="J6266" t="s">
        <v>17818</v>
      </c>
      <c r="K6266" t="s">
        <v>28</v>
      </c>
    </row>
    <row r="6267" spans="1:11" x14ac:dyDescent="0.35">
      <c r="A6267">
        <v>6266</v>
      </c>
      <c r="B6267" t="s">
        <v>17819</v>
      </c>
      <c r="C6267">
        <v>29</v>
      </c>
      <c r="D6267" t="s">
        <v>17820</v>
      </c>
      <c r="E6267" t="s">
        <v>31</v>
      </c>
      <c r="F6267" t="s">
        <v>57</v>
      </c>
      <c r="G6267" t="s">
        <v>15</v>
      </c>
      <c r="H6267" t="s">
        <v>16</v>
      </c>
      <c r="I6267" t="s">
        <v>53</v>
      </c>
      <c r="J6267" t="s">
        <v>17821</v>
      </c>
      <c r="K6267" t="s">
        <v>37</v>
      </c>
    </row>
    <row r="6268" spans="1:11" x14ac:dyDescent="0.35">
      <c r="A6268">
        <v>6267</v>
      </c>
      <c r="B6268" t="s">
        <v>17822</v>
      </c>
      <c r="C6268">
        <v>25</v>
      </c>
      <c r="D6268" t="s">
        <v>17823</v>
      </c>
      <c r="E6268" t="s">
        <v>67</v>
      </c>
      <c r="F6268" t="s">
        <v>149</v>
      </c>
      <c r="G6268" t="s">
        <v>41</v>
      </c>
      <c r="H6268" t="s">
        <v>42</v>
      </c>
      <c r="I6268" t="s">
        <v>116</v>
      </c>
      <c r="J6268" t="s">
        <v>17824</v>
      </c>
      <c r="K6268" t="s">
        <v>76</v>
      </c>
    </row>
    <row r="6269" spans="1:11" x14ac:dyDescent="0.35">
      <c r="A6269">
        <v>6268</v>
      </c>
      <c r="B6269" t="s">
        <v>17825</v>
      </c>
      <c r="C6269">
        <v>28</v>
      </c>
      <c r="D6269" t="s">
        <v>17826</v>
      </c>
      <c r="E6269" t="s">
        <v>31</v>
      </c>
      <c r="F6269" t="s">
        <v>201</v>
      </c>
      <c r="G6269" t="s">
        <v>15</v>
      </c>
      <c r="H6269" t="s">
        <v>16</v>
      </c>
      <c r="I6269" t="s">
        <v>63</v>
      </c>
      <c r="J6269" t="s">
        <v>17827</v>
      </c>
      <c r="K6269" t="s">
        <v>37</v>
      </c>
    </row>
    <row r="6270" spans="1:11" x14ac:dyDescent="0.35">
      <c r="A6270">
        <v>6269</v>
      </c>
      <c r="B6270" t="s">
        <v>7802</v>
      </c>
      <c r="C6270">
        <v>24</v>
      </c>
      <c r="D6270" t="s">
        <v>17828</v>
      </c>
      <c r="E6270" t="s">
        <v>177</v>
      </c>
      <c r="F6270" t="s">
        <v>79</v>
      </c>
      <c r="G6270" t="s">
        <v>120</v>
      </c>
      <c r="H6270" t="s">
        <v>57</v>
      </c>
      <c r="I6270" t="s">
        <v>53</v>
      </c>
      <c r="J6270" t="s">
        <v>17829</v>
      </c>
      <c r="K6270" t="s">
        <v>19</v>
      </c>
    </row>
    <row r="6271" spans="1:11" x14ac:dyDescent="0.35">
      <c r="A6271">
        <v>6270</v>
      </c>
      <c r="B6271" t="s">
        <v>10851</v>
      </c>
      <c r="C6271">
        <v>23</v>
      </c>
      <c r="D6271" t="s">
        <v>17830</v>
      </c>
      <c r="E6271" t="s">
        <v>149</v>
      </c>
      <c r="F6271" t="s">
        <v>79</v>
      </c>
      <c r="G6271" t="s">
        <v>80</v>
      </c>
      <c r="H6271" t="s">
        <v>32</v>
      </c>
      <c r="I6271" t="s">
        <v>153</v>
      </c>
      <c r="J6271" t="s">
        <v>17831</v>
      </c>
      <c r="K6271" t="s">
        <v>37</v>
      </c>
    </row>
    <row r="6272" spans="1:11" x14ac:dyDescent="0.35">
      <c r="A6272">
        <v>6271</v>
      </c>
      <c r="B6272" t="s">
        <v>17832</v>
      </c>
      <c r="C6272">
        <v>21</v>
      </c>
      <c r="D6272" t="s">
        <v>17833</v>
      </c>
      <c r="E6272" t="s">
        <v>177</v>
      </c>
      <c r="F6272" t="s">
        <v>31</v>
      </c>
      <c r="G6272" t="s">
        <v>41</v>
      </c>
      <c r="H6272" t="s">
        <v>42</v>
      </c>
      <c r="I6272" t="s">
        <v>170</v>
      </c>
      <c r="J6272" t="s">
        <v>17834</v>
      </c>
      <c r="K6272" t="s">
        <v>76</v>
      </c>
    </row>
    <row r="6273" spans="1:11" x14ac:dyDescent="0.35">
      <c r="A6273">
        <v>6272</v>
      </c>
      <c r="B6273" t="s">
        <v>17835</v>
      </c>
      <c r="C6273">
        <v>30</v>
      </c>
      <c r="D6273" t="s">
        <v>17836</v>
      </c>
      <c r="E6273" t="s">
        <v>16</v>
      </c>
      <c r="F6273" t="s">
        <v>13</v>
      </c>
      <c r="G6273" t="s">
        <v>15</v>
      </c>
      <c r="H6273" t="s">
        <v>16</v>
      </c>
      <c r="I6273" t="s">
        <v>35</v>
      </c>
      <c r="J6273" t="s">
        <v>17837</v>
      </c>
      <c r="K6273" t="s">
        <v>37</v>
      </c>
    </row>
    <row r="6274" spans="1:11" x14ac:dyDescent="0.35">
      <c r="A6274">
        <v>6273</v>
      </c>
      <c r="B6274" t="s">
        <v>17838</v>
      </c>
      <c r="C6274">
        <v>24</v>
      </c>
      <c r="D6274" t="s">
        <v>17839</v>
      </c>
      <c r="E6274" t="s">
        <v>169</v>
      </c>
      <c r="F6274" t="s">
        <v>133</v>
      </c>
      <c r="G6274" t="s">
        <v>120</v>
      </c>
      <c r="H6274" t="s">
        <v>57</v>
      </c>
      <c r="I6274" t="s">
        <v>35</v>
      </c>
      <c r="J6274">
        <v>5458646956</v>
      </c>
      <c r="K6274" t="s">
        <v>37</v>
      </c>
    </row>
    <row r="6275" spans="1:11" x14ac:dyDescent="0.35">
      <c r="A6275">
        <v>6274</v>
      </c>
      <c r="B6275" t="s">
        <v>17840</v>
      </c>
      <c r="C6275">
        <v>24</v>
      </c>
      <c r="D6275" t="s">
        <v>17841</v>
      </c>
      <c r="E6275" t="s">
        <v>101</v>
      </c>
      <c r="F6275" t="s">
        <v>14</v>
      </c>
      <c r="G6275" t="s">
        <v>52</v>
      </c>
      <c r="H6275" t="s">
        <v>13</v>
      </c>
      <c r="I6275" t="s">
        <v>146</v>
      </c>
      <c r="J6275" t="s">
        <v>17842</v>
      </c>
      <c r="K6275" t="s">
        <v>44</v>
      </c>
    </row>
    <row r="6276" spans="1:11" x14ac:dyDescent="0.35">
      <c r="A6276">
        <v>6275</v>
      </c>
      <c r="B6276" t="s">
        <v>17843</v>
      </c>
      <c r="C6276">
        <v>29</v>
      </c>
      <c r="D6276" t="s">
        <v>17844</v>
      </c>
      <c r="E6276" t="s">
        <v>57</v>
      </c>
      <c r="F6276" t="s">
        <v>16</v>
      </c>
      <c r="G6276" t="s">
        <v>47</v>
      </c>
      <c r="H6276" t="s">
        <v>31</v>
      </c>
      <c r="I6276" t="s">
        <v>91</v>
      </c>
      <c r="J6276" t="s">
        <v>17845</v>
      </c>
      <c r="K6276" t="s">
        <v>37</v>
      </c>
    </row>
    <row r="6277" spans="1:11" x14ac:dyDescent="0.35">
      <c r="A6277">
        <v>6276</v>
      </c>
      <c r="B6277" t="s">
        <v>17846</v>
      </c>
      <c r="C6277">
        <v>26</v>
      </c>
      <c r="D6277" t="s">
        <v>17847</v>
      </c>
      <c r="E6277" t="s">
        <v>149</v>
      </c>
      <c r="F6277" t="s">
        <v>42</v>
      </c>
      <c r="G6277" t="s">
        <v>41</v>
      </c>
      <c r="H6277" t="s">
        <v>42</v>
      </c>
      <c r="I6277" t="s">
        <v>63</v>
      </c>
      <c r="J6277" t="s">
        <v>17848</v>
      </c>
      <c r="K6277" t="s">
        <v>19</v>
      </c>
    </row>
    <row r="6278" spans="1:11" x14ac:dyDescent="0.35">
      <c r="A6278">
        <v>6277</v>
      </c>
      <c r="B6278" t="s">
        <v>17849</v>
      </c>
      <c r="C6278">
        <v>30</v>
      </c>
      <c r="D6278" t="s">
        <v>17850</v>
      </c>
      <c r="E6278" t="s">
        <v>25</v>
      </c>
      <c r="F6278" t="s">
        <v>42</v>
      </c>
      <c r="G6278" t="s">
        <v>41</v>
      </c>
      <c r="H6278" t="s">
        <v>42</v>
      </c>
      <c r="I6278" t="s">
        <v>35</v>
      </c>
      <c r="J6278" t="s">
        <v>17851</v>
      </c>
      <c r="K6278" t="s">
        <v>76</v>
      </c>
    </row>
    <row r="6279" spans="1:11" x14ac:dyDescent="0.35">
      <c r="A6279">
        <v>6278</v>
      </c>
      <c r="B6279" t="s">
        <v>17852</v>
      </c>
      <c r="C6279">
        <v>29</v>
      </c>
      <c r="D6279" t="s">
        <v>17853</v>
      </c>
      <c r="E6279" t="s">
        <v>67</v>
      </c>
      <c r="F6279" t="s">
        <v>149</v>
      </c>
      <c r="G6279" t="s">
        <v>41</v>
      </c>
      <c r="H6279" t="s">
        <v>42</v>
      </c>
      <c r="I6279" t="s">
        <v>91</v>
      </c>
      <c r="J6279" t="s">
        <v>17854</v>
      </c>
      <c r="K6279" t="s">
        <v>76</v>
      </c>
    </row>
    <row r="6280" spans="1:11" x14ac:dyDescent="0.35">
      <c r="A6280">
        <v>6279</v>
      </c>
      <c r="B6280" t="s">
        <v>17855</v>
      </c>
      <c r="C6280">
        <v>30</v>
      </c>
      <c r="D6280" t="s">
        <v>17856</v>
      </c>
      <c r="E6280" t="s">
        <v>201</v>
      </c>
      <c r="F6280" t="s">
        <v>13</v>
      </c>
      <c r="G6280" t="s">
        <v>52</v>
      </c>
      <c r="H6280" t="s">
        <v>13</v>
      </c>
      <c r="I6280" t="s">
        <v>116</v>
      </c>
      <c r="J6280" t="s">
        <v>17857</v>
      </c>
      <c r="K6280" t="s">
        <v>19</v>
      </c>
    </row>
    <row r="6281" spans="1:11" x14ac:dyDescent="0.35">
      <c r="A6281">
        <v>6280</v>
      </c>
      <c r="B6281" t="s">
        <v>17858</v>
      </c>
      <c r="C6281">
        <v>27</v>
      </c>
      <c r="D6281" t="s">
        <v>17859</v>
      </c>
      <c r="E6281" t="s">
        <v>79</v>
      </c>
      <c r="F6281" t="s">
        <v>16</v>
      </c>
      <c r="G6281" t="s">
        <v>80</v>
      </c>
      <c r="H6281" t="s">
        <v>32</v>
      </c>
      <c r="I6281" t="s">
        <v>146</v>
      </c>
      <c r="J6281" t="s">
        <v>17860</v>
      </c>
      <c r="K6281" t="s">
        <v>37</v>
      </c>
    </row>
    <row r="6282" spans="1:11" x14ac:dyDescent="0.35">
      <c r="A6282">
        <v>6281</v>
      </c>
      <c r="B6282" t="s">
        <v>17861</v>
      </c>
      <c r="C6282">
        <v>22</v>
      </c>
      <c r="D6282" t="s">
        <v>17862</v>
      </c>
      <c r="E6282" t="s">
        <v>22</v>
      </c>
      <c r="F6282" t="s">
        <v>177</v>
      </c>
      <c r="G6282" t="s">
        <v>62</v>
      </c>
      <c r="H6282" t="s">
        <v>23</v>
      </c>
      <c r="I6282" t="s">
        <v>91</v>
      </c>
      <c r="J6282">
        <v>7217360635</v>
      </c>
      <c r="K6282" t="s">
        <v>44</v>
      </c>
    </row>
    <row r="6283" spans="1:11" x14ac:dyDescent="0.35">
      <c r="A6283">
        <v>6282</v>
      </c>
      <c r="B6283" t="s">
        <v>17863</v>
      </c>
      <c r="C6283">
        <v>29</v>
      </c>
      <c r="D6283" t="s">
        <v>17864</v>
      </c>
      <c r="E6283" t="s">
        <v>22</v>
      </c>
      <c r="F6283" t="s">
        <v>23</v>
      </c>
      <c r="G6283" t="s">
        <v>62</v>
      </c>
      <c r="H6283" t="s">
        <v>23</v>
      </c>
      <c r="I6283" t="s">
        <v>153</v>
      </c>
      <c r="J6283" t="s">
        <v>17865</v>
      </c>
      <c r="K6283" t="s">
        <v>37</v>
      </c>
    </row>
    <row r="6284" spans="1:11" x14ac:dyDescent="0.35">
      <c r="A6284">
        <v>6283</v>
      </c>
      <c r="B6284" t="s">
        <v>17866</v>
      </c>
      <c r="C6284">
        <v>24</v>
      </c>
      <c r="D6284" t="s">
        <v>17867</v>
      </c>
      <c r="E6284" t="s">
        <v>169</v>
      </c>
      <c r="F6284" t="s">
        <v>31</v>
      </c>
      <c r="G6284" t="s">
        <v>33</v>
      </c>
      <c r="H6284" t="s">
        <v>34</v>
      </c>
      <c r="I6284" t="s">
        <v>170</v>
      </c>
      <c r="J6284" t="s">
        <v>17868</v>
      </c>
      <c r="K6284" t="s">
        <v>19</v>
      </c>
    </row>
    <row r="6285" spans="1:11" x14ac:dyDescent="0.35">
      <c r="A6285">
        <v>6284</v>
      </c>
      <c r="B6285" t="s">
        <v>17869</v>
      </c>
      <c r="C6285">
        <v>24</v>
      </c>
      <c r="D6285" t="s">
        <v>17870</v>
      </c>
      <c r="E6285" t="s">
        <v>79</v>
      </c>
      <c r="F6285" t="s">
        <v>40</v>
      </c>
      <c r="G6285" t="s">
        <v>52</v>
      </c>
      <c r="H6285" t="s">
        <v>13</v>
      </c>
      <c r="I6285" t="s">
        <v>35</v>
      </c>
      <c r="J6285" t="s">
        <v>17871</v>
      </c>
      <c r="K6285" t="s">
        <v>37</v>
      </c>
    </row>
    <row r="6286" spans="1:11" x14ac:dyDescent="0.35">
      <c r="A6286">
        <v>6285</v>
      </c>
      <c r="B6286" t="s">
        <v>17872</v>
      </c>
      <c r="C6286">
        <v>20</v>
      </c>
      <c r="D6286" t="s">
        <v>17873</v>
      </c>
      <c r="E6286" t="s">
        <v>79</v>
      </c>
      <c r="F6286" t="s">
        <v>34</v>
      </c>
      <c r="G6286" t="s">
        <v>80</v>
      </c>
      <c r="H6286" t="s">
        <v>32</v>
      </c>
      <c r="I6286" t="s">
        <v>53</v>
      </c>
      <c r="J6286">
        <f>1-73-707-1032</f>
        <v>-1811</v>
      </c>
      <c r="K6286" t="s">
        <v>19</v>
      </c>
    </row>
    <row r="6287" spans="1:11" x14ac:dyDescent="0.35">
      <c r="A6287">
        <v>6286</v>
      </c>
      <c r="B6287" t="s">
        <v>17874</v>
      </c>
      <c r="C6287">
        <v>27</v>
      </c>
      <c r="D6287" t="s">
        <v>17875</v>
      </c>
      <c r="E6287" t="s">
        <v>177</v>
      </c>
      <c r="F6287" t="s">
        <v>201</v>
      </c>
      <c r="G6287" t="s">
        <v>62</v>
      </c>
      <c r="H6287" t="s">
        <v>23</v>
      </c>
      <c r="I6287" t="s">
        <v>88</v>
      </c>
      <c r="J6287" t="s">
        <v>17876</v>
      </c>
      <c r="K6287" t="s">
        <v>76</v>
      </c>
    </row>
    <row r="6288" spans="1:11" x14ac:dyDescent="0.35">
      <c r="A6288">
        <v>6287</v>
      </c>
      <c r="B6288" t="s">
        <v>17877</v>
      </c>
      <c r="C6288">
        <v>23</v>
      </c>
      <c r="D6288" t="s">
        <v>17878</v>
      </c>
      <c r="E6288" t="s">
        <v>57</v>
      </c>
      <c r="F6288" t="s">
        <v>34</v>
      </c>
      <c r="G6288" t="s">
        <v>80</v>
      </c>
      <c r="H6288" t="s">
        <v>32</v>
      </c>
      <c r="I6288" t="s">
        <v>102</v>
      </c>
      <c r="J6288" t="s">
        <v>17879</v>
      </c>
      <c r="K6288" t="s">
        <v>28</v>
      </c>
    </row>
    <row r="6289" spans="1:11" x14ac:dyDescent="0.35">
      <c r="A6289">
        <v>6288</v>
      </c>
      <c r="B6289" t="s">
        <v>17880</v>
      </c>
      <c r="C6289">
        <v>26</v>
      </c>
      <c r="D6289" t="s">
        <v>17881</v>
      </c>
      <c r="E6289" t="s">
        <v>16</v>
      </c>
      <c r="F6289" t="s">
        <v>177</v>
      </c>
      <c r="G6289" t="s">
        <v>120</v>
      </c>
      <c r="H6289" t="s">
        <v>57</v>
      </c>
      <c r="I6289" t="s">
        <v>48</v>
      </c>
      <c r="J6289" t="s">
        <v>17882</v>
      </c>
      <c r="K6289" t="s">
        <v>37</v>
      </c>
    </row>
    <row r="6290" spans="1:11" x14ac:dyDescent="0.35">
      <c r="A6290">
        <v>6289</v>
      </c>
      <c r="B6290" t="s">
        <v>17883</v>
      </c>
      <c r="C6290">
        <v>21</v>
      </c>
      <c r="D6290" t="s">
        <v>17884</v>
      </c>
      <c r="E6290" t="s">
        <v>101</v>
      </c>
      <c r="F6290" t="s">
        <v>25</v>
      </c>
      <c r="G6290" t="s">
        <v>15</v>
      </c>
      <c r="H6290" t="s">
        <v>16</v>
      </c>
      <c r="I6290" t="s">
        <v>48</v>
      </c>
      <c r="J6290" t="s">
        <v>17885</v>
      </c>
      <c r="K6290" t="s">
        <v>37</v>
      </c>
    </row>
    <row r="6291" spans="1:11" x14ac:dyDescent="0.35">
      <c r="A6291">
        <v>6290</v>
      </c>
      <c r="B6291" t="s">
        <v>17886</v>
      </c>
      <c r="C6291">
        <v>25</v>
      </c>
      <c r="D6291" t="s">
        <v>17887</v>
      </c>
      <c r="E6291" t="s">
        <v>201</v>
      </c>
      <c r="F6291" t="s">
        <v>57</v>
      </c>
      <c r="G6291" t="s">
        <v>120</v>
      </c>
      <c r="H6291" t="s">
        <v>57</v>
      </c>
      <c r="I6291" t="s">
        <v>91</v>
      </c>
      <c r="J6291" t="s">
        <v>17888</v>
      </c>
      <c r="K6291" t="s">
        <v>37</v>
      </c>
    </row>
    <row r="6292" spans="1:11" x14ac:dyDescent="0.35">
      <c r="A6292">
        <v>6291</v>
      </c>
      <c r="B6292" t="s">
        <v>17889</v>
      </c>
      <c r="C6292">
        <v>22</v>
      </c>
      <c r="D6292" t="s">
        <v>17890</v>
      </c>
      <c r="E6292" t="s">
        <v>42</v>
      </c>
      <c r="F6292" t="s">
        <v>25</v>
      </c>
      <c r="G6292" t="s">
        <v>80</v>
      </c>
      <c r="H6292" t="s">
        <v>32</v>
      </c>
      <c r="I6292" t="s">
        <v>170</v>
      </c>
      <c r="J6292" t="s">
        <v>17891</v>
      </c>
      <c r="K6292" t="s">
        <v>28</v>
      </c>
    </row>
    <row r="6293" spans="1:11" x14ac:dyDescent="0.35">
      <c r="A6293">
        <v>6292</v>
      </c>
      <c r="B6293" t="s">
        <v>17892</v>
      </c>
      <c r="C6293">
        <v>24</v>
      </c>
      <c r="D6293" t="s">
        <v>17893</v>
      </c>
      <c r="E6293" t="s">
        <v>57</v>
      </c>
      <c r="F6293" t="s">
        <v>177</v>
      </c>
      <c r="G6293" t="s">
        <v>62</v>
      </c>
      <c r="H6293" t="s">
        <v>23</v>
      </c>
      <c r="I6293" t="s">
        <v>153</v>
      </c>
      <c r="J6293" t="s">
        <v>17894</v>
      </c>
      <c r="K6293" t="s">
        <v>37</v>
      </c>
    </row>
    <row r="6294" spans="1:11" x14ac:dyDescent="0.35">
      <c r="A6294">
        <v>6293</v>
      </c>
      <c r="B6294" t="s">
        <v>17895</v>
      </c>
      <c r="C6294">
        <v>22</v>
      </c>
      <c r="D6294" t="s">
        <v>17896</v>
      </c>
      <c r="E6294" t="s">
        <v>16</v>
      </c>
      <c r="F6294" t="s">
        <v>101</v>
      </c>
      <c r="G6294" t="s">
        <v>52</v>
      </c>
      <c r="H6294" t="s">
        <v>13</v>
      </c>
      <c r="I6294" t="s">
        <v>48</v>
      </c>
      <c r="J6294">
        <v>4524945378</v>
      </c>
      <c r="K6294" t="s">
        <v>19</v>
      </c>
    </row>
    <row r="6295" spans="1:11" x14ac:dyDescent="0.35">
      <c r="A6295">
        <v>6294</v>
      </c>
      <c r="B6295" t="s">
        <v>17897</v>
      </c>
      <c r="C6295">
        <v>29</v>
      </c>
      <c r="D6295" t="s">
        <v>17898</v>
      </c>
      <c r="E6295" t="s">
        <v>149</v>
      </c>
      <c r="F6295" t="s">
        <v>169</v>
      </c>
      <c r="G6295" t="s">
        <v>62</v>
      </c>
      <c r="H6295" t="s">
        <v>23</v>
      </c>
      <c r="I6295" t="s">
        <v>68</v>
      </c>
      <c r="J6295" t="s">
        <v>17899</v>
      </c>
      <c r="K6295" t="s">
        <v>44</v>
      </c>
    </row>
    <row r="6296" spans="1:11" x14ac:dyDescent="0.35">
      <c r="A6296">
        <v>6295</v>
      </c>
      <c r="B6296" t="s">
        <v>17900</v>
      </c>
      <c r="C6296">
        <v>29</v>
      </c>
      <c r="D6296" t="s">
        <v>17901</v>
      </c>
      <c r="E6296" t="s">
        <v>201</v>
      </c>
      <c r="F6296" t="s">
        <v>57</v>
      </c>
      <c r="G6296" t="s">
        <v>52</v>
      </c>
      <c r="H6296" t="s">
        <v>13</v>
      </c>
      <c r="I6296" t="s">
        <v>102</v>
      </c>
      <c r="J6296" t="s">
        <v>17902</v>
      </c>
      <c r="K6296" t="s">
        <v>44</v>
      </c>
    </row>
    <row r="6297" spans="1:11" x14ac:dyDescent="0.35">
      <c r="A6297">
        <v>6296</v>
      </c>
      <c r="B6297" t="s">
        <v>17903</v>
      </c>
      <c r="C6297">
        <v>21</v>
      </c>
      <c r="D6297" t="s">
        <v>17904</v>
      </c>
      <c r="E6297" t="s">
        <v>22</v>
      </c>
      <c r="F6297" t="s">
        <v>57</v>
      </c>
      <c r="G6297" t="s">
        <v>41</v>
      </c>
      <c r="H6297" t="s">
        <v>42</v>
      </c>
      <c r="I6297" t="s">
        <v>17</v>
      </c>
      <c r="J6297" t="s">
        <v>17905</v>
      </c>
      <c r="K6297" t="s">
        <v>76</v>
      </c>
    </row>
    <row r="6298" spans="1:11" x14ac:dyDescent="0.35">
      <c r="A6298">
        <v>6297</v>
      </c>
      <c r="B6298" t="s">
        <v>17906</v>
      </c>
      <c r="C6298">
        <v>24</v>
      </c>
      <c r="D6298" t="s">
        <v>17907</v>
      </c>
      <c r="E6298" t="s">
        <v>177</v>
      </c>
      <c r="F6298" t="s">
        <v>67</v>
      </c>
      <c r="G6298" t="s">
        <v>52</v>
      </c>
      <c r="H6298" t="s">
        <v>13</v>
      </c>
      <c r="I6298" t="s">
        <v>17</v>
      </c>
      <c r="J6298" t="s">
        <v>17908</v>
      </c>
      <c r="K6298" t="s">
        <v>76</v>
      </c>
    </row>
    <row r="6299" spans="1:11" x14ac:dyDescent="0.35">
      <c r="A6299">
        <v>6298</v>
      </c>
      <c r="B6299" t="s">
        <v>17909</v>
      </c>
      <c r="C6299">
        <v>30</v>
      </c>
      <c r="D6299" t="s">
        <v>17910</v>
      </c>
      <c r="E6299" t="s">
        <v>31</v>
      </c>
      <c r="F6299" t="s">
        <v>177</v>
      </c>
      <c r="G6299" t="s">
        <v>41</v>
      </c>
      <c r="H6299" t="s">
        <v>42</v>
      </c>
      <c r="I6299" t="s">
        <v>170</v>
      </c>
      <c r="J6299" t="s">
        <v>17911</v>
      </c>
      <c r="K6299" t="s">
        <v>19</v>
      </c>
    </row>
    <row r="6300" spans="1:11" x14ac:dyDescent="0.35">
      <c r="A6300">
        <v>6299</v>
      </c>
      <c r="B6300" t="s">
        <v>17912</v>
      </c>
      <c r="C6300">
        <v>27</v>
      </c>
      <c r="D6300" t="s">
        <v>17913</v>
      </c>
      <c r="E6300" t="s">
        <v>177</v>
      </c>
      <c r="F6300" t="s">
        <v>101</v>
      </c>
      <c r="G6300" t="s">
        <v>80</v>
      </c>
      <c r="H6300" t="s">
        <v>32</v>
      </c>
      <c r="I6300" t="s">
        <v>88</v>
      </c>
      <c r="J6300" t="s">
        <v>17914</v>
      </c>
      <c r="K6300" t="s">
        <v>19</v>
      </c>
    </row>
    <row r="6301" spans="1:11" x14ac:dyDescent="0.35">
      <c r="A6301">
        <v>6300</v>
      </c>
      <c r="B6301" t="s">
        <v>17915</v>
      </c>
      <c r="C6301">
        <v>21</v>
      </c>
      <c r="D6301" t="s">
        <v>17916</v>
      </c>
      <c r="E6301" t="s">
        <v>40</v>
      </c>
      <c r="F6301" t="s">
        <v>16</v>
      </c>
      <c r="G6301" t="s">
        <v>41</v>
      </c>
      <c r="H6301" t="s">
        <v>42</v>
      </c>
      <c r="I6301" t="s">
        <v>146</v>
      </c>
      <c r="J6301" t="s">
        <v>17917</v>
      </c>
      <c r="K6301" t="s">
        <v>76</v>
      </c>
    </row>
    <row r="6302" spans="1:11" x14ac:dyDescent="0.35">
      <c r="A6302">
        <v>6301</v>
      </c>
      <c r="B6302" t="s">
        <v>16714</v>
      </c>
      <c r="C6302">
        <v>27</v>
      </c>
      <c r="D6302" t="s">
        <v>17918</v>
      </c>
      <c r="E6302" t="s">
        <v>14</v>
      </c>
      <c r="F6302" t="s">
        <v>177</v>
      </c>
      <c r="G6302" t="s">
        <v>33</v>
      </c>
      <c r="H6302" t="s">
        <v>34</v>
      </c>
      <c r="I6302" t="s">
        <v>91</v>
      </c>
      <c r="J6302" t="s">
        <v>17919</v>
      </c>
      <c r="K6302" t="s">
        <v>28</v>
      </c>
    </row>
    <row r="6303" spans="1:11" x14ac:dyDescent="0.35">
      <c r="A6303">
        <v>6302</v>
      </c>
      <c r="B6303" t="s">
        <v>17920</v>
      </c>
      <c r="C6303">
        <v>24</v>
      </c>
      <c r="D6303" t="s">
        <v>17921</v>
      </c>
      <c r="E6303" t="s">
        <v>101</v>
      </c>
      <c r="F6303" t="s">
        <v>22</v>
      </c>
      <c r="G6303" t="s">
        <v>47</v>
      </c>
      <c r="H6303" t="s">
        <v>31</v>
      </c>
      <c r="I6303" t="s">
        <v>102</v>
      </c>
      <c r="J6303" t="s">
        <v>17922</v>
      </c>
      <c r="K6303" t="s">
        <v>76</v>
      </c>
    </row>
    <row r="6304" spans="1:11" x14ac:dyDescent="0.35">
      <c r="A6304">
        <v>6303</v>
      </c>
      <c r="B6304" t="s">
        <v>17923</v>
      </c>
      <c r="C6304">
        <v>27</v>
      </c>
      <c r="D6304" t="s">
        <v>17924</v>
      </c>
      <c r="E6304" t="s">
        <v>101</v>
      </c>
      <c r="F6304" t="s">
        <v>13</v>
      </c>
      <c r="G6304" t="s">
        <v>120</v>
      </c>
      <c r="H6304" t="s">
        <v>57</v>
      </c>
      <c r="I6304" t="s">
        <v>102</v>
      </c>
      <c r="J6304" t="s">
        <v>17925</v>
      </c>
      <c r="K6304" t="s">
        <v>76</v>
      </c>
    </row>
    <row r="6305" spans="1:11" x14ac:dyDescent="0.35">
      <c r="A6305">
        <v>6304</v>
      </c>
      <c r="B6305" t="s">
        <v>4388</v>
      </c>
      <c r="C6305">
        <v>24</v>
      </c>
      <c r="D6305" t="s">
        <v>17926</v>
      </c>
      <c r="E6305" t="s">
        <v>101</v>
      </c>
      <c r="F6305" t="s">
        <v>149</v>
      </c>
      <c r="G6305" t="s">
        <v>87</v>
      </c>
      <c r="H6305" t="s">
        <v>79</v>
      </c>
      <c r="I6305" t="s">
        <v>170</v>
      </c>
      <c r="J6305" t="s">
        <v>17927</v>
      </c>
      <c r="K6305" t="s">
        <v>76</v>
      </c>
    </row>
    <row r="6306" spans="1:11" x14ac:dyDescent="0.35">
      <c r="A6306">
        <v>6305</v>
      </c>
      <c r="B6306" t="s">
        <v>17928</v>
      </c>
      <c r="C6306">
        <v>27</v>
      </c>
      <c r="D6306" t="s">
        <v>17929</v>
      </c>
      <c r="E6306" t="s">
        <v>67</v>
      </c>
      <c r="F6306" t="s">
        <v>25</v>
      </c>
      <c r="G6306" t="s">
        <v>33</v>
      </c>
      <c r="H6306" t="s">
        <v>34</v>
      </c>
      <c r="I6306" t="s">
        <v>35</v>
      </c>
      <c r="J6306" t="s">
        <v>17930</v>
      </c>
      <c r="K6306" t="s">
        <v>28</v>
      </c>
    </row>
    <row r="6307" spans="1:11" x14ac:dyDescent="0.35">
      <c r="A6307">
        <v>6306</v>
      </c>
      <c r="B6307" t="s">
        <v>10866</v>
      </c>
      <c r="C6307">
        <v>23</v>
      </c>
      <c r="D6307" t="s">
        <v>17931</v>
      </c>
      <c r="E6307" t="s">
        <v>177</v>
      </c>
      <c r="F6307" t="s">
        <v>42</v>
      </c>
      <c r="G6307" t="s">
        <v>120</v>
      </c>
      <c r="H6307" t="s">
        <v>57</v>
      </c>
      <c r="I6307" t="s">
        <v>91</v>
      </c>
      <c r="J6307" t="s">
        <v>17932</v>
      </c>
      <c r="K6307" t="s">
        <v>76</v>
      </c>
    </row>
    <row r="6308" spans="1:11" x14ac:dyDescent="0.35">
      <c r="A6308">
        <v>6307</v>
      </c>
      <c r="B6308" t="s">
        <v>17933</v>
      </c>
      <c r="C6308">
        <v>28</v>
      </c>
      <c r="D6308" t="s">
        <v>17934</v>
      </c>
      <c r="E6308" t="s">
        <v>42</v>
      </c>
      <c r="F6308" t="s">
        <v>169</v>
      </c>
      <c r="G6308" t="s">
        <v>33</v>
      </c>
      <c r="H6308" t="s">
        <v>34</v>
      </c>
      <c r="I6308" t="s">
        <v>88</v>
      </c>
      <c r="J6308" t="s">
        <v>17935</v>
      </c>
      <c r="K6308" t="s">
        <v>19</v>
      </c>
    </row>
    <row r="6309" spans="1:11" x14ac:dyDescent="0.35">
      <c r="A6309">
        <v>6308</v>
      </c>
      <c r="B6309" t="s">
        <v>17936</v>
      </c>
      <c r="C6309">
        <v>22</v>
      </c>
      <c r="D6309" t="s">
        <v>17937</v>
      </c>
      <c r="E6309" t="s">
        <v>40</v>
      </c>
      <c r="F6309" t="s">
        <v>31</v>
      </c>
      <c r="G6309" t="s">
        <v>87</v>
      </c>
      <c r="H6309" t="s">
        <v>79</v>
      </c>
      <c r="I6309" t="s">
        <v>53</v>
      </c>
      <c r="J6309" t="s">
        <v>17938</v>
      </c>
      <c r="K6309" t="s">
        <v>28</v>
      </c>
    </row>
    <row r="6310" spans="1:11" x14ac:dyDescent="0.35">
      <c r="A6310">
        <v>6309</v>
      </c>
      <c r="B6310" t="s">
        <v>17939</v>
      </c>
      <c r="C6310">
        <v>28</v>
      </c>
      <c r="D6310" t="s">
        <v>17940</v>
      </c>
      <c r="E6310" t="s">
        <v>42</v>
      </c>
      <c r="F6310" t="s">
        <v>23</v>
      </c>
      <c r="G6310" t="s">
        <v>80</v>
      </c>
      <c r="H6310" t="s">
        <v>32</v>
      </c>
      <c r="I6310" t="s">
        <v>53</v>
      </c>
      <c r="J6310" t="s">
        <v>17941</v>
      </c>
      <c r="K6310" t="s">
        <v>19</v>
      </c>
    </row>
    <row r="6311" spans="1:11" x14ac:dyDescent="0.35">
      <c r="A6311">
        <v>6310</v>
      </c>
      <c r="B6311" t="s">
        <v>17942</v>
      </c>
      <c r="C6311">
        <v>25</v>
      </c>
      <c r="D6311" t="s">
        <v>17943</v>
      </c>
      <c r="E6311" t="s">
        <v>25</v>
      </c>
      <c r="F6311" t="s">
        <v>40</v>
      </c>
      <c r="G6311" t="s">
        <v>120</v>
      </c>
      <c r="H6311" t="s">
        <v>57</v>
      </c>
      <c r="I6311" t="s">
        <v>88</v>
      </c>
      <c r="J6311" t="s">
        <v>17944</v>
      </c>
      <c r="K6311" t="s">
        <v>37</v>
      </c>
    </row>
    <row r="6312" spans="1:11" x14ac:dyDescent="0.35">
      <c r="A6312">
        <v>6311</v>
      </c>
      <c r="B6312" t="s">
        <v>17945</v>
      </c>
      <c r="C6312">
        <v>26</v>
      </c>
      <c r="D6312" t="s">
        <v>17946</v>
      </c>
      <c r="E6312" t="s">
        <v>169</v>
      </c>
      <c r="F6312" t="s">
        <v>101</v>
      </c>
      <c r="G6312" t="s">
        <v>41</v>
      </c>
      <c r="H6312" t="s">
        <v>42</v>
      </c>
      <c r="I6312" t="s">
        <v>88</v>
      </c>
      <c r="J6312" t="s">
        <v>17947</v>
      </c>
      <c r="K6312" t="s">
        <v>28</v>
      </c>
    </row>
    <row r="6313" spans="1:11" x14ac:dyDescent="0.35">
      <c r="A6313">
        <v>6312</v>
      </c>
      <c r="B6313" t="s">
        <v>17948</v>
      </c>
      <c r="C6313">
        <v>23</v>
      </c>
      <c r="D6313" t="s">
        <v>17949</v>
      </c>
      <c r="E6313" t="s">
        <v>13</v>
      </c>
      <c r="F6313" t="s">
        <v>22</v>
      </c>
      <c r="G6313" t="s">
        <v>15</v>
      </c>
      <c r="H6313" t="s">
        <v>16</v>
      </c>
      <c r="I6313" t="s">
        <v>102</v>
      </c>
      <c r="J6313" t="s">
        <v>17950</v>
      </c>
      <c r="K6313" t="s">
        <v>76</v>
      </c>
    </row>
    <row r="6314" spans="1:11" x14ac:dyDescent="0.35">
      <c r="A6314">
        <v>6313</v>
      </c>
      <c r="B6314" t="s">
        <v>17951</v>
      </c>
      <c r="C6314">
        <v>23</v>
      </c>
      <c r="D6314" t="s">
        <v>17952</v>
      </c>
      <c r="E6314" t="s">
        <v>23</v>
      </c>
      <c r="F6314" t="s">
        <v>201</v>
      </c>
      <c r="G6314" t="s">
        <v>41</v>
      </c>
      <c r="H6314" t="s">
        <v>42</v>
      </c>
      <c r="I6314" t="s">
        <v>53</v>
      </c>
      <c r="J6314" t="s">
        <v>17953</v>
      </c>
      <c r="K6314" t="s">
        <v>44</v>
      </c>
    </row>
    <row r="6315" spans="1:11" x14ac:dyDescent="0.35">
      <c r="A6315">
        <v>6314</v>
      </c>
      <c r="B6315" t="s">
        <v>17954</v>
      </c>
      <c r="C6315">
        <v>21</v>
      </c>
      <c r="D6315" t="s">
        <v>17955</v>
      </c>
      <c r="E6315" t="s">
        <v>67</v>
      </c>
      <c r="F6315" t="s">
        <v>16</v>
      </c>
      <c r="G6315" t="s">
        <v>47</v>
      </c>
      <c r="H6315" t="s">
        <v>31</v>
      </c>
      <c r="I6315" t="s">
        <v>26</v>
      </c>
      <c r="J6315" t="s">
        <v>17956</v>
      </c>
      <c r="K6315" t="s">
        <v>76</v>
      </c>
    </row>
    <row r="6316" spans="1:11" x14ac:dyDescent="0.35">
      <c r="A6316">
        <v>6315</v>
      </c>
      <c r="B6316" t="s">
        <v>17957</v>
      </c>
      <c r="C6316">
        <v>21</v>
      </c>
      <c r="D6316" t="s">
        <v>17958</v>
      </c>
      <c r="E6316" t="s">
        <v>133</v>
      </c>
      <c r="F6316" t="s">
        <v>13</v>
      </c>
      <c r="G6316" t="s">
        <v>87</v>
      </c>
      <c r="H6316" t="s">
        <v>79</v>
      </c>
      <c r="I6316" t="s">
        <v>170</v>
      </c>
      <c r="J6316" t="s">
        <v>17959</v>
      </c>
      <c r="K6316" t="s">
        <v>28</v>
      </c>
    </row>
    <row r="6317" spans="1:11" x14ac:dyDescent="0.35">
      <c r="A6317">
        <v>6316</v>
      </c>
      <c r="B6317" t="s">
        <v>17960</v>
      </c>
      <c r="C6317">
        <v>25</v>
      </c>
      <c r="D6317" t="s">
        <v>17961</v>
      </c>
      <c r="E6317" t="s">
        <v>32</v>
      </c>
      <c r="F6317" t="s">
        <v>169</v>
      </c>
      <c r="G6317" t="s">
        <v>80</v>
      </c>
      <c r="H6317" t="s">
        <v>32</v>
      </c>
      <c r="I6317" t="s">
        <v>116</v>
      </c>
      <c r="J6317" t="s">
        <v>17962</v>
      </c>
      <c r="K6317" t="s">
        <v>44</v>
      </c>
    </row>
    <row r="6318" spans="1:11" x14ac:dyDescent="0.35">
      <c r="A6318">
        <v>6317</v>
      </c>
      <c r="B6318" t="s">
        <v>17963</v>
      </c>
      <c r="C6318">
        <v>28</v>
      </c>
      <c r="D6318" t="s">
        <v>17964</v>
      </c>
      <c r="E6318" t="s">
        <v>169</v>
      </c>
      <c r="F6318" t="s">
        <v>40</v>
      </c>
      <c r="G6318" t="s">
        <v>24</v>
      </c>
      <c r="H6318" t="s">
        <v>25</v>
      </c>
      <c r="I6318" t="s">
        <v>48</v>
      </c>
      <c r="J6318" t="s">
        <v>17965</v>
      </c>
      <c r="K6318" t="s">
        <v>37</v>
      </c>
    </row>
    <row r="6319" spans="1:11" x14ac:dyDescent="0.35">
      <c r="A6319">
        <v>6318</v>
      </c>
      <c r="B6319" t="s">
        <v>17966</v>
      </c>
      <c r="C6319">
        <v>21</v>
      </c>
      <c r="D6319" t="s">
        <v>17967</v>
      </c>
      <c r="E6319" t="s">
        <v>133</v>
      </c>
      <c r="F6319" t="s">
        <v>13</v>
      </c>
      <c r="G6319" t="s">
        <v>52</v>
      </c>
      <c r="H6319" t="s">
        <v>13</v>
      </c>
      <c r="I6319" t="s">
        <v>102</v>
      </c>
      <c r="J6319" t="s">
        <v>17968</v>
      </c>
      <c r="K6319" t="s">
        <v>37</v>
      </c>
    </row>
    <row r="6320" spans="1:11" x14ac:dyDescent="0.35">
      <c r="A6320">
        <v>6319</v>
      </c>
      <c r="B6320" t="s">
        <v>17969</v>
      </c>
      <c r="C6320">
        <v>30</v>
      </c>
      <c r="D6320" t="s">
        <v>17970</v>
      </c>
      <c r="E6320" t="s">
        <v>13</v>
      </c>
      <c r="F6320" t="s">
        <v>133</v>
      </c>
      <c r="G6320" t="s">
        <v>52</v>
      </c>
      <c r="H6320" t="s">
        <v>13</v>
      </c>
      <c r="I6320" t="s">
        <v>91</v>
      </c>
      <c r="J6320" t="s">
        <v>17971</v>
      </c>
      <c r="K6320" t="s">
        <v>76</v>
      </c>
    </row>
    <row r="6321" spans="1:11" x14ac:dyDescent="0.35">
      <c r="A6321">
        <v>6320</v>
      </c>
      <c r="B6321" t="s">
        <v>17972</v>
      </c>
      <c r="C6321">
        <v>20</v>
      </c>
      <c r="D6321" t="s">
        <v>17973</v>
      </c>
      <c r="E6321" t="s">
        <v>42</v>
      </c>
      <c r="F6321" t="s">
        <v>57</v>
      </c>
      <c r="G6321" t="s">
        <v>15</v>
      </c>
      <c r="H6321" t="s">
        <v>16</v>
      </c>
      <c r="I6321" t="s">
        <v>91</v>
      </c>
      <c r="J6321" t="s">
        <v>17974</v>
      </c>
      <c r="K6321" t="s">
        <v>19</v>
      </c>
    </row>
    <row r="6322" spans="1:11" x14ac:dyDescent="0.35">
      <c r="A6322">
        <v>6321</v>
      </c>
      <c r="B6322" t="s">
        <v>17975</v>
      </c>
      <c r="C6322">
        <v>26</v>
      </c>
      <c r="D6322" t="s">
        <v>17976</v>
      </c>
      <c r="E6322" t="s">
        <v>101</v>
      </c>
      <c r="F6322" t="s">
        <v>101</v>
      </c>
      <c r="G6322" t="s">
        <v>47</v>
      </c>
      <c r="H6322" t="s">
        <v>31</v>
      </c>
      <c r="I6322" t="s">
        <v>91</v>
      </c>
      <c r="J6322" t="s">
        <v>17977</v>
      </c>
      <c r="K6322" t="s">
        <v>76</v>
      </c>
    </row>
    <row r="6323" spans="1:11" x14ac:dyDescent="0.35">
      <c r="A6323">
        <v>6322</v>
      </c>
      <c r="B6323" t="s">
        <v>17978</v>
      </c>
      <c r="C6323">
        <v>20</v>
      </c>
      <c r="D6323" t="s">
        <v>17979</v>
      </c>
      <c r="E6323" t="s">
        <v>16</v>
      </c>
      <c r="F6323" t="s">
        <v>31</v>
      </c>
      <c r="G6323" t="s">
        <v>80</v>
      </c>
      <c r="H6323" t="s">
        <v>32</v>
      </c>
      <c r="I6323" t="s">
        <v>146</v>
      </c>
      <c r="J6323" t="s">
        <v>17980</v>
      </c>
      <c r="K6323" t="s">
        <v>28</v>
      </c>
    </row>
    <row r="6324" spans="1:11" x14ac:dyDescent="0.35">
      <c r="A6324">
        <v>6323</v>
      </c>
      <c r="B6324" t="s">
        <v>17981</v>
      </c>
      <c r="C6324">
        <v>27</v>
      </c>
      <c r="D6324" t="s">
        <v>17982</v>
      </c>
      <c r="E6324" t="s">
        <v>23</v>
      </c>
      <c r="F6324" t="s">
        <v>13</v>
      </c>
      <c r="G6324" t="s">
        <v>47</v>
      </c>
      <c r="H6324" t="s">
        <v>31</v>
      </c>
      <c r="I6324" t="s">
        <v>35</v>
      </c>
      <c r="J6324" t="s">
        <v>17983</v>
      </c>
      <c r="K6324" t="s">
        <v>37</v>
      </c>
    </row>
    <row r="6325" spans="1:11" x14ac:dyDescent="0.35">
      <c r="A6325">
        <v>6324</v>
      </c>
      <c r="B6325" t="s">
        <v>17984</v>
      </c>
      <c r="C6325">
        <v>28</v>
      </c>
      <c r="D6325" t="s">
        <v>17985</v>
      </c>
      <c r="E6325" t="s">
        <v>22</v>
      </c>
      <c r="F6325" t="s">
        <v>16</v>
      </c>
      <c r="G6325" t="s">
        <v>62</v>
      </c>
      <c r="H6325" t="s">
        <v>23</v>
      </c>
      <c r="I6325" t="s">
        <v>53</v>
      </c>
      <c r="J6325" t="s">
        <v>17986</v>
      </c>
      <c r="K6325" t="s">
        <v>44</v>
      </c>
    </row>
    <row r="6326" spans="1:11" x14ac:dyDescent="0.35">
      <c r="A6326">
        <v>6325</v>
      </c>
      <c r="B6326" t="s">
        <v>17987</v>
      </c>
      <c r="C6326">
        <v>24</v>
      </c>
      <c r="D6326" t="s">
        <v>17988</v>
      </c>
      <c r="E6326" t="s">
        <v>34</v>
      </c>
      <c r="F6326" t="s">
        <v>169</v>
      </c>
      <c r="G6326" t="s">
        <v>120</v>
      </c>
      <c r="H6326" t="s">
        <v>57</v>
      </c>
      <c r="I6326" t="s">
        <v>63</v>
      </c>
      <c r="J6326" t="s">
        <v>17989</v>
      </c>
      <c r="K6326" t="s">
        <v>37</v>
      </c>
    </row>
    <row r="6327" spans="1:11" x14ac:dyDescent="0.35">
      <c r="A6327">
        <v>6326</v>
      </c>
      <c r="B6327" t="s">
        <v>17990</v>
      </c>
      <c r="C6327">
        <v>22</v>
      </c>
      <c r="D6327" t="s">
        <v>17991</v>
      </c>
      <c r="E6327" t="s">
        <v>177</v>
      </c>
      <c r="F6327" t="s">
        <v>57</v>
      </c>
      <c r="G6327" t="s">
        <v>47</v>
      </c>
      <c r="H6327" t="s">
        <v>31</v>
      </c>
      <c r="I6327" t="s">
        <v>53</v>
      </c>
      <c r="J6327">
        <v>2490608499</v>
      </c>
      <c r="K6327" t="s">
        <v>37</v>
      </c>
    </row>
    <row r="6328" spans="1:11" x14ac:dyDescent="0.35">
      <c r="A6328">
        <v>6327</v>
      </c>
      <c r="B6328" t="s">
        <v>17992</v>
      </c>
      <c r="C6328">
        <v>30</v>
      </c>
      <c r="D6328" t="s">
        <v>17993</v>
      </c>
      <c r="E6328" t="s">
        <v>16</v>
      </c>
      <c r="F6328" t="s">
        <v>34</v>
      </c>
      <c r="G6328" t="s">
        <v>24</v>
      </c>
      <c r="H6328" t="s">
        <v>25</v>
      </c>
      <c r="I6328" t="s">
        <v>63</v>
      </c>
      <c r="J6328" t="s">
        <v>17994</v>
      </c>
      <c r="K6328" t="s">
        <v>44</v>
      </c>
    </row>
    <row r="6329" spans="1:11" x14ac:dyDescent="0.35">
      <c r="A6329">
        <v>6328</v>
      </c>
      <c r="B6329" t="s">
        <v>17995</v>
      </c>
      <c r="C6329">
        <v>20</v>
      </c>
      <c r="D6329" t="s">
        <v>17996</v>
      </c>
      <c r="E6329" t="s">
        <v>169</v>
      </c>
      <c r="F6329" t="s">
        <v>149</v>
      </c>
      <c r="G6329" t="s">
        <v>15</v>
      </c>
      <c r="H6329" t="s">
        <v>16</v>
      </c>
      <c r="I6329" t="s">
        <v>88</v>
      </c>
      <c r="J6329" t="s">
        <v>17997</v>
      </c>
      <c r="K6329" t="s">
        <v>19</v>
      </c>
    </row>
    <row r="6330" spans="1:11" x14ac:dyDescent="0.35">
      <c r="A6330">
        <v>6329</v>
      </c>
      <c r="B6330" t="s">
        <v>17998</v>
      </c>
      <c r="C6330">
        <v>29</v>
      </c>
      <c r="D6330" t="s">
        <v>17999</v>
      </c>
      <c r="E6330" t="s">
        <v>34</v>
      </c>
      <c r="F6330" t="s">
        <v>201</v>
      </c>
      <c r="G6330" t="s">
        <v>62</v>
      </c>
      <c r="H6330" t="s">
        <v>23</v>
      </c>
      <c r="I6330" t="s">
        <v>53</v>
      </c>
      <c r="J6330" t="s">
        <v>18000</v>
      </c>
      <c r="K6330" t="s">
        <v>37</v>
      </c>
    </row>
    <row r="6331" spans="1:11" x14ac:dyDescent="0.35">
      <c r="A6331">
        <v>6330</v>
      </c>
      <c r="B6331" t="s">
        <v>18001</v>
      </c>
      <c r="C6331">
        <v>29</v>
      </c>
      <c r="D6331" t="s">
        <v>18002</v>
      </c>
      <c r="E6331" t="s">
        <v>133</v>
      </c>
      <c r="F6331" t="s">
        <v>22</v>
      </c>
      <c r="G6331" t="s">
        <v>15</v>
      </c>
      <c r="H6331" t="s">
        <v>16</v>
      </c>
      <c r="I6331" t="s">
        <v>63</v>
      </c>
      <c r="J6331" t="s">
        <v>18003</v>
      </c>
      <c r="K6331" t="s">
        <v>37</v>
      </c>
    </row>
    <row r="6332" spans="1:11" x14ac:dyDescent="0.35">
      <c r="A6332">
        <v>6331</v>
      </c>
      <c r="B6332" t="s">
        <v>18004</v>
      </c>
      <c r="C6332">
        <v>28</v>
      </c>
      <c r="D6332" t="s">
        <v>18005</v>
      </c>
      <c r="E6332" t="s">
        <v>149</v>
      </c>
      <c r="F6332" t="s">
        <v>79</v>
      </c>
      <c r="G6332" t="s">
        <v>41</v>
      </c>
      <c r="H6332" t="s">
        <v>42</v>
      </c>
      <c r="I6332" t="s">
        <v>88</v>
      </c>
      <c r="J6332">
        <f>1-187-65-3729</f>
        <v>-3980</v>
      </c>
      <c r="K6332" t="s">
        <v>76</v>
      </c>
    </row>
    <row r="6333" spans="1:11" x14ac:dyDescent="0.35">
      <c r="A6333">
        <v>6332</v>
      </c>
      <c r="B6333" t="s">
        <v>18006</v>
      </c>
      <c r="C6333">
        <v>26</v>
      </c>
      <c r="D6333" t="s">
        <v>18007</v>
      </c>
      <c r="E6333" t="s">
        <v>34</v>
      </c>
      <c r="F6333" t="s">
        <v>133</v>
      </c>
      <c r="G6333" t="s">
        <v>52</v>
      </c>
      <c r="H6333" t="s">
        <v>13</v>
      </c>
      <c r="I6333" t="s">
        <v>53</v>
      </c>
      <c r="J6333" t="s">
        <v>18008</v>
      </c>
      <c r="K6333" t="s">
        <v>28</v>
      </c>
    </row>
    <row r="6334" spans="1:11" x14ac:dyDescent="0.35">
      <c r="A6334">
        <v>6333</v>
      </c>
      <c r="B6334" t="s">
        <v>18009</v>
      </c>
      <c r="C6334">
        <v>23</v>
      </c>
      <c r="D6334" t="s">
        <v>18010</v>
      </c>
      <c r="E6334" t="s">
        <v>149</v>
      </c>
      <c r="F6334" t="s">
        <v>101</v>
      </c>
      <c r="G6334" t="s">
        <v>80</v>
      </c>
      <c r="H6334" t="s">
        <v>32</v>
      </c>
      <c r="I6334" t="s">
        <v>102</v>
      </c>
      <c r="J6334" t="s">
        <v>18011</v>
      </c>
      <c r="K6334" t="s">
        <v>44</v>
      </c>
    </row>
    <row r="6335" spans="1:11" x14ac:dyDescent="0.35">
      <c r="A6335">
        <v>6334</v>
      </c>
      <c r="B6335" t="s">
        <v>18012</v>
      </c>
      <c r="C6335">
        <v>30</v>
      </c>
      <c r="D6335" t="s">
        <v>18013</v>
      </c>
      <c r="E6335" t="s">
        <v>101</v>
      </c>
      <c r="F6335" t="s">
        <v>40</v>
      </c>
      <c r="G6335" t="s">
        <v>87</v>
      </c>
      <c r="H6335" t="s">
        <v>79</v>
      </c>
      <c r="I6335" t="s">
        <v>170</v>
      </c>
      <c r="J6335" t="s">
        <v>18014</v>
      </c>
      <c r="K6335" t="s">
        <v>19</v>
      </c>
    </row>
    <row r="6336" spans="1:11" x14ac:dyDescent="0.35">
      <c r="A6336">
        <v>6335</v>
      </c>
      <c r="B6336" t="s">
        <v>18015</v>
      </c>
      <c r="C6336">
        <v>29</v>
      </c>
      <c r="D6336" t="s">
        <v>18016</v>
      </c>
      <c r="E6336" t="s">
        <v>31</v>
      </c>
      <c r="F6336" t="s">
        <v>16</v>
      </c>
      <c r="G6336" t="s">
        <v>41</v>
      </c>
      <c r="H6336" t="s">
        <v>42</v>
      </c>
      <c r="I6336" t="s">
        <v>63</v>
      </c>
      <c r="J6336" t="s">
        <v>18017</v>
      </c>
      <c r="K6336" t="s">
        <v>44</v>
      </c>
    </row>
    <row r="6337" spans="1:11" x14ac:dyDescent="0.35">
      <c r="A6337">
        <v>6336</v>
      </c>
      <c r="B6337" t="s">
        <v>18018</v>
      </c>
      <c r="C6337">
        <v>25</v>
      </c>
      <c r="D6337" t="s">
        <v>18019</v>
      </c>
      <c r="E6337" t="s">
        <v>14</v>
      </c>
      <c r="F6337" t="s">
        <v>201</v>
      </c>
      <c r="G6337" t="s">
        <v>52</v>
      </c>
      <c r="H6337" t="s">
        <v>13</v>
      </c>
      <c r="I6337" t="s">
        <v>17</v>
      </c>
      <c r="J6337" t="s">
        <v>18020</v>
      </c>
      <c r="K6337" t="s">
        <v>76</v>
      </c>
    </row>
    <row r="6338" spans="1:11" x14ac:dyDescent="0.35">
      <c r="A6338">
        <v>6337</v>
      </c>
      <c r="B6338" t="s">
        <v>18021</v>
      </c>
      <c r="C6338">
        <v>25</v>
      </c>
      <c r="D6338" t="s">
        <v>18022</v>
      </c>
      <c r="E6338" t="s">
        <v>57</v>
      </c>
      <c r="F6338" t="s">
        <v>40</v>
      </c>
      <c r="G6338" t="s">
        <v>15</v>
      </c>
      <c r="H6338" t="s">
        <v>16</v>
      </c>
      <c r="I6338" t="s">
        <v>146</v>
      </c>
      <c r="J6338" t="s">
        <v>18023</v>
      </c>
      <c r="K6338" t="s">
        <v>28</v>
      </c>
    </row>
    <row r="6339" spans="1:11" x14ac:dyDescent="0.35">
      <c r="A6339">
        <v>6338</v>
      </c>
      <c r="B6339" t="s">
        <v>18024</v>
      </c>
      <c r="C6339">
        <v>22</v>
      </c>
      <c r="D6339" t="s">
        <v>18025</v>
      </c>
      <c r="E6339" t="s">
        <v>16</v>
      </c>
      <c r="F6339" t="s">
        <v>67</v>
      </c>
      <c r="G6339" t="s">
        <v>120</v>
      </c>
      <c r="H6339" t="s">
        <v>57</v>
      </c>
      <c r="I6339" t="s">
        <v>170</v>
      </c>
      <c r="J6339" t="s">
        <v>18026</v>
      </c>
      <c r="K6339" t="s">
        <v>19</v>
      </c>
    </row>
    <row r="6340" spans="1:11" x14ac:dyDescent="0.35">
      <c r="A6340">
        <v>6339</v>
      </c>
      <c r="B6340" t="s">
        <v>18027</v>
      </c>
      <c r="C6340">
        <v>22</v>
      </c>
      <c r="D6340" t="s">
        <v>18028</v>
      </c>
      <c r="E6340" t="s">
        <v>67</v>
      </c>
      <c r="F6340" t="s">
        <v>14</v>
      </c>
      <c r="G6340" t="s">
        <v>120</v>
      </c>
      <c r="H6340" t="s">
        <v>57</v>
      </c>
      <c r="I6340" t="s">
        <v>102</v>
      </c>
      <c r="J6340">
        <f>1-411-672-6973</f>
        <v>-8055</v>
      </c>
      <c r="K6340" t="s">
        <v>28</v>
      </c>
    </row>
    <row r="6341" spans="1:11" x14ac:dyDescent="0.35">
      <c r="A6341">
        <v>6340</v>
      </c>
      <c r="B6341" t="s">
        <v>18029</v>
      </c>
      <c r="C6341">
        <v>20</v>
      </c>
      <c r="D6341" t="s">
        <v>18030</v>
      </c>
      <c r="E6341" t="s">
        <v>57</v>
      </c>
      <c r="F6341" t="s">
        <v>169</v>
      </c>
      <c r="G6341" t="s">
        <v>15</v>
      </c>
      <c r="H6341" t="s">
        <v>16</v>
      </c>
      <c r="I6341" t="s">
        <v>48</v>
      </c>
      <c r="J6341" t="s">
        <v>18031</v>
      </c>
      <c r="K6341" t="s">
        <v>76</v>
      </c>
    </row>
    <row r="6342" spans="1:11" x14ac:dyDescent="0.35">
      <c r="A6342">
        <v>6341</v>
      </c>
      <c r="B6342" t="s">
        <v>18032</v>
      </c>
      <c r="C6342">
        <v>29</v>
      </c>
      <c r="D6342" t="s">
        <v>18033</v>
      </c>
      <c r="E6342" t="s">
        <v>133</v>
      </c>
      <c r="F6342" t="s">
        <v>23</v>
      </c>
      <c r="G6342" t="s">
        <v>120</v>
      </c>
      <c r="H6342" t="s">
        <v>57</v>
      </c>
      <c r="I6342" t="s">
        <v>68</v>
      </c>
      <c r="J6342" t="s">
        <v>18034</v>
      </c>
      <c r="K6342" t="s">
        <v>44</v>
      </c>
    </row>
    <row r="6343" spans="1:11" x14ac:dyDescent="0.35">
      <c r="A6343">
        <v>6342</v>
      </c>
      <c r="B6343" t="s">
        <v>18035</v>
      </c>
      <c r="C6343">
        <v>27</v>
      </c>
      <c r="D6343" t="s">
        <v>18036</v>
      </c>
      <c r="E6343" t="s">
        <v>25</v>
      </c>
      <c r="F6343" t="s">
        <v>201</v>
      </c>
      <c r="G6343" t="s">
        <v>41</v>
      </c>
      <c r="H6343" t="s">
        <v>42</v>
      </c>
      <c r="I6343" t="s">
        <v>102</v>
      </c>
      <c r="J6343">
        <v>5725651955</v>
      </c>
      <c r="K6343" t="s">
        <v>37</v>
      </c>
    </row>
    <row r="6344" spans="1:11" x14ac:dyDescent="0.35">
      <c r="A6344">
        <v>6343</v>
      </c>
      <c r="B6344" t="s">
        <v>18037</v>
      </c>
      <c r="C6344">
        <v>27</v>
      </c>
      <c r="D6344" t="s">
        <v>18038</v>
      </c>
      <c r="E6344" t="s">
        <v>101</v>
      </c>
      <c r="F6344" t="s">
        <v>67</v>
      </c>
      <c r="G6344" t="s">
        <v>80</v>
      </c>
      <c r="H6344" t="s">
        <v>32</v>
      </c>
      <c r="I6344" t="s">
        <v>26</v>
      </c>
      <c r="J6344" t="s">
        <v>18039</v>
      </c>
      <c r="K6344" t="s">
        <v>76</v>
      </c>
    </row>
    <row r="6345" spans="1:11" x14ac:dyDescent="0.35">
      <c r="A6345">
        <v>6344</v>
      </c>
      <c r="B6345" t="s">
        <v>18040</v>
      </c>
      <c r="C6345">
        <v>20</v>
      </c>
      <c r="D6345" t="s">
        <v>18041</v>
      </c>
      <c r="E6345" t="s">
        <v>31</v>
      </c>
      <c r="F6345" t="s">
        <v>149</v>
      </c>
      <c r="G6345" t="s">
        <v>120</v>
      </c>
      <c r="H6345" t="s">
        <v>57</v>
      </c>
      <c r="I6345" t="s">
        <v>170</v>
      </c>
      <c r="J6345" t="s">
        <v>18042</v>
      </c>
      <c r="K6345" t="s">
        <v>19</v>
      </c>
    </row>
    <row r="6346" spans="1:11" x14ac:dyDescent="0.35">
      <c r="A6346">
        <v>6345</v>
      </c>
      <c r="B6346" t="s">
        <v>18043</v>
      </c>
      <c r="C6346">
        <v>26</v>
      </c>
      <c r="D6346" t="s">
        <v>18044</v>
      </c>
      <c r="E6346" t="s">
        <v>149</v>
      </c>
      <c r="F6346" t="s">
        <v>177</v>
      </c>
      <c r="G6346" t="s">
        <v>80</v>
      </c>
      <c r="H6346" t="s">
        <v>32</v>
      </c>
      <c r="I6346" t="s">
        <v>63</v>
      </c>
      <c r="J6346" t="s">
        <v>18045</v>
      </c>
      <c r="K6346" t="s">
        <v>19</v>
      </c>
    </row>
    <row r="6347" spans="1:11" x14ac:dyDescent="0.35">
      <c r="A6347">
        <v>6346</v>
      </c>
      <c r="B6347" t="s">
        <v>18046</v>
      </c>
      <c r="C6347">
        <v>22</v>
      </c>
      <c r="D6347" t="s">
        <v>18047</v>
      </c>
      <c r="E6347" t="s">
        <v>57</v>
      </c>
      <c r="F6347" t="s">
        <v>67</v>
      </c>
      <c r="G6347" t="s">
        <v>87</v>
      </c>
      <c r="H6347" t="s">
        <v>79</v>
      </c>
      <c r="I6347" t="s">
        <v>102</v>
      </c>
      <c r="J6347" t="s">
        <v>18048</v>
      </c>
      <c r="K6347" t="s">
        <v>76</v>
      </c>
    </row>
    <row r="6348" spans="1:11" x14ac:dyDescent="0.35">
      <c r="A6348">
        <v>6347</v>
      </c>
      <c r="B6348" t="s">
        <v>18049</v>
      </c>
      <c r="C6348">
        <v>23</v>
      </c>
      <c r="D6348" t="s">
        <v>18050</v>
      </c>
      <c r="E6348" t="s">
        <v>40</v>
      </c>
      <c r="F6348" t="s">
        <v>16</v>
      </c>
      <c r="G6348" t="s">
        <v>24</v>
      </c>
      <c r="H6348" t="s">
        <v>25</v>
      </c>
      <c r="I6348" t="s">
        <v>170</v>
      </c>
      <c r="J6348" t="s">
        <v>18051</v>
      </c>
      <c r="K6348" t="s">
        <v>28</v>
      </c>
    </row>
    <row r="6349" spans="1:11" x14ac:dyDescent="0.35">
      <c r="A6349">
        <v>6348</v>
      </c>
      <c r="B6349" t="s">
        <v>18052</v>
      </c>
      <c r="C6349">
        <v>29</v>
      </c>
      <c r="D6349" t="s">
        <v>18053</v>
      </c>
      <c r="E6349" t="s">
        <v>22</v>
      </c>
      <c r="F6349" t="s">
        <v>67</v>
      </c>
      <c r="G6349" t="s">
        <v>62</v>
      </c>
      <c r="H6349" t="s">
        <v>23</v>
      </c>
      <c r="I6349" t="s">
        <v>170</v>
      </c>
      <c r="J6349" t="s">
        <v>18054</v>
      </c>
      <c r="K6349" t="s">
        <v>76</v>
      </c>
    </row>
    <row r="6350" spans="1:11" x14ac:dyDescent="0.35">
      <c r="A6350">
        <v>6349</v>
      </c>
      <c r="B6350" t="s">
        <v>18055</v>
      </c>
      <c r="C6350">
        <v>30</v>
      </c>
      <c r="D6350" t="s">
        <v>18056</v>
      </c>
      <c r="E6350" t="s">
        <v>177</v>
      </c>
      <c r="F6350" t="s">
        <v>42</v>
      </c>
      <c r="G6350" t="s">
        <v>24</v>
      </c>
      <c r="H6350" t="s">
        <v>25</v>
      </c>
      <c r="I6350" t="s">
        <v>26</v>
      </c>
      <c r="J6350" t="s">
        <v>18057</v>
      </c>
      <c r="K6350" t="s">
        <v>76</v>
      </c>
    </row>
    <row r="6351" spans="1:11" x14ac:dyDescent="0.35">
      <c r="A6351">
        <v>6350</v>
      </c>
      <c r="B6351" t="s">
        <v>18058</v>
      </c>
      <c r="C6351">
        <v>27</v>
      </c>
      <c r="D6351" t="s">
        <v>18059</v>
      </c>
      <c r="E6351" t="s">
        <v>79</v>
      </c>
      <c r="F6351" t="s">
        <v>133</v>
      </c>
      <c r="G6351" t="s">
        <v>120</v>
      </c>
      <c r="H6351" t="s">
        <v>57</v>
      </c>
      <c r="I6351" t="s">
        <v>26</v>
      </c>
      <c r="J6351" t="s">
        <v>18060</v>
      </c>
      <c r="K6351" t="s">
        <v>28</v>
      </c>
    </row>
    <row r="6352" spans="1:11" x14ac:dyDescent="0.35">
      <c r="A6352">
        <v>6351</v>
      </c>
      <c r="B6352" t="s">
        <v>18061</v>
      </c>
      <c r="C6352">
        <v>26</v>
      </c>
      <c r="D6352" t="s">
        <v>18062</v>
      </c>
      <c r="E6352" t="s">
        <v>169</v>
      </c>
      <c r="F6352" t="s">
        <v>201</v>
      </c>
      <c r="G6352" t="s">
        <v>15</v>
      </c>
      <c r="H6352" t="s">
        <v>16</v>
      </c>
      <c r="I6352" t="s">
        <v>58</v>
      </c>
      <c r="J6352" t="s">
        <v>18063</v>
      </c>
      <c r="K6352" t="s">
        <v>44</v>
      </c>
    </row>
    <row r="6353" spans="1:11" x14ac:dyDescent="0.35">
      <c r="A6353">
        <v>6352</v>
      </c>
      <c r="B6353" t="s">
        <v>18064</v>
      </c>
      <c r="C6353">
        <v>20</v>
      </c>
      <c r="D6353" t="s">
        <v>18065</v>
      </c>
      <c r="E6353" t="s">
        <v>177</v>
      </c>
      <c r="F6353" t="s">
        <v>13</v>
      </c>
      <c r="G6353" t="s">
        <v>80</v>
      </c>
      <c r="H6353" t="s">
        <v>32</v>
      </c>
      <c r="I6353" t="s">
        <v>102</v>
      </c>
      <c r="J6353" t="s">
        <v>18066</v>
      </c>
      <c r="K6353" t="s">
        <v>28</v>
      </c>
    </row>
    <row r="6354" spans="1:11" x14ac:dyDescent="0.35">
      <c r="A6354">
        <v>6353</v>
      </c>
      <c r="B6354" t="s">
        <v>18067</v>
      </c>
      <c r="C6354">
        <v>29</v>
      </c>
      <c r="D6354" t="s">
        <v>18068</v>
      </c>
      <c r="E6354" t="s">
        <v>23</v>
      </c>
      <c r="F6354" t="s">
        <v>177</v>
      </c>
      <c r="G6354" t="s">
        <v>52</v>
      </c>
      <c r="H6354" t="s">
        <v>13</v>
      </c>
      <c r="I6354" t="s">
        <v>170</v>
      </c>
      <c r="J6354" t="s">
        <v>18069</v>
      </c>
      <c r="K6354" t="s">
        <v>19</v>
      </c>
    </row>
    <row r="6355" spans="1:11" x14ac:dyDescent="0.35">
      <c r="A6355">
        <v>6354</v>
      </c>
      <c r="B6355" t="s">
        <v>18070</v>
      </c>
      <c r="C6355">
        <v>21</v>
      </c>
      <c r="D6355" t="s">
        <v>18071</v>
      </c>
      <c r="E6355" t="s">
        <v>169</v>
      </c>
      <c r="F6355" t="s">
        <v>32</v>
      </c>
      <c r="G6355" t="s">
        <v>41</v>
      </c>
      <c r="H6355" t="s">
        <v>42</v>
      </c>
      <c r="I6355" t="s">
        <v>116</v>
      </c>
      <c r="J6355">
        <v>4923262760</v>
      </c>
      <c r="K6355" t="s">
        <v>44</v>
      </c>
    </row>
    <row r="6356" spans="1:11" x14ac:dyDescent="0.35">
      <c r="A6356">
        <v>6355</v>
      </c>
      <c r="B6356" t="s">
        <v>18072</v>
      </c>
      <c r="C6356">
        <v>30</v>
      </c>
      <c r="D6356" t="s">
        <v>18073</v>
      </c>
      <c r="E6356" t="s">
        <v>149</v>
      </c>
      <c r="F6356" t="s">
        <v>79</v>
      </c>
      <c r="G6356" t="s">
        <v>33</v>
      </c>
      <c r="H6356" t="s">
        <v>34</v>
      </c>
      <c r="I6356" t="s">
        <v>17</v>
      </c>
      <c r="J6356" t="s">
        <v>18074</v>
      </c>
      <c r="K6356" t="s">
        <v>28</v>
      </c>
    </row>
    <row r="6357" spans="1:11" x14ac:dyDescent="0.35">
      <c r="A6357">
        <v>6356</v>
      </c>
      <c r="B6357" t="s">
        <v>18075</v>
      </c>
      <c r="C6357">
        <v>20</v>
      </c>
      <c r="D6357" t="s">
        <v>18076</v>
      </c>
      <c r="E6357" t="s">
        <v>169</v>
      </c>
      <c r="F6357" t="s">
        <v>40</v>
      </c>
      <c r="G6357" t="s">
        <v>120</v>
      </c>
      <c r="H6357" t="s">
        <v>57</v>
      </c>
      <c r="I6357" t="s">
        <v>68</v>
      </c>
      <c r="J6357" t="s">
        <v>18077</v>
      </c>
      <c r="K6357" t="s">
        <v>19</v>
      </c>
    </row>
    <row r="6358" spans="1:11" x14ac:dyDescent="0.35">
      <c r="A6358">
        <v>6357</v>
      </c>
      <c r="B6358" t="s">
        <v>18078</v>
      </c>
      <c r="C6358">
        <v>23</v>
      </c>
      <c r="D6358" t="s">
        <v>18079</v>
      </c>
      <c r="E6358" t="s">
        <v>25</v>
      </c>
      <c r="F6358" t="s">
        <v>34</v>
      </c>
      <c r="G6358" t="s">
        <v>24</v>
      </c>
      <c r="H6358" t="s">
        <v>25</v>
      </c>
      <c r="I6358" t="s">
        <v>146</v>
      </c>
      <c r="J6358" t="s">
        <v>18080</v>
      </c>
      <c r="K6358" t="s">
        <v>28</v>
      </c>
    </row>
    <row r="6359" spans="1:11" x14ac:dyDescent="0.35">
      <c r="A6359">
        <v>6358</v>
      </c>
      <c r="B6359" t="s">
        <v>18081</v>
      </c>
      <c r="C6359">
        <v>29</v>
      </c>
      <c r="D6359" t="s">
        <v>18082</v>
      </c>
      <c r="E6359" t="s">
        <v>25</v>
      </c>
      <c r="F6359" t="s">
        <v>14</v>
      </c>
      <c r="G6359" t="s">
        <v>120</v>
      </c>
      <c r="H6359" t="s">
        <v>57</v>
      </c>
      <c r="I6359" t="s">
        <v>17</v>
      </c>
      <c r="J6359" t="s">
        <v>18083</v>
      </c>
      <c r="K6359" t="s">
        <v>37</v>
      </c>
    </row>
    <row r="6360" spans="1:11" x14ac:dyDescent="0.35">
      <c r="A6360">
        <v>6359</v>
      </c>
      <c r="B6360" t="s">
        <v>18084</v>
      </c>
      <c r="C6360">
        <v>24</v>
      </c>
      <c r="D6360" t="s">
        <v>18085</v>
      </c>
      <c r="E6360" t="s">
        <v>169</v>
      </c>
      <c r="F6360" t="s">
        <v>177</v>
      </c>
      <c r="G6360" t="s">
        <v>87</v>
      </c>
      <c r="H6360" t="s">
        <v>79</v>
      </c>
      <c r="I6360" t="s">
        <v>88</v>
      </c>
      <c r="J6360" t="s">
        <v>18086</v>
      </c>
      <c r="K6360" t="s">
        <v>19</v>
      </c>
    </row>
    <row r="6361" spans="1:11" x14ac:dyDescent="0.35">
      <c r="A6361">
        <v>6360</v>
      </c>
      <c r="B6361" t="s">
        <v>18087</v>
      </c>
      <c r="C6361">
        <v>30</v>
      </c>
      <c r="D6361" t="s">
        <v>18088</v>
      </c>
      <c r="E6361" t="s">
        <v>31</v>
      </c>
      <c r="F6361" t="s">
        <v>79</v>
      </c>
      <c r="G6361" t="s">
        <v>80</v>
      </c>
      <c r="H6361" t="s">
        <v>32</v>
      </c>
      <c r="I6361" t="s">
        <v>146</v>
      </c>
      <c r="J6361" t="s">
        <v>18089</v>
      </c>
      <c r="K6361" t="s">
        <v>44</v>
      </c>
    </row>
    <row r="6362" spans="1:11" x14ac:dyDescent="0.35">
      <c r="A6362">
        <v>6361</v>
      </c>
      <c r="B6362" t="s">
        <v>18090</v>
      </c>
      <c r="C6362">
        <v>30</v>
      </c>
      <c r="D6362" t="s">
        <v>18091</v>
      </c>
      <c r="E6362" t="s">
        <v>31</v>
      </c>
      <c r="F6362" t="s">
        <v>16</v>
      </c>
      <c r="G6362" t="s">
        <v>80</v>
      </c>
      <c r="H6362" t="s">
        <v>32</v>
      </c>
      <c r="I6362" t="s">
        <v>63</v>
      </c>
      <c r="J6362" t="s">
        <v>18092</v>
      </c>
      <c r="K6362" t="s">
        <v>37</v>
      </c>
    </row>
    <row r="6363" spans="1:11" x14ac:dyDescent="0.35">
      <c r="A6363">
        <v>6362</v>
      </c>
      <c r="B6363" t="s">
        <v>18093</v>
      </c>
      <c r="C6363">
        <v>24</v>
      </c>
      <c r="D6363" t="s">
        <v>18094</v>
      </c>
      <c r="E6363" t="s">
        <v>149</v>
      </c>
      <c r="F6363" t="s">
        <v>23</v>
      </c>
      <c r="G6363" t="s">
        <v>87</v>
      </c>
      <c r="H6363" t="s">
        <v>79</v>
      </c>
      <c r="I6363" t="s">
        <v>153</v>
      </c>
      <c r="J6363" t="s">
        <v>18095</v>
      </c>
      <c r="K6363" t="s">
        <v>44</v>
      </c>
    </row>
    <row r="6364" spans="1:11" x14ac:dyDescent="0.35">
      <c r="A6364">
        <v>6363</v>
      </c>
      <c r="B6364" t="s">
        <v>18096</v>
      </c>
      <c r="C6364">
        <v>22</v>
      </c>
      <c r="D6364" t="s">
        <v>18097</v>
      </c>
      <c r="E6364" t="s">
        <v>22</v>
      </c>
      <c r="F6364" t="s">
        <v>34</v>
      </c>
      <c r="G6364" t="s">
        <v>15</v>
      </c>
      <c r="H6364" t="s">
        <v>16</v>
      </c>
      <c r="I6364" t="s">
        <v>26</v>
      </c>
      <c r="J6364" t="s">
        <v>18098</v>
      </c>
      <c r="K6364" t="s">
        <v>37</v>
      </c>
    </row>
    <row r="6365" spans="1:11" x14ac:dyDescent="0.35">
      <c r="A6365">
        <v>6364</v>
      </c>
      <c r="B6365" t="s">
        <v>18099</v>
      </c>
      <c r="C6365">
        <v>27</v>
      </c>
      <c r="D6365" t="s">
        <v>18100</v>
      </c>
      <c r="E6365" t="s">
        <v>79</v>
      </c>
      <c r="F6365" t="s">
        <v>40</v>
      </c>
      <c r="G6365" t="s">
        <v>33</v>
      </c>
      <c r="H6365" t="s">
        <v>34</v>
      </c>
      <c r="I6365" t="s">
        <v>170</v>
      </c>
      <c r="J6365" t="s">
        <v>18101</v>
      </c>
      <c r="K6365" t="s">
        <v>28</v>
      </c>
    </row>
    <row r="6366" spans="1:11" x14ac:dyDescent="0.35">
      <c r="A6366">
        <v>6365</v>
      </c>
      <c r="B6366" t="s">
        <v>18102</v>
      </c>
      <c r="C6366">
        <v>26</v>
      </c>
      <c r="D6366" t="s">
        <v>18103</v>
      </c>
      <c r="E6366" t="s">
        <v>23</v>
      </c>
      <c r="F6366" t="s">
        <v>67</v>
      </c>
      <c r="G6366" t="s">
        <v>24</v>
      </c>
      <c r="H6366" t="s">
        <v>25</v>
      </c>
      <c r="I6366" t="s">
        <v>63</v>
      </c>
      <c r="J6366">
        <v>7873100704</v>
      </c>
      <c r="K6366" t="s">
        <v>28</v>
      </c>
    </row>
    <row r="6367" spans="1:11" x14ac:dyDescent="0.35">
      <c r="A6367">
        <v>6366</v>
      </c>
      <c r="B6367" t="s">
        <v>18104</v>
      </c>
      <c r="C6367">
        <v>23</v>
      </c>
      <c r="D6367" t="s">
        <v>18105</v>
      </c>
      <c r="E6367" t="s">
        <v>133</v>
      </c>
      <c r="F6367" t="s">
        <v>67</v>
      </c>
      <c r="G6367" t="s">
        <v>41</v>
      </c>
      <c r="H6367" t="s">
        <v>42</v>
      </c>
      <c r="I6367" t="s">
        <v>146</v>
      </c>
      <c r="J6367" t="s">
        <v>18106</v>
      </c>
      <c r="K6367" t="s">
        <v>28</v>
      </c>
    </row>
    <row r="6368" spans="1:11" x14ac:dyDescent="0.35">
      <c r="A6368">
        <v>6367</v>
      </c>
      <c r="B6368" t="s">
        <v>3517</v>
      </c>
      <c r="C6368">
        <v>21</v>
      </c>
      <c r="D6368" t="s">
        <v>18107</v>
      </c>
      <c r="E6368" t="s">
        <v>169</v>
      </c>
      <c r="F6368" t="s">
        <v>57</v>
      </c>
      <c r="G6368" t="s">
        <v>24</v>
      </c>
      <c r="H6368" t="s">
        <v>25</v>
      </c>
      <c r="I6368" t="s">
        <v>58</v>
      </c>
      <c r="J6368" t="s">
        <v>18108</v>
      </c>
      <c r="K6368" t="s">
        <v>28</v>
      </c>
    </row>
    <row r="6369" spans="1:11" x14ac:dyDescent="0.35">
      <c r="A6369">
        <v>6368</v>
      </c>
      <c r="B6369" t="s">
        <v>18109</v>
      </c>
      <c r="C6369">
        <v>29</v>
      </c>
      <c r="D6369" t="s">
        <v>18110</v>
      </c>
      <c r="E6369" t="s">
        <v>79</v>
      </c>
      <c r="F6369" t="s">
        <v>67</v>
      </c>
      <c r="G6369" t="s">
        <v>33</v>
      </c>
      <c r="H6369" t="s">
        <v>34</v>
      </c>
      <c r="I6369" t="s">
        <v>35</v>
      </c>
      <c r="J6369" t="s">
        <v>18111</v>
      </c>
      <c r="K6369" t="s">
        <v>76</v>
      </c>
    </row>
    <row r="6370" spans="1:11" x14ac:dyDescent="0.35">
      <c r="A6370">
        <v>6369</v>
      </c>
      <c r="B6370" t="s">
        <v>18112</v>
      </c>
      <c r="C6370">
        <v>29</v>
      </c>
      <c r="D6370" t="s">
        <v>18113</v>
      </c>
      <c r="E6370" t="s">
        <v>201</v>
      </c>
      <c r="F6370" t="s">
        <v>57</v>
      </c>
      <c r="G6370" t="s">
        <v>24</v>
      </c>
      <c r="H6370" t="s">
        <v>25</v>
      </c>
      <c r="I6370" t="s">
        <v>63</v>
      </c>
      <c r="J6370" t="s">
        <v>18114</v>
      </c>
      <c r="K6370" t="s">
        <v>19</v>
      </c>
    </row>
    <row r="6371" spans="1:11" x14ac:dyDescent="0.35">
      <c r="A6371">
        <v>6370</v>
      </c>
      <c r="B6371" t="s">
        <v>18115</v>
      </c>
      <c r="C6371">
        <v>21</v>
      </c>
      <c r="D6371" t="s">
        <v>18116</v>
      </c>
      <c r="E6371" t="s">
        <v>101</v>
      </c>
      <c r="F6371" t="s">
        <v>42</v>
      </c>
      <c r="G6371" t="s">
        <v>47</v>
      </c>
      <c r="H6371" t="s">
        <v>31</v>
      </c>
      <c r="I6371" t="s">
        <v>88</v>
      </c>
      <c r="J6371" t="s">
        <v>18117</v>
      </c>
      <c r="K6371" t="s">
        <v>76</v>
      </c>
    </row>
    <row r="6372" spans="1:11" x14ac:dyDescent="0.35">
      <c r="A6372">
        <v>6371</v>
      </c>
      <c r="B6372" t="s">
        <v>18118</v>
      </c>
      <c r="C6372">
        <v>23</v>
      </c>
      <c r="D6372" t="s">
        <v>18119</v>
      </c>
      <c r="E6372" t="s">
        <v>79</v>
      </c>
      <c r="F6372" t="s">
        <v>40</v>
      </c>
      <c r="G6372" t="s">
        <v>47</v>
      </c>
      <c r="H6372" t="s">
        <v>31</v>
      </c>
      <c r="I6372" t="s">
        <v>88</v>
      </c>
      <c r="J6372" t="s">
        <v>18120</v>
      </c>
      <c r="K6372" t="s">
        <v>28</v>
      </c>
    </row>
    <row r="6373" spans="1:11" x14ac:dyDescent="0.35">
      <c r="A6373">
        <v>6372</v>
      </c>
      <c r="B6373" t="s">
        <v>18121</v>
      </c>
      <c r="C6373">
        <v>23</v>
      </c>
      <c r="D6373" t="s">
        <v>18122</v>
      </c>
      <c r="E6373" t="s">
        <v>14</v>
      </c>
      <c r="F6373" t="s">
        <v>14</v>
      </c>
      <c r="G6373" t="s">
        <v>24</v>
      </c>
      <c r="H6373" t="s">
        <v>25</v>
      </c>
      <c r="I6373" t="s">
        <v>91</v>
      </c>
      <c r="J6373" t="s">
        <v>18123</v>
      </c>
      <c r="K6373" t="s">
        <v>44</v>
      </c>
    </row>
    <row r="6374" spans="1:11" x14ac:dyDescent="0.35">
      <c r="A6374">
        <v>6373</v>
      </c>
      <c r="B6374" t="s">
        <v>6106</v>
      </c>
      <c r="C6374">
        <v>26</v>
      </c>
      <c r="D6374" t="s">
        <v>18124</v>
      </c>
      <c r="E6374" t="s">
        <v>133</v>
      </c>
      <c r="F6374" t="s">
        <v>22</v>
      </c>
      <c r="G6374" t="s">
        <v>24</v>
      </c>
      <c r="H6374" t="s">
        <v>25</v>
      </c>
      <c r="I6374" t="s">
        <v>53</v>
      </c>
      <c r="J6374" t="s">
        <v>18125</v>
      </c>
      <c r="K6374" t="s">
        <v>44</v>
      </c>
    </row>
    <row r="6375" spans="1:11" x14ac:dyDescent="0.35">
      <c r="A6375">
        <v>6374</v>
      </c>
      <c r="B6375" t="s">
        <v>18126</v>
      </c>
      <c r="C6375">
        <v>28</v>
      </c>
      <c r="D6375" t="s">
        <v>18127</v>
      </c>
      <c r="E6375" t="s">
        <v>22</v>
      </c>
      <c r="F6375" t="s">
        <v>149</v>
      </c>
      <c r="G6375" t="s">
        <v>24</v>
      </c>
      <c r="H6375" t="s">
        <v>25</v>
      </c>
      <c r="I6375" t="s">
        <v>58</v>
      </c>
      <c r="J6375" t="s">
        <v>18128</v>
      </c>
      <c r="K6375" t="s">
        <v>76</v>
      </c>
    </row>
    <row r="6376" spans="1:11" x14ac:dyDescent="0.35">
      <c r="A6376">
        <v>6375</v>
      </c>
      <c r="B6376" t="s">
        <v>18129</v>
      </c>
      <c r="C6376">
        <v>23</v>
      </c>
      <c r="D6376" t="s">
        <v>18130</v>
      </c>
      <c r="E6376" t="s">
        <v>40</v>
      </c>
      <c r="F6376" t="s">
        <v>32</v>
      </c>
      <c r="G6376" t="s">
        <v>15</v>
      </c>
      <c r="H6376" t="s">
        <v>16</v>
      </c>
      <c r="I6376" t="s">
        <v>91</v>
      </c>
      <c r="J6376" t="s">
        <v>18131</v>
      </c>
      <c r="K6376" t="s">
        <v>28</v>
      </c>
    </row>
    <row r="6377" spans="1:11" x14ac:dyDescent="0.35">
      <c r="A6377">
        <v>6376</v>
      </c>
      <c r="B6377" t="s">
        <v>18132</v>
      </c>
      <c r="C6377">
        <v>23</v>
      </c>
      <c r="D6377" t="s">
        <v>18133</v>
      </c>
      <c r="E6377" t="s">
        <v>32</v>
      </c>
      <c r="F6377" t="s">
        <v>57</v>
      </c>
      <c r="G6377" t="s">
        <v>24</v>
      </c>
      <c r="H6377" t="s">
        <v>25</v>
      </c>
      <c r="I6377" t="s">
        <v>102</v>
      </c>
      <c r="J6377" t="s">
        <v>18134</v>
      </c>
      <c r="K6377" t="s">
        <v>44</v>
      </c>
    </row>
    <row r="6378" spans="1:11" x14ac:dyDescent="0.35">
      <c r="A6378">
        <v>6377</v>
      </c>
      <c r="B6378" t="s">
        <v>18135</v>
      </c>
      <c r="C6378">
        <v>24</v>
      </c>
      <c r="D6378" t="s">
        <v>18136</v>
      </c>
      <c r="E6378" t="s">
        <v>42</v>
      </c>
      <c r="F6378" t="s">
        <v>31</v>
      </c>
      <c r="G6378" t="s">
        <v>47</v>
      </c>
      <c r="H6378" t="s">
        <v>31</v>
      </c>
      <c r="I6378" t="s">
        <v>153</v>
      </c>
      <c r="J6378" t="s">
        <v>18137</v>
      </c>
      <c r="K6378" t="s">
        <v>37</v>
      </c>
    </row>
    <row r="6379" spans="1:11" x14ac:dyDescent="0.35">
      <c r="A6379">
        <v>6378</v>
      </c>
      <c r="B6379" t="s">
        <v>18138</v>
      </c>
      <c r="C6379">
        <v>21</v>
      </c>
      <c r="D6379" t="s">
        <v>18139</v>
      </c>
      <c r="E6379" t="s">
        <v>101</v>
      </c>
      <c r="F6379" t="s">
        <v>133</v>
      </c>
      <c r="G6379" t="s">
        <v>120</v>
      </c>
      <c r="H6379" t="s">
        <v>57</v>
      </c>
      <c r="I6379" t="s">
        <v>48</v>
      </c>
      <c r="J6379" t="s">
        <v>18140</v>
      </c>
      <c r="K6379" t="s">
        <v>44</v>
      </c>
    </row>
    <row r="6380" spans="1:11" x14ac:dyDescent="0.35">
      <c r="A6380">
        <v>6379</v>
      </c>
      <c r="B6380" t="s">
        <v>18141</v>
      </c>
      <c r="C6380">
        <v>21</v>
      </c>
      <c r="D6380" t="s">
        <v>18142</v>
      </c>
      <c r="E6380" t="s">
        <v>31</v>
      </c>
      <c r="F6380" t="s">
        <v>201</v>
      </c>
      <c r="G6380" t="s">
        <v>41</v>
      </c>
      <c r="H6380" t="s">
        <v>42</v>
      </c>
      <c r="I6380" t="s">
        <v>91</v>
      </c>
      <c r="J6380" t="s">
        <v>18143</v>
      </c>
      <c r="K6380" t="s">
        <v>76</v>
      </c>
    </row>
    <row r="6381" spans="1:11" x14ac:dyDescent="0.35">
      <c r="A6381">
        <v>6380</v>
      </c>
      <c r="B6381" t="s">
        <v>18144</v>
      </c>
      <c r="C6381">
        <v>24</v>
      </c>
      <c r="D6381" t="s">
        <v>18145</v>
      </c>
      <c r="E6381" t="s">
        <v>34</v>
      </c>
      <c r="F6381" t="s">
        <v>40</v>
      </c>
      <c r="G6381" t="s">
        <v>15</v>
      </c>
      <c r="H6381" t="s">
        <v>16</v>
      </c>
      <c r="I6381" t="s">
        <v>116</v>
      </c>
      <c r="J6381" t="s">
        <v>18146</v>
      </c>
      <c r="K6381" t="s">
        <v>44</v>
      </c>
    </row>
    <row r="6382" spans="1:11" x14ac:dyDescent="0.35">
      <c r="A6382">
        <v>6381</v>
      </c>
      <c r="B6382" t="s">
        <v>18147</v>
      </c>
      <c r="C6382">
        <v>30</v>
      </c>
      <c r="D6382" t="s">
        <v>18148</v>
      </c>
      <c r="E6382" t="s">
        <v>177</v>
      </c>
      <c r="F6382" t="s">
        <v>42</v>
      </c>
      <c r="G6382" t="s">
        <v>87</v>
      </c>
      <c r="H6382" t="s">
        <v>79</v>
      </c>
      <c r="I6382" t="s">
        <v>91</v>
      </c>
      <c r="J6382" t="s">
        <v>18149</v>
      </c>
      <c r="K6382" t="s">
        <v>44</v>
      </c>
    </row>
    <row r="6383" spans="1:11" x14ac:dyDescent="0.35">
      <c r="A6383">
        <v>6382</v>
      </c>
      <c r="B6383" t="s">
        <v>18150</v>
      </c>
      <c r="C6383">
        <v>25</v>
      </c>
      <c r="D6383" t="s">
        <v>18151</v>
      </c>
      <c r="E6383" t="s">
        <v>23</v>
      </c>
      <c r="F6383" t="s">
        <v>22</v>
      </c>
      <c r="G6383" t="s">
        <v>87</v>
      </c>
      <c r="H6383" t="s">
        <v>79</v>
      </c>
      <c r="I6383" t="s">
        <v>68</v>
      </c>
      <c r="J6383" t="s">
        <v>18152</v>
      </c>
      <c r="K6383" t="s">
        <v>76</v>
      </c>
    </row>
    <row r="6384" spans="1:11" x14ac:dyDescent="0.35">
      <c r="A6384">
        <v>6383</v>
      </c>
      <c r="B6384" t="s">
        <v>12075</v>
      </c>
      <c r="C6384">
        <v>25</v>
      </c>
      <c r="D6384" t="s">
        <v>18153</v>
      </c>
      <c r="E6384" t="s">
        <v>101</v>
      </c>
      <c r="F6384" t="s">
        <v>201</v>
      </c>
      <c r="G6384" t="s">
        <v>41</v>
      </c>
      <c r="H6384" t="s">
        <v>42</v>
      </c>
      <c r="I6384" t="s">
        <v>153</v>
      </c>
      <c r="J6384">
        <v>3738308734</v>
      </c>
      <c r="K6384" t="s">
        <v>44</v>
      </c>
    </row>
    <row r="6385" spans="1:11" x14ac:dyDescent="0.35">
      <c r="A6385">
        <v>6384</v>
      </c>
      <c r="B6385" t="s">
        <v>18154</v>
      </c>
      <c r="C6385">
        <v>26</v>
      </c>
      <c r="D6385" t="s">
        <v>18155</v>
      </c>
      <c r="E6385" t="s">
        <v>133</v>
      </c>
      <c r="F6385" t="s">
        <v>42</v>
      </c>
      <c r="G6385" t="s">
        <v>24</v>
      </c>
      <c r="H6385" t="s">
        <v>25</v>
      </c>
      <c r="I6385" t="s">
        <v>35</v>
      </c>
      <c r="J6385" t="s">
        <v>18156</v>
      </c>
      <c r="K6385" t="s">
        <v>28</v>
      </c>
    </row>
    <row r="6386" spans="1:11" x14ac:dyDescent="0.35">
      <c r="A6386">
        <v>6385</v>
      </c>
      <c r="B6386" t="s">
        <v>13291</v>
      </c>
      <c r="C6386">
        <v>28</v>
      </c>
      <c r="D6386" t="s">
        <v>18157</v>
      </c>
      <c r="E6386" t="s">
        <v>31</v>
      </c>
      <c r="F6386" t="s">
        <v>34</v>
      </c>
      <c r="G6386" t="s">
        <v>24</v>
      </c>
      <c r="H6386" t="s">
        <v>25</v>
      </c>
      <c r="I6386" t="s">
        <v>146</v>
      </c>
      <c r="J6386">
        <f>1-378-299-4447</f>
        <v>-5123</v>
      </c>
      <c r="K6386" t="s">
        <v>76</v>
      </c>
    </row>
    <row r="6387" spans="1:11" x14ac:dyDescent="0.35">
      <c r="A6387">
        <v>6386</v>
      </c>
      <c r="B6387" t="s">
        <v>18158</v>
      </c>
      <c r="C6387">
        <v>22</v>
      </c>
      <c r="D6387" t="s">
        <v>18159</v>
      </c>
      <c r="E6387" t="s">
        <v>201</v>
      </c>
      <c r="F6387" t="s">
        <v>14</v>
      </c>
      <c r="G6387" t="s">
        <v>41</v>
      </c>
      <c r="H6387" t="s">
        <v>42</v>
      </c>
      <c r="I6387" t="s">
        <v>68</v>
      </c>
      <c r="J6387" t="s">
        <v>18160</v>
      </c>
      <c r="K6387" t="s">
        <v>19</v>
      </c>
    </row>
    <row r="6388" spans="1:11" x14ac:dyDescent="0.35">
      <c r="A6388">
        <v>6387</v>
      </c>
      <c r="B6388" t="s">
        <v>18161</v>
      </c>
      <c r="C6388">
        <v>29</v>
      </c>
      <c r="D6388" t="s">
        <v>18162</v>
      </c>
      <c r="E6388" t="s">
        <v>32</v>
      </c>
      <c r="F6388" t="s">
        <v>177</v>
      </c>
      <c r="G6388" t="s">
        <v>52</v>
      </c>
      <c r="H6388" t="s">
        <v>13</v>
      </c>
      <c r="I6388" t="s">
        <v>53</v>
      </c>
      <c r="J6388" t="s">
        <v>18163</v>
      </c>
      <c r="K6388" t="s">
        <v>76</v>
      </c>
    </row>
    <row r="6389" spans="1:11" x14ac:dyDescent="0.35">
      <c r="A6389">
        <v>6388</v>
      </c>
      <c r="B6389" t="s">
        <v>18164</v>
      </c>
      <c r="C6389">
        <v>21</v>
      </c>
      <c r="D6389" t="s">
        <v>18165</v>
      </c>
      <c r="E6389" t="s">
        <v>42</v>
      </c>
      <c r="F6389" t="s">
        <v>57</v>
      </c>
      <c r="G6389" t="s">
        <v>80</v>
      </c>
      <c r="H6389" t="s">
        <v>32</v>
      </c>
      <c r="I6389" t="s">
        <v>63</v>
      </c>
      <c r="J6389" t="s">
        <v>18166</v>
      </c>
      <c r="K6389" t="s">
        <v>19</v>
      </c>
    </row>
    <row r="6390" spans="1:11" x14ac:dyDescent="0.35">
      <c r="A6390">
        <v>6389</v>
      </c>
      <c r="B6390" t="s">
        <v>18167</v>
      </c>
      <c r="C6390">
        <v>26</v>
      </c>
      <c r="D6390" t="s">
        <v>18168</v>
      </c>
      <c r="E6390" t="s">
        <v>16</v>
      </c>
      <c r="F6390" t="s">
        <v>23</v>
      </c>
      <c r="G6390" t="s">
        <v>80</v>
      </c>
      <c r="H6390" t="s">
        <v>32</v>
      </c>
      <c r="I6390" t="s">
        <v>53</v>
      </c>
      <c r="J6390" t="s">
        <v>18169</v>
      </c>
      <c r="K6390" t="s">
        <v>76</v>
      </c>
    </row>
    <row r="6391" spans="1:11" x14ac:dyDescent="0.35">
      <c r="A6391">
        <v>6390</v>
      </c>
      <c r="B6391" t="s">
        <v>18170</v>
      </c>
      <c r="C6391">
        <v>21</v>
      </c>
      <c r="D6391" t="s">
        <v>18171</v>
      </c>
      <c r="E6391" t="s">
        <v>40</v>
      </c>
      <c r="F6391" t="s">
        <v>22</v>
      </c>
      <c r="G6391" t="s">
        <v>62</v>
      </c>
      <c r="H6391" t="s">
        <v>23</v>
      </c>
      <c r="I6391" t="s">
        <v>48</v>
      </c>
      <c r="J6391">
        <f>1-142-964-1316</f>
        <v>-2421</v>
      </c>
      <c r="K6391" t="s">
        <v>76</v>
      </c>
    </row>
    <row r="6392" spans="1:11" x14ac:dyDescent="0.35">
      <c r="A6392">
        <v>6391</v>
      </c>
      <c r="B6392" t="s">
        <v>18172</v>
      </c>
      <c r="C6392">
        <v>27</v>
      </c>
      <c r="D6392" t="s">
        <v>18173</v>
      </c>
      <c r="E6392" t="s">
        <v>101</v>
      </c>
      <c r="F6392" t="s">
        <v>67</v>
      </c>
      <c r="G6392" t="s">
        <v>41</v>
      </c>
      <c r="H6392" t="s">
        <v>42</v>
      </c>
      <c r="I6392" t="s">
        <v>146</v>
      </c>
      <c r="J6392" t="s">
        <v>18174</v>
      </c>
      <c r="K6392" t="s">
        <v>28</v>
      </c>
    </row>
    <row r="6393" spans="1:11" x14ac:dyDescent="0.35">
      <c r="A6393">
        <v>6392</v>
      </c>
      <c r="B6393" t="s">
        <v>18175</v>
      </c>
      <c r="C6393">
        <v>22</v>
      </c>
      <c r="D6393" t="s">
        <v>18176</v>
      </c>
      <c r="E6393" t="s">
        <v>32</v>
      </c>
      <c r="F6393" t="s">
        <v>16</v>
      </c>
      <c r="G6393" t="s">
        <v>41</v>
      </c>
      <c r="H6393" t="s">
        <v>42</v>
      </c>
      <c r="I6393" t="s">
        <v>116</v>
      </c>
      <c r="J6393" t="s">
        <v>18177</v>
      </c>
      <c r="K6393" t="s">
        <v>28</v>
      </c>
    </row>
    <row r="6394" spans="1:11" x14ac:dyDescent="0.35">
      <c r="A6394">
        <v>6393</v>
      </c>
      <c r="B6394" t="s">
        <v>18178</v>
      </c>
      <c r="C6394">
        <v>30</v>
      </c>
      <c r="D6394" t="s">
        <v>18179</v>
      </c>
      <c r="E6394" t="s">
        <v>25</v>
      </c>
      <c r="F6394" t="s">
        <v>201</v>
      </c>
      <c r="G6394" t="s">
        <v>41</v>
      </c>
      <c r="H6394" t="s">
        <v>42</v>
      </c>
      <c r="I6394" t="s">
        <v>146</v>
      </c>
      <c r="J6394" t="s">
        <v>18180</v>
      </c>
      <c r="K6394" t="s">
        <v>37</v>
      </c>
    </row>
    <row r="6395" spans="1:11" x14ac:dyDescent="0.35">
      <c r="A6395">
        <v>6394</v>
      </c>
      <c r="B6395" t="s">
        <v>18181</v>
      </c>
      <c r="C6395">
        <v>26</v>
      </c>
      <c r="D6395" t="s">
        <v>18182</v>
      </c>
      <c r="E6395" t="s">
        <v>13</v>
      </c>
      <c r="F6395" t="s">
        <v>23</v>
      </c>
      <c r="G6395" t="s">
        <v>33</v>
      </c>
      <c r="H6395" t="s">
        <v>34</v>
      </c>
      <c r="I6395" t="s">
        <v>26</v>
      </c>
      <c r="J6395" t="s">
        <v>18183</v>
      </c>
      <c r="K6395" t="s">
        <v>19</v>
      </c>
    </row>
    <row r="6396" spans="1:11" x14ac:dyDescent="0.35">
      <c r="A6396">
        <v>6395</v>
      </c>
      <c r="B6396" t="s">
        <v>18184</v>
      </c>
      <c r="C6396">
        <v>23</v>
      </c>
      <c r="D6396" t="s">
        <v>18185</v>
      </c>
      <c r="E6396" t="s">
        <v>101</v>
      </c>
      <c r="F6396" t="s">
        <v>14</v>
      </c>
      <c r="G6396" t="s">
        <v>52</v>
      </c>
      <c r="H6396" t="s">
        <v>13</v>
      </c>
      <c r="I6396" t="s">
        <v>91</v>
      </c>
      <c r="J6396" t="s">
        <v>18186</v>
      </c>
      <c r="K6396" t="s">
        <v>76</v>
      </c>
    </row>
    <row r="6397" spans="1:11" x14ac:dyDescent="0.35">
      <c r="A6397">
        <v>6396</v>
      </c>
      <c r="B6397" t="s">
        <v>18187</v>
      </c>
      <c r="C6397">
        <v>27</v>
      </c>
      <c r="D6397" t="s">
        <v>18188</v>
      </c>
      <c r="E6397" t="s">
        <v>79</v>
      </c>
      <c r="F6397" t="s">
        <v>133</v>
      </c>
      <c r="G6397" t="s">
        <v>47</v>
      </c>
      <c r="H6397" t="s">
        <v>31</v>
      </c>
      <c r="I6397" t="s">
        <v>17</v>
      </c>
      <c r="J6397" t="s">
        <v>18189</v>
      </c>
      <c r="K6397" t="s">
        <v>19</v>
      </c>
    </row>
    <row r="6398" spans="1:11" x14ac:dyDescent="0.35">
      <c r="A6398">
        <v>6397</v>
      </c>
      <c r="B6398" t="s">
        <v>18190</v>
      </c>
      <c r="C6398">
        <v>23</v>
      </c>
      <c r="D6398" t="s">
        <v>18191</v>
      </c>
      <c r="E6398" t="s">
        <v>79</v>
      </c>
      <c r="F6398" t="s">
        <v>101</v>
      </c>
      <c r="G6398" t="s">
        <v>33</v>
      </c>
      <c r="H6398" t="s">
        <v>34</v>
      </c>
      <c r="I6398" t="s">
        <v>58</v>
      </c>
      <c r="J6398" t="s">
        <v>18192</v>
      </c>
      <c r="K6398" t="s">
        <v>44</v>
      </c>
    </row>
    <row r="6399" spans="1:11" x14ac:dyDescent="0.35">
      <c r="A6399">
        <v>6398</v>
      </c>
      <c r="B6399" t="s">
        <v>18193</v>
      </c>
      <c r="C6399">
        <v>22</v>
      </c>
      <c r="D6399" t="s">
        <v>18194</v>
      </c>
      <c r="E6399" t="s">
        <v>133</v>
      </c>
      <c r="F6399" t="s">
        <v>149</v>
      </c>
      <c r="G6399" t="s">
        <v>24</v>
      </c>
      <c r="H6399" t="s">
        <v>25</v>
      </c>
      <c r="I6399" t="s">
        <v>26</v>
      </c>
      <c r="J6399" t="s">
        <v>18195</v>
      </c>
      <c r="K6399" t="s">
        <v>44</v>
      </c>
    </row>
    <row r="6400" spans="1:11" x14ac:dyDescent="0.35">
      <c r="A6400">
        <v>6399</v>
      </c>
      <c r="B6400" t="s">
        <v>18196</v>
      </c>
      <c r="C6400">
        <v>24</v>
      </c>
      <c r="D6400" t="s">
        <v>18197</v>
      </c>
      <c r="E6400" t="s">
        <v>177</v>
      </c>
      <c r="F6400" t="s">
        <v>16</v>
      </c>
      <c r="G6400" t="s">
        <v>41</v>
      </c>
      <c r="H6400" t="s">
        <v>42</v>
      </c>
      <c r="I6400" t="s">
        <v>146</v>
      </c>
      <c r="J6400" t="s">
        <v>18198</v>
      </c>
      <c r="K6400" t="s">
        <v>76</v>
      </c>
    </row>
    <row r="6401" spans="1:11" x14ac:dyDescent="0.35">
      <c r="A6401">
        <v>6400</v>
      </c>
      <c r="B6401" t="s">
        <v>18199</v>
      </c>
      <c r="C6401">
        <v>28</v>
      </c>
      <c r="D6401" t="s">
        <v>18200</v>
      </c>
      <c r="E6401" t="s">
        <v>177</v>
      </c>
      <c r="F6401" t="s">
        <v>149</v>
      </c>
      <c r="G6401" t="s">
        <v>52</v>
      </c>
      <c r="H6401" t="s">
        <v>13</v>
      </c>
      <c r="I6401" t="s">
        <v>170</v>
      </c>
      <c r="J6401">
        <f>1-210-606-5936</f>
        <v>-6751</v>
      </c>
      <c r="K6401" t="s">
        <v>28</v>
      </c>
    </row>
    <row r="6402" spans="1:11" x14ac:dyDescent="0.35">
      <c r="A6402">
        <v>6401</v>
      </c>
      <c r="B6402" t="s">
        <v>17586</v>
      </c>
      <c r="C6402">
        <v>22</v>
      </c>
      <c r="D6402" t="s">
        <v>18201</v>
      </c>
      <c r="E6402" t="s">
        <v>133</v>
      </c>
      <c r="F6402" t="s">
        <v>79</v>
      </c>
      <c r="G6402" t="s">
        <v>80</v>
      </c>
      <c r="H6402" t="s">
        <v>32</v>
      </c>
      <c r="I6402" t="s">
        <v>170</v>
      </c>
      <c r="J6402" t="s">
        <v>18202</v>
      </c>
      <c r="K6402" t="s">
        <v>44</v>
      </c>
    </row>
    <row r="6403" spans="1:11" x14ac:dyDescent="0.35">
      <c r="A6403">
        <v>6402</v>
      </c>
      <c r="B6403" t="s">
        <v>18203</v>
      </c>
      <c r="C6403">
        <v>26</v>
      </c>
      <c r="D6403" t="s">
        <v>18204</v>
      </c>
      <c r="E6403" t="s">
        <v>23</v>
      </c>
      <c r="F6403" t="s">
        <v>32</v>
      </c>
      <c r="G6403" t="s">
        <v>87</v>
      </c>
      <c r="H6403" t="s">
        <v>79</v>
      </c>
      <c r="I6403" t="s">
        <v>53</v>
      </c>
      <c r="J6403">
        <v>3060881965</v>
      </c>
      <c r="K6403" t="s">
        <v>76</v>
      </c>
    </row>
    <row r="6404" spans="1:11" x14ac:dyDescent="0.35">
      <c r="A6404">
        <v>6403</v>
      </c>
      <c r="B6404" t="s">
        <v>7637</v>
      </c>
      <c r="C6404">
        <v>26</v>
      </c>
      <c r="D6404" t="s">
        <v>18205</v>
      </c>
      <c r="E6404" t="s">
        <v>101</v>
      </c>
      <c r="F6404" t="s">
        <v>177</v>
      </c>
      <c r="G6404" t="s">
        <v>87</v>
      </c>
      <c r="H6404" t="s">
        <v>79</v>
      </c>
      <c r="I6404" t="s">
        <v>102</v>
      </c>
      <c r="J6404" t="s">
        <v>18206</v>
      </c>
      <c r="K6404" t="s">
        <v>37</v>
      </c>
    </row>
    <row r="6405" spans="1:11" x14ac:dyDescent="0.35">
      <c r="A6405">
        <v>6404</v>
      </c>
      <c r="B6405" t="s">
        <v>18207</v>
      </c>
      <c r="C6405">
        <v>25</v>
      </c>
      <c r="D6405" t="s">
        <v>18208</v>
      </c>
      <c r="E6405" t="s">
        <v>14</v>
      </c>
      <c r="F6405" t="s">
        <v>79</v>
      </c>
      <c r="G6405" t="s">
        <v>120</v>
      </c>
      <c r="H6405" t="s">
        <v>57</v>
      </c>
      <c r="I6405" t="s">
        <v>88</v>
      </c>
      <c r="J6405" t="s">
        <v>18209</v>
      </c>
      <c r="K6405" t="s">
        <v>28</v>
      </c>
    </row>
    <row r="6406" spans="1:11" x14ac:dyDescent="0.35">
      <c r="A6406">
        <v>6405</v>
      </c>
      <c r="B6406" t="s">
        <v>18210</v>
      </c>
      <c r="C6406">
        <v>24</v>
      </c>
      <c r="D6406" t="s">
        <v>18211</v>
      </c>
      <c r="E6406" t="s">
        <v>25</v>
      </c>
      <c r="F6406" t="s">
        <v>34</v>
      </c>
      <c r="G6406" t="s">
        <v>87</v>
      </c>
      <c r="H6406" t="s">
        <v>79</v>
      </c>
      <c r="I6406" t="s">
        <v>116</v>
      </c>
      <c r="J6406" t="s">
        <v>18212</v>
      </c>
      <c r="K6406" t="s">
        <v>28</v>
      </c>
    </row>
    <row r="6407" spans="1:11" x14ac:dyDescent="0.35">
      <c r="A6407">
        <v>6406</v>
      </c>
      <c r="B6407" t="s">
        <v>18213</v>
      </c>
      <c r="C6407">
        <v>23</v>
      </c>
      <c r="D6407" t="s">
        <v>18214</v>
      </c>
      <c r="E6407" t="s">
        <v>149</v>
      </c>
      <c r="F6407" t="s">
        <v>13</v>
      </c>
      <c r="G6407" t="s">
        <v>41</v>
      </c>
      <c r="H6407" t="s">
        <v>42</v>
      </c>
      <c r="I6407" t="s">
        <v>17</v>
      </c>
      <c r="J6407">
        <v>8593794921</v>
      </c>
      <c r="K6407" t="s">
        <v>19</v>
      </c>
    </row>
    <row r="6408" spans="1:11" x14ac:dyDescent="0.35">
      <c r="A6408">
        <v>6407</v>
      </c>
      <c r="B6408" t="s">
        <v>18215</v>
      </c>
      <c r="C6408">
        <v>21</v>
      </c>
      <c r="D6408" t="s">
        <v>18216</v>
      </c>
      <c r="E6408" t="s">
        <v>34</v>
      </c>
      <c r="F6408" t="s">
        <v>40</v>
      </c>
      <c r="G6408" t="s">
        <v>80</v>
      </c>
      <c r="H6408" t="s">
        <v>32</v>
      </c>
      <c r="I6408" t="s">
        <v>153</v>
      </c>
      <c r="J6408" t="s">
        <v>18217</v>
      </c>
      <c r="K6408" t="s">
        <v>76</v>
      </c>
    </row>
    <row r="6409" spans="1:11" x14ac:dyDescent="0.35">
      <c r="A6409">
        <v>6408</v>
      </c>
      <c r="B6409" t="s">
        <v>18218</v>
      </c>
      <c r="C6409">
        <v>30</v>
      </c>
      <c r="D6409" t="s">
        <v>18219</v>
      </c>
      <c r="E6409" t="s">
        <v>201</v>
      </c>
      <c r="F6409" t="s">
        <v>40</v>
      </c>
      <c r="G6409" t="s">
        <v>52</v>
      </c>
      <c r="H6409" t="s">
        <v>13</v>
      </c>
      <c r="I6409" t="s">
        <v>53</v>
      </c>
      <c r="J6409" t="s">
        <v>18220</v>
      </c>
      <c r="K6409" t="s">
        <v>76</v>
      </c>
    </row>
    <row r="6410" spans="1:11" x14ac:dyDescent="0.35">
      <c r="A6410">
        <v>6409</v>
      </c>
      <c r="B6410" t="s">
        <v>18221</v>
      </c>
      <c r="C6410">
        <v>25</v>
      </c>
      <c r="D6410" t="s">
        <v>18222</v>
      </c>
      <c r="E6410" t="s">
        <v>169</v>
      </c>
      <c r="F6410" t="s">
        <v>149</v>
      </c>
      <c r="G6410" t="s">
        <v>41</v>
      </c>
      <c r="H6410" t="s">
        <v>42</v>
      </c>
      <c r="I6410" t="s">
        <v>58</v>
      </c>
      <c r="J6410" t="s">
        <v>18223</v>
      </c>
      <c r="K6410" t="s">
        <v>76</v>
      </c>
    </row>
    <row r="6411" spans="1:11" x14ac:dyDescent="0.35">
      <c r="A6411">
        <v>6410</v>
      </c>
      <c r="B6411" t="s">
        <v>185</v>
      </c>
      <c r="C6411">
        <v>26</v>
      </c>
      <c r="D6411" t="s">
        <v>18224</v>
      </c>
      <c r="E6411" t="s">
        <v>34</v>
      </c>
      <c r="F6411" t="s">
        <v>14</v>
      </c>
      <c r="G6411" t="s">
        <v>15</v>
      </c>
      <c r="H6411" t="s">
        <v>16</v>
      </c>
      <c r="I6411" t="s">
        <v>102</v>
      </c>
      <c r="J6411" t="s">
        <v>18225</v>
      </c>
      <c r="K6411" t="s">
        <v>76</v>
      </c>
    </row>
    <row r="6412" spans="1:11" x14ac:dyDescent="0.35">
      <c r="A6412">
        <v>6411</v>
      </c>
      <c r="B6412" t="s">
        <v>18226</v>
      </c>
      <c r="C6412">
        <v>20</v>
      </c>
      <c r="D6412" t="s">
        <v>18227</v>
      </c>
      <c r="E6412" t="s">
        <v>67</v>
      </c>
      <c r="F6412" t="s">
        <v>67</v>
      </c>
      <c r="G6412" t="s">
        <v>120</v>
      </c>
      <c r="H6412" t="s">
        <v>57</v>
      </c>
      <c r="I6412" t="s">
        <v>153</v>
      </c>
      <c r="J6412" t="s">
        <v>18228</v>
      </c>
      <c r="K6412" t="s">
        <v>19</v>
      </c>
    </row>
    <row r="6413" spans="1:11" x14ac:dyDescent="0.35">
      <c r="A6413">
        <v>6412</v>
      </c>
      <c r="B6413" t="s">
        <v>18229</v>
      </c>
      <c r="C6413">
        <v>28</v>
      </c>
      <c r="D6413" t="s">
        <v>18230</v>
      </c>
      <c r="E6413" t="s">
        <v>25</v>
      </c>
      <c r="F6413" t="s">
        <v>34</v>
      </c>
      <c r="G6413" t="s">
        <v>24</v>
      </c>
      <c r="H6413" t="s">
        <v>25</v>
      </c>
      <c r="I6413" t="s">
        <v>153</v>
      </c>
      <c r="J6413" t="s">
        <v>18231</v>
      </c>
      <c r="K6413" t="s">
        <v>28</v>
      </c>
    </row>
    <row r="6414" spans="1:11" x14ac:dyDescent="0.35">
      <c r="A6414">
        <v>6413</v>
      </c>
      <c r="B6414" t="s">
        <v>18232</v>
      </c>
      <c r="C6414">
        <v>25</v>
      </c>
      <c r="D6414" t="s">
        <v>18233</v>
      </c>
      <c r="E6414" t="s">
        <v>13</v>
      </c>
      <c r="F6414" t="s">
        <v>13</v>
      </c>
      <c r="G6414" t="s">
        <v>120</v>
      </c>
      <c r="H6414" t="s">
        <v>57</v>
      </c>
      <c r="I6414" t="s">
        <v>48</v>
      </c>
      <c r="J6414" t="s">
        <v>18234</v>
      </c>
      <c r="K6414" t="s">
        <v>37</v>
      </c>
    </row>
    <row r="6415" spans="1:11" x14ac:dyDescent="0.35">
      <c r="A6415">
        <v>6414</v>
      </c>
      <c r="B6415" t="s">
        <v>18235</v>
      </c>
      <c r="C6415">
        <v>23</v>
      </c>
      <c r="D6415" t="s">
        <v>18236</v>
      </c>
      <c r="E6415" t="s">
        <v>79</v>
      </c>
      <c r="F6415" t="s">
        <v>23</v>
      </c>
      <c r="G6415" t="s">
        <v>62</v>
      </c>
      <c r="H6415" t="s">
        <v>23</v>
      </c>
      <c r="I6415" t="s">
        <v>116</v>
      </c>
      <c r="J6415" t="s">
        <v>18237</v>
      </c>
      <c r="K6415" t="s">
        <v>44</v>
      </c>
    </row>
    <row r="6416" spans="1:11" x14ac:dyDescent="0.35">
      <c r="A6416">
        <v>6415</v>
      </c>
      <c r="B6416" t="s">
        <v>18238</v>
      </c>
      <c r="C6416">
        <v>22</v>
      </c>
      <c r="D6416" t="s">
        <v>18239</v>
      </c>
      <c r="E6416" t="s">
        <v>40</v>
      </c>
      <c r="F6416" t="s">
        <v>79</v>
      </c>
      <c r="G6416" t="s">
        <v>120</v>
      </c>
      <c r="H6416" t="s">
        <v>57</v>
      </c>
      <c r="I6416" t="s">
        <v>68</v>
      </c>
      <c r="J6416" t="s">
        <v>18240</v>
      </c>
      <c r="K6416" t="s">
        <v>19</v>
      </c>
    </row>
    <row r="6417" spans="1:11" x14ac:dyDescent="0.35">
      <c r="A6417">
        <v>6416</v>
      </c>
      <c r="B6417" t="s">
        <v>18241</v>
      </c>
      <c r="C6417">
        <v>27</v>
      </c>
      <c r="D6417" t="s">
        <v>18242</v>
      </c>
      <c r="E6417" t="s">
        <v>42</v>
      </c>
      <c r="F6417" t="s">
        <v>13</v>
      </c>
      <c r="G6417" t="s">
        <v>52</v>
      </c>
      <c r="H6417" t="s">
        <v>13</v>
      </c>
      <c r="I6417" t="s">
        <v>116</v>
      </c>
      <c r="J6417" t="s">
        <v>18243</v>
      </c>
      <c r="K6417" t="s">
        <v>44</v>
      </c>
    </row>
    <row r="6418" spans="1:11" x14ac:dyDescent="0.35">
      <c r="A6418">
        <v>6417</v>
      </c>
      <c r="B6418" t="s">
        <v>18244</v>
      </c>
      <c r="C6418">
        <v>21</v>
      </c>
      <c r="D6418" t="s">
        <v>18245</v>
      </c>
      <c r="E6418" t="s">
        <v>25</v>
      </c>
      <c r="F6418" t="s">
        <v>25</v>
      </c>
      <c r="G6418" t="s">
        <v>80</v>
      </c>
      <c r="H6418" t="s">
        <v>32</v>
      </c>
      <c r="I6418" t="s">
        <v>153</v>
      </c>
      <c r="J6418" t="s">
        <v>18246</v>
      </c>
      <c r="K6418" t="s">
        <v>37</v>
      </c>
    </row>
    <row r="6419" spans="1:11" x14ac:dyDescent="0.35">
      <c r="A6419">
        <v>6418</v>
      </c>
      <c r="B6419" t="s">
        <v>18247</v>
      </c>
      <c r="C6419">
        <v>21</v>
      </c>
      <c r="D6419" t="s">
        <v>18248</v>
      </c>
      <c r="E6419" t="s">
        <v>57</v>
      </c>
      <c r="F6419" t="s">
        <v>22</v>
      </c>
      <c r="G6419" t="s">
        <v>87</v>
      </c>
      <c r="H6419" t="s">
        <v>79</v>
      </c>
      <c r="I6419" t="s">
        <v>91</v>
      </c>
      <c r="J6419" t="s">
        <v>18249</v>
      </c>
      <c r="K6419" t="s">
        <v>76</v>
      </c>
    </row>
    <row r="6420" spans="1:11" x14ac:dyDescent="0.35">
      <c r="A6420">
        <v>6419</v>
      </c>
      <c r="B6420" t="s">
        <v>18250</v>
      </c>
      <c r="C6420">
        <v>24</v>
      </c>
      <c r="D6420" t="s">
        <v>18251</v>
      </c>
      <c r="E6420" t="s">
        <v>16</v>
      </c>
      <c r="F6420" t="s">
        <v>149</v>
      </c>
      <c r="G6420" t="s">
        <v>87</v>
      </c>
      <c r="H6420" t="s">
        <v>79</v>
      </c>
      <c r="I6420" t="s">
        <v>88</v>
      </c>
      <c r="J6420" t="s">
        <v>18252</v>
      </c>
      <c r="K6420" t="s">
        <v>37</v>
      </c>
    </row>
    <row r="6421" spans="1:11" x14ac:dyDescent="0.35">
      <c r="A6421">
        <v>6420</v>
      </c>
      <c r="B6421" t="s">
        <v>18253</v>
      </c>
      <c r="C6421">
        <v>23</v>
      </c>
      <c r="D6421" t="s">
        <v>18254</v>
      </c>
      <c r="E6421" t="s">
        <v>149</v>
      </c>
      <c r="F6421" t="s">
        <v>31</v>
      </c>
      <c r="G6421" t="s">
        <v>87</v>
      </c>
      <c r="H6421" t="s">
        <v>79</v>
      </c>
      <c r="I6421" t="s">
        <v>17</v>
      </c>
      <c r="J6421">
        <f>1-429-235-1440</f>
        <v>-2103</v>
      </c>
      <c r="K6421" t="s">
        <v>44</v>
      </c>
    </row>
    <row r="6422" spans="1:11" x14ac:dyDescent="0.35">
      <c r="A6422">
        <v>6421</v>
      </c>
      <c r="B6422" t="s">
        <v>18255</v>
      </c>
      <c r="C6422">
        <v>22</v>
      </c>
      <c r="D6422" t="s">
        <v>18256</v>
      </c>
      <c r="E6422" t="s">
        <v>25</v>
      </c>
      <c r="F6422" t="s">
        <v>57</v>
      </c>
      <c r="G6422" t="s">
        <v>33</v>
      </c>
      <c r="H6422" t="s">
        <v>34</v>
      </c>
      <c r="I6422" t="s">
        <v>116</v>
      </c>
      <c r="J6422" t="s">
        <v>18257</v>
      </c>
      <c r="K6422" t="s">
        <v>19</v>
      </c>
    </row>
    <row r="6423" spans="1:11" x14ac:dyDescent="0.35">
      <c r="A6423">
        <v>6422</v>
      </c>
      <c r="B6423" t="s">
        <v>18258</v>
      </c>
      <c r="C6423">
        <v>27</v>
      </c>
      <c r="D6423" t="s">
        <v>18259</v>
      </c>
      <c r="E6423" t="s">
        <v>25</v>
      </c>
      <c r="F6423" t="s">
        <v>13</v>
      </c>
      <c r="G6423" t="s">
        <v>15</v>
      </c>
      <c r="H6423" t="s">
        <v>16</v>
      </c>
      <c r="I6423" t="s">
        <v>48</v>
      </c>
      <c r="J6423">
        <f>1-802-246-5217</f>
        <v>-6264</v>
      </c>
      <c r="K6423" t="s">
        <v>19</v>
      </c>
    </row>
    <row r="6424" spans="1:11" x14ac:dyDescent="0.35">
      <c r="A6424">
        <v>6423</v>
      </c>
      <c r="B6424" t="s">
        <v>18260</v>
      </c>
      <c r="C6424">
        <v>26</v>
      </c>
      <c r="D6424" t="s">
        <v>18261</v>
      </c>
      <c r="E6424" t="s">
        <v>32</v>
      </c>
      <c r="F6424" t="s">
        <v>31</v>
      </c>
      <c r="G6424" t="s">
        <v>87</v>
      </c>
      <c r="H6424" t="s">
        <v>79</v>
      </c>
      <c r="I6424" t="s">
        <v>116</v>
      </c>
      <c r="J6424" t="s">
        <v>18262</v>
      </c>
      <c r="K6424" t="s">
        <v>37</v>
      </c>
    </row>
    <row r="6425" spans="1:11" x14ac:dyDescent="0.35">
      <c r="A6425">
        <v>6424</v>
      </c>
      <c r="B6425" t="s">
        <v>18263</v>
      </c>
      <c r="C6425">
        <v>20</v>
      </c>
      <c r="D6425" t="s">
        <v>18264</v>
      </c>
      <c r="E6425" t="s">
        <v>101</v>
      </c>
      <c r="F6425" t="s">
        <v>42</v>
      </c>
      <c r="G6425" t="s">
        <v>62</v>
      </c>
      <c r="H6425" t="s">
        <v>23</v>
      </c>
      <c r="I6425" t="s">
        <v>68</v>
      </c>
      <c r="J6425" t="s">
        <v>18265</v>
      </c>
      <c r="K6425" t="s">
        <v>76</v>
      </c>
    </row>
    <row r="6426" spans="1:11" x14ac:dyDescent="0.35">
      <c r="A6426">
        <v>6425</v>
      </c>
      <c r="B6426" t="s">
        <v>18266</v>
      </c>
      <c r="C6426">
        <v>21</v>
      </c>
      <c r="D6426" t="s">
        <v>18267</v>
      </c>
      <c r="E6426" t="s">
        <v>149</v>
      </c>
      <c r="F6426" t="s">
        <v>169</v>
      </c>
      <c r="G6426" t="s">
        <v>47</v>
      </c>
      <c r="H6426" t="s">
        <v>31</v>
      </c>
      <c r="I6426" t="s">
        <v>35</v>
      </c>
      <c r="J6426" t="s">
        <v>18268</v>
      </c>
      <c r="K6426" t="s">
        <v>76</v>
      </c>
    </row>
    <row r="6427" spans="1:11" x14ac:dyDescent="0.35">
      <c r="A6427">
        <v>6426</v>
      </c>
      <c r="B6427" t="s">
        <v>18269</v>
      </c>
      <c r="C6427">
        <v>29</v>
      </c>
      <c r="D6427" t="s">
        <v>18270</v>
      </c>
      <c r="E6427" t="s">
        <v>169</v>
      </c>
      <c r="F6427" t="s">
        <v>57</v>
      </c>
      <c r="G6427" t="s">
        <v>120</v>
      </c>
      <c r="H6427" t="s">
        <v>57</v>
      </c>
      <c r="I6427" t="s">
        <v>116</v>
      </c>
      <c r="J6427" t="s">
        <v>18271</v>
      </c>
      <c r="K6427" t="s">
        <v>76</v>
      </c>
    </row>
    <row r="6428" spans="1:11" x14ac:dyDescent="0.35">
      <c r="A6428">
        <v>6427</v>
      </c>
      <c r="B6428" t="s">
        <v>17168</v>
      </c>
      <c r="C6428">
        <v>25</v>
      </c>
      <c r="D6428" t="s">
        <v>18272</v>
      </c>
      <c r="E6428" t="s">
        <v>40</v>
      </c>
      <c r="F6428" t="s">
        <v>133</v>
      </c>
      <c r="G6428" t="s">
        <v>47</v>
      </c>
      <c r="H6428" t="s">
        <v>31</v>
      </c>
      <c r="I6428" t="s">
        <v>170</v>
      </c>
      <c r="J6428" t="s">
        <v>18273</v>
      </c>
      <c r="K6428" t="s">
        <v>37</v>
      </c>
    </row>
    <row r="6429" spans="1:11" x14ac:dyDescent="0.35">
      <c r="A6429">
        <v>6428</v>
      </c>
      <c r="B6429" t="s">
        <v>18274</v>
      </c>
      <c r="C6429">
        <v>24</v>
      </c>
      <c r="D6429" t="s">
        <v>18275</v>
      </c>
      <c r="E6429" t="s">
        <v>40</v>
      </c>
      <c r="F6429" t="s">
        <v>32</v>
      </c>
      <c r="G6429" t="s">
        <v>33</v>
      </c>
      <c r="H6429" t="s">
        <v>34</v>
      </c>
      <c r="I6429" t="s">
        <v>35</v>
      </c>
      <c r="J6429" t="s">
        <v>18276</v>
      </c>
      <c r="K6429" t="s">
        <v>76</v>
      </c>
    </row>
    <row r="6430" spans="1:11" x14ac:dyDescent="0.35">
      <c r="A6430">
        <v>6429</v>
      </c>
      <c r="B6430" t="s">
        <v>18277</v>
      </c>
      <c r="C6430">
        <v>23</v>
      </c>
      <c r="D6430" t="s">
        <v>18278</v>
      </c>
      <c r="E6430" t="s">
        <v>32</v>
      </c>
      <c r="F6430" t="s">
        <v>23</v>
      </c>
      <c r="G6430" t="s">
        <v>87</v>
      </c>
      <c r="H6430" t="s">
        <v>79</v>
      </c>
      <c r="I6430" t="s">
        <v>48</v>
      </c>
      <c r="J6430" t="s">
        <v>18279</v>
      </c>
      <c r="K6430" t="s">
        <v>37</v>
      </c>
    </row>
    <row r="6431" spans="1:11" x14ac:dyDescent="0.35">
      <c r="A6431">
        <v>6430</v>
      </c>
      <c r="B6431" t="s">
        <v>18280</v>
      </c>
      <c r="C6431">
        <v>30</v>
      </c>
      <c r="D6431" t="s">
        <v>18281</v>
      </c>
      <c r="E6431" t="s">
        <v>23</v>
      </c>
      <c r="F6431" t="s">
        <v>67</v>
      </c>
      <c r="G6431" t="s">
        <v>33</v>
      </c>
      <c r="H6431" t="s">
        <v>34</v>
      </c>
      <c r="I6431" t="s">
        <v>170</v>
      </c>
      <c r="J6431" t="s">
        <v>18282</v>
      </c>
      <c r="K6431" t="s">
        <v>28</v>
      </c>
    </row>
    <row r="6432" spans="1:11" x14ac:dyDescent="0.35">
      <c r="A6432">
        <v>6431</v>
      </c>
      <c r="B6432" t="s">
        <v>18283</v>
      </c>
      <c r="C6432">
        <v>26</v>
      </c>
      <c r="D6432" t="s">
        <v>18284</v>
      </c>
      <c r="E6432" t="s">
        <v>67</v>
      </c>
      <c r="F6432" t="s">
        <v>79</v>
      </c>
      <c r="G6432" t="s">
        <v>52</v>
      </c>
      <c r="H6432" t="s">
        <v>13</v>
      </c>
      <c r="I6432" t="s">
        <v>146</v>
      </c>
      <c r="J6432" t="s">
        <v>18285</v>
      </c>
      <c r="K6432" t="s">
        <v>28</v>
      </c>
    </row>
    <row r="6433" spans="1:11" x14ac:dyDescent="0.35">
      <c r="A6433">
        <v>6432</v>
      </c>
      <c r="B6433" t="s">
        <v>18286</v>
      </c>
      <c r="C6433">
        <v>23</v>
      </c>
      <c r="D6433" t="s">
        <v>18287</v>
      </c>
      <c r="E6433" t="s">
        <v>25</v>
      </c>
      <c r="F6433" t="s">
        <v>67</v>
      </c>
      <c r="G6433" t="s">
        <v>62</v>
      </c>
      <c r="H6433" t="s">
        <v>23</v>
      </c>
      <c r="I6433" t="s">
        <v>88</v>
      </c>
      <c r="J6433" t="s">
        <v>18288</v>
      </c>
      <c r="K6433" t="s">
        <v>37</v>
      </c>
    </row>
    <row r="6434" spans="1:11" x14ac:dyDescent="0.35">
      <c r="A6434">
        <v>6433</v>
      </c>
      <c r="B6434" t="s">
        <v>18289</v>
      </c>
      <c r="C6434">
        <v>25</v>
      </c>
      <c r="D6434" t="s">
        <v>18290</v>
      </c>
      <c r="E6434" t="s">
        <v>40</v>
      </c>
      <c r="F6434" t="s">
        <v>177</v>
      </c>
      <c r="G6434" t="s">
        <v>15</v>
      </c>
      <c r="H6434" t="s">
        <v>16</v>
      </c>
      <c r="I6434" t="s">
        <v>26</v>
      </c>
      <c r="J6434" t="s">
        <v>18291</v>
      </c>
      <c r="K6434" t="s">
        <v>28</v>
      </c>
    </row>
    <row r="6435" spans="1:11" x14ac:dyDescent="0.35">
      <c r="A6435">
        <v>6434</v>
      </c>
      <c r="B6435" t="s">
        <v>18292</v>
      </c>
      <c r="C6435">
        <v>25</v>
      </c>
      <c r="D6435" t="s">
        <v>18293</v>
      </c>
      <c r="E6435" t="s">
        <v>40</v>
      </c>
      <c r="F6435" t="s">
        <v>201</v>
      </c>
      <c r="G6435" t="s">
        <v>62</v>
      </c>
      <c r="H6435" t="s">
        <v>23</v>
      </c>
      <c r="I6435" t="s">
        <v>116</v>
      </c>
      <c r="J6435" t="s">
        <v>18294</v>
      </c>
      <c r="K6435" t="s">
        <v>19</v>
      </c>
    </row>
    <row r="6436" spans="1:11" x14ac:dyDescent="0.35">
      <c r="A6436">
        <v>6435</v>
      </c>
      <c r="B6436" t="s">
        <v>18295</v>
      </c>
      <c r="C6436">
        <v>20</v>
      </c>
      <c r="D6436" t="s">
        <v>18296</v>
      </c>
      <c r="E6436" t="s">
        <v>177</v>
      </c>
      <c r="F6436" t="s">
        <v>32</v>
      </c>
      <c r="G6436" t="s">
        <v>41</v>
      </c>
      <c r="H6436" t="s">
        <v>42</v>
      </c>
      <c r="I6436" t="s">
        <v>146</v>
      </c>
      <c r="J6436" t="s">
        <v>18297</v>
      </c>
      <c r="K6436" t="s">
        <v>19</v>
      </c>
    </row>
    <row r="6437" spans="1:11" x14ac:dyDescent="0.35">
      <c r="A6437">
        <v>6436</v>
      </c>
      <c r="B6437" t="s">
        <v>18298</v>
      </c>
      <c r="C6437">
        <v>25</v>
      </c>
      <c r="D6437" t="s">
        <v>18299</v>
      </c>
      <c r="E6437" t="s">
        <v>79</v>
      </c>
      <c r="F6437" t="s">
        <v>67</v>
      </c>
      <c r="G6437" t="s">
        <v>62</v>
      </c>
      <c r="H6437" t="s">
        <v>23</v>
      </c>
      <c r="I6437" t="s">
        <v>153</v>
      </c>
      <c r="J6437" t="s">
        <v>18300</v>
      </c>
      <c r="K6437" t="s">
        <v>76</v>
      </c>
    </row>
    <row r="6438" spans="1:11" x14ac:dyDescent="0.35">
      <c r="A6438">
        <v>6437</v>
      </c>
      <c r="B6438" t="s">
        <v>18301</v>
      </c>
      <c r="C6438">
        <v>25</v>
      </c>
      <c r="D6438" t="s">
        <v>18302</v>
      </c>
      <c r="E6438" t="s">
        <v>22</v>
      </c>
      <c r="F6438" t="s">
        <v>34</v>
      </c>
      <c r="G6438" t="s">
        <v>41</v>
      </c>
      <c r="H6438" t="s">
        <v>42</v>
      </c>
      <c r="I6438" t="s">
        <v>102</v>
      </c>
      <c r="J6438" t="s">
        <v>18303</v>
      </c>
      <c r="K6438" t="s">
        <v>37</v>
      </c>
    </row>
    <row r="6439" spans="1:11" x14ac:dyDescent="0.35">
      <c r="A6439">
        <v>6438</v>
      </c>
      <c r="B6439" t="s">
        <v>18304</v>
      </c>
      <c r="C6439">
        <v>28</v>
      </c>
      <c r="D6439" t="s">
        <v>18305</v>
      </c>
      <c r="E6439" t="s">
        <v>22</v>
      </c>
      <c r="F6439" t="s">
        <v>34</v>
      </c>
      <c r="G6439" t="s">
        <v>41</v>
      </c>
      <c r="H6439" t="s">
        <v>42</v>
      </c>
      <c r="I6439" t="s">
        <v>146</v>
      </c>
      <c r="J6439" t="s">
        <v>18306</v>
      </c>
      <c r="K6439" t="s">
        <v>37</v>
      </c>
    </row>
    <row r="6440" spans="1:11" x14ac:dyDescent="0.35">
      <c r="A6440">
        <v>6439</v>
      </c>
      <c r="B6440" t="s">
        <v>3468</v>
      </c>
      <c r="C6440">
        <v>22</v>
      </c>
      <c r="D6440" t="s">
        <v>18307</v>
      </c>
      <c r="E6440" t="s">
        <v>79</v>
      </c>
      <c r="F6440" t="s">
        <v>25</v>
      </c>
      <c r="G6440" t="s">
        <v>80</v>
      </c>
      <c r="H6440" t="s">
        <v>32</v>
      </c>
      <c r="I6440" t="s">
        <v>68</v>
      </c>
      <c r="J6440" t="s">
        <v>18308</v>
      </c>
      <c r="K6440" t="s">
        <v>19</v>
      </c>
    </row>
    <row r="6441" spans="1:11" x14ac:dyDescent="0.35">
      <c r="A6441">
        <v>6440</v>
      </c>
      <c r="B6441" t="s">
        <v>18309</v>
      </c>
      <c r="C6441">
        <v>26</v>
      </c>
      <c r="D6441" t="s">
        <v>18310</v>
      </c>
      <c r="E6441" t="s">
        <v>169</v>
      </c>
      <c r="F6441" t="s">
        <v>14</v>
      </c>
      <c r="G6441" t="s">
        <v>80</v>
      </c>
      <c r="H6441" t="s">
        <v>32</v>
      </c>
      <c r="I6441" t="s">
        <v>102</v>
      </c>
      <c r="J6441" t="s">
        <v>18311</v>
      </c>
      <c r="K6441" t="s">
        <v>44</v>
      </c>
    </row>
    <row r="6442" spans="1:11" x14ac:dyDescent="0.35">
      <c r="A6442">
        <v>6441</v>
      </c>
      <c r="B6442" t="s">
        <v>18312</v>
      </c>
      <c r="C6442">
        <v>28</v>
      </c>
      <c r="D6442" t="s">
        <v>18313</v>
      </c>
      <c r="E6442" t="s">
        <v>79</v>
      </c>
      <c r="F6442" t="s">
        <v>25</v>
      </c>
      <c r="G6442" t="s">
        <v>62</v>
      </c>
      <c r="H6442" t="s">
        <v>23</v>
      </c>
      <c r="I6442" t="s">
        <v>35</v>
      </c>
      <c r="J6442" t="s">
        <v>18314</v>
      </c>
      <c r="K6442" t="s">
        <v>28</v>
      </c>
    </row>
    <row r="6443" spans="1:11" x14ac:dyDescent="0.35">
      <c r="A6443">
        <v>6442</v>
      </c>
      <c r="B6443" t="s">
        <v>18315</v>
      </c>
      <c r="C6443">
        <v>23</v>
      </c>
      <c r="D6443" t="s">
        <v>18316</v>
      </c>
      <c r="E6443" t="s">
        <v>16</v>
      </c>
      <c r="F6443" t="s">
        <v>13</v>
      </c>
      <c r="G6443" t="s">
        <v>52</v>
      </c>
      <c r="H6443" t="s">
        <v>13</v>
      </c>
      <c r="I6443" t="s">
        <v>48</v>
      </c>
      <c r="J6443" t="s">
        <v>18317</v>
      </c>
      <c r="K6443" t="s">
        <v>28</v>
      </c>
    </row>
    <row r="6444" spans="1:11" x14ac:dyDescent="0.35">
      <c r="A6444">
        <v>6443</v>
      </c>
      <c r="B6444" t="s">
        <v>18318</v>
      </c>
      <c r="C6444">
        <v>24</v>
      </c>
      <c r="D6444" t="s">
        <v>18319</v>
      </c>
      <c r="E6444" t="s">
        <v>25</v>
      </c>
      <c r="F6444" t="s">
        <v>57</v>
      </c>
      <c r="G6444" t="s">
        <v>52</v>
      </c>
      <c r="H6444" t="s">
        <v>13</v>
      </c>
      <c r="I6444" t="s">
        <v>63</v>
      </c>
      <c r="J6444" t="s">
        <v>18320</v>
      </c>
      <c r="K6444" t="s">
        <v>76</v>
      </c>
    </row>
    <row r="6445" spans="1:11" x14ac:dyDescent="0.35">
      <c r="A6445">
        <v>6444</v>
      </c>
      <c r="B6445" t="s">
        <v>18321</v>
      </c>
      <c r="C6445">
        <v>25</v>
      </c>
      <c r="D6445" t="s">
        <v>18322</v>
      </c>
      <c r="E6445" t="s">
        <v>23</v>
      </c>
      <c r="F6445" t="s">
        <v>23</v>
      </c>
      <c r="G6445" t="s">
        <v>24</v>
      </c>
      <c r="H6445" t="s">
        <v>25</v>
      </c>
      <c r="I6445" t="s">
        <v>146</v>
      </c>
      <c r="J6445" t="s">
        <v>18323</v>
      </c>
      <c r="K6445" t="s">
        <v>28</v>
      </c>
    </row>
    <row r="6446" spans="1:11" x14ac:dyDescent="0.35">
      <c r="A6446">
        <v>6445</v>
      </c>
      <c r="B6446" t="s">
        <v>18324</v>
      </c>
      <c r="C6446">
        <v>26</v>
      </c>
      <c r="D6446" t="s">
        <v>18325</v>
      </c>
      <c r="E6446" t="s">
        <v>16</v>
      </c>
      <c r="F6446" t="s">
        <v>133</v>
      </c>
      <c r="G6446" t="s">
        <v>62</v>
      </c>
      <c r="H6446" t="s">
        <v>23</v>
      </c>
      <c r="I6446" t="s">
        <v>170</v>
      </c>
      <c r="J6446" t="s">
        <v>18326</v>
      </c>
      <c r="K6446" t="s">
        <v>44</v>
      </c>
    </row>
    <row r="6447" spans="1:11" x14ac:dyDescent="0.35">
      <c r="A6447">
        <v>6446</v>
      </c>
      <c r="B6447" t="s">
        <v>18327</v>
      </c>
      <c r="C6447">
        <v>27</v>
      </c>
      <c r="D6447" t="s">
        <v>18328</v>
      </c>
      <c r="E6447" t="s">
        <v>57</v>
      </c>
      <c r="F6447" t="s">
        <v>13</v>
      </c>
      <c r="G6447" t="s">
        <v>41</v>
      </c>
      <c r="H6447" t="s">
        <v>42</v>
      </c>
      <c r="I6447" t="s">
        <v>153</v>
      </c>
      <c r="J6447" t="s">
        <v>18329</v>
      </c>
      <c r="K6447" t="s">
        <v>19</v>
      </c>
    </row>
    <row r="6448" spans="1:11" x14ac:dyDescent="0.35">
      <c r="A6448">
        <v>6447</v>
      </c>
      <c r="B6448" t="s">
        <v>18330</v>
      </c>
      <c r="C6448">
        <v>25</v>
      </c>
      <c r="D6448" t="s">
        <v>18331</v>
      </c>
      <c r="E6448" t="s">
        <v>42</v>
      </c>
      <c r="F6448" t="s">
        <v>57</v>
      </c>
      <c r="G6448" t="s">
        <v>24</v>
      </c>
      <c r="H6448" t="s">
        <v>25</v>
      </c>
      <c r="I6448" t="s">
        <v>102</v>
      </c>
      <c r="J6448" t="s">
        <v>18332</v>
      </c>
      <c r="K6448" t="s">
        <v>37</v>
      </c>
    </row>
    <row r="6449" spans="1:11" x14ac:dyDescent="0.35">
      <c r="A6449">
        <v>6448</v>
      </c>
      <c r="B6449" t="s">
        <v>18333</v>
      </c>
      <c r="C6449">
        <v>21</v>
      </c>
      <c r="D6449" t="s">
        <v>18334</v>
      </c>
      <c r="E6449" t="s">
        <v>16</v>
      </c>
      <c r="F6449" t="s">
        <v>57</v>
      </c>
      <c r="G6449" t="s">
        <v>62</v>
      </c>
      <c r="H6449" t="s">
        <v>23</v>
      </c>
      <c r="I6449" t="s">
        <v>88</v>
      </c>
      <c r="J6449" t="s">
        <v>18335</v>
      </c>
      <c r="K6449" t="s">
        <v>44</v>
      </c>
    </row>
    <row r="6450" spans="1:11" x14ac:dyDescent="0.35">
      <c r="A6450">
        <v>6449</v>
      </c>
      <c r="B6450" t="s">
        <v>9792</v>
      </c>
      <c r="C6450">
        <v>28</v>
      </c>
      <c r="D6450" t="s">
        <v>18336</v>
      </c>
      <c r="E6450" t="s">
        <v>79</v>
      </c>
      <c r="F6450" t="s">
        <v>42</v>
      </c>
      <c r="G6450" t="s">
        <v>62</v>
      </c>
      <c r="H6450" t="s">
        <v>23</v>
      </c>
      <c r="I6450" t="s">
        <v>170</v>
      </c>
      <c r="J6450" t="s">
        <v>18337</v>
      </c>
      <c r="K6450" t="s">
        <v>44</v>
      </c>
    </row>
    <row r="6451" spans="1:11" x14ac:dyDescent="0.35">
      <c r="A6451">
        <v>6450</v>
      </c>
      <c r="B6451" t="s">
        <v>18338</v>
      </c>
      <c r="C6451">
        <v>22</v>
      </c>
      <c r="D6451" t="s">
        <v>18339</v>
      </c>
      <c r="E6451" t="s">
        <v>22</v>
      </c>
      <c r="F6451" t="s">
        <v>133</v>
      </c>
      <c r="G6451" t="s">
        <v>33</v>
      </c>
      <c r="H6451" t="s">
        <v>34</v>
      </c>
      <c r="I6451" t="s">
        <v>26</v>
      </c>
      <c r="J6451" t="s">
        <v>18340</v>
      </c>
      <c r="K6451" t="s">
        <v>28</v>
      </c>
    </row>
    <row r="6452" spans="1:11" x14ac:dyDescent="0.35">
      <c r="A6452">
        <v>6451</v>
      </c>
      <c r="B6452" t="s">
        <v>18341</v>
      </c>
      <c r="C6452">
        <v>30</v>
      </c>
      <c r="D6452" t="s">
        <v>18342</v>
      </c>
      <c r="E6452" t="s">
        <v>32</v>
      </c>
      <c r="F6452" t="s">
        <v>22</v>
      </c>
      <c r="G6452" t="s">
        <v>62</v>
      </c>
      <c r="H6452" t="s">
        <v>23</v>
      </c>
      <c r="I6452" t="s">
        <v>102</v>
      </c>
      <c r="J6452" t="s">
        <v>18343</v>
      </c>
      <c r="K6452" t="s">
        <v>28</v>
      </c>
    </row>
    <row r="6453" spans="1:11" x14ac:dyDescent="0.35">
      <c r="A6453">
        <v>6452</v>
      </c>
      <c r="B6453" t="s">
        <v>18344</v>
      </c>
      <c r="C6453">
        <v>29</v>
      </c>
      <c r="D6453" t="s">
        <v>18345</v>
      </c>
      <c r="E6453" t="s">
        <v>14</v>
      </c>
      <c r="F6453" t="s">
        <v>149</v>
      </c>
      <c r="G6453" t="s">
        <v>41</v>
      </c>
      <c r="H6453" t="s">
        <v>42</v>
      </c>
      <c r="I6453" t="s">
        <v>63</v>
      </c>
      <c r="J6453" t="s">
        <v>18346</v>
      </c>
      <c r="K6453" t="s">
        <v>19</v>
      </c>
    </row>
    <row r="6454" spans="1:11" x14ac:dyDescent="0.35">
      <c r="A6454">
        <v>6453</v>
      </c>
      <c r="B6454" t="s">
        <v>18347</v>
      </c>
      <c r="C6454">
        <v>20</v>
      </c>
      <c r="D6454" t="s">
        <v>18348</v>
      </c>
      <c r="E6454" t="s">
        <v>101</v>
      </c>
      <c r="F6454" t="s">
        <v>22</v>
      </c>
      <c r="G6454" t="s">
        <v>33</v>
      </c>
      <c r="H6454" t="s">
        <v>34</v>
      </c>
      <c r="I6454" t="s">
        <v>53</v>
      </c>
      <c r="J6454" t="s">
        <v>18349</v>
      </c>
      <c r="K6454" t="s">
        <v>44</v>
      </c>
    </row>
    <row r="6455" spans="1:11" x14ac:dyDescent="0.35">
      <c r="A6455">
        <v>6454</v>
      </c>
      <c r="B6455" t="s">
        <v>18350</v>
      </c>
      <c r="C6455">
        <v>28</v>
      </c>
      <c r="D6455" t="s">
        <v>18351</v>
      </c>
      <c r="E6455" t="s">
        <v>149</v>
      </c>
      <c r="F6455" t="s">
        <v>25</v>
      </c>
      <c r="G6455" t="s">
        <v>33</v>
      </c>
      <c r="H6455" t="s">
        <v>34</v>
      </c>
      <c r="I6455" t="s">
        <v>153</v>
      </c>
      <c r="J6455" t="s">
        <v>18352</v>
      </c>
      <c r="K6455" t="s">
        <v>28</v>
      </c>
    </row>
    <row r="6456" spans="1:11" x14ac:dyDescent="0.35">
      <c r="A6456">
        <v>6455</v>
      </c>
      <c r="B6456" t="s">
        <v>18353</v>
      </c>
      <c r="C6456">
        <v>21</v>
      </c>
      <c r="D6456" t="s">
        <v>18354</v>
      </c>
      <c r="E6456" t="s">
        <v>32</v>
      </c>
      <c r="F6456" t="s">
        <v>32</v>
      </c>
      <c r="G6456" t="s">
        <v>24</v>
      </c>
      <c r="H6456" t="s">
        <v>25</v>
      </c>
      <c r="I6456" t="s">
        <v>88</v>
      </c>
      <c r="J6456" t="s">
        <v>18355</v>
      </c>
      <c r="K6456" t="s">
        <v>28</v>
      </c>
    </row>
    <row r="6457" spans="1:11" x14ac:dyDescent="0.35">
      <c r="A6457">
        <v>6456</v>
      </c>
      <c r="B6457" t="s">
        <v>18356</v>
      </c>
      <c r="C6457">
        <v>25</v>
      </c>
      <c r="D6457" t="s">
        <v>18357</v>
      </c>
      <c r="E6457" t="s">
        <v>57</v>
      </c>
      <c r="F6457" t="s">
        <v>57</v>
      </c>
      <c r="G6457" t="s">
        <v>47</v>
      </c>
      <c r="H6457" t="s">
        <v>31</v>
      </c>
      <c r="I6457" t="s">
        <v>91</v>
      </c>
      <c r="J6457" t="s">
        <v>18358</v>
      </c>
      <c r="K6457" t="s">
        <v>76</v>
      </c>
    </row>
    <row r="6458" spans="1:11" x14ac:dyDescent="0.35">
      <c r="A6458">
        <v>6457</v>
      </c>
      <c r="B6458" t="s">
        <v>18359</v>
      </c>
      <c r="C6458">
        <v>28</v>
      </c>
      <c r="D6458" t="s">
        <v>18360</v>
      </c>
      <c r="E6458" t="s">
        <v>57</v>
      </c>
      <c r="F6458" t="s">
        <v>13</v>
      </c>
      <c r="G6458" t="s">
        <v>33</v>
      </c>
      <c r="H6458" t="s">
        <v>34</v>
      </c>
      <c r="I6458" t="s">
        <v>26</v>
      </c>
      <c r="J6458" t="s">
        <v>18361</v>
      </c>
      <c r="K6458" t="s">
        <v>76</v>
      </c>
    </row>
    <row r="6459" spans="1:11" x14ac:dyDescent="0.35">
      <c r="A6459">
        <v>6458</v>
      </c>
      <c r="B6459" t="s">
        <v>18362</v>
      </c>
      <c r="C6459">
        <v>23</v>
      </c>
      <c r="D6459" t="s">
        <v>18363</v>
      </c>
      <c r="E6459" t="s">
        <v>14</v>
      </c>
      <c r="F6459" t="s">
        <v>34</v>
      </c>
      <c r="G6459" t="s">
        <v>52</v>
      </c>
      <c r="H6459" t="s">
        <v>13</v>
      </c>
      <c r="I6459" t="s">
        <v>68</v>
      </c>
      <c r="J6459" t="s">
        <v>18364</v>
      </c>
      <c r="K6459" t="s">
        <v>28</v>
      </c>
    </row>
    <row r="6460" spans="1:11" x14ac:dyDescent="0.35">
      <c r="A6460">
        <v>6459</v>
      </c>
      <c r="B6460" t="s">
        <v>18365</v>
      </c>
      <c r="C6460">
        <v>29</v>
      </c>
      <c r="D6460" t="s">
        <v>18366</v>
      </c>
      <c r="E6460" t="s">
        <v>201</v>
      </c>
      <c r="F6460" t="s">
        <v>101</v>
      </c>
      <c r="G6460" t="s">
        <v>52</v>
      </c>
      <c r="H6460" t="s">
        <v>13</v>
      </c>
      <c r="I6460" t="s">
        <v>58</v>
      </c>
      <c r="J6460" t="s">
        <v>18367</v>
      </c>
      <c r="K6460" t="s">
        <v>37</v>
      </c>
    </row>
    <row r="6461" spans="1:11" x14ac:dyDescent="0.35">
      <c r="A6461">
        <v>6460</v>
      </c>
      <c r="B6461" t="s">
        <v>18368</v>
      </c>
      <c r="C6461">
        <v>20</v>
      </c>
      <c r="D6461" t="s">
        <v>18369</v>
      </c>
      <c r="E6461" t="s">
        <v>57</v>
      </c>
      <c r="F6461" t="s">
        <v>16</v>
      </c>
      <c r="G6461" t="s">
        <v>33</v>
      </c>
      <c r="H6461" t="s">
        <v>34</v>
      </c>
      <c r="I6461" t="s">
        <v>68</v>
      </c>
      <c r="J6461" t="s">
        <v>18370</v>
      </c>
      <c r="K6461" t="s">
        <v>44</v>
      </c>
    </row>
    <row r="6462" spans="1:11" x14ac:dyDescent="0.35">
      <c r="A6462">
        <v>6461</v>
      </c>
      <c r="B6462" t="s">
        <v>6109</v>
      </c>
      <c r="C6462">
        <v>20</v>
      </c>
      <c r="D6462" t="s">
        <v>18371</v>
      </c>
      <c r="E6462" t="s">
        <v>133</v>
      </c>
      <c r="F6462" t="s">
        <v>16</v>
      </c>
      <c r="G6462" t="s">
        <v>15</v>
      </c>
      <c r="H6462" t="s">
        <v>16</v>
      </c>
      <c r="I6462" t="s">
        <v>102</v>
      </c>
      <c r="J6462" t="s">
        <v>18372</v>
      </c>
      <c r="K6462" t="s">
        <v>37</v>
      </c>
    </row>
    <row r="6463" spans="1:11" x14ac:dyDescent="0.35">
      <c r="A6463">
        <v>6462</v>
      </c>
      <c r="B6463" t="s">
        <v>18373</v>
      </c>
      <c r="C6463">
        <v>22</v>
      </c>
      <c r="D6463" t="s">
        <v>18374</v>
      </c>
      <c r="E6463" t="s">
        <v>34</v>
      </c>
      <c r="F6463" t="s">
        <v>169</v>
      </c>
      <c r="G6463" t="s">
        <v>47</v>
      </c>
      <c r="H6463" t="s">
        <v>31</v>
      </c>
      <c r="I6463" t="s">
        <v>116</v>
      </c>
      <c r="J6463" t="s">
        <v>18375</v>
      </c>
      <c r="K6463" t="s">
        <v>37</v>
      </c>
    </row>
    <row r="6464" spans="1:11" x14ac:dyDescent="0.35">
      <c r="A6464">
        <v>6463</v>
      </c>
      <c r="B6464" t="s">
        <v>18376</v>
      </c>
      <c r="C6464">
        <v>20</v>
      </c>
      <c r="D6464" t="s">
        <v>18377</v>
      </c>
      <c r="E6464" t="s">
        <v>34</v>
      </c>
      <c r="F6464" t="s">
        <v>42</v>
      </c>
      <c r="G6464" t="s">
        <v>120</v>
      </c>
      <c r="H6464" t="s">
        <v>57</v>
      </c>
      <c r="I6464" t="s">
        <v>88</v>
      </c>
      <c r="J6464" t="s">
        <v>18378</v>
      </c>
      <c r="K6464" t="s">
        <v>37</v>
      </c>
    </row>
    <row r="6465" spans="1:11" x14ac:dyDescent="0.35">
      <c r="A6465">
        <v>6464</v>
      </c>
      <c r="B6465" t="s">
        <v>18379</v>
      </c>
      <c r="C6465">
        <v>20</v>
      </c>
      <c r="D6465" t="s">
        <v>18380</v>
      </c>
      <c r="E6465" t="s">
        <v>101</v>
      </c>
      <c r="F6465" t="s">
        <v>149</v>
      </c>
      <c r="G6465" t="s">
        <v>87</v>
      </c>
      <c r="H6465" t="s">
        <v>79</v>
      </c>
      <c r="I6465" t="s">
        <v>63</v>
      </c>
      <c r="J6465" t="s">
        <v>18381</v>
      </c>
      <c r="K6465" t="s">
        <v>76</v>
      </c>
    </row>
    <row r="6466" spans="1:11" x14ac:dyDescent="0.35">
      <c r="A6466">
        <v>6465</v>
      </c>
      <c r="B6466" t="s">
        <v>18382</v>
      </c>
      <c r="C6466">
        <v>21</v>
      </c>
      <c r="D6466" t="s">
        <v>18383</v>
      </c>
      <c r="E6466" t="s">
        <v>14</v>
      </c>
      <c r="F6466" t="s">
        <v>13</v>
      </c>
      <c r="G6466" t="s">
        <v>33</v>
      </c>
      <c r="H6466" t="s">
        <v>34</v>
      </c>
      <c r="I6466" t="s">
        <v>153</v>
      </c>
      <c r="J6466" t="s">
        <v>18384</v>
      </c>
      <c r="K6466" t="s">
        <v>44</v>
      </c>
    </row>
    <row r="6467" spans="1:11" x14ac:dyDescent="0.35">
      <c r="A6467">
        <v>6466</v>
      </c>
      <c r="B6467" t="s">
        <v>18385</v>
      </c>
      <c r="C6467">
        <v>23</v>
      </c>
      <c r="D6467" t="s">
        <v>18386</v>
      </c>
      <c r="E6467" t="s">
        <v>22</v>
      </c>
      <c r="F6467" t="s">
        <v>133</v>
      </c>
      <c r="G6467" t="s">
        <v>41</v>
      </c>
      <c r="H6467" t="s">
        <v>42</v>
      </c>
      <c r="I6467" t="s">
        <v>116</v>
      </c>
      <c r="J6467" t="s">
        <v>18387</v>
      </c>
      <c r="K6467" t="s">
        <v>28</v>
      </c>
    </row>
    <row r="6468" spans="1:11" x14ac:dyDescent="0.35">
      <c r="A6468">
        <v>6467</v>
      </c>
      <c r="B6468" t="s">
        <v>6052</v>
      </c>
      <c r="C6468">
        <v>21</v>
      </c>
      <c r="D6468" t="s">
        <v>18388</v>
      </c>
      <c r="E6468" t="s">
        <v>42</v>
      </c>
      <c r="F6468" t="s">
        <v>42</v>
      </c>
      <c r="G6468" t="s">
        <v>15</v>
      </c>
      <c r="H6468" t="s">
        <v>16</v>
      </c>
      <c r="I6468" t="s">
        <v>68</v>
      </c>
      <c r="J6468" t="s">
        <v>18389</v>
      </c>
      <c r="K6468" t="s">
        <v>76</v>
      </c>
    </row>
    <row r="6469" spans="1:11" x14ac:dyDescent="0.35">
      <c r="A6469">
        <v>6468</v>
      </c>
      <c r="B6469" t="s">
        <v>18390</v>
      </c>
      <c r="C6469">
        <v>20</v>
      </c>
      <c r="D6469" t="s">
        <v>18391</v>
      </c>
      <c r="E6469" t="s">
        <v>177</v>
      </c>
      <c r="F6469" t="s">
        <v>16</v>
      </c>
      <c r="G6469" t="s">
        <v>120</v>
      </c>
      <c r="H6469" t="s">
        <v>57</v>
      </c>
      <c r="I6469" t="s">
        <v>170</v>
      </c>
      <c r="J6469" t="s">
        <v>18392</v>
      </c>
      <c r="K6469" t="s">
        <v>19</v>
      </c>
    </row>
    <row r="6470" spans="1:11" x14ac:dyDescent="0.35">
      <c r="A6470">
        <v>6469</v>
      </c>
      <c r="B6470" t="s">
        <v>18393</v>
      </c>
      <c r="C6470">
        <v>30</v>
      </c>
      <c r="D6470" t="s">
        <v>18394</v>
      </c>
      <c r="E6470" t="s">
        <v>201</v>
      </c>
      <c r="F6470" t="s">
        <v>31</v>
      </c>
      <c r="G6470" t="s">
        <v>80</v>
      </c>
      <c r="H6470" t="s">
        <v>32</v>
      </c>
      <c r="I6470" t="s">
        <v>170</v>
      </c>
      <c r="J6470" t="s">
        <v>18395</v>
      </c>
      <c r="K6470" t="s">
        <v>28</v>
      </c>
    </row>
    <row r="6471" spans="1:11" x14ac:dyDescent="0.35">
      <c r="A6471">
        <v>6470</v>
      </c>
      <c r="B6471" t="s">
        <v>18396</v>
      </c>
      <c r="C6471">
        <v>23</v>
      </c>
      <c r="D6471" t="s">
        <v>18397</v>
      </c>
      <c r="E6471" t="s">
        <v>149</v>
      </c>
      <c r="F6471" t="s">
        <v>149</v>
      </c>
      <c r="G6471" t="s">
        <v>47</v>
      </c>
      <c r="H6471" t="s">
        <v>31</v>
      </c>
      <c r="I6471" t="s">
        <v>153</v>
      </c>
      <c r="J6471">
        <v>2376541142</v>
      </c>
      <c r="K6471" t="s">
        <v>28</v>
      </c>
    </row>
    <row r="6472" spans="1:11" x14ac:dyDescent="0.35">
      <c r="A6472">
        <v>6471</v>
      </c>
      <c r="B6472" t="s">
        <v>18398</v>
      </c>
      <c r="C6472">
        <v>30</v>
      </c>
      <c r="D6472" t="s">
        <v>18399</v>
      </c>
      <c r="E6472" t="s">
        <v>79</v>
      </c>
      <c r="F6472" t="s">
        <v>14</v>
      </c>
      <c r="G6472" t="s">
        <v>41</v>
      </c>
      <c r="H6472" t="s">
        <v>42</v>
      </c>
      <c r="I6472" t="s">
        <v>63</v>
      </c>
      <c r="J6472" t="s">
        <v>18400</v>
      </c>
      <c r="K6472" t="s">
        <v>19</v>
      </c>
    </row>
    <row r="6473" spans="1:11" x14ac:dyDescent="0.35">
      <c r="A6473">
        <v>6472</v>
      </c>
      <c r="B6473" t="s">
        <v>18401</v>
      </c>
      <c r="C6473">
        <v>23</v>
      </c>
      <c r="D6473" t="s">
        <v>18402</v>
      </c>
      <c r="E6473" t="s">
        <v>67</v>
      </c>
      <c r="F6473" t="s">
        <v>13</v>
      </c>
      <c r="G6473" t="s">
        <v>15</v>
      </c>
      <c r="H6473" t="s">
        <v>16</v>
      </c>
      <c r="I6473" t="s">
        <v>63</v>
      </c>
      <c r="J6473" t="s">
        <v>18403</v>
      </c>
      <c r="K6473" t="s">
        <v>44</v>
      </c>
    </row>
    <row r="6474" spans="1:11" x14ac:dyDescent="0.35">
      <c r="A6474">
        <v>6473</v>
      </c>
      <c r="B6474" t="s">
        <v>18404</v>
      </c>
      <c r="C6474">
        <v>30</v>
      </c>
      <c r="D6474" t="s">
        <v>18405</v>
      </c>
      <c r="E6474" t="s">
        <v>169</v>
      </c>
      <c r="F6474" t="s">
        <v>13</v>
      </c>
      <c r="G6474" t="s">
        <v>120</v>
      </c>
      <c r="H6474" t="s">
        <v>57</v>
      </c>
      <c r="I6474" t="s">
        <v>91</v>
      </c>
      <c r="J6474" t="s">
        <v>18406</v>
      </c>
      <c r="K6474" t="s">
        <v>19</v>
      </c>
    </row>
    <row r="6475" spans="1:11" x14ac:dyDescent="0.35">
      <c r="A6475">
        <v>6474</v>
      </c>
      <c r="B6475" t="s">
        <v>18407</v>
      </c>
      <c r="C6475">
        <v>21</v>
      </c>
      <c r="D6475" t="s">
        <v>18408</v>
      </c>
      <c r="E6475" t="s">
        <v>25</v>
      </c>
      <c r="F6475" t="s">
        <v>57</v>
      </c>
      <c r="G6475" t="s">
        <v>47</v>
      </c>
      <c r="H6475" t="s">
        <v>31</v>
      </c>
      <c r="I6475" t="s">
        <v>58</v>
      </c>
      <c r="J6475" t="s">
        <v>18409</v>
      </c>
      <c r="K6475" t="s">
        <v>28</v>
      </c>
    </row>
    <row r="6476" spans="1:11" x14ac:dyDescent="0.35">
      <c r="A6476">
        <v>6475</v>
      </c>
      <c r="B6476" t="s">
        <v>18410</v>
      </c>
      <c r="C6476">
        <v>20</v>
      </c>
      <c r="D6476" t="s">
        <v>18411</v>
      </c>
      <c r="E6476" t="s">
        <v>42</v>
      </c>
      <c r="F6476" t="s">
        <v>101</v>
      </c>
      <c r="G6476" t="s">
        <v>41</v>
      </c>
      <c r="H6476" t="s">
        <v>42</v>
      </c>
      <c r="I6476" t="s">
        <v>88</v>
      </c>
      <c r="J6476" t="s">
        <v>18412</v>
      </c>
      <c r="K6476" t="s">
        <v>19</v>
      </c>
    </row>
    <row r="6477" spans="1:11" x14ac:dyDescent="0.35">
      <c r="A6477">
        <v>6476</v>
      </c>
      <c r="B6477" t="s">
        <v>18413</v>
      </c>
      <c r="C6477">
        <v>24</v>
      </c>
      <c r="D6477" t="s">
        <v>18414</v>
      </c>
      <c r="E6477" t="s">
        <v>23</v>
      </c>
      <c r="F6477" t="s">
        <v>169</v>
      </c>
      <c r="G6477" t="s">
        <v>15</v>
      </c>
      <c r="H6477" t="s">
        <v>16</v>
      </c>
      <c r="I6477" t="s">
        <v>146</v>
      </c>
      <c r="J6477" t="s">
        <v>18415</v>
      </c>
      <c r="K6477" t="s">
        <v>28</v>
      </c>
    </row>
    <row r="6478" spans="1:11" x14ac:dyDescent="0.35">
      <c r="A6478">
        <v>6477</v>
      </c>
      <c r="B6478" t="s">
        <v>18416</v>
      </c>
      <c r="C6478">
        <v>22</v>
      </c>
      <c r="D6478" t="s">
        <v>18417</v>
      </c>
      <c r="E6478" t="s">
        <v>133</v>
      </c>
      <c r="F6478" t="s">
        <v>201</v>
      </c>
      <c r="G6478" t="s">
        <v>33</v>
      </c>
      <c r="H6478" t="s">
        <v>34</v>
      </c>
      <c r="I6478" t="s">
        <v>146</v>
      </c>
      <c r="J6478" t="s">
        <v>18418</v>
      </c>
      <c r="K6478" t="s">
        <v>19</v>
      </c>
    </row>
    <row r="6479" spans="1:11" x14ac:dyDescent="0.35">
      <c r="A6479">
        <v>6478</v>
      </c>
      <c r="B6479" t="s">
        <v>18419</v>
      </c>
      <c r="C6479">
        <v>22</v>
      </c>
      <c r="D6479" t="s">
        <v>18420</v>
      </c>
      <c r="E6479" t="s">
        <v>13</v>
      </c>
      <c r="F6479" t="s">
        <v>14</v>
      </c>
      <c r="G6479" t="s">
        <v>41</v>
      </c>
      <c r="H6479" t="s">
        <v>42</v>
      </c>
      <c r="I6479" t="s">
        <v>91</v>
      </c>
      <c r="J6479">
        <v>2364915726</v>
      </c>
      <c r="K6479" t="s">
        <v>76</v>
      </c>
    </row>
    <row r="6480" spans="1:11" x14ac:dyDescent="0.35">
      <c r="A6480">
        <v>6479</v>
      </c>
      <c r="B6480" t="s">
        <v>18421</v>
      </c>
      <c r="C6480">
        <v>29</v>
      </c>
      <c r="D6480" t="s">
        <v>18422</v>
      </c>
      <c r="E6480" t="s">
        <v>14</v>
      </c>
      <c r="F6480" t="s">
        <v>177</v>
      </c>
      <c r="G6480" t="s">
        <v>120</v>
      </c>
      <c r="H6480" t="s">
        <v>57</v>
      </c>
      <c r="I6480" t="s">
        <v>63</v>
      </c>
      <c r="J6480" t="s">
        <v>18423</v>
      </c>
      <c r="K6480" t="s">
        <v>76</v>
      </c>
    </row>
    <row r="6481" spans="1:11" x14ac:dyDescent="0.35">
      <c r="A6481">
        <v>6480</v>
      </c>
      <c r="B6481" t="s">
        <v>18424</v>
      </c>
      <c r="C6481">
        <v>29</v>
      </c>
      <c r="D6481" t="s">
        <v>18425</v>
      </c>
      <c r="E6481" t="s">
        <v>79</v>
      </c>
      <c r="F6481" t="s">
        <v>79</v>
      </c>
      <c r="G6481" t="s">
        <v>52</v>
      </c>
      <c r="H6481" t="s">
        <v>13</v>
      </c>
      <c r="I6481" t="s">
        <v>91</v>
      </c>
      <c r="J6481" t="s">
        <v>18426</v>
      </c>
      <c r="K6481" t="s">
        <v>76</v>
      </c>
    </row>
    <row r="6482" spans="1:11" x14ac:dyDescent="0.35">
      <c r="A6482">
        <v>6481</v>
      </c>
      <c r="B6482" t="s">
        <v>18427</v>
      </c>
      <c r="C6482">
        <v>26</v>
      </c>
      <c r="D6482" t="s">
        <v>18428</v>
      </c>
      <c r="E6482" t="s">
        <v>13</v>
      </c>
      <c r="F6482" t="s">
        <v>16</v>
      </c>
      <c r="G6482" t="s">
        <v>33</v>
      </c>
      <c r="H6482" t="s">
        <v>34</v>
      </c>
      <c r="I6482" t="s">
        <v>88</v>
      </c>
      <c r="J6482" t="s">
        <v>18429</v>
      </c>
      <c r="K6482" t="s">
        <v>28</v>
      </c>
    </row>
    <row r="6483" spans="1:11" x14ac:dyDescent="0.35">
      <c r="A6483">
        <v>6482</v>
      </c>
      <c r="B6483" t="s">
        <v>18430</v>
      </c>
      <c r="C6483">
        <v>22</v>
      </c>
      <c r="D6483" t="s">
        <v>18431</v>
      </c>
      <c r="E6483" t="s">
        <v>177</v>
      </c>
      <c r="F6483" t="s">
        <v>201</v>
      </c>
      <c r="G6483" t="s">
        <v>87</v>
      </c>
      <c r="H6483" t="s">
        <v>79</v>
      </c>
      <c r="I6483" t="s">
        <v>68</v>
      </c>
      <c r="J6483" t="s">
        <v>18432</v>
      </c>
      <c r="K6483" t="s">
        <v>37</v>
      </c>
    </row>
    <row r="6484" spans="1:11" x14ac:dyDescent="0.35">
      <c r="A6484">
        <v>6483</v>
      </c>
      <c r="B6484" t="s">
        <v>18433</v>
      </c>
      <c r="C6484">
        <v>20</v>
      </c>
      <c r="D6484" t="s">
        <v>18434</v>
      </c>
      <c r="E6484" t="s">
        <v>169</v>
      </c>
      <c r="F6484" t="s">
        <v>67</v>
      </c>
      <c r="G6484" t="s">
        <v>33</v>
      </c>
      <c r="H6484" t="s">
        <v>34</v>
      </c>
      <c r="I6484" t="s">
        <v>116</v>
      </c>
      <c r="J6484" t="s">
        <v>18435</v>
      </c>
      <c r="K6484" t="s">
        <v>19</v>
      </c>
    </row>
    <row r="6485" spans="1:11" x14ac:dyDescent="0.35">
      <c r="A6485">
        <v>6484</v>
      </c>
      <c r="B6485" t="s">
        <v>18436</v>
      </c>
      <c r="C6485">
        <v>21</v>
      </c>
      <c r="D6485" t="s">
        <v>18437</v>
      </c>
      <c r="E6485" t="s">
        <v>79</v>
      </c>
      <c r="F6485" t="s">
        <v>57</v>
      </c>
      <c r="G6485" t="s">
        <v>80</v>
      </c>
      <c r="H6485" t="s">
        <v>32</v>
      </c>
      <c r="I6485" t="s">
        <v>26</v>
      </c>
      <c r="J6485" t="s">
        <v>18438</v>
      </c>
      <c r="K6485" t="s">
        <v>44</v>
      </c>
    </row>
    <row r="6486" spans="1:11" x14ac:dyDescent="0.35">
      <c r="A6486">
        <v>6485</v>
      </c>
      <c r="B6486" t="s">
        <v>18439</v>
      </c>
      <c r="C6486">
        <v>28</v>
      </c>
      <c r="D6486" t="s">
        <v>18440</v>
      </c>
      <c r="E6486" t="s">
        <v>149</v>
      </c>
      <c r="F6486" t="s">
        <v>67</v>
      </c>
      <c r="G6486" t="s">
        <v>33</v>
      </c>
      <c r="H6486" t="s">
        <v>34</v>
      </c>
      <c r="I6486" t="s">
        <v>17</v>
      </c>
      <c r="J6486" t="s">
        <v>18441</v>
      </c>
      <c r="K6486" t="s">
        <v>44</v>
      </c>
    </row>
    <row r="6487" spans="1:11" x14ac:dyDescent="0.35">
      <c r="A6487">
        <v>6486</v>
      </c>
      <c r="B6487" t="s">
        <v>18442</v>
      </c>
      <c r="C6487">
        <v>28</v>
      </c>
      <c r="D6487" t="s">
        <v>18443</v>
      </c>
      <c r="E6487" t="s">
        <v>79</v>
      </c>
      <c r="F6487" t="s">
        <v>67</v>
      </c>
      <c r="G6487" t="s">
        <v>80</v>
      </c>
      <c r="H6487" t="s">
        <v>32</v>
      </c>
      <c r="I6487" t="s">
        <v>53</v>
      </c>
      <c r="J6487" t="s">
        <v>18444</v>
      </c>
      <c r="K6487" t="s">
        <v>37</v>
      </c>
    </row>
    <row r="6488" spans="1:11" x14ac:dyDescent="0.35">
      <c r="A6488">
        <v>6487</v>
      </c>
      <c r="B6488" t="s">
        <v>18445</v>
      </c>
      <c r="C6488">
        <v>29</v>
      </c>
      <c r="D6488" t="s">
        <v>18446</v>
      </c>
      <c r="E6488" t="s">
        <v>34</v>
      </c>
      <c r="F6488" t="s">
        <v>133</v>
      </c>
      <c r="G6488" t="s">
        <v>24</v>
      </c>
      <c r="H6488" t="s">
        <v>25</v>
      </c>
      <c r="I6488" t="s">
        <v>63</v>
      </c>
      <c r="J6488" t="s">
        <v>18447</v>
      </c>
      <c r="K6488" t="s">
        <v>76</v>
      </c>
    </row>
    <row r="6489" spans="1:11" x14ac:dyDescent="0.35">
      <c r="A6489">
        <v>6488</v>
      </c>
      <c r="B6489" t="s">
        <v>18448</v>
      </c>
      <c r="C6489">
        <v>27</v>
      </c>
      <c r="D6489" t="s">
        <v>18449</v>
      </c>
      <c r="E6489" t="s">
        <v>67</v>
      </c>
      <c r="F6489" t="s">
        <v>34</v>
      </c>
      <c r="G6489" t="s">
        <v>15</v>
      </c>
      <c r="H6489" t="s">
        <v>16</v>
      </c>
      <c r="I6489" t="s">
        <v>53</v>
      </c>
      <c r="J6489">
        <v>1191505931</v>
      </c>
      <c r="K6489" t="s">
        <v>76</v>
      </c>
    </row>
    <row r="6490" spans="1:11" x14ac:dyDescent="0.35">
      <c r="A6490">
        <v>6489</v>
      </c>
      <c r="B6490" t="s">
        <v>18450</v>
      </c>
      <c r="C6490">
        <v>25</v>
      </c>
      <c r="D6490" t="s">
        <v>18451</v>
      </c>
      <c r="E6490" t="s">
        <v>34</v>
      </c>
      <c r="F6490" t="s">
        <v>13</v>
      </c>
      <c r="G6490" t="s">
        <v>41</v>
      </c>
      <c r="H6490" t="s">
        <v>42</v>
      </c>
      <c r="I6490" t="s">
        <v>88</v>
      </c>
      <c r="J6490" t="s">
        <v>18452</v>
      </c>
      <c r="K6490" t="s">
        <v>44</v>
      </c>
    </row>
    <row r="6491" spans="1:11" x14ac:dyDescent="0.35">
      <c r="A6491">
        <v>6490</v>
      </c>
      <c r="B6491" t="s">
        <v>18453</v>
      </c>
      <c r="C6491">
        <v>20</v>
      </c>
      <c r="D6491" t="s">
        <v>18454</v>
      </c>
      <c r="E6491" t="s">
        <v>79</v>
      </c>
      <c r="F6491" t="s">
        <v>57</v>
      </c>
      <c r="G6491" t="s">
        <v>33</v>
      </c>
      <c r="H6491" t="s">
        <v>34</v>
      </c>
      <c r="I6491" t="s">
        <v>153</v>
      </c>
      <c r="J6491" t="s">
        <v>18455</v>
      </c>
      <c r="K6491" t="s">
        <v>19</v>
      </c>
    </row>
    <row r="6492" spans="1:11" x14ac:dyDescent="0.35">
      <c r="A6492">
        <v>6491</v>
      </c>
      <c r="B6492" t="s">
        <v>18456</v>
      </c>
      <c r="C6492">
        <v>21</v>
      </c>
      <c r="D6492" t="s">
        <v>18457</v>
      </c>
      <c r="E6492" t="s">
        <v>201</v>
      </c>
      <c r="F6492" t="s">
        <v>25</v>
      </c>
      <c r="G6492" t="s">
        <v>41</v>
      </c>
      <c r="H6492" t="s">
        <v>42</v>
      </c>
      <c r="I6492" t="s">
        <v>170</v>
      </c>
      <c r="J6492">
        <f>1-844-803-2517</f>
        <v>-4163</v>
      </c>
      <c r="K6492" t="s">
        <v>44</v>
      </c>
    </row>
    <row r="6493" spans="1:11" x14ac:dyDescent="0.35">
      <c r="A6493">
        <v>6492</v>
      </c>
      <c r="B6493" t="s">
        <v>3839</v>
      </c>
      <c r="C6493">
        <v>22</v>
      </c>
      <c r="D6493" t="s">
        <v>18458</v>
      </c>
      <c r="E6493" t="s">
        <v>34</v>
      </c>
      <c r="F6493" t="s">
        <v>31</v>
      </c>
      <c r="G6493" t="s">
        <v>80</v>
      </c>
      <c r="H6493" t="s">
        <v>32</v>
      </c>
      <c r="I6493" t="s">
        <v>63</v>
      </c>
      <c r="J6493" t="s">
        <v>18459</v>
      </c>
      <c r="K6493" t="s">
        <v>19</v>
      </c>
    </row>
    <row r="6494" spans="1:11" x14ac:dyDescent="0.35">
      <c r="A6494">
        <v>6493</v>
      </c>
      <c r="B6494" t="s">
        <v>18460</v>
      </c>
      <c r="C6494">
        <v>20</v>
      </c>
      <c r="D6494" t="s">
        <v>18461</v>
      </c>
      <c r="E6494" t="s">
        <v>14</v>
      </c>
      <c r="F6494" t="s">
        <v>42</v>
      </c>
      <c r="G6494" t="s">
        <v>120</v>
      </c>
      <c r="H6494" t="s">
        <v>57</v>
      </c>
      <c r="I6494" t="s">
        <v>58</v>
      </c>
      <c r="J6494" t="s">
        <v>18462</v>
      </c>
      <c r="K6494" t="s">
        <v>44</v>
      </c>
    </row>
    <row r="6495" spans="1:11" x14ac:dyDescent="0.35">
      <c r="A6495">
        <v>6494</v>
      </c>
      <c r="B6495" t="s">
        <v>18463</v>
      </c>
      <c r="C6495">
        <v>21</v>
      </c>
      <c r="D6495" t="s">
        <v>18464</v>
      </c>
      <c r="E6495" t="s">
        <v>22</v>
      </c>
      <c r="F6495" t="s">
        <v>31</v>
      </c>
      <c r="G6495" t="s">
        <v>33</v>
      </c>
      <c r="H6495" t="s">
        <v>34</v>
      </c>
      <c r="I6495" t="s">
        <v>88</v>
      </c>
      <c r="J6495">
        <f>1-299-188-6711</f>
        <v>-7197</v>
      </c>
      <c r="K6495" t="s">
        <v>28</v>
      </c>
    </row>
    <row r="6496" spans="1:11" x14ac:dyDescent="0.35">
      <c r="A6496">
        <v>6495</v>
      </c>
      <c r="B6496" t="s">
        <v>18465</v>
      </c>
      <c r="C6496">
        <v>30</v>
      </c>
      <c r="D6496" t="s">
        <v>18466</v>
      </c>
      <c r="E6496" t="s">
        <v>177</v>
      </c>
      <c r="F6496" t="s">
        <v>23</v>
      </c>
      <c r="G6496" t="s">
        <v>80</v>
      </c>
      <c r="H6496" t="s">
        <v>32</v>
      </c>
      <c r="I6496" t="s">
        <v>17</v>
      </c>
      <c r="J6496" t="s">
        <v>18467</v>
      </c>
      <c r="K6496" t="s">
        <v>37</v>
      </c>
    </row>
    <row r="6497" spans="1:11" x14ac:dyDescent="0.35">
      <c r="A6497">
        <v>6496</v>
      </c>
      <c r="B6497" t="s">
        <v>18468</v>
      </c>
      <c r="C6497">
        <v>29</v>
      </c>
      <c r="D6497" t="s">
        <v>18469</v>
      </c>
      <c r="E6497" t="s">
        <v>201</v>
      </c>
      <c r="F6497" t="s">
        <v>79</v>
      </c>
      <c r="G6497" t="s">
        <v>41</v>
      </c>
      <c r="H6497" t="s">
        <v>42</v>
      </c>
      <c r="I6497" t="s">
        <v>35</v>
      </c>
      <c r="J6497" t="s">
        <v>18470</v>
      </c>
      <c r="K6497" t="s">
        <v>76</v>
      </c>
    </row>
    <row r="6498" spans="1:11" x14ac:dyDescent="0.35">
      <c r="A6498">
        <v>6497</v>
      </c>
      <c r="B6498" t="s">
        <v>18471</v>
      </c>
      <c r="C6498">
        <v>20</v>
      </c>
      <c r="D6498" t="s">
        <v>18472</v>
      </c>
      <c r="E6498" t="s">
        <v>23</v>
      </c>
      <c r="F6498" t="s">
        <v>16</v>
      </c>
      <c r="G6498" t="s">
        <v>80</v>
      </c>
      <c r="H6498" t="s">
        <v>32</v>
      </c>
      <c r="I6498" t="s">
        <v>91</v>
      </c>
      <c r="J6498">
        <f>1-282-900-6160</f>
        <v>-7341</v>
      </c>
      <c r="K6498" t="s">
        <v>19</v>
      </c>
    </row>
    <row r="6499" spans="1:11" x14ac:dyDescent="0.35">
      <c r="A6499">
        <v>6498</v>
      </c>
      <c r="B6499" t="s">
        <v>18473</v>
      </c>
      <c r="C6499">
        <v>23</v>
      </c>
      <c r="D6499" t="s">
        <v>18474</v>
      </c>
      <c r="E6499" t="s">
        <v>23</v>
      </c>
      <c r="F6499" t="s">
        <v>169</v>
      </c>
      <c r="G6499" t="s">
        <v>15</v>
      </c>
      <c r="H6499" t="s">
        <v>16</v>
      </c>
      <c r="I6499" t="s">
        <v>35</v>
      </c>
      <c r="J6499" t="s">
        <v>18475</v>
      </c>
      <c r="K6499" t="s">
        <v>28</v>
      </c>
    </row>
    <row r="6500" spans="1:11" x14ac:dyDescent="0.35">
      <c r="A6500">
        <v>6499</v>
      </c>
      <c r="B6500" t="s">
        <v>18476</v>
      </c>
      <c r="C6500">
        <v>26</v>
      </c>
      <c r="D6500" t="s">
        <v>18477</v>
      </c>
      <c r="E6500" t="s">
        <v>32</v>
      </c>
      <c r="F6500" t="s">
        <v>40</v>
      </c>
      <c r="G6500" t="s">
        <v>24</v>
      </c>
      <c r="H6500" t="s">
        <v>25</v>
      </c>
      <c r="I6500" t="s">
        <v>91</v>
      </c>
      <c r="J6500">
        <f>1-841-992-1869</f>
        <v>-3701</v>
      </c>
      <c r="K6500" t="s">
        <v>37</v>
      </c>
    </row>
    <row r="6501" spans="1:11" x14ac:dyDescent="0.35">
      <c r="A6501">
        <v>6500</v>
      </c>
      <c r="B6501" t="s">
        <v>18478</v>
      </c>
      <c r="C6501">
        <v>20</v>
      </c>
      <c r="D6501" t="s">
        <v>18479</v>
      </c>
      <c r="E6501" t="s">
        <v>67</v>
      </c>
      <c r="F6501" t="s">
        <v>57</v>
      </c>
      <c r="G6501" t="s">
        <v>87</v>
      </c>
      <c r="H6501" t="s">
        <v>79</v>
      </c>
      <c r="I6501" t="s">
        <v>170</v>
      </c>
      <c r="J6501" t="s">
        <v>18480</v>
      </c>
      <c r="K6501" t="s">
        <v>76</v>
      </c>
    </row>
    <row r="6502" spans="1:11" x14ac:dyDescent="0.35">
      <c r="A6502">
        <v>6501</v>
      </c>
      <c r="B6502" t="s">
        <v>18481</v>
      </c>
      <c r="C6502">
        <v>29</v>
      </c>
      <c r="D6502" t="s">
        <v>18482</v>
      </c>
      <c r="E6502" t="s">
        <v>79</v>
      </c>
      <c r="F6502" t="s">
        <v>169</v>
      </c>
      <c r="G6502" t="s">
        <v>87</v>
      </c>
      <c r="H6502" t="s">
        <v>79</v>
      </c>
      <c r="I6502" t="s">
        <v>170</v>
      </c>
      <c r="J6502" t="s">
        <v>18483</v>
      </c>
      <c r="K6502" t="s">
        <v>44</v>
      </c>
    </row>
    <row r="6503" spans="1:11" x14ac:dyDescent="0.35">
      <c r="A6503">
        <v>6502</v>
      </c>
      <c r="B6503" t="s">
        <v>18484</v>
      </c>
      <c r="C6503">
        <v>29</v>
      </c>
      <c r="D6503" t="s">
        <v>18485</v>
      </c>
      <c r="E6503" t="s">
        <v>16</v>
      </c>
      <c r="F6503" t="s">
        <v>32</v>
      </c>
      <c r="G6503" t="s">
        <v>62</v>
      </c>
      <c r="H6503" t="s">
        <v>23</v>
      </c>
      <c r="I6503" t="s">
        <v>170</v>
      </c>
      <c r="J6503" t="s">
        <v>18486</v>
      </c>
      <c r="K6503" t="s">
        <v>37</v>
      </c>
    </row>
    <row r="6504" spans="1:11" x14ac:dyDescent="0.35">
      <c r="A6504">
        <v>6503</v>
      </c>
      <c r="B6504" t="s">
        <v>713</v>
      </c>
      <c r="C6504">
        <v>20</v>
      </c>
      <c r="D6504" t="s">
        <v>18487</v>
      </c>
      <c r="E6504" t="s">
        <v>23</v>
      </c>
      <c r="F6504" t="s">
        <v>169</v>
      </c>
      <c r="G6504" t="s">
        <v>120</v>
      </c>
      <c r="H6504" t="s">
        <v>57</v>
      </c>
      <c r="I6504" t="s">
        <v>58</v>
      </c>
      <c r="J6504" t="s">
        <v>18488</v>
      </c>
      <c r="K6504" t="s">
        <v>44</v>
      </c>
    </row>
    <row r="6505" spans="1:11" x14ac:dyDescent="0.35">
      <c r="A6505">
        <v>6504</v>
      </c>
      <c r="B6505" t="s">
        <v>18489</v>
      </c>
      <c r="C6505">
        <v>25</v>
      </c>
      <c r="D6505" t="s">
        <v>18490</v>
      </c>
      <c r="E6505" t="s">
        <v>40</v>
      </c>
      <c r="F6505" t="s">
        <v>67</v>
      </c>
      <c r="G6505" t="s">
        <v>120</v>
      </c>
      <c r="H6505" t="s">
        <v>57</v>
      </c>
      <c r="I6505" t="s">
        <v>35</v>
      </c>
      <c r="J6505" t="s">
        <v>18491</v>
      </c>
      <c r="K6505" t="s">
        <v>44</v>
      </c>
    </row>
    <row r="6506" spans="1:11" x14ac:dyDescent="0.35">
      <c r="A6506">
        <v>6505</v>
      </c>
      <c r="B6506" t="s">
        <v>18492</v>
      </c>
      <c r="C6506">
        <v>24</v>
      </c>
      <c r="D6506" t="s">
        <v>18493</v>
      </c>
      <c r="E6506" t="s">
        <v>133</v>
      </c>
      <c r="F6506" t="s">
        <v>40</v>
      </c>
      <c r="G6506" t="s">
        <v>41</v>
      </c>
      <c r="H6506" t="s">
        <v>42</v>
      </c>
      <c r="I6506" t="s">
        <v>26</v>
      </c>
      <c r="J6506" t="s">
        <v>18494</v>
      </c>
      <c r="K6506" t="s">
        <v>44</v>
      </c>
    </row>
    <row r="6507" spans="1:11" x14ac:dyDescent="0.35">
      <c r="A6507">
        <v>6506</v>
      </c>
      <c r="B6507" t="s">
        <v>18495</v>
      </c>
      <c r="C6507">
        <v>24</v>
      </c>
      <c r="D6507" t="s">
        <v>18496</v>
      </c>
      <c r="E6507" t="s">
        <v>79</v>
      </c>
      <c r="F6507" t="s">
        <v>34</v>
      </c>
      <c r="G6507" t="s">
        <v>33</v>
      </c>
      <c r="H6507" t="s">
        <v>34</v>
      </c>
      <c r="I6507" t="s">
        <v>26</v>
      </c>
      <c r="J6507" t="s">
        <v>18497</v>
      </c>
      <c r="K6507" t="s">
        <v>76</v>
      </c>
    </row>
    <row r="6508" spans="1:11" x14ac:dyDescent="0.35">
      <c r="A6508">
        <v>6507</v>
      </c>
      <c r="B6508" t="s">
        <v>18498</v>
      </c>
      <c r="C6508">
        <v>26</v>
      </c>
      <c r="D6508" t="s">
        <v>18499</v>
      </c>
      <c r="E6508" t="s">
        <v>42</v>
      </c>
      <c r="F6508" t="s">
        <v>22</v>
      </c>
      <c r="G6508" t="s">
        <v>80</v>
      </c>
      <c r="H6508" t="s">
        <v>32</v>
      </c>
      <c r="I6508" t="s">
        <v>116</v>
      </c>
      <c r="J6508" t="s">
        <v>18500</v>
      </c>
      <c r="K6508" t="s">
        <v>44</v>
      </c>
    </row>
    <row r="6509" spans="1:11" x14ac:dyDescent="0.35">
      <c r="A6509">
        <v>6508</v>
      </c>
      <c r="B6509" t="s">
        <v>18501</v>
      </c>
      <c r="C6509">
        <v>26</v>
      </c>
      <c r="D6509" t="s">
        <v>18502</v>
      </c>
      <c r="E6509" t="s">
        <v>40</v>
      </c>
      <c r="F6509" t="s">
        <v>57</v>
      </c>
      <c r="G6509" t="s">
        <v>15</v>
      </c>
      <c r="H6509" t="s">
        <v>16</v>
      </c>
      <c r="I6509" t="s">
        <v>26</v>
      </c>
      <c r="J6509" t="s">
        <v>18503</v>
      </c>
      <c r="K6509" t="s">
        <v>19</v>
      </c>
    </row>
    <row r="6510" spans="1:11" x14ac:dyDescent="0.35">
      <c r="A6510">
        <v>6509</v>
      </c>
      <c r="B6510" t="s">
        <v>18504</v>
      </c>
      <c r="C6510">
        <v>25</v>
      </c>
      <c r="D6510" t="s">
        <v>18505</v>
      </c>
      <c r="E6510" t="s">
        <v>149</v>
      </c>
      <c r="F6510" t="s">
        <v>79</v>
      </c>
      <c r="G6510" t="s">
        <v>62</v>
      </c>
      <c r="H6510" t="s">
        <v>23</v>
      </c>
      <c r="I6510" t="s">
        <v>53</v>
      </c>
      <c r="J6510" t="s">
        <v>18506</v>
      </c>
      <c r="K6510" t="s">
        <v>76</v>
      </c>
    </row>
    <row r="6511" spans="1:11" x14ac:dyDescent="0.35">
      <c r="A6511">
        <v>6510</v>
      </c>
      <c r="B6511" t="s">
        <v>18507</v>
      </c>
      <c r="C6511">
        <v>22</v>
      </c>
      <c r="D6511" t="s">
        <v>18508</v>
      </c>
      <c r="E6511" t="s">
        <v>31</v>
      </c>
      <c r="F6511" t="s">
        <v>16</v>
      </c>
      <c r="G6511" t="s">
        <v>62</v>
      </c>
      <c r="H6511" t="s">
        <v>23</v>
      </c>
      <c r="I6511" t="s">
        <v>102</v>
      </c>
      <c r="J6511" t="s">
        <v>18509</v>
      </c>
      <c r="K6511" t="s">
        <v>37</v>
      </c>
    </row>
    <row r="6512" spans="1:11" x14ac:dyDescent="0.35">
      <c r="A6512">
        <v>6511</v>
      </c>
      <c r="B6512" t="s">
        <v>18510</v>
      </c>
      <c r="C6512">
        <v>22</v>
      </c>
      <c r="D6512" t="s">
        <v>18511</v>
      </c>
      <c r="E6512" t="s">
        <v>34</v>
      </c>
      <c r="F6512" t="s">
        <v>40</v>
      </c>
      <c r="G6512" t="s">
        <v>52</v>
      </c>
      <c r="H6512" t="s">
        <v>13</v>
      </c>
      <c r="I6512" t="s">
        <v>35</v>
      </c>
      <c r="J6512" t="s">
        <v>18512</v>
      </c>
      <c r="K6512" t="s">
        <v>19</v>
      </c>
    </row>
    <row r="6513" spans="1:11" x14ac:dyDescent="0.35">
      <c r="A6513">
        <v>6512</v>
      </c>
      <c r="B6513" t="s">
        <v>18513</v>
      </c>
      <c r="C6513">
        <v>30</v>
      </c>
      <c r="D6513" t="s">
        <v>18514</v>
      </c>
      <c r="E6513" t="s">
        <v>169</v>
      </c>
      <c r="F6513" t="s">
        <v>32</v>
      </c>
      <c r="G6513" t="s">
        <v>120</v>
      </c>
      <c r="H6513" t="s">
        <v>57</v>
      </c>
      <c r="I6513" t="s">
        <v>102</v>
      </c>
      <c r="J6513" t="s">
        <v>18515</v>
      </c>
      <c r="K6513" t="s">
        <v>76</v>
      </c>
    </row>
    <row r="6514" spans="1:11" x14ac:dyDescent="0.35">
      <c r="A6514">
        <v>6513</v>
      </c>
      <c r="B6514" t="s">
        <v>18516</v>
      </c>
      <c r="C6514">
        <v>26</v>
      </c>
      <c r="D6514" t="s">
        <v>18517</v>
      </c>
      <c r="E6514" t="s">
        <v>34</v>
      </c>
      <c r="F6514" t="s">
        <v>42</v>
      </c>
      <c r="G6514" t="s">
        <v>120</v>
      </c>
      <c r="H6514" t="s">
        <v>57</v>
      </c>
      <c r="I6514" t="s">
        <v>68</v>
      </c>
      <c r="J6514" t="s">
        <v>18518</v>
      </c>
      <c r="K6514" t="s">
        <v>44</v>
      </c>
    </row>
    <row r="6515" spans="1:11" x14ac:dyDescent="0.35">
      <c r="A6515">
        <v>6514</v>
      </c>
      <c r="B6515" t="s">
        <v>18519</v>
      </c>
      <c r="C6515">
        <v>21</v>
      </c>
      <c r="D6515" t="s">
        <v>18520</v>
      </c>
      <c r="E6515" t="s">
        <v>22</v>
      </c>
      <c r="F6515" t="s">
        <v>169</v>
      </c>
      <c r="G6515" t="s">
        <v>62</v>
      </c>
      <c r="H6515" t="s">
        <v>23</v>
      </c>
      <c r="I6515" t="s">
        <v>26</v>
      </c>
      <c r="J6515" t="s">
        <v>18521</v>
      </c>
      <c r="K6515" t="s">
        <v>76</v>
      </c>
    </row>
    <row r="6516" spans="1:11" x14ac:dyDescent="0.35">
      <c r="A6516">
        <v>6515</v>
      </c>
      <c r="B6516" t="s">
        <v>18522</v>
      </c>
      <c r="C6516">
        <v>29</v>
      </c>
      <c r="D6516" t="s">
        <v>18523</v>
      </c>
      <c r="E6516" t="s">
        <v>57</v>
      </c>
      <c r="F6516" t="s">
        <v>32</v>
      </c>
      <c r="G6516" t="s">
        <v>62</v>
      </c>
      <c r="H6516" t="s">
        <v>23</v>
      </c>
      <c r="I6516" t="s">
        <v>102</v>
      </c>
      <c r="J6516" t="s">
        <v>18524</v>
      </c>
      <c r="K6516" t="s">
        <v>28</v>
      </c>
    </row>
    <row r="6517" spans="1:11" x14ac:dyDescent="0.35">
      <c r="A6517">
        <v>6516</v>
      </c>
      <c r="B6517" t="s">
        <v>18525</v>
      </c>
      <c r="C6517">
        <v>27</v>
      </c>
      <c r="D6517" t="s">
        <v>18526</v>
      </c>
      <c r="E6517" t="s">
        <v>133</v>
      </c>
      <c r="F6517" t="s">
        <v>67</v>
      </c>
      <c r="G6517" t="s">
        <v>41</v>
      </c>
      <c r="H6517" t="s">
        <v>42</v>
      </c>
      <c r="I6517" t="s">
        <v>116</v>
      </c>
      <c r="J6517">
        <v>3956406430</v>
      </c>
      <c r="K6517" t="s">
        <v>28</v>
      </c>
    </row>
    <row r="6518" spans="1:11" x14ac:dyDescent="0.35">
      <c r="A6518">
        <v>6517</v>
      </c>
      <c r="B6518" t="s">
        <v>18527</v>
      </c>
      <c r="C6518">
        <v>30</v>
      </c>
      <c r="D6518" t="s">
        <v>18528</v>
      </c>
      <c r="E6518" t="s">
        <v>177</v>
      </c>
      <c r="F6518" t="s">
        <v>23</v>
      </c>
      <c r="G6518" t="s">
        <v>80</v>
      </c>
      <c r="H6518" t="s">
        <v>32</v>
      </c>
      <c r="I6518" t="s">
        <v>53</v>
      </c>
      <c r="J6518" t="s">
        <v>18529</v>
      </c>
      <c r="K6518" t="s">
        <v>28</v>
      </c>
    </row>
    <row r="6519" spans="1:11" x14ac:dyDescent="0.35">
      <c r="A6519">
        <v>6518</v>
      </c>
      <c r="B6519" t="s">
        <v>18530</v>
      </c>
      <c r="C6519">
        <v>26</v>
      </c>
      <c r="D6519" t="s">
        <v>18531</v>
      </c>
      <c r="E6519" t="s">
        <v>133</v>
      </c>
      <c r="F6519" t="s">
        <v>23</v>
      </c>
      <c r="G6519" t="s">
        <v>47</v>
      </c>
      <c r="H6519" t="s">
        <v>31</v>
      </c>
      <c r="I6519" t="s">
        <v>58</v>
      </c>
      <c r="J6519" t="s">
        <v>18532</v>
      </c>
      <c r="K6519" t="s">
        <v>28</v>
      </c>
    </row>
    <row r="6520" spans="1:11" x14ac:dyDescent="0.35">
      <c r="A6520">
        <v>6519</v>
      </c>
      <c r="B6520" t="s">
        <v>18533</v>
      </c>
      <c r="C6520">
        <v>23</v>
      </c>
      <c r="D6520" t="s">
        <v>18534</v>
      </c>
      <c r="E6520" t="s">
        <v>14</v>
      </c>
      <c r="F6520" t="s">
        <v>40</v>
      </c>
      <c r="G6520" t="s">
        <v>87</v>
      </c>
      <c r="H6520" t="s">
        <v>79</v>
      </c>
      <c r="I6520" t="s">
        <v>116</v>
      </c>
      <c r="J6520" t="s">
        <v>18535</v>
      </c>
      <c r="K6520" t="s">
        <v>76</v>
      </c>
    </row>
    <row r="6521" spans="1:11" x14ac:dyDescent="0.35">
      <c r="A6521">
        <v>6520</v>
      </c>
      <c r="B6521" t="s">
        <v>18536</v>
      </c>
      <c r="C6521">
        <v>23</v>
      </c>
      <c r="D6521" t="s">
        <v>18537</v>
      </c>
      <c r="E6521" t="s">
        <v>67</v>
      </c>
      <c r="F6521" t="s">
        <v>79</v>
      </c>
      <c r="G6521" t="s">
        <v>62</v>
      </c>
      <c r="H6521" t="s">
        <v>23</v>
      </c>
      <c r="I6521" t="s">
        <v>102</v>
      </c>
      <c r="J6521" t="s">
        <v>18538</v>
      </c>
      <c r="K6521" t="s">
        <v>28</v>
      </c>
    </row>
    <row r="6522" spans="1:11" x14ac:dyDescent="0.35">
      <c r="A6522">
        <v>6521</v>
      </c>
      <c r="B6522" t="s">
        <v>18539</v>
      </c>
      <c r="C6522">
        <v>29</v>
      </c>
      <c r="D6522" t="s">
        <v>18540</v>
      </c>
      <c r="E6522" t="s">
        <v>79</v>
      </c>
      <c r="F6522" t="s">
        <v>201</v>
      </c>
      <c r="G6522" t="s">
        <v>87</v>
      </c>
      <c r="H6522" t="s">
        <v>79</v>
      </c>
      <c r="I6522" t="s">
        <v>116</v>
      </c>
      <c r="J6522" t="s">
        <v>18541</v>
      </c>
      <c r="K6522" t="s">
        <v>76</v>
      </c>
    </row>
    <row r="6523" spans="1:11" x14ac:dyDescent="0.35">
      <c r="A6523">
        <v>6522</v>
      </c>
      <c r="B6523" t="s">
        <v>18542</v>
      </c>
      <c r="C6523">
        <v>29</v>
      </c>
      <c r="D6523" t="s">
        <v>18543</v>
      </c>
      <c r="E6523" t="s">
        <v>169</v>
      </c>
      <c r="F6523" t="s">
        <v>23</v>
      </c>
      <c r="G6523" t="s">
        <v>47</v>
      </c>
      <c r="H6523" t="s">
        <v>31</v>
      </c>
      <c r="I6523" t="s">
        <v>63</v>
      </c>
      <c r="J6523">
        <v>2112891965</v>
      </c>
      <c r="K6523" t="s">
        <v>28</v>
      </c>
    </row>
    <row r="6524" spans="1:11" x14ac:dyDescent="0.35">
      <c r="A6524">
        <v>6523</v>
      </c>
      <c r="B6524" t="s">
        <v>18544</v>
      </c>
      <c r="C6524">
        <v>27</v>
      </c>
      <c r="D6524" t="s">
        <v>18545</v>
      </c>
      <c r="E6524" t="s">
        <v>32</v>
      </c>
      <c r="F6524" t="s">
        <v>16</v>
      </c>
      <c r="G6524" t="s">
        <v>15</v>
      </c>
      <c r="H6524" t="s">
        <v>16</v>
      </c>
      <c r="I6524" t="s">
        <v>102</v>
      </c>
      <c r="J6524" t="s">
        <v>18546</v>
      </c>
      <c r="K6524" t="s">
        <v>28</v>
      </c>
    </row>
    <row r="6525" spans="1:11" x14ac:dyDescent="0.35">
      <c r="A6525">
        <v>6524</v>
      </c>
      <c r="B6525" t="s">
        <v>18547</v>
      </c>
      <c r="C6525">
        <v>24</v>
      </c>
      <c r="D6525" t="s">
        <v>18548</v>
      </c>
      <c r="E6525" t="s">
        <v>34</v>
      </c>
      <c r="F6525" t="s">
        <v>169</v>
      </c>
      <c r="G6525" t="s">
        <v>87</v>
      </c>
      <c r="H6525" t="s">
        <v>79</v>
      </c>
      <c r="I6525" t="s">
        <v>170</v>
      </c>
      <c r="J6525" t="s">
        <v>18549</v>
      </c>
      <c r="K6525" t="s">
        <v>44</v>
      </c>
    </row>
    <row r="6526" spans="1:11" x14ac:dyDescent="0.35">
      <c r="A6526">
        <v>6525</v>
      </c>
      <c r="B6526" t="s">
        <v>18550</v>
      </c>
      <c r="C6526">
        <v>20</v>
      </c>
      <c r="D6526" t="s">
        <v>18551</v>
      </c>
      <c r="E6526" t="s">
        <v>101</v>
      </c>
      <c r="F6526" t="s">
        <v>177</v>
      </c>
      <c r="G6526" t="s">
        <v>15</v>
      </c>
      <c r="H6526" t="s">
        <v>16</v>
      </c>
      <c r="I6526" t="s">
        <v>35</v>
      </c>
      <c r="J6526" t="s">
        <v>18552</v>
      </c>
      <c r="K6526" t="s">
        <v>37</v>
      </c>
    </row>
    <row r="6527" spans="1:11" x14ac:dyDescent="0.35">
      <c r="A6527">
        <v>6526</v>
      </c>
      <c r="B6527" t="s">
        <v>18553</v>
      </c>
      <c r="C6527">
        <v>25</v>
      </c>
      <c r="D6527" t="s">
        <v>18554</v>
      </c>
      <c r="E6527" t="s">
        <v>25</v>
      </c>
      <c r="F6527" t="s">
        <v>149</v>
      </c>
      <c r="G6527" t="s">
        <v>41</v>
      </c>
      <c r="H6527" t="s">
        <v>42</v>
      </c>
      <c r="I6527" t="s">
        <v>146</v>
      </c>
      <c r="J6527" t="s">
        <v>18555</v>
      </c>
      <c r="K6527" t="s">
        <v>28</v>
      </c>
    </row>
    <row r="6528" spans="1:11" x14ac:dyDescent="0.35">
      <c r="A6528">
        <v>6527</v>
      </c>
      <c r="B6528" t="s">
        <v>18556</v>
      </c>
      <c r="C6528">
        <v>23</v>
      </c>
      <c r="D6528" t="s">
        <v>18557</v>
      </c>
      <c r="E6528" t="s">
        <v>177</v>
      </c>
      <c r="F6528" t="s">
        <v>169</v>
      </c>
      <c r="G6528" t="s">
        <v>62</v>
      </c>
      <c r="H6528" t="s">
        <v>23</v>
      </c>
      <c r="I6528" t="s">
        <v>48</v>
      </c>
      <c r="J6528" t="s">
        <v>18558</v>
      </c>
      <c r="K6528" t="s">
        <v>44</v>
      </c>
    </row>
    <row r="6529" spans="1:11" x14ac:dyDescent="0.35">
      <c r="A6529">
        <v>6528</v>
      </c>
      <c r="B6529" t="s">
        <v>18559</v>
      </c>
      <c r="C6529">
        <v>29</v>
      </c>
      <c r="D6529" t="s">
        <v>18560</v>
      </c>
      <c r="E6529" t="s">
        <v>40</v>
      </c>
      <c r="F6529" t="s">
        <v>177</v>
      </c>
      <c r="G6529" t="s">
        <v>47</v>
      </c>
      <c r="H6529" t="s">
        <v>31</v>
      </c>
      <c r="I6529" t="s">
        <v>35</v>
      </c>
      <c r="J6529" t="s">
        <v>18561</v>
      </c>
      <c r="K6529" t="s">
        <v>28</v>
      </c>
    </row>
    <row r="6530" spans="1:11" x14ac:dyDescent="0.35">
      <c r="A6530">
        <v>6529</v>
      </c>
      <c r="B6530" t="s">
        <v>18562</v>
      </c>
      <c r="C6530">
        <v>22</v>
      </c>
      <c r="D6530" t="s">
        <v>18563</v>
      </c>
      <c r="E6530" t="s">
        <v>32</v>
      </c>
      <c r="F6530" t="s">
        <v>40</v>
      </c>
      <c r="G6530" t="s">
        <v>80</v>
      </c>
      <c r="H6530" t="s">
        <v>32</v>
      </c>
      <c r="I6530" t="s">
        <v>26</v>
      </c>
      <c r="J6530" t="s">
        <v>18564</v>
      </c>
      <c r="K6530" t="s">
        <v>19</v>
      </c>
    </row>
    <row r="6531" spans="1:11" x14ac:dyDescent="0.35">
      <c r="A6531">
        <v>6530</v>
      </c>
      <c r="B6531" t="s">
        <v>18565</v>
      </c>
      <c r="C6531">
        <v>20</v>
      </c>
      <c r="D6531" t="s">
        <v>18566</v>
      </c>
      <c r="E6531" t="s">
        <v>79</v>
      </c>
      <c r="F6531" t="s">
        <v>13</v>
      </c>
      <c r="G6531" t="s">
        <v>52</v>
      </c>
      <c r="H6531" t="s">
        <v>13</v>
      </c>
      <c r="I6531" t="s">
        <v>116</v>
      </c>
      <c r="J6531" t="s">
        <v>18567</v>
      </c>
      <c r="K6531" t="s">
        <v>28</v>
      </c>
    </row>
    <row r="6532" spans="1:11" x14ac:dyDescent="0.35">
      <c r="A6532">
        <v>6531</v>
      </c>
      <c r="B6532" t="s">
        <v>11403</v>
      </c>
      <c r="C6532">
        <v>26</v>
      </c>
      <c r="D6532" t="s">
        <v>18568</v>
      </c>
      <c r="E6532" t="s">
        <v>34</v>
      </c>
      <c r="F6532" t="s">
        <v>16</v>
      </c>
      <c r="G6532" t="s">
        <v>41</v>
      </c>
      <c r="H6532" t="s">
        <v>42</v>
      </c>
      <c r="I6532" t="s">
        <v>146</v>
      </c>
      <c r="J6532" t="s">
        <v>18569</v>
      </c>
      <c r="K6532" t="s">
        <v>44</v>
      </c>
    </row>
    <row r="6533" spans="1:11" x14ac:dyDescent="0.35">
      <c r="A6533">
        <v>6532</v>
      </c>
      <c r="B6533" t="s">
        <v>18570</v>
      </c>
      <c r="C6533">
        <v>20</v>
      </c>
      <c r="D6533" t="s">
        <v>18571</v>
      </c>
      <c r="E6533" t="s">
        <v>133</v>
      </c>
      <c r="F6533" t="s">
        <v>34</v>
      </c>
      <c r="G6533" t="s">
        <v>33</v>
      </c>
      <c r="H6533" t="s">
        <v>34</v>
      </c>
      <c r="I6533" t="s">
        <v>102</v>
      </c>
      <c r="J6533">
        <f>1-298-838-5945</f>
        <v>-7080</v>
      </c>
      <c r="K6533" t="s">
        <v>44</v>
      </c>
    </row>
    <row r="6534" spans="1:11" x14ac:dyDescent="0.35">
      <c r="A6534">
        <v>6533</v>
      </c>
      <c r="B6534" t="s">
        <v>18572</v>
      </c>
      <c r="C6534">
        <v>25</v>
      </c>
      <c r="D6534" t="s">
        <v>18573</v>
      </c>
      <c r="E6534" t="s">
        <v>177</v>
      </c>
      <c r="F6534" t="s">
        <v>16</v>
      </c>
      <c r="G6534" t="s">
        <v>41</v>
      </c>
      <c r="H6534" t="s">
        <v>42</v>
      </c>
      <c r="I6534" t="s">
        <v>153</v>
      </c>
      <c r="J6534" t="s">
        <v>18574</v>
      </c>
      <c r="K6534" t="s">
        <v>28</v>
      </c>
    </row>
    <row r="6535" spans="1:11" x14ac:dyDescent="0.35">
      <c r="A6535">
        <v>6534</v>
      </c>
      <c r="B6535" t="s">
        <v>18575</v>
      </c>
      <c r="C6535">
        <v>26</v>
      </c>
      <c r="D6535" t="s">
        <v>18576</v>
      </c>
      <c r="E6535" t="s">
        <v>13</v>
      </c>
      <c r="F6535" t="s">
        <v>42</v>
      </c>
      <c r="G6535" t="s">
        <v>62</v>
      </c>
      <c r="H6535" t="s">
        <v>23</v>
      </c>
      <c r="I6535" t="s">
        <v>48</v>
      </c>
      <c r="J6535" t="s">
        <v>18577</v>
      </c>
      <c r="K6535" t="s">
        <v>44</v>
      </c>
    </row>
    <row r="6536" spans="1:11" x14ac:dyDescent="0.35">
      <c r="A6536">
        <v>6535</v>
      </c>
      <c r="B6536" t="s">
        <v>18578</v>
      </c>
      <c r="C6536">
        <v>27</v>
      </c>
      <c r="D6536" t="s">
        <v>18579</v>
      </c>
      <c r="E6536" t="s">
        <v>14</v>
      </c>
      <c r="F6536" t="s">
        <v>149</v>
      </c>
      <c r="G6536" t="s">
        <v>52</v>
      </c>
      <c r="H6536" t="s">
        <v>13</v>
      </c>
      <c r="I6536" t="s">
        <v>53</v>
      </c>
      <c r="J6536">
        <v>8646543636</v>
      </c>
      <c r="K6536" t="s">
        <v>19</v>
      </c>
    </row>
    <row r="6537" spans="1:11" x14ac:dyDescent="0.35">
      <c r="A6537">
        <v>6536</v>
      </c>
      <c r="B6537" t="s">
        <v>18580</v>
      </c>
      <c r="C6537">
        <v>23</v>
      </c>
      <c r="D6537" t="s">
        <v>18581</v>
      </c>
      <c r="E6537" t="s">
        <v>169</v>
      </c>
      <c r="F6537" t="s">
        <v>177</v>
      </c>
      <c r="G6537" t="s">
        <v>41</v>
      </c>
      <c r="H6537" t="s">
        <v>42</v>
      </c>
      <c r="I6537" t="s">
        <v>35</v>
      </c>
      <c r="J6537" t="s">
        <v>18582</v>
      </c>
      <c r="K6537" t="s">
        <v>28</v>
      </c>
    </row>
    <row r="6538" spans="1:11" x14ac:dyDescent="0.35">
      <c r="A6538">
        <v>6537</v>
      </c>
      <c r="B6538" t="s">
        <v>18583</v>
      </c>
      <c r="C6538">
        <v>29</v>
      </c>
      <c r="D6538" t="s">
        <v>18584</v>
      </c>
      <c r="E6538" t="s">
        <v>57</v>
      </c>
      <c r="F6538" t="s">
        <v>67</v>
      </c>
      <c r="G6538" t="s">
        <v>33</v>
      </c>
      <c r="H6538" t="s">
        <v>34</v>
      </c>
      <c r="I6538" t="s">
        <v>68</v>
      </c>
      <c r="J6538" t="s">
        <v>18585</v>
      </c>
      <c r="K6538" t="s">
        <v>37</v>
      </c>
    </row>
    <row r="6539" spans="1:11" x14ac:dyDescent="0.35">
      <c r="A6539">
        <v>6538</v>
      </c>
      <c r="B6539" t="s">
        <v>18586</v>
      </c>
      <c r="C6539">
        <v>20</v>
      </c>
      <c r="D6539" t="s">
        <v>18587</v>
      </c>
      <c r="E6539" t="s">
        <v>31</v>
      </c>
      <c r="F6539" t="s">
        <v>79</v>
      </c>
      <c r="G6539" t="s">
        <v>15</v>
      </c>
      <c r="H6539" t="s">
        <v>16</v>
      </c>
      <c r="I6539" t="s">
        <v>116</v>
      </c>
      <c r="J6539">
        <v>4346527116</v>
      </c>
      <c r="K6539" t="s">
        <v>44</v>
      </c>
    </row>
    <row r="6540" spans="1:11" x14ac:dyDescent="0.35">
      <c r="A6540">
        <v>6539</v>
      </c>
      <c r="B6540" t="s">
        <v>18588</v>
      </c>
      <c r="C6540">
        <v>27</v>
      </c>
      <c r="D6540" t="s">
        <v>18589</v>
      </c>
      <c r="E6540" t="s">
        <v>23</v>
      </c>
      <c r="F6540" t="s">
        <v>22</v>
      </c>
      <c r="G6540" t="s">
        <v>24</v>
      </c>
      <c r="H6540" t="s">
        <v>25</v>
      </c>
      <c r="I6540" t="s">
        <v>17</v>
      </c>
      <c r="J6540" t="s">
        <v>18590</v>
      </c>
      <c r="K6540" t="s">
        <v>44</v>
      </c>
    </row>
    <row r="6541" spans="1:11" x14ac:dyDescent="0.35">
      <c r="A6541">
        <v>6540</v>
      </c>
      <c r="B6541" t="s">
        <v>18591</v>
      </c>
      <c r="C6541">
        <v>20</v>
      </c>
      <c r="D6541" t="s">
        <v>18592</v>
      </c>
      <c r="E6541" t="s">
        <v>201</v>
      </c>
      <c r="F6541" t="s">
        <v>13</v>
      </c>
      <c r="G6541" t="s">
        <v>120</v>
      </c>
      <c r="H6541" t="s">
        <v>57</v>
      </c>
      <c r="I6541" t="s">
        <v>35</v>
      </c>
      <c r="J6541" t="s">
        <v>18593</v>
      </c>
      <c r="K6541" t="s">
        <v>44</v>
      </c>
    </row>
    <row r="6542" spans="1:11" x14ac:dyDescent="0.35">
      <c r="A6542">
        <v>6541</v>
      </c>
      <c r="B6542" t="s">
        <v>18594</v>
      </c>
      <c r="C6542">
        <v>30</v>
      </c>
      <c r="D6542" t="s">
        <v>18595</v>
      </c>
      <c r="E6542" t="s">
        <v>201</v>
      </c>
      <c r="F6542" t="s">
        <v>22</v>
      </c>
      <c r="G6542" t="s">
        <v>87</v>
      </c>
      <c r="H6542" t="s">
        <v>79</v>
      </c>
      <c r="I6542" t="s">
        <v>17</v>
      </c>
      <c r="J6542" t="s">
        <v>18596</v>
      </c>
      <c r="K6542" t="s">
        <v>44</v>
      </c>
    </row>
    <row r="6543" spans="1:11" x14ac:dyDescent="0.35">
      <c r="A6543">
        <v>6542</v>
      </c>
      <c r="B6543" t="s">
        <v>18597</v>
      </c>
      <c r="C6543">
        <v>27</v>
      </c>
      <c r="D6543" t="s">
        <v>18598</v>
      </c>
      <c r="E6543" t="s">
        <v>22</v>
      </c>
      <c r="F6543" t="s">
        <v>67</v>
      </c>
      <c r="G6543" t="s">
        <v>52</v>
      </c>
      <c r="H6543" t="s">
        <v>13</v>
      </c>
      <c r="I6543" t="s">
        <v>116</v>
      </c>
      <c r="J6543" t="s">
        <v>18599</v>
      </c>
      <c r="K6543" t="s">
        <v>76</v>
      </c>
    </row>
    <row r="6544" spans="1:11" x14ac:dyDescent="0.35">
      <c r="A6544">
        <v>6543</v>
      </c>
      <c r="B6544" t="s">
        <v>18600</v>
      </c>
      <c r="C6544">
        <v>20</v>
      </c>
      <c r="D6544" t="s">
        <v>18601</v>
      </c>
      <c r="E6544" t="s">
        <v>67</v>
      </c>
      <c r="F6544" t="s">
        <v>23</v>
      </c>
      <c r="G6544" t="s">
        <v>15</v>
      </c>
      <c r="H6544" t="s">
        <v>16</v>
      </c>
      <c r="I6544" t="s">
        <v>53</v>
      </c>
      <c r="J6544">
        <v>6692986586</v>
      </c>
      <c r="K6544" t="s">
        <v>28</v>
      </c>
    </row>
    <row r="6545" spans="1:11" x14ac:dyDescent="0.35">
      <c r="A6545">
        <v>6544</v>
      </c>
      <c r="B6545" t="s">
        <v>18602</v>
      </c>
      <c r="C6545">
        <v>26</v>
      </c>
      <c r="D6545" t="s">
        <v>18603</v>
      </c>
      <c r="E6545" t="s">
        <v>79</v>
      </c>
      <c r="F6545" t="s">
        <v>149</v>
      </c>
      <c r="G6545" t="s">
        <v>62</v>
      </c>
      <c r="H6545" t="s">
        <v>23</v>
      </c>
      <c r="I6545" t="s">
        <v>17</v>
      </c>
      <c r="J6545">
        <v>8408548990</v>
      </c>
      <c r="K6545" t="s">
        <v>28</v>
      </c>
    </row>
    <row r="6546" spans="1:11" x14ac:dyDescent="0.35">
      <c r="A6546">
        <v>6545</v>
      </c>
      <c r="B6546" t="s">
        <v>18604</v>
      </c>
      <c r="C6546">
        <v>25</v>
      </c>
      <c r="D6546" t="s">
        <v>18605</v>
      </c>
      <c r="E6546" t="s">
        <v>22</v>
      </c>
      <c r="F6546" t="s">
        <v>13</v>
      </c>
      <c r="G6546" t="s">
        <v>80</v>
      </c>
      <c r="H6546" t="s">
        <v>32</v>
      </c>
      <c r="I6546" t="s">
        <v>153</v>
      </c>
      <c r="J6546" t="s">
        <v>18606</v>
      </c>
      <c r="K6546" t="s">
        <v>37</v>
      </c>
    </row>
    <row r="6547" spans="1:11" x14ac:dyDescent="0.35">
      <c r="A6547">
        <v>6546</v>
      </c>
      <c r="B6547" t="s">
        <v>18607</v>
      </c>
      <c r="C6547">
        <v>24</v>
      </c>
      <c r="D6547" t="s">
        <v>18608</v>
      </c>
      <c r="E6547" t="s">
        <v>40</v>
      </c>
      <c r="F6547" t="s">
        <v>67</v>
      </c>
      <c r="G6547" t="s">
        <v>24</v>
      </c>
      <c r="H6547" t="s">
        <v>25</v>
      </c>
      <c r="I6547" t="s">
        <v>170</v>
      </c>
      <c r="J6547" t="s">
        <v>18609</v>
      </c>
      <c r="K6547" t="s">
        <v>19</v>
      </c>
    </row>
    <row r="6548" spans="1:11" x14ac:dyDescent="0.35">
      <c r="A6548">
        <v>6547</v>
      </c>
      <c r="B6548" t="s">
        <v>895</v>
      </c>
      <c r="C6548">
        <v>26</v>
      </c>
      <c r="D6548" t="s">
        <v>18610</v>
      </c>
      <c r="E6548" t="s">
        <v>177</v>
      </c>
      <c r="F6548" t="s">
        <v>25</v>
      </c>
      <c r="G6548" t="s">
        <v>47</v>
      </c>
      <c r="H6548" t="s">
        <v>31</v>
      </c>
      <c r="I6548" t="s">
        <v>53</v>
      </c>
      <c r="J6548" t="s">
        <v>18611</v>
      </c>
      <c r="K6548" t="s">
        <v>44</v>
      </c>
    </row>
    <row r="6549" spans="1:11" x14ac:dyDescent="0.35">
      <c r="A6549">
        <v>6548</v>
      </c>
      <c r="B6549" t="s">
        <v>18612</v>
      </c>
      <c r="C6549">
        <v>20</v>
      </c>
      <c r="D6549" t="s">
        <v>18613</v>
      </c>
      <c r="E6549" t="s">
        <v>177</v>
      </c>
      <c r="F6549" t="s">
        <v>42</v>
      </c>
      <c r="G6549" t="s">
        <v>52</v>
      </c>
      <c r="H6549" t="s">
        <v>13</v>
      </c>
      <c r="I6549" t="s">
        <v>63</v>
      </c>
      <c r="J6549" t="s">
        <v>18614</v>
      </c>
      <c r="K6549" t="s">
        <v>28</v>
      </c>
    </row>
    <row r="6550" spans="1:11" x14ac:dyDescent="0.35">
      <c r="A6550">
        <v>6549</v>
      </c>
      <c r="B6550" t="s">
        <v>18615</v>
      </c>
      <c r="C6550">
        <v>28</v>
      </c>
      <c r="D6550" t="s">
        <v>18616</v>
      </c>
      <c r="E6550" t="s">
        <v>79</v>
      </c>
      <c r="F6550" t="s">
        <v>42</v>
      </c>
      <c r="G6550" t="s">
        <v>41</v>
      </c>
      <c r="H6550" t="s">
        <v>42</v>
      </c>
      <c r="I6550" t="s">
        <v>26</v>
      </c>
      <c r="J6550" t="s">
        <v>18617</v>
      </c>
      <c r="K6550" t="s">
        <v>76</v>
      </c>
    </row>
    <row r="6551" spans="1:11" x14ac:dyDescent="0.35">
      <c r="A6551">
        <v>6550</v>
      </c>
      <c r="B6551" t="s">
        <v>18618</v>
      </c>
      <c r="C6551">
        <v>26</v>
      </c>
      <c r="D6551" t="s">
        <v>18619</v>
      </c>
      <c r="E6551" t="s">
        <v>177</v>
      </c>
      <c r="F6551" t="s">
        <v>169</v>
      </c>
      <c r="G6551" t="s">
        <v>33</v>
      </c>
      <c r="H6551" t="s">
        <v>34</v>
      </c>
      <c r="I6551" t="s">
        <v>68</v>
      </c>
      <c r="J6551" t="s">
        <v>18620</v>
      </c>
      <c r="K6551" t="s">
        <v>37</v>
      </c>
    </row>
    <row r="6552" spans="1:11" x14ac:dyDescent="0.35">
      <c r="A6552">
        <v>6551</v>
      </c>
      <c r="B6552" t="s">
        <v>18621</v>
      </c>
      <c r="C6552">
        <v>29</v>
      </c>
      <c r="D6552" t="s">
        <v>18622</v>
      </c>
      <c r="E6552" t="s">
        <v>31</v>
      </c>
      <c r="F6552" t="s">
        <v>14</v>
      </c>
      <c r="G6552" t="s">
        <v>33</v>
      </c>
      <c r="H6552" t="s">
        <v>34</v>
      </c>
      <c r="I6552" t="s">
        <v>88</v>
      </c>
      <c r="J6552" t="s">
        <v>18623</v>
      </c>
      <c r="K6552" t="s">
        <v>76</v>
      </c>
    </row>
    <row r="6553" spans="1:11" x14ac:dyDescent="0.35">
      <c r="A6553">
        <v>6552</v>
      </c>
      <c r="B6553" t="s">
        <v>18624</v>
      </c>
      <c r="C6553">
        <v>26</v>
      </c>
      <c r="D6553" t="s">
        <v>18625</v>
      </c>
      <c r="E6553" t="s">
        <v>201</v>
      </c>
      <c r="F6553" t="s">
        <v>25</v>
      </c>
      <c r="G6553" t="s">
        <v>62</v>
      </c>
      <c r="H6553" t="s">
        <v>23</v>
      </c>
      <c r="I6553" t="s">
        <v>48</v>
      </c>
      <c r="J6553" t="s">
        <v>18626</v>
      </c>
      <c r="K6553" t="s">
        <v>28</v>
      </c>
    </row>
    <row r="6554" spans="1:11" x14ac:dyDescent="0.35">
      <c r="A6554">
        <v>6553</v>
      </c>
      <c r="B6554" t="s">
        <v>18627</v>
      </c>
      <c r="C6554">
        <v>22</v>
      </c>
      <c r="D6554" t="s">
        <v>18628</v>
      </c>
      <c r="E6554" t="s">
        <v>14</v>
      </c>
      <c r="F6554" t="s">
        <v>14</v>
      </c>
      <c r="G6554" t="s">
        <v>87</v>
      </c>
      <c r="H6554" t="s">
        <v>79</v>
      </c>
      <c r="I6554" t="s">
        <v>48</v>
      </c>
      <c r="J6554" t="s">
        <v>18629</v>
      </c>
      <c r="K6554" t="s">
        <v>37</v>
      </c>
    </row>
    <row r="6555" spans="1:11" x14ac:dyDescent="0.35">
      <c r="A6555">
        <v>6554</v>
      </c>
      <c r="B6555" t="s">
        <v>18630</v>
      </c>
      <c r="C6555">
        <v>22</v>
      </c>
      <c r="D6555" t="s">
        <v>18631</v>
      </c>
      <c r="E6555" t="s">
        <v>169</v>
      </c>
      <c r="F6555" t="s">
        <v>13</v>
      </c>
      <c r="G6555" t="s">
        <v>80</v>
      </c>
      <c r="H6555" t="s">
        <v>32</v>
      </c>
      <c r="I6555" t="s">
        <v>91</v>
      </c>
      <c r="J6555" t="s">
        <v>18632</v>
      </c>
      <c r="K6555" t="s">
        <v>44</v>
      </c>
    </row>
    <row r="6556" spans="1:11" x14ac:dyDescent="0.35">
      <c r="A6556">
        <v>6555</v>
      </c>
      <c r="B6556" t="s">
        <v>18633</v>
      </c>
      <c r="C6556">
        <v>30</v>
      </c>
      <c r="D6556" t="s">
        <v>18634</v>
      </c>
      <c r="E6556" t="s">
        <v>67</v>
      </c>
      <c r="F6556" t="s">
        <v>32</v>
      </c>
      <c r="G6556" t="s">
        <v>80</v>
      </c>
      <c r="H6556" t="s">
        <v>32</v>
      </c>
      <c r="I6556" t="s">
        <v>48</v>
      </c>
      <c r="J6556" t="s">
        <v>18635</v>
      </c>
      <c r="K6556" t="s">
        <v>28</v>
      </c>
    </row>
    <row r="6557" spans="1:11" x14ac:dyDescent="0.35">
      <c r="A6557">
        <v>6556</v>
      </c>
      <c r="B6557" t="s">
        <v>18636</v>
      </c>
      <c r="C6557">
        <v>21</v>
      </c>
      <c r="D6557" t="s">
        <v>18637</v>
      </c>
      <c r="E6557" t="s">
        <v>22</v>
      </c>
      <c r="F6557" t="s">
        <v>16</v>
      </c>
      <c r="G6557" t="s">
        <v>120</v>
      </c>
      <c r="H6557" t="s">
        <v>57</v>
      </c>
      <c r="I6557" t="s">
        <v>88</v>
      </c>
      <c r="J6557" t="s">
        <v>18638</v>
      </c>
      <c r="K6557" t="s">
        <v>76</v>
      </c>
    </row>
    <row r="6558" spans="1:11" x14ac:dyDescent="0.35">
      <c r="A6558">
        <v>6557</v>
      </c>
      <c r="B6558" t="s">
        <v>18639</v>
      </c>
      <c r="C6558">
        <v>20</v>
      </c>
      <c r="D6558" t="s">
        <v>18640</v>
      </c>
      <c r="E6558" t="s">
        <v>67</v>
      </c>
      <c r="F6558" t="s">
        <v>42</v>
      </c>
      <c r="G6558" t="s">
        <v>47</v>
      </c>
      <c r="H6558" t="s">
        <v>31</v>
      </c>
      <c r="I6558" t="s">
        <v>48</v>
      </c>
      <c r="J6558" t="s">
        <v>18641</v>
      </c>
      <c r="K6558" t="s">
        <v>76</v>
      </c>
    </row>
    <row r="6559" spans="1:11" x14ac:dyDescent="0.35">
      <c r="A6559">
        <v>6558</v>
      </c>
      <c r="B6559" t="s">
        <v>18642</v>
      </c>
      <c r="C6559">
        <v>29</v>
      </c>
      <c r="D6559" t="s">
        <v>18643</v>
      </c>
      <c r="E6559" t="s">
        <v>149</v>
      </c>
      <c r="F6559" t="s">
        <v>40</v>
      </c>
      <c r="G6559" t="s">
        <v>33</v>
      </c>
      <c r="H6559" t="s">
        <v>34</v>
      </c>
      <c r="I6559" t="s">
        <v>63</v>
      </c>
      <c r="J6559" t="s">
        <v>18644</v>
      </c>
      <c r="K6559" t="s">
        <v>76</v>
      </c>
    </row>
    <row r="6560" spans="1:11" x14ac:dyDescent="0.35">
      <c r="A6560">
        <v>6559</v>
      </c>
      <c r="B6560" t="s">
        <v>18645</v>
      </c>
      <c r="C6560">
        <v>26</v>
      </c>
      <c r="D6560" t="s">
        <v>18646</v>
      </c>
      <c r="E6560" t="s">
        <v>101</v>
      </c>
      <c r="F6560" t="s">
        <v>25</v>
      </c>
      <c r="G6560" t="s">
        <v>24</v>
      </c>
      <c r="H6560" t="s">
        <v>25</v>
      </c>
      <c r="I6560" t="s">
        <v>116</v>
      </c>
      <c r="J6560" t="s">
        <v>18647</v>
      </c>
      <c r="K6560" t="s">
        <v>76</v>
      </c>
    </row>
    <row r="6561" spans="1:11" x14ac:dyDescent="0.35">
      <c r="A6561">
        <v>6560</v>
      </c>
      <c r="B6561" t="s">
        <v>18241</v>
      </c>
      <c r="C6561">
        <v>28</v>
      </c>
      <c r="D6561" t="s">
        <v>18648</v>
      </c>
      <c r="E6561" t="s">
        <v>201</v>
      </c>
      <c r="F6561" t="s">
        <v>25</v>
      </c>
      <c r="G6561" t="s">
        <v>47</v>
      </c>
      <c r="H6561" t="s">
        <v>31</v>
      </c>
      <c r="I6561" t="s">
        <v>146</v>
      </c>
      <c r="J6561" t="s">
        <v>18649</v>
      </c>
      <c r="K6561" t="s">
        <v>28</v>
      </c>
    </row>
    <row r="6562" spans="1:11" x14ac:dyDescent="0.35">
      <c r="A6562">
        <v>6561</v>
      </c>
      <c r="B6562" t="s">
        <v>18650</v>
      </c>
      <c r="C6562">
        <v>20</v>
      </c>
      <c r="D6562" t="s">
        <v>18651</v>
      </c>
      <c r="E6562" t="s">
        <v>133</v>
      </c>
      <c r="F6562" t="s">
        <v>31</v>
      </c>
      <c r="G6562" t="s">
        <v>62</v>
      </c>
      <c r="H6562" t="s">
        <v>23</v>
      </c>
      <c r="I6562" t="s">
        <v>116</v>
      </c>
      <c r="J6562" t="s">
        <v>18652</v>
      </c>
      <c r="K6562" t="s">
        <v>76</v>
      </c>
    </row>
    <row r="6563" spans="1:11" x14ac:dyDescent="0.35">
      <c r="A6563">
        <v>6562</v>
      </c>
      <c r="B6563" t="s">
        <v>2040</v>
      </c>
      <c r="C6563">
        <v>21</v>
      </c>
      <c r="D6563" t="s">
        <v>18653</v>
      </c>
      <c r="E6563" t="s">
        <v>16</v>
      </c>
      <c r="F6563" t="s">
        <v>34</v>
      </c>
      <c r="G6563" t="s">
        <v>80</v>
      </c>
      <c r="H6563" t="s">
        <v>32</v>
      </c>
      <c r="I6563" t="s">
        <v>35</v>
      </c>
      <c r="J6563" t="s">
        <v>18654</v>
      </c>
      <c r="K6563" t="s">
        <v>37</v>
      </c>
    </row>
    <row r="6564" spans="1:11" x14ac:dyDescent="0.35">
      <c r="A6564">
        <v>6563</v>
      </c>
      <c r="B6564" t="s">
        <v>18655</v>
      </c>
      <c r="C6564">
        <v>26</v>
      </c>
      <c r="D6564" t="s">
        <v>18656</v>
      </c>
      <c r="E6564" t="s">
        <v>149</v>
      </c>
      <c r="F6564" t="s">
        <v>101</v>
      </c>
      <c r="G6564" t="s">
        <v>24</v>
      </c>
      <c r="H6564" t="s">
        <v>25</v>
      </c>
      <c r="I6564" t="s">
        <v>153</v>
      </c>
      <c r="J6564" t="s">
        <v>18657</v>
      </c>
      <c r="K6564" t="s">
        <v>76</v>
      </c>
    </row>
    <row r="6565" spans="1:11" x14ac:dyDescent="0.35">
      <c r="A6565">
        <v>6564</v>
      </c>
      <c r="B6565" t="s">
        <v>229</v>
      </c>
      <c r="C6565">
        <v>24</v>
      </c>
      <c r="D6565" t="s">
        <v>18658</v>
      </c>
      <c r="E6565" t="s">
        <v>177</v>
      </c>
      <c r="F6565" t="s">
        <v>42</v>
      </c>
      <c r="G6565" t="s">
        <v>87</v>
      </c>
      <c r="H6565" t="s">
        <v>79</v>
      </c>
      <c r="I6565" t="s">
        <v>146</v>
      </c>
      <c r="J6565" t="s">
        <v>18659</v>
      </c>
      <c r="K6565" t="s">
        <v>76</v>
      </c>
    </row>
    <row r="6566" spans="1:11" x14ac:dyDescent="0.35">
      <c r="A6566">
        <v>6565</v>
      </c>
      <c r="B6566" t="s">
        <v>18660</v>
      </c>
      <c r="C6566">
        <v>25</v>
      </c>
      <c r="D6566" t="s">
        <v>18661</v>
      </c>
      <c r="E6566" t="s">
        <v>32</v>
      </c>
      <c r="F6566" t="s">
        <v>23</v>
      </c>
      <c r="G6566" t="s">
        <v>47</v>
      </c>
      <c r="H6566" t="s">
        <v>31</v>
      </c>
      <c r="I6566" t="s">
        <v>116</v>
      </c>
      <c r="J6566" t="s">
        <v>18662</v>
      </c>
      <c r="K6566" t="s">
        <v>76</v>
      </c>
    </row>
    <row r="6567" spans="1:11" x14ac:dyDescent="0.35">
      <c r="A6567">
        <v>6566</v>
      </c>
      <c r="B6567" t="s">
        <v>737</v>
      </c>
      <c r="C6567">
        <v>22</v>
      </c>
      <c r="D6567" t="s">
        <v>18663</v>
      </c>
      <c r="E6567" t="s">
        <v>201</v>
      </c>
      <c r="F6567" t="s">
        <v>201</v>
      </c>
      <c r="G6567" t="s">
        <v>62</v>
      </c>
      <c r="H6567" t="s">
        <v>23</v>
      </c>
      <c r="I6567" t="s">
        <v>63</v>
      </c>
      <c r="J6567" t="s">
        <v>18664</v>
      </c>
      <c r="K6567" t="s">
        <v>19</v>
      </c>
    </row>
    <row r="6568" spans="1:11" x14ac:dyDescent="0.35">
      <c r="A6568">
        <v>6567</v>
      </c>
      <c r="B6568" t="s">
        <v>749</v>
      </c>
      <c r="C6568">
        <v>24</v>
      </c>
      <c r="D6568" t="s">
        <v>18665</v>
      </c>
      <c r="E6568" t="s">
        <v>40</v>
      </c>
      <c r="F6568" t="s">
        <v>22</v>
      </c>
      <c r="G6568" t="s">
        <v>120</v>
      </c>
      <c r="H6568" t="s">
        <v>57</v>
      </c>
      <c r="I6568" t="s">
        <v>116</v>
      </c>
      <c r="J6568" t="s">
        <v>18666</v>
      </c>
      <c r="K6568" t="s">
        <v>44</v>
      </c>
    </row>
    <row r="6569" spans="1:11" x14ac:dyDescent="0.35">
      <c r="A6569">
        <v>6568</v>
      </c>
      <c r="B6569" t="s">
        <v>18667</v>
      </c>
      <c r="C6569">
        <v>22</v>
      </c>
      <c r="D6569" t="s">
        <v>18668</v>
      </c>
      <c r="E6569" t="s">
        <v>14</v>
      </c>
      <c r="F6569" t="s">
        <v>16</v>
      </c>
      <c r="G6569" t="s">
        <v>47</v>
      </c>
      <c r="H6569" t="s">
        <v>31</v>
      </c>
      <c r="I6569" t="s">
        <v>146</v>
      </c>
      <c r="J6569" t="s">
        <v>18669</v>
      </c>
      <c r="K6569" t="s">
        <v>76</v>
      </c>
    </row>
    <row r="6570" spans="1:11" x14ac:dyDescent="0.35">
      <c r="A6570">
        <v>6569</v>
      </c>
      <c r="B6570" t="s">
        <v>18670</v>
      </c>
      <c r="C6570">
        <v>24</v>
      </c>
      <c r="D6570" t="s">
        <v>18671</v>
      </c>
      <c r="E6570" t="s">
        <v>57</v>
      </c>
      <c r="F6570" t="s">
        <v>79</v>
      </c>
      <c r="G6570" t="s">
        <v>52</v>
      </c>
      <c r="H6570" t="s">
        <v>13</v>
      </c>
      <c r="I6570" t="s">
        <v>48</v>
      </c>
      <c r="J6570" t="s">
        <v>18672</v>
      </c>
      <c r="K6570" t="s">
        <v>19</v>
      </c>
    </row>
    <row r="6571" spans="1:11" x14ac:dyDescent="0.35">
      <c r="A6571">
        <v>6570</v>
      </c>
      <c r="B6571" t="s">
        <v>18673</v>
      </c>
      <c r="C6571">
        <v>23</v>
      </c>
      <c r="D6571" t="s">
        <v>18674</v>
      </c>
      <c r="E6571" t="s">
        <v>25</v>
      </c>
      <c r="F6571" t="s">
        <v>67</v>
      </c>
      <c r="G6571" t="s">
        <v>80</v>
      </c>
      <c r="H6571" t="s">
        <v>32</v>
      </c>
      <c r="I6571" t="s">
        <v>17</v>
      </c>
      <c r="J6571" t="s">
        <v>18675</v>
      </c>
      <c r="K6571" t="s">
        <v>37</v>
      </c>
    </row>
    <row r="6572" spans="1:11" x14ac:dyDescent="0.35">
      <c r="A6572">
        <v>6571</v>
      </c>
      <c r="B6572" t="s">
        <v>12867</v>
      </c>
      <c r="C6572">
        <v>23</v>
      </c>
      <c r="D6572" t="s">
        <v>18676</v>
      </c>
      <c r="E6572" t="s">
        <v>57</v>
      </c>
      <c r="F6572" t="s">
        <v>67</v>
      </c>
      <c r="G6572" t="s">
        <v>120</v>
      </c>
      <c r="H6572" t="s">
        <v>57</v>
      </c>
      <c r="I6572" t="s">
        <v>48</v>
      </c>
      <c r="J6572" t="s">
        <v>18677</v>
      </c>
      <c r="K6572" t="s">
        <v>19</v>
      </c>
    </row>
    <row r="6573" spans="1:11" x14ac:dyDescent="0.35">
      <c r="A6573">
        <v>6572</v>
      </c>
      <c r="B6573" t="s">
        <v>18678</v>
      </c>
      <c r="C6573">
        <v>26</v>
      </c>
      <c r="D6573" t="s">
        <v>18679</v>
      </c>
      <c r="E6573" t="s">
        <v>177</v>
      </c>
      <c r="F6573" t="s">
        <v>169</v>
      </c>
      <c r="G6573" t="s">
        <v>52</v>
      </c>
      <c r="H6573" t="s">
        <v>13</v>
      </c>
      <c r="I6573" t="s">
        <v>91</v>
      </c>
      <c r="J6573" t="s">
        <v>18680</v>
      </c>
      <c r="K6573" t="s">
        <v>76</v>
      </c>
    </row>
    <row r="6574" spans="1:11" x14ac:dyDescent="0.35">
      <c r="A6574">
        <v>6573</v>
      </c>
      <c r="B6574" t="s">
        <v>18681</v>
      </c>
      <c r="C6574">
        <v>26</v>
      </c>
      <c r="D6574" t="s">
        <v>18682</v>
      </c>
      <c r="E6574" t="s">
        <v>177</v>
      </c>
      <c r="F6574" t="s">
        <v>57</v>
      </c>
      <c r="G6574" t="s">
        <v>62</v>
      </c>
      <c r="H6574" t="s">
        <v>23</v>
      </c>
      <c r="I6574" t="s">
        <v>58</v>
      </c>
      <c r="J6574" t="s">
        <v>18683</v>
      </c>
      <c r="K6574" t="s">
        <v>37</v>
      </c>
    </row>
    <row r="6575" spans="1:11" x14ac:dyDescent="0.35">
      <c r="A6575">
        <v>6574</v>
      </c>
      <c r="B6575" t="s">
        <v>18684</v>
      </c>
      <c r="C6575">
        <v>21</v>
      </c>
      <c r="D6575" t="s">
        <v>18685</v>
      </c>
      <c r="E6575" t="s">
        <v>149</v>
      </c>
      <c r="F6575" t="s">
        <v>23</v>
      </c>
      <c r="G6575" t="s">
        <v>33</v>
      </c>
      <c r="H6575" t="s">
        <v>34</v>
      </c>
      <c r="I6575" t="s">
        <v>102</v>
      </c>
      <c r="J6575" t="s">
        <v>18686</v>
      </c>
      <c r="K6575" t="s">
        <v>28</v>
      </c>
    </row>
    <row r="6576" spans="1:11" x14ac:dyDescent="0.35">
      <c r="A6576">
        <v>6575</v>
      </c>
      <c r="B6576" t="s">
        <v>18687</v>
      </c>
      <c r="C6576">
        <v>23</v>
      </c>
      <c r="D6576" t="s">
        <v>18688</v>
      </c>
      <c r="E6576" t="s">
        <v>149</v>
      </c>
      <c r="F6576" t="s">
        <v>42</v>
      </c>
      <c r="G6576" t="s">
        <v>24</v>
      </c>
      <c r="H6576" t="s">
        <v>25</v>
      </c>
      <c r="I6576" t="s">
        <v>58</v>
      </c>
      <c r="J6576">
        <v>7150541242</v>
      </c>
      <c r="K6576" t="s">
        <v>37</v>
      </c>
    </row>
    <row r="6577" spans="1:11" x14ac:dyDescent="0.35">
      <c r="A6577">
        <v>6576</v>
      </c>
      <c r="B6577" t="s">
        <v>18689</v>
      </c>
      <c r="C6577">
        <v>23</v>
      </c>
      <c r="D6577" t="s">
        <v>18690</v>
      </c>
      <c r="E6577" t="s">
        <v>201</v>
      </c>
      <c r="F6577" t="s">
        <v>40</v>
      </c>
      <c r="G6577" t="s">
        <v>47</v>
      </c>
      <c r="H6577" t="s">
        <v>31</v>
      </c>
      <c r="I6577" t="s">
        <v>68</v>
      </c>
      <c r="J6577" t="s">
        <v>18691</v>
      </c>
      <c r="K6577" t="s">
        <v>76</v>
      </c>
    </row>
    <row r="6578" spans="1:11" x14ac:dyDescent="0.35">
      <c r="A6578">
        <v>6577</v>
      </c>
      <c r="B6578" t="s">
        <v>18692</v>
      </c>
      <c r="C6578">
        <v>30</v>
      </c>
      <c r="D6578" t="s">
        <v>18693</v>
      </c>
      <c r="E6578" t="s">
        <v>101</v>
      </c>
      <c r="F6578" t="s">
        <v>57</v>
      </c>
      <c r="G6578" t="s">
        <v>120</v>
      </c>
      <c r="H6578" t="s">
        <v>57</v>
      </c>
      <c r="I6578" t="s">
        <v>58</v>
      </c>
      <c r="J6578" t="s">
        <v>18694</v>
      </c>
      <c r="K6578" t="s">
        <v>19</v>
      </c>
    </row>
    <row r="6579" spans="1:11" x14ac:dyDescent="0.35">
      <c r="A6579">
        <v>6578</v>
      </c>
      <c r="B6579" t="s">
        <v>18695</v>
      </c>
      <c r="C6579">
        <v>25</v>
      </c>
      <c r="D6579" t="s">
        <v>18696</v>
      </c>
      <c r="E6579" t="s">
        <v>23</v>
      </c>
      <c r="F6579" t="s">
        <v>16</v>
      </c>
      <c r="G6579" t="s">
        <v>24</v>
      </c>
      <c r="H6579" t="s">
        <v>25</v>
      </c>
      <c r="I6579" t="s">
        <v>102</v>
      </c>
      <c r="J6579" t="s">
        <v>18697</v>
      </c>
      <c r="K6579" t="s">
        <v>37</v>
      </c>
    </row>
    <row r="6580" spans="1:11" x14ac:dyDescent="0.35">
      <c r="A6580">
        <v>6579</v>
      </c>
      <c r="B6580" t="s">
        <v>18698</v>
      </c>
      <c r="C6580">
        <v>24</v>
      </c>
      <c r="D6580" t="s">
        <v>18699</v>
      </c>
      <c r="E6580" t="s">
        <v>101</v>
      </c>
      <c r="F6580" t="s">
        <v>13</v>
      </c>
      <c r="G6580" t="s">
        <v>87</v>
      </c>
      <c r="H6580" t="s">
        <v>79</v>
      </c>
      <c r="I6580" t="s">
        <v>26</v>
      </c>
      <c r="J6580" t="s">
        <v>18700</v>
      </c>
      <c r="K6580" t="s">
        <v>28</v>
      </c>
    </row>
    <row r="6581" spans="1:11" x14ac:dyDescent="0.35">
      <c r="A6581">
        <v>6580</v>
      </c>
      <c r="B6581" t="s">
        <v>18701</v>
      </c>
      <c r="C6581">
        <v>21</v>
      </c>
      <c r="D6581" t="s">
        <v>18702</v>
      </c>
      <c r="E6581" t="s">
        <v>31</v>
      </c>
      <c r="F6581" t="s">
        <v>149</v>
      </c>
      <c r="G6581" t="s">
        <v>41</v>
      </c>
      <c r="H6581" t="s">
        <v>42</v>
      </c>
      <c r="I6581" t="s">
        <v>17</v>
      </c>
      <c r="J6581" t="s">
        <v>18703</v>
      </c>
      <c r="K6581" t="s">
        <v>28</v>
      </c>
    </row>
    <row r="6582" spans="1:11" x14ac:dyDescent="0.35">
      <c r="A6582">
        <v>6581</v>
      </c>
      <c r="B6582" t="s">
        <v>18704</v>
      </c>
      <c r="C6582">
        <v>30</v>
      </c>
      <c r="D6582" t="s">
        <v>18705</v>
      </c>
      <c r="E6582" t="s">
        <v>25</v>
      </c>
      <c r="F6582" t="s">
        <v>177</v>
      </c>
      <c r="G6582" t="s">
        <v>15</v>
      </c>
      <c r="H6582" t="s">
        <v>16</v>
      </c>
      <c r="I6582" t="s">
        <v>17</v>
      </c>
      <c r="J6582" t="s">
        <v>18706</v>
      </c>
      <c r="K6582" t="s">
        <v>76</v>
      </c>
    </row>
    <row r="6583" spans="1:11" x14ac:dyDescent="0.35">
      <c r="A6583">
        <v>6582</v>
      </c>
      <c r="B6583" t="s">
        <v>18707</v>
      </c>
      <c r="C6583">
        <v>28</v>
      </c>
      <c r="D6583" t="s">
        <v>18708</v>
      </c>
      <c r="E6583" t="s">
        <v>25</v>
      </c>
      <c r="F6583" t="s">
        <v>25</v>
      </c>
      <c r="G6583" t="s">
        <v>52</v>
      </c>
      <c r="H6583" t="s">
        <v>13</v>
      </c>
      <c r="I6583" t="s">
        <v>63</v>
      </c>
      <c r="J6583" t="s">
        <v>18709</v>
      </c>
      <c r="K6583" t="s">
        <v>37</v>
      </c>
    </row>
    <row r="6584" spans="1:11" x14ac:dyDescent="0.35">
      <c r="A6584">
        <v>6583</v>
      </c>
      <c r="B6584" t="s">
        <v>18710</v>
      </c>
      <c r="C6584">
        <v>21</v>
      </c>
      <c r="D6584" t="s">
        <v>18711</v>
      </c>
      <c r="E6584" t="s">
        <v>16</v>
      </c>
      <c r="F6584" t="s">
        <v>31</v>
      </c>
      <c r="G6584" t="s">
        <v>87</v>
      </c>
      <c r="H6584" t="s">
        <v>79</v>
      </c>
      <c r="I6584" t="s">
        <v>68</v>
      </c>
      <c r="J6584" t="s">
        <v>18712</v>
      </c>
      <c r="K6584" t="s">
        <v>28</v>
      </c>
    </row>
    <row r="6585" spans="1:11" x14ac:dyDescent="0.35">
      <c r="A6585">
        <v>6584</v>
      </c>
      <c r="B6585" t="s">
        <v>18713</v>
      </c>
      <c r="C6585">
        <v>25</v>
      </c>
      <c r="D6585" t="s">
        <v>18714</v>
      </c>
      <c r="E6585" t="s">
        <v>42</v>
      </c>
      <c r="F6585" t="s">
        <v>149</v>
      </c>
      <c r="G6585" t="s">
        <v>52</v>
      </c>
      <c r="H6585" t="s">
        <v>13</v>
      </c>
      <c r="I6585" t="s">
        <v>170</v>
      </c>
      <c r="J6585" t="s">
        <v>18715</v>
      </c>
      <c r="K6585" t="s">
        <v>37</v>
      </c>
    </row>
    <row r="6586" spans="1:11" x14ac:dyDescent="0.35">
      <c r="A6586">
        <v>6585</v>
      </c>
      <c r="B6586" t="s">
        <v>18716</v>
      </c>
      <c r="C6586">
        <v>23</v>
      </c>
      <c r="D6586" t="s">
        <v>18717</v>
      </c>
      <c r="E6586" t="s">
        <v>57</v>
      </c>
      <c r="F6586" t="s">
        <v>23</v>
      </c>
      <c r="G6586" t="s">
        <v>62</v>
      </c>
      <c r="H6586" t="s">
        <v>23</v>
      </c>
      <c r="I6586" t="s">
        <v>63</v>
      </c>
      <c r="J6586" t="s">
        <v>18718</v>
      </c>
      <c r="K6586" t="s">
        <v>37</v>
      </c>
    </row>
    <row r="6587" spans="1:11" x14ac:dyDescent="0.35">
      <c r="A6587">
        <v>6586</v>
      </c>
      <c r="B6587" t="s">
        <v>18719</v>
      </c>
      <c r="C6587">
        <v>26</v>
      </c>
      <c r="D6587" t="s">
        <v>18720</v>
      </c>
      <c r="E6587" t="s">
        <v>22</v>
      </c>
      <c r="F6587" t="s">
        <v>42</v>
      </c>
      <c r="G6587" t="s">
        <v>41</v>
      </c>
      <c r="H6587" t="s">
        <v>42</v>
      </c>
      <c r="I6587" t="s">
        <v>116</v>
      </c>
      <c r="J6587" t="s">
        <v>18721</v>
      </c>
      <c r="K6587" t="s">
        <v>76</v>
      </c>
    </row>
    <row r="6588" spans="1:11" x14ac:dyDescent="0.35">
      <c r="A6588">
        <v>6587</v>
      </c>
      <c r="B6588" t="s">
        <v>18722</v>
      </c>
      <c r="C6588">
        <v>24</v>
      </c>
      <c r="D6588" t="s">
        <v>18723</v>
      </c>
      <c r="E6588" t="s">
        <v>32</v>
      </c>
      <c r="F6588" t="s">
        <v>34</v>
      </c>
      <c r="G6588" t="s">
        <v>80</v>
      </c>
      <c r="H6588" t="s">
        <v>32</v>
      </c>
      <c r="I6588" t="s">
        <v>102</v>
      </c>
      <c r="J6588">
        <v>4702615226</v>
      </c>
      <c r="K6588" t="s">
        <v>44</v>
      </c>
    </row>
    <row r="6589" spans="1:11" x14ac:dyDescent="0.35">
      <c r="A6589">
        <v>6588</v>
      </c>
      <c r="B6589" t="s">
        <v>18724</v>
      </c>
      <c r="C6589">
        <v>21</v>
      </c>
      <c r="D6589" t="s">
        <v>18725</v>
      </c>
      <c r="E6589" t="s">
        <v>16</v>
      </c>
      <c r="F6589" t="s">
        <v>14</v>
      </c>
      <c r="G6589" t="s">
        <v>47</v>
      </c>
      <c r="H6589" t="s">
        <v>31</v>
      </c>
      <c r="I6589" t="s">
        <v>17</v>
      </c>
      <c r="J6589" t="s">
        <v>18726</v>
      </c>
      <c r="K6589" t="s">
        <v>37</v>
      </c>
    </row>
    <row r="6590" spans="1:11" x14ac:dyDescent="0.35">
      <c r="A6590">
        <v>6589</v>
      </c>
      <c r="B6590" t="s">
        <v>18727</v>
      </c>
      <c r="C6590">
        <v>27</v>
      </c>
      <c r="D6590" t="s">
        <v>18728</v>
      </c>
      <c r="E6590" t="s">
        <v>133</v>
      </c>
      <c r="F6590" t="s">
        <v>34</v>
      </c>
      <c r="G6590" t="s">
        <v>52</v>
      </c>
      <c r="H6590" t="s">
        <v>13</v>
      </c>
      <c r="I6590" t="s">
        <v>116</v>
      </c>
      <c r="J6590" t="s">
        <v>18729</v>
      </c>
      <c r="K6590" t="s">
        <v>19</v>
      </c>
    </row>
    <row r="6591" spans="1:11" x14ac:dyDescent="0.35">
      <c r="A6591">
        <v>6590</v>
      </c>
      <c r="B6591" t="s">
        <v>18730</v>
      </c>
      <c r="C6591">
        <v>23</v>
      </c>
      <c r="D6591" t="s">
        <v>18731</v>
      </c>
      <c r="E6591" t="s">
        <v>22</v>
      </c>
      <c r="F6591" t="s">
        <v>133</v>
      </c>
      <c r="G6591" t="s">
        <v>87</v>
      </c>
      <c r="H6591" t="s">
        <v>79</v>
      </c>
      <c r="I6591" t="s">
        <v>35</v>
      </c>
      <c r="J6591" t="s">
        <v>18732</v>
      </c>
      <c r="K6591" t="s">
        <v>19</v>
      </c>
    </row>
    <row r="6592" spans="1:11" x14ac:dyDescent="0.35">
      <c r="A6592">
        <v>6591</v>
      </c>
      <c r="B6592" t="s">
        <v>18733</v>
      </c>
      <c r="C6592">
        <v>24</v>
      </c>
      <c r="D6592" t="s">
        <v>18734</v>
      </c>
      <c r="E6592" t="s">
        <v>23</v>
      </c>
      <c r="F6592" t="s">
        <v>133</v>
      </c>
      <c r="G6592" t="s">
        <v>62</v>
      </c>
      <c r="H6592" t="s">
        <v>23</v>
      </c>
      <c r="I6592" t="s">
        <v>88</v>
      </c>
      <c r="J6592" t="s">
        <v>18735</v>
      </c>
      <c r="K6592" t="s">
        <v>44</v>
      </c>
    </row>
    <row r="6593" spans="1:11" x14ac:dyDescent="0.35">
      <c r="A6593">
        <v>6592</v>
      </c>
      <c r="B6593" t="s">
        <v>18736</v>
      </c>
      <c r="C6593">
        <v>30</v>
      </c>
      <c r="D6593" t="s">
        <v>18737</v>
      </c>
      <c r="E6593" t="s">
        <v>32</v>
      </c>
      <c r="F6593" t="s">
        <v>169</v>
      </c>
      <c r="G6593" t="s">
        <v>80</v>
      </c>
      <c r="H6593" t="s">
        <v>32</v>
      </c>
      <c r="I6593" t="s">
        <v>17</v>
      </c>
      <c r="J6593">
        <v>5072616823</v>
      </c>
      <c r="K6593" t="s">
        <v>37</v>
      </c>
    </row>
    <row r="6594" spans="1:11" x14ac:dyDescent="0.35">
      <c r="A6594">
        <v>6593</v>
      </c>
      <c r="B6594" t="s">
        <v>18738</v>
      </c>
      <c r="C6594">
        <v>20</v>
      </c>
      <c r="D6594" t="s">
        <v>18739</v>
      </c>
      <c r="E6594" t="s">
        <v>67</v>
      </c>
      <c r="F6594" t="s">
        <v>101</v>
      </c>
      <c r="G6594" t="s">
        <v>41</v>
      </c>
      <c r="H6594" t="s">
        <v>42</v>
      </c>
      <c r="I6594" t="s">
        <v>91</v>
      </c>
      <c r="J6594" t="s">
        <v>18740</v>
      </c>
      <c r="K6594" t="s">
        <v>19</v>
      </c>
    </row>
    <row r="6595" spans="1:11" x14ac:dyDescent="0.35">
      <c r="A6595">
        <v>6594</v>
      </c>
      <c r="B6595" t="s">
        <v>18741</v>
      </c>
      <c r="C6595">
        <v>29</v>
      </c>
      <c r="D6595" t="s">
        <v>18742</v>
      </c>
      <c r="E6595" t="s">
        <v>101</v>
      </c>
      <c r="F6595" t="s">
        <v>16</v>
      </c>
      <c r="G6595" t="s">
        <v>80</v>
      </c>
      <c r="H6595" t="s">
        <v>32</v>
      </c>
      <c r="I6595" t="s">
        <v>146</v>
      </c>
      <c r="J6595" t="s">
        <v>18743</v>
      </c>
      <c r="K6595" t="s">
        <v>19</v>
      </c>
    </row>
    <row r="6596" spans="1:11" x14ac:dyDescent="0.35">
      <c r="A6596">
        <v>6595</v>
      </c>
      <c r="B6596" t="s">
        <v>18744</v>
      </c>
      <c r="C6596">
        <v>26</v>
      </c>
      <c r="D6596" t="s">
        <v>18745</v>
      </c>
      <c r="E6596" t="s">
        <v>13</v>
      </c>
      <c r="F6596" t="s">
        <v>149</v>
      </c>
      <c r="G6596" t="s">
        <v>120</v>
      </c>
      <c r="H6596" t="s">
        <v>57</v>
      </c>
      <c r="I6596" t="s">
        <v>88</v>
      </c>
      <c r="J6596" t="s">
        <v>18746</v>
      </c>
      <c r="K6596" t="s">
        <v>19</v>
      </c>
    </row>
    <row r="6597" spans="1:11" x14ac:dyDescent="0.35">
      <c r="A6597">
        <v>6596</v>
      </c>
      <c r="B6597" t="s">
        <v>18747</v>
      </c>
      <c r="C6597">
        <v>20</v>
      </c>
      <c r="D6597" t="s">
        <v>18748</v>
      </c>
      <c r="E6597" t="s">
        <v>67</v>
      </c>
      <c r="F6597" t="s">
        <v>42</v>
      </c>
      <c r="G6597" t="s">
        <v>33</v>
      </c>
      <c r="H6597" t="s">
        <v>34</v>
      </c>
      <c r="I6597" t="s">
        <v>170</v>
      </c>
      <c r="J6597">
        <v>762812447</v>
      </c>
      <c r="K6597" t="s">
        <v>37</v>
      </c>
    </row>
    <row r="6598" spans="1:11" x14ac:dyDescent="0.35">
      <c r="A6598">
        <v>6597</v>
      </c>
      <c r="B6598" t="s">
        <v>18749</v>
      </c>
      <c r="C6598">
        <v>20</v>
      </c>
      <c r="D6598" t="s">
        <v>18750</v>
      </c>
      <c r="E6598" t="s">
        <v>32</v>
      </c>
      <c r="F6598" t="s">
        <v>14</v>
      </c>
      <c r="G6598" t="s">
        <v>33</v>
      </c>
      <c r="H6598" t="s">
        <v>34</v>
      </c>
      <c r="I6598" t="s">
        <v>26</v>
      </c>
      <c r="J6598" t="s">
        <v>18751</v>
      </c>
      <c r="K6598" t="s">
        <v>19</v>
      </c>
    </row>
    <row r="6599" spans="1:11" x14ac:dyDescent="0.35">
      <c r="A6599">
        <v>6598</v>
      </c>
      <c r="B6599" t="s">
        <v>18170</v>
      </c>
      <c r="C6599">
        <v>21</v>
      </c>
      <c r="D6599" t="s">
        <v>18752</v>
      </c>
      <c r="E6599" t="s">
        <v>40</v>
      </c>
      <c r="F6599" t="s">
        <v>32</v>
      </c>
      <c r="G6599" t="s">
        <v>24</v>
      </c>
      <c r="H6599" t="s">
        <v>25</v>
      </c>
      <c r="I6599" t="s">
        <v>26</v>
      </c>
      <c r="J6599" t="s">
        <v>18753</v>
      </c>
      <c r="K6599" t="s">
        <v>44</v>
      </c>
    </row>
    <row r="6600" spans="1:11" x14ac:dyDescent="0.35">
      <c r="A6600">
        <v>6599</v>
      </c>
      <c r="B6600" t="s">
        <v>18754</v>
      </c>
      <c r="C6600">
        <v>25</v>
      </c>
      <c r="D6600" t="s">
        <v>18755</v>
      </c>
      <c r="E6600" t="s">
        <v>169</v>
      </c>
      <c r="F6600" t="s">
        <v>40</v>
      </c>
      <c r="G6600" t="s">
        <v>87</v>
      </c>
      <c r="H6600" t="s">
        <v>79</v>
      </c>
      <c r="I6600" t="s">
        <v>26</v>
      </c>
      <c r="J6600" t="s">
        <v>18756</v>
      </c>
      <c r="K6600" t="s">
        <v>37</v>
      </c>
    </row>
    <row r="6601" spans="1:11" x14ac:dyDescent="0.35">
      <c r="A6601">
        <v>6600</v>
      </c>
      <c r="B6601" t="s">
        <v>18757</v>
      </c>
      <c r="C6601">
        <v>29</v>
      </c>
      <c r="D6601" t="s">
        <v>18758</v>
      </c>
      <c r="E6601" t="s">
        <v>201</v>
      </c>
      <c r="F6601" t="s">
        <v>57</v>
      </c>
      <c r="G6601" t="s">
        <v>120</v>
      </c>
      <c r="H6601" t="s">
        <v>57</v>
      </c>
      <c r="I6601" t="s">
        <v>53</v>
      </c>
      <c r="J6601" t="s">
        <v>18759</v>
      </c>
      <c r="K6601" t="s">
        <v>37</v>
      </c>
    </row>
    <row r="6602" spans="1:11" x14ac:dyDescent="0.35">
      <c r="A6602">
        <v>6601</v>
      </c>
      <c r="B6602" t="s">
        <v>18760</v>
      </c>
      <c r="C6602">
        <v>27</v>
      </c>
      <c r="D6602" t="s">
        <v>18761</v>
      </c>
      <c r="E6602" t="s">
        <v>22</v>
      </c>
      <c r="F6602" t="s">
        <v>13</v>
      </c>
      <c r="G6602" t="s">
        <v>33</v>
      </c>
      <c r="H6602" t="s">
        <v>34</v>
      </c>
      <c r="I6602" t="s">
        <v>68</v>
      </c>
      <c r="J6602" t="s">
        <v>18762</v>
      </c>
      <c r="K6602" t="s">
        <v>28</v>
      </c>
    </row>
    <row r="6603" spans="1:11" x14ac:dyDescent="0.35">
      <c r="A6603">
        <v>6602</v>
      </c>
      <c r="B6603" t="s">
        <v>18763</v>
      </c>
      <c r="C6603">
        <v>29</v>
      </c>
      <c r="D6603" t="s">
        <v>18764</v>
      </c>
      <c r="E6603" t="s">
        <v>16</v>
      </c>
      <c r="F6603" t="s">
        <v>201</v>
      </c>
      <c r="G6603" t="s">
        <v>80</v>
      </c>
      <c r="H6603" t="s">
        <v>32</v>
      </c>
      <c r="I6603" t="s">
        <v>116</v>
      </c>
      <c r="J6603" t="s">
        <v>18765</v>
      </c>
      <c r="K6603" t="s">
        <v>76</v>
      </c>
    </row>
    <row r="6604" spans="1:11" x14ac:dyDescent="0.35">
      <c r="A6604">
        <v>6603</v>
      </c>
      <c r="B6604" t="s">
        <v>18766</v>
      </c>
      <c r="C6604">
        <v>29</v>
      </c>
      <c r="D6604" t="s">
        <v>18767</v>
      </c>
      <c r="E6604" t="s">
        <v>40</v>
      </c>
      <c r="F6604" t="s">
        <v>101</v>
      </c>
      <c r="G6604" t="s">
        <v>15</v>
      </c>
      <c r="H6604" t="s">
        <v>16</v>
      </c>
      <c r="I6604" t="s">
        <v>68</v>
      </c>
      <c r="J6604" t="s">
        <v>18768</v>
      </c>
      <c r="K6604" t="s">
        <v>44</v>
      </c>
    </row>
    <row r="6605" spans="1:11" x14ac:dyDescent="0.35">
      <c r="A6605">
        <v>6604</v>
      </c>
      <c r="B6605" t="s">
        <v>18769</v>
      </c>
      <c r="C6605">
        <v>23</v>
      </c>
      <c r="D6605" t="s">
        <v>18770</v>
      </c>
      <c r="E6605" t="s">
        <v>25</v>
      </c>
      <c r="F6605" t="s">
        <v>42</v>
      </c>
      <c r="G6605" t="s">
        <v>120</v>
      </c>
      <c r="H6605" t="s">
        <v>57</v>
      </c>
      <c r="I6605" t="s">
        <v>35</v>
      </c>
      <c r="J6605" t="s">
        <v>18771</v>
      </c>
      <c r="K6605" t="s">
        <v>19</v>
      </c>
    </row>
    <row r="6606" spans="1:11" x14ac:dyDescent="0.35">
      <c r="A6606">
        <v>6605</v>
      </c>
      <c r="B6606" t="s">
        <v>18772</v>
      </c>
      <c r="C6606">
        <v>24</v>
      </c>
      <c r="D6606" t="s">
        <v>18773</v>
      </c>
      <c r="E6606" t="s">
        <v>14</v>
      </c>
      <c r="F6606" t="s">
        <v>42</v>
      </c>
      <c r="G6606" t="s">
        <v>52</v>
      </c>
      <c r="H6606" t="s">
        <v>13</v>
      </c>
      <c r="I6606" t="s">
        <v>116</v>
      </c>
      <c r="J6606" t="s">
        <v>18774</v>
      </c>
      <c r="K6606" t="s">
        <v>76</v>
      </c>
    </row>
    <row r="6607" spans="1:11" x14ac:dyDescent="0.35">
      <c r="A6607">
        <v>6606</v>
      </c>
      <c r="B6607" t="s">
        <v>18775</v>
      </c>
      <c r="C6607">
        <v>30</v>
      </c>
      <c r="D6607" t="s">
        <v>18776</v>
      </c>
      <c r="E6607" t="s">
        <v>101</v>
      </c>
      <c r="F6607" t="s">
        <v>42</v>
      </c>
      <c r="G6607" t="s">
        <v>47</v>
      </c>
      <c r="H6607" t="s">
        <v>31</v>
      </c>
      <c r="I6607" t="s">
        <v>48</v>
      </c>
      <c r="J6607" t="s">
        <v>18777</v>
      </c>
      <c r="K6607" t="s">
        <v>76</v>
      </c>
    </row>
    <row r="6608" spans="1:11" x14ac:dyDescent="0.35">
      <c r="A6608">
        <v>6607</v>
      </c>
      <c r="B6608" t="s">
        <v>18778</v>
      </c>
      <c r="C6608">
        <v>20</v>
      </c>
      <c r="D6608" t="s">
        <v>18779</v>
      </c>
      <c r="E6608" t="s">
        <v>149</v>
      </c>
      <c r="F6608" t="s">
        <v>25</v>
      </c>
      <c r="G6608" t="s">
        <v>87</v>
      </c>
      <c r="H6608" t="s">
        <v>79</v>
      </c>
      <c r="I6608" t="s">
        <v>26</v>
      </c>
      <c r="J6608" t="s">
        <v>18780</v>
      </c>
      <c r="K6608" t="s">
        <v>28</v>
      </c>
    </row>
    <row r="6609" spans="1:11" x14ac:dyDescent="0.35">
      <c r="A6609">
        <v>6608</v>
      </c>
      <c r="B6609" t="s">
        <v>18781</v>
      </c>
      <c r="C6609">
        <v>24</v>
      </c>
      <c r="D6609" t="s">
        <v>18782</v>
      </c>
      <c r="E6609" t="s">
        <v>67</v>
      </c>
      <c r="F6609" t="s">
        <v>14</v>
      </c>
      <c r="G6609" t="s">
        <v>52</v>
      </c>
      <c r="H6609" t="s">
        <v>13</v>
      </c>
      <c r="I6609" t="s">
        <v>53</v>
      </c>
      <c r="J6609">
        <f>1-155-128-5017</f>
        <v>-5299</v>
      </c>
      <c r="K6609" t="s">
        <v>44</v>
      </c>
    </row>
    <row r="6610" spans="1:11" x14ac:dyDescent="0.35">
      <c r="A6610">
        <v>6609</v>
      </c>
      <c r="B6610" t="s">
        <v>18783</v>
      </c>
      <c r="C6610">
        <v>26</v>
      </c>
      <c r="D6610" t="s">
        <v>18784</v>
      </c>
      <c r="E6610" t="s">
        <v>201</v>
      </c>
      <c r="F6610" t="s">
        <v>22</v>
      </c>
      <c r="G6610" t="s">
        <v>15</v>
      </c>
      <c r="H6610" t="s">
        <v>16</v>
      </c>
      <c r="I6610" t="s">
        <v>146</v>
      </c>
      <c r="J6610" t="s">
        <v>18785</v>
      </c>
      <c r="K6610" t="s">
        <v>28</v>
      </c>
    </row>
    <row r="6611" spans="1:11" x14ac:dyDescent="0.35">
      <c r="A6611">
        <v>6610</v>
      </c>
      <c r="B6611" t="s">
        <v>18786</v>
      </c>
      <c r="C6611">
        <v>20</v>
      </c>
      <c r="D6611" t="s">
        <v>18787</v>
      </c>
      <c r="E6611" t="s">
        <v>101</v>
      </c>
      <c r="F6611" t="s">
        <v>57</v>
      </c>
      <c r="G6611" t="s">
        <v>15</v>
      </c>
      <c r="H6611" t="s">
        <v>16</v>
      </c>
      <c r="I6611" t="s">
        <v>53</v>
      </c>
      <c r="J6611" t="s">
        <v>18788</v>
      </c>
      <c r="K6611" t="s">
        <v>44</v>
      </c>
    </row>
    <row r="6612" spans="1:11" x14ac:dyDescent="0.35">
      <c r="A6612">
        <v>6611</v>
      </c>
      <c r="B6612" t="s">
        <v>18789</v>
      </c>
      <c r="C6612">
        <v>24</v>
      </c>
      <c r="D6612" t="s">
        <v>18790</v>
      </c>
      <c r="E6612" t="s">
        <v>149</v>
      </c>
      <c r="F6612" t="s">
        <v>169</v>
      </c>
      <c r="G6612" t="s">
        <v>62</v>
      </c>
      <c r="H6612" t="s">
        <v>23</v>
      </c>
      <c r="I6612" t="s">
        <v>170</v>
      </c>
      <c r="J6612" t="s">
        <v>18791</v>
      </c>
      <c r="K6612" t="s">
        <v>19</v>
      </c>
    </row>
    <row r="6613" spans="1:11" x14ac:dyDescent="0.35">
      <c r="A6613">
        <v>6612</v>
      </c>
      <c r="B6613" t="s">
        <v>18792</v>
      </c>
      <c r="C6613">
        <v>28</v>
      </c>
      <c r="D6613" t="s">
        <v>18793</v>
      </c>
      <c r="E6613" t="s">
        <v>23</v>
      </c>
      <c r="F6613" t="s">
        <v>34</v>
      </c>
      <c r="G6613" t="s">
        <v>120</v>
      </c>
      <c r="H6613" t="s">
        <v>57</v>
      </c>
      <c r="I6613" t="s">
        <v>88</v>
      </c>
      <c r="J6613" t="s">
        <v>18794</v>
      </c>
      <c r="K6613" t="s">
        <v>76</v>
      </c>
    </row>
    <row r="6614" spans="1:11" x14ac:dyDescent="0.35">
      <c r="A6614">
        <v>6613</v>
      </c>
      <c r="B6614" t="s">
        <v>18795</v>
      </c>
      <c r="C6614">
        <v>22</v>
      </c>
      <c r="D6614" t="s">
        <v>18796</v>
      </c>
      <c r="E6614" t="s">
        <v>101</v>
      </c>
      <c r="F6614" t="s">
        <v>201</v>
      </c>
      <c r="G6614" t="s">
        <v>120</v>
      </c>
      <c r="H6614" t="s">
        <v>57</v>
      </c>
      <c r="I6614" t="s">
        <v>153</v>
      </c>
      <c r="J6614" t="s">
        <v>18797</v>
      </c>
      <c r="K6614" t="s">
        <v>19</v>
      </c>
    </row>
    <row r="6615" spans="1:11" x14ac:dyDescent="0.35">
      <c r="A6615">
        <v>6614</v>
      </c>
      <c r="B6615" t="s">
        <v>15077</v>
      </c>
      <c r="C6615">
        <v>20</v>
      </c>
      <c r="D6615" t="s">
        <v>18798</v>
      </c>
      <c r="E6615" t="s">
        <v>177</v>
      </c>
      <c r="F6615" t="s">
        <v>32</v>
      </c>
      <c r="G6615" t="s">
        <v>41</v>
      </c>
      <c r="H6615" t="s">
        <v>42</v>
      </c>
      <c r="I6615" t="s">
        <v>68</v>
      </c>
      <c r="J6615" t="s">
        <v>18799</v>
      </c>
      <c r="K6615" t="s">
        <v>19</v>
      </c>
    </row>
    <row r="6616" spans="1:11" x14ac:dyDescent="0.35">
      <c r="A6616">
        <v>6615</v>
      </c>
      <c r="B6616" t="s">
        <v>18800</v>
      </c>
      <c r="C6616">
        <v>20</v>
      </c>
      <c r="D6616" t="s">
        <v>18801</v>
      </c>
      <c r="E6616" t="s">
        <v>101</v>
      </c>
      <c r="F6616" t="s">
        <v>133</v>
      </c>
      <c r="G6616" t="s">
        <v>120</v>
      </c>
      <c r="H6616" t="s">
        <v>57</v>
      </c>
      <c r="I6616" t="s">
        <v>170</v>
      </c>
      <c r="J6616" t="s">
        <v>18802</v>
      </c>
      <c r="K6616" t="s">
        <v>37</v>
      </c>
    </row>
    <row r="6617" spans="1:11" x14ac:dyDescent="0.35">
      <c r="A6617">
        <v>6616</v>
      </c>
      <c r="B6617" t="s">
        <v>10298</v>
      </c>
      <c r="C6617">
        <v>21</v>
      </c>
      <c r="D6617" t="s">
        <v>18803</v>
      </c>
      <c r="E6617" t="s">
        <v>67</v>
      </c>
      <c r="F6617" t="s">
        <v>22</v>
      </c>
      <c r="G6617" t="s">
        <v>41</v>
      </c>
      <c r="H6617" t="s">
        <v>42</v>
      </c>
      <c r="I6617" t="s">
        <v>68</v>
      </c>
      <c r="J6617" t="s">
        <v>18804</v>
      </c>
      <c r="K6617" t="s">
        <v>44</v>
      </c>
    </row>
    <row r="6618" spans="1:11" x14ac:dyDescent="0.35">
      <c r="A6618">
        <v>6617</v>
      </c>
      <c r="B6618" t="s">
        <v>18805</v>
      </c>
      <c r="C6618">
        <v>25</v>
      </c>
      <c r="D6618" t="s">
        <v>18806</v>
      </c>
      <c r="E6618" t="s">
        <v>101</v>
      </c>
      <c r="F6618" t="s">
        <v>14</v>
      </c>
      <c r="G6618" t="s">
        <v>15</v>
      </c>
      <c r="H6618" t="s">
        <v>16</v>
      </c>
      <c r="I6618" t="s">
        <v>48</v>
      </c>
      <c r="J6618" t="s">
        <v>18807</v>
      </c>
      <c r="K6618" t="s">
        <v>19</v>
      </c>
    </row>
    <row r="6619" spans="1:11" x14ac:dyDescent="0.35">
      <c r="A6619">
        <v>6618</v>
      </c>
      <c r="B6619" t="s">
        <v>18808</v>
      </c>
      <c r="C6619">
        <v>30</v>
      </c>
      <c r="D6619" t="s">
        <v>18809</v>
      </c>
      <c r="E6619" t="s">
        <v>14</v>
      </c>
      <c r="F6619" t="s">
        <v>57</v>
      </c>
      <c r="G6619" t="s">
        <v>24</v>
      </c>
      <c r="H6619" t="s">
        <v>25</v>
      </c>
      <c r="I6619" t="s">
        <v>35</v>
      </c>
      <c r="J6619" t="s">
        <v>18810</v>
      </c>
      <c r="K6619" t="s">
        <v>44</v>
      </c>
    </row>
    <row r="6620" spans="1:11" x14ac:dyDescent="0.35">
      <c r="A6620">
        <v>6619</v>
      </c>
      <c r="B6620" t="s">
        <v>18811</v>
      </c>
      <c r="C6620">
        <v>23</v>
      </c>
      <c r="D6620" t="s">
        <v>18812</v>
      </c>
      <c r="E6620" t="s">
        <v>169</v>
      </c>
      <c r="F6620" t="s">
        <v>13</v>
      </c>
      <c r="G6620" t="s">
        <v>33</v>
      </c>
      <c r="H6620" t="s">
        <v>34</v>
      </c>
      <c r="I6620" t="s">
        <v>26</v>
      </c>
      <c r="J6620" t="s">
        <v>18813</v>
      </c>
      <c r="K6620" t="s">
        <v>44</v>
      </c>
    </row>
    <row r="6621" spans="1:11" x14ac:dyDescent="0.35">
      <c r="A6621">
        <v>6620</v>
      </c>
      <c r="B6621" t="s">
        <v>18814</v>
      </c>
      <c r="C6621">
        <v>25</v>
      </c>
      <c r="D6621" t="s">
        <v>18815</v>
      </c>
      <c r="E6621" t="s">
        <v>177</v>
      </c>
      <c r="F6621" t="s">
        <v>25</v>
      </c>
      <c r="G6621" t="s">
        <v>24</v>
      </c>
      <c r="H6621" t="s">
        <v>25</v>
      </c>
      <c r="I6621" t="s">
        <v>17</v>
      </c>
      <c r="J6621" t="s">
        <v>18816</v>
      </c>
      <c r="K6621" t="s">
        <v>28</v>
      </c>
    </row>
    <row r="6622" spans="1:11" x14ac:dyDescent="0.35">
      <c r="A6622">
        <v>6621</v>
      </c>
      <c r="B6622" t="s">
        <v>18817</v>
      </c>
      <c r="C6622">
        <v>23</v>
      </c>
      <c r="D6622" t="s">
        <v>18818</v>
      </c>
      <c r="E6622" t="s">
        <v>67</v>
      </c>
      <c r="F6622" t="s">
        <v>14</v>
      </c>
      <c r="G6622" t="s">
        <v>33</v>
      </c>
      <c r="H6622" t="s">
        <v>34</v>
      </c>
      <c r="I6622" t="s">
        <v>146</v>
      </c>
      <c r="J6622" t="s">
        <v>18819</v>
      </c>
      <c r="K6622" t="s">
        <v>37</v>
      </c>
    </row>
    <row r="6623" spans="1:11" x14ac:dyDescent="0.35">
      <c r="A6623">
        <v>6622</v>
      </c>
      <c r="B6623" t="s">
        <v>18820</v>
      </c>
      <c r="C6623">
        <v>21</v>
      </c>
      <c r="D6623" t="s">
        <v>18821</v>
      </c>
      <c r="E6623" t="s">
        <v>177</v>
      </c>
      <c r="F6623" t="s">
        <v>177</v>
      </c>
      <c r="G6623" t="s">
        <v>33</v>
      </c>
      <c r="H6623" t="s">
        <v>34</v>
      </c>
      <c r="I6623" t="s">
        <v>68</v>
      </c>
      <c r="J6623" t="s">
        <v>18822</v>
      </c>
      <c r="K6623" t="s">
        <v>28</v>
      </c>
    </row>
    <row r="6624" spans="1:11" x14ac:dyDescent="0.35">
      <c r="A6624">
        <v>6623</v>
      </c>
      <c r="B6624" t="s">
        <v>18823</v>
      </c>
      <c r="C6624">
        <v>27</v>
      </c>
      <c r="D6624" t="s">
        <v>18824</v>
      </c>
      <c r="E6624" t="s">
        <v>79</v>
      </c>
      <c r="F6624" t="s">
        <v>13</v>
      </c>
      <c r="G6624" t="s">
        <v>47</v>
      </c>
      <c r="H6624" t="s">
        <v>31</v>
      </c>
      <c r="I6624" t="s">
        <v>53</v>
      </c>
      <c r="J6624" t="s">
        <v>18825</v>
      </c>
      <c r="K6624" t="s">
        <v>37</v>
      </c>
    </row>
    <row r="6625" spans="1:11" x14ac:dyDescent="0.35">
      <c r="A6625">
        <v>6624</v>
      </c>
      <c r="B6625" t="s">
        <v>2606</v>
      </c>
      <c r="C6625">
        <v>24</v>
      </c>
      <c r="D6625" t="s">
        <v>18826</v>
      </c>
      <c r="E6625" t="s">
        <v>169</v>
      </c>
      <c r="F6625" t="s">
        <v>177</v>
      </c>
      <c r="G6625" t="s">
        <v>120</v>
      </c>
      <c r="H6625" t="s">
        <v>57</v>
      </c>
      <c r="I6625" t="s">
        <v>58</v>
      </c>
      <c r="J6625" t="s">
        <v>18827</v>
      </c>
      <c r="K6625" t="s">
        <v>76</v>
      </c>
    </row>
    <row r="6626" spans="1:11" x14ac:dyDescent="0.35">
      <c r="A6626">
        <v>6625</v>
      </c>
      <c r="B6626" t="s">
        <v>18828</v>
      </c>
      <c r="C6626">
        <v>21</v>
      </c>
      <c r="D6626" t="s">
        <v>18829</v>
      </c>
      <c r="E6626" t="s">
        <v>149</v>
      </c>
      <c r="F6626" t="s">
        <v>149</v>
      </c>
      <c r="G6626" t="s">
        <v>15</v>
      </c>
      <c r="H6626" t="s">
        <v>16</v>
      </c>
      <c r="I6626" t="s">
        <v>153</v>
      </c>
      <c r="J6626" t="s">
        <v>18830</v>
      </c>
      <c r="K6626" t="s">
        <v>37</v>
      </c>
    </row>
    <row r="6627" spans="1:11" x14ac:dyDescent="0.35">
      <c r="A6627">
        <v>6626</v>
      </c>
      <c r="B6627" t="s">
        <v>18831</v>
      </c>
      <c r="C6627">
        <v>25</v>
      </c>
      <c r="D6627" t="s">
        <v>18832</v>
      </c>
      <c r="E6627" t="s">
        <v>67</v>
      </c>
      <c r="F6627" t="s">
        <v>23</v>
      </c>
      <c r="G6627" t="s">
        <v>120</v>
      </c>
      <c r="H6627" t="s">
        <v>57</v>
      </c>
      <c r="I6627" t="s">
        <v>53</v>
      </c>
      <c r="J6627">
        <v>7680432247</v>
      </c>
      <c r="K6627" t="s">
        <v>28</v>
      </c>
    </row>
    <row r="6628" spans="1:11" x14ac:dyDescent="0.35">
      <c r="A6628">
        <v>6627</v>
      </c>
      <c r="B6628" t="s">
        <v>18833</v>
      </c>
      <c r="C6628">
        <v>26</v>
      </c>
      <c r="D6628" t="s">
        <v>18834</v>
      </c>
      <c r="E6628" t="s">
        <v>22</v>
      </c>
      <c r="F6628" t="s">
        <v>42</v>
      </c>
      <c r="G6628" t="s">
        <v>87</v>
      </c>
      <c r="H6628" t="s">
        <v>79</v>
      </c>
      <c r="I6628" t="s">
        <v>17</v>
      </c>
      <c r="J6628" t="s">
        <v>18835</v>
      </c>
      <c r="K6628" t="s">
        <v>76</v>
      </c>
    </row>
    <row r="6629" spans="1:11" x14ac:dyDescent="0.35">
      <c r="A6629">
        <v>6628</v>
      </c>
      <c r="B6629" t="s">
        <v>18836</v>
      </c>
      <c r="C6629">
        <v>24</v>
      </c>
      <c r="D6629" t="s">
        <v>18837</v>
      </c>
      <c r="E6629" t="s">
        <v>25</v>
      </c>
      <c r="F6629" t="s">
        <v>22</v>
      </c>
      <c r="G6629" t="s">
        <v>62</v>
      </c>
      <c r="H6629" t="s">
        <v>23</v>
      </c>
      <c r="I6629" t="s">
        <v>53</v>
      </c>
      <c r="J6629" t="s">
        <v>18838</v>
      </c>
      <c r="K6629" t="s">
        <v>44</v>
      </c>
    </row>
    <row r="6630" spans="1:11" x14ac:dyDescent="0.35">
      <c r="A6630">
        <v>6629</v>
      </c>
      <c r="B6630" t="s">
        <v>18839</v>
      </c>
      <c r="C6630">
        <v>24</v>
      </c>
      <c r="D6630" t="s">
        <v>18840</v>
      </c>
      <c r="E6630" t="s">
        <v>25</v>
      </c>
      <c r="F6630" t="s">
        <v>201</v>
      </c>
      <c r="G6630" t="s">
        <v>120</v>
      </c>
      <c r="H6630" t="s">
        <v>57</v>
      </c>
      <c r="I6630" t="s">
        <v>91</v>
      </c>
      <c r="J6630" t="s">
        <v>18841</v>
      </c>
      <c r="K6630" t="s">
        <v>44</v>
      </c>
    </row>
    <row r="6631" spans="1:11" x14ac:dyDescent="0.35">
      <c r="A6631">
        <v>6630</v>
      </c>
      <c r="B6631" t="s">
        <v>18842</v>
      </c>
      <c r="C6631">
        <v>27</v>
      </c>
      <c r="D6631" t="s">
        <v>18843</v>
      </c>
      <c r="E6631" t="s">
        <v>57</v>
      </c>
      <c r="F6631" t="s">
        <v>201</v>
      </c>
      <c r="G6631" t="s">
        <v>120</v>
      </c>
      <c r="H6631" t="s">
        <v>57</v>
      </c>
      <c r="I6631" t="s">
        <v>116</v>
      </c>
      <c r="J6631" t="s">
        <v>18844</v>
      </c>
      <c r="K6631" t="s">
        <v>37</v>
      </c>
    </row>
    <row r="6632" spans="1:11" x14ac:dyDescent="0.35">
      <c r="A6632">
        <v>6631</v>
      </c>
      <c r="B6632" t="s">
        <v>18845</v>
      </c>
      <c r="C6632">
        <v>21</v>
      </c>
      <c r="D6632" t="s">
        <v>18846</v>
      </c>
      <c r="E6632" t="s">
        <v>32</v>
      </c>
      <c r="F6632" t="s">
        <v>177</v>
      </c>
      <c r="G6632" t="s">
        <v>120</v>
      </c>
      <c r="H6632" t="s">
        <v>57</v>
      </c>
      <c r="I6632" t="s">
        <v>63</v>
      </c>
      <c r="J6632" t="s">
        <v>18847</v>
      </c>
      <c r="K6632" t="s">
        <v>19</v>
      </c>
    </row>
    <row r="6633" spans="1:11" x14ac:dyDescent="0.35">
      <c r="A6633">
        <v>6632</v>
      </c>
      <c r="B6633" t="s">
        <v>18848</v>
      </c>
      <c r="C6633">
        <v>28</v>
      </c>
      <c r="D6633" t="s">
        <v>18849</v>
      </c>
      <c r="E6633" t="s">
        <v>201</v>
      </c>
      <c r="F6633" t="s">
        <v>32</v>
      </c>
      <c r="G6633" t="s">
        <v>52</v>
      </c>
      <c r="H6633" t="s">
        <v>13</v>
      </c>
      <c r="I6633" t="s">
        <v>102</v>
      </c>
      <c r="J6633" t="s">
        <v>18850</v>
      </c>
      <c r="K6633" t="s">
        <v>19</v>
      </c>
    </row>
    <row r="6634" spans="1:11" x14ac:dyDescent="0.35">
      <c r="A6634">
        <v>6633</v>
      </c>
      <c r="B6634" t="s">
        <v>18851</v>
      </c>
      <c r="C6634">
        <v>27</v>
      </c>
      <c r="D6634" t="s">
        <v>18852</v>
      </c>
      <c r="E6634" t="s">
        <v>40</v>
      </c>
      <c r="F6634" t="s">
        <v>101</v>
      </c>
      <c r="G6634" t="s">
        <v>62</v>
      </c>
      <c r="H6634" t="s">
        <v>23</v>
      </c>
      <c r="I6634" t="s">
        <v>153</v>
      </c>
      <c r="J6634" t="s">
        <v>18853</v>
      </c>
      <c r="K6634" t="s">
        <v>19</v>
      </c>
    </row>
    <row r="6635" spans="1:11" x14ac:dyDescent="0.35">
      <c r="A6635">
        <v>6634</v>
      </c>
      <c r="B6635" t="s">
        <v>18854</v>
      </c>
      <c r="C6635">
        <v>28</v>
      </c>
      <c r="D6635" t="s">
        <v>18855</v>
      </c>
      <c r="E6635" t="s">
        <v>42</v>
      </c>
      <c r="F6635" t="s">
        <v>40</v>
      </c>
      <c r="G6635" t="s">
        <v>15</v>
      </c>
      <c r="H6635" t="s">
        <v>16</v>
      </c>
      <c r="I6635" t="s">
        <v>48</v>
      </c>
      <c r="J6635" t="s">
        <v>18856</v>
      </c>
      <c r="K6635" t="s">
        <v>19</v>
      </c>
    </row>
    <row r="6636" spans="1:11" x14ac:dyDescent="0.35">
      <c r="A6636">
        <v>6635</v>
      </c>
      <c r="B6636" t="s">
        <v>18857</v>
      </c>
      <c r="C6636">
        <v>30</v>
      </c>
      <c r="D6636" t="s">
        <v>18858</v>
      </c>
      <c r="E6636" t="s">
        <v>25</v>
      </c>
      <c r="F6636" t="s">
        <v>149</v>
      </c>
      <c r="G6636" t="s">
        <v>33</v>
      </c>
      <c r="H6636" t="s">
        <v>34</v>
      </c>
      <c r="I6636" t="s">
        <v>146</v>
      </c>
      <c r="J6636" t="s">
        <v>18859</v>
      </c>
      <c r="K6636" t="s">
        <v>19</v>
      </c>
    </row>
    <row r="6637" spans="1:11" x14ac:dyDescent="0.35">
      <c r="A6637">
        <v>6636</v>
      </c>
      <c r="B6637" t="s">
        <v>18860</v>
      </c>
      <c r="C6637">
        <v>27</v>
      </c>
      <c r="D6637" t="s">
        <v>18861</v>
      </c>
      <c r="E6637" t="s">
        <v>67</v>
      </c>
      <c r="F6637" t="s">
        <v>13</v>
      </c>
      <c r="G6637" t="s">
        <v>33</v>
      </c>
      <c r="H6637" t="s">
        <v>34</v>
      </c>
      <c r="I6637" t="s">
        <v>91</v>
      </c>
      <c r="J6637" t="s">
        <v>18862</v>
      </c>
      <c r="K6637" t="s">
        <v>19</v>
      </c>
    </row>
    <row r="6638" spans="1:11" x14ac:dyDescent="0.35">
      <c r="A6638">
        <v>6637</v>
      </c>
      <c r="B6638" t="s">
        <v>18863</v>
      </c>
      <c r="C6638">
        <v>28</v>
      </c>
      <c r="D6638" t="s">
        <v>18864</v>
      </c>
      <c r="E6638" t="s">
        <v>32</v>
      </c>
      <c r="F6638" t="s">
        <v>32</v>
      </c>
      <c r="G6638" t="s">
        <v>47</v>
      </c>
      <c r="H6638" t="s">
        <v>31</v>
      </c>
      <c r="I6638" t="s">
        <v>48</v>
      </c>
      <c r="J6638">
        <f>1-694-792-3215</f>
        <v>-4700</v>
      </c>
      <c r="K6638" t="s">
        <v>37</v>
      </c>
    </row>
    <row r="6639" spans="1:11" x14ac:dyDescent="0.35">
      <c r="A6639">
        <v>6638</v>
      </c>
      <c r="B6639" t="s">
        <v>18865</v>
      </c>
      <c r="C6639">
        <v>22</v>
      </c>
      <c r="D6639" t="s">
        <v>18866</v>
      </c>
      <c r="E6639" t="s">
        <v>16</v>
      </c>
      <c r="F6639" t="s">
        <v>13</v>
      </c>
      <c r="G6639" t="s">
        <v>52</v>
      </c>
      <c r="H6639" t="s">
        <v>13</v>
      </c>
      <c r="I6639" t="s">
        <v>102</v>
      </c>
      <c r="J6639" t="s">
        <v>18867</v>
      </c>
      <c r="K6639" t="s">
        <v>28</v>
      </c>
    </row>
    <row r="6640" spans="1:11" x14ac:dyDescent="0.35">
      <c r="A6640">
        <v>6639</v>
      </c>
      <c r="B6640" t="s">
        <v>1387</v>
      </c>
      <c r="C6640">
        <v>26</v>
      </c>
      <c r="D6640" t="s">
        <v>18868</v>
      </c>
      <c r="E6640" t="s">
        <v>42</v>
      </c>
      <c r="F6640" t="s">
        <v>149</v>
      </c>
      <c r="G6640" t="s">
        <v>41</v>
      </c>
      <c r="H6640" t="s">
        <v>42</v>
      </c>
      <c r="I6640" t="s">
        <v>53</v>
      </c>
      <c r="J6640" t="s">
        <v>18869</v>
      </c>
      <c r="K6640" t="s">
        <v>28</v>
      </c>
    </row>
    <row r="6641" spans="1:11" x14ac:dyDescent="0.35">
      <c r="A6641">
        <v>6640</v>
      </c>
      <c r="B6641" t="s">
        <v>18870</v>
      </c>
      <c r="C6641">
        <v>25</v>
      </c>
      <c r="D6641" t="s">
        <v>18871</v>
      </c>
      <c r="E6641" t="s">
        <v>177</v>
      </c>
      <c r="F6641" t="s">
        <v>23</v>
      </c>
      <c r="G6641" t="s">
        <v>120</v>
      </c>
      <c r="H6641" t="s">
        <v>57</v>
      </c>
      <c r="I6641" t="s">
        <v>153</v>
      </c>
      <c r="J6641" t="s">
        <v>18872</v>
      </c>
      <c r="K6641" t="s">
        <v>19</v>
      </c>
    </row>
    <row r="6642" spans="1:11" x14ac:dyDescent="0.35">
      <c r="A6642">
        <v>6641</v>
      </c>
      <c r="B6642" t="s">
        <v>18873</v>
      </c>
      <c r="C6642">
        <v>27</v>
      </c>
      <c r="D6642" t="s">
        <v>18874</v>
      </c>
      <c r="E6642" t="s">
        <v>177</v>
      </c>
      <c r="F6642" t="s">
        <v>101</v>
      </c>
      <c r="G6642" t="s">
        <v>33</v>
      </c>
      <c r="H6642" t="s">
        <v>34</v>
      </c>
      <c r="I6642" t="s">
        <v>88</v>
      </c>
      <c r="J6642" t="s">
        <v>18875</v>
      </c>
      <c r="K6642" t="s">
        <v>37</v>
      </c>
    </row>
    <row r="6643" spans="1:11" x14ac:dyDescent="0.35">
      <c r="A6643">
        <v>6642</v>
      </c>
      <c r="B6643" t="s">
        <v>18876</v>
      </c>
      <c r="C6643">
        <v>20</v>
      </c>
      <c r="D6643" t="s">
        <v>18877</v>
      </c>
      <c r="E6643" t="s">
        <v>16</v>
      </c>
      <c r="F6643" t="s">
        <v>149</v>
      </c>
      <c r="G6643" t="s">
        <v>87</v>
      </c>
      <c r="H6643" t="s">
        <v>79</v>
      </c>
      <c r="I6643" t="s">
        <v>170</v>
      </c>
      <c r="J6643">
        <v>5829386741</v>
      </c>
      <c r="K6643" t="s">
        <v>19</v>
      </c>
    </row>
    <row r="6644" spans="1:11" x14ac:dyDescent="0.35">
      <c r="A6644">
        <v>6643</v>
      </c>
      <c r="B6644" t="s">
        <v>18878</v>
      </c>
      <c r="C6644">
        <v>24</v>
      </c>
      <c r="D6644" t="s">
        <v>18879</v>
      </c>
      <c r="E6644" t="s">
        <v>177</v>
      </c>
      <c r="F6644" t="s">
        <v>16</v>
      </c>
      <c r="G6644" t="s">
        <v>87</v>
      </c>
      <c r="H6644" t="s">
        <v>79</v>
      </c>
      <c r="I6644" t="s">
        <v>68</v>
      </c>
      <c r="J6644" t="s">
        <v>18880</v>
      </c>
      <c r="K6644" t="s">
        <v>19</v>
      </c>
    </row>
    <row r="6645" spans="1:11" x14ac:dyDescent="0.35">
      <c r="A6645">
        <v>6644</v>
      </c>
      <c r="B6645" t="s">
        <v>4208</v>
      </c>
      <c r="C6645">
        <v>30</v>
      </c>
      <c r="D6645" t="s">
        <v>18881</v>
      </c>
      <c r="E6645" t="s">
        <v>31</v>
      </c>
      <c r="F6645" t="s">
        <v>169</v>
      </c>
      <c r="G6645" t="s">
        <v>87</v>
      </c>
      <c r="H6645" t="s">
        <v>79</v>
      </c>
      <c r="I6645" t="s">
        <v>170</v>
      </c>
      <c r="J6645" t="s">
        <v>18882</v>
      </c>
      <c r="K6645" t="s">
        <v>37</v>
      </c>
    </row>
    <row r="6646" spans="1:11" x14ac:dyDescent="0.35">
      <c r="A6646">
        <v>6645</v>
      </c>
      <c r="B6646" t="s">
        <v>18883</v>
      </c>
      <c r="C6646">
        <v>24</v>
      </c>
      <c r="D6646" t="s">
        <v>18884</v>
      </c>
      <c r="E6646" t="s">
        <v>40</v>
      </c>
      <c r="F6646" t="s">
        <v>22</v>
      </c>
      <c r="G6646" t="s">
        <v>52</v>
      </c>
      <c r="H6646" t="s">
        <v>13</v>
      </c>
      <c r="I6646" t="s">
        <v>53</v>
      </c>
      <c r="J6646" t="s">
        <v>18885</v>
      </c>
      <c r="K6646" t="s">
        <v>28</v>
      </c>
    </row>
    <row r="6647" spans="1:11" x14ac:dyDescent="0.35">
      <c r="A6647">
        <v>6646</v>
      </c>
      <c r="B6647" t="s">
        <v>18886</v>
      </c>
      <c r="C6647">
        <v>29</v>
      </c>
      <c r="D6647" t="s">
        <v>18887</v>
      </c>
      <c r="E6647" t="s">
        <v>201</v>
      </c>
      <c r="F6647" t="s">
        <v>169</v>
      </c>
      <c r="G6647" t="s">
        <v>87</v>
      </c>
      <c r="H6647" t="s">
        <v>79</v>
      </c>
      <c r="I6647" t="s">
        <v>102</v>
      </c>
      <c r="J6647" t="s">
        <v>18888</v>
      </c>
      <c r="K6647" t="s">
        <v>37</v>
      </c>
    </row>
    <row r="6648" spans="1:11" x14ac:dyDescent="0.35">
      <c r="A6648">
        <v>6647</v>
      </c>
      <c r="B6648" t="s">
        <v>18889</v>
      </c>
      <c r="C6648">
        <v>30</v>
      </c>
      <c r="D6648" t="s">
        <v>18890</v>
      </c>
      <c r="E6648" t="s">
        <v>22</v>
      </c>
      <c r="F6648" t="s">
        <v>201</v>
      </c>
      <c r="G6648" t="s">
        <v>15</v>
      </c>
      <c r="H6648" t="s">
        <v>16</v>
      </c>
      <c r="I6648" t="s">
        <v>35</v>
      </c>
      <c r="J6648" t="s">
        <v>18891</v>
      </c>
      <c r="K6648" t="s">
        <v>76</v>
      </c>
    </row>
    <row r="6649" spans="1:11" x14ac:dyDescent="0.35">
      <c r="A6649">
        <v>6648</v>
      </c>
      <c r="B6649" t="s">
        <v>18892</v>
      </c>
      <c r="C6649">
        <v>20</v>
      </c>
      <c r="D6649" t="s">
        <v>18893</v>
      </c>
      <c r="E6649" t="s">
        <v>25</v>
      </c>
      <c r="F6649" t="s">
        <v>34</v>
      </c>
      <c r="G6649" t="s">
        <v>80</v>
      </c>
      <c r="H6649" t="s">
        <v>32</v>
      </c>
      <c r="I6649" t="s">
        <v>26</v>
      </c>
      <c r="J6649" t="s">
        <v>18894</v>
      </c>
      <c r="K6649" t="s">
        <v>28</v>
      </c>
    </row>
    <row r="6650" spans="1:11" x14ac:dyDescent="0.35">
      <c r="A6650">
        <v>6649</v>
      </c>
      <c r="B6650" t="s">
        <v>18895</v>
      </c>
      <c r="C6650">
        <v>29</v>
      </c>
      <c r="D6650" t="s">
        <v>18896</v>
      </c>
      <c r="E6650" t="s">
        <v>34</v>
      </c>
      <c r="F6650" t="s">
        <v>22</v>
      </c>
      <c r="G6650" t="s">
        <v>15</v>
      </c>
      <c r="H6650" t="s">
        <v>16</v>
      </c>
      <c r="I6650" t="s">
        <v>170</v>
      </c>
      <c r="J6650" t="s">
        <v>18897</v>
      </c>
      <c r="K6650" t="s">
        <v>19</v>
      </c>
    </row>
    <row r="6651" spans="1:11" x14ac:dyDescent="0.35">
      <c r="A6651">
        <v>6650</v>
      </c>
      <c r="B6651" t="s">
        <v>18898</v>
      </c>
      <c r="C6651">
        <v>29</v>
      </c>
      <c r="D6651" t="s">
        <v>18899</v>
      </c>
      <c r="E6651" t="s">
        <v>149</v>
      </c>
      <c r="F6651" t="s">
        <v>101</v>
      </c>
      <c r="G6651" t="s">
        <v>24</v>
      </c>
      <c r="H6651" t="s">
        <v>25</v>
      </c>
      <c r="I6651" t="s">
        <v>48</v>
      </c>
      <c r="J6651" t="s">
        <v>18900</v>
      </c>
      <c r="K6651" t="s">
        <v>37</v>
      </c>
    </row>
    <row r="6652" spans="1:11" x14ac:dyDescent="0.35">
      <c r="A6652">
        <v>6651</v>
      </c>
      <c r="B6652" t="s">
        <v>18901</v>
      </c>
      <c r="C6652">
        <v>30</v>
      </c>
      <c r="D6652" t="s">
        <v>18902</v>
      </c>
      <c r="E6652" t="s">
        <v>169</v>
      </c>
      <c r="F6652" t="s">
        <v>67</v>
      </c>
      <c r="G6652" t="s">
        <v>47</v>
      </c>
      <c r="H6652" t="s">
        <v>31</v>
      </c>
      <c r="I6652" t="s">
        <v>17</v>
      </c>
      <c r="J6652" t="s">
        <v>18903</v>
      </c>
      <c r="K6652" t="s">
        <v>19</v>
      </c>
    </row>
    <row r="6653" spans="1:11" x14ac:dyDescent="0.35">
      <c r="A6653">
        <v>6652</v>
      </c>
      <c r="B6653" t="s">
        <v>18904</v>
      </c>
      <c r="C6653">
        <v>23</v>
      </c>
      <c r="D6653" t="s">
        <v>18905</v>
      </c>
      <c r="E6653" t="s">
        <v>13</v>
      </c>
      <c r="F6653" t="s">
        <v>177</v>
      </c>
      <c r="G6653" t="s">
        <v>41</v>
      </c>
      <c r="H6653" t="s">
        <v>42</v>
      </c>
      <c r="I6653" t="s">
        <v>91</v>
      </c>
      <c r="J6653" t="s">
        <v>18906</v>
      </c>
      <c r="K6653" t="s">
        <v>19</v>
      </c>
    </row>
    <row r="6654" spans="1:11" x14ac:dyDescent="0.35">
      <c r="A6654">
        <v>6653</v>
      </c>
      <c r="B6654" t="s">
        <v>18907</v>
      </c>
      <c r="C6654">
        <v>30</v>
      </c>
      <c r="D6654" t="s">
        <v>18908</v>
      </c>
      <c r="E6654" t="s">
        <v>149</v>
      </c>
      <c r="F6654" t="s">
        <v>169</v>
      </c>
      <c r="G6654" t="s">
        <v>41</v>
      </c>
      <c r="H6654" t="s">
        <v>42</v>
      </c>
      <c r="I6654" t="s">
        <v>88</v>
      </c>
      <c r="J6654" t="s">
        <v>18909</v>
      </c>
      <c r="K6654" t="s">
        <v>44</v>
      </c>
    </row>
    <row r="6655" spans="1:11" x14ac:dyDescent="0.35">
      <c r="A6655">
        <v>6654</v>
      </c>
      <c r="B6655" t="s">
        <v>18910</v>
      </c>
      <c r="C6655">
        <v>27</v>
      </c>
      <c r="D6655" t="s">
        <v>18911</v>
      </c>
      <c r="E6655" t="s">
        <v>14</v>
      </c>
      <c r="F6655" t="s">
        <v>201</v>
      </c>
      <c r="G6655" t="s">
        <v>15</v>
      </c>
      <c r="H6655" t="s">
        <v>16</v>
      </c>
      <c r="I6655" t="s">
        <v>153</v>
      </c>
      <c r="J6655" t="s">
        <v>18912</v>
      </c>
      <c r="K6655" t="s">
        <v>76</v>
      </c>
    </row>
    <row r="6656" spans="1:11" x14ac:dyDescent="0.35">
      <c r="A6656">
        <v>6655</v>
      </c>
      <c r="B6656" t="s">
        <v>18913</v>
      </c>
      <c r="C6656">
        <v>26</v>
      </c>
      <c r="D6656" t="s">
        <v>18914</v>
      </c>
      <c r="E6656" t="s">
        <v>14</v>
      </c>
      <c r="F6656" t="s">
        <v>22</v>
      </c>
      <c r="G6656" t="s">
        <v>120</v>
      </c>
      <c r="H6656" t="s">
        <v>57</v>
      </c>
      <c r="I6656" t="s">
        <v>102</v>
      </c>
      <c r="J6656" t="s">
        <v>18915</v>
      </c>
      <c r="K6656" t="s">
        <v>76</v>
      </c>
    </row>
    <row r="6657" spans="1:11" x14ac:dyDescent="0.35">
      <c r="A6657">
        <v>6656</v>
      </c>
      <c r="B6657" t="s">
        <v>18916</v>
      </c>
      <c r="C6657">
        <v>22</v>
      </c>
      <c r="D6657" t="s">
        <v>18917</v>
      </c>
      <c r="E6657" t="s">
        <v>22</v>
      </c>
      <c r="F6657" t="s">
        <v>101</v>
      </c>
      <c r="G6657" t="s">
        <v>47</v>
      </c>
      <c r="H6657" t="s">
        <v>31</v>
      </c>
      <c r="I6657" t="s">
        <v>17</v>
      </c>
      <c r="J6657" t="s">
        <v>18918</v>
      </c>
      <c r="K6657" t="s">
        <v>76</v>
      </c>
    </row>
    <row r="6658" spans="1:11" x14ac:dyDescent="0.35">
      <c r="A6658">
        <v>6657</v>
      </c>
      <c r="B6658" t="s">
        <v>18919</v>
      </c>
      <c r="C6658">
        <v>29</v>
      </c>
      <c r="D6658" t="s">
        <v>18920</v>
      </c>
      <c r="E6658" t="s">
        <v>16</v>
      </c>
      <c r="F6658" t="s">
        <v>16</v>
      </c>
      <c r="G6658" t="s">
        <v>62</v>
      </c>
      <c r="H6658" t="s">
        <v>23</v>
      </c>
      <c r="I6658" t="s">
        <v>116</v>
      </c>
      <c r="J6658" t="s">
        <v>18921</v>
      </c>
      <c r="K6658" t="s">
        <v>44</v>
      </c>
    </row>
    <row r="6659" spans="1:11" x14ac:dyDescent="0.35">
      <c r="A6659">
        <v>6658</v>
      </c>
      <c r="B6659" t="s">
        <v>18922</v>
      </c>
      <c r="C6659">
        <v>28</v>
      </c>
      <c r="D6659" t="s">
        <v>18923</v>
      </c>
      <c r="E6659" t="s">
        <v>177</v>
      </c>
      <c r="F6659" t="s">
        <v>34</v>
      </c>
      <c r="G6659" t="s">
        <v>15</v>
      </c>
      <c r="H6659" t="s">
        <v>16</v>
      </c>
      <c r="I6659" t="s">
        <v>91</v>
      </c>
      <c r="J6659" t="s">
        <v>18924</v>
      </c>
      <c r="K6659" t="s">
        <v>44</v>
      </c>
    </row>
    <row r="6660" spans="1:11" x14ac:dyDescent="0.35">
      <c r="A6660">
        <v>6659</v>
      </c>
      <c r="B6660" t="s">
        <v>18925</v>
      </c>
      <c r="C6660">
        <v>29</v>
      </c>
      <c r="D6660" t="s">
        <v>18926</v>
      </c>
      <c r="E6660" t="s">
        <v>79</v>
      </c>
      <c r="F6660" t="s">
        <v>25</v>
      </c>
      <c r="G6660" t="s">
        <v>47</v>
      </c>
      <c r="H6660" t="s">
        <v>31</v>
      </c>
      <c r="I6660" t="s">
        <v>17</v>
      </c>
      <c r="J6660" t="s">
        <v>18927</v>
      </c>
      <c r="K6660" t="s">
        <v>37</v>
      </c>
    </row>
    <row r="6661" spans="1:11" x14ac:dyDescent="0.35">
      <c r="A6661">
        <v>6660</v>
      </c>
      <c r="B6661" t="s">
        <v>18928</v>
      </c>
      <c r="C6661">
        <v>22</v>
      </c>
      <c r="D6661" t="s">
        <v>18929</v>
      </c>
      <c r="E6661" t="s">
        <v>34</v>
      </c>
      <c r="F6661" t="s">
        <v>13</v>
      </c>
      <c r="G6661" t="s">
        <v>62</v>
      </c>
      <c r="H6661" t="s">
        <v>23</v>
      </c>
      <c r="I6661" t="s">
        <v>116</v>
      </c>
      <c r="J6661" t="s">
        <v>18930</v>
      </c>
      <c r="K6661" t="s">
        <v>19</v>
      </c>
    </row>
    <row r="6662" spans="1:11" x14ac:dyDescent="0.35">
      <c r="A6662">
        <v>6661</v>
      </c>
      <c r="B6662" t="s">
        <v>18931</v>
      </c>
      <c r="C6662">
        <v>26</v>
      </c>
      <c r="D6662" t="s">
        <v>18932</v>
      </c>
      <c r="E6662" t="s">
        <v>25</v>
      </c>
      <c r="F6662" t="s">
        <v>133</v>
      </c>
      <c r="G6662" t="s">
        <v>87</v>
      </c>
      <c r="H6662" t="s">
        <v>79</v>
      </c>
      <c r="I6662" t="s">
        <v>26</v>
      </c>
      <c r="J6662" t="s">
        <v>18933</v>
      </c>
      <c r="K6662" t="s">
        <v>28</v>
      </c>
    </row>
    <row r="6663" spans="1:11" x14ac:dyDescent="0.35">
      <c r="A6663">
        <v>6662</v>
      </c>
      <c r="B6663" t="s">
        <v>18934</v>
      </c>
      <c r="C6663">
        <v>20</v>
      </c>
      <c r="D6663" t="s">
        <v>18935</v>
      </c>
      <c r="E6663" t="s">
        <v>101</v>
      </c>
      <c r="F6663" t="s">
        <v>149</v>
      </c>
      <c r="G6663" t="s">
        <v>41</v>
      </c>
      <c r="H6663" t="s">
        <v>42</v>
      </c>
      <c r="I6663" t="s">
        <v>153</v>
      </c>
      <c r="J6663" t="s">
        <v>18936</v>
      </c>
      <c r="K6663" t="s">
        <v>76</v>
      </c>
    </row>
    <row r="6664" spans="1:11" x14ac:dyDescent="0.35">
      <c r="A6664">
        <v>6663</v>
      </c>
      <c r="B6664" t="s">
        <v>18937</v>
      </c>
      <c r="C6664">
        <v>24</v>
      </c>
      <c r="D6664" t="s">
        <v>18938</v>
      </c>
      <c r="E6664" t="s">
        <v>40</v>
      </c>
      <c r="F6664" t="s">
        <v>40</v>
      </c>
      <c r="G6664" t="s">
        <v>62</v>
      </c>
      <c r="H6664" t="s">
        <v>23</v>
      </c>
      <c r="I6664" t="s">
        <v>48</v>
      </c>
      <c r="J6664" t="s">
        <v>18939</v>
      </c>
      <c r="K6664" t="s">
        <v>76</v>
      </c>
    </row>
    <row r="6665" spans="1:11" x14ac:dyDescent="0.35">
      <c r="A6665">
        <v>6664</v>
      </c>
      <c r="B6665" t="s">
        <v>18940</v>
      </c>
      <c r="C6665">
        <v>30</v>
      </c>
      <c r="D6665" t="s">
        <v>18941</v>
      </c>
      <c r="E6665" t="s">
        <v>31</v>
      </c>
      <c r="F6665" t="s">
        <v>23</v>
      </c>
      <c r="G6665" t="s">
        <v>87</v>
      </c>
      <c r="H6665" t="s">
        <v>79</v>
      </c>
      <c r="I6665" t="s">
        <v>102</v>
      </c>
      <c r="J6665" t="s">
        <v>18942</v>
      </c>
      <c r="K6665" t="s">
        <v>37</v>
      </c>
    </row>
    <row r="6666" spans="1:11" x14ac:dyDescent="0.35">
      <c r="A6666">
        <v>6665</v>
      </c>
      <c r="B6666" t="s">
        <v>18943</v>
      </c>
      <c r="C6666">
        <v>27</v>
      </c>
      <c r="D6666" t="s">
        <v>18944</v>
      </c>
      <c r="E6666" t="s">
        <v>40</v>
      </c>
      <c r="F6666" t="s">
        <v>133</v>
      </c>
      <c r="G6666" t="s">
        <v>80</v>
      </c>
      <c r="H6666" t="s">
        <v>32</v>
      </c>
      <c r="I6666" t="s">
        <v>17</v>
      </c>
      <c r="J6666" t="s">
        <v>18945</v>
      </c>
      <c r="K6666" t="s">
        <v>19</v>
      </c>
    </row>
    <row r="6667" spans="1:11" x14ac:dyDescent="0.35">
      <c r="A6667">
        <v>6666</v>
      </c>
      <c r="B6667" t="s">
        <v>18946</v>
      </c>
      <c r="C6667">
        <v>22</v>
      </c>
      <c r="D6667" t="s">
        <v>18947</v>
      </c>
      <c r="E6667" t="s">
        <v>133</v>
      </c>
      <c r="F6667" t="s">
        <v>42</v>
      </c>
      <c r="G6667" t="s">
        <v>52</v>
      </c>
      <c r="H6667" t="s">
        <v>13</v>
      </c>
      <c r="I6667" t="s">
        <v>68</v>
      </c>
      <c r="J6667" t="s">
        <v>18948</v>
      </c>
      <c r="K6667" t="s">
        <v>44</v>
      </c>
    </row>
    <row r="6668" spans="1:11" x14ac:dyDescent="0.35">
      <c r="A6668">
        <v>6667</v>
      </c>
      <c r="B6668" t="s">
        <v>18949</v>
      </c>
      <c r="C6668">
        <v>25</v>
      </c>
      <c r="D6668" t="s">
        <v>18950</v>
      </c>
      <c r="E6668" t="s">
        <v>25</v>
      </c>
      <c r="F6668" t="s">
        <v>79</v>
      </c>
      <c r="G6668" t="s">
        <v>62</v>
      </c>
      <c r="H6668" t="s">
        <v>23</v>
      </c>
      <c r="I6668" t="s">
        <v>91</v>
      </c>
      <c r="J6668" t="s">
        <v>18951</v>
      </c>
      <c r="K6668" t="s">
        <v>19</v>
      </c>
    </row>
    <row r="6669" spans="1:11" x14ac:dyDescent="0.35">
      <c r="A6669">
        <v>6668</v>
      </c>
      <c r="B6669" t="s">
        <v>18952</v>
      </c>
      <c r="C6669">
        <v>25</v>
      </c>
      <c r="D6669" t="s">
        <v>18953</v>
      </c>
      <c r="E6669" t="s">
        <v>79</v>
      </c>
      <c r="F6669" t="s">
        <v>25</v>
      </c>
      <c r="G6669" t="s">
        <v>87</v>
      </c>
      <c r="H6669" t="s">
        <v>79</v>
      </c>
      <c r="I6669" t="s">
        <v>116</v>
      </c>
      <c r="J6669" t="s">
        <v>18954</v>
      </c>
      <c r="K6669" t="s">
        <v>44</v>
      </c>
    </row>
    <row r="6670" spans="1:11" x14ac:dyDescent="0.35">
      <c r="A6670">
        <v>6669</v>
      </c>
      <c r="B6670" t="s">
        <v>18955</v>
      </c>
      <c r="C6670">
        <v>25</v>
      </c>
      <c r="D6670" t="s">
        <v>18956</v>
      </c>
      <c r="E6670" t="s">
        <v>31</v>
      </c>
      <c r="F6670" t="s">
        <v>23</v>
      </c>
      <c r="G6670" t="s">
        <v>120</v>
      </c>
      <c r="H6670" t="s">
        <v>57</v>
      </c>
      <c r="I6670" t="s">
        <v>170</v>
      </c>
      <c r="J6670" t="s">
        <v>18957</v>
      </c>
      <c r="K6670" t="s">
        <v>44</v>
      </c>
    </row>
    <row r="6671" spans="1:11" x14ac:dyDescent="0.35">
      <c r="A6671">
        <v>6670</v>
      </c>
      <c r="B6671" t="s">
        <v>18958</v>
      </c>
      <c r="C6671">
        <v>25</v>
      </c>
      <c r="D6671" t="s">
        <v>18959</v>
      </c>
      <c r="E6671" t="s">
        <v>14</v>
      </c>
      <c r="F6671" t="s">
        <v>67</v>
      </c>
      <c r="G6671" t="s">
        <v>52</v>
      </c>
      <c r="H6671" t="s">
        <v>13</v>
      </c>
      <c r="I6671" t="s">
        <v>102</v>
      </c>
      <c r="J6671" t="s">
        <v>18960</v>
      </c>
      <c r="K6671" t="s">
        <v>37</v>
      </c>
    </row>
    <row r="6672" spans="1:11" x14ac:dyDescent="0.35">
      <c r="A6672">
        <v>6671</v>
      </c>
      <c r="B6672" t="s">
        <v>18961</v>
      </c>
      <c r="C6672">
        <v>30</v>
      </c>
      <c r="D6672" t="s">
        <v>18962</v>
      </c>
      <c r="E6672" t="s">
        <v>23</v>
      </c>
      <c r="F6672" t="s">
        <v>201</v>
      </c>
      <c r="G6672" t="s">
        <v>62</v>
      </c>
      <c r="H6672" t="s">
        <v>23</v>
      </c>
      <c r="I6672" t="s">
        <v>17</v>
      </c>
      <c r="J6672">
        <f>1-982-108-7224</f>
        <v>-8313</v>
      </c>
      <c r="K6672" t="s">
        <v>76</v>
      </c>
    </row>
    <row r="6673" spans="1:11" x14ac:dyDescent="0.35">
      <c r="A6673">
        <v>6672</v>
      </c>
      <c r="B6673" t="s">
        <v>18963</v>
      </c>
      <c r="C6673">
        <v>20</v>
      </c>
      <c r="D6673" t="s">
        <v>18964</v>
      </c>
      <c r="E6673" t="s">
        <v>22</v>
      </c>
      <c r="F6673" t="s">
        <v>25</v>
      </c>
      <c r="G6673" t="s">
        <v>52</v>
      </c>
      <c r="H6673" t="s">
        <v>13</v>
      </c>
      <c r="I6673" t="s">
        <v>53</v>
      </c>
      <c r="J6673">
        <f>1-236-398-5415</f>
        <v>-6048</v>
      </c>
      <c r="K6673" t="s">
        <v>28</v>
      </c>
    </row>
    <row r="6674" spans="1:11" x14ac:dyDescent="0.35">
      <c r="A6674">
        <v>6673</v>
      </c>
      <c r="B6674" t="s">
        <v>18965</v>
      </c>
      <c r="C6674">
        <v>27</v>
      </c>
      <c r="D6674" t="s">
        <v>18966</v>
      </c>
      <c r="E6674" t="s">
        <v>22</v>
      </c>
      <c r="F6674" t="s">
        <v>101</v>
      </c>
      <c r="G6674" t="s">
        <v>80</v>
      </c>
      <c r="H6674" t="s">
        <v>32</v>
      </c>
      <c r="I6674" t="s">
        <v>48</v>
      </c>
      <c r="J6674">
        <v>3311743428</v>
      </c>
      <c r="K6674" t="s">
        <v>19</v>
      </c>
    </row>
    <row r="6675" spans="1:11" x14ac:dyDescent="0.35">
      <c r="A6675">
        <v>6674</v>
      </c>
      <c r="B6675" t="s">
        <v>18967</v>
      </c>
      <c r="C6675">
        <v>30</v>
      </c>
      <c r="D6675" t="s">
        <v>18968</v>
      </c>
      <c r="E6675" t="s">
        <v>34</v>
      </c>
      <c r="F6675" t="s">
        <v>67</v>
      </c>
      <c r="G6675" t="s">
        <v>15</v>
      </c>
      <c r="H6675" t="s">
        <v>16</v>
      </c>
      <c r="I6675" t="s">
        <v>53</v>
      </c>
      <c r="J6675" t="s">
        <v>18969</v>
      </c>
      <c r="K6675" t="s">
        <v>28</v>
      </c>
    </row>
    <row r="6676" spans="1:11" x14ac:dyDescent="0.35">
      <c r="A6676">
        <v>6675</v>
      </c>
      <c r="B6676" t="s">
        <v>18970</v>
      </c>
      <c r="C6676">
        <v>24</v>
      </c>
      <c r="D6676" t="s">
        <v>18971</v>
      </c>
      <c r="E6676" t="s">
        <v>169</v>
      </c>
      <c r="F6676" t="s">
        <v>23</v>
      </c>
      <c r="G6676" t="s">
        <v>80</v>
      </c>
      <c r="H6676" t="s">
        <v>32</v>
      </c>
      <c r="I6676" t="s">
        <v>68</v>
      </c>
      <c r="J6676" t="s">
        <v>18972</v>
      </c>
      <c r="K6676" t="s">
        <v>37</v>
      </c>
    </row>
    <row r="6677" spans="1:11" x14ac:dyDescent="0.35">
      <c r="A6677">
        <v>6676</v>
      </c>
      <c r="B6677" t="s">
        <v>18973</v>
      </c>
      <c r="C6677">
        <v>22</v>
      </c>
      <c r="D6677" t="s">
        <v>18974</v>
      </c>
      <c r="E6677" t="s">
        <v>57</v>
      </c>
      <c r="F6677" t="s">
        <v>22</v>
      </c>
      <c r="G6677" t="s">
        <v>24</v>
      </c>
      <c r="H6677" t="s">
        <v>25</v>
      </c>
      <c r="I6677" t="s">
        <v>53</v>
      </c>
      <c r="J6677" t="s">
        <v>18975</v>
      </c>
      <c r="K6677" t="s">
        <v>37</v>
      </c>
    </row>
    <row r="6678" spans="1:11" x14ac:dyDescent="0.35">
      <c r="A6678">
        <v>6677</v>
      </c>
      <c r="B6678" t="s">
        <v>18976</v>
      </c>
      <c r="C6678">
        <v>28</v>
      </c>
      <c r="D6678" t="s">
        <v>18977</v>
      </c>
      <c r="E6678" t="s">
        <v>23</v>
      </c>
      <c r="F6678" t="s">
        <v>25</v>
      </c>
      <c r="G6678" t="s">
        <v>47</v>
      </c>
      <c r="H6678" t="s">
        <v>31</v>
      </c>
      <c r="I6678" t="s">
        <v>58</v>
      </c>
      <c r="J6678" t="s">
        <v>18978</v>
      </c>
      <c r="K6678" t="s">
        <v>28</v>
      </c>
    </row>
    <row r="6679" spans="1:11" x14ac:dyDescent="0.35">
      <c r="A6679">
        <v>6678</v>
      </c>
      <c r="B6679" t="s">
        <v>384</v>
      </c>
      <c r="C6679">
        <v>27</v>
      </c>
      <c r="D6679" t="s">
        <v>18979</v>
      </c>
      <c r="E6679" t="s">
        <v>177</v>
      </c>
      <c r="F6679" t="s">
        <v>133</v>
      </c>
      <c r="G6679" t="s">
        <v>41</v>
      </c>
      <c r="H6679" t="s">
        <v>42</v>
      </c>
      <c r="I6679" t="s">
        <v>102</v>
      </c>
      <c r="J6679" t="s">
        <v>18980</v>
      </c>
      <c r="K6679" t="s">
        <v>37</v>
      </c>
    </row>
    <row r="6680" spans="1:11" x14ac:dyDescent="0.35">
      <c r="A6680">
        <v>6679</v>
      </c>
      <c r="B6680" t="s">
        <v>18981</v>
      </c>
      <c r="C6680">
        <v>22</v>
      </c>
      <c r="D6680" t="s">
        <v>18982</v>
      </c>
      <c r="E6680" t="s">
        <v>101</v>
      </c>
      <c r="F6680" t="s">
        <v>149</v>
      </c>
      <c r="G6680" t="s">
        <v>120</v>
      </c>
      <c r="H6680" t="s">
        <v>57</v>
      </c>
      <c r="I6680" t="s">
        <v>53</v>
      </c>
      <c r="J6680" t="s">
        <v>18983</v>
      </c>
      <c r="K6680" t="s">
        <v>76</v>
      </c>
    </row>
    <row r="6681" spans="1:11" x14ac:dyDescent="0.35">
      <c r="A6681">
        <v>6680</v>
      </c>
      <c r="B6681" t="s">
        <v>18984</v>
      </c>
      <c r="C6681">
        <v>26</v>
      </c>
      <c r="D6681" t="s">
        <v>18985</v>
      </c>
      <c r="E6681" t="s">
        <v>133</v>
      </c>
      <c r="F6681" t="s">
        <v>31</v>
      </c>
      <c r="G6681" t="s">
        <v>47</v>
      </c>
      <c r="H6681" t="s">
        <v>31</v>
      </c>
      <c r="I6681" t="s">
        <v>88</v>
      </c>
      <c r="J6681" t="s">
        <v>18986</v>
      </c>
      <c r="K6681" t="s">
        <v>37</v>
      </c>
    </row>
    <row r="6682" spans="1:11" x14ac:dyDescent="0.35">
      <c r="A6682">
        <v>6681</v>
      </c>
      <c r="B6682" t="s">
        <v>18987</v>
      </c>
      <c r="C6682">
        <v>27</v>
      </c>
      <c r="D6682" t="s">
        <v>18988</v>
      </c>
      <c r="E6682" t="s">
        <v>25</v>
      </c>
      <c r="F6682" t="s">
        <v>177</v>
      </c>
      <c r="G6682" t="s">
        <v>41</v>
      </c>
      <c r="H6682" t="s">
        <v>42</v>
      </c>
      <c r="I6682" t="s">
        <v>88</v>
      </c>
      <c r="J6682">
        <f>1-690-690-5088</f>
        <v>-6467</v>
      </c>
      <c r="K6682" t="s">
        <v>44</v>
      </c>
    </row>
    <row r="6683" spans="1:11" x14ac:dyDescent="0.35">
      <c r="A6683">
        <v>6682</v>
      </c>
      <c r="B6683" t="s">
        <v>18989</v>
      </c>
      <c r="C6683">
        <v>21</v>
      </c>
      <c r="D6683" t="s">
        <v>18990</v>
      </c>
      <c r="E6683" t="s">
        <v>13</v>
      </c>
      <c r="F6683" t="s">
        <v>40</v>
      </c>
      <c r="G6683" t="s">
        <v>52</v>
      </c>
      <c r="H6683" t="s">
        <v>13</v>
      </c>
      <c r="I6683" t="s">
        <v>68</v>
      </c>
      <c r="J6683" t="s">
        <v>18991</v>
      </c>
      <c r="K6683" t="s">
        <v>44</v>
      </c>
    </row>
    <row r="6684" spans="1:11" x14ac:dyDescent="0.35">
      <c r="A6684">
        <v>6683</v>
      </c>
      <c r="B6684" t="s">
        <v>18992</v>
      </c>
      <c r="C6684">
        <v>29</v>
      </c>
      <c r="D6684" t="s">
        <v>18993</v>
      </c>
      <c r="E6684" t="s">
        <v>13</v>
      </c>
      <c r="F6684" t="s">
        <v>79</v>
      </c>
      <c r="G6684" t="s">
        <v>24</v>
      </c>
      <c r="H6684" t="s">
        <v>25</v>
      </c>
      <c r="I6684" t="s">
        <v>68</v>
      </c>
      <c r="J6684" t="s">
        <v>18994</v>
      </c>
      <c r="K6684" t="s">
        <v>28</v>
      </c>
    </row>
    <row r="6685" spans="1:11" x14ac:dyDescent="0.35">
      <c r="A6685">
        <v>6684</v>
      </c>
      <c r="B6685" t="s">
        <v>11760</v>
      </c>
      <c r="C6685">
        <v>29</v>
      </c>
      <c r="D6685" t="s">
        <v>18995</v>
      </c>
      <c r="E6685" t="s">
        <v>133</v>
      </c>
      <c r="F6685" t="s">
        <v>169</v>
      </c>
      <c r="G6685" t="s">
        <v>15</v>
      </c>
      <c r="H6685" t="s">
        <v>16</v>
      </c>
      <c r="I6685" t="s">
        <v>88</v>
      </c>
      <c r="J6685" t="s">
        <v>18996</v>
      </c>
      <c r="K6685" t="s">
        <v>19</v>
      </c>
    </row>
    <row r="6686" spans="1:11" x14ac:dyDescent="0.35">
      <c r="A6686">
        <v>6685</v>
      </c>
      <c r="B6686" t="s">
        <v>18997</v>
      </c>
      <c r="C6686">
        <v>22</v>
      </c>
      <c r="D6686" t="s">
        <v>18998</v>
      </c>
      <c r="E6686" t="s">
        <v>101</v>
      </c>
      <c r="F6686" t="s">
        <v>42</v>
      </c>
      <c r="G6686" t="s">
        <v>33</v>
      </c>
      <c r="H6686" t="s">
        <v>34</v>
      </c>
      <c r="I6686" t="s">
        <v>91</v>
      </c>
      <c r="J6686" t="s">
        <v>18999</v>
      </c>
      <c r="K6686" t="s">
        <v>19</v>
      </c>
    </row>
    <row r="6687" spans="1:11" x14ac:dyDescent="0.35">
      <c r="A6687">
        <v>6686</v>
      </c>
      <c r="B6687" t="s">
        <v>19000</v>
      </c>
      <c r="C6687">
        <v>30</v>
      </c>
      <c r="D6687" t="s">
        <v>19001</v>
      </c>
      <c r="E6687" t="s">
        <v>79</v>
      </c>
      <c r="F6687" t="s">
        <v>57</v>
      </c>
      <c r="G6687" t="s">
        <v>120</v>
      </c>
      <c r="H6687" t="s">
        <v>57</v>
      </c>
      <c r="I6687" t="s">
        <v>102</v>
      </c>
      <c r="J6687" t="s">
        <v>19002</v>
      </c>
      <c r="K6687" t="s">
        <v>28</v>
      </c>
    </row>
    <row r="6688" spans="1:11" x14ac:dyDescent="0.35">
      <c r="A6688">
        <v>6687</v>
      </c>
      <c r="B6688" t="s">
        <v>19003</v>
      </c>
      <c r="C6688">
        <v>28</v>
      </c>
      <c r="D6688" t="s">
        <v>19004</v>
      </c>
      <c r="E6688" t="s">
        <v>169</v>
      </c>
      <c r="F6688" t="s">
        <v>13</v>
      </c>
      <c r="G6688" t="s">
        <v>15</v>
      </c>
      <c r="H6688" t="s">
        <v>16</v>
      </c>
      <c r="I6688" t="s">
        <v>88</v>
      </c>
      <c r="J6688" t="s">
        <v>19005</v>
      </c>
      <c r="K6688" t="s">
        <v>76</v>
      </c>
    </row>
    <row r="6689" spans="1:11" x14ac:dyDescent="0.35">
      <c r="A6689">
        <v>6688</v>
      </c>
      <c r="B6689" t="s">
        <v>19006</v>
      </c>
      <c r="C6689">
        <v>28</v>
      </c>
      <c r="D6689" t="s">
        <v>19007</v>
      </c>
      <c r="E6689" t="s">
        <v>23</v>
      </c>
      <c r="F6689" t="s">
        <v>177</v>
      </c>
      <c r="G6689" t="s">
        <v>120</v>
      </c>
      <c r="H6689" t="s">
        <v>57</v>
      </c>
      <c r="I6689" t="s">
        <v>48</v>
      </c>
      <c r="J6689" t="s">
        <v>19008</v>
      </c>
      <c r="K6689" t="s">
        <v>19</v>
      </c>
    </row>
    <row r="6690" spans="1:11" x14ac:dyDescent="0.35">
      <c r="A6690">
        <v>6689</v>
      </c>
      <c r="B6690" t="s">
        <v>13450</v>
      </c>
      <c r="C6690">
        <v>22</v>
      </c>
      <c r="D6690" t="s">
        <v>19009</v>
      </c>
      <c r="E6690" t="s">
        <v>169</v>
      </c>
      <c r="F6690" t="s">
        <v>40</v>
      </c>
      <c r="G6690" t="s">
        <v>47</v>
      </c>
      <c r="H6690" t="s">
        <v>31</v>
      </c>
      <c r="I6690" t="s">
        <v>63</v>
      </c>
      <c r="J6690" t="s">
        <v>19010</v>
      </c>
      <c r="K6690" t="s">
        <v>28</v>
      </c>
    </row>
    <row r="6691" spans="1:11" x14ac:dyDescent="0.35">
      <c r="A6691">
        <v>6690</v>
      </c>
      <c r="B6691" t="s">
        <v>19011</v>
      </c>
      <c r="C6691">
        <v>26</v>
      </c>
      <c r="D6691" t="s">
        <v>19012</v>
      </c>
      <c r="E6691" t="s">
        <v>42</v>
      </c>
      <c r="F6691" t="s">
        <v>42</v>
      </c>
      <c r="G6691" t="s">
        <v>52</v>
      </c>
      <c r="H6691" t="s">
        <v>13</v>
      </c>
      <c r="I6691" t="s">
        <v>153</v>
      </c>
      <c r="J6691" t="s">
        <v>19013</v>
      </c>
      <c r="K6691" t="s">
        <v>37</v>
      </c>
    </row>
    <row r="6692" spans="1:11" x14ac:dyDescent="0.35">
      <c r="A6692">
        <v>6691</v>
      </c>
      <c r="B6692" t="s">
        <v>19014</v>
      </c>
      <c r="C6692">
        <v>30</v>
      </c>
      <c r="D6692" t="s">
        <v>19015</v>
      </c>
      <c r="E6692" t="s">
        <v>40</v>
      </c>
      <c r="F6692" t="s">
        <v>14</v>
      </c>
      <c r="G6692" t="s">
        <v>47</v>
      </c>
      <c r="H6692" t="s">
        <v>31</v>
      </c>
      <c r="I6692" t="s">
        <v>146</v>
      </c>
      <c r="J6692" t="s">
        <v>19016</v>
      </c>
      <c r="K6692" t="s">
        <v>19</v>
      </c>
    </row>
    <row r="6693" spans="1:11" x14ac:dyDescent="0.35">
      <c r="A6693">
        <v>6692</v>
      </c>
      <c r="B6693" t="s">
        <v>19017</v>
      </c>
      <c r="C6693">
        <v>24</v>
      </c>
      <c r="D6693" t="s">
        <v>19018</v>
      </c>
      <c r="E6693" t="s">
        <v>67</v>
      </c>
      <c r="F6693" t="s">
        <v>177</v>
      </c>
      <c r="G6693" t="s">
        <v>47</v>
      </c>
      <c r="H6693" t="s">
        <v>31</v>
      </c>
      <c r="I6693" t="s">
        <v>58</v>
      </c>
      <c r="J6693" t="s">
        <v>19019</v>
      </c>
      <c r="K6693" t="s">
        <v>44</v>
      </c>
    </row>
    <row r="6694" spans="1:11" x14ac:dyDescent="0.35">
      <c r="A6694">
        <v>6693</v>
      </c>
      <c r="B6694" t="s">
        <v>19020</v>
      </c>
      <c r="C6694">
        <v>27</v>
      </c>
      <c r="D6694" t="s">
        <v>19021</v>
      </c>
      <c r="E6694" t="s">
        <v>25</v>
      </c>
      <c r="F6694" t="s">
        <v>57</v>
      </c>
      <c r="G6694" t="s">
        <v>120</v>
      </c>
      <c r="H6694" t="s">
        <v>57</v>
      </c>
      <c r="I6694" t="s">
        <v>63</v>
      </c>
      <c r="J6694" t="s">
        <v>19022</v>
      </c>
      <c r="K6694" t="s">
        <v>28</v>
      </c>
    </row>
    <row r="6695" spans="1:11" x14ac:dyDescent="0.35">
      <c r="A6695">
        <v>6694</v>
      </c>
      <c r="B6695" t="s">
        <v>19023</v>
      </c>
      <c r="C6695">
        <v>21</v>
      </c>
      <c r="D6695" t="s">
        <v>19024</v>
      </c>
      <c r="E6695" t="s">
        <v>34</v>
      </c>
      <c r="F6695" t="s">
        <v>23</v>
      </c>
      <c r="G6695" t="s">
        <v>80</v>
      </c>
      <c r="H6695" t="s">
        <v>32</v>
      </c>
      <c r="I6695" t="s">
        <v>58</v>
      </c>
      <c r="J6695" t="s">
        <v>19025</v>
      </c>
      <c r="K6695" t="s">
        <v>28</v>
      </c>
    </row>
    <row r="6696" spans="1:11" x14ac:dyDescent="0.35">
      <c r="A6696">
        <v>6695</v>
      </c>
      <c r="B6696" t="s">
        <v>19026</v>
      </c>
      <c r="C6696">
        <v>30</v>
      </c>
      <c r="D6696" t="s">
        <v>19027</v>
      </c>
      <c r="E6696" t="s">
        <v>32</v>
      </c>
      <c r="F6696" t="s">
        <v>177</v>
      </c>
      <c r="G6696" t="s">
        <v>80</v>
      </c>
      <c r="H6696" t="s">
        <v>32</v>
      </c>
      <c r="I6696" t="s">
        <v>63</v>
      </c>
      <c r="J6696">
        <v>5189249492</v>
      </c>
      <c r="K6696" t="s">
        <v>19</v>
      </c>
    </row>
    <row r="6697" spans="1:11" x14ac:dyDescent="0.35">
      <c r="A6697">
        <v>6696</v>
      </c>
      <c r="B6697" t="s">
        <v>19028</v>
      </c>
      <c r="C6697">
        <v>25</v>
      </c>
      <c r="D6697" t="s">
        <v>19029</v>
      </c>
      <c r="E6697" t="s">
        <v>79</v>
      </c>
      <c r="F6697" t="s">
        <v>13</v>
      </c>
      <c r="G6697" t="s">
        <v>87</v>
      </c>
      <c r="H6697" t="s">
        <v>79</v>
      </c>
      <c r="I6697" t="s">
        <v>68</v>
      </c>
      <c r="J6697" t="s">
        <v>19030</v>
      </c>
      <c r="K6697" t="s">
        <v>19</v>
      </c>
    </row>
    <row r="6698" spans="1:11" x14ac:dyDescent="0.35">
      <c r="A6698">
        <v>6697</v>
      </c>
      <c r="B6698" t="s">
        <v>226</v>
      </c>
      <c r="C6698">
        <v>23</v>
      </c>
      <c r="D6698" t="s">
        <v>19031</v>
      </c>
      <c r="E6698" t="s">
        <v>67</v>
      </c>
      <c r="F6698" t="s">
        <v>79</v>
      </c>
      <c r="G6698" t="s">
        <v>24</v>
      </c>
      <c r="H6698" t="s">
        <v>25</v>
      </c>
      <c r="I6698" t="s">
        <v>58</v>
      </c>
      <c r="J6698" t="s">
        <v>19032</v>
      </c>
      <c r="K6698" t="s">
        <v>19</v>
      </c>
    </row>
    <row r="6699" spans="1:11" x14ac:dyDescent="0.35">
      <c r="A6699">
        <v>6698</v>
      </c>
      <c r="B6699" t="s">
        <v>19033</v>
      </c>
      <c r="C6699">
        <v>28</v>
      </c>
      <c r="D6699" t="s">
        <v>19034</v>
      </c>
      <c r="E6699" t="s">
        <v>101</v>
      </c>
      <c r="F6699" t="s">
        <v>13</v>
      </c>
      <c r="G6699" t="s">
        <v>120</v>
      </c>
      <c r="H6699" t="s">
        <v>57</v>
      </c>
      <c r="I6699" t="s">
        <v>116</v>
      </c>
      <c r="J6699" t="s">
        <v>19035</v>
      </c>
      <c r="K6699" t="s">
        <v>19</v>
      </c>
    </row>
    <row r="6700" spans="1:11" x14ac:dyDescent="0.35">
      <c r="A6700">
        <v>6699</v>
      </c>
      <c r="B6700" t="s">
        <v>19036</v>
      </c>
      <c r="C6700">
        <v>20</v>
      </c>
      <c r="D6700" t="s">
        <v>19037</v>
      </c>
      <c r="E6700" t="s">
        <v>67</v>
      </c>
      <c r="F6700" t="s">
        <v>42</v>
      </c>
      <c r="G6700" t="s">
        <v>87</v>
      </c>
      <c r="H6700" t="s">
        <v>79</v>
      </c>
      <c r="I6700" t="s">
        <v>48</v>
      </c>
      <c r="J6700" t="s">
        <v>19038</v>
      </c>
      <c r="K6700" t="s">
        <v>19</v>
      </c>
    </row>
    <row r="6701" spans="1:11" x14ac:dyDescent="0.35">
      <c r="A6701">
        <v>6700</v>
      </c>
      <c r="B6701" t="s">
        <v>19039</v>
      </c>
      <c r="C6701">
        <v>21</v>
      </c>
      <c r="D6701" t="s">
        <v>19040</v>
      </c>
      <c r="E6701" t="s">
        <v>32</v>
      </c>
      <c r="F6701" t="s">
        <v>149</v>
      </c>
      <c r="G6701" t="s">
        <v>24</v>
      </c>
      <c r="H6701" t="s">
        <v>25</v>
      </c>
      <c r="I6701" t="s">
        <v>88</v>
      </c>
      <c r="J6701" t="s">
        <v>19041</v>
      </c>
      <c r="K6701" t="s">
        <v>19</v>
      </c>
    </row>
    <row r="6702" spans="1:11" x14ac:dyDescent="0.35">
      <c r="A6702">
        <v>6701</v>
      </c>
      <c r="B6702" t="s">
        <v>19042</v>
      </c>
      <c r="C6702">
        <v>21</v>
      </c>
      <c r="D6702" t="s">
        <v>19043</v>
      </c>
      <c r="E6702" t="s">
        <v>23</v>
      </c>
      <c r="F6702" t="s">
        <v>42</v>
      </c>
      <c r="G6702" t="s">
        <v>52</v>
      </c>
      <c r="H6702" t="s">
        <v>13</v>
      </c>
      <c r="I6702" t="s">
        <v>35</v>
      </c>
      <c r="J6702" t="s">
        <v>19044</v>
      </c>
      <c r="K6702" t="s">
        <v>37</v>
      </c>
    </row>
    <row r="6703" spans="1:11" x14ac:dyDescent="0.35">
      <c r="A6703">
        <v>6702</v>
      </c>
      <c r="B6703" t="s">
        <v>19045</v>
      </c>
      <c r="C6703">
        <v>30</v>
      </c>
      <c r="D6703" t="s">
        <v>19046</v>
      </c>
      <c r="E6703" t="s">
        <v>14</v>
      </c>
      <c r="F6703" t="s">
        <v>42</v>
      </c>
      <c r="G6703" t="s">
        <v>80</v>
      </c>
      <c r="H6703" t="s">
        <v>32</v>
      </c>
      <c r="I6703" t="s">
        <v>170</v>
      </c>
      <c r="J6703">
        <v>7390263751</v>
      </c>
      <c r="K6703" t="s">
        <v>28</v>
      </c>
    </row>
    <row r="6704" spans="1:11" x14ac:dyDescent="0.35">
      <c r="A6704">
        <v>6703</v>
      </c>
      <c r="B6704" t="s">
        <v>19047</v>
      </c>
      <c r="C6704">
        <v>29</v>
      </c>
      <c r="D6704" t="s">
        <v>19048</v>
      </c>
      <c r="E6704" t="s">
        <v>67</v>
      </c>
      <c r="F6704" t="s">
        <v>25</v>
      </c>
      <c r="G6704" t="s">
        <v>120</v>
      </c>
      <c r="H6704" t="s">
        <v>57</v>
      </c>
      <c r="I6704" t="s">
        <v>153</v>
      </c>
      <c r="J6704" t="s">
        <v>19049</v>
      </c>
      <c r="K6704" t="s">
        <v>44</v>
      </c>
    </row>
    <row r="6705" spans="1:11" x14ac:dyDescent="0.35">
      <c r="A6705">
        <v>6704</v>
      </c>
      <c r="B6705" t="s">
        <v>3955</v>
      </c>
      <c r="C6705">
        <v>20</v>
      </c>
      <c r="D6705" t="s">
        <v>19050</v>
      </c>
      <c r="E6705" t="s">
        <v>22</v>
      </c>
      <c r="F6705" t="s">
        <v>40</v>
      </c>
      <c r="G6705" t="s">
        <v>52</v>
      </c>
      <c r="H6705" t="s">
        <v>13</v>
      </c>
      <c r="I6705" t="s">
        <v>17</v>
      </c>
      <c r="J6705" t="s">
        <v>19051</v>
      </c>
      <c r="K6705" t="s">
        <v>28</v>
      </c>
    </row>
    <row r="6706" spans="1:11" x14ac:dyDescent="0.35">
      <c r="A6706">
        <v>6705</v>
      </c>
      <c r="B6706" t="s">
        <v>19052</v>
      </c>
      <c r="C6706">
        <v>23</v>
      </c>
      <c r="D6706" t="s">
        <v>19053</v>
      </c>
      <c r="E6706" t="s">
        <v>101</v>
      </c>
      <c r="F6706" t="s">
        <v>169</v>
      </c>
      <c r="G6706" t="s">
        <v>120</v>
      </c>
      <c r="H6706" t="s">
        <v>57</v>
      </c>
      <c r="I6706" t="s">
        <v>26</v>
      </c>
      <c r="J6706" t="s">
        <v>19054</v>
      </c>
      <c r="K6706" t="s">
        <v>37</v>
      </c>
    </row>
    <row r="6707" spans="1:11" x14ac:dyDescent="0.35">
      <c r="A6707">
        <v>6706</v>
      </c>
      <c r="B6707" t="s">
        <v>19055</v>
      </c>
      <c r="C6707">
        <v>23</v>
      </c>
      <c r="D6707" t="s">
        <v>19056</v>
      </c>
      <c r="E6707" t="s">
        <v>177</v>
      </c>
      <c r="F6707" t="s">
        <v>42</v>
      </c>
      <c r="G6707" t="s">
        <v>41</v>
      </c>
      <c r="H6707" t="s">
        <v>42</v>
      </c>
      <c r="I6707" t="s">
        <v>53</v>
      </c>
      <c r="J6707" t="s">
        <v>19057</v>
      </c>
      <c r="K6707" t="s">
        <v>37</v>
      </c>
    </row>
    <row r="6708" spans="1:11" x14ac:dyDescent="0.35">
      <c r="A6708">
        <v>6707</v>
      </c>
      <c r="B6708" t="s">
        <v>14621</v>
      </c>
      <c r="C6708">
        <v>26</v>
      </c>
      <c r="D6708" t="s">
        <v>19058</v>
      </c>
      <c r="E6708" t="s">
        <v>101</v>
      </c>
      <c r="F6708" t="s">
        <v>67</v>
      </c>
      <c r="G6708" t="s">
        <v>24</v>
      </c>
      <c r="H6708" t="s">
        <v>25</v>
      </c>
      <c r="I6708" t="s">
        <v>48</v>
      </c>
      <c r="J6708" t="s">
        <v>19059</v>
      </c>
      <c r="K6708" t="s">
        <v>19</v>
      </c>
    </row>
    <row r="6709" spans="1:11" x14ac:dyDescent="0.35">
      <c r="A6709">
        <v>6708</v>
      </c>
      <c r="B6709" t="s">
        <v>19060</v>
      </c>
      <c r="C6709">
        <v>28</v>
      </c>
      <c r="D6709" t="s">
        <v>19061</v>
      </c>
      <c r="E6709" t="s">
        <v>14</v>
      </c>
      <c r="F6709" t="s">
        <v>149</v>
      </c>
      <c r="G6709" t="s">
        <v>80</v>
      </c>
      <c r="H6709" t="s">
        <v>32</v>
      </c>
      <c r="I6709" t="s">
        <v>91</v>
      </c>
      <c r="J6709" t="s">
        <v>19062</v>
      </c>
      <c r="K6709" t="s">
        <v>44</v>
      </c>
    </row>
    <row r="6710" spans="1:11" x14ac:dyDescent="0.35">
      <c r="A6710">
        <v>6709</v>
      </c>
      <c r="B6710" t="s">
        <v>19063</v>
      </c>
      <c r="C6710">
        <v>26</v>
      </c>
      <c r="D6710" t="s">
        <v>19064</v>
      </c>
      <c r="E6710" t="s">
        <v>42</v>
      </c>
      <c r="F6710" t="s">
        <v>40</v>
      </c>
      <c r="G6710" t="s">
        <v>80</v>
      </c>
      <c r="H6710" t="s">
        <v>32</v>
      </c>
      <c r="I6710" t="s">
        <v>68</v>
      </c>
      <c r="J6710" t="s">
        <v>19065</v>
      </c>
      <c r="K6710" t="s">
        <v>19</v>
      </c>
    </row>
    <row r="6711" spans="1:11" x14ac:dyDescent="0.35">
      <c r="A6711">
        <v>6710</v>
      </c>
      <c r="B6711" t="s">
        <v>19066</v>
      </c>
      <c r="C6711">
        <v>24</v>
      </c>
      <c r="D6711" t="s">
        <v>19067</v>
      </c>
      <c r="E6711" t="s">
        <v>149</v>
      </c>
      <c r="F6711" t="s">
        <v>169</v>
      </c>
      <c r="G6711" t="s">
        <v>33</v>
      </c>
      <c r="H6711" t="s">
        <v>34</v>
      </c>
      <c r="I6711" t="s">
        <v>116</v>
      </c>
      <c r="J6711" t="s">
        <v>19068</v>
      </c>
      <c r="K6711" t="s">
        <v>44</v>
      </c>
    </row>
    <row r="6712" spans="1:11" x14ac:dyDescent="0.35">
      <c r="A6712">
        <v>6711</v>
      </c>
      <c r="B6712" t="s">
        <v>19069</v>
      </c>
      <c r="C6712">
        <v>25</v>
      </c>
      <c r="D6712" t="s">
        <v>19070</v>
      </c>
      <c r="E6712" t="s">
        <v>31</v>
      </c>
      <c r="F6712" t="s">
        <v>23</v>
      </c>
      <c r="G6712" t="s">
        <v>80</v>
      </c>
      <c r="H6712" t="s">
        <v>32</v>
      </c>
      <c r="I6712" t="s">
        <v>26</v>
      </c>
      <c r="J6712" t="s">
        <v>19071</v>
      </c>
      <c r="K6712" t="s">
        <v>28</v>
      </c>
    </row>
    <row r="6713" spans="1:11" x14ac:dyDescent="0.35">
      <c r="A6713">
        <v>6712</v>
      </c>
      <c r="B6713" t="s">
        <v>19072</v>
      </c>
      <c r="C6713">
        <v>28</v>
      </c>
      <c r="D6713" t="s">
        <v>19073</v>
      </c>
      <c r="E6713" t="s">
        <v>101</v>
      </c>
      <c r="F6713" t="s">
        <v>23</v>
      </c>
      <c r="G6713" t="s">
        <v>41</v>
      </c>
      <c r="H6713" t="s">
        <v>42</v>
      </c>
      <c r="I6713" t="s">
        <v>68</v>
      </c>
      <c r="J6713" t="s">
        <v>19074</v>
      </c>
      <c r="K6713" t="s">
        <v>44</v>
      </c>
    </row>
    <row r="6714" spans="1:11" x14ac:dyDescent="0.35">
      <c r="A6714">
        <v>6713</v>
      </c>
      <c r="B6714" t="s">
        <v>19075</v>
      </c>
      <c r="C6714">
        <v>28</v>
      </c>
      <c r="D6714" t="s">
        <v>19076</v>
      </c>
      <c r="E6714" t="s">
        <v>25</v>
      </c>
      <c r="F6714" t="s">
        <v>149</v>
      </c>
      <c r="G6714" t="s">
        <v>24</v>
      </c>
      <c r="H6714" t="s">
        <v>25</v>
      </c>
      <c r="I6714" t="s">
        <v>35</v>
      </c>
      <c r="J6714" t="s">
        <v>19077</v>
      </c>
      <c r="K6714" t="s">
        <v>76</v>
      </c>
    </row>
    <row r="6715" spans="1:11" x14ac:dyDescent="0.35">
      <c r="A6715">
        <v>6714</v>
      </c>
      <c r="B6715" t="s">
        <v>19078</v>
      </c>
      <c r="C6715">
        <v>25</v>
      </c>
      <c r="D6715" t="s">
        <v>19079</v>
      </c>
      <c r="E6715" t="s">
        <v>32</v>
      </c>
      <c r="F6715" t="s">
        <v>42</v>
      </c>
      <c r="G6715" t="s">
        <v>33</v>
      </c>
      <c r="H6715" t="s">
        <v>34</v>
      </c>
      <c r="I6715" t="s">
        <v>58</v>
      </c>
      <c r="J6715" t="s">
        <v>19080</v>
      </c>
      <c r="K6715" t="s">
        <v>37</v>
      </c>
    </row>
    <row r="6716" spans="1:11" x14ac:dyDescent="0.35">
      <c r="A6716">
        <v>6715</v>
      </c>
      <c r="B6716" t="s">
        <v>19081</v>
      </c>
      <c r="C6716">
        <v>26</v>
      </c>
      <c r="D6716" t="s">
        <v>19082</v>
      </c>
      <c r="E6716" t="s">
        <v>67</v>
      </c>
      <c r="F6716" t="s">
        <v>13</v>
      </c>
      <c r="G6716" t="s">
        <v>24</v>
      </c>
      <c r="H6716" t="s">
        <v>25</v>
      </c>
      <c r="I6716" t="s">
        <v>102</v>
      </c>
      <c r="J6716" t="s">
        <v>19083</v>
      </c>
      <c r="K6716" t="s">
        <v>76</v>
      </c>
    </row>
    <row r="6717" spans="1:11" x14ac:dyDescent="0.35">
      <c r="A6717">
        <v>6716</v>
      </c>
      <c r="B6717" t="s">
        <v>19084</v>
      </c>
      <c r="C6717">
        <v>30</v>
      </c>
      <c r="D6717" t="s">
        <v>19085</v>
      </c>
      <c r="E6717" t="s">
        <v>169</v>
      </c>
      <c r="F6717" t="s">
        <v>25</v>
      </c>
      <c r="G6717" t="s">
        <v>80</v>
      </c>
      <c r="H6717" t="s">
        <v>32</v>
      </c>
      <c r="I6717" t="s">
        <v>35</v>
      </c>
      <c r="J6717" t="s">
        <v>19086</v>
      </c>
      <c r="K6717" t="s">
        <v>37</v>
      </c>
    </row>
    <row r="6718" spans="1:11" x14ac:dyDescent="0.35">
      <c r="A6718">
        <v>6717</v>
      </c>
      <c r="B6718" t="s">
        <v>19087</v>
      </c>
      <c r="C6718">
        <v>29</v>
      </c>
      <c r="D6718" t="s">
        <v>19088</v>
      </c>
      <c r="E6718" t="s">
        <v>25</v>
      </c>
      <c r="F6718" t="s">
        <v>149</v>
      </c>
      <c r="G6718" t="s">
        <v>24</v>
      </c>
      <c r="H6718" t="s">
        <v>25</v>
      </c>
      <c r="I6718" t="s">
        <v>102</v>
      </c>
      <c r="J6718" t="s">
        <v>19089</v>
      </c>
      <c r="K6718" t="s">
        <v>37</v>
      </c>
    </row>
    <row r="6719" spans="1:11" x14ac:dyDescent="0.35">
      <c r="A6719">
        <v>6718</v>
      </c>
      <c r="B6719" t="s">
        <v>19090</v>
      </c>
      <c r="C6719">
        <v>26</v>
      </c>
      <c r="D6719" t="s">
        <v>19091</v>
      </c>
      <c r="E6719" t="s">
        <v>149</v>
      </c>
      <c r="F6719" t="s">
        <v>40</v>
      </c>
      <c r="G6719" t="s">
        <v>24</v>
      </c>
      <c r="H6719" t="s">
        <v>25</v>
      </c>
      <c r="I6719" t="s">
        <v>53</v>
      </c>
      <c r="J6719" t="s">
        <v>19092</v>
      </c>
      <c r="K6719" t="s">
        <v>76</v>
      </c>
    </row>
    <row r="6720" spans="1:11" x14ac:dyDescent="0.35">
      <c r="A6720">
        <v>6719</v>
      </c>
      <c r="B6720" t="s">
        <v>19093</v>
      </c>
      <c r="C6720">
        <v>20</v>
      </c>
      <c r="D6720" t="s">
        <v>19094</v>
      </c>
      <c r="E6720" t="s">
        <v>13</v>
      </c>
      <c r="F6720" t="s">
        <v>13</v>
      </c>
      <c r="G6720" t="s">
        <v>47</v>
      </c>
      <c r="H6720" t="s">
        <v>31</v>
      </c>
      <c r="I6720" t="s">
        <v>88</v>
      </c>
      <c r="J6720" t="s">
        <v>19095</v>
      </c>
      <c r="K6720" t="s">
        <v>19</v>
      </c>
    </row>
    <row r="6721" spans="1:11" x14ac:dyDescent="0.35">
      <c r="A6721">
        <v>6720</v>
      </c>
      <c r="B6721" t="s">
        <v>19096</v>
      </c>
      <c r="C6721">
        <v>28</v>
      </c>
      <c r="D6721" t="s">
        <v>19097</v>
      </c>
      <c r="E6721" t="s">
        <v>201</v>
      </c>
      <c r="F6721" t="s">
        <v>57</v>
      </c>
      <c r="G6721" t="s">
        <v>41</v>
      </c>
      <c r="H6721" t="s">
        <v>42</v>
      </c>
      <c r="I6721" t="s">
        <v>63</v>
      </c>
      <c r="J6721" t="s">
        <v>19098</v>
      </c>
      <c r="K6721" t="s">
        <v>19</v>
      </c>
    </row>
    <row r="6722" spans="1:11" x14ac:dyDescent="0.35">
      <c r="A6722">
        <v>6721</v>
      </c>
      <c r="B6722" t="s">
        <v>19099</v>
      </c>
      <c r="C6722">
        <v>23</v>
      </c>
      <c r="D6722" t="s">
        <v>19100</v>
      </c>
      <c r="E6722" t="s">
        <v>23</v>
      </c>
      <c r="F6722" t="s">
        <v>13</v>
      </c>
      <c r="G6722" t="s">
        <v>120</v>
      </c>
      <c r="H6722" t="s">
        <v>57</v>
      </c>
      <c r="I6722" t="s">
        <v>116</v>
      </c>
      <c r="J6722">
        <v>6382324675</v>
      </c>
      <c r="K6722" t="s">
        <v>37</v>
      </c>
    </row>
    <row r="6723" spans="1:11" x14ac:dyDescent="0.35">
      <c r="A6723">
        <v>6722</v>
      </c>
      <c r="B6723" t="s">
        <v>19101</v>
      </c>
      <c r="C6723">
        <v>20</v>
      </c>
      <c r="D6723" t="s">
        <v>19102</v>
      </c>
      <c r="E6723" t="s">
        <v>22</v>
      </c>
      <c r="F6723" t="s">
        <v>67</v>
      </c>
      <c r="G6723" t="s">
        <v>52</v>
      </c>
      <c r="H6723" t="s">
        <v>13</v>
      </c>
      <c r="I6723" t="s">
        <v>48</v>
      </c>
      <c r="J6723">
        <v>417297896</v>
      </c>
      <c r="K6723" t="s">
        <v>28</v>
      </c>
    </row>
    <row r="6724" spans="1:11" x14ac:dyDescent="0.35">
      <c r="A6724">
        <v>6723</v>
      </c>
      <c r="B6724" t="s">
        <v>19103</v>
      </c>
      <c r="C6724">
        <v>26</v>
      </c>
      <c r="D6724" t="s">
        <v>19104</v>
      </c>
      <c r="E6724" t="s">
        <v>101</v>
      </c>
      <c r="F6724" t="s">
        <v>169</v>
      </c>
      <c r="G6724" t="s">
        <v>52</v>
      </c>
      <c r="H6724" t="s">
        <v>13</v>
      </c>
      <c r="I6724" t="s">
        <v>53</v>
      </c>
      <c r="J6724" t="s">
        <v>19105</v>
      </c>
      <c r="K6724" t="s">
        <v>37</v>
      </c>
    </row>
    <row r="6725" spans="1:11" x14ac:dyDescent="0.35">
      <c r="A6725">
        <v>6724</v>
      </c>
      <c r="B6725" t="s">
        <v>19106</v>
      </c>
      <c r="C6725">
        <v>20</v>
      </c>
      <c r="D6725" t="s">
        <v>19107</v>
      </c>
      <c r="E6725" t="s">
        <v>67</v>
      </c>
      <c r="F6725" t="s">
        <v>177</v>
      </c>
      <c r="G6725" t="s">
        <v>41</v>
      </c>
      <c r="H6725" t="s">
        <v>42</v>
      </c>
      <c r="I6725" t="s">
        <v>53</v>
      </c>
      <c r="J6725" t="s">
        <v>19108</v>
      </c>
      <c r="K6725" t="s">
        <v>76</v>
      </c>
    </row>
    <row r="6726" spans="1:11" x14ac:dyDescent="0.35">
      <c r="A6726">
        <v>6725</v>
      </c>
      <c r="B6726" t="s">
        <v>19109</v>
      </c>
      <c r="C6726">
        <v>30</v>
      </c>
      <c r="D6726" t="s">
        <v>19110</v>
      </c>
      <c r="E6726" t="s">
        <v>23</v>
      </c>
      <c r="F6726" t="s">
        <v>133</v>
      </c>
      <c r="G6726" t="s">
        <v>87</v>
      </c>
      <c r="H6726" t="s">
        <v>79</v>
      </c>
      <c r="I6726" t="s">
        <v>17</v>
      </c>
      <c r="J6726" t="s">
        <v>19111</v>
      </c>
      <c r="K6726" t="s">
        <v>76</v>
      </c>
    </row>
    <row r="6727" spans="1:11" x14ac:dyDescent="0.35">
      <c r="A6727">
        <v>6726</v>
      </c>
      <c r="B6727" t="s">
        <v>19112</v>
      </c>
      <c r="C6727">
        <v>26</v>
      </c>
      <c r="D6727" t="s">
        <v>19113</v>
      </c>
      <c r="E6727" t="s">
        <v>101</v>
      </c>
      <c r="F6727" t="s">
        <v>22</v>
      </c>
      <c r="G6727" t="s">
        <v>15</v>
      </c>
      <c r="H6727" t="s">
        <v>16</v>
      </c>
      <c r="I6727" t="s">
        <v>48</v>
      </c>
      <c r="J6727" t="s">
        <v>19114</v>
      </c>
      <c r="K6727" t="s">
        <v>76</v>
      </c>
    </row>
    <row r="6728" spans="1:11" x14ac:dyDescent="0.35">
      <c r="A6728">
        <v>6727</v>
      </c>
      <c r="B6728" t="s">
        <v>19115</v>
      </c>
      <c r="C6728">
        <v>22</v>
      </c>
      <c r="D6728" t="s">
        <v>19116</v>
      </c>
      <c r="E6728" t="s">
        <v>42</v>
      </c>
      <c r="F6728" t="s">
        <v>169</v>
      </c>
      <c r="G6728" t="s">
        <v>15</v>
      </c>
      <c r="H6728" t="s">
        <v>16</v>
      </c>
      <c r="I6728" t="s">
        <v>26</v>
      </c>
      <c r="J6728" t="s">
        <v>19117</v>
      </c>
      <c r="K6728" t="s">
        <v>76</v>
      </c>
    </row>
    <row r="6729" spans="1:11" x14ac:dyDescent="0.35">
      <c r="A6729">
        <v>6728</v>
      </c>
      <c r="B6729" t="s">
        <v>19118</v>
      </c>
      <c r="C6729">
        <v>27</v>
      </c>
      <c r="D6729" t="s">
        <v>19119</v>
      </c>
      <c r="E6729" t="s">
        <v>14</v>
      </c>
      <c r="F6729" t="s">
        <v>25</v>
      </c>
      <c r="G6729" t="s">
        <v>120</v>
      </c>
      <c r="H6729" t="s">
        <v>57</v>
      </c>
      <c r="I6729" t="s">
        <v>102</v>
      </c>
      <c r="J6729" t="s">
        <v>19120</v>
      </c>
      <c r="K6729" t="s">
        <v>76</v>
      </c>
    </row>
    <row r="6730" spans="1:11" x14ac:dyDescent="0.35">
      <c r="A6730">
        <v>6729</v>
      </c>
      <c r="B6730" t="s">
        <v>19121</v>
      </c>
      <c r="C6730">
        <v>21</v>
      </c>
      <c r="D6730" t="s">
        <v>19122</v>
      </c>
      <c r="E6730" t="s">
        <v>22</v>
      </c>
      <c r="F6730" t="s">
        <v>25</v>
      </c>
      <c r="G6730" t="s">
        <v>52</v>
      </c>
      <c r="H6730" t="s">
        <v>13</v>
      </c>
      <c r="I6730" t="s">
        <v>35</v>
      </c>
      <c r="J6730" t="s">
        <v>19123</v>
      </c>
      <c r="K6730" t="s">
        <v>76</v>
      </c>
    </row>
    <row r="6731" spans="1:11" x14ac:dyDescent="0.35">
      <c r="A6731">
        <v>6730</v>
      </c>
      <c r="B6731" t="s">
        <v>19124</v>
      </c>
      <c r="C6731">
        <v>26</v>
      </c>
      <c r="D6731" t="s">
        <v>19125</v>
      </c>
      <c r="E6731" t="s">
        <v>40</v>
      </c>
      <c r="F6731" t="s">
        <v>177</v>
      </c>
      <c r="G6731" t="s">
        <v>62</v>
      </c>
      <c r="H6731" t="s">
        <v>23</v>
      </c>
      <c r="I6731" t="s">
        <v>26</v>
      </c>
      <c r="J6731" t="s">
        <v>19126</v>
      </c>
      <c r="K6731" t="s">
        <v>19</v>
      </c>
    </row>
    <row r="6732" spans="1:11" x14ac:dyDescent="0.35">
      <c r="A6732">
        <v>6731</v>
      </c>
      <c r="B6732" t="s">
        <v>19127</v>
      </c>
      <c r="C6732">
        <v>24</v>
      </c>
      <c r="D6732" t="s">
        <v>19128</v>
      </c>
      <c r="E6732" t="s">
        <v>22</v>
      </c>
      <c r="F6732" t="s">
        <v>16</v>
      </c>
      <c r="G6732" t="s">
        <v>120</v>
      </c>
      <c r="H6732" t="s">
        <v>57</v>
      </c>
      <c r="I6732" t="s">
        <v>88</v>
      </c>
      <c r="J6732" t="s">
        <v>19129</v>
      </c>
      <c r="K6732" t="s">
        <v>19</v>
      </c>
    </row>
    <row r="6733" spans="1:11" x14ac:dyDescent="0.35">
      <c r="A6733">
        <v>6732</v>
      </c>
      <c r="B6733" t="s">
        <v>19130</v>
      </c>
      <c r="C6733">
        <v>23</v>
      </c>
      <c r="D6733" t="s">
        <v>19131</v>
      </c>
      <c r="E6733" t="s">
        <v>40</v>
      </c>
      <c r="F6733" t="s">
        <v>133</v>
      </c>
      <c r="G6733" t="s">
        <v>87</v>
      </c>
      <c r="H6733" t="s">
        <v>79</v>
      </c>
      <c r="I6733" t="s">
        <v>91</v>
      </c>
      <c r="J6733" t="s">
        <v>19132</v>
      </c>
      <c r="K6733" t="s">
        <v>19</v>
      </c>
    </row>
    <row r="6734" spans="1:11" x14ac:dyDescent="0.35">
      <c r="A6734">
        <v>6733</v>
      </c>
      <c r="B6734" t="s">
        <v>19133</v>
      </c>
      <c r="C6734">
        <v>27</v>
      </c>
      <c r="D6734" t="s">
        <v>19134</v>
      </c>
      <c r="E6734" t="s">
        <v>31</v>
      </c>
      <c r="F6734" t="s">
        <v>23</v>
      </c>
      <c r="G6734" t="s">
        <v>41</v>
      </c>
      <c r="H6734" t="s">
        <v>42</v>
      </c>
      <c r="I6734" t="s">
        <v>88</v>
      </c>
      <c r="J6734" t="s">
        <v>19135</v>
      </c>
      <c r="K6734" t="s">
        <v>44</v>
      </c>
    </row>
    <row r="6735" spans="1:11" x14ac:dyDescent="0.35">
      <c r="A6735">
        <v>6734</v>
      </c>
      <c r="B6735" t="s">
        <v>19136</v>
      </c>
      <c r="C6735">
        <v>29</v>
      </c>
      <c r="D6735" t="s">
        <v>19137</v>
      </c>
      <c r="E6735" t="s">
        <v>40</v>
      </c>
      <c r="F6735" t="s">
        <v>67</v>
      </c>
      <c r="G6735" t="s">
        <v>24</v>
      </c>
      <c r="H6735" t="s">
        <v>25</v>
      </c>
      <c r="I6735" t="s">
        <v>58</v>
      </c>
      <c r="J6735" t="s">
        <v>19138</v>
      </c>
      <c r="K6735" t="s">
        <v>28</v>
      </c>
    </row>
    <row r="6736" spans="1:11" x14ac:dyDescent="0.35">
      <c r="A6736">
        <v>6735</v>
      </c>
      <c r="B6736" t="s">
        <v>19139</v>
      </c>
      <c r="C6736">
        <v>22</v>
      </c>
      <c r="D6736" t="s">
        <v>19140</v>
      </c>
      <c r="E6736" t="s">
        <v>79</v>
      </c>
      <c r="F6736" t="s">
        <v>32</v>
      </c>
      <c r="G6736" t="s">
        <v>41</v>
      </c>
      <c r="H6736" t="s">
        <v>42</v>
      </c>
      <c r="I6736" t="s">
        <v>26</v>
      </c>
      <c r="J6736" t="s">
        <v>19141</v>
      </c>
      <c r="K6736" t="s">
        <v>19</v>
      </c>
    </row>
    <row r="6737" spans="1:11" x14ac:dyDescent="0.35">
      <c r="A6737">
        <v>6736</v>
      </c>
      <c r="B6737" t="s">
        <v>19142</v>
      </c>
      <c r="C6737">
        <v>23</v>
      </c>
      <c r="D6737" t="s">
        <v>19143</v>
      </c>
      <c r="E6737" t="s">
        <v>31</v>
      </c>
      <c r="F6737" t="s">
        <v>149</v>
      </c>
      <c r="G6737" t="s">
        <v>33</v>
      </c>
      <c r="H6737" t="s">
        <v>34</v>
      </c>
      <c r="I6737" t="s">
        <v>116</v>
      </c>
      <c r="J6737" t="s">
        <v>19144</v>
      </c>
      <c r="K6737" t="s">
        <v>19</v>
      </c>
    </row>
    <row r="6738" spans="1:11" x14ac:dyDescent="0.35">
      <c r="A6738">
        <v>6737</v>
      </c>
      <c r="B6738" t="s">
        <v>19145</v>
      </c>
      <c r="C6738">
        <v>20</v>
      </c>
      <c r="D6738" t="s">
        <v>19146</v>
      </c>
      <c r="E6738" t="s">
        <v>32</v>
      </c>
      <c r="F6738" t="s">
        <v>40</v>
      </c>
      <c r="G6738" t="s">
        <v>33</v>
      </c>
      <c r="H6738" t="s">
        <v>34</v>
      </c>
      <c r="I6738" t="s">
        <v>17</v>
      </c>
      <c r="J6738" t="s">
        <v>19147</v>
      </c>
      <c r="K6738" t="s">
        <v>37</v>
      </c>
    </row>
    <row r="6739" spans="1:11" x14ac:dyDescent="0.35">
      <c r="A6739">
        <v>6738</v>
      </c>
      <c r="B6739" t="s">
        <v>19148</v>
      </c>
      <c r="C6739">
        <v>26</v>
      </c>
      <c r="D6739" t="s">
        <v>19149</v>
      </c>
      <c r="E6739" t="s">
        <v>14</v>
      </c>
      <c r="F6739" t="s">
        <v>31</v>
      </c>
      <c r="G6739" t="s">
        <v>24</v>
      </c>
      <c r="H6739" t="s">
        <v>25</v>
      </c>
      <c r="I6739" t="s">
        <v>35</v>
      </c>
      <c r="J6739" t="s">
        <v>19150</v>
      </c>
      <c r="K6739" t="s">
        <v>76</v>
      </c>
    </row>
    <row r="6740" spans="1:11" x14ac:dyDescent="0.35">
      <c r="A6740">
        <v>6739</v>
      </c>
      <c r="B6740" t="s">
        <v>19151</v>
      </c>
      <c r="C6740">
        <v>26</v>
      </c>
      <c r="D6740" t="s">
        <v>19152</v>
      </c>
      <c r="E6740" t="s">
        <v>16</v>
      </c>
      <c r="F6740" t="s">
        <v>201</v>
      </c>
      <c r="G6740" t="s">
        <v>33</v>
      </c>
      <c r="H6740" t="s">
        <v>34</v>
      </c>
      <c r="I6740" t="s">
        <v>53</v>
      </c>
      <c r="J6740" t="s">
        <v>19153</v>
      </c>
      <c r="K6740" t="s">
        <v>19</v>
      </c>
    </row>
    <row r="6741" spans="1:11" x14ac:dyDescent="0.35">
      <c r="A6741">
        <v>6740</v>
      </c>
      <c r="B6741" t="s">
        <v>19154</v>
      </c>
      <c r="C6741">
        <v>23</v>
      </c>
      <c r="D6741" t="s">
        <v>19155</v>
      </c>
      <c r="E6741" t="s">
        <v>67</v>
      </c>
      <c r="F6741" t="s">
        <v>22</v>
      </c>
      <c r="G6741" t="s">
        <v>15</v>
      </c>
      <c r="H6741" t="s">
        <v>16</v>
      </c>
      <c r="I6741" t="s">
        <v>153</v>
      </c>
      <c r="J6741" t="s">
        <v>19156</v>
      </c>
      <c r="K6741" t="s">
        <v>19</v>
      </c>
    </row>
    <row r="6742" spans="1:11" x14ac:dyDescent="0.35">
      <c r="A6742">
        <v>6741</v>
      </c>
      <c r="B6742" t="s">
        <v>19157</v>
      </c>
      <c r="C6742">
        <v>26</v>
      </c>
      <c r="D6742" t="s">
        <v>19158</v>
      </c>
      <c r="E6742" t="s">
        <v>31</v>
      </c>
      <c r="F6742" t="s">
        <v>177</v>
      </c>
      <c r="G6742" t="s">
        <v>15</v>
      </c>
      <c r="H6742" t="s">
        <v>16</v>
      </c>
      <c r="I6742" t="s">
        <v>35</v>
      </c>
      <c r="J6742" t="s">
        <v>19159</v>
      </c>
      <c r="K6742" t="s">
        <v>19</v>
      </c>
    </row>
    <row r="6743" spans="1:11" x14ac:dyDescent="0.35">
      <c r="A6743">
        <v>6742</v>
      </c>
      <c r="B6743" t="s">
        <v>13120</v>
      </c>
      <c r="C6743">
        <v>24</v>
      </c>
      <c r="D6743" t="s">
        <v>19160</v>
      </c>
      <c r="E6743" t="s">
        <v>16</v>
      </c>
      <c r="F6743" t="s">
        <v>79</v>
      </c>
      <c r="G6743" t="s">
        <v>33</v>
      </c>
      <c r="H6743" t="s">
        <v>34</v>
      </c>
      <c r="I6743" t="s">
        <v>35</v>
      </c>
      <c r="J6743" t="s">
        <v>19161</v>
      </c>
      <c r="K6743" t="s">
        <v>28</v>
      </c>
    </row>
    <row r="6744" spans="1:11" x14ac:dyDescent="0.35">
      <c r="A6744">
        <v>6743</v>
      </c>
      <c r="B6744" t="s">
        <v>19162</v>
      </c>
      <c r="C6744">
        <v>20</v>
      </c>
      <c r="D6744" t="s">
        <v>19163</v>
      </c>
      <c r="E6744" t="s">
        <v>32</v>
      </c>
      <c r="F6744" t="s">
        <v>40</v>
      </c>
      <c r="G6744" t="s">
        <v>41</v>
      </c>
      <c r="H6744" t="s">
        <v>42</v>
      </c>
      <c r="I6744" t="s">
        <v>63</v>
      </c>
      <c r="J6744" t="s">
        <v>19164</v>
      </c>
      <c r="K6744" t="s">
        <v>37</v>
      </c>
    </row>
    <row r="6745" spans="1:11" x14ac:dyDescent="0.35">
      <c r="A6745">
        <v>6744</v>
      </c>
      <c r="B6745" t="s">
        <v>19165</v>
      </c>
      <c r="C6745">
        <v>28</v>
      </c>
      <c r="D6745" t="s">
        <v>19166</v>
      </c>
      <c r="E6745" t="s">
        <v>22</v>
      </c>
      <c r="F6745" t="s">
        <v>31</v>
      </c>
      <c r="G6745" t="s">
        <v>24</v>
      </c>
      <c r="H6745" t="s">
        <v>25</v>
      </c>
      <c r="I6745" t="s">
        <v>58</v>
      </c>
      <c r="J6745" t="s">
        <v>19167</v>
      </c>
      <c r="K6745" t="s">
        <v>76</v>
      </c>
    </row>
    <row r="6746" spans="1:11" x14ac:dyDescent="0.35">
      <c r="A6746">
        <v>6745</v>
      </c>
      <c r="B6746" t="s">
        <v>19168</v>
      </c>
      <c r="C6746">
        <v>28</v>
      </c>
      <c r="D6746" t="s">
        <v>19169</v>
      </c>
      <c r="E6746" t="s">
        <v>101</v>
      </c>
      <c r="F6746" t="s">
        <v>177</v>
      </c>
      <c r="G6746" t="s">
        <v>15</v>
      </c>
      <c r="H6746" t="s">
        <v>16</v>
      </c>
      <c r="I6746" t="s">
        <v>170</v>
      </c>
      <c r="J6746" t="s">
        <v>19170</v>
      </c>
      <c r="K6746" t="s">
        <v>28</v>
      </c>
    </row>
    <row r="6747" spans="1:11" x14ac:dyDescent="0.35">
      <c r="A6747">
        <v>6746</v>
      </c>
      <c r="B6747" t="s">
        <v>19171</v>
      </c>
      <c r="C6747">
        <v>25</v>
      </c>
      <c r="D6747" t="s">
        <v>19172</v>
      </c>
      <c r="E6747" t="s">
        <v>79</v>
      </c>
      <c r="F6747" t="s">
        <v>25</v>
      </c>
      <c r="G6747" t="s">
        <v>52</v>
      </c>
      <c r="H6747" t="s">
        <v>13</v>
      </c>
      <c r="I6747" t="s">
        <v>48</v>
      </c>
      <c r="J6747" t="s">
        <v>19173</v>
      </c>
      <c r="K6747" t="s">
        <v>28</v>
      </c>
    </row>
    <row r="6748" spans="1:11" x14ac:dyDescent="0.35">
      <c r="A6748">
        <v>6747</v>
      </c>
      <c r="B6748" t="s">
        <v>19174</v>
      </c>
      <c r="C6748">
        <v>24</v>
      </c>
      <c r="D6748" t="s">
        <v>19175</v>
      </c>
      <c r="E6748" t="s">
        <v>42</v>
      </c>
      <c r="F6748" t="s">
        <v>79</v>
      </c>
      <c r="G6748" t="s">
        <v>120</v>
      </c>
      <c r="H6748" t="s">
        <v>57</v>
      </c>
      <c r="I6748" t="s">
        <v>58</v>
      </c>
      <c r="J6748">
        <v>3580310313</v>
      </c>
      <c r="K6748" t="s">
        <v>28</v>
      </c>
    </row>
    <row r="6749" spans="1:11" x14ac:dyDescent="0.35">
      <c r="A6749">
        <v>6748</v>
      </c>
      <c r="B6749" t="s">
        <v>19176</v>
      </c>
      <c r="C6749">
        <v>23</v>
      </c>
      <c r="D6749" t="s">
        <v>19177</v>
      </c>
      <c r="E6749" t="s">
        <v>67</v>
      </c>
      <c r="F6749" t="s">
        <v>133</v>
      </c>
      <c r="G6749" t="s">
        <v>24</v>
      </c>
      <c r="H6749" t="s">
        <v>25</v>
      </c>
      <c r="I6749" t="s">
        <v>35</v>
      </c>
      <c r="J6749" t="s">
        <v>19178</v>
      </c>
      <c r="K6749" t="s">
        <v>44</v>
      </c>
    </row>
    <row r="6750" spans="1:11" x14ac:dyDescent="0.35">
      <c r="A6750">
        <v>6749</v>
      </c>
      <c r="B6750" t="s">
        <v>19179</v>
      </c>
      <c r="C6750">
        <v>21</v>
      </c>
      <c r="D6750" t="s">
        <v>19180</v>
      </c>
      <c r="E6750" t="s">
        <v>57</v>
      </c>
      <c r="F6750" t="s">
        <v>67</v>
      </c>
      <c r="G6750" t="s">
        <v>52</v>
      </c>
      <c r="H6750" t="s">
        <v>13</v>
      </c>
      <c r="I6750" t="s">
        <v>146</v>
      </c>
      <c r="J6750" t="s">
        <v>19181</v>
      </c>
      <c r="K6750" t="s">
        <v>76</v>
      </c>
    </row>
    <row r="6751" spans="1:11" x14ac:dyDescent="0.35">
      <c r="A6751">
        <v>6750</v>
      </c>
      <c r="B6751" t="s">
        <v>13056</v>
      </c>
      <c r="C6751">
        <v>24</v>
      </c>
      <c r="D6751" t="s">
        <v>19182</v>
      </c>
      <c r="E6751" t="s">
        <v>40</v>
      </c>
      <c r="F6751" t="s">
        <v>67</v>
      </c>
      <c r="G6751" t="s">
        <v>80</v>
      </c>
      <c r="H6751" t="s">
        <v>32</v>
      </c>
      <c r="I6751" t="s">
        <v>153</v>
      </c>
      <c r="J6751" t="s">
        <v>19183</v>
      </c>
      <c r="K6751" t="s">
        <v>44</v>
      </c>
    </row>
    <row r="6752" spans="1:11" x14ac:dyDescent="0.35">
      <c r="A6752">
        <v>6751</v>
      </c>
      <c r="B6752" t="s">
        <v>19184</v>
      </c>
      <c r="C6752">
        <v>22</v>
      </c>
      <c r="D6752" t="s">
        <v>19185</v>
      </c>
      <c r="E6752" t="s">
        <v>42</v>
      </c>
      <c r="F6752" t="s">
        <v>42</v>
      </c>
      <c r="G6752" t="s">
        <v>33</v>
      </c>
      <c r="H6752" t="s">
        <v>34</v>
      </c>
      <c r="I6752" t="s">
        <v>63</v>
      </c>
      <c r="J6752">
        <v>9382221182</v>
      </c>
      <c r="K6752" t="s">
        <v>76</v>
      </c>
    </row>
    <row r="6753" spans="1:11" x14ac:dyDescent="0.35">
      <c r="A6753">
        <v>6752</v>
      </c>
      <c r="B6753" t="s">
        <v>19186</v>
      </c>
      <c r="C6753">
        <v>20</v>
      </c>
      <c r="D6753" t="s">
        <v>19187</v>
      </c>
      <c r="E6753" t="s">
        <v>32</v>
      </c>
      <c r="F6753" t="s">
        <v>22</v>
      </c>
      <c r="G6753" t="s">
        <v>80</v>
      </c>
      <c r="H6753" t="s">
        <v>32</v>
      </c>
      <c r="I6753" t="s">
        <v>58</v>
      </c>
      <c r="J6753" t="s">
        <v>19188</v>
      </c>
      <c r="K6753" t="s">
        <v>37</v>
      </c>
    </row>
    <row r="6754" spans="1:11" x14ac:dyDescent="0.35">
      <c r="A6754">
        <v>6753</v>
      </c>
      <c r="B6754" t="s">
        <v>19189</v>
      </c>
      <c r="C6754">
        <v>22</v>
      </c>
      <c r="D6754" t="s">
        <v>19190</v>
      </c>
      <c r="E6754" t="s">
        <v>14</v>
      </c>
      <c r="F6754" t="s">
        <v>40</v>
      </c>
      <c r="G6754" t="s">
        <v>41</v>
      </c>
      <c r="H6754" t="s">
        <v>42</v>
      </c>
      <c r="I6754" t="s">
        <v>68</v>
      </c>
      <c r="J6754" t="s">
        <v>19191</v>
      </c>
      <c r="K6754" t="s">
        <v>28</v>
      </c>
    </row>
    <row r="6755" spans="1:11" x14ac:dyDescent="0.35">
      <c r="A6755">
        <v>6754</v>
      </c>
      <c r="B6755" t="s">
        <v>19192</v>
      </c>
      <c r="C6755">
        <v>30</v>
      </c>
      <c r="D6755" t="s">
        <v>19193</v>
      </c>
      <c r="E6755" t="s">
        <v>169</v>
      </c>
      <c r="F6755" t="s">
        <v>25</v>
      </c>
      <c r="G6755" t="s">
        <v>47</v>
      </c>
      <c r="H6755" t="s">
        <v>31</v>
      </c>
      <c r="I6755" t="s">
        <v>26</v>
      </c>
      <c r="J6755" t="s">
        <v>19194</v>
      </c>
      <c r="K6755" t="s">
        <v>44</v>
      </c>
    </row>
    <row r="6756" spans="1:11" x14ac:dyDescent="0.35">
      <c r="A6756">
        <v>6755</v>
      </c>
      <c r="B6756" t="s">
        <v>19195</v>
      </c>
      <c r="C6756">
        <v>24</v>
      </c>
      <c r="D6756" t="s">
        <v>19196</v>
      </c>
      <c r="E6756" t="s">
        <v>42</v>
      </c>
      <c r="F6756" t="s">
        <v>13</v>
      </c>
      <c r="G6756" t="s">
        <v>120</v>
      </c>
      <c r="H6756" t="s">
        <v>57</v>
      </c>
      <c r="I6756" t="s">
        <v>88</v>
      </c>
      <c r="J6756" t="s">
        <v>19197</v>
      </c>
      <c r="K6756" t="s">
        <v>44</v>
      </c>
    </row>
    <row r="6757" spans="1:11" x14ac:dyDescent="0.35">
      <c r="A6757">
        <v>6756</v>
      </c>
      <c r="B6757" t="s">
        <v>19198</v>
      </c>
      <c r="C6757">
        <v>24</v>
      </c>
      <c r="D6757" t="s">
        <v>19199</v>
      </c>
      <c r="E6757" t="s">
        <v>169</v>
      </c>
      <c r="F6757" t="s">
        <v>14</v>
      </c>
      <c r="G6757" t="s">
        <v>120</v>
      </c>
      <c r="H6757" t="s">
        <v>57</v>
      </c>
      <c r="I6757" t="s">
        <v>35</v>
      </c>
      <c r="J6757" t="s">
        <v>19200</v>
      </c>
      <c r="K6757" t="s">
        <v>28</v>
      </c>
    </row>
    <row r="6758" spans="1:11" x14ac:dyDescent="0.35">
      <c r="A6758">
        <v>6757</v>
      </c>
      <c r="B6758" t="s">
        <v>19201</v>
      </c>
      <c r="C6758">
        <v>26</v>
      </c>
      <c r="D6758" t="s">
        <v>19202</v>
      </c>
      <c r="E6758" t="s">
        <v>57</v>
      </c>
      <c r="F6758" t="s">
        <v>34</v>
      </c>
      <c r="G6758" t="s">
        <v>52</v>
      </c>
      <c r="H6758" t="s">
        <v>13</v>
      </c>
      <c r="I6758" t="s">
        <v>48</v>
      </c>
      <c r="J6758" t="s">
        <v>19203</v>
      </c>
      <c r="K6758" t="s">
        <v>37</v>
      </c>
    </row>
    <row r="6759" spans="1:11" x14ac:dyDescent="0.35">
      <c r="A6759">
        <v>6758</v>
      </c>
      <c r="B6759" t="s">
        <v>19204</v>
      </c>
      <c r="C6759">
        <v>26</v>
      </c>
      <c r="D6759" t="s">
        <v>19205</v>
      </c>
      <c r="E6759" t="s">
        <v>177</v>
      </c>
      <c r="F6759" t="s">
        <v>31</v>
      </c>
      <c r="G6759" t="s">
        <v>47</v>
      </c>
      <c r="H6759" t="s">
        <v>31</v>
      </c>
      <c r="I6759" t="s">
        <v>153</v>
      </c>
      <c r="J6759" t="s">
        <v>19206</v>
      </c>
      <c r="K6759" t="s">
        <v>44</v>
      </c>
    </row>
    <row r="6760" spans="1:11" x14ac:dyDescent="0.35">
      <c r="A6760">
        <v>6759</v>
      </c>
      <c r="B6760" t="s">
        <v>19207</v>
      </c>
      <c r="C6760">
        <v>23</v>
      </c>
      <c r="D6760" t="s">
        <v>19208</v>
      </c>
      <c r="E6760" t="s">
        <v>34</v>
      </c>
      <c r="F6760" t="s">
        <v>13</v>
      </c>
      <c r="G6760" t="s">
        <v>52</v>
      </c>
      <c r="H6760" t="s">
        <v>13</v>
      </c>
      <c r="I6760" t="s">
        <v>88</v>
      </c>
      <c r="J6760" t="s">
        <v>19209</v>
      </c>
      <c r="K6760" t="s">
        <v>44</v>
      </c>
    </row>
    <row r="6761" spans="1:11" x14ac:dyDescent="0.35">
      <c r="A6761">
        <v>6760</v>
      </c>
      <c r="B6761" t="s">
        <v>19210</v>
      </c>
      <c r="C6761">
        <v>21</v>
      </c>
      <c r="D6761" t="s">
        <v>19211</v>
      </c>
      <c r="E6761" t="s">
        <v>201</v>
      </c>
      <c r="F6761" t="s">
        <v>31</v>
      </c>
      <c r="G6761" t="s">
        <v>87</v>
      </c>
      <c r="H6761" t="s">
        <v>79</v>
      </c>
      <c r="I6761" t="s">
        <v>58</v>
      </c>
      <c r="J6761" t="s">
        <v>19212</v>
      </c>
      <c r="K6761" t="s">
        <v>28</v>
      </c>
    </row>
    <row r="6762" spans="1:11" x14ac:dyDescent="0.35">
      <c r="A6762">
        <v>6761</v>
      </c>
      <c r="B6762" t="s">
        <v>19213</v>
      </c>
      <c r="C6762">
        <v>24</v>
      </c>
      <c r="D6762" t="s">
        <v>19214</v>
      </c>
      <c r="E6762" t="s">
        <v>101</v>
      </c>
      <c r="F6762" t="s">
        <v>79</v>
      </c>
      <c r="G6762" t="s">
        <v>62</v>
      </c>
      <c r="H6762" t="s">
        <v>23</v>
      </c>
      <c r="I6762" t="s">
        <v>48</v>
      </c>
      <c r="J6762" t="s">
        <v>19215</v>
      </c>
      <c r="K6762" t="s">
        <v>37</v>
      </c>
    </row>
    <row r="6763" spans="1:11" x14ac:dyDescent="0.35">
      <c r="A6763">
        <v>6762</v>
      </c>
      <c r="B6763" t="s">
        <v>15058</v>
      </c>
      <c r="C6763">
        <v>28</v>
      </c>
      <c r="D6763" t="s">
        <v>19216</v>
      </c>
      <c r="E6763" t="s">
        <v>133</v>
      </c>
      <c r="F6763" t="s">
        <v>201</v>
      </c>
      <c r="G6763" t="s">
        <v>87</v>
      </c>
      <c r="H6763" t="s">
        <v>79</v>
      </c>
      <c r="I6763" t="s">
        <v>102</v>
      </c>
      <c r="J6763" t="s">
        <v>19217</v>
      </c>
      <c r="K6763" t="s">
        <v>28</v>
      </c>
    </row>
    <row r="6764" spans="1:11" x14ac:dyDescent="0.35">
      <c r="A6764">
        <v>6763</v>
      </c>
      <c r="B6764" t="s">
        <v>19218</v>
      </c>
      <c r="C6764">
        <v>28</v>
      </c>
      <c r="D6764" t="s">
        <v>19219</v>
      </c>
      <c r="E6764" t="s">
        <v>14</v>
      </c>
      <c r="F6764" t="s">
        <v>201</v>
      </c>
      <c r="G6764" t="s">
        <v>41</v>
      </c>
      <c r="H6764" t="s">
        <v>42</v>
      </c>
      <c r="I6764" t="s">
        <v>48</v>
      </c>
      <c r="J6764" t="s">
        <v>19220</v>
      </c>
      <c r="K6764" t="s">
        <v>44</v>
      </c>
    </row>
    <row r="6765" spans="1:11" x14ac:dyDescent="0.35">
      <c r="A6765">
        <v>6764</v>
      </c>
      <c r="B6765" t="s">
        <v>19221</v>
      </c>
      <c r="C6765">
        <v>26</v>
      </c>
      <c r="D6765" t="s">
        <v>19222</v>
      </c>
      <c r="E6765" t="s">
        <v>201</v>
      </c>
      <c r="F6765" t="s">
        <v>67</v>
      </c>
      <c r="G6765" t="s">
        <v>15</v>
      </c>
      <c r="H6765" t="s">
        <v>16</v>
      </c>
      <c r="I6765" t="s">
        <v>153</v>
      </c>
      <c r="J6765" t="s">
        <v>19223</v>
      </c>
      <c r="K6765" t="s">
        <v>19</v>
      </c>
    </row>
    <row r="6766" spans="1:11" x14ac:dyDescent="0.35">
      <c r="A6766">
        <v>6765</v>
      </c>
      <c r="B6766" t="s">
        <v>19224</v>
      </c>
      <c r="C6766">
        <v>27</v>
      </c>
      <c r="D6766" t="s">
        <v>19225</v>
      </c>
      <c r="E6766" t="s">
        <v>79</v>
      </c>
      <c r="F6766" t="s">
        <v>79</v>
      </c>
      <c r="G6766" t="s">
        <v>24</v>
      </c>
      <c r="H6766" t="s">
        <v>25</v>
      </c>
      <c r="I6766" t="s">
        <v>53</v>
      </c>
      <c r="J6766">
        <v>3099505775</v>
      </c>
      <c r="K6766" t="s">
        <v>19</v>
      </c>
    </row>
    <row r="6767" spans="1:11" x14ac:dyDescent="0.35">
      <c r="A6767">
        <v>6766</v>
      </c>
      <c r="B6767" t="s">
        <v>19226</v>
      </c>
      <c r="C6767">
        <v>25</v>
      </c>
      <c r="D6767" t="s">
        <v>19227</v>
      </c>
      <c r="E6767" t="s">
        <v>34</v>
      </c>
      <c r="F6767" t="s">
        <v>79</v>
      </c>
      <c r="G6767" t="s">
        <v>24</v>
      </c>
      <c r="H6767" t="s">
        <v>25</v>
      </c>
      <c r="I6767" t="s">
        <v>170</v>
      </c>
      <c r="J6767" t="s">
        <v>19228</v>
      </c>
      <c r="K6767" t="s">
        <v>37</v>
      </c>
    </row>
    <row r="6768" spans="1:11" x14ac:dyDescent="0.35">
      <c r="A6768">
        <v>6767</v>
      </c>
      <c r="B6768" t="s">
        <v>19229</v>
      </c>
      <c r="C6768">
        <v>21</v>
      </c>
      <c r="D6768" t="s">
        <v>19230</v>
      </c>
      <c r="E6768" t="s">
        <v>40</v>
      </c>
      <c r="F6768" t="s">
        <v>16</v>
      </c>
      <c r="G6768" t="s">
        <v>15</v>
      </c>
      <c r="H6768" t="s">
        <v>16</v>
      </c>
      <c r="I6768" t="s">
        <v>102</v>
      </c>
      <c r="J6768" t="s">
        <v>19231</v>
      </c>
      <c r="K6768" t="s">
        <v>76</v>
      </c>
    </row>
    <row r="6769" spans="1:11" x14ac:dyDescent="0.35">
      <c r="A6769">
        <v>6768</v>
      </c>
      <c r="B6769" t="s">
        <v>19232</v>
      </c>
      <c r="C6769">
        <v>21</v>
      </c>
      <c r="D6769" t="s">
        <v>19233</v>
      </c>
      <c r="E6769" t="s">
        <v>40</v>
      </c>
      <c r="F6769" t="s">
        <v>169</v>
      </c>
      <c r="G6769" t="s">
        <v>62</v>
      </c>
      <c r="H6769" t="s">
        <v>23</v>
      </c>
      <c r="I6769" t="s">
        <v>91</v>
      </c>
      <c r="J6769" t="s">
        <v>19234</v>
      </c>
      <c r="K6769" t="s">
        <v>28</v>
      </c>
    </row>
    <row r="6770" spans="1:11" x14ac:dyDescent="0.35">
      <c r="A6770">
        <v>6769</v>
      </c>
      <c r="B6770" t="s">
        <v>19235</v>
      </c>
      <c r="C6770">
        <v>25</v>
      </c>
      <c r="D6770" t="s">
        <v>19236</v>
      </c>
      <c r="E6770" t="s">
        <v>23</v>
      </c>
      <c r="F6770" t="s">
        <v>40</v>
      </c>
      <c r="G6770" t="s">
        <v>120</v>
      </c>
      <c r="H6770" t="s">
        <v>57</v>
      </c>
      <c r="I6770" t="s">
        <v>146</v>
      </c>
      <c r="J6770" t="s">
        <v>19237</v>
      </c>
      <c r="K6770" t="s">
        <v>28</v>
      </c>
    </row>
    <row r="6771" spans="1:11" x14ac:dyDescent="0.35">
      <c r="A6771">
        <v>6770</v>
      </c>
      <c r="B6771" t="s">
        <v>19238</v>
      </c>
      <c r="C6771">
        <v>23</v>
      </c>
      <c r="D6771" t="s">
        <v>19239</v>
      </c>
      <c r="E6771" t="s">
        <v>67</v>
      </c>
      <c r="F6771" t="s">
        <v>67</v>
      </c>
      <c r="G6771" t="s">
        <v>52</v>
      </c>
      <c r="H6771" t="s">
        <v>13</v>
      </c>
      <c r="I6771" t="s">
        <v>153</v>
      </c>
      <c r="J6771" t="s">
        <v>19240</v>
      </c>
      <c r="K6771" t="s">
        <v>28</v>
      </c>
    </row>
    <row r="6772" spans="1:11" x14ac:dyDescent="0.35">
      <c r="A6772">
        <v>6771</v>
      </c>
      <c r="B6772" t="s">
        <v>19241</v>
      </c>
      <c r="C6772">
        <v>26</v>
      </c>
      <c r="D6772" t="s">
        <v>19242</v>
      </c>
      <c r="E6772" t="s">
        <v>25</v>
      </c>
      <c r="F6772" t="s">
        <v>16</v>
      </c>
      <c r="G6772" t="s">
        <v>24</v>
      </c>
      <c r="H6772" t="s">
        <v>25</v>
      </c>
      <c r="I6772" t="s">
        <v>63</v>
      </c>
      <c r="J6772" t="s">
        <v>19243</v>
      </c>
      <c r="K6772" t="s">
        <v>37</v>
      </c>
    </row>
    <row r="6773" spans="1:11" x14ac:dyDescent="0.35">
      <c r="A6773">
        <v>6772</v>
      </c>
      <c r="B6773" t="s">
        <v>19244</v>
      </c>
      <c r="C6773">
        <v>26</v>
      </c>
      <c r="D6773" t="s">
        <v>19245</v>
      </c>
      <c r="E6773" t="s">
        <v>42</v>
      </c>
      <c r="F6773" t="s">
        <v>13</v>
      </c>
      <c r="G6773" t="s">
        <v>24</v>
      </c>
      <c r="H6773" t="s">
        <v>25</v>
      </c>
      <c r="I6773" t="s">
        <v>68</v>
      </c>
      <c r="J6773" t="s">
        <v>19246</v>
      </c>
      <c r="K6773" t="s">
        <v>76</v>
      </c>
    </row>
    <row r="6774" spans="1:11" x14ac:dyDescent="0.35">
      <c r="A6774">
        <v>6773</v>
      </c>
      <c r="B6774" t="s">
        <v>19247</v>
      </c>
      <c r="C6774">
        <v>27</v>
      </c>
      <c r="D6774" t="s">
        <v>19248</v>
      </c>
      <c r="E6774" t="s">
        <v>22</v>
      </c>
      <c r="F6774" t="s">
        <v>57</v>
      </c>
      <c r="G6774" t="s">
        <v>87</v>
      </c>
      <c r="H6774" t="s">
        <v>79</v>
      </c>
      <c r="I6774" t="s">
        <v>91</v>
      </c>
      <c r="J6774" t="s">
        <v>19249</v>
      </c>
      <c r="K6774" t="s">
        <v>76</v>
      </c>
    </row>
    <row r="6775" spans="1:11" x14ac:dyDescent="0.35">
      <c r="A6775">
        <v>6774</v>
      </c>
      <c r="B6775" t="s">
        <v>19250</v>
      </c>
      <c r="C6775">
        <v>30</v>
      </c>
      <c r="D6775" t="s">
        <v>19251</v>
      </c>
      <c r="E6775" t="s">
        <v>16</v>
      </c>
      <c r="F6775" t="s">
        <v>34</v>
      </c>
      <c r="G6775" t="s">
        <v>52</v>
      </c>
      <c r="H6775" t="s">
        <v>13</v>
      </c>
      <c r="I6775" t="s">
        <v>102</v>
      </c>
      <c r="J6775" t="s">
        <v>19252</v>
      </c>
      <c r="K6775" t="s">
        <v>76</v>
      </c>
    </row>
    <row r="6776" spans="1:11" x14ac:dyDescent="0.35">
      <c r="A6776">
        <v>6775</v>
      </c>
      <c r="B6776" t="s">
        <v>19253</v>
      </c>
      <c r="C6776">
        <v>30</v>
      </c>
      <c r="D6776" t="s">
        <v>19254</v>
      </c>
      <c r="E6776" t="s">
        <v>42</v>
      </c>
      <c r="F6776" t="s">
        <v>42</v>
      </c>
      <c r="G6776" t="s">
        <v>41</v>
      </c>
      <c r="H6776" t="s">
        <v>42</v>
      </c>
      <c r="I6776" t="s">
        <v>91</v>
      </c>
      <c r="J6776" t="s">
        <v>19255</v>
      </c>
      <c r="K6776" t="s">
        <v>37</v>
      </c>
    </row>
    <row r="6777" spans="1:11" x14ac:dyDescent="0.35">
      <c r="A6777">
        <v>6776</v>
      </c>
      <c r="B6777" t="s">
        <v>19256</v>
      </c>
      <c r="C6777">
        <v>23</v>
      </c>
      <c r="D6777" t="s">
        <v>19257</v>
      </c>
      <c r="E6777" t="s">
        <v>57</v>
      </c>
      <c r="F6777" t="s">
        <v>31</v>
      </c>
      <c r="G6777" t="s">
        <v>120</v>
      </c>
      <c r="H6777" t="s">
        <v>57</v>
      </c>
      <c r="I6777" t="s">
        <v>88</v>
      </c>
      <c r="J6777" t="s">
        <v>19258</v>
      </c>
      <c r="K6777" t="s">
        <v>28</v>
      </c>
    </row>
    <row r="6778" spans="1:11" x14ac:dyDescent="0.35">
      <c r="A6778">
        <v>6777</v>
      </c>
      <c r="B6778" t="s">
        <v>19259</v>
      </c>
      <c r="C6778">
        <v>29</v>
      </c>
      <c r="D6778" t="s">
        <v>19260</v>
      </c>
      <c r="E6778" t="s">
        <v>177</v>
      </c>
      <c r="F6778" t="s">
        <v>14</v>
      </c>
      <c r="G6778" t="s">
        <v>62</v>
      </c>
      <c r="H6778" t="s">
        <v>23</v>
      </c>
      <c r="I6778" t="s">
        <v>48</v>
      </c>
      <c r="J6778" t="s">
        <v>19261</v>
      </c>
      <c r="K6778" t="s">
        <v>19</v>
      </c>
    </row>
    <row r="6779" spans="1:11" x14ac:dyDescent="0.35">
      <c r="A6779">
        <v>6778</v>
      </c>
      <c r="B6779" t="s">
        <v>19262</v>
      </c>
      <c r="C6779">
        <v>26</v>
      </c>
      <c r="D6779" t="s">
        <v>19263</v>
      </c>
      <c r="E6779" t="s">
        <v>169</v>
      </c>
      <c r="F6779" t="s">
        <v>177</v>
      </c>
      <c r="G6779" t="s">
        <v>41</v>
      </c>
      <c r="H6779" t="s">
        <v>42</v>
      </c>
      <c r="I6779" t="s">
        <v>88</v>
      </c>
      <c r="J6779" t="s">
        <v>19264</v>
      </c>
      <c r="K6779" t="s">
        <v>28</v>
      </c>
    </row>
    <row r="6780" spans="1:11" x14ac:dyDescent="0.35">
      <c r="A6780">
        <v>6779</v>
      </c>
      <c r="B6780" t="s">
        <v>19265</v>
      </c>
      <c r="C6780">
        <v>28</v>
      </c>
      <c r="D6780" t="s">
        <v>19266</v>
      </c>
      <c r="E6780" t="s">
        <v>22</v>
      </c>
      <c r="F6780" t="s">
        <v>79</v>
      </c>
      <c r="G6780" t="s">
        <v>62</v>
      </c>
      <c r="H6780" t="s">
        <v>23</v>
      </c>
      <c r="I6780" t="s">
        <v>170</v>
      </c>
      <c r="J6780" t="s">
        <v>19267</v>
      </c>
      <c r="K6780" t="s">
        <v>19</v>
      </c>
    </row>
    <row r="6781" spans="1:11" x14ac:dyDescent="0.35">
      <c r="A6781">
        <v>6780</v>
      </c>
      <c r="B6781" t="s">
        <v>19268</v>
      </c>
      <c r="C6781">
        <v>25</v>
      </c>
      <c r="D6781" t="s">
        <v>19269</v>
      </c>
      <c r="E6781" t="s">
        <v>42</v>
      </c>
      <c r="F6781" t="s">
        <v>13</v>
      </c>
      <c r="G6781" t="s">
        <v>52</v>
      </c>
      <c r="H6781" t="s">
        <v>13</v>
      </c>
      <c r="I6781" t="s">
        <v>63</v>
      </c>
      <c r="J6781" t="s">
        <v>19270</v>
      </c>
      <c r="K6781" t="s">
        <v>19</v>
      </c>
    </row>
    <row r="6782" spans="1:11" x14ac:dyDescent="0.35">
      <c r="A6782">
        <v>6781</v>
      </c>
      <c r="B6782" t="s">
        <v>19271</v>
      </c>
      <c r="C6782">
        <v>25</v>
      </c>
      <c r="D6782" t="s">
        <v>19272</v>
      </c>
      <c r="E6782" t="s">
        <v>31</v>
      </c>
      <c r="F6782" t="s">
        <v>40</v>
      </c>
      <c r="G6782" t="s">
        <v>41</v>
      </c>
      <c r="H6782" t="s">
        <v>42</v>
      </c>
      <c r="I6782" t="s">
        <v>48</v>
      </c>
      <c r="J6782" t="s">
        <v>19273</v>
      </c>
      <c r="K6782" t="s">
        <v>19</v>
      </c>
    </row>
    <row r="6783" spans="1:11" x14ac:dyDescent="0.35">
      <c r="A6783">
        <v>6782</v>
      </c>
      <c r="B6783" t="s">
        <v>19274</v>
      </c>
      <c r="C6783">
        <v>22</v>
      </c>
      <c r="D6783" t="s">
        <v>19275</v>
      </c>
      <c r="E6783" t="s">
        <v>14</v>
      </c>
      <c r="F6783" t="s">
        <v>25</v>
      </c>
      <c r="G6783" t="s">
        <v>15</v>
      </c>
      <c r="H6783" t="s">
        <v>16</v>
      </c>
      <c r="I6783" t="s">
        <v>170</v>
      </c>
      <c r="J6783" t="s">
        <v>19276</v>
      </c>
      <c r="K6783" t="s">
        <v>76</v>
      </c>
    </row>
    <row r="6784" spans="1:11" x14ac:dyDescent="0.35">
      <c r="A6784">
        <v>6783</v>
      </c>
      <c r="B6784" t="s">
        <v>19277</v>
      </c>
      <c r="C6784">
        <v>20</v>
      </c>
      <c r="D6784" t="s">
        <v>19278</v>
      </c>
      <c r="E6784" t="s">
        <v>133</v>
      </c>
      <c r="F6784" t="s">
        <v>57</v>
      </c>
      <c r="G6784" t="s">
        <v>87</v>
      </c>
      <c r="H6784" t="s">
        <v>79</v>
      </c>
      <c r="I6784" t="s">
        <v>63</v>
      </c>
      <c r="J6784" t="s">
        <v>19279</v>
      </c>
      <c r="K6784" t="s">
        <v>76</v>
      </c>
    </row>
    <row r="6785" spans="1:11" x14ac:dyDescent="0.35">
      <c r="A6785">
        <v>6784</v>
      </c>
      <c r="B6785" t="s">
        <v>7170</v>
      </c>
      <c r="C6785">
        <v>27</v>
      </c>
      <c r="D6785" t="s">
        <v>19280</v>
      </c>
      <c r="E6785" t="s">
        <v>79</v>
      </c>
      <c r="F6785" t="s">
        <v>22</v>
      </c>
      <c r="G6785" t="s">
        <v>87</v>
      </c>
      <c r="H6785" t="s">
        <v>79</v>
      </c>
      <c r="I6785" t="s">
        <v>17</v>
      </c>
      <c r="J6785" t="s">
        <v>19281</v>
      </c>
      <c r="K6785" t="s">
        <v>44</v>
      </c>
    </row>
    <row r="6786" spans="1:11" x14ac:dyDescent="0.35">
      <c r="A6786">
        <v>6785</v>
      </c>
      <c r="B6786" t="s">
        <v>6153</v>
      </c>
      <c r="C6786">
        <v>30</v>
      </c>
      <c r="D6786" t="s">
        <v>19282</v>
      </c>
      <c r="E6786" t="s">
        <v>67</v>
      </c>
      <c r="F6786" t="s">
        <v>201</v>
      </c>
      <c r="G6786" t="s">
        <v>62</v>
      </c>
      <c r="H6786" t="s">
        <v>23</v>
      </c>
      <c r="I6786" t="s">
        <v>146</v>
      </c>
      <c r="J6786" t="s">
        <v>19283</v>
      </c>
      <c r="K6786" t="s">
        <v>28</v>
      </c>
    </row>
    <row r="6787" spans="1:11" x14ac:dyDescent="0.35">
      <c r="A6787">
        <v>6786</v>
      </c>
      <c r="B6787" t="s">
        <v>19284</v>
      </c>
      <c r="C6787">
        <v>28</v>
      </c>
      <c r="D6787" t="s">
        <v>19285</v>
      </c>
      <c r="E6787" t="s">
        <v>177</v>
      </c>
      <c r="F6787" t="s">
        <v>169</v>
      </c>
      <c r="G6787" t="s">
        <v>62</v>
      </c>
      <c r="H6787" t="s">
        <v>23</v>
      </c>
      <c r="I6787" t="s">
        <v>91</v>
      </c>
      <c r="J6787" t="s">
        <v>19286</v>
      </c>
      <c r="K6787" t="s">
        <v>76</v>
      </c>
    </row>
    <row r="6788" spans="1:11" x14ac:dyDescent="0.35">
      <c r="A6788">
        <v>6787</v>
      </c>
      <c r="B6788" t="s">
        <v>19287</v>
      </c>
      <c r="C6788">
        <v>21</v>
      </c>
      <c r="D6788" t="s">
        <v>19288</v>
      </c>
      <c r="E6788" t="s">
        <v>16</v>
      </c>
      <c r="F6788" t="s">
        <v>42</v>
      </c>
      <c r="G6788" t="s">
        <v>15</v>
      </c>
      <c r="H6788" t="s">
        <v>16</v>
      </c>
      <c r="I6788" t="s">
        <v>63</v>
      </c>
      <c r="J6788" t="s">
        <v>19289</v>
      </c>
      <c r="K6788" t="s">
        <v>28</v>
      </c>
    </row>
    <row r="6789" spans="1:11" x14ac:dyDescent="0.35">
      <c r="A6789">
        <v>6788</v>
      </c>
      <c r="B6789" t="s">
        <v>19290</v>
      </c>
      <c r="C6789">
        <v>28</v>
      </c>
      <c r="D6789" t="s">
        <v>19291</v>
      </c>
      <c r="E6789" t="s">
        <v>177</v>
      </c>
      <c r="F6789" t="s">
        <v>42</v>
      </c>
      <c r="G6789" t="s">
        <v>24</v>
      </c>
      <c r="H6789" t="s">
        <v>25</v>
      </c>
      <c r="I6789" t="s">
        <v>116</v>
      </c>
      <c r="J6789" t="s">
        <v>19292</v>
      </c>
      <c r="K6789" t="s">
        <v>44</v>
      </c>
    </row>
    <row r="6790" spans="1:11" x14ac:dyDescent="0.35">
      <c r="A6790">
        <v>6789</v>
      </c>
      <c r="B6790" t="s">
        <v>19293</v>
      </c>
      <c r="C6790">
        <v>21</v>
      </c>
      <c r="D6790" t="s">
        <v>19294</v>
      </c>
      <c r="E6790" t="s">
        <v>16</v>
      </c>
      <c r="F6790" t="s">
        <v>149</v>
      </c>
      <c r="G6790" t="s">
        <v>24</v>
      </c>
      <c r="H6790" t="s">
        <v>25</v>
      </c>
      <c r="I6790" t="s">
        <v>17</v>
      </c>
      <c r="J6790" t="s">
        <v>19295</v>
      </c>
      <c r="K6790" t="s">
        <v>19</v>
      </c>
    </row>
    <row r="6791" spans="1:11" x14ac:dyDescent="0.35">
      <c r="A6791">
        <v>6790</v>
      </c>
      <c r="B6791" t="s">
        <v>19296</v>
      </c>
      <c r="C6791">
        <v>20</v>
      </c>
      <c r="D6791" t="s">
        <v>19297</v>
      </c>
      <c r="E6791" t="s">
        <v>40</v>
      </c>
      <c r="F6791" t="s">
        <v>40</v>
      </c>
      <c r="G6791" t="s">
        <v>15</v>
      </c>
      <c r="H6791" t="s">
        <v>16</v>
      </c>
      <c r="I6791" t="s">
        <v>53</v>
      </c>
      <c r="J6791" t="s">
        <v>19298</v>
      </c>
      <c r="K6791" t="s">
        <v>76</v>
      </c>
    </row>
    <row r="6792" spans="1:11" x14ac:dyDescent="0.35">
      <c r="A6792">
        <v>6791</v>
      </c>
      <c r="B6792" t="s">
        <v>19299</v>
      </c>
      <c r="C6792">
        <v>29</v>
      </c>
      <c r="D6792" t="s">
        <v>19300</v>
      </c>
      <c r="E6792" t="s">
        <v>14</v>
      </c>
      <c r="F6792" t="s">
        <v>25</v>
      </c>
      <c r="G6792" t="s">
        <v>24</v>
      </c>
      <c r="H6792" t="s">
        <v>25</v>
      </c>
      <c r="I6792" t="s">
        <v>58</v>
      </c>
      <c r="J6792" t="s">
        <v>19301</v>
      </c>
      <c r="K6792" t="s">
        <v>37</v>
      </c>
    </row>
    <row r="6793" spans="1:11" x14ac:dyDescent="0.35">
      <c r="A6793">
        <v>6792</v>
      </c>
      <c r="B6793" t="s">
        <v>725</v>
      </c>
      <c r="C6793">
        <v>26</v>
      </c>
      <c r="D6793" t="s">
        <v>19302</v>
      </c>
      <c r="E6793" t="s">
        <v>14</v>
      </c>
      <c r="F6793" t="s">
        <v>32</v>
      </c>
      <c r="G6793" t="s">
        <v>87</v>
      </c>
      <c r="H6793" t="s">
        <v>79</v>
      </c>
      <c r="I6793" t="s">
        <v>35</v>
      </c>
      <c r="J6793" t="s">
        <v>19303</v>
      </c>
      <c r="K6793" t="s">
        <v>44</v>
      </c>
    </row>
    <row r="6794" spans="1:11" x14ac:dyDescent="0.35">
      <c r="A6794">
        <v>6793</v>
      </c>
      <c r="B6794" t="s">
        <v>19304</v>
      </c>
      <c r="C6794">
        <v>29</v>
      </c>
      <c r="D6794" t="s">
        <v>19305</v>
      </c>
      <c r="E6794" t="s">
        <v>67</v>
      </c>
      <c r="F6794" t="s">
        <v>169</v>
      </c>
      <c r="G6794" t="s">
        <v>52</v>
      </c>
      <c r="H6794" t="s">
        <v>13</v>
      </c>
      <c r="I6794" t="s">
        <v>102</v>
      </c>
      <c r="J6794" t="s">
        <v>19306</v>
      </c>
      <c r="K6794" t="s">
        <v>19</v>
      </c>
    </row>
    <row r="6795" spans="1:11" x14ac:dyDescent="0.35">
      <c r="A6795">
        <v>6794</v>
      </c>
      <c r="B6795" t="s">
        <v>19307</v>
      </c>
      <c r="C6795">
        <v>24</v>
      </c>
      <c r="D6795" t="s">
        <v>19308</v>
      </c>
      <c r="E6795" t="s">
        <v>14</v>
      </c>
      <c r="F6795" t="s">
        <v>23</v>
      </c>
      <c r="G6795" t="s">
        <v>33</v>
      </c>
      <c r="H6795" t="s">
        <v>34</v>
      </c>
      <c r="I6795" t="s">
        <v>91</v>
      </c>
      <c r="J6795" t="s">
        <v>19309</v>
      </c>
      <c r="K6795" t="s">
        <v>37</v>
      </c>
    </row>
    <row r="6796" spans="1:11" x14ac:dyDescent="0.35">
      <c r="A6796">
        <v>6795</v>
      </c>
      <c r="B6796" t="s">
        <v>19310</v>
      </c>
      <c r="C6796">
        <v>30</v>
      </c>
      <c r="D6796" t="s">
        <v>19311</v>
      </c>
      <c r="E6796" t="s">
        <v>79</v>
      </c>
      <c r="F6796" t="s">
        <v>57</v>
      </c>
      <c r="G6796" t="s">
        <v>87</v>
      </c>
      <c r="H6796" t="s">
        <v>79</v>
      </c>
      <c r="I6796" t="s">
        <v>63</v>
      </c>
      <c r="J6796" t="s">
        <v>19312</v>
      </c>
      <c r="K6796" t="s">
        <v>37</v>
      </c>
    </row>
    <row r="6797" spans="1:11" x14ac:dyDescent="0.35">
      <c r="A6797">
        <v>6796</v>
      </c>
      <c r="B6797" t="s">
        <v>19313</v>
      </c>
      <c r="C6797">
        <v>24</v>
      </c>
      <c r="D6797" t="s">
        <v>19314</v>
      </c>
      <c r="E6797" t="s">
        <v>133</v>
      </c>
      <c r="F6797" t="s">
        <v>34</v>
      </c>
      <c r="G6797" t="s">
        <v>15</v>
      </c>
      <c r="H6797" t="s">
        <v>16</v>
      </c>
      <c r="I6797" t="s">
        <v>170</v>
      </c>
      <c r="J6797" t="s">
        <v>19315</v>
      </c>
      <c r="K6797" t="s">
        <v>28</v>
      </c>
    </row>
    <row r="6798" spans="1:11" x14ac:dyDescent="0.35">
      <c r="A6798">
        <v>6797</v>
      </c>
      <c r="B6798" t="s">
        <v>19316</v>
      </c>
      <c r="C6798">
        <v>28</v>
      </c>
      <c r="D6798" t="s">
        <v>19317</v>
      </c>
      <c r="E6798" t="s">
        <v>133</v>
      </c>
      <c r="F6798" t="s">
        <v>133</v>
      </c>
      <c r="G6798" t="s">
        <v>62</v>
      </c>
      <c r="H6798" t="s">
        <v>23</v>
      </c>
      <c r="I6798" t="s">
        <v>17</v>
      </c>
      <c r="J6798" t="s">
        <v>19318</v>
      </c>
      <c r="K6798" t="s">
        <v>76</v>
      </c>
    </row>
    <row r="6799" spans="1:11" x14ac:dyDescent="0.35">
      <c r="A6799">
        <v>6798</v>
      </c>
      <c r="B6799" t="s">
        <v>19319</v>
      </c>
      <c r="C6799">
        <v>26</v>
      </c>
      <c r="D6799" t="s">
        <v>19320</v>
      </c>
      <c r="E6799" t="s">
        <v>31</v>
      </c>
      <c r="F6799" t="s">
        <v>67</v>
      </c>
      <c r="G6799" t="s">
        <v>62</v>
      </c>
      <c r="H6799" t="s">
        <v>23</v>
      </c>
      <c r="I6799" t="s">
        <v>91</v>
      </c>
      <c r="J6799">
        <f>1-516-246-1386</f>
        <v>-2147</v>
      </c>
      <c r="K6799" t="s">
        <v>19</v>
      </c>
    </row>
    <row r="6800" spans="1:11" x14ac:dyDescent="0.35">
      <c r="A6800">
        <v>6799</v>
      </c>
      <c r="B6800" t="s">
        <v>19321</v>
      </c>
      <c r="C6800">
        <v>25</v>
      </c>
      <c r="D6800" t="s">
        <v>19322</v>
      </c>
      <c r="E6800" t="s">
        <v>42</v>
      </c>
      <c r="F6800" t="s">
        <v>101</v>
      </c>
      <c r="G6800" t="s">
        <v>47</v>
      </c>
      <c r="H6800" t="s">
        <v>31</v>
      </c>
      <c r="I6800" t="s">
        <v>68</v>
      </c>
      <c r="J6800" t="s">
        <v>19323</v>
      </c>
      <c r="K6800" t="s">
        <v>19</v>
      </c>
    </row>
    <row r="6801" spans="1:11" x14ac:dyDescent="0.35">
      <c r="A6801">
        <v>6800</v>
      </c>
      <c r="B6801" t="s">
        <v>19324</v>
      </c>
      <c r="C6801">
        <v>20</v>
      </c>
      <c r="D6801" t="s">
        <v>19325</v>
      </c>
      <c r="E6801" t="s">
        <v>34</v>
      </c>
      <c r="F6801" t="s">
        <v>67</v>
      </c>
      <c r="G6801" t="s">
        <v>47</v>
      </c>
      <c r="H6801" t="s">
        <v>31</v>
      </c>
      <c r="I6801" t="s">
        <v>116</v>
      </c>
      <c r="J6801" t="s">
        <v>19326</v>
      </c>
      <c r="K6801" t="s">
        <v>76</v>
      </c>
    </row>
    <row r="6802" spans="1:11" x14ac:dyDescent="0.35">
      <c r="A6802">
        <v>6801</v>
      </c>
      <c r="B6802" t="s">
        <v>15317</v>
      </c>
      <c r="C6802">
        <v>20</v>
      </c>
      <c r="D6802" t="s">
        <v>19327</v>
      </c>
      <c r="E6802" t="s">
        <v>22</v>
      </c>
      <c r="F6802" t="s">
        <v>201</v>
      </c>
      <c r="G6802" t="s">
        <v>24</v>
      </c>
      <c r="H6802" t="s">
        <v>25</v>
      </c>
      <c r="I6802" t="s">
        <v>102</v>
      </c>
      <c r="J6802" t="s">
        <v>19328</v>
      </c>
      <c r="K6802" t="s">
        <v>76</v>
      </c>
    </row>
    <row r="6803" spans="1:11" x14ac:dyDescent="0.35">
      <c r="A6803">
        <v>6802</v>
      </c>
      <c r="B6803" t="s">
        <v>19329</v>
      </c>
      <c r="C6803">
        <v>23</v>
      </c>
      <c r="D6803" t="s">
        <v>19330</v>
      </c>
      <c r="E6803" t="s">
        <v>23</v>
      </c>
      <c r="F6803" t="s">
        <v>79</v>
      </c>
      <c r="G6803" t="s">
        <v>80</v>
      </c>
      <c r="H6803" t="s">
        <v>32</v>
      </c>
      <c r="I6803" t="s">
        <v>146</v>
      </c>
      <c r="J6803" t="s">
        <v>19331</v>
      </c>
      <c r="K6803" t="s">
        <v>37</v>
      </c>
    </row>
    <row r="6804" spans="1:11" x14ac:dyDescent="0.35">
      <c r="A6804">
        <v>6803</v>
      </c>
      <c r="B6804" t="s">
        <v>19332</v>
      </c>
      <c r="C6804">
        <v>28</v>
      </c>
      <c r="D6804" t="s">
        <v>19333</v>
      </c>
      <c r="E6804" t="s">
        <v>25</v>
      </c>
      <c r="F6804" t="s">
        <v>34</v>
      </c>
      <c r="G6804" t="s">
        <v>33</v>
      </c>
      <c r="H6804" t="s">
        <v>34</v>
      </c>
      <c r="I6804" t="s">
        <v>116</v>
      </c>
      <c r="J6804">
        <v>4153205357</v>
      </c>
      <c r="K6804" t="s">
        <v>76</v>
      </c>
    </row>
    <row r="6805" spans="1:11" x14ac:dyDescent="0.35">
      <c r="A6805">
        <v>6804</v>
      </c>
      <c r="B6805" t="s">
        <v>19334</v>
      </c>
      <c r="C6805">
        <v>26</v>
      </c>
      <c r="D6805" t="s">
        <v>19335</v>
      </c>
      <c r="E6805" t="s">
        <v>16</v>
      </c>
      <c r="F6805" t="s">
        <v>22</v>
      </c>
      <c r="G6805" t="s">
        <v>120</v>
      </c>
      <c r="H6805" t="s">
        <v>57</v>
      </c>
      <c r="I6805" t="s">
        <v>35</v>
      </c>
      <c r="J6805" t="s">
        <v>19336</v>
      </c>
      <c r="K6805" t="s">
        <v>28</v>
      </c>
    </row>
    <row r="6806" spans="1:11" x14ac:dyDescent="0.35">
      <c r="A6806">
        <v>6805</v>
      </c>
      <c r="B6806" t="s">
        <v>19337</v>
      </c>
      <c r="C6806">
        <v>30</v>
      </c>
      <c r="D6806" t="s">
        <v>19338</v>
      </c>
      <c r="E6806" t="s">
        <v>25</v>
      </c>
      <c r="F6806" t="s">
        <v>22</v>
      </c>
      <c r="G6806" t="s">
        <v>41</v>
      </c>
      <c r="H6806" t="s">
        <v>42</v>
      </c>
      <c r="I6806" t="s">
        <v>68</v>
      </c>
      <c r="J6806" t="s">
        <v>19339</v>
      </c>
      <c r="K6806" t="s">
        <v>44</v>
      </c>
    </row>
    <row r="6807" spans="1:11" x14ac:dyDescent="0.35">
      <c r="A6807">
        <v>6806</v>
      </c>
      <c r="B6807" t="s">
        <v>19340</v>
      </c>
      <c r="C6807">
        <v>27</v>
      </c>
      <c r="D6807" t="s">
        <v>19341</v>
      </c>
      <c r="E6807" t="s">
        <v>169</v>
      </c>
      <c r="F6807" t="s">
        <v>79</v>
      </c>
      <c r="G6807" t="s">
        <v>52</v>
      </c>
      <c r="H6807" t="s">
        <v>13</v>
      </c>
      <c r="I6807" t="s">
        <v>53</v>
      </c>
      <c r="J6807" t="s">
        <v>19342</v>
      </c>
      <c r="K6807" t="s">
        <v>19</v>
      </c>
    </row>
    <row r="6808" spans="1:11" x14ac:dyDescent="0.35">
      <c r="A6808">
        <v>6807</v>
      </c>
      <c r="B6808" t="s">
        <v>19343</v>
      </c>
      <c r="C6808">
        <v>27</v>
      </c>
      <c r="D6808" t="s">
        <v>19344</v>
      </c>
      <c r="E6808" t="s">
        <v>101</v>
      </c>
      <c r="F6808" t="s">
        <v>23</v>
      </c>
      <c r="G6808" t="s">
        <v>24</v>
      </c>
      <c r="H6808" t="s">
        <v>25</v>
      </c>
      <c r="I6808" t="s">
        <v>17</v>
      </c>
      <c r="J6808" t="s">
        <v>19345</v>
      </c>
      <c r="K6808" t="s">
        <v>44</v>
      </c>
    </row>
    <row r="6809" spans="1:11" x14ac:dyDescent="0.35">
      <c r="A6809">
        <v>6808</v>
      </c>
      <c r="B6809" t="s">
        <v>19346</v>
      </c>
      <c r="C6809">
        <v>20</v>
      </c>
      <c r="D6809" t="s">
        <v>19347</v>
      </c>
      <c r="E6809" t="s">
        <v>25</v>
      </c>
      <c r="F6809" t="s">
        <v>79</v>
      </c>
      <c r="G6809" t="s">
        <v>80</v>
      </c>
      <c r="H6809" t="s">
        <v>32</v>
      </c>
      <c r="I6809" t="s">
        <v>68</v>
      </c>
      <c r="J6809" t="s">
        <v>19348</v>
      </c>
      <c r="K6809" t="s">
        <v>19</v>
      </c>
    </row>
    <row r="6810" spans="1:11" x14ac:dyDescent="0.35">
      <c r="A6810">
        <v>6809</v>
      </c>
      <c r="B6810" t="s">
        <v>19349</v>
      </c>
      <c r="C6810">
        <v>30</v>
      </c>
      <c r="D6810" t="s">
        <v>19350</v>
      </c>
      <c r="E6810" t="s">
        <v>57</v>
      </c>
      <c r="F6810" t="s">
        <v>25</v>
      </c>
      <c r="G6810" t="s">
        <v>62</v>
      </c>
      <c r="H6810" t="s">
        <v>23</v>
      </c>
      <c r="I6810" t="s">
        <v>91</v>
      </c>
      <c r="J6810" t="s">
        <v>19351</v>
      </c>
      <c r="K6810" t="s">
        <v>37</v>
      </c>
    </row>
    <row r="6811" spans="1:11" x14ac:dyDescent="0.35">
      <c r="A6811">
        <v>6810</v>
      </c>
      <c r="B6811" t="s">
        <v>19352</v>
      </c>
      <c r="C6811">
        <v>30</v>
      </c>
      <c r="D6811" t="s">
        <v>19353</v>
      </c>
      <c r="E6811" t="s">
        <v>177</v>
      </c>
      <c r="F6811" t="s">
        <v>42</v>
      </c>
      <c r="G6811" t="s">
        <v>52</v>
      </c>
      <c r="H6811" t="s">
        <v>13</v>
      </c>
      <c r="I6811" t="s">
        <v>91</v>
      </c>
      <c r="J6811">
        <v>6978335548</v>
      </c>
      <c r="K6811" t="s">
        <v>37</v>
      </c>
    </row>
    <row r="6812" spans="1:11" x14ac:dyDescent="0.35">
      <c r="A6812">
        <v>6811</v>
      </c>
      <c r="B6812" t="s">
        <v>19354</v>
      </c>
      <c r="C6812">
        <v>20</v>
      </c>
      <c r="D6812" t="s">
        <v>19355</v>
      </c>
      <c r="E6812" t="s">
        <v>13</v>
      </c>
      <c r="F6812" t="s">
        <v>25</v>
      </c>
      <c r="G6812" t="s">
        <v>33</v>
      </c>
      <c r="H6812" t="s">
        <v>34</v>
      </c>
      <c r="I6812" t="s">
        <v>58</v>
      </c>
      <c r="J6812" t="s">
        <v>19356</v>
      </c>
      <c r="K6812" t="s">
        <v>37</v>
      </c>
    </row>
    <row r="6813" spans="1:11" x14ac:dyDescent="0.35">
      <c r="A6813">
        <v>6812</v>
      </c>
      <c r="B6813" t="s">
        <v>19357</v>
      </c>
      <c r="C6813">
        <v>28</v>
      </c>
      <c r="D6813" t="s">
        <v>19358</v>
      </c>
      <c r="E6813" t="s">
        <v>22</v>
      </c>
      <c r="F6813" t="s">
        <v>40</v>
      </c>
      <c r="G6813" t="s">
        <v>62</v>
      </c>
      <c r="H6813" t="s">
        <v>23</v>
      </c>
      <c r="I6813" t="s">
        <v>68</v>
      </c>
      <c r="J6813" t="s">
        <v>19359</v>
      </c>
      <c r="K6813" t="s">
        <v>28</v>
      </c>
    </row>
    <row r="6814" spans="1:11" x14ac:dyDescent="0.35">
      <c r="A6814">
        <v>6813</v>
      </c>
      <c r="B6814" t="s">
        <v>19360</v>
      </c>
      <c r="C6814">
        <v>24</v>
      </c>
      <c r="D6814" t="s">
        <v>19361</v>
      </c>
      <c r="E6814" t="s">
        <v>14</v>
      </c>
      <c r="F6814" t="s">
        <v>79</v>
      </c>
      <c r="G6814" t="s">
        <v>33</v>
      </c>
      <c r="H6814" t="s">
        <v>34</v>
      </c>
      <c r="I6814" t="s">
        <v>116</v>
      </c>
      <c r="J6814" t="s">
        <v>19362</v>
      </c>
      <c r="K6814" t="s">
        <v>28</v>
      </c>
    </row>
    <row r="6815" spans="1:11" x14ac:dyDescent="0.35">
      <c r="A6815">
        <v>6814</v>
      </c>
      <c r="B6815" t="s">
        <v>19363</v>
      </c>
      <c r="C6815">
        <v>30</v>
      </c>
      <c r="D6815" t="s">
        <v>19364</v>
      </c>
      <c r="E6815" t="s">
        <v>16</v>
      </c>
      <c r="F6815" t="s">
        <v>34</v>
      </c>
      <c r="G6815" t="s">
        <v>41</v>
      </c>
      <c r="H6815" t="s">
        <v>42</v>
      </c>
      <c r="I6815" t="s">
        <v>63</v>
      </c>
      <c r="J6815" t="s">
        <v>19365</v>
      </c>
      <c r="K6815" t="s">
        <v>44</v>
      </c>
    </row>
    <row r="6816" spans="1:11" x14ac:dyDescent="0.35">
      <c r="A6816">
        <v>6815</v>
      </c>
      <c r="B6816" t="s">
        <v>19366</v>
      </c>
      <c r="C6816">
        <v>20</v>
      </c>
      <c r="D6816" t="s">
        <v>19367</v>
      </c>
      <c r="E6816" t="s">
        <v>57</v>
      </c>
      <c r="F6816" t="s">
        <v>31</v>
      </c>
      <c r="G6816" t="s">
        <v>120</v>
      </c>
      <c r="H6816" t="s">
        <v>57</v>
      </c>
      <c r="I6816" t="s">
        <v>58</v>
      </c>
      <c r="J6816" t="s">
        <v>19368</v>
      </c>
      <c r="K6816" t="s">
        <v>19</v>
      </c>
    </row>
    <row r="6817" spans="1:11" x14ac:dyDescent="0.35">
      <c r="A6817">
        <v>6816</v>
      </c>
      <c r="B6817" t="s">
        <v>2262</v>
      </c>
      <c r="C6817">
        <v>28</v>
      </c>
      <c r="D6817" t="s">
        <v>19369</v>
      </c>
      <c r="E6817" t="s">
        <v>34</v>
      </c>
      <c r="F6817" t="s">
        <v>40</v>
      </c>
      <c r="G6817" t="s">
        <v>87</v>
      </c>
      <c r="H6817" t="s">
        <v>79</v>
      </c>
      <c r="I6817" t="s">
        <v>170</v>
      </c>
      <c r="J6817" t="s">
        <v>19370</v>
      </c>
      <c r="K6817" t="s">
        <v>19</v>
      </c>
    </row>
    <row r="6818" spans="1:11" x14ac:dyDescent="0.35">
      <c r="A6818">
        <v>6817</v>
      </c>
      <c r="B6818" t="s">
        <v>19371</v>
      </c>
      <c r="C6818">
        <v>30</v>
      </c>
      <c r="D6818" t="s">
        <v>19372</v>
      </c>
      <c r="E6818" t="s">
        <v>40</v>
      </c>
      <c r="F6818" t="s">
        <v>32</v>
      </c>
      <c r="G6818" t="s">
        <v>80</v>
      </c>
      <c r="H6818" t="s">
        <v>32</v>
      </c>
      <c r="I6818" t="s">
        <v>146</v>
      </c>
      <c r="J6818" t="s">
        <v>19373</v>
      </c>
      <c r="K6818" t="s">
        <v>19</v>
      </c>
    </row>
    <row r="6819" spans="1:11" x14ac:dyDescent="0.35">
      <c r="A6819">
        <v>6818</v>
      </c>
      <c r="B6819" t="s">
        <v>19374</v>
      </c>
      <c r="C6819">
        <v>29</v>
      </c>
      <c r="D6819" t="s">
        <v>19375</v>
      </c>
      <c r="E6819" t="s">
        <v>31</v>
      </c>
      <c r="F6819" t="s">
        <v>101</v>
      </c>
      <c r="G6819" t="s">
        <v>24</v>
      </c>
      <c r="H6819" t="s">
        <v>25</v>
      </c>
      <c r="I6819" t="s">
        <v>63</v>
      </c>
      <c r="J6819" t="s">
        <v>19376</v>
      </c>
      <c r="K6819" t="s">
        <v>44</v>
      </c>
    </row>
    <row r="6820" spans="1:11" x14ac:dyDescent="0.35">
      <c r="A6820">
        <v>6819</v>
      </c>
      <c r="B6820" t="s">
        <v>19377</v>
      </c>
      <c r="C6820">
        <v>24</v>
      </c>
      <c r="D6820" t="s">
        <v>19378</v>
      </c>
      <c r="E6820" t="s">
        <v>169</v>
      </c>
      <c r="F6820" t="s">
        <v>40</v>
      </c>
      <c r="G6820" t="s">
        <v>33</v>
      </c>
      <c r="H6820" t="s">
        <v>34</v>
      </c>
      <c r="I6820" t="s">
        <v>68</v>
      </c>
      <c r="J6820" t="s">
        <v>19379</v>
      </c>
      <c r="K6820" t="s">
        <v>44</v>
      </c>
    </row>
    <row r="6821" spans="1:11" x14ac:dyDescent="0.35">
      <c r="A6821">
        <v>6820</v>
      </c>
      <c r="B6821" t="s">
        <v>19380</v>
      </c>
      <c r="C6821">
        <v>27</v>
      </c>
      <c r="D6821" t="s">
        <v>19381</v>
      </c>
      <c r="E6821" t="s">
        <v>13</v>
      </c>
      <c r="F6821" t="s">
        <v>13</v>
      </c>
      <c r="G6821" t="s">
        <v>41</v>
      </c>
      <c r="H6821" t="s">
        <v>42</v>
      </c>
      <c r="I6821" t="s">
        <v>116</v>
      </c>
      <c r="J6821" t="s">
        <v>19382</v>
      </c>
      <c r="K6821" t="s">
        <v>19</v>
      </c>
    </row>
    <row r="6822" spans="1:11" x14ac:dyDescent="0.35">
      <c r="A6822">
        <v>6821</v>
      </c>
      <c r="B6822" t="s">
        <v>19383</v>
      </c>
      <c r="C6822">
        <v>20</v>
      </c>
      <c r="D6822" t="s">
        <v>19384</v>
      </c>
      <c r="E6822" t="s">
        <v>133</v>
      </c>
      <c r="F6822" t="s">
        <v>14</v>
      </c>
      <c r="G6822" t="s">
        <v>80</v>
      </c>
      <c r="H6822" t="s">
        <v>32</v>
      </c>
      <c r="I6822" t="s">
        <v>170</v>
      </c>
      <c r="J6822" t="s">
        <v>19385</v>
      </c>
      <c r="K6822" t="s">
        <v>37</v>
      </c>
    </row>
    <row r="6823" spans="1:11" x14ac:dyDescent="0.35">
      <c r="A6823">
        <v>6822</v>
      </c>
      <c r="B6823" t="s">
        <v>19386</v>
      </c>
      <c r="C6823">
        <v>23</v>
      </c>
      <c r="D6823" t="s">
        <v>19387</v>
      </c>
      <c r="E6823" t="s">
        <v>57</v>
      </c>
      <c r="F6823" t="s">
        <v>177</v>
      </c>
      <c r="G6823" t="s">
        <v>15</v>
      </c>
      <c r="H6823" t="s">
        <v>16</v>
      </c>
      <c r="I6823" t="s">
        <v>88</v>
      </c>
      <c r="J6823" t="s">
        <v>19388</v>
      </c>
      <c r="K6823" t="s">
        <v>19</v>
      </c>
    </row>
    <row r="6824" spans="1:11" x14ac:dyDescent="0.35">
      <c r="A6824">
        <v>6823</v>
      </c>
      <c r="B6824" t="s">
        <v>19389</v>
      </c>
      <c r="C6824">
        <v>30</v>
      </c>
      <c r="D6824" t="s">
        <v>19390</v>
      </c>
      <c r="E6824" t="s">
        <v>67</v>
      </c>
      <c r="F6824" t="s">
        <v>25</v>
      </c>
      <c r="G6824" t="s">
        <v>80</v>
      </c>
      <c r="H6824" t="s">
        <v>32</v>
      </c>
      <c r="I6824" t="s">
        <v>146</v>
      </c>
      <c r="J6824" t="s">
        <v>19391</v>
      </c>
      <c r="K6824" t="s">
        <v>37</v>
      </c>
    </row>
    <row r="6825" spans="1:11" x14ac:dyDescent="0.35">
      <c r="A6825">
        <v>6824</v>
      </c>
      <c r="B6825" t="s">
        <v>14257</v>
      </c>
      <c r="C6825">
        <v>22</v>
      </c>
      <c r="D6825" t="s">
        <v>19392</v>
      </c>
      <c r="E6825" t="s">
        <v>57</v>
      </c>
      <c r="F6825" t="s">
        <v>13</v>
      </c>
      <c r="G6825" t="s">
        <v>80</v>
      </c>
      <c r="H6825" t="s">
        <v>32</v>
      </c>
      <c r="I6825" t="s">
        <v>26</v>
      </c>
      <c r="J6825" t="s">
        <v>19393</v>
      </c>
      <c r="K6825" t="s">
        <v>76</v>
      </c>
    </row>
    <row r="6826" spans="1:11" x14ac:dyDescent="0.35">
      <c r="A6826">
        <v>6825</v>
      </c>
      <c r="B6826" t="s">
        <v>19394</v>
      </c>
      <c r="C6826">
        <v>26</v>
      </c>
      <c r="D6826" t="s">
        <v>19395</v>
      </c>
      <c r="E6826" t="s">
        <v>22</v>
      </c>
      <c r="F6826" t="s">
        <v>149</v>
      </c>
      <c r="G6826" t="s">
        <v>41</v>
      </c>
      <c r="H6826" t="s">
        <v>42</v>
      </c>
      <c r="I6826" t="s">
        <v>146</v>
      </c>
      <c r="J6826">
        <v>3081254489</v>
      </c>
      <c r="K6826" t="s">
        <v>28</v>
      </c>
    </row>
    <row r="6827" spans="1:11" x14ac:dyDescent="0.35">
      <c r="A6827">
        <v>6826</v>
      </c>
      <c r="B6827" t="s">
        <v>19396</v>
      </c>
      <c r="C6827">
        <v>29</v>
      </c>
      <c r="D6827" t="s">
        <v>19397</v>
      </c>
      <c r="E6827" t="s">
        <v>57</v>
      </c>
      <c r="F6827" t="s">
        <v>31</v>
      </c>
      <c r="G6827" t="s">
        <v>120</v>
      </c>
      <c r="H6827" t="s">
        <v>57</v>
      </c>
      <c r="I6827" t="s">
        <v>146</v>
      </c>
      <c r="J6827" t="s">
        <v>19398</v>
      </c>
      <c r="K6827" t="s">
        <v>19</v>
      </c>
    </row>
    <row r="6828" spans="1:11" x14ac:dyDescent="0.35">
      <c r="A6828">
        <v>6827</v>
      </c>
      <c r="B6828" t="s">
        <v>19399</v>
      </c>
      <c r="C6828">
        <v>29</v>
      </c>
      <c r="D6828" t="s">
        <v>19400</v>
      </c>
      <c r="E6828" t="s">
        <v>177</v>
      </c>
      <c r="F6828" t="s">
        <v>13</v>
      </c>
      <c r="G6828" t="s">
        <v>62</v>
      </c>
      <c r="H6828" t="s">
        <v>23</v>
      </c>
      <c r="I6828" t="s">
        <v>63</v>
      </c>
      <c r="J6828" t="s">
        <v>19401</v>
      </c>
      <c r="K6828" t="s">
        <v>76</v>
      </c>
    </row>
    <row r="6829" spans="1:11" x14ac:dyDescent="0.35">
      <c r="A6829">
        <v>6828</v>
      </c>
      <c r="B6829" t="s">
        <v>14688</v>
      </c>
      <c r="C6829">
        <v>28</v>
      </c>
      <c r="D6829" t="s">
        <v>19402</v>
      </c>
      <c r="E6829" t="s">
        <v>13</v>
      </c>
      <c r="F6829" t="s">
        <v>34</v>
      </c>
      <c r="G6829" t="s">
        <v>80</v>
      </c>
      <c r="H6829" t="s">
        <v>32</v>
      </c>
      <c r="I6829" t="s">
        <v>48</v>
      </c>
      <c r="J6829" t="s">
        <v>19403</v>
      </c>
      <c r="K6829" t="s">
        <v>44</v>
      </c>
    </row>
    <row r="6830" spans="1:11" x14ac:dyDescent="0.35">
      <c r="A6830">
        <v>6829</v>
      </c>
      <c r="B6830" t="s">
        <v>19404</v>
      </c>
      <c r="C6830">
        <v>30</v>
      </c>
      <c r="D6830" t="s">
        <v>19405</v>
      </c>
      <c r="E6830" t="s">
        <v>177</v>
      </c>
      <c r="F6830" t="s">
        <v>149</v>
      </c>
      <c r="G6830" t="s">
        <v>33</v>
      </c>
      <c r="H6830" t="s">
        <v>34</v>
      </c>
      <c r="I6830" t="s">
        <v>53</v>
      </c>
      <c r="J6830" t="s">
        <v>19406</v>
      </c>
      <c r="K6830" t="s">
        <v>37</v>
      </c>
    </row>
    <row r="6831" spans="1:11" x14ac:dyDescent="0.35">
      <c r="A6831">
        <v>6830</v>
      </c>
      <c r="B6831" t="s">
        <v>19407</v>
      </c>
      <c r="C6831">
        <v>22</v>
      </c>
      <c r="D6831" t="s">
        <v>19408</v>
      </c>
      <c r="E6831" t="s">
        <v>201</v>
      </c>
      <c r="F6831" t="s">
        <v>79</v>
      </c>
      <c r="G6831" t="s">
        <v>52</v>
      </c>
      <c r="H6831" t="s">
        <v>13</v>
      </c>
      <c r="I6831" t="s">
        <v>58</v>
      </c>
      <c r="J6831" t="s">
        <v>19409</v>
      </c>
      <c r="K6831" t="s">
        <v>37</v>
      </c>
    </row>
    <row r="6832" spans="1:11" x14ac:dyDescent="0.35">
      <c r="A6832">
        <v>6831</v>
      </c>
      <c r="B6832" t="s">
        <v>19410</v>
      </c>
      <c r="C6832">
        <v>26</v>
      </c>
      <c r="D6832" t="s">
        <v>19411</v>
      </c>
      <c r="E6832" t="s">
        <v>42</v>
      </c>
      <c r="F6832" t="s">
        <v>31</v>
      </c>
      <c r="G6832" t="s">
        <v>62</v>
      </c>
      <c r="H6832" t="s">
        <v>23</v>
      </c>
      <c r="I6832" t="s">
        <v>35</v>
      </c>
      <c r="J6832" t="s">
        <v>19412</v>
      </c>
      <c r="K6832" t="s">
        <v>76</v>
      </c>
    </row>
    <row r="6833" spans="1:11" x14ac:dyDescent="0.35">
      <c r="A6833">
        <v>6832</v>
      </c>
      <c r="B6833" t="s">
        <v>19413</v>
      </c>
      <c r="C6833">
        <v>20</v>
      </c>
      <c r="D6833" t="s">
        <v>19414</v>
      </c>
      <c r="E6833" t="s">
        <v>79</v>
      </c>
      <c r="F6833" t="s">
        <v>67</v>
      </c>
      <c r="G6833" t="s">
        <v>80</v>
      </c>
      <c r="H6833" t="s">
        <v>32</v>
      </c>
      <c r="I6833" t="s">
        <v>17</v>
      </c>
      <c r="J6833">
        <v>4104579073</v>
      </c>
      <c r="K6833" t="s">
        <v>76</v>
      </c>
    </row>
    <row r="6834" spans="1:11" x14ac:dyDescent="0.35">
      <c r="A6834">
        <v>6833</v>
      </c>
      <c r="B6834" t="s">
        <v>19415</v>
      </c>
      <c r="C6834">
        <v>22</v>
      </c>
      <c r="D6834" t="s">
        <v>19416</v>
      </c>
      <c r="E6834" t="s">
        <v>13</v>
      </c>
      <c r="F6834" t="s">
        <v>101</v>
      </c>
      <c r="G6834" t="s">
        <v>33</v>
      </c>
      <c r="H6834" t="s">
        <v>34</v>
      </c>
      <c r="I6834" t="s">
        <v>17</v>
      </c>
      <c r="J6834" t="s">
        <v>19417</v>
      </c>
      <c r="K6834" t="s">
        <v>19</v>
      </c>
    </row>
    <row r="6835" spans="1:11" x14ac:dyDescent="0.35">
      <c r="A6835">
        <v>6834</v>
      </c>
      <c r="B6835" t="s">
        <v>19418</v>
      </c>
      <c r="C6835">
        <v>20</v>
      </c>
      <c r="D6835" t="s">
        <v>19419</v>
      </c>
      <c r="E6835" t="s">
        <v>177</v>
      </c>
      <c r="F6835" t="s">
        <v>34</v>
      </c>
      <c r="G6835" t="s">
        <v>33</v>
      </c>
      <c r="H6835" t="s">
        <v>34</v>
      </c>
      <c r="I6835" t="s">
        <v>153</v>
      </c>
      <c r="J6835">
        <v>4136200307</v>
      </c>
      <c r="K6835" t="s">
        <v>44</v>
      </c>
    </row>
    <row r="6836" spans="1:11" x14ac:dyDescent="0.35">
      <c r="A6836">
        <v>6835</v>
      </c>
      <c r="B6836" t="s">
        <v>19420</v>
      </c>
      <c r="C6836">
        <v>30</v>
      </c>
      <c r="D6836" t="s">
        <v>19421</v>
      </c>
      <c r="E6836" t="s">
        <v>133</v>
      </c>
      <c r="F6836" t="s">
        <v>79</v>
      </c>
      <c r="G6836" t="s">
        <v>47</v>
      </c>
      <c r="H6836" t="s">
        <v>31</v>
      </c>
      <c r="I6836" t="s">
        <v>17</v>
      </c>
      <c r="J6836" t="s">
        <v>19422</v>
      </c>
      <c r="K6836" t="s">
        <v>44</v>
      </c>
    </row>
    <row r="6837" spans="1:11" x14ac:dyDescent="0.35">
      <c r="A6837">
        <v>6836</v>
      </c>
      <c r="B6837" t="s">
        <v>19423</v>
      </c>
      <c r="C6837">
        <v>24</v>
      </c>
      <c r="D6837" t="s">
        <v>19424</v>
      </c>
      <c r="E6837" t="s">
        <v>16</v>
      </c>
      <c r="F6837" t="s">
        <v>149</v>
      </c>
      <c r="G6837" t="s">
        <v>24</v>
      </c>
      <c r="H6837" t="s">
        <v>25</v>
      </c>
      <c r="I6837" t="s">
        <v>68</v>
      </c>
      <c r="J6837" t="s">
        <v>19425</v>
      </c>
      <c r="K6837" t="s">
        <v>44</v>
      </c>
    </row>
    <row r="6838" spans="1:11" x14ac:dyDescent="0.35">
      <c r="A6838">
        <v>6837</v>
      </c>
      <c r="B6838" t="s">
        <v>8172</v>
      </c>
      <c r="C6838">
        <v>29</v>
      </c>
      <c r="D6838" t="s">
        <v>19426</v>
      </c>
      <c r="E6838" t="s">
        <v>57</v>
      </c>
      <c r="F6838" t="s">
        <v>40</v>
      </c>
      <c r="G6838" t="s">
        <v>120</v>
      </c>
      <c r="H6838" t="s">
        <v>57</v>
      </c>
      <c r="I6838" t="s">
        <v>58</v>
      </c>
      <c r="J6838">
        <v>8824395264</v>
      </c>
      <c r="K6838" t="s">
        <v>76</v>
      </c>
    </row>
    <row r="6839" spans="1:11" x14ac:dyDescent="0.35">
      <c r="A6839">
        <v>6838</v>
      </c>
      <c r="B6839" t="s">
        <v>19427</v>
      </c>
      <c r="C6839">
        <v>30</v>
      </c>
      <c r="D6839" t="s">
        <v>19428</v>
      </c>
      <c r="E6839" t="s">
        <v>16</v>
      </c>
      <c r="F6839" t="s">
        <v>34</v>
      </c>
      <c r="G6839" t="s">
        <v>120</v>
      </c>
      <c r="H6839" t="s">
        <v>57</v>
      </c>
      <c r="I6839" t="s">
        <v>102</v>
      </c>
      <c r="J6839" t="s">
        <v>19429</v>
      </c>
      <c r="K6839" t="s">
        <v>28</v>
      </c>
    </row>
    <row r="6840" spans="1:11" x14ac:dyDescent="0.35">
      <c r="A6840">
        <v>6839</v>
      </c>
      <c r="B6840" t="s">
        <v>19430</v>
      </c>
      <c r="C6840">
        <v>23</v>
      </c>
      <c r="D6840" t="s">
        <v>19431</v>
      </c>
      <c r="E6840" t="s">
        <v>16</v>
      </c>
      <c r="F6840" t="s">
        <v>169</v>
      </c>
      <c r="G6840" t="s">
        <v>120</v>
      </c>
      <c r="H6840" t="s">
        <v>57</v>
      </c>
      <c r="I6840" t="s">
        <v>53</v>
      </c>
      <c r="J6840" t="s">
        <v>19432</v>
      </c>
      <c r="K6840" t="s">
        <v>44</v>
      </c>
    </row>
    <row r="6841" spans="1:11" x14ac:dyDescent="0.35">
      <c r="A6841">
        <v>6840</v>
      </c>
      <c r="B6841" t="s">
        <v>19433</v>
      </c>
      <c r="C6841">
        <v>24</v>
      </c>
      <c r="D6841" t="s">
        <v>19434</v>
      </c>
      <c r="E6841" t="s">
        <v>34</v>
      </c>
      <c r="F6841" t="s">
        <v>32</v>
      </c>
      <c r="G6841" t="s">
        <v>52</v>
      </c>
      <c r="H6841" t="s">
        <v>13</v>
      </c>
      <c r="I6841" t="s">
        <v>63</v>
      </c>
      <c r="J6841" t="s">
        <v>19435</v>
      </c>
      <c r="K6841" t="s">
        <v>19</v>
      </c>
    </row>
    <row r="6842" spans="1:11" x14ac:dyDescent="0.35">
      <c r="A6842">
        <v>6841</v>
      </c>
      <c r="B6842" t="s">
        <v>19436</v>
      </c>
      <c r="C6842">
        <v>28</v>
      </c>
      <c r="D6842" t="s">
        <v>19437</v>
      </c>
      <c r="E6842" t="s">
        <v>79</v>
      </c>
      <c r="F6842" t="s">
        <v>25</v>
      </c>
      <c r="G6842" t="s">
        <v>80</v>
      </c>
      <c r="H6842" t="s">
        <v>32</v>
      </c>
      <c r="I6842" t="s">
        <v>146</v>
      </c>
      <c r="J6842" t="s">
        <v>19438</v>
      </c>
      <c r="K6842" t="s">
        <v>28</v>
      </c>
    </row>
    <row r="6843" spans="1:11" x14ac:dyDescent="0.35">
      <c r="A6843">
        <v>6842</v>
      </c>
      <c r="B6843" t="s">
        <v>19439</v>
      </c>
      <c r="C6843">
        <v>21</v>
      </c>
      <c r="D6843" t="s">
        <v>19440</v>
      </c>
      <c r="E6843" t="s">
        <v>16</v>
      </c>
      <c r="F6843" t="s">
        <v>16</v>
      </c>
      <c r="G6843" t="s">
        <v>41</v>
      </c>
      <c r="H6843" t="s">
        <v>42</v>
      </c>
      <c r="I6843" t="s">
        <v>88</v>
      </c>
      <c r="J6843" t="s">
        <v>19441</v>
      </c>
      <c r="K6843" t="s">
        <v>37</v>
      </c>
    </row>
    <row r="6844" spans="1:11" x14ac:dyDescent="0.35">
      <c r="A6844">
        <v>6843</v>
      </c>
      <c r="B6844" t="s">
        <v>19442</v>
      </c>
      <c r="C6844">
        <v>20</v>
      </c>
      <c r="D6844" t="s">
        <v>19443</v>
      </c>
      <c r="E6844" t="s">
        <v>57</v>
      </c>
      <c r="F6844" t="s">
        <v>32</v>
      </c>
      <c r="G6844" t="s">
        <v>15</v>
      </c>
      <c r="H6844" t="s">
        <v>16</v>
      </c>
      <c r="I6844" t="s">
        <v>26</v>
      </c>
      <c r="J6844" t="s">
        <v>19444</v>
      </c>
      <c r="K6844" t="s">
        <v>44</v>
      </c>
    </row>
    <row r="6845" spans="1:11" x14ac:dyDescent="0.35">
      <c r="A6845">
        <v>6844</v>
      </c>
      <c r="B6845" t="s">
        <v>19445</v>
      </c>
      <c r="C6845">
        <v>26</v>
      </c>
      <c r="D6845" t="s">
        <v>19446</v>
      </c>
      <c r="E6845" t="s">
        <v>101</v>
      </c>
      <c r="F6845" t="s">
        <v>23</v>
      </c>
      <c r="G6845" t="s">
        <v>33</v>
      </c>
      <c r="H6845" t="s">
        <v>34</v>
      </c>
      <c r="I6845" t="s">
        <v>48</v>
      </c>
      <c r="J6845">
        <f>1-509-607-3151</f>
        <v>-4266</v>
      </c>
      <c r="K6845" t="s">
        <v>44</v>
      </c>
    </row>
    <row r="6846" spans="1:11" x14ac:dyDescent="0.35">
      <c r="A6846">
        <v>6845</v>
      </c>
      <c r="B6846" t="s">
        <v>19447</v>
      </c>
      <c r="C6846">
        <v>29</v>
      </c>
      <c r="D6846" t="s">
        <v>19448</v>
      </c>
      <c r="E6846" t="s">
        <v>40</v>
      </c>
      <c r="F6846" t="s">
        <v>32</v>
      </c>
      <c r="G6846" t="s">
        <v>41</v>
      </c>
      <c r="H6846" t="s">
        <v>42</v>
      </c>
      <c r="I6846" t="s">
        <v>58</v>
      </c>
      <c r="J6846" t="s">
        <v>19449</v>
      </c>
      <c r="K6846" t="s">
        <v>28</v>
      </c>
    </row>
    <row r="6847" spans="1:11" x14ac:dyDescent="0.35">
      <c r="A6847">
        <v>6846</v>
      </c>
      <c r="B6847" t="s">
        <v>19450</v>
      </c>
      <c r="C6847">
        <v>29</v>
      </c>
      <c r="D6847" t="s">
        <v>19451</v>
      </c>
      <c r="E6847" t="s">
        <v>133</v>
      </c>
      <c r="F6847" t="s">
        <v>133</v>
      </c>
      <c r="G6847" t="s">
        <v>120</v>
      </c>
      <c r="H6847" t="s">
        <v>57</v>
      </c>
      <c r="I6847" t="s">
        <v>17</v>
      </c>
      <c r="J6847" t="s">
        <v>19452</v>
      </c>
      <c r="K6847" t="s">
        <v>37</v>
      </c>
    </row>
    <row r="6848" spans="1:11" x14ac:dyDescent="0.35">
      <c r="A6848">
        <v>6847</v>
      </c>
      <c r="B6848" t="s">
        <v>19453</v>
      </c>
      <c r="C6848">
        <v>22</v>
      </c>
      <c r="D6848" t="s">
        <v>19454</v>
      </c>
      <c r="E6848" t="s">
        <v>67</v>
      </c>
      <c r="F6848" t="s">
        <v>79</v>
      </c>
      <c r="G6848" t="s">
        <v>24</v>
      </c>
      <c r="H6848" t="s">
        <v>25</v>
      </c>
      <c r="I6848" t="s">
        <v>116</v>
      </c>
      <c r="J6848">
        <f>1-956-419-9525</f>
        <v>-10899</v>
      </c>
      <c r="K6848" t="s">
        <v>28</v>
      </c>
    </row>
    <row r="6849" spans="1:11" x14ac:dyDescent="0.35">
      <c r="A6849">
        <v>6848</v>
      </c>
      <c r="B6849" t="s">
        <v>19455</v>
      </c>
      <c r="C6849">
        <v>30</v>
      </c>
      <c r="D6849" t="s">
        <v>19456</v>
      </c>
      <c r="E6849" t="s">
        <v>23</v>
      </c>
      <c r="F6849" t="s">
        <v>149</v>
      </c>
      <c r="G6849" t="s">
        <v>62</v>
      </c>
      <c r="H6849" t="s">
        <v>23</v>
      </c>
      <c r="I6849" t="s">
        <v>88</v>
      </c>
      <c r="J6849" t="s">
        <v>19457</v>
      </c>
      <c r="K6849" t="s">
        <v>76</v>
      </c>
    </row>
    <row r="6850" spans="1:11" x14ac:dyDescent="0.35">
      <c r="A6850">
        <v>6849</v>
      </c>
      <c r="B6850" t="s">
        <v>19458</v>
      </c>
      <c r="C6850">
        <v>20</v>
      </c>
      <c r="D6850" t="s">
        <v>19459</v>
      </c>
      <c r="E6850" t="s">
        <v>34</v>
      </c>
      <c r="F6850" t="s">
        <v>16</v>
      </c>
      <c r="G6850" t="s">
        <v>47</v>
      </c>
      <c r="H6850" t="s">
        <v>31</v>
      </c>
      <c r="I6850" t="s">
        <v>35</v>
      </c>
      <c r="J6850" t="s">
        <v>19460</v>
      </c>
      <c r="K6850" t="s">
        <v>44</v>
      </c>
    </row>
    <row r="6851" spans="1:11" x14ac:dyDescent="0.35">
      <c r="A6851">
        <v>6850</v>
      </c>
      <c r="B6851" t="s">
        <v>19461</v>
      </c>
      <c r="C6851">
        <v>24</v>
      </c>
      <c r="D6851" t="s">
        <v>19462</v>
      </c>
      <c r="E6851" t="s">
        <v>57</v>
      </c>
      <c r="F6851" t="s">
        <v>177</v>
      </c>
      <c r="G6851" t="s">
        <v>80</v>
      </c>
      <c r="H6851" t="s">
        <v>32</v>
      </c>
      <c r="I6851" t="s">
        <v>102</v>
      </c>
      <c r="J6851" t="s">
        <v>19463</v>
      </c>
      <c r="K6851" t="s">
        <v>19</v>
      </c>
    </row>
    <row r="6852" spans="1:11" x14ac:dyDescent="0.35">
      <c r="A6852">
        <v>6851</v>
      </c>
      <c r="B6852" t="s">
        <v>16384</v>
      </c>
      <c r="C6852">
        <v>28</v>
      </c>
      <c r="D6852" t="s">
        <v>19464</v>
      </c>
      <c r="E6852" t="s">
        <v>42</v>
      </c>
      <c r="F6852" t="s">
        <v>32</v>
      </c>
      <c r="G6852" t="s">
        <v>15</v>
      </c>
      <c r="H6852" t="s">
        <v>16</v>
      </c>
      <c r="I6852" t="s">
        <v>91</v>
      </c>
      <c r="J6852" t="s">
        <v>19465</v>
      </c>
      <c r="K6852" t="s">
        <v>19</v>
      </c>
    </row>
    <row r="6853" spans="1:11" x14ac:dyDescent="0.35">
      <c r="A6853">
        <v>6852</v>
      </c>
      <c r="B6853" t="s">
        <v>19466</v>
      </c>
      <c r="C6853">
        <v>24</v>
      </c>
      <c r="D6853" t="s">
        <v>19467</v>
      </c>
      <c r="E6853" t="s">
        <v>14</v>
      </c>
      <c r="F6853" t="s">
        <v>79</v>
      </c>
      <c r="G6853" t="s">
        <v>87</v>
      </c>
      <c r="H6853" t="s">
        <v>79</v>
      </c>
      <c r="I6853" t="s">
        <v>88</v>
      </c>
      <c r="J6853" t="s">
        <v>19468</v>
      </c>
      <c r="K6853" t="s">
        <v>28</v>
      </c>
    </row>
    <row r="6854" spans="1:11" x14ac:dyDescent="0.35">
      <c r="A6854">
        <v>6853</v>
      </c>
      <c r="B6854" t="s">
        <v>19469</v>
      </c>
      <c r="C6854">
        <v>29</v>
      </c>
      <c r="D6854" t="s">
        <v>19470</v>
      </c>
      <c r="E6854" t="s">
        <v>22</v>
      </c>
      <c r="F6854" t="s">
        <v>34</v>
      </c>
      <c r="G6854" t="s">
        <v>87</v>
      </c>
      <c r="H6854" t="s">
        <v>79</v>
      </c>
      <c r="I6854" t="s">
        <v>53</v>
      </c>
      <c r="J6854" t="s">
        <v>19471</v>
      </c>
      <c r="K6854" t="s">
        <v>37</v>
      </c>
    </row>
    <row r="6855" spans="1:11" x14ac:dyDescent="0.35">
      <c r="A6855">
        <v>6854</v>
      </c>
      <c r="B6855" t="s">
        <v>384</v>
      </c>
      <c r="C6855">
        <v>22</v>
      </c>
      <c r="D6855" t="s">
        <v>19472</v>
      </c>
      <c r="E6855" t="s">
        <v>31</v>
      </c>
      <c r="F6855" t="s">
        <v>40</v>
      </c>
      <c r="G6855" t="s">
        <v>120</v>
      </c>
      <c r="H6855" t="s">
        <v>57</v>
      </c>
      <c r="I6855" t="s">
        <v>26</v>
      </c>
      <c r="J6855">
        <v>146817542</v>
      </c>
      <c r="K6855" t="s">
        <v>19</v>
      </c>
    </row>
    <row r="6856" spans="1:11" x14ac:dyDescent="0.35">
      <c r="A6856">
        <v>6855</v>
      </c>
      <c r="B6856" t="s">
        <v>19473</v>
      </c>
      <c r="C6856">
        <v>20</v>
      </c>
      <c r="D6856" t="s">
        <v>19474</v>
      </c>
      <c r="E6856" t="s">
        <v>79</v>
      </c>
      <c r="F6856" t="s">
        <v>169</v>
      </c>
      <c r="G6856" t="s">
        <v>62</v>
      </c>
      <c r="H6856" t="s">
        <v>23</v>
      </c>
      <c r="I6856" t="s">
        <v>146</v>
      </c>
      <c r="J6856" t="s">
        <v>19475</v>
      </c>
      <c r="K6856" t="s">
        <v>44</v>
      </c>
    </row>
    <row r="6857" spans="1:11" x14ac:dyDescent="0.35">
      <c r="A6857">
        <v>6856</v>
      </c>
      <c r="B6857" t="s">
        <v>19476</v>
      </c>
      <c r="C6857">
        <v>25</v>
      </c>
      <c r="D6857" t="s">
        <v>19477</v>
      </c>
      <c r="E6857" t="s">
        <v>67</v>
      </c>
      <c r="F6857" t="s">
        <v>79</v>
      </c>
      <c r="G6857" t="s">
        <v>52</v>
      </c>
      <c r="H6857" t="s">
        <v>13</v>
      </c>
      <c r="I6857" t="s">
        <v>170</v>
      </c>
      <c r="J6857" t="s">
        <v>19478</v>
      </c>
      <c r="K6857" t="s">
        <v>37</v>
      </c>
    </row>
    <row r="6858" spans="1:11" x14ac:dyDescent="0.35">
      <c r="A6858">
        <v>6857</v>
      </c>
      <c r="B6858" t="s">
        <v>19479</v>
      </c>
      <c r="C6858">
        <v>23</v>
      </c>
      <c r="D6858" t="s">
        <v>19480</v>
      </c>
      <c r="E6858" t="s">
        <v>23</v>
      </c>
      <c r="F6858" t="s">
        <v>32</v>
      </c>
      <c r="G6858" t="s">
        <v>62</v>
      </c>
      <c r="H6858" t="s">
        <v>23</v>
      </c>
      <c r="I6858" t="s">
        <v>48</v>
      </c>
      <c r="J6858" t="s">
        <v>19481</v>
      </c>
      <c r="K6858" t="s">
        <v>19</v>
      </c>
    </row>
    <row r="6859" spans="1:11" x14ac:dyDescent="0.35">
      <c r="A6859">
        <v>6858</v>
      </c>
      <c r="B6859" t="s">
        <v>2891</v>
      </c>
      <c r="C6859">
        <v>27</v>
      </c>
      <c r="D6859" t="s">
        <v>19482</v>
      </c>
      <c r="E6859" t="s">
        <v>169</v>
      </c>
      <c r="F6859" t="s">
        <v>13</v>
      </c>
      <c r="G6859" t="s">
        <v>15</v>
      </c>
      <c r="H6859" t="s">
        <v>16</v>
      </c>
      <c r="I6859" t="s">
        <v>63</v>
      </c>
      <c r="J6859">
        <f>1-117-633-5710</f>
        <v>-6459</v>
      </c>
      <c r="K6859" t="s">
        <v>37</v>
      </c>
    </row>
    <row r="6860" spans="1:11" x14ac:dyDescent="0.35">
      <c r="A6860">
        <v>6859</v>
      </c>
      <c r="B6860" t="s">
        <v>19483</v>
      </c>
      <c r="C6860">
        <v>25</v>
      </c>
      <c r="D6860" t="s">
        <v>19484</v>
      </c>
      <c r="E6860" t="s">
        <v>40</v>
      </c>
      <c r="F6860" t="s">
        <v>34</v>
      </c>
      <c r="G6860" t="s">
        <v>62</v>
      </c>
      <c r="H6860" t="s">
        <v>23</v>
      </c>
      <c r="I6860" t="s">
        <v>170</v>
      </c>
      <c r="J6860" t="s">
        <v>19485</v>
      </c>
      <c r="K6860" t="s">
        <v>76</v>
      </c>
    </row>
    <row r="6861" spans="1:11" x14ac:dyDescent="0.35">
      <c r="A6861">
        <v>6860</v>
      </c>
      <c r="B6861" t="s">
        <v>19486</v>
      </c>
      <c r="C6861">
        <v>25</v>
      </c>
      <c r="D6861" t="s">
        <v>19487</v>
      </c>
      <c r="E6861" t="s">
        <v>177</v>
      </c>
      <c r="F6861" t="s">
        <v>23</v>
      </c>
      <c r="G6861" t="s">
        <v>80</v>
      </c>
      <c r="H6861" t="s">
        <v>32</v>
      </c>
      <c r="I6861" t="s">
        <v>17</v>
      </c>
      <c r="J6861" t="s">
        <v>19488</v>
      </c>
      <c r="K6861" t="s">
        <v>76</v>
      </c>
    </row>
    <row r="6862" spans="1:11" x14ac:dyDescent="0.35">
      <c r="A6862">
        <v>6861</v>
      </c>
      <c r="B6862" t="s">
        <v>19489</v>
      </c>
      <c r="C6862">
        <v>25</v>
      </c>
      <c r="D6862" t="s">
        <v>19490</v>
      </c>
      <c r="E6862" t="s">
        <v>57</v>
      </c>
      <c r="F6862" t="s">
        <v>169</v>
      </c>
      <c r="G6862" t="s">
        <v>87</v>
      </c>
      <c r="H6862" t="s">
        <v>79</v>
      </c>
      <c r="I6862" t="s">
        <v>63</v>
      </c>
      <c r="J6862" t="s">
        <v>19491</v>
      </c>
      <c r="K6862" t="s">
        <v>37</v>
      </c>
    </row>
    <row r="6863" spans="1:11" x14ac:dyDescent="0.35">
      <c r="A6863">
        <v>6862</v>
      </c>
      <c r="B6863" t="s">
        <v>19492</v>
      </c>
      <c r="C6863">
        <v>20</v>
      </c>
      <c r="D6863" t="s">
        <v>19493</v>
      </c>
      <c r="E6863" t="s">
        <v>67</v>
      </c>
      <c r="F6863" t="s">
        <v>42</v>
      </c>
      <c r="G6863" t="s">
        <v>24</v>
      </c>
      <c r="H6863" t="s">
        <v>25</v>
      </c>
      <c r="I6863" t="s">
        <v>146</v>
      </c>
      <c r="J6863" t="s">
        <v>19494</v>
      </c>
      <c r="K6863" t="s">
        <v>37</v>
      </c>
    </row>
    <row r="6864" spans="1:11" x14ac:dyDescent="0.35">
      <c r="A6864">
        <v>6863</v>
      </c>
      <c r="B6864" t="s">
        <v>19495</v>
      </c>
      <c r="C6864">
        <v>24</v>
      </c>
      <c r="D6864" t="s">
        <v>19496</v>
      </c>
      <c r="E6864" t="s">
        <v>42</v>
      </c>
      <c r="F6864" t="s">
        <v>101</v>
      </c>
      <c r="G6864" t="s">
        <v>24</v>
      </c>
      <c r="H6864" t="s">
        <v>25</v>
      </c>
      <c r="I6864" t="s">
        <v>146</v>
      </c>
      <c r="J6864" t="s">
        <v>19497</v>
      </c>
      <c r="K6864" t="s">
        <v>76</v>
      </c>
    </row>
    <row r="6865" spans="1:11" x14ac:dyDescent="0.35">
      <c r="A6865">
        <v>6864</v>
      </c>
      <c r="B6865" t="s">
        <v>19498</v>
      </c>
      <c r="C6865">
        <v>30</v>
      </c>
      <c r="D6865" t="s">
        <v>19499</v>
      </c>
      <c r="E6865" t="s">
        <v>133</v>
      </c>
      <c r="F6865" t="s">
        <v>101</v>
      </c>
      <c r="G6865" t="s">
        <v>52</v>
      </c>
      <c r="H6865" t="s">
        <v>13</v>
      </c>
      <c r="I6865" t="s">
        <v>58</v>
      </c>
      <c r="J6865" t="s">
        <v>19500</v>
      </c>
      <c r="K6865" t="s">
        <v>76</v>
      </c>
    </row>
    <row r="6866" spans="1:11" x14ac:dyDescent="0.35">
      <c r="A6866">
        <v>6865</v>
      </c>
      <c r="B6866" t="s">
        <v>19501</v>
      </c>
      <c r="C6866">
        <v>27</v>
      </c>
      <c r="D6866" t="s">
        <v>19502</v>
      </c>
      <c r="E6866" t="s">
        <v>13</v>
      </c>
      <c r="F6866" t="s">
        <v>133</v>
      </c>
      <c r="G6866" t="s">
        <v>120</v>
      </c>
      <c r="H6866" t="s">
        <v>57</v>
      </c>
      <c r="I6866" t="s">
        <v>63</v>
      </c>
      <c r="J6866">
        <v>5570139562</v>
      </c>
      <c r="K6866" t="s">
        <v>37</v>
      </c>
    </row>
    <row r="6867" spans="1:11" x14ac:dyDescent="0.35">
      <c r="A6867">
        <v>6866</v>
      </c>
      <c r="B6867" t="s">
        <v>19503</v>
      </c>
      <c r="C6867">
        <v>26</v>
      </c>
      <c r="D6867" t="s">
        <v>19504</v>
      </c>
      <c r="E6867" t="s">
        <v>34</v>
      </c>
      <c r="F6867" t="s">
        <v>149</v>
      </c>
      <c r="G6867" t="s">
        <v>47</v>
      </c>
      <c r="H6867" t="s">
        <v>31</v>
      </c>
      <c r="I6867" t="s">
        <v>68</v>
      </c>
      <c r="J6867" t="s">
        <v>19505</v>
      </c>
      <c r="K6867" t="s">
        <v>19</v>
      </c>
    </row>
    <row r="6868" spans="1:11" x14ac:dyDescent="0.35">
      <c r="A6868">
        <v>6867</v>
      </c>
      <c r="B6868" t="s">
        <v>19506</v>
      </c>
      <c r="C6868">
        <v>20</v>
      </c>
      <c r="D6868" t="s">
        <v>19507</v>
      </c>
      <c r="E6868" t="s">
        <v>34</v>
      </c>
      <c r="F6868" t="s">
        <v>133</v>
      </c>
      <c r="G6868" t="s">
        <v>47</v>
      </c>
      <c r="H6868" t="s">
        <v>31</v>
      </c>
      <c r="I6868" t="s">
        <v>91</v>
      </c>
      <c r="J6868" t="s">
        <v>19508</v>
      </c>
      <c r="K6868" t="s">
        <v>37</v>
      </c>
    </row>
    <row r="6869" spans="1:11" x14ac:dyDescent="0.35">
      <c r="A6869">
        <v>6868</v>
      </c>
      <c r="B6869" t="s">
        <v>19509</v>
      </c>
      <c r="C6869">
        <v>27</v>
      </c>
      <c r="D6869" t="s">
        <v>19510</v>
      </c>
      <c r="E6869" t="s">
        <v>34</v>
      </c>
      <c r="F6869" t="s">
        <v>177</v>
      </c>
      <c r="G6869" t="s">
        <v>52</v>
      </c>
      <c r="H6869" t="s">
        <v>13</v>
      </c>
      <c r="I6869" t="s">
        <v>146</v>
      </c>
      <c r="J6869" t="s">
        <v>19511</v>
      </c>
      <c r="K6869" t="s">
        <v>19</v>
      </c>
    </row>
    <row r="6870" spans="1:11" x14ac:dyDescent="0.35">
      <c r="A6870">
        <v>6869</v>
      </c>
      <c r="B6870" t="s">
        <v>19512</v>
      </c>
      <c r="C6870">
        <v>21</v>
      </c>
      <c r="D6870" t="s">
        <v>19513</v>
      </c>
      <c r="E6870" t="s">
        <v>16</v>
      </c>
      <c r="F6870" t="s">
        <v>79</v>
      </c>
      <c r="G6870" t="s">
        <v>33</v>
      </c>
      <c r="H6870" t="s">
        <v>34</v>
      </c>
      <c r="I6870" t="s">
        <v>102</v>
      </c>
      <c r="J6870" t="s">
        <v>19514</v>
      </c>
      <c r="K6870" t="s">
        <v>76</v>
      </c>
    </row>
    <row r="6871" spans="1:11" x14ac:dyDescent="0.35">
      <c r="A6871">
        <v>6870</v>
      </c>
      <c r="B6871" t="s">
        <v>11440</v>
      </c>
      <c r="C6871">
        <v>29</v>
      </c>
      <c r="D6871" t="s">
        <v>19515</v>
      </c>
      <c r="E6871" t="s">
        <v>201</v>
      </c>
      <c r="F6871" t="s">
        <v>16</v>
      </c>
      <c r="G6871" t="s">
        <v>52</v>
      </c>
      <c r="H6871" t="s">
        <v>13</v>
      </c>
      <c r="I6871" t="s">
        <v>48</v>
      </c>
      <c r="J6871" t="s">
        <v>19516</v>
      </c>
      <c r="K6871" t="s">
        <v>19</v>
      </c>
    </row>
    <row r="6872" spans="1:11" x14ac:dyDescent="0.35">
      <c r="A6872">
        <v>6871</v>
      </c>
      <c r="B6872" t="s">
        <v>19517</v>
      </c>
      <c r="C6872">
        <v>24</v>
      </c>
      <c r="D6872" t="s">
        <v>19518</v>
      </c>
      <c r="E6872" t="s">
        <v>40</v>
      </c>
      <c r="F6872" t="s">
        <v>16</v>
      </c>
      <c r="G6872" t="s">
        <v>41</v>
      </c>
      <c r="H6872" t="s">
        <v>42</v>
      </c>
      <c r="I6872" t="s">
        <v>170</v>
      </c>
      <c r="J6872" t="s">
        <v>19519</v>
      </c>
      <c r="K6872" t="s">
        <v>76</v>
      </c>
    </row>
    <row r="6873" spans="1:11" x14ac:dyDescent="0.35">
      <c r="A6873">
        <v>6872</v>
      </c>
      <c r="B6873" t="s">
        <v>19520</v>
      </c>
      <c r="C6873">
        <v>22</v>
      </c>
      <c r="D6873" t="s">
        <v>19521</v>
      </c>
      <c r="E6873" t="s">
        <v>67</v>
      </c>
      <c r="F6873" t="s">
        <v>79</v>
      </c>
      <c r="G6873" t="s">
        <v>41</v>
      </c>
      <c r="H6873" t="s">
        <v>42</v>
      </c>
      <c r="I6873" t="s">
        <v>91</v>
      </c>
      <c r="J6873" t="s">
        <v>19522</v>
      </c>
      <c r="K6873" t="s">
        <v>28</v>
      </c>
    </row>
    <row r="6874" spans="1:11" x14ac:dyDescent="0.35">
      <c r="A6874">
        <v>6873</v>
      </c>
      <c r="B6874" t="s">
        <v>19523</v>
      </c>
      <c r="C6874">
        <v>21</v>
      </c>
      <c r="D6874" t="s">
        <v>19524</v>
      </c>
      <c r="E6874" t="s">
        <v>22</v>
      </c>
      <c r="F6874" t="s">
        <v>57</v>
      </c>
      <c r="G6874" t="s">
        <v>80</v>
      </c>
      <c r="H6874" t="s">
        <v>32</v>
      </c>
      <c r="I6874" t="s">
        <v>68</v>
      </c>
      <c r="J6874" t="s">
        <v>19525</v>
      </c>
      <c r="K6874" t="s">
        <v>19</v>
      </c>
    </row>
    <row r="6875" spans="1:11" x14ac:dyDescent="0.35">
      <c r="A6875">
        <v>6874</v>
      </c>
      <c r="B6875" t="s">
        <v>19526</v>
      </c>
      <c r="C6875">
        <v>28</v>
      </c>
      <c r="D6875" t="s">
        <v>19527</v>
      </c>
      <c r="E6875" t="s">
        <v>31</v>
      </c>
      <c r="F6875" t="s">
        <v>133</v>
      </c>
      <c r="G6875" t="s">
        <v>24</v>
      </c>
      <c r="H6875" t="s">
        <v>25</v>
      </c>
      <c r="I6875" t="s">
        <v>146</v>
      </c>
      <c r="J6875" t="s">
        <v>19528</v>
      </c>
      <c r="K6875" t="s">
        <v>19</v>
      </c>
    </row>
    <row r="6876" spans="1:11" x14ac:dyDescent="0.35">
      <c r="A6876">
        <v>6875</v>
      </c>
      <c r="B6876" t="s">
        <v>19529</v>
      </c>
      <c r="C6876">
        <v>21</v>
      </c>
      <c r="D6876" t="s">
        <v>19530</v>
      </c>
      <c r="E6876" t="s">
        <v>67</v>
      </c>
      <c r="F6876" t="s">
        <v>16</v>
      </c>
      <c r="G6876" t="s">
        <v>33</v>
      </c>
      <c r="H6876" t="s">
        <v>34</v>
      </c>
      <c r="I6876" t="s">
        <v>17</v>
      </c>
      <c r="J6876" t="s">
        <v>19531</v>
      </c>
      <c r="K6876" t="s">
        <v>28</v>
      </c>
    </row>
    <row r="6877" spans="1:11" x14ac:dyDescent="0.35">
      <c r="A6877">
        <v>6876</v>
      </c>
      <c r="B6877" t="s">
        <v>19532</v>
      </c>
      <c r="C6877">
        <v>21</v>
      </c>
      <c r="D6877" t="s">
        <v>19533</v>
      </c>
      <c r="E6877" t="s">
        <v>149</v>
      </c>
      <c r="F6877" t="s">
        <v>149</v>
      </c>
      <c r="G6877" t="s">
        <v>33</v>
      </c>
      <c r="H6877" t="s">
        <v>34</v>
      </c>
      <c r="I6877" t="s">
        <v>58</v>
      </c>
      <c r="J6877">
        <v>680148549</v>
      </c>
      <c r="K6877" t="s">
        <v>19</v>
      </c>
    </row>
    <row r="6878" spans="1:11" x14ac:dyDescent="0.35">
      <c r="A6878">
        <v>6877</v>
      </c>
      <c r="B6878" t="s">
        <v>19534</v>
      </c>
      <c r="C6878">
        <v>22</v>
      </c>
      <c r="D6878" t="s">
        <v>19535</v>
      </c>
      <c r="E6878" t="s">
        <v>149</v>
      </c>
      <c r="F6878" t="s">
        <v>22</v>
      </c>
      <c r="G6878" t="s">
        <v>52</v>
      </c>
      <c r="H6878" t="s">
        <v>13</v>
      </c>
      <c r="I6878" t="s">
        <v>102</v>
      </c>
      <c r="J6878" t="s">
        <v>19536</v>
      </c>
      <c r="K6878" t="s">
        <v>76</v>
      </c>
    </row>
    <row r="6879" spans="1:11" x14ac:dyDescent="0.35">
      <c r="A6879">
        <v>6878</v>
      </c>
      <c r="B6879" t="s">
        <v>19537</v>
      </c>
      <c r="C6879">
        <v>25</v>
      </c>
      <c r="D6879" t="s">
        <v>19538</v>
      </c>
      <c r="E6879" t="s">
        <v>16</v>
      </c>
      <c r="F6879" t="s">
        <v>57</v>
      </c>
      <c r="G6879" t="s">
        <v>87</v>
      </c>
      <c r="H6879" t="s">
        <v>79</v>
      </c>
      <c r="I6879" t="s">
        <v>116</v>
      </c>
      <c r="J6879" t="s">
        <v>19539</v>
      </c>
      <c r="K6879" t="s">
        <v>28</v>
      </c>
    </row>
    <row r="6880" spans="1:11" x14ac:dyDescent="0.35">
      <c r="A6880">
        <v>6879</v>
      </c>
      <c r="B6880" t="s">
        <v>19540</v>
      </c>
      <c r="C6880">
        <v>27</v>
      </c>
      <c r="D6880" t="s">
        <v>19541</v>
      </c>
      <c r="E6880" t="s">
        <v>22</v>
      </c>
      <c r="F6880" t="s">
        <v>22</v>
      </c>
      <c r="G6880" t="s">
        <v>120</v>
      </c>
      <c r="H6880" t="s">
        <v>57</v>
      </c>
      <c r="I6880" t="s">
        <v>48</v>
      </c>
      <c r="J6880" t="s">
        <v>19542</v>
      </c>
      <c r="K6880" t="s">
        <v>37</v>
      </c>
    </row>
    <row r="6881" spans="1:11" x14ac:dyDescent="0.35">
      <c r="A6881">
        <v>6880</v>
      </c>
      <c r="B6881" t="s">
        <v>19543</v>
      </c>
      <c r="C6881">
        <v>23</v>
      </c>
      <c r="D6881" t="s">
        <v>19544</v>
      </c>
      <c r="E6881" t="s">
        <v>23</v>
      </c>
      <c r="F6881" t="s">
        <v>149</v>
      </c>
      <c r="G6881" t="s">
        <v>120</v>
      </c>
      <c r="H6881" t="s">
        <v>57</v>
      </c>
      <c r="I6881" t="s">
        <v>17</v>
      </c>
      <c r="J6881" t="s">
        <v>19545</v>
      </c>
      <c r="K6881" t="s">
        <v>76</v>
      </c>
    </row>
    <row r="6882" spans="1:11" x14ac:dyDescent="0.35">
      <c r="A6882">
        <v>6881</v>
      </c>
      <c r="B6882" t="s">
        <v>19546</v>
      </c>
      <c r="C6882">
        <v>28</v>
      </c>
      <c r="D6882" t="s">
        <v>19547</v>
      </c>
      <c r="E6882" t="s">
        <v>40</v>
      </c>
      <c r="F6882" t="s">
        <v>13</v>
      </c>
      <c r="G6882" t="s">
        <v>80</v>
      </c>
      <c r="H6882" t="s">
        <v>32</v>
      </c>
      <c r="I6882" t="s">
        <v>88</v>
      </c>
      <c r="J6882" t="s">
        <v>19548</v>
      </c>
      <c r="K6882" t="s">
        <v>44</v>
      </c>
    </row>
    <row r="6883" spans="1:11" x14ac:dyDescent="0.35">
      <c r="A6883">
        <v>6882</v>
      </c>
      <c r="B6883" t="s">
        <v>19549</v>
      </c>
      <c r="C6883">
        <v>23</v>
      </c>
      <c r="D6883" t="s">
        <v>19550</v>
      </c>
      <c r="E6883" t="s">
        <v>13</v>
      </c>
      <c r="F6883" t="s">
        <v>177</v>
      </c>
      <c r="G6883" t="s">
        <v>41</v>
      </c>
      <c r="H6883" t="s">
        <v>42</v>
      </c>
      <c r="I6883" t="s">
        <v>146</v>
      </c>
      <c r="J6883" t="s">
        <v>19551</v>
      </c>
      <c r="K6883" t="s">
        <v>44</v>
      </c>
    </row>
    <row r="6884" spans="1:11" x14ac:dyDescent="0.35">
      <c r="A6884">
        <v>6883</v>
      </c>
      <c r="B6884" t="s">
        <v>19552</v>
      </c>
      <c r="C6884">
        <v>21</v>
      </c>
      <c r="D6884" t="s">
        <v>19553</v>
      </c>
      <c r="E6884" t="s">
        <v>25</v>
      </c>
      <c r="F6884" t="s">
        <v>34</v>
      </c>
      <c r="G6884" t="s">
        <v>24</v>
      </c>
      <c r="H6884" t="s">
        <v>25</v>
      </c>
      <c r="I6884" t="s">
        <v>91</v>
      </c>
      <c r="J6884" t="s">
        <v>19554</v>
      </c>
      <c r="K6884" t="s">
        <v>28</v>
      </c>
    </row>
    <row r="6885" spans="1:11" x14ac:dyDescent="0.35">
      <c r="A6885">
        <v>6884</v>
      </c>
      <c r="B6885" t="s">
        <v>19555</v>
      </c>
      <c r="C6885">
        <v>20</v>
      </c>
      <c r="D6885" t="s">
        <v>19556</v>
      </c>
      <c r="E6885" t="s">
        <v>177</v>
      </c>
      <c r="F6885" t="s">
        <v>16</v>
      </c>
      <c r="G6885" t="s">
        <v>52</v>
      </c>
      <c r="H6885" t="s">
        <v>13</v>
      </c>
      <c r="I6885" t="s">
        <v>102</v>
      </c>
      <c r="J6885" t="s">
        <v>19557</v>
      </c>
      <c r="K6885" t="s">
        <v>28</v>
      </c>
    </row>
    <row r="6886" spans="1:11" x14ac:dyDescent="0.35">
      <c r="A6886">
        <v>6885</v>
      </c>
      <c r="B6886" t="s">
        <v>19558</v>
      </c>
      <c r="C6886">
        <v>23</v>
      </c>
      <c r="D6886" t="s">
        <v>19559</v>
      </c>
      <c r="E6886" t="s">
        <v>133</v>
      </c>
      <c r="F6886" t="s">
        <v>101</v>
      </c>
      <c r="G6886" t="s">
        <v>24</v>
      </c>
      <c r="H6886" t="s">
        <v>25</v>
      </c>
      <c r="I6886" t="s">
        <v>35</v>
      </c>
      <c r="J6886" t="s">
        <v>19560</v>
      </c>
      <c r="K6886" t="s">
        <v>76</v>
      </c>
    </row>
    <row r="6887" spans="1:11" x14ac:dyDescent="0.35">
      <c r="A6887">
        <v>6886</v>
      </c>
      <c r="B6887" t="s">
        <v>19561</v>
      </c>
      <c r="C6887">
        <v>29</v>
      </c>
      <c r="D6887" t="s">
        <v>19562</v>
      </c>
      <c r="E6887" t="s">
        <v>67</v>
      </c>
      <c r="F6887" t="s">
        <v>32</v>
      </c>
      <c r="G6887" t="s">
        <v>33</v>
      </c>
      <c r="H6887" t="s">
        <v>34</v>
      </c>
      <c r="I6887" t="s">
        <v>63</v>
      </c>
      <c r="J6887" t="s">
        <v>19563</v>
      </c>
      <c r="K6887" t="s">
        <v>44</v>
      </c>
    </row>
    <row r="6888" spans="1:11" x14ac:dyDescent="0.35">
      <c r="A6888">
        <v>6887</v>
      </c>
      <c r="B6888" t="s">
        <v>19564</v>
      </c>
      <c r="C6888">
        <v>23</v>
      </c>
      <c r="D6888" t="s">
        <v>19565</v>
      </c>
      <c r="E6888" t="s">
        <v>177</v>
      </c>
      <c r="F6888" t="s">
        <v>149</v>
      </c>
      <c r="G6888" t="s">
        <v>87</v>
      </c>
      <c r="H6888" t="s">
        <v>79</v>
      </c>
      <c r="I6888" t="s">
        <v>26</v>
      </c>
      <c r="J6888" t="s">
        <v>19566</v>
      </c>
      <c r="K6888" t="s">
        <v>76</v>
      </c>
    </row>
    <row r="6889" spans="1:11" x14ac:dyDescent="0.35">
      <c r="A6889">
        <v>6888</v>
      </c>
      <c r="B6889" t="s">
        <v>10393</v>
      </c>
      <c r="C6889">
        <v>28</v>
      </c>
      <c r="D6889" t="s">
        <v>19567</v>
      </c>
      <c r="E6889" t="s">
        <v>57</v>
      </c>
      <c r="F6889" t="s">
        <v>16</v>
      </c>
      <c r="G6889" t="s">
        <v>87</v>
      </c>
      <c r="H6889" t="s">
        <v>79</v>
      </c>
      <c r="I6889" t="s">
        <v>153</v>
      </c>
      <c r="J6889" t="s">
        <v>19568</v>
      </c>
      <c r="K6889" t="s">
        <v>28</v>
      </c>
    </row>
    <row r="6890" spans="1:11" x14ac:dyDescent="0.35">
      <c r="A6890">
        <v>6889</v>
      </c>
      <c r="B6890" t="s">
        <v>19569</v>
      </c>
      <c r="C6890">
        <v>30</v>
      </c>
      <c r="D6890" t="s">
        <v>19570</v>
      </c>
      <c r="E6890" t="s">
        <v>149</v>
      </c>
      <c r="F6890" t="s">
        <v>16</v>
      </c>
      <c r="G6890" t="s">
        <v>62</v>
      </c>
      <c r="H6890" t="s">
        <v>23</v>
      </c>
      <c r="I6890" t="s">
        <v>58</v>
      </c>
      <c r="J6890">
        <v>3554076198</v>
      </c>
      <c r="K6890" t="s">
        <v>28</v>
      </c>
    </row>
    <row r="6891" spans="1:11" x14ac:dyDescent="0.35">
      <c r="A6891">
        <v>6890</v>
      </c>
      <c r="B6891" t="s">
        <v>19571</v>
      </c>
      <c r="C6891">
        <v>29</v>
      </c>
      <c r="D6891" t="s">
        <v>19572</v>
      </c>
      <c r="E6891" t="s">
        <v>201</v>
      </c>
      <c r="F6891" t="s">
        <v>23</v>
      </c>
      <c r="G6891" t="s">
        <v>41</v>
      </c>
      <c r="H6891" t="s">
        <v>42</v>
      </c>
      <c r="I6891" t="s">
        <v>153</v>
      </c>
      <c r="J6891" t="s">
        <v>19573</v>
      </c>
      <c r="K6891" t="s">
        <v>44</v>
      </c>
    </row>
    <row r="6892" spans="1:11" x14ac:dyDescent="0.35">
      <c r="A6892">
        <v>6891</v>
      </c>
      <c r="B6892" t="s">
        <v>19574</v>
      </c>
      <c r="C6892">
        <v>29</v>
      </c>
      <c r="D6892" t="s">
        <v>19575</v>
      </c>
      <c r="E6892" t="s">
        <v>201</v>
      </c>
      <c r="F6892" t="s">
        <v>23</v>
      </c>
      <c r="G6892" t="s">
        <v>120</v>
      </c>
      <c r="H6892" t="s">
        <v>57</v>
      </c>
      <c r="I6892" t="s">
        <v>153</v>
      </c>
      <c r="J6892">
        <v>6516008765</v>
      </c>
      <c r="K6892" t="s">
        <v>44</v>
      </c>
    </row>
    <row r="6893" spans="1:11" x14ac:dyDescent="0.35">
      <c r="A6893">
        <v>6892</v>
      </c>
      <c r="B6893" t="s">
        <v>19576</v>
      </c>
      <c r="C6893">
        <v>26</v>
      </c>
      <c r="D6893" t="s">
        <v>19577</v>
      </c>
      <c r="E6893" t="s">
        <v>133</v>
      </c>
      <c r="F6893" t="s">
        <v>16</v>
      </c>
      <c r="G6893" t="s">
        <v>47</v>
      </c>
      <c r="H6893" t="s">
        <v>31</v>
      </c>
      <c r="I6893" t="s">
        <v>91</v>
      </c>
      <c r="J6893" t="s">
        <v>19578</v>
      </c>
      <c r="K6893" t="s">
        <v>44</v>
      </c>
    </row>
    <row r="6894" spans="1:11" x14ac:dyDescent="0.35">
      <c r="A6894">
        <v>6893</v>
      </c>
      <c r="B6894" t="s">
        <v>19579</v>
      </c>
      <c r="C6894">
        <v>29</v>
      </c>
      <c r="D6894" t="s">
        <v>19580</v>
      </c>
      <c r="E6894" t="s">
        <v>31</v>
      </c>
      <c r="F6894" t="s">
        <v>14</v>
      </c>
      <c r="G6894" t="s">
        <v>41</v>
      </c>
      <c r="H6894" t="s">
        <v>42</v>
      </c>
      <c r="I6894" t="s">
        <v>153</v>
      </c>
      <c r="J6894" t="s">
        <v>19581</v>
      </c>
      <c r="K6894" t="s">
        <v>37</v>
      </c>
    </row>
    <row r="6895" spans="1:11" x14ac:dyDescent="0.35">
      <c r="A6895">
        <v>6894</v>
      </c>
      <c r="B6895" t="s">
        <v>19582</v>
      </c>
      <c r="C6895">
        <v>20</v>
      </c>
      <c r="D6895" t="s">
        <v>19583</v>
      </c>
      <c r="E6895" t="s">
        <v>42</v>
      </c>
      <c r="F6895" t="s">
        <v>16</v>
      </c>
      <c r="G6895" t="s">
        <v>24</v>
      </c>
      <c r="H6895" t="s">
        <v>25</v>
      </c>
      <c r="I6895" t="s">
        <v>153</v>
      </c>
      <c r="J6895">
        <f>1-866-426-6109</f>
        <v>-7400</v>
      </c>
      <c r="K6895" t="s">
        <v>44</v>
      </c>
    </row>
    <row r="6896" spans="1:11" x14ac:dyDescent="0.35">
      <c r="A6896">
        <v>6895</v>
      </c>
      <c r="B6896" t="s">
        <v>19584</v>
      </c>
      <c r="C6896">
        <v>22</v>
      </c>
      <c r="D6896" t="s">
        <v>19585</v>
      </c>
      <c r="E6896" t="s">
        <v>149</v>
      </c>
      <c r="F6896" t="s">
        <v>13</v>
      </c>
      <c r="G6896" t="s">
        <v>24</v>
      </c>
      <c r="H6896" t="s">
        <v>25</v>
      </c>
      <c r="I6896" t="s">
        <v>53</v>
      </c>
      <c r="J6896" t="s">
        <v>19586</v>
      </c>
      <c r="K6896" t="s">
        <v>19</v>
      </c>
    </row>
    <row r="6897" spans="1:11" x14ac:dyDescent="0.35">
      <c r="A6897">
        <v>6896</v>
      </c>
      <c r="B6897" t="s">
        <v>19587</v>
      </c>
      <c r="C6897">
        <v>26</v>
      </c>
      <c r="D6897" t="s">
        <v>19588</v>
      </c>
      <c r="E6897" t="s">
        <v>13</v>
      </c>
      <c r="F6897" t="s">
        <v>101</v>
      </c>
      <c r="G6897" t="s">
        <v>41</v>
      </c>
      <c r="H6897" t="s">
        <v>42</v>
      </c>
      <c r="I6897" t="s">
        <v>26</v>
      </c>
      <c r="J6897" t="s">
        <v>19589</v>
      </c>
      <c r="K6897" t="s">
        <v>37</v>
      </c>
    </row>
    <row r="6898" spans="1:11" x14ac:dyDescent="0.35">
      <c r="A6898">
        <v>6897</v>
      </c>
      <c r="B6898" t="s">
        <v>19590</v>
      </c>
      <c r="C6898">
        <v>28</v>
      </c>
      <c r="D6898" t="s">
        <v>19591</v>
      </c>
      <c r="E6898" t="s">
        <v>40</v>
      </c>
      <c r="F6898" t="s">
        <v>34</v>
      </c>
      <c r="G6898" t="s">
        <v>62</v>
      </c>
      <c r="H6898" t="s">
        <v>23</v>
      </c>
      <c r="I6898" t="s">
        <v>58</v>
      </c>
      <c r="J6898" t="s">
        <v>19592</v>
      </c>
      <c r="K6898" t="s">
        <v>44</v>
      </c>
    </row>
    <row r="6899" spans="1:11" x14ac:dyDescent="0.35">
      <c r="A6899">
        <v>6898</v>
      </c>
      <c r="B6899" t="s">
        <v>9887</v>
      </c>
      <c r="C6899">
        <v>25</v>
      </c>
      <c r="D6899" t="s">
        <v>19593</v>
      </c>
      <c r="E6899" t="s">
        <v>32</v>
      </c>
      <c r="F6899" t="s">
        <v>201</v>
      </c>
      <c r="G6899" t="s">
        <v>80</v>
      </c>
      <c r="H6899" t="s">
        <v>32</v>
      </c>
      <c r="I6899" t="s">
        <v>153</v>
      </c>
      <c r="J6899" t="s">
        <v>19594</v>
      </c>
      <c r="K6899" t="s">
        <v>19</v>
      </c>
    </row>
    <row r="6900" spans="1:11" x14ac:dyDescent="0.35">
      <c r="A6900">
        <v>6899</v>
      </c>
      <c r="B6900" t="s">
        <v>19595</v>
      </c>
      <c r="C6900">
        <v>20</v>
      </c>
      <c r="D6900" t="s">
        <v>19596</v>
      </c>
      <c r="E6900" t="s">
        <v>201</v>
      </c>
      <c r="F6900" t="s">
        <v>42</v>
      </c>
      <c r="G6900" t="s">
        <v>47</v>
      </c>
      <c r="H6900" t="s">
        <v>31</v>
      </c>
      <c r="I6900" t="s">
        <v>146</v>
      </c>
      <c r="J6900" t="s">
        <v>19597</v>
      </c>
      <c r="K6900" t="s">
        <v>37</v>
      </c>
    </row>
    <row r="6901" spans="1:11" x14ac:dyDescent="0.35">
      <c r="A6901">
        <v>6900</v>
      </c>
      <c r="B6901" t="s">
        <v>19598</v>
      </c>
      <c r="C6901">
        <v>25</v>
      </c>
      <c r="D6901" t="s">
        <v>19599</v>
      </c>
      <c r="E6901" t="s">
        <v>67</v>
      </c>
      <c r="F6901" t="s">
        <v>25</v>
      </c>
      <c r="G6901" t="s">
        <v>47</v>
      </c>
      <c r="H6901" t="s">
        <v>31</v>
      </c>
      <c r="I6901" t="s">
        <v>63</v>
      </c>
      <c r="J6901" t="s">
        <v>19600</v>
      </c>
      <c r="K6901" t="s">
        <v>19</v>
      </c>
    </row>
    <row r="6902" spans="1:11" x14ac:dyDescent="0.35">
      <c r="A6902">
        <v>6901</v>
      </c>
      <c r="B6902" t="s">
        <v>19601</v>
      </c>
      <c r="C6902">
        <v>27</v>
      </c>
      <c r="D6902" t="s">
        <v>19602</v>
      </c>
      <c r="E6902" t="s">
        <v>169</v>
      </c>
      <c r="F6902" t="s">
        <v>25</v>
      </c>
      <c r="G6902" t="s">
        <v>80</v>
      </c>
      <c r="H6902" t="s">
        <v>32</v>
      </c>
      <c r="I6902" t="s">
        <v>116</v>
      </c>
      <c r="J6902" t="s">
        <v>19603</v>
      </c>
      <c r="K6902" t="s">
        <v>19</v>
      </c>
    </row>
    <row r="6903" spans="1:11" x14ac:dyDescent="0.35">
      <c r="A6903">
        <v>6902</v>
      </c>
      <c r="B6903" t="s">
        <v>19604</v>
      </c>
      <c r="C6903">
        <v>20</v>
      </c>
      <c r="D6903" t="s">
        <v>19605</v>
      </c>
      <c r="E6903" t="s">
        <v>25</v>
      </c>
      <c r="F6903" t="s">
        <v>32</v>
      </c>
      <c r="G6903" t="s">
        <v>24</v>
      </c>
      <c r="H6903" t="s">
        <v>25</v>
      </c>
      <c r="I6903" t="s">
        <v>102</v>
      </c>
      <c r="J6903" t="s">
        <v>19606</v>
      </c>
      <c r="K6903" t="s">
        <v>76</v>
      </c>
    </row>
    <row r="6904" spans="1:11" x14ac:dyDescent="0.35">
      <c r="A6904">
        <v>6903</v>
      </c>
      <c r="B6904" t="s">
        <v>19607</v>
      </c>
      <c r="C6904">
        <v>23</v>
      </c>
      <c r="D6904" t="s">
        <v>19608</v>
      </c>
      <c r="E6904" t="s">
        <v>169</v>
      </c>
      <c r="F6904" t="s">
        <v>57</v>
      </c>
      <c r="G6904" t="s">
        <v>87</v>
      </c>
      <c r="H6904" t="s">
        <v>79</v>
      </c>
      <c r="I6904" t="s">
        <v>35</v>
      </c>
      <c r="J6904" t="s">
        <v>19609</v>
      </c>
      <c r="K6904" t="s">
        <v>44</v>
      </c>
    </row>
    <row r="6905" spans="1:11" x14ac:dyDescent="0.35">
      <c r="A6905">
        <v>6904</v>
      </c>
      <c r="B6905" t="s">
        <v>19610</v>
      </c>
      <c r="C6905">
        <v>29</v>
      </c>
      <c r="D6905" t="s">
        <v>19611</v>
      </c>
      <c r="E6905" t="s">
        <v>25</v>
      </c>
      <c r="F6905" t="s">
        <v>32</v>
      </c>
      <c r="G6905" t="s">
        <v>52</v>
      </c>
      <c r="H6905" t="s">
        <v>13</v>
      </c>
      <c r="I6905" t="s">
        <v>68</v>
      </c>
      <c r="J6905">
        <f>1-868-306-6594</f>
        <v>-7767</v>
      </c>
      <c r="K6905" t="s">
        <v>44</v>
      </c>
    </row>
    <row r="6906" spans="1:11" x14ac:dyDescent="0.35">
      <c r="A6906">
        <v>6905</v>
      </c>
      <c r="B6906" t="s">
        <v>17224</v>
      </c>
      <c r="C6906">
        <v>30</v>
      </c>
      <c r="D6906" t="s">
        <v>19612</v>
      </c>
      <c r="E6906" t="s">
        <v>101</v>
      </c>
      <c r="F6906" t="s">
        <v>177</v>
      </c>
      <c r="G6906" t="s">
        <v>41</v>
      </c>
      <c r="H6906" t="s">
        <v>42</v>
      </c>
      <c r="I6906" t="s">
        <v>88</v>
      </c>
      <c r="J6906" t="s">
        <v>19613</v>
      </c>
      <c r="K6906" t="s">
        <v>76</v>
      </c>
    </row>
    <row r="6907" spans="1:11" x14ac:dyDescent="0.35">
      <c r="A6907">
        <v>6906</v>
      </c>
      <c r="B6907" t="s">
        <v>19614</v>
      </c>
      <c r="C6907">
        <v>26</v>
      </c>
      <c r="D6907" t="s">
        <v>19615</v>
      </c>
      <c r="E6907" t="s">
        <v>67</v>
      </c>
      <c r="F6907" t="s">
        <v>177</v>
      </c>
      <c r="G6907" t="s">
        <v>120</v>
      </c>
      <c r="H6907" t="s">
        <v>57</v>
      </c>
      <c r="I6907" t="s">
        <v>63</v>
      </c>
      <c r="J6907" t="s">
        <v>19616</v>
      </c>
      <c r="K6907" t="s">
        <v>19</v>
      </c>
    </row>
    <row r="6908" spans="1:11" x14ac:dyDescent="0.35">
      <c r="A6908">
        <v>6907</v>
      </c>
      <c r="B6908" t="s">
        <v>19617</v>
      </c>
      <c r="C6908">
        <v>23</v>
      </c>
      <c r="D6908" t="s">
        <v>19618</v>
      </c>
      <c r="E6908" t="s">
        <v>40</v>
      </c>
      <c r="F6908" t="s">
        <v>40</v>
      </c>
      <c r="G6908" t="s">
        <v>87</v>
      </c>
      <c r="H6908" t="s">
        <v>79</v>
      </c>
      <c r="I6908" t="s">
        <v>170</v>
      </c>
      <c r="J6908" t="s">
        <v>19619</v>
      </c>
      <c r="K6908" t="s">
        <v>76</v>
      </c>
    </row>
    <row r="6909" spans="1:11" x14ac:dyDescent="0.35">
      <c r="A6909">
        <v>6908</v>
      </c>
      <c r="B6909" t="s">
        <v>19620</v>
      </c>
      <c r="C6909">
        <v>26</v>
      </c>
      <c r="D6909" t="s">
        <v>19621</v>
      </c>
      <c r="E6909" t="s">
        <v>57</v>
      </c>
      <c r="F6909" t="s">
        <v>57</v>
      </c>
      <c r="G6909" t="s">
        <v>52</v>
      </c>
      <c r="H6909" t="s">
        <v>13</v>
      </c>
      <c r="I6909" t="s">
        <v>63</v>
      </c>
      <c r="J6909" t="s">
        <v>19622</v>
      </c>
      <c r="K6909" t="s">
        <v>28</v>
      </c>
    </row>
    <row r="6910" spans="1:11" x14ac:dyDescent="0.35">
      <c r="A6910">
        <v>6909</v>
      </c>
      <c r="B6910" t="s">
        <v>19623</v>
      </c>
      <c r="C6910">
        <v>25</v>
      </c>
      <c r="D6910" t="s">
        <v>19624</v>
      </c>
      <c r="E6910" t="s">
        <v>14</v>
      </c>
      <c r="F6910" t="s">
        <v>201</v>
      </c>
      <c r="G6910" t="s">
        <v>87</v>
      </c>
      <c r="H6910" t="s">
        <v>79</v>
      </c>
      <c r="I6910" t="s">
        <v>146</v>
      </c>
      <c r="J6910" t="s">
        <v>19625</v>
      </c>
      <c r="K6910" t="s">
        <v>28</v>
      </c>
    </row>
    <row r="6911" spans="1:11" x14ac:dyDescent="0.35">
      <c r="A6911">
        <v>6910</v>
      </c>
      <c r="B6911" t="s">
        <v>19626</v>
      </c>
      <c r="C6911">
        <v>28</v>
      </c>
      <c r="D6911" t="s">
        <v>19627</v>
      </c>
      <c r="E6911" t="s">
        <v>25</v>
      </c>
      <c r="F6911" t="s">
        <v>133</v>
      </c>
      <c r="G6911" t="s">
        <v>87</v>
      </c>
      <c r="H6911" t="s">
        <v>79</v>
      </c>
      <c r="I6911" t="s">
        <v>53</v>
      </c>
      <c r="J6911" t="s">
        <v>19628</v>
      </c>
      <c r="K6911" t="s">
        <v>28</v>
      </c>
    </row>
    <row r="6912" spans="1:11" x14ac:dyDescent="0.35">
      <c r="A6912">
        <v>6911</v>
      </c>
      <c r="B6912" t="s">
        <v>19629</v>
      </c>
      <c r="C6912">
        <v>21</v>
      </c>
      <c r="D6912" t="s">
        <v>19630</v>
      </c>
      <c r="E6912" t="s">
        <v>79</v>
      </c>
      <c r="F6912" t="s">
        <v>201</v>
      </c>
      <c r="G6912" t="s">
        <v>62</v>
      </c>
      <c r="H6912" t="s">
        <v>23</v>
      </c>
      <c r="I6912" t="s">
        <v>68</v>
      </c>
      <c r="J6912">
        <v>8151620792</v>
      </c>
      <c r="K6912" t="s">
        <v>28</v>
      </c>
    </row>
    <row r="6913" spans="1:11" x14ac:dyDescent="0.35">
      <c r="A6913">
        <v>6912</v>
      </c>
      <c r="B6913" t="s">
        <v>19631</v>
      </c>
      <c r="C6913">
        <v>30</v>
      </c>
      <c r="D6913" t="s">
        <v>19632</v>
      </c>
      <c r="E6913" t="s">
        <v>13</v>
      </c>
      <c r="F6913" t="s">
        <v>25</v>
      </c>
      <c r="G6913" t="s">
        <v>52</v>
      </c>
      <c r="H6913" t="s">
        <v>13</v>
      </c>
      <c r="I6913" t="s">
        <v>48</v>
      </c>
      <c r="J6913" t="s">
        <v>19633</v>
      </c>
      <c r="K6913" t="s">
        <v>28</v>
      </c>
    </row>
    <row r="6914" spans="1:11" x14ac:dyDescent="0.35">
      <c r="A6914">
        <v>6913</v>
      </c>
      <c r="B6914" t="s">
        <v>19634</v>
      </c>
      <c r="C6914">
        <v>22</v>
      </c>
      <c r="D6914" t="s">
        <v>19635</v>
      </c>
      <c r="E6914" t="s">
        <v>14</v>
      </c>
      <c r="F6914" t="s">
        <v>34</v>
      </c>
      <c r="G6914" t="s">
        <v>15</v>
      </c>
      <c r="H6914" t="s">
        <v>16</v>
      </c>
      <c r="I6914" t="s">
        <v>53</v>
      </c>
      <c r="J6914" t="s">
        <v>19636</v>
      </c>
      <c r="K6914" t="s">
        <v>44</v>
      </c>
    </row>
    <row r="6915" spans="1:11" x14ac:dyDescent="0.35">
      <c r="A6915">
        <v>6914</v>
      </c>
      <c r="B6915" t="s">
        <v>19637</v>
      </c>
      <c r="C6915">
        <v>23</v>
      </c>
      <c r="D6915" t="s">
        <v>19638</v>
      </c>
      <c r="E6915" t="s">
        <v>40</v>
      </c>
      <c r="F6915" t="s">
        <v>16</v>
      </c>
      <c r="G6915" t="s">
        <v>41</v>
      </c>
      <c r="H6915" t="s">
        <v>42</v>
      </c>
      <c r="I6915" t="s">
        <v>170</v>
      </c>
      <c r="J6915" t="s">
        <v>19639</v>
      </c>
      <c r="K6915" t="s">
        <v>28</v>
      </c>
    </row>
    <row r="6916" spans="1:11" x14ac:dyDescent="0.35">
      <c r="A6916">
        <v>6915</v>
      </c>
      <c r="B6916" t="s">
        <v>19640</v>
      </c>
      <c r="C6916">
        <v>24</v>
      </c>
      <c r="D6916" t="s">
        <v>19641</v>
      </c>
      <c r="E6916" t="s">
        <v>40</v>
      </c>
      <c r="F6916" t="s">
        <v>133</v>
      </c>
      <c r="G6916" t="s">
        <v>15</v>
      </c>
      <c r="H6916" t="s">
        <v>16</v>
      </c>
      <c r="I6916" t="s">
        <v>48</v>
      </c>
      <c r="J6916" t="s">
        <v>19642</v>
      </c>
      <c r="K6916" t="s">
        <v>37</v>
      </c>
    </row>
    <row r="6917" spans="1:11" x14ac:dyDescent="0.35">
      <c r="A6917">
        <v>6916</v>
      </c>
      <c r="B6917" t="s">
        <v>19643</v>
      </c>
      <c r="C6917">
        <v>22</v>
      </c>
      <c r="D6917" t="s">
        <v>19644</v>
      </c>
      <c r="E6917" t="s">
        <v>14</v>
      </c>
      <c r="F6917" t="s">
        <v>42</v>
      </c>
      <c r="G6917" t="s">
        <v>47</v>
      </c>
      <c r="H6917" t="s">
        <v>31</v>
      </c>
      <c r="I6917" t="s">
        <v>58</v>
      </c>
      <c r="J6917" t="s">
        <v>19645</v>
      </c>
      <c r="K6917" t="s">
        <v>44</v>
      </c>
    </row>
    <row r="6918" spans="1:11" x14ac:dyDescent="0.35">
      <c r="A6918">
        <v>6917</v>
      </c>
      <c r="B6918" t="s">
        <v>19646</v>
      </c>
      <c r="C6918">
        <v>23</v>
      </c>
      <c r="D6918" t="s">
        <v>19647</v>
      </c>
      <c r="E6918" t="s">
        <v>22</v>
      </c>
      <c r="F6918" t="s">
        <v>40</v>
      </c>
      <c r="G6918" t="s">
        <v>80</v>
      </c>
      <c r="H6918" t="s">
        <v>32</v>
      </c>
      <c r="I6918" t="s">
        <v>26</v>
      </c>
      <c r="J6918" t="s">
        <v>19648</v>
      </c>
      <c r="K6918" t="s">
        <v>44</v>
      </c>
    </row>
    <row r="6919" spans="1:11" x14ac:dyDescent="0.35">
      <c r="A6919">
        <v>6918</v>
      </c>
      <c r="B6919" t="s">
        <v>19649</v>
      </c>
      <c r="C6919">
        <v>20</v>
      </c>
      <c r="D6919" t="s">
        <v>19650</v>
      </c>
      <c r="E6919" t="s">
        <v>40</v>
      </c>
      <c r="F6919" t="s">
        <v>133</v>
      </c>
      <c r="G6919" t="s">
        <v>33</v>
      </c>
      <c r="H6919" t="s">
        <v>34</v>
      </c>
      <c r="I6919" t="s">
        <v>116</v>
      </c>
      <c r="J6919" t="s">
        <v>19651</v>
      </c>
      <c r="K6919" t="s">
        <v>37</v>
      </c>
    </row>
    <row r="6920" spans="1:11" x14ac:dyDescent="0.35">
      <c r="A6920">
        <v>6919</v>
      </c>
      <c r="B6920" t="s">
        <v>19652</v>
      </c>
      <c r="C6920">
        <v>25</v>
      </c>
      <c r="D6920" t="s">
        <v>19653</v>
      </c>
      <c r="E6920" t="s">
        <v>149</v>
      </c>
      <c r="F6920" t="s">
        <v>67</v>
      </c>
      <c r="G6920" t="s">
        <v>80</v>
      </c>
      <c r="H6920" t="s">
        <v>32</v>
      </c>
      <c r="I6920" t="s">
        <v>170</v>
      </c>
      <c r="J6920" t="s">
        <v>19654</v>
      </c>
      <c r="K6920" t="s">
        <v>44</v>
      </c>
    </row>
    <row r="6921" spans="1:11" x14ac:dyDescent="0.35">
      <c r="A6921">
        <v>6920</v>
      </c>
      <c r="B6921" t="s">
        <v>19655</v>
      </c>
      <c r="C6921">
        <v>24</v>
      </c>
      <c r="D6921" t="s">
        <v>19656</v>
      </c>
      <c r="E6921" t="s">
        <v>34</v>
      </c>
      <c r="F6921" t="s">
        <v>101</v>
      </c>
      <c r="G6921" t="s">
        <v>41</v>
      </c>
      <c r="H6921" t="s">
        <v>42</v>
      </c>
      <c r="I6921" t="s">
        <v>58</v>
      </c>
      <c r="J6921" t="s">
        <v>19657</v>
      </c>
      <c r="K6921" t="s">
        <v>28</v>
      </c>
    </row>
    <row r="6922" spans="1:11" x14ac:dyDescent="0.35">
      <c r="A6922">
        <v>6921</v>
      </c>
      <c r="B6922" t="s">
        <v>19658</v>
      </c>
      <c r="C6922">
        <v>25</v>
      </c>
      <c r="D6922" t="s">
        <v>19659</v>
      </c>
      <c r="E6922" t="s">
        <v>25</v>
      </c>
      <c r="F6922" t="s">
        <v>79</v>
      </c>
      <c r="G6922" t="s">
        <v>33</v>
      </c>
      <c r="H6922" t="s">
        <v>34</v>
      </c>
      <c r="I6922" t="s">
        <v>91</v>
      </c>
      <c r="J6922" t="s">
        <v>19660</v>
      </c>
      <c r="K6922" t="s">
        <v>37</v>
      </c>
    </row>
    <row r="6923" spans="1:11" x14ac:dyDescent="0.35">
      <c r="A6923">
        <v>6922</v>
      </c>
      <c r="B6923" t="s">
        <v>19661</v>
      </c>
      <c r="C6923">
        <v>25</v>
      </c>
      <c r="D6923" t="s">
        <v>19662</v>
      </c>
      <c r="E6923" t="s">
        <v>40</v>
      </c>
      <c r="F6923" t="s">
        <v>79</v>
      </c>
      <c r="G6923" t="s">
        <v>33</v>
      </c>
      <c r="H6923" t="s">
        <v>34</v>
      </c>
      <c r="I6923" t="s">
        <v>146</v>
      </c>
      <c r="J6923" t="s">
        <v>19663</v>
      </c>
      <c r="K6923" t="s">
        <v>76</v>
      </c>
    </row>
    <row r="6924" spans="1:11" x14ac:dyDescent="0.35">
      <c r="A6924">
        <v>6923</v>
      </c>
      <c r="B6924" t="s">
        <v>19664</v>
      </c>
      <c r="C6924">
        <v>29</v>
      </c>
      <c r="D6924" t="s">
        <v>19665</v>
      </c>
      <c r="E6924" t="s">
        <v>57</v>
      </c>
      <c r="F6924" t="s">
        <v>169</v>
      </c>
      <c r="G6924" t="s">
        <v>47</v>
      </c>
      <c r="H6924" t="s">
        <v>31</v>
      </c>
      <c r="I6924" t="s">
        <v>68</v>
      </c>
      <c r="J6924" t="s">
        <v>19666</v>
      </c>
      <c r="K6924" t="s">
        <v>44</v>
      </c>
    </row>
    <row r="6925" spans="1:11" x14ac:dyDescent="0.35">
      <c r="A6925">
        <v>6924</v>
      </c>
      <c r="B6925" t="s">
        <v>19667</v>
      </c>
      <c r="C6925">
        <v>21</v>
      </c>
      <c r="D6925" t="s">
        <v>19668</v>
      </c>
      <c r="E6925" t="s">
        <v>13</v>
      </c>
      <c r="F6925" t="s">
        <v>14</v>
      </c>
      <c r="G6925" t="s">
        <v>52</v>
      </c>
      <c r="H6925" t="s">
        <v>13</v>
      </c>
      <c r="I6925" t="s">
        <v>116</v>
      </c>
      <c r="J6925">
        <v>7870022365</v>
      </c>
      <c r="K6925" t="s">
        <v>19</v>
      </c>
    </row>
    <row r="6926" spans="1:11" x14ac:dyDescent="0.35">
      <c r="A6926">
        <v>6925</v>
      </c>
      <c r="B6926" t="s">
        <v>19669</v>
      </c>
      <c r="C6926">
        <v>29</v>
      </c>
      <c r="D6926" t="s">
        <v>19670</v>
      </c>
      <c r="E6926" t="s">
        <v>14</v>
      </c>
      <c r="F6926" t="s">
        <v>32</v>
      </c>
      <c r="G6926" t="s">
        <v>87</v>
      </c>
      <c r="H6926" t="s">
        <v>79</v>
      </c>
      <c r="I6926" t="s">
        <v>146</v>
      </c>
      <c r="J6926" t="s">
        <v>19671</v>
      </c>
      <c r="K6926" t="s">
        <v>76</v>
      </c>
    </row>
    <row r="6927" spans="1:11" x14ac:dyDescent="0.35">
      <c r="A6927">
        <v>6926</v>
      </c>
      <c r="B6927" t="s">
        <v>19672</v>
      </c>
      <c r="C6927">
        <v>20</v>
      </c>
      <c r="D6927" t="s">
        <v>19673</v>
      </c>
      <c r="E6927" t="s">
        <v>34</v>
      </c>
      <c r="F6927" t="s">
        <v>16</v>
      </c>
      <c r="G6927" t="s">
        <v>62</v>
      </c>
      <c r="H6927" t="s">
        <v>23</v>
      </c>
      <c r="I6927" t="s">
        <v>91</v>
      </c>
      <c r="J6927" t="s">
        <v>19674</v>
      </c>
      <c r="K6927" t="s">
        <v>76</v>
      </c>
    </row>
    <row r="6928" spans="1:11" x14ac:dyDescent="0.35">
      <c r="A6928">
        <v>6927</v>
      </c>
      <c r="B6928" t="s">
        <v>19675</v>
      </c>
      <c r="C6928">
        <v>30</v>
      </c>
      <c r="D6928" t="s">
        <v>19676</v>
      </c>
      <c r="E6928" t="s">
        <v>149</v>
      </c>
      <c r="F6928" t="s">
        <v>57</v>
      </c>
      <c r="G6928" t="s">
        <v>80</v>
      </c>
      <c r="H6928" t="s">
        <v>32</v>
      </c>
      <c r="I6928" t="s">
        <v>26</v>
      </c>
      <c r="J6928" t="s">
        <v>19677</v>
      </c>
      <c r="K6928" t="s">
        <v>28</v>
      </c>
    </row>
    <row r="6929" spans="1:11" x14ac:dyDescent="0.35">
      <c r="A6929">
        <v>6928</v>
      </c>
      <c r="B6929" t="s">
        <v>6495</v>
      </c>
      <c r="C6929">
        <v>24</v>
      </c>
      <c r="D6929" t="s">
        <v>19678</v>
      </c>
      <c r="E6929" t="s">
        <v>32</v>
      </c>
      <c r="F6929" t="s">
        <v>25</v>
      </c>
      <c r="G6929" t="s">
        <v>120</v>
      </c>
      <c r="H6929" t="s">
        <v>57</v>
      </c>
      <c r="I6929" t="s">
        <v>153</v>
      </c>
      <c r="J6929" t="s">
        <v>19679</v>
      </c>
      <c r="K6929" t="s">
        <v>28</v>
      </c>
    </row>
    <row r="6930" spans="1:11" x14ac:dyDescent="0.35">
      <c r="A6930">
        <v>6929</v>
      </c>
      <c r="B6930" t="s">
        <v>19680</v>
      </c>
      <c r="C6930">
        <v>29</v>
      </c>
      <c r="D6930" t="s">
        <v>19681</v>
      </c>
      <c r="E6930" t="s">
        <v>13</v>
      </c>
      <c r="F6930" t="s">
        <v>201</v>
      </c>
      <c r="G6930" t="s">
        <v>47</v>
      </c>
      <c r="H6930" t="s">
        <v>31</v>
      </c>
      <c r="I6930" t="s">
        <v>26</v>
      </c>
      <c r="J6930" t="s">
        <v>19682</v>
      </c>
      <c r="K6930" t="s">
        <v>76</v>
      </c>
    </row>
    <row r="6931" spans="1:11" x14ac:dyDescent="0.35">
      <c r="A6931">
        <v>6930</v>
      </c>
      <c r="B6931" t="s">
        <v>19683</v>
      </c>
      <c r="C6931">
        <v>20</v>
      </c>
      <c r="D6931" t="s">
        <v>19684</v>
      </c>
      <c r="E6931" t="s">
        <v>16</v>
      </c>
      <c r="F6931" t="s">
        <v>42</v>
      </c>
      <c r="G6931" t="s">
        <v>24</v>
      </c>
      <c r="H6931" t="s">
        <v>25</v>
      </c>
      <c r="I6931" t="s">
        <v>102</v>
      </c>
      <c r="J6931" t="s">
        <v>19685</v>
      </c>
      <c r="K6931" t="s">
        <v>76</v>
      </c>
    </row>
    <row r="6932" spans="1:11" x14ac:dyDescent="0.35">
      <c r="A6932">
        <v>6931</v>
      </c>
      <c r="B6932" t="s">
        <v>19686</v>
      </c>
      <c r="C6932">
        <v>29</v>
      </c>
      <c r="D6932" t="s">
        <v>19687</v>
      </c>
      <c r="E6932" t="s">
        <v>31</v>
      </c>
      <c r="F6932" t="s">
        <v>13</v>
      </c>
      <c r="G6932" t="s">
        <v>120</v>
      </c>
      <c r="H6932" t="s">
        <v>57</v>
      </c>
      <c r="I6932" t="s">
        <v>35</v>
      </c>
      <c r="J6932" t="s">
        <v>19688</v>
      </c>
      <c r="K6932" t="s">
        <v>76</v>
      </c>
    </row>
    <row r="6933" spans="1:11" x14ac:dyDescent="0.35">
      <c r="A6933">
        <v>6932</v>
      </c>
      <c r="B6933" t="s">
        <v>19689</v>
      </c>
      <c r="C6933">
        <v>24</v>
      </c>
      <c r="D6933" t="s">
        <v>19690</v>
      </c>
      <c r="E6933" t="s">
        <v>16</v>
      </c>
      <c r="F6933" t="s">
        <v>22</v>
      </c>
      <c r="G6933" t="s">
        <v>120</v>
      </c>
      <c r="H6933" t="s">
        <v>57</v>
      </c>
      <c r="I6933" t="s">
        <v>102</v>
      </c>
      <c r="J6933" t="s">
        <v>19691</v>
      </c>
      <c r="K6933" t="s">
        <v>76</v>
      </c>
    </row>
    <row r="6934" spans="1:11" x14ac:dyDescent="0.35">
      <c r="A6934">
        <v>6933</v>
      </c>
      <c r="B6934" t="s">
        <v>19692</v>
      </c>
      <c r="C6934">
        <v>23</v>
      </c>
      <c r="D6934" t="s">
        <v>19693</v>
      </c>
      <c r="E6934" t="s">
        <v>101</v>
      </c>
      <c r="F6934" t="s">
        <v>22</v>
      </c>
      <c r="G6934" t="s">
        <v>24</v>
      </c>
      <c r="H6934" t="s">
        <v>25</v>
      </c>
      <c r="I6934" t="s">
        <v>58</v>
      </c>
      <c r="J6934" t="s">
        <v>19694</v>
      </c>
      <c r="K6934" t="s">
        <v>28</v>
      </c>
    </row>
    <row r="6935" spans="1:11" x14ac:dyDescent="0.35">
      <c r="A6935">
        <v>6934</v>
      </c>
      <c r="B6935" t="s">
        <v>19695</v>
      </c>
      <c r="C6935">
        <v>21</v>
      </c>
      <c r="D6935" t="s">
        <v>19696</v>
      </c>
      <c r="E6935" t="s">
        <v>201</v>
      </c>
      <c r="F6935" t="s">
        <v>40</v>
      </c>
      <c r="G6935" t="s">
        <v>41</v>
      </c>
      <c r="H6935" t="s">
        <v>42</v>
      </c>
      <c r="I6935" t="s">
        <v>68</v>
      </c>
      <c r="J6935" t="s">
        <v>19697</v>
      </c>
      <c r="K6935" t="s">
        <v>37</v>
      </c>
    </row>
    <row r="6936" spans="1:11" x14ac:dyDescent="0.35">
      <c r="A6936">
        <v>6935</v>
      </c>
      <c r="B6936" t="s">
        <v>19698</v>
      </c>
      <c r="C6936">
        <v>25</v>
      </c>
      <c r="D6936" t="s">
        <v>19699</v>
      </c>
      <c r="E6936" t="s">
        <v>169</v>
      </c>
      <c r="F6936" t="s">
        <v>42</v>
      </c>
      <c r="G6936" t="s">
        <v>87</v>
      </c>
      <c r="H6936" t="s">
        <v>79</v>
      </c>
      <c r="I6936" t="s">
        <v>48</v>
      </c>
      <c r="J6936" t="s">
        <v>19700</v>
      </c>
      <c r="K6936" t="s">
        <v>28</v>
      </c>
    </row>
    <row r="6937" spans="1:11" x14ac:dyDescent="0.35">
      <c r="A6937">
        <v>6936</v>
      </c>
      <c r="B6937" t="s">
        <v>19701</v>
      </c>
      <c r="C6937">
        <v>23</v>
      </c>
      <c r="D6937" t="s">
        <v>19702</v>
      </c>
      <c r="E6937" t="s">
        <v>177</v>
      </c>
      <c r="F6937" t="s">
        <v>177</v>
      </c>
      <c r="G6937" t="s">
        <v>120</v>
      </c>
      <c r="H6937" t="s">
        <v>57</v>
      </c>
      <c r="I6937" t="s">
        <v>88</v>
      </c>
      <c r="J6937" t="s">
        <v>19703</v>
      </c>
      <c r="K6937" t="s">
        <v>37</v>
      </c>
    </row>
    <row r="6938" spans="1:11" x14ac:dyDescent="0.35">
      <c r="A6938">
        <v>6937</v>
      </c>
      <c r="B6938" t="s">
        <v>19704</v>
      </c>
      <c r="C6938">
        <v>20</v>
      </c>
      <c r="D6938" t="s">
        <v>19705</v>
      </c>
      <c r="E6938" t="s">
        <v>101</v>
      </c>
      <c r="F6938" t="s">
        <v>133</v>
      </c>
      <c r="G6938" t="s">
        <v>87</v>
      </c>
      <c r="H6938" t="s">
        <v>79</v>
      </c>
      <c r="I6938" t="s">
        <v>102</v>
      </c>
      <c r="J6938" t="s">
        <v>19706</v>
      </c>
      <c r="K6938" t="s">
        <v>44</v>
      </c>
    </row>
    <row r="6939" spans="1:11" x14ac:dyDescent="0.35">
      <c r="A6939">
        <v>6938</v>
      </c>
      <c r="B6939" t="s">
        <v>19707</v>
      </c>
      <c r="C6939">
        <v>23</v>
      </c>
      <c r="D6939" t="s">
        <v>19708</v>
      </c>
      <c r="E6939" t="s">
        <v>169</v>
      </c>
      <c r="F6939" t="s">
        <v>101</v>
      </c>
      <c r="G6939" t="s">
        <v>33</v>
      </c>
      <c r="H6939" t="s">
        <v>34</v>
      </c>
      <c r="I6939" t="s">
        <v>146</v>
      </c>
      <c r="J6939" t="s">
        <v>19709</v>
      </c>
      <c r="K6939" t="s">
        <v>76</v>
      </c>
    </row>
    <row r="6940" spans="1:11" x14ac:dyDescent="0.35">
      <c r="A6940">
        <v>6939</v>
      </c>
      <c r="B6940" t="s">
        <v>19710</v>
      </c>
      <c r="C6940">
        <v>23</v>
      </c>
      <c r="D6940" t="s">
        <v>19711</v>
      </c>
      <c r="E6940" t="s">
        <v>13</v>
      </c>
      <c r="F6940" t="s">
        <v>23</v>
      </c>
      <c r="G6940" t="s">
        <v>87</v>
      </c>
      <c r="H6940" t="s">
        <v>79</v>
      </c>
      <c r="I6940" t="s">
        <v>91</v>
      </c>
      <c r="J6940" t="s">
        <v>19712</v>
      </c>
      <c r="K6940" t="s">
        <v>19</v>
      </c>
    </row>
    <row r="6941" spans="1:11" x14ac:dyDescent="0.35">
      <c r="A6941">
        <v>6940</v>
      </c>
      <c r="B6941" t="s">
        <v>19713</v>
      </c>
      <c r="C6941">
        <v>22</v>
      </c>
      <c r="D6941" t="s">
        <v>19714</v>
      </c>
      <c r="E6941" t="s">
        <v>23</v>
      </c>
      <c r="F6941" t="s">
        <v>149</v>
      </c>
      <c r="G6941" t="s">
        <v>87</v>
      </c>
      <c r="H6941" t="s">
        <v>79</v>
      </c>
      <c r="I6941" t="s">
        <v>17</v>
      </c>
      <c r="J6941" t="s">
        <v>19715</v>
      </c>
      <c r="K6941" t="s">
        <v>76</v>
      </c>
    </row>
    <row r="6942" spans="1:11" x14ac:dyDescent="0.35">
      <c r="A6942">
        <v>6941</v>
      </c>
      <c r="B6942" t="s">
        <v>19716</v>
      </c>
      <c r="C6942">
        <v>26</v>
      </c>
      <c r="D6942" t="s">
        <v>19717</v>
      </c>
      <c r="E6942" t="s">
        <v>57</v>
      </c>
      <c r="F6942" t="s">
        <v>25</v>
      </c>
      <c r="G6942" t="s">
        <v>62</v>
      </c>
      <c r="H6942" t="s">
        <v>23</v>
      </c>
      <c r="I6942" t="s">
        <v>53</v>
      </c>
      <c r="J6942" t="s">
        <v>19718</v>
      </c>
      <c r="K6942" t="s">
        <v>28</v>
      </c>
    </row>
    <row r="6943" spans="1:11" x14ac:dyDescent="0.35">
      <c r="A6943">
        <v>6942</v>
      </c>
      <c r="B6943" t="s">
        <v>19719</v>
      </c>
      <c r="C6943">
        <v>23</v>
      </c>
      <c r="D6943" t="s">
        <v>19720</v>
      </c>
      <c r="E6943" t="s">
        <v>40</v>
      </c>
      <c r="F6943" t="s">
        <v>25</v>
      </c>
      <c r="G6943" t="s">
        <v>41</v>
      </c>
      <c r="H6943" t="s">
        <v>42</v>
      </c>
      <c r="I6943" t="s">
        <v>58</v>
      </c>
      <c r="J6943" t="s">
        <v>19721</v>
      </c>
      <c r="K6943" t="s">
        <v>28</v>
      </c>
    </row>
    <row r="6944" spans="1:11" x14ac:dyDescent="0.35">
      <c r="A6944">
        <v>6943</v>
      </c>
      <c r="B6944" t="s">
        <v>19722</v>
      </c>
      <c r="C6944">
        <v>21</v>
      </c>
      <c r="D6944" t="s">
        <v>19723</v>
      </c>
      <c r="E6944" t="s">
        <v>177</v>
      </c>
      <c r="F6944" t="s">
        <v>23</v>
      </c>
      <c r="G6944" t="s">
        <v>41</v>
      </c>
      <c r="H6944" t="s">
        <v>42</v>
      </c>
      <c r="I6944" t="s">
        <v>48</v>
      </c>
      <c r="J6944" t="s">
        <v>19724</v>
      </c>
      <c r="K6944" t="s">
        <v>37</v>
      </c>
    </row>
    <row r="6945" spans="1:11" x14ac:dyDescent="0.35">
      <c r="A6945">
        <v>6944</v>
      </c>
      <c r="B6945" t="s">
        <v>19725</v>
      </c>
      <c r="C6945">
        <v>25</v>
      </c>
      <c r="D6945" t="s">
        <v>19726</v>
      </c>
      <c r="E6945" t="s">
        <v>177</v>
      </c>
      <c r="F6945" t="s">
        <v>23</v>
      </c>
      <c r="G6945" t="s">
        <v>62</v>
      </c>
      <c r="H6945" t="s">
        <v>23</v>
      </c>
      <c r="I6945" t="s">
        <v>35</v>
      </c>
      <c r="J6945" t="s">
        <v>19727</v>
      </c>
      <c r="K6945" t="s">
        <v>28</v>
      </c>
    </row>
    <row r="6946" spans="1:11" x14ac:dyDescent="0.35">
      <c r="A6946">
        <v>6945</v>
      </c>
      <c r="B6946" t="s">
        <v>19728</v>
      </c>
      <c r="C6946">
        <v>23</v>
      </c>
      <c r="D6946" t="s">
        <v>19729</v>
      </c>
      <c r="E6946" t="s">
        <v>31</v>
      </c>
      <c r="F6946" t="s">
        <v>16</v>
      </c>
      <c r="G6946" t="s">
        <v>120</v>
      </c>
      <c r="H6946" t="s">
        <v>57</v>
      </c>
      <c r="I6946" t="s">
        <v>58</v>
      </c>
      <c r="J6946" t="s">
        <v>19730</v>
      </c>
      <c r="K6946" t="s">
        <v>37</v>
      </c>
    </row>
    <row r="6947" spans="1:11" x14ac:dyDescent="0.35">
      <c r="A6947">
        <v>6946</v>
      </c>
      <c r="B6947" t="s">
        <v>19731</v>
      </c>
      <c r="C6947">
        <v>23</v>
      </c>
      <c r="D6947" t="s">
        <v>19732</v>
      </c>
      <c r="E6947" t="s">
        <v>57</v>
      </c>
      <c r="F6947" t="s">
        <v>67</v>
      </c>
      <c r="G6947" t="s">
        <v>62</v>
      </c>
      <c r="H6947" t="s">
        <v>23</v>
      </c>
      <c r="I6947" t="s">
        <v>91</v>
      </c>
      <c r="J6947" t="s">
        <v>19733</v>
      </c>
      <c r="K6947" t="s">
        <v>44</v>
      </c>
    </row>
    <row r="6948" spans="1:11" x14ac:dyDescent="0.35">
      <c r="A6948">
        <v>6947</v>
      </c>
      <c r="B6948" t="s">
        <v>19734</v>
      </c>
      <c r="C6948">
        <v>22</v>
      </c>
      <c r="D6948" t="s">
        <v>19735</v>
      </c>
      <c r="E6948" t="s">
        <v>79</v>
      </c>
      <c r="F6948" t="s">
        <v>25</v>
      </c>
      <c r="G6948" t="s">
        <v>62</v>
      </c>
      <c r="H6948" t="s">
        <v>23</v>
      </c>
      <c r="I6948" t="s">
        <v>146</v>
      </c>
      <c r="J6948" t="s">
        <v>19736</v>
      </c>
      <c r="K6948" t="s">
        <v>44</v>
      </c>
    </row>
    <row r="6949" spans="1:11" x14ac:dyDescent="0.35">
      <c r="A6949">
        <v>6948</v>
      </c>
      <c r="B6949" t="s">
        <v>12917</v>
      </c>
      <c r="C6949">
        <v>26</v>
      </c>
      <c r="D6949" t="s">
        <v>19737</v>
      </c>
      <c r="E6949" t="s">
        <v>42</v>
      </c>
      <c r="F6949" t="s">
        <v>201</v>
      </c>
      <c r="G6949" t="s">
        <v>87</v>
      </c>
      <c r="H6949" t="s">
        <v>79</v>
      </c>
      <c r="I6949" t="s">
        <v>17</v>
      </c>
      <c r="J6949" t="s">
        <v>19738</v>
      </c>
      <c r="K6949" t="s">
        <v>37</v>
      </c>
    </row>
    <row r="6950" spans="1:11" x14ac:dyDescent="0.35">
      <c r="A6950">
        <v>6949</v>
      </c>
      <c r="B6950" t="s">
        <v>19739</v>
      </c>
      <c r="C6950">
        <v>24</v>
      </c>
      <c r="D6950" t="s">
        <v>19740</v>
      </c>
      <c r="E6950" t="s">
        <v>133</v>
      </c>
      <c r="F6950" t="s">
        <v>23</v>
      </c>
      <c r="G6950" t="s">
        <v>24</v>
      </c>
      <c r="H6950" t="s">
        <v>25</v>
      </c>
      <c r="I6950" t="s">
        <v>91</v>
      </c>
      <c r="J6950" t="s">
        <v>19741</v>
      </c>
      <c r="K6950" t="s">
        <v>37</v>
      </c>
    </row>
    <row r="6951" spans="1:11" x14ac:dyDescent="0.35">
      <c r="A6951">
        <v>6950</v>
      </c>
      <c r="B6951" t="s">
        <v>19742</v>
      </c>
      <c r="C6951">
        <v>30</v>
      </c>
      <c r="D6951" t="s">
        <v>19743</v>
      </c>
      <c r="E6951" t="s">
        <v>34</v>
      </c>
      <c r="F6951" t="s">
        <v>201</v>
      </c>
      <c r="G6951" t="s">
        <v>24</v>
      </c>
      <c r="H6951" t="s">
        <v>25</v>
      </c>
      <c r="I6951" t="s">
        <v>102</v>
      </c>
      <c r="J6951" t="s">
        <v>19744</v>
      </c>
      <c r="K6951" t="s">
        <v>44</v>
      </c>
    </row>
    <row r="6952" spans="1:11" x14ac:dyDescent="0.35">
      <c r="A6952">
        <v>6951</v>
      </c>
      <c r="B6952" t="s">
        <v>19745</v>
      </c>
      <c r="C6952">
        <v>22</v>
      </c>
      <c r="D6952" t="s">
        <v>19746</v>
      </c>
      <c r="E6952" t="s">
        <v>32</v>
      </c>
      <c r="F6952" t="s">
        <v>67</v>
      </c>
      <c r="G6952" t="s">
        <v>80</v>
      </c>
      <c r="H6952" t="s">
        <v>32</v>
      </c>
      <c r="I6952" t="s">
        <v>63</v>
      </c>
      <c r="J6952" t="s">
        <v>19747</v>
      </c>
      <c r="K6952" t="s">
        <v>37</v>
      </c>
    </row>
    <row r="6953" spans="1:11" x14ac:dyDescent="0.35">
      <c r="A6953">
        <v>6952</v>
      </c>
      <c r="B6953" t="s">
        <v>19748</v>
      </c>
      <c r="C6953">
        <v>21</v>
      </c>
      <c r="D6953" t="s">
        <v>19749</v>
      </c>
      <c r="E6953" t="s">
        <v>201</v>
      </c>
      <c r="F6953" t="s">
        <v>14</v>
      </c>
      <c r="G6953" t="s">
        <v>120</v>
      </c>
      <c r="H6953" t="s">
        <v>57</v>
      </c>
      <c r="I6953" t="s">
        <v>146</v>
      </c>
      <c r="J6953" t="s">
        <v>19750</v>
      </c>
      <c r="K6953" t="s">
        <v>76</v>
      </c>
    </row>
    <row r="6954" spans="1:11" x14ac:dyDescent="0.35">
      <c r="A6954">
        <v>6953</v>
      </c>
      <c r="B6954" t="s">
        <v>19751</v>
      </c>
      <c r="C6954">
        <v>24</v>
      </c>
      <c r="D6954" t="s">
        <v>19752</v>
      </c>
      <c r="E6954" t="s">
        <v>149</v>
      </c>
      <c r="F6954" t="s">
        <v>67</v>
      </c>
      <c r="G6954" t="s">
        <v>47</v>
      </c>
      <c r="H6954" t="s">
        <v>31</v>
      </c>
      <c r="I6954" t="s">
        <v>116</v>
      </c>
      <c r="J6954" t="s">
        <v>19753</v>
      </c>
      <c r="K6954" t="s">
        <v>44</v>
      </c>
    </row>
    <row r="6955" spans="1:11" x14ac:dyDescent="0.35">
      <c r="A6955">
        <v>6954</v>
      </c>
      <c r="B6955" t="s">
        <v>19754</v>
      </c>
      <c r="C6955">
        <v>21</v>
      </c>
      <c r="D6955" t="s">
        <v>19755</v>
      </c>
      <c r="E6955" t="s">
        <v>22</v>
      </c>
      <c r="F6955" t="s">
        <v>22</v>
      </c>
      <c r="G6955" t="s">
        <v>41</v>
      </c>
      <c r="H6955" t="s">
        <v>42</v>
      </c>
      <c r="I6955" t="s">
        <v>48</v>
      </c>
      <c r="J6955" t="s">
        <v>19756</v>
      </c>
      <c r="K6955" t="s">
        <v>37</v>
      </c>
    </row>
    <row r="6956" spans="1:11" x14ac:dyDescent="0.35">
      <c r="A6956">
        <v>6955</v>
      </c>
      <c r="B6956" t="s">
        <v>19757</v>
      </c>
      <c r="C6956">
        <v>30</v>
      </c>
      <c r="D6956" t="s">
        <v>19758</v>
      </c>
      <c r="E6956" t="s">
        <v>201</v>
      </c>
      <c r="F6956" t="s">
        <v>14</v>
      </c>
      <c r="G6956" t="s">
        <v>41</v>
      </c>
      <c r="H6956" t="s">
        <v>42</v>
      </c>
      <c r="I6956" t="s">
        <v>91</v>
      </c>
      <c r="J6956">
        <v>9638414309</v>
      </c>
      <c r="K6956" t="s">
        <v>76</v>
      </c>
    </row>
    <row r="6957" spans="1:11" x14ac:dyDescent="0.35">
      <c r="A6957">
        <v>6956</v>
      </c>
      <c r="B6957" t="s">
        <v>19759</v>
      </c>
      <c r="C6957">
        <v>29</v>
      </c>
      <c r="D6957" t="s">
        <v>19760</v>
      </c>
      <c r="E6957" t="s">
        <v>201</v>
      </c>
      <c r="F6957" t="s">
        <v>177</v>
      </c>
      <c r="G6957" t="s">
        <v>52</v>
      </c>
      <c r="H6957" t="s">
        <v>13</v>
      </c>
      <c r="I6957" t="s">
        <v>58</v>
      </c>
      <c r="J6957" t="s">
        <v>19761</v>
      </c>
      <c r="K6957" t="s">
        <v>76</v>
      </c>
    </row>
    <row r="6958" spans="1:11" x14ac:dyDescent="0.35">
      <c r="A6958">
        <v>6957</v>
      </c>
      <c r="B6958" t="s">
        <v>19762</v>
      </c>
      <c r="C6958">
        <v>27</v>
      </c>
      <c r="D6958" t="s">
        <v>19763</v>
      </c>
      <c r="E6958" t="s">
        <v>22</v>
      </c>
      <c r="F6958" t="s">
        <v>149</v>
      </c>
      <c r="G6958" t="s">
        <v>41</v>
      </c>
      <c r="H6958" t="s">
        <v>42</v>
      </c>
      <c r="I6958" t="s">
        <v>68</v>
      </c>
      <c r="J6958" t="s">
        <v>19764</v>
      </c>
      <c r="K6958" t="s">
        <v>37</v>
      </c>
    </row>
    <row r="6959" spans="1:11" x14ac:dyDescent="0.35">
      <c r="A6959">
        <v>6958</v>
      </c>
      <c r="B6959" t="s">
        <v>19765</v>
      </c>
      <c r="C6959">
        <v>29</v>
      </c>
      <c r="D6959" t="s">
        <v>19766</v>
      </c>
      <c r="E6959" t="s">
        <v>149</v>
      </c>
      <c r="F6959" t="s">
        <v>23</v>
      </c>
      <c r="G6959" t="s">
        <v>80</v>
      </c>
      <c r="H6959" t="s">
        <v>32</v>
      </c>
      <c r="I6959" t="s">
        <v>146</v>
      </c>
      <c r="J6959" t="s">
        <v>19767</v>
      </c>
      <c r="K6959" t="s">
        <v>76</v>
      </c>
    </row>
    <row r="6960" spans="1:11" x14ac:dyDescent="0.35">
      <c r="A6960">
        <v>6959</v>
      </c>
      <c r="B6960" t="s">
        <v>19768</v>
      </c>
      <c r="C6960">
        <v>22</v>
      </c>
      <c r="D6960" t="s">
        <v>19769</v>
      </c>
      <c r="E6960" t="s">
        <v>40</v>
      </c>
      <c r="F6960" t="s">
        <v>57</v>
      </c>
      <c r="G6960" t="s">
        <v>47</v>
      </c>
      <c r="H6960" t="s">
        <v>31</v>
      </c>
      <c r="I6960" t="s">
        <v>88</v>
      </c>
      <c r="J6960">
        <f>1-715-633-2772</f>
        <v>-4119</v>
      </c>
      <c r="K6960" t="s">
        <v>44</v>
      </c>
    </row>
    <row r="6961" spans="1:11" x14ac:dyDescent="0.35">
      <c r="A6961">
        <v>6960</v>
      </c>
      <c r="B6961" t="s">
        <v>19770</v>
      </c>
      <c r="C6961">
        <v>25</v>
      </c>
      <c r="D6961" t="s">
        <v>19771</v>
      </c>
      <c r="E6961" t="s">
        <v>101</v>
      </c>
      <c r="F6961" t="s">
        <v>101</v>
      </c>
      <c r="G6961" t="s">
        <v>120</v>
      </c>
      <c r="H6961" t="s">
        <v>57</v>
      </c>
      <c r="I6961" t="s">
        <v>58</v>
      </c>
      <c r="J6961" t="s">
        <v>19772</v>
      </c>
      <c r="K6961" t="s">
        <v>28</v>
      </c>
    </row>
    <row r="6962" spans="1:11" x14ac:dyDescent="0.35">
      <c r="A6962">
        <v>6961</v>
      </c>
      <c r="B6962" t="s">
        <v>19773</v>
      </c>
      <c r="C6962">
        <v>28</v>
      </c>
      <c r="D6962" t="s">
        <v>19774</v>
      </c>
      <c r="E6962" t="s">
        <v>177</v>
      </c>
      <c r="F6962" t="s">
        <v>101</v>
      </c>
      <c r="G6962" t="s">
        <v>41</v>
      </c>
      <c r="H6962" t="s">
        <v>42</v>
      </c>
      <c r="I6962" t="s">
        <v>35</v>
      </c>
      <c r="J6962" t="s">
        <v>19775</v>
      </c>
      <c r="K6962" t="s">
        <v>44</v>
      </c>
    </row>
    <row r="6963" spans="1:11" x14ac:dyDescent="0.35">
      <c r="A6963">
        <v>6962</v>
      </c>
      <c r="B6963" t="s">
        <v>19776</v>
      </c>
      <c r="C6963">
        <v>20</v>
      </c>
      <c r="D6963" t="s">
        <v>19777</v>
      </c>
      <c r="E6963" t="s">
        <v>14</v>
      </c>
      <c r="F6963" t="s">
        <v>79</v>
      </c>
      <c r="G6963" t="s">
        <v>80</v>
      </c>
      <c r="H6963" t="s">
        <v>32</v>
      </c>
      <c r="I6963" t="s">
        <v>48</v>
      </c>
      <c r="J6963" t="s">
        <v>19778</v>
      </c>
      <c r="K6963" t="s">
        <v>44</v>
      </c>
    </row>
    <row r="6964" spans="1:11" x14ac:dyDescent="0.35">
      <c r="A6964">
        <v>6963</v>
      </c>
      <c r="B6964" t="s">
        <v>19779</v>
      </c>
      <c r="C6964">
        <v>24</v>
      </c>
      <c r="D6964" t="s">
        <v>19780</v>
      </c>
      <c r="E6964" t="s">
        <v>13</v>
      </c>
      <c r="F6964" t="s">
        <v>133</v>
      </c>
      <c r="G6964" t="s">
        <v>120</v>
      </c>
      <c r="H6964" t="s">
        <v>57</v>
      </c>
      <c r="I6964" t="s">
        <v>146</v>
      </c>
      <c r="J6964">
        <f>1-567-103-941</f>
        <v>-1610</v>
      </c>
      <c r="K6964" t="s">
        <v>76</v>
      </c>
    </row>
    <row r="6965" spans="1:11" x14ac:dyDescent="0.35">
      <c r="A6965">
        <v>6964</v>
      </c>
      <c r="B6965" t="s">
        <v>19781</v>
      </c>
      <c r="C6965">
        <v>26</v>
      </c>
      <c r="D6965" t="s">
        <v>19782</v>
      </c>
      <c r="E6965" t="s">
        <v>177</v>
      </c>
      <c r="F6965" t="s">
        <v>67</v>
      </c>
      <c r="G6965" t="s">
        <v>52</v>
      </c>
      <c r="H6965" t="s">
        <v>13</v>
      </c>
      <c r="I6965" t="s">
        <v>63</v>
      </c>
      <c r="J6965" t="s">
        <v>19783</v>
      </c>
      <c r="K6965" t="s">
        <v>37</v>
      </c>
    </row>
    <row r="6966" spans="1:11" x14ac:dyDescent="0.35">
      <c r="A6966">
        <v>6965</v>
      </c>
      <c r="B6966" t="s">
        <v>19784</v>
      </c>
      <c r="C6966">
        <v>29</v>
      </c>
      <c r="D6966" t="s">
        <v>19785</v>
      </c>
      <c r="E6966" t="s">
        <v>14</v>
      </c>
      <c r="F6966" t="s">
        <v>101</v>
      </c>
      <c r="G6966" t="s">
        <v>87</v>
      </c>
      <c r="H6966" t="s">
        <v>79</v>
      </c>
      <c r="I6966" t="s">
        <v>170</v>
      </c>
      <c r="J6966" t="s">
        <v>19786</v>
      </c>
      <c r="K6966" t="s">
        <v>28</v>
      </c>
    </row>
    <row r="6967" spans="1:11" x14ac:dyDescent="0.35">
      <c r="A6967">
        <v>6966</v>
      </c>
      <c r="B6967" t="s">
        <v>19787</v>
      </c>
      <c r="C6967">
        <v>20</v>
      </c>
      <c r="D6967" t="s">
        <v>19788</v>
      </c>
      <c r="E6967" t="s">
        <v>32</v>
      </c>
      <c r="F6967" t="s">
        <v>14</v>
      </c>
      <c r="G6967" t="s">
        <v>47</v>
      </c>
      <c r="H6967" t="s">
        <v>31</v>
      </c>
      <c r="I6967" t="s">
        <v>58</v>
      </c>
      <c r="J6967" t="s">
        <v>19789</v>
      </c>
      <c r="K6967" t="s">
        <v>28</v>
      </c>
    </row>
    <row r="6968" spans="1:11" x14ac:dyDescent="0.35">
      <c r="A6968">
        <v>6967</v>
      </c>
      <c r="B6968" t="s">
        <v>19790</v>
      </c>
      <c r="C6968">
        <v>26</v>
      </c>
      <c r="D6968" t="s">
        <v>19791</v>
      </c>
      <c r="E6968" t="s">
        <v>25</v>
      </c>
      <c r="F6968" t="s">
        <v>79</v>
      </c>
      <c r="G6968" t="s">
        <v>15</v>
      </c>
      <c r="H6968" t="s">
        <v>16</v>
      </c>
      <c r="I6968" t="s">
        <v>63</v>
      </c>
      <c r="J6968" t="s">
        <v>19792</v>
      </c>
      <c r="K6968" t="s">
        <v>37</v>
      </c>
    </row>
    <row r="6969" spans="1:11" x14ac:dyDescent="0.35">
      <c r="A6969">
        <v>6968</v>
      </c>
      <c r="B6969" t="s">
        <v>19793</v>
      </c>
      <c r="C6969">
        <v>22</v>
      </c>
      <c r="D6969" t="s">
        <v>19794</v>
      </c>
      <c r="E6969" t="s">
        <v>79</v>
      </c>
      <c r="F6969" t="s">
        <v>31</v>
      </c>
      <c r="G6969" t="s">
        <v>47</v>
      </c>
      <c r="H6969" t="s">
        <v>31</v>
      </c>
      <c r="I6969" t="s">
        <v>88</v>
      </c>
      <c r="J6969" t="s">
        <v>19795</v>
      </c>
      <c r="K6969" t="s">
        <v>76</v>
      </c>
    </row>
    <row r="6970" spans="1:11" x14ac:dyDescent="0.35">
      <c r="A6970">
        <v>6969</v>
      </c>
      <c r="B6970" t="s">
        <v>19796</v>
      </c>
      <c r="C6970">
        <v>30</v>
      </c>
      <c r="D6970" t="s">
        <v>19797</v>
      </c>
      <c r="E6970" t="s">
        <v>34</v>
      </c>
      <c r="F6970" t="s">
        <v>14</v>
      </c>
      <c r="G6970" t="s">
        <v>15</v>
      </c>
      <c r="H6970" t="s">
        <v>16</v>
      </c>
      <c r="I6970" t="s">
        <v>102</v>
      </c>
      <c r="J6970" t="s">
        <v>19798</v>
      </c>
      <c r="K6970" t="s">
        <v>28</v>
      </c>
    </row>
    <row r="6971" spans="1:11" x14ac:dyDescent="0.35">
      <c r="A6971">
        <v>6970</v>
      </c>
      <c r="B6971" t="s">
        <v>19799</v>
      </c>
      <c r="C6971">
        <v>30</v>
      </c>
      <c r="D6971" t="s">
        <v>19800</v>
      </c>
      <c r="E6971" t="s">
        <v>42</v>
      </c>
      <c r="F6971" t="s">
        <v>169</v>
      </c>
      <c r="G6971" t="s">
        <v>120</v>
      </c>
      <c r="H6971" t="s">
        <v>57</v>
      </c>
      <c r="I6971" t="s">
        <v>53</v>
      </c>
      <c r="J6971" t="s">
        <v>19801</v>
      </c>
      <c r="K6971" t="s">
        <v>76</v>
      </c>
    </row>
    <row r="6972" spans="1:11" x14ac:dyDescent="0.35">
      <c r="A6972">
        <v>6971</v>
      </c>
      <c r="B6972" t="s">
        <v>19802</v>
      </c>
      <c r="C6972">
        <v>21</v>
      </c>
      <c r="D6972" t="s">
        <v>19803</v>
      </c>
      <c r="E6972" t="s">
        <v>57</v>
      </c>
      <c r="F6972" t="s">
        <v>13</v>
      </c>
      <c r="G6972" t="s">
        <v>47</v>
      </c>
      <c r="H6972" t="s">
        <v>31</v>
      </c>
      <c r="I6972" t="s">
        <v>116</v>
      </c>
      <c r="J6972" t="s">
        <v>19804</v>
      </c>
      <c r="K6972" t="s">
        <v>44</v>
      </c>
    </row>
    <row r="6973" spans="1:11" x14ac:dyDescent="0.35">
      <c r="A6973">
        <v>6972</v>
      </c>
      <c r="B6973" t="s">
        <v>19805</v>
      </c>
      <c r="C6973">
        <v>21</v>
      </c>
      <c r="D6973" t="s">
        <v>19806</v>
      </c>
      <c r="E6973" t="s">
        <v>40</v>
      </c>
      <c r="F6973" t="s">
        <v>25</v>
      </c>
      <c r="G6973" t="s">
        <v>33</v>
      </c>
      <c r="H6973" t="s">
        <v>34</v>
      </c>
      <c r="I6973" t="s">
        <v>26</v>
      </c>
      <c r="J6973" t="s">
        <v>19807</v>
      </c>
      <c r="K6973" t="s">
        <v>37</v>
      </c>
    </row>
    <row r="6974" spans="1:11" x14ac:dyDescent="0.35">
      <c r="A6974">
        <v>6973</v>
      </c>
      <c r="B6974" t="s">
        <v>19808</v>
      </c>
      <c r="C6974">
        <v>26</v>
      </c>
      <c r="D6974" t="s">
        <v>19809</v>
      </c>
      <c r="E6974" t="s">
        <v>34</v>
      </c>
      <c r="F6974" t="s">
        <v>16</v>
      </c>
      <c r="G6974" t="s">
        <v>62</v>
      </c>
      <c r="H6974" t="s">
        <v>23</v>
      </c>
      <c r="I6974" t="s">
        <v>48</v>
      </c>
      <c r="J6974" t="s">
        <v>19810</v>
      </c>
      <c r="K6974" t="s">
        <v>44</v>
      </c>
    </row>
    <row r="6975" spans="1:11" x14ac:dyDescent="0.35">
      <c r="A6975">
        <v>6974</v>
      </c>
      <c r="B6975" t="s">
        <v>19811</v>
      </c>
      <c r="C6975">
        <v>23</v>
      </c>
      <c r="D6975" t="s">
        <v>19812</v>
      </c>
      <c r="E6975" t="s">
        <v>22</v>
      </c>
      <c r="F6975" t="s">
        <v>34</v>
      </c>
      <c r="G6975" t="s">
        <v>33</v>
      </c>
      <c r="H6975" t="s">
        <v>34</v>
      </c>
      <c r="I6975" t="s">
        <v>17</v>
      </c>
      <c r="J6975" t="s">
        <v>19813</v>
      </c>
      <c r="K6975" t="s">
        <v>37</v>
      </c>
    </row>
    <row r="6976" spans="1:11" x14ac:dyDescent="0.35">
      <c r="A6976">
        <v>6975</v>
      </c>
      <c r="B6976" t="s">
        <v>19814</v>
      </c>
      <c r="C6976">
        <v>23</v>
      </c>
      <c r="D6976" t="s">
        <v>19815</v>
      </c>
      <c r="E6976" t="s">
        <v>13</v>
      </c>
      <c r="F6976" t="s">
        <v>14</v>
      </c>
      <c r="G6976" t="s">
        <v>15</v>
      </c>
      <c r="H6976" t="s">
        <v>16</v>
      </c>
      <c r="I6976" t="s">
        <v>153</v>
      </c>
      <c r="J6976" t="s">
        <v>19816</v>
      </c>
      <c r="K6976" t="s">
        <v>76</v>
      </c>
    </row>
    <row r="6977" spans="1:11" x14ac:dyDescent="0.35">
      <c r="A6977">
        <v>6976</v>
      </c>
      <c r="B6977" t="s">
        <v>19817</v>
      </c>
      <c r="C6977">
        <v>26</v>
      </c>
      <c r="D6977" t="s">
        <v>19818</v>
      </c>
      <c r="E6977" t="s">
        <v>31</v>
      </c>
      <c r="F6977" t="s">
        <v>169</v>
      </c>
      <c r="G6977" t="s">
        <v>33</v>
      </c>
      <c r="H6977" t="s">
        <v>34</v>
      </c>
      <c r="I6977" t="s">
        <v>102</v>
      </c>
      <c r="J6977" t="s">
        <v>19819</v>
      </c>
      <c r="K6977" t="s">
        <v>44</v>
      </c>
    </row>
    <row r="6978" spans="1:11" x14ac:dyDescent="0.35">
      <c r="A6978">
        <v>6977</v>
      </c>
      <c r="B6978" t="s">
        <v>19820</v>
      </c>
      <c r="C6978">
        <v>29</v>
      </c>
      <c r="D6978" t="s">
        <v>19821</v>
      </c>
      <c r="E6978" t="s">
        <v>169</v>
      </c>
      <c r="F6978" t="s">
        <v>57</v>
      </c>
      <c r="G6978" t="s">
        <v>33</v>
      </c>
      <c r="H6978" t="s">
        <v>34</v>
      </c>
      <c r="I6978" t="s">
        <v>153</v>
      </c>
      <c r="J6978" t="s">
        <v>19822</v>
      </c>
      <c r="K6978" t="s">
        <v>28</v>
      </c>
    </row>
    <row r="6979" spans="1:11" x14ac:dyDescent="0.35">
      <c r="A6979">
        <v>6978</v>
      </c>
      <c r="B6979" t="s">
        <v>19823</v>
      </c>
      <c r="C6979">
        <v>23</v>
      </c>
      <c r="D6979" t="s">
        <v>19824</v>
      </c>
      <c r="E6979" t="s">
        <v>169</v>
      </c>
      <c r="F6979" t="s">
        <v>79</v>
      </c>
      <c r="G6979" t="s">
        <v>33</v>
      </c>
      <c r="H6979" t="s">
        <v>34</v>
      </c>
      <c r="I6979" t="s">
        <v>35</v>
      </c>
      <c r="J6979" t="s">
        <v>19825</v>
      </c>
      <c r="K6979" t="s">
        <v>37</v>
      </c>
    </row>
    <row r="6980" spans="1:11" x14ac:dyDescent="0.35">
      <c r="A6980">
        <v>6979</v>
      </c>
      <c r="B6980" t="s">
        <v>19826</v>
      </c>
      <c r="C6980">
        <v>20</v>
      </c>
      <c r="D6980" t="s">
        <v>19827</v>
      </c>
      <c r="E6980" t="s">
        <v>14</v>
      </c>
      <c r="F6980" t="s">
        <v>169</v>
      </c>
      <c r="G6980" t="s">
        <v>24</v>
      </c>
      <c r="H6980" t="s">
        <v>25</v>
      </c>
      <c r="I6980" t="s">
        <v>17</v>
      </c>
      <c r="J6980" t="s">
        <v>19828</v>
      </c>
      <c r="K6980" t="s">
        <v>37</v>
      </c>
    </row>
    <row r="6981" spans="1:11" x14ac:dyDescent="0.35">
      <c r="A6981">
        <v>6980</v>
      </c>
      <c r="B6981" t="s">
        <v>19829</v>
      </c>
      <c r="C6981">
        <v>23</v>
      </c>
      <c r="D6981" t="s">
        <v>19830</v>
      </c>
      <c r="E6981" t="s">
        <v>14</v>
      </c>
      <c r="F6981" t="s">
        <v>22</v>
      </c>
      <c r="G6981" t="s">
        <v>80</v>
      </c>
      <c r="H6981" t="s">
        <v>32</v>
      </c>
      <c r="I6981" t="s">
        <v>116</v>
      </c>
      <c r="J6981" t="s">
        <v>19831</v>
      </c>
      <c r="K6981" t="s">
        <v>37</v>
      </c>
    </row>
    <row r="6982" spans="1:11" x14ac:dyDescent="0.35">
      <c r="A6982">
        <v>6981</v>
      </c>
      <c r="B6982" t="s">
        <v>19832</v>
      </c>
      <c r="C6982">
        <v>29</v>
      </c>
      <c r="D6982" t="s">
        <v>19833</v>
      </c>
      <c r="E6982" t="s">
        <v>177</v>
      </c>
      <c r="F6982" t="s">
        <v>79</v>
      </c>
      <c r="G6982" t="s">
        <v>120</v>
      </c>
      <c r="H6982" t="s">
        <v>57</v>
      </c>
      <c r="I6982" t="s">
        <v>58</v>
      </c>
      <c r="J6982" t="s">
        <v>19834</v>
      </c>
      <c r="K6982" t="s">
        <v>19</v>
      </c>
    </row>
    <row r="6983" spans="1:11" x14ac:dyDescent="0.35">
      <c r="A6983">
        <v>6982</v>
      </c>
      <c r="B6983" t="s">
        <v>19835</v>
      </c>
      <c r="C6983">
        <v>30</v>
      </c>
      <c r="D6983" t="s">
        <v>19836</v>
      </c>
      <c r="E6983" t="s">
        <v>101</v>
      </c>
      <c r="F6983" t="s">
        <v>16</v>
      </c>
      <c r="G6983" t="s">
        <v>33</v>
      </c>
      <c r="H6983" t="s">
        <v>34</v>
      </c>
      <c r="I6983" t="s">
        <v>88</v>
      </c>
      <c r="J6983" t="s">
        <v>19837</v>
      </c>
      <c r="K6983" t="s">
        <v>76</v>
      </c>
    </row>
    <row r="6984" spans="1:11" x14ac:dyDescent="0.35">
      <c r="A6984">
        <v>6983</v>
      </c>
      <c r="B6984" t="s">
        <v>19838</v>
      </c>
      <c r="C6984">
        <v>30</v>
      </c>
      <c r="D6984" t="s">
        <v>19839</v>
      </c>
      <c r="E6984" t="s">
        <v>14</v>
      </c>
      <c r="F6984" t="s">
        <v>79</v>
      </c>
      <c r="G6984" t="s">
        <v>87</v>
      </c>
      <c r="H6984" t="s">
        <v>79</v>
      </c>
      <c r="I6984" t="s">
        <v>153</v>
      </c>
      <c r="J6984" t="s">
        <v>19840</v>
      </c>
      <c r="K6984" t="s">
        <v>37</v>
      </c>
    </row>
    <row r="6985" spans="1:11" x14ac:dyDescent="0.35">
      <c r="A6985">
        <v>6984</v>
      </c>
      <c r="B6985" t="s">
        <v>19841</v>
      </c>
      <c r="C6985">
        <v>26</v>
      </c>
      <c r="D6985" t="s">
        <v>19842</v>
      </c>
      <c r="E6985" t="s">
        <v>133</v>
      </c>
      <c r="F6985" t="s">
        <v>22</v>
      </c>
      <c r="G6985" t="s">
        <v>47</v>
      </c>
      <c r="H6985" t="s">
        <v>31</v>
      </c>
      <c r="I6985" t="s">
        <v>17</v>
      </c>
      <c r="J6985" t="s">
        <v>19843</v>
      </c>
      <c r="K6985" t="s">
        <v>28</v>
      </c>
    </row>
    <row r="6986" spans="1:11" x14ac:dyDescent="0.35">
      <c r="A6986">
        <v>6985</v>
      </c>
      <c r="B6986" t="s">
        <v>19844</v>
      </c>
      <c r="C6986">
        <v>20</v>
      </c>
      <c r="D6986" t="s">
        <v>19845</v>
      </c>
      <c r="E6986" t="s">
        <v>32</v>
      </c>
      <c r="F6986" t="s">
        <v>13</v>
      </c>
      <c r="G6986" t="s">
        <v>33</v>
      </c>
      <c r="H6986" t="s">
        <v>34</v>
      </c>
      <c r="I6986" t="s">
        <v>170</v>
      </c>
      <c r="J6986" t="s">
        <v>19846</v>
      </c>
      <c r="K6986" t="s">
        <v>19</v>
      </c>
    </row>
    <row r="6987" spans="1:11" x14ac:dyDescent="0.35">
      <c r="A6987">
        <v>6986</v>
      </c>
      <c r="B6987" t="s">
        <v>19847</v>
      </c>
      <c r="C6987">
        <v>25</v>
      </c>
      <c r="D6987" t="s">
        <v>19848</v>
      </c>
      <c r="E6987" t="s">
        <v>67</v>
      </c>
      <c r="F6987" t="s">
        <v>31</v>
      </c>
      <c r="G6987" t="s">
        <v>15</v>
      </c>
      <c r="H6987" t="s">
        <v>16</v>
      </c>
      <c r="I6987" t="s">
        <v>58</v>
      </c>
      <c r="J6987" t="s">
        <v>19849</v>
      </c>
      <c r="K6987" t="s">
        <v>28</v>
      </c>
    </row>
    <row r="6988" spans="1:11" x14ac:dyDescent="0.35">
      <c r="A6988">
        <v>6987</v>
      </c>
      <c r="B6988" t="s">
        <v>19850</v>
      </c>
      <c r="C6988">
        <v>22</v>
      </c>
      <c r="D6988" t="s">
        <v>19851</v>
      </c>
      <c r="E6988" t="s">
        <v>13</v>
      </c>
      <c r="F6988" t="s">
        <v>13</v>
      </c>
      <c r="G6988" t="s">
        <v>52</v>
      </c>
      <c r="H6988" t="s">
        <v>13</v>
      </c>
      <c r="I6988" t="s">
        <v>35</v>
      </c>
      <c r="J6988" t="s">
        <v>19852</v>
      </c>
      <c r="K6988" t="s">
        <v>44</v>
      </c>
    </row>
    <row r="6989" spans="1:11" x14ac:dyDescent="0.35">
      <c r="A6989">
        <v>6988</v>
      </c>
      <c r="B6989" t="s">
        <v>7311</v>
      </c>
      <c r="C6989">
        <v>24</v>
      </c>
      <c r="D6989" t="s">
        <v>19853</v>
      </c>
      <c r="E6989" t="s">
        <v>31</v>
      </c>
      <c r="F6989" t="s">
        <v>201</v>
      </c>
      <c r="G6989" t="s">
        <v>41</v>
      </c>
      <c r="H6989" t="s">
        <v>42</v>
      </c>
      <c r="I6989" t="s">
        <v>116</v>
      </c>
      <c r="J6989" t="s">
        <v>19854</v>
      </c>
      <c r="K6989" t="s">
        <v>44</v>
      </c>
    </row>
    <row r="6990" spans="1:11" x14ac:dyDescent="0.35">
      <c r="A6990">
        <v>6989</v>
      </c>
      <c r="B6990" t="s">
        <v>19855</v>
      </c>
      <c r="C6990">
        <v>24</v>
      </c>
      <c r="D6990" t="s">
        <v>19856</v>
      </c>
      <c r="E6990" t="s">
        <v>169</v>
      </c>
      <c r="F6990" t="s">
        <v>133</v>
      </c>
      <c r="G6990" t="s">
        <v>52</v>
      </c>
      <c r="H6990" t="s">
        <v>13</v>
      </c>
      <c r="I6990" t="s">
        <v>102</v>
      </c>
      <c r="J6990" t="s">
        <v>19857</v>
      </c>
      <c r="K6990" t="s">
        <v>28</v>
      </c>
    </row>
    <row r="6991" spans="1:11" x14ac:dyDescent="0.35">
      <c r="A6991">
        <v>6990</v>
      </c>
      <c r="B6991" t="s">
        <v>19858</v>
      </c>
      <c r="C6991">
        <v>25</v>
      </c>
      <c r="D6991" t="s">
        <v>19859</v>
      </c>
      <c r="E6991" t="s">
        <v>42</v>
      </c>
      <c r="F6991" t="s">
        <v>34</v>
      </c>
      <c r="G6991" t="s">
        <v>52</v>
      </c>
      <c r="H6991" t="s">
        <v>13</v>
      </c>
      <c r="I6991" t="s">
        <v>53</v>
      </c>
      <c r="J6991" t="s">
        <v>19860</v>
      </c>
      <c r="K6991" t="s">
        <v>19</v>
      </c>
    </row>
    <row r="6992" spans="1:11" x14ac:dyDescent="0.35">
      <c r="A6992">
        <v>6991</v>
      </c>
      <c r="B6992" t="s">
        <v>10571</v>
      </c>
      <c r="C6992">
        <v>22</v>
      </c>
      <c r="D6992" t="s">
        <v>19861</v>
      </c>
      <c r="E6992" t="s">
        <v>23</v>
      </c>
      <c r="F6992" t="s">
        <v>32</v>
      </c>
      <c r="G6992" t="s">
        <v>15</v>
      </c>
      <c r="H6992" t="s">
        <v>16</v>
      </c>
      <c r="I6992" t="s">
        <v>17</v>
      </c>
      <c r="J6992" t="s">
        <v>19862</v>
      </c>
      <c r="K6992" t="s">
        <v>28</v>
      </c>
    </row>
    <row r="6993" spans="1:11" x14ac:dyDescent="0.35">
      <c r="A6993">
        <v>6992</v>
      </c>
      <c r="B6993" t="s">
        <v>19863</v>
      </c>
      <c r="C6993">
        <v>23</v>
      </c>
      <c r="D6993" t="s">
        <v>19864</v>
      </c>
      <c r="E6993" t="s">
        <v>14</v>
      </c>
      <c r="F6993" t="s">
        <v>101</v>
      </c>
      <c r="G6993" t="s">
        <v>24</v>
      </c>
      <c r="H6993" t="s">
        <v>25</v>
      </c>
      <c r="I6993" t="s">
        <v>68</v>
      </c>
      <c r="J6993">
        <v>6280400256</v>
      </c>
      <c r="K6993" t="s">
        <v>19</v>
      </c>
    </row>
    <row r="6994" spans="1:11" x14ac:dyDescent="0.35">
      <c r="A6994">
        <v>6993</v>
      </c>
      <c r="B6994" t="s">
        <v>19865</v>
      </c>
      <c r="C6994">
        <v>24</v>
      </c>
      <c r="D6994" t="s">
        <v>19866</v>
      </c>
      <c r="E6994" t="s">
        <v>169</v>
      </c>
      <c r="F6994" t="s">
        <v>34</v>
      </c>
      <c r="G6994" t="s">
        <v>120</v>
      </c>
      <c r="H6994" t="s">
        <v>57</v>
      </c>
      <c r="I6994" t="s">
        <v>116</v>
      </c>
      <c r="J6994" t="s">
        <v>19867</v>
      </c>
      <c r="K6994" t="s">
        <v>44</v>
      </c>
    </row>
    <row r="6995" spans="1:11" x14ac:dyDescent="0.35">
      <c r="A6995">
        <v>6994</v>
      </c>
      <c r="B6995" t="s">
        <v>19868</v>
      </c>
      <c r="C6995">
        <v>20</v>
      </c>
      <c r="D6995" t="s">
        <v>19869</v>
      </c>
      <c r="E6995" t="s">
        <v>133</v>
      </c>
      <c r="F6995" t="s">
        <v>57</v>
      </c>
      <c r="G6995" t="s">
        <v>62</v>
      </c>
      <c r="H6995" t="s">
        <v>23</v>
      </c>
      <c r="I6995" t="s">
        <v>170</v>
      </c>
      <c r="J6995" t="s">
        <v>19870</v>
      </c>
      <c r="K6995" t="s">
        <v>37</v>
      </c>
    </row>
    <row r="6996" spans="1:11" x14ac:dyDescent="0.35">
      <c r="A6996">
        <v>6995</v>
      </c>
      <c r="B6996" t="s">
        <v>17561</v>
      </c>
      <c r="C6996">
        <v>29</v>
      </c>
      <c r="D6996" t="s">
        <v>19871</v>
      </c>
      <c r="E6996" t="s">
        <v>25</v>
      </c>
      <c r="F6996" t="s">
        <v>149</v>
      </c>
      <c r="G6996" t="s">
        <v>52</v>
      </c>
      <c r="H6996" t="s">
        <v>13</v>
      </c>
      <c r="I6996" t="s">
        <v>48</v>
      </c>
      <c r="J6996" t="s">
        <v>19872</v>
      </c>
      <c r="K6996" t="s">
        <v>76</v>
      </c>
    </row>
    <row r="6997" spans="1:11" x14ac:dyDescent="0.35">
      <c r="A6997">
        <v>6996</v>
      </c>
      <c r="B6997" t="s">
        <v>19873</v>
      </c>
      <c r="C6997">
        <v>28</v>
      </c>
      <c r="D6997" t="s">
        <v>19874</v>
      </c>
      <c r="E6997" t="s">
        <v>23</v>
      </c>
      <c r="F6997" t="s">
        <v>16</v>
      </c>
      <c r="G6997" t="s">
        <v>24</v>
      </c>
      <c r="H6997" t="s">
        <v>25</v>
      </c>
      <c r="I6997" t="s">
        <v>48</v>
      </c>
      <c r="J6997" t="s">
        <v>19875</v>
      </c>
      <c r="K6997" t="s">
        <v>37</v>
      </c>
    </row>
    <row r="6998" spans="1:11" x14ac:dyDescent="0.35">
      <c r="A6998">
        <v>6997</v>
      </c>
      <c r="B6998" t="s">
        <v>19876</v>
      </c>
      <c r="C6998">
        <v>25</v>
      </c>
      <c r="D6998" t="s">
        <v>19877</v>
      </c>
      <c r="E6998" t="s">
        <v>201</v>
      </c>
      <c r="F6998" t="s">
        <v>25</v>
      </c>
      <c r="G6998" t="s">
        <v>24</v>
      </c>
      <c r="H6998" t="s">
        <v>25</v>
      </c>
      <c r="I6998" t="s">
        <v>153</v>
      </c>
      <c r="J6998" t="s">
        <v>19878</v>
      </c>
      <c r="K6998" t="s">
        <v>28</v>
      </c>
    </row>
    <row r="6999" spans="1:11" x14ac:dyDescent="0.35">
      <c r="A6999">
        <v>6998</v>
      </c>
      <c r="B6999" t="s">
        <v>19879</v>
      </c>
      <c r="C6999">
        <v>22</v>
      </c>
      <c r="D6999" t="s">
        <v>19880</v>
      </c>
      <c r="E6999" t="s">
        <v>40</v>
      </c>
      <c r="F6999" t="s">
        <v>31</v>
      </c>
      <c r="G6999" t="s">
        <v>52</v>
      </c>
      <c r="H6999" t="s">
        <v>13</v>
      </c>
      <c r="I6999" t="s">
        <v>170</v>
      </c>
      <c r="J6999" t="s">
        <v>19881</v>
      </c>
      <c r="K6999" t="s">
        <v>28</v>
      </c>
    </row>
    <row r="7000" spans="1:11" x14ac:dyDescent="0.35">
      <c r="A7000">
        <v>6999</v>
      </c>
      <c r="B7000" t="s">
        <v>19882</v>
      </c>
      <c r="C7000">
        <v>30</v>
      </c>
      <c r="D7000" t="s">
        <v>19883</v>
      </c>
      <c r="E7000" t="s">
        <v>23</v>
      </c>
      <c r="F7000" t="s">
        <v>42</v>
      </c>
      <c r="G7000" t="s">
        <v>33</v>
      </c>
      <c r="H7000" t="s">
        <v>34</v>
      </c>
      <c r="I7000" t="s">
        <v>53</v>
      </c>
      <c r="J7000" t="s">
        <v>19884</v>
      </c>
      <c r="K7000" t="s">
        <v>44</v>
      </c>
    </row>
    <row r="7001" spans="1:11" x14ac:dyDescent="0.35">
      <c r="A7001">
        <v>7000</v>
      </c>
      <c r="B7001" t="s">
        <v>19655</v>
      </c>
      <c r="C7001">
        <v>20</v>
      </c>
      <c r="D7001" t="s">
        <v>19885</v>
      </c>
      <c r="E7001" t="s">
        <v>32</v>
      </c>
      <c r="F7001" t="s">
        <v>25</v>
      </c>
      <c r="G7001" t="s">
        <v>15</v>
      </c>
      <c r="H7001" t="s">
        <v>16</v>
      </c>
      <c r="I7001" t="s">
        <v>63</v>
      </c>
      <c r="J7001" t="s">
        <v>19886</v>
      </c>
      <c r="K7001" t="s">
        <v>19</v>
      </c>
    </row>
    <row r="7002" spans="1:11" x14ac:dyDescent="0.35">
      <c r="A7002">
        <v>7001</v>
      </c>
      <c r="B7002" t="s">
        <v>19887</v>
      </c>
      <c r="C7002">
        <v>26</v>
      </c>
      <c r="D7002" t="s">
        <v>19888</v>
      </c>
      <c r="E7002" t="s">
        <v>201</v>
      </c>
      <c r="F7002" t="s">
        <v>133</v>
      </c>
      <c r="G7002" t="s">
        <v>33</v>
      </c>
      <c r="H7002" t="s">
        <v>34</v>
      </c>
      <c r="I7002" t="s">
        <v>26</v>
      </c>
      <c r="J7002" t="s">
        <v>19889</v>
      </c>
      <c r="K7002" t="s">
        <v>76</v>
      </c>
    </row>
    <row r="7003" spans="1:11" x14ac:dyDescent="0.35">
      <c r="A7003">
        <v>7002</v>
      </c>
      <c r="B7003" t="s">
        <v>19890</v>
      </c>
      <c r="C7003">
        <v>21</v>
      </c>
      <c r="D7003" t="s">
        <v>19891</v>
      </c>
      <c r="E7003" t="s">
        <v>40</v>
      </c>
      <c r="F7003" t="s">
        <v>34</v>
      </c>
      <c r="G7003" t="s">
        <v>62</v>
      </c>
      <c r="H7003" t="s">
        <v>23</v>
      </c>
      <c r="I7003" t="s">
        <v>88</v>
      </c>
      <c r="J7003" t="s">
        <v>19892</v>
      </c>
      <c r="K7003" t="s">
        <v>76</v>
      </c>
    </row>
    <row r="7004" spans="1:11" x14ac:dyDescent="0.35">
      <c r="A7004">
        <v>7003</v>
      </c>
      <c r="B7004" t="s">
        <v>19893</v>
      </c>
      <c r="C7004">
        <v>20</v>
      </c>
      <c r="D7004" t="s">
        <v>19894</v>
      </c>
      <c r="E7004" t="s">
        <v>133</v>
      </c>
      <c r="F7004" t="s">
        <v>14</v>
      </c>
      <c r="G7004" t="s">
        <v>52</v>
      </c>
      <c r="H7004" t="s">
        <v>13</v>
      </c>
      <c r="I7004" t="s">
        <v>26</v>
      </c>
      <c r="J7004" t="s">
        <v>19895</v>
      </c>
      <c r="K7004" t="s">
        <v>28</v>
      </c>
    </row>
    <row r="7005" spans="1:11" x14ac:dyDescent="0.35">
      <c r="A7005">
        <v>7004</v>
      </c>
      <c r="B7005" t="s">
        <v>19896</v>
      </c>
      <c r="C7005">
        <v>21</v>
      </c>
      <c r="D7005" t="s">
        <v>19897</v>
      </c>
      <c r="E7005" t="s">
        <v>14</v>
      </c>
      <c r="F7005" t="s">
        <v>34</v>
      </c>
      <c r="G7005" t="s">
        <v>24</v>
      </c>
      <c r="H7005" t="s">
        <v>25</v>
      </c>
      <c r="I7005" t="s">
        <v>58</v>
      </c>
      <c r="J7005" t="s">
        <v>19898</v>
      </c>
      <c r="K7005" t="s">
        <v>19</v>
      </c>
    </row>
    <row r="7006" spans="1:11" x14ac:dyDescent="0.35">
      <c r="A7006">
        <v>7005</v>
      </c>
      <c r="B7006" t="s">
        <v>19899</v>
      </c>
      <c r="C7006">
        <v>22</v>
      </c>
      <c r="D7006" t="s">
        <v>19900</v>
      </c>
      <c r="E7006" t="s">
        <v>177</v>
      </c>
      <c r="F7006" t="s">
        <v>149</v>
      </c>
      <c r="G7006" t="s">
        <v>87</v>
      </c>
      <c r="H7006" t="s">
        <v>79</v>
      </c>
      <c r="I7006" t="s">
        <v>58</v>
      </c>
      <c r="J7006" t="s">
        <v>19901</v>
      </c>
      <c r="K7006" t="s">
        <v>44</v>
      </c>
    </row>
    <row r="7007" spans="1:11" x14ac:dyDescent="0.35">
      <c r="A7007">
        <v>7006</v>
      </c>
      <c r="B7007" t="s">
        <v>340</v>
      </c>
      <c r="C7007">
        <v>24</v>
      </c>
      <c r="D7007" t="s">
        <v>19902</v>
      </c>
      <c r="E7007" t="s">
        <v>16</v>
      </c>
      <c r="F7007" t="s">
        <v>16</v>
      </c>
      <c r="G7007" t="s">
        <v>120</v>
      </c>
      <c r="H7007" t="s">
        <v>57</v>
      </c>
      <c r="I7007" t="s">
        <v>102</v>
      </c>
      <c r="J7007" t="s">
        <v>19903</v>
      </c>
      <c r="K7007" t="s">
        <v>44</v>
      </c>
    </row>
    <row r="7008" spans="1:11" x14ac:dyDescent="0.35">
      <c r="A7008">
        <v>7007</v>
      </c>
      <c r="B7008" t="s">
        <v>19904</v>
      </c>
      <c r="C7008">
        <v>30</v>
      </c>
      <c r="D7008" t="s">
        <v>19905</v>
      </c>
      <c r="E7008" t="s">
        <v>101</v>
      </c>
      <c r="F7008" t="s">
        <v>133</v>
      </c>
      <c r="G7008" t="s">
        <v>33</v>
      </c>
      <c r="H7008" t="s">
        <v>34</v>
      </c>
      <c r="I7008" t="s">
        <v>146</v>
      </c>
      <c r="J7008" t="s">
        <v>19906</v>
      </c>
      <c r="K7008" t="s">
        <v>19</v>
      </c>
    </row>
    <row r="7009" spans="1:11" x14ac:dyDescent="0.35">
      <c r="A7009">
        <v>7008</v>
      </c>
      <c r="B7009" t="s">
        <v>19907</v>
      </c>
      <c r="C7009">
        <v>24</v>
      </c>
      <c r="D7009" t="s">
        <v>19908</v>
      </c>
      <c r="E7009" t="s">
        <v>149</v>
      </c>
      <c r="F7009" t="s">
        <v>177</v>
      </c>
      <c r="G7009" t="s">
        <v>62</v>
      </c>
      <c r="H7009" t="s">
        <v>23</v>
      </c>
      <c r="I7009" t="s">
        <v>68</v>
      </c>
      <c r="J7009" t="s">
        <v>19909</v>
      </c>
      <c r="K7009" t="s">
        <v>44</v>
      </c>
    </row>
    <row r="7010" spans="1:11" x14ac:dyDescent="0.35">
      <c r="A7010">
        <v>7009</v>
      </c>
      <c r="B7010" t="s">
        <v>19910</v>
      </c>
      <c r="C7010">
        <v>27</v>
      </c>
      <c r="D7010" t="s">
        <v>19911</v>
      </c>
      <c r="E7010" t="s">
        <v>22</v>
      </c>
      <c r="F7010" t="s">
        <v>101</v>
      </c>
      <c r="G7010" t="s">
        <v>52</v>
      </c>
      <c r="H7010" t="s">
        <v>13</v>
      </c>
      <c r="I7010" t="s">
        <v>17</v>
      </c>
      <c r="J7010" t="s">
        <v>19912</v>
      </c>
      <c r="K7010" t="s">
        <v>76</v>
      </c>
    </row>
    <row r="7011" spans="1:11" x14ac:dyDescent="0.35">
      <c r="A7011">
        <v>7010</v>
      </c>
      <c r="B7011" t="s">
        <v>19913</v>
      </c>
      <c r="C7011">
        <v>23</v>
      </c>
      <c r="D7011" t="s">
        <v>19914</v>
      </c>
      <c r="E7011" t="s">
        <v>25</v>
      </c>
      <c r="F7011" t="s">
        <v>32</v>
      </c>
      <c r="G7011" t="s">
        <v>80</v>
      </c>
      <c r="H7011" t="s">
        <v>32</v>
      </c>
      <c r="I7011" t="s">
        <v>58</v>
      </c>
      <c r="J7011" t="s">
        <v>19915</v>
      </c>
      <c r="K7011" t="s">
        <v>44</v>
      </c>
    </row>
    <row r="7012" spans="1:11" x14ac:dyDescent="0.35">
      <c r="A7012">
        <v>7011</v>
      </c>
      <c r="B7012" t="s">
        <v>19916</v>
      </c>
      <c r="C7012">
        <v>20</v>
      </c>
      <c r="D7012" t="s">
        <v>19917</v>
      </c>
      <c r="E7012" t="s">
        <v>16</v>
      </c>
      <c r="F7012" t="s">
        <v>57</v>
      </c>
      <c r="G7012" t="s">
        <v>47</v>
      </c>
      <c r="H7012" t="s">
        <v>31</v>
      </c>
      <c r="I7012" t="s">
        <v>17</v>
      </c>
      <c r="J7012" t="s">
        <v>19918</v>
      </c>
      <c r="K7012" t="s">
        <v>37</v>
      </c>
    </row>
    <row r="7013" spans="1:11" x14ac:dyDescent="0.35">
      <c r="A7013">
        <v>7012</v>
      </c>
      <c r="B7013" t="s">
        <v>19919</v>
      </c>
      <c r="C7013">
        <v>20</v>
      </c>
      <c r="D7013" t="s">
        <v>19920</v>
      </c>
      <c r="E7013" t="s">
        <v>16</v>
      </c>
      <c r="F7013" t="s">
        <v>14</v>
      </c>
      <c r="G7013" t="s">
        <v>62</v>
      </c>
      <c r="H7013" t="s">
        <v>23</v>
      </c>
      <c r="I7013" t="s">
        <v>48</v>
      </c>
      <c r="J7013" t="s">
        <v>19921</v>
      </c>
      <c r="K7013" t="s">
        <v>28</v>
      </c>
    </row>
    <row r="7014" spans="1:11" x14ac:dyDescent="0.35">
      <c r="A7014">
        <v>7013</v>
      </c>
      <c r="B7014" t="s">
        <v>19922</v>
      </c>
      <c r="C7014">
        <v>27</v>
      </c>
      <c r="D7014" t="s">
        <v>19923</v>
      </c>
      <c r="E7014" t="s">
        <v>16</v>
      </c>
      <c r="F7014" t="s">
        <v>14</v>
      </c>
      <c r="G7014" t="s">
        <v>47</v>
      </c>
      <c r="H7014" t="s">
        <v>31</v>
      </c>
      <c r="I7014" t="s">
        <v>153</v>
      </c>
      <c r="J7014" t="s">
        <v>19924</v>
      </c>
      <c r="K7014" t="s">
        <v>76</v>
      </c>
    </row>
    <row r="7015" spans="1:11" x14ac:dyDescent="0.35">
      <c r="A7015">
        <v>7014</v>
      </c>
      <c r="B7015" t="s">
        <v>19925</v>
      </c>
      <c r="C7015">
        <v>23</v>
      </c>
      <c r="D7015" t="s">
        <v>19926</v>
      </c>
      <c r="E7015" t="s">
        <v>149</v>
      </c>
      <c r="F7015" t="s">
        <v>133</v>
      </c>
      <c r="G7015" t="s">
        <v>52</v>
      </c>
      <c r="H7015" t="s">
        <v>13</v>
      </c>
      <c r="I7015" t="s">
        <v>35</v>
      </c>
      <c r="J7015" t="s">
        <v>19927</v>
      </c>
      <c r="K7015" t="s">
        <v>28</v>
      </c>
    </row>
    <row r="7016" spans="1:11" x14ac:dyDescent="0.35">
      <c r="A7016">
        <v>7015</v>
      </c>
      <c r="B7016" t="s">
        <v>19928</v>
      </c>
      <c r="C7016">
        <v>26</v>
      </c>
      <c r="D7016" t="s">
        <v>19929</v>
      </c>
      <c r="E7016" t="s">
        <v>101</v>
      </c>
      <c r="F7016" t="s">
        <v>14</v>
      </c>
      <c r="G7016" t="s">
        <v>80</v>
      </c>
      <c r="H7016" t="s">
        <v>32</v>
      </c>
      <c r="I7016" t="s">
        <v>88</v>
      </c>
      <c r="J7016" t="s">
        <v>19930</v>
      </c>
      <c r="K7016" t="s">
        <v>37</v>
      </c>
    </row>
    <row r="7017" spans="1:11" x14ac:dyDescent="0.35">
      <c r="A7017">
        <v>7016</v>
      </c>
      <c r="B7017" t="s">
        <v>19931</v>
      </c>
      <c r="C7017">
        <v>28</v>
      </c>
      <c r="D7017" t="s">
        <v>19932</v>
      </c>
      <c r="E7017" t="s">
        <v>31</v>
      </c>
      <c r="F7017" t="s">
        <v>40</v>
      </c>
      <c r="G7017" t="s">
        <v>47</v>
      </c>
      <c r="H7017" t="s">
        <v>31</v>
      </c>
      <c r="I7017" t="s">
        <v>35</v>
      </c>
      <c r="J7017" t="s">
        <v>19933</v>
      </c>
      <c r="K7017" t="s">
        <v>37</v>
      </c>
    </row>
    <row r="7018" spans="1:11" x14ac:dyDescent="0.35">
      <c r="A7018">
        <v>7017</v>
      </c>
      <c r="B7018" t="s">
        <v>6153</v>
      </c>
      <c r="C7018">
        <v>22</v>
      </c>
      <c r="D7018" t="s">
        <v>19934</v>
      </c>
      <c r="E7018" t="s">
        <v>40</v>
      </c>
      <c r="F7018" t="s">
        <v>23</v>
      </c>
      <c r="G7018" t="s">
        <v>52</v>
      </c>
      <c r="H7018" t="s">
        <v>13</v>
      </c>
      <c r="I7018" t="s">
        <v>153</v>
      </c>
      <c r="J7018" t="s">
        <v>19935</v>
      </c>
      <c r="K7018" t="s">
        <v>44</v>
      </c>
    </row>
    <row r="7019" spans="1:11" x14ac:dyDescent="0.35">
      <c r="A7019">
        <v>7018</v>
      </c>
      <c r="B7019" t="s">
        <v>5240</v>
      </c>
      <c r="C7019">
        <v>25</v>
      </c>
      <c r="D7019" t="s">
        <v>19936</v>
      </c>
      <c r="E7019" t="s">
        <v>79</v>
      </c>
      <c r="F7019" t="s">
        <v>201</v>
      </c>
      <c r="G7019" t="s">
        <v>47</v>
      </c>
      <c r="H7019" t="s">
        <v>31</v>
      </c>
      <c r="I7019" t="s">
        <v>116</v>
      </c>
      <c r="J7019" t="s">
        <v>19937</v>
      </c>
      <c r="K7019" t="s">
        <v>19</v>
      </c>
    </row>
    <row r="7020" spans="1:11" x14ac:dyDescent="0.35">
      <c r="A7020">
        <v>7019</v>
      </c>
      <c r="B7020" t="s">
        <v>19938</v>
      </c>
      <c r="C7020">
        <v>22</v>
      </c>
      <c r="D7020" t="s">
        <v>19939</v>
      </c>
      <c r="E7020" t="s">
        <v>57</v>
      </c>
      <c r="F7020" t="s">
        <v>22</v>
      </c>
      <c r="G7020" t="s">
        <v>52</v>
      </c>
      <c r="H7020" t="s">
        <v>13</v>
      </c>
      <c r="I7020" t="s">
        <v>146</v>
      </c>
      <c r="J7020" t="s">
        <v>19940</v>
      </c>
      <c r="K7020" t="s">
        <v>19</v>
      </c>
    </row>
    <row r="7021" spans="1:11" x14ac:dyDescent="0.35">
      <c r="A7021">
        <v>7020</v>
      </c>
      <c r="B7021" t="s">
        <v>19941</v>
      </c>
      <c r="C7021">
        <v>25</v>
      </c>
      <c r="D7021" t="s">
        <v>19942</v>
      </c>
      <c r="E7021" t="s">
        <v>25</v>
      </c>
      <c r="F7021" t="s">
        <v>34</v>
      </c>
      <c r="G7021" t="s">
        <v>33</v>
      </c>
      <c r="H7021" t="s">
        <v>34</v>
      </c>
      <c r="I7021" t="s">
        <v>26</v>
      </c>
      <c r="J7021">
        <f>1-253-538-7829</f>
        <v>-8619</v>
      </c>
      <c r="K7021" t="s">
        <v>28</v>
      </c>
    </row>
    <row r="7022" spans="1:11" x14ac:dyDescent="0.35">
      <c r="A7022">
        <v>7021</v>
      </c>
      <c r="B7022" t="s">
        <v>19943</v>
      </c>
      <c r="C7022">
        <v>30</v>
      </c>
      <c r="D7022" t="s">
        <v>19944</v>
      </c>
      <c r="E7022" t="s">
        <v>101</v>
      </c>
      <c r="F7022" t="s">
        <v>16</v>
      </c>
      <c r="G7022" t="s">
        <v>120</v>
      </c>
      <c r="H7022" t="s">
        <v>57</v>
      </c>
      <c r="I7022" t="s">
        <v>88</v>
      </c>
      <c r="J7022" t="s">
        <v>19945</v>
      </c>
      <c r="K7022" t="s">
        <v>76</v>
      </c>
    </row>
    <row r="7023" spans="1:11" x14ac:dyDescent="0.35">
      <c r="A7023">
        <v>7022</v>
      </c>
      <c r="B7023" t="s">
        <v>19946</v>
      </c>
      <c r="C7023">
        <v>25</v>
      </c>
      <c r="D7023" t="s">
        <v>19947</v>
      </c>
      <c r="E7023" t="s">
        <v>42</v>
      </c>
      <c r="F7023" t="s">
        <v>40</v>
      </c>
      <c r="G7023" t="s">
        <v>47</v>
      </c>
      <c r="H7023" t="s">
        <v>31</v>
      </c>
      <c r="I7023" t="s">
        <v>63</v>
      </c>
      <c r="J7023" t="s">
        <v>19948</v>
      </c>
      <c r="K7023" t="s">
        <v>76</v>
      </c>
    </row>
    <row r="7024" spans="1:11" x14ac:dyDescent="0.35">
      <c r="A7024">
        <v>7023</v>
      </c>
      <c r="B7024" t="s">
        <v>19949</v>
      </c>
      <c r="C7024">
        <v>25</v>
      </c>
      <c r="D7024" t="s">
        <v>19950</v>
      </c>
      <c r="E7024" t="s">
        <v>169</v>
      </c>
      <c r="F7024" t="s">
        <v>22</v>
      </c>
      <c r="G7024" t="s">
        <v>62</v>
      </c>
      <c r="H7024" t="s">
        <v>23</v>
      </c>
      <c r="I7024" t="s">
        <v>102</v>
      </c>
      <c r="J7024" t="s">
        <v>19951</v>
      </c>
      <c r="K7024" t="s">
        <v>28</v>
      </c>
    </row>
    <row r="7025" spans="1:11" x14ac:dyDescent="0.35">
      <c r="A7025">
        <v>7024</v>
      </c>
      <c r="B7025" t="s">
        <v>19952</v>
      </c>
      <c r="C7025">
        <v>26</v>
      </c>
      <c r="D7025" t="s">
        <v>19953</v>
      </c>
      <c r="E7025" t="s">
        <v>40</v>
      </c>
      <c r="F7025" t="s">
        <v>169</v>
      </c>
      <c r="G7025" t="s">
        <v>47</v>
      </c>
      <c r="H7025" t="s">
        <v>31</v>
      </c>
      <c r="I7025" t="s">
        <v>63</v>
      </c>
      <c r="J7025" t="s">
        <v>19954</v>
      </c>
      <c r="K7025" t="s">
        <v>28</v>
      </c>
    </row>
    <row r="7026" spans="1:11" x14ac:dyDescent="0.35">
      <c r="A7026">
        <v>7025</v>
      </c>
      <c r="B7026" t="s">
        <v>19955</v>
      </c>
      <c r="C7026">
        <v>30</v>
      </c>
      <c r="D7026" t="s">
        <v>19956</v>
      </c>
      <c r="E7026" t="s">
        <v>177</v>
      </c>
      <c r="F7026" t="s">
        <v>16</v>
      </c>
      <c r="G7026" t="s">
        <v>87</v>
      </c>
      <c r="H7026" t="s">
        <v>79</v>
      </c>
      <c r="I7026" t="s">
        <v>146</v>
      </c>
      <c r="J7026" t="s">
        <v>19957</v>
      </c>
      <c r="K7026" t="s">
        <v>76</v>
      </c>
    </row>
    <row r="7027" spans="1:11" x14ac:dyDescent="0.35">
      <c r="A7027">
        <v>7026</v>
      </c>
      <c r="B7027" t="s">
        <v>7451</v>
      </c>
      <c r="C7027">
        <v>21</v>
      </c>
      <c r="D7027" t="s">
        <v>19958</v>
      </c>
      <c r="E7027" t="s">
        <v>67</v>
      </c>
      <c r="F7027" t="s">
        <v>16</v>
      </c>
      <c r="G7027" t="s">
        <v>33</v>
      </c>
      <c r="H7027" t="s">
        <v>34</v>
      </c>
      <c r="I7027" t="s">
        <v>35</v>
      </c>
      <c r="J7027" t="s">
        <v>19959</v>
      </c>
      <c r="K7027" t="s">
        <v>76</v>
      </c>
    </row>
    <row r="7028" spans="1:11" x14ac:dyDescent="0.35">
      <c r="A7028">
        <v>7027</v>
      </c>
      <c r="B7028" t="s">
        <v>19960</v>
      </c>
      <c r="C7028">
        <v>23</v>
      </c>
      <c r="D7028" t="s">
        <v>19961</v>
      </c>
      <c r="E7028" t="s">
        <v>22</v>
      </c>
      <c r="F7028" t="s">
        <v>177</v>
      </c>
      <c r="G7028" t="s">
        <v>120</v>
      </c>
      <c r="H7028" t="s">
        <v>57</v>
      </c>
      <c r="I7028" t="s">
        <v>68</v>
      </c>
      <c r="J7028">
        <v>439175404</v>
      </c>
      <c r="K7028" t="s">
        <v>76</v>
      </c>
    </row>
    <row r="7029" spans="1:11" x14ac:dyDescent="0.35">
      <c r="A7029">
        <v>7028</v>
      </c>
      <c r="B7029" t="s">
        <v>19962</v>
      </c>
      <c r="C7029">
        <v>21</v>
      </c>
      <c r="D7029" t="s">
        <v>19963</v>
      </c>
      <c r="E7029" t="s">
        <v>79</v>
      </c>
      <c r="F7029" t="s">
        <v>177</v>
      </c>
      <c r="G7029" t="s">
        <v>24</v>
      </c>
      <c r="H7029" t="s">
        <v>25</v>
      </c>
      <c r="I7029" t="s">
        <v>68</v>
      </c>
      <c r="J7029" t="s">
        <v>19964</v>
      </c>
      <c r="K7029" t="s">
        <v>37</v>
      </c>
    </row>
    <row r="7030" spans="1:11" x14ac:dyDescent="0.35">
      <c r="A7030">
        <v>7029</v>
      </c>
      <c r="B7030" t="s">
        <v>14598</v>
      </c>
      <c r="C7030">
        <v>30</v>
      </c>
      <c r="D7030" t="s">
        <v>19965</v>
      </c>
      <c r="E7030" t="s">
        <v>79</v>
      </c>
      <c r="F7030" t="s">
        <v>133</v>
      </c>
      <c r="G7030" t="s">
        <v>15</v>
      </c>
      <c r="H7030" t="s">
        <v>16</v>
      </c>
      <c r="I7030" t="s">
        <v>58</v>
      </c>
      <c r="J7030" t="s">
        <v>19966</v>
      </c>
      <c r="K7030" t="s">
        <v>37</v>
      </c>
    </row>
    <row r="7031" spans="1:11" x14ac:dyDescent="0.35">
      <c r="A7031">
        <v>7030</v>
      </c>
      <c r="B7031" t="s">
        <v>19967</v>
      </c>
      <c r="C7031">
        <v>23</v>
      </c>
      <c r="D7031" t="s">
        <v>19968</v>
      </c>
      <c r="E7031" t="s">
        <v>201</v>
      </c>
      <c r="F7031" t="s">
        <v>40</v>
      </c>
      <c r="G7031" t="s">
        <v>15</v>
      </c>
      <c r="H7031" t="s">
        <v>16</v>
      </c>
      <c r="I7031" t="s">
        <v>91</v>
      </c>
      <c r="J7031" t="s">
        <v>19969</v>
      </c>
      <c r="K7031" t="s">
        <v>19</v>
      </c>
    </row>
    <row r="7032" spans="1:11" x14ac:dyDescent="0.35">
      <c r="A7032">
        <v>7031</v>
      </c>
      <c r="B7032" t="s">
        <v>15514</v>
      </c>
      <c r="C7032">
        <v>20</v>
      </c>
      <c r="D7032" t="s">
        <v>19970</v>
      </c>
      <c r="E7032" t="s">
        <v>23</v>
      </c>
      <c r="F7032" t="s">
        <v>57</v>
      </c>
      <c r="G7032" t="s">
        <v>33</v>
      </c>
      <c r="H7032" t="s">
        <v>34</v>
      </c>
      <c r="I7032" t="s">
        <v>26</v>
      </c>
      <c r="J7032" t="s">
        <v>19971</v>
      </c>
      <c r="K7032" t="s">
        <v>19</v>
      </c>
    </row>
    <row r="7033" spans="1:11" x14ac:dyDescent="0.35">
      <c r="A7033">
        <v>7032</v>
      </c>
      <c r="B7033" t="s">
        <v>161</v>
      </c>
      <c r="C7033">
        <v>27</v>
      </c>
      <c r="D7033" t="s">
        <v>19972</v>
      </c>
      <c r="E7033" t="s">
        <v>177</v>
      </c>
      <c r="F7033" t="s">
        <v>16</v>
      </c>
      <c r="G7033" t="s">
        <v>24</v>
      </c>
      <c r="H7033" t="s">
        <v>25</v>
      </c>
      <c r="I7033" t="s">
        <v>63</v>
      </c>
      <c r="J7033" t="s">
        <v>19973</v>
      </c>
      <c r="K7033" t="s">
        <v>28</v>
      </c>
    </row>
    <row r="7034" spans="1:11" x14ac:dyDescent="0.35">
      <c r="A7034">
        <v>7033</v>
      </c>
      <c r="B7034" t="s">
        <v>19974</v>
      </c>
      <c r="C7034">
        <v>28</v>
      </c>
      <c r="D7034" t="s">
        <v>19975</v>
      </c>
      <c r="E7034" t="s">
        <v>101</v>
      </c>
      <c r="F7034" t="s">
        <v>177</v>
      </c>
      <c r="G7034" t="s">
        <v>15</v>
      </c>
      <c r="H7034" t="s">
        <v>16</v>
      </c>
      <c r="I7034" t="s">
        <v>35</v>
      </c>
      <c r="J7034" t="s">
        <v>19976</v>
      </c>
      <c r="K7034" t="s">
        <v>44</v>
      </c>
    </row>
    <row r="7035" spans="1:11" x14ac:dyDescent="0.35">
      <c r="A7035">
        <v>7034</v>
      </c>
      <c r="B7035" t="s">
        <v>19977</v>
      </c>
      <c r="C7035">
        <v>26</v>
      </c>
      <c r="D7035" t="s">
        <v>19978</v>
      </c>
      <c r="E7035" t="s">
        <v>22</v>
      </c>
      <c r="F7035" t="s">
        <v>133</v>
      </c>
      <c r="G7035" t="s">
        <v>15</v>
      </c>
      <c r="H7035" t="s">
        <v>16</v>
      </c>
      <c r="I7035" t="s">
        <v>35</v>
      </c>
      <c r="J7035" t="s">
        <v>19979</v>
      </c>
      <c r="K7035" t="s">
        <v>37</v>
      </c>
    </row>
    <row r="7036" spans="1:11" x14ac:dyDescent="0.35">
      <c r="A7036">
        <v>7035</v>
      </c>
      <c r="B7036" t="s">
        <v>19980</v>
      </c>
      <c r="C7036">
        <v>22</v>
      </c>
      <c r="D7036" t="s">
        <v>19981</v>
      </c>
      <c r="E7036" t="s">
        <v>133</v>
      </c>
      <c r="F7036" t="s">
        <v>25</v>
      </c>
      <c r="G7036" t="s">
        <v>15</v>
      </c>
      <c r="H7036" t="s">
        <v>16</v>
      </c>
      <c r="I7036" t="s">
        <v>146</v>
      </c>
      <c r="J7036" t="s">
        <v>19982</v>
      </c>
      <c r="K7036" t="s">
        <v>44</v>
      </c>
    </row>
    <row r="7037" spans="1:11" x14ac:dyDescent="0.35">
      <c r="A7037">
        <v>7036</v>
      </c>
      <c r="B7037" t="s">
        <v>19983</v>
      </c>
      <c r="C7037">
        <v>21</v>
      </c>
      <c r="D7037" t="s">
        <v>19984</v>
      </c>
      <c r="E7037" t="s">
        <v>32</v>
      </c>
      <c r="F7037" t="s">
        <v>133</v>
      </c>
      <c r="G7037" t="s">
        <v>15</v>
      </c>
      <c r="H7037" t="s">
        <v>16</v>
      </c>
      <c r="I7037" t="s">
        <v>170</v>
      </c>
      <c r="J7037" t="s">
        <v>19985</v>
      </c>
      <c r="K7037" t="s">
        <v>44</v>
      </c>
    </row>
    <row r="7038" spans="1:11" x14ac:dyDescent="0.35">
      <c r="A7038">
        <v>7037</v>
      </c>
      <c r="B7038" t="s">
        <v>19986</v>
      </c>
      <c r="C7038">
        <v>28</v>
      </c>
      <c r="D7038" t="s">
        <v>19987</v>
      </c>
      <c r="E7038" t="s">
        <v>149</v>
      </c>
      <c r="F7038" t="s">
        <v>169</v>
      </c>
      <c r="G7038" t="s">
        <v>15</v>
      </c>
      <c r="H7038" t="s">
        <v>16</v>
      </c>
      <c r="I7038" t="s">
        <v>58</v>
      </c>
      <c r="J7038" t="s">
        <v>19988</v>
      </c>
      <c r="K7038" t="s">
        <v>19</v>
      </c>
    </row>
    <row r="7039" spans="1:11" x14ac:dyDescent="0.35">
      <c r="A7039">
        <v>7038</v>
      </c>
      <c r="B7039" t="s">
        <v>19989</v>
      </c>
      <c r="C7039">
        <v>30</v>
      </c>
      <c r="D7039" t="s">
        <v>19990</v>
      </c>
      <c r="E7039" t="s">
        <v>23</v>
      </c>
      <c r="F7039" t="s">
        <v>14</v>
      </c>
      <c r="G7039" t="s">
        <v>62</v>
      </c>
      <c r="H7039" t="s">
        <v>23</v>
      </c>
      <c r="I7039" t="s">
        <v>91</v>
      </c>
      <c r="J7039" t="s">
        <v>19991</v>
      </c>
      <c r="K7039" t="s">
        <v>44</v>
      </c>
    </row>
    <row r="7040" spans="1:11" x14ac:dyDescent="0.35">
      <c r="A7040">
        <v>7039</v>
      </c>
      <c r="B7040" t="s">
        <v>19992</v>
      </c>
      <c r="C7040">
        <v>22</v>
      </c>
      <c r="D7040" t="s">
        <v>19993</v>
      </c>
      <c r="E7040" t="s">
        <v>57</v>
      </c>
      <c r="F7040" t="s">
        <v>14</v>
      </c>
      <c r="G7040" t="s">
        <v>120</v>
      </c>
      <c r="H7040" t="s">
        <v>57</v>
      </c>
      <c r="I7040" t="s">
        <v>48</v>
      </c>
      <c r="J7040" t="s">
        <v>19994</v>
      </c>
      <c r="K7040" t="s">
        <v>28</v>
      </c>
    </row>
    <row r="7041" spans="1:11" x14ac:dyDescent="0.35">
      <c r="A7041">
        <v>7040</v>
      </c>
      <c r="B7041" t="s">
        <v>19995</v>
      </c>
      <c r="C7041">
        <v>29</v>
      </c>
      <c r="D7041" t="s">
        <v>19996</v>
      </c>
      <c r="E7041" t="s">
        <v>13</v>
      </c>
      <c r="F7041" t="s">
        <v>13</v>
      </c>
      <c r="G7041" t="s">
        <v>120</v>
      </c>
      <c r="H7041" t="s">
        <v>57</v>
      </c>
      <c r="I7041" t="s">
        <v>170</v>
      </c>
      <c r="J7041" t="s">
        <v>19997</v>
      </c>
      <c r="K7041" t="s">
        <v>28</v>
      </c>
    </row>
    <row r="7042" spans="1:11" x14ac:dyDescent="0.35">
      <c r="A7042">
        <v>7041</v>
      </c>
      <c r="B7042" t="s">
        <v>19998</v>
      </c>
      <c r="C7042">
        <v>20</v>
      </c>
      <c r="D7042" t="s">
        <v>19999</v>
      </c>
      <c r="E7042" t="s">
        <v>34</v>
      </c>
      <c r="F7042" t="s">
        <v>169</v>
      </c>
      <c r="G7042" t="s">
        <v>41</v>
      </c>
      <c r="H7042" t="s">
        <v>42</v>
      </c>
      <c r="I7042" t="s">
        <v>102</v>
      </c>
      <c r="J7042" t="s">
        <v>20000</v>
      </c>
      <c r="K7042" t="s">
        <v>44</v>
      </c>
    </row>
    <row r="7043" spans="1:11" x14ac:dyDescent="0.35">
      <c r="A7043">
        <v>7042</v>
      </c>
      <c r="B7043" t="s">
        <v>20001</v>
      </c>
      <c r="C7043">
        <v>28</v>
      </c>
      <c r="D7043" t="s">
        <v>20002</v>
      </c>
      <c r="E7043" t="s">
        <v>34</v>
      </c>
      <c r="F7043" t="s">
        <v>57</v>
      </c>
      <c r="G7043" t="s">
        <v>87</v>
      </c>
      <c r="H7043" t="s">
        <v>79</v>
      </c>
      <c r="I7043" t="s">
        <v>102</v>
      </c>
      <c r="J7043" t="s">
        <v>20003</v>
      </c>
      <c r="K7043" t="s">
        <v>76</v>
      </c>
    </row>
    <row r="7044" spans="1:11" x14ac:dyDescent="0.35">
      <c r="A7044">
        <v>7043</v>
      </c>
      <c r="B7044" t="s">
        <v>20004</v>
      </c>
      <c r="C7044">
        <v>21</v>
      </c>
      <c r="D7044" t="s">
        <v>20005</v>
      </c>
      <c r="E7044" t="s">
        <v>23</v>
      </c>
      <c r="F7044" t="s">
        <v>57</v>
      </c>
      <c r="G7044" t="s">
        <v>52</v>
      </c>
      <c r="H7044" t="s">
        <v>13</v>
      </c>
      <c r="I7044" t="s">
        <v>35</v>
      </c>
      <c r="J7044" t="s">
        <v>20006</v>
      </c>
      <c r="K7044" t="s">
        <v>44</v>
      </c>
    </row>
    <row r="7045" spans="1:11" x14ac:dyDescent="0.35">
      <c r="A7045">
        <v>7044</v>
      </c>
      <c r="B7045" t="s">
        <v>20007</v>
      </c>
      <c r="C7045">
        <v>20</v>
      </c>
      <c r="D7045" t="s">
        <v>20008</v>
      </c>
      <c r="E7045" t="s">
        <v>101</v>
      </c>
      <c r="F7045" t="s">
        <v>201</v>
      </c>
      <c r="G7045" t="s">
        <v>24</v>
      </c>
      <c r="H7045" t="s">
        <v>25</v>
      </c>
      <c r="I7045" t="s">
        <v>48</v>
      </c>
      <c r="J7045">
        <v>4275409309</v>
      </c>
      <c r="K7045" t="s">
        <v>76</v>
      </c>
    </row>
    <row r="7046" spans="1:11" x14ac:dyDescent="0.35">
      <c r="A7046">
        <v>7045</v>
      </c>
      <c r="B7046" t="s">
        <v>20009</v>
      </c>
      <c r="C7046">
        <v>28</v>
      </c>
      <c r="D7046" t="s">
        <v>20010</v>
      </c>
      <c r="E7046" t="s">
        <v>13</v>
      </c>
      <c r="F7046" t="s">
        <v>101</v>
      </c>
      <c r="G7046" t="s">
        <v>120</v>
      </c>
      <c r="H7046" t="s">
        <v>57</v>
      </c>
      <c r="I7046" t="s">
        <v>170</v>
      </c>
      <c r="J7046" t="s">
        <v>20011</v>
      </c>
      <c r="K7046" t="s">
        <v>19</v>
      </c>
    </row>
    <row r="7047" spans="1:11" x14ac:dyDescent="0.35">
      <c r="A7047">
        <v>7046</v>
      </c>
      <c r="B7047" t="s">
        <v>20012</v>
      </c>
      <c r="C7047">
        <v>21</v>
      </c>
      <c r="D7047" t="s">
        <v>20013</v>
      </c>
      <c r="E7047" t="s">
        <v>79</v>
      </c>
      <c r="F7047" t="s">
        <v>169</v>
      </c>
      <c r="G7047" t="s">
        <v>120</v>
      </c>
      <c r="H7047" t="s">
        <v>57</v>
      </c>
      <c r="I7047" t="s">
        <v>153</v>
      </c>
      <c r="J7047" t="s">
        <v>20014</v>
      </c>
      <c r="K7047" t="s">
        <v>19</v>
      </c>
    </row>
    <row r="7048" spans="1:11" x14ac:dyDescent="0.35">
      <c r="A7048">
        <v>7047</v>
      </c>
      <c r="B7048" t="s">
        <v>20015</v>
      </c>
      <c r="C7048">
        <v>28</v>
      </c>
      <c r="D7048" t="s">
        <v>20016</v>
      </c>
      <c r="E7048" t="s">
        <v>23</v>
      </c>
      <c r="F7048" t="s">
        <v>149</v>
      </c>
      <c r="G7048" t="s">
        <v>41</v>
      </c>
      <c r="H7048" t="s">
        <v>42</v>
      </c>
      <c r="I7048" t="s">
        <v>35</v>
      </c>
      <c r="J7048" t="s">
        <v>20017</v>
      </c>
      <c r="K7048" t="s">
        <v>37</v>
      </c>
    </row>
    <row r="7049" spans="1:11" x14ac:dyDescent="0.35">
      <c r="A7049">
        <v>7048</v>
      </c>
      <c r="B7049" t="s">
        <v>10786</v>
      </c>
      <c r="C7049">
        <v>20</v>
      </c>
      <c r="D7049" t="s">
        <v>20018</v>
      </c>
      <c r="E7049" t="s">
        <v>42</v>
      </c>
      <c r="F7049" t="s">
        <v>201</v>
      </c>
      <c r="G7049" t="s">
        <v>15</v>
      </c>
      <c r="H7049" t="s">
        <v>16</v>
      </c>
      <c r="I7049" t="s">
        <v>26</v>
      </c>
      <c r="J7049">
        <f>1-456-473-8610</f>
        <v>-9538</v>
      </c>
      <c r="K7049" t="s">
        <v>76</v>
      </c>
    </row>
    <row r="7050" spans="1:11" x14ac:dyDescent="0.35">
      <c r="A7050">
        <v>7049</v>
      </c>
      <c r="B7050" t="s">
        <v>20019</v>
      </c>
      <c r="C7050">
        <v>24</v>
      </c>
      <c r="D7050" t="s">
        <v>20020</v>
      </c>
      <c r="E7050" t="s">
        <v>149</v>
      </c>
      <c r="F7050" t="s">
        <v>177</v>
      </c>
      <c r="G7050" t="s">
        <v>47</v>
      </c>
      <c r="H7050" t="s">
        <v>31</v>
      </c>
      <c r="I7050" t="s">
        <v>26</v>
      </c>
      <c r="J7050" t="s">
        <v>20021</v>
      </c>
      <c r="K7050" t="s">
        <v>28</v>
      </c>
    </row>
    <row r="7051" spans="1:11" x14ac:dyDescent="0.35">
      <c r="A7051">
        <v>7050</v>
      </c>
      <c r="B7051" t="s">
        <v>20022</v>
      </c>
      <c r="C7051">
        <v>29</v>
      </c>
      <c r="D7051" t="s">
        <v>20023</v>
      </c>
      <c r="E7051" t="s">
        <v>169</v>
      </c>
      <c r="F7051" t="s">
        <v>22</v>
      </c>
      <c r="G7051" t="s">
        <v>62</v>
      </c>
      <c r="H7051" t="s">
        <v>23</v>
      </c>
      <c r="I7051" t="s">
        <v>116</v>
      </c>
      <c r="J7051" t="s">
        <v>20024</v>
      </c>
      <c r="K7051" t="s">
        <v>44</v>
      </c>
    </row>
    <row r="7052" spans="1:11" x14ac:dyDescent="0.35">
      <c r="A7052">
        <v>7051</v>
      </c>
      <c r="B7052" t="s">
        <v>20025</v>
      </c>
      <c r="C7052">
        <v>30</v>
      </c>
      <c r="D7052" t="s">
        <v>20026</v>
      </c>
      <c r="E7052" t="s">
        <v>14</v>
      </c>
      <c r="F7052" t="s">
        <v>31</v>
      </c>
      <c r="G7052" t="s">
        <v>80</v>
      </c>
      <c r="H7052" t="s">
        <v>32</v>
      </c>
      <c r="I7052" t="s">
        <v>53</v>
      </c>
      <c r="J7052" t="s">
        <v>20027</v>
      </c>
      <c r="K7052" t="s">
        <v>44</v>
      </c>
    </row>
    <row r="7053" spans="1:11" x14ac:dyDescent="0.35">
      <c r="A7053">
        <v>7052</v>
      </c>
      <c r="B7053" t="s">
        <v>20028</v>
      </c>
      <c r="C7053">
        <v>26</v>
      </c>
      <c r="D7053" t="s">
        <v>20029</v>
      </c>
      <c r="E7053" t="s">
        <v>16</v>
      </c>
      <c r="F7053" t="s">
        <v>67</v>
      </c>
      <c r="G7053" t="s">
        <v>15</v>
      </c>
      <c r="H7053" t="s">
        <v>16</v>
      </c>
      <c r="I7053" t="s">
        <v>48</v>
      </c>
      <c r="J7053" t="s">
        <v>20030</v>
      </c>
      <c r="K7053" t="s">
        <v>19</v>
      </c>
    </row>
    <row r="7054" spans="1:11" x14ac:dyDescent="0.35">
      <c r="A7054">
        <v>7053</v>
      </c>
      <c r="B7054" t="s">
        <v>20031</v>
      </c>
      <c r="C7054">
        <v>26</v>
      </c>
      <c r="D7054" t="s">
        <v>20032</v>
      </c>
      <c r="E7054" t="s">
        <v>79</v>
      </c>
      <c r="F7054" t="s">
        <v>169</v>
      </c>
      <c r="G7054" t="s">
        <v>52</v>
      </c>
      <c r="H7054" t="s">
        <v>13</v>
      </c>
      <c r="I7054" t="s">
        <v>146</v>
      </c>
      <c r="J7054" t="s">
        <v>20033</v>
      </c>
      <c r="K7054" t="s">
        <v>76</v>
      </c>
    </row>
    <row r="7055" spans="1:11" x14ac:dyDescent="0.35">
      <c r="A7055">
        <v>7054</v>
      </c>
      <c r="B7055" t="s">
        <v>20034</v>
      </c>
      <c r="C7055">
        <v>26</v>
      </c>
      <c r="D7055" t="s">
        <v>20035</v>
      </c>
      <c r="E7055" t="s">
        <v>149</v>
      </c>
      <c r="F7055" t="s">
        <v>169</v>
      </c>
      <c r="G7055" t="s">
        <v>120</v>
      </c>
      <c r="H7055" t="s">
        <v>57</v>
      </c>
      <c r="I7055" t="s">
        <v>153</v>
      </c>
      <c r="J7055" t="s">
        <v>20036</v>
      </c>
      <c r="K7055" t="s">
        <v>76</v>
      </c>
    </row>
    <row r="7056" spans="1:11" x14ac:dyDescent="0.35">
      <c r="A7056">
        <v>7055</v>
      </c>
      <c r="B7056" t="s">
        <v>20037</v>
      </c>
      <c r="C7056">
        <v>21</v>
      </c>
      <c r="D7056" t="s">
        <v>20038</v>
      </c>
      <c r="E7056" t="s">
        <v>201</v>
      </c>
      <c r="F7056" t="s">
        <v>40</v>
      </c>
      <c r="G7056" t="s">
        <v>87</v>
      </c>
      <c r="H7056" t="s">
        <v>79</v>
      </c>
      <c r="I7056" t="s">
        <v>170</v>
      </c>
      <c r="J7056" t="s">
        <v>20039</v>
      </c>
      <c r="K7056" t="s">
        <v>28</v>
      </c>
    </row>
    <row r="7057" spans="1:11" x14ac:dyDescent="0.35">
      <c r="A7057">
        <v>7056</v>
      </c>
      <c r="B7057" t="s">
        <v>20040</v>
      </c>
      <c r="C7057">
        <v>27</v>
      </c>
      <c r="D7057" t="s">
        <v>20041</v>
      </c>
      <c r="E7057" t="s">
        <v>31</v>
      </c>
      <c r="F7057" t="s">
        <v>42</v>
      </c>
      <c r="G7057" t="s">
        <v>15</v>
      </c>
      <c r="H7057" t="s">
        <v>16</v>
      </c>
      <c r="I7057" t="s">
        <v>68</v>
      </c>
      <c r="J7057" t="s">
        <v>20042</v>
      </c>
      <c r="K7057" t="s">
        <v>76</v>
      </c>
    </row>
    <row r="7058" spans="1:11" x14ac:dyDescent="0.35">
      <c r="A7058">
        <v>7057</v>
      </c>
      <c r="B7058" t="s">
        <v>20043</v>
      </c>
      <c r="C7058">
        <v>23</v>
      </c>
      <c r="D7058" t="s">
        <v>20044</v>
      </c>
      <c r="E7058" t="s">
        <v>23</v>
      </c>
      <c r="F7058" t="s">
        <v>133</v>
      </c>
      <c r="G7058" t="s">
        <v>24</v>
      </c>
      <c r="H7058" t="s">
        <v>25</v>
      </c>
      <c r="I7058" t="s">
        <v>146</v>
      </c>
      <c r="J7058" t="s">
        <v>20045</v>
      </c>
      <c r="K7058" t="s">
        <v>37</v>
      </c>
    </row>
    <row r="7059" spans="1:11" x14ac:dyDescent="0.35">
      <c r="A7059">
        <v>7058</v>
      </c>
      <c r="B7059" t="s">
        <v>20046</v>
      </c>
      <c r="C7059">
        <v>24</v>
      </c>
      <c r="D7059" t="s">
        <v>20047</v>
      </c>
      <c r="E7059" t="s">
        <v>57</v>
      </c>
      <c r="F7059" t="s">
        <v>16</v>
      </c>
      <c r="G7059" t="s">
        <v>41</v>
      </c>
      <c r="H7059" t="s">
        <v>42</v>
      </c>
      <c r="I7059" t="s">
        <v>68</v>
      </c>
      <c r="J7059" t="s">
        <v>20048</v>
      </c>
      <c r="K7059" t="s">
        <v>28</v>
      </c>
    </row>
    <row r="7060" spans="1:11" x14ac:dyDescent="0.35">
      <c r="A7060">
        <v>7059</v>
      </c>
      <c r="B7060" t="s">
        <v>20049</v>
      </c>
      <c r="C7060">
        <v>22</v>
      </c>
      <c r="D7060" t="s">
        <v>20050</v>
      </c>
      <c r="E7060" t="s">
        <v>32</v>
      </c>
      <c r="F7060" t="s">
        <v>67</v>
      </c>
      <c r="G7060" t="s">
        <v>62</v>
      </c>
      <c r="H7060" t="s">
        <v>23</v>
      </c>
      <c r="I7060" t="s">
        <v>102</v>
      </c>
      <c r="J7060" t="s">
        <v>20051</v>
      </c>
      <c r="K7060" t="s">
        <v>28</v>
      </c>
    </row>
    <row r="7061" spans="1:11" x14ac:dyDescent="0.35">
      <c r="A7061">
        <v>7060</v>
      </c>
      <c r="B7061" t="s">
        <v>20052</v>
      </c>
      <c r="C7061">
        <v>30</v>
      </c>
      <c r="D7061" t="s">
        <v>20053</v>
      </c>
      <c r="E7061" t="s">
        <v>32</v>
      </c>
      <c r="F7061" t="s">
        <v>16</v>
      </c>
      <c r="G7061" t="s">
        <v>24</v>
      </c>
      <c r="H7061" t="s">
        <v>25</v>
      </c>
      <c r="I7061" t="s">
        <v>88</v>
      </c>
      <c r="J7061" t="s">
        <v>20054</v>
      </c>
      <c r="K7061" t="s">
        <v>19</v>
      </c>
    </row>
    <row r="7062" spans="1:11" x14ac:dyDescent="0.35">
      <c r="A7062">
        <v>7061</v>
      </c>
      <c r="B7062" t="s">
        <v>17098</v>
      </c>
      <c r="C7062">
        <v>22</v>
      </c>
      <c r="D7062" t="s">
        <v>20055</v>
      </c>
      <c r="E7062" t="s">
        <v>40</v>
      </c>
      <c r="F7062" t="s">
        <v>67</v>
      </c>
      <c r="G7062" t="s">
        <v>52</v>
      </c>
      <c r="H7062" t="s">
        <v>13</v>
      </c>
      <c r="I7062" t="s">
        <v>91</v>
      </c>
      <c r="J7062" t="s">
        <v>20056</v>
      </c>
      <c r="K7062" t="s">
        <v>44</v>
      </c>
    </row>
    <row r="7063" spans="1:11" x14ac:dyDescent="0.35">
      <c r="A7063">
        <v>7062</v>
      </c>
      <c r="B7063" t="s">
        <v>20057</v>
      </c>
      <c r="C7063">
        <v>23</v>
      </c>
      <c r="D7063" t="s">
        <v>20058</v>
      </c>
      <c r="E7063" t="s">
        <v>42</v>
      </c>
      <c r="F7063" t="s">
        <v>16</v>
      </c>
      <c r="G7063" t="s">
        <v>62</v>
      </c>
      <c r="H7063" t="s">
        <v>23</v>
      </c>
      <c r="I7063" t="s">
        <v>102</v>
      </c>
      <c r="J7063" t="s">
        <v>20059</v>
      </c>
      <c r="K7063" t="s">
        <v>37</v>
      </c>
    </row>
    <row r="7064" spans="1:11" x14ac:dyDescent="0.35">
      <c r="A7064">
        <v>7063</v>
      </c>
      <c r="B7064" t="s">
        <v>20060</v>
      </c>
      <c r="C7064">
        <v>26</v>
      </c>
      <c r="D7064" t="s">
        <v>20061</v>
      </c>
      <c r="E7064" t="s">
        <v>31</v>
      </c>
      <c r="F7064" t="s">
        <v>31</v>
      </c>
      <c r="G7064" t="s">
        <v>80</v>
      </c>
      <c r="H7064" t="s">
        <v>32</v>
      </c>
      <c r="I7064" t="s">
        <v>68</v>
      </c>
      <c r="J7064">
        <v>6828622209</v>
      </c>
      <c r="K7064" t="s">
        <v>28</v>
      </c>
    </row>
    <row r="7065" spans="1:11" x14ac:dyDescent="0.35">
      <c r="A7065">
        <v>7064</v>
      </c>
      <c r="B7065" t="s">
        <v>20062</v>
      </c>
      <c r="C7065">
        <v>21</v>
      </c>
      <c r="D7065" t="s">
        <v>20063</v>
      </c>
      <c r="E7065" t="s">
        <v>22</v>
      </c>
      <c r="F7065" t="s">
        <v>16</v>
      </c>
      <c r="G7065" t="s">
        <v>15</v>
      </c>
      <c r="H7065" t="s">
        <v>16</v>
      </c>
      <c r="I7065" t="s">
        <v>35</v>
      </c>
      <c r="J7065" t="s">
        <v>20064</v>
      </c>
      <c r="K7065" t="s">
        <v>76</v>
      </c>
    </row>
    <row r="7066" spans="1:11" x14ac:dyDescent="0.35">
      <c r="A7066">
        <v>7065</v>
      </c>
      <c r="B7066" t="s">
        <v>20065</v>
      </c>
      <c r="C7066">
        <v>26</v>
      </c>
      <c r="D7066" t="s">
        <v>20066</v>
      </c>
      <c r="E7066" t="s">
        <v>22</v>
      </c>
      <c r="F7066" t="s">
        <v>67</v>
      </c>
      <c r="G7066" t="s">
        <v>24</v>
      </c>
      <c r="H7066" t="s">
        <v>25</v>
      </c>
      <c r="I7066" t="s">
        <v>170</v>
      </c>
      <c r="J7066">
        <v>8267219781</v>
      </c>
      <c r="K7066" t="s">
        <v>37</v>
      </c>
    </row>
    <row r="7067" spans="1:11" x14ac:dyDescent="0.35">
      <c r="A7067">
        <v>7066</v>
      </c>
      <c r="B7067" t="s">
        <v>20067</v>
      </c>
      <c r="C7067">
        <v>23</v>
      </c>
      <c r="D7067" t="s">
        <v>20068</v>
      </c>
      <c r="E7067" t="s">
        <v>169</v>
      </c>
      <c r="F7067" t="s">
        <v>32</v>
      </c>
      <c r="G7067" t="s">
        <v>33</v>
      </c>
      <c r="H7067" t="s">
        <v>34</v>
      </c>
      <c r="I7067" t="s">
        <v>17</v>
      </c>
      <c r="J7067" t="s">
        <v>20069</v>
      </c>
      <c r="K7067" t="s">
        <v>44</v>
      </c>
    </row>
    <row r="7068" spans="1:11" x14ac:dyDescent="0.35">
      <c r="A7068">
        <v>7067</v>
      </c>
      <c r="B7068" t="s">
        <v>20070</v>
      </c>
      <c r="C7068">
        <v>20</v>
      </c>
      <c r="D7068" t="s">
        <v>20071</v>
      </c>
      <c r="E7068" t="s">
        <v>40</v>
      </c>
      <c r="F7068" t="s">
        <v>101</v>
      </c>
      <c r="G7068" t="s">
        <v>15</v>
      </c>
      <c r="H7068" t="s">
        <v>16</v>
      </c>
      <c r="I7068" t="s">
        <v>102</v>
      </c>
      <c r="J7068" t="s">
        <v>20072</v>
      </c>
      <c r="K7068" t="s">
        <v>19</v>
      </c>
    </row>
    <row r="7069" spans="1:11" x14ac:dyDescent="0.35">
      <c r="A7069">
        <v>7068</v>
      </c>
      <c r="B7069" t="s">
        <v>20073</v>
      </c>
      <c r="C7069">
        <v>27</v>
      </c>
      <c r="D7069" t="s">
        <v>20074</v>
      </c>
      <c r="E7069" t="s">
        <v>14</v>
      </c>
      <c r="F7069" t="s">
        <v>40</v>
      </c>
      <c r="G7069" t="s">
        <v>120</v>
      </c>
      <c r="H7069" t="s">
        <v>57</v>
      </c>
      <c r="I7069" t="s">
        <v>116</v>
      </c>
      <c r="J7069" t="s">
        <v>20075</v>
      </c>
      <c r="K7069" t="s">
        <v>19</v>
      </c>
    </row>
    <row r="7070" spans="1:11" x14ac:dyDescent="0.35">
      <c r="A7070">
        <v>7069</v>
      </c>
      <c r="B7070" t="s">
        <v>20076</v>
      </c>
      <c r="C7070">
        <v>22</v>
      </c>
      <c r="D7070" t="s">
        <v>20077</v>
      </c>
      <c r="E7070" t="s">
        <v>40</v>
      </c>
      <c r="F7070" t="s">
        <v>42</v>
      </c>
      <c r="G7070" t="s">
        <v>15</v>
      </c>
      <c r="H7070" t="s">
        <v>16</v>
      </c>
      <c r="I7070" t="s">
        <v>58</v>
      </c>
      <c r="J7070" t="s">
        <v>20078</v>
      </c>
      <c r="K7070" t="s">
        <v>44</v>
      </c>
    </row>
    <row r="7071" spans="1:11" x14ac:dyDescent="0.35">
      <c r="A7071">
        <v>7070</v>
      </c>
      <c r="B7071" t="s">
        <v>20079</v>
      </c>
      <c r="C7071">
        <v>20</v>
      </c>
      <c r="D7071" t="s">
        <v>20080</v>
      </c>
      <c r="E7071" t="s">
        <v>16</v>
      </c>
      <c r="F7071" t="s">
        <v>13</v>
      </c>
      <c r="G7071" t="s">
        <v>80</v>
      </c>
      <c r="H7071" t="s">
        <v>32</v>
      </c>
      <c r="I7071" t="s">
        <v>153</v>
      </c>
      <c r="J7071" t="s">
        <v>20081</v>
      </c>
      <c r="K7071" t="s">
        <v>19</v>
      </c>
    </row>
    <row r="7072" spans="1:11" x14ac:dyDescent="0.35">
      <c r="A7072">
        <v>7071</v>
      </c>
      <c r="B7072" t="s">
        <v>20082</v>
      </c>
      <c r="C7072">
        <v>24</v>
      </c>
      <c r="D7072" t="s">
        <v>20083</v>
      </c>
      <c r="E7072" t="s">
        <v>101</v>
      </c>
      <c r="F7072" t="s">
        <v>16</v>
      </c>
      <c r="G7072" t="s">
        <v>47</v>
      </c>
      <c r="H7072" t="s">
        <v>31</v>
      </c>
      <c r="I7072" t="s">
        <v>26</v>
      </c>
      <c r="J7072" t="s">
        <v>20084</v>
      </c>
      <c r="K7072" t="s">
        <v>76</v>
      </c>
    </row>
    <row r="7073" spans="1:11" x14ac:dyDescent="0.35">
      <c r="A7073">
        <v>7072</v>
      </c>
      <c r="B7073" t="s">
        <v>18814</v>
      </c>
      <c r="C7073">
        <v>28</v>
      </c>
      <c r="D7073" t="s">
        <v>20085</v>
      </c>
      <c r="E7073" t="s">
        <v>201</v>
      </c>
      <c r="F7073" t="s">
        <v>25</v>
      </c>
      <c r="G7073" t="s">
        <v>52</v>
      </c>
      <c r="H7073" t="s">
        <v>13</v>
      </c>
      <c r="I7073" t="s">
        <v>91</v>
      </c>
      <c r="J7073">
        <v>7699314461</v>
      </c>
      <c r="K7073" t="s">
        <v>37</v>
      </c>
    </row>
    <row r="7074" spans="1:11" x14ac:dyDescent="0.35">
      <c r="A7074">
        <v>7073</v>
      </c>
      <c r="B7074" t="s">
        <v>20086</v>
      </c>
      <c r="C7074">
        <v>23</v>
      </c>
      <c r="D7074" t="s">
        <v>20087</v>
      </c>
      <c r="E7074" t="s">
        <v>31</v>
      </c>
      <c r="F7074" t="s">
        <v>32</v>
      </c>
      <c r="G7074" t="s">
        <v>15</v>
      </c>
      <c r="H7074" t="s">
        <v>16</v>
      </c>
      <c r="I7074" t="s">
        <v>153</v>
      </c>
      <c r="J7074" t="s">
        <v>20088</v>
      </c>
      <c r="K7074" t="s">
        <v>44</v>
      </c>
    </row>
    <row r="7075" spans="1:11" x14ac:dyDescent="0.35">
      <c r="A7075">
        <v>7074</v>
      </c>
      <c r="B7075" t="s">
        <v>20089</v>
      </c>
      <c r="C7075">
        <v>21</v>
      </c>
      <c r="D7075" t="s">
        <v>20090</v>
      </c>
      <c r="E7075" t="s">
        <v>201</v>
      </c>
      <c r="F7075" t="s">
        <v>23</v>
      </c>
      <c r="G7075" t="s">
        <v>33</v>
      </c>
      <c r="H7075" t="s">
        <v>34</v>
      </c>
      <c r="I7075" t="s">
        <v>116</v>
      </c>
      <c r="J7075" t="s">
        <v>20091</v>
      </c>
      <c r="K7075" t="s">
        <v>44</v>
      </c>
    </row>
    <row r="7076" spans="1:11" x14ac:dyDescent="0.35">
      <c r="A7076">
        <v>7075</v>
      </c>
      <c r="B7076" t="s">
        <v>20092</v>
      </c>
      <c r="C7076">
        <v>27</v>
      </c>
      <c r="D7076" t="s">
        <v>20093</v>
      </c>
      <c r="E7076" t="s">
        <v>169</v>
      </c>
      <c r="F7076" t="s">
        <v>42</v>
      </c>
      <c r="G7076" t="s">
        <v>33</v>
      </c>
      <c r="H7076" t="s">
        <v>34</v>
      </c>
      <c r="I7076" t="s">
        <v>170</v>
      </c>
      <c r="J7076" t="s">
        <v>20094</v>
      </c>
      <c r="K7076" t="s">
        <v>37</v>
      </c>
    </row>
    <row r="7077" spans="1:11" x14ac:dyDescent="0.35">
      <c r="A7077">
        <v>7076</v>
      </c>
      <c r="B7077" t="s">
        <v>20095</v>
      </c>
      <c r="C7077">
        <v>22</v>
      </c>
      <c r="D7077" t="s">
        <v>20096</v>
      </c>
      <c r="E7077" t="s">
        <v>32</v>
      </c>
      <c r="F7077" t="s">
        <v>42</v>
      </c>
      <c r="G7077" t="s">
        <v>120</v>
      </c>
      <c r="H7077" t="s">
        <v>57</v>
      </c>
      <c r="I7077" t="s">
        <v>63</v>
      </c>
      <c r="J7077" t="s">
        <v>20097</v>
      </c>
      <c r="K7077" t="s">
        <v>44</v>
      </c>
    </row>
    <row r="7078" spans="1:11" x14ac:dyDescent="0.35">
      <c r="A7078">
        <v>7077</v>
      </c>
      <c r="B7078" t="s">
        <v>20098</v>
      </c>
      <c r="C7078">
        <v>21</v>
      </c>
      <c r="D7078" t="s">
        <v>20099</v>
      </c>
      <c r="E7078" t="s">
        <v>101</v>
      </c>
      <c r="F7078" t="s">
        <v>79</v>
      </c>
      <c r="G7078" t="s">
        <v>47</v>
      </c>
      <c r="H7078" t="s">
        <v>31</v>
      </c>
      <c r="I7078" t="s">
        <v>116</v>
      </c>
      <c r="J7078" t="s">
        <v>20100</v>
      </c>
      <c r="K7078" t="s">
        <v>37</v>
      </c>
    </row>
    <row r="7079" spans="1:11" x14ac:dyDescent="0.35">
      <c r="A7079">
        <v>7078</v>
      </c>
      <c r="B7079" t="s">
        <v>20101</v>
      </c>
      <c r="C7079">
        <v>24</v>
      </c>
      <c r="D7079" t="s">
        <v>20102</v>
      </c>
      <c r="E7079" t="s">
        <v>40</v>
      </c>
      <c r="F7079" t="s">
        <v>133</v>
      </c>
      <c r="G7079" t="s">
        <v>15</v>
      </c>
      <c r="H7079" t="s">
        <v>16</v>
      </c>
      <c r="I7079" t="s">
        <v>17</v>
      </c>
      <c r="J7079" t="s">
        <v>20103</v>
      </c>
      <c r="K7079" t="s">
        <v>76</v>
      </c>
    </row>
    <row r="7080" spans="1:11" x14ac:dyDescent="0.35">
      <c r="A7080">
        <v>7079</v>
      </c>
      <c r="B7080" t="s">
        <v>20104</v>
      </c>
      <c r="C7080">
        <v>30</v>
      </c>
      <c r="D7080" t="s">
        <v>20105</v>
      </c>
      <c r="E7080" t="s">
        <v>22</v>
      </c>
      <c r="F7080" t="s">
        <v>42</v>
      </c>
      <c r="G7080" t="s">
        <v>120</v>
      </c>
      <c r="H7080" t="s">
        <v>57</v>
      </c>
      <c r="I7080" t="s">
        <v>91</v>
      </c>
      <c r="J7080" t="s">
        <v>20106</v>
      </c>
      <c r="K7080" t="s">
        <v>76</v>
      </c>
    </row>
    <row r="7081" spans="1:11" x14ac:dyDescent="0.35">
      <c r="A7081">
        <v>7080</v>
      </c>
      <c r="B7081" t="s">
        <v>20107</v>
      </c>
      <c r="C7081">
        <v>24</v>
      </c>
      <c r="D7081" t="s">
        <v>20108</v>
      </c>
      <c r="E7081" t="s">
        <v>201</v>
      </c>
      <c r="F7081" t="s">
        <v>169</v>
      </c>
      <c r="G7081" t="s">
        <v>87</v>
      </c>
      <c r="H7081" t="s">
        <v>79</v>
      </c>
      <c r="I7081" t="s">
        <v>170</v>
      </c>
      <c r="J7081" t="s">
        <v>20109</v>
      </c>
      <c r="K7081" t="s">
        <v>19</v>
      </c>
    </row>
    <row r="7082" spans="1:11" x14ac:dyDescent="0.35">
      <c r="A7082">
        <v>7081</v>
      </c>
      <c r="B7082" t="s">
        <v>20110</v>
      </c>
      <c r="C7082">
        <v>25</v>
      </c>
      <c r="D7082" t="s">
        <v>20111</v>
      </c>
      <c r="E7082" t="s">
        <v>79</v>
      </c>
      <c r="F7082" t="s">
        <v>23</v>
      </c>
      <c r="G7082" t="s">
        <v>24</v>
      </c>
      <c r="H7082" t="s">
        <v>25</v>
      </c>
      <c r="I7082" t="s">
        <v>58</v>
      </c>
      <c r="J7082" t="s">
        <v>20112</v>
      </c>
      <c r="K7082" t="s">
        <v>76</v>
      </c>
    </row>
    <row r="7083" spans="1:11" x14ac:dyDescent="0.35">
      <c r="A7083">
        <v>7082</v>
      </c>
      <c r="B7083" t="s">
        <v>20113</v>
      </c>
      <c r="C7083">
        <v>30</v>
      </c>
      <c r="D7083" t="s">
        <v>20114</v>
      </c>
      <c r="E7083" t="s">
        <v>40</v>
      </c>
      <c r="F7083" t="s">
        <v>201</v>
      </c>
      <c r="G7083" t="s">
        <v>47</v>
      </c>
      <c r="H7083" t="s">
        <v>31</v>
      </c>
      <c r="I7083" t="s">
        <v>48</v>
      </c>
      <c r="J7083" t="s">
        <v>20115</v>
      </c>
      <c r="K7083" t="s">
        <v>44</v>
      </c>
    </row>
    <row r="7084" spans="1:11" x14ac:dyDescent="0.35">
      <c r="A7084">
        <v>7083</v>
      </c>
      <c r="B7084" t="s">
        <v>20116</v>
      </c>
      <c r="C7084">
        <v>29</v>
      </c>
      <c r="D7084" t="s">
        <v>20117</v>
      </c>
      <c r="E7084" t="s">
        <v>31</v>
      </c>
      <c r="F7084" t="s">
        <v>101</v>
      </c>
      <c r="G7084" t="s">
        <v>87</v>
      </c>
      <c r="H7084" t="s">
        <v>79</v>
      </c>
      <c r="I7084" t="s">
        <v>68</v>
      </c>
      <c r="J7084">
        <f>1-364-104-7593</f>
        <v>-8060</v>
      </c>
      <c r="K7084" t="s">
        <v>37</v>
      </c>
    </row>
    <row r="7085" spans="1:11" x14ac:dyDescent="0.35">
      <c r="A7085">
        <v>7084</v>
      </c>
      <c r="B7085" t="s">
        <v>20118</v>
      </c>
      <c r="C7085">
        <v>26</v>
      </c>
      <c r="D7085" t="s">
        <v>20119</v>
      </c>
      <c r="E7085" t="s">
        <v>14</v>
      </c>
      <c r="F7085" t="s">
        <v>40</v>
      </c>
      <c r="G7085" t="s">
        <v>87</v>
      </c>
      <c r="H7085" t="s">
        <v>79</v>
      </c>
      <c r="I7085" t="s">
        <v>153</v>
      </c>
      <c r="J7085" t="s">
        <v>20120</v>
      </c>
      <c r="K7085" t="s">
        <v>44</v>
      </c>
    </row>
    <row r="7086" spans="1:11" x14ac:dyDescent="0.35">
      <c r="A7086">
        <v>7085</v>
      </c>
      <c r="B7086" t="s">
        <v>20121</v>
      </c>
      <c r="C7086">
        <v>22</v>
      </c>
      <c r="D7086" t="s">
        <v>20122</v>
      </c>
      <c r="E7086" t="s">
        <v>14</v>
      </c>
      <c r="F7086" t="s">
        <v>133</v>
      </c>
      <c r="G7086" t="s">
        <v>120</v>
      </c>
      <c r="H7086" t="s">
        <v>57</v>
      </c>
      <c r="I7086" t="s">
        <v>63</v>
      </c>
      <c r="J7086" t="s">
        <v>20123</v>
      </c>
      <c r="K7086" t="s">
        <v>37</v>
      </c>
    </row>
    <row r="7087" spans="1:11" x14ac:dyDescent="0.35">
      <c r="A7087">
        <v>7086</v>
      </c>
      <c r="B7087" t="s">
        <v>2818</v>
      </c>
      <c r="C7087">
        <v>28</v>
      </c>
      <c r="D7087" t="s">
        <v>20124</v>
      </c>
      <c r="E7087" t="s">
        <v>13</v>
      </c>
      <c r="F7087" t="s">
        <v>67</v>
      </c>
      <c r="G7087" t="s">
        <v>47</v>
      </c>
      <c r="H7087" t="s">
        <v>31</v>
      </c>
      <c r="I7087" t="s">
        <v>63</v>
      </c>
      <c r="J7087" t="s">
        <v>20125</v>
      </c>
      <c r="K7087" t="s">
        <v>28</v>
      </c>
    </row>
    <row r="7088" spans="1:11" x14ac:dyDescent="0.35">
      <c r="A7088">
        <v>7087</v>
      </c>
      <c r="B7088" t="s">
        <v>20126</v>
      </c>
      <c r="C7088">
        <v>30</v>
      </c>
      <c r="D7088" t="s">
        <v>20127</v>
      </c>
      <c r="E7088" t="s">
        <v>25</v>
      </c>
      <c r="F7088" t="s">
        <v>31</v>
      </c>
      <c r="G7088" t="s">
        <v>52</v>
      </c>
      <c r="H7088" t="s">
        <v>13</v>
      </c>
      <c r="I7088" t="s">
        <v>146</v>
      </c>
      <c r="J7088" t="s">
        <v>20128</v>
      </c>
      <c r="K7088" t="s">
        <v>28</v>
      </c>
    </row>
    <row r="7089" spans="1:11" x14ac:dyDescent="0.35">
      <c r="A7089">
        <v>7088</v>
      </c>
      <c r="B7089" t="s">
        <v>20129</v>
      </c>
      <c r="C7089">
        <v>26</v>
      </c>
      <c r="D7089" t="s">
        <v>20130</v>
      </c>
      <c r="E7089" t="s">
        <v>201</v>
      </c>
      <c r="F7089" t="s">
        <v>149</v>
      </c>
      <c r="G7089" t="s">
        <v>33</v>
      </c>
      <c r="H7089" t="s">
        <v>34</v>
      </c>
      <c r="I7089" t="s">
        <v>35</v>
      </c>
      <c r="J7089" t="s">
        <v>20131</v>
      </c>
      <c r="K7089" t="s">
        <v>76</v>
      </c>
    </row>
    <row r="7090" spans="1:11" x14ac:dyDescent="0.35">
      <c r="A7090">
        <v>7089</v>
      </c>
      <c r="B7090" t="s">
        <v>20132</v>
      </c>
      <c r="C7090">
        <v>25</v>
      </c>
      <c r="D7090" t="s">
        <v>20133</v>
      </c>
      <c r="E7090" t="s">
        <v>14</v>
      </c>
      <c r="F7090" t="s">
        <v>133</v>
      </c>
      <c r="G7090" t="s">
        <v>87</v>
      </c>
      <c r="H7090" t="s">
        <v>79</v>
      </c>
      <c r="I7090" t="s">
        <v>53</v>
      </c>
      <c r="J7090" t="s">
        <v>20134</v>
      </c>
      <c r="K7090" t="s">
        <v>76</v>
      </c>
    </row>
    <row r="7091" spans="1:11" x14ac:dyDescent="0.35">
      <c r="A7091">
        <v>7090</v>
      </c>
      <c r="B7091" t="s">
        <v>20135</v>
      </c>
      <c r="C7091">
        <v>24</v>
      </c>
      <c r="D7091" t="s">
        <v>20136</v>
      </c>
      <c r="E7091" t="s">
        <v>13</v>
      </c>
      <c r="F7091" t="s">
        <v>16</v>
      </c>
      <c r="G7091" t="s">
        <v>47</v>
      </c>
      <c r="H7091" t="s">
        <v>31</v>
      </c>
      <c r="I7091" t="s">
        <v>116</v>
      </c>
      <c r="J7091" t="s">
        <v>20137</v>
      </c>
      <c r="K7091" t="s">
        <v>19</v>
      </c>
    </row>
    <row r="7092" spans="1:11" x14ac:dyDescent="0.35">
      <c r="A7092">
        <v>7091</v>
      </c>
      <c r="B7092" t="s">
        <v>20138</v>
      </c>
      <c r="C7092">
        <v>28</v>
      </c>
      <c r="D7092" t="s">
        <v>20139</v>
      </c>
      <c r="E7092" t="s">
        <v>25</v>
      </c>
      <c r="F7092" t="s">
        <v>169</v>
      </c>
      <c r="G7092" t="s">
        <v>33</v>
      </c>
      <c r="H7092" t="s">
        <v>34</v>
      </c>
      <c r="I7092" t="s">
        <v>48</v>
      </c>
      <c r="J7092" t="s">
        <v>20140</v>
      </c>
      <c r="K7092" t="s">
        <v>37</v>
      </c>
    </row>
    <row r="7093" spans="1:11" x14ac:dyDescent="0.35">
      <c r="A7093">
        <v>7092</v>
      </c>
      <c r="B7093" t="s">
        <v>20141</v>
      </c>
      <c r="C7093">
        <v>23</v>
      </c>
      <c r="D7093" t="s">
        <v>20142</v>
      </c>
      <c r="E7093" t="s">
        <v>201</v>
      </c>
      <c r="F7093" t="s">
        <v>149</v>
      </c>
      <c r="G7093" t="s">
        <v>15</v>
      </c>
      <c r="H7093" t="s">
        <v>16</v>
      </c>
      <c r="I7093" t="s">
        <v>116</v>
      </c>
      <c r="J7093" t="s">
        <v>20143</v>
      </c>
      <c r="K7093" t="s">
        <v>76</v>
      </c>
    </row>
    <row r="7094" spans="1:11" x14ac:dyDescent="0.35">
      <c r="A7094">
        <v>7093</v>
      </c>
      <c r="B7094" t="s">
        <v>4266</v>
      </c>
      <c r="C7094">
        <v>20</v>
      </c>
      <c r="D7094" t="s">
        <v>20144</v>
      </c>
      <c r="E7094" t="s">
        <v>14</v>
      </c>
      <c r="F7094" t="s">
        <v>22</v>
      </c>
      <c r="G7094" t="s">
        <v>24</v>
      </c>
      <c r="H7094" t="s">
        <v>25</v>
      </c>
      <c r="I7094" t="s">
        <v>91</v>
      </c>
      <c r="J7094" t="s">
        <v>20145</v>
      </c>
      <c r="K7094" t="s">
        <v>37</v>
      </c>
    </row>
    <row r="7095" spans="1:11" x14ac:dyDescent="0.35">
      <c r="A7095">
        <v>7094</v>
      </c>
      <c r="B7095" t="s">
        <v>20146</v>
      </c>
      <c r="C7095">
        <v>20</v>
      </c>
      <c r="D7095" t="s">
        <v>20147</v>
      </c>
      <c r="E7095" t="s">
        <v>133</v>
      </c>
      <c r="F7095" t="s">
        <v>22</v>
      </c>
      <c r="G7095" t="s">
        <v>87</v>
      </c>
      <c r="H7095" t="s">
        <v>79</v>
      </c>
      <c r="I7095" t="s">
        <v>17</v>
      </c>
      <c r="J7095" t="s">
        <v>20148</v>
      </c>
      <c r="K7095" t="s">
        <v>19</v>
      </c>
    </row>
    <row r="7096" spans="1:11" x14ac:dyDescent="0.35">
      <c r="A7096">
        <v>7095</v>
      </c>
      <c r="B7096" t="s">
        <v>20149</v>
      </c>
      <c r="C7096">
        <v>27</v>
      </c>
      <c r="D7096" t="s">
        <v>20150</v>
      </c>
      <c r="E7096" t="s">
        <v>23</v>
      </c>
      <c r="F7096" t="s">
        <v>13</v>
      </c>
      <c r="G7096" t="s">
        <v>41</v>
      </c>
      <c r="H7096" t="s">
        <v>42</v>
      </c>
      <c r="I7096" t="s">
        <v>26</v>
      </c>
      <c r="J7096">
        <v>2999765266</v>
      </c>
      <c r="K7096" t="s">
        <v>44</v>
      </c>
    </row>
    <row r="7097" spans="1:11" x14ac:dyDescent="0.35">
      <c r="A7097">
        <v>7096</v>
      </c>
      <c r="B7097" t="s">
        <v>20151</v>
      </c>
      <c r="C7097">
        <v>21</v>
      </c>
      <c r="D7097" t="s">
        <v>20152</v>
      </c>
      <c r="E7097" t="s">
        <v>42</v>
      </c>
      <c r="F7097" t="s">
        <v>13</v>
      </c>
      <c r="G7097" t="s">
        <v>80</v>
      </c>
      <c r="H7097" t="s">
        <v>32</v>
      </c>
      <c r="I7097" t="s">
        <v>170</v>
      </c>
      <c r="J7097" t="s">
        <v>20153</v>
      </c>
      <c r="K7097" t="s">
        <v>28</v>
      </c>
    </row>
    <row r="7098" spans="1:11" x14ac:dyDescent="0.35">
      <c r="A7098">
        <v>7097</v>
      </c>
      <c r="B7098" t="s">
        <v>20154</v>
      </c>
      <c r="C7098">
        <v>27</v>
      </c>
      <c r="D7098" t="s">
        <v>20155</v>
      </c>
      <c r="E7098" t="s">
        <v>13</v>
      </c>
      <c r="F7098" t="s">
        <v>67</v>
      </c>
      <c r="G7098" t="s">
        <v>47</v>
      </c>
      <c r="H7098" t="s">
        <v>31</v>
      </c>
      <c r="I7098" t="s">
        <v>153</v>
      </c>
      <c r="J7098" t="s">
        <v>20156</v>
      </c>
      <c r="K7098" t="s">
        <v>44</v>
      </c>
    </row>
    <row r="7099" spans="1:11" x14ac:dyDescent="0.35">
      <c r="A7099">
        <v>7098</v>
      </c>
      <c r="B7099" t="s">
        <v>20157</v>
      </c>
      <c r="C7099">
        <v>28</v>
      </c>
      <c r="D7099" t="s">
        <v>20158</v>
      </c>
      <c r="E7099" t="s">
        <v>57</v>
      </c>
      <c r="F7099" t="s">
        <v>133</v>
      </c>
      <c r="G7099" t="s">
        <v>87</v>
      </c>
      <c r="H7099" t="s">
        <v>79</v>
      </c>
      <c r="I7099" t="s">
        <v>48</v>
      </c>
      <c r="J7099" t="s">
        <v>20159</v>
      </c>
      <c r="K7099" t="s">
        <v>44</v>
      </c>
    </row>
    <row r="7100" spans="1:11" x14ac:dyDescent="0.35">
      <c r="A7100">
        <v>7099</v>
      </c>
      <c r="B7100" t="s">
        <v>20160</v>
      </c>
      <c r="C7100">
        <v>22</v>
      </c>
      <c r="D7100" t="s">
        <v>20161</v>
      </c>
      <c r="E7100" t="s">
        <v>23</v>
      </c>
      <c r="F7100" t="s">
        <v>31</v>
      </c>
      <c r="G7100" t="s">
        <v>80</v>
      </c>
      <c r="H7100" t="s">
        <v>32</v>
      </c>
      <c r="I7100" t="s">
        <v>53</v>
      </c>
      <c r="J7100" t="s">
        <v>20162</v>
      </c>
      <c r="K7100" t="s">
        <v>28</v>
      </c>
    </row>
    <row r="7101" spans="1:11" x14ac:dyDescent="0.35">
      <c r="A7101">
        <v>7100</v>
      </c>
      <c r="B7101" t="s">
        <v>20163</v>
      </c>
      <c r="C7101">
        <v>27</v>
      </c>
      <c r="D7101" t="s">
        <v>20164</v>
      </c>
      <c r="E7101" t="s">
        <v>79</v>
      </c>
      <c r="F7101" t="s">
        <v>25</v>
      </c>
      <c r="G7101" t="s">
        <v>62</v>
      </c>
      <c r="H7101" t="s">
        <v>23</v>
      </c>
      <c r="I7101" t="s">
        <v>102</v>
      </c>
      <c r="J7101" t="s">
        <v>20165</v>
      </c>
      <c r="K7101" t="s">
        <v>28</v>
      </c>
    </row>
    <row r="7102" spans="1:11" x14ac:dyDescent="0.35">
      <c r="A7102">
        <v>7101</v>
      </c>
      <c r="B7102" t="s">
        <v>20166</v>
      </c>
      <c r="C7102">
        <v>23</v>
      </c>
      <c r="D7102" t="s">
        <v>20167</v>
      </c>
      <c r="E7102" t="s">
        <v>34</v>
      </c>
      <c r="F7102" t="s">
        <v>177</v>
      </c>
      <c r="G7102" t="s">
        <v>52</v>
      </c>
      <c r="H7102" t="s">
        <v>13</v>
      </c>
      <c r="I7102" t="s">
        <v>68</v>
      </c>
      <c r="J7102" t="s">
        <v>20168</v>
      </c>
      <c r="K7102" t="s">
        <v>37</v>
      </c>
    </row>
    <row r="7103" spans="1:11" x14ac:dyDescent="0.35">
      <c r="A7103">
        <v>7102</v>
      </c>
      <c r="B7103" t="s">
        <v>20169</v>
      </c>
      <c r="C7103">
        <v>29</v>
      </c>
      <c r="D7103" t="s">
        <v>20170</v>
      </c>
      <c r="E7103" t="s">
        <v>13</v>
      </c>
      <c r="F7103" t="s">
        <v>57</v>
      </c>
      <c r="G7103" t="s">
        <v>24</v>
      </c>
      <c r="H7103" t="s">
        <v>25</v>
      </c>
      <c r="I7103" t="s">
        <v>63</v>
      </c>
      <c r="J7103" t="s">
        <v>20171</v>
      </c>
      <c r="K7103" t="s">
        <v>76</v>
      </c>
    </row>
    <row r="7104" spans="1:11" x14ac:dyDescent="0.35">
      <c r="A7104">
        <v>7103</v>
      </c>
      <c r="B7104" t="s">
        <v>20172</v>
      </c>
      <c r="C7104">
        <v>24</v>
      </c>
      <c r="D7104" t="s">
        <v>20173</v>
      </c>
      <c r="E7104" t="s">
        <v>22</v>
      </c>
      <c r="F7104" t="s">
        <v>14</v>
      </c>
      <c r="G7104" t="s">
        <v>41</v>
      </c>
      <c r="H7104" t="s">
        <v>42</v>
      </c>
      <c r="I7104" t="s">
        <v>102</v>
      </c>
      <c r="J7104" t="s">
        <v>20174</v>
      </c>
      <c r="K7104" t="s">
        <v>44</v>
      </c>
    </row>
    <row r="7105" spans="1:11" x14ac:dyDescent="0.35">
      <c r="A7105">
        <v>7104</v>
      </c>
      <c r="B7105" t="s">
        <v>20175</v>
      </c>
      <c r="C7105">
        <v>30</v>
      </c>
      <c r="D7105" t="s">
        <v>20176</v>
      </c>
      <c r="E7105" t="s">
        <v>14</v>
      </c>
      <c r="F7105" t="s">
        <v>13</v>
      </c>
      <c r="G7105" t="s">
        <v>41</v>
      </c>
      <c r="H7105" t="s">
        <v>42</v>
      </c>
      <c r="I7105" t="s">
        <v>48</v>
      </c>
      <c r="J7105" t="s">
        <v>20177</v>
      </c>
      <c r="K7105" t="s">
        <v>19</v>
      </c>
    </row>
    <row r="7106" spans="1:11" x14ac:dyDescent="0.35">
      <c r="A7106">
        <v>7105</v>
      </c>
      <c r="B7106" t="s">
        <v>20178</v>
      </c>
      <c r="C7106">
        <v>23</v>
      </c>
      <c r="D7106" t="s">
        <v>20179</v>
      </c>
      <c r="E7106" t="s">
        <v>34</v>
      </c>
      <c r="F7106" t="s">
        <v>42</v>
      </c>
      <c r="G7106" t="s">
        <v>62</v>
      </c>
      <c r="H7106" t="s">
        <v>23</v>
      </c>
      <c r="I7106" t="s">
        <v>48</v>
      </c>
      <c r="J7106" t="s">
        <v>20180</v>
      </c>
      <c r="K7106" t="s">
        <v>28</v>
      </c>
    </row>
    <row r="7107" spans="1:11" x14ac:dyDescent="0.35">
      <c r="A7107">
        <v>7106</v>
      </c>
      <c r="B7107" t="s">
        <v>20181</v>
      </c>
      <c r="C7107">
        <v>30</v>
      </c>
      <c r="D7107" t="s">
        <v>20182</v>
      </c>
      <c r="E7107" t="s">
        <v>177</v>
      </c>
      <c r="F7107" t="s">
        <v>201</v>
      </c>
      <c r="G7107" t="s">
        <v>47</v>
      </c>
      <c r="H7107" t="s">
        <v>31</v>
      </c>
      <c r="I7107" t="s">
        <v>68</v>
      </c>
      <c r="J7107" t="s">
        <v>20183</v>
      </c>
      <c r="K7107" t="s">
        <v>19</v>
      </c>
    </row>
    <row r="7108" spans="1:11" x14ac:dyDescent="0.35">
      <c r="A7108">
        <v>7107</v>
      </c>
      <c r="B7108" t="s">
        <v>20184</v>
      </c>
      <c r="C7108">
        <v>30</v>
      </c>
      <c r="D7108" t="s">
        <v>20185</v>
      </c>
      <c r="E7108" t="s">
        <v>101</v>
      </c>
      <c r="F7108" t="s">
        <v>133</v>
      </c>
      <c r="G7108" t="s">
        <v>33</v>
      </c>
      <c r="H7108" t="s">
        <v>34</v>
      </c>
      <c r="I7108" t="s">
        <v>35</v>
      </c>
      <c r="J7108" t="s">
        <v>20186</v>
      </c>
      <c r="K7108" t="s">
        <v>76</v>
      </c>
    </row>
    <row r="7109" spans="1:11" x14ac:dyDescent="0.35">
      <c r="A7109">
        <v>7108</v>
      </c>
      <c r="B7109" t="s">
        <v>20187</v>
      </c>
      <c r="C7109">
        <v>24</v>
      </c>
      <c r="D7109" t="s">
        <v>20188</v>
      </c>
      <c r="E7109" t="s">
        <v>201</v>
      </c>
      <c r="F7109" t="s">
        <v>133</v>
      </c>
      <c r="G7109" t="s">
        <v>120</v>
      </c>
      <c r="H7109" t="s">
        <v>57</v>
      </c>
      <c r="I7109" t="s">
        <v>48</v>
      </c>
      <c r="J7109" t="s">
        <v>20189</v>
      </c>
      <c r="K7109" t="s">
        <v>37</v>
      </c>
    </row>
    <row r="7110" spans="1:11" x14ac:dyDescent="0.35">
      <c r="A7110">
        <v>7109</v>
      </c>
      <c r="B7110" t="s">
        <v>20190</v>
      </c>
      <c r="C7110">
        <v>27</v>
      </c>
      <c r="D7110" t="s">
        <v>20191</v>
      </c>
      <c r="E7110" t="s">
        <v>42</v>
      </c>
      <c r="F7110" t="s">
        <v>67</v>
      </c>
      <c r="G7110" t="s">
        <v>24</v>
      </c>
      <c r="H7110" t="s">
        <v>25</v>
      </c>
      <c r="I7110" t="s">
        <v>48</v>
      </c>
      <c r="J7110" t="s">
        <v>20192</v>
      </c>
      <c r="K7110" t="s">
        <v>76</v>
      </c>
    </row>
    <row r="7111" spans="1:11" x14ac:dyDescent="0.35">
      <c r="A7111">
        <v>7110</v>
      </c>
      <c r="B7111" t="s">
        <v>20193</v>
      </c>
      <c r="C7111">
        <v>29</v>
      </c>
      <c r="D7111" t="s">
        <v>20194</v>
      </c>
      <c r="E7111" t="s">
        <v>22</v>
      </c>
      <c r="F7111" t="s">
        <v>149</v>
      </c>
      <c r="G7111" t="s">
        <v>120</v>
      </c>
      <c r="H7111" t="s">
        <v>57</v>
      </c>
      <c r="I7111" t="s">
        <v>48</v>
      </c>
      <c r="J7111" t="s">
        <v>20195</v>
      </c>
      <c r="K7111" t="s">
        <v>19</v>
      </c>
    </row>
    <row r="7112" spans="1:11" x14ac:dyDescent="0.35">
      <c r="A7112">
        <v>7111</v>
      </c>
      <c r="B7112" t="s">
        <v>2338</v>
      </c>
      <c r="C7112">
        <v>26</v>
      </c>
      <c r="D7112" t="s">
        <v>20196</v>
      </c>
      <c r="E7112" t="s">
        <v>177</v>
      </c>
      <c r="F7112" t="s">
        <v>34</v>
      </c>
      <c r="G7112" t="s">
        <v>41</v>
      </c>
      <c r="H7112" t="s">
        <v>42</v>
      </c>
      <c r="I7112" t="s">
        <v>153</v>
      </c>
      <c r="J7112">
        <v>7913253464</v>
      </c>
      <c r="K7112" t="s">
        <v>28</v>
      </c>
    </row>
    <row r="7113" spans="1:11" x14ac:dyDescent="0.35">
      <c r="A7113">
        <v>7112</v>
      </c>
      <c r="B7113" t="s">
        <v>20197</v>
      </c>
      <c r="C7113">
        <v>22</v>
      </c>
      <c r="D7113" t="s">
        <v>20198</v>
      </c>
      <c r="E7113" t="s">
        <v>169</v>
      </c>
      <c r="F7113" t="s">
        <v>22</v>
      </c>
      <c r="G7113" t="s">
        <v>52</v>
      </c>
      <c r="H7113" t="s">
        <v>13</v>
      </c>
      <c r="I7113" t="s">
        <v>53</v>
      </c>
      <c r="J7113" t="s">
        <v>20199</v>
      </c>
      <c r="K7113" t="s">
        <v>44</v>
      </c>
    </row>
    <row r="7114" spans="1:11" x14ac:dyDescent="0.35">
      <c r="A7114">
        <v>7113</v>
      </c>
      <c r="B7114" t="s">
        <v>20200</v>
      </c>
      <c r="C7114">
        <v>21</v>
      </c>
      <c r="D7114" t="s">
        <v>20201</v>
      </c>
      <c r="E7114" t="s">
        <v>16</v>
      </c>
      <c r="F7114" t="s">
        <v>201</v>
      </c>
      <c r="G7114" t="s">
        <v>87</v>
      </c>
      <c r="H7114" t="s">
        <v>79</v>
      </c>
      <c r="I7114" t="s">
        <v>170</v>
      </c>
      <c r="J7114" t="s">
        <v>20202</v>
      </c>
      <c r="K7114" t="s">
        <v>44</v>
      </c>
    </row>
    <row r="7115" spans="1:11" x14ac:dyDescent="0.35">
      <c r="A7115">
        <v>7114</v>
      </c>
      <c r="B7115" t="s">
        <v>20203</v>
      </c>
      <c r="C7115">
        <v>28</v>
      </c>
      <c r="D7115" t="s">
        <v>20204</v>
      </c>
      <c r="E7115" t="s">
        <v>149</v>
      </c>
      <c r="F7115" t="s">
        <v>32</v>
      </c>
      <c r="G7115" t="s">
        <v>24</v>
      </c>
      <c r="H7115" t="s">
        <v>25</v>
      </c>
      <c r="I7115" t="s">
        <v>63</v>
      </c>
      <c r="J7115" t="s">
        <v>20205</v>
      </c>
      <c r="K7115" t="s">
        <v>44</v>
      </c>
    </row>
    <row r="7116" spans="1:11" x14ac:dyDescent="0.35">
      <c r="A7116">
        <v>7115</v>
      </c>
      <c r="B7116" t="s">
        <v>20206</v>
      </c>
      <c r="C7116">
        <v>23</v>
      </c>
      <c r="D7116" t="s">
        <v>20207</v>
      </c>
      <c r="E7116" t="s">
        <v>31</v>
      </c>
      <c r="F7116" t="s">
        <v>40</v>
      </c>
      <c r="G7116" t="s">
        <v>62</v>
      </c>
      <c r="H7116" t="s">
        <v>23</v>
      </c>
      <c r="I7116" t="s">
        <v>68</v>
      </c>
      <c r="J7116" t="s">
        <v>20208</v>
      </c>
      <c r="K7116" t="s">
        <v>28</v>
      </c>
    </row>
    <row r="7117" spans="1:11" x14ac:dyDescent="0.35">
      <c r="A7117">
        <v>7116</v>
      </c>
      <c r="B7117" t="s">
        <v>20209</v>
      </c>
      <c r="C7117">
        <v>26</v>
      </c>
      <c r="D7117" t="s">
        <v>20210</v>
      </c>
      <c r="E7117" t="s">
        <v>40</v>
      </c>
      <c r="F7117" t="s">
        <v>169</v>
      </c>
      <c r="G7117" t="s">
        <v>62</v>
      </c>
      <c r="H7117" t="s">
        <v>23</v>
      </c>
      <c r="I7117" t="s">
        <v>153</v>
      </c>
      <c r="J7117" t="s">
        <v>20211</v>
      </c>
      <c r="K7117" t="s">
        <v>19</v>
      </c>
    </row>
    <row r="7118" spans="1:11" x14ac:dyDescent="0.35">
      <c r="A7118">
        <v>7117</v>
      </c>
      <c r="B7118" t="s">
        <v>20212</v>
      </c>
      <c r="C7118">
        <v>29</v>
      </c>
      <c r="D7118" t="s">
        <v>20213</v>
      </c>
      <c r="E7118" t="s">
        <v>42</v>
      </c>
      <c r="F7118" t="s">
        <v>31</v>
      </c>
      <c r="G7118" t="s">
        <v>87</v>
      </c>
      <c r="H7118" t="s">
        <v>79</v>
      </c>
      <c r="I7118" t="s">
        <v>68</v>
      </c>
      <c r="J7118" t="s">
        <v>20214</v>
      </c>
      <c r="K7118" t="s">
        <v>44</v>
      </c>
    </row>
    <row r="7119" spans="1:11" x14ac:dyDescent="0.35">
      <c r="A7119">
        <v>7118</v>
      </c>
      <c r="B7119" t="s">
        <v>20215</v>
      </c>
      <c r="C7119">
        <v>26</v>
      </c>
      <c r="D7119" t="s">
        <v>20216</v>
      </c>
      <c r="E7119" t="s">
        <v>169</v>
      </c>
      <c r="F7119" t="s">
        <v>40</v>
      </c>
      <c r="G7119" t="s">
        <v>33</v>
      </c>
      <c r="H7119" t="s">
        <v>34</v>
      </c>
      <c r="I7119" t="s">
        <v>35</v>
      </c>
      <c r="J7119" t="s">
        <v>20217</v>
      </c>
      <c r="K7119" t="s">
        <v>44</v>
      </c>
    </row>
    <row r="7120" spans="1:11" x14ac:dyDescent="0.35">
      <c r="A7120">
        <v>7119</v>
      </c>
      <c r="B7120" t="s">
        <v>20218</v>
      </c>
      <c r="C7120">
        <v>25</v>
      </c>
      <c r="D7120" t="s">
        <v>20219</v>
      </c>
      <c r="E7120" t="s">
        <v>169</v>
      </c>
      <c r="F7120" t="s">
        <v>42</v>
      </c>
      <c r="G7120" t="s">
        <v>33</v>
      </c>
      <c r="H7120" t="s">
        <v>34</v>
      </c>
      <c r="I7120" t="s">
        <v>63</v>
      </c>
      <c r="J7120" t="s">
        <v>20220</v>
      </c>
      <c r="K7120" t="s">
        <v>76</v>
      </c>
    </row>
    <row r="7121" spans="1:11" x14ac:dyDescent="0.35">
      <c r="A7121">
        <v>7120</v>
      </c>
      <c r="B7121" t="s">
        <v>20221</v>
      </c>
      <c r="C7121">
        <v>26</v>
      </c>
      <c r="D7121" t="s">
        <v>20222</v>
      </c>
      <c r="E7121" t="s">
        <v>149</v>
      </c>
      <c r="F7121" t="s">
        <v>79</v>
      </c>
      <c r="G7121" t="s">
        <v>120</v>
      </c>
      <c r="H7121" t="s">
        <v>57</v>
      </c>
      <c r="I7121" t="s">
        <v>153</v>
      </c>
      <c r="J7121" t="s">
        <v>20223</v>
      </c>
      <c r="K7121" t="s">
        <v>76</v>
      </c>
    </row>
    <row r="7122" spans="1:11" x14ac:dyDescent="0.35">
      <c r="A7122">
        <v>7121</v>
      </c>
      <c r="B7122" t="s">
        <v>20224</v>
      </c>
      <c r="C7122">
        <v>30</v>
      </c>
      <c r="D7122" t="s">
        <v>20225</v>
      </c>
      <c r="E7122" t="s">
        <v>149</v>
      </c>
      <c r="F7122" t="s">
        <v>169</v>
      </c>
      <c r="G7122" t="s">
        <v>52</v>
      </c>
      <c r="H7122" t="s">
        <v>13</v>
      </c>
      <c r="I7122" t="s">
        <v>53</v>
      </c>
      <c r="J7122" t="s">
        <v>20226</v>
      </c>
      <c r="K7122" t="s">
        <v>44</v>
      </c>
    </row>
    <row r="7123" spans="1:11" x14ac:dyDescent="0.35">
      <c r="A7123">
        <v>7122</v>
      </c>
      <c r="B7123" t="s">
        <v>14682</v>
      </c>
      <c r="C7123">
        <v>23</v>
      </c>
      <c r="D7123" t="s">
        <v>20227</v>
      </c>
      <c r="E7123" t="s">
        <v>13</v>
      </c>
      <c r="F7123" t="s">
        <v>79</v>
      </c>
      <c r="G7123" t="s">
        <v>15</v>
      </c>
      <c r="H7123" t="s">
        <v>16</v>
      </c>
      <c r="I7123" t="s">
        <v>58</v>
      </c>
      <c r="J7123" t="s">
        <v>20228</v>
      </c>
      <c r="K7123" t="s">
        <v>19</v>
      </c>
    </row>
    <row r="7124" spans="1:11" x14ac:dyDescent="0.35">
      <c r="A7124">
        <v>7123</v>
      </c>
      <c r="B7124" t="s">
        <v>20229</v>
      </c>
      <c r="C7124">
        <v>28</v>
      </c>
      <c r="D7124" t="s">
        <v>20230</v>
      </c>
      <c r="E7124" t="s">
        <v>67</v>
      </c>
      <c r="F7124" t="s">
        <v>16</v>
      </c>
      <c r="G7124" t="s">
        <v>47</v>
      </c>
      <c r="H7124" t="s">
        <v>31</v>
      </c>
      <c r="I7124" t="s">
        <v>26</v>
      </c>
      <c r="J7124" t="s">
        <v>20231</v>
      </c>
      <c r="K7124" t="s">
        <v>28</v>
      </c>
    </row>
    <row r="7125" spans="1:11" x14ac:dyDescent="0.35">
      <c r="A7125">
        <v>7124</v>
      </c>
      <c r="B7125" t="s">
        <v>20232</v>
      </c>
      <c r="C7125">
        <v>26</v>
      </c>
      <c r="D7125" t="s">
        <v>20233</v>
      </c>
      <c r="E7125" t="s">
        <v>31</v>
      </c>
      <c r="F7125" t="s">
        <v>133</v>
      </c>
      <c r="G7125" t="s">
        <v>52</v>
      </c>
      <c r="H7125" t="s">
        <v>13</v>
      </c>
      <c r="I7125" t="s">
        <v>91</v>
      </c>
      <c r="J7125" t="s">
        <v>20234</v>
      </c>
      <c r="K7125" t="s">
        <v>37</v>
      </c>
    </row>
    <row r="7126" spans="1:11" x14ac:dyDescent="0.35">
      <c r="A7126">
        <v>7125</v>
      </c>
      <c r="B7126" t="s">
        <v>20235</v>
      </c>
      <c r="C7126">
        <v>20</v>
      </c>
      <c r="D7126" t="s">
        <v>20236</v>
      </c>
      <c r="E7126" t="s">
        <v>57</v>
      </c>
      <c r="F7126" t="s">
        <v>201</v>
      </c>
      <c r="G7126" t="s">
        <v>80</v>
      </c>
      <c r="H7126" t="s">
        <v>32</v>
      </c>
      <c r="I7126" t="s">
        <v>63</v>
      </c>
      <c r="J7126" t="s">
        <v>20237</v>
      </c>
      <c r="K7126" t="s">
        <v>19</v>
      </c>
    </row>
    <row r="7127" spans="1:11" x14ac:dyDescent="0.35">
      <c r="A7127">
        <v>7126</v>
      </c>
      <c r="B7127" t="s">
        <v>20238</v>
      </c>
      <c r="C7127">
        <v>22</v>
      </c>
      <c r="D7127" t="s">
        <v>20239</v>
      </c>
      <c r="E7127" t="s">
        <v>23</v>
      </c>
      <c r="F7127" t="s">
        <v>42</v>
      </c>
      <c r="G7127" t="s">
        <v>41</v>
      </c>
      <c r="H7127" t="s">
        <v>42</v>
      </c>
      <c r="I7127" t="s">
        <v>53</v>
      </c>
      <c r="J7127" t="s">
        <v>20240</v>
      </c>
      <c r="K7127" t="s">
        <v>19</v>
      </c>
    </row>
    <row r="7128" spans="1:11" x14ac:dyDescent="0.35">
      <c r="A7128">
        <v>7127</v>
      </c>
      <c r="B7128" t="s">
        <v>20241</v>
      </c>
      <c r="C7128">
        <v>23</v>
      </c>
      <c r="D7128" t="s">
        <v>20242</v>
      </c>
      <c r="E7128" t="s">
        <v>177</v>
      </c>
      <c r="F7128" t="s">
        <v>201</v>
      </c>
      <c r="G7128" t="s">
        <v>80</v>
      </c>
      <c r="H7128" t="s">
        <v>32</v>
      </c>
      <c r="I7128" t="s">
        <v>116</v>
      </c>
      <c r="J7128" t="s">
        <v>20243</v>
      </c>
      <c r="K7128" t="s">
        <v>37</v>
      </c>
    </row>
    <row r="7129" spans="1:11" x14ac:dyDescent="0.35">
      <c r="A7129">
        <v>7128</v>
      </c>
      <c r="B7129" t="s">
        <v>20244</v>
      </c>
      <c r="C7129">
        <v>28</v>
      </c>
      <c r="D7129" t="s">
        <v>20245</v>
      </c>
      <c r="E7129" t="s">
        <v>25</v>
      </c>
      <c r="F7129" t="s">
        <v>177</v>
      </c>
      <c r="G7129" t="s">
        <v>62</v>
      </c>
      <c r="H7129" t="s">
        <v>23</v>
      </c>
      <c r="I7129" t="s">
        <v>153</v>
      </c>
      <c r="J7129" t="s">
        <v>20246</v>
      </c>
      <c r="K7129" t="s">
        <v>19</v>
      </c>
    </row>
    <row r="7130" spans="1:11" x14ac:dyDescent="0.35">
      <c r="A7130">
        <v>7129</v>
      </c>
      <c r="B7130" t="s">
        <v>20247</v>
      </c>
      <c r="C7130">
        <v>21</v>
      </c>
      <c r="D7130" t="s">
        <v>20248</v>
      </c>
      <c r="E7130" t="s">
        <v>149</v>
      </c>
      <c r="F7130" t="s">
        <v>101</v>
      </c>
      <c r="G7130" t="s">
        <v>33</v>
      </c>
      <c r="H7130" t="s">
        <v>34</v>
      </c>
      <c r="I7130" t="s">
        <v>88</v>
      </c>
      <c r="J7130" t="s">
        <v>20249</v>
      </c>
      <c r="K7130" t="s">
        <v>37</v>
      </c>
    </row>
    <row r="7131" spans="1:11" x14ac:dyDescent="0.35">
      <c r="A7131">
        <v>7130</v>
      </c>
      <c r="B7131" t="s">
        <v>20250</v>
      </c>
      <c r="C7131">
        <v>28</v>
      </c>
      <c r="D7131" t="s">
        <v>20251</v>
      </c>
      <c r="E7131" t="s">
        <v>57</v>
      </c>
      <c r="F7131" t="s">
        <v>149</v>
      </c>
      <c r="G7131" t="s">
        <v>24</v>
      </c>
      <c r="H7131" t="s">
        <v>25</v>
      </c>
      <c r="I7131" t="s">
        <v>35</v>
      </c>
      <c r="J7131">
        <f>1-968-747-8600</f>
        <v>-10314</v>
      </c>
      <c r="K7131" t="s">
        <v>37</v>
      </c>
    </row>
    <row r="7132" spans="1:11" x14ac:dyDescent="0.35">
      <c r="A7132">
        <v>7131</v>
      </c>
      <c r="B7132" t="s">
        <v>20252</v>
      </c>
      <c r="C7132">
        <v>25</v>
      </c>
      <c r="D7132" t="s">
        <v>20253</v>
      </c>
      <c r="E7132" t="s">
        <v>101</v>
      </c>
      <c r="F7132" t="s">
        <v>25</v>
      </c>
      <c r="G7132" t="s">
        <v>120</v>
      </c>
      <c r="H7132" t="s">
        <v>57</v>
      </c>
      <c r="I7132" t="s">
        <v>58</v>
      </c>
      <c r="J7132" t="s">
        <v>20254</v>
      </c>
      <c r="K7132" t="s">
        <v>19</v>
      </c>
    </row>
    <row r="7133" spans="1:11" x14ac:dyDescent="0.35">
      <c r="A7133">
        <v>7132</v>
      </c>
      <c r="B7133" t="s">
        <v>20255</v>
      </c>
      <c r="C7133">
        <v>21</v>
      </c>
      <c r="D7133" t="s">
        <v>20256</v>
      </c>
      <c r="E7133" t="s">
        <v>16</v>
      </c>
      <c r="F7133" t="s">
        <v>133</v>
      </c>
      <c r="G7133" t="s">
        <v>52</v>
      </c>
      <c r="H7133" t="s">
        <v>13</v>
      </c>
      <c r="I7133" t="s">
        <v>17</v>
      </c>
      <c r="J7133" t="s">
        <v>20257</v>
      </c>
      <c r="K7133" t="s">
        <v>44</v>
      </c>
    </row>
    <row r="7134" spans="1:11" x14ac:dyDescent="0.35">
      <c r="A7134">
        <v>7133</v>
      </c>
      <c r="B7134" t="s">
        <v>20258</v>
      </c>
      <c r="C7134">
        <v>30</v>
      </c>
      <c r="D7134" t="s">
        <v>20259</v>
      </c>
      <c r="E7134" t="s">
        <v>23</v>
      </c>
      <c r="F7134" t="s">
        <v>31</v>
      </c>
      <c r="G7134" t="s">
        <v>120</v>
      </c>
      <c r="H7134" t="s">
        <v>57</v>
      </c>
      <c r="I7134" t="s">
        <v>35</v>
      </c>
      <c r="J7134" t="s">
        <v>20260</v>
      </c>
      <c r="K7134" t="s">
        <v>19</v>
      </c>
    </row>
    <row r="7135" spans="1:11" x14ac:dyDescent="0.35">
      <c r="A7135">
        <v>7134</v>
      </c>
      <c r="B7135" t="s">
        <v>20261</v>
      </c>
      <c r="C7135">
        <v>27</v>
      </c>
      <c r="D7135" t="s">
        <v>20262</v>
      </c>
      <c r="E7135" t="s">
        <v>149</v>
      </c>
      <c r="F7135" t="s">
        <v>67</v>
      </c>
      <c r="G7135" t="s">
        <v>24</v>
      </c>
      <c r="H7135" t="s">
        <v>25</v>
      </c>
      <c r="I7135" t="s">
        <v>48</v>
      </c>
      <c r="J7135" t="s">
        <v>20263</v>
      </c>
      <c r="K7135" t="s">
        <v>37</v>
      </c>
    </row>
    <row r="7136" spans="1:11" x14ac:dyDescent="0.35">
      <c r="A7136">
        <v>7135</v>
      </c>
      <c r="B7136" t="s">
        <v>20264</v>
      </c>
      <c r="C7136">
        <v>20</v>
      </c>
      <c r="D7136" t="s">
        <v>20265</v>
      </c>
      <c r="E7136" t="s">
        <v>57</v>
      </c>
      <c r="F7136" t="s">
        <v>34</v>
      </c>
      <c r="G7136" t="s">
        <v>24</v>
      </c>
      <c r="H7136" t="s">
        <v>25</v>
      </c>
      <c r="I7136" t="s">
        <v>88</v>
      </c>
      <c r="J7136" t="s">
        <v>20266</v>
      </c>
      <c r="K7136" t="s">
        <v>28</v>
      </c>
    </row>
    <row r="7137" spans="1:11" x14ac:dyDescent="0.35">
      <c r="A7137">
        <v>7136</v>
      </c>
      <c r="B7137" t="s">
        <v>20267</v>
      </c>
      <c r="C7137">
        <v>30</v>
      </c>
      <c r="D7137" t="s">
        <v>20268</v>
      </c>
      <c r="E7137" t="s">
        <v>42</v>
      </c>
      <c r="F7137" t="s">
        <v>133</v>
      </c>
      <c r="G7137" t="s">
        <v>47</v>
      </c>
      <c r="H7137" t="s">
        <v>31</v>
      </c>
      <c r="I7137" t="s">
        <v>102</v>
      </c>
      <c r="J7137" t="s">
        <v>20269</v>
      </c>
      <c r="K7137" t="s">
        <v>76</v>
      </c>
    </row>
    <row r="7138" spans="1:11" x14ac:dyDescent="0.35">
      <c r="A7138">
        <v>7137</v>
      </c>
      <c r="B7138" t="s">
        <v>6147</v>
      </c>
      <c r="C7138">
        <v>21</v>
      </c>
      <c r="D7138" t="s">
        <v>20270</v>
      </c>
      <c r="E7138" t="s">
        <v>14</v>
      </c>
      <c r="F7138" t="s">
        <v>31</v>
      </c>
      <c r="G7138" t="s">
        <v>24</v>
      </c>
      <c r="H7138" t="s">
        <v>25</v>
      </c>
      <c r="I7138" t="s">
        <v>116</v>
      </c>
      <c r="J7138" t="s">
        <v>20271</v>
      </c>
      <c r="K7138" t="s">
        <v>76</v>
      </c>
    </row>
    <row r="7139" spans="1:11" x14ac:dyDescent="0.35">
      <c r="A7139">
        <v>7138</v>
      </c>
      <c r="B7139" t="s">
        <v>20272</v>
      </c>
      <c r="C7139">
        <v>24</v>
      </c>
      <c r="D7139" t="s">
        <v>20273</v>
      </c>
      <c r="E7139" t="s">
        <v>169</v>
      </c>
      <c r="F7139" t="s">
        <v>101</v>
      </c>
      <c r="G7139" t="s">
        <v>52</v>
      </c>
      <c r="H7139" t="s">
        <v>13</v>
      </c>
      <c r="I7139" t="s">
        <v>53</v>
      </c>
      <c r="J7139" t="s">
        <v>20274</v>
      </c>
      <c r="K7139" t="s">
        <v>44</v>
      </c>
    </row>
    <row r="7140" spans="1:11" x14ac:dyDescent="0.35">
      <c r="A7140">
        <v>7139</v>
      </c>
      <c r="B7140" t="s">
        <v>20275</v>
      </c>
      <c r="C7140">
        <v>30</v>
      </c>
      <c r="D7140" t="s">
        <v>20276</v>
      </c>
      <c r="E7140" t="s">
        <v>149</v>
      </c>
      <c r="F7140" t="s">
        <v>13</v>
      </c>
      <c r="G7140" t="s">
        <v>15</v>
      </c>
      <c r="H7140" t="s">
        <v>16</v>
      </c>
      <c r="I7140" t="s">
        <v>17</v>
      </c>
      <c r="J7140" t="s">
        <v>20277</v>
      </c>
      <c r="K7140" t="s">
        <v>28</v>
      </c>
    </row>
    <row r="7141" spans="1:11" x14ac:dyDescent="0.35">
      <c r="A7141">
        <v>7140</v>
      </c>
      <c r="B7141" t="s">
        <v>20278</v>
      </c>
      <c r="C7141">
        <v>26</v>
      </c>
      <c r="D7141" t="s">
        <v>20279</v>
      </c>
      <c r="E7141" t="s">
        <v>79</v>
      </c>
      <c r="F7141" t="s">
        <v>23</v>
      </c>
      <c r="G7141" t="s">
        <v>33</v>
      </c>
      <c r="H7141" t="s">
        <v>34</v>
      </c>
      <c r="I7141" t="s">
        <v>17</v>
      </c>
      <c r="J7141" t="s">
        <v>20280</v>
      </c>
      <c r="K7141" t="s">
        <v>19</v>
      </c>
    </row>
    <row r="7142" spans="1:11" x14ac:dyDescent="0.35">
      <c r="A7142">
        <v>7141</v>
      </c>
      <c r="B7142" t="s">
        <v>20281</v>
      </c>
      <c r="C7142">
        <v>26</v>
      </c>
      <c r="D7142" t="s">
        <v>20282</v>
      </c>
      <c r="E7142" t="s">
        <v>177</v>
      </c>
      <c r="F7142" t="s">
        <v>31</v>
      </c>
      <c r="G7142" t="s">
        <v>120</v>
      </c>
      <c r="H7142" t="s">
        <v>57</v>
      </c>
      <c r="I7142" t="s">
        <v>48</v>
      </c>
      <c r="J7142" t="s">
        <v>20283</v>
      </c>
      <c r="K7142" t="s">
        <v>37</v>
      </c>
    </row>
    <row r="7143" spans="1:11" x14ac:dyDescent="0.35">
      <c r="A7143">
        <v>7142</v>
      </c>
      <c r="B7143" t="s">
        <v>9476</v>
      </c>
      <c r="C7143">
        <v>26</v>
      </c>
      <c r="D7143" t="s">
        <v>20284</v>
      </c>
      <c r="E7143" t="s">
        <v>133</v>
      </c>
      <c r="F7143" t="s">
        <v>13</v>
      </c>
      <c r="G7143" t="s">
        <v>87</v>
      </c>
      <c r="H7143" t="s">
        <v>79</v>
      </c>
      <c r="I7143" t="s">
        <v>48</v>
      </c>
      <c r="J7143" t="s">
        <v>20285</v>
      </c>
      <c r="K7143" t="s">
        <v>37</v>
      </c>
    </row>
    <row r="7144" spans="1:11" x14ac:dyDescent="0.35">
      <c r="A7144">
        <v>7143</v>
      </c>
      <c r="B7144" t="s">
        <v>20286</v>
      </c>
      <c r="C7144">
        <v>24</v>
      </c>
      <c r="D7144" t="s">
        <v>20287</v>
      </c>
      <c r="E7144" t="s">
        <v>25</v>
      </c>
      <c r="F7144" t="s">
        <v>133</v>
      </c>
      <c r="G7144" t="s">
        <v>120</v>
      </c>
      <c r="H7144" t="s">
        <v>57</v>
      </c>
      <c r="I7144" t="s">
        <v>58</v>
      </c>
      <c r="J7144" t="s">
        <v>20288</v>
      </c>
      <c r="K7144" t="s">
        <v>28</v>
      </c>
    </row>
    <row r="7145" spans="1:11" x14ac:dyDescent="0.35">
      <c r="A7145">
        <v>7144</v>
      </c>
      <c r="B7145" t="s">
        <v>20289</v>
      </c>
      <c r="C7145">
        <v>23</v>
      </c>
      <c r="D7145" t="s">
        <v>20290</v>
      </c>
      <c r="E7145" t="s">
        <v>57</v>
      </c>
      <c r="F7145" t="s">
        <v>149</v>
      </c>
      <c r="G7145" t="s">
        <v>62</v>
      </c>
      <c r="H7145" t="s">
        <v>23</v>
      </c>
      <c r="I7145" t="s">
        <v>35</v>
      </c>
      <c r="J7145" t="s">
        <v>20291</v>
      </c>
      <c r="K7145" t="s">
        <v>76</v>
      </c>
    </row>
    <row r="7146" spans="1:11" x14ac:dyDescent="0.35">
      <c r="A7146">
        <v>7145</v>
      </c>
      <c r="B7146" t="s">
        <v>20292</v>
      </c>
      <c r="C7146">
        <v>24</v>
      </c>
      <c r="D7146" t="s">
        <v>20293</v>
      </c>
      <c r="E7146" t="s">
        <v>34</v>
      </c>
      <c r="F7146" t="s">
        <v>13</v>
      </c>
      <c r="G7146" t="s">
        <v>24</v>
      </c>
      <c r="H7146" t="s">
        <v>25</v>
      </c>
      <c r="I7146" t="s">
        <v>170</v>
      </c>
      <c r="J7146" t="s">
        <v>20294</v>
      </c>
      <c r="K7146" t="s">
        <v>19</v>
      </c>
    </row>
    <row r="7147" spans="1:11" x14ac:dyDescent="0.35">
      <c r="A7147">
        <v>7146</v>
      </c>
      <c r="B7147" t="s">
        <v>20295</v>
      </c>
      <c r="C7147">
        <v>24</v>
      </c>
      <c r="D7147" t="s">
        <v>20296</v>
      </c>
      <c r="E7147" t="s">
        <v>177</v>
      </c>
      <c r="F7147" t="s">
        <v>23</v>
      </c>
      <c r="G7147" t="s">
        <v>80</v>
      </c>
      <c r="H7147" t="s">
        <v>32</v>
      </c>
      <c r="I7147" t="s">
        <v>146</v>
      </c>
      <c r="J7147" t="s">
        <v>20297</v>
      </c>
      <c r="K7147" t="s">
        <v>37</v>
      </c>
    </row>
    <row r="7148" spans="1:11" x14ac:dyDescent="0.35">
      <c r="A7148">
        <v>7147</v>
      </c>
      <c r="B7148" t="s">
        <v>20298</v>
      </c>
      <c r="C7148">
        <v>21</v>
      </c>
      <c r="D7148" t="s">
        <v>20299</v>
      </c>
      <c r="E7148" t="s">
        <v>79</v>
      </c>
      <c r="F7148" t="s">
        <v>201</v>
      </c>
      <c r="G7148" t="s">
        <v>15</v>
      </c>
      <c r="H7148" t="s">
        <v>16</v>
      </c>
      <c r="I7148" t="s">
        <v>26</v>
      </c>
      <c r="J7148">
        <v>9369440228</v>
      </c>
      <c r="K7148" t="s">
        <v>28</v>
      </c>
    </row>
    <row r="7149" spans="1:11" x14ac:dyDescent="0.35">
      <c r="A7149">
        <v>7148</v>
      </c>
      <c r="B7149" t="s">
        <v>20300</v>
      </c>
      <c r="C7149">
        <v>28</v>
      </c>
      <c r="D7149" t="s">
        <v>20301</v>
      </c>
      <c r="E7149" t="s">
        <v>14</v>
      </c>
      <c r="F7149" t="s">
        <v>149</v>
      </c>
      <c r="G7149" t="s">
        <v>24</v>
      </c>
      <c r="H7149" t="s">
        <v>25</v>
      </c>
      <c r="I7149" t="s">
        <v>63</v>
      </c>
      <c r="J7149">
        <f>1-883-875-7876</f>
        <v>-9633</v>
      </c>
      <c r="K7149" t="s">
        <v>28</v>
      </c>
    </row>
    <row r="7150" spans="1:11" x14ac:dyDescent="0.35">
      <c r="A7150">
        <v>7149</v>
      </c>
      <c r="B7150" t="s">
        <v>880</v>
      </c>
      <c r="C7150">
        <v>20</v>
      </c>
      <c r="D7150" t="s">
        <v>20302</v>
      </c>
      <c r="E7150" t="s">
        <v>23</v>
      </c>
      <c r="F7150" t="s">
        <v>133</v>
      </c>
      <c r="G7150" t="s">
        <v>33</v>
      </c>
      <c r="H7150" t="s">
        <v>34</v>
      </c>
      <c r="I7150" t="s">
        <v>116</v>
      </c>
      <c r="J7150" t="s">
        <v>20303</v>
      </c>
      <c r="K7150" t="s">
        <v>19</v>
      </c>
    </row>
    <row r="7151" spans="1:11" x14ac:dyDescent="0.35">
      <c r="A7151">
        <v>7150</v>
      </c>
      <c r="B7151" t="s">
        <v>1696</v>
      </c>
      <c r="C7151">
        <v>27</v>
      </c>
      <c r="D7151" t="s">
        <v>20304</v>
      </c>
      <c r="E7151" t="s">
        <v>169</v>
      </c>
      <c r="F7151" t="s">
        <v>22</v>
      </c>
      <c r="G7151" t="s">
        <v>41</v>
      </c>
      <c r="H7151" t="s">
        <v>42</v>
      </c>
      <c r="I7151" t="s">
        <v>26</v>
      </c>
      <c r="J7151" t="s">
        <v>20305</v>
      </c>
      <c r="K7151" t="s">
        <v>28</v>
      </c>
    </row>
    <row r="7152" spans="1:11" x14ac:dyDescent="0.35">
      <c r="A7152">
        <v>7151</v>
      </c>
      <c r="B7152" t="s">
        <v>20306</v>
      </c>
      <c r="C7152">
        <v>22</v>
      </c>
      <c r="D7152" t="s">
        <v>20307</v>
      </c>
      <c r="E7152" t="s">
        <v>79</v>
      </c>
      <c r="F7152" t="s">
        <v>16</v>
      </c>
      <c r="G7152" t="s">
        <v>47</v>
      </c>
      <c r="H7152" t="s">
        <v>31</v>
      </c>
      <c r="I7152" t="s">
        <v>48</v>
      </c>
      <c r="J7152" t="s">
        <v>20308</v>
      </c>
      <c r="K7152" t="s">
        <v>37</v>
      </c>
    </row>
    <row r="7153" spans="1:11" x14ac:dyDescent="0.35">
      <c r="A7153">
        <v>7152</v>
      </c>
      <c r="B7153" t="s">
        <v>20309</v>
      </c>
      <c r="C7153">
        <v>20</v>
      </c>
      <c r="D7153" t="s">
        <v>20310</v>
      </c>
      <c r="E7153" t="s">
        <v>31</v>
      </c>
      <c r="F7153" t="s">
        <v>201</v>
      </c>
      <c r="G7153" t="s">
        <v>52</v>
      </c>
      <c r="H7153" t="s">
        <v>13</v>
      </c>
      <c r="I7153" t="s">
        <v>35</v>
      </c>
      <c r="J7153" t="s">
        <v>20311</v>
      </c>
      <c r="K7153" t="s">
        <v>37</v>
      </c>
    </row>
    <row r="7154" spans="1:11" x14ac:dyDescent="0.35">
      <c r="A7154">
        <v>7153</v>
      </c>
      <c r="B7154" t="s">
        <v>20312</v>
      </c>
      <c r="C7154">
        <v>28</v>
      </c>
      <c r="D7154" t="s">
        <v>20313</v>
      </c>
      <c r="E7154" t="s">
        <v>34</v>
      </c>
      <c r="F7154" t="s">
        <v>14</v>
      </c>
      <c r="G7154" t="s">
        <v>33</v>
      </c>
      <c r="H7154" t="s">
        <v>34</v>
      </c>
      <c r="I7154" t="s">
        <v>48</v>
      </c>
      <c r="J7154" t="s">
        <v>20314</v>
      </c>
      <c r="K7154" t="s">
        <v>28</v>
      </c>
    </row>
    <row r="7155" spans="1:11" x14ac:dyDescent="0.35">
      <c r="A7155">
        <v>7154</v>
      </c>
      <c r="B7155" t="s">
        <v>20315</v>
      </c>
      <c r="C7155">
        <v>29</v>
      </c>
      <c r="D7155" t="s">
        <v>20316</v>
      </c>
      <c r="E7155" t="s">
        <v>32</v>
      </c>
      <c r="F7155" t="s">
        <v>149</v>
      </c>
      <c r="G7155" t="s">
        <v>80</v>
      </c>
      <c r="H7155" t="s">
        <v>32</v>
      </c>
      <c r="I7155" t="s">
        <v>26</v>
      </c>
      <c r="J7155" t="s">
        <v>20317</v>
      </c>
      <c r="K7155" t="s">
        <v>44</v>
      </c>
    </row>
    <row r="7156" spans="1:11" x14ac:dyDescent="0.35">
      <c r="A7156">
        <v>7155</v>
      </c>
      <c r="B7156" t="s">
        <v>20318</v>
      </c>
      <c r="C7156">
        <v>21</v>
      </c>
      <c r="D7156" t="s">
        <v>20319</v>
      </c>
      <c r="E7156" t="s">
        <v>57</v>
      </c>
      <c r="F7156" t="s">
        <v>13</v>
      </c>
      <c r="G7156" t="s">
        <v>33</v>
      </c>
      <c r="H7156" t="s">
        <v>34</v>
      </c>
      <c r="I7156" t="s">
        <v>146</v>
      </c>
      <c r="J7156" t="s">
        <v>20320</v>
      </c>
      <c r="K7156" t="s">
        <v>19</v>
      </c>
    </row>
    <row r="7157" spans="1:11" x14ac:dyDescent="0.35">
      <c r="A7157">
        <v>7156</v>
      </c>
      <c r="B7157" t="s">
        <v>20321</v>
      </c>
      <c r="C7157">
        <v>26</v>
      </c>
      <c r="D7157" t="s">
        <v>20322</v>
      </c>
      <c r="E7157" t="s">
        <v>40</v>
      </c>
      <c r="F7157" t="s">
        <v>57</v>
      </c>
      <c r="G7157" t="s">
        <v>87</v>
      </c>
      <c r="H7157" t="s">
        <v>79</v>
      </c>
      <c r="I7157" t="s">
        <v>116</v>
      </c>
      <c r="J7157" t="s">
        <v>20323</v>
      </c>
      <c r="K7157" t="s">
        <v>28</v>
      </c>
    </row>
    <row r="7158" spans="1:11" x14ac:dyDescent="0.35">
      <c r="A7158">
        <v>7157</v>
      </c>
      <c r="B7158" t="s">
        <v>20324</v>
      </c>
      <c r="C7158">
        <v>27</v>
      </c>
      <c r="D7158" t="s">
        <v>20325</v>
      </c>
      <c r="E7158" t="s">
        <v>101</v>
      </c>
      <c r="F7158" t="s">
        <v>32</v>
      </c>
      <c r="G7158" t="s">
        <v>41</v>
      </c>
      <c r="H7158" t="s">
        <v>42</v>
      </c>
      <c r="I7158" t="s">
        <v>63</v>
      </c>
      <c r="J7158">
        <v>6776255792</v>
      </c>
      <c r="K7158" t="s">
        <v>28</v>
      </c>
    </row>
    <row r="7159" spans="1:11" x14ac:dyDescent="0.35">
      <c r="A7159">
        <v>7158</v>
      </c>
      <c r="B7159" t="s">
        <v>20326</v>
      </c>
      <c r="C7159">
        <v>29</v>
      </c>
      <c r="D7159" t="s">
        <v>20327</v>
      </c>
      <c r="E7159" t="s">
        <v>79</v>
      </c>
      <c r="F7159" t="s">
        <v>177</v>
      </c>
      <c r="G7159" t="s">
        <v>41</v>
      </c>
      <c r="H7159" t="s">
        <v>42</v>
      </c>
      <c r="I7159" t="s">
        <v>88</v>
      </c>
      <c r="J7159" t="s">
        <v>20328</v>
      </c>
      <c r="K7159" t="s">
        <v>28</v>
      </c>
    </row>
    <row r="7160" spans="1:11" x14ac:dyDescent="0.35">
      <c r="A7160">
        <v>7159</v>
      </c>
      <c r="B7160" t="s">
        <v>15058</v>
      </c>
      <c r="C7160">
        <v>25</v>
      </c>
      <c r="D7160" t="s">
        <v>20329</v>
      </c>
      <c r="E7160" t="s">
        <v>201</v>
      </c>
      <c r="F7160" t="s">
        <v>169</v>
      </c>
      <c r="G7160" t="s">
        <v>62</v>
      </c>
      <c r="H7160" t="s">
        <v>23</v>
      </c>
      <c r="I7160" t="s">
        <v>116</v>
      </c>
      <c r="J7160" t="s">
        <v>20330</v>
      </c>
      <c r="K7160" t="s">
        <v>19</v>
      </c>
    </row>
    <row r="7161" spans="1:11" x14ac:dyDescent="0.35">
      <c r="A7161">
        <v>7160</v>
      </c>
      <c r="B7161" t="s">
        <v>1800</v>
      </c>
      <c r="C7161">
        <v>27</v>
      </c>
      <c r="D7161" t="s">
        <v>20331</v>
      </c>
      <c r="E7161" t="s">
        <v>101</v>
      </c>
      <c r="F7161" t="s">
        <v>42</v>
      </c>
      <c r="G7161" t="s">
        <v>41</v>
      </c>
      <c r="H7161" t="s">
        <v>42</v>
      </c>
      <c r="I7161" t="s">
        <v>88</v>
      </c>
      <c r="J7161" t="s">
        <v>20332</v>
      </c>
      <c r="K7161" t="s">
        <v>19</v>
      </c>
    </row>
    <row r="7162" spans="1:11" x14ac:dyDescent="0.35">
      <c r="A7162">
        <v>7161</v>
      </c>
      <c r="B7162" t="s">
        <v>20333</v>
      </c>
      <c r="C7162">
        <v>30</v>
      </c>
      <c r="D7162" t="s">
        <v>20334</v>
      </c>
      <c r="E7162" t="s">
        <v>31</v>
      </c>
      <c r="F7162" t="s">
        <v>40</v>
      </c>
      <c r="G7162" t="s">
        <v>33</v>
      </c>
      <c r="H7162" t="s">
        <v>34</v>
      </c>
      <c r="I7162" t="s">
        <v>91</v>
      </c>
      <c r="J7162" t="s">
        <v>20335</v>
      </c>
      <c r="K7162" t="s">
        <v>37</v>
      </c>
    </row>
    <row r="7163" spans="1:11" x14ac:dyDescent="0.35">
      <c r="A7163">
        <v>7162</v>
      </c>
      <c r="B7163" t="s">
        <v>20336</v>
      </c>
      <c r="C7163">
        <v>27</v>
      </c>
      <c r="D7163" t="s">
        <v>20337</v>
      </c>
      <c r="E7163" t="s">
        <v>42</v>
      </c>
      <c r="F7163" t="s">
        <v>201</v>
      </c>
      <c r="G7163" t="s">
        <v>15</v>
      </c>
      <c r="H7163" t="s">
        <v>16</v>
      </c>
      <c r="I7163" t="s">
        <v>26</v>
      </c>
      <c r="J7163">
        <v>4061815110</v>
      </c>
      <c r="K7163" t="s">
        <v>37</v>
      </c>
    </row>
    <row r="7164" spans="1:11" x14ac:dyDescent="0.35">
      <c r="A7164">
        <v>7163</v>
      </c>
      <c r="B7164" t="s">
        <v>20338</v>
      </c>
      <c r="C7164">
        <v>28</v>
      </c>
      <c r="D7164" t="s">
        <v>20339</v>
      </c>
      <c r="E7164" t="s">
        <v>101</v>
      </c>
      <c r="F7164" t="s">
        <v>22</v>
      </c>
      <c r="G7164" t="s">
        <v>41</v>
      </c>
      <c r="H7164" t="s">
        <v>42</v>
      </c>
      <c r="I7164" t="s">
        <v>35</v>
      </c>
      <c r="J7164" t="s">
        <v>20340</v>
      </c>
      <c r="K7164" t="s">
        <v>76</v>
      </c>
    </row>
    <row r="7165" spans="1:11" x14ac:dyDescent="0.35">
      <c r="A7165">
        <v>7164</v>
      </c>
      <c r="B7165" t="s">
        <v>20341</v>
      </c>
      <c r="C7165">
        <v>23</v>
      </c>
      <c r="D7165" t="s">
        <v>20342</v>
      </c>
      <c r="E7165" t="s">
        <v>101</v>
      </c>
      <c r="F7165" t="s">
        <v>31</v>
      </c>
      <c r="G7165" t="s">
        <v>52</v>
      </c>
      <c r="H7165" t="s">
        <v>13</v>
      </c>
      <c r="I7165" t="s">
        <v>17</v>
      </c>
      <c r="J7165" t="s">
        <v>20343</v>
      </c>
      <c r="K7165" t="s">
        <v>28</v>
      </c>
    </row>
    <row r="7166" spans="1:11" x14ac:dyDescent="0.35">
      <c r="A7166">
        <v>7165</v>
      </c>
      <c r="B7166" t="s">
        <v>20344</v>
      </c>
      <c r="C7166">
        <v>21</v>
      </c>
      <c r="D7166" t="s">
        <v>20345</v>
      </c>
      <c r="E7166" t="s">
        <v>13</v>
      </c>
      <c r="F7166" t="s">
        <v>13</v>
      </c>
      <c r="G7166" t="s">
        <v>41</v>
      </c>
      <c r="H7166" t="s">
        <v>42</v>
      </c>
      <c r="I7166" t="s">
        <v>58</v>
      </c>
      <c r="J7166" t="s">
        <v>20346</v>
      </c>
      <c r="K7166" t="s">
        <v>19</v>
      </c>
    </row>
    <row r="7167" spans="1:11" x14ac:dyDescent="0.35">
      <c r="A7167">
        <v>7166</v>
      </c>
      <c r="B7167" t="s">
        <v>20347</v>
      </c>
      <c r="C7167">
        <v>27</v>
      </c>
      <c r="D7167" t="s">
        <v>20348</v>
      </c>
      <c r="E7167" t="s">
        <v>149</v>
      </c>
      <c r="F7167" t="s">
        <v>13</v>
      </c>
      <c r="G7167" t="s">
        <v>52</v>
      </c>
      <c r="H7167" t="s">
        <v>13</v>
      </c>
      <c r="I7167" t="s">
        <v>68</v>
      </c>
      <c r="J7167" t="s">
        <v>20349</v>
      </c>
      <c r="K7167" t="s">
        <v>19</v>
      </c>
    </row>
    <row r="7168" spans="1:11" x14ac:dyDescent="0.35">
      <c r="A7168">
        <v>7167</v>
      </c>
      <c r="B7168" t="s">
        <v>20350</v>
      </c>
      <c r="C7168">
        <v>25</v>
      </c>
      <c r="D7168" t="s">
        <v>20351</v>
      </c>
      <c r="E7168" t="s">
        <v>133</v>
      </c>
      <c r="F7168" t="s">
        <v>31</v>
      </c>
      <c r="G7168" t="s">
        <v>87</v>
      </c>
      <c r="H7168" t="s">
        <v>79</v>
      </c>
      <c r="I7168" t="s">
        <v>35</v>
      </c>
      <c r="J7168" t="s">
        <v>20352</v>
      </c>
      <c r="K7168" t="s">
        <v>44</v>
      </c>
    </row>
    <row r="7169" spans="1:11" x14ac:dyDescent="0.35">
      <c r="A7169">
        <v>7168</v>
      </c>
      <c r="B7169" t="s">
        <v>20353</v>
      </c>
      <c r="C7169">
        <v>23</v>
      </c>
      <c r="D7169" t="s">
        <v>20354</v>
      </c>
      <c r="E7169" t="s">
        <v>133</v>
      </c>
      <c r="F7169" t="s">
        <v>201</v>
      </c>
      <c r="G7169" t="s">
        <v>33</v>
      </c>
      <c r="H7169" t="s">
        <v>34</v>
      </c>
      <c r="I7169" t="s">
        <v>53</v>
      </c>
      <c r="J7169" t="s">
        <v>20355</v>
      </c>
      <c r="K7169" t="s">
        <v>76</v>
      </c>
    </row>
    <row r="7170" spans="1:11" x14ac:dyDescent="0.35">
      <c r="A7170">
        <v>7169</v>
      </c>
      <c r="B7170" t="s">
        <v>20356</v>
      </c>
      <c r="C7170">
        <v>22</v>
      </c>
      <c r="D7170" t="s">
        <v>20357</v>
      </c>
      <c r="E7170" t="s">
        <v>40</v>
      </c>
      <c r="F7170" t="s">
        <v>133</v>
      </c>
      <c r="G7170" t="s">
        <v>80</v>
      </c>
      <c r="H7170" t="s">
        <v>32</v>
      </c>
      <c r="I7170" t="s">
        <v>88</v>
      </c>
      <c r="J7170" t="s">
        <v>20358</v>
      </c>
      <c r="K7170" t="s">
        <v>28</v>
      </c>
    </row>
    <row r="7171" spans="1:11" x14ac:dyDescent="0.35">
      <c r="A7171">
        <v>7170</v>
      </c>
      <c r="B7171" t="s">
        <v>20359</v>
      </c>
      <c r="C7171">
        <v>20</v>
      </c>
      <c r="D7171" t="s">
        <v>20360</v>
      </c>
      <c r="E7171" t="s">
        <v>79</v>
      </c>
      <c r="F7171" t="s">
        <v>25</v>
      </c>
      <c r="G7171" t="s">
        <v>80</v>
      </c>
      <c r="H7171" t="s">
        <v>32</v>
      </c>
      <c r="I7171" t="s">
        <v>91</v>
      </c>
      <c r="J7171" t="s">
        <v>20361</v>
      </c>
      <c r="K7171" t="s">
        <v>28</v>
      </c>
    </row>
    <row r="7172" spans="1:11" x14ac:dyDescent="0.35">
      <c r="A7172">
        <v>7171</v>
      </c>
      <c r="B7172" t="s">
        <v>20362</v>
      </c>
      <c r="C7172">
        <v>23</v>
      </c>
      <c r="D7172" t="s">
        <v>20363</v>
      </c>
      <c r="E7172" t="s">
        <v>67</v>
      </c>
      <c r="F7172" t="s">
        <v>42</v>
      </c>
      <c r="G7172" t="s">
        <v>15</v>
      </c>
      <c r="H7172" t="s">
        <v>16</v>
      </c>
      <c r="I7172" t="s">
        <v>170</v>
      </c>
      <c r="J7172">
        <v>3051565226</v>
      </c>
      <c r="K7172" t="s">
        <v>44</v>
      </c>
    </row>
    <row r="7173" spans="1:11" x14ac:dyDescent="0.35">
      <c r="A7173">
        <v>7172</v>
      </c>
      <c r="B7173" t="s">
        <v>8951</v>
      </c>
      <c r="C7173">
        <v>23</v>
      </c>
      <c r="D7173" t="s">
        <v>20364</v>
      </c>
      <c r="E7173" t="s">
        <v>13</v>
      </c>
      <c r="F7173" t="s">
        <v>177</v>
      </c>
      <c r="G7173" t="s">
        <v>15</v>
      </c>
      <c r="H7173" t="s">
        <v>16</v>
      </c>
      <c r="I7173" t="s">
        <v>58</v>
      </c>
      <c r="J7173" t="s">
        <v>20365</v>
      </c>
      <c r="K7173" t="s">
        <v>76</v>
      </c>
    </row>
    <row r="7174" spans="1:11" x14ac:dyDescent="0.35">
      <c r="A7174">
        <v>7173</v>
      </c>
      <c r="B7174" t="s">
        <v>20366</v>
      </c>
      <c r="C7174">
        <v>20</v>
      </c>
      <c r="D7174" t="s">
        <v>20367</v>
      </c>
      <c r="E7174" t="s">
        <v>34</v>
      </c>
      <c r="F7174" t="s">
        <v>79</v>
      </c>
      <c r="G7174" t="s">
        <v>15</v>
      </c>
      <c r="H7174" t="s">
        <v>16</v>
      </c>
      <c r="I7174" t="s">
        <v>102</v>
      </c>
      <c r="J7174" t="s">
        <v>20368</v>
      </c>
      <c r="K7174" t="s">
        <v>28</v>
      </c>
    </row>
    <row r="7175" spans="1:11" x14ac:dyDescent="0.35">
      <c r="A7175">
        <v>7174</v>
      </c>
      <c r="B7175" t="s">
        <v>20369</v>
      </c>
      <c r="C7175">
        <v>29</v>
      </c>
      <c r="D7175" t="s">
        <v>20370</v>
      </c>
      <c r="E7175" t="s">
        <v>57</v>
      </c>
      <c r="F7175" t="s">
        <v>32</v>
      </c>
      <c r="G7175" t="s">
        <v>80</v>
      </c>
      <c r="H7175" t="s">
        <v>32</v>
      </c>
      <c r="I7175" t="s">
        <v>102</v>
      </c>
      <c r="J7175" t="s">
        <v>20371</v>
      </c>
      <c r="K7175" t="s">
        <v>37</v>
      </c>
    </row>
    <row r="7176" spans="1:11" x14ac:dyDescent="0.35">
      <c r="A7176">
        <v>7175</v>
      </c>
      <c r="B7176" t="s">
        <v>2755</v>
      </c>
      <c r="C7176">
        <v>26</v>
      </c>
      <c r="D7176" t="s">
        <v>20372</v>
      </c>
      <c r="E7176" t="s">
        <v>13</v>
      </c>
      <c r="F7176" t="s">
        <v>133</v>
      </c>
      <c r="G7176" t="s">
        <v>47</v>
      </c>
      <c r="H7176" t="s">
        <v>31</v>
      </c>
      <c r="I7176" t="s">
        <v>26</v>
      </c>
      <c r="J7176" t="s">
        <v>20373</v>
      </c>
      <c r="K7176" t="s">
        <v>19</v>
      </c>
    </row>
    <row r="7177" spans="1:11" x14ac:dyDescent="0.35">
      <c r="A7177">
        <v>7176</v>
      </c>
      <c r="B7177" t="s">
        <v>20374</v>
      </c>
      <c r="C7177">
        <v>25</v>
      </c>
      <c r="D7177" t="s">
        <v>20375</v>
      </c>
      <c r="E7177" t="s">
        <v>13</v>
      </c>
      <c r="F7177" t="s">
        <v>149</v>
      </c>
      <c r="G7177" t="s">
        <v>120</v>
      </c>
      <c r="H7177" t="s">
        <v>57</v>
      </c>
      <c r="I7177" t="s">
        <v>116</v>
      </c>
      <c r="J7177" t="s">
        <v>20376</v>
      </c>
      <c r="K7177" t="s">
        <v>37</v>
      </c>
    </row>
    <row r="7178" spans="1:11" x14ac:dyDescent="0.35">
      <c r="A7178">
        <v>7177</v>
      </c>
      <c r="B7178" t="s">
        <v>20377</v>
      </c>
      <c r="C7178">
        <v>20</v>
      </c>
      <c r="D7178" t="s">
        <v>20378</v>
      </c>
      <c r="E7178" t="s">
        <v>34</v>
      </c>
      <c r="F7178" t="s">
        <v>32</v>
      </c>
      <c r="G7178" t="s">
        <v>80</v>
      </c>
      <c r="H7178" t="s">
        <v>32</v>
      </c>
      <c r="I7178" t="s">
        <v>17</v>
      </c>
      <c r="J7178" t="s">
        <v>20379</v>
      </c>
      <c r="K7178" t="s">
        <v>37</v>
      </c>
    </row>
    <row r="7179" spans="1:11" x14ac:dyDescent="0.35">
      <c r="A7179">
        <v>7178</v>
      </c>
      <c r="B7179" t="s">
        <v>20380</v>
      </c>
      <c r="C7179">
        <v>27</v>
      </c>
      <c r="D7179" t="s">
        <v>20381</v>
      </c>
      <c r="E7179" t="s">
        <v>40</v>
      </c>
      <c r="F7179" t="s">
        <v>31</v>
      </c>
      <c r="G7179" t="s">
        <v>87</v>
      </c>
      <c r="H7179" t="s">
        <v>79</v>
      </c>
      <c r="I7179" t="s">
        <v>88</v>
      </c>
      <c r="J7179" t="s">
        <v>20382</v>
      </c>
      <c r="K7179" t="s">
        <v>76</v>
      </c>
    </row>
    <row r="7180" spans="1:11" x14ac:dyDescent="0.35">
      <c r="A7180">
        <v>7179</v>
      </c>
      <c r="B7180" t="s">
        <v>20383</v>
      </c>
      <c r="C7180">
        <v>30</v>
      </c>
      <c r="D7180" t="s">
        <v>20384</v>
      </c>
      <c r="E7180" t="s">
        <v>34</v>
      </c>
      <c r="F7180" t="s">
        <v>201</v>
      </c>
      <c r="G7180" t="s">
        <v>87</v>
      </c>
      <c r="H7180" t="s">
        <v>79</v>
      </c>
      <c r="I7180" t="s">
        <v>88</v>
      </c>
      <c r="J7180" t="s">
        <v>20385</v>
      </c>
      <c r="K7180" t="s">
        <v>19</v>
      </c>
    </row>
    <row r="7181" spans="1:11" x14ac:dyDescent="0.35">
      <c r="A7181">
        <v>7180</v>
      </c>
      <c r="B7181" t="s">
        <v>20386</v>
      </c>
      <c r="C7181">
        <v>26</v>
      </c>
      <c r="D7181" t="s">
        <v>20387</v>
      </c>
      <c r="E7181" t="s">
        <v>101</v>
      </c>
      <c r="F7181" t="s">
        <v>201</v>
      </c>
      <c r="G7181" t="s">
        <v>87</v>
      </c>
      <c r="H7181" t="s">
        <v>79</v>
      </c>
      <c r="I7181" t="s">
        <v>102</v>
      </c>
      <c r="J7181" t="s">
        <v>20388</v>
      </c>
      <c r="K7181" t="s">
        <v>19</v>
      </c>
    </row>
    <row r="7182" spans="1:11" x14ac:dyDescent="0.35">
      <c r="A7182">
        <v>7181</v>
      </c>
      <c r="B7182" t="s">
        <v>20389</v>
      </c>
      <c r="C7182">
        <v>30</v>
      </c>
      <c r="D7182" t="s">
        <v>20390</v>
      </c>
      <c r="E7182" t="s">
        <v>57</v>
      </c>
      <c r="F7182" t="s">
        <v>25</v>
      </c>
      <c r="G7182" t="s">
        <v>120</v>
      </c>
      <c r="H7182" t="s">
        <v>57</v>
      </c>
      <c r="I7182" t="s">
        <v>63</v>
      </c>
      <c r="J7182" t="s">
        <v>20391</v>
      </c>
      <c r="K7182" t="s">
        <v>37</v>
      </c>
    </row>
    <row r="7183" spans="1:11" x14ac:dyDescent="0.35">
      <c r="A7183">
        <v>7182</v>
      </c>
      <c r="B7183" t="s">
        <v>20392</v>
      </c>
      <c r="C7183">
        <v>21</v>
      </c>
      <c r="D7183" t="s">
        <v>20393</v>
      </c>
      <c r="E7183" t="s">
        <v>79</v>
      </c>
      <c r="F7183" t="s">
        <v>25</v>
      </c>
      <c r="G7183" t="s">
        <v>62</v>
      </c>
      <c r="H7183" t="s">
        <v>23</v>
      </c>
      <c r="I7183" t="s">
        <v>88</v>
      </c>
      <c r="J7183" t="s">
        <v>20394</v>
      </c>
      <c r="K7183" t="s">
        <v>19</v>
      </c>
    </row>
    <row r="7184" spans="1:11" x14ac:dyDescent="0.35">
      <c r="A7184">
        <v>7183</v>
      </c>
      <c r="B7184" t="s">
        <v>20395</v>
      </c>
      <c r="C7184">
        <v>28</v>
      </c>
      <c r="D7184" t="s">
        <v>20396</v>
      </c>
      <c r="E7184" t="s">
        <v>32</v>
      </c>
      <c r="F7184" t="s">
        <v>133</v>
      </c>
      <c r="G7184" t="s">
        <v>120</v>
      </c>
      <c r="H7184" t="s">
        <v>57</v>
      </c>
      <c r="I7184" t="s">
        <v>48</v>
      </c>
      <c r="J7184" t="s">
        <v>20397</v>
      </c>
      <c r="K7184" t="s">
        <v>76</v>
      </c>
    </row>
    <row r="7185" spans="1:11" x14ac:dyDescent="0.35">
      <c r="A7185">
        <v>7184</v>
      </c>
      <c r="B7185" t="s">
        <v>20398</v>
      </c>
      <c r="C7185">
        <v>26</v>
      </c>
      <c r="D7185" t="s">
        <v>20399</v>
      </c>
      <c r="E7185" t="s">
        <v>101</v>
      </c>
      <c r="F7185" t="s">
        <v>31</v>
      </c>
      <c r="G7185" t="s">
        <v>47</v>
      </c>
      <c r="H7185" t="s">
        <v>31</v>
      </c>
      <c r="I7185" t="s">
        <v>170</v>
      </c>
      <c r="J7185" t="s">
        <v>20400</v>
      </c>
      <c r="K7185" t="s">
        <v>76</v>
      </c>
    </row>
    <row r="7186" spans="1:11" x14ac:dyDescent="0.35">
      <c r="A7186">
        <v>7185</v>
      </c>
      <c r="B7186" t="s">
        <v>20401</v>
      </c>
      <c r="C7186">
        <v>30</v>
      </c>
      <c r="D7186" t="s">
        <v>20402</v>
      </c>
      <c r="E7186" t="s">
        <v>31</v>
      </c>
      <c r="F7186" t="s">
        <v>32</v>
      </c>
      <c r="G7186" t="s">
        <v>87</v>
      </c>
      <c r="H7186" t="s">
        <v>79</v>
      </c>
      <c r="I7186" t="s">
        <v>146</v>
      </c>
      <c r="J7186" t="s">
        <v>20403</v>
      </c>
      <c r="K7186" t="s">
        <v>19</v>
      </c>
    </row>
    <row r="7187" spans="1:11" x14ac:dyDescent="0.35">
      <c r="A7187">
        <v>7186</v>
      </c>
      <c r="B7187" t="s">
        <v>20404</v>
      </c>
      <c r="C7187">
        <v>27</v>
      </c>
      <c r="D7187" t="s">
        <v>20405</v>
      </c>
      <c r="E7187" t="s">
        <v>177</v>
      </c>
      <c r="F7187" t="s">
        <v>16</v>
      </c>
      <c r="G7187" t="s">
        <v>24</v>
      </c>
      <c r="H7187" t="s">
        <v>25</v>
      </c>
      <c r="I7187" t="s">
        <v>63</v>
      </c>
      <c r="J7187">
        <v>2396025379</v>
      </c>
      <c r="K7187" t="s">
        <v>19</v>
      </c>
    </row>
    <row r="7188" spans="1:11" x14ac:dyDescent="0.35">
      <c r="A7188">
        <v>7187</v>
      </c>
      <c r="B7188" t="s">
        <v>20406</v>
      </c>
      <c r="C7188">
        <v>26</v>
      </c>
      <c r="D7188" t="s">
        <v>20407</v>
      </c>
      <c r="E7188" t="s">
        <v>22</v>
      </c>
      <c r="F7188" t="s">
        <v>149</v>
      </c>
      <c r="G7188" t="s">
        <v>80</v>
      </c>
      <c r="H7188" t="s">
        <v>32</v>
      </c>
      <c r="I7188" t="s">
        <v>68</v>
      </c>
      <c r="J7188">
        <v>6978167417</v>
      </c>
      <c r="K7188" t="s">
        <v>76</v>
      </c>
    </row>
    <row r="7189" spans="1:11" x14ac:dyDescent="0.35">
      <c r="A7189">
        <v>7188</v>
      </c>
      <c r="B7189" t="s">
        <v>20408</v>
      </c>
      <c r="C7189">
        <v>23</v>
      </c>
      <c r="D7189" t="s">
        <v>20409</v>
      </c>
      <c r="E7189" t="s">
        <v>169</v>
      </c>
      <c r="F7189" t="s">
        <v>133</v>
      </c>
      <c r="G7189" t="s">
        <v>120</v>
      </c>
      <c r="H7189" t="s">
        <v>57</v>
      </c>
      <c r="I7189" t="s">
        <v>63</v>
      </c>
      <c r="J7189" t="s">
        <v>20410</v>
      </c>
      <c r="K7189" t="s">
        <v>44</v>
      </c>
    </row>
    <row r="7190" spans="1:11" x14ac:dyDescent="0.35">
      <c r="A7190">
        <v>7189</v>
      </c>
      <c r="B7190" t="s">
        <v>20411</v>
      </c>
      <c r="C7190">
        <v>21</v>
      </c>
      <c r="D7190" t="s">
        <v>20412</v>
      </c>
      <c r="E7190" t="s">
        <v>14</v>
      </c>
      <c r="F7190" t="s">
        <v>16</v>
      </c>
      <c r="G7190" t="s">
        <v>87</v>
      </c>
      <c r="H7190" t="s">
        <v>79</v>
      </c>
      <c r="I7190" t="s">
        <v>58</v>
      </c>
      <c r="J7190" t="s">
        <v>20413</v>
      </c>
      <c r="K7190" t="s">
        <v>19</v>
      </c>
    </row>
    <row r="7191" spans="1:11" x14ac:dyDescent="0.35">
      <c r="A7191">
        <v>7190</v>
      </c>
      <c r="B7191" t="s">
        <v>20414</v>
      </c>
      <c r="C7191">
        <v>29</v>
      </c>
      <c r="D7191" t="s">
        <v>20415</v>
      </c>
      <c r="E7191" t="s">
        <v>67</v>
      </c>
      <c r="F7191" t="s">
        <v>25</v>
      </c>
      <c r="G7191" t="s">
        <v>87</v>
      </c>
      <c r="H7191" t="s">
        <v>79</v>
      </c>
      <c r="I7191" t="s">
        <v>17</v>
      </c>
      <c r="J7191" t="s">
        <v>20416</v>
      </c>
      <c r="K7191" t="s">
        <v>76</v>
      </c>
    </row>
    <row r="7192" spans="1:11" x14ac:dyDescent="0.35">
      <c r="A7192">
        <v>7191</v>
      </c>
      <c r="B7192" t="s">
        <v>20417</v>
      </c>
      <c r="C7192">
        <v>26</v>
      </c>
      <c r="D7192" t="s">
        <v>20418</v>
      </c>
      <c r="E7192" t="s">
        <v>31</v>
      </c>
      <c r="F7192" t="s">
        <v>67</v>
      </c>
      <c r="G7192" t="s">
        <v>24</v>
      </c>
      <c r="H7192" t="s">
        <v>25</v>
      </c>
      <c r="I7192" t="s">
        <v>53</v>
      </c>
      <c r="J7192" t="s">
        <v>20419</v>
      </c>
      <c r="K7192" t="s">
        <v>76</v>
      </c>
    </row>
    <row r="7193" spans="1:11" x14ac:dyDescent="0.35">
      <c r="A7193">
        <v>7192</v>
      </c>
      <c r="B7193" t="s">
        <v>20420</v>
      </c>
      <c r="C7193">
        <v>22</v>
      </c>
      <c r="D7193" t="s">
        <v>20421</v>
      </c>
      <c r="E7193" t="s">
        <v>25</v>
      </c>
      <c r="F7193" t="s">
        <v>31</v>
      </c>
      <c r="G7193" t="s">
        <v>33</v>
      </c>
      <c r="H7193" t="s">
        <v>34</v>
      </c>
      <c r="I7193" t="s">
        <v>146</v>
      </c>
      <c r="J7193" t="s">
        <v>20422</v>
      </c>
      <c r="K7193" t="s">
        <v>19</v>
      </c>
    </row>
    <row r="7194" spans="1:11" x14ac:dyDescent="0.35">
      <c r="A7194">
        <v>7193</v>
      </c>
      <c r="B7194" t="s">
        <v>18170</v>
      </c>
      <c r="C7194">
        <v>23</v>
      </c>
      <c r="D7194" t="s">
        <v>20423</v>
      </c>
      <c r="E7194" t="s">
        <v>16</v>
      </c>
      <c r="F7194" t="s">
        <v>67</v>
      </c>
      <c r="G7194" t="s">
        <v>15</v>
      </c>
      <c r="H7194" t="s">
        <v>16</v>
      </c>
      <c r="I7194" t="s">
        <v>91</v>
      </c>
      <c r="J7194" t="s">
        <v>20424</v>
      </c>
      <c r="K7194" t="s">
        <v>28</v>
      </c>
    </row>
    <row r="7195" spans="1:11" x14ac:dyDescent="0.35">
      <c r="A7195">
        <v>7194</v>
      </c>
      <c r="B7195" t="s">
        <v>20425</v>
      </c>
      <c r="C7195">
        <v>23</v>
      </c>
      <c r="D7195" t="s">
        <v>20426</v>
      </c>
      <c r="E7195" t="s">
        <v>169</v>
      </c>
      <c r="F7195" t="s">
        <v>25</v>
      </c>
      <c r="G7195" t="s">
        <v>52</v>
      </c>
      <c r="H7195" t="s">
        <v>13</v>
      </c>
      <c r="I7195" t="s">
        <v>48</v>
      </c>
      <c r="J7195" t="s">
        <v>20427</v>
      </c>
      <c r="K7195" t="s">
        <v>37</v>
      </c>
    </row>
    <row r="7196" spans="1:11" x14ac:dyDescent="0.35">
      <c r="A7196">
        <v>7195</v>
      </c>
      <c r="B7196" t="s">
        <v>20428</v>
      </c>
      <c r="C7196">
        <v>21</v>
      </c>
      <c r="D7196" t="s">
        <v>20429</v>
      </c>
      <c r="E7196" t="s">
        <v>32</v>
      </c>
      <c r="F7196" t="s">
        <v>34</v>
      </c>
      <c r="G7196" t="s">
        <v>47</v>
      </c>
      <c r="H7196" t="s">
        <v>31</v>
      </c>
      <c r="I7196" t="s">
        <v>170</v>
      </c>
      <c r="J7196" t="s">
        <v>20430</v>
      </c>
      <c r="K7196" t="s">
        <v>76</v>
      </c>
    </row>
    <row r="7197" spans="1:11" x14ac:dyDescent="0.35">
      <c r="A7197">
        <v>7196</v>
      </c>
      <c r="B7197" t="s">
        <v>20431</v>
      </c>
      <c r="C7197">
        <v>26</v>
      </c>
      <c r="D7197" t="s">
        <v>20432</v>
      </c>
      <c r="E7197" t="s">
        <v>13</v>
      </c>
      <c r="F7197" t="s">
        <v>57</v>
      </c>
      <c r="G7197" t="s">
        <v>52</v>
      </c>
      <c r="H7197" t="s">
        <v>13</v>
      </c>
      <c r="I7197" t="s">
        <v>91</v>
      </c>
      <c r="J7197" t="s">
        <v>20433</v>
      </c>
      <c r="K7197" t="s">
        <v>37</v>
      </c>
    </row>
    <row r="7198" spans="1:11" x14ac:dyDescent="0.35">
      <c r="A7198">
        <v>7197</v>
      </c>
      <c r="B7198" t="s">
        <v>20434</v>
      </c>
      <c r="C7198">
        <v>26</v>
      </c>
      <c r="D7198" t="s">
        <v>20435</v>
      </c>
      <c r="E7198" t="s">
        <v>16</v>
      </c>
      <c r="F7198" t="s">
        <v>169</v>
      </c>
      <c r="G7198" t="s">
        <v>62</v>
      </c>
      <c r="H7198" t="s">
        <v>23</v>
      </c>
      <c r="I7198" t="s">
        <v>53</v>
      </c>
      <c r="J7198" t="s">
        <v>20436</v>
      </c>
      <c r="K7198" t="s">
        <v>37</v>
      </c>
    </row>
    <row r="7199" spans="1:11" x14ac:dyDescent="0.35">
      <c r="A7199">
        <v>7198</v>
      </c>
      <c r="B7199" t="s">
        <v>20437</v>
      </c>
      <c r="C7199">
        <v>27</v>
      </c>
      <c r="D7199" t="s">
        <v>20438</v>
      </c>
      <c r="E7199" t="s">
        <v>40</v>
      </c>
      <c r="F7199" t="s">
        <v>42</v>
      </c>
      <c r="G7199" t="s">
        <v>87</v>
      </c>
      <c r="H7199" t="s">
        <v>79</v>
      </c>
      <c r="I7199" t="s">
        <v>102</v>
      </c>
      <c r="J7199" t="s">
        <v>20439</v>
      </c>
      <c r="K7199" t="s">
        <v>19</v>
      </c>
    </row>
    <row r="7200" spans="1:11" x14ac:dyDescent="0.35">
      <c r="A7200">
        <v>7199</v>
      </c>
      <c r="B7200" t="s">
        <v>20440</v>
      </c>
      <c r="C7200">
        <v>21</v>
      </c>
      <c r="D7200" t="s">
        <v>20441</v>
      </c>
      <c r="E7200" t="s">
        <v>23</v>
      </c>
      <c r="F7200" t="s">
        <v>16</v>
      </c>
      <c r="G7200" t="s">
        <v>47</v>
      </c>
      <c r="H7200" t="s">
        <v>31</v>
      </c>
      <c r="I7200" t="s">
        <v>35</v>
      </c>
      <c r="J7200" t="s">
        <v>20442</v>
      </c>
      <c r="K7200" t="s">
        <v>19</v>
      </c>
    </row>
    <row r="7201" spans="1:11" x14ac:dyDescent="0.35">
      <c r="A7201">
        <v>7200</v>
      </c>
      <c r="B7201" t="s">
        <v>20443</v>
      </c>
      <c r="C7201">
        <v>28</v>
      </c>
      <c r="D7201" t="s">
        <v>20444</v>
      </c>
      <c r="E7201" t="s">
        <v>25</v>
      </c>
      <c r="F7201" t="s">
        <v>149</v>
      </c>
      <c r="G7201" t="s">
        <v>41</v>
      </c>
      <c r="H7201" t="s">
        <v>42</v>
      </c>
      <c r="I7201" t="s">
        <v>116</v>
      </c>
      <c r="J7201" t="s">
        <v>20445</v>
      </c>
      <c r="K7201" t="s">
        <v>44</v>
      </c>
    </row>
    <row r="7202" spans="1:11" x14ac:dyDescent="0.35">
      <c r="A7202">
        <v>7201</v>
      </c>
      <c r="B7202" t="s">
        <v>20446</v>
      </c>
      <c r="C7202">
        <v>21</v>
      </c>
      <c r="D7202" t="s">
        <v>20447</v>
      </c>
      <c r="E7202" t="s">
        <v>67</v>
      </c>
      <c r="F7202" t="s">
        <v>101</v>
      </c>
      <c r="G7202" t="s">
        <v>52</v>
      </c>
      <c r="H7202" t="s">
        <v>13</v>
      </c>
      <c r="I7202" t="s">
        <v>88</v>
      </c>
      <c r="J7202" t="s">
        <v>20448</v>
      </c>
      <c r="K7202" t="s">
        <v>37</v>
      </c>
    </row>
    <row r="7203" spans="1:11" x14ac:dyDescent="0.35">
      <c r="A7203">
        <v>7202</v>
      </c>
      <c r="B7203" t="s">
        <v>20449</v>
      </c>
      <c r="C7203">
        <v>30</v>
      </c>
      <c r="D7203" t="s">
        <v>20450</v>
      </c>
      <c r="E7203" t="s">
        <v>42</v>
      </c>
      <c r="F7203" t="s">
        <v>79</v>
      </c>
      <c r="G7203" t="s">
        <v>52</v>
      </c>
      <c r="H7203" t="s">
        <v>13</v>
      </c>
      <c r="I7203" t="s">
        <v>170</v>
      </c>
      <c r="J7203" t="s">
        <v>20451</v>
      </c>
      <c r="K7203" t="s">
        <v>76</v>
      </c>
    </row>
    <row r="7204" spans="1:11" x14ac:dyDescent="0.35">
      <c r="A7204">
        <v>7203</v>
      </c>
      <c r="B7204" t="s">
        <v>20452</v>
      </c>
      <c r="C7204">
        <v>22</v>
      </c>
      <c r="D7204" t="s">
        <v>20453</v>
      </c>
      <c r="E7204" t="s">
        <v>177</v>
      </c>
      <c r="F7204" t="s">
        <v>25</v>
      </c>
      <c r="G7204" t="s">
        <v>62</v>
      </c>
      <c r="H7204" t="s">
        <v>23</v>
      </c>
      <c r="I7204" t="s">
        <v>68</v>
      </c>
      <c r="J7204" t="s">
        <v>20454</v>
      </c>
      <c r="K7204" t="s">
        <v>37</v>
      </c>
    </row>
    <row r="7205" spans="1:11" x14ac:dyDescent="0.35">
      <c r="A7205">
        <v>7204</v>
      </c>
      <c r="B7205" t="s">
        <v>9227</v>
      </c>
      <c r="C7205">
        <v>28</v>
      </c>
      <c r="D7205" t="s">
        <v>20455</v>
      </c>
      <c r="E7205" t="s">
        <v>32</v>
      </c>
      <c r="F7205" t="s">
        <v>16</v>
      </c>
      <c r="G7205" t="s">
        <v>15</v>
      </c>
      <c r="H7205" t="s">
        <v>16</v>
      </c>
      <c r="I7205" t="s">
        <v>68</v>
      </c>
      <c r="J7205" t="s">
        <v>20456</v>
      </c>
      <c r="K7205" t="s">
        <v>28</v>
      </c>
    </row>
    <row r="7206" spans="1:11" x14ac:dyDescent="0.35">
      <c r="A7206">
        <v>7205</v>
      </c>
      <c r="B7206" t="s">
        <v>20457</v>
      </c>
      <c r="C7206">
        <v>26</v>
      </c>
      <c r="D7206" t="s">
        <v>20458</v>
      </c>
      <c r="E7206" t="s">
        <v>25</v>
      </c>
      <c r="F7206" t="s">
        <v>31</v>
      </c>
      <c r="G7206" t="s">
        <v>87</v>
      </c>
      <c r="H7206" t="s">
        <v>79</v>
      </c>
      <c r="I7206" t="s">
        <v>91</v>
      </c>
      <c r="J7206" t="s">
        <v>20459</v>
      </c>
      <c r="K7206" t="s">
        <v>19</v>
      </c>
    </row>
    <row r="7207" spans="1:11" x14ac:dyDescent="0.35">
      <c r="A7207">
        <v>7206</v>
      </c>
      <c r="B7207" t="s">
        <v>20460</v>
      </c>
      <c r="C7207">
        <v>24</v>
      </c>
      <c r="D7207" t="s">
        <v>20461</v>
      </c>
      <c r="E7207" t="s">
        <v>169</v>
      </c>
      <c r="F7207" t="s">
        <v>42</v>
      </c>
      <c r="G7207" t="s">
        <v>33</v>
      </c>
      <c r="H7207" t="s">
        <v>34</v>
      </c>
      <c r="I7207" t="s">
        <v>102</v>
      </c>
      <c r="J7207" t="s">
        <v>20462</v>
      </c>
      <c r="K7207" t="s">
        <v>37</v>
      </c>
    </row>
    <row r="7208" spans="1:11" x14ac:dyDescent="0.35">
      <c r="A7208">
        <v>7207</v>
      </c>
      <c r="B7208" t="s">
        <v>20463</v>
      </c>
      <c r="C7208">
        <v>29</v>
      </c>
      <c r="D7208" t="s">
        <v>20464</v>
      </c>
      <c r="E7208" t="s">
        <v>177</v>
      </c>
      <c r="F7208" t="s">
        <v>34</v>
      </c>
      <c r="G7208" t="s">
        <v>80</v>
      </c>
      <c r="H7208" t="s">
        <v>32</v>
      </c>
      <c r="I7208" t="s">
        <v>116</v>
      </c>
      <c r="J7208">
        <v>6366689173</v>
      </c>
      <c r="K7208" t="s">
        <v>37</v>
      </c>
    </row>
    <row r="7209" spans="1:11" x14ac:dyDescent="0.35">
      <c r="A7209">
        <v>7208</v>
      </c>
      <c r="B7209" t="s">
        <v>20465</v>
      </c>
      <c r="C7209">
        <v>30</v>
      </c>
      <c r="D7209" t="s">
        <v>20466</v>
      </c>
      <c r="E7209" t="s">
        <v>201</v>
      </c>
      <c r="F7209" t="s">
        <v>149</v>
      </c>
      <c r="G7209" t="s">
        <v>52</v>
      </c>
      <c r="H7209" t="s">
        <v>13</v>
      </c>
      <c r="I7209" t="s">
        <v>88</v>
      </c>
      <c r="J7209" t="s">
        <v>20467</v>
      </c>
      <c r="K7209" t="s">
        <v>37</v>
      </c>
    </row>
    <row r="7210" spans="1:11" x14ac:dyDescent="0.35">
      <c r="A7210">
        <v>7209</v>
      </c>
      <c r="B7210" t="s">
        <v>20468</v>
      </c>
      <c r="C7210">
        <v>28</v>
      </c>
      <c r="D7210" t="s">
        <v>20469</v>
      </c>
      <c r="E7210" t="s">
        <v>31</v>
      </c>
      <c r="F7210" t="s">
        <v>133</v>
      </c>
      <c r="G7210" t="s">
        <v>47</v>
      </c>
      <c r="H7210" t="s">
        <v>31</v>
      </c>
      <c r="I7210" t="s">
        <v>153</v>
      </c>
      <c r="J7210" t="s">
        <v>20470</v>
      </c>
      <c r="K7210" t="s">
        <v>76</v>
      </c>
    </row>
    <row r="7211" spans="1:11" x14ac:dyDescent="0.35">
      <c r="A7211">
        <v>7210</v>
      </c>
      <c r="B7211" t="s">
        <v>20471</v>
      </c>
      <c r="C7211">
        <v>24</v>
      </c>
      <c r="D7211" t="s">
        <v>20472</v>
      </c>
      <c r="E7211" t="s">
        <v>32</v>
      </c>
      <c r="F7211" t="s">
        <v>177</v>
      </c>
      <c r="G7211" t="s">
        <v>41</v>
      </c>
      <c r="H7211" t="s">
        <v>42</v>
      </c>
      <c r="I7211" t="s">
        <v>146</v>
      </c>
      <c r="J7211" t="s">
        <v>20473</v>
      </c>
      <c r="K7211" t="s">
        <v>28</v>
      </c>
    </row>
    <row r="7212" spans="1:11" x14ac:dyDescent="0.35">
      <c r="A7212">
        <v>7211</v>
      </c>
      <c r="B7212" t="s">
        <v>20474</v>
      </c>
      <c r="C7212">
        <v>20</v>
      </c>
      <c r="D7212" t="s">
        <v>20475</v>
      </c>
      <c r="E7212" t="s">
        <v>79</v>
      </c>
      <c r="F7212" t="s">
        <v>25</v>
      </c>
      <c r="G7212" t="s">
        <v>15</v>
      </c>
      <c r="H7212" t="s">
        <v>16</v>
      </c>
      <c r="I7212" t="s">
        <v>91</v>
      </c>
      <c r="J7212" t="s">
        <v>20476</v>
      </c>
      <c r="K7212" t="s">
        <v>19</v>
      </c>
    </row>
    <row r="7213" spans="1:11" x14ac:dyDescent="0.35">
      <c r="A7213">
        <v>7212</v>
      </c>
      <c r="B7213" t="s">
        <v>20477</v>
      </c>
      <c r="C7213">
        <v>23</v>
      </c>
      <c r="D7213" t="s">
        <v>20478</v>
      </c>
      <c r="E7213" t="s">
        <v>133</v>
      </c>
      <c r="F7213" t="s">
        <v>79</v>
      </c>
      <c r="G7213" t="s">
        <v>24</v>
      </c>
      <c r="H7213" t="s">
        <v>25</v>
      </c>
      <c r="I7213" t="s">
        <v>68</v>
      </c>
      <c r="J7213" t="s">
        <v>20479</v>
      </c>
      <c r="K7213" t="s">
        <v>37</v>
      </c>
    </row>
    <row r="7214" spans="1:11" x14ac:dyDescent="0.35">
      <c r="A7214">
        <v>7213</v>
      </c>
      <c r="B7214" t="s">
        <v>20480</v>
      </c>
      <c r="C7214">
        <v>29</v>
      </c>
      <c r="D7214" t="s">
        <v>20481</v>
      </c>
      <c r="E7214" t="s">
        <v>133</v>
      </c>
      <c r="F7214" t="s">
        <v>31</v>
      </c>
      <c r="G7214" t="s">
        <v>120</v>
      </c>
      <c r="H7214" t="s">
        <v>57</v>
      </c>
      <c r="I7214" t="s">
        <v>91</v>
      </c>
      <c r="J7214" t="s">
        <v>20482</v>
      </c>
      <c r="K7214" t="s">
        <v>28</v>
      </c>
    </row>
    <row r="7215" spans="1:11" x14ac:dyDescent="0.35">
      <c r="A7215">
        <v>7214</v>
      </c>
      <c r="B7215" t="s">
        <v>20483</v>
      </c>
      <c r="C7215">
        <v>20</v>
      </c>
      <c r="D7215" t="s">
        <v>20484</v>
      </c>
      <c r="E7215" t="s">
        <v>177</v>
      </c>
      <c r="F7215" t="s">
        <v>34</v>
      </c>
      <c r="G7215" t="s">
        <v>15</v>
      </c>
      <c r="H7215" t="s">
        <v>16</v>
      </c>
      <c r="I7215" t="s">
        <v>153</v>
      </c>
      <c r="J7215" t="s">
        <v>20485</v>
      </c>
      <c r="K7215" t="s">
        <v>37</v>
      </c>
    </row>
    <row r="7216" spans="1:11" x14ac:dyDescent="0.35">
      <c r="A7216">
        <v>7215</v>
      </c>
      <c r="B7216" t="s">
        <v>20486</v>
      </c>
      <c r="C7216">
        <v>20</v>
      </c>
      <c r="D7216" t="s">
        <v>20487</v>
      </c>
      <c r="E7216" t="s">
        <v>177</v>
      </c>
      <c r="F7216" t="s">
        <v>40</v>
      </c>
      <c r="G7216" t="s">
        <v>47</v>
      </c>
      <c r="H7216" t="s">
        <v>31</v>
      </c>
      <c r="I7216" t="s">
        <v>17</v>
      </c>
      <c r="J7216" t="s">
        <v>20488</v>
      </c>
      <c r="K7216" t="s">
        <v>28</v>
      </c>
    </row>
    <row r="7217" spans="1:11" x14ac:dyDescent="0.35">
      <c r="A7217">
        <v>7216</v>
      </c>
      <c r="B7217" t="s">
        <v>20489</v>
      </c>
      <c r="C7217">
        <v>27</v>
      </c>
      <c r="D7217" t="s">
        <v>20490</v>
      </c>
      <c r="E7217" t="s">
        <v>23</v>
      </c>
      <c r="F7217" t="s">
        <v>169</v>
      </c>
      <c r="G7217" t="s">
        <v>47</v>
      </c>
      <c r="H7217" t="s">
        <v>31</v>
      </c>
      <c r="I7217" t="s">
        <v>35</v>
      </c>
      <c r="J7217" t="s">
        <v>20491</v>
      </c>
      <c r="K7217" t="s">
        <v>44</v>
      </c>
    </row>
    <row r="7218" spans="1:11" x14ac:dyDescent="0.35">
      <c r="A7218">
        <v>7217</v>
      </c>
      <c r="B7218" t="s">
        <v>20492</v>
      </c>
      <c r="C7218">
        <v>25</v>
      </c>
      <c r="D7218" t="s">
        <v>20493</v>
      </c>
      <c r="E7218" t="s">
        <v>177</v>
      </c>
      <c r="F7218" t="s">
        <v>101</v>
      </c>
      <c r="G7218" t="s">
        <v>52</v>
      </c>
      <c r="H7218" t="s">
        <v>13</v>
      </c>
      <c r="I7218" t="s">
        <v>88</v>
      </c>
      <c r="J7218" t="s">
        <v>20494</v>
      </c>
      <c r="K7218" t="s">
        <v>28</v>
      </c>
    </row>
    <row r="7219" spans="1:11" x14ac:dyDescent="0.35">
      <c r="A7219">
        <v>7218</v>
      </c>
      <c r="B7219" t="s">
        <v>20495</v>
      </c>
      <c r="C7219">
        <v>23</v>
      </c>
      <c r="D7219" t="s">
        <v>20496</v>
      </c>
      <c r="E7219" t="s">
        <v>25</v>
      </c>
      <c r="F7219" t="s">
        <v>40</v>
      </c>
      <c r="G7219" t="s">
        <v>47</v>
      </c>
      <c r="H7219" t="s">
        <v>31</v>
      </c>
      <c r="I7219" t="s">
        <v>48</v>
      </c>
      <c r="J7219" t="s">
        <v>20497</v>
      </c>
      <c r="K7219" t="s">
        <v>28</v>
      </c>
    </row>
    <row r="7220" spans="1:11" x14ac:dyDescent="0.35">
      <c r="A7220">
        <v>7219</v>
      </c>
      <c r="B7220" t="s">
        <v>20498</v>
      </c>
      <c r="C7220">
        <v>22</v>
      </c>
      <c r="D7220" t="s">
        <v>20499</v>
      </c>
      <c r="E7220" t="s">
        <v>133</v>
      </c>
      <c r="F7220" t="s">
        <v>13</v>
      </c>
      <c r="G7220" t="s">
        <v>47</v>
      </c>
      <c r="H7220" t="s">
        <v>31</v>
      </c>
      <c r="I7220" t="s">
        <v>26</v>
      </c>
      <c r="J7220" t="s">
        <v>20500</v>
      </c>
      <c r="K7220" t="s">
        <v>19</v>
      </c>
    </row>
    <row r="7221" spans="1:11" x14ac:dyDescent="0.35">
      <c r="A7221">
        <v>7220</v>
      </c>
      <c r="B7221" t="s">
        <v>20501</v>
      </c>
      <c r="C7221">
        <v>28</v>
      </c>
      <c r="D7221" t="s">
        <v>20502</v>
      </c>
      <c r="E7221" t="s">
        <v>22</v>
      </c>
      <c r="F7221" t="s">
        <v>169</v>
      </c>
      <c r="G7221" t="s">
        <v>24</v>
      </c>
      <c r="H7221" t="s">
        <v>25</v>
      </c>
      <c r="I7221" t="s">
        <v>68</v>
      </c>
      <c r="J7221">
        <v>5217533053</v>
      </c>
      <c r="K7221" t="s">
        <v>44</v>
      </c>
    </row>
    <row r="7222" spans="1:11" x14ac:dyDescent="0.35">
      <c r="A7222">
        <v>7221</v>
      </c>
      <c r="B7222" t="s">
        <v>20503</v>
      </c>
      <c r="C7222">
        <v>28</v>
      </c>
      <c r="D7222" t="s">
        <v>20504</v>
      </c>
      <c r="E7222" t="s">
        <v>169</v>
      </c>
      <c r="F7222" t="s">
        <v>133</v>
      </c>
      <c r="G7222" t="s">
        <v>87</v>
      </c>
      <c r="H7222" t="s">
        <v>79</v>
      </c>
      <c r="I7222" t="s">
        <v>53</v>
      </c>
      <c r="J7222" t="s">
        <v>20505</v>
      </c>
      <c r="K7222" t="s">
        <v>28</v>
      </c>
    </row>
    <row r="7223" spans="1:11" x14ac:dyDescent="0.35">
      <c r="A7223">
        <v>7222</v>
      </c>
      <c r="B7223" t="s">
        <v>20506</v>
      </c>
      <c r="C7223">
        <v>26</v>
      </c>
      <c r="D7223" t="s">
        <v>20507</v>
      </c>
      <c r="E7223" t="s">
        <v>14</v>
      </c>
      <c r="F7223" t="s">
        <v>25</v>
      </c>
      <c r="G7223" t="s">
        <v>87</v>
      </c>
      <c r="H7223" t="s">
        <v>79</v>
      </c>
      <c r="I7223" t="s">
        <v>116</v>
      </c>
      <c r="J7223" t="s">
        <v>20508</v>
      </c>
      <c r="K7223" t="s">
        <v>37</v>
      </c>
    </row>
    <row r="7224" spans="1:11" x14ac:dyDescent="0.35">
      <c r="A7224">
        <v>7223</v>
      </c>
      <c r="B7224" t="s">
        <v>20509</v>
      </c>
      <c r="C7224">
        <v>27</v>
      </c>
      <c r="D7224" t="s">
        <v>20510</v>
      </c>
      <c r="E7224" t="s">
        <v>40</v>
      </c>
      <c r="F7224" t="s">
        <v>25</v>
      </c>
      <c r="G7224" t="s">
        <v>33</v>
      </c>
      <c r="H7224" t="s">
        <v>34</v>
      </c>
      <c r="I7224" t="s">
        <v>146</v>
      </c>
      <c r="J7224" t="s">
        <v>20511</v>
      </c>
      <c r="K7224" t="s">
        <v>76</v>
      </c>
    </row>
    <row r="7225" spans="1:11" x14ac:dyDescent="0.35">
      <c r="A7225">
        <v>7224</v>
      </c>
      <c r="B7225" t="s">
        <v>4562</v>
      </c>
      <c r="C7225">
        <v>24</v>
      </c>
      <c r="D7225" t="s">
        <v>20512</v>
      </c>
      <c r="E7225" t="s">
        <v>79</v>
      </c>
      <c r="F7225" t="s">
        <v>16</v>
      </c>
      <c r="G7225" t="s">
        <v>24</v>
      </c>
      <c r="H7225" t="s">
        <v>25</v>
      </c>
      <c r="I7225" t="s">
        <v>170</v>
      </c>
      <c r="J7225" t="s">
        <v>20513</v>
      </c>
      <c r="K7225" t="s">
        <v>28</v>
      </c>
    </row>
    <row r="7226" spans="1:11" x14ac:dyDescent="0.35">
      <c r="A7226">
        <v>7225</v>
      </c>
      <c r="B7226" t="s">
        <v>20514</v>
      </c>
      <c r="C7226">
        <v>25</v>
      </c>
      <c r="D7226" t="s">
        <v>20515</v>
      </c>
      <c r="E7226" t="s">
        <v>133</v>
      </c>
      <c r="F7226" t="s">
        <v>201</v>
      </c>
      <c r="G7226" t="s">
        <v>80</v>
      </c>
      <c r="H7226" t="s">
        <v>32</v>
      </c>
      <c r="I7226" t="s">
        <v>35</v>
      </c>
      <c r="J7226" t="s">
        <v>20516</v>
      </c>
      <c r="K7226" t="s">
        <v>28</v>
      </c>
    </row>
    <row r="7227" spans="1:11" x14ac:dyDescent="0.35">
      <c r="A7227">
        <v>7226</v>
      </c>
      <c r="B7227" t="s">
        <v>20517</v>
      </c>
      <c r="C7227">
        <v>25</v>
      </c>
      <c r="D7227" t="s">
        <v>20518</v>
      </c>
      <c r="E7227" t="s">
        <v>79</v>
      </c>
      <c r="F7227" t="s">
        <v>14</v>
      </c>
      <c r="G7227" t="s">
        <v>41</v>
      </c>
      <c r="H7227" t="s">
        <v>42</v>
      </c>
      <c r="I7227" t="s">
        <v>116</v>
      </c>
      <c r="J7227" t="s">
        <v>20519</v>
      </c>
      <c r="K7227" t="s">
        <v>28</v>
      </c>
    </row>
    <row r="7228" spans="1:11" x14ac:dyDescent="0.35">
      <c r="A7228">
        <v>7227</v>
      </c>
      <c r="B7228" t="s">
        <v>20520</v>
      </c>
      <c r="C7228">
        <v>23</v>
      </c>
      <c r="D7228" t="s">
        <v>20521</v>
      </c>
      <c r="E7228" t="s">
        <v>67</v>
      </c>
      <c r="F7228" t="s">
        <v>201</v>
      </c>
      <c r="G7228" t="s">
        <v>52</v>
      </c>
      <c r="H7228" t="s">
        <v>13</v>
      </c>
      <c r="I7228" t="s">
        <v>58</v>
      </c>
      <c r="J7228" t="s">
        <v>20522</v>
      </c>
      <c r="K7228" t="s">
        <v>44</v>
      </c>
    </row>
    <row r="7229" spans="1:11" x14ac:dyDescent="0.35">
      <c r="A7229">
        <v>7228</v>
      </c>
      <c r="B7229" t="s">
        <v>20523</v>
      </c>
      <c r="C7229">
        <v>24</v>
      </c>
      <c r="D7229" t="s">
        <v>20524</v>
      </c>
      <c r="E7229" t="s">
        <v>79</v>
      </c>
      <c r="F7229" t="s">
        <v>149</v>
      </c>
      <c r="G7229" t="s">
        <v>41</v>
      </c>
      <c r="H7229" t="s">
        <v>42</v>
      </c>
      <c r="I7229" t="s">
        <v>116</v>
      </c>
      <c r="J7229" t="s">
        <v>20525</v>
      </c>
      <c r="K7229" t="s">
        <v>19</v>
      </c>
    </row>
    <row r="7230" spans="1:11" x14ac:dyDescent="0.35">
      <c r="A7230">
        <v>7229</v>
      </c>
      <c r="B7230" t="s">
        <v>20526</v>
      </c>
      <c r="C7230">
        <v>25</v>
      </c>
      <c r="D7230" t="s">
        <v>20527</v>
      </c>
      <c r="E7230" t="s">
        <v>23</v>
      </c>
      <c r="F7230" t="s">
        <v>101</v>
      </c>
      <c r="G7230" t="s">
        <v>41</v>
      </c>
      <c r="H7230" t="s">
        <v>42</v>
      </c>
      <c r="I7230" t="s">
        <v>58</v>
      </c>
      <c r="J7230" t="s">
        <v>20528</v>
      </c>
      <c r="K7230" t="s">
        <v>19</v>
      </c>
    </row>
    <row r="7231" spans="1:11" x14ac:dyDescent="0.35">
      <c r="A7231">
        <v>7230</v>
      </c>
      <c r="B7231" t="s">
        <v>20529</v>
      </c>
      <c r="C7231">
        <v>20</v>
      </c>
      <c r="D7231" t="s">
        <v>20530</v>
      </c>
      <c r="E7231" t="s">
        <v>40</v>
      </c>
      <c r="F7231" t="s">
        <v>149</v>
      </c>
      <c r="G7231" t="s">
        <v>120</v>
      </c>
      <c r="H7231" t="s">
        <v>57</v>
      </c>
      <c r="I7231" t="s">
        <v>170</v>
      </c>
      <c r="J7231" t="s">
        <v>20531</v>
      </c>
      <c r="K7231" t="s">
        <v>37</v>
      </c>
    </row>
    <row r="7232" spans="1:11" x14ac:dyDescent="0.35">
      <c r="A7232">
        <v>7231</v>
      </c>
      <c r="B7232" t="s">
        <v>20532</v>
      </c>
      <c r="C7232">
        <v>21</v>
      </c>
      <c r="D7232" t="s">
        <v>20533</v>
      </c>
      <c r="E7232" t="s">
        <v>67</v>
      </c>
      <c r="F7232" t="s">
        <v>40</v>
      </c>
      <c r="G7232" t="s">
        <v>62</v>
      </c>
      <c r="H7232" t="s">
        <v>23</v>
      </c>
      <c r="I7232" t="s">
        <v>170</v>
      </c>
      <c r="J7232" t="s">
        <v>20534</v>
      </c>
      <c r="K7232" t="s">
        <v>19</v>
      </c>
    </row>
    <row r="7233" spans="1:11" x14ac:dyDescent="0.35">
      <c r="A7233">
        <v>7232</v>
      </c>
      <c r="B7233" t="s">
        <v>20535</v>
      </c>
      <c r="C7233">
        <v>29</v>
      </c>
      <c r="D7233" t="s">
        <v>20536</v>
      </c>
      <c r="E7233" t="s">
        <v>177</v>
      </c>
      <c r="F7233" t="s">
        <v>22</v>
      </c>
      <c r="G7233" t="s">
        <v>52</v>
      </c>
      <c r="H7233" t="s">
        <v>13</v>
      </c>
      <c r="I7233" t="s">
        <v>17</v>
      </c>
      <c r="J7233" t="s">
        <v>20537</v>
      </c>
      <c r="K7233" t="s">
        <v>37</v>
      </c>
    </row>
    <row r="7234" spans="1:11" x14ac:dyDescent="0.35">
      <c r="A7234">
        <v>7233</v>
      </c>
      <c r="B7234" t="s">
        <v>20538</v>
      </c>
      <c r="C7234">
        <v>29</v>
      </c>
      <c r="D7234" t="s">
        <v>20539</v>
      </c>
      <c r="E7234" t="s">
        <v>16</v>
      </c>
      <c r="F7234" t="s">
        <v>42</v>
      </c>
      <c r="G7234" t="s">
        <v>62</v>
      </c>
      <c r="H7234" t="s">
        <v>23</v>
      </c>
      <c r="I7234" t="s">
        <v>116</v>
      </c>
      <c r="J7234" t="s">
        <v>20540</v>
      </c>
      <c r="K7234" t="s">
        <v>19</v>
      </c>
    </row>
    <row r="7235" spans="1:11" x14ac:dyDescent="0.35">
      <c r="A7235">
        <v>7234</v>
      </c>
      <c r="B7235" t="s">
        <v>9918</v>
      </c>
      <c r="C7235">
        <v>23</v>
      </c>
      <c r="D7235" t="s">
        <v>20541</v>
      </c>
      <c r="E7235" t="s">
        <v>79</v>
      </c>
      <c r="F7235" t="s">
        <v>79</v>
      </c>
      <c r="G7235" t="s">
        <v>41</v>
      </c>
      <c r="H7235" t="s">
        <v>42</v>
      </c>
      <c r="I7235" t="s">
        <v>26</v>
      </c>
      <c r="J7235">
        <f>1-960-510-9204</f>
        <v>-10673</v>
      </c>
      <c r="K7235" t="s">
        <v>19</v>
      </c>
    </row>
    <row r="7236" spans="1:11" x14ac:dyDescent="0.35">
      <c r="A7236">
        <v>7235</v>
      </c>
      <c r="B7236" t="s">
        <v>20542</v>
      </c>
      <c r="C7236">
        <v>20</v>
      </c>
      <c r="D7236" t="s">
        <v>20543</v>
      </c>
      <c r="E7236" t="s">
        <v>149</v>
      </c>
      <c r="F7236" t="s">
        <v>149</v>
      </c>
      <c r="G7236" t="s">
        <v>15</v>
      </c>
      <c r="H7236" t="s">
        <v>16</v>
      </c>
      <c r="I7236" t="s">
        <v>26</v>
      </c>
      <c r="J7236" t="s">
        <v>20544</v>
      </c>
      <c r="K7236" t="s">
        <v>76</v>
      </c>
    </row>
    <row r="7237" spans="1:11" x14ac:dyDescent="0.35">
      <c r="A7237">
        <v>7236</v>
      </c>
      <c r="B7237" t="s">
        <v>20545</v>
      </c>
      <c r="C7237">
        <v>29</v>
      </c>
      <c r="D7237" t="s">
        <v>20546</v>
      </c>
      <c r="E7237" t="s">
        <v>13</v>
      </c>
      <c r="F7237" t="s">
        <v>169</v>
      </c>
      <c r="G7237" t="s">
        <v>41</v>
      </c>
      <c r="H7237" t="s">
        <v>42</v>
      </c>
      <c r="I7237" t="s">
        <v>53</v>
      </c>
      <c r="J7237" t="s">
        <v>20547</v>
      </c>
      <c r="K7237" t="s">
        <v>19</v>
      </c>
    </row>
    <row r="7238" spans="1:11" x14ac:dyDescent="0.35">
      <c r="A7238">
        <v>7237</v>
      </c>
      <c r="B7238" t="s">
        <v>20548</v>
      </c>
      <c r="C7238">
        <v>28</v>
      </c>
      <c r="D7238" t="s">
        <v>20549</v>
      </c>
      <c r="E7238" t="s">
        <v>16</v>
      </c>
      <c r="F7238" t="s">
        <v>32</v>
      </c>
      <c r="G7238" t="s">
        <v>24</v>
      </c>
      <c r="H7238" t="s">
        <v>25</v>
      </c>
      <c r="I7238" t="s">
        <v>146</v>
      </c>
      <c r="J7238">
        <f>1-416-900-2271</f>
        <v>-3586</v>
      </c>
      <c r="K7238" t="s">
        <v>44</v>
      </c>
    </row>
    <row r="7239" spans="1:11" x14ac:dyDescent="0.35">
      <c r="A7239">
        <v>7238</v>
      </c>
      <c r="B7239" t="s">
        <v>3955</v>
      </c>
      <c r="C7239">
        <v>20</v>
      </c>
      <c r="D7239" t="s">
        <v>20550</v>
      </c>
      <c r="E7239" t="s">
        <v>23</v>
      </c>
      <c r="F7239" t="s">
        <v>32</v>
      </c>
      <c r="G7239" t="s">
        <v>15</v>
      </c>
      <c r="H7239" t="s">
        <v>16</v>
      </c>
      <c r="I7239" t="s">
        <v>63</v>
      </c>
      <c r="J7239" t="s">
        <v>20551</v>
      </c>
      <c r="K7239" t="s">
        <v>37</v>
      </c>
    </row>
    <row r="7240" spans="1:11" x14ac:dyDescent="0.35">
      <c r="A7240">
        <v>7239</v>
      </c>
      <c r="B7240" t="s">
        <v>20552</v>
      </c>
      <c r="C7240">
        <v>30</v>
      </c>
      <c r="D7240" t="s">
        <v>20553</v>
      </c>
      <c r="E7240" t="s">
        <v>16</v>
      </c>
      <c r="F7240" t="s">
        <v>25</v>
      </c>
      <c r="G7240" t="s">
        <v>62</v>
      </c>
      <c r="H7240" t="s">
        <v>23</v>
      </c>
      <c r="I7240" t="s">
        <v>58</v>
      </c>
      <c r="J7240" t="s">
        <v>20554</v>
      </c>
      <c r="K7240" t="s">
        <v>19</v>
      </c>
    </row>
    <row r="7241" spans="1:11" x14ac:dyDescent="0.35">
      <c r="A7241">
        <v>7240</v>
      </c>
      <c r="B7241" t="s">
        <v>20555</v>
      </c>
      <c r="C7241">
        <v>27</v>
      </c>
      <c r="D7241" t="s">
        <v>20556</v>
      </c>
      <c r="E7241" t="s">
        <v>101</v>
      </c>
      <c r="F7241" t="s">
        <v>32</v>
      </c>
      <c r="G7241" t="s">
        <v>47</v>
      </c>
      <c r="H7241" t="s">
        <v>31</v>
      </c>
      <c r="I7241" t="s">
        <v>146</v>
      </c>
      <c r="J7241" t="s">
        <v>20557</v>
      </c>
      <c r="K7241" t="s">
        <v>19</v>
      </c>
    </row>
    <row r="7242" spans="1:11" x14ac:dyDescent="0.35">
      <c r="A7242">
        <v>7241</v>
      </c>
      <c r="B7242" t="s">
        <v>20558</v>
      </c>
      <c r="C7242">
        <v>20</v>
      </c>
      <c r="D7242" t="s">
        <v>20559</v>
      </c>
      <c r="E7242" t="s">
        <v>22</v>
      </c>
      <c r="F7242" t="s">
        <v>67</v>
      </c>
      <c r="G7242" t="s">
        <v>41</v>
      </c>
      <c r="H7242" t="s">
        <v>42</v>
      </c>
      <c r="I7242" t="s">
        <v>63</v>
      </c>
      <c r="J7242" t="s">
        <v>20560</v>
      </c>
      <c r="K7242" t="s">
        <v>19</v>
      </c>
    </row>
    <row r="7243" spans="1:11" x14ac:dyDescent="0.35">
      <c r="A7243">
        <v>7242</v>
      </c>
      <c r="B7243" t="s">
        <v>20561</v>
      </c>
      <c r="C7243">
        <v>22</v>
      </c>
      <c r="D7243" t="s">
        <v>20562</v>
      </c>
      <c r="E7243" t="s">
        <v>67</v>
      </c>
      <c r="F7243" t="s">
        <v>22</v>
      </c>
      <c r="G7243" t="s">
        <v>87</v>
      </c>
      <c r="H7243" t="s">
        <v>79</v>
      </c>
      <c r="I7243" t="s">
        <v>153</v>
      </c>
      <c r="J7243">
        <v>6484999903</v>
      </c>
      <c r="K7243" t="s">
        <v>19</v>
      </c>
    </row>
    <row r="7244" spans="1:11" x14ac:dyDescent="0.35">
      <c r="A7244">
        <v>7243</v>
      </c>
      <c r="B7244" t="s">
        <v>20563</v>
      </c>
      <c r="C7244">
        <v>21</v>
      </c>
      <c r="D7244" t="s">
        <v>20564</v>
      </c>
      <c r="E7244" t="s">
        <v>40</v>
      </c>
      <c r="F7244" t="s">
        <v>40</v>
      </c>
      <c r="G7244" t="s">
        <v>15</v>
      </c>
      <c r="H7244" t="s">
        <v>16</v>
      </c>
      <c r="I7244" t="s">
        <v>35</v>
      </c>
      <c r="J7244" t="s">
        <v>20565</v>
      </c>
      <c r="K7244" t="s">
        <v>37</v>
      </c>
    </row>
    <row r="7245" spans="1:11" x14ac:dyDescent="0.35">
      <c r="A7245">
        <v>7244</v>
      </c>
      <c r="B7245" t="s">
        <v>20566</v>
      </c>
      <c r="C7245">
        <v>20</v>
      </c>
      <c r="D7245" t="s">
        <v>20567</v>
      </c>
      <c r="E7245" t="s">
        <v>23</v>
      </c>
      <c r="F7245" t="s">
        <v>201</v>
      </c>
      <c r="G7245" t="s">
        <v>52</v>
      </c>
      <c r="H7245" t="s">
        <v>13</v>
      </c>
      <c r="I7245" t="s">
        <v>17</v>
      </c>
      <c r="J7245" t="s">
        <v>20568</v>
      </c>
      <c r="K7245" t="s">
        <v>19</v>
      </c>
    </row>
    <row r="7246" spans="1:11" x14ac:dyDescent="0.35">
      <c r="A7246">
        <v>7245</v>
      </c>
      <c r="B7246" t="s">
        <v>20569</v>
      </c>
      <c r="C7246">
        <v>28</v>
      </c>
      <c r="D7246" t="s">
        <v>20570</v>
      </c>
      <c r="E7246" t="s">
        <v>25</v>
      </c>
      <c r="F7246" t="s">
        <v>201</v>
      </c>
      <c r="G7246" t="s">
        <v>120</v>
      </c>
      <c r="H7246" t="s">
        <v>57</v>
      </c>
      <c r="I7246" t="s">
        <v>170</v>
      </c>
      <c r="J7246" t="s">
        <v>20571</v>
      </c>
      <c r="K7246" t="s">
        <v>19</v>
      </c>
    </row>
    <row r="7247" spans="1:11" x14ac:dyDescent="0.35">
      <c r="A7247">
        <v>7246</v>
      </c>
      <c r="B7247" t="s">
        <v>20572</v>
      </c>
      <c r="C7247">
        <v>28</v>
      </c>
      <c r="D7247" t="s">
        <v>20573</v>
      </c>
      <c r="E7247" t="s">
        <v>42</v>
      </c>
      <c r="F7247" t="s">
        <v>133</v>
      </c>
      <c r="G7247" t="s">
        <v>80</v>
      </c>
      <c r="H7247" t="s">
        <v>32</v>
      </c>
      <c r="I7247" t="s">
        <v>53</v>
      </c>
      <c r="J7247" t="s">
        <v>20574</v>
      </c>
      <c r="K7247" t="s">
        <v>28</v>
      </c>
    </row>
    <row r="7248" spans="1:11" x14ac:dyDescent="0.35">
      <c r="A7248">
        <v>7247</v>
      </c>
      <c r="B7248" t="s">
        <v>20575</v>
      </c>
      <c r="C7248">
        <v>28</v>
      </c>
      <c r="D7248" t="s">
        <v>20576</v>
      </c>
      <c r="E7248" t="s">
        <v>101</v>
      </c>
      <c r="F7248" t="s">
        <v>101</v>
      </c>
      <c r="G7248" t="s">
        <v>15</v>
      </c>
      <c r="H7248" t="s">
        <v>16</v>
      </c>
      <c r="I7248" t="s">
        <v>48</v>
      </c>
      <c r="J7248" t="s">
        <v>20577</v>
      </c>
      <c r="K7248" t="s">
        <v>19</v>
      </c>
    </row>
    <row r="7249" spans="1:11" x14ac:dyDescent="0.35">
      <c r="A7249">
        <v>7248</v>
      </c>
      <c r="B7249" t="s">
        <v>20578</v>
      </c>
      <c r="C7249">
        <v>23</v>
      </c>
      <c r="D7249" t="s">
        <v>20579</v>
      </c>
      <c r="E7249" t="s">
        <v>79</v>
      </c>
      <c r="F7249" t="s">
        <v>101</v>
      </c>
      <c r="G7249" t="s">
        <v>15</v>
      </c>
      <c r="H7249" t="s">
        <v>16</v>
      </c>
      <c r="I7249" t="s">
        <v>102</v>
      </c>
      <c r="J7249" t="s">
        <v>20580</v>
      </c>
      <c r="K7249" t="s">
        <v>37</v>
      </c>
    </row>
    <row r="7250" spans="1:11" x14ac:dyDescent="0.35">
      <c r="A7250">
        <v>7249</v>
      </c>
      <c r="B7250" t="s">
        <v>20581</v>
      </c>
      <c r="C7250">
        <v>22</v>
      </c>
      <c r="D7250" t="s">
        <v>20582</v>
      </c>
      <c r="E7250" t="s">
        <v>169</v>
      </c>
      <c r="F7250" t="s">
        <v>169</v>
      </c>
      <c r="G7250" t="s">
        <v>15</v>
      </c>
      <c r="H7250" t="s">
        <v>16</v>
      </c>
      <c r="I7250" t="s">
        <v>17</v>
      </c>
      <c r="J7250" t="s">
        <v>20583</v>
      </c>
      <c r="K7250" t="s">
        <v>76</v>
      </c>
    </row>
    <row r="7251" spans="1:11" x14ac:dyDescent="0.35">
      <c r="A7251">
        <v>7250</v>
      </c>
      <c r="B7251" t="s">
        <v>4867</v>
      </c>
      <c r="C7251">
        <v>25</v>
      </c>
      <c r="D7251" t="s">
        <v>20584</v>
      </c>
      <c r="E7251" t="s">
        <v>14</v>
      </c>
      <c r="F7251" t="s">
        <v>201</v>
      </c>
      <c r="G7251" t="s">
        <v>80</v>
      </c>
      <c r="H7251" t="s">
        <v>32</v>
      </c>
      <c r="I7251" t="s">
        <v>153</v>
      </c>
      <c r="J7251" t="s">
        <v>20585</v>
      </c>
      <c r="K7251" t="s">
        <v>28</v>
      </c>
    </row>
    <row r="7252" spans="1:11" x14ac:dyDescent="0.35">
      <c r="A7252">
        <v>7251</v>
      </c>
      <c r="B7252" t="s">
        <v>20586</v>
      </c>
      <c r="C7252">
        <v>29</v>
      </c>
      <c r="D7252" t="s">
        <v>20587</v>
      </c>
      <c r="E7252" t="s">
        <v>25</v>
      </c>
      <c r="F7252" t="s">
        <v>25</v>
      </c>
      <c r="G7252" t="s">
        <v>24</v>
      </c>
      <c r="H7252" t="s">
        <v>25</v>
      </c>
      <c r="I7252" t="s">
        <v>88</v>
      </c>
      <c r="J7252" t="s">
        <v>20588</v>
      </c>
      <c r="K7252" t="s">
        <v>28</v>
      </c>
    </row>
    <row r="7253" spans="1:11" x14ac:dyDescent="0.35">
      <c r="A7253">
        <v>7252</v>
      </c>
      <c r="B7253" t="s">
        <v>20589</v>
      </c>
      <c r="C7253">
        <v>25</v>
      </c>
      <c r="D7253" t="s">
        <v>20590</v>
      </c>
      <c r="E7253" t="s">
        <v>57</v>
      </c>
      <c r="F7253" t="s">
        <v>169</v>
      </c>
      <c r="G7253" t="s">
        <v>87</v>
      </c>
      <c r="H7253" t="s">
        <v>79</v>
      </c>
      <c r="I7253" t="s">
        <v>17</v>
      </c>
      <c r="J7253" t="s">
        <v>20591</v>
      </c>
      <c r="K7253" t="s">
        <v>76</v>
      </c>
    </row>
    <row r="7254" spans="1:11" x14ac:dyDescent="0.35">
      <c r="A7254">
        <v>7253</v>
      </c>
      <c r="B7254" t="s">
        <v>20592</v>
      </c>
      <c r="C7254">
        <v>25</v>
      </c>
      <c r="D7254" t="s">
        <v>20593</v>
      </c>
      <c r="E7254" t="s">
        <v>40</v>
      </c>
      <c r="F7254" t="s">
        <v>31</v>
      </c>
      <c r="G7254" t="s">
        <v>87</v>
      </c>
      <c r="H7254" t="s">
        <v>79</v>
      </c>
      <c r="I7254" t="s">
        <v>58</v>
      </c>
      <c r="J7254" t="s">
        <v>20594</v>
      </c>
      <c r="K7254" t="s">
        <v>37</v>
      </c>
    </row>
    <row r="7255" spans="1:11" x14ac:dyDescent="0.35">
      <c r="A7255">
        <v>7254</v>
      </c>
      <c r="B7255" t="s">
        <v>20595</v>
      </c>
      <c r="C7255">
        <v>25</v>
      </c>
      <c r="D7255" t="s">
        <v>20596</v>
      </c>
      <c r="E7255" t="s">
        <v>25</v>
      </c>
      <c r="F7255" t="s">
        <v>23</v>
      </c>
      <c r="G7255" t="s">
        <v>87</v>
      </c>
      <c r="H7255" t="s">
        <v>79</v>
      </c>
      <c r="I7255" t="s">
        <v>91</v>
      </c>
      <c r="J7255" t="s">
        <v>20597</v>
      </c>
      <c r="K7255" t="s">
        <v>19</v>
      </c>
    </row>
    <row r="7256" spans="1:11" x14ac:dyDescent="0.35">
      <c r="A7256">
        <v>7255</v>
      </c>
      <c r="B7256" t="s">
        <v>20598</v>
      </c>
      <c r="C7256">
        <v>28</v>
      </c>
      <c r="D7256" t="s">
        <v>20599</v>
      </c>
      <c r="E7256" t="s">
        <v>169</v>
      </c>
      <c r="F7256" t="s">
        <v>14</v>
      </c>
      <c r="G7256" t="s">
        <v>33</v>
      </c>
      <c r="H7256" t="s">
        <v>34</v>
      </c>
      <c r="I7256" t="s">
        <v>68</v>
      </c>
      <c r="J7256" t="s">
        <v>20600</v>
      </c>
      <c r="K7256" t="s">
        <v>76</v>
      </c>
    </row>
    <row r="7257" spans="1:11" x14ac:dyDescent="0.35">
      <c r="A7257">
        <v>7256</v>
      </c>
      <c r="B7257" t="s">
        <v>20601</v>
      </c>
      <c r="C7257">
        <v>30</v>
      </c>
      <c r="D7257" t="s">
        <v>20602</v>
      </c>
      <c r="E7257" t="s">
        <v>177</v>
      </c>
      <c r="F7257" t="s">
        <v>40</v>
      </c>
      <c r="G7257" t="s">
        <v>24</v>
      </c>
      <c r="H7257" t="s">
        <v>25</v>
      </c>
      <c r="I7257" t="s">
        <v>170</v>
      </c>
      <c r="J7257" t="s">
        <v>20603</v>
      </c>
      <c r="K7257" t="s">
        <v>44</v>
      </c>
    </row>
    <row r="7258" spans="1:11" x14ac:dyDescent="0.35">
      <c r="A7258">
        <v>7257</v>
      </c>
      <c r="B7258" t="s">
        <v>20604</v>
      </c>
      <c r="C7258">
        <v>22</v>
      </c>
      <c r="D7258" t="s">
        <v>20605</v>
      </c>
      <c r="E7258" t="s">
        <v>57</v>
      </c>
      <c r="F7258" t="s">
        <v>13</v>
      </c>
      <c r="G7258" t="s">
        <v>87</v>
      </c>
      <c r="H7258" t="s">
        <v>79</v>
      </c>
      <c r="I7258" t="s">
        <v>153</v>
      </c>
      <c r="J7258" t="s">
        <v>20606</v>
      </c>
      <c r="K7258" t="s">
        <v>28</v>
      </c>
    </row>
    <row r="7259" spans="1:11" x14ac:dyDescent="0.35">
      <c r="A7259">
        <v>7258</v>
      </c>
      <c r="B7259" t="s">
        <v>20607</v>
      </c>
      <c r="C7259">
        <v>21</v>
      </c>
      <c r="D7259" t="s">
        <v>20608</v>
      </c>
      <c r="E7259" t="s">
        <v>31</v>
      </c>
      <c r="F7259" t="s">
        <v>169</v>
      </c>
      <c r="G7259" t="s">
        <v>15</v>
      </c>
      <c r="H7259" t="s">
        <v>16</v>
      </c>
      <c r="I7259" t="s">
        <v>53</v>
      </c>
      <c r="J7259" t="s">
        <v>20609</v>
      </c>
      <c r="K7259" t="s">
        <v>37</v>
      </c>
    </row>
    <row r="7260" spans="1:11" x14ac:dyDescent="0.35">
      <c r="A7260">
        <v>7259</v>
      </c>
      <c r="B7260" t="s">
        <v>20610</v>
      </c>
      <c r="C7260">
        <v>28</v>
      </c>
      <c r="D7260" t="s">
        <v>20611</v>
      </c>
      <c r="E7260" t="s">
        <v>22</v>
      </c>
      <c r="F7260" t="s">
        <v>31</v>
      </c>
      <c r="G7260" t="s">
        <v>80</v>
      </c>
      <c r="H7260" t="s">
        <v>32</v>
      </c>
      <c r="I7260" t="s">
        <v>153</v>
      </c>
      <c r="J7260" t="s">
        <v>20612</v>
      </c>
      <c r="K7260" t="s">
        <v>44</v>
      </c>
    </row>
    <row r="7261" spans="1:11" x14ac:dyDescent="0.35">
      <c r="A7261">
        <v>7260</v>
      </c>
      <c r="B7261" t="s">
        <v>20613</v>
      </c>
      <c r="C7261">
        <v>26</v>
      </c>
      <c r="D7261" t="s">
        <v>20614</v>
      </c>
      <c r="E7261" t="s">
        <v>42</v>
      </c>
      <c r="F7261" t="s">
        <v>32</v>
      </c>
      <c r="G7261" t="s">
        <v>52</v>
      </c>
      <c r="H7261" t="s">
        <v>13</v>
      </c>
      <c r="I7261" t="s">
        <v>153</v>
      </c>
      <c r="J7261">
        <f>1-373-0-5661</f>
        <v>-6033</v>
      </c>
      <c r="K7261" t="s">
        <v>28</v>
      </c>
    </row>
    <row r="7262" spans="1:11" x14ac:dyDescent="0.35">
      <c r="A7262">
        <v>7261</v>
      </c>
      <c r="B7262" t="s">
        <v>20615</v>
      </c>
      <c r="C7262">
        <v>25</v>
      </c>
      <c r="D7262" t="s">
        <v>20616</v>
      </c>
      <c r="E7262" t="s">
        <v>32</v>
      </c>
      <c r="F7262" t="s">
        <v>133</v>
      </c>
      <c r="G7262" t="s">
        <v>47</v>
      </c>
      <c r="H7262" t="s">
        <v>31</v>
      </c>
      <c r="I7262" t="s">
        <v>153</v>
      </c>
      <c r="J7262">
        <v>2308800555</v>
      </c>
      <c r="K7262" t="s">
        <v>76</v>
      </c>
    </row>
    <row r="7263" spans="1:11" x14ac:dyDescent="0.35">
      <c r="A7263">
        <v>7262</v>
      </c>
      <c r="B7263" t="s">
        <v>20617</v>
      </c>
      <c r="C7263">
        <v>28</v>
      </c>
      <c r="D7263" t="s">
        <v>20618</v>
      </c>
      <c r="E7263" t="s">
        <v>22</v>
      </c>
      <c r="F7263" t="s">
        <v>40</v>
      </c>
      <c r="G7263" t="s">
        <v>24</v>
      </c>
      <c r="H7263" t="s">
        <v>25</v>
      </c>
      <c r="I7263" t="s">
        <v>58</v>
      </c>
      <c r="J7263" t="s">
        <v>20619</v>
      </c>
      <c r="K7263" t="s">
        <v>28</v>
      </c>
    </row>
    <row r="7264" spans="1:11" x14ac:dyDescent="0.35">
      <c r="A7264">
        <v>7263</v>
      </c>
      <c r="B7264" t="s">
        <v>20620</v>
      </c>
      <c r="C7264">
        <v>25</v>
      </c>
      <c r="D7264" t="s">
        <v>20621</v>
      </c>
      <c r="E7264" t="s">
        <v>40</v>
      </c>
      <c r="F7264" t="s">
        <v>34</v>
      </c>
      <c r="G7264" t="s">
        <v>62</v>
      </c>
      <c r="H7264" t="s">
        <v>23</v>
      </c>
      <c r="I7264" t="s">
        <v>146</v>
      </c>
      <c r="J7264" t="s">
        <v>20622</v>
      </c>
      <c r="K7264" t="s">
        <v>76</v>
      </c>
    </row>
    <row r="7265" spans="1:11" x14ac:dyDescent="0.35">
      <c r="A7265">
        <v>7264</v>
      </c>
      <c r="B7265" t="s">
        <v>20623</v>
      </c>
      <c r="C7265">
        <v>24</v>
      </c>
      <c r="D7265" t="s">
        <v>20624</v>
      </c>
      <c r="E7265" t="s">
        <v>133</v>
      </c>
      <c r="F7265" t="s">
        <v>25</v>
      </c>
      <c r="G7265" t="s">
        <v>47</v>
      </c>
      <c r="H7265" t="s">
        <v>31</v>
      </c>
      <c r="I7265" t="s">
        <v>91</v>
      </c>
      <c r="J7265" t="s">
        <v>20625</v>
      </c>
      <c r="K7265" t="s">
        <v>44</v>
      </c>
    </row>
    <row r="7266" spans="1:11" x14ac:dyDescent="0.35">
      <c r="A7266">
        <v>7265</v>
      </c>
      <c r="B7266" t="s">
        <v>20626</v>
      </c>
      <c r="C7266">
        <v>27</v>
      </c>
      <c r="D7266" t="s">
        <v>20627</v>
      </c>
      <c r="E7266" t="s">
        <v>25</v>
      </c>
      <c r="F7266" t="s">
        <v>149</v>
      </c>
      <c r="G7266" t="s">
        <v>33</v>
      </c>
      <c r="H7266" t="s">
        <v>34</v>
      </c>
      <c r="I7266" t="s">
        <v>53</v>
      </c>
      <c r="J7266" t="s">
        <v>20628</v>
      </c>
      <c r="K7266" t="s">
        <v>28</v>
      </c>
    </row>
    <row r="7267" spans="1:11" x14ac:dyDescent="0.35">
      <c r="A7267">
        <v>7266</v>
      </c>
      <c r="B7267" t="s">
        <v>20629</v>
      </c>
      <c r="C7267">
        <v>27</v>
      </c>
      <c r="D7267" t="s">
        <v>20630</v>
      </c>
      <c r="E7267" t="s">
        <v>177</v>
      </c>
      <c r="F7267" t="s">
        <v>169</v>
      </c>
      <c r="G7267" t="s">
        <v>87</v>
      </c>
      <c r="H7267" t="s">
        <v>79</v>
      </c>
      <c r="I7267" t="s">
        <v>91</v>
      </c>
      <c r="J7267" t="s">
        <v>20631</v>
      </c>
      <c r="K7267" t="s">
        <v>19</v>
      </c>
    </row>
    <row r="7268" spans="1:11" x14ac:dyDescent="0.35">
      <c r="A7268">
        <v>7267</v>
      </c>
      <c r="B7268" t="s">
        <v>20632</v>
      </c>
      <c r="C7268">
        <v>23</v>
      </c>
      <c r="D7268" t="s">
        <v>20633</v>
      </c>
      <c r="E7268" t="s">
        <v>31</v>
      </c>
      <c r="F7268" t="s">
        <v>14</v>
      </c>
      <c r="G7268" t="s">
        <v>15</v>
      </c>
      <c r="H7268" t="s">
        <v>16</v>
      </c>
      <c r="I7268" t="s">
        <v>58</v>
      </c>
      <c r="J7268" t="s">
        <v>20634</v>
      </c>
      <c r="K7268" t="s">
        <v>76</v>
      </c>
    </row>
    <row r="7269" spans="1:11" x14ac:dyDescent="0.35">
      <c r="A7269">
        <v>7268</v>
      </c>
      <c r="B7269" t="s">
        <v>20635</v>
      </c>
      <c r="C7269">
        <v>30</v>
      </c>
      <c r="D7269" t="s">
        <v>20636</v>
      </c>
      <c r="E7269" t="s">
        <v>34</v>
      </c>
      <c r="F7269" t="s">
        <v>177</v>
      </c>
      <c r="G7269" t="s">
        <v>52</v>
      </c>
      <c r="H7269" t="s">
        <v>13</v>
      </c>
      <c r="I7269" t="s">
        <v>48</v>
      </c>
      <c r="J7269" t="s">
        <v>20637</v>
      </c>
      <c r="K7269" t="s">
        <v>19</v>
      </c>
    </row>
    <row r="7270" spans="1:11" x14ac:dyDescent="0.35">
      <c r="A7270">
        <v>7269</v>
      </c>
      <c r="B7270" t="s">
        <v>20638</v>
      </c>
      <c r="C7270">
        <v>27</v>
      </c>
      <c r="D7270" t="s">
        <v>20639</v>
      </c>
      <c r="E7270" t="s">
        <v>23</v>
      </c>
      <c r="F7270" t="s">
        <v>34</v>
      </c>
      <c r="G7270" t="s">
        <v>52</v>
      </c>
      <c r="H7270" t="s">
        <v>13</v>
      </c>
      <c r="I7270" t="s">
        <v>68</v>
      </c>
      <c r="J7270" t="s">
        <v>20640</v>
      </c>
      <c r="K7270" t="s">
        <v>19</v>
      </c>
    </row>
    <row r="7271" spans="1:11" x14ac:dyDescent="0.35">
      <c r="A7271">
        <v>7270</v>
      </c>
      <c r="B7271" t="s">
        <v>20641</v>
      </c>
      <c r="C7271">
        <v>21</v>
      </c>
      <c r="D7271" t="s">
        <v>20642</v>
      </c>
      <c r="E7271" t="s">
        <v>14</v>
      </c>
      <c r="F7271" t="s">
        <v>23</v>
      </c>
      <c r="G7271" t="s">
        <v>15</v>
      </c>
      <c r="H7271" t="s">
        <v>16</v>
      </c>
      <c r="I7271" t="s">
        <v>88</v>
      </c>
      <c r="J7271" t="s">
        <v>20643</v>
      </c>
      <c r="K7271" t="s">
        <v>76</v>
      </c>
    </row>
    <row r="7272" spans="1:11" x14ac:dyDescent="0.35">
      <c r="A7272">
        <v>7271</v>
      </c>
      <c r="B7272" t="s">
        <v>20644</v>
      </c>
      <c r="C7272">
        <v>30</v>
      </c>
      <c r="D7272" t="s">
        <v>20645</v>
      </c>
      <c r="E7272" t="s">
        <v>57</v>
      </c>
      <c r="F7272" t="s">
        <v>149</v>
      </c>
      <c r="G7272" t="s">
        <v>41</v>
      </c>
      <c r="H7272" t="s">
        <v>42</v>
      </c>
      <c r="I7272" t="s">
        <v>116</v>
      </c>
      <c r="J7272" t="s">
        <v>20646</v>
      </c>
      <c r="K7272" t="s">
        <v>28</v>
      </c>
    </row>
    <row r="7273" spans="1:11" x14ac:dyDescent="0.35">
      <c r="A7273">
        <v>7272</v>
      </c>
      <c r="B7273" t="s">
        <v>20647</v>
      </c>
      <c r="C7273">
        <v>29</v>
      </c>
      <c r="D7273" t="s">
        <v>20648</v>
      </c>
      <c r="E7273" t="s">
        <v>23</v>
      </c>
      <c r="F7273" t="s">
        <v>25</v>
      </c>
      <c r="G7273" t="s">
        <v>120</v>
      </c>
      <c r="H7273" t="s">
        <v>57</v>
      </c>
      <c r="I7273" t="s">
        <v>116</v>
      </c>
      <c r="J7273" t="s">
        <v>20649</v>
      </c>
      <c r="K7273" t="s">
        <v>44</v>
      </c>
    </row>
    <row r="7274" spans="1:11" x14ac:dyDescent="0.35">
      <c r="A7274">
        <v>7273</v>
      </c>
      <c r="B7274" t="s">
        <v>20650</v>
      </c>
      <c r="C7274">
        <v>29</v>
      </c>
      <c r="D7274" t="s">
        <v>20651</v>
      </c>
      <c r="E7274" t="s">
        <v>169</v>
      </c>
      <c r="F7274" t="s">
        <v>23</v>
      </c>
      <c r="G7274" t="s">
        <v>24</v>
      </c>
      <c r="H7274" t="s">
        <v>25</v>
      </c>
      <c r="I7274" t="s">
        <v>63</v>
      </c>
      <c r="J7274" t="s">
        <v>20652</v>
      </c>
      <c r="K7274" t="s">
        <v>44</v>
      </c>
    </row>
    <row r="7275" spans="1:11" x14ac:dyDescent="0.35">
      <c r="A7275">
        <v>7274</v>
      </c>
      <c r="B7275" t="s">
        <v>20653</v>
      </c>
      <c r="C7275">
        <v>24</v>
      </c>
      <c r="D7275" t="s">
        <v>20654</v>
      </c>
      <c r="E7275" t="s">
        <v>14</v>
      </c>
      <c r="F7275" t="s">
        <v>34</v>
      </c>
      <c r="G7275" t="s">
        <v>41</v>
      </c>
      <c r="H7275" t="s">
        <v>42</v>
      </c>
      <c r="I7275" t="s">
        <v>146</v>
      </c>
      <c r="J7275" t="s">
        <v>20655</v>
      </c>
      <c r="K7275" t="s">
        <v>44</v>
      </c>
    </row>
    <row r="7276" spans="1:11" x14ac:dyDescent="0.35">
      <c r="A7276">
        <v>7275</v>
      </c>
      <c r="B7276" t="s">
        <v>20656</v>
      </c>
      <c r="C7276">
        <v>29</v>
      </c>
      <c r="D7276" t="s">
        <v>20657</v>
      </c>
      <c r="E7276" t="s">
        <v>25</v>
      </c>
      <c r="F7276" t="s">
        <v>23</v>
      </c>
      <c r="G7276" t="s">
        <v>87</v>
      </c>
      <c r="H7276" t="s">
        <v>79</v>
      </c>
      <c r="I7276" t="s">
        <v>153</v>
      </c>
      <c r="J7276" t="s">
        <v>20658</v>
      </c>
      <c r="K7276" t="s">
        <v>19</v>
      </c>
    </row>
    <row r="7277" spans="1:11" x14ac:dyDescent="0.35">
      <c r="A7277">
        <v>7276</v>
      </c>
      <c r="B7277" t="s">
        <v>20659</v>
      </c>
      <c r="C7277">
        <v>22</v>
      </c>
      <c r="D7277" t="s">
        <v>20660</v>
      </c>
      <c r="E7277" t="s">
        <v>133</v>
      </c>
      <c r="F7277" t="s">
        <v>133</v>
      </c>
      <c r="G7277" t="s">
        <v>120</v>
      </c>
      <c r="H7277" t="s">
        <v>57</v>
      </c>
      <c r="I7277" t="s">
        <v>58</v>
      </c>
      <c r="J7277" t="s">
        <v>20661</v>
      </c>
      <c r="K7277" t="s">
        <v>44</v>
      </c>
    </row>
    <row r="7278" spans="1:11" x14ac:dyDescent="0.35">
      <c r="A7278">
        <v>7277</v>
      </c>
      <c r="B7278" t="s">
        <v>4409</v>
      </c>
      <c r="C7278">
        <v>27</v>
      </c>
      <c r="D7278" t="s">
        <v>20662</v>
      </c>
      <c r="E7278" t="s">
        <v>149</v>
      </c>
      <c r="F7278" t="s">
        <v>42</v>
      </c>
      <c r="G7278" t="s">
        <v>52</v>
      </c>
      <c r="H7278" t="s">
        <v>13</v>
      </c>
      <c r="I7278" t="s">
        <v>91</v>
      </c>
      <c r="J7278" t="s">
        <v>20663</v>
      </c>
      <c r="K7278" t="s">
        <v>76</v>
      </c>
    </row>
    <row r="7279" spans="1:11" x14ac:dyDescent="0.35">
      <c r="A7279">
        <v>7278</v>
      </c>
      <c r="B7279" t="s">
        <v>20664</v>
      </c>
      <c r="C7279">
        <v>21</v>
      </c>
      <c r="D7279" t="s">
        <v>20665</v>
      </c>
      <c r="E7279" t="s">
        <v>13</v>
      </c>
      <c r="F7279" t="s">
        <v>13</v>
      </c>
      <c r="G7279" t="s">
        <v>41</v>
      </c>
      <c r="H7279" t="s">
        <v>42</v>
      </c>
      <c r="I7279" t="s">
        <v>48</v>
      </c>
      <c r="J7279" t="s">
        <v>20666</v>
      </c>
      <c r="K7279" t="s">
        <v>76</v>
      </c>
    </row>
    <row r="7280" spans="1:11" x14ac:dyDescent="0.35">
      <c r="A7280">
        <v>7279</v>
      </c>
      <c r="B7280" t="s">
        <v>20667</v>
      </c>
      <c r="C7280">
        <v>24</v>
      </c>
      <c r="D7280" t="s">
        <v>20668</v>
      </c>
      <c r="E7280" t="s">
        <v>79</v>
      </c>
      <c r="F7280" t="s">
        <v>177</v>
      </c>
      <c r="G7280" t="s">
        <v>33</v>
      </c>
      <c r="H7280" t="s">
        <v>34</v>
      </c>
      <c r="I7280" t="s">
        <v>170</v>
      </c>
      <c r="J7280" t="s">
        <v>20669</v>
      </c>
      <c r="K7280" t="s">
        <v>37</v>
      </c>
    </row>
    <row r="7281" spans="1:11" x14ac:dyDescent="0.35">
      <c r="A7281">
        <v>7280</v>
      </c>
      <c r="B7281" t="s">
        <v>15793</v>
      </c>
      <c r="C7281">
        <v>28</v>
      </c>
      <c r="D7281" t="s">
        <v>20670</v>
      </c>
      <c r="E7281" t="s">
        <v>177</v>
      </c>
      <c r="F7281" t="s">
        <v>22</v>
      </c>
      <c r="G7281" t="s">
        <v>52</v>
      </c>
      <c r="H7281" t="s">
        <v>13</v>
      </c>
      <c r="I7281" t="s">
        <v>53</v>
      </c>
      <c r="J7281" t="s">
        <v>20671</v>
      </c>
      <c r="K7281" t="s">
        <v>19</v>
      </c>
    </row>
    <row r="7282" spans="1:11" x14ac:dyDescent="0.35">
      <c r="A7282">
        <v>7281</v>
      </c>
      <c r="B7282" t="s">
        <v>20672</v>
      </c>
      <c r="C7282">
        <v>23</v>
      </c>
      <c r="D7282" t="s">
        <v>20673</v>
      </c>
      <c r="E7282" t="s">
        <v>169</v>
      </c>
      <c r="F7282" t="s">
        <v>14</v>
      </c>
      <c r="G7282" t="s">
        <v>87</v>
      </c>
      <c r="H7282" t="s">
        <v>79</v>
      </c>
      <c r="I7282" t="s">
        <v>17</v>
      </c>
      <c r="J7282" t="s">
        <v>20674</v>
      </c>
      <c r="K7282" t="s">
        <v>37</v>
      </c>
    </row>
    <row r="7283" spans="1:11" x14ac:dyDescent="0.35">
      <c r="A7283">
        <v>7282</v>
      </c>
      <c r="B7283" t="s">
        <v>20675</v>
      </c>
      <c r="C7283">
        <v>24</v>
      </c>
      <c r="D7283" t="s">
        <v>20676</v>
      </c>
      <c r="E7283" t="s">
        <v>13</v>
      </c>
      <c r="F7283" t="s">
        <v>14</v>
      </c>
      <c r="G7283" t="s">
        <v>41</v>
      </c>
      <c r="H7283" t="s">
        <v>42</v>
      </c>
      <c r="I7283" t="s">
        <v>146</v>
      </c>
      <c r="J7283" t="s">
        <v>20677</v>
      </c>
      <c r="K7283" t="s">
        <v>37</v>
      </c>
    </row>
    <row r="7284" spans="1:11" x14ac:dyDescent="0.35">
      <c r="A7284">
        <v>7283</v>
      </c>
      <c r="B7284" t="s">
        <v>20678</v>
      </c>
      <c r="C7284">
        <v>26</v>
      </c>
      <c r="D7284" t="s">
        <v>20679</v>
      </c>
      <c r="E7284" t="s">
        <v>40</v>
      </c>
      <c r="F7284" t="s">
        <v>16</v>
      </c>
      <c r="G7284" t="s">
        <v>33</v>
      </c>
      <c r="H7284" t="s">
        <v>34</v>
      </c>
      <c r="I7284" t="s">
        <v>91</v>
      </c>
      <c r="J7284" t="s">
        <v>20680</v>
      </c>
      <c r="K7284" t="s">
        <v>44</v>
      </c>
    </row>
    <row r="7285" spans="1:11" x14ac:dyDescent="0.35">
      <c r="A7285">
        <v>7284</v>
      </c>
      <c r="B7285" t="s">
        <v>20681</v>
      </c>
      <c r="C7285">
        <v>29</v>
      </c>
      <c r="D7285" t="s">
        <v>20682</v>
      </c>
      <c r="E7285" t="s">
        <v>101</v>
      </c>
      <c r="F7285" t="s">
        <v>169</v>
      </c>
      <c r="G7285" t="s">
        <v>47</v>
      </c>
      <c r="H7285" t="s">
        <v>31</v>
      </c>
      <c r="I7285" t="s">
        <v>35</v>
      </c>
      <c r="J7285" t="s">
        <v>20683</v>
      </c>
      <c r="K7285" t="s">
        <v>44</v>
      </c>
    </row>
    <row r="7286" spans="1:11" x14ac:dyDescent="0.35">
      <c r="A7286">
        <v>7285</v>
      </c>
      <c r="B7286" t="s">
        <v>20684</v>
      </c>
      <c r="C7286">
        <v>21</v>
      </c>
      <c r="D7286" t="s">
        <v>20685</v>
      </c>
      <c r="E7286" t="s">
        <v>34</v>
      </c>
      <c r="F7286" t="s">
        <v>16</v>
      </c>
      <c r="G7286" t="s">
        <v>41</v>
      </c>
      <c r="H7286" t="s">
        <v>42</v>
      </c>
      <c r="I7286" t="s">
        <v>88</v>
      </c>
      <c r="J7286">
        <v>3881986695</v>
      </c>
      <c r="K7286" t="s">
        <v>28</v>
      </c>
    </row>
    <row r="7287" spans="1:11" x14ac:dyDescent="0.35">
      <c r="A7287">
        <v>7286</v>
      </c>
      <c r="B7287" t="s">
        <v>20686</v>
      </c>
      <c r="C7287">
        <v>20</v>
      </c>
      <c r="D7287" t="s">
        <v>20687</v>
      </c>
      <c r="E7287" t="s">
        <v>23</v>
      </c>
      <c r="F7287" t="s">
        <v>13</v>
      </c>
      <c r="G7287" t="s">
        <v>33</v>
      </c>
      <c r="H7287" t="s">
        <v>34</v>
      </c>
      <c r="I7287" t="s">
        <v>17</v>
      </c>
      <c r="J7287" t="s">
        <v>20688</v>
      </c>
      <c r="K7287" t="s">
        <v>37</v>
      </c>
    </row>
    <row r="7288" spans="1:11" x14ac:dyDescent="0.35">
      <c r="A7288">
        <v>7287</v>
      </c>
      <c r="B7288" t="s">
        <v>20689</v>
      </c>
      <c r="C7288">
        <v>28</v>
      </c>
      <c r="D7288" t="s">
        <v>20690</v>
      </c>
      <c r="E7288" t="s">
        <v>42</v>
      </c>
      <c r="F7288" t="s">
        <v>34</v>
      </c>
      <c r="G7288" t="s">
        <v>80</v>
      </c>
      <c r="H7288" t="s">
        <v>32</v>
      </c>
      <c r="I7288" t="s">
        <v>116</v>
      </c>
      <c r="J7288" t="s">
        <v>20691</v>
      </c>
      <c r="K7288" t="s">
        <v>19</v>
      </c>
    </row>
    <row r="7289" spans="1:11" x14ac:dyDescent="0.35">
      <c r="A7289">
        <v>7288</v>
      </c>
      <c r="B7289" t="s">
        <v>20692</v>
      </c>
      <c r="C7289">
        <v>28</v>
      </c>
      <c r="D7289" t="s">
        <v>20693</v>
      </c>
      <c r="E7289" t="s">
        <v>32</v>
      </c>
      <c r="F7289" t="s">
        <v>22</v>
      </c>
      <c r="G7289" t="s">
        <v>62</v>
      </c>
      <c r="H7289" t="s">
        <v>23</v>
      </c>
      <c r="I7289" t="s">
        <v>88</v>
      </c>
      <c r="J7289">
        <v>163260035</v>
      </c>
      <c r="K7289" t="s">
        <v>19</v>
      </c>
    </row>
    <row r="7290" spans="1:11" x14ac:dyDescent="0.35">
      <c r="A7290">
        <v>7289</v>
      </c>
      <c r="B7290" t="s">
        <v>20694</v>
      </c>
      <c r="C7290">
        <v>29</v>
      </c>
      <c r="D7290" t="s">
        <v>20695</v>
      </c>
      <c r="E7290" t="s">
        <v>177</v>
      </c>
      <c r="F7290" t="s">
        <v>40</v>
      </c>
      <c r="G7290" t="s">
        <v>52</v>
      </c>
      <c r="H7290" t="s">
        <v>13</v>
      </c>
      <c r="I7290" t="s">
        <v>102</v>
      </c>
      <c r="J7290" t="s">
        <v>20696</v>
      </c>
      <c r="K7290" t="s">
        <v>76</v>
      </c>
    </row>
    <row r="7291" spans="1:11" x14ac:dyDescent="0.35">
      <c r="A7291">
        <v>7290</v>
      </c>
      <c r="B7291" t="s">
        <v>20697</v>
      </c>
      <c r="C7291">
        <v>27</v>
      </c>
      <c r="D7291" t="s">
        <v>20698</v>
      </c>
      <c r="E7291" t="s">
        <v>14</v>
      </c>
      <c r="F7291" t="s">
        <v>149</v>
      </c>
      <c r="G7291" t="s">
        <v>80</v>
      </c>
      <c r="H7291" t="s">
        <v>32</v>
      </c>
      <c r="I7291" t="s">
        <v>58</v>
      </c>
      <c r="J7291" t="s">
        <v>20699</v>
      </c>
      <c r="K7291" t="s">
        <v>28</v>
      </c>
    </row>
    <row r="7292" spans="1:11" x14ac:dyDescent="0.35">
      <c r="A7292">
        <v>7291</v>
      </c>
      <c r="B7292" t="s">
        <v>20700</v>
      </c>
      <c r="C7292">
        <v>20</v>
      </c>
      <c r="D7292" t="s">
        <v>20701</v>
      </c>
      <c r="E7292" t="s">
        <v>57</v>
      </c>
      <c r="F7292" t="s">
        <v>34</v>
      </c>
      <c r="G7292" t="s">
        <v>120</v>
      </c>
      <c r="H7292" t="s">
        <v>57</v>
      </c>
      <c r="I7292" t="s">
        <v>153</v>
      </c>
      <c r="J7292" t="s">
        <v>20702</v>
      </c>
      <c r="K7292" t="s">
        <v>19</v>
      </c>
    </row>
    <row r="7293" spans="1:11" x14ac:dyDescent="0.35">
      <c r="A7293">
        <v>7292</v>
      </c>
      <c r="B7293" t="s">
        <v>20703</v>
      </c>
      <c r="C7293">
        <v>29</v>
      </c>
      <c r="D7293" t="s">
        <v>20704</v>
      </c>
      <c r="E7293" t="s">
        <v>16</v>
      </c>
      <c r="F7293" t="s">
        <v>133</v>
      </c>
      <c r="G7293" t="s">
        <v>41</v>
      </c>
      <c r="H7293" t="s">
        <v>42</v>
      </c>
      <c r="I7293" t="s">
        <v>88</v>
      </c>
      <c r="J7293">
        <f>1-895-137-6040</f>
        <v>-7071</v>
      </c>
      <c r="K7293" t="s">
        <v>76</v>
      </c>
    </row>
    <row r="7294" spans="1:11" x14ac:dyDescent="0.35">
      <c r="A7294">
        <v>7293</v>
      </c>
      <c r="B7294" t="s">
        <v>20705</v>
      </c>
      <c r="C7294">
        <v>28</v>
      </c>
      <c r="D7294" t="s">
        <v>20706</v>
      </c>
      <c r="E7294" t="s">
        <v>177</v>
      </c>
      <c r="F7294" t="s">
        <v>101</v>
      </c>
      <c r="G7294" t="s">
        <v>15</v>
      </c>
      <c r="H7294" t="s">
        <v>16</v>
      </c>
      <c r="I7294" t="s">
        <v>53</v>
      </c>
      <c r="J7294" t="s">
        <v>20707</v>
      </c>
      <c r="K7294" t="s">
        <v>44</v>
      </c>
    </row>
    <row r="7295" spans="1:11" x14ac:dyDescent="0.35">
      <c r="A7295">
        <v>7294</v>
      </c>
      <c r="B7295" t="s">
        <v>20708</v>
      </c>
      <c r="C7295">
        <v>30</v>
      </c>
      <c r="D7295" t="s">
        <v>20709</v>
      </c>
      <c r="E7295" t="s">
        <v>42</v>
      </c>
      <c r="F7295" t="s">
        <v>169</v>
      </c>
      <c r="G7295" t="s">
        <v>33</v>
      </c>
      <c r="H7295" t="s">
        <v>34</v>
      </c>
      <c r="I7295" t="s">
        <v>116</v>
      </c>
      <c r="J7295" t="s">
        <v>20710</v>
      </c>
      <c r="K7295" t="s">
        <v>44</v>
      </c>
    </row>
    <row r="7296" spans="1:11" x14ac:dyDescent="0.35">
      <c r="A7296">
        <v>7295</v>
      </c>
      <c r="B7296" t="s">
        <v>20711</v>
      </c>
      <c r="C7296">
        <v>25</v>
      </c>
      <c r="D7296" t="s">
        <v>20712</v>
      </c>
      <c r="E7296" t="s">
        <v>201</v>
      </c>
      <c r="F7296" t="s">
        <v>57</v>
      </c>
      <c r="G7296" t="s">
        <v>80</v>
      </c>
      <c r="H7296" t="s">
        <v>32</v>
      </c>
      <c r="I7296" t="s">
        <v>68</v>
      </c>
      <c r="J7296" t="s">
        <v>20713</v>
      </c>
      <c r="K7296" t="s">
        <v>76</v>
      </c>
    </row>
    <row r="7297" spans="1:11" x14ac:dyDescent="0.35">
      <c r="A7297">
        <v>7296</v>
      </c>
      <c r="B7297" t="s">
        <v>20714</v>
      </c>
      <c r="C7297">
        <v>28</v>
      </c>
      <c r="D7297" t="s">
        <v>20715</v>
      </c>
      <c r="E7297" t="s">
        <v>169</v>
      </c>
      <c r="F7297" t="s">
        <v>16</v>
      </c>
      <c r="G7297" t="s">
        <v>15</v>
      </c>
      <c r="H7297" t="s">
        <v>16</v>
      </c>
      <c r="I7297" t="s">
        <v>68</v>
      </c>
      <c r="J7297" t="s">
        <v>20716</v>
      </c>
      <c r="K7297" t="s">
        <v>37</v>
      </c>
    </row>
    <row r="7298" spans="1:11" x14ac:dyDescent="0.35">
      <c r="A7298">
        <v>7297</v>
      </c>
      <c r="B7298" t="s">
        <v>20717</v>
      </c>
      <c r="C7298">
        <v>21</v>
      </c>
      <c r="D7298" t="s">
        <v>20718</v>
      </c>
      <c r="E7298" t="s">
        <v>32</v>
      </c>
      <c r="F7298" t="s">
        <v>57</v>
      </c>
      <c r="G7298" t="s">
        <v>33</v>
      </c>
      <c r="H7298" t="s">
        <v>34</v>
      </c>
      <c r="I7298" t="s">
        <v>58</v>
      </c>
      <c r="J7298" t="s">
        <v>20719</v>
      </c>
      <c r="K7298" t="s">
        <v>28</v>
      </c>
    </row>
    <row r="7299" spans="1:11" x14ac:dyDescent="0.35">
      <c r="A7299">
        <v>7298</v>
      </c>
      <c r="B7299" t="s">
        <v>20720</v>
      </c>
      <c r="C7299">
        <v>24</v>
      </c>
      <c r="D7299" t="s">
        <v>20721</v>
      </c>
      <c r="E7299" t="s">
        <v>101</v>
      </c>
      <c r="F7299" t="s">
        <v>14</v>
      </c>
      <c r="G7299" t="s">
        <v>24</v>
      </c>
      <c r="H7299" t="s">
        <v>25</v>
      </c>
      <c r="I7299" t="s">
        <v>68</v>
      </c>
      <c r="J7299" t="s">
        <v>20722</v>
      </c>
      <c r="K7299" t="s">
        <v>37</v>
      </c>
    </row>
    <row r="7300" spans="1:11" x14ac:dyDescent="0.35">
      <c r="A7300">
        <v>7299</v>
      </c>
      <c r="B7300" t="s">
        <v>20723</v>
      </c>
      <c r="C7300">
        <v>27</v>
      </c>
      <c r="D7300" t="s">
        <v>20724</v>
      </c>
      <c r="E7300" t="s">
        <v>32</v>
      </c>
      <c r="F7300" t="s">
        <v>16</v>
      </c>
      <c r="G7300" t="s">
        <v>80</v>
      </c>
      <c r="H7300" t="s">
        <v>32</v>
      </c>
      <c r="I7300" t="s">
        <v>68</v>
      </c>
      <c r="J7300" t="s">
        <v>20725</v>
      </c>
      <c r="K7300" t="s">
        <v>28</v>
      </c>
    </row>
    <row r="7301" spans="1:11" x14ac:dyDescent="0.35">
      <c r="A7301">
        <v>7300</v>
      </c>
      <c r="B7301" t="s">
        <v>20726</v>
      </c>
      <c r="C7301">
        <v>20</v>
      </c>
      <c r="D7301" t="s">
        <v>20727</v>
      </c>
      <c r="E7301" t="s">
        <v>67</v>
      </c>
      <c r="F7301" t="s">
        <v>79</v>
      </c>
      <c r="G7301" t="s">
        <v>33</v>
      </c>
      <c r="H7301" t="s">
        <v>34</v>
      </c>
      <c r="I7301" t="s">
        <v>48</v>
      </c>
      <c r="J7301" t="s">
        <v>20728</v>
      </c>
      <c r="K7301" t="s">
        <v>44</v>
      </c>
    </row>
    <row r="7302" spans="1:11" x14ac:dyDescent="0.35">
      <c r="A7302">
        <v>7301</v>
      </c>
      <c r="B7302" t="s">
        <v>20729</v>
      </c>
      <c r="C7302">
        <v>27</v>
      </c>
      <c r="D7302" t="s">
        <v>20730</v>
      </c>
      <c r="E7302" t="s">
        <v>79</v>
      </c>
      <c r="F7302" t="s">
        <v>14</v>
      </c>
      <c r="G7302" t="s">
        <v>80</v>
      </c>
      <c r="H7302" t="s">
        <v>32</v>
      </c>
      <c r="I7302" t="s">
        <v>53</v>
      </c>
      <c r="J7302" t="s">
        <v>20731</v>
      </c>
      <c r="K7302" t="s">
        <v>44</v>
      </c>
    </row>
    <row r="7303" spans="1:11" x14ac:dyDescent="0.35">
      <c r="A7303">
        <v>7302</v>
      </c>
      <c r="B7303" t="s">
        <v>20732</v>
      </c>
      <c r="C7303">
        <v>24</v>
      </c>
      <c r="D7303" t="s">
        <v>20733</v>
      </c>
      <c r="E7303" t="s">
        <v>34</v>
      </c>
      <c r="F7303" t="s">
        <v>40</v>
      </c>
      <c r="G7303" t="s">
        <v>33</v>
      </c>
      <c r="H7303" t="s">
        <v>34</v>
      </c>
      <c r="I7303" t="s">
        <v>146</v>
      </c>
      <c r="J7303">
        <v>5202357473</v>
      </c>
      <c r="K7303" t="s">
        <v>19</v>
      </c>
    </row>
    <row r="7304" spans="1:11" x14ac:dyDescent="0.35">
      <c r="A7304">
        <v>7303</v>
      </c>
      <c r="B7304" t="s">
        <v>20734</v>
      </c>
      <c r="C7304">
        <v>26</v>
      </c>
      <c r="D7304" t="s">
        <v>20735</v>
      </c>
      <c r="E7304" t="s">
        <v>34</v>
      </c>
      <c r="F7304" t="s">
        <v>34</v>
      </c>
      <c r="G7304" t="s">
        <v>47</v>
      </c>
      <c r="H7304" t="s">
        <v>31</v>
      </c>
      <c r="I7304" t="s">
        <v>146</v>
      </c>
      <c r="J7304" t="s">
        <v>20736</v>
      </c>
      <c r="K7304" t="s">
        <v>19</v>
      </c>
    </row>
    <row r="7305" spans="1:11" x14ac:dyDescent="0.35">
      <c r="A7305">
        <v>7304</v>
      </c>
      <c r="B7305" t="s">
        <v>20737</v>
      </c>
      <c r="C7305">
        <v>27</v>
      </c>
      <c r="D7305" t="s">
        <v>20738</v>
      </c>
      <c r="E7305" t="s">
        <v>101</v>
      </c>
      <c r="F7305" t="s">
        <v>32</v>
      </c>
      <c r="G7305" t="s">
        <v>15</v>
      </c>
      <c r="H7305" t="s">
        <v>16</v>
      </c>
      <c r="I7305" t="s">
        <v>146</v>
      </c>
      <c r="J7305" t="s">
        <v>20739</v>
      </c>
      <c r="K7305" t="s">
        <v>44</v>
      </c>
    </row>
    <row r="7306" spans="1:11" x14ac:dyDescent="0.35">
      <c r="A7306">
        <v>7305</v>
      </c>
      <c r="B7306" t="s">
        <v>20740</v>
      </c>
      <c r="C7306">
        <v>20</v>
      </c>
      <c r="D7306" t="s">
        <v>20741</v>
      </c>
      <c r="E7306" t="s">
        <v>31</v>
      </c>
      <c r="F7306" t="s">
        <v>67</v>
      </c>
      <c r="G7306" t="s">
        <v>80</v>
      </c>
      <c r="H7306" t="s">
        <v>32</v>
      </c>
      <c r="I7306" t="s">
        <v>116</v>
      </c>
      <c r="J7306" t="s">
        <v>20742</v>
      </c>
      <c r="K7306" t="s">
        <v>28</v>
      </c>
    </row>
    <row r="7307" spans="1:11" x14ac:dyDescent="0.35">
      <c r="A7307">
        <v>7306</v>
      </c>
      <c r="B7307" t="s">
        <v>20743</v>
      </c>
      <c r="C7307">
        <v>26</v>
      </c>
      <c r="D7307" t="s">
        <v>20744</v>
      </c>
      <c r="E7307" t="s">
        <v>40</v>
      </c>
      <c r="F7307" t="s">
        <v>40</v>
      </c>
      <c r="G7307" t="s">
        <v>15</v>
      </c>
      <c r="H7307" t="s">
        <v>16</v>
      </c>
      <c r="I7307" t="s">
        <v>146</v>
      </c>
      <c r="J7307" t="s">
        <v>20745</v>
      </c>
      <c r="K7307" t="s">
        <v>44</v>
      </c>
    </row>
    <row r="7308" spans="1:11" x14ac:dyDescent="0.35">
      <c r="A7308">
        <v>7307</v>
      </c>
      <c r="B7308" t="s">
        <v>20746</v>
      </c>
      <c r="C7308">
        <v>24</v>
      </c>
      <c r="D7308" t="s">
        <v>20747</v>
      </c>
      <c r="E7308" t="s">
        <v>149</v>
      </c>
      <c r="F7308" t="s">
        <v>14</v>
      </c>
      <c r="G7308" t="s">
        <v>15</v>
      </c>
      <c r="H7308" t="s">
        <v>16</v>
      </c>
      <c r="I7308" t="s">
        <v>35</v>
      </c>
      <c r="J7308" t="s">
        <v>20748</v>
      </c>
      <c r="K7308" t="s">
        <v>44</v>
      </c>
    </row>
    <row r="7309" spans="1:11" x14ac:dyDescent="0.35">
      <c r="A7309">
        <v>7308</v>
      </c>
      <c r="B7309" t="s">
        <v>20749</v>
      </c>
      <c r="C7309">
        <v>26</v>
      </c>
      <c r="D7309" t="s">
        <v>20750</v>
      </c>
      <c r="E7309" t="s">
        <v>32</v>
      </c>
      <c r="F7309" t="s">
        <v>13</v>
      </c>
      <c r="G7309" t="s">
        <v>87</v>
      </c>
      <c r="H7309" t="s">
        <v>79</v>
      </c>
      <c r="I7309" t="s">
        <v>26</v>
      </c>
      <c r="J7309" t="s">
        <v>20751</v>
      </c>
      <c r="K7309" t="s">
        <v>19</v>
      </c>
    </row>
    <row r="7310" spans="1:11" x14ac:dyDescent="0.35">
      <c r="A7310">
        <v>7309</v>
      </c>
      <c r="B7310" t="s">
        <v>20752</v>
      </c>
      <c r="C7310">
        <v>25</v>
      </c>
      <c r="D7310" t="s">
        <v>20753</v>
      </c>
      <c r="E7310" t="s">
        <v>40</v>
      </c>
      <c r="F7310" t="s">
        <v>169</v>
      </c>
      <c r="G7310" t="s">
        <v>87</v>
      </c>
      <c r="H7310" t="s">
        <v>79</v>
      </c>
      <c r="I7310" t="s">
        <v>102</v>
      </c>
      <c r="J7310" t="s">
        <v>20754</v>
      </c>
      <c r="K7310" t="s">
        <v>44</v>
      </c>
    </row>
    <row r="7311" spans="1:11" x14ac:dyDescent="0.35">
      <c r="A7311">
        <v>7310</v>
      </c>
      <c r="B7311" t="s">
        <v>20755</v>
      </c>
      <c r="C7311">
        <v>20</v>
      </c>
      <c r="D7311" t="s">
        <v>20756</v>
      </c>
      <c r="E7311" t="s">
        <v>201</v>
      </c>
      <c r="F7311" t="s">
        <v>169</v>
      </c>
      <c r="G7311" t="s">
        <v>120</v>
      </c>
      <c r="H7311" t="s">
        <v>57</v>
      </c>
      <c r="I7311" t="s">
        <v>63</v>
      </c>
      <c r="J7311" t="s">
        <v>20757</v>
      </c>
      <c r="K7311" t="s">
        <v>19</v>
      </c>
    </row>
    <row r="7312" spans="1:11" x14ac:dyDescent="0.35">
      <c r="A7312">
        <v>7311</v>
      </c>
      <c r="B7312" t="s">
        <v>20758</v>
      </c>
      <c r="C7312">
        <v>26</v>
      </c>
      <c r="D7312" t="s">
        <v>20759</v>
      </c>
      <c r="E7312" t="s">
        <v>14</v>
      </c>
      <c r="F7312" t="s">
        <v>32</v>
      </c>
      <c r="G7312" t="s">
        <v>80</v>
      </c>
      <c r="H7312" t="s">
        <v>32</v>
      </c>
      <c r="I7312" t="s">
        <v>53</v>
      </c>
      <c r="J7312" t="s">
        <v>20760</v>
      </c>
      <c r="K7312" t="s">
        <v>19</v>
      </c>
    </row>
    <row r="7313" spans="1:11" x14ac:dyDescent="0.35">
      <c r="A7313">
        <v>7312</v>
      </c>
      <c r="B7313" t="s">
        <v>20761</v>
      </c>
      <c r="C7313">
        <v>21</v>
      </c>
      <c r="D7313" t="s">
        <v>20762</v>
      </c>
      <c r="E7313" t="s">
        <v>25</v>
      </c>
      <c r="F7313" t="s">
        <v>79</v>
      </c>
      <c r="G7313" t="s">
        <v>15</v>
      </c>
      <c r="H7313" t="s">
        <v>16</v>
      </c>
      <c r="I7313" t="s">
        <v>146</v>
      </c>
      <c r="J7313" t="s">
        <v>20763</v>
      </c>
      <c r="K7313" t="s">
        <v>76</v>
      </c>
    </row>
    <row r="7314" spans="1:11" x14ac:dyDescent="0.35">
      <c r="A7314">
        <v>7313</v>
      </c>
      <c r="B7314" t="s">
        <v>20764</v>
      </c>
      <c r="C7314">
        <v>28</v>
      </c>
      <c r="D7314" t="s">
        <v>20765</v>
      </c>
      <c r="E7314" t="s">
        <v>42</v>
      </c>
      <c r="F7314" t="s">
        <v>31</v>
      </c>
      <c r="G7314" t="s">
        <v>87</v>
      </c>
      <c r="H7314" t="s">
        <v>79</v>
      </c>
      <c r="I7314" t="s">
        <v>35</v>
      </c>
      <c r="J7314" t="s">
        <v>20766</v>
      </c>
      <c r="K7314" t="s">
        <v>19</v>
      </c>
    </row>
    <row r="7315" spans="1:11" x14ac:dyDescent="0.35">
      <c r="A7315">
        <v>7314</v>
      </c>
      <c r="B7315" t="s">
        <v>20767</v>
      </c>
      <c r="C7315">
        <v>27</v>
      </c>
      <c r="D7315" t="s">
        <v>20768</v>
      </c>
      <c r="E7315" t="s">
        <v>79</v>
      </c>
      <c r="F7315" t="s">
        <v>67</v>
      </c>
      <c r="G7315" t="s">
        <v>120</v>
      </c>
      <c r="H7315" t="s">
        <v>57</v>
      </c>
      <c r="I7315" t="s">
        <v>88</v>
      </c>
      <c r="J7315" t="s">
        <v>20769</v>
      </c>
      <c r="K7315" t="s">
        <v>44</v>
      </c>
    </row>
    <row r="7316" spans="1:11" x14ac:dyDescent="0.35">
      <c r="A7316">
        <v>7315</v>
      </c>
      <c r="B7316" t="s">
        <v>20770</v>
      </c>
      <c r="C7316">
        <v>22</v>
      </c>
      <c r="D7316" t="s">
        <v>20771</v>
      </c>
      <c r="E7316" t="s">
        <v>22</v>
      </c>
      <c r="F7316" t="s">
        <v>25</v>
      </c>
      <c r="G7316" t="s">
        <v>41</v>
      </c>
      <c r="H7316" t="s">
        <v>42</v>
      </c>
      <c r="I7316" t="s">
        <v>35</v>
      </c>
      <c r="J7316" t="s">
        <v>20772</v>
      </c>
      <c r="K7316" t="s">
        <v>76</v>
      </c>
    </row>
    <row r="7317" spans="1:11" x14ac:dyDescent="0.35">
      <c r="A7317">
        <v>7316</v>
      </c>
      <c r="B7317" t="s">
        <v>20773</v>
      </c>
      <c r="C7317">
        <v>20</v>
      </c>
      <c r="D7317" t="s">
        <v>20774</v>
      </c>
      <c r="E7317" t="s">
        <v>32</v>
      </c>
      <c r="F7317" t="s">
        <v>31</v>
      </c>
      <c r="G7317" t="s">
        <v>24</v>
      </c>
      <c r="H7317" t="s">
        <v>25</v>
      </c>
      <c r="I7317" t="s">
        <v>146</v>
      </c>
      <c r="J7317" t="s">
        <v>20775</v>
      </c>
      <c r="K7317" t="s">
        <v>76</v>
      </c>
    </row>
    <row r="7318" spans="1:11" x14ac:dyDescent="0.35">
      <c r="A7318">
        <v>7317</v>
      </c>
      <c r="B7318" t="s">
        <v>20776</v>
      </c>
      <c r="C7318">
        <v>23</v>
      </c>
      <c r="D7318" t="s">
        <v>20777</v>
      </c>
      <c r="E7318" t="s">
        <v>14</v>
      </c>
      <c r="F7318" t="s">
        <v>22</v>
      </c>
      <c r="G7318" t="s">
        <v>52</v>
      </c>
      <c r="H7318" t="s">
        <v>13</v>
      </c>
      <c r="I7318" t="s">
        <v>88</v>
      </c>
      <c r="J7318" t="s">
        <v>20778</v>
      </c>
      <c r="K7318" t="s">
        <v>28</v>
      </c>
    </row>
    <row r="7319" spans="1:11" x14ac:dyDescent="0.35">
      <c r="A7319">
        <v>7318</v>
      </c>
      <c r="B7319" t="s">
        <v>20779</v>
      </c>
      <c r="C7319">
        <v>24</v>
      </c>
      <c r="D7319" t="s">
        <v>20780</v>
      </c>
      <c r="E7319" t="s">
        <v>79</v>
      </c>
      <c r="F7319" t="s">
        <v>23</v>
      </c>
      <c r="G7319" t="s">
        <v>80</v>
      </c>
      <c r="H7319" t="s">
        <v>32</v>
      </c>
      <c r="I7319" t="s">
        <v>48</v>
      </c>
      <c r="J7319" t="s">
        <v>20781</v>
      </c>
      <c r="K7319" t="s">
        <v>76</v>
      </c>
    </row>
    <row r="7320" spans="1:11" x14ac:dyDescent="0.35">
      <c r="A7320">
        <v>7319</v>
      </c>
      <c r="B7320" t="s">
        <v>20782</v>
      </c>
      <c r="C7320">
        <v>23</v>
      </c>
      <c r="D7320" t="s">
        <v>20783</v>
      </c>
      <c r="E7320" t="s">
        <v>25</v>
      </c>
      <c r="F7320" t="s">
        <v>34</v>
      </c>
      <c r="G7320" t="s">
        <v>62</v>
      </c>
      <c r="H7320" t="s">
        <v>23</v>
      </c>
      <c r="I7320" t="s">
        <v>91</v>
      </c>
      <c r="J7320" t="s">
        <v>20784</v>
      </c>
      <c r="K7320" t="s">
        <v>44</v>
      </c>
    </row>
    <row r="7321" spans="1:11" x14ac:dyDescent="0.35">
      <c r="A7321">
        <v>7320</v>
      </c>
      <c r="B7321" t="s">
        <v>20785</v>
      </c>
      <c r="C7321">
        <v>25</v>
      </c>
      <c r="D7321" t="s">
        <v>20786</v>
      </c>
      <c r="E7321" t="s">
        <v>34</v>
      </c>
      <c r="F7321" t="s">
        <v>22</v>
      </c>
      <c r="G7321" t="s">
        <v>33</v>
      </c>
      <c r="H7321" t="s">
        <v>34</v>
      </c>
      <c r="I7321" t="s">
        <v>53</v>
      </c>
      <c r="J7321" t="s">
        <v>20787</v>
      </c>
      <c r="K7321" t="s">
        <v>37</v>
      </c>
    </row>
    <row r="7322" spans="1:11" x14ac:dyDescent="0.35">
      <c r="A7322">
        <v>7321</v>
      </c>
      <c r="B7322" t="s">
        <v>14700</v>
      </c>
      <c r="C7322">
        <v>23</v>
      </c>
      <c r="D7322" t="s">
        <v>20788</v>
      </c>
      <c r="E7322" t="s">
        <v>31</v>
      </c>
      <c r="F7322" t="s">
        <v>177</v>
      </c>
      <c r="G7322" t="s">
        <v>120</v>
      </c>
      <c r="H7322" t="s">
        <v>57</v>
      </c>
      <c r="I7322" t="s">
        <v>58</v>
      </c>
      <c r="J7322" t="s">
        <v>20789</v>
      </c>
      <c r="K7322" t="s">
        <v>28</v>
      </c>
    </row>
    <row r="7323" spans="1:11" x14ac:dyDescent="0.35">
      <c r="A7323">
        <v>7322</v>
      </c>
      <c r="B7323" t="s">
        <v>20790</v>
      </c>
      <c r="C7323">
        <v>27</v>
      </c>
      <c r="D7323" t="s">
        <v>20791</v>
      </c>
      <c r="E7323" t="s">
        <v>13</v>
      </c>
      <c r="F7323" t="s">
        <v>32</v>
      </c>
      <c r="G7323" t="s">
        <v>24</v>
      </c>
      <c r="H7323" t="s">
        <v>25</v>
      </c>
      <c r="I7323" t="s">
        <v>63</v>
      </c>
      <c r="J7323" t="s">
        <v>20792</v>
      </c>
      <c r="K7323" t="s">
        <v>44</v>
      </c>
    </row>
    <row r="7324" spans="1:11" x14ac:dyDescent="0.35">
      <c r="A7324">
        <v>7323</v>
      </c>
      <c r="B7324" t="s">
        <v>20793</v>
      </c>
      <c r="C7324">
        <v>24</v>
      </c>
      <c r="D7324" t="s">
        <v>20794</v>
      </c>
      <c r="E7324" t="s">
        <v>16</v>
      </c>
      <c r="F7324" t="s">
        <v>22</v>
      </c>
      <c r="G7324" t="s">
        <v>24</v>
      </c>
      <c r="H7324" t="s">
        <v>25</v>
      </c>
      <c r="I7324" t="s">
        <v>91</v>
      </c>
      <c r="J7324" t="s">
        <v>20795</v>
      </c>
      <c r="K7324" t="s">
        <v>28</v>
      </c>
    </row>
    <row r="7325" spans="1:11" x14ac:dyDescent="0.35">
      <c r="A7325">
        <v>7324</v>
      </c>
      <c r="B7325" t="s">
        <v>20796</v>
      </c>
      <c r="C7325">
        <v>22</v>
      </c>
      <c r="D7325" t="s">
        <v>20797</v>
      </c>
      <c r="E7325" t="s">
        <v>169</v>
      </c>
      <c r="F7325" t="s">
        <v>42</v>
      </c>
      <c r="G7325" t="s">
        <v>33</v>
      </c>
      <c r="H7325" t="s">
        <v>34</v>
      </c>
      <c r="I7325" t="s">
        <v>116</v>
      </c>
      <c r="J7325" t="s">
        <v>20798</v>
      </c>
      <c r="K7325" t="s">
        <v>19</v>
      </c>
    </row>
    <row r="7326" spans="1:11" x14ac:dyDescent="0.35">
      <c r="A7326">
        <v>7325</v>
      </c>
      <c r="B7326" t="s">
        <v>20799</v>
      </c>
      <c r="C7326">
        <v>29</v>
      </c>
      <c r="D7326" t="s">
        <v>20800</v>
      </c>
      <c r="E7326" t="s">
        <v>40</v>
      </c>
      <c r="F7326" t="s">
        <v>79</v>
      </c>
      <c r="G7326" t="s">
        <v>24</v>
      </c>
      <c r="H7326" t="s">
        <v>25</v>
      </c>
      <c r="I7326" t="s">
        <v>170</v>
      </c>
      <c r="J7326" t="s">
        <v>20801</v>
      </c>
      <c r="K7326" t="s">
        <v>37</v>
      </c>
    </row>
    <row r="7327" spans="1:11" x14ac:dyDescent="0.35">
      <c r="A7327">
        <v>7326</v>
      </c>
      <c r="B7327" t="s">
        <v>20802</v>
      </c>
      <c r="C7327">
        <v>25</v>
      </c>
      <c r="D7327" t="s">
        <v>20803</v>
      </c>
      <c r="E7327" t="s">
        <v>57</v>
      </c>
      <c r="F7327" t="s">
        <v>177</v>
      </c>
      <c r="G7327" t="s">
        <v>15</v>
      </c>
      <c r="H7327" t="s">
        <v>16</v>
      </c>
      <c r="I7327" t="s">
        <v>102</v>
      </c>
      <c r="J7327">
        <v>2980371518</v>
      </c>
      <c r="K7327" t="s">
        <v>19</v>
      </c>
    </row>
    <row r="7328" spans="1:11" x14ac:dyDescent="0.35">
      <c r="A7328">
        <v>7327</v>
      </c>
      <c r="B7328" t="s">
        <v>20804</v>
      </c>
      <c r="C7328">
        <v>21</v>
      </c>
      <c r="D7328" t="s">
        <v>20805</v>
      </c>
      <c r="E7328" t="s">
        <v>169</v>
      </c>
      <c r="F7328" t="s">
        <v>14</v>
      </c>
      <c r="G7328" t="s">
        <v>52</v>
      </c>
      <c r="H7328" t="s">
        <v>13</v>
      </c>
      <c r="I7328" t="s">
        <v>35</v>
      </c>
      <c r="J7328">
        <v>1433862801</v>
      </c>
      <c r="K7328" t="s">
        <v>44</v>
      </c>
    </row>
    <row r="7329" spans="1:11" x14ac:dyDescent="0.35">
      <c r="A7329">
        <v>7328</v>
      </c>
      <c r="B7329" t="s">
        <v>20806</v>
      </c>
      <c r="C7329">
        <v>30</v>
      </c>
      <c r="D7329" t="s">
        <v>20807</v>
      </c>
      <c r="E7329" t="s">
        <v>149</v>
      </c>
      <c r="F7329" t="s">
        <v>101</v>
      </c>
      <c r="G7329" t="s">
        <v>62</v>
      </c>
      <c r="H7329" t="s">
        <v>23</v>
      </c>
      <c r="I7329" t="s">
        <v>58</v>
      </c>
      <c r="J7329" t="s">
        <v>20808</v>
      </c>
      <c r="K7329" t="s">
        <v>28</v>
      </c>
    </row>
    <row r="7330" spans="1:11" x14ac:dyDescent="0.35">
      <c r="A7330">
        <v>7329</v>
      </c>
      <c r="B7330" t="s">
        <v>20809</v>
      </c>
      <c r="C7330">
        <v>23</v>
      </c>
      <c r="D7330" t="s">
        <v>20810</v>
      </c>
      <c r="E7330" t="s">
        <v>16</v>
      </c>
      <c r="F7330" t="s">
        <v>14</v>
      </c>
      <c r="G7330" t="s">
        <v>47</v>
      </c>
      <c r="H7330" t="s">
        <v>31</v>
      </c>
      <c r="I7330" t="s">
        <v>53</v>
      </c>
      <c r="J7330" t="s">
        <v>20811</v>
      </c>
      <c r="K7330" t="s">
        <v>37</v>
      </c>
    </row>
    <row r="7331" spans="1:11" x14ac:dyDescent="0.35">
      <c r="A7331">
        <v>7330</v>
      </c>
      <c r="B7331" t="s">
        <v>20812</v>
      </c>
      <c r="C7331">
        <v>28</v>
      </c>
      <c r="D7331" t="s">
        <v>20813</v>
      </c>
      <c r="E7331" t="s">
        <v>32</v>
      </c>
      <c r="F7331" t="s">
        <v>22</v>
      </c>
      <c r="G7331" t="s">
        <v>41</v>
      </c>
      <c r="H7331" t="s">
        <v>42</v>
      </c>
      <c r="I7331" t="s">
        <v>53</v>
      </c>
      <c r="J7331" t="s">
        <v>20814</v>
      </c>
      <c r="K7331" t="s">
        <v>28</v>
      </c>
    </row>
    <row r="7332" spans="1:11" x14ac:dyDescent="0.35">
      <c r="A7332">
        <v>7331</v>
      </c>
      <c r="B7332" t="s">
        <v>20815</v>
      </c>
      <c r="C7332">
        <v>20</v>
      </c>
      <c r="D7332" t="s">
        <v>20816</v>
      </c>
      <c r="E7332" t="s">
        <v>23</v>
      </c>
      <c r="F7332" t="s">
        <v>169</v>
      </c>
      <c r="G7332" t="s">
        <v>52</v>
      </c>
      <c r="H7332" t="s">
        <v>13</v>
      </c>
      <c r="I7332" t="s">
        <v>48</v>
      </c>
      <c r="J7332" t="s">
        <v>20817</v>
      </c>
      <c r="K7332" t="s">
        <v>44</v>
      </c>
    </row>
    <row r="7333" spans="1:11" x14ac:dyDescent="0.35">
      <c r="A7333">
        <v>7332</v>
      </c>
      <c r="B7333" t="s">
        <v>20818</v>
      </c>
      <c r="C7333">
        <v>27</v>
      </c>
      <c r="D7333" t="s">
        <v>20819</v>
      </c>
      <c r="E7333" t="s">
        <v>67</v>
      </c>
      <c r="F7333" t="s">
        <v>149</v>
      </c>
      <c r="G7333" t="s">
        <v>41</v>
      </c>
      <c r="H7333" t="s">
        <v>42</v>
      </c>
      <c r="I7333" t="s">
        <v>102</v>
      </c>
      <c r="J7333" t="s">
        <v>20820</v>
      </c>
      <c r="K7333" t="s">
        <v>37</v>
      </c>
    </row>
    <row r="7334" spans="1:11" x14ac:dyDescent="0.35">
      <c r="A7334">
        <v>7333</v>
      </c>
      <c r="B7334" t="s">
        <v>20821</v>
      </c>
      <c r="C7334">
        <v>27</v>
      </c>
      <c r="D7334" t="s">
        <v>20822</v>
      </c>
      <c r="E7334" t="s">
        <v>23</v>
      </c>
      <c r="F7334" t="s">
        <v>40</v>
      </c>
      <c r="G7334" t="s">
        <v>24</v>
      </c>
      <c r="H7334" t="s">
        <v>25</v>
      </c>
      <c r="I7334" t="s">
        <v>68</v>
      </c>
      <c r="J7334" t="s">
        <v>20823</v>
      </c>
      <c r="K7334" t="s">
        <v>76</v>
      </c>
    </row>
    <row r="7335" spans="1:11" x14ac:dyDescent="0.35">
      <c r="A7335">
        <v>7334</v>
      </c>
      <c r="B7335" t="s">
        <v>20824</v>
      </c>
      <c r="C7335">
        <v>21</v>
      </c>
      <c r="D7335" t="s">
        <v>20825</v>
      </c>
      <c r="E7335" t="s">
        <v>201</v>
      </c>
      <c r="F7335" t="s">
        <v>13</v>
      </c>
      <c r="G7335" t="s">
        <v>62</v>
      </c>
      <c r="H7335" t="s">
        <v>23</v>
      </c>
      <c r="I7335" t="s">
        <v>35</v>
      </c>
      <c r="J7335" t="s">
        <v>20826</v>
      </c>
      <c r="K7335" t="s">
        <v>28</v>
      </c>
    </row>
    <row r="7336" spans="1:11" x14ac:dyDescent="0.35">
      <c r="A7336">
        <v>7335</v>
      </c>
      <c r="B7336" t="s">
        <v>7345</v>
      </c>
      <c r="C7336">
        <v>28</v>
      </c>
      <c r="D7336" t="s">
        <v>20827</v>
      </c>
      <c r="E7336" t="s">
        <v>16</v>
      </c>
      <c r="F7336" t="s">
        <v>149</v>
      </c>
      <c r="G7336" t="s">
        <v>33</v>
      </c>
      <c r="H7336" t="s">
        <v>34</v>
      </c>
      <c r="I7336" t="s">
        <v>58</v>
      </c>
      <c r="J7336" t="s">
        <v>20828</v>
      </c>
      <c r="K7336" t="s">
        <v>44</v>
      </c>
    </row>
    <row r="7337" spans="1:11" x14ac:dyDescent="0.35">
      <c r="A7337">
        <v>7336</v>
      </c>
      <c r="B7337" t="s">
        <v>20829</v>
      </c>
      <c r="C7337">
        <v>26</v>
      </c>
      <c r="D7337" t="s">
        <v>20830</v>
      </c>
      <c r="E7337" t="s">
        <v>149</v>
      </c>
      <c r="F7337" t="s">
        <v>34</v>
      </c>
      <c r="G7337" t="s">
        <v>87</v>
      </c>
      <c r="H7337" t="s">
        <v>79</v>
      </c>
      <c r="I7337" t="s">
        <v>17</v>
      </c>
      <c r="J7337" t="s">
        <v>20831</v>
      </c>
      <c r="K7337" t="s">
        <v>37</v>
      </c>
    </row>
    <row r="7338" spans="1:11" x14ac:dyDescent="0.35">
      <c r="A7338">
        <v>7337</v>
      </c>
      <c r="B7338" t="s">
        <v>20832</v>
      </c>
      <c r="C7338">
        <v>20</v>
      </c>
      <c r="D7338" t="s">
        <v>20833</v>
      </c>
      <c r="E7338" t="s">
        <v>16</v>
      </c>
      <c r="F7338" t="s">
        <v>31</v>
      </c>
      <c r="G7338" t="s">
        <v>24</v>
      </c>
      <c r="H7338" t="s">
        <v>25</v>
      </c>
      <c r="I7338" t="s">
        <v>116</v>
      </c>
      <c r="J7338" t="s">
        <v>20834</v>
      </c>
      <c r="K7338" t="s">
        <v>19</v>
      </c>
    </row>
    <row r="7339" spans="1:11" x14ac:dyDescent="0.35">
      <c r="A7339">
        <v>7338</v>
      </c>
      <c r="B7339" t="s">
        <v>15988</v>
      </c>
      <c r="C7339">
        <v>29</v>
      </c>
      <c r="D7339" t="s">
        <v>20835</v>
      </c>
      <c r="E7339" t="s">
        <v>67</v>
      </c>
      <c r="F7339" t="s">
        <v>14</v>
      </c>
      <c r="G7339" t="s">
        <v>41</v>
      </c>
      <c r="H7339" t="s">
        <v>42</v>
      </c>
      <c r="I7339" t="s">
        <v>88</v>
      </c>
      <c r="J7339" t="s">
        <v>20836</v>
      </c>
      <c r="K7339" t="s">
        <v>44</v>
      </c>
    </row>
    <row r="7340" spans="1:11" x14ac:dyDescent="0.35">
      <c r="A7340">
        <v>7339</v>
      </c>
      <c r="B7340" t="s">
        <v>20837</v>
      </c>
      <c r="C7340">
        <v>21</v>
      </c>
      <c r="D7340" t="s">
        <v>20838</v>
      </c>
      <c r="E7340" t="s">
        <v>25</v>
      </c>
      <c r="F7340" t="s">
        <v>16</v>
      </c>
      <c r="G7340" t="s">
        <v>47</v>
      </c>
      <c r="H7340" t="s">
        <v>31</v>
      </c>
      <c r="I7340" t="s">
        <v>88</v>
      </c>
      <c r="J7340" t="s">
        <v>20839</v>
      </c>
      <c r="K7340" t="s">
        <v>44</v>
      </c>
    </row>
    <row r="7341" spans="1:11" x14ac:dyDescent="0.35">
      <c r="A7341">
        <v>7340</v>
      </c>
      <c r="B7341" t="s">
        <v>10551</v>
      </c>
      <c r="C7341">
        <v>30</v>
      </c>
      <c r="D7341" t="s">
        <v>20840</v>
      </c>
      <c r="E7341" t="s">
        <v>67</v>
      </c>
      <c r="F7341" t="s">
        <v>79</v>
      </c>
      <c r="G7341" t="s">
        <v>62</v>
      </c>
      <c r="H7341" t="s">
        <v>23</v>
      </c>
      <c r="I7341" t="s">
        <v>116</v>
      </c>
      <c r="J7341" t="s">
        <v>20841</v>
      </c>
      <c r="K7341" t="s">
        <v>44</v>
      </c>
    </row>
    <row r="7342" spans="1:11" x14ac:dyDescent="0.35">
      <c r="A7342">
        <v>7341</v>
      </c>
      <c r="B7342" t="s">
        <v>20842</v>
      </c>
      <c r="C7342">
        <v>27</v>
      </c>
      <c r="D7342" t="s">
        <v>20843</v>
      </c>
      <c r="E7342" t="s">
        <v>101</v>
      </c>
      <c r="F7342" t="s">
        <v>169</v>
      </c>
      <c r="G7342" t="s">
        <v>41</v>
      </c>
      <c r="H7342" t="s">
        <v>42</v>
      </c>
      <c r="I7342" t="s">
        <v>170</v>
      </c>
      <c r="J7342" t="s">
        <v>20844</v>
      </c>
      <c r="K7342" t="s">
        <v>28</v>
      </c>
    </row>
    <row r="7343" spans="1:11" x14ac:dyDescent="0.35">
      <c r="A7343">
        <v>7342</v>
      </c>
      <c r="B7343" t="s">
        <v>20845</v>
      </c>
      <c r="C7343">
        <v>28</v>
      </c>
      <c r="D7343" t="s">
        <v>20846</v>
      </c>
      <c r="E7343" t="s">
        <v>34</v>
      </c>
      <c r="F7343" t="s">
        <v>201</v>
      </c>
      <c r="G7343" t="s">
        <v>120</v>
      </c>
      <c r="H7343" t="s">
        <v>57</v>
      </c>
      <c r="I7343" t="s">
        <v>88</v>
      </c>
      <c r="J7343" t="s">
        <v>20847</v>
      </c>
      <c r="K7343" t="s">
        <v>37</v>
      </c>
    </row>
    <row r="7344" spans="1:11" x14ac:dyDescent="0.35">
      <c r="A7344">
        <v>7343</v>
      </c>
      <c r="B7344" t="s">
        <v>20848</v>
      </c>
      <c r="C7344">
        <v>28</v>
      </c>
      <c r="D7344" t="s">
        <v>20849</v>
      </c>
      <c r="E7344" t="s">
        <v>34</v>
      </c>
      <c r="F7344" t="s">
        <v>16</v>
      </c>
      <c r="G7344" t="s">
        <v>62</v>
      </c>
      <c r="H7344" t="s">
        <v>23</v>
      </c>
      <c r="I7344" t="s">
        <v>17</v>
      </c>
      <c r="J7344" t="s">
        <v>20850</v>
      </c>
      <c r="K7344" t="s">
        <v>19</v>
      </c>
    </row>
    <row r="7345" spans="1:11" x14ac:dyDescent="0.35">
      <c r="A7345">
        <v>7344</v>
      </c>
      <c r="B7345" t="s">
        <v>20851</v>
      </c>
      <c r="C7345">
        <v>26</v>
      </c>
      <c r="D7345" t="s">
        <v>20852</v>
      </c>
      <c r="E7345" t="s">
        <v>67</v>
      </c>
      <c r="F7345" t="s">
        <v>169</v>
      </c>
      <c r="G7345" t="s">
        <v>15</v>
      </c>
      <c r="H7345" t="s">
        <v>16</v>
      </c>
      <c r="I7345" t="s">
        <v>48</v>
      </c>
      <c r="J7345">
        <v>3202644247</v>
      </c>
      <c r="K7345" t="s">
        <v>76</v>
      </c>
    </row>
    <row r="7346" spans="1:11" x14ac:dyDescent="0.35">
      <c r="A7346">
        <v>7345</v>
      </c>
      <c r="B7346" t="s">
        <v>20853</v>
      </c>
      <c r="C7346">
        <v>29</v>
      </c>
      <c r="D7346" t="s">
        <v>20854</v>
      </c>
      <c r="E7346" t="s">
        <v>23</v>
      </c>
      <c r="F7346" t="s">
        <v>57</v>
      </c>
      <c r="G7346" t="s">
        <v>80</v>
      </c>
      <c r="H7346" t="s">
        <v>32</v>
      </c>
      <c r="I7346" t="s">
        <v>102</v>
      </c>
      <c r="J7346" t="s">
        <v>20855</v>
      </c>
      <c r="K7346" t="s">
        <v>28</v>
      </c>
    </row>
    <row r="7347" spans="1:11" x14ac:dyDescent="0.35">
      <c r="A7347">
        <v>7346</v>
      </c>
      <c r="B7347" t="s">
        <v>20856</v>
      </c>
      <c r="C7347">
        <v>20</v>
      </c>
      <c r="D7347" t="s">
        <v>20857</v>
      </c>
      <c r="E7347" t="s">
        <v>133</v>
      </c>
      <c r="F7347" t="s">
        <v>14</v>
      </c>
      <c r="G7347" t="s">
        <v>80</v>
      </c>
      <c r="H7347" t="s">
        <v>32</v>
      </c>
      <c r="I7347" t="s">
        <v>53</v>
      </c>
      <c r="J7347" t="s">
        <v>20858</v>
      </c>
      <c r="K7347" t="s">
        <v>44</v>
      </c>
    </row>
    <row r="7348" spans="1:11" x14ac:dyDescent="0.35">
      <c r="A7348">
        <v>7347</v>
      </c>
      <c r="B7348" t="s">
        <v>20859</v>
      </c>
      <c r="C7348">
        <v>22</v>
      </c>
      <c r="D7348" t="s">
        <v>20860</v>
      </c>
      <c r="E7348" t="s">
        <v>40</v>
      </c>
      <c r="F7348" t="s">
        <v>79</v>
      </c>
      <c r="G7348" t="s">
        <v>33</v>
      </c>
      <c r="H7348" t="s">
        <v>34</v>
      </c>
      <c r="I7348" t="s">
        <v>26</v>
      </c>
      <c r="J7348" t="s">
        <v>20861</v>
      </c>
      <c r="K7348" t="s">
        <v>44</v>
      </c>
    </row>
    <row r="7349" spans="1:11" x14ac:dyDescent="0.35">
      <c r="A7349">
        <v>7348</v>
      </c>
      <c r="B7349" t="s">
        <v>20862</v>
      </c>
      <c r="C7349">
        <v>26</v>
      </c>
      <c r="D7349" t="s">
        <v>20863</v>
      </c>
      <c r="E7349" t="s">
        <v>169</v>
      </c>
      <c r="F7349" t="s">
        <v>201</v>
      </c>
      <c r="G7349" t="s">
        <v>52</v>
      </c>
      <c r="H7349" t="s">
        <v>13</v>
      </c>
      <c r="I7349" t="s">
        <v>53</v>
      </c>
      <c r="J7349" t="s">
        <v>20864</v>
      </c>
      <c r="K7349" t="s">
        <v>44</v>
      </c>
    </row>
    <row r="7350" spans="1:11" x14ac:dyDescent="0.35">
      <c r="A7350">
        <v>7349</v>
      </c>
      <c r="B7350" t="s">
        <v>20865</v>
      </c>
      <c r="C7350">
        <v>21</v>
      </c>
      <c r="D7350" t="s">
        <v>20866</v>
      </c>
      <c r="E7350" t="s">
        <v>201</v>
      </c>
      <c r="F7350" t="s">
        <v>16</v>
      </c>
      <c r="G7350" t="s">
        <v>80</v>
      </c>
      <c r="H7350" t="s">
        <v>32</v>
      </c>
      <c r="I7350" t="s">
        <v>170</v>
      </c>
      <c r="J7350" t="s">
        <v>20867</v>
      </c>
      <c r="K7350" t="s">
        <v>19</v>
      </c>
    </row>
    <row r="7351" spans="1:11" x14ac:dyDescent="0.35">
      <c r="A7351">
        <v>7350</v>
      </c>
      <c r="B7351" t="s">
        <v>20868</v>
      </c>
      <c r="C7351">
        <v>27</v>
      </c>
      <c r="D7351" t="s">
        <v>20869</v>
      </c>
      <c r="E7351" t="s">
        <v>34</v>
      </c>
      <c r="F7351" t="s">
        <v>14</v>
      </c>
      <c r="G7351" t="s">
        <v>52</v>
      </c>
      <c r="H7351" t="s">
        <v>13</v>
      </c>
      <c r="I7351" t="s">
        <v>88</v>
      </c>
      <c r="J7351" t="s">
        <v>20870</v>
      </c>
      <c r="K7351" t="s">
        <v>19</v>
      </c>
    </row>
    <row r="7352" spans="1:11" x14ac:dyDescent="0.35">
      <c r="A7352">
        <v>7351</v>
      </c>
      <c r="B7352" t="s">
        <v>20871</v>
      </c>
      <c r="C7352">
        <v>28</v>
      </c>
      <c r="D7352" t="s">
        <v>20872</v>
      </c>
      <c r="E7352" t="s">
        <v>40</v>
      </c>
      <c r="F7352" t="s">
        <v>22</v>
      </c>
      <c r="G7352" t="s">
        <v>24</v>
      </c>
      <c r="H7352" t="s">
        <v>25</v>
      </c>
      <c r="I7352" t="s">
        <v>91</v>
      </c>
      <c r="J7352" t="s">
        <v>20873</v>
      </c>
      <c r="K7352" t="s">
        <v>76</v>
      </c>
    </row>
    <row r="7353" spans="1:11" x14ac:dyDescent="0.35">
      <c r="A7353">
        <v>7352</v>
      </c>
      <c r="B7353" t="s">
        <v>20874</v>
      </c>
      <c r="C7353">
        <v>20</v>
      </c>
      <c r="D7353" t="s">
        <v>20875</v>
      </c>
      <c r="E7353" t="s">
        <v>133</v>
      </c>
      <c r="F7353" t="s">
        <v>25</v>
      </c>
      <c r="G7353" t="s">
        <v>47</v>
      </c>
      <c r="H7353" t="s">
        <v>31</v>
      </c>
      <c r="I7353" t="s">
        <v>146</v>
      </c>
      <c r="J7353" t="s">
        <v>20876</v>
      </c>
      <c r="K7353" t="s">
        <v>76</v>
      </c>
    </row>
    <row r="7354" spans="1:11" x14ac:dyDescent="0.35">
      <c r="A7354">
        <v>7353</v>
      </c>
      <c r="B7354" t="s">
        <v>20877</v>
      </c>
      <c r="C7354">
        <v>24</v>
      </c>
      <c r="D7354" t="s">
        <v>20878</v>
      </c>
      <c r="E7354" t="s">
        <v>13</v>
      </c>
      <c r="F7354" t="s">
        <v>22</v>
      </c>
      <c r="G7354" t="s">
        <v>120</v>
      </c>
      <c r="H7354" t="s">
        <v>57</v>
      </c>
      <c r="I7354" t="s">
        <v>17</v>
      </c>
      <c r="J7354" t="s">
        <v>20879</v>
      </c>
      <c r="K7354" t="s">
        <v>28</v>
      </c>
    </row>
    <row r="7355" spans="1:11" x14ac:dyDescent="0.35">
      <c r="A7355">
        <v>7354</v>
      </c>
      <c r="B7355" t="s">
        <v>20880</v>
      </c>
      <c r="C7355">
        <v>23</v>
      </c>
      <c r="D7355" t="s">
        <v>20881</v>
      </c>
      <c r="E7355" t="s">
        <v>40</v>
      </c>
      <c r="F7355" t="s">
        <v>79</v>
      </c>
      <c r="G7355" t="s">
        <v>24</v>
      </c>
      <c r="H7355" t="s">
        <v>25</v>
      </c>
      <c r="I7355" t="s">
        <v>146</v>
      </c>
      <c r="J7355" t="s">
        <v>20882</v>
      </c>
      <c r="K7355" t="s">
        <v>19</v>
      </c>
    </row>
    <row r="7356" spans="1:11" x14ac:dyDescent="0.35">
      <c r="A7356">
        <v>7355</v>
      </c>
      <c r="B7356" t="s">
        <v>20883</v>
      </c>
      <c r="C7356">
        <v>27</v>
      </c>
      <c r="D7356" t="s">
        <v>20884</v>
      </c>
      <c r="E7356" t="s">
        <v>169</v>
      </c>
      <c r="F7356" t="s">
        <v>25</v>
      </c>
      <c r="G7356" t="s">
        <v>87</v>
      </c>
      <c r="H7356" t="s">
        <v>79</v>
      </c>
      <c r="I7356" t="s">
        <v>146</v>
      </c>
      <c r="J7356" t="s">
        <v>20885</v>
      </c>
      <c r="K7356" t="s">
        <v>19</v>
      </c>
    </row>
    <row r="7357" spans="1:11" x14ac:dyDescent="0.35">
      <c r="A7357">
        <v>7356</v>
      </c>
      <c r="B7357" t="s">
        <v>20886</v>
      </c>
      <c r="C7357">
        <v>22</v>
      </c>
      <c r="D7357" t="s">
        <v>20887</v>
      </c>
      <c r="E7357" t="s">
        <v>57</v>
      </c>
      <c r="F7357" t="s">
        <v>22</v>
      </c>
      <c r="G7357" t="s">
        <v>62</v>
      </c>
      <c r="H7357" t="s">
        <v>23</v>
      </c>
      <c r="I7357" t="s">
        <v>102</v>
      </c>
      <c r="J7357" t="s">
        <v>20888</v>
      </c>
      <c r="K7357" t="s">
        <v>28</v>
      </c>
    </row>
    <row r="7358" spans="1:11" x14ac:dyDescent="0.35">
      <c r="A7358">
        <v>7357</v>
      </c>
      <c r="B7358" t="s">
        <v>20889</v>
      </c>
      <c r="C7358">
        <v>27</v>
      </c>
      <c r="D7358" t="s">
        <v>20890</v>
      </c>
      <c r="E7358" t="s">
        <v>32</v>
      </c>
      <c r="F7358" t="s">
        <v>14</v>
      </c>
      <c r="G7358" t="s">
        <v>41</v>
      </c>
      <c r="H7358" t="s">
        <v>42</v>
      </c>
      <c r="I7358" t="s">
        <v>58</v>
      </c>
      <c r="J7358" t="s">
        <v>20891</v>
      </c>
      <c r="K7358" t="s">
        <v>28</v>
      </c>
    </row>
    <row r="7359" spans="1:11" x14ac:dyDescent="0.35">
      <c r="A7359">
        <v>7358</v>
      </c>
      <c r="B7359" t="s">
        <v>20892</v>
      </c>
      <c r="C7359">
        <v>21</v>
      </c>
      <c r="D7359" t="s">
        <v>20893</v>
      </c>
      <c r="E7359" t="s">
        <v>32</v>
      </c>
      <c r="F7359" t="s">
        <v>67</v>
      </c>
      <c r="G7359" t="s">
        <v>120</v>
      </c>
      <c r="H7359" t="s">
        <v>57</v>
      </c>
      <c r="I7359" t="s">
        <v>91</v>
      </c>
      <c r="J7359" t="s">
        <v>20894</v>
      </c>
      <c r="K7359" t="s">
        <v>19</v>
      </c>
    </row>
    <row r="7360" spans="1:11" x14ac:dyDescent="0.35">
      <c r="A7360">
        <v>7359</v>
      </c>
      <c r="B7360" t="s">
        <v>9887</v>
      </c>
      <c r="C7360">
        <v>20</v>
      </c>
      <c r="D7360" t="s">
        <v>20895</v>
      </c>
      <c r="E7360" t="s">
        <v>169</v>
      </c>
      <c r="F7360" t="s">
        <v>13</v>
      </c>
      <c r="G7360" t="s">
        <v>41</v>
      </c>
      <c r="H7360" t="s">
        <v>42</v>
      </c>
      <c r="I7360" t="s">
        <v>91</v>
      </c>
      <c r="J7360" t="s">
        <v>20896</v>
      </c>
      <c r="K7360" t="s">
        <v>37</v>
      </c>
    </row>
    <row r="7361" spans="1:11" x14ac:dyDescent="0.35">
      <c r="A7361">
        <v>7360</v>
      </c>
      <c r="B7361" t="s">
        <v>20897</v>
      </c>
      <c r="C7361">
        <v>21</v>
      </c>
      <c r="D7361" t="s">
        <v>20898</v>
      </c>
      <c r="E7361" t="s">
        <v>40</v>
      </c>
      <c r="F7361" t="s">
        <v>23</v>
      </c>
      <c r="G7361" t="s">
        <v>24</v>
      </c>
      <c r="H7361" t="s">
        <v>25</v>
      </c>
      <c r="I7361" t="s">
        <v>116</v>
      </c>
      <c r="J7361" t="s">
        <v>20899</v>
      </c>
      <c r="K7361" t="s">
        <v>19</v>
      </c>
    </row>
    <row r="7362" spans="1:11" x14ac:dyDescent="0.35">
      <c r="A7362">
        <v>7361</v>
      </c>
      <c r="B7362" t="s">
        <v>20900</v>
      </c>
      <c r="C7362">
        <v>26</v>
      </c>
      <c r="D7362" t="s">
        <v>20901</v>
      </c>
      <c r="E7362" t="s">
        <v>14</v>
      </c>
      <c r="F7362" t="s">
        <v>177</v>
      </c>
      <c r="G7362" t="s">
        <v>24</v>
      </c>
      <c r="H7362" t="s">
        <v>25</v>
      </c>
      <c r="I7362" t="s">
        <v>91</v>
      </c>
      <c r="J7362">
        <v>4089160630</v>
      </c>
      <c r="K7362" t="s">
        <v>28</v>
      </c>
    </row>
    <row r="7363" spans="1:11" x14ac:dyDescent="0.35">
      <c r="A7363">
        <v>7362</v>
      </c>
      <c r="B7363" t="s">
        <v>20902</v>
      </c>
      <c r="C7363">
        <v>20</v>
      </c>
      <c r="D7363" t="s">
        <v>20903</v>
      </c>
      <c r="E7363" t="s">
        <v>31</v>
      </c>
      <c r="F7363" t="s">
        <v>79</v>
      </c>
      <c r="G7363" t="s">
        <v>47</v>
      </c>
      <c r="H7363" t="s">
        <v>31</v>
      </c>
      <c r="I7363" t="s">
        <v>116</v>
      </c>
      <c r="J7363" t="s">
        <v>20904</v>
      </c>
      <c r="K7363" t="s">
        <v>44</v>
      </c>
    </row>
    <row r="7364" spans="1:11" x14ac:dyDescent="0.35">
      <c r="A7364">
        <v>7363</v>
      </c>
      <c r="B7364" t="s">
        <v>20905</v>
      </c>
      <c r="C7364">
        <v>22</v>
      </c>
      <c r="D7364" t="s">
        <v>20906</v>
      </c>
      <c r="E7364" t="s">
        <v>149</v>
      </c>
      <c r="F7364" t="s">
        <v>149</v>
      </c>
      <c r="G7364" t="s">
        <v>47</v>
      </c>
      <c r="H7364" t="s">
        <v>31</v>
      </c>
      <c r="I7364" t="s">
        <v>88</v>
      </c>
      <c r="J7364" t="s">
        <v>20907</v>
      </c>
      <c r="K7364" t="s">
        <v>19</v>
      </c>
    </row>
    <row r="7365" spans="1:11" x14ac:dyDescent="0.35">
      <c r="A7365">
        <v>7364</v>
      </c>
      <c r="B7365" t="s">
        <v>12361</v>
      </c>
      <c r="C7365">
        <v>24</v>
      </c>
      <c r="D7365" t="s">
        <v>20908</v>
      </c>
      <c r="E7365" t="s">
        <v>31</v>
      </c>
      <c r="F7365" t="s">
        <v>101</v>
      </c>
      <c r="G7365" t="s">
        <v>41</v>
      </c>
      <c r="H7365" t="s">
        <v>42</v>
      </c>
      <c r="I7365" t="s">
        <v>17</v>
      </c>
      <c r="J7365" t="s">
        <v>20909</v>
      </c>
      <c r="K7365" t="s">
        <v>19</v>
      </c>
    </row>
    <row r="7366" spans="1:11" x14ac:dyDescent="0.35">
      <c r="A7366">
        <v>7365</v>
      </c>
      <c r="B7366" t="s">
        <v>20910</v>
      </c>
      <c r="C7366">
        <v>27</v>
      </c>
      <c r="D7366" t="s">
        <v>20911</v>
      </c>
      <c r="E7366" t="s">
        <v>79</v>
      </c>
      <c r="F7366" t="s">
        <v>23</v>
      </c>
      <c r="G7366" t="s">
        <v>24</v>
      </c>
      <c r="H7366" t="s">
        <v>25</v>
      </c>
      <c r="I7366" t="s">
        <v>116</v>
      </c>
      <c r="J7366" t="s">
        <v>20912</v>
      </c>
      <c r="K7366" t="s">
        <v>37</v>
      </c>
    </row>
    <row r="7367" spans="1:11" x14ac:dyDescent="0.35">
      <c r="A7367">
        <v>7366</v>
      </c>
      <c r="B7367" t="s">
        <v>2015</v>
      </c>
      <c r="C7367">
        <v>29</v>
      </c>
      <c r="D7367" t="s">
        <v>20913</v>
      </c>
      <c r="E7367" t="s">
        <v>40</v>
      </c>
      <c r="F7367" t="s">
        <v>22</v>
      </c>
      <c r="G7367" t="s">
        <v>120</v>
      </c>
      <c r="H7367" t="s">
        <v>57</v>
      </c>
      <c r="I7367" t="s">
        <v>91</v>
      </c>
      <c r="J7367" t="s">
        <v>20914</v>
      </c>
      <c r="K7367" t="s">
        <v>19</v>
      </c>
    </row>
    <row r="7368" spans="1:11" x14ac:dyDescent="0.35">
      <c r="A7368">
        <v>7367</v>
      </c>
      <c r="B7368" t="s">
        <v>20915</v>
      </c>
      <c r="C7368">
        <v>25</v>
      </c>
      <c r="D7368" t="s">
        <v>20916</v>
      </c>
      <c r="E7368" t="s">
        <v>177</v>
      </c>
      <c r="F7368" t="s">
        <v>16</v>
      </c>
      <c r="G7368" t="s">
        <v>47</v>
      </c>
      <c r="H7368" t="s">
        <v>31</v>
      </c>
      <c r="I7368" t="s">
        <v>91</v>
      </c>
      <c r="J7368" t="s">
        <v>20917</v>
      </c>
      <c r="K7368" t="s">
        <v>76</v>
      </c>
    </row>
    <row r="7369" spans="1:11" x14ac:dyDescent="0.35">
      <c r="A7369">
        <v>7368</v>
      </c>
      <c r="B7369" t="s">
        <v>20918</v>
      </c>
      <c r="C7369">
        <v>28</v>
      </c>
      <c r="D7369" t="s">
        <v>20919</v>
      </c>
      <c r="E7369" t="s">
        <v>177</v>
      </c>
      <c r="F7369" t="s">
        <v>149</v>
      </c>
      <c r="G7369" t="s">
        <v>15</v>
      </c>
      <c r="H7369" t="s">
        <v>16</v>
      </c>
      <c r="I7369" t="s">
        <v>91</v>
      </c>
      <c r="J7369" t="s">
        <v>20920</v>
      </c>
      <c r="K7369" t="s">
        <v>44</v>
      </c>
    </row>
    <row r="7370" spans="1:11" x14ac:dyDescent="0.35">
      <c r="A7370">
        <v>7369</v>
      </c>
      <c r="B7370" t="s">
        <v>20921</v>
      </c>
      <c r="C7370">
        <v>24</v>
      </c>
      <c r="D7370" t="s">
        <v>20922</v>
      </c>
      <c r="E7370" t="s">
        <v>42</v>
      </c>
      <c r="F7370" t="s">
        <v>22</v>
      </c>
      <c r="G7370" t="s">
        <v>33</v>
      </c>
      <c r="H7370" t="s">
        <v>34</v>
      </c>
      <c r="I7370" t="s">
        <v>88</v>
      </c>
      <c r="J7370" t="s">
        <v>20923</v>
      </c>
      <c r="K7370" t="s">
        <v>44</v>
      </c>
    </row>
    <row r="7371" spans="1:11" x14ac:dyDescent="0.35">
      <c r="A7371">
        <v>7370</v>
      </c>
      <c r="B7371" t="s">
        <v>384</v>
      </c>
      <c r="C7371">
        <v>22</v>
      </c>
      <c r="D7371" t="s">
        <v>20924</v>
      </c>
      <c r="E7371" t="s">
        <v>101</v>
      </c>
      <c r="F7371" t="s">
        <v>16</v>
      </c>
      <c r="G7371" t="s">
        <v>41</v>
      </c>
      <c r="H7371" t="s">
        <v>42</v>
      </c>
      <c r="I7371" t="s">
        <v>48</v>
      </c>
      <c r="J7371" t="s">
        <v>20925</v>
      </c>
      <c r="K7371" t="s">
        <v>76</v>
      </c>
    </row>
    <row r="7372" spans="1:11" x14ac:dyDescent="0.35">
      <c r="A7372">
        <v>7371</v>
      </c>
      <c r="B7372" t="s">
        <v>20926</v>
      </c>
      <c r="C7372">
        <v>23</v>
      </c>
      <c r="D7372" t="s">
        <v>20927</v>
      </c>
      <c r="E7372" t="s">
        <v>23</v>
      </c>
      <c r="F7372" t="s">
        <v>31</v>
      </c>
      <c r="G7372" t="s">
        <v>41</v>
      </c>
      <c r="H7372" t="s">
        <v>42</v>
      </c>
      <c r="I7372" t="s">
        <v>53</v>
      </c>
      <c r="J7372" t="s">
        <v>20928</v>
      </c>
      <c r="K7372" t="s">
        <v>44</v>
      </c>
    </row>
    <row r="7373" spans="1:11" x14ac:dyDescent="0.35">
      <c r="A7373">
        <v>7372</v>
      </c>
      <c r="B7373" t="s">
        <v>20929</v>
      </c>
      <c r="C7373">
        <v>20</v>
      </c>
      <c r="D7373" t="s">
        <v>20930</v>
      </c>
      <c r="E7373" t="s">
        <v>13</v>
      </c>
      <c r="F7373" t="s">
        <v>67</v>
      </c>
      <c r="G7373" t="s">
        <v>33</v>
      </c>
      <c r="H7373" t="s">
        <v>34</v>
      </c>
      <c r="I7373" t="s">
        <v>17</v>
      </c>
      <c r="J7373" t="s">
        <v>20931</v>
      </c>
      <c r="K7373" t="s">
        <v>28</v>
      </c>
    </row>
    <row r="7374" spans="1:11" x14ac:dyDescent="0.35">
      <c r="A7374">
        <v>7373</v>
      </c>
      <c r="B7374" t="s">
        <v>20932</v>
      </c>
      <c r="C7374">
        <v>27</v>
      </c>
      <c r="D7374" t="s">
        <v>20933</v>
      </c>
      <c r="E7374" t="s">
        <v>23</v>
      </c>
      <c r="F7374" t="s">
        <v>42</v>
      </c>
      <c r="G7374" t="s">
        <v>47</v>
      </c>
      <c r="H7374" t="s">
        <v>31</v>
      </c>
      <c r="I7374" t="s">
        <v>63</v>
      </c>
      <c r="J7374" t="s">
        <v>20934</v>
      </c>
      <c r="K7374" t="s">
        <v>37</v>
      </c>
    </row>
    <row r="7375" spans="1:11" x14ac:dyDescent="0.35">
      <c r="A7375">
        <v>7374</v>
      </c>
      <c r="B7375" t="s">
        <v>20935</v>
      </c>
      <c r="C7375">
        <v>23</v>
      </c>
      <c r="D7375" t="s">
        <v>20936</v>
      </c>
      <c r="E7375" t="s">
        <v>22</v>
      </c>
      <c r="F7375" t="s">
        <v>14</v>
      </c>
      <c r="G7375" t="s">
        <v>52</v>
      </c>
      <c r="H7375" t="s">
        <v>13</v>
      </c>
      <c r="I7375" t="s">
        <v>53</v>
      </c>
      <c r="J7375">
        <f>1-730-523-5779</f>
        <v>-7031</v>
      </c>
      <c r="K7375" t="s">
        <v>19</v>
      </c>
    </row>
    <row r="7376" spans="1:11" x14ac:dyDescent="0.35">
      <c r="A7376">
        <v>7375</v>
      </c>
      <c r="B7376" t="s">
        <v>20937</v>
      </c>
      <c r="C7376">
        <v>22</v>
      </c>
      <c r="D7376" t="s">
        <v>20938</v>
      </c>
      <c r="E7376" t="s">
        <v>67</v>
      </c>
      <c r="F7376" t="s">
        <v>133</v>
      </c>
      <c r="G7376" t="s">
        <v>120</v>
      </c>
      <c r="H7376" t="s">
        <v>57</v>
      </c>
      <c r="I7376" t="s">
        <v>58</v>
      </c>
      <c r="J7376" t="s">
        <v>20939</v>
      </c>
      <c r="K7376" t="s">
        <v>76</v>
      </c>
    </row>
    <row r="7377" spans="1:11" x14ac:dyDescent="0.35">
      <c r="A7377">
        <v>7376</v>
      </c>
      <c r="B7377" t="s">
        <v>20940</v>
      </c>
      <c r="C7377">
        <v>25</v>
      </c>
      <c r="D7377" t="s">
        <v>20941</v>
      </c>
      <c r="E7377" t="s">
        <v>169</v>
      </c>
      <c r="F7377" t="s">
        <v>16</v>
      </c>
      <c r="G7377" t="s">
        <v>33</v>
      </c>
      <c r="H7377" t="s">
        <v>34</v>
      </c>
      <c r="I7377" t="s">
        <v>146</v>
      </c>
      <c r="J7377" t="s">
        <v>20942</v>
      </c>
      <c r="K7377" t="s">
        <v>76</v>
      </c>
    </row>
    <row r="7378" spans="1:11" x14ac:dyDescent="0.35">
      <c r="A7378">
        <v>7377</v>
      </c>
      <c r="B7378" t="s">
        <v>20943</v>
      </c>
      <c r="C7378">
        <v>29</v>
      </c>
      <c r="D7378" t="s">
        <v>20944</v>
      </c>
      <c r="E7378" t="s">
        <v>40</v>
      </c>
      <c r="F7378" t="s">
        <v>177</v>
      </c>
      <c r="G7378" t="s">
        <v>15</v>
      </c>
      <c r="H7378" t="s">
        <v>16</v>
      </c>
      <c r="I7378" t="s">
        <v>63</v>
      </c>
      <c r="J7378" t="s">
        <v>20945</v>
      </c>
      <c r="K7378" t="s">
        <v>28</v>
      </c>
    </row>
    <row r="7379" spans="1:11" x14ac:dyDescent="0.35">
      <c r="A7379">
        <v>7378</v>
      </c>
      <c r="B7379" t="s">
        <v>20946</v>
      </c>
      <c r="C7379">
        <v>21</v>
      </c>
      <c r="D7379" t="s">
        <v>20947</v>
      </c>
      <c r="E7379" t="s">
        <v>57</v>
      </c>
      <c r="F7379" t="s">
        <v>57</v>
      </c>
      <c r="G7379" t="s">
        <v>120</v>
      </c>
      <c r="H7379" t="s">
        <v>57</v>
      </c>
      <c r="I7379" t="s">
        <v>153</v>
      </c>
      <c r="J7379" t="s">
        <v>20948</v>
      </c>
      <c r="K7379" t="s">
        <v>28</v>
      </c>
    </row>
    <row r="7380" spans="1:11" x14ac:dyDescent="0.35">
      <c r="A7380">
        <v>7379</v>
      </c>
      <c r="B7380" t="s">
        <v>20949</v>
      </c>
      <c r="C7380">
        <v>29</v>
      </c>
      <c r="D7380" t="s">
        <v>20950</v>
      </c>
      <c r="E7380" t="s">
        <v>13</v>
      </c>
      <c r="F7380" t="s">
        <v>57</v>
      </c>
      <c r="G7380" t="s">
        <v>80</v>
      </c>
      <c r="H7380" t="s">
        <v>32</v>
      </c>
      <c r="I7380" t="s">
        <v>48</v>
      </c>
      <c r="J7380" t="s">
        <v>20951</v>
      </c>
      <c r="K7380" t="s">
        <v>19</v>
      </c>
    </row>
    <row r="7381" spans="1:11" x14ac:dyDescent="0.35">
      <c r="A7381">
        <v>7380</v>
      </c>
      <c r="B7381" t="s">
        <v>20952</v>
      </c>
      <c r="C7381">
        <v>24</v>
      </c>
      <c r="D7381" t="s">
        <v>20953</v>
      </c>
      <c r="E7381" t="s">
        <v>32</v>
      </c>
      <c r="F7381" t="s">
        <v>67</v>
      </c>
      <c r="G7381" t="s">
        <v>41</v>
      </c>
      <c r="H7381" t="s">
        <v>42</v>
      </c>
      <c r="I7381" t="s">
        <v>102</v>
      </c>
      <c r="J7381" t="s">
        <v>20954</v>
      </c>
      <c r="K7381" t="s">
        <v>37</v>
      </c>
    </row>
    <row r="7382" spans="1:11" x14ac:dyDescent="0.35">
      <c r="A7382">
        <v>7381</v>
      </c>
      <c r="B7382" t="s">
        <v>20955</v>
      </c>
      <c r="C7382">
        <v>29</v>
      </c>
      <c r="D7382" t="s">
        <v>20956</v>
      </c>
      <c r="E7382" t="s">
        <v>40</v>
      </c>
      <c r="F7382" t="s">
        <v>79</v>
      </c>
      <c r="G7382" t="s">
        <v>33</v>
      </c>
      <c r="H7382" t="s">
        <v>34</v>
      </c>
      <c r="I7382" t="s">
        <v>170</v>
      </c>
      <c r="J7382" t="s">
        <v>20957</v>
      </c>
      <c r="K7382" t="s">
        <v>19</v>
      </c>
    </row>
    <row r="7383" spans="1:11" x14ac:dyDescent="0.35">
      <c r="A7383">
        <v>7382</v>
      </c>
      <c r="B7383" t="s">
        <v>20958</v>
      </c>
      <c r="C7383">
        <v>28</v>
      </c>
      <c r="D7383" t="s">
        <v>20959</v>
      </c>
      <c r="E7383" t="s">
        <v>57</v>
      </c>
      <c r="F7383" t="s">
        <v>31</v>
      </c>
      <c r="G7383" t="s">
        <v>33</v>
      </c>
      <c r="H7383" t="s">
        <v>34</v>
      </c>
      <c r="I7383" t="s">
        <v>146</v>
      </c>
      <c r="J7383" t="s">
        <v>20960</v>
      </c>
      <c r="K7383" t="s">
        <v>37</v>
      </c>
    </row>
    <row r="7384" spans="1:11" x14ac:dyDescent="0.35">
      <c r="A7384">
        <v>7383</v>
      </c>
      <c r="B7384" t="s">
        <v>20961</v>
      </c>
      <c r="C7384">
        <v>26</v>
      </c>
      <c r="D7384" t="s">
        <v>20962</v>
      </c>
      <c r="E7384" t="s">
        <v>79</v>
      </c>
      <c r="F7384" t="s">
        <v>22</v>
      </c>
      <c r="G7384" t="s">
        <v>15</v>
      </c>
      <c r="H7384" t="s">
        <v>16</v>
      </c>
      <c r="I7384" t="s">
        <v>146</v>
      </c>
      <c r="J7384" t="s">
        <v>20963</v>
      </c>
      <c r="K7384" t="s">
        <v>76</v>
      </c>
    </row>
    <row r="7385" spans="1:11" x14ac:dyDescent="0.35">
      <c r="A7385">
        <v>7384</v>
      </c>
      <c r="B7385" t="s">
        <v>20964</v>
      </c>
      <c r="C7385">
        <v>25</v>
      </c>
      <c r="D7385" t="s">
        <v>20965</v>
      </c>
      <c r="E7385" t="s">
        <v>40</v>
      </c>
      <c r="F7385" t="s">
        <v>57</v>
      </c>
      <c r="G7385" t="s">
        <v>24</v>
      </c>
      <c r="H7385" t="s">
        <v>25</v>
      </c>
      <c r="I7385" t="s">
        <v>116</v>
      </c>
      <c r="J7385" t="s">
        <v>20966</v>
      </c>
      <c r="K7385" t="s">
        <v>37</v>
      </c>
    </row>
    <row r="7386" spans="1:11" x14ac:dyDescent="0.35">
      <c r="A7386">
        <v>7385</v>
      </c>
      <c r="B7386" t="s">
        <v>20967</v>
      </c>
      <c r="C7386">
        <v>21</v>
      </c>
      <c r="D7386" t="s">
        <v>20968</v>
      </c>
      <c r="E7386" t="s">
        <v>201</v>
      </c>
      <c r="F7386" t="s">
        <v>169</v>
      </c>
      <c r="G7386" t="s">
        <v>120</v>
      </c>
      <c r="H7386" t="s">
        <v>57</v>
      </c>
      <c r="I7386" t="s">
        <v>116</v>
      </c>
      <c r="J7386" t="s">
        <v>20969</v>
      </c>
      <c r="K7386" t="s">
        <v>28</v>
      </c>
    </row>
    <row r="7387" spans="1:11" x14ac:dyDescent="0.35">
      <c r="A7387">
        <v>7386</v>
      </c>
      <c r="B7387" t="s">
        <v>20970</v>
      </c>
      <c r="C7387">
        <v>27</v>
      </c>
      <c r="D7387" t="s">
        <v>20971</v>
      </c>
      <c r="E7387" t="s">
        <v>32</v>
      </c>
      <c r="F7387" t="s">
        <v>201</v>
      </c>
      <c r="G7387" t="s">
        <v>24</v>
      </c>
      <c r="H7387" t="s">
        <v>25</v>
      </c>
      <c r="I7387" t="s">
        <v>53</v>
      </c>
      <c r="J7387" t="s">
        <v>20972</v>
      </c>
      <c r="K7387" t="s">
        <v>76</v>
      </c>
    </row>
    <row r="7388" spans="1:11" x14ac:dyDescent="0.35">
      <c r="A7388">
        <v>7387</v>
      </c>
      <c r="B7388" t="s">
        <v>20973</v>
      </c>
      <c r="C7388">
        <v>20</v>
      </c>
      <c r="D7388" t="s">
        <v>20974</v>
      </c>
      <c r="E7388" t="s">
        <v>40</v>
      </c>
      <c r="F7388" t="s">
        <v>149</v>
      </c>
      <c r="G7388" t="s">
        <v>47</v>
      </c>
      <c r="H7388" t="s">
        <v>31</v>
      </c>
      <c r="I7388" t="s">
        <v>26</v>
      </c>
      <c r="J7388" t="s">
        <v>20975</v>
      </c>
      <c r="K7388" t="s">
        <v>76</v>
      </c>
    </row>
    <row r="7389" spans="1:11" x14ac:dyDescent="0.35">
      <c r="A7389">
        <v>7388</v>
      </c>
      <c r="B7389" t="s">
        <v>20976</v>
      </c>
      <c r="C7389">
        <v>22</v>
      </c>
      <c r="D7389" t="s">
        <v>20977</v>
      </c>
      <c r="E7389" t="s">
        <v>31</v>
      </c>
      <c r="F7389" t="s">
        <v>67</v>
      </c>
      <c r="G7389" t="s">
        <v>62</v>
      </c>
      <c r="H7389" t="s">
        <v>23</v>
      </c>
      <c r="I7389" t="s">
        <v>146</v>
      </c>
      <c r="J7389" t="s">
        <v>20978</v>
      </c>
      <c r="K7389" t="s">
        <v>44</v>
      </c>
    </row>
    <row r="7390" spans="1:11" x14ac:dyDescent="0.35">
      <c r="A7390">
        <v>7389</v>
      </c>
      <c r="B7390" t="s">
        <v>20979</v>
      </c>
      <c r="C7390">
        <v>26</v>
      </c>
      <c r="D7390" t="s">
        <v>20980</v>
      </c>
      <c r="E7390" t="s">
        <v>177</v>
      </c>
      <c r="F7390" t="s">
        <v>23</v>
      </c>
      <c r="G7390" t="s">
        <v>24</v>
      </c>
      <c r="H7390" t="s">
        <v>25</v>
      </c>
      <c r="I7390" t="s">
        <v>88</v>
      </c>
      <c r="J7390" t="s">
        <v>20981</v>
      </c>
      <c r="K7390" t="s">
        <v>37</v>
      </c>
    </row>
    <row r="7391" spans="1:11" x14ac:dyDescent="0.35">
      <c r="A7391">
        <v>7390</v>
      </c>
      <c r="B7391" t="s">
        <v>20982</v>
      </c>
      <c r="C7391">
        <v>21</v>
      </c>
      <c r="D7391" t="s">
        <v>20983</v>
      </c>
      <c r="E7391" t="s">
        <v>177</v>
      </c>
      <c r="F7391" t="s">
        <v>133</v>
      </c>
      <c r="G7391" t="s">
        <v>47</v>
      </c>
      <c r="H7391" t="s">
        <v>31</v>
      </c>
      <c r="I7391" t="s">
        <v>58</v>
      </c>
      <c r="J7391" t="s">
        <v>20984</v>
      </c>
      <c r="K7391" t="s">
        <v>76</v>
      </c>
    </row>
    <row r="7392" spans="1:11" x14ac:dyDescent="0.35">
      <c r="A7392">
        <v>7391</v>
      </c>
      <c r="B7392" t="s">
        <v>20985</v>
      </c>
      <c r="C7392">
        <v>21</v>
      </c>
      <c r="D7392" t="s">
        <v>20986</v>
      </c>
      <c r="E7392" t="s">
        <v>79</v>
      </c>
      <c r="F7392" t="s">
        <v>67</v>
      </c>
      <c r="G7392" t="s">
        <v>47</v>
      </c>
      <c r="H7392" t="s">
        <v>31</v>
      </c>
      <c r="I7392" t="s">
        <v>68</v>
      </c>
      <c r="J7392" t="s">
        <v>20987</v>
      </c>
      <c r="K7392" t="s">
        <v>44</v>
      </c>
    </row>
    <row r="7393" spans="1:11" x14ac:dyDescent="0.35">
      <c r="A7393">
        <v>7392</v>
      </c>
      <c r="B7393" t="s">
        <v>20988</v>
      </c>
      <c r="C7393">
        <v>25</v>
      </c>
      <c r="D7393" t="s">
        <v>20989</v>
      </c>
      <c r="E7393" t="s">
        <v>22</v>
      </c>
      <c r="F7393" t="s">
        <v>201</v>
      </c>
      <c r="G7393" t="s">
        <v>80</v>
      </c>
      <c r="H7393" t="s">
        <v>32</v>
      </c>
      <c r="I7393" t="s">
        <v>53</v>
      </c>
      <c r="J7393" t="s">
        <v>20990</v>
      </c>
      <c r="K7393" t="s">
        <v>76</v>
      </c>
    </row>
    <row r="7394" spans="1:11" x14ac:dyDescent="0.35">
      <c r="A7394">
        <v>7393</v>
      </c>
      <c r="B7394" t="s">
        <v>20991</v>
      </c>
      <c r="C7394">
        <v>21</v>
      </c>
      <c r="D7394" t="s">
        <v>20992</v>
      </c>
      <c r="E7394" t="s">
        <v>133</v>
      </c>
      <c r="F7394" t="s">
        <v>67</v>
      </c>
      <c r="G7394" t="s">
        <v>120</v>
      </c>
      <c r="H7394" t="s">
        <v>57</v>
      </c>
      <c r="I7394" t="s">
        <v>88</v>
      </c>
      <c r="J7394" t="s">
        <v>20993</v>
      </c>
      <c r="K7394" t="s">
        <v>44</v>
      </c>
    </row>
    <row r="7395" spans="1:11" x14ac:dyDescent="0.35">
      <c r="A7395">
        <v>7394</v>
      </c>
      <c r="B7395" t="s">
        <v>20994</v>
      </c>
      <c r="C7395">
        <v>29</v>
      </c>
      <c r="D7395" t="s">
        <v>20995</v>
      </c>
      <c r="E7395" t="s">
        <v>133</v>
      </c>
      <c r="F7395" t="s">
        <v>25</v>
      </c>
      <c r="G7395" t="s">
        <v>87</v>
      </c>
      <c r="H7395" t="s">
        <v>79</v>
      </c>
      <c r="I7395" t="s">
        <v>153</v>
      </c>
      <c r="J7395" t="s">
        <v>20996</v>
      </c>
      <c r="K7395" t="s">
        <v>37</v>
      </c>
    </row>
    <row r="7396" spans="1:11" x14ac:dyDescent="0.35">
      <c r="A7396">
        <v>7395</v>
      </c>
      <c r="B7396" t="s">
        <v>20997</v>
      </c>
      <c r="C7396">
        <v>23</v>
      </c>
      <c r="D7396" t="s">
        <v>20998</v>
      </c>
      <c r="E7396" t="s">
        <v>22</v>
      </c>
      <c r="F7396" t="s">
        <v>32</v>
      </c>
      <c r="G7396" t="s">
        <v>120</v>
      </c>
      <c r="H7396" t="s">
        <v>57</v>
      </c>
      <c r="I7396" t="s">
        <v>102</v>
      </c>
      <c r="J7396" t="s">
        <v>20999</v>
      </c>
      <c r="K7396" t="s">
        <v>44</v>
      </c>
    </row>
    <row r="7397" spans="1:11" x14ac:dyDescent="0.35">
      <c r="A7397">
        <v>7396</v>
      </c>
      <c r="B7397" t="s">
        <v>21000</v>
      </c>
      <c r="C7397">
        <v>20</v>
      </c>
      <c r="D7397" t="s">
        <v>21001</v>
      </c>
      <c r="E7397" t="s">
        <v>22</v>
      </c>
      <c r="F7397" t="s">
        <v>14</v>
      </c>
      <c r="G7397" t="s">
        <v>52</v>
      </c>
      <c r="H7397" t="s">
        <v>13</v>
      </c>
      <c r="I7397" t="s">
        <v>35</v>
      </c>
      <c r="J7397" t="s">
        <v>21002</v>
      </c>
      <c r="K7397" t="s">
        <v>76</v>
      </c>
    </row>
    <row r="7398" spans="1:11" x14ac:dyDescent="0.35">
      <c r="A7398">
        <v>7397</v>
      </c>
      <c r="B7398" t="s">
        <v>21003</v>
      </c>
      <c r="C7398">
        <v>29</v>
      </c>
      <c r="D7398" t="s">
        <v>21004</v>
      </c>
      <c r="E7398" t="s">
        <v>31</v>
      </c>
      <c r="F7398" t="s">
        <v>31</v>
      </c>
      <c r="G7398" t="s">
        <v>41</v>
      </c>
      <c r="H7398" t="s">
        <v>42</v>
      </c>
      <c r="I7398" t="s">
        <v>68</v>
      </c>
      <c r="J7398" t="s">
        <v>21005</v>
      </c>
      <c r="K7398" t="s">
        <v>76</v>
      </c>
    </row>
    <row r="7399" spans="1:11" x14ac:dyDescent="0.35">
      <c r="A7399">
        <v>7398</v>
      </c>
      <c r="B7399" t="s">
        <v>5796</v>
      </c>
      <c r="C7399">
        <v>25</v>
      </c>
      <c r="D7399" t="s">
        <v>21006</v>
      </c>
      <c r="E7399" t="s">
        <v>31</v>
      </c>
      <c r="F7399" t="s">
        <v>23</v>
      </c>
      <c r="G7399" t="s">
        <v>15</v>
      </c>
      <c r="H7399" t="s">
        <v>16</v>
      </c>
      <c r="I7399" t="s">
        <v>170</v>
      </c>
      <c r="J7399" t="s">
        <v>21007</v>
      </c>
      <c r="K7399" t="s">
        <v>19</v>
      </c>
    </row>
    <row r="7400" spans="1:11" x14ac:dyDescent="0.35">
      <c r="A7400">
        <v>7399</v>
      </c>
      <c r="B7400" t="s">
        <v>21008</v>
      </c>
      <c r="C7400">
        <v>20</v>
      </c>
      <c r="D7400" t="s">
        <v>21009</v>
      </c>
      <c r="E7400" t="s">
        <v>32</v>
      </c>
      <c r="F7400" t="s">
        <v>149</v>
      </c>
      <c r="G7400" t="s">
        <v>62</v>
      </c>
      <c r="H7400" t="s">
        <v>23</v>
      </c>
      <c r="I7400" t="s">
        <v>146</v>
      </c>
      <c r="J7400" t="s">
        <v>21010</v>
      </c>
      <c r="K7400" t="s">
        <v>76</v>
      </c>
    </row>
    <row r="7401" spans="1:11" x14ac:dyDescent="0.35">
      <c r="A7401">
        <v>7400</v>
      </c>
      <c r="B7401" t="s">
        <v>21011</v>
      </c>
      <c r="C7401">
        <v>25</v>
      </c>
      <c r="D7401" t="s">
        <v>21012</v>
      </c>
      <c r="E7401" t="s">
        <v>31</v>
      </c>
      <c r="F7401" t="s">
        <v>16</v>
      </c>
      <c r="G7401" t="s">
        <v>80</v>
      </c>
      <c r="H7401" t="s">
        <v>32</v>
      </c>
      <c r="I7401" t="s">
        <v>58</v>
      </c>
      <c r="J7401" t="s">
        <v>21013</v>
      </c>
      <c r="K7401" t="s">
        <v>44</v>
      </c>
    </row>
    <row r="7402" spans="1:11" x14ac:dyDescent="0.35">
      <c r="A7402">
        <v>7401</v>
      </c>
      <c r="B7402" t="s">
        <v>21014</v>
      </c>
      <c r="C7402">
        <v>23</v>
      </c>
      <c r="D7402" t="s">
        <v>21015</v>
      </c>
      <c r="E7402" t="s">
        <v>14</v>
      </c>
      <c r="F7402" t="s">
        <v>169</v>
      </c>
      <c r="G7402" t="s">
        <v>80</v>
      </c>
      <c r="H7402" t="s">
        <v>32</v>
      </c>
      <c r="I7402" t="s">
        <v>116</v>
      </c>
      <c r="J7402">
        <v>4663073227</v>
      </c>
      <c r="K7402" t="s">
        <v>44</v>
      </c>
    </row>
    <row r="7403" spans="1:11" x14ac:dyDescent="0.35">
      <c r="A7403">
        <v>7402</v>
      </c>
      <c r="B7403" t="s">
        <v>21016</v>
      </c>
      <c r="C7403">
        <v>26</v>
      </c>
      <c r="D7403" t="s">
        <v>21017</v>
      </c>
      <c r="E7403" t="s">
        <v>25</v>
      </c>
      <c r="F7403" t="s">
        <v>23</v>
      </c>
      <c r="G7403" t="s">
        <v>62</v>
      </c>
      <c r="H7403" t="s">
        <v>23</v>
      </c>
      <c r="I7403" t="s">
        <v>68</v>
      </c>
      <c r="J7403">
        <v>4863188319</v>
      </c>
      <c r="K7403" t="s">
        <v>19</v>
      </c>
    </row>
    <row r="7404" spans="1:11" x14ac:dyDescent="0.35">
      <c r="A7404">
        <v>7403</v>
      </c>
      <c r="B7404" t="s">
        <v>21018</v>
      </c>
      <c r="C7404">
        <v>28</v>
      </c>
      <c r="D7404" t="s">
        <v>21019</v>
      </c>
      <c r="E7404" t="s">
        <v>201</v>
      </c>
      <c r="F7404" t="s">
        <v>22</v>
      </c>
      <c r="G7404" t="s">
        <v>15</v>
      </c>
      <c r="H7404" t="s">
        <v>16</v>
      </c>
      <c r="I7404" t="s">
        <v>116</v>
      </c>
      <c r="J7404" t="s">
        <v>21020</v>
      </c>
      <c r="K7404" t="s">
        <v>44</v>
      </c>
    </row>
    <row r="7405" spans="1:11" x14ac:dyDescent="0.35">
      <c r="A7405">
        <v>7404</v>
      </c>
      <c r="B7405" t="s">
        <v>21021</v>
      </c>
      <c r="C7405">
        <v>27</v>
      </c>
      <c r="D7405" t="s">
        <v>21022</v>
      </c>
      <c r="E7405" t="s">
        <v>101</v>
      </c>
      <c r="F7405" t="s">
        <v>201</v>
      </c>
      <c r="G7405" t="s">
        <v>52</v>
      </c>
      <c r="H7405" t="s">
        <v>13</v>
      </c>
      <c r="I7405" t="s">
        <v>146</v>
      </c>
      <c r="J7405" t="s">
        <v>21023</v>
      </c>
      <c r="K7405" t="s">
        <v>76</v>
      </c>
    </row>
    <row r="7406" spans="1:11" x14ac:dyDescent="0.35">
      <c r="A7406">
        <v>7405</v>
      </c>
      <c r="B7406" t="s">
        <v>21024</v>
      </c>
      <c r="C7406">
        <v>23</v>
      </c>
      <c r="D7406" t="s">
        <v>21025</v>
      </c>
      <c r="E7406" t="s">
        <v>16</v>
      </c>
      <c r="F7406" t="s">
        <v>16</v>
      </c>
      <c r="G7406" t="s">
        <v>87</v>
      </c>
      <c r="H7406" t="s">
        <v>79</v>
      </c>
      <c r="I7406" t="s">
        <v>58</v>
      </c>
      <c r="J7406" t="s">
        <v>21026</v>
      </c>
      <c r="K7406" t="s">
        <v>28</v>
      </c>
    </row>
    <row r="7407" spans="1:11" x14ac:dyDescent="0.35">
      <c r="A7407">
        <v>7406</v>
      </c>
      <c r="B7407" t="s">
        <v>21027</v>
      </c>
      <c r="C7407">
        <v>21</v>
      </c>
      <c r="D7407" t="s">
        <v>21028</v>
      </c>
      <c r="E7407" t="s">
        <v>149</v>
      </c>
      <c r="F7407" t="s">
        <v>13</v>
      </c>
      <c r="G7407" t="s">
        <v>52</v>
      </c>
      <c r="H7407" t="s">
        <v>13</v>
      </c>
      <c r="I7407" t="s">
        <v>116</v>
      </c>
      <c r="J7407" t="s">
        <v>21029</v>
      </c>
      <c r="K7407" t="s">
        <v>37</v>
      </c>
    </row>
    <row r="7408" spans="1:11" x14ac:dyDescent="0.35">
      <c r="A7408">
        <v>7407</v>
      </c>
      <c r="B7408" t="s">
        <v>21030</v>
      </c>
      <c r="C7408">
        <v>25</v>
      </c>
      <c r="D7408" t="s">
        <v>21031</v>
      </c>
      <c r="E7408" t="s">
        <v>67</v>
      </c>
      <c r="F7408" t="s">
        <v>169</v>
      </c>
      <c r="G7408" t="s">
        <v>33</v>
      </c>
      <c r="H7408" t="s">
        <v>34</v>
      </c>
      <c r="I7408" t="s">
        <v>102</v>
      </c>
      <c r="J7408">
        <v>600902699</v>
      </c>
      <c r="K7408" t="s">
        <v>19</v>
      </c>
    </row>
    <row r="7409" spans="1:11" x14ac:dyDescent="0.35">
      <c r="A7409">
        <v>7408</v>
      </c>
      <c r="B7409" t="s">
        <v>21032</v>
      </c>
      <c r="C7409">
        <v>30</v>
      </c>
      <c r="D7409" t="s">
        <v>21033</v>
      </c>
      <c r="E7409" t="s">
        <v>201</v>
      </c>
      <c r="F7409" t="s">
        <v>177</v>
      </c>
      <c r="G7409" t="s">
        <v>52</v>
      </c>
      <c r="H7409" t="s">
        <v>13</v>
      </c>
      <c r="I7409" t="s">
        <v>170</v>
      </c>
      <c r="J7409" t="s">
        <v>21034</v>
      </c>
      <c r="K7409" t="s">
        <v>76</v>
      </c>
    </row>
    <row r="7410" spans="1:11" x14ac:dyDescent="0.35">
      <c r="A7410">
        <v>7409</v>
      </c>
      <c r="B7410" t="s">
        <v>21035</v>
      </c>
      <c r="C7410">
        <v>23</v>
      </c>
      <c r="D7410" t="s">
        <v>21036</v>
      </c>
      <c r="E7410" t="s">
        <v>149</v>
      </c>
      <c r="F7410" t="s">
        <v>67</v>
      </c>
      <c r="G7410" t="s">
        <v>15</v>
      </c>
      <c r="H7410" t="s">
        <v>16</v>
      </c>
      <c r="I7410" t="s">
        <v>48</v>
      </c>
      <c r="J7410">
        <v>216124495</v>
      </c>
      <c r="K7410" t="s">
        <v>44</v>
      </c>
    </row>
    <row r="7411" spans="1:11" x14ac:dyDescent="0.35">
      <c r="A7411">
        <v>7410</v>
      </c>
      <c r="B7411" t="s">
        <v>18093</v>
      </c>
      <c r="C7411">
        <v>28</v>
      </c>
      <c r="D7411" t="s">
        <v>21037</v>
      </c>
      <c r="E7411" t="s">
        <v>149</v>
      </c>
      <c r="F7411" t="s">
        <v>14</v>
      </c>
      <c r="G7411" t="s">
        <v>62</v>
      </c>
      <c r="H7411" t="s">
        <v>23</v>
      </c>
      <c r="I7411" t="s">
        <v>35</v>
      </c>
      <c r="J7411">
        <v>2605884274</v>
      </c>
      <c r="K7411" t="s">
        <v>37</v>
      </c>
    </row>
    <row r="7412" spans="1:11" x14ac:dyDescent="0.35">
      <c r="A7412">
        <v>7411</v>
      </c>
      <c r="B7412" t="s">
        <v>21038</v>
      </c>
      <c r="C7412">
        <v>28</v>
      </c>
      <c r="D7412" t="s">
        <v>21039</v>
      </c>
      <c r="E7412" t="s">
        <v>32</v>
      </c>
      <c r="F7412" t="s">
        <v>34</v>
      </c>
      <c r="G7412" t="s">
        <v>120</v>
      </c>
      <c r="H7412" t="s">
        <v>57</v>
      </c>
      <c r="I7412" t="s">
        <v>146</v>
      </c>
      <c r="J7412" t="s">
        <v>21040</v>
      </c>
      <c r="K7412" t="s">
        <v>44</v>
      </c>
    </row>
    <row r="7413" spans="1:11" x14ac:dyDescent="0.35">
      <c r="A7413">
        <v>7412</v>
      </c>
      <c r="B7413" t="s">
        <v>21041</v>
      </c>
      <c r="C7413">
        <v>29</v>
      </c>
      <c r="D7413" t="s">
        <v>21042</v>
      </c>
      <c r="E7413" t="s">
        <v>16</v>
      </c>
      <c r="F7413" t="s">
        <v>16</v>
      </c>
      <c r="G7413" t="s">
        <v>62</v>
      </c>
      <c r="H7413" t="s">
        <v>23</v>
      </c>
      <c r="I7413" t="s">
        <v>146</v>
      </c>
      <c r="J7413" t="s">
        <v>21043</v>
      </c>
      <c r="K7413" t="s">
        <v>44</v>
      </c>
    </row>
    <row r="7414" spans="1:11" x14ac:dyDescent="0.35">
      <c r="A7414">
        <v>7413</v>
      </c>
      <c r="B7414" t="s">
        <v>21044</v>
      </c>
      <c r="C7414">
        <v>28</v>
      </c>
      <c r="D7414" t="s">
        <v>21045</v>
      </c>
      <c r="E7414" t="s">
        <v>101</v>
      </c>
      <c r="F7414" t="s">
        <v>67</v>
      </c>
      <c r="G7414" t="s">
        <v>24</v>
      </c>
      <c r="H7414" t="s">
        <v>25</v>
      </c>
      <c r="I7414" t="s">
        <v>58</v>
      </c>
      <c r="J7414" t="s">
        <v>21046</v>
      </c>
      <c r="K7414" t="s">
        <v>37</v>
      </c>
    </row>
    <row r="7415" spans="1:11" x14ac:dyDescent="0.35">
      <c r="A7415">
        <v>7414</v>
      </c>
      <c r="B7415" t="s">
        <v>21047</v>
      </c>
      <c r="C7415">
        <v>30</v>
      </c>
      <c r="D7415" t="s">
        <v>21048</v>
      </c>
      <c r="E7415" t="s">
        <v>133</v>
      </c>
      <c r="F7415" t="s">
        <v>79</v>
      </c>
      <c r="G7415" t="s">
        <v>47</v>
      </c>
      <c r="H7415" t="s">
        <v>31</v>
      </c>
      <c r="I7415" t="s">
        <v>48</v>
      </c>
      <c r="J7415" t="s">
        <v>21049</v>
      </c>
      <c r="K7415" t="s">
        <v>37</v>
      </c>
    </row>
    <row r="7416" spans="1:11" x14ac:dyDescent="0.35">
      <c r="A7416">
        <v>7415</v>
      </c>
      <c r="B7416" t="s">
        <v>21050</v>
      </c>
      <c r="C7416">
        <v>22</v>
      </c>
      <c r="D7416" t="s">
        <v>21051</v>
      </c>
      <c r="E7416" t="s">
        <v>16</v>
      </c>
      <c r="F7416" t="s">
        <v>31</v>
      </c>
      <c r="G7416" t="s">
        <v>15</v>
      </c>
      <c r="H7416" t="s">
        <v>16</v>
      </c>
      <c r="I7416" t="s">
        <v>63</v>
      </c>
      <c r="J7416" t="s">
        <v>21052</v>
      </c>
      <c r="K7416" t="s">
        <v>44</v>
      </c>
    </row>
    <row r="7417" spans="1:11" x14ac:dyDescent="0.35">
      <c r="A7417">
        <v>7416</v>
      </c>
      <c r="B7417" t="s">
        <v>21053</v>
      </c>
      <c r="C7417">
        <v>30</v>
      </c>
      <c r="D7417" t="s">
        <v>21054</v>
      </c>
      <c r="E7417" t="s">
        <v>25</v>
      </c>
      <c r="F7417" t="s">
        <v>31</v>
      </c>
      <c r="G7417" t="s">
        <v>41</v>
      </c>
      <c r="H7417" t="s">
        <v>42</v>
      </c>
      <c r="I7417" t="s">
        <v>116</v>
      </c>
      <c r="J7417" t="s">
        <v>21055</v>
      </c>
      <c r="K7417" t="s">
        <v>44</v>
      </c>
    </row>
    <row r="7418" spans="1:11" x14ac:dyDescent="0.35">
      <c r="A7418">
        <v>7417</v>
      </c>
      <c r="B7418" t="s">
        <v>21056</v>
      </c>
      <c r="C7418">
        <v>21</v>
      </c>
      <c r="D7418" t="s">
        <v>21057</v>
      </c>
      <c r="E7418" t="s">
        <v>169</v>
      </c>
      <c r="F7418" t="s">
        <v>42</v>
      </c>
      <c r="G7418" t="s">
        <v>15</v>
      </c>
      <c r="H7418" t="s">
        <v>16</v>
      </c>
      <c r="I7418" t="s">
        <v>146</v>
      </c>
      <c r="J7418" t="s">
        <v>21058</v>
      </c>
      <c r="K7418" t="s">
        <v>19</v>
      </c>
    </row>
    <row r="7419" spans="1:11" x14ac:dyDescent="0.35">
      <c r="A7419">
        <v>7418</v>
      </c>
      <c r="B7419" t="s">
        <v>11512</v>
      </c>
      <c r="C7419">
        <v>22</v>
      </c>
      <c r="D7419" t="s">
        <v>21059</v>
      </c>
      <c r="E7419" t="s">
        <v>177</v>
      </c>
      <c r="F7419" t="s">
        <v>133</v>
      </c>
      <c r="G7419" t="s">
        <v>47</v>
      </c>
      <c r="H7419" t="s">
        <v>31</v>
      </c>
      <c r="I7419" t="s">
        <v>48</v>
      </c>
      <c r="J7419">
        <f>1-185-956-857</f>
        <v>-1997</v>
      </c>
      <c r="K7419" t="s">
        <v>28</v>
      </c>
    </row>
    <row r="7420" spans="1:11" x14ac:dyDescent="0.35">
      <c r="A7420">
        <v>7419</v>
      </c>
      <c r="B7420" t="s">
        <v>21060</v>
      </c>
      <c r="C7420">
        <v>20</v>
      </c>
      <c r="D7420" t="s">
        <v>21061</v>
      </c>
      <c r="E7420" t="s">
        <v>169</v>
      </c>
      <c r="F7420" t="s">
        <v>25</v>
      </c>
      <c r="G7420" t="s">
        <v>41</v>
      </c>
      <c r="H7420" t="s">
        <v>42</v>
      </c>
      <c r="I7420" t="s">
        <v>102</v>
      </c>
      <c r="J7420" t="s">
        <v>21062</v>
      </c>
      <c r="K7420" t="s">
        <v>37</v>
      </c>
    </row>
    <row r="7421" spans="1:11" x14ac:dyDescent="0.35">
      <c r="A7421">
        <v>7420</v>
      </c>
      <c r="B7421" t="s">
        <v>4224</v>
      </c>
      <c r="C7421">
        <v>28</v>
      </c>
      <c r="D7421" t="s">
        <v>21063</v>
      </c>
      <c r="E7421" t="s">
        <v>67</v>
      </c>
      <c r="F7421" t="s">
        <v>22</v>
      </c>
      <c r="G7421" t="s">
        <v>80</v>
      </c>
      <c r="H7421" t="s">
        <v>32</v>
      </c>
      <c r="I7421" t="s">
        <v>17</v>
      </c>
      <c r="J7421">
        <v>5764183500</v>
      </c>
      <c r="K7421" t="s">
        <v>44</v>
      </c>
    </row>
    <row r="7422" spans="1:11" x14ac:dyDescent="0.35">
      <c r="A7422">
        <v>7421</v>
      </c>
      <c r="B7422" t="s">
        <v>21064</v>
      </c>
      <c r="C7422">
        <v>21</v>
      </c>
      <c r="D7422" t="s">
        <v>21065</v>
      </c>
      <c r="E7422" t="s">
        <v>32</v>
      </c>
      <c r="F7422" t="s">
        <v>133</v>
      </c>
      <c r="G7422" t="s">
        <v>52</v>
      </c>
      <c r="H7422" t="s">
        <v>13</v>
      </c>
      <c r="I7422" t="s">
        <v>63</v>
      </c>
      <c r="J7422" t="s">
        <v>21066</v>
      </c>
      <c r="K7422" t="s">
        <v>28</v>
      </c>
    </row>
    <row r="7423" spans="1:11" x14ac:dyDescent="0.35">
      <c r="A7423">
        <v>7422</v>
      </c>
      <c r="B7423" t="s">
        <v>21067</v>
      </c>
      <c r="C7423">
        <v>22</v>
      </c>
      <c r="D7423" t="s">
        <v>21068</v>
      </c>
      <c r="E7423" t="s">
        <v>149</v>
      </c>
      <c r="F7423" t="s">
        <v>13</v>
      </c>
      <c r="G7423" t="s">
        <v>24</v>
      </c>
      <c r="H7423" t="s">
        <v>25</v>
      </c>
      <c r="I7423" t="s">
        <v>153</v>
      </c>
      <c r="J7423" t="s">
        <v>21069</v>
      </c>
      <c r="K7423" t="s">
        <v>37</v>
      </c>
    </row>
    <row r="7424" spans="1:11" x14ac:dyDescent="0.35">
      <c r="A7424">
        <v>7423</v>
      </c>
      <c r="B7424" t="s">
        <v>21070</v>
      </c>
      <c r="C7424">
        <v>26</v>
      </c>
      <c r="D7424" t="s">
        <v>21071</v>
      </c>
      <c r="E7424" t="s">
        <v>79</v>
      </c>
      <c r="F7424" t="s">
        <v>22</v>
      </c>
      <c r="G7424" t="s">
        <v>120</v>
      </c>
      <c r="H7424" t="s">
        <v>57</v>
      </c>
      <c r="I7424" t="s">
        <v>58</v>
      </c>
      <c r="J7424">
        <v>3119742443</v>
      </c>
      <c r="K7424" t="s">
        <v>19</v>
      </c>
    </row>
    <row r="7425" spans="1:11" x14ac:dyDescent="0.35">
      <c r="A7425">
        <v>7424</v>
      </c>
      <c r="B7425" t="s">
        <v>21072</v>
      </c>
      <c r="C7425">
        <v>26</v>
      </c>
      <c r="D7425" t="s">
        <v>21073</v>
      </c>
      <c r="E7425" t="s">
        <v>101</v>
      </c>
      <c r="F7425" t="s">
        <v>57</v>
      </c>
      <c r="G7425" t="s">
        <v>15</v>
      </c>
      <c r="H7425" t="s">
        <v>16</v>
      </c>
      <c r="I7425" t="s">
        <v>63</v>
      </c>
      <c r="J7425" t="s">
        <v>21074</v>
      </c>
      <c r="K7425" t="s">
        <v>19</v>
      </c>
    </row>
    <row r="7426" spans="1:11" x14ac:dyDescent="0.35">
      <c r="A7426">
        <v>7425</v>
      </c>
      <c r="B7426" t="s">
        <v>19634</v>
      </c>
      <c r="C7426">
        <v>27</v>
      </c>
      <c r="D7426" t="s">
        <v>21075</v>
      </c>
      <c r="E7426" t="s">
        <v>23</v>
      </c>
      <c r="F7426" t="s">
        <v>25</v>
      </c>
      <c r="G7426" t="s">
        <v>87</v>
      </c>
      <c r="H7426" t="s">
        <v>79</v>
      </c>
      <c r="I7426" t="s">
        <v>17</v>
      </c>
      <c r="J7426" t="s">
        <v>21076</v>
      </c>
      <c r="K7426" t="s">
        <v>76</v>
      </c>
    </row>
    <row r="7427" spans="1:11" x14ac:dyDescent="0.35">
      <c r="A7427">
        <v>7426</v>
      </c>
      <c r="B7427" t="s">
        <v>21077</v>
      </c>
      <c r="C7427">
        <v>27</v>
      </c>
      <c r="D7427" t="s">
        <v>21078</v>
      </c>
      <c r="E7427" t="s">
        <v>40</v>
      </c>
      <c r="F7427" t="s">
        <v>32</v>
      </c>
      <c r="G7427" t="s">
        <v>15</v>
      </c>
      <c r="H7427" t="s">
        <v>16</v>
      </c>
      <c r="I7427" t="s">
        <v>68</v>
      </c>
      <c r="J7427" t="s">
        <v>21079</v>
      </c>
      <c r="K7427" t="s">
        <v>19</v>
      </c>
    </row>
    <row r="7428" spans="1:11" x14ac:dyDescent="0.35">
      <c r="A7428">
        <v>7427</v>
      </c>
      <c r="B7428" t="s">
        <v>21080</v>
      </c>
      <c r="C7428">
        <v>24</v>
      </c>
      <c r="D7428" t="s">
        <v>21081</v>
      </c>
      <c r="E7428" t="s">
        <v>42</v>
      </c>
      <c r="F7428" t="s">
        <v>13</v>
      </c>
      <c r="G7428" t="s">
        <v>24</v>
      </c>
      <c r="H7428" t="s">
        <v>25</v>
      </c>
      <c r="I7428" t="s">
        <v>35</v>
      </c>
      <c r="J7428" t="s">
        <v>21082</v>
      </c>
      <c r="K7428" t="s">
        <v>76</v>
      </c>
    </row>
    <row r="7429" spans="1:11" x14ac:dyDescent="0.35">
      <c r="A7429">
        <v>7428</v>
      </c>
      <c r="B7429" t="s">
        <v>21083</v>
      </c>
      <c r="C7429">
        <v>26</v>
      </c>
      <c r="D7429" t="s">
        <v>21084</v>
      </c>
      <c r="E7429" t="s">
        <v>25</v>
      </c>
      <c r="F7429" t="s">
        <v>169</v>
      </c>
      <c r="G7429" t="s">
        <v>120</v>
      </c>
      <c r="H7429" t="s">
        <v>57</v>
      </c>
      <c r="I7429" t="s">
        <v>88</v>
      </c>
      <c r="J7429" t="s">
        <v>21085</v>
      </c>
      <c r="K7429" t="s">
        <v>19</v>
      </c>
    </row>
    <row r="7430" spans="1:11" x14ac:dyDescent="0.35">
      <c r="A7430">
        <v>7429</v>
      </c>
      <c r="B7430" t="s">
        <v>21086</v>
      </c>
      <c r="C7430">
        <v>29</v>
      </c>
      <c r="D7430" t="s">
        <v>21087</v>
      </c>
      <c r="E7430" t="s">
        <v>31</v>
      </c>
      <c r="F7430" t="s">
        <v>79</v>
      </c>
      <c r="G7430" t="s">
        <v>52</v>
      </c>
      <c r="H7430" t="s">
        <v>13</v>
      </c>
      <c r="I7430" t="s">
        <v>116</v>
      </c>
      <c r="J7430" t="s">
        <v>21088</v>
      </c>
      <c r="K7430" t="s">
        <v>28</v>
      </c>
    </row>
    <row r="7431" spans="1:11" x14ac:dyDescent="0.35">
      <c r="A7431">
        <v>7430</v>
      </c>
      <c r="B7431" t="s">
        <v>21089</v>
      </c>
      <c r="C7431">
        <v>26</v>
      </c>
      <c r="D7431" t="s">
        <v>21090</v>
      </c>
      <c r="E7431" t="s">
        <v>79</v>
      </c>
      <c r="F7431" t="s">
        <v>23</v>
      </c>
      <c r="G7431" t="s">
        <v>33</v>
      </c>
      <c r="H7431" t="s">
        <v>34</v>
      </c>
      <c r="I7431" t="s">
        <v>53</v>
      </c>
      <c r="J7431" t="s">
        <v>21091</v>
      </c>
      <c r="K7431" t="s">
        <v>19</v>
      </c>
    </row>
    <row r="7432" spans="1:11" x14ac:dyDescent="0.35">
      <c r="A7432">
        <v>7431</v>
      </c>
      <c r="B7432" t="s">
        <v>381</v>
      </c>
      <c r="C7432">
        <v>21</v>
      </c>
      <c r="D7432" t="s">
        <v>21092</v>
      </c>
      <c r="E7432" t="s">
        <v>31</v>
      </c>
      <c r="F7432" t="s">
        <v>57</v>
      </c>
      <c r="G7432" t="s">
        <v>80</v>
      </c>
      <c r="H7432" t="s">
        <v>32</v>
      </c>
      <c r="I7432" t="s">
        <v>26</v>
      </c>
      <c r="J7432">
        <v>5576483637</v>
      </c>
      <c r="K7432" t="s">
        <v>44</v>
      </c>
    </row>
    <row r="7433" spans="1:11" x14ac:dyDescent="0.35">
      <c r="A7433">
        <v>7432</v>
      </c>
      <c r="B7433" t="s">
        <v>2015</v>
      </c>
      <c r="C7433">
        <v>27</v>
      </c>
      <c r="D7433" t="s">
        <v>21093</v>
      </c>
      <c r="E7433" t="s">
        <v>31</v>
      </c>
      <c r="F7433" t="s">
        <v>34</v>
      </c>
      <c r="G7433" t="s">
        <v>120</v>
      </c>
      <c r="H7433" t="s">
        <v>57</v>
      </c>
      <c r="I7433" t="s">
        <v>63</v>
      </c>
      <c r="J7433" t="s">
        <v>21094</v>
      </c>
      <c r="K7433" t="s">
        <v>44</v>
      </c>
    </row>
    <row r="7434" spans="1:11" x14ac:dyDescent="0.35">
      <c r="A7434">
        <v>7433</v>
      </c>
      <c r="B7434" t="s">
        <v>13062</v>
      </c>
      <c r="C7434">
        <v>30</v>
      </c>
      <c r="D7434" t="s">
        <v>21095</v>
      </c>
      <c r="E7434" t="s">
        <v>40</v>
      </c>
      <c r="F7434" t="s">
        <v>79</v>
      </c>
      <c r="G7434" t="s">
        <v>87</v>
      </c>
      <c r="H7434" t="s">
        <v>79</v>
      </c>
      <c r="I7434" t="s">
        <v>68</v>
      </c>
      <c r="J7434" t="s">
        <v>21096</v>
      </c>
      <c r="K7434" t="s">
        <v>19</v>
      </c>
    </row>
    <row r="7435" spans="1:11" x14ac:dyDescent="0.35">
      <c r="A7435">
        <v>7434</v>
      </c>
      <c r="B7435" t="s">
        <v>21097</v>
      </c>
      <c r="C7435">
        <v>27</v>
      </c>
      <c r="D7435" t="s">
        <v>21098</v>
      </c>
      <c r="E7435" t="s">
        <v>101</v>
      </c>
      <c r="F7435" t="s">
        <v>32</v>
      </c>
      <c r="G7435" t="s">
        <v>62</v>
      </c>
      <c r="H7435" t="s">
        <v>23</v>
      </c>
      <c r="I7435" t="s">
        <v>68</v>
      </c>
      <c r="J7435" t="s">
        <v>21099</v>
      </c>
      <c r="K7435" t="s">
        <v>19</v>
      </c>
    </row>
    <row r="7436" spans="1:11" x14ac:dyDescent="0.35">
      <c r="A7436">
        <v>7435</v>
      </c>
      <c r="B7436" t="s">
        <v>21100</v>
      </c>
      <c r="C7436">
        <v>22</v>
      </c>
      <c r="D7436" t="s">
        <v>21101</v>
      </c>
      <c r="E7436" t="s">
        <v>67</v>
      </c>
      <c r="F7436" t="s">
        <v>22</v>
      </c>
      <c r="G7436" t="s">
        <v>120</v>
      </c>
      <c r="H7436" t="s">
        <v>57</v>
      </c>
      <c r="I7436" t="s">
        <v>102</v>
      </c>
      <c r="J7436" t="s">
        <v>21102</v>
      </c>
      <c r="K7436" t="s">
        <v>37</v>
      </c>
    </row>
    <row r="7437" spans="1:11" x14ac:dyDescent="0.35">
      <c r="A7437">
        <v>7436</v>
      </c>
      <c r="B7437" t="s">
        <v>343</v>
      </c>
      <c r="C7437">
        <v>20</v>
      </c>
      <c r="D7437" t="s">
        <v>21103</v>
      </c>
      <c r="E7437" t="s">
        <v>133</v>
      </c>
      <c r="F7437" t="s">
        <v>42</v>
      </c>
      <c r="G7437" t="s">
        <v>41</v>
      </c>
      <c r="H7437" t="s">
        <v>42</v>
      </c>
      <c r="I7437" t="s">
        <v>116</v>
      </c>
      <c r="J7437" t="s">
        <v>21104</v>
      </c>
      <c r="K7437" t="s">
        <v>76</v>
      </c>
    </row>
    <row r="7438" spans="1:11" x14ac:dyDescent="0.35">
      <c r="A7438">
        <v>7437</v>
      </c>
      <c r="B7438" t="s">
        <v>21105</v>
      </c>
      <c r="C7438">
        <v>27</v>
      </c>
      <c r="D7438" t="s">
        <v>21106</v>
      </c>
      <c r="E7438" t="s">
        <v>149</v>
      </c>
      <c r="F7438" t="s">
        <v>14</v>
      </c>
      <c r="G7438" t="s">
        <v>24</v>
      </c>
      <c r="H7438" t="s">
        <v>25</v>
      </c>
      <c r="I7438" t="s">
        <v>53</v>
      </c>
      <c r="J7438" t="s">
        <v>21107</v>
      </c>
      <c r="K7438" t="s">
        <v>19</v>
      </c>
    </row>
    <row r="7439" spans="1:11" x14ac:dyDescent="0.35">
      <c r="A7439">
        <v>7438</v>
      </c>
      <c r="B7439" t="s">
        <v>21108</v>
      </c>
      <c r="C7439">
        <v>21</v>
      </c>
      <c r="D7439" t="s">
        <v>21109</v>
      </c>
      <c r="E7439" t="s">
        <v>201</v>
      </c>
      <c r="F7439" t="s">
        <v>32</v>
      </c>
      <c r="G7439" t="s">
        <v>120</v>
      </c>
      <c r="H7439" t="s">
        <v>57</v>
      </c>
      <c r="I7439" t="s">
        <v>17</v>
      </c>
      <c r="J7439" t="s">
        <v>21110</v>
      </c>
      <c r="K7439" t="s">
        <v>76</v>
      </c>
    </row>
    <row r="7440" spans="1:11" x14ac:dyDescent="0.35">
      <c r="A7440">
        <v>7439</v>
      </c>
      <c r="B7440" t="s">
        <v>21111</v>
      </c>
      <c r="C7440">
        <v>21</v>
      </c>
      <c r="D7440" t="s">
        <v>21112</v>
      </c>
      <c r="E7440" t="s">
        <v>23</v>
      </c>
      <c r="F7440" t="s">
        <v>42</v>
      </c>
      <c r="G7440" t="s">
        <v>47</v>
      </c>
      <c r="H7440" t="s">
        <v>31</v>
      </c>
      <c r="I7440" t="s">
        <v>170</v>
      </c>
      <c r="J7440" t="s">
        <v>21113</v>
      </c>
      <c r="K7440" t="s">
        <v>28</v>
      </c>
    </row>
    <row r="7441" spans="1:11" x14ac:dyDescent="0.35">
      <c r="A7441">
        <v>7440</v>
      </c>
      <c r="B7441" t="s">
        <v>21114</v>
      </c>
      <c r="C7441">
        <v>24</v>
      </c>
      <c r="D7441" t="s">
        <v>21115</v>
      </c>
      <c r="E7441" t="s">
        <v>149</v>
      </c>
      <c r="F7441" t="s">
        <v>169</v>
      </c>
      <c r="G7441" t="s">
        <v>41</v>
      </c>
      <c r="H7441" t="s">
        <v>42</v>
      </c>
      <c r="I7441" t="s">
        <v>53</v>
      </c>
      <c r="J7441" t="s">
        <v>21116</v>
      </c>
      <c r="K7441" t="s">
        <v>37</v>
      </c>
    </row>
    <row r="7442" spans="1:11" x14ac:dyDescent="0.35">
      <c r="A7442">
        <v>7441</v>
      </c>
      <c r="B7442" t="s">
        <v>21117</v>
      </c>
      <c r="C7442">
        <v>23</v>
      </c>
      <c r="D7442" t="s">
        <v>21118</v>
      </c>
      <c r="E7442" t="s">
        <v>31</v>
      </c>
      <c r="F7442" t="s">
        <v>101</v>
      </c>
      <c r="G7442" t="s">
        <v>87</v>
      </c>
      <c r="H7442" t="s">
        <v>79</v>
      </c>
      <c r="I7442" t="s">
        <v>53</v>
      </c>
      <c r="J7442" t="s">
        <v>21119</v>
      </c>
      <c r="K7442" t="s">
        <v>76</v>
      </c>
    </row>
    <row r="7443" spans="1:11" x14ac:dyDescent="0.35">
      <c r="A7443">
        <v>7442</v>
      </c>
      <c r="B7443" t="s">
        <v>21120</v>
      </c>
      <c r="C7443">
        <v>23</v>
      </c>
      <c r="D7443" t="s">
        <v>21121</v>
      </c>
      <c r="E7443" t="s">
        <v>22</v>
      </c>
      <c r="F7443" t="s">
        <v>79</v>
      </c>
      <c r="G7443" t="s">
        <v>52</v>
      </c>
      <c r="H7443" t="s">
        <v>13</v>
      </c>
      <c r="I7443" t="s">
        <v>146</v>
      </c>
      <c r="J7443" t="s">
        <v>21122</v>
      </c>
      <c r="K7443" t="s">
        <v>44</v>
      </c>
    </row>
    <row r="7444" spans="1:11" x14ac:dyDescent="0.35">
      <c r="A7444">
        <v>7443</v>
      </c>
      <c r="B7444" t="s">
        <v>21123</v>
      </c>
      <c r="C7444">
        <v>28</v>
      </c>
      <c r="D7444" t="s">
        <v>21124</v>
      </c>
      <c r="E7444" t="s">
        <v>34</v>
      </c>
      <c r="F7444" t="s">
        <v>169</v>
      </c>
      <c r="G7444" t="s">
        <v>15</v>
      </c>
      <c r="H7444" t="s">
        <v>16</v>
      </c>
      <c r="I7444" t="s">
        <v>35</v>
      </c>
      <c r="J7444">
        <f>1-572-327-578</f>
        <v>-1476</v>
      </c>
      <c r="K7444" t="s">
        <v>44</v>
      </c>
    </row>
    <row r="7445" spans="1:11" x14ac:dyDescent="0.35">
      <c r="A7445">
        <v>7444</v>
      </c>
      <c r="B7445" t="s">
        <v>21125</v>
      </c>
      <c r="C7445">
        <v>26</v>
      </c>
      <c r="D7445" t="s">
        <v>21126</v>
      </c>
      <c r="E7445" t="s">
        <v>34</v>
      </c>
      <c r="F7445" t="s">
        <v>79</v>
      </c>
      <c r="G7445" t="s">
        <v>62</v>
      </c>
      <c r="H7445" t="s">
        <v>23</v>
      </c>
      <c r="I7445" t="s">
        <v>35</v>
      </c>
      <c r="J7445" t="s">
        <v>21127</v>
      </c>
      <c r="K7445" t="s">
        <v>19</v>
      </c>
    </row>
    <row r="7446" spans="1:11" x14ac:dyDescent="0.35">
      <c r="A7446">
        <v>7445</v>
      </c>
      <c r="B7446" t="s">
        <v>21128</v>
      </c>
      <c r="C7446">
        <v>25</v>
      </c>
      <c r="D7446" t="s">
        <v>21129</v>
      </c>
      <c r="E7446" t="s">
        <v>149</v>
      </c>
      <c r="F7446" t="s">
        <v>149</v>
      </c>
      <c r="G7446" t="s">
        <v>33</v>
      </c>
      <c r="H7446" t="s">
        <v>34</v>
      </c>
      <c r="I7446" t="s">
        <v>88</v>
      </c>
      <c r="J7446" t="s">
        <v>21130</v>
      </c>
      <c r="K7446" t="s">
        <v>19</v>
      </c>
    </row>
    <row r="7447" spans="1:11" x14ac:dyDescent="0.35">
      <c r="A7447">
        <v>7446</v>
      </c>
      <c r="B7447" t="s">
        <v>21131</v>
      </c>
      <c r="C7447">
        <v>27</v>
      </c>
      <c r="D7447" t="s">
        <v>21132</v>
      </c>
      <c r="E7447" t="s">
        <v>133</v>
      </c>
      <c r="F7447" t="s">
        <v>23</v>
      </c>
      <c r="G7447" t="s">
        <v>120</v>
      </c>
      <c r="H7447" t="s">
        <v>57</v>
      </c>
      <c r="I7447" t="s">
        <v>48</v>
      </c>
      <c r="J7447">
        <v>7793883315</v>
      </c>
      <c r="K7447" t="s">
        <v>37</v>
      </c>
    </row>
    <row r="7448" spans="1:11" x14ac:dyDescent="0.35">
      <c r="A7448">
        <v>7447</v>
      </c>
      <c r="B7448" t="s">
        <v>21133</v>
      </c>
      <c r="C7448">
        <v>27</v>
      </c>
      <c r="D7448" t="s">
        <v>21134</v>
      </c>
      <c r="E7448" t="s">
        <v>79</v>
      </c>
      <c r="F7448" t="s">
        <v>25</v>
      </c>
      <c r="G7448" t="s">
        <v>24</v>
      </c>
      <c r="H7448" t="s">
        <v>25</v>
      </c>
      <c r="I7448" t="s">
        <v>170</v>
      </c>
      <c r="J7448">
        <v>5194165146</v>
      </c>
      <c r="K7448" t="s">
        <v>19</v>
      </c>
    </row>
    <row r="7449" spans="1:11" x14ac:dyDescent="0.35">
      <c r="A7449">
        <v>7448</v>
      </c>
      <c r="B7449" t="s">
        <v>21135</v>
      </c>
      <c r="C7449">
        <v>28</v>
      </c>
      <c r="D7449" t="s">
        <v>21136</v>
      </c>
      <c r="E7449" t="s">
        <v>67</v>
      </c>
      <c r="F7449" t="s">
        <v>23</v>
      </c>
      <c r="G7449" t="s">
        <v>120</v>
      </c>
      <c r="H7449" t="s">
        <v>57</v>
      </c>
      <c r="I7449" t="s">
        <v>35</v>
      </c>
      <c r="J7449" t="s">
        <v>21137</v>
      </c>
      <c r="K7449" t="s">
        <v>76</v>
      </c>
    </row>
    <row r="7450" spans="1:11" x14ac:dyDescent="0.35">
      <c r="A7450">
        <v>7449</v>
      </c>
      <c r="B7450" t="s">
        <v>21138</v>
      </c>
      <c r="C7450">
        <v>26</v>
      </c>
      <c r="D7450" t="s">
        <v>21139</v>
      </c>
      <c r="E7450" t="s">
        <v>40</v>
      </c>
      <c r="F7450" t="s">
        <v>23</v>
      </c>
      <c r="G7450" t="s">
        <v>52</v>
      </c>
      <c r="H7450" t="s">
        <v>13</v>
      </c>
      <c r="I7450" t="s">
        <v>88</v>
      </c>
      <c r="J7450" t="s">
        <v>21140</v>
      </c>
      <c r="K7450" t="s">
        <v>37</v>
      </c>
    </row>
    <row r="7451" spans="1:11" x14ac:dyDescent="0.35">
      <c r="A7451">
        <v>7450</v>
      </c>
      <c r="B7451" t="s">
        <v>21141</v>
      </c>
      <c r="C7451">
        <v>24</v>
      </c>
      <c r="D7451" t="s">
        <v>21142</v>
      </c>
      <c r="E7451" t="s">
        <v>42</v>
      </c>
      <c r="F7451" t="s">
        <v>133</v>
      </c>
      <c r="G7451" t="s">
        <v>87</v>
      </c>
      <c r="H7451" t="s">
        <v>79</v>
      </c>
      <c r="I7451" t="s">
        <v>153</v>
      </c>
      <c r="J7451" t="s">
        <v>21143</v>
      </c>
      <c r="K7451" t="s">
        <v>76</v>
      </c>
    </row>
    <row r="7452" spans="1:11" x14ac:dyDescent="0.35">
      <c r="A7452">
        <v>7451</v>
      </c>
      <c r="B7452" t="s">
        <v>21144</v>
      </c>
      <c r="C7452">
        <v>23</v>
      </c>
      <c r="D7452" t="s">
        <v>21145</v>
      </c>
      <c r="E7452" t="s">
        <v>13</v>
      </c>
      <c r="F7452" t="s">
        <v>23</v>
      </c>
      <c r="G7452" t="s">
        <v>62</v>
      </c>
      <c r="H7452" t="s">
        <v>23</v>
      </c>
      <c r="I7452" t="s">
        <v>26</v>
      </c>
      <c r="J7452" t="s">
        <v>21146</v>
      </c>
      <c r="K7452" t="s">
        <v>28</v>
      </c>
    </row>
    <row r="7453" spans="1:11" x14ac:dyDescent="0.35">
      <c r="A7453">
        <v>7452</v>
      </c>
      <c r="B7453" t="s">
        <v>21147</v>
      </c>
      <c r="C7453">
        <v>22</v>
      </c>
      <c r="D7453" t="s">
        <v>21148</v>
      </c>
      <c r="E7453" t="s">
        <v>79</v>
      </c>
      <c r="F7453" t="s">
        <v>149</v>
      </c>
      <c r="G7453" t="s">
        <v>120</v>
      </c>
      <c r="H7453" t="s">
        <v>57</v>
      </c>
      <c r="I7453" t="s">
        <v>170</v>
      </c>
      <c r="J7453" t="s">
        <v>21149</v>
      </c>
      <c r="K7453" t="s">
        <v>76</v>
      </c>
    </row>
    <row r="7454" spans="1:11" x14ac:dyDescent="0.35">
      <c r="A7454">
        <v>7453</v>
      </c>
      <c r="B7454" t="s">
        <v>21150</v>
      </c>
      <c r="C7454">
        <v>22</v>
      </c>
      <c r="D7454" t="s">
        <v>21151</v>
      </c>
      <c r="E7454" t="s">
        <v>133</v>
      </c>
      <c r="F7454" t="s">
        <v>201</v>
      </c>
      <c r="G7454" t="s">
        <v>52</v>
      </c>
      <c r="H7454" t="s">
        <v>13</v>
      </c>
      <c r="I7454" t="s">
        <v>53</v>
      </c>
      <c r="J7454" t="s">
        <v>21152</v>
      </c>
      <c r="K7454" t="s">
        <v>19</v>
      </c>
    </row>
    <row r="7455" spans="1:11" x14ac:dyDescent="0.35">
      <c r="A7455">
        <v>7454</v>
      </c>
      <c r="B7455" t="s">
        <v>21153</v>
      </c>
      <c r="C7455">
        <v>25</v>
      </c>
      <c r="D7455" t="s">
        <v>21154</v>
      </c>
      <c r="E7455" t="s">
        <v>22</v>
      </c>
      <c r="F7455" t="s">
        <v>22</v>
      </c>
      <c r="G7455" t="s">
        <v>120</v>
      </c>
      <c r="H7455" t="s">
        <v>57</v>
      </c>
      <c r="I7455" t="s">
        <v>102</v>
      </c>
      <c r="J7455" t="s">
        <v>21155</v>
      </c>
      <c r="K7455" t="s">
        <v>44</v>
      </c>
    </row>
    <row r="7456" spans="1:11" x14ac:dyDescent="0.35">
      <c r="A7456">
        <v>7455</v>
      </c>
      <c r="B7456" t="s">
        <v>21156</v>
      </c>
      <c r="C7456">
        <v>27</v>
      </c>
      <c r="D7456" t="s">
        <v>21157</v>
      </c>
      <c r="E7456" t="s">
        <v>133</v>
      </c>
      <c r="F7456" t="s">
        <v>177</v>
      </c>
      <c r="G7456" t="s">
        <v>87</v>
      </c>
      <c r="H7456" t="s">
        <v>79</v>
      </c>
      <c r="I7456" t="s">
        <v>146</v>
      </c>
      <c r="J7456" t="s">
        <v>21158</v>
      </c>
      <c r="K7456" t="s">
        <v>37</v>
      </c>
    </row>
    <row r="7457" spans="1:11" x14ac:dyDescent="0.35">
      <c r="A7457">
        <v>7456</v>
      </c>
      <c r="B7457" t="s">
        <v>21159</v>
      </c>
      <c r="C7457">
        <v>21</v>
      </c>
      <c r="D7457" t="s">
        <v>21160</v>
      </c>
      <c r="E7457" t="s">
        <v>22</v>
      </c>
      <c r="F7457" t="s">
        <v>23</v>
      </c>
      <c r="G7457" t="s">
        <v>62</v>
      </c>
      <c r="H7457" t="s">
        <v>23</v>
      </c>
      <c r="I7457" t="s">
        <v>102</v>
      </c>
      <c r="J7457">
        <v>8283029184</v>
      </c>
      <c r="K7457" t="s">
        <v>76</v>
      </c>
    </row>
    <row r="7458" spans="1:11" x14ac:dyDescent="0.35">
      <c r="A7458">
        <v>7457</v>
      </c>
      <c r="B7458" t="s">
        <v>21161</v>
      </c>
      <c r="C7458">
        <v>20</v>
      </c>
      <c r="D7458" t="s">
        <v>21162</v>
      </c>
      <c r="E7458" t="s">
        <v>57</v>
      </c>
      <c r="F7458" t="s">
        <v>25</v>
      </c>
      <c r="G7458" t="s">
        <v>87</v>
      </c>
      <c r="H7458" t="s">
        <v>79</v>
      </c>
      <c r="I7458" t="s">
        <v>68</v>
      </c>
      <c r="J7458" t="s">
        <v>21163</v>
      </c>
      <c r="K7458" t="s">
        <v>19</v>
      </c>
    </row>
    <row r="7459" spans="1:11" x14ac:dyDescent="0.35">
      <c r="A7459">
        <v>7458</v>
      </c>
      <c r="B7459" t="s">
        <v>21164</v>
      </c>
      <c r="C7459">
        <v>22</v>
      </c>
      <c r="D7459" t="s">
        <v>21165</v>
      </c>
      <c r="E7459" t="s">
        <v>13</v>
      </c>
      <c r="F7459" t="s">
        <v>169</v>
      </c>
      <c r="G7459" t="s">
        <v>120</v>
      </c>
      <c r="H7459" t="s">
        <v>57</v>
      </c>
      <c r="I7459" t="s">
        <v>26</v>
      </c>
      <c r="J7459" t="s">
        <v>21166</v>
      </c>
      <c r="K7459" t="s">
        <v>28</v>
      </c>
    </row>
    <row r="7460" spans="1:11" x14ac:dyDescent="0.35">
      <c r="A7460">
        <v>7459</v>
      </c>
      <c r="B7460" t="s">
        <v>21167</v>
      </c>
      <c r="C7460">
        <v>23</v>
      </c>
      <c r="D7460" t="s">
        <v>21168</v>
      </c>
      <c r="E7460" t="s">
        <v>34</v>
      </c>
      <c r="F7460" t="s">
        <v>40</v>
      </c>
      <c r="G7460" t="s">
        <v>15</v>
      </c>
      <c r="H7460" t="s">
        <v>16</v>
      </c>
      <c r="I7460" t="s">
        <v>48</v>
      </c>
      <c r="J7460" t="s">
        <v>21169</v>
      </c>
      <c r="K7460" t="s">
        <v>76</v>
      </c>
    </row>
    <row r="7461" spans="1:11" x14ac:dyDescent="0.35">
      <c r="A7461">
        <v>7460</v>
      </c>
      <c r="B7461" t="s">
        <v>21170</v>
      </c>
      <c r="C7461">
        <v>29</v>
      </c>
      <c r="D7461" t="s">
        <v>21171</v>
      </c>
      <c r="E7461" t="s">
        <v>22</v>
      </c>
      <c r="F7461" t="s">
        <v>57</v>
      </c>
      <c r="G7461" t="s">
        <v>120</v>
      </c>
      <c r="H7461" t="s">
        <v>57</v>
      </c>
      <c r="I7461" t="s">
        <v>102</v>
      </c>
      <c r="J7461" t="s">
        <v>21172</v>
      </c>
      <c r="K7461" t="s">
        <v>28</v>
      </c>
    </row>
    <row r="7462" spans="1:11" x14ac:dyDescent="0.35">
      <c r="A7462">
        <v>7461</v>
      </c>
      <c r="B7462" t="s">
        <v>21173</v>
      </c>
      <c r="C7462">
        <v>20</v>
      </c>
      <c r="D7462" t="s">
        <v>21174</v>
      </c>
      <c r="E7462" t="s">
        <v>16</v>
      </c>
      <c r="F7462" t="s">
        <v>14</v>
      </c>
      <c r="G7462" t="s">
        <v>24</v>
      </c>
      <c r="H7462" t="s">
        <v>25</v>
      </c>
      <c r="I7462" t="s">
        <v>53</v>
      </c>
      <c r="J7462" t="s">
        <v>21175</v>
      </c>
      <c r="K7462" t="s">
        <v>37</v>
      </c>
    </row>
    <row r="7463" spans="1:11" x14ac:dyDescent="0.35">
      <c r="A7463">
        <v>7462</v>
      </c>
      <c r="B7463" t="s">
        <v>21176</v>
      </c>
      <c r="C7463">
        <v>30</v>
      </c>
      <c r="D7463" t="s">
        <v>21177</v>
      </c>
      <c r="E7463" t="s">
        <v>57</v>
      </c>
      <c r="F7463" t="s">
        <v>42</v>
      </c>
      <c r="G7463" t="s">
        <v>80</v>
      </c>
      <c r="H7463" t="s">
        <v>32</v>
      </c>
      <c r="I7463" t="s">
        <v>170</v>
      </c>
      <c r="J7463" t="s">
        <v>21178</v>
      </c>
      <c r="K7463" t="s">
        <v>37</v>
      </c>
    </row>
    <row r="7464" spans="1:11" x14ac:dyDescent="0.35">
      <c r="A7464">
        <v>7463</v>
      </c>
      <c r="B7464" t="s">
        <v>21179</v>
      </c>
      <c r="C7464">
        <v>23</v>
      </c>
      <c r="D7464" t="s">
        <v>21180</v>
      </c>
      <c r="E7464" t="s">
        <v>149</v>
      </c>
      <c r="F7464" t="s">
        <v>201</v>
      </c>
      <c r="G7464" t="s">
        <v>15</v>
      </c>
      <c r="H7464" t="s">
        <v>16</v>
      </c>
      <c r="I7464" t="s">
        <v>63</v>
      </c>
      <c r="J7464" t="s">
        <v>21181</v>
      </c>
      <c r="K7464" t="s">
        <v>44</v>
      </c>
    </row>
    <row r="7465" spans="1:11" x14ac:dyDescent="0.35">
      <c r="A7465">
        <v>7464</v>
      </c>
      <c r="B7465" t="s">
        <v>21182</v>
      </c>
      <c r="C7465">
        <v>21</v>
      </c>
      <c r="D7465" t="s">
        <v>21183</v>
      </c>
      <c r="E7465" t="s">
        <v>133</v>
      </c>
      <c r="F7465" t="s">
        <v>16</v>
      </c>
      <c r="G7465" t="s">
        <v>120</v>
      </c>
      <c r="H7465" t="s">
        <v>57</v>
      </c>
      <c r="I7465" t="s">
        <v>63</v>
      </c>
      <c r="J7465">
        <v>3652263100</v>
      </c>
      <c r="K7465" t="s">
        <v>44</v>
      </c>
    </row>
    <row r="7466" spans="1:11" x14ac:dyDescent="0.35">
      <c r="A7466">
        <v>7465</v>
      </c>
      <c r="B7466" t="s">
        <v>21184</v>
      </c>
      <c r="C7466">
        <v>26</v>
      </c>
      <c r="D7466" t="s">
        <v>21185</v>
      </c>
      <c r="E7466" t="s">
        <v>16</v>
      </c>
      <c r="F7466" t="s">
        <v>42</v>
      </c>
      <c r="G7466" t="s">
        <v>47</v>
      </c>
      <c r="H7466" t="s">
        <v>31</v>
      </c>
      <c r="I7466" t="s">
        <v>68</v>
      </c>
      <c r="J7466" t="s">
        <v>21186</v>
      </c>
      <c r="K7466" t="s">
        <v>37</v>
      </c>
    </row>
    <row r="7467" spans="1:11" x14ac:dyDescent="0.35">
      <c r="A7467">
        <v>7466</v>
      </c>
      <c r="B7467" t="s">
        <v>21187</v>
      </c>
      <c r="C7467">
        <v>24</v>
      </c>
      <c r="D7467" t="s">
        <v>21188</v>
      </c>
      <c r="E7467" t="s">
        <v>13</v>
      </c>
      <c r="F7467" t="s">
        <v>67</v>
      </c>
      <c r="G7467" t="s">
        <v>15</v>
      </c>
      <c r="H7467" t="s">
        <v>16</v>
      </c>
      <c r="I7467" t="s">
        <v>170</v>
      </c>
      <c r="J7467" t="s">
        <v>21189</v>
      </c>
      <c r="K7467" t="s">
        <v>37</v>
      </c>
    </row>
    <row r="7468" spans="1:11" x14ac:dyDescent="0.35">
      <c r="A7468">
        <v>7467</v>
      </c>
      <c r="B7468" t="s">
        <v>21190</v>
      </c>
      <c r="C7468">
        <v>27</v>
      </c>
      <c r="D7468" t="s">
        <v>21191</v>
      </c>
      <c r="E7468" t="s">
        <v>40</v>
      </c>
      <c r="F7468" t="s">
        <v>79</v>
      </c>
      <c r="G7468" t="s">
        <v>15</v>
      </c>
      <c r="H7468" t="s">
        <v>16</v>
      </c>
      <c r="I7468" t="s">
        <v>116</v>
      </c>
      <c r="J7468" t="s">
        <v>21192</v>
      </c>
      <c r="K7468" t="s">
        <v>37</v>
      </c>
    </row>
    <row r="7469" spans="1:11" x14ac:dyDescent="0.35">
      <c r="A7469">
        <v>7468</v>
      </c>
      <c r="B7469" t="s">
        <v>21193</v>
      </c>
      <c r="C7469">
        <v>30</v>
      </c>
      <c r="D7469" t="s">
        <v>21194</v>
      </c>
      <c r="E7469" t="s">
        <v>79</v>
      </c>
      <c r="F7469" t="s">
        <v>31</v>
      </c>
      <c r="G7469" t="s">
        <v>80</v>
      </c>
      <c r="H7469" t="s">
        <v>32</v>
      </c>
      <c r="I7469" t="s">
        <v>170</v>
      </c>
      <c r="J7469" t="s">
        <v>21195</v>
      </c>
      <c r="K7469" t="s">
        <v>28</v>
      </c>
    </row>
    <row r="7470" spans="1:11" x14ac:dyDescent="0.35">
      <c r="A7470">
        <v>7469</v>
      </c>
      <c r="B7470" t="s">
        <v>21196</v>
      </c>
      <c r="C7470">
        <v>29</v>
      </c>
      <c r="D7470" t="s">
        <v>21197</v>
      </c>
      <c r="E7470" t="s">
        <v>23</v>
      </c>
      <c r="F7470" t="s">
        <v>169</v>
      </c>
      <c r="G7470" t="s">
        <v>52</v>
      </c>
      <c r="H7470" t="s">
        <v>13</v>
      </c>
      <c r="I7470" t="s">
        <v>58</v>
      </c>
      <c r="J7470" t="s">
        <v>21198</v>
      </c>
      <c r="K7470" t="s">
        <v>44</v>
      </c>
    </row>
    <row r="7471" spans="1:11" x14ac:dyDescent="0.35">
      <c r="A7471">
        <v>7470</v>
      </c>
      <c r="B7471" t="s">
        <v>2538</v>
      </c>
      <c r="C7471">
        <v>28</v>
      </c>
      <c r="D7471" t="s">
        <v>21199</v>
      </c>
      <c r="E7471" t="s">
        <v>149</v>
      </c>
      <c r="F7471" t="s">
        <v>42</v>
      </c>
      <c r="G7471" t="s">
        <v>33</v>
      </c>
      <c r="H7471" t="s">
        <v>34</v>
      </c>
      <c r="I7471" t="s">
        <v>17</v>
      </c>
      <c r="J7471">
        <v>3675096602</v>
      </c>
      <c r="K7471" t="s">
        <v>44</v>
      </c>
    </row>
    <row r="7472" spans="1:11" x14ac:dyDescent="0.35">
      <c r="A7472">
        <v>7471</v>
      </c>
      <c r="B7472" t="s">
        <v>21200</v>
      </c>
      <c r="C7472">
        <v>22</v>
      </c>
      <c r="D7472" t="s">
        <v>21201</v>
      </c>
      <c r="E7472" t="s">
        <v>14</v>
      </c>
      <c r="F7472" t="s">
        <v>177</v>
      </c>
      <c r="G7472" t="s">
        <v>87</v>
      </c>
      <c r="H7472" t="s">
        <v>79</v>
      </c>
      <c r="I7472" t="s">
        <v>17</v>
      </c>
      <c r="J7472" t="s">
        <v>21202</v>
      </c>
      <c r="K7472" t="s">
        <v>28</v>
      </c>
    </row>
    <row r="7473" spans="1:11" x14ac:dyDescent="0.35">
      <c r="A7473">
        <v>7472</v>
      </c>
      <c r="B7473" t="s">
        <v>21203</v>
      </c>
      <c r="C7473">
        <v>29</v>
      </c>
      <c r="D7473" t="s">
        <v>21204</v>
      </c>
      <c r="E7473" t="s">
        <v>149</v>
      </c>
      <c r="F7473" t="s">
        <v>16</v>
      </c>
      <c r="G7473" t="s">
        <v>120</v>
      </c>
      <c r="H7473" t="s">
        <v>57</v>
      </c>
      <c r="I7473" t="s">
        <v>88</v>
      </c>
      <c r="J7473" t="s">
        <v>21205</v>
      </c>
      <c r="K7473" t="s">
        <v>28</v>
      </c>
    </row>
    <row r="7474" spans="1:11" x14ac:dyDescent="0.35">
      <c r="A7474">
        <v>7473</v>
      </c>
      <c r="B7474" t="s">
        <v>21206</v>
      </c>
      <c r="C7474">
        <v>29</v>
      </c>
      <c r="D7474" t="s">
        <v>21207</v>
      </c>
      <c r="E7474" t="s">
        <v>101</v>
      </c>
      <c r="F7474" t="s">
        <v>133</v>
      </c>
      <c r="G7474" t="s">
        <v>52</v>
      </c>
      <c r="H7474" t="s">
        <v>13</v>
      </c>
      <c r="I7474" t="s">
        <v>26</v>
      </c>
      <c r="J7474" t="s">
        <v>21208</v>
      </c>
      <c r="K7474" t="s">
        <v>19</v>
      </c>
    </row>
    <row r="7475" spans="1:11" x14ac:dyDescent="0.35">
      <c r="A7475">
        <v>7474</v>
      </c>
      <c r="B7475" t="s">
        <v>21209</v>
      </c>
      <c r="C7475">
        <v>24</v>
      </c>
      <c r="D7475" t="s">
        <v>21210</v>
      </c>
      <c r="E7475" t="s">
        <v>23</v>
      </c>
      <c r="F7475" t="s">
        <v>13</v>
      </c>
      <c r="G7475" t="s">
        <v>120</v>
      </c>
      <c r="H7475" t="s">
        <v>57</v>
      </c>
      <c r="I7475" t="s">
        <v>170</v>
      </c>
      <c r="J7475" t="s">
        <v>21211</v>
      </c>
      <c r="K7475" t="s">
        <v>28</v>
      </c>
    </row>
    <row r="7476" spans="1:11" x14ac:dyDescent="0.35">
      <c r="A7476">
        <v>7475</v>
      </c>
      <c r="B7476" t="s">
        <v>21212</v>
      </c>
      <c r="C7476">
        <v>23</v>
      </c>
      <c r="D7476" t="s">
        <v>21213</v>
      </c>
      <c r="E7476" t="s">
        <v>57</v>
      </c>
      <c r="F7476" t="s">
        <v>31</v>
      </c>
      <c r="G7476" t="s">
        <v>41</v>
      </c>
      <c r="H7476" t="s">
        <v>42</v>
      </c>
      <c r="I7476" t="s">
        <v>116</v>
      </c>
      <c r="J7476">
        <v>3701683955</v>
      </c>
      <c r="K7476" t="s">
        <v>44</v>
      </c>
    </row>
    <row r="7477" spans="1:11" x14ac:dyDescent="0.35">
      <c r="A7477">
        <v>7476</v>
      </c>
      <c r="B7477" t="s">
        <v>10103</v>
      </c>
      <c r="C7477">
        <v>30</v>
      </c>
      <c r="D7477" t="s">
        <v>21214</v>
      </c>
      <c r="E7477" t="s">
        <v>32</v>
      </c>
      <c r="F7477" t="s">
        <v>177</v>
      </c>
      <c r="G7477" t="s">
        <v>41</v>
      </c>
      <c r="H7477" t="s">
        <v>42</v>
      </c>
      <c r="I7477" t="s">
        <v>48</v>
      </c>
      <c r="J7477" t="s">
        <v>21215</v>
      </c>
      <c r="K7477" t="s">
        <v>19</v>
      </c>
    </row>
    <row r="7478" spans="1:11" x14ac:dyDescent="0.35">
      <c r="A7478">
        <v>7477</v>
      </c>
      <c r="B7478" t="s">
        <v>9792</v>
      </c>
      <c r="C7478">
        <v>24</v>
      </c>
      <c r="D7478" t="s">
        <v>21216</v>
      </c>
      <c r="E7478" t="s">
        <v>13</v>
      </c>
      <c r="F7478" t="s">
        <v>177</v>
      </c>
      <c r="G7478" t="s">
        <v>52</v>
      </c>
      <c r="H7478" t="s">
        <v>13</v>
      </c>
      <c r="I7478" t="s">
        <v>146</v>
      </c>
      <c r="J7478" t="s">
        <v>21217</v>
      </c>
      <c r="K7478" t="s">
        <v>37</v>
      </c>
    </row>
    <row r="7479" spans="1:11" x14ac:dyDescent="0.35">
      <c r="A7479">
        <v>7478</v>
      </c>
      <c r="B7479" t="s">
        <v>21218</v>
      </c>
      <c r="C7479">
        <v>20</v>
      </c>
      <c r="D7479" t="s">
        <v>21219</v>
      </c>
      <c r="E7479" t="s">
        <v>101</v>
      </c>
      <c r="F7479" t="s">
        <v>22</v>
      </c>
      <c r="G7479" t="s">
        <v>62</v>
      </c>
      <c r="H7479" t="s">
        <v>23</v>
      </c>
      <c r="I7479" t="s">
        <v>102</v>
      </c>
      <c r="J7479" t="s">
        <v>21220</v>
      </c>
      <c r="K7479" t="s">
        <v>44</v>
      </c>
    </row>
    <row r="7480" spans="1:11" x14ac:dyDescent="0.35">
      <c r="A7480">
        <v>7479</v>
      </c>
      <c r="B7480" t="s">
        <v>21221</v>
      </c>
      <c r="C7480">
        <v>30</v>
      </c>
      <c r="D7480" t="s">
        <v>21222</v>
      </c>
      <c r="E7480" t="s">
        <v>14</v>
      </c>
      <c r="F7480" t="s">
        <v>42</v>
      </c>
      <c r="G7480" t="s">
        <v>120</v>
      </c>
      <c r="H7480" t="s">
        <v>57</v>
      </c>
      <c r="I7480" t="s">
        <v>35</v>
      </c>
      <c r="J7480" t="s">
        <v>21223</v>
      </c>
      <c r="K7480" t="s">
        <v>44</v>
      </c>
    </row>
    <row r="7481" spans="1:11" x14ac:dyDescent="0.35">
      <c r="A7481">
        <v>7480</v>
      </c>
      <c r="B7481" t="s">
        <v>21224</v>
      </c>
      <c r="C7481">
        <v>20</v>
      </c>
      <c r="D7481" t="s">
        <v>21225</v>
      </c>
      <c r="E7481" t="s">
        <v>16</v>
      </c>
      <c r="F7481" t="s">
        <v>34</v>
      </c>
      <c r="G7481" t="s">
        <v>15</v>
      </c>
      <c r="H7481" t="s">
        <v>16</v>
      </c>
      <c r="I7481" t="s">
        <v>58</v>
      </c>
      <c r="J7481" t="s">
        <v>21226</v>
      </c>
      <c r="K7481" t="s">
        <v>28</v>
      </c>
    </row>
    <row r="7482" spans="1:11" x14ac:dyDescent="0.35">
      <c r="A7482">
        <v>7481</v>
      </c>
      <c r="B7482" t="s">
        <v>21227</v>
      </c>
      <c r="C7482">
        <v>30</v>
      </c>
      <c r="D7482" t="s">
        <v>21228</v>
      </c>
      <c r="E7482" t="s">
        <v>57</v>
      </c>
      <c r="F7482" t="s">
        <v>57</v>
      </c>
      <c r="G7482" t="s">
        <v>33</v>
      </c>
      <c r="H7482" t="s">
        <v>34</v>
      </c>
      <c r="I7482" t="s">
        <v>116</v>
      </c>
      <c r="J7482" t="s">
        <v>21229</v>
      </c>
      <c r="K7482" t="s">
        <v>37</v>
      </c>
    </row>
    <row r="7483" spans="1:11" x14ac:dyDescent="0.35">
      <c r="A7483">
        <v>7482</v>
      </c>
      <c r="B7483" t="s">
        <v>21230</v>
      </c>
      <c r="C7483">
        <v>25</v>
      </c>
      <c r="D7483" t="s">
        <v>21231</v>
      </c>
      <c r="E7483" t="s">
        <v>16</v>
      </c>
      <c r="F7483" t="s">
        <v>13</v>
      </c>
      <c r="G7483" t="s">
        <v>62</v>
      </c>
      <c r="H7483" t="s">
        <v>23</v>
      </c>
      <c r="I7483" t="s">
        <v>58</v>
      </c>
      <c r="J7483" t="s">
        <v>21232</v>
      </c>
      <c r="K7483" t="s">
        <v>44</v>
      </c>
    </row>
    <row r="7484" spans="1:11" x14ac:dyDescent="0.35">
      <c r="A7484">
        <v>7483</v>
      </c>
      <c r="B7484" t="s">
        <v>21233</v>
      </c>
      <c r="C7484">
        <v>21</v>
      </c>
      <c r="D7484" t="s">
        <v>21234</v>
      </c>
      <c r="E7484" t="s">
        <v>169</v>
      </c>
      <c r="F7484" t="s">
        <v>79</v>
      </c>
      <c r="G7484" t="s">
        <v>33</v>
      </c>
      <c r="H7484" t="s">
        <v>34</v>
      </c>
      <c r="I7484" t="s">
        <v>58</v>
      </c>
      <c r="J7484" t="s">
        <v>21235</v>
      </c>
      <c r="K7484" t="s">
        <v>44</v>
      </c>
    </row>
    <row r="7485" spans="1:11" x14ac:dyDescent="0.35">
      <c r="A7485">
        <v>7484</v>
      </c>
      <c r="B7485" t="s">
        <v>21236</v>
      </c>
      <c r="C7485">
        <v>26</v>
      </c>
      <c r="D7485" t="s">
        <v>21237</v>
      </c>
      <c r="E7485" t="s">
        <v>67</v>
      </c>
      <c r="F7485" t="s">
        <v>201</v>
      </c>
      <c r="G7485" t="s">
        <v>24</v>
      </c>
      <c r="H7485" t="s">
        <v>25</v>
      </c>
      <c r="I7485" t="s">
        <v>53</v>
      </c>
      <c r="J7485" t="s">
        <v>21238</v>
      </c>
      <c r="K7485" t="s">
        <v>44</v>
      </c>
    </row>
    <row r="7486" spans="1:11" x14ac:dyDescent="0.35">
      <c r="A7486">
        <v>7485</v>
      </c>
      <c r="B7486" t="s">
        <v>787</v>
      </c>
      <c r="C7486">
        <v>26</v>
      </c>
      <c r="D7486" t="s">
        <v>21239</v>
      </c>
      <c r="E7486" t="s">
        <v>32</v>
      </c>
      <c r="F7486" t="s">
        <v>177</v>
      </c>
      <c r="G7486" t="s">
        <v>52</v>
      </c>
      <c r="H7486" t="s">
        <v>13</v>
      </c>
      <c r="I7486" t="s">
        <v>26</v>
      </c>
      <c r="J7486" t="s">
        <v>21240</v>
      </c>
      <c r="K7486" t="s">
        <v>28</v>
      </c>
    </row>
    <row r="7487" spans="1:11" x14ac:dyDescent="0.35">
      <c r="A7487">
        <v>7486</v>
      </c>
      <c r="B7487" t="s">
        <v>15900</v>
      </c>
      <c r="C7487">
        <v>20</v>
      </c>
      <c r="D7487" t="s">
        <v>21241</v>
      </c>
      <c r="E7487" t="s">
        <v>23</v>
      </c>
      <c r="F7487" t="s">
        <v>31</v>
      </c>
      <c r="G7487" t="s">
        <v>52</v>
      </c>
      <c r="H7487" t="s">
        <v>13</v>
      </c>
      <c r="I7487" t="s">
        <v>91</v>
      </c>
      <c r="J7487" t="s">
        <v>21242</v>
      </c>
      <c r="K7487" t="s">
        <v>28</v>
      </c>
    </row>
    <row r="7488" spans="1:11" x14ac:dyDescent="0.35">
      <c r="A7488">
        <v>7487</v>
      </c>
      <c r="B7488" t="s">
        <v>21243</v>
      </c>
      <c r="C7488">
        <v>27</v>
      </c>
      <c r="D7488" t="s">
        <v>21244</v>
      </c>
      <c r="E7488" t="s">
        <v>31</v>
      </c>
      <c r="F7488" t="s">
        <v>169</v>
      </c>
      <c r="G7488" t="s">
        <v>33</v>
      </c>
      <c r="H7488" t="s">
        <v>34</v>
      </c>
      <c r="I7488" t="s">
        <v>63</v>
      </c>
      <c r="J7488" t="s">
        <v>21245</v>
      </c>
      <c r="K7488" t="s">
        <v>44</v>
      </c>
    </row>
    <row r="7489" spans="1:11" x14ac:dyDescent="0.35">
      <c r="A7489">
        <v>7488</v>
      </c>
      <c r="B7489" t="s">
        <v>21246</v>
      </c>
      <c r="C7489">
        <v>28</v>
      </c>
      <c r="D7489" t="s">
        <v>21247</v>
      </c>
      <c r="E7489" t="s">
        <v>40</v>
      </c>
      <c r="F7489" t="s">
        <v>57</v>
      </c>
      <c r="G7489" t="s">
        <v>62</v>
      </c>
      <c r="H7489" t="s">
        <v>23</v>
      </c>
      <c r="I7489" t="s">
        <v>102</v>
      </c>
      <c r="J7489" t="s">
        <v>21248</v>
      </c>
      <c r="K7489" t="s">
        <v>44</v>
      </c>
    </row>
    <row r="7490" spans="1:11" x14ac:dyDescent="0.35">
      <c r="A7490">
        <v>7489</v>
      </c>
      <c r="B7490" t="s">
        <v>10632</v>
      </c>
      <c r="C7490">
        <v>20</v>
      </c>
      <c r="D7490" t="s">
        <v>21249</v>
      </c>
      <c r="E7490" t="s">
        <v>13</v>
      </c>
      <c r="F7490" t="s">
        <v>177</v>
      </c>
      <c r="G7490" t="s">
        <v>24</v>
      </c>
      <c r="H7490" t="s">
        <v>25</v>
      </c>
      <c r="I7490" t="s">
        <v>35</v>
      </c>
      <c r="J7490">
        <f>1-359-991-1998</f>
        <v>-3347</v>
      </c>
      <c r="K7490" t="s">
        <v>44</v>
      </c>
    </row>
    <row r="7491" spans="1:11" x14ac:dyDescent="0.35">
      <c r="A7491">
        <v>7490</v>
      </c>
      <c r="B7491" t="s">
        <v>21250</v>
      </c>
      <c r="C7491">
        <v>28</v>
      </c>
      <c r="D7491" t="s">
        <v>21251</v>
      </c>
      <c r="E7491" t="s">
        <v>40</v>
      </c>
      <c r="F7491" t="s">
        <v>16</v>
      </c>
      <c r="G7491" t="s">
        <v>80</v>
      </c>
      <c r="H7491" t="s">
        <v>32</v>
      </c>
      <c r="I7491" t="s">
        <v>68</v>
      </c>
      <c r="J7491" t="s">
        <v>21252</v>
      </c>
      <c r="K7491" t="s">
        <v>76</v>
      </c>
    </row>
    <row r="7492" spans="1:11" x14ac:dyDescent="0.35">
      <c r="A7492">
        <v>7491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B708-D434-4037-9022-DF6670C6467A}">
  <dimension ref="A1:C10001"/>
  <sheetViews>
    <sheetView workbookViewId="0">
      <selection sqref="A1:C10001"/>
    </sheetView>
  </sheetViews>
  <sheetFormatPr defaultRowHeight="14.5" x14ac:dyDescent="0.35"/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11</v>
      </c>
      <c r="B2">
        <v>26</v>
      </c>
      <c r="C2" t="s">
        <v>12</v>
      </c>
    </row>
    <row r="3" spans="1:3" x14ac:dyDescent="0.35">
      <c r="A3" t="s">
        <v>20</v>
      </c>
      <c r="B3">
        <v>24</v>
      </c>
      <c r="C3" t="s">
        <v>21</v>
      </c>
    </row>
    <row r="4" spans="1:3" x14ac:dyDescent="0.35">
      <c r="A4" t="s">
        <v>29</v>
      </c>
      <c r="B4">
        <v>24</v>
      </c>
      <c r="C4" t="s">
        <v>30</v>
      </c>
    </row>
    <row r="5" spans="1:3" x14ac:dyDescent="0.35">
      <c r="A5" t="s">
        <v>38</v>
      </c>
      <c r="B5">
        <v>29</v>
      </c>
      <c r="C5" t="s">
        <v>39</v>
      </c>
    </row>
    <row r="6" spans="1:3" x14ac:dyDescent="0.35">
      <c r="A6" t="s">
        <v>45</v>
      </c>
      <c r="B6">
        <v>27</v>
      </c>
      <c r="C6" t="s">
        <v>46</v>
      </c>
    </row>
    <row r="7" spans="1:3" x14ac:dyDescent="0.35">
      <c r="A7" t="s">
        <v>50</v>
      </c>
      <c r="B7">
        <v>30</v>
      </c>
      <c r="C7" t="s">
        <v>51</v>
      </c>
    </row>
    <row r="8" spans="1:3" x14ac:dyDescent="0.35">
      <c r="A8" t="s">
        <v>55</v>
      </c>
      <c r="B8">
        <v>24</v>
      </c>
      <c r="C8" t="s">
        <v>56</v>
      </c>
    </row>
    <row r="9" spans="1:3" x14ac:dyDescent="0.35">
      <c r="A9" t="s">
        <v>60</v>
      </c>
      <c r="B9">
        <v>30</v>
      </c>
      <c r="C9" t="s">
        <v>61</v>
      </c>
    </row>
    <row r="10" spans="1:3" x14ac:dyDescent="0.35">
      <c r="A10" t="s">
        <v>65</v>
      </c>
      <c r="B10">
        <v>21</v>
      </c>
      <c r="C10" t="s">
        <v>66</v>
      </c>
    </row>
    <row r="11" spans="1:3" x14ac:dyDescent="0.35">
      <c r="A11" t="s">
        <v>70</v>
      </c>
      <c r="B11">
        <v>28</v>
      </c>
      <c r="C11" t="s">
        <v>71</v>
      </c>
    </row>
    <row r="12" spans="1:3" x14ac:dyDescent="0.35">
      <c r="A12" t="s">
        <v>73</v>
      </c>
      <c r="B12">
        <v>27</v>
      </c>
      <c r="C12" t="s">
        <v>74</v>
      </c>
    </row>
    <row r="13" spans="1:3" x14ac:dyDescent="0.35">
      <c r="A13" t="s">
        <v>77</v>
      </c>
      <c r="B13">
        <v>28</v>
      </c>
      <c r="C13" t="s">
        <v>78</v>
      </c>
    </row>
    <row r="14" spans="1:3" x14ac:dyDescent="0.35">
      <c r="A14" t="s">
        <v>82</v>
      </c>
      <c r="B14">
        <v>24</v>
      </c>
      <c r="C14" t="s">
        <v>83</v>
      </c>
    </row>
    <row r="15" spans="1:3" x14ac:dyDescent="0.35">
      <c r="A15" t="s">
        <v>85</v>
      </c>
      <c r="B15">
        <v>23</v>
      </c>
      <c r="C15" t="s">
        <v>86</v>
      </c>
    </row>
    <row r="16" spans="1:3" x14ac:dyDescent="0.35">
      <c r="A16" t="s">
        <v>89</v>
      </c>
      <c r="B16">
        <v>30</v>
      </c>
      <c r="C16" t="s">
        <v>90</v>
      </c>
    </row>
    <row r="17" spans="1:3" x14ac:dyDescent="0.35">
      <c r="A17" t="s">
        <v>93</v>
      </c>
      <c r="B17">
        <v>22</v>
      </c>
      <c r="C17" t="s">
        <v>94</v>
      </c>
    </row>
    <row r="18" spans="1:3" x14ac:dyDescent="0.35">
      <c r="A18" t="s">
        <v>96</v>
      </c>
      <c r="B18">
        <v>24</v>
      </c>
      <c r="C18" t="s">
        <v>97</v>
      </c>
    </row>
    <row r="19" spans="1:3" x14ac:dyDescent="0.35">
      <c r="A19" t="s">
        <v>99</v>
      </c>
      <c r="B19">
        <v>29</v>
      </c>
      <c r="C19" t="s">
        <v>100</v>
      </c>
    </row>
    <row r="20" spans="1:3" x14ac:dyDescent="0.35">
      <c r="A20" t="s">
        <v>103</v>
      </c>
      <c r="B20">
        <v>29</v>
      </c>
      <c r="C20" t="s">
        <v>104</v>
      </c>
    </row>
    <row r="21" spans="1:3" x14ac:dyDescent="0.35">
      <c r="A21" t="s">
        <v>106</v>
      </c>
      <c r="B21">
        <v>23</v>
      </c>
      <c r="C21" t="s">
        <v>107</v>
      </c>
    </row>
    <row r="22" spans="1:3" x14ac:dyDescent="0.35">
      <c r="A22" t="s">
        <v>108</v>
      </c>
      <c r="B22">
        <v>25</v>
      </c>
      <c r="C22" t="s">
        <v>109</v>
      </c>
    </row>
    <row r="23" spans="1:3" x14ac:dyDescent="0.35">
      <c r="A23" t="s">
        <v>111</v>
      </c>
      <c r="B23">
        <v>20</v>
      </c>
      <c r="C23" t="s">
        <v>112</v>
      </c>
    </row>
    <row r="24" spans="1:3" x14ac:dyDescent="0.35">
      <c r="A24" t="s">
        <v>114</v>
      </c>
      <c r="B24">
        <v>30</v>
      </c>
      <c r="C24" t="s">
        <v>115</v>
      </c>
    </row>
    <row r="25" spans="1:3" x14ac:dyDescent="0.35">
      <c r="A25" t="s">
        <v>118</v>
      </c>
      <c r="B25">
        <v>25</v>
      </c>
      <c r="C25" t="s">
        <v>119</v>
      </c>
    </row>
    <row r="26" spans="1:3" x14ac:dyDescent="0.35">
      <c r="A26" t="s">
        <v>122</v>
      </c>
      <c r="B26">
        <v>21</v>
      </c>
      <c r="C26" t="s">
        <v>123</v>
      </c>
    </row>
    <row r="27" spans="1:3" x14ac:dyDescent="0.35">
      <c r="A27" t="s">
        <v>125</v>
      </c>
      <c r="B27">
        <v>29</v>
      </c>
      <c r="C27" t="s">
        <v>126</v>
      </c>
    </row>
    <row r="28" spans="1:3" x14ac:dyDescent="0.35">
      <c r="A28" t="s">
        <v>128</v>
      </c>
      <c r="B28">
        <v>25</v>
      </c>
      <c r="C28" t="s">
        <v>129</v>
      </c>
    </row>
    <row r="29" spans="1:3" x14ac:dyDescent="0.35">
      <c r="A29" t="s">
        <v>131</v>
      </c>
      <c r="B29">
        <v>29</v>
      </c>
      <c r="C29" t="s">
        <v>132</v>
      </c>
    </row>
    <row r="30" spans="1:3" x14ac:dyDescent="0.35">
      <c r="A30" t="s">
        <v>135</v>
      </c>
      <c r="B30">
        <v>29</v>
      </c>
      <c r="C30" t="s">
        <v>136</v>
      </c>
    </row>
    <row r="31" spans="1:3" x14ac:dyDescent="0.35">
      <c r="A31" t="s">
        <v>138</v>
      </c>
      <c r="B31">
        <v>25</v>
      </c>
      <c r="C31" t="s">
        <v>139</v>
      </c>
    </row>
    <row r="32" spans="1:3" x14ac:dyDescent="0.35">
      <c r="A32" t="s">
        <v>141</v>
      </c>
      <c r="B32">
        <v>30</v>
      </c>
      <c r="C32" t="s">
        <v>142</v>
      </c>
    </row>
    <row r="33" spans="1:3" x14ac:dyDescent="0.35">
      <c r="A33" t="s">
        <v>144</v>
      </c>
      <c r="B33">
        <v>28</v>
      </c>
      <c r="C33" t="s">
        <v>145</v>
      </c>
    </row>
    <row r="34" spans="1:3" x14ac:dyDescent="0.35">
      <c r="A34" t="s">
        <v>147</v>
      </c>
      <c r="B34">
        <v>20</v>
      </c>
      <c r="C34" t="s">
        <v>148</v>
      </c>
    </row>
    <row r="35" spans="1:3" x14ac:dyDescent="0.35">
      <c r="A35" t="s">
        <v>151</v>
      </c>
      <c r="B35">
        <v>22</v>
      </c>
      <c r="C35" t="s">
        <v>152</v>
      </c>
    </row>
    <row r="36" spans="1:3" x14ac:dyDescent="0.35">
      <c r="A36" t="s">
        <v>155</v>
      </c>
      <c r="B36">
        <v>29</v>
      </c>
      <c r="C36" t="s">
        <v>156</v>
      </c>
    </row>
    <row r="37" spans="1:3" x14ac:dyDescent="0.35">
      <c r="A37" t="s">
        <v>158</v>
      </c>
      <c r="B37">
        <v>20</v>
      </c>
      <c r="C37" t="s">
        <v>159</v>
      </c>
    </row>
    <row r="38" spans="1:3" x14ac:dyDescent="0.35">
      <c r="A38" t="s">
        <v>161</v>
      </c>
      <c r="B38">
        <v>30</v>
      </c>
      <c r="C38" t="s">
        <v>162</v>
      </c>
    </row>
    <row r="39" spans="1:3" x14ac:dyDescent="0.35">
      <c r="A39" t="s">
        <v>164</v>
      </c>
      <c r="B39">
        <v>29</v>
      </c>
      <c r="C39" t="s">
        <v>165</v>
      </c>
    </row>
    <row r="40" spans="1:3" x14ac:dyDescent="0.35">
      <c r="A40" t="s">
        <v>167</v>
      </c>
      <c r="B40">
        <v>22</v>
      </c>
      <c r="C40" t="s">
        <v>168</v>
      </c>
    </row>
    <row r="41" spans="1:3" x14ac:dyDescent="0.35">
      <c r="A41" t="s">
        <v>172</v>
      </c>
      <c r="B41">
        <v>20</v>
      </c>
      <c r="C41" t="s">
        <v>173</v>
      </c>
    </row>
    <row r="42" spans="1:3" x14ac:dyDescent="0.35">
      <c r="A42" t="s">
        <v>175</v>
      </c>
      <c r="B42">
        <v>23</v>
      </c>
      <c r="C42" t="s">
        <v>176</v>
      </c>
    </row>
    <row r="43" spans="1:3" x14ac:dyDescent="0.35">
      <c r="A43" t="s">
        <v>179</v>
      </c>
      <c r="B43">
        <v>25</v>
      </c>
      <c r="C43" t="s">
        <v>180</v>
      </c>
    </row>
    <row r="44" spans="1:3" x14ac:dyDescent="0.35">
      <c r="A44" t="s">
        <v>182</v>
      </c>
      <c r="B44">
        <v>29</v>
      </c>
      <c r="C44" t="s">
        <v>183</v>
      </c>
    </row>
    <row r="45" spans="1:3" x14ac:dyDescent="0.35">
      <c r="A45" t="s">
        <v>185</v>
      </c>
      <c r="B45">
        <v>24</v>
      </c>
      <c r="C45" t="s">
        <v>186</v>
      </c>
    </row>
    <row r="46" spans="1:3" x14ac:dyDescent="0.35">
      <c r="A46" t="s">
        <v>188</v>
      </c>
      <c r="B46">
        <v>30</v>
      </c>
      <c r="C46" t="s">
        <v>189</v>
      </c>
    </row>
    <row r="47" spans="1:3" x14ac:dyDescent="0.35">
      <c r="A47" t="s">
        <v>191</v>
      </c>
      <c r="B47">
        <v>24</v>
      </c>
      <c r="C47" t="s">
        <v>192</v>
      </c>
    </row>
    <row r="48" spans="1:3" x14ac:dyDescent="0.35">
      <c r="A48" t="s">
        <v>194</v>
      </c>
      <c r="B48">
        <v>24</v>
      </c>
      <c r="C48" t="s">
        <v>195</v>
      </c>
    </row>
    <row r="49" spans="1:3" x14ac:dyDescent="0.35">
      <c r="A49" t="s">
        <v>197</v>
      </c>
      <c r="B49">
        <v>28</v>
      </c>
      <c r="C49" t="s">
        <v>198</v>
      </c>
    </row>
    <row r="50" spans="1:3" x14ac:dyDescent="0.35">
      <c r="A50" t="s">
        <v>199</v>
      </c>
      <c r="B50">
        <v>30</v>
      </c>
      <c r="C50" t="s">
        <v>200</v>
      </c>
    </row>
    <row r="51" spans="1:3" x14ac:dyDescent="0.35">
      <c r="A51" t="s">
        <v>203</v>
      </c>
      <c r="B51">
        <v>22</v>
      </c>
      <c r="C51" t="s">
        <v>204</v>
      </c>
    </row>
    <row r="52" spans="1:3" x14ac:dyDescent="0.35">
      <c r="A52" t="s">
        <v>206</v>
      </c>
      <c r="B52">
        <v>22</v>
      </c>
      <c r="C52" t="s">
        <v>207</v>
      </c>
    </row>
    <row r="53" spans="1:3" x14ac:dyDescent="0.35">
      <c r="A53" t="s">
        <v>208</v>
      </c>
      <c r="B53">
        <v>25</v>
      </c>
      <c r="C53" t="s">
        <v>209</v>
      </c>
    </row>
    <row r="54" spans="1:3" x14ac:dyDescent="0.35">
      <c r="A54" t="s">
        <v>211</v>
      </c>
      <c r="B54">
        <v>24</v>
      </c>
      <c r="C54" t="s">
        <v>212</v>
      </c>
    </row>
    <row r="55" spans="1:3" x14ac:dyDescent="0.35">
      <c r="A55" t="s">
        <v>214</v>
      </c>
      <c r="B55">
        <v>27</v>
      </c>
      <c r="C55" t="s">
        <v>215</v>
      </c>
    </row>
    <row r="56" spans="1:3" x14ac:dyDescent="0.35">
      <c r="A56" t="s">
        <v>217</v>
      </c>
      <c r="B56">
        <v>21</v>
      </c>
      <c r="C56" t="s">
        <v>218</v>
      </c>
    </row>
    <row r="57" spans="1:3" x14ac:dyDescent="0.35">
      <c r="A57" t="s">
        <v>220</v>
      </c>
      <c r="B57">
        <v>21</v>
      </c>
      <c r="C57" t="s">
        <v>221</v>
      </c>
    </row>
    <row r="58" spans="1:3" x14ac:dyDescent="0.35">
      <c r="A58" t="s">
        <v>223</v>
      </c>
      <c r="B58">
        <v>21</v>
      </c>
      <c r="C58" t="s">
        <v>224</v>
      </c>
    </row>
    <row r="59" spans="1:3" x14ac:dyDescent="0.35">
      <c r="A59" t="s">
        <v>226</v>
      </c>
      <c r="B59">
        <v>25</v>
      </c>
      <c r="C59" t="s">
        <v>227</v>
      </c>
    </row>
    <row r="60" spans="1:3" x14ac:dyDescent="0.35">
      <c r="A60" t="s">
        <v>229</v>
      </c>
      <c r="B60">
        <v>21</v>
      </c>
      <c r="C60" t="s">
        <v>230</v>
      </c>
    </row>
    <row r="61" spans="1:3" x14ac:dyDescent="0.35">
      <c r="A61" t="s">
        <v>232</v>
      </c>
      <c r="B61">
        <v>21</v>
      </c>
      <c r="C61" t="s">
        <v>233</v>
      </c>
    </row>
    <row r="62" spans="1:3" x14ac:dyDescent="0.35">
      <c r="A62" t="s">
        <v>235</v>
      </c>
      <c r="B62">
        <v>29</v>
      </c>
      <c r="C62" t="s">
        <v>236</v>
      </c>
    </row>
    <row r="63" spans="1:3" x14ac:dyDescent="0.35">
      <c r="A63" t="s">
        <v>238</v>
      </c>
      <c r="B63">
        <v>29</v>
      </c>
      <c r="C63" t="s">
        <v>239</v>
      </c>
    </row>
    <row r="64" spans="1:3" x14ac:dyDescent="0.35">
      <c r="A64" t="s">
        <v>241</v>
      </c>
      <c r="B64">
        <v>20</v>
      </c>
      <c r="C64" t="s">
        <v>242</v>
      </c>
    </row>
    <row r="65" spans="1:3" x14ac:dyDescent="0.35">
      <c r="A65" t="s">
        <v>244</v>
      </c>
      <c r="B65">
        <v>24</v>
      </c>
      <c r="C65" t="s">
        <v>245</v>
      </c>
    </row>
    <row r="66" spans="1:3" x14ac:dyDescent="0.35">
      <c r="A66" t="s">
        <v>246</v>
      </c>
      <c r="B66">
        <v>23</v>
      </c>
      <c r="C66" t="s">
        <v>247</v>
      </c>
    </row>
    <row r="67" spans="1:3" x14ac:dyDescent="0.35">
      <c r="A67" t="s">
        <v>249</v>
      </c>
      <c r="B67">
        <v>21</v>
      </c>
      <c r="C67" t="s">
        <v>250</v>
      </c>
    </row>
    <row r="68" spans="1:3" x14ac:dyDescent="0.35">
      <c r="A68" t="s">
        <v>252</v>
      </c>
      <c r="B68">
        <v>28</v>
      </c>
      <c r="C68" t="s">
        <v>253</v>
      </c>
    </row>
    <row r="69" spans="1:3" x14ac:dyDescent="0.35">
      <c r="A69" t="s">
        <v>255</v>
      </c>
      <c r="B69">
        <v>28</v>
      </c>
      <c r="C69" t="s">
        <v>256</v>
      </c>
    </row>
    <row r="70" spans="1:3" x14ac:dyDescent="0.35">
      <c r="A70" t="s">
        <v>258</v>
      </c>
      <c r="B70">
        <v>25</v>
      </c>
      <c r="C70" t="s">
        <v>259</v>
      </c>
    </row>
    <row r="71" spans="1:3" x14ac:dyDescent="0.35">
      <c r="A71" t="s">
        <v>261</v>
      </c>
      <c r="B71">
        <v>26</v>
      </c>
      <c r="C71" t="s">
        <v>262</v>
      </c>
    </row>
    <row r="72" spans="1:3" x14ac:dyDescent="0.35">
      <c r="A72" t="s">
        <v>264</v>
      </c>
      <c r="B72">
        <v>28</v>
      </c>
      <c r="C72" t="s">
        <v>265</v>
      </c>
    </row>
    <row r="73" spans="1:3" x14ac:dyDescent="0.35">
      <c r="A73" t="s">
        <v>266</v>
      </c>
      <c r="B73">
        <v>20</v>
      </c>
      <c r="C73" t="s">
        <v>267</v>
      </c>
    </row>
    <row r="74" spans="1:3" x14ac:dyDescent="0.35">
      <c r="A74" t="s">
        <v>269</v>
      </c>
      <c r="B74">
        <v>25</v>
      </c>
      <c r="C74" t="s">
        <v>270</v>
      </c>
    </row>
    <row r="75" spans="1:3" x14ac:dyDescent="0.35">
      <c r="A75" t="s">
        <v>272</v>
      </c>
      <c r="B75">
        <v>21</v>
      </c>
      <c r="C75" t="s">
        <v>273</v>
      </c>
    </row>
    <row r="76" spans="1:3" x14ac:dyDescent="0.35">
      <c r="A76" t="s">
        <v>275</v>
      </c>
      <c r="B76">
        <v>24</v>
      </c>
      <c r="C76" t="s">
        <v>276</v>
      </c>
    </row>
    <row r="77" spans="1:3" x14ac:dyDescent="0.35">
      <c r="A77" t="s">
        <v>278</v>
      </c>
      <c r="B77">
        <v>29</v>
      </c>
      <c r="C77" t="s">
        <v>279</v>
      </c>
    </row>
    <row r="78" spans="1:3" x14ac:dyDescent="0.35">
      <c r="A78" t="s">
        <v>281</v>
      </c>
      <c r="B78">
        <v>24</v>
      </c>
      <c r="C78" t="s">
        <v>282</v>
      </c>
    </row>
    <row r="79" spans="1:3" x14ac:dyDescent="0.35">
      <c r="A79" t="s">
        <v>284</v>
      </c>
      <c r="B79">
        <v>24</v>
      </c>
      <c r="C79" t="s">
        <v>285</v>
      </c>
    </row>
    <row r="80" spans="1:3" x14ac:dyDescent="0.35">
      <c r="A80" t="s">
        <v>287</v>
      </c>
      <c r="B80">
        <v>30</v>
      </c>
      <c r="C80" t="s">
        <v>288</v>
      </c>
    </row>
    <row r="81" spans="1:3" x14ac:dyDescent="0.35">
      <c r="A81" t="s">
        <v>289</v>
      </c>
      <c r="B81">
        <v>27</v>
      </c>
      <c r="C81" t="s">
        <v>290</v>
      </c>
    </row>
    <row r="82" spans="1:3" x14ac:dyDescent="0.35">
      <c r="A82" t="s">
        <v>292</v>
      </c>
      <c r="B82">
        <v>30</v>
      </c>
      <c r="C82" t="s">
        <v>293</v>
      </c>
    </row>
    <row r="83" spans="1:3" x14ac:dyDescent="0.35">
      <c r="A83" t="s">
        <v>294</v>
      </c>
      <c r="B83">
        <v>26</v>
      </c>
      <c r="C83" t="s">
        <v>295</v>
      </c>
    </row>
    <row r="84" spans="1:3" x14ac:dyDescent="0.35">
      <c r="A84" t="s">
        <v>297</v>
      </c>
      <c r="B84">
        <v>20</v>
      </c>
      <c r="C84" t="s">
        <v>298</v>
      </c>
    </row>
    <row r="85" spans="1:3" x14ac:dyDescent="0.35">
      <c r="A85" t="s">
        <v>300</v>
      </c>
      <c r="B85">
        <v>21</v>
      </c>
      <c r="C85" t="s">
        <v>301</v>
      </c>
    </row>
    <row r="86" spans="1:3" x14ac:dyDescent="0.35">
      <c r="A86" t="s">
        <v>303</v>
      </c>
      <c r="B86">
        <v>21</v>
      </c>
      <c r="C86" t="s">
        <v>304</v>
      </c>
    </row>
    <row r="87" spans="1:3" x14ac:dyDescent="0.35">
      <c r="A87" t="s">
        <v>306</v>
      </c>
      <c r="B87">
        <v>30</v>
      </c>
      <c r="C87" t="s">
        <v>307</v>
      </c>
    </row>
    <row r="88" spans="1:3" x14ac:dyDescent="0.35">
      <c r="A88" t="s">
        <v>308</v>
      </c>
      <c r="B88">
        <v>24</v>
      </c>
      <c r="C88" t="s">
        <v>309</v>
      </c>
    </row>
    <row r="89" spans="1:3" x14ac:dyDescent="0.35">
      <c r="A89" t="s">
        <v>311</v>
      </c>
      <c r="B89">
        <v>27</v>
      </c>
      <c r="C89" t="s">
        <v>312</v>
      </c>
    </row>
    <row r="90" spans="1:3" x14ac:dyDescent="0.35">
      <c r="A90" t="s">
        <v>313</v>
      </c>
      <c r="B90">
        <v>20</v>
      </c>
      <c r="C90" t="s">
        <v>314</v>
      </c>
    </row>
    <row r="91" spans="1:3" x14ac:dyDescent="0.35">
      <c r="A91" t="s">
        <v>316</v>
      </c>
      <c r="B91">
        <v>29</v>
      </c>
      <c r="C91" t="s">
        <v>317</v>
      </c>
    </row>
    <row r="92" spans="1:3" x14ac:dyDescent="0.35">
      <c r="A92" t="s">
        <v>319</v>
      </c>
      <c r="B92">
        <v>26</v>
      </c>
      <c r="C92" t="s">
        <v>320</v>
      </c>
    </row>
    <row r="93" spans="1:3" x14ac:dyDescent="0.35">
      <c r="A93" t="s">
        <v>322</v>
      </c>
      <c r="B93">
        <v>26</v>
      </c>
      <c r="C93" t="s">
        <v>323</v>
      </c>
    </row>
    <row r="94" spans="1:3" x14ac:dyDescent="0.35">
      <c r="A94" t="s">
        <v>325</v>
      </c>
      <c r="B94">
        <v>22</v>
      </c>
      <c r="C94" t="s">
        <v>326</v>
      </c>
    </row>
    <row r="95" spans="1:3" x14ac:dyDescent="0.35">
      <c r="A95" t="s">
        <v>328</v>
      </c>
      <c r="B95">
        <v>25</v>
      </c>
      <c r="C95" t="s">
        <v>329</v>
      </c>
    </row>
    <row r="96" spans="1:3" x14ac:dyDescent="0.35">
      <c r="A96" t="s">
        <v>331</v>
      </c>
      <c r="B96">
        <v>20</v>
      </c>
      <c r="C96" t="s">
        <v>332</v>
      </c>
    </row>
    <row r="97" spans="1:3" x14ac:dyDescent="0.35">
      <c r="A97" t="s">
        <v>334</v>
      </c>
      <c r="B97">
        <v>25</v>
      </c>
      <c r="C97" t="s">
        <v>335</v>
      </c>
    </row>
    <row r="98" spans="1:3" x14ac:dyDescent="0.35">
      <c r="A98" t="s">
        <v>337</v>
      </c>
      <c r="B98">
        <v>30</v>
      </c>
      <c r="C98" t="s">
        <v>338</v>
      </c>
    </row>
    <row r="99" spans="1:3" x14ac:dyDescent="0.35">
      <c r="A99" t="s">
        <v>340</v>
      </c>
      <c r="B99">
        <v>29</v>
      </c>
      <c r="C99" t="s">
        <v>341</v>
      </c>
    </row>
    <row r="100" spans="1:3" x14ac:dyDescent="0.35">
      <c r="A100" t="s">
        <v>343</v>
      </c>
      <c r="B100">
        <v>25</v>
      </c>
      <c r="C100" t="s">
        <v>344</v>
      </c>
    </row>
    <row r="101" spans="1:3" x14ac:dyDescent="0.35">
      <c r="A101" t="s">
        <v>346</v>
      </c>
      <c r="B101">
        <v>27</v>
      </c>
      <c r="C101" t="s">
        <v>347</v>
      </c>
    </row>
    <row r="102" spans="1:3" x14ac:dyDescent="0.35">
      <c r="A102" t="s">
        <v>349</v>
      </c>
      <c r="B102">
        <v>21</v>
      </c>
      <c r="C102" t="s">
        <v>350</v>
      </c>
    </row>
    <row r="103" spans="1:3" x14ac:dyDescent="0.35">
      <c r="A103" t="s">
        <v>352</v>
      </c>
      <c r="B103">
        <v>22</v>
      </c>
      <c r="C103" t="s">
        <v>353</v>
      </c>
    </row>
    <row r="104" spans="1:3" x14ac:dyDescent="0.35">
      <c r="A104" t="s">
        <v>355</v>
      </c>
      <c r="B104">
        <v>22</v>
      </c>
      <c r="C104" t="s">
        <v>356</v>
      </c>
    </row>
    <row r="105" spans="1:3" x14ac:dyDescent="0.35">
      <c r="A105" t="s">
        <v>358</v>
      </c>
      <c r="B105">
        <v>29</v>
      </c>
      <c r="C105" t="s">
        <v>359</v>
      </c>
    </row>
    <row r="106" spans="1:3" x14ac:dyDescent="0.35">
      <c r="A106" t="s">
        <v>361</v>
      </c>
      <c r="B106">
        <v>24</v>
      </c>
      <c r="C106" t="s">
        <v>362</v>
      </c>
    </row>
    <row r="107" spans="1:3" x14ac:dyDescent="0.35">
      <c r="A107" t="s">
        <v>364</v>
      </c>
      <c r="B107">
        <v>30</v>
      </c>
      <c r="C107" t="s">
        <v>365</v>
      </c>
    </row>
    <row r="108" spans="1:3" x14ac:dyDescent="0.35">
      <c r="A108" t="s">
        <v>367</v>
      </c>
      <c r="B108">
        <v>30</v>
      </c>
      <c r="C108" t="s">
        <v>368</v>
      </c>
    </row>
    <row r="109" spans="1:3" x14ac:dyDescent="0.35">
      <c r="A109" t="s">
        <v>370</v>
      </c>
      <c r="B109">
        <v>25</v>
      </c>
      <c r="C109" t="s">
        <v>371</v>
      </c>
    </row>
    <row r="110" spans="1:3" x14ac:dyDescent="0.35">
      <c r="A110" t="s">
        <v>372</v>
      </c>
      <c r="B110">
        <v>22</v>
      </c>
      <c r="C110" t="s">
        <v>373</v>
      </c>
    </row>
    <row r="111" spans="1:3" x14ac:dyDescent="0.35">
      <c r="A111" t="s">
        <v>375</v>
      </c>
      <c r="B111">
        <v>27</v>
      </c>
      <c r="C111" t="s">
        <v>376</v>
      </c>
    </row>
    <row r="112" spans="1:3" x14ac:dyDescent="0.35">
      <c r="A112" t="s">
        <v>378</v>
      </c>
      <c r="B112">
        <v>27</v>
      </c>
      <c r="C112" t="s">
        <v>379</v>
      </c>
    </row>
    <row r="113" spans="1:3" x14ac:dyDescent="0.35">
      <c r="A113" t="s">
        <v>381</v>
      </c>
      <c r="B113">
        <v>27</v>
      </c>
      <c r="C113" t="s">
        <v>382</v>
      </c>
    </row>
    <row r="114" spans="1:3" x14ac:dyDescent="0.35">
      <c r="A114" t="s">
        <v>384</v>
      </c>
      <c r="B114">
        <v>20</v>
      </c>
      <c r="C114" t="s">
        <v>385</v>
      </c>
    </row>
    <row r="115" spans="1:3" x14ac:dyDescent="0.35">
      <c r="A115" t="s">
        <v>386</v>
      </c>
      <c r="B115">
        <v>22</v>
      </c>
      <c r="C115" t="s">
        <v>387</v>
      </c>
    </row>
    <row r="116" spans="1:3" x14ac:dyDescent="0.35">
      <c r="A116" t="s">
        <v>389</v>
      </c>
      <c r="B116">
        <v>28</v>
      </c>
      <c r="C116" t="s">
        <v>390</v>
      </c>
    </row>
    <row r="117" spans="1:3" x14ac:dyDescent="0.35">
      <c r="A117" t="s">
        <v>391</v>
      </c>
      <c r="B117">
        <v>20</v>
      </c>
      <c r="C117" t="s">
        <v>392</v>
      </c>
    </row>
    <row r="118" spans="1:3" x14ac:dyDescent="0.35">
      <c r="A118" t="s">
        <v>394</v>
      </c>
      <c r="B118">
        <v>27</v>
      </c>
      <c r="C118" t="s">
        <v>395</v>
      </c>
    </row>
    <row r="119" spans="1:3" x14ac:dyDescent="0.35">
      <c r="A119" t="s">
        <v>397</v>
      </c>
      <c r="B119">
        <v>29</v>
      </c>
      <c r="C119" t="s">
        <v>398</v>
      </c>
    </row>
    <row r="120" spans="1:3" x14ac:dyDescent="0.35">
      <c r="A120" t="s">
        <v>400</v>
      </c>
      <c r="B120">
        <v>25</v>
      </c>
      <c r="C120" t="s">
        <v>401</v>
      </c>
    </row>
    <row r="121" spans="1:3" x14ac:dyDescent="0.35">
      <c r="A121" t="s">
        <v>403</v>
      </c>
      <c r="B121">
        <v>24</v>
      </c>
      <c r="C121" t="s">
        <v>404</v>
      </c>
    </row>
    <row r="122" spans="1:3" x14ac:dyDescent="0.35">
      <c r="A122" t="s">
        <v>406</v>
      </c>
      <c r="B122">
        <v>28</v>
      </c>
      <c r="C122" t="s">
        <v>407</v>
      </c>
    </row>
    <row r="123" spans="1:3" x14ac:dyDescent="0.35">
      <c r="A123" t="s">
        <v>409</v>
      </c>
      <c r="B123">
        <v>24</v>
      </c>
      <c r="C123" t="s">
        <v>410</v>
      </c>
    </row>
    <row r="124" spans="1:3" x14ac:dyDescent="0.35">
      <c r="A124" t="s">
        <v>411</v>
      </c>
      <c r="B124">
        <v>21</v>
      </c>
      <c r="C124" t="s">
        <v>412</v>
      </c>
    </row>
    <row r="125" spans="1:3" x14ac:dyDescent="0.35">
      <c r="A125" t="s">
        <v>414</v>
      </c>
      <c r="B125">
        <v>30</v>
      </c>
      <c r="C125" t="s">
        <v>415</v>
      </c>
    </row>
    <row r="126" spans="1:3" x14ac:dyDescent="0.35">
      <c r="A126" t="s">
        <v>417</v>
      </c>
      <c r="B126">
        <v>27</v>
      </c>
      <c r="C126" t="s">
        <v>418</v>
      </c>
    </row>
    <row r="127" spans="1:3" x14ac:dyDescent="0.35">
      <c r="A127" t="s">
        <v>420</v>
      </c>
      <c r="B127">
        <v>22</v>
      </c>
      <c r="C127" t="s">
        <v>421</v>
      </c>
    </row>
    <row r="128" spans="1:3" x14ac:dyDescent="0.35">
      <c r="A128" t="s">
        <v>423</v>
      </c>
      <c r="B128">
        <v>27</v>
      </c>
      <c r="C128" t="s">
        <v>424</v>
      </c>
    </row>
    <row r="129" spans="1:3" x14ac:dyDescent="0.35">
      <c r="A129" t="s">
        <v>426</v>
      </c>
      <c r="B129">
        <v>30</v>
      </c>
      <c r="C129" t="s">
        <v>427</v>
      </c>
    </row>
    <row r="130" spans="1:3" x14ac:dyDescent="0.35">
      <c r="A130" t="s">
        <v>429</v>
      </c>
      <c r="B130">
        <v>20</v>
      </c>
      <c r="C130" t="s">
        <v>430</v>
      </c>
    </row>
    <row r="131" spans="1:3" x14ac:dyDescent="0.35">
      <c r="A131" t="s">
        <v>432</v>
      </c>
      <c r="B131">
        <v>24</v>
      </c>
      <c r="C131" t="s">
        <v>433</v>
      </c>
    </row>
    <row r="132" spans="1:3" x14ac:dyDescent="0.35">
      <c r="A132" t="s">
        <v>435</v>
      </c>
      <c r="B132">
        <v>26</v>
      </c>
      <c r="C132" t="s">
        <v>436</v>
      </c>
    </row>
    <row r="133" spans="1:3" x14ac:dyDescent="0.35">
      <c r="A133" t="s">
        <v>438</v>
      </c>
      <c r="B133">
        <v>22</v>
      </c>
      <c r="C133" t="s">
        <v>439</v>
      </c>
    </row>
    <row r="134" spans="1:3" x14ac:dyDescent="0.35">
      <c r="A134" t="s">
        <v>441</v>
      </c>
      <c r="B134">
        <v>27</v>
      </c>
      <c r="C134" t="s">
        <v>442</v>
      </c>
    </row>
    <row r="135" spans="1:3" x14ac:dyDescent="0.35">
      <c r="A135" t="s">
        <v>444</v>
      </c>
      <c r="B135">
        <v>23</v>
      </c>
      <c r="C135" t="s">
        <v>445</v>
      </c>
    </row>
    <row r="136" spans="1:3" x14ac:dyDescent="0.35">
      <c r="A136" t="s">
        <v>446</v>
      </c>
      <c r="B136">
        <v>20</v>
      </c>
      <c r="C136" t="s">
        <v>447</v>
      </c>
    </row>
    <row r="137" spans="1:3" x14ac:dyDescent="0.35">
      <c r="A137" t="s">
        <v>449</v>
      </c>
      <c r="B137">
        <v>23</v>
      </c>
      <c r="C137" t="s">
        <v>450</v>
      </c>
    </row>
    <row r="138" spans="1:3" x14ac:dyDescent="0.35">
      <c r="A138" t="s">
        <v>452</v>
      </c>
      <c r="B138">
        <v>25</v>
      </c>
      <c r="C138" t="s">
        <v>453</v>
      </c>
    </row>
    <row r="139" spans="1:3" x14ac:dyDescent="0.35">
      <c r="A139" t="s">
        <v>455</v>
      </c>
      <c r="B139">
        <v>26</v>
      </c>
      <c r="C139" t="s">
        <v>456</v>
      </c>
    </row>
    <row r="140" spans="1:3" x14ac:dyDescent="0.35">
      <c r="A140" t="s">
        <v>458</v>
      </c>
      <c r="B140">
        <v>23</v>
      </c>
      <c r="C140" t="s">
        <v>459</v>
      </c>
    </row>
    <row r="141" spans="1:3" x14ac:dyDescent="0.35">
      <c r="A141" t="s">
        <v>461</v>
      </c>
      <c r="B141">
        <v>25</v>
      </c>
      <c r="C141" t="s">
        <v>462</v>
      </c>
    </row>
    <row r="142" spans="1:3" x14ac:dyDescent="0.35">
      <c r="A142" t="s">
        <v>464</v>
      </c>
      <c r="B142">
        <v>30</v>
      </c>
      <c r="C142" t="s">
        <v>465</v>
      </c>
    </row>
    <row r="143" spans="1:3" x14ac:dyDescent="0.35">
      <c r="A143" t="s">
        <v>467</v>
      </c>
      <c r="B143">
        <v>27</v>
      </c>
      <c r="C143" t="s">
        <v>468</v>
      </c>
    </row>
    <row r="144" spans="1:3" x14ac:dyDescent="0.35">
      <c r="A144" t="s">
        <v>470</v>
      </c>
      <c r="B144">
        <v>25</v>
      </c>
      <c r="C144" t="s">
        <v>471</v>
      </c>
    </row>
    <row r="145" spans="1:3" x14ac:dyDescent="0.35">
      <c r="A145" t="s">
        <v>473</v>
      </c>
      <c r="B145">
        <v>28</v>
      </c>
      <c r="C145" t="s">
        <v>474</v>
      </c>
    </row>
    <row r="146" spans="1:3" x14ac:dyDescent="0.35">
      <c r="A146" t="s">
        <v>476</v>
      </c>
      <c r="B146">
        <v>25</v>
      </c>
      <c r="C146" t="s">
        <v>477</v>
      </c>
    </row>
    <row r="147" spans="1:3" x14ac:dyDescent="0.35">
      <c r="A147" t="s">
        <v>479</v>
      </c>
      <c r="B147">
        <v>26</v>
      </c>
      <c r="C147" t="s">
        <v>480</v>
      </c>
    </row>
    <row r="148" spans="1:3" x14ac:dyDescent="0.35">
      <c r="A148" t="s">
        <v>481</v>
      </c>
      <c r="B148">
        <v>28</v>
      </c>
      <c r="C148" t="s">
        <v>482</v>
      </c>
    </row>
    <row r="149" spans="1:3" x14ac:dyDescent="0.35">
      <c r="A149" t="s">
        <v>484</v>
      </c>
      <c r="B149">
        <v>20</v>
      </c>
      <c r="C149" t="s">
        <v>485</v>
      </c>
    </row>
    <row r="150" spans="1:3" x14ac:dyDescent="0.35">
      <c r="A150" t="s">
        <v>487</v>
      </c>
      <c r="B150">
        <v>21</v>
      </c>
      <c r="C150" t="s">
        <v>488</v>
      </c>
    </row>
    <row r="151" spans="1:3" x14ac:dyDescent="0.35">
      <c r="A151" t="s">
        <v>490</v>
      </c>
      <c r="B151">
        <v>27</v>
      </c>
      <c r="C151" t="s">
        <v>491</v>
      </c>
    </row>
    <row r="152" spans="1:3" x14ac:dyDescent="0.35">
      <c r="A152" t="s">
        <v>493</v>
      </c>
      <c r="B152">
        <v>23</v>
      </c>
      <c r="C152" t="s">
        <v>494</v>
      </c>
    </row>
    <row r="153" spans="1:3" x14ac:dyDescent="0.35">
      <c r="A153" t="s">
        <v>496</v>
      </c>
      <c r="B153">
        <v>25</v>
      </c>
      <c r="C153" t="s">
        <v>497</v>
      </c>
    </row>
    <row r="154" spans="1:3" x14ac:dyDescent="0.35">
      <c r="A154" t="s">
        <v>498</v>
      </c>
      <c r="B154">
        <v>23</v>
      </c>
      <c r="C154" t="s">
        <v>499</v>
      </c>
    </row>
    <row r="155" spans="1:3" x14ac:dyDescent="0.35">
      <c r="A155" t="s">
        <v>500</v>
      </c>
      <c r="B155">
        <v>30</v>
      </c>
      <c r="C155" t="s">
        <v>501</v>
      </c>
    </row>
    <row r="156" spans="1:3" x14ac:dyDescent="0.35">
      <c r="A156" t="s">
        <v>502</v>
      </c>
      <c r="B156">
        <v>21</v>
      </c>
      <c r="C156" t="s">
        <v>503</v>
      </c>
    </row>
    <row r="157" spans="1:3" x14ac:dyDescent="0.35">
      <c r="A157" t="s">
        <v>505</v>
      </c>
      <c r="B157">
        <v>28</v>
      </c>
      <c r="C157" t="s">
        <v>506</v>
      </c>
    </row>
    <row r="158" spans="1:3" x14ac:dyDescent="0.35">
      <c r="A158" t="s">
        <v>507</v>
      </c>
      <c r="B158">
        <v>21</v>
      </c>
      <c r="C158" t="s">
        <v>508</v>
      </c>
    </row>
    <row r="159" spans="1:3" x14ac:dyDescent="0.35">
      <c r="A159" t="s">
        <v>510</v>
      </c>
      <c r="B159">
        <v>23</v>
      </c>
      <c r="C159" t="s">
        <v>511</v>
      </c>
    </row>
    <row r="160" spans="1:3" x14ac:dyDescent="0.35">
      <c r="A160" t="s">
        <v>513</v>
      </c>
      <c r="B160">
        <v>23</v>
      </c>
      <c r="C160" t="s">
        <v>514</v>
      </c>
    </row>
    <row r="161" spans="1:3" x14ac:dyDescent="0.35">
      <c r="A161" t="s">
        <v>515</v>
      </c>
      <c r="B161">
        <v>20</v>
      </c>
      <c r="C161" t="s">
        <v>516</v>
      </c>
    </row>
    <row r="162" spans="1:3" x14ac:dyDescent="0.35">
      <c r="A162" t="s">
        <v>518</v>
      </c>
      <c r="B162">
        <v>22</v>
      </c>
      <c r="C162" t="s">
        <v>519</v>
      </c>
    </row>
    <row r="163" spans="1:3" x14ac:dyDescent="0.35">
      <c r="A163" t="s">
        <v>521</v>
      </c>
      <c r="B163">
        <v>23</v>
      </c>
      <c r="C163" t="s">
        <v>522</v>
      </c>
    </row>
    <row r="164" spans="1:3" x14ac:dyDescent="0.35">
      <c r="A164" t="s">
        <v>523</v>
      </c>
      <c r="B164">
        <v>23</v>
      </c>
      <c r="C164" t="s">
        <v>524</v>
      </c>
    </row>
    <row r="165" spans="1:3" x14ac:dyDescent="0.35">
      <c r="A165" t="s">
        <v>525</v>
      </c>
      <c r="B165">
        <v>21</v>
      </c>
      <c r="C165" t="s">
        <v>526</v>
      </c>
    </row>
    <row r="166" spans="1:3" x14ac:dyDescent="0.35">
      <c r="A166" t="s">
        <v>528</v>
      </c>
      <c r="B166">
        <v>24</v>
      </c>
      <c r="C166" t="s">
        <v>529</v>
      </c>
    </row>
    <row r="167" spans="1:3" x14ac:dyDescent="0.35">
      <c r="A167" t="s">
        <v>530</v>
      </c>
      <c r="B167">
        <v>27</v>
      </c>
      <c r="C167" t="s">
        <v>531</v>
      </c>
    </row>
    <row r="168" spans="1:3" x14ac:dyDescent="0.35">
      <c r="A168" t="s">
        <v>533</v>
      </c>
      <c r="B168">
        <v>26</v>
      </c>
      <c r="C168" t="s">
        <v>534</v>
      </c>
    </row>
    <row r="169" spans="1:3" x14ac:dyDescent="0.35">
      <c r="A169" t="s">
        <v>536</v>
      </c>
      <c r="B169">
        <v>20</v>
      </c>
      <c r="C169" t="s">
        <v>537</v>
      </c>
    </row>
    <row r="170" spans="1:3" x14ac:dyDescent="0.35">
      <c r="A170" t="s">
        <v>539</v>
      </c>
      <c r="B170">
        <v>24</v>
      </c>
      <c r="C170" t="s">
        <v>540</v>
      </c>
    </row>
    <row r="171" spans="1:3" x14ac:dyDescent="0.35">
      <c r="A171" t="s">
        <v>542</v>
      </c>
      <c r="B171">
        <v>28</v>
      </c>
      <c r="C171" t="s">
        <v>543</v>
      </c>
    </row>
    <row r="172" spans="1:3" x14ac:dyDescent="0.35">
      <c r="A172" t="s">
        <v>545</v>
      </c>
      <c r="B172">
        <v>20</v>
      </c>
      <c r="C172" t="s">
        <v>546</v>
      </c>
    </row>
    <row r="173" spans="1:3" x14ac:dyDescent="0.35">
      <c r="A173" t="s">
        <v>548</v>
      </c>
      <c r="B173">
        <v>21</v>
      </c>
      <c r="C173" t="s">
        <v>549</v>
      </c>
    </row>
    <row r="174" spans="1:3" x14ac:dyDescent="0.35">
      <c r="A174" t="s">
        <v>551</v>
      </c>
      <c r="B174">
        <v>27</v>
      </c>
      <c r="C174" t="s">
        <v>552</v>
      </c>
    </row>
    <row r="175" spans="1:3" x14ac:dyDescent="0.35">
      <c r="A175" t="s">
        <v>554</v>
      </c>
      <c r="B175">
        <v>26</v>
      </c>
      <c r="C175" t="s">
        <v>555</v>
      </c>
    </row>
    <row r="176" spans="1:3" x14ac:dyDescent="0.35">
      <c r="A176" t="s">
        <v>557</v>
      </c>
      <c r="B176">
        <v>30</v>
      </c>
      <c r="C176" t="s">
        <v>558</v>
      </c>
    </row>
    <row r="177" spans="1:3" x14ac:dyDescent="0.35">
      <c r="A177" t="s">
        <v>560</v>
      </c>
      <c r="B177">
        <v>22</v>
      </c>
      <c r="C177" t="s">
        <v>561</v>
      </c>
    </row>
    <row r="178" spans="1:3" x14ac:dyDescent="0.35">
      <c r="A178" t="s">
        <v>563</v>
      </c>
      <c r="B178">
        <v>22</v>
      </c>
      <c r="C178" t="s">
        <v>564</v>
      </c>
    </row>
    <row r="179" spans="1:3" x14ac:dyDescent="0.35">
      <c r="A179" t="s">
        <v>566</v>
      </c>
      <c r="B179">
        <v>22</v>
      </c>
      <c r="C179" t="s">
        <v>567</v>
      </c>
    </row>
    <row r="180" spans="1:3" x14ac:dyDescent="0.35">
      <c r="A180" t="s">
        <v>569</v>
      </c>
      <c r="B180">
        <v>21</v>
      </c>
      <c r="C180" t="s">
        <v>570</v>
      </c>
    </row>
    <row r="181" spans="1:3" x14ac:dyDescent="0.35">
      <c r="A181" t="s">
        <v>572</v>
      </c>
      <c r="B181">
        <v>25</v>
      </c>
      <c r="C181" t="s">
        <v>573</v>
      </c>
    </row>
    <row r="182" spans="1:3" x14ac:dyDescent="0.35">
      <c r="A182" t="s">
        <v>575</v>
      </c>
      <c r="B182">
        <v>24</v>
      </c>
      <c r="C182" t="s">
        <v>576</v>
      </c>
    </row>
    <row r="183" spans="1:3" x14ac:dyDescent="0.35">
      <c r="A183" t="s">
        <v>578</v>
      </c>
      <c r="B183">
        <v>26</v>
      </c>
      <c r="C183" t="s">
        <v>579</v>
      </c>
    </row>
    <row r="184" spans="1:3" x14ac:dyDescent="0.35">
      <c r="A184" t="s">
        <v>581</v>
      </c>
      <c r="B184">
        <v>28</v>
      </c>
      <c r="C184" t="s">
        <v>582</v>
      </c>
    </row>
    <row r="185" spans="1:3" x14ac:dyDescent="0.35">
      <c r="A185" t="s">
        <v>584</v>
      </c>
      <c r="B185">
        <v>29</v>
      </c>
      <c r="C185" t="s">
        <v>585</v>
      </c>
    </row>
    <row r="186" spans="1:3" x14ac:dyDescent="0.35">
      <c r="A186" t="s">
        <v>587</v>
      </c>
      <c r="B186">
        <v>26</v>
      </c>
      <c r="C186" t="s">
        <v>588</v>
      </c>
    </row>
    <row r="187" spans="1:3" x14ac:dyDescent="0.35">
      <c r="A187" t="s">
        <v>590</v>
      </c>
      <c r="B187">
        <v>24</v>
      </c>
      <c r="C187" t="s">
        <v>591</v>
      </c>
    </row>
    <row r="188" spans="1:3" x14ac:dyDescent="0.35">
      <c r="A188" t="s">
        <v>592</v>
      </c>
      <c r="B188">
        <v>26</v>
      </c>
      <c r="C188" t="s">
        <v>593</v>
      </c>
    </row>
    <row r="189" spans="1:3" x14ac:dyDescent="0.35">
      <c r="A189" t="s">
        <v>595</v>
      </c>
      <c r="B189">
        <v>29</v>
      </c>
      <c r="C189" t="s">
        <v>596</v>
      </c>
    </row>
    <row r="190" spans="1:3" x14ac:dyDescent="0.35">
      <c r="A190" t="s">
        <v>598</v>
      </c>
      <c r="B190">
        <v>29</v>
      </c>
      <c r="C190" t="s">
        <v>599</v>
      </c>
    </row>
    <row r="191" spans="1:3" x14ac:dyDescent="0.35">
      <c r="A191" t="s">
        <v>601</v>
      </c>
      <c r="B191">
        <v>30</v>
      </c>
      <c r="C191" t="s">
        <v>602</v>
      </c>
    </row>
    <row r="192" spans="1:3" x14ac:dyDescent="0.35">
      <c r="A192" t="s">
        <v>604</v>
      </c>
      <c r="B192">
        <v>22</v>
      </c>
      <c r="C192" t="s">
        <v>605</v>
      </c>
    </row>
    <row r="193" spans="1:3" x14ac:dyDescent="0.35">
      <c r="A193" t="s">
        <v>607</v>
      </c>
      <c r="B193">
        <v>25</v>
      </c>
      <c r="C193" t="s">
        <v>608</v>
      </c>
    </row>
    <row r="194" spans="1:3" x14ac:dyDescent="0.35">
      <c r="A194" t="s">
        <v>610</v>
      </c>
      <c r="B194">
        <v>28</v>
      </c>
      <c r="C194" t="s">
        <v>611</v>
      </c>
    </row>
    <row r="195" spans="1:3" x14ac:dyDescent="0.35">
      <c r="A195" t="s">
        <v>612</v>
      </c>
      <c r="B195">
        <v>30</v>
      </c>
      <c r="C195" t="s">
        <v>613</v>
      </c>
    </row>
    <row r="196" spans="1:3" x14ac:dyDescent="0.35">
      <c r="A196" t="s">
        <v>615</v>
      </c>
      <c r="B196">
        <v>29</v>
      </c>
      <c r="C196" t="s">
        <v>616</v>
      </c>
    </row>
    <row r="197" spans="1:3" x14ac:dyDescent="0.35">
      <c r="A197" t="s">
        <v>618</v>
      </c>
      <c r="B197">
        <v>26</v>
      </c>
      <c r="C197" t="s">
        <v>619</v>
      </c>
    </row>
    <row r="198" spans="1:3" x14ac:dyDescent="0.35">
      <c r="A198" t="s">
        <v>621</v>
      </c>
      <c r="B198">
        <v>25</v>
      </c>
      <c r="C198" t="s">
        <v>622</v>
      </c>
    </row>
    <row r="199" spans="1:3" x14ac:dyDescent="0.35">
      <c r="A199" t="s">
        <v>624</v>
      </c>
      <c r="B199">
        <v>22</v>
      </c>
      <c r="C199" t="s">
        <v>625</v>
      </c>
    </row>
    <row r="200" spans="1:3" x14ac:dyDescent="0.35">
      <c r="A200" t="s">
        <v>627</v>
      </c>
      <c r="B200">
        <v>26</v>
      </c>
      <c r="C200" t="s">
        <v>628</v>
      </c>
    </row>
    <row r="201" spans="1:3" x14ac:dyDescent="0.35">
      <c r="A201" t="s">
        <v>630</v>
      </c>
      <c r="B201">
        <v>30</v>
      </c>
      <c r="C201" t="s">
        <v>631</v>
      </c>
    </row>
    <row r="202" spans="1:3" x14ac:dyDescent="0.35">
      <c r="A202" t="s">
        <v>633</v>
      </c>
      <c r="B202">
        <v>24</v>
      </c>
      <c r="C202" t="s">
        <v>634</v>
      </c>
    </row>
    <row r="203" spans="1:3" x14ac:dyDescent="0.35">
      <c r="A203" t="s">
        <v>636</v>
      </c>
      <c r="B203">
        <v>27</v>
      </c>
      <c r="C203" t="s">
        <v>637</v>
      </c>
    </row>
    <row r="204" spans="1:3" x14ac:dyDescent="0.35">
      <c r="A204" t="s">
        <v>639</v>
      </c>
      <c r="B204">
        <v>26</v>
      </c>
      <c r="C204" t="s">
        <v>640</v>
      </c>
    </row>
    <row r="205" spans="1:3" x14ac:dyDescent="0.35">
      <c r="A205" t="s">
        <v>642</v>
      </c>
      <c r="B205">
        <v>29</v>
      </c>
      <c r="C205" t="s">
        <v>643</v>
      </c>
    </row>
    <row r="206" spans="1:3" x14ac:dyDescent="0.35">
      <c r="A206" t="s">
        <v>645</v>
      </c>
      <c r="B206">
        <v>24</v>
      </c>
      <c r="C206" t="s">
        <v>646</v>
      </c>
    </row>
    <row r="207" spans="1:3" x14ac:dyDescent="0.35">
      <c r="A207" t="s">
        <v>647</v>
      </c>
      <c r="B207">
        <v>20</v>
      </c>
      <c r="C207" t="s">
        <v>648</v>
      </c>
    </row>
    <row r="208" spans="1:3" x14ac:dyDescent="0.35">
      <c r="A208" t="s">
        <v>650</v>
      </c>
      <c r="B208">
        <v>24</v>
      </c>
      <c r="C208" t="s">
        <v>651</v>
      </c>
    </row>
    <row r="209" spans="1:3" x14ac:dyDescent="0.35">
      <c r="A209" t="s">
        <v>653</v>
      </c>
      <c r="B209">
        <v>22</v>
      </c>
      <c r="C209" t="s">
        <v>654</v>
      </c>
    </row>
    <row r="210" spans="1:3" x14ac:dyDescent="0.35">
      <c r="A210" t="s">
        <v>656</v>
      </c>
      <c r="B210">
        <v>21</v>
      </c>
      <c r="C210" t="s">
        <v>657</v>
      </c>
    </row>
    <row r="211" spans="1:3" x14ac:dyDescent="0.35">
      <c r="A211" t="s">
        <v>659</v>
      </c>
      <c r="B211">
        <v>20</v>
      </c>
      <c r="C211" t="s">
        <v>660</v>
      </c>
    </row>
    <row r="212" spans="1:3" x14ac:dyDescent="0.35">
      <c r="A212" t="s">
        <v>662</v>
      </c>
      <c r="B212">
        <v>29</v>
      </c>
      <c r="C212" t="s">
        <v>663</v>
      </c>
    </row>
    <row r="213" spans="1:3" x14ac:dyDescent="0.35">
      <c r="A213" t="s">
        <v>665</v>
      </c>
      <c r="B213">
        <v>22</v>
      </c>
      <c r="C213" t="s">
        <v>666</v>
      </c>
    </row>
    <row r="214" spans="1:3" x14ac:dyDescent="0.35">
      <c r="A214" t="s">
        <v>668</v>
      </c>
      <c r="B214">
        <v>30</v>
      </c>
      <c r="C214" t="s">
        <v>669</v>
      </c>
    </row>
    <row r="215" spans="1:3" x14ac:dyDescent="0.35">
      <c r="A215" t="s">
        <v>671</v>
      </c>
      <c r="B215">
        <v>21</v>
      </c>
      <c r="C215" t="s">
        <v>672</v>
      </c>
    </row>
    <row r="216" spans="1:3" x14ac:dyDescent="0.35">
      <c r="A216" t="s">
        <v>674</v>
      </c>
      <c r="B216">
        <v>25</v>
      </c>
      <c r="C216" t="s">
        <v>675</v>
      </c>
    </row>
    <row r="217" spans="1:3" x14ac:dyDescent="0.35">
      <c r="A217" t="s">
        <v>677</v>
      </c>
      <c r="B217">
        <v>27</v>
      </c>
      <c r="C217" t="s">
        <v>678</v>
      </c>
    </row>
    <row r="218" spans="1:3" x14ac:dyDescent="0.35">
      <c r="A218" t="s">
        <v>680</v>
      </c>
      <c r="B218">
        <v>20</v>
      </c>
      <c r="C218" t="s">
        <v>681</v>
      </c>
    </row>
    <row r="219" spans="1:3" x14ac:dyDescent="0.35">
      <c r="A219" t="s">
        <v>683</v>
      </c>
      <c r="B219">
        <v>27</v>
      </c>
      <c r="C219" t="s">
        <v>684</v>
      </c>
    </row>
    <row r="220" spans="1:3" x14ac:dyDescent="0.35">
      <c r="A220" t="s">
        <v>686</v>
      </c>
      <c r="B220">
        <v>20</v>
      </c>
      <c r="C220" t="s">
        <v>687</v>
      </c>
    </row>
    <row r="221" spans="1:3" x14ac:dyDescent="0.35">
      <c r="A221" t="s">
        <v>689</v>
      </c>
      <c r="B221">
        <v>21</v>
      </c>
      <c r="C221" t="s">
        <v>690</v>
      </c>
    </row>
    <row r="222" spans="1:3" x14ac:dyDescent="0.35">
      <c r="A222" t="s">
        <v>692</v>
      </c>
      <c r="B222">
        <v>26</v>
      </c>
      <c r="C222" t="s">
        <v>693</v>
      </c>
    </row>
    <row r="223" spans="1:3" x14ac:dyDescent="0.35">
      <c r="A223" t="s">
        <v>695</v>
      </c>
      <c r="B223">
        <v>22</v>
      </c>
      <c r="C223" t="s">
        <v>696</v>
      </c>
    </row>
    <row r="224" spans="1:3" x14ac:dyDescent="0.35">
      <c r="A224" t="s">
        <v>698</v>
      </c>
      <c r="B224">
        <v>26</v>
      </c>
      <c r="C224" t="s">
        <v>699</v>
      </c>
    </row>
    <row r="225" spans="1:3" x14ac:dyDescent="0.35">
      <c r="A225" t="s">
        <v>701</v>
      </c>
      <c r="B225">
        <v>25</v>
      </c>
      <c r="C225" t="s">
        <v>702</v>
      </c>
    </row>
    <row r="226" spans="1:3" x14ac:dyDescent="0.35">
      <c r="A226" t="s">
        <v>704</v>
      </c>
      <c r="B226">
        <v>29</v>
      </c>
      <c r="C226" t="s">
        <v>705</v>
      </c>
    </row>
    <row r="227" spans="1:3" x14ac:dyDescent="0.35">
      <c r="A227" t="s">
        <v>707</v>
      </c>
      <c r="B227">
        <v>20</v>
      </c>
      <c r="C227" t="s">
        <v>708</v>
      </c>
    </row>
    <row r="228" spans="1:3" x14ac:dyDescent="0.35">
      <c r="A228" t="s">
        <v>710</v>
      </c>
      <c r="B228">
        <v>21</v>
      </c>
      <c r="C228" t="s">
        <v>711</v>
      </c>
    </row>
    <row r="229" spans="1:3" x14ac:dyDescent="0.35">
      <c r="A229" t="s">
        <v>713</v>
      </c>
      <c r="B229">
        <v>29</v>
      </c>
      <c r="C229" t="s">
        <v>714</v>
      </c>
    </row>
    <row r="230" spans="1:3" x14ac:dyDescent="0.35">
      <c r="A230" t="s">
        <v>716</v>
      </c>
      <c r="B230">
        <v>27</v>
      </c>
      <c r="C230" t="s">
        <v>717</v>
      </c>
    </row>
    <row r="231" spans="1:3" x14ac:dyDescent="0.35">
      <c r="A231" t="s">
        <v>719</v>
      </c>
      <c r="B231">
        <v>20</v>
      </c>
      <c r="C231" t="s">
        <v>720</v>
      </c>
    </row>
    <row r="232" spans="1:3" x14ac:dyDescent="0.35">
      <c r="A232" t="s">
        <v>722</v>
      </c>
      <c r="B232">
        <v>27</v>
      </c>
      <c r="C232" t="s">
        <v>723</v>
      </c>
    </row>
    <row r="233" spans="1:3" x14ac:dyDescent="0.35">
      <c r="A233" t="s">
        <v>725</v>
      </c>
      <c r="B233">
        <v>26</v>
      </c>
      <c r="C233" t="s">
        <v>726</v>
      </c>
    </row>
    <row r="234" spans="1:3" x14ac:dyDescent="0.35">
      <c r="A234" t="s">
        <v>728</v>
      </c>
      <c r="B234">
        <v>22</v>
      </c>
      <c r="C234" t="s">
        <v>729</v>
      </c>
    </row>
    <row r="235" spans="1:3" x14ac:dyDescent="0.35">
      <c r="A235" t="s">
        <v>731</v>
      </c>
      <c r="B235">
        <v>20</v>
      </c>
      <c r="C235" t="s">
        <v>732</v>
      </c>
    </row>
    <row r="236" spans="1:3" x14ac:dyDescent="0.35">
      <c r="A236" t="s">
        <v>734</v>
      </c>
      <c r="B236">
        <v>25</v>
      </c>
      <c r="C236" t="s">
        <v>735</v>
      </c>
    </row>
    <row r="237" spans="1:3" x14ac:dyDescent="0.35">
      <c r="A237" t="s">
        <v>737</v>
      </c>
      <c r="B237">
        <v>22</v>
      </c>
      <c r="C237" t="s">
        <v>738</v>
      </c>
    </row>
    <row r="238" spans="1:3" x14ac:dyDescent="0.35">
      <c r="A238" t="s">
        <v>740</v>
      </c>
      <c r="B238">
        <v>20</v>
      </c>
      <c r="C238" t="s">
        <v>741</v>
      </c>
    </row>
    <row r="239" spans="1:3" x14ac:dyDescent="0.35">
      <c r="A239" t="s">
        <v>743</v>
      </c>
      <c r="B239">
        <v>28</v>
      </c>
      <c r="C239" t="s">
        <v>744</v>
      </c>
    </row>
    <row r="240" spans="1:3" x14ac:dyDescent="0.35">
      <c r="A240" t="s">
        <v>746</v>
      </c>
      <c r="B240">
        <v>22</v>
      </c>
      <c r="C240" t="s">
        <v>747</v>
      </c>
    </row>
    <row r="241" spans="1:3" x14ac:dyDescent="0.35">
      <c r="A241" t="s">
        <v>749</v>
      </c>
      <c r="B241">
        <v>30</v>
      </c>
      <c r="C241" t="s">
        <v>750</v>
      </c>
    </row>
    <row r="242" spans="1:3" x14ac:dyDescent="0.35">
      <c r="A242" t="s">
        <v>752</v>
      </c>
      <c r="B242">
        <v>28</v>
      </c>
      <c r="C242" t="s">
        <v>753</v>
      </c>
    </row>
    <row r="243" spans="1:3" x14ac:dyDescent="0.35">
      <c r="A243" t="s">
        <v>755</v>
      </c>
      <c r="B243">
        <v>21</v>
      </c>
      <c r="C243" t="s">
        <v>756</v>
      </c>
    </row>
    <row r="244" spans="1:3" x14ac:dyDescent="0.35">
      <c r="A244" t="s">
        <v>758</v>
      </c>
      <c r="B244">
        <v>26</v>
      </c>
      <c r="C244" t="s">
        <v>759</v>
      </c>
    </row>
    <row r="245" spans="1:3" x14ac:dyDescent="0.35">
      <c r="A245" t="s">
        <v>761</v>
      </c>
      <c r="B245">
        <v>24</v>
      </c>
      <c r="C245" t="s">
        <v>762</v>
      </c>
    </row>
    <row r="246" spans="1:3" x14ac:dyDescent="0.35">
      <c r="A246" t="s">
        <v>764</v>
      </c>
      <c r="B246">
        <v>27</v>
      </c>
      <c r="C246" t="s">
        <v>765</v>
      </c>
    </row>
    <row r="247" spans="1:3" x14ac:dyDescent="0.35">
      <c r="A247" t="s">
        <v>767</v>
      </c>
      <c r="B247">
        <v>30</v>
      </c>
      <c r="C247" t="s">
        <v>768</v>
      </c>
    </row>
    <row r="248" spans="1:3" x14ac:dyDescent="0.35">
      <c r="A248" t="s">
        <v>770</v>
      </c>
      <c r="B248">
        <v>20</v>
      </c>
      <c r="C248" t="s">
        <v>771</v>
      </c>
    </row>
    <row r="249" spans="1:3" x14ac:dyDescent="0.35">
      <c r="A249" t="s">
        <v>773</v>
      </c>
      <c r="B249">
        <v>29</v>
      </c>
      <c r="C249" t="s">
        <v>774</v>
      </c>
    </row>
    <row r="250" spans="1:3" x14ac:dyDescent="0.35">
      <c r="A250" t="s">
        <v>776</v>
      </c>
      <c r="B250">
        <v>22</v>
      </c>
      <c r="C250" t="s">
        <v>777</v>
      </c>
    </row>
    <row r="251" spans="1:3" x14ac:dyDescent="0.35">
      <c r="A251" t="s">
        <v>779</v>
      </c>
      <c r="B251">
        <v>25</v>
      </c>
      <c r="C251" t="s">
        <v>780</v>
      </c>
    </row>
    <row r="252" spans="1:3" x14ac:dyDescent="0.35">
      <c r="A252" t="s">
        <v>782</v>
      </c>
      <c r="B252">
        <v>23</v>
      </c>
      <c r="C252" t="s">
        <v>783</v>
      </c>
    </row>
    <row r="253" spans="1:3" x14ac:dyDescent="0.35">
      <c r="A253" t="s">
        <v>784</v>
      </c>
      <c r="B253">
        <v>30</v>
      </c>
      <c r="C253" t="s">
        <v>785</v>
      </c>
    </row>
    <row r="254" spans="1:3" x14ac:dyDescent="0.35">
      <c r="A254" t="s">
        <v>787</v>
      </c>
      <c r="B254">
        <v>24</v>
      </c>
      <c r="C254" t="s">
        <v>788</v>
      </c>
    </row>
    <row r="255" spans="1:3" x14ac:dyDescent="0.35">
      <c r="A255" t="s">
        <v>790</v>
      </c>
      <c r="B255">
        <v>29</v>
      </c>
      <c r="C255" t="s">
        <v>791</v>
      </c>
    </row>
    <row r="256" spans="1:3" x14ac:dyDescent="0.35">
      <c r="A256" t="s">
        <v>793</v>
      </c>
      <c r="B256">
        <v>27</v>
      </c>
      <c r="C256" t="s">
        <v>794</v>
      </c>
    </row>
    <row r="257" spans="1:3" x14ac:dyDescent="0.35">
      <c r="A257" t="s">
        <v>796</v>
      </c>
      <c r="B257">
        <v>22</v>
      </c>
      <c r="C257" t="s">
        <v>797</v>
      </c>
    </row>
    <row r="258" spans="1:3" x14ac:dyDescent="0.35">
      <c r="A258" t="s">
        <v>799</v>
      </c>
      <c r="B258">
        <v>28</v>
      </c>
      <c r="C258" t="s">
        <v>800</v>
      </c>
    </row>
    <row r="259" spans="1:3" x14ac:dyDescent="0.35">
      <c r="A259" t="s">
        <v>802</v>
      </c>
      <c r="B259">
        <v>25</v>
      </c>
      <c r="C259" t="s">
        <v>803</v>
      </c>
    </row>
    <row r="260" spans="1:3" x14ac:dyDescent="0.35">
      <c r="A260" t="s">
        <v>805</v>
      </c>
      <c r="B260">
        <v>25</v>
      </c>
      <c r="C260" t="s">
        <v>806</v>
      </c>
    </row>
    <row r="261" spans="1:3" x14ac:dyDescent="0.35">
      <c r="A261" t="s">
        <v>808</v>
      </c>
      <c r="B261">
        <v>26</v>
      </c>
      <c r="C261" t="s">
        <v>809</v>
      </c>
    </row>
    <row r="262" spans="1:3" x14ac:dyDescent="0.35">
      <c r="A262" t="s">
        <v>811</v>
      </c>
      <c r="B262">
        <v>26</v>
      </c>
      <c r="C262" t="s">
        <v>812</v>
      </c>
    </row>
    <row r="263" spans="1:3" x14ac:dyDescent="0.35">
      <c r="A263" t="s">
        <v>814</v>
      </c>
      <c r="B263">
        <v>30</v>
      </c>
      <c r="C263" t="s">
        <v>815</v>
      </c>
    </row>
    <row r="264" spans="1:3" x14ac:dyDescent="0.35">
      <c r="A264" t="s">
        <v>817</v>
      </c>
      <c r="B264">
        <v>28</v>
      </c>
      <c r="C264" t="s">
        <v>818</v>
      </c>
    </row>
    <row r="265" spans="1:3" x14ac:dyDescent="0.35">
      <c r="A265" t="s">
        <v>820</v>
      </c>
      <c r="B265">
        <v>20</v>
      </c>
      <c r="C265" t="s">
        <v>821</v>
      </c>
    </row>
    <row r="266" spans="1:3" x14ac:dyDescent="0.35">
      <c r="A266" t="s">
        <v>823</v>
      </c>
      <c r="B266">
        <v>30</v>
      </c>
      <c r="C266" t="s">
        <v>824</v>
      </c>
    </row>
    <row r="267" spans="1:3" x14ac:dyDescent="0.35">
      <c r="A267" t="s">
        <v>826</v>
      </c>
      <c r="B267">
        <v>23</v>
      </c>
      <c r="C267" t="s">
        <v>827</v>
      </c>
    </row>
    <row r="268" spans="1:3" x14ac:dyDescent="0.35">
      <c r="A268" t="s">
        <v>829</v>
      </c>
      <c r="B268">
        <v>22</v>
      </c>
      <c r="C268" t="s">
        <v>830</v>
      </c>
    </row>
    <row r="269" spans="1:3" x14ac:dyDescent="0.35">
      <c r="A269" t="s">
        <v>832</v>
      </c>
      <c r="B269">
        <v>27</v>
      </c>
      <c r="C269" t="s">
        <v>833</v>
      </c>
    </row>
    <row r="270" spans="1:3" x14ac:dyDescent="0.35">
      <c r="A270" t="s">
        <v>835</v>
      </c>
      <c r="B270">
        <v>22</v>
      </c>
      <c r="C270" t="s">
        <v>836</v>
      </c>
    </row>
    <row r="271" spans="1:3" x14ac:dyDescent="0.35">
      <c r="A271" t="s">
        <v>838</v>
      </c>
      <c r="B271">
        <v>30</v>
      </c>
      <c r="C271" t="s">
        <v>839</v>
      </c>
    </row>
    <row r="272" spans="1:3" x14ac:dyDescent="0.35">
      <c r="A272" t="s">
        <v>841</v>
      </c>
      <c r="B272">
        <v>20</v>
      </c>
      <c r="C272" t="s">
        <v>842</v>
      </c>
    </row>
    <row r="273" spans="1:3" x14ac:dyDescent="0.35">
      <c r="A273" t="s">
        <v>844</v>
      </c>
      <c r="B273">
        <v>27</v>
      </c>
      <c r="C273" t="s">
        <v>845</v>
      </c>
    </row>
    <row r="274" spans="1:3" x14ac:dyDescent="0.35">
      <c r="A274" t="s">
        <v>847</v>
      </c>
      <c r="B274">
        <v>28</v>
      </c>
      <c r="C274" t="s">
        <v>848</v>
      </c>
    </row>
    <row r="275" spans="1:3" x14ac:dyDescent="0.35">
      <c r="A275" t="s">
        <v>850</v>
      </c>
      <c r="B275">
        <v>27</v>
      </c>
      <c r="C275" t="s">
        <v>851</v>
      </c>
    </row>
    <row r="276" spans="1:3" x14ac:dyDescent="0.35">
      <c r="A276" t="s">
        <v>853</v>
      </c>
      <c r="B276">
        <v>28</v>
      </c>
      <c r="C276" t="s">
        <v>854</v>
      </c>
    </row>
    <row r="277" spans="1:3" x14ac:dyDescent="0.35">
      <c r="A277" t="s">
        <v>856</v>
      </c>
      <c r="B277">
        <v>24</v>
      </c>
      <c r="C277" t="s">
        <v>857</v>
      </c>
    </row>
    <row r="278" spans="1:3" x14ac:dyDescent="0.35">
      <c r="A278" t="s">
        <v>859</v>
      </c>
      <c r="B278">
        <v>30</v>
      </c>
      <c r="C278" t="s">
        <v>860</v>
      </c>
    </row>
    <row r="279" spans="1:3" x14ac:dyDescent="0.35">
      <c r="A279" t="s">
        <v>862</v>
      </c>
      <c r="B279">
        <v>26</v>
      </c>
      <c r="C279" t="s">
        <v>863</v>
      </c>
    </row>
    <row r="280" spans="1:3" x14ac:dyDescent="0.35">
      <c r="A280" t="s">
        <v>865</v>
      </c>
      <c r="B280">
        <v>28</v>
      </c>
      <c r="C280" t="s">
        <v>866</v>
      </c>
    </row>
    <row r="281" spans="1:3" x14ac:dyDescent="0.35">
      <c r="A281" t="s">
        <v>868</v>
      </c>
      <c r="B281">
        <v>27</v>
      </c>
      <c r="C281" t="s">
        <v>869</v>
      </c>
    </row>
    <row r="282" spans="1:3" x14ac:dyDescent="0.35">
      <c r="A282" t="s">
        <v>871</v>
      </c>
      <c r="B282">
        <v>28</v>
      </c>
      <c r="C282" t="s">
        <v>872</v>
      </c>
    </row>
    <row r="283" spans="1:3" x14ac:dyDescent="0.35">
      <c r="A283" t="s">
        <v>874</v>
      </c>
      <c r="B283">
        <v>23</v>
      </c>
      <c r="C283" t="s">
        <v>875</v>
      </c>
    </row>
    <row r="284" spans="1:3" x14ac:dyDescent="0.35">
      <c r="A284" t="s">
        <v>877</v>
      </c>
      <c r="B284">
        <v>27</v>
      </c>
      <c r="C284" t="s">
        <v>878</v>
      </c>
    </row>
    <row r="285" spans="1:3" x14ac:dyDescent="0.35">
      <c r="A285" t="s">
        <v>880</v>
      </c>
      <c r="B285">
        <v>26</v>
      </c>
      <c r="C285" t="s">
        <v>881</v>
      </c>
    </row>
    <row r="286" spans="1:3" x14ac:dyDescent="0.35">
      <c r="A286" t="s">
        <v>883</v>
      </c>
      <c r="B286">
        <v>30</v>
      </c>
      <c r="C286" t="s">
        <v>884</v>
      </c>
    </row>
    <row r="287" spans="1:3" x14ac:dyDescent="0.35">
      <c r="A287" t="s">
        <v>886</v>
      </c>
      <c r="B287">
        <v>21</v>
      </c>
      <c r="C287" t="s">
        <v>887</v>
      </c>
    </row>
    <row r="288" spans="1:3" x14ac:dyDescent="0.35">
      <c r="A288" t="s">
        <v>889</v>
      </c>
      <c r="B288">
        <v>23</v>
      </c>
      <c r="C288" t="s">
        <v>890</v>
      </c>
    </row>
    <row r="289" spans="1:3" x14ac:dyDescent="0.35">
      <c r="A289" t="s">
        <v>892</v>
      </c>
      <c r="B289">
        <v>26</v>
      </c>
      <c r="C289" t="s">
        <v>893</v>
      </c>
    </row>
    <row r="290" spans="1:3" x14ac:dyDescent="0.35">
      <c r="A290" t="s">
        <v>895</v>
      </c>
      <c r="B290">
        <v>23</v>
      </c>
      <c r="C290" t="s">
        <v>896</v>
      </c>
    </row>
    <row r="291" spans="1:3" x14ac:dyDescent="0.35">
      <c r="A291" t="s">
        <v>898</v>
      </c>
      <c r="B291">
        <v>28</v>
      </c>
      <c r="C291" t="s">
        <v>899</v>
      </c>
    </row>
    <row r="292" spans="1:3" x14ac:dyDescent="0.35">
      <c r="A292" t="s">
        <v>901</v>
      </c>
      <c r="B292">
        <v>26</v>
      </c>
      <c r="C292" t="s">
        <v>902</v>
      </c>
    </row>
    <row r="293" spans="1:3" x14ac:dyDescent="0.35">
      <c r="A293" t="s">
        <v>904</v>
      </c>
      <c r="B293">
        <v>23</v>
      </c>
      <c r="C293" t="s">
        <v>905</v>
      </c>
    </row>
    <row r="294" spans="1:3" x14ac:dyDescent="0.35">
      <c r="A294" t="s">
        <v>907</v>
      </c>
      <c r="B294">
        <v>20</v>
      </c>
      <c r="C294" t="s">
        <v>908</v>
      </c>
    </row>
    <row r="295" spans="1:3" x14ac:dyDescent="0.35">
      <c r="A295" t="s">
        <v>910</v>
      </c>
      <c r="B295">
        <v>22</v>
      </c>
      <c r="C295" t="s">
        <v>911</v>
      </c>
    </row>
    <row r="296" spans="1:3" x14ac:dyDescent="0.35">
      <c r="A296" t="s">
        <v>913</v>
      </c>
      <c r="B296">
        <v>23</v>
      </c>
      <c r="C296" t="s">
        <v>914</v>
      </c>
    </row>
    <row r="297" spans="1:3" x14ac:dyDescent="0.35">
      <c r="A297" t="s">
        <v>916</v>
      </c>
      <c r="B297">
        <v>22</v>
      </c>
      <c r="C297" t="s">
        <v>917</v>
      </c>
    </row>
    <row r="298" spans="1:3" x14ac:dyDescent="0.35">
      <c r="A298" t="s">
        <v>919</v>
      </c>
      <c r="B298">
        <v>26</v>
      </c>
      <c r="C298" t="s">
        <v>920</v>
      </c>
    </row>
    <row r="299" spans="1:3" x14ac:dyDescent="0.35">
      <c r="A299" t="s">
        <v>922</v>
      </c>
      <c r="B299">
        <v>29</v>
      </c>
      <c r="C299" t="s">
        <v>923</v>
      </c>
    </row>
    <row r="300" spans="1:3" x14ac:dyDescent="0.35">
      <c r="A300" t="s">
        <v>925</v>
      </c>
      <c r="B300">
        <v>29</v>
      </c>
      <c r="C300" t="s">
        <v>926</v>
      </c>
    </row>
    <row r="301" spans="1:3" x14ac:dyDescent="0.35">
      <c r="A301" t="s">
        <v>928</v>
      </c>
      <c r="B301">
        <v>24</v>
      </c>
      <c r="C301" t="s">
        <v>929</v>
      </c>
    </row>
    <row r="302" spans="1:3" x14ac:dyDescent="0.35">
      <c r="A302" t="s">
        <v>931</v>
      </c>
      <c r="B302">
        <v>29</v>
      </c>
      <c r="C302" t="s">
        <v>932</v>
      </c>
    </row>
    <row r="303" spans="1:3" x14ac:dyDescent="0.35">
      <c r="A303" t="s">
        <v>934</v>
      </c>
      <c r="B303">
        <v>28</v>
      </c>
      <c r="C303" t="s">
        <v>935</v>
      </c>
    </row>
    <row r="304" spans="1:3" x14ac:dyDescent="0.35">
      <c r="A304" t="s">
        <v>937</v>
      </c>
      <c r="B304">
        <v>27</v>
      </c>
      <c r="C304" t="s">
        <v>938</v>
      </c>
    </row>
    <row r="305" spans="1:3" x14ac:dyDescent="0.35">
      <c r="A305" t="s">
        <v>939</v>
      </c>
      <c r="B305">
        <v>24</v>
      </c>
      <c r="C305" t="s">
        <v>940</v>
      </c>
    </row>
    <row r="306" spans="1:3" x14ac:dyDescent="0.35">
      <c r="A306" t="s">
        <v>942</v>
      </c>
      <c r="B306">
        <v>27</v>
      </c>
      <c r="C306" t="s">
        <v>943</v>
      </c>
    </row>
    <row r="307" spans="1:3" x14ac:dyDescent="0.35">
      <c r="A307" t="s">
        <v>945</v>
      </c>
      <c r="B307">
        <v>20</v>
      </c>
      <c r="C307" t="s">
        <v>946</v>
      </c>
    </row>
    <row r="308" spans="1:3" x14ac:dyDescent="0.35">
      <c r="A308" t="s">
        <v>948</v>
      </c>
      <c r="B308">
        <v>24</v>
      </c>
      <c r="C308" t="s">
        <v>949</v>
      </c>
    </row>
    <row r="309" spans="1:3" x14ac:dyDescent="0.35">
      <c r="A309" t="s">
        <v>951</v>
      </c>
      <c r="B309">
        <v>25</v>
      </c>
      <c r="C309" t="s">
        <v>952</v>
      </c>
    </row>
    <row r="310" spans="1:3" x14ac:dyDescent="0.35">
      <c r="A310" t="s">
        <v>953</v>
      </c>
      <c r="B310">
        <v>23</v>
      </c>
      <c r="C310" t="s">
        <v>954</v>
      </c>
    </row>
    <row r="311" spans="1:3" x14ac:dyDescent="0.35">
      <c r="A311" t="s">
        <v>956</v>
      </c>
      <c r="B311">
        <v>20</v>
      </c>
      <c r="C311" t="s">
        <v>957</v>
      </c>
    </row>
    <row r="312" spans="1:3" x14ac:dyDescent="0.35">
      <c r="A312" t="s">
        <v>959</v>
      </c>
      <c r="B312">
        <v>26</v>
      </c>
      <c r="C312" t="s">
        <v>960</v>
      </c>
    </row>
    <row r="313" spans="1:3" x14ac:dyDescent="0.35">
      <c r="A313" t="s">
        <v>962</v>
      </c>
      <c r="B313">
        <v>30</v>
      </c>
      <c r="C313" t="s">
        <v>963</v>
      </c>
    </row>
    <row r="314" spans="1:3" x14ac:dyDescent="0.35">
      <c r="A314" t="s">
        <v>964</v>
      </c>
      <c r="B314">
        <v>29</v>
      </c>
      <c r="C314" t="s">
        <v>965</v>
      </c>
    </row>
    <row r="315" spans="1:3" x14ac:dyDescent="0.35">
      <c r="A315" t="s">
        <v>967</v>
      </c>
      <c r="B315">
        <v>23</v>
      </c>
      <c r="C315" t="s">
        <v>968</v>
      </c>
    </row>
    <row r="316" spans="1:3" x14ac:dyDescent="0.35">
      <c r="A316" t="s">
        <v>970</v>
      </c>
      <c r="B316">
        <v>25</v>
      </c>
      <c r="C316" t="s">
        <v>971</v>
      </c>
    </row>
    <row r="317" spans="1:3" x14ac:dyDescent="0.35">
      <c r="A317" t="s">
        <v>973</v>
      </c>
      <c r="B317">
        <v>23</v>
      </c>
      <c r="C317" t="s">
        <v>974</v>
      </c>
    </row>
    <row r="318" spans="1:3" x14ac:dyDescent="0.35">
      <c r="A318" t="s">
        <v>976</v>
      </c>
      <c r="B318">
        <v>26</v>
      </c>
      <c r="C318" t="s">
        <v>977</v>
      </c>
    </row>
    <row r="319" spans="1:3" x14ac:dyDescent="0.35">
      <c r="A319" t="s">
        <v>979</v>
      </c>
      <c r="B319">
        <v>28</v>
      </c>
      <c r="C319" t="s">
        <v>980</v>
      </c>
    </row>
    <row r="320" spans="1:3" x14ac:dyDescent="0.35">
      <c r="A320" t="s">
        <v>982</v>
      </c>
      <c r="B320">
        <v>27</v>
      </c>
      <c r="C320" t="s">
        <v>983</v>
      </c>
    </row>
    <row r="321" spans="1:3" x14ac:dyDescent="0.35">
      <c r="A321" t="s">
        <v>985</v>
      </c>
      <c r="B321">
        <v>26</v>
      </c>
      <c r="C321" t="s">
        <v>986</v>
      </c>
    </row>
    <row r="322" spans="1:3" x14ac:dyDescent="0.35">
      <c r="A322" t="s">
        <v>988</v>
      </c>
      <c r="B322">
        <v>20</v>
      </c>
      <c r="C322" t="s">
        <v>989</v>
      </c>
    </row>
    <row r="323" spans="1:3" x14ac:dyDescent="0.35">
      <c r="A323" t="s">
        <v>991</v>
      </c>
      <c r="B323">
        <v>26</v>
      </c>
      <c r="C323" t="s">
        <v>992</v>
      </c>
    </row>
    <row r="324" spans="1:3" x14ac:dyDescent="0.35">
      <c r="A324" t="s">
        <v>994</v>
      </c>
      <c r="B324">
        <v>24</v>
      </c>
      <c r="C324" t="s">
        <v>995</v>
      </c>
    </row>
    <row r="325" spans="1:3" x14ac:dyDescent="0.35">
      <c r="A325" t="s">
        <v>997</v>
      </c>
      <c r="B325">
        <v>27</v>
      </c>
      <c r="C325" t="s">
        <v>998</v>
      </c>
    </row>
    <row r="326" spans="1:3" x14ac:dyDescent="0.35">
      <c r="A326" t="s">
        <v>1000</v>
      </c>
      <c r="B326">
        <v>24</v>
      </c>
      <c r="C326" t="s">
        <v>1001</v>
      </c>
    </row>
    <row r="327" spans="1:3" x14ac:dyDescent="0.35">
      <c r="A327" t="s">
        <v>1003</v>
      </c>
      <c r="B327">
        <v>29</v>
      </c>
      <c r="C327" t="s">
        <v>1004</v>
      </c>
    </row>
    <row r="328" spans="1:3" x14ac:dyDescent="0.35">
      <c r="A328" t="s">
        <v>1006</v>
      </c>
      <c r="B328">
        <v>29</v>
      </c>
      <c r="C328" t="s">
        <v>1007</v>
      </c>
    </row>
    <row r="329" spans="1:3" x14ac:dyDescent="0.35">
      <c r="A329" t="s">
        <v>1009</v>
      </c>
      <c r="B329">
        <v>25</v>
      </c>
      <c r="C329" t="s">
        <v>1010</v>
      </c>
    </row>
    <row r="330" spans="1:3" x14ac:dyDescent="0.35">
      <c r="A330" t="s">
        <v>1012</v>
      </c>
      <c r="B330">
        <v>25</v>
      </c>
      <c r="C330" t="s">
        <v>1013</v>
      </c>
    </row>
    <row r="331" spans="1:3" x14ac:dyDescent="0.35">
      <c r="A331" t="s">
        <v>1015</v>
      </c>
      <c r="B331">
        <v>26</v>
      </c>
      <c r="C331" t="s">
        <v>1016</v>
      </c>
    </row>
    <row r="332" spans="1:3" x14ac:dyDescent="0.35">
      <c r="A332" t="s">
        <v>1017</v>
      </c>
      <c r="B332">
        <v>30</v>
      </c>
      <c r="C332" t="s">
        <v>1018</v>
      </c>
    </row>
    <row r="333" spans="1:3" x14ac:dyDescent="0.35">
      <c r="A333" t="s">
        <v>1020</v>
      </c>
      <c r="B333">
        <v>23</v>
      </c>
      <c r="C333" t="s">
        <v>1021</v>
      </c>
    </row>
    <row r="334" spans="1:3" x14ac:dyDescent="0.35">
      <c r="A334" t="s">
        <v>1022</v>
      </c>
      <c r="B334">
        <v>24</v>
      </c>
      <c r="C334" t="s">
        <v>1023</v>
      </c>
    </row>
    <row r="335" spans="1:3" x14ac:dyDescent="0.35">
      <c r="A335" t="s">
        <v>1025</v>
      </c>
      <c r="B335">
        <v>25</v>
      </c>
      <c r="C335" t="s">
        <v>1026</v>
      </c>
    </row>
    <row r="336" spans="1:3" x14ac:dyDescent="0.35">
      <c r="A336" t="s">
        <v>1028</v>
      </c>
      <c r="B336">
        <v>20</v>
      </c>
      <c r="C336" t="s">
        <v>1029</v>
      </c>
    </row>
    <row r="337" spans="1:3" x14ac:dyDescent="0.35">
      <c r="A337" t="s">
        <v>1031</v>
      </c>
      <c r="B337">
        <v>28</v>
      </c>
      <c r="C337" t="s">
        <v>1032</v>
      </c>
    </row>
    <row r="338" spans="1:3" x14ac:dyDescent="0.35">
      <c r="A338" t="s">
        <v>1034</v>
      </c>
      <c r="B338">
        <v>21</v>
      </c>
      <c r="C338" t="s">
        <v>1035</v>
      </c>
    </row>
    <row r="339" spans="1:3" x14ac:dyDescent="0.35">
      <c r="A339" t="s">
        <v>1037</v>
      </c>
      <c r="B339">
        <v>25</v>
      </c>
      <c r="C339" t="s">
        <v>1038</v>
      </c>
    </row>
    <row r="340" spans="1:3" x14ac:dyDescent="0.35">
      <c r="A340" t="s">
        <v>1040</v>
      </c>
      <c r="B340">
        <v>26</v>
      </c>
      <c r="C340" t="s">
        <v>1041</v>
      </c>
    </row>
    <row r="341" spans="1:3" x14ac:dyDescent="0.35">
      <c r="A341" t="s">
        <v>1042</v>
      </c>
      <c r="B341">
        <v>25</v>
      </c>
      <c r="C341" t="s">
        <v>1043</v>
      </c>
    </row>
    <row r="342" spans="1:3" x14ac:dyDescent="0.35">
      <c r="A342" t="s">
        <v>1045</v>
      </c>
      <c r="B342">
        <v>22</v>
      </c>
      <c r="C342" t="s">
        <v>1046</v>
      </c>
    </row>
    <row r="343" spans="1:3" x14ac:dyDescent="0.35">
      <c r="A343" t="s">
        <v>1048</v>
      </c>
      <c r="B343">
        <v>24</v>
      </c>
      <c r="C343" t="s">
        <v>1049</v>
      </c>
    </row>
    <row r="344" spans="1:3" x14ac:dyDescent="0.35">
      <c r="A344" t="s">
        <v>1051</v>
      </c>
      <c r="B344">
        <v>21</v>
      </c>
      <c r="C344" t="s">
        <v>1052</v>
      </c>
    </row>
    <row r="345" spans="1:3" x14ac:dyDescent="0.35">
      <c r="A345" t="s">
        <v>1054</v>
      </c>
      <c r="B345">
        <v>27</v>
      </c>
      <c r="C345" t="s">
        <v>1055</v>
      </c>
    </row>
    <row r="346" spans="1:3" x14ac:dyDescent="0.35">
      <c r="A346" t="s">
        <v>1057</v>
      </c>
      <c r="B346">
        <v>21</v>
      </c>
      <c r="C346" t="s">
        <v>1058</v>
      </c>
    </row>
    <row r="347" spans="1:3" x14ac:dyDescent="0.35">
      <c r="A347" t="s">
        <v>1060</v>
      </c>
      <c r="B347">
        <v>23</v>
      </c>
      <c r="C347" t="s">
        <v>1061</v>
      </c>
    </row>
    <row r="348" spans="1:3" x14ac:dyDescent="0.35">
      <c r="A348" t="s">
        <v>1063</v>
      </c>
      <c r="B348">
        <v>30</v>
      </c>
      <c r="C348" t="s">
        <v>1064</v>
      </c>
    </row>
    <row r="349" spans="1:3" x14ac:dyDescent="0.35">
      <c r="A349" t="s">
        <v>1066</v>
      </c>
      <c r="B349">
        <v>20</v>
      </c>
      <c r="C349" t="s">
        <v>1067</v>
      </c>
    </row>
    <row r="350" spans="1:3" x14ac:dyDescent="0.35">
      <c r="A350" t="s">
        <v>1069</v>
      </c>
      <c r="B350">
        <v>26</v>
      </c>
      <c r="C350" t="s">
        <v>1070</v>
      </c>
    </row>
    <row r="351" spans="1:3" x14ac:dyDescent="0.35">
      <c r="A351" t="s">
        <v>1071</v>
      </c>
      <c r="B351">
        <v>28</v>
      </c>
      <c r="C351" t="s">
        <v>1072</v>
      </c>
    </row>
    <row r="352" spans="1:3" x14ac:dyDescent="0.35">
      <c r="A352" t="s">
        <v>1074</v>
      </c>
      <c r="B352">
        <v>28</v>
      </c>
      <c r="C352" t="s">
        <v>1075</v>
      </c>
    </row>
    <row r="353" spans="1:3" x14ac:dyDescent="0.35">
      <c r="A353" t="s">
        <v>1076</v>
      </c>
      <c r="B353">
        <v>21</v>
      </c>
      <c r="C353" t="s">
        <v>1077</v>
      </c>
    </row>
    <row r="354" spans="1:3" x14ac:dyDescent="0.35">
      <c r="A354" t="s">
        <v>1079</v>
      </c>
      <c r="B354">
        <v>25</v>
      </c>
      <c r="C354" t="s">
        <v>1080</v>
      </c>
    </row>
    <row r="355" spans="1:3" x14ac:dyDescent="0.35">
      <c r="A355" t="s">
        <v>1082</v>
      </c>
      <c r="B355">
        <v>24</v>
      </c>
      <c r="C355" t="s">
        <v>1083</v>
      </c>
    </row>
    <row r="356" spans="1:3" x14ac:dyDescent="0.35">
      <c r="A356" t="s">
        <v>1085</v>
      </c>
      <c r="B356">
        <v>22</v>
      </c>
      <c r="C356" t="s">
        <v>1086</v>
      </c>
    </row>
    <row r="357" spans="1:3" x14ac:dyDescent="0.35">
      <c r="A357" t="s">
        <v>1087</v>
      </c>
      <c r="B357">
        <v>24</v>
      </c>
      <c r="C357" t="s">
        <v>1088</v>
      </c>
    </row>
    <row r="358" spans="1:3" x14ac:dyDescent="0.35">
      <c r="A358" t="s">
        <v>1090</v>
      </c>
      <c r="B358">
        <v>22</v>
      </c>
      <c r="C358" t="s">
        <v>1091</v>
      </c>
    </row>
    <row r="359" spans="1:3" x14ac:dyDescent="0.35">
      <c r="A359" t="s">
        <v>1093</v>
      </c>
      <c r="B359">
        <v>22</v>
      </c>
      <c r="C359" t="s">
        <v>1094</v>
      </c>
    </row>
    <row r="360" spans="1:3" x14ac:dyDescent="0.35">
      <c r="A360" t="s">
        <v>1096</v>
      </c>
      <c r="B360">
        <v>20</v>
      </c>
      <c r="C360" t="s">
        <v>1097</v>
      </c>
    </row>
    <row r="361" spans="1:3" x14ac:dyDescent="0.35">
      <c r="A361" t="s">
        <v>1099</v>
      </c>
      <c r="B361">
        <v>28</v>
      </c>
      <c r="C361" t="s">
        <v>1100</v>
      </c>
    </row>
    <row r="362" spans="1:3" x14ac:dyDescent="0.35">
      <c r="A362" t="s">
        <v>1102</v>
      </c>
      <c r="B362">
        <v>21</v>
      </c>
      <c r="C362" t="s">
        <v>1103</v>
      </c>
    </row>
    <row r="363" spans="1:3" x14ac:dyDescent="0.35">
      <c r="A363" t="s">
        <v>1105</v>
      </c>
      <c r="B363">
        <v>20</v>
      </c>
      <c r="C363" t="s">
        <v>1106</v>
      </c>
    </row>
    <row r="364" spans="1:3" x14ac:dyDescent="0.35">
      <c r="A364" t="s">
        <v>1108</v>
      </c>
      <c r="B364">
        <v>30</v>
      </c>
      <c r="C364" t="s">
        <v>1109</v>
      </c>
    </row>
    <row r="365" spans="1:3" x14ac:dyDescent="0.35">
      <c r="A365" t="s">
        <v>1111</v>
      </c>
      <c r="B365">
        <v>23</v>
      </c>
      <c r="C365" t="s">
        <v>1112</v>
      </c>
    </row>
    <row r="366" spans="1:3" x14ac:dyDescent="0.35">
      <c r="A366" t="s">
        <v>1114</v>
      </c>
      <c r="B366">
        <v>23</v>
      </c>
      <c r="C366" t="s">
        <v>1115</v>
      </c>
    </row>
    <row r="367" spans="1:3" x14ac:dyDescent="0.35">
      <c r="A367" t="s">
        <v>1117</v>
      </c>
      <c r="B367">
        <v>29</v>
      </c>
      <c r="C367" t="s">
        <v>1118</v>
      </c>
    </row>
    <row r="368" spans="1:3" x14ac:dyDescent="0.35">
      <c r="A368" t="s">
        <v>1120</v>
      </c>
      <c r="B368">
        <v>28</v>
      </c>
      <c r="C368" t="s">
        <v>1121</v>
      </c>
    </row>
    <row r="369" spans="1:3" x14ac:dyDescent="0.35">
      <c r="A369" t="s">
        <v>1123</v>
      </c>
      <c r="B369">
        <v>29</v>
      </c>
      <c r="C369" t="s">
        <v>1124</v>
      </c>
    </row>
    <row r="370" spans="1:3" x14ac:dyDescent="0.35">
      <c r="A370" t="s">
        <v>1126</v>
      </c>
      <c r="B370">
        <v>27</v>
      </c>
      <c r="C370" t="s">
        <v>1127</v>
      </c>
    </row>
    <row r="371" spans="1:3" x14ac:dyDescent="0.35">
      <c r="A371" t="s">
        <v>1129</v>
      </c>
      <c r="B371">
        <v>29</v>
      </c>
      <c r="C371" t="s">
        <v>1130</v>
      </c>
    </row>
    <row r="372" spans="1:3" x14ac:dyDescent="0.35">
      <c r="A372" t="s">
        <v>1132</v>
      </c>
      <c r="B372">
        <v>23</v>
      </c>
      <c r="C372" t="s">
        <v>1133</v>
      </c>
    </row>
    <row r="373" spans="1:3" x14ac:dyDescent="0.35">
      <c r="A373" t="s">
        <v>1135</v>
      </c>
      <c r="B373">
        <v>22</v>
      </c>
      <c r="C373" t="s">
        <v>1136</v>
      </c>
    </row>
    <row r="374" spans="1:3" x14ac:dyDescent="0.35">
      <c r="A374" t="s">
        <v>1138</v>
      </c>
      <c r="B374">
        <v>25</v>
      </c>
      <c r="C374" t="s">
        <v>1139</v>
      </c>
    </row>
    <row r="375" spans="1:3" x14ac:dyDescent="0.35">
      <c r="A375" t="s">
        <v>1141</v>
      </c>
      <c r="B375">
        <v>20</v>
      </c>
      <c r="C375" t="s">
        <v>1142</v>
      </c>
    </row>
    <row r="376" spans="1:3" x14ac:dyDescent="0.35">
      <c r="A376" t="s">
        <v>1144</v>
      </c>
      <c r="B376">
        <v>29</v>
      </c>
      <c r="C376" t="s">
        <v>1145</v>
      </c>
    </row>
    <row r="377" spans="1:3" x14ac:dyDescent="0.35">
      <c r="A377" t="s">
        <v>1147</v>
      </c>
      <c r="B377">
        <v>29</v>
      </c>
      <c r="C377" t="s">
        <v>1148</v>
      </c>
    </row>
    <row r="378" spans="1:3" x14ac:dyDescent="0.35">
      <c r="A378" t="s">
        <v>1150</v>
      </c>
      <c r="B378">
        <v>20</v>
      </c>
      <c r="C378" t="s">
        <v>1151</v>
      </c>
    </row>
    <row r="379" spans="1:3" x14ac:dyDescent="0.35">
      <c r="A379" t="s">
        <v>1153</v>
      </c>
      <c r="B379">
        <v>25</v>
      </c>
      <c r="C379" t="s">
        <v>1154</v>
      </c>
    </row>
    <row r="380" spans="1:3" x14ac:dyDescent="0.35">
      <c r="A380" t="s">
        <v>1156</v>
      </c>
      <c r="B380">
        <v>20</v>
      </c>
      <c r="C380" t="s">
        <v>1157</v>
      </c>
    </row>
    <row r="381" spans="1:3" x14ac:dyDescent="0.35">
      <c r="A381" t="s">
        <v>1158</v>
      </c>
      <c r="B381">
        <v>23</v>
      </c>
      <c r="C381" t="s">
        <v>1159</v>
      </c>
    </row>
    <row r="382" spans="1:3" x14ac:dyDescent="0.35">
      <c r="A382" t="s">
        <v>1161</v>
      </c>
      <c r="B382">
        <v>27</v>
      </c>
      <c r="C382" t="s">
        <v>1162</v>
      </c>
    </row>
    <row r="383" spans="1:3" x14ac:dyDescent="0.35">
      <c r="A383" t="s">
        <v>1164</v>
      </c>
      <c r="B383">
        <v>30</v>
      </c>
      <c r="C383" t="s">
        <v>1165</v>
      </c>
    </row>
    <row r="384" spans="1:3" x14ac:dyDescent="0.35">
      <c r="A384" t="s">
        <v>1167</v>
      </c>
      <c r="B384">
        <v>20</v>
      </c>
      <c r="C384" t="s">
        <v>1168</v>
      </c>
    </row>
    <row r="385" spans="1:3" x14ac:dyDescent="0.35">
      <c r="A385" t="s">
        <v>1170</v>
      </c>
      <c r="B385">
        <v>30</v>
      </c>
      <c r="C385" t="s">
        <v>1171</v>
      </c>
    </row>
    <row r="386" spans="1:3" x14ac:dyDescent="0.35">
      <c r="A386" t="s">
        <v>1172</v>
      </c>
      <c r="B386">
        <v>27</v>
      </c>
      <c r="C386" t="s">
        <v>1173</v>
      </c>
    </row>
    <row r="387" spans="1:3" x14ac:dyDescent="0.35">
      <c r="A387" t="s">
        <v>1175</v>
      </c>
      <c r="B387">
        <v>27</v>
      </c>
      <c r="C387" t="s">
        <v>1176</v>
      </c>
    </row>
    <row r="388" spans="1:3" x14ac:dyDescent="0.35">
      <c r="A388" t="s">
        <v>1177</v>
      </c>
      <c r="B388">
        <v>29</v>
      </c>
      <c r="C388" t="s">
        <v>1178</v>
      </c>
    </row>
    <row r="389" spans="1:3" x14ac:dyDescent="0.35">
      <c r="A389" t="s">
        <v>1180</v>
      </c>
      <c r="B389">
        <v>22</v>
      </c>
      <c r="C389" t="s">
        <v>1181</v>
      </c>
    </row>
    <row r="390" spans="1:3" x14ac:dyDescent="0.35">
      <c r="A390" t="s">
        <v>1183</v>
      </c>
      <c r="B390">
        <v>24</v>
      </c>
      <c r="C390" t="s">
        <v>1184</v>
      </c>
    </row>
    <row r="391" spans="1:3" x14ac:dyDescent="0.35">
      <c r="A391" t="s">
        <v>1185</v>
      </c>
      <c r="B391">
        <v>30</v>
      </c>
      <c r="C391" t="s">
        <v>1186</v>
      </c>
    </row>
    <row r="392" spans="1:3" x14ac:dyDescent="0.35">
      <c r="A392" t="s">
        <v>1188</v>
      </c>
      <c r="B392">
        <v>29</v>
      </c>
      <c r="C392" t="s">
        <v>1189</v>
      </c>
    </row>
    <row r="393" spans="1:3" x14ac:dyDescent="0.35">
      <c r="A393" t="s">
        <v>1190</v>
      </c>
      <c r="B393">
        <v>20</v>
      </c>
      <c r="C393" t="s">
        <v>1191</v>
      </c>
    </row>
    <row r="394" spans="1:3" x14ac:dyDescent="0.35">
      <c r="A394" t="s">
        <v>1193</v>
      </c>
      <c r="B394">
        <v>23</v>
      </c>
      <c r="C394" t="s">
        <v>1194</v>
      </c>
    </row>
    <row r="395" spans="1:3" x14ac:dyDescent="0.35">
      <c r="A395" t="s">
        <v>1196</v>
      </c>
      <c r="B395">
        <v>26</v>
      </c>
      <c r="C395" t="s">
        <v>1197</v>
      </c>
    </row>
    <row r="396" spans="1:3" x14ac:dyDescent="0.35">
      <c r="A396" t="s">
        <v>1199</v>
      </c>
      <c r="B396">
        <v>20</v>
      </c>
      <c r="C396" t="s">
        <v>1200</v>
      </c>
    </row>
    <row r="397" spans="1:3" x14ac:dyDescent="0.35">
      <c r="A397" t="s">
        <v>1202</v>
      </c>
      <c r="B397">
        <v>30</v>
      </c>
      <c r="C397" t="s">
        <v>1203</v>
      </c>
    </row>
    <row r="398" spans="1:3" x14ac:dyDescent="0.35">
      <c r="A398" t="s">
        <v>1204</v>
      </c>
      <c r="B398">
        <v>24</v>
      </c>
      <c r="C398" t="s">
        <v>1205</v>
      </c>
    </row>
    <row r="399" spans="1:3" x14ac:dyDescent="0.35">
      <c r="A399" t="s">
        <v>1207</v>
      </c>
      <c r="B399">
        <v>30</v>
      </c>
      <c r="C399" t="s">
        <v>1208</v>
      </c>
    </row>
    <row r="400" spans="1:3" x14ac:dyDescent="0.35">
      <c r="A400" t="s">
        <v>1210</v>
      </c>
      <c r="B400">
        <v>22</v>
      </c>
      <c r="C400" t="s">
        <v>1211</v>
      </c>
    </row>
    <row r="401" spans="1:3" x14ac:dyDescent="0.35">
      <c r="A401" t="s">
        <v>1213</v>
      </c>
      <c r="B401">
        <v>25</v>
      </c>
      <c r="C401" t="s">
        <v>1214</v>
      </c>
    </row>
    <row r="402" spans="1:3" x14ac:dyDescent="0.35">
      <c r="A402" t="s">
        <v>1216</v>
      </c>
      <c r="B402">
        <v>23</v>
      </c>
      <c r="C402" t="s">
        <v>1217</v>
      </c>
    </row>
    <row r="403" spans="1:3" x14ac:dyDescent="0.35">
      <c r="A403" t="s">
        <v>1219</v>
      </c>
      <c r="B403">
        <v>28</v>
      </c>
      <c r="C403" t="s">
        <v>1220</v>
      </c>
    </row>
    <row r="404" spans="1:3" x14ac:dyDescent="0.35">
      <c r="A404" t="s">
        <v>1222</v>
      </c>
      <c r="B404">
        <v>28</v>
      </c>
      <c r="C404" t="s">
        <v>1223</v>
      </c>
    </row>
    <row r="405" spans="1:3" x14ac:dyDescent="0.35">
      <c r="A405" t="s">
        <v>1225</v>
      </c>
      <c r="B405">
        <v>22</v>
      </c>
      <c r="C405" t="s">
        <v>1226</v>
      </c>
    </row>
    <row r="406" spans="1:3" x14ac:dyDescent="0.35">
      <c r="A406" t="s">
        <v>1228</v>
      </c>
      <c r="B406">
        <v>22</v>
      </c>
      <c r="C406" t="s">
        <v>1229</v>
      </c>
    </row>
    <row r="407" spans="1:3" x14ac:dyDescent="0.35">
      <c r="A407" t="s">
        <v>1231</v>
      </c>
      <c r="B407">
        <v>28</v>
      </c>
      <c r="C407" t="s">
        <v>1232</v>
      </c>
    </row>
    <row r="408" spans="1:3" x14ac:dyDescent="0.35">
      <c r="A408" t="s">
        <v>1234</v>
      </c>
      <c r="B408">
        <v>26</v>
      </c>
      <c r="C408" t="s">
        <v>1235</v>
      </c>
    </row>
    <row r="409" spans="1:3" x14ac:dyDescent="0.35">
      <c r="A409" t="s">
        <v>1237</v>
      </c>
      <c r="B409">
        <v>23</v>
      </c>
      <c r="C409" t="s">
        <v>1238</v>
      </c>
    </row>
    <row r="410" spans="1:3" x14ac:dyDescent="0.35">
      <c r="A410" t="s">
        <v>1240</v>
      </c>
      <c r="B410">
        <v>20</v>
      </c>
      <c r="C410" t="s">
        <v>1241</v>
      </c>
    </row>
    <row r="411" spans="1:3" x14ac:dyDescent="0.35">
      <c r="A411" t="s">
        <v>1243</v>
      </c>
      <c r="B411">
        <v>26</v>
      </c>
      <c r="C411" t="s">
        <v>1244</v>
      </c>
    </row>
    <row r="412" spans="1:3" x14ac:dyDescent="0.35">
      <c r="A412" t="s">
        <v>1246</v>
      </c>
      <c r="B412">
        <v>20</v>
      </c>
      <c r="C412" t="s">
        <v>1247</v>
      </c>
    </row>
    <row r="413" spans="1:3" x14ac:dyDescent="0.35">
      <c r="A413" t="s">
        <v>1249</v>
      </c>
      <c r="B413">
        <v>24</v>
      </c>
      <c r="C413" t="s">
        <v>1250</v>
      </c>
    </row>
    <row r="414" spans="1:3" x14ac:dyDescent="0.35">
      <c r="A414" t="s">
        <v>1251</v>
      </c>
      <c r="B414">
        <v>30</v>
      </c>
      <c r="C414" t="s">
        <v>1252</v>
      </c>
    </row>
    <row r="415" spans="1:3" x14ac:dyDescent="0.35">
      <c r="A415" t="s">
        <v>1254</v>
      </c>
      <c r="B415">
        <v>28</v>
      </c>
      <c r="C415" t="s">
        <v>1255</v>
      </c>
    </row>
    <row r="416" spans="1:3" x14ac:dyDescent="0.35">
      <c r="A416" t="s">
        <v>1257</v>
      </c>
      <c r="B416">
        <v>20</v>
      </c>
      <c r="C416" t="s">
        <v>1258</v>
      </c>
    </row>
    <row r="417" spans="1:3" x14ac:dyDescent="0.35">
      <c r="A417" t="s">
        <v>1260</v>
      </c>
      <c r="B417">
        <v>25</v>
      </c>
      <c r="C417" t="s">
        <v>1261</v>
      </c>
    </row>
    <row r="418" spans="1:3" x14ac:dyDescent="0.35">
      <c r="A418" t="s">
        <v>1263</v>
      </c>
      <c r="B418">
        <v>28</v>
      </c>
      <c r="C418" t="s">
        <v>1264</v>
      </c>
    </row>
    <row r="419" spans="1:3" x14ac:dyDescent="0.35">
      <c r="A419" t="s">
        <v>1266</v>
      </c>
      <c r="B419">
        <v>23</v>
      </c>
      <c r="C419" t="s">
        <v>1267</v>
      </c>
    </row>
    <row r="420" spans="1:3" x14ac:dyDescent="0.35">
      <c r="A420" t="s">
        <v>1269</v>
      </c>
      <c r="B420">
        <v>27</v>
      </c>
      <c r="C420" t="s">
        <v>1270</v>
      </c>
    </row>
    <row r="421" spans="1:3" x14ac:dyDescent="0.35">
      <c r="A421" t="s">
        <v>1271</v>
      </c>
      <c r="B421">
        <v>25</v>
      </c>
      <c r="C421" t="s">
        <v>1272</v>
      </c>
    </row>
    <row r="422" spans="1:3" x14ac:dyDescent="0.35">
      <c r="A422" t="s">
        <v>1274</v>
      </c>
      <c r="B422">
        <v>29</v>
      </c>
      <c r="C422" t="s">
        <v>1275</v>
      </c>
    </row>
    <row r="423" spans="1:3" x14ac:dyDescent="0.35">
      <c r="A423" t="s">
        <v>1277</v>
      </c>
      <c r="B423">
        <v>29</v>
      </c>
      <c r="C423" t="s">
        <v>1278</v>
      </c>
    </row>
    <row r="424" spans="1:3" x14ac:dyDescent="0.35">
      <c r="A424" t="s">
        <v>1280</v>
      </c>
      <c r="B424">
        <v>23</v>
      </c>
      <c r="C424" t="s">
        <v>1281</v>
      </c>
    </row>
    <row r="425" spans="1:3" x14ac:dyDescent="0.35">
      <c r="A425" t="s">
        <v>1283</v>
      </c>
      <c r="B425">
        <v>26</v>
      </c>
      <c r="C425" t="s">
        <v>1284</v>
      </c>
    </row>
    <row r="426" spans="1:3" x14ac:dyDescent="0.35">
      <c r="A426" t="s">
        <v>1286</v>
      </c>
      <c r="B426">
        <v>22</v>
      </c>
      <c r="C426" t="s">
        <v>1287</v>
      </c>
    </row>
    <row r="427" spans="1:3" x14ac:dyDescent="0.35">
      <c r="A427" t="s">
        <v>1289</v>
      </c>
      <c r="B427">
        <v>27</v>
      </c>
      <c r="C427" t="s">
        <v>1290</v>
      </c>
    </row>
    <row r="428" spans="1:3" x14ac:dyDescent="0.35">
      <c r="A428" t="s">
        <v>814</v>
      </c>
      <c r="B428">
        <v>20</v>
      </c>
      <c r="C428" t="s">
        <v>1292</v>
      </c>
    </row>
    <row r="429" spans="1:3" x14ac:dyDescent="0.35">
      <c r="A429" t="s">
        <v>1294</v>
      </c>
      <c r="B429">
        <v>27</v>
      </c>
      <c r="C429" t="s">
        <v>1295</v>
      </c>
    </row>
    <row r="430" spans="1:3" x14ac:dyDescent="0.35">
      <c r="A430" t="s">
        <v>1297</v>
      </c>
      <c r="B430">
        <v>30</v>
      </c>
      <c r="C430" t="s">
        <v>1298</v>
      </c>
    </row>
    <row r="431" spans="1:3" x14ac:dyDescent="0.35">
      <c r="A431" t="s">
        <v>1300</v>
      </c>
      <c r="B431">
        <v>28</v>
      </c>
      <c r="C431" t="s">
        <v>1301</v>
      </c>
    </row>
    <row r="432" spans="1:3" x14ac:dyDescent="0.35">
      <c r="A432" t="s">
        <v>1303</v>
      </c>
      <c r="B432">
        <v>20</v>
      </c>
      <c r="C432" t="s">
        <v>1304</v>
      </c>
    </row>
    <row r="433" spans="1:3" x14ac:dyDescent="0.35">
      <c r="A433" t="s">
        <v>1306</v>
      </c>
      <c r="B433">
        <v>22</v>
      </c>
      <c r="C433" t="s">
        <v>1307</v>
      </c>
    </row>
    <row r="434" spans="1:3" x14ac:dyDescent="0.35">
      <c r="A434" t="s">
        <v>1309</v>
      </c>
      <c r="B434">
        <v>22</v>
      </c>
      <c r="C434" t="s">
        <v>1310</v>
      </c>
    </row>
    <row r="435" spans="1:3" x14ac:dyDescent="0.35">
      <c r="A435" t="s">
        <v>1312</v>
      </c>
      <c r="B435">
        <v>24</v>
      </c>
      <c r="C435" t="s">
        <v>1313</v>
      </c>
    </row>
    <row r="436" spans="1:3" x14ac:dyDescent="0.35">
      <c r="A436" t="s">
        <v>1315</v>
      </c>
      <c r="B436">
        <v>21</v>
      </c>
      <c r="C436" t="s">
        <v>1316</v>
      </c>
    </row>
    <row r="437" spans="1:3" x14ac:dyDescent="0.35">
      <c r="A437" t="s">
        <v>1318</v>
      </c>
      <c r="B437">
        <v>20</v>
      </c>
      <c r="C437" t="s">
        <v>1319</v>
      </c>
    </row>
    <row r="438" spans="1:3" x14ac:dyDescent="0.35">
      <c r="A438" t="s">
        <v>1320</v>
      </c>
      <c r="B438">
        <v>21</v>
      </c>
      <c r="C438" t="s">
        <v>1321</v>
      </c>
    </row>
    <row r="439" spans="1:3" x14ac:dyDescent="0.35">
      <c r="A439" t="s">
        <v>1323</v>
      </c>
      <c r="B439">
        <v>23</v>
      </c>
      <c r="C439" t="s">
        <v>1324</v>
      </c>
    </row>
    <row r="440" spans="1:3" x14ac:dyDescent="0.35">
      <c r="A440" t="s">
        <v>1326</v>
      </c>
      <c r="B440">
        <v>28</v>
      </c>
      <c r="C440" t="s">
        <v>1327</v>
      </c>
    </row>
    <row r="441" spans="1:3" x14ac:dyDescent="0.35">
      <c r="A441" t="s">
        <v>1329</v>
      </c>
      <c r="B441">
        <v>27</v>
      </c>
      <c r="C441" t="s">
        <v>1330</v>
      </c>
    </row>
    <row r="442" spans="1:3" x14ac:dyDescent="0.35">
      <c r="A442" t="s">
        <v>1332</v>
      </c>
      <c r="B442">
        <v>21</v>
      </c>
      <c r="C442" t="s">
        <v>1333</v>
      </c>
    </row>
    <row r="443" spans="1:3" x14ac:dyDescent="0.35">
      <c r="A443" t="s">
        <v>1335</v>
      </c>
      <c r="B443">
        <v>24</v>
      </c>
      <c r="C443" t="s">
        <v>1336</v>
      </c>
    </row>
    <row r="444" spans="1:3" x14ac:dyDescent="0.35">
      <c r="A444" t="s">
        <v>1338</v>
      </c>
      <c r="B444">
        <v>26</v>
      </c>
      <c r="C444" t="s">
        <v>1339</v>
      </c>
    </row>
    <row r="445" spans="1:3" x14ac:dyDescent="0.35">
      <c r="A445" t="s">
        <v>1340</v>
      </c>
      <c r="B445">
        <v>27</v>
      </c>
      <c r="C445" t="s">
        <v>1341</v>
      </c>
    </row>
    <row r="446" spans="1:3" x14ac:dyDescent="0.35">
      <c r="A446" t="s">
        <v>1343</v>
      </c>
      <c r="B446">
        <v>21</v>
      </c>
      <c r="C446" t="s">
        <v>1344</v>
      </c>
    </row>
    <row r="447" spans="1:3" x14ac:dyDescent="0.35">
      <c r="A447" t="s">
        <v>1346</v>
      </c>
      <c r="B447">
        <v>25</v>
      </c>
      <c r="C447" t="s">
        <v>1347</v>
      </c>
    </row>
    <row r="448" spans="1:3" x14ac:dyDescent="0.35">
      <c r="A448" t="s">
        <v>1349</v>
      </c>
      <c r="B448">
        <v>29</v>
      </c>
      <c r="C448" t="s">
        <v>1350</v>
      </c>
    </row>
    <row r="449" spans="1:3" x14ac:dyDescent="0.35">
      <c r="A449" t="s">
        <v>1352</v>
      </c>
      <c r="B449">
        <v>29</v>
      </c>
      <c r="C449" t="s">
        <v>1353</v>
      </c>
    </row>
    <row r="450" spans="1:3" x14ac:dyDescent="0.35">
      <c r="A450" t="s">
        <v>1355</v>
      </c>
      <c r="B450">
        <v>21</v>
      </c>
      <c r="C450" t="s">
        <v>1356</v>
      </c>
    </row>
    <row r="451" spans="1:3" x14ac:dyDescent="0.35">
      <c r="A451" t="s">
        <v>1358</v>
      </c>
      <c r="B451">
        <v>30</v>
      </c>
      <c r="C451" t="s">
        <v>1359</v>
      </c>
    </row>
    <row r="452" spans="1:3" x14ac:dyDescent="0.35">
      <c r="A452" t="s">
        <v>1361</v>
      </c>
      <c r="B452">
        <v>29</v>
      </c>
      <c r="C452" t="s">
        <v>1362</v>
      </c>
    </row>
    <row r="453" spans="1:3" x14ac:dyDescent="0.35">
      <c r="A453" t="s">
        <v>1364</v>
      </c>
      <c r="B453">
        <v>23</v>
      </c>
      <c r="C453" t="s">
        <v>1365</v>
      </c>
    </row>
    <row r="454" spans="1:3" x14ac:dyDescent="0.35">
      <c r="A454" t="s">
        <v>1367</v>
      </c>
      <c r="B454">
        <v>28</v>
      </c>
      <c r="C454" t="s">
        <v>1368</v>
      </c>
    </row>
    <row r="455" spans="1:3" x14ac:dyDescent="0.35">
      <c r="A455" t="s">
        <v>1370</v>
      </c>
      <c r="B455">
        <v>30</v>
      </c>
      <c r="C455" t="s">
        <v>1371</v>
      </c>
    </row>
    <row r="456" spans="1:3" x14ac:dyDescent="0.35">
      <c r="A456" t="s">
        <v>1373</v>
      </c>
      <c r="B456">
        <v>30</v>
      </c>
      <c r="C456" t="s">
        <v>1374</v>
      </c>
    </row>
    <row r="457" spans="1:3" x14ac:dyDescent="0.35">
      <c r="A457" t="s">
        <v>1376</v>
      </c>
      <c r="B457">
        <v>30</v>
      </c>
      <c r="C457" t="s">
        <v>1377</v>
      </c>
    </row>
    <row r="458" spans="1:3" x14ac:dyDescent="0.35">
      <c r="A458" t="s">
        <v>1379</v>
      </c>
      <c r="B458">
        <v>20</v>
      </c>
      <c r="C458" t="s">
        <v>1380</v>
      </c>
    </row>
    <row r="459" spans="1:3" x14ac:dyDescent="0.35">
      <c r="A459" t="s">
        <v>1382</v>
      </c>
      <c r="B459">
        <v>24</v>
      </c>
      <c r="C459" t="s">
        <v>1383</v>
      </c>
    </row>
    <row r="460" spans="1:3" x14ac:dyDescent="0.35">
      <c r="A460" t="s">
        <v>1385</v>
      </c>
      <c r="B460">
        <v>29</v>
      </c>
      <c r="C460" t="s">
        <v>1386</v>
      </c>
    </row>
    <row r="461" spans="1:3" x14ac:dyDescent="0.35">
      <c r="A461" t="s">
        <v>1387</v>
      </c>
      <c r="B461">
        <v>23</v>
      </c>
      <c r="C461" t="s">
        <v>1388</v>
      </c>
    </row>
    <row r="462" spans="1:3" x14ac:dyDescent="0.35">
      <c r="A462" t="s">
        <v>1390</v>
      </c>
      <c r="B462">
        <v>22</v>
      </c>
      <c r="C462" t="s">
        <v>1391</v>
      </c>
    </row>
    <row r="463" spans="1:3" x14ac:dyDescent="0.35">
      <c r="A463" t="s">
        <v>1393</v>
      </c>
      <c r="B463">
        <v>25</v>
      </c>
      <c r="C463" t="s">
        <v>1394</v>
      </c>
    </row>
    <row r="464" spans="1:3" x14ac:dyDescent="0.35">
      <c r="A464" t="s">
        <v>1396</v>
      </c>
      <c r="B464">
        <v>26</v>
      </c>
      <c r="C464" t="s">
        <v>1397</v>
      </c>
    </row>
    <row r="465" spans="1:3" x14ac:dyDescent="0.35">
      <c r="A465" t="s">
        <v>1399</v>
      </c>
      <c r="B465">
        <v>24</v>
      </c>
      <c r="C465" t="s">
        <v>1400</v>
      </c>
    </row>
    <row r="466" spans="1:3" x14ac:dyDescent="0.35">
      <c r="A466" t="s">
        <v>1402</v>
      </c>
      <c r="B466">
        <v>22</v>
      </c>
      <c r="C466" t="s">
        <v>1403</v>
      </c>
    </row>
    <row r="467" spans="1:3" x14ac:dyDescent="0.35">
      <c r="A467" t="s">
        <v>1405</v>
      </c>
      <c r="B467">
        <v>21</v>
      </c>
      <c r="C467" t="s">
        <v>1406</v>
      </c>
    </row>
    <row r="468" spans="1:3" x14ac:dyDescent="0.35">
      <c r="A468" t="s">
        <v>1408</v>
      </c>
      <c r="B468">
        <v>20</v>
      </c>
      <c r="C468" t="s">
        <v>1409</v>
      </c>
    </row>
    <row r="469" spans="1:3" x14ac:dyDescent="0.35">
      <c r="A469" t="s">
        <v>1411</v>
      </c>
      <c r="B469">
        <v>30</v>
      </c>
      <c r="C469" t="s">
        <v>1412</v>
      </c>
    </row>
    <row r="470" spans="1:3" x14ac:dyDescent="0.35">
      <c r="A470" t="s">
        <v>1414</v>
      </c>
      <c r="B470">
        <v>20</v>
      </c>
      <c r="C470" t="s">
        <v>1415</v>
      </c>
    </row>
    <row r="471" spans="1:3" x14ac:dyDescent="0.35">
      <c r="A471" t="s">
        <v>1417</v>
      </c>
      <c r="B471">
        <v>24</v>
      </c>
      <c r="C471" t="s">
        <v>1418</v>
      </c>
    </row>
    <row r="472" spans="1:3" x14ac:dyDescent="0.35">
      <c r="A472" t="s">
        <v>1420</v>
      </c>
      <c r="B472">
        <v>30</v>
      </c>
      <c r="C472" t="s">
        <v>1421</v>
      </c>
    </row>
    <row r="473" spans="1:3" x14ac:dyDescent="0.35">
      <c r="A473" t="s">
        <v>1423</v>
      </c>
      <c r="B473">
        <v>20</v>
      </c>
      <c r="C473" t="s">
        <v>1424</v>
      </c>
    </row>
    <row r="474" spans="1:3" x14ac:dyDescent="0.35">
      <c r="A474" t="s">
        <v>1426</v>
      </c>
      <c r="B474">
        <v>29</v>
      </c>
      <c r="C474" t="s">
        <v>1427</v>
      </c>
    </row>
    <row r="475" spans="1:3" x14ac:dyDescent="0.35">
      <c r="A475" t="s">
        <v>1429</v>
      </c>
      <c r="B475">
        <v>29</v>
      </c>
      <c r="C475" t="s">
        <v>1430</v>
      </c>
    </row>
    <row r="476" spans="1:3" x14ac:dyDescent="0.35">
      <c r="A476" t="s">
        <v>1431</v>
      </c>
      <c r="B476">
        <v>21</v>
      </c>
      <c r="C476" t="s">
        <v>1432</v>
      </c>
    </row>
    <row r="477" spans="1:3" x14ac:dyDescent="0.35">
      <c r="A477" t="s">
        <v>1434</v>
      </c>
      <c r="B477">
        <v>30</v>
      </c>
      <c r="C477" t="s">
        <v>1435</v>
      </c>
    </row>
    <row r="478" spans="1:3" x14ac:dyDescent="0.35">
      <c r="A478" t="s">
        <v>1437</v>
      </c>
      <c r="B478">
        <v>23</v>
      </c>
      <c r="C478" t="s">
        <v>1438</v>
      </c>
    </row>
    <row r="479" spans="1:3" x14ac:dyDescent="0.35">
      <c r="A479" t="s">
        <v>1439</v>
      </c>
      <c r="B479">
        <v>23</v>
      </c>
      <c r="C479" t="s">
        <v>1440</v>
      </c>
    </row>
    <row r="480" spans="1:3" x14ac:dyDescent="0.35">
      <c r="A480" t="s">
        <v>1442</v>
      </c>
      <c r="B480">
        <v>28</v>
      </c>
      <c r="C480" t="s">
        <v>1443</v>
      </c>
    </row>
    <row r="481" spans="1:3" x14ac:dyDescent="0.35">
      <c r="A481" t="s">
        <v>1444</v>
      </c>
      <c r="B481">
        <v>26</v>
      </c>
      <c r="C481" t="s">
        <v>1445</v>
      </c>
    </row>
    <row r="482" spans="1:3" x14ac:dyDescent="0.35">
      <c r="A482" t="s">
        <v>1447</v>
      </c>
      <c r="B482">
        <v>23</v>
      </c>
      <c r="C482" t="s">
        <v>1448</v>
      </c>
    </row>
    <row r="483" spans="1:3" x14ac:dyDescent="0.35">
      <c r="A483" t="s">
        <v>1450</v>
      </c>
      <c r="B483">
        <v>20</v>
      </c>
      <c r="C483" t="s">
        <v>1451</v>
      </c>
    </row>
    <row r="484" spans="1:3" x14ac:dyDescent="0.35">
      <c r="A484" t="s">
        <v>1453</v>
      </c>
      <c r="B484">
        <v>26</v>
      </c>
      <c r="C484" t="s">
        <v>1454</v>
      </c>
    </row>
    <row r="485" spans="1:3" x14ac:dyDescent="0.35">
      <c r="A485" t="s">
        <v>1456</v>
      </c>
      <c r="B485">
        <v>20</v>
      </c>
      <c r="C485" t="s">
        <v>1457</v>
      </c>
    </row>
    <row r="486" spans="1:3" x14ac:dyDescent="0.35">
      <c r="A486" t="s">
        <v>1459</v>
      </c>
      <c r="B486">
        <v>27</v>
      </c>
      <c r="C486" t="s">
        <v>1460</v>
      </c>
    </row>
    <row r="487" spans="1:3" x14ac:dyDescent="0.35">
      <c r="A487" t="s">
        <v>1462</v>
      </c>
      <c r="B487">
        <v>24</v>
      </c>
      <c r="C487" t="s">
        <v>1463</v>
      </c>
    </row>
    <row r="488" spans="1:3" x14ac:dyDescent="0.35">
      <c r="A488" t="s">
        <v>1465</v>
      </c>
      <c r="B488">
        <v>30</v>
      </c>
      <c r="C488" t="s">
        <v>1466</v>
      </c>
    </row>
    <row r="489" spans="1:3" x14ac:dyDescent="0.35">
      <c r="A489" t="s">
        <v>1468</v>
      </c>
      <c r="B489">
        <v>25</v>
      </c>
      <c r="C489" t="s">
        <v>1469</v>
      </c>
    </row>
    <row r="490" spans="1:3" x14ac:dyDescent="0.35">
      <c r="A490" t="s">
        <v>1471</v>
      </c>
      <c r="B490">
        <v>27</v>
      </c>
      <c r="C490" t="s">
        <v>1472</v>
      </c>
    </row>
    <row r="491" spans="1:3" x14ac:dyDescent="0.35">
      <c r="A491" t="s">
        <v>1474</v>
      </c>
      <c r="B491">
        <v>29</v>
      </c>
      <c r="C491" t="s">
        <v>1475</v>
      </c>
    </row>
    <row r="492" spans="1:3" x14ac:dyDescent="0.35">
      <c r="A492" t="s">
        <v>1477</v>
      </c>
      <c r="B492">
        <v>20</v>
      </c>
      <c r="C492" t="s">
        <v>1478</v>
      </c>
    </row>
    <row r="493" spans="1:3" x14ac:dyDescent="0.35">
      <c r="A493" t="s">
        <v>1480</v>
      </c>
      <c r="B493">
        <v>26</v>
      </c>
      <c r="C493" t="s">
        <v>1481</v>
      </c>
    </row>
    <row r="494" spans="1:3" x14ac:dyDescent="0.35">
      <c r="A494" t="s">
        <v>1483</v>
      </c>
      <c r="B494">
        <v>28</v>
      </c>
      <c r="C494" t="s">
        <v>1484</v>
      </c>
    </row>
    <row r="495" spans="1:3" x14ac:dyDescent="0.35">
      <c r="A495" t="s">
        <v>1486</v>
      </c>
      <c r="B495">
        <v>21</v>
      </c>
      <c r="C495" t="s">
        <v>1487</v>
      </c>
    </row>
    <row r="496" spans="1:3" x14ac:dyDescent="0.35">
      <c r="A496" t="s">
        <v>1488</v>
      </c>
      <c r="B496">
        <v>30</v>
      </c>
      <c r="C496" t="s">
        <v>1489</v>
      </c>
    </row>
    <row r="497" spans="1:3" x14ac:dyDescent="0.35">
      <c r="A497" t="s">
        <v>1491</v>
      </c>
      <c r="B497">
        <v>26</v>
      </c>
      <c r="C497" t="s">
        <v>1492</v>
      </c>
    </row>
    <row r="498" spans="1:3" x14ac:dyDescent="0.35">
      <c r="A498" t="s">
        <v>1494</v>
      </c>
      <c r="B498">
        <v>24</v>
      </c>
      <c r="C498" t="s">
        <v>1495</v>
      </c>
    </row>
    <row r="499" spans="1:3" x14ac:dyDescent="0.35">
      <c r="A499" t="s">
        <v>1496</v>
      </c>
      <c r="B499">
        <v>21</v>
      </c>
      <c r="C499" t="s">
        <v>1497</v>
      </c>
    </row>
    <row r="500" spans="1:3" x14ac:dyDescent="0.35">
      <c r="A500" t="s">
        <v>1499</v>
      </c>
      <c r="B500">
        <v>30</v>
      </c>
      <c r="C500" t="s">
        <v>1500</v>
      </c>
    </row>
    <row r="501" spans="1:3" x14ac:dyDescent="0.35">
      <c r="A501" t="s">
        <v>1502</v>
      </c>
      <c r="B501">
        <v>22</v>
      </c>
      <c r="C501" t="s">
        <v>1503</v>
      </c>
    </row>
    <row r="502" spans="1:3" x14ac:dyDescent="0.35">
      <c r="A502" t="s">
        <v>1505</v>
      </c>
      <c r="B502">
        <v>21</v>
      </c>
      <c r="C502" t="s">
        <v>1506</v>
      </c>
    </row>
    <row r="503" spans="1:3" x14ac:dyDescent="0.35">
      <c r="A503" t="s">
        <v>1508</v>
      </c>
      <c r="B503">
        <v>26</v>
      </c>
      <c r="C503" t="s">
        <v>1509</v>
      </c>
    </row>
    <row r="504" spans="1:3" x14ac:dyDescent="0.35">
      <c r="A504" t="s">
        <v>1510</v>
      </c>
      <c r="B504">
        <v>22</v>
      </c>
      <c r="C504" t="s">
        <v>1511</v>
      </c>
    </row>
    <row r="505" spans="1:3" x14ac:dyDescent="0.35">
      <c r="A505" t="s">
        <v>1513</v>
      </c>
      <c r="B505">
        <v>24</v>
      </c>
      <c r="C505" t="s">
        <v>1514</v>
      </c>
    </row>
    <row r="506" spans="1:3" x14ac:dyDescent="0.35">
      <c r="A506" t="s">
        <v>1516</v>
      </c>
      <c r="B506">
        <v>24</v>
      </c>
      <c r="C506" t="s">
        <v>1517</v>
      </c>
    </row>
    <row r="507" spans="1:3" x14ac:dyDescent="0.35">
      <c r="A507" t="s">
        <v>1518</v>
      </c>
      <c r="B507">
        <v>27</v>
      </c>
      <c r="C507" t="s">
        <v>1519</v>
      </c>
    </row>
    <row r="508" spans="1:3" x14ac:dyDescent="0.35">
      <c r="A508" t="s">
        <v>1521</v>
      </c>
      <c r="B508">
        <v>30</v>
      </c>
      <c r="C508" t="s">
        <v>1522</v>
      </c>
    </row>
    <row r="509" spans="1:3" x14ac:dyDescent="0.35">
      <c r="A509" t="s">
        <v>1524</v>
      </c>
      <c r="B509">
        <v>22</v>
      </c>
      <c r="C509" t="s">
        <v>1525</v>
      </c>
    </row>
    <row r="510" spans="1:3" x14ac:dyDescent="0.35">
      <c r="A510" t="s">
        <v>1527</v>
      </c>
      <c r="B510">
        <v>20</v>
      </c>
      <c r="C510" t="s">
        <v>1528</v>
      </c>
    </row>
    <row r="511" spans="1:3" x14ac:dyDescent="0.35">
      <c r="A511" t="s">
        <v>1530</v>
      </c>
      <c r="B511">
        <v>23</v>
      </c>
      <c r="C511" t="s">
        <v>1531</v>
      </c>
    </row>
    <row r="512" spans="1:3" x14ac:dyDescent="0.35">
      <c r="A512" t="s">
        <v>1533</v>
      </c>
      <c r="B512">
        <v>28</v>
      </c>
      <c r="C512" t="s">
        <v>1534</v>
      </c>
    </row>
    <row r="513" spans="1:3" x14ac:dyDescent="0.35">
      <c r="A513" t="s">
        <v>1535</v>
      </c>
      <c r="B513">
        <v>26</v>
      </c>
      <c r="C513" t="s">
        <v>1536</v>
      </c>
    </row>
    <row r="514" spans="1:3" x14ac:dyDescent="0.35">
      <c r="A514" t="s">
        <v>1538</v>
      </c>
      <c r="B514">
        <v>23</v>
      </c>
      <c r="C514" t="s">
        <v>1539</v>
      </c>
    </row>
    <row r="515" spans="1:3" x14ac:dyDescent="0.35">
      <c r="A515" t="s">
        <v>1541</v>
      </c>
      <c r="B515">
        <v>21</v>
      </c>
      <c r="C515" t="s">
        <v>1542</v>
      </c>
    </row>
    <row r="516" spans="1:3" x14ac:dyDescent="0.35">
      <c r="A516" t="s">
        <v>1544</v>
      </c>
      <c r="B516">
        <v>26</v>
      </c>
      <c r="C516" t="s">
        <v>1545</v>
      </c>
    </row>
    <row r="517" spans="1:3" x14ac:dyDescent="0.35">
      <c r="A517" t="s">
        <v>1547</v>
      </c>
      <c r="B517">
        <v>30</v>
      </c>
      <c r="C517" t="s">
        <v>1548</v>
      </c>
    </row>
    <row r="518" spans="1:3" x14ac:dyDescent="0.35">
      <c r="A518" t="s">
        <v>1549</v>
      </c>
      <c r="B518">
        <v>26</v>
      </c>
      <c r="C518" t="s">
        <v>1550</v>
      </c>
    </row>
    <row r="519" spans="1:3" x14ac:dyDescent="0.35">
      <c r="A519" t="s">
        <v>1551</v>
      </c>
      <c r="B519">
        <v>24</v>
      </c>
      <c r="C519" t="s">
        <v>1552</v>
      </c>
    </row>
    <row r="520" spans="1:3" x14ac:dyDescent="0.35">
      <c r="A520" t="s">
        <v>1554</v>
      </c>
      <c r="B520">
        <v>27</v>
      </c>
      <c r="C520" t="s">
        <v>1555</v>
      </c>
    </row>
    <row r="521" spans="1:3" x14ac:dyDescent="0.35">
      <c r="A521" t="s">
        <v>1557</v>
      </c>
      <c r="B521">
        <v>26</v>
      </c>
      <c r="C521" t="s">
        <v>1558</v>
      </c>
    </row>
    <row r="522" spans="1:3" x14ac:dyDescent="0.35">
      <c r="A522" t="s">
        <v>1560</v>
      </c>
      <c r="B522">
        <v>21</v>
      </c>
      <c r="C522" t="s">
        <v>1561</v>
      </c>
    </row>
    <row r="523" spans="1:3" x14ac:dyDescent="0.35">
      <c r="A523" t="s">
        <v>1563</v>
      </c>
      <c r="B523">
        <v>20</v>
      </c>
      <c r="C523" t="s">
        <v>1564</v>
      </c>
    </row>
    <row r="524" spans="1:3" x14ac:dyDescent="0.35">
      <c r="A524" t="s">
        <v>1566</v>
      </c>
      <c r="B524">
        <v>27</v>
      </c>
      <c r="C524" t="s">
        <v>1567</v>
      </c>
    </row>
    <row r="525" spans="1:3" x14ac:dyDescent="0.35">
      <c r="A525" t="s">
        <v>1568</v>
      </c>
      <c r="B525">
        <v>21</v>
      </c>
      <c r="C525" t="s">
        <v>1569</v>
      </c>
    </row>
    <row r="526" spans="1:3" x14ac:dyDescent="0.35">
      <c r="A526" t="s">
        <v>1570</v>
      </c>
      <c r="B526">
        <v>20</v>
      </c>
      <c r="C526" t="s">
        <v>1571</v>
      </c>
    </row>
    <row r="527" spans="1:3" x14ac:dyDescent="0.35">
      <c r="A527" t="s">
        <v>1573</v>
      </c>
      <c r="B527">
        <v>30</v>
      </c>
      <c r="C527" t="s">
        <v>1574</v>
      </c>
    </row>
    <row r="528" spans="1:3" x14ac:dyDescent="0.35">
      <c r="A528" t="s">
        <v>1576</v>
      </c>
      <c r="B528">
        <v>26</v>
      </c>
      <c r="C528" t="s">
        <v>1577</v>
      </c>
    </row>
    <row r="529" spans="1:3" x14ac:dyDescent="0.35">
      <c r="A529" t="s">
        <v>1579</v>
      </c>
      <c r="B529">
        <v>25</v>
      </c>
      <c r="C529" t="s">
        <v>1580</v>
      </c>
    </row>
    <row r="530" spans="1:3" x14ac:dyDescent="0.35">
      <c r="A530" t="s">
        <v>1582</v>
      </c>
      <c r="B530">
        <v>29</v>
      </c>
      <c r="C530" t="s">
        <v>1583</v>
      </c>
    </row>
    <row r="531" spans="1:3" x14ac:dyDescent="0.35">
      <c r="A531" t="s">
        <v>1585</v>
      </c>
      <c r="B531">
        <v>29</v>
      </c>
      <c r="C531" t="s">
        <v>1586</v>
      </c>
    </row>
    <row r="532" spans="1:3" x14ac:dyDescent="0.35">
      <c r="A532" t="s">
        <v>1588</v>
      </c>
      <c r="B532">
        <v>21</v>
      </c>
      <c r="C532" t="s">
        <v>1589</v>
      </c>
    </row>
    <row r="533" spans="1:3" x14ac:dyDescent="0.35">
      <c r="A533" t="s">
        <v>1590</v>
      </c>
      <c r="B533">
        <v>27</v>
      </c>
      <c r="C533" t="s">
        <v>1591</v>
      </c>
    </row>
    <row r="534" spans="1:3" x14ac:dyDescent="0.35">
      <c r="A534" t="s">
        <v>1593</v>
      </c>
      <c r="B534">
        <v>28</v>
      </c>
      <c r="C534" t="s">
        <v>1594</v>
      </c>
    </row>
    <row r="535" spans="1:3" x14ac:dyDescent="0.35">
      <c r="A535" t="s">
        <v>1596</v>
      </c>
      <c r="B535">
        <v>26</v>
      </c>
      <c r="C535" t="s">
        <v>1597</v>
      </c>
    </row>
    <row r="536" spans="1:3" x14ac:dyDescent="0.35">
      <c r="A536" t="s">
        <v>1599</v>
      </c>
      <c r="B536">
        <v>23</v>
      </c>
      <c r="C536" t="s">
        <v>1600</v>
      </c>
    </row>
    <row r="537" spans="1:3" x14ac:dyDescent="0.35">
      <c r="A537" t="s">
        <v>1602</v>
      </c>
      <c r="B537">
        <v>28</v>
      </c>
      <c r="C537" t="s">
        <v>1603</v>
      </c>
    </row>
    <row r="538" spans="1:3" x14ac:dyDescent="0.35">
      <c r="A538" t="s">
        <v>1605</v>
      </c>
      <c r="B538">
        <v>21</v>
      </c>
      <c r="C538" t="s">
        <v>1606</v>
      </c>
    </row>
    <row r="539" spans="1:3" x14ac:dyDescent="0.35">
      <c r="A539" t="s">
        <v>1608</v>
      </c>
      <c r="B539">
        <v>25</v>
      </c>
      <c r="C539" t="s">
        <v>1609</v>
      </c>
    </row>
    <row r="540" spans="1:3" x14ac:dyDescent="0.35">
      <c r="A540" t="s">
        <v>1611</v>
      </c>
      <c r="B540">
        <v>24</v>
      </c>
      <c r="C540" t="s">
        <v>1612</v>
      </c>
    </row>
    <row r="541" spans="1:3" x14ac:dyDescent="0.35">
      <c r="A541" t="s">
        <v>1614</v>
      </c>
      <c r="B541">
        <v>27</v>
      </c>
      <c r="C541" t="s">
        <v>1615</v>
      </c>
    </row>
    <row r="542" spans="1:3" x14ac:dyDescent="0.35">
      <c r="A542" t="s">
        <v>1617</v>
      </c>
      <c r="B542">
        <v>22</v>
      </c>
      <c r="C542" t="s">
        <v>1618</v>
      </c>
    </row>
    <row r="543" spans="1:3" x14ac:dyDescent="0.35">
      <c r="A543" t="s">
        <v>1620</v>
      </c>
      <c r="B543">
        <v>22</v>
      </c>
      <c r="C543" t="s">
        <v>1621</v>
      </c>
    </row>
    <row r="544" spans="1:3" x14ac:dyDescent="0.35">
      <c r="A544" t="s">
        <v>1623</v>
      </c>
      <c r="B544">
        <v>25</v>
      </c>
      <c r="C544" t="s">
        <v>1624</v>
      </c>
    </row>
    <row r="545" spans="1:3" x14ac:dyDescent="0.35">
      <c r="A545" t="s">
        <v>1626</v>
      </c>
      <c r="B545">
        <v>20</v>
      </c>
      <c r="C545" t="s">
        <v>1627</v>
      </c>
    </row>
    <row r="546" spans="1:3" x14ac:dyDescent="0.35">
      <c r="A546" t="s">
        <v>1629</v>
      </c>
      <c r="B546">
        <v>28</v>
      </c>
      <c r="C546" t="s">
        <v>1630</v>
      </c>
    </row>
    <row r="547" spans="1:3" x14ac:dyDescent="0.35">
      <c r="A547" t="s">
        <v>1632</v>
      </c>
      <c r="B547">
        <v>21</v>
      </c>
      <c r="C547" t="s">
        <v>1633</v>
      </c>
    </row>
    <row r="548" spans="1:3" x14ac:dyDescent="0.35">
      <c r="A548" t="s">
        <v>1635</v>
      </c>
      <c r="B548">
        <v>24</v>
      </c>
      <c r="C548" t="s">
        <v>1636</v>
      </c>
    </row>
    <row r="549" spans="1:3" x14ac:dyDescent="0.35">
      <c r="A549" t="s">
        <v>1637</v>
      </c>
      <c r="B549">
        <v>29</v>
      </c>
      <c r="C549" t="s">
        <v>1638</v>
      </c>
    </row>
    <row r="550" spans="1:3" x14ac:dyDescent="0.35">
      <c r="A550" t="s">
        <v>1639</v>
      </c>
      <c r="B550">
        <v>24</v>
      </c>
      <c r="C550" t="s">
        <v>1640</v>
      </c>
    </row>
    <row r="551" spans="1:3" x14ac:dyDescent="0.35">
      <c r="A551" t="s">
        <v>1642</v>
      </c>
      <c r="B551">
        <v>26</v>
      </c>
      <c r="C551" t="s">
        <v>1643</v>
      </c>
    </row>
    <row r="552" spans="1:3" x14ac:dyDescent="0.35">
      <c r="A552" t="s">
        <v>1645</v>
      </c>
      <c r="B552">
        <v>30</v>
      </c>
      <c r="C552" t="s">
        <v>1646</v>
      </c>
    </row>
    <row r="553" spans="1:3" x14ac:dyDescent="0.35">
      <c r="A553" t="s">
        <v>1647</v>
      </c>
      <c r="B553">
        <v>29</v>
      </c>
      <c r="C553" t="s">
        <v>1648</v>
      </c>
    </row>
    <row r="554" spans="1:3" x14ac:dyDescent="0.35">
      <c r="A554" t="s">
        <v>1650</v>
      </c>
      <c r="B554">
        <v>26</v>
      </c>
      <c r="C554" t="s">
        <v>1651</v>
      </c>
    </row>
    <row r="555" spans="1:3" x14ac:dyDescent="0.35">
      <c r="A555" t="s">
        <v>1653</v>
      </c>
      <c r="B555">
        <v>29</v>
      </c>
      <c r="C555" t="s">
        <v>1654</v>
      </c>
    </row>
    <row r="556" spans="1:3" x14ac:dyDescent="0.35">
      <c r="A556" t="s">
        <v>1656</v>
      </c>
      <c r="B556">
        <v>22</v>
      </c>
      <c r="C556" t="s">
        <v>1657</v>
      </c>
    </row>
    <row r="557" spans="1:3" x14ac:dyDescent="0.35">
      <c r="A557" t="s">
        <v>1659</v>
      </c>
      <c r="B557">
        <v>24</v>
      </c>
      <c r="C557" t="s">
        <v>1660</v>
      </c>
    </row>
    <row r="558" spans="1:3" x14ac:dyDescent="0.35">
      <c r="A558" t="s">
        <v>1662</v>
      </c>
      <c r="B558">
        <v>21</v>
      </c>
      <c r="C558" t="s">
        <v>1663</v>
      </c>
    </row>
    <row r="559" spans="1:3" x14ac:dyDescent="0.35">
      <c r="A559" t="s">
        <v>1665</v>
      </c>
      <c r="B559">
        <v>30</v>
      </c>
      <c r="C559" t="s">
        <v>1666</v>
      </c>
    </row>
    <row r="560" spans="1:3" x14ac:dyDescent="0.35">
      <c r="A560" t="s">
        <v>1668</v>
      </c>
      <c r="B560">
        <v>21</v>
      </c>
      <c r="C560" t="s">
        <v>1669</v>
      </c>
    </row>
    <row r="561" spans="1:3" x14ac:dyDescent="0.35">
      <c r="A561" t="s">
        <v>1670</v>
      </c>
      <c r="B561">
        <v>26</v>
      </c>
      <c r="C561" t="s">
        <v>1671</v>
      </c>
    </row>
    <row r="562" spans="1:3" x14ac:dyDescent="0.35">
      <c r="A562" t="s">
        <v>1673</v>
      </c>
      <c r="B562">
        <v>28</v>
      </c>
      <c r="C562" t="s">
        <v>1674</v>
      </c>
    </row>
    <row r="563" spans="1:3" x14ac:dyDescent="0.35">
      <c r="A563" t="s">
        <v>1676</v>
      </c>
      <c r="B563">
        <v>20</v>
      </c>
      <c r="C563" t="s">
        <v>1677</v>
      </c>
    </row>
    <row r="564" spans="1:3" x14ac:dyDescent="0.35">
      <c r="A564" t="s">
        <v>1679</v>
      </c>
      <c r="B564">
        <v>20</v>
      </c>
      <c r="C564" t="s">
        <v>1680</v>
      </c>
    </row>
    <row r="565" spans="1:3" x14ac:dyDescent="0.35">
      <c r="A565" t="s">
        <v>1682</v>
      </c>
      <c r="B565">
        <v>28</v>
      </c>
      <c r="C565" t="s">
        <v>1683</v>
      </c>
    </row>
    <row r="566" spans="1:3" x14ac:dyDescent="0.35">
      <c r="A566" t="s">
        <v>1685</v>
      </c>
      <c r="B566">
        <v>20</v>
      </c>
      <c r="C566" t="s">
        <v>1686</v>
      </c>
    </row>
    <row r="567" spans="1:3" x14ac:dyDescent="0.35">
      <c r="A567" t="s">
        <v>1688</v>
      </c>
      <c r="B567">
        <v>23</v>
      </c>
      <c r="C567" t="s">
        <v>1689</v>
      </c>
    </row>
    <row r="568" spans="1:3" x14ac:dyDescent="0.35">
      <c r="A568" t="s">
        <v>1691</v>
      </c>
      <c r="B568">
        <v>27</v>
      </c>
      <c r="C568" t="s">
        <v>1692</v>
      </c>
    </row>
    <row r="569" spans="1:3" x14ac:dyDescent="0.35">
      <c r="A569" t="s">
        <v>1693</v>
      </c>
      <c r="B569">
        <v>27</v>
      </c>
      <c r="C569" t="s">
        <v>1694</v>
      </c>
    </row>
    <row r="570" spans="1:3" x14ac:dyDescent="0.35">
      <c r="A570" t="s">
        <v>1696</v>
      </c>
      <c r="B570">
        <v>24</v>
      </c>
      <c r="C570" t="s">
        <v>1697</v>
      </c>
    </row>
    <row r="571" spans="1:3" x14ac:dyDescent="0.35">
      <c r="A571" t="s">
        <v>1699</v>
      </c>
      <c r="B571">
        <v>28</v>
      </c>
      <c r="C571" t="s">
        <v>1700</v>
      </c>
    </row>
    <row r="572" spans="1:3" x14ac:dyDescent="0.35">
      <c r="A572" t="s">
        <v>1702</v>
      </c>
      <c r="B572">
        <v>20</v>
      </c>
      <c r="C572" t="s">
        <v>1703</v>
      </c>
    </row>
    <row r="573" spans="1:3" x14ac:dyDescent="0.35">
      <c r="A573" t="s">
        <v>1705</v>
      </c>
      <c r="B573">
        <v>22</v>
      </c>
      <c r="C573" t="s">
        <v>1706</v>
      </c>
    </row>
    <row r="574" spans="1:3" x14ac:dyDescent="0.35">
      <c r="A574" t="s">
        <v>1708</v>
      </c>
      <c r="B574">
        <v>24</v>
      </c>
      <c r="C574" t="s">
        <v>1709</v>
      </c>
    </row>
    <row r="575" spans="1:3" x14ac:dyDescent="0.35">
      <c r="A575" t="s">
        <v>1711</v>
      </c>
      <c r="B575">
        <v>21</v>
      </c>
      <c r="C575" t="s">
        <v>1712</v>
      </c>
    </row>
    <row r="576" spans="1:3" x14ac:dyDescent="0.35">
      <c r="A576" t="s">
        <v>1713</v>
      </c>
      <c r="B576">
        <v>29</v>
      </c>
      <c r="C576" t="s">
        <v>1714</v>
      </c>
    </row>
    <row r="577" spans="1:3" x14ac:dyDescent="0.35">
      <c r="A577" t="s">
        <v>1716</v>
      </c>
      <c r="B577">
        <v>30</v>
      </c>
      <c r="C577" t="s">
        <v>1717</v>
      </c>
    </row>
    <row r="578" spans="1:3" x14ac:dyDescent="0.35">
      <c r="A578" t="s">
        <v>1719</v>
      </c>
      <c r="B578">
        <v>30</v>
      </c>
      <c r="C578" t="s">
        <v>1720</v>
      </c>
    </row>
    <row r="579" spans="1:3" x14ac:dyDescent="0.35">
      <c r="A579" t="s">
        <v>1722</v>
      </c>
      <c r="B579">
        <v>26</v>
      </c>
      <c r="C579" t="s">
        <v>1723</v>
      </c>
    </row>
    <row r="580" spans="1:3" x14ac:dyDescent="0.35">
      <c r="A580" t="s">
        <v>1725</v>
      </c>
      <c r="B580">
        <v>25</v>
      </c>
      <c r="C580" t="s">
        <v>1726</v>
      </c>
    </row>
    <row r="581" spans="1:3" x14ac:dyDescent="0.35">
      <c r="A581" t="s">
        <v>1728</v>
      </c>
      <c r="B581">
        <v>22</v>
      </c>
      <c r="C581" t="s">
        <v>1729</v>
      </c>
    </row>
    <row r="582" spans="1:3" x14ac:dyDescent="0.35">
      <c r="A582" t="s">
        <v>1731</v>
      </c>
      <c r="B582">
        <v>29</v>
      </c>
      <c r="C582" t="s">
        <v>1732</v>
      </c>
    </row>
    <row r="583" spans="1:3" x14ac:dyDescent="0.35">
      <c r="A583" t="s">
        <v>1733</v>
      </c>
      <c r="B583">
        <v>22</v>
      </c>
      <c r="C583" t="s">
        <v>1734</v>
      </c>
    </row>
    <row r="584" spans="1:3" x14ac:dyDescent="0.35">
      <c r="A584" t="s">
        <v>1735</v>
      </c>
      <c r="B584">
        <v>25</v>
      </c>
      <c r="C584" t="s">
        <v>1736</v>
      </c>
    </row>
    <row r="585" spans="1:3" x14ac:dyDescent="0.35">
      <c r="A585" t="s">
        <v>1738</v>
      </c>
      <c r="B585">
        <v>30</v>
      </c>
      <c r="C585" t="s">
        <v>1739</v>
      </c>
    </row>
    <row r="586" spans="1:3" x14ac:dyDescent="0.35">
      <c r="A586" t="s">
        <v>1741</v>
      </c>
      <c r="B586">
        <v>21</v>
      </c>
      <c r="C586" t="s">
        <v>1742</v>
      </c>
    </row>
    <row r="587" spans="1:3" x14ac:dyDescent="0.35">
      <c r="A587" t="s">
        <v>1744</v>
      </c>
      <c r="B587">
        <v>26</v>
      </c>
      <c r="C587" t="s">
        <v>1745</v>
      </c>
    </row>
    <row r="588" spans="1:3" x14ac:dyDescent="0.35">
      <c r="A588" t="s">
        <v>1747</v>
      </c>
      <c r="B588">
        <v>22</v>
      </c>
      <c r="C588" t="s">
        <v>1748</v>
      </c>
    </row>
    <row r="589" spans="1:3" x14ac:dyDescent="0.35">
      <c r="A589" t="s">
        <v>1749</v>
      </c>
      <c r="B589">
        <v>29</v>
      </c>
      <c r="C589" t="s">
        <v>1750</v>
      </c>
    </row>
    <row r="590" spans="1:3" x14ac:dyDescent="0.35">
      <c r="A590" t="s">
        <v>1752</v>
      </c>
      <c r="B590">
        <v>22</v>
      </c>
      <c r="C590" t="s">
        <v>1753</v>
      </c>
    </row>
    <row r="591" spans="1:3" x14ac:dyDescent="0.35">
      <c r="A591" t="s">
        <v>1755</v>
      </c>
      <c r="B591">
        <v>30</v>
      </c>
      <c r="C591" t="s">
        <v>1756</v>
      </c>
    </row>
    <row r="592" spans="1:3" x14ac:dyDescent="0.35">
      <c r="A592" t="s">
        <v>1758</v>
      </c>
      <c r="B592">
        <v>23</v>
      </c>
      <c r="C592" t="s">
        <v>1759</v>
      </c>
    </row>
    <row r="593" spans="1:3" x14ac:dyDescent="0.35">
      <c r="A593" t="s">
        <v>1761</v>
      </c>
      <c r="B593">
        <v>26</v>
      </c>
      <c r="C593" t="s">
        <v>1762</v>
      </c>
    </row>
    <row r="594" spans="1:3" x14ac:dyDescent="0.35">
      <c r="A594" t="s">
        <v>185</v>
      </c>
      <c r="B594">
        <v>27</v>
      </c>
      <c r="C594" t="s">
        <v>1763</v>
      </c>
    </row>
    <row r="595" spans="1:3" x14ac:dyDescent="0.35">
      <c r="A595" t="s">
        <v>1765</v>
      </c>
      <c r="B595">
        <v>26</v>
      </c>
      <c r="C595" t="s">
        <v>1766</v>
      </c>
    </row>
    <row r="596" spans="1:3" x14ac:dyDescent="0.35">
      <c r="A596" t="s">
        <v>1768</v>
      </c>
      <c r="B596">
        <v>23</v>
      </c>
      <c r="C596" t="s">
        <v>1769</v>
      </c>
    </row>
    <row r="597" spans="1:3" x14ac:dyDescent="0.35">
      <c r="A597" t="s">
        <v>1771</v>
      </c>
      <c r="B597">
        <v>25</v>
      </c>
      <c r="C597" t="s">
        <v>1772</v>
      </c>
    </row>
    <row r="598" spans="1:3" x14ac:dyDescent="0.35">
      <c r="A598" t="s">
        <v>1774</v>
      </c>
      <c r="B598">
        <v>20</v>
      </c>
      <c r="C598" t="s">
        <v>1775</v>
      </c>
    </row>
    <row r="599" spans="1:3" x14ac:dyDescent="0.35">
      <c r="A599" t="s">
        <v>1777</v>
      </c>
      <c r="B599">
        <v>24</v>
      </c>
      <c r="C599" t="s">
        <v>1778</v>
      </c>
    </row>
    <row r="600" spans="1:3" x14ac:dyDescent="0.35">
      <c r="A600" t="s">
        <v>1780</v>
      </c>
      <c r="B600">
        <v>28</v>
      </c>
      <c r="C600" t="s">
        <v>1781</v>
      </c>
    </row>
    <row r="601" spans="1:3" x14ac:dyDescent="0.35">
      <c r="A601" t="s">
        <v>1783</v>
      </c>
      <c r="B601">
        <v>26</v>
      </c>
      <c r="C601" t="s">
        <v>1784</v>
      </c>
    </row>
    <row r="602" spans="1:3" x14ac:dyDescent="0.35">
      <c r="A602" t="s">
        <v>1786</v>
      </c>
      <c r="B602">
        <v>22</v>
      </c>
      <c r="C602" t="s">
        <v>1787</v>
      </c>
    </row>
    <row r="603" spans="1:3" x14ac:dyDescent="0.35">
      <c r="A603" t="s">
        <v>1789</v>
      </c>
      <c r="B603">
        <v>28</v>
      </c>
      <c r="C603" t="s">
        <v>1790</v>
      </c>
    </row>
    <row r="604" spans="1:3" x14ac:dyDescent="0.35">
      <c r="A604" t="s">
        <v>1791</v>
      </c>
      <c r="B604">
        <v>30</v>
      </c>
      <c r="C604" t="s">
        <v>1792</v>
      </c>
    </row>
    <row r="605" spans="1:3" x14ac:dyDescent="0.35">
      <c r="A605" t="s">
        <v>1794</v>
      </c>
      <c r="B605">
        <v>25</v>
      </c>
      <c r="C605" t="s">
        <v>1795</v>
      </c>
    </row>
    <row r="606" spans="1:3" x14ac:dyDescent="0.35">
      <c r="A606" t="s">
        <v>1797</v>
      </c>
      <c r="B606">
        <v>23</v>
      </c>
      <c r="C606" t="s">
        <v>1798</v>
      </c>
    </row>
    <row r="607" spans="1:3" x14ac:dyDescent="0.35">
      <c r="A607" t="s">
        <v>1800</v>
      </c>
      <c r="B607">
        <v>27</v>
      </c>
      <c r="C607" t="s">
        <v>1801</v>
      </c>
    </row>
    <row r="608" spans="1:3" x14ac:dyDescent="0.35">
      <c r="A608" t="s">
        <v>1803</v>
      </c>
      <c r="B608">
        <v>30</v>
      </c>
      <c r="C608" t="s">
        <v>1804</v>
      </c>
    </row>
    <row r="609" spans="1:3" x14ac:dyDescent="0.35">
      <c r="A609" t="s">
        <v>1806</v>
      </c>
      <c r="B609">
        <v>25</v>
      </c>
      <c r="C609" t="s">
        <v>1807</v>
      </c>
    </row>
    <row r="610" spans="1:3" x14ac:dyDescent="0.35">
      <c r="A610" t="s">
        <v>1809</v>
      </c>
      <c r="B610">
        <v>28</v>
      </c>
      <c r="C610" t="s">
        <v>1810</v>
      </c>
    </row>
    <row r="611" spans="1:3" x14ac:dyDescent="0.35">
      <c r="A611" t="s">
        <v>1812</v>
      </c>
      <c r="B611">
        <v>26</v>
      </c>
      <c r="C611" t="s">
        <v>1813</v>
      </c>
    </row>
    <row r="612" spans="1:3" x14ac:dyDescent="0.35">
      <c r="A612" t="s">
        <v>1815</v>
      </c>
      <c r="B612">
        <v>26</v>
      </c>
      <c r="C612" t="s">
        <v>1816</v>
      </c>
    </row>
    <row r="613" spans="1:3" x14ac:dyDescent="0.35">
      <c r="A613" t="s">
        <v>1818</v>
      </c>
      <c r="B613">
        <v>29</v>
      </c>
      <c r="C613" t="s">
        <v>1819</v>
      </c>
    </row>
    <row r="614" spans="1:3" x14ac:dyDescent="0.35">
      <c r="A614" t="s">
        <v>1821</v>
      </c>
      <c r="B614">
        <v>22</v>
      </c>
      <c r="C614" t="s">
        <v>1822</v>
      </c>
    </row>
    <row r="615" spans="1:3" x14ac:dyDescent="0.35">
      <c r="A615" t="s">
        <v>1824</v>
      </c>
      <c r="B615">
        <v>26</v>
      </c>
      <c r="C615" t="s">
        <v>1825</v>
      </c>
    </row>
    <row r="616" spans="1:3" x14ac:dyDescent="0.35">
      <c r="A616" t="s">
        <v>1827</v>
      </c>
      <c r="B616">
        <v>21</v>
      </c>
      <c r="C616" t="s">
        <v>1828</v>
      </c>
    </row>
    <row r="617" spans="1:3" x14ac:dyDescent="0.35">
      <c r="A617" t="s">
        <v>1830</v>
      </c>
      <c r="B617">
        <v>25</v>
      </c>
      <c r="C617" t="s">
        <v>1831</v>
      </c>
    </row>
    <row r="618" spans="1:3" x14ac:dyDescent="0.35">
      <c r="A618" t="s">
        <v>1833</v>
      </c>
      <c r="B618">
        <v>29</v>
      </c>
      <c r="C618" t="s">
        <v>1834</v>
      </c>
    </row>
    <row r="619" spans="1:3" x14ac:dyDescent="0.35">
      <c r="A619" t="s">
        <v>1836</v>
      </c>
      <c r="B619">
        <v>29</v>
      </c>
      <c r="C619" t="s">
        <v>1837</v>
      </c>
    </row>
    <row r="620" spans="1:3" x14ac:dyDescent="0.35">
      <c r="A620" t="s">
        <v>1839</v>
      </c>
      <c r="B620">
        <v>21</v>
      </c>
      <c r="C620" t="s">
        <v>1840</v>
      </c>
    </row>
    <row r="621" spans="1:3" x14ac:dyDescent="0.35">
      <c r="A621" t="s">
        <v>1842</v>
      </c>
      <c r="B621">
        <v>22</v>
      </c>
      <c r="C621" t="s">
        <v>1843</v>
      </c>
    </row>
    <row r="622" spans="1:3" x14ac:dyDescent="0.35">
      <c r="A622" t="s">
        <v>1845</v>
      </c>
      <c r="B622">
        <v>26</v>
      </c>
      <c r="C622" t="s">
        <v>1846</v>
      </c>
    </row>
    <row r="623" spans="1:3" x14ac:dyDescent="0.35">
      <c r="A623" t="s">
        <v>1848</v>
      </c>
      <c r="B623">
        <v>25</v>
      </c>
      <c r="C623" t="s">
        <v>1849</v>
      </c>
    </row>
    <row r="624" spans="1:3" x14ac:dyDescent="0.35">
      <c r="A624" t="s">
        <v>1851</v>
      </c>
      <c r="B624">
        <v>29</v>
      </c>
      <c r="C624" t="s">
        <v>1852</v>
      </c>
    </row>
    <row r="625" spans="1:3" x14ac:dyDescent="0.35">
      <c r="A625" t="s">
        <v>1854</v>
      </c>
      <c r="B625">
        <v>25</v>
      </c>
      <c r="C625" t="s">
        <v>1855</v>
      </c>
    </row>
    <row r="626" spans="1:3" x14ac:dyDescent="0.35">
      <c r="A626" t="s">
        <v>1857</v>
      </c>
      <c r="B626">
        <v>20</v>
      </c>
      <c r="C626" t="s">
        <v>1858</v>
      </c>
    </row>
    <row r="627" spans="1:3" x14ac:dyDescent="0.35">
      <c r="A627" t="s">
        <v>1860</v>
      </c>
      <c r="B627">
        <v>21</v>
      </c>
      <c r="C627" t="s">
        <v>1861</v>
      </c>
    </row>
    <row r="628" spans="1:3" x14ac:dyDescent="0.35">
      <c r="A628" t="s">
        <v>1863</v>
      </c>
      <c r="B628">
        <v>20</v>
      </c>
      <c r="C628" t="s">
        <v>1864</v>
      </c>
    </row>
    <row r="629" spans="1:3" x14ac:dyDescent="0.35">
      <c r="A629" t="s">
        <v>1866</v>
      </c>
      <c r="B629">
        <v>29</v>
      </c>
      <c r="C629" t="s">
        <v>1867</v>
      </c>
    </row>
    <row r="630" spans="1:3" x14ac:dyDescent="0.35">
      <c r="A630" t="s">
        <v>1869</v>
      </c>
      <c r="B630">
        <v>22</v>
      </c>
      <c r="C630" t="s">
        <v>1870</v>
      </c>
    </row>
    <row r="631" spans="1:3" x14ac:dyDescent="0.35">
      <c r="A631" t="s">
        <v>1872</v>
      </c>
      <c r="B631">
        <v>21</v>
      </c>
      <c r="C631" t="s">
        <v>1873</v>
      </c>
    </row>
    <row r="632" spans="1:3" x14ac:dyDescent="0.35">
      <c r="A632" t="s">
        <v>1875</v>
      </c>
      <c r="B632">
        <v>26</v>
      </c>
      <c r="C632" t="s">
        <v>1876</v>
      </c>
    </row>
    <row r="633" spans="1:3" x14ac:dyDescent="0.35">
      <c r="A633" t="s">
        <v>1878</v>
      </c>
      <c r="B633">
        <v>21</v>
      </c>
      <c r="C633" t="s">
        <v>1879</v>
      </c>
    </row>
    <row r="634" spans="1:3" x14ac:dyDescent="0.35">
      <c r="A634" t="s">
        <v>1881</v>
      </c>
      <c r="B634">
        <v>20</v>
      </c>
      <c r="C634" t="s">
        <v>1882</v>
      </c>
    </row>
    <row r="635" spans="1:3" x14ac:dyDescent="0.35">
      <c r="A635" t="s">
        <v>1884</v>
      </c>
      <c r="B635">
        <v>27</v>
      </c>
      <c r="C635" t="s">
        <v>1885</v>
      </c>
    </row>
    <row r="636" spans="1:3" x14ac:dyDescent="0.35">
      <c r="A636" t="s">
        <v>1887</v>
      </c>
      <c r="B636">
        <v>27</v>
      </c>
      <c r="C636" t="s">
        <v>1888</v>
      </c>
    </row>
    <row r="637" spans="1:3" x14ac:dyDescent="0.35">
      <c r="A637" t="s">
        <v>1890</v>
      </c>
      <c r="B637">
        <v>23</v>
      </c>
      <c r="C637" t="s">
        <v>1891</v>
      </c>
    </row>
    <row r="638" spans="1:3" x14ac:dyDescent="0.35">
      <c r="A638" t="s">
        <v>1893</v>
      </c>
      <c r="B638">
        <v>23</v>
      </c>
      <c r="C638" t="s">
        <v>1894</v>
      </c>
    </row>
    <row r="639" spans="1:3" x14ac:dyDescent="0.35">
      <c r="A639" t="s">
        <v>1895</v>
      </c>
      <c r="B639">
        <v>29</v>
      </c>
      <c r="C639" t="s">
        <v>1896</v>
      </c>
    </row>
    <row r="640" spans="1:3" x14ac:dyDescent="0.35">
      <c r="A640" t="s">
        <v>1898</v>
      </c>
      <c r="B640">
        <v>26</v>
      </c>
      <c r="C640" t="s">
        <v>1899</v>
      </c>
    </row>
    <row r="641" spans="1:3" x14ac:dyDescent="0.35">
      <c r="A641" t="s">
        <v>1901</v>
      </c>
      <c r="B641">
        <v>21</v>
      </c>
      <c r="C641" t="s">
        <v>1902</v>
      </c>
    </row>
    <row r="642" spans="1:3" x14ac:dyDescent="0.35">
      <c r="A642" t="s">
        <v>1904</v>
      </c>
      <c r="B642">
        <v>21</v>
      </c>
      <c r="C642" t="s">
        <v>1905</v>
      </c>
    </row>
    <row r="643" spans="1:3" x14ac:dyDescent="0.35">
      <c r="A643" t="s">
        <v>1907</v>
      </c>
      <c r="B643">
        <v>27</v>
      </c>
      <c r="C643" t="s">
        <v>1908</v>
      </c>
    </row>
    <row r="644" spans="1:3" x14ac:dyDescent="0.35">
      <c r="A644" t="s">
        <v>1910</v>
      </c>
      <c r="B644">
        <v>20</v>
      </c>
      <c r="C644" t="s">
        <v>1911</v>
      </c>
    </row>
    <row r="645" spans="1:3" x14ac:dyDescent="0.35">
      <c r="A645" t="s">
        <v>1912</v>
      </c>
      <c r="B645">
        <v>28</v>
      </c>
      <c r="C645" t="s">
        <v>1913</v>
      </c>
    </row>
    <row r="646" spans="1:3" x14ac:dyDescent="0.35">
      <c r="A646" t="s">
        <v>1915</v>
      </c>
      <c r="B646">
        <v>28</v>
      </c>
      <c r="C646" t="s">
        <v>1916</v>
      </c>
    </row>
    <row r="647" spans="1:3" x14ac:dyDescent="0.35">
      <c r="A647" t="s">
        <v>1918</v>
      </c>
      <c r="B647">
        <v>23</v>
      </c>
      <c r="C647" t="s">
        <v>1919</v>
      </c>
    </row>
    <row r="648" spans="1:3" x14ac:dyDescent="0.35">
      <c r="A648" t="s">
        <v>1921</v>
      </c>
      <c r="B648">
        <v>21</v>
      </c>
      <c r="C648" t="s">
        <v>1922</v>
      </c>
    </row>
    <row r="649" spans="1:3" x14ac:dyDescent="0.35">
      <c r="A649" t="s">
        <v>1924</v>
      </c>
      <c r="B649">
        <v>22</v>
      </c>
      <c r="C649" t="s">
        <v>1925</v>
      </c>
    </row>
    <row r="650" spans="1:3" x14ac:dyDescent="0.35">
      <c r="A650" t="s">
        <v>1927</v>
      </c>
      <c r="B650">
        <v>20</v>
      </c>
      <c r="C650" t="s">
        <v>1928</v>
      </c>
    </row>
    <row r="651" spans="1:3" x14ac:dyDescent="0.35">
      <c r="A651" t="s">
        <v>1930</v>
      </c>
      <c r="B651">
        <v>20</v>
      </c>
      <c r="C651" t="s">
        <v>1931</v>
      </c>
    </row>
    <row r="652" spans="1:3" x14ac:dyDescent="0.35">
      <c r="A652" t="s">
        <v>1933</v>
      </c>
      <c r="B652">
        <v>30</v>
      </c>
      <c r="C652" t="s">
        <v>1934</v>
      </c>
    </row>
    <row r="653" spans="1:3" x14ac:dyDescent="0.35">
      <c r="A653" t="s">
        <v>1935</v>
      </c>
      <c r="B653">
        <v>22</v>
      </c>
      <c r="C653" t="s">
        <v>1936</v>
      </c>
    </row>
    <row r="654" spans="1:3" x14ac:dyDescent="0.35">
      <c r="A654" t="s">
        <v>1938</v>
      </c>
      <c r="B654">
        <v>26</v>
      </c>
      <c r="C654" t="s">
        <v>1939</v>
      </c>
    </row>
    <row r="655" spans="1:3" x14ac:dyDescent="0.35">
      <c r="A655" t="s">
        <v>1941</v>
      </c>
      <c r="B655">
        <v>30</v>
      </c>
      <c r="C655" t="s">
        <v>1942</v>
      </c>
    </row>
    <row r="656" spans="1:3" x14ac:dyDescent="0.35">
      <c r="A656" t="s">
        <v>1944</v>
      </c>
      <c r="B656">
        <v>29</v>
      </c>
      <c r="C656" t="s">
        <v>1945</v>
      </c>
    </row>
    <row r="657" spans="1:3" x14ac:dyDescent="0.35">
      <c r="A657" t="s">
        <v>1947</v>
      </c>
      <c r="B657">
        <v>23</v>
      </c>
      <c r="C657" t="s">
        <v>1948</v>
      </c>
    </row>
    <row r="658" spans="1:3" x14ac:dyDescent="0.35">
      <c r="A658" t="s">
        <v>1950</v>
      </c>
      <c r="B658">
        <v>20</v>
      </c>
      <c r="C658" t="s">
        <v>1951</v>
      </c>
    </row>
    <row r="659" spans="1:3" x14ac:dyDescent="0.35">
      <c r="A659" t="s">
        <v>1953</v>
      </c>
      <c r="B659">
        <v>22</v>
      </c>
      <c r="C659" t="s">
        <v>1954</v>
      </c>
    </row>
    <row r="660" spans="1:3" x14ac:dyDescent="0.35">
      <c r="A660" t="s">
        <v>1956</v>
      </c>
      <c r="B660">
        <v>21</v>
      </c>
      <c r="C660" t="s">
        <v>1957</v>
      </c>
    </row>
    <row r="661" spans="1:3" x14ac:dyDescent="0.35">
      <c r="A661" t="s">
        <v>1959</v>
      </c>
      <c r="B661">
        <v>26</v>
      </c>
      <c r="C661" t="s">
        <v>1960</v>
      </c>
    </row>
    <row r="662" spans="1:3" x14ac:dyDescent="0.35">
      <c r="A662" t="s">
        <v>1962</v>
      </c>
      <c r="B662">
        <v>25</v>
      </c>
      <c r="C662" t="s">
        <v>1963</v>
      </c>
    </row>
    <row r="663" spans="1:3" x14ac:dyDescent="0.35">
      <c r="A663" t="s">
        <v>1965</v>
      </c>
      <c r="B663">
        <v>26</v>
      </c>
      <c r="C663" t="s">
        <v>1966</v>
      </c>
    </row>
    <row r="664" spans="1:3" x14ac:dyDescent="0.35">
      <c r="A664" t="s">
        <v>1968</v>
      </c>
      <c r="B664">
        <v>22</v>
      </c>
      <c r="C664" t="s">
        <v>1969</v>
      </c>
    </row>
    <row r="665" spans="1:3" x14ac:dyDescent="0.35">
      <c r="A665" t="s">
        <v>1971</v>
      </c>
      <c r="B665">
        <v>29</v>
      </c>
      <c r="C665" t="s">
        <v>1972</v>
      </c>
    </row>
    <row r="666" spans="1:3" x14ac:dyDescent="0.35">
      <c r="A666" t="s">
        <v>1974</v>
      </c>
      <c r="B666">
        <v>20</v>
      </c>
      <c r="C666" t="s">
        <v>1975</v>
      </c>
    </row>
    <row r="667" spans="1:3" x14ac:dyDescent="0.35">
      <c r="A667" t="s">
        <v>1977</v>
      </c>
      <c r="B667">
        <v>30</v>
      </c>
      <c r="C667" t="s">
        <v>1978</v>
      </c>
    </row>
    <row r="668" spans="1:3" x14ac:dyDescent="0.35">
      <c r="A668" t="s">
        <v>1980</v>
      </c>
      <c r="B668">
        <v>23</v>
      </c>
      <c r="C668" t="s">
        <v>1981</v>
      </c>
    </row>
    <row r="669" spans="1:3" x14ac:dyDescent="0.35">
      <c r="A669" t="s">
        <v>1983</v>
      </c>
      <c r="B669">
        <v>20</v>
      </c>
      <c r="C669" t="s">
        <v>1984</v>
      </c>
    </row>
    <row r="670" spans="1:3" x14ac:dyDescent="0.35">
      <c r="A670" t="s">
        <v>1986</v>
      </c>
      <c r="B670">
        <v>23</v>
      </c>
      <c r="C670" t="s">
        <v>1987</v>
      </c>
    </row>
    <row r="671" spans="1:3" x14ac:dyDescent="0.35">
      <c r="A671" t="s">
        <v>1989</v>
      </c>
      <c r="B671">
        <v>24</v>
      </c>
      <c r="C671" t="s">
        <v>1990</v>
      </c>
    </row>
    <row r="672" spans="1:3" x14ac:dyDescent="0.35">
      <c r="A672" t="s">
        <v>1992</v>
      </c>
      <c r="B672">
        <v>30</v>
      </c>
      <c r="C672" t="s">
        <v>1993</v>
      </c>
    </row>
    <row r="673" spans="1:3" x14ac:dyDescent="0.35">
      <c r="A673" t="s">
        <v>1995</v>
      </c>
      <c r="B673">
        <v>28</v>
      </c>
      <c r="C673" t="s">
        <v>1996</v>
      </c>
    </row>
    <row r="674" spans="1:3" x14ac:dyDescent="0.35">
      <c r="A674" t="s">
        <v>1998</v>
      </c>
      <c r="B674">
        <v>25</v>
      </c>
      <c r="C674" t="s">
        <v>1999</v>
      </c>
    </row>
    <row r="675" spans="1:3" x14ac:dyDescent="0.35">
      <c r="A675" t="s">
        <v>2000</v>
      </c>
      <c r="B675">
        <v>22</v>
      </c>
      <c r="C675" t="s">
        <v>2001</v>
      </c>
    </row>
    <row r="676" spans="1:3" x14ac:dyDescent="0.35">
      <c r="A676" t="s">
        <v>2003</v>
      </c>
      <c r="B676">
        <v>21</v>
      </c>
      <c r="C676" t="s">
        <v>2004</v>
      </c>
    </row>
    <row r="677" spans="1:3" x14ac:dyDescent="0.35">
      <c r="A677" t="s">
        <v>2006</v>
      </c>
      <c r="B677">
        <v>21</v>
      </c>
      <c r="C677" t="s">
        <v>2007</v>
      </c>
    </row>
    <row r="678" spans="1:3" x14ac:dyDescent="0.35">
      <c r="A678" t="s">
        <v>2009</v>
      </c>
      <c r="B678">
        <v>27</v>
      </c>
      <c r="C678" t="s">
        <v>2010</v>
      </c>
    </row>
    <row r="679" spans="1:3" x14ac:dyDescent="0.35">
      <c r="A679" t="s">
        <v>2012</v>
      </c>
      <c r="B679">
        <v>22</v>
      </c>
      <c r="C679" t="s">
        <v>2013</v>
      </c>
    </row>
    <row r="680" spans="1:3" x14ac:dyDescent="0.35">
      <c r="A680" t="s">
        <v>2015</v>
      </c>
      <c r="B680">
        <v>22</v>
      </c>
      <c r="C680" t="s">
        <v>2016</v>
      </c>
    </row>
    <row r="681" spans="1:3" x14ac:dyDescent="0.35">
      <c r="A681" t="s">
        <v>2018</v>
      </c>
      <c r="B681">
        <v>26</v>
      </c>
      <c r="C681" t="s">
        <v>2019</v>
      </c>
    </row>
    <row r="682" spans="1:3" x14ac:dyDescent="0.35">
      <c r="A682" t="s">
        <v>2020</v>
      </c>
      <c r="B682">
        <v>26</v>
      </c>
      <c r="C682" t="s">
        <v>2021</v>
      </c>
    </row>
    <row r="683" spans="1:3" x14ac:dyDescent="0.35">
      <c r="A683" t="s">
        <v>2023</v>
      </c>
      <c r="B683">
        <v>22</v>
      </c>
      <c r="C683" t="s">
        <v>2024</v>
      </c>
    </row>
    <row r="684" spans="1:3" x14ac:dyDescent="0.35">
      <c r="A684" t="s">
        <v>2026</v>
      </c>
      <c r="B684">
        <v>25</v>
      </c>
      <c r="C684" t="s">
        <v>2027</v>
      </c>
    </row>
    <row r="685" spans="1:3" x14ac:dyDescent="0.35">
      <c r="A685" t="s">
        <v>2029</v>
      </c>
      <c r="B685">
        <v>29</v>
      </c>
      <c r="C685" t="s">
        <v>2030</v>
      </c>
    </row>
    <row r="686" spans="1:3" x14ac:dyDescent="0.35">
      <c r="A686" t="s">
        <v>2032</v>
      </c>
      <c r="B686">
        <v>25</v>
      </c>
      <c r="C686" t="s">
        <v>2033</v>
      </c>
    </row>
    <row r="687" spans="1:3" x14ac:dyDescent="0.35">
      <c r="A687" t="s">
        <v>2034</v>
      </c>
      <c r="B687">
        <v>21</v>
      </c>
      <c r="C687" t="s">
        <v>2035</v>
      </c>
    </row>
    <row r="688" spans="1:3" x14ac:dyDescent="0.35">
      <c r="A688" t="s">
        <v>2037</v>
      </c>
      <c r="B688">
        <v>24</v>
      </c>
      <c r="C688" t="s">
        <v>2038</v>
      </c>
    </row>
    <row r="689" spans="1:3" x14ac:dyDescent="0.35">
      <c r="A689" t="s">
        <v>2040</v>
      </c>
      <c r="B689">
        <v>24</v>
      </c>
      <c r="C689" t="s">
        <v>2041</v>
      </c>
    </row>
    <row r="690" spans="1:3" x14ac:dyDescent="0.35">
      <c r="A690" t="s">
        <v>2043</v>
      </c>
      <c r="B690">
        <v>24</v>
      </c>
      <c r="C690" t="s">
        <v>2044</v>
      </c>
    </row>
    <row r="691" spans="1:3" x14ac:dyDescent="0.35">
      <c r="A691" t="s">
        <v>2045</v>
      </c>
      <c r="B691">
        <v>27</v>
      </c>
      <c r="C691" t="s">
        <v>2046</v>
      </c>
    </row>
    <row r="692" spans="1:3" x14ac:dyDescent="0.35">
      <c r="A692" t="s">
        <v>2048</v>
      </c>
      <c r="B692">
        <v>25</v>
      </c>
      <c r="C692" t="s">
        <v>2049</v>
      </c>
    </row>
    <row r="693" spans="1:3" x14ac:dyDescent="0.35">
      <c r="A693" t="s">
        <v>2051</v>
      </c>
      <c r="B693">
        <v>23</v>
      </c>
      <c r="C693" t="s">
        <v>2052</v>
      </c>
    </row>
    <row r="694" spans="1:3" x14ac:dyDescent="0.35">
      <c r="A694" t="s">
        <v>2054</v>
      </c>
      <c r="B694">
        <v>29</v>
      </c>
      <c r="C694" t="s">
        <v>2055</v>
      </c>
    </row>
    <row r="695" spans="1:3" x14ac:dyDescent="0.35">
      <c r="A695" t="s">
        <v>2057</v>
      </c>
      <c r="B695">
        <v>22</v>
      </c>
      <c r="C695" t="s">
        <v>2058</v>
      </c>
    </row>
    <row r="696" spans="1:3" x14ac:dyDescent="0.35">
      <c r="A696" t="s">
        <v>2060</v>
      </c>
      <c r="B696">
        <v>30</v>
      </c>
      <c r="C696" t="s">
        <v>2061</v>
      </c>
    </row>
    <row r="697" spans="1:3" x14ac:dyDescent="0.35">
      <c r="A697" t="s">
        <v>2063</v>
      </c>
      <c r="B697">
        <v>30</v>
      </c>
      <c r="C697" t="s">
        <v>2064</v>
      </c>
    </row>
    <row r="698" spans="1:3" x14ac:dyDescent="0.35">
      <c r="A698" t="s">
        <v>2066</v>
      </c>
      <c r="B698">
        <v>24</v>
      </c>
      <c r="C698" t="s">
        <v>2067</v>
      </c>
    </row>
    <row r="699" spans="1:3" x14ac:dyDescent="0.35">
      <c r="A699" t="s">
        <v>2069</v>
      </c>
      <c r="B699">
        <v>20</v>
      </c>
      <c r="C699" t="s">
        <v>2070</v>
      </c>
    </row>
    <row r="700" spans="1:3" x14ac:dyDescent="0.35">
      <c r="A700" t="s">
        <v>2072</v>
      </c>
      <c r="B700">
        <v>30</v>
      </c>
      <c r="C700" t="s">
        <v>2073</v>
      </c>
    </row>
    <row r="701" spans="1:3" x14ac:dyDescent="0.35">
      <c r="A701" t="s">
        <v>458</v>
      </c>
      <c r="B701">
        <v>25</v>
      </c>
      <c r="C701" t="s">
        <v>2075</v>
      </c>
    </row>
    <row r="702" spans="1:3" x14ac:dyDescent="0.35">
      <c r="A702" t="s">
        <v>2077</v>
      </c>
      <c r="B702">
        <v>23</v>
      </c>
      <c r="C702" t="s">
        <v>2078</v>
      </c>
    </row>
    <row r="703" spans="1:3" x14ac:dyDescent="0.35">
      <c r="A703" t="s">
        <v>2080</v>
      </c>
      <c r="B703">
        <v>20</v>
      </c>
      <c r="C703" t="s">
        <v>2081</v>
      </c>
    </row>
    <row r="704" spans="1:3" x14ac:dyDescent="0.35">
      <c r="A704" t="s">
        <v>2083</v>
      </c>
      <c r="B704">
        <v>26</v>
      </c>
      <c r="C704" t="s">
        <v>2084</v>
      </c>
    </row>
    <row r="705" spans="1:3" x14ac:dyDescent="0.35">
      <c r="A705" t="s">
        <v>2086</v>
      </c>
      <c r="B705">
        <v>30</v>
      </c>
      <c r="C705" t="s">
        <v>2087</v>
      </c>
    </row>
    <row r="706" spans="1:3" x14ac:dyDescent="0.35">
      <c r="A706" t="s">
        <v>2089</v>
      </c>
      <c r="B706">
        <v>24</v>
      </c>
      <c r="C706" t="s">
        <v>2090</v>
      </c>
    </row>
    <row r="707" spans="1:3" x14ac:dyDescent="0.35">
      <c r="A707" t="s">
        <v>2091</v>
      </c>
      <c r="B707">
        <v>27</v>
      </c>
      <c r="C707" t="s">
        <v>2092</v>
      </c>
    </row>
    <row r="708" spans="1:3" x14ac:dyDescent="0.35">
      <c r="A708" t="s">
        <v>2094</v>
      </c>
      <c r="B708">
        <v>30</v>
      </c>
      <c r="C708" t="s">
        <v>2095</v>
      </c>
    </row>
    <row r="709" spans="1:3" x14ac:dyDescent="0.35">
      <c r="A709" t="s">
        <v>2097</v>
      </c>
      <c r="B709">
        <v>28</v>
      </c>
      <c r="C709" t="s">
        <v>2098</v>
      </c>
    </row>
    <row r="710" spans="1:3" x14ac:dyDescent="0.35">
      <c r="A710" t="s">
        <v>2100</v>
      </c>
      <c r="B710">
        <v>24</v>
      </c>
      <c r="C710" t="s">
        <v>2101</v>
      </c>
    </row>
    <row r="711" spans="1:3" x14ac:dyDescent="0.35">
      <c r="A711" t="s">
        <v>2103</v>
      </c>
      <c r="B711">
        <v>21</v>
      </c>
      <c r="C711" t="s">
        <v>2104</v>
      </c>
    </row>
    <row r="712" spans="1:3" x14ac:dyDescent="0.35">
      <c r="A712" t="s">
        <v>2106</v>
      </c>
      <c r="B712">
        <v>30</v>
      </c>
      <c r="C712" t="s">
        <v>2107</v>
      </c>
    </row>
    <row r="713" spans="1:3" x14ac:dyDescent="0.35">
      <c r="A713" t="s">
        <v>2109</v>
      </c>
      <c r="B713">
        <v>21</v>
      </c>
      <c r="C713" t="s">
        <v>2110</v>
      </c>
    </row>
    <row r="714" spans="1:3" x14ac:dyDescent="0.35">
      <c r="A714" t="s">
        <v>2112</v>
      </c>
      <c r="B714">
        <v>24</v>
      </c>
      <c r="C714" t="s">
        <v>2113</v>
      </c>
    </row>
    <row r="715" spans="1:3" x14ac:dyDescent="0.35">
      <c r="A715" t="s">
        <v>2114</v>
      </c>
      <c r="B715">
        <v>24</v>
      </c>
      <c r="C715" t="s">
        <v>2115</v>
      </c>
    </row>
    <row r="716" spans="1:3" x14ac:dyDescent="0.35">
      <c r="A716" t="s">
        <v>2117</v>
      </c>
      <c r="B716">
        <v>21</v>
      </c>
      <c r="C716" t="s">
        <v>2118</v>
      </c>
    </row>
    <row r="717" spans="1:3" x14ac:dyDescent="0.35">
      <c r="A717" t="s">
        <v>2120</v>
      </c>
      <c r="B717">
        <v>25</v>
      </c>
      <c r="C717" t="s">
        <v>2121</v>
      </c>
    </row>
    <row r="718" spans="1:3" x14ac:dyDescent="0.35">
      <c r="A718" t="s">
        <v>2123</v>
      </c>
      <c r="B718">
        <v>27</v>
      </c>
      <c r="C718" t="s">
        <v>2124</v>
      </c>
    </row>
    <row r="719" spans="1:3" x14ac:dyDescent="0.35">
      <c r="A719" t="s">
        <v>2126</v>
      </c>
      <c r="B719">
        <v>28</v>
      </c>
      <c r="C719" t="s">
        <v>2127</v>
      </c>
    </row>
    <row r="720" spans="1:3" x14ac:dyDescent="0.35">
      <c r="A720" t="s">
        <v>2129</v>
      </c>
      <c r="B720">
        <v>26</v>
      </c>
      <c r="C720" t="s">
        <v>2130</v>
      </c>
    </row>
    <row r="721" spans="1:3" x14ac:dyDescent="0.35">
      <c r="A721" t="s">
        <v>2132</v>
      </c>
      <c r="B721">
        <v>28</v>
      </c>
      <c r="C721" t="s">
        <v>2133</v>
      </c>
    </row>
    <row r="722" spans="1:3" x14ac:dyDescent="0.35">
      <c r="A722" t="s">
        <v>2135</v>
      </c>
      <c r="B722">
        <v>21</v>
      </c>
      <c r="C722" t="s">
        <v>2136</v>
      </c>
    </row>
    <row r="723" spans="1:3" x14ac:dyDescent="0.35">
      <c r="A723" t="s">
        <v>2138</v>
      </c>
      <c r="B723">
        <v>29</v>
      </c>
      <c r="C723" t="s">
        <v>2139</v>
      </c>
    </row>
    <row r="724" spans="1:3" x14ac:dyDescent="0.35">
      <c r="A724" t="s">
        <v>2141</v>
      </c>
      <c r="B724">
        <v>23</v>
      </c>
      <c r="C724" t="s">
        <v>2142</v>
      </c>
    </row>
    <row r="725" spans="1:3" x14ac:dyDescent="0.35">
      <c r="A725" t="s">
        <v>2144</v>
      </c>
      <c r="B725">
        <v>26</v>
      </c>
      <c r="C725" t="s">
        <v>2145</v>
      </c>
    </row>
    <row r="726" spans="1:3" x14ac:dyDescent="0.35">
      <c r="A726" t="s">
        <v>2147</v>
      </c>
      <c r="B726">
        <v>27</v>
      </c>
      <c r="C726" t="s">
        <v>2148</v>
      </c>
    </row>
    <row r="727" spans="1:3" x14ac:dyDescent="0.35">
      <c r="A727" t="s">
        <v>2150</v>
      </c>
      <c r="B727">
        <v>28</v>
      </c>
      <c r="C727" t="s">
        <v>2151</v>
      </c>
    </row>
    <row r="728" spans="1:3" x14ac:dyDescent="0.35">
      <c r="A728" t="s">
        <v>2153</v>
      </c>
      <c r="B728">
        <v>24</v>
      </c>
      <c r="C728" t="s">
        <v>2154</v>
      </c>
    </row>
    <row r="729" spans="1:3" x14ac:dyDescent="0.35">
      <c r="A729" t="s">
        <v>2156</v>
      </c>
      <c r="B729">
        <v>25</v>
      </c>
      <c r="C729" t="s">
        <v>2157</v>
      </c>
    </row>
    <row r="730" spans="1:3" x14ac:dyDescent="0.35">
      <c r="A730" t="s">
        <v>2159</v>
      </c>
      <c r="B730">
        <v>20</v>
      </c>
      <c r="C730" t="s">
        <v>2160</v>
      </c>
    </row>
    <row r="731" spans="1:3" x14ac:dyDescent="0.35">
      <c r="A731" t="s">
        <v>2162</v>
      </c>
      <c r="B731">
        <v>30</v>
      </c>
      <c r="C731" t="s">
        <v>2163</v>
      </c>
    </row>
    <row r="732" spans="1:3" x14ac:dyDescent="0.35">
      <c r="A732" t="s">
        <v>2165</v>
      </c>
      <c r="B732">
        <v>21</v>
      </c>
      <c r="C732" t="s">
        <v>2166</v>
      </c>
    </row>
    <row r="733" spans="1:3" x14ac:dyDescent="0.35">
      <c r="A733" t="s">
        <v>2168</v>
      </c>
      <c r="B733">
        <v>23</v>
      </c>
      <c r="C733" t="s">
        <v>2169</v>
      </c>
    </row>
    <row r="734" spans="1:3" x14ac:dyDescent="0.35">
      <c r="A734" t="s">
        <v>2171</v>
      </c>
      <c r="B734">
        <v>27</v>
      </c>
      <c r="C734" t="s">
        <v>2172</v>
      </c>
    </row>
    <row r="735" spans="1:3" x14ac:dyDescent="0.35">
      <c r="A735" t="s">
        <v>2174</v>
      </c>
      <c r="B735">
        <v>25</v>
      </c>
      <c r="C735" t="s">
        <v>2175</v>
      </c>
    </row>
    <row r="736" spans="1:3" x14ac:dyDescent="0.35">
      <c r="A736" t="s">
        <v>2177</v>
      </c>
      <c r="B736">
        <v>22</v>
      </c>
      <c r="C736" t="s">
        <v>2178</v>
      </c>
    </row>
    <row r="737" spans="1:3" x14ac:dyDescent="0.35">
      <c r="A737" t="s">
        <v>2180</v>
      </c>
      <c r="B737">
        <v>28</v>
      </c>
      <c r="C737" t="s">
        <v>2181</v>
      </c>
    </row>
    <row r="738" spans="1:3" x14ac:dyDescent="0.35">
      <c r="A738" t="s">
        <v>2183</v>
      </c>
      <c r="B738">
        <v>28</v>
      </c>
      <c r="C738" t="s">
        <v>2184</v>
      </c>
    </row>
    <row r="739" spans="1:3" x14ac:dyDescent="0.35">
      <c r="A739" t="s">
        <v>2186</v>
      </c>
      <c r="B739">
        <v>25</v>
      </c>
      <c r="C739" t="s">
        <v>2187</v>
      </c>
    </row>
    <row r="740" spans="1:3" x14ac:dyDescent="0.35">
      <c r="A740" t="s">
        <v>2189</v>
      </c>
      <c r="B740">
        <v>25</v>
      </c>
      <c r="C740" t="s">
        <v>2190</v>
      </c>
    </row>
    <row r="741" spans="1:3" x14ac:dyDescent="0.35">
      <c r="A741" t="s">
        <v>2192</v>
      </c>
      <c r="B741">
        <v>25</v>
      </c>
      <c r="C741" t="s">
        <v>2193</v>
      </c>
    </row>
    <row r="742" spans="1:3" x14ac:dyDescent="0.35">
      <c r="A742" t="s">
        <v>2195</v>
      </c>
      <c r="B742">
        <v>22</v>
      </c>
      <c r="C742" t="s">
        <v>2196</v>
      </c>
    </row>
    <row r="743" spans="1:3" x14ac:dyDescent="0.35">
      <c r="A743" t="s">
        <v>2198</v>
      </c>
      <c r="B743">
        <v>21</v>
      </c>
      <c r="C743" t="s">
        <v>2199</v>
      </c>
    </row>
    <row r="744" spans="1:3" x14ac:dyDescent="0.35">
      <c r="A744" t="s">
        <v>2201</v>
      </c>
      <c r="B744">
        <v>21</v>
      </c>
      <c r="C744" t="s">
        <v>2202</v>
      </c>
    </row>
    <row r="745" spans="1:3" x14ac:dyDescent="0.35">
      <c r="A745" t="s">
        <v>2204</v>
      </c>
      <c r="B745">
        <v>22</v>
      </c>
      <c r="C745" t="s">
        <v>2205</v>
      </c>
    </row>
    <row r="746" spans="1:3" x14ac:dyDescent="0.35">
      <c r="A746" t="s">
        <v>2207</v>
      </c>
      <c r="B746">
        <v>24</v>
      </c>
      <c r="C746" t="s">
        <v>2208</v>
      </c>
    </row>
    <row r="747" spans="1:3" x14ac:dyDescent="0.35">
      <c r="A747" t="s">
        <v>2210</v>
      </c>
      <c r="B747">
        <v>24</v>
      </c>
      <c r="C747" t="s">
        <v>2211</v>
      </c>
    </row>
    <row r="748" spans="1:3" x14ac:dyDescent="0.35">
      <c r="A748" t="s">
        <v>2213</v>
      </c>
      <c r="B748">
        <v>29</v>
      </c>
      <c r="C748" t="s">
        <v>2214</v>
      </c>
    </row>
    <row r="749" spans="1:3" x14ac:dyDescent="0.35">
      <c r="A749" t="s">
        <v>2216</v>
      </c>
      <c r="B749">
        <v>20</v>
      </c>
      <c r="C749" t="s">
        <v>2217</v>
      </c>
    </row>
    <row r="750" spans="1:3" x14ac:dyDescent="0.35">
      <c r="A750" t="s">
        <v>2219</v>
      </c>
      <c r="B750">
        <v>21</v>
      </c>
      <c r="C750" t="s">
        <v>2220</v>
      </c>
    </row>
    <row r="751" spans="1:3" x14ac:dyDescent="0.35">
      <c r="A751" t="s">
        <v>2221</v>
      </c>
      <c r="B751">
        <v>26</v>
      </c>
      <c r="C751" t="s">
        <v>2222</v>
      </c>
    </row>
    <row r="752" spans="1:3" x14ac:dyDescent="0.35">
      <c r="A752" t="s">
        <v>2224</v>
      </c>
      <c r="B752">
        <v>27</v>
      </c>
      <c r="C752" t="s">
        <v>2225</v>
      </c>
    </row>
    <row r="753" spans="1:3" x14ac:dyDescent="0.35">
      <c r="A753" t="s">
        <v>2227</v>
      </c>
      <c r="B753">
        <v>22</v>
      </c>
      <c r="C753" t="s">
        <v>2228</v>
      </c>
    </row>
    <row r="754" spans="1:3" x14ac:dyDescent="0.35">
      <c r="A754" t="s">
        <v>2230</v>
      </c>
      <c r="B754">
        <v>22</v>
      </c>
      <c r="C754" t="s">
        <v>2231</v>
      </c>
    </row>
    <row r="755" spans="1:3" x14ac:dyDescent="0.35">
      <c r="A755" t="s">
        <v>2233</v>
      </c>
      <c r="B755">
        <v>27</v>
      </c>
      <c r="C755" t="s">
        <v>2234</v>
      </c>
    </row>
    <row r="756" spans="1:3" x14ac:dyDescent="0.35">
      <c r="A756" t="s">
        <v>2236</v>
      </c>
      <c r="B756">
        <v>24</v>
      </c>
      <c r="C756" t="s">
        <v>2237</v>
      </c>
    </row>
    <row r="757" spans="1:3" x14ac:dyDescent="0.35">
      <c r="A757" t="s">
        <v>2239</v>
      </c>
      <c r="B757">
        <v>25</v>
      </c>
      <c r="C757" t="s">
        <v>2240</v>
      </c>
    </row>
    <row r="758" spans="1:3" x14ac:dyDescent="0.35">
      <c r="A758" t="s">
        <v>2242</v>
      </c>
      <c r="B758">
        <v>20</v>
      </c>
      <c r="C758" t="s">
        <v>2243</v>
      </c>
    </row>
    <row r="759" spans="1:3" x14ac:dyDescent="0.35">
      <c r="A759" t="s">
        <v>2245</v>
      </c>
      <c r="B759">
        <v>30</v>
      </c>
      <c r="C759" t="s">
        <v>2246</v>
      </c>
    </row>
    <row r="760" spans="1:3" x14ac:dyDescent="0.35">
      <c r="A760" t="s">
        <v>2248</v>
      </c>
      <c r="B760">
        <v>29</v>
      </c>
      <c r="C760" t="s">
        <v>2249</v>
      </c>
    </row>
    <row r="761" spans="1:3" x14ac:dyDescent="0.35">
      <c r="A761" t="s">
        <v>2250</v>
      </c>
      <c r="B761">
        <v>20</v>
      </c>
      <c r="C761" t="s">
        <v>2251</v>
      </c>
    </row>
    <row r="762" spans="1:3" x14ac:dyDescent="0.35">
      <c r="A762" t="s">
        <v>2253</v>
      </c>
      <c r="B762">
        <v>24</v>
      </c>
      <c r="C762" t="s">
        <v>2254</v>
      </c>
    </row>
    <row r="763" spans="1:3" x14ac:dyDescent="0.35">
      <c r="A763" t="s">
        <v>2256</v>
      </c>
      <c r="B763">
        <v>23</v>
      </c>
      <c r="C763" t="s">
        <v>2257</v>
      </c>
    </row>
    <row r="764" spans="1:3" x14ac:dyDescent="0.35">
      <c r="A764" t="s">
        <v>2259</v>
      </c>
      <c r="B764">
        <v>23</v>
      </c>
      <c r="C764" t="s">
        <v>2260</v>
      </c>
    </row>
    <row r="765" spans="1:3" x14ac:dyDescent="0.35">
      <c r="A765" t="s">
        <v>2262</v>
      </c>
      <c r="B765">
        <v>22</v>
      </c>
      <c r="C765" t="s">
        <v>2263</v>
      </c>
    </row>
    <row r="766" spans="1:3" x14ac:dyDescent="0.35">
      <c r="A766" t="s">
        <v>2265</v>
      </c>
      <c r="B766">
        <v>23</v>
      </c>
      <c r="C766" t="s">
        <v>2266</v>
      </c>
    </row>
    <row r="767" spans="1:3" x14ac:dyDescent="0.35">
      <c r="A767" t="s">
        <v>2268</v>
      </c>
      <c r="B767">
        <v>24</v>
      </c>
      <c r="C767" t="s">
        <v>2269</v>
      </c>
    </row>
    <row r="768" spans="1:3" x14ac:dyDescent="0.35">
      <c r="A768" t="s">
        <v>2271</v>
      </c>
      <c r="B768">
        <v>29</v>
      </c>
      <c r="C768" t="s">
        <v>2272</v>
      </c>
    </row>
    <row r="769" spans="1:3" x14ac:dyDescent="0.35">
      <c r="A769" t="s">
        <v>2274</v>
      </c>
      <c r="B769">
        <v>28</v>
      </c>
      <c r="C769" t="s">
        <v>2275</v>
      </c>
    </row>
    <row r="770" spans="1:3" x14ac:dyDescent="0.35">
      <c r="A770" t="s">
        <v>2277</v>
      </c>
      <c r="B770">
        <v>20</v>
      </c>
      <c r="C770" t="s">
        <v>2278</v>
      </c>
    </row>
    <row r="771" spans="1:3" x14ac:dyDescent="0.35">
      <c r="A771" t="s">
        <v>2280</v>
      </c>
      <c r="B771">
        <v>30</v>
      </c>
      <c r="C771" t="s">
        <v>2281</v>
      </c>
    </row>
    <row r="772" spans="1:3" x14ac:dyDescent="0.35">
      <c r="A772" t="s">
        <v>2283</v>
      </c>
      <c r="B772">
        <v>29</v>
      </c>
      <c r="C772" t="s">
        <v>2284</v>
      </c>
    </row>
    <row r="773" spans="1:3" x14ac:dyDescent="0.35">
      <c r="A773" t="s">
        <v>2286</v>
      </c>
      <c r="B773">
        <v>22</v>
      </c>
      <c r="C773" t="s">
        <v>2287</v>
      </c>
    </row>
    <row r="774" spans="1:3" x14ac:dyDescent="0.35">
      <c r="A774" t="s">
        <v>2289</v>
      </c>
      <c r="B774">
        <v>28</v>
      </c>
      <c r="C774" t="s">
        <v>2290</v>
      </c>
    </row>
    <row r="775" spans="1:3" x14ac:dyDescent="0.35">
      <c r="A775" t="s">
        <v>2292</v>
      </c>
      <c r="B775">
        <v>21</v>
      </c>
      <c r="C775" t="s">
        <v>2293</v>
      </c>
    </row>
    <row r="776" spans="1:3" x14ac:dyDescent="0.35">
      <c r="A776" t="s">
        <v>2295</v>
      </c>
      <c r="B776">
        <v>26</v>
      </c>
      <c r="C776" t="s">
        <v>2296</v>
      </c>
    </row>
    <row r="777" spans="1:3" x14ac:dyDescent="0.35">
      <c r="A777" t="s">
        <v>2298</v>
      </c>
      <c r="B777">
        <v>23</v>
      </c>
      <c r="C777" t="s">
        <v>2299</v>
      </c>
    </row>
    <row r="778" spans="1:3" x14ac:dyDescent="0.35">
      <c r="A778" t="s">
        <v>2301</v>
      </c>
      <c r="B778">
        <v>21</v>
      </c>
      <c r="C778" t="s">
        <v>2302</v>
      </c>
    </row>
    <row r="779" spans="1:3" x14ac:dyDescent="0.35">
      <c r="A779" t="s">
        <v>2304</v>
      </c>
      <c r="B779">
        <v>23</v>
      </c>
      <c r="C779" t="s">
        <v>2305</v>
      </c>
    </row>
    <row r="780" spans="1:3" x14ac:dyDescent="0.35">
      <c r="A780" t="s">
        <v>2307</v>
      </c>
      <c r="B780">
        <v>24</v>
      </c>
      <c r="C780" t="s">
        <v>2308</v>
      </c>
    </row>
    <row r="781" spans="1:3" x14ac:dyDescent="0.35">
      <c r="A781" t="s">
        <v>2310</v>
      </c>
      <c r="B781">
        <v>25</v>
      </c>
      <c r="C781" t="s">
        <v>2311</v>
      </c>
    </row>
    <row r="782" spans="1:3" x14ac:dyDescent="0.35">
      <c r="A782" t="s">
        <v>2313</v>
      </c>
      <c r="B782">
        <v>23</v>
      </c>
      <c r="C782" t="s">
        <v>2314</v>
      </c>
    </row>
    <row r="783" spans="1:3" x14ac:dyDescent="0.35">
      <c r="A783" t="s">
        <v>2316</v>
      </c>
      <c r="B783">
        <v>30</v>
      </c>
      <c r="C783" t="s">
        <v>2317</v>
      </c>
    </row>
    <row r="784" spans="1:3" x14ac:dyDescent="0.35">
      <c r="A784" t="s">
        <v>2318</v>
      </c>
      <c r="B784">
        <v>29</v>
      </c>
      <c r="C784" t="s">
        <v>2319</v>
      </c>
    </row>
    <row r="785" spans="1:3" x14ac:dyDescent="0.35">
      <c r="A785" t="s">
        <v>2320</v>
      </c>
      <c r="B785">
        <v>21</v>
      </c>
      <c r="C785" t="s">
        <v>2321</v>
      </c>
    </row>
    <row r="786" spans="1:3" x14ac:dyDescent="0.35">
      <c r="A786" t="s">
        <v>2323</v>
      </c>
      <c r="B786">
        <v>23</v>
      </c>
      <c r="C786" t="s">
        <v>2324</v>
      </c>
    </row>
    <row r="787" spans="1:3" x14ac:dyDescent="0.35">
      <c r="A787" t="s">
        <v>2326</v>
      </c>
      <c r="B787">
        <v>20</v>
      </c>
      <c r="C787" t="s">
        <v>2327</v>
      </c>
    </row>
    <row r="788" spans="1:3" x14ac:dyDescent="0.35">
      <c r="A788" t="s">
        <v>2329</v>
      </c>
      <c r="B788">
        <v>23</v>
      </c>
      <c r="C788" t="s">
        <v>2330</v>
      </c>
    </row>
    <row r="789" spans="1:3" x14ac:dyDescent="0.35">
      <c r="A789" t="s">
        <v>2332</v>
      </c>
      <c r="B789">
        <v>21</v>
      </c>
      <c r="C789" t="s">
        <v>2333</v>
      </c>
    </row>
    <row r="790" spans="1:3" x14ac:dyDescent="0.35">
      <c r="A790" t="s">
        <v>2335</v>
      </c>
      <c r="B790">
        <v>23</v>
      </c>
      <c r="C790" t="s">
        <v>2336</v>
      </c>
    </row>
    <row r="791" spans="1:3" x14ac:dyDescent="0.35">
      <c r="A791" t="s">
        <v>2338</v>
      </c>
      <c r="B791">
        <v>26</v>
      </c>
      <c r="C791" t="s">
        <v>2339</v>
      </c>
    </row>
    <row r="792" spans="1:3" x14ac:dyDescent="0.35">
      <c r="A792" t="s">
        <v>2341</v>
      </c>
      <c r="B792">
        <v>29</v>
      </c>
      <c r="C792" t="s">
        <v>2342</v>
      </c>
    </row>
    <row r="793" spans="1:3" x14ac:dyDescent="0.35">
      <c r="A793" t="s">
        <v>2344</v>
      </c>
      <c r="B793">
        <v>30</v>
      </c>
      <c r="C793" t="s">
        <v>2345</v>
      </c>
    </row>
    <row r="794" spans="1:3" x14ac:dyDescent="0.35">
      <c r="A794" t="s">
        <v>2346</v>
      </c>
      <c r="B794">
        <v>26</v>
      </c>
      <c r="C794" t="s">
        <v>2347</v>
      </c>
    </row>
    <row r="795" spans="1:3" x14ac:dyDescent="0.35">
      <c r="A795" t="s">
        <v>2349</v>
      </c>
      <c r="B795">
        <v>20</v>
      </c>
      <c r="C795" t="s">
        <v>2350</v>
      </c>
    </row>
    <row r="796" spans="1:3" x14ac:dyDescent="0.35">
      <c r="A796" t="s">
        <v>2352</v>
      </c>
      <c r="B796">
        <v>20</v>
      </c>
      <c r="C796" t="s">
        <v>2353</v>
      </c>
    </row>
    <row r="797" spans="1:3" x14ac:dyDescent="0.35">
      <c r="A797" t="s">
        <v>2355</v>
      </c>
      <c r="B797">
        <v>30</v>
      </c>
      <c r="C797" t="s">
        <v>2356</v>
      </c>
    </row>
    <row r="798" spans="1:3" x14ac:dyDescent="0.35">
      <c r="A798" t="s">
        <v>2358</v>
      </c>
      <c r="B798">
        <v>20</v>
      </c>
      <c r="C798" t="s">
        <v>2359</v>
      </c>
    </row>
    <row r="799" spans="1:3" x14ac:dyDescent="0.35">
      <c r="A799" t="s">
        <v>2361</v>
      </c>
      <c r="B799">
        <v>29</v>
      </c>
      <c r="C799" t="s">
        <v>2362</v>
      </c>
    </row>
    <row r="800" spans="1:3" x14ac:dyDescent="0.35">
      <c r="A800" t="s">
        <v>2364</v>
      </c>
      <c r="B800">
        <v>20</v>
      </c>
      <c r="C800" t="s">
        <v>2365</v>
      </c>
    </row>
    <row r="801" spans="1:3" x14ac:dyDescent="0.35">
      <c r="A801" t="s">
        <v>2367</v>
      </c>
      <c r="B801">
        <v>21</v>
      </c>
      <c r="C801" t="s">
        <v>2368</v>
      </c>
    </row>
    <row r="802" spans="1:3" x14ac:dyDescent="0.35">
      <c r="A802" t="s">
        <v>2370</v>
      </c>
      <c r="B802">
        <v>23</v>
      </c>
      <c r="C802" t="s">
        <v>2371</v>
      </c>
    </row>
    <row r="803" spans="1:3" x14ac:dyDescent="0.35">
      <c r="A803" t="s">
        <v>2373</v>
      </c>
      <c r="B803">
        <v>28</v>
      </c>
      <c r="C803" t="s">
        <v>2374</v>
      </c>
    </row>
    <row r="804" spans="1:3" x14ac:dyDescent="0.35">
      <c r="A804" t="s">
        <v>2376</v>
      </c>
      <c r="B804">
        <v>30</v>
      </c>
      <c r="C804" t="s">
        <v>2377</v>
      </c>
    </row>
    <row r="805" spans="1:3" x14ac:dyDescent="0.35">
      <c r="A805" t="s">
        <v>2379</v>
      </c>
      <c r="B805">
        <v>22</v>
      </c>
      <c r="C805" t="s">
        <v>2380</v>
      </c>
    </row>
    <row r="806" spans="1:3" x14ac:dyDescent="0.35">
      <c r="A806" t="s">
        <v>2382</v>
      </c>
      <c r="B806">
        <v>28</v>
      </c>
      <c r="C806" t="s">
        <v>2383</v>
      </c>
    </row>
    <row r="807" spans="1:3" x14ac:dyDescent="0.35">
      <c r="A807" t="s">
        <v>2384</v>
      </c>
      <c r="B807">
        <v>29</v>
      </c>
      <c r="C807" t="s">
        <v>2385</v>
      </c>
    </row>
    <row r="808" spans="1:3" x14ac:dyDescent="0.35">
      <c r="A808" t="s">
        <v>2386</v>
      </c>
      <c r="B808">
        <v>30</v>
      </c>
      <c r="C808" t="s">
        <v>2387</v>
      </c>
    </row>
    <row r="809" spans="1:3" x14ac:dyDescent="0.35">
      <c r="A809" t="s">
        <v>2389</v>
      </c>
      <c r="B809">
        <v>23</v>
      </c>
      <c r="C809" t="s">
        <v>2390</v>
      </c>
    </row>
    <row r="810" spans="1:3" x14ac:dyDescent="0.35">
      <c r="A810" t="s">
        <v>2392</v>
      </c>
      <c r="B810">
        <v>24</v>
      </c>
      <c r="C810" t="s">
        <v>2393</v>
      </c>
    </row>
    <row r="811" spans="1:3" x14ac:dyDescent="0.35">
      <c r="A811" t="s">
        <v>2395</v>
      </c>
      <c r="B811">
        <v>25</v>
      </c>
      <c r="C811" t="s">
        <v>2396</v>
      </c>
    </row>
    <row r="812" spans="1:3" x14ac:dyDescent="0.35">
      <c r="A812" t="s">
        <v>2398</v>
      </c>
      <c r="B812">
        <v>21</v>
      </c>
      <c r="C812" t="s">
        <v>2399</v>
      </c>
    </row>
    <row r="813" spans="1:3" x14ac:dyDescent="0.35">
      <c r="A813" t="s">
        <v>2401</v>
      </c>
      <c r="B813">
        <v>26</v>
      </c>
      <c r="C813" t="s">
        <v>2402</v>
      </c>
    </row>
    <row r="814" spans="1:3" x14ac:dyDescent="0.35">
      <c r="A814" t="s">
        <v>2404</v>
      </c>
      <c r="B814">
        <v>21</v>
      </c>
      <c r="C814" t="s">
        <v>2405</v>
      </c>
    </row>
    <row r="815" spans="1:3" x14ac:dyDescent="0.35">
      <c r="A815" t="s">
        <v>2406</v>
      </c>
      <c r="B815">
        <v>28</v>
      </c>
      <c r="C815" t="s">
        <v>2407</v>
      </c>
    </row>
    <row r="816" spans="1:3" x14ac:dyDescent="0.35">
      <c r="A816" t="s">
        <v>2409</v>
      </c>
      <c r="B816">
        <v>20</v>
      </c>
      <c r="C816" t="s">
        <v>2410</v>
      </c>
    </row>
    <row r="817" spans="1:3" x14ac:dyDescent="0.35">
      <c r="A817" t="s">
        <v>2412</v>
      </c>
      <c r="B817">
        <v>26</v>
      </c>
      <c r="C817" t="s">
        <v>2413</v>
      </c>
    </row>
    <row r="818" spans="1:3" x14ac:dyDescent="0.35">
      <c r="A818" t="s">
        <v>2415</v>
      </c>
      <c r="B818">
        <v>29</v>
      </c>
      <c r="C818" t="s">
        <v>2416</v>
      </c>
    </row>
    <row r="819" spans="1:3" x14ac:dyDescent="0.35">
      <c r="A819" t="s">
        <v>2418</v>
      </c>
      <c r="B819">
        <v>23</v>
      </c>
      <c r="C819" t="s">
        <v>2419</v>
      </c>
    </row>
    <row r="820" spans="1:3" x14ac:dyDescent="0.35">
      <c r="A820" t="s">
        <v>2421</v>
      </c>
      <c r="B820">
        <v>27</v>
      </c>
      <c r="C820" t="s">
        <v>2422</v>
      </c>
    </row>
    <row r="821" spans="1:3" x14ac:dyDescent="0.35">
      <c r="A821" t="s">
        <v>2423</v>
      </c>
      <c r="B821">
        <v>23</v>
      </c>
      <c r="C821" t="s">
        <v>2424</v>
      </c>
    </row>
    <row r="822" spans="1:3" x14ac:dyDescent="0.35">
      <c r="A822" t="s">
        <v>2426</v>
      </c>
      <c r="B822">
        <v>28</v>
      </c>
      <c r="C822" t="s">
        <v>2427</v>
      </c>
    </row>
    <row r="823" spans="1:3" x14ac:dyDescent="0.35">
      <c r="A823" t="s">
        <v>2429</v>
      </c>
      <c r="B823">
        <v>20</v>
      </c>
      <c r="C823" t="s">
        <v>2430</v>
      </c>
    </row>
    <row r="824" spans="1:3" x14ac:dyDescent="0.35">
      <c r="A824" t="s">
        <v>2432</v>
      </c>
      <c r="B824">
        <v>25</v>
      </c>
      <c r="C824" t="s">
        <v>2433</v>
      </c>
    </row>
    <row r="825" spans="1:3" x14ac:dyDescent="0.35">
      <c r="A825" t="s">
        <v>2435</v>
      </c>
      <c r="B825">
        <v>20</v>
      </c>
      <c r="C825" t="s">
        <v>2436</v>
      </c>
    </row>
    <row r="826" spans="1:3" x14ac:dyDescent="0.35">
      <c r="A826" t="s">
        <v>2438</v>
      </c>
      <c r="B826">
        <v>30</v>
      </c>
      <c r="C826" t="s">
        <v>2439</v>
      </c>
    </row>
    <row r="827" spans="1:3" x14ac:dyDescent="0.35">
      <c r="A827" t="s">
        <v>2441</v>
      </c>
      <c r="B827">
        <v>30</v>
      </c>
      <c r="C827" t="s">
        <v>2442</v>
      </c>
    </row>
    <row r="828" spans="1:3" x14ac:dyDescent="0.35">
      <c r="A828" t="s">
        <v>2444</v>
      </c>
      <c r="B828">
        <v>20</v>
      </c>
      <c r="C828" t="s">
        <v>2445</v>
      </c>
    </row>
    <row r="829" spans="1:3" x14ac:dyDescent="0.35">
      <c r="A829" t="s">
        <v>2447</v>
      </c>
      <c r="B829">
        <v>21</v>
      </c>
      <c r="C829" t="s">
        <v>2448</v>
      </c>
    </row>
    <row r="830" spans="1:3" x14ac:dyDescent="0.35">
      <c r="A830" t="s">
        <v>2450</v>
      </c>
      <c r="B830">
        <v>22</v>
      </c>
      <c r="C830" t="s">
        <v>2451</v>
      </c>
    </row>
    <row r="831" spans="1:3" x14ac:dyDescent="0.35">
      <c r="A831" t="s">
        <v>2453</v>
      </c>
      <c r="B831">
        <v>24</v>
      </c>
      <c r="C831" t="s">
        <v>2454</v>
      </c>
    </row>
    <row r="832" spans="1:3" x14ac:dyDescent="0.35">
      <c r="A832" t="s">
        <v>2456</v>
      </c>
      <c r="B832">
        <v>20</v>
      </c>
      <c r="C832" t="s">
        <v>2457</v>
      </c>
    </row>
    <row r="833" spans="1:3" x14ac:dyDescent="0.35">
      <c r="A833" t="s">
        <v>2459</v>
      </c>
      <c r="B833">
        <v>24</v>
      </c>
      <c r="C833" t="s">
        <v>2460</v>
      </c>
    </row>
    <row r="834" spans="1:3" x14ac:dyDescent="0.35">
      <c r="A834" t="s">
        <v>2462</v>
      </c>
      <c r="B834">
        <v>30</v>
      </c>
      <c r="C834" t="s">
        <v>2463</v>
      </c>
    </row>
    <row r="835" spans="1:3" x14ac:dyDescent="0.35">
      <c r="A835" t="s">
        <v>2465</v>
      </c>
      <c r="B835">
        <v>25</v>
      </c>
      <c r="C835" t="s">
        <v>2466</v>
      </c>
    </row>
    <row r="836" spans="1:3" x14ac:dyDescent="0.35">
      <c r="A836" t="s">
        <v>2468</v>
      </c>
      <c r="B836">
        <v>30</v>
      </c>
      <c r="C836" t="s">
        <v>2469</v>
      </c>
    </row>
    <row r="837" spans="1:3" x14ac:dyDescent="0.35">
      <c r="A837" t="s">
        <v>2470</v>
      </c>
      <c r="B837">
        <v>30</v>
      </c>
      <c r="C837" t="s">
        <v>2471</v>
      </c>
    </row>
    <row r="838" spans="1:3" x14ac:dyDescent="0.35">
      <c r="A838" t="s">
        <v>2473</v>
      </c>
      <c r="B838">
        <v>21</v>
      </c>
      <c r="C838" t="s">
        <v>2474</v>
      </c>
    </row>
    <row r="839" spans="1:3" x14ac:dyDescent="0.35">
      <c r="A839" t="s">
        <v>2476</v>
      </c>
      <c r="B839">
        <v>20</v>
      </c>
      <c r="C839" t="s">
        <v>2477</v>
      </c>
    </row>
    <row r="840" spans="1:3" x14ac:dyDescent="0.35">
      <c r="A840" t="s">
        <v>2479</v>
      </c>
      <c r="B840">
        <v>30</v>
      </c>
      <c r="C840" t="s">
        <v>2480</v>
      </c>
    </row>
    <row r="841" spans="1:3" x14ac:dyDescent="0.35">
      <c r="A841" t="s">
        <v>2482</v>
      </c>
      <c r="B841">
        <v>23</v>
      </c>
      <c r="C841" t="s">
        <v>2483</v>
      </c>
    </row>
    <row r="842" spans="1:3" x14ac:dyDescent="0.35">
      <c r="A842" t="s">
        <v>2485</v>
      </c>
      <c r="B842">
        <v>26</v>
      </c>
      <c r="C842" t="s">
        <v>2486</v>
      </c>
    </row>
    <row r="843" spans="1:3" x14ac:dyDescent="0.35">
      <c r="A843" t="s">
        <v>2488</v>
      </c>
      <c r="B843">
        <v>24</v>
      </c>
      <c r="C843" t="s">
        <v>2489</v>
      </c>
    </row>
    <row r="844" spans="1:3" x14ac:dyDescent="0.35">
      <c r="A844" t="s">
        <v>2491</v>
      </c>
      <c r="B844">
        <v>24</v>
      </c>
      <c r="C844" t="s">
        <v>2492</v>
      </c>
    </row>
    <row r="845" spans="1:3" x14ac:dyDescent="0.35">
      <c r="A845" t="s">
        <v>2494</v>
      </c>
      <c r="B845">
        <v>23</v>
      </c>
      <c r="C845" t="s">
        <v>2495</v>
      </c>
    </row>
    <row r="846" spans="1:3" x14ac:dyDescent="0.35">
      <c r="A846" t="s">
        <v>2497</v>
      </c>
      <c r="B846">
        <v>28</v>
      </c>
      <c r="C846" t="s">
        <v>2498</v>
      </c>
    </row>
    <row r="847" spans="1:3" x14ac:dyDescent="0.35">
      <c r="A847" t="s">
        <v>2500</v>
      </c>
      <c r="B847">
        <v>24</v>
      </c>
      <c r="C847" t="s">
        <v>2501</v>
      </c>
    </row>
    <row r="848" spans="1:3" x14ac:dyDescent="0.35">
      <c r="A848" t="s">
        <v>2503</v>
      </c>
      <c r="B848">
        <v>25</v>
      </c>
      <c r="C848" t="s">
        <v>2504</v>
      </c>
    </row>
    <row r="849" spans="1:3" x14ac:dyDescent="0.35">
      <c r="A849" t="s">
        <v>2506</v>
      </c>
      <c r="B849">
        <v>23</v>
      </c>
      <c r="C849" t="s">
        <v>2507</v>
      </c>
    </row>
    <row r="850" spans="1:3" x14ac:dyDescent="0.35">
      <c r="A850" t="s">
        <v>2508</v>
      </c>
      <c r="B850">
        <v>27</v>
      </c>
      <c r="C850" t="s">
        <v>2509</v>
      </c>
    </row>
    <row r="851" spans="1:3" x14ac:dyDescent="0.35">
      <c r="A851" t="s">
        <v>2511</v>
      </c>
      <c r="B851">
        <v>27</v>
      </c>
      <c r="C851" t="s">
        <v>2512</v>
      </c>
    </row>
    <row r="852" spans="1:3" x14ac:dyDescent="0.35">
      <c r="A852" t="s">
        <v>2513</v>
      </c>
      <c r="B852">
        <v>26</v>
      </c>
      <c r="C852" t="s">
        <v>2514</v>
      </c>
    </row>
    <row r="853" spans="1:3" x14ac:dyDescent="0.35">
      <c r="A853" t="s">
        <v>2516</v>
      </c>
      <c r="B853">
        <v>30</v>
      </c>
      <c r="C853" t="s">
        <v>2517</v>
      </c>
    </row>
    <row r="854" spans="1:3" x14ac:dyDescent="0.35">
      <c r="A854" t="s">
        <v>2519</v>
      </c>
      <c r="B854">
        <v>21</v>
      </c>
      <c r="C854" t="s">
        <v>2520</v>
      </c>
    </row>
    <row r="855" spans="1:3" x14ac:dyDescent="0.35">
      <c r="A855" t="s">
        <v>2522</v>
      </c>
      <c r="B855">
        <v>29</v>
      </c>
      <c r="C855" t="s">
        <v>2523</v>
      </c>
    </row>
    <row r="856" spans="1:3" x14ac:dyDescent="0.35">
      <c r="A856" t="s">
        <v>2524</v>
      </c>
      <c r="B856">
        <v>24</v>
      </c>
      <c r="C856" t="s">
        <v>2525</v>
      </c>
    </row>
    <row r="857" spans="1:3" x14ac:dyDescent="0.35">
      <c r="A857" t="s">
        <v>2527</v>
      </c>
      <c r="B857">
        <v>26</v>
      </c>
      <c r="C857" t="s">
        <v>2528</v>
      </c>
    </row>
    <row r="858" spans="1:3" x14ac:dyDescent="0.35">
      <c r="A858" t="s">
        <v>2530</v>
      </c>
      <c r="B858">
        <v>30</v>
      </c>
      <c r="C858" t="s">
        <v>2531</v>
      </c>
    </row>
    <row r="859" spans="1:3" x14ac:dyDescent="0.35">
      <c r="A859" t="s">
        <v>2533</v>
      </c>
      <c r="B859">
        <v>28</v>
      </c>
      <c r="C859" t="s">
        <v>2534</v>
      </c>
    </row>
    <row r="860" spans="1:3" x14ac:dyDescent="0.35">
      <c r="A860" t="s">
        <v>2535</v>
      </c>
      <c r="B860">
        <v>21</v>
      </c>
      <c r="C860" t="s">
        <v>2536</v>
      </c>
    </row>
    <row r="861" spans="1:3" x14ac:dyDescent="0.35">
      <c r="A861" t="s">
        <v>2538</v>
      </c>
      <c r="B861">
        <v>27</v>
      </c>
      <c r="C861" t="s">
        <v>2539</v>
      </c>
    </row>
    <row r="862" spans="1:3" x14ac:dyDescent="0.35">
      <c r="A862" t="s">
        <v>2541</v>
      </c>
      <c r="B862">
        <v>24</v>
      </c>
      <c r="C862" t="s">
        <v>2542</v>
      </c>
    </row>
    <row r="863" spans="1:3" x14ac:dyDescent="0.35">
      <c r="A863" t="s">
        <v>2543</v>
      </c>
      <c r="B863">
        <v>24</v>
      </c>
      <c r="C863" t="s">
        <v>2544</v>
      </c>
    </row>
    <row r="864" spans="1:3" x14ac:dyDescent="0.35">
      <c r="A864" t="s">
        <v>2546</v>
      </c>
      <c r="B864">
        <v>30</v>
      </c>
      <c r="C864" t="s">
        <v>2547</v>
      </c>
    </row>
    <row r="865" spans="1:3" x14ac:dyDescent="0.35">
      <c r="A865" t="s">
        <v>2549</v>
      </c>
      <c r="B865">
        <v>30</v>
      </c>
      <c r="C865" t="s">
        <v>2550</v>
      </c>
    </row>
    <row r="866" spans="1:3" x14ac:dyDescent="0.35">
      <c r="A866" t="s">
        <v>2552</v>
      </c>
      <c r="B866">
        <v>23</v>
      </c>
      <c r="C866" t="s">
        <v>2553</v>
      </c>
    </row>
    <row r="867" spans="1:3" x14ac:dyDescent="0.35">
      <c r="A867" t="s">
        <v>2555</v>
      </c>
      <c r="B867">
        <v>22</v>
      </c>
      <c r="C867" t="s">
        <v>2556</v>
      </c>
    </row>
    <row r="868" spans="1:3" x14ac:dyDescent="0.35">
      <c r="A868" t="s">
        <v>2558</v>
      </c>
      <c r="B868">
        <v>27</v>
      </c>
      <c r="C868" t="s">
        <v>2559</v>
      </c>
    </row>
    <row r="869" spans="1:3" x14ac:dyDescent="0.35">
      <c r="A869" t="s">
        <v>287</v>
      </c>
      <c r="B869">
        <v>26</v>
      </c>
      <c r="C869" t="s">
        <v>2561</v>
      </c>
    </row>
    <row r="870" spans="1:3" x14ac:dyDescent="0.35">
      <c r="A870" t="s">
        <v>2563</v>
      </c>
      <c r="B870">
        <v>20</v>
      </c>
      <c r="C870" t="s">
        <v>2564</v>
      </c>
    </row>
    <row r="871" spans="1:3" x14ac:dyDescent="0.35">
      <c r="A871" t="s">
        <v>2565</v>
      </c>
      <c r="B871">
        <v>20</v>
      </c>
      <c r="C871" t="s">
        <v>2566</v>
      </c>
    </row>
    <row r="872" spans="1:3" x14ac:dyDescent="0.35">
      <c r="A872" t="s">
        <v>2568</v>
      </c>
      <c r="B872">
        <v>24</v>
      </c>
      <c r="C872" t="s">
        <v>2569</v>
      </c>
    </row>
    <row r="873" spans="1:3" x14ac:dyDescent="0.35">
      <c r="A873" t="s">
        <v>2571</v>
      </c>
      <c r="B873">
        <v>28</v>
      </c>
      <c r="C873" t="s">
        <v>2572</v>
      </c>
    </row>
    <row r="874" spans="1:3" x14ac:dyDescent="0.35">
      <c r="A874" t="s">
        <v>2574</v>
      </c>
      <c r="B874">
        <v>30</v>
      </c>
      <c r="C874" t="s">
        <v>2575</v>
      </c>
    </row>
    <row r="875" spans="1:3" x14ac:dyDescent="0.35">
      <c r="A875" t="s">
        <v>2577</v>
      </c>
      <c r="B875">
        <v>30</v>
      </c>
      <c r="C875" t="s">
        <v>2578</v>
      </c>
    </row>
    <row r="876" spans="1:3" x14ac:dyDescent="0.35">
      <c r="A876" t="s">
        <v>2580</v>
      </c>
      <c r="B876">
        <v>21</v>
      </c>
      <c r="C876" t="s">
        <v>2581</v>
      </c>
    </row>
    <row r="877" spans="1:3" x14ac:dyDescent="0.35">
      <c r="A877" t="s">
        <v>2583</v>
      </c>
      <c r="B877">
        <v>30</v>
      </c>
      <c r="C877" t="s">
        <v>2584</v>
      </c>
    </row>
    <row r="878" spans="1:3" x14ac:dyDescent="0.35">
      <c r="A878" t="s">
        <v>2585</v>
      </c>
      <c r="B878">
        <v>23</v>
      </c>
      <c r="C878" t="s">
        <v>2586</v>
      </c>
    </row>
    <row r="879" spans="1:3" x14ac:dyDescent="0.35">
      <c r="A879" t="s">
        <v>2588</v>
      </c>
      <c r="B879">
        <v>22</v>
      </c>
      <c r="C879" t="s">
        <v>2589</v>
      </c>
    </row>
    <row r="880" spans="1:3" x14ac:dyDescent="0.35">
      <c r="A880" t="s">
        <v>2591</v>
      </c>
      <c r="B880">
        <v>28</v>
      </c>
      <c r="C880" t="s">
        <v>2592</v>
      </c>
    </row>
    <row r="881" spans="1:3" x14ac:dyDescent="0.35">
      <c r="A881" t="s">
        <v>2594</v>
      </c>
      <c r="B881">
        <v>21</v>
      </c>
      <c r="C881" t="s">
        <v>2595</v>
      </c>
    </row>
    <row r="882" spans="1:3" x14ac:dyDescent="0.35">
      <c r="A882" t="s">
        <v>2597</v>
      </c>
      <c r="B882">
        <v>24</v>
      </c>
      <c r="C882" t="s">
        <v>2598</v>
      </c>
    </row>
    <row r="883" spans="1:3" x14ac:dyDescent="0.35">
      <c r="A883" t="s">
        <v>2600</v>
      </c>
      <c r="B883">
        <v>20</v>
      </c>
      <c r="C883" t="s">
        <v>2601</v>
      </c>
    </row>
    <row r="884" spans="1:3" x14ac:dyDescent="0.35">
      <c r="A884" t="s">
        <v>2603</v>
      </c>
      <c r="B884">
        <v>27</v>
      </c>
      <c r="C884" t="s">
        <v>2604</v>
      </c>
    </row>
    <row r="885" spans="1:3" x14ac:dyDescent="0.35">
      <c r="A885" t="s">
        <v>2606</v>
      </c>
      <c r="B885">
        <v>29</v>
      </c>
      <c r="C885" t="s">
        <v>2607</v>
      </c>
    </row>
    <row r="886" spans="1:3" x14ac:dyDescent="0.35">
      <c r="A886" t="s">
        <v>2609</v>
      </c>
      <c r="B886">
        <v>25</v>
      </c>
      <c r="C886" t="s">
        <v>2610</v>
      </c>
    </row>
    <row r="887" spans="1:3" x14ac:dyDescent="0.35">
      <c r="A887" t="s">
        <v>2612</v>
      </c>
      <c r="B887">
        <v>25</v>
      </c>
      <c r="C887" t="s">
        <v>2613</v>
      </c>
    </row>
    <row r="888" spans="1:3" x14ac:dyDescent="0.35">
      <c r="A888" t="s">
        <v>2615</v>
      </c>
      <c r="B888">
        <v>23</v>
      </c>
      <c r="C888" t="s">
        <v>2616</v>
      </c>
    </row>
    <row r="889" spans="1:3" x14ac:dyDescent="0.35">
      <c r="A889" t="s">
        <v>2618</v>
      </c>
      <c r="B889">
        <v>22</v>
      </c>
      <c r="C889" t="s">
        <v>2619</v>
      </c>
    </row>
    <row r="890" spans="1:3" x14ac:dyDescent="0.35">
      <c r="A890" t="s">
        <v>2621</v>
      </c>
      <c r="B890">
        <v>28</v>
      </c>
      <c r="C890" t="s">
        <v>2622</v>
      </c>
    </row>
    <row r="891" spans="1:3" x14ac:dyDescent="0.35">
      <c r="A891" t="s">
        <v>2624</v>
      </c>
      <c r="B891">
        <v>29</v>
      </c>
      <c r="C891" t="s">
        <v>2625</v>
      </c>
    </row>
    <row r="892" spans="1:3" x14ac:dyDescent="0.35">
      <c r="A892" t="s">
        <v>2627</v>
      </c>
      <c r="B892">
        <v>23</v>
      </c>
      <c r="C892" t="s">
        <v>2628</v>
      </c>
    </row>
    <row r="893" spans="1:3" x14ac:dyDescent="0.35">
      <c r="A893" t="s">
        <v>2630</v>
      </c>
      <c r="B893">
        <v>29</v>
      </c>
      <c r="C893" t="s">
        <v>2631</v>
      </c>
    </row>
    <row r="894" spans="1:3" x14ac:dyDescent="0.35">
      <c r="A894" t="s">
        <v>2633</v>
      </c>
      <c r="B894">
        <v>25</v>
      </c>
      <c r="C894" t="s">
        <v>2634</v>
      </c>
    </row>
    <row r="895" spans="1:3" x14ac:dyDescent="0.35">
      <c r="A895" t="s">
        <v>2636</v>
      </c>
      <c r="B895">
        <v>24</v>
      </c>
      <c r="C895" t="s">
        <v>2637</v>
      </c>
    </row>
    <row r="896" spans="1:3" x14ac:dyDescent="0.35">
      <c r="A896" t="s">
        <v>2639</v>
      </c>
      <c r="B896">
        <v>22</v>
      </c>
      <c r="C896" t="s">
        <v>2640</v>
      </c>
    </row>
    <row r="897" spans="1:3" x14ac:dyDescent="0.35">
      <c r="A897" t="s">
        <v>2642</v>
      </c>
      <c r="B897">
        <v>21</v>
      </c>
      <c r="C897" t="s">
        <v>2643</v>
      </c>
    </row>
    <row r="898" spans="1:3" x14ac:dyDescent="0.35">
      <c r="A898" t="s">
        <v>2645</v>
      </c>
      <c r="B898">
        <v>22</v>
      </c>
      <c r="C898" t="s">
        <v>2646</v>
      </c>
    </row>
    <row r="899" spans="1:3" x14ac:dyDescent="0.35">
      <c r="A899" t="s">
        <v>2648</v>
      </c>
      <c r="B899">
        <v>25</v>
      </c>
      <c r="C899" t="s">
        <v>2649</v>
      </c>
    </row>
    <row r="900" spans="1:3" x14ac:dyDescent="0.35">
      <c r="A900" t="s">
        <v>2651</v>
      </c>
      <c r="B900">
        <v>22</v>
      </c>
      <c r="C900" t="s">
        <v>2652</v>
      </c>
    </row>
    <row r="901" spans="1:3" x14ac:dyDescent="0.35">
      <c r="A901" t="s">
        <v>2654</v>
      </c>
      <c r="B901">
        <v>22</v>
      </c>
      <c r="C901" t="s">
        <v>2655</v>
      </c>
    </row>
    <row r="902" spans="1:3" x14ac:dyDescent="0.35">
      <c r="A902" t="s">
        <v>2656</v>
      </c>
      <c r="B902">
        <v>25</v>
      </c>
      <c r="C902" t="s">
        <v>2657</v>
      </c>
    </row>
    <row r="903" spans="1:3" x14ac:dyDescent="0.35">
      <c r="A903" t="s">
        <v>2659</v>
      </c>
      <c r="B903">
        <v>23</v>
      </c>
      <c r="C903" t="s">
        <v>2660</v>
      </c>
    </row>
    <row r="904" spans="1:3" x14ac:dyDescent="0.35">
      <c r="A904" t="s">
        <v>2661</v>
      </c>
      <c r="B904">
        <v>23</v>
      </c>
      <c r="C904" t="s">
        <v>2662</v>
      </c>
    </row>
    <row r="905" spans="1:3" x14ac:dyDescent="0.35">
      <c r="A905" t="s">
        <v>2664</v>
      </c>
      <c r="B905">
        <v>24</v>
      </c>
      <c r="C905" t="s">
        <v>2665</v>
      </c>
    </row>
    <row r="906" spans="1:3" x14ac:dyDescent="0.35">
      <c r="A906" t="s">
        <v>2667</v>
      </c>
      <c r="B906">
        <v>22</v>
      </c>
      <c r="C906" t="s">
        <v>2668</v>
      </c>
    </row>
    <row r="907" spans="1:3" x14ac:dyDescent="0.35">
      <c r="A907" t="s">
        <v>2669</v>
      </c>
      <c r="B907">
        <v>30</v>
      </c>
      <c r="C907" t="s">
        <v>2670</v>
      </c>
    </row>
    <row r="908" spans="1:3" x14ac:dyDescent="0.35">
      <c r="A908" t="s">
        <v>2672</v>
      </c>
      <c r="B908">
        <v>20</v>
      </c>
      <c r="C908" t="s">
        <v>2673</v>
      </c>
    </row>
    <row r="909" spans="1:3" x14ac:dyDescent="0.35">
      <c r="A909" t="s">
        <v>2675</v>
      </c>
      <c r="B909">
        <v>20</v>
      </c>
      <c r="C909" t="s">
        <v>2676</v>
      </c>
    </row>
    <row r="910" spans="1:3" x14ac:dyDescent="0.35">
      <c r="A910" t="s">
        <v>2678</v>
      </c>
      <c r="B910">
        <v>29</v>
      </c>
      <c r="C910" t="s">
        <v>2679</v>
      </c>
    </row>
    <row r="911" spans="1:3" x14ac:dyDescent="0.35">
      <c r="A911" t="s">
        <v>2681</v>
      </c>
      <c r="B911">
        <v>20</v>
      </c>
      <c r="C911" t="s">
        <v>2682</v>
      </c>
    </row>
    <row r="912" spans="1:3" x14ac:dyDescent="0.35">
      <c r="A912" t="s">
        <v>2684</v>
      </c>
      <c r="B912">
        <v>22</v>
      </c>
      <c r="C912" t="s">
        <v>2685</v>
      </c>
    </row>
    <row r="913" spans="1:3" x14ac:dyDescent="0.35">
      <c r="A913" t="s">
        <v>2687</v>
      </c>
      <c r="B913">
        <v>28</v>
      </c>
      <c r="C913" t="s">
        <v>2688</v>
      </c>
    </row>
    <row r="914" spans="1:3" x14ac:dyDescent="0.35">
      <c r="A914" t="s">
        <v>2690</v>
      </c>
      <c r="B914">
        <v>25</v>
      </c>
      <c r="C914" t="s">
        <v>2691</v>
      </c>
    </row>
    <row r="915" spans="1:3" x14ac:dyDescent="0.35">
      <c r="A915" t="s">
        <v>2693</v>
      </c>
      <c r="B915">
        <v>27</v>
      </c>
      <c r="C915" t="s">
        <v>2694</v>
      </c>
    </row>
    <row r="916" spans="1:3" x14ac:dyDescent="0.35">
      <c r="A916" t="s">
        <v>2696</v>
      </c>
      <c r="B916">
        <v>20</v>
      </c>
      <c r="C916" t="s">
        <v>2697</v>
      </c>
    </row>
    <row r="917" spans="1:3" x14ac:dyDescent="0.35">
      <c r="A917" t="s">
        <v>2699</v>
      </c>
      <c r="B917">
        <v>20</v>
      </c>
      <c r="C917" t="s">
        <v>2700</v>
      </c>
    </row>
    <row r="918" spans="1:3" x14ac:dyDescent="0.35">
      <c r="A918" t="s">
        <v>2702</v>
      </c>
      <c r="B918">
        <v>22</v>
      </c>
      <c r="C918" t="s">
        <v>2703</v>
      </c>
    </row>
    <row r="919" spans="1:3" x14ac:dyDescent="0.35">
      <c r="A919" t="s">
        <v>2705</v>
      </c>
      <c r="B919">
        <v>21</v>
      </c>
      <c r="C919" t="s">
        <v>2706</v>
      </c>
    </row>
    <row r="920" spans="1:3" x14ac:dyDescent="0.35">
      <c r="A920" t="s">
        <v>2708</v>
      </c>
      <c r="B920">
        <v>26</v>
      </c>
      <c r="C920" t="s">
        <v>2709</v>
      </c>
    </row>
    <row r="921" spans="1:3" x14ac:dyDescent="0.35">
      <c r="A921" t="s">
        <v>2711</v>
      </c>
      <c r="B921">
        <v>24</v>
      </c>
      <c r="C921" t="s">
        <v>2712</v>
      </c>
    </row>
    <row r="922" spans="1:3" x14ac:dyDescent="0.35">
      <c r="A922" t="s">
        <v>2714</v>
      </c>
      <c r="B922">
        <v>30</v>
      </c>
      <c r="C922" t="s">
        <v>2715</v>
      </c>
    </row>
    <row r="923" spans="1:3" x14ac:dyDescent="0.35">
      <c r="A923" t="s">
        <v>2717</v>
      </c>
      <c r="B923">
        <v>21</v>
      </c>
      <c r="C923" t="s">
        <v>2718</v>
      </c>
    </row>
    <row r="924" spans="1:3" x14ac:dyDescent="0.35">
      <c r="A924" t="s">
        <v>2720</v>
      </c>
      <c r="B924">
        <v>26</v>
      </c>
      <c r="C924" t="s">
        <v>2721</v>
      </c>
    </row>
    <row r="925" spans="1:3" x14ac:dyDescent="0.35">
      <c r="A925" t="s">
        <v>2723</v>
      </c>
      <c r="B925">
        <v>30</v>
      </c>
      <c r="C925" t="s">
        <v>2724</v>
      </c>
    </row>
    <row r="926" spans="1:3" x14ac:dyDescent="0.35">
      <c r="A926" t="s">
        <v>2726</v>
      </c>
      <c r="B926">
        <v>23</v>
      </c>
      <c r="C926" t="s">
        <v>2727</v>
      </c>
    </row>
    <row r="927" spans="1:3" x14ac:dyDescent="0.35">
      <c r="A927" t="s">
        <v>2729</v>
      </c>
      <c r="B927">
        <v>24</v>
      </c>
      <c r="C927" t="s">
        <v>2730</v>
      </c>
    </row>
    <row r="928" spans="1:3" x14ac:dyDescent="0.35">
      <c r="A928" t="s">
        <v>2732</v>
      </c>
      <c r="B928">
        <v>27</v>
      </c>
      <c r="C928" t="s">
        <v>2733</v>
      </c>
    </row>
    <row r="929" spans="1:3" x14ac:dyDescent="0.35">
      <c r="A929" t="s">
        <v>2735</v>
      </c>
      <c r="B929">
        <v>23</v>
      </c>
      <c r="C929" t="s">
        <v>2736</v>
      </c>
    </row>
    <row r="930" spans="1:3" x14ac:dyDescent="0.35">
      <c r="A930" t="s">
        <v>2738</v>
      </c>
      <c r="B930">
        <v>22</v>
      </c>
      <c r="C930" t="s">
        <v>2739</v>
      </c>
    </row>
    <row r="931" spans="1:3" x14ac:dyDescent="0.35">
      <c r="A931" t="s">
        <v>2740</v>
      </c>
      <c r="B931">
        <v>26</v>
      </c>
      <c r="C931" t="s">
        <v>2741</v>
      </c>
    </row>
    <row r="932" spans="1:3" x14ac:dyDescent="0.35">
      <c r="A932" t="s">
        <v>2743</v>
      </c>
      <c r="B932">
        <v>30</v>
      </c>
      <c r="C932" t="s">
        <v>2744</v>
      </c>
    </row>
    <row r="933" spans="1:3" x14ac:dyDescent="0.35">
      <c r="A933" t="s">
        <v>2746</v>
      </c>
      <c r="B933">
        <v>25</v>
      </c>
      <c r="C933" t="s">
        <v>2747</v>
      </c>
    </row>
    <row r="934" spans="1:3" x14ac:dyDescent="0.35">
      <c r="A934" t="s">
        <v>2749</v>
      </c>
      <c r="B934">
        <v>21</v>
      </c>
      <c r="C934" t="s">
        <v>2750</v>
      </c>
    </row>
    <row r="935" spans="1:3" x14ac:dyDescent="0.35">
      <c r="A935" t="s">
        <v>2752</v>
      </c>
      <c r="B935">
        <v>25</v>
      </c>
      <c r="C935" t="s">
        <v>2753</v>
      </c>
    </row>
    <row r="936" spans="1:3" x14ac:dyDescent="0.35">
      <c r="A936" t="s">
        <v>2755</v>
      </c>
      <c r="B936">
        <v>28</v>
      </c>
      <c r="C936" t="s">
        <v>2756</v>
      </c>
    </row>
    <row r="937" spans="1:3" x14ac:dyDescent="0.35">
      <c r="A937" t="s">
        <v>1117</v>
      </c>
      <c r="B937">
        <v>25</v>
      </c>
      <c r="C937" t="s">
        <v>2757</v>
      </c>
    </row>
    <row r="938" spans="1:3" x14ac:dyDescent="0.35">
      <c r="A938" t="s">
        <v>2759</v>
      </c>
      <c r="B938">
        <v>23</v>
      </c>
      <c r="C938" t="s">
        <v>2760</v>
      </c>
    </row>
    <row r="939" spans="1:3" x14ac:dyDescent="0.35">
      <c r="A939" t="s">
        <v>2762</v>
      </c>
      <c r="B939">
        <v>28</v>
      </c>
      <c r="C939" t="s">
        <v>2763</v>
      </c>
    </row>
    <row r="940" spans="1:3" x14ac:dyDescent="0.35">
      <c r="A940" t="s">
        <v>2765</v>
      </c>
      <c r="B940">
        <v>20</v>
      </c>
      <c r="C940" t="s">
        <v>2766</v>
      </c>
    </row>
    <row r="941" spans="1:3" x14ac:dyDescent="0.35">
      <c r="A941" t="s">
        <v>2768</v>
      </c>
      <c r="B941">
        <v>28</v>
      </c>
      <c r="C941" t="s">
        <v>2769</v>
      </c>
    </row>
    <row r="942" spans="1:3" x14ac:dyDescent="0.35">
      <c r="A942" t="s">
        <v>2771</v>
      </c>
      <c r="B942">
        <v>24</v>
      </c>
      <c r="C942" t="s">
        <v>2772</v>
      </c>
    </row>
    <row r="943" spans="1:3" x14ac:dyDescent="0.35">
      <c r="A943" t="s">
        <v>2774</v>
      </c>
      <c r="B943">
        <v>24</v>
      </c>
      <c r="C943" t="s">
        <v>2775</v>
      </c>
    </row>
    <row r="944" spans="1:3" x14ac:dyDescent="0.35">
      <c r="A944" t="s">
        <v>2777</v>
      </c>
      <c r="B944">
        <v>23</v>
      </c>
      <c r="C944" t="s">
        <v>2778</v>
      </c>
    </row>
    <row r="945" spans="1:3" x14ac:dyDescent="0.35">
      <c r="A945" t="s">
        <v>2780</v>
      </c>
      <c r="B945">
        <v>22</v>
      </c>
      <c r="C945" t="s">
        <v>2781</v>
      </c>
    </row>
    <row r="946" spans="1:3" x14ac:dyDescent="0.35">
      <c r="A946" t="s">
        <v>2783</v>
      </c>
      <c r="B946">
        <v>29</v>
      </c>
      <c r="C946" t="s">
        <v>2784</v>
      </c>
    </row>
    <row r="947" spans="1:3" x14ac:dyDescent="0.35">
      <c r="A947" t="s">
        <v>2786</v>
      </c>
      <c r="B947">
        <v>29</v>
      </c>
      <c r="C947" t="s">
        <v>2787</v>
      </c>
    </row>
    <row r="948" spans="1:3" x14ac:dyDescent="0.35">
      <c r="A948" t="s">
        <v>2789</v>
      </c>
      <c r="B948">
        <v>25</v>
      </c>
      <c r="C948" t="s">
        <v>2790</v>
      </c>
    </row>
    <row r="949" spans="1:3" x14ac:dyDescent="0.35">
      <c r="A949" t="s">
        <v>2791</v>
      </c>
      <c r="B949">
        <v>24</v>
      </c>
      <c r="C949" t="s">
        <v>2792</v>
      </c>
    </row>
    <row r="950" spans="1:3" x14ac:dyDescent="0.35">
      <c r="A950" t="s">
        <v>2794</v>
      </c>
      <c r="B950">
        <v>21</v>
      </c>
      <c r="C950" t="s">
        <v>2795</v>
      </c>
    </row>
    <row r="951" spans="1:3" x14ac:dyDescent="0.35">
      <c r="A951" t="s">
        <v>2797</v>
      </c>
      <c r="B951">
        <v>29</v>
      </c>
      <c r="C951" t="s">
        <v>2798</v>
      </c>
    </row>
    <row r="952" spans="1:3" x14ac:dyDescent="0.35">
      <c r="A952" t="s">
        <v>2800</v>
      </c>
      <c r="B952">
        <v>24</v>
      </c>
      <c r="C952" t="s">
        <v>2801</v>
      </c>
    </row>
    <row r="953" spans="1:3" x14ac:dyDescent="0.35">
      <c r="A953" t="s">
        <v>2803</v>
      </c>
      <c r="B953">
        <v>24</v>
      </c>
      <c r="C953" t="s">
        <v>2804</v>
      </c>
    </row>
    <row r="954" spans="1:3" x14ac:dyDescent="0.35">
      <c r="A954" t="s">
        <v>2806</v>
      </c>
      <c r="B954">
        <v>28</v>
      </c>
      <c r="C954" t="s">
        <v>2807</v>
      </c>
    </row>
    <row r="955" spans="1:3" x14ac:dyDescent="0.35">
      <c r="A955" t="s">
        <v>2809</v>
      </c>
      <c r="B955">
        <v>20</v>
      </c>
      <c r="C955" t="s">
        <v>2810</v>
      </c>
    </row>
    <row r="956" spans="1:3" x14ac:dyDescent="0.35">
      <c r="A956" t="s">
        <v>2812</v>
      </c>
      <c r="B956">
        <v>29</v>
      </c>
      <c r="C956" t="s">
        <v>2813</v>
      </c>
    </row>
    <row r="957" spans="1:3" x14ac:dyDescent="0.35">
      <c r="A957" t="s">
        <v>2815</v>
      </c>
      <c r="B957">
        <v>26</v>
      </c>
      <c r="C957" t="s">
        <v>2816</v>
      </c>
    </row>
    <row r="958" spans="1:3" x14ac:dyDescent="0.35">
      <c r="A958" t="s">
        <v>2818</v>
      </c>
      <c r="B958">
        <v>30</v>
      </c>
      <c r="C958" t="s">
        <v>2819</v>
      </c>
    </row>
    <row r="959" spans="1:3" x14ac:dyDescent="0.35">
      <c r="A959" t="s">
        <v>2821</v>
      </c>
      <c r="B959">
        <v>25</v>
      </c>
      <c r="C959" t="s">
        <v>2822</v>
      </c>
    </row>
    <row r="960" spans="1:3" x14ac:dyDescent="0.35">
      <c r="A960" t="s">
        <v>2824</v>
      </c>
      <c r="B960">
        <v>28</v>
      </c>
      <c r="C960" t="s">
        <v>2825</v>
      </c>
    </row>
    <row r="961" spans="1:3" x14ac:dyDescent="0.35">
      <c r="A961" t="s">
        <v>2827</v>
      </c>
      <c r="B961">
        <v>30</v>
      </c>
      <c r="C961" t="s">
        <v>2828</v>
      </c>
    </row>
    <row r="962" spans="1:3" x14ac:dyDescent="0.35">
      <c r="A962" t="s">
        <v>2830</v>
      </c>
      <c r="B962">
        <v>30</v>
      </c>
      <c r="C962" t="s">
        <v>2831</v>
      </c>
    </row>
    <row r="963" spans="1:3" x14ac:dyDescent="0.35">
      <c r="A963" t="s">
        <v>2833</v>
      </c>
      <c r="B963">
        <v>28</v>
      </c>
      <c r="C963" t="s">
        <v>2834</v>
      </c>
    </row>
    <row r="964" spans="1:3" x14ac:dyDescent="0.35">
      <c r="A964" t="s">
        <v>2836</v>
      </c>
      <c r="B964">
        <v>26</v>
      </c>
      <c r="C964" t="s">
        <v>2837</v>
      </c>
    </row>
    <row r="965" spans="1:3" x14ac:dyDescent="0.35">
      <c r="A965" t="s">
        <v>2839</v>
      </c>
      <c r="B965">
        <v>29</v>
      </c>
      <c r="C965" t="s">
        <v>2840</v>
      </c>
    </row>
    <row r="966" spans="1:3" x14ac:dyDescent="0.35">
      <c r="A966" t="s">
        <v>2842</v>
      </c>
      <c r="B966">
        <v>28</v>
      </c>
      <c r="C966" t="s">
        <v>2843</v>
      </c>
    </row>
    <row r="967" spans="1:3" x14ac:dyDescent="0.35">
      <c r="A967" t="s">
        <v>2845</v>
      </c>
      <c r="B967">
        <v>29</v>
      </c>
      <c r="C967" t="s">
        <v>2846</v>
      </c>
    </row>
    <row r="968" spans="1:3" x14ac:dyDescent="0.35">
      <c r="A968" t="s">
        <v>2847</v>
      </c>
      <c r="B968">
        <v>30</v>
      </c>
      <c r="C968" t="s">
        <v>2848</v>
      </c>
    </row>
    <row r="969" spans="1:3" x14ac:dyDescent="0.35">
      <c r="A969" t="s">
        <v>2850</v>
      </c>
      <c r="B969">
        <v>30</v>
      </c>
      <c r="C969" t="s">
        <v>2851</v>
      </c>
    </row>
    <row r="970" spans="1:3" x14ac:dyDescent="0.35">
      <c r="A970" t="s">
        <v>2853</v>
      </c>
      <c r="B970">
        <v>23</v>
      </c>
      <c r="C970" t="s">
        <v>2854</v>
      </c>
    </row>
    <row r="971" spans="1:3" x14ac:dyDescent="0.35">
      <c r="A971" t="s">
        <v>2856</v>
      </c>
      <c r="B971">
        <v>26</v>
      </c>
      <c r="C971" t="s">
        <v>2857</v>
      </c>
    </row>
    <row r="972" spans="1:3" x14ac:dyDescent="0.35">
      <c r="A972" t="s">
        <v>2859</v>
      </c>
      <c r="B972">
        <v>20</v>
      </c>
      <c r="C972" t="s">
        <v>2860</v>
      </c>
    </row>
    <row r="973" spans="1:3" x14ac:dyDescent="0.35">
      <c r="A973" t="s">
        <v>2862</v>
      </c>
      <c r="B973">
        <v>23</v>
      </c>
      <c r="C973" t="s">
        <v>2863</v>
      </c>
    </row>
    <row r="974" spans="1:3" x14ac:dyDescent="0.35">
      <c r="A974" t="s">
        <v>2865</v>
      </c>
      <c r="B974">
        <v>22</v>
      </c>
      <c r="C974" t="s">
        <v>2866</v>
      </c>
    </row>
    <row r="975" spans="1:3" x14ac:dyDescent="0.35">
      <c r="A975" t="s">
        <v>2868</v>
      </c>
      <c r="B975">
        <v>28</v>
      </c>
      <c r="C975" t="s">
        <v>2869</v>
      </c>
    </row>
    <row r="976" spans="1:3" x14ac:dyDescent="0.35">
      <c r="A976" t="s">
        <v>2871</v>
      </c>
      <c r="B976">
        <v>28</v>
      </c>
      <c r="C976" t="s">
        <v>2872</v>
      </c>
    </row>
    <row r="977" spans="1:3" x14ac:dyDescent="0.35">
      <c r="A977" t="s">
        <v>2874</v>
      </c>
      <c r="B977">
        <v>20</v>
      </c>
      <c r="C977" t="s">
        <v>2875</v>
      </c>
    </row>
    <row r="978" spans="1:3" x14ac:dyDescent="0.35">
      <c r="A978" t="s">
        <v>2877</v>
      </c>
      <c r="B978">
        <v>24</v>
      </c>
      <c r="C978" t="s">
        <v>2878</v>
      </c>
    </row>
    <row r="979" spans="1:3" x14ac:dyDescent="0.35">
      <c r="A979" t="s">
        <v>2880</v>
      </c>
      <c r="B979">
        <v>24</v>
      </c>
      <c r="C979" t="s">
        <v>2881</v>
      </c>
    </row>
    <row r="980" spans="1:3" x14ac:dyDescent="0.35">
      <c r="A980" t="s">
        <v>2882</v>
      </c>
      <c r="B980">
        <v>23</v>
      </c>
      <c r="C980" t="s">
        <v>2883</v>
      </c>
    </row>
    <row r="981" spans="1:3" x14ac:dyDescent="0.35">
      <c r="A981" t="s">
        <v>2885</v>
      </c>
      <c r="B981">
        <v>29</v>
      </c>
      <c r="C981" t="s">
        <v>2886</v>
      </c>
    </row>
    <row r="982" spans="1:3" x14ac:dyDescent="0.35">
      <c r="A982" t="s">
        <v>2888</v>
      </c>
      <c r="B982">
        <v>26</v>
      </c>
      <c r="C982" t="s">
        <v>2889</v>
      </c>
    </row>
    <row r="983" spans="1:3" x14ac:dyDescent="0.35">
      <c r="A983" t="s">
        <v>2891</v>
      </c>
      <c r="B983">
        <v>20</v>
      </c>
      <c r="C983" t="s">
        <v>2892</v>
      </c>
    </row>
    <row r="984" spans="1:3" x14ac:dyDescent="0.35">
      <c r="A984" t="s">
        <v>2894</v>
      </c>
      <c r="B984">
        <v>23</v>
      </c>
      <c r="C984" t="s">
        <v>2895</v>
      </c>
    </row>
    <row r="985" spans="1:3" x14ac:dyDescent="0.35">
      <c r="A985" t="s">
        <v>2896</v>
      </c>
      <c r="B985">
        <v>29</v>
      </c>
      <c r="C985" t="s">
        <v>2897</v>
      </c>
    </row>
    <row r="986" spans="1:3" x14ac:dyDescent="0.35">
      <c r="A986" t="s">
        <v>2899</v>
      </c>
      <c r="B986">
        <v>27</v>
      </c>
      <c r="C986" t="s">
        <v>2900</v>
      </c>
    </row>
    <row r="987" spans="1:3" x14ac:dyDescent="0.35">
      <c r="A987" t="s">
        <v>2902</v>
      </c>
      <c r="B987">
        <v>20</v>
      </c>
      <c r="C987" t="s">
        <v>2903</v>
      </c>
    </row>
    <row r="988" spans="1:3" x14ac:dyDescent="0.35">
      <c r="A988" t="s">
        <v>2905</v>
      </c>
      <c r="B988">
        <v>26</v>
      </c>
      <c r="C988" t="s">
        <v>2906</v>
      </c>
    </row>
    <row r="989" spans="1:3" x14ac:dyDescent="0.35">
      <c r="A989" t="s">
        <v>2908</v>
      </c>
      <c r="B989">
        <v>29</v>
      </c>
      <c r="C989" t="s">
        <v>2909</v>
      </c>
    </row>
    <row r="990" spans="1:3" x14ac:dyDescent="0.35">
      <c r="A990" t="s">
        <v>2911</v>
      </c>
      <c r="B990">
        <v>29</v>
      </c>
      <c r="C990" t="s">
        <v>2912</v>
      </c>
    </row>
    <row r="991" spans="1:3" x14ac:dyDescent="0.35">
      <c r="A991" t="s">
        <v>2914</v>
      </c>
      <c r="B991">
        <v>22</v>
      </c>
      <c r="C991" t="s">
        <v>2915</v>
      </c>
    </row>
    <row r="992" spans="1:3" x14ac:dyDescent="0.35">
      <c r="A992" t="s">
        <v>2917</v>
      </c>
      <c r="B992">
        <v>21</v>
      </c>
      <c r="C992" t="s">
        <v>2918</v>
      </c>
    </row>
    <row r="993" spans="1:3" x14ac:dyDescent="0.35">
      <c r="A993" t="s">
        <v>2920</v>
      </c>
      <c r="B993">
        <v>29</v>
      </c>
      <c r="C993" t="s">
        <v>2921</v>
      </c>
    </row>
    <row r="994" spans="1:3" x14ac:dyDescent="0.35">
      <c r="A994" t="s">
        <v>2923</v>
      </c>
      <c r="B994">
        <v>23</v>
      </c>
      <c r="C994" t="s">
        <v>2924</v>
      </c>
    </row>
    <row r="995" spans="1:3" x14ac:dyDescent="0.35">
      <c r="A995" t="s">
        <v>2926</v>
      </c>
      <c r="B995">
        <v>20</v>
      </c>
      <c r="C995" t="s">
        <v>2927</v>
      </c>
    </row>
    <row r="996" spans="1:3" x14ac:dyDescent="0.35">
      <c r="A996" t="s">
        <v>2929</v>
      </c>
      <c r="B996">
        <v>22</v>
      </c>
      <c r="C996" t="s">
        <v>2930</v>
      </c>
    </row>
    <row r="997" spans="1:3" x14ac:dyDescent="0.35">
      <c r="A997" t="s">
        <v>2932</v>
      </c>
      <c r="B997">
        <v>23</v>
      </c>
      <c r="C997" t="s">
        <v>2933</v>
      </c>
    </row>
    <row r="998" spans="1:3" x14ac:dyDescent="0.35">
      <c r="A998" t="s">
        <v>2935</v>
      </c>
      <c r="B998">
        <v>27</v>
      </c>
      <c r="C998" t="s">
        <v>2936</v>
      </c>
    </row>
    <row r="999" spans="1:3" x14ac:dyDescent="0.35">
      <c r="A999" t="s">
        <v>2938</v>
      </c>
      <c r="B999">
        <v>26</v>
      </c>
      <c r="C999" t="s">
        <v>2939</v>
      </c>
    </row>
    <row r="1000" spans="1:3" x14ac:dyDescent="0.35">
      <c r="A1000" t="s">
        <v>2941</v>
      </c>
      <c r="B1000">
        <v>26</v>
      </c>
      <c r="C1000" t="s">
        <v>2942</v>
      </c>
    </row>
    <row r="1001" spans="1:3" x14ac:dyDescent="0.35">
      <c r="A1001" t="s">
        <v>2944</v>
      </c>
      <c r="B1001">
        <v>25</v>
      </c>
      <c r="C1001" t="s">
        <v>2945</v>
      </c>
    </row>
    <row r="1002" spans="1:3" x14ac:dyDescent="0.35">
      <c r="A1002" t="s">
        <v>2947</v>
      </c>
      <c r="B1002">
        <v>29</v>
      </c>
      <c r="C1002" t="s">
        <v>2948</v>
      </c>
    </row>
    <row r="1003" spans="1:3" x14ac:dyDescent="0.35">
      <c r="A1003" t="s">
        <v>2950</v>
      </c>
      <c r="B1003">
        <v>22</v>
      </c>
      <c r="C1003" t="s">
        <v>2951</v>
      </c>
    </row>
    <row r="1004" spans="1:3" x14ac:dyDescent="0.35">
      <c r="A1004" t="s">
        <v>2953</v>
      </c>
      <c r="B1004">
        <v>26</v>
      </c>
      <c r="C1004" t="s">
        <v>2954</v>
      </c>
    </row>
    <row r="1005" spans="1:3" x14ac:dyDescent="0.35">
      <c r="A1005" t="s">
        <v>2956</v>
      </c>
      <c r="B1005">
        <v>27</v>
      </c>
      <c r="C1005" t="s">
        <v>2957</v>
      </c>
    </row>
    <row r="1006" spans="1:3" x14ac:dyDescent="0.35">
      <c r="A1006" t="s">
        <v>2959</v>
      </c>
      <c r="B1006">
        <v>24</v>
      </c>
      <c r="C1006" t="s">
        <v>2960</v>
      </c>
    </row>
    <row r="1007" spans="1:3" x14ac:dyDescent="0.35">
      <c r="A1007" t="s">
        <v>2962</v>
      </c>
      <c r="B1007">
        <v>20</v>
      </c>
      <c r="C1007" t="s">
        <v>2963</v>
      </c>
    </row>
    <row r="1008" spans="1:3" x14ac:dyDescent="0.35">
      <c r="A1008" t="s">
        <v>2965</v>
      </c>
      <c r="B1008">
        <v>20</v>
      </c>
      <c r="C1008" t="s">
        <v>2966</v>
      </c>
    </row>
    <row r="1009" spans="1:3" x14ac:dyDescent="0.35">
      <c r="A1009" t="s">
        <v>2968</v>
      </c>
      <c r="B1009">
        <v>23</v>
      </c>
      <c r="C1009" t="s">
        <v>2969</v>
      </c>
    </row>
    <row r="1010" spans="1:3" x14ac:dyDescent="0.35">
      <c r="A1010" t="s">
        <v>2971</v>
      </c>
      <c r="B1010">
        <v>29</v>
      </c>
      <c r="C1010" t="s">
        <v>2972</v>
      </c>
    </row>
    <row r="1011" spans="1:3" x14ac:dyDescent="0.35">
      <c r="A1011" t="s">
        <v>2973</v>
      </c>
      <c r="B1011">
        <v>26</v>
      </c>
      <c r="C1011" t="s">
        <v>2974</v>
      </c>
    </row>
    <row r="1012" spans="1:3" x14ac:dyDescent="0.35">
      <c r="A1012" t="s">
        <v>2975</v>
      </c>
      <c r="B1012">
        <v>25</v>
      </c>
      <c r="C1012" t="s">
        <v>2976</v>
      </c>
    </row>
    <row r="1013" spans="1:3" x14ac:dyDescent="0.35">
      <c r="A1013" t="s">
        <v>2978</v>
      </c>
      <c r="B1013">
        <v>24</v>
      </c>
      <c r="C1013" t="s">
        <v>2979</v>
      </c>
    </row>
    <row r="1014" spans="1:3" x14ac:dyDescent="0.35">
      <c r="A1014" t="s">
        <v>2981</v>
      </c>
      <c r="B1014">
        <v>20</v>
      </c>
      <c r="C1014" t="s">
        <v>2982</v>
      </c>
    </row>
    <row r="1015" spans="1:3" x14ac:dyDescent="0.35">
      <c r="A1015" t="s">
        <v>2984</v>
      </c>
      <c r="B1015">
        <v>22</v>
      </c>
      <c r="C1015" t="s">
        <v>2985</v>
      </c>
    </row>
    <row r="1016" spans="1:3" x14ac:dyDescent="0.35">
      <c r="A1016" t="s">
        <v>2987</v>
      </c>
      <c r="B1016">
        <v>25</v>
      </c>
      <c r="C1016" t="s">
        <v>2988</v>
      </c>
    </row>
    <row r="1017" spans="1:3" x14ac:dyDescent="0.35">
      <c r="A1017" t="s">
        <v>2989</v>
      </c>
      <c r="B1017">
        <v>23</v>
      </c>
      <c r="C1017" t="s">
        <v>2990</v>
      </c>
    </row>
    <row r="1018" spans="1:3" x14ac:dyDescent="0.35">
      <c r="A1018" t="s">
        <v>2992</v>
      </c>
      <c r="B1018">
        <v>29</v>
      </c>
      <c r="C1018" t="s">
        <v>2993</v>
      </c>
    </row>
    <row r="1019" spans="1:3" x14ac:dyDescent="0.35">
      <c r="A1019" t="s">
        <v>2995</v>
      </c>
      <c r="B1019">
        <v>24</v>
      </c>
      <c r="C1019" t="s">
        <v>2996</v>
      </c>
    </row>
    <row r="1020" spans="1:3" x14ac:dyDescent="0.35">
      <c r="A1020" t="s">
        <v>2998</v>
      </c>
      <c r="B1020">
        <v>30</v>
      </c>
      <c r="C1020" t="s">
        <v>2999</v>
      </c>
    </row>
    <row r="1021" spans="1:3" x14ac:dyDescent="0.35">
      <c r="A1021" t="s">
        <v>3001</v>
      </c>
      <c r="B1021">
        <v>27</v>
      </c>
      <c r="C1021" t="s">
        <v>3002</v>
      </c>
    </row>
    <row r="1022" spans="1:3" x14ac:dyDescent="0.35">
      <c r="A1022" t="s">
        <v>3004</v>
      </c>
      <c r="B1022">
        <v>27</v>
      </c>
      <c r="C1022" t="s">
        <v>3005</v>
      </c>
    </row>
    <row r="1023" spans="1:3" x14ac:dyDescent="0.35">
      <c r="A1023" t="s">
        <v>3007</v>
      </c>
      <c r="B1023">
        <v>29</v>
      </c>
      <c r="C1023" t="s">
        <v>3008</v>
      </c>
    </row>
    <row r="1024" spans="1:3" x14ac:dyDescent="0.35">
      <c r="A1024" t="s">
        <v>3010</v>
      </c>
      <c r="B1024">
        <v>28</v>
      </c>
      <c r="C1024" t="s">
        <v>3011</v>
      </c>
    </row>
    <row r="1025" spans="1:3" x14ac:dyDescent="0.35">
      <c r="A1025" t="s">
        <v>3013</v>
      </c>
      <c r="B1025">
        <v>24</v>
      </c>
      <c r="C1025" t="s">
        <v>3014</v>
      </c>
    </row>
    <row r="1026" spans="1:3" x14ac:dyDescent="0.35">
      <c r="A1026" t="s">
        <v>3015</v>
      </c>
      <c r="B1026">
        <v>27</v>
      </c>
      <c r="C1026" t="s">
        <v>3016</v>
      </c>
    </row>
    <row r="1027" spans="1:3" x14ac:dyDescent="0.35">
      <c r="A1027" t="s">
        <v>3018</v>
      </c>
      <c r="B1027">
        <v>23</v>
      </c>
      <c r="C1027" t="s">
        <v>3019</v>
      </c>
    </row>
    <row r="1028" spans="1:3" x14ac:dyDescent="0.35">
      <c r="A1028" t="s">
        <v>3021</v>
      </c>
      <c r="B1028">
        <v>23</v>
      </c>
      <c r="C1028" t="s">
        <v>3022</v>
      </c>
    </row>
    <row r="1029" spans="1:3" x14ac:dyDescent="0.35">
      <c r="A1029" t="s">
        <v>3024</v>
      </c>
      <c r="B1029">
        <v>25</v>
      </c>
      <c r="C1029" t="s">
        <v>3025</v>
      </c>
    </row>
    <row r="1030" spans="1:3" x14ac:dyDescent="0.35">
      <c r="A1030" t="s">
        <v>3027</v>
      </c>
      <c r="B1030">
        <v>22</v>
      </c>
      <c r="C1030" t="s">
        <v>3028</v>
      </c>
    </row>
    <row r="1031" spans="1:3" x14ac:dyDescent="0.35">
      <c r="A1031" t="s">
        <v>3030</v>
      </c>
      <c r="B1031">
        <v>21</v>
      </c>
      <c r="C1031" t="s">
        <v>3031</v>
      </c>
    </row>
    <row r="1032" spans="1:3" x14ac:dyDescent="0.35">
      <c r="A1032" t="s">
        <v>3032</v>
      </c>
      <c r="B1032">
        <v>20</v>
      </c>
      <c r="C1032" t="s">
        <v>3033</v>
      </c>
    </row>
    <row r="1033" spans="1:3" x14ac:dyDescent="0.35">
      <c r="A1033" t="s">
        <v>3034</v>
      </c>
      <c r="B1033">
        <v>27</v>
      </c>
      <c r="C1033" t="s">
        <v>3035</v>
      </c>
    </row>
    <row r="1034" spans="1:3" x14ac:dyDescent="0.35">
      <c r="A1034" t="s">
        <v>3037</v>
      </c>
      <c r="B1034">
        <v>24</v>
      </c>
      <c r="C1034" t="s">
        <v>3038</v>
      </c>
    </row>
    <row r="1035" spans="1:3" x14ac:dyDescent="0.35">
      <c r="A1035" t="s">
        <v>3039</v>
      </c>
      <c r="B1035">
        <v>28</v>
      </c>
      <c r="C1035" t="s">
        <v>3040</v>
      </c>
    </row>
    <row r="1036" spans="1:3" x14ac:dyDescent="0.35">
      <c r="A1036" t="s">
        <v>3042</v>
      </c>
      <c r="B1036">
        <v>30</v>
      </c>
      <c r="C1036" t="s">
        <v>3043</v>
      </c>
    </row>
    <row r="1037" spans="1:3" x14ac:dyDescent="0.35">
      <c r="A1037" t="s">
        <v>3044</v>
      </c>
      <c r="B1037">
        <v>24</v>
      </c>
      <c r="C1037" t="s">
        <v>3045</v>
      </c>
    </row>
    <row r="1038" spans="1:3" x14ac:dyDescent="0.35">
      <c r="A1038" t="s">
        <v>3046</v>
      </c>
      <c r="B1038">
        <v>23</v>
      </c>
      <c r="C1038" t="s">
        <v>3047</v>
      </c>
    </row>
    <row r="1039" spans="1:3" x14ac:dyDescent="0.35">
      <c r="A1039" t="s">
        <v>3049</v>
      </c>
      <c r="B1039">
        <v>24</v>
      </c>
      <c r="C1039" t="s">
        <v>3050</v>
      </c>
    </row>
    <row r="1040" spans="1:3" x14ac:dyDescent="0.35">
      <c r="A1040" t="s">
        <v>3052</v>
      </c>
      <c r="B1040">
        <v>29</v>
      </c>
      <c r="C1040" t="s">
        <v>3053</v>
      </c>
    </row>
    <row r="1041" spans="1:3" x14ac:dyDescent="0.35">
      <c r="A1041" t="s">
        <v>3054</v>
      </c>
      <c r="B1041">
        <v>23</v>
      </c>
      <c r="C1041" t="s">
        <v>3055</v>
      </c>
    </row>
    <row r="1042" spans="1:3" x14ac:dyDescent="0.35">
      <c r="A1042" t="s">
        <v>3057</v>
      </c>
      <c r="B1042">
        <v>27</v>
      </c>
      <c r="C1042" t="s">
        <v>3058</v>
      </c>
    </row>
    <row r="1043" spans="1:3" x14ac:dyDescent="0.35">
      <c r="A1043" t="s">
        <v>3059</v>
      </c>
      <c r="B1043">
        <v>27</v>
      </c>
      <c r="C1043" t="s">
        <v>3060</v>
      </c>
    </row>
    <row r="1044" spans="1:3" x14ac:dyDescent="0.35">
      <c r="A1044" t="s">
        <v>3062</v>
      </c>
      <c r="B1044">
        <v>23</v>
      </c>
      <c r="C1044" t="s">
        <v>3063</v>
      </c>
    </row>
    <row r="1045" spans="1:3" x14ac:dyDescent="0.35">
      <c r="A1045" t="s">
        <v>3065</v>
      </c>
      <c r="B1045">
        <v>26</v>
      </c>
      <c r="C1045" t="s">
        <v>3066</v>
      </c>
    </row>
    <row r="1046" spans="1:3" x14ac:dyDescent="0.35">
      <c r="A1046" t="s">
        <v>3068</v>
      </c>
      <c r="B1046">
        <v>29</v>
      </c>
      <c r="C1046" t="s">
        <v>3069</v>
      </c>
    </row>
    <row r="1047" spans="1:3" x14ac:dyDescent="0.35">
      <c r="A1047" t="s">
        <v>3071</v>
      </c>
      <c r="B1047">
        <v>26</v>
      </c>
      <c r="C1047" t="s">
        <v>3072</v>
      </c>
    </row>
    <row r="1048" spans="1:3" x14ac:dyDescent="0.35">
      <c r="A1048" t="s">
        <v>3074</v>
      </c>
      <c r="B1048">
        <v>22</v>
      </c>
      <c r="C1048" t="s">
        <v>3075</v>
      </c>
    </row>
    <row r="1049" spans="1:3" x14ac:dyDescent="0.35">
      <c r="A1049" t="s">
        <v>3077</v>
      </c>
      <c r="B1049">
        <v>26</v>
      </c>
      <c r="C1049" t="s">
        <v>3078</v>
      </c>
    </row>
    <row r="1050" spans="1:3" x14ac:dyDescent="0.35">
      <c r="A1050" t="s">
        <v>3080</v>
      </c>
      <c r="B1050">
        <v>23</v>
      </c>
      <c r="C1050" t="s">
        <v>3081</v>
      </c>
    </row>
    <row r="1051" spans="1:3" x14ac:dyDescent="0.35">
      <c r="A1051" t="s">
        <v>3083</v>
      </c>
      <c r="B1051">
        <v>28</v>
      </c>
      <c r="C1051" t="s">
        <v>3084</v>
      </c>
    </row>
    <row r="1052" spans="1:3" x14ac:dyDescent="0.35">
      <c r="A1052" t="s">
        <v>3086</v>
      </c>
      <c r="B1052">
        <v>21</v>
      </c>
      <c r="C1052" t="s">
        <v>3087</v>
      </c>
    </row>
    <row r="1053" spans="1:3" x14ac:dyDescent="0.35">
      <c r="A1053" t="s">
        <v>3089</v>
      </c>
      <c r="B1053">
        <v>25</v>
      </c>
      <c r="C1053" t="s">
        <v>3090</v>
      </c>
    </row>
    <row r="1054" spans="1:3" x14ac:dyDescent="0.35">
      <c r="A1054" t="s">
        <v>3092</v>
      </c>
      <c r="B1054">
        <v>27</v>
      </c>
      <c r="C1054" t="s">
        <v>3093</v>
      </c>
    </row>
    <row r="1055" spans="1:3" x14ac:dyDescent="0.35">
      <c r="A1055" t="s">
        <v>3095</v>
      </c>
      <c r="B1055">
        <v>24</v>
      </c>
      <c r="C1055" t="s">
        <v>3096</v>
      </c>
    </row>
    <row r="1056" spans="1:3" x14ac:dyDescent="0.35">
      <c r="A1056" t="s">
        <v>3098</v>
      </c>
      <c r="B1056">
        <v>23</v>
      </c>
      <c r="C1056" t="s">
        <v>3099</v>
      </c>
    </row>
    <row r="1057" spans="1:3" x14ac:dyDescent="0.35">
      <c r="A1057" t="s">
        <v>3101</v>
      </c>
      <c r="B1057">
        <v>28</v>
      </c>
      <c r="C1057" t="s">
        <v>3102</v>
      </c>
    </row>
    <row r="1058" spans="1:3" x14ac:dyDescent="0.35">
      <c r="A1058" t="s">
        <v>3104</v>
      </c>
      <c r="B1058">
        <v>23</v>
      </c>
      <c r="C1058" t="s">
        <v>3105</v>
      </c>
    </row>
    <row r="1059" spans="1:3" x14ac:dyDescent="0.35">
      <c r="A1059" t="s">
        <v>3107</v>
      </c>
      <c r="B1059">
        <v>28</v>
      </c>
      <c r="C1059" t="s">
        <v>3108</v>
      </c>
    </row>
    <row r="1060" spans="1:3" x14ac:dyDescent="0.35">
      <c r="A1060" t="s">
        <v>3110</v>
      </c>
      <c r="B1060">
        <v>21</v>
      </c>
      <c r="C1060" t="s">
        <v>3111</v>
      </c>
    </row>
    <row r="1061" spans="1:3" x14ac:dyDescent="0.35">
      <c r="A1061" t="s">
        <v>3113</v>
      </c>
      <c r="B1061">
        <v>27</v>
      </c>
      <c r="C1061" t="s">
        <v>3114</v>
      </c>
    </row>
    <row r="1062" spans="1:3" x14ac:dyDescent="0.35">
      <c r="A1062" t="s">
        <v>3116</v>
      </c>
      <c r="B1062">
        <v>22</v>
      </c>
      <c r="C1062" t="s">
        <v>3117</v>
      </c>
    </row>
    <row r="1063" spans="1:3" x14ac:dyDescent="0.35">
      <c r="A1063" t="s">
        <v>3119</v>
      </c>
      <c r="B1063">
        <v>24</v>
      </c>
      <c r="C1063" t="s">
        <v>3120</v>
      </c>
    </row>
    <row r="1064" spans="1:3" x14ac:dyDescent="0.35">
      <c r="A1064" t="s">
        <v>3122</v>
      </c>
      <c r="B1064">
        <v>30</v>
      </c>
      <c r="C1064" t="s">
        <v>3123</v>
      </c>
    </row>
    <row r="1065" spans="1:3" x14ac:dyDescent="0.35">
      <c r="A1065" t="s">
        <v>3125</v>
      </c>
      <c r="B1065">
        <v>29</v>
      </c>
      <c r="C1065" t="s">
        <v>3126</v>
      </c>
    </row>
    <row r="1066" spans="1:3" x14ac:dyDescent="0.35">
      <c r="A1066" t="s">
        <v>3128</v>
      </c>
      <c r="B1066">
        <v>22</v>
      </c>
      <c r="C1066" t="s">
        <v>3129</v>
      </c>
    </row>
    <row r="1067" spans="1:3" x14ac:dyDescent="0.35">
      <c r="A1067" t="s">
        <v>3131</v>
      </c>
      <c r="B1067">
        <v>28</v>
      </c>
      <c r="C1067" t="s">
        <v>3132</v>
      </c>
    </row>
    <row r="1068" spans="1:3" x14ac:dyDescent="0.35">
      <c r="A1068" t="s">
        <v>3134</v>
      </c>
      <c r="B1068">
        <v>27</v>
      </c>
      <c r="C1068" t="s">
        <v>3135</v>
      </c>
    </row>
    <row r="1069" spans="1:3" x14ac:dyDescent="0.35">
      <c r="A1069" t="s">
        <v>3137</v>
      </c>
      <c r="B1069">
        <v>20</v>
      </c>
      <c r="C1069" t="s">
        <v>3138</v>
      </c>
    </row>
    <row r="1070" spans="1:3" x14ac:dyDescent="0.35">
      <c r="A1070" t="s">
        <v>3139</v>
      </c>
      <c r="B1070">
        <v>22</v>
      </c>
      <c r="C1070" t="s">
        <v>3140</v>
      </c>
    </row>
    <row r="1071" spans="1:3" x14ac:dyDescent="0.35">
      <c r="A1071" t="s">
        <v>3142</v>
      </c>
      <c r="B1071">
        <v>23</v>
      </c>
      <c r="C1071" t="s">
        <v>3143</v>
      </c>
    </row>
    <row r="1072" spans="1:3" x14ac:dyDescent="0.35">
      <c r="A1072" t="s">
        <v>3145</v>
      </c>
      <c r="B1072">
        <v>22</v>
      </c>
      <c r="C1072" t="s">
        <v>3146</v>
      </c>
    </row>
    <row r="1073" spans="1:3" x14ac:dyDescent="0.35">
      <c r="A1073" t="s">
        <v>3148</v>
      </c>
      <c r="B1073">
        <v>25</v>
      </c>
      <c r="C1073" t="s">
        <v>3149</v>
      </c>
    </row>
    <row r="1074" spans="1:3" x14ac:dyDescent="0.35">
      <c r="A1074" t="s">
        <v>3151</v>
      </c>
      <c r="B1074">
        <v>30</v>
      </c>
      <c r="C1074" t="s">
        <v>3152</v>
      </c>
    </row>
    <row r="1075" spans="1:3" x14ac:dyDescent="0.35">
      <c r="A1075" t="s">
        <v>3154</v>
      </c>
      <c r="B1075">
        <v>23</v>
      </c>
      <c r="C1075" t="s">
        <v>3155</v>
      </c>
    </row>
    <row r="1076" spans="1:3" x14ac:dyDescent="0.35">
      <c r="A1076" t="s">
        <v>3157</v>
      </c>
      <c r="B1076">
        <v>27</v>
      </c>
      <c r="C1076" t="s">
        <v>3158</v>
      </c>
    </row>
    <row r="1077" spans="1:3" x14ac:dyDescent="0.35">
      <c r="A1077" t="s">
        <v>3159</v>
      </c>
      <c r="B1077">
        <v>21</v>
      </c>
      <c r="C1077" t="s">
        <v>3160</v>
      </c>
    </row>
    <row r="1078" spans="1:3" x14ac:dyDescent="0.35">
      <c r="A1078" t="s">
        <v>3162</v>
      </c>
      <c r="B1078">
        <v>28</v>
      </c>
      <c r="C1078" t="s">
        <v>3163</v>
      </c>
    </row>
    <row r="1079" spans="1:3" x14ac:dyDescent="0.35">
      <c r="A1079" t="s">
        <v>3165</v>
      </c>
      <c r="B1079">
        <v>24</v>
      </c>
      <c r="C1079" t="s">
        <v>3166</v>
      </c>
    </row>
    <row r="1080" spans="1:3" x14ac:dyDescent="0.35">
      <c r="A1080" t="s">
        <v>3168</v>
      </c>
      <c r="B1080">
        <v>26</v>
      </c>
      <c r="C1080" t="s">
        <v>3169</v>
      </c>
    </row>
    <row r="1081" spans="1:3" x14ac:dyDescent="0.35">
      <c r="A1081" t="s">
        <v>3171</v>
      </c>
      <c r="B1081">
        <v>23</v>
      </c>
      <c r="C1081" t="s">
        <v>3172</v>
      </c>
    </row>
    <row r="1082" spans="1:3" x14ac:dyDescent="0.35">
      <c r="A1082" t="s">
        <v>3174</v>
      </c>
      <c r="B1082">
        <v>21</v>
      </c>
      <c r="C1082" t="s">
        <v>3175</v>
      </c>
    </row>
    <row r="1083" spans="1:3" x14ac:dyDescent="0.35">
      <c r="A1083" t="s">
        <v>3177</v>
      </c>
      <c r="B1083">
        <v>26</v>
      </c>
      <c r="C1083" t="s">
        <v>3178</v>
      </c>
    </row>
    <row r="1084" spans="1:3" x14ac:dyDescent="0.35">
      <c r="A1084" t="s">
        <v>3180</v>
      </c>
      <c r="B1084">
        <v>25</v>
      </c>
      <c r="C1084" t="s">
        <v>3181</v>
      </c>
    </row>
    <row r="1085" spans="1:3" x14ac:dyDescent="0.35">
      <c r="A1085" t="s">
        <v>3183</v>
      </c>
      <c r="B1085">
        <v>20</v>
      </c>
      <c r="C1085" t="s">
        <v>3184</v>
      </c>
    </row>
    <row r="1086" spans="1:3" x14ac:dyDescent="0.35">
      <c r="A1086" t="s">
        <v>3186</v>
      </c>
      <c r="B1086">
        <v>25</v>
      </c>
      <c r="C1086" t="s">
        <v>3187</v>
      </c>
    </row>
    <row r="1087" spans="1:3" x14ac:dyDescent="0.35">
      <c r="A1087" t="s">
        <v>3189</v>
      </c>
      <c r="B1087">
        <v>30</v>
      </c>
      <c r="C1087" t="s">
        <v>3190</v>
      </c>
    </row>
    <row r="1088" spans="1:3" x14ac:dyDescent="0.35">
      <c r="A1088" t="s">
        <v>3192</v>
      </c>
      <c r="B1088">
        <v>29</v>
      </c>
      <c r="C1088" t="s">
        <v>3193</v>
      </c>
    </row>
    <row r="1089" spans="1:3" x14ac:dyDescent="0.35">
      <c r="A1089" t="s">
        <v>3195</v>
      </c>
      <c r="B1089">
        <v>20</v>
      </c>
      <c r="C1089" t="s">
        <v>3196</v>
      </c>
    </row>
    <row r="1090" spans="1:3" x14ac:dyDescent="0.35">
      <c r="A1090" t="s">
        <v>3198</v>
      </c>
      <c r="B1090">
        <v>29</v>
      </c>
      <c r="C1090" t="s">
        <v>3199</v>
      </c>
    </row>
    <row r="1091" spans="1:3" x14ac:dyDescent="0.35">
      <c r="A1091" t="s">
        <v>3201</v>
      </c>
      <c r="B1091">
        <v>24</v>
      </c>
      <c r="C1091" t="s">
        <v>3202</v>
      </c>
    </row>
    <row r="1092" spans="1:3" x14ac:dyDescent="0.35">
      <c r="A1092" t="s">
        <v>3203</v>
      </c>
      <c r="B1092">
        <v>24</v>
      </c>
      <c r="C1092" t="s">
        <v>3204</v>
      </c>
    </row>
    <row r="1093" spans="1:3" x14ac:dyDescent="0.35">
      <c r="A1093" t="s">
        <v>3206</v>
      </c>
      <c r="B1093">
        <v>24</v>
      </c>
      <c r="C1093" t="s">
        <v>3207</v>
      </c>
    </row>
    <row r="1094" spans="1:3" x14ac:dyDescent="0.35">
      <c r="A1094" t="s">
        <v>3209</v>
      </c>
      <c r="B1094">
        <v>23</v>
      </c>
      <c r="C1094" t="s">
        <v>3210</v>
      </c>
    </row>
    <row r="1095" spans="1:3" x14ac:dyDescent="0.35">
      <c r="A1095" t="s">
        <v>3212</v>
      </c>
      <c r="B1095">
        <v>28</v>
      </c>
      <c r="C1095" t="s">
        <v>3213</v>
      </c>
    </row>
    <row r="1096" spans="1:3" x14ac:dyDescent="0.35">
      <c r="A1096" t="s">
        <v>3215</v>
      </c>
      <c r="B1096">
        <v>29</v>
      </c>
      <c r="C1096" t="s">
        <v>3216</v>
      </c>
    </row>
    <row r="1097" spans="1:3" x14ac:dyDescent="0.35">
      <c r="A1097" t="s">
        <v>3218</v>
      </c>
      <c r="B1097">
        <v>23</v>
      </c>
      <c r="C1097" t="s">
        <v>3219</v>
      </c>
    </row>
    <row r="1098" spans="1:3" x14ac:dyDescent="0.35">
      <c r="A1098" t="s">
        <v>3221</v>
      </c>
      <c r="B1098">
        <v>26</v>
      </c>
      <c r="C1098" t="s">
        <v>3222</v>
      </c>
    </row>
    <row r="1099" spans="1:3" x14ac:dyDescent="0.35">
      <c r="A1099" t="s">
        <v>3224</v>
      </c>
      <c r="B1099">
        <v>21</v>
      </c>
      <c r="C1099" t="s">
        <v>3225</v>
      </c>
    </row>
    <row r="1100" spans="1:3" x14ac:dyDescent="0.35">
      <c r="A1100" t="s">
        <v>3227</v>
      </c>
      <c r="B1100">
        <v>28</v>
      </c>
      <c r="C1100" t="s">
        <v>3228</v>
      </c>
    </row>
    <row r="1101" spans="1:3" x14ac:dyDescent="0.35">
      <c r="A1101" t="s">
        <v>2836</v>
      </c>
      <c r="B1101">
        <v>29</v>
      </c>
      <c r="C1101" t="s">
        <v>3230</v>
      </c>
    </row>
    <row r="1102" spans="1:3" x14ac:dyDescent="0.35">
      <c r="A1102" t="s">
        <v>3232</v>
      </c>
      <c r="B1102">
        <v>29</v>
      </c>
      <c r="C1102" t="s">
        <v>3233</v>
      </c>
    </row>
    <row r="1103" spans="1:3" x14ac:dyDescent="0.35">
      <c r="A1103" t="s">
        <v>3235</v>
      </c>
      <c r="B1103">
        <v>29</v>
      </c>
      <c r="C1103" t="s">
        <v>3236</v>
      </c>
    </row>
    <row r="1104" spans="1:3" x14ac:dyDescent="0.35">
      <c r="A1104" t="s">
        <v>3238</v>
      </c>
      <c r="B1104">
        <v>28</v>
      </c>
      <c r="C1104" t="s">
        <v>3239</v>
      </c>
    </row>
    <row r="1105" spans="1:3" x14ac:dyDescent="0.35">
      <c r="A1105" t="s">
        <v>3241</v>
      </c>
      <c r="B1105">
        <v>28</v>
      </c>
      <c r="C1105" t="s">
        <v>3242</v>
      </c>
    </row>
    <row r="1106" spans="1:3" x14ac:dyDescent="0.35">
      <c r="A1106" t="s">
        <v>3244</v>
      </c>
      <c r="B1106">
        <v>24</v>
      </c>
      <c r="C1106" t="s">
        <v>3245</v>
      </c>
    </row>
    <row r="1107" spans="1:3" x14ac:dyDescent="0.35">
      <c r="A1107" t="s">
        <v>3247</v>
      </c>
      <c r="B1107">
        <v>23</v>
      </c>
      <c r="C1107" t="s">
        <v>3248</v>
      </c>
    </row>
    <row r="1108" spans="1:3" x14ac:dyDescent="0.35">
      <c r="A1108" t="s">
        <v>3250</v>
      </c>
      <c r="B1108">
        <v>24</v>
      </c>
      <c r="C1108" t="s">
        <v>3251</v>
      </c>
    </row>
    <row r="1109" spans="1:3" x14ac:dyDescent="0.35">
      <c r="A1109" t="s">
        <v>3253</v>
      </c>
      <c r="B1109">
        <v>26</v>
      </c>
      <c r="C1109" t="s">
        <v>3254</v>
      </c>
    </row>
    <row r="1110" spans="1:3" x14ac:dyDescent="0.35">
      <c r="A1110" t="s">
        <v>3255</v>
      </c>
      <c r="B1110">
        <v>23</v>
      </c>
      <c r="C1110" t="s">
        <v>3256</v>
      </c>
    </row>
    <row r="1111" spans="1:3" x14ac:dyDescent="0.35">
      <c r="A1111" t="s">
        <v>3258</v>
      </c>
      <c r="B1111">
        <v>25</v>
      </c>
      <c r="C1111" t="s">
        <v>3259</v>
      </c>
    </row>
    <row r="1112" spans="1:3" x14ac:dyDescent="0.35">
      <c r="A1112" t="s">
        <v>3261</v>
      </c>
      <c r="B1112">
        <v>27</v>
      </c>
      <c r="C1112" t="s">
        <v>3262</v>
      </c>
    </row>
    <row r="1113" spans="1:3" x14ac:dyDescent="0.35">
      <c r="A1113" t="s">
        <v>3263</v>
      </c>
      <c r="B1113">
        <v>26</v>
      </c>
      <c r="C1113" t="s">
        <v>3264</v>
      </c>
    </row>
    <row r="1114" spans="1:3" x14ac:dyDescent="0.35">
      <c r="A1114" t="s">
        <v>3266</v>
      </c>
      <c r="B1114">
        <v>20</v>
      </c>
      <c r="C1114" t="s">
        <v>3267</v>
      </c>
    </row>
    <row r="1115" spans="1:3" x14ac:dyDescent="0.35">
      <c r="A1115" t="s">
        <v>3269</v>
      </c>
      <c r="B1115">
        <v>23</v>
      </c>
      <c r="C1115" t="s">
        <v>3270</v>
      </c>
    </row>
    <row r="1116" spans="1:3" x14ac:dyDescent="0.35">
      <c r="A1116" t="s">
        <v>3272</v>
      </c>
      <c r="B1116">
        <v>29</v>
      </c>
      <c r="C1116" t="s">
        <v>3273</v>
      </c>
    </row>
    <row r="1117" spans="1:3" x14ac:dyDescent="0.35">
      <c r="A1117" t="s">
        <v>3274</v>
      </c>
      <c r="B1117">
        <v>29</v>
      </c>
      <c r="C1117" t="s">
        <v>3275</v>
      </c>
    </row>
    <row r="1118" spans="1:3" x14ac:dyDescent="0.35">
      <c r="A1118" t="s">
        <v>3277</v>
      </c>
      <c r="B1118">
        <v>29</v>
      </c>
      <c r="C1118" t="s">
        <v>3278</v>
      </c>
    </row>
    <row r="1119" spans="1:3" x14ac:dyDescent="0.35">
      <c r="A1119" t="s">
        <v>3280</v>
      </c>
      <c r="B1119">
        <v>21</v>
      </c>
      <c r="C1119" t="s">
        <v>3281</v>
      </c>
    </row>
    <row r="1120" spans="1:3" x14ac:dyDescent="0.35">
      <c r="A1120" t="s">
        <v>3283</v>
      </c>
      <c r="B1120">
        <v>27</v>
      </c>
      <c r="C1120" t="s">
        <v>3284</v>
      </c>
    </row>
    <row r="1121" spans="1:3" x14ac:dyDescent="0.35">
      <c r="A1121" t="s">
        <v>3286</v>
      </c>
      <c r="B1121">
        <v>30</v>
      </c>
      <c r="C1121" t="s">
        <v>3287</v>
      </c>
    </row>
    <row r="1122" spans="1:3" x14ac:dyDescent="0.35">
      <c r="A1122" t="s">
        <v>3289</v>
      </c>
      <c r="B1122">
        <v>26</v>
      </c>
      <c r="C1122" t="s">
        <v>3290</v>
      </c>
    </row>
    <row r="1123" spans="1:3" x14ac:dyDescent="0.35">
      <c r="A1123" t="s">
        <v>3292</v>
      </c>
      <c r="B1123">
        <v>20</v>
      </c>
      <c r="C1123" t="s">
        <v>3293</v>
      </c>
    </row>
    <row r="1124" spans="1:3" x14ac:dyDescent="0.35">
      <c r="A1124" t="s">
        <v>3295</v>
      </c>
      <c r="B1124">
        <v>25</v>
      </c>
      <c r="C1124" t="s">
        <v>3296</v>
      </c>
    </row>
    <row r="1125" spans="1:3" x14ac:dyDescent="0.35">
      <c r="A1125" t="s">
        <v>3298</v>
      </c>
      <c r="B1125">
        <v>25</v>
      </c>
      <c r="C1125" t="s">
        <v>3299</v>
      </c>
    </row>
    <row r="1126" spans="1:3" x14ac:dyDescent="0.35">
      <c r="A1126" t="s">
        <v>3301</v>
      </c>
      <c r="B1126">
        <v>30</v>
      </c>
      <c r="C1126" t="s">
        <v>3302</v>
      </c>
    </row>
    <row r="1127" spans="1:3" x14ac:dyDescent="0.35">
      <c r="A1127" t="s">
        <v>3304</v>
      </c>
      <c r="B1127">
        <v>29</v>
      </c>
      <c r="C1127" t="s">
        <v>3305</v>
      </c>
    </row>
    <row r="1128" spans="1:3" x14ac:dyDescent="0.35">
      <c r="A1128" t="s">
        <v>3307</v>
      </c>
      <c r="B1128">
        <v>24</v>
      </c>
      <c r="C1128" t="s">
        <v>3308</v>
      </c>
    </row>
    <row r="1129" spans="1:3" x14ac:dyDescent="0.35">
      <c r="A1129" t="s">
        <v>3310</v>
      </c>
      <c r="B1129">
        <v>25</v>
      </c>
      <c r="C1129" t="s">
        <v>3311</v>
      </c>
    </row>
    <row r="1130" spans="1:3" x14ac:dyDescent="0.35">
      <c r="A1130" t="s">
        <v>3313</v>
      </c>
      <c r="B1130">
        <v>23</v>
      </c>
      <c r="C1130" t="s">
        <v>3314</v>
      </c>
    </row>
    <row r="1131" spans="1:3" x14ac:dyDescent="0.35">
      <c r="A1131" t="s">
        <v>3316</v>
      </c>
      <c r="B1131">
        <v>27</v>
      </c>
      <c r="C1131" t="s">
        <v>3317</v>
      </c>
    </row>
    <row r="1132" spans="1:3" x14ac:dyDescent="0.35">
      <c r="A1132" t="s">
        <v>3319</v>
      </c>
      <c r="B1132">
        <v>21</v>
      </c>
      <c r="C1132" t="s">
        <v>3320</v>
      </c>
    </row>
    <row r="1133" spans="1:3" x14ac:dyDescent="0.35">
      <c r="A1133" t="s">
        <v>3322</v>
      </c>
      <c r="B1133">
        <v>29</v>
      </c>
      <c r="C1133" t="s">
        <v>3323</v>
      </c>
    </row>
    <row r="1134" spans="1:3" x14ac:dyDescent="0.35">
      <c r="A1134" t="s">
        <v>3325</v>
      </c>
      <c r="B1134">
        <v>25</v>
      </c>
      <c r="C1134" t="s">
        <v>3326</v>
      </c>
    </row>
    <row r="1135" spans="1:3" x14ac:dyDescent="0.35">
      <c r="A1135" t="s">
        <v>3328</v>
      </c>
      <c r="B1135">
        <v>21</v>
      </c>
      <c r="C1135" t="s">
        <v>3329</v>
      </c>
    </row>
    <row r="1136" spans="1:3" x14ac:dyDescent="0.35">
      <c r="A1136" t="s">
        <v>3331</v>
      </c>
      <c r="B1136">
        <v>30</v>
      </c>
      <c r="C1136" t="s">
        <v>3332</v>
      </c>
    </row>
    <row r="1137" spans="1:3" x14ac:dyDescent="0.35">
      <c r="A1137" t="s">
        <v>3334</v>
      </c>
      <c r="B1137">
        <v>29</v>
      </c>
      <c r="C1137" t="s">
        <v>3335</v>
      </c>
    </row>
    <row r="1138" spans="1:3" x14ac:dyDescent="0.35">
      <c r="A1138" t="s">
        <v>3337</v>
      </c>
      <c r="B1138">
        <v>25</v>
      </c>
      <c r="C1138" t="s">
        <v>3338</v>
      </c>
    </row>
    <row r="1139" spans="1:3" x14ac:dyDescent="0.35">
      <c r="A1139" t="s">
        <v>3340</v>
      </c>
      <c r="B1139">
        <v>22</v>
      </c>
      <c r="C1139" t="s">
        <v>3341</v>
      </c>
    </row>
    <row r="1140" spans="1:3" x14ac:dyDescent="0.35">
      <c r="A1140" t="s">
        <v>3343</v>
      </c>
      <c r="B1140">
        <v>27</v>
      </c>
      <c r="C1140" t="s">
        <v>3344</v>
      </c>
    </row>
    <row r="1141" spans="1:3" x14ac:dyDescent="0.35">
      <c r="A1141" t="s">
        <v>3346</v>
      </c>
      <c r="B1141">
        <v>30</v>
      </c>
      <c r="C1141" t="s">
        <v>3347</v>
      </c>
    </row>
    <row r="1142" spans="1:3" x14ac:dyDescent="0.35">
      <c r="A1142" t="s">
        <v>3349</v>
      </c>
      <c r="B1142">
        <v>27</v>
      </c>
      <c r="C1142" t="s">
        <v>3350</v>
      </c>
    </row>
    <row r="1143" spans="1:3" x14ac:dyDescent="0.35">
      <c r="A1143" t="s">
        <v>3352</v>
      </c>
      <c r="B1143">
        <v>27</v>
      </c>
      <c r="C1143" t="s">
        <v>3353</v>
      </c>
    </row>
    <row r="1144" spans="1:3" x14ac:dyDescent="0.35">
      <c r="A1144" t="s">
        <v>3355</v>
      </c>
      <c r="B1144">
        <v>21</v>
      </c>
      <c r="C1144" t="s">
        <v>3356</v>
      </c>
    </row>
    <row r="1145" spans="1:3" x14ac:dyDescent="0.35">
      <c r="A1145" t="s">
        <v>3358</v>
      </c>
      <c r="B1145">
        <v>27</v>
      </c>
      <c r="C1145" t="s">
        <v>3359</v>
      </c>
    </row>
    <row r="1146" spans="1:3" x14ac:dyDescent="0.35">
      <c r="A1146" t="s">
        <v>3361</v>
      </c>
      <c r="B1146">
        <v>28</v>
      </c>
      <c r="C1146" t="s">
        <v>3362</v>
      </c>
    </row>
    <row r="1147" spans="1:3" x14ac:dyDescent="0.35">
      <c r="A1147" t="s">
        <v>3364</v>
      </c>
      <c r="B1147">
        <v>26</v>
      </c>
      <c r="C1147" t="s">
        <v>3365</v>
      </c>
    </row>
    <row r="1148" spans="1:3" x14ac:dyDescent="0.35">
      <c r="A1148" t="s">
        <v>3367</v>
      </c>
      <c r="B1148">
        <v>22</v>
      </c>
      <c r="C1148" t="s">
        <v>3368</v>
      </c>
    </row>
    <row r="1149" spans="1:3" x14ac:dyDescent="0.35">
      <c r="A1149" t="s">
        <v>3370</v>
      </c>
      <c r="B1149">
        <v>22</v>
      </c>
      <c r="C1149" t="s">
        <v>3371</v>
      </c>
    </row>
    <row r="1150" spans="1:3" x14ac:dyDescent="0.35">
      <c r="A1150" t="s">
        <v>3373</v>
      </c>
      <c r="B1150">
        <v>20</v>
      </c>
      <c r="C1150" t="s">
        <v>3374</v>
      </c>
    </row>
    <row r="1151" spans="1:3" x14ac:dyDescent="0.35">
      <c r="A1151" t="s">
        <v>3375</v>
      </c>
      <c r="B1151">
        <v>28</v>
      </c>
      <c r="C1151" t="s">
        <v>3376</v>
      </c>
    </row>
    <row r="1152" spans="1:3" x14ac:dyDescent="0.35">
      <c r="A1152" t="s">
        <v>3378</v>
      </c>
      <c r="B1152">
        <v>23</v>
      </c>
      <c r="C1152" t="s">
        <v>3379</v>
      </c>
    </row>
    <row r="1153" spans="1:3" x14ac:dyDescent="0.35">
      <c r="A1153" t="s">
        <v>3381</v>
      </c>
      <c r="B1153">
        <v>21</v>
      </c>
      <c r="C1153" t="s">
        <v>3382</v>
      </c>
    </row>
    <row r="1154" spans="1:3" x14ac:dyDescent="0.35">
      <c r="A1154" t="s">
        <v>3384</v>
      </c>
      <c r="B1154">
        <v>21</v>
      </c>
      <c r="C1154" t="s">
        <v>3385</v>
      </c>
    </row>
    <row r="1155" spans="1:3" x14ac:dyDescent="0.35">
      <c r="A1155" t="s">
        <v>3387</v>
      </c>
      <c r="B1155">
        <v>26</v>
      </c>
      <c r="C1155" t="s">
        <v>3388</v>
      </c>
    </row>
    <row r="1156" spans="1:3" x14ac:dyDescent="0.35">
      <c r="A1156" t="s">
        <v>3390</v>
      </c>
      <c r="B1156">
        <v>28</v>
      </c>
      <c r="C1156" t="s">
        <v>3391</v>
      </c>
    </row>
    <row r="1157" spans="1:3" x14ac:dyDescent="0.35">
      <c r="A1157" t="s">
        <v>3393</v>
      </c>
      <c r="B1157">
        <v>30</v>
      </c>
      <c r="C1157" t="s">
        <v>3394</v>
      </c>
    </row>
    <row r="1158" spans="1:3" x14ac:dyDescent="0.35">
      <c r="A1158" t="s">
        <v>3395</v>
      </c>
      <c r="B1158">
        <v>22</v>
      </c>
      <c r="C1158" t="s">
        <v>3396</v>
      </c>
    </row>
    <row r="1159" spans="1:3" x14ac:dyDescent="0.35">
      <c r="A1159" t="s">
        <v>3398</v>
      </c>
      <c r="B1159">
        <v>20</v>
      </c>
      <c r="C1159" t="s">
        <v>3399</v>
      </c>
    </row>
    <row r="1160" spans="1:3" x14ac:dyDescent="0.35">
      <c r="A1160" t="s">
        <v>3401</v>
      </c>
      <c r="B1160">
        <v>24</v>
      </c>
      <c r="C1160" t="s">
        <v>3402</v>
      </c>
    </row>
    <row r="1161" spans="1:3" x14ac:dyDescent="0.35">
      <c r="A1161" t="s">
        <v>3404</v>
      </c>
      <c r="B1161">
        <v>30</v>
      </c>
      <c r="C1161" t="s">
        <v>3405</v>
      </c>
    </row>
    <row r="1162" spans="1:3" x14ac:dyDescent="0.35">
      <c r="A1162" t="s">
        <v>3407</v>
      </c>
      <c r="B1162">
        <v>20</v>
      </c>
      <c r="C1162" t="s">
        <v>3408</v>
      </c>
    </row>
    <row r="1163" spans="1:3" x14ac:dyDescent="0.35">
      <c r="A1163" t="s">
        <v>3410</v>
      </c>
      <c r="B1163">
        <v>21</v>
      </c>
      <c r="C1163" t="s">
        <v>3411</v>
      </c>
    </row>
    <row r="1164" spans="1:3" x14ac:dyDescent="0.35">
      <c r="A1164" t="s">
        <v>3413</v>
      </c>
      <c r="B1164">
        <v>22</v>
      </c>
      <c r="C1164" t="s">
        <v>3414</v>
      </c>
    </row>
    <row r="1165" spans="1:3" x14ac:dyDescent="0.35">
      <c r="A1165" t="s">
        <v>3416</v>
      </c>
      <c r="B1165">
        <v>27</v>
      </c>
      <c r="C1165" t="s">
        <v>3417</v>
      </c>
    </row>
    <row r="1166" spans="1:3" x14ac:dyDescent="0.35">
      <c r="A1166" t="s">
        <v>3419</v>
      </c>
      <c r="B1166">
        <v>29</v>
      </c>
      <c r="C1166" t="s">
        <v>3420</v>
      </c>
    </row>
    <row r="1167" spans="1:3" x14ac:dyDescent="0.35">
      <c r="A1167" t="s">
        <v>3422</v>
      </c>
      <c r="B1167">
        <v>28</v>
      </c>
      <c r="C1167" t="s">
        <v>3423</v>
      </c>
    </row>
    <row r="1168" spans="1:3" x14ac:dyDescent="0.35">
      <c r="A1168" t="s">
        <v>3425</v>
      </c>
      <c r="B1168">
        <v>25</v>
      </c>
      <c r="C1168" t="s">
        <v>3426</v>
      </c>
    </row>
    <row r="1169" spans="1:3" x14ac:dyDescent="0.35">
      <c r="A1169" t="s">
        <v>3428</v>
      </c>
      <c r="B1169">
        <v>26</v>
      </c>
      <c r="C1169" t="s">
        <v>3429</v>
      </c>
    </row>
    <row r="1170" spans="1:3" x14ac:dyDescent="0.35">
      <c r="A1170" t="s">
        <v>3431</v>
      </c>
      <c r="B1170">
        <v>26</v>
      </c>
      <c r="C1170" t="s">
        <v>3432</v>
      </c>
    </row>
    <row r="1171" spans="1:3" x14ac:dyDescent="0.35">
      <c r="A1171" t="s">
        <v>3434</v>
      </c>
      <c r="B1171">
        <v>27</v>
      </c>
      <c r="C1171" t="s">
        <v>3435</v>
      </c>
    </row>
    <row r="1172" spans="1:3" x14ac:dyDescent="0.35">
      <c r="A1172" t="s">
        <v>3437</v>
      </c>
      <c r="B1172">
        <v>27</v>
      </c>
      <c r="C1172" t="s">
        <v>3438</v>
      </c>
    </row>
    <row r="1173" spans="1:3" x14ac:dyDescent="0.35">
      <c r="A1173" t="s">
        <v>319</v>
      </c>
      <c r="B1173">
        <v>21</v>
      </c>
      <c r="C1173" t="s">
        <v>3440</v>
      </c>
    </row>
    <row r="1174" spans="1:3" x14ac:dyDescent="0.35">
      <c r="A1174" t="s">
        <v>3442</v>
      </c>
      <c r="B1174">
        <v>21</v>
      </c>
      <c r="C1174" t="s">
        <v>3443</v>
      </c>
    </row>
    <row r="1175" spans="1:3" x14ac:dyDescent="0.35">
      <c r="A1175" t="s">
        <v>3445</v>
      </c>
      <c r="B1175">
        <v>21</v>
      </c>
      <c r="C1175" t="s">
        <v>3446</v>
      </c>
    </row>
    <row r="1176" spans="1:3" x14ac:dyDescent="0.35">
      <c r="A1176" t="s">
        <v>3448</v>
      </c>
      <c r="B1176">
        <v>30</v>
      </c>
      <c r="C1176" t="s">
        <v>3449</v>
      </c>
    </row>
    <row r="1177" spans="1:3" x14ac:dyDescent="0.35">
      <c r="A1177" t="s">
        <v>3451</v>
      </c>
      <c r="B1177">
        <v>29</v>
      </c>
      <c r="C1177" t="s">
        <v>3452</v>
      </c>
    </row>
    <row r="1178" spans="1:3" x14ac:dyDescent="0.35">
      <c r="A1178" t="s">
        <v>3454</v>
      </c>
      <c r="B1178">
        <v>21</v>
      </c>
      <c r="C1178" t="s">
        <v>3455</v>
      </c>
    </row>
    <row r="1179" spans="1:3" x14ac:dyDescent="0.35">
      <c r="A1179" t="s">
        <v>3457</v>
      </c>
      <c r="B1179">
        <v>27</v>
      </c>
      <c r="C1179" t="s">
        <v>3458</v>
      </c>
    </row>
    <row r="1180" spans="1:3" x14ac:dyDescent="0.35">
      <c r="A1180" t="s">
        <v>3460</v>
      </c>
      <c r="B1180">
        <v>27</v>
      </c>
      <c r="C1180" t="s">
        <v>3461</v>
      </c>
    </row>
    <row r="1181" spans="1:3" x14ac:dyDescent="0.35">
      <c r="A1181" t="s">
        <v>3463</v>
      </c>
      <c r="B1181">
        <v>29</v>
      </c>
      <c r="C1181" t="s">
        <v>3464</v>
      </c>
    </row>
    <row r="1182" spans="1:3" x14ac:dyDescent="0.35">
      <c r="A1182" t="s">
        <v>3466</v>
      </c>
      <c r="B1182">
        <v>28</v>
      </c>
      <c r="C1182" t="s">
        <v>3467</v>
      </c>
    </row>
    <row r="1183" spans="1:3" x14ac:dyDescent="0.35">
      <c r="A1183" t="s">
        <v>3468</v>
      </c>
      <c r="B1183">
        <v>21</v>
      </c>
      <c r="C1183" t="s">
        <v>3469</v>
      </c>
    </row>
    <row r="1184" spans="1:3" x14ac:dyDescent="0.35">
      <c r="A1184" t="s">
        <v>3471</v>
      </c>
      <c r="B1184">
        <v>23</v>
      </c>
      <c r="C1184" t="s">
        <v>3472</v>
      </c>
    </row>
    <row r="1185" spans="1:3" x14ac:dyDescent="0.35">
      <c r="A1185" t="s">
        <v>3474</v>
      </c>
      <c r="B1185">
        <v>27</v>
      </c>
      <c r="C1185" t="s">
        <v>3475</v>
      </c>
    </row>
    <row r="1186" spans="1:3" x14ac:dyDescent="0.35">
      <c r="A1186" t="s">
        <v>3477</v>
      </c>
      <c r="B1186">
        <v>24</v>
      </c>
      <c r="C1186" t="s">
        <v>3478</v>
      </c>
    </row>
    <row r="1187" spans="1:3" x14ac:dyDescent="0.35">
      <c r="A1187" t="s">
        <v>3480</v>
      </c>
      <c r="B1187">
        <v>26</v>
      </c>
      <c r="C1187" t="s">
        <v>3481</v>
      </c>
    </row>
    <row r="1188" spans="1:3" x14ac:dyDescent="0.35">
      <c r="A1188" t="s">
        <v>3483</v>
      </c>
      <c r="B1188">
        <v>25</v>
      </c>
      <c r="C1188" t="s">
        <v>3484</v>
      </c>
    </row>
    <row r="1189" spans="1:3" x14ac:dyDescent="0.35">
      <c r="A1189" t="s">
        <v>3485</v>
      </c>
      <c r="B1189">
        <v>22</v>
      </c>
      <c r="C1189" t="s">
        <v>3486</v>
      </c>
    </row>
    <row r="1190" spans="1:3" x14ac:dyDescent="0.35">
      <c r="A1190" t="s">
        <v>3488</v>
      </c>
      <c r="B1190">
        <v>26</v>
      </c>
      <c r="C1190" t="s">
        <v>3489</v>
      </c>
    </row>
    <row r="1191" spans="1:3" x14ac:dyDescent="0.35">
      <c r="A1191" t="s">
        <v>3491</v>
      </c>
      <c r="B1191">
        <v>28</v>
      </c>
      <c r="C1191" t="s">
        <v>3492</v>
      </c>
    </row>
    <row r="1192" spans="1:3" x14ac:dyDescent="0.35">
      <c r="A1192" t="s">
        <v>3494</v>
      </c>
      <c r="B1192">
        <v>20</v>
      </c>
      <c r="C1192" t="s">
        <v>3495</v>
      </c>
    </row>
    <row r="1193" spans="1:3" x14ac:dyDescent="0.35">
      <c r="A1193" t="s">
        <v>3497</v>
      </c>
      <c r="B1193">
        <v>26</v>
      </c>
      <c r="C1193" t="s">
        <v>3498</v>
      </c>
    </row>
    <row r="1194" spans="1:3" x14ac:dyDescent="0.35">
      <c r="A1194" t="s">
        <v>3500</v>
      </c>
      <c r="B1194">
        <v>25</v>
      </c>
      <c r="C1194" t="s">
        <v>3501</v>
      </c>
    </row>
    <row r="1195" spans="1:3" x14ac:dyDescent="0.35">
      <c r="A1195" t="s">
        <v>3503</v>
      </c>
      <c r="B1195">
        <v>29</v>
      </c>
      <c r="C1195" t="s">
        <v>3504</v>
      </c>
    </row>
    <row r="1196" spans="1:3" x14ac:dyDescent="0.35">
      <c r="A1196" t="s">
        <v>3506</v>
      </c>
      <c r="B1196">
        <v>29</v>
      </c>
      <c r="C1196" t="s">
        <v>3507</v>
      </c>
    </row>
    <row r="1197" spans="1:3" x14ac:dyDescent="0.35">
      <c r="A1197" t="s">
        <v>3508</v>
      </c>
      <c r="B1197">
        <v>25</v>
      </c>
      <c r="C1197" t="s">
        <v>3509</v>
      </c>
    </row>
    <row r="1198" spans="1:3" x14ac:dyDescent="0.35">
      <c r="A1198" t="s">
        <v>3511</v>
      </c>
      <c r="B1198">
        <v>23</v>
      </c>
      <c r="C1198" t="s">
        <v>3512</v>
      </c>
    </row>
    <row r="1199" spans="1:3" x14ac:dyDescent="0.35">
      <c r="A1199" t="s">
        <v>3514</v>
      </c>
      <c r="B1199">
        <v>27</v>
      </c>
      <c r="C1199" t="s">
        <v>3515</v>
      </c>
    </row>
    <row r="1200" spans="1:3" x14ac:dyDescent="0.35">
      <c r="A1200" t="s">
        <v>3517</v>
      </c>
      <c r="B1200">
        <v>28</v>
      </c>
      <c r="C1200" t="s">
        <v>3518</v>
      </c>
    </row>
    <row r="1201" spans="1:3" x14ac:dyDescent="0.35">
      <c r="A1201" t="s">
        <v>3520</v>
      </c>
      <c r="B1201">
        <v>22</v>
      </c>
      <c r="C1201" t="s">
        <v>3521</v>
      </c>
    </row>
    <row r="1202" spans="1:3" x14ac:dyDescent="0.35">
      <c r="A1202" t="s">
        <v>3523</v>
      </c>
      <c r="B1202">
        <v>21</v>
      </c>
      <c r="C1202" t="s">
        <v>3524</v>
      </c>
    </row>
    <row r="1203" spans="1:3" x14ac:dyDescent="0.35">
      <c r="A1203" t="s">
        <v>394</v>
      </c>
      <c r="B1203">
        <v>29</v>
      </c>
      <c r="C1203" t="s">
        <v>3526</v>
      </c>
    </row>
    <row r="1204" spans="1:3" x14ac:dyDescent="0.35">
      <c r="A1204" t="s">
        <v>3528</v>
      </c>
      <c r="B1204">
        <v>30</v>
      </c>
      <c r="C1204" t="s">
        <v>3529</v>
      </c>
    </row>
    <row r="1205" spans="1:3" x14ac:dyDescent="0.35">
      <c r="A1205" t="s">
        <v>3531</v>
      </c>
      <c r="B1205">
        <v>30</v>
      </c>
      <c r="C1205" t="s">
        <v>3532</v>
      </c>
    </row>
    <row r="1206" spans="1:3" x14ac:dyDescent="0.35">
      <c r="A1206" t="s">
        <v>3534</v>
      </c>
      <c r="B1206">
        <v>25</v>
      </c>
      <c r="C1206" t="s">
        <v>3535</v>
      </c>
    </row>
    <row r="1207" spans="1:3" x14ac:dyDescent="0.35">
      <c r="A1207" t="s">
        <v>3537</v>
      </c>
      <c r="B1207">
        <v>29</v>
      </c>
      <c r="C1207" t="s">
        <v>3538</v>
      </c>
    </row>
    <row r="1208" spans="1:3" x14ac:dyDescent="0.35">
      <c r="A1208" t="s">
        <v>3540</v>
      </c>
      <c r="B1208">
        <v>24</v>
      </c>
      <c r="C1208" t="s">
        <v>3541</v>
      </c>
    </row>
    <row r="1209" spans="1:3" x14ac:dyDescent="0.35">
      <c r="A1209" t="s">
        <v>3543</v>
      </c>
      <c r="B1209">
        <v>27</v>
      </c>
      <c r="C1209" t="s">
        <v>3544</v>
      </c>
    </row>
    <row r="1210" spans="1:3" x14ac:dyDescent="0.35">
      <c r="A1210" t="s">
        <v>3546</v>
      </c>
      <c r="B1210">
        <v>23</v>
      </c>
      <c r="C1210" t="s">
        <v>3547</v>
      </c>
    </row>
    <row r="1211" spans="1:3" x14ac:dyDescent="0.35">
      <c r="A1211" t="s">
        <v>3549</v>
      </c>
      <c r="B1211">
        <v>20</v>
      </c>
      <c r="C1211" t="s">
        <v>3550</v>
      </c>
    </row>
    <row r="1212" spans="1:3" x14ac:dyDescent="0.35">
      <c r="A1212" t="s">
        <v>3551</v>
      </c>
      <c r="B1212">
        <v>24</v>
      </c>
      <c r="C1212" t="s">
        <v>3552</v>
      </c>
    </row>
    <row r="1213" spans="1:3" x14ac:dyDescent="0.35">
      <c r="A1213" t="s">
        <v>3554</v>
      </c>
      <c r="B1213">
        <v>23</v>
      </c>
      <c r="C1213" t="s">
        <v>3555</v>
      </c>
    </row>
    <row r="1214" spans="1:3" x14ac:dyDescent="0.35">
      <c r="A1214" t="s">
        <v>3556</v>
      </c>
      <c r="B1214">
        <v>24</v>
      </c>
      <c r="C1214" t="s">
        <v>3557</v>
      </c>
    </row>
    <row r="1215" spans="1:3" x14ac:dyDescent="0.35">
      <c r="A1215" t="s">
        <v>3558</v>
      </c>
      <c r="B1215">
        <v>26</v>
      </c>
      <c r="C1215" t="s">
        <v>3559</v>
      </c>
    </row>
    <row r="1216" spans="1:3" x14ac:dyDescent="0.35">
      <c r="A1216" t="s">
        <v>3561</v>
      </c>
      <c r="B1216">
        <v>26</v>
      </c>
      <c r="C1216" t="s">
        <v>3562</v>
      </c>
    </row>
    <row r="1217" spans="1:3" x14ac:dyDescent="0.35">
      <c r="A1217" t="s">
        <v>3563</v>
      </c>
      <c r="B1217">
        <v>21</v>
      </c>
      <c r="C1217" t="s">
        <v>3564</v>
      </c>
    </row>
    <row r="1218" spans="1:3" x14ac:dyDescent="0.35">
      <c r="A1218" t="s">
        <v>3566</v>
      </c>
      <c r="B1218">
        <v>29</v>
      </c>
      <c r="C1218" t="s">
        <v>3567</v>
      </c>
    </row>
    <row r="1219" spans="1:3" x14ac:dyDescent="0.35">
      <c r="A1219" t="s">
        <v>3569</v>
      </c>
      <c r="B1219">
        <v>22</v>
      </c>
      <c r="C1219" t="s">
        <v>3570</v>
      </c>
    </row>
    <row r="1220" spans="1:3" x14ac:dyDescent="0.35">
      <c r="A1220" t="s">
        <v>3572</v>
      </c>
      <c r="B1220">
        <v>23</v>
      </c>
      <c r="C1220" t="s">
        <v>3573</v>
      </c>
    </row>
    <row r="1221" spans="1:3" x14ac:dyDescent="0.35">
      <c r="A1221" t="s">
        <v>3575</v>
      </c>
      <c r="B1221">
        <v>25</v>
      </c>
      <c r="C1221" t="s">
        <v>3576</v>
      </c>
    </row>
    <row r="1222" spans="1:3" x14ac:dyDescent="0.35">
      <c r="A1222" t="s">
        <v>3578</v>
      </c>
      <c r="B1222">
        <v>21</v>
      </c>
      <c r="C1222" t="s">
        <v>3579</v>
      </c>
    </row>
    <row r="1223" spans="1:3" x14ac:dyDescent="0.35">
      <c r="A1223" t="s">
        <v>3581</v>
      </c>
      <c r="B1223">
        <v>28</v>
      </c>
      <c r="C1223" t="s">
        <v>3582</v>
      </c>
    </row>
    <row r="1224" spans="1:3" x14ac:dyDescent="0.35">
      <c r="A1224" t="s">
        <v>3584</v>
      </c>
      <c r="B1224">
        <v>21</v>
      </c>
      <c r="C1224" t="s">
        <v>3585</v>
      </c>
    </row>
    <row r="1225" spans="1:3" x14ac:dyDescent="0.35">
      <c r="A1225" t="s">
        <v>3587</v>
      </c>
      <c r="B1225">
        <v>20</v>
      </c>
      <c r="C1225" t="s">
        <v>3588</v>
      </c>
    </row>
    <row r="1226" spans="1:3" x14ac:dyDescent="0.35">
      <c r="A1226" t="s">
        <v>3590</v>
      </c>
      <c r="B1226">
        <v>26</v>
      </c>
      <c r="C1226" t="s">
        <v>3591</v>
      </c>
    </row>
    <row r="1227" spans="1:3" x14ac:dyDescent="0.35">
      <c r="A1227" t="s">
        <v>3592</v>
      </c>
      <c r="B1227">
        <v>28</v>
      </c>
      <c r="C1227" t="s">
        <v>3593</v>
      </c>
    </row>
    <row r="1228" spans="1:3" x14ac:dyDescent="0.35">
      <c r="A1228" t="s">
        <v>3595</v>
      </c>
      <c r="B1228">
        <v>20</v>
      </c>
      <c r="C1228" t="s">
        <v>3596</v>
      </c>
    </row>
    <row r="1229" spans="1:3" x14ac:dyDescent="0.35">
      <c r="A1229" t="s">
        <v>3598</v>
      </c>
      <c r="B1229">
        <v>24</v>
      </c>
      <c r="C1229" t="s">
        <v>3599</v>
      </c>
    </row>
    <row r="1230" spans="1:3" x14ac:dyDescent="0.35">
      <c r="A1230" t="s">
        <v>3601</v>
      </c>
      <c r="B1230">
        <v>30</v>
      </c>
      <c r="C1230" t="s">
        <v>3602</v>
      </c>
    </row>
    <row r="1231" spans="1:3" x14ac:dyDescent="0.35">
      <c r="A1231" t="s">
        <v>3604</v>
      </c>
      <c r="B1231">
        <v>26</v>
      </c>
      <c r="C1231" t="s">
        <v>3605</v>
      </c>
    </row>
    <row r="1232" spans="1:3" x14ac:dyDescent="0.35">
      <c r="A1232" t="s">
        <v>3607</v>
      </c>
      <c r="B1232">
        <v>23</v>
      </c>
      <c r="C1232" t="s">
        <v>3608</v>
      </c>
    </row>
    <row r="1233" spans="1:3" x14ac:dyDescent="0.35">
      <c r="A1233" t="s">
        <v>3610</v>
      </c>
      <c r="B1233">
        <v>23</v>
      </c>
      <c r="C1233" t="s">
        <v>3611</v>
      </c>
    </row>
    <row r="1234" spans="1:3" x14ac:dyDescent="0.35">
      <c r="A1234" t="s">
        <v>3613</v>
      </c>
      <c r="B1234">
        <v>27</v>
      </c>
      <c r="C1234" t="s">
        <v>3614</v>
      </c>
    </row>
    <row r="1235" spans="1:3" x14ac:dyDescent="0.35">
      <c r="A1235" t="s">
        <v>3616</v>
      </c>
      <c r="B1235">
        <v>29</v>
      </c>
      <c r="C1235" t="s">
        <v>3617</v>
      </c>
    </row>
    <row r="1236" spans="1:3" x14ac:dyDescent="0.35">
      <c r="A1236" t="s">
        <v>3619</v>
      </c>
      <c r="B1236">
        <v>29</v>
      </c>
      <c r="C1236" t="s">
        <v>3620</v>
      </c>
    </row>
    <row r="1237" spans="1:3" x14ac:dyDescent="0.35">
      <c r="A1237" t="s">
        <v>3622</v>
      </c>
      <c r="B1237">
        <v>29</v>
      </c>
      <c r="C1237" t="s">
        <v>3623</v>
      </c>
    </row>
    <row r="1238" spans="1:3" x14ac:dyDescent="0.35">
      <c r="A1238" t="s">
        <v>3625</v>
      </c>
      <c r="B1238">
        <v>23</v>
      </c>
      <c r="C1238" t="s">
        <v>3626</v>
      </c>
    </row>
    <row r="1239" spans="1:3" x14ac:dyDescent="0.35">
      <c r="A1239" t="s">
        <v>3628</v>
      </c>
      <c r="B1239">
        <v>22</v>
      </c>
      <c r="C1239" t="s">
        <v>3629</v>
      </c>
    </row>
    <row r="1240" spans="1:3" x14ac:dyDescent="0.35">
      <c r="A1240" t="s">
        <v>3631</v>
      </c>
      <c r="B1240">
        <v>30</v>
      </c>
      <c r="C1240" t="s">
        <v>3632</v>
      </c>
    </row>
    <row r="1241" spans="1:3" x14ac:dyDescent="0.35">
      <c r="A1241" t="s">
        <v>3634</v>
      </c>
      <c r="B1241">
        <v>29</v>
      </c>
      <c r="C1241" t="s">
        <v>3635</v>
      </c>
    </row>
    <row r="1242" spans="1:3" x14ac:dyDescent="0.35">
      <c r="A1242" t="s">
        <v>3637</v>
      </c>
      <c r="B1242">
        <v>24</v>
      </c>
      <c r="C1242" t="s">
        <v>3638</v>
      </c>
    </row>
    <row r="1243" spans="1:3" x14ac:dyDescent="0.35">
      <c r="A1243" t="s">
        <v>3640</v>
      </c>
      <c r="B1243">
        <v>25</v>
      </c>
      <c r="C1243" t="s">
        <v>3641</v>
      </c>
    </row>
    <row r="1244" spans="1:3" x14ac:dyDescent="0.35">
      <c r="A1244" t="s">
        <v>3643</v>
      </c>
      <c r="B1244">
        <v>26</v>
      </c>
      <c r="C1244" t="s">
        <v>3644</v>
      </c>
    </row>
    <row r="1245" spans="1:3" x14ac:dyDescent="0.35">
      <c r="A1245" t="s">
        <v>3646</v>
      </c>
      <c r="B1245">
        <v>28</v>
      </c>
      <c r="C1245" t="s">
        <v>3647</v>
      </c>
    </row>
    <row r="1246" spans="1:3" x14ac:dyDescent="0.35">
      <c r="A1246" t="s">
        <v>3649</v>
      </c>
      <c r="B1246">
        <v>21</v>
      </c>
      <c r="C1246" t="s">
        <v>3650</v>
      </c>
    </row>
    <row r="1247" spans="1:3" x14ac:dyDescent="0.35">
      <c r="A1247" t="s">
        <v>3652</v>
      </c>
      <c r="B1247">
        <v>24</v>
      </c>
      <c r="C1247" t="s">
        <v>3653</v>
      </c>
    </row>
    <row r="1248" spans="1:3" x14ac:dyDescent="0.35">
      <c r="A1248" t="s">
        <v>3655</v>
      </c>
      <c r="B1248">
        <v>28</v>
      </c>
      <c r="C1248" t="s">
        <v>3656</v>
      </c>
    </row>
    <row r="1249" spans="1:3" x14ac:dyDescent="0.35">
      <c r="A1249" t="s">
        <v>3658</v>
      </c>
      <c r="B1249">
        <v>28</v>
      </c>
      <c r="C1249" t="s">
        <v>3659</v>
      </c>
    </row>
    <row r="1250" spans="1:3" x14ac:dyDescent="0.35">
      <c r="A1250" t="s">
        <v>3661</v>
      </c>
      <c r="B1250">
        <v>21</v>
      </c>
      <c r="C1250" t="s">
        <v>3662</v>
      </c>
    </row>
    <row r="1251" spans="1:3" x14ac:dyDescent="0.35">
      <c r="A1251" t="s">
        <v>3664</v>
      </c>
      <c r="B1251">
        <v>26</v>
      </c>
      <c r="C1251" t="s">
        <v>3665</v>
      </c>
    </row>
    <row r="1252" spans="1:3" x14ac:dyDescent="0.35">
      <c r="A1252" t="s">
        <v>3667</v>
      </c>
      <c r="B1252">
        <v>30</v>
      </c>
      <c r="C1252" t="s">
        <v>3668</v>
      </c>
    </row>
    <row r="1253" spans="1:3" x14ac:dyDescent="0.35">
      <c r="A1253" t="s">
        <v>3670</v>
      </c>
      <c r="B1253">
        <v>29</v>
      </c>
      <c r="C1253" t="s">
        <v>3671</v>
      </c>
    </row>
    <row r="1254" spans="1:3" x14ac:dyDescent="0.35">
      <c r="A1254" t="s">
        <v>3673</v>
      </c>
      <c r="B1254">
        <v>26</v>
      </c>
      <c r="C1254" t="s">
        <v>3674</v>
      </c>
    </row>
    <row r="1255" spans="1:3" x14ac:dyDescent="0.35">
      <c r="A1255" t="s">
        <v>3676</v>
      </c>
      <c r="B1255">
        <v>27</v>
      </c>
      <c r="C1255" t="s">
        <v>3677</v>
      </c>
    </row>
    <row r="1256" spans="1:3" x14ac:dyDescent="0.35">
      <c r="A1256" t="s">
        <v>3679</v>
      </c>
      <c r="B1256">
        <v>27</v>
      </c>
      <c r="C1256" t="s">
        <v>3680</v>
      </c>
    </row>
    <row r="1257" spans="1:3" x14ac:dyDescent="0.35">
      <c r="A1257" t="s">
        <v>3682</v>
      </c>
      <c r="B1257">
        <v>27</v>
      </c>
      <c r="C1257" t="s">
        <v>3683</v>
      </c>
    </row>
    <row r="1258" spans="1:3" x14ac:dyDescent="0.35">
      <c r="A1258" t="s">
        <v>3685</v>
      </c>
      <c r="B1258">
        <v>21</v>
      </c>
      <c r="C1258" t="s">
        <v>3686</v>
      </c>
    </row>
    <row r="1259" spans="1:3" x14ac:dyDescent="0.35">
      <c r="A1259" t="s">
        <v>3688</v>
      </c>
      <c r="B1259">
        <v>30</v>
      </c>
      <c r="C1259" t="s">
        <v>3689</v>
      </c>
    </row>
    <row r="1260" spans="1:3" x14ac:dyDescent="0.35">
      <c r="A1260" t="s">
        <v>3691</v>
      </c>
      <c r="B1260">
        <v>27</v>
      </c>
      <c r="C1260" t="s">
        <v>3692</v>
      </c>
    </row>
    <row r="1261" spans="1:3" x14ac:dyDescent="0.35">
      <c r="A1261" t="s">
        <v>3694</v>
      </c>
      <c r="B1261">
        <v>28</v>
      </c>
      <c r="C1261" t="s">
        <v>3695</v>
      </c>
    </row>
    <row r="1262" spans="1:3" x14ac:dyDescent="0.35">
      <c r="A1262" t="s">
        <v>3697</v>
      </c>
      <c r="B1262">
        <v>24</v>
      </c>
      <c r="C1262" t="s">
        <v>3698</v>
      </c>
    </row>
    <row r="1263" spans="1:3" x14ac:dyDescent="0.35">
      <c r="A1263" t="s">
        <v>343</v>
      </c>
      <c r="B1263">
        <v>29</v>
      </c>
      <c r="C1263" t="s">
        <v>3700</v>
      </c>
    </row>
    <row r="1264" spans="1:3" x14ac:dyDescent="0.35">
      <c r="A1264" t="s">
        <v>3702</v>
      </c>
      <c r="B1264">
        <v>29</v>
      </c>
      <c r="C1264" t="s">
        <v>3703</v>
      </c>
    </row>
    <row r="1265" spans="1:3" x14ac:dyDescent="0.35">
      <c r="A1265" t="s">
        <v>3705</v>
      </c>
      <c r="B1265">
        <v>24</v>
      </c>
      <c r="C1265" t="s">
        <v>3706</v>
      </c>
    </row>
    <row r="1266" spans="1:3" x14ac:dyDescent="0.35">
      <c r="A1266" t="s">
        <v>3707</v>
      </c>
      <c r="B1266">
        <v>23</v>
      </c>
      <c r="C1266" t="s">
        <v>3708</v>
      </c>
    </row>
    <row r="1267" spans="1:3" x14ac:dyDescent="0.35">
      <c r="A1267" t="s">
        <v>3710</v>
      </c>
      <c r="B1267">
        <v>24</v>
      </c>
      <c r="C1267" t="s">
        <v>3711</v>
      </c>
    </row>
    <row r="1268" spans="1:3" x14ac:dyDescent="0.35">
      <c r="A1268" t="s">
        <v>3713</v>
      </c>
      <c r="B1268">
        <v>29</v>
      </c>
      <c r="C1268" t="s">
        <v>3714</v>
      </c>
    </row>
    <row r="1269" spans="1:3" x14ac:dyDescent="0.35">
      <c r="A1269" t="s">
        <v>3716</v>
      </c>
      <c r="B1269">
        <v>30</v>
      </c>
      <c r="C1269" t="s">
        <v>3717</v>
      </c>
    </row>
    <row r="1270" spans="1:3" x14ac:dyDescent="0.35">
      <c r="A1270" t="s">
        <v>3719</v>
      </c>
      <c r="B1270">
        <v>25</v>
      </c>
      <c r="C1270" t="s">
        <v>3720</v>
      </c>
    </row>
    <row r="1271" spans="1:3" x14ac:dyDescent="0.35">
      <c r="A1271" t="s">
        <v>3722</v>
      </c>
      <c r="B1271">
        <v>25</v>
      </c>
      <c r="C1271" t="s">
        <v>3723</v>
      </c>
    </row>
    <row r="1272" spans="1:3" x14ac:dyDescent="0.35">
      <c r="A1272" t="s">
        <v>3725</v>
      </c>
      <c r="B1272">
        <v>30</v>
      </c>
      <c r="C1272" t="s">
        <v>3726</v>
      </c>
    </row>
    <row r="1273" spans="1:3" x14ac:dyDescent="0.35">
      <c r="A1273" t="s">
        <v>3727</v>
      </c>
      <c r="B1273">
        <v>27</v>
      </c>
      <c r="C1273" t="s">
        <v>3728</v>
      </c>
    </row>
    <row r="1274" spans="1:3" x14ac:dyDescent="0.35">
      <c r="A1274" t="s">
        <v>3730</v>
      </c>
      <c r="B1274">
        <v>29</v>
      </c>
      <c r="C1274" t="s">
        <v>3731</v>
      </c>
    </row>
    <row r="1275" spans="1:3" x14ac:dyDescent="0.35">
      <c r="A1275" t="s">
        <v>3733</v>
      </c>
      <c r="B1275">
        <v>25</v>
      </c>
      <c r="C1275" t="s">
        <v>3734</v>
      </c>
    </row>
    <row r="1276" spans="1:3" x14ac:dyDescent="0.35">
      <c r="A1276" t="s">
        <v>3736</v>
      </c>
      <c r="B1276">
        <v>20</v>
      </c>
      <c r="C1276" t="s">
        <v>3737</v>
      </c>
    </row>
    <row r="1277" spans="1:3" x14ac:dyDescent="0.35">
      <c r="A1277" t="s">
        <v>3739</v>
      </c>
      <c r="B1277">
        <v>29</v>
      </c>
      <c r="C1277" t="s">
        <v>3740</v>
      </c>
    </row>
    <row r="1278" spans="1:3" x14ac:dyDescent="0.35">
      <c r="A1278" t="s">
        <v>3742</v>
      </c>
      <c r="B1278">
        <v>29</v>
      </c>
      <c r="C1278" t="s">
        <v>3743</v>
      </c>
    </row>
    <row r="1279" spans="1:3" x14ac:dyDescent="0.35">
      <c r="A1279" t="s">
        <v>3744</v>
      </c>
      <c r="B1279">
        <v>30</v>
      </c>
      <c r="C1279" t="s">
        <v>3745</v>
      </c>
    </row>
    <row r="1280" spans="1:3" x14ac:dyDescent="0.35">
      <c r="A1280" t="s">
        <v>3747</v>
      </c>
      <c r="B1280">
        <v>24</v>
      </c>
      <c r="C1280" t="s">
        <v>3748</v>
      </c>
    </row>
    <row r="1281" spans="1:3" x14ac:dyDescent="0.35">
      <c r="A1281" t="s">
        <v>3750</v>
      </c>
      <c r="B1281">
        <v>26</v>
      </c>
      <c r="C1281" t="s">
        <v>3751</v>
      </c>
    </row>
    <row r="1282" spans="1:3" x14ac:dyDescent="0.35">
      <c r="A1282" t="s">
        <v>3753</v>
      </c>
      <c r="B1282">
        <v>26</v>
      </c>
      <c r="C1282" t="s">
        <v>3754</v>
      </c>
    </row>
    <row r="1283" spans="1:3" x14ac:dyDescent="0.35">
      <c r="A1283" t="s">
        <v>3756</v>
      </c>
      <c r="B1283">
        <v>22</v>
      </c>
      <c r="C1283" t="s">
        <v>3757</v>
      </c>
    </row>
    <row r="1284" spans="1:3" x14ac:dyDescent="0.35">
      <c r="A1284" t="s">
        <v>3759</v>
      </c>
      <c r="B1284">
        <v>30</v>
      </c>
      <c r="C1284" t="s">
        <v>3760</v>
      </c>
    </row>
    <row r="1285" spans="1:3" x14ac:dyDescent="0.35">
      <c r="A1285" t="s">
        <v>3762</v>
      </c>
      <c r="B1285">
        <v>20</v>
      </c>
      <c r="C1285" t="s">
        <v>3763</v>
      </c>
    </row>
    <row r="1286" spans="1:3" x14ac:dyDescent="0.35">
      <c r="A1286" t="s">
        <v>3765</v>
      </c>
      <c r="B1286">
        <v>25</v>
      </c>
      <c r="C1286" t="s">
        <v>3766</v>
      </c>
    </row>
    <row r="1287" spans="1:3" x14ac:dyDescent="0.35">
      <c r="A1287" t="s">
        <v>3768</v>
      </c>
      <c r="B1287">
        <v>24</v>
      </c>
      <c r="C1287" t="s">
        <v>3769</v>
      </c>
    </row>
    <row r="1288" spans="1:3" x14ac:dyDescent="0.35">
      <c r="A1288" t="s">
        <v>3771</v>
      </c>
      <c r="B1288">
        <v>27</v>
      </c>
      <c r="C1288" t="s">
        <v>3772</v>
      </c>
    </row>
    <row r="1289" spans="1:3" x14ac:dyDescent="0.35">
      <c r="A1289" t="s">
        <v>3774</v>
      </c>
      <c r="B1289">
        <v>30</v>
      </c>
      <c r="C1289" t="s">
        <v>3775</v>
      </c>
    </row>
    <row r="1290" spans="1:3" x14ac:dyDescent="0.35">
      <c r="A1290" t="s">
        <v>3777</v>
      </c>
      <c r="B1290">
        <v>29</v>
      </c>
      <c r="C1290" t="s">
        <v>3778</v>
      </c>
    </row>
    <row r="1291" spans="1:3" x14ac:dyDescent="0.35">
      <c r="A1291" t="s">
        <v>3780</v>
      </c>
      <c r="B1291">
        <v>20</v>
      </c>
      <c r="C1291" t="s">
        <v>3781</v>
      </c>
    </row>
    <row r="1292" spans="1:3" x14ac:dyDescent="0.35">
      <c r="A1292" t="s">
        <v>3783</v>
      </c>
      <c r="B1292">
        <v>23</v>
      </c>
      <c r="C1292" t="s">
        <v>3784</v>
      </c>
    </row>
    <row r="1293" spans="1:3" x14ac:dyDescent="0.35">
      <c r="A1293" t="s">
        <v>3786</v>
      </c>
      <c r="B1293">
        <v>24</v>
      </c>
      <c r="C1293" t="s">
        <v>3787</v>
      </c>
    </row>
    <row r="1294" spans="1:3" x14ac:dyDescent="0.35">
      <c r="A1294" t="s">
        <v>3789</v>
      </c>
      <c r="B1294">
        <v>28</v>
      </c>
      <c r="C1294" t="s">
        <v>3790</v>
      </c>
    </row>
    <row r="1295" spans="1:3" x14ac:dyDescent="0.35">
      <c r="A1295" t="s">
        <v>3792</v>
      </c>
      <c r="B1295">
        <v>24</v>
      </c>
      <c r="C1295" t="s">
        <v>3793</v>
      </c>
    </row>
    <row r="1296" spans="1:3" x14ac:dyDescent="0.35">
      <c r="A1296" t="s">
        <v>3795</v>
      </c>
      <c r="B1296">
        <v>26</v>
      </c>
      <c r="C1296" t="s">
        <v>3796</v>
      </c>
    </row>
    <row r="1297" spans="1:3" x14ac:dyDescent="0.35">
      <c r="A1297" t="s">
        <v>3798</v>
      </c>
      <c r="B1297">
        <v>23</v>
      </c>
      <c r="C1297" t="s">
        <v>3799</v>
      </c>
    </row>
    <row r="1298" spans="1:3" x14ac:dyDescent="0.35">
      <c r="A1298" t="s">
        <v>3801</v>
      </c>
      <c r="B1298">
        <v>29</v>
      </c>
      <c r="C1298" t="s">
        <v>3802</v>
      </c>
    </row>
    <row r="1299" spans="1:3" x14ac:dyDescent="0.35">
      <c r="A1299" t="s">
        <v>3804</v>
      </c>
      <c r="B1299">
        <v>29</v>
      </c>
      <c r="C1299" t="s">
        <v>3805</v>
      </c>
    </row>
    <row r="1300" spans="1:3" x14ac:dyDescent="0.35">
      <c r="A1300" t="s">
        <v>3807</v>
      </c>
      <c r="B1300">
        <v>28</v>
      </c>
      <c r="C1300" t="s">
        <v>3808</v>
      </c>
    </row>
    <row r="1301" spans="1:3" x14ac:dyDescent="0.35">
      <c r="A1301" t="s">
        <v>3810</v>
      </c>
      <c r="B1301">
        <v>21</v>
      </c>
      <c r="C1301" t="s">
        <v>3811</v>
      </c>
    </row>
    <row r="1302" spans="1:3" x14ac:dyDescent="0.35">
      <c r="A1302" t="s">
        <v>3813</v>
      </c>
      <c r="B1302">
        <v>20</v>
      </c>
      <c r="C1302" t="s">
        <v>3814</v>
      </c>
    </row>
    <row r="1303" spans="1:3" x14ac:dyDescent="0.35">
      <c r="A1303" t="s">
        <v>3816</v>
      </c>
      <c r="B1303">
        <v>24</v>
      </c>
      <c r="C1303" t="s">
        <v>3817</v>
      </c>
    </row>
    <row r="1304" spans="1:3" x14ac:dyDescent="0.35">
      <c r="A1304" t="s">
        <v>3818</v>
      </c>
      <c r="B1304">
        <v>25</v>
      </c>
      <c r="C1304" t="s">
        <v>3819</v>
      </c>
    </row>
    <row r="1305" spans="1:3" x14ac:dyDescent="0.35">
      <c r="A1305" t="s">
        <v>3821</v>
      </c>
      <c r="B1305">
        <v>26</v>
      </c>
      <c r="C1305" t="s">
        <v>3822</v>
      </c>
    </row>
    <row r="1306" spans="1:3" x14ac:dyDescent="0.35">
      <c r="A1306" t="s">
        <v>3824</v>
      </c>
      <c r="B1306">
        <v>21</v>
      </c>
      <c r="C1306" t="s">
        <v>3825</v>
      </c>
    </row>
    <row r="1307" spans="1:3" x14ac:dyDescent="0.35">
      <c r="A1307" t="s">
        <v>3827</v>
      </c>
      <c r="B1307">
        <v>26</v>
      </c>
      <c r="C1307" t="s">
        <v>3828</v>
      </c>
    </row>
    <row r="1308" spans="1:3" x14ac:dyDescent="0.35">
      <c r="A1308" t="s">
        <v>3830</v>
      </c>
      <c r="B1308">
        <v>20</v>
      </c>
      <c r="C1308" t="s">
        <v>3831</v>
      </c>
    </row>
    <row r="1309" spans="1:3" x14ac:dyDescent="0.35">
      <c r="A1309" t="s">
        <v>3833</v>
      </c>
      <c r="B1309">
        <v>20</v>
      </c>
      <c r="C1309" t="s">
        <v>3834</v>
      </c>
    </row>
    <row r="1310" spans="1:3" x14ac:dyDescent="0.35">
      <c r="A1310" t="s">
        <v>3836</v>
      </c>
      <c r="B1310">
        <v>23</v>
      </c>
      <c r="C1310" t="s">
        <v>3837</v>
      </c>
    </row>
    <row r="1311" spans="1:3" x14ac:dyDescent="0.35">
      <c r="A1311" t="s">
        <v>3839</v>
      </c>
      <c r="B1311">
        <v>30</v>
      </c>
      <c r="C1311" t="s">
        <v>3840</v>
      </c>
    </row>
    <row r="1312" spans="1:3" x14ac:dyDescent="0.35">
      <c r="A1312" t="s">
        <v>3842</v>
      </c>
      <c r="B1312">
        <v>23</v>
      </c>
      <c r="C1312" t="s">
        <v>3843</v>
      </c>
    </row>
    <row r="1313" spans="1:3" x14ac:dyDescent="0.35">
      <c r="A1313" t="s">
        <v>3845</v>
      </c>
      <c r="B1313">
        <v>29</v>
      </c>
      <c r="C1313" t="s">
        <v>3846</v>
      </c>
    </row>
    <row r="1314" spans="1:3" x14ac:dyDescent="0.35">
      <c r="A1314" t="s">
        <v>3848</v>
      </c>
      <c r="B1314">
        <v>28</v>
      </c>
      <c r="C1314" t="s">
        <v>3849</v>
      </c>
    </row>
    <row r="1315" spans="1:3" x14ac:dyDescent="0.35">
      <c r="A1315" t="s">
        <v>3851</v>
      </c>
      <c r="B1315">
        <v>21</v>
      </c>
      <c r="C1315" t="s">
        <v>3852</v>
      </c>
    </row>
    <row r="1316" spans="1:3" x14ac:dyDescent="0.35">
      <c r="A1316" t="s">
        <v>3853</v>
      </c>
      <c r="B1316">
        <v>25</v>
      </c>
      <c r="C1316" t="s">
        <v>3854</v>
      </c>
    </row>
    <row r="1317" spans="1:3" x14ac:dyDescent="0.35">
      <c r="A1317" t="s">
        <v>3855</v>
      </c>
      <c r="B1317">
        <v>25</v>
      </c>
      <c r="C1317" t="s">
        <v>3856</v>
      </c>
    </row>
    <row r="1318" spans="1:3" x14ac:dyDescent="0.35">
      <c r="A1318" t="s">
        <v>3858</v>
      </c>
      <c r="B1318">
        <v>30</v>
      </c>
      <c r="C1318" t="s">
        <v>3859</v>
      </c>
    </row>
    <row r="1319" spans="1:3" x14ac:dyDescent="0.35">
      <c r="A1319" t="s">
        <v>3861</v>
      </c>
      <c r="B1319">
        <v>30</v>
      </c>
      <c r="C1319" t="s">
        <v>3862</v>
      </c>
    </row>
    <row r="1320" spans="1:3" x14ac:dyDescent="0.35">
      <c r="A1320" t="s">
        <v>3864</v>
      </c>
      <c r="B1320">
        <v>22</v>
      </c>
      <c r="C1320" t="s">
        <v>3865</v>
      </c>
    </row>
    <row r="1321" spans="1:3" x14ac:dyDescent="0.35">
      <c r="A1321" t="s">
        <v>3867</v>
      </c>
      <c r="B1321">
        <v>25</v>
      </c>
      <c r="C1321" t="s">
        <v>3868</v>
      </c>
    </row>
    <row r="1322" spans="1:3" x14ac:dyDescent="0.35">
      <c r="A1322" t="s">
        <v>3870</v>
      </c>
      <c r="B1322">
        <v>27</v>
      </c>
      <c r="C1322" t="s">
        <v>3871</v>
      </c>
    </row>
    <row r="1323" spans="1:3" x14ac:dyDescent="0.35">
      <c r="A1323" t="s">
        <v>3873</v>
      </c>
      <c r="B1323">
        <v>30</v>
      </c>
      <c r="C1323" t="s">
        <v>3874</v>
      </c>
    </row>
    <row r="1324" spans="1:3" x14ac:dyDescent="0.35">
      <c r="A1324" t="s">
        <v>3876</v>
      </c>
      <c r="B1324">
        <v>29</v>
      </c>
      <c r="C1324" t="s">
        <v>3877</v>
      </c>
    </row>
    <row r="1325" spans="1:3" x14ac:dyDescent="0.35">
      <c r="A1325" t="s">
        <v>3879</v>
      </c>
      <c r="B1325">
        <v>29</v>
      </c>
      <c r="C1325" t="s">
        <v>3880</v>
      </c>
    </row>
    <row r="1326" spans="1:3" x14ac:dyDescent="0.35">
      <c r="A1326" t="s">
        <v>3882</v>
      </c>
      <c r="B1326">
        <v>30</v>
      </c>
      <c r="C1326" t="s">
        <v>3883</v>
      </c>
    </row>
    <row r="1327" spans="1:3" x14ac:dyDescent="0.35">
      <c r="A1327" t="s">
        <v>3885</v>
      </c>
      <c r="B1327">
        <v>30</v>
      </c>
      <c r="C1327" t="s">
        <v>3886</v>
      </c>
    </row>
    <row r="1328" spans="1:3" x14ac:dyDescent="0.35">
      <c r="A1328" t="s">
        <v>3888</v>
      </c>
      <c r="B1328">
        <v>23</v>
      </c>
      <c r="C1328" t="s">
        <v>3889</v>
      </c>
    </row>
    <row r="1329" spans="1:3" x14ac:dyDescent="0.35">
      <c r="A1329" t="s">
        <v>3891</v>
      </c>
      <c r="B1329">
        <v>30</v>
      </c>
      <c r="C1329" t="s">
        <v>3892</v>
      </c>
    </row>
    <row r="1330" spans="1:3" x14ac:dyDescent="0.35">
      <c r="A1330" t="s">
        <v>3894</v>
      </c>
      <c r="B1330">
        <v>28</v>
      </c>
      <c r="C1330" t="s">
        <v>3895</v>
      </c>
    </row>
    <row r="1331" spans="1:3" x14ac:dyDescent="0.35">
      <c r="A1331" t="s">
        <v>3897</v>
      </c>
      <c r="B1331">
        <v>27</v>
      </c>
      <c r="C1331" t="s">
        <v>3898</v>
      </c>
    </row>
    <row r="1332" spans="1:3" x14ac:dyDescent="0.35">
      <c r="A1332" t="s">
        <v>3900</v>
      </c>
      <c r="B1332">
        <v>26</v>
      </c>
      <c r="C1332" t="s">
        <v>3901</v>
      </c>
    </row>
    <row r="1333" spans="1:3" x14ac:dyDescent="0.35">
      <c r="A1333" t="s">
        <v>3903</v>
      </c>
      <c r="B1333">
        <v>28</v>
      </c>
      <c r="C1333" t="s">
        <v>3904</v>
      </c>
    </row>
    <row r="1334" spans="1:3" x14ac:dyDescent="0.35">
      <c r="A1334" t="s">
        <v>3906</v>
      </c>
      <c r="B1334">
        <v>30</v>
      </c>
      <c r="C1334" t="s">
        <v>3907</v>
      </c>
    </row>
    <row r="1335" spans="1:3" x14ac:dyDescent="0.35">
      <c r="A1335" t="s">
        <v>3909</v>
      </c>
      <c r="B1335">
        <v>28</v>
      </c>
      <c r="C1335" t="s">
        <v>3910</v>
      </c>
    </row>
    <row r="1336" spans="1:3" x14ac:dyDescent="0.35">
      <c r="A1336" t="s">
        <v>3912</v>
      </c>
      <c r="B1336">
        <v>25</v>
      </c>
      <c r="C1336" t="s">
        <v>3913</v>
      </c>
    </row>
    <row r="1337" spans="1:3" x14ac:dyDescent="0.35">
      <c r="A1337" t="s">
        <v>3915</v>
      </c>
      <c r="B1337">
        <v>23</v>
      </c>
      <c r="C1337" t="s">
        <v>3916</v>
      </c>
    </row>
    <row r="1338" spans="1:3" x14ac:dyDescent="0.35">
      <c r="A1338" t="s">
        <v>3917</v>
      </c>
      <c r="B1338">
        <v>24</v>
      </c>
      <c r="C1338" t="s">
        <v>3918</v>
      </c>
    </row>
    <row r="1339" spans="1:3" x14ac:dyDescent="0.35">
      <c r="A1339" t="s">
        <v>3920</v>
      </c>
      <c r="B1339">
        <v>23</v>
      </c>
      <c r="C1339" t="s">
        <v>3921</v>
      </c>
    </row>
    <row r="1340" spans="1:3" x14ac:dyDescent="0.35">
      <c r="A1340" t="s">
        <v>3923</v>
      </c>
      <c r="B1340">
        <v>30</v>
      </c>
      <c r="C1340" t="s">
        <v>3924</v>
      </c>
    </row>
    <row r="1341" spans="1:3" x14ac:dyDescent="0.35">
      <c r="A1341" t="s">
        <v>3925</v>
      </c>
      <c r="B1341">
        <v>21</v>
      </c>
      <c r="C1341" t="s">
        <v>3926</v>
      </c>
    </row>
    <row r="1342" spans="1:3" x14ac:dyDescent="0.35">
      <c r="A1342" t="s">
        <v>3928</v>
      </c>
      <c r="B1342">
        <v>26</v>
      </c>
      <c r="C1342" t="s">
        <v>3929</v>
      </c>
    </row>
    <row r="1343" spans="1:3" x14ac:dyDescent="0.35">
      <c r="A1343" t="s">
        <v>3931</v>
      </c>
      <c r="B1343">
        <v>29</v>
      </c>
      <c r="C1343" t="s">
        <v>3932</v>
      </c>
    </row>
    <row r="1344" spans="1:3" x14ac:dyDescent="0.35">
      <c r="A1344" t="s">
        <v>3934</v>
      </c>
      <c r="B1344">
        <v>23</v>
      </c>
      <c r="C1344" t="s">
        <v>3935</v>
      </c>
    </row>
    <row r="1345" spans="1:3" x14ac:dyDescent="0.35">
      <c r="A1345" t="s">
        <v>3936</v>
      </c>
      <c r="B1345">
        <v>28</v>
      </c>
      <c r="C1345" t="s">
        <v>3937</v>
      </c>
    </row>
    <row r="1346" spans="1:3" x14ac:dyDescent="0.35">
      <c r="A1346" t="s">
        <v>3939</v>
      </c>
      <c r="B1346">
        <v>23</v>
      </c>
      <c r="C1346" t="s">
        <v>3940</v>
      </c>
    </row>
    <row r="1347" spans="1:3" x14ac:dyDescent="0.35">
      <c r="A1347" t="s">
        <v>3942</v>
      </c>
      <c r="B1347">
        <v>28</v>
      </c>
      <c r="C1347" t="s">
        <v>3943</v>
      </c>
    </row>
    <row r="1348" spans="1:3" x14ac:dyDescent="0.35">
      <c r="A1348" t="s">
        <v>3945</v>
      </c>
      <c r="B1348">
        <v>28</v>
      </c>
      <c r="C1348" t="s">
        <v>3946</v>
      </c>
    </row>
    <row r="1349" spans="1:3" x14ac:dyDescent="0.35">
      <c r="A1349" t="s">
        <v>3948</v>
      </c>
      <c r="B1349">
        <v>30</v>
      </c>
      <c r="C1349" t="s">
        <v>3949</v>
      </c>
    </row>
    <row r="1350" spans="1:3" x14ac:dyDescent="0.35">
      <c r="A1350" t="s">
        <v>3951</v>
      </c>
      <c r="B1350">
        <v>25</v>
      </c>
      <c r="C1350" t="s">
        <v>3952</v>
      </c>
    </row>
    <row r="1351" spans="1:3" x14ac:dyDescent="0.35">
      <c r="A1351" t="s">
        <v>3953</v>
      </c>
      <c r="B1351">
        <v>25</v>
      </c>
      <c r="C1351" t="s">
        <v>3954</v>
      </c>
    </row>
    <row r="1352" spans="1:3" x14ac:dyDescent="0.35">
      <c r="A1352" t="s">
        <v>3955</v>
      </c>
      <c r="B1352">
        <v>23</v>
      </c>
      <c r="C1352" t="s">
        <v>3956</v>
      </c>
    </row>
    <row r="1353" spans="1:3" x14ac:dyDescent="0.35">
      <c r="A1353" t="s">
        <v>3958</v>
      </c>
      <c r="B1353">
        <v>29</v>
      </c>
      <c r="C1353" t="s">
        <v>3959</v>
      </c>
    </row>
    <row r="1354" spans="1:3" x14ac:dyDescent="0.35">
      <c r="A1354" t="s">
        <v>3961</v>
      </c>
      <c r="B1354">
        <v>23</v>
      </c>
      <c r="C1354" t="s">
        <v>3962</v>
      </c>
    </row>
    <row r="1355" spans="1:3" x14ac:dyDescent="0.35">
      <c r="A1355" t="s">
        <v>3964</v>
      </c>
      <c r="B1355">
        <v>21</v>
      </c>
      <c r="C1355" t="s">
        <v>3965</v>
      </c>
    </row>
    <row r="1356" spans="1:3" x14ac:dyDescent="0.35">
      <c r="A1356" t="s">
        <v>3967</v>
      </c>
      <c r="B1356">
        <v>26</v>
      </c>
      <c r="C1356" t="s">
        <v>3968</v>
      </c>
    </row>
    <row r="1357" spans="1:3" x14ac:dyDescent="0.35">
      <c r="A1357" t="s">
        <v>3969</v>
      </c>
      <c r="B1357">
        <v>30</v>
      </c>
      <c r="C1357" t="s">
        <v>3970</v>
      </c>
    </row>
    <row r="1358" spans="1:3" x14ac:dyDescent="0.35">
      <c r="A1358" t="s">
        <v>3971</v>
      </c>
      <c r="B1358">
        <v>30</v>
      </c>
      <c r="C1358" t="s">
        <v>3972</v>
      </c>
    </row>
    <row r="1359" spans="1:3" x14ac:dyDescent="0.35">
      <c r="A1359" t="s">
        <v>3974</v>
      </c>
      <c r="B1359">
        <v>27</v>
      </c>
      <c r="C1359" t="s">
        <v>3975</v>
      </c>
    </row>
    <row r="1360" spans="1:3" x14ac:dyDescent="0.35">
      <c r="A1360" t="s">
        <v>3977</v>
      </c>
      <c r="B1360">
        <v>28</v>
      </c>
      <c r="C1360" t="s">
        <v>3978</v>
      </c>
    </row>
    <row r="1361" spans="1:3" x14ac:dyDescent="0.35">
      <c r="A1361" t="s">
        <v>3980</v>
      </c>
      <c r="B1361">
        <v>28</v>
      </c>
      <c r="C1361" t="s">
        <v>3981</v>
      </c>
    </row>
    <row r="1362" spans="1:3" x14ac:dyDescent="0.35">
      <c r="A1362" t="s">
        <v>3983</v>
      </c>
      <c r="B1362">
        <v>23</v>
      </c>
      <c r="C1362" t="s">
        <v>3984</v>
      </c>
    </row>
    <row r="1363" spans="1:3" x14ac:dyDescent="0.35">
      <c r="A1363" t="s">
        <v>3986</v>
      </c>
      <c r="B1363">
        <v>20</v>
      </c>
      <c r="C1363" t="s">
        <v>3987</v>
      </c>
    </row>
    <row r="1364" spans="1:3" x14ac:dyDescent="0.35">
      <c r="A1364" t="s">
        <v>3989</v>
      </c>
      <c r="B1364">
        <v>28</v>
      </c>
      <c r="C1364" t="s">
        <v>3990</v>
      </c>
    </row>
    <row r="1365" spans="1:3" x14ac:dyDescent="0.35">
      <c r="A1365" t="s">
        <v>3992</v>
      </c>
      <c r="B1365">
        <v>30</v>
      </c>
      <c r="C1365" t="s">
        <v>3993</v>
      </c>
    </row>
    <row r="1366" spans="1:3" x14ac:dyDescent="0.35">
      <c r="A1366" t="s">
        <v>3995</v>
      </c>
      <c r="B1366">
        <v>27</v>
      </c>
      <c r="C1366" t="s">
        <v>3996</v>
      </c>
    </row>
    <row r="1367" spans="1:3" x14ac:dyDescent="0.35">
      <c r="A1367" t="s">
        <v>3998</v>
      </c>
      <c r="B1367">
        <v>27</v>
      </c>
      <c r="C1367" t="s">
        <v>3999</v>
      </c>
    </row>
    <row r="1368" spans="1:3" x14ac:dyDescent="0.35">
      <c r="A1368" t="s">
        <v>4001</v>
      </c>
      <c r="B1368">
        <v>27</v>
      </c>
      <c r="C1368" t="s">
        <v>4002</v>
      </c>
    </row>
    <row r="1369" spans="1:3" x14ac:dyDescent="0.35">
      <c r="A1369" t="s">
        <v>4004</v>
      </c>
      <c r="B1369">
        <v>27</v>
      </c>
      <c r="C1369" t="s">
        <v>4005</v>
      </c>
    </row>
    <row r="1370" spans="1:3" x14ac:dyDescent="0.35">
      <c r="A1370" t="s">
        <v>4007</v>
      </c>
      <c r="B1370">
        <v>24</v>
      </c>
      <c r="C1370" t="s">
        <v>4008</v>
      </c>
    </row>
    <row r="1371" spans="1:3" x14ac:dyDescent="0.35">
      <c r="A1371" t="s">
        <v>4010</v>
      </c>
      <c r="B1371">
        <v>21</v>
      </c>
      <c r="C1371" t="s">
        <v>4011</v>
      </c>
    </row>
    <row r="1372" spans="1:3" x14ac:dyDescent="0.35">
      <c r="A1372" t="s">
        <v>4013</v>
      </c>
      <c r="B1372">
        <v>27</v>
      </c>
      <c r="C1372" t="s">
        <v>4014</v>
      </c>
    </row>
    <row r="1373" spans="1:3" x14ac:dyDescent="0.35">
      <c r="A1373" t="s">
        <v>4016</v>
      </c>
      <c r="B1373">
        <v>23</v>
      </c>
      <c r="C1373" t="s">
        <v>4017</v>
      </c>
    </row>
    <row r="1374" spans="1:3" x14ac:dyDescent="0.35">
      <c r="A1374" t="s">
        <v>4019</v>
      </c>
      <c r="B1374">
        <v>21</v>
      </c>
      <c r="C1374" t="s">
        <v>4020</v>
      </c>
    </row>
    <row r="1375" spans="1:3" x14ac:dyDescent="0.35">
      <c r="A1375" t="s">
        <v>4022</v>
      </c>
      <c r="B1375">
        <v>25</v>
      </c>
      <c r="C1375" t="s">
        <v>4023</v>
      </c>
    </row>
    <row r="1376" spans="1:3" x14ac:dyDescent="0.35">
      <c r="A1376" t="s">
        <v>4025</v>
      </c>
      <c r="B1376">
        <v>26</v>
      </c>
      <c r="C1376" t="s">
        <v>4026</v>
      </c>
    </row>
    <row r="1377" spans="1:3" x14ac:dyDescent="0.35">
      <c r="A1377" t="s">
        <v>4028</v>
      </c>
      <c r="B1377">
        <v>28</v>
      </c>
      <c r="C1377" t="s">
        <v>4029</v>
      </c>
    </row>
    <row r="1378" spans="1:3" x14ac:dyDescent="0.35">
      <c r="A1378" t="s">
        <v>4030</v>
      </c>
      <c r="B1378">
        <v>25</v>
      </c>
      <c r="C1378" t="s">
        <v>4031</v>
      </c>
    </row>
    <row r="1379" spans="1:3" x14ac:dyDescent="0.35">
      <c r="A1379" t="s">
        <v>4033</v>
      </c>
      <c r="B1379">
        <v>30</v>
      </c>
      <c r="C1379" t="s">
        <v>4034</v>
      </c>
    </row>
    <row r="1380" spans="1:3" x14ac:dyDescent="0.35">
      <c r="A1380" t="s">
        <v>4036</v>
      </c>
      <c r="B1380">
        <v>21</v>
      </c>
      <c r="C1380" t="s">
        <v>4037</v>
      </c>
    </row>
    <row r="1381" spans="1:3" x14ac:dyDescent="0.35">
      <c r="A1381" t="s">
        <v>4039</v>
      </c>
      <c r="B1381">
        <v>25</v>
      </c>
      <c r="C1381" t="s">
        <v>4040</v>
      </c>
    </row>
    <row r="1382" spans="1:3" x14ac:dyDescent="0.35">
      <c r="A1382" t="s">
        <v>4042</v>
      </c>
      <c r="B1382">
        <v>27</v>
      </c>
      <c r="C1382" t="s">
        <v>4043</v>
      </c>
    </row>
    <row r="1383" spans="1:3" x14ac:dyDescent="0.35">
      <c r="A1383" t="s">
        <v>4045</v>
      </c>
      <c r="B1383">
        <v>29</v>
      </c>
      <c r="C1383" t="s">
        <v>4046</v>
      </c>
    </row>
    <row r="1384" spans="1:3" x14ac:dyDescent="0.35">
      <c r="A1384" t="s">
        <v>4048</v>
      </c>
      <c r="B1384">
        <v>28</v>
      </c>
      <c r="C1384" t="s">
        <v>4049</v>
      </c>
    </row>
    <row r="1385" spans="1:3" x14ac:dyDescent="0.35">
      <c r="A1385" t="s">
        <v>4051</v>
      </c>
      <c r="B1385">
        <v>29</v>
      </c>
      <c r="C1385" t="s">
        <v>4052</v>
      </c>
    </row>
    <row r="1386" spans="1:3" x14ac:dyDescent="0.35">
      <c r="A1386" t="s">
        <v>4054</v>
      </c>
      <c r="B1386">
        <v>25</v>
      </c>
      <c r="C1386" t="s">
        <v>4055</v>
      </c>
    </row>
    <row r="1387" spans="1:3" x14ac:dyDescent="0.35">
      <c r="A1387" t="s">
        <v>4057</v>
      </c>
      <c r="B1387">
        <v>24</v>
      </c>
      <c r="C1387" t="s">
        <v>4058</v>
      </c>
    </row>
    <row r="1388" spans="1:3" x14ac:dyDescent="0.35">
      <c r="A1388" t="s">
        <v>4060</v>
      </c>
      <c r="B1388">
        <v>20</v>
      </c>
      <c r="C1388" t="s">
        <v>4061</v>
      </c>
    </row>
    <row r="1389" spans="1:3" x14ac:dyDescent="0.35">
      <c r="A1389" t="s">
        <v>4063</v>
      </c>
      <c r="B1389">
        <v>26</v>
      </c>
      <c r="C1389" t="s">
        <v>4064</v>
      </c>
    </row>
    <row r="1390" spans="1:3" x14ac:dyDescent="0.35">
      <c r="A1390" t="s">
        <v>4066</v>
      </c>
      <c r="B1390">
        <v>25</v>
      </c>
      <c r="C1390" t="s">
        <v>4067</v>
      </c>
    </row>
    <row r="1391" spans="1:3" x14ac:dyDescent="0.35">
      <c r="A1391" t="s">
        <v>4068</v>
      </c>
      <c r="B1391">
        <v>23</v>
      </c>
      <c r="C1391" t="s">
        <v>4069</v>
      </c>
    </row>
    <row r="1392" spans="1:3" x14ac:dyDescent="0.35">
      <c r="A1392" t="s">
        <v>4071</v>
      </c>
      <c r="B1392">
        <v>21</v>
      </c>
      <c r="C1392" t="s">
        <v>4072</v>
      </c>
    </row>
    <row r="1393" spans="1:3" x14ac:dyDescent="0.35">
      <c r="A1393" t="s">
        <v>4074</v>
      </c>
      <c r="B1393">
        <v>29</v>
      </c>
      <c r="C1393" t="s">
        <v>4075</v>
      </c>
    </row>
    <row r="1394" spans="1:3" x14ac:dyDescent="0.35">
      <c r="A1394" t="s">
        <v>4077</v>
      </c>
      <c r="B1394">
        <v>21</v>
      </c>
      <c r="C1394" t="s">
        <v>4078</v>
      </c>
    </row>
    <row r="1395" spans="1:3" x14ac:dyDescent="0.35">
      <c r="A1395" t="s">
        <v>4079</v>
      </c>
      <c r="B1395">
        <v>21</v>
      </c>
      <c r="C1395" t="s">
        <v>4080</v>
      </c>
    </row>
    <row r="1396" spans="1:3" x14ac:dyDescent="0.35">
      <c r="A1396" t="s">
        <v>4082</v>
      </c>
      <c r="B1396">
        <v>20</v>
      </c>
      <c r="C1396" t="s">
        <v>4083</v>
      </c>
    </row>
    <row r="1397" spans="1:3" x14ac:dyDescent="0.35">
      <c r="A1397" t="s">
        <v>4085</v>
      </c>
      <c r="B1397">
        <v>30</v>
      </c>
      <c r="C1397" t="s">
        <v>4086</v>
      </c>
    </row>
    <row r="1398" spans="1:3" x14ac:dyDescent="0.35">
      <c r="A1398" t="s">
        <v>4087</v>
      </c>
      <c r="B1398">
        <v>24</v>
      </c>
      <c r="C1398" t="s">
        <v>4088</v>
      </c>
    </row>
    <row r="1399" spans="1:3" x14ac:dyDescent="0.35">
      <c r="A1399" t="s">
        <v>4090</v>
      </c>
      <c r="B1399">
        <v>25</v>
      </c>
      <c r="C1399" t="s">
        <v>4091</v>
      </c>
    </row>
    <row r="1400" spans="1:3" x14ac:dyDescent="0.35">
      <c r="A1400" t="s">
        <v>4093</v>
      </c>
      <c r="B1400">
        <v>30</v>
      </c>
      <c r="C1400" t="s">
        <v>4094</v>
      </c>
    </row>
    <row r="1401" spans="1:3" x14ac:dyDescent="0.35">
      <c r="A1401" t="s">
        <v>4096</v>
      </c>
      <c r="B1401">
        <v>30</v>
      </c>
      <c r="C1401" t="s">
        <v>4097</v>
      </c>
    </row>
    <row r="1402" spans="1:3" x14ac:dyDescent="0.35">
      <c r="A1402" t="s">
        <v>4098</v>
      </c>
      <c r="B1402">
        <v>21</v>
      </c>
      <c r="C1402" t="s">
        <v>4099</v>
      </c>
    </row>
    <row r="1403" spans="1:3" x14ac:dyDescent="0.35">
      <c r="A1403" t="s">
        <v>4101</v>
      </c>
      <c r="B1403">
        <v>22</v>
      </c>
      <c r="C1403" t="s">
        <v>4102</v>
      </c>
    </row>
    <row r="1404" spans="1:3" x14ac:dyDescent="0.35">
      <c r="A1404" t="s">
        <v>4104</v>
      </c>
      <c r="B1404">
        <v>28</v>
      </c>
      <c r="C1404" t="s">
        <v>4105</v>
      </c>
    </row>
    <row r="1405" spans="1:3" x14ac:dyDescent="0.35">
      <c r="A1405" t="s">
        <v>4106</v>
      </c>
      <c r="B1405">
        <v>25</v>
      </c>
      <c r="C1405" t="s">
        <v>4107</v>
      </c>
    </row>
    <row r="1406" spans="1:3" x14ac:dyDescent="0.35">
      <c r="A1406" t="s">
        <v>4109</v>
      </c>
      <c r="B1406">
        <v>20</v>
      </c>
      <c r="C1406" t="s">
        <v>4110</v>
      </c>
    </row>
    <row r="1407" spans="1:3" x14ac:dyDescent="0.35">
      <c r="A1407" t="s">
        <v>4112</v>
      </c>
      <c r="B1407">
        <v>23</v>
      </c>
      <c r="C1407" t="s">
        <v>4113</v>
      </c>
    </row>
    <row r="1408" spans="1:3" x14ac:dyDescent="0.35">
      <c r="A1408" t="s">
        <v>4114</v>
      </c>
      <c r="B1408">
        <v>23</v>
      </c>
      <c r="C1408" t="s">
        <v>4115</v>
      </c>
    </row>
    <row r="1409" spans="1:3" x14ac:dyDescent="0.35">
      <c r="A1409" t="s">
        <v>4117</v>
      </c>
      <c r="B1409">
        <v>26</v>
      </c>
      <c r="C1409" t="s">
        <v>4118</v>
      </c>
    </row>
    <row r="1410" spans="1:3" x14ac:dyDescent="0.35">
      <c r="A1410" t="s">
        <v>4120</v>
      </c>
      <c r="B1410">
        <v>23</v>
      </c>
      <c r="C1410" t="s">
        <v>4121</v>
      </c>
    </row>
    <row r="1411" spans="1:3" x14ac:dyDescent="0.35">
      <c r="A1411" t="s">
        <v>4123</v>
      </c>
      <c r="B1411">
        <v>22</v>
      </c>
      <c r="C1411" t="s">
        <v>4124</v>
      </c>
    </row>
    <row r="1412" spans="1:3" x14ac:dyDescent="0.35">
      <c r="A1412" t="s">
        <v>4126</v>
      </c>
      <c r="B1412">
        <v>30</v>
      </c>
      <c r="C1412" t="s">
        <v>4127</v>
      </c>
    </row>
    <row r="1413" spans="1:3" x14ac:dyDescent="0.35">
      <c r="A1413" t="s">
        <v>4129</v>
      </c>
      <c r="B1413">
        <v>30</v>
      </c>
      <c r="C1413" t="s">
        <v>4130</v>
      </c>
    </row>
    <row r="1414" spans="1:3" x14ac:dyDescent="0.35">
      <c r="A1414" t="s">
        <v>4132</v>
      </c>
      <c r="B1414">
        <v>23</v>
      </c>
      <c r="C1414" t="s">
        <v>4133</v>
      </c>
    </row>
    <row r="1415" spans="1:3" x14ac:dyDescent="0.35">
      <c r="A1415" t="s">
        <v>4135</v>
      </c>
      <c r="B1415">
        <v>23</v>
      </c>
      <c r="C1415" t="s">
        <v>4136</v>
      </c>
    </row>
    <row r="1416" spans="1:3" x14ac:dyDescent="0.35">
      <c r="A1416" t="s">
        <v>4137</v>
      </c>
      <c r="B1416">
        <v>30</v>
      </c>
      <c r="C1416" t="s">
        <v>4138</v>
      </c>
    </row>
    <row r="1417" spans="1:3" x14ac:dyDescent="0.35">
      <c r="A1417" t="s">
        <v>4140</v>
      </c>
      <c r="B1417">
        <v>26</v>
      </c>
      <c r="C1417" t="s">
        <v>4141</v>
      </c>
    </row>
    <row r="1418" spans="1:3" x14ac:dyDescent="0.35">
      <c r="A1418" t="s">
        <v>4143</v>
      </c>
      <c r="B1418">
        <v>20</v>
      </c>
      <c r="C1418" t="s">
        <v>4144</v>
      </c>
    </row>
    <row r="1419" spans="1:3" x14ac:dyDescent="0.35">
      <c r="A1419" t="s">
        <v>4145</v>
      </c>
      <c r="B1419">
        <v>27</v>
      </c>
      <c r="C1419" t="s">
        <v>4146</v>
      </c>
    </row>
    <row r="1420" spans="1:3" x14ac:dyDescent="0.35">
      <c r="A1420" t="s">
        <v>4148</v>
      </c>
      <c r="B1420">
        <v>23</v>
      </c>
      <c r="C1420" t="s">
        <v>4149</v>
      </c>
    </row>
    <row r="1421" spans="1:3" x14ac:dyDescent="0.35">
      <c r="A1421" t="s">
        <v>4151</v>
      </c>
      <c r="B1421">
        <v>30</v>
      </c>
      <c r="C1421" t="s">
        <v>4152</v>
      </c>
    </row>
    <row r="1422" spans="1:3" x14ac:dyDescent="0.35">
      <c r="A1422" t="s">
        <v>4154</v>
      </c>
      <c r="B1422">
        <v>30</v>
      </c>
      <c r="C1422" t="s">
        <v>4155</v>
      </c>
    </row>
    <row r="1423" spans="1:3" x14ac:dyDescent="0.35">
      <c r="A1423" t="s">
        <v>4157</v>
      </c>
      <c r="B1423">
        <v>26</v>
      </c>
      <c r="C1423" t="s">
        <v>4158</v>
      </c>
    </row>
    <row r="1424" spans="1:3" x14ac:dyDescent="0.35">
      <c r="A1424" t="s">
        <v>4160</v>
      </c>
      <c r="B1424">
        <v>26</v>
      </c>
      <c r="C1424" t="s">
        <v>4161</v>
      </c>
    </row>
    <row r="1425" spans="1:3" x14ac:dyDescent="0.35">
      <c r="A1425" t="s">
        <v>4163</v>
      </c>
      <c r="B1425">
        <v>28</v>
      </c>
      <c r="C1425" t="s">
        <v>4164</v>
      </c>
    </row>
    <row r="1426" spans="1:3" x14ac:dyDescent="0.35">
      <c r="A1426" t="s">
        <v>4166</v>
      </c>
      <c r="B1426">
        <v>26</v>
      </c>
      <c r="C1426" t="s">
        <v>4167</v>
      </c>
    </row>
    <row r="1427" spans="1:3" x14ac:dyDescent="0.35">
      <c r="A1427" t="s">
        <v>4169</v>
      </c>
      <c r="B1427">
        <v>26</v>
      </c>
      <c r="C1427" t="s">
        <v>4170</v>
      </c>
    </row>
    <row r="1428" spans="1:3" x14ac:dyDescent="0.35">
      <c r="A1428" t="s">
        <v>4172</v>
      </c>
      <c r="B1428">
        <v>23</v>
      </c>
      <c r="C1428" t="s">
        <v>4173</v>
      </c>
    </row>
    <row r="1429" spans="1:3" x14ac:dyDescent="0.35">
      <c r="A1429" t="s">
        <v>4175</v>
      </c>
      <c r="B1429">
        <v>23</v>
      </c>
      <c r="C1429" t="s">
        <v>4176</v>
      </c>
    </row>
    <row r="1430" spans="1:3" x14ac:dyDescent="0.35">
      <c r="A1430" t="s">
        <v>4178</v>
      </c>
      <c r="B1430">
        <v>25</v>
      </c>
      <c r="C1430" t="s">
        <v>4179</v>
      </c>
    </row>
    <row r="1431" spans="1:3" x14ac:dyDescent="0.35">
      <c r="A1431" t="s">
        <v>4181</v>
      </c>
      <c r="B1431">
        <v>22</v>
      </c>
      <c r="C1431" t="s">
        <v>4182</v>
      </c>
    </row>
    <row r="1432" spans="1:3" x14ac:dyDescent="0.35">
      <c r="A1432" t="s">
        <v>4184</v>
      </c>
      <c r="B1432">
        <v>23</v>
      </c>
      <c r="C1432" t="s">
        <v>4185</v>
      </c>
    </row>
    <row r="1433" spans="1:3" x14ac:dyDescent="0.35">
      <c r="A1433" t="s">
        <v>4187</v>
      </c>
      <c r="B1433">
        <v>29</v>
      </c>
      <c r="C1433" t="s">
        <v>4188</v>
      </c>
    </row>
    <row r="1434" spans="1:3" x14ac:dyDescent="0.35">
      <c r="A1434" t="s">
        <v>4190</v>
      </c>
      <c r="B1434">
        <v>24</v>
      </c>
      <c r="C1434" t="s">
        <v>4191</v>
      </c>
    </row>
    <row r="1435" spans="1:3" x14ac:dyDescent="0.35">
      <c r="A1435" t="s">
        <v>4193</v>
      </c>
      <c r="B1435">
        <v>21</v>
      </c>
      <c r="C1435" t="s">
        <v>4194</v>
      </c>
    </row>
    <row r="1436" spans="1:3" x14ac:dyDescent="0.35">
      <c r="A1436" t="s">
        <v>4196</v>
      </c>
      <c r="B1436">
        <v>28</v>
      </c>
      <c r="C1436" t="s">
        <v>4197</v>
      </c>
    </row>
    <row r="1437" spans="1:3" x14ac:dyDescent="0.35">
      <c r="A1437" t="s">
        <v>4199</v>
      </c>
      <c r="B1437">
        <v>22</v>
      </c>
      <c r="C1437" t="s">
        <v>4200</v>
      </c>
    </row>
    <row r="1438" spans="1:3" x14ac:dyDescent="0.35">
      <c r="A1438" t="s">
        <v>4202</v>
      </c>
      <c r="B1438">
        <v>23</v>
      </c>
      <c r="C1438" t="s">
        <v>4203</v>
      </c>
    </row>
    <row r="1439" spans="1:3" x14ac:dyDescent="0.35">
      <c r="A1439" t="s">
        <v>4205</v>
      </c>
      <c r="B1439">
        <v>26</v>
      </c>
      <c r="C1439" t="s">
        <v>4206</v>
      </c>
    </row>
    <row r="1440" spans="1:3" x14ac:dyDescent="0.35">
      <c r="A1440" t="s">
        <v>4208</v>
      </c>
      <c r="B1440">
        <v>24</v>
      </c>
      <c r="C1440" t="s">
        <v>4209</v>
      </c>
    </row>
    <row r="1441" spans="1:3" x14ac:dyDescent="0.35">
      <c r="A1441" t="s">
        <v>4210</v>
      </c>
      <c r="B1441">
        <v>22</v>
      </c>
      <c r="C1441" t="s">
        <v>4211</v>
      </c>
    </row>
    <row r="1442" spans="1:3" x14ac:dyDescent="0.35">
      <c r="A1442" t="s">
        <v>4213</v>
      </c>
      <c r="B1442">
        <v>21</v>
      </c>
      <c r="C1442" t="s">
        <v>4214</v>
      </c>
    </row>
    <row r="1443" spans="1:3" x14ac:dyDescent="0.35">
      <c r="A1443" t="s">
        <v>4215</v>
      </c>
      <c r="B1443">
        <v>20</v>
      </c>
      <c r="C1443" t="s">
        <v>4216</v>
      </c>
    </row>
    <row r="1444" spans="1:3" x14ac:dyDescent="0.35">
      <c r="A1444" t="s">
        <v>4218</v>
      </c>
      <c r="B1444">
        <v>22</v>
      </c>
      <c r="C1444" t="s">
        <v>4219</v>
      </c>
    </row>
    <row r="1445" spans="1:3" x14ac:dyDescent="0.35">
      <c r="A1445" t="s">
        <v>4221</v>
      </c>
      <c r="B1445">
        <v>24</v>
      </c>
      <c r="C1445" t="s">
        <v>4222</v>
      </c>
    </row>
    <row r="1446" spans="1:3" x14ac:dyDescent="0.35">
      <c r="A1446" t="s">
        <v>4224</v>
      </c>
      <c r="B1446">
        <v>21</v>
      </c>
      <c r="C1446" t="s">
        <v>4225</v>
      </c>
    </row>
    <row r="1447" spans="1:3" x14ac:dyDescent="0.35">
      <c r="A1447" t="s">
        <v>4227</v>
      </c>
      <c r="B1447">
        <v>26</v>
      </c>
      <c r="C1447" t="s">
        <v>4228</v>
      </c>
    </row>
    <row r="1448" spans="1:3" x14ac:dyDescent="0.35">
      <c r="A1448" t="s">
        <v>4230</v>
      </c>
      <c r="B1448">
        <v>22</v>
      </c>
      <c r="C1448" t="s">
        <v>4231</v>
      </c>
    </row>
    <row r="1449" spans="1:3" x14ac:dyDescent="0.35">
      <c r="A1449" t="s">
        <v>4233</v>
      </c>
      <c r="B1449">
        <v>24</v>
      </c>
      <c r="C1449" t="s">
        <v>4234</v>
      </c>
    </row>
    <row r="1450" spans="1:3" x14ac:dyDescent="0.35">
      <c r="A1450" t="s">
        <v>4236</v>
      </c>
      <c r="B1450">
        <v>24</v>
      </c>
      <c r="C1450" t="s">
        <v>4237</v>
      </c>
    </row>
    <row r="1451" spans="1:3" x14ac:dyDescent="0.35">
      <c r="A1451" t="s">
        <v>4239</v>
      </c>
      <c r="B1451">
        <v>24</v>
      </c>
      <c r="C1451" t="s">
        <v>4240</v>
      </c>
    </row>
    <row r="1452" spans="1:3" x14ac:dyDescent="0.35">
      <c r="A1452" t="s">
        <v>4242</v>
      </c>
      <c r="B1452">
        <v>30</v>
      </c>
      <c r="C1452" t="s">
        <v>4243</v>
      </c>
    </row>
    <row r="1453" spans="1:3" x14ac:dyDescent="0.35">
      <c r="A1453" t="s">
        <v>4245</v>
      </c>
      <c r="B1453">
        <v>29</v>
      </c>
      <c r="C1453" t="s">
        <v>4246</v>
      </c>
    </row>
    <row r="1454" spans="1:3" x14ac:dyDescent="0.35">
      <c r="A1454" t="s">
        <v>4248</v>
      </c>
      <c r="B1454">
        <v>29</v>
      </c>
      <c r="C1454" t="s">
        <v>4249</v>
      </c>
    </row>
    <row r="1455" spans="1:3" x14ac:dyDescent="0.35">
      <c r="A1455" t="s">
        <v>4251</v>
      </c>
      <c r="B1455">
        <v>24</v>
      </c>
      <c r="C1455" t="s">
        <v>4252</v>
      </c>
    </row>
    <row r="1456" spans="1:3" x14ac:dyDescent="0.35">
      <c r="A1456" t="s">
        <v>4254</v>
      </c>
      <c r="B1456">
        <v>25</v>
      </c>
      <c r="C1456" t="s">
        <v>4255</v>
      </c>
    </row>
    <row r="1457" spans="1:3" x14ac:dyDescent="0.35">
      <c r="A1457" t="s">
        <v>4257</v>
      </c>
      <c r="B1457">
        <v>22</v>
      </c>
      <c r="C1457" t="s">
        <v>4258</v>
      </c>
    </row>
    <row r="1458" spans="1:3" x14ac:dyDescent="0.35">
      <c r="A1458" t="s">
        <v>4260</v>
      </c>
      <c r="B1458">
        <v>30</v>
      </c>
      <c r="C1458" t="s">
        <v>4261</v>
      </c>
    </row>
    <row r="1459" spans="1:3" x14ac:dyDescent="0.35">
      <c r="A1459" t="s">
        <v>4263</v>
      </c>
      <c r="B1459">
        <v>23</v>
      </c>
      <c r="C1459" t="s">
        <v>4264</v>
      </c>
    </row>
    <row r="1460" spans="1:3" x14ac:dyDescent="0.35">
      <c r="A1460" t="s">
        <v>4266</v>
      </c>
      <c r="B1460">
        <v>24</v>
      </c>
      <c r="C1460" t="s">
        <v>4267</v>
      </c>
    </row>
    <row r="1461" spans="1:3" x14ac:dyDescent="0.35">
      <c r="A1461" t="s">
        <v>4269</v>
      </c>
      <c r="B1461">
        <v>21</v>
      </c>
      <c r="C1461" t="s">
        <v>4270</v>
      </c>
    </row>
    <row r="1462" spans="1:3" x14ac:dyDescent="0.35">
      <c r="A1462" t="s">
        <v>4272</v>
      </c>
      <c r="B1462">
        <v>29</v>
      </c>
      <c r="C1462" t="s">
        <v>4273</v>
      </c>
    </row>
    <row r="1463" spans="1:3" x14ac:dyDescent="0.35">
      <c r="A1463" t="s">
        <v>4275</v>
      </c>
      <c r="B1463">
        <v>21</v>
      </c>
      <c r="C1463" t="s">
        <v>4276</v>
      </c>
    </row>
    <row r="1464" spans="1:3" x14ac:dyDescent="0.35">
      <c r="A1464" t="s">
        <v>4278</v>
      </c>
      <c r="B1464">
        <v>22</v>
      </c>
      <c r="C1464" t="s">
        <v>4279</v>
      </c>
    </row>
    <row r="1465" spans="1:3" x14ac:dyDescent="0.35">
      <c r="A1465" t="s">
        <v>4281</v>
      </c>
      <c r="B1465">
        <v>27</v>
      </c>
      <c r="C1465" t="s">
        <v>4282</v>
      </c>
    </row>
    <row r="1466" spans="1:3" x14ac:dyDescent="0.35">
      <c r="A1466" t="s">
        <v>4284</v>
      </c>
      <c r="B1466">
        <v>29</v>
      </c>
      <c r="C1466" t="s">
        <v>4285</v>
      </c>
    </row>
    <row r="1467" spans="1:3" x14ac:dyDescent="0.35">
      <c r="A1467" t="s">
        <v>4287</v>
      </c>
      <c r="B1467">
        <v>22</v>
      </c>
      <c r="C1467" t="s">
        <v>4288</v>
      </c>
    </row>
    <row r="1468" spans="1:3" x14ac:dyDescent="0.35">
      <c r="A1468" t="s">
        <v>4290</v>
      </c>
      <c r="B1468">
        <v>28</v>
      </c>
      <c r="C1468" t="s">
        <v>4291</v>
      </c>
    </row>
    <row r="1469" spans="1:3" x14ac:dyDescent="0.35">
      <c r="A1469" t="s">
        <v>4293</v>
      </c>
      <c r="B1469">
        <v>30</v>
      </c>
      <c r="C1469" t="s">
        <v>4294</v>
      </c>
    </row>
    <row r="1470" spans="1:3" x14ac:dyDescent="0.35">
      <c r="A1470" t="s">
        <v>4296</v>
      </c>
      <c r="B1470">
        <v>26</v>
      </c>
      <c r="C1470" t="s">
        <v>4297</v>
      </c>
    </row>
    <row r="1471" spans="1:3" x14ac:dyDescent="0.35">
      <c r="A1471" t="s">
        <v>4298</v>
      </c>
      <c r="B1471">
        <v>20</v>
      </c>
      <c r="C1471" t="s">
        <v>4299</v>
      </c>
    </row>
    <row r="1472" spans="1:3" x14ac:dyDescent="0.35">
      <c r="A1472" t="s">
        <v>4301</v>
      </c>
      <c r="B1472">
        <v>20</v>
      </c>
      <c r="C1472" t="s">
        <v>4302</v>
      </c>
    </row>
    <row r="1473" spans="1:3" x14ac:dyDescent="0.35">
      <c r="A1473" t="s">
        <v>4304</v>
      </c>
      <c r="B1473">
        <v>26</v>
      </c>
      <c r="C1473" t="s">
        <v>4305</v>
      </c>
    </row>
    <row r="1474" spans="1:3" x14ac:dyDescent="0.35">
      <c r="A1474" t="s">
        <v>4307</v>
      </c>
      <c r="B1474">
        <v>27</v>
      </c>
      <c r="C1474" t="s">
        <v>4308</v>
      </c>
    </row>
    <row r="1475" spans="1:3" x14ac:dyDescent="0.35">
      <c r="A1475" t="s">
        <v>4310</v>
      </c>
      <c r="B1475">
        <v>23</v>
      </c>
      <c r="C1475" t="s">
        <v>4311</v>
      </c>
    </row>
    <row r="1476" spans="1:3" x14ac:dyDescent="0.35">
      <c r="A1476" t="s">
        <v>4313</v>
      </c>
      <c r="B1476">
        <v>27</v>
      </c>
      <c r="C1476" t="s">
        <v>4314</v>
      </c>
    </row>
    <row r="1477" spans="1:3" x14ac:dyDescent="0.35">
      <c r="A1477" t="s">
        <v>4316</v>
      </c>
      <c r="B1477">
        <v>20</v>
      </c>
      <c r="C1477" t="s">
        <v>4317</v>
      </c>
    </row>
    <row r="1478" spans="1:3" x14ac:dyDescent="0.35">
      <c r="A1478" t="s">
        <v>4319</v>
      </c>
      <c r="B1478">
        <v>22</v>
      </c>
      <c r="C1478" t="s">
        <v>4320</v>
      </c>
    </row>
    <row r="1479" spans="1:3" x14ac:dyDescent="0.35">
      <c r="A1479" t="s">
        <v>4322</v>
      </c>
      <c r="B1479">
        <v>20</v>
      </c>
      <c r="C1479" t="s">
        <v>4323</v>
      </c>
    </row>
    <row r="1480" spans="1:3" x14ac:dyDescent="0.35">
      <c r="A1480" t="s">
        <v>4325</v>
      </c>
      <c r="B1480">
        <v>29</v>
      </c>
      <c r="C1480" t="s">
        <v>4326</v>
      </c>
    </row>
    <row r="1481" spans="1:3" x14ac:dyDescent="0.35">
      <c r="A1481" t="s">
        <v>4328</v>
      </c>
      <c r="B1481">
        <v>23</v>
      </c>
      <c r="C1481" t="s">
        <v>4329</v>
      </c>
    </row>
    <row r="1482" spans="1:3" x14ac:dyDescent="0.35">
      <c r="A1482" t="s">
        <v>4331</v>
      </c>
      <c r="B1482">
        <v>21</v>
      </c>
      <c r="C1482" t="s">
        <v>4332</v>
      </c>
    </row>
    <row r="1483" spans="1:3" x14ac:dyDescent="0.35">
      <c r="A1483" t="s">
        <v>4334</v>
      </c>
      <c r="B1483">
        <v>27</v>
      </c>
      <c r="C1483" t="s">
        <v>4335</v>
      </c>
    </row>
    <row r="1484" spans="1:3" x14ac:dyDescent="0.35">
      <c r="A1484" t="s">
        <v>4337</v>
      </c>
      <c r="B1484">
        <v>27</v>
      </c>
      <c r="C1484" t="s">
        <v>4338</v>
      </c>
    </row>
    <row r="1485" spans="1:3" x14ac:dyDescent="0.35">
      <c r="A1485" t="s">
        <v>4340</v>
      </c>
      <c r="B1485">
        <v>21</v>
      </c>
      <c r="C1485" t="s">
        <v>4341</v>
      </c>
    </row>
    <row r="1486" spans="1:3" x14ac:dyDescent="0.35">
      <c r="A1486" t="s">
        <v>4342</v>
      </c>
      <c r="B1486">
        <v>20</v>
      </c>
      <c r="C1486" t="s">
        <v>4343</v>
      </c>
    </row>
    <row r="1487" spans="1:3" x14ac:dyDescent="0.35">
      <c r="A1487" t="s">
        <v>4345</v>
      </c>
      <c r="B1487">
        <v>25</v>
      </c>
      <c r="C1487" t="s">
        <v>4346</v>
      </c>
    </row>
    <row r="1488" spans="1:3" x14ac:dyDescent="0.35">
      <c r="A1488" t="s">
        <v>4348</v>
      </c>
      <c r="B1488">
        <v>29</v>
      </c>
      <c r="C1488" t="s">
        <v>4349</v>
      </c>
    </row>
    <row r="1489" spans="1:3" x14ac:dyDescent="0.35">
      <c r="A1489" t="s">
        <v>4351</v>
      </c>
      <c r="B1489">
        <v>26</v>
      </c>
      <c r="C1489" t="s">
        <v>4352</v>
      </c>
    </row>
    <row r="1490" spans="1:3" x14ac:dyDescent="0.35">
      <c r="A1490" t="s">
        <v>4354</v>
      </c>
      <c r="B1490">
        <v>26</v>
      </c>
      <c r="C1490" t="s">
        <v>4355</v>
      </c>
    </row>
    <row r="1491" spans="1:3" x14ac:dyDescent="0.35">
      <c r="A1491" t="s">
        <v>4357</v>
      </c>
      <c r="B1491">
        <v>26</v>
      </c>
      <c r="C1491" t="s">
        <v>4358</v>
      </c>
    </row>
    <row r="1492" spans="1:3" x14ac:dyDescent="0.35">
      <c r="A1492" t="s">
        <v>4360</v>
      </c>
      <c r="B1492">
        <v>20</v>
      </c>
      <c r="C1492" t="s">
        <v>4361</v>
      </c>
    </row>
    <row r="1493" spans="1:3" x14ac:dyDescent="0.35">
      <c r="A1493" t="s">
        <v>4363</v>
      </c>
      <c r="B1493">
        <v>25</v>
      </c>
      <c r="C1493" t="s">
        <v>4364</v>
      </c>
    </row>
    <row r="1494" spans="1:3" x14ac:dyDescent="0.35">
      <c r="A1494" t="s">
        <v>4366</v>
      </c>
      <c r="B1494">
        <v>20</v>
      </c>
      <c r="C1494" t="s">
        <v>4367</v>
      </c>
    </row>
    <row r="1495" spans="1:3" x14ac:dyDescent="0.35">
      <c r="A1495" t="s">
        <v>4369</v>
      </c>
      <c r="B1495">
        <v>21</v>
      </c>
      <c r="C1495" t="s">
        <v>4370</v>
      </c>
    </row>
    <row r="1496" spans="1:3" x14ac:dyDescent="0.35">
      <c r="A1496" t="s">
        <v>4372</v>
      </c>
      <c r="B1496">
        <v>30</v>
      </c>
      <c r="C1496" t="s">
        <v>4373</v>
      </c>
    </row>
    <row r="1497" spans="1:3" x14ac:dyDescent="0.35">
      <c r="A1497" t="s">
        <v>4374</v>
      </c>
      <c r="B1497">
        <v>23</v>
      </c>
      <c r="C1497" t="s">
        <v>4375</v>
      </c>
    </row>
    <row r="1498" spans="1:3" x14ac:dyDescent="0.35">
      <c r="A1498" t="s">
        <v>4377</v>
      </c>
      <c r="B1498">
        <v>20</v>
      </c>
      <c r="C1498" t="s">
        <v>4378</v>
      </c>
    </row>
    <row r="1499" spans="1:3" x14ac:dyDescent="0.35">
      <c r="A1499" t="s">
        <v>340</v>
      </c>
      <c r="B1499">
        <v>26</v>
      </c>
      <c r="C1499" t="s">
        <v>4380</v>
      </c>
    </row>
    <row r="1500" spans="1:3" x14ac:dyDescent="0.35">
      <c r="A1500" t="s">
        <v>4382</v>
      </c>
      <c r="B1500">
        <v>24</v>
      </c>
      <c r="C1500" t="s">
        <v>4383</v>
      </c>
    </row>
    <row r="1501" spans="1:3" x14ac:dyDescent="0.35">
      <c r="A1501" t="s">
        <v>4385</v>
      </c>
      <c r="B1501">
        <v>26</v>
      </c>
      <c r="C1501" t="s">
        <v>4386</v>
      </c>
    </row>
    <row r="1502" spans="1:3" x14ac:dyDescent="0.35">
      <c r="A1502" t="s">
        <v>4388</v>
      </c>
      <c r="B1502">
        <v>20</v>
      </c>
      <c r="C1502" t="s">
        <v>4389</v>
      </c>
    </row>
    <row r="1503" spans="1:3" x14ac:dyDescent="0.35">
      <c r="A1503" t="s">
        <v>4391</v>
      </c>
      <c r="B1503">
        <v>30</v>
      </c>
      <c r="C1503" t="s">
        <v>4392</v>
      </c>
    </row>
    <row r="1504" spans="1:3" x14ac:dyDescent="0.35">
      <c r="A1504" t="s">
        <v>4394</v>
      </c>
      <c r="B1504">
        <v>21</v>
      </c>
      <c r="C1504" t="s">
        <v>4395</v>
      </c>
    </row>
    <row r="1505" spans="1:3" x14ac:dyDescent="0.35">
      <c r="A1505" t="s">
        <v>4397</v>
      </c>
      <c r="B1505">
        <v>28</v>
      </c>
      <c r="C1505" t="s">
        <v>4398</v>
      </c>
    </row>
    <row r="1506" spans="1:3" x14ac:dyDescent="0.35">
      <c r="A1506" t="s">
        <v>4400</v>
      </c>
      <c r="B1506">
        <v>23</v>
      </c>
      <c r="C1506" t="s">
        <v>4401</v>
      </c>
    </row>
    <row r="1507" spans="1:3" x14ac:dyDescent="0.35">
      <c r="A1507" t="s">
        <v>4403</v>
      </c>
      <c r="B1507">
        <v>20</v>
      </c>
      <c r="C1507" t="s">
        <v>4404</v>
      </c>
    </row>
    <row r="1508" spans="1:3" x14ac:dyDescent="0.35">
      <c r="A1508" t="s">
        <v>4406</v>
      </c>
      <c r="B1508">
        <v>27</v>
      </c>
      <c r="C1508" t="s">
        <v>4407</v>
      </c>
    </row>
    <row r="1509" spans="1:3" x14ac:dyDescent="0.35">
      <c r="A1509" t="s">
        <v>4409</v>
      </c>
      <c r="B1509">
        <v>24</v>
      </c>
      <c r="C1509" t="s">
        <v>4410</v>
      </c>
    </row>
    <row r="1510" spans="1:3" x14ac:dyDescent="0.35">
      <c r="A1510" t="s">
        <v>4412</v>
      </c>
      <c r="B1510">
        <v>23</v>
      </c>
      <c r="C1510" t="s">
        <v>4413</v>
      </c>
    </row>
    <row r="1511" spans="1:3" x14ac:dyDescent="0.35">
      <c r="A1511" t="s">
        <v>4415</v>
      </c>
      <c r="B1511">
        <v>21</v>
      </c>
      <c r="C1511" t="s">
        <v>4416</v>
      </c>
    </row>
    <row r="1512" spans="1:3" x14ac:dyDescent="0.35">
      <c r="A1512" t="s">
        <v>4418</v>
      </c>
      <c r="B1512">
        <v>26</v>
      </c>
      <c r="C1512" t="s">
        <v>4419</v>
      </c>
    </row>
    <row r="1513" spans="1:3" x14ac:dyDescent="0.35">
      <c r="A1513" t="s">
        <v>4421</v>
      </c>
      <c r="B1513">
        <v>23</v>
      </c>
      <c r="C1513" t="s">
        <v>4422</v>
      </c>
    </row>
    <row r="1514" spans="1:3" x14ac:dyDescent="0.35">
      <c r="A1514" t="s">
        <v>4424</v>
      </c>
      <c r="B1514">
        <v>20</v>
      </c>
      <c r="C1514" t="s">
        <v>4425</v>
      </c>
    </row>
    <row r="1515" spans="1:3" x14ac:dyDescent="0.35">
      <c r="A1515" t="s">
        <v>4427</v>
      </c>
      <c r="B1515">
        <v>28</v>
      </c>
      <c r="C1515" t="s">
        <v>4428</v>
      </c>
    </row>
    <row r="1516" spans="1:3" x14ac:dyDescent="0.35">
      <c r="A1516" t="s">
        <v>4430</v>
      </c>
      <c r="B1516">
        <v>30</v>
      </c>
      <c r="C1516" t="s">
        <v>4431</v>
      </c>
    </row>
    <row r="1517" spans="1:3" x14ac:dyDescent="0.35">
      <c r="A1517" t="s">
        <v>4433</v>
      </c>
      <c r="B1517">
        <v>25</v>
      </c>
      <c r="C1517" t="s">
        <v>4434</v>
      </c>
    </row>
    <row r="1518" spans="1:3" x14ac:dyDescent="0.35">
      <c r="A1518" t="s">
        <v>4436</v>
      </c>
      <c r="B1518">
        <v>22</v>
      </c>
      <c r="C1518" t="s">
        <v>4437</v>
      </c>
    </row>
    <row r="1519" spans="1:3" x14ac:dyDescent="0.35">
      <c r="A1519" t="s">
        <v>4439</v>
      </c>
      <c r="B1519">
        <v>28</v>
      </c>
      <c r="C1519" t="s">
        <v>4440</v>
      </c>
    </row>
    <row r="1520" spans="1:3" x14ac:dyDescent="0.35">
      <c r="A1520" t="s">
        <v>4442</v>
      </c>
      <c r="B1520">
        <v>30</v>
      </c>
      <c r="C1520" t="s">
        <v>4443</v>
      </c>
    </row>
    <row r="1521" spans="1:3" x14ac:dyDescent="0.35">
      <c r="A1521" t="s">
        <v>4445</v>
      </c>
      <c r="B1521">
        <v>21</v>
      </c>
      <c r="C1521" t="s">
        <v>4446</v>
      </c>
    </row>
    <row r="1522" spans="1:3" x14ac:dyDescent="0.35">
      <c r="A1522" t="s">
        <v>4269</v>
      </c>
      <c r="B1522">
        <v>25</v>
      </c>
      <c r="C1522" t="s">
        <v>4448</v>
      </c>
    </row>
    <row r="1523" spans="1:3" x14ac:dyDescent="0.35">
      <c r="A1523" t="s">
        <v>4449</v>
      </c>
      <c r="B1523">
        <v>20</v>
      </c>
      <c r="C1523" t="s">
        <v>4450</v>
      </c>
    </row>
    <row r="1524" spans="1:3" x14ac:dyDescent="0.35">
      <c r="A1524" t="s">
        <v>4452</v>
      </c>
      <c r="B1524">
        <v>20</v>
      </c>
      <c r="C1524" t="s">
        <v>4453</v>
      </c>
    </row>
    <row r="1525" spans="1:3" x14ac:dyDescent="0.35">
      <c r="A1525" t="s">
        <v>4455</v>
      </c>
      <c r="B1525">
        <v>25</v>
      </c>
      <c r="C1525" t="s">
        <v>4456</v>
      </c>
    </row>
    <row r="1526" spans="1:3" x14ac:dyDescent="0.35">
      <c r="A1526" t="s">
        <v>4458</v>
      </c>
      <c r="B1526">
        <v>22</v>
      </c>
      <c r="C1526" t="s">
        <v>4459</v>
      </c>
    </row>
    <row r="1527" spans="1:3" x14ac:dyDescent="0.35">
      <c r="A1527" t="s">
        <v>4461</v>
      </c>
      <c r="B1527">
        <v>23</v>
      </c>
      <c r="C1527" t="s">
        <v>4462</v>
      </c>
    </row>
    <row r="1528" spans="1:3" x14ac:dyDescent="0.35">
      <c r="A1528" t="s">
        <v>4464</v>
      </c>
      <c r="B1528">
        <v>22</v>
      </c>
      <c r="C1528" t="s">
        <v>4465</v>
      </c>
    </row>
    <row r="1529" spans="1:3" x14ac:dyDescent="0.35">
      <c r="A1529" t="s">
        <v>4467</v>
      </c>
      <c r="B1529">
        <v>22</v>
      </c>
      <c r="C1529" t="s">
        <v>4468</v>
      </c>
    </row>
    <row r="1530" spans="1:3" x14ac:dyDescent="0.35">
      <c r="A1530" t="s">
        <v>4470</v>
      </c>
      <c r="B1530">
        <v>24</v>
      </c>
      <c r="C1530" t="s">
        <v>4471</v>
      </c>
    </row>
    <row r="1531" spans="1:3" x14ac:dyDescent="0.35">
      <c r="A1531" t="s">
        <v>4473</v>
      </c>
      <c r="B1531">
        <v>25</v>
      </c>
      <c r="C1531" t="s">
        <v>4474</v>
      </c>
    </row>
    <row r="1532" spans="1:3" x14ac:dyDescent="0.35">
      <c r="A1532" t="s">
        <v>4476</v>
      </c>
      <c r="B1532">
        <v>29</v>
      </c>
      <c r="C1532" t="s">
        <v>4477</v>
      </c>
    </row>
    <row r="1533" spans="1:3" x14ac:dyDescent="0.35">
      <c r="A1533" t="s">
        <v>4479</v>
      </c>
      <c r="B1533">
        <v>20</v>
      </c>
      <c r="C1533" t="s">
        <v>4480</v>
      </c>
    </row>
    <row r="1534" spans="1:3" x14ac:dyDescent="0.35">
      <c r="A1534" t="s">
        <v>4482</v>
      </c>
      <c r="B1534">
        <v>26</v>
      </c>
      <c r="C1534" t="s">
        <v>4483</v>
      </c>
    </row>
    <row r="1535" spans="1:3" x14ac:dyDescent="0.35">
      <c r="A1535" t="s">
        <v>4485</v>
      </c>
      <c r="B1535">
        <v>25</v>
      </c>
      <c r="C1535" t="s">
        <v>4486</v>
      </c>
    </row>
    <row r="1536" spans="1:3" x14ac:dyDescent="0.35">
      <c r="A1536" t="s">
        <v>4488</v>
      </c>
      <c r="B1536">
        <v>23</v>
      </c>
      <c r="C1536" t="s">
        <v>4489</v>
      </c>
    </row>
    <row r="1537" spans="1:3" x14ac:dyDescent="0.35">
      <c r="A1537" t="s">
        <v>4491</v>
      </c>
      <c r="B1537">
        <v>22</v>
      </c>
      <c r="C1537" t="s">
        <v>4492</v>
      </c>
    </row>
    <row r="1538" spans="1:3" x14ac:dyDescent="0.35">
      <c r="A1538" t="s">
        <v>4494</v>
      </c>
      <c r="B1538">
        <v>28</v>
      </c>
      <c r="C1538" t="s">
        <v>4495</v>
      </c>
    </row>
    <row r="1539" spans="1:3" x14ac:dyDescent="0.35">
      <c r="A1539" t="s">
        <v>4497</v>
      </c>
      <c r="B1539">
        <v>25</v>
      </c>
      <c r="C1539" t="s">
        <v>4498</v>
      </c>
    </row>
    <row r="1540" spans="1:3" x14ac:dyDescent="0.35">
      <c r="A1540" t="s">
        <v>4500</v>
      </c>
      <c r="B1540">
        <v>27</v>
      </c>
      <c r="C1540" t="s">
        <v>4501</v>
      </c>
    </row>
    <row r="1541" spans="1:3" x14ac:dyDescent="0.35">
      <c r="A1541" t="s">
        <v>4503</v>
      </c>
      <c r="B1541">
        <v>29</v>
      </c>
      <c r="C1541" t="s">
        <v>4504</v>
      </c>
    </row>
    <row r="1542" spans="1:3" x14ac:dyDescent="0.35">
      <c r="A1542" t="s">
        <v>4506</v>
      </c>
      <c r="B1542">
        <v>20</v>
      </c>
      <c r="C1542" t="s">
        <v>4507</v>
      </c>
    </row>
    <row r="1543" spans="1:3" x14ac:dyDescent="0.35">
      <c r="A1543" t="s">
        <v>4509</v>
      </c>
      <c r="B1543">
        <v>21</v>
      </c>
      <c r="C1543" t="s">
        <v>4510</v>
      </c>
    </row>
    <row r="1544" spans="1:3" x14ac:dyDescent="0.35">
      <c r="A1544" t="s">
        <v>4511</v>
      </c>
      <c r="B1544">
        <v>21</v>
      </c>
      <c r="C1544" t="s">
        <v>4512</v>
      </c>
    </row>
    <row r="1545" spans="1:3" x14ac:dyDescent="0.35">
      <c r="A1545" t="s">
        <v>4514</v>
      </c>
      <c r="B1545">
        <v>27</v>
      </c>
      <c r="C1545" t="s">
        <v>4515</v>
      </c>
    </row>
    <row r="1546" spans="1:3" x14ac:dyDescent="0.35">
      <c r="A1546" t="s">
        <v>4516</v>
      </c>
      <c r="B1546">
        <v>29</v>
      </c>
      <c r="C1546" t="s">
        <v>4517</v>
      </c>
    </row>
    <row r="1547" spans="1:3" x14ac:dyDescent="0.35">
      <c r="A1547" t="s">
        <v>4519</v>
      </c>
      <c r="B1547">
        <v>21</v>
      </c>
      <c r="C1547" t="s">
        <v>4520</v>
      </c>
    </row>
    <row r="1548" spans="1:3" x14ac:dyDescent="0.35">
      <c r="A1548" t="s">
        <v>4522</v>
      </c>
      <c r="B1548">
        <v>20</v>
      </c>
      <c r="C1548" t="s">
        <v>4523</v>
      </c>
    </row>
    <row r="1549" spans="1:3" x14ac:dyDescent="0.35">
      <c r="A1549" t="s">
        <v>4525</v>
      </c>
      <c r="B1549">
        <v>25</v>
      </c>
      <c r="C1549" t="s">
        <v>4526</v>
      </c>
    </row>
    <row r="1550" spans="1:3" x14ac:dyDescent="0.35">
      <c r="A1550" t="s">
        <v>4527</v>
      </c>
      <c r="B1550">
        <v>21</v>
      </c>
      <c r="C1550" t="s">
        <v>4528</v>
      </c>
    </row>
    <row r="1551" spans="1:3" x14ac:dyDescent="0.35">
      <c r="A1551" t="s">
        <v>4530</v>
      </c>
      <c r="B1551">
        <v>22</v>
      </c>
      <c r="C1551" t="s">
        <v>4531</v>
      </c>
    </row>
    <row r="1552" spans="1:3" x14ac:dyDescent="0.35">
      <c r="A1552" t="s">
        <v>4533</v>
      </c>
      <c r="B1552">
        <v>28</v>
      </c>
      <c r="C1552" t="s">
        <v>4534</v>
      </c>
    </row>
    <row r="1553" spans="1:3" x14ac:dyDescent="0.35">
      <c r="A1553" t="s">
        <v>4536</v>
      </c>
      <c r="B1553">
        <v>30</v>
      </c>
      <c r="C1553" t="s">
        <v>4537</v>
      </c>
    </row>
    <row r="1554" spans="1:3" x14ac:dyDescent="0.35">
      <c r="A1554" t="s">
        <v>4539</v>
      </c>
      <c r="B1554">
        <v>21</v>
      </c>
      <c r="C1554" t="s">
        <v>4540</v>
      </c>
    </row>
    <row r="1555" spans="1:3" x14ac:dyDescent="0.35">
      <c r="A1555" t="s">
        <v>4542</v>
      </c>
      <c r="B1555">
        <v>30</v>
      </c>
      <c r="C1555" t="s">
        <v>4543</v>
      </c>
    </row>
    <row r="1556" spans="1:3" x14ac:dyDescent="0.35">
      <c r="A1556" t="s">
        <v>4545</v>
      </c>
      <c r="B1556">
        <v>30</v>
      </c>
      <c r="C1556" t="s">
        <v>4546</v>
      </c>
    </row>
    <row r="1557" spans="1:3" x14ac:dyDescent="0.35">
      <c r="A1557" t="s">
        <v>4547</v>
      </c>
      <c r="B1557">
        <v>27</v>
      </c>
      <c r="C1557" t="s">
        <v>4548</v>
      </c>
    </row>
    <row r="1558" spans="1:3" x14ac:dyDescent="0.35">
      <c r="A1558" t="s">
        <v>4550</v>
      </c>
      <c r="B1558">
        <v>25</v>
      </c>
      <c r="C1558" t="s">
        <v>4551</v>
      </c>
    </row>
    <row r="1559" spans="1:3" x14ac:dyDescent="0.35">
      <c r="A1559" t="s">
        <v>4553</v>
      </c>
      <c r="B1559">
        <v>30</v>
      </c>
      <c r="C1559" t="s">
        <v>4554</v>
      </c>
    </row>
    <row r="1560" spans="1:3" x14ac:dyDescent="0.35">
      <c r="A1560" t="s">
        <v>4556</v>
      </c>
      <c r="B1560">
        <v>22</v>
      </c>
      <c r="C1560" t="s">
        <v>4557</v>
      </c>
    </row>
    <row r="1561" spans="1:3" x14ac:dyDescent="0.35">
      <c r="A1561" t="s">
        <v>4559</v>
      </c>
      <c r="B1561">
        <v>27</v>
      </c>
      <c r="C1561" t="s">
        <v>4560</v>
      </c>
    </row>
    <row r="1562" spans="1:3" x14ac:dyDescent="0.35">
      <c r="A1562" t="s">
        <v>4562</v>
      </c>
      <c r="B1562">
        <v>30</v>
      </c>
      <c r="C1562" t="s">
        <v>4563</v>
      </c>
    </row>
    <row r="1563" spans="1:3" x14ac:dyDescent="0.35">
      <c r="A1563" t="s">
        <v>4565</v>
      </c>
      <c r="B1563">
        <v>21</v>
      </c>
      <c r="C1563" t="s">
        <v>4566</v>
      </c>
    </row>
    <row r="1564" spans="1:3" x14ac:dyDescent="0.35">
      <c r="A1564" t="s">
        <v>4568</v>
      </c>
      <c r="B1564">
        <v>22</v>
      </c>
      <c r="C1564" t="s">
        <v>4569</v>
      </c>
    </row>
    <row r="1565" spans="1:3" x14ac:dyDescent="0.35">
      <c r="A1565" t="s">
        <v>4571</v>
      </c>
      <c r="B1565">
        <v>28</v>
      </c>
      <c r="C1565" t="s">
        <v>4572</v>
      </c>
    </row>
    <row r="1566" spans="1:3" x14ac:dyDescent="0.35">
      <c r="A1566" t="s">
        <v>4574</v>
      </c>
      <c r="B1566">
        <v>26</v>
      </c>
      <c r="C1566" t="s">
        <v>4575</v>
      </c>
    </row>
    <row r="1567" spans="1:3" x14ac:dyDescent="0.35">
      <c r="A1567" t="s">
        <v>4577</v>
      </c>
      <c r="B1567">
        <v>20</v>
      </c>
      <c r="C1567" t="s">
        <v>4578</v>
      </c>
    </row>
    <row r="1568" spans="1:3" x14ac:dyDescent="0.35">
      <c r="A1568" t="s">
        <v>4580</v>
      </c>
      <c r="B1568">
        <v>24</v>
      </c>
      <c r="C1568" t="s">
        <v>4581</v>
      </c>
    </row>
    <row r="1569" spans="1:3" x14ac:dyDescent="0.35">
      <c r="A1569" t="s">
        <v>4582</v>
      </c>
      <c r="B1569">
        <v>20</v>
      </c>
      <c r="C1569" t="s">
        <v>4583</v>
      </c>
    </row>
    <row r="1570" spans="1:3" x14ac:dyDescent="0.35">
      <c r="A1570" t="s">
        <v>4585</v>
      </c>
      <c r="B1570">
        <v>24</v>
      </c>
      <c r="C1570" t="s">
        <v>4586</v>
      </c>
    </row>
    <row r="1571" spans="1:3" x14ac:dyDescent="0.35">
      <c r="A1571" t="s">
        <v>4588</v>
      </c>
      <c r="B1571">
        <v>23</v>
      </c>
      <c r="C1571" t="s">
        <v>4589</v>
      </c>
    </row>
    <row r="1572" spans="1:3" x14ac:dyDescent="0.35">
      <c r="A1572" t="s">
        <v>4591</v>
      </c>
      <c r="B1572">
        <v>29</v>
      </c>
      <c r="C1572" t="s">
        <v>4592</v>
      </c>
    </row>
    <row r="1573" spans="1:3" x14ac:dyDescent="0.35">
      <c r="A1573" t="s">
        <v>4594</v>
      </c>
      <c r="B1573">
        <v>21</v>
      </c>
      <c r="C1573" t="s">
        <v>4595</v>
      </c>
    </row>
    <row r="1574" spans="1:3" x14ac:dyDescent="0.35">
      <c r="A1574" t="s">
        <v>4597</v>
      </c>
      <c r="B1574">
        <v>22</v>
      </c>
      <c r="C1574" t="s">
        <v>4598</v>
      </c>
    </row>
    <row r="1575" spans="1:3" x14ac:dyDescent="0.35">
      <c r="A1575" t="s">
        <v>4600</v>
      </c>
      <c r="B1575">
        <v>22</v>
      </c>
      <c r="C1575" t="s">
        <v>4601</v>
      </c>
    </row>
    <row r="1576" spans="1:3" x14ac:dyDescent="0.35">
      <c r="A1576" t="s">
        <v>4603</v>
      </c>
      <c r="B1576">
        <v>24</v>
      </c>
      <c r="C1576" t="s">
        <v>4604</v>
      </c>
    </row>
    <row r="1577" spans="1:3" x14ac:dyDescent="0.35">
      <c r="A1577" t="s">
        <v>4606</v>
      </c>
      <c r="B1577">
        <v>30</v>
      </c>
      <c r="C1577" t="s">
        <v>4607</v>
      </c>
    </row>
    <row r="1578" spans="1:3" x14ac:dyDescent="0.35">
      <c r="A1578" t="s">
        <v>4608</v>
      </c>
      <c r="B1578">
        <v>20</v>
      </c>
      <c r="C1578" t="s">
        <v>4609</v>
      </c>
    </row>
    <row r="1579" spans="1:3" x14ac:dyDescent="0.35">
      <c r="A1579" t="s">
        <v>4611</v>
      </c>
      <c r="B1579">
        <v>22</v>
      </c>
      <c r="C1579" t="s">
        <v>4612</v>
      </c>
    </row>
    <row r="1580" spans="1:3" x14ac:dyDescent="0.35">
      <c r="A1580" t="s">
        <v>4614</v>
      </c>
      <c r="B1580">
        <v>23</v>
      </c>
      <c r="C1580" t="s">
        <v>4615</v>
      </c>
    </row>
    <row r="1581" spans="1:3" x14ac:dyDescent="0.35">
      <c r="A1581" t="s">
        <v>4617</v>
      </c>
      <c r="B1581">
        <v>30</v>
      </c>
      <c r="C1581" t="s">
        <v>4618</v>
      </c>
    </row>
    <row r="1582" spans="1:3" x14ac:dyDescent="0.35">
      <c r="A1582" t="s">
        <v>4620</v>
      </c>
      <c r="B1582">
        <v>30</v>
      </c>
      <c r="C1582" t="s">
        <v>4621</v>
      </c>
    </row>
    <row r="1583" spans="1:3" x14ac:dyDescent="0.35">
      <c r="A1583" t="s">
        <v>4623</v>
      </c>
      <c r="B1583">
        <v>26</v>
      </c>
      <c r="C1583" t="s">
        <v>4624</v>
      </c>
    </row>
    <row r="1584" spans="1:3" x14ac:dyDescent="0.35">
      <c r="A1584" t="s">
        <v>4626</v>
      </c>
      <c r="B1584">
        <v>21</v>
      </c>
      <c r="C1584" t="s">
        <v>4627</v>
      </c>
    </row>
    <row r="1585" spans="1:3" x14ac:dyDescent="0.35">
      <c r="A1585" t="s">
        <v>4629</v>
      </c>
      <c r="B1585">
        <v>26</v>
      </c>
      <c r="C1585" t="s">
        <v>4630</v>
      </c>
    </row>
    <row r="1586" spans="1:3" x14ac:dyDescent="0.35">
      <c r="A1586" t="s">
        <v>4632</v>
      </c>
      <c r="B1586">
        <v>22</v>
      </c>
      <c r="C1586" t="s">
        <v>4633</v>
      </c>
    </row>
    <row r="1587" spans="1:3" x14ac:dyDescent="0.35">
      <c r="A1587" t="s">
        <v>4635</v>
      </c>
      <c r="B1587">
        <v>26</v>
      </c>
      <c r="C1587" t="s">
        <v>4636</v>
      </c>
    </row>
    <row r="1588" spans="1:3" x14ac:dyDescent="0.35">
      <c r="A1588" t="s">
        <v>4638</v>
      </c>
      <c r="B1588">
        <v>28</v>
      </c>
      <c r="C1588" t="s">
        <v>4639</v>
      </c>
    </row>
    <row r="1589" spans="1:3" x14ac:dyDescent="0.35">
      <c r="A1589" t="s">
        <v>4641</v>
      </c>
      <c r="B1589">
        <v>25</v>
      </c>
      <c r="C1589" t="s">
        <v>4642</v>
      </c>
    </row>
    <row r="1590" spans="1:3" x14ac:dyDescent="0.35">
      <c r="A1590" t="s">
        <v>4644</v>
      </c>
      <c r="B1590">
        <v>29</v>
      </c>
      <c r="C1590" t="s">
        <v>4645</v>
      </c>
    </row>
    <row r="1591" spans="1:3" x14ac:dyDescent="0.35">
      <c r="A1591" t="s">
        <v>4647</v>
      </c>
      <c r="B1591">
        <v>26</v>
      </c>
      <c r="C1591" t="s">
        <v>4648</v>
      </c>
    </row>
    <row r="1592" spans="1:3" x14ac:dyDescent="0.35">
      <c r="A1592" t="s">
        <v>4649</v>
      </c>
      <c r="B1592">
        <v>25</v>
      </c>
      <c r="C1592" t="s">
        <v>4650</v>
      </c>
    </row>
    <row r="1593" spans="1:3" x14ac:dyDescent="0.35">
      <c r="A1593" t="s">
        <v>4651</v>
      </c>
      <c r="B1593">
        <v>28</v>
      </c>
      <c r="C1593" t="s">
        <v>4652</v>
      </c>
    </row>
    <row r="1594" spans="1:3" x14ac:dyDescent="0.35">
      <c r="A1594" t="s">
        <v>4654</v>
      </c>
      <c r="B1594">
        <v>22</v>
      </c>
      <c r="C1594" t="s">
        <v>4655</v>
      </c>
    </row>
    <row r="1595" spans="1:3" x14ac:dyDescent="0.35">
      <c r="A1595" t="s">
        <v>4657</v>
      </c>
      <c r="B1595">
        <v>30</v>
      </c>
      <c r="C1595" t="s">
        <v>4658</v>
      </c>
    </row>
    <row r="1596" spans="1:3" x14ac:dyDescent="0.35">
      <c r="A1596" t="s">
        <v>4660</v>
      </c>
      <c r="B1596">
        <v>25</v>
      </c>
      <c r="C1596" t="s">
        <v>4661</v>
      </c>
    </row>
    <row r="1597" spans="1:3" x14ac:dyDescent="0.35">
      <c r="A1597" t="s">
        <v>4663</v>
      </c>
      <c r="B1597">
        <v>27</v>
      </c>
      <c r="C1597" t="s">
        <v>4664</v>
      </c>
    </row>
    <row r="1598" spans="1:3" x14ac:dyDescent="0.35">
      <c r="A1598" t="s">
        <v>4666</v>
      </c>
      <c r="B1598">
        <v>23</v>
      </c>
      <c r="C1598" t="s">
        <v>4667</v>
      </c>
    </row>
    <row r="1599" spans="1:3" x14ac:dyDescent="0.35">
      <c r="A1599" t="s">
        <v>4669</v>
      </c>
      <c r="B1599">
        <v>23</v>
      </c>
      <c r="C1599" t="s">
        <v>4670</v>
      </c>
    </row>
    <row r="1600" spans="1:3" x14ac:dyDescent="0.35">
      <c r="A1600" t="s">
        <v>4671</v>
      </c>
      <c r="B1600">
        <v>30</v>
      </c>
      <c r="C1600" t="s">
        <v>4672</v>
      </c>
    </row>
    <row r="1601" spans="1:3" x14ac:dyDescent="0.35">
      <c r="A1601" t="s">
        <v>4674</v>
      </c>
      <c r="B1601">
        <v>26</v>
      </c>
      <c r="C1601" t="s">
        <v>4675</v>
      </c>
    </row>
    <row r="1602" spans="1:3" x14ac:dyDescent="0.35">
      <c r="A1602" t="s">
        <v>4677</v>
      </c>
      <c r="B1602">
        <v>23</v>
      </c>
      <c r="C1602" t="s">
        <v>4678</v>
      </c>
    </row>
    <row r="1603" spans="1:3" x14ac:dyDescent="0.35">
      <c r="A1603" t="s">
        <v>4680</v>
      </c>
      <c r="B1603">
        <v>27</v>
      </c>
      <c r="C1603" t="s">
        <v>4681</v>
      </c>
    </row>
    <row r="1604" spans="1:3" x14ac:dyDescent="0.35">
      <c r="A1604" t="s">
        <v>4683</v>
      </c>
      <c r="B1604">
        <v>30</v>
      </c>
      <c r="C1604" t="s">
        <v>4684</v>
      </c>
    </row>
    <row r="1605" spans="1:3" x14ac:dyDescent="0.35">
      <c r="A1605" t="s">
        <v>4685</v>
      </c>
      <c r="B1605">
        <v>23</v>
      </c>
      <c r="C1605" t="s">
        <v>4686</v>
      </c>
    </row>
    <row r="1606" spans="1:3" x14ac:dyDescent="0.35">
      <c r="A1606" t="s">
        <v>4688</v>
      </c>
      <c r="B1606">
        <v>30</v>
      </c>
      <c r="C1606" t="s">
        <v>4689</v>
      </c>
    </row>
    <row r="1607" spans="1:3" x14ac:dyDescent="0.35">
      <c r="A1607" t="s">
        <v>4691</v>
      </c>
      <c r="B1607">
        <v>30</v>
      </c>
      <c r="C1607" t="s">
        <v>4692</v>
      </c>
    </row>
    <row r="1608" spans="1:3" x14ac:dyDescent="0.35">
      <c r="A1608" t="s">
        <v>4694</v>
      </c>
      <c r="B1608">
        <v>21</v>
      </c>
      <c r="C1608" t="s">
        <v>4695</v>
      </c>
    </row>
    <row r="1609" spans="1:3" x14ac:dyDescent="0.35">
      <c r="A1609" t="s">
        <v>4697</v>
      </c>
      <c r="B1609">
        <v>29</v>
      </c>
      <c r="C1609" t="s">
        <v>4698</v>
      </c>
    </row>
    <row r="1610" spans="1:3" x14ac:dyDescent="0.35">
      <c r="A1610" t="s">
        <v>4700</v>
      </c>
      <c r="B1610">
        <v>23</v>
      </c>
      <c r="C1610" t="s">
        <v>4701</v>
      </c>
    </row>
    <row r="1611" spans="1:3" x14ac:dyDescent="0.35">
      <c r="A1611" t="s">
        <v>4703</v>
      </c>
      <c r="B1611">
        <v>23</v>
      </c>
      <c r="C1611" t="s">
        <v>4704</v>
      </c>
    </row>
    <row r="1612" spans="1:3" x14ac:dyDescent="0.35">
      <c r="A1612" t="s">
        <v>4706</v>
      </c>
      <c r="B1612">
        <v>24</v>
      </c>
      <c r="C1612" t="s">
        <v>4707</v>
      </c>
    </row>
    <row r="1613" spans="1:3" x14ac:dyDescent="0.35">
      <c r="A1613" t="s">
        <v>4709</v>
      </c>
      <c r="B1613">
        <v>24</v>
      </c>
      <c r="C1613" t="s">
        <v>4710</v>
      </c>
    </row>
    <row r="1614" spans="1:3" x14ac:dyDescent="0.35">
      <c r="A1614" t="s">
        <v>4712</v>
      </c>
      <c r="B1614">
        <v>30</v>
      </c>
      <c r="C1614" t="s">
        <v>4713</v>
      </c>
    </row>
    <row r="1615" spans="1:3" x14ac:dyDescent="0.35">
      <c r="A1615" t="s">
        <v>4715</v>
      </c>
      <c r="B1615">
        <v>27</v>
      </c>
      <c r="C1615" t="s">
        <v>4716</v>
      </c>
    </row>
    <row r="1616" spans="1:3" x14ac:dyDescent="0.35">
      <c r="A1616" t="s">
        <v>4718</v>
      </c>
      <c r="B1616">
        <v>30</v>
      </c>
      <c r="C1616" t="s">
        <v>4719</v>
      </c>
    </row>
    <row r="1617" spans="1:3" x14ac:dyDescent="0.35">
      <c r="A1617" t="s">
        <v>4720</v>
      </c>
      <c r="B1617">
        <v>23</v>
      </c>
      <c r="C1617" t="s">
        <v>4721</v>
      </c>
    </row>
    <row r="1618" spans="1:3" x14ac:dyDescent="0.35">
      <c r="A1618" t="s">
        <v>4723</v>
      </c>
      <c r="B1618">
        <v>25</v>
      </c>
      <c r="C1618" t="s">
        <v>4724</v>
      </c>
    </row>
    <row r="1619" spans="1:3" x14ac:dyDescent="0.35">
      <c r="A1619" t="s">
        <v>4726</v>
      </c>
      <c r="B1619">
        <v>21</v>
      </c>
      <c r="C1619" t="s">
        <v>4727</v>
      </c>
    </row>
    <row r="1620" spans="1:3" x14ac:dyDescent="0.35">
      <c r="A1620" t="s">
        <v>4729</v>
      </c>
      <c r="B1620">
        <v>27</v>
      </c>
      <c r="C1620" t="s">
        <v>4730</v>
      </c>
    </row>
    <row r="1621" spans="1:3" x14ac:dyDescent="0.35">
      <c r="A1621" t="s">
        <v>4732</v>
      </c>
      <c r="B1621">
        <v>25</v>
      </c>
      <c r="C1621" t="s">
        <v>4733</v>
      </c>
    </row>
    <row r="1622" spans="1:3" x14ac:dyDescent="0.35">
      <c r="A1622" t="s">
        <v>4735</v>
      </c>
      <c r="B1622">
        <v>20</v>
      </c>
      <c r="C1622" t="s">
        <v>4736</v>
      </c>
    </row>
    <row r="1623" spans="1:3" x14ac:dyDescent="0.35">
      <c r="A1623" t="s">
        <v>4738</v>
      </c>
      <c r="B1623">
        <v>21</v>
      </c>
      <c r="C1623" t="s">
        <v>4739</v>
      </c>
    </row>
    <row r="1624" spans="1:3" x14ac:dyDescent="0.35">
      <c r="A1624" t="s">
        <v>4741</v>
      </c>
      <c r="B1624">
        <v>26</v>
      </c>
      <c r="C1624" t="s">
        <v>4742</v>
      </c>
    </row>
    <row r="1625" spans="1:3" x14ac:dyDescent="0.35">
      <c r="A1625" t="s">
        <v>4744</v>
      </c>
      <c r="B1625">
        <v>21</v>
      </c>
      <c r="C1625" t="s">
        <v>4745</v>
      </c>
    </row>
    <row r="1626" spans="1:3" x14ac:dyDescent="0.35">
      <c r="A1626" t="s">
        <v>4746</v>
      </c>
      <c r="B1626">
        <v>30</v>
      </c>
      <c r="C1626" t="s">
        <v>4747</v>
      </c>
    </row>
    <row r="1627" spans="1:3" x14ac:dyDescent="0.35">
      <c r="A1627" t="s">
        <v>4748</v>
      </c>
      <c r="B1627">
        <v>26</v>
      </c>
      <c r="C1627" t="s">
        <v>4749</v>
      </c>
    </row>
    <row r="1628" spans="1:3" x14ac:dyDescent="0.35">
      <c r="A1628" t="s">
        <v>4751</v>
      </c>
      <c r="B1628">
        <v>20</v>
      </c>
      <c r="C1628" t="s">
        <v>4752</v>
      </c>
    </row>
    <row r="1629" spans="1:3" x14ac:dyDescent="0.35">
      <c r="A1629" t="s">
        <v>4754</v>
      </c>
      <c r="B1629">
        <v>23</v>
      </c>
      <c r="C1629" t="s">
        <v>4755</v>
      </c>
    </row>
    <row r="1630" spans="1:3" x14ac:dyDescent="0.35">
      <c r="A1630" t="s">
        <v>4757</v>
      </c>
      <c r="B1630">
        <v>29</v>
      </c>
      <c r="C1630" t="s">
        <v>4758</v>
      </c>
    </row>
    <row r="1631" spans="1:3" x14ac:dyDescent="0.35">
      <c r="A1631" t="s">
        <v>4760</v>
      </c>
      <c r="B1631">
        <v>23</v>
      </c>
      <c r="C1631" t="s">
        <v>4761</v>
      </c>
    </row>
    <row r="1632" spans="1:3" x14ac:dyDescent="0.35">
      <c r="A1632" t="s">
        <v>4762</v>
      </c>
      <c r="B1632">
        <v>24</v>
      </c>
      <c r="C1632" t="s">
        <v>4763</v>
      </c>
    </row>
    <row r="1633" spans="1:3" x14ac:dyDescent="0.35">
      <c r="A1633" t="s">
        <v>4765</v>
      </c>
      <c r="B1633">
        <v>26</v>
      </c>
      <c r="C1633" t="s">
        <v>4766</v>
      </c>
    </row>
    <row r="1634" spans="1:3" x14ac:dyDescent="0.35">
      <c r="A1634" t="s">
        <v>4768</v>
      </c>
      <c r="B1634">
        <v>25</v>
      </c>
      <c r="C1634" t="s">
        <v>4769</v>
      </c>
    </row>
    <row r="1635" spans="1:3" x14ac:dyDescent="0.35">
      <c r="A1635" t="s">
        <v>4770</v>
      </c>
      <c r="B1635">
        <v>29</v>
      </c>
      <c r="C1635" t="s">
        <v>4771</v>
      </c>
    </row>
    <row r="1636" spans="1:3" x14ac:dyDescent="0.35">
      <c r="A1636" t="s">
        <v>4042</v>
      </c>
      <c r="B1636">
        <v>21</v>
      </c>
      <c r="C1636" t="s">
        <v>4773</v>
      </c>
    </row>
    <row r="1637" spans="1:3" x14ac:dyDescent="0.35">
      <c r="A1637" t="s">
        <v>4775</v>
      </c>
      <c r="B1637">
        <v>27</v>
      </c>
      <c r="C1637" t="s">
        <v>4776</v>
      </c>
    </row>
    <row r="1638" spans="1:3" x14ac:dyDescent="0.35">
      <c r="A1638" t="s">
        <v>991</v>
      </c>
      <c r="B1638">
        <v>25</v>
      </c>
      <c r="C1638" t="s">
        <v>4778</v>
      </c>
    </row>
    <row r="1639" spans="1:3" x14ac:dyDescent="0.35">
      <c r="A1639" t="s">
        <v>4780</v>
      </c>
      <c r="B1639">
        <v>29</v>
      </c>
      <c r="C1639" t="s">
        <v>4781</v>
      </c>
    </row>
    <row r="1640" spans="1:3" x14ac:dyDescent="0.35">
      <c r="A1640" t="s">
        <v>4783</v>
      </c>
      <c r="B1640">
        <v>23</v>
      </c>
      <c r="C1640" t="s">
        <v>4784</v>
      </c>
    </row>
    <row r="1641" spans="1:3" x14ac:dyDescent="0.35">
      <c r="A1641" t="s">
        <v>4786</v>
      </c>
      <c r="B1641">
        <v>27</v>
      </c>
      <c r="C1641" t="s">
        <v>4787</v>
      </c>
    </row>
    <row r="1642" spans="1:3" x14ac:dyDescent="0.35">
      <c r="A1642" t="s">
        <v>4789</v>
      </c>
      <c r="B1642">
        <v>25</v>
      </c>
      <c r="C1642" t="s">
        <v>4790</v>
      </c>
    </row>
    <row r="1643" spans="1:3" x14ac:dyDescent="0.35">
      <c r="A1643" t="s">
        <v>4792</v>
      </c>
      <c r="B1643">
        <v>21</v>
      </c>
      <c r="C1643" t="s">
        <v>4793</v>
      </c>
    </row>
    <row r="1644" spans="1:3" x14ac:dyDescent="0.35">
      <c r="A1644" t="s">
        <v>4795</v>
      </c>
      <c r="B1644">
        <v>23</v>
      </c>
      <c r="C1644" t="s">
        <v>4796</v>
      </c>
    </row>
    <row r="1645" spans="1:3" x14ac:dyDescent="0.35">
      <c r="A1645" t="s">
        <v>4797</v>
      </c>
      <c r="B1645">
        <v>28</v>
      </c>
      <c r="C1645" t="s">
        <v>4798</v>
      </c>
    </row>
    <row r="1646" spans="1:3" x14ac:dyDescent="0.35">
      <c r="A1646" t="s">
        <v>4800</v>
      </c>
      <c r="B1646">
        <v>21</v>
      </c>
      <c r="C1646" t="s">
        <v>4801</v>
      </c>
    </row>
    <row r="1647" spans="1:3" x14ac:dyDescent="0.35">
      <c r="A1647" t="s">
        <v>4803</v>
      </c>
      <c r="B1647">
        <v>30</v>
      </c>
      <c r="C1647" t="s">
        <v>4804</v>
      </c>
    </row>
    <row r="1648" spans="1:3" x14ac:dyDescent="0.35">
      <c r="A1648" t="s">
        <v>4806</v>
      </c>
      <c r="B1648">
        <v>24</v>
      </c>
      <c r="C1648" t="s">
        <v>4807</v>
      </c>
    </row>
    <row r="1649" spans="1:3" x14ac:dyDescent="0.35">
      <c r="A1649" t="s">
        <v>4809</v>
      </c>
      <c r="B1649">
        <v>24</v>
      </c>
      <c r="C1649" t="s">
        <v>4810</v>
      </c>
    </row>
    <row r="1650" spans="1:3" x14ac:dyDescent="0.35">
      <c r="A1650" t="s">
        <v>4812</v>
      </c>
      <c r="B1650">
        <v>27</v>
      </c>
      <c r="C1650" t="s">
        <v>4813</v>
      </c>
    </row>
    <row r="1651" spans="1:3" x14ac:dyDescent="0.35">
      <c r="A1651" t="s">
        <v>4814</v>
      </c>
      <c r="B1651">
        <v>22</v>
      </c>
      <c r="C1651" t="s">
        <v>4815</v>
      </c>
    </row>
    <row r="1652" spans="1:3" x14ac:dyDescent="0.35">
      <c r="A1652" t="s">
        <v>4817</v>
      </c>
      <c r="B1652">
        <v>23</v>
      </c>
      <c r="C1652" t="s">
        <v>4818</v>
      </c>
    </row>
    <row r="1653" spans="1:3" x14ac:dyDescent="0.35">
      <c r="A1653" t="s">
        <v>4820</v>
      </c>
      <c r="B1653">
        <v>25</v>
      </c>
      <c r="C1653" t="s">
        <v>4821</v>
      </c>
    </row>
    <row r="1654" spans="1:3" x14ac:dyDescent="0.35">
      <c r="A1654" t="s">
        <v>4823</v>
      </c>
      <c r="B1654">
        <v>30</v>
      </c>
      <c r="C1654" t="s">
        <v>4824</v>
      </c>
    </row>
    <row r="1655" spans="1:3" x14ac:dyDescent="0.35">
      <c r="A1655" t="s">
        <v>4826</v>
      </c>
      <c r="B1655">
        <v>25</v>
      </c>
      <c r="C1655" t="s">
        <v>4827</v>
      </c>
    </row>
    <row r="1656" spans="1:3" x14ac:dyDescent="0.35">
      <c r="A1656" t="s">
        <v>4829</v>
      </c>
      <c r="B1656">
        <v>28</v>
      </c>
      <c r="C1656" t="s">
        <v>4830</v>
      </c>
    </row>
    <row r="1657" spans="1:3" x14ac:dyDescent="0.35">
      <c r="A1657" t="s">
        <v>4832</v>
      </c>
      <c r="B1657">
        <v>21</v>
      </c>
      <c r="C1657" t="s">
        <v>4833</v>
      </c>
    </row>
    <row r="1658" spans="1:3" x14ac:dyDescent="0.35">
      <c r="A1658" t="s">
        <v>4835</v>
      </c>
      <c r="B1658">
        <v>25</v>
      </c>
      <c r="C1658" t="s">
        <v>4836</v>
      </c>
    </row>
    <row r="1659" spans="1:3" x14ac:dyDescent="0.35">
      <c r="A1659" t="s">
        <v>4837</v>
      </c>
      <c r="B1659">
        <v>30</v>
      </c>
      <c r="C1659" t="s">
        <v>4838</v>
      </c>
    </row>
    <row r="1660" spans="1:3" x14ac:dyDescent="0.35">
      <c r="A1660" t="s">
        <v>4840</v>
      </c>
      <c r="B1660">
        <v>30</v>
      </c>
      <c r="C1660" t="s">
        <v>4841</v>
      </c>
    </row>
    <row r="1661" spans="1:3" x14ac:dyDescent="0.35">
      <c r="A1661" t="s">
        <v>4843</v>
      </c>
      <c r="B1661">
        <v>24</v>
      </c>
      <c r="C1661" t="s">
        <v>4844</v>
      </c>
    </row>
    <row r="1662" spans="1:3" x14ac:dyDescent="0.35">
      <c r="A1662" t="s">
        <v>4846</v>
      </c>
      <c r="B1662">
        <v>20</v>
      </c>
      <c r="C1662" t="s">
        <v>4847</v>
      </c>
    </row>
    <row r="1663" spans="1:3" x14ac:dyDescent="0.35">
      <c r="A1663" t="s">
        <v>4849</v>
      </c>
      <c r="B1663">
        <v>21</v>
      </c>
      <c r="C1663" t="s">
        <v>4850</v>
      </c>
    </row>
    <row r="1664" spans="1:3" x14ac:dyDescent="0.35">
      <c r="A1664" t="s">
        <v>4852</v>
      </c>
      <c r="B1664">
        <v>28</v>
      </c>
      <c r="C1664" t="s">
        <v>4853</v>
      </c>
    </row>
    <row r="1665" spans="1:3" x14ac:dyDescent="0.35">
      <c r="A1665" t="s">
        <v>4855</v>
      </c>
      <c r="B1665">
        <v>30</v>
      </c>
      <c r="C1665" t="s">
        <v>4856</v>
      </c>
    </row>
    <row r="1666" spans="1:3" x14ac:dyDescent="0.35">
      <c r="A1666" t="s">
        <v>4857</v>
      </c>
      <c r="B1666">
        <v>29</v>
      </c>
      <c r="C1666" t="s">
        <v>4858</v>
      </c>
    </row>
    <row r="1667" spans="1:3" x14ac:dyDescent="0.35">
      <c r="A1667" t="s">
        <v>4860</v>
      </c>
      <c r="B1667">
        <v>29</v>
      </c>
      <c r="C1667" t="s">
        <v>4861</v>
      </c>
    </row>
    <row r="1668" spans="1:3" x14ac:dyDescent="0.35">
      <c r="A1668" t="s">
        <v>4863</v>
      </c>
      <c r="B1668">
        <v>28</v>
      </c>
      <c r="C1668" t="s">
        <v>4864</v>
      </c>
    </row>
    <row r="1669" spans="1:3" x14ac:dyDescent="0.35">
      <c r="A1669" t="s">
        <v>4865</v>
      </c>
      <c r="B1669">
        <v>23</v>
      </c>
      <c r="C1669" t="s">
        <v>4866</v>
      </c>
    </row>
    <row r="1670" spans="1:3" x14ac:dyDescent="0.35">
      <c r="A1670" t="s">
        <v>4867</v>
      </c>
      <c r="B1670">
        <v>20</v>
      </c>
      <c r="C1670" t="s">
        <v>4868</v>
      </c>
    </row>
    <row r="1671" spans="1:3" x14ac:dyDescent="0.35">
      <c r="A1671" t="s">
        <v>4870</v>
      </c>
      <c r="B1671">
        <v>26</v>
      </c>
      <c r="C1671" t="s">
        <v>4871</v>
      </c>
    </row>
    <row r="1672" spans="1:3" x14ac:dyDescent="0.35">
      <c r="A1672" t="s">
        <v>4873</v>
      </c>
      <c r="B1672">
        <v>29</v>
      </c>
      <c r="C1672" t="s">
        <v>4874</v>
      </c>
    </row>
    <row r="1673" spans="1:3" x14ac:dyDescent="0.35">
      <c r="A1673" t="s">
        <v>4876</v>
      </c>
      <c r="B1673">
        <v>22</v>
      </c>
      <c r="C1673" t="s">
        <v>4877</v>
      </c>
    </row>
    <row r="1674" spans="1:3" x14ac:dyDescent="0.35">
      <c r="A1674" t="s">
        <v>4879</v>
      </c>
      <c r="B1674">
        <v>20</v>
      </c>
      <c r="C1674" t="s">
        <v>4880</v>
      </c>
    </row>
    <row r="1675" spans="1:3" x14ac:dyDescent="0.35">
      <c r="A1675" t="s">
        <v>4881</v>
      </c>
      <c r="B1675">
        <v>24</v>
      </c>
      <c r="C1675" t="s">
        <v>4882</v>
      </c>
    </row>
    <row r="1676" spans="1:3" x14ac:dyDescent="0.35">
      <c r="A1676" t="s">
        <v>4884</v>
      </c>
      <c r="B1676">
        <v>30</v>
      </c>
      <c r="C1676" t="s">
        <v>4885</v>
      </c>
    </row>
    <row r="1677" spans="1:3" x14ac:dyDescent="0.35">
      <c r="A1677" t="s">
        <v>4887</v>
      </c>
      <c r="B1677">
        <v>21</v>
      </c>
      <c r="C1677" t="s">
        <v>4888</v>
      </c>
    </row>
    <row r="1678" spans="1:3" x14ac:dyDescent="0.35">
      <c r="A1678" t="s">
        <v>4890</v>
      </c>
      <c r="B1678">
        <v>21</v>
      </c>
      <c r="C1678" t="s">
        <v>4891</v>
      </c>
    </row>
    <row r="1679" spans="1:3" x14ac:dyDescent="0.35">
      <c r="A1679" t="s">
        <v>4892</v>
      </c>
      <c r="B1679">
        <v>27</v>
      </c>
      <c r="C1679" t="s">
        <v>4893</v>
      </c>
    </row>
    <row r="1680" spans="1:3" x14ac:dyDescent="0.35">
      <c r="A1680" t="s">
        <v>4895</v>
      </c>
      <c r="B1680">
        <v>29</v>
      </c>
      <c r="C1680" t="s">
        <v>4896</v>
      </c>
    </row>
    <row r="1681" spans="1:3" x14ac:dyDescent="0.35">
      <c r="A1681" t="s">
        <v>4898</v>
      </c>
      <c r="B1681">
        <v>27</v>
      </c>
      <c r="C1681" t="s">
        <v>4899</v>
      </c>
    </row>
    <row r="1682" spans="1:3" x14ac:dyDescent="0.35">
      <c r="A1682" t="s">
        <v>4901</v>
      </c>
      <c r="B1682">
        <v>23</v>
      </c>
      <c r="C1682" t="s">
        <v>4902</v>
      </c>
    </row>
    <row r="1683" spans="1:3" x14ac:dyDescent="0.35">
      <c r="A1683" t="s">
        <v>4904</v>
      </c>
      <c r="B1683">
        <v>20</v>
      </c>
      <c r="C1683" t="s">
        <v>4905</v>
      </c>
    </row>
    <row r="1684" spans="1:3" x14ac:dyDescent="0.35">
      <c r="A1684" t="s">
        <v>4907</v>
      </c>
      <c r="B1684">
        <v>20</v>
      </c>
      <c r="C1684" t="s">
        <v>4908</v>
      </c>
    </row>
    <row r="1685" spans="1:3" x14ac:dyDescent="0.35">
      <c r="A1685" t="s">
        <v>4909</v>
      </c>
      <c r="B1685">
        <v>21</v>
      </c>
      <c r="C1685" t="s">
        <v>4910</v>
      </c>
    </row>
    <row r="1686" spans="1:3" x14ac:dyDescent="0.35">
      <c r="A1686" t="s">
        <v>4912</v>
      </c>
      <c r="B1686">
        <v>22</v>
      </c>
      <c r="C1686" t="s">
        <v>4913</v>
      </c>
    </row>
    <row r="1687" spans="1:3" x14ac:dyDescent="0.35">
      <c r="A1687" t="s">
        <v>4915</v>
      </c>
      <c r="B1687">
        <v>20</v>
      </c>
      <c r="C1687" t="s">
        <v>4916</v>
      </c>
    </row>
    <row r="1688" spans="1:3" x14ac:dyDescent="0.35">
      <c r="A1688" t="s">
        <v>4918</v>
      </c>
      <c r="B1688">
        <v>24</v>
      </c>
      <c r="C1688" t="s">
        <v>4919</v>
      </c>
    </row>
    <row r="1689" spans="1:3" x14ac:dyDescent="0.35">
      <c r="A1689" t="s">
        <v>4920</v>
      </c>
      <c r="B1689">
        <v>21</v>
      </c>
      <c r="C1689" t="s">
        <v>4921</v>
      </c>
    </row>
    <row r="1690" spans="1:3" x14ac:dyDescent="0.35">
      <c r="A1690" t="s">
        <v>4923</v>
      </c>
      <c r="B1690">
        <v>25</v>
      </c>
      <c r="C1690" t="s">
        <v>4924</v>
      </c>
    </row>
    <row r="1691" spans="1:3" x14ac:dyDescent="0.35">
      <c r="A1691" t="s">
        <v>4926</v>
      </c>
      <c r="B1691">
        <v>23</v>
      </c>
      <c r="C1691" t="s">
        <v>4927</v>
      </c>
    </row>
    <row r="1692" spans="1:3" x14ac:dyDescent="0.35">
      <c r="A1692" t="s">
        <v>4928</v>
      </c>
      <c r="B1692">
        <v>24</v>
      </c>
      <c r="C1692" t="s">
        <v>4929</v>
      </c>
    </row>
    <row r="1693" spans="1:3" x14ac:dyDescent="0.35">
      <c r="A1693" t="s">
        <v>4931</v>
      </c>
      <c r="B1693">
        <v>28</v>
      </c>
      <c r="C1693" t="s">
        <v>4932</v>
      </c>
    </row>
    <row r="1694" spans="1:3" x14ac:dyDescent="0.35">
      <c r="A1694" t="s">
        <v>4934</v>
      </c>
      <c r="B1694">
        <v>23</v>
      </c>
      <c r="C1694" t="s">
        <v>4935</v>
      </c>
    </row>
    <row r="1695" spans="1:3" x14ac:dyDescent="0.35">
      <c r="A1695" t="s">
        <v>4937</v>
      </c>
      <c r="B1695">
        <v>28</v>
      </c>
      <c r="C1695" t="s">
        <v>4938</v>
      </c>
    </row>
    <row r="1696" spans="1:3" x14ac:dyDescent="0.35">
      <c r="A1696" t="s">
        <v>4940</v>
      </c>
      <c r="B1696">
        <v>27</v>
      </c>
      <c r="C1696" t="s">
        <v>4941</v>
      </c>
    </row>
    <row r="1697" spans="1:3" x14ac:dyDescent="0.35">
      <c r="A1697" t="s">
        <v>4943</v>
      </c>
      <c r="B1697">
        <v>30</v>
      </c>
      <c r="C1697" t="s">
        <v>4944</v>
      </c>
    </row>
    <row r="1698" spans="1:3" x14ac:dyDescent="0.35">
      <c r="A1698" t="s">
        <v>4946</v>
      </c>
      <c r="B1698">
        <v>29</v>
      </c>
      <c r="C1698" t="s">
        <v>4947</v>
      </c>
    </row>
    <row r="1699" spans="1:3" x14ac:dyDescent="0.35">
      <c r="A1699" t="s">
        <v>4949</v>
      </c>
      <c r="B1699">
        <v>20</v>
      </c>
      <c r="C1699" t="s">
        <v>4950</v>
      </c>
    </row>
    <row r="1700" spans="1:3" x14ac:dyDescent="0.35">
      <c r="A1700" t="s">
        <v>4952</v>
      </c>
      <c r="B1700">
        <v>28</v>
      </c>
      <c r="C1700" t="s">
        <v>4953</v>
      </c>
    </row>
    <row r="1701" spans="1:3" x14ac:dyDescent="0.35">
      <c r="A1701" t="s">
        <v>4955</v>
      </c>
      <c r="B1701">
        <v>29</v>
      </c>
      <c r="C1701" t="s">
        <v>4956</v>
      </c>
    </row>
    <row r="1702" spans="1:3" x14ac:dyDescent="0.35">
      <c r="A1702" t="s">
        <v>4958</v>
      </c>
      <c r="B1702">
        <v>30</v>
      </c>
      <c r="C1702" t="s">
        <v>4959</v>
      </c>
    </row>
    <row r="1703" spans="1:3" x14ac:dyDescent="0.35">
      <c r="A1703" t="s">
        <v>4961</v>
      </c>
      <c r="B1703">
        <v>28</v>
      </c>
      <c r="C1703" t="s">
        <v>4962</v>
      </c>
    </row>
    <row r="1704" spans="1:3" x14ac:dyDescent="0.35">
      <c r="A1704" t="s">
        <v>4964</v>
      </c>
      <c r="B1704">
        <v>28</v>
      </c>
      <c r="C1704" t="s">
        <v>4965</v>
      </c>
    </row>
    <row r="1705" spans="1:3" x14ac:dyDescent="0.35">
      <c r="A1705" t="s">
        <v>4966</v>
      </c>
      <c r="B1705">
        <v>21</v>
      </c>
      <c r="C1705" t="s">
        <v>4967</v>
      </c>
    </row>
    <row r="1706" spans="1:3" x14ac:dyDescent="0.35">
      <c r="A1706" t="s">
        <v>4969</v>
      </c>
      <c r="B1706">
        <v>24</v>
      </c>
      <c r="C1706" t="s">
        <v>4970</v>
      </c>
    </row>
    <row r="1707" spans="1:3" x14ac:dyDescent="0.35">
      <c r="A1707" t="s">
        <v>4972</v>
      </c>
      <c r="B1707">
        <v>23</v>
      </c>
      <c r="C1707" t="s">
        <v>4973</v>
      </c>
    </row>
    <row r="1708" spans="1:3" x14ac:dyDescent="0.35">
      <c r="A1708" t="s">
        <v>4975</v>
      </c>
      <c r="B1708">
        <v>28</v>
      </c>
      <c r="C1708" t="s">
        <v>4976</v>
      </c>
    </row>
    <row r="1709" spans="1:3" x14ac:dyDescent="0.35">
      <c r="A1709" t="s">
        <v>4978</v>
      </c>
      <c r="B1709">
        <v>24</v>
      </c>
      <c r="C1709" t="s">
        <v>4979</v>
      </c>
    </row>
    <row r="1710" spans="1:3" x14ac:dyDescent="0.35">
      <c r="A1710" t="s">
        <v>4981</v>
      </c>
      <c r="B1710">
        <v>21</v>
      </c>
      <c r="C1710" t="s">
        <v>4982</v>
      </c>
    </row>
    <row r="1711" spans="1:3" x14ac:dyDescent="0.35">
      <c r="A1711" t="s">
        <v>4984</v>
      </c>
      <c r="B1711">
        <v>22</v>
      </c>
      <c r="C1711" t="s">
        <v>4985</v>
      </c>
    </row>
    <row r="1712" spans="1:3" x14ac:dyDescent="0.35">
      <c r="A1712" t="s">
        <v>4987</v>
      </c>
      <c r="B1712">
        <v>20</v>
      </c>
      <c r="C1712" t="s">
        <v>4988</v>
      </c>
    </row>
    <row r="1713" spans="1:3" x14ac:dyDescent="0.35">
      <c r="A1713" t="s">
        <v>4990</v>
      </c>
      <c r="B1713">
        <v>29</v>
      </c>
      <c r="C1713" t="s">
        <v>4991</v>
      </c>
    </row>
    <row r="1714" spans="1:3" x14ac:dyDescent="0.35">
      <c r="A1714" t="s">
        <v>4993</v>
      </c>
      <c r="B1714">
        <v>22</v>
      </c>
      <c r="C1714" t="s">
        <v>4994</v>
      </c>
    </row>
    <row r="1715" spans="1:3" x14ac:dyDescent="0.35">
      <c r="A1715" t="s">
        <v>4996</v>
      </c>
      <c r="B1715">
        <v>30</v>
      </c>
      <c r="C1715" t="s">
        <v>4997</v>
      </c>
    </row>
    <row r="1716" spans="1:3" x14ac:dyDescent="0.35">
      <c r="A1716" t="s">
        <v>4999</v>
      </c>
      <c r="B1716">
        <v>26</v>
      </c>
      <c r="C1716" t="s">
        <v>5000</v>
      </c>
    </row>
    <row r="1717" spans="1:3" x14ac:dyDescent="0.35">
      <c r="A1717" t="s">
        <v>5002</v>
      </c>
      <c r="B1717">
        <v>29</v>
      </c>
      <c r="C1717" t="s">
        <v>5003</v>
      </c>
    </row>
    <row r="1718" spans="1:3" x14ac:dyDescent="0.35">
      <c r="A1718" t="s">
        <v>5005</v>
      </c>
      <c r="B1718">
        <v>25</v>
      </c>
      <c r="C1718" t="s">
        <v>5006</v>
      </c>
    </row>
    <row r="1719" spans="1:3" x14ac:dyDescent="0.35">
      <c r="A1719" t="s">
        <v>5008</v>
      </c>
      <c r="B1719">
        <v>30</v>
      </c>
      <c r="C1719" t="s">
        <v>5009</v>
      </c>
    </row>
    <row r="1720" spans="1:3" x14ac:dyDescent="0.35">
      <c r="A1720" t="s">
        <v>5011</v>
      </c>
      <c r="B1720">
        <v>28</v>
      </c>
      <c r="C1720" t="s">
        <v>5012</v>
      </c>
    </row>
    <row r="1721" spans="1:3" x14ac:dyDescent="0.35">
      <c r="A1721" t="s">
        <v>5014</v>
      </c>
      <c r="B1721">
        <v>25</v>
      </c>
      <c r="C1721" t="s">
        <v>5015</v>
      </c>
    </row>
    <row r="1722" spans="1:3" x14ac:dyDescent="0.35">
      <c r="A1722" t="s">
        <v>5017</v>
      </c>
      <c r="B1722">
        <v>23</v>
      </c>
      <c r="C1722" t="s">
        <v>5018</v>
      </c>
    </row>
    <row r="1723" spans="1:3" x14ac:dyDescent="0.35">
      <c r="A1723" t="s">
        <v>5020</v>
      </c>
      <c r="B1723">
        <v>29</v>
      </c>
      <c r="C1723" t="s">
        <v>5021</v>
      </c>
    </row>
    <row r="1724" spans="1:3" x14ac:dyDescent="0.35">
      <c r="A1724" t="s">
        <v>5023</v>
      </c>
      <c r="B1724">
        <v>22</v>
      </c>
      <c r="C1724" t="s">
        <v>5024</v>
      </c>
    </row>
    <row r="1725" spans="1:3" x14ac:dyDescent="0.35">
      <c r="A1725" t="s">
        <v>5026</v>
      </c>
      <c r="B1725">
        <v>21</v>
      </c>
      <c r="C1725" t="s">
        <v>5027</v>
      </c>
    </row>
    <row r="1726" spans="1:3" x14ac:dyDescent="0.35">
      <c r="A1726" t="s">
        <v>5029</v>
      </c>
      <c r="B1726">
        <v>23</v>
      </c>
      <c r="C1726" t="s">
        <v>5030</v>
      </c>
    </row>
    <row r="1727" spans="1:3" x14ac:dyDescent="0.35">
      <c r="A1727" t="s">
        <v>5032</v>
      </c>
      <c r="B1727">
        <v>22</v>
      </c>
      <c r="C1727" t="s">
        <v>5033</v>
      </c>
    </row>
    <row r="1728" spans="1:3" x14ac:dyDescent="0.35">
      <c r="A1728" t="s">
        <v>5035</v>
      </c>
      <c r="B1728">
        <v>22</v>
      </c>
      <c r="C1728" t="s">
        <v>5036</v>
      </c>
    </row>
    <row r="1729" spans="1:3" x14ac:dyDescent="0.35">
      <c r="A1729" t="s">
        <v>5038</v>
      </c>
      <c r="B1729">
        <v>24</v>
      </c>
      <c r="C1729" t="s">
        <v>5039</v>
      </c>
    </row>
    <row r="1730" spans="1:3" x14ac:dyDescent="0.35">
      <c r="A1730" t="s">
        <v>5041</v>
      </c>
      <c r="B1730">
        <v>20</v>
      </c>
      <c r="C1730" t="s">
        <v>5042</v>
      </c>
    </row>
    <row r="1731" spans="1:3" x14ac:dyDescent="0.35">
      <c r="A1731" t="s">
        <v>5044</v>
      </c>
      <c r="B1731">
        <v>25</v>
      </c>
      <c r="C1731" t="s">
        <v>5045</v>
      </c>
    </row>
    <row r="1732" spans="1:3" x14ac:dyDescent="0.35">
      <c r="A1732" t="s">
        <v>5047</v>
      </c>
      <c r="B1732">
        <v>28</v>
      </c>
      <c r="C1732" t="s">
        <v>5048</v>
      </c>
    </row>
    <row r="1733" spans="1:3" x14ac:dyDescent="0.35">
      <c r="A1733" t="s">
        <v>5050</v>
      </c>
      <c r="B1733">
        <v>20</v>
      </c>
      <c r="C1733" t="s">
        <v>5051</v>
      </c>
    </row>
    <row r="1734" spans="1:3" x14ac:dyDescent="0.35">
      <c r="A1734" t="s">
        <v>5053</v>
      </c>
      <c r="B1734">
        <v>23</v>
      </c>
      <c r="C1734" t="s">
        <v>5054</v>
      </c>
    </row>
    <row r="1735" spans="1:3" x14ac:dyDescent="0.35">
      <c r="A1735" t="s">
        <v>5056</v>
      </c>
      <c r="B1735">
        <v>21</v>
      </c>
      <c r="C1735" t="s">
        <v>5057</v>
      </c>
    </row>
    <row r="1736" spans="1:3" x14ac:dyDescent="0.35">
      <c r="A1736" t="s">
        <v>5059</v>
      </c>
      <c r="B1736">
        <v>24</v>
      </c>
      <c r="C1736" t="s">
        <v>5060</v>
      </c>
    </row>
    <row r="1737" spans="1:3" x14ac:dyDescent="0.35">
      <c r="A1737" t="s">
        <v>5062</v>
      </c>
      <c r="B1737">
        <v>29</v>
      </c>
      <c r="C1737" t="s">
        <v>5063</v>
      </c>
    </row>
    <row r="1738" spans="1:3" x14ac:dyDescent="0.35">
      <c r="A1738" t="s">
        <v>5065</v>
      </c>
      <c r="B1738">
        <v>25</v>
      </c>
      <c r="C1738" t="s">
        <v>5066</v>
      </c>
    </row>
    <row r="1739" spans="1:3" x14ac:dyDescent="0.35">
      <c r="A1739" t="s">
        <v>5068</v>
      </c>
      <c r="B1739">
        <v>22</v>
      </c>
      <c r="C1739" t="s">
        <v>5069</v>
      </c>
    </row>
    <row r="1740" spans="1:3" x14ac:dyDescent="0.35">
      <c r="A1740" t="s">
        <v>5071</v>
      </c>
      <c r="B1740">
        <v>22</v>
      </c>
      <c r="C1740" t="s">
        <v>5072</v>
      </c>
    </row>
    <row r="1741" spans="1:3" x14ac:dyDescent="0.35">
      <c r="A1741" t="s">
        <v>5073</v>
      </c>
      <c r="B1741">
        <v>24</v>
      </c>
      <c r="C1741" t="s">
        <v>5074</v>
      </c>
    </row>
    <row r="1742" spans="1:3" x14ac:dyDescent="0.35">
      <c r="A1742" t="s">
        <v>5076</v>
      </c>
      <c r="B1742">
        <v>29</v>
      </c>
      <c r="C1742" t="s">
        <v>5077</v>
      </c>
    </row>
    <row r="1743" spans="1:3" x14ac:dyDescent="0.35">
      <c r="A1743" t="s">
        <v>5079</v>
      </c>
      <c r="B1743">
        <v>28</v>
      </c>
      <c r="C1743" t="s">
        <v>5080</v>
      </c>
    </row>
    <row r="1744" spans="1:3" x14ac:dyDescent="0.35">
      <c r="A1744" t="s">
        <v>5082</v>
      </c>
      <c r="B1744">
        <v>24</v>
      </c>
      <c r="C1744" t="s">
        <v>5083</v>
      </c>
    </row>
    <row r="1745" spans="1:3" x14ac:dyDescent="0.35">
      <c r="A1745" t="s">
        <v>5085</v>
      </c>
      <c r="B1745">
        <v>28</v>
      </c>
      <c r="C1745" t="s">
        <v>5086</v>
      </c>
    </row>
    <row r="1746" spans="1:3" x14ac:dyDescent="0.35">
      <c r="A1746" t="s">
        <v>5088</v>
      </c>
      <c r="B1746">
        <v>20</v>
      </c>
      <c r="C1746" t="s">
        <v>5089</v>
      </c>
    </row>
    <row r="1747" spans="1:3" x14ac:dyDescent="0.35">
      <c r="A1747" t="s">
        <v>5091</v>
      </c>
      <c r="B1747">
        <v>30</v>
      </c>
      <c r="C1747" t="s">
        <v>5092</v>
      </c>
    </row>
    <row r="1748" spans="1:3" x14ac:dyDescent="0.35">
      <c r="A1748" t="s">
        <v>5094</v>
      </c>
      <c r="B1748">
        <v>25</v>
      </c>
      <c r="C1748" t="s">
        <v>5095</v>
      </c>
    </row>
    <row r="1749" spans="1:3" x14ac:dyDescent="0.35">
      <c r="A1749" t="s">
        <v>5096</v>
      </c>
      <c r="B1749">
        <v>25</v>
      </c>
      <c r="C1749" t="s">
        <v>5097</v>
      </c>
    </row>
    <row r="1750" spans="1:3" x14ac:dyDescent="0.35">
      <c r="A1750" t="s">
        <v>5099</v>
      </c>
      <c r="B1750">
        <v>30</v>
      </c>
      <c r="C1750" t="s">
        <v>5100</v>
      </c>
    </row>
    <row r="1751" spans="1:3" x14ac:dyDescent="0.35">
      <c r="A1751" t="s">
        <v>5102</v>
      </c>
      <c r="B1751">
        <v>26</v>
      </c>
      <c r="C1751" t="s">
        <v>5103</v>
      </c>
    </row>
    <row r="1752" spans="1:3" x14ac:dyDescent="0.35">
      <c r="A1752" t="s">
        <v>5105</v>
      </c>
      <c r="B1752">
        <v>23</v>
      </c>
      <c r="C1752" t="s">
        <v>5106</v>
      </c>
    </row>
    <row r="1753" spans="1:3" x14ac:dyDescent="0.35">
      <c r="A1753" t="s">
        <v>5108</v>
      </c>
      <c r="B1753">
        <v>29</v>
      </c>
      <c r="C1753" t="s">
        <v>5109</v>
      </c>
    </row>
    <row r="1754" spans="1:3" x14ac:dyDescent="0.35">
      <c r="A1754" t="s">
        <v>5110</v>
      </c>
      <c r="B1754">
        <v>27</v>
      </c>
      <c r="C1754" t="s">
        <v>5111</v>
      </c>
    </row>
    <row r="1755" spans="1:3" x14ac:dyDescent="0.35">
      <c r="A1755" t="s">
        <v>1725</v>
      </c>
      <c r="B1755">
        <v>24</v>
      </c>
      <c r="C1755" t="s">
        <v>5113</v>
      </c>
    </row>
    <row r="1756" spans="1:3" x14ac:dyDescent="0.35">
      <c r="A1756" t="s">
        <v>5115</v>
      </c>
      <c r="B1756">
        <v>28</v>
      </c>
      <c r="C1756" t="s">
        <v>5116</v>
      </c>
    </row>
    <row r="1757" spans="1:3" x14ac:dyDescent="0.35">
      <c r="A1757" t="s">
        <v>5118</v>
      </c>
      <c r="B1757">
        <v>30</v>
      </c>
      <c r="C1757" t="s">
        <v>5119</v>
      </c>
    </row>
    <row r="1758" spans="1:3" x14ac:dyDescent="0.35">
      <c r="A1758" t="s">
        <v>5121</v>
      </c>
      <c r="B1758">
        <v>27</v>
      </c>
      <c r="C1758" t="s">
        <v>5122</v>
      </c>
    </row>
    <row r="1759" spans="1:3" x14ac:dyDescent="0.35">
      <c r="A1759" t="s">
        <v>5124</v>
      </c>
      <c r="B1759">
        <v>24</v>
      </c>
      <c r="C1759" t="s">
        <v>5125</v>
      </c>
    </row>
    <row r="1760" spans="1:3" x14ac:dyDescent="0.35">
      <c r="A1760" t="s">
        <v>5127</v>
      </c>
      <c r="B1760">
        <v>24</v>
      </c>
      <c r="C1760" t="s">
        <v>5128</v>
      </c>
    </row>
    <row r="1761" spans="1:3" x14ac:dyDescent="0.35">
      <c r="A1761" t="s">
        <v>5130</v>
      </c>
      <c r="B1761">
        <v>22</v>
      </c>
      <c r="C1761" t="s">
        <v>5131</v>
      </c>
    </row>
    <row r="1762" spans="1:3" x14ac:dyDescent="0.35">
      <c r="A1762" t="s">
        <v>5133</v>
      </c>
      <c r="B1762">
        <v>28</v>
      </c>
      <c r="C1762" t="s">
        <v>5134</v>
      </c>
    </row>
    <row r="1763" spans="1:3" x14ac:dyDescent="0.35">
      <c r="A1763" t="s">
        <v>5136</v>
      </c>
      <c r="B1763">
        <v>22</v>
      </c>
      <c r="C1763" t="s">
        <v>5137</v>
      </c>
    </row>
    <row r="1764" spans="1:3" x14ac:dyDescent="0.35">
      <c r="A1764" t="s">
        <v>5139</v>
      </c>
      <c r="B1764">
        <v>25</v>
      </c>
      <c r="C1764" t="s">
        <v>5140</v>
      </c>
    </row>
    <row r="1765" spans="1:3" x14ac:dyDescent="0.35">
      <c r="A1765" t="s">
        <v>1000</v>
      </c>
      <c r="B1765">
        <v>29</v>
      </c>
      <c r="C1765" t="s">
        <v>5142</v>
      </c>
    </row>
    <row r="1766" spans="1:3" x14ac:dyDescent="0.35">
      <c r="A1766" t="s">
        <v>5144</v>
      </c>
      <c r="B1766">
        <v>28</v>
      </c>
      <c r="C1766" t="s">
        <v>5145</v>
      </c>
    </row>
    <row r="1767" spans="1:3" x14ac:dyDescent="0.35">
      <c r="A1767" t="s">
        <v>5147</v>
      </c>
      <c r="B1767">
        <v>29</v>
      </c>
      <c r="C1767" t="s">
        <v>5148</v>
      </c>
    </row>
    <row r="1768" spans="1:3" x14ac:dyDescent="0.35">
      <c r="A1768" t="s">
        <v>5150</v>
      </c>
      <c r="B1768">
        <v>28</v>
      </c>
      <c r="C1768" t="s">
        <v>5151</v>
      </c>
    </row>
    <row r="1769" spans="1:3" x14ac:dyDescent="0.35">
      <c r="A1769" t="s">
        <v>5153</v>
      </c>
      <c r="B1769">
        <v>20</v>
      </c>
      <c r="C1769" t="s">
        <v>5154</v>
      </c>
    </row>
    <row r="1770" spans="1:3" x14ac:dyDescent="0.35">
      <c r="A1770" t="s">
        <v>5155</v>
      </c>
      <c r="B1770">
        <v>22</v>
      </c>
      <c r="C1770" t="s">
        <v>5156</v>
      </c>
    </row>
    <row r="1771" spans="1:3" x14ac:dyDescent="0.35">
      <c r="A1771" t="s">
        <v>5158</v>
      </c>
      <c r="B1771">
        <v>25</v>
      </c>
      <c r="C1771" t="s">
        <v>5159</v>
      </c>
    </row>
    <row r="1772" spans="1:3" x14ac:dyDescent="0.35">
      <c r="A1772" t="s">
        <v>5161</v>
      </c>
      <c r="B1772">
        <v>20</v>
      </c>
      <c r="C1772" t="s">
        <v>5162</v>
      </c>
    </row>
    <row r="1773" spans="1:3" x14ac:dyDescent="0.35">
      <c r="A1773" t="s">
        <v>5163</v>
      </c>
      <c r="B1773">
        <v>29</v>
      </c>
      <c r="C1773" t="s">
        <v>5164</v>
      </c>
    </row>
    <row r="1774" spans="1:3" x14ac:dyDescent="0.35">
      <c r="A1774" t="s">
        <v>5166</v>
      </c>
      <c r="B1774">
        <v>23</v>
      </c>
      <c r="C1774" t="s">
        <v>5167</v>
      </c>
    </row>
    <row r="1775" spans="1:3" x14ac:dyDescent="0.35">
      <c r="A1775" t="s">
        <v>5169</v>
      </c>
      <c r="B1775">
        <v>26</v>
      </c>
      <c r="C1775" t="s">
        <v>5170</v>
      </c>
    </row>
    <row r="1776" spans="1:3" x14ac:dyDescent="0.35">
      <c r="A1776" t="s">
        <v>5172</v>
      </c>
      <c r="B1776">
        <v>30</v>
      </c>
      <c r="C1776" t="s">
        <v>5173</v>
      </c>
    </row>
    <row r="1777" spans="1:3" x14ac:dyDescent="0.35">
      <c r="A1777" t="s">
        <v>5175</v>
      </c>
      <c r="B1777">
        <v>24</v>
      </c>
      <c r="C1777" t="s">
        <v>5176</v>
      </c>
    </row>
    <row r="1778" spans="1:3" x14ac:dyDescent="0.35">
      <c r="A1778" t="s">
        <v>5178</v>
      </c>
      <c r="B1778">
        <v>28</v>
      </c>
      <c r="C1778" t="s">
        <v>5179</v>
      </c>
    </row>
    <row r="1779" spans="1:3" x14ac:dyDescent="0.35">
      <c r="A1779" t="s">
        <v>5181</v>
      </c>
      <c r="B1779">
        <v>23</v>
      </c>
      <c r="C1779" t="s">
        <v>5182</v>
      </c>
    </row>
    <row r="1780" spans="1:3" x14ac:dyDescent="0.35">
      <c r="A1780" t="s">
        <v>5184</v>
      </c>
      <c r="B1780">
        <v>24</v>
      </c>
      <c r="C1780" t="s">
        <v>5185</v>
      </c>
    </row>
    <row r="1781" spans="1:3" x14ac:dyDescent="0.35">
      <c r="A1781" t="s">
        <v>5187</v>
      </c>
      <c r="B1781">
        <v>20</v>
      </c>
      <c r="C1781" t="s">
        <v>5188</v>
      </c>
    </row>
    <row r="1782" spans="1:3" x14ac:dyDescent="0.35">
      <c r="A1782" t="s">
        <v>5190</v>
      </c>
      <c r="B1782">
        <v>27</v>
      </c>
      <c r="C1782" t="s">
        <v>5191</v>
      </c>
    </row>
    <row r="1783" spans="1:3" x14ac:dyDescent="0.35">
      <c r="A1783" t="s">
        <v>5193</v>
      </c>
      <c r="B1783">
        <v>29</v>
      </c>
      <c r="C1783" t="s">
        <v>5194</v>
      </c>
    </row>
    <row r="1784" spans="1:3" x14ac:dyDescent="0.35">
      <c r="A1784" t="s">
        <v>5196</v>
      </c>
      <c r="B1784">
        <v>26</v>
      </c>
      <c r="C1784" t="s">
        <v>5197</v>
      </c>
    </row>
    <row r="1785" spans="1:3" x14ac:dyDescent="0.35">
      <c r="A1785" t="s">
        <v>5199</v>
      </c>
      <c r="B1785">
        <v>26</v>
      </c>
      <c r="C1785" t="s">
        <v>5200</v>
      </c>
    </row>
    <row r="1786" spans="1:3" x14ac:dyDescent="0.35">
      <c r="A1786" t="s">
        <v>5202</v>
      </c>
      <c r="B1786">
        <v>20</v>
      </c>
      <c r="C1786" t="s">
        <v>5203</v>
      </c>
    </row>
    <row r="1787" spans="1:3" x14ac:dyDescent="0.35">
      <c r="A1787" t="s">
        <v>5205</v>
      </c>
      <c r="B1787">
        <v>20</v>
      </c>
      <c r="C1787" t="s">
        <v>5206</v>
      </c>
    </row>
    <row r="1788" spans="1:3" x14ac:dyDescent="0.35">
      <c r="A1788" t="s">
        <v>5208</v>
      </c>
      <c r="B1788">
        <v>24</v>
      </c>
      <c r="C1788" t="s">
        <v>5209</v>
      </c>
    </row>
    <row r="1789" spans="1:3" x14ac:dyDescent="0.35">
      <c r="A1789" t="s">
        <v>5211</v>
      </c>
      <c r="B1789">
        <v>20</v>
      </c>
      <c r="C1789" t="s">
        <v>5212</v>
      </c>
    </row>
    <row r="1790" spans="1:3" x14ac:dyDescent="0.35">
      <c r="A1790" t="s">
        <v>5214</v>
      </c>
      <c r="B1790">
        <v>26</v>
      </c>
      <c r="C1790" t="s">
        <v>5215</v>
      </c>
    </row>
    <row r="1791" spans="1:3" x14ac:dyDescent="0.35">
      <c r="A1791" t="s">
        <v>5217</v>
      </c>
      <c r="B1791">
        <v>29</v>
      </c>
      <c r="C1791" t="s">
        <v>5218</v>
      </c>
    </row>
    <row r="1792" spans="1:3" x14ac:dyDescent="0.35">
      <c r="A1792" t="s">
        <v>5220</v>
      </c>
      <c r="B1792">
        <v>25</v>
      </c>
      <c r="C1792" t="s">
        <v>5221</v>
      </c>
    </row>
    <row r="1793" spans="1:3" x14ac:dyDescent="0.35">
      <c r="A1793" t="s">
        <v>5222</v>
      </c>
      <c r="B1793">
        <v>22</v>
      </c>
      <c r="C1793" t="s">
        <v>5223</v>
      </c>
    </row>
    <row r="1794" spans="1:3" x14ac:dyDescent="0.35">
      <c r="A1794" t="s">
        <v>665</v>
      </c>
      <c r="B1794">
        <v>29</v>
      </c>
      <c r="C1794" t="s">
        <v>5225</v>
      </c>
    </row>
    <row r="1795" spans="1:3" x14ac:dyDescent="0.35">
      <c r="A1795" t="s">
        <v>5227</v>
      </c>
      <c r="B1795">
        <v>27</v>
      </c>
      <c r="C1795" t="s">
        <v>5228</v>
      </c>
    </row>
    <row r="1796" spans="1:3" x14ac:dyDescent="0.35">
      <c r="A1796" t="s">
        <v>5230</v>
      </c>
      <c r="B1796">
        <v>29</v>
      </c>
      <c r="C1796" t="s">
        <v>5231</v>
      </c>
    </row>
    <row r="1797" spans="1:3" x14ac:dyDescent="0.35">
      <c r="A1797" t="s">
        <v>5233</v>
      </c>
      <c r="B1797">
        <v>28</v>
      </c>
      <c r="C1797" t="s">
        <v>5234</v>
      </c>
    </row>
    <row r="1798" spans="1:3" x14ac:dyDescent="0.35">
      <c r="A1798" t="s">
        <v>1912</v>
      </c>
      <c r="B1798">
        <v>26</v>
      </c>
      <c r="C1798" t="s">
        <v>5235</v>
      </c>
    </row>
    <row r="1799" spans="1:3" x14ac:dyDescent="0.35">
      <c r="A1799" t="s">
        <v>5237</v>
      </c>
      <c r="B1799">
        <v>30</v>
      </c>
      <c r="C1799" t="s">
        <v>5238</v>
      </c>
    </row>
    <row r="1800" spans="1:3" x14ac:dyDescent="0.35">
      <c r="A1800" t="s">
        <v>5240</v>
      </c>
      <c r="B1800">
        <v>29</v>
      </c>
      <c r="C1800" t="s">
        <v>5241</v>
      </c>
    </row>
    <row r="1801" spans="1:3" x14ac:dyDescent="0.35">
      <c r="A1801" t="s">
        <v>5243</v>
      </c>
      <c r="B1801">
        <v>26</v>
      </c>
      <c r="C1801" t="s">
        <v>5244</v>
      </c>
    </row>
    <row r="1802" spans="1:3" x14ac:dyDescent="0.35">
      <c r="A1802" t="s">
        <v>5246</v>
      </c>
      <c r="B1802">
        <v>29</v>
      </c>
      <c r="C1802" t="s">
        <v>5247</v>
      </c>
    </row>
    <row r="1803" spans="1:3" x14ac:dyDescent="0.35">
      <c r="A1803" t="s">
        <v>5249</v>
      </c>
      <c r="B1803">
        <v>26</v>
      </c>
      <c r="C1803" t="s">
        <v>5250</v>
      </c>
    </row>
    <row r="1804" spans="1:3" x14ac:dyDescent="0.35">
      <c r="A1804" t="s">
        <v>5251</v>
      </c>
      <c r="B1804">
        <v>26</v>
      </c>
      <c r="C1804" t="s">
        <v>5252</v>
      </c>
    </row>
    <row r="1805" spans="1:3" x14ac:dyDescent="0.35">
      <c r="A1805" t="s">
        <v>5253</v>
      </c>
      <c r="B1805">
        <v>27</v>
      </c>
      <c r="C1805" t="s">
        <v>5254</v>
      </c>
    </row>
    <row r="1806" spans="1:3" x14ac:dyDescent="0.35">
      <c r="A1806" t="s">
        <v>5256</v>
      </c>
      <c r="B1806">
        <v>30</v>
      </c>
      <c r="C1806" t="s">
        <v>5257</v>
      </c>
    </row>
    <row r="1807" spans="1:3" x14ac:dyDescent="0.35">
      <c r="A1807" t="s">
        <v>5259</v>
      </c>
      <c r="B1807">
        <v>23</v>
      </c>
      <c r="C1807" t="s">
        <v>5260</v>
      </c>
    </row>
    <row r="1808" spans="1:3" x14ac:dyDescent="0.35">
      <c r="A1808" t="s">
        <v>5262</v>
      </c>
      <c r="B1808">
        <v>22</v>
      </c>
      <c r="C1808" t="s">
        <v>5263</v>
      </c>
    </row>
    <row r="1809" spans="1:3" x14ac:dyDescent="0.35">
      <c r="A1809" t="s">
        <v>5264</v>
      </c>
      <c r="B1809">
        <v>22</v>
      </c>
      <c r="C1809" t="s">
        <v>5265</v>
      </c>
    </row>
    <row r="1810" spans="1:3" x14ac:dyDescent="0.35">
      <c r="A1810" t="s">
        <v>5267</v>
      </c>
      <c r="B1810">
        <v>26</v>
      </c>
      <c r="C1810" t="s">
        <v>5268</v>
      </c>
    </row>
    <row r="1811" spans="1:3" x14ac:dyDescent="0.35">
      <c r="A1811" t="s">
        <v>5270</v>
      </c>
      <c r="B1811">
        <v>21</v>
      </c>
      <c r="C1811" t="s">
        <v>5271</v>
      </c>
    </row>
    <row r="1812" spans="1:3" x14ac:dyDescent="0.35">
      <c r="A1812" t="s">
        <v>5273</v>
      </c>
      <c r="B1812">
        <v>24</v>
      </c>
      <c r="C1812" t="s">
        <v>5274</v>
      </c>
    </row>
    <row r="1813" spans="1:3" x14ac:dyDescent="0.35">
      <c r="A1813" t="s">
        <v>5276</v>
      </c>
      <c r="B1813">
        <v>21</v>
      </c>
      <c r="C1813" t="s">
        <v>5277</v>
      </c>
    </row>
    <row r="1814" spans="1:3" x14ac:dyDescent="0.35">
      <c r="A1814" t="s">
        <v>5279</v>
      </c>
      <c r="B1814">
        <v>29</v>
      </c>
      <c r="C1814" t="s">
        <v>5280</v>
      </c>
    </row>
    <row r="1815" spans="1:3" x14ac:dyDescent="0.35">
      <c r="A1815" t="s">
        <v>5282</v>
      </c>
      <c r="B1815">
        <v>20</v>
      </c>
      <c r="C1815" t="s">
        <v>5283</v>
      </c>
    </row>
    <row r="1816" spans="1:3" x14ac:dyDescent="0.35">
      <c r="A1816" t="s">
        <v>5285</v>
      </c>
      <c r="B1816">
        <v>24</v>
      </c>
      <c r="C1816" t="s">
        <v>5286</v>
      </c>
    </row>
    <row r="1817" spans="1:3" x14ac:dyDescent="0.35">
      <c r="A1817" t="s">
        <v>5288</v>
      </c>
      <c r="B1817">
        <v>29</v>
      </c>
      <c r="C1817" t="s">
        <v>5289</v>
      </c>
    </row>
    <row r="1818" spans="1:3" x14ac:dyDescent="0.35">
      <c r="A1818" t="s">
        <v>5290</v>
      </c>
      <c r="B1818">
        <v>22</v>
      </c>
      <c r="C1818" t="s">
        <v>5291</v>
      </c>
    </row>
    <row r="1819" spans="1:3" x14ac:dyDescent="0.35">
      <c r="A1819" t="s">
        <v>5293</v>
      </c>
      <c r="B1819">
        <v>23</v>
      </c>
      <c r="C1819" t="s">
        <v>5294</v>
      </c>
    </row>
    <row r="1820" spans="1:3" x14ac:dyDescent="0.35">
      <c r="A1820" t="s">
        <v>5296</v>
      </c>
      <c r="B1820">
        <v>22</v>
      </c>
      <c r="C1820" t="s">
        <v>5297</v>
      </c>
    </row>
    <row r="1821" spans="1:3" x14ac:dyDescent="0.35">
      <c r="A1821" t="s">
        <v>5299</v>
      </c>
      <c r="B1821">
        <v>25</v>
      </c>
      <c r="C1821" t="s">
        <v>5300</v>
      </c>
    </row>
    <row r="1822" spans="1:3" x14ac:dyDescent="0.35">
      <c r="A1822" t="s">
        <v>5302</v>
      </c>
      <c r="B1822">
        <v>24</v>
      </c>
      <c r="C1822" t="s">
        <v>5303</v>
      </c>
    </row>
    <row r="1823" spans="1:3" x14ac:dyDescent="0.35">
      <c r="A1823" t="s">
        <v>5304</v>
      </c>
      <c r="B1823">
        <v>20</v>
      </c>
      <c r="C1823" t="s">
        <v>5305</v>
      </c>
    </row>
    <row r="1824" spans="1:3" x14ac:dyDescent="0.35">
      <c r="A1824" t="s">
        <v>5306</v>
      </c>
      <c r="B1824">
        <v>20</v>
      </c>
      <c r="C1824" t="s">
        <v>5307</v>
      </c>
    </row>
    <row r="1825" spans="1:3" x14ac:dyDescent="0.35">
      <c r="A1825" t="s">
        <v>5309</v>
      </c>
      <c r="B1825">
        <v>29</v>
      </c>
      <c r="C1825" t="s">
        <v>5310</v>
      </c>
    </row>
    <row r="1826" spans="1:3" x14ac:dyDescent="0.35">
      <c r="A1826" t="s">
        <v>5312</v>
      </c>
      <c r="B1826">
        <v>22</v>
      </c>
      <c r="C1826" t="s">
        <v>5313</v>
      </c>
    </row>
    <row r="1827" spans="1:3" x14ac:dyDescent="0.35">
      <c r="A1827" t="s">
        <v>5315</v>
      </c>
      <c r="B1827">
        <v>29</v>
      </c>
      <c r="C1827" t="s">
        <v>5316</v>
      </c>
    </row>
    <row r="1828" spans="1:3" x14ac:dyDescent="0.35">
      <c r="A1828" t="s">
        <v>5318</v>
      </c>
      <c r="B1828">
        <v>27</v>
      </c>
      <c r="C1828" t="s">
        <v>5319</v>
      </c>
    </row>
    <row r="1829" spans="1:3" x14ac:dyDescent="0.35">
      <c r="A1829" t="s">
        <v>5321</v>
      </c>
      <c r="B1829">
        <v>25</v>
      </c>
      <c r="C1829" t="s">
        <v>5322</v>
      </c>
    </row>
    <row r="1830" spans="1:3" x14ac:dyDescent="0.35">
      <c r="A1830" t="s">
        <v>5324</v>
      </c>
      <c r="B1830">
        <v>26</v>
      </c>
      <c r="C1830" t="s">
        <v>5325</v>
      </c>
    </row>
    <row r="1831" spans="1:3" x14ac:dyDescent="0.35">
      <c r="A1831" t="s">
        <v>5327</v>
      </c>
      <c r="B1831">
        <v>28</v>
      </c>
      <c r="C1831" t="s">
        <v>5328</v>
      </c>
    </row>
    <row r="1832" spans="1:3" x14ac:dyDescent="0.35">
      <c r="A1832" t="s">
        <v>5329</v>
      </c>
      <c r="B1832">
        <v>22</v>
      </c>
      <c r="C1832" t="s">
        <v>5330</v>
      </c>
    </row>
    <row r="1833" spans="1:3" x14ac:dyDescent="0.35">
      <c r="A1833" t="s">
        <v>1824</v>
      </c>
      <c r="B1833">
        <v>25</v>
      </c>
      <c r="C1833" t="s">
        <v>5332</v>
      </c>
    </row>
    <row r="1834" spans="1:3" x14ac:dyDescent="0.35">
      <c r="A1834" t="s">
        <v>5334</v>
      </c>
      <c r="B1834">
        <v>25</v>
      </c>
      <c r="C1834" t="s">
        <v>5335</v>
      </c>
    </row>
    <row r="1835" spans="1:3" x14ac:dyDescent="0.35">
      <c r="A1835" t="s">
        <v>5337</v>
      </c>
      <c r="B1835">
        <v>26</v>
      </c>
      <c r="C1835" t="s">
        <v>5338</v>
      </c>
    </row>
    <row r="1836" spans="1:3" x14ac:dyDescent="0.35">
      <c r="A1836" t="s">
        <v>5340</v>
      </c>
      <c r="B1836">
        <v>25</v>
      </c>
      <c r="C1836" t="s">
        <v>5341</v>
      </c>
    </row>
    <row r="1837" spans="1:3" x14ac:dyDescent="0.35">
      <c r="A1837" t="s">
        <v>5343</v>
      </c>
      <c r="B1837">
        <v>24</v>
      </c>
      <c r="C1837" t="s">
        <v>5344</v>
      </c>
    </row>
    <row r="1838" spans="1:3" x14ac:dyDescent="0.35">
      <c r="A1838" t="s">
        <v>5346</v>
      </c>
      <c r="B1838">
        <v>24</v>
      </c>
      <c r="C1838" t="s">
        <v>5347</v>
      </c>
    </row>
    <row r="1839" spans="1:3" x14ac:dyDescent="0.35">
      <c r="A1839" t="s">
        <v>5349</v>
      </c>
      <c r="B1839">
        <v>30</v>
      </c>
      <c r="C1839" t="s">
        <v>5350</v>
      </c>
    </row>
    <row r="1840" spans="1:3" x14ac:dyDescent="0.35">
      <c r="A1840" t="s">
        <v>5352</v>
      </c>
      <c r="B1840">
        <v>22</v>
      </c>
      <c r="C1840" t="s">
        <v>5353</v>
      </c>
    </row>
    <row r="1841" spans="1:3" x14ac:dyDescent="0.35">
      <c r="A1841" t="s">
        <v>5355</v>
      </c>
      <c r="B1841">
        <v>25</v>
      </c>
      <c r="C1841" t="s">
        <v>5356</v>
      </c>
    </row>
    <row r="1842" spans="1:3" x14ac:dyDescent="0.35">
      <c r="A1842" t="s">
        <v>5358</v>
      </c>
      <c r="B1842">
        <v>20</v>
      </c>
      <c r="C1842" t="s">
        <v>5359</v>
      </c>
    </row>
    <row r="1843" spans="1:3" x14ac:dyDescent="0.35">
      <c r="A1843" t="s">
        <v>5361</v>
      </c>
      <c r="B1843">
        <v>24</v>
      </c>
      <c r="C1843" t="s">
        <v>5362</v>
      </c>
    </row>
    <row r="1844" spans="1:3" x14ac:dyDescent="0.35">
      <c r="A1844" t="s">
        <v>5364</v>
      </c>
      <c r="B1844">
        <v>26</v>
      </c>
      <c r="C1844" t="s">
        <v>5365</v>
      </c>
    </row>
    <row r="1845" spans="1:3" x14ac:dyDescent="0.35">
      <c r="A1845" t="s">
        <v>5367</v>
      </c>
      <c r="B1845">
        <v>27</v>
      </c>
      <c r="C1845" t="s">
        <v>5368</v>
      </c>
    </row>
    <row r="1846" spans="1:3" x14ac:dyDescent="0.35">
      <c r="A1846" t="s">
        <v>5370</v>
      </c>
      <c r="B1846">
        <v>25</v>
      </c>
      <c r="C1846" t="s">
        <v>5371</v>
      </c>
    </row>
    <row r="1847" spans="1:3" x14ac:dyDescent="0.35">
      <c r="A1847" t="s">
        <v>5373</v>
      </c>
      <c r="B1847">
        <v>30</v>
      </c>
      <c r="C1847" t="s">
        <v>5374</v>
      </c>
    </row>
    <row r="1848" spans="1:3" x14ac:dyDescent="0.35">
      <c r="A1848" t="s">
        <v>5376</v>
      </c>
      <c r="B1848">
        <v>20</v>
      </c>
      <c r="C1848" t="s">
        <v>5377</v>
      </c>
    </row>
    <row r="1849" spans="1:3" x14ac:dyDescent="0.35">
      <c r="A1849" t="s">
        <v>5379</v>
      </c>
      <c r="B1849">
        <v>22</v>
      </c>
      <c r="C1849" t="s">
        <v>5380</v>
      </c>
    </row>
    <row r="1850" spans="1:3" x14ac:dyDescent="0.35">
      <c r="A1850" t="s">
        <v>5382</v>
      </c>
      <c r="B1850">
        <v>29</v>
      </c>
      <c r="C1850" t="s">
        <v>5383</v>
      </c>
    </row>
    <row r="1851" spans="1:3" x14ac:dyDescent="0.35">
      <c r="A1851" t="s">
        <v>5385</v>
      </c>
      <c r="B1851">
        <v>25</v>
      </c>
      <c r="C1851" t="s">
        <v>5386</v>
      </c>
    </row>
    <row r="1852" spans="1:3" x14ac:dyDescent="0.35">
      <c r="A1852" t="s">
        <v>5388</v>
      </c>
      <c r="B1852">
        <v>23</v>
      </c>
      <c r="C1852" t="s">
        <v>5389</v>
      </c>
    </row>
    <row r="1853" spans="1:3" x14ac:dyDescent="0.35">
      <c r="A1853" t="s">
        <v>5391</v>
      </c>
      <c r="B1853">
        <v>26</v>
      </c>
      <c r="C1853" t="s">
        <v>5392</v>
      </c>
    </row>
    <row r="1854" spans="1:3" x14ac:dyDescent="0.35">
      <c r="A1854" t="s">
        <v>5394</v>
      </c>
      <c r="B1854">
        <v>23</v>
      </c>
      <c r="C1854" t="s">
        <v>5395</v>
      </c>
    </row>
    <row r="1855" spans="1:3" x14ac:dyDescent="0.35">
      <c r="A1855" t="s">
        <v>5397</v>
      </c>
      <c r="B1855">
        <v>24</v>
      </c>
      <c r="C1855" t="s">
        <v>5398</v>
      </c>
    </row>
    <row r="1856" spans="1:3" x14ac:dyDescent="0.35">
      <c r="A1856" t="s">
        <v>5400</v>
      </c>
      <c r="B1856">
        <v>30</v>
      </c>
      <c r="C1856" t="s">
        <v>5401</v>
      </c>
    </row>
    <row r="1857" spans="1:3" x14ac:dyDescent="0.35">
      <c r="A1857" t="s">
        <v>5402</v>
      </c>
      <c r="B1857">
        <v>21</v>
      </c>
      <c r="C1857" t="s">
        <v>5403</v>
      </c>
    </row>
    <row r="1858" spans="1:3" x14ac:dyDescent="0.35">
      <c r="A1858" t="s">
        <v>5405</v>
      </c>
      <c r="B1858">
        <v>23</v>
      </c>
      <c r="C1858" t="s">
        <v>5406</v>
      </c>
    </row>
    <row r="1859" spans="1:3" x14ac:dyDescent="0.35">
      <c r="A1859" t="s">
        <v>5408</v>
      </c>
      <c r="B1859">
        <v>28</v>
      </c>
      <c r="C1859" t="s">
        <v>5409</v>
      </c>
    </row>
    <row r="1860" spans="1:3" x14ac:dyDescent="0.35">
      <c r="A1860" t="s">
        <v>5411</v>
      </c>
      <c r="B1860">
        <v>27</v>
      </c>
      <c r="C1860" t="s">
        <v>5412</v>
      </c>
    </row>
    <row r="1861" spans="1:3" x14ac:dyDescent="0.35">
      <c r="A1861" t="s">
        <v>5414</v>
      </c>
      <c r="B1861">
        <v>25</v>
      </c>
      <c r="C1861" t="s">
        <v>5415</v>
      </c>
    </row>
    <row r="1862" spans="1:3" x14ac:dyDescent="0.35">
      <c r="A1862" t="s">
        <v>5417</v>
      </c>
      <c r="B1862">
        <v>29</v>
      </c>
      <c r="C1862" t="s">
        <v>5418</v>
      </c>
    </row>
    <row r="1863" spans="1:3" x14ac:dyDescent="0.35">
      <c r="A1863" t="s">
        <v>5420</v>
      </c>
      <c r="B1863">
        <v>26</v>
      </c>
      <c r="C1863" t="s">
        <v>5421</v>
      </c>
    </row>
    <row r="1864" spans="1:3" x14ac:dyDescent="0.35">
      <c r="A1864" t="s">
        <v>5423</v>
      </c>
      <c r="B1864">
        <v>23</v>
      </c>
      <c r="C1864" t="s">
        <v>5424</v>
      </c>
    </row>
    <row r="1865" spans="1:3" x14ac:dyDescent="0.35">
      <c r="A1865" t="s">
        <v>5426</v>
      </c>
      <c r="B1865">
        <v>23</v>
      </c>
      <c r="C1865" t="s">
        <v>5427</v>
      </c>
    </row>
    <row r="1866" spans="1:3" x14ac:dyDescent="0.35">
      <c r="A1866" t="s">
        <v>5428</v>
      </c>
      <c r="B1866">
        <v>30</v>
      </c>
      <c r="C1866" t="s">
        <v>5429</v>
      </c>
    </row>
    <row r="1867" spans="1:3" x14ac:dyDescent="0.35">
      <c r="A1867" t="s">
        <v>5431</v>
      </c>
      <c r="B1867">
        <v>21</v>
      </c>
      <c r="C1867" t="s">
        <v>5432</v>
      </c>
    </row>
    <row r="1868" spans="1:3" x14ac:dyDescent="0.35">
      <c r="A1868" t="s">
        <v>5434</v>
      </c>
      <c r="B1868">
        <v>23</v>
      </c>
      <c r="C1868" t="s">
        <v>5435</v>
      </c>
    </row>
    <row r="1869" spans="1:3" x14ac:dyDescent="0.35">
      <c r="A1869" t="s">
        <v>5437</v>
      </c>
      <c r="B1869">
        <v>24</v>
      </c>
      <c r="C1869" t="s">
        <v>5438</v>
      </c>
    </row>
    <row r="1870" spans="1:3" x14ac:dyDescent="0.35">
      <c r="A1870" t="s">
        <v>5440</v>
      </c>
      <c r="B1870">
        <v>26</v>
      </c>
      <c r="C1870" t="s">
        <v>5441</v>
      </c>
    </row>
    <row r="1871" spans="1:3" x14ac:dyDescent="0.35">
      <c r="A1871" t="s">
        <v>5443</v>
      </c>
      <c r="B1871">
        <v>26</v>
      </c>
      <c r="C1871" t="s">
        <v>5444</v>
      </c>
    </row>
    <row r="1872" spans="1:3" x14ac:dyDescent="0.35">
      <c r="A1872" t="s">
        <v>5445</v>
      </c>
      <c r="B1872">
        <v>22</v>
      </c>
      <c r="C1872" t="s">
        <v>5446</v>
      </c>
    </row>
    <row r="1873" spans="1:3" x14ac:dyDescent="0.35">
      <c r="A1873" t="s">
        <v>5448</v>
      </c>
      <c r="B1873">
        <v>23</v>
      </c>
      <c r="C1873" t="s">
        <v>5449</v>
      </c>
    </row>
    <row r="1874" spans="1:3" x14ac:dyDescent="0.35">
      <c r="A1874" t="s">
        <v>5451</v>
      </c>
      <c r="B1874">
        <v>22</v>
      </c>
      <c r="C1874" t="s">
        <v>5452</v>
      </c>
    </row>
    <row r="1875" spans="1:3" x14ac:dyDescent="0.35">
      <c r="A1875" t="s">
        <v>5453</v>
      </c>
      <c r="B1875">
        <v>28</v>
      </c>
      <c r="C1875" t="s">
        <v>5454</v>
      </c>
    </row>
    <row r="1876" spans="1:3" x14ac:dyDescent="0.35">
      <c r="A1876" t="s">
        <v>5456</v>
      </c>
      <c r="B1876">
        <v>22</v>
      </c>
      <c r="C1876" t="s">
        <v>5457</v>
      </c>
    </row>
    <row r="1877" spans="1:3" x14ac:dyDescent="0.35">
      <c r="A1877" t="s">
        <v>5459</v>
      </c>
      <c r="B1877">
        <v>29</v>
      </c>
      <c r="C1877" t="s">
        <v>5460</v>
      </c>
    </row>
    <row r="1878" spans="1:3" x14ac:dyDescent="0.35">
      <c r="A1878" t="s">
        <v>5462</v>
      </c>
      <c r="B1878">
        <v>28</v>
      </c>
      <c r="C1878" t="s">
        <v>5463</v>
      </c>
    </row>
    <row r="1879" spans="1:3" x14ac:dyDescent="0.35">
      <c r="A1879" t="s">
        <v>5465</v>
      </c>
      <c r="B1879">
        <v>27</v>
      </c>
      <c r="C1879" t="s">
        <v>5466</v>
      </c>
    </row>
    <row r="1880" spans="1:3" x14ac:dyDescent="0.35">
      <c r="A1880" t="s">
        <v>5467</v>
      </c>
      <c r="B1880">
        <v>30</v>
      </c>
      <c r="C1880" t="s">
        <v>5468</v>
      </c>
    </row>
    <row r="1881" spans="1:3" x14ac:dyDescent="0.35">
      <c r="A1881" t="s">
        <v>5470</v>
      </c>
      <c r="B1881">
        <v>22</v>
      </c>
      <c r="C1881" t="s">
        <v>5471</v>
      </c>
    </row>
    <row r="1882" spans="1:3" x14ac:dyDescent="0.35">
      <c r="A1882" t="s">
        <v>5473</v>
      </c>
      <c r="B1882">
        <v>29</v>
      </c>
      <c r="C1882" t="s">
        <v>5474</v>
      </c>
    </row>
    <row r="1883" spans="1:3" x14ac:dyDescent="0.35">
      <c r="A1883" t="s">
        <v>5476</v>
      </c>
      <c r="B1883">
        <v>29</v>
      </c>
      <c r="C1883" t="s">
        <v>5477</v>
      </c>
    </row>
    <row r="1884" spans="1:3" x14ac:dyDescent="0.35">
      <c r="A1884" t="s">
        <v>5478</v>
      </c>
      <c r="B1884">
        <v>28</v>
      </c>
      <c r="C1884" t="s">
        <v>5479</v>
      </c>
    </row>
    <row r="1885" spans="1:3" x14ac:dyDescent="0.35">
      <c r="A1885" t="s">
        <v>5337</v>
      </c>
      <c r="B1885">
        <v>21</v>
      </c>
      <c r="C1885" t="s">
        <v>5481</v>
      </c>
    </row>
    <row r="1886" spans="1:3" x14ac:dyDescent="0.35">
      <c r="A1886" t="s">
        <v>5483</v>
      </c>
      <c r="B1886">
        <v>27</v>
      </c>
      <c r="C1886" t="s">
        <v>5484</v>
      </c>
    </row>
    <row r="1887" spans="1:3" x14ac:dyDescent="0.35">
      <c r="A1887" t="s">
        <v>3508</v>
      </c>
      <c r="B1887">
        <v>23</v>
      </c>
      <c r="C1887" t="s">
        <v>5485</v>
      </c>
    </row>
    <row r="1888" spans="1:3" x14ac:dyDescent="0.35">
      <c r="A1888" t="s">
        <v>5487</v>
      </c>
      <c r="B1888">
        <v>25</v>
      </c>
      <c r="C1888" t="s">
        <v>5488</v>
      </c>
    </row>
    <row r="1889" spans="1:3" x14ac:dyDescent="0.35">
      <c r="A1889" t="s">
        <v>5490</v>
      </c>
      <c r="B1889">
        <v>23</v>
      </c>
      <c r="C1889" t="s">
        <v>5491</v>
      </c>
    </row>
    <row r="1890" spans="1:3" x14ac:dyDescent="0.35">
      <c r="A1890" t="s">
        <v>5493</v>
      </c>
      <c r="B1890">
        <v>25</v>
      </c>
      <c r="C1890" t="s">
        <v>5494</v>
      </c>
    </row>
    <row r="1891" spans="1:3" x14ac:dyDescent="0.35">
      <c r="A1891" t="s">
        <v>5496</v>
      </c>
      <c r="B1891">
        <v>28</v>
      </c>
      <c r="C1891" t="s">
        <v>5497</v>
      </c>
    </row>
    <row r="1892" spans="1:3" x14ac:dyDescent="0.35">
      <c r="A1892" t="s">
        <v>5499</v>
      </c>
      <c r="B1892">
        <v>24</v>
      </c>
      <c r="C1892" t="s">
        <v>5500</v>
      </c>
    </row>
    <row r="1893" spans="1:3" x14ac:dyDescent="0.35">
      <c r="A1893" t="s">
        <v>5502</v>
      </c>
      <c r="B1893">
        <v>24</v>
      </c>
      <c r="C1893" t="s">
        <v>5503</v>
      </c>
    </row>
    <row r="1894" spans="1:3" x14ac:dyDescent="0.35">
      <c r="A1894" t="s">
        <v>5505</v>
      </c>
      <c r="B1894">
        <v>21</v>
      </c>
      <c r="C1894" t="s">
        <v>5506</v>
      </c>
    </row>
    <row r="1895" spans="1:3" x14ac:dyDescent="0.35">
      <c r="A1895" t="s">
        <v>5508</v>
      </c>
      <c r="B1895">
        <v>29</v>
      </c>
      <c r="C1895" t="s">
        <v>5509</v>
      </c>
    </row>
    <row r="1896" spans="1:3" x14ac:dyDescent="0.35">
      <c r="A1896" t="s">
        <v>5511</v>
      </c>
      <c r="B1896">
        <v>28</v>
      </c>
      <c r="C1896" t="s">
        <v>5512</v>
      </c>
    </row>
    <row r="1897" spans="1:3" x14ac:dyDescent="0.35">
      <c r="A1897" t="s">
        <v>5514</v>
      </c>
      <c r="B1897">
        <v>21</v>
      </c>
      <c r="C1897" t="s">
        <v>5515</v>
      </c>
    </row>
    <row r="1898" spans="1:3" x14ac:dyDescent="0.35">
      <c r="A1898" t="s">
        <v>5517</v>
      </c>
      <c r="B1898">
        <v>25</v>
      </c>
      <c r="C1898" t="s">
        <v>5518</v>
      </c>
    </row>
    <row r="1899" spans="1:3" x14ac:dyDescent="0.35">
      <c r="A1899" t="s">
        <v>5520</v>
      </c>
      <c r="B1899">
        <v>23</v>
      </c>
      <c r="C1899" t="s">
        <v>5521</v>
      </c>
    </row>
    <row r="1900" spans="1:3" x14ac:dyDescent="0.35">
      <c r="A1900" t="s">
        <v>5522</v>
      </c>
      <c r="B1900">
        <v>20</v>
      </c>
      <c r="C1900" t="s">
        <v>5523</v>
      </c>
    </row>
    <row r="1901" spans="1:3" x14ac:dyDescent="0.35">
      <c r="A1901" t="s">
        <v>5524</v>
      </c>
      <c r="B1901">
        <v>24</v>
      </c>
      <c r="C1901" t="s">
        <v>5525</v>
      </c>
    </row>
    <row r="1902" spans="1:3" x14ac:dyDescent="0.35">
      <c r="A1902" t="s">
        <v>5527</v>
      </c>
      <c r="B1902">
        <v>29</v>
      </c>
      <c r="C1902" t="s">
        <v>5528</v>
      </c>
    </row>
    <row r="1903" spans="1:3" x14ac:dyDescent="0.35">
      <c r="A1903" t="s">
        <v>5530</v>
      </c>
      <c r="B1903">
        <v>21</v>
      </c>
      <c r="C1903" t="s">
        <v>5531</v>
      </c>
    </row>
    <row r="1904" spans="1:3" x14ac:dyDescent="0.35">
      <c r="A1904" t="s">
        <v>5533</v>
      </c>
      <c r="B1904">
        <v>28</v>
      </c>
      <c r="C1904" t="s">
        <v>5534</v>
      </c>
    </row>
    <row r="1905" spans="1:3" x14ac:dyDescent="0.35">
      <c r="A1905" t="s">
        <v>5536</v>
      </c>
      <c r="B1905">
        <v>21</v>
      </c>
      <c r="C1905" t="s">
        <v>5537</v>
      </c>
    </row>
    <row r="1906" spans="1:3" x14ac:dyDescent="0.35">
      <c r="A1906" t="s">
        <v>5539</v>
      </c>
      <c r="B1906">
        <v>28</v>
      </c>
      <c r="C1906" t="s">
        <v>5540</v>
      </c>
    </row>
    <row r="1907" spans="1:3" x14ac:dyDescent="0.35">
      <c r="A1907" t="s">
        <v>5542</v>
      </c>
      <c r="B1907">
        <v>25</v>
      </c>
      <c r="C1907" t="s">
        <v>5543</v>
      </c>
    </row>
    <row r="1908" spans="1:3" x14ac:dyDescent="0.35">
      <c r="A1908" t="s">
        <v>5545</v>
      </c>
      <c r="B1908">
        <v>22</v>
      </c>
      <c r="C1908" t="s">
        <v>5546</v>
      </c>
    </row>
    <row r="1909" spans="1:3" x14ac:dyDescent="0.35">
      <c r="A1909" t="s">
        <v>5548</v>
      </c>
      <c r="B1909">
        <v>28</v>
      </c>
      <c r="C1909" t="s">
        <v>5549</v>
      </c>
    </row>
    <row r="1910" spans="1:3" x14ac:dyDescent="0.35">
      <c r="A1910" t="s">
        <v>5551</v>
      </c>
      <c r="B1910">
        <v>30</v>
      </c>
      <c r="C1910" t="s">
        <v>5552</v>
      </c>
    </row>
    <row r="1911" spans="1:3" x14ac:dyDescent="0.35">
      <c r="A1911" t="s">
        <v>5554</v>
      </c>
      <c r="B1911">
        <v>26</v>
      </c>
      <c r="C1911" t="s">
        <v>5555</v>
      </c>
    </row>
    <row r="1912" spans="1:3" x14ac:dyDescent="0.35">
      <c r="A1912" t="s">
        <v>5557</v>
      </c>
      <c r="B1912">
        <v>22</v>
      </c>
      <c r="C1912" t="s">
        <v>5558</v>
      </c>
    </row>
    <row r="1913" spans="1:3" x14ac:dyDescent="0.35">
      <c r="A1913" t="s">
        <v>5560</v>
      </c>
      <c r="B1913">
        <v>21</v>
      </c>
      <c r="C1913" t="s">
        <v>5561</v>
      </c>
    </row>
    <row r="1914" spans="1:3" x14ac:dyDescent="0.35">
      <c r="A1914" t="s">
        <v>5038</v>
      </c>
      <c r="B1914">
        <v>30</v>
      </c>
      <c r="C1914" t="s">
        <v>5563</v>
      </c>
    </row>
    <row r="1915" spans="1:3" x14ac:dyDescent="0.35">
      <c r="A1915" t="s">
        <v>5318</v>
      </c>
      <c r="B1915">
        <v>23</v>
      </c>
      <c r="C1915" t="s">
        <v>5565</v>
      </c>
    </row>
    <row r="1916" spans="1:3" x14ac:dyDescent="0.35">
      <c r="A1916" t="s">
        <v>5567</v>
      </c>
      <c r="B1916">
        <v>23</v>
      </c>
      <c r="C1916" t="s">
        <v>5568</v>
      </c>
    </row>
    <row r="1917" spans="1:3" x14ac:dyDescent="0.35">
      <c r="A1917" t="s">
        <v>5570</v>
      </c>
      <c r="B1917">
        <v>21</v>
      </c>
      <c r="C1917" t="s">
        <v>5571</v>
      </c>
    </row>
    <row r="1918" spans="1:3" x14ac:dyDescent="0.35">
      <c r="A1918" t="s">
        <v>5573</v>
      </c>
      <c r="B1918">
        <v>28</v>
      </c>
      <c r="C1918" t="s">
        <v>5574</v>
      </c>
    </row>
    <row r="1919" spans="1:3" x14ac:dyDescent="0.35">
      <c r="A1919" t="s">
        <v>5576</v>
      </c>
      <c r="B1919">
        <v>24</v>
      </c>
      <c r="C1919" t="s">
        <v>5577</v>
      </c>
    </row>
    <row r="1920" spans="1:3" x14ac:dyDescent="0.35">
      <c r="A1920" t="s">
        <v>5579</v>
      </c>
      <c r="B1920">
        <v>24</v>
      </c>
      <c r="C1920" t="s">
        <v>5580</v>
      </c>
    </row>
    <row r="1921" spans="1:3" x14ac:dyDescent="0.35">
      <c r="A1921" t="s">
        <v>5582</v>
      </c>
      <c r="B1921">
        <v>23</v>
      </c>
      <c r="C1921" t="s">
        <v>5583</v>
      </c>
    </row>
    <row r="1922" spans="1:3" x14ac:dyDescent="0.35">
      <c r="A1922" t="s">
        <v>5585</v>
      </c>
      <c r="B1922">
        <v>25</v>
      </c>
      <c r="C1922" t="s">
        <v>5586</v>
      </c>
    </row>
    <row r="1923" spans="1:3" x14ac:dyDescent="0.35">
      <c r="A1923" t="s">
        <v>5588</v>
      </c>
      <c r="B1923">
        <v>23</v>
      </c>
      <c r="C1923" t="s">
        <v>5589</v>
      </c>
    </row>
    <row r="1924" spans="1:3" x14ac:dyDescent="0.35">
      <c r="A1924" t="s">
        <v>5591</v>
      </c>
      <c r="B1924">
        <v>20</v>
      </c>
      <c r="C1924" t="s">
        <v>5592</v>
      </c>
    </row>
    <row r="1925" spans="1:3" x14ac:dyDescent="0.35">
      <c r="A1925" t="s">
        <v>5593</v>
      </c>
      <c r="B1925">
        <v>26</v>
      </c>
      <c r="C1925" t="s">
        <v>5594</v>
      </c>
    </row>
    <row r="1926" spans="1:3" x14ac:dyDescent="0.35">
      <c r="A1926" t="s">
        <v>5595</v>
      </c>
      <c r="B1926">
        <v>21</v>
      </c>
      <c r="C1926" t="s">
        <v>5596</v>
      </c>
    </row>
    <row r="1927" spans="1:3" x14ac:dyDescent="0.35">
      <c r="A1927" t="s">
        <v>5598</v>
      </c>
      <c r="B1927">
        <v>24</v>
      </c>
      <c r="C1927" t="s">
        <v>5599</v>
      </c>
    </row>
    <row r="1928" spans="1:3" x14ac:dyDescent="0.35">
      <c r="A1928" t="s">
        <v>5601</v>
      </c>
      <c r="B1928">
        <v>24</v>
      </c>
      <c r="C1928" t="s">
        <v>5602</v>
      </c>
    </row>
    <row r="1929" spans="1:3" x14ac:dyDescent="0.35">
      <c r="A1929" t="s">
        <v>5603</v>
      </c>
      <c r="B1929">
        <v>27</v>
      </c>
      <c r="C1929" t="s">
        <v>5604</v>
      </c>
    </row>
    <row r="1930" spans="1:3" x14ac:dyDescent="0.35">
      <c r="A1930" t="s">
        <v>5606</v>
      </c>
      <c r="B1930">
        <v>21</v>
      </c>
      <c r="C1930" t="s">
        <v>5607</v>
      </c>
    </row>
    <row r="1931" spans="1:3" x14ac:dyDescent="0.35">
      <c r="A1931" t="s">
        <v>5609</v>
      </c>
      <c r="B1931">
        <v>29</v>
      </c>
      <c r="C1931" t="s">
        <v>5610</v>
      </c>
    </row>
    <row r="1932" spans="1:3" x14ac:dyDescent="0.35">
      <c r="A1932" t="s">
        <v>5612</v>
      </c>
      <c r="B1932">
        <v>22</v>
      </c>
      <c r="C1932" t="s">
        <v>5613</v>
      </c>
    </row>
    <row r="1933" spans="1:3" x14ac:dyDescent="0.35">
      <c r="A1933" t="s">
        <v>2815</v>
      </c>
      <c r="B1933">
        <v>24</v>
      </c>
      <c r="C1933" t="s">
        <v>5615</v>
      </c>
    </row>
    <row r="1934" spans="1:3" x14ac:dyDescent="0.35">
      <c r="A1934" t="s">
        <v>5617</v>
      </c>
      <c r="B1934">
        <v>20</v>
      </c>
      <c r="C1934" t="s">
        <v>5618</v>
      </c>
    </row>
    <row r="1935" spans="1:3" x14ac:dyDescent="0.35">
      <c r="A1935" t="s">
        <v>5619</v>
      </c>
      <c r="B1935">
        <v>28</v>
      </c>
      <c r="C1935" t="s">
        <v>5620</v>
      </c>
    </row>
    <row r="1936" spans="1:3" x14ac:dyDescent="0.35">
      <c r="A1936" t="s">
        <v>5622</v>
      </c>
      <c r="B1936">
        <v>29</v>
      </c>
      <c r="C1936" t="s">
        <v>5623</v>
      </c>
    </row>
    <row r="1937" spans="1:3" x14ac:dyDescent="0.35">
      <c r="A1937" t="s">
        <v>5625</v>
      </c>
      <c r="B1937">
        <v>30</v>
      </c>
      <c r="C1937" t="s">
        <v>5626</v>
      </c>
    </row>
    <row r="1938" spans="1:3" x14ac:dyDescent="0.35">
      <c r="A1938" t="s">
        <v>5628</v>
      </c>
      <c r="B1938">
        <v>22</v>
      </c>
      <c r="C1938" t="s">
        <v>5629</v>
      </c>
    </row>
    <row r="1939" spans="1:3" x14ac:dyDescent="0.35">
      <c r="A1939" t="s">
        <v>5631</v>
      </c>
      <c r="B1939">
        <v>20</v>
      </c>
      <c r="C1939" t="s">
        <v>5632</v>
      </c>
    </row>
    <row r="1940" spans="1:3" x14ac:dyDescent="0.35">
      <c r="A1940" t="s">
        <v>5634</v>
      </c>
      <c r="B1940">
        <v>26</v>
      </c>
      <c r="C1940" t="s">
        <v>5635</v>
      </c>
    </row>
    <row r="1941" spans="1:3" x14ac:dyDescent="0.35">
      <c r="A1941" t="s">
        <v>5636</v>
      </c>
      <c r="B1941">
        <v>20</v>
      </c>
      <c r="C1941" t="s">
        <v>5637</v>
      </c>
    </row>
    <row r="1942" spans="1:3" x14ac:dyDescent="0.35">
      <c r="A1942" t="s">
        <v>5639</v>
      </c>
      <c r="B1942">
        <v>28</v>
      </c>
      <c r="C1942" t="s">
        <v>5640</v>
      </c>
    </row>
    <row r="1943" spans="1:3" x14ac:dyDescent="0.35">
      <c r="A1943" t="s">
        <v>5642</v>
      </c>
      <c r="B1943">
        <v>21</v>
      </c>
      <c r="C1943" t="s">
        <v>5643</v>
      </c>
    </row>
    <row r="1944" spans="1:3" x14ac:dyDescent="0.35">
      <c r="A1944" t="s">
        <v>5645</v>
      </c>
      <c r="B1944">
        <v>27</v>
      </c>
      <c r="C1944" t="s">
        <v>5646</v>
      </c>
    </row>
    <row r="1945" spans="1:3" x14ac:dyDescent="0.35">
      <c r="A1945" t="s">
        <v>5648</v>
      </c>
      <c r="B1945">
        <v>29</v>
      </c>
      <c r="C1945" t="s">
        <v>5649</v>
      </c>
    </row>
    <row r="1946" spans="1:3" x14ac:dyDescent="0.35">
      <c r="A1946" t="s">
        <v>5651</v>
      </c>
      <c r="B1946">
        <v>28</v>
      </c>
      <c r="C1946" t="s">
        <v>5652</v>
      </c>
    </row>
    <row r="1947" spans="1:3" x14ac:dyDescent="0.35">
      <c r="A1947" t="s">
        <v>5654</v>
      </c>
      <c r="B1947">
        <v>20</v>
      </c>
      <c r="C1947" t="s">
        <v>5655</v>
      </c>
    </row>
    <row r="1948" spans="1:3" x14ac:dyDescent="0.35">
      <c r="A1948" t="s">
        <v>5656</v>
      </c>
      <c r="B1948">
        <v>30</v>
      </c>
      <c r="C1948" t="s">
        <v>5657</v>
      </c>
    </row>
    <row r="1949" spans="1:3" x14ac:dyDescent="0.35">
      <c r="A1949" t="s">
        <v>5659</v>
      </c>
      <c r="B1949">
        <v>25</v>
      </c>
      <c r="C1949" t="s">
        <v>5660</v>
      </c>
    </row>
    <row r="1950" spans="1:3" x14ac:dyDescent="0.35">
      <c r="A1950" t="s">
        <v>5661</v>
      </c>
      <c r="B1950">
        <v>20</v>
      </c>
      <c r="C1950" t="s">
        <v>5662</v>
      </c>
    </row>
    <row r="1951" spans="1:3" x14ac:dyDescent="0.35">
      <c r="A1951" t="s">
        <v>5664</v>
      </c>
      <c r="B1951">
        <v>22</v>
      </c>
      <c r="C1951" t="s">
        <v>5665</v>
      </c>
    </row>
    <row r="1952" spans="1:3" x14ac:dyDescent="0.35">
      <c r="A1952" t="s">
        <v>5667</v>
      </c>
      <c r="B1952">
        <v>21</v>
      </c>
      <c r="C1952" t="s">
        <v>5668</v>
      </c>
    </row>
    <row r="1953" spans="1:3" x14ac:dyDescent="0.35">
      <c r="A1953" t="s">
        <v>5670</v>
      </c>
      <c r="B1953">
        <v>20</v>
      </c>
      <c r="C1953" t="s">
        <v>5671</v>
      </c>
    </row>
    <row r="1954" spans="1:3" x14ac:dyDescent="0.35">
      <c r="A1954" t="s">
        <v>5673</v>
      </c>
      <c r="B1954">
        <v>26</v>
      </c>
      <c r="C1954" t="s">
        <v>5674</v>
      </c>
    </row>
    <row r="1955" spans="1:3" x14ac:dyDescent="0.35">
      <c r="A1955" t="s">
        <v>5676</v>
      </c>
      <c r="B1955">
        <v>21</v>
      </c>
      <c r="C1955" t="s">
        <v>5677</v>
      </c>
    </row>
    <row r="1956" spans="1:3" x14ac:dyDescent="0.35">
      <c r="A1956" t="s">
        <v>5678</v>
      </c>
      <c r="B1956">
        <v>23</v>
      </c>
      <c r="C1956" t="s">
        <v>5679</v>
      </c>
    </row>
    <row r="1957" spans="1:3" x14ac:dyDescent="0.35">
      <c r="A1957" t="s">
        <v>5681</v>
      </c>
      <c r="B1957">
        <v>29</v>
      </c>
      <c r="C1957" t="s">
        <v>5682</v>
      </c>
    </row>
    <row r="1958" spans="1:3" x14ac:dyDescent="0.35">
      <c r="A1958" t="s">
        <v>5684</v>
      </c>
      <c r="B1958">
        <v>30</v>
      </c>
      <c r="C1958" t="s">
        <v>5685</v>
      </c>
    </row>
    <row r="1959" spans="1:3" x14ac:dyDescent="0.35">
      <c r="A1959" t="s">
        <v>3059</v>
      </c>
      <c r="B1959">
        <v>24</v>
      </c>
      <c r="C1959" t="s">
        <v>5687</v>
      </c>
    </row>
    <row r="1960" spans="1:3" x14ac:dyDescent="0.35">
      <c r="A1960" t="s">
        <v>5689</v>
      </c>
      <c r="B1960">
        <v>26</v>
      </c>
      <c r="C1960" t="s">
        <v>5690</v>
      </c>
    </row>
    <row r="1961" spans="1:3" x14ac:dyDescent="0.35">
      <c r="A1961" t="s">
        <v>5692</v>
      </c>
      <c r="B1961">
        <v>21</v>
      </c>
      <c r="C1961" t="s">
        <v>5693</v>
      </c>
    </row>
    <row r="1962" spans="1:3" x14ac:dyDescent="0.35">
      <c r="A1962" t="s">
        <v>5695</v>
      </c>
      <c r="B1962">
        <v>22</v>
      </c>
      <c r="C1962" t="s">
        <v>5696</v>
      </c>
    </row>
    <row r="1963" spans="1:3" x14ac:dyDescent="0.35">
      <c r="A1963" t="s">
        <v>5698</v>
      </c>
      <c r="B1963">
        <v>26</v>
      </c>
      <c r="C1963" t="s">
        <v>5699</v>
      </c>
    </row>
    <row r="1964" spans="1:3" x14ac:dyDescent="0.35">
      <c r="A1964" t="s">
        <v>5701</v>
      </c>
      <c r="B1964">
        <v>28</v>
      </c>
      <c r="C1964" t="s">
        <v>5702</v>
      </c>
    </row>
    <row r="1965" spans="1:3" x14ac:dyDescent="0.35">
      <c r="A1965" t="s">
        <v>5704</v>
      </c>
      <c r="B1965">
        <v>20</v>
      </c>
      <c r="C1965" t="s">
        <v>5705</v>
      </c>
    </row>
    <row r="1966" spans="1:3" x14ac:dyDescent="0.35">
      <c r="A1966" t="s">
        <v>5707</v>
      </c>
      <c r="B1966">
        <v>24</v>
      </c>
      <c r="C1966" t="s">
        <v>5708</v>
      </c>
    </row>
    <row r="1967" spans="1:3" x14ac:dyDescent="0.35">
      <c r="A1967" t="s">
        <v>5710</v>
      </c>
      <c r="B1967">
        <v>23</v>
      </c>
      <c r="C1967" t="s">
        <v>5711</v>
      </c>
    </row>
    <row r="1968" spans="1:3" x14ac:dyDescent="0.35">
      <c r="A1968" t="s">
        <v>5713</v>
      </c>
      <c r="B1968">
        <v>28</v>
      </c>
      <c r="C1968" t="s">
        <v>5714</v>
      </c>
    </row>
    <row r="1969" spans="1:3" x14ac:dyDescent="0.35">
      <c r="A1969" t="s">
        <v>5716</v>
      </c>
      <c r="B1969">
        <v>26</v>
      </c>
      <c r="C1969" t="s">
        <v>5717</v>
      </c>
    </row>
    <row r="1970" spans="1:3" x14ac:dyDescent="0.35">
      <c r="A1970" t="s">
        <v>5719</v>
      </c>
      <c r="B1970">
        <v>26</v>
      </c>
      <c r="C1970" t="s">
        <v>5720</v>
      </c>
    </row>
    <row r="1971" spans="1:3" x14ac:dyDescent="0.35">
      <c r="A1971" t="s">
        <v>5722</v>
      </c>
      <c r="B1971">
        <v>26</v>
      </c>
      <c r="C1971" t="s">
        <v>5723</v>
      </c>
    </row>
    <row r="1972" spans="1:3" x14ac:dyDescent="0.35">
      <c r="A1972" t="s">
        <v>5725</v>
      </c>
      <c r="B1972">
        <v>26</v>
      </c>
      <c r="C1972" t="s">
        <v>5726</v>
      </c>
    </row>
    <row r="1973" spans="1:3" x14ac:dyDescent="0.35">
      <c r="A1973" t="s">
        <v>5728</v>
      </c>
      <c r="B1973">
        <v>28</v>
      </c>
      <c r="C1973" t="s">
        <v>5729</v>
      </c>
    </row>
    <row r="1974" spans="1:3" x14ac:dyDescent="0.35">
      <c r="A1974" t="s">
        <v>5731</v>
      </c>
      <c r="B1974">
        <v>30</v>
      </c>
      <c r="C1974" t="s">
        <v>5732</v>
      </c>
    </row>
    <row r="1975" spans="1:3" x14ac:dyDescent="0.35">
      <c r="A1975" t="s">
        <v>5734</v>
      </c>
      <c r="B1975">
        <v>28</v>
      </c>
      <c r="C1975" t="s">
        <v>5735</v>
      </c>
    </row>
    <row r="1976" spans="1:3" x14ac:dyDescent="0.35">
      <c r="A1976" t="s">
        <v>5737</v>
      </c>
      <c r="B1976">
        <v>20</v>
      </c>
      <c r="C1976" t="s">
        <v>5738</v>
      </c>
    </row>
    <row r="1977" spans="1:3" x14ac:dyDescent="0.35">
      <c r="A1977" t="s">
        <v>5740</v>
      </c>
      <c r="B1977">
        <v>28</v>
      </c>
      <c r="C1977" t="s">
        <v>5741</v>
      </c>
    </row>
    <row r="1978" spans="1:3" x14ac:dyDescent="0.35">
      <c r="A1978" t="s">
        <v>5743</v>
      </c>
      <c r="B1978">
        <v>28</v>
      </c>
      <c r="C1978" t="s">
        <v>5744</v>
      </c>
    </row>
    <row r="1979" spans="1:3" x14ac:dyDescent="0.35">
      <c r="A1979" t="s">
        <v>5746</v>
      </c>
      <c r="B1979">
        <v>23</v>
      </c>
      <c r="C1979" t="s">
        <v>5747</v>
      </c>
    </row>
    <row r="1980" spans="1:3" x14ac:dyDescent="0.35">
      <c r="A1980" t="s">
        <v>1824</v>
      </c>
      <c r="B1980">
        <v>26</v>
      </c>
      <c r="C1980" t="s">
        <v>5749</v>
      </c>
    </row>
    <row r="1981" spans="1:3" x14ac:dyDescent="0.35">
      <c r="A1981" t="s">
        <v>5751</v>
      </c>
      <c r="B1981">
        <v>27</v>
      </c>
      <c r="C1981" t="s">
        <v>5752</v>
      </c>
    </row>
    <row r="1982" spans="1:3" x14ac:dyDescent="0.35">
      <c r="A1982" t="s">
        <v>5754</v>
      </c>
      <c r="B1982">
        <v>26</v>
      </c>
      <c r="C1982" t="s">
        <v>5755</v>
      </c>
    </row>
    <row r="1983" spans="1:3" x14ac:dyDescent="0.35">
      <c r="A1983" t="s">
        <v>5757</v>
      </c>
      <c r="B1983">
        <v>27</v>
      </c>
      <c r="C1983" t="s">
        <v>5758</v>
      </c>
    </row>
    <row r="1984" spans="1:3" x14ac:dyDescent="0.35">
      <c r="A1984" t="s">
        <v>5760</v>
      </c>
      <c r="B1984">
        <v>20</v>
      </c>
      <c r="C1984" t="s">
        <v>5761</v>
      </c>
    </row>
    <row r="1985" spans="1:3" x14ac:dyDescent="0.35">
      <c r="A1985" t="s">
        <v>5763</v>
      </c>
      <c r="B1985">
        <v>29</v>
      </c>
      <c r="C1985" t="s">
        <v>5764</v>
      </c>
    </row>
    <row r="1986" spans="1:3" x14ac:dyDescent="0.35">
      <c r="A1986" t="s">
        <v>5639</v>
      </c>
      <c r="B1986">
        <v>30</v>
      </c>
      <c r="C1986" t="s">
        <v>5766</v>
      </c>
    </row>
    <row r="1987" spans="1:3" x14ac:dyDescent="0.35">
      <c r="A1987" t="s">
        <v>5767</v>
      </c>
      <c r="B1987">
        <v>28</v>
      </c>
      <c r="C1987" t="s">
        <v>5768</v>
      </c>
    </row>
    <row r="1988" spans="1:3" x14ac:dyDescent="0.35">
      <c r="A1988" t="s">
        <v>5770</v>
      </c>
      <c r="B1988">
        <v>25</v>
      </c>
      <c r="C1988" t="s">
        <v>5771</v>
      </c>
    </row>
    <row r="1989" spans="1:3" x14ac:dyDescent="0.35">
      <c r="A1989" t="s">
        <v>5773</v>
      </c>
      <c r="B1989">
        <v>24</v>
      </c>
      <c r="C1989" t="s">
        <v>5774</v>
      </c>
    </row>
    <row r="1990" spans="1:3" x14ac:dyDescent="0.35">
      <c r="A1990" t="s">
        <v>5776</v>
      </c>
      <c r="B1990">
        <v>29</v>
      </c>
      <c r="C1990" t="s">
        <v>5777</v>
      </c>
    </row>
    <row r="1991" spans="1:3" x14ac:dyDescent="0.35">
      <c r="A1991" t="s">
        <v>5779</v>
      </c>
      <c r="B1991">
        <v>30</v>
      </c>
      <c r="C1991" t="s">
        <v>5780</v>
      </c>
    </row>
    <row r="1992" spans="1:3" x14ac:dyDescent="0.35">
      <c r="A1992" t="s">
        <v>5781</v>
      </c>
      <c r="B1992">
        <v>20</v>
      </c>
      <c r="C1992" t="s">
        <v>5782</v>
      </c>
    </row>
    <row r="1993" spans="1:3" x14ac:dyDescent="0.35">
      <c r="A1993" t="s">
        <v>5784</v>
      </c>
      <c r="B1993">
        <v>22</v>
      </c>
      <c r="C1993" t="s">
        <v>5785</v>
      </c>
    </row>
    <row r="1994" spans="1:3" x14ac:dyDescent="0.35">
      <c r="A1994" t="s">
        <v>5787</v>
      </c>
      <c r="B1994">
        <v>22</v>
      </c>
      <c r="C1994" t="s">
        <v>5788</v>
      </c>
    </row>
    <row r="1995" spans="1:3" x14ac:dyDescent="0.35">
      <c r="A1995" t="s">
        <v>5790</v>
      </c>
      <c r="B1995">
        <v>24</v>
      </c>
      <c r="C1995" t="s">
        <v>5791</v>
      </c>
    </row>
    <row r="1996" spans="1:3" x14ac:dyDescent="0.35">
      <c r="A1996" t="s">
        <v>5793</v>
      </c>
      <c r="B1996">
        <v>26</v>
      </c>
      <c r="C1996" t="s">
        <v>5794</v>
      </c>
    </row>
    <row r="1997" spans="1:3" x14ac:dyDescent="0.35">
      <c r="A1997" t="s">
        <v>5796</v>
      </c>
      <c r="B1997">
        <v>26</v>
      </c>
      <c r="C1997" t="s">
        <v>5797</v>
      </c>
    </row>
    <row r="1998" spans="1:3" x14ac:dyDescent="0.35">
      <c r="A1998" t="s">
        <v>5799</v>
      </c>
      <c r="B1998">
        <v>25</v>
      </c>
      <c r="C1998" t="s">
        <v>5800</v>
      </c>
    </row>
    <row r="1999" spans="1:3" x14ac:dyDescent="0.35">
      <c r="A1999" t="s">
        <v>5802</v>
      </c>
      <c r="B1999">
        <v>20</v>
      </c>
      <c r="C1999" t="s">
        <v>5803</v>
      </c>
    </row>
    <row r="2000" spans="1:3" x14ac:dyDescent="0.35">
      <c r="A2000" t="s">
        <v>5805</v>
      </c>
      <c r="B2000">
        <v>29</v>
      </c>
      <c r="C2000" t="s">
        <v>5806</v>
      </c>
    </row>
    <row r="2001" spans="1:3" x14ac:dyDescent="0.35">
      <c r="A2001" t="s">
        <v>5807</v>
      </c>
      <c r="B2001">
        <v>23</v>
      </c>
      <c r="C2001" t="s">
        <v>5808</v>
      </c>
    </row>
    <row r="2002" spans="1:3" x14ac:dyDescent="0.35">
      <c r="A2002" t="s">
        <v>5810</v>
      </c>
      <c r="B2002">
        <v>23</v>
      </c>
      <c r="C2002" t="s">
        <v>5811</v>
      </c>
    </row>
    <row r="2003" spans="1:3" x14ac:dyDescent="0.35">
      <c r="A2003" t="s">
        <v>5813</v>
      </c>
      <c r="B2003">
        <v>29</v>
      </c>
      <c r="C2003" t="s">
        <v>5814</v>
      </c>
    </row>
    <row r="2004" spans="1:3" x14ac:dyDescent="0.35">
      <c r="A2004" t="s">
        <v>5816</v>
      </c>
      <c r="B2004">
        <v>27</v>
      </c>
      <c r="C2004" t="s">
        <v>5817</v>
      </c>
    </row>
    <row r="2005" spans="1:3" x14ac:dyDescent="0.35">
      <c r="A2005" t="s">
        <v>5819</v>
      </c>
      <c r="B2005">
        <v>20</v>
      </c>
      <c r="C2005" t="s">
        <v>5820</v>
      </c>
    </row>
    <row r="2006" spans="1:3" x14ac:dyDescent="0.35">
      <c r="A2006" t="s">
        <v>5822</v>
      </c>
      <c r="B2006">
        <v>21</v>
      </c>
      <c r="C2006" t="s">
        <v>5823</v>
      </c>
    </row>
    <row r="2007" spans="1:3" x14ac:dyDescent="0.35">
      <c r="A2007" t="s">
        <v>5825</v>
      </c>
      <c r="B2007">
        <v>27</v>
      </c>
      <c r="C2007" t="s">
        <v>5826</v>
      </c>
    </row>
    <row r="2008" spans="1:3" x14ac:dyDescent="0.35">
      <c r="A2008" t="s">
        <v>5828</v>
      </c>
      <c r="B2008">
        <v>26</v>
      </c>
      <c r="C2008" t="s">
        <v>5829</v>
      </c>
    </row>
    <row r="2009" spans="1:3" x14ac:dyDescent="0.35">
      <c r="A2009" t="s">
        <v>5831</v>
      </c>
      <c r="B2009">
        <v>24</v>
      </c>
      <c r="C2009" t="s">
        <v>5832</v>
      </c>
    </row>
    <row r="2010" spans="1:3" x14ac:dyDescent="0.35">
      <c r="A2010" t="s">
        <v>5834</v>
      </c>
      <c r="B2010">
        <v>25</v>
      </c>
      <c r="C2010" t="s">
        <v>5835</v>
      </c>
    </row>
    <row r="2011" spans="1:3" x14ac:dyDescent="0.35">
      <c r="A2011" t="s">
        <v>5837</v>
      </c>
      <c r="B2011">
        <v>21</v>
      </c>
      <c r="C2011" t="s">
        <v>5838</v>
      </c>
    </row>
    <row r="2012" spans="1:3" x14ac:dyDescent="0.35">
      <c r="A2012" t="s">
        <v>5839</v>
      </c>
      <c r="B2012">
        <v>24</v>
      </c>
      <c r="C2012" t="s">
        <v>5840</v>
      </c>
    </row>
    <row r="2013" spans="1:3" x14ac:dyDescent="0.35">
      <c r="A2013" t="s">
        <v>5842</v>
      </c>
      <c r="B2013">
        <v>30</v>
      </c>
      <c r="C2013" t="s">
        <v>5843</v>
      </c>
    </row>
    <row r="2014" spans="1:3" x14ac:dyDescent="0.35">
      <c r="A2014" t="s">
        <v>5845</v>
      </c>
      <c r="B2014">
        <v>29</v>
      </c>
      <c r="C2014" t="s">
        <v>5846</v>
      </c>
    </row>
    <row r="2015" spans="1:3" x14ac:dyDescent="0.35">
      <c r="A2015" t="s">
        <v>5848</v>
      </c>
      <c r="B2015">
        <v>24</v>
      </c>
      <c r="C2015" t="s">
        <v>5849</v>
      </c>
    </row>
    <row r="2016" spans="1:3" x14ac:dyDescent="0.35">
      <c r="A2016" t="s">
        <v>5851</v>
      </c>
      <c r="B2016">
        <v>25</v>
      </c>
      <c r="C2016" t="s">
        <v>5852</v>
      </c>
    </row>
    <row r="2017" spans="1:3" x14ac:dyDescent="0.35">
      <c r="A2017" t="s">
        <v>5854</v>
      </c>
      <c r="B2017">
        <v>30</v>
      </c>
      <c r="C2017" t="s">
        <v>5855</v>
      </c>
    </row>
    <row r="2018" spans="1:3" x14ac:dyDescent="0.35">
      <c r="A2018" t="s">
        <v>5857</v>
      </c>
      <c r="B2018">
        <v>27</v>
      </c>
      <c r="C2018" t="s">
        <v>5858</v>
      </c>
    </row>
    <row r="2019" spans="1:3" x14ac:dyDescent="0.35">
      <c r="A2019" t="s">
        <v>5860</v>
      </c>
      <c r="B2019">
        <v>29</v>
      </c>
      <c r="C2019" t="s">
        <v>5861</v>
      </c>
    </row>
    <row r="2020" spans="1:3" x14ac:dyDescent="0.35">
      <c r="A2020" t="s">
        <v>5863</v>
      </c>
      <c r="B2020">
        <v>25</v>
      </c>
      <c r="C2020" t="s">
        <v>5864</v>
      </c>
    </row>
    <row r="2021" spans="1:3" x14ac:dyDescent="0.35">
      <c r="A2021" t="s">
        <v>5865</v>
      </c>
      <c r="B2021">
        <v>20</v>
      </c>
      <c r="C2021" t="s">
        <v>5866</v>
      </c>
    </row>
    <row r="2022" spans="1:3" x14ac:dyDescent="0.35">
      <c r="A2022" t="s">
        <v>5868</v>
      </c>
      <c r="B2022">
        <v>25</v>
      </c>
      <c r="C2022" t="s">
        <v>5869</v>
      </c>
    </row>
    <row r="2023" spans="1:3" x14ac:dyDescent="0.35">
      <c r="A2023" t="s">
        <v>5871</v>
      </c>
      <c r="B2023">
        <v>27</v>
      </c>
      <c r="C2023" t="s">
        <v>5872</v>
      </c>
    </row>
    <row r="2024" spans="1:3" x14ac:dyDescent="0.35">
      <c r="A2024" t="s">
        <v>5873</v>
      </c>
      <c r="B2024">
        <v>30</v>
      </c>
      <c r="C2024" t="s">
        <v>5874</v>
      </c>
    </row>
    <row r="2025" spans="1:3" x14ac:dyDescent="0.35">
      <c r="A2025" t="s">
        <v>5876</v>
      </c>
      <c r="B2025">
        <v>22</v>
      </c>
      <c r="C2025" t="s">
        <v>5877</v>
      </c>
    </row>
    <row r="2026" spans="1:3" x14ac:dyDescent="0.35">
      <c r="A2026" t="s">
        <v>5879</v>
      </c>
      <c r="B2026">
        <v>22</v>
      </c>
      <c r="C2026" t="s">
        <v>5880</v>
      </c>
    </row>
    <row r="2027" spans="1:3" x14ac:dyDescent="0.35">
      <c r="A2027" t="s">
        <v>5881</v>
      </c>
      <c r="B2027">
        <v>24</v>
      </c>
      <c r="C2027" t="s">
        <v>5882</v>
      </c>
    </row>
    <row r="2028" spans="1:3" x14ac:dyDescent="0.35">
      <c r="A2028" t="s">
        <v>5884</v>
      </c>
      <c r="B2028">
        <v>27</v>
      </c>
      <c r="C2028" t="s">
        <v>5885</v>
      </c>
    </row>
    <row r="2029" spans="1:3" x14ac:dyDescent="0.35">
      <c r="A2029" t="s">
        <v>5887</v>
      </c>
      <c r="B2029">
        <v>30</v>
      </c>
      <c r="C2029" t="s">
        <v>5888</v>
      </c>
    </row>
    <row r="2030" spans="1:3" x14ac:dyDescent="0.35">
      <c r="A2030" t="s">
        <v>5890</v>
      </c>
      <c r="B2030">
        <v>22</v>
      </c>
      <c r="C2030" t="s">
        <v>5891</v>
      </c>
    </row>
    <row r="2031" spans="1:3" x14ac:dyDescent="0.35">
      <c r="A2031" t="s">
        <v>5893</v>
      </c>
      <c r="B2031">
        <v>20</v>
      </c>
      <c r="C2031" t="s">
        <v>5894</v>
      </c>
    </row>
    <row r="2032" spans="1:3" x14ac:dyDescent="0.35">
      <c r="A2032" t="s">
        <v>5895</v>
      </c>
      <c r="B2032">
        <v>30</v>
      </c>
      <c r="C2032" t="s">
        <v>5896</v>
      </c>
    </row>
    <row r="2033" spans="1:3" x14ac:dyDescent="0.35">
      <c r="A2033" t="s">
        <v>5898</v>
      </c>
      <c r="B2033">
        <v>30</v>
      </c>
      <c r="C2033" t="s">
        <v>5899</v>
      </c>
    </row>
    <row r="2034" spans="1:3" x14ac:dyDescent="0.35">
      <c r="A2034" t="s">
        <v>5901</v>
      </c>
      <c r="B2034">
        <v>29</v>
      </c>
      <c r="C2034" t="s">
        <v>5902</v>
      </c>
    </row>
    <row r="2035" spans="1:3" x14ac:dyDescent="0.35">
      <c r="A2035" t="s">
        <v>5904</v>
      </c>
      <c r="B2035">
        <v>20</v>
      </c>
      <c r="C2035" t="s">
        <v>5905</v>
      </c>
    </row>
    <row r="2036" spans="1:3" x14ac:dyDescent="0.35">
      <c r="A2036" t="s">
        <v>5907</v>
      </c>
      <c r="B2036">
        <v>23</v>
      </c>
      <c r="C2036" t="s">
        <v>5908</v>
      </c>
    </row>
    <row r="2037" spans="1:3" x14ac:dyDescent="0.35">
      <c r="A2037" t="s">
        <v>5909</v>
      </c>
      <c r="B2037">
        <v>27</v>
      </c>
      <c r="C2037" t="s">
        <v>5910</v>
      </c>
    </row>
    <row r="2038" spans="1:3" x14ac:dyDescent="0.35">
      <c r="A2038" t="s">
        <v>5912</v>
      </c>
      <c r="B2038">
        <v>29</v>
      </c>
      <c r="C2038" t="s">
        <v>5913</v>
      </c>
    </row>
    <row r="2039" spans="1:3" x14ac:dyDescent="0.35">
      <c r="A2039" t="s">
        <v>5915</v>
      </c>
      <c r="B2039">
        <v>30</v>
      </c>
      <c r="C2039" t="s">
        <v>5916</v>
      </c>
    </row>
    <row r="2040" spans="1:3" x14ac:dyDescent="0.35">
      <c r="A2040" t="s">
        <v>5918</v>
      </c>
      <c r="B2040">
        <v>30</v>
      </c>
      <c r="C2040" t="s">
        <v>5919</v>
      </c>
    </row>
    <row r="2041" spans="1:3" x14ac:dyDescent="0.35">
      <c r="A2041" t="s">
        <v>5921</v>
      </c>
      <c r="B2041">
        <v>28</v>
      </c>
      <c r="C2041" t="s">
        <v>5922</v>
      </c>
    </row>
    <row r="2042" spans="1:3" x14ac:dyDescent="0.35">
      <c r="A2042" t="s">
        <v>5924</v>
      </c>
      <c r="B2042">
        <v>27</v>
      </c>
      <c r="C2042" t="s">
        <v>5925</v>
      </c>
    </row>
    <row r="2043" spans="1:3" x14ac:dyDescent="0.35">
      <c r="A2043" t="s">
        <v>5927</v>
      </c>
      <c r="B2043">
        <v>27</v>
      </c>
      <c r="C2043" t="s">
        <v>5928</v>
      </c>
    </row>
    <row r="2044" spans="1:3" x14ac:dyDescent="0.35">
      <c r="A2044" t="s">
        <v>5930</v>
      </c>
      <c r="B2044">
        <v>23</v>
      </c>
      <c r="C2044" t="s">
        <v>5931</v>
      </c>
    </row>
    <row r="2045" spans="1:3" x14ac:dyDescent="0.35">
      <c r="A2045" t="s">
        <v>5933</v>
      </c>
      <c r="B2045">
        <v>24</v>
      </c>
      <c r="C2045" t="s">
        <v>5934</v>
      </c>
    </row>
    <row r="2046" spans="1:3" x14ac:dyDescent="0.35">
      <c r="A2046" t="s">
        <v>5936</v>
      </c>
      <c r="B2046">
        <v>29</v>
      </c>
      <c r="C2046" t="s">
        <v>5937</v>
      </c>
    </row>
    <row r="2047" spans="1:3" x14ac:dyDescent="0.35">
      <c r="A2047" t="s">
        <v>5939</v>
      </c>
      <c r="B2047">
        <v>29</v>
      </c>
      <c r="C2047" t="s">
        <v>5940</v>
      </c>
    </row>
    <row r="2048" spans="1:3" x14ac:dyDescent="0.35">
      <c r="A2048" t="s">
        <v>5942</v>
      </c>
      <c r="B2048">
        <v>21</v>
      </c>
      <c r="C2048" t="s">
        <v>5943</v>
      </c>
    </row>
    <row r="2049" spans="1:3" x14ac:dyDescent="0.35">
      <c r="A2049" t="s">
        <v>5945</v>
      </c>
      <c r="B2049">
        <v>25</v>
      </c>
      <c r="C2049" t="s">
        <v>5946</v>
      </c>
    </row>
    <row r="2050" spans="1:3" x14ac:dyDescent="0.35">
      <c r="A2050" t="s">
        <v>5948</v>
      </c>
      <c r="B2050">
        <v>27</v>
      </c>
      <c r="C2050" t="s">
        <v>5949</v>
      </c>
    </row>
    <row r="2051" spans="1:3" x14ac:dyDescent="0.35">
      <c r="A2051" t="s">
        <v>1117</v>
      </c>
      <c r="B2051">
        <v>30</v>
      </c>
      <c r="C2051" t="s">
        <v>5951</v>
      </c>
    </row>
    <row r="2052" spans="1:3" x14ac:dyDescent="0.35">
      <c r="A2052" t="s">
        <v>5953</v>
      </c>
      <c r="B2052">
        <v>27</v>
      </c>
      <c r="C2052" t="s">
        <v>5954</v>
      </c>
    </row>
    <row r="2053" spans="1:3" x14ac:dyDescent="0.35">
      <c r="A2053" t="s">
        <v>5955</v>
      </c>
      <c r="B2053">
        <v>28</v>
      </c>
      <c r="C2053" t="s">
        <v>5956</v>
      </c>
    </row>
    <row r="2054" spans="1:3" x14ac:dyDescent="0.35">
      <c r="A2054" t="s">
        <v>5957</v>
      </c>
      <c r="B2054">
        <v>29</v>
      </c>
      <c r="C2054" t="s">
        <v>5958</v>
      </c>
    </row>
    <row r="2055" spans="1:3" x14ac:dyDescent="0.35">
      <c r="A2055" t="s">
        <v>5960</v>
      </c>
      <c r="B2055">
        <v>28</v>
      </c>
      <c r="C2055" t="s">
        <v>5961</v>
      </c>
    </row>
    <row r="2056" spans="1:3" x14ac:dyDescent="0.35">
      <c r="A2056" t="s">
        <v>5962</v>
      </c>
      <c r="B2056">
        <v>30</v>
      </c>
      <c r="C2056" t="s">
        <v>5963</v>
      </c>
    </row>
    <row r="2057" spans="1:3" x14ac:dyDescent="0.35">
      <c r="A2057" t="s">
        <v>5964</v>
      </c>
      <c r="B2057">
        <v>21</v>
      </c>
      <c r="C2057" t="s">
        <v>5965</v>
      </c>
    </row>
    <row r="2058" spans="1:3" x14ac:dyDescent="0.35">
      <c r="A2058" t="s">
        <v>5967</v>
      </c>
      <c r="B2058">
        <v>20</v>
      </c>
      <c r="C2058" t="s">
        <v>5968</v>
      </c>
    </row>
    <row r="2059" spans="1:3" x14ac:dyDescent="0.35">
      <c r="A2059" t="s">
        <v>5970</v>
      </c>
      <c r="B2059">
        <v>28</v>
      </c>
      <c r="C2059" t="s">
        <v>5971</v>
      </c>
    </row>
    <row r="2060" spans="1:3" x14ac:dyDescent="0.35">
      <c r="A2060" t="s">
        <v>5973</v>
      </c>
      <c r="B2060">
        <v>30</v>
      </c>
      <c r="C2060" t="s">
        <v>5974</v>
      </c>
    </row>
    <row r="2061" spans="1:3" x14ac:dyDescent="0.35">
      <c r="A2061" t="s">
        <v>5975</v>
      </c>
      <c r="B2061">
        <v>22</v>
      </c>
      <c r="C2061" t="s">
        <v>5976</v>
      </c>
    </row>
    <row r="2062" spans="1:3" x14ac:dyDescent="0.35">
      <c r="A2062" t="s">
        <v>5978</v>
      </c>
      <c r="B2062">
        <v>29</v>
      </c>
      <c r="C2062" t="s">
        <v>5979</v>
      </c>
    </row>
    <row r="2063" spans="1:3" x14ac:dyDescent="0.35">
      <c r="A2063" t="s">
        <v>5981</v>
      </c>
      <c r="B2063">
        <v>22</v>
      </c>
      <c r="C2063" t="s">
        <v>5982</v>
      </c>
    </row>
    <row r="2064" spans="1:3" x14ac:dyDescent="0.35">
      <c r="A2064" t="s">
        <v>5984</v>
      </c>
      <c r="B2064">
        <v>23</v>
      </c>
      <c r="C2064" t="s">
        <v>5985</v>
      </c>
    </row>
    <row r="2065" spans="1:3" x14ac:dyDescent="0.35">
      <c r="A2065" t="s">
        <v>5987</v>
      </c>
      <c r="B2065">
        <v>26</v>
      </c>
      <c r="C2065" t="s">
        <v>5988</v>
      </c>
    </row>
    <row r="2066" spans="1:3" x14ac:dyDescent="0.35">
      <c r="A2066" t="s">
        <v>5990</v>
      </c>
      <c r="B2066">
        <v>28</v>
      </c>
      <c r="C2066" t="s">
        <v>5991</v>
      </c>
    </row>
    <row r="2067" spans="1:3" x14ac:dyDescent="0.35">
      <c r="A2067" t="s">
        <v>5993</v>
      </c>
      <c r="B2067">
        <v>27</v>
      </c>
      <c r="C2067" t="s">
        <v>5994</v>
      </c>
    </row>
    <row r="2068" spans="1:3" x14ac:dyDescent="0.35">
      <c r="A2068" t="s">
        <v>5996</v>
      </c>
      <c r="B2068">
        <v>30</v>
      </c>
      <c r="C2068" t="s">
        <v>5997</v>
      </c>
    </row>
    <row r="2069" spans="1:3" x14ac:dyDescent="0.35">
      <c r="A2069" t="s">
        <v>5999</v>
      </c>
      <c r="B2069">
        <v>22</v>
      </c>
      <c r="C2069" t="s">
        <v>6000</v>
      </c>
    </row>
    <row r="2070" spans="1:3" x14ac:dyDescent="0.35">
      <c r="A2070" t="s">
        <v>6002</v>
      </c>
      <c r="B2070">
        <v>24</v>
      </c>
      <c r="C2070" t="s">
        <v>6003</v>
      </c>
    </row>
    <row r="2071" spans="1:3" x14ac:dyDescent="0.35">
      <c r="A2071" t="s">
        <v>6005</v>
      </c>
      <c r="B2071">
        <v>27</v>
      </c>
      <c r="C2071" t="s">
        <v>6006</v>
      </c>
    </row>
    <row r="2072" spans="1:3" x14ac:dyDescent="0.35">
      <c r="A2072" t="s">
        <v>6008</v>
      </c>
      <c r="B2072">
        <v>26</v>
      </c>
      <c r="C2072" t="s">
        <v>6009</v>
      </c>
    </row>
    <row r="2073" spans="1:3" x14ac:dyDescent="0.35">
      <c r="A2073" t="s">
        <v>6011</v>
      </c>
      <c r="B2073">
        <v>25</v>
      </c>
      <c r="C2073" t="s">
        <v>6012</v>
      </c>
    </row>
    <row r="2074" spans="1:3" x14ac:dyDescent="0.35">
      <c r="A2074" t="s">
        <v>6014</v>
      </c>
      <c r="B2074">
        <v>25</v>
      </c>
      <c r="C2074" t="s">
        <v>6015</v>
      </c>
    </row>
    <row r="2075" spans="1:3" x14ac:dyDescent="0.35">
      <c r="A2075" t="s">
        <v>6017</v>
      </c>
      <c r="B2075">
        <v>24</v>
      </c>
      <c r="C2075" t="s">
        <v>6018</v>
      </c>
    </row>
    <row r="2076" spans="1:3" x14ac:dyDescent="0.35">
      <c r="A2076" t="s">
        <v>6020</v>
      </c>
      <c r="B2076">
        <v>21</v>
      </c>
      <c r="C2076" t="s">
        <v>6021</v>
      </c>
    </row>
    <row r="2077" spans="1:3" x14ac:dyDescent="0.35">
      <c r="A2077" t="s">
        <v>6023</v>
      </c>
      <c r="B2077">
        <v>30</v>
      </c>
      <c r="C2077" t="s">
        <v>6024</v>
      </c>
    </row>
    <row r="2078" spans="1:3" x14ac:dyDescent="0.35">
      <c r="A2078" t="s">
        <v>6026</v>
      </c>
      <c r="B2078">
        <v>22</v>
      </c>
      <c r="C2078" t="s">
        <v>6027</v>
      </c>
    </row>
    <row r="2079" spans="1:3" x14ac:dyDescent="0.35">
      <c r="A2079" t="s">
        <v>6029</v>
      </c>
      <c r="B2079">
        <v>23</v>
      </c>
      <c r="C2079" t="s">
        <v>6030</v>
      </c>
    </row>
    <row r="2080" spans="1:3" x14ac:dyDescent="0.35">
      <c r="A2080" t="s">
        <v>6032</v>
      </c>
      <c r="B2080">
        <v>26</v>
      </c>
      <c r="C2080" t="s">
        <v>6033</v>
      </c>
    </row>
    <row r="2081" spans="1:3" x14ac:dyDescent="0.35">
      <c r="A2081" t="s">
        <v>6034</v>
      </c>
      <c r="B2081">
        <v>23</v>
      </c>
      <c r="C2081" t="s">
        <v>6035</v>
      </c>
    </row>
    <row r="2082" spans="1:3" x14ac:dyDescent="0.35">
      <c r="A2082" t="s">
        <v>6037</v>
      </c>
      <c r="B2082">
        <v>23</v>
      </c>
      <c r="C2082" t="s">
        <v>6038</v>
      </c>
    </row>
    <row r="2083" spans="1:3" x14ac:dyDescent="0.35">
      <c r="A2083" t="s">
        <v>6040</v>
      </c>
      <c r="B2083">
        <v>22</v>
      </c>
      <c r="C2083" t="s">
        <v>6041</v>
      </c>
    </row>
    <row r="2084" spans="1:3" x14ac:dyDescent="0.35">
      <c r="A2084" t="s">
        <v>6043</v>
      </c>
      <c r="B2084">
        <v>25</v>
      </c>
      <c r="C2084" t="s">
        <v>6044</v>
      </c>
    </row>
    <row r="2085" spans="1:3" x14ac:dyDescent="0.35">
      <c r="A2085" t="s">
        <v>6046</v>
      </c>
      <c r="B2085">
        <v>30</v>
      </c>
      <c r="C2085" t="s">
        <v>6047</v>
      </c>
    </row>
    <row r="2086" spans="1:3" x14ac:dyDescent="0.35">
      <c r="A2086" t="s">
        <v>6049</v>
      </c>
      <c r="B2086">
        <v>22</v>
      </c>
      <c r="C2086" t="s">
        <v>6050</v>
      </c>
    </row>
    <row r="2087" spans="1:3" x14ac:dyDescent="0.35">
      <c r="A2087" t="s">
        <v>6052</v>
      </c>
      <c r="B2087">
        <v>28</v>
      </c>
      <c r="C2087" t="s">
        <v>6053</v>
      </c>
    </row>
    <row r="2088" spans="1:3" x14ac:dyDescent="0.35">
      <c r="A2088" t="s">
        <v>6055</v>
      </c>
      <c r="B2088">
        <v>24</v>
      </c>
      <c r="C2088" t="s">
        <v>6056</v>
      </c>
    </row>
    <row r="2089" spans="1:3" x14ac:dyDescent="0.35">
      <c r="A2089" t="s">
        <v>6058</v>
      </c>
      <c r="B2089">
        <v>21</v>
      </c>
      <c r="C2089" t="s">
        <v>6059</v>
      </c>
    </row>
    <row r="2090" spans="1:3" x14ac:dyDescent="0.35">
      <c r="A2090" t="s">
        <v>6061</v>
      </c>
      <c r="B2090">
        <v>23</v>
      </c>
      <c r="C2090" t="s">
        <v>6062</v>
      </c>
    </row>
    <row r="2091" spans="1:3" x14ac:dyDescent="0.35">
      <c r="A2091" t="s">
        <v>6064</v>
      </c>
      <c r="B2091">
        <v>26</v>
      </c>
      <c r="C2091" t="s">
        <v>6065</v>
      </c>
    </row>
    <row r="2092" spans="1:3" x14ac:dyDescent="0.35">
      <c r="A2092" t="s">
        <v>6067</v>
      </c>
      <c r="B2092">
        <v>27</v>
      </c>
      <c r="C2092" t="s">
        <v>6068</v>
      </c>
    </row>
    <row r="2093" spans="1:3" x14ac:dyDescent="0.35">
      <c r="A2093" t="s">
        <v>6069</v>
      </c>
      <c r="B2093">
        <v>29</v>
      </c>
      <c r="C2093" t="s">
        <v>6070</v>
      </c>
    </row>
    <row r="2094" spans="1:3" x14ac:dyDescent="0.35">
      <c r="A2094" t="s">
        <v>6072</v>
      </c>
      <c r="B2094">
        <v>20</v>
      </c>
      <c r="C2094" t="s">
        <v>6073</v>
      </c>
    </row>
    <row r="2095" spans="1:3" x14ac:dyDescent="0.35">
      <c r="A2095" t="s">
        <v>6075</v>
      </c>
      <c r="B2095">
        <v>22</v>
      </c>
      <c r="C2095" t="s">
        <v>6076</v>
      </c>
    </row>
    <row r="2096" spans="1:3" x14ac:dyDescent="0.35">
      <c r="A2096" t="s">
        <v>6078</v>
      </c>
      <c r="B2096">
        <v>20</v>
      </c>
      <c r="C2096" t="s">
        <v>6079</v>
      </c>
    </row>
    <row r="2097" spans="1:3" x14ac:dyDescent="0.35">
      <c r="A2097" t="s">
        <v>6080</v>
      </c>
      <c r="B2097">
        <v>25</v>
      </c>
      <c r="C2097" t="s">
        <v>6081</v>
      </c>
    </row>
    <row r="2098" spans="1:3" x14ac:dyDescent="0.35">
      <c r="A2098" t="s">
        <v>6083</v>
      </c>
      <c r="B2098">
        <v>21</v>
      </c>
      <c r="C2098" t="s">
        <v>6084</v>
      </c>
    </row>
    <row r="2099" spans="1:3" x14ac:dyDescent="0.35">
      <c r="A2099" t="s">
        <v>6085</v>
      </c>
      <c r="B2099">
        <v>28</v>
      </c>
      <c r="C2099" t="s">
        <v>6086</v>
      </c>
    </row>
    <row r="2100" spans="1:3" x14ac:dyDescent="0.35">
      <c r="A2100" t="s">
        <v>6088</v>
      </c>
      <c r="B2100">
        <v>29</v>
      </c>
      <c r="C2100" t="s">
        <v>6089</v>
      </c>
    </row>
    <row r="2101" spans="1:3" x14ac:dyDescent="0.35">
      <c r="A2101" t="s">
        <v>6091</v>
      </c>
      <c r="B2101">
        <v>29</v>
      </c>
      <c r="C2101" t="s">
        <v>6092</v>
      </c>
    </row>
    <row r="2102" spans="1:3" x14ac:dyDescent="0.35">
      <c r="A2102" t="s">
        <v>6094</v>
      </c>
      <c r="B2102">
        <v>27</v>
      </c>
      <c r="C2102" t="s">
        <v>6095</v>
      </c>
    </row>
    <row r="2103" spans="1:3" x14ac:dyDescent="0.35">
      <c r="A2103" t="s">
        <v>6097</v>
      </c>
      <c r="B2103">
        <v>22</v>
      </c>
      <c r="C2103" t="s">
        <v>6098</v>
      </c>
    </row>
    <row r="2104" spans="1:3" x14ac:dyDescent="0.35">
      <c r="A2104" t="s">
        <v>6100</v>
      </c>
      <c r="B2104">
        <v>22</v>
      </c>
      <c r="C2104" t="s">
        <v>6101</v>
      </c>
    </row>
    <row r="2105" spans="1:3" x14ac:dyDescent="0.35">
      <c r="A2105" t="s">
        <v>6103</v>
      </c>
      <c r="B2105">
        <v>30</v>
      </c>
      <c r="C2105" t="s">
        <v>6104</v>
      </c>
    </row>
    <row r="2106" spans="1:3" x14ac:dyDescent="0.35">
      <c r="A2106" t="s">
        <v>6106</v>
      </c>
      <c r="B2106">
        <v>29</v>
      </c>
      <c r="C2106" t="s">
        <v>6107</v>
      </c>
    </row>
    <row r="2107" spans="1:3" x14ac:dyDescent="0.35">
      <c r="A2107" t="s">
        <v>6109</v>
      </c>
      <c r="B2107">
        <v>26</v>
      </c>
      <c r="C2107" t="s">
        <v>6110</v>
      </c>
    </row>
    <row r="2108" spans="1:3" x14ac:dyDescent="0.35">
      <c r="A2108" t="s">
        <v>6112</v>
      </c>
      <c r="B2108">
        <v>30</v>
      </c>
      <c r="C2108" t="s">
        <v>6113</v>
      </c>
    </row>
    <row r="2109" spans="1:3" x14ac:dyDescent="0.35">
      <c r="A2109" t="s">
        <v>6115</v>
      </c>
      <c r="B2109">
        <v>25</v>
      </c>
      <c r="C2109" t="s">
        <v>6116</v>
      </c>
    </row>
    <row r="2110" spans="1:3" x14ac:dyDescent="0.35">
      <c r="A2110" t="s">
        <v>6118</v>
      </c>
      <c r="B2110">
        <v>28</v>
      </c>
      <c r="C2110" t="s">
        <v>6119</v>
      </c>
    </row>
    <row r="2111" spans="1:3" x14ac:dyDescent="0.35">
      <c r="A2111" t="s">
        <v>6121</v>
      </c>
      <c r="B2111">
        <v>27</v>
      </c>
      <c r="C2111" t="s">
        <v>6122</v>
      </c>
    </row>
    <row r="2112" spans="1:3" x14ac:dyDescent="0.35">
      <c r="A2112" t="s">
        <v>6124</v>
      </c>
      <c r="B2112">
        <v>21</v>
      </c>
      <c r="C2112" t="s">
        <v>6125</v>
      </c>
    </row>
    <row r="2113" spans="1:3" x14ac:dyDescent="0.35">
      <c r="A2113" t="s">
        <v>6126</v>
      </c>
      <c r="B2113">
        <v>23</v>
      </c>
      <c r="C2113" t="s">
        <v>6127</v>
      </c>
    </row>
    <row r="2114" spans="1:3" x14ac:dyDescent="0.35">
      <c r="A2114" t="s">
        <v>6129</v>
      </c>
      <c r="B2114">
        <v>20</v>
      </c>
      <c r="C2114" t="s">
        <v>6130</v>
      </c>
    </row>
    <row r="2115" spans="1:3" x14ac:dyDescent="0.35">
      <c r="A2115" t="s">
        <v>6132</v>
      </c>
      <c r="B2115">
        <v>22</v>
      </c>
      <c r="C2115" t="s">
        <v>6133</v>
      </c>
    </row>
    <row r="2116" spans="1:3" x14ac:dyDescent="0.35">
      <c r="A2116" t="s">
        <v>6135</v>
      </c>
      <c r="B2116">
        <v>28</v>
      </c>
      <c r="C2116" t="s">
        <v>6136</v>
      </c>
    </row>
    <row r="2117" spans="1:3" x14ac:dyDescent="0.35">
      <c r="A2117" t="s">
        <v>6138</v>
      </c>
      <c r="B2117">
        <v>21</v>
      </c>
      <c r="C2117" t="s">
        <v>6139</v>
      </c>
    </row>
    <row r="2118" spans="1:3" x14ac:dyDescent="0.35">
      <c r="A2118" t="s">
        <v>6141</v>
      </c>
      <c r="B2118">
        <v>30</v>
      </c>
      <c r="C2118" t="s">
        <v>6142</v>
      </c>
    </row>
    <row r="2119" spans="1:3" x14ac:dyDescent="0.35">
      <c r="A2119" t="s">
        <v>6144</v>
      </c>
      <c r="B2119">
        <v>26</v>
      </c>
      <c r="C2119" t="s">
        <v>6145</v>
      </c>
    </row>
    <row r="2120" spans="1:3" x14ac:dyDescent="0.35">
      <c r="A2120" t="s">
        <v>6147</v>
      </c>
      <c r="B2120">
        <v>25</v>
      </c>
      <c r="C2120" t="s">
        <v>6148</v>
      </c>
    </row>
    <row r="2121" spans="1:3" x14ac:dyDescent="0.35">
      <c r="A2121" t="s">
        <v>6150</v>
      </c>
      <c r="B2121">
        <v>20</v>
      </c>
      <c r="C2121" t="s">
        <v>6151</v>
      </c>
    </row>
    <row r="2122" spans="1:3" x14ac:dyDescent="0.35">
      <c r="A2122" t="s">
        <v>6153</v>
      </c>
      <c r="B2122">
        <v>30</v>
      </c>
      <c r="C2122" t="s">
        <v>6154</v>
      </c>
    </row>
    <row r="2123" spans="1:3" x14ac:dyDescent="0.35">
      <c r="A2123" t="s">
        <v>6156</v>
      </c>
      <c r="B2123">
        <v>22</v>
      </c>
      <c r="C2123" t="s">
        <v>6157</v>
      </c>
    </row>
    <row r="2124" spans="1:3" x14ac:dyDescent="0.35">
      <c r="A2124" t="s">
        <v>6159</v>
      </c>
      <c r="B2124">
        <v>29</v>
      </c>
      <c r="C2124" t="s">
        <v>6160</v>
      </c>
    </row>
    <row r="2125" spans="1:3" x14ac:dyDescent="0.35">
      <c r="A2125" t="s">
        <v>6162</v>
      </c>
      <c r="B2125">
        <v>25</v>
      </c>
      <c r="C2125" t="s">
        <v>6163</v>
      </c>
    </row>
    <row r="2126" spans="1:3" x14ac:dyDescent="0.35">
      <c r="A2126" t="s">
        <v>6165</v>
      </c>
      <c r="B2126">
        <v>24</v>
      </c>
      <c r="C2126" t="s">
        <v>6166</v>
      </c>
    </row>
    <row r="2127" spans="1:3" x14ac:dyDescent="0.35">
      <c r="A2127" t="s">
        <v>6167</v>
      </c>
      <c r="B2127">
        <v>22</v>
      </c>
      <c r="C2127" t="s">
        <v>6168</v>
      </c>
    </row>
    <row r="2128" spans="1:3" x14ac:dyDescent="0.35">
      <c r="A2128" t="s">
        <v>6170</v>
      </c>
      <c r="B2128">
        <v>25</v>
      </c>
      <c r="C2128" t="s">
        <v>6171</v>
      </c>
    </row>
    <row r="2129" spans="1:3" x14ac:dyDescent="0.35">
      <c r="A2129" t="s">
        <v>6173</v>
      </c>
      <c r="B2129">
        <v>20</v>
      </c>
      <c r="C2129" t="s">
        <v>6174</v>
      </c>
    </row>
    <row r="2130" spans="1:3" x14ac:dyDescent="0.35">
      <c r="A2130" t="s">
        <v>6176</v>
      </c>
      <c r="B2130">
        <v>24</v>
      </c>
      <c r="C2130" t="s">
        <v>6177</v>
      </c>
    </row>
    <row r="2131" spans="1:3" x14ac:dyDescent="0.35">
      <c r="A2131" t="s">
        <v>6178</v>
      </c>
      <c r="B2131">
        <v>20</v>
      </c>
      <c r="C2131" t="s">
        <v>6179</v>
      </c>
    </row>
    <row r="2132" spans="1:3" x14ac:dyDescent="0.35">
      <c r="A2132" t="s">
        <v>6181</v>
      </c>
      <c r="B2132">
        <v>25</v>
      </c>
      <c r="C2132" t="s">
        <v>6182</v>
      </c>
    </row>
    <row r="2133" spans="1:3" x14ac:dyDescent="0.35">
      <c r="A2133" t="s">
        <v>665</v>
      </c>
      <c r="B2133">
        <v>26</v>
      </c>
      <c r="C2133" t="s">
        <v>6184</v>
      </c>
    </row>
    <row r="2134" spans="1:3" x14ac:dyDescent="0.35">
      <c r="A2134" t="s">
        <v>6186</v>
      </c>
      <c r="B2134">
        <v>20</v>
      </c>
      <c r="C2134" t="s">
        <v>6187</v>
      </c>
    </row>
    <row r="2135" spans="1:3" x14ac:dyDescent="0.35">
      <c r="A2135" t="s">
        <v>6189</v>
      </c>
      <c r="B2135">
        <v>28</v>
      </c>
      <c r="C2135" t="s">
        <v>6190</v>
      </c>
    </row>
    <row r="2136" spans="1:3" x14ac:dyDescent="0.35">
      <c r="A2136" t="s">
        <v>2519</v>
      </c>
      <c r="B2136">
        <v>25</v>
      </c>
      <c r="C2136" t="s">
        <v>6192</v>
      </c>
    </row>
    <row r="2137" spans="1:3" x14ac:dyDescent="0.35">
      <c r="A2137" t="s">
        <v>6194</v>
      </c>
      <c r="B2137">
        <v>21</v>
      </c>
      <c r="C2137" t="s">
        <v>6195</v>
      </c>
    </row>
    <row r="2138" spans="1:3" x14ac:dyDescent="0.35">
      <c r="A2138" t="s">
        <v>6197</v>
      </c>
      <c r="B2138">
        <v>23</v>
      </c>
      <c r="C2138" t="s">
        <v>6198</v>
      </c>
    </row>
    <row r="2139" spans="1:3" x14ac:dyDescent="0.35">
      <c r="A2139" t="s">
        <v>6200</v>
      </c>
      <c r="B2139">
        <v>29</v>
      </c>
      <c r="C2139" t="s">
        <v>6201</v>
      </c>
    </row>
    <row r="2140" spans="1:3" x14ac:dyDescent="0.35">
      <c r="A2140" t="s">
        <v>6203</v>
      </c>
      <c r="B2140">
        <v>21</v>
      </c>
      <c r="C2140" t="s">
        <v>6204</v>
      </c>
    </row>
    <row r="2141" spans="1:3" x14ac:dyDescent="0.35">
      <c r="A2141" t="s">
        <v>6206</v>
      </c>
      <c r="B2141">
        <v>28</v>
      </c>
      <c r="C2141" t="s">
        <v>6207</v>
      </c>
    </row>
    <row r="2142" spans="1:3" x14ac:dyDescent="0.35">
      <c r="A2142" t="s">
        <v>6208</v>
      </c>
      <c r="B2142">
        <v>26</v>
      </c>
      <c r="C2142" t="s">
        <v>6209</v>
      </c>
    </row>
    <row r="2143" spans="1:3" x14ac:dyDescent="0.35">
      <c r="A2143" t="s">
        <v>6211</v>
      </c>
      <c r="B2143">
        <v>27</v>
      </c>
      <c r="C2143" t="s">
        <v>6212</v>
      </c>
    </row>
    <row r="2144" spans="1:3" x14ac:dyDescent="0.35">
      <c r="A2144" t="s">
        <v>6214</v>
      </c>
      <c r="B2144">
        <v>22</v>
      </c>
      <c r="C2144" t="s">
        <v>6215</v>
      </c>
    </row>
    <row r="2145" spans="1:3" x14ac:dyDescent="0.35">
      <c r="A2145" t="s">
        <v>6217</v>
      </c>
      <c r="B2145">
        <v>21</v>
      </c>
      <c r="C2145" t="s">
        <v>6218</v>
      </c>
    </row>
    <row r="2146" spans="1:3" x14ac:dyDescent="0.35">
      <c r="A2146" t="s">
        <v>114</v>
      </c>
      <c r="B2146">
        <v>22</v>
      </c>
      <c r="C2146" t="s">
        <v>6219</v>
      </c>
    </row>
    <row r="2147" spans="1:3" x14ac:dyDescent="0.35">
      <c r="A2147" t="s">
        <v>6220</v>
      </c>
      <c r="B2147">
        <v>24</v>
      </c>
      <c r="C2147" t="s">
        <v>6221</v>
      </c>
    </row>
    <row r="2148" spans="1:3" x14ac:dyDescent="0.35">
      <c r="A2148" t="s">
        <v>6223</v>
      </c>
      <c r="B2148">
        <v>30</v>
      </c>
      <c r="C2148" t="s">
        <v>6224</v>
      </c>
    </row>
    <row r="2149" spans="1:3" x14ac:dyDescent="0.35">
      <c r="A2149" t="s">
        <v>6226</v>
      </c>
      <c r="B2149">
        <v>24</v>
      </c>
      <c r="C2149" t="s">
        <v>6227</v>
      </c>
    </row>
    <row r="2150" spans="1:3" x14ac:dyDescent="0.35">
      <c r="A2150" t="s">
        <v>6229</v>
      </c>
      <c r="B2150">
        <v>25</v>
      </c>
      <c r="C2150" t="s">
        <v>6230</v>
      </c>
    </row>
    <row r="2151" spans="1:3" x14ac:dyDescent="0.35">
      <c r="A2151" t="s">
        <v>6232</v>
      </c>
      <c r="B2151">
        <v>30</v>
      </c>
      <c r="C2151" t="s">
        <v>6233</v>
      </c>
    </row>
    <row r="2152" spans="1:3" x14ac:dyDescent="0.35">
      <c r="A2152" t="s">
        <v>6235</v>
      </c>
      <c r="B2152">
        <v>25</v>
      </c>
      <c r="C2152" t="s">
        <v>6236</v>
      </c>
    </row>
    <row r="2153" spans="1:3" x14ac:dyDescent="0.35">
      <c r="A2153" t="s">
        <v>6238</v>
      </c>
      <c r="B2153">
        <v>23</v>
      </c>
      <c r="C2153" t="s">
        <v>6239</v>
      </c>
    </row>
    <row r="2154" spans="1:3" x14ac:dyDescent="0.35">
      <c r="A2154" t="s">
        <v>6241</v>
      </c>
      <c r="B2154">
        <v>24</v>
      </c>
      <c r="C2154" t="s">
        <v>6242</v>
      </c>
    </row>
    <row r="2155" spans="1:3" x14ac:dyDescent="0.35">
      <c r="A2155" t="s">
        <v>6244</v>
      </c>
      <c r="B2155">
        <v>21</v>
      </c>
      <c r="C2155" t="s">
        <v>6245</v>
      </c>
    </row>
    <row r="2156" spans="1:3" x14ac:dyDescent="0.35">
      <c r="A2156" t="s">
        <v>6247</v>
      </c>
      <c r="B2156">
        <v>25</v>
      </c>
      <c r="C2156" t="s">
        <v>6248</v>
      </c>
    </row>
    <row r="2157" spans="1:3" x14ac:dyDescent="0.35">
      <c r="A2157" t="s">
        <v>6250</v>
      </c>
      <c r="B2157">
        <v>30</v>
      </c>
      <c r="C2157" t="s">
        <v>6251</v>
      </c>
    </row>
    <row r="2158" spans="1:3" x14ac:dyDescent="0.35">
      <c r="A2158" t="s">
        <v>6253</v>
      </c>
      <c r="B2158">
        <v>22</v>
      </c>
      <c r="C2158" t="s">
        <v>6254</v>
      </c>
    </row>
    <row r="2159" spans="1:3" x14ac:dyDescent="0.35">
      <c r="A2159" t="s">
        <v>6256</v>
      </c>
      <c r="B2159">
        <v>28</v>
      </c>
      <c r="C2159" t="s">
        <v>6257</v>
      </c>
    </row>
    <row r="2160" spans="1:3" x14ac:dyDescent="0.35">
      <c r="A2160" t="s">
        <v>6259</v>
      </c>
      <c r="B2160">
        <v>21</v>
      </c>
      <c r="C2160" t="s">
        <v>6260</v>
      </c>
    </row>
    <row r="2161" spans="1:3" x14ac:dyDescent="0.35">
      <c r="A2161" t="s">
        <v>6262</v>
      </c>
      <c r="B2161">
        <v>22</v>
      </c>
      <c r="C2161" t="s">
        <v>6263</v>
      </c>
    </row>
    <row r="2162" spans="1:3" x14ac:dyDescent="0.35">
      <c r="A2162" t="s">
        <v>6265</v>
      </c>
      <c r="B2162">
        <v>29</v>
      </c>
      <c r="C2162" t="s">
        <v>6266</v>
      </c>
    </row>
    <row r="2163" spans="1:3" x14ac:dyDescent="0.35">
      <c r="A2163" t="s">
        <v>6268</v>
      </c>
      <c r="B2163">
        <v>30</v>
      </c>
      <c r="C2163" t="s">
        <v>6269</v>
      </c>
    </row>
    <row r="2164" spans="1:3" x14ac:dyDescent="0.35">
      <c r="A2164" t="s">
        <v>6271</v>
      </c>
      <c r="B2164">
        <v>30</v>
      </c>
      <c r="C2164" t="s">
        <v>6272</v>
      </c>
    </row>
    <row r="2165" spans="1:3" x14ac:dyDescent="0.35">
      <c r="A2165" t="s">
        <v>6274</v>
      </c>
      <c r="B2165">
        <v>28</v>
      </c>
      <c r="C2165" t="s">
        <v>6275</v>
      </c>
    </row>
    <row r="2166" spans="1:3" x14ac:dyDescent="0.35">
      <c r="A2166" t="s">
        <v>4588</v>
      </c>
      <c r="B2166">
        <v>28</v>
      </c>
      <c r="C2166" t="s">
        <v>6277</v>
      </c>
    </row>
    <row r="2167" spans="1:3" x14ac:dyDescent="0.35">
      <c r="A2167" t="s">
        <v>6279</v>
      </c>
      <c r="B2167">
        <v>22</v>
      </c>
      <c r="C2167" t="s">
        <v>6280</v>
      </c>
    </row>
    <row r="2168" spans="1:3" x14ac:dyDescent="0.35">
      <c r="A2168" t="s">
        <v>6281</v>
      </c>
      <c r="B2168">
        <v>29</v>
      </c>
      <c r="C2168" t="s">
        <v>6282</v>
      </c>
    </row>
    <row r="2169" spans="1:3" x14ac:dyDescent="0.35">
      <c r="A2169" t="s">
        <v>6283</v>
      </c>
      <c r="B2169">
        <v>27</v>
      </c>
      <c r="C2169" t="s">
        <v>6284</v>
      </c>
    </row>
    <row r="2170" spans="1:3" x14ac:dyDescent="0.35">
      <c r="A2170" t="s">
        <v>6286</v>
      </c>
      <c r="B2170">
        <v>29</v>
      </c>
      <c r="C2170" t="s">
        <v>6287</v>
      </c>
    </row>
    <row r="2171" spans="1:3" x14ac:dyDescent="0.35">
      <c r="A2171" t="s">
        <v>6289</v>
      </c>
      <c r="B2171">
        <v>25</v>
      </c>
      <c r="C2171" t="s">
        <v>6290</v>
      </c>
    </row>
    <row r="2172" spans="1:3" x14ac:dyDescent="0.35">
      <c r="A2172" t="s">
        <v>6292</v>
      </c>
      <c r="B2172">
        <v>29</v>
      </c>
      <c r="C2172" t="s">
        <v>6293</v>
      </c>
    </row>
    <row r="2173" spans="1:3" x14ac:dyDescent="0.35">
      <c r="A2173" t="s">
        <v>6295</v>
      </c>
      <c r="B2173">
        <v>27</v>
      </c>
      <c r="C2173" t="s">
        <v>6296</v>
      </c>
    </row>
    <row r="2174" spans="1:3" x14ac:dyDescent="0.35">
      <c r="A2174" t="s">
        <v>6298</v>
      </c>
      <c r="B2174">
        <v>22</v>
      </c>
      <c r="C2174" t="s">
        <v>6299</v>
      </c>
    </row>
    <row r="2175" spans="1:3" x14ac:dyDescent="0.35">
      <c r="A2175" t="s">
        <v>6301</v>
      </c>
      <c r="B2175">
        <v>25</v>
      </c>
      <c r="C2175" t="s">
        <v>6302</v>
      </c>
    </row>
    <row r="2176" spans="1:3" x14ac:dyDescent="0.35">
      <c r="A2176" t="s">
        <v>6304</v>
      </c>
      <c r="B2176">
        <v>27</v>
      </c>
      <c r="C2176" t="s">
        <v>6305</v>
      </c>
    </row>
    <row r="2177" spans="1:3" x14ac:dyDescent="0.35">
      <c r="A2177" t="s">
        <v>6307</v>
      </c>
      <c r="B2177">
        <v>23</v>
      </c>
      <c r="C2177" t="s">
        <v>6308</v>
      </c>
    </row>
    <row r="2178" spans="1:3" x14ac:dyDescent="0.35">
      <c r="A2178" t="s">
        <v>6310</v>
      </c>
      <c r="B2178">
        <v>28</v>
      </c>
      <c r="C2178" t="s">
        <v>6311</v>
      </c>
    </row>
    <row r="2179" spans="1:3" x14ac:dyDescent="0.35">
      <c r="A2179" t="s">
        <v>6313</v>
      </c>
      <c r="B2179">
        <v>21</v>
      </c>
      <c r="C2179" t="s">
        <v>6314</v>
      </c>
    </row>
    <row r="2180" spans="1:3" x14ac:dyDescent="0.35">
      <c r="A2180" t="s">
        <v>6316</v>
      </c>
      <c r="B2180">
        <v>20</v>
      </c>
      <c r="C2180" t="s">
        <v>6317</v>
      </c>
    </row>
    <row r="2181" spans="1:3" x14ac:dyDescent="0.35">
      <c r="A2181" t="s">
        <v>6318</v>
      </c>
      <c r="B2181">
        <v>28</v>
      </c>
      <c r="C2181" t="s">
        <v>6319</v>
      </c>
    </row>
    <row r="2182" spans="1:3" x14ac:dyDescent="0.35">
      <c r="A2182" t="s">
        <v>6321</v>
      </c>
      <c r="B2182">
        <v>25</v>
      </c>
      <c r="C2182" t="s">
        <v>6322</v>
      </c>
    </row>
    <row r="2183" spans="1:3" x14ac:dyDescent="0.35">
      <c r="A2183" t="s">
        <v>6324</v>
      </c>
      <c r="B2183">
        <v>26</v>
      </c>
      <c r="C2183" t="s">
        <v>6325</v>
      </c>
    </row>
    <row r="2184" spans="1:3" x14ac:dyDescent="0.35">
      <c r="A2184" t="s">
        <v>6327</v>
      </c>
      <c r="B2184">
        <v>21</v>
      </c>
      <c r="C2184" t="s">
        <v>6328</v>
      </c>
    </row>
    <row r="2185" spans="1:3" x14ac:dyDescent="0.35">
      <c r="A2185" t="s">
        <v>6330</v>
      </c>
      <c r="B2185">
        <v>26</v>
      </c>
      <c r="C2185" t="s">
        <v>6331</v>
      </c>
    </row>
    <row r="2186" spans="1:3" x14ac:dyDescent="0.35">
      <c r="A2186" t="s">
        <v>6333</v>
      </c>
      <c r="B2186">
        <v>26</v>
      </c>
      <c r="C2186" t="s">
        <v>6334</v>
      </c>
    </row>
    <row r="2187" spans="1:3" x14ac:dyDescent="0.35">
      <c r="A2187" t="s">
        <v>6336</v>
      </c>
      <c r="B2187">
        <v>20</v>
      </c>
      <c r="C2187" t="s">
        <v>6337</v>
      </c>
    </row>
    <row r="2188" spans="1:3" x14ac:dyDescent="0.35">
      <c r="A2188" t="s">
        <v>6339</v>
      </c>
      <c r="B2188">
        <v>27</v>
      </c>
      <c r="C2188" t="s">
        <v>6340</v>
      </c>
    </row>
    <row r="2189" spans="1:3" x14ac:dyDescent="0.35">
      <c r="A2189" t="s">
        <v>6342</v>
      </c>
      <c r="B2189">
        <v>28</v>
      </c>
      <c r="C2189" t="s">
        <v>6343</v>
      </c>
    </row>
    <row r="2190" spans="1:3" x14ac:dyDescent="0.35">
      <c r="A2190" t="s">
        <v>6345</v>
      </c>
      <c r="B2190">
        <v>23</v>
      </c>
      <c r="C2190" t="s">
        <v>6346</v>
      </c>
    </row>
    <row r="2191" spans="1:3" x14ac:dyDescent="0.35">
      <c r="A2191" t="s">
        <v>6348</v>
      </c>
      <c r="B2191">
        <v>22</v>
      </c>
      <c r="C2191" t="s">
        <v>6349</v>
      </c>
    </row>
    <row r="2192" spans="1:3" x14ac:dyDescent="0.35">
      <c r="A2192" t="s">
        <v>6351</v>
      </c>
      <c r="B2192">
        <v>26</v>
      </c>
      <c r="C2192" t="s">
        <v>6352</v>
      </c>
    </row>
    <row r="2193" spans="1:3" x14ac:dyDescent="0.35">
      <c r="A2193" t="s">
        <v>6354</v>
      </c>
      <c r="B2193">
        <v>30</v>
      </c>
      <c r="C2193" t="s">
        <v>6355</v>
      </c>
    </row>
    <row r="2194" spans="1:3" x14ac:dyDescent="0.35">
      <c r="A2194" t="s">
        <v>6357</v>
      </c>
      <c r="B2194">
        <v>23</v>
      </c>
      <c r="C2194" t="s">
        <v>6358</v>
      </c>
    </row>
    <row r="2195" spans="1:3" x14ac:dyDescent="0.35">
      <c r="A2195" t="s">
        <v>6360</v>
      </c>
      <c r="B2195">
        <v>26</v>
      </c>
      <c r="C2195" t="s">
        <v>6361</v>
      </c>
    </row>
    <row r="2196" spans="1:3" x14ac:dyDescent="0.35">
      <c r="A2196" t="s">
        <v>6363</v>
      </c>
      <c r="B2196">
        <v>20</v>
      </c>
      <c r="C2196" t="s">
        <v>6364</v>
      </c>
    </row>
    <row r="2197" spans="1:3" x14ac:dyDescent="0.35">
      <c r="A2197" t="s">
        <v>6366</v>
      </c>
      <c r="B2197">
        <v>25</v>
      </c>
      <c r="C2197" t="s">
        <v>6367</v>
      </c>
    </row>
    <row r="2198" spans="1:3" x14ac:dyDescent="0.35">
      <c r="A2198" t="s">
        <v>6369</v>
      </c>
      <c r="B2198">
        <v>24</v>
      </c>
      <c r="C2198" t="s">
        <v>6370</v>
      </c>
    </row>
    <row r="2199" spans="1:3" x14ac:dyDescent="0.35">
      <c r="A2199" t="s">
        <v>6371</v>
      </c>
      <c r="B2199">
        <v>24</v>
      </c>
      <c r="C2199" t="s">
        <v>6372</v>
      </c>
    </row>
    <row r="2200" spans="1:3" x14ac:dyDescent="0.35">
      <c r="A2200" t="s">
        <v>6373</v>
      </c>
      <c r="B2200">
        <v>30</v>
      </c>
      <c r="C2200" t="s">
        <v>6374</v>
      </c>
    </row>
    <row r="2201" spans="1:3" x14ac:dyDescent="0.35">
      <c r="A2201" t="s">
        <v>6376</v>
      </c>
      <c r="B2201">
        <v>27</v>
      </c>
      <c r="C2201" t="s">
        <v>6377</v>
      </c>
    </row>
    <row r="2202" spans="1:3" x14ac:dyDescent="0.35">
      <c r="A2202" t="s">
        <v>6378</v>
      </c>
      <c r="B2202">
        <v>27</v>
      </c>
      <c r="C2202" t="s">
        <v>6379</v>
      </c>
    </row>
    <row r="2203" spans="1:3" x14ac:dyDescent="0.35">
      <c r="A2203" t="s">
        <v>6381</v>
      </c>
      <c r="B2203">
        <v>26</v>
      </c>
      <c r="C2203" t="s">
        <v>6382</v>
      </c>
    </row>
    <row r="2204" spans="1:3" x14ac:dyDescent="0.35">
      <c r="A2204" t="s">
        <v>6383</v>
      </c>
      <c r="B2204">
        <v>28</v>
      </c>
      <c r="C2204" t="s">
        <v>6384</v>
      </c>
    </row>
    <row r="2205" spans="1:3" x14ac:dyDescent="0.35">
      <c r="A2205" t="s">
        <v>6385</v>
      </c>
      <c r="B2205">
        <v>27</v>
      </c>
      <c r="C2205" t="s">
        <v>6386</v>
      </c>
    </row>
    <row r="2206" spans="1:3" x14ac:dyDescent="0.35">
      <c r="A2206" t="s">
        <v>6387</v>
      </c>
      <c r="B2206">
        <v>20</v>
      </c>
      <c r="C2206" t="s">
        <v>6388</v>
      </c>
    </row>
    <row r="2207" spans="1:3" x14ac:dyDescent="0.35">
      <c r="A2207" t="s">
        <v>6390</v>
      </c>
      <c r="B2207">
        <v>27</v>
      </c>
      <c r="C2207" t="s">
        <v>6391</v>
      </c>
    </row>
    <row r="2208" spans="1:3" x14ac:dyDescent="0.35">
      <c r="A2208" t="s">
        <v>6393</v>
      </c>
      <c r="B2208">
        <v>29</v>
      </c>
      <c r="C2208" t="s">
        <v>6394</v>
      </c>
    </row>
    <row r="2209" spans="1:3" x14ac:dyDescent="0.35">
      <c r="A2209" t="s">
        <v>6396</v>
      </c>
      <c r="B2209">
        <v>20</v>
      </c>
      <c r="C2209" t="s">
        <v>6397</v>
      </c>
    </row>
    <row r="2210" spans="1:3" x14ac:dyDescent="0.35">
      <c r="A2210" t="s">
        <v>6399</v>
      </c>
      <c r="B2210">
        <v>20</v>
      </c>
      <c r="C2210" t="s">
        <v>6400</v>
      </c>
    </row>
    <row r="2211" spans="1:3" x14ac:dyDescent="0.35">
      <c r="A2211" t="s">
        <v>6402</v>
      </c>
      <c r="B2211">
        <v>25</v>
      </c>
      <c r="C2211" t="s">
        <v>6403</v>
      </c>
    </row>
    <row r="2212" spans="1:3" x14ac:dyDescent="0.35">
      <c r="A2212" t="s">
        <v>6404</v>
      </c>
      <c r="B2212">
        <v>25</v>
      </c>
      <c r="C2212" t="s">
        <v>6405</v>
      </c>
    </row>
    <row r="2213" spans="1:3" x14ac:dyDescent="0.35">
      <c r="A2213" t="s">
        <v>6407</v>
      </c>
      <c r="B2213">
        <v>27</v>
      </c>
      <c r="C2213" t="s">
        <v>6408</v>
      </c>
    </row>
    <row r="2214" spans="1:3" x14ac:dyDescent="0.35">
      <c r="A2214" t="s">
        <v>6410</v>
      </c>
      <c r="B2214">
        <v>29</v>
      </c>
      <c r="C2214" t="s">
        <v>6411</v>
      </c>
    </row>
    <row r="2215" spans="1:3" x14ac:dyDescent="0.35">
      <c r="A2215" t="s">
        <v>6413</v>
      </c>
      <c r="B2215">
        <v>24</v>
      </c>
      <c r="C2215" t="s">
        <v>6414</v>
      </c>
    </row>
    <row r="2216" spans="1:3" x14ac:dyDescent="0.35">
      <c r="A2216" t="s">
        <v>6416</v>
      </c>
      <c r="B2216">
        <v>25</v>
      </c>
      <c r="C2216" t="s">
        <v>6417</v>
      </c>
    </row>
    <row r="2217" spans="1:3" x14ac:dyDescent="0.35">
      <c r="A2217" t="s">
        <v>6419</v>
      </c>
      <c r="B2217">
        <v>28</v>
      </c>
      <c r="C2217" t="s">
        <v>6420</v>
      </c>
    </row>
    <row r="2218" spans="1:3" x14ac:dyDescent="0.35">
      <c r="A2218" t="s">
        <v>6422</v>
      </c>
      <c r="B2218">
        <v>29</v>
      </c>
      <c r="C2218" t="s">
        <v>6423</v>
      </c>
    </row>
    <row r="2219" spans="1:3" x14ac:dyDescent="0.35">
      <c r="A2219" t="s">
        <v>6425</v>
      </c>
      <c r="B2219">
        <v>21</v>
      </c>
      <c r="C2219" t="s">
        <v>6426</v>
      </c>
    </row>
    <row r="2220" spans="1:3" x14ac:dyDescent="0.35">
      <c r="A2220" t="s">
        <v>6428</v>
      </c>
      <c r="B2220">
        <v>23</v>
      </c>
      <c r="C2220" t="s">
        <v>6429</v>
      </c>
    </row>
    <row r="2221" spans="1:3" x14ac:dyDescent="0.35">
      <c r="A2221" t="s">
        <v>6430</v>
      </c>
      <c r="B2221">
        <v>20</v>
      </c>
      <c r="C2221" t="s">
        <v>6431</v>
      </c>
    </row>
    <row r="2222" spans="1:3" x14ac:dyDescent="0.35">
      <c r="A2222" t="s">
        <v>6433</v>
      </c>
      <c r="B2222">
        <v>29</v>
      </c>
      <c r="C2222" t="s">
        <v>6434</v>
      </c>
    </row>
    <row r="2223" spans="1:3" x14ac:dyDescent="0.35">
      <c r="A2223" t="s">
        <v>6436</v>
      </c>
      <c r="B2223">
        <v>25</v>
      </c>
      <c r="C2223" t="s">
        <v>6437</v>
      </c>
    </row>
    <row r="2224" spans="1:3" x14ac:dyDescent="0.35">
      <c r="A2224" t="s">
        <v>6439</v>
      </c>
      <c r="B2224">
        <v>23</v>
      </c>
      <c r="C2224" t="s">
        <v>6440</v>
      </c>
    </row>
    <row r="2225" spans="1:3" x14ac:dyDescent="0.35">
      <c r="A2225" t="s">
        <v>6441</v>
      </c>
      <c r="B2225">
        <v>20</v>
      </c>
      <c r="C2225" t="s">
        <v>6442</v>
      </c>
    </row>
    <row r="2226" spans="1:3" x14ac:dyDescent="0.35">
      <c r="A2226" t="s">
        <v>6444</v>
      </c>
      <c r="B2226">
        <v>26</v>
      </c>
      <c r="C2226" t="s">
        <v>6445</v>
      </c>
    </row>
    <row r="2227" spans="1:3" x14ac:dyDescent="0.35">
      <c r="A2227" t="s">
        <v>378</v>
      </c>
      <c r="B2227">
        <v>25</v>
      </c>
      <c r="C2227" t="s">
        <v>6447</v>
      </c>
    </row>
    <row r="2228" spans="1:3" x14ac:dyDescent="0.35">
      <c r="A2228" t="s">
        <v>6449</v>
      </c>
      <c r="B2228">
        <v>22</v>
      </c>
      <c r="C2228" t="s">
        <v>6450</v>
      </c>
    </row>
    <row r="2229" spans="1:3" x14ac:dyDescent="0.35">
      <c r="A2229" t="s">
        <v>6451</v>
      </c>
      <c r="B2229">
        <v>24</v>
      </c>
      <c r="C2229" t="s">
        <v>6452</v>
      </c>
    </row>
    <row r="2230" spans="1:3" x14ac:dyDescent="0.35">
      <c r="A2230" t="s">
        <v>6454</v>
      </c>
      <c r="B2230">
        <v>30</v>
      </c>
      <c r="C2230" t="s">
        <v>6455</v>
      </c>
    </row>
    <row r="2231" spans="1:3" x14ac:dyDescent="0.35">
      <c r="A2231" t="s">
        <v>6457</v>
      </c>
      <c r="B2231">
        <v>29</v>
      </c>
      <c r="C2231" t="s">
        <v>6458</v>
      </c>
    </row>
    <row r="2232" spans="1:3" x14ac:dyDescent="0.35">
      <c r="A2232" t="s">
        <v>6460</v>
      </c>
      <c r="B2232">
        <v>26</v>
      </c>
      <c r="C2232" t="s">
        <v>6461</v>
      </c>
    </row>
    <row r="2233" spans="1:3" x14ac:dyDescent="0.35">
      <c r="A2233" t="s">
        <v>6463</v>
      </c>
      <c r="B2233">
        <v>27</v>
      </c>
      <c r="C2233" t="s">
        <v>6464</v>
      </c>
    </row>
    <row r="2234" spans="1:3" x14ac:dyDescent="0.35">
      <c r="A2234" t="s">
        <v>6465</v>
      </c>
      <c r="B2234">
        <v>29</v>
      </c>
      <c r="C2234" t="s">
        <v>6466</v>
      </c>
    </row>
    <row r="2235" spans="1:3" x14ac:dyDescent="0.35">
      <c r="A2235" t="s">
        <v>6468</v>
      </c>
      <c r="B2235">
        <v>30</v>
      </c>
      <c r="C2235" t="s">
        <v>6469</v>
      </c>
    </row>
    <row r="2236" spans="1:3" x14ac:dyDescent="0.35">
      <c r="A2236" t="s">
        <v>6471</v>
      </c>
      <c r="B2236">
        <v>26</v>
      </c>
      <c r="C2236" t="s">
        <v>6472</v>
      </c>
    </row>
    <row r="2237" spans="1:3" x14ac:dyDescent="0.35">
      <c r="A2237" t="s">
        <v>6474</v>
      </c>
      <c r="B2237">
        <v>25</v>
      </c>
      <c r="C2237" t="s">
        <v>6475</v>
      </c>
    </row>
    <row r="2238" spans="1:3" x14ac:dyDescent="0.35">
      <c r="A2238" t="s">
        <v>6477</v>
      </c>
      <c r="B2238">
        <v>23</v>
      </c>
      <c r="C2238" t="s">
        <v>6478</v>
      </c>
    </row>
    <row r="2239" spans="1:3" x14ac:dyDescent="0.35">
      <c r="A2239" t="s">
        <v>6480</v>
      </c>
      <c r="B2239">
        <v>30</v>
      </c>
      <c r="C2239" t="s">
        <v>6481</v>
      </c>
    </row>
    <row r="2240" spans="1:3" x14ac:dyDescent="0.35">
      <c r="A2240" t="s">
        <v>6483</v>
      </c>
      <c r="B2240">
        <v>21</v>
      </c>
      <c r="C2240" t="s">
        <v>6484</v>
      </c>
    </row>
    <row r="2241" spans="1:3" x14ac:dyDescent="0.35">
      <c r="A2241" t="s">
        <v>6486</v>
      </c>
      <c r="B2241">
        <v>22</v>
      </c>
      <c r="C2241" t="s">
        <v>6487</v>
      </c>
    </row>
    <row r="2242" spans="1:3" x14ac:dyDescent="0.35">
      <c r="A2242" t="s">
        <v>6489</v>
      </c>
      <c r="B2242">
        <v>25</v>
      </c>
      <c r="C2242" t="s">
        <v>6490</v>
      </c>
    </row>
    <row r="2243" spans="1:3" x14ac:dyDescent="0.35">
      <c r="A2243" t="s">
        <v>6492</v>
      </c>
      <c r="B2243">
        <v>26</v>
      </c>
      <c r="C2243" t="s">
        <v>6493</v>
      </c>
    </row>
    <row r="2244" spans="1:3" x14ac:dyDescent="0.35">
      <c r="A2244" t="s">
        <v>6495</v>
      </c>
      <c r="B2244">
        <v>24</v>
      </c>
      <c r="C2244" t="s">
        <v>6496</v>
      </c>
    </row>
    <row r="2245" spans="1:3" x14ac:dyDescent="0.35">
      <c r="A2245" t="s">
        <v>6498</v>
      </c>
      <c r="B2245">
        <v>29</v>
      </c>
      <c r="C2245" t="s">
        <v>6499</v>
      </c>
    </row>
    <row r="2246" spans="1:3" x14ac:dyDescent="0.35">
      <c r="A2246" t="s">
        <v>6500</v>
      </c>
      <c r="B2246">
        <v>27</v>
      </c>
      <c r="C2246" t="s">
        <v>6501</v>
      </c>
    </row>
    <row r="2247" spans="1:3" x14ac:dyDescent="0.35">
      <c r="A2247" t="s">
        <v>6503</v>
      </c>
      <c r="B2247">
        <v>25</v>
      </c>
      <c r="C2247" t="s">
        <v>6504</v>
      </c>
    </row>
    <row r="2248" spans="1:3" x14ac:dyDescent="0.35">
      <c r="A2248" t="s">
        <v>6506</v>
      </c>
      <c r="B2248">
        <v>28</v>
      </c>
      <c r="C2248" t="s">
        <v>6507</v>
      </c>
    </row>
    <row r="2249" spans="1:3" x14ac:dyDescent="0.35">
      <c r="A2249" t="s">
        <v>6508</v>
      </c>
      <c r="B2249">
        <v>21</v>
      </c>
      <c r="C2249" t="s">
        <v>6509</v>
      </c>
    </row>
    <row r="2250" spans="1:3" x14ac:dyDescent="0.35">
      <c r="A2250" t="s">
        <v>6511</v>
      </c>
      <c r="B2250">
        <v>21</v>
      </c>
      <c r="C2250" t="s">
        <v>6512</v>
      </c>
    </row>
    <row r="2251" spans="1:3" x14ac:dyDescent="0.35">
      <c r="A2251" t="s">
        <v>6514</v>
      </c>
      <c r="B2251">
        <v>22</v>
      </c>
      <c r="C2251" t="s">
        <v>6515</v>
      </c>
    </row>
    <row r="2252" spans="1:3" x14ac:dyDescent="0.35">
      <c r="A2252" t="s">
        <v>6517</v>
      </c>
      <c r="B2252">
        <v>29</v>
      </c>
      <c r="C2252" t="s">
        <v>6518</v>
      </c>
    </row>
    <row r="2253" spans="1:3" x14ac:dyDescent="0.35">
      <c r="A2253" t="s">
        <v>6519</v>
      </c>
      <c r="B2253">
        <v>23</v>
      </c>
      <c r="C2253" t="s">
        <v>6520</v>
      </c>
    </row>
    <row r="2254" spans="1:3" x14ac:dyDescent="0.35">
      <c r="A2254" t="s">
        <v>6522</v>
      </c>
      <c r="B2254">
        <v>22</v>
      </c>
      <c r="C2254" t="s">
        <v>6523</v>
      </c>
    </row>
    <row r="2255" spans="1:3" x14ac:dyDescent="0.35">
      <c r="A2255" t="s">
        <v>6524</v>
      </c>
      <c r="B2255">
        <v>25</v>
      </c>
      <c r="C2255" t="s">
        <v>6525</v>
      </c>
    </row>
    <row r="2256" spans="1:3" x14ac:dyDescent="0.35">
      <c r="A2256" t="s">
        <v>6527</v>
      </c>
      <c r="B2256">
        <v>20</v>
      </c>
      <c r="C2256" t="s">
        <v>6528</v>
      </c>
    </row>
    <row r="2257" spans="1:3" x14ac:dyDescent="0.35">
      <c r="A2257" t="s">
        <v>223</v>
      </c>
      <c r="B2257">
        <v>24</v>
      </c>
      <c r="C2257" t="s">
        <v>6530</v>
      </c>
    </row>
    <row r="2258" spans="1:3" x14ac:dyDescent="0.35">
      <c r="A2258" t="s">
        <v>6532</v>
      </c>
      <c r="B2258">
        <v>20</v>
      </c>
      <c r="C2258" t="s">
        <v>6533</v>
      </c>
    </row>
    <row r="2259" spans="1:3" x14ac:dyDescent="0.35">
      <c r="A2259" t="s">
        <v>6535</v>
      </c>
      <c r="B2259">
        <v>20</v>
      </c>
      <c r="C2259" t="s">
        <v>6536</v>
      </c>
    </row>
    <row r="2260" spans="1:3" x14ac:dyDescent="0.35">
      <c r="A2260" t="s">
        <v>6538</v>
      </c>
      <c r="B2260">
        <v>24</v>
      </c>
      <c r="C2260" t="s">
        <v>6539</v>
      </c>
    </row>
    <row r="2261" spans="1:3" x14ac:dyDescent="0.35">
      <c r="A2261" t="s">
        <v>6541</v>
      </c>
      <c r="B2261">
        <v>27</v>
      </c>
      <c r="C2261" t="s">
        <v>6542</v>
      </c>
    </row>
    <row r="2262" spans="1:3" x14ac:dyDescent="0.35">
      <c r="A2262" t="s">
        <v>6544</v>
      </c>
      <c r="B2262">
        <v>27</v>
      </c>
      <c r="C2262" t="s">
        <v>6545</v>
      </c>
    </row>
    <row r="2263" spans="1:3" x14ac:dyDescent="0.35">
      <c r="A2263" t="s">
        <v>6547</v>
      </c>
      <c r="B2263">
        <v>25</v>
      </c>
      <c r="C2263" t="s">
        <v>6548</v>
      </c>
    </row>
    <row r="2264" spans="1:3" x14ac:dyDescent="0.35">
      <c r="A2264" t="s">
        <v>6550</v>
      </c>
      <c r="B2264">
        <v>22</v>
      </c>
      <c r="C2264" t="s">
        <v>6551</v>
      </c>
    </row>
    <row r="2265" spans="1:3" x14ac:dyDescent="0.35">
      <c r="A2265" t="s">
        <v>6553</v>
      </c>
      <c r="B2265">
        <v>27</v>
      </c>
      <c r="C2265" t="s">
        <v>6554</v>
      </c>
    </row>
    <row r="2266" spans="1:3" x14ac:dyDescent="0.35">
      <c r="A2266" t="s">
        <v>6556</v>
      </c>
      <c r="B2266">
        <v>20</v>
      </c>
      <c r="C2266" t="s">
        <v>6557</v>
      </c>
    </row>
    <row r="2267" spans="1:3" x14ac:dyDescent="0.35">
      <c r="A2267" t="s">
        <v>6559</v>
      </c>
      <c r="B2267">
        <v>20</v>
      </c>
      <c r="C2267" t="s">
        <v>6560</v>
      </c>
    </row>
    <row r="2268" spans="1:3" x14ac:dyDescent="0.35">
      <c r="A2268" t="s">
        <v>6562</v>
      </c>
      <c r="B2268">
        <v>25</v>
      </c>
      <c r="C2268" t="s">
        <v>6563</v>
      </c>
    </row>
    <row r="2269" spans="1:3" x14ac:dyDescent="0.35">
      <c r="A2269" t="s">
        <v>6564</v>
      </c>
      <c r="B2269">
        <v>20</v>
      </c>
      <c r="C2269" t="s">
        <v>6565</v>
      </c>
    </row>
    <row r="2270" spans="1:3" x14ac:dyDescent="0.35">
      <c r="A2270" t="s">
        <v>6567</v>
      </c>
      <c r="B2270">
        <v>30</v>
      </c>
      <c r="C2270" t="s">
        <v>6568</v>
      </c>
    </row>
    <row r="2271" spans="1:3" x14ac:dyDescent="0.35">
      <c r="A2271" t="s">
        <v>6570</v>
      </c>
      <c r="B2271">
        <v>30</v>
      </c>
      <c r="C2271" t="s">
        <v>6571</v>
      </c>
    </row>
    <row r="2272" spans="1:3" x14ac:dyDescent="0.35">
      <c r="A2272" t="s">
        <v>6573</v>
      </c>
      <c r="B2272">
        <v>20</v>
      </c>
      <c r="C2272" t="s">
        <v>6574</v>
      </c>
    </row>
    <row r="2273" spans="1:3" x14ac:dyDescent="0.35">
      <c r="A2273" t="s">
        <v>6576</v>
      </c>
      <c r="B2273">
        <v>23</v>
      </c>
      <c r="C2273" t="s">
        <v>6577</v>
      </c>
    </row>
    <row r="2274" spans="1:3" x14ac:dyDescent="0.35">
      <c r="A2274" t="s">
        <v>6579</v>
      </c>
      <c r="B2274">
        <v>22</v>
      </c>
      <c r="C2274" t="s">
        <v>6580</v>
      </c>
    </row>
    <row r="2275" spans="1:3" x14ac:dyDescent="0.35">
      <c r="A2275" t="s">
        <v>6582</v>
      </c>
      <c r="B2275">
        <v>26</v>
      </c>
      <c r="C2275" t="s">
        <v>6583</v>
      </c>
    </row>
    <row r="2276" spans="1:3" x14ac:dyDescent="0.35">
      <c r="A2276" t="s">
        <v>6585</v>
      </c>
      <c r="B2276">
        <v>21</v>
      </c>
      <c r="C2276" t="s">
        <v>6586</v>
      </c>
    </row>
    <row r="2277" spans="1:3" x14ac:dyDescent="0.35">
      <c r="A2277" t="s">
        <v>6587</v>
      </c>
      <c r="B2277">
        <v>26</v>
      </c>
      <c r="C2277" t="s">
        <v>6588</v>
      </c>
    </row>
    <row r="2278" spans="1:3" x14ac:dyDescent="0.35">
      <c r="A2278" t="s">
        <v>6590</v>
      </c>
      <c r="B2278">
        <v>22</v>
      </c>
      <c r="C2278" t="s">
        <v>6591</v>
      </c>
    </row>
    <row r="2279" spans="1:3" x14ac:dyDescent="0.35">
      <c r="A2279" t="s">
        <v>6593</v>
      </c>
      <c r="B2279">
        <v>20</v>
      </c>
      <c r="C2279" t="s">
        <v>6594</v>
      </c>
    </row>
    <row r="2280" spans="1:3" x14ac:dyDescent="0.35">
      <c r="A2280" t="s">
        <v>6596</v>
      </c>
      <c r="B2280">
        <v>21</v>
      </c>
      <c r="C2280" t="s">
        <v>6597</v>
      </c>
    </row>
    <row r="2281" spans="1:3" x14ac:dyDescent="0.35">
      <c r="A2281" t="s">
        <v>6599</v>
      </c>
      <c r="B2281">
        <v>28</v>
      </c>
      <c r="C2281" t="s">
        <v>6600</v>
      </c>
    </row>
    <row r="2282" spans="1:3" x14ac:dyDescent="0.35">
      <c r="A2282" t="s">
        <v>6602</v>
      </c>
      <c r="B2282">
        <v>21</v>
      </c>
      <c r="C2282" t="s">
        <v>6603</v>
      </c>
    </row>
    <row r="2283" spans="1:3" x14ac:dyDescent="0.35">
      <c r="A2283" t="s">
        <v>6604</v>
      </c>
      <c r="B2283">
        <v>21</v>
      </c>
      <c r="C2283" t="s">
        <v>6605</v>
      </c>
    </row>
    <row r="2284" spans="1:3" x14ac:dyDescent="0.35">
      <c r="A2284" t="s">
        <v>6607</v>
      </c>
      <c r="B2284">
        <v>22</v>
      </c>
      <c r="C2284" t="s">
        <v>6608</v>
      </c>
    </row>
    <row r="2285" spans="1:3" x14ac:dyDescent="0.35">
      <c r="A2285" t="s">
        <v>6610</v>
      </c>
      <c r="B2285">
        <v>22</v>
      </c>
      <c r="C2285" t="s">
        <v>6611</v>
      </c>
    </row>
    <row r="2286" spans="1:3" x14ac:dyDescent="0.35">
      <c r="A2286" t="s">
        <v>6613</v>
      </c>
      <c r="B2286">
        <v>29</v>
      </c>
      <c r="C2286" t="s">
        <v>6614</v>
      </c>
    </row>
    <row r="2287" spans="1:3" x14ac:dyDescent="0.35">
      <c r="A2287" t="s">
        <v>6616</v>
      </c>
      <c r="B2287">
        <v>22</v>
      </c>
      <c r="C2287" t="s">
        <v>6617</v>
      </c>
    </row>
    <row r="2288" spans="1:3" x14ac:dyDescent="0.35">
      <c r="A2288" t="s">
        <v>6619</v>
      </c>
      <c r="B2288">
        <v>27</v>
      </c>
      <c r="C2288" t="s">
        <v>6620</v>
      </c>
    </row>
    <row r="2289" spans="1:3" x14ac:dyDescent="0.35">
      <c r="A2289" t="s">
        <v>6622</v>
      </c>
      <c r="B2289">
        <v>28</v>
      </c>
      <c r="C2289" t="s">
        <v>6623</v>
      </c>
    </row>
    <row r="2290" spans="1:3" x14ac:dyDescent="0.35">
      <c r="A2290" t="s">
        <v>6624</v>
      </c>
      <c r="B2290">
        <v>21</v>
      </c>
      <c r="C2290" t="s">
        <v>6625</v>
      </c>
    </row>
    <row r="2291" spans="1:3" x14ac:dyDescent="0.35">
      <c r="A2291" t="s">
        <v>6627</v>
      </c>
      <c r="B2291">
        <v>21</v>
      </c>
      <c r="C2291" t="s">
        <v>6628</v>
      </c>
    </row>
    <row r="2292" spans="1:3" x14ac:dyDescent="0.35">
      <c r="A2292" t="s">
        <v>6629</v>
      </c>
      <c r="B2292">
        <v>23</v>
      </c>
      <c r="C2292" t="s">
        <v>6630</v>
      </c>
    </row>
    <row r="2293" spans="1:3" x14ac:dyDescent="0.35">
      <c r="A2293" t="s">
        <v>6632</v>
      </c>
      <c r="B2293">
        <v>29</v>
      </c>
      <c r="C2293" t="s">
        <v>6633</v>
      </c>
    </row>
    <row r="2294" spans="1:3" x14ac:dyDescent="0.35">
      <c r="A2294" t="s">
        <v>6635</v>
      </c>
      <c r="B2294">
        <v>21</v>
      </c>
      <c r="C2294" t="s">
        <v>6636</v>
      </c>
    </row>
    <row r="2295" spans="1:3" x14ac:dyDescent="0.35">
      <c r="A2295" t="s">
        <v>6638</v>
      </c>
      <c r="B2295">
        <v>24</v>
      </c>
      <c r="C2295" t="s">
        <v>6639</v>
      </c>
    </row>
    <row r="2296" spans="1:3" x14ac:dyDescent="0.35">
      <c r="A2296" t="s">
        <v>6641</v>
      </c>
      <c r="B2296">
        <v>23</v>
      </c>
      <c r="C2296" t="s">
        <v>6642</v>
      </c>
    </row>
    <row r="2297" spans="1:3" x14ac:dyDescent="0.35">
      <c r="A2297" t="s">
        <v>6644</v>
      </c>
      <c r="B2297">
        <v>22</v>
      </c>
      <c r="C2297" t="s">
        <v>6645</v>
      </c>
    </row>
    <row r="2298" spans="1:3" x14ac:dyDescent="0.35">
      <c r="A2298" t="s">
        <v>6647</v>
      </c>
      <c r="B2298">
        <v>28</v>
      </c>
      <c r="C2298" t="s">
        <v>6648</v>
      </c>
    </row>
    <row r="2299" spans="1:3" x14ac:dyDescent="0.35">
      <c r="A2299" t="s">
        <v>6650</v>
      </c>
      <c r="B2299">
        <v>30</v>
      </c>
      <c r="C2299" t="s">
        <v>6651</v>
      </c>
    </row>
    <row r="2300" spans="1:3" x14ac:dyDescent="0.35">
      <c r="A2300" t="s">
        <v>6653</v>
      </c>
      <c r="B2300">
        <v>20</v>
      </c>
      <c r="C2300" t="s">
        <v>6654</v>
      </c>
    </row>
    <row r="2301" spans="1:3" x14ac:dyDescent="0.35">
      <c r="A2301" t="s">
        <v>6655</v>
      </c>
      <c r="B2301">
        <v>26</v>
      </c>
      <c r="C2301" t="s">
        <v>6656</v>
      </c>
    </row>
    <row r="2302" spans="1:3" x14ac:dyDescent="0.35">
      <c r="A2302" t="s">
        <v>6658</v>
      </c>
      <c r="B2302">
        <v>30</v>
      </c>
      <c r="C2302" t="s">
        <v>6659</v>
      </c>
    </row>
    <row r="2303" spans="1:3" x14ac:dyDescent="0.35">
      <c r="A2303" t="s">
        <v>6660</v>
      </c>
      <c r="B2303">
        <v>22</v>
      </c>
      <c r="C2303" t="s">
        <v>6661</v>
      </c>
    </row>
    <row r="2304" spans="1:3" x14ac:dyDescent="0.35">
      <c r="A2304" t="s">
        <v>6662</v>
      </c>
      <c r="B2304">
        <v>30</v>
      </c>
      <c r="C2304" t="s">
        <v>6663</v>
      </c>
    </row>
    <row r="2305" spans="1:3" x14ac:dyDescent="0.35">
      <c r="A2305" t="s">
        <v>6665</v>
      </c>
      <c r="B2305">
        <v>24</v>
      </c>
      <c r="C2305" t="s">
        <v>6666</v>
      </c>
    </row>
    <row r="2306" spans="1:3" x14ac:dyDescent="0.35">
      <c r="A2306" t="s">
        <v>6668</v>
      </c>
      <c r="B2306">
        <v>23</v>
      </c>
      <c r="C2306" t="s">
        <v>6669</v>
      </c>
    </row>
    <row r="2307" spans="1:3" x14ac:dyDescent="0.35">
      <c r="A2307" t="s">
        <v>6670</v>
      </c>
      <c r="B2307">
        <v>28</v>
      </c>
      <c r="C2307" t="s">
        <v>6671</v>
      </c>
    </row>
    <row r="2308" spans="1:3" x14ac:dyDescent="0.35">
      <c r="A2308" t="s">
        <v>6673</v>
      </c>
      <c r="B2308">
        <v>21</v>
      </c>
      <c r="C2308" t="s">
        <v>6674</v>
      </c>
    </row>
    <row r="2309" spans="1:3" x14ac:dyDescent="0.35">
      <c r="A2309" t="s">
        <v>6675</v>
      </c>
      <c r="B2309">
        <v>23</v>
      </c>
      <c r="C2309" t="s">
        <v>6676</v>
      </c>
    </row>
    <row r="2310" spans="1:3" x14ac:dyDescent="0.35">
      <c r="A2310" t="s">
        <v>6678</v>
      </c>
      <c r="B2310">
        <v>29</v>
      </c>
      <c r="C2310" t="s">
        <v>6679</v>
      </c>
    </row>
    <row r="2311" spans="1:3" x14ac:dyDescent="0.35">
      <c r="A2311" t="s">
        <v>6681</v>
      </c>
      <c r="B2311">
        <v>28</v>
      </c>
      <c r="C2311" t="s">
        <v>6682</v>
      </c>
    </row>
    <row r="2312" spans="1:3" x14ac:dyDescent="0.35">
      <c r="A2312" t="s">
        <v>6683</v>
      </c>
      <c r="B2312">
        <v>28</v>
      </c>
      <c r="C2312" t="s">
        <v>6684</v>
      </c>
    </row>
    <row r="2313" spans="1:3" x14ac:dyDescent="0.35">
      <c r="A2313" t="s">
        <v>6685</v>
      </c>
      <c r="B2313">
        <v>21</v>
      </c>
      <c r="C2313" t="s">
        <v>6686</v>
      </c>
    </row>
    <row r="2314" spans="1:3" x14ac:dyDescent="0.35">
      <c r="A2314" t="s">
        <v>6688</v>
      </c>
      <c r="B2314">
        <v>30</v>
      </c>
      <c r="C2314" t="s">
        <v>6689</v>
      </c>
    </row>
    <row r="2315" spans="1:3" x14ac:dyDescent="0.35">
      <c r="A2315" t="s">
        <v>6691</v>
      </c>
      <c r="B2315">
        <v>27</v>
      </c>
      <c r="C2315" t="s">
        <v>6692</v>
      </c>
    </row>
    <row r="2316" spans="1:3" x14ac:dyDescent="0.35">
      <c r="A2316" t="s">
        <v>6694</v>
      </c>
      <c r="B2316">
        <v>29</v>
      </c>
      <c r="C2316" t="s">
        <v>6695</v>
      </c>
    </row>
    <row r="2317" spans="1:3" x14ac:dyDescent="0.35">
      <c r="A2317" t="s">
        <v>6697</v>
      </c>
      <c r="B2317">
        <v>27</v>
      </c>
      <c r="C2317" t="s">
        <v>6698</v>
      </c>
    </row>
    <row r="2318" spans="1:3" x14ac:dyDescent="0.35">
      <c r="A2318" t="s">
        <v>6700</v>
      </c>
      <c r="B2318">
        <v>26</v>
      </c>
      <c r="C2318" t="s">
        <v>6701</v>
      </c>
    </row>
    <row r="2319" spans="1:3" x14ac:dyDescent="0.35">
      <c r="A2319" t="s">
        <v>2729</v>
      </c>
      <c r="B2319">
        <v>29</v>
      </c>
      <c r="C2319" t="s">
        <v>6703</v>
      </c>
    </row>
    <row r="2320" spans="1:3" x14ac:dyDescent="0.35">
      <c r="A2320" t="s">
        <v>6705</v>
      </c>
      <c r="B2320">
        <v>22</v>
      </c>
      <c r="C2320" t="s">
        <v>6706</v>
      </c>
    </row>
    <row r="2321" spans="1:3" x14ac:dyDescent="0.35">
      <c r="A2321" t="s">
        <v>6708</v>
      </c>
      <c r="B2321">
        <v>26</v>
      </c>
      <c r="C2321" t="s">
        <v>6709</v>
      </c>
    </row>
    <row r="2322" spans="1:3" x14ac:dyDescent="0.35">
      <c r="A2322" t="s">
        <v>6711</v>
      </c>
      <c r="B2322">
        <v>26</v>
      </c>
      <c r="C2322" t="s">
        <v>6712</v>
      </c>
    </row>
    <row r="2323" spans="1:3" x14ac:dyDescent="0.35">
      <c r="A2323" t="s">
        <v>6714</v>
      </c>
      <c r="B2323">
        <v>30</v>
      </c>
      <c r="C2323" t="s">
        <v>6715</v>
      </c>
    </row>
    <row r="2324" spans="1:3" x14ac:dyDescent="0.35">
      <c r="A2324" t="s">
        <v>6717</v>
      </c>
      <c r="B2324">
        <v>22</v>
      </c>
      <c r="C2324" t="s">
        <v>6718</v>
      </c>
    </row>
    <row r="2325" spans="1:3" x14ac:dyDescent="0.35">
      <c r="A2325" t="s">
        <v>6720</v>
      </c>
      <c r="B2325">
        <v>29</v>
      </c>
      <c r="C2325" t="s">
        <v>6721</v>
      </c>
    </row>
    <row r="2326" spans="1:3" x14ac:dyDescent="0.35">
      <c r="A2326" t="s">
        <v>6722</v>
      </c>
      <c r="B2326">
        <v>21</v>
      </c>
      <c r="C2326" t="s">
        <v>6723</v>
      </c>
    </row>
    <row r="2327" spans="1:3" x14ac:dyDescent="0.35">
      <c r="A2327" t="s">
        <v>6725</v>
      </c>
      <c r="B2327">
        <v>23</v>
      </c>
      <c r="C2327" t="s">
        <v>6726</v>
      </c>
    </row>
    <row r="2328" spans="1:3" x14ac:dyDescent="0.35">
      <c r="A2328" t="s">
        <v>6728</v>
      </c>
      <c r="B2328">
        <v>20</v>
      </c>
      <c r="C2328" t="s">
        <v>6729</v>
      </c>
    </row>
    <row r="2329" spans="1:3" x14ac:dyDescent="0.35">
      <c r="A2329" t="s">
        <v>6730</v>
      </c>
      <c r="B2329">
        <v>21</v>
      </c>
      <c r="C2329" t="s">
        <v>6731</v>
      </c>
    </row>
    <row r="2330" spans="1:3" x14ac:dyDescent="0.35">
      <c r="A2330" t="s">
        <v>3716</v>
      </c>
      <c r="B2330">
        <v>25</v>
      </c>
      <c r="C2330" t="s">
        <v>6733</v>
      </c>
    </row>
    <row r="2331" spans="1:3" x14ac:dyDescent="0.35">
      <c r="A2331" t="s">
        <v>1653</v>
      </c>
      <c r="B2331">
        <v>21</v>
      </c>
      <c r="C2331" t="s">
        <v>6735</v>
      </c>
    </row>
    <row r="2332" spans="1:3" x14ac:dyDescent="0.35">
      <c r="A2332" t="s">
        <v>2040</v>
      </c>
      <c r="B2332">
        <v>26</v>
      </c>
      <c r="C2332" t="s">
        <v>6737</v>
      </c>
    </row>
    <row r="2333" spans="1:3" x14ac:dyDescent="0.35">
      <c r="A2333" t="s">
        <v>6739</v>
      </c>
      <c r="B2333">
        <v>24</v>
      </c>
      <c r="C2333" t="s">
        <v>6740</v>
      </c>
    </row>
    <row r="2334" spans="1:3" x14ac:dyDescent="0.35">
      <c r="A2334" t="s">
        <v>6742</v>
      </c>
      <c r="B2334">
        <v>29</v>
      </c>
      <c r="C2334" t="s">
        <v>6743</v>
      </c>
    </row>
    <row r="2335" spans="1:3" x14ac:dyDescent="0.35">
      <c r="A2335" t="s">
        <v>6745</v>
      </c>
      <c r="B2335">
        <v>21</v>
      </c>
      <c r="C2335" t="s">
        <v>6746</v>
      </c>
    </row>
    <row r="2336" spans="1:3" x14ac:dyDescent="0.35">
      <c r="A2336" t="s">
        <v>6748</v>
      </c>
      <c r="B2336">
        <v>30</v>
      </c>
      <c r="C2336" t="s">
        <v>6749</v>
      </c>
    </row>
    <row r="2337" spans="1:3" x14ac:dyDescent="0.35">
      <c r="A2337" t="s">
        <v>6751</v>
      </c>
      <c r="B2337">
        <v>27</v>
      </c>
      <c r="C2337" t="s">
        <v>6752</v>
      </c>
    </row>
    <row r="2338" spans="1:3" x14ac:dyDescent="0.35">
      <c r="A2338" t="s">
        <v>6754</v>
      </c>
      <c r="B2338">
        <v>26</v>
      </c>
      <c r="C2338" t="s">
        <v>6755</v>
      </c>
    </row>
    <row r="2339" spans="1:3" x14ac:dyDescent="0.35">
      <c r="A2339" t="s">
        <v>6757</v>
      </c>
      <c r="B2339">
        <v>24</v>
      </c>
      <c r="C2339" t="s">
        <v>6758</v>
      </c>
    </row>
    <row r="2340" spans="1:3" x14ac:dyDescent="0.35">
      <c r="A2340" t="s">
        <v>6760</v>
      </c>
      <c r="B2340">
        <v>20</v>
      </c>
      <c r="C2340" t="s">
        <v>6761</v>
      </c>
    </row>
    <row r="2341" spans="1:3" x14ac:dyDescent="0.35">
      <c r="A2341" t="s">
        <v>6763</v>
      </c>
      <c r="B2341">
        <v>27</v>
      </c>
      <c r="C2341" t="s">
        <v>6764</v>
      </c>
    </row>
    <row r="2342" spans="1:3" x14ac:dyDescent="0.35">
      <c r="A2342" t="s">
        <v>6766</v>
      </c>
      <c r="B2342">
        <v>20</v>
      </c>
      <c r="C2342" t="s">
        <v>6767</v>
      </c>
    </row>
    <row r="2343" spans="1:3" x14ac:dyDescent="0.35">
      <c r="A2343" t="s">
        <v>6769</v>
      </c>
      <c r="B2343">
        <v>26</v>
      </c>
      <c r="C2343" t="s">
        <v>6770</v>
      </c>
    </row>
    <row r="2344" spans="1:3" x14ac:dyDescent="0.35">
      <c r="A2344" t="s">
        <v>6772</v>
      </c>
      <c r="B2344">
        <v>30</v>
      </c>
      <c r="C2344" t="s">
        <v>6773</v>
      </c>
    </row>
    <row r="2345" spans="1:3" x14ac:dyDescent="0.35">
      <c r="A2345" t="s">
        <v>6775</v>
      </c>
      <c r="B2345">
        <v>22</v>
      </c>
      <c r="C2345" t="s">
        <v>6776</v>
      </c>
    </row>
    <row r="2346" spans="1:3" x14ac:dyDescent="0.35">
      <c r="A2346" t="s">
        <v>6778</v>
      </c>
      <c r="B2346">
        <v>22</v>
      </c>
      <c r="C2346" t="s">
        <v>6779</v>
      </c>
    </row>
    <row r="2347" spans="1:3" x14ac:dyDescent="0.35">
      <c r="A2347" t="s">
        <v>6781</v>
      </c>
      <c r="B2347">
        <v>27</v>
      </c>
      <c r="C2347" t="s">
        <v>6782</v>
      </c>
    </row>
    <row r="2348" spans="1:3" x14ac:dyDescent="0.35">
      <c r="A2348" t="s">
        <v>6784</v>
      </c>
      <c r="B2348">
        <v>25</v>
      </c>
      <c r="C2348" t="s">
        <v>6785</v>
      </c>
    </row>
    <row r="2349" spans="1:3" x14ac:dyDescent="0.35">
      <c r="A2349" t="s">
        <v>6787</v>
      </c>
      <c r="B2349">
        <v>30</v>
      </c>
      <c r="C2349" t="s">
        <v>6788</v>
      </c>
    </row>
    <row r="2350" spans="1:3" x14ac:dyDescent="0.35">
      <c r="A2350" t="s">
        <v>6790</v>
      </c>
      <c r="B2350">
        <v>24</v>
      </c>
      <c r="C2350" t="s">
        <v>6791</v>
      </c>
    </row>
    <row r="2351" spans="1:3" x14ac:dyDescent="0.35">
      <c r="A2351" t="s">
        <v>6793</v>
      </c>
      <c r="B2351">
        <v>29</v>
      </c>
      <c r="C2351" t="s">
        <v>6794</v>
      </c>
    </row>
    <row r="2352" spans="1:3" x14ac:dyDescent="0.35">
      <c r="A2352" t="s">
        <v>6796</v>
      </c>
      <c r="B2352">
        <v>23</v>
      </c>
      <c r="C2352" t="s">
        <v>6797</v>
      </c>
    </row>
    <row r="2353" spans="1:3" x14ac:dyDescent="0.35">
      <c r="A2353" t="s">
        <v>6798</v>
      </c>
      <c r="B2353">
        <v>20</v>
      </c>
      <c r="C2353" t="s">
        <v>6799</v>
      </c>
    </row>
    <row r="2354" spans="1:3" x14ac:dyDescent="0.35">
      <c r="A2354" t="s">
        <v>6800</v>
      </c>
      <c r="B2354">
        <v>29</v>
      </c>
      <c r="C2354" t="s">
        <v>6801</v>
      </c>
    </row>
    <row r="2355" spans="1:3" x14ac:dyDescent="0.35">
      <c r="A2355" t="s">
        <v>6803</v>
      </c>
      <c r="B2355">
        <v>21</v>
      </c>
      <c r="C2355" t="s">
        <v>6804</v>
      </c>
    </row>
    <row r="2356" spans="1:3" x14ac:dyDescent="0.35">
      <c r="A2356" t="s">
        <v>6806</v>
      </c>
      <c r="B2356">
        <v>20</v>
      </c>
      <c r="C2356" t="s">
        <v>6807</v>
      </c>
    </row>
    <row r="2357" spans="1:3" x14ac:dyDescent="0.35">
      <c r="A2357" t="s">
        <v>6809</v>
      </c>
      <c r="B2357">
        <v>29</v>
      </c>
      <c r="C2357" t="s">
        <v>6810</v>
      </c>
    </row>
    <row r="2358" spans="1:3" x14ac:dyDescent="0.35">
      <c r="A2358" t="s">
        <v>6812</v>
      </c>
      <c r="B2358">
        <v>25</v>
      </c>
      <c r="C2358" t="s">
        <v>6813</v>
      </c>
    </row>
    <row r="2359" spans="1:3" x14ac:dyDescent="0.35">
      <c r="A2359" t="s">
        <v>6814</v>
      </c>
      <c r="B2359">
        <v>24</v>
      </c>
      <c r="C2359" t="s">
        <v>6815</v>
      </c>
    </row>
    <row r="2360" spans="1:3" x14ac:dyDescent="0.35">
      <c r="A2360" t="s">
        <v>6817</v>
      </c>
      <c r="B2360">
        <v>28</v>
      </c>
      <c r="C2360" t="s">
        <v>6818</v>
      </c>
    </row>
    <row r="2361" spans="1:3" x14ac:dyDescent="0.35">
      <c r="A2361" t="s">
        <v>6820</v>
      </c>
      <c r="B2361">
        <v>20</v>
      </c>
      <c r="C2361" t="s">
        <v>6821</v>
      </c>
    </row>
    <row r="2362" spans="1:3" x14ac:dyDescent="0.35">
      <c r="A2362" t="s">
        <v>6823</v>
      </c>
      <c r="B2362">
        <v>28</v>
      </c>
      <c r="C2362" t="s">
        <v>6824</v>
      </c>
    </row>
    <row r="2363" spans="1:3" x14ac:dyDescent="0.35">
      <c r="A2363" t="s">
        <v>6826</v>
      </c>
      <c r="B2363">
        <v>28</v>
      </c>
      <c r="C2363" t="s">
        <v>6827</v>
      </c>
    </row>
    <row r="2364" spans="1:3" x14ac:dyDescent="0.35">
      <c r="A2364" t="s">
        <v>6829</v>
      </c>
      <c r="B2364">
        <v>29</v>
      </c>
      <c r="C2364" t="s">
        <v>6830</v>
      </c>
    </row>
    <row r="2365" spans="1:3" x14ac:dyDescent="0.35">
      <c r="A2365" t="s">
        <v>6832</v>
      </c>
      <c r="B2365">
        <v>21</v>
      </c>
      <c r="C2365" t="s">
        <v>6833</v>
      </c>
    </row>
    <row r="2366" spans="1:3" x14ac:dyDescent="0.35">
      <c r="A2366" t="s">
        <v>6835</v>
      </c>
      <c r="B2366">
        <v>20</v>
      </c>
      <c r="C2366" t="s">
        <v>6836</v>
      </c>
    </row>
    <row r="2367" spans="1:3" x14ac:dyDescent="0.35">
      <c r="A2367" t="s">
        <v>6838</v>
      </c>
      <c r="B2367">
        <v>26</v>
      </c>
      <c r="C2367" t="s">
        <v>6839</v>
      </c>
    </row>
    <row r="2368" spans="1:3" x14ac:dyDescent="0.35">
      <c r="A2368" t="s">
        <v>6841</v>
      </c>
      <c r="B2368">
        <v>24</v>
      </c>
      <c r="C2368" t="s">
        <v>6842</v>
      </c>
    </row>
    <row r="2369" spans="1:3" x14ac:dyDescent="0.35">
      <c r="A2369" t="s">
        <v>6844</v>
      </c>
      <c r="B2369">
        <v>30</v>
      </c>
      <c r="C2369" t="s">
        <v>6845</v>
      </c>
    </row>
    <row r="2370" spans="1:3" x14ac:dyDescent="0.35">
      <c r="A2370" t="s">
        <v>6847</v>
      </c>
      <c r="B2370">
        <v>23</v>
      </c>
      <c r="C2370" t="s">
        <v>6848</v>
      </c>
    </row>
    <row r="2371" spans="1:3" x14ac:dyDescent="0.35">
      <c r="A2371" t="s">
        <v>6850</v>
      </c>
      <c r="B2371">
        <v>26</v>
      </c>
      <c r="C2371" t="s">
        <v>6851</v>
      </c>
    </row>
    <row r="2372" spans="1:3" x14ac:dyDescent="0.35">
      <c r="A2372" t="s">
        <v>6853</v>
      </c>
      <c r="B2372">
        <v>23</v>
      </c>
      <c r="C2372" t="s">
        <v>6854</v>
      </c>
    </row>
    <row r="2373" spans="1:3" x14ac:dyDescent="0.35">
      <c r="A2373" t="s">
        <v>6856</v>
      </c>
      <c r="B2373">
        <v>29</v>
      </c>
      <c r="C2373" t="s">
        <v>6857</v>
      </c>
    </row>
    <row r="2374" spans="1:3" x14ac:dyDescent="0.35">
      <c r="A2374" t="s">
        <v>6859</v>
      </c>
      <c r="B2374">
        <v>30</v>
      </c>
      <c r="C2374" t="s">
        <v>6860</v>
      </c>
    </row>
    <row r="2375" spans="1:3" x14ac:dyDescent="0.35">
      <c r="A2375" t="s">
        <v>6862</v>
      </c>
      <c r="B2375">
        <v>24</v>
      </c>
      <c r="C2375" t="s">
        <v>6863</v>
      </c>
    </row>
    <row r="2376" spans="1:3" x14ac:dyDescent="0.35">
      <c r="A2376" t="s">
        <v>6865</v>
      </c>
      <c r="B2376">
        <v>26</v>
      </c>
      <c r="C2376" t="s">
        <v>6866</v>
      </c>
    </row>
    <row r="2377" spans="1:3" x14ac:dyDescent="0.35">
      <c r="A2377" t="s">
        <v>6868</v>
      </c>
      <c r="B2377">
        <v>22</v>
      </c>
      <c r="C2377" t="s">
        <v>6869</v>
      </c>
    </row>
    <row r="2378" spans="1:3" x14ac:dyDescent="0.35">
      <c r="A2378" t="s">
        <v>1040</v>
      </c>
      <c r="B2378">
        <v>20</v>
      </c>
      <c r="C2378" t="s">
        <v>6870</v>
      </c>
    </row>
    <row r="2379" spans="1:3" x14ac:dyDescent="0.35">
      <c r="A2379" t="s">
        <v>6872</v>
      </c>
      <c r="B2379">
        <v>28</v>
      </c>
      <c r="C2379" t="s">
        <v>6873</v>
      </c>
    </row>
    <row r="2380" spans="1:3" x14ac:dyDescent="0.35">
      <c r="A2380" t="s">
        <v>6875</v>
      </c>
      <c r="B2380">
        <v>28</v>
      </c>
      <c r="C2380" t="s">
        <v>6876</v>
      </c>
    </row>
    <row r="2381" spans="1:3" x14ac:dyDescent="0.35">
      <c r="A2381" t="s">
        <v>6878</v>
      </c>
      <c r="B2381">
        <v>30</v>
      </c>
      <c r="C2381" t="s">
        <v>6879</v>
      </c>
    </row>
    <row r="2382" spans="1:3" x14ac:dyDescent="0.35">
      <c r="A2382" t="s">
        <v>6881</v>
      </c>
      <c r="B2382">
        <v>29</v>
      </c>
      <c r="C2382" t="s">
        <v>6882</v>
      </c>
    </row>
    <row r="2383" spans="1:3" x14ac:dyDescent="0.35">
      <c r="A2383" t="s">
        <v>6884</v>
      </c>
      <c r="B2383">
        <v>30</v>
      </c>
      <c r="C2383" t="s">
        <v>6885</v>
      </c>
    </row>
    <row r="2384" spans="1:3" x14ac:dyDescent="0.35">
      <c r="A2384" t="s">
        <v>6886</v>
      </c>
      <c r="B2384">
        <v>23</v>
      </c>
      <c r="C2384" t="s">
        <v>6887</v>
      </c>
    </row>
    <row r="2385" spans="1:3" x14ac:dyDescent="0.35">
      <c r="A2385" t="s">
        <v>6889</v>
      </c>
      <c r="B2385">
        <v>25</v>
      </c>
      <c r="C2385" t="s">
        <v>6890</v>
      </c>
    </row>
    <row r="2386" spans="1:3" x14ac:dyDescent="0.35">
      <c r="A2386" t="s">
        <v>6892</v>
      </c>
      <c r="B2386">
        <v>26</v>
      </c>
      <c r="C2386" t="s">
        <v>6893</v>
      </c>
    </row>
    <row r="2387" spans="1:3" x14ac:dyDescent="0.35">
      <c r="A2387" t="s">
        <v>6894</v>
      </c>
      <c r="B2387">
        <v>24</v>
      </c>
      <c r="C2387" t="s">
        <v>6895</v>
      </c>
    </row>
    <row r="2388" spans="1:3" x14ac:dyDescent="0.35">
      <c r="A2388" t="s">
        <v>6897</v>
      </c>
      <c r="B2388">
        <v>20</v>
      </c>
      <c r="C2388" t="s">
        <v>6898</v>
      </c>
    </row>
    <row r="2389" spans="1:3" x14ac:dyDescent="0.35">
      <c r="A2389" t="s">
        <v>6900</v>
      </c>
      <c r="B2389">
        <v>21</v>
      </c>
      <c r="C2389" t="s">
        <v>6901</v>
      </c>
    </row>
    <row r="2390" spans="1:3" x14ac:dyDescent="0.35">
      <c r="A2390" t="s">
        <v>6903</v>
      </c>
      <c r="B2390">
        <v>25</v>
      </c>
      <c r="C2390" t="s">
        <v>6904</v>
      </c>
    </row>
    <row r="2391" spans="1:3" x14ac:dyDescent="0.35">
      <c r="A2391" t="s">
        <v>6905</v>
      </c>
      <c r="B2391">
        <v>23</v>
      </c>
      <c r="C2391" t="s">
        <v>6906</v>
      </c>
    </row>
    <row r="2392" spans="1:3" x14ac:dyDescent="0.35">
      <c r="A2392" t="s">
        <v>6908</v>
      </c>
      <c r="B2392">
        <v>27</v>
      </c>
      <c r="C2392" t="s">
        <v>6909</v>
      </c>
    </row>
    <row r="2393" spans="1:3" x14ac:dyDescent="0.35">
      <c r="A2393" t="s">
        <v>6911</v>
      </c>
      <c r="B2393">
        <v>23</v>
      </c>
      <c r="C2393" t="s">
        <v>6912</v>
      </c>
    </row>
    <row r="2394" spans="1:3" x14ac:dyDescent="0.35">
      <c r="A2394" t="s">
        <v>6914</v>
      </c>
      <c r="B2394">
        <v>29</v>
      </c>
      <c r="C2394" t="s">
        <v>6915</v>
      </c>
    </row>
    <row r="2395" spans="1:3" x14ac:dyDescent="0.35">
      <c r="A2395" t="s">
        <v>6917</v>
      </c>
      <c r="B2395">
        <v>22</v>
      </c>
      <c r="C2395" t="s">
        <v>6918</v>
      </c>
    </row>
    <row r="2396" spans="1:3" x14ac:dyDescent="0.35">
      <c r="A2396" t="s">
        <v>6919</v>
      </c>
      <c r="B2396">
        <v>20</v>
      </c>
      <c r="C2396" t="s">
        <v>6920</v>
      </c>
    </row>
    <row r="2397" spans="1:3" x14ac:dyDescent="0.35">
      <c r="A2397" t="s">
        <v>6921</v>
      </c>
      <c r="B2397">
        <v>21</v>
      </c>
      <c r="C2397" t="s">
        <v>6922</v>
      </c>
    </row>
    <row r="2398" spans="1:3" x14ac:dyDescent="0.35">
      <c r="A2398" t="s">
        <v>6924</v>
      </c>
      <c r="B2398">
        <v>27</v>
      </c>
      <c r="C2398" t="s">
        <v>6925</v>
      </c>
    </row>
    <row r="2399" spans="1:3" x14ac:dyDescent="0.35">
      <c r="A2399" t="s">
        <v>6927</v>
      </c>
      <c r="B2399">
        <v>25</v>
      </c>
      <c r="C2399" t="s">
        <v>6928</v>
      </c>
    </row>
    <row r="2400" spans="1:3" x14ac:dyDescent="0.35">
      <c r="A2400" t="s">
        <v>6930</v>
      </c>
      <c r="B2400">
        <v>21</v>
      </c>
      <c r="C2400" t="s">
        <v>6931</v>
      </c>
    </row>
    <row r="2401" spans="1:3" x14ac:dyDescent="0.35">
      <c r="A2401" t="s">
        <v>6932</v>
      </c>
      <c r="B2401">
        <v>25</v>
      </c>
      <c r="C2401" t="s">
        <v>6933</v>
      </c>
    </row>
    <row r="2402" spans="1:3" x14ac:dyDescent="0.35">
      <c r="A2402" t="s">
        <v>6935</v>
      </c>
      <c r="B2402">
        <v>28</v>
      </c>
      <c r="C2402" t="s">
        <v>6936</v>
      </c>
    </row>
    <row r="2403" spans="1:3" x14ac:dyDescent="0.35">
      <c r="A2403" t="s">
        <v>6938</v>
      </c>
      <c r="B2403">
        <v>23</v>
      </c>
      <c r="C2403" t="s">
        <v>6939</v>
      </c>
    </row>
    <row r="2404" spans="1:3" x14ac:dyDescent="0.35">
      <c r="A2404" t="s">
        <v>6941</v>
      </c>
      <c r="B2404">
        <v>23</v>
      </c>
      <c r="C2404" t="s">
        <v>6942</v>
      </c>
    </row>
    <row r="2405" spans="1:3" x14ac:dyDescent="0.35">
      <c r="A2405" t="s">
        <v>6944</v>
      </c>
      <c r="B2405">
        <v>26</v>
      </c>
      <c r="C2405" t="s">
        <v>6945</v>
      </c>
    </row>
    <row r="2406" spans="1:3" x14ac:dyDescent="0.35">
      <c r="A2406" t="s">
        <v>6947</v>
      </c>
      <c r="B2406">
        <v>20</v>
      </c>
      <c r="C2406" t="s">
        <v>6948</v>
      </c>
    </row>
    <row r="2407" spans="1:3" x14ac:dyDescent="0.35">
      <c r="A2407" t="s">
        <v>6950</v>
      </c>
      <c r="B2407">
        <v>28</v>
      </c>
      <c r="C2407" t="s">
        <v>6951</v>
      </c>
    </row>
    <row r="2408" spans="1:3" x14ac:dyDescent="0.35">
      <c r="A2408" t="s">
        <v>6953</v>
      </c>
      <c r="B2408">
        <v>28</v>
      </c>
      <c r="C2408" t="s">
        <v>6954</v>
      </c>
    </row>
    <row r="2409" spans="1:3" x14ac:dyDescent="0.35">
      <c r="A2409" t="s">
        <v>6956</v>
      </c>
      <c r="B2409">
        <v>26</v>
      </c>
      <c r="C2409" t="s">
        <v>6957</v>
      </c>
    </row>
    <row r="2410" spans="1:3" x14ac:dyDescent="0.35">
      <c r="A2410" t="s">
        <v>6958</v>
      </c>
      <c r="B2410">
        <v>20</v>
      </c>
      <c r="C2410" t="s">
        <v>6959</v>
      </c>
    </row>
    <row r="2411" spans="1:3" x14ac:dyDescent="0.35">
      <c r="A2411" t="s">
        <v>6961</v>
      </c>
      <c r="B2411">
        <v>24</v>
      </c>
      <c r="C2411" t="s">
        <v>6962</v>
      </c>
    </row>
    <row r="2412" spans="1:3" x14ac:dyDescent="0.35">
      <c r="A2412" t="s">
        <v>6964</v>
      </c>
      <c r="B2412">
        <v>30</v>
      </c>
      <c r="C2412" t="s">
        <v>6965</v>
      </c>
    </row>
    <row r="2413" spans="1:3" x14ac:dyDescent="0.35">
      <c r="A2413" t="s">
        <v>6967</v>
      </c>
      <c r="B2413">
        <v>24</v>
      </c>
      <c r="C2413" t="s">
        <v>6968</v>
      </c>
    </row>
    <row r="2414" spans="1:3" x14ac:dyDescent="0.35">
      <c r="A2414" t="s">
        <v>6970</v>
      </c>
      <c r="B2414">
        <v>27</v>
      </c>
      <c r="C2414" t="s">
        <v>6971</v>
      </c>
    </row>
    <row r="2415" spans="1:3" x14ac:dyDescent="0.35">
      <c r="A2415" t="s">
        <v>6972</v>
      </c>
      <c r="B2415">
        <v>20</v>
      </c>
      <c r="C2415" t="s">
        <v>6973</v>
      </c>
    </row>
    <row r="2416" spans="1:3" x14ac:dyDescent="0.35">
      <c r="A2416" t="s">
        <v>6975</v>
      </c>
      <c r="B2416">
        <v>26</v>
      </c>
      <c r="C2416" t="s">
        <v>6976</v>
      </c>
    </row>
    <row r="2417" spans="1:3" x14ac:dyDescent="0.35">
      <c r="A2417" t="s">
        <v>6977</v>
      </c>
      <c r="B2417">
        <v>25</v>
      </c>
      <c r="C2417" t="s">
        <v>6978</v>
      </c>
    </row>
    <row r="2418" spans="1:3" x14ac:dyDescent="0.35">
      <c r="A2418" t="s">
        <v>6980</v>
      </c>
      <c r="B2418">
        <v>27</v>
      </c>
      <c r="C2418" t="s">
        <v>6981</v>
      </c>
    </row>
    <row r="2419" spans="1:3" x14ac:dyDescent="0.35">
      <c r="A2419" t="s">
        <v>6983</v>
      </c>
      <c r="B2419">
        <v>29</v>
      </c>
      <c r="C2419" t="s">
        <v>6984</v>
      </c>
    </row>
    <row r="2420" spans="1:3" x14ac:dyDescent="0.35">
      <c r="A2420" t="s">
        <v>6986</v>
      </c>
      <c r="B2420">
        <v>28</v>
      </c>
      <c r="C2420" t="s">
        <v>6987</v>
      </c>
    </row>
    <row r="2421" spans="1:3" x14ac:dyDescent="0.35">
      <c r="A2421" t="s">
        <v>6989</v>
      </c>
      <c r="B2421">
        <v>24</v>
      </c>
      <c r="C2421" t="s">
        <v>6990</v>
      </c>
    </row>
    <row r="2422" spans="1:3" x14ac:dyDescent="0.35">
      <c r="A2422" t="s">
        <v>6992</v>
      </c>
      <c r="B2422">
        <v>25</v>
      </c>
      <c r="C2422" t="s">
        <v>6993</v>
      </c>
    </row>
    <row r="2423" spans="1:3" x14ac:dyDescent="0.35">
      <c r="A2423" t="s">
        <v>6995</v>
      </c>
      <c r="B2423">
        <v>24</v>
      </c>
      <c r="C2423" t="s">
        <v>6996</v>
      </c>
    </row>
    <row r="2424" spans="1:3" x14ac:dyDescent="0.35">
      <c r="A2424" t="s">
        <v>6998</v>
      </c>
      <c r="B2424">
        <v>20</v>
      </c>
      <c r="C2424" t="s">
        <v>6999</v>
      </c>
    </row>
    <row r="2425" spans="1:3" x14ac:dyDescent="0.35">
      <c r="A2425" t="s">
        <v>7001</v>
      </c>
      <c r="B2425">
        <v>24</v>
      </c>
      <c r="C2425" t="s">
        <v>7002</v>
      </c>
    </row>
    <row r="2426" spans="1:3" x14ac:dyDescent="0.35">
      <c r="A2426" t="s">
        <v>7004</v>
      </c>
      <c r="B2426">
        <v>24</v>
      </c>
      <c r="C2426" t="s">
        <v>7005</v>
      </c>
    </row>
    <row r="2427" spans="1:3" x14ac:dyDescent="0.35">
      <c r="A2427" t="s">
        <v>7007</v>
      </c>
      <c r="B2427">
        <v>23</v>
      </c>
      <c r="C2427" t="s">
        <v>7008</v>
      </c>
    </row>
    <row r="2428" spans="1:3" x14ac:dyDescent="0.35">
      <c r="A2428" t="s">
        <v>7010</v>
      </c>
      <c r="B2428">
        <v>22</v>
      </c>
      <c r="C2428" t="s">
        <v>7011</v>
      </c>
    </row>
    <row r="2429" spans="1:3" x14ac:dyDescent="0.35">
      <c r="A2429" t="s">
        <v>7013</v>
      </c>
      <c r="B2429">
        <v>30</v>
      </c>
      <c r="C2429" t="s">
        <v>7014</v>
      </c>
    </row>
    <row r="2430" spans="1:3" x14ac:dyDescent="0.35">
      <c r="A2430" t="s">
        <v>3783</v>
      </c>
      <c r="B2430">
        <v>20</v>
      </c>
      <c r="C2430" t="s">
        <v>7016</v>
      </c>
    </row>
    <row r="2431" spans="1:3" x14ac:dyDescent="0.35">
      <c r="A2431" t="s">
        <v>7018</v>
      </c>
      <c r="B2431">
        <v>28</v>
      </c>
      <c r="C2431" t="s">
        <v>7019</v>
      </c>
    </row>
    <row r="2432" spans="1:3" x14ac:dyDescent="0.35">
      <c r="A2432" t="s">
        <v>7021</v>
      </c>
      <c r="B2432">
        <v>20</v>
      </c>
      <c r="C2432" t="s">
        <v>7022</v>
      </c>
    </row>
    <row r="2433" spans="1:3" x14ac:dyDescent="0.35">
      <c r="A2433" t="s">
        <v>7024</v>
      </c>
      <c r="B2433">
        <v>29</v>
      </c>
      <c r="C2433" t="s">
        <v>7025</v>
      </c>
    </row>
    <row r="2434" spans="1:3" x14ac:dyDescent="0.35">
      <c r="A2434" t="s">
        <v>7027</v>
      </c>
      <c r="B2434">
        <v>23</v>
      </c>
      <c r="C2434" t="s">
        <v>7028</v>
      </c>
    </row>
    <row r="2435" spans="1:3" x14ac:dyDescent="0.35">
      <c r="A2435" t="s">
        <v>7030</v>
      </c>
      <c r="B2435">
        <v>20</v>
      </c>
      <c r="C2435" t="s">
        <v>7031</v>
      </c>
    </row>
    <row r="2436" spans="1:3" x14ac:dyDescent="0.35">
      <c r="A2436" t="s">
        <v>7032</v>
      </c>
      <c r="B2436">
        <v>29</v>
      </c>
      <c r="C2436" t="s">
        <v>7033</v>
      </c>
    </row>
    <row r="2437" spans="1:3" x14ac:dyDescent="0.35">
      <c r="A2437" t="s">
        <v>7035</v>
      </c>
      <c r="B2437">
        <v>21</v>
      </c>
      <c r="C2437" t="s">
        <v>7036</v>
      </c>
    </row>
    <row r="2438" spans="1:3" x14ac:dyDescent="0.35">
      <c r="A2438" t="s">
        <v>7038</v>
      </c>
      <c r="B2438">
        <v>22</v>
      </c>
      <c r="C2438" t="s">
        <v>7039</v>
      </c>
    </row>
    <row r="2439" spans="1:3" x14ac:dyDescent="0.35">
      <c r="A2439" t="s">
        <v>7041</v>
      </c>
      <c r="B2439">
        <v>28</v>
      </c>
      <c r="C2439" t="s">
        <v>7042</v>
      </c>
    </row>
    <row r="2440" spans="1:3" x14ac:dyDescent="0.35">
      <c r="A2440" t="s">
        <v>7044</v>
      </c>
      <c r="B2440">
        <v>28</v>
      </c>
      <c r="C2440" t="s">
        <v>7045</v>
      </c>
    </row>
    <row r="2441" spans="1:3" x14ac:dyDescent="0.35">
      <c r="A2441" t="s">
        <v>7047</v>
      </c>
      <c r="B2441">
        <v>27</v>
      </c>
      <c r="C2441" t="s">
        <v>7048</v>
      </c>
    </row>
    <row r="2442" spans="1:3" x14ac:dyDescent="0.35">
      <c r="A2442" t="s">
        <v>7050</v>
      </c>
      <c r="B2442">
        <v>20</v>
      </c>
      <c r="C2442" t="s">
        <v>7051</v>
      </c>
    </row>
    <row r="2443" spans="1:3" x14ac:dyDescent="0.35">
      <c r="A2443" t="s">
        <v>7053</v>
      </c>
      <c r="B2443">
        <v>27</v>
      </c>
      <c r="C2443" t="s">
        <v>7054</v>
      </c>
    </row>
    <row r="2444" spans="1:3" x14ac:dyDescent="0.35">
      <c r="A2444" t="s">
        <v>7055</v>
      </c>
      <c r="B2444">
        <v>26</v>
      </c>
      <c r="C2444" t="s">
        <v>7056</v>
      </c>
    </row>
    <row r="2445" spans="1:3" x14ac:dyDescent="0.35">
      <c r="A2445" t="s">
        <v>2491</v>
      </c>
      <c r="B2445">
        <v>28</v>
      </c>
      <c r="C2445" t="s">
        <v>7058</v>
      </c>
    </row>
    <row r="2446" spans="1:3" x14ac:dyDescent="0.35">
      <c r="A2446" t="s">
        <v>7060</v>
      </c>
      <c r="B2446">
        <v>26</v>
      </c>
      <c r="C2446" t="s">
        <v>7061</v>
      </c>
    </row>
    <row r="2447" spans="1:3" x14ac:dyDescent="0.35">
      <c r="A2447" t="s">
        <v>7063</v>
      </c>
      <c r="B2447">
        <v>20</v>
      </c>
      <c r="C2447" t="s">
        <v>7064</v>
      </c>
    </row>
    <row r="2448" spans="1:3" x14ac:dyDescent="0.35">
      <c r="A2448" t="s">
        <v>2015</v>
      </c>
      <c r="B2448">
        <v>24</v>
      </c>
      <c r="C2448" t="s">
        <v>7065</v>
      </c>
    </row>
    <row r="2449" spans="1:3" x14ac:dyDescent="0.35">
      <c r="A2449" t="s">
        <v>7067</v>
      </c>
      <c r="B2449">
        <v>26</v>
      </c>
      <c r="C2449" t="s">
        <v>7068</v>
      </c>
    </row>
    <row r="2450" spans="1:3" x14ac:dyDescent="0.35">
      <c r="A2450" t="s">
        <v>7069</v>
      </c>
      <c r="B2450">
        <v>29</v>
      </c>
      <c r="C2450" t="s">
        <v>7070</v>
      </c>
    </row>
    <row r="2451" spans="1:3" x14ac:dyDescent="0.35">
      <c r="A2451" t="s">
        <v>7072</v>
      </c>
      <c r="B2451">
        <v>23</v>
      </c>
      <c r="C2451" t="s">
        <v>7073</v>
      </c>
    </row>
    <row r="2452" spans="1:3" x14ac:dyDescent="0.35">
      <c r="A2452" t="s">
        <v>7074</v>
      </c>
      <c r="B2452">
        <v>22</v>
      </c>
      <c r="C2452" t="s">
        <v>7075</v>
      </c>
    </row>
    <row r="2453" spans="1:3" x14ac:dyDescent="0.35">
      <c r="A2453" t="s">
        <v>7077</v>
      </c>
      <c r="B2453">
        <v>28</v>
      </c>
      <c r="C2453" t="s">
        <v>7078</v>
      </c>
    </row>
    <row r="2454" spans="1:3" x14ac:dyDescent="0.35">
      <c r="A2454" t="s">
        <v>7080</v>
      </c>
      <c r="B2454">
        <v>27</v>
      </c>
      <c r="C2454" t="s">
        <v>7081</v>
      </c>
    </row>
    <row r="2455" spans="1:3" x14ac:dyDescent="0.35">
      <c r="A2455" t="s">
        <v>7083</v>
      </c>
      <c r="B2455">
        <v>29</v>
      </c>
      <c r="C2455" t="s">
        <v>7084</v>
      </c>
    </row>
    <row r="2456" spans="1:3" x14ac:dyDescent="0.35">
      <c r="A2456" t="s">
        <v>7086</v>
      </c>
      <c r="B2456">
        <v>23</v>
      </c>
      <c r="C2456" t="s">
        <v>7087</v>
      </c>
    </row>
    <row r="2457" spans="1:3" x14ac:dyDescent="0.35">
      <c r="A2457" t="s">
        <v>7089</v>
      </c>
      <c r="B2457">
        <v>21</v>
      </c>
      <c r="C2457" t="s">
        <v>7090</v>
      </c>
    </row>
    <row r="2458" spans="1:3" x14ac:dyDescent="0.35">
      <c r="A2458" t="s">
        <v>7092</v>
      </c>
      <c r="B2458">
        <v>20</v>
      </c>
      <c r="C2458" t="s">
        <v>7093</v>
      </c>
    </row>
    <row r="2459" spans="1:3" x14ac:dyDescent="0.35">
      <c r="A2459" t="s">
        <v>7094</v>
      </c>
      <c r="B2459">
        <v>27</v>
      </c>
      <c r="C2459" t="s">
        <v>7095</v>
      </c>
    </row>
    <row r="2460" spans="1:3" x14ac:dyDescent="0.35">
      <c r="A2460" t="s">
        <v>7096</v>
      </c>
      <c r="B2460">
        <v>24</v>
      </c>
      <c r="C2460" t="s">
        <v>7097</v>
      </c>
    </row>
    <row r="2461" spans="1:3" x14ac:dyDescent="0.35">
      <c r="A2461" t="s">
        <v>7099</v>
      </c>
      <c r="B2461">
        <v>23</v>
      </c>
      <c r="C2461" t="s">
        <v>7100</v>
      </c>
    </row>
    <row r="2462" spans="1:3" x14ac:dyDescent="0.35">
      <c r="A2462" t="s">
        <v>7102</v>
      </c>
      <c r="B2462">
        <v>28</v>
      </c>
      <c r="C2462" t="s">
        <v>7103</v>
      </c>
    </row>
    <row r="2463" spans="1:3" x14ac:dyDescent="0.35">
      <c r="A2463" t="s">
        <v>7105</v>
      </c>
      <c r="B2463">
        <v>29</v>
      </c>
      <c r="C2463" t="s">
        <v>7106</v>
      </c>
    </row>
    <row r="2464" spans="1:3" x14ac:dyDescent="0.35">
      <c r="A2464" t="s">
        <v>7107</v>
      </c>
      <c r="B2464">
        <v>20</v>
      </c>
      <c r="C2464" t="s">
        <v>7108</v>
      </c>
    </row>
    <row r="2465" spans="1:3" x14ac:dyDescent="0.35">
      <c r="A2465" t="s">
        <v>381</v>
      </c>
      <c r="B2465">
        <v>23</v>
      </c>
      <c r="C2465" t="s">
        <v>7110</v>
      </c>
    </row>
    <row r="2466" spans="1:3" x14ac:dyDescent="0.35">
      <c r="A2466" t="s">
        <v>7112</v>
      </c>
      <c r="B2466">
        <v>24</v>
      </c>
      <c r="C2466" t="s">
        <v>7113</v>
      </c>
    </row>
    <row r="2467" spans="1:3" x14ac:dyDescent="0.35">
      <c r="A2467" t="s">
        <v>7114</v>
      </c>
      <c r="B2467">
        <v>26</v>
      </c>
      <c r="C2467" t="s">
        <v>7115</v>
      </c>
    </row>
    <row r="2468" spans="1:3" x14ac:dyDescent="0.35">
      <c r="A2468" t="s">
        <v>5023</v>
      </c>
      <c r="B2468">
        <v>28</v>
      </c>
      <c r="C2468" t="s">
        <v>7117</v>
      </c>
    </row>
    <row r="2469" spans="1:3" x14ac:dyDescent="0.35">
      <c r="A2469" t="s">
        <v>7119</v>
      </c>
      <c r="B2469">
        <v>26</v>
      </c>
      <c r="C2469" t="s">
        <v>7120</v>
      </c>
    </row>
    <row r="2470" spans="1:3" x14ac:dyDescent="0.35">
      <c r="A2470" t="s">
        <v>7122</v>
      </c>
      <c r="B2470">
        <v>25</v>
      </c>
      <c r="C2470" t="s">
        <v>7123</v>
      </c>
    </row>
    <row r="2471" spans="1:3" x14ac:dyDescent="0.35">
      <c r="A2471" t="s">
        <v>7125</v>
      </c>
      <c r="B2471">
        <v>23</v>
      </c>
      <c r="C2471" t="s">
        <v>7126</v>
      </c>
    </row>
    <row r="2472" spans="1:3" x14ac:dyDescent="0.35">
      <c r="A2472" t="s">
        <v>7128</v>
      </c>
      <c r="B2472">
        <v>29</v>
      </c>
      <c r="C2472" t="s">
        <v>7129</v>
      </c>
    </row>
    <row r="2473" spans="1:3" x14ac:dyDescent="0.35">
      <c r="A2473" t="s">
        <v>7131</v>
      </c>
      <c r="B2473">
        <v>28</v>
      </c>
      <c r="C2473" t="s">
        <v>7132</v>
      </c>
    </row>
    <row r="2474" spans="1:3" x14ac:dyDescent="0.35">
      <c r="A2474" t="s">
        <v>7134</v>
      </c>
      <c r="B2474">
        <v>25</v>
      </c>
      <c r="C2474" t="s">
        <v>7135</v>
      </c>
    </row>
    <row r="2475" spans="1:3" x14ac:dyDescent="0.35">
      <c r="A2475" t="s">
        <v>7137</v>
      </c>
      <c r="B2475">
        <v>23</v>
      </c>
      <c r="C2475" t="s">
        <v>7138</v>
      </c>
    </row>
    <row r="2476" spans="1:3" x14ac:dyDescent="0.35">
      <c r="A2476" t="s">
        <v>7140</v>
      </c>
      <c r="B2476">
        <v>30</v>
      </c>
      <c r="C2476" t="s">
        <v>7141</v>
      </c>
    </row>
    <row r="2477" spans="1:3" x14ac:dyDescent="0.35">
      <c r="A2477" t="s">
        <v>7143</v>
      </c>
      <c r="B2477">
        <v>29</v>
      </c>
      <c r="C2477" t="s">
        <v>7144</v>
      </c>
    </row>
    <row r="2478" spans="1:3" x14ac:dyDescent="0.35">
      <c r="A2478" t="s">
        <v>7146</v>
      </c>
      <c r="B2478">
        <v>25</v>
      </c>
      <c r="C2478" t="s">
        <v>7147</v>
      </c>
    </row>
    <row r="2479" spans="1:3" x14ac:dyDescent="0.35">
      <c r="A2479" t="s">
        <v>7149</v>
      </c>
      <c r="B2479">
        <v>22</v>
      </c>
      <c r="C2479" t="s">
        <v>7150</v>
      </c>
    </row>
    <row r="2480" spans="1:3" x14ac:dyDescent="0.35">
      <c r="A2480" t="s">
        <v>7152</v>
      </c>
      <c r="B2480">
        <v>23</v>
      </c>
      <c r="C2480" t="s">
        <v>7153</v>
      </c>
    </row>
    <row r="2481" spans="1:3" x14ac:dyDescent="0.35">
      <c r="A2481" t="s">
        <v>7155</v>
      </c>
      <c r="B2481">
        <v>27</v>
      </c>
      <c r="C2481" t="s">
        <v>7156</v>
      </c>
    </row>
    <row r="2482" spans="1:3" x14ac:dyDescent="0.35">
      <c r="A2482" t="s">
        <v>7158</v>
      </c>
      <c r="B2482">
        <v>20</v>
      </c>
      <c r="C2482" t="s">
        <v>7159</v>
      </c>
    </row>
    <row r="2483" spans="1:3" x14ac:dyDescent="0.35">
      <c r="A2483" t="s">
        <v>7161</v>
      </c>
      <c r="B2483">
        <v>20</v>
      </c>
      <c r="C2483" t="s">
        <v>7162</v>
      </c>
    </row>
    <row r="2484" spans="1:3" x14ac:dyDescent="0.35">
      <c r="A2484" t="s">
        <v>7164</v>
      </c>
      <c r="B2484">
        <v>24</v>
      </c>
      <c r="C2484" t="s">
        <v>7165</v>
      </c>
    </row>
    <row r="2485" spans="1:3" x14ac:dyDescent="0.35">
      <c r="A2485" t="s">
        <v>7167</v>
      </c>
      <c r="B2485">
        <v>23</v>
      </c>
      <c r="C2485" t="s">
        <v>7168</v>
      </c>
    </row>
    <row r="2486" spans="1:3" x14ac:dyDescent="0.35">
      <c r="A2486" t="s">
        <v>7170</v>
      </c>
      <c r="B2486">
        <v>29</v>
      </c>
      <c r="C2486" t="s">
        <v>7171</v>
      </c>
    </row>
    <row r="2487" spans="1:3" x14ac:dyDescent="0.35">
      <c r="A2487" t="s">
        <v>7173</v>
      </c>
      <c r="B2487">
        <v>29</v>
      </c>
      <c r="C2487" t="s">
        <v>7174</v>
      </c>
    </row>
    <row r="2488" spans="1:3" x14ac:dyDescent="0.35">
      <c r="A2488" t="s">
        <v>7176</v>
      </c>
      <c r="B2488">
        <v>26</v>
      </c>
      <c r="C2488" t="s">
        <v>7177</v>
      </c>
    </row>
    <row r="2489" spans="1:3" x14ac:dyDescent="0.35">
      <c r="A2489" t="s">
        <v>258</v>
      </c>
      <c r="B2489">
        <v>24</v>
      </c>
      <c r="C2489" t="s">
        <v>7179</v>
      </c>
    </row>
    <row r="2490" spans="1:3" x14ac:dyDescent="0.35">
      <c r="A2490" t="s">
        <v>7007</v>
      </c>
      <c r="B2490">
        <v>29</v>
      </c>
      <c r="C2490" t="s">
        <v>7181</v>
      </c>
    </row>
    <row r="2491" spans="1:3" x14ac:dyDescent="0.35">
      <c r="A2491" t="s">
        <v>7183</v>
      </c>
      <c r="B2491">
        <v>26</v>
      </c>
      <c r="C2491" t="s">
        <v>7184</v>
      </c>
    </row>
    <row r="2492" spans="1:3" x14ac:dyDescent="0.35">
      <c r="A2492" t="s">
        <v>7186</v>
      </c>
      <c r="B2492">
        <v>28</v>
      </c>
      <c r="C2492" t="s">
        <v>7187</v>
      </c>
    </row>
    <row r="2493" spans="1:3" x14ac:dyDescent="0.35">
      <c r="A2493" t="s">
        <v>7189</v>
      </c>
      <c r="B2493">
        <v>20</v>
      </c>
      <c r="C2493" t="s">
        <v>7190</v>
      </c>
    </row>
    <row r="2494" spans="1:3" x14ac:dyDescent="0.35">
      <c r="A2494" t="s">
        <v>7192</v>
      </c>
      <c r="B2494">
        <v>22</v>
      </c>
      <c r="C2494" t="s">
        <v>7193</v>
      </c>
    </row>
    <row r="2495" spans="1:3" x14ac:dyDescent="0.35">
      <c r="A2495" t="s">
        <v>7195</v>
      </c>
      <c r="B2495">
        <v>25</v>
      </c>
      <c r="C2495" t="s">
        <v>7196</v>
      </c>
    </row>
    <row r="2496" spans="1:3" x14ac:dyDescent="0.35">
      <c r="A2496" t="s">
        <v>7198</v>
      </c>
      <c r="B2496">
        <v>20</v>
      </c>
      <c r="C2496" t="s">
        <v>7199</v>
      </c>
    </row>
    <row r="2497" spans="1:3" x14ac:dyDescent="0.35">
      <c r="A2497" t="s">
        <v>7201</v>
      </c>
      <c r="B2497">
        <v>24</v>
      </c>
      <c r="C2497" t="s">
        <v>7202</v>
      </c>
    </row>
    <row r="2498" spans="1:3" x14ac:dyDescent="0.35">
      <c r="A2498" t="s">
        <v>7204</v>
      </c>
      <c r="B2498">
        <v>28</v>
      </c>
      <c r="C2498" t="s">
        <v>7205</v>
      </c>
    </row>
    <row r="2499" spans="1:3" x14ac:dyDescent="0.35">
      <c r="A2499" t="s">
        <v>7207</v>
      </c>
      <c r="B2499">
        <v>21</v>
      </c>
      <c r="C2499" t="s">
        <v>7208</v>
      </c>
    </row>
    <row r="2500" spans="1:3" x14ac:dyDescent="0.35">
      <c r="A2500" t="s">
        <v>7209</v>
      </c>
      <c r="B2500">
        <v>24</v>
      </c>
      <c r="C2500" t="s">
        <v>7210</v>
      </c>
    </row>
    <row r="2501" spans="1:3" x14ac:dyDescent="0.35">
      <c r="A2501" t="s">
        <v>7212</v>
      </c>
      <c r="B2501">
        <v>21</v>
      </c>
      <c r="C2501" t="s">
        <v>7213</v>
      </c>
    </row>
    <row r="2502" spans="1:3" x14ac:dyDescent="0.35">
      <c r="A2502" t="s">
        <v>7215</v>
      </c>
      <c r="B2502">
        <v>20</v>
      </c>
      <c r="C2502" t="s">
        <v>7216</v>
      </c>
    </row>
    <row r="2503" spans="1:3" x14ac:dyDescent="0.35">
      <c r="A2503" t="s">
        <v>7218</v>
      </c>
      <c r="B2503">
        <v>22</v>
      </c>
      <c r="C2503" t="s">
        <v>7219</v>
      </c>
    </row>
    <row r="2504" spans="1:3" x14ac:dyDescent="0.35">
      <c r="A2504" t="s">
        <v>7221</v>
      </c>
      <c r="B2504">
        <v>27</v>
      </c>
      <c r="C2504" t="s">
        <v>7222</v>
      </c>
    </row>
    <row r="2505" spans="1:3" x14ac:dyDescent="0.35">
      <c r="A2505" t="s">
        <v>7223</v>
      </c>
      <c r="B2505">
        <v>29</v>
      </c>
      <c r="C2505" t="s">
        <v>7224</v>
      </c>
    </row>
    <row r="2506" spans="1:3" x14ac:dyDescent="0.35">
      <c r="A2506" t="s">
        <v>7225</v>
      </c>
      <c r="B2506">
        <v>21</v>
      </c>
      <c r="C2506" t="s">
        <v>7226</v>
      </c>
    </row>
    <row r="2507" spans="1:3" x14ac:dyDescent="0.35">
      <c r="A2507" t="s">
        <v>7228</v>
      </c>
      <c r="B2507">
        <v>25</v>
      </c>
      <c r="C2507" t="s">
        <v>7229</v>
      </c>
    </row>
    <row r="2508" spans="1:3" x14ac:dyDescent="0.35">
      <c r="A2508" t="s">
        <v>7231</v>
      </c>
      <c r="B2508">
        <v>27</v>
      </c>
      <c r="C2508" t="s">
        <v>7232</v>
      </c>
    </row>
    <row r="2509" spans="1:3" x14ac:dyDescent="0.35">
      <c r="A2509" t="s">
        <v>7234</v>
      </c>
      <c r="B2509">
        <v>22</v>
      </c>
      <c r="C2509" t="s">
        <v>7235</v>
      </c>
    </row>
    <row r="2510" spans="1:3" x14ac:dyDescent="0.35">
      <c r="A2510" t="s">
        <v>7237</v>
      </c>
      <c r="B2510">
        <v>29</v>
      </c>
      <c r="C2510" t="s">
        <v>7238</v>
      </c>
    </row>
    <row r="2511" spans="1:3" x14ac:dyDescent="0.35">
      <c r="A2511" t="s">
        <v>7240</v>
      </c>
      <c r="B2511">
        <v>30</v>
      </c>
      <c r="C2511" t="s">
        <v>7241</v>
      </c>
    </row>
    <row r="2512" spans="1:3" x14ac:dyDescent="0.35">
      <c r="A2512" t="s">
        <v>7243</v>
      </c>
      <c r="B2512">
        <v>26</v>
      </c>
      <c r="C2512" t="s">
        <v>7244</v>
      </c>
    </row>
    <row r="2513" spans="1:3" x14ac:dyDescent="0.35">
      <c r="A2513" t="s">
        <v>7246</v>
      </c>
      <c r="B2513">
        <v>23</v>
      </c>
      <c r="C2513" t="s">
        <v>7247</v>
      </c>
    </row>
    <row r="2514" spans="1:3" x14ac:dyDescent="0.35">
      <c r="A2514" t="s">
        <v>7249</v>
      </c>
      <c r="B2514">
        <v>28</v>
      </c>
      <c r="C2514" t="s">
        <v>7250</v>
      </c>
    </row>
    <row r="2515" spans="1:3" x14ac:dyDescent="0.35">
      <c r="A2515" t="s">
        <v>7252</v>
      </c>
      <c r="B2515">
        <v>22</v>
      </c>
      <c r="C2515" t="s">
        <v>7253</v>
      </c>
    </row>
    <row r="2516" spans="1:3" x14ac:dyDescent="0.35">
      <c r="A2516" t="s">
        <v>7255</v>
      </c>
      <c r="B2516">
        <v>29</v>
      </c>
      <c r="C2516" t="s">
        <v>7256</v>
      </c>
    </row>
    <row r="2517" spans="1:3" x14ac:dyDescent="0.35">
      <c r="A2517" t="s">
        <v>7258</v>
      </c>
      <c r="B2517">
        <v>30</v>
      </c>
      <c r="C2517" t="s">
        <v>7259</v>
      </c>
    </row>
    <row r="2518" spans="1:3" x14ac:dyDescent="0.35">
      <c r="A2518" t="s">
        <v>7261</v>
      </c>
      <c r="B2518">
        <v>30</v>
      </c>
      <c r="C2518" t="s">
        <v>7262</v>
      </c>
    </row>
    <row r="2519" spans="1:3" x14ac:dyDescent="0.35">
      <c r="A2519" t="s">
        <v>7264</v>
      </c>
      <c r="B2519">
        <v>27</v>
      </c>
      <c r="C2519" t="s">
        <v>7265</v>
      </c>
    </row>
    <row r="2520" spans="1:3" x14ac:dyDescent="0.35">
      <c r="A2520" t="s">
        <v>7267</v>
      </c>
      <c r="B2520">
        <v>21</v>
      </c>
      <c r="C2520" t="s">
        <v>7268</v>
      </c>
    </row>
    <row r="2521" spans="1:3" x14ac:dyDescent="0.35">
      <c r="A2521" t="s">
        <v>7270</v>
      </c>
      <c r="B2521">
        <v>27</v>
      </c>
      <c r="C2521" t="s">
        <v>7271</v>
      </c>
    </row>
    <row r="2522" spans="1:3" x14ac:dyDescent="0.35">
      <c r="A2522" t="s">
        <v>7273</v>
      </c>
      <c r="B2522">
        <v>28</v>
      </c>
      <c r="C2522" t="s">
        <v>7274</v>
      </c>
    </row>
    <row r="2523" spans="1:3" x14ac:dyDescent="0.35">
      <c r="A2523" t="s">
        <v>7276</v>
      </c>
      <c r="B2523">
        <v>27</v>
      </c>
      <c r="C2523" t="s">
        <v>7277</v>
      </c>
    </row>
    <row r="2524" spans="1:3" x14ac:dyDescent="0.35">
      <c r="A2524" t="s">
        <v>7279</v>
      </c>
      <c r="B2524">
        <v>24</v>
      </c>
      <c r="C2524" t="s">
        <v>7280</v>
      </c>
    </row>
    <row r="2525" spans="1:3" x14ac:dyDescent="0.35">
      <c r="A2525" t="s">
        <v>7282</v>
      </c>
      <c r="B2525">
        <v>26</v>
      </c>
      <c r="C2525" t="s">
        <v>7283</v>
      </c>
    </row>
    <row r="2526" spans="1:3" x14ac:dyDescent="0.35">
      <c r="A2526" t="s">
        <v>7285</v>
      </c>
      <c r="B2526">
        <v>21</v>
      </c>
      <c r="C2526" t="s">
        <v>7286</v>
      </c>
    </row>
    <row r="2527" spans="1:3" x14ac:dyDescent="0.35">
      <c r="A2527" t="s">
        <v>7288</v>
      </c>
      <c r="B2527">
        <v>29</v>
      </c>
      <c r="C2527" t="s">
        <v>7289</v>
      </c>
    </row>
    <row r="2528" spans="1:3" x14ac:dyDescent="0.35">
      <c r="A2528" t="s">
        <v>7290</v>
      </c>
      <c r="B2528">
        <v>20</v>
      </c>
      <c r="C2528" t="s">
        <v>7291</v>
      </c>
    </row>
    <row r="2529" spans="1:3" x14ac:dyDescent="0.35">
      <c r="A2529" t="s">
        <v>7293</v>
      </c>
      <c r="B2529">
        <v>23</v>
      </c>
      <c r="C2529" t="s">
        <v>7294</v>
      </c>
    </row>
    <row r="2530" spans="1:3" x14ac:dyDescent="0.35">
      <c r="A2530" t="s">
        <v>7296</v>
      </c>
      <c r="B2530">
        <v>23</v>
      </c>
      <c r="C2530" t="s">
        <v>7297</v>
      </c>
    </row>
    <row r="2531" spans="1:3" x14ac:dyDescent="0.35">
      <c r="A2531" t="s">
        <v>7299</v>
      </c>
      <c r="B2531">
        <v>26</v>
      </c>
      <c r="C2531" t="s">
        <v>7300</v>
      </c>
    </row>
    <row r="2532" spans="1:3" x14ac:dyDescent="0.35">
      <c r="A2532" t="s">
        <v>7302</v>
      </c>
      <c r="B2532">
        <v>29</v>
      </c>
      <c r="C2532" t="s">
        <v>7303</v>
      </c>
    </row>
    <row r="2533" spans="1:3" x14ac:dyDescent="0.35">
      <c r="A2533" t="s">
        <v>7305</v>
      </c>
      <c r="B2533">
        <v>29</v>
      </c>
      <c r="C2533" t="s">
        <v>7306</v>
      </c>
    </row>
    <row r="2534" spans="1:3" x14ac:dyDescent="0.35">
      <c r="A2534" t="s">
        <v>7308</v>
      </c>
      <c r="B2534">
        <v>22</v>
      </c>
      <c r="C2534" t="s">
        <v>7309</v>
      </c>
    </row>
    <row r="2535" spans="1:3" x14ac:dyDescent="0.35">
      <c r="A2535" t="s">
        <v>7311</v>
      </c>
      <c r="B2535">
        <v>30</v>
      </c>
      <c r="C2535" t="s">
        <v>7312</v>
      </c>
    </row>
    <row r="2536" spans="1:3" x14ac:dyDescent="0.35">
      <c r="A2536" t="s">
        <v>7314</v>
      </c>
      <c r="B2536">
        <v>20</v>
      </c>
      <c r="C2536" t="s">
        <v>7315</v>
      </c>
    </row>
    <row r="2537" spans="1:3" x14ac:dyDescent="0.35">
      <c r="A2537" t="s">
        <v>7317</v>
      </c>
      <c r="B2537">
        <v>20</v>
      </c>
      <c r="C2537" t="s">
        <v>7318</v>
      </c>
    </row>
    <row r="2538" spans="1:3" x14ac:dyDescent="0.35">
      <c r="A2538" t="s">
        <v>7319</v>
      </c>
      <c r="B2538">
        <v>30</v>
      </c>
      <c r="C2538" t="s">
        <v>7320</v>
      </c>
    </row>
    <row r="2539" spans="1:3" x14ac:dyDescent="0.35">
      <c r="A2539" t="s">
        <v>7322</v>
      </c>
      <c r="B2539">
        <v>25</v>
      </c>
      <c r="C2539" t="s">
        <v>7323</v>
      </c>
    </row>
    <row r="2540" spans="1:3" x14ac:dyDescent="0.35">
      <c r="A2540" t="s">
        <v>7325</v>
      </c>
      <c r="B2540">
        <v>24</v>
      </c>
      <c r="C2540" t="s">
        <v>7326</v>
      </c>
    </row>
    <row r="2541" spans="1:3" x14ac:dyDescent="0.35">
      <c r="A2541" t="s">
        <v>7328</v>
      </c>
      <c r="B2541">
        <v>26</v>
      </c>
      <c r="C2541" t="s">
        <v>7329</v>
      </c>
    </row>
    <row r="2542" spans="1:3" x14ac:dyDescent="0.35">
      <c r="A2542" t="s">
        <v>7331</v>
      </c>
      <c r="B2542">
        <v>26</v>
      </c>
      <c r="C2542" t="s">
        <v>7332</v>
      </c>
    </row>
    <row r="2543" spans="1:3" x14ac:dyDescent="0.35">
      <c r="A2543" t="s">
        <v>7334</v>
      </c>
      <c r="B2543">
        <v>27</v>
      </c>
      <c r="C2543" t="s">
        <v>7335</v>
      </c>
    </row>
    <row r="2544" spans="1:3" x14ac:dyDescent="0.35">
      <c r="A2544" t="s">
        <v>7337</v>
      </c>
      <c r="B2544">
        <v>23</v>
      </c>
      <c r="C2544" t="s">
        <v>7338</v>
      </c>
    </row>
    <row r="2545" spans="1:3" x14ac:dyDescent="0.35">
      <c r="A2545" t="s">
        <v>7340</v>
      </c>
      <c r="B2545">
        <v>28</v>
      </c>
      <c r="C2545" t="s">
        <v>7341</v>
      </c>
    </row>
    <row r="2546" spans="1:3" x14ac:dyDescent="0.35">
      <c r="A2546" t="s">
        <v>7343</v>
      </c>
      <c r="B2546">
        <v>29</v>
      </c>
      <c r="C2546" t="s">
        <v>7344</v>
      </c>
    </row>
    <row r="2547" spans="1:3" x14ac:dyDescent="0.35">
      <c r="A2547" t="s">
        <v>7345</v>
      </c>
      <c r="B2547">
        <v>28</v>
      </c>
      <c r="C2547" t="s">
        <v>7346</v>
      </c>
    </row>
    <row r="2548" spans="1:3" x14ac:dyDescent="0.35">
      <c r="A2548" t="s">
        <v>7348</v>
      </c>
      <c r="B2548">
        <v>22</v>
      </c>
      <c r="C2548" t="s">
        <v>7349</v>
      </c>
    </row>
    <row r="2549" spans="1:3" x14ac:dyDescent="0.35">
      <c r="A2549" t="s">
        <v>7351</v>
      </c>
      <c r="B2549">
        <v>22</v>
      </c>
      <c r="C2549" t="s">
        <v>7352</v>
      </c>
    </row>
    <row r="2550" spans="1:3" x14ac:dyDescent="0.35">
      <c r="A2550" t="s">
        <v>4958</v>
      </c>
      <c r="B2550">
        <v>24</v>
      </c>
      <c r="C2550" t="s">
        <v>7353</v>
      </c>
    </row>
    <row r="2551" spans="1:3" x14ac:dyDescent="0.35">
      <c r="A2551" t="s">
        <v>7354</v>
      </c>
      <c r="B2551">
        <v>22</v>
      </c>
      <c r="C2551" t="s">
        <v>7355</v>
      </c>
    </row>
    <row r="2552" spans="1:3" x14ac:dyDescent="0.35">
      <c r="A2552" t="s">
        <v>7357</v>
      </c>
      <c r="B2552">
        <v>21</v>
      </c>
      <c r="C2552" t="s">
        <v>7358</v>
      </c>
    </row>
    <row r="2553" spans="1:3" x14ac:dyDescent="0.35">
      <c r="A2553" t="s">
        <v>7360</v>
      </c>
      <c r="B2553">
        <v>21</v>
      </c>
      <c r="C2553" t="s">
        <v>7361</v>
      </c>
    </row>
    <row r="2554" spans="1:3" x14ac:dyDescent="0.35">
      <c r="A2554" t="s">
        <v>7363</v>
      </c>
      <c r="B2554">
        <v>25</v>
      </c>
      <c r="C2554" t="s">
        <v>7364</v>
      </c>
    </row>
    <row r="2555" spans="1:3" x14ac:dyDescent="0.35">
      <c r="A2555" t="s">
        <v>7366</v>
      </c>
      <c r="B2555">
        <v>24</v>
      </c>
      <c r="C2555" t="s">
        <v>7367</v>
      </c>
    </row>
    <row r="2556" spans="1:3" x14ac:dyDescent="0.35">
      <c r="A2556" t="s">
        <v>7369</v>
      </c>
      <c r="B2556">
        <v>21</v>
      </c>
      <c r="C2556" t="s">
        <v>7370</v>
      </c>
    </row>
    <row r="2557" spans="1:3" x14ac:dyDescent="0.35">
      <c r="A2557" t="s">
        <v>7372</v>
      </c>
      <c r="B2557">
        <v>29</v>
      </c>
      <c r="C2557" t="s">
        <v>7373</v>
      </c>
    </row>
    <row r="2558" spans="1:3" x14ac:dyDescent="0.35">
      <c r="A2558" t="s">
        <v>7375</v>
      </c>
      <c r="B2558">
        <v>27</v>
      </c>
      <c r="C2558" t="s">
        <v>7376</v>
      </c>
    </row>
    <row r="2559" spans="1:3" x14ac:dyDescent="0.35">
      <c r="A2559" t="s">
        <v>7378</v>
      </c>
      <c r="B2559">
        <v>20</v>
      </c>
      <c r="C2559" t="s">
        <v>7379</v>
      </c>
    </row>
    <row r="2560" spans="1:3" x14ac:dyDescent="0.35">
      <c r="A2560" t="s">
        <v>7381</v>
      </c>
      <c r="B2560">
        <v>27</v>
      </c>
      <c r="C2560" t="s">
        <v>7382</v>
      </c>
    </row>
    <row r="2561" spans="1:3" x14ac:dyDescent="0.35">
      <c r="A2561" t="s">
        <v>7384</v>
      </c>
      <c r="B2561">
        <v>28</v>
      </c>
      <c r="C2561" t="s">
        <v>7385</v>
      </c>
    </row>
    <row r="2562" spans="1:3" x14ac:dyDescent="0.35">
      <c r="A2562" t="s">
        <v>7386</v>
      </c>
      <c r="B2562">
        <v>21</v>
      </c>
      <c r="C2562" t="s">
        <v>7387</v>
      </c>
    </row>
    <row r="2563" spans="1:3" x14ac:dyDescent="0.35">
      <c r="A2563" t="s">
        <v>7389</v>
      </c>
      <c r="B2563">
        <v>27</v>
      </c>
      <c r="C2563" t="s">
        <v>7390</v>
      </c>
    </row>
    <row r="2564" spans="1:3" x14ac:dyDescent="0.35">
      <c r="A2564" t="s">
        <v>7392</v>
      </c>
      <c r="B2564">
        <v>21</v>
      </c>
      <c r="C2564" t="s">
        <v>7393</v>
      </c>
    </row>
    <row r="2565" spans="1:3" x14ac:dyDescent="0.35">
      <c r="A2565" t="s">
        <v>7395</v>
      </c>
      <c r="B2565">
        <v>24</v>
      </c>
      <c r="C2565" t="s">
        <v>7396</v>
      </c>
    </row>
    <row r="2566" spans="1:3" x14ac:dyDescent="0.35">
      <c r="A2566" t="s">
        <v>7398</v>
      </c>
      <c r="B2566">
        <v>27</v>
      </c>
      <c r="C2566" t="s">
        <v>7399</v>
      </c>
    </row>
    <row r="2567" spans="1:3" x14ac:dyDescent="0.35">
      <c r="A2567" t="s">
        <v>7401</v>
      </c>
      <c r="B2567">
        <v>20</v>
      </c>
      <c r="C2567" t="s">
        <v>7402</v>
      </c>
    </row>
    <row r="2568" spans="1:3" x14ac:dyDescent="0.35">
      <c r="A2568" t="s">
        <v>7404</v>
      </c>
      <c r="B2568">
        <v>20</v>
      </c>
      <c r="C2568" t="s">
        <v>7405</v>
      </c>
    </row>
    <row r="2569" spans="1:3" x14ac:dyDescent="0.35">
      <c r="A2569" t="s">
        <v>7407</v>
      </c>
      <c r="B2569">
        <v>25</v>
      </c>
      <c r="C2569" t="s">
        <v>7408</v>
      </c>
    </row>
    <row r="2570" spans="1:3" x14ac:dyDescent="0.35">
      <c r="A2570" t="s">
        <v>7410</v>
      </c>
      <c r="B2570">
        <v>23</v>
      </c>
      <c r="C2570" t="s">
        <v>7411</v>
      </c>
    </row>
    <row r="2571" spans="1:3" x14ac:dyDescent="0.35">
      <c r="A2571" t="s">
        <v>7412</v>
      </c>
      <c r="B2571">
        <v>20</v>
      </c>
      <c r="C2571" t="s">
        <v>7413</v>
      </c>
    </row>
    <row r="2572" spans="1:3" x14ac:dyDescent="0.35">
      <c r="A2572" t="s">
        <v>7415</v>
      </c>
      <c r="B2572">
        <v>29</v>
      </c>
      <c r="C2572" t="s">
        <v>7416</v>
      </c>
    </row>
    <row r="2573" spans="1:3" x14ac:dyDescent="0.35">
      <c r="A2573" t="s">
        <v>7418</v>
      </c>
      <c r="B2573">
        <v>24</v>
      </c>
      <c r="C2573" t="s">
        <v>7419</v>
      </c>
    </row>
    <row r="2574" spans="1:3" x14ac:dyDescent="0.35">
      <c r="A2574" t="s">
        <v>7421</v>
      </c>
      <c r="B2574">
        <v>30</v>
      </c>
      <c r="C2574" t="s">
        <v>7422</v>
      </c>
    </row>
    <row r="2575" spans="1:3" x14ac:dyDescent="0.35">
      <c r="A2575" t="s">
        <v>7424</v>
      </c>
      <c r="B2575">
        <v>20</v>
      </c>
      <c r="C2575" t="s">
        <v>7425</v>
      </c>
    </row>
    <row r="2576" spans="1:3" x14ac:dyDescent="0.35">
      <c r="A2576" t="s">
        <v>7427</v>
      </c>
      <c r="B2576">
        <v>23</v>
      </c>
      <c r="C2576" t="s">
        <v>7428</v>
      </c>
    </row>
    <row r="2577" spans="1:3" x14ac:dyDescent="0.35">
      <c r="A2577" t="s">
        <v>7430</v>
      </c>
      <c r="B2577">
        <v>30</v>
      </c>
      <c r="C2577" t="s">
        <v>7431</v>
      </c>
    </row>
    <row r="2578" spans="1:3" x14ac:dyDescent="0.35">
      <c r="A2578" t="s">
        <v>7433</v>
      </c>
      <c r="B2578">
        <v>27</v>
      </c>
      <c r="C2578" t="s">
        <v>7434</v>
      </c>
    </row>
    <row r="2579" spans="1:3" x14ac:dyDescent="0.35">
      <c r="A2579" t="s">
        <v>7436</v>
      </c>
      <c r="B2579">
        <v>28</v>
      </c>
      <c r="C2579" t="s">
        <v>7437</v>
      </c>
    </row>
    <row r="2580" spans="1:3" x14ac:dyDescent="0.35">
      <c r="A2580" t="s">
        <v>7439</v>
      </c>
      <c r="B2580">
        <v>24</v>
      </c>
      <c r="C2580" t="s">
        <v>7440</v>
      </c>
    </row>
    <row r="2581" spans="1:3" x14ac:dyDescent="0.35">
      <c r="A2581" t="s">
        <v>7442</v>
      </c>
      <c r="B2581">
        <v>25</v>
      </c>
      <c r="C2581" t="s">
        <v>7443</v>
      </c>
    </row>
    <row r="2582" spans="1:3" x14ac:dyDescent="0.35">
      <c r="A2582" t="s">
        <v>7445</v>
      </c>
      <c r="B2582">
        <v>20</v>
      </c>
      <c r="C2582" t="s">
        <v>7446</v>
      </c>
    </row>
    <row r="2583" spans="1:3" x14ac:dyDescent="0.35">
      <c r="A2583" t="s">
        <v>7448</v>
      </c>
      <c r="B2583">
        <v>30</v>
      </c>
      <c r="C2583" t="s">
        <v>7449</v>
      </c>
    </row>
    <row r="2584" spans="1:3" x14ac:dyDescent="0.35">
      <c r="A2584" t="s">
        <v>7451</v>
      </c>
      <c r="B2584">
        <v>22</v>
      </c>
      <c r="C2584" t="s">
        <v>7452</v>
      </c>
    </row>
    <row r="2585" spans="1:3" x14ac:dyDescent="0.35">
      <c r="A2585" t="s">
        <v>7453</v>
      </c>
      <c r="B2585">
        <v>30</v>
      </c>
      <c r="C2585" t="s">
        <v>7454</v>
      </c>
    </row>
    <row r="2586" spans="1:3" x14ac:dyDescent="0.35">
      <c r="A2586" t="s">
        <v>7456</v>
      </c>
      <c r="B2586">
        <v>23</v>
      </c>
      <c r="C2586" t="s">
        <v>7457</v>
      </c>
    </row>
    <row r="2587" spans="1:3" x14ac:dyDescent="0.35">
      <c r="A2587" t="s">
        <v>7459</v>
      </c>
      <c r="B2587">
        <v>28</v>
      </c>
      <c r="C2587" t="s">
        <v>7460</v>
      </c>
    </row>
    <row r="2588" spans="1:3" x14ac:dyDescent="0.35">
      <c r="A2588" t="s">
        <v>7461</v>
      </c>
      <c r="B2588">
        <v>21</v>
      </c>
      <c r="C2588" t="s">
        <v>7462</v>
      </c>
    </row>
    <row r="2589" spans="1:3" x14ac:dyDescent="0.35">
      <c r="A2589" t="s">
        <v>7463</v>
      </c>
      <c r="B2589">
        <v>23</v>
      </c>
      <c r="C2589" t="s">
        <v>7464</v>
      </c>
    </row>
    <row r="2590" spans="1:3" x14ac:dyDescent="0.35">
      <c r="A2590" t="s">
        <v>7466</v>
      </c>
      <c r="B2590">
        <v>28</v>
      </c>
      <c r="C2590" t="s">
        <v>7467</v>
      </c>
    </row>
    <row r="2591" spans="1:3" x14ac:dyDescent="0.35">
      <c r="A2591" t="s">
        <v>7469</v>
      </c>
      <c r="B2591">
        <v>21</v>
      </c>
      <c r="C2591" t="s">
        <v>7470</v>
      </c>
    </row>
    <row r="2592" spans="1:3" x14ac:dyDescent="0.35">
      <c r="A2592" t="s">
        <v>7471</v>
      </c>
      <c r="B2592">
        <v>29</v>
      </c>
      <c r="C2592" t="s">
        <v>7472</v>
      </c>
    </row>
    <row r="2593" spans="1:3" x14ac:dyDescent="0.35">
      <c r="A2593" t="s">
        <v>7473</v>
      </c>
      <c r="B2593">
        <v>22</v>
      </c>
      <c r="C2593" t="s">
        <v>7474</v>
      </c>
    </row>
    <row r="2594" spans="1:3" x14ac:dyDescent="0.35">
      <c r="A2594" t="s">
        <v>7476</v>
      </c>
      <c r="B2594">
        <v>28</v>
      </c>
      <c r="C2594" t="s">
        <v>7477</v>
      </c>
    </row>
    <row r="2595" spans="1:3" x14ac:dyDescent="0.35">
      <c r="A2595" t="s">
        <v>7479</v>
      </c>
      <c r="B2595">
        <v>23</v>
      </c>
      <c r="C2595" t="s">
        <v>7480</v>
      </c>
    </row>
    <row r="2596" spans="1:3" x14ac:dyDescent="0.35">
      <c r="A2596" t="s">
        <v>7482</v>
      </c>
      <c r="B2596">
        <v>21</v>
      </c>
      <c r="C2596" t="s">
        <v>7483</v>
      </c>
    </row>
    <row r="2597" spans="1:3" x14ac:dyDescent="0.35">
      <c r="A2597" t="s">
        <v>7485</v>
      </c>
      <c r="B2597">
        <v>23</v>
      </c>
      <c r="C2597" t="s">
        <v>7486</v>
      </c>
    </row>
    <row r="2598" spans="1:3" x14ac:dyDescent="0.35">
      <c r="A2598" t="s">
        <v>7488</v>
      </c>
      <c r="B2598">
        <v>29</v>
      </c>
      <c r="C2598" t="s">
        <v>7489</v>
      </c>
    </row>
    <row r="2599" spans="1:3" x14ac:dyDescent="0.35">
      <c r="A2599" t="s">
        <v>7491</v>
      </c>
      <c r="B2599">
        <v>23</v>
      </c>
      <c r="C2599" t="s">
        <v>7492</v>
      </c>
    </row>
    <row r="2600" spans="1:3" x14ac:dyDescent="0.35">
      <c r="A2600" t="s">
        <v>7494</v>
      </c>
      <c r="B2600">
        <v>24</v>
      </c>
      <c r="C2600" t="s">
        <v>7495</v>
      </c>
    </row>
    <row r="2601" spans="1:3" x14ac:dyDescent="0.35">
      <c r="A2601" t="s">
        <v>7497</v>
      </c>
      <c r="B2601">
        <v>21</v>
      </c>
      <c r="C2601" t="s">
        <v>7498</v>
      </c>
    </row>
    <row r="2602" spans="1:3" x14ac:dyDescent="0.35">
      <c r="A2602" t="s">
        <v>7500</v>
      </c>
      <c r="B2602">
        <v>30</v>
      </c>
      <c r="C2602" t="s">
        <v>7501</v>
      </c>
    </row>
    <row r="2603" spans="1:3" x14ac:dyDescent="0.35">
      <c r="A2603" t="s">
        <v>7503</v>
      </c>
      <c r="B2603">
        <v>20</v>
      </c>
      <c r="C2603" t="s">
        <v>7504</v>
      </c>
    </row>
    <row r="2604" spans="1:3" x14ac:dyDescent="0.35">
      <c r="A2604" t="s">
        <v>6570</v>
      </c>
      <c r="B2604">
        <v>26</v>
      </c>
      <c r="C2604" t="s">
        <v>7506</v>
      </c>
    </row>
    <row r="2605" spans="1:3" x14ac:dyDescent="0.35">
      <c r="A2605" t="s">
        <v>7508</v>
      </c>
      <c r="B2605">
        <v>28</v>
      </c>
      <c r="C2605" t="s">
        <v>7509</v>
      </c>
    </row>
    <row r="2606" spans="1:3" x14ac:dyDescent="0.35">
      <c r="A2606" t="s">
        <v>7510</v>
      </c>
      <c r="B2606">
        <v>22</v>
      </c>
      <c r="C2606" t="s">
        <v>7511</v>
      </c>
    </row>
    <row r="2607" spans="1:3" x14ac:dyDescent="0.35">
      <c r="A2607" t="s">
        <v>7513</v>
      </c>
      <c r="B2607">
        <v>30</v>
      </c>
      <c r="C2607" t="s">
        <v>7514</v>
      </c>
    </row>
    <row r="2608" spans="1:3" x14ac:dyDescent="0.35">
      <c r="A2608" t="s">
        <v>7516</v>
      </c>
      <c r="B2608">
        <v>28</v>
      </c>
      <c r="C2608" t="s">
        <v>7517</v>
      </c>
    </row>
    <row r="2609" spans="1:3" x14ac:dyDescent="0.35">
      <c r="A2609" t="s">
        <v>7518</v>
      </c>
      <c r="B2609">
        <v>20</v>
      </c>
      <c r="C2609" t="s">
        <v>7519</v>
      </c>
    </row>
    <row r="2610" spans="1:3" x14ac:dyDescent="0.35">
      <c r="A2610" t="s">
        <v>7521</v>
      </c>
      <c r="B2610">
        <v>27</v>
      </c>
      <c r="C2610" t="s">
        <v>7522</v>
      </c>
    </row>
    <row r="2611" spans="1:3" x14ac:dyDescent="0.35">
      <c r="A2611" t="s">
        <v>7523</v>
      </c>
      <c r="B2611">
        <v>30</v>
      </c>
      <c r="C2611" t="s">
        <v>7524</v>
      </c>
    </row>
    <row r="2612" spans="1:3" x14ac:dyDescent="0.35">
      <c r="A2612" t="s">
        <v>7525</v>
      </c>
      <c r="B2612">
        <v>28</v>
      </c>
      <c r="C2612" t="s">
        <v>7526</v>
      </c>
    </row>
    <row r="2613" spans="1:3" x14ac:dyDescent="0.35">
      <c r="A2613" t="s">
        <v>7528</v>
      </c>
      <c r="B2613">
        <v>22</v>
      </c>
      <c r="C2613" t="s">
        <v>7529</v>
      </c>
    </row>
    <row r="2614" spans="1:3" x14ac:dyDescent="0.35">
      <c r="A2614" t="s">
        <v>7531</v>
      </c>
      <c r="B2614">
        <v>24</v>
      </c>
      <c r="C2614" t="s">
        <v>7532</v>
      </c>
    </row>
    <row r="2615" spans="1:3" x14ac:dyDescent="0.35">
      <c r="A2615" t="s">
        <v>7534</v>
      </c>
      <c r="B2615">
        <v>26</v>
      </c>
      <c r="C2615" t="s">
        <v>7535</v>
      </c>
    </row>
    <row r="2616" spans="1:3" x14ac:dyDescent="0.35">
      <c r="A2616" t="s">
        <v>7537</v>
      </c>
      <c r="B2616">
        <v>30</v>
      </c>
      <c r="C2616" t="s">
        <v>7538</v>
      </c>
    </row>
    <row r="2617" spans="1:3" x14ac:dyDescent="0.35">
      <c r="A2617" t="s">
        <v>7540</v>
      </c>
      <c r="B2617">
        <v>27</v>
      </c>
      <c r="C2617" t="s">
        <v>7541</v>
      </c>
    </row>
    <row r="2618" spans="1:3" x14ac:dyDescent="0.35">
      <c r="A2618" t="s">
        <v>7543</v>
      </c>
      <c r="B2618">
        <v>28</v>
      </c>
      <c r="C2618" t="s">
        <v>7544</v>
      </c>
    </row>
    <row r="2619" spans="1:3" x14ac:dyDescent="0.35">
      <c r="A2619" t="s">
        <v>7546</v>
      </c>
      <c r="B2619">
        <v>28</v>
      </c>
      <c r="C2619" t="s">
        <v>7547</v>
      </c>
    </row>
    <row r="2620" spans="1:3" x14ac:dyDescent="0.35">
      <c r="A2620" t="s">
        <v>7549</v>
      </c>
      <c r="B2620">
        <v>27</v>
      </c>
      <c r="C2620" t="s">
        <v>7550</v>
      </c>
    </row>
    <row r="2621" spans="1:3" x14ac:dyDescent="0.35">
      <c r="A2621" t="s">
        <v>7552</v>
      </c>
      <c r="B2621">
        <v>22</v>
      </c>
      <c r="C2621" t="s">
        <v>7553</v>
      </c>
    </row>
    <row r="2622" spans="1:3" x14ac:dyDescent="0.35">
      <c r="A2622" t="s">
        <v>7555</v>
      </c>
      <c r="B2622">
        <v>20</v>
      </c>
      <c r="C2622" t="s">
        <v>7556</v>
      </c>
    </row>
    <row r="2623" spans="1:3" x14ac:dyDescent="0.35">
      <c r="A2623" t="s">
        <v>7558</v>
      </c>
      <c r="B2623">
        <v>27</v>
      </c>
      <c r="C2623" t="s">
        <v>7559</v>
      </c>
    </row>
    <row r="2624" spans="1:3" x14ac:dyDescent="0.35">
      <c r="A2624" t="s">
        <v>7561</v>
      </c>
      <c r="B2624">
        <v>28</v>
      </c>
      <c r="C2624" t="s">
        <v>7562</v>
      </c>
    </row>
    <row r="2625" spans="1:3" x14ac:dyDescent="0.35">
      <c r="A2625" t="s">
        <v>7564</v>
      </c>
      <c r="B2625">
        <v>20</v>
      </c>
      <c r="C2625" t="s">
        <v>7565</v>
      </c>
    </row>
    <row r="2626" spans="1:3" x14ac:dyDescent="0.35">
      <c r="A2626" t="s">
        <v>7567</v>
      </c>
      <c r="B2626">
        <v>29</v>
      </c>
      <c r="C2626" t="s">
        <v>7568</v>
      </c>
    </row>
    <row r="2627" spans="1:3" x14ac:dyDescent="0.35">
      <c r="A2627" t="s">
        <v>7570</v>
      </c>
      <c r="B2627">
        <v>23</v>
      </c>
      <c r="C2627" t="s">
        <v>7571</v>
      </c>
    </row>
    <row r="2628" spans="1:3" x14ac:dyDescent="0.35">
      <c r="A2628" t="s">
        <v>7573</v>
      </c>
      <c r="B2628">
        <v>22</v>
      </c>
      <c r="C2628" t="s">
        <v>7574</v>
      </c>
    </row>
    <row r="2629" spans="1:3" x14ac:dyDescent="0.35">
      <c r="A2629" t="s">
        <v>7576</v>
      </c>
      <c r="B2629">
        <v>29</v>
      </c>
      <c r="C2629" t="s">
        <v>7577</v>
      </c>
    </row>
    <row r="2630" spans="1:3" x14ac:dyDescent="0.35">
      <c r="A2630" t="s">
        <v>7579</v>
      </c>
      <c r="B2630">
        <v>22</v>
      </c>
      <c r="C2630" t="s">
        <v>7580</v>
      </c>
    </row>
    <row r="2631" spans="1:3" x14ac:dyDescent="0.35">
      <c r="A2631" t="s">
        <v>7581</v>
      </c>
      <c r="B2631">
        <v>22</v>
      </c>
      <c r="C2631" t="s">
        <v>7582</v>
      </c>
    </row>
    <row r="2632" spans="1:3" x14ac:dyDescent="0.35">
      <c r="A2632" t="s">
        <v>7584</v>
      </c>
      <c r="B2632">
        <v>30</v>
      </c>
      <c r="C2632" t="s">
        <v>7585</v>
      </c>
    </row>
    <row r="2633" spans="1:3" x14ac:dyDescent="0.35">
      <c r="A2633" t="s">
        <v>7587</v>
      </c>
      <c r="B2633">
        <v>28</v>
      </c>
      <c r="C2633" t="s">
        <v>7588</v>
      </c>
    </row>
    <row r="2634" spans="1:3" x14ac:dyDescent="0.35">
      <c r="A2634" t="s">
        <v>7590</v>
      </c>
      <c r="B2634">
        <v>27</v>
      </c>
      <c r="C2634" t="s">
        <v>7591</v>
      </c>
    </row>
    <row r="2635" spans="1:3" x14ac:dyDescent="0.35">
      <c r="A2635" t="s">
        <v>7593</v>
      </c>
      <c r="B2635">
        <v>29</v>
      </c>
      <c r="C2635" t="s">
        <v>7594</v>
      </c>
    </row>
    <row r="2636" spans="1:3" x14ac:dyDescent="0.35">
      <c r="A2636" t="s">
        <v>7596</v>
      </c>
      <c r="B2636">
        <v>24</v>
      </c>
      <c r="C2636" t="s">
        <v>7597</v>
      </c>
    </row>
    <row r="2637" spans="1:3" x14ac:dyDescent="0.35">
      <c r="A2637" t="s">
        <v>7599</v>
      </c>
      <c r="B2637">
        <v>22</v>
      </c>
      <c r="C2637" t="s">
        <v>7600</v>
      </c>
    </row>
    <row r="2638" spans="1:3" x14ac:dyDescent="0.35">
      <c r="A2638" t="s">
        <v>7602</v>
      </c>
      <c r="B2638">
        <v>26</v>
      </c>
      <c r="C2638" t="s">
        <v>7603</v>
      </c>
    </row>
    <row r="2639" spans="1:3" x14ac:dyDescent="0.35">
      <c r="A2639" t="s">
        <v>7604</v>
      </c>
      <c r="B2639">
        <v>29</v>
      </c>
      <c r="C2639" t="s">
        <v>7605</v>
      </c>
    </row>
    <row r="2640" spans="1:3" x14ac:dyDescent="0.35">
      <c r="A2640" t="s">
        <v>7607</v>
      </c>
      <c r="B2640">
        <v>27</v>
      </c>
      <c r="C2640" t="s">
        <v>7608</v>
      </c>
    </row>
    <row r="2641" spans="1:3" x14ac:dyDescent="0.35">
      <c r="A2641" t="s">
        <v>7610</v>
      </c>
      <c r="B2641">
        <v>27</v>
      </c>
      <c r="C2641" t="s">
        <v>7611</v>
      </c>
    </row>
    <row r="2642" spans="1:3" x14ac:dyDescent="0.35">
      <c r="A2642" t="s">
        <v>7613</v>
      </c>
      <c r="B2642">
        <v>22</v>
      </c>
      <c r="C2642" t="s">
        <v>7614</v>
      </c>
    </row>
    <row r="2643" spans="1:3" x14ac:dyDescent="0.35">
      <c r="A2643" t="s">
        <v>7616</v>
      </c>
      <c r="B2643">
        <v>22</v>
      </c>
      <c r="C2643" t="s">
        <v>7617</v>
      </c>
    </row>
    <row r="2644" spans="1:3" x14ac:dyDescent="0.35">
      <c r="A2644" t="s">
        <v>7619</v>
      </c>
      <c r="B2644">
        <v>23</v>
      </c>
      <c r="C2644" t="s">
        <v>7620</v>
      </c>
    </row>
    <row r="2645" spans="1:3" x14ac:dyDescent="0.35">
      <c r="A2645" t="s">
        <v>3622</v>
      </c>
      <c r="B2645">
        <v>24</v>
      </c>
      <c r="C2645" t="s">
        <v>7622</v>
      </c>
    </row>
    <row r="2646" spans="1:3" x14ac:dyDescent="0.35">
      <c r="A2646" t="s">
        <v>7624</v>
      </c>
      <c r="B2646">
        <v>23</v>
      </c>
      <c r="C2646" t="s">
        <v>7625</v>
      </c>
    </row>
    <row r="2647" spans="1:3" x14ac:dyDescent="0.35">
      <c r="A2647" t="s">
        <v>7627</v>
      </c>
      <c r="B2647">
        <v>21</v>
      </c>
      <c r="C2647" t="s">
        <v>7628</v>
      </c>
    </row>
    <row r="2648" spans="1:3" x14ac:dyDescent="0.35">
      <c r="A2648" t="s">
        <v>7629</v>
      </c>
      <c r="B2648">
        <v>28</v>
      </c>
      <c r="C2648" t="s">
        <v>7630</v>
      </c>
    </row>
    <row r="2649" spans="1:3" x14ac:dyDescent="0.35">
      <c r="A2649" t="s">
        <v>7632</v>
      </c>
      <c r="B2649">
        <v>22</v>
      </c>
      <c r="C2649" t="s">
        <v>7633</v>
      </c>
    </row>
    <row r="2650" spans="1:3" x14ac:dyDescent="0.35">
      <c r="A2650" t="s">
        <v>7635</v>
      </c>
      <c r="B2650">
        <v>22</v>
      </c>
      <c r="C2650" t="s">
        <v>7636</v>
      </c>
    </row>
    <row r="2651" spans="1:3" x14ac:dyDescent="0.35">
      <c r="A2651" t="s">
        <v>7637</v>
      </c>
      <c r="B2651">
        <v>24</v>
      </c>
      <c r="C2651" t="s">
        <v>7638</v>
      </c>
    </row>
    <row r="2652" spans="1:3" x14ac:dyDescent="0.35">
      <c r="A2652" t="s">
        <v>7640</v>
      </c>
      <c r="B2652">
        <v>24</v>
      </c>
      <c r="C2652" t="s">
        <v>7641</v>
      </c>
    </row>
    <row r="2653" spans="1:3" x14ac:dyDescent="0.35">
      <c r="A2653" t="s">
        <v>7643</v>
      </c>
      <c r="B2653">
        <v>21</v>
      </c>
      <c r="C2653" t="s">
        <v>7644</v>
      </c>
    </row>
    <row r="2654" spans="1:3" x14ac:dyDescent="0.35">
      <c r="A2654" t="s">
        <v>7646</v>
      </c>
      <c r="B2654">
        <v>20</v>
      </c>
      <c r="C2654" t="s">
        <v>7647</v>
      </c>
    </row>
    <row r="2655" spans="1:3" x14ac:dyDescent="0.35">
      <c r="A2655" t="s">
        <v>7649</v>
      </c>
      <c r="B2655">
        <v>24</v>
      </c>
      <c r="C2655" t="s">
        <v>7650</v>
      </c>
    </row>
    <row r="2656" spans="1:3" x14ac:dyDescent="0.35">
      <c r="A2656" t="s">
        <v>4449</v>
      </c>
      <c r="B2656">
        <v>23</v>
      </c>
      <c r="C2656" t="s">
        <v>7652</v>
      </c>
    </row>
    <row r="2657" spans="1:3" x14ac:dyDescent="0.35">
      <c r="A2657" t="s">
        <v>7654</v>
      </c>
      <c r="B2657">
        <v>21</v>
      </c>
      <c r="C2657" t="s">
        <v>7655</v>
      </c>
    </row>
    <row r="2658" spans="1:3" x14ac:dyDescent="0.35">
      <c r="A2658" t="s">
        <v>7657</v>
      </c>
      <c r="B2658">
        <v>28</v>
      </c>
      <c r="C2658" t="s">
        <v>7658</v>
      </c>
    </row>
    <row r="2659" spans="1:3" x14ac:dyDescent="0.35">
      <c r="A2659" t="s">
        <v>7660</v>
      </c>
      <c r="B2659">
        <v>21</v>
      </c>
      <c r="C2659" t="s">
        <v>7661</v>
      </c>
    </row>
    <row r="2660" spans="1:3" x14ac:dyDescent="0.35">
      <c r="A2660" t="s">
        <v>7662</v>
      </c>
      <c r="B2660">
        <v>20</v>
      </c>
      <c r="C2660" t="s">
        <v>7663</v>
      </c>
    </row>
    <row r="2661" spans="1:3" x14ac:dyDescent="0.35">
      <c r="A2661" t="s">
        <v>7665</v>
      </c>
      <c r="B2661">
        <v>22</v>
      </c>
      <c r="C2661" t="s">
        <v>7666</v>
      </c>
    </row>
    <row r="2662" spans="1:3" x14ac:dyDescent="0.35">
      <c r="A2662" t="s">
        <v>7668</v>
      </c>
      <c r="B2662">
        <v>29</v>
      </c>
      <c r="C2662" t="s">
        <v>7669</v>
      </c>
    </row>
    <row r="2663" spans="1:3" x14ac:dyDescent="0.35">
      <c r="A2663" t="s">
        <v>7671</v>
      </c>
      <c r="B2663">
        <v>24</v>
      </c>
      <c r="C2663" t="s">
        <v>7672</v>
      </c>
    </row>
    <row r="2664" spans="1:3" x14ac:dyDescent="0.35">
      <c r="A2664" t="s">
        <v>7674</v>
      </c>
      <c r="B2664">
        <v>27</v>
      </c>
      <c r="C2664" t="s">
        <v>7675</v>
      </c>
    </row>
    <row r="2665" spans="1:3" x14ac:dyDescent="0.35">
      <c r="A2665" t="s">
        <v>7677</v>
      </c>
      <c r="B2665">
        <v>20</v>
      </c>
      <c r="C2665" t="s">
        <v>7678</v>
      </c>
    </row>
    <row r="2666" spans="1:3" x14ac:dyDescent="0.35">
      <c r="A2666" t="s">
        <v>7680</v>
      </c>
      <c r="B2666">
        <v>27</v>
      </c>
      <c r="C2666" t="s">
        <v>7681</v>
      </c>
    </row>
    <row r="2667" spans="1:3" x14ac:dyDescent="0.35">
      <c r="A2667" t="s">
        <v>7682</v>
      </c>
      <c r="B2667">
        <v>25</v>
      </c>
      <c r="C2667" t="s">
        <v>7683</v>
      </c>
    </row>
    <row r="2668" spans="1:3" x14ac:dyDescent="0.35">
      <c r="A2668" t="s">
        <v>7684</v>
      </c>
      <c r="B2668">
        <v>25</v>
      </c>
      <c r="C2668" t="s">
        <v>7685</v>
      </c>
    </row>
    <row r="2669" spans="1:3" x14ac:dyDescent="0.35">
      <c r="A2669" t="s">
        <v>7686</v>
      </c>
      <c r="B2669">
        <v>24</v>
      </c>
      <c r="C2669" t="s">
        <v>7687</v>
      </c>
    </row>
    <row r="2670" spans="1:3" x14ac:dyDescent="0.35">
      <c r="A2670" t="s">
        <v>7689</v>
      </c>
      <c r="B2670">
        <v>29</v>
      </c>
      <c r="C2670" t="s">
        <v>7690</v>
      </c>
    </row>
    <row r="2671" spans="1:3" x14ac:dyDescent="0.35">
      <c r="A2671" t="s">
        <v>7692</v>
      </c>
      <c r="B2671">
        <v>22</v>
      </c>
      <c r="C2671" t="s">
        <v>7693</v>
      </c>
    </row>
    <row r="2672" spans="1:3" x14ac:dyDescent="0.35">
      <c r="A2672" t="s">
        <v>7694</v>
      </c>
      <c r="B2672">
        <v>28</v>
      </c>
      <c r="C2672" t="s">
        <v>7695</v>
      </c>
    </row>
    <row r="2673" spans="1:3" x14ac:dyDescent="0.35">
      <c r="A2673" t="s">
        <v>7697</v>
      </c>
      <c r="B2673">
        <v>26</v>
      </c>
      <c r="C2673" t="s">
        <v>7698</v>
      </c>
    </row>
    <row r="2674" spans="1:3" x14ac:dyDescent="0.35">
      <c r="A2674" t="s">
        <v>7700</v>
      </c>
      <c r="B2674">
        <v>25</v>
      </c>
      <c r="C2674" t="s">
        <v>7701</v>
      </c>
    </row>
    <row r="2675" spans="1:3" x14ac:dyDescent="0.35">
      <c r="A2675" t="s">
        <v>7702</v>
      </c>
      <c r="B2675">
        <v>25</v>
      </c>
      <c r="C2675" t="s">
        <v>7703</v>
      </c>
    </row>
    <row r="2676" spans="1:3" x14ac:dyDescent="0.35">
      <c r="A2676" t="s">
        <v>7705</v>
      </c>
      <c r="B2676">
        <v>28</v>
      </c>
      <c r="C2676" t="s">
        <v>7706</v>
      </c>
    </row>
    <row r="2677" spans="1:3" x14ac:dyDescent="0.35">
      <c r="A2677" t="s">
        <v>7708</v>
      </c>
      <c r="B2677">
        <v>29</v>
      </c>
      <c r="C2677" t="s">
        <v>7709</v>
      </c>
    </row>
    <row r="2678" spans="1:3" x14ac:dyDescent="0.35">
      <c r="A2678" t="s">
        <v>7711</v>
      </c>
      <c r="B2678">
        <v>27</v>
      </c>
      <c r="C2678" t="s">
        <v>7712</v>
      </c>
    </row>
    <row r="2679" spans="1:3" x14ac:dyDescent="0.35">
      <c r="A2679" t="s">
        <v>7714</v>
      </c>
      <c r="B2679">
        <v>21</v>
      </c>
      <c r="C2679" t="s">
        <v>7715</v>
      </c>
    </row>
    <row r="2680" spans="1:3" x14ac:dyDescent="0.35">
      <c r="A2680" t="s">
        <v>7717</v>
      </c>
      <c r="B2680">
        <v>29</v>
      </c>
      <c r="C2680" t="s">
        <v>7718</v>
      </c>
    </row>
    <row r="2681" spans="1:3" x14ac:dyDescent="0.35">
      <c r="A2681" t="s">
        <v>7720</v>
      </c>
      <c r="B2681">
        <v>29</v>
      </c>
      <c r="C2681" t="s">
        <v>7721</v>
      </c>
    </row>
    <row r="2682" spans="1:3" x14ac:dyDescent="0.35">
      <c r="A2682" t="s">
        <v>7723</v>
      </c>
      <c r="B2682">
        <v>26</v>
      </c>
      <c r="C2682" t="s">
        <v>7724</v>
      </c>
    </row>
    <row r="2683" spans="1:3" x14ac:dyDescent="0.35">
      <c r="A2683" t="s">
        <v>7726</v>
      </c>
      <c r="B2683">
        <v>23</v>
      </c>
      <c r="C2683" t="s">
        <v>7727</v>
      </c>
    </row>
    <row r="2684" spans="1:3" x14ac:dyDescent="0.35">
      <c r="A2684" t="s">
        <v>7729</v>
      </c>
      <c r="B2684">
        <v>24</v>
      </c>
      <c r="C2684" t="s">
        <v>7730</v>
      </c>
    </row>
    <row r="2685" spans="1:3" x14ac:dyDescent="0.35">
      <c r="A2685" t="s">
        <v>7732</v>
      </c>
      <c r="B2685">
        <v>26</v>
      </c>
      <c r="C2685" t="s">
        <v>7733</v>
      </c>
    </row>
    <row r="2686" spans="1:3" x14ac:dyDescent="0.35">
      <c r="A2686" t="s">
        <v>7735</v>
      </c>
      <c r="B2686">
        <v>26</v>
      </c>
      <c r="C2686" t="s">
        <v>7736</v>
      </c>
    </row>
    <row r="2687" spans="1:3" x14ac:dyDescent="0.35">
      <c r="A2687" t="s">
        <v>7737</v>
      </c>
      <c r="B2687">
        <v>24</v>
      </c>
      <c r="C2687" t="s">
        <v>7738</v>
      </c>
    </row>
    <row r="2688" spans="1:3" x14ac:dyDescent="0.35">
      <c r="A2688" t="s">
        <v>7740</v>
      </c>
      <c r="B2688">
        <v>29</v>
      </c>
      <c r="C2688" t="s">
        <v>7741</v>
      </c>
    </row>
    <row r="2689" spans="1:3" x14ac:dyDescent="0.35">
      <c r="A2689" t="s">
        <v>7743</v>
      </c>
      <c r="B2689">
        <v>22</v>
      </c>
      <c r="C2689" t="s">
        <v>7744</v>
      </c>
    </row>
    <row r="2690" spans="1:3" x14ac:dyDescent="0.35">
      <c r="A2690" t="s">
        <v>7746</v>
      </c>
      <c r="B2690">
        <v>27</v>
      </c>
      <c r="C2690" t="s">
        <v>7747</v>
      </c>
    </row>
    <row r="2691" spans="1:3" x14ac:dyDescent="0.35">
      <c r="A2691" t="s">
        <v>7749</v>
      </c>
      <c r="B2691">
        <v>29</v>
      </c>
      <c r="C2691" t="s">
        <v>7750</v>
      </c>
    </row>
    <row r="2692" spans="1:3" x14ac:dyDescent="0.35">
      <c r="A2692" t="s">
        <v>7752</v>
      </c>
      <c r="B2692">
        <v>28</v>
      </c>
      <c r="C2692" t="s">
        <v>7753</v>
      </c>
    </row>
    <row r="2693" spans="1:3" x14ac:dyDescent="0.35">
      <c r="A2693" t="s">
        <v>7755</v>
      </c>
      <c r="B2693">
        <v>26</v>
      </c>
      <c r="C2693" t="s">
        <v>7756</v>
      </c>
    </row>
    <row r="2694" spans="1:3" x14ac:dyDescent="0.35">
      <c r="A2694" t="s">
        <v>7758</v>
      </c>
      <c r="B2694">
        <v>20</v>
      </c>
      <c r="C2694" t="s">
        <v>7759</v>
      </c>
    </row>
    <row r="2695" spans="1:3" x14ac:dyDescent="0.35">
      <c r="A2695" t="s">
        <v>7761</v>
      </c>
      <c r="B2695">
        <v>29</v>
      </c>
      <c r="C2695" t="s">
        <v>7762</v>
      </c>
    </row>
    <row r="2696" spans="1:3" x14ac:dyDescent="0.35">
      <c r="A2696" t="s">
        <v>7763</v>
      </c>
      <c r="B2696">
        <v>22</v>
      </c>
      <c r="C2696" t="s">
        <v>7764</v>
      </c>
    </row>
    <row r="2697" spans="1:3" x14ac:dyDescent="0.35">
      <c r="A2697" t="s">
        <v>7766</v>
      </c>
      <c r="B2697">
        <v>23</v>
      </c>
      <c r="C2697" t="s">
        <v>7767</v>
      </c>
    </row>
    <row r="2698" spans="1:3" x14ac:dyDescent="0.35">
      <c r="A2698" t="s">
        <v>7769</v>
      </c>
      <c r="B2698">
        <v>24</v>
      </c>
      <c r="C2698" t="s">
        <v>7770</v>
      </c>
    </row>
    <row r="2699" spans="1:3" x14ac:dyDescent="0.35">
      <c r="A2699" t="s">
        <v>502</v>
      </c>
      <c r="B2699">
        <v>24</v>
      </c>
      <c r="C2699" t="s">
        <v>7772</v>
      </c>
    </row>
    <row r="2700" spans="1:3" x14ac:dyDescent="0.35">
      <c r="A2700" t="s">
        <v>7773</v>
      </c>
      <c r="B2700">
        <v>26</v>
      </c>
      <c r="C2700" t="s">
        <v>7774</v>
      </c>
    </row>
    <row r="2701" spans="1:3" x14ac:dyDescent="0.35">
      <c r="A2701" t="s">
        <v>6223</v>
      </c>
      <c r="B2701">
        <v>25</v>
      </c>
      <c r="C2701" t="s">
        <v>7776</v>
      </c>
    </row>
    <row r="2702" spans="1:3" x14ac:dyDescent="0.35">
      <c r="A2702" t="s">
        <v>7778</v>
      </c>
      <c r="B2702">
        <v>25</v>
      </c>
      <c r="C2702" t="s">
        <v>7779</v>
      </c>
    </row>
    <row r="2703" spans="1:3" x14ac:dyDescent="0.35">
      <c r="A2703" t="s">
        <v>7781</v>
      </c>
      <c r="B2703">
        <v>30</v>
      </c>
      <c r="C2703" t="s">
        <v>7782</v>
      </c>
    </row>
    <row r="2704" spans="1:3" x14ac:dyDescent="0.35">
      <c r="A2704" t="s">
        <v>7784</v>
      </c>
      <c r="B2704">
        <v>24</v>
      </c>
      <c r="C2704" t="s">
        <v>7785</v>
      </c>
    </row>
    <row r="2705" spans="1:3" x14ac:dyDescent="0.35">
      <c r="A2705" t="s">
        <v>7787</v>
      </c>
      <c r="B2705">
        <v>25</v>
      </c>
      <c r="C2705" t="s">
        <v>7788</v>
      </c>
    </row>
    <row r="2706" spans="1:3" x14ac:dyDescent="0.35">
      <c r="A2706" t="s">
        <v>7790</v>
      </c>
      <c r="B2706">
        <v>28</v>
      </c>
      <c r="C2706" t="s">
        <v>7791</v>
      </c>
    </row>
    <row r="2707" spans="1:3" x14ac:dyDescent="0.35">
      <c r="A2707" t="s">
        <v>7793</v>
      </c>
      <c r="B2707">
        <v>23</v>
      </c>
      <c r="C2707" t="s">
        <v>7794</v>
      </c>
    </row>
    <row r="2708" spans="1:3" x14ac:dyDescent="0.35">
      <c r="A2708" t="s">
        <v>7796</v>
      </c>
      <c r="B2708">
        <v>25</v>
      </c>
      <c r="C2708" t="s">
        <v>7797</v>
      </c>
    </row>
    <row r="2709" spans="1:3" x14ac:dyDescent="0.35">
      <c r="A2709" t="s">
        <v>7799</v>
      </c>
      <c r="B2709">
        <v>26</v>
      </c>
      <c r="C2709" t="s">
        <v>7800</v>
      </c>
    </row>
    <row r="2710" spans="1:3" x14ac:dyDescent="0.35">
      <c r="A2710" t="s">
        <v>7802</v>
      </c>
      <c r="B2710">
        <v>28</v>
      </c>
      <c r="C2710" t="s">
        <v>7803</v>
      </c>
    </row>
    <row r="2711" spans="1:3" x14ac:dyDescent="0.35">
      <c r="A2711" t="s">
        <v>7805</v>
      </c>
      <c r="B2711">
        <v>21</v>
      </c>
      <c r="C2711" t="s">
        <v>7806</v>
      </c>
    </row>
    <row r="2712" spans="1:3" x14ac:dyDescent="0.35">
      <c r="A2712" t="s">
        <v>7345</v>
      </c>
      <c r="B2712">
        <v>28</v>
      </c>
      <c r="C2712" t="s">
        <v>7808</v>
      </c>
    </row>
    <row r="2713" spans="1:3" x14ac:dyDescent="0.35">
      <c r="A2713" t="s">
        <v>7810</v>
      </c>
      <c r="B2713">
        <v>20</v>
      </c>
      <c r="C2713" t="s">
        <v>7811</v>
      </c>
    </row>
    <row r="2714" spans="1:3" x14ac:dyDescent="0.35">
      <c r="A2714" t="s">
        <v>7813</v>
      </c>
      <c r="B2714">
        <v>27</v>
      </c>
      <c r="C2714" t="s">
        <v>7814</v>
      </c>
    </row>
    <row r="2715" spans="1:3" x14ac:dyDescent="0.35">
      <c r="A2715" t="s">
        <v>7816</v>
      </c>
      <c r="B2715">
        <v>24</v>
      </c>
      <c r="C2715" t="s">
        <v>7817</v>
      </c>
    </row>
    <row r="2716" spans="1:3" x14ac:dyDescent="0.35">
      <c r="A2716" t="s">
        <v>7819</v>
      </c>
      <c r="B2716">
        <v>20</v>
      </c>
      <c r="C2716" t="s">
        <v>7820</v>
      </c>
    </row>
    <row r="2717" spans="1:3" x14ac:dyDescent="0.35">
      <c r="A2717" t="s">
        <v>7822</v>
      </c>
      <c r="B2717">
        <v>29</v>
      </c>
      <c r="C2717" t="s">
        <v>7823</v>
      </c>
    </row>
    <row r="2718" spans="1:3" x14ac:dyDescent="0.35">
      <c r="A2718" t="s">
        <v>7825</v>
      </c>
      <c r="B2718">
        <v>20</v>
      </c>
      <c r="C2718" t="s">
        <v>7826</v>
      </c>
    </row>
    <row r="2719" spans="1:3" x14ac:dyDescent="0.35">
      <c r="A2719" t="s">
        <v>7828</v>
      </c>
      <c r="B2719">
        <v>22</v>
      </c>
      <c r="C2719" t="s">
        <v>7829</v>
      </c>
    </row>
    <row r="2720" spans="1:3" x14ac:dyDescent="0.35">
      <c r="A2720" t="s">
        <v>7830</v>
      </c>
      <c r="B2720">
        <v>20</v>
      </c>
      <c r="C2720" t="s">
        <v>7831</v>
      </c>
    </row>
    <row r="2721" spans="1:3" x14ac:dyDescent="0.35">
      <c r="A2721" t="s">
        <v>7833</v>
      </c>
      <c r="B2721">
        <v>23</v>
      </c>
      <c r="C2721" t="s">
        <v>7834</v>
      </c>
    </row>
    <row r="2722" spans="1:3" x14ac:dyDescent="0.35">
      <c r="A2722" t="s">
        <v>7836</v>
      </c>
      <c r="B2722">
        <v>26</v>
      </c>
      <c r="C2722" t="s">
        <v>7837</v>
      </c>
    </row>
    <row r="2723" spans="1:3" x14ac:dyDescent="0.35">
      <c r="A2723" t="s">
        <v>7838</v>
      </c>
      <c r="B2723">
        <v>21</v>
      </c>
      <c r="C2723" t="s">
        <v>7839</v>
      </c>
    </row>
    <row r="2724" spans="1:3" x14ac:dyDescent="0.35">
      <c r="A2724" t="s">
        <v>7841</v>
      </c>
      <c r="B2724">
        <v>28</v>
      </c>
      <c r="C2724" t="s">
        <v>7842</v>
      </c>
    </row>
    <row r="2725" spans="1:3" x14ac:dyDescent="0.35">
      <c r="A2725" t="s">
        <v>7844</v>
      </c>
      <c r="B2725">
        <v>23</v>
      </c>
      <c r="C2725" t="s">
        <v>7845</v>
      </c>
    </row>
    <row r="2726" spans="1:3" x14ac:dyDescent="0.35">
      <c r="A2726" t="s">
        <v>7847</v>
      </c>
      <c r="B2726">
        <v>23</v>
      </c>
      <c r="C2726" t="s">
        <v>7848</v>
      </c>
    </row>
    <row r="2727" spans="1:3" x14ac:dyDescent="0.35">
      <c r="A2727" t="s">
        <v>7850</v>
      </c>
      <c r="B2727">
        <v>27</v>
      </c>
      <c r="C2727" t="s">
        <v>7851</v>
      </c>
    </row>
    <row r="2728" spans="1:3" x14ac:dyDescent="0.35">
      <c r="A2728" t="s">
        <v>7853</v>
      </c>
      <c r="B2728">
        <v>27</v>
      </c>
      <c r="C2728" t="s">
        <v>7854</v>
      </c>
    </row>
    <row r="2729" spans="1:3" x14ac:dyDescent="0.35">
      <c r="A2729" t="s">
        <v>7855</v>
      </c>
      <c r="B2729">
        <v>25</v>
      </c>
      <c r="C2729" t="s">
        <v>7856</v>
      </c>
    </row>
    <row r="2730" spans="1:3" x14ac:dyDescent="0.35">
      <c r="A2730" t="s">
        <v>7858</v>
      </c>
      <c r="B2730">
        <v>21</v>
      </c>
      <c r="C2730" t="s">
        <v>7859</v>
      </c>
    </row>
    <row r="2731" spans="1:3" x14ac:dyDescent="0.35">
      <c r="A2731" t="s">
        <v>7860</v>
      </c>
      <c r="B2731">
        <v>23</v>
      </c>
      <c r="C2731" t="s">
        <v>7861</v>
      </c>
    </row>
    <row r="2732" spans="1:3" x14ac:dyDescent="0.35">
      <c r="A2732" t="s">
        <v>7863</v>
      </c>
      <c r="B2732">
        <v>29</v>
      </c>
      <c r="C2732" t="s">
        <v>7864</v>
      </c>
    </row>
    <row r="2733" spans="1:3" x14ac:dyDescent="0.35">
      <c r="A2733" t="s">
        <v>7866</v>
      </c>
      <c r="B2733">
        <v>21</v>
      </c>
      <c r="C2733" t="s">
        <v>7867</v>
      </c>
    </row>
    <row r="2734" spans="1:3" x14ac:dyDescent="0.35">
      <c r="A2734" t="s">
        <v>7869</v>
      </c>
      <c r="B2734">
        <v>26</v>
      </c>
      <c r="C2734" t="s">
        <v>7870</v>
      </c>
    </row>
    <row r="2735" spans="1:3" x14ac:dyDescent="0.35">
      <c r="A2735" t="s">
        <v>7872</v>
      </c>
      <c r="B2735">
        <v>26</v>
      </c>
      <c r="C2735" t="s">
        <v>7873</v>
      </c>
    </row>
    <row r="2736" spans="1:3" x14ac:dyDescent="0.35">
      <c r="A2736" t="s">
        <v>7875</v>
      </c>
      <c r="B2736">
        <v>28</v>
      </c>
      <c r="C2736" t="s">
        <v>7876</v>
      </c>
    </row>
    <row r="2737" spans="1:3" x14ac:dyDescent="0.35">
      <c r="A2737" t="s">
        <v>7878</v>
      </c>
      <c r="B2737">
        <v>22</v>
      </c>
      <c r="C2737" t="s">
        <v>7879</v>
      </c>
    </row>
    <row r="2738" spans="1:3" x14ac:dyDescent="0.35">
      <c r="A2738" t="s">
        <v>7881</v>
      </c>
      <c r="B2738">
        <v>24</v>
      </c>
      <c r="C2738" t="s">
        <v>7882</v>
      </c>
    </row>
    <row r="2739" spans="1:3" x14ac:dyDescent="0.35">
      <c r="A2739" t="s">
        <v>7884</v>
      </c>
      <c r="B2739">
        <v>21</v>
      </c>
      <c r="C2739" t="s">
        <v>7885</v>
      </c>
    </row>
    <row r="2740" spans="1:3" x14ac:dyDescent="0.35">
      <c r="A2740" t="s">
        <v>7887</v>
      </c>
      <c r="B2740">
        <v>25</v>
      </c>
      <c r="C2740" t="s">
        <v>7888</v>
      </c>
    </row>
    <row r="2741" spans="1:3" x14ac:dyDescent="0.35">
      <c r="A2741" t="s">
        <v>7890</v>
      </c>
      <c r="B2741">
        <v>28</v>
      </c>
      <c r="C2741" t="s">
        <v>7891</v>
      </c>
    </row>
    <row r="2742" spans="1:3" x14ac:dyDescent="0.35">
      <c r="A2742" t="s">
        <v>6106</v>
      </c>
      <c r="B2742">
        <v>26</v>
      </c>
      <c r="C2742" t="s">
        <v>7893</v>
      </c>
    </row>
    <row r="2743" spans="1:3" x14ac:dyDescent="0.35">
      <c r="A2743" t="s">
        <v>7895</v>
      </c>
      <c r="B2743">
        <v>30</v>
      </c>
      <c r="C2743" t="s">
        <v>7896</v>
      </c>
    </row>
    <row r="2744" spans="1:3" x14ac:dyDescent="0.35">
      <c r="A2744" t="s">
        <v>7898</v>
      </c>
      <c r="B2744">
        <v>28</v>
      </c>
      <c r="C2744" t="s">
        <v>7899</v>
      </c>
    </row>
    <row r="2745" spans="1:3" x14ac:dyDescent="0.35">
      <c r="A2745" t="s">
        <v>226</v>
      </c>
      <c r="B2745">
        <v>26</v>
      </c>
      <c r="C2745" t="s">
        <v>7901</v>
      </c>
    </row>
    <row r="2746" spans="1:3" x14ac:dyDescent="0.35">
      <c r="A2746" t="s">
        <v>7903</v>
      </c>
      <c r="B2746">
        <v>30</v>
      </c>
      <c r="C2746" t="s">
        <v>7904</v>
      </c>
    </row>
    <row r="2747" spans="1:3" x14ac:dyDescent="0.35">
      <c r="A2747" t="s">
        <v>7906</v>
      </c>
      <c r="B2747">
        <v>25</v>
      </c>
      <c r="C2747" t="s">
        <v>7907</v>
      </c>
    </row>
    <row r="2748" spans="1:3" x14ac:dyDescent="0.35">
      <c r="A2748" t="s">
        <v>7909</v>
      </c>
      <c r="B2748">
        <v>24</v>
      </c>
      <c r="C2748" t="s">
        <v>7910</v>
      </c>
    </row>
    <row r="2749" spans="1:3" x14ac:dyDescent="0.35">
      <c r="A2749" t="s">
        <v>7911</v>
      </c>
      <c r="B2749">
        <v>20</v>
      </c>
      <c r="C2749" t="s">
        <v>7912</v>
      </c>
    </row>
    <row r="2750" spans="1:3" x14ac:dyDescent="0.35">
      <c r="A2750" t="s">
        <v>7914</v>
      </c>
      <c r="B2750">
        <v>22</v>
      </c>
      <c r="C2750" t="s">
        <v>7915</v>
      </c>
    </row>
    <row r="2751" spans="1:3" x14ac:dyDescent="0.35">
      <c r="A2751" t="s">
        <v>7917</v>
      </c>
      <c r="B2751">
        <v>23</v>
      </c>
      <c r="C2751" t="s">
        <v>7918</v>
      </c>
    </row>
    <row r="2752" spans="1:3" x14ac:dyDescent="0.35">
      <c r="A2752" t="s">
        <v>7920</v>
      </c>
      <c r="B2752">
        <v>27</v>
      </c>
      <c r="C2752" t="s">
        <v>7921</v>
      </c>
    </row>
    <row r="2753" spans="1:3" x14ac:dyDescent="0.35">
      <c r="A2753" t="s">
        <v>7923</v>
      </c>
      <c r="B2753">
        <v>25</v>
      </c>
      <c r="C2753" t="s">
        <v>7924</v>
      </c>
    </row>
    <row r="2754" spans="1:3" x14ac:dyDescent="0.35">
      <c r="A2754" t="s">
        <v>7926</v>
      </c>
      <c r="B2754">
        <v>29</v>
      </c>
      <c r="C2754" t="s">
        <v>7927</v>
      </c>
    </row>
    <row r="2755" spans="1:3" x14ac:dyDescent="0.35">
      <c r="A2755" t="s">
        <v>7929</v>
      </c>
      <c r="B2755">
        <v>30</v>
      </c>
      <c r="C2755" t="s">
        <v>7930</v>
      </c>
    </row>
    <row r="2756" spans="1:3" x14ac:dyDescent="0.35">
      <c r="A2756" t="s">
        <v>4981</v>
      </c>
      <c r="B2756">
        <v>30</v>
      </c>
      <c r="C2756" t="s">
        <v>7932</v>
      </c>
    </row>
    <row r="2757" spans="1:3" x14ac:dyDescent="0.35">
      <c r="A2757" t="s">
        <v>7934</v>
      </c>
      <c r="B2757">
        <v>28</v>
      </c>
      <c r="C2757" t="s">
        <v>7935</v>
      </c>
    </row>
    <row r="2758" spans="1:3" x14ac:dyDescent="0.35">
      <c r="A2758" t="s">
        <v>7937</v>
      </c>
      <c r="B2758">
        <v>23</v>
      </c>
      <c r="C2758" t="s">
        <v>7938</v>
      </c>
    </row>
    <row r="2759" spans="1:3" x14ac:dyDescent="0.35">
      <c r="A2759" t="s">
        <v>4224</v>
      </c>
      <c r="B2759">
        <v>21</v>
      </c>
      <c r="C2759" t="s">
        <v>7939</v>
      </c>
    </row>
    <row r="2760" spans="1:3" x14ac:dyDescent="0.35">
      <c r="A2760" t="s">
        <v>7941</v>
      </c>
      <c r="B2760">
        <v>24</v>
      </c>
      <c r="C2760" t="s">
        <v>7942</v>
      </c>
    </row>
    <row r="2761" spans="1:3" x14ac:dyDescent="0.35">
      <c r="A2761" t="s">
        <v>7944</v>
      </c>
      <c r="B2761">
        <v>21</v>
      </c>
      <c r="C2761" t="s">
        <v>7945</v>
      </c>
    </row>
    <row r="2762" spans="1:3" x14ac:dyDescent="0.35">
      <c r="A2762" t="s">
        <v>7947</v>
      </c>
      <c r="B2762">
        <v>29</v>
      </c>
      <c r="C2762" t="s">
        <v>7948</v>
      </c>
    </row>
    <row r="2763" spans="1:3" x14ac:dyDescent="0.35">
      <c r="A2763" t="s">
        <v>7950</v>
      </c>
      <c r="B2763">
        <v>27</v>
      </c>
      <c r="C2763" t="s">
        <v>7951</v>
      </c>
    </row>
    <row r="2764" spans="1:3" x14ac:dyDescent="0.35">
      <c r="A2764" t="s">
        <v>7953</v>
      </c>
      <c r="B2764">
        <v>20</v>
      </c>
      <c r="C2764" t="s">
        <v>7954</v>
      </c>
    </row>
    <row r="2765" spans="1:3" x14ac:dyDescent="0.35">
      <c r="A2765" t="s">
        <v>7955</v>
      </c>
      <c r="B2765">
        <v>27</v>
      </c>
      <c r="C2765" t="s">
        <v>7956</v>
      </c>
    </row>
    <row r="2766" spans="1:3" x14ac:dyDescent="0.35">
      <c r="A2766" t="s">
        <v>7958</v>
      </c>
      <c r="B2766">
        <v>25</v>
      </c>
      <c r="C2766" t="s">
        <v>7959</v>
      </c>
    </row>
    <row r="2767" spans="1:3" x14ac:dyDescent="0.35">
      <c r="A2767" t="s">
        <v>7961</v>
      </c>
      <c r="B2767">
        <v>28</v>
      </c>
      <c r="C2767" t="s">
        <v>7962</v>
      </c>
    </row>
    <row r="2768" spans="1:3" x14ac:dyDescent="0.35">
      <c r="A2768" t="s">
        <v>7964</v>
      </c>
      <c r="B2768">
        <v>22</v>
      </c>
      <c r="C2768" t="s">
        <v>7965</v>
      </c>
    </row>
    <row r="2769" spans="1:3" x14ac:dyDescent="0.35">
      <c r="A2769" t="s">
        <v>384</v>
      </c>
      <c r="B2769">
        <v>29</v>
      </c>
      <c r="C2769" t="s">
        <v>7967</v>
      </c>
    </row>
    <row r="2770" spans="1:3" x14ac:dyDescent="0.35">
      <c r="A2770" t="s">
        <v>4060</v>
      </c>
      <c r="B2770">
        <v>28</v>
      </c>
      <c r="C2770" t="s">
        <v>7969</v>
      </c>
    </row>
    <row r="2771" spans="1:3" x14ac:dyDescent="0.35">
      <c r="A2771" t="s">
        <v>7971</v>
      </c>
      <c r="B2771">
        <v>20</v>
      </c>
      <c r="C2771" t="s">
        <v>7972</v>
      </c>
    </row>
    <row r="2772" spans="1:3" x14ac:dyDescent="0.35">
      <c r="A2772" t="s">
        <v>7974</v>
      </c>
      <c r="B2772">
        <v>20</v>
      </c>
      <c r="C2772" t="s">
        <v>7975</v>
      </c>
    </row>
    <row r="2773" spans="1:3" x14ac:dyDescent="0.35">
      <c r="A2773" t="s">
        <v>7976</v>
      </c>
      <c r="B2773">
        <v>26</v>
      </c>
      <c r="C2773" t="s">
        <v>7977</v>
      </c>
    </row>
    <row r="2774" spans="1:3" x14ac:dyDescent="0.35">
      <c r="A2774" t="s">
        <v>7979</v>
      </c>
      <c r="B2774">
        <v>26</v>
      </c>
      <c r="C2774" t="s">
        <v>7980</v>
      </c>
    </row>
    <row r="2775" spans="1:3" x14ac:dyDescent="0.35">
      <c r="A2775" t="s">
        <v>7982</v>
      </c>
      <c r="B2775">
        <v>26</v>
      </c>
      <c r="C2775" t="s">
        <v>7983</v>
      </c>
    </row>
    <row r="2776" spans="1:3" x14ac:dyDescent="0.35">
      <c r="A2776" t="s">
        <v>7985</v>
      </c>
      <c r="B2776">
        <v>26</v>
      </c>
      <c r="C2776" t="s">
        <v>7986</v>
      </c>
    </row>
    <row r="2777" spans="1:3" x14ac:dyDescent="0.35">
      <c r="A2777" t="s">
        <v>7988</v>
      </c>
      <c r="B2777">
        <v>23</v>
      </c>
      <c r="C2777" t="s">
        <v>7989</v>
      </c>
    </row>
    <row r="2778" spans="1:3" x14ac:dyDescent="0.35">
      <c r="A2778" t="s">
        <v>7991</v>
      </c>
      <c r="B2778">
        <v>20</v>
      </c>
      <c r="C2778" t="s">
        <v>7992</v>
      </c>
    </row>
    <row r="2779" spans="1:3" x14ac:dyDescent="0.35">
      <c r="A2779" t="s">
        <v>7994</v>
      </c>
      <c r="B2779">
        <v>26</v>
      </c>
      <c r="C2779" t="s">
        <v>7995</v>
      </c>
    </row>
    <row r="2780" spans="1:3" x14ac:dyDescent="0.35">
      <c r="A2780" t="s">
        <v>7997</v>
      </c>
      <c r="B2780">
        <v>24</v>
      </c>
      <c r="C2780" t="s">
        <v>7998</v>
      </c>
    </row>
    <row r="2781" spans="1:3" x14ac:dyDescent="0.35">
      <c r="A2781" t="s">
        <v>8000</v>
      </c>
      <c r="B2781">
        <v>28</v>
      </c>
      <c r="C2781" t="s">
        <v>8001</v>
      </c>
    </row>
    <row r="2782" spans="1:3" x14ac:dyDescent="0.35">
      <c r="A2782" t="s">
        <v>8002</v>
      </c>
      <c r="B2782">
        <v>23</v>
      </c>
      <c r="C2782" t="s">
        <v>8003</v>
      </c>
    </row>
    <row r="2783" spans="1:3" x14ac:dyDescent="0.35">
      <c r="A2783" t="s">
        <v>8005</v>
      </c>
      <c r="B2783">
        <v>24</v>
      </c>
      <c r="C2783" t="s">
        <v>8006</v>
      </c>
    </row>
    <row r="2784" spans="1:3" x14ac:dyDescent="0.35">
      <c r="A2784" t="s">
        <v>8008</v>
      </c>
      <c r="B2784">
        <v>22</v>
      </c>
      <c r="C2784" t="s">
        <v>8009</v>
      </c>
    </row>
    <row r="2785" spans="1:3" x14ac:dyDescent="0.35">
      <c r="A2785" t="s">
        <v>8011</v>
      </c>
      <c r="B2785">
        <v>28</v>
      </c>
      <c r="C2785" t="s">
        <v>8012</v>
      </c>
    </row>
    <row r="2786" spans="1:3" x14ac:dyDescent="0.35">
      <c r="A2786" t="s">
        <v>8014</v>
      </c>
      <c r="B2786">
        <v>20</v>
      </c>
      <c r="C2786" t="s">
        <v>8015</v>
      </c>
    </row>
    <row r="2787" spans="1:3" x14ac:dyDescent="0.35">
      <c r="A2787" t="s">
        <v>8017</v>
      </c>
      <c r="B2787">
        <v>20</v>
      </c>
      <c r="C2787" t="s">
        <v>8018</v>
      </c>
    </row>
    <row r="2788" spans="1:3" x14ac:dyDescent="0.35">
      <c r="A2788" t="s">
        <v>8019</v>
      </c>
      <c r="B2788">
        <v>23</v>
      </c>
      <c r="C2788" t="s">
        <v>8020</v>
      </c>
    </row>
    <row r="2789" spans="1:3" x14ac:dyDescent="0.35">
      <c r="A2789" t="s">
        <v>8022</v>
      </c>
      <c r="B2789">
        <v>28</v>
      </c>
      <c r="C2789" t="s">
        <v>8023</v>
      </c>
    </row>
    <row r="2790" spans="1:3" x14ac:dyDescent="0.35">
      <c r="A2790" t="s">
        <v>8025</v>
      </c>
      <c r="B2790">
        <v>22</v>
      </c>
      <c r="C2790" t="s">
        <v>8026</v>
      </c>
    </row>
    <row r="2791" spans="1:3" x14ac:dyDescent="0.35">
      <c r="A2791" t="s">
        <v>8028</v>
      </c>
      <c r="B2791">
        <v>30</v>
      </c>
      <c r="C2791" t="s">
        <v>8029</v>
      </c>
    </row>
    <row r="2792" spans="1:3" x14ac:dyDescent="0.35">
      <c r="A2792" t="s">
        <v>8031</v>
      </c>
      <c r="B2792">
        <v>23</v>
      </c>
      <c r="C2792" t="s">
        <v>8032</v>
      </c>
    </row>
    <row r="2793" spans="1:3" x14ac:dyDescent="0.35">
      <c r="A2793" t="s">
        <v>8034</v>
      </c>
      <c r="B2793">
        <v>28</v>
      </c>
      <c r="C2793" t="s">
        <v>8035</v>
      </c>
    </row>
    <row r="2794" spans="1:3" x14ac:dyDescent="0.35">
      <c r="A2794" t="s">
        <v>8037</v>
      </c>
      <c r="B2794">
        <v>21</v>
      </c>
      <c r="C2794" t="s">
        <v>8038</v>
      </c>
    </row>
    <row r="2795" spans="1:3" x14ac:dyDescent="0.35">
      <c r="A2795" t="s">
        <v>8040</v>
      </c>
      <c r="B2795">
        <v>23</v>
      </c>
      <c r="C2795" t="s">
        <v>8041</v>
      </c>
    </row>
    <row r="2796" spans="1:3" x14ac:dyDescent="0.35">
      <c r="A2796" t="s">
        <v>8042</v>
      </c>
      <c r="B2796">
        <v>29</v>
      </c>
      <c r="C2796" t="s">
        <v>8043</v>
      </c>
    </row>
    <row r="2797" spans="1:3" x14ac:dyDescent="0.35">
      <c r="A2797" t="s">
        <v>1277</v>
      </c>
      <c r="B2797">
        <v>25</v>
      </c>
      <c r="C2797" t="s">
        <v>8045</v>
      </c>
    </row>
    <row r="2798" spans="1:3" x14ac:dyDescent="0.35">
      <c r="A2798" t="s">
        <v>8047</v>
      </c>
      <c r="B2798">
        <v>20</v>
      </c>
      <c r="C2798" t="s">
        <v>8048</v>
      </c>
    </row>
    <row r="2799" spans="1:3" x14ac:dyDescent="0.35">
      <c r="A2799" t="s">
        <v>8050</v>
      </c>
      <c r="B2799">
        <v>30</v>
      </c>
      <c r="C2799" t="s">
        <v>8051</v>
      </c>
    </row>
    <row r="2800" spans="1:3" x14ac:dyDescent="0.35">
      <c r="A2800" t="s">
        <v>8052</v>
      </c>
      <c r="B2800">
        <v>25</v>
      </c>
      <c r="C2800" t="s">
        <v>8053</v>
      </c>
    </row>
    <row r="2801" spans="1:3" x14ac:dyDescent="0.35">
      <c r="A2801" t="s">
        <v>8055</v>
      </c>
      <c r="B2801">
        <v>29</v>
      </c>
      <c r="C2801" t="s">
        <v>8056</v>
      </c>
    </row>
    <row r="2802" spans="1:3" x14ac:dyDescent="0.35">
      <c r="A2802" t="s">
        <v>8057</v>
      </c>
      <c r="B2802">
        <v>26</v>
      </c>
      <c r="C2802" t="s">
        <v>8058</v>
      </c>
    </row>
    <row r="2803" spans="1:3" x14ac:dyDescent="0.35">
      <c r="A2803" t="s">
        <v>8060</v>
      </c>
      <c r="B2803">
        <v>22</v>
      </c>
      <c r="C2803" t="s">
        <v>8061</v>
      </c>
    </row>
    <row r="2804" spans="1:3" x14ac:dyDescent="0.35">
      <c r="A2804" t="s">
        <v>8063</v>
      </c>
      <c r="B2804">
        <v>23</v>
      </c>
      <c r="C2804" t="s">
        <v>8064</v>
      </c>
    </row>
    <row r="2805" spans="1:3" x14ac:dyDescent="0.35">
      <c r="A2805" t="s">
        <v>8066</v>
      </c>
      <c r="B2805">
        <v>22</v>
      </c>
      <c r="C2805" t="s">
        <v>8067</v>
      </c>
    </row>
    <row r="2806" spans="1:3" x14ac:dyDescent="0.35">
      <c r="A2806" t="s">
        <v>8069</v>
      </c>
      <c r="B2806">
        <v>24</v>
      </c>
      <c r="C2806" t="s">
        <v>8070</v>
      </c>
    </row>
    <row r="2807" spans="1:3" x14ac:dyDescent="0.35">
      <c r="A2807" t="s">
        <v>8072</v>
      </c>
      <c r="B2807">
        <v>20</v>
      </c>
      <c r="C2807" t="s">
        <v>8073</v>
      </c>
    </row>
    <row r="2808" spans="1:3" x14ac:dyDescent="0.35">
      <c r="A2808" t="s">
        <v>8075</v>
      </c>
      <c r="B2808">
        <v>27</v>
      </c>
      <c r="C2808" t="s">
        <v>8076</v>
      </c>
    </row>
    <row r="2809" spans="1:3" x14ac:dyDescent="0.35">
      <c r="A2809" t="s">
        <v>8078</v>
      </c>
      <c r="B2809">
        <v>23</v>
      </c>
      <c r="C2809" t="s">
        <v>8079</v>
      </c>
    </row>
    <row r="2810" spans="1:3" x14ac:dyDescent="0.35">
      <c r="A2810" t="s">
        <v>8081</v>
      </c>
      <c r="B2810">
        <v>23</v>
      </c>
      <c r="C2810" t="s">
        <v>8082</v>
      </c>
    </row>
    <row r="2811" spans="1:3" x14ac:dyDescent="0.35">
      <c r="A2811" t="s">
        <v>8084</v>
      </c>
      <c r="B2811">
        <v>21</v>
      </c>
      <c r="C2811" t="s">
        <v>8085</v>
      </c>
    </row>
    <row r="2812" spans="1:3" x14ac:dyDescent="0.35">
      <c r="A2812" t="s">
        <v>8087</v>
      </c>
      <c r="B2812">
        <v>20</v>
      </c>
      <c r="C2812" t="s">
        <v>8088</v>
      </c>
    </row>
    <row r="2813" spans="1:3" x14ac:dyDescent="0.35">
      <c r="A2813" t="s">
        <v>6754</v>
      </c>
      <c r="B2813">
        <v>23</v>
      </c>
      <c r="C2813" t="s">
        <v>8090</v>
      </c>
    </row>
    <row r="2814" spans="1:3" x14ac:dyDescent="0.35">
      <c r="A2814" t="s">
        <v>8092</v>
      </c>
      <c r="B2814">
        <v>29</v>
      </c>
      <c r="C2814" t="s">
        <v>8093</v>
      </c>
    </row>
    <row r="2815" spans="1:3" x14ac:dyDescent="0.35">
      <c r="A2815" t="s">
        <v>8095</v>
      </c>
      <c r="B2815">
        <v>20</v>
      </c>
      <c r="C2815" t="s">
        <v>8096</v>
      </c>
    </row>
    <row r="2816" spans="1:3" x14ac:dyDescent="0.35">
      <c r="A2816" t="s">
        <v>8098</v>
      </c>
      <c r="B2816">
        <v>20</v>
      </c>
      <c r="C2816" t="s">
        <v>8099</v>
      </c>
    </row>
    <row r="2817" spans="1:3" x14ac:dyDescent="0.35">
      <c r="A2817" t="s">
        <v>8101</v>
      </c>
      <c r="B2817">
        <v>27</v>
      </c>
      <c r="C2817" t="s">
        <v>8102</v>
      </c>
    </row>
    <row r="2818" spans="1:3" x14ac:dyDescent="0.35">
      <c r="A2818" t="s">
        <v>8104</v>
      </c>
      <c r="B2818">
        <v>28</v>
      </c>
      <c r="C2818" t="s">
        <v>8105</v>
      </c>
    </row>
    <row r="2819" spans="1:3" x14ac:dyDescent="0.35">
      <c r="A2819" t="s">
        <v>8107</v>
      </c>
      <c r="B2819">
        <v>23</v>
      </c>
      <c r="C2819" t="s">
        <v>8108</v>
      </c>
    </row>
    <row r="2820" spans="1:3" x14ac:dyDescent="0.35">
      <c r="A2820" t="s">
        <v>8109</v>
      </c>
      <c r="B2820">
        <v>26</v>
      </c>
      <c r="C2820" t="s">
        <v>8110</v>
      </c>
    </row>
    <row r="2821" spans="1:3" x14ac:dyDescent="0.35">
      <c r="A2821" t="s">
        <v>8112</v>
      </c>
      <c r="B2821">
        <v>20</v>
      </c>
      <c r="C2821" t="s">
        <v>8113</v>
      </c>
    </row>
    <row r="2822" spans="1:3" x14ac:dyDescent="0.35">
      <c r="A2822" t="s">
        <v>8115</v>
      </c>
      <c r="B2822">
        <v>24</v>
      </c>
      <c r="C2822" t="s">
        <v>8116</v>
      </c>
    </row>
    <row r="2823" spans="1:3" x14ac:dyDescent="0.35">
      <c r="A2823" t="s">
        <v>8117</v>
      </c>
      <c r="B2823">
        <v>28</v>
      </c>
      <c r="C2823" t="s">
        <v>8118</v>
      </c>
    </row>
    <row r="2824" spans="1:3" x14ac:dyDescent="0.35">
      <c r="A2824" t="s">
        <v>8120</v>
      </c>
      <c r="B2824">
        <v>30</v>
      </c>
      <c r="C2824" t="s">
        <v>8121</v>
      </c>
    </row>
    <row r="2825" spans="1:3" x14ac:dyDescent="0.35">
      <c r="A2825" t="s">
        <v>8123</v>
      </c>
      <c r="B2825">
        <v>24</v>
      </c>
      <c r="C2825" t="s">
        <v>8124</v>
      </c>
    </row>
    <row r="2826" spans="1:3" x14ac:dyDescent="0.35">
      <c r="A2826" t="s">
        <v>8126</v>
      </c>
      <c r="B2826">
        <v>27</v>
      </c>
      <c r="C2826" t="s">
        <v>8127</v>
      </c>
    </row>
    <row r="2827" spans="1:3" x14ac:dyDescent="0.35">
      <c r="A2827" t="s">
        <v>8129</v>
      </c>
      <c r="B2827">
        <v>21</v>
      </c>
      <c r="C2827" t="s">
        <v>8130</v>
      </c>
    </row>
    <row r="2828" spans="1:3" x14ac:dyDescent="0.35">
      <c r="A2828" t="s">
        <v>6150</v>
      </c>
      <c r="B2828">
        <v>20</v>
      </c>
      <c r="C2828" t="s">
        <v>8131</v>
      </c>
    </row>
    <row r="2829" spans="1:3" x14ac:dyDescent="0.35">
      <c r="A2829" t="s">
        <v>8133</v>
      </c>
      <c r="B2829">
        <v>26</v>
      </c>
      <c r="C2829" t="s">
        <v>8134</v>
      </c>
    </row>
    <row r="2830" spans="1:3" x14ac:dyDescent="0.35">
      <c r="A2830" t="s">
        <v>8136</v>
      </c>
      <c r="B2830">
        <v>27</v>
      </c>
      <c r="C2830" t="s">
        <v>8137</v>
      </c>
    </row>
    <row r="2831" spans="1:3" x14ac:dyDescent="0.35">
      <c r="A2831" t="s">
        <v>8139</v>
      </c>
      <c r="B2831">
        <v>23</v>
      </c>
      <c r="C2831" t="s">
        <v>8140</v>
      </c>
    </row>
    <row r="2832" spans="1:3" x14ac:dyDescent="0.35">
      <c r="A2832" t="s">
        <v>8142</v>
      </c>
      <c r="B2832">
        <v>28</v>
      </c>
      <c r="C2832" t="s">
        <v>8143</v>
      </c>
    </row>
    <row r="2833" spans="1:3" x14ac:dyDescent="0.35">
      <c r="A2833" t="s">
        <v>8144</v>
      </c>
      <c r="B2833">
        <v>26</v>
      </c>
      <c r="C2833" t="s">
        <v>8145</v>
      </c>
    </row>
    <row r="2834" spans="1:3" x14ac:dyDescent="0.35">
      <c r="A2834" t="s">
        <v>8147</v>
      </c>
      <c r="B2834">
        <v>27</v>
      </c>
      <c r="C2834" t="s">
        <v>8148</v>
      </c>
    </row>
    <row r="2835" spans="1:3" x14ac:dyDescent="0.35">
      <c r="A2835" t="s">
        <v>8150</v>
      </c>
      <c r="B2835">
        <v>26</v>
      </c>
      <c r="C2835" t="s">
        <v>8151</v>
      </c>
    </row>
    <row r="2836" spans="1:3" x14ac:dyDescent="0.35">
      <c r="A2836" t="s">
        <v>8153</v>
      </c>
      <c r="B2836">
        <v>21</v>
      </c>
      <c r="C2836" t="s">
        <v>8154</v>
      </c>
    </row>
    <row r="2837" spans="1:3" x14ac:dyDescent="0.35">
      <c r="A2837" t="s">
        <v>8156</v>
      </c>
      <c r="B2837">
        <v>28</v>
      </c>
      <c r="C2837" t="s">
        <v>8157</v>
      </c>
    </row>
    <row r="2838" spans="1:3" x14ac:dyDescent="0.35">
      <c r="A2838" t="s">
        <v>8159</v>
      </c>
      <c r="B2838">
        <v>22</v>
      </c>
      <c r="C2838" t="s">
        <v>8160</v>
      </c>
    </row>
    <row r="2839" spans="1:3" x14ac:dyDescent="0.35">
      <c r="A2839" t="s">
        <v>8162</v>
      </c>
      <c r="B2839">
        <v>28</v>
      </c>
      <c r="C2839" t="s">
        <v>8163</v>
      </c>
    </row>
    <row r="2840" spans="1:3" x14ac:dyDescent="0.35">
      <c r="A2840" t="s">
        <v>8164</v>
      </c>
      <c r="B2840">
        <v>27</v>
      </c>
      <c r="C2840" t="s">
        <v>8165</v>
      </c>
    </row>
    <row r="2841" spans="1:3" x14ac:dyDescent="0.35">
      <c r="A2841" t="s">
        <v>8167</v>
      </c>
      <c r="B2841">
        <v>23</v>
      </c>
      <c r="C2841" t="s">
        <v>8168</v>
      </c>
    </row>
    <row r="2842" spans="1:3" x14ac:dyDescent="0.35">
      <c r="A2842" t="s">
        <v>4060</v>
      </c>
      <c r="B2842">
        <v>28</v>
      </c>
      <c r="C2842" t="s">
        <v>8170</v>
      </c>
    </row>
    <row r="2843" spans="1:3" x14ac:dyDescent="0.35">
      <c r="A2843" t="s">
        <v>8172</v>
      </c>
      <c r="B2843">
        <v>29</v>
      </c>
      <c r="C2843" t="s">
        <v>8173</v>
      </c>
    </row>
    <row r="2844" spans="1:3" x14ac:dyDescent="0.35">
      <c r="A2844" t="s">
        <v>8175</v>
      </c>
      <c r="B2844">
        <v>22</v>
      </c>
      <c r="C2844" t="s">
        <v>8176</v>
      </c>
    </row>
    <row r="2845" spans="1:3" x14ac:dyDescent="0.35">
      <c r="A2845" t="s">
        <v>8178</v>
      </c>
      <c r="B2845">
        <v>25</v>
      </c>
      <c r="C2845" t="s">
        <v>8179</v>
      </c>
    </row>
    <row r="2846" spans="1:3" x14ac:dyDescent="0.35">
      <c r="A2846" t="s">
        <v>8181</v>
      </c>
      <c r="B2846">
        <v>29</v>
      </c>
      <c r="C2846" t="s">
        <v>8182</v>
      </c>
    </row>
    <row r="2847" spans="1:3" x14ac:dyDescent="0.35">
      <c r="A2847" t="s">
        <v>8184</v>
      </c>
      <c r="B2847">
        <v>21</v>
      </c>
      <c r="C2847" t="s">
        <v>8185</v>
      </c>
    </row>
    <row r="2848" spans="1:3" x14ac:dyDescent="0.35">
      <c r="A2848" t="s">
        <v>8187</v>
      </c>
      <c r="B2848">
        <v>25</v>
      </c>
      <c r="C2848" t="s">
        <v>8188</v>
      </c>
    </row>
    <row r="2849" spans="1:3" x14ac:dyDescent="0.35">
      <c r="A2849" t="s">
        <v>8190</v>
      </c>
      <c r="B2849">
        <v>28</v>
      </c>
      <c r="C2849" t="s">
        <v>8191</v>
      </c>
    </row>
    <row r="2850" spans="1:3" x14ac:dyDescent="0.35">
      <c r="A2850" t="s">
        <v>8193</v>
      </c>
      <c r="B2850">
        <v>25</v>
      </c>
      <c r="C2850" t="s">
        <v>8194</v>
      </c>
    </row>
    <row r="2851" spans="1:3" x14ac:dyDescent="0.35">
      <c r="A2851" t="s">
        <v>8196</v>
      </c>
      <c r="B2851">
        <v>28</v>
      </c>
      <c r="C2851" t="s">
        <v>8197</v>
      </c>
    </row>
    <row r="2852" spans="1:3" x14ac:dyDescent="0.35">
      <c r="A2852" t="s">
        <v>8199</v>
      </c>
      <c r="B2852">
        <v>22</v>
      </c>
      <c r="C2852" t="s">
        <v>8200</v>
      </c>
    </row>
    <row r="2853" spans="1:3" x14ac:dyDescent="0.35">
      <c r="A2853" t="s">
        <v>8202</v>
      </c>
      <c r="B2853">
        <v>25</v>
      </c>
      <c r="C2853" t="s">
        <v>8203</v>
      </c>
    </row>
    <row r="2854" spans="1:3" x14ac:dyDescent="0.35">
      <c r="A2854" t="s">
        <v>378</v>
      </c>
      <c r="B2854">
        <v>21</v>
      </c>
      <c r="C2854" t="s">
        <v>8205</v>
      </c>
    </row>
    <row r="2855" spans="1:3" x14ac:dyDescent="0.35">
      <c r="A2855" t="s">
        <v>8206</v>
      </c>
      <c r="B2855">
        <v>23</v>
      </c>
      <c r="C2855" t="s">
        <v>8207</v>
      </c>
    </row>
    <row r="2856" spans="1:3" x14ac:dyDescent="0.35">
      <c r="A2856" t="s">
        <v>8209</v>
      </c>
      <c r="B2856">
        <v>25</v>
      </c>
      <c r="C2856" t="s">
        <v>8210</v>
      </c>
    </row>
    <row r="2857" spans="1:3" x14ac:dyDescent="0.35">
      <c r="A2857" t="s">
        <v>8211</v>
      </c>
      <c r="B2857">
        <v>20</v>
      </c>
      <c r="C2857" t="s">
        <v>8212</v>
      </c>
    </row>
    <row r="2858" spans="1:3" x14ac:dyDescent="0.35">
      <c r="A2858" t="s">
        <v>8214</v>
      </c>
      <c r="B2858">
        <v>27</v>
      </c>
      <c r="C2858" t="s">
        <v>8215</v>
      </c>
    </row>
    <row r="2859" spans="1:3" x14ac:dyDescent="0.35">
      <c r="A2859" t="s">
        <v>8216</v>
      </c>
      <c r="B2859">
        <v>22</v>
      </c>
      <c r="C2859" t="s">
        <v>8217</v>
      </c>
    </row>
    <row r="2860" spans="1:3" x14ac:dyDescent="0.35">
      <c r="A2860" t="s">
        <v>8219</v>
      </c>
      <c r="B2860">
        <v>26</v>
      </c>
      <c r="C2860" t="s">
        <v>8220</v>
      </c>
    </row>
    <row r="2861" spans="1:3" x14ac:dyDescent="0.35">
      <c r="A2861" t="s">
        <v>8222</v>
      </c>
      <c r="B2861">
        <v>27</v>
      </c>
      <c r="C2861" t="s">
        <v>8223</v>
      </c>
    </row>
    <row r="2862" spans="1:3" x14ac:dyDescent="0.35">
      <c r="A2862" t="s">
        <v>8224</v>
      </c>
      <c r="B2862">
        <v>22</v>
      </c>
      <c r="C2862" t="s">
        <v>8225</v>
      </c>
    </row>
    <row r="2863" spans="1:3" x14ac:dyDescent="0.35">
      <c r="A2863" t="s">
        <v>8227</v>
      </c>
      <c r="B2863">
        <v>21</v>
      </c>
      <c r="C2863" t="s">
        <v>8228</v>
      </c>
    </row>
    <row r="2864" spans="1:3" x14ac:dyDescent="0.35">
      <c r="A2864" t="s">
        <v>8230</v>
      </c>
      <c r="B2864">
        <v>25</v>
      </c>
      <c r="C2864" t="s">
        <v>8231</v>
      </c>
    </row>
    <row r="2865" spans="1:3" x14ac:dyDescent="0.35">
      <c r="A2865" t="s">
        <v>8233</v>
      </c>
      <c r="B2865">
        <v>24</v>
      </c>
      <c r="C2865" t="s">
        <v>8234</v>
      </c>
    </row>
    <row r="2866" spans="1:3" x14ac:dyDescent="0.35">
      <c r="A2866" t="s">
        <v>8236</v>
      </c>
      <c r="B2866">
        <v>30</v>
      </c>
      <c r="C2866" t="s">
        <v>8237</v>
      </c>
    </row>
    <row r="2867" spans="1:3" x14ac:dyDescent="0.35">
      <c r="A2867" t="s">
        <v>8239</v>
      </c>
      <c r="B2867">
        <v>30</v>
      </c>
      <c r="C2867" t="s">
        <v>8240</v>
      </c>
    </row>
    <row r="2868" spans="1:3" x14ac:dyDescent="0.35">
      <c r="A2868" t="s">
        <v>8242</v>
      </c>
      <c r="B2868">
        <v>21</v>
      </c>
      <c r="C2868" t="s">
        <v>8243</v>
      </c>
    </row>
    <row r="2869" spans="1:3" x14ac:dyDescent="0.35">
      <c r="A2869" t="s">
        <v>8245</v>
      </c>
      <c r="B2869">
        <v>27</v>
      </c>
      <c r="C2869" t="s">
        <v>8246</v>
      </c>
    </row>
    <row r="2870" spans="1:3" x14ac:dyDescent="0.35">
      <c r="A2870" t="s">
        <v>8248</v>
      </c>
      <c r="B2870">
        <v>24</v>
      </c>
      <c r="C2870" t="s">
        <v>8249</v>
      </c>
    </row>
    <row r="2871" spans="1:3" x14ac:dyDescent="0.35">
      <c r="A2871" t="s">
        <v>8251</v>
      </c>
      <c r="B2871">
        <v>23</v>
      </c>
      <c r="C2871" t="s">
        <v>8252</v>
      </c>
    </row>
    <row r="2872" spans="1:3" x14ac:dyDescent="0.35">
      <c r="A2872" t="s">
        <v>8254</v>
      </c>
      <c r="B2872">
        <v>24</v>
      </c>
      <c r="C2872" t="s">
        <v>8255</v>
      </c>
    </row>
    <row r="2873" spans="1:3" x14ac:dyDescent="0.35">
      <c r="A2873" t="s">
        <v>942</v>
      </c>
      <c r="B2873">
        <v>25</v>
      </c>
      <c r="C2873" t="s">
        <v>8257</v>
      </c>
    </row>
    <row r="2874" spans="1:3" x14ac:dyDescent="0.35">
      <c r="A2874" t="s">
        <v>8259</v>
      </c>
      <c r="B2874">
        <v>23</v>
      </c>
      <c r="C2874" t="s">
        <v>8260</v>
      </c>
    </row>
    <row r="2875" spans="1:3" x14ac:dyDescent="0.35">
      <c r="A2875" t="s">
        <v>8262</v>
      </c>
      <c r="B2875">
        <v>30</v>
      </c>
      <c r="C2875" t="s">
        <v>8263</v>
      </c>
    </row>
    <row r="2876" spans="1:3" x14ac:dyDescent="0.35">
      <c r="A2876" t="s">
        <v>8265</v>
      </c>
      <c r="B2876">
        <v>26</v>
      </c>
      <c r="C2876" t="s">
        <v>8266</v>
      </c>
    </row>
    <row r="2877" spans="1:3" x14ac:dyDescent="0.35">
      <c r="A2877" t="s">
        <v>8267</v>
      </c>
      <c r="B2877">
        <v>28</v>
      </c>
      <c r="C2877" t="s">
        <v>8268</v>
      </c>
    </row>
    <row r="2878" spans="1:3" x14ac:dyDescent="0.35">
      <c r="A2878" t="s">
        <v>8270</v>
      </c>
      <c r="B2878">
        <v>23</v>
      </c>
      <c r="C2878" t="s">
        <v>8271</v>
      </c>
    </row>
    <row r="2879" spans="1:3" x14ac:dyDescent="0.35">
      <c r="A2879" t="s">
        <v>8272</v>
      </c>
      <c r="B2879">
        <v>21</v>
      </c>
      <c r="C2879" t="s">
        <v>8273</v>
      </c>
    </row>
    <row r="2880" spans="1:3" x14ac:dyDescent="0.35">
      <c r="A2880" t="s">
        <v>8275</v>
      </c>
      <c r="B2880">
        <v>29</v>
      </c>
      <c r="C2880" t="s">
        <v>8276</v>
      </c>
    </row>
    <row r="2881" spans="1:3" x14ac:dyDescent="0.35">
      <c r="A2881" t="s">
        <v>8278</v>
      </c>
      <c r="B2881">
        <v>21</v>
      </c>
      <c r="C2881" t="s">
        <v>8279</v>
      </c>
    </row>
    <row r="2882" spans="1:3" x14ac:dyDescent="0.35">
      <c r="A2882" t="s">
        <v>8281</v>
      </c>
      <c r="B2882">
        <v>23</v>
      </c>
      <c r="C2882" t="s">
        <v>8282</v>
      </c>
    </row>
    <row r="2883" spans="1:3" x14ac:dyDescent="0.35">
      <c r="A2883" t="s">
        <v>8284</v>
      </c>
      <c r="B2883">
        <v>29</v>
      </c>
      <c r="C2883" t="s">
        <v>8285</v>
      </c>
    </row>
    <row r="2884" spans="1:3" x14ac:dyDescent="0.35">
      <c r="A2884" t="s">
        <v>8287</v>
      </c>
      <c r="B2884">
        <v>28</v>
      </c>
      <c r="C2884" t="s">
        <v>8288</v>
      </c>
    </row>
    <row r="2885" spans="1:3" x14ac:dyDescent="0.35">
      <c r="A2885" t="s">
        <v>8289</v>
      </c>
      <c r="B2885">
        <v>25</v>
      </c>
      <c r="C2885" t="s">
        <v>8290</v>
      </c>
    </row>
    <row r="2886" spans="1:3" x14ac:dyDescent="0.35">
      <c r="A2886" t="s">
        <v>8292</v>
      </c>
      <c r="B2886">
        <v>26</v>
      </c>
      <c r="C2886" t="s">
        <v>8293</v>
      </c>
    </row>
    <row r="2887" spans="1:3" x14ac:dyDescent="0.35">
      <c r="A2887" t="s">
        <v>8295</v>
      </c>
      <c r="B2887">
        <v>29</v>
      </c>
      <c r="C2887" t="s">
        <v>8296</v>
      </c>
    </row>
    <row r="2888" spans="1:3" x14ac:dyDescent="0.35">
      <c r="A2888" t="s">
        <v>8298</v>
      </c>
      <c r="B2888">
        <v>20</v>
      </c>
      <c r="C2888" t="s">
        <v>8299</v>
      </c>
    </row>
    <row r="2889" spans="1:3" x14ac:dyDescent="0.35">
      <c r="A2889" t="s">
        <v>8300</v>
      </c>
      <c r="B2889">
        <v>24</v>
      </c>
      <c r="C2889" t="s">
        <v>8301</v>
      </c>
    </row>
    <row r="2890" spans="1:3" x14ac:dyDescent="0.35">
      <c r="A2890" t="s">
        <v>8303</v>
      </c>
      <c r="B2890">
        <v>21</v>
      </c>
      <c r="C2890" t="s">
        <v>8304</v>
      </c>
    </row>
    <row r="2891" spans="1:3" x14ac:dyDescent="0.35">
      <c r="A2891" t="s">
        <v>8306</v>
      </c>
      <c r="B2891">
        <v>29</v>
      </c>
      <c r="C2891" t="s">
        <v>8307</v>
      </c>
    </row>
    <row r="2892" spans="1:3" x14ac:dyDescent="0.35">
      <c r="A2892" t="s">
        <v>8309</v>
      </c>
      <c r="B2892">
        <v>29</v>
      </c>
      <c r="C2892" t="s">
        <v>8310</v>
      </c>
    </row>
    <row r="2893" spans="1:3" x14ac:dyDescent="0.35">
      <c r="A2893" t="s">
        <v>8311</v>
      </c>
      <c r="B2893">
        <v>25</v>
      </c>
      <c r="C2893" t="s">
        <v>8312</v>
      </c>
    </row>
    <row r="2894" spans="1:3" x14ac:dyDescent="0.35">
      <c r="A2894" t="s">
        <v>8311</v>
      </c>
      <c r="B2894">
        <v>26</v>
      </c>
      <c r="C2894" t="s">
        <v>8314</v>
      </c>
    </row>
    <row r="2895" spans="1:3" x14ac:dyDescent="0.35">
      <c r="A2895" t="s">
        <v>8316</v>
      </c>
      <c r="B2895">
        <v>20</v>
      </c>
      <c r="C2895" t="s">
        <v>8317</v>
      </c>
    </row>
    <row r="2896" spans="1:3" x14ac:dyDescent="0.35">
      <c r="A2896" t="s">
        <v>8319</v>
      </c>
      <c r="B2896">
        <v>21</v>
      </c>
      <c r="C2896" t="s">
        <v>8320</v>
      </c>
    </row>
    <row r="2897" spans="1:3" x14ac:dyDescent="0.35">
      <c r="A2897" t="s">
        <v>8322</v>
      </c>
      <c r="B2897">
        <v>22</v>
      </c>
      <c r="C2897" t="s">
        <v>8323</v>
      </c>
    </row>
    <row r="2898" spans="1:3" x14ac:dyDescent="0.35">
      <c r="A2898" t="s">
        <v>8325</v>
      </c>
      <c r="B2898">
        <v>25</v>
      </c>
      <c r="C2898" t="s">
        <v>8326</v>
      </c>
    </row>
    <row r="2899" spans="1:3" x14ac:dyDescent="0.35">
      <c r="A2899" t="s">
        <v>8328</v>
      </c>
      <c r="B2899">
        <v>30</v>
      </c>
      <c r="C2899" t="s">
        <v>8329</v>
      </c>
    </row>
    <row r="2900" spans="1:3" x14ac:dyDescent="0.35">
      <c r="A2900" t="s">
        <v>8331</v>
      </c>
      <c r="B2900">
        <v>27</v>
      </c>
      <c r="C2900" t="s">
        <v>8332</v>
      </c>
    </row>
    <row r="2901" spans="1:3" x14ac:dyDescent="0.35">
      <c r="A2901" t="s">
        <v>8334</v>
      </c>
      <c r="B2901">
        <v>27</v>
      </c>
      <c r="C2901" t="s">
        <v>8335</v>
      </c>
    </row>
    <row r="2902" spans="1:3" x14ac:dyDescent="0.35">
      <c r="A2902" t="s">
        <v>8336</v>
      </c>
      <c r="B2902">
        <v>22</v>
      </c>
      <c r="C2902" t="s">
        <v>8337</v>
      </c>
    </row>
    <row r="2903" spans="1:3" x14ac:dyDescent="0.35">
      <c r="A2903" t="s">
        <v>8339</v>
      </c>
      <c r="B2903">
        <v>21</v>
      </c>
      <c r="C2903" t="s">
        <v>8340</v>
      </c>
    </row>
    <row r="2904" spans="1:3" x14ac:dyDescent="0.35">
      <c r="A2904" t="s">
        <v>8342</v>
      </c>
      <c r="B2904">
        <v>28</v>
      </c>
      <c r="C2904" t="s">
        <v>8343</v>
      </c>
    </row>
    <row r="2905" spans="1:3" x14ac:dyDescent="0.35">
      <c r="A2905" t="s">
        <v>8345</v>
      </c>
      <c r="B2905">
        <v>26</v>
      </c>
      <c r="C2905" t="s">
        <v>8346</v>
      </c>
    </row>
    <row r="2906" spans="1:3" x14ac:dyDescent="0.35">
      <c r="A2906" t="s">
        <v>8348</v>
      </c>
      <c r="B2906">
        <v>28</v>
      </c>
      <c r="C2906" t="s">
        <v>8349</v>
      </c>
    </row>
    <row r="2907" spans="1:3" x14ac:dyDescent="0.35">
      <c r="A2907" t="s">
        <v>8351</v>
      </c>
      <c r="B2907">
        <v>23</v>
      </c>
      <c r="C2907" t="s">
        <v>8352</v>
      </c>
    </row>
    <row r="2908" spans="1:3" x14ac:dyDescent="0.35">
      <c r="A2908" t="s">
        <v>8354</v>
      </c>
      <c r="B2908">
        <v>21</v>
      </c>
      <c r="C2908" t="s">
        <v>8355</v>
      </c>
    </row>
    <row r="2909" spans="1:3" x14ac:dyDescent="0.35">
      <c r="A2909" t="s">
        <v>8357</v>
      </c>
      <c r="B2909">
        <v>28</v>
      </c>
      <c r="C2909" t="s">
        <v>8358</v>
      </c>
    </row>
    <row r="2910" spans="1:3" x14ac:dyDescent="0.35">
      <c r="A2910" t="s">
        <v>8360</v>
      </c>
      <c r="B2910">
        <v>27</v>
      </c>
      <c r="C2910" t="s">
        <v>8361</v>
      </c>
    </row>
    <row r="2911" spans="1:3" x14ac:dyDescent="0.35">
      <c r="A2911" t="s">
        <v>8363</v>
      </c>
      <c r="B2911">
        <v>21</v>
      </c>
      <c r="C2911" t="s">
        <v>8364</v>
      </c>
    </row>
    <row r="2912" spans="1:3" x14ac:dyDescent="0.35">
      <c r="A2912" t="s">
        <v>8366</v>
      </c>
      <c r="B2912">
        <v>24</v>
      </c>
      <c r="C2912" t="s">
        <v>8367</v>
      </c>
    </row>
    <row r="2913" spans="1:3" x14ac:dyDescent="0.35">
      <c r="A2913" t="s">
        <v>8368</v>
      </c>
      <c r="B2913">
        <v>20</v>
      </c>
      <c r="C2913" t="s">
        <v>8369</v>
      </c>
    </row>
    <row r="2914" spans="1:3" x14ac:dyDescent="0.35">
      <c r="A2914" t="s">
        <v>8371</v>
      </c>
      <c r="B2914">
        <v>29</v>
      </c>
      <c r="C2914" t="s">
        <v>8372</v>
      </c>
    </row>
    <row r="2915" spans="1:3" x14ac:dyDescent="0.35">
      <c r="A2915" t="s">
        <v>8309</v>
      </c>
      <c r="B2915">
        <v>28</v>
      </c>
      <c r="C2915" t="s">
        <v>8374</v>
      </c>
    </row>
    <row r="2916" spans="1:3" x14ac:dyDescent="0.35">
      <c r="A2916" t="s">
        <v>8376</v>
      </c>
      <c r="B2916">
        <v>26</v>
      </c>
      <c r="C2916" t="s">
        <v>8377</v>
      </c>
    </row>
    <row r="2917" spans="1:3" x14ac:dyDescent="0.35">
      <c r="A2917" t="s">
        <v>8379</v>
      </c>
      <c r="B2917">
        <v>28</v>
      </c>
      <c r="C2917" t="s">
        <v>8380</v>
      </c>
    </row>
    <row r="2918" spans="1:3" x14ac:dyDescent="0.35">
      <c r="A2918" t="s">
        <v>8382</v>
      </c>
      <c r="B2918">
        <v>22</v>
      </c>
      <c r="C2918" t="s">
        <v>8383</v>
      </c>
    </row>
    <row r="2919" spans="1:3" x14ac:dyDescent="0.35">
      <c r="A2919" t="s">
        <v>8385</v>
      </c>
      <c r="B2919">
        <v>21</v>
      </c>
      <c r="C2919" t="s">
        <v>8386</v>
      </c>
    </row>
    <row r="2920" spans="1:3" x14ac:dyDescent="0.35">
      <c r="A2920" t="s">
        <v>8388</v>
      </c>
      <c r="B2920">
        <v>29</v>
      </c>
      <c r="C2920" t="s">
        <v>8389</v>
      </c>
    </row>
    <row r="2921" spans="1:3" x14ac:dyDescent="0.35">
      <c r="A2921" t="s">
        <v>8391</v>
      </c>
      <c r="B2921">
        <v>22</v>
      </c>
      <c r="C2921" t="s">
        <v>8392</v>
      </c>
    </row>
    <row r="2922" spans="1:3" x14ac:dyDescent="0.35">
      <c r="A2922" t="s">
        <v>8394</v>
      </c>
      <c r="B2922">
        <v>26</v>
      </c>
      <c r="C2922" t="s">
        <v>8395</v>
      </c>
    </row>
    <row r="2923" spans="1:3" x14ac:dyDescent="0.35">
      <c r="A2923" t="s">
        <v>8396</v>
      </c>
      <c r="B2923">
        <v>26</v>
      </c>
      <c r="C2923" t="s">
        <v>8397</v>
      </c>
    </row>
    <row r="2924" spans="1:3" x14ac:dyDescent="0.35">
      <c r="A2924" t="s">
        <v>8399</v>
      </c>
      <c r="B2924">
        <v>22</v>
      </c>
      <c r="C2924" t="s">
        <v>8400</v>
      </c>
    </row>
    <row r="2925" spans="1:3" x14ac:dyDescent="0.35">
      <c r="A2925" t="s">
        <v>8402</v>
      </c>
      <c r="B2925">
        <v>21</v>
      </c>
      <c r="C2925" t="s">
        <v>8403</v>
      </c>
    </row>
    <row r="2926" spans="1:3" x14ac:dyDescent="0.35">
      <c r="A2926" t="s">
        <v>8405</v>
      </c>
      <c r="B2926">
        <v>30</v>
      </c>
      <c r="C2926" t="s">
        <v>8406</v>
      </c>
    </row>
    <row r="2927" spans="1:3" x14ac:dyDescent="0.35">
      <c r="A2927" t="s">
        <v>8408</v>
      </c>
      <c r="B2927">
        <v>26</v>
      </c>
      <c r="C2927" t="s">
        <v>8409</v>
      </c>
    </row>
    <row r="2928" spans="1:3" x14ac:dyDescent="0.35">
      <c r="A2928" t="s">
        <v>8411</v>
      </c>
      <c r="B2928">
        <v>29</v>
      </c>
      <c r="C2928" t="s">
        <v>8412</v>
      </c>
    </row>
    <row r="2929" spans="1:3" x14ac:dyDescent="0.35">
      <c r="A2929" t="s">
        <v>8413</v>
      </c>
      <c r="B2929">
        <v>21</v>
      </c>
      <c r="C2929" t="s">
        <v>8414</v>
      </c>
    </row>
    <row r="2930" spans="1:3" x14ac:dyDescent="0.35">
      <c r="A2930" t="s">
        <v>8416</v>
      </c>
      <c r="B2930">
        <v>23</v>
      </c>
      <c r="C2930" t="s">
        <v>8417</v>
      </c>
    </row>
    <row r="2931" spans="1:3" x14ac:dyDescent="0.35">
      <c r="A2931" t="s">
        <v>8419</v>
      </c>
      <c r="B2931">
        <v>24</v>
      </c>
      <c r="C2931" t="s">
        <v>8420</v>
      </c>
    </row>
    <row r="2932" spans="1:3" x14ac:dyDescent="0.35">
      <c r="A2932" t="s">
        <v>8422</v>
      </c>
      <c r="B2932">
        <v>24</v>
      </c>
      <c r="C2932" t="s">
        <v>8423</v>
      </c>
    </row>
    <row r="2933" spans="1:3" x14ac:dyDescent="0.35">
      <c r="A2933" t="s">
        <v>8425</v>
      </c>
      <c r="B2933">
        <v>23</v>
      </c>
      <c r="C2933" t="s">
        <v>8426</v>
      </c>
    </row>
    <row r="2934" spans="1:3" x14ac:dyDescent="0.35">
      <c r="A2934" t="s">
        <v>8428</v>
      </c>
      <c r="B2934">
        <v>20</v>
      </c>
      <c r="C2934" t="s">
        <v>8429</v>
      </c>
    </row>
    <row r="2935" spans="1:3" x14ac:dyDescent="0.35">
      <c r="A2935" t="s">
        <v>8431</v>
      </c>
      <c r="B2935">
        <v>22</v>
      </c>
      <c r="C2935" t="s">
        <v>8432</v>
      </c>
    </row>
    <row r="2936" spans="1:3" x14ac:dyDescent="0.35">
      <c r="A2936" t="s">
        <v>8434</v>
      </c>
      <c r="B2936">
        <v>26</v>
      </c>
      <c r="C2936" t="s">
        <v>8435</v>
      </c>
    </row>
    <row r="2937" spans="1:3" x14ac:dyDescent="0.35">
      <c r="A2937" t="s">
        <v>8437</v>
      </c>
      <c r="B2937">
        <v>26</v>
      </c>
      <c r="C2937" t="s">
        <v>8438</v>
      </c>
    </row>
    <row r="2938" spans="1:3" x14ac:dyDescent="0.35">
      <c r="A2938" t="s">
        <v>8440</v>
      </c>
      <c r="B2938">
        <v>22</v>
      </c>
      <c r="C2938" t="s">
        <v>8441</v>
      </c>
    </row>
    <row r="2939" spans="1:3" x14ac:dyDescent="0.35">
      <c r="A2939" t="s">
        <v>8443</v>
      </c>
      <c r="B2939">
        <v>29</v>
      </c>
      <c r="C2939" t="s">
        <v>8444</v>
      </c>
    </row>
    <row r="2940" spans="1:3" x14ac:dyDescent="0.35">
      <c r="A2940" t="s">
        <v>8446</v>
      </c>
      <c r="B2940">
        <v>25</v>
      </c>
      <c r="C2940" t="s">
        <v>8447</v>
      </c>
    </row>
    <row r="2941" spans="1:3" x14ac:dyDescent="0.35">
      <c r="A2941" t="s">
        <v>8449</v>
      </c>
      <c r="B2941">
        <v>28</v>
      </c>
      <c r="C2941" t="s">
        <v>8450</v>
      </c>
    </row>
    <row r="2942" spans="1:3" x14ac:dyDescent="0.35">
      <c r="A2942" t="s">
        <v>8452</v>
      </c>
      <c r="B2942">
        <v>20</v>
      </c>
      <c r="C2942" t="s">
        <v>8453</v>
      </c>
    </row>
    <row r="2943" spans="1:3" x14ac:dyDescent="0.35">
      <c r="A2943" t="s">
        <v>8455</v>
      </c>
      <c r="B2943">
        <v>26</v>
      </c>
      <c r="C2943" t="s">
        <v>8456</v>
      </c>
    </row>
    <row r="2944" spans="1:3" x14ac:dyDescent="0.35">
      <c r="A2944" t="s">
        <v>8458</v>
      </c>
      <c r="B2944">
        <v>23</v>
      </c>
      <c r="C2944" t="s">
        <v>8459</v>
      </c>
    </row>
    <row r="2945" spans="1:3" x14ac:dyDescent="0.35">
      <c r="A2945" t="s">
        <v>8461</v>
      </c>
      <c r="B2945">
        <v>29</v>
      </c>
      <c r="C2945" t="s">
        <v>8462</v>
      </c>
    </row>
    <row r="2946" spans="1:3" x14ac:dyDescent="0.35">
      <c r="A2946" t="s">
        <v>8464</v>
      </c>
      <c r="B2946">
        <v>25</v>
      </c>
      <c r="C2946" t="s">
        <v>8465</v>
      </c>
    </row>
    <row r="2947" spans="1:3" x14ac:dyDescent="0.35">
      <c r="A2947" t="s">
        <v>8467</v>
      </c>
      <c r="B2947">
        <v>20</v>
      </c>
      <c r="C2947" t="s">
        <v>8468</v>
      </c>
    </row>
    <row r="2948" spans="1:3" x14ac:dyDescent="0.35">
      <c r="A2948" t="s">
        <v>8470</v>
      </c>
      <c r="B2948">
        <v>30</v>
      </c>
      <c r="C2948" t="s">
        <v>8471</v>
      </c>
    </row>
    <row r="2949" spans="1:3" x14ac:dyDescent="0.35">
      <c r="A2949" t="s">
        <v>8473</v>
      </c>
      <c r="B2949">
        <v>29</v>
      </c>
      <c r="C2949" t="s">
        <v>8474</v>
      </c>
    </row>
    <row r="2950" spans="1:3" x14ac:dyDescent="0.35">
      <c r="A2950" t="s">
        <v>8475</v>
      </c>
      <c r="B2950">
        <v>30</v>
      </c>
      <c r="C2950" t="s">
        <v>8476</v>
      </c>
    </row>
    <row r="2951" spans="1:3" x14ac:dyDescent="0.35">
      <c r="A2951" t="s">
        <v>8478</v>
      </c>
      <c r="B2951">
        <v>23</v>
      </c>
      <c r="C2951" t="s">
        <v>8479</v>
      </c>
    </row>
    <row r="2952" spans="1:3" x14ac:dyDescent="0.35">
      <c r="A2952" t="s">
        <v>8481</v>
      </c>
      <c r="B2952">
        <v>27</v>
      </c>
      <c r="C2952" t="s">
        <v>8482</v>
      </c>
    </row>
    <row r="2953" spans="1:3" x14ac:dyDescent="0.35">
      <c r="A2953" t="s">
        <v>8484</v>
      </c>
      <c r="B2953">
        <v>29</v>
      </c>
      <c r="C2953" t="s">
        <v>8485</v>
      </c>
    </row>
    <row r="2954" spans="1:3" x14ac:dyDescent="0.35">
      <c r="A2954" t="s">
        <v>8487</v>
      </c>
      <c r="B2954">
        <v>27</v>
      </c>
      <c r="C2954" t="s">
        <v>8488</v>
      </c>
    </row>
    <row r="2955" spans="1:3" x14ac:dyDescent="0.35">
      <c r="A2955" t="s">
        <v>8490</v>
      </c>
      <c r="B2955">
        <v>21</v>
      </c>
      <c r="C2955" t="s">
        <v>8491</v>
      </c>
    </row>
    <row r="2956" spans="1:3" x14ac:dyDescent="0.35">
      <c r="A2956" t="s">
        <v>8493</v>
      </c>
      <c r="B2956">
        <v>22</v>
      </c>
      <c r="C2956" t="s">
        <v>8494</v>
      </c>
    </row>
    <row r="2957" spans="1:3" x14ac:dyDescent="0.35">
      <c r="A2957" t="s">
        <v>8496</v>
      </c>
      <c r="B2957">
        <v>25</v>
      </c>
      <c r="C2957" t="s">
        <v>8497</v>
      </c>
    </row>
    <row r="2958" spans="1:3" x14ac:dyDescent="0.35">
      <c r="A2958" t="s">
        <v>8499</v>
      </c>
      <c r="B2958">
        <v>27</v>
      </c>
      <c r="C2958" t="s">
        <v>8500</v>
      </c>
    </row>
    <row r="2959" spans="1:3" x14ac:dyDescent="0.35">
      <c r="A2959" t="s">
        <v>8501</v>
      </c>
      <c r="B2959">
        <v>23</v>
      </c>
      <c r="C2959" t="s">
        <v>8502</v>
      </c>
    </row>
    <row r="2960" spans="1:3" x14ac:dyDescent="0.35">
      <c r="A2960" t="s">
        <v>8504</v>
      </c>
      <c r="B2960">
        <v>23</v>
      </c>
      <c r="C2960" t="s">
        <v>8505</v>
      </c>
    </row>
    <row r="2961" spans="1:3" x14ac:dyDescent="0.35">
      <c r="A2961" t="s">
        <v>8507</v>
      </c>
      <c r="B2961">
        <v>24</v>
      </c>
      <c r="C2961" t="s">
        <v>8508</v>
      </c>
    </row>
    <row r="2962" spans="1:3" x14ac:dyDescent="0.35">
      <c r="A2962" t="s">
        <v>8510</v>
      </c>
      <c r="B2962">
        <v>27</v>
      </c>
      <c r="C2962" t="s">
        <v>8511</v>
      </c>
    </row>
    <row r="2963" spans="1:3" x14ac:dyDescent="0.35">
      <c r="A2963" t="s">
        <v>8513</v>
      </c>
      <c r="B2963">
        <v>24</v>
      </c>
      <c r="C2963" t="s">
        <v>8514</v>
      </c>
    </row>
    <row r="2964" spans="1:3" x14ac:dyDescent="0.35">
      <c r="A2964" t="s">
        <v>8516</v>
      </c>
      <c r="B2964">
        <v>25</v>
      </c>
      <c r="C2964" t="s">
        <v>8517</v>
      </c>
    </row>
    <row r="2965" spans="1:3" x14ac:dyDescent="0.35">
      <c r="A2965" t="s">
        <v>8519</v>
      </c>
      <c r="B2965">
        <v>22</v>
      </c>
      <c r="C2965" t="s">
        <v>8520</v>
      </c>
    </row>
    <row r="2966" spans="1:3" x14ac:dyDescent="0.35">
      <c r="A2966" t="s">
        <v>8521</v>
      </c>
      <c r="B2966">
        <v>25</v>
      </c>
      <c r="C2966" t="s">
        <v>8522</v>
      </c>
    </row>
    <row r="2967" spans="1:3" x14ac:dyDescent="0.35">
      <c r="A2967" t="s">
        <v>8523</v>
      </c>
      <c r="B2967">
        <v>20</v>
      </c>
      <c r="C2967" t="s">
        <v>8524</v>
      </c>
    </row>
    <row r="2968" spans="1:3" x14ac:dyDescent="0.35">
      <c r="A2968" t="s">
        <v>8525</v>
      </c>
      <c r="B2968">
        <v>25</v>
      </c>
      <c r="C2968" t="s">
        <v>8526</v>
      </c>
    </row>
    <row r="2969" spans="1:3" x14ac:dyDescent="0.35">
      <c r="A2969" t="s">
        <v>8528</v>
      </c>
      <c r="B2969">
        <v>29</v>
      </c>
      <c r="C2969" t="s">
        <v>8529</v>
      </c>
    </row>
    <row r="2970" spans="1:3" x14ac:dyDescent="0.35">
      <c r="A2970" t="s">
        <v>8530</v>
      </c>
      <c r="B2970">
        <v>25</v>
      </c>
      <c r="C2970" t="s">
        <v>8531</v>
      </c>
    </row>
    <row r="2971" spans="1:3" x14ac:dyDescent="0.35">
      <c r="A2971" t="s">
        <v>8533</v>
      </c>
      <c r="B2971">
        <v>22</v>
      </c>
      <c r="C2971" t="s">
        <v>8534</v>
      </c>
    </row>
    <row r="2972" spans="1:3" x14ac:dyDescent="0.35">
      <c r="A2972" t="s">
        <v>8536</v>
      </c>
      <c r="B2972">
        <v>28</v>
      </c>
      <c r="C2972" t="s">
        <v>8537</v>
      </c>
    </row>
    <row r="2973" spans="1:3" x14ac:dyDescent="0.35">
      <c r="A2973" t="s">
        <v>8539</v>
      </c>
      <c r="B2973">
        <v>21</v>
      </c>
      <c r="C2973" t="s">
        <v>8540</v>
      </c>
    </row>
    <row r="2974" spans="1:3" x14ac:dyDescent="0.35">
      <c r="A2974" t="s">
        <v>8542</v>
      </c>
      <c r="B2974">
        <v>20</v>
      </c>
      <c r="C2974" t="s">
        <v>8543</v>
      </c>
    </row>
    <row r="2975" spans="1:3" x14ac:dyDescent="0.35">
      <c r="A2975" t="s">
        <v>8545</v>
      </c>
      <c r="B2975">
        <v>26</v>
      </c>
      <c r="C2975" t="s">
        <v>8546</v>
      </c>
    </row>
    <row r="2976" spans="1:3" x14ac:dyDescent="0.35">
      <c r="A2976" t="s">
        <v>2189</v>
      </c>
      <c r="B2976">
        <v>25</v>
      </c>
      <c r="C2976" t="s">
        <v>8547</v>
      </c>
    </row>
    <row r="2977" spans="1:3" x14ac:dyDescent="0.35">
      <c r="A2977" t="s">
        <v>8549</v>
      </c>
      <c r="B2977">
        <v>29</v>
      </c>
      <c r="C2977" t="s">
        <v>8550</v>
      </c>
    </row>
    <row r="2978" spans="1:3" x14ac:dyDescent="0.35">
      <c r="A2978" t="s">
        <v>4287</v>
      </c>
      <c r="B2978">
        <v>21</v>
      </c>
      <c r="C2978" t="s">
        <v>8552</v>
      </c>
    </row>
    <row r="2979" spans="1:3" x14ac:dyDescent="0.35">
      <c r="A2979" t="s">
        <v>8554</v>
      </c>
      <c r="B2979">
        <v>26</v>
      </c>
      <c r="C2979" t="s">
        <v>8555</v>
      </c>
    </row>
    <row r="2980" spans="1:3" x14ac:dyDescent="0.35">
      <c r="A2980" t="s">
        <v>8557</v>
      </c>
      <c r="B2980">
        <v>29</v>
      </c>
      <c r="C2980" t="s">
        <v>8558</v>
      </c>
    </row>
    <row r="2981" spans="1:3" x14ac:dyDescent="0.35">
      <c r="A2981" t="s">
        <v>8560</v>
      </c>
      <c r="B2981">
        <v>23</v>
      </c>
      <c r="C2981" t="s">
        <v>8561</v>
      </c>
    </row>
    <row r="2982" spans="1:3" x14ac:dyDescent="0.35">
      <c r="A2982" t="s">
        <v>8563</v>
      </c>
      <c r="B2982">
        <v>26</v>
      </c>
      <c r="C2982" t="s">
        <v>8564</v>
      </c>
    </row>
    <row r="2983" spans="1:3" x14ac:dyDescent="0.35">
      <c r="A2983" t="s">
        <v>8566</v>
      </c>
      <c r="B2983">
        <v>28</v>
      </c>
      <c r="C2983" t="s">
        <v>8567</v>
      </c>
    </row>
    <row r="2984" spans="1:3" x14ac:dyDescent="0.35">
      <c r="A2984" t="s">
        <v>8569</v>
      </c>
      <c r="B2984">
        <v>21</v>
      </c>
      <c r="C2984" t="s">
        <v>8570</v>
      </c>
    </row>
    <row r="2985" spans="1:3" x14ac:dyDescent="0.35">
      <c r="A2985" t="s">
        <v>8572</v>
      </c>
      <c r="B2985">
        <v>22</v>
      </c>
      <c r="C2985" t="s">
        <v>8573</v>
      </c>
    </row>
    <row r="2986" spans="1:3" x14ac:dyDescent="0.35">
      <c r="A2986" t="s">
        <v>8575</v>
      </c>
      <c r="B2986">
        <v>22</v>
      </c>
      <c r="C2986" t="s">
        <v>8576</v>
      </c>
    </row>
    <row r="2987" spans="1:3" x14ac:dyDescent="0.35">
      <c r="A2987" t="s">
        <v>7407</v>
      </c>
      <c r="B2987">
        <v>23</v>
      </c>
      <c r="C2987" t="s">
        <v>8578</v>
      </c>
    </row>
    <row r="2988" spans="1:3" x14ac:dyDescent="0.35">
      <c r="A2988" t="s">
        <v>8580</v>
      </c>
      <c r="B2988">
        <v>25</v>
      </c>
      <c r="C2988" t="s">
        <v>8581</v>
      </c>
    </row>
    <row r="2989" spans="1:3" x14ac:dyDescent="0.35">
      <c r="A2989" t="s">
        <v>8583</v>
      </c>
      <c r="B2989">
        <v>21</v>
      </c>
      <c r="C2989" t="s">
        <v>8584</v>
      </c>
    </row>
    <row r="2990" spans="1:3" x14ac:dyDescent="0.35">
      <c r="A2990" t="s">
        <v>8585</v>
      </c>
      <c r="B2990">
        <v>28</v>
      </c>
      <c r="C2990" t="s">
        <v>8586</v>
      </c>
    </row>
    <row r="2991" spans="1:3" x14ac:dyDescent="0.35">
      <c r="A2991" t="s">
        <v>8588</v>
      </c>
      <c r="B2991">
        <v>30</v>
      </c>
      <c r="C2991" t="s">
        <v>8589</v>
      </c>
    </row>
    <row r="2992" spans="1:3" x14ac:dyDescent="0.35">
      <c r="A2992" t="s">
        <v>8591</v>
      </c>
      <c r="B2992">
        <v>27</v>
      </c>
      <c r="C2992" t="s">
        <v>8592</v>
      </c>
    </row>
    <row r="2993" spans="1:3" x14ac:dyDescent="0.35">
      <c r="A2993" t="s">
        <v>8594</v>
      </c>
      <c r="B2993">
        <v>27</v>
      </c>
      <c r="C2993" t="s">
        <v>8595</v>
      </c>
    </row>
    <row r="2994" spans="1:3" x14ac:dyDescent="0.35">
      <c r="A2994" t="s">
        <v>8596</v>
      </c>
      <c r="B2994">
        <v>27</v>
      </c>
      <c r="C2994" t="s">
        <v>8597</v>
      </c>
    </row>
    <row r="2995" spans="1:3" x14ac:dyDescent="0.35">
      <c r="A2995" t="s">
        <v>8599</v>
      </c>
      <c r="B2995">
        <v>21</v>
      </c>
      <c r="C2995" t="s">
        <v>8600</v>
      </c>
    </row>
    <row r="2996" spans="1:3" x14ac:dyDescent="0.35">
      <c r="A2996" t="s">
        <v>8602</v>
      </c>
      <c r="B2996">
        <v>21</v>
      </c>
      <c r="C2996" t="s">
        <v>8603</v>
      </c>
    </row>
    <row r="2997" spans="1:3" x14ac:dyDescent="0.35">
      <c r="A2997" t="s">
        <v>8605</v>
      </c>
      <c r="B2997">
        <v>30</v>
      </c>
      <c r="C2997" t="s">
        <v>8606</v>
      </c>
    </row>
    <row r="2998" spans="1:3" x14ac:dyDescent="0.35">
      <c r="A2998" t="s">
        <v>8607</v>
      </c>
      <c r="B2998">
        <v>20</v>
      </c>
      <c r="C2998" t="s">
        <v>8608</v>
      </c>
    </row>
    <row r="2999" spans="1:3" x14ac:dyDescent="0.35">
      <c r="A2999" t="s">
        <v>8610</v>
      </c>
      <c r="B2999">
        <v>25</v>
      </c>
      <c r="C2999" t="s">
        <v>8611</v>
      </c>
    </row>
    <row r="3000" spans="1:3" x14ac:dyDescent="0.35">
      <c r="A3000" t="s">
        <v>8613</v>
      </c>
      <c r="B3000">
        <v>30</v>
      </c>
      <c r="C3000" t="s">
        <v>8614</v>
      </c>
    </row>
    <row r="3001" spans="1:3" x14ac:dyDescent="0.35">
      <c r="A3001" t="s">
        <v>8616</v>
      </c>
      <c r="B3001">
        <v>30</v>
      </c>
      <c r="C3001" t="s">
        <v>8617</v>
      </c>
    </row>
    <row r="3002" spans="1:3" x14ac:dyDescent="0.35">
      <c r="A3002" t="s">
        <v>8619</v>
      </c>
      <c r="B3002">
        <v>21</v>
      </c>
      <c r="C3002" t="s">
        <v>8620</v>
      </c>
    </row>
    <row r="3003" spans="1:3" x14ac:dyDescent="0.35">
      <c r="A3003" t="s">
        <v>8622</v>
      </c>
      <c r="B3003">
        <v>20</v>
      </c>
      <c r="C3003" t="s">
        <v>8623</v>
      </c>
    </row>
    <row r="3004" spans="1:3" x14ac:dyDescent="0.35">
      <c r="A3004" t="s">
        <v>8625</v>
      </c>
      <c r="B3004">
        <v>24</v>
      </c>
      <c r="C3004" t="s">
        <v>8626</v>
      </c>
    </row>
    <row r="3005" spans="1:3" x14ac:dyDescent="0.35">
      <c r="A3005" t="s">
        <v>8628</v>
      </c>
      <c r="B3005">
        <v>28</v>
      </c>
      <c r="C3005" t="s">
        <v>8629</v>
      </c>
    </row>
    <row r="3006" spans="1:3" x14ac:dyDescent="0.35">
      <c r="A3006" t="s">
        <v>8631</v>
      </c>
      <c r="B3006">
        <v>24</v>
      </c>
      <c r="C3006" t="s">
        <v>8632</v>
      </c>
    </row>
    <row r="3007" spans="1:3" x14ac:dyDescent="0.35">
      <c r="A3007" t="s">
        <v>8634</v>
      </c>
      <c r="B3007">
        <v>23</v>
      </c>
      <c r="C3007" t="s">
        <v>8635</v>
      </c>
    </row>
    <row r="3008" spans="1:3" x14ac:dyDescent="0.35">
      <c r="A3008" t="s">
        <v>8637</v>
      </c>
      <c r="B3008">
        <v>23</v>
      </c>
      <c r="C3008" t="s">
        <v>8638</v>
      </c>
    </row>
    <row r="3009" spans="1:3" x14ac:dyDescent="0.35">
      <c r="A3009" t="s">
        <v>8640</v>
      </c>
      <c r="B3009">
        <v>30</v>
      </c>
      <c r="C3009" t="s">
        <v>8641</v>
      </c>
    </row>
    <row r="3010" spans="1:3" x14ac:dyDescent="0.35">
      <c r="A3010" t="s">
        <v>8643</v>
      </c>
      <c r="B3010">
        <v>26</v>
      </c>
      <c r="C3010" t="s">
        <v>8644</v>
      </c>
    </row>
    <row r="3011" spans="1:3" x14ac:dyDescent="0.35">
      <c r="A3011" t="s">
        <v>8646</v>
      </c>
      <c r="B3011">
        <v>28</v>
      </c>
      <c r="C3011" t="s">
        <v>8647</v>
      </c>
    </row>
    <row r="3012" spans="1:3" x14ac:dyDescent="0.35">
      <c r="A3012" t="s">
        <v>8649</v>
      </c>
      <c r="B3012">
        <v>27</v>
      </c>
      <c r="C3012" t="s">
        <v>8650</v>
      </c>
    </row>
    <row r="3013" spans="1:3" x14ac:dyDescent="0.35">
      <c r="A3013" t="s">
        <v>8652</v>
      </c>
      <c r="B3013">
        <v>24</v>
      </c>
      <c r="C3013" t="s">
        <v>8653</v>
      </c>
    </row>
    <row r="3014" spans="1:3" x14ac:dyDescent="0.35">
      <c r="A3014" t="s">
        <v>8655</v>
      </c>
      <c r="B3014">
        <v>28</v>
      </c>
      <c r="C3014" t="s">
        <v>8656</v>
      </c>
    </row>
    <row r="3015" spans="1:3" x14ac:dyDescent="0.35">
      <c r="A3015" t="s">
        <v>8658</v>
      </c>
      <c r="B3015">
        <v>20</v>
      </c>
      <c r="C3015" t="s">
        <v>8659</v>
      </c>
    </row>
    <row r="3016" spans="1:3" x14ac:dyDescent="0.35">
      <c r="A3016" t="s">
        <v>3052</v>
      </c>
      <c r="B3016">
        <v>26</v>
      </c>
      <c r="C3016" t="s">
        <v>8661</v>
      </c>
    </row>
    <row r="3017" spans="1:3" x14ac:dyDescent="0.35">
      <c r="A3017" t="s">
        <v>8663</v>
      </c>
      <c r="B3017">
        <v>26</v>
      </c>
      <c r="C3017" t="s">
        <v>8664</v>
      </c>
    </row>
    <row r="3018" spans="1:3" x14ac:dyDescent="0.35">
      <c r="A3018" t="s">
        <v>8665</v>
      </c>
      <c r="B3018">
        <v>29</v>
      </c>
      <c r="C3018" t="s">
        <v>8666</v>
      </c>
    </row>
    <row r="3019" spans="1:3" x14ac:dyDescent="0.35">
      <c r="A3019" t="s">
        <v>8668</v>
      </c>
      <c r="B3019">
        <v>21</v>
      </c>
      <c r="C3019" t="s">
        <v>8669</v>
      </c>
    </row>
    <row r="3020" spans="1:3" x14ac:dyDescent="0.35">
      <c r="A3020" t="s">
        <v>8671</v>
      </c>
      <c r="B3020">
        <v>30</v>
      </c>
      <c r="C3020" t="s">
        <v>8672</v>
      </c>
    </row>
    <row r="3021" spans="1:3" x14ac:dyDescent="0.35">
      <c r="A3021" t="s">
        <v>8674</v>
      </c>
      <c r="B3021">
        <v>23</v>
      </c>
      <c r="C3021" t="s">
        <v>8675</v>
      </c>
    </row>
    <row r="3022" spans="1:3" x14ac:dyDescent="0.35">
      <c r="A3022" t="s">
        <v>8677</v>
      </c>
      <c r="B3022">
        <v>25</v>
      </c>
      <c r="C3022" t="s">
        <v>8678</v>
      </c>
    </row>
    <row r="3023" spans="1:3" x14ac:dyDescent="0.35">
      <c r="A3023" t="s">
        <v>8680</v>
      </c>
      <c r="B3023">
        <v>24</v>
      </c>
      <c r="C3023" t="s">
        <v>8681</v>
      </c>
    </row>
    <row r="3024" spans="1:3" x14ac:dyDescent="0.35">
      <c r="A3024" t="s">
        <v>8683</v>
      </c>
      <c r="B3024">
        <v>23</v>
      </c>
      <c r="C3024" t="s">
        <v>8684</v>
      </c>
    </row>
    <row r="3025" spans="1:3" x14ac:dyDescent="0.35">
      <c r="A3025" t="s">
        <v>8686</v>
      </c>
      <c r="B3025">
        <v>20</v>
      </c>
      <c r="C3025" t="s">
        <v>8687</v>
      </c>
    </row>
    <row r="3026" spans="1:3" x14ac:dyDescent="0.35">
      <c r="A3026" t="s">
        <v>8689</v>
      </c>
      <c r="B3026">
        <v>20</v>
      </c>
      <c r="C3026" t="s">
        <v>8690</v>
      </c>
    </row>
    <row r="3027" spans="1:3" x14ac:dyDescent="0.35">
      <c r="A3027" t="s">
        <v>8692</v>
      </c>
      <c r="B3027">
        <v>27</v>
      </c>
      <c r="C3027" t="s">
        <v>8693</v>
      </c>
    </row>
    <row r="3028" spans="1:3" x14ac:dyDescent="0.35">
      <c r="A3028" t="s">
        <v>8695</v>
      </c>
      <c r="B3028">
        <v>21</v>
      </c>
      <c r="C3028" t="s">
        <v>8696</v>
      </c>
    </row>
    <row r="3029" spans="1:3" x14ac:dyDescent="0.35">
      <c r="A3029" t="s">
        <v>8698</v>
      </c>
      <c r="B3029">
        <v>21</v>
      </c>
      <c r="C3029" t="s">
        <v>8699</v>
      </c>
    </row>
    <row r="3030" spans="1:3" x14ac:dyDescent="0.35">
      <c r="A3030" t="s">
        <v>8701</v>
      </c>
      <c r="B3030">
        <v>29</v>
      </c>
      <c r="C3030" t="s">
        <v>8702</v>
      </c>
    </row>
    <row r="3031" spans="1:3" x14ac:dyDescent="0.35">
      <c r="A3031" t="s">
        <v>8703</v>
      </c>
      <c r="B3031">
        <v>21</v>
      </c>
      <c r="C3031" t="s">
        <v>8704</v>
      </c>
    </row>
    <row r="3032" spans="1:3" x14ac:dyDescent="0.35">
      <c r="A3032" t="s">
        <v>8706</v>
      </c>
      <c r="B3032">
        <v>30</v>
      </c>
      <c r="C3032" t="s">
        <v>8707</v>
      </c>
    </row>
    <row r="3033" spans="1:3" x14ac:dyDescent="0.35">
      <c r="A3033" t="s">
        <v>8709</v>
      </c>
      <c r="B3033">
        <v>20</v>
      </c>
      <c r="C3033" t="s">
        <v>8710</v>
      </c>
    </row>
    <row r="3034" spans="1:3" x14ac:dyDescent="0.35">
      <c r="A3034" t="s">
        <v>8712</v>
      </c>
      <c r="B3034">
        <v>29</v>
      </c>
      <c r="C3034" t="s">
        <v>8713</v>
      </c>
    </row>
    <row r="3035" spans="1:3" x14ac:dyDescent="0.35">
      <c r="A3035" t="s">
        <v>8715</v>
      </c>
      <c r="B3035">
        <v>23</v>
      </c>
      <c r="C3035" t="s">
        <v>8716</v>
      </c>
    </row>
    <row r="3036" spans="1:3" x14ac:dyDescent="0.35">
      <c r="A3036" t="s">
        <v>8718</v>
      </c>
      <c r="B3036">
        <v>27</v>
      </c>
      <c r="C3036" t="s">
        <v>8719</v>
      </c>
    </row>
    <row r="3037" spans="1:3" x14ac:dyDescent="0.35">
      <c r="A3037" t="s">
        <v>8721</v>
      </c>
      <c r="B3037">
        <v>22</v>
      </c>
      <c r="C3037" t="s">
        <v>8722</v>
      </c>
    </row>
    <row r="3038" spans="1:3" x14ac:dyDescent="0.35">
      <c r="A3038" t="s">
        <v>8724</v>
      </c>
      <c r="B3038">
        <v>30</v>
      </c>
      <c r="C3038" t="s">
        <v>8725</v>
      </c>
    </row>
    <row r="3039" spans="1:3" x14ac:dyDescent="0.35">
      <c r="A3039" t="s">
        <v>8727</v>
      </c>
      <c r="B3039">
        <v>30</v>
      </c>
      <c r="C3039" t="s">
        <v>8728</v>
      </c>
    </row>
    <row r="3040" spans="1:3" x14ac:dyDescent="0.35">
      <c r="A3040" t="s">
        <v>8730</v>
      </c>
      <c r="B3040">
        <v>21</v>
      </c>
      <c r="C3040" t="s">
        <v>8731</v>
      </c>
    </row>
    <row r="3041" spans="1:3" x14ac:dyDescent="0.35">
      <c r="A3041" t="s">
        <v>8733</v>
      </c>
      <c r="B3041">
        <v>28</v>
      </c>
      <c r="C3041" t="s">
        <v>8734</v>
      </c>
    </row>
    <row r="3042" spans="1:3" x14ac:dyDescent="0.35">
      <c r="A3042" t="s">
        <v>8736</v>
      </c>
      <c r="B3042">
        <v>20</v>
      </c>
      <c r="C3042" t="s">
        <v>8737</v>
      </c>
    </row>
    <row r="3043" spans="1:3" x14ac:dyDescent="0.35">
      <c r="A3043" t="s">
        <v>8739</v>
      </c>
      <c r="B3043">
        <v>26</v>
      </c>
      <c r="C3043" t="s">
        <v>8740</v>
      </c>
    </row>
    <row r="3044" spans="1:3" x14ac:dyDescent="0.35">
      <c r="A3044" t="s">
        <v>8742</v>
      </c>
      <c r="B3044">
        <v>26</v>
      </c>
      <c r="C3044" t="s">
        <v>8743</v>
      </c>
    </row>
    <row r="3045" spans="1:3" x14ac:dyDescent="0.35">
      <c r="A3045" t="s">
        <v>8745</v>
      </c>
      <c r="B3045">
        <v>28</v>
      </c>
      <c r="C3045" t="s">
        <v>8746</v>
      </c>
    </row>
    <row r="3046" spans="1:3" x14ac:dyDescent="0.35">
      <c r="A3046" t="s">
        <v>8748</v>
      </c>
      <c r="B3046">
        <v>28</v>
      </c>
      <c r="C3046" t="s">
        <v>8749</v>
      </c>
    </row>
    <row r="3047" spans="1:3" x14ac:dyDescent="0.35">
      <c r="A3047" t="s">
        <v>8751</v>
      </c>
      <c r="B3047">
        <v>22</v>
      </c>
      <c r="C3047" t="s">
        <v>8752</v>
      </c>
    </row>
    <row r="3048" spans="1:3" x14ac:dyDescent="0.35">
      <c r="A3048" t="s">
        <v>8754</v>
      </c>
      <c r="B3048">
        <v>25</v>
      </c>
      <c r="C3048" t="s">
        <v>8755</v>
      </c>
    </row>
    <row r="3049" spans="1:3" x14ac:dyDescent="0.35">
      <c r="A3049" t="s">
        <v>8757</v>
      </c>
      <c r="B3049">
        <v>20</v>
      </c>
      <c r="C3049" t="s">
        <v>8758</v>
      </c>
    </row>
    <row r="3050" spans="1:3" x14ac:dyDescent="0.35">
      <c r="A3050" t="s">
        <v>8760</v>
      </c>
      <c r="B3050">
        <v>24</v>
      </c>
      <c r="C3050" t="s">
        <v>8761</v>
      </c>
    </row>
    <row r="3051" spans="1:3" x14ac:dyDescent="0.35">
      <c r="A3051" t="s">
        <v>8763</v>
      </c>
      <c r="B3051">
        <v>24</v>
      </c>
      <c r="C3051" t="s">
        <v>8764</v>
      </c>
    </row>
    <row r="3052" spans="1:3" x14ac:dyDescent="0.35">
      <c r="A3052" t="s">
        <v>8766</v>
      </c>
      <c r="B3052">
        <v>26</v>
      </c>
      <c r="C3052" t="s">
        <v>8767</v>
      </c>
    </row>
    <row r="3053" spans="1:3" x14ac:dyDescent="0.35">
      <c r="A3053" t="s">
        <v>8769</v>
      </c>
      <c r="B3053">
        <v>21</v>
      </c>
      <c r="C3053" t="s">
        <v>8770</v>
      </c>
    </row>
    <row r="3054" spans="1:3" x14ac:dyDescent="0.35">
      <c r="A3054" t="s">
        <v>8772</v>
      </c>
      <c r="B3054">
        <v>26</v>
      </c>
      <c r="C3054" t="s">
        <v>8773</v>
      </c>
    </row>
    <row r="3055" spans="1:3" x14ac:dyDescent="0.35">
      <c r="A3055" t="s">
        <v>8775</v>
      </c>
      <c r="B3055">
        <v>27</v>
      </c>
      <c r="C3055" t="s">
        <v>8776</v>
      </c>
    </row>
    <row r="3056" spans="1:3" x14ac:dyDescent="0.35">
      <c r="A3056" t="s">
        <v>8778</v>
      </c>
      <c r="B3056">
        <v>30</v>
      </c>
      <c r="C3056" t="s">
        <v>8779</v>
      </c>
    </row>
    <row r="3057" spans="1:3" x14ac:dyDescent="0.35">
      <c r="A3057" t="s">
        <v>8781</v>
      </c>
      <c r="B3057">
        <v>22</v>
      </c>
      <c r="C3057" t="s">
        <v>8782</v>
      </c>
    </row>
    <row r="3058" spans="1:3" x14ac:dyDescent="0.35">
      <c r="A3058" t="s">
        <v>8784</v>
      </c>
      <c r="B3058">
        <v>20</v>
      </c>
      <c r="C3058" t="s">
        <v>8785</v>
      </c>
    </row>
    <row r="3059" spans="1:3" x14ac:dyDescent="0.35">
      <c r="A3059" t="s">
        <v>8787</v>
      </c>
      <c r="B3059">
        <v>30</v>
      </c>
      <c r="C3059" t="s">
        <v>8788</v>
      </c>
    </row>
    <row r="3060" spans="1:3" x14ac:dyDescent="0.35">
      <c r="A3060" t="s">
        <v>8790</v>
      </c>
      <c r="B3060">
        <v>25</v>
      </c>
      <c r="C3060" t="s">
        <v>8791</v>
      </c>
    </row>
    <row r="3061" spans="1:3" x14ac:dyDescent="0.35">
      <c r="A3061" t="s">
        <v>8792</v>
      </c>
      <c r="B3061">
        <v>24</v>
      </c>
      <c r="C3061" t="s">
        <v>8793</v>
      </c>
    </row>
    <row r="3062" spans="1:3" x14ac:dyDescent="0.35">
      <c r="A3062" t="s">
        <v>8795</v>
      </c>
      <c r="B3062">
        <v>22</v>
      </c>
      <c r="C3062" t="s">
        <v>8796</v>
      </c>
    </row>
    <row r="3063" spans="1:3" x14ac:dyDescent="0.35">
      <c r="A3063" t="s">
        <v>8798</v>
      </c>
      <c r="B3063">
        <v>29</v>
      </c>
      <c r="C3063" t="s">
        <v>8799</v>
      </c>
    </row>
    <row r="3064" spans="1:3" x14ac:dyDescent="0.35">
      <c r="A3064" t="s">
        <v>8801</v>
      </c>
      <c r="B3064">
        <v>21</v>
      </c>
      <c r="C3064" t="s">
        <v>8802</v>
      </c>
    </row>
    <row r="3065" spans="1:3" x14ac:dyDescent="0.35">
      <c r="A3065" t="s">
        <v>8804</v>
      </c>
      <c r="B3065">
        <v>22</v>
      </c>
      <c r="C3065" t="s">
        <v>8805</v>
      </c>
    </row>
    <row r="3066" spans="1:3" x14ac:dyDescent="0.35">
      <c r="A3066" t="s">
        <v>8807</v>
      </c>
      <c r="B3066">
        <v>22</v>
      </c>
      <c r="C3066" t="s">
        <v>8808</v>
      </c>
    </row>
    <row r="3067" spans="1:3" x14ac:dyDescent="0.35">
      <c r="A3067" t="s">
        <v>8810</v>
      </c>
      <c r="B3067">
        <v>20</v>
      </c>
      <c r="C3067" t="s">
        <v>8811</v>
      </c>
    </row>
    <row r="3068" spans="1:3" x14ac:dyDescent="0.35">
      <c r="A3068" t="s">
        <v>8813</v>
      </c>
      <c r="B3068">
        <v>25</v>
      </c>
      <c r="C3068" t="s">
        <v>8814</v>
      </c>
    </row>
    <row r="3069" spans="1:3" x14ac:dyDescent="0.35">
      <c r="A3069" t="s">
        <v>8816</v>
      </c>
      <c r="B3069">
        <v>26</v>
      </c>
      <c r="C3069" t="s">
        <v>8817</v>
      </c>
    </row>
    <row r="3070" spans="1:3" x14ac:dyDescent="0.35">
      <c r="A3070" t="s">
        <v>8819</v>
      </c>
      <c r="B3070">
        <v>26</v>
      </c>
      <c r="C3070" t="s">
        <v>8820</v>
      </c>
    </row>
    <row r="3071" spans="1:3" x14ac:dyDescent="0.35">
      <c r="A3071" t="s">
        <v>8822</v>
      </c>
      <c r="B3071">
        <v>20</v>
      </c>
      <c r="C3071" t="s">
        <v>8823</v>
      </c>
    </row>
    <row r="3072" spans="1:3" x14ac:dyDescent="0.35">
      <c r="A3072" t="s">
        <v>8825</v>
      </c>
      <c r="B3072">
        <v>20</v>
      </c>
      <c r="C3072" t="s">
        <v>8826</v>
      </c>
    </row>
    <row r="3073" spans="1:3" x14ac:dyDescent="0.35">
      <c r="A3073" t="s">
        <v>8828</v>
      </c>
      <c r="B3073">
        <v>20</v>
      </c>
      <c r="C3073" t="s">
        <v>8829</v>
      </c>
    </row>
    <row r="3074" spans="1:3" x14ac:dyDescent="0.35">
      <c r="A3074" t="s">
        <v>8831</v>
      </c>
      <c r="B3074">
        <v>22</v>
      </c>
      <c r="C3074" t="s">
        <v>8832</v>
      </c>
    </row>
    <row r="3075" spans="1:3" x14ac:dyDescent="0.35">
      <c r="A3075" t="s">
        <v>8834</v>
      </c>
      <c r="B3075">
        <v>24</v>
      </c>
      <c r="C3075" t="s">
        <v>8835</v>
      </c>
    </row>
    <row r="3076" spans="1:3" x14ac:dyDescent="0.35">
      <c r="A3076" t="s">
        <v>8837</v>
      </c>
      <c r="B3076">
        <v>23</v>
      </c>
      <c r="C3076" t="s">
        <v>8838</v>
      </c>
    </row>
    <row r="3077" spans="1:3" x14ac:dyDescent="0.35">
      <c r="A3077" t="s">
        <v>8840</v>
      </c>
      <c r="B3077">
        <v>23</v>
      </c>
      <c r="C3077" t="s">
        <v>8841</v>
      </c>
    </row>
    <row r="3078" spans="1:3" x14ac:dyDescent="0.35">
      <c r="A3078" t="s">
        <v>8842</v>
      </c>
      <c r="B3078">
        <v>23</v>
      </c>
      <c r="C3078" t="s">
        <v>8843</v>
      </c>
    </row>
    <row r="3079" spans="1:3" x14ac:dyDescent="0.35">
      <c r="A3079" t="s">
        <v>8845</v>
      </c>
      <c r="B3079">
        <v>28</v>
      </c>
      <c r="C3079" t="s">
        <v>8846</v>
      </c>
    </row>
    <row r="3080" spans="1:3" x14ac:dyDescent="0.35">
      <c r="A3080" t="s">
        <v>8848</v>
      </c>
      <c r="B3080">
        <v>23</v>
      </c>
      <c r="C3080" t="s">
        <v>8849</v>
      </c>
    </row>
    <row r="3081" spans="1:3" x14ac:dyDescent="0.35">
      <c r="A3081" t="s">
        <v>8851</v>
      </c>
      <c r="B3081">
        <v>28</v>
      </c>
      <c r="C3081" t="s">
        <v>8852</v>
      </c>
    </row>
    <row r="3082" spans="1:3" x14ac:dyDescent="0.35">
      <c r="A3082" t="s">
        <v>8854</v>
      </c>
      <c r="B3082">
        <v>29</v>
      </c>
      <c r="C3082" t="s">
        <v>8855</v>
      </c>
    </row>
    <row r="3083" spans="1:3" x14ac:dyDescent="0.35">
      <c r="A3083" t="s">
        <v>8856</v>
      </c>
      <c r="B3083">
        <v>28</v>
      </c>
      <c r="C3083" t="s">
        <v>8857</v>
      </c>
    </row>
    <row r="3084" spans="1:3" x14ac:dyDescent="0.35">
      <c r="A3084" t="s">
        <v>8859</v>
      </c>
      <c r="B3084">
        <v>25</v>
      </c>
      <c r="C3084" t="s">
        <v>8860</v>
      </c>
    </row>
    <row r="3085" spans="1:3" x14ac:dyDescent="0.35">
      <c r="A3085" t="s">
        <v>8861</v>
      </c>
      <c r="B3085">
        <v>30</v>
      </c>
      <c r="C3085" t="s">
        <v>8862</v>
      </c>
    </row>
    <row r="3086" spans="1:3" x14ac:dyDescent="0.35">
      <c r="A3086" t="s">
        <v>8864</v>
      </c>
      <c r="B3086">
        <v>24</v>
      </c>
      <c r="C3086" t="s">
        <v>8865</v>
      </c>
    </row>
    <row r="3087" spans="1:3" x14ac:dyDescent="0.35">
      <c r="A3087" t="s">
        <v>8867</v>
      </c>
      <c r="B3087">
        <v>22</v>
      </c>
      <c r="C3087" t="s">
        <v>8868</v>
      </c>
    </row>
    <row r="3088" spans="1:3" x14ac:dyDescent="0.35">
      <c r="A3088" t="s">
        <v>8870</v>
      </c>
      <c r="B3088">
        <v>23</v>
      </c>
      <c r="C3088" t="s">
        <v>8871</v>
      </c>
    </row>
    <row r="3089" spans="1:3" x14ac:dyDescent="0.35">
      <c r="A3089" t="s">
        <v>8873</v>
      </c>
      <c r="B3089">
        <v>22</v>
      </c>
      <c r="C3089" t="s">
        <v>8874</v>
      </c>
    </row>
    <row r="3090" spans="1:3" x14ac:dyDescent="0.35">
      <c r="A3090" t="s">
        <v>8876</v>
      </c>
      <c r="B3090">
        <v>21</v>
      </c>
      <c r="C3090" t="s">
        <v>8877</v>
      </c>
    </row>
    <row r="3091" spans="1:3" x14ac:dyDescent="0.35">
      <c r="A3091" t="s">
        <v>8879</v>
      </c>
      <c r="B3091">
        <v>25</v>
      </c>
      <c r="C3091" t="s">
        <v>8880</v>
      </c>
    </row>
    <row r="3092" spans="1:3" x14ac:dyDescent="0.35">
      <c r="A3092" t="s">
        <v>8882</v>
      </c>
      <c r="B3092">
        <v>30</v>
      </c>
      <c r="C3092" t="s">
        <v>8883</v>
      </c>
    </row>
    <row r="3093" spans="1:3" x14ac:dyDescent="0.35">
      <c r="A3093" t="s">
        <v>8885</v>
      </c>
      <c r="B3093">
        <v>28</v>
      </c>
      <c r="C3093" t="s">
        <v>8886</v>
      </c>
    </row>
    <row r="3094" spans="1:3" x14ac:dyDescent="0.35">
      <c r="A3094" t="s">
        <v>8888</v>
      </c>
      <c r="B3094">
        <v>26</v>
      </c>
      <c r="C3094" t="s">
        <v>8889</v>
      </c>
    </row>
    <row r="3095" spans="1:3" x14ac:dyDescent="0.35">
      <c r="A3095" t="s">
        <v>8891</v>
      </c>
      <c r="B3095">
        <v>29</v>
      </c>
      <c r="C3095" t="s">
        <v>8892</v>
      </c>
    </row>
    <row r="3096" spans="1:3" x14ac:dyDescent="0.35">
      <c r="A3096" t="s">
        <v>8894</v>
      </c>
      <c r="B3096">
        <v>24</v>
      </c>
      <c r="C3096" t="s">
        <v>8895</v>
      </c>
    </row>
    <row r="3097" spans="1:3" x14ac:dyDescent="0.35">
      <c r="A3097" t="s">
        <v>8897</v>
      </c>
      <c r="B3097">
        <v>22</v>
      </c>
      <c r="C3097" t="s">
        <v>8898</v>
      </c>
    </row>
    <row r="3098" spans="1:3" x14ac:dyDescent="0.35">
      <c r="A3098" t="s">
        <v>8900</v>
      </c>
      <c r="B3098">
        <v>22</v>
      </c>
      <c r="C3098" t="s">
        <v>8901</v>
      </c>
    </row>
    <row r="3099" spans="1:3" x14ac:dyDescent="0.35">
      <c r="A3099" t="s">
        <v>8902</v>
      </c>
      <c r="B3099">
        <v>24</v>
      </c>
      <c r="C3099" t="s">
        <v>8903</v>
      </c>
    </row>
    <row r="3100" spans="1:3" x14ac:dyDescent="0.35">
      <c r="A3100" t="s">
        <v>8905</v>
      </c>
      <c r="B3100">
        <v>23</v>
      </c>
      <c r="C3100" t="s">
        <v>8906</v>
      </c>
    </row>
    <row r="3101" spans="1:3" x14ac:dyDescent="0.35">
      <c r="A3101" t="s">
        <v>3212</v>
      </c>
      <c r="B3101">
        <v>21</v>
      </c>
      <c r="C3101" t="s">
        <v>8908</v>
      </c>
    </row>
    <row r="3102" spans="1:3" x14ac:dyDescent="0.35">
      <c r="A3102" t="s">
        <v>8910</v>
      </c>
      <c r="B3102">
        <v>30</v>
      </c>
      <c r="C3102" t="s">
        <v>8911</v>
      </c>
    </row>
    <row r="3103" spans="1:3" x14ac:dyDescent="0.35">
      <c r="A3103" t="s">
        <v>8913</v>
      </c>
      <c r="B3103">
        <v>28</v>
      </c>
      <c r="C3103" t="s">
        <v>8914</v>
      </c>
    </row>
    <row r="3104" spans="1:3" x14ac:dyDescent="0.35">
      <c r="A3104" t="s">
        <v>8916</v>
      </c>
      <c r="B3104">
        <v>25</v>
      </c>
      <c r="C3104" t="s">
        <v>8917</v>
      </c>
    </row>
    <row r="3105" spans="1:3" x14ac:dyDescent="0.35">
      <c r="A3105" t="s">
        <v>8919</v>
      </c>
      <c r="B3105">
        <v>28</v>
      </c>
      <c r="C3105" t="s">
        <v>8920</v>
      </c>
    </row>
    <row r="3106" spans="1:3" x14ac:dyDescent="0.35">
      <c r="A3106" t="s">
        <v>8921</v>
      </c>
      <c r="B3106">
        <v>23</v>
      </c>
      <c r="C3106" t="s">
        <v>8922</v>
      </c>
    </row>
    <row r="3107" spans="1:3" x14ac:dyDescent="0.35">
      <c r="A3107" t="s">
        <v>8924</v>
      </c>
      <c r="B3107">
        <v>23</v>
      </c>
      <c r="C3107" t="s">
        <v>8925</v>
      </c>
    </row>
    <row r="3108" spans="1:3" x14ac:dyDescent="0.35">
      <c r="A3108" t="s">
        <v>8927</v>
      </c>
      <c r="B3108">
        <v>20</v>
      </c>
      <c r="C3108" t="s">
        <v>8928</v>
      </c>
    </row>
    <row r="3109" spans="1:3" x14ac:dyDescent="0.35">
      <c r="A3109" t="s">
        <v>8929</v>
      </c>
      <c r="B3109">
        <v>30</v>
      </c>
      <c r="C3109" t="s">
        <v>8930</v>
      </c>
    </row>
    <row r="3110" spans="1:3" x14ac:dyDescent="0.35">
      <c r="A3110" t="s">
        <v>8932</v>
      </c>
      <c r="B3110">
        <v>29</v>
      </c>
      <c r="C3110" t="s">
        <v>8933</v>
      </c>
    </row>
    <row r="3111" spans="1:3" x14ac:dyDescent="0.35">
      <c r="A3111" t="s">
        <v>8934</v>
      </c>
      <c r="B3111">
        <v>20</v>
      </c>
      <c r="C3111" t="s">
        <v>8935</v>
      </c>
    </row>
    <row r="3112" spans="1:3" x14ac:dyDescent="0.35">
      <c r="A3112" t="s">
        <v>8937</v>
      </c>
      <c r="B3112">
        <v>22</v>
      </c>
      <c r="C3112" t="s">
        <v>8938</v>
      </c>
    </row>
    <row r="3113" spans="1:3" x14ac:dyDescent="0.35">
      <c r="A3113" t="s">
        <v>8939</v>
      </c>
      <c r="B3113">
        <v>20</v>
      </c>
      <c r="C3113" t="s">
        <v>8940</v>
      </c>
    </row>
    <row r="3114" spans="1:3" x14ac:dyDescent="0.35">
      <c r="A3114" t="s">
        <v>8942</v>
      </c>
      <c r="B3114">
        <v>22</v>
      </c>
      <c r="C3114" t="s">
        <v>8943</v>
      </c>
    </row>
    <row r="3115" spans="1:3" x14ac:dyDescent="0.35">
      <c r="A3115" t="s">
        <v>8945</v>
      </c>
      <c r="B3115">
        <v>29</v>
      </c>
      <c r="C3115" t="s">
        <v>8946</v>
      </c>
    </row>
    <row r="3116" spans="1:3" x14ac:dyDescent="0.35">
      <c r="A3116" t="s">
        <v>8948</v>
      </c>
      <c r="B3116">
        <v>21</v>
      </c>
      <c r="C3116" t="s">
        <v>8949</v>
      </c>
    </row>
    <row r="3117" spans="1:3" x14ac:dyDescent="0.35">
      <c r="A3117" t="s">
        <v>8951</v>
      </c>
      <c r="B3117">
        <v>20</v>
      </c>
      <c r="C3117" t="s">
        <v>8952</v>
      </c>
    </row>
    <row r="3118" spans="1:3" x14ac:dyDescent="0.35">
      <c r="A3118" t="s">
        <v>8954</v>
      </c>
      <c r="B3118">
        <v>24</v>
      </c>
      <c r="C3118" t="s">
        <v>8955</v>
      </c>
    </row>
    <row r="3119" spans="1:3" x14ac:dyDescent="0.35">
      <c r="A3119" t="s">
        <v>8957</v>
      </c>
      <c r="B3119">
        <v>22</v>
      </c>
      <c r="C3119" t="s">
        <v>8958</v>
      </c>
    </row>
    <row r="3120" spans="1:3" x14ac:dyDescent="0.35">
      <c r="A3120" t="s">
        <v>8960</v>
      </c>
      <c r="B3120">
        <v>25</v>
      </c>
      <c r="C3120" t="s">
        <v>8961</v>
      </c>
    </row>
    <row r="3121" spans="1:3" x14ac:dyDescent="0.35">
      <c r="A3121" t="s">
        <v>8962</v>
      </c>
      <c r="B3121">
        <v>21</v>
      </c>
      <c r="C3121" t="s">
        <v>8963</v>
      </c>
    </row>
    <row r="3122" spans="1:3" x14ac:dyDescent="0.35">
      <c r="A3122" t="s">
        <v>8965</v>
      </c>
      <c r="B3122">
        <v>20</v>
      </c>
      <c r="C3122" t="s">
        <v>8966</v>
      </c>
    </row>
    <row r="3123" spans="1:3" x14ac:dyDescent="0.35">
      <c r="A3123" t="s">
        <v>8968</v>
      </c>
      <c r="B3123">
        <v>21</v>
      </c>
      <c r="C3123" t="s">
        <v>8969</v>
      </c>
    </row>
    <row r="3124" spans="1:3" x14ac:dyDescent="0.35">
      <c r="A3124" t="s">
        <v>8971</v>
      </c>
      <c r="B3124">
        <v>23</v>
      </c>
      <c r="C3124" t="s">
        <v>8972</v>
      </c>
    </row>
    <row r="3125" spans="1:3" x14ac:dyDescent="0.35">
      <c r="A3125" t="s">
        <v>8974</v>
      </c>
      <c r="B3125">
        <v>25</v>
      </c>
      <c r="C3125" t="s">
        <v>8975</v>
      </c>
    </row>
    <row r="3126" spans="1:3" x14ac:dyDescent="0.35">
      <c r="A3126" t="s">
        <v>8977</v>
      </c>
      <c r="B3126">
        <v>23</v>
      </c>
      <c r="C3126" t="s">
        <v>8978</v>
      </c>
    </row>
    <row r="3127" spans="1:3" x14ac:dyDescent="0.35">
      <c r="A3127" t="s">
        <v>8980</v>
      </c>
      <c r="B3127">
        <v>30</v>
      </c>
      <c r="C3127" t="s">
        <v>8981</v>
      </c>
    </row>
    <row r="3128" spans="1:3" x14ac:dyDescent="0.35">
      <c r="A3128" t="s">
        <v>8983</v>
      </c>
      <c r="B3128">
        <v>26</v>
      </c>
      <c r="C3128" t="s">
        <v>8984</v>
      </c>
    </row>
    <row r="3129" spans="1:3" x14ac:dyDescent="0.35">
      <c r="A3129" t="s">
        <v>8986</v>
      </c>
      <c r="B3129">
        <v>25</v>
      </c>
      <c r="C3129" t="s">
        <v>8987</v>
      </c>
    </row>
    <row r="3130" spans="1:3" x14ac:dyDescent="0.35">
      <c r="A3130" t="s">
        <v>8989</v>
      </c>
      <c r="B3130">
        <v>29</v>
      </c>
      <c r="C3130" t="s">
        <v>8990</v>
      </c>
    </row>
    <row r="3131" spans="1:3" x14ac:dyDescent="0.35">
      <c r="A3131" t="s">
        <v>8992</v>
      </c>
      <c r="B3131">
        <v>20</v>
      </c>
      <c r="C3131" t="s">
        <v>8993</v>
      </c>
    </row>
    <row r="3132" spans="1:3" x14ac:dyDescent="0.35">
      <c r="A3132" t="s">
        <v>8994</v>
      </c>
      <c r="B3132">
        <v>21</v>
      </c>
      <c r="C3132" t="s">
        <v>8995</v>
      </c>
    </row>
    <row r="3133" spans="1:3" x14ac:dyDescent="0.35">
      <c r="A3133" t="s">
        <v>8997</v>
      </c>
      <c r="B3133">
        <v>25</v>
      </c>
      <c r="C3133" t="s">
        <v>8998</v>
      </c>
    </row>
    <row r="3134" spans="1:3" x14ac:dyDescent="0.35">
      <c r="A3134" t="s">
        <v>9000</v>
      </c>
      <c r="B3134">
        <v>20</v>
      </c>
      <c r="C3134" t="s">
        <v>9001</v>
      </c>
    </row>
    <row r="3135" spans="1:3" x14ac:dyDescent="0.35">
      <c r="A3135" t="s">
        <v>9003</v>
      </c>
      <c r="B3135">
        <v>26</v>
      </c>
      <c r="C3135" t="s">
        <v>9004</v>
      </c>
    </row>
    <row r="3136" spans="1:3" x14ac:dyDescent="0.35">
      <c r="A3136" t="s">
        <v>9005</v>
      </c>
      <c r="B3136">
        <v>26</v>
      </c>
      <c r="C3136" t="s">
        <v>9006</v>
      </c>
    </row>
    <row r="3137" spans="1:3" x14ac:dyDescent="0.35">
      <c r="A3137" t="s">
        <v>9008</v>
      </c>
      <c r="B3137">
        <v>25</v>
      </c>
      <c r="C3137" t="s">
        <v>9009</v>
      </c>
    </row>
    <row r="3138" spans="1:3" x14ac:dyDescent="0.35">
      <c r="A3138" t="s">
        <v>9011</v>
      </c>
      <c r="B3138">
        <v>26</v>
      </c>
      <c r="C3138" t="s">
        <v>9012</v>
      </c>
    </row>
    <row r="3139" spans="1:3" x14ac:dyDescent="0.35">
      <c r="A3139" t="s">
        <v>9014</v>
      </c>
      <c r="B3139">
        <v>29</v>
      </c>
      <c r="C3139" t="s">
        <v>9015</v>
      </c>
    </row>
    <row r="3140" spans="1:3" x14ac:dyDescent="0.35">
      <c r="A3140" t="s">
        <v>9017</v>
      </c>
      <c r="B3140">
        <v>21</v>
      </c>
      <c r="C3140" t="s">
        <v>9018</v>
      </c>
    </row>
    <row r="3141" spans="1:3" x14ac:dyDescent="0.35">
      <c r="A3141" t="s">
        <v>9020</v>
      </c>
      <c r="B3141">
        <v>28</v>
      </c>
      <c r="C3141" t="s">
        <v>9021</v>
      </c>
    </row>
    <row r="3142" spans="1:3" x14ac:dyDescent="0.35">
      <c r="A3142" t="s">
        <v>9023</v>
      </c>
      <c r="B3142">
        <v>30</v>
      </c>
      <c r="C3142" t="s">
        <v>9024</v>
      </c>
    </row>
    <row r="3143" spans="1:3" x14ac:dyDescent="0.35">
      <c r="A3143" t="s">
        <v>9026</v>
      </c>
      <c r="B3143">
        <v>22</v>
      </c>
      <c r="C3143" t="s">
        <v>9027</v>
      </c>
    </row>
    <row r="3144" spans="1:3" x14ac:dyDescent="0.35">
      <c r="A3144" t="s">
        <v>9028</v>
      </c>
      <c r="B3144">
        <v>22</v>
      </c>
      <c r="C3144" t="s">
        <v>9029</v>
      </c>
    </row>
    <row r="3145" spans="1:3" x14ac:dyDescent="0.35">
      <c r="A3145" t="s">
        <v>9031</v>
      </c>
      <c r="B3145">
        <v>21</v>
      </c>
      <c r="C3145" t="s">
        <v>9032</v>
      </c>
    </row>
    <row r="3146" spans="1:3" x14ac:dyDescent="0.35">
      <c r="A3146" t="s">
        <v>9034</v>
      </c>
      <c r="B3146">
        <v>24</v>
      </c>
      <c r="C3146" t="s">
        <v>9035</v>
      </c>
    </row>
    <row r="3147" spans="1:3" x14ac:dyDescent="0.35">
      <c r="A3147" t="s">
        <v>9036</v>
      </c>
      <c r="B3147">
        <v>25</v>
      </c>
      <c r="C3147" t="s">
        <v>9037</v>
      </c>
    </row>
    <row r="3148" spans="1:3" x14ac:dyDescent="0.35">
      <c r="A3148" t="s">
        <v>9039</v>
      </c>
      <c r="B3148">
        <v>27</v>
      </c>
      <c r="C3148" t="s">
        <v>9040</v>
      </c>
    </row>
    <row r="3149" spans="1:3" x14ac:dyDescent="0.35">
      <c r="A3149" t="s">
        <v>9041</v>
      </c>
      <c r="B3149">
        <v>26</v>
      </c>
      <c r="C3149" t="s">
        <v>9042</v>
      </c>
    </row>
    <row r="3150" spans="1:3" x14ac:dyDescent="0.35">
      <c r="A3150" t="s">
        <v>9043</v>
      </c>
      <c r="B3150">
        <v>20</v>
      </c>
      <c r="C3150" t="s">
        <v>9044</v>
      </c>
    </row>
    <row r="3151" spans="1:3" x14ac:dyDescent="0.35">
      <c r="A3151" t="s">
        <v>9046</v>
      </c>
      <c r="B3151">
        <v>23</v>
      </c>
      <c r="C3151" t="s">
        <v>9047</v>
      </c>
    </row>
    <row r="3152" spans="1:3" x14ac:dyDescent="0.35">
      <c r="A3152" t="s">
        <v>9049</v>
      </c>
      <c r="B3152">
        <v>28</v>
      </c>
      <c r="C3152" t="s">
        <v>9050</v>
      </c>
    </row>
    <row r="3153" spans="1:3" x14ac:dyDescent="0.35">
      <c r="A3153" t="s">
        <v>9052</v>
      </c>
      <c r="B3153">
        <v>21</v>
      </c>
      <c r="C3153" t="s">
        <v>9053</v>
      </c>
    </row>
    <row r="3154" spans="1:3" x14ac:dyDescent="0.35">
      <c r="A3154" t="s">
        <v>1986</v>
      </c>
      <c r="B3154">
        <v>29</v>
      </c>
      <c r="C3154" t="s">
        <v>9055</v>
      </c>
    </row>
    <row r="3155" spans="1:3" x14ac:dyDescent="0.35">
      <c r="A3155" t="s">
        <v>9057</v>
      </c>
      <c r="B3155">
        <v>23</v>
      </c>
      <c r="C3155" t="s">
        <v>9058</v>
      </c>
    </row>
    <row r="3156" spans="1:3" x14ac:dyDescent="0.35">
      <c r="A3156" t="s">
        <v>9060</v>
      </c>
      <c r="B3156">
        <v>20</v>
      </c>
      <c r="C3156" t="s">
        <v>9061</v>
      </c>
    </row>
    <row r="3157" spans="1:3" x14ac:dyDescent="0.35">
      <c r="A3157" t="s">
        <v>9063</v>
      </c>
      <c r="B3157">
        <v>23</v>
      </c>
      <c r="C3157" t="s">
        <v>9064</v>
      </c>
    </row>
    <row r="3158" spans="1:3" x14ac:dyDescent="0.35">
      <c r="A3158" t="s">
        <v>9066</v>
      </c>
      <c r="B3158">
        <v>21</v>
      </c>
      <c r="C3158" t="s">
        <v>9067</v>
      </c>
    </row>
    <row r="3159" spans="1:3" x14ac:dyDescent="0.35">
      <c r="A3159" t="s">
        <v>9069</v>
      </c>
      <c r="B3159">
        <v>30</v>
      </c>
      <c r="C3159" t="s">
        <v>9070</v>
      </c>
    </row>
    <row r="3160" spans="1:3" x14ac:dyDescent="0.35">
      <c r="A3160" t="s">
        <v>9072</v>
      </c>
      <c r="B3160">
        <v>29</v>
      </c>
      <c r="C3160" t="s">
        <v>9073</v>
      </c>
    </row>
    <row r="3161" spans="1:3" x14ac:dyDescent="0.35">
      <c r="A3161" t="s">
        <v>9075</v>
      </c>
      <c r="B3161">
        <v>25</v>
      </c>
      <c r="C3161" t="s">
        <v>9076</v>
      </c>
    </row>
    <row r="3162" spans="1:3" x14ac:dyDescent="0.35">
      <c r="A3162" t="s">
        <v>9078</v>
      </c>
      <c r="B3162">
        <v>25</v>
      </c>
      <c r="C3162" t="s">
        <v>9079</v>
      </c>
    </row>
    <row r="3163" spans="1:3" x14ac:dyDescent="0.35">
      <c r="A3163" t="s">
        <v>9081</v>
      </c>
      <c r="B3163">
        <v>24</v>
      </c>
      <c r="C3163" t="s">
        <v>9082</v>
      </c>
    </row>
    <row r="3164" spans="1:3" x14ac:dyDescent="0.35">
      <c r="A3164" t="s">
        <v>9084</v>
      </c>
      <c r="B3164">
        <v>21</v>
      </c>
      <c r="C3164" t="s">
        <v>9085</v>
      </c>
    </row>
    <row r="3165" spans="1:3" x14ac:dyDescent="0.35">
      <c r="A3165" t="s">
        <v>9087</v>
      </c>
      <c r="B3165">
        <v>23</v>
      </c>
      <c r="C3165" t="s">
        <v>9088</v>
      </c>
    </row>
    <row r="3166" spans="1:3" x14ac:dyDescent="0.35">
      <c r="A3166" t="s">
        <v>9089</v>
      </c>
      <c r="B3166">
        <v>27</v>
      </c>
      <c r="C3166" t="s">
        <v>9090</v>
      </c>
    </row>
    <row r="3167" spans="1:3" x14ac:dyDescent="0.35">
      <c r="A3167" t="s">
        <v>9092</v>
      </c>
      <c r="B3167">
        <v>29</v>
      </c>
      <c r="C3167" t="s">
        <v>9093</v>
      </c>
    </row>
    <row r="3168" spans="1:3" x14ac:dyDescent="0.35">
      <c r="A3168" t="s">
        <v>9095</v>
      </c>
      <c r="B3168">
        <v>20</v>
      </c>
      <c r="C3168" t="s">
        <v>9096</v>
      </c>
    </row>
    <row r="3169" spans="1:3" x14ac:dyDescent="0.35">
      <c r="A3169" t="s">
        <v>9098</v>
      </c>
      <c r="B3169">
        <v>24</v>
      </c>
      <c r="C3169" t="s">
        <v>9099</v>
      </c>
    </row>
    <row r="3170" spans="1:3" x14ac:dyDescent="0.35">
      <c r="A3170" t="s">
        <v>9101</v>
      </c>
      <c r="B3170">
        <v>28</v>
      </c>
      <c r="C3170" t="s">
        <v>9102</v>
      </c>
    </row>
    <row r="3171" spans="1:3" x14ac:dyDescent="0.35">
      <c r="A3171" t="s">
        <v>9104</v>
      </c>
      <c r="B3171">
        <v>27</v>
      </c>
      <c r="C3171" t="s">
        <v>9105</v>
      </c>
    </row>
    <row r="3172" spans="1:3" x14ac:dyDescent="0.35">
      <c r="A3172" t="s">
        <v>9107</v>
      </c>
      <c r="B3172">
        <v>24</v>
      </c>
      <c r="C3172" t="s">
        <v>9108</v>
      </c>
    </row>
    <row r="3173" spans="1:3" x14ac:dyDescent="0.35">
      <c r="A3173" t="s">
        <v>9110</v>
      </c>
      <c r="B3173">
        <v>20</v>
      </c>
      <c r="C3173" t="s">
        <v>9111</v>
      </c>
    </row>
    <row r="3174" spans="1:3" x14ac:dyDescent="0.35">
      <c r="A3174" t="s">
        <v>9113</v>
      </c>
      <c r="B3174">
        <v>29</v>
      </c>
      <c r="C3174" t="s">
        <v>9114</v>
      </c>
    </row>
    <row r="3175" spans="1:3" x14ac:dyDescent="0.35">
      <c r="A3175" t="s">
        <v>9116</v>
      </c>
      <c r="B3175">
        <v>21</v>
      </c>
      <c r="C3175" t="s">
        <v>9117</v>
      </c>
    </row>
    <row r="3176" spans="1:3" x14ac:dyDescent="0.35">
      <c r="A3176" t="s">
        <v>9119</v>
      </c>
      <c r="B3176">
        <v>26</v>
      </c>
      <c r="C3176" t="s">
        <v>9120</v>
      </c>
    </row>
    <row r="3177" spans="1:3" x14ac:dyDescent="0.35">
      <c r="A3177" t="s">
        <v>9122</v>
      </c>
      <c r="B3177">
        <v>26</v>
      </c>
      <c r="C3177" t="s">
        <v>9123</v>
      </c>
    </row>
    <row r="3178" spans="1:3" x14ac:dyDescent="0.35">
      <c r="A3178" t="s">
        <v>9124</v>
      </c>
      <c r="B3178">
        <v>26</v>
      </c>
      <c r="C3178" t="s">
        <v>9125</v>
      </c>
    </row>
    <row r="3179" spans="1:3" x14ac:dyDescent="0.35">
      <c r="A3179" t="s">
        <v>9127</v>
      </c>
      <c r="B3179">
        <v>28</v>
      </c>
      <c r="C3179" t="s">
        <v>9128</v>
      </c>
    </row>
    <row r="3180" spans="1:3" x14ac:dyDescent="0.35">
      <c r="A3180" t="s">
        <v>9130</v>
      </c>
      <c r="B3180">
        <v>23</v>
      </c>
      <c r="C3180" t="s">
        <v>9131</v>
      </c>
    </row>
    <row r="3181" spans="1:3" x14ac:dyDescent="0.35">
      <c r="A3181" t="s">
        <v>9133</v>
      </c>
      <c r="B3181">
        <v>28</v>
      </c>
      <c r="C3181" t="s">
        <v>9134</v>
      </c>
    </row>
    <row r="3182" spans="1:3" x14ac:dyDescent="0.35">
      <c r="A3182" t="s">
        <v>9136</v>
      </c>
      <c r="B3182">
        <v>29</v>
      </c>
      <c r="C3182" t="s">
        <v>9137</v>
      </c>
    </row>
    <row r="3183" spans="1:3" x14ac:dyDescent="0.35">
      <c r="A3183" t="s">
        <v>9138</v>
      </c>
      <c r="B3183">
        <v>23</v>
      </c>
      <c r="C3183" t="s">
        <v>9139</v>
      </c>
    </row>
    <row r="3184" spans="1:3" x14ac:dyDescent="0.35">
      <c r="A3184" t="s">
        <v>9141</v>
      </c>
      <c r="B3184">
        <v>22</v>
      </c>
      <c r="C3184" t="s">
        <v>9142</v>
      </c>
    </row>
    <row r="3185" spans="1:3" x14ac:dyDescent="0.35">
      <c r="A3185" t="s">
        <v>9144</v>
      </c>
      <c r="B3185">
        <v>26</v>
      </c>
      <c r="C3185" t="s">
        <v>9145</v>
      </c>
    </row>
    <row r="3186" spans="1:3" x14ac:dyDescent="0.35">
      <c r="A3186" t="s">
        <v>9147</v>
      </c>
      <c r="B3186">
        <v>22</v>
      </c>
      <c r="C3186" t="s">
        <v>9148</v>
      </c>
    </row>
    <row r="3187" spans="1:3" x14ac:dyDescent="0.35">
      <c r="A3187" t="s">
        <v>9150</v>
      </c>
      <c r="B3187">
        <v>25</v>
      </c>
      <c r="C3187" t="s">
        <v>9151</v>
      </c>
    </row>
    <row r="3188" spans="1:3" x14ac:dyDescent="0.35">
      <c r="A3188" t="s">
        <v>9153</v>
      </c>
      <c r="B3188">
        <v>22</v>
      </c>
      <c r="C3188" t="s">
        <v>9154</v>
      </c>
    </row>
    <row r="3189" spans="1:3" x14ac:dyDescent="0.35">
      <c r="A3189" t="s">
        <v>9156</v>
      </c>
      <c r="B3189">
        <v>25</v>
      </c>
      <c r="C3189" t="s">
        <v>9157</v>
      </c>
    </row>
    <row r="3190" spans="1:3" x14ac:dyDescent="0.35">
      <c r="A3190" t="s">
        <v>9158</v>
      </c>
      <c r="B3190">
        <v>26</v>
      </c>
      <c r="C3190" t="s">
        <v>9159</v>
      </c>
    </row>
    <row r="3191" spans="1:3" x14ac:dyDescent="0.35">
      <c r="A3191" t="s">
        <v>9161</v>
      </c>
      <c r="B3191">
        <v>29</v>
      </c>
      <c r="C3191" t="s">
        <v>9162</v>
      </c>
    </row>
    <row r="3192" spans="1:3" x14ac:dyDescent="0.35">
      <c r="A3192" t="s">
        <v>9164</v>
      </c>
      <c r="B3192">
        <v>24</v>
      </c>
      <c r="C3192" t="s">
        <v>9165</v>
      </c>
    </row>
    <row r="3193" spans="1:3" x14ac:dyDescent="0.35">
      <c r="A3193" t="s">
        <v>9167</v>
      </c>
      <c r="B3193">
        <v>25</v>
      </c>
      <c r="C3193" t="s">
        <v>9168</v>
      </c>
    </row>
    <row r="3194" spans="1:3" x14ac:dyDescent="0.35">
      <c r="A3194" t="s">
        <v>9170</v>
      </c>
      <c r="B3194">
        <v>29</v>
      </c>
      <c r="C3194" t="s">
        <v>9171</v>
      </c>
    </row>
    <row r="3195" spans="1:3" x14ac:dyDescent="0.35">
      <c r="A3195" t="s">
        <v>9173</v>
      </c>
      <c r="B3195">
        <v>22</v>
      </c>
      <c r="C3195" t="s">
        <v>9174</v>
      </c>
    </row>
    <row r="3196" spans="1:3" x14ac:dyDescent="0.35">
      <c r="A3196" t="s">
        <v>9175</v>
      </c>
      <c r="B3196">
        <v>20</v>
      </c>
      <c r="C3196" t="s">
        <v>9176</v>
      </c>
    </row>
    <row r="3197" spans="1:3" x14ac:dyDescent="0.35">
      <c r="A3197" t="s">
        <v>9178</v>
      </c>
      <c r="B3197">
        <v>22</v>
      </c>
      <c r="C3197" t="s">
        <v>9179</v>
      </c>
    </row>
    <row r="3198" spans="1:3" x14ac:dyDescent="0.35">
      <c r="A3198" t="s">
        <v>9181</v>
      </c>
      <c r="B3198">
        <v>26</v>
      </c>
      <c r="C3198" t="s">
        <v>9182</v>
      </c>
    </row>
    <row r="3199" spans="1:3" x14ac:dyDescent="0.35">
      <c r="A3199" t="s">
        <v>9183</v>
      </c>
      <c r="B3199">
        <v>24</v>
      </c>
      <c r="C3199" t="s">
        <v>9184</v>
      </c>
    </row>
    <row r="3200" spans="1:3" x14ac:dyDescent="0.35">
      <c r="A3200" t="s">
        <v>9185</v>
      </c>
      <c r="B3200">
        <v>26</v>
      </c>
      <c r="C3200" t="s">
        <v>9186</v>
      </c>
    </row>
    <row r="3201" spans="1:3" x14ac:dyDescent="0.35">
      <c r="A3201" t="s">
        <v>9188</v>
      </c>
      <c r="B3201">
        <v>24</v>
      </c>
      <c r="C3201" t="s">
        <v>9189</v>
      </c>
    </row>
    <row r="3202" spans="1:3" x14ac:dyDescent="0.35">
      <c r="A3202" t="s">
        <v>9191</v>
      </c>
      <c r="B3202">
        <v>22</v>
      </c>
      <c r="C3202" t="s">
        <v>9192</v>
      </c>
    </row>
    <row r="3203" spans="1:3" x14ac:dyDescent="0.35">
      <c r="A3203" t="s">
        <v>9194</v>
      </c>
      <c r="B3203">
        <v>30</v>
      </c>
      <c r="C3203" t="s">
        <v>9195</v>
      </c>
    </row>
    <row r="3204" spans="1:3" x14ac:dyDescent="0.35">
      <c r="A3204" t="s">
        <v>9197</v>
      </c>
      <c r="B3204">
        <v>25</v>
      </c>
      <c r="C3204" t="s">
        <v>9198</v>
      </c>
    </row>
    <row r="3205" spans="1:3" x14ac:dyDescent="0.35">
      <c r="A3205" t="s">
        <v>9200</v>
      </c>
      <c r="B3205">
        <v>29</v>
      </c>
      <c r="C3205" t="s">
        <v>9201</v>
      </c>
    </row>
    <row r="3206" spans="1:3" x14ac:dyDescent="0.35">
      <c r="A3206" t="s">
        <v>9203</v>
      </c>
      <c r="B3206">
        <v>23</v>
      </c>
      <c r="C3206" t="s">
        <v>9204</v>
      </c>
    </row>
    <row r="3207" spans="1:3" x14ac:dyDescent="0.35">
      <c r="A3207" t="s">
        <v>9206</v>
      </c>
      <c r="B3207">
        <v>24</v>
      </c>
      <c r="C3207" t="s">
        <v>9207</v>
      </c>
    </row>
    <row r="3208" spans="1:3" x14ac:dyDescent="0.35">
      <c r="A3208" t="s">
        <v>9209</v>
      </c>
      <c r="B3208">
        <v>25</v>
      </c>
      <c r="C3208" t="s">
        <v>9210</v>
      </c>
    </row>
    <row r="3209" spans="1:3" x14ac:dyDescent="0.35">
      <c r="A3209" t="s">
        <v>9212</v>
      </c>
      <c r="B3209">
        <v>26</v>
      </c>
      <c r="C3209" t="s">
        <v>9213</v>
      </c>
    </row>
    <row r="3210" spans="1:3" x14ac:dyDescent="0.35">
      <c r="A3210" t="s">
        <v>9215</v>
      </c>
      <c r="B3210">
        <v>30</v>
      </c>
      <c r="C3210" t="s">
        <v>9216</v>
      </c>
    </row>
    <row r="3211" spans="1:3" x14ac:dyDescent="0.35">
      <c r="A3211" t="s">
        <v>9218</v>
      </c>
      <c r="B3211">
        <v>25</v>
      </c>
      <c r="C3211" t="s">
        <v>9219</v>
      </c>
    </row>
    <row r="3212" spans="1:3" x14ac:dyDescent="0.35">
      <c r="A3212" t="s">
        <v>9221</v>
      </c>
      <c r="B3212">
        <v>30</v>
      </c>
      <c r="C3212" t="s">
        <v>9222</v>
      </c>
    </row>
    <row r="3213" spans="1:3" x14ac:dyDescent="0.35">
      <c r="A3213" t="s">
        <v>9224</v>
      </c>
      <c r="B3213">
        <v>29</v>
      </c>
      <c r="C3213" t="s">
        <v>9225</v>
      </c>
    </row>
    <row r="3214" spans="1:3" x14ac:dyDescent="0.35">
      <c r="A3214" t="s">
        <v>9227</v>
      </c>
      <c r="B3214">
        <v>29</v>
      </c>
      <c r="C3214" t="s">
        <v>9228</v>
      </c>
    </row>
    <row r="3215" spans="1:3" x14ac:dyDescent="0.35">
      <c r="A3215" t="s">
        <v>9230</v>
      </c>
      <c r="B3215">
        <v>24</v>
      </c>
      <c r="C3215" t="s">
        <v>9231</v>
      </c>
    </row>
    <row r="3216" spans="1:3" x14ac:dyDescent="0.35">
      <c r="A3216" t="s">
        <v>9233</v>
      </c>
      <c r="B3216">
        <v>26</v>
      </c>
      <c r="C3216" t="s">
        <v>9234</v>
      </c>
    </row>
    <row r="3217" spans="1:3" x14ac:dyDescent="0.35">
      <c r="A3217" t="s">
        <v>9235</v>
      </c>
      <c r="B3217">
        <v>22</v>
      </c>
      <c r="C3217" t="s">
        <v>9236</v>
      </c>
    </row>
    <row r="3218" spans="1:3" x14ac:dyDescent="0.35">
      <c r="A3218" t="s">
        <v>1243</v>
      </c>
      <c r="B3218">
        <v>29</v>
      </c>
      <c r="C3218" t="s">
        <v>9238</v>
      </c>
    </row>
    <row r="3219" spans="1:3" x14ac:dyDescent="0.35">
      <c r="A3219" t="s">
        <v>9240</v>
      </c>
      <c r="B3219">
        <v>23</v>
      </c>
      <c r="C3219" t="s">
        <v>9241</v>
      </c>
    </row>
    <row r="3220" spans="1:3" x14ac:dyDescent="0.35">
      <c r="A3220" t="s">
        <v>9243</v>
      </c>
      <c r="B3220">
        <v>25</v>
      </c>
      <c r="C3220" t="s">
        <v>9244</v>
      </c>
    </row>
    <row r="3221" spans="1:3" x14ac:dyDescent="0.35">
      <c r="A3221" t="s">
        <v>9246</v>
      </c>
      <c r="B3221">
        <v>26</v>
      </c>
      <c r="C3221" t="s">
        <v>9247</v>
      </c>
    </row>
    <row r="3222" spans="1:3" x14ac:dyDescent="0.35">
      <c r="A3222" t="s">
        <v>9249</v>
      </c>
      <c r="B3222">
        <v>26</v>
      </c>
      <c r="C3222" t="s">
        <v>9250</v>
      </c>
    </row>
    <row r="3223" spans="1:3" x14ac:dyDescent="0.35">
      <c r="A3223" t="s">
        <v>734</v>
      </c>
      <c r="B3223">
        <v>22</v>
      </c>
      <c r="C3223" t="s">
        <v>9252</v>
      </c>
    </row>
    <row r="3224" spans="1:3" x14ac:dyDescent="0.35">
      <c r="A3224" t="s">
        <v>9253</v>
      </c>
      <c r="B3224">
        <v>27</v>
      </c>
      <c r="C3224" t="s">
        <v>9254</v>
      </c>
    </row>
    <row r="3225" spans="1:3" x14ac:dyDescent="0.35">
      <c r="A3225" t="s">
        <v>9256</v>
      </c>
      <c r="B3225">
        <v>23</v>
      </c>
      <c r="C3225" t="s">
        <v>9257</v>
      </c>
    </row>
    <row r="3226" spans="1:3" x14ac:dyDescent="0.35">
      <c r="A3226" t="s">
        <v>9259</v>
      </c>
      <c r="B3226">
        <v>21</v>
      </c>
      <c r="C3226" t="s">
        <v>9260</v>
      </c>
    </row>
    <row r="3227" spans="1:3" x14ac:dyDescent="0.35">
      <c r="A3227" t="s">
        <v>9262</v>
      </c>
      <c r="B3227">
        <v>29</v>
      </c>
      <c r="C3227" t="s">
        <v>9263</v>
      </c>
    </row>
    <row r="3228" spans="1:3" x14ac:dyDescent="0.35">
      <c r="A3228" t="s">
        <v>9265</v>
      </c>
      <c r="B3228">
        <v>21</v>
      </c>
      <c r="C3228" t="s">
        <v>9266</v>
      </c>
    </row>
    <row r="3229" spans="1:3" x14ac:dyDescent="0.35">
      <c r="A3229" t="s">
        <v>9268</v>
      </c>
      <c r="B3229">
        <v>22</v>
      </c>
      <c r="C3229" t="s">
        <v>9269</v>
      </c>
    </row>
    <row r="3230" spans="1:3" x14ac:dyDescent="0.35">
      <c r="A3230" t="s">
        <v>9271</v>
      </c>
      <c r="B3230">
        <v>29</v>
      </c>
      <c r="C3230" t="s">
        <v>9272</v>
      </c>
    </row>
    <row r="3231" spans="1:3" x14ac:dyDescent="0.35">
      <c r="A3231" t="s">
        <v>9274</v>
      </c>
      <c r="B3231">
        <v>28</v>
      </c>
      <c r="C3231" t="s">
        <v>9275</v>
      </c>
    </row>
    <row r="3232" spans="1:3" x14ac:dyDescent="0.35">
      <c r="A3232" t="s">
        <v>9277</v>
      </c>
      <c r="B3232">
        <v>28</v>
      </c>
      <c r="C3232" t="s">
        <v>9278</v>
      </c>
    </row>
    <row r="3233" spans="1:3" x14ac:dyDescent="0.35">
      <c r="A3233" t="s">
        <v>9280</v>
      </c>
      <c r="B3233">
        <v>29</v>
      </c>
      <c r="C3233" t="s">
        <v>9281</v>
      </c>
    </row>
    <row r="3234" spans="1:3" x14ac:dyDescent="0.35">
      <c r="A3234" t="s">
        <v>9283</v>
      </c>
      <c r="B3234">
        <v>23</v>
      </c>
      <c r="C3234" t="s">
        <v>9284</v>
      </c>
    </row>
    <row r="3235" spans="1:3" x14ac:dyDescent="0.35">
      <c r="A3235" t="s">
        <v>9286</v>
      </c>
      <c r="B3235">
        <v>24</v>
      </c>
      <c r="C3235" t="s">
        <v>9287</v>
      </c>
    </row>
    <row r="3236" spans="1:3" x14ac:dyDescent="0.35">
      <c r="A3236" t="s">
        <v>9288</v>
      </c>
      <c r="B3236">
        <v>20</v>
      </c>
      <c r="C3236" t="s">
        <v>9289</v>
      </c>
    </row>
    <row r="3237" spans="1:3" x14ac:dyDescent="0.35">
      <c r="A3237" t="s">
        <v>9291</v>
      </c>
      <c r="B3237">
        <v>28</v>
      </c>
      <c r="C3237" t="s">
        <v>9292</v>
      </c>
    </row>
    <row r="3238" spans="1:3" x14ac:dyDescent="0.35">
      <c r="A3238" t="s">
        <v>9294</v>
      </c>
      <c r="B3238">
        <v>26</v>
      </c>
      <c r="C3238" t="s">
        <v>9295</v>
      </c>
    </row>
    <row r="3239" spans="1:3" x14ac:dyDescent="0.35">
      <c r="A3239" t="s">
        <v>9297</v>
      </c>
      <c r="B3239">
        <v>25</v>
      </c>
      <c r="C3239" t="s">
        <v>9298</v>
      </c>
    </row>
    <row r="3240" spans="1:3" x14ac:dyDescent="0.35">
      <c r="A3240" t="s">
        <v>9300</v>
      </c>
      <c r="B3240">
        <v>26</v>
      </c>
      <c r="C3240" t="s">
        <v>9301</v>
      </c>
    </row>
    <row r="3241" spans="1:3" x14ac:dyDescent="0.35">
      <c r="A3241" t="s">
        <v>9303</v>
      </c>
      <c r="B3241">
        <v>25</v>
      </c>
      <c r="C3241" t="s">
        <v>9304</v>
      </c>
    </row>
    <row r="3242" spans="1:3" x14ac:dyDescent="0.35">
      <c r="A3242" t="s">
        <v>9306</v>
      </c>
      <c r="B3242">
        <v>29</v>
      </c>
      <c r="C3242" t="s">
        <v>9307</v>
      </c>
    </row>
    <row r="3243" spans="1:3" x14ac:dyDescent="0.35">
      <c r="A3243" t="s">
        <v>9308</v>
      </c>
      <c r="B3243">
        <v>20</v>
      </c>
      <c r="C3243" t="s">
        <v>9309</v>
      </c>
    </row>
    <row r="3244" spans="1:3" x14ac:dyDescent="0.35">
      <c r="A3244" t="s">
        <v>9311</v>
      </c>
      <c r="B3244">
        <v>25</v>
      </c>
      <c r="C3244" t="s">
        <v>9312</v>
      </c>
    </row>
    <row r="3245" spans="1:3" x14ac:dyDescent="0.35">
      <c r="A3245" t="s">
        <v>9314</v>
      </c>
      <c r="B3245">
        <v>28</v>
      </c>
      <c r="C3245" t="s">
        <v>9315</v>
      </c>
    </row>
    <row r="3246" spans="1:3" x14ac:dyDescent="0.35">
      <c r="A3246" t="s">
        <v>9316</v>
      </c>
      <c r="B3246">
        <v>24</v>
      </c>
      <c r="C3246" t="s">
        <v>9317</v>
      </c>
    </row>
    <row r="3247" spans="1:3" x14ac:dyDescent="0.35">
      <c r="A3247" t="s">
        <v>9319</v>
      </c>
      <c r="B3247">
        <v>29</v>
      </c>
      <c r="C3247" t="s">
        <v>9320</v>
      </c>
    </row>
    <row r="3248" spans="1:3" x14ac:dyDescent="0.35">
      <c r="A3248" t="s">
        <v>9322</v>
      </c>
      <c r="B3248">
        <v>28</v>
      </c>
      <c r="C3248" t="s">
        <v>9323</v>
      </c>
    </row>
    <row r="3249" spans="1:3" x14ac:dyDescent="0.35">
      <c r="A3249" t="s">
        <v>9325</v>
      </c>
      <c r="B3249">
        <v>30</v>
      </c>
      <c r="C3249" t="s">
        <v>9326</v>
      </c>
    </row>
    <row r="3250" spans="1:3" x14ac:dyDescent="0.35">
      <c r="A3250" t="s">
        <v>9328</v>
      </c>
      <c r="B3250">
        <v>30</v>
      </c>
      <c r="C3250" t="s">
        <v>9329</v>
      </c>
    </row>
    <row r="3251" spans="1:3" x14ac:dyDescent="0.35">
      <c r="A3251" t="s">
        <v>9331</v>
      </c>
      <c r="B3251">
        <v>26</v>
      </c>
      <c r="C3251" t="s">
        <v>9332</v>
      </c>
    </row>
    <row r="3252" spans="1:3" x14ac:dyDescent="0.35">
      <c r="A3252" t="s">
        <v>9334</v>
      </c>
      <c r="B3252">
        <v>20</v>
      </c>
      <c r="C3252" t="s">
        <v>9335</v>
      </c>
    </row>
    <row r="3253" spans="1:3" x14ac:dyDescent="0.35">
      <c r="A3253" t="s">
        <v>9337</v>
      </c>
      <c r="B3253">
        <v>22</v>
      </c>
      <c r="C3253" t="s">
        <v>9338</v>
      </c>
    </row>
    <row r="3254" spans="1:3" x14ac:dyDescent="0.35">
      <c r="A3254" t="s">
        <v>9340</v>
      </c>
      <c r="B3254">
        <v>28</v>
      </c>
      <c r="C3254" t="s">
        <v>9341</v>
      </c>
    </row>
    <row r="3255" spans="1:3" x14ac:dyDescent="0.35">
      <c r="A3255" t="s">
        <v>9343</v>
      </c>
      <c r="B3255">
        <v>25</v>
      </c>
      <c r="C3255" t="s">
        <v>9344</v>
      </c>
    </row>
    <row r="3256" spans="1:3" x14ac:dyDescent="0.35">
      <c r="A3256" t="s">
        <v>9346</v>
      </c>
      <c r="B3256">
        <v>26</v>
      </c>
      <c r="C3256" t="s">
        <v>9347</v>
      </c>
    </row>
    <row r="3257" spans="1:3" x14ac:dyDescent="0.35">
      <c r="A3257" t="s">
        <v>9349</v>
      </c>
      <c r="B3257">
        <v>30</v>
      </c>
      <c r="C3257" t="s">
        <v>9350</v>
      </c>
    </row>
    <row r="3258" spans="1:3" x14ac:dyDescent="0.35">
      <c r="A3258" t="s">
        <v>9352</v>
      </c>
      <c r="B3258">
        <v>27</v>
      </c>
      <c r="C3258" t="s">
        <v>9353</v>
      </c>
    </row>
    <row r="3259" spans="1:3" x14ac:dyDescent="0.35">
      <c r="A3259" t="s">
        <v>9355</v>
      </c>
      <c r="B3259">
        <v>24</v>
      </c>
      <c r="C3259" t="s">
        <v>9356</v>
      </c>
    </row>
    <row r="3260" spans="1:3" x14ac:dyDescent="0.35">
      <c r="A3260" t="s">
        <v>9358</v>
      </c>
      <c r="B3260">
        <v>30</v>
      </c>
      <c r="C3260" t="s">
        <v>9359</v>
      </c>
    </row>
    <row r="3261" spans="1:3" x14ac:dyDescent="0.35">
      <c r="A3261" t="s">
        <v>9361</v>
      </c>
      <c r="B3261">
        <v>25</v>
      </c>
      <c r="C3261" t="s">
        <v>9362</v>
      </c>
    </row>
    <row r="3262" spans="1:3" x14ac:dyDescent="0.35">
      <c r="A3262" t="s">
        <v>9363</v>
      </c>
      <c r="B3262">
        <v>23</v>
      </c>
      <c r="C3262" t="s">
        <v>9364</v>
      </c>
    </row>
    <row r="3263" spans="1:3" x14ac:dyDescent="0.35">
      <c r="A3263" t="s">
        <v>9366</v>
      </c>
      <c r="B3263">
        <v>20</v>
      </c>
      <c r="C3263" t="s">
        <v>9367</v>
      </c>
    </row>
    <row r="3264" spans="1:3" x14ac:dyDescent="0.35">
      <c r="A3264" t="s">
        <v>9368</v>
      </c>
      <c r="B3264">
        <v>20</v>
      </c>
      <c r="C3264" t="s">
        <v>9369</v>
      </c>
    </row>
    <row r="3265" spans="1:3" x14ac:dyDescent="0.35">
      <c r="A3265" t="s">
        <v>9370</v>
      </c>
      <c r="B3265">
        <v>21</v>
      </c>
      <c r="C3265" t="s">
        <v>9371</v>
      </c>
    </row>
    <row r="3266" spans="1:3" x14ac:dyDescent="0.35">
      <c r="A3266" t="s">
        <v>9373</v>
      </c>
      <c r="B3266">
        <v>21</v>
      </c>
      <c r="C3266" t="s">
        <v>9374</v>
      </c>
    </row>
    <row r="3267" spans="1:3" x14ac:dyDescent="0.35">
      <c r="A3267" t="s">
        <v>9376</v>
      </c>
      <c r="B3267">
        <v>21</v>
      </c>
      <c r="C3267" t="s">
        <v>9377</v>
      </c>
    </row>
    <row r="3268" spans="1:3" x14ac:dyDescent="0.35">
      <c r="A3268" t="s">
        <v>9378</v>
      </c>
      <c r="B3268">
        <v>21</v>
      </c>
      <c r="C3268" t="s">
        <v>9379</v>
      </c>
    </row>
    <row r="3269" spans="1:3" x14ac:dyDescent="0.35">
      <c r="A3269" t="s">
        <v>9381</v>
      </c>
      <c r="B3269">
        <v>22</v>
      </c>
      <c r="C3269" t="s">
        <v>9382</v>
      </c>
    </row>
    <row r="3270" spans="1:3" x14ac:dyDescent="0.35">
      <c r="A3270" t="s">
        <v>9384</v>
      </c>
      <c r="B3270">
        <v>24</v>
      </c>
      <c r="C3270" t="s">
        <v>9385</v>
      </c>
    </row>
    <row r="3271" spans="1:3" x14ac:dyDescent="0.35">
      <c r="A3271" t="s">
        <v>9387</v>
      </c>
      <c r="B3271">
        <v>20</v>
      </c>
      <c r="C3271" t="s">
        <v>9388</v>
      </c>
    </row>
    <row r="3272" spans="1:3" x14ac:dyDescent="0.35">
      <c r="A3272" t="s">
        <v>9390</v>
      </c>
      <c r="B3272">
        <v>26</v>
      </c>
      <c r="C3272" t="s">
        <v>9391</v>
      </c>
    </row>
    <row r="3273" spans="1:3" x14ac:dyDescent="0.35">
      <c r="A3273" t="s">
        <v>9393</v>
      </c>
      <c r="B3273">
        <v>27</v>
      </c>
      <c r="C3273" t="s">
        <v>9394</v>
      </c>
    </row>
    <row r="3274" spans="1:3" x14ac:dyDescent="0.35">
      <c r="A3274" t="s">
        <v>9396</v>
      </c>
      <c r="B3274">
        <v>27</v>
      </c>
      <c r="C3274" t="s">
        <v>9397</v>
      </c>
    </row>
    <row r="3275" spans="1:3" x14ac:dyDescent="0.35">
      <c r="A3275" t="s">
        <v>9399</v>
      </c>
      <c r="B3275">
        <v>27</v>
      </c>
      <c r="C3275" t="s">
        <v>9400</v>
      </c>
    </row>
    <row r="3276" spans="1:3" x14ac:dyDescent="0.35">
      <c r="A3276" t="s">
        <v>9402</v>
      </c>
      <c r="B3276">
        <v>29</v>
      </c>
      <c r="C3276" t="s">
        <v>9403</v>
      </c>
    </row>
    <row r="3277" spans="1:3" x14ac:dyDescent="0.35">
      <c r="A3277" t="s">
        <v>9404</v>
      </c>
      <c r="B3277">
        <v>23</v>
      </c>
      <c r="C3277" t="s">
        <v>9405</v>
      </c>
    </row>
    <row r="3278" spans="1:3" x14ac:dyDescent="0.35">
      <c r="A3278" t="s">
        <v>9406</v>
      </c>
      <c r="B3278">
        <v>23</v>
      </c>
      <c r="C3278" t="s">
        <v>9407</v>
      </c>
    </row>
    <row r="3279" spans="1:3" x14ac:dyDescent="0.35">
      <c r="A3279" t="s">
        <v>9409</v>
      </c>
      <c r="B3279">
        <v>20</v>
      </c>
      <c r="C3279" t="s">
        <v>9410</v>
      </c>
    </row>
    <row r="3280" spans="1:3" x14ac:dyDescent="0.35">
      <c r="A3280" t="s">
        <v>9411</v>
      </c>
      <c r="B3280">
        <v>30</v>
      </c>
      <c r="C3280" t="s">
        <v>9412</v>
      </c>
    </row>
    <row r="3281" spans="1:3" x14ac:dyDescent="0.35">
      <c r="A3281" t="s">
        <v>9414</v>
      </c>
      <c r="B3281">
        <v>23</v>
      </c>
      <c r="C3281" t="s">
        <v>9415</v>
      </c>
    </row>
    <row r="3282" spans="1:3" x14ac:dyDescent="0.35">
      <c r="A3282" t="s">
        <v>9417</v>
      </c>
      <c r="B3282">
        <v>25</v>
      </c>
      <c r="C3282" t="s">
        <v>9418</v>
      </c>
    </row>
    <row r="3283" spans="1:3" x14ac:dyDescent="0.35">
      <c r="A3283" t="s">
        <v>9420</v>
      </c>
      <c r="B3283">
        <v>27</v>
      </c>
      <c r="C3283" t="s">
        <v>9421</v>
      </c>
    </row>
    <row r="3284" spans="1:3" x14ac:dyDescent="0.35">
      <c r="A3284" t="s">
        <v>9422</v>
      </c>
      <c r="B3284">
        <v>25</v>
      </c>
      <c r="C3284" t="s">
        <v>9423</v>
      </c>
    </row>
    <row r="3285" spans="1:3" x14ac:dyDescent="0.35">
      <c r="A3285" t="s">
        <v>9425</v>
      </c>
      <c r="B3285">
        <v>21</v>
      </c>
      <c r="C3285" t="s">
        <v>9426</v>
      </c>
    </row>
    <row r="3286" spans="1:3" x14ac:dyDescent="0.35">
      <c r="A3286" t="s">
        <v>1535</v>
      </c>
      <c r="B3286">
        <v>25</v>
      </c>
      <c r="C3286" t="s">
        <v>9428</v>
      </c>
    </row>
    <row r="3287" spans="1:3" x14ac:dyDescent="0.35">
      <c r="A3287" t="s">
        <v>9430</v>
      </c>
      <c r="B3287">
        <v>28</v>
      </c>
      <c r="C3287" t="s">
        <v>9431</v>
      </c>
    </row>
    <row r="3288" spans="1:3" x14ac:dyDescent="0.35">
      <c r="A3288" t="s">
        <v>9433</v>
      </c>
      <c r="B3288">
        <v>29</v>
      </c>
      <c r="C3288" t="s">
        <v>9434</v>
      </c>
    </row>
    <row r="3289" spans="1:3" x14ac:dyDescent="0.35">
      <c r="A3289" t="s">
        <v>3044</v>
      </c>
      <c r="B3289">
        <v>25</v>
      </c>
      <c r="C3289" t="s">
        <v>9436</v>
      </c>
    </row>
    <row r="3290" spans="1:3" x14ac:dyDescent="0.35">
      <c r="A3290" t="s">
        <v>9438</v>
      </c>
      <c r="B3290">
        <v>22</v>
      </c>
      <c r="C3290" t="s">
        <v>9439</v>
      </c>
    </row>
    <row r="3291" spans="1:3" x14ac:dyDescent="0.35">
      <c r="A3291" t="s">
        <v>9441</v>
      </c>
      <c r="B3291">
        <v>23</v>
      </c>
      <c r="C3291" t="s">
        <v>9442</v>
      </c>
    </row>
    <row r="3292" spans="1:3" x14ac:dyDescent="0.35">
      <c r="A3292" t="s">
        <v>9444</v>
      </c>
      <c r="B3292">
        <v>30</v>
      </c>
      <c r="C3292" t="s">
        <v>9445</v>
      </c>
    </row>
    <row r="3293" spans="1:3" x14ac:dyDescent="0.35">
      <c r="A3293" t="s">
        <v>9447</v>
      </c>
      <c r="B3293">
        <v>24</v>
      </c>
      <c r="C3293" t="s">
        <v>9448</v>
      </c>
    </row>
    <row r="3294" spans="1:3" x14ac:dyDescent="0.35">
      <c r="A3294" t="s">
        <v>9450</v>
      </c>
      <c r="B3294">
        <v>29</v>
      </c>
      <c r="C3294" t="s">
        <v>9451</v>
      </c>
    </row>
    <row r="3295" spans="1:3" x14ac:dyDescent="0.35">
      <c r="A3295" t="s">
        <v>9452</v>
      </c>
      <c r="B3295">
        <v>27</v>
      </c>
      <c r="C3295" t="s">
        <v>9453</v>
      </c>
    </row>
    <row r="3296" spans="1:3" x14ac:dyDescent="0.35">
      <c r="A3296" t="s">
        <v>9455</v>
      </c>
      <c r="B3296">
        <v>30</v>
      </c>
      <c r="C3296" t="s">
        <v>9456</v>
      </c>
    </row>
    <row r="3297" spans="1:3" x14ac:dyDescent="0.35">
      <c r="A3297" t="s">
        <v>9458</v>
      </c>
      <c r="B3297">
        <v>29</v>
      </c>
      <c r="C3297" t="s">
        <v>9459</v>
      </c>
    </row>
    <row r="3298" spans="1:3" x14ac:dyDescent="0.35">
      <c r="A3298" t="s">
        <v>9461</v>
      </c>
      <c r="B3298">
        <v>20</v>
      </c>
      <c r="C3298" t="s">
        <v>9462</v>
      </c>
    </row>
    <row r="3299" spans="1:3" x14ac:dyDescent="0.35">
      <c r="A3299" t="s">
        <v>9464</v>
      </c>
      <c r="B3299">
        <v>21</v>
      </c>
      <c r="C3299" t="s">
        <v>9465</v>
      </c>
    </row>
    <row r="3300" spans="1:3" x14ac:dyDescent="0.35">
      <c r="A3300" t="s">
        <v>9467</v>
      </c>
      <c r="B3300">
        <v>22</v>
      </c>
      <c r="C3300" t="s">
        <v>9468</v>
      </c>
    </row>
    <row r="3301" spans="1:3" x14ac:dyDescent="0.35">
      <c r="A3301" t="s">
        <v>9470</v>
      </c>
      <c r="B3301">
        <v>26</v>
      </c>
      <c r="C3301" t="s">
        <v>9471</v>
      </c>
    </row>
    <row r="3302" spans="1:3" x14ac:dyDescent="0.35">
      <c r="A3302" t="s">
        <v>9473</v>
      </c>
      <c r="B3302">
        <v>24</v>
      </c>
      <c r="C3302" t="s">
        <v>9474</v>
      </c>
    </row>
    <row r="3303" spans="1:3" x14ac:dyDescent="0.35">
      <c r="A3303" t="s">
        <v>9476</v>
      </c>
      <c r="B3303">
        <v>23</v>
      </c>
      <c r="C3303" t="s">
        <v>9477</v>
      </c>
    </row>
    <row r="3304" spans="1:3" x14ac:dyDescent="0.35">
      <c r="A3304" t="s">
        <v>9478</v>
      </c>
      <c r="B3304">
        <v>27</v>
      </c>
      <c r="C3304" t="s">
        <v>9479</v>
      </c>
    </row>
    <row r="3305" spans="1:3" x14ac:dyDescent="0.35">
      <c r="A3305" t="s">
        <v>9481</v>
      </c>
      <c r="B3305">
        <v>29</v>
      </c>
      <c r="C3305" t="s">
        <v>9482</v>
      </c>
    </row>
    <row r="3306" spans="1:3" x14ac:dyDescent="0.35">
      <c r="A3306" t="s">
        <v>9484</v>
      </c>
      <c r="B3306">
        <v>27</v>
      </c>
      <c r="C3306" t="s">
        <v>9485</v>
      </c>
    </row>
    <row r="3307" spans="1:3" x14ac:dyDescent="0.35">
      <c r="A3307" t="s">
        <v>9487</v>
      </c>
      <c r="B3307">
        <v>29</v>
      </c>
      <c r="C3307" t="s">
        <v>9488</v>
      </c>
    </row>
    <row r="3308" spans="1:3" x14ac:dyDescent="0.35">
      <c r="A3308" t="s">
        <v>9490</v>
      </c>
      <c r="B3308">
        <v>27</v>
      </c>
      <c r="C3308" t="s">
        <v>9491</v>
      </c>
    </row>
    <row r="3309" spans="1:3" x14ac:dyDescent="0.35">
      <c r="A3309" t="s">
        <v>9493</v>
      </c>
      <c r="B3309">
        <v>28</v>
      </c>
      <c r="C3309" t="s">
        <v>9494</v>
      </c>
    </row>
    <row r="3310" spans="1:3" x14ac:dyDescent="0.35">
      <c r="A3310" t="s">
        <v>9167</v>
      </c>
      <c r="B3310">
        <v>26</v>
      </c>
      <c r="C3310" t="s">
        <v>9496</v>
      </c>
    </row>
    <row r="3311" spans="1:3" x14ac:dyDescent="0.35">
      <c r="A3311" t="s">
        <v>9497</v>
      </c>
      <c r="B3311">
        <v>23</v>
      </c>
      <c r="C3311" t="s">
        <v>9498</v>
      </c>
    </row>
    <row r="3312" spans="1:3" x14ac:dyDescent="0.35">
      <c r="A3312" t="s">
        <v>9500</v>
      </c>
      <c r="B3312">
        <v>20</v>
      </c>
      <c r="C3312" t="s">
        <v>9501</v>
      </c>
    </row>
    <row r="3313" spans="1:3" x14ac:dyDescent="0.35">
      <c r="A3313" t="s">
        <v>7415</v>
      </c>
      <c r="B3313">
        <v>29</v>
      </c>
      <c r="C3313" t="s">
        <v>9503</v>
      </c>
    </row>
    <row r="3314" spans="1:3" x14ac:dyDescent="0.35">
      <c r="A3314" t="s">
        <v>9505</v>
      </c>
      <c r="B3314">
        <v>21</v>
      </c>
      <c r="C3314" t="s">
        <v>9506</v>
      </c>
    </row>
    <row r="3315" spans="1:3" x14ac:dyDescent="0.35">
      <c r="A3315" t="s">
        <v>9508</v>
      </c>
      <c r="B3315">
        <v>21</v>
      </c>
      <c r="C3315" t="s">
        <v>9509</v>
      </c>
    </row>
    <row r="3316" spans="1:3" x14ac:dyDescent="0.35">
      <c r="A3316" t="s">
        <v>9511</v>
      </c>
      <c r="B3316">
        <v>20</v>
      </c>
      <c r="C3316" t="s">
        <v>9512</v>
      </c>
    </row>
    <row r="3317" spans="1:3" x14ac:dyDescent="0.35">
      <c r="A3317" t="s">
        <v>9514</v>
      </c>
      <c r="B3317">
        <v>22</v>
      </c>
      <c r="C3317" t="s">
        <v>9515</v>
      </c>
    </row>
    <row r="3318" spans="1:3" x14ac:dyDescent="0.35">
      <c r="A3318" t="s">
        <v>9516</v>
      </c>
      <c r="B3318">
        <v>23</v>
      </c>
      <c r="C3318" t="s">
        <v>9517</v>
      </c>
    </row>
    <row r="3319" spans="1:3" x14ac:dyDescent="0.35">
      <c r="A3319" t="s">
        <v>9519</v>
      </c>
      <c r="B3319">
        <v>28</v>
      </c>
      <c r="C3319" t="s">
        <v>9520</v>
      </c>
    </row>
    <row r="3320" spans="1:3" x14ac:dyDescent="0.35">
      <c r="A3320" t="s">
        <v>9522</v>
      </c>
      <c r="B3320">
        <v>23</v>
      </c>
      <c r="C3320" t="s">
        <v>9523</v>
      </c>
    </row>
    <row r="3321" spans="1:3" x14ac:dyDescent="0.35">
      <c r="A3321" t="s">
        <v>9525</v>
      </c>
      <c r="B3321">
        <v>28</v>
      </c>
      <c r="C3321" t="s">
        <v>9526</v>
      </c>
    </row>
    <row r="3322" spans="1:3" x14ac:dyDescent="0.35">
      <c r="A3322" t="s">
        <v>9528</v>
      </c>
      <c r="B3322">
        <v>20</v>
      </c>
      <c r="C3322" t="s">
        <v>9529</v>
      </c>
    </row>
    <row r="3323" spans="1:3" x14ac:dyDescent="0.35">
      <c r="A3323" t="s">
        <v>9531</v>
      </c>
      <c r="B3323">
        <v>26</v>
      </c>
      <c r="C3323" t="s">
        <v>9532</v>
      </c>
    </row>
    <row r="3324" spans="1:3" x14ac:dyDescent="0.35">
      <c r="A3324" t="s">
        <v>9534</v>
      </c>
      <c r="B3324">
        <v>21</v>
      </c>
      <c r="C3324" t="s">
        <v>9535</v>
      </c>
    </row>
    <row r="3325" spans="1:3" x14ac:dyDescent="0.35">
      <c r="A3325" t="s">
        <v>9537</v>
      </c>
      <c r="B3325">
        <v>23</v>
      </c>
      <c r="C3325" t="s">
        <v>9538</v>
      </c>
    </row>
    <row r="3326" spans="1:3" x14ac:dyDescent="0.35">
      <c r="A3326" t="s">
        <v>9539</v>
      </c>
      <c r="B3326">
        <v>30</v>
      </c>
      <c r="C3326" t="s">
        <v>9540</v>
      </c>
    </row>
    <row r="3327" spans="1:3" x14ac:dyDescent="0.35">
      <c r="A3327" t="s">
        <v>9542</v>
      </c>
      <c r="B3327">
        <v>25</v>
      </c>
      <c r="C3327" t="s">
        <v>9543</v>
      </c>
    </row>
    <row r="3328" spans="1:3" x14ac:dyDescent="0.35">
      <c r="A3328" t="s">
        <v>9545</v>
      </c>
      <c r="B3328">
        <v>22</v>
      </c>
      <c r="C3328" t="s">
        <v>9546</v>
      </c>
    </row>
    <row r="3329" spans="1:3" x14ac:dyDescent="0.35">
      <c r="A3329" t="s">
        <v>9548</v>
      </c>
      <c r="B3329">
        <v>22</v>
      </c>
      <c r="C3329" t="s">
        <v>9549</v>
      </c>
    </row>
    <row r="3330" spans="1:3" x14ac:dyDescent="0.35">
      <c r="A3330" t="s">
        <v>9551</v>
      </c>
      <c r="B3330">
        <v>27</v>
      </c>
      <c r="C3330" t="s">
        <v>9552</v>
      </c>
    </row>
    <row r="3331" spans="1:3" x14ac:dyDescent="0.35">
      <c r="A3331" t="s">
        <v>9554</v>
      </c>
      <c r="B3331">
        <v>26</v>
      </c>
      <c r="C3331" t="s">
        <v>9555</v>
      </c>
    </row>
    <row r="3332" spans="1:3" x14ac:dyDescent="0.35">
      <c r="A3332" t="s">
        <v>9556</v>
      </c>
      <c r="B3332">
        <v>23</v>
      </c>
      <c r="C3332" t="s">
        <v>9557</v>
      </c>
    </row>
    <row r="3333" spans="1:3" x14ac:dyDescent="0.35">
      <c r="A3333" t="s">
        <v>9559</v>
      </c>
      <c r="B3333">
        <v>30</v>
      </c>
      <c r="C3333" t="s">
        <v>9560</v>
      </c>
    </row>
    <row r="3334" spans="1:3" x14ac:dyDescent="0.35">
      <c r="A3334" t="s">
        <v>9562</v>
      </c>
      <c r="B3334">
        <v>22</v>
      </c>
      <c r="C3334" t="s">
        <v>9563</v>
      </c>
    </row>
    <row r="3335" spans="1:3" x14ac:dyDescent="0.35">
      <c r="A3335" t="s">
        <v>9565</v>
      </c>
      <c r="B3335">
        <v>26</v>
      </c>
      <c r="C3335" t="s">
        <v>9566</v>
      </c>
    </row>
    <row r="3336" spans="1:3" x14ac:dyDescent="0.35">
      <c r="A3336" t="s">
        <v>9568</v>
      </c>
      <c r="B3336">
        <v>27</v>
      </c>
      <c r="C3336" t="s">
        <v>9569</v>
      </c>
    </row>
    <row r="3337" spans="1:3" x14ac:dyDescent="0.35">
      <c r="A3337" t="s">
        <v>9571</v>
      </c>
      <c r="B3337">
        <v>29</v>
      </c>
      <c r="C3337" t="s">
        <v>9572</v>
      </c>
    </row>
    <row r="3338" spans="1:3" x14ac:dyDescent="0.35">
      <c r="A3338" t="s">
        <v>9574</v>
      </c>
      <c r="B3338">
        <v>21</v>
      </c>
      <c r="C3338" t="s">
        <v>9575</v>
      </c>
    </row>
    <row r="3339" spans="1:3" x14ac:dyDescent="0.35">
      <c r="A3339" t="s">
        <v>9577</v>
      </c>
      <c r="B3339">
        <v>22</v>
      </c>
      <c r="C3339" t="s">
        <v>9578</v>
      </c>
    </row>
    <row r="3340" spans="1:3" x14ac:dyDescent="0.35">
      <c r="A3340" t="s">
        <v>9580</v>
      </c>
      <c r="B3340">
        <v>20</v>
      </c>
      <c r="C3340" t="s">
        <v>9581</v>
      </c>
    </row>
    <row r="3341" spans="1:3" x14ac:dyDescent="0.35">
      <c r="A3341" t="s">
        <v>9582</v>
      </c>
      <c r="B3341">
        <v>26</v>
      </c>
      <c r="C3341" t="s">
        <v>9583</v>
      </c>
    </row>
    <row r="3342" spans="1:3" x14ac:dyDescent="0.35">
      <c r="A3342" t="s">
        <v>9585</v>
      </c>
      <c r="B3342">
        <v>27</v>
      </c>
      <c r="C3342" t="s">
        <v>9586</v>
      </c>
    </row>
    <row r="3343" spans="1:3" x14ac:dyDescent="0.35">
      <c r="A3343" t="s">
        <v>9588</v>
      </c>
      <c r="B3343">
        <v>28</v>
      </c>
      <c r="C3343" t="s">
        <v>9589</v>
      </c>
    </row>
    <row r="3344" spans="1:3" x14ac:dyDescent="0.35">
      <c r="A3344" t="s">
        <v>9590</v>
      </c>
      <c r="B3344">
        <v>25</v>
      </c>
      <c r="C3344" t="s">
        <v>9591</v>
      </c>
    </row>
    <row r="3345" spans="1:3" x14ac:dyDescent="0.35">
      <c r="A3345" t="s">
        <v>9593</v>
      </c>
      <c r="B3345">
        <v>20</v>
      </c>
      <c r="C3345" t="s">
        <v>9594</v>
      </c>
    </row>
    <row r="3346" spans="1:3" x14ac:dyDescent="0.35">
      <c r="A3346" t="s">
        <v>9596</v>
      </c>
      <c r="B3346">
        <v>20</v>
      </c>
      <c r="C3346" t="s">
        <v>9597</v>
      </c>
    </row>
    <row r="3347" spans="1:3" x14ac:dyDescent="0.35">
      <c r="A3347" t="s">
        <v>9598</v>
      </c>
      <c r="B3347">
        <v>29</v>
      </c>
      <c r="C3347" t="s">
        <v>9599</v>
      </c>
    </row>
    <row r="3348" spans="1:3" x14ac:dyDescent="0.35">
      <c r="A3348" t="s">
        <v>9601</v>
      </c>
      <c r="B3348">
        <v>25</v>
      </c>
      <c r="C3348" t="s">
        <v>9602</v>
      </c>
    </row>
    <row r="3349" spans="1:3" x14ac:dyDescent="0.35">
      <c r="A3349" t="s">
        <v>9604</v>
      </c>
      <c r="B3349">
        <v>27</v>
      </c>
      <c r="C3349" t="s">
        <v>9605</v>
      </c>
    </row>
    <row r="3350" spans="1:3" x14ac:dyDescent="0.35">
      <c r="A3350" t="s">
        <v>9607</v>
      </c>
      <c r="B3350">
        <v>28</v>
      </c>
      <c r="C3350" t="s">
        <v>9608</v>
      </c>
    </row>
    <row r="3351" spans="1:3" x14ac:dyDescent="0.35">
      <c r="A3351" t="s">
        <v>9609</v>
      </c>
      <c r="B3351">
        <v>26</v>
      </c>
      <c r="C3351" t="s">
        <v>9610</v>
      </c>
    </row>
    <row r="3352" spans="1:3" x14ac:dyDescent="0.35">
      <c r="A3352" t="s">
        <v>9612</v>
      </c>
      <c r="B3352">
        <v>24</v>
      </c>
      <c r="C3352" t="s">
        <v>9613</v>
      </c>
    </row>
    <row r="3353" spans="1:3" x14ac:dyDescent="0.35">
      <c r="A3353" t="s">
        <v>9615</v>
      </c>
      <c r="B3353">
        <v>24</v>
      </c>
      <c r="C3353" t="s">
        <v>9616</v>
      </c>
    </row>
    <row r="3354" spans="1:3" x14ac:dyDescent="0.35">
      <c r="A3354" t="s">
        <v>9618</v>
      </c>
      <c r="B3354">
        <v>22</v>
      </c>
      <c r="C3354" t="s">
        <v>9619</v>
      </c>
    </row>
    <row r="3355" spans="1:3" x14ac:dyDescent="0.35">
      <c r="A3355" t="s">
        <v>9621</v>
      </c>
      <c r="B3355">
        <v>29</v>
      </c>
      <c r="C3355" t="s">
        <v>9622</v>
      </c>
    </row>
    <row r="3356" spans="1:3" x14ac:dyDescent="0.35">
      <c r="A3356" t="s">
        <v>9624</v>
      </c>
      <c r="B3356">
        <v>30</v>
      </c>
      <c r="C3356" t="s">
        <v>9625</v>
      </c>
    </row>
    <row r="3357" spans="1:3" x14ac:dyDescent="0.35">
      <c r="A3357" t="s">
        <v>9626</v>
      </c>
      <c r="B3357">
        <v>21</v>
      </c>
      <c r="C3357" t="s">
        <v>9627</v>
      </c>
    </row>
    <row r="3358" spans="1:3" x14ac:dyDescent="0.35">
      <c r="A3358" t="s">
        <v>9629</v>
      </c>
      <c r="B3358">
        <v>28</v>
      </c>
      <c r="C3358" t="s">
        <v>9630</v>
      </c>
    </row>
    <row r="3359" spans="1:3" x14ac:dyDescent="0.35">
      <c r="A3359" t="s">
        <v>9632</v>
      </c>
      <c r="B3359">
        <v>25</v>
      </c>
      <c r="C3359" t="s">
        <v>9633</v>
      </c>
    </row>
    <row r="3360" spans="1:3" x14ac:dyDescent="0.35">
      <c r="A3360" t="s">
        <v>9634</v>
      </c>
      <c r="B3360">
        <v>23</v>
      </c>
      <c r="C3360" t="s">
        <v>9635</v>
      </c>
    </row>
    <row r="3361" spans="1:3" x14ac:dyDescent="0.35">
      <c r="A3361" t="s">
        <v>9636</v>
      </c>
      <c r="B3361">
        <v>23</v>
      </c>
      <c r="C3361" t="s">
        <v>9637</v>
      </c>
    </row>
    <row r="3362" spans="1:3" x14ac:dyDescent="0.35">
      <c r="A3362" t="s">
        <v>9639</v>
      </c>
      <c r="B3362">
        <v>22</v>
      </c>
      <c r="C3362" t="s">
        <v>9640</v>
      </c>
    </row>
    <row r="3363" spans="1:3" x14ac:dyDescent="0.35">
      <c r="A3363" t="s">
        <v>9641</v>
      </c>
      <c r="B3363">
        <v>23</v>
      </c>
      <c r="C3363" t="s">
        <v>9642</v>
      </c>
    </row>
    <row r="3364" spans="1:3" x14ac:dyDescent="0.35">
      <c r="A3364" t="s">
        <v>9644</v>
      </c>
      <c r="B3364">
        <v>27</v>
      </c>
      <c r="C3364" t="s">
        <v>9645</v>
      </c>
    </row>
    <row r="3365" spans="1:3" x14ac:dyDescent="0.35">
      <c r="A3365" t="s">
        <v>9647</v>
      </c>
      <c r="B3365">
        <v>29</v>
      </c>
      <c r="C3365" t="s">
        <v>9648</v>
      </c>
    </row>
    <row r="3366" spans="1:3" x14ac:dyDescent="0.35">
      <c r="A3366" t="s">
        <v>9650</v>
      </c>
      <c r="B3366">
        <v>25</v>
      </c>
      <c r="C3366" t="s">
        <v>9651</v>
      </c>
    </row>
    <row r="3367" spans="1:3" x14ac:dyDescent="0.35">
      <c r="A3367" t="s">
        <v>9653</v>
      </c>
      <c r="B3367">
        <v>24</v>
      </c>
      <c r="C3367" t="s">
        <v>9654</v>
      </c>
    </row>
    <row r="3368" spans="1:3" x14ac:dyDescent="0.35">
      <c r="A3368" t="s">
        <v>9656</v>
      </c>
      <c r="B3368">
        <v>30</v>
      </c>
      <c r="C3368" t="s">
        <v>9657</v>
      </c>
    </row>
    <row r="3369" spans="1:3" x14ac:dyDescent="0.35">
      <c r="A3369" t="s">
        <v>9659</v>
      </c>
      <c r="B3369">
        <v>23</v>
      </c>
      <c r="C3369" t="s">
        <v>9660</v>
      </c>
    </row>
    <row r="3370" spans="1:3" x14ac:dyDescent="0.35">
      <c r="A3370" t="s">
        <v>9662</v>
      </c>
      <c r="B3370">
        <v>22</v>
      </c>
      <c r="C3370" t="s">
        <v>9663</v>
      </c>
    </row>
    <row r="3371" spans="1:3" x14ac:dyDescent="0.35">
      <c r="A3371" t="s">
        <v>9665</v>
      </c>
      <c r="B3371">
        <v>21</v>
      </c>
      <c r="C3371" t="s">
        <v>9666</v>
      </c>
    </row>
    <row r="3372" spans="1:3" x14ac:dyDescent="0.35">
      <c r="A3372" t="s">
        <v>9668</v>
      </c>
      <c r="B3372">
        <v>21</v>
      </c>
      <c r="C3372" t="s">
        <v>9669</v>
      </c>
    </row>
    <row r="3373" spans="1:3" x14ac:dyDescent="0.35">
      <c r="A3373" t="s">
        <v>9671</v>
      </c>
      <c r="B3373">
        <v>20</v>
      </c>
      <c r="C3373" t="s">
        <v>9672</v>
      </c>
    </row>
    <row r="3374" spans="1:3" x14ac:dyDescent="0.35">
      <c r="A3374" t="s">
        <v>9674</v>
      </c>
      <c r="B3374">
        <v>30</v>
      </c>
      <c r="C3374" t="s">
        <v>9675</v>
      </c>
    </row>
    <row r="3375" spans="1:3" x14ac:dyDescent="0.35">
      <c r="A3375" t="s">
        <v>9677</v>
      </c>
      <c r="B3375">
        <v>27</v>
      </c>
      <c r="C3375" t="s">
        <v>9678</v>
      </c>
    </row>
    <row r="3376" spans="1:3" x14ac:dyDescent="0.35">
      <c r="A3376" t="s">
        <v>9680</v>
      </c>
      <c r="B3376">
        <v>27</v>
      </c>
      <c r="C3376" t="s">
        <v>9681</v>
      </c>
    </row>
    <row r="3377" spans="1:3" x14ac:dyDescent="0.35">
      <c r="A3377" t="s">
        <v>9683</v>
      </c>
      <c r="B3377">
        <v>28</v>
      </c>
      <c r="C3377" t="s">
        <v>9684</v>
      </c>
    </row>
    <row r="3378" spans="1:3" x14ac:dyDescent="0.35">
      <c r="A3378" t="s">
        <v>9686</v>
      </c>
      <c r="B3378">
        <v>24</v>
      </c>
      <c r="C3378" t="s">
        <v>9687</v>
      </c>
    </row>
    <row r="3379" spans="1:3" x14ac:dyDescent="0.35">
      <c r="A3379" t="s">
        <v>9689</v>
      </c>
      <c r="B3379">
        <v>29</v>
      </c>
      <c r="C3379" t="s">
        <v>9690</v>
      </c>
    </row>
    <row r="3380" spans="1:3" x14ac:dyDescent="0.35">
      <c r="A3380" t="s">
        <v>9692</v>
      </c>
      <c r="B3380">
        <v>26</v>
      </c>
      <c r="C3380" t="s">
        <v>9693</v>
      </c>
    </row>
    <row r="3381" spans="1:3" x14ac:dyDescent="0.35">
      <c r="A3381" t="s">
        <v>9695</v>
      </c>
      <c r="B3381">
        <v>27</v>
      </c>
      <c r="C3381" t="s">
        <v>9696</v>
      </c>
    </row>
    <row r="3382" spans="1:3" x14ac:dyDescent="0.35">
      <c r="A3382" t="s">
        <v>9698</v>
      </c>
      <c r="B3382">
        <v>30</v>
      </c>
      <c r="C3382" t="s">
        <v>9699</v>
      </c>
    </row>
    <row r="3383" spans="1:3" x14ac:dyDescent="0.35">
      <c r="A3383" t="s">
        <v>9701</v>
      </c>
      <c r="B3383">
        <v>28</v>
      </c>
      <c r="C3383" t="s">
        <v>9702</v>
      </c>
    </row>
    <row r="3384" spans="1:3" x14ac:dyDescent="0.35">
      <c r="A3384" t="s">
        <v>9703</v>
      </c>
      <c r="B3384">
        <v>20</v>
      </c>
      <c r="C3384" t="s">
        <v>9704</v>
      </c>
    </row>
    <row r="3385" spans="1:3" x14ac:dyDescent="0.35">
      <c r="A3385" t="s">
        <v>9706</v>
      </c>
      <c r="B3385">
        <v>25</v>
      </c>
      <c r="C3385" t="s">
        <v>9707</v>
      </c>
    </row>
    <row r="3386" spans="1:3" x14ac:dyDescent="0.35">
      <c r="A3386" t="s">
        <v>9709</v>
      </c>
      <c r="B3386">
        <v>21</v>
      </c>
      <c r="C3386" t="s">
        <v>9710</v>
      </c>
    </row>
    <row r="3387" spans="1:3" x14ac:dyDescent="0.35">
      <c r="A3387" t="s">
        <v>9712</v>
      </c>
      <c r="B3387">
        <v>27</v>
      </c>
      <c r="C3387" t="s">
        <v>9713</v>
      </c>
    </row>
    <row r="3388" spans="1:3" x14ac:dyDescent="0.35">
      <c r="A3388" t="s">
        <v>8470</v>
      </c>
      <c r="B3388">
        <v>27</v>
      </c>
      <c r="C3388" t="s">
        <v>9715</v>
      </c>
    </row>
    <row r="3389" spans="1:3" x14ac:dyDescent="0.35">
      <c r="A3389" t="s">
        <v>9716</v>
      </c>
      <c r="B3389">
        <v>25</v>
      </c>
      <c r="C3389" t="s">
        <v>9717</v>
      </c>
    </row>
    <row r="3390" spans="1:3" x14ac:dyDescent="0.35">
      <c r="A3390" t="s">
        <v>6511</v>
      </c>
      <c r="B3390">
        <v>29</v>
      </c>
      <c r="C3390" t="s">
        <v>9719</v>
      </c>
    </row>
    <row r="3391" spans="1:3" x14ac:dyDescent="0.35">
      <c r="A3391" t="s">
        <v>9721</v>
      </c>
      <c r="B3391">
        <v>27</v>
      </c>
      <c r="C3391" t="s">
        <v>9722</v>
      </c>
    </row>
    <row r="3392" spans="1:3" x14ac:dyDescent="0.35">
      <c r="A3392" t="s">
        <v>9724</v>
      </c>
      <c r="B3392">
        <v>24</v>
      </c>
      <c r="C3392" t="s">
        <v>9725</v>
      </c>
    </row>
    <row r="3393" spans="1:3" x14ac:dyDescent="0.35">
      <c r="A3393" t="s">
        <v>9726</v>
      </c>
      <c r="B3393">
        <v>25</v>
      </c>
      <c r="C3393" t="s">
        <v>9727</v>
      </c>
    </row>
    <row r="3394" spans="1:3" x14ac:dyDescent="0.35">
      <c r="A3394" t="s">
        <v>9729</v>
      </c>
      <c r="B3394">
        <v>29</v>
      </c>
      <c r="C3394" t="s">
        <v>9730</v>
      </c>
    </row>
    <row r="3395" spans="1:3" x14ac:dyDescent="0.35">
      <c r="A3395" t="s">
        <v>9732</v>
      </c>
      <c r="B3395">
        <v>24</v>
      </c>
      <c r="C3395" t="s">
        <v>9733</v>
      </c>
    </row>
    <row r="3396" spans="1:3" x14ac:dyDescent="0.35">
      <c r="A3396" t="s">
        <v>9735</v>
      </c>
      <c r="B3396">
        <v>20</v>
      </c>
      <c r="C3396" t="s">
        <v>9736</v>
      </c>
    </row>
    <row r="3397" spans="1:3" x14ac:dyDescent="0.35">
      <c r="A3397" t="s">
        <v>9738</v>
      </c>
      <c r="B3397">
        <v>23</v>
      </c>
      <c r="C3397" t="s">
        <v>9739</v>
      </c>
    </row>
    <row r="3398" spans="1:3" x14ac:dyDescent="0.35">
      <c r="A3398" t="s">
        <v>9741</v>
      </c>
      <c r="B3398">
        <v>26</v>
      </c>
      <c r="C3398" t="s">
        <v>9742</v>
      </c>
    </row>
    <row r="3399" spans="1:3" x14ac:dyDescent="0.35">
      <c r="A3399" t="s">
        <v>9744</v>
      </c>
      <c r="B3399">
        <v>21</v>
      </c>
      <c r="C3399" t="s">
        <v>9745</v>
      </c>
    </row>
    <row r="3400" spans="1:3" x14ac:dyDescent="0.35">
      <c r="A3400" t="s">
        <v>1502</v>
      </c>
      <c r="B3400">
        <v>29</v>
      </c>
      <c r="C3400" t="s">
        <v>9747</v>
      </c>
    </row>
    <row r="3401" spans="1:3" x14ac:dyDescent="0.35">
      <c r="A3401" t="s">
        <v>9749</v>
      </c>
      <c r="B3401">
        <v>22</v>
      </c>
      <c r="C3401" t="s">
        <v>9750</v>
      </c>
    </row>
    <row r="3402" spans="1:3" x14ac:dyDescent="0.35">
      <c r="A3402" t="s">
        <v>9752</v>
      </c>
      <c r="B3402">
        <v>20</v>
      </c>
      <c r="C3402" t="s">
        <v>9753</v>
      </c>
    </row>
    <row r="3403" spans="1:3" x14ac:dyDescent="0.35">
      <c r="A3403" t="s">
        <v>9755</v>
      </c>
      <c r="B3403">
        <v>26</v>
      </c>
      <c r="C3403" t="s">
        <v>9756</v>
      </c>
    </row>
    <row r="3404" spans="1:3" x14ac:dyDescent="0.35">
      <c r="A3404" t="s">
        <v>9758</v>
      </c>
      <c r="B3404">
        <v>26</v>
      </c>
      <c r="C3404" t="s">
        <v>9759</v>
      </c>
    </row>
    <row r="3405" spans="1:3" x14ac:dyDescent="0.35">
      <c r="A3405" t="s">
        <v>9761</v>
      </c>
      <c r="B3405">
        <v>27</v>
      </c>
      <c r="C3405" t="s">
        <v>9762</v>
      </c>
    </row>
    <row r="3406" spans="1:3" x14ac:dyDescent="0.35">
      <c r="A3406" t="s">
        <v>9764</v>
      </c>
      <c r="B3406">
        <v>27</v>
      </c>
      <c r="C3406" t="s">
        <v>9765</v>
      </c>
    </row>
    <row r="3407" spans="1:3" x14ac:dyDescent="0.35">
      <c r="A3407" t="s">
        <v>9766</v>
      </c>
      <c r="B3407">
        <v>23</v>
      </c>
      <c r="C3407" t="s">
        <v>9767</v>
      </c>
    </row>
    <row r="3408" spans="1:3" x14ac:dyDescent="0.35">
      <c r="A3408" t="s">
        <v>9769</v>
      </c>
      <c r="B3408">
        <v>28</v>
      </c>
      <c r="C3408" t="s">
        <v>9770</v>
      </c>
    </row>
    <row r="3409" spans="1:3" x14ac:dyDescent="0.35">
      <c r="A3409" t="s">
        <v>9772</v>
      </c>
      <c r="B3409">
        <v>29</v>
      </c>
      <c r="C3409" t="s">
        <v>9773</v>
      </c>
    </row>
    <row r="3410" spans="1:3" x14ac:dyDescent="0.35">
      <c r="A3410" t="s">
        <v>9775</v>
      </c>
      <c r="B3410">
        <v>27</v>
      </c>
      <c r="C3410" t="s">
        <v>9776</v>
      </c>
    </row>
    <row r="3411" spans="1:3" x14ac:dyDescent="0.35">
      <c r="A3411" t="s">
        <v>9778</v>
      </c>
      <c r="B3411">
        <v>21</v>
      </c>
      <c r="C3411" t="s">
        <v>9779</v>
      </c>
    </row>
    <row r="3412" spans="1:3" x14ac:dyDescent="0.35">
      <c r="A3412" t="s">
        <v>9781</v>
      </c>
      <c r="B3412">
        <v>30</v>
      </c>
      <c r="C3412" t="s">
        <v>9782</v>
      </c>
    </row>
    <row r="3413" spans="1:3" x14ac:dyDescent="0.35">
      <c r="A3413" t="s">
        <v>9784</v>
      </c>
      <c r="B3413">
        <v>28</v>
      </c>
      <c r="C3413" t="s">
        <v>9785</v>
      </c>
    </row>
    <row r="3414" spans="1:3" x14ac:dyDescent="0.35">
      <c r="A3414" t="s">
        <v>9787</v>
      </c>
      <c r="B3414">
        <v>20</v>
      </c>
      <c r="C3414" t="s">
        <v>9788</v>
      </c>
    </row>
    <row r="3415" spans="1:3" x14ac:dyDescent="0.35">
      <c r="A3415" t="s">
        <v>9790</v>
      </c>
      <c r="B3415">
        <v>27</v>
      </c>
      <c r="C3415" t="s">
        <v>9791</v>
      </c>
    </row>
    <row r="3416" spans="1:3" x14ac:dyDescent="0.35">
      <c r="A3416" t="s">
        <v>9792</v>
      </c>
      <c r="B3416">
        <v>20</v>
      </c>
      <c r="C3416" t="s">
        <v>9793</v>
      </c>
    </row>
    <row r="3417" spans="1:3" x14ac:dyDescent="0.35">
      <c r="A3417" t="s">
        <v>9795</v>
      </c>
      <c r="B3417">
        <v>25</v>
      </c>
      <c r="C3417" t="s">
        <v>9796</v>
      </c>
    </row>
    <row r="3418" spans="1:3" x14ac:dyDescent="0.35">
      <c r="A3418" t="s">
        <v>9798</v>
      </c>
      <c r="B3418">
        <v>27</v>
      </c>
      <c r="C3418" t="s">
        <v>9799</v>
      </c>
    </row>
    <row r="3419" spans="1:3" x14ac:dyDescent="0.35">
      <c r="A3419" t="s">
        <v>9801</v>
      </c>
      <c r="B3419">
        <v>27</v>
      </c>
      <c r="C3419" t="s">
        <v>9802</v>
      </c>
    </row>
    <row r="3420" spans="1:3" x14ac:dyDescent="0.35">
      <c r="A3420" t="s">
        <v>9804</v>
      </c>
      <c r="B3420">
        <v>24</v>
      </c>
      <c r="C3420" t="s">
        <v>9805</v>
      </c>
    </row>
    <row r="3421" spans="1:3" x14ac:dyDescent="0.35">
      <c r="A3421" t="s">
        <v>9807</v>
      </c>
      <c r="B3421">
        <v>26</v>
      </c>
      <c r="C3421" t="s">
        <v>9808</v>
      </c>
    </row>
    <row r="3422" spans="1:3" x14ac:dyDescent="0.35">
      <c r="A3422" t="s">
        <v>9810</v>
      </c>
      <c r="B3422">
        <v>20</v>
      </c>
      <c r="C3422" t="s">
        <v>9811</v>
      </c>
    </row>
    <row r="3423" spans="1:3" x14ac:dyDescent="0.35">
      <c r="A3423" t="s">
        <v>9812</v>
      </c>
      <c r="B3423">
        <v>25</v>
      </c>
      <c r="C3423" t="s">
        <v>9813</v>
      </c>
    </row>
    <row r="3424" spans="1:3" x14ac:dyDescent="0.35">
      <c r="A3424" t="s">
        <v>9815</v>
      </c>
      <c r="B3424">
        <v>23</v>
      </c>
      <c r="C3424" t="s">
        <v>9816</v>
      </c>
    </row>
    <row r="3425" spans="1:3" x14ac:dyDescent="0.35">
      <c r="A3425" t="s">
        <v>5873</v>
      </c>
      <c r="B3425">
        <v>23</v>
      </c>
      <c r="C3425" t="s">
        <v>9818</v>
      </c>
    </row>
    <row r="3426" spans="1:3" x14ac:dyDescent="0.35">
      <c r="A3426" t="s">
        <v>9820</v>
      </c>
      <c r="B3426">
        <v>20</v>
      </c>
      <c r="C3426" t="s">
        <v>9821</v>
      </c>
    </row>
    <row r="3427" spans="1:3" x14ac:dyDescent="0.35">
      <c r="A3427" t="s">
        <v>9823</v>
      </c>
      <c r="B3427">
        <v>29</v>
      </c>
      <c r="C3427" t="s">
        <v>9824</v>
      </c>
    </row>
    <row r="3428" spans="1:3" x14ac:dyDescent="0.35">
      <c r="A3428" t="s">
        <v>9826</v>
      </c>
      <c r="B3428">
        <v>23</v>
      </c>
      <c r="C3428" t="s">
        <v>9827</v>
      </c>
    </row>
    <row r="3429" spans="1:3" x14ac:dyDescent="0.35">
      <c r="A3429" t="s">
        <v>9829</v>
      </c>
      <c r="B3429">
        <v>30</v>
      </c>
      <c r="C3429" t="s">
        <v>9830</v>
      </c>
    </row>
    <row r="3430" spans="1:3" x14ac:dyDescent="0.35">
      <c r="A3430" t="s">
        <v>9831</v>
      </c>
      <c r="B3430">
        <v>30</v>
      </c>
      <c r="C3430" t="s">
        <v>9832</v>
      </c>
    </row>
    <row r="3431" spans="1:3" x14ac:dyDescent="0.35">
      <c r="A3431" t="s">
        <v>9834</v>
      </c>
      <c r="B3431">
        <v>26</v>
      </c>
      <c r="C3431" t="s">
        <v>9835</v>
      </c>
    </row>
    <row r="3432" spans="1:3" x14ac:dyDescent="0.35">
      <c r="A3432" t="s">
        <v>9837</v>
      </c>
      <c r="B3432">
        <v>25</v>
      </c>
      <c r="C3432" t="s">
        <v>9838</v>
      </c>
    </row>
    <row r="3433" spans="1:3" x14ac:dyDescent="0.35">
      <c r="A3433" t="s">
        <v>9839</v>
      </c>
      <c r="B3433">
        <v>29</v>
      </c>
      <c r="C3433" t="s">
        <v>9840</v>
      </c>
    </row>
    <row r="3434" spans="1:3" x14ac:dyDescent="0.35">
      <c r="A3434" t="s">
        <v>9842</v>
      </c>
      <c r="B3434">
        <v>30</v>
      </c>
      <c r="C3434" t="s">
        <v>9843</v>
      </c>
    </row>
    <row r="3435" spans="1:3" x14ac:dyDescent="0.35">
      <c r="A3435" t="s">
        <v>9845</v>
      </c>
      <c r="B3435">
        <v>29</v>
      </c>
      <c r="C3435" t="s">
        <v>9846</v>
      </c>
    </row>
    <row r="3436" spans="1:3" x14ac:dyDescent="0.35">
      <c r="A3436" t="s">
        <v>9848</v>
      </c>
      <c r="B3436">
        <v>21</v>
      </c>
      <c r="C3436" t="s">
        <v>9849</v>
      </c>
    </row>
    <row r="3437" spans="1:3" x14ac:dyDescent="0.35">
      <c r="A3437" t="s">
        <v>9851</v>
      </c>
      <c r="B3437">
        <v>22</v>
      </c>
      <c r="C3437" t="s">
        <v>9852</v>
      </c>
    </row>
    <row r="3438" spans="1:3" x14ac:dyDescent="0.35">
      <c r="A3438" t="s">
        <v>9854</v>
      </c>
      <c r="B3438">
        <v>25</v>
      </c>
      <c r="C3438" t="s">
        <v>9855</v>
      </c>
    </row>
    <row r="3439" spans="1:3" x14ac:dyDescent="0.35">
      <c r="A3439" t="s">
        <v>9857</v>
      </c>
      <c r="B3439">
        <v>30</v>
      </c>
      <c r="C3439" t="s">
        <v>9858</v>
      </c>
    </row>
    <row r="3440" spans="1:3" x14ac:dyDescent="0.35">
      <c r="A3440" t="s">
        <v>9860</v>
      </c>
      <c r="B3440">
        <v>27</v>
      </c>
      <c r="C3440" t="s">
        <v>9861</v>
      </c>
    </row>
    <row r="3441" spans="1:3" x14ac:dyDescent="0.35">
      <c r="A3441" t="s">
        <v>9863</v>
      </c>
      <c r="B3441">
        <v>20</v>
      </c>
      <c r="C3441" t="s">
        <v>9864</v>
      </c>
    </row>
    <row r="3442" spans="1:3" x14ac:dyDescent="0.35">
      <c r="A3442" t="s">
        <v>9866</v>
      </c>
      <c r="B3442">
        <v>28</v>
      </c>
      <c r="C3442" t="s">
        <v>9867</v>
      </c>
    </row>
    <row r="3443" spans="1:3" x14ac:dyDescent="0.35">
      <c r="A3443" t="s">
        <v>9869</v>
      </c>
      <c r="B3443">
        <v>26</v>
      </c>
      <c r="C3443" t="s">
        <v>9870</v>
      </c>
    </row>
    <row r="3444" spans="1:3" x14ac:dyDescent="0.35">
      <c r="A3444" t="s">
        <v>9872</v>
      </c>
      <c r="B3444">
        <v>26</v>
      </c>
      <c r="C3444" t="s">
        <v>9873</v>
      </c>
    </row>
    <row r="3445" spans="1:3" x14ac:dyDescent="0.35">
      <c r="A3445" t="s">
        <v>9875</v>
      </c>
      <c r="B3445">
        <v>21</v>
      </c>
      <c r="C3445" t="s">
        <v>9876</v>
      </c>
    </row>
    <row r="3446" spans="1:3" x14ac:dyDescent="0.35">
      <c r="A3446" t="s">
        <v>9878</v>
      </c>
      <c r="B3446">
        <v>27</v>
      </c>
      <c r="C3446" t="s">
        <v>9879</v>
      </c>
    </row>
    <row r="3447" spans="1:3" x14ac:dyDescent="0.35">
      <c r="A3447" t="s">
        <v>9881</v>
      </c>
      <c r="B3447">
        <v>26</v>
      </c>
      <c r="C3447" t="s">
        <v>9882</v>
      </c>
    </row>
    <row r="3448" spans="1:3" x14ac:dyDescent="0.35">
      <c r="A3448" t="s">
        <v>9884</v>
      </c>
      <c r="B3448">
        <v>23</v>
      </c>
      <c r="C3448" t="s">
        <v>9885</v>
      </c>
    </row>
    <row r="3449" spans="1:3" x14ac:dyDescent="0.35">
      <c r="A3449" t="s">
        <v>9887</v>
      </c>
      <c r="B3449">
        <v>23</v>
      </c>
      <c r="C3449" t="s">
        <v>9888</v>
      </c>
    </row>
    <row r="3450" spans="1:3" x14ac:dyDescent="0.35">
      <c r="A3450" t="s">
        <v>9890</v>
      </c>
      <c r="B3450">
        <v>30</v>
      </c>
      <c r="C3450" t="s">
        <v>9891</v>
      </c>
    </row>
    <row r="3451" spans="1:3" x14ac:dyDescent="0.35">
      <c r="A3451" t="s">
        <v>9893</v>
      </c>
      <c r="B3451">
        <v>21</v>
      </c>
      <c r="C3451" t="s">
        <v>9894</v>
      </c>
    </row>
    <row r="3452" spans="1:3" x14ac:dyDescent="0.35">
      <c r="A3452" t="s">
        <v>9896</v>
      </c>
      <c r="B3452">
        <v>22</v>
      </c>
      <c r="C3452" t="s">
        <v>9897</v>
      </c>
    </row>
    <row r="3453" spans="1:3" x14ac:dyDescent="0.35">
      <c r="A3453" t="s">
        <v>9899</v>
      </c>
      <c r="B3453">
        <v>21</v>
      </c>
      <c r="C3453" t="s">
        <v>9900</v>
      </c>
    </row>
    <row r="3454" spans="1:3" x14ac:dyDescent="0.35">
      <c r="A3454" t="s">
        <v>9901</v>
      </c>
      <c r="B3454">
        <v>28</v>
      </c>
      <c r="C3454" t="s">
        <v>9902</v>
      </c>
    </row>
    <row r="3455" spans="1:3" x14ac:dyDescent="0.35">
      <c r="A3455" t="s">
        <v>9903</v>
      </c>
      <c r="B3455">
        <v>20</v>
      </c>
      <c r="C3455" t="s">
        <v>9904</v>
      </c>
    </row>
    <row r="3456" spans="1:3" x14ac:dyDescent="0.35">
      <c r="A3456" t="s">
        <v>9906</v>
      </c>
      <c r="B3456">
        <v>22</v>
      </c>
      <c r="C3456" t="s">
        <v>9907</v>
      </c>
    </row>
    <row r="3457" spans="1:3" x14ac:dyDescent="0.35">
      <c r="A3457" t="s">
        <v>9909</v>
      </c>
      <c r="B3457">
        <v>24</v>
      </c>
      <c r="C3457" t="s">
        <v>9910</v>
      </c>
    </row>
    <row r="3458" spans="1:3" x14ac:dyDescent="0.35">
      <c r="A3458" t="s">
        <v>9912</v>
      </c>
      <c r="B3458">
        <v>22</v>
      </c>
      <c r="C3458" t="s">
        <v>9913</v>
      </c>
    </row>
    <row r="3459" spans="1:3" x14ac:dyDescent="0.35">
      <c r="A3459" t="s">
        <v>9915</v>
      </c>
      <c r="B3459">
        <v>20</v>
      </c>
      <c r="C3459" t="s">
        <v>9916</v>
      </c>
    </row>
    <row r="3460" spans="1:3" x14ac:dyDescent="0.35">
      <c r="A3460" t="s">
        <v>9918</v>
      </c>
      <c r="B3460">
        <v>24</v>
      </c>
      <c r="C3460" t="s">
        <v>9919</v>
      </c>
    </row>
    <row r="3461" spans="1:3" x14ac:dyDescent="0.35">
      <c r="A3461" t="s">
        <v>9921</v>
      </c>
      <c r="B3461">
        <v>30</v>
      </c>
      <c r="C3461" t="s">
        <v>9922</v>
      </c>
    </row>
    <row r="3462" spans="1:3" x14ac:dyDescent="0.35">
      <c r="A3462" t="s">
        <v>9924</v>
      </c>
      <c r="B3462">
        <v>29</v>
      </c>
      <c r="C3462" t="s">
        <v>9925</v>
      </c>
    </row>
    <row r="3463" spans="1:3" x14ac:dyDescent="0.35">
      <c r="A3463" t="s">
        <v>9927</v>
      </c>
      <c r="B3463">
        <v>23</v>
      </c>
      <c r="C3463" t="s">
        <v>9928</v>
      </c>
    </row>
    <row r="3464" spans="1:3" x14ac:dyDescent="0.35">
      <c r="A3464" t="s">
        <v>9930</v>
      </c>
      <c r="B3464">
        <v>22</v>
      </c>
      <c r="C3464" t="s">
        <v>9931</v>
      </c>
    </row>
    <row r="3465" spans="1:3" x14ac:dyDescent="0.35">
      <c r="A3465" t="s">
        <v>9932</v>
      </c>
      <c r="B3465">
        <v>22</v>
      </c>
      <c r="C3465" t="s">
        <v>9933</v>
      </c>
    </row>
    <row r="3466" spans="1:3" x14ac:dyDescent="0.35">
      <c r="A3466" t="s">
        <v>9935</v>
      </c>
      <c r="B3466">
        <v>27</v>
      </c>
      <c r="C3466" t="s">
        <v>9936</v>
      </c>
    </row>
    <row r="3467" spans="1:3" x14ac:dyDescent="0.35">
      <c r="A3467" t="s">
        <v>9938</v>
      </c>
      <c r="B3467">
        <v>29</v>
      </c>
      <c r="C3467" t="s">
        <v>9939</v>
      </c>
    </row>
    <row r="3468" spans="1:3" x14ac:dyDescent="0.35">
      <c r="A3468" t="s">
        <v>9940</v>
      </c>
      <c r="B3468">
        <v>30</v>
      </c>
      <c r="C3468" t="s">
        <v>9941</v>
      </c>
    </row>
    <row r="3469" spans="1:3" x14ac:dyDescent="0.35">
      <c r="A3469" t="s">
        <v>9943</v>
      </c>
      <c r="B3469">
        <v>30</v>
      </c>
      <c r="C3469" t="s">
        <v>9944</v>
      </c>
    </row>
    <row r="3470" spans="1:3" x14ac:dyDescent="0.35">
      <c r="A3470" t="s">
        <v>3500</v>
      </c>
      <c r="B3470">
        <v>26</v>
      </c>
      <c r="C3470" t="s">
        <v>9946</v>
      </c>
    </row>
    <row r="3471" spans="1:3" x14ac:dyDescent="0.35">
      <c r="A3471" t="s">
        <v>9948</v>
      </c>
      <c r="B3471">
        <v>26</v>
      </c>
      <c r="C3471" t="s">
        <v>9949</v>
      </c>
    </row>
    <row r="3472" spans="1:3" x14ac:dyDescent="0.35">
      <c r="A3472" t="s">
        <v>9951</v>
      </c>
      <c r="B3472">
        <v>22</v>
      </c>
      <c r="C3472" t="s">
        <v>9952</v>
      </c>
    </row>
    <row r="3473" spans="1:3" x14ac:dyDescent="0.35">
      <c r="A3473" t="s">
        <v>9954</v>
      </c>
      <c r="B3473">
        <v>28</v>
      </c>
      <c r="C3473" t="s">
        <v>9955</v>
      </c>
    </row>
    <row r="3474" spans="1:3" x14ac:dyDescent="0.35">
      <c r="A3474" t="s">
        <v>9956</v>
      </c>
      <c r="B3474">
        <v>26</v>
      </c>
      <c r="C3474" t="s">
        <v>9957</v>
      </c>
    </row>
    <row r="3475" spans="1:3" x14ac:dyDescent="0.35">
      <c r="A3475" t="s">
        <v>9959</v>
      </c>
      <c r="B3475">
        <v>25</v>
      </c>
      <c r="C3475" t="s">
        <v>9960</v>
      </c>
    </row>
    <row r="3476" spans="1:3" x14ac:dyDescent="0.35">
      <c r="A3476" t="s">
        <v>9961</v>
      </c>
      <c r="B3476">
        <v>21</v>
      </c>
      <c r="C3476" t="s">
        <v>9962</v>
      </c>
    </row>
    <row r="3477" spans="1:3" x14ac:dyDescent="0.35">
      <c r="A3477" t="s">
        <v>9963</v>
      </c>
      <c r="B3477">
        <v>20</v>
      </c>
      <c r="C3477" t="s">
        <v>9964</v>
      </c>
    </row>
    <row r="3478" spans="1:3" x14ac:dyDescent="0.35">
      <c r="A3478" t="s">
        <v>9966</v>
      </c>
      <c r="B3478">
        <v>30</v>
      </c>
      <c r="C3478" t="s">
        <v>9967</v>
      </c>
    </row>
    <row r="3479" spans="1:3" x14ac:dyDescent="0.35">
      <c r="A3479" t="s">
        <v>9969</v>
      </c>
      <c r="B3479">
        <v>25</v>
      </c>
      <c r="C3479" t="s">
        <v>9970</v>
      </c>
    </row>
    <row r="3480" spans="1:3" x14ac:dyDescent="0.35">
      <c r="A3480" t="s">
        <v>9971</v>
      </c>
      <c r="B3480">
        <v>26</v>
      </c>
      <c r="C3480" t="s">
        <v>9972</v>
      </c>
    </row>
    <row r="3481" spans="1:3" x14ac:dyDescent="0.35">
      <c r="A3481" t="s">
        <v>9974</v>
      </c>
      <c r="B3481">
        <v>22</v>
      </c>
      <c r="C3481" t="s">
        <v>9975</v>
      </c>
    </row>
    <row r="3482" spans="1:3" x14ac:dyDescent="0.35">
      <c r="A3482" t="s">
        <v>9977</v>
      </c>
      <c r="B3482">
        <v>22</v>
      </c>
      <c r="C3482" t="s">
        <v>9978</v>
      </c>
    </row>
    <row r="3483" spans="1:3" x14ac:dyDescent="0.35">
      <c r="A3483" t="s">
        <v>9980</v>
      </c>
      <c r="B3483">
        <v>28</v>
      </c>
      <c r="C3483" t="s">
        <v>9981</v>
      </c>
    </row>
    <row r="3484" spans="1:3" x14ac:dyDescent="0.35">
      <c r="A3484" t="s">
        <v>9983</v>
      </c>
      <c r="B3484">
        <v>22</v>
      </c>
      <c r="C3484" t="s">
        <v>9984</v>
      </c>
    </row>
    <row r="3485" spans="1:3" x14ac:dyDescent="0.35">
      <c r="A3485" t="s">
        <v>7366</v>
      </c>
      <c r="B3485">
        <v>28</v>
      </c>
      <c r="C3485" t="s">
        <v>9986</v>
      </c>
    </row>
    <row r="3486" spans="1:3" x14ac:dyDescent="0.35">
      <c r="A3486" t="s">
        <v>9988</v>
      </c>
      <c r="B3486">
        <v>30</v>
      </c>
      <c r="C3486" t="s">
        <v>9989</v>
      </c>
    </row>
    <row r="3487" spans="1:3" x14ac:dyDescent="0.35">
      <c r="A3487" t="s">
        <v>9991</v>
      </c>
      <c r="B3487">
        <v>27</v>
      </c>
      <c r="C3487" t="s">
        <v>9992</v>
      </c>
    </row>
    <row r="3488" spans="1:3" x14ac:dyDescent="0.35">
      <c r="A3488" t="s">
        <v>9994</v>
      </c>
      <c r="B3488">
        <v>27</v>
      </c>
      <c r="C3488" t="s">
        <v>9995</v>
      </c>
    </row>
    <row r="3489" spans="1:3" x14ac:dyDescent="0.35">
      <c r="A3489" t="s">
        <v>9997</v>
      </c>
      <c r="B3489">
        <v>20</v>
      </c>
      <c r="C3489" t="s">
        <v>9998</v>
      </c>
    </row>
    <row r="3490" spans="1:3" x14ac:dyDescent="0.35">
      <c r="A3490" t="s">
        <v>10000</v>
      </c>
      <c r="B3490">
        <v>25</v>
      </c>
      <c r="C3490" t="s">
        <v>10001</v>
      </c>
    </row>
    <row r="3491" spans="1:3" x14ac:dyDescent="0.35">
      <c r="A3491" t="s">
        <v>10002</v>
      </c>
      <c r="B3491">
        <v>26</v>
      </c>
      <c r="C3491" t="s">
        <v>10003</v>
      </c>
    </row>
    <row r="3492" spans="1:3" x14ac:dyDescent="0.35">
      <c r="A3492" t="s">
        <v>10005</v>
      </c>
      <c r="B3492">
        <v>21</v>
      </c>
      <c r="C3492" t="s">
        <v>10006</v>
      </c>
    </row>
    <row r="3493" spans="1:3" x14ac:dyDescent="0.35">
      <c r="A3493" t="s">
        <v>10008</v>
      </c>
      <c r="B3493">
        <v>29</v>
      </c>
      <c r="C3493" t="s">
        <v>10009</v>
      </c>
    </row>
    <row r="3494" spans="1:3" x14ac:dyDescent="0.35">
      <c r="A3494" t="s">
        <v>10011</v>
      </c>
      <c r="B3494">
        <v>21</v>
      </c>
      <c r="C3494" t="s">
        <v>10012</v>
      </c>
    </row>
    <row r="3495" spans="1:3" x14ac:dyDescent="0.35">
      <c r="A3495" t="s">
        <v>10014</v>
      </c>
      <c r="B3495">
        <v>27</v>
      </c>
      <c r="C3495" t="s">
        <v>10015</v>
      </c>
    </row>
    <row r="3496" spans="1:3" x14ac:dyDescent="0.35">
      <c r="A3496" t="s">
        <v>10017</v>
      </c>
      <c r="B3496">
        <v>27</v>
      </c>
      <c r="C3496" t="s">
        <v>10018</v>
      </c>
    </row>
    <row r="3497" spans="1:3" x14ac:dyDescent="0.35">
      <c r="A3497" t="s">
        <v>10020</v>
      </c>
      <c r="B3497">
        <v>30</v>
      </c>
      <c r="C3497" t="s">
        <v>10021</v>
      </c>
    </row>
    <row r="3498" spans="1:3" x14ac:dyDescent="0.35">
      <c r="A3498" t="s">
        <v>10023</v>
      </c>
      <c r="B3498">
        <v>22</v>
      </c>
      <c r="C3498" t="s">
        <v>10024</v>
      </c>
    </row>
    <row r="3499" spans="1:3" x14ac:dyDescent="0.35">
      <c r="A3499" t="s">
        <v>10026</v>
      </c>
      <c r="B3499">
        <v>30</v>
      </c>
      <c r="C3499" t="s">
        <v>10027</v>
      </c>
    </row>
    <row r="3500" spans="1:3" x14ac:dyDescent="0.35">
      <c r="A3500" t="s">
        <v>10029</v>
      </c>
      <c r="B3500">
        <v>30</v>
      </c>
      <c r="C3500" t="s">
        <v>10030</v>
      </c>
    </row>
    <row r="3501" spans="1:3" x14ac:dyDescent="0.35">
      <c r="A3501" t="s">
        <v>1869</v>
      </c>
      <c r="B3501">
        <v>28</v>
      </c>
      <c r="C3501" t="s">
        <v>10032</v>
      </c>
    </row>
    <row r="3502" spans="1:3" x14ac:dyDescent="0.35">
      <c r="A3502" t="s">
        <v>10034</v>
      </c>
      <c r="B3502">
        <v>30</v>
      </c>
      <c r="C3502" t="s">
        <v>10035</v>
      </c>
    </row>
    <row r="3503" spans="1:3" x14ac:dyDescent="0.35">
      <c r="A3503" t="s">
        <v>10037</v>
      </c>
      <c r="B3503">
        <v>23</v>
      </c>
      <c r="C3503" t="s">
        <v>10038</v>
      </c>
    </row>
    <row r="3504" spans="1:3" x14ac:dyDescent="0.35">
      <c r="A3504" t="s">
        <v>10040</v>
      </c>
      <c r="B3504">
        <v>21</v>
      </c>
      <c r="C3504" t="s">
        <v>10041</v>
      </c>
    </row>
    <row r="3505" spans="1:3" x14ac:dyDescent="0.35">
      <c r="A3505" t="s">
        <v>10043</v>
      </c>
      <c r="B3505">
        <v>20</v>
      </c>
      <c r="C3505" t="s">
        <v>10044</v>
      </c>
    </row>
    <row r="3506" spans="1:3" x14ac:dyDescent="0.35">
      <c r="A3506" t="s">
        <v>10046</v>
      </c>
      <c r="B3506">
        <v>29</v>
      </c>
      <c r="C3506" t="s">
        <v>10047</v>
      </c>
    </row>
    <row r="3507" spans="1:3" x14ac:dyDescent="0.35">
      <c r="A3507" t="s">
        <v>10049</v>
      </c>
      <c r="B3507">
        <v>23</v>
      </c>
      <c r="C3507" t="s">
        <v>10050</v>
      </c>
    </row>
    <row r="3508" spans="1:3" x14ac:dyDescent="0.35">
      <c r="A3508" t="s">
        <v>6357</v>
      </c>
      <c r="B3508">
        <v>30</v>
      </c>
      <c r="C3508" t="s">
        <v>10052</v>
      </c>
    </row>
    <row r="3509" spans="1:3" x14ac:dyDescent="0.35">
      <c r="A3509" t="s">
        <v>10054</v>
      </c>
      <c r="B3509">
        <v>29</v>
      </c>
      <c r="C3509" t="s">
        <v>10055</v>
      </c>
    </row>
    <row r="3510" spans="1:3" x14ac:dyDescent="0.35">
      <c r="A3510" t="s">
        <v>10057</v>
      </c>
      <c r="B3510">
        <v>30</v>
      </c>
      <c r="C3510" t="s">
        <v>10058</v>
      </c>
    </row>
    <row r="3511" spans="1:3" x14ac:dyDescent="0.35">
      <c r="A3511" t="s">
        <v>10059</v>
      </c>
      <c r="B3511">
        <v>23</v>
      </c>
      <c r="C3511" t="s">
        <v>10060</v>
      </c>
    </row>
    <row r="3512" spans="1:3" x14ac:dyDescent="0.35">
      <c r="A3512" t="s">
        <v>10062</v>
      </c>
      <c r="B3512">
        <v>27</v>
      </c>
      <c r="C3512" t="s">
        <v>10063</v>
      </c>
    </row>
    <row r="3513" spans="1:3" x14ac:dyDescent="0.35">
      <c r="A3513" t="s">
        <v>10065</v>
      </c>
      <c r="B3513">
        <v>26</v>
      </c>
      <c r="C3513" t="s">
        <v>10066</v>
      </c>
    </row>
    <row r="3514" spans="1:3" x14ac:dyDescent="0.35">
      <c r="A3514" t="s">
        <v>10068</v>
      </c>
      <c r="B3514">
        <v>21</v>
      </c>
      <c r="C3514" t="s">
        <v>10069</v>
      </c>
    </row>
    <row r="3515" spans="1:3" x14ac:dyDescent="0.35">
      <c r="A3515" t="s">
        <v>10071</v>
      </c>
      <c r="B3515">
        <v>23</v>
      </c>
      <c r="C3515" t="s">
        <v>10072</v>
      </c>
    </row>
    <row r="3516" spans="1:3" x14ac:dyDescent="0.35">
      <c r="A3516" t="s">
        <v>10074</v>
      </c>
      <c r="B3516">
        <v>28</v>
      </c>
      <c r="C3516" t="s">
        <v>10075</v>
      </c>
    </row>
    <row r="3517" spans="1:3" x14ac:dyDescent="0.35">
      <c r="A3517" t="s">
        <v>10077</v>
      </c>
      <c r="B3517">
        <v>20</v>
      </c>
      <c r="C3517" t="s">
        <v>10078</v>
      </c>
    </row>
    <row r="3518" spans="1:3" x14ac:dyDescent="0.35">
      <c r="A3518" t="s">
        <v>10080</v>
      </c>
      <c r="B3518">
        <v>20</v>
      </c>
      <c r="C3518" t="s">
        <v>10081</v>
      </c>
    </row>
    <row r="3519" spans="1:3" x14ac:dyDescent="0.35">
      <c r="A3519" t="s">
        <v>10083</v>
      </c>
      <c r="B3519">
        <v>24</v>
      </c>
      <c r="C3519" t="s">
        <v>10084</v>
      </c>
    </row>
    <row r="3520" spans="1:3" x14ac:dyDescent="0.35">
      <c r="A3520" t="s">
        <v>10085</v>
      </c>
      <c r="B3520">
        <v>23</v>
      </c>
      <c r="C3520" t="s">
        <v>10086</v>
      </c>
    </row>
    <row r="3521" spans="1:3" x14ac:dyDescent="0.35">
      <c r="A3521" t="s">
        <v>10088</v>
      </c>
      <c r="B3521">
        <v>29</v>
      </c>
      <c r="C3521" t="s">
        <v>10089</v>
      </c>
    </row>
    <row r="3522" spans="1:3" x14ac:dyDescent="0.35">
      <c r="A3522" t="s">
        <v>10091</v>
      </c>
      <c r="B3522">
        <v>23</v>
      </c>
      <c r="C3522" t="s">
        <v>10092</v>
      </c>
    </row>
    <row r="3523" spans="1:3" x14ac:dyDescent="0.35">
      <c r="A3523" t="s">
        <v>10094</v>
      </c>
      <c r="B3523">
        <v>24</v>
      </c>
      <c r="C3523" t="s">
        <v>10095</v>
      </c>
    </row>
    <row r="3524" spans="1:3" x14ac:dyDescent="0.35">
      <c r="A3524" t="s">
        <v>10097</v>
      </c>
      <c r="B3524">
        <v>22</v>
      </c>
      <c r="C3524" t="s">
        <v>10098</v>
      </c>
    </row>
    <row r="3525" spans="1:3" x14ac:dyDescent="0.35">
      <c r="A3525" t="s">
        <v>10100</v>
      </c>
      <c r="B3525">
        <v>21</v>
      </c>
      <c r="C3525" t="s">
        <v>10101</v>
      </c>
    </row>
    <row r="3526" spans="1:3" x14ac:dyDescent="0.35">
      <c r="A3526" t="s">
        <v>10103</v>
      </c>
      <c r="B3526">
        <v>26</v>
      </c>
      <c r="C3526" t="s">
        <v>10104</v>
      </c>
    </row>
    <row r="3527" spans="1:3" x14ac:dyDescent="0.35">
      <c r="A3527" t="s">
        <v>10106</v>
      </c>
      <c r="B3527">
        <v>25</v>
      </c>
      <c r="C3527" t="s">
        <v>10107</v>
      </c>
    </row>
    <row r="3528" spans="1:3" x14ac:dyDescent="0.35">
      <c r="A3528" t="s">
        <v>10109</v>
      </c>
      <c r="B3528">
        <v>25</v>
      </c>
      <c r="C3528" t="s">
        <v>10110</v>
      </c>
    </row>
    <row r="3529" spans="1:3" x14ac:dyDescent="0.35">
      <c r="A3529" t="s">
        <v>10112</v>
      </c>
      <c r="B3529">
        <v>21</v>
      </c>
      <c r="C3529" t="s">
        <v>10113</v>
      </c>
    </row>
    <row r="3530" spans="1:3" x14ac:dyDescent="0.35">
      <c r="A3530" t="s">
        <v>10115</v>
      </c>
      <c r="B3530">
        <v>21</v>
      </c>
      <c r="C3530" t="s">
        <v>10116</v>
      </c>
    </row>
    <row r="3531" spans="1:3" x14ac:dyDescent="0.35">
      <c r="A3531" t="s">
        <v>10117</v>
      </c>
      <c r="B3531">
        <v>27</v>
      </c>
      <c r="C3531" t="s">
        <v>10118</v>
      </c>
    </row>
    <row r="3532" spans="1:3" x14ac:dyDescent="0.35">
      <c r="A3532" t="s">
        <v>10120</v>
      </c>
      <c r="B3532">
        <v>27</v>
      </c>
      <c r="C3532" t="s">
        <v>10121</v>
      </c>
    </row>
    <row r="3533" spans="1:3" x14ac:dyDescent="0.35">
      <c r="A3533" t="s">
        <v>10122</v>
      </c>
      <c r="B3533">
        <v>23</v>
      </c>
      <c r="C3533" t="s">
        <v>10123</v>
      </c>
    </row>
    <row r="3534" spans="1:3" x14ac:dyDescent="0.35">
      <c r="A3534" t="s">
        <v>10125</v>
      </c>
      <c r="B3534">
        <v>25</v>
      </c>
      <c r="C3534" t="s">
        <v>10126</v>
      </c>
    </row>
    <row r="3535" spans="1:3" x14ac:dyDescent="0.35">
      <c r="A3535" t="s">
        <v>10128</v>
      </c>
      <c r="B3535">
        <v>20</v>
      </c>
      <c r="C3535" t="s">
        <v>10129</v>
      </c>
    </row>
    <row r="3536" spans="1:3" x14ac:dyDescent="0.35">
      <c r="A3536" t="s">
        <v>10131</v>
      </c>
      <c r="B3536">
        <v>28</v>
      </c>
      <c r="C3536" t="s">
        <v>10132</v>
      </c>
    </row>
    <row r="3537" spans="1:3" x14ac:dyDescent="0.35">
      <c r="A3537" t="s">
        <v>10134</v>
      </c>
      <c r="B3537">
        <v>22</v>
      </c>
      <c r="C3537" t="s">
        <v>10135</v>
      </c>
    </row>
    <row r="3538" spans="1:3" x14ac:dyDescent="0.35">
      <c r="A3538" t="s">
        <v>10137</v>
      </c>
      <c r="B3538">
        <v>25</v>
      </c>
      <c r="C3538" t="s">
        <v>10138</v>
      </c>
    </row>
    <row r="3539" spans="1:3" x14ac:dyDescent="0.35">
      <c r="A3539" t="s">
        <v>10140</v>
      </c>
      <c r="B3539">
        <v>25</v>
      </c>
      <c r="C3539" t="s">
        <v>10141</v>
      </c>
    </row>
    <row r="3540" spans="1:3" x14ac:dyDescent="0.35">
      <c r="A3540" t="s">
        <v>10143</v>
      </c>
      <c r="B3540">
        <v>26</v>
      </c>
      <c r="C3540" t="s">
        <v>10144</v>
      </c>
    </row>
    <row r="3541" spans="1:3" x14ac:dyDescent="0.35">
      <c r="A3541" t="s">
        <v>10146</v>
      </c>
      <c r="B3541">
        <v>23</v>
      </c>
      <c r="C3541" t="s">
        <v>10147</v>
      </c>
    </row>
    <row r="3542" spans="1:3" x14ac:dyDescent="0.35">
      <c r="A3542" t="s">
        <v>10149</v>
      </c>
      <c r="B3542">
        <v>23</v>
      </c>
      <c r="C3542" t="s">
        <v>10150</v>
      </c>
    </row>
    <row r="3543" spans="1:3" x14ac:dyDescent="0.35">
      <c r="A3543" t="s">
        <v>10152</v>
      </c>
      <c r="B3543">
        <v>30</v>
      </c>
      <c r="C3543" t="s">
        <v>10153</v>
      </c>
    </row>
    <row r="3544" spans="1:3" x14ac:dyDescent="0.35">
      <c r="A3544" t="s">
        <v>10155</v>
      </c>
      <c r="B3544">
        <v>26</v>
      </c>
      <c r="C3544" t="s">
        <v>10156</v>
      </c>
    </row>
    <row r="3545" spans="1:3" x14ac:dyDescent="0.35">
      <c r="A3545" t="s">
        <v>10158</v>
      </c>
      <c r="B3545">
        <v>26</v>
      </c>
      <c r="C3545" t="s">
        <v>10159</v>
      </c>
    </row>
    <row r="3546" spans="1:3" x14ac:dyDescent="0.35">
      <c r="A3546" t="s">
        <v>10161</v>
      </c>
      <c r="B3546">
        <v>20</v>
      </c>
      <c r="C3546" t="s">
        <v>10162</v>
      </c>
    </row>
    <row r="3547" spans="1:3" x14ac:dyDescent="0.35">
      <c r="A3547" t="s">
        <v>10164</v>
      </c>
      <c r="B3547">
        <v>27</v>
      </c>
      <c r="C3547" t="s">
        <v>10165</v>
      </c>
    </row>
    <row r="3548" spans="1:3" x14ac:dyDescent="0.35">
      <c r="A3548" t="s">
        <v>10167</v>
      </c>
      <c r="B3548">
        <v>30</v>
      </c>
      <c r="C3548" t="s">
        <v>10168</v>
      </c>
    </row>
    <row r="3549" spans="1:3" x14ac:dyDescent="0.35">
      <c r="A3549" t="s">
        <v>9938</v>
      </c>
      <c r="B3549">
        <v>27</v>
      </c>
      <c r="C3549" t="s">
        <v>10170</v>
      </c>
    </row>
    <row r="3550" spans="1:3" x14ac:dyDescent="0.35">
      <c r="A3550" t="s">
        <v>10172</v>
      </c>
      <c r="B3550">
        <v>21</v>
      </c>
      <c r="C3550" t="s">
        <v>10173</v>
      </c>
    </row>
    <row r="3551" spans="1:3" x14ac:dyDescent="0.35">
      <c r="A3551" t="s">
        <v>10175</v>
      </c>
      <c r="B3551">
        <v>30</v>
      </c>
      <c r="C3551" t="s">
        <v>10176</v>
      </c>
    </row>
    <row r="3552" spans="1:3" x14ac:dyDescent="0.35">
      <c r="A3552" t="s">
        <v>10178</v>
      </c>
      <c r="B3552">
        <v>20</v>
      </c>
      <c r="C3552" t="s">
        <v>10179</v>
      </c>
    </row>
    <row r="3553" spans="1:3" x14ac:dyDescent="0.35">
      <c r="A3553" t="s">
        <v>10181</v>
      </c>
      <c r="B3553">
        <v>29</v>
      </c>
      <c r="C3553" t="s">
        <v>10182</v>
      </c>
    </row>
    <row r="3554" spans="1:3" x14ac:dyDescent="0.35">
      <c r="A3554" t="s">
        <v>1286</v>
      </c>
      <c r="B3554">
        <v>28</v>
      </c>
      <c r="C3554" t="s">
        <v>10184</v>
      </c>
    </row>
    <row r="3555" spans="1:3" x14ac:dyDescent="0.35">
      <c r="A3555" t="s">
        <v>10186</v>
      </c>
      <c r="B3555">
        <v>22</v>
      </c>
      <c r="C3555" t="s">
        <v>10187</v>
      </c>
    </row>
    <row r="3556" spans="1:3" x14ac:dyDescent="0.35">
      <c r="A3556" t="s">
        <v>10189</v>
      </c>
      <c r="B3556">
        <v>24</v>
      </c>
      <c r="C3556" t="s">
        <v>10190</v>
      </c>
    </row>
    <row r="3557" spans="1:3" x14ac:dyDescent="0.35">
      <c r="A3557" t="s">
        <v>10192</v>
      </c>
      <c r="B3557">
        <v>20</v>
      </c>
      <c r="C3557" t="s">
        <v>10193</v>
      </c>
    </row>
    <row r="3558" spans="1:3" x14ac:dyDescent="0.35">
      <c r="A3558" t="s">
        <v>10195</v>
      </c>
      <c r="B3558">
        <v>24</v>
      </c>
      <c r="C3558" t="s">
        <v>10196</v>
      </c>
    </row>
    <row r="3559" spans="1:3" x14ac:dyDescent="0.35">
      <c r="A3559" t="s">
        <v>10198</v>
      </c>
      <c r="B3559">
        <v>21</v>
      </c>
      <c r="C3559" t="s">
        <v>10199</v>
      </c>
    </row>
    <row r="3560" spans="1:3" x14ac:dyDescent="0.35">
      <c r="A3560" t="s">
        <v>10201</v>
      </c>
      <c r="B3560">
        <v>28</v>
      </c>
      <c r="C3560" t="s">
        <v>10202</v>
      </c>
    </row>
    <row r="3561" spans="1:3" x14ac:dyDescent="0.35">
      <c r="A3561" t="s">
        <v>10204</v>
      </c>
      <c r="B3561">
        <v>20</v>
      </c>
      <c r="C3561" t="s">
        <v>10205</v>
      </c>
    </row>
    <row r="3562" spans="1:3" x14ac:dyDescent="0.35">
      <c r="A3562" t="s">
        <v>10206</v>
      </c>
      <c r="B3562">
        <v>20</v>
      </c>
      <c r="C3562" t="s">
        <v>10207</v>
      </c>
    </row>
    <row r="3563" spans="1:3" x14ac:dyDescent="0.35">
      <c r="A3563" t="s">
        <v>10209</v>
      </c>
      <c r="B3563">
        <v>30</v>
      </c>
      <c r="C3563" t="s">
        <v>10210</v>
      </c>
    </row>
    <row r="3564" spans="1:3" x14ac:dyDescent="0.35">
      <c r="A3564" t="s">
        <v>10212</v>
      </c>
      <c r="B3564">
        <v>25</v>
      </c>
      <c r="C3564" t="s">
        <v>10213</v>
      </c>
    </row>
    <row r="3565" spans="1:3" x14ac:dyDescent="0.35">
      <c r="A3565" t="s">
        <v>10215</v>
      </c>
      <c r="B3565">
        <v>26</v>
      </c>
      <c r="C3565" t="s">
        <v>10216</v>
      </c>
    </row>
    <row r="3566" spans="1:3" x14ac:dyDescent="0.35">
      <c r="A3566" t="s">
        <v>10218</v>
      </c>
      <c r="B3566">
        <v>30</v>
      </c>
      <c r="C3566" t="s">
        <v>10219</v>
      </c>
    </row>
    <row r="3567" spans="1:3" x14ac:dyDescent="0.35">
      <c r="A3567" t="s">
        <v>10221</v>
      </c>
      <c r="B3567">
        <v>26</v>
      </c>
      <c r="C3567" t="s">
        <v>10222</v>
      </c>
    </row>
    <row r="3568" spans="1:3" x14ac:dyDescent="0.35">
      <c r="A3568" t="s">
        <v>10224</v>
      </c>
      <c r="B3568">
        <v>28</v>
      </c>
      <c r="C3568" t="s">
        <v>10225</v>
      </c>
    </row>
    <row r="3569" spans="1:3" x14ac:dyDescent="0.35">
      <c r="A3569" t="s">
        <v>10227</v>
      </c>
      <c r="B3569">
        <v>28</v>
      </c>
      <c r="C3569" t="s">
        <v>10228</v>
      </c>
    </row>
    <row r="3570" spans="1:3" x14ac:dyDescent="0.35">
      <c r="A3570" t="s">
        <v>10230</v>
      </c>
      <c r="B3570">
        <v>28</v>
      </c>
      <c r="C3570" t="s">
        <v>10231</v>
      </c>
    </row>
    <row r="3571" spans="1:3" x14ac:dyDescent="0.35">
      <c r="A3571" t="s">
        <v>10233</v>
      </c>
      <c r="B3571">
        <v>24</v>
      </c>
      <c r="C3571" t="s">
        <v>10234</v>
      </c>
    </row>
    <row r="3572" spans="1:3" x14ac:dyDescent="0.35">
      <c r="A3572" t="s">
        <v>10236</v>
      </c>
      <c r="B3572">
        <v>25</v>
      </c>
      <c r="C3572" t="s">
        <v>10237</v>
      </c>
    </row>
    <row r="3573" spans="1:3" x14ac:dyDescent="0.35">
      <c r="A3573" t="s">
        <v>10238</v>
      </c>
      <c r="B3573">
        <v>23</v>
      </c>
      <c r="C3573" t="s">
        <v>10239</v>
      </c>
    </row>
    <row r="3574" spans="1:3" x14ac:dyDescent="0.35">
      <c r="A3574" t="s">
        <v>10241</v>
      </c>
      <c r="B3574">
        <v>25</v>
      </c>
      <c r="C3574" t="s">
        <v>10242</v>
      </c>
    </row>
    <row r="3575" spans="1:3" x14ac:dyDescent="0.35">
      <c r="A3575" t="s">
        <v>10243</v>
      </c>
      <c r="B3575">
        <v>26</v>
      </c>
      <c r="C3575" t="s">
        <v>10244</v>
      </c>
    </row>
    <row r="3576" spans="1:3" x14ac:dyDescent="0.35">
      <c r="A3576" t="s">
        <v>10245</v>
      </c>
      <c r="B3576">
        <v>24</v>
      </c>
      <c r="C3576" t="s">
        <v>10246</v>
      </c>
    </row>
    <row r="3577" spans="1:3" x14ac:dyDescent="0.35">
      <c r="A3577" t="s">
        <v>10248</v>
      </c>
      <c r="B3577">
        <v>22</v>
      </c>
      <c r="C3577" t="s">
        <v>10249</v>
      </c>
    </row>
    <row r="3578" spans="1:3" x14ac:dyDescent="0.35">
      <c r="A3578" t="s">
        <v>10251</v>
      </c>
      <c r="B3578">
        <v>24</v>
      </c>
      <c r="C3578" t="s">
        <v>10252</v>
      </c>
    </row>
    <row r="3579" spans="1:3" x14ac:dyDescent="0.35">
      <c r="A3579" t="s">
        <v>10254</v>
      </c>
      <c r="B3579">
        <v>24</v>
      </c>
      <c r="C3579" t="s">
        <v>10255</v>
      </c>
    </row>
    <row r="3580" spans="1:3" x14ac:dyDescent="0.35">
      <c r="A3580" t="s">
        <v>10257</v>
      </c>
      <c r="B3580">
        <v>25</v>
      </c>
      <c r="C3580" t="s">
        <v>10258</v>
      </c>
    </row>
    <row r="3581" spans="1:3" x14ac:dyDescent="0.35">
      <c r="A3581" t="s">
        <v>10260</v>
      </c>
      <c r="B3581">
        <v>21</v>
      </c>
      <c r="C3581" t="s">
        <v>10261</v>
      </c>
    </row>
    <row r="3582" spans="1:3" x14ac:dyDescent="0.35">
      <c r="A3582" t="s">
        <v>10263</v>
      </c>
      <c r="B3582">
        <v>25</v>
      </c>
      <c r="C3582" t="s">
        <v>10264</v>
      </c>
    </row>
    <row r="3583" spans="1:3" x14ac:dyDescent="0.35">
      <c r="A3583" t="s">
        <v>10266</v>
      </c>
      <c r="B3583">
        <v>25</v>
      </c>
      <c r="C3583" t="s">
        <v>10267</v>
      </c>
    </row>
    <row r="3584" spans="1:3" x14ac:dyDescent="0.35">
      <c r="A3584" t="s">
        <v>10269</v>
      </c>
      <c r="B3584">
        <v>29</v>
      </c>
      <c r="C3584" t="s">
        <v>10270</v>
      </c>
    </row>
    <row r="3585" spans="1:3" x14ac:dyDescent="0.35">
      <c r="A3585" t="s">
        <v>10272</v>
      </c>
      <c r="B3585">
        <v>25</v>
      </c>
      <c r="C3585" t="s">
        <v>10273</v>
      </c>
    </row>
    <row r="3586" spans="1:3" x14ac:dyDescent="0.35">
      <c r="A3586" t="s">
        <v>10275</v>
      </c>
      <c r="B3586">
        <v>26</v>
      </c>
      <c r="C3586" t="s">
        <v>10276</v>
      </c>
    </row>
    <row r="3587" spans="1:3" x14ac:dyDescent="0.35">
      <c r="A3587" t="s">
        <v>10278</v>
      </c>
      <c r="B3587">
        <v>28</v>
      </c>
      <c r="C3587" t="s">
        <v>10279</v>
      </c>
    </row>
    <row r="3588" spans="1:3" x14ac:dyDescent="0.35">
      <c r="A3588" t="s">
        <v>10280</v>
      </c>
      <c r="B3588">
        <v>25</v>
      </c>
      <c r="C3588" t="s">
        <v>10281</v>
      </c>
    </row>
    <row r="3589" spans="1:3" x14ac:dyDescent="0.35">
      <c r="A3589" t="s">
        <v>10282</v>
      </c>
      <c r="B3589">
        <v>24</v>
      </c>
      <c r="C3589" t="s">
        <v>10283</v>
      </c>
    </row>
    <row r="3590" spans="1:3" x14ac:dyDescent="0.35">
      <c r="A3590" t="s">
        <v>10284</v>
      </c>
      <c r="B3590">
        <v>27</v>
      </c>
      <c r="C3590" t="s">
        <v>10285</v>
      </c>
    </row>
    <row r="3591" spans="1:3" x14ac:dyDescent="0.35">
      <c r="A3591" t="s">
        <v>10287</v>
      </c>
      <c r="B3591">
        <v>24</v>
      </c>
      <c r="C3591" t="s">
        <v>10288</v>
      </c>
    </row>
    <row r="3592" spans="1:3" x14ac:dyDescent="0.35">
      <c r="A3592" t="s">
        <v>10289</v>
      </c>
      <c r="B3592">
        <v>28</v>
      </c>
      <c r="C3592" t="s">
        <v>10290</v>
      </c>
    </row>
    <row r="3593" spans="1:3" x14ac:dyDescent="0.35">
      <c r="A3593" t="s">
        <v>10292</v>
      </c>
      <c r="B3593">
        <v>28</v>
      </c>
      <c r="C3593" t="s">
        <v>10293</v>
      </c>
    </row>
    <row r="3594" spans="1:3" x14ac:dyDescent="0.35">
      <c r="A3594" t="s">
        <v>10295</v>
      </c>
      <c r="B3594">
        <v>23</v>
      </c>
      <c r="C3594" t="s">
        <v>10296</v>
      </c>
    </row>
    <row r="3595" spans="1:3" x14ac:dyDescent="0.35">
      <c r="A3595" t="s">
        <v>10298</v>
      </c>
      <c r="B3595">
        <v>21</v>
      </c>
      <c r="C3595" t="s">
        <v>10299</v>
      </c>
    </row>
    <row r="3596" spans="1:3" x14ac:dyDescent="0.35">
      <c r="A3596" t="s">
        <v>10300</v>
      </c>
      <c r="B3596">
        <v>29</v>
      </c>
      <c r="C3596" t="s">
        <v>10301</v>
      </c>
    </row>
    <row r="3597" spans="1:3" x14ac:dyDescent="0.35">
      <c r="A3597" t="s">
        <v>10303</v>
      </c>
      <c r="B3597">
        <v>26</v>
      </c>
      <c r="C3597" t="s">
        <v>10304</v>
      </c>
    </row>
    <row r="3598" spans="1:3" x14ac:dyDescent="0.35">
      <c r="A3598" t="s">
        <v>4388</v>
      </c>
      <c r="B3598">
        <v>28</v>
      </c>
      <c r="C3598" t="s">
        <v>10306</v>
      </c>
    </row>
    <row r="3599" spans="1:3" x14ac:dyDescent="0.35">
      <c r="A3599" t="s">
        <v>10308</v>
      </c>
      <c r="B3599">
        <v>27</v>
      </c>
      <c r="C3599" t="s">
        <v>10309</v>
      </c>
    </row>
    <row r="3600" spans="1:3" x14ac:dyDescent="0.35">
      <c r="A3600" t="s">
        <v>10311</v>
      </c>
      <c r="B3600">
        <v>29</v>
      </c>
      <c r="C3600" t="s">
        <v>10312</v>
      </c>
    </row>
    <row r="3601" spans="1:3" x14ac:dyDescent="0.35">
      <c r="A3601" t="s">
        <v>10313</v>
      </c>
      <c r="B3601">
        <v>29</v>
      </c>
      <c r="C3601" t="s">
        <v>10314</v>
      </c>
    </row>
    <row r="3602" spans="1:3" x14ac:dyDescent="0.35">
      <c r="A3602" t="s">
        <v>6052</v>
      </c>
      <c r="B3602">
        <v>30</v>
      </c>
      <c r="C3602" t="s">
        <v>10315</v>
      </c>
    </row>
    <row r="3603" spans="1:3" x14ac:dyDescent="0.35">
      <c r="A3603" t="s">
        <v>10317</v>
      </c>
      <c r="B3603">
        <v>20</v>
      </c>
      <c r="C3603" t="s">
        <v>10318</v>
      </c>
    </row>
    <row r="3604" spans="1:3" x14ac:dyDescent="0.35">
      <c r="A3604" t="s">
        <v>10319</v>
      </c>
      <c r="B3604">
        <v>30</v>
      </c>
      <c r="C3604" t="s">
        <v>10320</v>
      </c>
    </row>
    <row r="3605" spans="1:3" x14ac:dyDescent="0.35">
      <c r="A3605" t="s">
        <v>10322</v>
      </c>
      <c r="B3605">
        <v>20</v>
      </c>
      <c r="C3605" t="s">
        <v>10323</v>
      </c>
    </row>
    <row r="3606" spans="1:3" x14ac:dyDescent="0.35">
      <c r="A3606" t="s">
        <v>10325</v>
      </c>
      <c r="B3606">
        <v>24</v>
      </c>
      <c r="C3606" t="s">
        <v>10326</v>
      </c>
    </row>
    <row r="3607" spans="1:3" x14ac:dyDescent="0.35">
      <c r="A3607" t="s">
        <v>10328</v>
      </c>
      <c r="B3607">
        <v>28</v>
      </c>
      <c r="C3607" t="s">
        <v>10329</v>
      </c>
    </row>
    <row r="3608" spans="1:3" x14ac:dyDescent="0.35">
      <c r="A3608" t="s">
        <v>10331</v>
      </c>
      <c r="B3608">
        <v>20</v>
      </c>
      <c r="C3608" t="s">
        <v>10332</v>
      </c>
    </row>
    <row r="3609" spans="1:3" x14ac:dyDescent="0.35">
      <c r="A3609" t="s">
        <v>10334</v>
      </c>
      <c r="B3609">
        <v>22</v>
      </c>
      <c r="C3609" t="s">
        <v>10335</v>
      </c>
    </row>
    <row r="3610" spans="1:3" x14ac:dyDescent="0.35">
      <c r="A3610" t="s">
        <v>10337</v>
      </c>
      <c r="B3610">
        <v>29</v>
      </c>
      <c r="C3610" t="s">
        <v>10338</v>
      </c>
    </row>
    <row r="3611" spans="1:3" x14ac:dyDescent="0.35">
      <c r="A3611" t="s">
        <v>10340</v>
      </c>
      <c r="B3611">
        <v>20</v>
      </c>
      <c r="C3611" t="s">
        <v>10341</v>
      </c>
    </row>
    <row r="3612" spans="1:3" x14ac:dyDescent="0.35">
      <c r="A3612" t="s">
        <v>10343</v>
      </c>
      <c r="B3612">
        <v>29</v>
      </c>
      <c r="C3612" t="s">
        <v>10344</v>
      </c>
    </row>
    <row r="3613" spans="1:3" x14ac:dyDescent="0.35">
      <c r="A3613" t="s">
        <v>10346</v>
      </c>
      <c r="B3613">
        <v>25</v>
      </c>
      <c r="C3613" t="s">
        <v>10347</v>
      </c>
    </row>
    <row r="3614" spans="1:3" x14ac:dyDescent="0.35">
      <c r="A3614" t="s">
        <v>10349</v>
      </c>
      <c r="B3614">
        <v>21</v>
      </c>
      <c r="C3614" t="s">
        <v>10350</v>
      </c>
    </row>
    <row r="3615" spans="1:3" x14ac:dyDescent="0.35">
      <c r="A3615" t="s">
        <v>10351</v>
      </c>
      <c r="B3615">
        <v>29</v>
      </c>
      <c r="C3615" t="s">
        <v>10352</v>
      </c>
    </row>
    <row r="3616" spans="1:3" x14ac:dyDescent="0.35">
      <c r="A3616" t="s">
        <v>10354</v>
      </c>
      <c r="B3616">
        <v>22</v>
      </c>
      <c r="C3616" t="s">
        <v>10355</v>
      </c>
    </row>
    <row r="3617" spans="1:3" x14ac:dyDescent="0.35">
      <c r="A3617" t="s">
        <v>10357</v>
      </c>
      <c r="B3617">
        <v>21</v>
      </c>
      <c r="C3617" t="s">
        <v>10358</v>
      </c>
    </row>
    <row r="3618" spans="1:3" x14ac:dyDescent="0.35">
      <c r="A3618" t="s">
        <v>10360</v>
      </c>
      <c r="B3618">
        <v>20</v>
      </c>
      <c r="C3618" t="s">
        <v>10361</v>
      </c>
    </row>
    <row r="3619" spans="1:3" x14ac:dyDescent="0.35">
      <c r="A3619" t="s">
        <v>10363</v>
      </c>
      <c r="B3619">
        <v>29</v>
      </c>
      <c r="C3619" t="s">
        <v>10364</v>
      </c>
    </row>
    <row r="3620" spans="1:3" x14ac:dyDescent="0.35">
      <c r="A3620" t="s">
        <v>10366</v>
      </c>
      <c r="B3620">
        <v>27</v>
      </c>
      <c r="C3620" t="s">
        <v>10367</v>
      </c>
    </row>
    <row r="3621" spans="1:3" x14ac:dyDescent="0.35">
      <c r="A3621" t="s">
        <v>10369</v>
      </c>
      <c r="B3621">
        <v>21</v>
      </c>
      <c r="C3621" t="s">
        <v>10370</v>
      </c>
    </row>
    <row r="3622" spans="1:3" x14ac:dyDescent="0.35">
      <c r="A3622" t="s">
        <v>10372</v>
      </c>
      <c r="B3622">
        <v>23</v>
      </c>
      <c r="C3622" t="s">
        <v>10373</v>
      </c>
    </row>
    <row r="3623" spans="1:3" x14ac:dyDescent="0.35">
      <c r="A3623" t="s">
        <v>10375</v>
      </c>
      <c r="B3623">
        <v>23</v>
      </c>
      <c r="C3623" t="s">
        <v>10376</v>
      </c>
    </row>
    <row r="3624" spans="1:3" x14ac:dyDescent="0.35">
      <c r="A3624" t="s">
        <v>10378</v>
      </c>
      <c r="B3624">
        <v>27</v>
      </c>
      <c r="C3624" t="s">
        <v>10379</v>
      </c>
    </row>
    <row r="3625" spans="1:3" x14ac:dyDescent="0.35">
      <c r="A3625" t="s">
        <v>10381</v>
      </c>
      <c r="B3625">
        <v>20</v>
      </c>
      <c r="C3625" t="s">
        <v>10382</v>
      </c>
    </row>
    <row r="3626" spans="1:3" x14ac:dyDescent="0.35">
      <c r="A3626" t="s">
        <v>10384</v>
      </c>
      <c r="B3626">
        <v>22</v>
      </c>
      <c r="C3626" t="s">
        <v>10385</v>
      </c>
    </row>
    <row r="3627" spans="1:3" x14ac:dyDescent="0.35">
      <c r="A3627" t="s">
        <v>10387</v>
      </c>
      <c r="B3627">
        <v>29</v>
      </c>
      <c r="C3627" t="s">
        <v>10388</v>
      </c>
    </row>
    <row r="3628" spans="1:3" x14ac:dyDescent="0.35">
      <c r="A3628" t="s">
        <v>10390</v>
      </c>
      <c r="B3628">
        <v>25</v>
      </c>
      <c r="C3628" t="s">
        <v>10391</v>
      </c>
    </row>
    <row r="3629" spans="1:3" x14ac:dyDescent="0.35">
      <c r="A3629" t="s">
        <v>10393</v>
      </c>
      <c r="B3629">
        <v>28</v>
      </c>
      <c r="C3629" t="s">
        <v>10394</v>
      </c>
    </row>
    <row r="3630" spans="1:3" x14ac:dyDescent="0.35">
      <c r="A3630" t="s">
        <v>10396</v>
      </c>
      <c r="B3630">
        <v>20</v>
      </c>
      <c r="C3630" t="s">
        <v>10397</v>
      </c>
    </row>
    <row r="3631" spans="1:3" x14ac:dyDescent="0.35">
      <c r="A3631" t="s">
        <v>587</v>
      </c>
      <c r="B3631">
        <v>28</v>
      </c>
      <c r="C3631" t="s">
        <v>10399</v>
      </c>
    </row>
    <row r="3632" spans="1:3" x14ac:dyDescent="0.35">
      <c r="A3632" t="s">
        <v>10401</v>
      </c>
      <c r="B3632">
        <v>29</v>
      </c>
      <c r="C3632" t="s">
        <v>10402</v>
      </c>
    </row>
    <row r="3633" spans="1:3" x14ac:dyDescent="0.35">
      <c r="A3633" t="s">
        <v>10403</v>
      </c>
      <c r="B3633">
        <v>27</v>
      </c>
      <c r="C3633" t="s">
        <v>10404</v>
      </c>
    </row>
    <row r="3634" spans="1:3" x14ac:dyDescent="0.35">
      <c r="A3634" t="s">
        <v>10406</v>
      </c>
      <c r="B3634">
        <v>30</v>
      </c>
      <c r="C3634" t="s">
        <v>10407</v>
      </c>
    </row>
    <row r="3635" spans="1:3" x14ac:dyDescent="0.35">
      <c r="A3635" t="s">
        <v>10409</v>
      </c>
      <c r="B3635">
        <v>22</v>
      </c>
      <c r="C3635" t="s">
        <v>10410</v>
      </c>
    </row>
    <row r="3636" spans="1:3" x14ac:dyDescent="0.35">
      <c r="A3636" t="s">
        <v>10411</v>
      </c>
      <c r="B3636">
        <v>22</v>
      </c>
      <c r="C3636" t="s">
        <v>10412</v>
      </c>
    </row>
    <row r="3637" spans="1:3" x14ac:dyDescent="0.35">
      <c r="A3637" t="s">
        <v>10413</v>
      </c>
      <c r="B3637">
        <v>24</v>
      </c>
      <c r="C3637" t="s">
        <v>10414</v>
      </c>
    </row>
    <row r="3638" spans="1:3" x14ac:dyDescent="0.35">
      <c r="A3638" t="s">
        <v>10416</v>
      </c>
      <c r="B3638">
        <v>29</v>
      </c>
      <c r="C3638" t="s">
        <v>10417</v>
      </c>
    </row>
    <row r="3639" spans="1:3" x14ac:dyDescent="0.35">
      <c r="A3639" t="s">
        <v>10419</v>
      </c>
      <c r="B3639">
        <v>28</v>
      </c>
      <c r="C3639" t="s">
        <v>10420</v>
      </c>
    </row>
    <row r="3640" spans="1:3" x14ac:dyDescent="0.35">
      <c r="A3640" t="s">
        <v>10422</v>
      </c>
      <c r="B3640">
        <v>27</v>
      </c>
      <c r="C3640" t="s">
        <v>10423</v>
      </c>
    </row>
    <row r="3641" spans="1:3" x14ac:dyDescent="0.35">
      <c r="A3641" t="s">
        <v>10425</v>
      </c>
      <c r="B3641">
        <v>29</v>
      </c>
      <c r="C3641" t="s">
        <v>10426</v>
      </c>
    </row>
    <row r="3642" spans="1:3" x14ac:dyDescent="0.35">
      <c r="A3642" t="s">
        <v>10428</v>
      </c>
      <c r="B3642">
        <v>28</v>
      </c>
      <c r="C3642" t="s">
        <v>10429</v>
      </c>
    </row>
    <row r="3643" spans="1:3" x14ac:dyDescent="0.35">
      <c r="A3643" t="s">
        <v>10431</v>
      </c>
      <c r="B3643">
        <v>28</v>
      </c>
      <c r="C3643" t="s">
        <v>10432</v>
      </c>
    </row>
    <row r="3644" spans="1:3" x14ac:dyDescent="0.35">
      <c r="A3644" t="s">
        <v>10434</v>
      </c>
      <c r="B3644">
        <v>25</v>
      </c>
      <c r="C3644" t="s">
        <v>10435</v>
      </c>
    </row>
    <row r="3645" spans="1:3" x14ac:dyDescent="0.35">
      <c r="A3645" t="s">
        <v>10437</v>
      </c>
      <c r="B3645">
        <v>24</v>
      </c>
      <c r="C3645" t="s">
        <v>10438</v>
      </c>
    </row>
    <row r="3646" spans="1:3" x14ac:dyDescent="0.35">
      <c r="A3646" t="s">
        <v>10440</v>
      </c>
      <c r="B3646">
        <v>20</v>
      </c>
      <c r="C3646" t="s">
        <v>10441</v>
      </c>
    </row>
    <row r="3647" spans="1:3" x14ac:dyDescent="0.35">
      <c r="A3647" t="s">
        <v>10443</v>
      </c>
      <c r="B3647">
        <v>23</v>
      </c>
      <c r="C3647" t="s">
        <v>10444</v>
      </c>
    </row>
    <row r="3648" spans="1:3" x14ac:dyDescent="0.35">
      <c r="A3648" t="s">
        <v>10446</v>
      </c>
      <c r="B3648">
        <v>28</v>
      </c>
      <c r="C3648" t="s">
        <v>10447</v>
      </c>
    </row>
    <row r="3649" spans="1:3" x14ac:dyDescent="0.35">
      <c r="A3649" t="s">
        <v>10449</v>
      </c>
      <c r="B3649">
        <v>29</v>
      </c>
      <c r="C3649" t="s">
        <v>10450</v>
      </c>
    </row>
    <row r="3650" spans="1:3" x14ac:dyDescent="0.35">
      <c r="A3650" t="s">
        <v>10452</v>
      </c>
      <c r="B3650">
        <v>24</v>
      </c>
      <c r="C3650" t="s">
        <v>10453</v>
      </c>
    </row>
    <row r="3651" spans="1:3" x14ac:dyDescent="0.35">
      <c r="A3651" t="s">
        <v>10455</v>
      </c>
      <c r="B3651">
        <v>21</v>
      </c>
      <c r="C3651" t="s">
        <v>10456</v>
      </c>
    </row>
    <row r="3652" spans="1:3" x14ac:dyDescent="0.35">
      <c r="A3652" t="s">
        <v>10458</v>
      </c>
      <c r="B3652">
        <v>26</v>
      </c>
      <c r="C3652" t="s">
        <v>10459</v>
      </c>
    </row>
    <row r="3653" spans="1:3" x14ac:dyDescent="0.35">
      <c r="A3653" t="s">
        <v>10461</v>
      </c>
      <c r="B3653">
        <v>27</v>
      </c>
      <c r="C3653" t="s">
        <v>10462</v>
      </c>
    </row>
    <row r="3654" spans="1:3" x14ac:dyDescent="0.35">
      <c r="A3654" t="s">
        <v>10464</v>
      </c>
      <c r="B3654">
        <v>25</v>
      </c>
      <c r="C3654" t="s">
        <v>10465</v>
      </c>
    </row>
    <row r="3655" spans="1:3" x14ac:dyDescent="0.35">
      <c r="A3655" t="s">
        <v>10467</v>
      </c>
      <c r="B3655">
        <v>21</v>
      </c>
      <c r="C3655" t="s">
        <v>10468</v>
      </c>
    </row>
    <row r="3656" spans="1:3" x14ac:dyDescent="0.35">
      <c r="A3656" t="s">
        <v>10470</v>
      </c>
      <c r="B3656">
        <v>24</v>
      </c>
      <c r="C3656" t="s">
        <v>10471</v>
      </c>
    </row>
    <row r="3657" spans="1:3" x14ac:dyDescent="0.35">
      <c r="A3657" t="s">
        <v>10473</v>
      </c>
      <c r="B3657">
        <v>30</v>
      </c>
      <c r="C3657" t="s">
        <v>10474</v>
      </c>
    </row>
    <row r="3658" spans="1:3" x14ac:dyDescent="0.35">
      <c r="A3658" t="s">
        <v>10475</v>
      </c>
      <c r="B3658">
        <v>27</v>
      </c>
      <c r="C3658" t="s">
        <v>10476</v>
      </c>
    </row>
    <row r="3659" spans="1:3" x14ac:dyDescent="0.35">
      <c r="A3659" t="s">
        <v>10478</v>
      </c>
      <c r="B3659">
        <v>24</v>
      </c>
      <c r="C3659" t="s">
        <v>10479</v>
      </c>
    </row>
    <row r="3660" spans="1:3" x14ac:dyDescent="0.35">
      <c r="A3660" t="s">
        <v>10481</v>
      </c>
      <c r="B3660">
        <v>21</v>
      </c>
      <c r="C3660" t="s">
        <v>10482</v>
      </c>
    </row>
    <row r="3661" spans="1:3" x14ac:dyDescent="0.35">
      <c r="A3661" t="s">
        <v>10484</v>
      </c>
      <c r="B3661">
        <v>26</v>
      </c>
      <c r="C3661" t="s">
        <v>10485</v>
      </c>
    </row>
    <row r="3662" spans="1:3" x14ac:dyDescent="0.35">
      <c r="A3662" t="s">
        <v>10487</v>
      </c>
      <c r="B3662">
        <v>23</v>
      </c>
      <c r="C3662" t="s">
        <v>10488</v>
      </c>
    </row>
    <row r="3663" spans="1:3" x14ac:dyDescent="0.35">
      <c r="A3663" t="s">
        <v>10490</v>
      </c>
      <c r="B3663">
        <v>20</v>
      </c>
      <c r="C3663" t="s">
        <v>10491</v>
      </c>
    </row>
    <row r="3664" spans="1:3" x14ac:dyDescent="0.35">
      <c r="A3664" t="s">
        <v>10492</v>
      </c>
      <c r="B3664">
        <v>30</v>
      </c>
      <c r="C3664" t="s">
        <v>10493</v>
      </c>
    </row>
    <row r="3665" spans="1:3" x14ac:dyDescent="0.35">
      <c r="A3665" t="s">
        <v>10494</v>
      </c>
      <c r="B3665">
        <v>29</v>
      </c>
      <c r="C3665" t="s">
        <v>10495</v>
      </c>
    </row>
    <row r="3666" spans="1:3" x14ac:dyDescent="0.35">
      <c r="A3666" t="s">
        <v>10497</v>
      </c>
      <c r="B3666">
        <v>24</v>
      </c>
      <c r="C3666" t="s">
        <v>10498</v>
      </c>
    </row>
    <row r="3667" spans="1:3" x14ac:dyDescent="0.35">
      <c r="A3667" t="s">
        <v>10500</v>
      </c>
      <c r="B3667">
        <v>27</v>
      </c>
      <c r="C3667" t="s">
        <v>10501</v>
      </c>
    </row>
    <row r="3668" spans="1:3" x14ac:dyDescent="0.35">
      <c r="A3668" t="s">
        <v>10503</v>
      </c>
      <c r="B3668">
        <v>30</v>
      </c>
      <c r="C3668" t="s">
        <v>10504</v>
      </c>
    </row>
    <row r="3669" spans="1:3" x14ac:dyDescent="0.35">
      <c r="A3669" t="s">
        <v>10506</v>
      </c>
      <c r="B3669">
        <v>22</v>
      </c>
      <c r="C3669" t="s">
        <v>10507</v>
      </c>
    </row>
    <row r="3670" spans="1:3" x14ac:dyDescent="0.35">
      <c r="A3670" t="s">
        <v>10509</v>
      </c>
      <c r="B3670">
        <v>25</v>
      </c>
      <c r="C3670" t="s">
        <v>10510</v>
      </c>
    </row>
    <row r="3671" spans="1:3" x14ac:dyDescent="0.35">
      <c r="A3671" t="s">
        <v>10512</v>
      </c>
      <c r="B3671">
        <v>23</v>
      </c>
      <c r="C3671" t="s">
        <v>10513</v>
      </c>
    </row>
    <row r="3672" spans="1:3" x14ac:dyDescent="0.35">
      <c r="A3672" t="s">
        <v>10515</v>
      </c>
      <c r="B3672">
        <v>23</v>
      </c>
      <c r="C3672" t="s">
        <v>10516</v>
      </c>
    </row>
    <row r="3673" spans="1:3" x14ac:dyDescent="0.35">
      <c r="A3673" t="s">
        <v>10518</v>
      </c>
      <c r="B3673">
        <v>26</v>
      </c>
      <c r="C3673" t="s">
        <v>10519</v>
      </c>
    </row>
    <row r="3674" spans="1:3" x14ac:dyDescent="0.35">
      <c r="A3674" t="s">
        <v>10520</v>
      </c>
      <c r="B3674">
        <v>24</v>
      </c>
      <c r="C3674" t="s">
        <v>10521</v>
      </c>
    </row>
    <row r="3675" spans="1:3" x14ac:dyDescent="0.35">
      <c r="A3675" t="s">
        <v>10523</v>
      </c>
      <c r="B3675">
        <v>26</v>
      </c>
      <c r="C3675" t="s">
        <v>10524</v>
      </c>
    </row>
    <row r="3676" spans="1:3" x14ac:dyDescent="0.35">
      <c r="A3676" t="s">
        <v>10526</v>
      </c>
      <c r="B3676">
        <v>27</v>
      </c>
      <c r="C3676" t="s">
        <v>10527</v>
      </c>
    </row>
    <row r="3677" spans="1:3" x14ac:dyDescent="0.35">
      <c r="A3677" t="s">
        <v>10529</v>
      </c>
      <c r="B3677">
        <v>30</v>
      </c>
      <c r="C3677" t="s">
        <v>10530</v>
      </c>
    </row>
    <row r="3678" spans="1:3" x14ac:dyDescent="0.35">
      <c r="A3678" t="s">
        <v>10532</v>
      </c>
      <c r="B3678">
        <v>26</v>
      </c>
      <c r="C3678" t="s">
        <v>10533</v>
      </c>
    </row>
    <row r="3679" spans="1:3" x14ac:dyDescent="0.35">
      <c r="A3679" t="s">
        <v>10534</v>
      </c>
      <c r="B3679">
        <v>28</v>
      </c>
      <c r="C3679" t="s">
        <v>10535</v>
      </c>
    </row>
    <row r="3680" spans="1:3" x14ac:dyDescent="0.35">
      <c r="A3680" t="s">
        <v>10536</v>
      </c>
      <c r="B3680">
        <v>26</v>
      </c>
      <c r="C3680" t="s">
        <v>10537</v>
      </c>
    </row>
    <row r="3681" spans="1:3" x14ac:dyDescent="0.35">
      <c r="A3681" t="s">
        <v>10539</v>
      </c>
      <c r="B3681">
        <v>29</v>
      </c>
      <c r="C3681" t="s">
        <v>10540</v>
      </c>
    </row>
    <row r="3682" spans="1:3" x14ac:dyDescent="0.35">
      <c r="A3682" t="s">
        <v>10542</v>
      </c>
      <c r="B3682">
        <v>20</v>
      </c>
      <c r="C3682" t="s">
        <v>10543</v>
      </c>
    </row>
    <row r="3683" spans="1:3" x14ac:dyDescent="0.35">
      <c r="A3683" t="s">
        <v>10545</v>
      </c>
      <c r="B3683">
        <v>29</v>
      </c>
      <c r="C3683" t="s">
        <v>10546</v>
      </c>
    </row>
    <row r="3684" spans="1:3" x14ac:dyDescent="0.35">
      <c r="A3684" t="s">
        <v>10548</v>
      </c>
      <c r="B3684">
        <v>23</v>
      </c>
      <c r="C3684" t="s">
        <v>10549</v>
      </c>
    </row>
    <row r="3685" spans="1:3" x14ac:dyDescent="0.35">
      <c r="A3685" t="s">
        <v>10551</v>
      </c>
      <c r="B3685">
        <v>24</v>
      </c>
      <c r="C3685" t="s">
        <v>10552</v>
      </c>
    </row>
    <row r="3686" spans="1:3" x14ac:dyDescent="0.35">
      <c r="A3686" t="s">
        <v>10553</v>
      </c>
      <c r="B3686">
        <v>24</v>
      </c>
      <c r="C3686" t="s">
        <v>10554</v>
      </c>
    </row>
    <row r="3687" spans="1:3" x14ac:dyDescent="0.35">
      <c r="A3687" t="s">
        <v>10556</v>
      </c>
      <c r="B3687">
        <v>23</v>
      </c>
      <c r="C3687" t="s">
        <v>10557</v>
      </c>
    </row>
    <row r="3688" spans="1:3" x14ac:dyDescent="0.35">
      <c r="A3688" t="s">
        <v>10559</v>
      </c>
      <c r="B3688">
        <v>25</v>
      </c>
      <c r="C3688" t="s">
        <v>10560</v>
      </c>
    </row>
    <row r="3689" spans="1:3" x14ac:dyDescent="0.35">
      <c r="A3689" t="s">
        <v>10562</v>
      </c>
      <c r="B3689">
        <v>22</v>
      </c>
      <c r="C3689" t="s">
        <v>10563</v>
      </c>
    </row>
    <row r="3690" spans="1:3" x14ac:dyDescent="0.35">
      <c r="A3690" t="s">
        <v>10565</v>
      </c>
      <c r="B3690">
        <v>26</v>
      </c>
      <c r="C3690" t="s">
        <v>10566</v>
      </c>
    </row>
    <row r="3691" spans="1:3" x14ac:dyDescent="0.35">
      <c r="A3691" t="s">
        <v>10568</v>
      </c>
      <c r="B3691">
        <v>29</v>
      </c>
      <c r="C3691" t="s">
        <v>10569</v>
      </c>
    </row>
    <row r="3692" spans="1:3" x14ac:dyDescent="0.35">
      <c r="A3692" t="s">
        <v>10571</v>
      </c>
      <c r="B3692">
        <v>21</v>
      </c>
      <c r="C3692" t="s">
        <v>10572</v>
      </c>
    </row>
    <row r="3693" spans="1:3" x14ac:dyDescent="0.35">
      <c r="A3693" t="s">
        <v>10574</v>
      </c>
      <c r="B3693">
        <v>29</v>
      </c>
      <c r="C3693" t="s">
        <v>10575</v>
      </c>
    </row>
    <row r="3694" spans="1:3" x14ac:dyDescent="0.35">
      <c r="A3694" t="s">
        <v>10577</v>
      </c>
      <c r="B3694">
        <v>22</v>
      </c>
      <c r="C3694" t="s">
        <v>10578</v>
      </c>
    </row>
    <row r="3695" spans="1:3" x14ac:dyDescent="0.35">
      <c r="A3695" t="s">
        <v>10580</v>
      </c>
      <c r="B3695">
        <v>24</v>
      </c>
      <c r="C3695" t="s">
        <v>10581</v>
      </c>
    </row>
    <row r="3696" spans="1:3" x14ac:dyDescent="0.35">
      <c r="A3696" t="s">
        <v>10583</v>
      </c>
      <c r="B3696">
        <v>30</v>
      </c>
      <c r="C3696" t="s">
        <v>10584</v>
      </c>
    </row>
    <row r="3697" spans="1:3" x14ac:dyDescent="0.35">
      <c r="A3697" t="s">
        <v>10586</v>
      </c>
      <c r="B3697">
        <v>30</v>
      </c>
      <c r="C3697" t="s">
        <v>10587</v>
      </c>
    </row>
    <row r="3698" spans="1:3" x14ac:dyDescent="0.35">
      <c r="A3698" t="s">
        <v>10588</v>
      </c>
      <c r="B3698">
        <v>25</v>
      </c>
      <c r="C3698" t="s">
        <v>10589</v>
      </c>
    </row>
    <row r="3699" spans="1:3" x14ac:dyDescent="0.35">
      <c r="A3699" t="s">
        <v>10590</v>
      </c>
      <c r="B3699">
        <v>30</v>
      </c>
      <c r="C3699" t="s">
        <v>10591</v>
      </c>
    </row>
    <row r="3700" spans="1:3" x14ac:dyDescent="0.35">
      <c r="A3700" t="s">
        <v>10593</v>
      </c>
      <c r="B3700">
        <v>27</v>
      </c>
      <c r="C3700" t="s">
        <v>10594</v>
      </c>
    </row>
    <row r="3701" spans="1:3" x14ac:dyDescent="0.35">
      <c r="A3701" t="s">
        <v>10596</v>
      </c>
      <c r="B3701">
        <v>26</v>
      </c>
      <c r="C3701" t="s">
        <v>10597</v>
      </c>
    </row>
    <row r="3702" spans="1:3" x14ac:dyDescent="0.35">
      <c r="A3702" t="s">
        <v>10599</v>
      </c>
      <c r="B3702">
        <v>25</v>
      </c>
      <c r="C3702" t="s">
        <v>10600</v>
      </c>
    </row>
    <row r="3703" spans="1:3" x14ac:dyDescent="0.35">
      <c r="A3703" t="s">
        <v>10602</v>
      </c>
      <c r="B3703">
        <v>28</v>
      </c>
      <c r="C3703" t="s">
        <v>10603</v>
      </c>
    </row>
    <row r="3704" spans="1:3" x14ac:dyDescent="0.35">
      <c r="A3704" t="s">
        <v>1614</v>
      </c>
      <c r="B3704">
        <v>23</v>
      </c>
      <c r="C3704" t="s">
        <v>10605</v>
      </c>
    </row>
    <row r="3705" spans="1:3" x14ac:dyDescent="0.35">
      <c r="A3705" t="s">
        <v>10607</v>
      </c>
      <c r="B3705">
        <v>30</v>
      </c>
      <c r="C3705" t="s">
        <v>10608</v>
      </c>
    </row>
    <row r="3706" spans="1:3" x14ac:dyDescent="0.35">
      <c r="A3706" t="s">
        <v>10609</v>
      </c>
      <c r="B3706">
        <v>28</v>
      </c>
      <c r="C3706" t="s">
        <v>10610</v>
      </c>
    </row>
    <row r="3707" spans="1:3" x14ac:dyDescent="0.35">
      <c r="A3707" t="s">
        <v>10612</v>
      </c>
      <c r="B3707">
        <v>25</v>
      </c>
      <c r="C3707" t="s">
        <v>10613</v>
      </c>
    </row>
    <row r="3708" spans="1:3" x14ac:dyDescent="0.35">
      <c r="A3708" t="s">
        <v>10615</v>
      </c>
      <c r="B3708">
        <v>29</v>
      </c>
      <c r="C3708" t="s">
        <v>10616</v>
      </c>
    </row>
    <row r="3709" spans="1:3" x14ac:dyDescent="0.35">
      <c r="A3709" t="s">
        <v>10618</v>
      </c>
      <c r="B3709">
        <v>22</v>
      </c>
      <c r="C3709" t="s">
        <v>10619</v>
      </c>
    </row>
    <row r="3710" spans="1:3" x14ac:dyDescent="0.35">
      <c r="A3710" t="s">
        <v>10621</v>
      </c>
      <c r="B3710">
        <v>25</v>
      </c>
      <c r="C3710" t="s">
        <v>10622</v>
      </c>
    </row>
    <row r="3711" spans="1:3" x14ac:dyDescent="0.35">
      <c r="A3711" t="s">
        <v>10624</v>
      </c>
      <c r="B3711">
        <v>24</v>
      </c>
      <c r="C3711" t="s">
        <v>10625</v>
      </c>
    </row>
    <row r="3712" spans="1:3" x14ac:dyDescent="0.35">
      <c r="A3712" t="s">
        <v>5388</v>
      </c>
      <c r="B3712">
        <v>22</v>
      </c>
      <c r="C3712" t="s">
        <v>10627</v>
      </c>
    </row>
    <row r="3713" spans="1:3" x14ac:dyDescent="0.35">
      <c r="A3713" t="s">
        <v>10629</v>
      </c>
      <c r="B3713">
        <v>30</v>
      </c>
      <c r="C3713" t="s">
        <v>10630</v>
      </c>
    </row>
    <row r="3714" spans="1:3" x14ac:dyDescent="0.35">
      <c r="A3714" t="s">
        <v>10632</v>
      </c>
      <c r="B3714">
        <v>23</v>
      </c>
      <c r="C3714" t="s">
        <v>10633</v>
      </c>
    </row>
    <row r="3715" spans="1:3" x14ac:dyDescent="0.35">
      <c r="A3715" t="s">
        <v>10635</v>
      </c>
      <c r="B3715">
        <v>20</v>
      </c>
      <c r="C3715" t="s">
        <v>10636</v>
      </c>
    </row>
    <row r="3716" spans="1:3" x14ac:dyDescent="0.35">
      <c r="A3716" t="s">
        <v>10638</v>
      </c>
      <c r="B3716">
        <v>24</v>
      </c>
      <c r="C3716" t="s">
        <v>10639</v>
      </c>
    </row>
    <row r="3717" spans="1:3" x14ac:dyDescent="0.35">
      <c r="A3717" t="s">
        <v>10641</v>
      </c>
      <c r="B3717">
        <v>24</v>
      </c>
      <c r="C3717" t="s">
        <v>10642</v>
      </c>
    </row>
    <row r="3718" spans="1:3" x14ac:dyDescent="0.35">
      <c r="A3718" t="s">
        <v>10644</v>
      </c>
      <c r="B3718">
        <v>24</v>
      </c>
      <c r="C3718" t="s">
        <v>10645</v>
      </c>
    </row>
    <row r="3719" spans="1:3" x14ac:dyDescent="0.35">
      <c r="A3719" t="s">
        <v>10647</v>
      </c>
      <c r="B3719">
        <v>25</v>
      </c>
      <c r="C3719" t="s">
        <v>10648</v>
      </c>
    </row>
    <row r="3720" spans="1:3" x14ac:dyDescent="0.35">
      <c r="A3720" t="s">
        <v>10650</v>
      </c>
      <c r="B3720">
        <v>23</v>
      </c>
      <c r="C3720" t="s">
        <v>10651</v>
      </c>
    </row>
    <row r="3721" spans="1:3" x14ac:dyDescent="0.35">
      <c r="A3721" t="s">
        <v>10653</v>
      </c>
      <c r="B3721">
        <v>29</v>
      </c>
      <c r="C3721" t="s">
        <v>10654</v>
      </c>
    </row>
    <row r="3722" spans="1:3" x14ac:dyDescent="0.35">
      <c r="A3722" t="s">
        <v>10656</v>
      </c>
      <c r="B3722">
        <v>23</v>
      </c>
      <c r="C3722" t="s">
        <v>10657</v>
      </c>
    </row>
    <row r="3723" spans="1:3" x14ac:dyDescent="0.35">
      <c r="A3723" t="s">
        <v>10659</v>
      </c>
      <c r="B3723">
        <v>21</v>
      </c>
      <c r="C3723" t="s">
        <v>10660</v>
      </c>
    </row>
    <row r="3724" spans="1:3" x14ac:dyDescent="0.35">
      <c r="A3724" t="s">
        <v>10662</v>
      </c>
      <c r="B3724">
        <v>22</v>
      </c>
      <c r="C3724" t="s">
        <v>10663</v>
      </c>
    </row>
    <row r="3725" spans="1:3" x14ac:dyDescent="0.35">
      <c r="A3725" t="s">
        <v>10665</v>
      </c>
      <c r="B3725">
        <v>25</v>
      </c>
      <c r="C3725" t="s">
        <v>10666</v>
      </c>
    </row>
    <row r="3726" spans="1:3" x14ac:dyDescent="0.35">
      <c r="A3726" t="s">
        <v>10668</v>
      </c>
      <c r="B3726">
        <v>22</v>
      </c>
      <c r="C3726" t="s">
        <v>10669</v>
      </c>
    </row>
    <row r="3727" spans="1:3" x14ac:dyDescent="0.35">
      <c r="A3727" t="s">
        <v>10671</v>
      </c>
      <c r="B3727">
        <v>23</v>
      </c>
      <c r="C3727" t="s">
        <v>10672</v>
      </c>
    </row>
    <row r="3728" spans="1:3" x14ac:dyDescent="0.35">
      <c r="A3728" t="s">
        <v>10674</v>
      </c>
      <c r="B3728">
        <v>22</v>
      </c>
      <c r="C3728" t="s">
        <v>10675</v>
      </c>
    </row>
    <row r="3729" spans="1:3" x14ac:dyDescent="0.35">
      <c r="A3729" t="s">
        <v>10677</v>
      </c>
      <c r="B3729">
        <v>24</v>
      </c>
      <c r="C3729" t="s">
        <v>10678</v>
      </c>
    </row>
    <row r="3730" spans="1:3" x14ac:dyDescent="0.35">
      <c r="A3730" t="s">
        <v>10680</v>
      </c>
      <c r="B3730">
        <v>24</v>
      </c>
      <c r="C3730" t="s">
        <v>10681</v>
      </c>
    </row>
    <row r="3731" spans="1:3" x14ac:dyDescent="0.35">
      <c r="A3731" t="s">
        <v>6088</v>
      </c>
      <c r="B3731">
        <v>20</v>
      </c>
      <c r="C3731" t="s">
        <v>10683</v>
      </c>
    </row>
    <row r="3732" spans="1:3" x14ac:dyDescent="0.35">
      <c r="A3732" t="s">
        <v>10685</v>
      </c>
      <c r="B3732">
        <v>22</v>
      </c>
      <c r="C3732" t="s">
        <v>10686</v>
      </c>
    </row>
    <row r="3733" spans="1:3" x14ac:dyDescent="0.35">
      <c r="A3733" t="s">
        <v>10687</v>
      </c>
      <c r="B3733">
        <v>29</v>
      </c>
      <c r="C3733" t="s">
        <v>10688</v>
      </c>
    </row>
    <row r="3734" spans="1:3" x14ac:dyDescent="0.35">
      <c r="A3734" t="s">
        <v>10690</v>
      </c>
      <c r="B3734">
        <v>25</v>
      </c>
      <c r="C3734" t="s">
        <v>10691</v>
      </c>
    </row>
    <row r="3735" spans="1:3" x14ac:dyDescent="0.35">
      <c r="A3735" t="s">
        <v>5912</v>
      </c>
      <c r="B3735">
        <v>28</v>
      </c>
      <c r="C3735" t="s">
        <v>10693</v>
      </c>
    </row>
    <row r="3736" spans="1:3" x14ac:dyDescent="0.35">
      <c r="A3736" t="s">
        <v>10520</v>
      </c>
      <c r="B3736">
        <v>23</v>
      </c>
      <c r="C3736" t="s">
        <v>10695</v>
      </c>
    </row>
    <row r="3737" spans="1:3" x14ac:dyDescent="0.35">
      <c r="A3737" t="s">
        <v>10697</v>
      </c>
      <c r="B3737">
        <v>27</v>
      </c>
      <c r="C3737" t="s">
        <v>10698</v>
      </c>
    </row>
    <row r="3738" spans="1:3" x14ac:dyDescent="0.35">
      <c r="A3738" t="s">
        <v>10699</v>
      </c>
      <c r="B3738">
        <v>21</v>
      </c>
      <c r="C3738" t="s">
        <v>10700</v>
      </c>
    </row>
    <row r="3739" spans="1:3" x14ac:dyDescent="0.35">
      <c r="A3739" t="s">
        <v>10702</v>
      </c>
      <c r="B3739">
        <v>25</v>
      </c>
      <c r="C3739" t="s">
        <v>10703</v>
      </c>
    </row>
    <row r="3740" spans="1:3" x14ac:dyDescent="0.35">
      <c r="A3740" t="s">
        <v>10705</v>
      </c>
      <c r="B3740">
        <v>24</v>
      </c>
      <c r="C3740" t="s">
        <v>10706</v>
      </c>
    </row>
    <row r="3741" spans="1:3" x14ac:dyDescent="0.35">
      <c r="A3741" t="s">
        <v>1774</v>
      </c>
      <c r="B3741">
        <v>21</v>
      </c>
      <c r="C3741" t="s">
        <v>10708</v>
      </c>
    </row>
    <row r="3742" spans="1:3" x14ac:dyDescent="0.35">
      <c r="A3742" t="s">
        <v>10710</v>
      </c>
      <c r="B3742">
        <v>26</v>
      </c>
      <c r="C3742" t="s">
        <v>10711</v>
      </c>
    </row>
    <row r="3743" spans="1:3" x14ac:dyDescent="0.35">
      <c r="A3743" t="s">
        <v>10713</v>
      </c>
      <c r="B3743">
        <v>27</v>
      </c>
      <c r="C3743" t="s">
        <v>10714</v>
      </c>
    </row>
    <row r="3744" spans="1:3" x14ac:dyDescent="0.35">
      <c r="A3744" t="s">
        <v>10716</v>
      </c>
      <c r="B3744">
        <v>30</v>
      </c>
      <c r="C3744" t="s">
        <v>10717</v>
      </c>
    </row>
    <row r="3745" spans="1:3" x14ac:dyDescent="0.35">
      <c r="A3745" t="s">
        <v>10719</v>
      </c>
      <c r="B3745">
        <v>30</v>
      </c>
      <c r="C3745" t="s">
        <v>10720</v>
      </c>
    </row>
    <row r="3746" spans="1:3" x14ac:dyDescent="0.35">
      <c r="A3746" t="s">
        <v>10722</v>
      </c>
      <c r="B3746">
        <v>20</v>
      </c>
      <c r="C3746" t="s">
        <v>10723</v>
      </c>
    </row>
    <row r="3747" spans="1:3" x14ac:dyDescent="0.35">
      <c r="A3747" t="s">
        <v>10724</v>
      </c>
      <c r="B3747">
        <v>21</v>
      </c>
      <c r="C3747" t="s">
        <v>10725</v>
      </c>
    </row>
    <row r="3748" spans="1:3" x14ac:dyDescent="0.35">
      <c r="A3748" t="s">
        <v>10727</v>
      </c>
      <c r="B3748">
        <v>30</v>
      </c>
      <c r="C3748" t="s">
        <v>10728</v>
      </c>
    </row>
    <row r="3749" spans="1:3" x14ac:dyDescent="0.35">
      <c r="A3749" t="s">
        <v>10730</v>
      </c>
      <c r="B3749">
        <v>20</v>
      </c>
      <c r="C3749" t="s">
        <v>10731</v>
      </c>
    </row>
    <row r="3750" spans="1:3" x14ac:dyDescent="0.35">
      <c r="A3750" t="s">
        <v>10733</v>
      </c>
      <c r="B3750">
        <v>23</v>
      </c>
      <c r="C3750" t="s">
        <v>10734</v>
      </c>
    </row>
    <row r="3751" spans="1:3" x14ac:dyDescent="0.35">
      <c r="A3751" t="s">
        <v>10736</v>
      </c>
      <c r="B3751">
        <v>22</v>
      </c>
      <c r="C3751" t="s">
        <v>10737</v>
      </c>
    </row>
    <row r="3752" spans="1:3" x14ac:dyDescent="0.35">
      <c r="A3752" t="s">
        <v>10739</v>
      </c>
      <c r="B3752">
        <v>27</v>
      </c>
      <c r="C3752" t="s">
        <v>10740</v>
      </c>
    </row>
    <row r="3753" spans="1:3" x14ac:dyDescent="0.35">
      <c r="A3753" t="s">
        <v>10741</v>
      </c>
      <c r="B3753">
        <v>23</v>
      </c>
      <c r="C3753" t="s">
        <v>10742</v>
      </c>
    </row>
    <row r="3754" spans="1:3" x14ac:dyDescent="0.35">
      <c r="A3754" t="s">
        <v>4369</v>
      </c>
      <c r="B3754">
        <v>27</v>
      </c>
      <c r="C3754" t="s">
        <v>10743</v>
      </c>
    </row>
    <row r="3755" spans="1:3" x14ac:dyDescent="0.35">
      <c r="A3755" t="s">
        <v>10745</v>
      </c>
      <c r="B3755">
        <v>29</v>
      </c>
      <c r="C3755" t="s">
        <v>10746</v>
      </c>
    </row>
    <row r="3756" spans="1:3" x14ac:dyDescent="0.35">
      <c r="A3756" t="s">
        <v>10748</v>
      </c>
      <c r="B3756">
        <v>30</v>
      </c>
      <c r="C3756" t="s">
        <v>10749</v>
      </c>
    </row>
    <row r="3757" spans="1:3" x14ac:dyDescent="0.35">
      <c r="A3757" t="s">
        <v>10751</v>
      </c>
      <c r="B3757">
        <v>22</v>
      </c>
      <c r="C3757" t="s">
        <v>10752</v>
      </c>
    </row>
    <row r="3758" spans="1:3" x14ac:dyDescent="0.35">
      <c r="A3758" t="s">
        <v>10754</v>
      </c>
      <c r="B3758">
        <v>30</v>
      </c>
      <c r="C3758" t="s">
        <v>10755</v>
      </c>
    </row>
    <row r="3759" spans="1:3" x14ac:dyDescent="0.35">
      <c r="A3759" t="s">
        <v>10757</v>
      </c>
      <c r="B3759">
        <v>30</v>
      </c>
      <c r="C3759" t="s">
        <v>10758</v>
      </c>
    </row>
    <row r="3760" spans="1:3" x14ac:dyDescent="0.35">
      <c r="A3760" t="s">
        <v>10760</v>
      </c>
      <c r="B3760">
        <v>22</v>
      </c>
      <c r="C3760" t="s">
        <v>10761</v>
      </c>
    </row>
    <row r="3761" spans="1:3" x14ac:dyDescent="0.35">
      <c r="A3761" t="s">
        <v>2069</v>
      </c>
      <c r="B3761">
        <v>30</v>
      </c>
      <c r="C3761" t="s">
        <v>10763</v>
      </c>
    </row>
    <row r="3762" spans="1:3" x14ac:dyDescent="0.35">
      <c r="A3762" t="s">
        <v>10765</v>
      </c>
      <c r="B3762">
        <v>26</v>
      </c>
      <c r="C3762" t="s">
        <v>10766</v>
      </c>
    </row>
    <row r="3763" spans="1:3" x14ac:dyDescent="0.35">
      <c r="A3763" t="s">
        <v>10768</v>
      </c>
      <c r="B3763">
        <v>29</v>
      </c>
      <c r="C3763" t="s">
        <v>10769</v>
      </c>
    </row>
    <row r="3764" spans="1:3" x14ac:dyDescent="0.35">
      <c r="A3764" t="s">
        <v>10771</v>
      </c>
      <c r="B3764">
        <v>29</v>
      </c>
      <c r="C3764" t="s">
        <v>10772</v>
      </c>
    </row>
    <row r="3765" spans="1:3" x14ac:dyDescent="0.35">
      <c r="A3765" t="s">
        <v>10774</v>
      </c>
      <c r="B3765">
        <v>20</v>
      </c>
      <c r="C3765" t="s">
        <v>10775</v>
      </c>
    </row>
    <row r="3766" spans="1:3" x14ac:dyDescent="0.35">
      <c r="A3766" t="s">
        <v>10777</v>
      </c>
      <c r="B3766">
        <v>25</v>
      </c>
      <c r="C3766" t="s">
        <v>10778</v>
      </c>
    </row>
    <row r="3767" spans="1:3" x14ac:dyDescent="0.35">
      <c r="A3767" t="s">
        <v>10780</v>
      </c>
      <c r="B3767">
        <v>21</v>
      </c>
      <c r="C3767" t="s">
        <v>10781</v>
      </c>
    </row>
    <row r="3768" spans="1:3" x14ac:dyDescent="0.35">
      <c r="A3768" t="s">
        <v>10783</v>
      </c>
      <c r="B3768">
        <v>27</v>
      </c>
      <c r="C3768" t="s">
        <v>10784</v>
      </c>
    </row>
    <row r="3769" spans="1:3" x14ac:dyDescent="0.35">
      <c r="A3769" t="s">
        <v>10786</v>
      </c>
      <c r="B3769">
        <v>22</v>
      </c>
      <c r="C3769" t="s">
        <v>10787</v>
      </c>
    </row>
    <row r="3770" spans="1:3" x14ac:dyDescent="0.35">
      <c r="A3770" t="s">
        <v>10788</v>
      </c>
      <c r="B3770">
        <v>27</v>
      </c>
      <c r="C3770" t="s">
        <v>10789</v>
      </c>
    </row>
    <row r="3771" spans="1:3" x14ac:dyDescent="0.35">
      <c r="A3771" t="s">
        <v>10791</v>
      </c>
      <c r="B3771">
        <v>26</v>
      </c>
      <c r="C3771" t="s">
        <v>10792</v>
      </c>
    </row>
    <row r="3772" spans="1:3" x14ac:dyDescent="0.35">
      <c r="A3772" t="s">
        <v>10794</v>
      </c>
      <c r="B3772">
        <v>21</v>
      </c>
      <c r="C3772" t="s">
        <v>10795</v>
      </c>
    </row>
    <row r="3773" spans="1:3" x14ac:dyDescent="0.35">
      <c r="A3773" t="s">
        <v>3404</v>
      </c>
      <c r="B3773">
        <v>25</v>
      </c>
      <c r="C3773" t="s">
        <v>10797</v>
      </c>
    </row>
    <row r="3774" spans="1:3" x14ac:dyDescent="0.35">
      <c r="A3774" t="s">
        <v>10799</v>
      </c>
      <c r="B3774">
        <v>25</v>
      </c>
      <c r="C3774" t="s">
        <v>10800</v>
      </c>
    </row>
    <row r="3775" spans="1:3" x14ac:dyDescent="0.35">
      <c r="A3775" t="s">
        <v>10802</v>
      </c>
      <c r="B3775">
        <v>28</v>
      </c>
      <c r="C3775" t="s">
        <v>10803</v>
      </c>
    </row>
    <row r="3776" spans="1:3" x14ac:dyDescent="0.35">
      <c r="A3776" t="s">
        <v>10805</v>
      </c>
      <c r="B3776">
        <v>21</v>
      </c>
      <c r="C3776" t="s">
        <v>10806</v>
      </c>
    </row>
    <row r="3777" spans="1:3" x14ac:dyDescent="0.35">
      <c r="A3777" t="s">
        <v>10808</v>
      </c>
      <c r="B3777">
        <v>30</v>
      </c>
      <c r="C3777" t="s">
        <v>10809</v>
      </c>
    </row>
    <row r="3778" spans="1:3" x14ac:dyDescent="0.35">
      <c r="A3778" t="s">
        <v>10811</v>
      </c>
      <c r="B3778">
        <v>20</v>
      </c>
      <c r="C3778" t="s">
        <v>10812</v>
      </c>
    </row>
    <row r="3779" spans="1:3" x14ac:dyDescent="0.35">
      <c r="A3779" t="s">
        <v>10814</v>
      </c>
      <c r="B3779">
        <v>21</v>
      </c>
      <c r="C3779" t="s">
        <v>10815</v>
      </c>
    </row>
    <row r="3780" spans="1:3" x14ac:dyDescent="0.35">
      <c r="A3780" t="s">
        <v>10817</v>
      </c>
      <c r="B3780">
        <v>30</v>
      </c>
      <c r="C3780" t="s">
        <v>10818</v>
      </c>
    </row>
    <row r="3781" spans="1:3" x14ac:dyDescent="0.35">
      <c r="A3781" t="s">
        <v>10820</v>
      </c>
      <c r="B3781">
        <v>30</v>
      </c>
      <c r="C3781" t="s">
        <v>10821</v>
      </c>
    </row>
    <row r="3782" spans="1:3" x14ac:dyDescent="0.35">
      <c r="A3782" t="s">
        <v>10823</v>
      </c>
      <c r="B3782">
        <v>21</v>
      </c>
      <c r="C3782" t="s">
        <v>10824</v>
      </c>
    </row>
    <row r="3783" spans="1:3" x14ac:dyDescent="0.35">
      <c r="A3783" t="s">
        <v>10826</v>
      </c>
      <c r="B3783">
        <v>30</v>
      </c>
      <c r="C3783" t="s">
        <v>10827</v>
      </c>
    </row>
    <row r="3784" spans="1:3" x14ac:dyDescent="0.35">
      <c r="A3784" t="s">
        <v>10829</v>
      </c>
      <c r="B3784">
        <v>22</v>
      </c>
      <c r="C3784" t="s">
        <v>10830</v>
      </c>
    </row>
    <row r="3785" spans="1:3" x14ac:dyDescent="0.35">
      <c r="A3785" t="s">
        <v>10832</v>
      </c>
      <c r="B3785">
        <v>21</v>
      </c>
      <c r="C3785" t="s">
        <v>10833</v>
      </c>
    </row>
    <row r="3786" spans="1:3" x14ac:dyDescent="0.35">
      <c r="A3786" t="s">
        <v>10835</v>
      </c>
      <c r="B3786">
        <v>22</v>
      </c>
      <c r="C3786" t="s">
        <v>10836</v>
      </c>
    </row>
    <row r="3787" spans="1:3" x14ac:dyDescent="0.35">
      <c r="A3787" t="s">
        <v>10838</v>
      </c>
      <c r="B3787">
        <v>23</v>
      </c>
      <c r="C3787" t="s">
        <v>10839</v>
      </c>
    </row>
    <row r="3788" spans="1:3" x14ac:dyDescent="0.35">
      <c r="A3788" t="s">
        <v>2645</v>
      </c>
      <c r="B3788">
        <v>24</v>
      </c>
      <c r="C3788" t="s">
        <v>10841</v>
      </c>
    </row>
    <row r="3789" spans="1:3" x14ac:dyDescent="0.35">
      <c r="A3789" t="s">
        <v>10842</v>
      </c>
      <c r="B3789">
        <v>28</v>
      </c>
      <c r="C3789" t="s">
        <v>10843</v>
      </c>
    </row>
    <row r="3790" spans="1:3" x14ac:dyDescent="0.35">
      <c r="A3790" t="s">
        <v>10845</v>
      </c>
      <c r="B3790">
        <v>22</v>
      </c>
      <c r="C3790" t="s">
        <v>10846</v>
      </c>
    </row>
    <row r="3791" spans="1:3" x14ac:dyDescent="0.35">
      <c r="A3791" t="s">
        <v>10848</v>
      </c>
      <c r="B3791">
        <v>24</v>
      </c>
      <c r="C3791" t="s">
        <v>10849</v>
      </c>
    </row>
    <row r="3792" spans="1:3" x14ac:dyDescent="0.35">
      <c r="A3792" t="s">
        <v>10851</v>
      </c>
      <c r="B3792">
        <v>23</v>
      </c>
      <c r="C3792" t="s">
        <v>10852</v>
      </c>
    </row>
    <row r="3793" spans="1:3" x14ac:dyDescent="0.35">
      <c r="A3793" t="s">
        <v>10854</v>
      </c>
      <c r="B3793">
        <v>23</v>
      </c>
      <c r="C3793" t="s">
        <v>10855</v>
      </c>
    </row>
    <row r="3794" spans="1:3" x14ac:dyDescent="0.35">
      <c r="A3794" t="s">
        <v>10857</v>
      </c>
      <c r="B3794">
        <v>23</v>
      </c>
      <c r="C3794" t="s">
        <v>10858</v>
      </c>
    </row>
    <row r="3795" spans="1:3" x14ac:dyDescent="0.35">
      <c r="A3795" t="s">
        <v>10860</v>
      </c>
      <c r="B3795">
        <v>24</v>
      </c>
      <c r="C3795" t="s">
        <v>10861</v>
      </c>
    </row>
    <row r="3796" spans="1:3" x14ac:dyDescent="0.35">
      <c r="A3796" t="s">
        <v>10863</v>
      </c>
      <c r="B3796">
        <v>23</v>
      </c>
      <c r="C3796" t="s">
        <v>10864</v>
      </c>
    </row>
    <row r="3797" spans="1:3" x14ac:dyDescent="0.35">
      <c r="A3797" t="s">
        <v>10866</v>
      </c>
      <c r="B3797">
        <v>23</v>
      </c>
      <c r="C3797" t="s">
        <v>10867</v>
      </c>
    </row>
    <row r="3798" spans="1:3" x14ac:dyDescent="0.35">
      <c r="A3798" t="s">
        <v>10869</v>
      </c>
      <c r="B3798">
        <v>28</v>
      </c>
      <c r="C3798" t="s">
        <v>10870</v>
      </c>
    </row>
    <row r="3799" spans="1:3" x14ac:dyDescent="0.35">
      <c r="A3799" t="s">
        <v>10872</v>
      </c>
      <c r="B3799">
        <v>23</v>
      </c>
      <c r="C3799" t="s">
        <v>10873</v>
      </c>
    </row>
    <row r="3800" spans="1:3" x14ac:dyDescent="0.35">
      <c r="A3800" t="s">
        <v>10874</v>
      </c>
      <c r="B3800">
        <v>26</v>
      </c>
      <c r="C3800" t="s">
        <v>10875</v>
      </c>
    </row>
    <row r="3801" spans="1:3" x14ac:dyDescent="0.35">
      <c r="A3801" t="s">
        <v>10877</v>
      </c>
      <c r="B3801">
        <v>21</v>
      </c>
      <c r="C3801" t="s">
        <v>10878</v>
      </c>
    </row>
    <row r="3802" spans="1:3" x14ac:dyDescent="0.35">
      <c r="A3802" t="s">
        <v>10880</v>
      </c>
      <c r="B3802">
        <v>25</v>
      </c>
      <c r="C3802" t="s">
        <v>10881</v>
      </c>
    </row>
    <row r="3803" spans="1:3" x14ac:dyDescent="0.35">
      <c r="A3803" t="s">
        <v>10883</v>
      </c>
      <c r="B3803">
        <v>29</v>
      </c>
      <c r="C3803" t="s">
        <v>10884</v>
      </c>
    </row>
    <row r="3804" spans="1:3" x14ac:dyDescent="0.35">
      <c r="A3804" t="s">
        <v>10886</v>
      </c>
      <c r="B3804">
        <v>28</v>
      </c>
      <c r="C3804" t="s">
        <v>10887</v>
      </c>
    </row>
    <row r="3805" spans="1:3" x14ac:dyDescent="0.35">
      <c r="A3805" t="s">
        <v>10888</v>
      </c>
      <c r="B3805">
        <v>24</v>
      </c>
      <c r="C3805" t="s">
        <v>10889</v>
      </c>
    </row>
    <row r="3806" spans="1:3" x14ac:dyDescent="0.35">
      <c r="A3806" t="s">
        <v>10890</v>
      </c>
      <c r="B3806">
        <v>26</v>
      </c>
      <c r="C3806" t="s">
        <v>10891</v>
      </c>
    </row>
    <row r="3807" spans="1:3" x14ac:dyDescent="0.35">
      <c r="A3807" t="s">
        <v>10893</v>
      </c>
      <c r="B3807">
        <v>25</v>
      </c>
      <c r="C3807" t="s">
        <v>10894</v>
      </c>
    </row>
    <row r="3808" spans="1:3" x14ac:dyDescent="0.35">
      <c r="A3808" t="s">
        <v>10896</v>
      </c>
      <c r="B3808">
        <v>25</v>
      </c>
      <c r="C3808" t="s">
        <v>10897</v>
      </c>
    </row>
    <row r="3809" spans="1:3" x14ac:dyDescent="0.35">
      <c r="A3809" t="s">
        <v>10899</v>
      </c>
      <c r="B3809">
        <v>29</v>
      </c>
      <c r="C3809" t="s">
        <v>10900</v>
      </c>
    </row>
    <row r="3810" spans="1:3" x14ac:dyDescent="0.35">
      <c r="A3810" t="s">
        <v>10902</v>
      </c>
      <c r="B3810">
        <v>21</v>
      </c>
      <c r="C3810" t="s">
        <v>10903</v>
      </c>
    </row>
    <row r="3811" spans="1:3" x14ac:dyDescent="0.35">
      <c r="A3811" t="s">
        <v>10905</v>
      </c>
      <c r="B3811">
        <v>28</v>
      </c>
      <c r="C3811" t="s">
        <v>10906</v>
      </c>
    </row>
    <row r="3812" spans="1:3" x14ac:dyDescent="0.35">
      <c r="A3812" t="s">
        <v>10908</v>
      </c>
      <c r="B3812">
        <v>26</v>
      </c>
      <c r="C3812" t="s">
        <v>10909</v>
      </c>
    </row>
    <row r="3813" spans="1:3" x14ac:dyDescent="0.35">
      <c r="A3813" t="s">
        <v>10911</v>
      </c>
      <c r="B3813">
        <v>21</v>
      </c>
      <c r="C3813" t="s">
        <v>10912</v>
      </c>
    </row>
    <row r="3814" spans="1:3" x14ac:dyDescent="0.35">
      <c r="A3814" t="s">
        <v>10914</v>
      </c>
      <c r="B3814">
        <v>27</v>
      </c>
      <c r="C3814" t="s">
        <v>10915</v>
      </c>
    </row>
    <row r="3815" spans="1:3" x14ac:dyDescent="0.35">
      <c r="A3815" t="s">
        <v>10917</v>
      </c>
      <c r="B3815">
        <v>26</v>
      </c>
      <c r="C3815" t="s">
        <v>10918</v>
      </c>
    </row>
    <row r="3816" spans="1:3" x14ac:dyDescent="0.35">
      <c r="A3816" t="s">
        <v>10920</v>
      </c>
      <c r="B3816">
        <v>20</v>
      </c>
      <c r="C3816" t="s">
        <v>10921</v>
      </c>
    </row>
    <row r="3817" spans="1:3" x14ac:dyDescent="0.35">
      <c r="A3817" t="s">
        <v>10923</v>
      </c>
      <c r="B3817">
        <v>24</v>
      </c>
      <c r="C3817" t="s">
        <v>10924</v>
      </c>
    </row>
    <row r="3818" spans="1:3" x14ac:dyDescent="0.35">
      <c r="A3818" t="s">
        <v>10925</v>
      </c>
      <c r="B3818">
        <v>26</v>
      </c>
      <c r="C3818" t="s">
        <v>10926</v>
      </c>
    </row>
    <row r="3819" spans="1:3" x14ac:dyDescent="0.35">
      <c r="A3819" t="s">
        <v>10928</v>
      </c>
      <c r="B3819">
        <v>30</v>
      </c>
      <c r="C3819" t="s">
        <v>10929</v>
      </c>
    </row>
    <row r="3820" spans="1:3" x14ac:dyDescent="0.35">
      <c r="A3820" t="s">
        <v>10931</v>
      </c>
      <c r="B3820">
        <v>30</v>
      </c>
      <c r="C3820" t="s">
        <v>10932</v>
      </c>
    </row>
    <row r="3821" spans="1:3" x14ac:dyDescent="0.35">
      <c r="A3821" t="s">
        <v>10934</v>
      </c>
      <c r="B3821">
        <v>25</v>
      </c>
      <c r="C3821" t="s">
        <v>10935</v>
      </c>
    </row>
    <row r="3822" spans="1:3" x14ac:dyDescent="0.35">
      <c r="A3822" t="s">
        <v>2069</v>
      </c>
      <c r="B3822">
        <v>29</v>
      </c>
      <c r="C3822" t="s">
        <v>10936</v>
      </c>
    </row>
    <row r="3823" spans="1:3" x14ac:dyDescent="0.35">
      <c r="A3823" t="s">
        <v>10938</v>
      </c>
      <c r="B3823">
        <v>25</v>
      </c>
      <c r="C3823" t="s">
        <v>10939</v>
      </c>
    </row>
    <row r="3824" spans="1:3" x14ac:dyDescent="0.35">
      <c r="A3824" t="s">
        <v>10941</v>
      </c>
      <c r="B3824">
        <v>26</v>
      </c>
      <c r="C3824" t="s">
        <v>10942</v>
      </c>
    </row>
    <row r="3825" spans="1:3" x14ac:dyDescent="0.35">
      <c r="A3825" t="s">
        <v>10944</v>
      </c>
      <c r="B3825">
        <v>24</v>
      </c>
      <c r="C3825" t="s">
        <v>10945</v>
      </c>
    </row>
    <row r="3826" spans="1:3" x14ac:dyDescent="0.35">
      <c r="A3826" t="s">
        <v>919</v>
      </c>
      <c r="B3826">
        <v>29</v>
      </c>
      <c r="C3826" t="s">
        <v>10947</v>
      </c>
    </row>
    <row r="3827" spans="1:3" x14ac:dyDescent="0.35">
      <c r="A3827" t="s">
        <v>10948</v>
      </c>
      <c r="B3827">
        <v>28</v>
      </c>
      <c r="C3827" t="s">
        <v>10949</v>
      </c>
    </row>
    <row r="3828" spans="1:3" x14ac:dyDescent="0.35">
      <c r="A3828" t="s">
        <v>10951</v>
      </c>
      <c r="B3828">
        <v>21</v>
      </c>
      <c r="C3828" t="s">
        <v>10952</v>
      </c>
    </row>
    <row r="3829" spans="1:3" x14ac:dyDescent="0.35">
      <c r="A3829" t="s">
        <v>10953</v>
      </c>
      <c r="B3829">
        <v>28</v>
      </c>
      <c r="C3829" t="s">
        <v>10954</v>
      </c>
    </row>
    <row r="3830" spans="1:3" x14ac:dyDescent="0.35">
      <c r="A3830" t="s">
        <v>10956</v>
      </c>
      <c r="B3830">
        <v>29</v>
      </c>
      <c r="C3830" t="s">
        <v>10957</v>
      </c>
    </row>
    <row r="3831" spans="1:3" x14ac:dyDescent="0.35">
      <c r="A3831" t="s">
        <v>10959</v>
      </c>
      <c r="B3831">
        <v>30</v>
      </c>
      <c r="C3831" t="s">
        <v>10960</v>
      </c>
    </row>
    <row r="3832" spans="1:3" x14ac:dyDescent="0.35">
      <c r="A3832" t="s">
        <v>10962</v>
      </c>
      <c r="B3832">
        <v>27</v>
      </c>
      <c r="C3832" t="s">
        <v>10963</v>
      </c>
    </row>
    <row r="3833" spans="1:3" x14ac:dyDescent="0.35">
      <c r="A3833" t="s">
        <v>10965</v>
      </c>
      <c r="B3833">
        <v>25</v>
      </c>
      <c r="C3833" t="s">
        <v>10966</v>
      </c>
    </row>
    <row r="3834" spans="1:3" x14ac:dyDescent="0.35">
      <c r="A3834" t="s">
        <v>10968</v>
      </c>
      <c r="B3834">
        <v>20</v>
      </c>
      <c r="C3834" t="s">
        <v>10969</v>
      </c>
    </row>
    <row r="3835" spans="1:3" x14ac:dyDescent="0.35">
      <c r="A3835" t="s">
        <v>10971</v>
      </c>
      <c r="B3835">
        <v>29</v>
      </c>
      <c r="C3835" t="s">
        <v>10972</v>
      </c>
    </row>
    <row r="3836" spans="1:3" x14ac:dyDescent="0.35">
      <c r="A3836" t="s">
        <v>10974</v>
      </c>
      <c r="B3836">
        <v>24</v>
      </c>
      <c r="C3836" t="s">
        <v>10975</v>
      </c>
    </row>
    <row r="3837" spans="1:3" x14ac:dyDescent="0.35">
      <c r="A3837" t="s">
        <v>10977</v>
      </c>
      <c r="B3837">
        <v>23</v>
      </c>
      <c r="C3837" t="s">
        <v>10978</v>
      </c>
    </row>
    <row r="3838" spans="1:3" x14ac:dyDescent="0.35">
      <c r="A3838" t="s">
        <v>10980</v>
      </c>
      <c r="B3838">
        <v>30</v>
      </c>
      <c r="C3838" t="s">
        <v>10981</v>
      </c>
    </row>
    <row r="3839" spans="1:3" x14ac:dyDescent="0.35">
      <c r="A3839" t="s">
        <v>10983</v>
      </c>
      <c r="B3839">
        <v>22</v>
      </c>
      <c r="C3839" t="s">
        <v>10984</v>
      </c>
    </row>
    <row r="3840" spans="1:3" x14ac:dyDescent="0.35">
      <c r="A3840" t="s">
        <v>10986</v>
      </c>
      <c r="B3840">
        <v>24</v>
      </c>
      <c r="C3840" t="s">
        <v>10987</v>
      </c>
    </row>
    <row r="3841" spans="1:3" x14ac:dyDescent="0.35">
      <c r="A3841" t="s">
        <v>10989</v>
      </c>
      <c r="B3841">
        <v>26</v>
      </c>
      <c r="C3841" t="s">
        <v>10990</v>
      </c>
    </row>
    <row r="3842" spans="1:3" x14ac:dyDescent="0.35">
      <c r="A3842" t="s">
        <v>10992</v>
      </c>
      <c r="B3842">
        <v>29</v>
      </c>
      <c r="C3842" t="s">
        <v>10993</v>
      </c>
    </row>
    <row r="3843" spans="1:3" x14ac:dyDescent="0.35">
      <c r="A3843" t="s">
        <v>10995</v>
      </c>
      <c r="B3843">
        <v>22</v>
      </c>
      <c r="C3843" t="s">
        <v>10996</v>
      </c>
    </row>
    <row r="3844" spans="1:3" x14ac:dyDescent="0.35">
      <c r="A3844" t="s">
        <v>10998</v>
      </c>
      <c r="B3844">
        <v>25</v>
      </c>
      <c r="C3844" t="s">
        <v>10999</v>
      </c>
    </row>
    <row r="3845" spans="1:3" x14ac:dyDescent="0.35">
      <c r="A3845" t="s">
        <v>11001</v>
      </c>
      <c r="B3845">
        <v>21</v>
      </c>
      <c r="C3845" t="s">
        <v>11002</v>
      </c>
    </row>
    <row r="3846" spans="1:3" x14ac:dyDescent="0.35">
      <c r="A3846" t="s">
        <v>11004</v>
      </c>
      <c r="B3846">
        <v>23</v>
      </c>
      <c r="C3846" t="s">
        <v>11005</v>
      </c>
    </row>
    <row r="3847" spans="1:3" x14ac:dyDescent="0.35">
      <c r="A3847" t="s">
        <v>11007</v>
      </c>
      <c r="B3847">
        <v>20</v>
      </c>
      <c r="C3847" t="s">
        <v>11008</v>
      </c>
    </row>
    <row r="3848" spans="1:3" x14ac:dyDescent="0.35">
      <c r="A3848" t="s">
        <v>11010</v>
      </c>
      <c r="B3848">
        <v>24</v>
      </c>
      <c r="C3848" t="s">
        <v>11011</v>
      </c>
    </row>
    <row r="3849" spans="1:3" x14ac:dyDescent="0.35">
      <c r="A3849" t="s">
        <v>11013</v>
      </c>
      <c r="B3849">
        <v>27</v>
      </c>
      <c r="C3849" t="s">
        <v>11014</v>
      </c>
    </row>
    <row r="3850" spans="1:3" x14ac:dyDescent="0.35">
      <c r="A3850" t="s">
        <v>11015</v>
      </c>
      <c r="B3850">
        <v>28</v>
      </c>
      <c r="C3850" t="s">
        <v>11016</v>
      </c>
    </row>
    <row r="3851" spans="1:3" x14ac:dyDescent="0.35">
      <c r="A3851" t="s">
        <v>11017</v>
      </c>
      <c r="B3851">
        <v>23</v>
      </c>
      <c r="C3851" t="s">
        <v>11018</v>
      </c>
    </row>
    <row r="3852" spans="1:3" x14ac:dyDescent="0.35">
      <c r="A3852" t="s">
        <v>11020</v>
      </c>
      <c r="B3852">
        <v>22</v>
      </c>
      <c r="C3852" t="s">
        <v>11021</v>
      </c>
    </row>
    <row r="3853" spans="1:3" x14ac:dyDescent="0.35">
      <c r="A3853" t="s">
        <v>11022</v>
      </c>
      <c r="B3853">
        <v>26</v>
      </c>
      <c r="C3853" t="s">
        <v>11023</v>
      </c>
    </row>
    <row r="3854" spans="1:3" x14ac:dyDescent="0.35">
      <c r="A3854" t="s">
        <v>11025</v>
      </c>
      <c r="B3854">
        <v>30</v>
      </c>
      <c r="C3854" t="s">
        <v>11026</v>
      </c>
    </row>
    <row r="3855" spans="1:3" x14ac:dyDescent="0.35">
      <c r="A3855" t="s">
        <v>11028</v>
      </c>
      <c r="B3855">
        <v>30</v>
      </c>
      <c r="C3855" t="s">
        <v>11029</v>
      </c>
    </row>
    <row r="3856" spans="1:3" x14ac:dyDescent="0.35">
      <c r="A3856" t="s">
        <v>11031</v>
      </c>
      <c r="B3856">
        <v>27</v>
      </c>
      <c r="C3856" t="s">
        <v>11032</v>
      </c>
    </row>
    <row r="3857" spans="1:3" x14ac:dyDescent="0.35">
      <c r="A3857" t="s">
        <v>11034</v>
      </c>
      <c r="B3857">
        <v>29</v>
      </c>
      <c r="C3857" t="s">
        <v>11035</v>
      </c>
    </row>
    <row r="3858" spans="1:3" x14ac:dyDescent="0.35">
      <c r="A3858" t="s">
        <v>11036</v>
      </c>
      <c r="B3858">
        <v>29</v>
      </c>
      <c r="C3858" t="s">
        <v>11037</v>
      </c>
    </row>
    <row r="3859" spans="1:3" x14ac:dyDescent="0.35">
      <c r="A3859" t="s">
        <v>11039</v>
      </c>
      <c r="B3859">
        <v>23</v>
      </c>
      <c r="C3859" t="s">
        <v>11040</v>
      </c>
    </row>
    <row r="3860" spans="1:3" x14ac:dyDescent="0.35">
      <c r="A3860" t="s">
        <v>11042</v>
      </c>
      <c r="B3860">
        <v>23</v>
      </c>
      <c r="C3860" t="s">
        <v>11043</v>
      </c>
    </row>
    <row r="3861" spans="1:3" x14ac:dyDescent="0.35">
      <c r="A3861" t="s">
        <v>11045</v>
      </c>
      <c r="B3861">
        <v>22</v>
      </c>
      <c r="C3861" t="s">
        <v>11046</v>
      </c>
    </row>
    <row r="3862" spans="1:3" x14ac:dyDescent="0.35">
      <c r="A3862" t="s">
        <v>11048</v>
      </c>
      <c r="B3862">
        <v>22</v>
      </c>
      <c r="C3862" t="s">
        <v>11049</v>
      </c>
    </row>
    <row r="3863" spans="1:3" x14ac:dyDescent="0.35">
      <c r="A3863" t="s">
        <v>11051</v>
      </c>
      <c r="B3863">
        <v>27</v>
      </c>
      <c r="C3863" t="s">
        <v>11052</v>
      </c>
    </row>
    <row r="3864" spans="1:3" x14ac:dyDescent="0.35">
      <c r="A3864" t="s">
        <v>11054</v>
      </c>
      <c r="B3864">
        <v>29</v>
      </c>
      <c r="C3864" t="s">
        <v>11055</v>
      </c>
    </row>
    <row r="3865" spans="1:3" x14ac:dyDescent="0.35">
      <c r="A3865" t="s">
        <v>11057</v>
      </c>
      <c r="B3865">
        <v>29</v>
      </c>
      <c r="C3865" t="s">
        <v>11058</v>
      </c>
    </row>
    <row r="3866" spans="1:3" x14ac:dyDescent="0.35">
      <c r="A3866" t="s">
        <v>11060</v>
      </c>
      <c r="B3866">
        <v>26</v>
      </c>
      <c r="C3866" t="s">
        <v>11061</v>
      </c>
    </row>
    <row r="3867" spans="1:3" x14ac:dyDescent="0.35">
      <c r="A3867" t="s">
        <v>11063</v>
      </c>
      <c r="B3867">
        <v>30</v>
      </c>
      <c r="C3867" t="s">
        <v>11064</v>
      </c>
    </row>
    <row r="3868" spans="1:3" x14ac:dyDescent="0.35">
      <c r="A3868" t="s">
        <v>11065</v>
      </c>
      <c r="B3868">
        <v>23</v>
      </c>
      <c r="C3868" t="s">
        <v>11066</v>
      </c>
    </row>
    <row r="3869" spans="1:3" x14ac:dyDescent="0.35">
      <c r="A3869" t="s">
        <v>11068</v>
      </c>
      <c r="B3869">
        <v>24</v>
      </c>
      <c r="C3869" t="s">
        <v>11069</v>
      </c>
    </row>
    <row r="3870" spans="1:3" x14ac:dyDescent="0.35">
      <c r="A3870" t="s">
        <v>11071</v>
      </c>
      <c r="B3870">
        <v>21</v>
      </c>
      <c r="C3870" t="s">
        <v>11072</v>
      </c>
    </row>
    <row r="3871" spans="1:3" x14ac:dyDescent="0.35">
      <c r="A3871" t="s">
        <v>11074</v>
      </c>
      <c r="B3871">
        <v>29</v>
      </c>
      <c r="C3871" t="s">
        <v>11075</v>
      </c>
    </row>
    <row r="3872" spans="1:3" x14ac:dyDescent="0.35">
      <c r="A3872" t="s">
        <v>11077</v>
      </c>
      <c r="B3872">
        <v>28</v>
      </c>
      <c r="C3872" t="s">
        <v>11078</v>
      </c>
    </row>
    <row r="3873" spans="1:3" x14ac:dyDescent="0.35">
      <c r="A3873" t="s">
        <v>11080</v>
      </c>
      <c r="B3873">
        <v>30</v>
      </c>
      <c r="C3873" t="s">
        <v>11081</v>
      </c>
    </row>
    <row r="3874" spans="1:3" x14ac:dyDescent="0.35">
      <c r="A3874" t="s">
        <v>11083</v>
      </c>
      <c r="B3874">
        <v>21</v>
      </c>
      <c r="C3874" t="s">
        <v>11084</v>
      </c>
    </row>
    <row r="3875" spans="1:3" x14ac:dyDescent="0.35">
      <c r="A3875" t="s">
        <v>11086</v>
      </c>
      <c r="B3875">
        <v>28</v>
      </c>
      <c r="C3875" t="s">
        <v>11087</v>
      </c>
    </row>
    <row r="3876" spans="1:3" x14ac:dyDescent="0.35">
      <c r="A3876" t="s">
        <v>11089</v>
      </c>
      <c r="B3876">
        <v>23</v>
      </c>
      <c r="C3876" t="s">
        <v>11090</v>
      </c>
    </row>
    <row r="3877" spans="1:3" x14ac:dyDescent="0.35">
      <c r="A3877" t="s">
        <v>11092</v>
      </c>
      <c r="B3877">
        <v>20</v>
      </c>
      <c r="C3877" t="s">
        <v>11093</v>
      </c>
    </row>
    <row r="3878" spans="1:3" x14ac:dyDescent="0.35">
      <c r="A3878" t="s">
        <v>11095</v>
      </c>
      <c r="B3878">
        <v>23</v>
      </c>
      <c r="C3878" t="s">
        <v>11096</v>
      </c>
    </row>
    <row r="3879" spans="1:3" x14ac:dyDescent="0.35">
      <c r="A3879" t="s">
        <v>11098</v>
      </c>
      <c r="B3879">
        <v>22</v>
      </c>
      <c r="C3879" t="s">
        <v>11099</v>
      </c>
    </row>
    <row r="3880" spans="1:3" x14ac:dyDescent="0.35">
      <c r="A3880" t="s">
        <v>11101</v>
      </c>
      <c r="B3880">
        <v>21</v>
      </c>
      <c r="C3880" t="s">
        <v>11102</v>
      </c>
    </row>
    <row r="3881" spans="1:3" x14ac:dyDescent="0.35">
      <c r="A3881" t="s">
        <v>11104</v>
      </c>
      <c r="B3881">
        <v>22</v>
      </c>
      <c r="C3881" t="s">
        <v>11105</v>
      </c>
    </row>
    <row r="3882" spans="1:3" x14ac:dyDescent="0.35">
      <c r="A3882" t="s">
        <v>11107</v>
      </c>
      <c r="B3882">
        <v>21</v>
      </c>
      <c r="C3882" t="s">
        <v>11108</v>
      </c>
    </row>
    <row r="3883" spans="1:3" x14ac:dyDescent="0.35">
      <c r="A3883" t="s">
        <v>11110</v>
      </c>
      <c r="B3883">
        <v>26</v>
      </c>
      <c r="C3883" t="s">
        <v>11111</v>
      </c>
    </row>
    <row r="3884" spans="1:3" x14ac:dyDescent="0.35">
      <c r="A3884" t="s">
        <v>11113</v>
      </c>
      <c r="B3884">
        <v>22</v>
      </c>
      <c r="C3884" t="s">
        <v>11114</v>
      </c>
    </row>
    <row r="3885" spans="1:3" x14ac:dyDescent="0.35">
      <c r="A3885" t="s">
        <v>11116</v>
      </c>
      <c r="B3885">
        <v>25</v>
      </c>
      <c r="C3885" t="s">
        <v>11117</v>
      </c>
    </row>
    <row r="3886" spans="1:3" x14ac:dyDescent="0.35">
      <c r="A3886" t="s">
        <v>11119</v>
      </c>
      <c r="B3886">
        <v>28</v>
      </c>
      <c r="C3886" t="s">
        <v>11120</v>
      </c>
    </row>
    <row r="3887" spans="1:3" x14ac:dyDescent="0.35">
      <c r="A3887" t="s">
        <v>11122</v>
      </c>
      <c r="B3887">
        <v>27</v>
      </c>
      <c r="C3887" t="s">
        <v>11123</v>
      </c>
    </row>
    <row r="3888" spans="1:3" x14ac:dyDescent="0.35">
      <c r="A3888" t="s">
        <v>11124</v>
      </c>
      <c r="B3888">
        <v>24</v>
      </c>
      <c r="C3888" t="s">
        <v>11125</v>
      </c>
    </row>
    <row r="3889" spans="1:3" x14ac:dyDescent="0.35">
      <c r="A3889" t="s">
        <v>11127</v>
      </c>
      <c r="B3889">
        <v>27</v>
      </c>
      <c r="C3889" t="s">
        <v>11128</v>
      </c>
    </row>
    <row r="3890" spans="1:3" x14ac:dyDescent="0.35">
      <c r="A3890" t="s">
        <v>7584</v>
      </c>
      <c r="B3890">
        <v>27</v>
      </c>
      <c r="C3890" t="s">
        <v>11130</v>
      </c>
    </row>
    <row r="3891" spans="1:3" x14ac:dyDescent="0.35">
      <c r="A3891" t="s">
        <v>11131</v>
      </c>
      <c r="B3891">
        <v>30</v>
      </c>
      <c r="C3891" t="s">
        <v>11132</v>
      </c>
    </row>
    <row r="3892" spans="1:3" x14ac:dyDescent="0.35">
      <c r="A3892" t="s">
        <v>11134</v>
      </c>
      <c r="B3892">
        <v>29</v>
      </c>
      <c r="C3892" t="s">
        <v>11135</v>
      </c>
    </row>
    <row r="3893" spans="1:3" x14ac:dyDescent="0.35">
      <c r="A3893" t="s">
        <v>11137</v>
      </c>
      <c r="B3893">
        <v>25</v>
      </c>
      <c r="C3893" t="s">
        <v>11138</v>
      </c>
    </row>
    <row r="3894" spans="1:3" x14ac:dyDescent="0.35">
      <c r="A3894" t="s">
        <v>11140</v>
      </c>
      <c r="B3894">
        <v>29</v>
      </c>
      <c r="C3894" t="s">
        <v>11141</v>
      </c>
    </row>
    <row r="3895" spans="1:3" x14ac:dyDescent="0.35">
      <c r="A3895" t="s">
        <v>11143</v>
      </c>
      <c r="B3895">
        <v>20</v>
      </c>
      <c r="C3895" t="s">
        <v>11144</v>
      </c>
    </row>
    <row r="3896" spans="1:3" x14ac:dyDescent="0.35">
      <c r="A3896" t="s">
        <v>11146</v>
      </c>
      <c r="B3896">
        <v>30</v>
      </c>
      <c r="C3896" t="s">
        <v>11147</v>
      </c>
    </row>
    <row r="3897" spans="1:3" x14ac:dyDescent="0.35">
      <c r="A3897" t="s">
        <v>11149</v>
      </c>
      <c r="B3897">
        <v>28</v>
      </c>
      <c r="C3897" t="s">
        <v>11150</v>
      </c>
    </row>
    <row r="3898" spans="1:3" x14ac:dyDescent="0.35">
      <c r="A3898" t="s">
        <v>11152</v>
      </c>
      <c r="B3898">
        <v>20</v>
      </c>
      <c r="C3898" t="s">
        <v>11153</v>
      </c>
    </row>
    <row r="3899" spans="1:3" x14ac:dyDescent="0.35">
      <c r="A3899" t="s">
        <v>11155</v>
      </c>
      <c r="B3899">
        <v>22</v>
      </c>
      <c r="C3899" t="s">
        <v>11156</v>
      </c>
    </row>
    <row r="3900" spans="1:3" x14ac:dyDescent="0.35">
      <c r="A3900" t="s">
        <v>11158</v>
      </c>
      <c r="B3900">
        <v>25</v>
      </c>
      <c r="C3900" t="s">
        <v>11159</v>
      </c>
    </row>
    <row r="3901" spans="1:3" x14ac:dyDescent="0.35">
      <c r="A3901" t="s">
        <v>11161</v>
      </c>
      <c r="B3901">
        <v>24</v>
      </c>
      <c r="C3901" t="s">
        <v>11162</v>
      </c>
    </row>
    <row r="3902" spans="1:3" x14ac:dyDescent="0.35">
      <c r="A3902" t="s">
        <v>4135</v>
      </c>
      <c r="B3902">
        <v>28</v>
      </c>
      <c r="C3902" t="s">
        <v>11164</v>
      </c>
    </row>
    <row r="3903" spans="1:3" x14ac:dyDescent="0.35">
      <c r="A3903" t="s">
        <v>11166</v>
      </c>
      <c r="B3903">
        <v>28</v>
      </c>
      <c r="C3903" t="s">
        <v>11167</v>
      </c>
    </row>
    <row r="3904" spans="1:3" x14ac:dyDescent="0.35">
      <c r="A3904" t="s">
        <v>11169</v>
      </c>
      <c r="B3904">
        <v>21</v>
      </c>
      <c r="C3904" t="s">
        <v>11170</v>
      </c>
    </row>
    <row r="3905" spans="1:3" x14ac:dyDescent="0.35">
      <c r="A3905" t="s">
        <v>11172</v>
      </c>
      <c r="B3905">
        <v>20</v>
      </c>
      <c r="C3905" t="s">
        <v>11173</v>
      </c>
    </row>
    <row r="3906" spans="1:3" x14ac:dyDescent="0.35">
      <c r="A3906" t="s">
        <v>11174</v>
      </c>
      <c r="B3906">
        <v>21</v>
      </c>
      <c r="C3906" t="s">
        <v>11175</v>
      </c>
    </row>
    <row r="3907" spans="1:3" x14ac:dyDescent="0.35">
      <c r="A3907" t="s">
        <v>11177</v>
      </c>
      <c r="B3907">
        <v>29</v>
      </c>
      <c r="C3907" t="s">
        <v>11178</v>
      </c>
    </row>
    <row r="3908" spans="1:3" x14ac:dyDescent="0.35">
      <c r="A3908" t="s">
        <v>11179</v>
      </c>
      <c r="B3908">
        <v>26</v>
      </c>
      <c r="C3908" t="s">
        <v>11180</v>
      </c>
    </row>
    <row r="3909" spans="1:3" x14ac:dyDescent="0.35">
      <c r="A3909" t="s">
        <v>11182</v>
      </c>
      <c r="B3909">
        <v>26</v>
      </c>
      <c r="C3909" t="s">
        <v>11183</v>
      </c>
    </row>
    <row r="3910" spans="1:3" x14ac:dyDescent="0.35">
      <c r="A3910" t="s">
        <v>11185</v>
      </c>
      <c r="B3910">
        <v>26</v>
      </c>
      <c r="C3910" t="s">
        <v>11186</v>
      </c>
    </row>
    <row r="3911" spans="1:3" x14ac:dyDescent="0.35">
      <c r="A3911" t="s">
        <v>3969</v>
      </c>
      <c r="B3911">
        <v>21</v>
      </c>
      <c r="C3911" t="s">
        <v>11187</v>
      </c>
    </row>
    <row r="3912" spans="1:3" x14ac:dyDescent="0.35">
      <c r="A3912" t="s">
        <v>11188</v>
      </c>
      <c r="B3912">
        <v>25</v>
      </c>
      <c r="C3912" t="s">
        <v>11189</v>
      </c>
    </row>
    <row r="3913" spans="1:3" x14ac:dyDescent="0.35">
      <c r="A3913" t="s">
        <v>11191</v>
      </c>
      <c r="B3913">
        <v>29</v>
      </c>
      <c r="C3913" t="s">
        <v>11192</v>
      </c>
    </row>
    <row r="3914" spans="1:3" x14ac:dyDescent="0.35">
      <c r="A3914" t="s">
        <v>11194</v>
      </c>
      <c r="B3914">
        <v>25</v>
      </c>
      <c r="C3914" t="s">
        <v>11195</v>
      </c>
    </row>
    <row r="3915" spans="1:3" x14ac:dyDescent="0.35">
      <c r="A3915" t="s">
        <v>11197</v>
      </c>
      <c r="B3915">
        <v>22</v>
      </c>
      <c r="C3915" t="s">
        <v>11198</v>
      </c>
    </row>
    <row r="3916" spans="1:3" x14ac:dyDescent="0.35">
      <c r="A3916" t="s">
        <v>11199</v>
      </c>
      <c r="B3916">
        <v>20</v>
      </c>
      <c r="C3916" t="s">
        <v>11200</v>
      </c>
    </row>
    <row r="3917" spans="1:3" x14ac:dyDescent="0.35">
      <c r="A3917" t="s">
        <v>11202</v>
      </c>
      <c r="B3917">
        <v>28</v>
      </c>
      <c r="C3917" t="s">
        <v>11203</v>
      </c>
    </row>
    <row r="3918" spans="1:3" x14ac:dyDescent="0.35">
      <c r="A3918" t="s">
        <v>11205</v>
      </c>
      <c r="B3918">
        <v>21</v>
      </c>
      <c r="C3918" t="s">
        <v>11206</v>
      </c>
    </row>
    <row r="3919" spans="1:3" x14ac:dyDescent="0.35">
      <c r="A3919" t="s">
        <v>11208</v>
      </c>
      <c r="B3919">
        <v>21</v>
      </c>
      <c r="C3919" t="s">
        <v>11209</v>
      </c>
    </row>
    <row r="3920" spans="1:3" x14ac:dyDescent="0.35">
      <c r="A3920" t="s">
        <v>11211</v>
      </c>
      <c r="B3920">
        <v>29</v>
      </c>
      <c r="C3920" t="s">
        <v>11212</v>
      </c>
    </row>
    <row r="3921" spans="1:3" x14ac:dyDescent="0.35">
      <c r="A3921" t="s">
        <v>11214</v>
      </c>
      <c r="B3921">
        <v>27</v>
      </c>
      <c r="C3921" t="s">
        <v>11215</v>
      </c>
    </row>
    <row r="3922" spans="1:3" x14ac:dyDescent="0.35">
      <c r="A3922" t="s">
        <v>11217</v>
      </c>
      <c r="B3922">
        <v>24</v>
      </c>
      <c r="C3922" t="s">
        <v>11218</v>
      </c>
    </row>
    <row r="3923" spans="1:3" x14ac:dyDescent="0.35">
      <c r="A3923" t="s">
        <v>11220</v>
      </c>
      <c r="B3923">
        <v>22</v>
      </c>
      <c r="C3923" t="s">
        <v>11221</v>
      </c>
    </row>
    <row r="3924" spans="1:3" x14ac:dyDescent="0.35">
      <c r="A3924" t="s">
        <v>11223</v>
      </c>
      <c r="B3924">
        <v>26</v>
      </c>
      <c r="C3924" t="s">
        <v>11224</v>
      </c>
    </row>
    <row r="3925" spans="1:3" x14ac:dyDescent="0.35">
      <c r="A3925" t="s">
        <v>11226</v>
      </c>
      <c r="B3925">
        <v>30</v>
      </c>
      <c r="C3925" t="s">
        <v>11227</v>
      </c>
    </row>
    <row r="3926" spans="1:3" x14ac:dyDescent="0.35">
      <c r="A3926" t="s">
        <v>11229</v>
      </c>
      <c r="B3926">
        <v>27</v>
      </c>
      <c r="C3926" t="s">
        <v>11230</v>
      </c>
    </row>
    <row r="3927" spans="1:3" x14ac:dyDescent="0.35">
      <c r="A3927" t="s">
        <v>11232</v>
      </c>
      <c r="B3927">
        <v>23</v>
      </c>
      <c r="C3927" t="s">
        <v>11233</v>
      </c>
    </row>
    <row r="3928" spans="1:3" x14ac:dyDescent="0.35">
      <c r="A3928" t="s">
        <v>11235</v>
      </c>
      <c r="B3928">
        <v>28</v>
      </c>
      <c r="C3928" t="s">
        <v>11236</v>
      </c>
    </row>
    <row r="3929" spans="1:3" x14ac:dyDescent="0.35">
      <c r="A3929" t="s">
        <v>11238</v>
      </c>
      <c r="B3929">
        <v>22</v>
      </c>
      <c r="C3929" t="s">
        <v>11239</v>
      </c>
    </row>
    <row r="3930" spans="1:3" x14ac:dyDescent="0.35">
      <c r="A3930" t="s">
        <v>11241</v>
      </c>
      <c r="B3930">
        <v>29</v>
      </c>
      <c r="C3930" t="s">
        <v>11242</v>
      </c>
    </row>
    <row r="3931" spans="1:3" x14ac:dyDescent="0.35">
      <c r="A3931" t="s">
        <v>11244</v>
      </c>
      <c r="B3931">
        <v>25</v>
      </c>
      <c r="C3931" t="s">
        <v>11245</v>
      </c>
    </row>
    <row r="3932" spans="1:3" x14ac:dyDescent="0.35">
      <c r="A3932" t="s">
        <v>11247</v>
      </c>
      <c r="B3932">
        <v>21</v>
      </c>
      <c r="C3932" t="s">
        <v>11248</v>
      </c>
    </row>
    <row r="3933" spans="1:3" x14ac:dyDescent="0.35">
      <c r="A3933" t="s">
        <v>11249</v>
      </c>
      <c r="B3933">
        <v>22</v>
      </c>
      <c r="C3933" t="s">
        <v>11250</v>
      </c>
    </row>
    <row r="3934" spans="1:3" x14ac:dyDescent="0.35">
      <c r="A3934" t="s">
        <v>11252</v>
      </c>
      <c r="B3934">
        <v>29</v>
      </c>
      <c r="C3934" t="s">
        <v>11253</v>
      </c>
    </row>
    <row r="3935" spans="1:3" x14ac:dyDescent="0.35">
      <c r="A3935" t="s">
        <v>11255</v>
      </c>
      <c r="B3935">
        <v>29</v>
      </c>
      <c r="C3935" t="s">
        <v>11256</v>
      </c>
    </row>
    <row r="3936" spans="1:3" x14ac:dyDescent="0.35">
      <c r="A3936" t="s">
        <v>11258</v>
      </c>
      <c r="B3936">
        <v>29</v>
      </c>
      <c r="C3936" t="s">
        <v>11259</v>
      </c>
    </row>
    <row r="3937" spans="1:3" x14ac:dyDescent="0.35">
      <c r="A3937" t="s">
        <v>11261</v>
      </c>
      <c r="B3937">
        <v>24</v>
      </c>
      <c r="C3937" t="s">
        <v>11262</v>
      </c>
    </row>
    <row r="3938" spans="1:3" x14ac:dyDescent="0.35">
      <c r="A3938" t="s">
        <v>11264</v>
      </c>
      <c r="B3938">
        <v>20</v>
      </c>
      <c r="C3938" t="s">
        <v>11265</v>
      </c>
    </row>
    <row r="3939" spans="1:3" x14ac:dyDescent="0.35">
      <c r="A3939" t="s">
        <v>11267</v>
      </c>
      <c r="B3939">
        <v>20</v>
      </c>
      <c r="C3939" t="s">
        <v>11268</v>
      </c>
    </row>
    <row r="3940" spans="1:3" x14ac:dyDescent="0.35">
      <c r="A3940" t="s">
        <v>11269</v>
      </c>
      <c r="B3940">
        <v>25</v>
      </c>
      <c r="C3940" t="s">
        <v>11270</v>
      </c>
    </row>
    <row r="3941" spans="1:3" x14ac:dyDescent="0.35">
      <c r="A3941" t="s">
        <v>11272</v>
      </c>
      <c r="B3941">
        <v>30</v>
      </c>
      <c r="C3941" t="s">
        <v>11273</v>
      </c>
    </row>
    <row r="3942" spans="1:3" x14ac:dyDescent="0.35">
      <c r="A3942" t="s">
        <v>11275</v>
      </c>
      <c r="B3942">
        <v>20</v>
      </c>
      <c r="C3942" t="s">
        <v>11276</v>
      </c>
    </row>
    <row r="3943" spans="1:3" x14ac:dyDescent="0.35">
      <c r="A3943" t="s">
        <v>11278</v>
      </c>
      <c r="B3943">
        <v>26</v>
      </c>
      <c r="C3943" t="s">
        <v>11279</v>
      </c>
    </row>
    <row r="3944" spans="1:3" x14ac:dyDescent="0.35">
      <c r="A3944" t="s">
        <v>9043</v>
      </c>
      <c r="B3944">
        <v>21</v>
      </c>
      <c r="C3944" t="s">
        <v>11281</v>
      </c>
    </row>
    <row r="3945" spans="1:3" x14ac:dyDescent="0.35">
      <c r="A3945" t="s">
        <v>11283</v>
      </c>
      <c r="B3945">
        <v>21</v>
      </c>
      <c r="C3945" t="s">
        <v>11284</v>
      </c>
    </row>
    <row r="3946" spans="1:3" x14ac:dyDescent="0.35">
      <c r="A3946" t="s">
        <v>11286</v>
      </c>
      <c r="B3946">
        <v>20</v>
      </c>
      <c r="C3946" t="s">
        <v>11287</v>
      </c>
    </row>
    <row r="3947" spans="1:3" x14ac:dyDescent="0.35">
      <c r="A3947" t="s">
        <v>11289</v>
      </c>
      <c r="B3947">
        <v>27</v>
      </c>
      <c r="C3947" t="s">
        <v>11290</v>
      </c>
    </row>
    <row r="3948" spans="1:3" x14ac:dyDescent="0.35">
      <c r="A3948" t="s">
        <v>11292</v>
      </c>
      <c r="B3948">
        <v>22</v>
      </c>
      <c r="C3948" t="s">
        <v>11293</v>
      </c>
    </row>
    <row r="3949" spans="1:3" x14ac:dyDescent="0.35">
      <c r="A3949" t="s">
        <v>11295</v>
      </c>
      <c r="B3949">
        <v>24</v>
      </c>
      <c r="C3949" t="s">
        <v>11296</v>
      </c>
    </row>
    <row r="3950" spans="1:3" x14ac:dyDescent="0.35">
      <c r="A3950" t="s">
        <v>11298</v>
      </c>
      <c r="B3950">
        <v>21</v>
      </c>
      <c r="C3950" t="s">
        <v>11299</v>
      </c>
    </row>
    <row r="3951" spans="1:3" x14ac:dyDescent="0.35">
      <c r="A3951" t="s">
        <v>11301</v>
      </c>
      <c r="B3951">
        <v>23</v>
      </c>
      <c r="C3951" t="s">
        <v>11302</v>
      </c>
    </row>
    <row r="3952" spans="1:3" x14ac:dyDescent="0.35">
      <c r="A3952" t="s">
        <v>11304</v>
      </c>
      <c r="B3952">
        <v>29</v>
      </c>
      <c r="C3952" t="s">
        <v>11305</v>
      </c>
    </row>
    <row r="3953" spans="1:3" x14ac:dyDescent="0.35">
      <c r="A3953" t="s">
        <v>11307</v>
      </c>
      <c r="B3953">
        <v>26</v>
      </c>
      <c r="C3953" t="s">
        <v>11308</v>
      </c>
    </row>
    <row r="3954" spans="1:3" x14ac:dyDescent="0.35">
      <c r="A3954" t="s">
        <v>11310</v>
      </c>
      <c r="B3954">
        <v>29</v>
      </c>
      <c r="C3954" t="s">
        <v>11311</v>
      </c>
    </row>
    <row r="3955" spans="1:3" x14ac:dyDescent="0.35">
      <c r="A3955" t="s">
        <v>11313</v>
      </c>
      <c r="B3955">
        <v>22</v>
      </c>
      <c r="C3955" t="s">
        <v>11314</v>
      </c>
    </row>
    <row r="3956" spans="1:3" x14ac:dyDescent="0.35">
      <c r="A3956" t="s">
        <v>11316</v>
      </c>
      <c r="B3956">
        <v>22</v>
      </c>
      <c r="C3956" t="s">
        <v>11317</v>
      </c>
    </row>
    <row r="3957" spans="1:3" x14ac:dyDescent="0.35">
      <c r="A3957" t="s">
        <v>11319</v>
      </c>
      <c r="B3957">
        <v>21</v>
      </c>
      <c r="C3957" t="s">
        <v>11320</v>
      </c>
    </row>
    <row r="3958" spans="1:3" x14ac:dyDescent="0.35">
      <c r="A3958" t="s">
        <v>11322</v>
      </c>
      <c r="B3958">
        <v>20</v>
      </c>
      <c r="C3958" t="s">
        <v>11323</v>
      </c>
    </row>
    <row r="3959" spans="1:3" x14ac:dyDescent="0.35">
      <c r="A3959" t="s">
        <v>11325</v>
      </c>
      <c r="B3959">
        <v>23</v>
      </c>
      <c r="C3959" t="s">
        <v>11326</v>
      </c>
    </row>
    <row r="3960" spans="1:3" x14ac:dyDescent="0.35">
      <c r="A3960" t="s">
        <v>11327</v>
      </c>
      <c r="B3960">
        <v>22</v>
      </c>
      <c r="C3960" t="s">
        <v>11328</v>
      </c>
    </row>
    <row r="3961" spans="1:3" x14ac:dyDescent="0.35">
      <c r="A3961" t="s">
        <v>11330</v>
      </c>
      <c r="B3961">
        <v>26</v>
      </c>
      <c r="C3961" t="s">
        <v>11331</v>
      </c>
    </row>
    <row r="3962" spans="1:3" x14ac:dyDescent="0.35">
      <c r="A3962" t="s">
        <v>11333</v>
      </c>
      <c r="B3962">
        <v>20</v>
      </c>
      <c r="C3962" t="s">
        <v>11334</v>
      </c>
    </row>
    <row r="3963" spans="1:3" x14ac:dyDescent="0.35">
      <c r="A3963" t="s">
        <v>11336</v>
      </c>
      <c r="B3963">
        <v>27</v>
      </c>
      <c r="C3963" t="s">
        <v>11337</v>
      </c>
    </row>
    <row r="3964" spans="1:3" x14ac:dyDescent="0.35">
      <c r="A3964" t="s">
        <v>11339</v>
      </c>
      <c r="B3964">
        <v>28</v>
      </c>
      <c r="C3964" t="s">
        <v>11340</v>
      </c>
    </row>
    <row r="3965" spans="1:3" x14ac:dyDescent="0.35">
      <c r="A3965" t="s">
        <v>11342</v>
      </c>
      <c r="B3965">
        <v>22</v>
      </c>
      <c r="C3965" t="s">
        <v>11343</v>
      </c>
    </row>
    <row r="3966" spans="1:3" x14ac:dyDescent="0.35">
      <c r="A3966" t="s">
        <v>11345</v>
      </c>
      <c r="B3966">
        <v>22</v>
      </c>
      <c r="C3966" t="s">
        <v>11346</v>
      </c>
    </row>
    <row r="3967" spans="1:3" x14ac:dyDescent="0.35">
      <c r="A3967" t="s">
        <v>11348</v>
      </c>
      <c r="B3967">
        <v>22</v>
      </c>
      <c r="C3967" t="s">
        <v>11349</v>
      </c>
    </row>
    <row r="3968" spans="1:3" x14ac:dyDescent="0.35">
      <c r="A3968" t="s">
        <v>11351</v>
      </c>
      <c r="B3968">
        <v>21</v>
      </c>
      <c r="C3968" t="s">
        <v>11352</v>
      </c>
    </row>
    <row r="3969" spans="1:3" x14ac:dyDescent="0.35">
      <c r="A3969" t="s">
        <v>11354</v>
      </c>
      <c r="B3969">
        <v>21</v>
      </c>
      <c r="C3969" t="s">
        <v>11355</v>
      </c>
    </row>
    <row r="3970" spans="1:3" x14ac:dyDescent="0.35">
      <c r="A3970" t="s">
        <v>11356</v>
      </c>
      <c r="B3970">
        <v>20</v>
      </c>
      <c r="C3970" t="s">
        <v>11357</v>
      </c>
    </row>
    <row r="3971" spans="1:3" x14ac:dyDescent="0.35">
      <c r="A3971" t="s">
        <v>11359</v>
      </c>
      <c r="B3971">
        <v>22</v>
      </c>
      <c r="C3971" t="s">
        <v>11360</v>
      </c>
    </row>
    <row r="3972" spans="1:3" x14ac:dyDescent="0.35">
      <c r="A3972" t="s">
        <v>11362</v>
      </c>
      <c r="B3972">
        <v>23</v>
      </c>
      <c r="C3972" t="s">
        <v>11363</v>
      </c>
    </row>
    <row r="3973" spans="1:3" x14ac:dyDescent="0.35">
      <c r="A3973" t="s">
        <v>11365</v>
      </c>
      <c r="B3973">
        <v>23</v>
      </c>
      <c r="C3973" t="s">
        <v>11366</v>
      </c>
    </row>
    <row r="3974" spans="1:3" x14ac:dyDescent="0.35">
      <c r="A3974" t="s">
        <v>11368</v>
      </c>
      <c r="B3974">
        <v>28</v>
      </c>
      <c r="C3974" t="s">
        <v>11369</v>
      </c>
    </row>
    <row r="3975" spans="1:3" x14ac:dyDescent="0.35">
      <c r="A3975" t="s">
        <v>11371</v>
      </c>
      <c r="B3975">
        <v>22</v>
      </c>
      <c r="C3975" t="s">
        <v>11372</v>
      </c>
    </row>
    <row r="3976" spans="1:3" x14ac:dyDescent="0.35">
      <c r="A3976" t="s">
        <v>11374</v>
      </c>
      <c r="B3976">
        <v>24</v>
      </c>
      <c r="C3976" t="s">
        <v>11375</v>
      </c>
    </row>
    <row r="3977" spans="1:3" x14ac:dyDescent="0.35">
      <c r="A3977" t="s">
        <v>11377</v>
      </c>
      <c r="B3977">
        <v>21</v>
      </c>
      <c r="C3977" t="s">
        <v>11378</v>
      </c>
    </row>
    <row r="3978" spans="1:3" x14ac:dyDescent="0.35">
      <c r="A3978" t="s">
        <v>11380</v>
      </c>
      <c r="B3978">
        <v>28</v>
      </c>
      <c r="C3978" t="s">
        <v>11381</v>
      </c>
    </row>
    <row r="3979" spans="1:3" x14ac:dyDescent="0.35">
      <c r="A3979" t="s">
        <v>11382</v>
      </c>
      <c r="B3979">
        <v>21</v>
      </c>
      <c r="C3979" t="s">
        <v>11383</v>
      </c>
    </row>
    <row r="3980" spans="1:3" x14ac:dyDescent="0.35">
      <c r="A3980" t="s">
        <v>11385</v>
      </c>
      <c r="B3980">
        <v>26</v>
      </c>
      <c r="C3980" t="s">
        <v>11386</v>
      </c>
    </row>
    <row r="3981" spans="1:3" x14ac:dyDescent="0.35">
      <c r="A3981" t="s">
        <v>11388</v>
      </c>
      <c r="B3981">
        <v>30</v>
      </c>
      <c r="C3981" t="s">
        <v>11389</v>
      </c>
    </row>
    <row r="3982" spans="1:3" x14ac:dyDescent="0.35">
      <c r="A3982" t="s">
        <v>11391</v>
      </c>
      <c r="B3982">
        <v>21</v>
      </c>
      <c r="C3982" t="s">
        <v>11392</v>
      </c>
    </row>
    <row r="3983" spans="1:3" x14ac:dyDescent="0.35">
      <c r="A3983" t="s">
        <v>11394</v>
      </c>
      <c r="B3983">
        <v>26</v>
      </c>
      <c r="C3983" t="s">
        <v>11395</v>
      </c>
    </row>
    <row r="3984" spans="1:3" x14ac:dyDescent="0.35">
      <c r="A3984" t="s">
        <v>11397</v>
      </c>
      <c r="B3984">
        <v>29</v>
      </c>
      <c r="C3984" t="s">
        <v>11398</v>
      </c>
    </row>
    <row r="3985" spans="1:3" x14ac:dyDescent="0.35">
      <c r="A3985" t="s">
        <v>11400</v>
      </c>
      <c r="B3985">
        <v>30</v>
      </c>
      <c r="C3985" t="s">
        <v>11401</v>
      </c>
    </row>
    <row r="3986" spans="1:3" x14ac:dyDescent="0.35">
      <c r="A3986" t="s">
        <v>11403</v>
      </c>
      <c r="B3986">
        <v>25</v>
      </c>
      <c r="C3986" t="s">
        <v>11404</v>
      </c>
    </row>
    <row r="3987" spans="1:3" x14ac:dyDescent="0.35">
      <c r="A3987" t="s">
        <v>11406</v>
      </c>
      <c r="B3987">
        <v>28</v>
      </c>
      <c r="C3987" t="s">
        <v>11407</v>
      </c>
    </row>
    <row r="3988" spans="1:3" x14ac:dyDescent="0.35">
      <c r="A3988" t="s">
        <v>11409</v>
      </c>
      <c r="B3988">
        <v>20</v>
      </c>
      <c r="C3988" t="s">
        <v>11410</v>
      </c>
    </row>
    <row r="3989" spans="1:3" x14ac:dyDescent="0.35">
      <c r="A3989" t="s">
        <v>11412</v>
      </c>
      <c r="B3989">
        <v>27</v>
      </c>
      <c r="C3989" t="s">
        <v>11413</v>
      </c>
    </row>
    <row r="3990" spans="1:3" x14ac:dyDescent="0.35">
      <c r="A3990" t="s">
        <v>11415</v>
      </c>
      <c r="B3990">
        <v>30</v>
      </c>
      <c r="C3990" t="s">
        <v>11416</v>
      </c>
    </row>
    <row r="3991" spans="1:3" x14ac:dyDescent="0.35">
      <c r="A3991" t="s">
        <v>11418</v>
      </c>
      <c r="B3991">
        <v>28</v>
      </c>
      <c r="C3991" t="s">
        <v>11419</v>
      </c>
    </row>
    <row r="3992" spans="1:3" x14ac:dyDescent="0.35">
      <c r="A3992" t="s">
        <v>11420</v>
      </c>
      <c r="B3992">
        <v>25</v>
      </c>
      <c r="C3992" t="s">
        <v>11421</v>
      </c>
    </row>
    <row r="3993" spans="1:3" x14ac:dyDescent="0.35">
      <c r="A3993" t="s">
        <v>11423</v>
      </c>
      <c r="B3993">
        <v>25</v>
      </c>
      <c r="C3993" t="s">
        <v>11424</v>
      </c>
    </row>
    <row r="3994" spans="1:3" x14ac:dyDescent="0.35">
      <c r="A3994" t="s">
        <v>11426</v>
      </c>
      <c r="B3994">
        <v>30</v>
      </c>
      <c r="C3994" t="s">
        <v>11427</v>
      </c>
    </row>
    <row r="3995" spans="1:3" x14ac:dyDescent="0.35">
      <c r="A3995" t="s">
        <v>11429</v>
      </c>
      <c r="B3995">
        <v>21</v>
      </c>
      <c r="C3995" t="s">
        <v>11430</v>
      </c>
    </row>
    <row r="3996" spans="1:3" x14ac:dyDescent="0.35">
      <c r="A3996" t="s">
        <v>9872</v>
      </c>
      <c r="B3996">
        <v>28</v>
      </c>
      <c r="C3996" t="s">
        <v>11432</v>
      </c>
    </row>
    <row r="3997" spans="1:3" x14ac:dyDescent="0.35">
      <c r="A3997" t="s">
        <v>11434</v>
      </c>
      <c r="B3997">
        <v>26</v>
      </c>
      <c r="C3997" t="s">
        <v>11435</v>
      </c>
    </row>
    <row r="3998" spans="1:3" x14ac:dyDescent="0.35">
      <c r="A3998" t="s">
        <v>11437</v>
      </c>
      <c r="B3998">
        <v>24</v>
      </c>
      <c r="C3998" t="s">
        <v>11438</v>
      </c>
    </row>
    <row r="3999" spans="1:3" x14ac:dyDescent="0.35">
      <c r="A3999" t="s">
        <v>11440</v>
      </c>
      <c r="B3999">
        <v>20</v>
      </c>
      <c r="C3999" t="s">
        <v>11441</v>
      </c>
    </row>
    <row r="4000" spans="1:3" x14ac:dyDescent="0.35">
      <c r="A4000" t="s">
        <v>11443</v>
      </c>
      <c r="B4000">
        <v>30</v>
      </c>
      <c r="C4000" t="s">
        <v>11444</v>
      </c>
    </row>
    <row r="4001" spans="1:3" x14ac:dyDescent="0.35">
      <c r="A4001" t="s">
        <v>11446</v>
      </c>
      <c r="B4001">
        <v>28</v>
      </c>
      <c r="C4001" t="s">
        <v>11447</v>
      </c>
    </row>
    <row r="4002" spans="1:3" x14ac:dyDescent="0.35">
      <c r="A4002" t="s">
        <v>11448</v>
      </c>
      <c r="B4002">
        <v>22</v>
      </c>
      <c r="C4002" t="s">
        <v>11449</v>
      </c>
    </row>
    <row r="4003" spans="1:3" x14ac:dyDescent="0.35">
      <c r="A4003" t="s">
        <v>11451</v>
      </c>
      <c r="B4003">
        <v>24</v>
      </c>
      <c r="C4003" t="s">
        <v>11452</v>
      </c>
    </row>
    <row r="4004" spans="1:3" x14ac:dyDescent="0.35">
      <c r="A4004" t="s">
        <v>11453</v>
      </c>
      <c r="B4004">
        <v>28</v>
      </c>
      <c r="C4004" t="s">
        <v>11454</v>
      </c>
    </row>
    <row r="4005" spans="1:3" x14ac:dyDescent="0.35">
      <c r="A4005" t="s">
        <v>11455</v>
      </c>
      <c r="B4005">
        <v>29</v>
      </c>
      <c r="C4005" t="s">
        <v>11456</v>
      </c>
    </row>
    <row r="4006" spans="1:3" x14ac:dyDescent="0.35">
      <c r="A4006" t="s">
        <v>11458</v>
      </c>
      <c r="B4006">
        <v>26</v>
      </c>
      <c r="C4006" t="s">
        <v>11459</v>
      </c>
    </row>
    <row r="4007" spans="1:3" x14ac:dyDescent="0.35">
      <c r="A4007" t="s">
        <v>11461</v>
      </c>
      <c r="B4007">
        <v>22</v>
      </c>
      <c r="C4007" t="s">
        <v>11462</v>
      </c>
    </row>
    <row r="4008" spans="1:3" x14ac:dyDescent="0.35">
      <c r="A4008" t="s">
        <v>11464</v>
      </c>
      <c r="B4008">
        <v>23</v>
      </c>
      <c r="C4008" t="s">
        <v>11465</v>
      </c>
    </row>
    <row r="4009" spans="1:3" x14ac:dyDescent="0.35">
      <c r="A4009" t="s">
        <v>11467</v>
      </c>
      <c r="B4009">
        <v>26</v>
      </c>
      <c r="C4009" t="s">
        <v>11468</v>
      </c>
    </row>
    <row r="4010" spans="1:3" x14ac:dyDescent="0.35">
      <c r="A4010" t="s">
        <v>11470</v>
      </c>
      <c r="B4010">
        <v>23</v>
      </c>
      <c r="C4010" t="s">
        <v>11471</v>
      </c>
    </row>
    <row r="4011" spans="1:3" x14ac:dyDescent="0.35">
      <c r="A4011" t="s">
        <v>11472</v>
      </c>
      <c r="B4011">
        <v>22</v>
      </c>
      <c r="C4011" t="s">
        <v>11473</v>
      </c>
    </row>
    <row r="4012" spans="1:3" x14ac:dyDescent="0.35">
      <c r="A4012" t="s">
        <v>8063</v>
      </c>
      <c r="B4012">
        <v>25</v>
      </c>
      <c r="C4012" t="s">
        <v>11475</v>
      </c>
    </row>
    <row r="4013" spans="1:3" x14ac:dyDescent="0.35">
      <c r="A4013" t="s">
        <v>11477</v>
      </c>
      <c r="B4013">
        <v>29</v>
      </c>
      <c r="C4013" t="s">
        <v>11478</v>
      </c>
    </row>
    <row r="4014" spans="1:3" x14ac:dyDescent="0.35">
      <c r="A4014" t="s">
        <v>11480</v>
      </c>
      <c r="B4014">
        <v>24</v>
      </c>
      <c r="C4014" t="s">
        <v>11481</v>
      </c>
    </row>
    <row r="4015" spans="1:3" x14ac:dyDescent="0.35">
      <c r="A4015" t="s">
        <v>11483</v>
      </c>
      <c r="B4015">
        <v>29</v>
      </c>
      <c r="C4015" t="s">
        <v>11484</v>
      </c>
    </row>
    <row r="4016" spans="1:3" x14ac:dyDescent="0.35">
      <c r="A4016" t="s">
        <v>11486</v>
      </c>
      <c r="B4016">
        <v>30</v>
      </c>
      <c r="C4016" t="s">
        <v>11487</v>
      </c>
    </row>
    <row r="4017" spans="1:3" x14ac:dyDescent="0.35">
      <c r="A4017" t="s">
        <v>11489</v>
      </c>
      <c r="B4017">
        <v>28</v>
      </c>
      <c r="C4017" t="s">
        <v>11490</v>
      </c>
    </row>
    <row r="4018" spans="1:3" x14ac:dyDescent="0.35">
      <c r="A4018" t="s">
        <v>11491</v>
      </c>
      <c r="B4018">
        <v>26</v>
      </c>
      <c r="C4018" t="s">
        <v>11492</v>
      </c>
    </row>
    <row r="4019" spans="1:3" x14ac:dyDescent="0.35">
      <c r="A4019" t="s">
        <v>11493</v>
      </c>
      <c r="B4019">
        <v>25</v>
      </c>
      <c r="C4019" t="s">
        <v>11494</v>
      </c>
    </row>
    <row r="4020" spans="1:3" x14ac:dyDescent="0.35">
      <c r="A4020" t="s">
        <v>11495</v>
      </c>
      <c r="B4020">
        <v>24</v>
      </c>
      <c r="C4020" t="s">
        <v>11496</v>
      </c>
    </row>
    <row r="4021" spans="1:3" x14ac:dyDescent="0.35">
      <c r="A4021" t="s">
        <v>11498</v>
      </c>
      <c r="B4021">
        <v>27</v>
      </c>
      <c r="C4021" t="s">
        <v>11499</v>
      </c>
    </row>
    <row r="4022" spans="1:3" x14ac:dyDescent="0.35">
      <c r="A4022" t="s">
        <v>11501</v>
      </c>
      <c r="B4022">
        <v>23</v>
      </c>
      <c r="C4022" t="s">
        <v>11502</v>
      </c>
    </row>
    <row r="4023" spans="1:3" x14ac:dyDescent="0.35">
      <c r="A4023" t="s">
        <v>11503</v>
      </c>
      <c r="B4023">
        <v>24</v>
      </c>
      <c r="C4023" t="s">
        <v>11504</v>
      </c>
    </row>
    <row r="4024" spans="1:3" x14ac:dyDescent="0.35">
      <c r="A4024" t="s">
        <v>1912</v>
      </c>
      <c r="B4024">
        <v>26</v>
      </c>
      <c r="C4024" t="s">
        <v>11506</v>
      </c>
    </row>
    <row r="4025" spans="1:3" x14ac:dyDescent="0.35">
      <c r="A4025" t="s">
        <v>11507</v>
      </c>
      <c r="B4025">
        <v>23</v>
      </c>
      <c r="C4025" t="s">
        <v>11508</v>
      </c>
    </row>
    <row r="4026" spans="1:3" x14ac:dyDescent="0.35">
      <c r="A4026" t="s">
        <v>1927</v>
      </c>
      <c r="B4026">
        <v>22</v>
      </c>
      <c r="C4026" t="s">
        <v>11510</v>
      </c>
    </row>
    <row r="4027" spans="1:3" x14ac:dyDescent="0.35">
      <c r="A4027" t="s">
        <v>11512</v>
      </c>
      <c r="B4027">
        <v>30</v>
      </c>
      <c r="C4027" t="s">
        <v>11513</v>
      </c>
    </row>
    <row r="4028" spans="1:3" x14ac:dyDescent="0.35">
      <c r="A4028" t="s">
        <v>11515</v>
      </c>
      <c r="B4028">
        <v>25</v>
      </c>
      <c r="C4028" t="s">
        <v>11516</v>
      </c>
    </row>
    <row r="4029" spans="1:3" x14ac:dyDescent="0.35">
      <c r="A4029" t="s">
        <v>11518</v>
      </c>
      <c r="B4029">
        <v>21</v>
      </c>
      <c r="C4029" t="s">
        <v>11519</v>
      </c>
    </row>
    <row r="4030" spans="1:3" x14ac:dyDescent="0.35">
      <c r="A4030" t="s">
        <v>11521</v>
      </c>
      <c r="B4030">
        <v>21</v>
      </c>
      <c r="C4030" t="s">
        <v>11522</v>
      </c>
    </row>
    <row r="4031" spans="1:3" x14ac:dyDescent="0.35">
      <c r="A4031" t="s">
        <v>11524</v>
      </c>
      <c r="B4031">
        <v>22</v>
      </c>
      <c r="C4031" t="s">
        <v>11525</v>
      </c>
    </row>
    <row r="4032" spans="1:3" x14ac:dyDescent="0.35">
      <c r="A4032" t="s">
        <v>11527</v>
      </c>
      <c r="B4032">
        <v>26</v>
      </c>
      <c r="C4032" t="s">
        <v>11528</v>
      </c>
    </row>
    <row r="4033" spans="1:3" x14ac:dyDescent="0.35">
      <c r="A4033" t="s">
        <v>11529</v>
      </c>
      <c r="B4033">
        <v>24</v>
      </c>
      <c r="C4033" t="s">
        <v>11530</v>
      </c>
    </row>
    <row r="4034" spans="1:3" x14ac:dyDescent="0.35">
      <c r="A4034" t="s">
        <v>7796</v>
      </c>
      <c r="B4034">
        <v>30</v>
      </c>
      <c r="C4034" t="s">
        <v>11532</v>
      </c>
    </row>
    <row r="4035" spans="1:3" x14ac:dyDescent="0.35">
      <c r="A4035" t="s">
        <v>11534</v>
      </c>
      <c r="B4035">
        <v>28</v>
      </c>
      <c r="C4035" t="s">
        <v>11535</v>
      </c>
    </row>
    <row r="4036" spans="1:3" x14ac:dyDescent="0.35">
      <c r="A4036" t="s">
        <v>11537</v>
      </c>
      <c r="B4036">
        <v>28</v>
      </c>
      <c r="C4036" t="s">
        <v>11538</v>
      </c>
    </row>
    <row r="4037" spans="1:3" x14ac:dyDescent="0.35">
      <c r="A4037" t="s">
        <v>11540</v>
      </c>
      <c r="B4037">
        <v>23</v>
      </c>
      <c r="C4037" t="s">
        <v>11541</v>
      </c>
    </row>
    <row r="4038" spans="1:3" x14ac:dyDescent="0.35">
      <c r="A4038" t="s">
        <v>11542</v>
      </c>
      <c r="B4038">
        <v>24</v>
      </c>
      <c r="C4038" t="s">
        <v>11543</v>
      </c>
    </row>
    <row r="4039" spans="1:3" x14ac:dyDescent="0.35">
      <c r="A4039" t="s">
        <v>11545</v>
      </c>
      <c r="B4039">
        <v>22</v>
      </c>
      <c r="C4039" t="s">
        <v>11546</v>
      </c>
    </row>
    <row r="4040" spans="1:3" x14ac:dyDescent="0.35">
      <c r="A4040" t="s">
        <v>11547</v>
      </c>
      <c r="B4040">
        <v>25</v>
      </c>
      <c r="C4040" t="s">
        <v>11548</v>
      </c>
    </row>
    <row r="4041" spans="1:3" x14ac:dyDescent="0.35">
      <c r="A4041" t="s">
        <v>11550</v>
      </c>
      <c r="B4041">
        <v>29</v>
      </c>
      <c r="C4041" t="s">
        <v>11551</v>
      </c>
    </row>
    <row r="4042" spans="1:3" x14ac:dyDescent="0.35">
      <c r="A4042" t="s">
        <v>11553</v>
      </c>
      <c r="B4042">
        <v>30</v>
      </c>
      <c r="C4042" t="s">
        <v>11554</v>
      </c>
    </row>
    <row r="4043" spans="1:3" x14ac:dyDescent="0.35">
      <c r="A4043" t="s">
        <v>11555</v>
      </c>
      <c r="B4043">
        <v>29</v>
      </c>
      <c r="C4043" t="s">
        <v>11556</v>
      </c>
    </row>
    <row r="4044" spans="1:3" x14ac:dyDescent="0.35">
      <c r="A4044" t="s">
        <v>11558</v>
      </c>
      <c r="B4044">
        <v>30</v>
      </c>
      <c r="C4044" t="s">
        <v>11559</v>
      </c>
    </row>
    <row r="4045" spans="1:3" x14ac:dyDescent="0.35">
      <c r="A4045" t="s">
        <v>11561</v>
      </c>
      <c r="B4045">
        <v>25</v>
      </c>
      <c r="C4045" t="s">
        <v>11562</v>
      </c>
    </row>
    <row r="4046" spans="1:3" x14ac:dyDescent="0.35">
      <c r="A4046" t="s">
        <v>11563</v>
      </c>
      <c r="B4046">
        <v>20</v>
      </c>
      <c r="C4046" t="s">
        <v>11564</v>
      </c>
    </row>
    <row r="4047" spans="1:3" x14ac:dyDescent="0.35">
      <c r="A4047" t="s">
        <v>11566</v>
      </c>
      <c r="B4047">
        <v>24</v>
      </c>
      <c r="C4047" t="s">
        <v>11567</v>
      </c>
    </row>
    <row r="4048" spans="1:3" x14ac:dyDescent="0.35">
      <c r="A4048" t="s">
        <v>11569</v>
      </c>
      <c r="B4048">
        <v>21</v>
      </c>
      <c r="C4048" t="s">
        <v>11570</v>
      </c>
    </row>
    <row r="4049" spans="1:3" x14ac:dyDescent="0.35">
      <c r="A4049" t="s">
        <v>11572</v>
      </c>
      <c r="B4049">
        <v>25</v>
      </c>
      <c r="C4049" t="s">
        <v>11573</v>
      </c>
    </row>
    <row r="4050" spans="1:3" x14ac:dyDescent="0.35">
      <c r="A4050" t="s">
        <v>11575</v>
      </c>
      <c r="B4050">
        <v>24</v>
      </c>
      <c r="C4050" t="s">
        <v>11576</v>
      </c>
    </row>
    <row r="4051" spans="1:3" x14ac:dyDescent="0.35">
      <c r="A4051" t="s">
        <v>11578</v>
      </c>
      <c r="B4051">
        <v>23</v>
      </c>
      <c r="C4051" t="s">
        <v>11579</v>
      </c>
    </row>
    <row r="4052" spans="1:3" x14ac:dyDescent="0.35">
      <c r="A4052" t="s">
        <v>11580</v>
      </c>
      <c r="B4052">
        <v>25</v>
      </c>
      <c r="C4052" t="s">
        <v>11581</v>
      </c>
    </row>
    <row r="4053" spans="1:3" x14ac:dyDescent="0.35">
      <c r="A4053" t="s">
        <v>11583</v>
      </c>
      <c r="B4053">
        <v>30</v>
      </c>
      <c r="C4053" t="s">
        <v>11584</v>
      </c>
    </row>
    <row r="4054" spans="1:3" x14ac:dyDescent="0.35">
      <c r="A4054" t="s">
        <v>11586</v>
      </c>
      <c r="B4054">
        <v>22</v>
      </c>
      <c r="C4054" t="s">
        <v>11587</v>
      </c>
    </row>
    <row r="4055" spans="1:3" x14ac:dyDescent="0.35">
      <c r="A4055" t="s">
        <v>11589</v>
      </c>
      <c r="B4055">
        <v>25</v>
      </c>
      <c r="C4055" t="s">
        <v>11590</v>
      </c>
    </row>
    <row r="4056" spans="1:3" x14ac:dyDescent="0.35">
      <c r="A4056" t="s">
        <v>11592</v>
      </c>
      <c r="B4056">
        <v>26</v>
      </c>
      <c r="C4056" t="s">
        <v>11593</v>
      </c>
    </row>
    <row r="4057" spans="1:3" x14ac:dyDescent="0.35">
      <c r="A4057" t="s">
        <v>11595</v>
      </c>
      <c r="B4057">
        <v>21</v>
      </c>
      <c r="C4057" t="s">
        <v>11596</v>
      </c>
    </row>
    <row r="4058" spans="1:3" x14ac:dyDescent="0.35">
      <c r="A4058" t="s">
        <v>11598</v>
      </c>
      <c r="B4058">
        <v>30</v>
      </c>
      <c r="C4058" t="s">
        <v>11599</v>
      </c>
    </row>
    <row r="4059" spans="1:3" x14ac:dyDescent="0.35">
      <c r="A4059" t="s">
        <v>11601</v>
      </c>
      <c r="B4059">
        <v>24</v>
      </c>
      <c r="C4059" t="s">
        <v>11602</v>
      </c>
    </row>
    <row r="4060" spans="1:3" x14ac:dyDescent="0.35">
      <c r="A4060" t="s">
        <v>11604</v>
      </c>
      <c r="B4060">
        <v>25</v>
      </c>
      <c r="C4060" t="s">
        <v>11605</v>
      </c>
    </row>
    <row r="4061" spans="1:3" x14ac:dyDescent="0.35">
      <c r="A4061" t="s">
        <v>11607</v>
      </c>
      <c r="B4061">
        <v>20</v>
      </c>
      <c r="C4061" t="s">
        <v>11608</v>
      </c>
    </row>
    <row r="4062" spans="1:3" x14ac:dyDescent="0.35">
      <c r="A4062" t="s">
        <v>11609</v>
      </c>
      <c r="B4062">
        <v>24</v>
      </c>
      <c r="C4062" t="s">
        <v>11610</v>
      </c>
    </row>
    <row r="4063" spans="1:3" x14ac:dyDescent="0.35">
      <c r="A4063" t="s">
        <v>9328</v>
      </c>
      <c r="B4063">
        <v>21</v>
      </c>
      <c r="C4063" t="s">
        <v>11612</v>
      </c>
    </row>
    <row r="4064" spans="1:3" x14ac:dyDescent="0.35">
      <c r="A4064" t="s">
        <v>11614</v>
      </c>
      <c r="B4064">
        <v>25</v>
      </c>
      <c r="C4064" t="s">
        <v>11615</v>
      </c>
    </row>
    <row r="4065" spans="1:3" x14ac:dyDescent="0.35">
      <c r="A4065" t="s">
        <v>6975</v>
      </c>
      <c r="B4065">
        <v>20</v>
      </c>
      <c r="C4065" t="s">
        <v>11617</v>
      </c>
    </row>
    <row r="4066" spans="1:3" x14ac:dyDescent="0.35">
      <c r="A4066" t="s">
        <v>11619</v>
      </c>
      <c r="B4066">
        <v>20</v>
      </c>
      <c r="C4066" t="s">
        <v>11620</v>
      </c>
    </row>
    <row r="4067" spans="1:3" x14ac:dyDescent="0.35">
      <c r="A4067" t="s">
        <v>11622</v>
      </c>
      <c r="B4067">
        <v>30</v>
      </c>
      <c r="C4067" t="s">
        <v>11623</v>
      </c>
    </row>
    <row r="4068" spans="1:3" x14ac:dyDescent="0.35">
      <c r="A4068" t="s">
        <v>11625</v>
      </c>
      <c r="B4068">
        <v>22</v>
      </c>
      <c r="C4068" t="s">
        <v>11626</v>
      </c>
    </row>
    <row r="4069" spans="1:3" x14ac:dyDescent="0.35">
      <c r="A4069" t="s">
        <v>11628</v>
      </c>
      <c r="B4069">
        <v>22</v>
      </c>
      <c r="C4069" t="s">
        <v>11629</v>
      </c>
    </row>
    <row r="4070" spans="1:3" x14ac:dyDescent="0.35">
      <c r="A4070" t="s">
        <v>11631</v>
      </c>
      <c r="B4070">
        <v>22</v>
      </c>
      <c r="C4070" t="s">
        <v>11632</v>
      </c>
    </row>
    <row r="4071" spans="1:3" x14ac:dyDescent="0.35">
      <c r="A4071" t="s">
        <v>11634</v>
      </c>
      <c r="B4071">
        <v>29</v>
      </c>
      <c r="C4071" t="s">
        <v>11635</v>
      </c>
    </row>
    <row r="4072" spans="1:3" x14ac:dyDescent="0.35">
      <c r="A4072" t="s">
        <v>11637</v>
      </c>
      <c r="B4072">
        <v>26</v>
      </c>
      <c r="C4072" t="s">
        <v>11638</v>
      </c>
    </row>
    <row r="4073" spans="1:3" x14ac:dyDescent="0.35">
      <c r="A4073" t="s">
        <v>11640</v>
      </c>
      <c r="B4073">
        <v>26</v>
      </c>
      <c r="C4073" t="s">
        <v>11641</v>
      </c>
    </row>
    <row r="4074" spans="1:3" x14ac:dyDescent="0.35">
      <c r="A4074" t="s">
        <v>11642</v>
      </c>
      <c r="B4074">
        <v>24</v>
      </c>
      <c r="C4074" t="s">
        <v>11643</v>
      </c>
    </row>
    <row r="4075" spans="1:3" x14ac:dyDescent="0.35">
      <c r="A4075" t="s">
        <v>11645</v>
      </c>
      <c r="B4075">
        <v>21</v>
      </c>
      <c r="C4075" t="s">
        <v>11646</v>
      </c>
    </row>
    <row r="4076" spans="1:3" x14ac:dyDescent="0.35">
      <c r="A4076" t="s">
        <v>11648</v>
      </c>
      <c r="B4076">
        <v>22</v>
      </c>
      <c r="C4076" t="s">
        <v>11649</v>
      </c>
    </row>
    <row r="4077" spans="1:3" x14ac:dyDescent="0.35">
      <c r="A4077" t="s">
        <v>11651</v>
      </c>
      <c r="B4077">
        <v>30</v>
      </c>
      <c r="C4077" t="s">
        <v>11652</v>
      </c>
    </row>
    <row r="4078" spans="1:3" x14ac:dyDescent="0.35">
      <c r="A4078" t="s">
        <v>11654</v>
      </c>
      <c r="B4078">
        <v>25</v>
      </c>
      <c r="C4078" t="s">
        <v>11655</v>
      </c>
    </row>
    <row r="4079" spans="1:3" x14ac:dyDescent="0.35">
      <c r="A4079" t="s">
        <v>11657</v>
      </c>
      <c r="B4079">
        <v>22</v>
      </c>
      <c r="C4079" t="s">
        <v>11658</v>
      </c>
    </row>
    <row r="4080" spans="1:3" x14ac:dyDescent="0.35">
      <c r="A4080" t="s">
        <v>11660</v>
      </c>
      <c r="B4080">
        <v>25</v>
      </c>
      <c r="C4080" t="s">
        <v>11661</v>
      </c>
    </row>
    <row r="4081" spans="1:3" x14ac:dyDescent="0.35">
      <c r="A4081" t="s">
        <v>11663</v>
      </c>
      <c r="B4081">
        <v>25</v>
      </c>
      <c r="C4081" t="s">
        <v>11664</v>
      </c>
    </row>
    <row r="4082" spans="1:3" x14ac:dyDescent="0.35">
      <c r="A4082" t="s">
        <v>11666</v>
      </c>
      <c r="B4082">
        <v>20</v>
      </c>
      <c r="C4082" t="s">
        <v>11667</v>
      </c>
    </row>
    <row r="4083" spans="1:3" x14ac:dyDescent="0.35">
      <c r="A4083" t="s">
        <v>11669</v>
      </c>
      <c r="B4083">
        <v>20</v>
      </c>
      <c r="C4083" t="s">
        <v>11670</v>
      </c>
    </row>
    <row r="4084" spans="1:3" x14ac:dyDescent="0.35">
      <c r="A4084" t="s">
        <v>11672</v>
      </c>
      <c r="B4084">
        <v>25</v>
      </c>
      <c r="C4084" t="s">
        <v>11673</v>
      </c>
    </row>
    <row r="4085" spans="1:3" x14ac:dyDescent="0.35">
      <c r="A4085" t="s">
        <v>11675</v>
      </c>
      <c r="B4085">
        <v>27</v>
      </c>
      <c r="C4085" t="s">
        <v>11676</v>
      </c>
    </row>
    <row r="4086" spans="1:3" x14ac:dyDescent="0.35">
      <c r="A4086" t="s">
        <v>11677</v>
      </c>
      <c r="B4086">
        <v>22</v>
      </c>
      <c r="C4086" t="s">
        <v>11678</v>
      </c>
    </row>
    <row r="4087" spans="1:3" x14ac:dyDescent="0.35">
      <c r="A4087" t="s">
        <v>11680</v>
      </c>
      <c r="B4087">
        <v>25</v>
      </c>
      <c r="C4087" t="s">
        <v>11681</v>
      </c>
    </row>
    <row r="4088" spans="1:3" x14ac:dyDescent="0.35">
      <c r="A4088" t="s">
        <v>11683</v>
      </c>
      <c r="B4088">
        <v>22</v>
      </c>
      <c r="C4088" t="s">
        <v>11684</v>
      </c>
    </row>
    <row r="4089" spans="1:3" x14ac:dyDescent="0.35">
      <c r="A4089" t="s">
        <v>11685</v>
      </c>
      <c r="B4089">
        <v>24</v>
      </c>
      <c r="C4089" t="s">
        <v>11686</v>
      </c>
    </row>
    <row r="4090" spans="1:3" x14ac:dyDescent="0.35">
      <c r="A4090" t="s">
        <v>11688</v>
      </c>
      <c r="B4090">
        <v>21</v>
      </c>
      <c r="C4090" t="s">
        <v>11689</v>
      </c>
    </row>
    <row r="4091" spans="1:3" x14ac:dyDescent="0.35">
      <c r="A4091" t="s">
        <v>11691</v>
      </c>
      <c r="B4091">
        <v>27</v>
      </c>
      <c r="C4091" t="s">
        <v>11692</v>
      </c>
    </row>
    <row r="4092" spans="1:3" x14ac:dyDescent="0.35">
      <c r="A4092" t="s">
        <v>11694</v>
      </c>
      <c r="B4092">
        <v>30</v>
      </c>
      <c r="C4092" t="s">
        <v>11695</v>
      </c>
    </row>
    <row r="4093" spans="1:3" x14ac:dyDescent="0.35">
      <c r="A4093" t="s">
        <v>3062</v>
      </c>
      <c r="B4093">
        <v>21</v>
      </c>
      <c r="C4093" t="s">
        <v>11697</v>
      </c>
    </row>
    <row r="4094" spans="1:3" x14ac:dyDescent="0.35">
      <c r="A4094" t="s">
        <v>11698</v>
      </c>
      <c r="B4094">
        <v>22</v>
      </c>
      <c r="C4094" t="s">
        <v>11699</v>
      </c>
    </row>
    <row r="4095" spans="1:3" x14ac:dyDescent="0.35">
      <c r="A4095" t="s">
        <v>11701</v>
      </c>
      <c r="B4095">
        <v>21</v>
      </c>
      <c r="C4095" t="s">
        <v>11702</v>
      </c>
    </row>
    <row r="4096" spans="1:3" x14ac:dyDescent="0.35">
      <c r="A4096" t="s">
        <v>11704</v>
      </c>
      <c r="B4096">
        <v>24</v>
      </c>
      <c r="C4096" t="s">
        <v>11705</v>
      </c>
    </row>
    <row r="4097" spans="1:3" x14ac:dyDescent="0.35">
      <c r="A4097" t="s">
        <v>11707</v>
      </c>
      <c r="B4097">
        <v>22</v>
      </c>
      <c r="C4097" t="s">
        <v>11708</v>
      </c>
    </row>
    <row r="4098" spans="1:3" x14ac:dyDescent="0.35">
      <c r="A4098" t="s">
        <v>11710</v>
      </c>
      <c r="B4098">
        <v>25</v>
      </c>
      <c r="C4098" t="s">
        <v>11711</v>
      </c>
    </row>
    <row r="4099" spans="1:3" x14ac:dyDescent="0.35">
      <c r="A4099" t="s">
        <v>11713</v>
      </c>
      <c r="B4099">
        <v>21</v>
      </c>
      <c r="C4099" t="s">
        <v>11714</v>
      </c>
    </row>
    <row r="4100" spans="1:3" x14ac:dyDescent="0.35">
      <c r="A4100" t="s">
        <v>11716</v>
      </c>
      <c r="B4100">
        <v>21</v>
      </c>
      <c r="C4100" t="s">
        <v>11717</v>
      </c>
    </row>
    <row r="4101" spans="1:3" x14ac:dyDescent="0.35">
      <c r="A4101" t="s">
        <v>11719</v>
      </c>
      <c r="B4101">
        <v>21</v>
      </c>
      <c r="C4101" t="s">
        <v>11720</v>
      </c>
    </row>
    <row r="4102" spans="1:3" x14ac:dyDescent="0.35">
      <c r="A4102" t="s">
        <v>11722</v>
      </c>
      <c r="B4102">
        <v>29</v>
      </c>
      <c r="C4102" t="s">
        <v>11723</v>
      </c>
    </row>
    <row r="4103" spans="1:3" x14ac:dyDescent="0.35">
      <c r="A4103" t="s">
        <v>11725</v>
      </c>
      <c r="B4103">
        <v>21</v>
      </c>
      <c r="C4103" t="s">
        <v>11726</v>
      </c>
    </row>
    <row r="4104" spans="1:3" x14ac:dyDescent="0.35">
      <c r="A4104" t="s">
        <v>11728</v>
      </c>
      <c r="B4104">
        <v>25</v>
      </c>
      <c r="C4104" t="s">
        <v>11729</v>
      </c>
    </row>
    <row r="4105" spans="1:3" x14ac:dyDescent="0.35">
      <c r="A4105" t="s">
        <v>11731</v>
      </c>
      <c r="B4105">
        <v>28</v>
      </c>
      <c r="C4105" t="s">
        <v>11732</v>
      </c>
    </row>
    <row r="4106" spans="1:3" x14ac:dyDescent="0.35">
      <c r="A4106" t="s">
        <v>11734</v>
      </c>
      <c r="B4106">
        <v>24</v>
      </c>
      <c r="C4106" t="s">
        <v>11735</v>
      </c>
    </row>
    <row r="4107" spans="1:3" x14ac:dyDescent="0.35">
      <c r="A4107" t="s">
        <v>11737</v>
      </c>
      <c r="B4107">
        <v>26</v>
      </c>
      <c r="C4107" t="s">
        <v>11738</v>
      </c>
    </row>
    <row r="4108" spans="1:3" x14ac:dyDescent="0.35">
      <c r="A4108" t="s">
        <v>11740</v>
      </c>
      <c r="B4108">
        <v>22</v>
      </c>
      <c r="C4108" t="s">
        <v>11741</v>
      </c>
    </row>
    <row r="4109" spans="1:3" x14ac:dyDescent="0.35">
      <c r="A4109" t="s">
        <v>11743</v>
      </c>
      <c r="B4109">
        <v>24</v>
      </c>
      <c r="C4109" t="s">
        <v>11744</v>
      </c>
    </row>
    <row r="4110" spans="1:3" x14ac:dyDescent="0.35">
      <c r="A4110" t="s">
        <v>11746</v>
      </c>
      <c r="B4110">
        <v>25</v>
      </c>
      <c r="C4110" t="s">
        <v>11747</v>
      </c>
    </row>
    <row r="4111" spans="1:3" x14ac:dyDescent="0.35">
      <c r="A4111" t="s">
        <v>3759</v>
      </c>
      <c r="B4111">
        <v>27</v>
      </c>
      <c r="C4111" t="s">
        <v>11749</v>
      </c>
    </row>
    <row r="4112" spans="1:3" x14ac:dyDescent="0.35">
      <c r="A4112" t="s">
        <v>11751</v>
      </c>
      <c r="B4112">
        <v>22</v>
      </c>
      <c r="C4112" t="s">
        <v>11752</v>
      </c>
    </row>
    <row r="4113" spans="1:3" x14ac:dyDescent="0.35">
      <c r="A4113" t="s">
        <v>11754</v>
      </c>
      <c r="B4113">
        <v>28</v>
      </c>
      <c r="C4113" t="s">
        <v>11755</v>
      </c>
    </row>
    <row r="4114" spans="1:3" x14ac:dyDescent="0.35">
      <c r="A4114" t="s">
        <v>11757</v>
      </c>
      <c r="B4114">
        <v>27</v>
      </c>
      <c r="C4114" t="s">
        <v>11758</v>
      </c>
    </row>
    <row r="4115" spans="1:3" x14ac:dyDescent="0.35">
      <c r="A4115" t="s">
        <v>11760</v>
      </c>
      <c r="B4115">
        <v>25</v>
      </c>
      <c r="C4115" t="s">
        <v>11761</v>
      </c>
    </row>
    <row r="4116" spans="1:3" x14ac:dyDescent="0.35">
      <c r="A4116" t="s">
        <v>11763</v>
      </c>
      <c r="B4116">
        <v>24</v>
      </c>
      <c r="C4116" t="s">
        <v>11764</v>
      </c>
    </row>
    <row r="4117" spans="1:3" x14ac:dyDescent="0.35">
      <c r="A4117" t="s">
        <v>11766</v>
      </c>
      <c r="B4117">
        <v>27</v>
      </c>
      <c r="C4117" t="s">
        <v>11767</v>
      </c>
    </row>
    <row r="4118" spans="1:3" x14ac:dyDescent="0.35">
      <c r="A4118" t="s">
        <v>11769</v>
      </c>
      <c r="B4118">
        <v>21</v>
      </c>
      <c r="C4118" t="s">
        <v>11770</v>
      </c>
    </row>
    <row r="4119" spans="1:3" x14ac:dyDescent="0.35">
      <c r="A4119" t="s">
        <v>11772</v>
      </c>
      <c r="B4119">
        <v>29</v>
      </c>
      <c r="C4119" t="s">
        <v>11773</v>
      </c>
    </row>
    <row r="4120" spans="1:3" x14ac:dyDescent="0.35">
      <c r="A4120" t="s">
        <v>11775</v>
      </c>
      <c r="B4120">
        <v>20</v>
      </c>
      <c r="C4120" t="s">
        <v>11776</v>
      </c>
    </row>
    <row r="4121" spans="1:3" x14ac:dyDescent="0.35">
      <c r="A4121" t="s">
        <v>11778</v>
      </c>
      <c r="B4121">
        <v>29</v>
      </c>
      <c r="C4121" t="s">
        <v>11779</v>
      </c>
    </row>
    <row r="4122" spans="1:3" x14ac:dyDescent="0.35">
      <c r="A4122" t="s">
        <v>11781</v>
      </c>
      <c r="B4122">
        <v>27</v>
      </c>
      <c r="C4122" t="s">
        <v>11782</v>
      </c>
    </row>
    <row r="4123" spans="1:3" x14ac:dyDescent="0.35">
      <c r="A4123" t="s">
        <v>11784</v>
      </c>
      <c r="B4123">
        <v>29</v>
      </c>
      <c r="C4123" t="s">
        <v>11785</v>
      </c>
    </row>
    <row r="4124" spans="1:3" x14ac:dyDescent="0.35">
      <c r="A4124" t="s">
        <v>11787</v>
      </c>
      <c r="B4124">
        <v>29</v>
      </c>
      <c r="C4124" t="s">
        <v>11788</v>
      </c>
    </row>
    <row r="4125" spans="1:3" x14ac:dyDescent="0.35">
      <c r="A4125" t="s">
        <v>11790</v>
      </c>
      <c r="B4125">
        <v>25</v>
      </c>
      <c r="C4125" t="s">
        <v>11791</v>
      </c>
    </row>
    <row r="4126" spans="1:3" x14ac:dyDescent="0.35">
      <c r="A4126" t="s">
        <v>11793</v>
      </c>
      <c r="B4126">
        <v>22</v>
      </c>
      <c r="C4126" t="s">
        <v>11794</v>
      </c>
    </row>
    <row r="4127" spans="1:3" x14ac:dyDescent="0.35">
      <c r="A4127" t="s">
        <v>5158</v>
      </c>
      <c r="B4127">
        <v>28</v>
      </c>
      <c r="C4127" t="s">
        <v>11796</v>
      </c>
    </row>
    <row r="4128" spans="1:3" x14ac:dyDescent="0.35">
      <c r="A4128" t="s">
        <v>11798</v>
      </c>
      <c r="B4128">
        <v>28</v>
      </c>
      <c r="C4128" t="s">
        <v>11799</v>
      </c>
    </row>
    <row r="4129" spans="1:3" x14ac:dyDescent="0.35">
      <c r="A4129" t="s">
        <v>3716</v>
      </c>
      <c r="B4129">
        <v>24</v>
      </c>
      <c r="C4129" t="s">
        <v>11801</v>
      </c>
    </row>
    <row r="4130" spans="1:3" x14ac:dyDescent="0.35">
      <c r="A4130" t="s">
        <v>11803</v>
      </c>
      <c r="B4130">
        <v>24</v>
      </c>
      <c r="C4130" t="s">
        <v>11804</v>
      </c>
    </row>
    <row r="4131" spans="1:3" x14ac:dyDescent="0.35">
      <c r="A4131" t="s">
        <v>11805</v>
      </c>
      <c r="B4131">
        <v>26</v>
      </c>
      <c r="C4131" t="s">
        <v>11806</v>
      </c>
    </row>
    <row r="4132" spans="1:3" x14ac:dyDescent="0.35">
      <c r="A4132" t="s">
        <v>11807</v>
      </c>
      <c r="B4132">
        <v>24</v>
      </c>
      <c r="C4132" t="s">
        <v>11808</v>
      </c>
    </row>
    <row r="4133" spans="1:3" x14ac:dyDescent="0.35">
      <c r="A4133" t="s">
        <v>11810</v>
      </c>
      <c r="B4133">
        <v>24</v>
      </c>
      <c r="C4133" t="s">
        <v>11811</v>
      </c>
    </row>
    <row r="4134" spans="1:3" x14ac:dyDescent="0.35">
      <c r="A4134" t="s">
        <v>11813</v>
      </c>
      <c r="B4134">
        <v>29</v>
      </c>
      <c r="C4134" t="s">
        <v>11814</v>
      </c>
    </row>
    <row r="4135" spans="1:3" x14ac:dyDescent="0.35">
      <c r="A4135" t="s">
        <v>11816</v>
      </c>
      <c r="B4135">
        <v>29</v>
      </c>
      <c r="C4135" t="s">
        <v>11817</v>
      </c>
    </row>
    <row r="4136" spans="1:3" x14ac:dyDescent="0.35">
      <c r="A4136" t="s">
        <v>11818</v>
      </c>
      <c r="B4136">
        <v>26</v>
      </c>
      <c r="C4136" t="s">
        <v>11819</v>
      </c>
    </row>
    <row r="4137" spans="1:3" x14ac:dyDescent="0.35">
      <c r="A4137" t="s">
        <v>11821</v>
      </c>
      <c r="B4137">
        <v>20</v>
      </c>
      <c r="C4137" t="s">
        <v>11822</v>
      </c>
    </row>
    <row r="4138" spans="1:3" x14ac:dyDescent="0.35">
      <c r="A4138" t="s">
        <v>11824</v>
      </c>
      <c r="B4138">
        <v>30</v>
      </c>
      <c r="C4138" t="s">
        <v>11825</v>
      </c>
    </row>
    <row r="4139" spans="1:3" x14ac:dyDescent="0.35">
      <c r="A4139" t="s">
        <v>11827</v>
      </c>
      <c r="B4139">
        <v>29</v>
      </c>
      <c r="C4139" t="s">
        <v>11828</v>
      </c>
    </row>
    <row r="4140" spans="1:3" x14ac:dyDescent="0.35">
      <c r="A4140" t="s">
        <v>11830</v>
      </c>
      <c r="B4140">
        <v>23</v>
      </c>
      <c r="C4140" t="s">
        <v>11831</v>
      </c>
    </row>
    <row r="4141" spans="1:3" x14ac:dyDescent="0.35">
      <c r="A4141" t="s">
        <v>11833</v>
      </c>
      <c r="B4141">
        <v>29</v>
      </c>
      <c r="C4141" t="s">
        <v>11834</v>
      </c>
    </row>
    <row r="4142" spans="1:3" x14ac:dyDescent="0.35">
      <c r="A4142" t="s">
        <v>11836</v>
      </c>
      <c r="B4142">
        <v>26</v>
      </c>
      <c r="C4142" t="s">
        <v>11837</v>
      </c>
    </row>
    <row r="4143" spans="1:3" x14ac:dyDescent="0.35">
      <c r="A4143" t="s">
        <v>11839</v>
      </c>
      <c r="B4143">
        <v>23</v>
      </c>
      <c r="C4143" t="s">
        <v>11840</v>
      </c>
    </row>
    <row r="4144" spans="1:3" x14ac:dyDescent="0.35">
      <c r="A4144" t="s">
        <v>11842</v>
      </c>
      <c r="B4144">
        <v>26</v>
      </c>
      <c r="C4144" t="s">
        <v>11843</v>
      </c>
    </row>
    <row r="4145" spans="1:3" x14ac:dyDescent="0.35">
      <c r="A4145" t="s">
        <v>11845</v>
      </c>
      <c r="B4145">
        <v>29</v>
      </c>
      <c r="C4145" t="s">
        <v>11846</v>
      </c>
    </row>
    <row r="4146" spans="1:3" x14ac:dyDescent="0.35">
      <c r="A4146" t="s">
        <v>11848</v>
      </c>
      <c r="B4146">
        <v>20</v>
      </c>
      <c r="C4146" t="s">
        <v>11849</v>
      </c>
    </row>
    <row r="4147" spans="1:3" x14ac:dyDescent="0.35">
      <c r="A4147" t="s">
        <v>11851</v>
      </c>
      <c r="B4147">
        <v>24</v>
      </c>
      <c r="C4147" t="s">
        <v>11852</v>
      </c>
    </row>
    <row r="4148" spans="1:3" x14ac:dyDescent="0.35">
      <c r="A4148" t="s">
        <v>11854</v>
      </c>
      <c r="B4148">
        <v>21</v>
      </c>
      <c r="C4148" t="s">
        <v>11855</v>
      </c>
    </row>
    <row r="4149" spans="1:3" x14ac:dyDescent="0.35">
      <c r="A4149" t="s">
        <v>11857</v>
      </c>
      <c r="B4149">
        <v>23</v>
      </c>
      <c r="C4149" t="s">
        <v>11858</v>
      </c>
    </row>
    <row r="4150" spans="1:3" x14ac:dyDescent="0.35">
      <c r="A4150" t="s">
        <v>11860</v>
      </c>
      <c r="B4150">
        <v>20</v>
      </c>
      <c r="C4150" t="s">
        <v>11861</v>
      </c>
    </row>
    <row r="4151" spans="1:3" x14ac:dyDescent="0.35">
      <c r="A4151" t="s">
        <v>11863</v>
      </c>
      <c r="B4151">
        <v>20</v>
      </c>
      <c r="C4151" t="s">
        <v>11864</v>
      </c>
    </row>
    <row r="4152" spans="1:3" x14ac:dyDescent="0.35">
      <c r="A4152" t="s">
        <v>11866</v>
      </c>
      <c r="B4152">
        <v>22</v>
      </c>
      <c r="C4152" t="s">
        <v>11867</v>
      </c>
    </row>
    <row r="4153" spans="1:3" x14ac:dyDescent="0.35">
      <c r="A4153" t="s">
        <v>11869</v>
      </c>
      <c r="B4153">
        <v>23</v>
      </c>
      <c r="C4153" t="s">
        <v>11870</v>
      </c>
    </row>
    <row r="4154" spans="1:3" x14ac:dyDescent="0.35">
      <c r="A4154" t="s">
        <v>11872</v>
      </c>
      <c r="B4154">
        <v>23</v>
      </c>
      <c r="C4154" t="s">
        <v>11873</v>
      </c>
    </row>
    <row r="4155" spans="1:3" x14ac:dyDescent="0.35">
      <c r="A4155" t="s">
        <v>11875</v>
      </c>
      <c r="B4155">
        <v>26</v>
      </c>
      <c r="C4155" t="s">
        <v>11876</v>
      </c>
    </row>
    <row r="4156" spans="1:3" x14ac:dyDescent="0.35">
      <c r="A4156" t="s">
        <v>11878</v>
      </c>
      <c r="B4156">
        <v>28</v>
      </c>
      <c r="C4156" t="s">
        <v>11879</v>
      </c>
    </row>
    <row r="4157" spans="1:3" x14ac:dyDescent="0.35">
      <c r="A4157" t="s">
        <v>11881</v>
      </c>
      <c r="B4157">
        <v>27</v>
      </c>
      <c r="C4157" t="s">
        <v>11882</v>
      </c>
    </row>
    <row r="4158" spans="1:3" x14ac:dyDescent="0.35">
      <c r="A4158" t="s">
        <v>11883</v>
      </c>
      <c r="B4158">
        <v>27</v>
      </c>
      <c r="C4158" t="s">
        <v>11884</v>
      </c>
    </row>
    <row r="4159" spans="1:3" x14ac:dyDescent="0.35">
      <c r="A4159" t="s">
        <v>11886</v>
      </c>
      <c r="B4159">
        <v>26</v>
      </c>
      <c r="C4159" t="s">
        <v>11887</v>
      </c>
    </row>
    <row r="4160" spans="1:3" x14ac:dyDescent="0.35">
      <c r="A4160" t="s">
        <v>11889</v>
      </c>
      <c r="B4160">
        <v>29</v>
      </c>
      <c r="C4160" t="s">
        <v>11890</v>
      </c>
    </row>
    <row r="4161" spans="1:3" x14ac:dyDescent="0.35">
      <c r="A4161" t="s">
        <v>11892</v>
      </c>
      <c r="B4161">
        <v>29</v>
      </c>
      <c r="C4161" t="s">
        <v>11893</v>
      </c>
    </row>
    <row r="4162" spans="1:3" x14ac:dyDescent="0.35">
      <c r="A4162" t="s">
        <v>11895</v>
      </c>
      <c r="B4162">
        <v>27</v>
      </c>
      <c r="C4162" t="s">
        <v>11896</v>
      </c>
    </row>
    <row r="4163" spans="1:3" x14ac:dyDescent="0.35">
      <c r="A4163" t="s">
        <v>1824</v>
      </c>
      <c r="B4163">
        <v>24</v>
      </c>
      <c r="C4163" t="s">
        <v>11898</v>
      </c>
    </row>
    <row r="4164" spans="1:3" x14ac:dyDescent="0.35">
      <c r="A4164" t="s">
        <v>11900</v>
      </c>
      <c r="B4164">
        <v>26</v>
      </c>
      <c r="C4164" t="s">
        <v>11901</v>
      </c>
    </row>
    <row r="4165" spans="1:3" x14ac:dyDescent="0.35">
      <c r="A4165" t="s">
        <v>11903</v>
      </c>
      <c r="B4165">
        <v>20</v>
      </c>
      <c r="C4165" t="s">
        <v>11904</v>
      </c>
    </row>
    <row r="4166" spans="1:3" x14ac:dyDescent="0.35">
      <c r="A4166" t="s">
        <v>11906</v>
      </c>
      <c r="B4166">
        <v>27</v>
      </c>
      <c r="C4166" t="s">
        <v>11907</v>
      </c>
    </row>
    <row r="4167" spans="1:3" x14ac:dyDescent="0.35">
      <c r="A4167" t="s">
        <v>11909</v>
      </c>
      <c r="B4167">
        <v>25</v>
      </c>
      <c r="C4167" t="s">
        <v>11910</v>
      </c>
    </row>
    <row r="4168" spans="1:3" x14ac:dyDescent="0.35">
      <c r="A4168" t="s">
        <v>11912</v>
      </c>
      <c r="B4168">
        <v>23</v>
      </c>
      <c r="C4168" t="s">
        <v>11913</v>
      </c>
    </row>
    <row r="4169" spans="1:3" x14ac:dyDescent="0.35">
      <c r="A4169" t="s">
        <v>11914</v>
      </c>
      <c r="B4169">
        <v>23</v>
      </c>
      <c r="C4169" t="s">
        <v>11915</v>
      </c>
    </row>
    <row r="4170" spans="1:3" x14ac:dyDescent="0.35">
      <c r="A4170" t="s">
        <v>11917</v>
      </c>
      <c r="B4170">
        <v>20</v>
      </c>
      <c r="C4170" t="s">
        <v>11918</v>
      </c>
    </row>
    <row r="4171" spans="1:3" x14ac:dyDescent="0.35">
      <c r="A4171" t="s">
        <v>11920</v>
      </c>
      <c r="B4171">
        <v>27</v>
      </c>
      <c r="C4171" t="s">
        <v>11921</v>
      </c>
    </row>
    <row r="4172" spans="1:3" x14ac:dyDescent="0.35">
      <c r="A4172" t="s">
        <v>11922</v>
      </c>
      <c r="B4172">
        <v>26</v>
      </c>
      <c r="C4172" t="s">
        <v>11923</v>
      </c>
    </row>
    <row r="4173" spans="1:3" x14ac:dyDescent="0.35">
      <c r="A4173" t="s">
        <v>6613</v>
      </c>
      <c r="B4173">
        <v>21</v>
      </c>
      <c r="C4173" t="s">
        <v>11925</v>
      </c>
    </row>
    <row r="4174" spans="1:3" x14ac:dyDescent="0.35">
      <c r="A4174" t="s">
        <v>11927</v>
      </c>
      <c r="B4174">
        <v>29</v>
      </c>
      <c r="C4174" t="s">
        <v>11928</v>
      </c>
    </row>
    <row r="4175" spans="1:3" x14ac:dyDescent="0.35">
      <c r="A4175" t="s">
        <v>11930</v>
      </c>
      <c r="B4175">
        <v>25</v>
      </c>
      <c r="C4175" t="s">
        <v>11931</v>
      </c>
    </row>
    <row r="4176" spans="1:3" x14ac:dyDescent="0.35">
      <c r="A4176" t="s">
        <v>11933</v>
      </c>
      <c r="B4176">
        <v>20</v>
      </c>
      <c r="C4176" t="s">
        <v>11934</v>
      </c>
    </row>
    <row r="4177" spans="1:3" x14ac:dyDescent="0.35">
      <c r="A4177" t="s">
        <v>11936</v>
      </c>
      <c r="B4177">
        <v>28</v>
      </c>
      <c r="C4177" t="s">
        <v>11937</v>
      </c>
    </row>
    <row r="4178" spans="1:3" x14ac:dyDescent="0.35">
      <c r="A4178" t="s">
        <v>11939</v>
      </c>
      <c r="B4178">
        <v>27</v>
      </c>
      <c r="C4178" t="s">
        <v>11940</v>
      </c>
    </row>
    <row r="4179" spans="1:3" x14ac:dyDescent="0.35">
      <c r="A4179" t="s">
        <v>11942</v>
      </c>
      <c r="B4179">
        <v>27</v>
      </c>
      <c r="C4179" t="s">
        <v>11943</v>
      </c>
    </row>
    <row r="4180" spans="1:3" x14ac:dyDescent="0.35">
      <c r="A4180" t="s">
        <v>11945</v>
      </c>
      <c r="B4180">
        <v>23</v>
      </c>
      <c r="C4180" t="s">
        <v>11946</v>
      </c>
    </row>
    <row r="4181" spans="1:3" x14ac:dyDescent="0.35">
      <c r="A4181" t="s">
        <v>11948</v>
      </c>
      <c r="B4181">
        <v>23</v>
      </c>
      <c r="C4181" t="s">
        <v>11949</v>
      </c>
    </row>
    <row r="4182" spans="1:3" x14ac:dyDescent="0.35">
      <c r="A4182" t="s">
        <v>11951</v>
      </c>
      <c r="B4182">
        <v>30</v>
      </c>
      <c r="C4182" t="s">
        <v>11952</v>
      </c>
    </row>
    <row r="4183" spans="1:3" x14ac:dyDescent="0.35">
      <c r="A4183" t="s">
        <v>2382</v>
      </c>
      <c r="B4183">
        <v>27</v>
      </c>
      <c r="C4183" t="s">
        <v>11954</v>
      </c>
    </row>
    <row r="4184" spans="1:3" x14ac:dyDescent="0.35">
      <c r="A4184" t="s">
        <v>11956</v>
      </c>
      <c r="B4184">
        <v>27</v>
      </c>
      <c r="C4184" t="s">
        <v>11957</v>
      </c>
    </row>
    <row r="4185" spans="1:3" x14ac:dyDescent="0.35">
      <c r="A4185" t="s">
        <v>11959</v>
      </c>
      <c r="B4185">
        <v>29</v>
      </c>
      <c r="C4185" t="s">
        <v>11960</v>
      </c>
    </row>
    <row r="4186" spans="1:3" x14ac:dyDescent="0.35">
      <c r="A4186" t="s">
        <v>11962</v>
      </c>
      <c r="B4186">
        <v>22</v>
      </c>
      <c r="C4186" t="s">
        <v>11963</v>
      </c>
    </row>
    <row r="4187" spans="1:3" x14ac:dyDescent="0.35">
      <c r="A4187" t="s">
        <v>11965</v>
      </c>
      <c r="B4187">
        <v>21</v>
      </c>
      <c r="C4187" t="s">
        <v>11966</v>
      </c>
    </row>
    <row r="4188" spans="1:3" x14ac:dyDescent="0.35">
      <c r="A4188" t="s">
        <v>11968</v>
      </c>
      <c r="B4188">
        <v>27</v>
      </c>
      <c r="C4188" t="s">
        <v>11969</v>
      </c>
    </row>
    <row r="4189" spans="1:3" x14ac:dyDescent="0.35">
      <c r="A4189" t="s">
        <v>11971</v>
      </c>
      <c r="B4189">
        <v>30</v>
      </c>
      <c r="C4189" t="s">
        <v>11972</v>
      </c>
    </row>
    <row r="4190" spans="1:3" x14ac:dyDescent="0.35">
      <c r="A4190" t="s">
        <v>11974</v>
      </c>
      <c r="B4190">
        <v>27</v>
      </c>
      <c r="C4190" t="s">
        <v>11975</v>
      </c>
    </row>
    <row r="4191" spans="1:3" x14ac:dyDescent="0.35">
      <c r="A4191" t="s">
        <v>11976</v>
      </c>
      <c r="B4191">
        <v>29</v>
      </c>
      <c r="C4191" t="s">
        <v>11977</v>
      </c>
    </row>
    <row r="4192" spans="1:3" x14ac:dyDescent="0.35">
      <c r="A4192" t="s">
        <v>11979</v>
      </c>
      <c r="B4192">
        <v>21</v>
      </c>
      <c r="C4192" t="s">
        <v>11980</v>
      </c>
    </row>
    <row r="4193" spans="1:3" x14ac:dyDescent="0.35">
      <c r="A4193" t="s">
        <v>11982</v>
      </c>
      <c r="B4193">
        <v>21</v>
      </c>
      <c r="C4193" t="s">
        <v>11983</v>
      </c>
    </row>
    <row r="4194" spans="1:3" x14ac:dyDescent="0.35">
      <c r="A4194" t="s">
        <v>11985</v>
      </c>
      <c r="B4194">
        <v>25</v>
      </c>
      <c r="C4194" t="s">
        <v>11986</v>
      </c>
    </row>
    <row r="4195" spans="1:3" x14ac:dyDescent="0.35">
      <c r="A4195" t="s">
        <v>11988</v>
      </c>
      <c r="B4195">
        <v>25</v>
      </c>
      <c r="C4195" t="s">
        <v>11989</v>
      </c>
    </row>
    <row r="4196" spans="1:3" x14ac:dyDescent="0.35">
      <c r="A4196" t="s">
        <v>11991</v>
      </c>
      <c r="B4196">
        <v>22</v>
      </c>
      <c r="C4196" t="s">
        <v>11992</v>
      </c>
    </row>
    <row r="4197" spans="1:3" x14ac:dyDescent="0.35">
      <c r="A4197" t="s">
        <v>11993</v>
      </c>
      <c r="B4197">
        <v>21</v>
      </c>
      <c r="C4197" t="s">
        <v>11994</v>
      </c>
    </row>
    <row r="4198" spans="1:3" x14ac:dyDescent="0.35">
      <c r="A4198" t="s">
        <v>11996</v>
      </c>
      <c r="B4198">
        <v>28</v>
      </c>
      <c r="C4198" t="s">
        <v>11997</v>
      </c>
    </row>
    <row r="4199" spans="1:3" x14ac:dyDescent="0.35">
      <c r="A4199" t="s">
        <v>11999</v>
      </c>
      <c r="B4199">
        <v>28</v>
      </c>
      <c r="C4199" t="s">
        <v>12000</v>
      </c>
    </row>
    <row r="4200" spans="1:3" x14ac:dyDescent="0.35">
      <c r="A4200" t="s">
        <v>12002</v>
      </c>
      <c r="B4200">
        <v>26</v>
      </c>
      <c r="C4200" t="s">
        <v>12003</v>
      </c>
    </row>
    <row r="4201" spans="1:3" x14ac:dyDescent="0.35">
      <c r="A4201" t="s">
        <v>12005</v>
      </c>
      <c r="B4201">
        <v>24</v>
      </c>
      <c r="C4201" t="s">
        <v>12006</v>
      </c>
    </row>
    <row r="4202" spans="1:3" x14ac:dyDescent="0.35">
      <c r="A4202" t="s">
        <v>12008</v>
      </c>
      <c r="B4202">
        <v>29</v>
      </c>
      <c r="C4202" t="s">
        <v>12009</v>
      </c>
    </row>
    <row r="4203" spans="1:3" x14ac:dyDescent="0.35">
      <c r="A4203" t="s">
        <v>12011</v>
      </c>
      <c r="B4203">
        <v>29</v>
      </c>
      <c r="C4203" t="s">
        <v>12012</v>
      </c>
    </row>
    <row r="4204" spans="1:3" x14ac:dyDescent="0.35">
      <c r="A4204" t="s">
        <v>12013</v>
      </c>
      <c r="B4204">
        <v>27</v>
      </c>
      <c r="C4204" t="s">
        <v>12014</v>
      </c>
    </row>
    <row r="4205" spans="1:3" x14ac:dyDescent="0.35">
      <c r="A4205" t="s">
        <v>12016</v>
      </c>
      <c r="B4205">
        <v>30</v>
      </c>
      <c r="C4205" t="s">
        <v>12017</v>
      </c>
    </row>
    <row r="4206" spans="1:3" x14ac:dyDescent="0.35">
      <c r="A4206" t="s">
        <v>12019</v>
      </c>
      <c r="B4206">
        <v>22</v>
      </c>
      <c r="C4206" t="s">
        <v>12020</v>
      </c>
    </row>
    <row r="4207" spans="1:3" x14ac:dyDescent="0.35">
      <c r="A4207" t="s">
        <v>12021</v>
      </c>
      <c r="B4207">
        <v>21</v>
      </c>
      <c r="C4207" t="s">
        <v>12022</v>
      </c>
    </row>
    <row r="4208" spans="1:3" x14ac:dyDescent="0.35">
      <c r="A4208" t="s">
        <v>12011</v>
      </c>
      <c r="B4208">
        <v>28</v>
      </c>
      <c r="C4208" t="s">
        <v>12024</v>
      </c>
    </row>
    <row r="4209" spans="1:3" x14ac:dyDescent="0.35">
      <c r="A4209" t="s">
        <v>12026</v>
      </c>
      <c r="B4209">
        <v>30</v>
      </c>
      <c r="C4209" t="s">
        <v>12027</v>
      </c>
    </row>
    <row r="4210" spans="1:3" x14ac:dyDescent="0.35">
      <c r="A4210" t="s">
        <v>12029</v>
      </c>
      <c r="B4210">
        <v>25</v>
      </c>
      <c r="C4210" t="s">
        <v>12030</v>
      </c>
    </row>
    <row r="4211" spans="1:3" x14ac:dyDescent="0.35">
      <c r="A4211" t="s">
        <v>12032</v>
      </c>
      <c r="B4211">
        <v>21</v>
      </c>
      <c r="C4211" t="s">
        <v>12033</v>
      </c>
    </row>
    <row r="4212" spans="1:3" x14ac:dyDescent="0.35">
      <c r="A4212" t="s">
        <v>12035</v>
      </c>
      <c r="B4212">
        <v>20</v>
      </c>
      <c r="C4212" t="s">
        <v>12036</v>
      </c>
    </row>
    <row r="4213" spans="1:3" x14ac:dyDescent="0.35">
      <c r="A4213" t="s">
        <v>12038</v>
      </c>
      <c r="B4213">
        <v>25</v>
      </c>
      <c r="C4213" t="s">
        <v>12039</v>
      </c>
    </row>
    <row r="4214" spans="1:3" x14ac:dyDescent="0.35">
      <c r="A4214" t="s">
        <v>12041</v>
      </c>
      <c r="B4214">
        <v>28</v>
      </c>
      <c r="C4214" t="s">
        <v>12042</v>
      </c>
    </row>
    <row r="4215" spans="1:3" x14ac:dyDescent="0.35">
      <c r="A4215" t="s">
        <v>12044</v>
      </c>
      <c r="B4215">
        <v>27</v>
      </c>
      <c r="C4215" t="s">
        <v>12045</v>
      </c>
    </row>
    <row r="4216" spans="1:3" x14ac:dyDescent="0.35">
      <c r="A4216" t="s">
        <v>12047</v>
      </c>
      <c r="B4216">
        <v>22</v>
      </c>
      <c r="C4216" t="s">
        <v>12048</v>
      </c>
    </row>
    <row r="4217" spans="1:3" x14ac:dyDescent="0.35">
      <c r="A4217" t="s">
        <v>12050</v>
      </c>
      <c r="B4217">
        <v>28</v>
      </c>
      <c r="C4217" t="s">
        <v>12051</v>
      </c>
    </row>
    <row r="4218" spans="1:3" x14ac:dyDescent="0.35">
      <c r="A4218" t="s">
        <v>12052</v>
      </c>
      <c r="B4218">
        <v>22</v>
      </c>
      <c r="C4218" t="s">
        <v>12053</v>
      </c>
    </row>
    <row r="4219" spans="1:3" x14ac:dyDescent="0.35">
      <c r="A4219" t="s">
        <v>12054</v>
      </c>
      <c r="B4219">
        <v>20</v>
      </c>
      <c r="C4219" t="s">
        <v>12055</v>
      </c>
    </row>
    <row r="4220" spans="1:3" x14ac:dyDescent="0.35">
      <c r="A4220" t="s">
        <v>12057</v>
      </c>
      <c r="B4220">
        <v>23</v>
      </c>
      <c r="C4220" t="s">
        <v>12058</v>
      </c>
    </row>
    <row r="4221" spans="1:3" x14ac:dyDescent="0.35">
      <c r="A4221" t="s">
        <v>12059</v>
      </c>
      <c r="B4221">
        <v>21</v>
      </c>
      <c r="C4221" t="s">
        <v>12060</v>
      </c>
    </row>
    <row r="4222" spans="1:3" x14ac:dyDescent="0.35">
      <c r="A4222" t="s">
        <v>12061</v>
      </c>
      <c r="B4222">
        <v>27</v>
      </c>
      <c r="C4222" t="s">
        <v>12062</v>
      </c>
    </row>
    <row r="4223" spans="1:3" x14ac:dyDescent="0.35">
      <c r="A4223" t="s">
        <v>12064</v>
      </c>
      <c r="B4223">
        <v>20</v>
      </c>
      <c r="C4223" t="s">
        <v>12065</v>
      </c>
    </row>
    <row r="4224" spans="1:3" x14ac:dyDescent="0.35">
      <c r="A4224" t="s">
        <v>12067</v>
      </c>
      <c r="B4224">
        <v>21</v>
      </c>
      <c r="C4224" t="s">
        <v>12068</v>
      </c>
    </row>
    <row r="4225" spans="1:3" x14ac:dyDescent="0.35">
      <c r="A4225" t="s">
        <v>12070</v>
      </c>
      <c r="B4225">
        <v>20</v>
      </c>
      <c r="C4225" t="s">
        <v>12071</v>
      </c>
    </row>
    <row r="4226" spans="1:3" x14ac:dyDescent="0.35">
      <c r="A4226" t="s">
        <v>2765</v>
      </c>
      <c r="B4226">
        <v>24</v>
      </c>
      <c r="C4226" t="s">
        <v>12073</v>
      </c>
    </row>
    <row r="4227" spans="1:3" x14ac:dyDescent="0.35">
      <c r="A4227" t="s">
        <v>12075</v>
      </c>
      <c r="B4227">
        <v>21</v>
      </c>
      <c r="C4227" t="s">
        <v>12076</v>
      </c>
    </row>
    <row r="4228" spans="1:3" x14ac:dyDescent="0.35">
      <c r="A4228" t="s">
        <v>12078</v>
      </c>
      <c r="B4228">
        <v>25</v>
      </c>
      <c r="C4228" t="s">
        <v>12079</v>
      </c>
    </row>
    <row r="4229" spans="1:3" x14ac:dyDescent="0.35">
      <c r="A4229" t="s">
        <v>12081</v>
      </c>
      <c r="B4229">
        <v>23</v>
      </c>
      <c r="C4229" t="s">
        <v>12082</v>
      </c>
    </row>
    <row r="4230" spans="1:3" x14ac:dyDescent="0.35">
      <c r="A4230" t="s">
        <v>12084</v>
      </c>
      <c r="B4230">
        <v>26</v>
      </c>
      <c r="C4230" t="s">
        <v>12085</v>
      </c>
    </row>
    <row r="4231" spans="1:3" x14ac:dyDescent="0.35">
      <c r="A4231" t="s">
        <v>12087</v>
      </c>
      <c r="B4231">
        <v>24</v>
      </c>
      <c r="C4231" t="s">
        <v>12088</v>
      </c>
    </row>
    <row r="4232" spans="1:3" x14ac:dyDescent="0.35">
      <c r="A4232" t="s">
        <v>12090</v>
      </c>
      <c r="B4232">
        <v>30</v>
      </c>
      <c r="C4232" t="s">
        <v>12091</v>
      </c>
    </row>
    <row r="4233" spans="1:3" x14ac:dyDescent="0.35">
      <c r="A4233" t="s">
        <v>12093</v>
      </c>
      <c r="B4233">
        <v>27</v>
      </c>
      <c r="C4233" t="s">
        <v>12094</v>
      </c>
    </row>
    <row r="4234" spans="1:3" x14ac:dyDescent="0.35">
      <c r="A4234" t="s">
        <v>12096</v>
      </c>
      <c r="B4234">
        <v>20</v>
      </c>
      <c r="C4234" t="s">
        <v>12097</v>
      </c>
    </row>
    <row r="4235" spans="1:3" x14ac:dyDescent="0.35">
      <c r="A4235" t="s">
        <v>12099</v>
      </c>
      <c r="B4235">
        <v>20</v>
      </c>
      <c r="C4235" t="s">
        <v>12100</v>
      </c>
    </row>
    <row r="4236" spans="1:3" x14ac:dyDescent="0.35">
      <c r="A4236" t="s">
        <v>12011</v>
      </c>
      <c r="B4236">
        <v>24</v>
      </c>
      <c r="C4236" t="s">
        <v>12102</v>
      </c>
    </row>
    <row r="4237" spans="1:3" x14ac:dyDescent="0.35">
      <c r="A4237" t="s">
        <v>12104</v>
      </c>
      <c r="B4237">
        <v>20</v>
      </c>
      <c r="C4237" t="s">
        <v>12105</v>
      </c>
    </row>
    <row r="4238" spans="1:3" x14ac:dyDescent="0.35">
      <c r="A4238" t="s">
        <v>12107</v>
      </c>
      <c r="B4238">
        <v>28</v>
      </c>
      <c r="C4238" t="s">
        <v>12108</v>
      </c>
    </row>
    <row r="4239" spans="1:3" x14ac:dyDescent="0.35">
      <c r="A4239" t="s">
        <v>12110</v>
      </c>
      <c r="B4239">
        <v>30</v>
      </c>
      <c r="C4239" t="s">
        <v>12111</v>
      </c>
    </row>
    <row r="4240" spans="1:3" x14ac:dyDescent="0.35">
      <c r="A4240" t="s">
        <v>12113</v>
      </c>
      <c r="B4240">
        <v>28</v>
      </c>
      <c r="C4240" t="s">
        <v>12114</v>
      </c>
    </row>
    <row r="4241" spans="1:3" x14ac:dyDescent="0.35">
      <c r="A4241" t="s">
        <v>185</v>
      </c>
      <c r="B4241">
        <v>23</v>
      </c>
      <c r="C4241" t="s">
        <v>12116</v>
      </c>
    </row>
    <row r="4242" spans="1:3" x14ac:dyDescent="0.35">
      <c r="A4242" t="s">
        <v>12118</v>
      </c>
      <c r="B4242">
        <v>29</v>
      </c>
      <c r="C4242" t="s">
        <v>12119</v>
      </c>
    </row>
    <row r="4243" spans="1:3" x14ac:dyDescent="0.35">
      <c r="A4243" t="s">
        <v>12121</v>
      </c>
      <c r="B4243">
        <v>20</v>
      </c>
      <c r="C4243" t="s">
        <v>12122</v>
      </c>
    </row>
    <row r="4244" spans="1:3" x14ac:dyDescent="0.35">
      <c r="A4244" t="s">
        <v>12124</v>
      </c>
      <c r="B4244">
        <v>26</v>
      </c>
      <c r="C4244" t="s">
        <v>12125</v>
      </c>
    </row>
    <row r="4245" spans="1:3" x14ac:dyDescent="0.35">
      <c r="A4245" t="s">
        <v>12127</v>
      </c>
      <c r="B4245">
        <v>23</v>
      </c>
      <c r="C4245" t="s">
        <v>12128</v>
      </c>
    </row>
    <row r="4246" spans="1:3" x14ac:dyDescent="0.35">
      <c r="A4246" t="s">
        <v>12130</v>
      </c>
      <c r="B4246">
        <v>28</v>
      </c>
      <c r="C4246" t="s">
        <v>12131</v>
      </c>
    </row>
    <row r="4247" spans="1:3" x14ac:dyDescent="0.35">
      <c r="A4247" t="s">
        <v>12133</v>
      </c>
      <c r="B4247">
        <v>24</v>
      </c>
      <c r="C4247" t="s">
        <v>12134</v>
      </c>
    </row>
    <row r="4248" spans="1:3" x14ac:dyDescent="0.35">
      <c r="A4248" t="s">
        <v>12136</v>
      </c>
      <c r="B4248">
        <v>21</v>
      </c>
      <c r="C4248" t="s">
        <v>12137</v>
      </c>
    </row>
    <row r="4249" spans="1:3" x14ac:dyDescent="0.35">
      <c r="A4249" t="s">
        <v>12139</v>
      </c>
      <c r="B4249">
        <v>23</v>
      </c>
      <c r="C4249" t="s">
        <v>12140</v>
      </c>
    </row>
    <row r="4250" spans="1:3" x14ac:dyDescent="0.35">
      <c r="A4250" t="s">
        <v>12141</v>
      </c>
      <c r="B4250">
        <v>22</v>
      </c>
      <c r="C4250" t="s">
        <v>12142</v>
      </c>
    </row>
    <row r="4251" spans="1:3" x14ac:dyDescent="0.35">
      <c r="A4251" t="s">
        <v>12144</v>
      </c>
      <c r="B4251">
        <v>20</v>
      </c>
      <c r="C4251" t="s">
        <v>12145</v>
      </c>
    </row>
    <row r="4252" spans="1:3" x14ac:dyDescent="0.35">
      <c r="A4252" t="s">
        <v>12147</v>
      </c>
      <c r="B4252">
        <v>27</v>
      </c>
      <c r="C4252" t="s">
        <v>12148</v>
      </c>
    </row>
    <row r="4253" spans="1:3" x14ac:dyDescent="0.35">
      <c r="A4253" t="s">
        <v>12150</v>
      </c>
      <c r="B4253">
        <v>27</v>
      </c>
      <c r="C4253" t="s">
        <v>12151</v>
      </c>
    </row>
    <row r="4254" spans="1:3" x14ac:dyDescent="0.35">
      <c r="A4254" t="s">
        <v>12153</v>
      </c>
      <c r="B4254">
        <v>29</v>
      </c>
      <c r="C4254" t="s">
        <v>12154</v>
      </c>
    </row>
    <row r="4255" spans="1:3" x14ac:dyDescent="0.35">
      <c r="A4255" t="s">
        <v>12156</v>
      </c>
      <c r="B4255">
        <v>21</v>
      </c>
      <c r="C4255" t="s">
        <v>12157</v>
      </c>
    </row>
    <row r="4256" spans="1:3" x14ac:dyDescent="0.35">
      <c r="A4256" t="s">
        <v>12159</v>
      </c>
      <c r="B4256">
        <v>29</v>
      </c>
      <c r="C4256" t="s">
        <v>12160</v>
      </c>
    </row>
    <row r="4257" spans="1:3" x14ac:dyDescent="0.35">
      <c r="A4257" t="s">
        <v>12162</v>
      </c>
      <c r="B4257">
        <v>22</v>
      </c>
      <c r="C4257" t="s">
        <v>12163</v>
      </c>
    </row>
    <row r="4258" spans="1:3" x14ac:dyDescent="0.35">
      <c r="A4258" t="s">
        <v>12165</v>
      </c>
      <c r="B4258">
        <v>21</v>
      </c>
      <c r="C4258" t="s">
        <v>12166</v>
      </c>
    </row>
    <row r="4259" spans="1:3" x14ac:dyDescent="0.35">
      <c r="A4259" t="s">
        <v>12168</v>
      </c>
      <c r="B4259">
        <v>23</v>
      </c>
      <c r="C4259" t="s">
        <v>12169</v>
      </c>
    </row>
    <row r="4260" spans="1:3" x14ac:dyDescent="0.35">
      <c r="A4260" t="s">
        <v>12171</v>
      </c>
      <c r="B4260">
        <v>24</v>
      </c>
      <c r="C4260" t="s">
        <v>12172</v>
      </c>
    </row>
    <row r="4261" spans="1:3" x14ac:dyDescent="0.35">
      <c r="A4261" t="s">
        <v>12174</v>
      </c>
      <c r="B4261">
        <v>20</v>
      </c>
      <c r="C4261" t="s">
        <v>12175</v>
      </c>
    </row>
    <row r="4262" spans="1:3" x14ac:dyDescent="0.35">
      <c r="A4262" t="s">
        <v>12177</v>
      </c>
      <c r="B4262">
        <v>20</v>
      </c>
      <c r="C4262" t="s">
        <v>12178</v>
      </c>
    </row>
    <row r="4263" spans="1:3" x14ac:dyDescent="0.35">
      <c r="A4263" t="s">
        <v>12180</v>
      </c>
      <c r="B4263">
        <v>30</v>
      </c>
      <c r="C4263" t="s">
        <v>12181</v>
      </c>
    </row>
    <row r="4264" spans="1:3" x14ac:dyDescent="0.35">
      <c r="A4264" t="s">
        <v>12183</v>
      </c>
      <c r="B4264">
        <v>27</v>
      </c>
      <c r="C4264" t="s">
        <v>12184</v>
      </c>
    </row>
    <row r="4265" spans="1:3" x14ac:dyDescent="0.35">
      <c r="A4265" t="s">
        <v>12186</v>
      </c>
      <c r="B4265">
        <v>23</v>
      </c>
      <c r="C4265" t="s">
        <v>12187</v>
      </c>
    </row>
    <row r="4266" spans="1:3" x14ac:dyDescent="0.35">
      <c r="A4266" t="s">
        <v>12189</v>
      </c>
      <c r="B4266">
        <v>26</v>
      </c>
      <c r="C4266" t="s">
        <v>12190</v>
      </c>
    </row>
    <row r="4267" spans="1:3" x14ac:dyDescent="0.35">
      <c r="A4267" t="s">
        <v>12191</v>
      </c>
      <c r="B4267">
        <v>29</v>
      </c>
      <c r="C4267" t="s">
        <v>12192</v>
      </c>
    </row>
    <row r="4268" spans="1:3" x14ac:dyDescent="0.35">
      <c r="A4268" t="s">
        <v>12193</v>
      </c>
      <c r="B4268">
        <v>24</v>
      </c>
      <c r="C4268" t="s">
        <v>12194</v>
      </c>
    </row>
    <row r="4269" spans="1:3" x14ac:dyDescent="0.35">
      <c r="A4269" t="s">
        <v>4068</v>
      </c>
      <c r="B4269">
        <v>22</v>
      </c>
      <c r="C4269" t="s">
        <v>12196</v>
      </c>
    </row>
    <row r="4270" spans="1:3" x14ac:dyDescent="0.35">
      <c r="A4270" t="s">
        <v>12198</v>
      </c>
      <c r="B4270">
        <v>28</v>
      </c>
      <c r="C4270" t="s">
        <v>12199</v>
      </c>
    </row>
    <row r="4271" spans="1:3" x14ac:dyDescent="0.35">
      <c r="A4271" t="s">
        <v>12201</v>
      </c>
      <c r="B4271">
        <v>22</v>
      </c>
      <c r="C4271" t="s">
        <v>12202</v>
      </c>
    </row>
    <row r="4272" spans="1:3" x14ac:dyDescent="0.35">
      <c r="A4272" t="s">
        <v>12204</v>
      </c>
      <c r="B4272">
        <v>27</v>
      </c>
      <c r="C4272" t="s">
        <v>12205</v>
      </c>
    </row>
    <row r="4273" spans="1:3" x14ac:dyDescent="0.35">
      <c r="A4273" t="s">
        <v>12207</v>
      </c>
      <c r="B4273">
        <v>30</v>
      </c>
      <c r="C4273" t="s">
        <v>12208</v>
      </c>
    </row>
    <row r="4274" spans="1:3" x14ac:dyDescent="0.35">
      <c r="A4274" t="s">
        <v>12210</v>
      </c>
      <c r="B4274">
        <v>27</v>
      </c>
      <c r="C4274" t="s">
        <v>12211</v>
      </c>
    </row>
    <row r="4275" spans="1:3" x14ac:dyDescent="0.35">
      <c r="A4275" t="s">
        <v>12212</v>
      </c>
      <c r="B4275">
        <v>27</v>
      </c>
      <c r="C4275" t="s">
        <v>12213</v>
      </c>
    </row>
    <row r="4276" spans="1:3" x14ac:dyDescent="0.35">
      <c r="A4276" t="s">
        <v>12215</v>
      </c>
      <c r="B4276">
        <v>22</v>
      </c>
      <c r="C4276" t="s">
        <v>12216</v>
      </c>
    </row>
    <row r="4277" spans="1:3" x14ac:dyDescent="0.35">
      <c r="A4277" t="s">
        <v>12218</v>
      </c>
      <c r="B4277">
        <v>30</v>
      </c>
      <c r="C4277" t="s">
        <v>12219</v>
      </c>
    </row>
    <row r="4278" spans="1:3" x14ac:dyDescent="0.35">
      <c r="A4278" t="s">
        <v>12221</v>
      </c>
      <c r="B4278">
        <v>20</v>
      </c>
      <c r="C4278" t="s">
        <v>12222</v>
      </c>
    </row>
    <row r="4279" spans="1:3" x14ac:dyDescent="0.35">
      <c r="A4279" t="s">
        <v>12224</v>
      </c>
      <c r="B4279">
        <v>28</v>
      </c>
      <c r="C4279" t="s">
        <v>12225</v>
      </c>
    </row>
    <row r="4280" spans="1:3" x14ac:dyDescent="0.35">
      <c r="A4280" t="s">
        <v>12227</v>
      </c>
      <c r="B4280">
        <v>24</v>
      </c>
      <c r="C4280" t="s">
        <v>12228</v>
      </c>
    </row>
    <row r="4281" spans="1:3" x14ac:dyDescent="0.35">
      <c r="A4281" t="s">
        <v>12230</v>
      </c>
      <c r="B4281">
        <v>30</v>
      </c>
      <c r="C4281" t="s">
        <v>12231</v>
      </c>
    </row>
    <row r="4282" spans="1:3" x14ac:dyDescent="0.35">
      <c r="A4282" t="s">
        <v>12233</v>
      </c>
      <c r="B4282">
        <v>28</v>
      </c>
      <c r="C4282" t="s">
        <v>12234</v>
      </c>
    </row>
    <row r="4283" spans="1:3" x14ac:dyDescent="0.35">
      <c r="A4283" t="s">
        <v>12236</v>
      </c>
      <c r="B4283">
        <v>20</v>
      </c>
      <c r="C4283" t="s">
        <v>12237</v>
      </c>
    </row>
    <row r="4284" spans="1:3" x14ac:dyDescent="0.35">
      <c r="A4284" t="s">
        <v>12239</v>
      </c>
      <c r="B4284">
        <v>22</v>
      </c>
      <c r="C4284" t="s">
        <v>12240</v>
      </c>
    </row>
    <row r="4285" spans="1:3" x14ac:dyDescent="0.35">
      <c r="A4285" t="s">
        <v>12242</v>
      </c>
      <c r="B4285">
        <v>21</v>
      </c>
      <c r="C4285" t="s">
        <v>12243</v>
      </c>
    </row>
    <row r="4286" spans="1:3" x14ac:dyDescent="0.35">
      <c r="A4286" t="s">
        <v>12245</v>
      </c>
      <c r="B4286">
        <v>28</v>
      </c>
      <c r="C4286" t="s">
        <v>12246</v>
      </c>
    </row>
    <row r="4287" spans="1:3" x14ac:dyDescent="0.35">
      <c r="A4287" t="s">
        <v>12248</v>
      </c>
      <c r="B4287">
        <v>24</v>
      </c>
      <c r="C4287" t="s">
        <v>12249</v>
      </c>
    </row>
    <row r="4288" spans="1:3" x14ac:dyDescent="0.35">
      <c r="A4288" t="s">
        <v>1164</v>
      </c>
      <c r="B4288">
        <v>25</v>
      </c>
      <c r="C4288" t="s">
        <v>12250</v>
      </c>
    </row>
    <row r="4289" spans="1:3" x14ac:dyDescent="0.35">
      <c r="A4289" t="s">
        <v>12252</v>
      </c>
      <c r="B4289">
        <v>30</v>
      </c>
      <c r="C4289" t="s">
        <v>12253</v>
      </c>
    </row>
    <row r="4290" spans="1:3" x14ac:dyDescent="0.35">
      <c r="A4290" t="s">
        <v>12255</v>
      </c>
      <c r="B4290">
        <v>25</v>
      </c>
      <c r="C4290" t="s">
        <v>12256</v>
      </c>
    </row>
    <row r="4291" spans="1:3" x14ac:dyDescent="0.35">
      <c r="A4291" t="s">
        <v>12258</v>
      </c>
      <c r="B4291">
        <v>24</v>
      </c>
      <c r="C4291" t="s">
        <v>12259</v>
      </c>
    </row>
    <row r="4292" spans="1:3" x14ac:dyDescent="0.35">
      <c r="A4292" t="s">
        <v>12261</v>
      </c>
      <c r="B4292">
        <v>21</v>
      </c>
      <c r="C4292" t="s">
        <v>12262</v>
      </c>
    </row>
    <row r="4293" spans="1:3" x14ac:dyDescent="0.35">
      <c r="A4293" t="s">
        <v>12264</v>
      </c>
      <c r="B4293">
        <v>25</v>
      </c>
      <c r="C4293" t="s">
        <v>12265</v>
      </c>
    </row>
    <row r="4294" spans="1:3" x14ac:dyDescent="0.35">
      <c r="A4294" t="s">
        <v>12267</v>
      </c>
      <c r="B4294">
        <v>23</v>
      </c>
      <c r="C4294" t="s">
        <v>12268</v>
      </c>
    </row>
    <row r="4295" spans="1:3" x14ac:dyDescent="0.35">
      <c r="A4295" t="s">
        <v>12270</v>
      </c>
      <c r="B4295">
        <v>28</v>
      </c>
      <c r="C4295" t="s">
        <v>12271</v>
      </c>
    </row>
    <row r="4296" spans="1:3" x14ac:dyDescent="0.35">
      <c r="A4296" t="s">
        <v>12273</v>
      </c>
      <c r="B4296">
        <v>26</v>
      </c>
      <c r="C4296" t="s">
        <v>12274</v>
      </c>
    </row>
    <row r="4297" spans="1:3" x14ac:dyDescent="0.35">
      <c r="A4297" t="s">
        <v>12276</v>
      </c>
      <c r="B4297">
        <v>20</v>
      </c>
      <c r="C4297" t="s">
        <v>12277</v>
      </c>
    </row>
    <row r="4298" spans="1:3" x14ac:dyDescent="0.35">
      <c r="A4298" t="s">
        <v>12279</v>
      </c>
      <c r="B4298">
        <v>20</v>
      </c>
      <c r="C4298" t="s">
        <v>12280</v>
      </c>
    </row>
    <row r="4299" spans="1:3" x14ac:dyDescent="0.35">
      <c r="A4299" t="s">
        <v>12282</v>
      </c>
      <c r="B4299">
        <v>27</v>
      </c>
      <c r="C4299" t="s">
        <v>12283</v>
      </c>
    </row>
    <row r="4300" spans="1:3" x14ac:dyDescent="0.35">
      <c r="A4300" t="s">
        <v>12285</v>
      </c>
      <c r="B4300">
        <v>23</v>
      </c>
      <c r="C4300" t="s">
        <v>12286</v>
      </c>
    </row>
    <row r="4301" spans="1:3" x14ac:dyDescent="0.35">
      <c r="A4301" t="s">
        <v>12288</v>
      </c>
      <c r="B4301">
        <v>25</v>
      </c>
      <c r="C4301" t="s">
        <v>12289</v>
      </c>
    </row>
    <row r="4302" spans="1:3" x14ac:dyDescent="0.35">
      <c r="A4302" t="s">
        <v>9136</v>
      </c>
      <c r="B4302">
        <v>24</v>
      </c>
      <c r="C4302" t="s">
        <v>12291</v>
      </c>
    </row>
    <row r="4303" spans="1:3" x14ac:dyDescent="0.35">
      <c r="A4303" t="s">
        <v>4060</v>
      </c>
      <c r="B4303">
        <v>21</v>
      </c>
      <c r="C4303" t="s">
        <v>12292</v>
      </c>
    </row>
    <row r="4304" spans="1:3" x14ac:dyDescent="0.35">
      <c r="A4304" t="s">
        <v>12293</v>
      </c>
      <c r="B4304">
        <v>26</v>
      </c>
      <c r="C4304" t="s">
        <v>12294</v>
      </c>
    </row>
    <row r="4305" spans="1:3" x14ac:dyDescent="0.35">
      <c r="A4305" t="s">
        <v>12296</v>
      </c>
      <c r="B4305">
        <v>28</v>
      </c>
      <c r="C4305" t="s">
        <v>12297</v>
      </c>
    </row>
    <row r="4306" spans="1:3" x14ac:dyDescent="0.35">
      <c r="A4306" t="s">
        <v>12299</v>
      </c>
      <c r="B4306">
        <v>26</v>
      </c>
      <c r="C4306" t="s">
        <v>12300</v>
      </c>
    </row>
    <row r="4307" spans="1:3" x14ac:dyDescent="0.35">
      <c r="A4307" t="s">
        <v>12302</v>
      </c>
      <c r="B4307">
        <v>22</v>
      </c>
      <c r="C4307" t="s">
        <v>12303</v>
      </c>
    </row>
    <row r="4308" spans="1:3" x14ac:dyDescent="0.35">
      <c r="A4308" t="s">
        <v>12305</v>
      </c>
      <c r="B4308">
        <v>30</v>
      </c>
      <c r="C4308" t="s">
        <v>12306</v>
      </c>
    </row>
    <row r="4309" spans="1:3" x14ac:dyDescent="0.35">
      <c r="A4309" t="s">
        <v>12308</v>
      </c>
      <c r="B4309">
        <v>28</v>
      </c>
      <c r="C4309" t="s">
        <v>12309</v>
      </c>
    </row>
    <row r="4310" spans="1:3" x14ac:dyDescent="0.35">
      <c r="A4310" t="s">
        <v>12311</v>
      </c>
      <c r="B4310">
        <v>24</v>
      </c>
      <c r="C4310" t="s">
        <v>12312</v>
      </c>
    </row>
    <row r="4311" spans="1:3" x14ac:dyDescent="0.35">
      <c r="A4311" t="s">
        <v>12314</v>
      </c>
      <c r="B4311">
        <v>22</v>
      </c>
      <c r="C4311" t="s">
        <v>12315</v>
      </c>
    </row>
    <row r="4312" spans="1:3" x14ac:dyDescent="0.35">
      <c r="A4312" t="s">
        <v>755</v>
      </c>
      <c r="B4312">
        <v>22</v>
      </c>
      <c r="C4312" t="s">
        <v>12316</v>
      </c>
    </row>
    <row r="4313" spans="1:3" x14ac:dyDescent="0.35">
      <c r="A4313" t="s">
        <v>12318</v>
      </c>
      <c r="B4313">
        <v>28</v>
      </c>
      <c r="C4313" t="s">
        <v>12319</v>
      </c>
    </row>
    <row r="4314" spans="1:3" x14ac:dyDescent="0.35">
      <c r="A4314" t="s">
        <v>12321</v>
      </c>
      <c r="B4314">
        <v>20</v>
      </c>
      <c r="C4314" t="s">
        <v>12322</v>
      </c>
    </row>
    <row r="4315" spans="1:3" x14ac:dyDescent="0.35">
      <c r="A4315" t="s">
        <v>12324</v>
      </c>
      <c r="B4315">
        <v>23</v>
      </c>
      <c r="C4315" t="s">
        <v>12325</v>
      </c>
    </row>
    <row r="4316" spans="1:3" x14ac:dyDescent="0.35">
      <c r="A4316" t="s">
        <v>12327</v>
      </c>
      <c r="B4316">
        <v>24</v>
      </c>
      <c r="C4316" t="s">
        <v>12328</v>
      </c>
    </row>
    <row r="4317" spans="1:3" x14ac:dyDescent="0.35">
      <c r="A4317" t="s">
        <v>12329</v>
      </c>
      <c r="B4317">
        <v>29</v>
      </c>
      <c r="C4317" t="s">
        <v>12330</v>
      </c>
    </row>
    <row r="4318" spans="1:3" x14ac:dyDescent="0.35">
      <c r="A4318" t="s">
        <v>12332</v>
      </c>
      <c r="B4318">
        <v>22</v>
      </c>
      <c r="C4318" t="s">
        <v>12333</v>
      </c>
    </row>
    <row r="4319" spans="1:3" x14ac:dyDescent="0.35">
      <c r="A4319" t="s">
        <v>12335</v>
      </c>
      <c r="B4319">
        <v>22</v>
      </c>
      <c r="C4319" t="s">
        <v>12336</v>
      </c>
    </row>
    <row r="4320" spans="1:3" x14ac:dyDescent="0.35">
      <c r="A4320" t="s">
        <v>12338</v>
      </c>
      <c r="B4320">
        <v>25</v>
      </c>
      <c r="C4320" t="s">
        <v>12339</v>
      </c>
    </row>
    <row r="4321" spans="1:3" x14ac:dyDescent="0.35">
      <c r="A4321" t="s">
        <v>12341</v>
      </c>
      <c r="B4321">
        <v>20</v>
      </c>
      <c r="C4321" t="s">
        <v>12342</v>
      </c>
    </row>
    <row r="4322" spans="1:3" x14ac:dyDescent="0.35">
      <c r="A4322" t="s">
        <v>12344</v>
      </c>
      <c r="B4322">
        <v>20</v>
      </c>
      <c r="C4322" t="s">
        <v>12345</v>
      </c>
    </row>
    <row r="4323" spans="1:3" x14ac:dyDescent="0.35">
      <c r="A4323" t="s">
        <v>12347</v>
      </c>
      <c r="B4323">
        <v>29</v>
      </c>
      <c r="C4323" t="s">
        <v>12348</v>
      </c>
    </row>
    <row r="4324" spans="1:3" x14ac:dyDescent="0.35">
      <c r="A4324" t="s">
        <v>12349</v>
      </c>
      <c r="B4324">
        <v>21</v>
      </c>
      <c r="C4324" t="s">
        <v>12350</v>
      </c>
    </row>
    <row r="4325" spans="1:3" x14ac:dyDescent="0.35">
      <c r="A4325" t="s">
        <v>12352</v>
      </c>
      <c r="B4325">
        <v>25</v>
      </c>
      <c r="C4325" t="s">
        <v>12353</v>
      </c>
    </row>
    <row r="4326" spans="1:3" x14ac:dyDescent="0.35">
      <c r="A4326" t="s">
        <v>12355</v>
      </c>
      <c r="B4326">
        <v>25</v>
      </c>
      <c r="C4326" t="s">
        <v>12356</v>
      </c>
    </row>
    <row r="4327" spans="1:3" x14ac:dyDescent="0.35">
      <c r="A4327" t="s">
        <v>12358</v>
      </c>
      <c r="B4327">
        <v>25</v>
      </c>
      <c r="C4327" t="s">
        <v>12359</v>
      </c>
    </row>
    <row r="4328" spans="1:3" x14ac:dyDescent="0.35">
      <c r="A4328" t="s">
        <v>12361</v>
      </c>
      <c r="B4328">
        <v>26</v>
      </c>
      <c r="C4328" t="s">
        <v>12362</v>
      </c>
    </row>
    <row r="4329" spans="1:3" x14ac:dyDescent="0.35">
      <c r="A4329" t="s">
        <v>12363</v>
      </c>
      <c r="B4329">
        <v>26</v>
      </c>
      <c r="C4329" t="s">
        <v>12364</v>
      </c>
    </row>
    <row r="4330" spans="1:3" x14ac:dyDescent="0.35">
      <c r="A4330" t="s">
        <v>12366</v>
      </c>
      <c r="B4330">
        <v>26</v>
      </c>
      <c r="C4330" t="s">
        <v>12367</v>
      </c>
    </row>
    <row r="4331" spans="1:3" x14ac:dyDescent="0.35">
      <c r="A4331" t="s">
        <v>12369</v>
      </c>
      <c r="B4331">
        <v>21</v>
      </c>
      <c r="C4331" t="s">
        <v>12370</v>
      </c>
    </row>
    <row r="4332" spans="1:3" x14ac:dyDescent="0.35">
      <c r="A4332" t="s">
        <v>12371</v>
      </c>
      <c r="B4332">
        <v>26</v>
      </c>
      <c r="C4332" t="s">
        <v>12372</v>
      </c>
    </row>
    <row r="4333" spans="1:3" x14ac:dyDescent="0.35">
      <c r="A4333" t="s">
        <v>12374</v>
      </c>
      <c r="B4333">
        <v>20</v>
      </c>
      <c r="C4333" t="s">
        <v>12375</v>
      </c>
    </row>
    <row r="4334" spans="1:3" x14ac:dyDescent="0.35">
      <c r="A4334" t="s">
        <v>12377</v>
      </c>
      <c r="B4334">
        <v>23</v>
      </c>
      <c r="C4334" t="s">
        <v>12378</v>
      </c>
    </row>
    <row r="4335" spans="1:3" x14ac:dyDescent="0.35">
      <c r="A4335" t="s">
        <v>12380</v>
      </c>
      <c r="B4335">
        <v>25</v>
      </c>
      <c r="C4335" t="s">
        <v>12381</v>
      </c>
    </row>
    <row r="4336" spans="1:3" x14ac:dyDescent="0.35">
      <c r="A4336" t="s">
        <v>12383</v>
      </c>
      <c r="B4336">
        <v>29</v>
      </c>
      <c r="C4336" t="s">
        <v>12384</v>
      </c>
    </row>
    <row r="4337" spans="1:3" x14ac:dyDescent="0.35">
      <c r="A4337" t="s">
        <v>12386</v>
      </c>
      <c r="B4337">
        <v>22</v>
      </c>
      <c r="C4337" t="s">
        <v>12387</v>
      </c>
    </row>
    <row r="4338" spans="1:3" x14ac:dyDescent="0.35">
      <c r="A4338" t="s">
        <v>12389</v>
      </c>
      <c r="B4338">
        <v>22</v>
      </c>
      <c r="C4338" t="s">
        <v>12390</v>
      </c>
    </row>
    <row r="4339" spans="1:3" x14ac:dyDescent="0.35">
      <c r="A4339" t="s">
        <v>12392</v>
      </c>
      <c r="B4339">
        <v>20</v>
      </c>
      <c r="C4339" t="s">
        <v>12393</v>
      </c>
    </row>
    <row r="4340" spans="1:3" x14ac:dyDescent="0.35">
      <c r="A4340" t="s">
        <v>12395</v>
      </c>
      <c r="B4340">
        <v>23</v>
      </c>
      <c r="C4340" t="s">
        <v>12396</v>
      </c>
    </row>
    <row r="4341" spans="1:3" x14ac:dyDescent="0.35">
      <c r="A4341" t="s">
        <v>12398</v>
      </c>
      <c r="B4341">
        <v>26</v>
      </c>
      <c r="C4341" t="s">
        <v>12399</v>
      </c>
    </row>
    <row r="4342" spans="1:3" x14ac:dyDescent="0.35">
      <c r="A4342" t="s">
        <v>12400</v>
      </c>
      <c r="B4342">
        <v>30</v>
      </c>
      <c r="C4342" t="s">
        <v>12401</v>
      </c>
    </row>
    <row r="4343" spans="1:3" x14ac:dyDescent="0.35">
      <c r="A4343" t="s">
        <v>12402</v>
      </c>
      <c r="B4343">
        <v>21</v>
      </c>
      <c r="C4343" t="s">
        <v>12403</v>
      </c>
    </row>
    <row r="4344" spans="1:3" x14ac:dyDescent="0.35">
      <c r="A4344" t="s">
        <v>12405</v>
      </c>
      <c r="B4344">
        <v>27</v>
      </c>
      <c r="C4344" t="s">
        <v>12406</v>
      </c>
    </row>
    <row r="4345" spans="1:3" x14ac:dyDescent="0.35">
      <c r="A4345" t="s">
        <v>12408</v>
      </c>
      <c r="B4345">
        <v>21</v>
      </c>
      <c r="C4345" t="s">
        <v>12409</v>
      </c>
    </row>
    <row r="4346" spans="1:3" x14ac:dyDescent="0.35">
      <c r="A4346" t="s">
        <v>12411</v>
      </c>
      <c r="B4346">
        <v>24</v>
      </c>
      <c r="C4346" t="s">
        <v>12412</v>
      </c>
    </row>
    <row r="4347" spans="1:3" x14ac:dyDescent="0.35">
      <c r="A4347" t="s">
        <v>12414</v>
      </c>
      <c r="B4347">
        <v>27</v>
      </c>
      <c r="C4347" t="s">
        <v>12415</v>
      </c>
    </row>
    <row r="4348" spans="1:3" x14ac:dyDescent="0.35">
      <c r="A4348" t="s">
        <v>12417</v>
      </c>
      <c r="B4348">
        <v>25</v>
      </c>
      <c r="C4348" t="s">
        <v>12418</v>
      </c>
    </row>
    <row r="4349" spans="1:3" x14ac:dyDescent="0.35">
      <c r="A4349" t="s">
        <v>12420</v>
      </c>
      <c r="B4349">
        <v>29</v>
      </c>
      <c r="C4349" t="s">
        <v>12421</v>
      </c>
    </row>
    <row r="4350" spans="1:3" x14ac:dyDescent="0.35">
      <c r="A4350" t="s">
        <v>12423</v>
      </c>
      <c r="B4350">
        <v>20</v>
      </c>
      <c r="C4350" t="s">
        <v>12424</v>
      </c>
    </row>
    <row r="4351" spans="1:3" x14ac:dyDescent="0.35">
      <c r="A4351" t="s">
        <v>12426</v>
      </c>
      <c r="B4351">
        <v>26</v>
      </c>
      <c r="C4351" t="s">
        <v>12427</v>
      </c>
    </row>
    <row r="4352" spans="1:3" x14ac:dyDescent="0.35">
      <c r="A4352" t="s">
        <v>12429</v>
      </c>
      <c r="B4352">
        <v>23</v>
      </c>
      <c r="C4352" t="s">
        <v>12430</v>
      </c>
    </row>
    <row r="4353" spans="1:3" x14ac:dyDescent="0.35">
      <c r="A4353" t="s">
        <v>12432</v>
      </c>
      <c r="B4353">
        <v>20</v>
      </c>
      <c r="C4353" t="s">
        <v>12433</v>
      </c>
    </row>
    <row r="4354" spans="1:3" x14ac:dyDescent="0.35">
      <c r="A4354" t="s">
        <v>12435</v>
      </c>
      <c r="B4354">
        <v>27</v>
      </c>
      <c r="C4354" t="s">
        <v>12436</v>
      </c>
    </row>
    <row r="4355" spans="1:3" x14ac:dyDescent="0.35">
      <c r="A4355" t="s">
        <v>12438</v>
      </c>
      <c r="B4355">
        <v>29</v>
      </c>
      <c r="C4355" t="s">
        <v>12439</v>
      </c>
    </row>
    <row r="4356" spans="1:3" x14ac:dyDescent="0.35">
      <c r="A4356" t="s">
        <v>12441</v>
      </c>
      <c r="B4356">
        <v>20</v>
      </c>
      <c r="C4356" t="s">
        <v>12442</v>
      </c>
    </row>
    <row r="4357" spans="1:3" x14ac:dyDescent="0.35">
      <c r="A4357" t="s">
        <v>12444</v>
      </c>
      <c r="B4357">
        <v>21</v>
      </c>
      <c r="C4357" t="s">
        <v>12445</v>
      </c>
    </row>
    <row r="4358" spans="1:3" x14ac:dyDescent="0.35">
      <c r="A4358" t="s">
        <v>12447</v>
      </c>
      <c r="B4358">
        <v>20</v>
      </c>
      <c r="C4358" t="s">
        <v>12448</v>
      </c>
    </row>
    <row r="4359" spans="1:3" x14ac:dyDescent="0.35">
      <c r="A4359" t="s">
        <v>12450</v>
      </c>
      <c r="B4359">
        <v>25</v>
      </c>
      <c r="C4359" t="s">
        <v>12451</v>
      </c>
    </row>
    <row r="4360" spans="1:3" x14ac:dyDescent="0.35">
      <c r="A4360" t="s">
        <v>12453</v>
      </c>
      <c r="B4360">
        <v>28</v>
      </c>
      <c r="C4360" t="s">
        <v>12454</v>
      </c>
    </row>
    <row r="4361" spans="1:3" x14ac:dyDescent="0.35">
      <c r="A4361" t="s">
        <v>12455</v>
      </c>
      <c r="B4361">
        <v>20</v>
      </c>
      <c r="C4361" t="s">
        <v>12456</v>
      </c>
    </row>
    <row r="4362" spans="1:3" x14ac:dyDescent="0.35">
      <c r="A4362" t="s">
        <v>12458</v>
      </c>
      <c r="B4362">
        <v>28</v>
      </c>
      <c r="C4362" t="s">
        <v>12459</v>
      </c>
    </row>
    <row r="4363" spans="1:3" x14ac:dyDescent="0.35">
      <c r="A4363" t="s">
        <v>12461</v>
      </c>
      <c r="B4363">
        <v>30</v>
      </c>
      <c r="C4363" t="s">
        <v>12462</v>
      </c>
    </row>
    <row r="4364" spans="1:3" x14ac:dyDescent="0.35">
      <c r="A4364" t="s">
        <v>12464</v>
      </c>
      <c r="B4364">
        <v>21</v>
      </c>
      <c r="C4364" t="s">
        <v>12465</v>
      </c>
    </row>
    <row r="4365" spans="1:3" x14ac:dyDescent="0.35">
      <c r="A4365" t="s">
        <v>12467</v>
      </c>
      <c r="B4365">
        <v>22</v>
      </c>
      <c r="C4365" t="s">
        <v>12468</v>
      </c>
    </row>
    <row r="4366" spans="1:3" x14ac:dyDescent="0.35">
      <c r="A4366" t="s">
        <v>12469</v>
      </c>
      <c r="B4366">
        <v>28</v>
      </c>
      <c r="C4366" t="s">
        <v>12470</v>
      </c>
    </row>
    <row r="4367" spans="1:3" x14ac:dyDescent="0.35">
      <c r="A4367" t="s">
        <v>12472</v>
      </c>
      <c r="B4367">
        <v>26</v>
      </c>
      <c r="C4367" t="s">
        <v>12473</v>
      </c>
    </row>
    <row r="4368" spans="1:3" x14ac:dyDescent="0.35">
      <c r="A4368" t="s">
        <v>12475</v>
      </c>
      <c r="B4368">
        <v>29</v>
      </c>
      <c r="C4368" t="s">
        <v>12476</v>
      </c>
    </row>
    <row r="4369" spans="1:3" x14ac:dyDescent="0.35">
      <c r="A4369" t="s">
        <v>12478</v>
      </c>
      <c r="B4369">
        <v>23</v>
      </c>
      <c r="C4369" t="s">
        <v>12479</v>
      </c>
    </row>
    <row r="4370" spans="1:3" x14ac:dyDescent="0.35">
      <c r="A4370" t="s">
        <v>12481</v>
      </c>
      <c r="B4370">
        <v>22</v>
      </c>
      <c r="C4370" t="s">
        <v>12482</v>
      </c>
    </row>
    <row r="4371" spans="1:3" x14ac:dyDescent="0.35">
      <c r="A4371" t="s">
        <v>12484</v>
      </c>
      <c r="B4371">
        <v>28</v>
      </c>
      <c r="C4371" t="s">
        <v>12485</v>
      </c>
    </row>
    <row r="4372" spans="1:3" x14ac:dyDescent="0.35">
      <c r="A4372" t="s">
        <v>12486</v>
      </c>
      <c r="B4372">
        <v>25</v>
      </c>
      <c r="C4372" t="s">
        <v>12487</v>
      </c>
    </row>
    <row r="4373" spans="1:3" x14ac:dyDescent="0.35">
      <c r="A4373" t="s">
        <v>12489</v>
      </c>
      <c r="B4373">
        <v>24</v>
      </c>
      <c r="C4373" t="s">
        <v>12490</v>
      </c>
    </row>
    <row r="4374" spans="1:3" x14ac:dyDescent="0.35">
      <c r="A4374" t="s">
        <v>12492</v>
      </c>
      <c r="B4374">
        <v>28</v>
      </c>
      <c r="C4374" t="s">
        <v>12493</v>
      </c>
    </row>
    <row r="4375" spans="1:3" x14ac:dyDescent="0.35">
      <c r="A4375" t="s">
        <v>12495</v>
      </c>
      <c r="B4375">
        <v>21</v>
      </c>
      <c r="C4375" t="s">
        <v>12496</v>
      </c>
    </row>
    <row r="4376" spans="1:3" x14ac:dyDescent="0.35">
      <c r="A4376" t="s">
        <v>12498</v>
      </c>
      <c r="B4376">
        <v>24</v>
      </c>
      <c r="C4376" t="s">
        <v>12499</v>
      </c>
    </row>
    <row r="4377" spans="1:3" x14ac:dyDescent="0.35">
      <c r="A4377" t="s">
        <v>1824</v>
      </c>
      <c r="B4377">
        <v>30</v>
      </c>
      <c r="C4377" t="s">
        <v>12501</v>
      </c>
    </row>
    <row r="4378" spans="1:3" x14ac:dyDescent="0.35">
      <c r="A4378" t="s">
        <v>12503</v>
      </c>
      <c r="B4378">
        <v>28</v>
      </c>
      <c r="C4378" t="s">
        <v>12504</v>
      </c>
    </row>
    <row r="4379" spans="1:3" x14ac:dyDescent="0.35">
      <c r="A4379" t="s">
        <v>12506</v>
      </c>
      <c r="B4379">
        <v>24</v>
      </c>
      <c r="C4379" t="s">
        <v>12507</v>
      </c>
    </row>
    <row r="4380" spans="1:3" x14ac:dyDescent="0.35">
      <c r="A4380" t="s">
        <v>12509</v>
      </c>
      <c r="B4380">
        <v>23</v>
      </c>
      <c r="C4380" t="s">
        <v>12510</v>
      </c>
    </row>
    <row r="4381" spans="1:3" x14ac:dyDescent="0.35">
      <c r="A4381" t="s">
        <v>12512</v>
      </c>
      <c r="B4381">
        <v>24</v>
      </c>
      <c r="C4381" t="s">
        <v>12513</v>
      </c>
    </row>
    <row r="4382" spans="1:3" x14ac:dyDescent="0.35">
      <c r="A4382" t="s">
        <v>12515</v>
      </c>
      <c r="B4382">
        <v>22</v>
      </c>
      <c r="C4382" t="s">
        <v>12516</v>
      </c>
    </row>
    <row r="4383" spans="1:3" x14ac:dyDescent="0.35">
      <c r="A4383" t="s">
        <v>6781</v>
      </c>
      <c r="B4383">
        <v>30</v>
      </c>
      <c r="C4383" t="s">
        <v>12518</v>
      </c>
    </row>
    <row r="4384" spans="1:3" x14ac:dyDescent="0.35">
      <c r="A4384" t="s">
        <v>12520</v>
      </c>
      <c r="B4384">
        <v>25</v>
      </c>
      <c r="C4384" t="s">
        <v>12521</v>
      </c>
    </row>
    <row r="4385" spans="1:3" x14ac:dyDescent="0.35">
      <c r="A4385" t="s">
        <v>12522</v>
      </c>
      <c r="B4385">
        <v>30</v>
      </c>
      <c r="C4385" t="s">
        <v>12523</v>
      </c>
    </row>
    <row r="4386" spans="1:3" x14ac:dyDescent="0.35">
      <c r="A4386" t="s">
        <v>12525</v>
      </c>
      <c r="B4386">
        <v>20</v>
      </c>
      <c r="C4386" t="s">
        <v>12526</v>
      </c>
    </row>
    <row r="4387" spans="1:3" x14ac:dyDescent="0.35">
      <c r="A4387" t="s">
        <v>12528</v>
      </c>
      <c r="B4387">
        <v>26</v>
      </c>
      <c r="C4387" t="s">
        <v>12529</v>
      </c>
    </row>
    <row r="4388" spans="1:3" x14ac:dyDescent="0.35">
      <c r="A4388" t="s">
        <v>12531</v>
      </c>
      <c r="B4388">
        <v>27</v>
      </c>
      <c r="C4388" t="s">
        <v>12532</v>
      </c>
    </row>
    <row r="4389" spans="1:3" x14ac:dyDescent="0.35">
      <c r="A4389" t="s">
        <v>12534</v>
      </c>
      <c r="B4389">
        <v>26</v>
      </c>
      <c r="C4389" t="s">
        <v>12535</v>
      </c>
    </row>
    <row r="4390" spans="1:3" x14ac:dyDescent="0.35">
      <c r="A4390" t="s">
        <v>12537</v>
      </c>
      <c r="B4390">
        <v>23</v>
      </c>
      <c r="C4390" t="s">
        <v>12538</v>
      </c>
    </row>
    <row r="4391" spans="1:3" x14ac:dyDescent="0.35">
      <c r="A4391" t="s">
        <v>12540</v>
      </c>
      <c r="B4391">
        <v>24</v>
      </c>
      <c r="C4391" t="s">
        <v>12541</v>
      </c>
    </row>
    <row r="4392" spans="1:3" x14ac:dyDescent="0.35">
      <c r="A4392" t="s">
        <v>12543</v>
      </c>
      <c r="B4392">
        <v>25</v>
      </c>
      <c r="C4392" t="s">
        <v>12544</v>
      </c>
    </row>
    <row r="4393" spans="1:3" x14ac:dyDescent="0.35">
      <c r="A4393" t="s">
        <v>12546</v>
      </c>
      <c r="B4393">
        <v>23</v>
      </c>
      <c r="C4393" t="s">
        <v>12547</v>
      </c>
    </row>
    <row r="4394" spans="1:3" x14ac:dyDescent="0.35">
      <c r="A4394" t="s">
        <v>12549</v>
      </c>
      <c r="B4394">
        <v>23</v>
      </c>
      <c r="C4394" t="s">
        <v>12550</v>
      </c>
    </row>
    <row r="4395" spans="1:3" x14ac:dyDescent="0.35">
      <c r="A4395" t="s">
        <v>12552</v>
      </c>
      <c r="B4395">
        <v>22</v>
      </c>
      <c r="C4395" t="s">
        <v>12553</v>
      </c>
    </row>
    <row r="4396" spans="1:3" x14ac:dyDescent="0.35">
      <c r="A4396" t="s">
        <v>2774</v>
      </c>
      <c r="B4396">
        <v>30</v>
      </c>
      <c r="C4396" t="s">
        <v>12555</v>
      </c>
    </row>
    <row r="4397" spans="1:3" x14ac:dyDescent="0.35">
      <c r="A4397" t="s">
        <v>12557</v>
      </c>
      <c r="B4397">
        <v>26</v>
      </c>
      <c r="C4397" t="s">
        <v>12558</v>
      </c>
    </row>
    <row r="4398" spans="1:3" x14ac:dyDescent="0.35">
      <c r="A4398" t="s">
        <v>12560</v>
      </c>
      <c r="B4398">
        <v>21</v>
      </c>
      <c r="C4398" t="s">
        <v>12561</v>
      </c>
    </row>
    <row r="4399" spans="1:3" x14ac:dyDescent="0.35">
      <c r="A4399" t="s">
        <v>12563</v>
      </c>
      <c r="B4399">
        <v>29</v>
      </c>
      <c r="C4399" t="s">
        <v>12564</v>
      </c>
    </row>
    <row r="4400" spans="1:3" x14ac:dyDescent="0.35">
      <c r="A4400" t="s">
        <v>12566</v>
      </c>
      <c r="B4400">
        <v>21</v>
      </c>
      <c r="C4400" t="s">
        <v>12567</v>
      </c>
    </row>
    <row r="4401" spans="1:3" x14ac:dyDescent="0.35">
      <c r="A4401" t="s">
        <v>12569</v>
      </c>
      <c r="B4401">
        <v>22</v>
      </c>
      <c r="C4401" t="s">
        <v>12570</v>
      </c>
    </row>
    <row r="4402" spans="1:3" x14ac:dyDescent="0.35">
      <c r="A4402" t="s">
        <v>12572</v>
      </c>
      <c r="B4402">
        <v>29</v>
      </c>
      <c r="C4402" t="s">
        <v>12573</v>
      </c>
    </row>
    <row r="4403" spans="1:3" x14ac:dyDescent="0.35">
      <c r="A4403" t="s">
        <v>12575</v>
      </c>
      <c r="B4403">
        <v>29</v>
      </c>
      <c r="C4403" t="s">
        <v>12576</v>
      </c>
    </row>
    <row r="4404" spans="1:3" x14ac:dyDescent="0.35">
      <c r="A4404" t="s">
        <v>12578</v>
      </c>
      <c r="B4404">
        <v>28</v>
      </c>
      <c r="C4404" t="s">
        <v>12579</v>
      </c>
    </row>
    <row r="4405" spans="1:3" x14ac:dyDescent="0.35">
      <c r="A4405" t="s">
        <v>12581</v>
      </c>
      <c r="B4405">
        <v>22</v>
      </c>
      <c r="C4405" t="s">
        <v>12582</v>
      </c>
    </row>
    <row r="4406" spans="1:3" x14ac:dyDescent="0.35">
      <c r="A4406" t="s">
        <v>12584</v>
      </c>
      <c r="B4406">
        <v>30</v>
      </c>
      <c r="C4406" t="s">
        <v>12585</v>
      </c>
    </row>
    <row r="4407" spans="1:3" x14ac:dyDescent="0.35">
      <c r="A4407" t="s">
        <v>12587</v>
      </c>
      <c r="B4407">
        <v>26</v>
      </c>
      <c r="C4407" t="s">
        <v>12588</v>
      </c>
    </row>
    <row r="4408" spans="1:3" x14ac:dyDescent="0.35">
      <c r="A4408" t="s">
        <v>12590</v>
      </c>
      <c r="B4408">
        <v>28</v>
      </c>
      <c r="C4408" t="s">
        <v>12591</v>
      </c>
    </row>
    <row r="4409" spans="1:3" x14ac:dyDescent="0.35">
      <c r="A4409" t="s">
        <v>12593</v>
      </c>
      <c r="B4409">
        <v>23</v>
      </c>
      <c r="C4409" t="s">
        <v>12594</v>
      </c>
    </row>
    <row r="4410" spans="1:3" x14ac:dyDescent="0.35">
      <c r="A4410" t="s">
        <v>12596</v>
      </c>
      <c r="B4410">
        <v>30</v>
      </c>
      <c r="C4410" t="s">
        <v>12597</v>
      </c>
    </row>
    <row r="4411" spans="1:3" x14ac:dyDescent="0.35">
      <c r="A4411" t="s">
        <v>12599</v>
      </c>
      <c r="B4411">
        <v>29</v>
      </c>
      <c r="C4411" t="s">
        <v>12600</v>
      </c>
    </row>
    <row r="4412" spans="1:3" x14ac:dyDescent="0.35">
      <c r="A4412" t="s">
        <v>12602</v>
      </c>
      <c r="B4412">
        <v>25</v>
      </c>
      <c r="C4412" t="s">
        <v>12603</v>
      </c>
    </row>
    <row r="4413" spans="1:3" x14ac:dyDescent="0.35">
      <c r="A4413" t="s">
        <v>12604</v>
      </c>
      <c r="B4413">
        <v>20</v>
      </c>
      <c r="C4413" t="s">
        <v>12605</v>
      </c>
    </row>
    <row r="4414" spans="1:3" x14ac:dyDescent="0.35">
      <c r="A4414" t="s">
        <v>12606</v>
      </c>
      <c r="B4414">
        <v>28</v>
      </c>
      <c r="C4414" t="s">
        <v>12607</v>
      </c>
    </row>
    <row r="4415" spans="1:3" x14ac:dyDescent="0.35">
      <c r="A4415" t="s">
        <v>12609</v>
      </c>
      <c r="B4415">
        <v>26</v>
      </c>
      <c r="C4415" t="s">
        <v>12610</v>
      </c>
    </row>
    <row r="4416" spans="1:3" x14ac:dyDescent="0.35">
      <c r="A4416" t="s">
        <v>12612</v>
      </c>
      <c r="B4416">
        <v>29</v>
      </c>
      <c r="C4416" t="s">
        <v>12613</v>
      </c>
    </row>
    <row r="4417" spans="1:3" x14ac:dyDescent="0.35">
      <c r="A4417" t="s">
        <v>12615</v>
      </c>
      <c r="B4417">
        <v>27</v>
      </c>
      <c r="C4417" t="s">
        <v>12616</v>
      </c>
    </row>
    <row r="4418" spans="1:3" x14ac:dyDescent="0.35">
      <c r="A4418" t="s">
        <v>12618</v>
      </c>
      <c r="B4418">
        <v>30</v>
      </c>
      <c r="C4418" t="s">
        <v>12619</v>
      </c>
    </row>
    <row r="4419" spans="1:3" x14ac:dyDescent="0.35">
      <c r="A4419" t="s">
        <v>12621</v>
      </c>
      <c r="B4419">
        <v>28</v>
      </c>
      <c r="C4419" t="s">
        <v>12622</v>
      </c>
    </row>
    <row r="4420" spans="1:3" x14ac:dyDescent="0.35">
      <c r="A4420" t="s">
        <v>12624</v>
      </c>
      <c r="B4420">
        <v>30</v>
      </c>
      <c r="C4420" t="s">
        <v>12625</v>
      </c>
    </row>
    <row r="4421" spans="1:3" x14ac:dyDescent="0.35">
      <c r="A4421" t="s">
        <v>12627</v>
      </c>
      <c r="B4421">
        <v>26</v>
      </c>
      <c r="C4421" t="s">
        <v>12628</v>
      </c>
    </row>
    <row r="4422" spans="1:3" x14ac:dyDescent="0.35">
      <c r="A4422" t="s">
        <v>12629</v>
      </c>
      <c r="B4422">
        <v>20</v>
      </c>
      <c r="C4422" t="s">
        <v>12630</v>
      </c>
    </row>
    <row r="4423" spans="1:3" x14ac:dyDescent="0.35">
      <c r="A4423" t="s">
        <v>12631</v>
      </c>
      <c r="B4423">
        <v>30</v>
      </c>
      <c r="C4423" t="s">
        <v>12632</v>
      </c>
    </row>
    <row r="4424" spans="1:3" x14ac:dyDescent="0.35">
      <c r="A4424" t="s">
        <v>12634</v>
      </c>
      <c r="B4424">
        <v>20</v>
      </c>
      <c r="C4424" t="s">
        <v>12635</v>
      </c>
    </row>
    <row r="4425" spans="1:3" x14ac:dyDescent="0.35">
      <c r="A4425" t="s">
        <v>12637</v>
      </c>
      <c r="B4425">
        <v>28</v>
      </c>
      <c r="C4425" t="s">
        <v>12638</v>
      </c>
    </row>
    <row r="4426" spans="1:3" x14ac:dyDescent="0.35">
      <c r="A4426" t="s">
        <v>12640</v>
      </c>
      <c r="B4426">
        <v>21</v>
      </c>
      <c r="C4426" t="s">
        <v>12641</v>
      </c>
    </row>
    <row r="4427" spans="1:3" x14ac:dyDescent="0.35">
      <c r="A4427" t="s">
        <v>12643</v>
      </c>
      <c r="B4427">
        <v>26</v>
      </c>
      <c r="C4427" t="s">
        <v>12644</v>
      </c>
    </row>
    <row r="4428" spans="1:3" x14ac:dyDescent="0.35">
      <c r="A4428" t="s">
        <v>12646</v>
      </c>
      <c r="B4428">
        <v>26</v>
      </c>
      <c r="C4428" t="s">
        <v>12647</v>
      </c>
    </row>
    <row r="4429" spans="1:3" x14ac:dyDescent="0.35">
      <c r="A4429" t="s">
        <v>12649</v>
      </c>
      <c r="B4429">
        <v>26</v>
      </c>
      <c r="C4429" t="s">
        <v>12650</v>
      </c>
    </row>
    <row r="4430" spans="1:3" x14ac:dyDescent="0.35">
      <c r="A4430" t="s">
        <v>12651</v>
      </c>
      <c r="B4430">
        <v>21</v>
      </c>
      <c r="C4430" t="s">
        <v>12652</v>
      </c>
    </row>
    <row r="4431" spans="1:3" x14ac:dyDescent="0.35">
      <c r="A4431" t="s">
        <v>12654</v>
      </c>
      <c r="B4431">
        <v>28</v>
      </c>
      <c r="C4431" t="s">
        <v>12655</v>
      </c>
    </row>
    <row r="4432" spans="1:3" x14ac:dyDescent="0.35">
      <c r="A4432" t="s">
        <v>12657</v>
      </c>
      <c r="B4432">
        <v>20</v>
      </c>
      <c r="C4432" t="s">
        <v>12658</v>
      </c>
    </row>
    <row r="4433" spans="1:3" x14ac:dyDescent="0.35">
      <c r="A4433" t="s">
        <v>12660</v>
      </c>
      <c r="B4433">
        <v>30</v>
      </c>
      <c r="C4433" t="s">
        <v>12661</v>
      </c>
    </row>
    <row r="4434" spans="1:3" x14ac:dyDescent="0.35">
      <c r="A4434" t="s">
        <v>12663</v>
      </c>
      <c r="B4434">
        <v>26</v>
      </c>
      <c r="C4434" t="s">
        <v>12664</v>
      </c>
    </row>
    <row r="4435" spans="1:3" x14ac:dyDescent="0.35">
      <c r="A4435" t="s">
        <v>12666</v>
      </c>
      <c r="B4435">
        <v>20</v>
      </c>
      <c r="C4435" t="s">
        <v>12667</v>
      </c>
    </row>
    <row r="4436" spans="1:3" x14ac:dyDescent="0.35">
      <c r="A4436" t="s">
        <v>12669</v>
      </c>
      <c r="B4436">
        <v>21</v>
      </c>
      <c r="C4436" t="s">
        <v>12670</v>
      </c>
    </row>
    <row r="4437" spans="1:3" x14ac:dyDescent="0.35">
      <c r="A4437" t="s">
        <v>2839</v>
      </c>
      <c r="B4437">
        <v>27</v>
      </c>
      <c r="C4437" t="s">
        <v>12672</v>
      </c>
    </row>
    <row r="4438" spans="1:3" x14ac:dyDescent="0.35">
      <c r="A4438" t="s">
        <v>12674</v>
      </c>
      <c r="B4438">
        <v>26</v>
      </c>
      <c r="C4438" t="s">
        <v>12675</v>
      </c>
    </row>
    <row r="4439" spans="1:3" x14ac:dyDescent="0.35">
      <c r="A4439" t="s">
        <v>12676</v>
      </c>
      <c r="B4439">
        <v>21</v>
      </c>
      <c r="C4439" t="s">
        <v>12677</v>
      </c>
    </row>
    <row r="4440" spans="1:3" x14ac:dyDescent="0.35">
      <c r="A4440" t="s">
        <v>12678</v>
      </c>
      <c r="B4440">
        <v>30</v>
      </c>
      <c r="C4440" t="s">
        <v>12679</v>
      </c>
    </row>
    <row r="4441" spans="1:3" x14ac:dyDescent="0.35">
      <c r="A4441" t="s">
        <v>12681</v>
      </c>
      <c r="B4441">
        <v>25</v>
      </c>
      <c r="C4441" t="s">
        <v>12682</v>
      </c>
    </row>
    <row r="4442" spans="1:3" x14ac:dyDescent="0.35">
      <c r="A4442" t="s">
        <v>12683</v>
      </c>
      <c r="B4442">
        <v>29</v>
      </c>
      <c r="C4442" t="s">
        <v>12684</v>
      </c>
    </row>
    <row r="4443" spans="1:3" x14ac:dyDescent="0.35">
      <c r="A4443" t="s">
        <v>12686</v>
      </c>
      <c r="B4443">
        <v>24</v>
      </c>
      <c r="C4443" t="s">
        <v>12687</v>
      </c>
    </row>
    <row r="4444" spans="1:3" x14ac:dyDescent="0.35">
      <c r="A4444" t="s">
        <v>12689</v>
      </c>
      <c r="B4444">
        <v>25</v>
      </c>
      <c r="C4444" t="s">
        <v>12690</v>
      </c>
    </row>
    <row r="4445" spans="1:3" x14ac:dyDescent="0.35">
      <c r="A4445" t="s">
        <v>12692</v>
      </c>
      <c r="B4445">
        <v>23</v>
      </c>
      <c r="C4445" t="s">
        <v>12693</v>
      </c>
    </row>
    <row r="4446" spans="1:3" x14ac:dyDescent="0.35">
      <c r="A4446" t="s">
        <v>12695</v>
      </c>
      <c r="B4446">
        <v>26</v>
      </c>
      <c r="C4446" t="s">
        <v>12696</v>
      </c>
    </row>
    <row r="4447" spans="1:3" x14ac:dyDescent="0.35">
      <c r="A4447" t="s">
        <v>12698</v>
      </c>
      <c r="B4447">
        <v>28</v>
      </c>
      <c r="C4447" t="s">
        <v>12699</v>
      </c>
    </row>
    <row r="4448" spans="1:3" x14ac:dyDescent="0.35">
      <c r="A4448" t="s">
        <v>12701</v>
      </c>
      <c r="B4448">
        <v>21</v>
      </c>
      <c r="C4448" t="s">
        <v>12702</v>
      </c>
    </row>
    <row r="4449" spans="1:3" x14ac:dyDescent="0.35">
      <c r="A4449" t="s">
        <v>12703</v>
      </c>
      <c r="B4449">
        <v>26</v>
      </c>
      <c r="C4449" t="s">
        <v>12704</v>
      </c>
    </row>
    <row r="4450" spans="1:3" x14ac:dyDescent="0.35">
      <c r="A4450" t="s">
        <v>12706</v>
      </c>
      <c r="B4450">
        <v>22</v>
      </c>
      <c r="C4450" t="s">
        <v>12707</v>
      </c>
    </row>
    <row r="4451" spans="1:3" x14ac:dyDescent="0.35">
      <c r="A4451" t="s">
        <v>12709</v>
      </c>
      <c r="B4451">
        <v>28</v>
      </c>
      <c r="C4451" t="s">
        <v>12710</v>
      </c>
    </row>
    <row r="4452" spans="1:3" x14ac:dyDescent="0.35">
      <c r="A4452" t="s">
        <v>12711</v>
      </c>
      <c r="B4452">
        <v>27</v>
      </c>
      <c r="C4452" t="s">
        <v>12712</v>
      </c>
    </row>
    <row r="4453" spans="1:3" x14ac:dyDescent="0.35">
      <c r="A4453" t="s">
        <v>12713</v>
      </c>
      <c r="B4453">
        <v>25</v>
      </c>
      <c r="C4453" t="s">
        <v>12714</v>
      </c>
    </row>
    <row r="4454" spans="1:3" x14ac:dyDescent="0.35">
      <c r="A4454" t="s">
        <v>12716</v>
      </c>
      <c r="B4454">
        <v>26</v>
      </c>
      <c r="C4454" t="s">
        <v>12717</v>
      </c>
    </row>
    <row r="4455" spans="1:3" x14ac:dyDescent="0.35">
      <c r="A4455" t="s">
        <v>12719</v>
      </c>
      <c r="B4455">
        <v>29</v>
      </c>
      <c r="C4455" t="s">
        <v>12720</v>
      </c>
    </row>
    <row r="4456" spans="1:3" x14ac:dyDescent="0.35">
      <c r="A4456" t="s">
        <v>12722</v>
      </c>
      <c r="B4456">
        <v>26</v>
      </c>
      <c r="C4456" t="s">
        <v>12723</v>
      </c>
    </row>
    <row r="4457" spans="1:3" x14ac:dyDescent="0.35">
      <c r="A4457" t="s">
        <v>12725</v>
      </c>
      <c r="B4457">
        <v>24</v>
      </c>
      <c r="C4457" t="s">
        <v>12726</v>
      </c>
    </row>
    <row r="4458" spans="1:3" x14ac:dyDescent="0.35">
      <c r="A4458" t="s">
        <v>12728</v>
      </c>
      <c r="B4458">
        <v>24</v>
      </c>
      <c r="C4458" t="s">
        <v>12729</v>
      </c>
    </row>
    <row r="4459" spans="1:3" x14ac:dyDescent="0.35">
      <c r="A4459" t="s">
        <v>12731</v>
      </c>
      <c r="B4459">
        <v>23</v>
      </c>
      <c r="C4459" t="s">
        <v>12732</v>
      </c>
    </row>
    <row r="4460" spans="1:3" x14ac:dyDescent="0.35">
      <c r="A4460" t="s">
        <v>12734</v>
      </c>
      <c r="B4460">
        <v>22</v>
      </c>
      <c r="C4460" t="s">
        <v>12735</v>
      </c>
    </row>
    <row r="4461" spans="1:3" x14ac:dyDescent="0.35">
      <c r="A4461" t="s">
        <v>12737</v>
      </c>
      <c r="B4461">
        <v>29</v>
      </c>
      <c r="C4461" t="s">
        <v>12738</v>
      </c>
    </row>
    <row r="4462" spans="1:3" x14ac:dyDescent="0.35">
      <c r="A4462" t="s">
        <v>12740</v>
      </c>
      <c r="B4462">
        <v>29</v>
      </c>
      <c r="C4462" t="s">
        <v>12741</v>
      </c>
    </row>
    <row r="4463" spans="1:3" x14ac:dyDescent="0.35">
      <c r="A4463" t="s">
        <v>12742</v>
      </c>
      <c r="B4463">
        <v>20</v>
      </c>
      <c r="C4463" t="s">
        <v>12743</v>
      </c>
    </row>
    <row r="4464" spans="1:3" x14ac:dyDescent="0.35">
      <c r="A4464" t="s">
        <v>12744</v>
      </c>
      <c r="B4464">
        <v>29</v>
      </c>
      <c r="C4464" t="s">
        <v>12745</v>
      </c>
    </row>
    <row r="4465" spans="1:3" x14ac:dyDescent="0.35">
      <c r="A4465" t="s">
        <v>12746</v>
      </c>
      <c r="B4465">
        <v>29</v>
      </c>
      <c r="C4465" t="s">
        <v>12747</v>
      </c>
    </row>
    <row r="4466" spans="1:3" x14ac:dyDescent="0.35">
      <c r="A4466" t="s">
        <v>12749</v>
      </c>
      <c r="B4466">
        <v>22</v>
      </c>
      <c r="C4466" t="s">
        <v>12750</v>
      </c>
    </row>
    <row r="4467" spans="1:3" x14ac:dyDescent="0.35">
      <c r="A4467" t="s">
        <v>12752</v>
      </c>
      <c r="B4467">
        <v>24</v>
      </c>
      <c r="C4467" t="s">
        <v>12753</v>
      </c>
    </row>
    <row r="4468" spans="1:3" x14ac:dyDescent="0.35">
      <c r="A4468" t="s">
        <v>12755</v>
      </c>
      <c r="B4468">
        <v>25</v>
      </c>
      <c r="C4468" t="s">
        <v>12756</v>
      </c>
    </row>
    <row r="4469" spans="1:3" x14ac:dyDescent="0.35">
      <c r="A4469" t="s">
        <v>12758</v>
      </c>
      <c r="B4469">
        <v>28</v>
      </c>
      <c r="C4469" t="s">
        <v>12759</v>
      </c>
    </row>
    <row r="4470" spans="1:3" x14ac:dyDescent="0.35">
      <c r="A4470" t="s">
        <v>2932</v>
      </c>
      <c r="B4470">
        <v>28</v>
      </c>
      <c r="C4470" t="s">
        <v>12761</v>
      </c>
    </row>
    <row r="4471" spans="1:3" x14ac:dyDescent="0.35">
      <c r="A4471" t="s">
        <v>12763</v>
      </c>
      <c r="B4471">
        <v>28</v>
      </c>
      <c r="C4471" t="s">
        <v>12764</v>
      </c>
    </row>
    <row r="4472" spans="1:3" x14ac:dyDescent="0.35">
      <c r="A4472" t="s">
        <v>12766</v>
      </c>
      <c r="B4472">
        <v>20</v>
      </c>
      <c r="C4472" t="s">
        <v>12767</v>
      </c>
    </row>
    <row r="4473" spans="1:3" x14ac:dyDescent="0.35">
      <c r="A4473" t="s">
        <v>12769</v>
      </c>
      <c r="B4473">
        <v>29</v>
      </c>
      <c r="C4473" t="s">
        <v>12770</v>
      </c>
    </row>
    <row r="4474" spans="1:3" x14ac:dyDescent="0.35">
      <c r="A4474" t="s">
        <v>12772</v>
      </c>
      <c r="B4474">
        <v>25</v>
      </c>
      <c r="C4474" t="s">
        <v>12773</v>
      </c>
    </row>
    <row r="4475" spans="1:3" x14ac:dyDescent="0.35">
      <c r="A4475" t="s">
        <v>12775</v>
      </c>
      <c r="B4475">
        <v>26</v>
      </c>
      <c r="C4475" t="s">
        <v>12776</v>
      </c>
    </row>
    <row r="4476" spans="1:3" x14ac:dyDescent="0.35">
      <c r="A4476" t="s">
        <v>12778</v>
      </c>
      <c r="B4476">
        <v>30</v>
      </c>
      <c r="C4476" t="s">
        <v>12779</v>
      </c>
    </row>
    <row r="4477" spans="1:3" x14ac:dyDescent="0.35">
      <c r="A4477" t="s">
        <v>12780</v>
      </c>
      <c r="B4477">
        <v>28</v>
      </c>
      <c r="C4477" t="s">
        <v>12781</v>
      </c>
    </row>
    <row r="4478" spans="1:3" x14ac:dyDescent="0.35">
      <c r="A4478" t="s">
        <v>12783</v>
      </c>
      <c r="B4478">
        <v>23</v>
      </c>
      <c r="C4478" t="s">
        <v>12784</v>
      </c>
    </row>
    <row r="4479" spans="1:3" x14ac:dyDescent="0.35">
      <c r="A4479" t="s">
        <v>12786</v>
      </c>
      <c r="B4479">
        <v>23</v>
      </c>
      <c r="C4479" t="s">
        <v>12787</v>
      </c>
    </row>
    <row r="4480" spans="1:3" x14ac:dyDescent="0.35">
      <c r="A4480" t="s">
        <v>3622</v>
      </c>
      <c r="B4480">
        <v>30</v>
      </c>
      <c r="C4480" t="s">
        <v>12789</v>
      </c>
    </row>
    <row r="4481" spans="1:3" x14ac:dyDescent="0.35">
      <c r="A4481" t="s">
        <v>12791</v>
      </c>
      <c r="B4481">
        <v>26</v>
      </c>
      <c r="C4481" t="s">
        <v>12792</v>
      </c>
    </row>
    <row r="4482" spans="1:3" x14ac:dyDescent="0.35">
      <c r="A4482" t="s">
        <v>12794</v>
      </c>
      <c r="B4482">
        <v>22</v>
      </c>
      <c r="C4482" t="s">
        <v>12795</v>
      </c>
    </row>
    <row r="4483" spans="1:3" x14ac:dyDescent="0.35">
      <c r="A4483" t="s">
        <v>12796</v>
      </c>
      <c r="B4483">
        <v>25</v>
      </c>
      <c r="C4483" t="s">
        <v>12797</v>
      </c>
    </row>
    <row r="4484" spans="1:3" x14ac:dyDescent="0.35">
      <c r="A4484" t="s">
        <v>12799</v>
      </c>
      <c r="B4484">
        <v>20</v>
      </c>
      <c r="C4484" t="s">
        <v>12800</v>
      </c>
    </row>
    <row r="4485" spans="1:3" x14ac:dyDescent="0.35">
      <c r="A4485" t="s">
        <v>12802</v>
      </c>
      <c r="B4485">
        <v>21</v>
      </c>
      <c r="C4485" t="s">
        <v>12803</v>
      </c>
    </row>
    <row r="4486" spans="1:3" x14ac:dyDescent="0.35">
      <c r="A4486" t="s">
        <v>12805</v>
      </c>
      <c r="B4486">
        <v>23</v>
      </c>
      <c r="C4486" t="s">
        <v>12806</v>
      </c>
    </row>
    <row r="4487" spans="1:3" x14ac:dyDescent="0.35">
      <c r="A4487" t="s">
        <v>12808</v>
      </c>
      <c r="B4487">
        <v>24</v>
      </c>
      <c r="C4487" t="s">
        <v>12809</v>
      </c>
    </row>
    <row r="4488" spans="1:3" x14ac:dyDescent="0.35">
      <c r="A4488" t="s">
        <v>12811</v>
      </c>
      <c r="B4488">
        <v>26</v>
      </c>
      <c r="C4488" t="s">
        <v>12812</v>
      </c>
    </row>
    <row r="4489" spans="1:3" x14ac:dyDescent="0.35">
      <c r="A4489" t="s">
        <v>12814</v>
      </c>
      <c r="B4489">
        <v>23</v>
      </c>
      <c r="C4489" t="s">
        <v>12815</v>
      </c>
    </row>
    <row r="4490" spans="1:3" x14ac:dyDescent="0.35">
      <c r="A4490" t="s">
        <v>12817</v>
      </c>
      <c r="B4490">
        <v>29</v>
      </c>
      <c r="C4490" t="s">
        <v>12818</v>
      </c>
    </row>
    <row r="4491" spans="1:3" x14ac:dyDescent="0.35">
      <c r="A4491" t="s">
        <v>12820</v>
      </c>
      <c r="B4491">
        <v>20</v>
      </c>
      <c r="C4491" t="s">
        <v>12821</v>
      </c>
    </row>
    <row r="4492" spans="1:3" x14ac:dyDescent="0.35">
      <c r="A4492" t="s">
        <v>12823</v>
      </c>
      <c r="B4492">
        <v>25</v>
      </c>
      <c r="C4492" t="s">
        <v>12824</v>
      </c>
    </row>
    <row r="4493" spans="1:3" x14ac:dyDescent="0.35">
      <c r="A4493" t="s">
        <v>12826</v>
      </c>
      <c r="B4493">
        <v>20</v>
      </c>
      <c r="C4493" t="s">
        <v>12827</v>
      </c>
    </row>
    <row r="4494" spans="1:3" x14ac:dyDescent="0.35">
      <c r="A4494" t="s">
        <v>12828</v>
      </c>
      <c r="B4494">
        <v>29</v>
      </c>
      <c r="C4494" t="s">
        <v>12829</v>
      </c>
    </row>
    <row r="4495" spans="1:3" x14ac:dyDescent="0.35">
      <c r="A4495" t="s">
        <v>12830</v>
      </c>
      <c r="B4495">
        <v>22</v>
      </c>
      <c r="C4495" t="s">
        <v>12831</v>
      </c>
    </row>
    <row r="4496" spans="1:3" x14ac:dyDescent="0.35">
      <c r="A4496" t="s">
        <v>12833</v>
      </c>
      <c r="B4496">
        <v>21</v>
      </c>
      <c r="C4496" t="s">
        <v>12834</v>
      </c>
    </row>
    <row r="4497" spans="1:3" x14ac:dyDescent="0.35">
      <c r="A4497" t="s">
        <v>12836</v>
      </c>
      <c r="B4497">
        <v>26</v>
      </c>
      <c r="C4497" t="s">
        <v>12837</v>
      </c>
    </row>
    <row r="4498" spans="1:3" x14ac:dyDescent="0.35">
      <c r="A4498" t="s">
        <v>12839</v>
      </c>
      <c r="B4498">
        <v>21</v>
      </c>
      <c r="C4498" t="s">
        <v>12840</v>
      </c>
    </row>
    <row r="4499" spans="1:3" x14ac:dyDescent="0.35">
      <c r="A4499" t="s">
        <v>12842</v>
      </c>
      <c r="B4499">
        <v>30</v>
      </c>
      <c r="C4499" t="s">
        <v>12843</v>
      </c>
    </row>
    <row r="4500" spans="1:3" x14ac:dyDescent="0.35">
      <c r="A4500" t="s">
        <v>12845</v>
      </c>
      <c r="B4500">
        <v>26</v>
      </c>
      <c r="C4500" t="s">
        <v>12846</v>
      </c>
    </row>
    <row r="4501" spans="1:3" x14ac:dyDescent="0.35">
      <c r="A4501" t="s">
        <v>12848</v>
      </c>
      <c r="B4501">
        <v>21</v>
      </c>
      <c r="C4501" t="s">
        <v>12849</v>
      </c>
    </row>
    <row r="4502" spans="1:3" x14ac:dyDescent="0.35">
      <c r="A4502" t="s">
        <v>5038</v>
      </c>
      <c r="B4502">
        <v>23</v>
      </c>
      <c r="C4502" t="s">
        <v>12851</v>
      </c>
    </row>
    <row r="4503" spans="1:3" x14ac:dyDescent="0.35">
      <c r="A4503" t="s">
        <v>12853</v>
      </c>
      <c r="B4503">
        <v>20</v>
      </c>
      <c r="C4503" t="s">
        <v>12854</v>
      </c>
    </row>
    <row r="4504" spans="1:3" x14ac:dyDescent="0.35">
      <c r="A4504" t="s">
        <v>12856</v>
      </c>
      <c r="B4504">
        <v>21</v>
      </c>
      <c r="C4504" t="s">
        <v>12857</v>
      </c>
    </row>
    <row r="4505" spans="1:3" x14ac:dyDescent="0.35">
      <c r="A4505" t="s">
        <v>12859</v>
      </c>
      <c r="B4505">
        <v>25</v>
      </c>
      <c r="C4505" t="s">
        <v>12860</v>
      </c>
    </row>
    <row r="4506" spans="1:3" x14ac:dyDescent="0.35">
      <c r="A4506" t="s">
        <v>12861</v>
      </c>
      <c r="B4506">
        <v>22</v>
      </c>
      <c r="C4506" t="s">
        <v>12862</v>
      </c>
    </row>
    <row r="4507" spans="1:3" x14ac:dyDescent="0.35">
      <c r="A4507" t="s">
        <v>12864</v>
      </c>
      <c r="B4507">
        <v>27</v>
      </c>
      <c r="C4507" t="s">
        <v>12865</v>
      </c>
    </row>
    <row r="4508" spans="1:3" x14ac:dyDescent="0.35">
      <c r="A4508" t="s">
        <v>12867</v>
      </c>
      <c r="B4508">
        <v>20</v>
      </c>
      <c r="C4508" t="s">
        <v>12868</v>
      </c>
    </row>
    <row r="4509" spans="1:3" x14ac:dyDescent="0.35">
      <c r="A4509" t="s">
        <v>12870</v>
      </c>
      <c r="B4509">
        <v>26</v>
      </c>
      <c r="C4509" t="s">
        <v>12871</v>
      </c>
    </row>
    <row r="4510" spans="1:3" x14ac:dyDescent="0.35">
      <c r="A4510" t="s">
        <v>12873</v>
      </c>
      <c r="B4510">
        <v>21</v>
      </c>
      <c r="C4510" t="s">
        <v>12874</v>
      </c>
    </row>
    <row r="4511" spans="1:3" x14ac:dyDescent="0.35">
      <c r="A4511" t="s">
        <v>12875</v>
      </c>
      <c r="B4511">
        <v>29</v>
      </c>
      <c r="C4511" t="s">
        <v>12876</v>
      </c>
    </row>
    <row r="4512" spans="1:3" x14ac:dyDescent="0.35">
      <c r="A4512" t="s">
        <v>12878</v>
      </c>
      <c r="B4512">
        <v>26</v>
      </c>
      <c r="C4512" t="s">
        <v>12879</v>
      </c>
    </row>
    <row r="4513" spans="1:3" x14ac:dyDescent="0.35">
      <c r="A4513" t="s">
        <v>12881</v>
      </c>
      <c r="B4513">
        <v>23</v>
      </c>
      <c r="C4513" t="s">
        <v>12882</v>
      </c>
    </row>
    <row r="4514" spans="1:3" x14ac:dyDescent="0.35">
      <c r="A4514" t="s">
        <v>12884</v>
      </c>
      <c r="B4514">
        <v>25</v>
      </c>
      <c r="C4514" t="s">
        <v>12885</v>
      </c>
    </row>
    <row r="4515" spans="1:3" x14ac:dyDescent="0.35">
      <c r="A4515" t="s">
        <v>12887</v>
      </c>
      <c r="B4515">
        <v>28</v>
      </c>
      <c r="C4515" t="s">
        <v>12888</v>
      </c>
    </row>
    <row r="4516" spans="1:3" x14ac:dyDescent="0.35">
      <c r="A4516" t="s">
        <v>12890</v>
      </c>
      <c r="B4516">
        <v>25</v>
      </c>
      <c r="C4516" t="s">
        <v>12891</v>
      </c>
    </row>
    <row r="4517" spans="1:3" x14ac:dyDescent="0.35">
      <c r="A4517" t="s">
        <v>12893</v>
      </c>
      <c r="B4517">
        <v>26</v>
      </c>
      <c r="C4517" t="s">
        <v>12894</v>
      </c>
    </row>
    <row r="4518" spans="1:3" x14ac:dyDescent="0.35">
      <c r="A4518" t="s">
        <v>12896</v>
      </c>
      <c r="B4518">
        <v>25</v>
      </c>
      <c r="C4518" t="s">
        <v>12897</v>
      </c>
    </row>
    <row r="4519" spans="1:3" x14ac:dyDescent="0.35">
      <c r="A4519" t="s">
        <v>5898</v>
      </c>
      <c r="B4519">
        <v>30</v>
      </c>
      <c r="C4519" t="s">
        <v>12898</v>
      </c>
    </row>
    <row r="4520" spans="1:3" x14ac:dyDescent="0.35">
      <c r="A4520" t="s">
        <v>12900</v>
      </c>
      <c r="B4520">
        <v>27</v>
      </c>
      <c r="C4520" t="s">
        <v>12901</v>
      </c>
    </row>
    <row r="4521" spans="1:3" x14ac:dyDescent="0.35">
      <c r="A4521" t="s">
        <v>12903</v>
      </c>
      <c r="B4521">
        <v>20</v>
      </c>
      <c r="C4521" t="s">
        <v>12904</v>
      </c>
    </row>
    <row r="4522" spans="1:3" x14ac:dyDescent="0.35">
      <c r="A4522" t="s">
        <v>12906</v>
      </c>
      <c r="B4522">
        <v>22</v>
      </c>
      <c r="C4522" t="s">
        <v>12907</v>
      </c>
    </row>
    <row r="4523" spans="1:3" x14ac:dyDescent="0.35">
      <c r="A4523" t="s">
        <v>12909</v>
      </c>
      <c r="B4523">
        <v>28</v>
      </c>
      <c r="C4523" t="s">
        <v>12910</v>
      </c>
    </row>
    <row r="4524" spans="1:3" x14ac:dyDescent="0.35">
      <c r="A4524" t="s">
        <v>12912</v>
      </c>
      <c r="B4524">
        <v>28</v>
      </c>
      <c r="C4524" t="s">
        <v>12913</v>
      </c>
    </row>
    <row r="4525" spans="1:3" x14ac:dyDescent="0.35">
      <c r="A4525" t="s">
        <v>12915</v>
      </c>
      <c r="B4525">
        <v>23</v>
      </c>
      <c r="C4525" t="s">
        <v>12916</v>
      </c>
    </row>
    <row r="4526" spans="1:3" x14ac:dyDescent="0.35">
      <c r="A4526" t="s">
        <v>12917</v>
      </c>
      <c r="B4526">
        <v>22</v>
      </c>
      <c r="C4526" t="s">
        <v>12918</v>
      </c>
    </row>
    <row r="4527" spans="1:3" x14ac:dyDescent="0.35">
      <c r="A4527" t="s">
        <v>12920</v>
      </c>
      <c r="B4527">
        <v>24</v>
      </c>
      <c r="C4527" t="s">
        <v>12921</v>
      </c>
    </row>
    <row r="4528" spans="1:3" x14ac:dyDescent="0.35">
      <c r="A4528" t="s">
        <v>12923</v>
      </c>
      <c r="B4528">
        <v>23</v>
      </c>
      <c r="C4528" t="s">
        <v>12924</v>
      </c>
    </row>
    <row r="4529" spans="1:3" x14ac:dyDescent="0.35">
      <c r="A4529" t="s">
        <v>12926</v>
      </c>
      <c r="B4529">
        <v>21</v>
      </c>
      <c r="C4529" t="s">
        <v>12927</v>
      </c>
    </row>
    <row r="4530" spans="1:3" x14ac:dyDescent="0.35">
      <c r="A4530" t="s">
        <v>12929</v>
      </c>
      <c r="B4530">
        <v>28</v>
      </c>
      <c r="C4530" t="s">
        <v>12930</v>
      </c>
    </row>
    <row r="4531" spans="1:3" x14ac:dyDescent="0.35">
      <c r="A4531" t="s">
        <v>12932</v>
      </c>
      <c r="B4531">
        <v>22</v>
      </c>
      <c r="C4531" t="s">
        <v>12933</v>
      </c>
    </row>
    <row r="4532" spans="1:3" x14ac:dyDescent="0.35">
      <c r="A4532" t="s">
        <v>12935</v>
      </c>
      <c r="B4532">
        <v>30</v>
      </c>
      <c r="C4532" t="s">
        <v>12936</v>
      </c>
    </row>
    <row r="4533" spans="1:3" x14ac:dyDescent="0.35">
      <c r="A4533" t="s">
        <v>12938</v>
      </c>
      <c r="B4533">
        <v>30</v>
      </c>
      <c r="C4533" t="s">
        <v>12939</v>
      </c>
    </row>
    <row r="4534" spans="1:3" x14ac:dyDescent="0.35">
      <c r="A4534" t="s">
        <v>12941</v>
      </c>
      <c r="B4534">
        <v>24</v>
      </c>
      <c r="C4534" t="s">
        <v>12942</v>
      </c>
    </row>
    <row r="4535" spans="1:3" x14ac:dyDescent="0.35">
      <c r="A4535" t="s">
        <v>12944</v>
      </c>
      <c r="B4535">
        <v>23</v>
      </c>
      <c r="C4535" t="s">
        <v>12945</v>
      </c>
    </row>
    <row r="4536" spans="1:3" x14ac:dyDescent="0.35">
      <c r="A4536" t="s">
        <v>12946</v>
      </c>
      <c r="B4536">
        <v>22</v>
      </c>
      <c r="C4536" t="s">
        <v>12947</v>
      </c>
    </row>
    <row r="4537" spans="1:3" x14ac:dyDescent="0.35">
      <c r="A4537" t="s">
        <v>12949</v>
      </c>
      <c r="B4537">
        <v>29</v>
      </c>
      <c r="C4537" t="s">
        <v>12950</v>
      </c>
    </row>
    <row r="4538" spans="1:3" x14ac:dyDescent="0.35">
      <c r="A4538" t="s">
        <v>12952</v>
      </c>
      <c r="B4538">
        <v>30</v>
      </c>
      <c r="C4538" t="s">
        <v>12953</v>
      </c>
    </row>
    <row r="4539" spans="1:3" x14ac:dyDescent="0.35">
      <c r="A4539" t="s">
        <v>12955</v>
      </c>
      <c r="B4539">
        <v>24</v>
      </c>
      <c r="C4539" t="s">
        <v>12956</v>
      </c>
    </row>
    <row r="4540" spans="1:3" x14ac:dyDescent="0.35">
      <c r="A4540" t="s">
        <v>12958</v>
      </c>
      <c r="B4540">
        <v>28</v>
      </c>
      <c r="C4540" t="s">
        <v>12959</v>
      </c>
    </row>
    <row r="4541" spans="1:3" x14ac:dyDescent="0.35">
      <c r="A4541" t="s">
        <v>12961</v>
      </c>
      <c r="B4541">
        <v>29</v>
      </c>
      <c r="C4541" t="s">
        <v>12962</v>
      </c>
    </row>
    <row r="4542" spans="1:3" x14ac:dyDescent="0.35">
      <c r="A4542" t="s">
        <v>12964</v>
      </c>
      <c r="B4542">
        <v>28</v>
      </c>
      <c r="C4542" t="s">
        <v>12965</v>
      </c>
    </row>
    <row r="4543" spans="1:3" x14ac:dyDescent="0.35">
      <c r="A4543" t="s">
        <v>12967</v>
      </c>
      <c r="B4543">
        <v>22</v>
      </c>
      <c r="C4543" t="s">
        <v>12968</v>
      </c>
    </row>
    <row r="4544" spans="1:3" x14ac:dyDescent="0.35">
      <c r="A4544" t="s">
        <v>12970</v>
      </c>
      <c r="B4544">
        <v>21</v>
      </c>
      <c r="C4544" t="s">
        <v>12971</v>
      </c>
    </row>
    <row r="4545" spans="1:3" x14ac:dyDescent="0.35">
      <c r="A4545" t="s">
        <v>12972</v>
      </c>
      <c r="B4545">
        <v>28</v>
      </c>
      <c r="C4545" t="s">
        <v>12973</v>
      </c>
    </row>
    <row r="4546" spans="1:3" x14ac:dyDescent="0.35">
      <c r="A4546" t="s">
        <v>12549</v>
      </c>
      <c r="B4546">
        <v>22</v>
      </c>
      <c r="C4546" t="s">
        <v>12975</v>
      </c>
    </row>
    <row r="4547" spans="1:3" x14ac:dyDescent="0.35">
      <c r="A4547" t="s">
        <v>12977</v>
      </c>
      <c r="B4547">
        <v>23</v>
      </c>
      <c r="C4547" t="s">
        <v>12978</v>
      </c>
    </row>
    <row r="4548" spans="1:3" x14ac:dyDescent="0.35">
      <c r="A4548" t="s">
        <v>12980</v>
      </c>
      <c r="B4548">
        <v>30</v>
      </c>
      <c r="C4548" t="s">
        <v>12981</v>
      </c>
    </row>
    <row r="4549" spans="1:3" x14ac:dyDescent="0.35">
      <c r="A4549" t="s">
        <v>12983</v>
      </c>
      <c r="B4549">
        <v>25</v>
      </c>
      <c r="C4549" t="s">
        <v>12984</v>
      </c>
    </row>
    <row r="4550" spans="1:3" x14ac:dyDescent="0.35">
      <c r="A4550" t="s">
        <v>5557</v>
      </c>
      <c r="B4550">
        <v>29</v>
      </c>
      <c r="C4550" t="s">
        <v>12986</v>
      </c>
    </row>
    <row r="4551" spans="1:3" x14ac:dyDescent="0.35">
      <c r="A4551" t="s">
        <v>12988</v>
      </c>
      <c r="B4551">
        <v>26</v>
      </c>
      <c r="C4551" t="s">
        <v>12989</v>
      </c>
    </row>
    <row r="4552" spans="1:3" x14ac:dyDescent="0.35">
      <c r="A4552" t="s">
        <v>12990</v>
      </c>
      <c r="B4552">
        <v>22</v>
      </c>
      <c r="C4552" t="s">
        <v>12991</v>
      </c>
    </row>
    <row r="4553" spans="1:3" x14ac:dyDescent="0.35">
      <c r="A4553" t="s">
        <v>12993</v>
      </c>
      <c r="B4553">
        <v>22</v>
      </c>
      <c r="C4553" t="s">
        <v>12994</v>
      </c>
    </row>
    <row r="4554" spans="1:3" x14ac:dyDescent="0.35">
      <c r="A4554" t="s">
        <v>12995</v>
      </c>
      <c r="B4554">
        <v>29</v>
      </c>
      <c r="C4554" t="s">
        <v>12996</v>
      </c>
    </row>
    <row r="4555" spans="1:3" x14ac:dyDescent="0.35">
      <c r="A4555" t="s">
        <v>12998</v>
      </c>
      <c r="B4555">
        <v>24</v>
      </c>
      <c r="C4555" t="s">
        <v>12999</v>
      </c>
    </row>
    <row r="4556" spans="1:3" x14ac:dyDescent="0.35">
      <c r="A4556" t="s">
        <v>13001</v>
      </c>
      <c r="B4556">
        <v>27</v>
      </c>
      <c r="C4556" t="s">
        <v>13002</v>
      </c>
    </row>
    <row r="4557" spans="1:3" x14ac:dyDescent="0.35">
      <c r="A4557" t="s">
        <v>13004</v>
      </c>
      <c r="B4557">
        <v>27</v>
      </c>
      <c r="C4557" t="s">
        <v>13005</v>
      </c>
    </row>
    <row r="4558" spans="1:3" x14ac:dyDescent="0.35">
      <c r="A4558" t="s">
        <v>13007</v>
      </c>
      <c r="B4558">
        <v>27</v>
      </c>
      <c r="C4558" t="s">
        <v>13008</v>
      </c>
    </row>
    <row r="4559" spans="1:3" x14ac:dyDescent="0.35">
      <c r="A4559" t="s">
        <v>13010</v>
      </c>
      <c r="B4559">
        <v>20</v>
      </c>
      <c r="C4559" t="s">
        <v>13011</v>
      </c>
    </row>
    <row r="4560" spans="1:3" x14ac:dyDescent="0.35">
      <c r="A4560" t="s">
        <v>13013</v>
      </c>
      <c r="B4560">
        <v>25</v>
      </c>
      <c r="C4560" t="s">
        <v>13014</v>
      </c>
    </row>
    <row r="4561" spans="1:3" x14ac:dyDescent="0.35">
      <c r="A4561" t="s">
        <v>13016</v>
      </c>
      <c r="B4561">
        <v>24</v>
      </c>
      <c r="C4561" t="s">
        <v>13017</v>
      </c>
    </row>
    <row r="4562" spans="1:3" x14ac:dyDescent="0.35">
      <c r="A4562" t="s">
        <v>13019</v>
      </c>
      <c r="B4562">
        <v>30</v>
      </c>
      <c r="C4562" t="s">
        <v>13020</v>
      </c>
    </row>
    <row r="4563" spans="1:3" x14ac:dyDescent="0.35">
      <c r="A4563" t="s">
        <v>13022</v>
      </c>
      <c r="B4563">
        <v>22</v>
      </c>
      <c r="C4563" t="s">
        <v>13023</v>
      </c>
    </row>
    <row r="4564" spans="1:3" x14ac:dyDescent="0.35">
      <c r="A4564" t="s">
        <v>6489</v>
      </c>
      <c r="B4564">
        <v>24</v>
      </c>
      <c r="C4564" t="s">
        <v>13025</v>
      </c>
    </row>
    <row r="4565" spans="1:3" x14ac:dyDescent="0.35">
      <c r="A4565" t="s">
        <v>13027</v>
      </c>
      <c r="B4565">
        <v>24</v>
      </c>
      <c r="C4565" t="s">
        <v>13028</v>
      </c>
    </row>
    <row r="4566" spans="1:3" x14ac:dyDescent="0.35">
      <c r="A4566" t="s">
        <v>13030</v>
      </c>
      <c r="B4566">
        <v>20</v>
      </c>
      <c r="C4566" t="s">
        <v>13031</v>
      </c>
    </row>
    <row r="4567" spans="1:3" x14ac:dyDescent="0.35">
      <c r="A4567" t="s">
        <v>13033</v>
      </c>
      <c r="B4567">
        <v>28</v>
      </c>
      <c r="C4567" t="s">
        <v>13034</v>
      </c>
    </row>
    <row r="4568" spans="1:3" x14ac:dyDescent="0.35">
      <c r="A4568" t="s">
        <v>13036</v>
      </c>
      <c r="B4568">
        <v>21</v>
      </c>
      <c r="C4568" t="s">
        <v>13037</v>
      </c>
    </row>
    <row r="4569" spans="1:3" x14ac:dyDescent="0.35">
      <c r="A4569" t="s">
        <v>13039</v>
      </c>
      <c r="B4569">
        <v>25</v>
      </c>
      <c r="C4569" t="s">
        <v>13040</v>
      </c>
    </row>
    <row r="4570" spans="1:3" x14ac:dyDescent="0.35">
      <c r="A4570" t="s">
        <v>13042</v>
      </c>
      <c r="B4570">
        <v>24</v>
      </c>
      <c r="C4570" t="s">
        <v>13043</v>
      </c>
    </row>
    <row r="4571" spans="1:3" x14ac:dyDescent="0.35">
      <c r="A4571" t="s">
        <v>13045</v>
      </c>
      <c r="B4571">
        <v>25</v>
      </c>
      <c r="C4571" t="s">
        <v>13046</v>
      </c>
    </row>
    <row r="4572" spans="1:3" x14ac:dyDescent="0.35">
      <c r="A4572" t="s">
        <v>13048</v>
      </c>
      <c r="B4572">
        <v>22</v>
      </c>
      <c r="C4572" t="s">
        <v>13049</v>
      </c>
    </row>
    <row r="4573" spans="1:3" x14ac:dyDescent="0.35">
      <c r="A4573" t="s">
        <v>13050</v>
      </c>
      <c r="B4573">
        <v>26</v>
      </c>
      <c r="C4573" t="s">
        <v>13051</v>
      </c>
    </row>
    <row r="4574" spans="1:3" x14ac:dyDescent="0.35">
      <c r="A4574" t="s">
        <v>13053</v>
      </c>
      <c r="B4574">
        <v>27</v>
      </c>
      <c r="C4574" t="s">
        <v>13054</v>
      </c>
    </row>
    <row r="4575" spans="1:3" x14ac:dyDescent="0.35">
      <c r="A4575" t="s">
        <v>13056</v>
      </c>
      <c r="B4575">
        <v>28</v>
      </c>
      <c r="C4575" t="s">
        <v>13057</v>
      </c>
    </row>
    <row r="4576" spans="1:3" x14ac:dyDescent="0.35">
      <c r="A4576" t="s">
        <v>13059</v>
      </c>
      <c r="B4576">
        <v>23</v>
      </c>
      <c r="C4576" t="s">
        <v>13060</v>
      </c>
    </row>
    <row r="4577" spans="1:3" x14ac:dyDescent="0.35">
      <c r="A4577" t="s">
        <v>13062</v>
      </c>
      <c r="B4577">
        <v>26</v>
      </c>
      <c r="C4577" t="s">
        <v>13063</v>
      </c>
    </row>
    <row r="4578" spans="1:3" x14ac:dyDescent="0.35">
      <c r="A4578" t="s">
        <v>13065</v>
      </c>
      <c r="B4578">
        <v>21</v>
      </c>
      <c r="C4578" t="s">
        <v>13066</v>
      </c>
    </row>
    <row r="4579" spans="1:3" x14ac:dyDescent="0.35">
      <c r="A4579" t="s">
        <v>13068</v>
      </c>
      <c r="B4579">
        <v>30</v>
      </c>
      <c r="C4579" t="s">
        <v>13069</v>
      </c>
    </row>
    <row r="4580" spans="1:3" x14ac:dyDescent="0.35">
      <c r="A4580" t="s">
        <v>13071</v>
      </c>
      <c r="B4580">
        <v>28</v>
      </c>
      <c r="C4580" t="s">
        <v>13072</v>
      </c>
    </row>
    <row r="4581" spans="1:3" x14ac:dyDescent="0.35">
      <c r="A4581" t="s">
        <v>13074</v>
      </c>
      <c r="B4581">
        <v>21</v>
      </c>
      <c r="C4581" t="s">
        <v>13075</v>
      </c>
    </row>
    <row r="4582" spans="1:3" x14ac:dyDescent="0.35">
      <c r="A4582" t="s">
        <v>13076</v>
      </c>
      <c r="B4582">
        <v>28</v>
      </c>
      <c r="C4582" t="s">
        <v>13077</v>
      </c>
    </row>
    <row r="4583" spans="1:3" x14ac:dyDescent="0.35">
      <c r="A4583" t="s">
        <v>13079</v>
      </c>
      <c r="B4583">
        <v>27</v>
      </c>
      <c r="C4583" t="s">
        <v>13080</v>
      </c>
    </row>
    <row r="4584" spans="1:3" x14ac:dyDescent="0.35">
      <c r="A4584" t="s">
        <v>13082</v>
      </c>
      <c r="B4584">
        <v>25</v>
      </c>
      <c r="C4584" t="s">
        <v>13083</v>
      </c>
    </row>
    <row r="4585" spans="1:3" x14ac:dyDescent="0.35">
      <c r="A4585" t="s">
        <v>13085</v>
      </c>
      <c r="B4585">
        <v>26</v>
      </c>
      <c r="C4585" t="s">
        <v>13086</v>
      </c>
    </row>
    <row r="4586" spans="1:3" x14ac:dyDescent="0.35">
      <c r="A4586" t="s">
        <v>13088</v>
      </c>
      <c r="B4586">
        <v>28</v>
      </c>
      <c r="C4586" t="s">
        <v>13089</v>
      </c>
    </row>
    <row r="4587" spans="1:3" x14ac:dyDescent="0.35">
      <c r="A4587" t="s">
        <v>13091</v>
      </c>
      <c r="B4587">
        <v>26</v>
      </c>
      <c r="C4587" t="s">
        <v>13092</v>
      </c>
    </row>
    <row r="4588" spans="1:3" x14ac:dyDescent="0.35">
      <c r="A4588" t="s">
        <v>13094</v>
      </c>
      <c r="B4588">
        <v>29</v>
      </c>
      <c r="C4588" t="s">
        <v>13095</v>
      </c>
    </row>
    <row r="4589" spans="1:3" x14ac:dyDescent="0.35">
      <c r="A4589" t="s">
        <v>13097</v>
      </c>
      <c r="B4589">
        <v>25</v>
      </c>
      <c r="C4589" t="s">
        <v>13098</v>
      </c>
    </row>
    <row r="4590" spans="1:3" x14ac:dyDescent="0.35">
      <c r="A4590" t="s">
        <v>13099</v>
      </c>
      <c r="B4590">
        <v>26</v>
      </c>
      <c r="C4590" t="s">
        <v>13100</v>
      </c>
    </row>
    <row r="4591" spans="1:3" x14ac:dyDescent="0.35">
      <c r="A4591" t="s">
        <v>13102</v>
      </c>
      <c r="B4591">
        <v>20</v>
      </c>
      <c r="C4591" t="s">
        <v>13103</v>
      </c>
    </row>
    <row r="4592" spans="1:3" x14ac:dyDescent="0.35">
      <c r="A4592" t="s">
        <v>13105</v>
      </c>
      <c r="B4592">
        <v>24</v>
      </c>
      <c r="C4592" t="s">
        <v>13106</v>
      </c>
    </row>
    <row r="4593" spans="1:3" x14ac:dyDescent="0.35">
      <c r="A4593" t="s">
        <v>13108</v>
      </c>
      <c r="B4593">
        <v>23</v>
      </c>
      <c r="C4593" t="s">
        <v>13109</v>
      </c>
    </row>
    <row r="4594" spans="1:3" x14ac:dyDescent="0.35">
      <c r="A4594" t="s">
        <v>13111</v>
      </c>
      <c r="B4594">
        <v>20</v>
      </c>
      <c r="C4594" t="s">
        <v>13112</v>
      </c>
    </row>
    <row r="4595" spans="1:3" x14ac:dyDescent="0.35">
      <c r="A4595" t="s">
        <v>13114</v>
      </c>
      <c r="B4595">
        <v>27</v>
      </c>
      <c r="C4595" t="s">
        <v>13115</v>
      </c>
    </row>
    <row r="4596" spans="1:3" x14ac:dyDescent="0.35">
      <c r="A4596" t="s">
        <v>13117</v>
      </c>
      <c r="B4596">
        <v>25</v>
      </c>
      <c r="C4596" t="s">
        <v>13118</v>
      </c>
    </row>
    <row r="4597" spans="1:3" x14ac:dyDescent="0.35">
      <c r="A4597" t="s">
        <v>13120</v>
      </c>
      <c r="B4597">
        <v>20</v>
      </c>
      <c r="C4597" t="s">
        <v>13121</v>
      </c>
    </row>
    <row r="4598" spans="1:3" x14ac:dyDescent="0.35">
      <c r="A4598" t="s">
        <v>13123</v>
      </c>
      <c r="B4598">
        <v>26</v>
      </c>
      <c r="C4598" t="s">
        <v>13124</v>
      </c>
    </row>
    <row r="4599" spans="1:3" x14ac:dyDescent="0.35">
      <c r="A4599" t="s">
        <v>13126</v>
      </c>
      <c r="B4599">
        <v>22</v>
      </c>
      <c r="C4599" t="s">
        <v>13127</v>
      </c>
    </row>
    <row r="4600" spans="1:3" x14ac:dyDescent="0.35">
      <c r="A4600" t="s">
        <v>13129</v>
      </c>
      <c r="B4600">
        <v>30</v>
      </c>
      <c r="C4600" t="s">
        <v>13130</v>
      </c>
    </row>
    <row r="4601" spans="1:3" x14ac:dyDescent="0.35">
      <c r="A4601" t="s">
        <v>13132</v>
      </c>
      <c r="B4601">
        <v>24</v>
      </c>
      <c r="C4601" t="s">
        <v>13133</v>
      </c>
    </row>
    <row r="4602" spans="1:3" x14ac:dyDescent="0.35">
      <c r="A4602" t="s">
        <v>13135</v>
      </c>
      <c r="B4602">
        <v>28</v>
      </c>
      <c r="C4602" t="s">
        <v>13136</v>
      </c>
    </row>
    <row r="4603" spans="1:3" x14ac:dyDescent="0.35">
      <c r="A4603" t="s">
        <v>13137</v>
      </c>
      <c r="B4603">
        <v>26</v>
      </c>
      <c r="C4603" t="s">
        <v>13138</v>
      </c>
    </row>
    <row r="4604" spans="1:3" x14ac:dyDescent="0.35">
      <c r="A4604" t="s">
        <v>13140</v>
      </c>
      <c r="B4604">
        <v>21</v>
      </c>
      <c r="C4604" t="s">
        <v>13141</v>
      </c>
    </row>
    <row r="4605" spans="1:3" x14ac:dyDescent="0.35">
      <c r="A4605" t="s">
        <v>13143</v>
      </c>
      <c r="B4605">
        <v>29</v>
      </c>
      <c r="C4605" t="s">
        <v>13144</v>
      </c>
    </row>
    <row r="4606" spans="1:3" x14ac:dyDescent="0.35">
      <c r="A4606" t="s">
        <v>13146</v>
      </c>
      <c r="B4606">
        <v>21</v>
      </c>
      <c r="C4606" t="s">
        <v>13147</v>
      </c>
    </row>
    <row r="4607" spans="1:3" x14ac:dyDescent="0.35">
      <c r="A4607" t="s">
        <v>13149</v>
      </c>
      <c r="B4607">
        <v>24</v>
      </c>
      <c r="C4607" t="s">
        <v>13150</v>
      </c>
    </row>
    <row r="4608" spans="1:3" x14ac:dyDescent="0.35">
      <c r="A4608" t="s">
        <v>13152</v>
      </c>
      <c r="B4608">
        <v>21</v>
      </c>
      <c r="C4608" t="s">
        <v>13153</v>
      </c>
    </row>
    <row r="4609" spans="1:3" x14ac:dyDescent="0.35">
      <c r="A4609" t="s">
        <v>13155</v>
      </c>
      <c r="B4609">
        <v>23</v>
      </c>
      <c r="C4609" t="s">
        <v>13156</v>
      </c>
    </row>
    <row r="4610" spans="1:3" x14ac:dyDescent="0.35">
      <c r="A4610" t="s">
        <v>13158</v>
      </c>
      <c r="B4610">
        <v>25</v>
      </c>
      <c r="C4610" t="s">
        <v>13159</v>
      </c>
    </row>
    <row r="4611" spans="1:3" x14ac:dyDescent="0.35">
      <c r="A4611" t="s">
        <v>13161</v>
      </c>
      <c r="B4611">
        <v>27</v>
      </c>
      <c r="C4611" t="s">
        <v>13162</v>
      </c>
    </row>
    <row r="4612" spans="1:3" x14ac:dyDescent="0.35">
      <c r="A4612" t="s">
        <v>13163</v>
      </c>
      <c r="B4612">
        <v>20</v>
      </c>
      <c r="C4612" t="s">
        <v>13164</v>
      </c>
    </row>
    <row r="4613" spans="1:3" x14ac:dyDescent="0.35">
      <c r="A4613" t="s">
        <v>13166</v>
      </c>
      <c r="B4613">
        <v>28</v>
      </c>
      <c r="C4613" t="s">
        <v>13167</v>
      </c>
    </row>
    <row r="4614" spans="1:3" x14ac:dyDescent="0.35">
      <c r="A4614" t="s">
        <v>13169</v>
      </c>
      <c r="B4614">
        <v>29</v>
      </c>
      <c r="C4614" t="s">
        <v>13170</v>
      </c>
    </row>
    <row r="4615" spans="1:3" x14ac:dyDescent="0.35">
      <c r="A4615" t="s">
        <v>13172</v>
      </c>
      <c r="B4615">
        <v>26</v>
      </c>
      <c r="C4615" t="s">
        <v>13173</v>
      </c>
    </row>
    <row r="4616" spans="1:3" x14ac:dyDescent="0.35">
      <c r="A4616" t="s">
        <v>13175</v>
      </c>
      <c r="B4616">
        <v>21</v>
      </c>
      <c r="C4616" t="s">
        <v>13176</v>
      </c>
    </row>
    <row r="4617" spans="1:3" x14ac:dyDescent="0.35">
      <c r="A4617" t="s">
        <v>13178</v>
      </c>
      <c r="B4617">
        <v>27</v>
      </c>
      <c r="C4617" t="s">
        <v>13179</v>
      </c>
    </row>
    <row r="4618" spans="1:3" x14ac:dyDescent="0.35">
      <c r="A4618" t="s">
        <v>13180</v>
      </c>
      <c r="B4618">
        <v>26</v>
      </c>
      <c r="C4618" t="s">
        <v>13181</v>
      </c>
    </row>
    <row r="4619" spans="1:3" x14ac:dyDescent="0.35">
      <c r="A4619" t="s">
        <v>13183</v>
      </c>
      <c r="B4619">
        <v>24</v>
      </c>
      <c r="C4619" t="s">
        <v>13184</v>
      </c>
    </row>
    <row r="4620" spans="1:3" x14ac:dyDescent="0.35">
      <c r="A4620" t="s">
        <v>13186</v>
      </c>
      <c r="B4620">
        <v>30</v>
      </c>
      <c r="C4620" t="s">
        <v>13187</v>
      </c>
    </row>
    <row r="4621" spans="1:3" x14ac:dyDescent="0.35">
      <c r="A4621" t="s">
        <v>13189</v>
      </c>
      <c r="B4621">
        <v>23</v>
      </c>
      <c r="C4621" t="s">
        <v>13190</v>
      </c>
    </row>
    <row r="4622" spans="1:3" x14ac:dyDescent="0.35">
      <c r="A4622" t="s">
        <v>13192</v>
      </c>
      <c r="B4622">
        <v>22</v>
      </c>
      <c r="C4622" t="s">
        <v>13193</v>
      </c>
    </row>
    <row r="4623" spans="1:3" x14ac:dyDescent="0.35">
      <c r="A4623" t="s">
        <v>13195</v>
      </c>
      <c r="B4623">
        <v>24</v>
      </c>
      <c r="C4623" t="s">
        <v>13196</v>
      </c>
    </row>
    <row r="4624" spans="1:3" x14ac:dyDescent="0.35">
      <c r="A4624" t="s">
        <v>13198</v>
      </c>
      <c r="B4624">
        <v>23</v>
      </c>
      <c r="C4624" t="s">
        <v>13199</v>
      </c>
    </row>
    <row r="4625" spans="1:3" x14ac:dyDescent="0.35">
      <c r="A4625" t="s">
        <v>13201</v>
      </c>
      <c r="B4625">
        <v>28</v>
      </c>
      <c r="C4625" t="s">
        <v>13202</v>
      </c>
    </row>
    <row r="4626" spans="1:3" x14ac:dyDescent="0.35">
      <c r="A4626" t="s">
        <v>13204</v>
      </c>
      <c r="B4626">
        <v>29</v>
      </c>
      <c r="C4626" t="s">
        <v>13205</v>
      </c>
    </row>
    <row r="4627" spans="1:3" x14ac:dyDescent="0.35">
      <c r="A4627" t="s">
        <v>13207</v>
      </c>
      <c r="B4627">
        <v>29</v>
      </c>
      <c r="C4627" t="s">
        <v>13208</v>
      </c>
    </row>
    <row r="4628" spans="1:3" x14ac:dyDescent="0.35">
      <c r="A4628" t="s">
        <v>13210</v>
      </c>
      <c r="B4628">
        <v>23</v>
      </c>
      <c r="C4628" t="s">
        <v>13211</v>
      </c>
    </row>
    <row r="4629" spans="1:3" x14ac:dyDescent="0.35">
      <c r="A4629" t="s">
        <v>13213</v>
      </c>
      <c r="B4629">
        <v>23</v>
      </c>
      <c r="C4629" t="s">
        <v>13214</v>
      </c>
    </row>
    <row r="4630" spans="1:3" x14ac:dyDescent="0.35">
      <c r="A4630" t="s">
        <v>13216</v>
      </c>
      <c r="B4630">
        <v>29</v>
      </c>
      <c r="C4630" t="s">
        <v>13217</v>
      </c>
    </row>
    <row r="4631" spans="1:3" x14ac:dyDescent="0.35">
      <c r="A4631" t="s">
        <v>13219</v>
      </c>
      <c r="B4631">
        <v>21</v>
      </c>
      <c r="C4631" t="s">
        <v>13220</v>
      </c>
    </row>
    <row r="4632" spans="1:3" x14ac:dyDescent="0.35">
      <c r="A4632" t="s">
        <v>13222</v>
      </c>
      <c r="B4632">
        <v>25</v>
      </c>
      <c r="C4632" t="s">
        <v>13223</v>
      </c>
    </row>
    <row r="4633" spans="1:3" x14ac:dyDescent="0.35">
      <c r="A4633" t="s">
        <v>13225</v>
      </c>
      <c r="B4633">
        <v>23</v>
      </c>
      <c r="C4633" t="s">
        <v>13226</v>
      </c>
    </row>
    <row r="4634" spans="1:3" x14ac:dyDescent="0.35">
      <c r="A4634" t="s">
        <v>13228</v>
      </c>
      <c r="B4634">
        <v>26</v>
      </c>
      <c r="C4634" t="s">
        <v>13229</v>
      </c>
    </row>
    <row r="4635" spans="1:3" x14ac:dyDescent="0.35">
      <c r="A4635" t="s">
        <v>13231</v>
      </c>
      <c r="B4635">
        <v>27</v>
      </c>
      <c r="C4635" t="s">
        <v>13232</v>
      </c>
    </row>
    <row r="4636" spans="1:3" x14ac:dyDescent="0.35">
      <c r="A4636" t="s">
        <v>13234</v>
      </c>
      <c r="B4636">
        <v>28</v>
      </c>
      <c r="C4636" t="s">
        <v>13235</v>
      </c>
    </row>
    <row r="4637" spans="1:3" x14ac:dyDescent="0.35">
      <c r="A4637" t="s">
        <v>13237</v>
      </c>
      <c r="B4637">
        <v>29</v>
      </c>
      <c r="C4637" t="s">
        <v>13238</v>
      </c>
    </row>
    <row r="4638" spans="1:3" x14ac:dyDescent="0.35">
      <c r="A4638" t="s">
        <v>13240</v>
      </c>
      <c r="B4638">
        <v>20</v>
      </c>
      <c r="C4638" t="s">
        <v>13241</v>
      </c>
    </row>
    <row r="4639" spans="1:3" x14ac:dyDescent="0.35">
      <c r="A4639" t="s">
        <v>13243</v>
      </c>
      <c r="B4639">
        <v>30</v>
      </c>
      <c r="C4639" t="s">
        <v>13244</v>
      </c>
    </row>
    <row r="4640" spans="1:3" x14ac:dyDescent="0.35">
      <c r="A4640" t="s">
        <v>13246</v>
      </c>
      <c r="B4640">
        <v>23</v>
      </c>
      <c r="C4640" t="s">
        <v>13247</v>
      </c>
    </row>
    <row r="4641" spans="1:3" x14ac:dyDescent="0.35">
      <c r="A4641" t="s">
        <v>13249</v>
      </c>
      <c r="B4641">
        <v>22</v>
      </c>
      <c r="C4641" t="s">
        <v>13250</v>
      </c>
    </row>
    <row r="4642" spans="1:3" x14ac:dyDescent="0.35">
      <c r="A4642" t="s">
        <v>13252</v>
      </c>
      <c r="B4642">
        <v>25</v>
      </c>
      <c r="C4642" t="s">
        <v>13253</v>
      </c>
    </row>
    <row r="4643" spans="1:3" x14ac:dyDescent="0.35">
      <c r="A4643" t="s">
        <v>13254</v>
      </c>
      <c r="B4643">
        <v>21</v>
      </c>
      <c r="C4643" t="s">
        <v>13255</v>
      </c>
    </row>
    <row r="4644" spans="1:3" x14ac:dyDescent="0.35">
      <c r="A4644" t="s">
        <v>13257</v>
      </c>
      <c r="B4644">
        <v>23</v>
      </c>
      <c r="C4644" t="s">
        <v>13258</v>
      </c>
    </row>
    <row r="4645" spans="1:3" x14ac:dyDescent="0.35">
      <c r="A4645" t="s">
        <v>13260</v>
      </c>
      <c r="B4645">
        <v>27</v>
      </c>
      <c r="C4645" t="s">
        <v>13261</v>
      </c>
    </row>
    <row r="4646" spans="1:3" x14ac:dyDescent="0.35">
      <c r="A4646" t="s">
        <v>13263</v>
      </c>
      <c r="B4646">
        <v>21</v>
      </c>
      <c r="C4646" t="s">
        <v>13264</v>
      </c>
    </row>
    <row r="4647" spans="1:3" x14ac:dyDescent="0.35">
      <c r="A4647" t="s">
        <v>13266</v>
      </c>
      <c r="B4647">
        <v>20</v>
      </c>
      <c r="C4647" t="s">
        <v>13267</v>
      </c>
    </row>
    <row r="4648" spans="1:3" x14ac:dyDescent="0.35">
      <c r="A4648" t="s">
        <v>13269</v>
      </c>
      <c r="B4648">
        <v>25</v>
      </c>
      <c r="C4648" t="s">
        <v>13270</v>
      </c>
    </row>
    <row r="4649" spans="1:3" x14ac:dyDescent="0.35">
      <c r="A4649" t="s">
        <v>13272</v>
      </c>
      <c r="B4649">
        <v>28</v>
      </c>
      <c r="C4649" t="s">
        <v>13273</v>
      </c>
    </row>
    <row r="4650" spans="1:3" x14ac:dyDescent="0.35">
      <c r="A4650" t="s">
        <v>13275</v>
      </c>
      <c r="B4650">
        <v>29</v>
      </c>
      <c r="C4650" t="s">
        <v>13276</v>
      </c>
    </row>
    <row r="4651" spans="1:3" x14ac:dyDescent="0.35">
      <c r="A4651" t="s">
        <v>13278</v>
      </c>
      <c r="B4651">
        <v>28</v>
      </c>
      <c r="C4651" t="s">
        <v>13279</v>
      </c>
    </row>
    <row r="4652" spans="1:3" x14ac:dyDescent="0.35">
      <c r="A4652" t="s">
        <v>13281</v>
      </c>
      <c r="B4652">
        <v>29</v>
      </c>
      <c r="C4652" t="s">
        <v>13282</v>
      </c>
    </row>
    <row r="4653" spans="1:3" x14ac:dyDescent="0.35">
      <c r="A4653" t="s">
        <v>13284</v>
      </c>
      <c r="B4653">
        <v>29</v>
      </c>
      <c r="C4653" t="s">
        <v>13285</v>
      </c>
    </row>
    <row r="4654" spans="1:3" x14ac:dyDescent="0.35">
      <c r="A4654" t="s">
        <v>2248</v>
      </c>
      <c r="B4654">
        <v>28</v>
      </c>
      <c r="C4654" t="s">
        <v>13286</v>
      </c>
    </row>
    <row r="4655" spans="1:3" x14ac:dyDescent="0.35">
      <c r="A4655" t="s">
        <v>13288</v>
      </c>
      <c r="B4655">
        <v>25</v>
      </c>
      <c r="C4655" t="s">
        <v>13289</v>
      </c>
    </row>
    <row r="4656" spans="1:3" x14ac:dyDescent="0.35">
      <c r="A4656" t="s">
        <v>13291</v>
      </c>
      <c r="B4656">
        <v>20</v>
      </c>
      <c r="C4656" t="s">
        <v>13292</v>
      </c>
    </row>
    <row r="4657" spans="1:3" x14ac:dyDescent="0.35">
      <c r="A4657" t="s">
        <v>13294</v>
      </c>
      <c r="B4657">
        <v>23</v>
      </c>
      <c r="C4657" t="s">
        <v>13295</v>
      </c>
    </row>
    <row r="4658" spans="1:3" x14ac:dyDescent="0.35">
      <c r="A4658" t="s">
        <v>13297</v>
      </c>
      <c r="B4658">
        <v>25</v>
      </c>
      <c r="C4658" t="s">
        <v>13298</v>
      </c>
    </row>
    <row r="4659" spans="1:3" x14ac:dyDescent="0.35">
      <c r="A4659" t="s">
        <v>13300</v>
      </c>
      <c r="B4659">
        <v>29</v>
      </c>
      <c r="C4659" t="s">
        <v>13301</v>
      </c>
    </row>
    <row r="4660" spans="1:3" x14ac:dyDescent="0.35">
      <c r="A4660" t="s">
        <v>13303</v>
      </c>
      <c r="B4660">
        <v>24</v>
      </c>
      <c r="C4660" t="s">
        <v>13304</v>
      </c>
    </row>
    <row r="4661" spans="1:3" x14ac:dyDescent="0.35">
      <c r="A4661" t="s">
        <v>13306</v>
      </c>
      <c r="B4661">
        <v>30</v>
      </c>
      <c r="C4661" t="s">
        <v>13307</v>
      </c>
    </row>
    <row r="4662" spans="1:3" x14ac:dyDescent="0.35">
      <c r="A4662" t="s">
        <v>13309</v>
      </c>
      <c r="B4662">
        <v>23</v>
      </c>
      <c r="C4662" t="s">
        <v>13310</v>
      </c>
    </row>
    <row r="4663" spans="1:3" x14ac:dyDescent="0.35">
      <c r="A4663" t="s">
        <v>13312</v>
      </c>
      <c r="B4663">
        <v>27</v>
      </c>
      <c r="C4663" t="s">
        <v>13313</v>
      </c>
    </row>
    <row r="4664" spans="1:3" x14ac:dyDescent="0.35">
      <c r="A4664" t="s">
        <v>13315</v>
      </c>
      <c r="B4664">
        <v>21</v>
      </c>
      <c r="C4664" t="s">
        <v>13316</v>
      </c>
    </row>
    <row r="4665" spans="1:3" x14ac:dyDescent="0.35">
      <c r="A4665" t="s">
        <v>13318</v>
      </c>
      <c r="B4665">
        <v>23</v>
      </c>
      <c r="C4665" t="s">
        <v>13319</v>
      </c>
    </row>
    <row r="4666" spans="1:3" x14ac:dyDescent="0.35">
      <c r="A4666" t="s">
        <v>13321</v>
      </c>
      <c r="B4666">
        <v>29</v>
      </c>
      <c r="C4666" t="s">
        <v>13322</v>
      </c>
    </row>
    <row r="4667" spans="1:3" x14ac:dyDescent="0.35">
      <c r="A4667" t="s">
        <v>13324</v>
      </c>
      <c r="B4667">
        <v>28</v>
      </c>
      <c r="C4667" t="s">
        <v>13325</v>
      </c>
    </row>
    <row r="4668" spans="1:3" x14ac:dyDescent="0.35">
      <c r="A4668" t="s">
        <v>13327</v>
      </c>
      <c r="B4668">
        <v>26</v>
      </c>
      <c r="C4668" t="s">
        <v>13328</v>
      </c>
    </row>
    <row r="4669" spans="1:3" x14ac:dyDescent="0.35">
      <c r="A4669" t="s">
        <v>13330</v>
      </c>
      <c r="B4669">
        <v>30</v>
      </c>
      <c r="C4669" t="s">
        <v>13331</v>
      </c>
    </row>
    <row r="4670" spans="1:3" x14ac:dyDescent="0.35">
      <c r="A4670" t="s">
        <v>13332</v>
      </c>
      <c r="B4670">
        <v>26</v>
      </c>
      <c r="C4670" t="s">
        <v>13333</v>
      </c>
    </row>
    <row r="4671" spans="1:3" x14ac:dyDescent="0.35">
      <c r="A4671" t="s">
        <v>13335</v>
      </c>
      <c r="B4671">
        <v>22</v>
      </c>
      <c r="C4671" t="s">
        <v>13336</v>
      </c>
    </row>
    <row r="4672" spans="1:3" x14ac:dyDescent="0.35">
      <c r="A4672" t="s">
        <v>13338</v>
      </c>
      <c r="B4672">
        <v>25</v>
      </c>
      <c r="C4672" t="s">
        <v>13339</v>
      </c>
    </row>
    <row r="4673" spans="1:3" x14ac:dyDescent="0.35">
      <c r="A4673" t="s">
        <v>13341</v>
      </c>
      <c r="B4673">
        <v>21</v>
      </c>
      <c r="C4673" t="s">
        <v>13342</v>
      </c>
    </row>
    <row r="4674" spans="1:3" x14ac:dyDescent="0.35">
      <c r="A4674" t="s">
        <v>13344</v>
      </c>
      <c r="B4674">
        <v>30</v>
      </c>
      <c r="C4674" t="s">
        <v>13345</v>
      </c>
    </row>
    <row r="4675" spans="1:3" x14ac:dyDescent="0.35">
      <c r="A4675" t="s">
        <v>13347</v>
      </c>
      <c r="B4675">
        <v>29</v>
      </c>
      <c r="C4675" t="s">
        <v>13348</v>
      </c>
    </row>
    <row r="4676" spans="1:3" x14ac:dyDescent="0.35">
      <c r="A4676" t="s">
        <v>13349</v>
      </c>
      <c r="B4676">
        <v>28</v>
      </c>
      <c r="C4676" t="s">
        <v>13350</v>
      </c>
    </row>
    <row r="4677" spans="1:3" x14ac:dyDescent="0.35">
      <c r="A4677" t="s">
        <v>13352</v>
      </c>
      <c r="B4677">
        <v>25</v>
      </c>
      <c r="C4677" t="s">
        <v>13353</v>
      </c>
    </row>
    <row r="4678" spans="1:3" x14ac:dyDescent="0.35">
      <c r="A4678" t="s">
        <v>13355</v>
      </c>
      <c r="B4678">
        <v>21</v>
      </c>
      <c r="C4678" t="s">
        <v>13356</v>
      </c>
    </row>
    <row r="4679" spans="1:3" x14ac:dyDescent="0.35">
      <c r="A4679" t="s">
        <v>13358</v>
      </c>
      <c r="B4679">
        <v>23</v>
      </c>
      <c r="C4679" t="s">
        <v>13359</v>
      </c>
    </row>
    <row r="4680" spans="1:3" x14ac:dyDescent="0.35">
      <c r="A4680" t="s">
        <v>13361</v>
      </c>
      <c r="B4680">
        <v>21</v>
      </c>
      <c r="C4680" t="s">
        <v>13362</v>
      </c>
    </row>
    <row r="4681" spans="1:3" x14ac:dyDescent="0.35">
      <c r="A4681" t="s">
        <v>13364</v>
      </c>
      <c r="B4681">
        <v>29</v>
      </c>
      <c r="C4681" t="s">
        <v>13365</v>
      </c>
    </row>
    <row r="4682" spans="1:3" x14ac:dyDescent="0.35">
      <c r="A4682" t="s">
        <v>13367</v>
      </c>
      <c r="B4682">
        <v>22</v>
      </c>
      <c r="C4682" t="s">
        <v>13368</v>
      </c>
    </row>
    <row r="4683" spans="1:3" x14ac:dyDescent="0.35">
      <c r="A4683" t="s">
        <v>13370</v>
      </c>
      <c r="B4683">
        <v>28</v>
      </c>
      <c r="C4683" t="s">
        <v>13371</v>
      </c>
    </row>
    <row r="4684" spans="1:3" x14ac:dyDescent="0.35">
      <c r="A4684" t="s">
        <v>13373</v>
      </c>
      <c r="B4684">
        <v>21</v>
      </c>
      <c r="C4684" t="s">
        <v>13374</v>
      </c>
    </row>
    <row r="4685" spans="1:3" x14ac:dyDescent="0.35">
      <c r="A4685" t="s">
        <v>13376</v>
      </c>
      <c r="B4685">
        <v>30</v>
      </c>
      <c r="C4685" t="s">
        <v>13377</v>
      </c>
    </row>
    <row r="4686" spans="1:3" x14ac:dyDescent="0.35">
      <c r="A4686" t="s">
        <v>13379</v>
      </c>
      <c r="B4686">
        <v>23</v>
      </c>
      <c r="C4686" t="s">
        <v>13380</v>
      </c>
    </row>
    <row r="4687" spans="1:3" x14ac:dyDescent="0.35">
      <c r="A4687" t="s">
        <v>13382</v>
      </c>
      <c r="B4687">
        <v>20</v>
      </c>
      <c r="C4687" t="s">
        <v>13383</v>
      </c>
    </row>
    <row r="4688" spans="1:3" x14ac:dyDescent="0.35">
      <c r="A4688" t="s">
        <v>13385</v>
      </c>
      <c r="B4688">
        <v>30</v>
      </c>
      <c r="C4688" t="s">
        <v>13386</v>
      </c>
    </row>
    <row r="4689" spans="1:3" x14ac:dyDescent="0.35">
      <c r="A4689" t="s">
        <v>13388</v>
      </c>
      <c r="B4689">
        <v>30</v>
      </c>
      <c r="C4689" t="s">
        <v>13389</v>
      </c>
    </row>
    <row r="4690" spans="1:3" x14ac:dyDescent="0.35">
      <c r="A4690" t="s">
        <v>13390</v>
      </c>
      <c r="B4690">
        <v>22</v>
      </c>
      <c r="C4690" t="s">
        <v>13391</v>
      </c>
    </row>
    <row r="4691" spans="1:3" x14ac:dyDescent="0.35">
      <c r="A4691" t="s">
        <v>13393</v>
      </c>
      <c r="B4691">
        <v>29</v>
      </c>
      <c r="C4691" t="s">
        <v>13394</v>
      </c>
    </row>
    <row r="4692" spans="1:3" x14ac:dyDescent="0.35">
      <c r="A4692" t="s">
        <v>13396</v>
      </c>
      <c r="B4692">
        <v>30</v>
      </c>
      <c r="C4692" t="s">
        <v>13397</v>
      </c>
    </row>
    <row r="4693" spans="1:3" x14ac:dyDescent="0.35">
      <c r="A4693" t="s">
        <v>13399</v>
      </c>
      <c r="B4693">
        <v>26</v>
      </c>
      <c r="C4693" t="s">
        <v>13400</v>
      </c>
    </row>
    <row r="4694" spans="1:3" x14ac:dyDescent="0.35">
      <c r="A4694" t="s">
        <v>4154</v>
      </c>
      <c r="B4694">
        <v>30</v>
      </c>
      <c r="C4694" t="s">
        <v>13401</v>
      </c>
    </row>
    <row r="4695" spans="1:3" x14ac:dyDescent="0.35">
      <c r="A4695" t="s">
        <v>13403</v>
      </c>
      <c r="B4695">
        <v>20</v>
      </c>
      <c r="C4695" t="s">
        <v>13404</v>
      </c>
    </row>
    <row r="4696" spans="1:3" x14ac:dyDescent="0.35">
      <c r="A4696" t="s">
        <v>13406</v>
      </c>
      <c r="B4696">
        <v>28</v>
      </c>
      <c r="C4696" t="s">
        <v>13407</v>
      </c>
    </row>
    <row r="4697" spans="1:3" x14ac:dyDescent="0.35">
      <c r="A4697" t="s">
        <v>13409</v>
      </c>
      <c r="B4697">
        <v>29</v>
      </c>
      <c r="C4697" t="s">
        <v>13410</v>
      </c>
    </row>
    <row r="4698" spans="1:3" x14ac:dyDescent="0.35">
      <c r="A4698" t="s">
        <v>13411</v>
      </c>
      <c r="B4698">
        <v>22</v>
      </c>
      <c r="C4698" t="s">
        <v>13412</v>
      </c>
    </row>
    <row r="4699" spans="1:3" x14ac:dyDescent="0.35">
      <c r="A4699" t="s">
        <v>13414</v>
      </c>
      <c r="B4699">
        <v>28</v>
      </c>
      <c r="C4699" t="s">
        <v>13415</v>
      </c>
    </row>
    <row r="4700" spans="1:3" x14ac:dyDescent="0.35">
      <c r="A4700" t="s">
        <v>6430</v>
      </c>
      <c r="B4700">
        <v>20</v>
      </c>
      <c r="C4700" t="s">
        <v>13417</v>
      </c>
    </row>
    <row r="4701" spans="1:3" x14ac:dyDescent="0.35">
      <c r="A4701" t="s">
        <v>13419</v>
      </c>
      <c r="B4701">
        <v>25</v>
      </c>
      <c r="C4701" t="s">
        <v>13420</v>
      </c>
    </row>
    <row r="4702" spans="1:3" x14ac:dyDescent="0.35">
      <c r="A4702" t="s">
        <v>10962</v>
      </c>
      <c r="B4702">
        <v>24</v>
      </c>
      <c r="C4702" t="s">
        <v>13422</v>
      </c>
    </row>
    <row r="4703" spans="1:3" x14ac:dyDescent="0.35">
      <c r="A4703" t="s">
        <v>13423</v>
      </c>
      <c r="B4703">
        <v>30</v>
      </c>
      <c r="C4703" t="s">
        <v>13424</v>
      </c>
    </row>
    <row r="4704" spans="1:3" x14ac:dyDescent="0.35">
      <c r="A4704" t="s">
        <v>13426</v>
      </c>
      <c r="B4704">
        <v>28</v>
      </c>
      <c r="C4704" t="s">
        <v>13427</v>
      </c>
    </row>
    <row r="4705" spans="1:3" x14ac:dyDescent="0.35">
      <c r="A4705" t="s">
        <v>13429</v>
      </c>
      <c r="B4705">
        <v>22</v>
      </c>
      <c r="C4705" t="s">
        <v>13430</v>
      </c>
    </row>
    <row r="4706" spans="1:3" x14ac:dyDescent="0.35">
      <c r="A4706" t="s">
        <v>13432</v>
      </c>
      <c r="B4706">
        <v>20</v>
      </c>
      <c r="C4706" t="s">
        <v>13433</v>
      </c>
    </row>
    <row r="4707" spans="1:3" x14ac:dyDescent="0.35">
      <c r="A4707" t="s">
        <v>13435</v>
      </c>
      <c r="B4707">
        <v>24</v>
      </c>
      <c r="C4707" t="s">
        <v>13436</v>
      </c>
    </row>
    <row r="4708" spans="1:3" x14ac:dyDescent="0.35">
      <c r="A4708" t="s">
        <v>13438</v>
      </c>
      <c r="B4708">
        <v>24</v>
      </c>
      <c r="C4708" t="s">
        <v>13439</v>
      </c>
    </row>
    <row r="4709" spans="1:3" x14ac:dyDescent="0.35">
      <c r="A4709" t="s">
        <v>13441</v>
      </c>
      <c r="B4709">
        <v>27</v>
      </c>
      <c r="C4709" t="s">
        <v>13442</v>
      </c>
    </row>
    <row r="4710" spans="1:3" x14ac:dyDescent="0.35">
      <c r="A4710" t="s">
        <v>13444</v>
      </c>
      <c r="B4710">
        <v>25</v>
      </c>
      <c r="C4710" t="s">
        <v>13445</v>
      </c>
    </row>
    <row r="4711" spans="1:3" x14ac:dyDescent="0.35">
      <c r="A4711" t="s">
        <v>13447</v>
      </c>
      <c r="B4711">
        <v>30</v>
      </c>
      <c r="C4711" t="s">
        <v>13448</v>
      </c>
    </row>
    <row r="4712" spans="1:3" x14ac:dyDescent="0.35">
      <c r="A4712" t="s">
        <v>13450</v>
      </c>
      <c r="B4712">
        <v>26</v>
      </c>
      <c r="C4712" t="s">
        <v>13451</v>
      </c>
    </row>
    <row r="4713" spans="1:3" x14ac:dyDescent="0.35">
      <c r="A4713" t="s">
        <v>13453</v>
      </c>
      <c r="B4713">
        <v>26</v>
      </c>
      <c r="C4713" t="s">
        <v>13454</v>
      </c>
    </row>
    <row r="4714" spans="1:3" x14ac:dyDescent="0.35">
      <c r="A4714" t="s">
        <v>13456</v>
      </c>
      <c r="B4714">
        <v>24</v>
      </c>
      <c r="C4714" t="s">
        <v>13457</v>
      </c>
    </row>
    <row r="4715" spans="1:3" x14ac:dyDescent="0.35">
      <c r="A4715" t="s">
        <v>13459</v>
      </c>
      <c r="B4715">
        <v>21</v>
      </c>
      <c r="C4715" t="s">
        <v>13460</v>
      </c>
    </row>
    <row r="4716" spans="1:3" x14ac:dyDescent="0.35">
      <c r="A4716" t="s">
        <v>13462</v>
      </c>
      <c r="B4716">
        <v>29</v>
      </c>
      <c r="C4716" t="s">
        <v>13463</v>
      </c>
    </row>
    <row r="4717" spans="1:3" x14ac:dyDescent="0.35">
      <c r="A4717" t="s">
        <v>13465</v>
      </c>
      <c r="B4717">
        <v>26</v>
      </c>
      <c r="C4717" t="s">
        <v>13466</v>
      </c>
    </row>
    <row r="4718" spans="1:3" x14ac:dyDescent="0.35">
      <c r="A4718" t="s">
        <v>13468</v>
      </c>
      <c r="B4718">
        <v>30</v>
      </c>
      <c r="C4718" t="s">
        <v>13469</v>
      </c>
    </row>
    <row r="4719" spans="1:3" x14ac:dyDescent="0.35">
      <c r="A4719" t="s">
        <v>13471</v>
      </c>
      <c r="B4719">
        <v>21</v>
      </c>
      <c r="C4719" t="s">
        <v>13472</v>
      </c>
    </row>
    <row r="4720" spans="1:3" x14ac:dyDescent="0.35">
      <c r="A4720" t="s">
        <v>13474</v>
      </c>
      <c r="B4720">
        <v>29</v>
      </c>
      <c r="C4720" t="s">
        <v>13475</v>
      </c>
    </row>
    <row r="4721" spans="1:3" x14ac:dyDescent="0.35">
      <c r="A4721" t="s">
        <v>13476</v>
      </c>
      <c r="B4721">
        <v>22</v>
      </c>
      <c r="C4721" t="s">
        <v>13477</v>
      </c>
    </row>
    <row r="4722" spans="1:3" x14ac:dyDescent="0.35">
      <c r="A4722" t="s">
        <v>13479</v>
      </c>
      <c r="B4722">
        <v>23</v>
      </c>
      <c r="C4722" t="s">
        <v>13480</v>
      </c>
    </row>
    <row r="4723" spans="1:3" x14ac:dyDescent="0.35">
      <c r="A4723" t="s">
        <v>13482</v>
      </c>
      <c r="B4723">
        <v>25</v>
      </c>
      <c r="C4723" t="s">
        <v>13483</v>
      </c>
    </row>
    <row r="4724" spans="1:3" x14ac:dyDescent="0.35">
      <c r="A4724" t="s">
        <v>13485</v>
      </c>
      <c r="B4724">
        <v>27</v>
      </c>
      <c r="C4724" t="s">
        <v>13486</v>
      </c>
    </row>
    <row r="4725" spans="1:3" x14ac:dyDescent="0.35">
      <c r="A4725" t="s">
        <v>13488</v>
      </c>
      <c r="B4725">
        <v>22</v>
      </c>
      <c r="C4725" t="s">
        <v>13489</v>
      </c>
    </row>
    <row r="4726" spans="1:3" x14ac:dyDescent="0.35">
      <c r="A4726" t="s">
        <v>13491</v>
      </c>
      <c r="B4726">
        <v>30</v>
      </c>
      <c r="C4726" t="s">
        <v>13492</v>
      </c>
    </row>
    <row r="4727" spans="1:3" x14ac:dyDescent="0.35">
      <c r="A4727" t="s">
        <v>13494</v>
      </c>
      <c r="B4727">
        <v>24</v>
      </c>
      <c r="C4727" t="s">
        <v>13495</v>
      </c>
    </row>
    <row r="4728" spans="1:3" x14ac:dyDescent="0.35">
      <c r="A4728" t="s">
        <v>13497</v>
      </c>
      <c r="B4728">
        <v>24</v>
      </c>
      <c r="C4728" t="s">
        <v>13498</v>
      </c>
    </row>
    <row r="4729" spans="1:3" x14ac:dyDescent="0.35">
      <c r="A4729" t="s">
        <v>13500</v>
      </c>
      <c r="B4729">
        <v>26</v>
      </c>
      <c r="C4729" t="s">
        <v>13501</v>
      </c>
    </row>
    <row r="4730" spans="1:3" x14ac:dyDescent="0.35">
      <c r="A4730" t="s">
        <v>13502</v>
      </c>
      <c r="B4730">
        <v>29</v>
      </c>
      <c r="C4730" t="s">
        <v>13503</v>
      </c>
    </row>
    <row r="4731" spans="1:3" x14ac:dyDescent="0.35">
      <c r="A4731" t="s">
        <v>13505</v>
      </c>
      <c r="B4731">
        <v>21</v>
      </c>
      <c r="C4731" t="s">
        <v>13506</v>
      </c>
    </row>
    <row r="4732" spans="1:3" x14ac:dyDescent="0.35">
      <c r="A4732" t="s">
        <v>13508</v>
      </c>
      <c r="B4732">
        <v>23</v>
      </c>
      <c r="C4732" t="s">
        <v>13509</v>
      </c>
    </row>
    <row r="4733" spans="1:3" x14ac:dyDescent="0.35">
      <c r="A4733" t="s">
        <v>13511</v>
      </c>
      <c r="B4733">
        <v>28</v>
      </c>
      <c r="C4733" t="s">
        <v>13512</v>
      </c>
    </row>
    <row r="4734" spans="1:3" x14ac:dyDescent="0.35">
      <c r="A4734" t="s">
        <v>13514</v>
      </c>
      <c r="B4734">
        <v>22</v>
      </c>
      <c r="C4734" t="s">
        <v>13515</v>
      </c>
    </row>
    <row r="4735" spans="1:3" x14ac:dyDescent="0.35">
      <c r="A4735" t="s">
        <v>13517</v>
      </c>
      <c r="B4735">
        <v>25</v>
      </c>
      <c r="C4735" t="s">
        <v>13518</v>
      </c>
    </row>
    <row r="4736" spans="1:3" x14ac:dyDescent="0.35">
      <c r="A4736" t="s">
        <v>13520</v>
      </c>
      <c r="B4736">
        <v>22</v>
      </c>
      <c r="C4736" t="s">
        <v>13521</v>
      </c>
    </row>
    <row r="4737" spans="1:3" x14ac:dyDescent="0.35">
      <c r="A4737" t="s">
        <v>13523</v>
      </c>
      <c r="B4737">
        <v>26</v>
      </c>
      <c r="C4737" t="s">
        <v>13524</v>
      </c>
    </row>
    <row r="4738" spans="1:3" x14ac:dyDescent="0.35">
      <c r="A4738" t="s">
        <v>3261</v>
      </c>
      <c r="B4738">
        <v>26</v>
      </c>
      <c r="C4738" t="s">
        <v>13526</v>
      </c>
    </row>
    <row r="4739" spans="1:3" x14ac:dyDescent="0.35">
      <c r="A4739" t="s">
        <v>13528</v>
      </c>
      <c r="B4739">
        <v>30</v>
      </c>
      <c r="C4739" t="s">
        <v>13529</v>
      </c>
    </row>
    <row r="4740" spans="1:3" x14ac:dyDescent="0.35">
      <c r="A4740" t="s">
        <v>13531</v>
      </c>
      <c r="B4740">
        <v>30</v>
      </c>
      <c r="C4740" t="s">
        <v>13532</v>
      </c>
    </row>
    <row r="4741" spans="1:3" x14ac:dyDescent="0.35">
      <c r="A4741" t="s">
        <v>13534</v>
      </c>
      <c r="B4741">
        <v>27</v>
      </c>
      <c r="C4741" t="s">
        <v>13535</v>
      </c>
    </row>
    <row r="4742" spans="1:3" x14ac:dyDescent="0.35">
      <c r="A4742" t="s">
        <v>13536</v>
      </c>
      <c r="B4742">
        <v>22</v>
      </c>
      <c r="C4742" t="s">
        <v>13537</v>
      </c>
    </row>
    <row r="4743" spans="1:3" x14ac:dyDescent="0.35">
      <c r="A4743" t="s">
        <v>13539</v>
      </c>
      <c r="B4743">
        <v>29</v>
      </c>
      <c r="C4743" t="s">
        <v>13540</v>
      </c>
    </row>
    <row r="4744" spans="1:3" x14ac:dyDescent="0.35">
      <c r="A4744" t="s">
        <v>13542</v>
      </c>
      <c r="B4744">
        <v>24</v>
      </c>
      <c r="C4744" t="s">
        <v>13543</v>
      </c>
    </row>
    <row r="4745" spans="1:3" x14ac:dyDescent="0.35">
      <c r="A4745" t="s">
        <v>13545</v>
      </c>
      <c r="B4745">
        <v>23</v>
      </c>
      <c r="C4745" t="s">
        <v>13546</v>
      </c>
    </row>
    <row r="4746" spans="1:3" x14ac:dyDescent="0.35">
      <c r="A4746" t="s">
        <v>13548</v>
      </c>
      <c r="B4746">
        <v>29</v>
      </c>
      <c r="C4746" t="s">
        <v>13549</v>
      </c>
    </row>
    <row r="4747" spans="1:3" x14ac:dyDescent="0.35">
      <c r="A4747" t="s">
        <v>13551</v>
      </c>
      <c r="B4747">
        <v>25</v>
      </c>
      <c r="C4747" t="s">
        <v>13552</v>
      </c>
    </row>
    <row r="4748" spans="1:3" x14ac:dyDescent="0.35">
      <c r="A4748" t="s">
        <v>13554</v>
      </c>
      <c r="B4748">
        <v>30</v>
      </c>
      <c r="C4748" t="s">
        <v>13555</v>
      </c>
    </row>
    <row r="4749" spans="1:3" x14ac:dyDescent="0.35">
      <c r="A4749" t="s">
        <v>13557</v>
      </c>
      <c r="B4749">
        <v>28</v>
      </c>
      <c r="C4749" t="s">
        <v>13558</v>
      </c>
    </row>
    <row r="4750" spans="1:3" x14ac:dyDescent="0.35">
      <c r="A4750" t="s">
        <v>13560</v>
      </c>
      <c r="B4750">
        <v>30</v>
      </c>
      <c r="C4750" t="s">
        <v>13561</v>
      </c>
    </row>
    <row r="4751" spans="1:3" x14ac:dyDescent="0.35">
      <c r="A4751" t="s">
        <v>13562</v>
      </c>
      <c r="B4751">
        <v>23</v>
      </c>
      <c r="C4751" t="s">
        <v>13563</v>
      </c>
    </row>
    <row r="4752" spans="1:3" x14ac:dyDescent="0.35">
      <c r="A4752" t="s">
        <v>13565</v>
      </c>
      <c r="B4752">
        <v>24</v>
      </c>
      <c r="C4752" t="s">
        <v>13566</v>
      </c>
    </row>
    <row r="4753" spans="1:3" x14ac:dyDescent="0.35">
      <c r="A4753" t="s">
        <v>13568</v>
      </c>
      <c r="B4753">
        <v>21</v>
      </c>
      <c r="C4753" t="s">
        <v>13569</v>
      </c>
    </row>
    <row r="4754" spans="1:3" x14ac:dyDescent="0.35">
      <c r="A4754" t="s">
        <v>13571</v>
      </c>
      <c r="B4754">
        <v>25</v>
      </c>
      <c r="C4754" t="s">
        <v>13572</v>
      </c>
    </row>
    <row r="4755" spans="1:3" x14ac:dyDescent="0.35">
      <c r="A4755" t="s">
        <v>13574</v>
      </c>
      <c r="B4755">
        <v>22</v>
      </c>
      <c r="C4755" t="s">
        <v>13575</v>
      </c>
    </row>
    <row r="4756" spans="1:3" x14ac:dyDescent="0.35">
      <c r="A4756" t="s">
        <v>13577</v>
      </c>
      <c r="B4756">
        <v>20</v>
      </c>
      <c r="C4756" t="s">
        <v>13578</v>
      </c>
    </row>
    <row r="4757" spans="1:3" x14ac:dyDescent="0.35">
      <c r="A4757" t="s">
        <v>13580</v>
      </c>
      <c r="B4757">
        <v>30</v>
      </c>
      <c r="C4757" t="s">
        <v>13581</v>
      </c>
    </row>
    <row r="4758" spans="1:3" x14ac:dyDescent="0.35">
      <c r="A4758" t="s">
        <v>13583</v>
      </c>
      <c r="B4758">
        <v>29</v>
      </c>
      <c r="C4758" t="s">
        <v>13584</v>
      </c>
    </row>
    <row r="4759" spans="1:3" x14ac:dyDescent="0.35">
      <c r="A4759" t="s">
        <v>13586</v>
      </c>
      <c r="B4759">
        <v>24</v>
      </c>
      <c r="C4759" t="s">
        <v>13587</v>
      </c>
    </row>
    <row r="4760" spans="1:3" x14ac:dyDescent="0.35">
      <c r="A4760" t="s">
        <v>13588</v>
      </c>
      <c r="B4760">
        <v>23</v>
      </c>
      <c r="C4760" t="s">
        <v>13589</v>
      </c>
    </row>
    <row r="4761" spans="1:3" x14ac:dyDescent="0.35">
      <c r="A4761" t="s">
        <v>13591</v>
      </c>
      <c r="B4761">
        <v>25</v>
      </c>
      <c r="C4761" t="s">
        <v>13592</v>
      </c>
    </row>
    <row r="4762" spans="1:3" x14ac:dyDescent="0.35">
      <c r="A4762" t="s">
        <v>13594</v>
      </c>
      <c r="B4762">
        <v>24</v>
      </c>
      <c r="C4762" t="s">
        <v>13595</v>
      </c>
    </row>
    <row r="4763" spans="1:3" x14ac:dyDescent="0.35">
      <c r="A4763" t="s">
        <v>13597</v>
      </c>
      <c r="B4763">
        <v>26</v>
      </c>
      <c r="C4763" t="s">
        <v>13598</v>
      </c>
    </row>
    <row r="4764" spans="1:3" x14ac:dyDescent="0.35">
      <c r="A4764" t="s">
        <v>13600</v>
      </c>
      <c r="B4764">
        <v>23</v>
      </c>
      <c r="C4764" t="s">
        <v>13601</v>
      </c>
    </row>
    <row r="4765" spans="1:3" x14ac:dyDescent="0.35">
      <c r="A4765" t="s">
        <v>13603</v>
      </c>
      <c r="B4765">
        <v>26</v>
      </c>
      <c r="C4765" t="s">
        <v>13604</v>
      </c>
    </row>
    <row r="4766" spans="1:3" x14ac:dyDescent="0.35">
      <c r="A4766" t="s">
        <v>13606</v>
      </c>
      <c r="B4766">
        <v>21</v>
      </c>
      <c r="C4766" t="s">
        <v>13607</v>
      </c>
    </row>
    <row r="4767" spans="1:3" x14ac:dyDescent="0.35">
      <c r="A4767" t="s">
        <v>10783</v>
      </c>
      <c r="B4767">
        <v>30</v>
      </c>
      <c r="C4767" t="s">
        <v>13609</v>
      </c>
    </row>
    <row r="4768" spans="1:3" x14ac:dyDescent="0.35">
      <c r="A4768" t="s">
        <v>7587</v>
      </c>
      <c r="B4768">
        <v>26</v>
      </c>
      <c r="C4768" t="s">
        <v>13611</v>
      </c>
    </row>
    <row r="4769" spans="1:3" x14ac:dyDescent="0.35">
      <c r="A4769" t="s">
        <v>13613</v>
      </c>
      <c r="B4769">
        <v>29</v>
      </c>
      <c r="C4769" t="s">
        <v>13614</v>
      </c>
    </row>
    <row r="4770" spans="1:3" x14ac:dyDescent="0.35">
      <c r="A4770" t="s">
        <v>13616</v>
      </c>
      <c r="B4770">
        <v>30</v>
      </c>
      <c r="C4770" t="s">
        <v>13617</v>
      </c>
    </row>
    <row r="4771" spans="1:3" x14ac:dyDescent="0.35">
      <c r="A4771" t="s">
        <v>13619</v>
      </c>
      <c r="B4771">
        <v>30</v>
      </c>
      <c r="C4771" t="s">
        <v>13620</v>
      </c>
    </row>
    <row r="4772" spans="1:3" x14ac:dyDescent="0.35">
      <c r="A4772" t="s">
        <v>13622</v>
      </c>
      <c r="B4772">
        <v>22</v>
      </c>
      <c r="C4772" t="s">
        <v>13623</v>
      </c>
    </row>
    <row r="4773" spans="1:3" x14ac:dyDescent="0.35">
      <c r="A4773" t="s">
        <v>13625</v>
      </c>
      <c r="B4773">
        <v>26</v>
      </c>
      <c r="C4773" t="s">
        <v>13626</v>
      </c>
    </row>
    <row r="4774" spans="1:3" x14ac:dyDescent="0.35">
      <c r="A4774" t="s">
        <v>13628</v>
      </c>
      <c r="B4774">
        <v>29</v>
      </c>
      <c r="C4774" t="s">
        <v>13629</v>
      </c>
    </row>
    <row r="4775" spans="1:3" x14ac:dyDescent="0.35">
      <c r="A4775" t="s">
        <v>13631</v>
      </c>
      <c r="B4775">
        <v>29</v>
      </c>
      <c r="C4775" t="s">
        <v>13632</v>
      </c>
    </row>
    <row r="4776" spans="1:3" x14ac:dyDescent="0.35">
      <c r="A4776" t="s">
        <v>13634</v>
      </c>
      <c r="B4776">
        <v>22</v>
      </c>
      <c r="C4776" t="s">
        <v>13635</v>
      </c>
    </row>
    <row r="4777" spans="1:3" x14ac:dyDescent="0.35">
      <c r="A4777" t="s">
        <v>11933</v>
      </c>
      <c r="B4777">
        <v>26</v>
      </c>
      <c r="C4777" t="s">
        <v>13637</v>
      </c>
    </row>
    <row r="4778" spans="1:3" x14ac:dyDescent="0.35">
      <c r="A4778" t="s">
        <v>13638</v>
      </c>
      <c r="B4778">
        <v>23</v>
      </c>
      <c r="C4778" t="s">
        <v>13639</v>
      </c>
    </row>
    <row r="4779" spans="1:3" x14ac:dyDescent="0.35">
      <c r="A4779" t="s">
        <v>13641</v>
      </c>
      <c r="B4779">
        <v>23</v>
      </c>
      <c r="C4779" t="s">
        <v>13642</v>
      </c>
    </row>
    <row r="4780" spans="1:3" x14ac:dyDescent="0.35">
      <c r="A4780" t="s">
        <v>13644</v>
      </c>
      <c r="B4780">
        <v>27</v>
      </c>
      <c r="C4780" t="s">
        <v>13645</v>
      </c>
    </row>
    <row r="4781" spans="1:3" x14ac:dyDescent="0.35">
      <c r="A4781" t="s">
        <v>13647</v>
      </c>
      <c r="B4781">
        <v>28</v>
      </c>
      <c r="C4781" t="s">
        <v>13648</v>
      </c>
    </row>
    <row r="4782" spans="1:3" x14ac:dyDescent="0.35">
      <c r="A4782" t="s">
        <v>13650</v>
      </c>
      <c r="B4782">
        <v>20</v>
      </c>
      <c r="C4782" t="s">
        <v>13651</v>
      </c>
    </row>
    <row r="4783" spans="1:3" x14ac:dyDescent="0.35">
      <c r="A4783" t="s">
        <v>13653</v>
      </c>
      <c r="B4783">
        <v>25</v>
      </c>
      <c r="C4783" t="s">
        <v>13654</v>
      </c>
    </row>
    <row r="4784" spans="1:3" x14ac:dyDescent="0.35">
      <c r="A4784" t="s">
        <v>13656</v>
      </c>
      <c r="B4784">
        <v>26</v>
      </c>
      <c r="C4784" t="s">
        <v>13657</v>
      </c>
    </row>
    <row r="4785" spans="1:3" x14ac:dyDescent="0.35">
      <c r="A4785" t="s">
        <v>13659</v>
      </c>
      <c r="B4785">
        <v>28</v>
      </c>
      <c r="C4785" t="s">
        <v>13660</v>
      </c>
    </row>
    <row r="4786" spans="1:3" x14ac:dyDescent="0.35">
      <c r="A4786" t="s">
        <v>13662</v>
      </c>
      <c r="B4786">
        <v>23</v>
      </c>
      <c r="C4786" t="s">
        <v>13663</v>
      </c>
    </row>
    <row r="4787" spans="1:3" x14ac:dyDescent="0.35">
      <c r="A4787" t="s">
        <v>13665</v>
      </c>
      <c r="B4787">
        <v>27</v>
      </c>
      <c r="C4787" t="s">
        <v>13666</v>
      </c>
    </row>
    <row r="4788" spans="1:3" x14ac:dyDescent="0.35">
      <c r="A4788" t="s">
        <v>13668</v>
      </c>
      <c r="B4788">
        <v>29</v>
      </c>
      <c r="C4788" t="s">
        <v>13669</v>
      </c>
    </row>
    <row r="4789" spans="1:3" x14ac:dyDescent="0.35">
      <c r="A4789" t="s">
        <v>13671</v>
      </c>
      <c r="B4789">
        <v>30</v>
      </c>
      <c r="C4789" t="s">
        <v>13672</v>
      </c>
    </row>
    <row r="4790" spans="1:3" x14ac:dyDescent="0.35">
      <c r="A4790" t="s">
        <v>13674</v>
      </c>
      <c r="B4790">
        <v>20</v>
      </c>
      <c r="C4790" t="s">
        <v>13675</v>
      </c>
    </row>
    <row r="4791" spans="1:3" x14ac:dyDescent="0.35">
      <c r="A4791" t="s">
        <v>13677</v>
      </c>
      <c r="B4791">
        <v>27</v>
      </c>
      <c r="C4791" t="s">
        <v>13678</v>
      </c>
    </row>
    <row r="4792" spans="1:3" x14ac:dyDescent="0.35">
      <c r="A4792" t="s">
        <v>13680</v>
      </c>
      <c r="B4792">
        <v>22</v>
      </c>
      <c r="C4792" t="s">
        <v>13681</v>
      </c>
    </row>
    <row r="4793" spans="1:3" x14ac:dyDescent="0.35">
      <c r="A4793" t="s">
        <v>13683</v>
      </c>
      <c r="B4793">
        <v>28</v>
      </c>
      <c r="C4793" t="s">
        <v>13684</v>
      </c>
    </row>
    <row r="4794" spans="1:3" x14ac:dyDescent="0.35">
      <c r="A4794" t="s">
        <v>13686</v>
      </c>
      <c r="B4794">
        <v>30</v>
      </c>
      <c r="C4794" t="s">
        <v>13687</v>
      </c>
    </row>
    <row r="4795" spans="1:3" x14ac:dyDescent="0.35">
      <c r="A4795" t="s">
        <v>13689</v>
      </c>
      <c r="B4795">
        <v>20</v>
      </c>
      <c r="C4795" t="s">
        <v>13690</v>
      </c>
    </row>
    <row r="4796" spans="1:3" x14ac:dyDescent="0.35">
      <c r="A4796" t="s">
        <v>13692</v>
      </c>
      <c r="B4796">
        <v>22</v>
      </c>
      <c r="C4796" t="s">
        <v>13693</v>
      </c>
    </row>
    <row r="4797" spans="1:3" x14ac:dyDescent="0.35">
      <c r="A4797" t="s">
        <v>13695</v>
      </c>
      <c r="B4797">
        <v>29</v>
      </c>
      <c r="C4797" t="s">
        <v>13696</v>
      </c>
    </row>
    <row r="4798" spans="1:3" x14ac:dyDescent="0.35">
      <c r="A4798" t="s">
        <v>13698</v>
      </c>
      <c r="B4798">
        <v>21</v>
      </c>
      <c r="C4798" t="s">
        <v>13699</v>
      </c>
    </row>
    <row r="4799" spans="1:3" x14ac:dyDescent="0.35">
      <c r="A4799" t="s">
        <v>13701</v>
      </c>
      <c r="B4799">
        <v>29</v>
      </c>
      <c r="C4799" t="s">
        <v>13702</v>
      </c>
    </row>
    <row r="4800" spans="1:3" x14ac:dyDescent="0.35">
      <c r="A4800" t="s">
        <v>13704</v>
      </c>
      <c r="B4800">
        <v>20</v>
      </c>
      <c r="C4800" t="s">
        <v>13705</v>
      </c>
    </row>
    <row r="4801" spans="1:3" x14ac:dyDescent="0.35">
      <c r="A4801" t="s">
        <v>13707</v>
      </c>
      <c r="B4801">
        <v>28</v>
      </c>
      <c r="C4801" t="s">
        <v>13708</v>
      </c>
    </row>
    <row r="4802" spans="1:3" x14ac:dyDescent="0.35">
      <c r="A4802" t="s">
        <v>13709</v>
      </c>
      <c r="B4802">
        <v>30</v>
      </c>
      <c r="C4802" t="s">
        <v>13710</v>
      </c>
    </row>
    <row r="4803" spans="1:3" x14ac:dyDescent="0.35">
      <c r="A4803" t="s">
        <v>13712</v>
      </c>
      <c r="B4803">
        <v>30</v>
      </c>
      <c r="C4803" t="s">
        <v>13713</v>
      </c>
    </row>
    <row r="4804" spans="1:3" x14ac:dyDescent="0.35">
      <c r="A4804" t="s">
        <v>13715</v>
      </c>
      <c r="B4804">
        <v>27</v>
      </c>
      <c r="C4804" t="s">
        <v>13716</v>
      </c>
    </row>
    <row r="4805" spans="1:3" x14ac:dyDescent="0.35">
      <c r="A4805" t="s">
        <v>13717</v>
      </c>
      <c r="B4805">
        <v>21</v>
      </c>
      <c r="C4805" t="s">
        <v>13718</v>
      </c>
    </row>
    <row r="4806" spans="1:3" x14ac:dyDescent="0.35">
      <c r="A4806" t="s">
        <v>13720</v>
      </c>
      <c r="B4806">
        <v>30</v>
      </c>
      <c r="C4806" t="s">
        <v>13721</v>
      </c>
    </row>
    <row r="4807" spans="1:3" x14ac:dyDescent="0.35">
      <c r="A4807" t="s">
        <v>13722</v>
      </c>
      <c r="B4807">
        <v>29</v>
      </c>
      <c r="C4807" t="s">
        <v>13723</v>
      </c>
    </row>
    <row r="4808" spans="1:3" x14ac:dyDescent="0.35">
      <c r="A4808" t="s">
        <v>13725</v>
      </c>
      <c r="B4808">
        <v>23</v>
      </c>
      <c r="C4808" t="s">
        <v>13726</v>
      </c>
    </row>
    <row r="4809" spans="1:3" x14ac:dyDescent="0.35">
      <c r="A4809" t="s">
        <v>13728</v>
      </c>
      <c r="B4809">
        <v>22</v>
      </c>
      <c r="C4809" t="s">
        <v>13729</v>
      </c>
    </row>
    <row r="4810" spans="1:3" x14ac:dyDescent="0.35">
      <c r="A4810" t="s">
        <v>13731</v>
      </c>
      <c r="B4810">
        <v>29</v>
      </c>
      <c r="C4810" t="s">
        <v>13732</v>
      </c>
    </row>
    <row r="4811" spans="1:3" x14ac:dyDescent="0.35">
      <c r="A4811" t="s">
        <v>13734</v>
      </c>
      <c r="B4811">
        <v>28</v>
      </c>
      <c r="C4811" t="s">
        <v>13735</v>
      </c>
    </row>
    <row r="4812" spans="1:3" x14ac:dyDescent="0.35">
      <c r="A4812" t="s">
        <v>13737</v>
      </c>
      <c r="B4812">
        <v>27</v>
      </c>
      <c r="C4812" t="s">
        <v>13738</v>
      </c>
    </row>
    <row r="4813" spans="1:3" x14ac:dyDescent="0.35">
      <c r="A4813" t="s">
        <v>13739</v>
      </c>
      <c r="B4813">
        <v>21</v>
      </c>
      <c r="C4813" t="s">
        <v>13740</v>
      </c>
    </row>
    <row r="4814" spans="1:3" x14ac:dyDescent="0.35">
      <c r="A4814" t="s">
        <v>13742</v>
      </c>
      <c r="B4814">
        <v>25</v>
      </c>
      <c r="C4814" t="s">
        <v>13743</v>
      </c>
    </row>
    <row r="4815" spans="1:3" x14ac:dyDescent="0.35">
      <c r="A4815" t="s">
        <v>13745</v>
      </c>
      <c r="B4815">
        <v>20</v>
      </c>
      <c r="C4815" t="s">
        <v>13746</v>
      </c>
    </row>
    <row r="4816" spans="1:3" x14ac:dyDescent="0.35">
      <c r="A4816" t="s">
        <v>13748</v>
      </c>
      <c r="B4816">
        <v>26</v>
      </c>
      <c r="C4816" t="s">
        <v>13749</v>
      </c>
    </row>
    <row r="4817" spans="1:3" x14ac:dyDescent="0.35">
      <c r="A4817" t="s">
        <v>13751</v>
      </c>
      <c r="B4817">
        <v>20</v>
      </c>
      <c r="C4817" t="s">
        <v>13752</v>
      </c>
    </row>
    <row r="4818" spans="1:3" x14ac:dyDescent="0.35">
      <c r="A4818" t="s">
        <v>13754</v>
      </c>
      <c r="B4818">
        <v>22</v>
      </c>
      <c r="C4818" t="s">
        <v>13755</v>
      </c>
    </row>
    <row r="4819" spans="1:3" x14ac:dyDescent="0.35">
      <c r="A4819" t="s">
        <v>13757</v>
      </c>
      <c r="B4819">
        <v>30</v>
      </c>
      <c r="C4819" t="s">
        <v>13758</v>
      </c>
    </row>
    <row r="4820" spans="1:3" x14ac:dyDescent="0.35">
      <c r="A4820" t="s">
        <v>13760</v>
      </c>
      <c r="B4820">
        <v>25</v>
      </c>
      <c r="C4820" t="s">
        <v>13761</v>
      </c>
    </row>
    <row r="4821" spans="1:3" x14ac:dyDescent="0.35">
      <c r="A4821" t="s">
        <v>13763</v>
      </c>
      <c r="B4821">
        <v>24</v>
      </c>
      <c r="C4821" t="s">
        <v>13764</v>
      </c>
    </row>
    <row r="4822" spans="1:3" x14ac:dyDescent="0.35">
      <c r="A4822" t="s">
        <v>13766</v>
      </c>
      <c r="B4822">
        <v>23</v>
      </c>
      <c r="C4822" t="s">
        <v>13767</v>
      </c>
    </row>
    <row r="4823" spans="1:3" x14ac:dyDescent="0.35">
      <c r="A4823" t="s">
        <v>13769</v>
      </c>
      <c r="B4823">
        <v>22</v>
      </c>
      <c r="C4823" t="s">
        <v>13770</v>
      </c>
    </row>
    <row r="4824" spans="1:3" x14ac:dyDescent="0.35">
      <c r="A4824" t="s">
        <v>13772</v>
      </c>
      <c r="B4824">
        <v>29</v>
      </c>
      <c r="C4824" t="s">
        <v>13773</v>
      </c>
    </row>
    <row r="4825" spans="1:3" x14ac:dyDescent="0.35">
      <c r="A4825" t="s">
        <v>13775</v>
      </c>
      <c r="B4825">
        <v>24</v>
      </c>
      <c r="C4825" t="s">
        <v>13776</v>
      </c>
    </row>
    <row r="4826" spans="1:3" x14ac:dyDescent="0.35">
      <c r="A4826" t="s">
        <v>5837</v>
      </c>
      <c r="B4826">
        <v>26</v>
      </c>
      <c r="C4826" t="s">
        <v>13778</v>
      </c>
    </row>
    <row r="4827" spans="1:3" x14ac:dyDescent="0.35">
      <c r="A4827" t="s">
        <v>13780</v>
      </c>
      <c r="B4827">
        <v>21</v>
      </c>
      <c r="C4827" t="s">
        <v>13781</v>
      </c>
    </row>
    <row r="4828" spans="1:3" x14ac:dyDescent="0.35">
      <c r="A4828" t="s">
        <v>13783</v>
      </c>
      <c r="B4828">
        <v>25</v>
      </c>
      <c r="C4828" t="s">
        <v>13784</v>
      </c>
    </row>
    <row r="4829" spans="1:3" x14ac:dyDescent="0.35">
      <c r="A4829" t="s">
        <v>13785</v>
      </c>
      <c r="B4829">
        <v>25</v>
      </c>
      <c r="C4829" t="s">
        <v>13786</v>
      </c>
    </row>
    <row r="4830" spans="1:3" x14ac:dyDescent="0.35">
      <c r="A4830" t="s">
        <v>13788</v>
      </c>
      <c r="B4830">
        <v>22</v>
      </c>
      <c r="C4830" t="s">
        <v>13789</v>
      </c>
    </row>
    <row r="4831" spans="1:3" x14ac:dyDescent="0.35">
      <c r="A4831" t="s">
        <v>13791</v>
      </c>
      <c r="B4831">
        <v>23</v>
      </c>
      <c r="C4831" t="s">
        <v>13792</v>
      </c>
    </row>
    <row r="4832" spans="1:3" x14ac:dyDescent="0.35">
      <c r="A4832" t="s">
        <v>13794</v>
      </c>
      <c r="B4832">
        <v>29</v>
      </c>
      <c r="C4832" t="s">
        <v>13795</v>
      </c>
    </row>
    <row r="4833" spans="1:3" x14ac:dyDescent="0.35">
      <c r="A4833" t="s">
        <v>13797</v>
      </c>
      <c r="B4833">
        <v>28</v>
      </c>
      <c r="C4833" t="s">
        <v>13798</v>
      </c>
    </row>
    <row r="4834" spans="1:3" x14ac:dyDescent="0.35">
      <c r="A4834" t="s">
        <v>13800</v>
      </c>
      <c r="B4834">
        <v>24</v>
      </c>
      <c r="C4834" t="s">
        <v>13801</v>
      </c>
    </row>
    <row r="4835" spans="1:3" x14ac:dyDescent="0.35">
      <c r="A4835" t="s">
        <v>11512</v>
      </c>
      <c r="B4835">
        <v>21</v>
      </c>
      <c r="C4835" t="s">
        <v>13803</v>
      </c>
    </row>
    <row r="4836" spans="1:3" x14ac:dyDescent="0.35">
      <c r="A4836" t="s">
        <v>13805</v>
      </c>
      <c r="B4836">
        <v>25</v>
      </c>
      <c r="C4836" t="s">
        <v>13806</v>
      </c>
    </row>
    <row r="4837" spans="1:3" x14ac:dyDescent="0.35">
      <c r="A4837" t="s">
        <v>10590</v>
      </c>
      <c r="B4837">
        <v>25</v>
      </c>
      <c r="C4837" t="s">
        <v>13808</v>
      </c>
    </row>
    <row r="4838" spans="1:3" x14ac:dyDescent="0.35">
      <c r="A4838" t="s">
        <v>13810</v>
      </c>
      <c r="B4838">
        <v>21</v>
      </c>
      <c r="C4838" t="s">
        <v>13811</v>
      </c>
    </row>
    <row r="4839" spans="1:3" x14ac:dyDescent="0.35">
      <c r="A4839" t="s">
        <v>13813</v>
      </c>
      <c r="B4839">
        <v>26</v>
      </c>
      <c r="C4839" t="s">
        <v>13814</v>
      </c>
    </row>
    <row r="4840" spans="1:3" x14ac:dyDescent="0.35">
      <c r="A4840" t="s">
        <v>13816</v>
      </c>
      <c r="B4840">
        <v>21</v>
      </c>
      <c r="C4840" t="s">
        <v>13817</v>
      </c>
    </row>
    <row r="4841" spans="1:3" x14ac:dyDescent="0.35">
      <c r="A4841" t="s">
        <v>13819</v>
      </c>
      <c r="B4841">
        <v>27</v>
      </c>
      <c r="C4841" t="s">
        <v>13820</v>
      </c>
    </row>
    <row r="4842" spans="1:3" x14ac:dyDescent="0.35">
      <c r="A4842" t="s">
        <v>13821</v>
      </c>
      <c r="B4842">
        <v>21</v>
      </c>
      <c r="C4842" t="s">
        <v>13822</v>
      </c>
    </row>
    <row r="4843" spans="1:3" x14ac:dyDescent="0.35">
      <c r="A4843" t="s">
        <v>13824</v>
      </c>
      <c r="B4843">
        <v>30</v>
      </c>
      <c r="C4843" t="s">
        <v>13825</v>
      </c>
    </row>
    <row r="4844" spans="1:3" x14ac:dyDescent="0.35">
      <c r="A4844" t="s">
        <v>13827</v>
      </c>
      <c r="B4844">
        <v>27</v>
      </c>
      <c r="C4844" t="s">
        <v>13828</v>
      </c>
    </row>
    <row r="4845" spans="1:3" x14ac:dyDescent="0.35">
      <c r="A4845" t="s">
        <v>13830</v>
      </c>
      <c r="B4845">
        <v>21</v>
      </c>
      <c r="C4845" t="s">
        <v>13831</v>
      </c>
    </row>
    <row r="4846" spans="1:3" x14ac:dyDescent="0.35">
      <c r="A4846" t="s">
        <v>6678</v>
      </c>
      <c r="B4846">
        <v>21</v>
      </c>
      <c r="C4846" t="s">
        <v>13833</v>
      </c>
    </row>
    <row r="4847" spans="1:3" x14ac:dyDescent="0.35">
      <c r="A4847" t="s">
        <v>13835</v>
      </c>
      <c r="B4847">
        <v>22</v>
      </c>
      <c r="C4847" t="s">
        <v>13836</v>
      </c>
    </row>
    <row r="4848" spans="1:3" x14ac:dyDescent="0.35">
      <c r="A4848" t="s">
        <v>13838</v>
      </c>
      <c r="B4848">
        <v>30</v>
      </c>
      <c r="C4848" t="s">
        <v>13839</v>
      </c>
    </row>
    <row r="4849" spans="1:3" x14ac:dyDescent="0.35">
      <c r="A4849" t="s">
        <v>13841</v>
      </c>
      <c r="B4849">
        <v>25</v>
      </c>
      <c r="C4849" t="s">
        <v>13842</v>
      </c>
    </row>
    <row r="4850" spans="1:3" x14ac:dyDescent="0.35">
      <c r="A4850" t="s">
        <v>13843</v>
      </c>
      <c r="B4850">
        <v>29</v>
      </c>
      <c r="C4850" t="s">
        <v>13844</v>
      </c>
    </row>
    <row r="4851" spans="1:3" x14ac:dyDescent="0.35">
      <c r="A4851" t="s">
        <v>13846</v>
      </c>
      <c r="B4851">
        <v>21</v>
      </c>
      <c r="C4851" t="s">
        <v>13847</v>
      </c>
    </row>
    <row r="4852" spans="1:3" x14ac:dyDescent="0.35">
      <c r="A4852" t="s">
        <v>13849</v>
      </c>
      <c r="B4852">
        <v>26</v>
      </c>
      <c r="C4852" t="s">
        <v>13850</v>
      </c>
    </row>
    <row r="4853" spans="1:3" x14ac:dyDescent="0.35">
      <c r="A4853" t="s">
        <v>13852</v>
      </c>
      <c r="B4853">
        <v>30</v>
      </c>
      <c r="C4853" t="s">
        <v>13853</v>
      </c>
    </row>
    <row r="4854" spans="1:3" x14ac:dyDescent="0.35">
      <c r="A4854" t="s">
        <v>13854</v>
      </c>
      <c r="B4854">
        <v>29</v>
      </c>
      <c r="C4854" t="s">
        <v>13855</v>
      </c>
    </row>
    <row r="4855" spans="1:3" x14ac:dyDescent="0.35">
      <c r="A4855" t="s">
        <v>7537</v>
      </c>
      <c r="B4855">
        <v>25</v>
      </c>
      <c r="C4855" t="s">
        <v>13857</v>
      </c>
    </row>
    <row r="4856" spans="1:3" x14ac:dyDescent="0.35">
      <c r="A4856" t="s">
        <v>13859</v>
      </c>
      <c r="B4856">
        <v>22</v>
      </c>
      <c r="C4856" t="s">
        <v>13860</v>
      </c>
    </row>
    <row r="4857" spans="1:3" x14ac:dyDescent="0.35">
      <c r="A4857" t="s">
        <v>5698</v>
      </c>
      <c r="B4857">
        <v>24</v>
      </c>
      <c r="C4857" t="s">
        <v>13862</v>
      </c>
    </row>
    <row r="4858" spans="1:3" x14ac:dyDescent="0.35">
      <c r="A4858" t="s">
        <v>13864</v>
      </c>
      <c r="B4858">
        <v>30</v>
      </c>
      <c r="C4858" t="s">
        <v>13865</v>
      </c>
    </row>
    <row r="4859" spans="1:3" x14ac:dyDescent="0.35">
      <c r="A4859" t="s">
        <v>13867</v>
      </c>
      <c r="B4859">
        <v>26</v>
      </c>
      <c r="C4859" t="s">
        <v>13868</v>
      </c>
    </row>
    <row r="4860" spans="1:3" x14ac:dyDescent="0.35">
      <c r="A4860" t="s">
        <v>13869</v>
      </c>
      <c r="B4860">
        <v>21</v>
      </c>
      <c r="C4860" t="s">
        <v>13870</v>
      </c>
    </row>
    <row r="4861" spans="1:3" x14ac:dyDescent="0.35">
      <c r="A4861" t="s">
        <v>13872</v>
      </c>
      <c r="B4861">
        <v>22</v>
      </c>
      <c r="C4861" t="s">
        <v>13873</v>
      </c>
    </row>
    <row r="4862" spans="1:3" x14ac:dyDescent="0.35">
      <c r="A4862" t="s">
        <v>13875</v>
      </c>
      <c r="B4862">
        <v>23</v>
      </c>
      <c r="C4862" t="s">
        <v>13876</v>
      </c>
    </row>
    <row r="4863" spans="1:3" x14ac:dyDescent="0.35">
      <c r="A4863" t="s">
        <v>13877</v>
      </c>
      <c r="B4863">
        <v>25</v>
      </c>
      <c r="C4863" t="s">
        <v>13878</v>
      </c>
    </row>
    <row r="4864" spans="1:3" x14ac:dyDescent="0.35">
      <c r="A4864" t="s">
        <v>13880</v>
      </c>
      <c r="B4864">
        <v>27</v>
      </c>
      <c r="C4864" t="s">
        <v>13881</v>
      </c>
    </row>
    <row r="4865" spans="1:3" x14ac:dyDescent="0.35">
      <c r="A4865" t="s">
        <v>4224</v>
      </c>
      <c r="B4865">
        <v>22</v>
      </c>
      <c r="C4865" t="s">
        <v>13883</v>
      </c>
    </row>
    <row r="4866" spans="1:3" x14ac:dyDescent="0.35">
      <c r="A4866" t="s">
        <v>13885</v>
      </c>
      <c r="B4866">
        <v>24</v>
      </c>
      <c r="C4866" t="s">
        <v>13886</v>
      </c>
    </row>
    <row r="4867" spans="1:3" x14ac:dyDescent="0.35">
      <c r="A4867" t="s">
        <v>13888</v>
      </c>
      <c r="B4867">
        <v>27</v>
      </c>
      <c r="C4867" t="s">
        <v>13889</v>
      </c>
    </row>
    <row r="4868" spans="1:3" x14ac:dyDescent="0.35">
      <c r="A4868" t="s">
        <v>13891</v>
      </c>
      <c r="B4868">
        <v>23</v>
      </c>
      <c r="C4868" t="s">
        <v>13892</v>
      </c>
    </row>
    <row r="4869" spans="1:3" x14ac:dyDescent="0.35">
      <c r="A4869" t="s">
        <v>13894</v>
      </c>
      <c r="B4869">
        <v>29</v>
      </c>
      <c r="C4869" t="s">
        <v>13895</v>
      </c>
    </row>
    <row r="4870" spans="1:3" x14ac:dyDescent="0.35">
      <c r="A4870" t="s">
        <v>13897</v>
      </c>
      <c r="B4870">
        <v>25</v>
      </c>
      <c r="C4870" t="s">
        <v>13898</v>
      </c>
    </row>
    <row r="4871" spans="1:3" x14ac:dyDescent="0.35">
      <c r="A4871" t="s">
        <v>13900</v>
      </c>
      <c r="B4871">
        <v>22</v>
      </c>
      <c r="C4871" t="s">
        <v>13901</v>
      </c>
    </row>
    <row r="4872" spans="1:3" x14ac:dyDescent="0.35">
      <c r="A4872" t="s">
        <v>13902</v>
      </c>
      <c r="B4872">
        <v>30</v>
      </c>
      <c r="C4872" t="s">
        <v>13903</v>
      </c>
    </row>
    <row r="4873" spans="1:3" x14ac:dyDescent="0.35">
      <c r="A4873" t="s">
        <v>13161</v>
      </c>
      <c r="B4873">
        <v>21</v>
      </c>
      <c r="C4873" t="s">
        <v>13904</v>
      </c>
    </row>
    <row r="4874" spans="1:3" x14ac:dyDescent="0.35">
      <c r="A4874" t="s">
        <v>13906</v>
      </c>
      <c r="B4874">
        <v>25</v>
      </c>
      <c r="C4874" t="s">
        <v>13907</v>
      </c>
    </row>
    <row r="4875" spans="1:3" x14ac:dyDescent="0.35">
      <c r="A4875" t="s">
        <v>13909</v>
      </c>
      <c r="B4875">
        <v>28</v>
      </c>
      <c r="C4875" t="s">
        <v>13910</v>
      </c>
    </row>
    <row r="4876" spans="1:3" x14ac:dyDescent="0.35">
      <c r="A4876" t="s">
        <v>13912</v>
      </c>
      <c r="B4876">
        <v>26</v>
      </c>
      <c r="C4876" t="s">
        <v>13913</v>
      </c>
    </row>
    <row r="4877" spans="1:3" x14ac:dyDescent="0.35">
      <c r="A4877" t="s">
        <v>13915</v>
      </c>
      <c r="B4877">
        <v>23</v>
      </c>
      <c r="C4877" t="s">
        <v>13916</v>
      </c>
    </row>
    <row r="4878" spans="1:3" x14ac:dyDescent="0.35">
      <c r="A4878" t="s">
        <v>8396</v>
      </c>
      <c r="B4878">
        <v>24</v>
      </c>
      <c r="C4878" t="s">
        <v>13918</v>
      </c>
    </row>
    <row r="4879" spans="1:3" x14ac:dyDescent="0.35">
      <c r="A4879" t="s">
        <v>13920</v>
      </c>
      <c r="B4879">
        <v>21</v>
      </c>
      <c r="C4879" t="s">
        <v>13921</v>
      </c>
    </row>
    <row r="4880" spans="1:3" x14ac:dyDescent="0.35">
      <c r="A4880" t="s">
        <v>13923</v>
      </c>
      <c r="B4880">
        <v>21</v>
      </c>
      <c r="C4880" t="s">
        <v>13924</v>
      </c>
    </row>
    <row r="4881" spans="1:3" x14ac:dyDescent="0.35">
      <c r="A4881" t="s">
        <v>13926</v>
      </c>
      <c r="B4881">
        <v>26</v>
      </c>
      <c r="C4881" t="s">
        <v>13927</v>
      </c>
    </row>
    <row r="4882" spans="1:3" x14ac:dyDescent="0.35">
      <c r="A4882" t="s">
        <v>13928</v>
      </c>
      <c r="B4882">
        <v>21</v>
      </c>
      <c r="C4882" t="s">
        <v>13929</v>
      </c>
    </row>
    <row r="4883" spans="1:3" x14ac:dyDescent="0.35">
      <c r="A4883" t="s">
        <v>13931</v>
      </c>
      <c r="B4883">
        <v>21</v>
      </c>
      <c r="C4883" t="s">
        <v>13932</v>
      </c>
    </row>
    <row r="4884" spans="1:3" x14ac:dyDescent="0.35">
      <c r="A4884" t="s">
        <v>13934</v>
      </c>
      <c r="B4884">
        <v>26</v>
      </c>
      <c r="C4884" t="s">
        <v>13935</v>
      </c>
    </row>
    <row r="4885" spans="1:3" x14ac:dyDescent="0.35">
      <c r="A4885" t="s">
        <v>13937</v>
      </c>
      <c r="B4885">
        <v>26</v>
      </c>
      <c r="C4885" t="s">
        <v>13938</v>
      </c>
    </row>
    <row r="4886" spans="1:3" x14ac:dyDescent="0.35">
      <c r="A4886" t="s">
        <v>13939</v>
      </c>
      <c r="B4886">
        <v>23</v>
      </c>
      <c r="C4886" t="s">
        <v>13940</v>
      </c>
    </row>
    <row r="4887" spans="1:3" x14ac:dyDescent="0.35">
      <c r="A4887" t="s">
        <v>13942</v>
      </c>
      <c r="B4887">
        <v>28</v>
      </c>
      <c r="C4887" t="s">
        <v>13943</v>
      </c>
    </row>
    <row r="4888" spans="1:3" x14ac:dyDescent="0.35">
      <c r="A4888" t="s">
        <v>13945</v>
      </c>
      <c r="B4888">
        <v>24</v>
      </c>
      <c r="C4888" t="s">
        <v>13946</v>
      </c>
    </row>
    <row r="4889" spans="1:3" x14ac:dyDescent="0.35">
      <c r="A4889" t="s">
        <v>13948</v>
      </c>
      <c r="B4889">
        <v>24</v>
      </c>
      <c r="C4889" t="s">
        <v>13949</v>
      </c>
    </row>
    <row r="4890" spans="1:3" x14ac:dyDescent="0.35">
      <c r="A4890" t="s">
        <v>13951</v>
      </c>
      <c r="B4890">
        <v>28</v>
      </c>
      <c r="C4890" t="s">
        <v>13952</v>
      </c>
    </row>
    <row r="4891" spans="1:3" x14ac:dyDescent="0.35">
      <c r="A4891" t="s">
        <v>13954</v>
      </c>
      <c r="B4891">
        <v>24</v>
      </c>
      <c r="C4891" t="s">
        <v>13955</v>
      </c>
    </row>
    <row r="4892" spans="1:3" x14ac:dyDescent="0.35">
      <c r="A4892" t="s">
        <v>10609</v>
      </c>
      <c r="B4892">
        <v>28</v>
      </c>
      <c r="C4892" t="s">
        <v>13957</v>
      </c>
    </row>
    <row r="4893" spans="1:3" x14ac:dyDescent="0.35">
      <c r="A4893" t="s">
        <v>1216</v>
      </c>
      <c r="B4893">
        <v>22</v>
      </c>
      <c r="C4893" t="s">
        <v>13959</v>
      </c>
    </row>
    <row r="4894" spans="1:3" x14ac:dyDescent="0.35">
      <c r="A4894" t="s">
        <v>13961</v>
      </c>
      <c r="B4894">
        <v>20</v>
      </c>
      <c r="C4894" t="s">
        <v>13962</v>
      </c>
    </row>
    <row r="4895" spans="1:3" x14ac:dyDescent="0.35">
      <c r="A4895" t="s">
        <v>13964</v>
      </c>
      <c r="B4895">
        <v>25</v>
      </c>
      <c r="C4895" t="s">
        <v>13965</v>
      </c>
    </row>
    <row r="4896" spans="1:3" x14ac:dyDescent="0.35">
      <c r="A4896" t="s">
        <v>13967</v>
      </c>
      <c r="B4896">
        <v>30</v>
      </c>
      <c r="C4896" t="s">
        <v>13968</v>
      </c>
    </row>
    <row r="4897" spans="1:3" x14ac:dyDescent="0.35">
      <c r="A4897" t="s">
        <v>13970</v>
      </c>
      <c r="B4897">
        <v>30</v>
      </c>
      <c r="C4897" t="s">
        <v>13971</v>
      </c>
    </row>
    <row r="4898" spans="1:3" x14ac:dyDescent="0.35">
      <c r="A4898" t="s">
        <v>13973</v>
      </c>
      <c r="B4898">
        <v>25</v>
      </c>
      <c r="C4898" t="s">
        <v>13974</v>
      </c>
    </row>
    <row r="4899" spans="1:3" x14ac:dyDescent="0.35">
      <c r="A4899" t="s">
        <v>13976</v>
      </c>
      <c r="B4899">
        <v>23</v>
      </c>
      <c r="C4899" t="s">
        <v>13977</v>
      </c>
    </row>
    <row r="4900" spans="1:3" x14ac:dyDescent="0.35">
      <c r="A4900" t="s">
        <v>13979</v>
      </c>
      <c r="B4900">
        <v>29</v>
      </c>
      <c r="C4900" t="s">
        <v>13980</v>
      </c>
    </row>
    <row r="4901" spans="1:3" x14ac:dyDescent="0.35">
      <c r="A4901" t="s">
        <v>13982</v>
      </c>
      <c r="B4901">
        <v>29</v>
      </c>
      <c r="C4901" t="s">
        <v>13983</v>
      </c>
    </row>
    <row r="4902" spans="1:3" x14ac:dyDescent="0.35">
      <c r="A4902" t="s">
        <v>13985</v>
      </c>
      <c r="B4902">
        <v>23</v>
      </c>
      <c r="C4902" t="s">
        <v>13986</v>
      </c>
    </row>
    <row r="4903" spans="1:3" x14ac:dyDescent="0.35">
      <c r="A4903" t="s">
        <v>13988</v>
      </c>
      <c r="B4903">
        <v>29</v>
      </c>
      <c r="C4903" t="s">
        <v>13989</v>
      </c>
    </row>
    <row r="4904" spans="1:3" x14ac:dyDescent="0.35">
      <c r="A4904" t="s">
        <v>13990</v>
      </c>
      <c r="B4904">
        <v>25</v>
      </c>
      <c r="C4904" t="s">
        <v>13991</v>
      </c>
    </row>
    <row r="4905" spans="1:3" x14ac:dyDescent="0.35">
      <c r="A4905" t="s">
        <v>13993</v>
      </c>
      <c r="B4905">
        <v>22</v>
      </c>
      <c r="C4905" t="s">
        <v>13994</v>
      </c>
    </row>
    <row r="4906" spans="1:3" x14ac:dyDescent="0.35">
      <c r="A4906" t="s">
        <v>13996</v>
      </c>
      <c r="B4906">
        <v>22</v>
      </c>
      <c r="C4906" t="s">
        <v>13997</v>
      </c>
    </row>
    <row r="4907" spans="1:3" x14ac:dyDescent="0.35">
      <c r="A4907" t="s">
        <v>13999</v>
      </c>
      <c r="B4907">
        <v>21</v>
      </c>
      <c r="C4907" t="s">
        <v>14000</v>
      </c>
    </row>
    <row r="4908" spans="1:3" x14ac:dyDescent="0.35">
      <c r="A4908" t="s">
        <v>14001</v>
      </c>
      <c r="B4908">
        <v>20</v>
      </c>
      <c r="C4908" t="s">
        <v>14002</v>
      </c>
    </row>
    <row r="4909" spans="1:3" x14ac:dyDescent="0.35">
      <c r="A4909" t="s">
        <v>14004</v>
      </c>
      <c r="B4909">
        <v>26</v>
      </c>
      <c r="C4909" t="s">
        <v>14005</v>
      </c>
    </row>
    <row r="4910" spans="1:3" x14ac:dyDescent="0.35">
      <c r="A4910" t="s">
        <v>14007</v>
      </c>
      <c r="B4910">
        <v>30</v>
      </c>
      <c r="C4910" t="s">
        <v>14008</v>
      </c>
    </row>
    <row r="4911" spans="1:3" x14ac:dyDescent="0.35">
      <c r="A4911" t="s">
        <v>14010</v>
      </c>
      <c r="B4911">
        <v>22</v>
      </c>
      <c r="C4911" t="s">
        <v>14011</v>
      </c>
    </row>
    <row r="4912" spans="1:3" x14ac:dyDescent="0.35">
      <c r="A4912" t="s">
        <v>14013</v>
      </c>
      <c r="B4912">
        <v>22</v>
      </c>
      <c r="C4912" t="s">
        <v>14014</v>
      </c>
    </row>
    <row r="4913" spans="1:3" x14ac:dyDescent="0.35">
      <c r="A4913" t="s">
        <v>14016</v>
      </c>
      <c r="B4913">
        <v>26</v>
      </c>
      <c r="C4913" t="s">
        <v>14017</v>
      </c>
    </row>
    <row r="4914" spans="1:3" x14ac:dyDescent="0.35">
      <c r="A4914" t="s">
        <v>14019</v>
      </c>
      <c r="B4914">
        <v>24</v>
      </c>
      <c r="C4914" t="s">
        <v>14020</v>
      </c>
    </row>
    <row r="4915" spans="1:3" x14ac:dyDescent="0.35">
      <c r="A4915" t="s">
        <v>14022</v>
      </c>
      <c r="B4915">
        <v>23</v>
      </c>
      <c r="C4915" t="s">
        <v>14023</v>
      </c>
    </row>
    <row r="4916" spans="1:3" x14ac:dyDescent="0.35">
      <c r="A4916" t="s">
        <v>6522</v>
      </c>
      <c r="B4916">
        <v>26</v>
      </c>
      <c r="C4916" t="s">
        <v>14025</v>
      </c>
    </row>
    <row r="4917" spans="1:3" x14ac:dyDescent="0.35">
      <c r="A4917" t="s">
        <v>14027</v>
      </c>
      <c r="B4917">
        <v>21</v>
      </c>
      <c r="C4917" t="s">
        <v>14028</v>
      </c>
    </row>
    <row r="4918" spans="1:3" x14ac:dyDescent="0.35">
      <c r="A4918" t="s">
        <v>8703</v>
      </c>
      <c r="B4918">
        <v>28</v>
      </c>
      <c r="C4918" t="s">
        <v>14030</v>
      </c>
    </row>
    <row r="4919" spans="1:3" x14ac:dyDescent="0.35">
      <c r="A4919" t="s">
        <v>14032</v>
      </c>
      <c r="B4919">
        <v>23</v>
      </c>
      <c r="C4919" t="s">
        <v>14033</v>
      </c>
    </row>
    <row r="4920" spans="1:3" x14ac:dyDescent="0.35">
      <c r="A4920" t="s">
        <v>14035</v>
      </c>
      <c r="B4920">
        <v>29</v>
      </c>
      <c r="C4920" t="s">
        <v>14036</v>
      </c>
    </row>
    <row r="4921" spans="1:3" x14ac:dyDescent="0.35">
      <c r="A4921" t="s">
        <v>14038</v>
      </c>
      <c r="B4921">
        <v>21</v>
      </c>
      <c r="C4921" t="s">
        <v>14039</v>
      </c>
    </row>
    <row r="4922" spans="1:3" x14ac:dyDescent="0.35">
      <c r="A4922" t="s">
        <v>14041</v>
      </c>
      <c r="B4922">
        <v>24</v>
      </c>
      <c r="C4922" t="s">
        <v>14042</v>
      </c>
    </row>
    <row r="4923" spans="1:3" x14ac:dyDescent="0.35">
      <c r="A4923" t="s">
        <v>14044</v>
      </c>
      <c r="B4923">
        <v>30</v>
      </c>
      <c r="C4923" t="s">
        <v>14045</v>
      </c>
    </row>
    <row r="4924" spans="1:3" x14ac:dyDescent="0.35">
      <c r="A4924" t="s">
        <v>14046</v>
      </c>
      <c r="B4924">
        <v>29</v>
      </c>
      <c r="C4924" t="s">
        <v>14047</v>
      </c>
    </row>
    <row r="4925" spans="1:3" x14ac:dyDescent="0.35">
      <c r="A4925" t="s">
        <v>14049</v>
      </c>
      <c r="B4925">
        <v>26</v>
      </c>
      <c r="C4925" t="s">
        <v>14050</v>
      </c>
    </row>
    <row r="4926" spans="1:3" x14ac:dyDescent="0.35">
      <c r="A4926" t="s">
        <v>14052</v>
      </c>
      <c r="B4926">
        <v>29</v>
      </c>
      <c r="C4926" t="s">
        <v>14053</v>
      </c>
    </row>
    <row r="4927" spans="1:3" x14ac:dyDescent="0.35">
      <c r="A4927" t="s">
        <v>14055</v>
      </c>
      <c r="B4927">
        <v>25</v>
      </c>
      <c r="C4927" t="s">
        <v>14056</v>
      </c>
    </row>
    <row r="4928" spans="1:3" x14ac:dyDescent="0.35">
      <c r="A4928" t="s">
        <v>14058</v>
      </c>
      <c r="B4928">
        <v>24</v>
      </c>
      <c r="C4928" t="s">
        <v>14059</v>
      </c>
    </row>
    <row r="4929" spans="1:3" x14ac:dyDescent="0.35">
      <c r="A4929" t="s">
        <v>14061</v>
      </c>
      <c r="B4929">
        <v>29</v>
      </c>
      <c r="C4929" t="s">
        <v>14062</v>
      </c>
    </row>
    <row r="4930" spans="1:3" x14ac:dyDescent="0.35">
      <c r="A4930" t="s">
        <v>14064</v>
      </c>
      <c r="B4930">
        <v>25</v>
      </c>
      <c r="C4930" t="s">
        <v>14065</v>
      </c>
    </row>
    <row r="4931" spans="1:3" x14ac:dyDescent="0.35">
      <c r="A4931" t="s">
        <v>14067</v>
      </c>
      <c r="B4931">
        <v>21</v>
      </c>
      <c r="C4931" t="s">
        <v>14068</v>
      </c>
    </row>
    <row r="4932" spans="1:3" x14ac:dyDescent="0.35">
      <c r="A4932" t="s">
        <v>14070</v>
      </c>
      <c r="B4932">
        <v>20</v>
      </c>
      <c r="C4932" t="s">
        <v>14071</v>
      </c>
    </row>
    <row r="4933" spans="1:3" x14ac:dyDescent="0.35">
      <c r="A4933" t="s">
        <v>14072</v>
      </c>
      <c r="B4933">
        <v>21</v>
      </c>
      <c r="C4933" t="s">
        <v>14073</v>
      </c>
    </row>
    <row r="4934" spans="1:3" x14ac:dyDescent="0.35">
      <c r="A4934" t="s">
        <v>14075</v>
      </c>
      <c r="B4934">
        <v>27</v>
      </c>
      <c r="C4934" t="s">
        <v>14076</v>
      </c>
    </row>
    <row r="4935" spans="1:3" x14ac:dyDescent="0.35">
      <c r="A4935" t="s">
        <v>14078</v>
      </c>
      <c r="B4935">
        <v>20</v>
      </c>
      <c r="C4935" t="s">
        <v>14079</v>
      </c>
    </row>
    <row r="4936" spans="1:3" x14ac:dyDescent="0.35">
      <c r="A4936" t="s">
        <v>14081</v>
      </c>
      <c r="B4936">
        <v>25</v>
      </c>
      <c r="C4936" t="s">
        <v>14082</v>
      </c>
    </row>
    <row r="4937" spans="1:3" x14ac:dyDescent="0.35">
      <c r="A4937" t="s">
        <v>14084</v>
      </c>
      <c r="B4937">
        <v>26</v>
      </c>
      <c r="C4937" t="s">
        <v>14085</v>
      </c>
    </row>
    <row r="4938" spans="1:3" x14ac:dyDescent="0.35">
      <c r="A4938" t="s">
        <v>14087</v>
      </c>
      <c r="B4938">
        <v>20</v>
      </c>
      <c r="C4938" t="s">
        <v>14088</v>
      </c>
    </row>
    <row r="4939" spans="1:3" x14ac:dyDescent="0.35">
      <c r="A4939" t="s">
        <v>14090</v>
      </c>
      <c r="B4939">
        <v>21</v>
      </c>
      <c r="C4939" t="s">
        <v>14091</v>
      </c>
    </row>
    <row r="4940" spans="1:3" x14ac:dyDescent="0.35">
      <c r="A4940" t="s">
        <v>14093</v>
      </c>
      <c r="B4940">
        <v>29</v>
      </c>
      <c r="C4940" t="s">
        <v>14094</v>
      </c>
    </row>
    <row r="4941" spans="1:3" x14ac:dyDescent="0.35">
      <c r="A4941" t="s">
        <v>14096</v>
      </c>
      <c r="B4941">
        <v>26</v>
      </c>
      <c r="C4941" t="s">
        <v>14097</v>
      </c>
    </row>
    <row r="4942" spans="1:3" x14ac:dyDescent="0.35">
      <c r="A4942" t="s">
        <v>12153</v>
      </c>
      <c r="B4942">
        <v>22</v>
      </c>
      <c r="C4942" t="s">
        <v>14099</v>
      </c>
    </row>
    <row r="4943" spans="1:3" x14ac:dyDescent="0.35">
      <c r="A4943" t="s">
        <v>14100</v>
      </c>
      <c r="B4943">
        <v>22</v>
      </c>
      <c r="C4943" t="s">
        <v>14101</v>
      </c>
    </row>
    <row r="4944" spans="1:3" x14ac:dyDescent="0.35">
      <c r="A4944" t="s">
        <v>14102</v>
      </c>
      <c r="B4944">
        <v>25</v>
      </c>
      <c r="C4944" t="s">
        <v>14103</v>
      </c>
    </row>
    <row r="4945" spans="1:3" x14ac:dyDescent="0.35">
      <c r="A4945" t="s">
        <v>14105</v>
      </c>
      <c r="B4945">
        <v>30</v>
      </c>
      <c r="C4945" t="s">
        <v>14106</v>
      </c>
    </row>
    <row r="4946" spans="1:3" x14ac:dyDescent="0.35">
      <c r="A4946" t="s">
        <v>14107</v>
      </c>
      <c r="B4946">
        <v>25</v>
      </c>
      <c r="C4946" t="s">
        <v>14108</v>
      </c>
    </row>
    <row r="4947" spans="1:3" x14ac:dyDescent="0.35">
      <c r="A4947" t="s">
        <v>14110</v>
      </c>
      <c r="B4947">
        <v>26</v>
      </c>
      <c r="C4947" t="s">
        <v>14111</v>
      </c>
    </row>
    <row r="4948" spans="1:3" x14ac:dyDescent="0.35">
      <c r="A4948" t="s">
        <v>14113</v>
      </c>
      <c r="B4948">
        <v>22</v>
      </c>
      <c r="C4948" t="s">
        <v>14114</v>
      </c>
    </row>
    <row r="4949" spans="1:3" x14ac:dyDescent="0.35">
      <c r="A4949" t="s">
        <v>14115</v>
      </c>
      <c r="B4949">
        <v>23</v>
      </c>
      <c r="C4949" t="s">
        <v>14116</v>
      </c>
    </row>
    <row r="4950" spans="1:3" x14ac:dyDescent="0.35">
      <c r="A4950" t="s">
        <v>14118</v>
      </c>
      <c r="B4950">
        <v>26</v>
      </c>
      <c r="C4950" t="s">
        <v>14119</v>
      </c>
    </row>
    <row r="4951" spans="1:3" x14ac:dyDescent="0.35">
      <c r="A4951" t="s">
        <v>14121</v>
      </c>
      <c r="B4951">
        <v>26</v>
      </c>
      <c r="C4951" t="s">
        <v>14122</v>
      </c>
    </row>
    <row r="4952" spans="1:3" x14ac:dyDescent="0.35">
      <c r="A4952" t="s">
        <v>14123</v>
      </c>
      <c r="B4952">
        <v>29</v>
      </c>
      <c r="C4952" t="s">
        <v>14124</v>
      </c>
    </row>
    <row r="4953" spans="1:3" x14ac:dyDescent="0.35">
      <c r="A4953" t="s">
        <v>14126</v>
      </c>
      <c r="B4953">
        <v>30</v>
      </c>
      <c r="C4953" t="s">
        <v>14127</v>
      </c>
    </row>
    <row r="4954" spans="1:3" x14ac:dyDescent="0.35">
      <c r="A4954" t="s">
        <v>14129</v>
      </c>
      <c r="B4954">
        <v>28</v>
      </c>
      <c r="C4954" t="s">
        <v>14130</v>
      </c>
    </row>
    <row r="4955" spans="1:3" x14ac:dyDescent="0.35">
      <c r="A4955" t="s">
        <v>14132</v>
      </c>
      <c r="B4955">
        <v>22</v>
      </c>
      <c r="C4955" t="s">
        <v>14133</v>
      </c>
    </row>
    <row r="4956" spans="1:3" x14ac:dyDescent="0.35">
      <c r="A4956" t="s">
        <v>14135</v>
      </c>
      <c r="B4956">
        <v>30</v>
      </c>
      <c r="C4956" t="s">
        <v>14136</v>
      </c>
    </row>
    <row r="4957" spans="1:3" x14ac:dyDescent="0.35">
      <c r="A4957" t="s">
        <v>14138</v>
      </c>
      <c r="B4957">
        <v>24</v>
      </c>
      <c r="C4957" t="s">
        <v>14139</v>
      </c>
    </row>
    <row r="4958" spans="1:3" x14ac:dyDescent="0.35">
      <c r="A4958" t="s">
        <v>14141</v>
      </c>
      <c r="B4958">
        <v>20</v>
      </c>
      <c r="C4958" t="s">
        <v>14142</v>
      </c>
    </row>
    <row r="4959" spans="1:3" x14ac:dyDescent="0.35">
      <c r="A4959" t="s">
        <v>14144</v>
      </c>
      <c r="B4959">
        <v>26</v>
      </c>
      <c r="C4959" t="s">
        <v>14145</v>
      </c>
    </row>
    <row r="4960" spans="1:3" x14ac:dyDescent="0.35">
      <c r="A4960" t="s">
        <v>14147</v>
      </c>
      <c r="B4960">
        <v>28</v>
      </c>
      <c r="C4960" t="s">
        <v>14148</v>
      </c>
    </row>
    <row r="4961" spans="1:3" x14ac:dyDescent="0.35">
      <c r="A4961" t="s">
        <v>14150</v>
      </c>
      <c r="B4961">
        <v>20</v>
      </c>
      <c r="C4961" t="s">
        <v>14151</v>
      </c>
    </row>
    <row r="4962" spans="1:3" x14ac:dyDescent="0.35">
      <c r="A4962" t="s">
        <v>14153</v>
      </c>
      <c r="B4962">
        <v>21</v>
      </c>
      <c r="C4962" t="s">
        <v>14154</v>
      </c>
    </row>
    <row r="4963" spans="1:3" x14ac:dyDescent="0.35">
      <c r="A4963" t="s">
        <v>14156</v>
      </c>
      <c r="B4963">
        <v>24</v>
      </c>
      <c r="C4963" t="s">
        <v>14157</v>
      </c>
    </row>
    <row r="4964" spans="1:3" x14ac:dyDescent="0.35">
      <c r="A4964" t="s">
        <v>14159</v>
      </c>
      <c r="B4964">
        <v>30</v>
      </c>
      <c r="C4964" t="s">
        <v>14160</v>
      </c>
    </row>
    <row r="4965" spans="1:3" x14ac:dyDescent="0.35">
      <c r="A4965" t="s">
        <v>14162</v>
      </c>
      <c r="B4965">
        <v>28</v>
      </c>
      <c r="C4965" t="s">
        <v>14163</v>
      </c>
    </row>
    <row r="4966" spans="1:3" x14ac:dyDescent="0.35">
      <c r="A4966" t="s">
        <v>14165</v>
      </c>
      <c r="B4966">
        <v>21</v>
      </c>
      <c r="C4966" t="s">
        <v>14166</v>
      </c>
    </row>
    <row r="4967" spans="1:3" x14ac:dyDescent="0.35">
      <c r="A4967" t="s">
        <v>14168</v>
      </c>
      <c r="B4967">
        <v>25</v>
      </c>
      <c r="C4967" t="s">
        <v>14169</v>
      </c>
    </row>
    <row r="4968" spans="1:3" x14ac:dyDescent="0.35">
      <c r="A4968" t="s">
        <v>14171</v>
      </c>
      <c r="B4968">
        <v>26</v>
      </c>
      <c r="C4968" t="s">
        <v>14172</v>
      </c>
    </row>
    <row r="4969" spans="1:3" x14ac:dyDescent="0.35">
      <c r="A4969" t="s">
        <v>14174</v>
      </c>
      <c r="B4969">
        <v>22</v>
      </c>
      <c r="C4969" t="s">
        <v>14175</v>
      </c>
    </row>
    <row r="4970" spans="1:3" x14ac:dyDescent="0.35">
      <c r="A4970" t="s">
        <v>14177</v>
      </c>
      <c r="B4970">
        <v>28</v>
      </c>
      <c r="C4970" t="s">
        <v>14178</v>
      </c>
    </row>
    <row r="4971" spans="1:3" x14ac:dyDescent="0.35">
      <c r="A4971" t="s">
        <v>14180</v>
      </c>
      <c r="B4971">
        <v>24</v>
      </c>
      <c r="C4971" t="s">
        <v>14181</v>
      </c>
    </row>
    <row r="4972" spans="1:3" x14ac:dyDescent="0.35">
      <c r="A4972" t="s">
        <v>14183</v>
      </c>
      <c r="B4972">
        <v>28</v>
      </c>
      <c r="C4972" t="s">
        <v>14184</v>
      </c>
    </row>
    <row r="4973" spans="1:3" x14ac:dyDescent="0.35">
      <c r="A4973" t="s">
        <v>14186</v>
      </c>
      <c r="B4973">
        <v>29</v>
      </c>
      <c r="C4973" t="s">
        <v>14187</v>
      </c>
    </row>
    <row r="4974" spans="1:3" x14ac:dyDescent="0.35">
      <c r="A4974" t="s">
        <v>14188</v>
      </c>
      <c r="B4974">
        <v>21</v>
      </c>
      <c r="C4974" t="s">
        <v>14189</v>
      </c>
    </row>
    <row r="4975" spans="1:3" x14ac:dyDescent="0.35">
      <c r="A4975" t="s">
        <v>14191</v>
      </c>
      <c r="B4975">
        <v>27</v>
      </c>
      <c r="C4975" t="s">
        <v>14192</v>
      </c>
    </row>
    <row r="4976" spans="1:3" x14ac:dyDescent="0.35">
      <c r="A4976" t="s">
        <v>14194</v>
      </c>
      <c r="B4976">
        <v>30</v>
      </c>
      <c r="C4976" t="s">
        <v>14195</v>
      </c>
    </row>
    <row r="4977" spans="1:3" x14ac:dyDescent="0.35">
      <c r="A4977" t="s">
        <v>14196</v>
      </c>
      <c r="B4977">
        <v>30</v>
      </c>
      <c r="C4977" t="s">
        <v>14197</v>
      </c>
    </row>
    <row r="4978" spans="1:3" x14ac:dyDescent="0.35">
      <c r="A4978" t="s">
        <v>14199</v>
      </c>
      <c r="B4978">
        <v>28</v>
      </c>
      <c r="C4978" t="s">
        <v>14200</v>
      </c>
    </row>
    <row r="4979" spans="1:3" x14ac:dyDescent="0.35">
      <c r="A4979" t="s">
        <v>14202</v>
      </c>
      <c r="B4979">
        <v>21</v>
      </c>
      <c r="C4979" t="s">
        <v>14203</v>
      </c>
    </row>
    <row r="4980" spans="1:3" x14ac:dyDescent="0.35">
      <c r="A4980" t="s">
        <v>2527</v>
      </c>
      <c r="B4980">
        <v>21</v>
      </c>
      <c r="C4980" t="s">
        <v>14204</v>
      </c>
    </row>
    <row r="4981" spans="1:3" x14ac:dyDescent="0.35">
      <c r="A4981" t="s">
        <v>14206</v>
      </c>
      <c r="B4981">
        <v>24</v>
      </c>
      <c r="C4981" t="s">
        <v>14207</v>
      </c>
    </row>
    <row r="4982" spans="1:3" x14ac:dyDescent="0.35">
      <c r="A4982" t="s">
        <v>14209</v>
      </c>
      <c r="B4982">
        <v>27</v>
      </c>
      <c r="C4982" t="s">
        <v>14210</v>
      </c>
    </row>
    <row r="4983" spans="1:3" x14ac:dyDescent="0.35">
      <c r="A4983" t="s">
        <v>14212</v>
      </c>
      <c r="B4983">
        <v>23</v>
      </c>
      <c r="C4983" t="s">
        <v>14213</v>
      </c>
    </row>
    <row r="4984" spans="1:3" x14ac:dyDescent="0.35">
      <c r="A4984" t="s">
        <v>13288</v>
      </c>
      <c r="B4984">
        <v>21</v>
      </c>
      <c r="C4984" t="s">
        <v>14215</v>
      </c>
    </row>
    <row r="4985" spans="1:3" x14ac:dyDescent="0.35">
      <c r="A4985" t="s">
        <v>14217</v>
      </c>
      <c r="B4985">
        <v>21</v>
      </c>
      <c r="C4985" t="s">
        <v>14218</v>
      </c>
    </row>
    <row r="4986" spans="1:3" x14ac:dyDescent="0.35">
      <c r="A4986" t="s">
        <v>14220</v>
      </c>
      <c r="B4986">
        <v>22</v>
      </c>
      <c r="C4986" t="s">
        <v>14221</v>
      </c>
    </row>
    <row r="4987" spans="1:3" x14ac:dyDescent="0.35">
      <c r="A4987" t="s">
        <v>14223</v>
      </c>
      <c r="B4987">
        <v>20</v>
      </c>
      <c r="C4987" t="s">
        <v>14224</v>
      </c>
    </row>
    <row r="4988" spans="1:3" x14ac:dyDescent="0.35">
      <c r="A4988" t="s">
        <v>14226</v>
      </c>
      <c r="B4988">
        <v>28</v>
      </c>
      <c r="C4988" t="s">
        <v>14227</v>
      </c>
    </row>
    <row r="4989" spans="1:3" x14ac:dyDescent="0.35">
      <c r="A4989" t="s">
        <v>14229</v>
      </c>
      <c r="B4989">
        <v>20</v>
      </c>
      <c r="C4989" t="s">
        <v>14230</v>
      </c>
    </row>
    <row r="4990" spans="1:3" x14ac:dyDescent="0.35">
      <c r="A4990" t="s">
        <v>14231</v>
      </c>
      <c r="B4990">
        <v>24</v>
      </c>
      <c r="C4990" t="s">
        <v>14232</v>
      </c>
    </row>
    <row r="4991" spans="1:3" x14ac:dyDescent="0.35">
      <c r="A4991" t="s">
        <v>14234</v>
      </c>
      <c r="B4991">
        <v>24</v>
      </c>
      <c r="C4991" t="s">
        <v>14235</v>
      </c>
    </row>
    <row r="4992" spans="1:3" x14ac:dyDescent="0.35">
      <c r="A4992" t="s">
        <v>14237</v>
      </c>
      <c r="B4992">
        <v>27</v>
      </c>
      <c r="C4992" t="s">
        <v>14238</v>
      </c>
    </row>
    <row r="4993" spans="1:3" x14ac:dyDescent="0.35">
      <c r="A4993" t="s">
        <v>14240</v>
      </c>
      <c r="B4993">
        <v>27</v>
      </c>
      <c r="C4993" t="s">
        <v>14241</v>
      </c>
    </row>
    <row r="4994" spans="1:3" x14ac:dyDescent="0.35">
      <c r="A4994" t="s">
        <v>14243</v>
      </c>
      <c r="B4994">
        <v>27</v>
      </c>
      <c r="C4994" t="s">
        <v>14244</v>
      </c>
    </row>
    <row r="4995" spans="1:3" x14ac:dyDescent="0.35">
      <c r="A4995" t="s">
        <v>14246</v>
      </c>
      <c r="B4995">
        <v>21</v>
      </c>
      <c r="C4995" t="s">
        <v>14247</v>
      </c>
    </row>
    <row r="4996" spans="1:3" x14ac:dyDescent="0.35">
      <c r="A4996" t="s">
        <v>14249</v>
      </c>
      <c r="B4996">
        <v>22</v>
      </c>
      <c r="C4996" t="s">
        <v>14250</v>
      </c>
    </row>
    <row r="4997" spans="1:3" x14ac:dyDescent="0.35">
      <c r="A4997" t="s">
        <v>14252</v>
      </c>
      <c r="B4997">
        <v>30</v>
      </c>
      <c r="C4997" t="s">
        <v>14253</v>
      </c>
    </row>
    <row r="4998" spans="1:3" x14ac:dyDescent="0.35">
      <c r="A4998" t="s">
        <v>14254</v>
      </c>
      <c r="B4998">
        <v>27</v>
      </c>
      <c r="C4998" t="s">
        <v>14255</v>
      </c>
    </row>
    <row r="4999" spans="1:3" x14ac:dyDescent="0.35">
      <c r="A4999" t="s">
        <v>14257</v>
      </c>
      <c r="B4999">
        <v>23</v>
      </c>
      <c r="C4999" t="s">
        <v>14258</v>
      </c>
    </row>
    <row r="5000" spans="1:3" x14ac:dyDescent="0.35">
      <c r="A5000" t="s">
        <v>14259</v>
      </c>
      <c r="B5000">
        <v>23</v>
      </c>
      <c r="C5000" t="s">
        <v>14260</v>
      </c>
    </row>
    <row r="5001" spans="1:3" x14ac:dyDescent="0.35">
      <c r="A5001" t="s">
        <v>14262</v>
      </c>
      <c r="B5001">
        <v>23</v>
      </c>
      <c r="C5001" t="s">
        <v>14263</v>
      </c>
    </row>
    <row r="5002" spans="1:3" x14ac:dyDescent="0.35">
      <c r="A5002" t="s">
        <v>14265</v>
      </c>
      <c r="B5002">
        <v>23</v>
      </c>
      <c r="C5002" t="s">
        <v>14266</v>
      </c>
    </row>
    <row r="5003" spans="1:3" x14ac:dyDescent="0.35">
      <c r="A5003" t="s">
        <v>14268</v>
      </c>
      <c r="B5003">
        <v>22</v>
      </c>
      <c r="C5003" t="s">
        <v>14269</v>
      </c>
    </row>
    <row r="5004" spans="1:3" x14ac:dyDescent="0.35">
      <c r="A5004" t="s">
        <v>14271</v>
      </c>
      <c r="B5004">
        <v>23</v>
      </c>
      <c r="C5004" t="s">
        <v>14272</v>
      </c>
    </row>
    <row r="5005" spans="1:3" x14ac:dyDescent="0.35">
      <c r="A5005" t="s">
        <v>5713</v>
      </c>
      <c r="B5005">
        <v>22</v>
      </c>
      <c r="C5005" t="s">
        <v>14274</v>
      </c>
    </row>
    <row r="5006" spans="1:3" x14ac:dyDescent="0.35">
      <c r="A5006" t="s">
        <v>14276</v>
      </c>
      <c r="B5006">
        <v>29</v>
      </c>
      <c r="C5006" t="s">
        <v>14277</v>
      </c>
    </row>
    <row r="5007" spans="1:3" x14ac:dyDescent="0.35">
      <c r="A5007" t="s">
        <v>9000</v>
      </c>
      <c r="B5007">
        <v>22</v>
      </c>
      <c r="C5007" t="s">
        <v>14279</v>
      </c>
    </row>
    <row r="5008" spans="1:3" x14ac:dyDescent="0.35">
      <c r="A5008" t="s">
        <v>14281</v>
      </c>
      <c r="B5008">
        <v>20</v>
      </c>
      <c r="C5008" t="s">
        <v>14282</v>
      </c>
    </row>
    <row r="5009" spans="1:3" x14ac:dyDescent="0.35">
      <c r="A5009" t="s">
        <v>14284</v>
      </c>
      <c r="B5009">
        <v>27</v>
      </c>
      <c r="C5009" t="s">
        <v>14285</v>
      </c>
    </row>
    <row r="5010" spans="1:3" x14ac:dyDescent="0.35">
      <c r="A5010" t="s">
        <v>8066</v>
      </c>
      <c r="B5010">
        <v>24</v>
      </c>
      <c r="C5010" t="s">
        <v>14287</v>
      </c>
    </row>
    <row r="5011" spans="1:3" x14ac:dyDescent="0.35">
      <c r="A5011" t="s">
        <v>14289</v>
      </c>
      <c r="B5011">
        <v>21</v>
      </c>
      <c r="C5011" t="s">
        <v>14290</v>
      </c>
    </row>
    <row r="5012" spans="1:3" x14ac:dyDescent="0.35">
      <c r="A5012" t="s">
        <v>14292</v>
      </c>
      <c r="B5012">
        <v>27</v>
      </c>
      <c r="C5012" t="s">
        <v>14293</v>
      </c>
    </row>
    <row r="5013" spans="1:3" x14ac:dyDescent="0.35">
      <c r="A5013" t="s">
        <v>14294</v>
      </c>
      <c r="B5013">
        <v>30</v>
      </c>
      <c r="C5013" t="s">
        <v>14295</v>
      </c>
    </row>
    <row r="5014" spans="1:3" x14ac:dyDescent="0.35">
      <c r="A5014" t="s">
        <v>14297</v>
      </c>
      <c r="B5014">
        <v>30</v>
      </c>
      <c r="C5014" t="s">
        <v>14298</v>
      </c>
    </row>
    <row r="5015" spans="1:3" x14ac:dyDescent="0.35">
      <c r="A5015" t="s">
        <v>14300</v>
      </c>
      <c r="B5015">
        <v>26</v>
      </c>
      <c r="C5015" t="s">
        <v>14301</v>
      </c>
    </row>
    <row r="5016" spans="1:3" x14ac:dyDescent="0.35">
      <c r="A5016" t="s">
        <v>14303</v>
      </c>
      <c r="B5016">
        <v>30</v>
      </c>
      <c r="C5016" t="s">
        <v>14304</v>
      </c>
    </row>
    <row r="5017" spans="1:3" x14ac:dyDescent="0.35">
      <c r="A5017" t="s">
        <v>14306</v>
      </c>
      <c r="B5017">
        <v>21</v>
      </c>
      <c r="C5017" t="s">
        <v>14307</v>
      </c>
    </row>
    <row r="5018" spans="1:3" x14ac:dyDescent="0.35">
      <c r="A5018" t="s">
        <v>14308</v>
      </c>
      <c r="B5018">
        <v>28</v>
      </c>
      <c r="C5018" t="s">
        <v>14309</v>
      </c>
    </row>
    <row r="5019" spans="1:3" x14ac:dyDescent="0.35">
      <c r="A5019" t="s">
        <v>14311</v>
      </c>
      <c r="B5019">
        <v>20</v>
      </c>
      <c r="C5019" t="s">
        <v>14312</v>
      </c>
    </row>
    <row r="5020" spans="1:3" x14ac:dyDescent="0.35">
      <c r="A5020" t="s">
        <v>14314</v>
      </c>
      <c r="B5020">
        <v>21</v>
      </c>
      <c r="C5020" t="s">
        <v>14315</v>
      </c>
    </row>
    <row r="5021" spans="1:3" x14ac:dyDescent="0.35">
      <c r="A5021" t="s">
        <v>13126</v>
      </c>
      <c r="B5021">
        <v>20</v>
      </c>
      <c r="C5021" t="s">
        <v>14317</v>
      </c>
    </row>
    <row r="5022" spans="1:3" x14ac:dyDescent="0.35">
      <c r="A5022" t="s">
        <v>14319</v>
      </c>
      <c r="B5022">
        <v>23</v>
      </c>
      <c r="C5022" t="s">
        <v>14320</v>
      </c>
    </row>
    <row r="5023" spans="1:3" x14ac:dyDescent="0.35">
      <c r="A5023" t="s">
        <v>14321</v>
      </c>
      <c r="B5023">
        <v>20</v>
      </c>
      <c r="C5023" t="s">
        <v>14322</v>
      </c>
    </row>
    <row r="5024" spans="1:3" x14ac:dyDescent="0.35">
      <c r="A5024" t="s">
        <v>14324</v>
      </c>
      <c r="B5024">
        <v>21</v>
      </c>
      <c r="C5024" t="s">
        <v>14325</v>
      </c>
    </row>
    <row r="5025" spans="1:3" x14ac:dyDescent="0.35">
      <c r="A5025" t="s">
        <v>14327</v>
      </c>
      <c r="B5025">
        <v>22</v>
      </c>
      <c r="C5025" t="s">
        <v>14328</v>
      </c>
    </row>
    <row r="5026" spans="1:3" x14ac:dyDescent="0.35">
      <c r="A5026" t="s">
        <v>14330</v>
      </c>
      <c r="B5026">
        <v>28</v>
      </c>
      <c r="C5026" t="s">
        <v>14331</v>
      </c>
    </row>
    <row r="5027" spans="1:3" x14ac:dyDescent="0.35">
      <c r="A5027" t="s">
        <v>14333</v>
      </c>
      <c r="B5027">
        <v>27</v>
      </c>
      <c r="C5027" t="s">
        <v>14334</v>
      </c>
    </row>
    <row r="5028" spans="1:3" x14ac:dyDescent="0.35">
      <c r="A5028" t="s">
        <v>14336</v>
      </c>
      <c r="B5028">
        <v>24</v>
      </c>
      <c r="C5028" t="s">
        <v>14337</v>
      </c>
    </row>
    <row r="5029" spans="1:3" x14ac:dyDescent="0.35">
      <c r="A5029" t="s">
        <v>14339</v>
      </c>
      <c r="B5029">
        <v>22</v>
      </c>
      <c r="C5029" t="s">
        <v>14340</v>
      </c>
    </row>
    <row r="5030" spans="1:3" x14ac:dyDescent="0.35">
      <c r="A5030" t="s">
        <v>14342</v>
      </c>
      <c r="B5030">
        <v>24</v>
      </c>
      <c r="C5030" t="s">
        <v>14343</v>
      </c>
    </row>
    <row r="5031" spans="1:3" x14ac:dyDescent="0.35">
      <c r="A5031" t="s">
        <v>14345</v>
      </c>
      <c r="B5031">
        <v>22</v>
      </c>
      <c r="C5031" t="s">
        <v>14346</v>
      </c>
    </row>
    <row r="5032" spans="1:3" x14ac:dyDescent="0.35">
      <c r="A5032" t="s">
        <v>14348</v>
      </c>
      <c r="B5032">
        <v>28</v>
      </c>
      <c r="C5032" t="s">
        <v>14349</v>
      </c>
    </row>
    <row r="5033" spans="1:3" x14ac:dyDescent="0.35">
      <c r="A5033" t="s">
        <v>14351</v>
      </c>
      <c r="B5033">
        <v>23</v>
      </c>
      <c r="C5033" t="s">
        <v>14352</v>
      </c>
    </row>
    <row r="5034" spans="1:3" x14ac:dyDescent="0.35">
      <c r="A5034" t="s">
        <v>14354</v>
      </c>
      <c r="B5034">
        <v>30</v>
      </c>
      <c r="C5034" t="s">
        <v>14355</v>
      </c>
    </row>
    <row r="5035" spans="1:3" x14ac:dyDescent="0.35">
      <c r="A5035" t="s">
        <v>14357</v>
      </c>
      <c r="B5035">
        <v>28</v>
      </c>
      <c r="C5035" t="s">
        <v>14358</v>
      </c>
    </row>
    <row r="5036" spans="1:3" x14ac:dyDescent="0.35">
      <c r="A5036" t="s">
        <v>14360</v>
      </c>
      <c r="B5036">
        <v>22</v>
      </c>
      <c r="C5036" t="s">
        <v>14361</v>
      </c>
    </row>
    <row r="5037" spans="1:3" x14ac:dyDescent="0.35">
      <c r="A5037" t="s">
        <v>11356</v>
      </c>
      <c r="B5037">
        <v>23</v>
      </c>
      <c r="C5037" t="s">
        <v>14362</v>
      </c>
    </row>
    <row r="5038" spans="1:3" x14ac:dyDescent="0.35">
      <c r="A5038" t="s">
        <v>14364</v>
      </c>
      <c r="B5038">
        <v>25</v>
      </c>
      <c r="C5038" t="s">
        <v>14365</v>
      </c>
    </row>
    <row r="5039" spans="1:3" x14ac:dyDescent="0.35">
      <c r="A5039" t="s">
        <v>14366</v>
      </c>
      <c r="B5039">
        <v>20</v>
      </c>
      <c r="C5039" t="s">
        <v>14367</v>
      </c>
    </row>
    <row r="5040" spans="1:3" x14ac:dyDescent="0.35">
      <c r="A5040" t="s">
        <v>14369</v>
      </c>
      <c r="B5040">
        <v>29</v>
      </c>
      <c r="C5040" t="s">
        <v>14370</v>
      </c>
    </row>
    <row r="5041" spans="1:3" x14ac:dyDescent="0.35">
      <c r="A5041" t="s">
        <v>14372</v>
      </c>
      <c r="B5041">
        <v>20</v>
      </c>
      <c r="C5041" t="s">
        <v>14373</v>
      </c>
    </row>
    <row r="5042" spans="1:3" x14ac:dyDescent="0.35">
      <c r="A5042" t="s">
        <v>13169</v>
      </c>
      <c r="B5042">
        <v>28</v>
      </c>
      <c r="C5042" t="s">
        <v>14374</v>
      </c>
    </row>
    <row r="5043" spans="1:3" x14ac:dyDescent="0.35">
      <c r="A5043" t="s">
        <v>14376</v>
      </c>
      <c r="B5043">
        <v>23</v>
      </c>
      <c r="C5043" t="s">
        <v>14377</v>
      </c>
    </row>
    <row r="5044" spans="1:3" x14ac:dyDescent="0.35">
      <c r="A5044" t="s">
        <v>14379</v>
      </c>
      <c r="B5044">
        <v>22</v>
      </c>
      <c r="C5044" t="s">
        <v>14380</v>
      </c>
    </row>
    <row r="5045" spans="1:3" x14ac:dyDescent="0.35">
      <c r="A5045" t="s">
        <v>14381</v>
      </c>
      <c r="B5045">
        <v>24</v>
      </c>
      <c r="C5045" t="s">
        <v>14382</v>
      </c>
    </row>
    <row r="5046" spans="1:3" x14ac:dyDescent="0.35">
      <c r="A5046" t="s">
        <v>14384</v>
      </c>
      <c r="B5046">
        <v>22</v>
      </c>
      <c r="C5046" t="s">
        <v>14385</v>
      </c>
    </row>
    <row r="5047" spans="1:3" x14ac:dyDescent="0.35">
      <c r="A5047" t="s">
        <v>14387</v>
      </c>
      <c r="B5047">
        <v>23</v>
      </c>
      <c r="C5047" t="s">
        <v>14388</v>
      </c>
    </row>
    <row r="5048" spans="1:3" x14ac:dyDescent="0.35">
      <c r="A5048" t="s">
        <v>14390</v>
      </c>
      <c r="B5048">
        <v>22</v>
      </c>
      <c r="C5048" t="s">
        <v>14391</v>
      </c>
    </row>
    <row r="5049" spans="1:3" x14ac:dyDescent="0.35">
      <c r="A5049" t="s">
        <v>14393</v>
      </c>
      <c r="B5049">
        <v>23</v>
      </c>
      <c r="C5049" t="s">
        <v>14394</v>
      </c>
    </row>
    <row r="5050" spans="1:3" x14ac:dyDescent="0.35">
      <c r="A5050" t="s">
        <v>14396</v>
      </c>
      <c r="B5050">
        <v>23</v>
      </c>
      <c r="C5050" t="s">
        <v>14397</v>
      </c>
    </row>
    <row r="5051" spans="1:3" x14ac:dyDescent="0.35">
      <c r="A5051" t="s">
        <v>11063</v>
      </c>
      <c r="B5051">
        <v>22</v>
      </c>
      <c r="C5051" t="s">
        <v>14399</v>
      </c>
    </row>
    <row r="5052" spans="1:3" x14ac:dyDescent="0.35">
      <c r="A5052" t="s">
        <v>14401</v>
      </c>
      <c r="B5052">
        <v>24</v>
      </c>
      <c r="C5052" t="s">
        <v>14402</v>
      </c>
    </row>
    <row r="5053" spans="1:3" x14ac:dyDescent="0.35">
      <c r="A5053" t="s">
        <v>14404</v>
      </c>
      <c r="B5053">
        <v>30</v>
      </c>
      <c r="C5053" t="s">
        <v>14405</v>
      </c>
    </row>
    <row r="5054" spans="1:3" x14ac:dyDescent="0.35">
      <c r="A5054" t="s">
        <v>14407</v>
      </c>
      <c r="B5054">
        <v>21</v>
      </c>
      <c r="C5054" t="s">
        <v>14408</v>
      </c>
    </row>
    <row r="5055" spans="1:3" x14ac:dyDescent="0.35">
      <c r="A5055" t="s">
        <v>14410</v>
      </c>
      <c r="B5055">
        <v>21</v>
      </c>
      <c r="C5055" t="s">
        <v>14411</v>
      </c>
    </row>
    <row r="5056" spans="1:3" x14ac:dyDescent="0.35">
      <c r="A5056" t="s">
        <v>14413</v>
      </c>
      <c r="B5056">
        <v>22</v>
      </c>
      <c r="C5056" t="s">
        <v>14414</v>
      </c>
    </row>
    <row r="5057" spans="1:3" x14ac:dyDescent="0.35">
      <c r="A5057" t="s">
        <v>14416</v>
      </c>
      <c r="B5057">
        <v>20</v>
      </c>
      <c r="C5057" t="s">
        <v>14417</v>
      </c>
    </row>
    <row r="5058" spans="1:3" x14ac:dyDescent="0.35">
      <c r="A5058" t="s">
        <v>14419</v>
      </c>
      <c r="B5058">
        <v>22</v>
      </c>
      <c r="C5058" t="s">
        <v>14420</v>
      </c>
    </row>
    <row r="5059" spans="1:3" x14ac:dyDescent="0.35">
      <c r="A5059" t="s">
        <v>11677</v>
      </c>
      <c r="B5059">
        <v>30</v>
      </c>
      <c r="C5059" t="s">
        <v>14422</v>
      </c>
    </row>
    <row r="5060" spans="1:3" x14ac:dyDescent="0.35">
      <c r="A5060" t="s">
        <v>14424</v>
      </c>
      <c r="B5060">
        <v>21</v>
      </c>
      <c r="C5060" t="s">
        <v>14425</v>
      </c>
    </row>
    <row r="5061" spans="1:3" x14ac:dyDescent="0.35">
      <c r="A5061" t="s">
        <v>13240</v>
      </c>
      <c r="B5061">
        <v>22</v>
      </c>
      <c r="C5061" t="s">
        <v>14427</v>
      </c>
    </row>
    <row r="5062" spans="1:3" x14ac:dyDescent="0.35">
      <c r="A5062" t="s">
        <v>14429</v>
      </c>
      <c r="B5062">
        <v>25</v>
      </c>
      <c r="C5062" t="s">
        <v>14430</v>
      </c>
    </row>
    <row r="5063" spans="1:3" x14ac:dyDescent="0.35">
      <c r="A5063" t="s">
        <v>14432</v>
      </c>
      <c r="B5063">
        <v>29</v>
      </c>
      <c r="C5063" t="s">
        <v>14433</v>
      </c>
    </row>
    <row r="5064" spans="1:3" x14ac:dyDescent="0.35">
      <c r="A5064" t="s">
        <v>14435</v>
      </c>
      <c r="B5064">
        <v>24</v>
      </c>
      <c r="C5064" t="s">
        <v>14436</v>
      </c>
    </row>
    <row r="5065" spans="1:3" x14ac:dyDescent="0.35">
      <c r="A5065" t="s">
        <v>14438</v>
      </c>
      <c r="B5065">
        <v>22</v>
      </c>
      <c r="C5065" t="s">
        <v>14439</v>
      </c>
    </row>
    <row r="5066" spans="1:3" x14ac:dyDescent="0.35">
      <c r="A5066" t="s">
        <v>14441</v>
      </c>
      <c r="B5066">
        <v>21</v>
      </c>
      <c r="C5066" t="s">
        <v>14442</v>
      </c>
    </row>
    <row r="5067" spans="1:3" x14ac:dyDescent="0.35">
      <c r="A5067" t="s">
        <v>14444</v>
      </c>
      <c r="B5067">
        <v>30</v>
      </c>
      <c r="C5067" t="s">
        <v>14445</v>
      </c>
    </row>
    <row r="5068" spans="1:3" x14ac:dyDescent="0.35">
      <c r="A5068" t="s">
        <v>14447</v>
      </c>
      <c r="B5068">
        <v>24</v>
      </c>
      <c r="C5068" t="s">
        <v>14448</v>
      </c>
    </row>
    <row r="5069" spans="1:3" x14ac:dyDescent="0.35">
      <c r="A5069" t="s">
        <v>14450</v>
      </c>
      <c r="B5069">
        <v>30</v>
      </c>
      <c r="C5069" t="s">
        <v>14451</v>
      </c>
    </row>
    <row r="5070" spans="1:3" x14ac:dyDescent="0.35">
      <c r="A5070" t="s">
        <v>14453</v>
      </c>
      <c r="B5070">
        <v>25</v>
      </c>
      <c r="C5070" t="s">
        <v>14454</v>
      </c>
    </row>
    <row r="5071" spans="1:3" x14ac:dyDescent="0.35">
      <c r="A5071" t="s">
        <v>11920</v>
      </c>
      <c r="B5071">
        <v>25</v>
      </c>
      <c r="C5071" t="s">
        <v>14456</v>
      </c>
    </row>
    <row r="5072" spans="1:3" x14ac:dyDescent="0.35">
      <c r="A5072" t="s">
        <v>14458</v>
      </c>
      <c r="B5072">
        <v>22</v>
      </c>
      <c r="C5072" t="s">
        <v>14459</v>
      </c>
    </row>
    <row r="5073" spans="1:3" x14ac:dyDescent="0.35">
      <c r="A5073" t="s">
        <v>1524</v>
      </c>
      <c r="B5073">
        <v>27</v>
      </c>
      <c r="C5073" t="s">
        <v>14460</v>
      </c>
    </row>
    <row r="5074" spans="1:3" x14ac:dyDescent="0.35">
      <c r="A5074" t="s">
        <v>14462</v>
      </c>
      <c r="B5074">
        <v>25</v>
      </c>
      <c r="C5074" t="s">
        <v>14463</v>
      </c>
    </row>
    <row r="5075" spans="1:3" x14ac:dyDescent="0.35">
      <c r="A5075" t="s">
        <v>14465</v>
      </c>
      <c r="B5075">
        <v>20</v>
      </c>
      <c r="C5075" t="s">
        <v>14466</v>
      </c>
    </row>
    <row r="5076" spans="1:3" x14ac:dyDescent="0.35">
      <c r="A5076" t="s">
        <v>14468</v>
      </c>
      <c r="B5076">
        <v>21</v>
      </c>
      <c r="C5076" t="s">
        <v>14469</v>
      </c>
    </row>
    <row r="5077" spans="1:3" x14ac:dyDescent="0.35">
      <c r="A5077" t="s">
        <v>14471</v>
      </c>
      <c r="B5077">
        <v>20</v>
      </c>
      <c r="C5077" t="s">
        <v>14472</v>
      </c>
    </row>
    <row r="5078" spans="1:3" x14ac:dyDescent="0.35">
      <c r="A5078" t="s">
        <v>14474</v>
      </c>
      <c r="B5078">
        <v>28</v>
      </c>
      <c r="C5078" t="s">
        <v>14475</v>
      </c>
    </row>
    <row r="5079" spans="1:3" x14ac:dyDescent="0.35">
      <c r="A5079" t="s">
        <v>14477</v>
      </c>
      <c r="B5079">
        <v>24</v>
      </c>
      <c r="C5079" t="s">
        <v>14478</v>
      </c>
    </row>
    <row r="5080" spans="1:3" x14ac:dyDescent="0.35">
      <c r="A5080" t="s">
        <v>14480</v>
      </c>
      <c r="B5080">
        <v>29</v>
      </c>
      <c r="C5080" t="s">
        <v>14481</v>
      </c>
    </row>
    <row r="5081" spans="1:3" x14ac:dyDescent="0.35">
      <c r="A5081" t="s">
        <v>14483</v>
      </c>
      <c r="B5081">
        <v>26</v>
      </c>
      <c r="C5081" t="s">
        <v>14484</v>
      </c>
    </row>
    <row r="5082" spans="1:3" x14ac:dyDescent="0.35">
      <c r="A5082" t="s">
        <v>14486</v>
      </c>
      <c r="B5082">
        <v>21</v>
      </c>
      <c r="C5082" t="s">
        <v>14487</v>
      </c>
    </row>
    <row r="5083" spans="1:3" x14ac:dyDescent="0.35">
      <c r="A5083" t="s">
        <v>14489</v>
      </c>
      <c r="B5083">
        <v>21</v>
      </c>
      <c r="C5083" t="s">
        <v>14490</v>
      </c>
    </row>
    <row r="5084" spans="1:3" x14ac:dyDescent="0.35">
      <c r="A5084" t="s">
        <v>14492</v>
      </c>
      <c r="B5084">
        <v>21</v>
      </c>
      <c r="C5084" t="s">
        <v>14493</v>
      </c>
    </row>
    <row r="5085" spans="1:3" x14ac:dyDescent="0.35">
      <c r="A5085" t="s">
        <v>1474</v>
      </c>
      <c r="B5085">
        <v>25</v>
      </c>
      <c r="C5085" t="s">
        <v>14495</v>
      </c>
    </row>
    <row r="5086" spans="1:3" x14ac:dyDescent="0.35">
      <c r="A5086" t="s">
        <v>14497</v>
      </c>
      <c r="B5086">
        <v>26</v>
      </c>
      <c r="C5086" t="s">
        <v>14498</v>
      </c>
    </row>
    <row r="5087" spans="1:3" x14ac:dyDescent="0.35">
      <c r="A5087" t="s">
        <v>14500</v>
      </c>
      <c r="B5087">
        <v>29</v>
      </c>
      <c r="C5087" t="s">
        <v>14501</v>
      </c>
    </row>
    <row r="5088" spans="1:3" x14ac:dyDescent="0.35">
      <c r="A5088" t="s">
        <v>14503</v>
      </c>
      <c r="B5088">
        <v>28</v>
      </c>
      <c r="C5088" t="s">
        <v>14504</v>
      </c>
    </row>
    <row r="5089" spans="1:3" x14ac:dyDescent="0.35">
      <c r="A5089" t="s">
        <v>14506</v>
      </c>
      <c r="B5089">
        <v>25</v>
      </c>
      <c r="C5089" t="s">
        <v>14507</v>
      </c>
    </row>
    <row r="5090" spans="1:3" x14ac:dyDescent="0.35">
      <c r="A5090" t="s">
        <v>14509</v>
      </c>
      <c r="B5090">
        <v>21</v>
      </c>
      <c r="C5090" t="s">
        <v>14510</v>
      </c>
    </row>
    <row r="5091" spans="1:3" x14ac:dyDescent="0.35">
      <c r="A5091" t="s">
        <v>14512</v>
      </c>
      <c r="B5091">
        <v>27</v>
      </c>
      <c r="C5091" t="s">
        <v>14513</v>
      </c>
    </row>
    <row r="5092" spans="1:3" x14ac:dyDescent="0.35">
      <c r="A5092" t="s">
        <v>14515</v>
      </c>
      <c r="B5092">
        <v>30</v>
      </c>
      <c r="C5092" t="s">
        <v>14516</v>
      </c>
    </row>
    <row r="5093" spans="1:3" x14ac:dyDescent="0.35">
      <c r="A5093" t="s">
        <v>14518</v>
      </c>
      <c r="B5093">
        <v>28</v>
      </c>
      <c r="C5093" t="s">
        <v>14519</v>
      </c>
    </row>
    <row r="5094" spans="1:3" x14ac:dyDescent="0.35">
      <c r="A5094" t="s">
        <v>14521</v>
      </c>
      <c r="B5094">
        <v>27</v>
      </c>
      <c r="C5094" t="s">
        <v>14522</v>
      </c>
    </row>
    <row r="5095" spans="1:3" x14ac:dyDescent="0.35">
      <c r="A5095" t="s">
        <v>14523</v>
      </c>
      <c r="B5095">
        <v>20</v>
      </c>
      <c r="C5095" t="s">
        <v>14524</v>
      </c>
    </row>
    <row r="5096" spans="1:3" x14ac:dyDescent="0.35">
      <c r="A5096" t="s">
        <v>14526</v>
      </c>
      <c r="B5096">
        <v>27</v>
      </c>
      <c r="C5096" t="s">
        <v>14527</v>
      </c>
    </row>
    <row r="5097" spans="1:3" x14ac:dyDescent="0.35">
      <c r="A5097" t="s">
        <v>14529</v>
      </c>
      <c r="B5097">
        <v>23</v>
      </c>
      <c r="C5097" t="s">
        <v>14530</v>
      </c>
    </row>
    <row r="5098" spans="1:3" x14ac:dyDescent="0.35">
      <c r="A5098" t="s">
        <v>14532</v>
      </c>
      <c r="B5098">
        <v>21</v>
      </c>
      <c r="C5098" t="s">
        <v>14533</v>
      </c>
    </row>
    <row r="5099" spans="1:3" x14ac:dyDescent="0.35">
      <c r="A5099" t="s">
        <v>14535</v>
      </c>
      <c r="B5099">
        <v>22</v>
      </c>
      <c r="C5099" t="s">
        <v>14536</v>
      </c>
    </row>
    <row r="5100" spans="1:3" x14ac:dyDescent="0.35">
      <c r="A5100" t="s">
        <v>14537</v>
      </c>
      <c r="B5100">
        <v>22</v>
      </c>
      <c r="C5100" t="s">
        <v>14538</v>
      </c>
    </row>
    <row r="5101" spans="1:3" x14ac:dyDescent="0.35">
      <c r="A5101" t="s">
        <v>14540</v>
      </c>
      <c r="B5101">
        <v>24</v>
      </c>
      <c r="C5101" t="s">
        <v>14541</v>
      </c>
    </row>
    <row r="5102" spans="1:3" x14ac:dyDescent="0.35">
      <c r="A5102" t="s">
        <v>14543</v>
      </c>
      <c r="B5102">
        <v>29</v>
      </c>
      <c r="C5102" t="s">
        <v>14544</v>
      </c>
    </row>
    <row r="5103" spans="1:3" x14ac:dyDescent="0.35">
      <c r="A5103" t="s">
        <v>14546</v>
      </c>
      <c r="B5103">
        <v>21</v>
      </c>
      <c r="C5103" t="s">
        <v>14547</v>
      </c>
    </row>
    <row r="5104" spans="1:3" x14ac:dyDescent="0.35">
      <c r="A5104" t="s">
        <v>14549</v>
      </c>
      <c r="B5104">
        <v>26</v>
      </c>
      <c r="C5104" t="s">
        <v>14550</v>
      </c>
    </row>
    <row r="5105" spans="1:3" x14ac:dyDescent="0.35">
      <c r="A5105" t="s">
        <v>14552</v>
      </c>
      <c r="B5105">
        <v>21</v>
      </c>
      <c r="C5105" t="s">
        <v>14553</v>
      </c>
    </row>
    <row r="5106" spans="1:3" x14ac:dyDescent="0.35">
      <c r="A5106" t="s">
        <v>14555</v>
      </c>
      <c r="B5106">
        <v>29</v>
      </c>
      <c r="C5106" t="s">
        <v>14556</v>
      </c>
    </row>
    <row r="5107" spans="1:3" x14ac:dyDescent="0.35">
      <c r="A5107" t="s">
        <v>14558</v>
      </c>
      <c r="B5107">
        <v>24</v>
      </c>
      <c r="C5107" t="s">
        <v>14559</v>
      </c>
    </row>
    <row r="5108" spans="1:3" x14ac:dyDescent="0.35">
      <c r="A5108" t="s">
        <v>14561</v>
      </c>
      <c r="B5108">
        <v>27</v>
      </c>
      <c r="C5108" t="s">
        <v>14562</v>
      </c>
    </row>
    <row r="5109" spans="1:3" x14ac:dyDescent="0.35">
      <c r="A5109" t="s">
        <v>14564</v>
      </c>
      <c r="B5109">
        <v>23</v>
      </c>
      <c r="C5109" t="s">
        <v>14565</v>
      </c>
    </row>
    <row r="5110" spans="1:3" x14ac:dyDescent="0.35">
      <c r="A5110" t="s">
        <v>14567</v>
      </c>
      <c r="B5110">
        <v>28</v>
      </c>
      <c r="C5110" t="s">
        <v>14568</v>
      </c>
    </row>
    <row r="5111" spans="1:3" x14ac:dyDescent="0.35">
      <c r="A5111" t="s">
        <v>14570</v>
      </c>
      <c r="B5111">
        <v>27</v>
      </c>
      <c r="C5111" t="s">
        <v>14571</v>
      </c>
    </row>
    <row r="5112" spans="1:3" x14ac:dyDescent="0.35">
      <c r="A5112" t="s">
        <v>14573</v>
      </c>
      <c r="B5112">
        <v>30</v>
      </c>
      <c r="C5112" t="s">
        <v>14574</v>
      </c>
    </row>
    <row r="5113" spans="1:3" x14ac:dyDescent="0.35">
      <c r="A5113" t="s">
        <v>14576</v>
      </c>
      <c r="B5113">
        <v>29</v>
      </c>
      <c r="C5113" t="s">
        <v>14577</v>
      </c>
    </row>
    <row r="5114" spans="1:3" x14ac:dyDescent="0.35">
      <c r="A5114" t="s">
        <v>1733</v>
      </c>
      <c r="B5114">
        <v>23</v>
      </c>
      <c r="C5114" t="s">
        <v>14578</v>
      </c>
    </row>
    <row r="5115" spans="1:3" x14ac:dyDescent="0.35">
      <c r="A5115" t="s">
        <v>14579</v>
      </c>
      <c r="B5115">
        <v>23</v>
      </c>
      <c r="C5115" t="s">
        <v>14580</v>
      </c>
    </row>
    <row r="5116" spans="1:3" x14ac:dyDescent="0.35">
      <c r="A5116" t="s">
        <v>9866</v>
      </c>
      <c r="B5116">
        <v>22</v>
      </c>
      <c r="C5116" t="s">
        <v>14582</v>
      </c>
    </row>
    <row r="5117" spans="1:3" x14ac:dyDescent="0.35">
      <c r="A5117" t="s">
        <v>14584</v>
      </c>
      <c r="B5117">
        <v>27</v>
      </c>
      <c r="C5117" t="s">
        <v>14585</v>
      </c>
    </row>
    <row r="5118" spans="1:3" x14ac:dyDescent="0.35">
      <c r="A5118" t="s">
        <v>14586</v>
      </c>
      <c r="B5118">
        <v>29</v>
      </c>
      <c r="C5118" t="s">
        <v>14587</v>
      </c>
    </row>
    <row r="5119" spans="1:3" x14ac:dyDescent="0.35">
      <c r="A5119" t="s">
        <v>14589</v>
      </c>
      <c r="B5119">
        <v>21</v>
      </c>
      <c r="C5119" t="s">
        <v>14590</v>
      </c>
    </row>
    <row r="5120" spans="1:3" x14ac:dyDescent="0.35">
      <c r="A5120" t="s">
        <v>14592</v>
      </c>
      <c r="B5120">
        <v>27</v>
      </c>
      <c r="C5120" t="s">
        <v>14593</v>
      </c>
    </row>
    <row r="5121" spans="1:3" x14ac:dyDescent="0.35">
      <c r="A5121" t="s">
        <v>14595</v>
      </c>
      <c r="B5121">
        <v>29</v>
      </c>
      <c r="C5121" t="s">
        <v>14596</v>
      </c>
    </row>
    <row r="5122" spans="1:3" x14ac:dyDescent="0.35">
      <c r="A5122" t="s">
        <v>14598</v>
      </c>
      <c r="B5122">
        <v>28</v>
      </c>
      <c r="C5122" t="s">
        <v>14599</v>
      </c>
    </row>
    <row r="5123" spans="1:3" x14ac:dyDescent="0.35">
      <c r="A5123" t="s">
        <v>14601</v>
      </c>
      <c r="B5123">
        <v>26</v>
      </c>
      <c r="C5123" t="s">
        <v>14602</v>
      </c>
    </row>
    <row r="5124" spans="1:3" x14ac:dyDescent="0.35">
      <c r="A5124" t="s">
        <v>14604</v>
      </c>
      <c r="B5124">
        <v>26</v>
      </c>
      <c r="C5124" t="s">
        <v>14605</v>
      </c>
    </row>
    <row r="5125" spans="1:3" x14ac:dyDescent="0.35">
      <c r="A5125" t="s">
        <v>14607</v>
      </c>
      <c r="B5125">
        <v>28</v>
      </c>
      <c r="C5125" t="s">
        <v>14608</v>
      </c>
    </row>
    <row r="5126" spans="1:3" x14ac:dyDescent="0.35">
      <c r="A5126" t="s">
        <v>14610</v>
      </c>
      <c r="B5126">
        <v>23</v>
      </c>
      <c r="C5126" t="s">
        <v>14611</v>
      </c>
    </row>
    <row r="5127" spans="1:3" x14ac:dyDescent="0.35">
      <c r="A5127" t="s">
        <v>14613</v>
      </c>
      <c r="B5127">
        <v>21</v>
      </c>
      <c r="C5127" t="s">
        <v>14614</v>
      </c>
    </row>
    <row r="5128" spans="1:3" x14ac:dyDescent="0.35">
      <c r="A5128" t="s">
        <v>14616</v>
      </c>
      <c r="B5128">
        <v>24</v>
      </c>
      <c r="C5128" t="s">
        <v>14617</v>
      </c>
    </row>
    <row r="5129" spans="1:3" x14ac:dyDescent="0.35">
      <c r="A5129" t="s">
        <v>10103</v>
      </c>
      <c r="B5129">
        <v>20</v>
      </c>
      <c r="C5129" t="s">
        <v>14619</v>
      </c>
    </row>
    <row r="5130" spans="1:3" x14ac:dyDescent="0.35">
      <c r="A5130" t="s">
        <v>14621</v>
      </c>
      <c r="B5130">
        <v>22</v>
      </c>
      <c r="C5130" t="s">
        <v>14622</v>
      </c>
    </row>
    <row r="5131" spans="1:3" x14ac:dyDescent="0.35">
      <c r="A5131" t="s">
        <v>1585</v>
      </c>
      <c r="B5131">
        <v>25</v>
      </c>
      <c r="C5131" t="s">
        <v>14624</v>
      </c>
    </row>
    <row r="5132" spans="1:3" x14ac:dyDescent="0.35">
      <c r="A5132" t="s">
        <v>14625</v>
      </c>
      <c r="B5132">
        <v>22</v>
      </c>
      <c r="C5132" t="s">
        <v>14626</v>
      </c>
    </row>
    <row r="5133" spans="1:3" x14ac:dyDescent="0.35">
      <c r="A5133" t="s">
        <v>14628</v>
      </c>
      <c r="B5133">
        <v>30</v>
      </c>
      <c r="C5133" t="s">
        <v>14629</v>
      </c>
    </row>
    <row r="5134" spans="1:3" x14ac:dyDescent="0.35">
      <c r="A5134" t="s">
        <v>10263</v>
      </c>
      <c r="B5134">
        <v>23</v>
      </c>
      <c r="C5134" t="s">
        <v>14631</v>
      </c>
    </row>
    <row r="5135" spans="1:3" x14ac:dyDescent="0.35">
      <c r="A5135" t="s">
        <v>14633</v>
      </c>
      <c r="B5135">
        <v>22</v>
      </c>
      <c r="C5135" t="s">
        <v>14634</v>
      </c>
    </row>
    <row r="5136" spans="1:3" x14ac:dyDescent="0.35">
      <c r="A5136" t="s">
        <v>14636</v>
      </c>
      <c r="B5136">
        <v>25</v>
      </c>
      <c r="C5136" t="s">
        <v>14637</v>
      </c>
    </row>
    <row r="5137" spans="1:3" x14ac:dyDescent="0.35">
      <c r="A5137" t="s">
        <v>14639</v>
      </c>
      <c r="B5137">
        <v>24</v>
      </c>
      <c r="C5137" t="s">
        <v>14640</v>
      </c>
    </row>
    <row r="5138" spans="1:3" x14ac:dyDescent="0.35">
      <c r="A5138" t="s">
        <v>14642</v>
      </c>
      <c r="B5138">
        <v>30</v>
      </c>
      <c r="C5138" t="s">
        <v>14643</v>
      </c>
    </row>
    <row r="5139" spans="1:3" x14ac:dyDescent="0.35">
      <c r="A5139" t="s">
        <v>1164</v>
      </c>
      <c r="B5139">
        <v>23</v>
      </c>
      <c r="C5139" t="s">
        <v>14645</v>
      </c>
    </row>
    <row r="5140" spans="1:3" x14ac:dyDescent="0.35">
      <c r="A5140" t="s">
        <v>14647</v>
      </c>
      <c r="B5140">
        <v>29</v>
      </c>
      <c r="C5140" t="s">
        <v>14648</v>
      </c>
    </row>
    <row r="5141" spans="1:3" x14ac:dyDescent="0.35">
      <c r="A5141" t="s">
        <v>14650</v>
      </c>
      <c r="B5141">
        <v>25</v>
      </c>
      <c r="C5141" t="s">
        <v>14651</v>
      </c>
    </row>
    <row r="5142" spans="1:3" x14ac:dyDescent="0.35">
      <c r="A5142" t="s">
        <v>14653</v>
      </c>
      <c r="B5142">
        <v>24</v>
      </c>
      <c r="C5142" t="s">
        <v>14654</v>
      </c>
    </row>
    <row r="5143" spans="1:3" x14ac:dyDescent="0.35">
      <c r="A5143" t="s">
        <v>14655</v>
      </c>
      <c r="B5143">
        <v>24</v>
      </c>
      <c r="C5143" t="s">
        <v>14656</v>
      </c>
    </row>
    <row r="5144" spans="1:3" x14ac:dyDescent="0.35">
      <c r="A5144" t="s">
        <v>14658</v>
      </c>
      <c r="B5144">
        <v>30</v>
      </c>
      <c r="C5144" t="s">
        <v>14659</v>
      </c>
    </row>
    <row r="5145" spans="1:3" x14ac:dyDescent="0.35">
      <c r="A5145" t="s">
        <v>14661</v>
      </c>
      <c r="B5145">
        <v>30</v>
      </c>
      <c r="C5145" t="s">
        <v>14662</v>
      </c>
    </row>
    <row r="5146" spans="1:3" x14ac:dyDescent="0.35">
      <c r="A5146" t="s">
        <v>14664</v>
      </c>
      <c r="B5146">
        <v>26</v>
      </c>
      <c r="C5146" t="s">
        <v>14665</v>
      </c>
    </row>
    <row r="5147" spans="1:3" x14ac:dyDescent="0.35">
      <c r="A5147" t="s">
        <v>14667</v>
      </c>
      <c r="B5147">
        <v>26</v>
      </c>
      <c r="C5147" t="s">
        <v>14668</v>
      </c>
    </row>
    <row r="5148" spans="1:3" x14ac:dyDescent="0.35">
      <c r="A5148" t="s">
        <v>14670</v>
      </c>
      <c r="B5148">
        <v>27</v>
      </c>
      <c r="C5148" t="s">
        <v>14671</v>
      </c>
    </row>
    <row r="5149" spans="1:3" x14ac:dyDescent="0.35">
      <c r="A5149" t="s">
        <v>14673</v>
      </c>
      <c r="B5149">
        <v>25</v>
      </c>
      <c r="C5149" t="s">
        <v>14674</v>
      </c>
    </row>
    <row r="5150" spans="1:3" x14ac:dyDescent="0.35">
      <c r="A5150" t="s">
        <v>14676</v>
      </c>
      <c r="B5150">
        <v>21</v>
      </c>
      <c r="C5150" t="s">
        <v>14677</v>
      </c>
    </row>
    <row r="5151" spans="1:3" x14ac:dyDescent="0.35">
      <c r="A5151" t="s">
        <v>14679</v>
      </c>
      <c r="B5151">
        <v>21</v>
      </c>
      <c r="C5151" t="s">
        <v>14680</v>
      </c>
    </row>
    <row r="5152" spans="1:3" x14ac:dyDescent="0.35">
      <c r="A5152" t="s">
        <v>14682</v>
      </c>
      <c r="B5152">
        <v>23</v>
      </c>
      <c r="C5152" t="s">
        <v>14683</v>
      </c>
    </row>
    <row r="5153" spans="1:3" x14ac:dyDescent="0.35">
      <c r="A5153" t="s">
        <v>14685</v>
      </c>
      <c r="B5153">
        <v>23</v>
      </c>
      <c r="C5153" t="s">
        <v>14686</v>
      </c>
    </row>
    <row r="5154" spans="1:3" x14ac:dyDescent="0.35">
      <c r="A5154" t="s">
        <v>14688</v>
      </c>
      <c r="B5154">
        <v>30</v>
      </c>
      <c r="C5154" t="s">
        <v>14689</v>
      </c>
    </row>
    <row r="5155" spans="1:3" x14ac:dyDescent="0.35">
      <c r="A5155" t="s">
        <v>14691</v>
      </c>
      <c r="B5155">
        <v>24</v>
      </c>
      <c r="C5155" t="s">
        <v>14692</v>
      </c>
    </row>
    <row r="5156" spans="1:3" x14ac:dyDescent="0.35">
      <c r="A5156" t="s">
        <v>14694</v>
      </c>
      <c r="B5156">
        <v>21</v>
      </c>
      <c r="C5156" t="s">
        <v>14695</v>
      </c>
    </row>
    <row r="5157" spans="1:3" x14ac:dyDescent="0.35">
      <c r="A5157" t="s">
        <v>14697</v>
      </c>
      <c r="B5157">
        <v>23</v>
      </c>
      <c r="C5157" t="s">
        <v>14698</v>
      </c>
    </row>
    <row r="5158" spans="1:3" x14ac:dyDescent="0.35">
      <c r="A5158" t="s">
        <v>14700</v>
      </c>
      <c r="B5158">
        <v>30</v>
      </c>
      <c r="C5158" t="s">
        <v>14701</v>
      </c>
    </row>
    <row r="5159" spans="1:3" x14ac:dyDescent="0.35">
      <c r="A5159" t="s">
        <v>14703</v>
      </c>
      <c r="B5159">
        <v>29</v>
      </c>
      <c r="C5159" t="s">
        <v>14704</v>
      </c>
    </row>
    <row r="5160" spans="1:3" x14ac:dyDescent="0.35">
      <c r="A5160" t="s">
        <v>14706</v>
      </c>
      <c r="B5160">
        <v>21</v>
      </c>
      <c r="C5160" t="s">
        <v>14707</v>
      </c>
    </row>
    <row r="5161" spans="1:3" x14ac:dyDescent="0.35">
      <c r="A5161" t="s">
        <v>14709</v>
      </c>
      <c r="B5161">
        <v>28</v>
      </c>
      <c r="C5161" t="s">
        <v>14710</v>
      </c>
    </row>
    <row r="5162" spans="1:3" x14ac:dyDescent="0.35">
      <c r="A5162" t="s">
        <v>14712</v>
      </c>
      <c r="B5162">
        <v>24</v>
      </c>
      <c r="C5162" t="s">
        <v>14713</v>
      </c>
    </row>
    <row r="5163" spans="1:3" x14ac:dyDescent="0.35">
      <c r="A5163" t="s">
        <v>14714</v>
      </c>
      <c r="B5163">
        <v>24</v>
      </c>
      <c r="C5163" t="s">
        <v>14715</v>
      </c>
    </row>
    <row r="5164" spans="1:3" x14ac:dyDescent="0.35">
      <c r="A5164" t="s">
        <v>14716</v>
      </c>
      <c r="B5164">
        <v>30</v>
      </c>
      <c r="C5164" t="s">
        <v>14717</v>
      </c>
    </row>
    <row r="5165" spans="1:3" x14ac:dyDescent="0.35">
      <c r="A5165" t="s">
        <v>14718</v>
      </c>
      <c r="B5165">
        <v>22</v>
      </c>
      <c r="C5165" t="s">
        <v>14719</v>
      </c>
    </row>
    <row r="5166" spans="1:3" x14ac:dyDescent="0.35">
      <c r="A5166" t="s">
        <v>14721</v>
      </c>
      <c r="B5166">
        <v>24</v>
      </c>
      <c r="C5166" t="s">
        <v>14722</v>
      </c>
    </row>
    <row r="5167" spans="1:3" x14ac:dyDescent="0.35">
      <c r="A5167" t="s">
        <v>14724</v>
      </c>
      <c r="B5167">
        <v>25</v>
      </c>
      <c r="C5167" t="s">
        <v>14725</v>
      </c>
    </row>
    <row r="5168" spans="1:3" x14ac:dyDescent="0.35">
      <c r="A5168" t="s">
        <v>14727</v>
      </c>
      <c r="B5168">
        <v>28</v>
      </c>
      <c r="C5168" t="s">
        <v>14728</v>
      </c>
    </row>
    <row r="5169" spans="1:3" x14ac:dyDescent="0.35">
      <c r="A5169" t="s">
        <v>14730</v>
      </c>
      <c r="B5169">
        <v>25</v>
      </c>
      <c r="C5169" t="s">
        <v>14731</v>
      </c>
    </row>
    <row r="5170" spans="1:3" x14ac:dyDescent="0.35">
      <c r="A5170" t="s">
        <v>14733</v>
      </c>
      <c r="B5170">
        <v>20</v>
      </c>
      <c r="C5170" t="s">
        <v>14734</v>
      </c>
    </row>
    <row r="5171" spans="1:3" x14ac:dyDescent="0.35">
      <c r="A5171" t="s">
        <v>14736</v>
      </c>
      <c r="B5171">
        <v>29</v>
      </c>
      <c r="C5171" t="s">
        <v>14737</v>
      </c>
    </row>
    <row r="5172" spans="1:3" x14ac:dyDescent="0.35">
      <c r="A5172" t="s">
        <v>14738</v>
      </c>
      <c r="B5172">
        <v>25</v>
      </c>
      <c r="C5172" t="s">
        <v>14739</v>
      </c>
    </row>
    <row r="5173" spans="1:3" x14ac:dyDescent="0.35">
      <c r="A5173" t="s">
        <v>14740</v>
      </c>
      <c r="B5173">
        <v>28</v>
      </c>
      <c r="C5173" t="s">
        <v>14741</v>
      </c>
    </row>
    <row r="5174" spans="1:3" x14ac:dyDescent="0.35">
      <c r="A5174" t="s">
        <v>14743</v>
      </c>
      <c r="B5174">
        <v>30</v>
      </c>
      <c r="C5174" t="s">
        <v>14744</v>
      </c>
    </row>
    <row r="5175" spans="1:3" x14ac:dyDescent="0.35">
      <c r="A5175" t="s">
        <v>14746</v>
      </c>
      <c r="B5175">
        <v>23</v>
      </c>
      <c r="C5175" t="s">
        <v>14747</v>
      </c>
    </row>
    <row r="5176" spans="1:3" x14ac:dyDescent="0.35">
      <c r="A5176" t="s">
        <v>14749</v>
      </c>
      <c r="B5176">
        <v>20</v>
      </c>
      <c r="C5176" t="s">
        <v>14750</v>
      </c>
    </row>
    <row r="5177" spans="1:3" x14ac:dyDescent="0.35">
      <c r="A5177" t="s">
        <v>14752</v>
      </c>
      <c r="B5177">
        <v>29</v>
      </c>
      <c r="C5177" t="s">
        <v>14753</v>
      </c>
    </row>
    <row r="5178" spans="1:3" x14ac:dyDescent="0.35">
      <c r="A5178" t="s">
        <v>14755</v>
      </c>
      <c r="B5178">
        <v>26</v>
      </c>
      <c r="C5178" t="s">
        <v>14756</v>
      </c>
    </row>
    <row r="5179" spans="1:3" x14ac:dyDescent="0.35">
      <c r="A5179" t="s">
        <v>14757</v>
      </c>
      <c r="B5179">
        <v>22</v>
      </c>
      <c r="C5179" t="s">
        <v>14758</v>
      </c>
    </row>
    <row r="5180" spans="1:3" x14ac:dyDescent="0.35">
      <c r="A5180" t="s">
        <v>14760</v>
      </c>
      <c r="B5180">
        <v>20</v>
      </c>
      <c r="C5180" t="s">
        <v>14761</v>
      </c>
    </row>
    <row r="5181" spans="1:3" x14ac:dyDescent="0.35">
      <c r="A5181" t="s">
        <v>14763</v>
      </c>
      <c r="B5181">
        <v>20</v>
      </c>
      <c r="C5181" t="s">
        <v>14764</v>
      </c>
    </row>
    <row r="5182" spans="1:3" x14ac:dyDescent="0.35">
      <c r="A5182" t="s">
        <v>14766</v>
      </c>
      <c r="B5182">
        <v>24</v>
      </c>
      <c r="C5182" t="s">
        <v>14767</v>
      </c>
    </row>
    <row r="5183" spans="1:3" x14ac:dyDescent="0.35">
      <c r="A5183" t="s">
        <v>14768</v>
      </c>
      <c r="B5183">
        <v>27</v>
      </c>
      <c r="C5183" t="s">
        <v>14769</v>
      </c>
    </row>
    <row r="5184" spans="1:3" x14ac:dyDescent="0.35">
      <c r="A5184" t="s">
        <v>14771</v>
      </c>
      <c r="B5184">
        <v>24</v>
      </c>
      <c r="C5184" t="s">
        <v>14772</v>
      </c>
    </row>
    <row r="5185" spans="1:3" x14ac:dyDescent="0.35">
      <c r="A5185" t="s">
        <v>14774</v>
      </c>
      <c r="B5185">
        <v>23</v>
      </c>
      <c r="C5185" t="s">
        <v>14775</v>
      </c>
    </row>
    <row r="5186" spans="1:3" x14ac:dyDescent="0.35">
      <c r="A5186" t="s">
        <v>14777</v>
      </c>
      <c r="B5186">
        <v>25</v>
      </c>
      <c r="C5186" t="s">
        <v>14778</v>
      </c>
    </row>
    <row r="5187" spans="1:3" x14ac:dyDescent="0.35">
      <c r="A5187" t="s">
        <v>14780</v>
      </c>
      <c r="B5187">
        <v>26</v>
      </c>
      <c r="C5187" t="s">
        <v>14781</v>
      </c>
    </row>
    <row r="5188" spans="1:3" x14ac:dyDescent="0.35">
      <c r="A5188" t="s">
        <v>14782</v>
      </c>
      <c r="B5188">
        <v>29</v>
      </c>
      <c r="C5188" t="s">
        <v>14783</v>
      </c>
    </row>
    <row r="5189" spans="1:3" x14ac:dyDescent="0.35">
      <c r="A5189" t="s">
        <v>14785</v>
      </c>
      <c r="B5189">
        <v>25</v>
      </c>
      <c r="C5189" t="s">
        <v>14786</v>
      </c>
    </row>
    <row r="5190" spans="1:3" x14ac:dyDescent="0.35">
      <c r="A5190" t="s">
        <v>14788</v>
      </c>
      <c r="B5190">
        <v>27</v>
      </c>
      <c r="C5190" t="s">
        <v>14789</v>
      </c>
    </row>
    <row r="5191" spans="1:3" x14ac:dyDescent="0.35">
      <c r="A5191" t="s">
        <v>14791</v>
      </c>
      <c r="B5191">
        <v>25</v>
      </c>
      <c r="C5191" t="s">
        <v>14792</v>
      </c>
    </row>
    <row r="5192" spans="1:3" x14ac:dyDescent="0.35">
      <c r="A5192" t="s">
        <v>14794</v>
      </c>
      <c r="B5192">
        <v>29</v>
      </c>
      <c r="C5192" t="s">
        <v>14795</v>
      </c>
    </row>
    <row r="5193" spans="1:3" x14ac:dyDescent="0.35">
      <c r="A5193" t="s">
        <v>14796</v>
      </c>
      <c r="B5193">
        <v>29</v>
      </c>
      <c r="C5193" t="s">
        <v>14797</v>
      </c>
    </row>
    <row r="5194" spans="1:3" x14ac:dyDescent="0.35">
      <c r="A5194" t="s">
        <v>14799</v>
      </c>
      <c r="B5194">
        <v>29</v>
      </c>
      <c r="C5194" t="s">
        <v>14800</v>
      </c>
    </row>
    <row r="5195" spans="1:3" x14ac:dyDescent="0.35">
      <c r="A5195" t="s">
        <v>14802</v>
      </c>
      <c r="B5195">
        <v>30</v>
      </c>
      <c r="C5195" t="s">
        <v>14803</v>
      </c>
    </row>
    <row r="5196" spans="1:3" x14ac:dyDescent="0.35">
      <c r="A5196" t="s">
        <v>14805</v>
      </c>
      <c r="B5196">
        <v>22</v>
      </c>
      <c r="C5196" t="s">
        <v>14806</v>
      </c>
    </row>
    <row r="5197" spans="1:3" x14ac:dyDescent="0.35">
      <c r="A5197" t="s">
        <v>14808</v>
      </c>
      <c r="B5197">
        <v>27</v>
      </c>
      <c r="C5197" t="s">
        <v>14809</v>
      </c>
    </row>
    <row r="5198" spans="1:3" x14ac:dyDescent="0.35">
      <c r="A5198" t="s">
        <v>14811</v>
      </c>
      <c r="B5198">
        <v>30</v>
      </c>
      <c r="C5198" t="s">
        <v>14812</v>
      </c>
    </row>
    <row r="5199" spans="1:3" x14ac:dyDescent="0.35">
      <c r="A5199" t="s">
        <v>14814</v>
      </c>
      <c r="B5199">
        <v>29</v>
      </c>
      <c r="C5199" t="s">
        <v>14815</v>
      </c>
    </row>
    <row r="5200" spans="1:3" x14ac:dyDescent="0.35">
      <c r="A5200" t="s">
        <v>14817</v>
      </c>
      <c r="B5200">
        <v>30</v>
      </c>
      <c r="C5200" t="s">
        <v>14818</v>
      </c>
    </row>
    <row r="5201" spans="1:3" x14ac:dyDescent="0.35">
      <c r="A5201" t="s">
        <v>14820</v>
      </c>
      <c r="B5201">
        <v>25</v>
      </c>
      <c r="C5201" t="s">
        <v>14821</v>
      </c>
    </row>
    <row r="5202" spans="1:3" x14ac:dyDescent="0.35">
      <c r="A5202" t="s">
        <v>14823</v>
      </c>
      <c r="B5202">
        <v>21</v>
      </c>
      <c r="C5202" t="s">
        <v>14824</v>
      </c>
    </row>
    <row r="5203" spans="1:3" x14ac:dyDescent="0.35">
      <c r="A5203" t="s">
        <v>14826</v>
      </c>
      <c r="B5203">
        <v>21</v>
      </c>
      <c r="C5203" t="s">
        <v>14827</v>
      </c>
    </row>
    <row r="5204" spans="1:3" x14ac:dyDescent="0.35">
      <c r="A5204" t="s">
        <v>14829</v>
      </c>
      <c r="B5204">
        <v>27</v>
      </c>
      <c r="C5204" t="s">
        <v>14830</v>
      </c>
    </row>
    <row r="5205" spans="1:3" x14ac:dyDescent="0.35">
      <c r="A5205" t="s">
        <v>14832</v>
      </c>
      <c r="B5205">
        <v>26</v>
      </c>
      <c r="C5205" t="s">
        <v>14833</v>
      </c>
    </row>
    <row r="5206" spans="1:3" x14ac:dyDescent="0.35">
      <c r="A5206" t="s">
        <v>14834</v>
      </c>
      <c r="B5206">
        <v>24</v>
      </c>
      <c r="C5206" t="s">
        <v>14835</v>
      </c>
    </row>
    <row r="5207" spans="1:3" x14ac:dyDescent="0.35">
      <c r="A5207" t="s">
        <v>9938</v>
      </c>
      <c r="B5207">
        <v>27</v>
      </c>
      <c r="C5207" t="s">
        <v>14836</v>
      </c>
    </row>
    <row r="5208" spans="1:3" x14ac:dyDescent="0.35">
      <c r="A5208" t="s">
        <v>14838</v>
      </c>
      <c r="B5208">
        <v>25</v>
      </c>
      <c r="C5208" t="s">
        <v>14839</v>
      </c>
    </row>
    <row r="5209" spans="1:3" x14ac:dyDescent="0.35">
      <c r="A5209" t="s">
        <v>14841</v>
      </c>
      <c r="B5209">
        <v>28</v>
      </c>
      <c r="C5209" t="s">
        <v>14842</v>
      </c>
    </row>
    <row r="5210" spans="1:3" x14ac:dyDescent="0.35">
      <c r="A5210" t="s">
        <v>14844</v>
      </c>
      <c r="B5210">
        <v>29</v>
      </c>
      <c r="C5210" t="s">
        <v>14845</v>
      </c>
    </row>
    <row r="5211" spans="1:3" x14ac:dyDescent="0.35">
      <c r="A5211" t="s">
        <v>14847</v>
      </c>
      <c r="B5211">
        <v>28</v>
      </c>
      <c r="C5211" t="s">
        <v>14848</v>
      </c>
    </row>
    <row r="5212" spans="1:3" x14ac:dyDescent="0.35">
      <c r="A5212" t="s">
        <v>14850</v>
      </c>
      <c r="B5212">
        <v>20</v>
      </c>
      <c r="C5212" t="s">
        <v>14851</v>
      </c>
    </row>
    <row r="5213" spans="1:3" x14ac:dyDescent="0.35">
      <c r="A5213" t="s">
        <v>14853</v>
      </c>
      <c r="B5213">
        <v>23</v>
      </c>
      <c r="C5213" t="s">
        <v>14854</v>
      </c>
    </row>
    <row r="5214" spans="1:3" x14ac:dyDescent="0.35">
      <c r="A5214" t="s">
        <v>14856</v>
      </c>
      <c r="B5214">
        <v>29</v>
      </c>
      <c r="C5214" t="s">
        <v>14857</v>
      </c>
    </row>
    <row r="5215" spans="1:3" x14ac:dyDescent="0.35">
      <c r="A5215" t="s">
        <v>14859</v>
      </c>
      <c r="B5215">
        <v>29</v>
      </c>
      <c r="C5215" t="s">
        <v>14860</v>
      </c>
    </row>
    <row r="5216" spans="1:3" x14ac:dyDescent="0.35">
      <c r="A5216" t="s">
        <v>14862</v>
      </c>
      <c r="B5216">
        <v>23</v>
      </c>
      <c r="C5216" t="s">
        <v>14863</v>
      </c>
    </row>
    <row r="5217" spans="1:3" x14ac:dyDescent="0.35">
      <c r="A5217" t="s">
        <v>14865</v>
      </c>
      <c r="B5217">
        <v>27</v>
      </c>
      <c r="C5217" t="s">
        <v>14866</v>
      </c>
    </row>
    <row r="5218" spans="1:3" x14ac:dyDescent="0.35">
      <c r="A5218" t="s">
        <v>14868</v>
      </c>
      <c r="B5218">
        <v>30</v>
      </c>
      <c r="C5218" t="s">
        <v>14869</v>
      </c>
    </row>
    <row r="5219" spans="1:3" x14ac:dyDescent="0.35">
      <c r="A5219" t="s">
        <v>14871</v>
      </c>
      <c r="B5219">
        <v>29</v>
      </c>
      <c r="C5219" t="s">
        <v>14872</v>
      </c>
    </row>
    <row r="5220" spans="1:3" x14ac:dyDescent="0.35">
      <c r="A5220" t="s">
        <v>14874</v>
      </c>
      <c r="B5220">
        <v>22</v>
      </c>
      <c r="C5220" t="s">
        <v>14875</v>
      </c>
    </row>
    <row r="5221" spans="1:3" x14ac:dyDescent="0.35">
      <c r="A5221" t="s">
        <v>14877</v>
      </c>
      <c r="B5221">
        <v>28</v>
      </c>
      <c r="C5221" t="s">
        <v>14878</v>
      </c>
    </row>
    <row r="5222" spans="1:3" x14ac:dyDescent="0.35">
      <c r="A5222" t="s">
        <v>14879</v>
      </c>
      <c r="B5222">
        <v>20</v>
      </c>
      <c r="C5222" t="s">
        <v>14880</v>
      </c>
    </row>
    <row r="5223" spans="1:3" x14ac:dyDescent="0.35">
      <c r="A5223" t="s">
        <v>14882</v>
      </c>
      <c r="B5223">
        <v>28</v>
      </c>
      <c r="C5223" t="s">
        <v>14883</v>
      </c>
    </row>
    <row r="5224" spans="1:3" x14ac:dyDescent="0.35">
      <c r="A5224" t="s">
        <v>14885</v>
      </c>
      <c r="B5224">
        <v>29</v>
      </c>
      <c r="C5224" t="s">
        <v>14886</v>
      </c>
    </row>
    <row r="5225" spans="1:3" x14ac:dyDescent="0.35">
      <c r="A5225" t="s">
        <v>14888</v>
      </c>
      <c r="B5225">
        <v>20</v>
      </c>
      <c r="C5225" t="s">
        <v>14889</v>
      </c>
    </row>
    <row r="5226" spans="1:3" x14ac:dyDescent="0.35">
      <c r="A5226" t="s">
        <v>14891</v>
      </c>
      <c r="B5226">
        <v>22</v>
      </c>
      <c r="C5226" t="s">
        <v>14892</v>
      </c>
    </row>
    <row r="5227" spans="1:3" x14ac:dyDescent="0.35">
      <c r="A5227" t="s">
        <v>14894</v>
      </c>
      <c r="B5227">
        <v>29</v>
      </c>
      <c r="C5227" t="s">
        <v>14895</v>
      </c>
    </row>
    <row r="5228" spans="1:3" x14ac:dyDescent="0.35">
      <c r="A5228" t="s">
        <v>14896</v>
      </c>
      <c r="B5228">
        <v>28</v>
      </c>
      <c r="C5228" t="s">
        <v>14897</v>
      </c>
    </row>
    <row r="5229" spans="1:3" x14ac:dyDescent="0.35">
      <c r="A5229" t="s">
        <v>14898</v>
      </c>
      <c r="B5229">
        <v>27</v>
      </c>
      <c r="C5229" t="s">
        <v>14899</v>
      </c>
    </row>
    <row r="5230" spans="1:3" x14ac:dyDescent="0.35">
      <c r="A5230" t="s">
        <v>14901</v>
      </c>
      <c r="B5230">
        <v>29</v>
      </c>
      <c r="C5230" t="s">
        <v>14902</v>
      </c>
    </row>
    <row r="5231" spans="1:3" x14ac:dyDescent="0.35">
      <c r="A5231" t="s">
        <v>1593</v>
      </c>
      <c r="B5231">
        <v>22</v>
      </c>
      <c r="C5231" t="s">
        <v>14903</v>
      </c>
    </row>
    <row r="5232" spans="1:3" x14ac:dyDescent="0.35">
      <c r="A5232" t="s">
        <v>14905</v>
      </c>
      <c r="B5232">
        <v>29</v>
      </c>
      <c r="C5232" t="s">
        <v>14906</v>
      </c>
    </row>
    <row r="5233" spans="1:3" x14ac:dyDescent="0.35">
      <c r="A5233" t="s">
        <v>14908</v>
      </c>
      <c r="B5233">
        <v>25</v>
      </c>
      <c r="C5233" t="s">
        <v>14909</v>
      </c>
    </row>
    <row r="5234" spans="1:3" x14ac:dyDescent="0.35">
      <c r="A5234" t="s">
        <v>14911</v>
      </c>
      <c r="B5234">
        <v>24</v>
      </c>
      <c r="C5234" t="s">
        <v>14912</v>
      </c>
    </row>
    <row r="5235" spans="1:3" x14ac:dyDescent="0.35">
      <c r="A5235" t="s">
        <v>14914</v>
      </c>
      <c r="B5235">
        <v>30</v>
      </c>
      <c r="C5235" t="s">
        <v>14915</v>
      </c>
    </row>
    <row r="5236" spans="1:3" x14ac:dyDescent="0.35">
      <c r="A5236" t="s">
        <v>14916</v>
      </c>
      <c r="B5236">
        <v>24</v>
      </c>
      <c r="C5236" t="s">
        <v>14917</v>
      </c>
    </row>
    <row r="5237" spans="1:3" x14ac:dyDescent="0.35">
      <c r="A5237" t="s">
        <v>1037</v>
      </c>
      <c r="B5237">
        <v>30</v>
      </c>
      <c r="C5237" t="s">
        <v>14919</v>
      </c>
    </row>
    <row r="5238" spans="1:3" x14ac:dyDescent="0.35">
      <c r="A5238" t="s">
        <v>14921</v>
      </c>
      <c r="B5238">
        <v>27</v>
      </c>
      <c r="C5238" t="s">
        <v>14922</v>
      </c>
    </row>
    <row r="5239" spans="1:3" x14ac:dyDescent="0.35">
      <c r="A5239" t="s">
        <v>14924</v>
      </c>
      <c r="B5239">
        <v>20</v>
      </c>
      <c r="C5239" t="s">
        <v>14925</v>
      </c>
    </row>
    <row r="5240" spans="1:3" x14ac:dyDescent="0.35">
      <c r="A5240" t="s">
        <v>6106</v>
      </c>
      <c r="B5240">
        <v>22</v>
      </c>
      <c r="C5240" t="s">
        <v>14927</v>
      </c>
    </row>
    <row r="5241" spans="1:3" x14ac:dyDescent="0.35">
      <c r="A5241" t="s">
        <v>14929</v>
      </c>
      <c r="B5241">
        <v>22</v>
      </c>
      <c r="C5241" t="s">
        <v>14930</v>
      </c>
    </row>
    <row r="5242" spans="1:3" x14ac:dyDescent="0.35">
      <c r="A5242" t="s">
        <v>14932</v>
      </c>
      <c r="B5242">
        <v>23</v>
      </c>
      <c r="C5242" t="s">
        <v>14933</v>
      </c>
    </row>
    <row r="5243" spans="1:3" x14ac:dyDescent="0.35">
      <c r="A5243" t="s">
        <v>14935</v>
      </c>
      <c r="B5243">
        <v>21</v>
      </c>
      <c r="C5243" t="s">
        <v>14936</v>
      </c>
    </row>
    <row r="5244" spans="1:3" x14ac:dyDescent="0.35">
      <c r="A5244" t="s">
        <v>14938</v>
      </c>
      <c r="B5244">
        <v>25</v>
      </c>
      <c r="C5244" t="s">
        <v>14939</v>
      </c>
    </row>
    <row r="5245" spans="1:3" x14ac:dyDescent="0.35">
      <c r="A5245" t="s">
        <v>14941</v>
      </c>
      <c r="B5245">
        <v>21</v>
      </c>
      <c r="C5245" t="s">
        <v>14942</v>
      </c>
    </row>
    <row r="5246" spans="1:3" x14ac:dyDescent="0.35">
      <c r="A5246" t="s">
        <v>14944</v>
      </c>
      <c r="B5246">
        <v>22</v>
      </c>
      <c r="C5246" t="s">
        <v>14945</v>
      </c>
    </row>
    <row r="5247" spans="1:3" x14ac:dyDescent="0.35">
      <c r="A5247" t="s">
        <v>14947</v>
      </c>
      <c r="B5247">
        <v>23</v>
      </c>
      <c r="C5247" t="s">
        <v>14948</v>
      </c>
    </row>
    <row r="5248" spans="1:3" x14ac:dyDescent="0.35">
      <c r="A5248" t="s">
        <v>14950</v>
      </c>
      <c r="B5248">
        <v>28</v>
      </c>
      <c r="C5248" t="s">
        <v>14951</v>
      </c>
    </row>
    <row r="5249" spans="1:3" x14ac:dyDescent="0.35">
      <c r="A5249" t="s">
        <v>14953</v>
      </c>
      <c r="B5249">
        <v>21</v>
      </c>
      <c r="C5249" t="s">
        <v>14954</v>
      </c>
    </row>
    <row r="5250" spans="1:3" x14ac:dyDescent="0.35">
      <c r="A5250" t="s">
        <v>14956</v>
      </c>
      <c r="B5250">
        <v>29</v>
      </c>
      <c r="C5250" t="s">
        <v>14957</v>
      </c>
    </row>
    <row r="5251" spans="1:3" x14ac:dyDescent="0.35">
      <c r="A5251" t="s">
        <v>14959</v>
      </c>
      <c r="B5251">
        <v>23</v>
      </c>
      <c r="C5251" t="s">
        <v>14960</v>
      </c>
    </row>
    <row r="5252" spans="1:3" x14ac:dyDescent="0.35">
      <c r="A5252" t="s">
        <v>14962</v>
      </c>
      <c r="B5252">
        <v>22</v>
      </c>
      <c r="C5252" t="s">
        <v>14963</v>
      </c>
    </row>
    <row r="5253" spans="1:3" x14ac:dyDescent="0.35">
      <c r="A5253" t="s">
        <v>14965</v>
      </c>
      <c r="B5253">
        <v>21</v>
      </c>
      <c r="C5253" t="s">
        <v>14966</v>
      </c>
    </row>
    <row r="5254" spans="1:3" x14ac:dyDescent="0.35">
      <c r="A5254" t="s">
        <v>14968</v>
      </c>
      <c r="B5254">
        <v>26</v>
      </c>
      <c r="C5254" t="s">
        <v>14969</v>
      </c>
    </row>
    <row r="5255" spans="1:3" x14ac:dyDescent="0.35">
      <c r="A5255" t="s">
        <v>1411</v>
      </c>
      <c r="B5255">
        <v>21</v>
      </c>
      <c r="C5255" t="s">
        <v>14971</v>
      </c>
    </row>
    <row r="5256" spans="1:3" x14ac:dyDescent="0.35">
      <c r="A5256" t="s">
        <v>14973</v>
      </c>
      <c r="B5256">
        <v>27</v>
      </c>
      <c r="C5256" t="s">
        <v>14974</v>
      </c>
    </row>
    <row r="5257" spans="1:3" x14ac:dyDescent="0.35">
      <c r="A5257" t="s">
        <v>14976</v>
      </c>
      <c r="B5257">
        <v>27</v>
      </c>
      <c r="C5257" t="s">
        <v>14977</v>
      </c>
    </row>
    <row r="5258" spans="1:3" x14ac:dyDescent="0.35">
      <c r="A5258" t="s">
        <v>14978</v>
      </c>
      <c r="B5258">
        <v>30</v>
      </c>
      <c r="C5258" t="s">
        <v>14979</v>
      </c>
    </row>
    <row r="5259" spans="1:3" x14ac:dyDescent="0.35">
      <c r="A5259" t="s">
        <v>14981</v>
      </c>
      <c r="B5259">
        <v>28</v>
      </c>
      <c r="C5259" t="s">
        <v>14982</v>
      </c>
    </row>
    <row r="5260" spans="1:3" x14ac:dyDescent="0.35">
      <c r="A5260" t="s">
        <v>14984</v>
      </c>
      <c r="B5260">
        <v>24</v>
      </c>
      <c r="C5260" t="s">
        <v>14985</v>
      </c>
    </row>
    <row r="5261" spans="1:3" x14ac:dyDescent="0.35">
      <c r="A5261" t="s">
        <v>14987</v>
      </c>
      <c r="B5261">
        <v>20</v>
      </c>
      <c r="C5261" t="s">
        <v>14988</v>
      </c>
    </row>
    <row r="5262" spans="1:3" x14ac:dyDescent="0.35">
      <c r="A5262" t="s">
        <v>14989</v>
      </c>
      <c r="B5262">
        <v>28</v>
      </c>
      <c r="C5262" t="s">
        <v>14990</v>
      </c>
    </row>
    <row r="5263" spans="1:3" x14ac:dyDescent="0.35">
      <c r="A5263" t="s">
        <v>14992</v>
      </c>
      <c r="B5263">
        <v>29</v>
      </c>
      <c r="C5263" t="s">
        <v>14993</v>
      </c>
    </row>
    <row r="5264" spans="1:3" x14ac:dyDescent="0.35">
      <c r="A5264" t="s">
        <v>14995</v>
      </c>
      <c r="B5264">
        <v>28</v>
      </c>
      <c r="C5264" t="s">
        <v>14996</v>
      </c>
    </row>
    <row r="5265" spans="1:3" x14ac:dyDescent="0.35">
      <c r="A5265" t="s">
        <v>14997</v>
      </c>
      <c r="B5265">
        <v>23</v>
      </c>
      <c r="C5265" t="s">
        <v>14998</v>
      </c>
    </row>
    <row r="5266" spans="1:3" x14ac:dyDescent="0.35">
      <c r="A5266" t="s">
        <v>15000</v>
      </c>
      <c r="B5266">
        <v>29</v>
      </c>
      <c r="C5266" t="s">
        <v>15001</v>
      </c>
    </row>
    <row r="5267" spans="1:3" x14ac:dyDescent="0.35">
      <c r="A5267" t="s">
        <v>15003</v>
      </c>
      <c r="B5267">
        <v>29</v>
      </c>
      <c r="C5267" t="s">
        <v>15004</v>
      </c>
    </row>
    <row r="5268" spans="1:3" x14ac:dyDescent="0.35">
      <c r="A5268" t="s">
        <v>15006</v>
      </c>
      <c r="B5268">
        <v>30</v>
      </c>
      <c r="C5268" t="s">
        <v>15007</v>
      </c>
    </row>
    <row r="5269" spans="1:3" x14ac:dyDescent="0.35">
      <c r="A5269" t="s">
        <v>15009</v>
      </c>
      <c r="B5269">
        <v>29</v>
      </c>
      <c r="C5269" t="s">
        <v>15010</v>
      </c>
    </row>
    <row r="5270" spans="1:3" x14ac:dyDescent="0.35">
      <c r="A5270" t="s">
        <v>15012</v>
      </c>
      <c r="B5270">
        <v>27</v>
      </c>
      <c r="C5270" t="s">
        <v>15013</v>
      </c>
    </row>
    <row r="5271" spans="1:3" x14ac:dyDescent="0.35">
      <c r="A5271" t="s">
        <v>15014</v>
      </c>
      <c r="B5271">
        <v>25</v>
      </c>
      <c r="C5271" t="s">
        <v>15015</v>
      </c>
    </row>
    <row r="5272" spans="1:3" x14ac:dyDescent="0.35">
      <c r="A5272" t="s">
        <v>15017</v>
      </c>
      <c r="B5272">
        <v>21</v>
      </c>
      <c r="C5272" t="s">
        <v>15018</v>
      </c>
    </row>
    <row r="5273" spans="1:3" x14ac:dyDescent="0.35">
      <c r="A5273" t="s">
        <v>15020</v>
      </c>
      <c r="B5273">
        <v>29</v>
      </c>
      <c r="C5273" t="s">
        <v>15021</v>
      </c>
    </row>
    <row r="5274" spans="1:3" x14ac:dyDescent="0.35">
      <c r="A5274" t="s">
        <v>15023</v>
      </c>
      <c r="B5274">
        <v>20</v>
      </c>
      <c r="C5274" t="s">
        <v>15024</v>
      </c>
    </row>
    <row r="5275" spans="1:3" x14ac:dyDescent="0.35">
      <c r="A5275" t="s">
        <v>15026</v>
      </c>
      <c r="B5275">
        <v>23</v>
      </c>
      <c r="C5275" t="s">
        <v>15027</v>
      </c>
    </row>
    <row r="5276" spans="1:3" x14ac:dyDescent="0.35">
      <c r="A5276" t="s">
        <v>15029</v>
      </c>
      <c r="B5276">
        <v>23</v>
      </c>
      <c r="C5276" t="s">
        <v>15030</v>
      </c>
    </row>
    <row r="5277" spans="1:3" x14ac:dyDescent="0.35">
      <c r="A5277" t="s">
        <v>15032</v>
      </c>
      <c r="B5277">
        <v>28</v>
      </c>
      <c r="C5277" t="s">
        <v>15033</v>
      </c>
    </row>
    <row r="5278" spans="1:3" x14ac:dyDescent="0.35">
      <c r="A5278" t="s">
        <v>15035</v>
      </c>
      <c r="B5278">
        <v>24</v>
      </c>
      <c r="C5278" t="s">
        <v>15036</v>
      </c>
    </row>
    <row r="5279" spans="1:3" x14ac:dyDescent="0.35">
      <c r="A5279" t="s">
        <v>15038</v>
      </c>
      <c r="B5279">
        <v>27</v>
      </c>
      <c r="C5279" t="s">
        <v>15039</v>
      </c>
    </row>
    <row r="5280" spans="1:3" x14ac:dyDescent="0.35">
      <c r="A5280" t="s">
        <v>15041</v>
      </c>
      <c r="B5280">
        <v>28</v>
      </c>
      <c r="C5280" t="s">
        <v>15042</v>
      </c>
    </row>
    <row r="5281" spans="1:3" x14ac:dyDescent="0.35">
      <c r="A5281" t="s">
        <v>7508</v>
      </c>
      <c r="B5281">
        <v>27</v>
      </c>
      <c r="C5281" t="s">
        <v>15044</v>
      </c>
    </row>
    <row r="5282" spans="1:3" x14ac:dyDescent="0.35">
      <c r="A5282" t="s">
        <v>15046</v>
      </c>
      <c r="B5282">
        <v>30</v>
      </c>
      <c r="C5282" t="s">
        <v>15047</v>
      </c>
    </row>
    <row r="5283" spans="1:3" x14ac:dyDescent="0.35">
      <c r="A5283" t="s">
        <v>15049</v>
      </c>
      <c r="B5283">
        <v>30</v>
      </c>
      <c r="C5283" t="s">
        <v>15050</v>
      </c>
    </row>
    <row r="5284" spans="1:3" x14ac:dyDescent="0.35">
      <c r="A5284" t="s">
        <v>15052</v>
      </c>
      <c r="B5284">
        <v>29</v>
      </c>
      <c r="C5284" t="s">
        <v>15053</v>
      </c>
    </row>
    <row r="5285" spans="1:3" x14ac:dyDescent="0.35">
      <c r="A5285" t="s">
        <v>15055</v>
      </c>
      <c r="B5285">
        <v>23</v>
      </c>
      <c r="C5285" t="s">
        <v>15056</v>
      </c>
    </row>
    <row r="5286" spans="1:3" x14ac:dyDescent="0.35">
      <c r="A5286" t="s">
        <v>15058</v>
      </c>
      <c r="B5286">
        <v>30</v>
      </c>
      <c r="C5286" t="s">
        <v>15059</v>
      </c>
    </row>
    <row r="5287" spans="1:3" x14ac:dyDescent="0.35">
      <c r="A5287" t="s">
        <v>15061</v>
      </c>
      <c r="B5287">
        <v>26</v>
      </c>
      <c r="C5287" t="s">
        <v>15062</v>
      </c>
    </row>
    <row r="5288" spans="1:3" x14ac:dyDescent="0.35">
      <c r="A5288" t="s">
        <v>15064</v>
      </c>
      <c r="B5288">
        <v>22</v>
      </c>
      <c r="C5288" t="s">
        <v>15065</v>
      </c>
    </row>
    <row r="5289" spans="1:3" x14ac:dyDescent="0.35">
      <c r="A5289" t="s">
        <v>15066</v>
      </c>
      <c r="B5289">
        <v>30</v>
      </c>
      <c r="C5289" t="s">
        <v>15067</v>
      </c>
    </row>
    <row r="5290" spans="1:3" x14ac:dyDescent="0.35">
      <c r="A5290" t="s">
        <v>15068</v>
      </c>
      <c r="B5290">
        <v>23</v>
      </c>
      <c r="C5290" t="s">
        <v>15069</v>
      </c>
    </row>
    <row r="5291" spans="1:3" x14ac:dyDescent="0.35">
      <c r="A5291" t="s">
        <v>15071</v>
      </c>
      <c r="B5291">
        <v>29</v>
      </c>
      <c r="C5291" t="s">
        <v>15072</v>
      </c>
    </row>
    <row r="5292" spans="1:3" x14ac:dyDescent="0.35">
      <c r="A5292" t="s">
        <v>15074</v>
      </c>
      <c r="B5292">
        <v>21</v>
      </c>
      <c r="C5292" t="s">
        <v>15075</v>
      </c>
    </row>
    <row r="5293" spans="1:3" x14ac:dyDescent="0.35">
      <c r="A5293" t="s">
        <v>15077</v>
      </c>
      <c r="B5293">
        <v>27</v>
      </c>
      <c r="C5293" t="s">
        <v>15078</v>
      </c>
    </row>
    <row r="5294" spans="1:3" x14ac:dyDescent="0.35">
      <c r="A5294" t="s">
        <v>15080</v>
      </c>
      <c r="B5294">
        <v>23</v>
      </c>
      <c r="C5294" t="s">
        <v>15081</v>
      </c>
    </row>
    <row r="5295" spans="1:3" x14ac:dyDescent="0.35">
      <c r="A5295" t="s">
        <v>15082</v>
      </c>
      <c r="B5295">
        <v>30</v>
      </c>
      <c r="C5295" t="s">
        <v>15083</v>
      </c>
    </row>
    <row r="5296" spans="1:3" x14ac:dyDescent="0.35">
      <c r="A5296" t="s">
        <v>15085</v>
      </c>
      <c r="B5296">
        <v>28</v>
      </c>
      <c r="C5296" t="s">
        <v>15086</v>
      </c>
    </row>
    <row r="5297" spans="1:3" x14ac:dyDescent="0.35">
      <c r="A5297" t="s">
        <v>15088</v>
      </c>
      <c r="B5297">
        <v>28</v>
      </c>
      <c r="C5297" t="s">
        <v>15089</v>
      </c>
    </row>
    <row r="5298" spans="1:3" x14ac:dyDescent="0.35">
      <c r="A5298" t="s">
        <v>15091</v>
      </c>
      <c r="B5298">
        <v>27</v>
      </c>
      <c r="C5298" t="s">
        <v>15092</v>
      </c>
    </row>
    <row r="5299" spans="1:3" x14ac:dyDescent="0.35">
      <c r="A5299" t="s">
        <v>15094</v>
      </c>
      <c r="B5299">
        <v>20</v>
      </c>
      <c r="C5299" t="s">
        <v>15095</v>
      </c>
    </row>
    <row r="5300" spans="1:3" x14ac:dyDescent="0.35">
      <c r="A5300" t="s">
        <v>15097</v>
      </c>
      <c r="B5300">
        <v>29</v>
      </c>
      <c r="C5300" t="s">
        <v>15098</v>
      </c>
    </row>
    <row r="5301" spans="1:3" x14ac:dyDescent="0.35">
      <c r="A5301" t="s">
        <v>15100</v>
      </c>
      <c r="B5301">
        <v>28</v>
      </c>
      <c r="C5301" t="s">
        <v>15101</v>
      </c>
    </row>
    <row r="5302" spans="1:3" x14ac:dyDescent="0.35">
      <c r="A5302" t="s">
        <v>15103</v>
      </c>
      <c r="B5302">
        <v>29</v>
      </c>
      <c r="C5302" t="s">
        <v>15104</v>
      </c>
    </row>
    <row r="5303" spans="1:3" x14ac:dyDescent="0.35">
      <c r="A5303" t="s">
        <v>15106</v>
      </c>
      <c r="B5303">
        <v>20</v>
      </c>
      <c r="C5303" t="s">
        <v>15107</v>
      </c>
    </row>
    <row r="5304" spans="1:3" x14ac:dyDescent="0.35">
      <c r="A5304" t="s">
        <v>15109</v>
      </c>
      <c r="B5304">
        <v>27</v>
      </c>
      <c r="C5304" t="s">
        <v>15110</v>
      </c>
    </row>
    <row r="5305" spans="1:3" x14ac:dyDescent="0.35">
      <c r="A5305" t="s">
        <v>15112</v>
      </c>
      <c r="B5305">
        <v>20</v>
      </c>
      <c r="C5305" t="s">
        <v>15113</v>
      </c>
    </row>
    <row r="5306" spans="1:3" x14ac:dyDescent="0.35">
      <c r="A5306" t="s">
        <v>15115</v>
      </c>
      <c r="B5306">
        <v>22</v>
      </c>
      <c r="C5306" t="s">
        <v>15116</v>
      </c>
    </row>
    <row r="5307" spans="1:3" x14ac:dyDescent="0.35">
      <c r="A5307" t="s">
        <v>15117</v>
      </c>
      <c r="B5307">
        <v>22</v>
      </c>
      <c r="C5307" t="s">
        <v>15118</v>
      </c>
    </row>
    <row r="5308" spans="1:3" x14ac:dyDescent="0.35">
      <c r="A5308" t="s">
        <v>15120</v>
      </c>
      <c r="B5308">
        <v>28</v>
      </c>
      <c r="C5308" t="s">
        <v>15121</v>
      </c>
    </row>
    <row r="5309" spans="1:3" x14ac:dyDescent="0.35">
      <c r="A5309" t="s">
        <v>15123</v>
      </c>
      <c r="B5309">
        <v>30</v>
      </c>
      <c r="C5309" t="s">
        <v>15124</v>
      </c>
    </row>
    <row r="5310" spans="1:3" x14ac:dyDescent="0.35">
      <c r="A5310" t="s">
        <v>15126</v>
      </c>
      <c r="B5310">
        <v>20</v>
      </c>
      <c r="C5310" t="s">
        <v>15127</v>
      </c>
    </row>
    <row r="5311" spans="1:3" x14ac:dyDescent="0.35">
      <c r="A5311" t="s">
        <v>15129</v>
      </c>
      <c r="B5311">
        <v>24</v>
      </c>
      <c r="C5311" t="s">
        <v>15130</v>
      </c>
    </row>
    <row r="5312" spans="1:3" x14ac:dyDescent="0.35">
      <c r="A5312" t="s">
        <v>15132</v>
      </c>
      <c r="B5312">
        <v>26</v>
      </c>
      <c r="C5312" t="s">
        <v>15133</v>
      </c>
    </row>
    <row r="5313" spans="1:3" x14ac:dyDescent="0.35">
      <c r="A5313" t="s">
        <v>15135</v>
      </c>
      <c r="B5313">
        <v>24</v>
      </c>
      <c r="C5313" t="s">
        <v>15136</v>
      </c>
    </row>
    <row r="5314" spans="1:3" x14ac:dyDescent="0.35">
      <c r="A5314" t="s">
        <v>15138</v>
      </c>
      <c r="B5314">
        <v>29</v>
      </c>
      <c r="C5314" t="s">
        <v>15139</v>
      </c>
    </row>
    <row r="5315" spans="1:3" x14ac:dyDescent="0.35">
      <c r="A5315" t="s">
        <v>1147</v>
      </c>
      <c r="B5315">
        <v>22</v>
      </c>
      <c r="C5315" t="s">
        <v>15141</v>
      </c>
    </row>
    <row r="5316" spans="1:3" x14ac:dyDescent="0.35">
      <c r="A5316" t="s">
        <v>15143</v>
      </c>
      <c r="B5316">
        <v>30</v>
      </c>
      <c r="C5316" t="s">
        <v>15144</v>
      </c>
    </row>
    <row r="5317" spans="1:3" x14ac:dyDescent="0.35">
      <c r="A5317" t="s">
        <v>15146</v>
      </c>
      <c r="B5317">
        <v>23</v>
      </c>
      <c r="C5317" t="s">
        <v>15147</v>
      </c>
    </row>
    <row r="5318" spans="1:3" x14ac:dyDescent="0.35">
      <c r="A5318" t="s">
        <v>15149</v>
      </c>
      <c r="B5318">
        <v>28</v>
      </c>
      <c r="C5318" t="s">
        <v>15150</v>
      </c>
    </row>
    <row r="5319" spans="1:3" x14ac:dyDescent="0.35">
      <c r="A5319" t="s">
        <v>15152</v>
      </c>
      <c r="B5319">
        <v>29</v>
      </c>
      <c r="C5319" t="s">
        <v>15153</v>
      </c>
    </row>
    <row r="5320" spans="1:3" x14ac:dyDescent="0.35">
      <c r="A5320" t="s">
        <v>15155</v>
      </c>
      <c r="B5320">
        <v>26</v>
      </c>
      <c r="C5320" t="s">
        <v>15156</v>
      </c>
    </row>
    <row r="5321" spans="1:3" x14ac:dyDescent="0.35">
      <c r="A5321" t="s">
        <v>15158</v>
      </c>
      <c r="B5321">
        <v>27</v>
      </c>
      <c r="C5321" t="s">
        <v>15159</v>
      </c>
    </row>
    <row r="5322" spans="1:3" x14ac:dyDescent="0.35">
      <c r="A5322" t="s">
        <v>15160</v>
      </c>
      <c r="B5322">
        <v>23</v>
      </c>
      <c r="C5322" t="s">
        <v>15161</v>
      </c>
    </row>
    <row r="5323" spans="1:3" x14ac:dyDescent="0.35">
      <c r="A5323" t="s">
        <v>15163</v>
      </c>
      <c r="B5323">
        <v>28</v>
      </c>
      <c r="C5323" t="s">
        <v>15164</v>
      </c>
    </row>
    <row r="5324" spans="1:3" x14ac:dyDescent="0.35">
      <c r="A5324" t="s">
        <v>15166</v>
      </c>
      <c r="B5324">
        <v>23</v>
      </c>
      <c r="C5324" t="s">
        <v>15167</v>
      </c>
    </row>
    <row r="5325" spans="1:3" x14ac:dyDescent="0.35">
      <c r="A5325" t="s">
        <v>15169</v>
      </c>
      <c r="B5325">
        <v>23</v>
      </c>
      <c r="C5325" t="s">
        <v>15170</v>
      </c>
    </row>
    <row r="5326" spans="1:3" x14ac:dyDescent="0.35">
      <c r="A5326" t="s">
        <v>4620</v>
      </c>
      <c r="B5326">
        <v>28</v>
      </c>
      <c r="C5326" t="s">
        <v>15172</v>
      </c>
    </row>
    <row r="5327" spans="1:3" x14ac:dyDescent="0.35">
      <c r="A5327" t="s">
        <v>15174</v>
      </c>
      <c r="B5327">
        <v>30</v>
      </c>
      <c r="C5327" t="s">
        <v>15175</v>
      </c>
    </row>
    <row r="5328" spans="1:3" x14ac:dyDescent="0.35">
      <c r="A5328" t="s">
        <v>15177</v>
      </c>
      <c r="B5328">
        <v>24</v>
      </c>
      <c r="C5328" t="s">
        <v>15178</v>
      </c>
    </row>
    <row r="5329" spans="1:3" x14ac:dyDescent="0.35">
      <c r="A5329" t="s">
        <v>15180</v>
      </c>
      <c r="B5329">
        <v>22</v>
      </c>
      <c r="C5329" t="s">
        <v>15181</v>
      </c>
    </row>
    <row r="5330" spans="1:3" x14ac:dyDescent="0.35">
      <c r="A5330" t="s">
        <v>15183</v>
      </c>
      <c r="B5330">
        <v>26</v>
      </c>
      <c r="C5330" t="s">
        <v>15184</v>
      </c>
    </row>
    <row r="5331" spans="1:3" x14ac:dyDescent="0.35">
      <c r="A5331" t="s">
        <v>15186</v>
      </c>
      <c r="B5331">
        <v>29</v>
      </c>
      <c r="C5331" t="s">
        <v>15187</v>
      </c>
    </row>
    <row r="5332" spans="1:3" x14ac:dyDescent="0.35">
      <c r="A5332" t="s">
        <v>15188</v>
      </c>
      <c r="B5332">
        <v>23</v>
      </c>
      <c r="C5332" t="s">
        <v>15189</v>
      </c>
    </row>
    <row r="5333" spans="1:3" x14ac:dyDescent="0.35">
      <c r="A5333" t="s">
        <v>15191</v>
      </c>
      <c r="B5333">
        <v>26</v>
      </c>
      <c r="C5333" t="s">
        <v>15192</v>
      </c>
    </row>
    <row r="5334" spans="1:3" x14ac:dyDescent="0.35">
      <c r="A5334" t="s">
        <v>15194</v>
      </c>
      <c r="B5334">
        <v>28</v>
      </c>
      <c r="C5334" t="s">
        <v>15195</v>
      </c>
    </row>
    <row r="5335" spans="1:3" x14ac:dyDescent="0.35">
      <c r="A5335" t="s">
        <v>15196</v>
      </c>
      <c r="B5335">
        <v>27</v>
      </c>
      <c r="C5335" t="s">
        <v>15197</v>
      </c>
    </row>
    <row r="5336" spans="1:3" x14ac:dyDescent="0.35">
      <c r="A5336" t="s">
        <v>15199</v>
      </c>
      <c r="B5336">
        <v>26</v>
      </c>
      <c r="C5336" t="s">
        <v>15200</v>
      </c>
    </row>
    <row r="5337" spans="1:3" x14ac:dyDescent="0.35">
      <c r="A5337" t="s">
        <v>15202</v>
      </c>
      <c r="B5337">
        <v>23</v>
      </c>
      <c r="C5337" t="s">
        <v>15203</v>
      </c>
    </row>
    <row r="5338" spans="1:3" x14ac:dyDescent="0.35">
      <c r="A5338" t="s">
        <v>15205</v>
      </c>
      <c r="B5338">
        <v>28</v>
      </c>
      <c r="C5338" t="s">
        <v>15206</v>
      </c>
    </row>
    <row r="5339" spans="1:3" x14ac:dyDescent="0.35">
      <c r="A5339" t="s">
        <v>15207</v>
      </c>
      <c r="B5339">
        <v>23</v>
      </c>
      <c r="C5339" t="s">
        <v>15208</v>
      </c>
    </row>
    <row r="5340" spans="1:3" x14ac:dyDescent="0.35">
      <c r="A5340" t="s">
        <v>15210</v>
      </c>
      <c r="B5340">
        <v>25</v>
      </c>
      <c r="C5340" t="s">
        <v>15211</v>
      </c>
    </row>
    <row r="5341" spans="1:3" x14ac:dyDescent="0.35">
      <c r="A5341" t="s">
        <v>15213</v>
      </c>
      <c r="B5341">
        <v>21</v>
      </c>
      <c r="C5341" t="s">
        <v>15214</v>
      </c>
    </row>
    <row r="5342" spans="1:3" x14ac:dyDescent="0.35">
      <c r="A5342" t="s">
        <v>15216</v>
      </c>
      <c r="B5342">
        <v>26</v>
      </c>
      <c r="C5342" t="s">
        <v>15217</v>
      </c>
    </row>
    <row r="5343" spans="1:3" x14ac:dyDescent="0.35">
      <c r="A5343" t="s">
        <v>15219</v>
      </c>
      <c r="B5343">
        <v>30</v>
      </c>
      <c r="C5343" t="s">
        <v>15220</v>
      </c>
    </row>
    <row r="5344" spans="1:3" x14ac:dyDescent="0.35">
      <c r="A5344" t="s">
        <v>15222</v>
      </c>
      <c r="B5344">
        <v>29</v>
      </c>
      <c r="C5344" t="s">
        <v>15223</v>
      </c>
    </row>
    <row r="5345" spans="1:3" x14ac:dyDescent="0.35">
      <c r="A5345" t="s">
        <v>15225</v>
      </c>
      <c r="B5345">
        <v>25</v>
      </c>
      <c r="C5345" t="s">
        <v>15226</v>
      </c>
    </row>
    <row r="5346" spans="1:3" x14ac:dyDescent="0.35">
      <c r="A5346" t="s">
        <v>15228</v>
      </c>
      <c r="B5346">
        <v>25</v>
      </c>
      <c r="C5346" t="s">
        <v>15229</v>
      </c>
    </row>
    <row r="5347" spans="1:3" x14ac:dyDescent="0.35">
      <c r="A5347" t="s">
        <v>15231</v>
      </c>
      <c r="B5347">
        <v>29</v>
      </c>
      <c r="C5347" t="s">
        <v>15232</v>
      </c>
    </row>
    <row r="5348" spans="1:3" x14ac:dyDescent="0.35">
      <c r="A5348" t="s">
        <v>15234</v>
      </c>
      <c r="B5348">
        <v>22</v>
      </c>
      <c r="C5348" t="s">
        <v>15235</v>
      </c>
    </row>
    <row r="5349" spans="1:3" x14ac:dyDescent="0.35">
      <c r="A5349" t="s">
        <v>15236</v>
      </c>
      <c r="B5349">
        <v>30</v>
      </c>
      <c r="C5349" t="s">
        <v>15237</v>
      </c>
    </row>
    <row r="5350" spans="1:3" x14ac:dyDescent="0.35">
      <c r="A5350" t="s">
        <v>15239</v>
      </c>
      <c r="B5350">
        <v>26</v>
      </c>
      <c r="C5350" t="s">
        <v>15240</v>
      </c>
    </row>
    <row r="5351" spans="1:3" x14ac:dyDescent="0.35">
      <c r="A5351" t="s">
        <v>15242</v>
      </c>
      <c r="B5351">
        <v>30</v>
      </c>
      <c r="C5351" t="s">
        <v>15243</v>
      </c>
    </row>
    <row r="5352" spans="1:3" x14ac:dyDescent="0.35">
      <c r="A5352" t="s">
        <v>15245</v>
      </c>
      <c r="B5352">
        <v>24</v>
      </c>
      <c r="C5352" t="s">
        <v>15246</v>
      </c>
    </row>
    <row r="5353" spans="1:3" x14ac:dyDescent="0.35">
      <c r="A5353" t="s">
        <v>15248</v>
      </c>
      <c r="B5353">
        <v>29</v>
      </c>
      <c r="C5353" t="s">
        <v>15249</v>
      </c>
    </row>
    <row r="5354" spans="1:3" x14ac:dyDescent="0.35">
      <c r="A5354" t="s">
        <v>15251</v>
      </c>
      <c r="B5354">
        <v>30</v>
      </c>
      <c r="C5354" t="s">
        <v>15252</v>
      </c>
    </row>
    <row r="5355" spans="1:3" x14ac:dyDescent="0.35">
      <c r="A5355" t="s">
        <v>15254</v>
      </c>
      <c r="B5355">
        <v>29</v>
      </c>
      <c r="C5355" t="s">
        <v>15255</v>
      </c>
    </row>
    <row r="5356" spans="1:3" x14ac:dyDescent="0.35">
      <c r="A5356" t="s">
        <v>15257</v>
      </c>
      <c r="B5356">
        <v>24</v>
      </c>
      <c r="C5356" t="s">
        <v>15258</v>
      </c>
    </row>
    <row r="5357" spans="1:3" x14ac:dyDescent="0.35">
      <c r="A5357" t="s">
        <v>10536</v>
      </c>
      <c r="B5357">
        <v>22</v>
      </c>
      <c r="C5357" t="s">
        <v>15260</v>
      </c>
    </row>
    <row r="5358" spans="1:3" x14ac:dyDescent="0.35">
      <c r="A5358" t="s">
        <v>9977</v>
      </c>
      <c r="B5358">
        <v>27</v>
      </c>
      <c r="C5358" t="s">
        <v>15262</v>
      </c>
    </row>
    <row r="5359" spans="1:3" x14ac:dyDescent="0.35">
      <c r="A5359" t="s">
        <v>15264</v>
      </c>
      <c r="B5359">
        <v>27</v>
      </c>
      <c r="C5359" t="s">
        <v>15265</v>
      </c>
    </row>
    <row r="5360" spans="1:3" x14ac:dyDescent="0.35">
      <c r="A5360" t="s">
        <v>15267</v>
      </c>
      <c r="B5360">
        <v>26</v>
      </c>
      <c r="C5360" t="s">
        <v>15268</v>
      </c>
    </row>
    <row r="5361" spans="1:3" x14ac:dyDescent="0.35">
      <c r="A5361" t="s">
        <v>15270</v>
      </c>
      <c r="B5361">
        <v>30</v>
      </c>
      <c r="C5361" t="s">
        <v>15271</v>
      </c>
    </row>
    <row r="5362" spans="1:3" x14ac:dyDescent="0.35">
      <c r="A5362" t="s">
        <v>15273</v>
      </c>
      <c r="B5362">
        <v>23</v>
      </c>
      <c r="C5362" t="s">
        <v>15274</v>
      </c>
    </row>
    <row r="5363" spans="1:3" x14ac:dyDescent="0.35">
      <c r="A5363" t="s">
        <v>15276</v>
      </c>
      <c r="B5363">
        <v>25</v>
      </c>
      <c r="C5363" t="s">
        <v>15277</v>
      </c>
    </row>
    <row r="5364" spans="1:3" x14ac:dyDescent="0.35">
      <c r="A5364" t="s">
        <v>15279</v>
      </c>
      <c r="B5364">
        <v>26</v>
      </c>
      <c r="C5364" t="s">
        <v>15280</v>
      </c>
    </row>
    <row r="5365" spans="1:3" x14ac:dyDescent="0.35">
      <c r="A5365" t="s">
        <v>15282</v>
      </c>
      <c r="B5365">
        <v>23</v>
      </c>
      <c r="C5365" t="s">
        <v>15283</v>
      </c>
    </row>
    <row r="5366" spans="1:3" x14ac:dyDescent="0.35">
      <c r="A5366" t="s">
        <v>15285</v>
      </c>
      <c r="B5366">
        <v>25</v>
      </c>
      <c r="C5366" t="s">
        <v>15286</v>
      </c>
    </row>
    <row r="5367" spans="1:3" x14ac:dyDescent="0.35">
      <c r="A5367" t="s">
        <v>15288</v>
      </c>
      <c r="B5367">
        <v>23</v>
      </c>
      <c r="C5367" t="s">
        <v>15289</v>
      </c>
    </row>
    <row r="5368" spans="1:3" x14ac:dyDescent="0.35">
      <c r="A5368" t="s">
        <v>15291</v>
      </c>
      <c r="B5368">
        <v>28</v>
      </c>
      <c r="C5368" t="s">
        <v>15292</v>
      </c>
    </row>
    <row r="5369" spans="1:3" x14ac:dyDescent="0.35">
      <c r="A5369" t="s">
        <v>15294</v>
      </c>
      <c r="B5369">
        <v>21</v>
      </c>
      <c r="C5369" t="s">
        <v>15295</v>
      </c>
    </row>
    <row r="5370" spans="1:3" x14ac:dyDescent="0.35">
      <c r="A5370" t="s">
        <v>15297</v>
      </c>
      <c r="B5370">
        <v>29</v>
      </c>
      <c r="C5370" t="s">
        <v>15298</v>
      </c>
    </row>
    <row r="5371" spans="1:3" x14ac:dyDescent="0.35">
      <c r="A5371" t="s">
        <v>15300</v>
      </c>
      <c r="B5371">
        <v>22</v>
      </c>
      <c r="C5371" t="s">
        <v>15301</v>
      </c>
    </row>
    <row r="5372" spans="1:3" x14ac:dyDescent="0.35">
      <c r="A5372" t="s">
        <v>15303</v>
      </c>
      <c r="B5372">
        <v>25</v>
      </c>
      <c r="C5372" t="s">
        <v>15304</v>
      </c>
    </row>
    <row r="5373" spans="1:3" x14ac:dyDescent="0.35">
      <c r="A5373" t="s">
        <v>15306</v>
      </c>
      <c r="B5373">
        <v>22</v>
      </c>
      <c r="C5373" t="s">
        <v>15307</v>
      </c>
    </row>
    <row r="5374" spans="1:3" x14ac:dyDescent="0.35">
      <c r="A5374" t="s">
        <v>15309</v>
      </c>
      <c r="B5374">
        <v>26</v>
      </c>
      <c r="C5374" t="s">
        <v>15310</v>
      </c>
    </row>
    <row r="5375" spans="1:3" x14ac:dyDescent="0.35">
      <c r="A5375" t="s">
        <v>15312</v>
      </c>
      <c r="B5375">
        <v>21</v>
      </c>
      <c r="C5375" t="s">
        <v>15313</v>
      </c>
    </row>
    <row r="5376" spans="1:3" x14ac:dyDescent="0.35">
      <c r="A5376" t="s">
        <v>15314</v>
      </c>
      <c r="B5376">
        <v>27</v>
      </c>
      <c r="C5376" t="s">
        <v>15315</v>
      </c>
    </row>
    <row r="5377" spans="1:3" x14ac:dyDescent="0.35">
      <c r="A5377" t="s">
        <v>15317</v>
      </c>
      <c r="B5377">
        <v>28</v>
      </c>
      <c r="C5377" t="s">
        <v>15318</v>
      </c>
    </row>
    <row r="5378" spans="1:3" x14ac:dyDescent="0.35">
      <c r="A5378" t="s">
        <v>15320</v>
      </c>
      <c r="B5378">
        <v>23</v>
      </c>
      <c r="C5378" t="s">
        <v>15321</v>
      </c>
    </row>
    <row r="5379" spans="1:3" x14ac:dyDescent="0.35">
      <c r="A5379" t="s">
        <v>15322</v>
      </c>
      <c r="B5379">
        <v>26</v>
      </c>
      <c r="C5379" t="s">
        <v>15323</v>
      </c>
    </row>
    <row r="5380" spans="1:3" x14ac:dyDescent="0.35">
      <c r="A5380" t="s">
        <v>15325</v>
      </c>
      <c r="B5380">
        <v>20</v>
      </c>
      <c r="C5380" t="s">
        <v>15326</v>
      </c>
    </row>
    <row r="5381" spans="1:3" x14ac:dyDescent="0.35">
      <c r="A5381" t="s">
        <v>15328</v>
      </c>
      <c r="B5381">
        <v>28</v>
      </c>
      <c r="C5381" t="s">
        <v>15329</v>
      </c>
    </row>
    <row r="5382" spans="1:3" x14ac:dyDescent="0.35">
      <c r="A5382" t="s">
        <v>15331</v>
      </c>
      <c r="B5382">
        <v>26</v>
      </c>
      <c r="C5382" t="s">
        <v>15332</v>
      </c>
    </row>
    <row r="5383" spans="1:3" x14ac:dyDescent="0.35">
      <c r="A5383" t="s">
        <v>319</v>
      </c>
      <c r="B5383">
        <v>27</v>
      </c>
      <c r="C5383" t="s">
        <v>15334</v>
      </c>
    </row>
    <row r="5384" spans="1:3" x14ac:dyDescent="0.35">
      <c r="A5384" t="s">
        <v>15336</v>
      </c>
      <c r="B5384">
        <v>27</v>
      </c>
      <c r="C5384" t="s">
        <v>15337</v>
      </c>
    </row>
    <row r="5385" spans="1:3" x14ac:dyDescent="0.35">
      <c r="A5385" t="s">
        <v>15338</v>
      </c>
      <c r="B5385">
        <v>30</v>
      </c>
      <c r="C5385" t="s">
        <v>15339</v>
      </c>
    </row>
    <row r="5386" spans="1:3" x14ac:dyDescent="0.35">
      <c r="A5386" t="s">
        <v>15341</v>
      </c>
      <c r="B5386">
        <v>29</v>
      </c>
      <c r="C5386" t="s">
        <v>15342</v>
      </c>
    </row>
    <row r="5387" spans="1:3" x14ac:dyDescent="0.35">
      <c r="A5387" t="s">
        <v>15344</v>
      </c>
      <c r="B5387">
        <v>26</v>
      </c>
      <c r="C5387" t="s">
        <v>15345</v>
      </c>
    </row>
    <row r="5388" spans="1:3" x14ac:dyDescent="0.35">
      <c r="A5388" t="s">
        <v>15346</v>
      </c>
      <c r="B5388">
        <v>29</v>
      </c>
      <c r="C5388" t="s">
        <v>15347</v>
      </c>
    </row>
    <row r="5389" spans="1:3" x14ac:dyDescent="0.35">
      <c r="A5389" t="s">
        <v>15349</v>
      </c>
      <c r="B5389">
        <v>28</v>
      </c>
      <c r="C5389" t="s">
        <v>15350</v>
      </c>
    </row>
    <row r="5390" spans="1:3" x14ac:dyDescent="0.35">
      <c r="A5390" t="s">
        <v>15352</v>
      </c>
      <c r="B5390">
        <v>27</v>
      </c>
      <c r="C5390" t="s">
        <v>15353</v>
      </c>
    </row>
    <row r="5391" spans="1:3" x14ac:dyDescent="0.35">
      <c r="A5391" t="s">
        <v>15354</v>
      </c>
      <c r="B5391">
        <v>26</v>
      </c>
      <c r="C5391" t="s">
        <v>15355</v>
      </c>
    </row>
    <row r="5392" spans="1:3" x14ac:dyDescent="0.35">
      <c r="A5392" t="s">
        <v>15357</v>
      </c>
      <c r="B5392">
        <v>30</v>
      </c>
      <c r="C5392" t="s">
        <v>15358</v>
      </c>
    </row>
    <row r="5393" spans="1:3" x14ac:dyDescent="0.35">
      <c r="A5393" t="s">
        <v>15359</v>
      </c>
      <c r="B5393">
        <v>29</v>
      </c>
      <c r="C5393" t="s">
        <v>15360</v>
      </c>
    </row>
    <row r="5394" spans="1:3" x14ac:dyDescent="0.35">
      <c r="A5394" t="s">
        <v>15362</v>
      </c>
      <c r="B5394">
        <v>29</v>
      </c>
      <c r="C5394" t="s">
        <v>15363</v>
      </c>
    </row>
    <row r="5395" spans="1:3" x14ac:dyDescent="0.35">
      <c r="A5395" t="s">
        <v>15365</v>
      </c>
      <c r="B5395">
        <v>23</v>
      </c>
      <c r="C5395" t="s">
        <v>15366</v>
      </c>
    </row>
    <row r="5396" spans="1:3" x14ac:dyDescent="0.35">
      <c r="A5396" t="s">
        <v>8311</v>
      </c>
      <c r="B5396">
        <v>23</v>
      </c>
      <c r="C5396" t="s">
        <v>15367</v>
      </c>
    </row>
    <row r="5397" spans="1:3" x14ac:dyDescent="0.35">
      <c r="A5397" t="s">
        <v>15369</v>
      </c>
      <c r="B5397">
        <v>22</v>
      </c>
      <c r="C5397" t="s">
        <v>15370</v>
      </c>
    </row>
    <row r="5398" spans="1:3" x14ac:dyDescent="0.35">
      <c r="A5398" t="s">
        <v>15371</v>
      </c>
      <c r="B5398">
        <v>25</v>
      </c>
      <c r="C5398" t="s">
        <v>15372</v>
      </c>
    </row>
    <row r="5399" spans="1:3" x14ac:dyDescent="0.35">
      <c r="A5399" t="s">
        <v>15373</v>
      </c>
      <c r="B5399">
        <v>21</v>
      </c>
      <c r="C5399" t="s">
        <v>15374</v>
      </c>
    </row>
    <row r="5400" spans="1:3" x14ac:dyDescent="0.35">
      <c r="A5400" t="s">
        <v>15376</v>
      </c>
      <c r="B5400">
        <v>20</v>
      </c>
      <c r="C5400" t="s">
        <v>15377</v>
      </c>
    </row>
    <row r="5401" spans="1:3" x14ac:dyDescent="0.35">
      <c r="A5401" t="s">
        <v>15378</v>
      </c>
      <c r="B5401">
        <v>26</v>
      </c>
      <c r="C5401" t="s">
        <v>15379</v>
      </c>
    </row>
    <row r="5402" spans="1:3" x14ac:dyDescent="0.35">
      <c r="A5402" t="s">
        <v>15381</v>
      </c>
      <c r="B5402">
        <v>30</v>
      </c>
      <c r="C5402" t="s">
        <v>15382</v>
      </c>
    </row>
    <row r="5403" spans="1:3" x14ac:dyDescent="0.35">
      <c r="A5403" t="s">
        <v>15383</v>
      </c>
      <c r="B5403">
        <v>22</v>
      </c>
      <c r="C5403" t="s">
        <v>15384</v>
      </c>
    </row>
    <row r="5404" spans="1:3" x14ac:dyDescent="0.35">
      <c r="A5404" t="s">
        <v>15386</v>
      </c>
      <c r="B5404">
        <v>27</v>
      </c>
      <c r="C5404" t="s">
        <v>15387</v>
      </c>
    </row>
    <row r="5405" spans="1:3" x14ac:dyDescent="0.35">
      <c r="A5405" t="s">
        <v>15389</v>
      </c>
      <c r="B5405">
        <v>28</v>
      </c>
      <c r="C5405" t="s">
        <v>15390</v>
      </c>
    </row>
    <row r="5406" spans="1:3" x14ac:dyDescent="0.35">
      <c r="A5406" t="s">
        <v>15392</v>
      </c>
      <c r="B5406">
        <v>25</v>
      </c>
      <c r="C5406" t="s">
        <v>15393</v>
      </c>
    </row>
    <row r="5407" spans="1:3" x14ac:dyDescent="0.35">
      <c r="A5407" t="s">
        <v>15395</v>
      </c>
      <c r="B5407">
        <v>28</v>
      </c>
      <c r="C5407" t="s">
        <v>15396</v>
      </c>
    </row>
    <row r="5408" spans="1:3" x14ac:dyDescent="0.35">
      <c r="A5408" t="s">
        <v>15398</v>
      </c>
      <c r="B5408">
        <v>20</v>
      </c>
      <c r="C5408" t="s">
        <v>15399</v>
      </c>
    </row>
    <row r="5409" spans="1:3" x14ac:dyDescent="0.35">
      <c r="A5409" t="s">
        <v>15401</v>
      </c>
      <c r="B5409">
        <v>29</v>
      </c>
      <c r="C5409" t="s">
        <v>15402</v>
      </c>
    </row>
    <row r="5410" spans="1:3" x14ac:dyDescent="0.35">
      <c r="A5410" t="s">
        <v>15404</v>
      </c>
      <c r="B5410">
        <v>28</v>
      </c>
      <c r="C5410" t="s">
        <v>15405</v>
      </c>
    </row>
    <row r="5411" spans="1:3" x14ac:dyDescent="0.35">
      <c r="A5411" t="s">
        <v>15407</v>
      </c>
      <c r="B5411">
        <v>24</v>
      </c>
      <c r="C5411" t="s">
        <v>15408</v>
      </c>
    </row>
    <row r="5412" spans="1:3" x14ac:dyDescent="0.35">
      <c r="A5412" t="s">
        <v>15410</v>
      </c>
      <c r="B5412">
        <v>23</v>
      </c>
      <c r="C5412" t="s">
        <v>15411</v>
      </c>
    </row>
    <row r="5413" spans="1:3" x14ac:dyDescent="0.35">
      <c r="A5413" t="s">
        <v>15413</v>
      </c>
      <c r="B5413">
        <v>21</v>
      </c>
      <c r="C5413" t="s">
        <v>15414</v>
      </c>
    </row>
    <row r="5414" spans="1:3" x14ac:dyDescent="0.35">
      <c r="A5414" t="s">
        <v>15416</v>
      </c>
      <c r="B5414">
        <v>26</v>
      </c>
      <c r="C5414" t="s">
        <v>15417</v>
      </c>
    </row>
    <row r="5415" spans="1:3" x14ac:dyDescent="0.35">
      <c r="A5415" t="s">
        <v>15419</v>
      </c>
      <c r="B5415">
        <v>25</v>
      </c>
      <c r="C5415" t="s">
        <v>15420</v>
      </c>
    </row>
    <row r="5416" spans="1:3" x14ac:dyDescent="0.35">
      <c r="A5416" t="s">
        <v>15422</v>
      </c>
      <c r="B5416">
        <v>26</v>
      </c>
      <c r="C5416" t="s">
        <v>15423</v>
      </c>
    </row>
    <row r="5417" spans="1:3" x14ac:dyDescent="0.35">
      <c r="A5417" t="s">
        <v>15425</v>
      </c>
      <c r="B5417">
        <v>24</v>
      </c>
      <c r="C5417" t="s">
        <v>15426</v>
      </c>
    </row>
    <row r="5418" spans="1:3" x14ac:dyDescent="0.35">
      <c r="A5418" t="s">
        <v>15428</v>
      </c>
      <c r="B5418">
        <v>28</v>
      </c>
      <c r="C5418" t="s">
        <v>15429</v>
      </c>
    </row>
    <row r="5419" spans="1:3" x14ac:dyDescent="0.35">
      <c r="A5419" t="s">
        <v>15431</v>
      </c>
      <c r="B5419">
        <v>21</v>
      </c>
      <c r="C5419" t="s">
        <v>15432</v>
      </c>
    </row>
    <row r="5420" spans="1:3" x14ac:dyDescent="0.35">
      <c r="A5420" t="s">
        <v>1893</v>
      </c>
      <c r="B5420">
        <v>30</v>
      </c>
      <c r="C5420" t="s">
        <v>15434</v>
      </c>
    </row>
    <row r="5421" spans="1:3" x14ac:dyDescent="0.35">
      <c r="A5421" t="s">
        <v>15436</v>
      </c>
      <c r="B5421">
        <v>21</v>
      </c>
      <c r="C5421" t="s">
        <v>15437</v>
      </c>
    </row>
    <row r="5422" spans="1:3" x14ac:dyDescent="0.35">
      <c r="A5422" t="s">
        <v>15438</v>
      </c>
      <c r="B5422">
        <v>23</v>
      </c>
      <c r="C5422" t="s">
        <v>15439</v>
      </c>
    </row>
    <row r="5423" spans="1:3" x14ac:dyDescent="0.35">
      <c r="A5423" t="s">
        <v>15441</v>
      </c>
      <c r="B5423">
        <v>29</v>
      </c>
      <c r="C5423" t="s">
        <v>15442</v>
      </c>
    </row>
    <row r="5424" spans="1:3" x14ac:dyDescent="0.35">
      <c r="A5424" t="s">
        <v>15444</v>
      </c>
      <c r="B5424">
        <v>28</v>
      </c>
      <c r="C5424" t="s">
        <v>15445</v>
      </c>
    </row>
    <row r="5425" spans="1:3" x14ac:dyDescent="0.35">
      <c r="A5425" t="s">
        <v>15447</v>
      </c>
      <c r="B5425">
        <v>21</v>
      </c>
      <c r="C5425" t="s">
        <v>15448</v>
      </c>
    </row>
    <row r="5426" spans="1:3" x14ac:dyDescent="0.35">
      <c r="A5426" t="s">
        <v>15450</v>
      </c>
      <c r="B5426">
        <v>23</v>
      </c>
      <c r="C5426" t="s">
        <v>15451</v>
      </c>
    </row>
    <row r="5427" spans="1:3" x14ac:dyDescent="0.35">
      <c r="A5427" t="s">
        <v>15453</v>
      </c>
      <c r="B5427">
        <v>25</v>
      </c>
      <c r="C5427" t="s">
        <v>15454</v>
      </c>
    </row>
    <row r="5428" spans="1:3" x14ac:dyDescent="0.35">
      <c r="A5428" t="s">
        <v>15456</v>
      </c>
      <c r="B5428">
        <v>20</v>
      </c>
      <c r="C5428" t="s">
        <v>15457</v>
      </c>
    </row>
    <row r="5429" spans="1:3" x14ac:dyDescent="0.35">
      <c r="A5429" t="s">
        <v>15459</v>
      </c>
      <c r="B5429">
        <v>25</v>
      </c>
      <c r="C5429" t="s">
        <v>15460</v>
      </c>
    </row>
    <row r="5430" spans="1:3" x14ac:dyDescent="0.35">
      <c r="A5430" t="s">
        <v>15462</v>
      </c>
      <c r="B5430">
        <v>29</v>
      </c>
      <c r="C5430" t="s">
        <v>15463</v>
      </c>
    </row>
    <row r="5431" spans="1:3" x14ac:dyDescent="0.35">
      <c r="A5431" t="s">
        <v>15464</v>
      </c>
      <c r="B5431">
        <v>21</v>
      </c>
      <c r="C5431" t="s">
        <v>15465</v>
      </c>
    </row>
    <row r="5432" spans="1:3" x14ac:dyDescent="0.35">
      <c r="A5432" t="s">
        <v>2491</v>
      </c>
      <c r="B5432">
        <v>20</v>
      </c>
      <c r="C5432" t="s">
        <v>15467</v>
      </c>
    </row>
    <row r="5433" spans="1:3" x14ac:dyDescent="0.35">
      <c r="A5433" t="s">
        <v>9863</v>
      </c>
      <c r="B5433">
        <v>29</v>
      </c>
      <c r="C5433" t="s">
        <v>15469</v>
      </c>
    </row>
    <row r="5434" spans="1:3" x14ac:dyDescent="0.35">
      <c r="A5434" t="s">
        <v>15471</v>
      </c>
      <c r="B5434">
        <v>28</v>
      </c>
      <c r="C5434" t="s">
        <v>15472</v>
      </c>
    </row>
    <row r="5435" spans="1:3" x14ac:dyDescent="0.35">
      <c r="A5435" t="s">
        <v>15474</v>
      </c>
      <c r="B5435">
        <v>21</v>
      </c>
      <c r="C5435" t="s">
        <v>15475</v>
      </c>
    </row>
    <row r="5436" spans="1:3" x14ac:dyDescent="0.35">
      <c r="A5436" t="s">
        <v>15477</v>
      </c>
      <c r="B5436">
        <v>22</v>
      </c>
      <c r="C5436" t="s">
        <v>15478</v>
      </c>
    </row>
    <row r="5437" spans="1:3" x14ac:dyDescent="0.35">
      <c r="A5437" t="s">
        <v>15480</v>
      </c>
      <c r="B5437">
        <v>23</v>
      </c>
      <c r="C5437" t="s">
        <v>15481</v>
      </c>
    </row>
    <row r="5438" spans="1:3" x14ac:dyDescent="0.35">
      <c r="A5438" t="s">
        <v>15483</v>
      </c>
      <c r="B5438">
        <v>20</v>
      </c>
      <c r="C5438" t="s">
        <v>15484</v>
      </c>
    </row>
    <row r="5439" spans="1:3" x14ac:dyDescent="0.35">
      <c r="A5439" t="s">
        <v>15485</v>
      </c>
      <c r="B5439">
        <v>28</v>
      </c>
      <c r="C5439" t="s">
        <v>15486</v>
      </c>
    </row>
    <row r="5440" spans="1:3" x14ac:dyDescent="0.35">
      <c r="A5440" t="s">
        <v>15488</v>
      </c>
      <c r="B5440">
        <v>23</v>
      </c>
      <c r="C5440" t="s">
        <v>15489</v>
      </c>
    </row>
    <row r="5441" spans="1:3" x14ac:dyDescent="0.35">
      <c r="A5441" t="s">
        <v>12044</v>
      </c>
      <c r="B5441">
        <v>21</v>
      </c>
      <c r="C5441" t="s">
        <v>15491</v>
      </c>
    </row>
    <row r="5442" spans="1:3" x14ac:dyDescent="0.35">
      <c r="A5442" t="s">
        <v>15493</v>
      </c>
      <c r="B5442">
        <v>30</v>
      </c>
      <c r="C5442" t="s">
        <v>15494</v>
      </c>
    </row>
    <row r="5443" spans="1:3" x14ac:dyDescent="0.35">
      <c r="A5443" t="s">
        <v>15496</v>
      </c>
      <c r="B5443">
        <v>22</v>
      </c>
      <c r="C5443" t="s">
        <v>15497</v>
      </c>
    </row>
    <row r="5444" spans="1:3" x14ac:dyDescent="0.35">
      <c r="A5444" t="s">
        <v>15499</v>
      </c>
      <c r="B5444">
        <v>25</v>
      </c>
      <c r="C5444" t="s">
        <v>15500</v>
      </c>
    </row>
    <row r="5445" spans="1:3" x14ac:dyDescent="0.35">
      <c r="A5445" t="s">
        <v>15502</v>
      </c>
      <c r="B5445">
        <v>26</v>
      </c>
      <c r="C5445" t="s">
        <v>15503</v>
      </c>
    </row>
    <row r="5446" spans="1:3" x14ac:dyDescent="0.35">
      <c r="A5446" t="s">
        <v>15505</v>
      </c>
      <c r="B5446">
        <v>24</v>
      </c>
      <c r="C5446" t="s">
        <v>15506</v>
      </c>
    </row>
    <row r="5447" spans="1:3" x14ac:dyDescent="0.35">
      <c r="A5447" t="s">
        <v>15508</v>
      </c>
      <c r="B5447">
        <v>30</v>
      </c>
      <c r="C5447" t="s">
        <v>15509</v>
      </c>
    </row>
    <row r="5448" spans="1:3" x14ac:dyDescent="0.35">
      <c r="A5448" t="s">
        <v>15511</v>
      </c>
      <c r="B5448">
        <v>23</v>
      </c>
      <c r="C5448" t="s">
        <v>15512</v>
      </c>
    </row>
    <row r="5449" spans="1:3" x14ac:dyDescent="0.35">
      <c r="A5449" t="s">
        <v>15514</v>
      </c>
      <c r="B5449">
        <v>28</v>
      </c>
      <c r="C5449" t="s">
        <v>15515</v>
      </c>
    </row>
    <row r="5450" spans="1:3" x14ac:dyDescent="0.35">
      <c r="A5450" t="s">
        <v>11426</v>
      </c>
      <c r="B5450">
        <v>30</v>
      </c>
      <c r="C5450" t="s">
        <v>15517</v>
      </c>
    </row>
    <row r="5451" spans="1:3" x14ac:dyDescent="0.35">
      <c r="A5451" t="s">
        <v>15519</v>
      </c>
      <c r="B5451">
        <v>30</v>
      </c>
      <c r="C5451" t="s">
        <v>15520</v>
      </c>
    </row>
    <row r="5452" spans="1:3" x14ac:dyDescent="0.35">
      <c r="A5452" t="s">
        <v>15522</v>
      </c>
      <c r="B5452">
        <v>27</v>
      </c>
      <c r="C5452" t="s">
        <v>15523</v>
      </c>
    </row>
    <row r="5453" spans="1:3" x14ac:dyDescent="0.35">
      <c r="A5453" t="s">
        <v>15525</v>
      </c>
      <c r="B5453">
        <v>29</v>
      </c>
      <c r="C5453" t="s">
        <v>15526</v>
      </c>
    </row>
    <row r="5454" spans="1:3" x14ac:dyDescent="0.35">
      <c r="A5454" t="s">
        <v>15528</v>
      </c>
      <c r="B5454">
        <v>25</v>
      </c>
      <c r="C5454" t="s">
        <v>15529</v>
      </c>
    </row>
    <row r="5455" spans="1:3" x14ac:dyDescent="0.35">
      <c r="A5455" t="s">
        <v>15531</v>
      </c>
      <c r="B5455">
        <v>23</v>
      </c>
      <c r="C5455" t="s">
        <v>15532</v>
      </c>
    </row>
    <row r="5456" spans="1:3" x14ac:dyDescent="0.35">
      <c r="A5456" t="s">
        <v>15534</v>
      </c>
      <c r="B5456">
        <v>22</v>
      </c>
      <c r="C5456" t="s">
        <v>15535</v>
      </c>
    </row>
    <row r="5457" spans="1:3" x14ac:dyDescent="0.35">
      <c r="A5457" t="s">
        <v>15537</v>
      </c>
      <c r="B5457">
        <v>23</v>
      </c>
      <c r="C5457" t="s">
        <v>15538</v>
      </c>
    </row>
    <row r="5458" spans="1:3" x14ac:dyDescent="0.35">
      <c r="A5458" t="s">
        <v>15540</v>
      </c>
      <c r="B5458">
        <v>25</v>
      </c>
      <c r="C5458" t="s">
        <v>15541</v>
      </c>
    </row>
    <row r="5459" spans="1:3" x14ac:dyDescent="0.35">
      <c r="A5459" t="s">
        <v>15543</v>
      </c>
      <c r="B5459">
        <v>29</v>
      </c>
      <c r="C5459" t="s">
        <v>15544</v>
      </c>
    </row>
    <row r="5460" spans="1:3" x14ac:dyDescent="0.35">
      <c r="A5460" t="s">
        <v>15545</v>
      </c>
      <c r="B5460">
        <v>28</v>
      </c>
      <c r="C5460" t="s">
        <v>15546</v>
      </c>
    </row>
    <row r="5461" spans="1:3" x14ac:dyDescent="0.35">
      <c r="A5461" t="s">
        <v>15548</v>
      </c>
      <c r="B5461">
        <v>23</v>
      </c>
      <c r="C5461" t="s">
        <v>15549</v>
      </c>
    </row>
    <row r="5462" spans="1:3" x14ac:dyDescent="0.35">
      <c r="A5462" t="s">
        <v>15550</v>
      </c>
      <c r="B5462">
        <v>20</v>
      </c>
      <c r="C5462" t="s">
        <v>15551</v>
      </c>
    </row>
    <row r="5463" spans="1:3" x14ac:dyDescent="0.35">
      <c r="A5463" t="s">
        <v>15553</v>
      </c>
      <c r="B5463">
        <v>22</v>
      </c>
      <c r="C5463" t="s">
        <v>15554</v>
      </c>
    </row>
    <row r="5464" spans="1:3" x14ac:dyDescent="0.35">
      <c r="A5464" t="s">
        <v>15556</v>
      </c>
      <c r="B5464">
        <v>23</v>
      </c>
      <c r="C5464" t="s">
        <v>15557</v>
      </c>
    </row>
    <row r="5465" spans="1:3" x14ac:dyDescent="0.35">
      <c r="A5465" t="s">
        <v>15559</v>
      </c>
      <c r="B5465">
        <v>21</v>
      </c>
      <c r="C5465" t="s">
        <v>15560</v>
      </c>
    </row>
    <row r="5466" spans="1:3" x14ac:dyDescent="0.35">
      <c r="A5466" t="s">
        <v>15562</v>
      </c>
      <c r="B5466">
        <v>28</v>
      </c>
      <c r="C5466" t="s">
        <v>15563</v>
      </c>
    </row>
    <row r="5467" spans="1:3" x14ac:dyDescent="0.35">
      <c r="A5467" t="s">
        <v>15565</v>
      </c>
      <c r="B5467">
        <v>28</v>
      </c>
      <c r="C5467" t="s">
        <v>15566</v>
      </c>
    </row>
    <row r="5468" spans="1:3" x14ac:dyDescent="0.35">
      <c r="A5468" t="s">
        <v>15568</v>
      </c>
      <c r="B5468">
        <v>25</v>
      </c>
      <c r="C5468" t="s">
        <v>15569</v>
      </c>
    </row>
    <row r="5469" spans="1:3" x14ac:dyDescent="0.35">
      <c r="A5469" t="s">
        <v>15571</v>
      </c>
      <c r="B5469">
        <v>27</v>
      </c>
      <c r="C5469" t="s">
        <v>15572</v>
      </c>
    </row>
    <row r="5470" spans="1:3" x14ac:dyDescent="0.35">
      <c r="A5470" t="s">
        <v>15574</v>
      </c>
      <c r="B5470">
        <v>30</v>
      </c>
      <c r="C5470" t="s">
        <v>15575</v>
      </c>
    </row>
    <row r="5471" spans="1:3" x14ac:dyDescent="0.35">
      <c r="A5471" t="s">
        <v>15577</v>
      </c>
      <c r="B5471">
        <v>25</v>
      </c>
      <c r="C5471" t="s">
        <v>15578</v>
      </c>
    </row>
    <row r="5472" spans="1:3" x14ac:dyDescent="0.35">
      <c r="A5472" t="s">
        <v>15580</v>
      </c>
      <c r="B5472">
        <v>30</v>
      </c>
      <c r="C5472" t="s">
        <v>15581</v>
      </c>
    </row>
    <row r="5473" spans="1:3" x14ac:dyDescent="0.35">
      <c r="A5473" t="s">
        <v>15583</v>
      </c>
      <c r="B5473">
        <v>28</v>
      </c>
      <c r="C5473" t="s">
        <v>15584</v>
      </c>
    </row>
    <row r="5474" spans="1:3" x14ac:dyDescent="0.35">
      <c r="A5474" t="s">
        <v>15586</v>
      </c>
      <c r="B5474">
        <v>22</v>
      </c>
      <c r="C5474" t="s">
        <v>15587</v>
      </c>
    </row>
    <row r="5475" spans="1:3" x14ac:dyDescent="0.35">
      <c r="A5475" t="s">
        <v>15589</v>
      </c>
      <c r="B5475">
        <v>20</v>
      </c>
      <c r="C5475" t="s">
        <v>15590</v>
      </c>
    </row>
    <row r="5476" spans="1:3" x14ac:dyDescent="0.35">
      <c r="A5476" t="s">
        <v>15592</v>
      </c>
      <c r="B5476">
        <v>24</v>
      </c>
      <c r="C5476" t="s">
        <v>15593</v>
      </c>
    </row>
    <row r="5477" spans="1:3" x14ac:dyDescent="0.35">
      <c r="A5477" t="s">
        <v>4879</v>
      </c>
      <c r="B5477">
        <v>22</v>
      </c>
      <c r="C5477" t="s">
        <v>15595</v>
      </c>
    </row>
    <row r="5478" spans="1:3" x14ac:dyDescent="0.35">
      <c r="A5478" t="s">
        <v>15597</v>
      </c>
      <c r="B5478">
        <v>25</v>
      </c>
      <c r="C5478" t="s">
        <v>15598</v>
      </c>
    </row>
    <row r="5479" spans="1:3" x14ac:dyDescent="0.35">
      <c r="A5479" t="s">
        <v>15600</v>
      </c>
      <c r="B5479">
        <v>22</v>
      </c>
      <c r="C5479" t="s">
        <v>15601</v>
      </c>
    </row>
    <row r="5480" spans="1:3" x14ac:dyDescent="0.35">
      <c r="A5480" t="s">
        <v>15603</v>
      </c>
      <c r="B5480">
        <v>26</v>
      </c>
      <c r="C5480" t="s">
        <v>15604</v>
      </c>
    </row>
    <row r="5481" spans="1:3" x14ac:dyDescent="0.35">
      <c r="A5481" t="s">
        <v>15605</v>
      </c>
      <c r="B5481">
        <v>20</v>
      </c>
      <c r="C5481" t="s">
        <v>15606</v>
      </c>
    </row>
    <row r="5482" spans="1:3" x14ac:dyDescent="0.35">
      <c r="A5482" t="s">
        <v>15608</v>
      </c>
      <c r="B5482">
        <v>30</v>
      </c>
      <c r="C5482" t="s">
        <v>15609</v>
      </c>
    </row>
    <row r="5483" spans="1:3" x14ac:dyDescent="0.35">
      <c r="A5483" t="s">
        <v>15611</v>
      </c>
      <c r="B5483">
        <v>24</v>
      </c>
      <c r="C5483" t="s">
        <v>15612</v>
      </c>
    </row>
    <row r="5484" spans="1:3" x14ac:dyDescent="0.35">
      <c r="A5484" t="s">
        <v>15614</v>
      </c>
      <c r="B5484">
        <v>24</v>
      </c>
      <c r="C5484" t="s">
        <v>15615</v>
      </c>
    </row>
    <row r="5485" spans="1:3" x14ac:dyDescent="0.35">
      <c r="A5485" t="s">
        <v>15617</v>
      </c>
      <c r="B5485">
        <v>26</v>
      </c>
      <c r="C5485" t="s">
        <v>15618</v>
      </c>
    </row>
    <row r="5486" spans="1:3" x14ac:dyDescent="0.35">
      <c r="A5486" t="s">
        <v>15620</v>
      </c>
      <c r="B5486">
        <v>26</v>
      </c>
      <c r="C5486" t="s">
        <v>15621</v>
      </c>
    </row>
    <row r="5487" spans="1:3" x14ac:dyDescent="0.35">
      <c r="A5487" t="s">
        <v>15623</v>
      </c>
      <c r="B5487">
        <v>27</v>
      </c>
      <c r="C5487" t="s">
        <v>15624</v>
      </c>
    </row>
    <row r="5488" spans="1:3" x14ac:dyDescent="0.35">
      <c r="A5488" t="s">
        <v>15626</v>
      </c>
      <c r="B5488">
        <v>24</v>
      </c>
      <c r="C5488" t="s">
        <v>15627</v>
      </c>
    </row>
    <row r="5489" spans="1:3" x14ac:dyDescent="0.35">
      <c r="A5489" t="s">
        <v>15629</v>
      </c>
      <c r="B5489">
        <v>24</v>
      </c>
      <c r="C5489" t="s">
        <v>15630</v>
      </c>
    </row>
    <row r="5490" spans="1:3" x14ac:dyDescent="0.35">
      <c r="A5490" t="s">
        <v>15632</v>
      </c>
      <c r="B5490">
        <v>30</v>
      </c>
      <c r="C5490" t="s">
        <v>15633</v>
      </c>
    </row>
    <row r="5491" spans="1:3" x14ac:dyDescent="0.35">
      <c r="A5491" t="s">
        <v>15635</v>
      </c>
      <c r="B5491">
        <v>29</v>
      </c>
      <c r="C5491" t="s">
        <v>15636</v>
      </c>
    </row>
    <row r="5492" spans="1:3" x14ac:dyDescent="0.35">
      <c r="A5492" t="s">
        <v>15638</v>
      </c>
      <c r="B5492">
        <v>26</v>
      </c>
      <c r="C5492" t="s">
        <v>15639</v>
      </c>
    </row>
    <row r="5493" spans="1:3" x14ac:dyDescent="0.35">
      <c r="A5493" t="s">
        <v>15641</v>
      </c>
      <c r="B5493">
        <v>23</v>
      </c>
      <c r="C5493" t="s">
        <v>15642</v>
      </c>
    </row>
    <row r="5494" spans="1:3" x14ac:dyDescent="0.35">
      <c r="A5494" t="s">
        <v>15644</v>
      </c>
      <c r="B5494">
        <v>22</v>
      </c>
      <c r="C5494" t="s">
        <v>15645</v>
      </c>
    </row>
    <row r="5495" spans="1:3" x14ac:dyDescent="0.35">
      <c r="A5495" t="s">
        <v>15647</v>
      </c>
      <c r="B5495">
        <v>27</v>
      </c>
      <c r="C5495" t="s">
        <v>15648</v>
      </c>
    </row>
    <row r="5496" spans="1:3" x14ac:dyDescent="0.35">
      <c r="A5496" t="s">
        <v>15650</v>
      </c>
      <c r="B5496">
        <v>30</v>
      </c>
      <c r="C5496" t="s">
        <v>15651</v>
      </c>
    </row>
    <row r="5497" spans="1:3" x14ac:dyDescent="0.35">
      <c r="A5497" t="s">
        <v>2621</v>
      </c>
      <c r="B5497">
        <v>26</v>
      </c>
      <c r="C5497" t="s">
        <v>15653</v>
      </c>
    </row>
    <row r="5498" spans="1:3" x14ac:dyDescent="0.35">
      <c r="A5498" t="s">
        <v>15654</v>
      </c>
      <c r="B5498">
        <v>29</v>
      </c>
      <c r="C5498" t="s">
        <v>15655</v>
      </c>
    </row>
    <row r="5499" spans="1:3" x14ac:dyDescent="0.35">
      <c r="A5499" t="s">
        <v>15656</v>
      </c>
      <c r="B5499">
        <v>27</v>
      </c>
      <c r="C5499" t="s">
        <v>15657</v>
      </c>
    </row>
    <row r="5500" spans="1:3" x14ac:dyDescent="0.35">
      <c r="A5500" t="s">
        <v>15659</v>
      </c>
      <c r="B5500">
        <v>24</v>
      </c>
      <c r="C5500" t="s">
        <v>15660</v>
      </c>
    </row>
    <row r="5501" spans="1:3" x14ac:dyDescent="0.35">
      <c r="A5501" t="s">
        <v>15662</v>
      </c>
      <c r="B5501">
        <v>27</v>
      </c>
      <c r="C5501" t="s">
        <v>15663</v>
      </c>
    </row>
    <row r="5502" spans="1:3" x14ac:dyDescent="0.35">
      <c r="A5502" t="s">
        <v>15665</v>
      </c>
      <c r="B5502">
        <v>24</v>
      </c>
      <c r="C5502" t="s">
        <v>15666</v>
      </c>
    </row>
    <row r="5503" spans="1:3" x14ac:dyDescent="0.35">
      <c r="A5503" t="s">
        <v>3543</v>
      </c>
      <c r="B5503">
        <v>24</v>
      </c>
      <c r="C5503" t="s">
        <v>15668</v>
      </c>
    </row>
    <row r="5504" spans="1:3" x14ac:dyDescent="0.35">
      <c r="A5504" t="s">
        <v>15670</v>
      </c>
      <c r="B5504">
        <v>20</v>
      </c>
      <c r="C5504" t="s">
        <v>15671</v>
      </c>
    </row>
    <row r="5505" spans="1:3" x14ac:dyDescent="0.35">
      <c r="A5505" t="s">
        <v>15673</v>
      </c>
      <c r="B5505">
        <v>25</v>
      </c>
      <c r="C5505" t="s">
        <v>15674</v>
      </c>
    </row>
    <row r="5506" spans="1:3" x14ac:dyDescent="0.35">
      <c r="A5506" t="s">
        <v>15676</v>
      </c>
      <c r="B5506">
        <v>29</v>
      </c>
      <c r="C5506" t="s">
        <v>15677</v>
      </c>
    </row>
    <row r="5507" spans="1:3" x14ac:dyDescent="0.35">
      <c r="A5507" t="s">
        <v>15679</v>
      </c>
      <c r="B5507">
        <v>28</v>
      </c>
      <c r="C5507" t="s">
        <v>15680</v>
      </c>
    </row>
    <row r="5508" spans="1:3" x14ac:dyDescent="0.35">
      <c r="A5508" t="s">
        <v>15682</v>
      </c>
      <c r="B5508">
        <v>25</v>
      </c>
      <c r="C5508" t="s">
        <v>15683</v>
      </c>
    </row>
    <row r="5509" spans="1:3" x14ac:dyDescent="0.35">
      <c r="A5509" t="s">
        <v>15685</v>
      </c>
      <c r="B5509">
        <v>26</v>
      </c>
      <c r="C5509" t="s">
        <v>15686</v>
      </c>
    </row>
    <row r="5510" spans="1:3" x14ac:dyDescent="0.35">
      <c r="A5510" t="s">
        <v>15688</v>
      </c>
      <c r="B5510">
        <v>26</v>
      </c>
      <c r="C5510" t="s">
        <v>15689</v>
      </c>
    </row>
    <row r="5511" spans="1:3" x14ac:dyDescent="0.35">
      <c r="A5511" t="s">
        <v>15691</v>
      </c>
      <c r="B5511">
        <v>26</v>
      </c>
      <c r="C5511" t="s">
        <v>15692</v>
      </c>
    </row>
    <row r="5512" spans="1:3" x14ac:dyDescent="0.35">
      <c r="A5512" t="s">
        <v>15694</v>
      </c>
      <c r="B5512">
        <v>23</v>
      </c>
      <c r="C5512" t="s">
        <v>15695</v>
      </c>
    </row>
    <row r="5513" spans="1:3" x14ac:dyDescent="0.35">
      <c r="A5513" t="s">
        <v>15697</v>
      </c>
      <c r="B5513">
        <v>23</v>
      </c>
      <c r="C5513" t="s">
        <v>15698</v>
      </c>
    </row>
    <row r="5514" spans="1:3" x14ac:dyDescent="0.35">
      <c r="A5514" t="s">
        <v>15700</v>
      </c>
      <c r="B5514">
        <v>29</v>
      </c>
      <c r="C5514" t="s">
        <v>15701</v>
      </c>
    </row>
    <row r="5515" spans="1:3" x14ac:dyDescent="0.35">
      <c r="A5515" t="s">
        <v>15703</v>
      </c>
      <c r="B5515">
        <v>30</v>
      </c>
      <c r="C5515" t="s">
        <v>15704</v>
      </c>
    </row>
    <row r="5516" spans="1:3" x14ac:dyDescent="0.35">
      <c r="A5516" t="s">
        <v>15706</v>
      </c>
      <c r="B5516">
        <v>24</v>
      </c>
      <c r="C5516" t="s">
        <v>15707</v>
      </c>
    </row>
    <row r="5517" spans="1:3" x14ac:dyDescent="0.35">
      <c r="A5517" t="s">
        <v>15709</v>
      </c>
      <c r="B5517">
        <v>21</v>
      </c>
      <c r="C5517" t="s">
        <v>15710</v>
      </c>
    </row>
    <row r="5518" spans="1:3" x14ac:dyDescent="0.35">
      <c r="A5518" t="s">
        <v>15712</v>
      </c>
      <c r="B5518">
        <v>30</v>
      </c>
      <c r="C5518" t="s">
        <v>15713</v>
      </c>
    </row>
    <row r="5519" spans="1:3" x14ac:dyDescent="0.35">
      <c r="A5519" t="s">
        <v>15715</v>
      </c>
      <c r="B5519">
        <v>21</v>
      </c>
      <c r="C5519" t="s">
        <v>15716</v>
      </c>
    </row>
    <row r="5520" spans="1:3" x14ac:dyDescent="0.35">
      <c r="A5520" t="s">
        <v>15718</v>
      </c>
      <c r="B5520">
        <v>22</v>
      </c>
      <c r="C5520" t="s">
        <v>15719</v>
      </c>
    </row>
    <row r="5521" spans="1:3" x14ac:dyDescent="0.35">
      <c r="A5521" t="s">
        <v>15721</v>
      </c>
      <c r="B5521">
        <v>26</v>
      </c>
      <c r="C5521" t="s">
        <v>15722</v>
      </c>
    </row>
    <row r="5522" spans="1:3" x14ac:dyDescent="0.35">
      <c r="A5522" t="s">
        <v>15723</v>
      </c>
      <c r="B5522">
        <v>20</v>
      </c>
      <c r="C5522" t="s">
        <v>15724</v>
      </c>
    </row>
    <row r="5523" spans="1:3" x14ac:dyDescent="0.35">
      <c r="A5523" t="s">
        <v>15726</v>
      </c>
      <c r="B5523">
        <v>29</v>
      </c>
      <c r="C5523" t="s">
        <v>15727</v>
      </c>
    </row>
    <row r="5524" spans="1:3" x14ac:dyDescent="0.35">
      <c r="A5524" t="s">
        <v>15729</v>
      </c>
      <c r="B5524">
        <v>20</v>
      </c>
      <c r="C5524" t="s">
        <v>15730</v>
      </c>
    </row>
    <row r="5525" spans="1:3" x14ac:dyDescent="0.35">
      <c r="A5525" t="s">
        <v>15732</v>
      </c>
      <c r="B5525">
        <v>23</v>
      </c>
      <c r="C5525" t="s">
        <v>15733</v>
      </c>
    </row>
    <row r="5526" spans="1:3" x14ac:dyDescent="0.35">
      <c r="A5526" t="s">
        <v>15735</v>
      </c>
      <c r="B5526">
        <v>21</v>
      </c>
      <c r="C5526" t="s">
        <v>15736</v>
      </c>
    </row>
    <row r="5527" spans="1:3" x14ac:dyDescent="0.35">
      <c r="A5527" t="s">
        <v>15738</v>
      </c>
      <c r="B5527">
        <v>30</v>
      </c>
      <c r="C5527" t="s">
        <v>15739</v>
      </c>
    </row>
    <row r="5528" spans="1:3" x14ac:dyDescent="0.35">
      <c r="A5528" t="s">
        <v>15741</v>
      </c>
      <c r="B5528">
        <v>29</v>
      </c>
      <c r="C5528" t="s">
        <v>15742</v>
      </c>
    </row>
    <row r="5529" spans="1:3" x14ac:dyDescent="0.35">
      <c r="A5529" t="s">
        <v>15744</v>
      </c>
      <c r="B5529">
        <v>21</v>
      </c>
      <c r="C5529" t="s">
        <v>15745</v>
      </c>
    </row>
    <row r="5530" spans="1:3" x14ac:dyDescent="0.35">
      <c r="A5530" t="s">
        <v>15747</v>
      </c>
      <c r="B5530">
        <v>22</v>
      </c>
      <c r="C5530" t="s">
        <v>15748</v>
      </c>
    </row>
    <row r="5531" spans="1:3" x14ac:dyDescent="0.35">
      <c r="A5531" t="s">
        <v>15750</v>
      </c>
      <c r="B5531">
        <v>27</v>
      </c>
      <c r="C5531" t="s">
        <v>15751</v>
      </c>
    </row>
    <row r="5532" spans="1:3" x14ac:dyDescent="0.35">
      <c r="A5532" t="s">
        <v>15753</v>
      </c>
      <c r="B5532">
        <v>20</v>
      </c>
      <c r="C5532" t="s">
        <v>15754</v>
      </c>
    </row>
    <row r="5533" spans="1:3" x14ac:dyDescent="0.35">
      <c r="A5533" t="s">
        <v>15756</v>
      </c>
      <c r="B5533">
        <v>28</v>
      </c>
      <c r="C5533" t="s">
        <v>15757</v>
      </c>
    </row>
    <row r="5534" spans="1:3" x14ac:dyDescent="0.35">
      <c r="A5534" t="s">
        <v>15759</v>
      </c>
      <c r="B5534">
        <v>28</v>
      </c>
      <c r="C5534" t="s">
        <v>15760</v>
      </c>
    </row>
    <row r="5535" spans="1:3" x14ac:dyDescent="0.35">
      <c r="A5535" t="s">
        <v>15762</v>
      </c>
      <c r="B5535">
        <v>26</v>
      </c>
      <c r="C5535" t="s">
        <v>15763</v>
      </c>
    </row>
    <row r="5536" spans="1:3" x14ac:dyDescent="0.35">
      <c r="A5536" t="s">
        <v>15765</v>
      </c>
      <c r="B5536">
        <v>25</v>
      </c>
      <c r="C5536" t="s">
        <v>15766</v>
      </c>
    </row>
    <row r="5537" spans="1:3" x14ac:dyDescent="0.35">
      <c r="A5537" t="s">
        <v>15768</v>
      </c>
      <c r="B5537">
        <v>21</v>
      </c>
      <c r="C5537" t="s">
        <v>15769</v>
      </c>
    </row>
    <row r="5538" spans="1:3" x14ac:dyDescent="0.35">
      <c r="A5538" t="s">
        <v>15771</v>
      </c>
      <c r="B5538">
        <v>21</v>
      </c>
      <c r="C5538" t="s">
        <v>15772</v>
      </c>
    </row>
    <row r="5539" spans="1:3" x14ac:dyDescent="0.35">
      <c r="A5539" t="s">
        <v>9863</v>
      </c>
      <c r="B5539">
        <v>30</v>
      </c>
      <c r="C5539" t="s">
        <v>15773</v>
      </c>
    </row>
    <row r="5540" spans="1:3" x14ac:dyDescent="0.35">
      <c r="A5540" t="s">
        <v>15775</v>
      </c>
      <c r="B5540">
        <v>20</v>
      </c>
      <c r="C5540" t="s">
        <v>15776</v>
      </c>
    </row>
    <row r="5541" spans="1:3" x14ac:dyDescent="0.35">
      <c r="A5541" t="s">
        <v>15778</v>
      </c>
      <c r="B5541">
        <v>23</v>
      </c>
      <c r="C5541" t="s">
        <v>15779</v>
      </c>
    </row>
    <row r="5542" spans="1:3" x14ac:dyDescent="0.35">
      <c r="A5542" t="s">
        <v>15781</v>
      </c>
      <c r="B5542">
        <v>21</v>
      </c>
      <c r="C5542" t="s">
        <v>15782</v>
      </c>
    </row>
    <row r="5543" spans="1:3" x14ac:dyDescent="0.35">
      <c r="A5543" t="s">
        <v>15784</v>
      </c>
      <c r="B5543">
        <v>27</v>
      </c>
      <c r="C5543" t="s">
        <v>15785</v>
      </c>
    </row>
    <row r="5544" spans="1:3" x14ac:dyDescent="0.35">
      <c r="A5544" t="s">
        <v>15787</v>
      </c>
      <c r="B5544">
        <v>27</v>
      </c>
      <c r="C5544" t="s">
        <v>15788</v>
      </c>
    </row>
    <row r="5545" spans="1:3" x14ac:dyDescent="0.35">
      <c r="A5545" t="s">
        <v>15790</v>
      </c>
      <c r="B5545">
        <v>20</v>
      </c>
      <c r="C5545" t="s">
        <v>15791</v>
      </c>
    </row>
    <row r="5546" spans="1:3" x14ac:dyDescent="0.35">
      <c r="A5546" t="s">
        <v>15793</v>
      </c>
      <c r="B5546">
        <v>22</v>
      </c>
      <c r="C5546" t="s">
        <v>15794</v>
      </c>
    </row>
    <row r="5547" spans="1:3" x14ac:dyDescent="0.35">
      <c r="A5547" t="s">
        <v>13411</v>
      </c>
      <c r="B5547">
        <v>24</v>
      </c>
      <c r="C5547" t="s">
        <v>15796</v>
      </c>
    </row>
    <row r="5548" spans="1:3" x14ac:dyDescent="0.35">
      <c r="A5548" t="s">
        <v>15797</v>
      </c>
      <c r="B5548">
        <v>26</v>
      </c>
      <c r="C5548" t="s">
        <v>15798</v>
      </c>
    </row>
    <row r="5549" spans="1:3" x14ac:dyDescent="0.35">
      <c r="A5549" t="s">
        <v>15800</v>
      </c>
      <c r="B5549">
        <v>21</v>
      </c>
      <c r="C5549" t="s">
        <v>15801</v>
      </c>
    </row>
    <row r="5550" spans="1:3" x14ac:dyDescent="0.35">
      <c r="A5550" t="s">
        <v>15803</v>
      </c>
      <c r="B5550">
        <v>26</v>
      </c>
      <c r="C5550" t="s">
        <v>15804</v>
      </c>
    </row>
    <row r="5551" spans="1:3" x14ac:dyDescent="0.35">
      <c r="A5551" t="s">
        <v>15806</v>
      </c>
      <c r="B5551">
        <v>25</v>
      </c>
      <c r="C5551" t="s">
        <v>15807</v>
      </c>
    </row>
    <row r="5552" spans="1:3" x14ac:dyDescent="0.35">
      <c r="A5552" t="s">
        <v>15809</v>
      </c>
      <c r="B5552">
        <v>26</v>
      </c>
      <c r="C5552" t="s">
        <v>15810</v>
      </c>
    </row>
    <row r="5553" spans="1:3" x14ac:dyDescent="0.35">
      <c r="A5553" t="s">
        <v>15812</v>
      </c>
      <c r="B5553">
        <v>20</v>
      </c>
      <c r="C5553" t="s">
        <v>15813</v>
      </c>
    </row>
    <row r="5554" spans="1:3" x14ac:dyDescent="0.35">
      <c r="A5554" t="s">
        <v>15815</v>
      </c>
      <c r="B5554">
        <v>29</v>
      </c>
      <c r="C5554" t="s">
        <v>15816</v>
      </c>
    </row>
    <row r="5555" spans="1:3" x14ac:dyDescent="0.35">
      <c r="A5555" t="s">
        <v>15818</v>
      </c>
      <c r="B5555">
        <v>24</v>
      </c>
      <c r="C5555" t="s">
        <v>15819</v>
      </c>
    </row>
    <row r="5556" spans="1:3" x14ac:dyDescent="0.35">
      <c r="A5556" t="s">
        <v>15821</v>
      </c>
      <c r="B5556">
        <v>22</v>
      </c>
      <c r="C5556" t="s">
        <v>15822</v>
      </c>
    </row>
    <row r="5557" spans="1:3" x14ac:dyDescent="0.35">
      <c r="A5557" t="s">
        <v>15824</v>
      </c>
      <c r="B5557">
        <v>24</v>
      </c>
      <c r="C5557" t="s">
        <v>15825</v>
      </c>
    </row>
    <row r="5558" spans="1:3" x14ac:dyDescent="0.35">
      <c r="A5558" t="s">
        <v>2856</v>
      </c>
      <c r="B5558">
        <v>29</v>
      </c>
      <c r="C5558" t="s">
        <v>15827</v>
      </c>
    </row>
    <row r="5559" spans="1:3" x14ac:dyDescent="0.35">
      <c r="A5559" t="s">
        <v>5595</v>
      </c>
      <c r="B5559">
        <v>24</v>
      </c>
      <c r="C5559" t="s">
        <v>15829</v>
      </c>
    </row>
    <row r="5560" spans="1:3" x14ac:dyDescent="0.35">
      <c r="A5560" t="s">
        <v>14905</v>
      </c>
      <c r="B5560">
        <v>29</v>
      </c>
      <c r="C5560" t="s">
        <v>15831</v>
      </c>
    </row>
    <row r="5561" spans="1:3" x14ac:dyDescent="0.35">
      <c r="A5561" t="s">
        <v>15276</v>
      </c>
      <c r="B5561">
        <v>30</v>
      </c>
      <c r="C5561" t="s">
        <v>15833</v>
      </c>
    </row>
    <row r="5562" spans="1:3" x14ac:dyDescent="0.35">
      <c r="A5562" t="s">
        <v>15835</v>
      </c>
      <c r="B5562">
        <v>27</v>
      </c>
      <c r="C5562" t="s">
        <v>15836</v>
      </c>
    </row>
    <row r="5563" spans="1:3" x14ac:dyDescent="0.35">
      <c r="A5563" t="s">
        <v>15837</v>
      </c>
      <c r="B5563">
        <v>26</v>
      </c>
      <c r="C5563" t="s">
        <v>15838</v>
      </c>
    </row>
    <row r="5564" spans="1:3" x14ac:dyDescent="0.35">
      <c r="A5564" t="s">
        <v>15840</v>
      </c>
      <c r="B5564">
        <v>25</v>
      </c>
      <c r="C5564" t="s">
        <v>15841</v>
      </c>
    </row>
    <row r="5565" spans="1:3" x14ac:dyDescent="0.35">
      <c r="A5565" t="s">
        <v>15843</v>
      </c>
      <c r="B5565">
        <v>21</v>
      </c>
      <c r="C5565" t="s">
        <v>15844</v>
      </c>
    </row>
    <row r="5566" spans="1:3" x14ac:dyDescent="0.35">
      <c r="A5566" t="s">
        <v>15846</v>
      </c>
      <c r="B5566">
        <v>29</v>
      </c>
      <c r="C5566" t="s">
        <v>15847</v>
      </c>
    </row>
    <row r="5567" spans="1:3" x14ac:dyDescent="0.35">
      <c r="A5567" t="s">
        <v>15848</v>
      </c>
      <c r="B5567">
        <v>23</v>
      </c>
      <c r="C5567" t="s">
        <v>15849</v>
      </c>
    </row>
    <row r="5568" spans="1:3" x14ac:dyDescent="0.35">
      <c r="A5568" t="s">
        <v>15851</v>
      </c>
      <c r="B5568">
        <v>29</v>
      </c>
      <c r="C5568" t="s">
        <v>15852</v>
      </c>
    </row>
    <row r="5569" spans="1:3" x14ac:dyDescent="0.35">
      <c r="A5569" t="s">
        <v>15853</v>
      </c>
      <c r="B5569">
        <v>20</v>
      </c>
      <c r="C5569" t="s">
        <v>15854</v>
      </c>
    </row>
    <row r="5570" spans="1:3" x14ac:dyDescent="0.35">
      <c r="A5570" t="s">
        <v>15856</v>
      </c>
      <c r="B5570">
        <v>22</v>
      </c>
      <c r="C5570" t="s">
        <v>15857</v>
      </c>
    </row>
    <row r="5571" spans="1:3" x14ac:dyDescent="0.35">
      <c r="A5571" t="s">
        <v>15859</v>
      </c>
      <c r="B5571">
        <v>27</v>
      </c>
      <c r="C5571" t="s">
        <v>15860</v>
      </c>
    </row>
    <row r="5572" spans="1:3" x14ac:dyDescent="0.35">
      <c r="A5572" t="s">
        <v>15862</v>
      </c>
      <c r="B5572">
        <v>26</v>
      </c>
      <c r="C5572" t="s">
        <v>15863</v>
      </c>
    </row>
    <row r="5573" spans="1:3" x14ac:dyDescent="0.35">
      <c r="A5573" t="s">
        <v>15865</v>
      </c>
      <c r="B5573">
        <v>21</v>
      </c>
      <c r="C5573" t="s">
        <v>15866</v>
      </c>
    </row>
    <row r="5574" spans="1:3" x14ac:dyDescent="0.35">
      <c r="A5574" t="s">
        <v>15868</v>
      </c>
      <c r="B5574">
        <v>27</v>
      </c>
      <c r="C5574" t="s">
        <v>15869</v>
      </c>
    </row>
    <row r="5575" spans="1:3" x14ac:dyDescent="0.35">
      <c r="A5575" t="s">
        <v>15871</v>
      </c>
      <c r="B5575">
        <v>20</v>
      </c>
      <c r="C5575" t="s">
        <v>15872</v>
      </c>
    </row>
    <row r="5576" spans="1:3" x14ac:dyDescent="0.35">
      <c r="A5576" t="s">
        <v>15874</v>
      </c>
      <c r="B5576">
        <v>27</v>
      </c>
      <c r="C5576" t="s">
        <v>15875</v>
      </c>
    </row>
    <row r="5577" spans="1:3" x14ac:dyDescent="0.35">
      <c r="A5577" t="s">
        <v>15877</v>
      </c>
      <c r="B5577">
        <v>29</v>
      </c>
      <c r="C5577" t="s">
        <v>15878</v>
      </c>
    </row>
    <row r="5578" spans="1:3" x14ac:dyDescent="0.35">
      <c r="A5578" t="s">
        <v>15880</v>
      </c>
      <c r="B5578">
        <v>29</v>
      </c>
      <c r="C5578" t="s">
        <v>15881</v>
      </c>
    </row>
    <row r="5579" spans="1:3" x14ac:dyDescent="0.35">
      <c r="A5579" t="s">
        <v>15883</v>
      </c>
      <c r="B5579">
        <v>22</v>
      </c>
      <c r="C5579" t="s">
        <v>15884</v>
      </c>
    </row>
    <row r="5580" spans="1:3" x14ac:dyDescent="0.35">
      <c r="A5580" t="s">
        <v>15886</v>
      </c>
      <c r="B5580">
        <v>24</v>
      </c>
      <c r="C5580" t="s">
        <v>15887</v>
      </c>
    </row>
    <row r="5581" spans="1:3" x14ac:dyDescent="0.35">
      <c r="A5581" t="s">
        <v>15888</v>
      </c>
      <c r="B5581">
        <v>23</v>
      </c>
      <c r="C5581" t="s">
        <v>15889</v>
      </c>
    </row>
    <row r="5582" spans="1:3" x14ac:dyDescent="0.35">
      <c r="A5582" t="s">
        <v>15891</v>
      </c>
      <c r="B5582">
        <v>24</v>
      </c>
      <c r="C5582" t="s">
        <v>15892</v>
      </c>
    </row>
    <row r="5583" spans="1:3" x14ac:dyDescent="0.35">
      <c r="A5583" t="s">
        <v>6579</v>
      </c>
      <c r="B5583">
        <v>21</v>
      </c>
      <c r="C5583" t="s">
        <v>15894</v>
      </c>
    </row>
    <row r="5584" spans="1:3" x14ac:dyDescent="0.35">
      <c r="A5584" t="s">
        <v>15896</v>
      </c>
      <c r="B5584">
        <v>24</v>
      </c>
      <c r="C5584" t="s">
        <v>15897</v>
      </c>
    </row>
    <row r="5585" spans="1:3" x14ac:dyDescent="0.35">
      <c r="A5585" t="s">
        <v>15898</v>
      </c>
      <c r="B5585">
        <v>23</v>
      </c>
      <c r="C5585" t="s">
        <v>15899</v>
      </c>
    </row>
    <row r="5586" spans="1:3" x14ac:dyDescent="0.35">
      <c r="A5586" t="s">
        <v>15900</v>
      </c>
      <c r="B5586">
        <v>21</v>
      </c>
      <c r="C5586" t="s">
        <v>15901</v>
      </c>
    </row>
    <row r="5587" spans="1:3" x14ac:dyDescent="0.35">
      <c r="A5587" t="s">
        <v>15903</v>
      </c>
      <c r="B5587">
        <v>27</v>
      </c>
      <c r="C5587" t="s">
        <v>15904</v>
      </c>
    </row>
    <row r="5588" spans="1:3" x14ac:dyDescent="0.35">
      <c r="A5588" t="s">
        <v>15906</v>
      </c>
      <c r="B5588">
        <v>30</v>
      </c>
      <c r="C5588" t="s">
        <v>15907</v>
      </c>
    </row>
    <row r="5589" spans="1:3" x14ac:dyDescent="0.35">
      <c r="A5589" t="s">
        <v>15909</v>
      </c>
      <c r="B5589">
        <v>22</v>
      </c>
      <c r="C5589" t="s">
        <v>15910</v>
      </c>
    </row>
    <row r="5590" spans="1:3" x14ac:dyDescent="0.35">
      <c r="A5590" t="s">
        <v>15912</v>
      </c>
      <c r="B5590">
        <v>25</v>
      </c>
      <c r="C5590" t="s">
        <v>15913</v>
      </c>
    </row>
    <row r="5591" spans="1:3" x14ac:dyDescent="0.35">
      <c r="A5591" t="s">
        <v>15915</v>
      </c>
      <c r="B5591">
        <v>29</v>
      </c>
      <c r="C5591" t="s">
        <v>15916</v>
      </c>
    </row>
    <row r="5592" spans="1:3" x14ac:dyDescent="0.35">
      <c r="A5592" t="s">
        <v>15918</v>
      </c>
      <c r="B5592">
        <v>22</v>
      </c>
      <c r="C5592" t="s">
        <v>15919</v>
      </c>
    </row>
    <row r="5593" spans="1:3" x14ac:dyDescent="0.35">
      <c r="A5593" t="s">
        <v>15921</v>
      </c>
      <c r="B5593">
        <v>24</v>
      </c>
      <c r="C5593" t="s">
        <v>15922</v>
      </c>
    </row>
    <row r="5594" spans="1:3" x14ac:dyDescent="0.35">
      <c r="A5594" t="s">
        <v>15924</v>
      </c>
      <c r="B5594">
        <v>26</v>
      </c>
      <c r="C5594" t="s">
        <v>15925</v>
      </c>
    </row>
    <row r="5595" spans="1:3" x14ac:dyDescent="0.35">
      <c r="A5595" t="s">
        <v>15927</v>
      </c>
      <c r="B5595">
        <v>25</v>
      </c>
      <c r="C5595" t="s">
        <v>15928</v>
      </c>
    </row>
    <row r="5596" spans="1:3" x14ac:dyDescent="0.35">
      <c r="A5596" t="s">
        <v>15930</v>
      </c>
      <c r="B5596">
        <v>22</v>
      </c>
      <c r="C5596" t="s">
        <v>15931</v>
      </c>
    </row>
    <row r="5597" spans="1:3" x14ac:dyDescent="0.35">
      <c r="A5597" t="s">
        <v>15933</v>
      </c>
      <c r="B5597">
        <v>30</v>
      </c>
      <c r="C5597" t="s">
        <v>15934</v>
      </c>
    </row>
    <row r="5598" spans="1:3" x14ac:dyDescent="0.35">
      <c r="A5598" t="s">
        <v>15936</v>
      </c>
      <c r="B5598">
        <v>26</v>
      </c>
      <c r="C5598" t="s">
        <v>15937</v>
      </c>
    </row>
    <row r="5599" spans="1:3" x14ac:dyDescent="0.35">
      <c r="A5599" t="s">
        <v>15939</v>
      </c>
      <c r="B5599">
        <v>26</v>
      </c>
      <c r="C5599" t="s">
        <v>15940</v>
      </c>
    </row>
    <row r="5600" spans="1:3" x14ac:dyDescent="0.35">
      <c r="A5600" t="s">
        <v>15942</v>
      </c>
      <c r="B5600">
        <v>21</v>
      </c>
      <c r="C5600" t="s">
        <v>15943</v>
      </c>
    </row>
    <row r="5601" spans="1:3" x14ac:dyDescent="0.35">
      <c r="A5601" t="s">
        <v>15945</v>
      </c>
      <c r="B5601">
        <v>21</v>
      </c>
      <c r="C5601" t="s">
        <v>15946</v>
      </c>
    </row>
    <row r="5602" spans="1:3" x14ac:dyDescent="0.35">
      <c r="A5602" t="s">
        <v>15948</v>
      </c>
      <c r="B5602">
        <v>24</v>
      </c>
      <c r="C5602" t="s">
        <v>15949</v>
      </c>
    </row>
    <row r="5603" spans="1:3" x14ac:dyDescent="0.35">
      <c r="A5603" t="s">
        <v>15951</v>
      </c>
      <c r="B5603">
        <v>21</v>
      </c>
      <c r="C5603" t="s">
        <v>15952</v>
      </c>
    </row>
    <row r="5604" spans="1:3" x14ac:dyDescent="0.35">
      <c r="A5604" t="s">
        <v>15954</v>
      </c>
      <c r="B5604">
        <v>29</v>
      </c>
      <c r="C5604" t="s">
        <v>15955</v>
      </c>
    </row>
    <row r="5605" spans="1:3" x14ac:dyDescent="0.35">
      <c r="A5605" t="s">
        <v>15957</v>
      </c>
      <c r="B5605">
        <v>28</v>
      </c>
      <c r="C5605" t="s">
        <v>15958</v>
      </c>
    </row>
    <row r="5606" spans="1:3" x14ac:dyDescent="0.35">
      <c r="A5606" t="s">
        <v>15960</v>
      </c>
      <c r="B5606">
        <v>22</v>
      </c>
      <c r="C5606" t="s">
        <v>15961</v>
      </c>
    </row>
    <row r="5607" spans="1:3" x14ac:dyDescent="0.35">
      <c r="A5607" t="s">
        <v>15962</v>
      </c>
      <c r="B5607">
        <v>25</v>
      </c>
      <c r="C5607" t="s">
        <v>15963</v>
      </c>
    </row>
    <row r="5608" spans="1:3" x14ac:dyDescent="0.35">
      <c r="A5608" t="s">
        <v>15965</v>
      </c>
      <c r="B5608">
        <v>27</v>
      </c>
      <c r="C5608" t="s">
        <v>15966</v>
      </c>
    </row>
    <row r="5609" spans="1:3" x14ac:dyDescent="0.35">
      <c r="A5609" t="s">
        <v>15968</v>
      </c>
      <c r="B5609">
        <v>25</v>
      </c>
      <c r="C5609" t="s">
        <v>15969</v>
      </c>
    </row>
    <row r="5610" spans="1:3" x14ac:dyDescent="0.35">
      <c r="A5610" t="s">
        <v>15971</v>
      </c>
      <c r="B5610">
        <v>23</v>
      </c>
      <c r="C5610" t="s">
        <v>15972</v>
      </c>
    </row>
    <row r="5611" spans="1:3" x14ac:dyDescent="0.35">
      <c r="A5611" t="s">
        <v>15974</v>
      </c>
      <c r="B5611">
        <v>30</v>
      </c>
      <c r="C5611" t="s">
        <v>15975</v>
      </c>
    </row>
    <row r="5612" spans="1:3" x14ac:dyDescent="0.35">
      <c r="A5612" t="s">
        <v>15977</v>
      </c>
      <c r="B5612">
        <v>23</v>
      </c>
      <c r="C5612" t="s">
        <v>15978</v>
      </c>
    </row>
    <row r="5613" spans="1:3" x14ac:dyDescent="0.35">
      <c r="A5613" t="s">
        <v>15980</v>
      </c>
      <c r="B5613">
        <v>29</v>
      </c>
      <c r="C5613" t="s">
        <v>15981</v>
      </c>
    </row>
    <row r="5614" spans="1:3" x14ac:dyDescent="0.35">
      <c r="A5614" t="s">
        <v>15983</v>
      </c>
      <c r="B5614">
        <v>23</v>
      </c>
      <c r="C5614" t="s">
        <v>15984</v>
      </c>
    </row>
    <row r="5615" spans="1:3" x14ac:dyDescent="0.35">
      <c r="A5615" t="s">
        <v>15986</v>
      </c>
      <c r="B5615">
        <v>28</v>
      </c>
      <c r="C5615" t="s">
        <v>15987</v>
      </c>
    </row>
    <row r="5616" spans="1:3" x14ac:dyDescent="0.35">
      <c r="A5616" t="s">
        <v>15988</v>
      </c>
      <c r="B5616">
        <v>21</v>
      </c>
      <c r="C5616" t="s">
        <v>15989</v>
      </c>
    </row>
    <row r="5617" spans="1:3" x14ac:dyDescent="0.35">
      <c r="A5617" t="s">
        <v>15991</v>
      </c>
      <c r="B5617">
        <v>28</v>
      </c>
      <c r="C5617" t="s">
        <v>15992</v>
      </c>
    </row>
    <row r="5618" spans="1:3" x14ac:dyDescent="0.35">
      <c r="A5618" t="s">
        <v>15994</v>
      </c>
      <c r="B5618">
        <v>26</v>
      </c>
      <c r="C5618" t="s">
        <v>15995</v>
      </c>
    </row>
    <row r="5619" spans="1:3" x14ac:dyDescent="0.35">
      <c r="A5619" t="s">
        <v>15997</v>
      </c>
      <c r="B5619">
        <v>29</v>
      </c>
      <c r="C5619" t="s">
        <v>15998</v>
      </c>
    </row>
    <row r="5620" spans="1:3" x14ac:dyDescent="0.35">
      <c r="A5620" t="s">
        <v>1040</v>
      </c>
      <c r="B5620">
        <v>27</v>
      </c>
      <c r="C5620" t="s">
        <v>16000</v>
      </c>
    </row>
    <row r="5621" spans="1:3" x14ac:dyDescent="0.35">
      <c r="A5621" t="s">
        <v>16002</v>
      </c>
      <c r="B5621">
        <v>26</v>
      </c>
      <c r="C5621" t="s">
        <v>16003</v>
      </c>
    </row>
    <row r="5622" spans="1:3" x14ac:dyDescent="0.35">
      <c r="A5622" t="s">
        <v>16005</v>
      </c>
      <c r="B5622">
        <v>24</v>
      </c>
      <c r="C5622" t="s">
        <v>16006</v>
      </c>
    </row>
    <row r="5623" spans="1:3" x14ac:dyDescent="0.35">
      <c r="A5623" t="s">
        <v>16008</v>
      </c>
      <c r="B5623">
        <v>22</v>
      </c>
      <c r="C5623" t="s">
        <v>16009</v>
      </c>
    </row>
    <row r="5624" spans="1:3" x14ac:dyDescent="0.35">
      <c r="A5624" t="s">
        <v>16010</v>
      </c>
      <c r="B5624">
        <v>25</v>
      </c>
      <c r="C5624" t="s">
        <v>16011</v>
      </c>
    </row>
    <row r="5625" spans="1:3" x14ac:dyDescent="0.35">
      <c r="A5625" t="s">
        <v>16013</v>
      </c>
      <c r="B5625">
        <v>20</v>
      </c>
      <c r="C5625" t="s">
        <v>16014</v>
      </c>
    </row>
    <row r="5626" spans="1:3" x14ac:dyDescent="0.35">
      <c r="A5626" t="s">
        <v>16016</v>
      </c>
      <c r="B5626">
        <v>22</v>
      </c>
      <c r="C5626" t="s">
        <v>16017</v>
      </c>
    </row>
    <row r="5627" spans="1:3" x14ac:dyDescent="0.35">
      <c r="A5627" t="s">
        <v>16019</v>
      </c>
      <c r="B5627">
        <v>28</v>
      </c>
      <c r="C5627" t="s">
        <v>16020</v>
      </c>
    </row>
    <row r="5628" spans="1:3" x14ac:dyDescent="0.35">
      <c r="A5628" t="s">
        <v>16021</v>
      </c>
      <c r="B5628">
        <v>24</v>
      </c>
      <c r="C5628" t="s">
        <v>16022</v>
      </c>
    </row>
    <row r="5629" spans="1:3" x14ac:dyDescent="0.35">
      <c r="A5629" t="s">
        <v>16024</v>
      </c>
      <c r="B5629">
        <v>25</v>
      </c>
      <c r="C5629" t="s">
        <v>16025</v>
      </c>
    </row>
    <row r="5630" spans="1:3" x14ac:dyDescent="0.35">
      <c r="A5630" t="s">
        <v>16027</v>
      </c>
      <c r="B5630">
        <v>24</v>
      </c>
      <c r="C5630" t="s">
        <v>16028</v>
      </c>
    </row>
    <row r="5631" spans="1:3" x14ac:dyDescent="0.35">
      <c r="A5631" t="s">
        <v>16029</v>
      </c>
      <c r="B5631">
        <v>23</v>
      </c>
      <c r="C5631" t="s">
        <v>16030</v>
      </c>
    </row>
    <row r="5632" spans="1:3" x14ac:dyDescent="0.35">
      <c r="A5632" t="s">
        <v>16032</v>
      </c>
      <c r="B5632">
        <v>20</v>
      </c>
      <c r="C5632" t="s">
        <v>16033</v>
      </c>
    </row>
    <row r="5633" spans="1:3" x14ac:dyDescent="0.35">
      <c r="A5633" t="s">
        <v>16035</v>
      </c>
      <c r="B5633">
        <v>20</v>
      </c>
      <c r="C5633" t="s">
        <v>16036</v>
      </c>
    </row>
    <row r="5634" spans="1:3" x14ac:dyDescent="0.35">
      <c r="A5634" t="s">
        <v>5533</v>
      </c>
      <c r="B5634">
        <v>20</v>
      </c>
      <c r="C5634" t="s">
        <v>16037</v>
      </c>
    </row>
    <row r="5635" spans="1:3" x14ac:dyDescent="0.35">
      <c r="A5635" t="s">
        <v>16039</v>
      </c>
      <c r="B5635">
        <v>22</v>
      </c>
      <c r="C5635" t="s">
        <v>16040</v>
      </c>
    </row>
    <row r="5636" spans="1:3" x14ac:dyDescent="0.35">
      <c r="A5636" t="s">
        <v>16041</v>
      </c>
      <c r="B5636">
        <v>22</v>
      </c>
      <c r="C5636" t="s">
        <v>16042</v>
      </c>
    </row>
    <row r="5637" spans="1:3" x14ac:dyDescent="0.35">
      <c r="A5637" t="s">
        <v>16044</v>
      </c>
      <c r="B5637">
        <v>27</v>
      </c>
      <c r="C5637" t="s">
        <v>16045</v>
      </c>
    </row>
    <row r="5638" spans="1:3" x14ac:dyDescent="0.35">
      <c r="A5638" t="s">
        <v>16047</v>
      </c>
      <c r="B5638">
        <v>28</v>
      </c>
      <c r="C5638" t="s">
        <v>16048</v>
      </c>
    </row>
    <row r="5639" spans="1:3" x14ac:dyDescent="0.35">
      <c r="A5639" t="s">
        <v>16050</v>
      </c>
      <c r="B5639">
        <v>28</v>
      </c>
      <c r="C5639" t="s">
        <v>16051</v>
      </c>
    </row>
    <row r="5640" spans="1:3" x14ac:dyDescent="0.35">
      <c r="A5640" t="s">
        <v>16053</v>
      </c>
      <c r="B5640">
        <v>22</v>
      </c>
      <c r="C5640" t="s">
        <v>16054</v>
      </c>
    </row>
    <row r="5641" spans="1:3" x14ac:dyDescent="0.35">
      <c r="A5641" t="s">
        <v>16056</v>
      </c>
      <c r="B5641">
        <v>27</v>
      </c>
      <c r="C5641" t="s">
        <v>16057</v>
      </c>
    </row>
    <row r="5642" spans="1:3" x14ac:dyDescent="0.35">
      <c r="A5642" t="s">
        <v>16059</v>
      </c>
      <c r="B5642">
        <v>27</v>
      </c>
      <c r="C5642" t="s">
        <v>16060</v>
      </c>
    </row>
    <row r="5643" spans="1:3" x14ac:dyDescent="0.35">
      <c r="A5643" t="s">
        <v>16062</v>
      </c>
      <c r="B5643">
        <v>24</v>
      </c>
      <c r="C5643" t="s">
        <v>16063</v>
      </c>
    </row>
    <row r="5644" spans="1:3" x14ac:dyDescent="0.35">
      <c r="A5644" t="s">
        <v>16065</v>
      </c>
      <c r="B5644">
        <v>29</v>
      </c>
      <c r="C5644" t="s">
        <v>16066</v>
      </c>
    </row>
    <row r="5645" spans="1:3" x14ac:dyDescent="0.35">
      <c r="A5645" t="s">
        <v>16068</v>
      </c>
      <c r="B5645">
        <v>20</v>
      </c>
      <c r="C5645" t="s">
        <v>16069</v>
      </c>
    </row>
    <row r="5646" spans="1:3" x14ac:dyDescent="0.35">
      <c r="A5646" t="s">
        <v>16071</v>
      </c>
      <c r="B5646">
        <v>29</v>
      </c>
      <c r="C5646" t="s">
        <v>16072</v>
      </c>
    </row>
    <row r="5647" spans="1:3" x14ac:dyDescent="0.35">
      <c r="A5647" t="s">
        <v>16074</v>
      </c>
      <c r="B5647">
        <v>27</v>
      </c>
      <c r="C5647" t="s">
        <v>16075</v>
      </c>
    </row>
    <row r="5648" spans="1:3" x14ac:dyDescent="0.35">
      <c r="A5648" t="s">
        <v>16077</v>
      </c>
      <c r="B5648">
        <v>30</v>
      </c>
      <c r="C5648" t="s">
        <v>16078</v>
      </c>
    </row>
    <row r="5649" spans="1:3" x14ac:dyDescent="0.35">
      <c r="A5649" t="s">
        <v>16080</v>
      </c>
      <c r="B5649">
        <v>20</v>
      </c>
      <c r="C5649" t="s">
        <v>16081</v>
      </c>
    </row>
    <row r="5650" spans="1:3" x14ac:dyDescent="0.35">
      <c r="A5650" t="s">
        <v>15158</v>
      </c>
      <c r="B5650">
        <v>20</v>
      </c>
      <c r="C5650" t="s">
        <v>16083</v>
      </c>
    </row>
    <row r="5651" spans="1:3" x14ac:dyDescent="0.35">
      <c r="A5651" t="s">
        <v>16085</v>
      </c>
      <c r="B5651">
        <v>29</v>
      </c>
      <c r="C5651" t="s">
        <v>16086</v>
      </c>
    </row>
    <row r="5652" spans="1:3" x14ac:dyDescent="0.35">
      <c r="A5652" t="s">
        <v>16088</v>
      </c>
      <c r="B5652">
        <v>30</v>
      </c>
      <c r="C5652" t="s">
        <v>16089</v>
      </c>
    </row>
    <row r="5653" spans="1:3" x14ac:dyDescent="0.35">
      <c r="A5653" t="s">
        <v>16091</v>
      </c>
      <c r="B5653">
        <v>29</v>
      </c>
      <c r="C5653" t="s">
        <v>16092</v>
      </c>
    </row>
    <row r="5654" spans="1:3" x14ac:dyDescent="0.35">
      <c r="A5654" t="s">
        <v>16094</v>
      </c>
      <c r="B5654">
        <v>24</v>
      </c>
      <c r="C5654" t="s">
        <v>16095</v>
      </c>
    </row>
    <row r="5655" spans="1:3" x14ac:dyDescent="0.35">
      <c r="A5655" t="s">
        <v>16097</v>
      </c>
      <c r="B5655">
        <v>28</v>
      </c>
      <c r="C5655" t="s">
        <v>16098</v>
      </c>
    </row>
    <row r="5656" spans="1:3" x14ac:dyDescent="0.35">
      <c r="A5656" t="s">
        <v>16100</v>
      </c>
      <c r="B5656">
        <v>22</v>
      </c>
      <c r="C5656" t="s">
        <v>16101</v>
      </c>
    </row>
    <row r="5657" spans="1:3" x14ac:dyDescent="0.35">
      <c r="A5657" t="s">
        <v>16103</v>
      </c>
      <c r="B5657">
        <v>21</v>
      </c>
      <c r="C5657" t="s">
        <v>16104</v>
      </c>
    </row>
    <row r="5658" spans="1:3" x14ac:dyDescent="0.35">
      <c r="A5658" t="s">
        <v>15750</v>
      </c>
      <c r="B5658">
        <v>22</v>
      </c>
      <c r="C5658" t="s">
        <v>16106</v>
      </c>
    </row>
    <row r="5659" spans="1:3" x14ac:dyDescent="0.35">
      <c r="A5659" t="s">
        <v>16108</v>
      </c>
      <c r="B5659">
        <v>22</v>
      </c>
      <c r="C5659" t="s">
        <v>16109</v>
      </c>
    </row>
    <row r="5660" spans="1:3" x14ac:dyDescent="0.35">
      <c r="A5660" t="s">
        <v>16111</v>
      </c>
      <c r="B5660">
        <v>29</v>
      </c>
      <c r="C5660" t="s">
        <v>16112</v>
      </c>
    </row>
    <row r="5661" spans="1:3" x14ac:dyDescent="0.35">
      <c r="A5661" t="s">
        <v>16114</v>
      </c>
      <c r="B5661">
        <v>27</v>
      </c>
      <c r="C5661" t="s">
        <v>16115</v>
      </c>
    </row>
    <row r="5662" spans="1:3" x14ac:dyDescent="0.35">
      <c r="A5662" t="s">
        <v>16116</v>
      </c>
      <c r="B5662">
        <v>20</v>
      </c>
      <c r="C5662" t="s">
        <v>16117</v>
      </c>
    </row>
    <row r="5663" spans="1:3" x14ac:dyDescent="0.35">
      <c r="A5663" t="s">
        <v>16119</v>
      </c>
      <c r="B5663">
        <v>23</v>
      </c>
      <c r="C5663" t="s">
        <v>16120</v>
      </c>
    </row>
    <row r="5664" spans="1:3" x14ac:dyDescent="0.35">
      <c r="A5664" t="s">
        <v>16122</v>
      </c>
      <c r="B5664">
        <v>26</v>
      </c>
      <c r="C5664" t="s">
        <v>16123</v>
      </c>
    </row>
    <row r="5665" spans="1:3" x14ac:dyDescent="0.35">
      <c r="A5665" t="s">
        <v>16125</v>
      </c>
      <c r="B5665">
        <v>29</v>
      </c>
      <c r="C5665" t="s">
        <v>16126</v>
      </c>
    </row>
    <row r="5666" spans="1:3" x14ac:dyDescent="0.35">
      <c r="A5666" t="s">
        <v>16128</v>
      </c>
      <c r="B5666">
        <v>22</v>
      </c>
      <c r="C5666" t="s">
        <v>16129</v>
      </c>
    </row>
    <row r="5667" spans="1:3" x14ac:dyDescent="0.35">
      <c r="A5667" t="s">
        <v>16131</v>
      </c>
      <c r="B5667">
        <v>30</v>
      </c>
      <c r="C5667" t="s">
        <v>16132</v>
      </c>
    </row>
    <row r="5668" spans="1:3" x14ac:dyDescent="0.35">
      <c r="A5668" t="s">
        <v>16134</v>
      </c>
      <c r="B5668">
        <v>27</v>
      </c>
      <c r="C5668" t="s">
        <v>16135</v>
      </c>
    </row>
    <row r="5669" spans="1:3" x14ac:dyDescent="0.35">
      <c r="A5669" t="s">
        <v>5478</v>
      </c>
      <c r="B5669">
        <v>22</v>
      </c>
      <c r="C5669" t="s">
        <v>16136</v>
      </c>
    </row>
    <row r="5670" spans="1:3" x14ac:dyDescent="0.35">
      <c r="A5670" t="s">
        <v>16138</v>
      </c>
      <c r="B5670">
        <v>22</v>
      </c>
      <c r="C5670" t="s">
        <v>16139</v>
      </c>
    </row>
    <row r="5671" spans="1:3" x14ac:dyDescent="0.35">
      <c r="A5671" t="s">
        <v>16141</v>
      </c>
      <c r="B5671">
        <v>23</v>
      </c>
      <c r="C5671" t="s">
        <v>16142</v>
      </c>
    </row>
    <row r="5672" spans="1:3" x14ac:dyDescent="0.35">
      <c r="A5672" t="s">
        <v>16144</v>
      </c>
      <c r="B5672">
        <v>20</v>
      </c>
      <c r="C5672" t="s">
        <v>16145</v>
      </c>
    </row>
    <row r="5673" spans="1:3" x14ac:dyDescent="0.35">
      <c r="A5673" t="s">
        <v>16147</v>
      </c>
      <c r="B5673">
        <v>22</v>
      </c>
      <c r="C5673" t="s">
        <v>16148</v>
      </c>
    </row>
    <row r="5674" spans="1:3" x14ac:dyDescent="0.35">
      <c r="A5674" t="s">
        <v>16150</v>
      </c>
      <c r="B5674">
        <v>21</v>
      </c>
      <c r="C5674" t="s">
        <v>16151</v>
      </c>
    </row>
    <row r="5675" spans="1:3" x14ac:dyDescent="0.35">
      <c r="A5675" t="s">
        <v>16153</v>
      </c>
      <c r="B5675">
        <v>21</v>
      </c>
      <c r="C5675" t="s">
        <v>16154</v>
      </c>
    </row>
    <row r="5676" spans="1:3" x14ac:dyDescent="0.35">
      <c r="A5676" t="s">
        <v>16156</v>
      </c>
      <c r="B5676">
        <v>20</v>
      </c>
      <c r="C5676" t="s">
        <v>16157</v>
      </c>
    </row>
    <row r="5677" spans="1:3" x14ac:dyDescent="0.35">
      <c r="A5677" t="s">
        <v>16159</v>
      </c>
      <c r="B5677">
        <v>25</v>
      </c>
      <c r="C5677" t="s">
        <v>16160</v>
      </c>
    </row>
    <row r="5678" spans="1:3" x14ac:dyDescent="0.35">
      <c r="A5678" t="s">
        <v>16162</v>
      </c>
      <c r="B5678">
        <v>24</v>
      </c>
      <c r="C5678" t="s">
        <v>16163</v>
      </c>
    </row>
    <row r="5679" spans="1:3" x14ac:dyDescent="0.35">
      <c r="A5679" t="s">
        <v>16165</v>
      </c>
      <c r="B5679">
        <v>24</v>
      </c>
      <c r="C5679" t="s">
        <v>16166</v>
      </c>
    </row>
    <row r="5680" spans="1:3" x14ac:dyDescent="0.35">
      <c r="A5680" t="s">
        <v>16168</v>
      </c>
      <c r="B5680">
        <v>26</v>
      </c>
      <c r="C5680" t="s">
        <v>16169</v>
      </c>
    </row>
    <row r="5681" spans="1:3" x14ac:dyDescent="0.35">
      <c r="A5681" t="s">
        <v>16171</v>
      </c>
      <c r="B5681">
        <v>24</v>
      </c>
      <c r="C5681" t="s">
        <v>16172</v>
      </c>
    </row>
    <row r="5682" spans="1:3" x14ac:dyDescent="0.35">
      <c r="A5682" t="s">
        <v>16174</v>
      </c>
      <c r="B5682">
        <v>24</v>
      </c>
      <c r="C5682" t="s">
        <v>16175</v>
      </c>
    </row>
    <row r="5683" spans="1:3" x14ac:dyDescent="0.35">
      <c r="A5683" t="s">
        <v>16177</v>
      </c>
      <c r="B5683">
        <v>24</v>
      </c>
      <c r="C5683" t="s">
        <v>16178</v>
      </c>
    </row>
    <row r="5684" spans="1:3" x14ac:dyDescent="0.35">
      <c r="A5684" t="s">
        <v>16180</v>
      </c>
      <c r="B5684">
        <v>26</v>
      </c>
      <c r="C5684" t="s">
        <v>16181</v>
      </c>
    </row>
    <row r="5685" spans="1:3" x14ac:dyDescent="0.35">
      <c r="A5685" t="s">
        <v>16183</v>
      </c>
      <c r="B5685">
        <v>20</v>
      </c>
      <c r="C5685" t="s">
        <v>16184</v>
      </c>
    </row>
    <row r="5686" spans="1:3" x14ac:dyDescent="0.35">
      <c r="A5686" t="s">
        <v>16186</v>
      </c>
      <c r="B5686">
        <v>29</v>
      </c>
      <c r="C5686" t="s">
        <v>16187</v>
      </c>
    </row>
    <row r="5687" spans="1:3" x14ac:dyDescent="0.35">
      <c r="A5687" t="s">
        <v>16188</v>
      </c>
      <c r="B5687">
        <v>28</v>
      </c>
      <c r="C5687" t="s">
        <v>16189</v>
      </c>
    </row>
    <row r="5688" spans="1:3" x14ac:dyDescent="0.35">
      <c r="A5688" t="s">
        <v>16191</v>
      </c>
      <c r="B5688">
        <v>23</v>
      </c>
      <c r="C5688" t="s">
        <v>16192</v>
      </c>
    </row>
    <row r="5689" spans="1:3" x14ac:dyDescent="0.35">
      <c r="A5689" t="s">
        <v>4867</v>
      </c>
      <c r="B5689">
        <v>22</v>
      </c>
      <c r="C5689" t="s">
        <v>16194</v>
      </c>
    </row>
    <row r="5690" spans="1:3" x14ac:dyDescent="0.35">
      <c r="A5690" t="s">
        <v>15706</v>
      </c>
      <c r="B5690">
        <v>24</v>
      </c>
      <c r="C5690" t="s">
        <v>16196</v>
      </c>
    </row>
    <row r="5691" spans="1:3" x14ac:dyDescent="0.35">
      <c r="A5691" t="s">
        <v>16198</v>
      </c>
      <c r="B5691">
        <v>30</v>
      </c>
      <c r="C5691" t="s">
        <v>16199</v>
      </c>
    </row>
    <row r="5692" spans="1:3" x14ac:dyDescent="0.35">
      <c r="A5692" t="s">
        <v>16201</v>
      </c>
      <c r="B5692">
        <v>29</v>
      </c>
      <c r="C5692" t="s">
        <v>16202</v>
      </c>
    </row>
    <row r="5693" spans="1:3" x14ac:dyDescent="0.35">
      <c r="A5693" t="s">
        <v>16204</v>
      </c>
      <c r="B5693">
        <v>26</v>
      </c>
      <c r="C5693" t="s">
        <v>16205</v>
      </c>
    </row>
    <row r="5694" spans="1:3" x14ac:dyDescent="0.35">
      <c r="A5694" t="s">
        <v>16207</v>
      </c>
      <c r="B5694">
        <v>22</v>
      </c>
      <c r="C5694" t="s">
        <v>16208</v>
      </c>
    </row>
    <row r="5695" spans="1:3" x14ac:dyDescent="0.35">
      <c r="A5695" t="s">
        <v>16210</v>
      </c>
      <c r="B5695">
        <v>28</v>
      </c>
      <c r="C5695" t="s">
        <v>16211</v>
      </c>
    </row>
    <row r="5696" spans="1:3" x14ac:dyDescent="0.35">
      <c r="A5696" t="s">
        <v>6153</v>
      </c>
      <c r="B5696">
        <v>28</v>
      </c>
      <c r="C5696" t="s">
        <v>16213</v>
      </c>
    </row>
    <row r="5697" spans="1:3" x14ac:dyDescent="0.35">
      <c r="A5697" t="s">
        <v>16215</v>
      </c>
      <c r="B5697">
        <v>23</v>
      </c>
      <c r="C5697" t="s">
        <v>16216</v>
      </c>
    </row>
    <row r="5698" spans="1:3" x14ac:dyDescent="0.35">
      <c r="A5698" t="s">
        <v>16217</v>
      </c>
      <c r="B5698">
        <v>20</v>
      </c>
      <c r="C5698" t="s">
        <v>16218</v>
      </c>
    </row>
    <row r="5699" spans="1:3" x14ac:dyDescent="0.35">
      <c r="A5699" t="s">
        <v>16220</v>
      </c>
      <c r="B5699">
        <v>27</v>
      </c>
      <c r="C5699" t="s">
        <v>16221</v>
      </c>
    </row>
    <row r="5700" spans="1:3" x14ac:dyDescent="0.35">
      <c r="A5700" t="s">
        <v>16223</v>
      </c>
      <c r="B5700">
        <v>22</v>
      </c>
      <c r="C5700" t="s">
        <v>16224</v>
      </c>
    </row>
    <row r="5701" spans="1:3" x14ac:dyDescent="0.35">
      <c r="A5701" t="s">
        <v>16226</v>
      </c>
      <c r="B5701">
        <v>21</v>
      </c>
      <c r="C5701" t="s">
        <v>16227</v>
      </c>
    </row>
    <row r="5702" spans="1:3" x14ac:dyDescent="0.35">
      <c r="A5702" t="s">
        <v>16229</v>
      </c>
      <c r="B5702">
        <v>20</v>
      </c>
      <c r="C5702" t="s">
        <v>16230</v>
      </c>
    </row>
    <row r="5703" spans="1:3" x14ac:dyDescent="0.35">
      <c r="A5703" t="s">
        <v>16232</v>
      </c>
      <c r="B5703">
        <v>21</v>
      </c>
      <c r="C5703" t="s">
        <v>16233</v>
      </c>
    </row>
    <row r="5704" spans="1:3" x14ac:dyDescent="0.35">
      <c r="A5704" t="s">
        <v>16235</v>
      </c>
      <c r="B5704">
        <v>24</v>
      </c>
      <c r="C5704" t="s">
        <v>16236</v>
      </c>
    </row>
    <row r="5705" spans="1:3" x14ac:dyDescent="0.35">
      <c r="A5705" t="s">
        <v>16238</v>
      </c>
      <c r="B5705">
        <v>26</v>
      </c>
      <c r="C5705" t="s">
        <v>16239</v>
      </c>
    </row>
    <row r="5706" spans="1:3" x14ac:dyDescent="0.35">
      <c r="A5706" t="s">
        <v>16241</v>
      </c>
      <c r="B5706">
        <v>29</v>
      </c>
      <c r="C5706" t="s">
        <v>16242</v>
      </c>
    </row>
    <row r="5707" spans="1:3" x14ac:dyDescent="0.35">
      <c r="A5707" t="s">
        <v>16244</v>
      </c>
      <c r="B5707">
        <v>30</v>
      </c>
      <c r="C5707" t="s">
        <v>16245</v>
      </c>
    </row>
    <row r="5708" spans="1:3" x14ac:dyDescent="0.35">
      <c r="A5708" t="s">
        <v>16247</v>
      </c>
      <c r="B5708">
        <v>23</v>
      </c>
      <c r="C5708" t="s">
        <v>16248</v>
      </c>
    </row>
    <row r="5709" spans="1:3" x14ac:dyDescent="0.35">
      <c r="A5709" t="s">
        <v>16250</v>
      </c>
      <c r="B5709">
        <v>28</v>
      </c>
      <c r="C5709" t="s">
        <v>16251</v>
      </c>
    </row>
    <row r="5710" spans="1:3" x14ac:dyDescent="0.35">
      <c r="A5710" t="s">
        <v>16253</v>
      </c>
      <c r="B5710">
        <v>21</v>
      </c>
      <c r="C5710" t="s">
        <v>16254</v>
      </c>
    </row>
    <row r="5711" spans="1:3" x14ac:dyDescent="0.35">
      <c r="A5711" t="s">
        <v>8957</v>
      </c>
      <c r="B5711">
        <v>23</v>
      </c>
      <c r="C5711" t="s">
        <v>16256</v>
      </c>
    </row>
    <row r="5712" spans="1:3" x14ac:dyDescent="0.35">
      <c r="A5712" t="s">
        <v>16258</v>
      </c>
      <c r="B5712">
        <v>28</v>
      </c>
      <c r="C5712" t="s">
        <v>16259</v>
      </c>
    </row>
    <row r="5713" spans="1:3" x14ac:dyDescent="0.35">
      <c r="A5713" t="s">
        <v>16261</v>
      </c>
      <c r="B5713">
        <v>21</v>
      </c>
      <c r="C5713" t="s">
        <v>16262</v>
      </c>
    </row>
    <row r="5714" spans="1:3" x14ac:dyDescent="0.35">
      <c r="A5714" t="s">
        <v>16264</v>
      </c>
      <c r="B5714">
        <v>28</v>
      </c>
      <c r="C5714" t="s">
        <v>16265</v>
      </c>
    </row>
    <row r="5715" spans="1:3" x14ac:dyDescent="0.35">
      <c r="A5715" t="s">
        <v>16267</v>
      </c>
      <c r="B5715">
        <v>29</v>
      </c>
      <c r="C5715" t="s">
        <v>16268</v>
      </c>
    </row>
    <row r="5716" spans="1:3" x14ac:dyDescent="0.35">
      <c r="A5716" t="s">
        <v>16270</v>
      </c>
      <c r="B5716">
        <v>28</v>
      </c>
      <c r="C5716" t="s">
        <v>16271</v>
      </c>
    </row>
    <row r="5717" spans="1:3" x14ac:dyDescent="0.35">
      <c r="A5717" t="s">
        <v>16272</v>
      </c>
      <c r="B5717">
        <v>30</v>
      </c>
      <c r="C5717" t="s">
        <v>16273</v>
      </c>
    </row>
    <row r="5718" spans="1:3" x14ac:dyDescent="0.35">
      <c r="A5718" t="s">
        <v>16275</v>
      </c>
      <c r="B5718">
        <v>28</v>
      </c>
      <c r="C5718" t="s">
        <v>16276</v>
      </c>
    </row>
    <row r="5719" spans="1:3" x14ac:dyDescent="0.35">
      <c r="A5719" t="s">
        <v>3783</v>
      </c>
      <c r="B5719">
        <v>25</v>
      </c>
      <c r="C5719" t="s">
        <v>16277</v>
      </c>
    </row>
    <row r="5720" spans="1:3" x14ac:dyDescent="0.35">
      <c r="A5720" t="s">
        <v>16279</v>
      </c>
      <c r="B5720">
        <v>30</v>
      </c>
      <c r="C5720" t="s">
        <v>16280</v>
      </c>
    </row>
    <row r="5721" spans="1:3" x14ac:dyDescent="0.35">
      <c r="A5721" t="s">
        <v>16282</v>
      </c>
      <c r="B5721">
        <v>25</v>
      </c>
      <c r="C5721" t="s">
        <v>16283</v>
      </c>
    </row>
    <row r="5722" spans="1:3" x14ac:dyDescent="0.35">
      <c r="A5722" t="s">
        <v>16285</v>
      </c>
      <c r="B5722">
        <v>30</v>
      </c>
      <c r="C5722" t="s">
        <v>16286</v>
      </c>
    </row>
    <row r="5723" spans="1:3" x14ac:dyDescent="0.35">
      <c r="A5723" t="s">
        <v>16288</v>
      </c>
      <c r="B5723">
        <v>23</v>
      </c>
      <c r="C5723" t="s">
        <v>16289</v>
      </c>
    </row>
    <row r="5724" spans="1:3" x14ac:dyDescent="0.35">
      <c r="A5724" t="s">
        <v>16291</v>
      </c>
      <c r="B5724">
        <v>23</v>
      </c>
      <c r="C5724" t="s">
        <v>16292</v>
      </c>
    </row>
    <row r="5725" spans="1:3" x14ac:dyDescent="0.35">
      <c r="A5725" t="s">
        <v>16294</v>
      </c>
      <c r="B5725">
        <v>28</v>
      </c>
      <c r="C5725" t="s">
        <v>16295</v>
      </c>
    </row>
    <row r="5726" spans="1:3" x14ac:dyDescent="0.35">
      <c r="A5726" t="s">
        <v>16297</v>
      </c>
      <c r="B5726">
        <v>24</v>
      </c>
      <c r="C5726" t="s">
        <v>16298</v>
      </c>
    </row>
    <row r="5727" spans="1:3" x14ac:dyDescent="0.35">
      <c r="A5727" t="s">
        <v>16300</v>
      </c>
      <c r="B5727">
        <v>27</v>
      </c>
      <c r="C5727" t="s">
        <v>16301</v>
      </c>
    </row>
    <row r="5728" spans="1:3" x14ac:dyDescent="0.35">
      <c r="A5728" t="s">
        <v>16303</v>
      </c>
      <c r="B5728">
        <v>21</v>
      </c>
      <c r="C5728" t="s">
        <v>16304</v>
      </c>
    </row>
    <row r="5729" spans="1:3" x14ac:dyDescent="0.35">
      <c r="A5729" t="s">
        <v>16306</v>
      </c>
      <c r="B5729">
        <v>21</v>
      </c>
      <c r="C5729" t="s">
        <v>16307</v>
      </c>
    </row>
    <row r="5730" spans="1:3" x14ac:dyDescent="0.35">
      <c r="A5730" t="s">
        <v>16309</v>
      </c>
      <c r="B5730">
        <v>27</v>
      </c>
      <c r="C5730" t="s">
        <v>16310</v>
      </c>
    </row>
    <row r="5731" spans="1:3" x14ac:dyDescent="0.35">
      <c r="A5731" t="s">
        <v>16312</v>
      </c>
      <c r="B5731">
        <v>25</v>
      </c>
      <c r="C5731" t="s">
        <v>16313</v>
      </c>
    </row>
    <row r="5732" spans="1:3" x14ac:dyDescent="0.35">
      <c r="A5732" t="s">
        <v>16315</v>
      </c>
      <c r="B5732">
        <v>23</v>
      </c>
      <c r="C5732" t="s">
        <v>16316</v>
      </c>
    </row>
    <row r="5733" spans="1:3" x14ac:dyDescent="0.35">
      <c r="A5733" t="s">
        <v>16318</v>
      </c>
      <c r="B5733">
        <v>23</v>
      </c>
      <c r="C5733" t="s">
        <v>16319</v>
      </c>
    </row>
    <row r="5734" spans="1:3" x14ac:dyDescent="0.35">
      <c r="A5734" t="s">
        <v>16321</v>
      </c>
      <c r="B5734">
        <v>29</v>
      </c>
      <c r="C5734" t="s">
        <v>16322</v>
      </c>
    </row>
    <row r="5735" spans="1:3" x14ac:dyDescent="0.35">
      <c r="A5735" t="s">
        <v>16324</v>
      </c>
      <c r="B5735">
        <v>23</v>
      </c>
      <c r="C5735" t="s">
        <v>16325</v>
      </c>
    </row>
    <row r="5736" spans="1:3" x14ac:dyDescent="0.35">
      <c r="A5736" t="s">
        <v>16327</v>
      </c>
      <c r="B5736">
        <v>26</v>
      </c>
      <c r="C5736" t="s">
        <v>16328</v>
      </c>
    </row>
    <row r="5737" spans="1:3" x14ac:dyDescent="0.35">
      <c r="A5737" t="s">
        <v>16330</v>
      </c>
      <c r="B5737">
        <v>24</v>
      </c>
      <c r="C5737" t="s">
        <v>16331</v>
      </c>
    </row>
    <row r="5738" spans="1:3" x14ac:dyDescent="0.35">
      <c r="A5738" t="s">
        <v>16333</v>
      </c>
      <c r="B5738">
        <v>20</v>
      </c>
      <c r="C5738" t="s">
        <v>16334</v>
      </c>
    </row>
    <row r="5739" spans="1:3" x14ac:dyDescent="0.35">
      <c r="A5739" t="s">
        <v>16336</v>
      </c>
      <c r="B5739">
        <v>30</v>
      </c>
      <c r="C5739" t="s">
        <v>16337</v>
      </c>
    </row>
    <row r="5740" spans="1:3" x14ac:dyDescent="0.35">
      <c r="A5740" t="s">
        <v>16339</v>
      </c>
      <c r="B5740">
        <v>21</v>
      </c>
      <c r="C5740" t="s">
        <v>16340</v>
      </c>
    </row>
    <row r="5741" spans="1:3" x14ac:dyDescent="0.35">
      <c r="A5741" t="s">
        <v>16342</v>
      </c>
      <c r="B5741">
        <v>26</v>
      </c>
      <c r="C5741" t="s">
        <v>16343</v>
      </c>
    </row>
    <row r="5742" spans="1:3" x14ac:dyDescent="0.35">
      <c r="A5742" t="s">
        <v>16345</v>
      </c>
      <c r="B5742">
        <v>23</v>
      </c>
      <c r="C5742" t="s">
        <v>16346</v>
      </c>
    </row>
    <row r="5743" spans="1:3" x14ac:dyDescent="0.35">
      <c r="A5743" t="s">
        <v>16348</v>
      </c>
      <c r="B5743">
        <v>20</v>
      </c>
      <c r="C5743" t="s">
        <v>16349</v>
      </c>
    </row>
    <row r="5744" spans="1:3" x14ac:dyDescent="0.35">
      <c r="A5744" t="s">
        <v>16351</v>
      </c>
      <c r="B5744">
        <v>26</v>
      </c>
      <c r="C5744" t="s">
        <v>16352</v>
      </c>
    </row>
    <row r="5745" spans="1:3" x14ac:dyDescent="0.35">
      <c r="A5745" t="s">
        <v>16354</v>
      </c>
      <c r="B5745">
        <v>20</v>
      </c>
      <c r="C5745" t="s">
        <v>16355</v>
      </c>
    </row>
    <row r="5746" spans="1:3" x14ac:dyDescent="0.35">
      <c r="A5746" t="s">
        <v>16357</v>
      </c>
      <c r="B5746">
        <v>20</v>
      </c>
      <c r="C5746" t="s">
        <v>16358</v>
      </c>
    </row>
    <row r="5747" spans="1:3" x14ac:dyDescent="0.35">
      <c r="A5747" t="s">
        <v>16360</v>
      </c>
      <c r="B5747">
        <v>25</v>
      </c>
      <c r="C5747" t="s">
        <v>16361</v>
      </c>
    </row>
    <row r="5748" spans="1:3" x14ac:dyDescent="0.35">
      <c r="A5748" t="s">
        <v>16363</v>
      </c>
      <c r="B5748">
        <v>30</v>
      </c>
      <c r="C5748" t="s">
        <v>16364</v>
      </c>
    </row>
    <row r="5749" spans="1:3" x14ac:dyDescent="0.35">
      <c r="A5749" t="s">
        <v>16366</v>
      </c>
      <c r="B5749">
        <v>20</v>
      </c>
      <c r="C5749" t="s">
        <v>16367</v>
      </c>
    </row>
    <row r="5750" spans="1:3" x14ac:dyDescent="0.35">
      <c r="A5750" t="s">
        <v>16369</v>
      </c>
      <c r="B5750">
        <v>26</v>
      </c>
      <c r="C5750" t="s">
        <v>16370</v>
      </c>
    </row>
    <row r="5751" spans="1:3" x14ac:dyDescent="0.35">
      <c r="A5751" t="s">
        <v>16372</v>
      </c>
      <c r="B5751">
        <v>26</v>
      </c>
      <c r="C5751" t="s">
        <v>16373</v>
      </c>
    </row>
    <row r="5752" spans="1:3" x14ac:dyDescent="0.35">
      <c r="A5752" t="s">
        <v>16375</v>
      </c>
      <c r="B5752">
        <v>30</v>
      </c>
      <c r="C5752" t="s">
        <v>16376</v>
      </c>
    </row>
    <row r="5753" spans="1:3" x14ac:dyDescent="0.35">
      <c r="A5753" t="s">
        <v>16378</v>
      </c>
      <c r="B5753">
        <v>20</v>
      </c>
      <c r="C5753" t="s">
        <v>16379</v>
      </c>
    </row>
    <row r="5754" spans="1:3" x14ac:dyDescent="0.35">
      <c r="A5754" t="s">
        <v>16381</v>
      </c>
      <c r="B5754">
        <v>20</v>
      </c>
      <c r="C5754" t="s">
        <v>16382</v>
      </c>
    </row>
    <row r="5755" spans="1:3" x14ac:dyDescent="0.35">
      <c r="A5755" t="s">
        <v>16384</v>
      </c>
      <c r="B5755">
        <v>25</v>
      </c>
      <c r="C5755" t="s">
        <v>16385</v>
      </c>
    </row>
    <row r="5756" spans="1:3" x14ac:dyDescent="0.35">
      <c r="A5756" t="s">
        <v>16387</v>
      </c>
      <c r="B5756">
        <v>24</v>
      </c>
      <c r="C5756" t="s">
        <v>16388</v>
      </c>
    </row>
    <row r="5757" spans="1:3" x14ac:dyDescent="0.35">
      <c r="A5757" t="s">
        <v>6430</v>
      </c>
      <c r="B5757">
        <v>25</v>
      </c>
      <c r="C5757" t="s">
        <v>16390</v>
      </c>
    </row>
    <row r="5758" spans="1:3" x14ac:dyDescent="0.35">
      <c r="A5758" t="s">
        <v>16392</v>
      </c>
      <c r="B5758">
        <v>27</v>
      </c>
      <c r="C5758" t="s">
        <v>16393</v>
      </c>
    </row>
    <row r="5759" spans="1:3" x14ac:dyDescent="0.35">
      <c r="A5759" t="s">
        <v>16395</v>
      </c>
      <c r="B5759">
        <v>26</v>
      </c>
      <c r="C5759" t="s">
        <v>16396</v>
      </c>
    </row>
    <row r="5760" spans="1:3" x14ac:dyDescent="0.35">
      <c r="A5760" t="s">
        <v>16398</v>
      </c>
      <c r="B5760">
        <v>27</v>
      </c>
      <c r="C5760" t="s">
        <v>16399</v>
      </c>
    </row>
    <row r="5761" spans="1:3" x14ac:dyDescent="0.35">
      <c r="A5761" t="s">
        <v>16401</v>
      </c>
      <c r="B5761">
        <v>23</v>
      </c>
      <c r="C5761" t="s">
        <v>16402</v>
      </c>
    </row>
    <row r="5762" spans="1:3" x14ac:dyDescent="0.35">
      <c r="A5762" t="s">
        <v>16404</v>
      </c>
      <c r="B5762">
        <v>27</v>
      </c>
      <c r="C5762" t="s">
        <v>16405</v>
      </c>
    </row>
    <row r="5763" spans="1:3" x14ac:dyDescent="0.35">
      <c r="A5763" t="s">
        <v>16407</v>
      </c>
      <c r="B5763">
        <v>26</v>
      </c>
      <c r="C5763" t="s">
        <v>16408</v>
      </c>
    </row>
    <row r="5764" spans="1:3" x14ac:dyDescent="0.35">
      <c r="A5764" t="s">
        <v>16409</v>
      </c>
      <c r="B5764">
        <v>26</v>
      </c>
      <c r="C5764" t="s">
        <v>16410</v>
      </c>
    </row>
    <row r="5765" spans="1:3" x14ac:dyDescent="0.35">
      <c r="A5765" t="s">
        <v>16412</v>
      </c>
      <c r="B5765">
        <v>25</v>
      </c>
      <c r="C5765" t="s">
        <v>16413</v>
      </c>
    </row>
    <row r="5766" spans="1:3" x14ac:dyDescent="0.35">
      <c r="A5766" t="s">
        <v>16415</v>
      </c>
      <c r="B5766">
        <v>24</v>
      </c>
      <c r="C5766" t="s">
        <v>16416</v>
      </c>
    </row>
    <row r="5767" spans="1:3" x14ac:dyDescent="0.35">
      <c r="A5767" t="s">
        <v>16417</v>
      </c>
      <c r="B5767">
        <v>22</v>
      </c>
      <c r="C5767" t="s">
        <v>16418</v>
      </c>
    </row>
    <row r="5768" spans="1:3" x14ac:dyDescent="0.35">
      <c r="A5768" t="s">
        <v>668</v>
      </c>
      <c r="B5768">
        <v>29</v>
      </c>
      <c r="C5768" t="s">
        <v>16419</v>
      </c>
    </row>
    <row r="5769" spans="1:3" x14ac:dyDescent="0.35">
      <c r="A5769" t="s">
        <v>16421</v>
      </c>
      <c r="B5769">
        <v>20</v>
      </c>
      <c r="C5769" t="s">
        <v>16422</v>
      </c>
    </row>
    <row r="5770" spans="1:3" x14ac:dyDescent="0.35">
      <c r="A5770" t="s">
        <v>14435</v>
      </c>
      <c r="B5770">
        <v>27</v>
      </c>
      <c r="C5770" t="s">
        <v>16424</v>
      </c>
    </row>
    <row r="5771" spans="1:3" x14ac:dyDescent="0.35">
      <c r="A5771" t="s">
        <v>16426</v>
      </c>
      <c r="B5771">
        <v>22</v>
      </c>
      <c r="C5771" t="s">
        <v>16427</v>
      </c>
    </row>
    <row r="5772" spans="1:3" x14ac:dyDescent="0.35">
      <c r="A5772" t="s">
        <v>16429</v>
      </c>
      <c r="B5772">
        <v>22</v>
      </c>
      <c r="C5772" t="s">
        <v>16430</v>
      </c>
    </row>
    <row r="5773" spans="1:3" x14ac:dyDescent="0.35">
      <c r="A5773" t="s">
        <v>16432</v>
      </c>
      <c r="B5773">
        <v>30</v>
      </c>
      <c r="C5773" t="s">
        <v>16433</v>
      </c>
    </row>
    <row r="5774" spans="1:3" x14ac:dyDescent="0.35">
      <c r="A5774" t="s">
        <v>16434</v>
      </c>
      <c r="B5774">
        <v>20</v>
      </c>
      <c r="C5774" t="s">
        <v>16435</v>
      </c>
    </row>
    <row r="5775" spans="1:3" x14ac:dyDescent="0.35">
      <c r="A5775" t="s">
        <v>1164</v>
      </c>
      <c r="B5775">
        <v>20</v>
      </c>
      <c r="C5775" t="s">
        <v>16437</v>
      </c>
    </row>
    <row r="5776" spans="1:3" x14ac:dyDescent="0.35">
      <c r="A5776" t="s">
        <v>16439</v>
      </c>
      <c r="B5776">
        <v>26</v>
      </c>
      <c r="C5776" t="s">
        <v>16440</v>
      </c>
    </row>
    <row r="5777" spans="1:3" x14ac:dyDescent="0.35">
      <c r="A5777" t="s">
        <v>16442</v>
      </c>
      <c r="B5777">
        <v>23</v>
      </c>
      <c r="C5777" t="s">
        <v>16443</v>
      </c>
    </row>
    <row r="5778" spans="1:3" x14ac:dyDescent="0.35">
      <c r="A5778" t="s">
        <v>16445</v>
      </c>
      <c r="B5778">
        <v>23</v>
      </c>
      <c r="C5778" t="s">
        <v>16446</v>
      </c>
    </row>
    <row r="5779" spans="1:3" x14ac:dyDescent="0.35">
      <c r="A5779" t="s">
        <v>16448</v>
      </c>
      <c r="B5779">
        <v>20</v>
      </c>
      <c r="C5779" t="s">
        <v>16449</v>
      </c>
    </row>
    <row r="5780" spans="1:3" x14ac:dyDescent="0.35">
      <c r="A5780" t="s">
        <v>16451</v>
      </c>
      <c r="B5780">
        <v>24</v>
      </c>
      <c r="C5780" t="s">
        <v>16452</v>
      </c>
    </row>
    <row r="5781" spans="1:3" x14ac:dyDescent="0.35">
      <c r="A5781" t="s">
        <v>16454</v>
      </c>
      <c r="B5781">
        <v>23</v>
      </c>
      <c r="C5781" t="s">
        <v>16455</v>
      </c>
    </row>
    <row r="5782" spans="1:3" x14ac:dyDescent="0.35">
      <c r="A5782" t="s">
        <v>16457</v>
      </c>
      <c r="B5782">
        <v>23</v>
      </c>
      <c r="C5782" t="s">
        <v>16458</v>
      </c>
    </row>
    <row r="5783" spans="1:3" x14ac:dyDescent="0.35">
      <c r="A5783" t="s">
        <v>16460</v>
      </c>
      <c r="B5783">
        <v>22</v>
      </c>
      <c r="C5783" t="s">
        <v>16461</v>
      </c>
    </row>
    <row r="5784" spans="1:3" x14ac:dyDescent="0.35">
      <c r="A5784" t="s">
        <v>16463</v>
      </c>
      <c r="B5784">
        <v>21</v>
      </c>
      <c r="C5784" t="s">
        <v>16464</v>
      </c>
    </row>
    <row r="5785" spans="1:3" x14ac:dyDescent="0.35">
      <c r="A5785" t="s">
        <v>16465</v>
      </c>
      <c r="B5785">
        <v>23</v>
      </c>
      <c r="C5785" t="s">
        <v>16466</v>
      </c>
    </row>
    <row r="5786" spans="1:3" x14ac:dyDescent="0.35">
      <c r="A5786" t="s">
        <v>16468</v>
      </c>
      <c r="B5786">
        <v>23</v>
      </c>
      <c r="C5786" t="s">
        <v>16469</v>
      </c>
    </row>
    <row r="5787" spans="1:3" x14ac:dyDescent="0.35">
      <c r="A5787" t="s">
        <v>16471</v>
      </c>
      <c r="B5787">
        <v>30</v>
      </c>
      <c r="C5787" t="s">
        <v>16472</v>
      </c>
    </row>
    <row r="5788" spans="1:3" x14ac:dyDescent="0.35">
      <c r="A5788" t="s">
        <v>16474</v>
      </c>
      <c r="B5788">
        <v>24</v>
      </c>
      <c r="C5788" t="s">
        <v>16475</v>
      </c>
    </row>
    <row r="5789" spans="1:3" x14ac:dyDescent="0.35">
      <c r="A5789" t="s">
        <v>16477</v>
      </c>
      <c r="B5789">
        <v>27</v>
      </c>
      <c r="C5789" t="s">
        <v>16478</v>
      </c>
    </row>
    <row r="5790" spans="1:3" x14ac:dyDescent="0.35">
      <c r="A5790" t="s">
        <v>16480</v>
      </c>
      <c r="B5790">
        <v>22</v>
      </c>
      <c r="C5790" t="s">
        <v>16481</v>
      </c>
    </row>
    <row r="5791" spans="1:3" x14ac:dyDescent="0.35">
      <c r="A5791" t="s">
        <v>16483</v>
      </c>
      <c r="B5791">
        <v>23</v>
      </c>
      <c r="C5791" t="s">
        <v>16484</v>
      </c>
    </row>
    <row r="5792" spans="1:3" x14ac:dyDescent="0.35">
      <c r="A5792" t="s">
        <v>11959</v>
      </c>
      <c r="B5792">
        <v>24</v>
      </c>
      <c r="C5792" t="s">
        <v>16486</v>
      </c>
    </row>
    <row r="5793" spans="1:3" x14ac:dyDescent="0.35">
      <c r="A5793" t="s">
        <v>16488</v>
      </c>
      <c r="B5793">
        <v>28</v>
      </c>
      <c r="C5793" t="s">
        <v>16489</v>
      </c>
    </row>
    <row r="5794" spans="1:3" x14ac:dyDescent="0.35">
      <c r="A5794" t="s">
        <v>16491</v>
      </c>
      <c r="B5794">
        <v>28</v>
      </c>
      <c r="C5794" t="s">
        <v>16492</v>
      </c>
    </row>
    <row r="5795" spans="1:3" x14ac:dyDescent="0.35">
      <c r="A5795" t="s">
        <v>16494</v>
      </c>
      <c r="B5795">
        <v>20</v>
      </c>
      <c r="C5795" t="s">
        <v>16495</v>
      </c>
    </row>
    <row r="5796" spans="1:3" x14ac:dyDescent="0.35">
      <c r="A5796" t="s">
        <v>16497</v>
      </c>
      <c r="B5796">
        <v>22</v>
      </c>
      <c r="C5796" t="s">
        <v>16498</v>
      </c>
    </row>
    <row r="5797" spans="1:3" x14ac:dyDescent="0.35">
      <c r="A5797" t="s">
        <v>16499</v>
      </c>
      <c r="B5797">
        <v>28</v>
      </c>
      <c r="C5797" t="s">
        <v>16500</v>
      </c>
    </row>
    <row r="5798" spans="1:3" x14ac:dyDescent="0.35">
      <c r="A5798" t="s">
        <v>16502</v>
      </c>
      <c r="B5798">
        <v>20</v>
      </c>
      <c r="C5798" t="s">
        <v>16503</v>
      </c>
    </row>
    <row r="5799" spans="1:3" x14ac:dyDescent="0.35">
      <c r="A5799" t="s">
        <v>16504</v>
      </c>
      <c r="B5799">
        <v>29</v>
      </c>
      <c r="C5799" t="s">
        <v>16505</v>
      </c>
    </row>
    <row r="5800" spans="1:3" x14ac:dyDescent="0.35">
      <c r="A5800" t="s">
        <v>16507</v>
      </c>
      <c r="B5800">
        <v>26</v>
      </c>
      <c r="C5800" t="s">
        <v>16508</v>
      </c>
    </row>
    <row r="5801" spans="1:3" x14ac:dyDescent="0.35">
      <c r="A5801" t="s">
        <v>16510</v>
      </c>
      <c r="B5801">
        <v>22</v>
      </c>
      <c r="C5801" t="s">
        <v>16511</v>
      </c>
    </row>
    <row r="5802" spans="1:3" x14ac:dyDescent="0.35">
      <c r="A5802" t="s">
        <v>4313</v>
      </c>
      <c r="B5802">
        <v>28</v>
      </c>
      <c r="C5802" t="s">
        <v>16513</v>
      </c>
    </row>
    <row r="5803" spans="1:3" x14ac:dyDescent="0.35">
      <c r="A5803" t="s">
        <v>16514</v>
      </c>
      <c r="B5803">
        <v>27</v>
      </c>
      <c r="C5803" t="s">
        <v>16515</v>
      </c>
    </row>
    <row r="5804" spans="1:3" x14ac:dyDescent="0.35">
      <c r="A5804" t="s">
        <v>16516</v>
      </c>
      <c r="B5804">
        <v>22</v>
      </c>
      <c r="C5804" t="s">
        <v>16517</v>
      </c>
    </row>
    <row r="5805" spans="1:3" x14ac:dyDescent="0.35">
      <c r="A5805" t="s">
        <v>16519</v>
      </c>
      <c r="B5805">
        <v>28</v>
      </c>
      <c r="C5805" t="s">
        <v>16520</v>
      </c>
    </row>
    <row r="5806" spans="1:3" x14ac:dyDescent="0.35">
      <c r="A5806" t="s">
        <v>16522</v>
      </c>
      <c r="B5806">
        <v>25</v>
      </c>
      <c r="C5806" t="s">
        <v>16523</v>
      </c>
    </row>
    <row r="5807" spans="1:3" x14ac:dyDescent="0.35">
      <c r="A5807" t="s">
        <v>16525</v>
      </c>
      <c r="B5807">
        <v>26</v>
      </c>
      <c r="C5807" t="s">
        <v>16526</v>
      </c>
    </row>
    <row r="5808" spans="1:3" x14ac:dyDescent="0.35">
      <c r="A5808" t="s">
        <v>16528</v>
      </c>
      <c r="B5808">
        <v>20</v>
      </c>
      <c r="C5808" t="s">
        <v>16529</v>
      </c>
    </row>
    <row r="5809" spans="1:3" x14ac:dyDescent="0.35">
      <c r="A5809" t="s">
        <v>16531</v>
      </c>
      <c r="B5809">
        <v>24</v>
      </c>
      <c r="C5809" t="s">
        <v>16532</v>
      </c>
    </row>
    <row r="5810" spans="1:3" x14ac:dyDescent="0.35">
      <c r="A5810" t="s">
        <v>16534</v>
      </c>
      <c r="B5810">
        <v>21</v>
      </c>
      <c r="C5810" t="s">
        <v>16535</v>
      </c>
    </row>
    <row r="5811" spans="1:3" x14ac:dyDescent="0.35">
      <c r="A5811" t="s">
        <v>16537</v>
      </c>
      <c r="B5811">
        <v>23</v>
      </c>
      <c r="C5811" t="s">
        <v>16538</v>
      </c>
    </row>
    <row r="5812" spans="1:3" x14ac:dyDescent="0.35">
      <c r="A5812" t="s">
        <v>16540</v>
      </c>
      <c r="B5812">
        <v>28</v>
      </c>
      <c r="C5812" t="s">
        <v>16541</v>
      </c>
    </row>
    <row r="5813" spans="1:3" x14ac:dyDescent="0.35">
      <c r="A5813" t="s">
        <v>16543</v>
      </c>
      <c r="B5813">
        <v>28</v>
      </c>
      <c r="C5813" t="s">
        <v>16544</v>
      </c>
    </row>
    <row r="5814" spans="1:3" x14ac:dyDescent="0.35">
      <c r="A5814" t="s">
        <v>16546</v>
      </c>
      <c r="B5814">
        <v>22</v>
      </c>
      <c r="C5814" t="s">
        <v>16547</v>
      </c>
    </row>
    <row r="5815" spans="1:3" x14ac:dyDescent="0.35">
      <c r="A5815" t="s">
        <v>16548</v>
      </c>
      <c r="B5815">
        <v>21</v>
      </c>
      <c r="C5815" t="s">
        <v>16549</v>
      </c>
    </row>
    <row r="5816" spans="1:3" x14ac:dyDescent="0.35">
      <c r="A5816" t="s">
        <v>6593</v>
      </c>
      <c r="B5816">
        <v>22</v>
      </c>
      <c r="C5816" t="s">
        <v>16551</v>
      </c>
    </row>
    <row r="5817" spans="1:3" x14ac:dyDescent="0.35">
      <c r="A5817" t="s">
        <v>16553</v>
      </c>
      <c r="B5817">
        <v>20</v>
      </c>
      <c r="C5817" t="s">
        <v>16554</v>
      </c>
    </row>
    <row r="5818" spans="1:3" x14ac:dyDescent="0.35">
      <c r="A5818" t="s">
        <v>6582</v>
      </c>
      <c r="B5818">
        <v>21</v>
      </c>
      <c r="C5818" t="s">
        <v>16556</v>
      </c>
    </row>
    <row r="5819" spans="1:3" x14ac:dyDescent="0.35">
      <c r="A5819" t="s">
        <v>16558</v>
      </c>
      <c r="B5819">
        <v>20</v>
      </c>
      <c r="C5819" t="s">
        <v>16559</v>
      </c>
    </row>
    <row r="5820" spans="1:3" x14ac:dyDescent="0.35">
      <c r="A5820" t="s">
        <v>16560</v>
      </c>
      <c r="B5820">
        <v>28</v>
      </c>
      <c r="C5820" t="s">
        <v>16561</v>
      </c>
    </row>
    <row r="5821" spans="1:3" x14ac:dyDescent="0.35">
      <c r="A5821" t="s">
        <v>16563</v>
      </c>
      <c r="B5821">
        <v>30</v>
      </c>
      <c r="C5821" t="s">
        <v>16564</v>
      </c>
    </row>
    <row r="5822" spans="1:3" x14ac:dyDescent="0.35">
      <c r="A5822" t="s">
        <v>16566</v>
      </c>
      <c r="B5822">
        <v>23</v>
      </c>
      <c r="C5822" t="s">
        <v>16567</v>
      </c>
    </row>
    <row r="5823" spans="1:3" x14ac:dyDescent="0.35">
      <c r="A5823" t="s">
        <v>16569</v>
      </c>
      <c r="B5823">
        <v>27</v>
      </c>
      <c r="C5823" t="s">
        <v>16570</v>
      </c>
    </row>
    <row r="5824" spans="1:3" x14ac:dyDescent="0.35">
      <c r="A5824" t="s">
        <v>16572</v>
      </c>
      <c r="B5824">
        <v>30</v>
      </c>
      <c r="C5824" t="s">
        <v>16573</v>
      </c>
    </row>
    <row r="5825" spans="1:3" x14ac:dyDescent="0.35">
      <c r="A5825" t="s">
        <v>16575</v>
      </c>
      <c r="B5825">
        <v>29</v>
      </c>
      <c r="C5825" t="s">
        <v>16576</v>
      </c>
    </row>
    <row r="5826" spans="1:3" x14ac:dyDescent="0.35">
      <c r="A5826" t="s">
        <v>16578</v>
      </c>
      <c r="B5826">
        <v>21</v>
      </c>
      <c r="C5826" t="s">
        <v>16579</v>
      </c>
    </row>
    <row r="5827" spans="1:3" x14ac:dyDescent="0.35">
      <c r="A5827" t="s">
        <v>16581</v>
      </c>
      <c r="B5827">
        <v>25</v>
      </c>
      <c r="C5827" t="s">
        <v>16582</v>
      </c>
    </row>
    <row r="5828" spans="1:3" x14ac:dyDescent="0.35">
      <c r="A5828" t="s">
        <v>16584</v>
      </c>
      <c r="B5828">
        <v>23</v>
      </c>
      <c r="C5828" t="s">
        <v>16585</v>
      </c>
    </row>
    <row r="5829" spans="1:3" x14ac:dyDescent="0.35">
      <c r="A5829" t="s">
        <v>16587</v>
      </c>
      <c r="B5829">
        <v>25</v>
      </c>
      <c r="C5829" t="s">
        <v>16588</v>
      </c>
    </row>
    <row r="5830" spans="1:3" x14ac:dyDescent="0.35">
      <c r="A5830" t="s">
        <v>16590</v>
      </c>
      <c r="B5830">
        <v>22</v>
      </c>
      <c r="C5830" t="s">
        <v>16591</v>
      </c>
    </row>
    <row r="5831" spans="1:3" x14ac:dyDescent="0.35">
      <c r="A5831" t="s">
        <v>16592</v>
      </c>
      <c r="B5831">
        <v>22</v>
      </c>
      <c r="C5831" t="s">
        <v>16593</v>
      </c>
    </row>
    <row r="5832" spans="1:3" x14ac:dyDescent="0.35">
      <c r="A5832" t="s">
        <v>16595</v>
      </c>
      <c r="B5832">
        <v>29</v>
      </c>
      <c r="C5832" t="s">
        <v>16596</v>
      </c>
    </row>
    <row r="5833" spans="1:3" x14ac:dyDescent="0.35">
      <c r="A5833" t="s">
        <v>16598</v>
      </c>
      <c r="B5833">
        <v>26</v>
      </c>
      <c r="C5833" t="s">
        <v>16599</v>
      </c>
    </row>
    <row r="5834" spans="1:3" x14ac:dyDescent="0.35">
      <c r="A5834" t="s">
        <v>16601</v>
      </c>
      <c r="B5834">
        <v>29</v>
      </c>
      <c r="C5834" t="s">
        <v>16602</v>
      </c>
    </row>
    <row r="5835" spans="1:3" x14ac:dyDescent="0.35">
      <c r="A5835" t="s">
        <v>16604</v>
      </c>
      <c r="B5835">
        <v>29</v>
      </c>
      <c r="C5835" t="s">
        <v>16605</v>
      </c>
    </row>
    <row r="5836" spans="1:3" x14ac:dyDescent="0.35">
      <c r="A5836" t="s">
        <v>16606</v>
      </c>
      <c r="B5836">
        <v>25</v>
      </c>
      <c r="C5836" t="s">
        <v>16607</v>
      </c>
    </row>
    <row r="5837" spans="1:3" x14ac:dyDescent="0.35">
      <c r="A5837" t="s">
        <v>16609</v>
      </c>
      <c r="B5837">
        <v>23</v>
      </c>
      <c r="C5837" t="s">
        <v>16610</v>
      </c>
    </row>
    <row r="5838" spans="1:3" x14ac:dyDescent="0.35">
      <c r="A5838" t="s">
        <v>16612</v>
      </c>
      <c r="B5838">
        <v>26</v>
      </c>
      <c r="C5838" t="s">
        <v>16613</v>
      </c>
    </row>
    <row r="5839" spans="1:3" x14ac:dyDescent="0.35">
      <c r="A5839" t="s">
        <v>16615</v>
      </c>
      <c r="B5839">
        <v>29</v>
      </c>
      <c r="C5839" t="s">
        <v>16616</v>
      </c>
    </row>
    <row r="5840" spans="1:3" x14ac:dyDescent="0.35">
      <c r="A5840" t="s">
        <v>16617</v>
      </c>
      <c r="B5840">
        <v>29</v>
      </c>
      <c r="C5840" t="s">
        <v>16618</v>
      </c>
    </row>
    <row r="5841" spans="1:3" x14ac:dyDescent="0.35">
      <c r="A5841" t="s">
        <v>16620</v>
      </c>
      <c r="B5841">
        <v>21</v>
      </c>
      <c r="C5841" t="s">
        <v>16621</v>
      </c>
    </row>
    <row r="5842" spans="1:3" x14ac:dyDescent="0.35">
      <c r="A5842" t="s">
        <v>16623</v>
      </c>
      <c r="B5842">
        <v>29</v>
      </c>
      <c r="C5842" t="s">
        <v>16624</v>
      </c>
    </row>
    <row r="5843" spans="1:3" x14ac:dyDescent="0.35">
      <c r="A5843" t="s">
        <v>16626</v>
      </c>
      <c r="B5843">
        <v>24</v>
      </c>
      <c r="C5843" t="s">
        <v>16627</v>
      </c>
    </row>
    <row r="5844" spans="1:3" x14ac:dyDescent="0.35">
      <c r="A5844" t="s">
        <v>16628</v>
      </c>
      <c r="B5844">
        <v>20</v>
      </c>
      <c r="C5844" t="s">
        <v>16629</v>
      </c>
    </row>
    <row r="5845" spans="1:3" x14ac:dyDescent="0.35">
      <c r="A5845" t="s">
        <v>16631</v>
      </c>
      <c r="B5845">
        <v>22</v>
      </c>
      <c r="C5845" t="s">
        <v>16632</v>
      </c>
    </row>
    <row r="5846" spans="1:3" x14ac:dyDescent="0.35">
      <c r="A5846" t="s">
        <v>16634</v>
      </c>
      <c r="B5846">
        <v>20</v>
      </c>
      <c r="C5846" t="s">
        <v>16635</v>
      </c>
    </row>
    <row r="5847" spans="1:3" x14ac:dyDescent="0.35">
      <c r="A5847" t="s">
        <v>16636</v>
      </c>
      <c r="B5847">
        <v>30</v>
      </c>
      <c r="C5847" t="s">
        <v>16637</v>
      </c>
    </row>
    <row r="5848" spans="1:3" x14ac:dyDescent="0.35">
      <c r="A5848" t="s">
        <v>4019</v>
      </c>
      <c r="B5848">
        <v>22</v>
      </c>
      <c r="C5848" t="s">
        <v>16639</v>
      </c>
    </row>
    <row r="5849" spans="1:3" x14ac:dyDescent="0.35">
      <c r="A5849" t="s">
        <v>16641</v>
      </c>
      <c r="B5849">
        <v>28</v>
      </c>
      <c r="C5849" t="s">
        <v>16642</v>
      </c>
    </row>
    <row r="5850" spans="1:3" x14ac:dyDescent="0.35">
      <c r="A5850" t="s">
        <v>16644</v>
      </c>
      <c r="B5850">
        <v>25</v>
      </c>
      <c r="C5850" t="s">
        <v>16645</v>
      </c>
    </row>
    <row r="5851" spans="1:3" x14ac:dyDescent="0.35">
      <c r="A5851" t="s">
        <v>16647</v>
      </c>
      <c r="B5851">
        <v>30</v>
      </c>
      <c r="C5851" t="s">
        <v>16648</v>
      </c>
    </row>
    <row r="5852" spans="1:3" x14ac:dyDescent="0.35">
      <c r="A5852" t="s">
        <v>16650</v>
      </c>
      <c r="B5852">
        <v>27</v>
      </c>
      <c r="C5852" t="s">
        <v>16651</v>
      </c>
    </row>
    <row r="5853" spans="1:3" x14ac:dyDescent="0.35">
      <c r="A5853" t="s">
        <v>16653</v>
      </c>
      <c r="B5853">
        <v>23</v>
      </c>
      <c r="C5853" t="s">
        <v>16654</v>
      </c>
    </row>
    <row r="5854" spans="1:3" x14ac:dyDescent="0.35">
      <c r="A5854" t="s">
        <v>16656</v>
      </c>
      <c r="B5854">
        <v>20</v>
      </c>
      <c r="C5854" t="s">
        <v>16657</v>
      </c>
    </row>
    <row r="5855" spans="1:3" x14ac:dyDescent="0.35">
      <c r="A5855" t="s">
        <v>16659</v>
      </c>
      <c r="B5855">
        <v>28</v>
      </c>
      <c r="C5855" t="s">
        <v>16660</v>
      </c>
    </row>
    <row r="5856" spans="1:3" x14ac:dyDescent="0.35">
      <c r="A5856" t="s">
        <v>16661</v>
      </c>
      <c r="B5856">
        <v>25</v>
      </c>
      <c r="C5856" t="s">
        <v>16662</v>
      </c>
    </row>
    <row r="5857" spans="1:3" x14ac:dyDescent="0.35">
      <c r="A5857" t="s">
        <v>16664</v>
      </c>
      <c r="B5857">
        <v>23</v>
      </c>
      <c r="C5857" t="s">
        <v>16665</v>
      </c>
    </row>
    <row r="5858" spans="1:3" x14ac:dyDescent="0.35">
      <c r="A5858" t="s">
        <v>16666</v>
      </c>
      <c r="B5858">
        <v>27</v>
      </c>
      <c r="C5858" t="s">
        <v>16667</v>
      </c>
    </row>
    <row r="5859" spans="1:3" x14ac:dyDescent="0.35">
      <c r="A5859" t="s">
        <v>16669</v>
      </c>
      <c r="B5859">
        <v>23</v>
      </c>
      <c r="C5859" t="s">
        <v>16670</v>
      </c>
    </row>
    <row r="5860" spans="1:3" x14ac:dyDescent="0.35">
      <c r="A5860" t="s">
        <v>16671</v>
      </c>
      <c r="B5860">
        <v>29</v>
      </c>
      <c r="C5860" t="s">
        <v>16672</v>
      </c>
    </row>
    <row r="5861" spans="1:3" x14ac:dyDescent="0.35">
      <c r="A5861" t="s">
        <v>16674</v>
      </c>
      <c r="B5861">
        <v>25</v>
      </c>
      <c r="C5861" t="s">
        <v>16675</v>
      </c>
    </row>
    <row r="5862" spans="1:3" x14ac:dyDescent="0.35">
      <c r="A5862" t="s">
        <v>16677</v>
      </c>
      <c r="B5862">
        <v>23</v>
      </c>
      <c r="C5862" t="s">
        <v>16678</v>
      </c>
    </row>
    <row r="5863" spans="1:3" x14ac:dyDescent="0.35">
      <c r="A5863" t="s">
        <v>16680</v>
      </c>
      <c r="B5863">
        <v>30</v>
      </c>
      <c r="C5863" t="s">
        <v>16681</v>
      </c>
    </row>
    <row r="5864" spans="1:3" x14ac:dyDescent="0.35">
      <c r="A5864" t="s">
        <v>16683</v>
      </c>
      <c r="B5864">
        <v>20</v>
      </c>
      <c r="C5864" t="s">
        <v>16684</v>
      </c>
    </row>
    <row r="5865" spans="1:3" x14ac:dyDescent="0.35">
      <c r="A5865" t="s">
        <v>16686</v>
      </c>
      <c r="B5865">
        <v>20</v>
      </c>
      <c r="C5865" t="s">
        <v>16687</v>
      </c>
    </row>
    <row r="5866" spans="1:3" x14ac:dyDescent="0.35">
      <c r="A5866" t="s">
        <v>16689</v>
      </c>
      <c r="B5866">
        <v>30</v>
      </c>
      <c r="C5866" t="s">
        <v>16690</v>
      </c>
    </row>
    <row r="5867" spans="1:3" x14ac:dyDescent="0.35">
      <c r="A5867" t="s">
        <v>16692</v>
      </c>
      <c r="B5867">
        <v>23</v>
      </c>
      <c r="C5867" t="s">
        <v>16693</v>
      </c>
    </row>
    <row r="5868" spans="1:3" x14ac:dyDescent="0.35">
      <c r="A5868" t="s">
        <v>16695</v>
      </c>
      <c r="B5868">
        <v>25</v>
      </c>
      <c r="C5868" t="s">
        <v>16696</v>
      </c>
    </row>
    <row r="5869" spans="1:3" x14ac:dyDescent="0.35">
      <c r="A5869" t="s">
        <v>16698</v>
      </c>
      <c r="B5869">
        <v>24</v>
      </c>
      <c r="C5869" t="s">
        <v>16699</v>
      </c>
    </row>
    <row r="5870" spans="1:3" x14ac:dyDescent="0.35">
      <c r="A5870" t="s">
        <v>16701</v>
      </c>
      <c r="B5870">
        <v>25</v>
      </c>
      <c r="C5870" t="s">
        <v>16702</v>
      </c>
    </row>
    <row r="5871" spans="1:3" x14ac:dyDescent="0.35">
      <c r="A5871" t="s">
        <v>16704</v>
      </c>
      <c r="B5871">
        <v>26</v>
      </c>
      <c r="C5871" t="s">
        <v>16705</v>
      </c>
    </row>
    <row r="5872" spans="1:3" x14ac:dyDescent="0.35">
      <c r="A5872" t="s">
        <v>16707</v>
      </c>
      <c r="B5872">
        <v>26</v>
      </c>
      <c r="C5872" t="s">
        <v>16708</v>
      </c>
    </row>
    <row r="5873" spans="1:3" x14ac:dyDescent="0.35">
      <c r="A5873" t="s">
        <v>16710</v>
      </c>
      <c r="B5873">
        <v>29</v>
      </c>
      <c r="C5873" t="s">
        <v>16711</v>
      </c>
    </row>
    <row r="5874" spans="1:3" x14ac:dyDescent="0.35">
      <c r="A5874" t="s">
        <v>14372</v>
      </c>
      <c r="B5874">
        <v>21</v>
      </c>
      <c r="C5874" t="s">
        <v>16713</v>
      </c>
    </row>
    <row r="5875" spans="1:3" x14ac:dyDescent="0.35">
      <c r="A5875" t="s">
        <v>16714</v>
      </c>
      <c r="B5875">
        <v>29</v>
      </c>
      <c r="C5875" t="s">
        <v>16715</v>
      </c>
    </row>
    <row r="5876" spans="1:3" x14ac:dyDescent="0.35">
      <c r="A5876" t="s">
        <v>16717</v>
      </c>
      <c r="B5876">
        <v>28</v>
      </c>
      <c r="C5876" t="s">
        <v>16718</v>
      </c>
    </row>
    <row r="5877" spans="1:3" x14ac:dyDescent="0.35">
      <c r="A5877" t="s">
        <v>16720</v>
      </c>
      <c r="B5877">
        <v>22</v>
      </c>
      <c r="C5877" t="s">
        <v>16721</v>
      </c>
    </row>
    <row r="5878" spans="1:3" x14ac:dyDescent="0.35">
      <c r="A5878" t="s">
        <v>16439</v>
      </c>
      <c r="B5878">
        <v>23</v>
      </c>
      <c r="C5878" t="s">
        <v>16723</v>
      </c>
    </row>
    <row r="5879" spans="1:3" x14ac:dyDescent="0.35">
      <c r="A5879" t="s">
        <v>16725</v>
      </c>
      <c r="B5879">
        <v>21</v>
      </c>
      <c r="C5879" t="s">
        <v>16726</v>
      </c>
    </row>
    <row r="5880" spans="1:3" x14ac:dyDescent="0.35">
      <c r="A5880" t="s">
        <v>16728</v>
      </c>
      <c r="B5880">
        <v>21</v>
      </c>
      <c r="C5880" t="s">
        <v>16729</v>
      </c>
    </row>
    <row r="5881" spans="1:3" x14ac:dyDescent="0.35">
      <c r="A5881" t="s">
        <v>787</v>
      </c>
      <c r="B5881">
        <v>24</v>
      </c>
      <c r="C5881" t="s">
        <v>16731</v>
      </c>
    </row>
    <row r="5882" spans="1:3" x14ac:dyDescent="0.35">
      <c r="A5882" t="s">
        <v>16733</v>
      </c>
      <c r="B5882">
        <v>24</v>
      </c>
      <c r="C5882" t="s">
        <v>16734</v>
      </c>
    </row>
    <row r="5883" spans="1:3" x14ac:dyDescent="0.35">
      <c r="A5883" t="s">
        <v>16736</v>
      </c>
      <c r="B5883">
        <v>28</v>
      </c>
      <c r="C5883" t="s">
        <v>16737</v>
      </c>
    </row>
    <row r="5884" spans="1:3" x14ac:dyDescent="0.35">
      <c r="A5884" t="s">
        <v>16739</v>
      </c>
      <c r="B5884">
        <v>30</v>
      </c>
      <c r="C5884" t="s">
        <v>16740</v>
      </c>
    </row>
    <row r="5885" spans="1:3" x14ac:dyDescent="0.35">
      <c r="A5885" t="s">
        <v>16742</v>
      </c>
      <c r="B5885">
        <v>22</v>
      </c>
      <c r="C5885" t="s">
        <v>16743</v>
      </c>
    </row>
    <row r="5886" spans="1:3" x14ac:dyDescent="0.35">
      <c r="A5886" t="s">
        <v>16745</v>
      </c>
      <c r="B5886">
        <v>29</v>
      </c>
      <c r="C5886" t="s">
        <v>16746</v>
      </c>
    </row>
    <row r="5887" spans="1:3" x14ac:dyDescent="0.35">
      <c r="A5887" t="s">
        <v>16748</v>
      </c>
      <c r="B5887">
        <v>21</v>
      </c>
      <c r="C5887" t="s">
        <v>16749</v>
      </c>
    </row>
    <row r="5888" spans="1:3" x14ac:dyDescent="0.35">
      <c r="A5888" t="s">
        <v>16751</v>
      </c>
      <c r="B5888">
        <v>28</v>
      </c>
      <c r="C5888" t="s">
        <v>16752</v>
      </c>
    </row>
    <row r="5889" spans="1:3" x14ac:dyDescent="0.35">
      <c r="A5889" t="s">
        <v>16754</v>
      </c>
      <c r="B5889">
        <v>28</v>
      </c>
      <c r="C5889" t="s">
        <v>16755</v>
      </c>
    </row>
    <row r="5890" spans="1:3" x14ac:dyDescent="0.35">
      <c r="A5890" t="s">
        <v>16757</v>
      </c>
      <c r="B5890">
        <v>25</v>
      </c>
      <c r="C5890" t="s">
        <v>16758</v>
      </c>
    </row>
    <row r="5891" spans="1:3" x14ac:dyDescent="0.35">
      <c r="A5891" t="s">
        <v>16760</v>
      </c>
      <c r="B5891">
        <v>23</v>
      </c>
      <c r="C5891" t="s">
        <v>16761</v>
      </c>
    </row>
    <row r="5892" spans="1:3" x14ac:dyDescent="0.35">
      <c r="A5892" t="s">
        <v>16763</v>
      </c>
      <c r="B5892">
        <v>24</v>
      </c>
      <c r="C5892" t="s">
        <v>16764</v>
      </c>
    </row>
    <row r="5893" spans="1:3" x14ac:dyDescent="0.35">
      <c r="A5893" t="s">
        <v>1393</v>
      </c>
      <c r="B5893">
        <v>28</v>
      </c>
      <c r="C5893" t="s">
        <v>16766</v>
      </c>
    </row>
    <row r="5894" spans="1:3" x14ac:dyDescent="0.35">
      <c r="A5894" t="s">
        <v>16768</v>
      </c>
      <c r="B5894">
        <v>28</v>
      </c>
      <c r="C5894" t="s">
        <v>16769</v>
      </c>
    </row>
    <row r="5895" spans="1:3" x14ac:dyDescent="0.35">
      <c r="A5895" t="s">
        <v>16771</v>
      </c>
      <c r="B5895">
        <v>23</v>
      </c>
      <c r="C5895" t="s">
        <v>16772</v>
      </c>
    </row>
    <row r="5896" spans="1:3" x14ac:dyDescent="0.35">
      <c r="A5896" t="s">
        <v>16774</v>
      </c>
      <c r="B5896">
        <v>21</v>
      </c>
      <c r="C5896" t="s">
        <v>16775</v>
      </c>
    </row>
    <row r="5897" spans="1:3" x14ac:dyDescent="0.35">
      <c r="A5897" t="s">
        <v>16777</v>
      </c>
      <c r="B5897">
        <v>22</v>
      </c>
      <c r="C5897" t="s">
        <v>16778</v>
      </c>
    </row>
    <row r="5898" spans="1:3" x14ac:dyDescent="0.35">
      <c r="A5898" t="s">
        <v>16779</v>
      </c>
      <c r="B5898">
        <v>21</v>
      </c>
      <c r="C5898" t="s">
        <v>16780</v>
      </c>
    </row>
    <row r="5899" spans="1:3" x14ac:dyDescent="0.35">
      <c r="A5899" t="s">
        <v>16781</v>
      </c>
      <c r="B5899">
        <v>30</v>
      </c>
      <c r="C5899" t="s">
        <v>16782</v>
      </c>
    </row>
    <row r="5900" spans="1:3" x14ac:dyDescent="0.35">
      <c r="A5900" t="s">
        <v>16784</v>
      </c>
      <c r="B5900">
        <v>25</v>
      </c>
      <c r="C5900" t="s">
        <v>16785</v>
      </c>
    </row>
    <row r="5901" spans="1:3" x14ac:dyDescent="0.35">
      <c r="A5901" t="s">
        <v>16787</v>
      </c>
      <c r="B5901">
        <v>24</v>
      </c>
      <c r="C5901" t="s">
        <v>16788</v>
      </c>
    </row>
    <row r="5902" spans="1:3" x14ac:dyDescent="0.35">
      <c r="A5902" t="s">
        <v>16790</v>
      </c>
      <c r="B5902">
        <v>20</v>
      </c>
      <c r="C5902" t="s">
        <v>16791</v>
      </c>
    </row>
    <row r="5903" spans="1:3" x14ac:dyDescent="0.35">
      <c r="A5903" t="s">
        <v>16793</v>
      </c>
      <c r="B5903">
        <v>21</v>
      </c>
      <c r="C5903" t="s">
        <v>16794</v>
      </c>
    </row>
    <row r="5904" spans="1:3" x14ac:dyDescent="0.35">
      <c r="A5904" t="s">
        <v>16796</v>
      </c>
      <c r="B5904">
        <v>23</v>
      </c>
      <c r="C5904" t="s">
        <v>16797</v>
      </c>
    </row>
    <row r="5905" spans="1:3" x14ac:dyDescent="0.35">
      <c r="A5905" t="s">
        <v>16799</v>
      </c>
      <c r="B5905">
        <v>30</v>
      </c>
      <c r="C5905" t="s">
        <v>16800</v>
      </c>
    </row>
    <row r="5906" spans="1:3" x14ac:dyDescent="0.35">
      <c r="A5906" t="s">
        <v>16802</v>
      </c>
      <c r="B5906">
        <v>26</v>
      </c>
      <c r="C5906" t="s">
        <v>16803</v>
      </c>
    </row>
    <row r="5907" spans="1:3" x14ac:dyDescent="0.35">
      <c r="A5907" t="s">
        <v>16805</v>
      </c>
      <c r="B5907">
        <v>29</v>
      </c>
      <c r="C5907" t="s">
        <v>16806</v>
      </c>
    </row>
    <row r="5908" spans="1:3" x14ac:dyDescent="0.35">
      <c r="A5908" t="s">
        <v>13240</v>
      </c>
      <c r="B5908">
        <v>27</v>
      </c>
      <c r="C5908" t="s">
        <v>16808</v>
      </c>
    </row>
    <row r="5909" spans="1:3" x14ac:dyDescent="0.35">
      <c r="A5909" t="s">
        <v>16809</v>
      </c>
      <c r="B5909">
        <v>28</v>
      </c>
      <c r="C5909" t="s">
        <v>16810</v>
      </c>
    </row>
    <row r="5910" spans="1:3" x14ac:dyDescent="0.35">
      <c r="A5910" t="s">
        <v>16812</v>
      </c>
      <c r="B5910">
        <v>26</v>
      </c>
      <c r="C5910" t="s">
        <v>16813</v>
      </c>
    </row>
    <row r="5911" spans="1:3" x14ac:dyDescent="0.35">
      <c r="A5911" t="s">
        <v>16814</v>
      </c>
      <c r="B5911">
        <v>29</v>
      </c>
      <c r="C5911" t="s">
        <v>16815</v>
      </c>
    </row>
    <row r="5912" spans="1:3" x14ac:dyDescent="0.35">
      <c r="A5912" t="s">
        <v>16817</v>
      </c>
      <c r="B5912">
        <v>28</v>
      </c>
      <c r="C5912" t="s">
        <v>16818</v>
      </c>
    </row>
    <row r="5913" spans="1:3" x14ac:dyDescent="0.35">
      <c r="A5913" t="s">
        <v>16820</v>
      </c>
      <c r="B5913">
        <v>25</v>
      </c>
      <c r="C5913" t="s">
        <v>16821</v>
      </c>
    </row>
    <row r="5914" spans="1:3" x14ac:dyDescent="0.35">
      <c r="A5914" t="s">
        <v>16823</v>
      </c>
      <c r="B5914">
        <v>25</v>
      </c>
      <c r="C5914" t="s">
        <v>16824</v>
      </c>
    </row>
    <row r="5915" spans="1:3" x14ac:dyDescent="0.35">
      <c r="A5915" t="s">
        <v>16826</v>
      </c>
      <c r="B5915">
        <v>21</v>
      </c>
      <c r="C5915" t="s">
        <v>16827</v>
      </c>
    </row>
    <row r="5916" spans="1:3" x14ac:dyDescent="0.35">
      <c r="A5916" t="s">
        <v>16829</v>
      </c>
      <c r="B5916">
        <v>21</v>
      </c>
      <c r="C5916" t="s">
        <v>16830</v>
      </c>
    </row>
    <row r="5917" spans="1:3" x14ac:dyDescent="0.35">
      <c r="A5917" t="s">
        <v>10866</v>
      </c>
      <c r="B5917">
        <v>23</v>
      </c>
      <c r="C5917" t="s">
        <v>16832</v>
      </c>
    </row>
    <row r="5918" spans="1:3" x14ac:dyDescent="0.35">
      <c r="A5918" t="s">
        <v>16834</v>
      </c>
      <c r="B5918">
        <v>28</v>
      </c>
      <c r="C5918" t="s">
        <v>16835</v>
      </c>
    </row>
    <row r="5919" spans="1:3" x14ac:dyDescent="0.35">
      <c r="A5919" t="s">
        <v>16837</v>
      </c>
      <c r="B5919">
        <v>27</v>
      </c>
      <c r="C5919" t="s">
        <v>16838</v>
      </c>
    </row>
    <row r="5920" spans="1:3" x14ac:dyDescent="0.35">
      <c r="A5920" t="s">
        <v>16840</v>
      </c>
      <c r="B5920">
        <v>26</v>
      </c>
      <c r="C5920" t="s">
        <v>16841</v>
      </c>
    </row>
    <row r="5921" spans="1:3" x14ac:dyDescent="0.35">
      <c r="A5921" t="s">
        <v>16843</v>
      </c>
      <c r="B5921">
        <v>28</v>
      </c>
      <c r="C5921" t="s">
        <v>16844</v>
      </c>
    </row>
    <row r="5922" spans="1:3" x14ac:dyDescent="0.35">
      <c r="A5922" t="s">
        <v>16845</v>
      </c>
      <c r="B5922">
        <v>22</v>
      </c>
      <c r="C5922" t="s">
        <v>16846</v>
      </c>
    </row>
    <row r="5923" spans="1:3" x14ac:dyDescent="0.35">
      <c r="A5923" t="s">
        <v>16848</v>
      </c>
      <c r="B5923">
        <v>28</v>
      </c>
      <c r="C5923" t="s">
        <v>16849</v>
      </c>
    </row>
    <row r="5924" spans="1:3" x14ac:dyDescent="0.35">
      <c r="A5924" t="s">
        <v>16851</v>
      </c>
      <c r="B5924">
        <v>28</v>
      </c>
      <c r="C5924" t="s">
        <v>16852</v>
      </c>
    </row>
    <row r="5925" spans="1:3" x14ac:dyDescent="0.35">
      <c r="A5925" t="s">
        <v>16854</v>
      </c>
      <c r="B5925">
        <v>20</v>
      </c>
      <c r="C5925" t="s">
        <v>16855</v>
      </c>
    </row>
    <row r="5926" spans="1:3" x14ac:dyDescent="0.35">
      <c r="A5926" t="s">
        <v>16857</v>
      </c>
      <c r="B5926">
        <v>29</v>
      </c>
      <c r="C5926" t="s">
        <v>16858</v>
      </c>
    </row>
    <row r="5927" spans="1:3" x14ac:dyDescent="0.35">
      <c r="A5927" t="s">
        <v>16860</v>
      </c>
      <c r="B5927">
        <v>30</v>
      </c>
      <c r="C5927" t="s">
        <v>16861</v>
      </c>
    </row>
    <row r="5928" spans="1:3" x14ac:dyDescent="0.35">
      <c r="A5928" t="s">
        <v>16863</v>
      </c>
      <c r="B5928">
        <v>24</v>
      </c>
      <c r="C5928" t="s">
        <v>16864</v>
      </c>
    </row>
    <row r="5929" spans="1:3" x14ac:dyDescent="0.35">
      <c r="A5929" t="s">
        <v>16866</v>
      </c>
      <c r="B5929">
        <v>24</v>
      </c>
      <c r="C5929" t="s">
        <v>16867</v>
      </c>
    </row>
    <row r="5930" spans="1:3" x14ac:dyDescent="0.35">
      <c r="A5930" t="s">
        <v>16869</v>
      </c>
      <c r="B5930">
        <v>29</v>
      </c>
      <c r="C5930" t="s">
        <v>16870</v>
      </c>
    </row>
    <row r="5931" spans="1:3" x14ac:dyDescent="0.35">
      <c r="A5931" t="s">
        <v>16872</v>
      </c>
      <c r="B5931">
        <v>29</v>
      </c>
      <c r="C5931" t="s">
        <v>16873</v>
      </c>
    </row>
    <row r="5932" spans="1:3" x14ac:dyDescent="0.35">
      <c r="A5932" t="s">
        <v>16875</v>
      </c>
      <c r="B5932">
        <v>21</v>
      </c>
      <c r="C5932" t="s">
        <v>16876</v>
      </c>
    </row>
    <row r="5933" spans="1:3" x14ac:dyDescent="0.35">
      <c r="A5933" t="s">
        <v>16878</v>
      </c>
      <c r="B5933">
        <v>28</v>
      </c>
      <c r="C5933" t="s">
        <v>16879</v>
      </c>
    </row>
    <row r="5934" spans="1:3" x14ac:dyDescent="0.35">
      <c r="A5934" t="s">
        <v>16881</v>
      </c>
      <c r="B5934">
        <v>21</v>
      </c>
      <c r="C5934" t="s">
        <v>16882</v>
      </c>
    </row>
    <row r="5935" spans="1:3" x14ac:dyDescent="0.35">
      <c r="A5935" t="s">
        <v>16884</v>
      </c>
      <c r="B5935">
        <v>24</v>
      </c>
      <c r="C5935" t="s">
        <v>16885</v>
      </c>
    </row>
    <row r="5936" spans="1:3" x14ac:dyDescent="0.35">
      <c r="A5936" t="s">
        <v>16887</v>
      </c>
      <c r="B5936">
        <v>28</v>
      </c>
      <c r="C5936" t="s">
        <v>16888</v>
      </c>
    </row>
    <row r="5937" spans="1:3" x14ac:dyDescent="0.35">
      <c r="A5937" t="s">
        <v>16890</v>
      </c>
      <c r="B5937">
        <v>29</v>
      </c>
      <c r="C5937" t="s">
        <v>16891</v>
      </c>
    </row>
    <row r="5938" spans="1:3" x14ac:dyDescent="0.35">
      <c r="A5938" t="s">
        <v>16893</v>
      </c>
      <c r="B5938">
        <v>30</v>
      </c>
      <c r="C5938" t="s">
        <v>16894</v>
      </c>
    </row>
    <row r="5939" spans="1:3" x14ac:dyDescent="0.35">
      <c r="A5939" t="s">
        <v>16896</v>
      </c>
      <c r="B5939">
        <v>20</v>
      </c>
      <c r="C5939" t="s">
        <v>16897</v>
      </c>
    </row>
    <row r="5940" spans="1:3" x14ac:dyDescent="0.35">
      <c r="A5940" t="s">
        <v>16899</v>
      </c>
      <c r="B5940">
        <v>20</v>
      </c>
      <c r="C5940" t="s">
        <v>16900</v>
      </c>
    </row>
    <row r="5941" spans="1:3" x14ac:dyDescent="0.35">
      <c r="A5941" t="s">
        <v>16902</v>
      </c>
      <c r="B5941">
        <v>28</v>
      </c>
      <c r="C5941" t="s">
        <v>16903</v>
      </c>
    </row>
    <row r="5942" spans="1:3" x14ac:dyDescent="0.35">
      <c r="A5942" t="s">
        <v>16905</v>
      </c>
      <c r="B5942">
        <v>25</v>
      </c>
      <c r="C5942" t="s">
        <v>16906</v>
      </c>
    </row>
    <row r="5943" spans="1:3" x14ac:dyDescent="0.35">
      <c r="A5943" t="s">
        <v>16908</v>
      </c>
      <c r="B5943">
        <v>23</v>
      </c>
      <c r="C5943" t="s">
        <v>16909</v>
      </c>
    </row>
    <row r="5944" spans="1:3" x14ac:dyDescent="0.35">
      <c r="A5944" t="s">
        <v>16911</v>
      </c>
      <c r="B5944">
        <v>22</v>
      </c>
      <c r="C5944" t="s">
        <v>16912</v>
      </c>
    </row>
    <row r="5945" spans="1:3" x14ac:dyDescent="0.35">
      <c r="A5945" t="s">
        <v>16914</v>
      </c>
      <c r="B5945">
        <v>21</v>
      </c>
      <c r="C5945" t="s">
        <v>16915</v>
      </c>
    </row>
    <row r="5946" spans="1:3" x14ac:dyDescent="0.35">
      <c r="A5946" t="s">
        <v>16917</v>
      </c>
      <c r="B5946">
        <v>28</v>
      </c>
      <c r="C5946" t="s">
        <v>16918</v>
      </c>
    </row>
    <row r="5947" spans="1:3" x14ac:dyDescent="0.35">
      <c r="A5947" t="s">
        <v>16920</v>
      </c>
      <c r="B5947">
        <v>25</v>
      </c>
      <c r="C5947" t="s">
        <v>16921</v>
      </c>
    </row>
    <row r="5948" spans="1:3" x14ac:dyDescent="0.35">
      <c r="A5948" t="s">
        <v>16923</v>
      </c>
      <c r="B5948">
        <v>29</v>
      </c>
      <c r="C5948" t="s">
        <v>16924</v>
      </c>
    </row>
    <row r="5949" spans="1:3" x14ac:dyDescent="0.35">
      <c r="A5949" t="s">
        <v>16926</v>
      </c>
      <c r="B5949">
        <v>27</v>
      </c>
      <c r="C5949" t="s">
        <v>16927</v>
      </c>
    </row>
    <row r="5950" spans="1:3" x14ac:dyDescent="0.35">
      <c r="A5950" t="s">
        <v>16929</v>
      </c>
      <c r="B5950">
        <v>29</v>
      </c>
      <c r="C5950" t="s">
        <v>16930</v>
      </c>
    </row>
    <row r="5951" spans="1:3" x14ac:dyDescent="0.35">
      <c r="A5951" t="s">
        <v>16932</v>
      </c>
      <c r="B5951">
        <v>24</v>
      </c>
      <c r="C5951" t="s">
        <v>16933</v>
      </c>
    </row>
    <row r="5952" spans="1:3" x14ac:dyDescent="0.35">
      <c r="A5952" t="s">
        <v>16935</v>
      </c>
      <c r="B5952">
        <v>24</v>
      </c>
      <c r="C5952" t="s">
        <v>16936</v>
      </c>
    </row>
    <row r="5953" spans="1:3" x14ac:dyDescent="0.35">
      <c r="A5953" t="s">
        <v>16938</v>
      </c>
      <c r="B5953">
        <v>25</v>
      </c>
      <c r="C5953" t="s">
        <v>16939</v>
      </c>
    </row>
    <row r="5954" spans="1:3" x14ac:dyDescent="0.35">
      <c r="A5954" t="s">
        <v>16941</v>
      </c>
      <c r="B5954">
        <v>20</v>
      </c>
      <c r="C5954" t="s">
        <v>16942</v>
      </c>
    </row>
    <row r="5955" spans="1:3" x14ac:dyDescent="0.35">
      <c r="A5955" t="s">
        <v>16944</v>
      </c>
      <c r="B5955">
        <v>22</v>
      </c>
      <c r="C5955" t="s">
        <v>16945</v>
      </c>
    </row>
    <row r="5956" spans="1:3" x14ac:dyDescent="0.35">
      <c r="A5956" t="s">
        <v>16947</v>
      </c>
      <c r="B5956">
        <v>22</v>
      </c>
      <c r="C5956" t="s">
        <v>16948</v>
      </c>
    </row>
    <row r="5957" spans="1:3" x14ac:dyDescent="0.35">
      <c r="A5957" t="s">
        <v>16950</v>
      </c>
      <c r="B5957">
        <v>20</v>
      </c>
      <c r="C5957" t="s">
        <v>16951</v>
      </c>
    </row>
    <row r="5958" spans="1:3" x14ac:dyDescent="0.35">
      <c r="A5958" t="s">
        <v>16953</v>
      </c>
      <c r="B5958">
        <v>29</v>
      </c>
      <c r="C5958" t="s">
        <v>16954</v>
      </c>
    </row>
    <row r="5959" spans="1:3" x14ac:dyDescent="0.35">
      <c r="A5959" t="s">
        <v>16956</v>
      </c>
      <c r="B5959">
        <v>25</v>
      </c>
      <c r="C5959" t="s">
        <v>16957</v>
      </c>
    </row>
    <row r="5960" spans="1:3" x14ac:dyDescent="0.35">
      <c r="A5960" t="s">
        <v>13462</v>
      </c>
      <c r="B5960">
        <v>20</v>
      </c>
      <c r="C5960" t="s">
        <v>16959</v>
      </c>
    </row>
    <row r="5961" spans="1:3" x14ac:dyDescent="0.35">
      <c r="A5961" t="s">
        <v>16961</v>
      </c>
      <c r="B5961">
        <v>28</v>
      </c>
      <c r="C5961" t="s">
        <v>16962</v>
      </c>
    </row>
    <row r="5962" spans="1:3" x14ac:dyDescent="0.35">
      <c r="A5962" t="s">
        <v>16964</v>
      </c>
      <c r="B5962">
        <v>22</v>
      </c>
      <c r="C5962" t="s">
        <v>16965</v>
      </c>
    </row>
    <row r="5963" spans="1:3" x14ac:dyDescent="0.35">
      <c r="A5963" t="s">
        <v>16967</v>
      </c>
      <c r="B5963">
        <v>25</v>
      </c>
      <c r="C5963" t="s">
        <v>16968</v>
      </c>
    </row>
    <row r="5964" spans="1:3" x14ac:dyDescent="0.35">
      <c r="A5964" t="s">
        <v>16970</v>
      </c>
      <c r="B5964">
        <v>24</v>
      </c>
      <c r="C5964" t="s">
        <v>16971</v>
      </c>
    </row>
    <row r="5965" spans="1:3" x14ac:dyDescent="0.35">
      <c r="A5965" t="s">
        <v>16973</v>
      </c>
      <c r="B5965">
        <v>22</v>
      </c>
      <c r="C5965" t="s">
        <v>16974</v>
      </c>
    </row>
    <row r="5966" spans="1:3" x14ac:dyDescent="0.35">
      <c r="A5966" t="s">
        <v>16976</v>
      </c>
      <c r="B5966">
        <v>24</v>
      </c>
      <c r="C5966" t="s">
        <v>16977</v>
      </c>
    </row>
    <row r="5967" spans="1:3" x14ac:dyDescent="0.35">
      <c r="A5967" t="s">
        <v>16979</v>
      </c>
      <c r="B5967">
        <v>20</v>
      </c>
      <c r="C5967" t="s">
        <v>16980</v>
      </c>
    </row>
    <row r="5968" spans="1:3" x14ac:dyDescent="0.35">
      <c r="A5968" t="s">
        <v>16982</v>
      </c>
      <c r="B5968">
        <v>22</v>
      </c>
      <c r="C5968" t="s">
        <v>16983</v>
      </c>
    </row>
    <row r="5969" spans="1:3" x14ac:dyDescent="0.35">
      <c r="A5969" t="s">
        <v>16985</v>
      </c>
      <c r="B5969">
        <v>27</v>
      </c>
      <c r="C5969" t="s">
        <v>16986</v>
      </c>
    </row>
    <row r="5970" spans="1:3" x14ac:dyDescent="0.35">
      <c r="A5970" t="s">
        <v>16987</v>
      </c>
      <c r="B5970">
        <v>22</v>
      </c>
      <c r="C5970" t="s">
        <v>16988</v>
      </c>
    </row>
    <row r="5971" spans="1:3" x14ac:dyDescent="0.35">
      <c r="A5971" t="s">
        <v>16990</v>
      </c>
      <c r="B5971">
        <v>21</v>
      </c>
      <c r="C5971" t="s">
        <v>16991</v>
      </c>
    </row>
    <row r="5972" spans="1:3" x14ac:dyDescent="0.35">
      <c r="A5972" t="s">
        <v>16993</v>
      </c>
      <c r="B5972">
        <v>26</v>
      </c>
      <c r="C5972" t="s">
        <v>16994</v>
      </c>
    </row>
    <row r="5973" spans="1:3" x14ac:dyDescent="0.35">
      <c r="A5973" t="s">
        <v>16995</v>
      </c>
      <c r="B5973">
        <v>30</v>
      </c>
      <c r="C5973" t="s">
        <v>16996</v>
      </c>
    </row>
    <row r="5974" spans="1:3" x14ac:dyDescent="0.35">
      <c r="A5974" t="s">
        <v>16997</v>
      </c>
      <c r="B5974">
        <v>20</v>
      </c>
      <c r="C5974" t="s">
        <v>16998</v>
      </c>
    </row>
    <row r="5975" spans="1:3" x14ac:dyDescent="0.35">
      <c r="A5975" t="s">
        <v>17000</v>
      </c>
      <c r="B5975">
        <v>26</v>
      </c>
      <c r="C5975" t="s">
        <v>17001</v>
      </c>
    </row>
    <row r="5976" spans="1:3" x14ac:dyDescent="0.35">
      <c r="A5976" t="s">
        <v>17003</v>
      </c>
      <c r="B5976">
        <v>21</v>
      </c>
      <c r="C5976" t="s">
        <v>17004</v>
      </c>
    </row>
    <row r="5977" spans="1:3" x14ac:dyDescent="0.35">
      <c r="A5977" t="s">
        <v>17005</v>
      </c>
      <c r="B5977">
        <v>28</v>
      </c>
      <c r="C5977" t="s">
        <v>17006</v>
      </c>
    </row>
    <row r="5978" spans="1:3" x14ac:dyDescent="0.35">
      <c r="A5978" t="s">
        <v>17008</v>
      </c>
      <c r="B5978">
        <v>29</v>
      </c>
      <c r="C5978" t="s">
        <v>17009</v>
      </c>
    </row>
    <row r="5979" spans="1:3" x14ac:dyDescent="0.35">
      <c r="A5979" t="s">
        <v>17011</v>
      </c>
      <c r="B5979">
        <v>29</v>
      </c>
      <c r="C5979" t="s">
        <v>17012</v>
      </c>
    </row>
    <row r="5980" spans="1:3" x14ac:dyDescent="0.35">
      <c r="A5980" t="s">
        <v>17014</v>
      </c>
      <c r="B5980">
        <v>23</v>
      </c>
      <c r="C5980" t="s">
        <v>17015</v>
      </c>
    </row>
    <row r="5981" spans="1:3" x14ac:dyDescent="0.35">
      <c r="A5981" t="s">
        <v>17017</v>
      </c>
      <c r="B5981">
        <v>30</v>
      </c>
      <c r="C5981" t="s">
        <v>17018</v>
      </c>
    </row>
    <row r="5982" spans="1:3" x14ac:dyDescent="0.35">
      <c r="A5982" t="s">
        <v>17020</v>
      </c>
      <c r="B5982">
        <v>22</v>
      </c>
      <c r="C5982" t="s">
        <v>17021</v>
      </c>
    </row>
    <row r="5983" spans="1:3" x14ac:dyDescent="0.35">
      <c r="A5983" t="s">
        <v>17023</v>
      </c>
      <c r="B5983">
        <v>22</v>
      </c>
      <c r="C5983" t="s">
        <v>17024</v>
      </c>
    </row>
    <row r="5984" spans="1:3" x14ac:dyDescent="0.35">
      <c r="A5984" t="s">
        <v>17026</v>
      </c>
      <c r="B5984">
        <v>20</v>
      </c>
      <c r="C5984" t="s">
        <v>17027</v>
      </c>
    </row>
    <row r="5985" spans="1:3" x14ac:dyDescent="0.35">
      <c r="A5985" t="s">
        <v>17029</v>
      </c>
      <c r="B5985">
        <v>24</v>
      </c>
      <c r="C5985" t="s">
        <v>17030</v>
      </c>
    </row>
    <row r="5986" spans="1:3" x14ac:dyDescent="0.35">
      <c r="A5986" t="s">
        <v>17032</v>
      </c>
      <c r="B5986">
        <v>25</v>
      </c>
      <c r="C5986" t="s">
        <v>17033</v>
      </c>
    </row>
    <row r="5987" spans="1:3" x14ac:dyDescent="0.35">
      <c r="A5987" t="s">
        <v>17035</v>
      </c>
      <c r="B5987">
        <v>30</v>
      </c>
      <c r="C5987" t="s">
        <v>17036</v>
      </c>
    </row>
    <row r="5988" spans="1:3" x14ac:dyDescent="0.35">
      <c r="A5988" t="s">
        <v>17038</v>
      </c>
      <c r="B5988">
        <v>20</v>
      </c>
      <c r="C5988" t="s">
        <v>17039</v>
      </c>
    </row>
    <row r="5989" spans="1:3" x14ac:dyDescent="0.35">
      <c r="A5989" t="s">
        <v>17041</v>
      </c>
      <c r="B5989">
        <v>21</v>
      </c>
      <c r="C5989" t="s">
        <v>17042</v>
      </c>
    </row>
    <row r="5990" spans="1:3" x14ac:dyDescent="0.35">
      <c r="A5990" t="s">
        <v>12686</v>
      </c>
      <c r="B5990">
        <v>25</v>
      </c>
      <c r="C5990" t="s">
        <v>17044</v>
      </c>
    </row>
    <row r="5991" spans="1:3" x14ac:dyDescent="0.35">
      <c r="A5991" t="s">
        <v>17045</v>
      </c>
      <c r="B5991">
        <v>28</v>
      </c>
      <c r="C5991" t="s">
        <v>17046</v>
      </c>
    </row>
    <row r="5992" spans="1:3" x14ac:dyDescent="0.35">
      <c r="A5992" t="s">
        <v>8239</v>
      </c>
      <c r="B5992">
        <v>27</v>
      </c>
      <c r="C5992" t="s">
        <v>17048</v>
      </c>
    </row>
    <row r="5993" spans="1:3" x14ac:dyDescent="0.35">
      <c r="A5993" t="s">
        <v>17050</v>
      </c>
      <c r="B5993">
        <v>24</v>
      </c>
      <c r="C5993" t="s">
        <v>17051</v>
      </c>
    </row>
    <row r="5994" spans="1:3" x14ac:dyDescent="0.35">
      <c r="A5994" t="s">
        <v>17053</v>
      </c>
      <c r="B5994">
        <v>25</v>
      </c>
      <c r="C5994" t="s">
        <v>17054</v>
      </c>
    </row>
    <row r="5995" spans="1:3" x14ac:dyDescent="0.35">
      <c r="A5995" t="s">
        <v>17056</v>
      </c>
      <c r="B5995">
        <v>27</v>
      </c>
      <c r="C5995" t="s">
        <v>17057</v>
      </c>
    </row>
    <row r="5996" spans="1:3" x14ac:dyDescent="0.35">
      <c r="A5996" t="s">
        <v>17059</v>
      </c>
      <c r="B5996">
        <v>25</v>
      </c>
      <c r="C5996" t="s">
        <v>17060</v>
      </c>
    </row>
    <row r="5997" spans="1:3" x14ac:dyDescent="0.35">
      <c r="A5997" t="s">
        <v>17062</v>
      </c>
      <c r="B5997">
        <v>26</v>
      </c>
      <c r="C5997" t="s">
        <v>17063</v>
      </c>
    </row>
    <row r="5998" spans="1:3" x14ac:dyDescent="0.35">
      <c r="A5998" t="s">
        <v>17065</v>
      </c>
      <c r="B5998">
        <v>28</v>
      </c>
      <c r="C5998" t="s">
        <v>17066</v>
      </c>
    </row>
    <row r="5999" spans="1:3" x14ac:dyDescent="0.35">
      <c r="A5999" t="s">
        <v>17067</v>
      </c>
      <c r="B5999">
        <v>23</v>
      </c>
      <c r="C5999" t="s">
        <v>17068</v>
      </c>
    </row>
    <row r="6000" spans="1:3" x14ac:dyDescent="0.35">
      <c r="A6000" t="s">
        <v>17070</v>
      </c>
      <c r="B6000">
        <v>21</v>
      </c>
      <c r="C6000" t="s">
        <v>17071</v>
      </c>
    </row>
    <row r="6001" spans="1:3" x14ac:dyDescent="0.35">
      <c r="A6001" t="s">
        <v>17072</v>
      </c>
      <c r="B6001">
        <v>24</v>
      </c>
      <c r="C6001" t="s">
        <v>17073</v>
      </c>
    </row>
    <row r="6002" spans="1:3" x14ac:dyDescent="0.35">
      <c r="A6002" t="s">
        <v>17075</v>
      </c>
      <c r="B6002">
        <v>26</v>
      </c>
      <c r="C6002" t="s">
        <v>17076</v>
      </c>
    </row>
    <row r="6003" spans="1:3" x14ac:dyDescent="0.35">
      <c r="A6003" t="s">
        <v>17078</v>
      </c>
      <c r="B6003">
        <v>22</v>
      </c>
      <c r="C6003" t="s">
        <v>17079</v>
      </c>
    </row>
    <row r="6004" spans="1:3" x14ac:dyDescent="0.35">
      <c r="A6004" t="s">
        <v>17081</v>
      </c>
      <c r="B6004">
        <v>29</v>
      </c>
      <c r="C6004" t="s">
        <v>17082</v>
      </c>
    </row>
    <row r="6005" spans="1:3" x14ac:dyDescent="0.35">
      <c r="A6005" t="s">
        <v>17084</v>
      </c>
      <c r="B6005">
        <v>27</v>
      </c>
      <c r="C6005" t="s">
        <v>17085</v>
      </c>
    </row>
    <row r="6006" spans="1:3" x14ac:dyDescent="0.35">
      <c r="A6006" t="s">
        <v>17087</v>
      </c>
      <c r="B6006">
        <v>28</v>
      </c>
      <c r="C6006" t="s">
        <v>17088</v>
      </c>
    </row>
    <row r="6007" spans="1:3" x14ac:dyDescent="0.35">
      <c r="A6007" t="s">
        <v>17090</v>
      </c>
      <c r="B6007">
        <v>26</v>
      </c>
      <c r="C6007" t="s">
        <v>17091</v>
      </c>
    </row>
    <row r="6008" spans="1:3" x14ac:dyDescent="0.35">
      <c r="A6008" t="s">
        <v>5560</v>
      </c>
      <c r="B6008">
        <v>22</v>
      </c>
      <c r="C6008" t="s">
        <v>17093</v>
      </c>
    </row>
    <row r="6009" spans="1:3" x14ac:dyDescent="0.35">
      <c r="A6009" t="s">
        <v>17095</v>
      </c>
      <c r="B6009">
        <v>25</v>
      </c>
      <c r="C6009" t="s">
        <v>17096</v>
      </c>
    </row>
    <row r="6010" spans="1:3" x14ac:dyDescent="0.35">
      <c r="A6010" t="s">
        <v>17098</v>
      </c>
      <c r="B6010">
        <v>20</v>
      </c>
      <c r="C6010" t="s">
        <v>17099</v>
      </c>
    </row>
    <row r="6011" spans="1:3" x14ac:dyDescent="0.35">
      <c r="A6011" t="s">
        <v>17101</v>
      </c>
      <c r="B6011">
        <v>21</v>
      </c>
      <c r="C6011" t="s">
        <v>17102</v>
      </c>
    </row>
    <row r="6012" spans="1:3" x14ac:dyDescent="0.35">
      <c r="A6012" t="s">
        <v>17104</v>
      </c>
      <c r="B6012">
        <v>30</v>
      </c>
      <c r="C6012" t="s">
        <v>17105</v>
      </c>
    </row>
    <row r="6013" spans="1:3" x14ac:dyDescent="0.35">
      <c r="A6013" t="s">
        <v>17107</v>
      </c>
      <c r="B6013">
        <v>27</v>
      </c>
      <c r="C6013" t="s">
        <v>17108</v>
      </c>
    </row>
    <row r="6014" spans="1:3" x14ac:dyDescent="0.35">
      <c r="A6014" t="s">
        <v>4348</v>
      </c>
      <c r="B6014">
        <v>21</v>
      </c>
      <c r="C6014" t="s">
        <v>17110</v>
      </c>
    </row>
    <row r="6015" spans="1:3" x14ac:dyDescent="0.35">
      <c r="A6015" t="s">
        <v>17112</v>
      </c>
      <c r="B6015">
        <v>24</v>
      </c>
      <c r="C6015" t="s">
        <v>17113</v>
      </c>
    </row>
    <row r="6016" spans="1:3" x14ac:dyDescent="0.35">
      <c r="A6016" t="s">
        <v>17115</v>
      </c>
      <c r="B6016">
        <v>21</v>
      </c>
      <c r="C6016" t="s">
        <v>17116</v>
      </c>
    </row>
    <row r="6017" spans="1:3" x14ac:dyDescent="0.35">
      <c r="A6017" t="s">
        <v>17118</v>
      </c>
      <c r="B6017">
        <v>20</v>
      </c>
      <c r="C6017" t="s">
        <v>17119</v>
      </c>
    </row>
    <row r="6018" spans="1:3" x14ac:dyDescent="0.35">
      <c r="A6018" t="s">
        <v>17121</v>
      </c>
      <c r="B6018">
        <v>27</v>
      </c>
      <c r="C6018" t="s">
        <v>17122</v>
      </c>
    </row>
    <row r="6019" spans="1:3" x14ac:dyDescent="0.35">
      <c r="A6019" t="s">
        <v>5318</v>
      </c>
      <c r="B6019">
        <v>22</v>
      </c>
      <c r="C6019" t="s">
        <v>17124</v>
      </c>
    </row>
    <row r="6020" spans="1:3" x14ac:dyDescent="0.35">
      <c r="A6020" t="s">
        <v>14004</v>
      </c>
      <c r="B6020">
        <v>28</v>
      </c>
      <c r="C6020" t="s">
        <v>17126</v>
      </c>
    </row>
    <row r="6021" spans="1:3" x14ac:dyDescent="0.35">
      <c r="A6021" t="s">
        <v>17128</v>
      </c>
      <c r="B6021">
        <v>30</v>
      </c>
      <c r="C6021" t="s">
        <v>17129</v>
      </c>
    </row>
    <row r="6022" spans="1:3" x14ac:dyDescent="0.35">
      <c r="A6022" t="s">
        <v>17131</v>
      </c>
      <c r="B6022">
        <v>23</v>
      </c>
      <c r="C6022" t="s">
        <v>17132</v>
      </c>
    </row>
    <row r="6023" spans="1:3" x14ac:dyDescent="0.35">
      <c r="A6023" t="s">
        <v>17133</v>
      </c>
      <c r="B6023">
        <v>20</v>
      </c>
      <c r="C6023" t="s">
        <v>17134</v>
      </c>
    </row>
    <row r="6024" spans="1:3" x14ac:dyDescent="0.35">
      <c r="A6024" t="s">
        <v>17136</v>
      </c>
      <c r="B6024">
        <v>21</v>
      </c>
      <c r="C6024" t="s">
        <v>17137</v>
      </c>
    </row>
    <row r="6025" spans="1:3" x14ac:dyDescent="0.35">
      <c r="A6025" t="s">
        <v>17139</v>
      </c>
      <c r="B6025">
        <v>22</v>
      </c>
      <c r="C6025" t="s">
        <v>17140</v>
      </c>
    </row>
    <row r="6026" spans="1:3" x14ac:dyDescent="0.35">
      <c r="A6026" t="s">
        <v>17142</v>
      </c>
      <c r="B6026">
        <v>20</v>
      </c>
      <c r="C6026" t="s">
        <v>17143</v>
      </c>
    </row>
    <row r="6027" spans="1:3" x14ac:dyDescent="0.35">
      <c r="A6027" t="s">
        <v>14435</v>
      </c>
      <c r="B6027">
        <v>26</v>
      </c>
      <c r="C6027" t="s">
        <v>17145</v>
      </c>
    </row>
    <row r="6028" spans="1:3" x14ac:dyDescent="0.35">
      <c r="A6028" t="s">
        <v>17147</v>
      </c>
      <c r="B6028">
        <v>22</v>
      </c>
      <c r="C6028" t="s">
        <v>17148</v>
      </c>
    </row>
    <row r="6029" spans="1:3" x14ac:dyDescent="0.35">
      <c r="A6029" t="s">
        <v>17150</v>
      </c>
      <c r="B6029">
        <v>30</v>
      </c>
      <c r="C6029" t="s">
        <v>17151</v>
      </c>
    </row>
    <row r="6030" spans="1:3" x14ac:dyDescent="0.35">
      <c r="A6030" t="s">
        <v>17153</v>
      </c>
      <c r="B6030">
        <v>23</v>
      </c>
      <c r="C6030" t="s">
        <v>17154</v>
      </c>
    </row>
    <row r="6031" spans="1:3" x14ac:dyDescent="0.35">
      <c r="A6031" t="s">
        <v>17155</v>
      </c>
      <c r="B6031">
        <v>25</v>
      </c>
      <c r="C6031" t="s">
        <v>17156</v>
      </c>
    </row>
    <row r="6032" spans="1:3" x14ac:dyDescent="0.35">
      <c r="A6032" t="s">
        <v>17157</v>
      </c>
      <c r="B6032">
        <v>24</v>
      </c>
      <c r="C6032" t="s">
        <v>17158</v>
      </c>
    </row>
    <row r="6033" spans="1:3" x14ac:dyDescent="0.35">
      <c r="A6033" t="s">
        <v>17160</v>
      </c>
      <c r="B6033">
        <v>25</v>
      </c>
      <c r="C6033" t="s">
        <v>17161</v>
      </c>
    </row>
    <row r="6034" spans="1:3" x14ac:dyDescent="0.35">
      <c r="A6034" t="s">
        <v>17162</v>
      </c>
      <c r="B6034">
        <v>26</v>
      </c>
      <c r="C6034" t="s">
        <v>17163</v>
      </c>
    </row>
    <row r="6035" spans="1:3" x14ac:dyDescent="0.35">
      <c r="A6035" t="s">
        <v>17165</v>
      </c>
      <c r="B6035">
        <v>30</v>
      </c>
      <c r="C6035" t="s">
        <v>17166</v>
      </c>
    </row>
    <row r="6036" spans="1:3" x14ac:dyDescent="0.35">
      <c r="A6036" t="s">
        <v>17168</v>
      </c>
      <c r="B6036">
        <v>21</v>
      </c>
      <c r="C6036" t="s">
        <v>17169</v>
      </c>
    </row>
    <row r="6037" spans="1:3" x14ac:dyDescent="0.35">
      <c r="A6037" t="s">
        <v>17171</v>
      </c>
      <c r="B6037">
        <v>30</v>
      </c>
      <c r="C6037" t="s">
        <v>17172</v>
      </c>
    </row>
    <row r="6038" spans="1:3" x14ac:dyDescent="0.35">
      <c r="A6038" t="s">
        <v>17174</v>
      </c>
      <c r="B6038">
        <v>30</v>
      </c>
      <c r="C6038" t="s">
        <v>17175</v>
      </c>
    </row>
    <row r="6039" spans="1:3" x14ac:dyDescent="0.35">
      <c r="A6039" t="s">
        <v>17177</v>
      </c>
      <c r="B6039">
        <v>20</v>
      </c>
      <c r="C6039" t="s">
        <v>17178</v>
      </c>
    </row>
    <row r="6040" spans="1:3" x14ac:dyDescent="0.35">
      <c r="A6040" t="s">
        <v>17180</v>
      </c>
      <c r="B6040">
        <v>28</v>
      </c>
      <c r="C6040" t="s">
        <v>17181</v>
      </c>
    </row>
    <row r="6041" spans="1:3" x14ac:dyDescent="0.35">
      <c r="A6041" t="s">
        <v>17182</v>
      </c>
      <c r="B6041">
        <v>20</v>
      </c>
      <c r="C6041" t="s">
        <v>17183</v>
      </c>
    </row>
    <row r="6042" spans="1:3" x14ac:dyDescent="0.35">
      <c r="A6042" t="s">
        <v>2192</v>
      </c>
      <c r="B6042">
        <v>21</v>
      </c>
      <c r="C6042" t="s">
        <v>17185</v>
      </c>
    </row>
    <row r="6043" spans="1:3" x14ac:dyDescent="0.35">
      <c r="A6043" t="s">
        <v>17186</v>
      </c>
      <c r="B6043">
        <v>22</v>
      </c>
      <c r="C6043" t="s">
        <v>17187</v>
      </c>
    </row>
    <row r="6044" spans="1:3" x14ac:dyDescent="0.35">
      <c r="A6044" t="s">
        <v>17189</v>
      </c>
      <c r="B6044">
        <v>27</v>
      </c>
      <c r="C6044" t="s">
        <v>17190</v>
      </c>
    </row>
    <row r="6045" spans="1:3" x14ac:dyDescent="0.35">
      <c r="A6045" t="s">
        <v>17192</v>
      </c>
      <c r="B6045">
        <v>25</v>
      </c>
      <c r="C6045" t="s">
        <v>17193</v>
      </c>
    </row>
    <row r="6046" spans="1:3" x14ac:dyDescent="0.35">
      <c r="A6046" t="s">
        <v>17195</v>
      </c>
      <c r="B6046">
        <v>26</v>
      </c>
      <c r="C6046" t="s">
        <v>17196</v>
      </c>
    </row>
    <row r="6047" spans="1:3" x14ac:dyDescent="0.35">
      <c r="A6047" t="s">
        <v>17198</v>
      </c>
      <c r="B6047">
        <v>24</v>
      </c>
      <c r="C6047" t="s">
        <v>17199</v>
      </c>
    </row>
    <row r="6048" spans="1:3" x14ac:dyDescent="0.35">
      <c r="A6048" t="s">
        <v>17201</v>
      </c>
      <c r="B6048">
        <v>21</v>
      </c>
      <c r="C6048" t="s">
        <v>17202</v>
      </c>
    </row>
    <row r="6049" spans="1:3" x14ac:dyDescent="0.35">
      <c r="A6049" t="s">
        <v>17204</v>
      </c>
      <c r="B6049">
        <v>28</v>
      </c>
      <c r="C6049" t="s">
        <v>17205</v>
      </c>
    </row>
    <row r="6050" spans="1:3" x14ac:dyDescent="0.35">
      <c r="A6050" t="s">
        <v>8897</v>
      </c>
      <c r="B6050">
        <v>26</v>
      </c>
      <c r="C6050" t="s">
        <v>17207</v>
      </c>
    </row>
    <row r="6051" spans="1:3" x14ac:dyDescent="0.35">
      <c r="A6051" t="s">
        <v>17209</v>
      </c>
      <c r="B6051">
        <v>28</v>
      </c>
      <c r="C6051" t="s">
        <v>17210</v>
      </c>
    </row>
    <row r="6052" spans="1:3" x14ac:dyDescent="0.35">
      <c r="A6052" t="s">
        <v>17212</v>
      </c>
      <c r="B6052">
        <v>28</v>
      </c>
      <c r="C6052" t="s">
        <v>17213</v>
      </c>
    </row>
    <row r="6053" spans="1:3" x14ac:dyDescent="0.35">
      <c r="A6053" t="s">
        <v>17215</v>
      </c>
      <c r="B6053">
        <v>20</v>
      </c>
      <c r="C6053" t="s">
        <v>17216</v>
      </c>
    </row>
    <row r="6054" spans="1:3" x14ac:dyDescent="0.35">
      <c r="A6054" t="s">
        <v>17218</v>
      </c>
      <c r="B6054">
        <v>29</v>
      </c>
      <c r="C6054" t="s">
        <v>17219</v>
      </c>
    </row>
    <row r="6055" spans="1:3" x14ac:dyDescent="0.35">
      <c r="A6055" t="s">
        <v>17221</v>
      </c>
      <c r="B6055">
        <v>30</v>
      </c>
      <c r="C6055" t="s">
        <v>17222</v>
      </c>
    </row>
    <row r="6056" spans="1:3" x14ac:dyDescent="0.35">
      <c r="A6056" t="s">
        <v>17224</v>
      </c>
      <c r="B6056">
        <v>20</v>
      </c>
      <c r="C6056" t="s">
        <v>17225</v>
      </c>
    </row>
    <row r="6057" spans="1:3" x14ac:dyDescent="0.35">
      <c r="A6057" t="s">
        <v>17227</v>
      </c>
      <c r="B6057">
        <v>22</v>
      </c>
      <c r="C6057" t="s">
        <v>17228</v>
      </c>
    </row>
    <row r="6058" spans="1:3" x14ac:dyDescent="0.35">
      <c r="A6058" t="s">
        <v>17230</v>
      </c>
      <c r="B6058">
        <v>24</v>
      </c>
      <c r="C6058" t="s">
        <v>17231</v>
      </c>
    </row>
    <row r="6059" spans="1:3" x14ac:dyDescent="0.35">
      <c r="A6059" t="s">
        <v>17233</v>
      </c>
      <c r="B6059">
        <v>22</v>
      </c>
      <c r="C6059" t="s">
        <v>17234</v>
      </c>
    </row>
    <row r="6060" spans="1:3" x14ac:dyDescent="0.35">
      <c r="A6060" t="s">
        <v>17236</v>
      </c>
      <c r="B6060">
        <v>21</v>
      </c>
      <c r="C6060" t="s">
        <v>17237</v>
      </c>
    </row>
    <row r="6061" spans="1:3" x14ac:dyDescent="0.35">
      <c r="A6061" t="s">
        <v>17239</v>
      </c>
      <c r="B6061">
        <v>29</v>
      </c>
      <c r="C6061" t="s">
        <v>17240</v>
      </c>
    </row>
    <row r="6062" spans="1:3" x14ac:dyDescent="0.35">
      <c r="A6062" t="s">
        <v>17242</v>
      </c>
      <c r="B6062">
        <v>28</v>
      </c>
      <c r="C6062" t="s">
        <v>17243</v>
      </c>
    </row>
    <row r="6063" spans="1:3" x14ac:dyDescent="0.35">
      <c r="A6063" t="s">
        <v>3013</v>
      </c>
      <c r="B6063">
        <v>29</v>
      </c>
      <c r="C6063" t="s">
        <v>17245</v>
      </c>
    </row>
    <row r="6064" spans="1:3" x14ac:dyDescent="0.35">
      <c r="A6064" t="s">
        <v>17247</v>
      </c>
      <c r="B6064">
        <v>29</v>
      </c>
      <c r="C6064" t="s">
        <v>17248</v>
      </c>
    </row>
    <row r="6065" spans="1:3" x14ac:dyDescent="0.35">
      <c r="A6065" t="s">
        <v>4242</v>
      </c>
      <c r="B6065">
        <v>30</v>
      </c>
      <c r="C6065" t="s">
        <v>17250</v>
      </c>
    </row>
    <row r="6066" spans="1:3" x14ac:dyDescent="0.35">
      <c r="A6066" t="s">
        <v>17252</v>
      </c>
      <c r="B6066">
        <v>29</v>
      </c>
      <c r="C6066" t="s">
        <v>17253</v>
      </c>
    </row>
    <row r="6067" spans="1:3" x14ac:dyDescent="0.35">
      <c r="A6067" t="s">
        <v>17255</v>
      </c>
      <c r="B6067">
        <v>24</v>
      </c>
      <c r="C6067" t="s">
        <v>17256</v>
      </c>
    </row>
    <row r="6068" spans="1:3" x14ac:dyDescent="0.35">
      <c r="A6068" t="s">
        <v>17258</v>
      </c>
      <c r="B6068">
        <v>29</v>
      </c>
      <c r="C6068" t="s">
        <v>17259</v>
      </c>
    </row>
    <row r="6069" spans="1:3" x14ac:dyDescent="0.35">
      <c r="A6069" t="s">
        <v>17261</v>
      </c>
      <c r="B6069">
        <v>29</v>
      </c>
      <c r="C6069" t="s">
        <v>17262</v>
      </c>
    </row>
    <row r="6070" spans="1:3" x14ac:dyDescent="0.35">
      <c r="A6070" t="s">
        <v>17264</v>
      </c>
      <c r="B6070">
        <v>20</v>
      </c>
      <c r="C6070" t="s">
        <v>17265</v>
      </c>
    </row>
    <row r="6071" spans="1:3" x14ac:dyDescent="0.35">
      <c r="A6071" t="s">
        <v>17267</v>
      </c>
      <c r="B6071">
        <v>23</v>
      </c>
      <c r="C6071" t="s">
        <v>17268</v>
      </c>
    </row>
    <row r="6072" spans="1:3" x14ac:dyDescent="0.35">
      <c r="A6072" t="s">
        <v>17270</v>
      </c>
      <c r="B6072">
        <v>25</v>
      </c>
      <c r="C6072" t="s">
        <v>17271</v>
      </c>
    </row>
    <row r="6073" spans="1:3" x14ac:dyDescent="0.35">
      <c r="A6073" t="s">
        <v>17273</v>
      </c>
      <c r="B6073">
        <v>30</v>
      </c>
      <c r="C6073" t="s">
        <v>17274</v>
      </c>
    </row>
    <row r="6074" spans="1:3" x14ac:dyDescent="0.35">
      <c r="A6074" t="s">
        <v>17276</v>
      </c>
      <c r="B6074">
        <v>26</v>
      </c>
      <c r="C6074" t="s">
        <v>17277</v>
      </c>
    </row>
    <row r="6075" spans="1:3" x14ac:dyDescent="0.35">
      <c r="A6075" t="s">
        <v>17279</v>
      </c>
      <c r="B6075">
        <v>30</v>
      </c>
      <c r="C6075" t="s">
        <v>17280</v>
      </c>
    </row>
    <row r="6076" spans="1:3" x14ac:dyDescent="0.35">
      <c r="A6076" t="s">
        <v>17282</v>
      </c>
      <c r="B6076">
        <v>26</v>
      </c>
      <c r="C6076" t="s">
        <v>17283</v>
      </c>
    </row>
    <row r="6077" spans="1:3" x14ac:dyDescent="0.35">
      <c r="A6077" t="s">
        <v>17285</v>
      </c>
      <c r="B6077">
        <v>30</v>
      </c>
      <c r="C6077" t="s">
        <v>17286</v>
      </c>
    </row>
    <row r="6078" spans="1:3" x14ac:dyDescent="0.35">
      <c r="A6078" t="s">
        <v>17288</v>
      </c>
      <c r="B6078">
        <v>20</v>
      </c>
      <c r="C6078" t="s">
        <v>17289</v>
      </c>
    </row>
    <row r="6079" spans="1:3" x14ac:dyDescent="0.35">
      <c r="A6079" t="s">
        <v>17291</v>
      </c>
      <c r="B6079">
        <v>28</v>
      </c>
      <c r="C6079" t="s">
        <v>17292</v>
      </c>
    </row>
    <row r="6080" spans="1:3" x14ac:dyDescent="0.35">
      <c r="A6080" t="s">
        <v>17294</v>
      </c>
      <c r="B6080">
        <v>26</v>
      </c>
      <c r="C6080" t="s">
        <v>17295</v>
      </c>
    </row>
    <row r="6081" spans="1:3" x14ac:dyDescent="0.35">
      <c r="A6081" t="s">
        <v>17297</v>
      </c>
      <c r="B6081">
        <v>27</v>
      </c>
      <c r="C6081" t="s">
        <v>17298</v>
      </c>
    </row>
    <row r="6082" spans="1:3" x14ac:dyDescent="0.35">
      <c r="A6082" t="s">
        <v>17300</v>
      </c>
      <c r="B6082">
        <v>30</v>
      </c>
      <c r="C6082" t="s">
        <v>17301</v>
      </c>
    </row>
    <row r="6083" spans="1:3" x14ac:dyDescent="0.35">
      <c r="A6083" t="s">
        <v>17302</v>
      </c>
      <c r="B6083">
        <v>26</v>
      </c>
      <c r="C6083" t="s">
        <v>17303</v>
      </c>
    </row>
    <row r="6084" spans="1:3" x14ac:dyDescent="0.35">
      <c r="A6084" t="s">
        <v>17305</v>
      </c>
      <c r="B6084">
        <v>30</v>
      </c>
      <c r="C6084" t="s">
        <v>17306</v>
      </c>
    </row>
    <row r="6085" spans="1:3" x14ac:dyDescent="0.35">
      <c r="A6085" t="s">
        <v>17307</v>
      </c>
      <c r="B6085">
        <v>23</v>
      </c>
      <c r="C6085" t="s">
        <v>17308</v>
      </c>
    </row>
    <row r="6086" spans="1:3" x14ac:dyDescent="0.35">
      <c r="A6086" t="s">
        <v>17310</v>
      </c>
      <c r="B6086">
        <v>30</v>
      </c>
      <c r="C6086" t="s">
        <v>17311</v>
      </c>
    </row>
    <row r="6087" spans="1:3" x14ac:dyDescent="0.35">
      <c r="A6087" t="s">
        <v>17313</v>
      </c>
      <c r="B6087">
        <v>26</v>
      </c>
      <c r="C6087" t="s">
        <v>17314</v>
      </c>
    </row>
    <row r="6088" spans="1:3" x14ac:dyDescent="0.35">
      <c r="A6088" t="s">
        <v>17316</v>
      </c>
      <c r="B6088">
        <v>27</v>
      </c>
      <c r="C6088" t="s">
        <v>17317</v>
      </c>
    </row>
    <row r="6089" spans="1:3" x14ac:dyDescent="0.35">
      <c r="A6089" t="s">
        <v>17319</v>
      </c>
      <c r="B6089">
        <v>21</v>
      </c>
      <c r="C6089" t="s">
        <v>17320</v>
      </c>
    </row>
    <row r="6090" spans="1:3" x14ac:dyDescent="0.35">
      <c r="A6090" t="s">
        <v>17322</v>
      </c>
      <c r="B6090">
        <v>29</v>
      </c>
      <c r="C6090" t="s">
        <v>17323</v>
      </c>
    </row>
    <row r="6091" spans="1:3" x14ac:dyDescent="0.35">
      <c r="A6091" t="s">
        <v>17325</v>
      </c>
      <c r="B6091">
        <v>24</v>
      </c>
      <c r="C6091" t="s">
        <v>17326</v>
      </c>
    </row>
    <row r="6092" spans="1:3" x14ac:dyDescent="0.35">
      <c r="A6092" t="s">
        <v>17328</v>
      </c>
      <c r="B6092">
        <v>20</v>
      </c>
      <c r="C6092" t="s">
        <v>17329</v>
      </c>
    </row>
    <row r="6093" spans="1:3" x14ac:dyDescent="0.35">
      <c r="A6093" t="s">
        <v>17331</v>
      </c>
      <c r="B6093">
        <v>23</v>
      </c>
      <c r="C6093" t="s">
        <v>17332</v>
      </c>
    </row>
    <row r="6094" spans="1:3" x14ac:dyDescent="0.35">
      <c r="A6094" t="s">
        <v>17334</v>
      </c>
      <c r="B6094">
        <v>28</v>
      </c>
      <c r="C6094" t="s">
        <v>17335</v>
      </c>
    </row>
    <row r="6095" spans="1:3" x14ac:dyDescent="0.35">
      <c r="A6095" t="s">
        <v>17337</v>
      </c>
      <c r="B6095">
        <v>24</v>
      </c>
      <c r="C6095" t="s">
        <v>17338</v>
      </c>
    </row>
    <row r="6096" spans="1:3" x14ac:dyDescent="0.35">
      <c r="A6096" t="s">
        <v>17340</v>
      </c>
      <c r="B6096">
        <v>30</v>
      </c>
      <c r="C6096" t="s">
        <v>17341</v>
      </c>
    </row>
    <row r="6097" spans="1:3" x14ac:dyDescent="0.35">
      <c r="A6097" t="s">
        <v>17342</v>
      </c>
      <c r="B6097">
        <v>29</v>
      </c>
      <c r="C6097" t="s">
        <v>17343</v>
      </c>
    </row>
    <row r="6098" spans="1:3" x14ac:dyDescent="0.35">
      <c r="A6098" t="s">
        <v>17345</v>
      </c>
      <c r="B6098">
        <v>28</v>
      </c>
      <c r="C6098" t="s">
        <v>17346</v>
      </c>
    </row>
    <row r="6099" spans="1:3" x14ac:dyDescent="0.35">
      <c r="A6099" t="s">
        <v>17348</v>
      </c>
      <c r="B6099">
        <v>22</v>
      </c>
      <c r="C6099" t="s">
        <v>17349</v>
      </c>
    </row>
    <row r="6100" spans="1:3" x14ac:dyDescent="0.35">
      <c r="A6100" t="s">
        <v>17350</v>
      </c>
      <c r="B6100">
        <v>22</v>
      </c>
      <c r="C6100" t="s">
        <v>17351</v>
      </c>
    </row>
    <row r="6101" spans="1:3" x14ac:dyDescent="0.35">
      <c r="A6101" t="s">
        <v>4104</v>
      </c>
      <c r="B6101">
        <v>28</v>
      </c>
      <c r="C6101" t="s">
        <v>17353</v>
      </c>
    </row>
    <row r="6102" spans="1:3" x14ac:dyDescent="0.35">
      <c r="A6102" t="s">
        <v>17355</v>
      </c>
      <c r="B6102">
        <v>30</v>
      </c>
      <c r="C6102" t="s">
        <v>17356</v>
      </c>
    </row>
    <row r="6103" spans="1:3" x14ac:dyDescent="0.35">
      <c r="A6103" t="s">
        <v>17357</v>
      </c>
      <c r="B6103">
        <v>27</v>
      </c>
      <c r="C6103" t="s">
        <v>17358</v>
      </c>
    </row>
    <row r="6104" spans="1:3" x14ac:dyDescent="0.35">
      <c r="A6104" t="s">
        <v>17360</v>
      </c>
      <c r="B6104">
        <v>21</v>
      </c>
      <c r="C6104" t="s">
        <v>17361</v>
      </c>
    </row>
    <row r="6105" spans="1:3" x14ac:dyDescent="0.35">
      <c r="A6105" t="s">
        <v>17363</v>
      </c>
      <c r="B6105">
        <v>27</v>
      </c>
      <c r="C6105" t="s">
        <v>17364</v>
      </c>
    </row>
    <row r="6106" spans="1:3" x14ac:dyDescent="0.35">
      <c r="A6106" t="s">
        <v>17366</v>
      </c>
      <c r="B6106">
        <v>27</v>
      </c>
      <c r="C6106" t="s">
        <v>17367</v>
      </c>
    </row>
    <row r="6107" spans="1:3" x14ac:dyDescent="0.35">
      <c r="A6107" t="s">
        <v>17369</v>
      </c>
      <c r="B6107">
        <v>27</v>
      </c>
      <c r="C6107" t="s">
        <v>17370</v>
      </c>
    </row>
    <row r="6108" spans="1:3" x14ac:dyDescent="0.35">
      <c r="A6108" t="s">
        <v>17372</v>
      </c>
      <c r="B6108">
        <v>27</v>
      </c>
      <c r="C6108" t="s">
        <v>17373</v>
      </c>
    </row>
    <row r="6109" spans="1:3" x14ac:dyDescent="0.35">
      <c r="A6109" t="s">
        <v>17375</v>
      </c>
      <c r="B6109">
        <v>21</v>
      </c>
      <c r="C6109" t="s">
        <v>17376</v>
      </c>
    </row>
    <row r="6110" spans="1:3" x14ac:dyDescent="0.35">
      <c r="A6110" t="s">
        <v>17378</v>
      </c>
      <c r="B6110">
        <v>28</v>
      </c>
      <c r="C6110" t="s">
        <v>17379</v>
      </c>
    </row>
    <row r="6111" spans="1:3" x14ac:dyDescent="0.35">
      <c r="A6111" t="s">
        <v>17381</v>
      </c>
      <c r="B6111">
        <v>20</v>
      </c>
      <c r="C6111" t="s">
        <v>17382</v>
      </c>
    </row>
    <row r="6112" spans="1:3" x14ac:dyDescent="0.35">
      <c r="A6112" t="s">
        <v>17384</v>
      </c>
      <c r="B6112">
        <v>25</v>
      </c>
      <c r="C6112" t="s">
        <v>17385</v>
      </c>
    </row>
    <row r="6113" spans="1:3" x14ac:dyDescent="0.35">
      <c r="A6113" t="s">
        <v>17387</v>
      </c>
      <c r="B6113">
        <v>24</v>
      </c>
      <c r="C6113" t="s">
        <v>17388</v>
      </c>
    </row>
    <row r="6114" spans="1:3" x14ac:dyDescent="0.35">
      <c r="A6114" t="s">
        <v>17389</v>
      </c>
      <c r="B6114">
        <v>21</v>
      </c>
      <c r="C6114" t="s">
        <v>17390</v>
      </c>
    </row>
    <row r="6115" spans="1:3" x14ac:dyDescent="0.35">
      <c r="A6115" t="s">
        <v>17392</v>
      </c>
      <c r="B6115">
        <v>26</v>
      </c>
      <c r="C6115" t="s">
        <v>17393</v>
      </c>
    </row>
    <row r="6116" spans="1:3" x14ac:dyDescent="0.35">
      <c r="A6116" t="s">
        <v>17395</v>
      </c>
      <c r="B6116">
        <v>28</v>
      </c>
      <c r="C6116" t="s">
        <v>17396</v>
      </c>
    </row>
    <row r="6117" spans="1:3" x14ac:dyDescent="0.35">
      <c r="A6117" t="s">
        <v>17398</v>
      </c>
      <c r="B6117">
        <v>27</v>
      </c>
      <c r="C6117" t="s">
        <v>17399</v>
      </c>
    </row>
    <row r="6118" spans="1:3" x14ac:dyDescent="0.35">
      <c r="A6118" t="s">
        <v>17401</v>
      </c>
      <c r="B6118">
        <v>22</v>
      </c>
      <c r="C6118" t="s">
        <v>17402</v>
      </c>
    </row>
    <row r="6119" spans="1:3" x14ac:dyDescent="0.35">
      <c r="A6119" t="s">
        <v>17404</v>
      </c>
      <c r="B6119">
        <v>25</v>
      </c>
      <c r="C6119" t="s">
        <v>17405</v>
      </c>
    </row>
    <row r="6120" spans="1:3" x14ac:dyDescent="0.35">
      <c r="A6120" t="s">
        <v>17406</v>
      </c>
      <c r="B6120">
        <v>28</v>
      </c>
      <c r="C6120" t="s">
        <v>17407</v>
      </c>
    </row>
    <row r="6121" spans="1:3" x14ac:dyDescent="0.35">
      <c r="A6121" t="s">
        <v>17409</v>
      </c>
      <c r="B6121">
        <v>28</v>
      </c>
      <c r="C6121" t="s">
        <v>17410</v>
      </c>
    </row>
    <row r="6122" spans="1:3" x14ac:dyDescent="0.35">
      <c r="A6122" t="s">
        <v>17412</v>
      </c>
      <c r="B6122">
        <v>20</v>
      </c>
      <c r="C6122" t="s">
        <v>17413</v>
      </c>
    </row>
    <row r="6123" spans="1:3" x14ac:dyDescent="0.35">
      <c r="A6123" t="s">
        <v>17414</v>
      </c>
      <c r="B6123">
        <v>29</v>
      </c>
      <c r="C6123" t="s">
        <v>17415</v>
      </c>
    </row>
    <row r="6124" spans="1:3" x14ac:dyDescent="0.35">
      <c r="A6124" t="s">
        <v>17417</v>
      </c>
      <c r="B6124">
        <v>20</v>
      </c>
      <c r="C6124" t="s">
        <v>17418</v>
      </c>
    </row>
    <row r="6125" spans="1:3" x14ac:dyDescent="0.35">
      <c r="A6125" t="s">
        <v>14730</v>
      </c>
      <c r="B6125">
        <v>28</v>
      </c>
      <c r="C6125" t="s">
        <v>17420</v>
      </c>
    </row>
    <row r="6126" spans="1:3" x14ac:dyDescent="0.35">
      <c r="A6126" t="s">
        <v>17422</v>
      </c>
      <c r="B6126">
        <v>21</v>
      </c>
      <c r="C6126" t="s">
        <v>17423</v>
      </c>
    </row>
    <row r="6127" spans="1:3" x14ac:dyDescent="0.35">
      <c r="A6127" t="s">
        <v>17425</v>
      </c>
      <c r="B6127">
        <v>29</v>
      </c>
      <c r="C6127" t="s">
        <v>17426</v>
      </c>
    </row>
    <row r="6128" spans="1:3" x14ac:dyDescent="0.35">
      <c r="A6128" t="s">
        <v>17428</v>
      </c>
      <c r="B6128">
        <v>28</v>
      </c>
      <c r="C6128" t="s">
        <v>17429</v>
      </c>
    </row>
    <row r="6129" spans="1:3" x14ac:dyDescent="0.35">
      <c r="A6129" t="s">
        <v>17431</v>
      </c>
      <c r="B6129">
        <v>23</v>
      </c>
      <c r="C6129" t="s">
        <v>17432</v>
      </c>
    </row>
    <row r="6130" spans="1:3" x14ac:dyDescent="0.35">
      <c r="A6130" t="s">
        <v>17434</v>
      </c>
      <c r="B6130">
        <v>28</v>
      </c>
      <c r="C6130" t="s">
        <v>17435</v>
      </c>
    </row>
    <row r="6131" spans="1:3" x14ac:dyDescent="0.35">
      <c r="A6131" t="s">
        <v>17437</v>
      </c>
      <c r="B6131">
        <v>30</v>
      </c>
      <c r="C6131" t="s">
        <v>17438</v>
      </c>
    </row>
    <row r="6132" spans="1:3" x14ac:dyDescent="0.35">
      <c r="A6132" t="s">
        <v>17440</v>
      </c>
      <c r="B6132">
        <v>20</v>
      </c>
      <c r="C6132" t="s">
        <v>17441</v>
      </c>
    </row>
    <row r="6133" spans="1:3" x14ac:dyDescent="0.35">
      <c r="A6133" t="s">
        <v>17443</v>
      </c>
      <c r="B6133">
        <v>27</v>
      </c>
      <c r="C6133" t="s">
        <v>17444</v>
      </c>
    </row>
    <row r="6134" spans="1:3" x14ac:dyDescent="0.35">
      <c r="A6134" t="s">
        <v>17446</v>
      </c>
      <c r="B6134">
        <v>24</v>
      </c>
      <c r="C6134" t="s">
        <v>17447</v>
      </c>
    </row>
    <row r="6135" spans="1:3" x14ac:dyDescent="0.35">
      <c r="A6135" t="s">
        <v>17449</v>
      </c>
      <c r="B6135">
        <v>20</v>
      </c>
      <c r="C6135" t="s">
        <v>17450</v>
      </c>
    </row>
    <row r="6136" spans="1:3" x14ac:dyDescent="0.35">
      <c r="A6136" t="s">
        <v>17452</v>
      </c>
      <c r="B6136">
        <v>20</v>
      </c>
      <c r="C6136" t="s">
        <v>17453</v>
      </c>
    </row>
    <row r="6137" spans="1:3" x14ac:dyDescent="0.35">
      <c r="A6137" t="s">
        <v>6668</v>
      </c>
      <c r="B6137">
        <v>27</v>
      </c>
      <c r="C6137" t="s">
        <v>17455</v>
      </c>
    </row>
    <row r="6138" spans="1:3" x14ac:dyDescent="0.35">
      <c r="A6138" t="s">
        <v>17457</v>
      </c>
      <c r="B6138">
        <v>30</v>
      </c>
      <c r="C6138" t="s">
        <v>17458</v>
      </c>
    </row>
    <row r="6139" spans="1:3" x14ac:dyDescent="0.35">
      <c r="A6139" t="s">
        <v>10968</v>
      </c>
      <c r="B6139">
        <v>29</v>
      </c>
      <c r="C6139" t="s">
        <v>17460</v>
      </c>
    </row>
    <row r="6140" spans="1:3" x14ac:dyDescent="0.35">
      <c r="A6140" t="s">
        <v>17462</v>
      </c>
      <c r="B6140">
        <v>29</v>
      </c>
      <c r="C6140" t="s">
        <v>17463</v>
      </c>
    </row>
    <row r="6141" spans="1:3" x14ac:dyDescent="0.35">
      <c r="A6141" t="s">
        <v>4981</v>
      </c>
      <c r="B6141">
        <v>25</v>
      </c>
      <c r="C6141" t="s">
        <v>17465</v>
      </c>
    </row>
    <row r="6142" spans="1:3" x14ac:dyDescent="0.35">
      <c r="A6142" t="s">
        <v>17467</v>
      </c>
      <c r="B6142">
        <v>25</v>
      </c>
      <c r="C6142" t="s">
        <v>17468</v>
      </c>
    </row>
    <row r="6143" spans="1:3" x14ac:dyDescent="0.35">
      <c r="A6143" t="s">
        <v>17469</v>
      </c>
      <c r="B6143">
        <v>25</v>
      </c>
      <c r="C6143" t="s">
        <v>17470</v>
      </c>
    </row>
    <row r="6144" spans="1:3" x14ac:dyDescent="0.35">
      <c r="A6144" t="s">
        <v>17472</v>
      </c>
      <c r="B6144">
        <v>28</v>
      </c>
      <c r="C6144" t="s">
        <v>17473</v>
      </c>
    </row>
    <row r="6145" spans="1:3" x14ac:dyDescent="0.35">
      <c r="A6145" t="s">
        <v>15759</v>
      </c>
      <c r="B6145">
        <v>25</v>
      </c>
      <c r="C6145" t="s">
        <v>17475</v>
      </c>
    </row>
    <row r="6146" spans="1:3" x14ac:dyDescent="0.35">
      <c r="A6146" t="s">
        <v>17477</v>
      </c>
      <c r="B6146">
        <v>23</v>
      </c>
      <c r="C6146" t="s">
        <v>17478</v>
      </c>
    </row>
    <row r="6147" spans="1:3" x14ac:dyDescent="0.35">
      <c r="A6147" t="s">
        <v>17480</v>
      </c>
      <c r="B6147">
        <v>23</v>
      </c>
      <c r="C6147" t="s">
        <v>17481</v>
      </c>
    </row>
    <row r="6148" spans="1:3" x14ac:dyDescent="0.35">
      <c r="A6148" t="s">
        <v>13155</v>
      </c>
      <c r="B6148">
        <v>29</v>
      </c>
      <c r="C6148" t="s">
        <v>17483</v>
      </c>
    </row>
    <row r="6149" spans="1:3" x14ac:dyDescent="0.35">
      <c r="A6149" t="s">
        <v>17485</v>
      </c>
      <c r="B6149">
        <v>28</v>
      </c>
      <c r="C6149" t="s">
        <v>17486</v>
      </c>
    </row>
    <row r="6150" spans="1:3" x14ac:dyDescent="0.35">
      <c r="A6150" t="s">
        <v>17488</v>
      </c>
      <c r="B6150">
        <v>23</v>
      </c>
      <c r="C6150" t="s">
        <v>17489</v>
      </c>
    </row>
    <row r="6151" spans="1:3" x14ac:dyDescent="0.35">
      <c r="A6151" t="s">
        <v>17491</v>
      </c>
      <c r="B6151">
        <v>27</v>
      </c>
      <c r="C6151" t="s">
        <v>17492</v>
      </c>
    </row>
    <row r="6152" spans="1:3" x14ac:dyDescent="0.35">
      <c r="A6152" t="s">
        <v>17494</v>
      </c>
      <c r="B6152">
        <v>21</v>
      </c>
      <c r="C6152" t="s">
        <v>17495</v>
      </c>
    </row>
    <row r="6153" spans="1:3" x14ac:dyDescent="0.35">
      <c r="A6153" t="s">
        <v>17497</v>
      </c>
      <c r="B6153">
        <v>25</v>
      </c>
      <c r="C6153" t="s">
        <v>17498</v>
      </c>
    </row>
    <row r="6154" spans="1:3" x14ac:dyDescent="0.35">
      <c r="A6154" t="s">
        <v>17500</v>
      </c>
      <c r="B6154">
        <v>29</v>
      </c>
      <c r="C6154" t="s">
        <v>17501</v>
      </c>
    </row>
    <row r="6155" spans="1:3" x14ac:dyDescent="0.35">
      <c r="A6155" t="s">
        <v>17503</v>
      </c>
      <c r="B6155">
        <v>27</v>
      </c>
      <c r="C6155" t="s">
        <v>17504</v>
      </c>
    </row>
    <row r="6156" spans="1:3" x14ac:dyDescent="0.35">
      <c r="A6156" t="s">
        <v>17506</v>
      </c>
      <c r="B6156">
        <v>29</v>
      </c>
      <c r="C6156" t="s">
        <v>17507</v>
      </c>
    </row>
    <row r="6157" spans="1:3" x14ac:dyDescent="0.35">
      <c r="A6157" t="s">
        <v>17509</v>
      </c>
      <c r="B6157">
        <v>29</v>
      </c>
      <c r="C6157" t="s">
        <v>17510</v>
      </c>
    </row>
    <row r="6158" spans="1:3" x14ac:dyDescent="0.35">
      <c r="A6158" t="s">
        <v>17512</v>
      </c>
      <c r="B6158">
        <v>29</v>
      </c>
      <c r="C6158" t="s">
        <v>17513</v>
      </c>
    </row>
    <row r="6159" spans="1:3" x14ac:dyDescent="0.35">
      <c r="A6159" t="s">
        <v>17515</v>
      </c>
      <c r="B6159">
        <v>25</v>
      </c>
      <c r="C6159" t="s">
        <v>17516</v>
      </c>
    </row>
    <row r="6160" spans="1:3" x14ac:dyDescent="0.35">
      <c r="A6160" t="s">
        <v>17518</v>
      </c>
      <c r="B6160">
        <v>23</v>
      </c>
      <c r="C6160" t="s">
        <v>17519</v>
      </c>
    </row>
    <row r="6161" spans="1:3" x14ac:dyDescent="0.35">
      <c r="A6161" t="s">
        <v>17521</v>
      </c>
      <c r="B6161">
        <v>21</v>
      </c>
      <c r="C6161" t="s">
        <v>17522</v>
      </c>
    </row>
    <row r="6162" spans="1:3" x14ac:dyDescent="0.35">
      <c r="A6162" t="s">
        <v>17524</v>
      </c>
      <c r="B6162">
        <v>28</v>
      </c>
      <c r="C6162" t="s">
        <v>17525</v>
      </c>
    </row>
    <row r="6163" spans="1:3" x14ac:dyDescent="0.35">
      <c r="A6163" t="s">
        <v>17527</v>
      </c>
      <c r="B6163">
        <v>20</v>
      </c>
      <c r="C6163" t="s">
        <v>17528</v>
      </c>
    </row>
    <row r="6164" spans="1:3" x14ac:dyDescent="0.35">
      <c r="A6164" t="s">
        <v>17530</v>
      </c>
      <c r="B6164">
        <v>27</v>
      </c>
      <c r="C6164" t="s">
        <v>17531</v>
      </c>
    </row>
    <row r="6165" spans="1:3" x14ac:dyDescent="0.35">
      <c r="A6165" t="s">
        <v>17533</v>
      </c>
      <c r="B6165">
        <v>23</v>
      </c>
      <c r="C6165" t="s">
        <v>17534</v>
      </c>
    </row>
    <row r="6166" spans="1:3" x14ac:dyDescent="0.35">
      <c r="A6166" t="s">
        <v>17536</v>
      </c>
      <c r="B6166">
        <v>28</v>
      </c>
      <c r="C6166" t="s">
        <v>17537</v>
      </c>
    </row>
    <row r="6167" spans="1:3" x14ac:dyDescent="0.35">
      <c r="A6167" t="s">
        <v>17539</v>
      </c>
      <c r="B6167">
        <v>20</v>
      </c>
      <c r="C6167" t="s">
        <v>17540</v>
      </c>
    </row>
    <row r="6168" spans="1:3" x14ac:dyDescent="0.35">
      <c r="A6168" t="s">
        <v>17542</v>
      </c>
      <c r="B6168">
        <v>26</v>
      </c>
      <c r="C6168" t="s">
        <v>17543</v>
      </c>
    </row>
    <row r="6169" spans="1:3" x14ac:dyDescent="0.35">
      <c r="A6169" t="s">
        <v>17545</v>
      </c>
      <c r="B6169">
        <v>25</v>
      </c>
      <c r="C6169" t="s">
        <v>17546</v>
      </c>
    </row>
    <row r="6170" spans="1:3" x14ac:dyDescent="0.35">
      <c r="A6170" t="s">
        <v>17548</v>
      </c>
      <c r="B6170">
        <v>28</v>
      </c>
      <c r="C6170" t="s">
        <v>17549</v>
      </c>
    </row>
    <row r="6171" spans="1:3" x14ac:dyDescent="0.35">
      <c r="A6171" t="s">
        <v>17551</v>
      </c>
      <c r="B6171">
        <v>26</v>
      </c>
      <c r="C6171" t="s">
        <v>17552</v>
      </c>
    </row>
    <row r="6172" spans="1:3" x14ac:dyDescent="0.35">
      <c r="A6172" t="s">
        <v>17554</v>
      </c>
      <c r="B6172">
        <v>23</v>
      </c>
      <c r="C6172" t="s">
        <v>17555</v>
      </c>
    </row>
    <row r="6173" spans="1:3" x14ac:dyDescent="0.35">
      <c r="A6173" t="s">
        <v>14905</v>
      </c>
      <c r="B6173">
        <v>22</v>
      </c>
      <c r="C6173" t="s">
        <v>17557</v>
      </c>
    </row>
    <row r="6174" spans="1:3" x14ac:dyDescent="0.35">
      <c r="A6174" t="s">
        <v>17558</v>
      </c>
      <c r="B6174">
        <v>26</v>
      </c>
      <c r="C6174" t="s">
        <v>17559</v>
      </c>
    </row>
    <row r="6175" spans="1:3" x14ac:dyDescent="0.35">
      <c r="A6175" t="s">
        <v>17561</v>
      </c>
      <c r="B6175">
        <v>21</v>
      </c>
      <c r="C6175" t="s">
        <v>17562</v>
      </c>
    </row>
    <row r="6176" spans="1:3" x14ac:dyDescent="0.35">
      <c r="A6176" t="s">
        <v>17564</v>
      </c>
      <c r="B6176">
        <v>25</v>
      </c>
      <c r="C6176" t="s">
        <v>17565</v>
      </c>
    </row>
    <row r="6177" spans="1:3" x14ac:dyDescent="0.35">
      <c r="A6177" t="s">
        <v>17567</v>
      </c>
      <c r="B6177">
        <v>21</v>
      </c>
      <c r="C6177" t="s">
        <v>17568</v>
      </c>
    </row>
    <row r="6178" spans="1:3" x14ac:dyDescent="0.35">
      <c r="A6178" t="s">
        <v>17569</v>
      </c>
      <c r="B6178">
        <v>30</v>
      </c>
      <c r="C6178" t="s">
        <v>17570</v>
      </c>
    </row>
    <row r="6179" spans="1:3" x14ac:dyDescent="0.35">
      <c r="A6179" t="s">
        <v>17572</v>
      </c>
      <c r="B6179">
        <v>25</v>
      </c>
      <c r="C6179" t="s">
        <v>17573</v>
      </c>
    </row>
    <row r="6180" spans="1:3" x14ac:dyDescent="0.35">
      <c r="A6180" t="s">
        <v>17575</v>
      </c>
      <c r="B6180">
        <v>29</v>
      </c>
      <c r="C6180" t="s">
        <v>17576</v>
      </c>
    </row>
    <row r="6181" spans="1:3" x14ac:dyDescent="0.35">
      <c r="A6181" t="s">
        <v>3151</v>
      </c>
      <c r="B6181">
        <v>30</v>
      </c>
      <c r="C6181" t="s">
        <v>17578</v>
      </c>
    </row>
    <row r="6182" spans="1:3" x14ac:dyDescent="0.35">
      <c r="A6182" t="s">
        <v>17580</v>
      </c>
      <c r="B6182">
        <v>25</v>
      </c>
      <c r="C6182" t="s">
        <v>17581</v>
      </c>
    </row>
    <row r="6183" spans="1:3" x14ac:dyDescent="0.35">
      <c r="A6183" t="s">
        <v>17583</v>
      </c>
      <c r="B6183">
        <v>27</v>
      </c>
      <c r="C6183" t="s">
        <v>17584</v>
      </c>
    </row>
    <row r="6184" spans="1:3" x14ac:dyDescent="0.35">
      <c r="A6184" t="s">
        <v>17586</v>
      </c>
      <c r="B6184">
        <v>26</v>
      </c>
      <c r="C6184" t="s">
        <v>17587</v>
      </c>
    </row>
    <row r="6185" spans="1:3" x14ac:dyDescent="0.35">
      <c r="A6185" t="s">
        <v>17589</v>
      </c>
      <c r="B6185">
        <v>24</v>
      </c>
      <c r="C6185" t="s">
        <v>17590</v>
      </c>
    </row>
    <row r="6186" spans="1:3" x14ac:dyDescent="0.35">
      <c r="A6186" t="s">
        <v>17591</v>
      </c>
      <c r="B6186">
        <v>28</v>
      </c>
      <c r="C6186" t="s">
        <v>17592</v>
      </c>
    </row>
    <row r="6187" spans="1:3" x14ac:dyDescent="0.35">
      <c r="A6187" t="s">
        <v>17594</v>
      </c>
      <c r="B6187">
        <v>20</v>
      </c>
      <c r="C6187" t="s">
        <v>17595</v>
      </c>
    </row>
    <row r="6188" spans="1:3" x14ac:dyDescent="0.35">
      <c r="A6188" t="s">
        <v>17597</v>
      </c>
      <c r="B6188">
        <v>27</v>
      </c>
      <c r="C6188" t="s">
        <v>17598</v>
      </c>
    </row>
    <row r="6189" spans="1:3" x14ac:dyDescent="0.35">
      <c r="A6189" t="s">
        <v>17600</v>
      </c>
      <c r="B6189">
        <v>24</v>
      </c>
      <c r="C6189" t="s">
        <v>17601</v>
      </c>
    </row>
    <row r="6190" spans="1:3" x14ac:dyDescent="0.35">
      <c r="A6190" t="s">
        <v>17603</v>
      </c>
      <c r="B6190">
        <v>20</v>
      </c>
      <c r="C6190" t="s">
        <v>17604</v>
      </c>
    </row>
    <row r="6191" spans="1:3" x14ac:dyDescent="0.35">
      <c r="A6191" t="s">
        <v>17606</v>
      </c>
      <c r="B6191">
        <v>22</v>
      </c>
      <c r="C6191" t="s">
        <v>17607</v>
      </c>
    </row>
    <row r="6192" spans="1:3" x14ac:dyDescent="0.35">
      <c r="A6192" t="s">
        <v>17609</v>
      </c>
      <c r="B6192">
        <v>21</v>
      </c>
      <c r="C6192" t="s">
        <v>17610</v>
      </c>
    </row>
    <row r="6193" spans="1:3" x14ac:dyDescent="0.35">
      <c r="A6193" t="s">
        <v>17612</v>
      </c>
      <c r="B6193">
        <v>28</v>
      </c>
      <c r="C6193" t="s">
        <v>17613</v>
      </c>
    </row>
    <row r="6194" spans="1:3" x14ac:dyDescent="0.35">
      <c r="A6194" t="s">
        <v>17615</v>
      </c>
      <c r="B6194">
        <v>20</v>
      </c>
      <c r="C6194" t="s">
        <v>17616</v>
      </c>
    </row>
    <row r="6195" spans="1:3" x14ac:dyDescent="0.35">
      <c r="A6195" t="s">
        <v>17618</v>
      </c>
      <c r="B6195">
        <v>21</v>
      </c>
      <c r="C6195" t="s">
        <v>17619</v>
      </c>
    </row>
    <row r="6196" spans="1:3" x14ac:dyDescent="0.35">
      <c r="A6196" t="s">
        <v>17621</v>
      </c>
      <c r="B6196">
        <v>29</v>
      </c>
      <c r="C6196" t="s">
        <v>17622</v>
      </c>
    </row>
    <row r="6197" spans="1:3" x14ac:dyDescent="0.35">
      <c r="A6197" t="s">
        <v>17623</v>
      </c>
      <c r="B6197">
        <v>28</v>
      </c>
      <c r="C6197" t="s">
        <v>17624</v>
      </c>
    </row>
    <row r="6198" spans="1:3" x14ac:dyDescent="0.35">
      <c r="A6198" t="s">
        <v>17626</v>
      </c>
      <c r="B6198">
        <v>20</v>
      </c>
      <c r="C6198" t="s">
        <v>17627</v>
      </c>
    </row>
    <row r="6199" spans="1:3" x14ac:dyDescent="0.35">
      <c r="A6199" t="s">
        <v>17629</v>
      </c>
      <c r="B6199">
        <v>29</v>
      </c>
      <c r="C6199" t="s">
        <v>17630</v>
      </c>
    </row>
    <row r="6200" spans="1:3" x14ac:dyDescent="0.35">
      <c r="A6200" t="s">
        <v>17632</v>
      </c>
      <c r="B6200">
        <v>23</v>
      </c>
      <c r="C6200" t="s">
        <v>17633</v>
      </c>
    </row>
    <row r="6201" spans="1:3" x14ac:dyDescent="0.35">
      <c r="A6201" t="s">
        <v>17634</v>
      </c>
      <c r="B6201">
        <v>23</v>
      </c>
      <c r="C6201" t="s">
        <v>17635</v>
      </c>
    </row>
    <row r="6202" spans="1:3" x14ac:dyDescent="0.35">
      <c r="A6202" t="s">
        <v>17637</v>
      </c>
      <c r="B6202">
        <v>30</v>
      </c>
      <c r="C6202" t="s">
        <v>17638</v>
      </c>
    </row>
    <row r="6203" spans="1:3" x14ac:dyDescent="0.35">
      <c r="A6203" t="s">
        <v>14276</v>
      </c>
      <c r="B6203">
        <v>24</v>
      </c>
      <c r="C6203" t="s">
        <v>17640</v>
      </c>
    </row>
    <row r="6204" spans="1:3" x14ac:dyDescent="0.35">
      <c r="A6204" t="s">
        <v>17642</v>
      </c>
      <c r="B6204">
        <v>25</v>
      </c>
      <c r="C6204" t="s">
        <v>17643</v>
      </c>
    </row>
    <row r="6205" spans="1:3" x14ac:dyDescent="0.35">
      <c r="A6205" t="s">
        <v>17645</v>
      </c>
      <c r="B6205">
        <v>22</v>
      </c>
      <c r="C6205" t="s">
        <v>17646</v>
      </c>
    </row>
    <row r="6206" spans="1:3" x14ac:dyDescent="0.35">
      <c r="A6206" t="s">
        <v>17648</v>
      </c>
      <c r="B6206">
        <v>26</v>
      </c>
      <c r="C6206" t="s">
        <v>17649</v>
      </c>
    </row>
    <row r="6207" spans="1:3" x14ac:dyDescent="0.35">
      <c r="A6207" t="s">
        <v>17651</v>
      </c>
      <c r="B6207">
        <v>25</v>
      </c>
      <c r="C6207" t="s">
        <v>17652</v>
      </c>
    </row>
    <row r="6208" spans="1:3" x14ac:dyDescent="0.35">
      <c r="A6208" t="s">
        <v>17653</v>
      </c>
      <c r="B6208">
        <v>30</v>
      </c>
      <c r="C6208" t="s">
        <v>17654</v>
      </c>
    </row>
    <row r="6209" spans="1:3" x14ac:dyDescent="0.35">
      <c r="A6209" t="s">
        <v>17656</v>
      </c>
      <c r="B6209">
        <v>28</v>
      </c>
      <c r="C6209" t="s">
        <v>17657</v>
      </c>
    </row>
    <row r="6210" spans="1:3" x14ac:dyDescent="0.35">
      <c r="A6210" t="s">
        <v>17659</v>
      </c>
      <c r="B6210">
        <v>22</v>
      </c>
      <c r="C6210" t="s">
        <v>17660</v>
      </c>
    </row>
    <row r="6211" spans="1:3" x14ac:dyDescent="0.35">
      <c r="A6211" t="s">
        <v>17662</v>
      </c>
      <c r="B6211">
        <v>20</v>
      </c>
      <c r="C6211" t="s">
        <v>17663</v>
      </c>
    </row>
    <row r="6212" spans="1:3" x14ac:dyDescent="0.35">
      <c r="A6212" t="s">
        <v>17665</v>
      </c>
      <c r="B6212">
        <v>29</v>
      </c>
      <c r="C6212" t="s">
        <v>17666</v>
      </c>
    </row>
    <row r="6213" spans="1:3" x14ac:dyDescent="0.35">
      <c r="A6213" t="s">
        <v>17667</v>
      </c>
      <c r="B6213">
        <v>21</v>
      </c>
      <c r="C6213" t="s">
        <v>17668</v>
      </c>
    </row>
    <row r="6214" spans="1:3" x14ac:dyDescent="0.35">
      <c r="A6214" t="s">
        <v>17670</v>
      </c>
      <c r="B6214">
        <v>28</v>
      </c>
      <c r="C6214" t="s">
        <v>17671</v>
      </c>
    </row>
    <row r="6215" spans="1:3" x14ac:dyDescent="0.35">
      <c r="A6215" t="s">
        <v>17673</v>
      </c>
      <c r="B6215">
        <v>24</v>
      </c>
      <c r="C6215" t="s">
        <v>17674</v>
      </c>
    </row>
    <row r="6216" spans="1:3" x14ac:dyDescent="0.35">
      <c r="A6216" t="s">
        <v>17676</v>
      </c>
      <c r="B6216">
        <v>26</v>
      </c>
      <c r="C6216" t="s">
        <v>17677</v>
      </c>
    </row>
    <row r="6217" spans="1:3" x14ac:dyDescent="0.35">
      <c r="A6217" t="s">
        <v>17679</v>
      </c>
      <c r="B6217">
        <v>29</v>
      </c>
      <c r="C6217" t="s">
        <v>17680</v>
      </c>
    </row>
    <row r="6218" spans="1:3" x14ac:dyDescent="0.35">
      <c r="A6218" t="s">
        <v>17682</v>
      </c>
      <c r="B6218">
        <v>29</v>
      </c>
      <c r="C6218" t="s">
        <v>17683</v>
      </c>
    </row>
    <row r="6219" spans="1:3" x14ac:dyDescent="0.35">
      <c r="A6219" t="s">
        <v>17685</v>
      </c>
      <c r="B6219">
        <v>28</v>
      </c>
      <c r="C6219" t="s">
        <v>17686</v>
      </c>
    </row>
    <row r="6220" spans="1:3" x14ac:dyDescent="0.35">
      <c r="A6220" t="s">
        <v>2195</v>
      </c>
      <c r="B6220">
        <v>22</v>
      </c>
      <c r="C6220" t="s">
        <v>17688</v>
      </c>
    </row>
    <row r="6221" spans="1:3" x14ac:dyDescent="0.35">
      <c r="A6221" t="s">
        <v>17690</v>
      </c>
      <c r="B6221">
        <v>22</v>
      </c>
      <c r="C6221" t="s">
        <v>17691</v>
      </c>
    </row>
    <row r="6222" spans="1:3" x14ac:dyDescent="0.35">
      <c r="A6222" t="s">
        <v>17693</v>
      </c>
      <c r="B6222">
        <v>26</v>
      </c>
      <c r="C6222" t="s">
        <v>17694</v>
      </c>
    </row>
    <row r="6223" spans="1:3" x14ac:dyDescent="0.35">
      <c r="A6223" t="s">
        <v>17696</v>
      </c>
      <c r="B6223">
        <v>20</v>
      </c>
      <c r="C6223" t="s">
        <v>17697</v>
      </c>
    </row>
    <row r="6224" spans="1:3" x14ac:dyDescent="0.35">
      <c r="A6224" t="s">
        <v>17699</v>
      </c>
      <c r="B6224">
        <v>27</v>
      </c>
      <c r="C6224" t="s">
        <v>17700</v>
      </c>
    </row>
    <row r="6225" spans="1:3" x14ac:dyDescent="0.35">
      <c r="A6225" t="s">
        <v>17702</v>
      </c>
      <c r="B6225">
        <v>26</v>
      </c>
      <c r="C6225" t="s">
        <v>17703</v>
      </c>
    </row>
    <row r="6226" spans="1:3" x14ac:dyDescent="0.35">
      <c r="A6226" t="s">
        <v>17705</v>
      </c>
      <c r="B6226">
        <v>30</v>
      </c>
      <c r="C6226" t="s">
        <v>17706</v>
      </c>
    </row>
    <row r="6227" spans="1:3" x14ac:dyDescent="0.35">
      <c r="A6227" t="s">
        <v>17708</v>
      </c>
      <c r="B6227">
        <v>22</v>
      </c>
      <c r="C6227" t="s">
        <v>17709</v>
      </c>
    </row>
    <row r="6228" spans="1:3" x14ac:dyDescent="0.35">
      <c r="A6228" t="s">
        <v>11734</v>
      </c>
      <c r="B6228">
        <v>26</v>
      </c>
      <c r="C6228" t="s">
        <v>17711</v>
      </c>
    </row>
    <row r="6229" spans="1:3" x14ac:dyDescent="0.35">
      <c r="A6229" t="s">
        <v>17713</v>
      </c>
      <c r="B6229">
        <v>30</v>
      </c>
      <c r="C6229" t="s">
        <v>17714</v>
      </c>
    </row>
    <row r="6230" spans="1:3" x14ac:dyDescent="0.35">
      <c r="A6230" t="s">
        <v>17716</v>
      </c>
      <c r="B6230">
        <v>24</v>
      </c>
      <c r="C6230" t="s">
        <v>17717</v>
      </c>
    </row>
    <row r="6231" spans="1:3" x14ac:dyDescent="0.35">
      <c r="A6231" t="s">
        <v>17719</v>
      </c>
      <c r="B6231">
        <v>24</v>
      </c>
      <c r="C6231" t="s">
        <v>17720</v>
      </c>
    </row>
    <row r="6232" spans="1:3" x14ac:dyDescent="0.35">
      <c r="A6232" t="s">
        <v>17722</v>
      </c>
      <c r="B6232">
        <v>20</v>
      </c>
      <c r="C6232" t="s">
        <v>17723</v>
      </c>
    </row>
    <row r="6233" spans="1:3" x14ac:dyDescent="0.35">
      <c r="A6233" t="s">
        <v>17725</v>
      </c>
      <c r="B6233">
        <v>29</v>
      </c>
      <c r="C6233" t="s">
        <v>17726</v>
      </c>
    </row>
    <row r="6234" spans="1:3" x14ac:dyDescent="0.35">
      <c r="A6234" t="s">
        <v>17727</v>
      </c>
      <c r="B6234">
        <v>25</v>
      </c>
      <c r="C6234" t="s">
        <v>17728</v>
      </c>
    </row>
    <row r="6235" spans="1:3" x14ac:dyDescent="0.35">
      <c r="A6235" t="s">
        <v>17730</v>
      </c>
      <c r="B6235">
        <v>26</v>
      </c>
      <c r="C6235" t="s">
        <v>17731</v>
      </c>
    </row>
    <row r="6236" spans="1:3" x14ac:dyDescent="0.35">
      <c r="A6236" t="s">
        <v>17733</v>
      </c>
      <c r="B6236">
        <v>21</v>
      </c>
      <c r="C6236" t="s">
        <v>17734</v>
      </c>
    </row>
    <row r="6237" spans="1:3" x14ac:dyDescent="0.35">
      <c r="A6237" t="s">
        <v>15559</v>
      </c>
      <c r="B6237">
        <v>28</v>
      </c>
      <c r="C6237" t="s">
        <v>17736</v>
      </c>
    </row>
    <row r="6238" spans="1:3" x14ac:dyDescent="0.35">
      <c r="A6238" t="s">
        <v>17738</v>
      </c>
      <c r="B6238">
        <v>27</v>
      </c>
      <c r="C6238" t="s">
        <v>17739</v>
      </c>
    </row>
    <row r="6239" spans="1:3" x14ac:dyDescent="0.35">
      <c r="A6239" t="s">
        <v>17741</v>
      </c>
      <c r="B6239">
        <v>24</v>
      </c>
      <c r="C6239" t="s">
        <v>17742</v>
      </c>
    </row>
    <row r="6240" spans="1:3" x14ac:dyDescent="0.35">
      <c r="A6240" t="s">
        <v>17744</v>
      </c>
      <c r="B6240">
        <v>29</v>
      </c>
      <c r="C6240" t="s">
        <v>17745</v>
      </c>
    </row>
    <row r="6241" spans="1:3" x14ac:dyDescent="0.35">
      <c r="A6241" t="s">
        <v>17747</v>
      </c>
      <c r="B6241">
        <v>23</v>
      </c>
      <c r="C6241" t="s">
        <v>17748</v>
      </c>
    </row>
    <row r="6242" spans="1:3" x14ac:dyDescent="0.35">
      <c r="A6242" t="s">
        <v>4060</v>
      </c>
      <c r="B6242">
        <v>23</v>
      </c>
      <c r="C6242" t="s">
        <v>17750</v>
      </c>
    </row>
    <row r="6243" spans="1:3" x14ac:dyDescent="0.35">
      <c r="A6243" t="s">
        <v>17752</v>
      </c>
      <c r="B6243">
        <v>22</v>
      </c>
      <c r="C6243" t="s">
        <v>17753</v>
      </c>
    </row>
    <row r="6244" spans="1:3" x14ac:dyDescent="0.35">
      <c r="A6244" t="s">
        <v>17755</v>
      </c>
      <c r="B6244">
        <v>23</v>
      </c>
      <c r="C6244" t="s">
        <v>17756</v>
      </c>
    </row>
    <row r="6245" spans="1:3" x14ac:dyDescent="0.35">
      <c r="A6245" t="s">
        <v>17758</v>
      </c>
      <c r="B6245">
        <v>26</v>
      </c>
      <c r="C6245" t="s">
        <v>17759</v>
      </c>
    </row>
    <row r="6246" spans="1:3" x14ac:dyDescent="0.35">
      <c r="A6246" t="s">
        <v>17761</v>
      </c>
      <c r="B6246">
        <v>24</v>
      </c>
      <c r="C6246" t="s">
        <v>17762</v>
      </c>
    </row>
    <row r="6247" spans="1:3" x14ac:dyDescent="0.35">
      <c r="A6247" t="s">
        <v>17764</v>
      </c>
      <c r="B6247">
        <v>20</v>
      </c>
      <c r="C6247" t="s">
        <v>17765</v>
      </c>
    </row>
    <row r="6248" spans="1:3" x14ac:dyDescent="0.35">
      <c r="A6248" t="s">
        <v>13163</v>
      </c>
      <c r="B6248">
        <v>28</v>
      </c>
      <c r="C6248" t="s">
        <v>17767</v>
      </c>
    </row>
    <row r="6249" spans="1:3" x14ac:dyDescent="0.35">
      <c r="A6249" t="s">
        <v>17769</v>
      </c>
      <c r="B6249">
        <v>29</v>
      </c>
      <c r="C6249" t="s">
        <v>17770</v>
      </c>
    </row>
    <row r="6250" spans="1:3" x14ac:dyDescent="0.35">
      <c r="A6250" t="s">
        <v>17772</v>
      </c>
      <c r="B6250">
        <v>24</v>
      </c>
      <c r="C6250" t="s">
        <v>17773</v>
      </c>
    </row>
    <row r="6251" spans="1:3" x14ac:dyDescent="0.35">
      <c r="A6251" t="s">
        <v>17775</v>
      </c>
      <c r="B6251">
        <v>23</v>
      </c>
      <c r="C6251" t="s">
        <v>17776</v>
      </c>
    </row>
    <row r="6252" spans="1:3" x14ac:dyDescent="0.35">
      <c r="A6252" t="s">
        <v>17777</v>
      </c>
      <c r="B6252">
        <v>21</v>
      </c>
      <c r="C6252" t="s">
        <v>17778</v>
      </c>
    </row>
    <row r="6253" spans="1:3" x14ac:dyDescent="0.35">
      <c r="A6253" t="s">
        <v>17780</v>
      </c>
      <c r="B6253">
        <v>20</v>
      </c>
      <c r="C6253" t="s">
        <v>17781</v>
      </c>
    </row>
    <row r="6254" spans="1:3" x14ac:dyDescent="0.35">
      <c r="A6254" t="s">
        <v>17783</v>
      </c>
      <c r="B6254">
        <v>29</v>
      </c>
      <c r="C6254" t="s">
        <v>17784</v>
      </c>
    </row>
    <row r="6255" spans="1:3" x14ac:dyDescent="0.35">
      <c r="A6255" t="s">
        <v>17786</v>
      </c>
      <c r="B6255">
        <v>30</v>
      </c>
      <c r="C6255" t="s">
        <v>17787</v>
      </c>
    </row>
    <row r="6256" spans="1:3" x14ac:dyDescent="0.35">
      <c r="A6256" t="s">
        <v>17789</v>
      </c>
      <c r="B6256">
        <v>29</v>
      </c>
      <c r="C6256" t="s">
        <v>17790</v>
      </c>
    </row>
    <row r="6257" spans="1:3" x14ac:dyDescent="0.35">
      <c r="A6257" t="s">
        <v>13450</v>
      </c>
      <c r="B6257">
        <v>30</v>
      </c>
      <c r="C6257" t="s">
        <v>17791</v>
      </c>
    </row>
    <row r="6258" spans="1:3" x14ac:dyDescent="0.35">
      <c r="A6258" t="s">
        <v>17793</v>
      </c>
      <c r="B6258">
        <v>25</v>
      </c>
      <c r="C6258" t="s">
        <v>17794</v>
      </c>
    </row>
    <row r="6259" spans="1:3" x14ac:dyDescent="0.35">
      <c r="A6259" t="s">
        <v>17796</v>
      </c>
      <c r="B6259">
        <v>20</v>
      </c>
      <c r="C6259" t="s">
        <v>17797</v>
      </c>
    </row>
    <row r="6260" spans="1:3" x14ac:dyDescent="0.35">
      <c r="A6260" t="s">
        <v>17799</v>
      </c>
      <c r="B6260">
        <v>20</v>
      </c>
      <c r="C6260" t="s">
        <v>17800</v>
      </c>
    </row>
    <row r="6261" spans="1:3" x14ac:dyDescent="0.35">
      <c r="A6261" t="s">
        <v>17802</v>
      </c>
      <c r="B6261">
        <v>24</v>
      </c>
      <c r="C6261" t="s">
        <v>17803</v>
      </c>
    </row>
    <row r="6262" spans="1:3" x14ac:dyDescent="0.35">
      <c r="A6262" t="s">
        <v>17805</v>
      </c>
      <c r="B6262">
        <v>28</v>
      </c>
      <c r="C6262" t="s">
        <v>17806</v>
      </c>
    </row>
    <row r="6263" spans="1:3" x14ac:dyDescent="0.35">
      <c r="A6263" t="s">
        <v>17808</v>
      </c>
      <c r="B6263">
        <v>30</v>
      </c>
      <c r="C6263" t="s">
        <v>17809</v>
      </c>
    </row>
    <row r="6264" spans="1:3" x14ac:dyDescent="0.35">
      <c r="A6264" t="s">
        <v>17811</v>
      </c>
      <c r="B6264">
        <v>29</v>
      </c>
      <c r="C6264" t="s">
        <v>17812</v>
      </c>
    </row>
    <row r="6265" spans="1:3" x14ac:dyDescent="0.35">
      <c r="A6265" t="s">
        <v>17814</v>
      </c>
      <c r="B6265">
        <v>24</v>
      </c>
      <c r="C6265" t="s">
        <v>17815</v>
      </c>
    </row>
    <row r="6266" spans="1:3" x14ac:dyDescent="0.35">
      <c r="A6266" t="s">
        <v>17816</v>
      </c>
      <c r="B6266">
        <v>30</v>
      </c>
      <c r="C6266" t="s">
        <v>17817</v>
      </c>
    </row>
    <row r="6267" spans="1:3" x14ac:dyDescent="0.35">
      <c r="A6267" t="s">
        <v>17819</v>
      </c>
      <c r="B6267">
        <v>29</v>
      </c>
      <c r="C6267" t="s">
        <v>17820</v>
      </c>
    </row>
    <row r="6268" spans="1:3" x14ac:dyDescent="0.35">
      <c r="A6268" t="s">
        <v>17822</v>
      </c>
      <c r="B6268">
        <v>25</v>
      </c>
      <c r="C6268" t="s">
        <v>17823</v>
      </c>
    </row>
    <row r="6269" spans="1:3" x14ac:dyDescent="0.35">
      <c r="A6269" t="s">
        <v>17825</v>
      </c>
      <c r="B6269">
        <v>28</v>
      </c>
      <c r="C6269" t="s">
        <v>17826</v>
      </c>
    </row>
    <row r="6270" spans="1:3" x14ac:dyDescent="0.35">
      <c r="A6270" t="s">
        <v>7802</v>
      </c>
      <c r="B6270">
        <v>24</v>
      </c>
      <c r="C6270" t="s">
        <v>17828</v>
      </c>
    </row>
    <row r="6271" spans="1:3" x14ac:dyDescent="0.35">
      <c r="A6271" t="s">
        <v>10851</v>
      </c>
      <c r="B6271">
        <v>23</v>
      </c>
      <c r="C6271" t="s">
        <v>17830</v>
      </c>
    </row>
    <row r="6272" spans="1:3" x14ac:dyDescent="0.35">
      <c r="A6272" t="s">
        <v>17832</v>
      </c>
      <c r="B6272">
        <v>21</v>
      </c>
      <c r="C6272" t="s">
        <v>17833</v>
      </c>
    </row>
    <row r="6273" spans="1:3" x14ac:dyDescent="0.35">
      <c r="A6273" t="s">
        <v>17835</v>
      </c>
      <c r="B6273">
        <v>30</v>
      </c>
      <c r="C6273" t="s">
        <v>17836</v>
      </c>
    </row>
    <row r="6274" spans="1:3" x14ac:dyDescent="0.35">
      <c r="A6274" t="s">
        <v>17838</v>
      </c>
      <c r="B6274">
        <v>24</v>
      </c>
      <c r="C6274" t="s">
        <v>17839</v>
      </c>
    </row>
    <row r="6275" spans="1:3" x14ac:dyDescent="0.35">
      <c r="A6275" t="s">
        <v>17840</v>
      </c>
      <c r="B6275">
        <v>24</v>
      </c>
      <c r="C6275" t="s">
        <v>17841</v>
      </c>
    </row>
    <row r="6276" spans="1:3" x14ac:dyDescent="0.35">
      <c r="A6276" t="s">
        <v>17843</v>
      </c>
      <c r="B6276">
        <v>29</v>
      </c>
      <c r="C6276" t="s">
        <v>17844</v>
      </c>
    </row>
    <row r="6277" spans="1:3" x14ac:dyDescent="0.35">
      <c r="A6277" t="s">
        <v>17846</v>
      </c>
      <c r="B6277">
        <v>26</v>
      </c>
      <c r="C6277" t="s">
        <v>17847</v>
      </c>
    </row>
    <row r="6278" spans="1:3" x14ac:dyDescent="0.35">
      <c r="A6278" t="s">
        <v>17849</v>
      </c>
      <c r="B6278">
        <v>30</v>
      </c>
      <c r="C6278" t="s">
        <v>17850</v>
      </c>
    </row>
    <row r="6279" spans="1:3" x14ac:dyDescent="0.35">
      <c r="A6279" t="s">
        <v>17852</v>
      </c>
      <c r="B6279">
        <v>29</v>
      </c>
      <c r="C6279" t="s">
        <v>17853</v>
      </c>
    </row>
    <row r="6280" spans="1:3" x14ac:dyDescent="0.35">
      <c r="A6280" t="s">
        <v>17855</v>
      </c>
      <c r="B6280">
        <v>30</v>
      </c>
      <c r="C6280" t="s">
        <v>17856</v>
      </c>
    </row>
    <row r="6281" spans="1:3" x14ac:dyDescent="0.35">
      <c r="A6281" t="s">
        <v>17858</v>
      </c>
      <c r="B6281">
        <v>27</v>
      </c>
      <c r="C6281" t="s">
        <v>17859</v>
      </c>
    </row>
    <row r="6282" spans="1:3" x14ac:dyDescent="0.35">
      <c r="A6282" t="s">
        <v>17861</v>
      </c>
      <c r="B6282">
        <v>22</v>
      </c>
      <c r="C6282" t="s">
        <v>17862</v>
      </c>
    </row>
    <row r="6283" spans="1:3" x14ac:dyDescent="0.35">
      <c r="A6283" t="s">
        <v>17863</v>
      </c>
      <c r="B6283">
        <v>29</v>
      </c>
      <c r="C6283" t="s">
        <v>17864</v>
      </c>
    </row>
    <row r="6284" spans="1:3" x14ac:dyDescent="0.35">
      <c r="A6284" t="s">
        <v>17866</v>
      </c>
      <c r="B6284">
        <v>24</v>
      </c>
      <c r="C6284" t="s">
        <v>17867</v>
      </c>
    </row>
    <row r="6285" spans="1:3" x14ac:dyDescent="0.35">
      <c r="A6285" t="s">
        <v>17869</v>
      </c>
      <c r="B6285">
        <v>24</v>
      </c>
      <c r="C6285" t="s">
        <v>17870</v>
      </c>
    </row>
    <row r="6286" spans="1:3" x14ac:dyDescent="0.35">
      <c r="A6286" t="s">
        <v>17872</v>
      </c>
      <c r="B6286">
        <v>20</v>
      </c>
      <c r="C6286" t="s">
        <v>17873</v>
      </c>
    </row>
    <row r="6287" spans="1:3" x14ac:dyDescent="0.35">
      <c r="A6287" t="s">
        <v>17874</v>
      </c>
      <c r="B6287">
        <v>27</v>
      </c>
      <c r="C6287" t="s">
        <v>17875</v>
      </c>
    </row>
    <row r="6288" spans="1:3" x14ac:dyDescent="0.35">
      <c r="A6288" t="s">
        <v>17877</v>
      </c>
      <c r="B6288">
        <v>23</v>
      </c>
      <c r="C6288" t="s">
        <v>17878</v>
      </c>
    </row>
    <row r="6289" spans="1:3" x14ac:dyDescent="0.35">
      <c r="A6289" t="s">
        <v>17880</v>
      </c>
      <c r="B6289">
        <v>26</v>
      </c>
      <c r="C6289" t="s">
        <v>17881</v>
      </c>
    </row>
    <row r="6290" spans="1:3" x14ac:dyDescent="0.35">
      <c r="A6290" t="s">
        <v>17883</v>
      </c>
      <c r="B6290">
        <v>21</v>
      </c>
      <c r="C6290" t="s">
        <v>17884</v>
      </c>
    </row>
    <row r="6291" spans="1:3" x14ac:dyDescent="0.35">
      <c r="A6291" t="s">
        <v>17886</v>
      </c>
      <c r="B6291">
        <v>25</v>
      </c>
      <c r="C6291" t="s">
        <v>17887</v>
      </c>
    </row>
    <row r="6292" spans="1:3" x14ac:dyDescent="0.35">
      <c r="A6292" t="s">
        <v>17889</v>
      </c>
      <c r="B6292">
        <v>22</v>
      </c>
      <c r="C6292" t="s">
        <v>17890</v>
      </c>
    </row>
    <row r="6293" spans="1:3" x14ac:dyDescent="0.35">
      <c r="A6293" t="s">
        <v>17892</v>
      </c>
      <c r="B6293">
        <v>24</v>
      </c>
      <c r="C6293" t="s">
        <v>17893</v>
      </c>
    </row>
    <row r="6294" spans="1:3" x14ac:dyDescent="0.35">
      <c r="A6294" t="s">
        <v>17895</v>
      </c>
      <c r="B6294">
        <v>22</v>
      </c>
      <c r="C6294" t="s">
        <v>17896</v>
      </c>
    </row>
    <row r="6295" spans="1:3" x14ac:dyDescent="0.35">
      <c r="A6295" t="s">
        <v>17897</v>
      </c>
      <c r="B6295">
        <v>29</v>
      </c>
      <c r="C6295" t="s">
        <v>17898</v>
      </c>
    </row>
    <row r="6296" spans="1:3" x14ac:dyDescent="0.35">
      <c r="A6296" t="s">
        <v>17900</v>
      </c>
      <c r="B6296">
        <v>29</v>
      </c>
      <c r="C6296" t="s">
        <v>17901</v>
      </c>
    </row>
    <row r="6297" spans="1:3" x14ac:dyDescent="0.35">
      <c r="A6297" t="s">
        <v>17903</v>
      </c>
      <c r="B6297">
        <v>21</v>
      </c>
      <c r="C6297" t="s">
        <v>17904</v>
      </c>
    </row>
    <row r="6298" spans="1:3" x14ac:dyDescent="0.35">
      <c r="A6298" t="s">
        <v>17906</v>
      </c>
      <c r="B6298">
        <v>24</v>
      </c>
      <c r="C6298" t="s">
        <v>17907</v>
      </c>
    </row>
    <row r="6299" spans="1:3" x14ac:dyDescent="0.35">
      <c r="A6299" t="s">
        <v>17909</v>
      </c>
      <c r="B6299">
        <v>30</v>
      </c>
      <c r="C6299" t="s">
        <v>17910</v>
      </c>
    </row>
    <row r="6300" spans="1:3" x14ac:dyDescent="0.35">
      <c r="A6300" t="s">
        <v>17912</v>
      </c>
      <c r="B6300">
        <v>27</v>
      </c>
      <c r="C6300" t="s">
        <v>17913</v>
      </c>
    </row>
    <row r="6301" spans="1:3" x14ac:dyDescent="0.35">
      <c r="A6301" t="s">
        <v>17915</v>
      </c>
      <c r="B6301">
        <v>21</v>
      </c>
      <c r="C6301" t="s">
        <v>17916</v>
      </c>
    </row>
    <row r="6302" spans="1:3" x14ac:dyDescent="0.35">
      <c r="A6302" t="s">
        <v>16714</v>
      </c>
      <c r="B6302">
        <v>27</v>
      </c>
      <c r="C6302" t="s">
        <v>17918</v>
      </c>
    </row>
    <row r="6303" spans="1:3" x14ac:dyDescent="0.35">
      <c r="A6303" t="s">
        <v>17920</v>
      </c>
      <c r="B6303">
        <v>24</v>
      </c>
      <c r="C6303" t="s">
        <v>17921</v>
      </c>
    </row>
    <row r="6304" spans="1:3" x14ac:dyDescent="0.35">
      <c r="A6304" t="s">
        <v>17923</v>
      </c>
      <c r="B6304">
        <v>27</v>
      </c>
      <c r="C6304" t="s">
        <v>17924</v>
      </c>
    </row>
    <row r="6305" spans="1:3" x14ac:dyDescent="0.35">
      <c r="A6305" t="s">
        <v>4388</v>
      </c>
      <c r="B6305">
        <v>24</v>
      </c>
      <c r="C6305" t="s">
        <v>17926</v>
      </c>
    </row>
    <row r="6306" spans="1:3" x14ac:dyDescent="0.35">
      <c r="A6306" t="s">
        <v>17928</v>
      </c>
      <c r="B6306">
        <v>27</v>
      </c>
      <c r="C6306" t="s">
        <v>17929</v>
      </c>
    </row>
    <row r="6307" spans="1:3" x14ac:dyDescent="0.35">
      <c r="A6307" t="s">
        <v>10866</v>
      </c>
      <c r="B6307">
        <v>23</v>
      </c>
      <c r="C6307" t="s">
        <v>17931</v>
      </c>
    </row>
    <row r="6308" spans="1:3" x14ac:dyDescent="0.35">
      <c r="A6308" t="s">
        <v>17933</v>
      </c>
      <c r="B6308">
        <v>28</v>
      </c>
      <c r="C6308" t="s">
        <v>17934</v>
      </c>
    </row>
    <row r="6309" spans="1:3" x14ac:dyDescent="0.35">
      <c r="A6309" t="s">
        <v>17936</v>
      </c>
      <c r="B6309">
        <v>22</v>
      </c>
      <c r="C6309" t="s">
        <v>17937</v>
      </c>
    </row>
    <row r="6310" spans="1:3" x14ac:dyDescent="0.35">
      <c r="A6310" t="s">
        <v>17939</v>
      </c>
      <c r="B6310">
        <v>28</v>
      </c>
      <c r="C6310" t="s">
        <v>17940</v>
      </c>
    </row>
    <row r="6311" spans="1:3" x14ac:dyDescent="0.35">
      <c r="A6311" t="s">
        <v>17942</v>
      </c>
      <c r="B6311">
        <v>25</v>
      </c>
      <c r="C6311" t="s">
        <v>17943</v>
      </c>
    </row>
    <row r="6312" spans="1:3" x14ac:dyDescent="0.35">
      <c r="A6312" t="s">
        <v>17945</v>
      </c>
      <c r="B6312">
        <v>26</v>
      </c>
      <c r="C6312" t="s">
        <v>17946</v>
      </c>
    </row>
    <row r="6313" spans="1:3" x14ac:dyDescent="0.35">
      <c r="A6313" t="s">
        <v>17948</v>
      </c>
      <c r="B6313">
        <v>23</v>
      </c>
      <c r="C6313" t="s">
        <v>17949</v>
      </c>
    </row>
    <row r="6314" spans="1:3" x14ac:dyDescent="0.35">
      <c r="A6314" t="s">
        <v>17951</v>
      </c>
      <c r="B6314">
        <v>23</v>
      </c>
      <c r="C6314" t="s">
        <v>17952</v>
      </c>
    </row>
    <row r="6315" spans="1:3" x14ac:dyDescent="0.35">
      <c r="A6315" t="s">
        <v>17954</v>
      </c>
      <c r="B6315">
        <v>21</v>
      </c>
      <c r="C6315" t="s">
        <v>17955</v>
      </c>
    </row>
    <row r="6316" spans="1:3" x14ac:dyDescent="0.35">
      <c r="A6316" t="s">
        <v>17957</v>
      </c>
      <c r="B6316">
        <v>21</v>
      </c>
      <c r="C6316" t="s">
        <v>17958</v>
      </c>
    </row>
    <row r="6317" spans="1:3" x14ac:dyDescent="0.35">
      <c r="A6317" t="s">
        <v>17960</v>
      </c>
      <c r="B6317">
        <v>25</v>
      </c>
      <c r="C6317" t="s">
        <v>17961</v>
      </c>
    </row>
    <row r="6318" spans="1:3" x14ac:dyDescent="0.35">
      <c r="A6318" t="s">
        <v>17963</v>
      </c>
      <c r="B6318">
        <v>28</v>
      </c>
      <c r="C6318" t="s">
        <v>17964</v>
      </c>
    </row>
    <row r="6319" spans="1:3" x14ac:dyDescent="0.35">
      <c r="A6319" t="s">
        <v>17966</v>
      </c>
      <c r="B6319">
        <v>21</v>
      </c>
      <c r="C6319" t="s">
        <v>17967</v>
      </c>
    </row>
    <row r="6320" spans="1:3" x14ac:dyDescent="0.35">
      <c r="A6320" t="s">
        <v>17969</v>
      </c>
      <c r="B6320">
        <v>30</v>
      </c>
      <c r="C6320" t="s">
        <v>17970</v>
      </c>
    </row>
    <row r="6321" spans="1:3" x14ac:dyDescent="0.35">
      <c r="A6321" t="s">
        <v>17972</v>
      </c>
      <c r="B6321">
        <v>20</v>
      </c>
      <c r="C6321" t="s">
        <v>17973</v>
      </c>
    </row>
    <row r="6322" spans="1:3" x14ac:dyDescent="0.35">
      <c r="A6322" t="s">
        <v>17975</v>
      </c>
      <c r="B6322">
        <v>26</v>
      </c>
      <c r="C6322" t="s">
        <v>17976</v>
      </c>
    </row>
    <row r="6323" spans="1:3" x14ac:dyDescent="0.35">
      <c r="A6323" t="s">
        <v>17978</v>
      </c>
      <c r="B6323">
        <v>20</v>
      </c>
      <c r="C6323" t="s">
        <v>17979</v>
      </c>
    </row>
    <row r="6324" spans="1:3" x14ac:dyDescent="0.35">
      <c r="A6324" t="s">
        <v>17981</v>
      </c>
      <c r="B6324">
        <v>27</v>
      </c>
      <c r="C6324" t="s">
        <v>17982</v>
      </c>
    </row>
    <row r="6325" spans="1:3" x14ac:dyDescent="0.35">
      <c r="A6325" t="s">
        <v>17984</v>
      </c>
      <c r="B6325">
        <v>28</v>
      </c>
      <c r="C6325" t="s">
        <v>17985</v>
      </c>
    </row>
    <row r="6326" spans="1:3" x14ac:dyDescent="0.35">
      <c r="A6326" t="s">
        <v>17987</v>
      </c>
      <c r="B6326">
        <v>24</v>
      </c>
      <c r="C6326" t="s">
        <v>17988</v>
      </c>
    </row>
    <row r="6327" spans="1:3" x14ac:dyDescent="0.35">
      <c r="A6327" t="s">
        <v>17990</v>
      </c>
      <c r="B6327">
        <v>22</v>
      </c>
      <c r="C6327" t="s">
        <v>17991</v>
      </c>
    </row>
    <row r="6328" spans="1:3" x14ac:dyDescent="0.35">
      <c r="A6328" t="s">
        <v>17992</v>
      </c>
      <c r="B6328">
        <v>30</v>
      </c>
      <c r="C6328" t="s">
        <v>17993</v>
      </c>
    </row>
    <row r="6329" spans="1:3" x14ac:dyDescent="0.35">
      <c r="A6329" t="s">
        <v>17995</v>
      </c>
      <c r="B6329">
        <v>20</v>
      </c>
      <c r="C6329" t="s">
        <v>17996</v>
      </c>
    </row>
    <row r="6330" spans="1:3" x14ac:dyDescent="0.35">
      <c r="A6330" t="s">
        <v>17998</v>
      </c>
      <c r="B6330">
        <v>29</v>
      </c>
      <c r="C6330" t="s">
        <v>17999</v>
      </c>
    </row>
    <row r="6331" spans="1:3" x14ac:dyDescent="0.35">
      <c r="A6331" t="s">
        <v>18001</v>
      </c>
      <c r="B6331">
        <v>29</v>
      </c>
      <c r="C6331" t="s">
        <v>18002</v>
      </c>
    </row>
    <row r="6332" spans="1:3" x14ac:dyDescent="0.35">
      <c r="A6332" t="s">
        <v>18004</v>
      </c>
      <c r="B6332">
        <v>28</v>
      </c>
      <c r="C6332" t="s">
        <v>18005</v>
      </c>
    </row>
    <row r="6333" spans="1:3" x14ac:dyDescent="0.35">
      <c r="A6333" t="s">
        <v>18006</v>
      </c>
      <c r="B6333">
        <v>26</v>
      </c>
      <c r="C6333" t="s">
        <v>18007</v>
      </c>
    </row>
    <row r="6334" spans="1:3" x14ac:dyDescent="0.35">
      <c r="A6334" t="s">
        <v>18009</v>
      </c>
      <c r="B6334">
        <v>23</v>
      </c>
      <c r="C6334" t="s">
        <v>18010</v>
      </c>
    </row>
    <row r="6335" spans="1:3" x14ac:dyDescent="0.35">
      <c r="A6335" t="s">
        <v>18012</v>
      </c>
      <c r="B6335">
        <v>30</v>
      </c>
      <c r="C6335" t="s">
        <v>18013</v>
      </c>
    </row>
    <row r="6336" spans="1:3" x14ac:dyDescent="0.35">
      <c r="A6336" t="s">
        <v>18015</v>
      </c>
      <c r="B6336">
        <v>29</v>
      </c>
      <c r="C6336" t="s">
        <v>18016</v>
      </c>
    </row>
    <row r="6337" spans="1:3" x14ac:dyDescent="0.35">
      <c r="A6337" t="s">
        <v>18018</v>
      </c>
      <c r="B6337">
        <v>25</v>
      </c>
      <c r="C6337" t="s">
        <v>18019</v>
      </c>
    </row>
    <row r="6338" spans="1:3" x14ac:dyDescent="0.35">
      <c r="A6338" t="s">
        <v>18021</v>
      </c>
      <c r="B6338">
        <v>25</v>
      </c>
      <c r="C6338" t="s">
        <v>18022</v>
      </c>
    </row>
    <row r="6339" spans="1:3" x14ac:dyDescent="0.35">
      <c r="A6339" t="s">
        <v>18024</v>
      </c>
      <c r="B6339">
        <v>22</v>
      </c>
      <c r="C6339" t="s">
        <v>18025</v>
      </c>
    </row>
    <row r="6340" spans="1:3" x14ac:dyDescent="0.35">
      <c r="A6340" t="s">
        <v>18027</v>
      </c>
      <c r="B6340">
        <v>22</v>
      </c>
      <c r="C6340" t="s">
        <v>18028</v>
      </c>
    </row>
    <row r="6341" spans="1:3" x14ac:dyDescent="0.35">
      <c r="A6341" t="s">
        <v>18029</v>
      </c>
      <c r="B6341">
        <v>20</v>
      </c>
      <c r="C6341" t="s">
        <v>18030</v>
      </c>
    </row>
    <row r="6342" spans="1:3" x14ac:dyDescent="0.35">
      <c r="A6342" t="s">
        <v>18032</v>
      </c>
      <c r="B6342">
        <v>29</v>
      </c>
      <c r="C6342" t="s">
        <v>18033</v>
      </c>
    </row>
    <row r="6343" spans="1:3" x14ac:dyDescent="0.35">
      <c r="A6343" t="s">
        <v>18035</v>
      </c>
      <c r="B6343">
        <v>27</v>
      </c>
      <c r="C6343" t="s">
        <v>18036</v>
      </c>
    </row>
    <row r="6344" spans="1:3" x14ac:dyDescent="0.35">
      <c r="A6344" t="s">
        <v>18037</v>
      </c>
      <c r="B6344">
        <v>27</v>
      </c>
      <c r="C6344" t="s">
        <v>18038</v>
      </c>
    </row>
    <row r="6345" spans="1:3" x14ac:dyDescent="0.35">
      <c r="A6345" t="s">
        <v>18040</v>
      </c>
      <c r="B6345">
        <v>20</v>
      </c>
      <c r="C6345" t="s">
        <v>18041</v>
      </c>
    </row>
    <row r="6346" spans="1:3" x14ac:dyDescent="0.35">
      <c r="A6346" t="s">
        <v>18043</v>
      </c>
      <c r="B6346">
        <v>26</v>
      </c>
      <c r="C6346" t="s">
        <v>18044</v>
      </c>
    </row>
    <row r="6347" spans="1:3" x14ac:dyDescent="0.35">
      <c r="A6347" t="s">
        <v>18046</v>
      </c>
      <c r="B6347">
        <v>22</v>
      </c>
      <c r="C6347" t="s">
        <v>18047</v>
      </c>
    </row>
    <row r="6348" spans="1:3" x14ac:dyDescent="0.35">
      <c r="A6348" t="s">
        <v>18049</v>
      </c>
      <c r="B6348">
        <v>23</v>
      </c>
      <c r="C6348" t="s">
        <v>18050</v>
      </c>
    </row>
    <row r="6349" spans="1:3" x14ac:dyDescent="0.35">
      <c r="A6349" t="s">
        <v>18052</v>
      </c>
      <c r="B6349">
        <v>29</v>
      </c>
      <c r="C6349" t="s">
        <v>18053</v>
      </c>
    </row>
    <row r="6350" spans="1:3" x14ac:dyDescent="0.35">
      <c r="A6350" t="s">
        <v>18055</v>
      </c>
      <c r="B6350">
        <v>30</v>
      </c>
      <c r="C6350" t="s">
        <v>18056</v>
      </c>
    </row>
    <row r="6351" spans="1:3" x14ac:dyDescent="0.35">
      <c r="A6351" t="s">
        <v>18058</v>
      </c>
      <c r="B6351">
        <v>27</v>
      </c>
      <c r="C6351" t="s">
        <v>18059</v>
      </c>
    </row>
    <row r="6352" spans="1:3" x14ac:dyDescent="0.35">
      <c r="A6352" t="s">
        <v>18061</v>
      </c>
      <c r="B6352">
        <v>26</v>
      </c>
      <c r="C6352" t="s">
        <v>18062</v>
      </c>
    </row>
    <row r="6353" spans="1:3" x14ac:dyDescent="0.35">
      <c r="A6353" t="s">
        <v>18064</v>
      </c>
      <c r="B6353">
        <v>20</v>
      </c>
      <c r="C6353" t="s">
        <v>18065</v>
      </c>
    </row>
    <row r="6354" spans="1:3" x14ac:dyDescent="0.35">
      <c r="A6354" t="s">
        <v>18067</v>
      </c>
      <c r="B6354">
        <v>29</v>
      </c>
      <c r="C6354" t="s">
        <v>18068</v>
      </c>
    </row>
    <row r="6355" spans="1:3" x14ac:dyDescent="0.35">
      <c r="A6355" t="s">
        <v>18070</v>
      </c>
      <c r="B6355">
        <v>21</v>
      </c>
      <c r="C6355" t="s">
        <v>18071</v>
      </c>
    </row>
    <row r="6356" spans="1:3" x14ac:dyDescent="0.35">
      <c r="A6356" t="s">
        <v>18072</v>
      </c>
      <c r="B6356">
        <v>30</v>
      </c>
      <c r="C6356" t="s">
        <v>18073</v>
      </c>
    </row>
    <row r="6357" spans="1:3" x14ac:dyDescent="0.35">
      <c r="A6357" t="s">
        <v>18075</v>
      </c>
      <c r="B6357">
        <v>20</v>
      </c>
      <c r="C6357" t="s">
        <v>18076</v>
      </c>
    </row>
    <row r="6358" spans="1:3" x14ac:dyDescent="0.35">
      <c r="A6358" t="s">
        <v>18078</v>
      </c>
      <c r="B6358">
        <v>23</v>
      </c>
      <c r="C6358" t="s">
        <v>18079</v>
      </c>
    </row>
    <row r="6359" spans="1:3" x14ac:dyDescent="0.35">
      <c r="A6359" t="s">
        <v>18081</v>
      </c>
      <c r="B6359">
        <v>29</v>
      </c>
      <c r="C6359" t="s">
        <v>18082</v>
      </c>
    </row>
    <row r="6360" spans="1:3" x14ac:dyDescent="0.35">
      <c r="A6360" t="s">
        <v>18084</v>
      </c>
      <c r="B6360">
        <v>24</v>
      </c>
      <c r="C6360" t="s">
        <v>18085</v>
      </c>
    </row>
    <row r="6361" spans="1:3" x14ac:dyDescent="0.35">
      <c r="A6361" t="s">
        <v>18087</v>
      </c>
      <c r="B6361">
        <v>30</v>
      </c>
      <c r="C6361" t="s">
        <v>18088</v>
      </c>
    </row>
    <row r="6362" spans="1:3" x14ac:dyDescent="0.35">
      <c r="A6362" t="s">
        <v>18090</v>
      </c>
      <c r="B6362">
        <v>30</v>
      </c>
      <c r="C6362" t="s">
        <v>18091</v>
      </c>
    </row>
    <row r="6363" spans="1:3" x14ac:dyDescent="0.35">
      <c r="A6363" t="s">
        <v>18093</v>
      </c>
      <c r="B6363">
        <v>24</v>
      </c>
      <c r="C6363" t="s">
        <v>18094</v>
      </c>
    </row>
    <row r="6364" spans="1:3" x14ac:dyDescent="0.35">
      <c r="A6364" t="s">
        <v>18096</v>
      </c>
      <c r="B6364">
        <v>22</v>
      </c>
      <c r="C6364" t="s">
        <v>18097</v>
      </c>
    </row>
    <row r="6365" spans="1:3" x14ac:dyDescent="0.35">
      <c r="A6365" t="s">
        <v>18099</v>
      </c>
      <c r="B6365">
        <v>27</v>
      </c>
      <c r="C6365" t="s">
        <v>18100</v>
      </c>
    </row>
    <row r="6366" spans="1:3" x14ac:dyDescent="0.35">
      <c r="A6366" t="s">
        <v>18102</v>
      </c>
      <c r="B6366">
        <v>26</v>
      </c>
      <c r="C6366" t="s">
        <v>18103</v>
      </c>
    </row>
    <row r="6367" spans="1:3" x14ac:dyDescent="0.35">
      <c r="A6367" t="s">
        <v>18104</v>
      </c>
      <c r="B6367">
        <v>23</v>
      </c>
      <c r="C6367" t="s">
        <v>18105</v>
      </c>
    </row>
    <row r="6368" spans="1:3" x14ac:dyDescent="0.35">
      <c r="A6368" t="s">
        <v>3517</v>
      </c>
      <c r="B6368">
        <v>21</v>
      </c>
      <c r="C6368" t="s">
        <v>18107</v>
      </c>
    </row>
    <row r="6369" spans="1:3" x14ac:dyDescent="0.35">
      <c r="A6369" t="s">
        <v>18109</v>
      </c>
      <c r="B6369">
        <v>29</v>
      </c>
      <c r="C6369" t="s">
        <v>18110</v>
      </c>
    </row>
    <row r="6370" spans="1:3" x14ac:dyDescent="0.35">
      <c r="A6370" t="s">
        <v>18112</v>
      </c>
      <c r="B6370">
        <v>29</v>
      </c>
      <c r="C6370" t="s">
        <v>18113</v>
      </c>
    </row>
    <row r="6371" spans="1:3" x14ac:dyDescent="0.35">
      <c r="A6371" t="s">
        <v>18115</v>
      </c>
      <c r="B6371">
        <v>21</v>
      </c>
      <c r="C6371" t="s">
        <v>18116</v>
      </c>
    </row>
    <row r="6372" spans="1:3" x14ac:dyDescent="0.35">
      <c r="A6372" t="s">
        <v>18118</v>
      </c>
      <c r="B6372">
        <v>23</v>
      </c>
      <c r="C6372" t="s">
        <v>18119</v>
      </c>
    </row>
    <row r="6373" spans="1:3" x14ac:dyDescent="0.35">
      <c r="A6373" t="s">
        <v>18121</v>
      </c>
      <c r="B6373">
        <v>23</v>
      </c>
      <c r="C6373" t="s">
        <v>18122</v>
      </c>
    </row>
    <row r="6374" spans="1:3" x14ac:dyDescent="0.35">
      <c r="A6374" t="s">
        <v>6106</v>
      </c>
      <c r="B6374">
        <v>26</v>
      </c>
      <c r="C6374" t="s">
        <v>18124</v>
      </c>
    </row>
    <row r="6375" spans="1:3" x14ac:dyDescent="0.35">
      <c r="A6375" t="s">
        <v>18126</v>
      </c>
      <c r="B6375">
        <v>28</v>
      </c>
      <c r="C6375" t="s">
        <v>18127</v>
      </c>
    </row>
    <row r="6376" spans="1:3" x14ac:dyDescent="0.35">
      <c r="A6376" t="s">
        <v>18129</v>
      </c>
      <c r="B6376">
        <v>23</v>
      </c>
      <c r="C6376" t="s">
        <v>18130</v>
      </c>
    </row>
    <row r="6377" spans="1:3" x14ac:dyDescent="0.35">
      <c r="A6377" t="s">
        <v>18132</v>
      </c>
      <c r="B6377">
        <v>23</v>
      </c>
      <c r="C6377" t="s">
        <v>18133</v>
      </c>
    </row>
    <row r="6378" spans="1:3" x14ac:dyDescent="0.35">
      <c r="A6378" t="s">
        <v>18135</v>
      </c>
      <c r="B6378">
        <v>24</v>
      </c>
      <c r="C6378" t="s">
        <v>18136</v>
      </c>
    </row>
    <row r="6379" spans="1:3" x14ac:dyDescent="0.35">
      <c r="A6379" t="s">
        <v>18138</v>
      </c>
      <c r="B6379">
        <v>21</v>
      </c>
      <c r="C6379" t="s">
        <v>18139</v>
      </c>
    </row>
    <row r="6380" spans="1:3" x14ac:dyDescent="0.35">
      <c r="A6380" t="s">
        <v>18141</v>
      </c>
      <c r="B6380">
        <v>21</v>
      </c>
      <c r="C6380" t="s">
        <v>18142</v>
      </c>
    </row>
    <row r="6381" spans="1:3" x14ac:dyDescent="0.35">
      <c r="A6381" t="s">
        <v>18144</v>
      </c>
      <c r="B6381">
        <v>24</v>
      </c>
      <c r="C6381" t="s">
        <v>18145</v>
      </c>
    </row>
    <row r="6382" spans="1:3" x14ac:dyDescent="0.35">
      <c r="A6382" t="s">
        <v>18147</v>
      </c>
      <c r="B6382">
        <v>30</v>
      </c>
      <c r="C6382" t="s">
        <v>18148</v>
      </c>
    </row>
    <row r="6383" spans="1:3" x14ac:dyDescent="0.35">
      <c r="A6383" t="s">
        <v>18150</v>
      </c>
      <c r="B6383">
        <v>25</v>
      </c>
      <c r="C6383" t="s">
        <v>18151</v>
      </c>
    </row>
    <row r="6384" spans="1:3" x14ac:dyDescent="0.35">
      <c r="A6384" t="s">
        <v>12075</v>
      </c>
      <c r="B6384">
        <v>25</v>
      </c>
      <c r="C6384" t="s">
        <v>18153</v>
      </c>
    </row>
    <row r="6385" spans="1:3" x14ac:dyDescent="0.35">
      <c r="A6385" t="s">
        <v>18154</v>
      </c>
      <c r="B6385">
        <v>26</v>
      </c>
      <c r="C6385" t="s">
        <v>18155</v>
      </c>
    </row>
    <row r="6386" spans="1:3" x14ac:dyDescent="0.35">
      <c r="A6386" t="s">
        <v>13291</v>
      </c>
      <c r="B6386">
        <v>28</v>
      </c>
      <c r="C6386" t="s">
        <v>18157</v>
      </c>
    </row>
    <row r="6387" spans="1:3" x14ac:dyDescent="0.35">
      <c r="A6387" t="s">
        <v>18158</v>
      </c>
      <c r="B6387">
        <v>22</v>
      </c>
      <c r="C6387" t="s">
        <v>18159</v>
      </c>
    </row>
    <row r="6388" spans="1:3" x14ac:dyDescent="0.35">
      <c r="A6388" t="s">
        <v>18161</v>
      </c>
      <c r="B6388">
        <v>29</v>
      </c>
      <c r="C6388" t="s">
        <v>18162</v>
      </c>
    </row>
    <row r="6389" spans="1:3" x14ac:dyDescent="0.35">
      <c r="A6389" t="s">
        <v>18164</v>
      </c>
      <c r="B6389">
        <v>21</v>
      </c>
      <c r="C6389" t="s">
        <v>18165</v>
      </c>
    </row>
    <row r="6390" spans="1:3" x14ac:dyDescent="0.35">
      <c r="A6390" t="s">
        <v>18167</v>
      </c>
      <c r="B6390">
        <v>26</v>
      </c>
      <c r="C6390" t="s">
        <v>18168</v>
      </c>
    </row>
    <row r="6391" spans="1:3" x14ac:dyDescent="0.35">
      <c r="A6391" t="s">
        <v>18170</v>
      </c>
      <c r="B6391">
        <v>21</v>
      </c>
      <c r="C6391" t="s">
        <v>18171</v>
      </c>
    </row>
    <row r="6392" spans="1:3" x14ac:dyDescent="0.35">
      <c r="A6392" t="s">
        <v>18172</v>
      </c>
      <c r="B6392">
        <v>27</v>
      </c>
      <c r="C6392" t="s">
        <v>18173</v>
      </c>
    </row>
    <row r="6393" spans="1:3" x14ac:dyDescent="0.35">
      <c r="A6393" t="s">
        <v>18175</v>
      </c>
      <c r="B6393">
        <v>22</v>
      </c>
      <c r="C6393" t="s">
        <v>18176</v>
      </c>
    </row>
    <row r="6394" spans="1:3" x14ac:dyDescent="0.35">
      <c r="A6394" t="s">
        <v>18178</v>
      </c>
      <c r="B6394">
        <v>30</v>
      </c>
      <c r="C6394" t="s">
        <v>18179</v>
      </c>
    </row>
    <row r="6395" spans="1:3" x14ac:dyDescent="0.35">
      <c r="A6395" t="s">
        <v>18181</v>
      </c>
      <c r="B6395">
        <v>26</v>
      </c>
      <c r="C6395" t="s">
        <v>18182</v>
      </c>
    </row>
    <row r="6396" spans="1:3" x14ac:dyDescent="0.35">
      <c r="A6396" t="s">
        <v>18184</v>
      </c>
      <c r="B6396">
        <v>23</v>
      </c>
      <c r="C6396" t="s">
        <v>18185</v>
      </c>
    </row>
    <row r="6397" spans="1:3" x14ac:dyDescent="0.35">
      <c r="A6397" t="s">
        <v>18187</v>
      </c>
      <c r="B6397">
        <v>27</v>
      </c>
      <c r="C6397" t="s">
        <v>18188</v>
      </c>
    </row>
    <row r="6398" spans="1:3" x14ac:dyDescent="0.35">
      <c r="A6398" t="s">
        <v>18190</v>
      </c>
      <c r="B6398">
        <v>23</v>
      </c>
      <c r="C6398" t="s">
        <v>18191</v>
      </c>
    </row>
    <row r="6399" spans="1:3" x14ac:dyDescent="0.35">
      <c r="A6399" t="s">
        <v>18193</v>
      </c>
      <c r="B6399">
        <v>22</v>
      </c>
      <c r="C6399" t="s">
        <v>18194</v>
      </c>
    </row>
    <row r="6400" spans="1:3" x14ac:dyDescent="0.35">
      <c r="A6400" t="s">
        <v>18196</v>
      </c>
      <c r="B6400">
        <v>24</v>
      </c>
      <c r="C6400" t="s">
        <v>18197</v>
      </c>
    </row>
    <row r="6401" spans="1:3" x14ac:dyDescent="0.35">
      <c r="A6401" t="s">
        <v>18199</v>
      </c>
      <c r="B6401">
        <v>28</v>
      </c>
      <c r="C6401" t="s">
        <v>18200</v>
      </c>
    </row>
    <row r="6402" spans="1:3" x14ac:dyDescent="0.35">
      <c r="A6402" t="s">
        <v>17586</v>
      </c>
      <c r="B6402">
        <v>22</v>
      </c>
      <c r="C6402" t="s">
        <v>18201</v>
      </c>
    </row>
    <row r="6403" spans="1:3" x14ac:dyDescent="0.35">
      <c r="A6403" t="s">
        <v>18203</v>
      </c>
      <c r="B6403">
        <v>26</v>
      </c>
      <c r="C6403" t="s">
        <v>18204</v>
      </c>
    </row>
    <row r="6404" spans="1:3" x14ac:dyDescent="0.35">
      <c r="A6404" t="s">
        <v>7637</v>
      </c>
      <c r="B6404">
        <v>26</v>
      </c>
      <c r="C6404" t="s">
        <v>18205</v>
      </c>
    </row>
    <row r="6405" spans="1:3" x14ac:dyDescent="0.35">
      <c r="A6405" t="s">
        <v>18207</v>
      </c>
      <c r="B6405">
        <v>25</v>
      </c>
      <c r="C6405" t="s">
        <v>18208</v>
      </c>
    </row>
    <row r="6406" spans="1:3" x14ac:dyDescent="0.35">
      <c r="A6406" t="s">
        <v>18210</v>
      </c>
      <c r="B6406">
        <v>24</v>
      </c>
      <c r="C6406" t="s">
        <v>18211</v>
      </c>
    </row>
    <row r="6407" spans="1:3" x14ac:dyDescent="0.35">
      <c r="A6407" t="s">
        <v>18213</v>
      </c>
      <c r="B6407">
        <v>23</v>
      </c>
      <c r="C6407" t="s">
        <v>18214</v>
      </c>
    </row>
    <row r="6408" spans="1:3" x14ac:dyDescent="0.35">
      <c r="A6408" t="s">
        <v>18215</v>
      </c>
      <c r="B6408">
        <v>21</v>
      </c>
      <c r="C6408" t="s">
        <v>18216</v>
      </c>
    </row>
    <row r="6409" spans="1:3" x14ac:dyDescent="0.35">
      <c r="A6409" t="s">
        <v>18218</v>
      </c>
      <c r="B6409">
        <v>30</v>
      </c>
      <c r="C6409" t="s">
        <v>18219</v>
      </c>
    </row>
    <row r="6410" spans="1:3" x14ac:dyDescent="0.35">
      <c r="A6410" t="s">
        <v>18221</v>
      </c>
      <c r="B6410">
        <v>25</v>
      </c>
      <c r="C6410" t="s">
        <v>18222</v>
      </c>
    </row>
    <row r="6411" spans="1:3" x14ac:dyDescent="0.35">
      <c r="A6411" t="s">
        <v>185</v>
      </c>
      <c r="B6411">
        <v>26</v>
      </c>
      <c r="C6411" t="s">
        <v>18224</v>
      </c>
    </row>
    <row r="6412" spans="1:3" x14ac:dyDescent="0.35">
      <c r="A6412" t="s">
        <v>18226</v>
      </c>
      <c r="B6412">
        <v>20</v>
      </c>
      <c r="C6412" t="s">
        <v>18227</v>
      </c>
    </row>
    <row r="6413" spans="1:3" x14ac:dyDescent="0.35">
      <c r="A6413" t="s">
        <v>18229</v>
      </c>
      <c r="B6413">
        <v>28</v>
      </c>
      <c r="C6413" t="s">
        <v>18230</v>
      </c>
    </row>
    <row r="6414" spans="1:3" x14ac:dyDescent="0.35">
      <c r="A6414" t="s">
        <v>18232</v>
      </c>
      <c r="B6414">
        <v>25</v>
      </c>
      <c r="C6414" t="s">
        <v>18233</v>
      </c>
    </row>
    <row r="6415" spans="1:3" x14ac:dyDescent="0.35">
      <c r="A6415" t="s">
        <v>18235</v>
      </c>
      <c r="B6415">
        <v>23</v>
      </c>
      <c r="C6415" t="s">
        <v>18236</v>
      </c>
    </row>
    <row r="6416" spans="1:3" x14ac:dyDescent="0.35">
      <c r="A6416" t="s">
        <v>18238</v>
      </c>
      <c r="B6416">
        <v>22</v>
      </c>
      <c r="C6416" t="s">
        <v>18239</v>
      </c>
    </row>
    <row r="6417" spans="1:3" x14ac:dyDescent="0.35">
      <c r="A6417" t="s">
        <v>18241</v>
      </c>
      <c r="B6417">
        <v>27</v>
      </c>
      <c r="C6417" t="s">
        <v>18242</v>
      </c>
    </row>
    <row r="6418" spans="1:3" x14ac:dyDescent="0.35">
      <c r="A6418" t="s">
        <v>18244</v>
      </c>
      <c r="B6418">
        <v>21</v>
      </c>
      <c r="C6418" t="s">
        <v>18245</v>
      </c>
    </row>
    <row r="6419" spans="1:3" x14ac:dyDescent="0.35">
      <c r="A6419" t="s">
        <v>18247</v>
      </c>
      <c r="B6419">
        <v>21</v>
      </c>
      <c r="C6419" t="s">
        <v>18248</v>
      </c>
    </row>
    <row r="6420" spans="1:3" x14ac:dyDescent="0.35">
      <c r="A6420" t="s">
        <v>18250</v>
      </c>
      <c r="B6420">
        <v>24</v>
      </c>
      <c r="C6420" t="s">
        <v>18251</v>
      </c>
    </row>
    <row r="6421" spans="1:3" x14ac:dyDescent="0.35">
      <c r="A6421" t="s">
        <v>18253</v>
      </c>
      <c r="B6421">
        <v>23</v>
      </c>
      <c r="C6421" t="s">
        <v>18254</v>
      </c>
    </row>
    <row r="6422" spans="1:3" x14ac:dyDescent="0.35">
      <c r="A6422" t="s">
        <v>18255</v>
      </c>
      <c r="B6422">
        <v>22</v>
      </c>
      <c r="C6422" t="s">
        <v>18256</v>
      </c>
    </row>
    <row r="6423" spans="1:3" x14ac:dyDescent="0.35">
      <c r="A6423" t="s">
        <v>18258</v>
      </c>
      <c r="B6423">
        <v>27</v>
      </c>
      <c r="C6423" t="s">
        <v>18259</v>
      </c>
    </row>
    <row r="6424" spans="1:3" x14ac:dyDescent="0.35">
      <c r="A6424" t="s">
        <v>18260</v>
      </c>
      <c r="B6424">
        <v>26</v>
      </c>
      <c r="C6424" t="s">
        <v>18261</v>
      </c>
    </row>
    <row r="6425" spans="1:3" x14ac:dyDescent="0.35">
      <c r="A6425" t="s">
        <v>18263</v>
      </c>
      <c r="B6425">
        <v>20</v>
      </c>
      <c r="C6425" t="s">
        <v>18264</v>
      </c>
    </row>
    <row r="6426" spans="1:3" x14ac:dyDescent="0.35">
      <c r="A6426" t="s">
        <v>18266</v>
      </c>
      <c r="B6426">
        <v>21</v>
      </c>
      <c r="C6426" t="s">
        <v>18267</v>
      </c>
    </row>
    <row r="6427" spans="1:3" x14ac:dyDescent="0.35">
      <c r="A6427" t="s">
        <v>18269</v>
      </c>
      <c r="B6427">
        <v>29</v>
      </c>
      <c r="C6427" t="s">
        <v>18270</v>
      </c>
    </row>
    <row r="6428" spans="1:3" x14ac:dyDescent="0.35">
      <c r="A6428" t="s">
        <v>17168</v>
      </c>
      <c r="B6428">
        <v>25</v>
      </c>
      <c r="C6428" t="s">
        <v>18272</v>
      </c>
    </row>
    <row r="6429" spans="1:3" x14ac:dyDescent="0.35">
      <c r="A6429" t="s">
        <v>18274</v>
      </c>
      <c r="B6429">
        <v>24</v>
      </c>
      <c r="C6429" t="s">
        <v>18275</v>
      </c>
    </row>
    <row r="6430" spans="1:3" x14ac:dyDescent="0.35">
      <c r="A6430" t="s">
        <v>18277</v>
      </c>
      <c r="B6430">
        <v>23</v>
      </c>
      <c r="C6430" t="s">
        <v>18278</v>
      </c>
    </row>
    <row r="6431" spans="1:3" x14ac:dyDescent="0.35">
      <c r="A6431" t="s">
        <v>18280</v>
      </c>
      <c r="B6431">
        <v>30</v>
      </c>
      <c r="C6431" t="s">
        <v>18281</v>
      </c>
    </row>
    <row r="6432" spans="1:3" x14ac:dyDescent="0.35">
      <c r="A6432" t="s">
        <v>18283</v>
      </c>
      <c r="B6432">
        <v>26</v>
      </c>
      <c r="C6432" t="s">
        <v>18284</v>
      </c>
    </row>
    <row r="6433" spans="1:3" x14ac:dyDescent="0.35">
      <c r="A6433" t="s">
        <v>18286</v>
      </c>
      <c r="B6433">
        <v>23</v>
      </c>
      <c r="C6433" t="s">
        <v>18287</v>
      </c>
    </row>
    <row r="6434" spans="1:3" x14ac:dyDescent="0.35">
      <c r="A6434" t="s">
        <v>18289</v>
      </c>
      <c r="B6434">
        <v>25</v>
      </c>
      <c r="C6434" t="s">
        <v>18290</v>
      </c>
    </row>
    <row r="6435" spans="1:3" x14ac:dyDescent="0.35">
      <c r="A6435" t="s">
        <v>18292</v>
      </c>
      <c r="B6435">
        <v>25</v>
      </c>
      <c r="C6435" t="s">
        <v>18293</v>
      </c>
    </row>
    <row r="6436" spans="1:3" x14ac:dyDescent="0.35">
      <c r="A6436" t="s">
        <v>18295</v>
      </c>
      <c r="B6436">
        <v>20</v>
      </c>
      <c r="C6436" t="s">
        <v>18296</v>
      </c>
    </row>
    <row r="6437" spans="1:3" x14ac:dyDescent="0.35">
      <c r="A6437" t="s">
        <v>18298</v>
      </c>
      <c r="B6437">
        <v>25</v>
      </c>
      <c r="C6437" t="s">
        <v>18299</v>
      </c>
    </row>
    <row r="6438" spans="1:3" x14ac:dyDescent="0.35">
      <c r="A6438" t="s">
        <v>18301</v>
      </c>
      <c r="B6438">
        <v>25</v>
      </c>
      <c r="C6438" t="s">
        <v>18302</v>
      </c>
    </row>
    <row r="6439" spans="1:3" x14ac:dyDescent="0.35">
      <c r="A6439" t="s">
        <v>18304</v>
      </c>
      <c r="B6439">
        <v>28</v>
      </c>
      <c r="C6439" t="s">
        <v>18305</v>
      </c>
    </row>
    <row r="6440" spans="1:3" x14ac:dyDescent="0.35">
      <c r="A6440" t="s">
        <v>3468</v>
      </c>
      <c r="B6440">
        <v>22</v>
      </c>
      <c r="C6440" t="s">
        <v>18307</v>
      </c>
    </row>
    <row r="6441" spans="1:3" x14ac:dyDescent="0.35">
      <c r="A6441" t="s">
        <v>18309</v>
      </c>
      <c r="B6441">
        <v>26</v>
      </c>
      <c r="C6441" t="s">
        <v>18310</v>
      </c>
    </row>
    <row r="6442" spans="1:3" x14ac:dyDescent="0.35">
      <c r="A6442" t="s">
        <v>18312</v>
      </c>
      <c r="B6442">
        <v>28</v>
      </c>
      <c r="C6442" t="s">
        <v>18313</v>
      </c>
    </row>
    <row r="6443" spans="1:3" x14ac:dyDescent="0.35">
      <c r="A6443" t="s">
        <v>18315</v>
      </c>
      <c r="B6443">
        <v>23</v>
      </c>
      <c r="C6443" t="s">
        <v>18316</v>
      </c>
    </row>
    <row r="6444" spans="1:3" x14ac:dyDescent="0.35">
      <c r="A6444" t="s">
        <v>18318</v>
      </c>
      <c r="B6444">
        <v>24</v>
      </c>
      <c r="C6444" t="s">
        <v>18319</v>
      </c>
    </row>
    <row r="6445" spans="1:3" x14ac:dyDescent="0.35">
      <c r="A6445" t="s">
        <v>18321</v>
      </c>
      <c r="B6445">
        <v>25</v>
      </c>
      <c r="C6445" t="s">
        <v>18322</v>
      </c>
    </row>
    <row r="6446" spans="1:3" x14ac:dyDescent="0.35">
      <c r="A6446" t="s">
        <v>18324</v>
      </c>
      <c r="B6446">
        <v>26</v>
      </c>
      <c r="C6446" t="s">
        <v>18325</v>
      </c>
    </row>
    <row r="6447" spans="1:3" x14ac:dyDescent="0.35">
      <c r="A6447" t="s">
        <v>18327</v>
      </c>
      <c r="B6447">
        <v>27</v>
      </c>
      <c r="C6447" t="s">
        <v>18328</v>
      </c>
    </row>
    <row r="6448" spans="1:3" x14ac:dyDescent="0.35">
      <c r="A6448" t="s">
        <v>18330</v>
      </c>
      <c r="B6448">
        <v>25</v>
      </c>
      <c r="C6448" t="s">
        <v>18331</v>
      </c>
    </row>
    <row r="6449" spans="1:3" x14ac:dyDescent="0.35">
      <c r="A6449" t="s">
        <v>18333</v>
      </c>
      <c r="B6449">
        <v>21</v>
      </c>
      <c r="C6449" t="s">
        <v>18334</v>
      </c>
    </row>
    <row r="6450" spans="1:3" x14ac:dyDescent="0.35">
      <c r="A6450" t="s">
        <v>9792</v>
      </c>
      <c r="B6450">
        <v>28</v>
      </c>
      <c r="C6450" t="s">
        <v>18336</v>
      </c>
    </row>
    <row r="6451" spans="1:3" x14ac:dyDescent="0.35">
      <c r="A6451" t="s">
        <v>18338</v>
      </c>
      <c r="B6451">
        <v>22</v>
      </c>
      <c r="C6451" t="s">
        <v>18339</v>
      </c>
    </row>
    <row r="6452" spans="1:3" x14ac:dyDescent="0.35">
      <c r="A6452" t="s">
        <v>18341</v>
      </c>
      <c r="B6452">
        <v>30</v>
      </c>
      <c r="C6452" t="s">
        <v>18342</v>
      </c>
    </row>
    <row r="6453" spans="1:3" x14ac:dyDescent="0.35">
      <c r="A6453" t="s">
        <v>18344</v>
      </c>
      <c r="B6453">
        <v>29</v>
      </c>
      <c r="C6453" t="s">
        <v>18345</v>
      </c>
    </row>
    <row r="6454" spans="1:3" x14ac:dyDescent="0.35">
      <c r="A6454" t="s">
        <v>18347</v>
      </c>
      <c r="B6454">
        <v>20</v>
      </c>
      <c r="C6454" t="s">
        <v>18348</v>
      </c>
    </row>
    <row r="6455" spans="1:3" x14ac:dyDescent="0.35">
      <c r="A6455" t="s">
        <v>18350</v>
      </c>
      <c r="B6455">
        <v>28</v>
      </c>
      <c r="C6455" t="s">
        <v>18351</v>
      </c>
    </row>
    <row r="6456" spans="1:3" x14ac:dyDescent="0.35">
      <c r="A6456" t="s">
        <v>18353</v>
      </c>
      <c r="B6456">
        <v>21</v>
      </c>
      <c r="C6456" t="s">
        <v>18354</v>
      </c>
    </row>
    <row r="6457" spans="1:3" x14ac:dyDescent="0.35">
      <c r="A6457" t="s">
        <v>18356</v>
      </c>
      <c r="B6457">
        <v>25</v>
      </c>
      <c r="C6457" t="s">
        <v>18357</v>
      </c>
    </row>
    <row r="6458" spans="1:3" x14ac:dyDescent="0.35">
      <c r="A6458" t="s">
        <v>18359</v>
      </c>
      <c r="B6458">
        <v>28</v>
      </c>
      <c r="C6458" t="s">
        <v>18360</v>
      </c>
    </row>
    <row r="6459" spans="1:3" x14ac:dyDescent="0.35">
      <c r="A6459" t="s">
        <v>18362</v>
      </c>
      <c r="B6459">
        <v>23</v>
      </c>
      <c r="C6459" t="s">
        <v>18363</v>
      </c>
    </row>
    <row r="6460" spans="1:3" x14ac:dyDescent="0.35">
      <c r="A6460" t="s">
        <v>18365</v>
      </c>
      <c r="B6460">
        <v>29</v>
      </c>
      <c r="C6460" t="s">
        <v>18366</v>
      </c>
    </row>
    <row r="6461" spans="1:3" x14ac:dyDescent="0.35">
      <c r="A6461" t="s">
        <v>18368</v>
      </c>
      <c r="B6461">
        <v>20</v>
      </c>
      <c r="C6461" t="s">
        <v>18369</v>
      </c>
    </row>
    <row r="6462" spans="1:3" x14ac:dyDescent="0.35">
      <c r="A6462" t="s">
        <v>6109</v>
      </c>
      <c r="B6462">
        <v>20</v>
      </c>
      <c r="C6462" t="s">
        <v>18371</v>
      </c>
    </row>
    <row r="6463" spans="1:3" x14ac:dyDescent="0.35">
      <c r="A6463" t="s">
        <v>18373</v>
      </c>
      <c r="B6463">
        <v>22</v>
      </c>
      <c r="C6463" t="s">
        <v>18374</v>
      </c>
    </row>
    <row r="6464" spans="1:3" x14ac:dyDescent="0.35">
      <c r="A6464" t="s">
        <v>18376</v>
      </c>
      <c r="B6464">
        <v>20</v>
      </c>
      <c r="C6464" t="s">
        <v>18377</v>
      </c>
    </row>
    <row r="6465" spans="1:3" x14ac:dyDescent="0.35">
      <c r="A6465" t="s">
        <v>18379</v>
      </c>
      <c r="B6465">
        <v>20</v>
      </c>
      <c r="C6465" t="s">
        <v>18380</v>
      </c>
    </row>
    <row r="6466" spans="1:3" x14ac:dyDescent="0.35">
      <c r="A6466" t="s">
        <v>18382</v>
      </c>
      <c r="B6466">
        <v>21</v>
      </c>
      <c r="C6466" t="s">
        <v>18383</v>
      </c>
    </row>
    <row r="6467" spans="1:3" x14ac:dyDescent="0.35">
      <c r="A6467" t="s">
        <v>18385</v>
      </c>
      <c r="B6467">
        <v>23</v>
      </c>
      <c r="C6467" t="s">
        <v>18386</v>
      </c>
    </row>
    <row r="6468" spans="1:3" x14ac:dyDescent="0.35">
      <c r="A6468" t="s">
        <v>6052</v>
      </c>
      <c r="B6468">
        <v>21</v>
      </c>
      <c r="C6468" t="s">
        <v>18388</v>
      </c>
    </row>
    <row r="6469" spans="1:3" x14ac:dyDescent="0.35">
      <c r="A6469" t="s">
        <v>18390</v>
      </c>
      <c r="B6469">
        <v>20</v>
      </c>
      <c r="C6469" t="s">
        <v>18391</v>
      </c>
    </row>
    <row r="6470" spans="1:3" x14ac:dyDescent="0.35">
      <c r="A6470" t="s">
        <v>18393</v>
      </c>
      <c r="B6470">
        <v>30</v>
      </c>
      <c r="C6470" t="s">
        <v>18394</v>
      </c>
    </row>
    <row r="6471" spans="1:3" x14ac:dyDescent="0.35">
      <c r="A6471" t="s">
        <v>18396</v>
      </c>
      <c r="B6471">
        <v>23</v>
      </c>
      <c r="C6471" t="s">
        <v>18397</v>
      </c>
    </row>
    <row r="6472" spans="1:3" x14ac:dyDescent="0.35">
      <c r="A6472" t="s">
        <v>18398</v>
      </c>
      <c r="B6472">
        <v>30</v>
      </c>
      <c r="C6472" t="s">
        <v>18399</v>
      </c>
    </row>
    <row r="6473" spans="1:3" x14ac:dyDescent="0.35">
      <c r="A6473" t="s">
        <v>18401</v>
      </c>
      <c r="B6473">
        <v>23</v>
      </c>
      <c r="C6473" t="s">
        <v>18402</v>
      </c>
    </row>
    <row r="6474" spans="1:3" x14ac:dyDescent="0.35">
      <c r="A6474" t="s">
        <v>18404</v>
      </c>
      <c r="B6474">
        <v>30</v>
      </c>
      <c r="C6474" t="s">
        <v>18405</v>
      </c>
    </row>
    <row r="6475" spans="1:3" x14ac:dyDescent="0.35">
      <c r="A6475" t="s">
        <v>18407</v>
      </c>
      <c r="B6475">
        <v>21</v>
      </c>
      <c r="C6475" t="s">
        <v>18408</v>
      </c>
    </row>
    <row r="6476" spans="1:3" x14ac:dyDescent="0.35">
      <c r="A6476" t="s">
        <v>18410</v>
      </c>
      <c r="B6476">
        <v>20</v>
      </c>
      <c r="C6476" t="s">
        <v>18411</v>
      </c>
    </row>
    <row r="6477" spans="1:3" x14ac:dyDescent="0.35">
      <c r="A6477" t="s">
        <v>18413</v>
      </c>
      <c r="B6477">
        <v>24</v>
      </c>
      <c r="C6477" t="s">
        <v>18414</v>
      </c>
    </row>
    <row r="6478" spans="1:3" x14ac:dyDescent="0.35">
      <c r="A6478" t="s">
        <v>18416</v>
      </c>
      <c r="B6478">
        <v>22</v>
      </c>
      <c r="C6478" t="s">
        <v>18417</v>
      </c>
    </row>
    <row r="6479" spans="1:3" x14ac:dyDescent="0.35">
      <c r="A6479" t="s">
        <v>18419</v>
      </c>
      <c r="B6479">
        <v>22</v>
      </c>
      <c r="C6479" t="s">
        <v>18420</v>
      </c>
    </row>
    <row r="6480" spans="1:3" x14ac:dyDescent="0.35">
      <c r="A6480" t="s">
        <v>18421</v>
      </c>
      <c r="B6480">
        <v>29</v>
      </c>
      <c r="C6480" t="s">
        <v>18422</v>
      </c>
    </row>
    <row r="6481" spans="1:3" x14ac:dyDescent="0.35">
      <c r="A6481" t="s">
        <v>18424</v>
      </c>
      <c r="B6481">
        <v>29</v>
      </c>
      <c r="C6481" t="s">
        <v>18425</v>
      </c>
    </row>
    <row r="6482" spans="1:3" x14ac:dyDescent="0.35">
      <c r="A6482" t="s">
        <v>18427</v>
      </c>
      <c r="B6482">
        <v>26</v>
      </c>
      <c r="C6482" t="s">
        <v>18428</v>
      </c>
    </row>
    <row r="6483" spans="1:3" x14ac:dyDescent="0.35">
      <c r="A6483" t="s">
        <v>18430</v>
      </c>
      <c r="B6483">
        <v>22</v>
      </c>
      <c r="C6483" t="s">
        <v>18431</v>
      </c>
    </row>
    <row r="6484" spans="1:3" x14ac:dyDescent="0.35">
      <c r="A6484" t="s">
        <v>18433</v>
      </c>
      <c r="B6484">
        <v>20</v>
      </c>
      <c r="C6484" t="s">
        <v>18434</v>
      </c>
    </row>
    <row r="6485" spans="1:3" x14ac:dyDescent="0.35">
      <c r="A6485" t="s">
        <v>18436</v>
      </c>
      <c r="B6485">
        <v>21</v>
      </c>
      <c r="C6485" t="s">
        <v>18437</v>
      </c>
    </row>
    <row r="6486" spans="1:3" x14ac:dyDescent="0.35">
      <c r="A6486" t="s">
        <v>18439</v>
      </c>
      <c r="B6486">
        <v>28</v>
      </c>
      <c r="C6486" t="s">
        <v>18440</v>
      </c>
    </row>
    <row r="6487" spans="1:3" x14ac:dyDescent="0.35">
      <c r="A6487" t="s">
        <v>18442</v>
      </c>
      <c r="B6487">
        <v>28</v>
      </c>
      <c r="C6487" t="s">
        <v>18443</v>
      </c>
    </row>
    <row r="6488" spans="1:3" x14ac:dyDescent="0.35">
      <c r="A6488" t="s">
        <v>18445</v>
      </c>
      <c r="B6488">
        <v>29</v>
      </c>
      <c r="C6488" t="s">
        <v>18446</v>
      </c>
    </row>
    <row r="6489" spans="1:3" x14ac:dyDescent="0.35">
      <c r="A6489" t="s">
        <v>18448</v>
      </c>
      <c r="B6489">
        <v>27</v>
      </c>
      <c r="C6489" t="s">
        <v>18449</v>
      </c>
    </row>
    <row r="6490" spans="1:3" x14ac:dyDescent="0.35">
      <c r="A6490" t="s">
        <v>18450</v>
      </c>
      <c r="B6490">
        <v>25</v>
      </c>
      <c r="C6490" t="s">
        <v>18451</v>
      </c>
    </row>
    <row r="6491" spans="1:3" x14ac:dyDescent="0.35">
      <c r="A6491" t="s">
        <v>18453</v>
      </c>
      <c r="B6491">
        <v>20</v>
      </c>
      <c r="C6491" t="s">
        <v>18454</v>
      </c>
    </row>
    <row r="6492" spans="1:3" x14ac:dyDescent="0.35">
      <c r="A6492" t="s">
        <v>18456</v>
      </c>
      <c r="B6492">
        <v>21</v>
      </c>
      <c r="C6492" t="s">
        <v>18457</v>
      </c>
    </row>
    <row r="6493" spans="1:3" x14ac:dyDescent="0.35">
      <c r="A6493" t="s">
        <v>3839</v>
      </c>
      <c r="B6493">
        <v>22</v>
      </c>
      <c r="C6493" t="s">
        <v>18458</v>
      </c>
    </row>
    <row r="6494" spans="1:3" x14ac:dyDescent="0.35">
      <c r="A6494" t="s">
        <v>18460</v>
      </c>
      <c r="B6494">
        <v>20</v>
      </c>
      <c r="C6494" t="s">
        <v>18461</v>
      </c>
    </row>
    <row r="6495" spans="1:3" x14ac:dyDescent="0.35">
      <c r="A6495" t="s">
        <v>18463</v>
      </c>
      <c r="B6495">
        <v>21</v>
      </c>
      <c r="C6495" t="s">
        <v>18464</v>
      </c>
    </row>
    <row r="6496" spans="1:3" x14ac:dyDescent="0.35">
      <c r="A6496" t="s">
        <v>18465</v>
      </c>
      <c r="B6496">
        <v>30</v>
      </c>
      <c r="C6496" t="s">
        <v>18466</v>
      </c>
    </row>
    <row r="6497" spans="1:3" x14ac:dyDescent="0.35">
      <c r="A6497" t="s">
        <v>18468</v>
      </c>
      <c r="B6497">
        <v>29</v>
      </c>
      <c r="C6497" t="s">
        <v>18469</v>
      </c>
    </row>
    <row r="6498" spans="1:3" x14ac:dyDescent="0.35">
      <c r="A6498" t="s">
        <v>18471</v>
      </c>
      <c r="B6498">
        <v>20</v>
      </c>
      <c r="C6498" t="s">
        <v>18472</v>
      </c>
    </row>
    <row r="6499" spans="1:3" x14ac:dyDescent="0.35">
      <c r="A6499" t="s">
        <v>18473</v>
      </c>
      <c r="B6499">
        <v>23</v>
      </c>
      <c r="C6499" t="s">
        <v>18474</v>
      </c>
    </row>
    <row r="6500" spans="1:3" x14ac:dyDescent="0.35">
      <c r="A6500" t="s">
        <v>18476</v>
      </c>
      <c r="B6500">
        <v>26</v>
      </c>
      <c r="C6500" t="s">
        <v>18477</v>
      </c>
    </row>
    <row r="6501" spans="1:3" x14ac:dyDescent="0.35">
      <c r="A6501" t="s">
        <v>18478</v>
      </c>
      <c r="B6501">
        <v>20</v>
      </c>
      <c r="C6501" t="s">
        <v>18479</v>
      </c>
    </row>
    <row r="6502" spans="1:3" x14ac:dyDescent="0.35">
      <c r="A6502" t="s">
        <v>18481</v>
      </c>
      <c r="B6502">
        <v>29</v>
      </c>
      <c r="C6502" t="s">
        <v>18482</v>
      </c>
    </row>
    <row r="6503" spans="1:3" x14ac:dyDescent="0.35">
      <c r="A6503" t="s">
        <v>18484</v>
      </c>
      <c r="B6503">
        <v>29</v>
      </c>
      <c r="C6503" t="s">
        <v>18485</v>
      </c>
    </row>
    <row r="6504" spans="1:3" x14ac:dyDescent="0.35">
      <c r="A6504" t="s">
        <v>713</v>
      </c>
      <c r="B6504">
        <v>20</v>
      </c>
      <c r="C6504" t="s">
        <v>18487</v>
      </c>
    </row>
    <row r="6505" spans="1:3" x14ac:dyDescent="0.35">
      <c r="A6505" t="s">
        <v>18489</v>
      </c>
      <c r="B6505">
        <v>25</v>
      </c>
      <c r="C6505" t="s">
        <v>18490</v>
      </c>
    </row>
    <row r="6506" spans="1:3" x14ac:dyDescent="0.35">
      <c r="A6506" t="s">
        <v>18492</v>
      </c>
      <c r="B6506">
        <v>24</v>
      </c>
      <c r="C6506" t="s">
        <v>18493</v>
      </c>
    </row>
    <row r="6507" spans="1:3" x14ac:dyDescent="0.35">
      <c r="A6507" t="s">
        <v>18495</v>
      </c>
      <c r="B6507">
        <v>24</v>
      </c>
      <c r="C6507" t="s">
        <v>18496</v>
      </c>
    </row>
    <row r="6508" spans="1:3" x14ac:dyDescent="0.35">
      <c r="A6508" t="s">
        <v>18498</v>
      </c>
      <c r="B6508">
        <v>26</v>
      </c>
      <c r="C6508" t="s">
        <v>18499</v>
      </c>
    </row>
    <row r="6509" spans="1:3" x14ac:dyDescent="0.35">
      <c r="A6509" t="s">
        <v>18501</v>
      </c>
      <c r="B6509">
        <v>26</v>
      </c>
      <c r="C6509" t="s">
        <v>18502</v>
      </c>
    </row>
    <row r="6510" spans="1:3" x14ac:dyDescent="0.35">
      <c r="A6510" t="s">
        <v>18504</v>
      </c>
      <c r="B6510">
        <v>25</v>
      </c>
      <c r="C6510" t="s">
        <v>18505</v>
      </c>
    </row>
    <row r="6511" spans="1:3" x14ac:dyDescent="0.35">
      <c r="A6511" t="s">
        <v>18507</v>
      </c>
      <c r="B6511">
        <v>22</v>
      </c>
      <c r="C6511" t="s">
        <v>18508</v>
      </c>
    </row>
    <row r="6512" spans="1:3" x14ac:dyDescent="0.35">
      <c r="A6512" t="s">
        <v>18510</v>
      </c>
      <c r="B6512">
        <v>22</v>
      </c>
      <c r="C6512" t="s">
        <v>18511</v>
      </c>
    </row>
    <row r="6513" spans="1:3" x14ac:dyDescent="0.35">
      <c r="A6513" t="s">
        <v>18513</v>
      </c>
      <c r="B6513">
        <v>30</v>
      </c>
      <c r="C6513" t="s">
        <v>18514</v>
      </c>
    </row>
    <row r="6514" spans="1:3" x14ac:dyDescent="0.35">
      <c r="A6514" t="s">
        <v>18516</v>
      </c>
      <c r="B6514">
        <v>26</v>
      </c>
      <c r="C6514" t="s">
        <v>18517</v>
      </c>
    </row>
    <row r="6515" spans="1:3" x14ac:dyDescent="0.35">
      <c r="A6515" t="s">
        <v>18519</v>
      </c>
      <c r="B6515">
        <v>21</v>
      </c>
      <c r="C6515" t="s">
        <v>18520</v>
      </c>
    </row>
    <row r="6516" spans="1:3" x14ac:dyDescent="0.35">
      <c r="A6516" t="s">
        <v>18522</v>
      </c>
      <c r="B6516">
        <v>29</v>
      </c>
      <c r="C6516" t="s">
        <v>18523</v>
      </c>
    </row>
    <row r="6517" spans="1:3" x14ac:dyDescent="0.35">
      <c r="A6517" t="s">
        <v>18525</v>
      </c>
      <c r="B6517">
        <v>27</v>
      </c>
      <c r="C6517" t="s">
        <v>18526</v>
      </c>
    </row>
    <row r="6518" spans="1:3" x14ac:dyDescent="0.35">
      <c r="A6518" t="s">
        <v>18527</v>
      </c>
      <c r="B6518">
        <v>30</v>
      </c>
      <c r="C6518" t="s">
        <v>18528</v>
      </c>
    </row>
    <row r="6519" spans="1:3" x14ac:dyDescent="0.35">
      <c r="A6519" t="s">
        <v>18530</v>
      </c>
      <c r="B6519">
        <v>26</v>
      </c>
      <c r="C6519" t="s">
        <v>18531</v>
      </c>
    </row>
    <row r="6520" spans="1:3" x14ac:dyDescent="0.35">
      <c r="A6520" t="s">
        <v>18533</v>
      </c>
      <c r="B6520">
        <v>23</v>
      </c>
      <c r="C6520" t="s">
        <v>18534</v>
      </c>
    </row>
    <row r="6521" spans="1:3" x14ac:dyDescent="0.35">
      <c r="A6521" t="s">
        <v>18536</v>
      </c>
      <c r="B6521">
        <v>23</v>
      </c>
      <c r="C6521" t="s">
        <v>18537</v>
      </c>
    </row>
    <row r="6522" spans="1:3" x14ac:dyDescent="0.35">
      <c r="A6522" t="s">
        <v>18539</v>
      </c>
      <c r="B6522">
        <v>29</v>
      </c>
      <c r="C6522" t="s">
        <v>18540</v>
      </c>
    </row>
    <row r="6523" spans="1:3" x14ac:dyDescent="0.35">
      <c r="A6523" t="s">
        <v>18542</v>
      </c>
      <c r="B6523">
        <v>29</v>
      </c>
      <c r="C6523" t="s">
        <v>18543</v>
      </c>
    </row>
    <row r="6524" spans="1:3" x14ac:dyDescent="0.35">
      <c r="A6524" t="s">
        <v>18544</v>
      </c>
      <c r="B6524">
        <v>27</v>
      </c>
      <c r="C6524" t="s">
        <v>18545</v>
      </c>
    </row>
    <row r="6525" spans="1:3" x14ac:dyDescent="0.35">
      <c r="A6525" t="s">
        <v>18547</v>
      </c>
      <c r="B6525">
        <v>24</v>
      </c>
      <c r="C6525" t="s">
        <v>18548</v>
      </c>
    </row>
    <row r="6526" spans="1:3" x14ac:dyDescent="0.35">
      <c r="A6526" t="s">
        <v>18550</v>
      </c>
      <c r="B6526">
        <v>20</v>
      </c>
      <c r="C6526" t="s">
        <v>18551</v>
      </c>
    </row>
    <row r="6527" spans="1:3" x14ac:dyDescent="0.35">
      <c r="A6527" t="s">
        <v>18553</v>
      </c>
      <c r="B6527">
        <v>25</v>
      </c>
      <c r="C6527" t="s">
        <v>18554</v>
      </c>
    </row>
    <row r="6528" spans="1:3" x14ac:dyDescent="0.35">
      <c r="A6528" t="s">
        <v>18556</v>
      </c>
      <c r="B6528">
        <v>23</v>
      </c>
      <c r="C6528" t="s">
        <v>18557</v>
      </c>
    </row>
    <row r="6529" spans="1:3" x14ac:dyDescent="0.35">
      <c r="A6529" t="s">
        <v>18559</v>
      </c>
      <c r="B6529">
        <v>29</v>
      </c>
      <c r="C6529" t="s">
        <v>18560</v>
      </c>
    </row>
    <row r="6530" spans="1:3" x14ac:dyDescent="0.35">
      <c r="A6530" t="s">
        <v>18562</v>
      </c>
      <c r="B6530">
        <v>22</v>
      </c>
      <c r="C6530" t="s">
        <v>18563</v>
      </c>
    </row>
    <row r="6531" spans="1:3" x14ac:dyDescent="0.35">
      <c r="A6531" t="s">
        <v>18565</v>
      </c>
      <c r="B6531">
        <v>20</v>
      </c>
      <c r="C6531" t="s">
        <v>18566</v>
      </c>
    </row>
    <row r="6532" spans="1:3" x14ac:dyDescent="0.35">
      <c r="A6532" t="s">
        <v>11403</v>
      </c>
      <c r="B6532">
        <v>26</v>
      </c>
      <c r="C6532" t="s">
        <v>18568</v>
      </c>
    </row>
    <row r="6533" spans="1:3" x14ac:dyDescent="0.35">
      <c r="A6533" t="s">
        <v>18570</v>
      </c>
      <c r="B6533">
        <v>20</v>
      </c>
      <c r="C6533" t="s">
        <v>18571</v>
      </c>
    </row>
    <row r="6534" spans="1:3" x14ac:dyDescent="0.35">
      <c r="A6534" t="s">
        <v>18572</v>
      </c>
      <c r="B6534">
        <v>25</v>
      </c>
      <c r="C6534" t="s">
        <v>18573</v>
      </c>
    </row>
    <row r="6535" spans="1:3" x14ac:dyDescent="0.35">
      <c r="A6535" t="s">
        <v>18575</v>
      </c>
      <c r="B6535">
        <v>26</v>
      </c>
      <c r="C6535" t="s">
        <v>18576</v>
      </c>
    </row>
    <row r="6536" spans="1:3" x14ac:dyDescent="0.35">
      <c r="A6536" t="s">
        <v>18578</v>
      </c>
      <c r="B6536">
        <v>27</v>
      </c>
      <c r="C6536" t="s">
        <v>18579</v>
      </c>
    </row>
    <row r="6537" spans="1:3" x14ac:dyDescent="0.35">
      <c r="A6537" t="s">
        <v>18580</v>
      </c>
      <c r="B6537">
        <v>23</v>
      </c>
      <c r="C6537" t="s">
        <v>18581</v>
      </c>
    </row>
    <row r="6538" spans="1:3" x14ac:dyDescent="0.35">
      <c r="A6538" t="s">
        <v>18583</v>
      </c>
      <c r="B6538">
        <v>29</v>
      </c>
      <c r="C6538" t="s">
        <v>18584</v>
      </c>
    </row>
    <row r="6539" spans="1:3" x14ac:dyDescent="0.35">
      <c r="A6539" t="s">
        <v>18586</v>
      </c>
      <c r="B6539">
        <v>20</v>
      </c>
      <c r="C6539" t="s">
        <v>18587</v>
      </c>
    </row>
    <row r="6540" spans="1:3" x14ac:dyDescent="0.35">
      <c r="A6540" t="s">
        <v>18588</v>
      </c>
      <c r="B6540">
        <v>27</v>
      </c>
      <c r="C6540" t="s">
        <v>18589</v>
      </c>
    </row>
    <row r="6541" spans="1:3" x14ac:dyDescent="0.35">
      <c r="A6541" t="s">
        <v>18591</v>
      </c>
      <c r="B6541">
        <v>20</v>
      </c>
      <c r="C6541" t="s">
        <v>18592</v>
      </c>
    </row>
    <row r="6542" spans="1:3" x14ac:dyDescent="0.35">
      <c r="A6542" t="s">
        <v>18594</v>
      </c>
      <c r="B6542">
        <v>30</v>
      </c>
      <c r="C6542" t="s">
        <v>18595</v>
      </c>
    </row>
    <row r="6543" spans="1:3" x14ac:dyDescent="0.35">
      <c r="A6543" t="s">
        <v>18597</v>
      </c>
      <c r="B6543">
        <v>27</v>
      </c>
      <c r="C6543" t="s">
        <v>18598</v>
      </c>
    </row>
    <row r="6544" spans="1:3" x14ac:dyDescent="0.35">
      <c r="A6544" t="s">
        <v>18600</v>
      </c>
      <c r="B6544">
        <v>20</v>
      </c>
      <c r="C6544" t="s">
        <v>18601</v>
      </c>
    </row>
    <row r="6545" spans="1:3" x14ac:dyDescent="0.35">
      <c r="A6545" t="s">
        <v>18602</v>
      </c>
      <c r="B6545">
        <v>26</v>
      </c>
      <c r="C6545" t="s">
        <v>18603</v>
      </c>
    </row>
    <row r="6546" spans="1:3" x14ac:dyDescent="0.35">
      <c r="A6546" t="s">
        <v>18604</v>
      </c>
      <c r="B6546">
        <v>25</v>
      </c>
      <c r="C6546" t="s">
        <v>18605</v>
      </c>
    </row>
    <row r="6547" spans="1:3" x14ac:dyDescent="0.35">
      <c r="A6547" t="s">
        <v>18607</v>
      </c>
      <c r="B6547">
        <v>24</v>
      </c>
      <c r="C6547" t="s">
        <v>18608</v>
      </c>
    </row>
    <row r="6548" spans="1:3" x14ac:dyDescent="0.35">
      <c r="A6548" t="s">
        <v>895</v>
      </c>
      <c r="B6548">
        <v>26</v>
      </c>
      <c r="C6548" t="s">
        <v>18610</v>
      </c>
    </row>
    <row r="6549" spans="1:3" x14ac:dyDescent="0.35">
      <c r="A6549" t="s">
        <v>18612</v>
      </c>
      <c r="B6549">
        <v>20</v>
      </c>
      <c r="C6549" t="s">
        <v>18613</v>
      </c>
    </row>
    <row r="6550" spans="1:3" x14ac:dyDescent="0.35">
      <c r="A6550" t="s">
        <v>18615</v>
      </c>
      <c r="B6550">
        <v>28</v>
      </c>
      <c r="C6550" t="s">
        <v>18616</v>
      </c>
    </row>
    <row r="6551" spans="1:3" x14ac:dyDescent="0.35">
      <c r="A6551" t="s">
        <v>18618</v>
      </c>
      <c r="B6551">
        <v>26</v>
      </c>
      <c r="C6551" t="s">
        <v>18619</v>
      </c>
    </row>
    <row r="6552" spans="1:3" x14ac:dyDescent="0.35">
      <c r="A6552" t="s">
        <v>18621</v>
      </c>
      <c r="B6552">
        <v>29</v>
      </c>
      <c r="C6552" t="s">
        <v>18622</v>
      </c>
    </row>
    <row r="6553" spans="1:3" x14ac:dyDescent="0.35">
      <c r="A6553" t="s">
        <v>18624</v>
      </c>
      <c r="B6553">
        <v>26</v>
      </c>
      <c r="C6553" t="s">
        <v>18625</v>
      </c>
    </row>
    <row r="6554" spans="1:3" x14ac:dyDescent="0.35">
      <c r="A6554" t="s">
        <v>18627</v>
      </c>
      <c r="B6554">
        <v>22</v>
      </c>
      <c r="C6554" t="s">
        <v>18628</v>
      </c>
    </row>
    <row r="6555" spans="1:3" x14ac:dyDescent="0.35">
      <c r="A6555" t="s">
        <v>18630</v>
      </c>
      <c r="B6555">
        <v>22</v>
      </c>
      <c r="C6555" t="s">
        <v>18631</v>
      </c>
    </row>
    <row r="6556" spans="1:3" x14ac:dyDescent="0.35">
      <c r="A6556" t="s">
        <v>18633</v>
      </c>
      <c r="B6556">
        <v>30</v>
      </c>
      <c r="C6556" t="s">
        <v>18634</v>
      </c>
    </row>
    <row r="6557" spans="1:3" x14ac:dyDescent="0.35">
      <c r="A6557" t="s">
        <v>18636</v>
      </c>
      <c r="B6557">
        <v>21</v>
      </c>
      <c r="C6557" t="s">
        <v>18637</v>
      </c>
    </row>
    <row r="6558" spans="1:3" x14ac:dyDescent="0.35">
      <c r="A6558" t="s">
        <v>18639</v>
      </c>
      <c r="B6558">
        <v>20</v>
      </c>
      <c r="C6558" t="s">
        <v>18640</v>
      </c>
    </row>
    <row r="6559" spans="1:3" x14ac:dyDescent="0.35">
      <c r="A6559" t="s">
        <v>18642</v>
      </c>
      <c r="B6559">
        <v>29</v>
      </c>
      <c r="C6559" t="s">
        <v>18643</v>
      </c>
    </row>
    <row r="6560" spans="1:3" x14ac:dyDescent="0.35">
      <c r="A6560" t="s">
        <v>18645</v>
      </c>
      <c r="B6560">
        <v>26</v>
      </c>
      <c r="C6560" t="s">
        <v>18646</v>
      </c>
    </row>
    <row r="6561" spans="1:3" x14ac:dyDescent="0.35">
      <c r="A6561" t="s">
        <v>18241</v>
      </c>
      <c r="B6561">
        <v>28</v>
      </c>
      <c r="C6561" t="s">
        <v>18648</v>
      </c>
    </row>
    <row r="6562" spans="1:3" x14ac:dyDescent="0.35">
      <c r="A6562" t="s">
        <v>18650</v>
      </c>
      <c r="B6562">
        <v>20</v>
      </c>
      <c r="C6562" t="s">
        <v>18651</v>
      </c>
    </row>
    <row r="6563" spans="1:3" x14ac:dyDescent="0.35">
      <c r="A6563" t="s">
        <v>2040</v>
      </c>
      <c r="B6563">
        <v>21</v>
      </c>
      <c r="C6563" t="s">
        <v>18653</v>
      </c>
    </row>
    <row r="6564" spans="1:3" x14ac:dyDescent="0.35">
      <c r="A6564" t="s">
        <v>18655</v>
      </c>
      <c r="B6564">
        <v>26</v>
      </c>
      <c r="C6564" t="s">
        <v>18656</v>
      </c>
    </row>
    <row r="6565" spans="1:3" x14ac:dyDescent="0.35">
      <c r="A6565" t="s">
        <v>229</v>
      </c>
      <c r="B6565">
        <v>24</v>
      </c>
      <c r="C6565" t="s">
        <v>18658</v>
      </c>
    </row>
    <row r="6566" spans="1:3" x14ac:dyDescent="0.35">
      <c r="A6566" t="s">
        <v>18660</v>
      </c>
      <c r="B6566">
        <v>25</v>
      </c>
      <c r="C6566" t="s">
        <v>18661</v>
      </c>
    </row>
    <row r="6567" spans="1:3" x14ac:dyDescent="0.35">
      <c r="A6567" t="s">
        <v>737</v>
      </c>
      <c r="B6567">
        <v>22</v>
      </c>
      <c r="C6567" t="s">
        <v>18663</v>
      </c>
    </row>
    <row r="6568" spans="1:3" x14ac:dyDescent="0.35">
      <c r="A6568" t="s">
        <v>749</v>
      </c>
      <c r="B6568">
        <v>24</v>
      </c>
      <c r="C6568" t="s">
        <v>18665</v>
      </c>
    </row>
    <row r="6569" spans="1:3" x14ac:dyDescent="0.35">
      <c r="A6569" t="s">
        <v>18667</v>
      </c>
      <c r="B6569">
        <v>22</v>
      </c>
      <c r="C6569" t="s">
        <v>18668</v>
      </c>
    </row>
    <row r="6570" spans="1:3" x14ac:dyDescent="0.35">
      <c r="A6570" t="s">
        <v>18670</v>
      </c>
      <c r="B6570">
        <v>24</v>
      </c>
      <c r="C6570" t="s">
        <v>18671</v>
      </c>
    </row>
    <row r="6571" spans="1:3" x14ac:dyDescent="0.35">
      <c r="A6571" t="s">
        <v>18673</v>
      </c>
      <c r="B6571">
        <v>23</v>
      </c>
      <c r="C6571" t="s">
        <v>18674</v>
      </c>
    </row>
    <row r="6572" spans="1:3" x14ac:dyDescent="0.35">
      <c r="A6572" t="s">
        <v>12867</v>
      </c>
      <c r="B6572">
        <v>23</v>
      </c>
      <c r="C6572" t="s">
        <v>18676</v>
      </c>
    </row>
    <row r="6573" spans="1:3" x14ac:dyDescent="0.35">
      <c r="A6573" t="s">
        <v>18678</v>
      </c>
      <c r="B6573">
        <v>26</v>
      </c>
      <c r="C6573" t="s">
        <v>18679</v>
      </c>
    </row>
    <row r="6574" spans="1:3" x14ac:dyDescent="0.35">
      <c r="A6574" t="s">
        <v>18681</v>
      </c>
      <c r="B6574">
        <v>26</v>
      </c>
      <c r="C6574" t="s">
        <v>18682</v>
      </c>
    </row>
    <row r="6575" spans="1:3" x14ac:dyDescent="0.35">
      <c r="A6575" t="s">
        <v>18684</v>
      </c>
      <c r="B6575">
        <v>21</v>
      </c>
      <c r="C6575" t="s">
        <v>18685</v>
      </c>
    </row>
    <row r="6576" spans="1:3" x14ac:dyDescent="0.35">
      <c r="A6576" t="s">
        <v>18687</v>
      </c>
      <c r="B6576">
        <v>23</v>
      </c>
      <c r="C6576" t="s">
        <v>18688</v>
      </c>
    </row>
    <row r="6577" spans="1:3" x14ac:dyDescent="0.35">
      <c r="A6577" t="s">
        <v>18689</v>
      </c>
      <c r="B6577">
        <v>23</v>
      </c>
      <c r="C6577" t="s">
        <v>18690</v>
      </c>
    </row>
    <row r="6578" spans="1:3" x14ac:dyDescent="0.35">
      <c r="A6578" t="s">
        <v>18692</v>
      </c>
      <c r="B6578">
        <v>30</v>
      </c>
      <c r="C6578" t="s">
        <v>18693</v>
      </c>
    </row>
    <row r="6579" spans="1:3" x14ac:dyDescent="0.35">
      <c r="A6579" t="s">
        <v>18695</v>
      </c>
      <c r="B6579">
        <v>25</v>
      </c>
      <c r="C6579" t="s">
        <v>18696</v>
      </c>
    </row>
    <row r="6580" spans="1:3" x14ac:dyDescent="0.35">
      <c r="A6580" t="s">
        <v>18698</v>
      </c>
      <c r="B6580">
        <v>24</v>
      </c>
      <c r="C6580" t="s">
        <v>18699</v>
      </c>
    </row>
    <row r="6581" spans="1:3" x14ac:dyDescent="0.35">
      <c r="A6581" t="s">
        <v>18701</v>
      </c>
      <c r="B6581">
        <v>21</v>
      </c>
      <c r="C6581" t="s">
        <v>18702</v>
      </c>
    </row>
    <row r="6582" spans="1:3" x14ac:dyDescent="0.35">
      <c r="A6582" t="s">
        <v>18704</v>
      </c>
      <c r="B6582">
        <v>30</v>
      </c>
      <c r="C6582" t="s">
        <v>18705</v>
      </c>
    </row>
    <row r="6583" spans="1:3" x14ac:dyDescent="0.35">
      <c r="A6583" t="s">
        <v>18707</v>
      </c>
      <c r="B6583">
        <v>28</v>
      </c>
      <c r="C6583" t="s">
        <v>18708</v>
      </c>
    </row>
    <row r="6584" spans="1:3" x14ac:dyDescent="0.35">
      <c r="A6584" t="s">
        <v>18710</v>
      </c>
      <c r="B6584">
        <v>21</v>
      </c>
      <c r="C6584" t="s">
        <v>18711</v>
      </c>
    </row>
    <row r="6585" spans="1:3" x14ac:dyDescent="0.35">
      <c r="A6585" t="s">
        <v>18713</v>
      </c>
      <c r="B6585">
        <v>25</v>
      </c>
      <c r="C6585" t="s">
        <v>18714</v>
      </c>
    </row>
    <row r="6586" spans="1:3" x14ac:dyDescent="0.35">
      <c r="A6586" t="s">
        <v>18716</v>
      </c>
      <c r="B6586">
        <v>23</v>
      </c>
      <c r="C6586" t="s">
        <v>18717</v>
      </c>
    </row>
    <row r="6587" spans="1:3" x14ac:dyDescent="0.35">
      <c r="A6587" t="s">
        <v>18719</v>
      </c>
      <c r="B6587">
        <v>26</v>
      </c>
      <c r="C6587" t="s">
        <v>18720</v>
      </c>
    </row>
    <row r="6588" spans="1:3" x14ac:dyDescent="0.35">
      <c r="A6588" t="s">
        <v>18722</v>
      </c>
      <c r="B6588">
        <v>24</v>
      </c>
      <c r="C6588" t="s">
        <v>18723</v>
      </c>
    </row>
    <row r="6589" spans="1:3" x14ac:dyDescent="0.35">
      <c r="A6589" t="s">
        <v>18724</v>
      </c>
      <c r="B6589">
        <v>21</v>
      </c>
      <c r="C6589" t="s">
        <v>18725</v>
      </c>
    </row>
    <row r="6590" spans="1:3" x14ac:dyDescent="0.35">
      <c r="A6590" t="s">
        <v>18727</v>
      </c>
      <c r="B6590">
        <v>27</v>
      </c>
      <c r="C6590" t="s">
        <v>18728</v>
      </c>
    </row>
    <row r="6591" spans="1:3" x14ac:dyDescent="0.35">
      <c r="A6591" t="s">
        <v>18730</v>
      </c>
      <c r="B6591">
        <v>23</v>
      </c>
      <c r="C6591" t="s">
        <v>18731</v>
      </c>
    </row>
    <row r="6592" spans="1:3" x14ac:dyDescent="0.35">
      <c r="A6592" t="s">
        <v>18733</v>
      </c>
      <c r="B6592">
        <v>24</v>
      </c>
      <c r="C6592" t="s">
        <v>18734</v>
      </c>
    </row>
    <row r="6593" spans="1:3" x14ac:dyDescent="0.35">
      <c r="A6593" t="s">
        <v>18736</v>
      </c>
      <c r="B6593">
        <v>30</v>
      </c>
      <c r="C6593" t="s">
        <v>18737</v>
      </c>
    </row>
    <row r="6594" spans="1:3" x14ac:dyDescent="0.35">
      <c r="A6594" t="s">
        <v>18738</v>
      </c>
      <c r="B6594">
        <v>20</v>
      </c>
      <c r="C6594" t="s">
        <v>18739</v>
      </c>
    </row>
    <row r="6595" spans="1:3" x14ac:dyDescent="0.35">
      <c r="A6595" t="s">
        <v>18741</v>
      </c>
      <c r="B6595">
        <v>29</v>
      </c>
      <c r="C6595" t="s">
        <v>18742</v>
      </c>
    </row>
    <row r="6596" spans="1:3" x14ac:dyDescent="0.35">
      <c r="A6596" t="s">
        <v>18744</v>
      </c>
      <c r="B6596">
        <v>26</v>
      </c>
      <c r="C6596" t="s">
        <v>18745</v>
      </c>
    </row>
    <row r="6597" spans="1:3" x14ac:dyDescent="0.35">
      <c r="A6597" t="s">
        <v>18747</v>
      </c>
      <c r="B6597">
        <v>20</v>
      </c>
      <c r="C6597" t="s">
        <v>18748</v>
      </c>
    </row>
    <row r="6598" spans="1:3" x14ac:dyDescent="0.35">
      <c r="A6598" t="s">
        <v>18749</v>
      </c>
      <c r="B6598">
        <v>20</v>
      </c>
      <c r="C6598" t="s">
        <v>18750</v>
      </c>
    </row>
    <row r="6599" spans="1:3" x14ac:dyDescent="0.35">
      <c r="A6599" t="s">
        <v>18170</v>
      </c>
      <c r="B6599">
        <v>21</v>
      </c>
      <c r="C6599" t="s">
        <v>18752</v>
      </c>
    </row>
    <row r="6600" spans="1:3" x14ac:dyDescent="0.35">
      <c r="A6600" t="s">
        <v>18754</v>
      </c>
      <c r="B6600">
        <v>25</v>
      </c>
      <c r="C6600" t="s">
        <v>18755</v>
      </c>
    </row>
    <row r="6601" spans="1:3" x14ac:dyDescent="0.35">
      <c r="A6601" t="s">
        <v>18757</v>
      </c>
      <c r="B6601">
        <v>29</v>
      </c>
      <c r="C6601" t="s">
        <v>18758</v>
      </c>
    </row>
    <row r="6602" spans="1:3" x14ac:dyDescent="0.35">
      <c r="A6602" t="s">
        <v>18760</v>
      </c>
      <c r="B6602">
        <v>27</v>
      </c>
      <c r="C6602" t="s">
        <v>18761</v>
      </c>
    </row>
    <row r="6603" spans="1:3" x14ac:dyDescent="0.35">
      <c r="A6603" t="s">
        <v>18763</v>
      </c>
      <c r="B6603">
        <v>29</v>
      </c>
      <c r="C6603" t="s">
        <v>18764</v>
      </c>
    </row>
    <row r="6604" spans="1:3" x14ac:dyDescent="0.35">
      <c r="A6604" t="s">
        <v>18766</v>
      </c>
      <c r="B6604">
        <v>29</v>
      </c>
      <c r="C6604" t="s">
        <v>18767</v>
      </c>
    </row>
    <row r="6605" spans="1:3" x14ac:dyDescent="0.35">
      <c r="A6605" t="s">
        <v>18769</v>
      </c>
      <c r="B6605">
        <v>23</v>
      </c>
      <c r="C6605" t="s">
        <v>18770</v>
      </c>
    </row>
    <row r="6606" spans="1:3" x14ac:dyDescent="0.35">
      <c r="A6606" t="s">
        <v>18772</v>
      </c>
      <c r="B6606">
        <v>24</v>
      </c>
      <c r="C6606" t="s">
        <v>18773</v>
      </c>
    </row>
    <row r="6607" spans="1:3" x14ac:dyDescent="0.35">
      <c r="A6607" t="s">
        <v>18775</v>
      </c>
      <c r="B6607">
        <v>30</v>
      </c>
      <c r="C6607" t="s">
        <v>18776</v>
      </c>
    </row>
    <row r="6608" spans="1:3" x14ac:dyDescent="0.35">
      <c r="A6608" t="s">
        <v>18778</v>
      </c>
      <c r="B6608">
        <v>20</v>
      </c>
      <c r="C6608" t="s">
        <v>18779</v>
      </c>
    </row>
    <row r="6609" spans="1:3" x14ac:dyDescent="0.35">
      <c r="A6609" t="s">
        <v>18781</v>
      </c>
      <c r="B6609">
        <v>24</v>
      </c>
      <c r="C6609" t="s">
        <v>18782</v>
      </c>
    </row>
    <row r="6610" spans="1:3" x14ac:dyDescent="0.35">
      <c r="A6610" t="s">
        <v>18783</v>
      </c>
      <c r="B6610">
        <v>26</v>
      </c>
      <c r="C6610" t="s">
        <v>18784</v>
      </c>
    </row>
    <row r="6611" spans="1:3" x14ac:dyDescent="0.35">
      <c r="A6611" t="s">
        <v>18786</v>
      </c>
      <c r="B6611">
        <v>20</v>
      </c>
      <c r="C6611" t="s">
        <v>18787</v>
      </c>
    </row>
    <row r="6612" spans="1:3" x14ac:dyDescent="0.35">
      <c r="A6612" t="s">
        <v>18789</v>
      </c>
      <c r="B6612">
        <v>24</v>
      </c>
      <c r="C6612" t="s">
        <v>18790</v>
      </c>
    </row>
    <row r="6613" spans="1:3" x14ac:dyDescent="0.35">
      <c r="A6613" t="s">
        <v>18792</v>
      </c>
      <c r="B6613">
        <v>28</v>
      </c>
      <c r="C6613" t="s">
        <v>18793</v>
      </c>
    </row>
    <row r="6614" spans="1:3" x14ac:dyDescent="0.35">
      <c r="A6614" t="s">
        <v>18795</v>
      </c>
      <c r="B6614">
        <v>22</v>
      </c>
      <c r="C6614" t="s">
        <v>18796</v>
      </c>
    </row>
    <row r="6615" spans="1:3" x14ac:dyDescent="0.35">
      <c r="A6615" t="s">
        <v>15077</v>
      </c>
      <c r="B6615">
        <v>20</v>
      </c>
      <c r="C6615" t="s">
        <v>18798</v>
      </c>
    </row>
    <row r="6616" spans="1:3" x14ac:dyDescent="0.35">
      <c r="A6616" t="s">
        <v>18800</v>
      </c>
      <c r="B6616">
        <v>20</v>
      </c>
      <c r="C6616" t="s">
        <v>18801</v>
      </c>
    </row>
    <row r="6617" spans="1:3" x14ac:dyDescent="0.35">
      <c r="A6617" t="s">
        <v>10298</v>
      </c>
      <c r="B6617">
        <v>21</v>
      </c>
      <c r="C6617" t="s">
        <v>18803</v>
      </c>
    </row>
    <row r="6618" spans="1:3" x14ac:dyDescent="0.35">
      <c r="A6618" t="s">
        <v>18805</v>
      </c>
      <c r="B6618">
        <v>25</v>
      </c>
      <c r="C6618" t="s">
        <v>18806</v>
      </c>
    </row>
    <row r="6619" spans="1:3" x14ac:dyDescent="0.35">
      <c r="A6619" t="s">
        <v>18808</v>
      </c>
      <c r="B6619">
        <v>30</v>
      </c>
      <c r="C6619" t="s">
        <v>18809</v>
      </c>
    </row>
    <row r="6620" spans="1:3" x14ac:dyDescent="0.35">
      <c r="A6620" t="s">
        <v>18811</v>
      </c>
      <c r="B6620">
        <v>23</v>
      </c>
      <c r="C6620" t="s">
        <v>18812</v>
      </c>
    </row>
    <row r="6621" spans="1:3" x14ac:dyDescent="0.35">
      <c r="A6621" t="s">
        <v>18814</v>
      </c>
      <c r="B6621">
        <v>25</v>
      </c>
      <c r="C6621" t="s">
        <v>18815</v>
      </c>
    </row>
    <row r="6622" spans="1:3" x14ac:dyDescent="0.35">
      <c r="A6622" t="s">
        <v>18817</v>
      </c>
      <c r="B6622">
        <v>23</v>
      </c>
      <c r="C6622" t="s">
        <v>18818</v>
      </c>
    </row>
    <row r="6623" spans="1:3" x14ac:dyDescent="0.35">
      <c r="A6623" t="s">
        <v>18820</v>
      </c>
      <c r="B6623">
        <v>21</v>
      </c>
      <c r="C6623" t="s">
        <v>18821</v>
      </c>
    </row>
    <row r="6624" spans="1:3" x14ac:dyDescent="0.35">
      <c r="A6624" t="s">
        <v>18823</v>
      </c>
      <c r="B6624">
        <v>27</v>
      </c>
      <c r="C6624" t="s">
        <v>18824</v>
      </c>
    </row>
    <row r="6625" spans="1:3" x14ac:dyDescent="0.35">
      <c r="A6625" t="s">
        <v>2606</v>
      </c>
      <c r="B6625">
        <v>24</v>
      </c>
      <c r="C6625" t="s">
        <v>18826</v>
      </c>
    </row>
    <row r="6626" spans="1:3" x14ac:dyDescent="0.35">
      <c r="A6626" t="s">
        <v>18828</v>
      </c>
      <c r="B6626">
        <v>21</v>
      </c>
      <c r="C6626" t="s">
        <v>18829</v>
      </c>
    </row>
    <row r="6627" spans="1:3" x14ac:dyDescent="0.35">
      <c r="A6627" t="s">
        <v>18831</v>
      </c>
      <c r="B6627">
        <v>25</v>
      </c>
      <c r="C6627" t="s">
        <v>18832</v>
      </c>
    </row>
    <row r="6628" spans="1:3" x14ac:dyDescent="0.35">
      <c r="A6628" t="s">
        <v>18833</v>
      </c>
      <c r="B6628">
        <v>26</v>
      </c>
      <c r="C6628" t="s">
        <v>18834</v>
      </c>
    </row>
    <row r="6629" spans="1:3" x14ac:dyDescent="0.35">
      <c r="A6629" t="s">
        <v>18836</v>
      </c>
      <c r="B6629">
        <v>24</v>
      </c>
      <c r="C6629" t="s">
        <v>18837</v>
      </c>
    </row>
    <row r="6630" spans="1:3" x14ac:dyDescent="0.35">
      <c r="A6630" t="s">
        <v>18839</v>
      </c>
      <c r="B6630">
        <v>24</v>
      </c>
      <c r="C6630" t="s">
        <v>18840</v>
      </c>
    </row>
    <row r="6631" spans="1:3" x14ac:dyDescent="0.35">
      <c r="A6631" t="s">
        <v>18842</v>
      </c>
      <c r="B6631">
        <v>27</v>
      </c>
      <c r="C6631" t="s">
        <v>18843</v>
      </c>
    </row>
    <row r="6632" spans="1:3" x14ac:dyDescent="0.35">
      <c r="A6632" t="s">
        <v>18845</v>
      </c>
      <c r="B6632">
        <v>21</v>
      </c>
      <c r="C6632" t="s">
        <v>18846</v>
      </c>
    </row>
    <row r="6633" spans="1:3" x14ac:dyDescent="0.35">
      <c r="A6633" t="s">
        <v>18848</v>
      </c>
      <c r="B6633">
        <v>28</v>
      </c>
      <c r="C6633" t="s">
        <v>18849</v>
      </c>
    </row>
    <row r="6634" spans="1:3" x14ac:dyDescent="0.35">
      <c r="A6634" t="s">
        <v>18851</v>
      </c>
      <c r="B6634">
        <v>27</v>
      </c>
      <c r="C6634" t="s">
        <v>18852</v>
      </c>
    </row>
    <row r="6635" spans="1:3" x14ac:dyDescent="0.35">
      <c r="A6635" t="s">
        <v>18854</v>
      </c>
      <c r="B6635">
        <v>28</v>
      </c>
      <c r="C6635" t="s">
        <v>18855</v>
      </c>
    </row>
    <row r="6636" spans="1:3" x14ac:dyDescent="0.35">
      <c r="A6636" t="s">
        <v>18857</v>
      </c>
      <c r="B6636">
        <v>30</v>
      </c>
      <c r="C6636" t="s">
        <v>18858</v>
      </c>
    </row>
    <row r="6637" spans="1:3" x14ac:dyDescent="0.35">
      <c r="A6637" t="s">
        <v>18860</v>
      </c>
      <c r="B6637">
        <v>27</v>
      </c>
      <c r="C6637" t="s">
        <v>18861</v>
      </c>
    </row>
    <row r="6638" spans="1:3" x14ac:dyDescent="0.35">
      <c r="A6638" t="s">
        <v>18863</v>
      </c>
      <c r="B6638">
        <v>28</v>
      </c>
      <c r="C6638" t="s">
        <v>18864</v>
      </c>
    </row>
    <row r="6639" spans="1:3" x14ac:dyDescent="0.35">
      <c r="A6639" t="s">
        <v>18865</v>
      </c>
      <c r="B6639">
        <v>22</v>
      </c>
      <c r="C6639" t="s">
        <v>18866</v>
      </c>
    </row>
    <row r="6640" spans="1:3" x14ac:dyDescent="0.35">
      <c r="A6640" t="s">
        <v>1387</v>
      </c>
      <c r="B6640">
        <v>26</v>
      </c>
      <c r="C6640" t="s">
        <v>18868</v>
      </c>
    </row>
    <row r="6641" spans="1:3" x14ac:dyDescent="0.35">
      <c r="A6641" t="s">
        <v>18870</v>
      </c>
      <c r="B6641">
        <v>25</v>
      </c>
      <c r="C6641" t="s">
        <v>18871</v>
      </c>
    </row>
    <row r="6642" spans="1:3" x14ac:dyDescent="0.35">
      <c r="A6642" t="s">
        <v>18873</v>
      </c>
      <c r="B6642">
        <v>27</v>
      </c>
      <c r="C6642" t="s">
        <v>18874</v>
      </c>
    </row>
    <row r="6643" spans="1:3" x14ac:dyDescent="0.35">
      <c r="A6643" t="s">
        <v>18876</v>
      </c>
      <c r="B6643">
        <v>20</v>
      </c>
      <c r="C6643" t="s">
        <v>18877</v>
      </c>
    </row>
    <row r="6644" spans="1:3" x14ac:dyDescent="0.35">
      <c r="A6644" t="s">
        <v>18878</v>
      </c>
      <c r="B6644">
        <v>24</v>
      </c>
      <c r="C6644" t="s">
        <v>18879</v>
      </c>
    </row>
    <row r="6645" spans="1:3" x14ac:dyDescent="0.35">
      <c r="A6645" t="s">
        <v>4208</v>
      </c>
      <c r="B6645">
        <v>30</v>
      </c>
      <c r="C6645" t="s">
        <v>18881</v>
      </c>
    </row>
    <row r="6646" spans="1:3" x14ac:dyDescent="0.35">
      <c r="A6646" t="s">
        <v>18883</v>
      </c>
      <c r="B6646">
        <v>24</v>
      </c>
      <c r="C6646" t="s">
        <v>18884</v>
      </c>
    </row>
    <row r="6647" spans="1:3" x14ac:dyDescent="0.35">
      <c r="A6647" t="s">
        <v>18886</v>
      </c>
      <c r="B6647">
        <v>29</v>
      </c>
      <c r="C6647" t="s">
        <v>18887</v>
      </c>
    </row>
    <row r="6648" spans="1:3" x14ac:dyDescent="0.35">
      <c r="A6648" t="s">
        <v>18889</v>
      </c>
      <c r="B6648">
        <v>30</v>
      </c>
      <c r="C6648" t="s">
        <v>18890</v>
      </c>
    </row>
    <row r="6649" spans="1:3" x14ac:dyDescent="0.35">
      <c r="A6649" t="s">
        <v>18892</v>
      </c>
      <c r="B6649">
        <v>20</v>
      </c>
      <c r="C6649" t="s">
        <v>18893</v>
      </c>
    </row>
    <row r="6650" spans="1:3" x14ac:dyDescent="0.35">
      <c r="A6650" t="s">
        <v>18895</v>
      </c>
      <c r="B6650">
        <v>29</v>
      </c>
      <c r="C6650" t="s">
        <v>18896</v>
      </c>
    </row>
    <row r="6651" spans="1:3" x14ac:dyDescent="0.35">
      <c r="A6651" t="s">
        <v>18898</v>
      </c>
      <c r="B6651">
        <v>29</v>
      </c>
      <c r="C6651" t="s">
        <v>18899</v>
      </c>
    </row>
    <row r="6652" spans="1:3" x14ac:dyDescent="0.35">
      <c r="A6652" t="s">
        <v>18901</v>
      </c>
      <c r="B6652">
        <v>30</v>
      </c>
      <c r="C6652" t="s">
        <v>18902</v>
      </c>
    </row>
    <row r="6653" spans="1:3" x14ac:dyDescent="0.35">
      <c r="A6653" t="s">
        <v>18904</v>
      </c>
      <c r="B6653">
        <v>23</v>
      </c>
      <c r="C6653" t="s">
        <v>18905</v>
      </c>
    </row>
    <row r="6654" spans="1:3" x14ac:dyDescent="0.35">
      <c r="A6654" t="s">
        <v>18907</v>
      </c>
      <c r="B6654">
        <v>30</v>
      </c>
      <c r="C6654" t="s">
        <v>18908</v>
      </c>
    </row>
    <row r="6655" spans="1:3" x14ac:dyDescent="0.35">
      <c r="A6655" t="s">
        <v>18910</v>
      </c>
      <c r="B6655">
        <v>27</v>
      </c>
      <c r="C6655" t="s">
        <v>18911</v>
      </c>
    </row>
    <row r="6656" spans="1:3" x14ac:dyDescent="0.35">
      <c r="A6656" t="s">
        <v>18913</v>
      </c>
      <c r="B6656">
        <v>26</v>
      </c>
      <c r="C6656" t="s">
        <v>18914</v>
      </c>
    </row>
    <row r="6657" spans="1:3" x14ac:dyDescent="0.35">
      <c r="A6657" t="s">
        <v>18916</v>
      </c>
      <c r="B6657">
        <v>22</v>
      </c>
      <c r="C6657" t="s">
        <v>18917</v>
      </c>
    </row>
    <row r="6658" spans="1:3" x14ac:dyDescent="0.35">
      <c r="A6658" t="s">
        <v>18919</v>
      </c>
      <c r="B6658">
        <v>29</v>
      </c>
      <c r="C6658" t="s">
        <v>18920</v>
      </c>
    </row>
    <row r="6659" spans="1:3" x14ac:dyDescent="0.35">
      <c r="A6659" t="s">
        <v>18922</v>
      </c>
      <c r="B6659">
        <v>28</v>
      </c>
      <c r="C6659" t="s">
        <v>18923</v>
      </c>
    </row>
    <row r="6660" spans="1:3" x14ac:dyDescent="0.35">
      <c r="A6660" t="s">
        <v>18925</v>
      </c>
      <c r="B6660">
        <v>29</v>
      </c>
      <c r="C6660" t="s">
        <v>18926</v>
      </c>
    </row>
    <row r="6661" spans="1:3" x14ac:dyDescent="0.35">
      <c r="A6661" t="s">
        <v>18928</v>
      </c>
      <c r="B6661">
        <v>22</v>
      </c>
      <c r="C6661" t="s">
        <v>18929</v>
      </c>
    </row>
    <row r="6662" spans="1:3" x14ac:dyDescent="0.35">
      <c r="A6662" t="s">
        <v>18931</v>
      </c>
      <c r="B6662">
        <v>26</v>
      </c>
      <c r="C6662" t="s">
        <v>18932</v>
      </c>
    </row>
    <row r="6663" spans="1:3" x14ac:dyDescent="0.35">
      <c r="A6663" t="s">
        <v>18934</v>
      </c>
      <c r="B6663">
        <v>20</v>
      </c>
      <c r="C6663" t="s">
        <v>18935</v>
      </c>
    </row>
    <row r="6664" spans="1:3" x14ac:dyDescent="0.35">
      <c r="A6664" t="s">
        <v>18937</v>
      </c>
      <c r="B6664">
        <v>24</v>
      </c>
      <c r="C6664" t="s">
        <v>18938</v>
      </c>
    </row>
    <row r="6665" spans="1:3" x14ac:dyDescent="0.35">
      <c r="A6665" t="s">
        <v>18940</v>
      </c>
      <c r="B6665">
        <v>30</v>
      </c>
      <c r="C6665" t="s">
        <v>18941</v>
      </c>
    </row>
    <row r="6666" spans="1:3" x14ac:dyDescent="0.35">
      <c r="A6666" t="s">
        <v>18943</v>
      </c>
      <c r="B6666">
        <v>27</v>
      </c>
      <c r="C6666" t="s">
        <v>18944</v>
      </c>
    </row>
    <row r="6667" spans="1:3" x14ac:dyDescent="0.35">
      <c r="A6667" t="s">
        <v>18946</v>
      </c>
      <c r="B6667">
        <v>22</v>
      </c>
      <c r="C6667" t="s">
        <v>18947</v>
      </c>
    </row>
    <row r="6668" spans="1:3" x14ac:dyDescent="0.35">
      <c r="A6668" t="s">
        <v>18949</v>
      </c>
      <c r="B6668">
        <v>25</v>
      </c>
      <c r="C6668" t="s">
        <v>18950</v>
      </c>
    </row>
    <row r="6669" spans="1:3" x14ac:dyDescent="0.35">
      <c r="A6669" t="s">
        <v>18952</v>
      </c>
      <c r="B6669">
        <v>25</v>
      </c>
      <c r="C6669" t="s">
        <v>18953</v>
      </c>
    </row>
    <row r="6670" spans="1:3" x14ac:dyDescent="0.35">
      <c r="A6670" t="s">
        <v>18955</v>
      </c>
      <c r="B6670">
        <v>25</v>
      </c>
      <c r="C6670" t="s">
        <v>18956</v>
      </c>
    </row>
    <row r="6671" spans="1:3" x14ac:dyDescent="0.35">
      <c r="A6671" t="s">
        <v>18958</v>
      </c>
      <c r="B6671">
        <v>25</v>
      </c>
      <c r="C6671" t="s">
        <v>18959</v>
      </c>
    </row>
    <row r="6672" spans="1:3" x14ac:dyDescent="0.35">
      <c r="A6672" t="s">
        <v>18961</v>
      </c>
      <c r="B6672">
        <v>30</v>
      </c>
      <c r="C6672" t="s">
        <v>18962</v>
      </c>
    </row>
    <row r="6673" spans="1:3" x14ac:dyDescent="0.35">
      <c r="A6673" t="s">
        <v>18963</v>
      </c>
      <c r="B6673">
        <v>20</v>
      </c>
      <c r="C6673" t="s">
        <v>18964</v>
      </c>
    </row>
    <row r="6674" spans="1:3" x14ac:dyDescent="0.35">
      <c r="A6674" t="s">
        <v>18965</v>
      </c>
      <c r="B6674">
        <v>27</v>
      </c>
      <c r="C6674" t="s">
        <v>18966</v>
      </c>
    </row>
    <row r="6675" spans="1:3" x14ac:dyDescent="0.35">
      <c r="A6675" t="s">
        <v>18967</v>
      </c>
      <c r="B6675">
        <v>30</v>
      </c>
      <c r="C6675" t="s">
        <v>18968</v>
      </c>
    </row>
    <row r="6676" spans="1:3" x14ac:dyDescent="0.35">
      <c r="A6676" t="s">
        <v>18970</v>
      </c>
      <c r="B6676">
        <v>24</v>
      </c>
      <c r="C6676" t="s">
        <v>18971</v>
      </c>
    </row>
    <row r="6677" spans="1:3" x14ac:dyDescent="0.35">
      <c r="A6677" t="s">
        <v>18973</v>
      </c>
      <c r="B6677">
        <v>22</v>
      </c>
      <c r="C6677" t="s">
        <v>18974</v>
      </c>
    </row>
    <row r="6678" spans="1:3" x14ac:dyDescent="0.35">
      <c r="A6678" t="s">
        <v>18976</v>
      </c>
      <c r="B6678">
        <v>28</v>
      </c>
      <c r="C6678" t="s">
        <v>18977</v>
      </c>
    </row>
    <row r="6679" spans="1:3" x14ac:dyDescent="0.35">
      <c r="A6679" t="s">
        <v>384</v>
      </c>
      <c r="B6679">
        <v>27</v>
      </c>
      <c r="C6679" t="s">
        <v>18979</v>
      </c>
    </row>
    <row r="6680" spans="1:3" x14ac:dyDescent="0.35">
      <c r="A6680" t="s">
        <v>18981</v>
      </c>
      <c r="B6680">
        <v>22</v>
      </c>
      <c r="C6680" t="s">
        <v>18982</v>
      </c>
    </row>
    <row r="6681" spans="1:3" x14ac:dyDescent="0.35">
      <c r="A6681" t="s">
        <v>18984</v>
      </c>
      <c r="B6681">
        <v>26</v>
      </c>
      <c r="C6681" t="s">
        <v>18985</v>
      </c>
    </row>
    <row r="6682" spans="1:3" x14ac:dyDescent="0.35">
      <c r="A6682" t="s">
        <v>18987</v>
      </c>
      <c r="B6682">
        <v>27</v>
      </c>
      <c r="C6682" t="s">
        <v>18988</v>
      </c>
    </row>
    <row r="6683" spans="1:3" x14ac:dyDescent="0.35">
      <c r="A6683" t="s">
        <v>18989</v>
      </c>
      <c r="B6683">
        <v>21</v>
      </c>
      <c r="C6683" t="s">
        <v>18990</v>
      </c>
    </row>
    <row r="6684" spans="1:3" x14ac:dyDescent="0.35">
      <c r="A6684" t="s">
        <v>18992</v>
      </c>
      <c r="B6684">
        <v>29</v>
      </c>
      <c r="C6684" t="s">
        <v>18993</v>
      </c>
    </row>
    <row r="6685" spans="1:3" x14ac:dyDescent="0.35">
      <c r="A6685" t="s">
        <v>11760</v>
      </c>
      <c r="B6685">
        <v>29</v>
      </c>
      <c r="C6685" t="s">
        <v>18995</v>
      </c>
    </row>
    <row r="6686" spans="1:3" x14ac:dyDescent="0.35">
      <c r="A6686" t="s">
        <v>18997</v>
      </c>
      <c r="B6686">
        <v>22</v>
      </c>
      <c r="C6686" t="s">
        <v>18998</v>
      </c>
    </row>
    <row r="6687" spans="1:3" x14ac:dyDescent="0.35">
      <c r="A6687" t="s">
        <v>19000</v>
      </c>
      <c r="B6687">
        <v>30</v>
      </c>
      <c r="C6687" t="s">
        <v>19001</v>
      </c>
    </row>
    <row r="6688" spans="1:3" x14ac:dyDescent="0.35">
      <c r="A6688" t="s">
        <v>19003</v>
      </c>
      <c r="B6688">
        <v>28</v>
      </c>
      <c r="C6688" t="s">
        <v>19004</v>
      </c>
    </row>
    <row r="6689" spans="1:3" x14ac:dyDescent="0.35">
      <c r="A6689" t="s">
        <v>19006</v>
      </c>
      <c r="B6689">
        <v>28</v>
      </c>
      <c r="C6689" t="s">
        <v>19007</v>
      </c>
    </row>
    <row r="6690" spans="1:3" x14ac:dyDescent="0.35">
      <c r="A6690" t="s">
        <v>13450</v>
      </c>
      <c r="B6690">
        <v>22</v>
      </c>
      <c r="C6690" t="s">
        <v>19009</v>
      </c>
    </row>
    <row r="6691" spans="1:3" x14ac:dyDescent="0.35">
      <c r="A6691" t="s">
        <v>19011</v>
      </c>
      <c r="B6691">
        <v>26</v>
      </c>
      <c r="C6691" t="s">
        <v>19012</v>
      </c>
    </row>
    <row r="6692" spans="1:3" x14ac:dyDescent="0.35">
      <c r="A6692" t="s">
        <v>19014</v>
      </c>
      <c r="B6692">
        <v>30</v>
      </c>
      <c r="C6692" t="s">
        <v>19015</v>
      </c>
    </row>
    <row r="6693" spans="1:3" x14ac:dyDescent="0.35">
      <c r="A6693" t="s">
        <v>19017</v>
      </c>
      <c r="B6693">
        <v>24</v>
      </c>
      <c r="C6693" t="s">
        <v>19018</v>
      </c>
    </row>
    <row r="6694" spans="1:3" x14ac:dyDescent="0.35">
      <c r="A6694" t="s">
        <v>19020</v>
      </c>
      <c r="B6694">
        <v>27</v>
      </c>
      <c r="C6694" t="s">
        <v>19021</v>
      </c>
    </row>
    <row r="6695" spans="1:3" x14ac:dyDescent="0.35">
      <c r="A6695" t="s">
        <v>19023</v>
      </c>
      <c r="B6695">
        <v>21</v>
      </c>
      <c r="C6695" t="s">
        <v>19024</v>
      </c>
    </row>
    <row r="6696" spans="1:3" x14ac:dyDescent="0.35">
      <c r="A6696" t="s">
        <v>19026</v>
      </c>
      <c r="B6696">
        <v>30</v>
      </c>
      <c r="C6696" t="s">
        <v>19027</v>
      </c>
    </row>
    <row r="6697" spans="1:3" x14ac:dyDescent="0.35">
      <c r="A6697" t="s">
        <v>19028</v>
      </c>
      <c r="B6697">
        <v>25</v>
      </c>
      <c r="C6697" t="s">
        <v>19029</v>
      </c>
    </row>
    <row r="6698" spans="1:3" x14ac:dyDescent="0.35">
      <c r="A6698" t="s">
        <v>226</v>
      </c>
      <c r="B6698">
        <v>23</v>
      </c>
      <c r="C6698" t="s">
        <v>19031</v>
      </c>
    </row>
    <row r="6699" spans="1:3" x14ac:dyDescent="0.35">
      <c r="A6699" t="s">
        <v>19033</v>
      </c>
      <c r="B6699">
        <v>28</v>
      </c>
      <c r="C6699" t="s">
        <v>19034</v>
      </c>
    </row>
    <row r="6700" spans="1:3" x14ac:dyDescent="0.35">
      <c r="A6700" t="s">
        <v>19036</v>
      </c>
      <c r="B6700">
        <v>20</v>
      </c>
      <c r="C6700" t="s">
        <v>19037</v>
      </c>
    </row>
    <row r="6701" spans="1:3" x14ac:dyDescent="0.35">
      <c r="A6701" t="s">
        <v>19039</v>
      </c>
      <c r="B6701">
        <v>21</v>
      </c>
      <c r="C6701" t="s">
        <v>19040</v>
      </c>
    </row>
    <row r="6702" spans="1:3" x14ac:dyDescent="0.35">
      <c r="A6702" t="s">
        <v>19042</v>
      </c>
      <c r="B6702">
        <v>21</v>
      </c>
      <c r="C6702" t="s">
        <v>19043</v>
      </c>
    </row>
    <row r="6703" spans="1:3" x14ac:dyDescent="0.35">
      <c r="A6703" t="s">
        <v>19045</v>
      </c>
      <c r="B6703">
        <v>30</v>
      </c>
      <c r="C6703" t="s">
        <v>19046</v>
      </c>
    </row>
    <row r="6704" spans="1:3" x14ac:dyDescent="0.35">
      <c r="A6704" t="s">
        <v>19047</v>
      </c>
      <c r="B6704">
        <v>29</v>
      </c>
      <c r="C6704" t="s">
        <v>19048</v>
      </c>
    </row>
    <row r="6705" spans="1:3" x14ac:dyDescent="0.35">
      <c r="A6705" t="s">
        <v>3955</v>
      </c>
      <c r="B6705">
        <v>20</v>
      </c>
      <c r="C6705" t="s">
        <v>19050</v>
      </c>
    </row>
    <row r="6706" spans="1:3" x14ac:dyDescent="0.35">
      <c r="A6706" t="s">
        <v>19052</v>
      </c>
      <c r="B6706">
        <v>23</v>
      </c>
      <c r="C6706" t="s">
        <v>19053</v>
      </c>
    </row>
    <row r="6707" spans="1:3" x14ac:dyDescent="0.35">
      <c r="A6707" t="s">
        <v>19055</v>
      </c>
      <c r="B6707">
        <v>23</v>
      </c>
      <c r="C6707" t="s">
        <v>19056</v>
      </c>
    </row>
    <row r="6708" spans="1:3" x14ac:dyDescent="0.35">
      <c r="A6708" t="s">
        <v>14621</v>
      </c>
      <c r="B6708">
        <v>26</v>
      </c>
      <c r="C6708" t="s">
        <v>19058</v>
      </c>
    </row>
    <row r="6709" spans="1:3" x14ac:dyDescent="0.35">
      <c r="A6709" t="s">
        <v>19060</v>
      </c>
      <c r="B6709">
        <v>28</v>
      </c>
      <c r="C6709" t="s">
        <v>19061</v>
      </c>
    </row>
    <row r="6710" spans="1:3" x14ac:dyDescent="0.35">
      <c r="A6710" t="s">
        <v>19063</v>
      </c>
      <c r="B6710">
        <v>26</v>
      </c>
      <c r="C6710" t="s">
        <v>19064</v>
      </c>
    </row>
    <row r="6711" spans="1:3" x14ac:dyDescent="0.35">
      <c r="A6711" t="s">
        <v>19066</v>
      </c>
      <c r="B6711">
        <v>24</v>
      </c>
      <c r="C6711" t="s">
        <v>19067</v>
      </c>
    </row>
    <row r="6712" spans="1:3" x14ac:dyDescent="0.35">
      <c r="A6712" t="s">
        <v>19069</v>
      </c>
      <c r="B6712">
        <v>25</v>
      </c>
      <c r="C6712" t="s">
        <v>19070</v>
      </c>
    </row>
    <row r="6713" spans="1:3" x14ac:dyDescent="0.35">
      <c r="A6713" t="s">
        <v>19072</v>
      </c>
      <c r="B6713">
        <v>28</v>
      </c>
      <c r="C6713" t="s">
        <v>19073</v>
      </c>
    </row>
    <row r="6714" spans="1:3" x14ac:dyDescent="0.35">
      <c r="A6714" t="s">
        <v>19075</v>
      </c>
      <c r="B6714">
        <v>28</v>
      </c>
      <c r="C6714" t="s">
        <v>19076</v>
      </c>
    </row>
    <row r="6715" spans="1:3" x14ac:dyDescent="0.35">
      <c r="A6715" t="s">
        <v>19078</v>
      </c>
      <c r="B6715">
        <v>25</v>
      </c>
      <c r="C6715" t="s">
        <v>19079</v>
      </c>
    </row>
    <row r="6716" spans="1:3" x14ac:dyDescent="0.35">
      <c r="A6716" t="s">
        <v>19081</v>
      </c>
      <c r="B6716">
        <v>26</v>
      </c>
      <c r="C6716" t="s">
        <v>19082</v>
      </c>
    </row>
    <row r="6717" spans="1:3" x14ac:dyDescent="0.35">
      <c r="A6717" t="s">
        <v>19084</v>
      </c>
      <c r="B6717">
        <v>30</v>
      </c>
      <c r="C6717" t="s">
        <v>19085</v>
      </c>
    </row>
    <row r="6718" spans="1:3" x14ac:dyDescent="0.35">
      <c r="A6718" t="s">
        <v>19087</v>
      </c>
      <c r="B6718">
        <v>29</v>
      </c>
      <c r="C6718" t="s">
        <v>19088</v>
      </c>
    </row>
    <row r="6719" spans="1:3" x14ac:dyDescent="0.35">
      <c r="A6719" t="s">
        <v>19090</v>
      </c>
      <c r="B6719">
        <v>26</v>
      </c>
      <c r="C6719" t="s">
        <v>19091</v>
      </c>
    </row>
    <row r="6720" spans="1:3" x14ac:dyDescent="0.35">
      <c r="A6720" t="s">
        <v>19093</v>
      </c>
      <c r="B6720">
        <v>20</v>
      </c>
      <c r="C6720" t="s">
        <v>19094</v>
      </c>
    </row>
    <row r="6721" spans="1:3" x14ac:dyDescent="0.35">
      <c r="A6721" t="s">
        <v>19096</v>
      </c>
      <c r="B6721">
        <v>28</v>
      </c>
      <c r="C6721" t="s">
        <v>19097</v>
      </c>
    </row>
    <row r="6722" spans="1:3" x14ac:dyDescent="0.35">
      <c r="A6722" t="s">
        <v>19099</v>
      </c>
      <c r="B6722">
        <v>23</v>
      </c>
      <c r="C6722" t="s">
        <v>19100</v>
      </c>
    </row>
    <row r="6723" spans="1:3" x14ac:dyDescent="0.35">
      <c r="A6723" t="s">
        <v>19101</v>
      </c>
      <c r="B6723">
        <v>20</v>
      </c>
      <c r="C6723" t="s">
        <v>19102</v>
      </c>
    </row>
    <row r="6724" spans="1:3" x14ac:dyDescent="0.35">
      <c r="A6724" t="s">
        <v>19103</v>
      </c>
      <c r="B6724">
        <v>26</v>
      </c>
      <c r="C6724" t="s">
        <v>19104</v>
      </c>
    </row>
    <row r="6725" spans="1:3" x14ac:dyDescent="0.35">
      <c r="A6725" t="s">
        <v>19106</v>
      </c>
      <c r="B6725">
        <v>20</v>
      </c>
      <c r="C6725" t="s">
        <v>19107</v>
      </c>
    </row>
    <row r="6726" spans="1:3" x14ac:dyDescent="0.35">
      <c r="A6726" t="s">
        <v>19109</v>
      </c>
      <c r="B6726">
        <v>30</v>
      </c>
      <c r="C6726" t="s">
        <v>19110</v>
      </c>
    </row>
    <row r="6727" spans="1:3" x14ac:dyDescent="0.35">
      <c r="A6727" t="s">
        <v>19112</v>
      </c>
      <c r="B6727">
        <v>26</v>
      </c>
      <c r="C6727" t="s">
        <v>19113</v>
      </c>
    </row>
    <row r="6728" spans="1:3" x14ac:dyDescent="0.35">
      <c r="A6728" t="s">
        <v>19115</v>
      </c>
      <c r="B6728">
        <v>22</v>
      </c>
      <c r="C6728" t="s">
        <v>19116</v>
      </c>
    </row>
    <row r="6729" spans="1:3" x14ac:dyDescent="0.35">
      <c r="A6729" t="s">
        <v>19118</v>
      </c>
      <c r="B6729">
        <v>27</v>
      </c>
      <c r="C6729" t="s">
        <v>19119</v>
      </c>
    </row>
    <row r="6730" spans="1:3" x14ac:dyDescent="0.35">
      <c r="A6730" t="s">
        <v>19121</v>
      </c>
      <c r="B6730">
        <v>21</v>
      </c>
      <c r="C6730" t="s">
        <v>19122</v>
      </c>
    </row>
    <row r="6731" spans="1:3" x14ac:dyDescent="0.35">
      <c r="A6731" t="s">
        <v>19124</v>
      </c>
      <c r="B6731">
        <v>26</v>
      </c>
      <c r="C6731" t="s">
        <v>19125</v>
      </c>
    </row>
    <row r="6732" spans="1:3" x14ac:dyDescent="0.35">
      <c r="A6732" t="s">
        <v>19127</v>
      </c>
      <c r="B6732">
        <v>24</v>
      </c>
      <c r="C6732" t="s">
        <v>19128</v>
      </c>
    </row>
    <row r="6733" spans="1:3" x14ac:dyDescent="0.35">
      <c r="A6733" t="s">
        <v>19130</v>
      </c>
      <c r="B6733">
        <v>23</v>
      </c>
      <c r="C6733" t="s">
        <v>19131</v>
      </c>
    </row>
    <row r="6734" spans="1:3" x14ac:dyDescent="0.35">
      <c r="A6734" t="s">
        <v>19133</v>
      </c>
      <c r="B6734">
        <v>27</v>
      </c>
      <c r="C6734" t="s">
        <v>19134</v>
      </c>
    </row>
    <row r="6735" spans="1:3" x14ac:dyDescent="0.35">
      <c r="A6735" t="s">
        <v>19136</v>
      </c>
      <c r="B6735">
        <v>29</v>
      </c>
      <c r="C6735" t="s">
        <v>19137</v>
      </c>
    </row>
    <row r="6736" spans="1:3" x14ac:dyDescent="0.35">
      <c r="A6736" t="s">
        <v>19139</v>
      </c>
      <c r="B6736">
        <v>22</v>
      </c>
      <c r="C6736" t="s">
        <v>19140</v>
      </c>
    </row>
    <row r="6737" spans="1:3" x14ac:dyDescent="0.35">
      <c r="A6737" t="s">
        <v>19142</v>
      </c>
      <c r="B6737">
        <v>23</v>
      </c>
      <c r="C6737" t="s">
        <v>19143</v>
      </c>
    </row>
    <row r="6738" spans="1:3" x14ac:dyDescent="0.35">
      <c r="A6738" t="s">
        <v>19145</v>
      </c>
      <c r="B6738">
        <v>20</v>
      </c>
      <c r="C6738" t="s">
        <v>19146</v>
      </c>
    </row>
    <row r="6739" spans="1:3" x14ac:dyDescent="0.35">
      <c r="A6739" t="s">
        <v>19148</v>
      </c>
      <c r="B6739">
        <v>26</v>
      </c>
      <c r="C6739" t="s">
        <v>19149</v>
      </c>
    </row>
    <row r="6740" spans="1:3" x14ac:dyDescent="0.35">
      <c r="A6740" t="s">
        <v>19151</v>
      </c>
      <c r="B6740">
        <v>26</v>
      </c>
      <c r="C6740" t="s">
        <v>19152</v>
      </c>
    </row>
    <row r="6741" spans="1:3" x14ac:dyDescent="0.35">
      <c r="A6741" t="s">
        <v>19154</v>
      </c>
      <c r="B6741">
        <v>23</v>
      </c>
      <c r="C6741" t="s">
        <v>19155</v>
      </c>
    </row>
    <row r="6742" spans="1:3" x14ac:dyDescent="0.35">
      <c r="A6742" t="s">
        <v>19157</v>
      </c>
      <c r="B6742">
        <v>26</v>
      </c>
      <c r="C6742" t="s">
        <v>19158</v>
      </c>
    </row>
    <row r="6743" spans="1:3" x14ac:dyDescent="0.35">
      <c r="A6743" t="s">
        <v>13120</v>
      </c>
      <c r="B6743">
        <v>24</v>
      </c>
      <c r="C6743" t="s">
        <v>19160</v>
      </c>
    </row>
    <row r="6744" spans="1:3" x14ac:dyDescent="0.35">
      <c r="A6744" t="s">
        <v>19162</v>
      </c>
      <c r="B6744">
        <v>20</v>
      </c>
      <c r="C6744" t="s">
        <v>19163</v>
      </c>
    </row>
    <row r="6745" spans="1:3" x14ac:dyDescent="0.35">
      <c r="A6745" t="s">
        <v>19165</v>
      </c>
      <c r="B6745">
        <v>28</v>
      </c>
      <c r="C6745" t="s">
        <v>19166</v>
      </c>
    </row>
    <row r="6746" spans="1:3" x14ac:dyDescent="0.35">
      <c r="A6746" t="s">
        <v>19168</v>
      </c>
      <c r="B6746">
        <v>28</v>
      </c>
      <c r="C6746" t="s">
        <v>19169</v>
      </c>
    </row>
    <row r="6747" spans="1:3" x14ac:dyDescent="0.35">
      <c r="A6747" t="s">
        <v>19171</v>
      </c>
      <c r="B6747">
        <v>25</v>
      </c>
      <c r="C6747" t="s">
        <v>19172</v>
      </c>
    </row>
    <row r="6748" spans="1:3" x14ac:dyDescent="0.35">
      <c r="A6748" t="s">
        <v>19174</v>
      </c>
      <c r="B6748">
        <v>24</v>
      </c>
      <c r="C6748" t="s">
        <v>19175</v>
      </c>
    </row>
    <row r="6749" spans="1:3" x14ac:dyDescent="0.35">
      <c r="A6749" t="s">
        <v>19176</v>
      </c>
      <c r="B6749">
        <v>23</v>
      </c>
      <c r="C6749" t="s">
        <v>19177</v>
      </c>
    </row>
    <row r="6750" spans="1:3" x14ac:dyDescent="0.35">
      <c r="A6750" t="s">
        <v>19179</v>
      </c>
      <c r="B6750">
        <v>21</v>
      </c>
      <c r="C6750" t="s">
        <v>19180</v>
      </c>
    </row>
    <row r="6751" spans="1:3" x14ac:dyDescent="0.35">
      <c r="A6751" t="s">
        <v>13056</v>
      </c>
      <c r="B6751">
        <v>24</v>
      </c>
      <c r="C6751" t="s">
        <v>19182</v>
      </c>
    </row>
    <row r="6752" spans="1:3" x14ac:dyDescent="0.35">
      <c r="A6752" t="s">
        <v>19184</v>
      </c>
      <c r="B6752">
        <v>22</v>
      </c>
      <c r="C6752" t="s">
        <v>19185</v>
      </c>
    </row>
    <row r="6753" spans="1:3" x14ac:dyDescent="0.35">
      <c r="A6753" t="s">
        <v>19186</v>
      </c>
      <c r="B6753">
        <v>20</v>
      </c>
      <c r="C6753" t="s">
        <v>19187</v>
      </c>
    </row>
    <row r="6754" spans="1:3" x14ac:dyDescent="0.35">
      <c r="A6754" t="s">
        <v>19189</v>
      </c>
      <c r="B6754">
        <v>22</v>
      </c>
      <c r="C6754" t="s">
        <v>19190</v>
      </c>
    </row>
    <row r="6755" spans="1:3" x14ac:dyDescent="0.35">
      <c r="A6755" t="s">
        <v>19192</v>
      </c>
      <c r="B6755">
        <v>30</v>
      </c>
      <c r="C6755" t="s">
        <v>19193</v>
      </c>
    </row>
    <row r="6756" spans="1:3" x14ac:dyDescent="0.35">
      <c r="A6756" t="s">
        <v>19195</v>
      </c>
      <c r="B6756">
        <v>24</v>
      </c>
      <c r="C6756" t="s">
        <v>19196</v>
      </c>
    </row>
    <row r="6757" spans="1:3" x14ac:dyDescent="0.35">
      <c r="A6757" t="s">
        <v>19198</v>
      </c>
      <c r="B6757">
        <v>24</v>
      </c>
      <c r="C6757" t="s">
        <v>19199</v>
      </c>
    </row>
    <row r="6758" spans="1:3" x14ac:dyDescent="0.35">
      <c r="A6758" t="s">
        <v>19201</v>
      </c>
      <c r="B6758">
        <v>26</v>
      </c>
      <c r="C6758" t="s">
        <v>19202</v>
      </c>
    </row>
    <row r="6759" spans="1:3" x14ac:dyDescent="0.35">
      <c r="A6759" t="s">
        <v>19204</v>
      </c>
      <c r="B6759">
        <v>26</v>
      </c>
      <c r="C6759" t="s">
        <v>19205</v>
      </c>
    </row>
    <row r="6760" spans="1:3" x14ac:dyDescent="0.35">
      <c r="A6760" t="s">
        <v>19207</v>
      </c>
      <c r="B6760">
        <v>23</v>
      </c>
      <c r="C6760" t="s">
        <v>19208</v>
      </c>
    </row>
    <row r="6761" spans="1:3" x14ac:dyDescent="0.35">
      <c r="A6761" t="s">
        <v>19210</v>
      </c>
      <c r="B6761">
        <v>21</v>
      </c>
      <c r="C6761" t="s">
        <v>19211</v>
      </c>
    </row>
    <row r="6762" spans="1:3" x14ac:dyDescent="0.35">
      <c r="A6762" t="s">
        <v>19213</v>
      </c>
      <c r="B6762">
        <v>24</v>
      </c>
      <c r="C6762" t="s">
        <v>19214</v>
      </c>
    </row>
    <row r="6763" spans="1:3" x14ac:dyDescent="0.35">
      <c r="A6763" t="s">
        <v>15058</v>
      </c>
      <c r="B6763">
        <v>28</v>
      </c>
      <c r="C6763" t="s">
        <v>19216</v>
      </c>
    </row>
    <row r="6764" spans="1:3" x14ac:dyDescent="0.35">
      <c r="A6764" t="s">
        <v>19218</v>
      </c>
      <c r="B6764">
        <v>28</v>
      </c>
      <c r="C6764" t="s">
        <v>19219</v>
      </c>
    </row>
    <row r="6765" spans="1:3" x14ac:dyDescent="0.35">
      <c r="A6765" t="s">
        <v>19221</v>
      </c>
      <c r="B6765">
        <v>26</v>
      </c>
      <c r="C6765" t="s">
        <v>19222</v>
      </c>
    </row>
    <row r="6766" spans="1:3" x14ac:dyDescent="0.35">
      <c r="A6766" t="s">
        <v>19224</v>
      </c>
      <c r="B6766">
        <v>27</v>
      </c>
      <c r="C6766" t="s">
        <v>19225</v>
      </c>
    </row>
    <row r="6767" spans="1:3" x14ac:dyDescent="0.35">
      <c r="A6767" t="s">
        <v>19226</v>
      </c>
      <c r="B6767">
        <v>25</v>
      </c>
      <c r="C6767" t="s">
        <v>19227</v>
      </c>
    </row>
    <row r="6768" spans="1:3" x14ac:dyDescent="0.35">
      <c r="A6768" t="s">
        <v>19229</v>
      </c>
      <c r="B6768">
        <v>21</v>
      </c>
      <c r="C6768" t="s">
        <v>19230</v>
      </c>
    </row>
    <row r="6769" spans="1:3" x14ac:dyDescent="0.35">
      <c r="A6769" t="s">
        <v>19232</v>
      </c>
      <c r="B6769">
        <v>21</v>
      </c>
      <c r="C6769" t="s">
        <v>19233</v>
      </c>
    </row>
    <row r="6770" spans="1:3" x14ac:dyDescent="0.35">
      <c r="A6770" t="s">
        <v>19235</v>
      </c>
      <c r="B6770">
        <v>25</v>
      </c>
      <c r="C6770" t="s">
        <v>19236</v>
      </c>
    </row>
    <row r="6771" spans="1:3" x14ac:dyDescent="0.35">
      <c r="A6771" t="s">
        <v>19238</v>
      </c>
      <c r="B6771">
        <v>23</v>
      </c>
      <c r="C6771" t="s">
        <v>19239</v>
      </c>
    </row>
    <row r="6772" spans="1:3" x14ac:dyDescent="0.35">
      <c r="A6772" t="s">
        <v>19241</v>
      </c>
      <c r="B6772">
        <v>26</v>
      </c>
      <c r="C6772" t="s">
        <v>19242</v>
      </c>
    </row>
    <row r="6773" spans="1:3" x14ac:dyDescent="0.35">
      <c r="A6773" t="s">
        <v>19244</v>
      </c>
      <c r="B6773">
        <v>26</v>
      </c>
      <c r="C6773" t="s">
        <v>19245</v>
      </c>
    </row>
    <row r="6774" spans="1:3" x14ac:dyDescent="0.35">
      <c r="A6774" t="s">
        <v>19247</v>
      </c>
      <c r="B6774">
        <v>27</v>
      </c>
      <c r="C6774" t="s">
        <v>19248</v>
      </c>
    </row>
    <row r="6775" spans="1:3" x14ac:dyDescent="0.35">
      <c r="A6775" t="s">
        <v>19250</v>
      </c>
      <c r="B6775">
        <v>30</v>
      </c>
      <c r="C6775" t="s">
        <v>19251</v>
      </c>
    </row>
    <row r="6776" spans="1:3" x14ac:dyDescent="0.35">
      <c r="A6776" t="s">
        <v>19253</v>
      </c>
      <c r="B6776">
        <v>30</v>
      </c>
      <c r="C6776" t="s">
        <v>19254</v>
      </c>
    </row>
    <row r="6777" spans="1:3" x14ac:dyDescent="0.35">
      <c r="A6777" t="s">
        <v>19256</v>
      </c>
      <c r="B6777">
        <v>23</v>
      </c>
      <c r="C6777" t="s">
        <v>19257</v>
      </c>
    </row>
    <row r="6778" spans="1:3" x14ac:dyDescent="0.35">
      <c r="A6778" t="s">
        <v>19259</v>
      </c>
      <c r="B6778">
        <v>29</v>
      </c>
      <c r="C6778" t="s">
        <v>19260</v>
      </c>
    </row>
    <row r="6779" spans="1:3" x14ac:dyDescent="0.35">
      <c r="A6779" t="s">
        <v>19262</v>
      </c>
      <c r="B6779">
        <v>26</v>
      </c>
      <c r="C6779" t="s">
        <v>19263</v>
      </c>
    </row>
    <row r="6780" spans="1:3" x14ac:dyDescent="0.35">
      <c r="A6780" t="s">
        <v>19265</v>
      </c>
      <c r="B6780">
        <v>28</v>
      </c>
      <c r="C6780" t="s">
        <v>19266</v>
      </c>
    </row>
    <row r="6781" spans="1:3" x14ac:dyDescent="0.35">
      <c r="A6781" t="s">
        <v>19268</v>
      </c>
      <c r="B6781">
        <v>25</v>
      </c>
      <c r="C6781" t="s">
        <v>19269</v>
      </c>
    </row>
    <row r="6782" spans="1:3" x14ac:dyDescent="0.35">
      <c r="A6782" t="s">
        <v>19271</v>
      </c>
      <c r="B6782">
        <v>25</v>
      </c>
      <c r="C6782" t="s">
        <v>19272</v>
      </c>
    </row>
    <row r="6783" spans="1:3" x14ac:dyDescent="0.35">
      <c r="A6783" t="s">
        <v>19274</v>
      </c>
      <c r="B6783">
        <v>22</v>
      </c>
      <c r="C6783" t="s">
        <v>19275</v>
      </c>
    </row>
    <row r="6784" spans="1:3" x14ac:dyDescent="0.35">
      <c r="A6784" t="s">
        <v>19277</v>
      </c>
      <c r="B6784">
        <v>20</v>
      </c>
      <c r="C6784" t="s">
        <v>19278</v>
      </c>
    </row>
    <row r="6785" spans="1:3" x14ac:dyDescent="0.35">
      <c r="A6785" t="s">
        <v>7170</v>
      </c>
      <c r="B6785">
        <v>27</v>
      </c>
      <c r="C6785" t="s">
        <v>19280</v>
      </c>
    </row>
    <row r="6786" spans="1:3" x14ac:dyDescent="0.35">
      <c r="A6786" t="s">
        <v>6153</v>
      </c>
      <c r="B6786">
        <v>30</v>
      </c>
      <c r="C6786" t="s">
        <v>19282</v>
      </c>
    </row>
    <row r="6787" spans="1:3" x14ac:dyDescent="0.35">
      <c r="A6787" t="s">
        <v>19284</v>
      </c>
      <c r="B6787">
        <v>28</v>
      </c>
      <c r="C6787" t="s">
        <v>19285</v>
      </c>
    </row>
    <row r="6788" spans="1:3" x14ac:dyDescent="0.35">
      <c r="A6788" t="s">
        <v>19287</v>
      </c>
      <c r="B6788">
        <v>21</v>
      </c>
      <c r="C6788" t="s">
        <v>19288</v>
      </c>
    </row>
    <row r="6789" spans="1:3" x14ac:dyDescent="0.35">
      <c r="A6789" t="s">
        <v>19290</v>
      </c>
      <c r="B6789">
        <v>28</v>
      </c>
      <c r="C6789" t="s">
        <v>19291</v>
      </c>
    </row>
    <row r="6790" spans="1:3" x14ac:dyDescent="0.35">
      <c r="A6790" t="s">
        <v>19293</v>
      </c>
      <c r="B6790">
        <v>21</v>
      </c>
      <c r="C6790" t="s">
        <v>19294</v>
      </c>
    </row>
    <row r="6791" spans="1:3" x14ac:dyDescent="0.35">
      <c r="A6791" t="s">
        <v>19296</v>
      </c>
      <c r="B6791">
        <v>20</v>
      </c>
      <c r="C6791" t="s">
        <v>19297</v>
      </c>
    </row>
    <row r="6792" spans="1:3" x14ac:dyDescent="0.35">
      <c r="A6792" t="s">
        <v>19299</v>
      </c>
      <c r="B6792">
        <v>29</v>
      </c>
      <c r="C6792" t="s">
        <v>19300</v>
      </c>
    </row>
    <row r="6793" spans="1:3" x14ac:dyDescent="0.35">
      <c r="A6793" t="s">
        <v>725</v>
      </c>
      <c r="B6793">
        <v>26</v>
      </c>
      <c r="C6793" t="s">
        <v>19302</v>
      </c>
    </row>
    <row r="6794" spans="1:3" x14ac:dyDescent="0.35">
      <c r="A6794" t="s">
        <v>19304</v>
      </c>
      <c r="B6794">
        <v>29</v>
      </c>
      <c r="C6794" t="s">
        <v>19305</v>
      </c>
    </row>
    <row r="6795" spans="1:3" x14ac:dyDescent="0.35">
      <c r="A6795" t="s">
        <v>19307</v>
      </c>
      <c r="B6795">
        <v>24</v>
      </c>
      <c r="C6795" t="s">
        <v>19308</v>
      </c>
    </row>
    <row r="6796" spans="1:3" x14ac:dyDescent="0.35">
      <c r="A6796" t="s">
        <v>19310</v>
      </c>
      <c r="B6796">
        <v>30</v>
      </c>
      <c r="C6796" t="s">
        <v>19311</v>
      </c>
    </row>
    <row r="6797" spans="1:3" x14ac:dyDescent="0.35">
      <c r="A6797" t="s">
        <v>19313</v>
      </c>
      <c r="B6797">
        <v>24</v>
      </c>
      <c r="C6797" t="s">
        <v>19314</v>
      </c>
    </row>
    <row r="6798" spans="1:3" x14ac:dyDescent="0.35">
      <c r="A6798" t="s">
        <v>19316</v>
      </c>
      <c r="B6798">
        <v>28</v>
      </c>
      <c r="C6798" t="s">
        <v>19317</v>
      </c>
    </row>
    <row r="6799" spans="1:3" x14ac:dyDescent="0.35">
      <c r="A6799" t="s">
        <v>19319</v>
      </c>
      <c r="B6799">
        <v>26</v>
      </c>
      <c r="C6799" t="s">
        <v>19320</v>
      </c>
    </row>
    <row r="6800" spans="1:3" x14ac:dyDescent="0.35">
      <c r="A6800" t="s">
        <v>19321</v>
      </c>
      <c r="B6800">
        <v>25</v>
      </c>
      <c r="C6800" t="s">
        <v>19322</v>
      </c>
    </row>
    <row r="6801" spans="1:3" x14ac:dyDescent="0.35">
      <c r="A6801" t="s">
        <v>19324</v>
      </c>
      <c r="B6801">
        <v>20</v>
      </c>
      <c r="C6801" t="s">
        <v>19325</v>
      </c>
    </row>
    <row r="6802" spans="1:3" x14ac:dyDescent="0.35">
      <c r="A6802" t="s">
        <v>15317</v>
      </c>
      <c r="B6802">
        <v>20</v>
      </c>
      <c r="C6802" t="s">
        <v>19327</v>
      </c>
    </row>
    <row r="6803" spans="1:3" x14ac:dyDescent="0.35">
      <c r="A6803" t="s">
        <v>19329</v>
      </c>
      <c r="B6803">
        <v>23</v>
      </c>
      <c r="C6803" t="s">
        <v>19330</v>
      </c>
    </row>
    <row r="6804" spans="1:3" x14ac:dyDescent="0.35">
      <c r="A6804" t="s">
        <v>19332</v>
      </c>
      <c r="B6804">
        <v>28</v>
      </c>
      <c r="C6804" t="s">
        <v>19333</v>
      </c>
    </row>
    <row r="6805" spans="1:3" x14ac:dyDescent="0.35">
      <c r="A6805" t="s">
        <v>19334</v>
      </c>
      <c r="B6805">
        <v>26</v>
      </c>
      <c r="C6805" t="s">
        <v>19335</v>
      </c>
    </row>
    <row r="6806" spans="1:3" x14ac:dyDescent="0.35">
      <c r="A6806" t="s">
        <v>19337</v>
      </c>
      <c r="B6806">
        <v>30</v>
      </c>
      <c r="C6806" t="s">
        <v>19338</v>
      </c>
    </row>
    <row r="6807" spans="1:3" x14ac:dyDescent="0.35">
      <c r="A6807" t="s">
        <v>19340</v>
      </c>
      <c r="B6807">
        <v>27</v>
      </c>
      <c r="C6807" t="s">
        <v>19341</v>
      </c>
    </row>
    <row r="6808" spans="1:3" x14ac:dyDescent="0.35">
      <c r="A6808" t="s">
        <v>19343</v>
      </c>
      <c r="B6808">
        <v>27</v>
      </c>
      <c r="C6808" t="s">
        <v>19344</v>
      </c>
    </row>
    <row r="6809" spans="1:3" x14ac:dyDescent="0.35">
      <c r="A6809" t="s">
        <v>19346</v>
      </c>
      <c r="B6809">
        <v>20</v>
      </c>
      <c r="C6809" t="s">
        <v>19347</v>
      </c>
    </row>
    <row r="6810" spans="1:3" x14ac:dyDescent="0.35">
      <c r="A6810" t="s">
        <v>19349</v>
      </c>
      <c r="B6810">
        <v>30</v>
      </c>
      <c r="C6810" t="s">
        <v>19350</v>
      </c>
    </row>
    <row r="6811" spans="1:3" x14ac:dyDescent="0.35">
      <c r="A6811" t="s">
        <v>19352</v>
      </c>
      <c r="B6811">
        <v>30</v>
      </c>
      <c r="C6811" t="s">
        <v>19353</v>
      </c>
    </row>
    <row r="6812" spans="1:3" x14ac:dyDescent="0.35">
      <c r="A6812" t="s">
        <v>19354</v>
      </c>
      <c r="B6812">
        <v>20</v>
      </c>
      <c r="C6812" t="s">
        <v>19355</v>
      </c>
    </row>
    <row r="6813" spans="1:3" x14ac:dyDescent="0.35">
      <c r="A6813" t="s">
        <v>19357</v>
      </c>
      <c r="B6813">
        <v>28</v>
      </c>
      <c r="C6813" t="s">
        <v>19358</v>
      </c>
    </row>
    <row r="6814" spans="1:3" x14ac:dyDescent="0.35">
      <c r="A6814" t="s">
        <v>19360</v>
      </c>
      <c r="B6814">
        <v>24</v>
      </c>
      <c r="C6814" t="s">
        <v>19361</v>
      </c>
    </row>
    <row r="6815" spans="1:3" x14ac:dyDescent="0.35">
      <c r="A6815" t="s">
        <v>19363</v>
      </c>
      <c r="B6815">
        <v>30</v>
      </c>
      <c r="C6815" t="s">
        <v>19364</v>
      </c>
    </row>
    <row r="6816" spans="1:3" x14ac:dyDescent="0.35">
      <c r="A6816" t="s">
        <v>19366</v>
      </c>
      <c r="B6816">
        <v>20</v>
      </c>
      <c r="C6816" t="s">
        <v>19367</v>
      </c>
    </row>
    <row r="6817" spans="1:3" x14ac:dyDescent="0.35">
      <c r="A6817" t="s">
        <v>2262</v>
      </c>
      <c r="B6817">
        <v>28</v>
      </c>
      <c r="C6817" t="s">
        <v>19369</v>
      </c>
    </row>
    <row r="6818" spans="1:3" x14ac:dyDescent="0.35">
      <c r="A6818" t="s">
        <v>19371</v>
      </c>
      <c r="B6818">
        <v>30</v>
      </c>
      <c r="C6818" t="s">
        <v>19372</v>
      </c>
    </row>
    <row r="6819" spans="1:3" x14ac:dyDescent="0.35">
      <c r="A6819" t="s">
        <v>19374</v>
      </c>
      <c r="B6819">
        <v>29</v>
      </c>
      <c r="C6819" t="s">
        <v>19375</v>
      </c>
    </row>
    <row r="6820" spans="1:3" x14ac:dyDescent="0.35">
      <c r="A6820" t="s">
        <v>19377</v>
      </c>
      <c r="B6820">
        <v>24</v>
      </c>
      <c r="C6820" t="s">
        <v>19378</v>
      </c>
    </row>
    <row r="6821" spans="1:3" x14ac:dyDescent="0.35">
      <c r="A6821" t="s">
        <v>19380</v>
      </c>
      <c r="B6821">
        <v>27</v>
      </c>
      <c r="C6821" t="s">
        <v>19381</v>
      </c>
    </row>
    <row r="6822" spans="1:3" x14ac:dyDescent="0.35">
      <c r="A6822" t="s">
        <v>19383</v>
      </c>
      <c r="B6822">
        <v>20</v>
      </c>
      <c r="C6822" t="s">
        <v>19384</v>
      </c>
    </row>
    <row r="6823" spans="1:3" x14ac:dyDescent="0.35">
      <c r="A6823" t="s">
        <v>19386</v>
      </c>
      <c r="B6823">
        <v>23</v>
      </c>
      <c r="C6823" t="s">
        <v>19387</v>
      </c>
    </row>
    <row r="6824" spans="1:3" x14ac:dyDescent="0.35">
      <c r="A6824" t="s">
        <v>19389</v>
      </c>
      <c r="B6824">
        <v>30</v>
      </c>
      <c r="C6824" t="s">
        <v>19390</v>
      </c>
    </row>
    <row r="6825" spans="1:3" x14ac:dyDescent="0.35">
      <c r="A6825" t="s">
        <v>14257</v>
      </c>
      <c r="B6825">
        <v>22</v>
      </c>
      <c r="C6825" t="s">
        <v>19392</v>
      </c>
    </row>
    <row r="6826" spans="1:3" x14ac:dyDescent="0.35">
      <c r="A6826" t="s">
        <v>19394</v>
      </c>
      <c r="B6826">
        <v>26</v>
      </c>
      <c r="C6826" t="s">
        <v>19395</v>
      </c>
    </row>
    <row r="6827" spans="1:3" x14ac:dyDescent="0.35">
      <c r="A6827" t="s">
        <v>19396</v>
      </c>
      <c r="B6827">
        <v>29</v>
      </c>
      <c r="C6827" t="s">
        <v>19397</v>
      </c>
    </row>
    <row r="6828" spans="1:3" x14ac:dyDescent="0.35">
      <c r="A6828" t="s">
        <v>19399</v>
      </c>
      <c r="B6828">
        <v>29</v>
      </c>
      <c r="C6828" t="s">
        <v>19400</v>
      </c>
    </row>
    <row r="6829" spans="1:3" x14ac:dyDescent="0.35">
      <c r="A6829" t="s">
        <v>14688</v>
      </c>
      <c r="B6829">
        <v>28</v>
      </c>
      <c r="C6829" t="s">
        <v>19402</v>
      </c>
    </row>
    <row r="6830" spans="1:3" x14ac:dyDescent="0.35">
      <c r="A6830" t="s">
        <v>19404</v>
      </c>
      <c r="B6830">
        <v>30</v>
      </c>
      <c r="C6830" t="s">
        <v>19405</v>
      </c>
    </row>
    <row r="6831" spans="1:3" x14ac:dyDescent="0.35">
      <c r="A6831" t="s">
        <v>19407</v>
      </c>
      <c r="B6831">
        <v>22</v>
      </c>
      <c r="C6831" t="s">
        <v>19408</v>
      </c>
    </row>
    <row r="6832" spans="1:3" x14ac:dyDescent="0.35">
      <c r="A6832" t="s">
        <v>19410</v>
      </c>
      <c r="B6832">
        <v>26</v>
      </c>
      <c r="C6832" t="s">
        <v>19411</v>
      </c>
    </row>
    <row r="6833" spans="1:3" x14ac:dyDescent="0.35">
      <c r="A6833" t="s">
        <v>19413</v>
      </c>
      <c r="B6833">
        <v>20</v>
      </c>
      <c r="C6833" t="s">
        <v>19414</v>
      </c>
    </row>
    <row r="6834" spans="1:3" x14ac:dyDescent="0.35">
      <c r="A6834" t="s">
        <v>19415</v>
      </c>
      <c r="B6834">
        <v>22</v>
      </c>
      <c r="C6834" t="s">
        <v>19416</v>
      </c>
    </row>
    <row r="6835" spans="1:3" x14ac:dyDescent="0.35">
      <c r="A6835" t="s">
        <v>19418</v>
      </c>
      <c r="B6835">
        <v>20</v>
      </c>
      <c r="C6835" t="s">
        <v>19419</v>
      </c>
    </row>
    <row r="6836" spans="1:3" x14ac:dyDescent="0.35">
      <c r="A6836" t="s">
        <v>19420</v>
      </c>
      <c r="B6836">
        <v>30</v>
      </c>
      <c r="C6836" t="s">
        <v>19421</v>
      </c>
    </row>
    <row r="6837" spans="1:3" x14ac:dyDescent="0.35">
      <c r="A6837" t="s">
        <v>19423</v>
      </c>
      <c r="B6837">
        <v>24</v>
      </c>
      <c r="C6837" t="s">
        <v>19424</v>
      </c>
    </row>
    <row r="6838" spans="1:3" x14ac:dyDescent="0.35">
      <c r="A6838" t="s">
        <v>8172</v>
      </c>
      <c r="B6838">
        <v>29</v>
      </c>
      <c r="C6838" t="s">
        <v>19426</v>
      </c>
    </row>
    <row r="6839" spans="1:3" x14ac:dyDescent="0.35">
      <c r="A6839" t="s">
        <v>19427</v>
      </c>
      <c r="B6839">
        <v>30</v>
      </c>
      <c r="C6839" t="s">
        <v>19428</v>
      </c>
    </row>
    <row r="6840" spans="1:3" x14ac:dyDescent="0.35">
      <c r="A6840" t="s">
        <v>19430</v>
      </c>
      <c r="B6840">
        <v>23</v>
      </c>
      <c r="C6840" t="s">
        <v>19431</v>
      </c>
    </row>
    <row r="6841" spans="1:3" x14ac:dyDescent="0.35">
      <c r="A6841" t="s">
        <v>19433</v>
      </c>
      <c r="B6841">
        <v>24</v>
      </c>
      <c r="C6841" t="s">
        <v>19434</v>
      </c>
    </row>
    <row r="6842" spans="1:3" x14ac:dyDescent="0.35">
      <c r="A6842" t="s">
        <v>19436</v>
      </c>
      <c r="B6842">
        <v>28</v>
      </c>
      <c r="C6842" t="s">
        <v>19437</v>
      </c>
    </row>
    <row r="6843" spans="1:3" x14ac:dyDescent="0.35">
      <c r="A6843" t="s">
        <v>19439</v>
      </c>
      <c r="B6843">
        <v>21</v>
      </c>
      <c r="C6843" t="s">
        <v>19440</v>
      </c>
    </row>
    <row r="6844" spans="1:3" x14ac:dyDescent="0.35">
      <c r="A6844" t="s">
        <v>19442</v>
      </c>
      <c r="B6844">
        <v>20</v>
      </c>
      <c r="C6844" t="s">
        <v>19443</v>
      </c>
    </row>
    <row r="6845" spans="1:3" x14ac:dyDescent="0.35">
      <c r="A6845" t="s">
        <v>19445</v>
      </c>
      <c r="B6845">
        <v>26</v>
      </c>
      <c r="C6845" t="s">
        <v>19446</v>
      </c>
    </row>
    <row r="6846" spans="1:3" x14ac:dyDescent="0.35">
      <c r="A6846" t="s">
        <v>19447</v>
      </c>
      <c r="B6846">
        <v>29</v>
      </c>
      <c r="C6846" t="s">
        <v>19448</v>
      </c>
    </row>
    <row r="6847" spans="1:3" x14ac:dyDescent="0.35">
      <c r="A6847" t="s">
        <v>19450</v>
      </c>
      <c r="B6847">
        <v>29</v>
      </c>
      <c r="C6847" t="s">
        <v>19451</v>
      </c>
    </row>
    <row r="6848" spans="1:3" x14ac:dyDescent="0.35">
      <c r="A6848" t="s">
        <v>19453</v>
      </c>
      <c r="B6848">
        <v>22</v>
      </c>
      <c r="C6848" t="s">
        <v>19454</v>
      </c>
    </row>
    <row r="6849" spans="1:3" x14ac:dyDescent="0.35">
      <c r="A6849" t="s">
        <v>19455</v>
      </c>
      <c r="B6849">
        <v>30</v>
      </c>
      <c r="C6849" t="s">
        <v>19456</v>
      </c>
    </row>
    <row r="6850" spans="1:3" x14ac:dyDescent="0.35">
      <c r="A6850" t="s">
        <v>19458</v>
      </c>
      <c r="B6850">
        <v>20</v>
      </c>
      <c r="C6850" t="s">
        <v>19459</v>
      </c>
    </row>
    <row r="6851" spans="1:3" x14ac:dyDescent="0.35">
      <c r="A6851" t="s">
        <v>19461</v>
      </c>
      <c r="B6851">
        <v>24</v>
      </c>
      <c r="C6851" t="s">
        <v>19462</v>
      </c>
    </row>
    <row r="6852" spans="1:3" x14ac:dyDescent="0.35">
      <c r="A6852" t="s">
        <v>16384</v>
      </c>
      <c r="B6852">
        <v>28</v>
      </c>
      <c r="C6852" t="s">
        <v>19464</v>
      </c>
    </row>
    <row r="6853" spans="1:3" x14ac:dyDescent="0.35">
      <c r="A6853" t="s">
        <v>19466</v>
      </c>
      <c r="B6853">
        <v>24</v>
      </c>
      <c r="C6853" t="s">
        <v>19467</v>
      </c>
    </row>
    <row r="6854" spans="1:3" x14ac:dyDescent="0.35">
      <c r="A6854" t="s">
        <v>19469</v>
      </c>
      <c r="B6854">
        <v>29</v>
      </c>
      <c r="C6854" t="s">
        <v>19470</v>
      </c>
    </row>
    <row r="6855" spans="1:3" x14ac:dyDescent="0.35">
      <c r="A6855" t="s">
        <v>384</v>
      </c>
      <c r="B6855">
        <v>22</v>
      </c>
      <c r="C6855" t="s">
        <v>19472</v>
      </c>
    </row>
    <row r="6856" spans="1:3" x14ac:dyDescent="0.35">
      <c r="A6856" t="s">
        <v>19473</v>
      </c>
      <c r="B6856">
        <v>20</v>
      </c>
      <c r="C6856" t="s">
        <v>19474</v>
      </c>
    </row>
    <row r="6857" spans="1:3" x14ac:dyDescent="0.35">
      <c r="A6857" t="s">
        <v>19476</v>
      </c>
      <c r="B6857">
        <v>25</v>
      </c>
      <c r="C6857" t="s">
        <v>19477</v>
      </c>
    </row>
    <row r="6858" spans="1:3" x14ac:dyDescent="0.35">
      <c r="A6858" t="s">
        <v>19479</v>
      </c>
      <c r="B6858">
        <v>23</v>
      </c>
      <c r="C6858" t="s">
        <v>19480</v>
      </c>
    </row>
    <row r="6859" spans="1:3" x14ac:dyDescent="0.35">
      <c r="A6859" t="s">
        <v>2891</v>
      </c>
      <c r="B6859">
        <v>27</v>
      </c>
      <c r="C6859" t="s">
        <v>19482</v>
      </c>
    </row>
    <row r="6860" spans="1:3" x14ac:dyDescent="0.35">
      <c r="A6860" t="s">
        <v>19483</v>
      </c>
      <c r="B6860">
        <v>25</v>
      </c>
      <c r="C6860" t="s">
        <v>19484</v>
      </c>
    </row>
    <row r="6861" spans="1:3" x14ac:dyDescent="0.35">
      <c r="A6861" t="s">
        <v>19486</v>
      </c>
      <c r="B6861">
        <v>25</v>
      </c>
      <c r="C6861" t="s">
        <v>19487</v>
      </c>
    </row>
    <row r="6862" spans="1:3" x14ac:dyDescent="0.35">
      <c r="A6862" t="s">
        <v>19489</v>
      </c>
      <c r="B6862">
        <v>25</v>
      </c>
      <c r="C6862" t="s">
        <v>19490</v>
      </c>
    </row>
    <row r="6863" spans="1:3" x14ac:dyDescent="0.35">
      <c r="A6863" t="s">
        <v>19492</v>
      </c>
      <c r="B6863">
        <v>20</v>
      </c>
      <c r="C6863" t="s">
        <v>19493</v>
      </c>
    </row>
    <row r="6864" spans="1:3" x14ac:dyDescent="0.35">
      <c r="A6864" t="s">
        <v>19495</v>
      </c>
      <c r="B6864">
        <v>24</v>
      </c>
      <c r="C6864" t="s">
        <v>19496</v>
      </c>
    </row>
    <row r="6865" spans="1:3" x14ac:dyDescent="0.35">
      <c r="A6865" t="s">
        <v>19498</v>
      </c>
      <c r="B6865">
        <v>30</v>
      </c>
      <c r="C6865" t="s">
        <v>19499</v>
      </c>
    </row>
    <row r="6866" spans="1:3" x14ac:dyDescent="0.35">
      <c r="A6866" t="s">
        <v>19501</v>
      </c>
      <c r="B6866">
        <v>27</v>
      </c>
      <c r="C6866" t="s">
        <v>19502</v>
      </c>
    </row>
    <row r="6867" spans="1:3" x14ac:dyDescent="0.35">
      <c r="A6867" t="s">
        <v>19503</v>
      </c>
      <c r="B6867">
        <v>26</v>
      </c>
      <c r="C6867" t="s">
        <v>19504</v>
      </c>
    </row>
    <row r="6868" spans="1:3" x14ac:dyDescent="0.35">
      <c r="A6868" t="s">
        <v>19506</v>
      </c>
      <c r="B6868">
        <v>20</v>
      </c>
      <c r="C6868" t="s">
        <v>19507</v>
      </c>
    </row>
    <row r="6869" spans="1:3" x14ac:dyDescent="0.35">
      <c r="A6869" t="s">
        <v>19509</v>
      </c>
      <c r="B6869">
        <v>27</v>
      </c>
      <c r="C6869" t="s">
        <v>19510</v>
      </c>
    </row>
    <row r="6870" spans="1:3" x14ac:dyDescent="0.35">
      <c r="A6870" t="s">
        <v>19512</v>
      </c>
      <c r="B6870">
        <v>21</v>
      </c>
      <c r="C6870" t="s">
        <v>19513</v>
      </c>
    </row>
    <row r="6871" spans="1:3" x14ac:dyDescent="0.35">
      <c r="A6871" t="s">
        <v>11440</v>
      </c>
      <c r="B6871">
        <v>29</v>
      </c>
      <c r="C6871" t="s">
        <v>19515</v>
      </c>
    </row>
    <row r="6872" spans="1:3" x14ac:dyDescent="0.35">
      <c r="A6872" t="s">
        <v>19517</v>
      </c>
      <c r="B6872">
        <v>24</v>
      </c>
      <c r="C6872" t="s">
        <v>19518</v>
      </c>
    </row>
    <row r="6873" spans="1:3" x14ac:dyDescent="0.35">
      <c r="A6873" t="s">
        <v>19520</v>
      </c>
      <c r="B6873">
        <v>22</v>
      </c>
      <c r="C6873" t="s">
        <v>19521</v>
      </c>
    </row>
    <row r="6874" spans="1:3" x14ac:dyDescent="0.35">
      <c r="A6874" t="s">
        <v>19523</v>
      </c>
      <c r="B6874">
        <v>21</v>
      </c>
      <c r="C6874" t="s">
        <v>19524</v>
      </c>
    </row>
    <row r="6875" spans="1:3" x14ac:dyDescent="0.35">
      <c r="A6875" t="s">
        <v>19526</v>
      </c>
      <c r="B6875">
        <v>28</v>
      </c>
      <c r="C6875" t="s">
        <v>19527</v>
      </c>
    </row>
    <row r="6876" spans="1:3" x14ac:dyDescent="0.35">
      <c r="A6876" t="s">
        <v>19529</v>
      </c>
      <c r="B6876">
        <v>21</v>
      </c>
      <c r="C6876" t="s">
        <v>19530</v>
      </c>
    </row>
    <row r="6877" spans="1:3" x14ac:dyDescent="0.35">
      <c r="A6877" t="s">
        <v>19532</v>
      </c>
      <c r="B6877">
        <v>21</v>
      </c>
      <c r="C6877" t="s">
        <v>19533</v>
      </c>
    </row>
    <row r="6878" spans="1:3" x14ac:dyDescent="0.35">
      <c r="A6878" t="s">
        <v>19534</v>
      </c>
      <c r="B6878">
        <v>22</v>
      </c>
      <c r="C6878" t="s">
        <v>19535</v>
      </c>
    </row>
    <row r="6879" spans="1:3" x14ac:dyDescent="0.35">
      <c r="A6879" t="s">
        <v>19537</v>
      </c>
      <c r="B6879">
        <v>25</v>
      </c>
      <c r="C6879" t="s">
        <v>19538</v>
      </c>
    </row>
    <row r="6880" spans="1:3" x14ac:dyDescent="0.35">
      <c r="A6880" t="s">
        <v>19540</v>
      </c>
      <c r="B6880">
        <v>27</v>
      </c>
      <c r="C6880" t="s">
        <v>19541</v>
      </c>
    </row>
    <row r="6881" spans="1:3" x14ac:dyDescent="0.35">
      <c r="A6881" t="s">
        <v>19543</v>
      </c>
      <c r="B6881">
        <v>23</v>
      </c>
      <c r="C6881" t="s">
        <v>19544</v>
      </c>
    </row>
    <row r="6882" spans="1:3" x14ac:dyDescent="0.35">
      <c r="A6882" t="s">
        <v>19546</v>
      </c>
      <c r="B6882">
        <v>28</v>
      </c>
      <c r="C6882" t="s">
        <v>19547</v>
      </c>
    </row>
    <row r="6883" spans="1:3" x14ac:dyDescent="0.35">
      <c r="A6883" t="s">
        <v>19549</v>
      </c>
      <c r="B6883">
        <v>23</v>
      </c>
      <c r="C6883" t="s">
        <v>19550</v>
      </c>
    </row>
    <row r="6884" spans="1:3" x14ac:dyDescent="0.35">
      <c r="A6884" t="s">
        <v>19552</v>
      </c>
      <c r="B6884">
        <v>21</v>
      </c>
      <c r="C6884" t="s">
        <v>19553</v>
      </c>
    </row>
    <row r="6885" spans="1:3" x14ac:dyDescent="0.35">
      <c r="A6885" t="s">
        <v>19555</v>
      </c>
      <c r="B6885">
        <v>20</v>
      </c>
      <c r="C6885" t="s">
        <v>19556</v>
      </c>
    </row>
    <row r="6886" spans="1:3" x14ac:dyDescent="0.35">
      <c r="A6886" t="s">
        <v>19558</v>
      </c>
      <c r="B6886">
        <v>23</v>
      </c>
      <c r="C6886" t="s">
        <v>19559</v>
      </c>
    </row>
    <row r="6887" spans="1:3" x14ac:dyDescent="0.35">
      <c r="A6887" t="s">
        <v>19561</v>
      </c>
      <c r="B6887">
        <v>29</v>
      </c>
      <c r="C6887" t="s">
        <v>19562</v>
      </c>
    </row>
    <row r="6888" spans="1:3" x14ac:dyDescent="0.35">
      <c r="A6888" t="s">
        <v>19564</v>
      </c>
      <c r="B6888">
        <v>23</v>
      </c>
      <c r="C6888" t="s">
        <v>19565</v>
      </c>
    </row>
    <row r="6889" spans="1:3" x14ac:dyDescent="0.35">
      <c r="A6889" t="s">
        <v>10393</v>
      </c>
      <c r="B6889">
        <v>28</v>
      </c>
      <c r="C6889" t="s">
        <v>19567</v>
      </c>
    </row>
    <row r="6890" spans="1:3" x14ac:dyDescent="0.35">
      <c r="A6890" t="s">
        <v>19569</v>
      </c>
      <c r="B6890">
        <v>30</v>
      </c>
      <c r="C6890" t="s">
        <v>19570</v>
      </c>
    </row>
    <row r="6891" spans="1:3" x14ac:dyDescent="0.35">
      <c r="A6891" t="s">
        <v>19571</v>
      </c>
      <c r="B6891">
        <v>29</v>
      </c>
      <c r="C6891" t="s">
        <v>19572</v>
      </c>
    </row>
    <row r="6892" spans="1:3" x14ac:dyDescent="0.35">
      <c r="A6892" t="s">
        <v>19574</v>
      </c>
      <c r="B6892">
        <v>29</v>
      </c>
      <c r="C6892" t="s">
        <v>19575</v>
      </c>
    </row>
    <row r="6893" spans="1:3" x14ac:dyDescent="0.35">
      <c r="A6893" t="s">
        <v>19576</v>
      </c>
      <c r="B6893">
        <v>26</v>
      </c>
      <c r="C6893" t="s">
        <v>19577</v>
      </c>
    </row>
    <row r="6894" spans="1:3" x14ac:dyDescent="0.35">
      <c r="A6894" t="s">
        <v>19579</v>
      </c>
      <c r="B6894">
        <v>29</v>
      </c>
      <c r="C6894" t="s">
        <v>19580</v>
      </c>
    </row>
    <row r="6895" spans="1:3" x14ac:dyDescent="0.35">
      <c r="A6895" t="s">
        <v>19582</v>
      </c>
      <c r="B6895">
        <v>20</v>
      </c>
      <c r="C6895" t="s">
        <v>19583</v>
      </c>
    </row>
    <row r="6896" spans="1:3" x14ac:dyDescent="0.35">
      <c r="A6896" t="s">
        <v>19584</v>
      </c>
      <c r="B6896">
        <v>22</v>
      </c>
      <c r="C6896" t="s">
        <v>19585</v>
      </c>
    </row>
    <row r="6897" spans="1:3" x14ac:dyDescent="0.35">
      <c r="A6897" t="s">
        <v>19587</v>
      </c>
      <c r="B6897">
        <v>26</v>
      </c>
      <c r="C6897" t="s">
        <v>19588</v>
      </c>
    </row>
    <row r="6898" spans="1:3" x14ac:dyDescent="0.35">
      <c r="A6898" t="s">
        <v>19590</v>
      </c>
      <c r="B6898">
        <v>28</v>
      </c>
      <c r="C6898" t="s">
        <v>19591</v>
      </c>
    </row>
    <row r="6899" spans="1:3" x14ac:dyDescent="0.35">
      <c r="A6899" t="s">
        <v>9887</v>
      </c>
      <c r="B6899">
        <v>25</v>
      </c>
      <c r="C6899" t="s">
        <v>19593</v>
      </c>
    </row>
    <row r="6900" spans="1:3" x14ac:dyDescent="0.35">
      <c r="A6900" t="s">
        <v>19595</v>
      </c>
      <c r="B6900">
        <v>20</v>
      </c>
      <c r="C6900" t="s">
        <v>19596</v>
      </c>
    </row>
    <row r="6901" spans="1:3" x14ac:dyDescent="0.35">
      <c r="A6901" t="s">
        <v>19598</v>
      </c>
      <c r="B6901">
        <v>25</v>
      </c>
      <c r="C6901" t="s">
        <v>19599</v>
      </c>
    </row>
    <row r="6902" spans="1:3" x14ac:dyDescent="0.35">
      <c r="A6902" t="s">
        <v>19601</v>
      </c>
      <c r="B6902">
        <v>27</v>
      </c>
      <c r="C6902" t="s">
        <v>19602</v>
      </c>
    </row>
    <row r="6903" spans="1:3" x14ac:dyDescent="0.35">
      <c r="A6903" t="s">
        <v>19604</v>
      </c>
      <c r="B6903">
        <v>20</v>
      </c>
      <c r="C6903" t="s">
        <v>19605</v>
      </c>
    </row>
    <row r="6904" spans="1:3" x14ac:dyDescent="0.35">
      <c r="A6904" t="s">
        <v>19607</v>
      </c>
      <c r="B6904">
        <v>23</v>
      </c>
      <c r="C6904" t="s">
        <v>19608</v>
      </c>
    </row>
    <row r="6905" spans="1:3" x14ac:dyDescent="0.35">
      <c r="A6905" t="s">
        <v>19610</v>
      </c>
      <c r="B6905">
        <v>29</v>
      </c>
      <c r="C6905" t="s">
        <v>19611</v>
      </c>
    </row>
    <row r="6906" spans="1:3" x14ac:dyDescent="0.35">
      <c r="A6906" t="s">
        <v>17224</v>
      </c>
      <c r="B6906">
        <v>30</v>
      </c>
      <c r="C6906" t="s">
        <v>19612</v>
      </c>
    </row>
    <row r="6907" spans="1:3" x14ac:dyDescent="0.35">
      <c r="A6907" t="s">
        <v>19614</v>
      </c>
      <c r="B6907">
        <v>26</v>
      </c>
      <c r="C6907" t="s">
        <v>19615</v>
      </c>
    </row>
    <row r="6908" spans="1:3" x14ac:dyDescent="0.35">
      <c r="A6908" t="s">
        <v>19617</v>
      </c>
      <c r="B6908">
        <v>23</v>
      </c>
      <c r="C6908" t="s">
        <v>19618</v>
      </c>
    </row>
    <row r="6909" spans="1:3" x14ac:dyDescent="0.35">
      <c r="A6909" t="s">
        <v>19620</v>
      </c>
      <c r="B6909">
        <v>26</v>
      </c>
      <c r="C6909" t="s">
        <v>19621</v>
      </c>
    </row>
    <row r="6910" spans="1:3" x14ac:dyDescent="0.35">
      <c r="A6910" t="s">
        <v>19623</v>
      </c>
      <c r="B6910">
        <v>25</v>
      </c>
      <c r="C6910" t="s">
        <v>19624</v>
      </c>
    </row>
    <row r="6911" spans="1:3" x14ac:dyDescent="0.35">
      <c r="A6911" t="s">
        <v>19626</v>
      </c>
      <c r="B6911">
        <v>28</v>
      </c>
      <c r="C6911" t="s">
        <v>19627</v>
      </c>
    </row>
    <row r="6912" spans="1:3" x14ac:dyDescent="0.35">
      <c r="A6912" t="s">
        <v>19629</v>
      </c>
      <c r="B6912">
        <v>21</v>
      </c>
      <c r="C6912" t="s">
        <v>19630</v>
      </c>
    </row>
    <row r="6913" spans="1:3" x14ac:dyDescent="0.35">
      <c r="A6913" t="s">
        <v>19631</v>
      </c>
      <c r="B6913">
        <v>30</v>
      </c>
      <c r="C6913" t="s">
        <v>19632</v>
      </c>
    </row>
    <row r="6914" spans="1:3" x14ac:dyDescent="0.35">
      <c r="A6914" t="s">
        <v>19634</v>
      </c>
      <c r="B6914">
        <v>22</v>
      </c>
      <c r="C6914" t="s">
        <v>19635</v>
      </c>
    </row>
    <row r="6915" spans="1:3" x14ac:dyDescent="0.35">
      <c r="A6915" t="s">
        <v>19637</v>
      </c>
      <c r="B6915">
        <v>23</v>
      </c>
      <c r="C6915" t="s">
        <v>19638</v>
      </c>
    </row>
    <row r="6916" spans="1:3" x14ac:dyDescent="0.35">
      <c r="A6916" t="s">
        <v>19640</v>
      </c>
      <c r="B6916">
        <v>24</v>
      </c>
      <c r="C6916" t="s">
        <v>19641</v>
      </c>
    </row>
    <row r="6917" spans="1:3" x14ac:dyDescent="0.35">
      <c r="A6917" t="s">
        <v>19643</v>
      </c>
      <c r="B6917">
        <v>22</v>
      </c>
      <c r="C6917" t="s">
        <v>19644</v>
      </c>
    </row>
    <row r="6918" spans="1:3" x14ac:dyDescent="0.35">
      <c r="A6918" t="s">
        <v>19646</v>
      </c>
      <c r="B6918">
        <v>23</v>
      </c>
      <c r="C6918" t="s">
        <v>19647</v>
      </c>
    </row>
    <row r="6919" spans="1:3" x14ac:dyDescent="0.35">
      <c r="A6919" t="s">
        <v>19649</v>
      </c>
      <c r="B6919">
        <v>20</v>
      </c>
      <c r="C6919" t="s">
        <v>19650</v>
      </c>
    </row>
    <row r="6920" spans="1:3" x14ac:dyDescent="0.35">
      <c r="A6920" t="s">
        <v>19652</v>
      </c>
      <c r="B6920">
        <v>25</v>
      </c>
      <c r="C6920" t="s">
        <v>19653</v>
      </c>
    </row>
    <row r="6921" spans="1:3" x14ac:dyDescent="0.35">
      <c r="A6921" t="s">
        <v>19655</v>
      </c>
      <c r="B6921">
        <v>24</v>
      </c>
      <c r="C6921" t="s">
        <v>19656</v>
      </c>
    </row>
    <row r="6922" spans="1:3" x14ac:dyDescent="0.35">
      <c r="A6922" t="s">
        <v>19658</v>
      </c>
      <c r="B6922">
        <v>25</v>
      </c>
      <c r="C6922" t="s">
        <v>19659</v>
      </c>
    </row>
    <row r="6923" spans="1:3" x14ac:dyDescent="0.35">
      <c r="A6923" t="s">
        <v>19661</v>
      </c>
      <c r="B6923">
        <v>25</v>
      </c>
      <c r="C6923" t="s">
        <v>19662</v>
      </c>
    </row>
    <row r="6924" spans="1:3" x14ac:dyDescent="0.35">
      <c r="A6924" t="s">
        <v>19664</v>
      </c>
      <c r="B6924">
        <v>29</v>
      </c>
      <c r="C6924" t="s">
        <v>19665</v>
      </c>
    </row>
    <row r="6925" spans="1:3" x14ac:dyDescent="0.35">
      <c r="A6925" t="s">
        <v>19667</v>
      </c>
      <c r="B6925">
        <v>21</v>
      </c>
      <c r="C6925" t="s">
        <v>19668</v>
      </c>
    </row>
    <row r="6926" spans="1:3" x14ac:dyDescent="0.35">
      <c r="A6926" t="s">
        <v>19669</v>
      </c>
      <c r="B6926">
        <v>29</v>
      </c>
      <c r="C6926" t="s">
        <v>19670</v>
      </c>
    </row>
    <row r="6927" spans="1:3" x14ac:dyDescent="0.35">
      <c r="A6927" t="s">
        <v>19672</v>
      </c>
      <c r="B6927">
        <v>20</v>
      </c>
      <c r="C6927" t="s">
        <v>19673</v>
      </c>
    </row>
    <row r="6928" spans="1:3" x14ac:dyDescent="0.35">
      <c r="A6928" t="s">
        <v>19675</v>
      </c>
      <c r="B6928">
        <v>30</v>
      </c>
      <c r="C6928" t="s">
        <v>19676</v>
      </c>
    </row>
    <row r="6929" spans="1:3" x14ac:dyDescent="0.35">
      <c r="A6929" t="s">
        <v>6495</v>
      </c>
      <c r="B6929">
        <v>24</v>
      </c>
      <c r="C6929" t="s">
        <v>19678</v>
      </c>
    </row>
    <row r="6930" spans="1:3" x14ac:dyDescent="0.35">
      <c r="A6930" t="s">
        <v>19680</v>
      </c>
      <c r="B6930">
        <v>29</v>
      </c>
      <c r="C6930" t="s">
        <v>19681</v>
      </c>
    </row>
    <row r="6931" spans="1:3" x14ac:dyDescent="0.35">
      <c r="A6931" t="s">
        <v>19683</v>
      </c>
      <c r="B6931">
        <v>20</v>
      </c>
      <c r="C6931" t="s">
        <v>19684</v>
      </c>
    </row>
    <row r="6932" spans="1:3" x14ac:dyDescent="0.35">
      <c r="A6932" t="s">
        <v>19686</v>
      </c>
      <c r="B6932">
        <v>29</v>
      </c>
      <c r="C6932" t="s">
        <v>19687</v>
      </c>
    </row>
    <row r="6933" spans="1:3" x14ac:dyDescent="0.35">
      <c r="A6933" t="s">
        <v>19689</v>
      </c>
      <c r="B6933">
        <v>24</v>
      </c>
      <c r="C6933" t="s">
        <v>19690</v>
      </c>
    </row>
    <row r="6934" spans="1:3" x14ac:dyDescent="0.35">
      <c r="A6934" t="s">
        <v>19692</v>
      </c>
      <c r="B6934">
        <v>23</v>
      </c>
      <c r="C6934" t="s">
        <v>19693</v>
      </c>
    </row>
    <row r="6935" spans="1:3" x14ac:dyDescent="0.35">
      <c r="A6935" t="s">
        <v>19695</v>
      </c>
      <c r="B6935">
        <v>21</v>
      </c>
      <c r="C6935" t="s">
        <v>19696</v>
      </c>
    </row>
    <row r="6936" spans="1:3" x14ac:dyDescent="0.35">
      <c r="A6936" t="s">
        <v>19698</v>
      </c>
      <c r="B6936">
        <v>25</v>
      </c>
      <c r="C6936" t="s">
        <v>19699</v>
      </c>
    </row>
    <row r="6937" spans="1:3" x14ac:dyDescent="0.35">
      <c r="A6937" t="s">
        <v>19701</v>
      </c>
      <c r="B6937">
        <v>23</v>
      </c>
      <c r="C6937" t="s">
        <v>19702</v>
      </c>
    </row>
    <row r="6938" spans="1:3" x14ac:dyDescent="0.35">
      <c r="A6938" t="s">
        <v>19704</v>
      </c>
      <c r="B6938">
        <v>20</v>
      </c>
      <c r="C6938" t="s">
        <v>19705</v>
      </c>
    </row>
    <row r="6939" spans="1:3" x14ac:dyDescent="0.35">
      <c r="A6939" t="s">
        <v>19707</v>
      </c>
      <c r="B6939">
        <v>23</v>
      </c>
      <c r="C6939" t="s">
        <v>19708</v>
      </c>
    </row>
    <row r="6940" spans="1:3" x14ac:dyDescent="0.35">
      <c r="A6940" t="s">
        <v>19710</v>
      </c>
      <c r="B6940">
        <v>23</v>
      </c>
      <c r="C6940" t="s">
        <v>19711</v>
      </c>
    </row>
    <row r="6941" spans="1:3" x14ac:dyDescent="0.35">
      <c r="A6941" t="s">
        <v>19713</v>
      </c>
      <c r="B6941">
        <v>22</v>
      </c>
      <c r="C6941" t="s">
        <v>19714</v>
      </c>
    </row>
    <row r="6942" spans="1:3" x14ac:dyDescent="0.35">
      <c r="A6942" t="s">
        <v>19716</v>
      </c>
      <c r="B6942">
        <v>26</v>
      </c>
      <c r="C6942" t="s">
        <v>19717</v>
      </c>
    </row>
    <row r="6943" spans="1:3" x14ac:dyDescent="0.35">
      <c r="A6943" t="s">
        <v>19719</v>
      </c>
      <c r="B6943">
        <v>23</v>
      </c>
      <c r="C6943" t="s">
        <v>19720</v>
      </c>
    </row>
    <row r="6944" spans="1:3" x14ac:dyDescent="0.35">
      <c r="A6944" t="s">
        <v>19722</v>
      </c>
      <c r="B6944">
        <v>21</v>
      </c>
      <c r="C6944" t="s">
        <v>19723</v>
      </c>
    </row>
    <row r="6945" spans="1:3" x14ac:dyDescent="0.35">
      <c r="A6945" t="s">
        <v>19725</v>
      </c>
      <c r="B6945">
        <v>25</v>
      </c>
      <c r="C6945" t="s">
        <v>19726</v>
      </c>
    </row>
    <row r="6946" spans="1:3" x14ac:dyDescent="0.35">
      <c r="A6946" t="s">
        <v>19728</v>
      </c>
      <c r="B6946">
        <v>23</v>
      </c>
      <c r="C6946" t="s">
        <v>19729</v>
      </c>
    </row>
    <row r="6947" spans="1:3" x14ac:dyDescent="0.35">
      <c r="A6947" t="s">
        <v>19731</v>
      </c>
      <c r="B6947">
        <v>23</v>
      </c>
      <c r="C6947" t="s">
        <v>19732</v>
      </c>
    </row>
    <row r="6948" spans="1:3" x14ac:dyDescent="0.35">
      <c r="A6948" t="s">
        <v>19734</v>
      </c>
      <c r="B6948">
        <v>22</v>
      </c>
      <c r="C6948" t="s">
        <v>19735</v>
      </c>
    </row>
    <row r="6949" spans="1:3" x14ac:dyDescent="0.35">
      <c r="A6949" t="s">
        <v>12917</v>
      </c>
      <c r="B6949">
        <v>26</v>
      </c>
      <c r="C6949" t="s">
        <v>19737</v>
      </c>
    </row>
    <row r="6950" spans="1:3" x14ac:dyDescent="0.35">
      <c r="A6950" t="s">
        <v>19739</v>
      </c>
      <c r="B6950">
        <v>24</v>
      </c>
      <c r="C6950" t="s">
        <v>19740</v>
      </c>
    </row>
    <row r="6951" spans="1:3" x14ac:dyDescent="0.35">
      <c r="A6951" t="s">
        <v>19742</v>
      </c>
      <c r="B6951">
        <v>30</v>
      </c>
      <c r="C6951" t="s">
        <v>19743</v>
      </c>
    </row>
    <row r="6952" spans="1:3" x14ac:dyDescent="0.35">
      <c r="A6952" t="s">
        <v>19745</v>
      </c>
      <c r="B6952">
        <v>22</v>
      </c>
      <c r="C6952" t="s">
        <v>19746</v>
      </c>
    </row>
    <row r="6953" spans="1:3" x14ac:dyDescent="0.35">
      <c r="A6953" t="s">
        <v>19748</v>
      </c>
      <c r="B6953">
        <v>21</v>
      </c>
      <c r="C6953" t="s">
        <v>19749</v>
      </c>
    </row>
    <row r="6954" spans="1:3" x14ac:dyDescent="0.35">
      <c r="A6954" t="s">
        <v>19751</v>
      </c>
      <c r="B6954">
        <v>24</v>
      </c>
      <c r="C6954" t="s">
        <v>19752</v>
      </c>
    </row>
    <row r="6955" spans="1:3" x14ac:dyDescent="0.35">
      <c r="A6955" t="s">
        <v>19754</v>
      </c>
      <c r="B6955">
        <v>21</v>
      </c>
      <c r="C6955" t="s">
        <v>19755</v>
      </c>
    </row>
    <row r="6956" spans="1:3" x14ac:dyDescent="0.35">
      <c r="A6956" t="s">
        <v>19757</v>
      </c>
      <c r="B6956">
        <v>30</v>
      </c>
      <c r="C6956" t="s">
        <v>19758</v>
      </c>
    </row>
    <row r="6957" spans="1:3" x14ac:dyDescent="0.35">
      <c r="A6957" t="s">
        <v>19759</v>
      </c>
      <c r="B6957">
        <v>29</v>
      </c>
      <c r="C6957" t="s">
        <v>19760</v>
      </c>
    </row>
    <row r="6958" spans="1:3" x14ac:dyDescent="0.35">
      <c r="A6958" t="s">
        <v>19762</v>
      </c>
      <c r="B6958">
        <v>27</v>
      </c>
      <c r="C6958" t="s">
        <v>19763</v>
      </c>
    </row>
    <row r="6959" spans="1:3" x14ac:dyDescent="0.35">
      <c r="A6959" t="s">
        <v>19765</v>
      </c>
      <c r="B6959">
        <v>29</v>
      </c>
      <c r="C6959" t="s">
        <v>19766</v>
      </c>
    </row>
    <row r="6960" spans="1:3" x14ac:dyDescent="0.35">
      <c r="A6960" t="s">
        <v>19768</v>
      </c>
      <c r="B6960">
        <v>22</v>
      </c>
      <c r="C6960" t="s">
        <v>19769</v>
      </c>
    </row>
    <row r="6961" spans="1:3" x14ac:dyDescent="0.35">
      <c r="A6961" t="s">
        <v>19770</v>
      </c>
      <c r="B6961">
        <v>25</v>
      </c>
      <c r="C6961" t="s">
        <v>19771</v>
      </c>
    </row>
    <row r="6962" spans="1:3" x14ac:dyDescent="0.35">
      <c r="A6962" t="s">
        <v>19773</v>
      </c>
      <c r="B6962">
        <v>28</v>
      </c>
      <c r="C6962" t="s">
        <v>19774</v>
      </c>
    </row>
    <row r="6963" spans="1:3" x14ac:dyDescent="0.35">
      <c r="A6963" t="s">
        <v>19776</v>
      </c>
      <c r="B6963">
        <v>20</v>
      </c>
      <c r="C6963" t="s">
        <v>19777</v>
      </c>
    </row>
    <row r="6964" spans="1:3" x14ac:dyDescent="0.35">
      <c r="A6964" t="s">
        <v>19779</v>
      </c>
      <c r="B6964">
        <v>24</v>
      </c>
      <c r="C6964" t="s">
        <v>19780</v>
      </c>
    </row>
    <row r="6965" spans="1:3" x14ac:dyDescent="0.35">
      <c r="A6965" t="s">
        <v>19781</v>
      </c>
      <c r="B6965">
        <v>26</v>
      </c>
      <c r="C6965" t="s">
        <v>19782</v>
      </c>
    </row>
    <row r="6966" spans="1:3" x14ac:dyDescent="0.35">
      <c r="A6966" t="s">
        <v>19784</v>
      </c>
      <c r="B6966">
        <v>29</v>
      </c>
      <c r="C6966" t="s">
        <v>19785</v>
      </c>
    </row>
    <row r="6967" spans="1:3" x14ac:dyDescent="0.35">
      <c r="A6967" t="s">
        <v>19787</v>
      </c>
      <c r="B6967">
        <v>20</v>
      </c>
      <c r="C6967" t="s">
        <v>19788</v>
      </c>
    </row>
    <row r="6968" spans="1:3" x14ac:dyDescent="0.35">
      <c r="A6968" t="s">
        <v>19790</v>
      </c>
      <c r="B6968">
        <v>26</v>
      </c>
      <c r="C6968" t="s">
        <v>19791</v>
      </c>
    </row>
    <row r="6969" spans="1:3" x14ac:dyDescent="0.35">
      <c r="A6969" t="s">
        <v>19793</v>
      </c>
      <c r="B6969">
        <v>22</v>
      </c>
      <c r="C6969" t="s">
        <v>19794</v>
      </c>
    </row>
    <row r="6970" spans="1:3" x14ac:dyDescent="0.35">
      <c r="A6970" t="s">
        <v>19796</v>
      </c>
      <c r="B6970">
        <v>30</v>
      </c>
      <c r="C6970" t="s">
        <v>19797</v>
      </c>
    </row>
    <row r="6971" spans="1:3" x14ac:dyDescent="0.35">
      <c r="A6971" t="s">
        <v>19799</v>
      </c>
      <c r="B6971">
        <v>30</v>
      </c>
      <c r="C6971" t="s">
        <v>19800</v>
      </c>
    </row>
    <row r="6972" spans="1:3" x14ac:dyDescent="0.35">
      <c r="A6972" t="s">
        <v>19802</v>
      </c>
      <c r="B6972">
        <v>21</v>
      </c>
      <c r="C6972" t="s">
        <v>19803</v>
      </c>
    </row>
    <row r="6973" spans="1:3" x14ac:dyDescent="0.35">
      <c r="A6973" t="s">
        <v>19805</v>
      </c>
      <c r="B6973">
        <v>21</v>
      </c>
      <c r="C6973" t="s">
        <v>19806</v>
      </c>
    </row>
    <row r="6974" spans="1:3" x14ac:dyDescent="0.35">
      <c r="A6974" t="s">
        <v>19808</v>
      </c>
      <c r="B6974">
        <v>26</v>
      </c>
      <c r="C6974" t="s">
        <v>19809</v>
      </c>
    </row>
    <row r="6975" spans="1:3" x14ac:dyDescent="0.35">
      <c r="A6975" t="s">
        <v>19811</v>
      </c>
      <c r="B6975">
        <v>23</v>
      </c>
      <c r="C6975" t="s">
        <v>19812</v>
      </c>
    </row>
    <row r="6976" spans="1:3" x14ac:dyDescent="0.35">
      <c r="A6976" t="s">
        <v>19814</v>
      </c>
      <c r="B6976">
        <v>23</v>
      </c>
      <c r="C6976" t="s">
        <v>19815</v>
      </c>
    </row>
    <row r="6977" spans="1:3" x14ac:dyDescent="0.35">
      <c r="A6977" t="s">
        <v>19817</v>
      </c>
      <c r="B6977">
        <v>26</v>
      </c>
      <c r="C6977" t="s">
        <v>19818</v>
      </c>
    </row>
    <row r="6978" spans="1:3" x14ac:dyDescent="0.35">
      <c r="A6978" t="s">
        <v>19820</v>
      </c>
      <c r="B6978">
        <v>29</v>
      </c>
      <c r="C6978" t="s">
        <v>19821</v>
      </c>
    </row>
    <row r="6979" spans="1:3" x14ac:dyDescent="0.35">
      <c r="A6979" t="s">
        <v>19823</v>
      </c>
      <c r="B6979">
        <v>23</v>
      </c>
      <c r="C6979" t="s">
        <v>19824</v>
      </c>
    </row>
    <row r="6980" spans="1:3" x14ac:dyDescent="0.35">
      <c r="A6980" t="s">
        <v>19826</v>
      </c>
      <c r="B6980">
        <v>20</v>
      </c>
      <c r="C6980" t="s">
        <v>19827</v>
      </c>
    </row>
    <row r="6981" spans="1:3" x14ac:dyDescent="0.35">
      <c r="A6981" t="s">
        <v>19829</v>
      </c>
      <c r="B6981">
        <v>23</v>
      </c>
      <c r="C6981" t="s">
        <v>19830</v>
      </c>
    </row>
    <row r="6982" spans="1:3" x14ac:dyDescent="0.35">
      <c r="A6982" t="s">
        <v>19832</v>
      </c>
      <c r="B6982">
        <v>29</v>
      </c>
      <c r="C6982" t="s">
        <v>19833</v>
      </c>
    </row>
    <row r="6983" spans="1:3" x14ac:dyDescent="0.35">
      <c r="A6983" t="s">
        <v>19835</v>
      </c>
      <c r="B6983">
        <v>30</v>
      </c>
      <c r="C6983" t="s">
        <v>19836</v>
      </c>
    </row>
    <row r="6984" spans="1:3" x14ac:dyDescent="0.35">
      <c r="A6984" t="s">
        <v>19838</v>
      </c>
      <c r="B6984">
        <v>30</v>
      </c>
      <c r="C6984" t="s">
        <v>19839</v>
      </c>
    </row>
    <row r="6985" spans="1:3" x14ac:dyDescent="0.35">
      <c r="A6985" t="s">
        <v>19841</v>
      </c>
      <c r="B6985">
        <v>26</v>
      </c>
      <c r="C6985" t="s">
        <v>19842</v>
      </c>
    </row>
    <row r="6986" spans="1:3" x14ac:dyDescent="0.35">
      <c r="A6986" t="s">
        <v>19844</v>
      </c>
      <c r="B6986">
        <v>20</v>
      </c>
      <c r="C6986" t="s">
        <v>19845</v>
      </c>
    </row>
    <row r="6987" spans="1:3" x14ac:dyDescent="0.35">
      <c r="A6987" t="s">
        <v>19847</v>
      </c>
      <c r="B6987">
        <v>25</v>
      </c>
      <c r="C6987" t="s">
        <v>19848</v>
      </c>
    </row>
    <row r="6988" spans="1:3" x14ac:dyDescent="0.35">
      <c r="A6988" t="s">
        <v>19850</v>
      </c>
      <c r="B6988">
        <v>22</v>
      </c>
      <c r="C6988" t="s">
        <v>19851</v>
      </c>
    </row>
    <row r="6989" spans="1:3" x14ac:dyDescent="0.35">
      <c r="A6989" t="s">
        <v>7311</v>
      </c>
      <c r="B6989">
        <v>24</v>
      </c>
      <c r="C6989" t="s">
        <v>19853</v>
      </c>
    </row>
    <row r="6990" spans="1:3" x14ac:dyDescent="0.35">
      <c r="A6990" t="s">
        <v>19855</v>
      </c>
      <c r="B6990">
        <v>24</v>
      </c>
      <c r="C6990" t="s">
        <v>19856</v>
      </c>
    </row>
    <row r="6991" spans="1:3" x14ac:dyDescent="0.35">
      <c r="A6991" t="s">
        <v>19858</v>
      </c>
      <c r="B6991">
        <v>25</v>
      </c>
      <c r="C6991" t="s">
        <v>19859</v>
      </c>
    </row>
    <row r="6992" spans="1:3" x14ac:dyDescent="0.35">
      <c r="A6992" t="s">
        <v>10571</v>
      </c>
      <c r="B6992">
        <v>22</v>
      </c>
      <c r="C6992" t="s">
        <v>19861</v>
      </c>
    </row>
    <row r="6993" spans="1:3" x14ac:dyDescent="0.35">
      <c r="A6993" t="s">
        <v>19863</v>
      </c>
      <c r="B6993">
        <v>23</v>
      </c>
      <c r="C6993" t="s">
        <v>19864</v>
      </c>
    </row>
    <row r="6994" spans="1:3" x14ac:dyDescent="0.35">
      <c r="A6994" t="s">
        <v>19865</v>
      </c>
      <c r="B6994">
        <v>24</v>
      </c>
      <c r="C6994" t="s">
        <v>19866</v>
      </c>
    </row>
    <row r="6995" spans="1:3" x14ac:dyDescent="0.35">
      <c r="A6995" t="s">
        <v>19868</v>
      </c>
      <c r="B6995">
        <v>20</v>
      </c>
      <c r="C6995" t="s">
        <v>19869</v>
      </c>
    </row>
    <row r="6996" spans="1:3" x14ac:dyDescent="0.35">
      <c r="A6996" t="s">
        <v>17561</v>
      </c>
      <c r="B6996">
        <v>29</v>
      </c>
      <c r="C6996" t="s">
        <v>19871</v>
      </c>
    </row>
    <row r="6997" spans="1:3" x14ac:dyDescent="0.35">
      <c r="A6997" t="s">
        <v>19873</v>
      </c>
      <c r="B6997">
        <v>28</v>
      </c>
      <c r="C6997" t="s">
        <v>19874</v>
      </c>
    </row>
    <row r="6998" spans="1:3" x14ac:dyDescent="0.35">
      <c r="A6998" t="s">
        <v>19876</v>
      </c>
      <c r="B6998">
        <v>25</v>
      </c>
      <c r="C6998" t="s">
        <v>19877</v>
      </c>
    </row>
    <row r="6999" spans="1:3" x14ac:dyDescent="0.35">
      <c r="A6999" t="s">
        <v>19879</v>
      </c>
      <c r="B6999">
        <v>22</v>
      </c>
      <c r="C6999" t="s">
        <v>19880</v>
      </c>
    </row>
    <row r="7000" spans="1:3" x14ac:dyDescent="0.35">
      <c r="A7000" t="s">
        <v>19882</v>
      </c>
      <c r="B7000">
        <v>30</v>
      </c>
      <c r="C7000" t="s">
        <v>19883</v>
      </c>
    </row>
    <row r="7001" spans="1:3" x14ac:dyDescent="0.35">
      <c r="A7001" t="s">
        <v>19655</v>
      </c>
      <c r="B7001">
        <v>20</v>
      </c>
      <c r="C7001" t="s">
        <v>19885</v>
      </c>
    </row>
    <row r="7002" spans="1:3" x14ac:dyDescent="0.35">
      <c r="A7002" t="s">
        <v>19887</v>
      </c>
      <c r="B7002">
        <v>26</v>
      </c>
      <c r="C7002" t="s">
        <v>19888</v>
      </c>
    </row>
    <row r="7003" spans="1:3" x14ac:dyDescent="0.35">
      <c r="A7003" t="s">
        <v>19890</v>
      </c>
      <c r="B7003">
        <v>21</v>
      </c>
      <c r="C7003" t="s">
        <v>19891</v>
      </c>
    </row>
    <row r="7004" spans="1:3" x14ac:dyDescent="0.35">
      <c r="A7004" t="s">
        <v>19893</v>
      </c>
      <c r="B7004">
        <v>20</v>
      </c>
      <c r="C7004" t="s">
        <v>19894</v>
      </c>
    </row>
    <row r="7005" spans="1:3" x14ac:dyDescent="0.35">
      <c r="A7005" t="s">
        <v>19896</v>
      </c>
      <c r="B7005">
        <v>21</v>
      </c>
      <c r="C7005" t="s">
        <v>19897</v>
      </c>
    </row>
    <row r="7006" spans="1:3" x14ac:dyDescent="0.35">
      <c r="A7006" t="s">
        <v>19899</v>
      </c>
      <c r="B7006">
        <v>22</v>
      </c>
      <c r="C7006" t="s">
        <v>19900</v>
      </c>
    </row>
    <row r="7007" spans="1:3" x14ac:dyDescent="0.35">
      <c r="A7007" t="s">
        <v>340</v>
      </c>
      <c r="B7007">
        <v>24</v>
      </c>
      <c r="C7007" t="s">
        <v>19902</v>
      </c>
    </row>
    <row r="7008" spans="1:3" x14ac:dyDescent="0.35">
      <c r="A7008" t="s">
        <v>19904</v>
      </c>
      <c r="B7008">
        <v>30</v>
      </c>
      <c r="C7008" t="s">
        <v>19905</v>
      </c>
    </row>
    <row r="7009" spans="1:3" x14ac:dyDescent="0.35">
      <c r="A7009" t="s">
        <v>19907</v>
      </c>
      <c r="B7009">
        <v>24</v>
      </c>
      <c r="C7009" t="s">
        <v>19908</v>
      </c>
    </row>
    <row r="7010" spans="1:3" x14ac:dyDescent="0.35">
      <c r="A7010" t="s">
        <v>19910</v>
      </c>
      <c r="B7010">
        <v>27</v>
      </c>
      <c r="C7010" t="s">
        <v>19911</v>
      </c>
    </row>
    <row r="7011" spans="1:3" x14ac:dyDescent="0.35">
      <c r="A7011" t="s">
        <v>19913</v>
      </c>
      <c r="B7011">
        <v>23</v>
      </c>
      <c r="C7011" t="s">
        <v>19914</v>
      </c>
    </row>
    <row r="7012" spans="1:3" x14ac:dyDescent="0.35">
      <c r="A7012" t="s">
        <v>19916</v>
      </c>
      <c r="B7012">
        <v>20</v>
      </c>
      <c r="C7012" t="s">
        <v>19917</v>
      </c>
    </row>
    <row r="7013" spans="1:3" x14ac:dyDescent="0.35">
      <c r="A7013" t="s">
        <v>19919</v>
      </c>
      <c r="B7013">
        <v>20</v>
      </c>
      <c r="C7013" t="s">
        <v>19920</v>
      </c>
    </row>
    <row r="7014" spans="1:3" x14ac:dyDescent="0.35">
      <c r="A7014" t="s">
        <v>19922</v>
      </c>
      <c r="B7014">
        <v>27</v>
      </c>
      <c r="C7014" t="s">
        <v>19923</v>
      </c>
    </row>
    <row r="7015" spans="1:3" x14ac:dyDescent="0.35">
      <c r="A7015" t="s">
        <v>19925</v>
      </c>
      <c r="B7015">
        <v>23</v>
      </c>
      <c r="C7015" t="s">
        <v>19926</v>
      </c>
    </row>
    <row r="7016" spans="1:3" x14ac:dyDescent="0.35">
      <c r="A7016" t="s">
        <v>19928</v>
      </c>
      <c r="B7016">
        <v>26</v>
      </c>
      <c r="C7016" t="s">
        <v>19929</v>
      </c>
    </row>
    <row r="7017" spans="1:3" x14ac:dyDescent="0.35">
      <c r="A7017" t="s">
        <v>19931</v>
      </c>
      <c r="B7017">
        <v>28</v>
      </c>
      <c r="C7017" t="s">
        <v>19932</v>
      </c>
    </row>
    <row r="7018" spans="1:3" x14ac:dyDescent="0.35">
      <c r="A7018" t="s">
        <v>6153</v>
      </c>
      <c r="B7018">
        <v>22</v>
      </c>
      <c r="C7018" t="s">
        <v>19934</v>
      </c>
    </row>
    <row r="7019" spans="1:3" x14ac:dyDescent="0.35">
      <c r="A7019" t="s">
        <v>5240</v>
      </c>
      <c r="B7019">
        <v>25</v>
      </c>
      <c r="C7019" t="s">
        <v>19936</v>
      </c>
    </row>
    <row r="7020" spans="1:3" x14ac:dyDescent="0.35">
      <c r="A7020" t="s">
        <v>19938</v>
      </c>
      <c r="B7020">
        <v>22</v>
      </c>
      <c r="C7020" t="s">
        <v>19939</v>
      </c>
    </row>
    <row r="7021" spans="1:3" x14ac:dyDescent="0.35">
      <c r="A7021" t="s">
        <v>19941</v>
      </c>
      <c r="B7021">
        <v>25</v>
      </c>
      <c r="C7021" t="s">
        <v>19942</v>
      </c>
    </row>
    <row r="7022" spans="1:3" x14ac:dyDescent="0.35">
      <c r="A7022" t="s">
        <v>19943</v>
      </c>
      <c r="B7022">
        <v>30</v>
      </c>
      <c r="C7022" t="s">
        <v>19944</v>
      </c>
    </row>
    <row r="7023" spans="1:3" x14ac:dyDescent="0.35">
      <c r="A7023" t="s">
        <v>19946</v>
      </c>
      <c r="B7023">
        <v>25</v>
      </c>
      <c r="C7023" t="s">
        <v>19947</v>
      </c>
    </row>
    <row r="7024" spans="1:3" x14ac:dyDescent="0.35">
      <c r="A7024" t="s">
        <v>19949</v>
      </c>
      <c r="B7024">
        <v>25</v>
      </c>
      <c r="C7024" t="s">
        <v>19950</v>
      </c>
    </row>
    <row r="7025" spans="1:3" x14ac:dyDescent="0.35">
      <c r="A7025" t="s">
        <v>19952</v>
      </c>
      <c r="B7025">
        <v>26</v>
      </c>
      <c r="C7025" t="s">
        <v>19953</v>
      </c>
    </row>
    <row r="7026" spans="1:3" x14ac:dyDescent="0.35">
      <c r="A7026" t="s">
        <v>19955</v>
      </c>
      <c r="B7026">
        <v>30</v>
      </c>
      <c r="C7026" t="s">
        <v>19956</v>
      </c>
    </row>
    <row r="7027" spans="1:3" x14ac:dyDescent="0.35">
      <c r="A7027" t="s">
        <v>7451</v>
      </c>
      <c r="B7027">
        <v>21</v>
      </c>
      <c r="C7027" t="s">
        <v>19958</v>
      </c>
    </row>
    <row r="7028" spans="1:3" x14ac:dyDescent="0.35">
      <c r="A7028" t="s">
        <v>19960</v>
      </c>
      <c r="B7028">
        <v>23</v>
      </c>
      <c r="C7028" t="s">
        <v>19961</v>
      </c>
    </row>
    <row r="7029" spans="1:3" x14ac:dyDescent="0.35">
      <c r="A7029" t="s">
        <v>19962</v>
      </c>
      <c r="B7029">
        <v>21</v>
      </c>
      <c r="C7029" t="s">
        <v>19963</v>
      </c>
    </row>
    <row r="7030" spans="1:3" x14ac:dyDescent="0.35">
      <c r="A7030" t="s">
        <v>14598</v>
      </c>
      <c r="B7030">
        <v>30</v>
      </c>
      <c r="C7030" t="s">
        <v>19965</v>
      </c>
    </row>
    <row r="7031" spans="1:3" x14ac:dyDescent="0.35">
      <c r="A7031" t="s">
        <v>19967</v>
      </c>
      <c r="B7031">
        <v>23</v>
      </c>
      <c r="C7031" t="s">
        <v>19968</v>
      </c>
    </row>
    <row r="7032" spans="1:3" x14ac:dyDescent="0.35">
      <c r="A7032" t="s">
        <v>15514</v>
      </c>
      <c r="B7032">
        <v>20</v>
      </c>
      <c r="C7032" t="s">
        <v>19970</v>
      </c>
    </row>
    <row r="7033" spans="1:3" x14ac:dyDescent="0.35">
      <c r="A7033" t="s">
        <v>161</v>
      </c>
      <c r="B7033">
        <v>27</v>
      </c>
      <c r="C7033" t="s">
        <v>19972</v>
      </c>
    </row>
    <row r="7034" spans="1:3" x14ac:dyDescent="0.35">
      <c r="A7034" t="s">
        <v>19974</v>
      </c>
      <c r="B7034">
        <v>28</v>
      </c>
      <c r="C7034" t="s">
        <v>19975</v>
      </c>
    </row>
    <row r="7035" spans="1:3" x14ac:dyDescent="0.35">
      <c r="A7035" t="s">
        <v>19977</v>
      </c>
      <c r="B7035">
        <v>26</v>
      </c>
      <c r="C7035" t="s">
        <v>19978</v>
      </c>
    </row>
    <row r="7036" spans="1:3" x14ac:dyDescent="0.35">
      <c r="A7036" t="s">
        <v>19980</v>
      </c>
      <c r="B7036">
        <v>22</v>
      </c>
      <c r="C7036" t="s">
        <v>19981</v>
      </c>
    </row>
    <row r="7037" spans="1:3" x14ac:dyDescent="0.35">
      <c r="A7037" t="s">
        <v>19983</v>
      </c>
      <c r="B7037">
        <v>21</v>
      </c>
      <c r="C7037" t="s">
        <v>19984</v>
      </c>
    </row>
    <row r="7038" spans="1:3" x14ac:dyDescent="0.35">
      <c r="A7038" t="s">
        <v>19986</v>
      </c>
      <c r="B7038">
        <v>28</v>
      </c>
      <c r="C7038" t="s">
        <v>19987</v>
      </c>
    </row>
    <row r="7039" spans="1:3" x14ac:dyDescent="0.35">
      <c r="A7039" t="s">
        <v>19989</v>
      </c>
      <c r="B7039">
        <v>30</v>
      </c>
      <c r="C7039" t="s">
        <v>19990</v>
      </c>
    </row>
    <row r="7040" spans="1:3" x14ac:dyDescent="0.35">
      <c r="A7040" t="s">
        <v>19992</v>
      </c>
      <c r="B7040">
        <v>22</v>
      </c>
      <c r="C7040" t="s">
        <v>19993</v>
      </c>
    </row>
    <row r="7041" spans="1:3" x14ac:dyDescent="0.35">
      <c r="A7041" t="s">
        <v>19995</v>
      </c>
      <c r="B7041">
        <v>29</v>
      </c>
      <c r="C7041" t="s">
        <v>19996</v>
      </c>
    </row>
    <row r="7042" spans="1:3" x14ac:dyDescent="0.35">
      <c r="A7042" t="s">
        <v>19998</v>
      </c>
      <c r="B7042">
        <v>20</v>
      </c>
      <c r="C7042" t="s">
        <v>19999</v>
      </c>
    </row>
    <row r="7043" spans="1:3" x14ac:dyDescent="0.35">
      <c r="A7043" t="s">
        <v>20001</v>
      </c>
      <c r="B7043">
        <v>28</v>
      </c>
      <c r="C7043" t="s">
        <v>20002</v>
      </c>
    </row>
    <row r="7044" spans="1:3" x14ac:dyDescent="0.35">
      <c r="A7044" t="s">
        <v>20004</v>
      </c>
      <c r="B7044">
        <v>21</v>
      </c>
      <c r="C7044" t="s">
        <v>20005</v>
      </c>
    </row>
    <row r="7045" spans="1:3" x14ac:dyDescent="0.35">
      <c r="A7045" t="s">
        <v>20007</v>
      </c>
      <c r="B7045">
        <v>20</v>
      </c>
      <c r="C7045" t="s">
        <v>20008</v>
      </c>
    </row>
    <row r="7046" spans="1:3" x14ac:dyDescent="0.35">
      <c r="A7046" t="s">
        <v>20009</v>
      </c>
      <c r="B7046">
        <v>28</v>
      </c>
      <c r="C7046" t="s">
        <v>20010</v>
      </c>
    </row>
    <row r="7047" spans="1:3" x14ac:dyDescent="0.35">
      <c r="A7047" t="s">
        <v>20012</v>
      </c>
      <c r="B7047">
        <v>21</v>
      </c>
      <c r="C7047" t="s">
        <v>20013</v>
      </c>
    </row>
    <row r="7048" spans="1:3" x14ac:dyDescent="0.35">
      <c r="A7048" t="s">
        <v>20015</v>
      </c>
      <c r="B7048">
        <v>28</v>
      </c>
      <c r="C7048" t="s">
        <v>20016</v>
      </c>
    </row>
    <row r="7049" spans="1:3" x14ac:dyDescent="0.35">
      <c r="A7049" t="s">
        <v>10786</v>
      </c>
      <c r="B7049">
        <v>20</v>
      </c>
      <c r="C7049" t="s">
        <v>20018</v>
      </c>
    </row>
    <row r="7050" spans="1:3" x14ac:dyDescent="0.35">
      <c r="A7050" t="s">
        <v>20019</v>
      </c>
      <c r="B7050">
        <v>24</v>
      </c>
      <c r="C7050" t="s">
        <v>20020</v>
      </c>
    </row>
    <row r="7051" spans="1:3" x14ac:dyDescent="0.35">
      <c r="A7051" t="s">
        <v>20022</v>
      </c>
      <c r="B7051">
        <v>29</v>
      </c>
      <c r="C7051" t="s">
        <v>20023</v>
      </c>
    </row>
    <row r="7052" spans="1:3" x14ac:dyDescent="0.35">
      <c r="A7052" t="s">
        <v>20025</v>
      </c>
      <c r="B7052">
        <v>30</v>
      </c>
      <c r="C7052" t="s">
        <v>20026</v>
      </c>
    </row>
    <row r="7053" spans="1:3" x14ac:dyDescent="0.35">
      <c r="A7053" t="s">
        <v>20028</v>
      </c>
      <c r="B7053">
        <v>26</v>
      </c>
      <c r="C7053" t="s">
        <v>20029</v>
      </c>
    </row>
    <row r="7054" spans="1:3" x14ac:dyDescent="0.35">
      <c r="A7054" t="s">
        <v>20031</v>
      </c>
      <c r="B7054">
        <v>26</v>
      </c>
      <c r="C7054" t="s">
        <v>20032</v>
      </c>
    </row>
    <row r="7055" spans="1:3" x14ac:dyDescent="0.35">
      <c r="A7055" t="s">
        <v>20034</v>
      </c>
      <c r="B7055">
        <v>26</v>
      </c>
      <c r="C7055" t="s">
        <v>20035</v>
      </c>
    </row>
    <row r="7056" spans="1:3" x14ac:dyDescent="0.35">
      <c r="A7056" t="s">
        <v>20037</v>
      </c>
      <c r="B7056">
        <v>21</v>
      </c>
      <c r="C7056" t="s">
        <v>20038</v>
      </c>
    </row>
    <row r="7057" spans="1:3" x14ac:dyDescent="0.35">
      <c r="A7057" t="s">
        <v>20040</v>
      </c>
      <c r="B7057">
        <v>27</v>
      </c>
      <c r="C7057" t="s">
        <v>20041</v>
      </c>
    </row>
    <row r="7058" spans="1:3" x14ac:dyDescent="0.35">
      <c r="A7058" t="s">
        <v>20043</v>
      </c>
      <c r="B7058">
        <v>23</v>
      </c>
      <c r="C7058" t="s">
        <v>20044</v>
      </c>
    </row>
    <row r="7059" spans="1:3" x14ac:dyDescent="0.35">
      <c r="A7059" t="s">
        <v>20046</v>
      </c>
      <c r="B7059">
        <v>24</v>
      </c>
      <c r="C7059" t="s">
        <v>20047</v>
      </c>
    </row>
    <row r="7060" spans="1:3" x14ac:dyDescent="0.35">
      <c r="A7060" t="s">
        <v>20049</v>
      </c>
      <c r="B7060">
        <v>22</v>
      </c>
      <c r="C7060" t="s">
        <v>20050</v>
      </c>
    </row>
    <row r="7061" spans="1:3" x14ac:dyDescent="0.35">
      <c r="A7061" t="s">
        <v>20052</v>
      </c>
      <c r="B7061">
        <v>30</v>
      </c>
      <c r="C7061" t="s">
        <v>20053</v>
      </c>
    </row>
    <row r="7062" spans="1:3" x14ac:dyDescent="0.35">
      <c r="A7062" t="s">
        <v>17098</v>
      </c>
      <c r="B7062">
        <v>22</v>
      </c>
      <c r="C7062" t="s">
        <v>20055</v>
      </c>
    </row>
    <row r="7063" spans="1:3" x14ac:dyDescent="0.35">
      <c r="A7063" t="s">
        <v>20057</v>
      </c>
      <c r="B7063">
        <v>23</v>
      </c>
      <c r="C7063" t="s">
        <v>20058</v>
      </c>
    </row>
    <row r="7064" spans="1:3" x14ac:dyDescent="0.35">
      <c r="A7064" t="s">
        <v>20060</v>
      </c>
      <c r="B7064">
        <v>26</v>
      </c>
      <c r="C7064" t="s">
        <v>20061</v>
      </c>
    </row>
    <row r="7065" spans="1:3" x14ac:dyDescent="0.35">
      <c r="A7065" t="s">
        <v>20062</v>
      </c>
      <c r="B7065">
        <v>21</v>
      </c>
      <c r="C7065" t="s">
        <v>20063</v>
      </c>
    </row>
    <row r="7066" spans="1:3" x14ac:dyDescent="0.35">
      <c r="A7066" t="s">
        <v>20065</v>
      </c>
      <c r="B7066">
        <v>26</v>
      </c>
      <c r="C7066" t="s">
        <v>20066</v>
      </c>
    </row>
    <row r="7067" spans="1:3" x14ac:dyDescent="0.35">
      <c r="A7067" t="s">
        <v>20067</v>
      </c>
      <c r="B7067">
        <v>23</v>
      </c>
      <c r="C7067" t="s">
        <v>20068</v>
      </c>
    </row>
    <row r="7068" spans="1:3" x14ac:dyDescent="0.35">
      <c r="A7068" t="s">
        <v>20070</v>
      </c>
      <c r="B7068">
        <v>20</v>
      </c>
      <c r="C7068" t="s">
        <v>20071</v>
      </c>
    </row>
    <row r="7069" spans="1:3" x14ac:dyDescent="0.35">
      <c r="A7069" t="s">
        <v>20073</v>
      </c>
      <c r="B7069">
        <v>27</v>
      </c>
      <c r="C7069" t="s">
        <v>20074</v>
      </c>
    </row>
    <row r="7070" spans="1:3" x14ac:dyDescent="0.35">
      <c r="A7070" t="s">
        <v>20076</v>
      </c>
      <c r="B7070">
        <v>22</v>
      </c>
      <c r="C7070" t="s">
        <v>20077</v>
      </c>
    </row>
    <row r="7071" spans="1:3" x14ac:dyDescent="0.35">
      <c r="A7071" t="s">
        <v>20079</v>
      </c>
      <c r="B7071">
        <v>20</v>
      </c>
      <c r="C7071" t="s">
        <v>20080</v>
      </c>
    </row>
    <row r="7072" spans="1:3" x14ac:dyDescent="0.35">
      <c r="A7072" t="s">
        <v>20082</v>
      </c>
      <c r="B7072">
        <v>24</v>
      </c>
      <c r="C7072" t="s">
        <v>20083</v>
      </c>
    </row>
    <row r="7073" spans="1:3" x14ac:dyDescent="0.35">
      <c r="A7073" t="s">
        <v>18814</v>
      </c>
      <c r="B7073">
        <v>28</v>
      </c>
      <c r="C7073" t="s">
        <v>20085</v>
      </c>
    </row>
    <row r="7074" spans="1:3" x14ac:dyDescent="0.35">
      <c r="A7074" t="s">
        <v>20086</v>
      </c>
      <c r="B7074">
        <v>23</v>
      </c>
      <c r="C7074" t="s">
        <v>20087</v>
      </c>
    </row>
    <row r="7075" spans="1:3" x14ac:dyDescent="0.35">
      <c r="A7075" t="s">
        <v>20089</v>
      </c>
      <c r="B7075">
        <v>21</v>
      </c>
      <c r="C7075" t="s">
        <v>20090</v>
      </c>
    </row>
    <row r="7076" spans="1:3" x14ac:dyDescent="0.35">
      <c r="A7076" t="s">
        <v>20092</v>
      </c>
      <c r="B7076">
        <v>27</v>
      </c>
      <c r="C7076" t="s">
        <v>20093</v>
      </c>
    </row>
    <row r="7077" spans="1:3" x14ac:dyDescent="0.35">
      <c r="A7077" t="s">
        <v>20095</v>
      </c>
      <c r="B7077">
        <v>22</v>
      </c>
      <c r="C7077" t="s">
        <v>20096</v>
      </c>
    </row>
    <row r="7078" spans="1:3" x14ac:dyDescent="0.35">
      <c r="A7078" t="s">
        <v>20098</v>
      </c>
      <c r="B7078">
        <v>21</v>
      </c>
      <c r="C7078" t="s">
        <v>20099</v>
      </c>
    </row>
    <row r="7079" spans="1:3" x14ac:dyDescent="0.35">
      <c r="A7079" t="s">
        <v>20101</v>
      </c>
      <c r="B7079">
        <v>24</v>
      </c>
      <c r="C7079" t="s">
        <v>20102</v>
      </c>
    </row>
    <row r="7080" spans="1:3" x14ac:dyDescent="0.35">
      <c r="A7080" t="s">
        <v>20104</v>
      </c>
      <c r="B7080">
        <v>30</v>
      </c>
      <c r="C7080" t="s">
        <v>20105</v>
      </c>
    </row>
    <row r="7081" spans="1:3" x14ac:dyDescent="0.35">
      <c r="A7081" t="s">
        <v>20107</v>
      </c>
      <c r="B7081">
        <v>24</v>
      </c>
      <c r="C7081" t="s">
        <v>20108</v>
      </c>
    </row>
    <row r="7082" spans="1:3" x14ac:dyDescent="0.35">
      <c r="A7082" t="s">
        <v>20110</v>
      </c>
      <c r="B7082">
        <v>25</v>
      </c>
      <c r="C7082" t="s">
        <v>20111</v>
      </c>
    </row>
    <row r="7083" spans="1:3" x14ac:dyDescent="0.35">
      <c r="A7083" t="s">
        <v>20113</v>
      </c>
      <c r="B7083">
        <v>30</v>
      </c>
      <c r="C7083" t="s">
        <v>20114</v>
      </c>
    </row>
    <row r="7084" spans="1:3" x14ac:dyDescent="0.35">
      <c r="A7084" t="s">
        <v>20116</v>
      </c>
      <c r="B7084">
        <v>29</v>
      </c>
      <c r="C7084" t="s">
        <v>20117</v>
      </c>
    </row>
    <row r="7085" spans="1:3" x14ac:dyDescent="0.35">
      <c r="A7085" t="s">
        <v>20118</v>
      </c>
      <c r="B7085">
        <v>26</v>
      </c>
      <c r="C7085" t="s">
        <v>20119</v>
      </c>
    </row>
    <row r="7086" spans="1:3" x14ac:dyDescent="0.35">
      <c r="A7086" t="s">
        <v>20121</v>
      </c>
      <c r="B7086">
        <v>22</v>
      </c>
      <c r="C7086" t="s">
        <v>20122</v>
      </c>
    </row>
    <row r="7087" spans="1:3" x14ac:dyDescent="0.35">
      <c r="A7087" t="s">
        <v>2818</v>
      </c>
      <c r="B7087">
        <v>28</v>
      </c>
      <c r="C7087" t="s">
        <v>20124</v>
      </c>
    </row>
    <row r="7088" spans="1:3" x14ac:dyDescent="0.35">
      <c r="A7088" t="s">
        <v>20126</v>
      </c>
      <c r="B7088">
        <v>30</v>
      </c>
      <c r="C7088" t="s">
        <v>20127</v>
      </c>
    </row>
    <row r="7089" spans="1:3" x14ac:dyDescent="0.35">
      <c r="A7089" t="s">
        <v>20129</v>
      </c>
      <c r="B7089">
        <v>26</v>
      </c>
      <c r="C7089" t="s">
        <v>20130</v>
      </c>
    </row>
    <row r="7090" spans="1:3" x14ac:dyDescent="0.35">
      <c r="A7090" t="s">
        <v>20132</v>
      </c>
      <c r="B7090">
        <v>25</v>
      </c>
      <c r="C7090" t="s">
        <v>20133</v>
      </c>
    </row>
    <row r="7091" spans="1:3" x14ac:dyDescent="0.35">
      <c r="A7091" t="s">
        <v>20135</v>
      </c>
      <c r="B7091">
        <v>24</v>
      </c>
      <c r="C7091" t="s">
        <v>20136</v>
      </c>
    </row>
    <row r="7092" spans="1:3" x14ac:dyDescent="0.35">
      <c r="A7092" t="s">
        <v>20138</v>
      </c>
      <c r="B7092">
        <v>28</v>
      </c>
      <c r="C7092" t="s">
        <v>20139</v>
      </c>
    </row>
    <row r="7093" spans="1:3" x14ac:dyDescent="0.35">
      <c r="A7093" t="s">
        <v>20141</v>
      </c>
      <c r="B7093">
        <v>23</v>
      </c>
      <c r="C7093" t="s">
        <v>20142</v>
      </c>
    </row>
    <row r="7094" spans="1:3" x14ac:dyDescent="0.35">
      <c r="A7094" t="s">
        <v>4266</v>
      </c>
      <c r="B7094">
        <v>20</v>
      </c>
      <c r="C7094" t="s">
        <v>20144</v>
      </c>
    </row>
    <row r="7095" spans="1:3" x14ac:dyDescent="0.35">
      <c r="A7095" t="s">
        <v>20146</v>
      </c>
      <c r="B7095">
        <v>20</v>
      </c>
      <c r="C7095" t="s">
        <v>20147</v>
      </c>
    </row>
    <row r="7096" spans="1:3" x14ac:dyDescent="0.35">
      <c r="A7096" t="s">
        <v>20149</v>
      </c>
      <c r="B7096">
        <v>27</v>
      </c>
      <c r="C7096" t="s">
        <v>20150</v>
      </c>
    </row>
    <row r="7097" spans="1:3" x14ac:dyDescent="0.35">
      <c r="A7097" t="s">
        <v>20151</v>
      </c>
      <c r="B7097">
        <v>21</v>
      </c>
      <c r="C7097" t="s">
        <v>20152</v>
      </c>
    </row>
    <row r="7098" spans="1:3" x14ac:dyDescent="0.35">
      <c r="A7098" t="s">
        <v>20154</v>
      </c>
      <c r="B7098">
        <v>27</v>
      </c>
      <c r="C7098" t="s">
        <v>20155</v>
      </c>
    </row>
    <row r="7099" spans="1:3" x14ac:dyDescent="0.35">
      <c r="A7099" t="s">
        <v>20157</v>
      </c>
      <c r="B7099">
        <v>28</v>
      </c>
      <c r="C7099" t="s">
        <v>20158</v>
      </c>
    </row>
    <row r="7100" spans="1:3" x14ac:dyDescent="0.35">
      <c r="A7100" t="s">
        <v>20160</v>
      </c>
      <c r="B7100">
        <v>22</v>
      </c>
      <c r="C7100" t="s">
        <v>20161</v>
      </c>
    </row>
    <row r="7101" spans="1:3" x14ac:dyDescent="0.35">
      <c r="A7101" t="s">
        <v>20163</v>
      </c>
      <c r="B7101">
        <v>27</v>
      </c>
      <c r="C7101" t="s">
        <v>20164</v>
      </c>
    </row>
    <row r="7102" spans="1:3" x14ac:dyDescent="0.35">
      <c r="A7102" t="s">
        <v>20166</v>
      </c>
      <c r="B7102">
        <v>23</v>
      </c>
      <c r="C7102" t="s">
        <v>20167</v>
      </c>
    </row>
    <row r="7103" spans="1:3" x14ac:dyDescent="0.35">
      <c r="A7103" t="s">
        <v>20169</v>
      </c>
      <c r="B7103">
        <v>29</v>
      </c>
      <c r="C7103" t="s">
        <v>20170</v>
      </c>
    </row>
    <row r="7104" spans="1:3" x14ac:dyDescent="0.35">
      <c r="A7104" t="s">
        <v>20172</v>
      </c>
      <c r="B7104">
        <v>24</v>
      </c>
      <c r="C7104" t="s">
        <v>20173</v>
      </c>
    </row>
    <row r="7105" spans="1:3" x14ac:dyDescent="0.35">
      <c r="A7105" t="s">
        <v>20175</v>
      </c>
      <c r="B7105">
        <v>30</v>
      </c>
      <c r="C7105" t="s">
        <v>20176</v>
      </c>
    </row>
    <row r="7106" spans="1:3" x14ac:dyDescent="0.35">
      <c r="A7106" t="s">
        <v>20178</v>
      </c>
      <c r="B7106">
        <v>23</v>
      </c>
      <c r="C7106" t="s">
        <v>20179</v>
      </c>
    </row>
    <row r="7107" spans="1:3" x14ac:dyDescent="0.35">
      <c r="A7107" t="s">
        <v>20181</v>
      </c>
      <c r="B7107">
        <v>30</v>
      </c>
      <c r="C7107" t="s">
        <v>20182</v>
      </c>
    </row>
    <row r="7108" spans="1:3" x14ac:dyDescent="0.35">
      <c r="A7108" t="s">
        <v>20184</v>
      </c>
      <c r="B7108">
        <v>30</v>
      </c>
      <c r="C7108" t="s">
        <v>20185</v>
      </c>
    </row>
    <row r="7109" spans="1:3" x14ac:dyDescent="0.35">
      <c r="A7109" t="s">
        <v>20187</v>
      </c>
      <c r="B7109">
        <v>24</v>
      </c>
      <c r="C7109" t="s">
        <v>20188</v>
      </c>
    </row>
    <row r="7110" spans="1:3" x14ac:dyDescent="0.35">
      <c r="A7110" t="s">
        <v>20190</v>
      </c>
      <c r="B7110">
        <v>27</v>
      </c>
      <c r="C7110" t="s">
        <v>20191</v>
      </c>
    </row>
    <row r="7111" spans="1:3" x14ac:dyDescent="0.35">
      <c r="A7111" t="s">
        <v>20193</v>
      </c>
      <c r="B7111">
        <v>29</v>
      </c>
      <c r="C7111" t="s">
        <v>20194</v>
      </c>
    </row>
    <row r="7112" spans="1:3" x14ac:dyDescent="0.35">
      <c r="A7112" t="s">
        <v>2338</v>
      </c>
      <c r="B7112">
        <v>26</v>
      </c>
      <c r="C7112" t="s">
        <v>20196</v>
      </c>
    </row>
    <row r="7113" spans="1:3" x14ac:dyDescent="0.35">
      <c r="A7113" t="s">
        <v>20197</v>
      </c>
      <c r="B7113">
        <v>22</v>
      </c>
      <c r="C7113" t="s">
        <v>20198</v>
      </c>
    </row>
    <row r="7114" spans="1:3" x14ac:dyDescent="0.35">
      <c r="A7114" t="s">
        <v>20200</v>
      </c>
      <c r="B7114">
        <v>21</v>
      </c>
      <c r="C7114" t="s">
        <v>20201</v>
      </c>
    </row>
    <row r="7115" spans="1:3" x14ac:dyDescent="0.35">
      <c r="A7115" t="s">
        <v>20203</v>
      </c>
      <c r="B7115">
        <v>28</v>
      </c>
      <c r="C7115" t="s">
        <v>20204</v>
      </c>
    </row>
    <row r="7116" spans="1:3" x14ac:dyDescent="0.35">
      <c r="A7116" t="s">
        <v>20206</v>
      </c>
      <c r="B7116">
        <v>23</v>
      </c>
      <c r="C7116" t="s">
        <v>20207</v>
      </c>
    </row>
    <row r="7117" spans="1:3" x14ac:dyDescent="0.35">
      <c r="A7117" t="s">
        <v>20209</v>
      </c>
      <c r="B7117">
        <v>26</v>
      </c>
      <c r="C7117" t="s">
        <v>20210</v>
      </c>
    </row>
    <row r="7118" spans="1:3" x14ac:dyDescent="0.35">
      <c r="A7118" t="s">
        <v>20212</v>
      </c>
      <c r="B7118">
        <v>29</v>
      </c>
      <c r="C7118" t="s">
        <v>20213</v>
      </c>
    </row>
    <row r="7119" spans="1:3" x14ac:dyDescent="0.35">
      <c r="A7119" t="s">
        <v>20215</v>
      </c>
      <c r="B7119">
        <v>26</v>
      </c>
      <c r="C7119" t="s">
        <v>20216</v>
      </c>
    </row>
    <row r="7120" spans="1:3" x14ac:dyDescent="0.35">
      <c r="A7120" t="s">
        <v>20218</v>
      </c>
      <c r="B7120">
        <v>25</v>
      </c>
      <c r="C7120" t="s">
        <v>20219</v>
      </c>
    </row>
    <row r="7121" spans="1:3" x14ac:dyDescent="0.35">
      <c r="A7121" t="s">
        <v>20221</v>
      </c>
      <c r="B7121">
        <v>26</v>
      </c>
      <c r="C7121" t="s">
        <v>20222</v>
      </c>
    </row>
    <row r="7122" spans="1:3" x14ac:dyDescent="0.35">
      <c r="A7122" t="s">
        <v>20224</v>
      </c>
      <c r="B7122">
        <v>30</v>
      </c>
      <c r="C7122" t="s">
        <v>20225</v>
      </c>
    </row>
    <row r="7123" spans="1:3" x14ac:dyDescent="0.35">
      <c r="A7123" t="s">
        <v>14682</v>
      </c>
      <c r="B7123">
        <v>23</v>
      </c>
      <c r="C7123" t="s">
        <v>20227</v>
      </c>
    </row>
    <row r="7124" spans="1:3" x14ac:dyDescent="0.35">
      <c r="A7124" t="s">
        <v>20229</v>
      </c>
      <c r="B7124">
        <v>28</v>
      </c>
      <c r="C7124" t="s">
        <v>20230</v>
      </c>
    </row>
    <row r="7125" spans="1:3" x14ac:dyDescent="0.35">
      <c r="A7125" t="s">
        <v>20232</v>
      </c>
      <c r="B7125">
        <v>26</v>
      </c>
      <c r="C7125" t="s">
        <v>20233</v>
      </c>
    </row>
    <row r="7126" spans="1:3" x14ac:dyDescent="0.35">
      <c r="A7126" t="s">
        <v>20235</v>
      </c>
      <c r="B7126">
        <v>20</v>
      </c>
      <c r="C7126" t="s">
        <v>20236</v>
      </c>
    </row>
    <row r="7127" spans="1:3" x14ac:dyDescent="0.35">
      <c r="A7127" t="s">
        <v>20238</v>
      </c>
      <c r="B7127">
        <v>22</v>
      </c>
      <c r="C7127" t="s">
        <v>20239</v>
      </c>
    </row>
    <row r="7128" spans="1:3" x14ac:dyDescent="0.35">
      <c r="A7128" t="s">
        <v>20241</v>
      </c>
      <c r="B7128">
        <v>23</v>
      </c>
      <c r="C7128" t="s">
        <v>20242</v>
      </c>
    </row>
    <row r="7129" spans="1:3" x14ac:dyDescent="0.35">
      <c r="A7129" t="s">
        <v>20244</v>
      </c>
      <c r="B7129">
        <v>28</v>
      </c>
      <c r="C7129" t="s">
        <v>20245</v>
      </c>
    </row>
    <row r="7130" spans="1:3" x14ac:dyDescent="0.35">
      <c r="A7130" t="s">
        <v>20247</v>
      </c>
      <c r="B7130">
        <v>21</v>
      </c>
      <c r="C7130" t="s">
        <v>20248</v>
      </c>
    </row>
    <row r="7131" spans="1:3" x14ac:dyDescent="0.35">
      <c r="A7131" t="s">
        <v>20250</v>
      </c>
      <c r="B7131">
        <v>28</v>
      </c>
      <c r="C7131" t="s">
        <v>20251</v>
      </c>
    </row>
    <row r="7132" spans="1:3" x14ac:dyDescent="0.35">
      <c r="A7132" t="s">
        <v>20252</v>
      </c>
      <c r="B7132">
        <v>25</v>
      </c>
      <c r="C7132" t="s">
        <v>20253</v>
      </c>
    </row>
    <row r="7133" spans="1:3" x14ac:dyDescent="0.35">
      <c r="A7133" t="s">
        <v>20255</v>
      </c>
      <c r="B7133">
        <v>21</v>
      </c>
      <c r="C7133" t="s">
        <v>20256</v>
      </c>
    </row>
    <row r="7134" spans="1:3" x14ac:dyDescent="0.35">
      <c r="A7134" t="s">
        <v>20258</v>
      </c>
      <c r="B7134">
        <v>30</v>
      </c>
      <c r="C7134" t="s">
        <v>20259</v>
      </c>
    </row>
    <row r="7135" spans="1:3" x14ac:dyDescent="0.35">
      <c r="A7135" t="s">
        <v>20261</v>
      </c>
      <c r="B7135">
        <v>27</v>
      </c>
      <c r="C7135" t="s">
        <v>20262</v>
      </c>
    </row>
    <row r="7136" spans="1:3" x14ac:dyDescent="0.35">
      <c r="A7136" t="s">
        <v>20264</v>
      </c>
      <c r="B7136">
        <v>20</v>
      </c>
      <c r="C7136" t="s">
        <v>20265</v>
      </c>
    </row>
    <row r="7137" spans="1:3" x14ac:dyDescent="0.35">
      <c r="A7137" t="s">
        <v>20267</v>
      </c>
      <c r="B7137">
        <v>30</v>
      </c>
      <c r="C7137" t="s">
        <v>20268</v>
      </c>
    </row>
    <row r="7138" spans="1:3" x14ac:dyDescent="0.35">
      <c r="A7138" t="s">
        <v>6147</v>
      </c>
      <c r="B7138">
        <v>21</v>
      </c>
      <c r="C7138" t="s">
        <v>20270</v>
      </c>
    </row>
    <row r="7139" spans="1:3" x14ac:dyDescent="0.35">
      <c r="A7139" t="s">
        <v>20272</v>
      </c>
      <c r="B7139">
        <v>24</v>
      </c>
      <c r="C7139" t="s">
        <v>20273</v>
      </c>
    </row>
    <row r="7140" spans="1:3" x14ac:dyDescent="0.35">
      <c r="A7140" t="s">
        <v>20275</v>
      </c>
      <c r="B7140">
        <v>30</v>
      </c>
      <c r="C7140" t="s">
        <v>20276</v>
      </c>
    </row>
    <row r="7141" spans="1:3" x14ac:dyDescent="0.35">
      <c r="A7141" t="s">
        <v>20278</v>
      </c>
      <c r="B7141">
        <v>26</v>
      </c>
      <c r="C7141" t="s">
        <v>20279</v>
      </c>
    </row>
    <row r="7142" spans="1:3" x14ac:dyDescent="0.35">
      <c r="A7142" t="s">
        <v>20281</v>
      </c>
      <c r="B7142">
        <v>26</v>
      </c>
      <c r="C7142" t="s">
        <v>20282</v>
      </c>
    </row>
    <row r="7143" spans="1:3" x14ac:dyDescent="0.35">
      <c r="A7143" t="s">
        <v>9476</v>
      </c>
      <c r="B7143">
        <v>26</v>
      </c>
      <c r="C7143" t="s">
        <v>20284</v>
      </c>
    </row>
    <row r="7144" spans="1:3" x14ac:dyDescent="0.35">
      <c r="A7144" t="s">
        <v>20286</v>
      </c>
      <c r="B7144">
        <v>24</v>
      </c>
      <c r="C7144" t="s">
        <v>20287</v>
      </c>
    </row>
    <row r="7145" spans="1:3" x14ac:dyDescent="0.35">
      <c r="A7145" t="s">
        <v>20289</v>
      </c>
      <c r="B7145">
        <v>23</v>
      </c>
      <c r="C7145" t="s">
        <v>20290</v>
      </c>
    </row>
    <row r="7146" spans="1:3" x14ac:dyDescent="0.35">
      <c r="A7146" t="s">
        <v>20292</v>
      </c>
      <c r="B7146">
        <v>24</v>
      </c>
      <c r="C7146" t="s">
        <v>20293</v>
      </c>
    </row>
    <row r="7147" spans="1:3" x14ac:dyDescent="0.35">
      <c r="A7147" t="s">
        <v>20295</v>
      </c>
      <c r="B7147">
        <v>24</v>
      </c>
      <c r="C7147" t="s">
        <v>20296</v>
      </c>
    </row>
    <row r="7148" spans="1:3" x14ac:dyDescent="0.35">
      <c r="A7148" t="s">
        <v>20298</v>
      </c>
      <c r="B7148">
        <v>21</v>
      </c>
      <c r="C7148" t="s">
        <v>20299</v>
      </c>
    </row>
    <row r="7149" spans="1:3" x14ac:dyDescent="0.35">
      <c r="A7149" t="s">
        <v>20300</v>
      </c>
      <c r="B7149">
        <v>28</v>
      </c>
      <c r="C7149" t="s">
        <v>20301</v>
      </c>
    </row>
    <row r="7150" spans="1:3" x14ac:dyDescent="0.35">
      <c r="A7150" t="s">
        <v>880</v>
      </c>
      <c r="B7150">
        <v>20</v>
      </c>
      <c r="C7150" t="s">
        <v>20302</v>
      </c>
    </row>
    <row r="7151" spans="1:3" x14ac:dyDescent="0.35">
      <c r="A7151" t="s">
        <v>1696</v>
      </c>
      <c r="B7151">
        <v>27</v>
      </c>
      <c r="C7151" t="s">
        <v>20304</v>
      </c>
    </row>
    <row r="7152" spans="1:3" x14ac:dyDescent="0.35">
      <c r="A7152" t="s">
        <v>20306</v>
      </c>
      <c r="B7152">
        <v>22</v>
      </c>
      <c r="C7152" t="s">
        <v>20307</v>
      </c>
    </row>
    <row r="7153" spans="1:3" x14ac:dyDescent="0.35">
      <c r="A7153" t="s">
        <v>20309</v>
      </c>
      <c r="B7153">
        <v>20</v>
      </c>
      <c r="C7153" t="s">
        <v>20310</v>
      </c>
    </row>
    <row r="7154" spans="1:3" x14ac:dyDescent="0.35">
      <c r="A7154" t="s">
        <v>20312</v>
      </c>
      <c r="B7154">
        <v>28</v>
      </c>
      <c r="C7154" t="s">
        <v>20313</v>
      </c>
    </row>
    <row r="7155" spans="1:3" x14ac:dyDescent="0.35">
      <c r="A7155" t="s">
        <v>20315</v>
      </c>
      <c r="B7155">
        <v>29</v>
      </c>
      <c r="C7155" t="s">
        <v>20316</v>
      </c>
    </row>
    <row r="7156" spans="1:3" x14ac:dyDescent="0.35">
      <c r="A7156" t="s">
        <v>20318</v>
      </c>
      <c r="B7156">
        <v>21</v>
      </c>
      <c r="C7156" t="s">
        <v>20319</v>
      </c>
    </row>
    <row r="7157" spans="1:3" x14ac:dyDescent="0.35">
      <c r="A7157" t="s">
        <v>20321</v>
      </c>
      <c r="B7157">
        <v>26</v>
      </c>
      <c r="C7157" t="s">
        <v>20322</v>
      </c>
    </row>
    <row r="7158" spans="1:3" x14ac:dyDescent="0.35">
      <c r="A7158" t="s">
        <v>20324</v>
      </c>
      <c r="B7158">
        <v>27</v>
      </c>
      <c r="C7158" t="s">
        <v>20325</v>
      </c>
    </row>
    <row r="7159" spans="1:3" x14ac:dyDescent="0.35">
      <c r="A7159" t="s">
        <v>20326</v>
      </c>
      <c r="B7159">
        <v>29</v>
      </c>
      <c r="C7159" t="s">
        <v>20327</v>
      </c>
    </row>
    <row r="7160" spans="1:3" x14ac:dyDescent="0.35">
      <c r="A7160" t="s">
        <v>15058</v>
      </c>
      <c r="B7160">
        <v>25</v>
      </c>
      <c r="C7160" t="s">
        <v>20329</v>
      </c>
    </row>
    <row r="7161" spans="1:3" x14ac:dyDescent="0.35">
      <c r="A7161" t="s">
        <v>1800</v>
      </c>
      <c r="B7161">
        <v>27</v>
      </c>
      <c r="C7161" t="s">
        <v>20331</v>
      </c>
    </row>
    <row r="7162" spans="1:3" x14ac:dyDescent="0.35">
      <c r="A7162" t="s">
        <v>20333</v>
      </c>
      <c r="B7162">
        <v>30</v>
      </c>
      <c r="C7162" t="s">
        <v>20334</v>
      </c>
    </row>
    <row r="7163" spans="1:3" x14ac:dyDescent="0.35">
      <c r="A7163" t="s">
        <v>20336</v>
      </c>
      <c r="B7163">
        <v>27</v>
      </c>
      <c r="C7163" t="s">
        <v>20337</v>
      </c>
    </row>
    <row r="7164" spans="1:3" x14ac:dyDescent="0.35">
      <c r="A7164" t="s">
        <v>20338</v>
      </c>
      <c r="B7164">
        <v>28</v>
      </c>
      <c r="C7164" t="s">
        <v>20339</v>
      </c>
    </row>
    <row r="7165" spans="1:3" x14ac:dyDescent="0.35">
      <c r="A7165" t="s">
        <v>20341</v>
      </c>
      <c r="B7165">
        <v>23</v>
      </c>
      <c r="C7165" t="s">
        <v>20342</v>
      </c>
    </row>
    <row r="7166" spans="1:3" x14ac:dyDescent="0.35">
      <c r="A7166" t="s">
        <v>20344</v>
      </c>
      <c r="B7166">
        <v>21</v>
      </c>
      <c r="C7166" t="s">
        <v>20345</v>
      </c>
    </row>
    <row r="7167" spans="1:3" x14ac:dyDescent="0.35">
      <c r="A7167" t="s">
        <v>20347</v>
      </c>
      <c r="B7167">
        <v>27</v>
      </c>
      <c r="C7167" t="s">
        <v>20348</v>
      </c>
    </row>
    <row r="7168" spans="1:3" x14ac:dyDescent="0.35">
      <c r="A7168" t="s">
        <v>20350</v>
      </c>
      <c r="B7168">
        <v>25</v>
      </c>
      <c r="C7168" t="s">
        <v>20351</v>
      </c>
    </row>
    <row r="7169" spans="1:3" x14ac:dyDescent="0.35">
      <c r="A7169" t="s">
        <v>20353</v>
      </c>
      <c r="B7169">
        <v>23</v>
      </c>
      <c r="C7169" t="s">
        <v>20354</v>
      </c>
    </row>
    <row r="7170" spans="1:3" x14ac:dyDescent="0.35">
      <c r="A7170" t="s">
        <v>20356</v>
      </c>
      <c r="B7170">
        <v>22</v>
      </c>
      <c r="C7170" t="s">
        <v>20357</v>
      </c>
    </row>
    <row r="7171" spans="1:3" x14ac:dyDescent="0.35">
      <c r="A7171" t="s">
        <v>20359</v>
      </c>
      <c r="B7171">
        <v>20</v>
      </c>
      <c r="C7171" t="s">
        <v>20360</v>
      </c>
    </row>
    <row r="7172" spans="1:3" x14ac:dyDescent="0.35">
      <c r="A7172" t="s">
        <v>20362</v>
      </c>
      <c r="B7172">
        <v>23</v>
      </c>
      <c r="C7172" t="s">
        <v>20363</v>
      </c>
    </row>
    <row r="7173" spans="1:3" x14ac:dyDescent="0.35">
      <c r="A7173" t="s">
        <v>8951</v>
      </c>
      <c r="B7173">
        <v>23</v>
      </c>
      <c r="C7173" t="s">
        <v>20364</v>
      </c>
    </row>
    <row r="7174" spans="1:3" x14ac:dyDescent="0.35">
      <c r="A7174" t="s">
        <v>20366</v>
      </c>
      <c r="B7174">
        <v>20</v>
      </c>
      <c r="C7174" t="s">
        <v>20367</v>
      </c>
    </row>
    <row r="7175" spans="1:3" x14ac:dyDescent="0.35">
      <c r="A7175" t="s">
        <v>20369</v>
      </c>
      <c r="B7175">
        <v>29</v>
      </c>
      <c r="C7175" t="s">
        <v>20370</v>
      </c>
    </row>
    <row r="7176" spans="1:3" x14ac:dyDescent="0.35">
      <c r="A7176" t="s">
        <v>2755</v>
      </c>
      <c r="B7176">
        <v>26</v>
      </c>
      <c r="C7176" t="s">
        <v>20372</v>
      </c>
    </row>
    <row r="7177" spans="1:3" x14ac:dyDescent="0.35">
      <c r="A7177" t="s">
        <v>20374</v>
      </c>
      <c r="B7177">
        <v>25</v>
      </c>
      <c r="C7177" t="s">
        <v>20375</v>
      </c>
    </row>
    <row r="7178" spans="1:3" x14ac:dyDescent="0.35">
      <c r="A7178" t="s">
        <v>20377</v>
      </c>
      <c r="B7178">
        <v>20</v>
      </c>
      <c r="C7178" t="s">
        <v>20378</v>
      </c>
    </row>
    <row r="7179" spans="1:3" x14ac:dyDescent="0.35">
      <c r="A7179" t="s">
        <v>20380</v>
      </c>
      <c r="B7179">
        <v>27</v>
      </c>
      <c r="C7179" t="s">
        <v>20381</v>
      </c>
    </row>
    <row r="7180" spans="1:3" x14ac:dyDescent="0.35">
      <c r="A7180" t="s">
        <v>20383</v>
      </c>
      <c r="B7180">
        <v>30</v>
      </c>
      <c r="C7180" t="s">
        <v>20384</v>
      </c>
    </row>
    <row r="7181" spans="1:3" x14ac:dyDescent="0.35">
      <c r="A7181" t="s">
        <v>20386</v>
      </c>
      <c r="B7181">
        <v>26</v>
      </c>
      <c r="C7181" t="s">
        <v>20387</v>
      </c>
    </row>
    <row r="7182" spans="1:3" x14ac:dyDescent="0.35">
      <c r="A7182" t="s">
        <v>20389</v>
      </c>
      <c r="B7182">
        <v>30</v>
      </c>
      <c r="C7182" t="s">
        <v>20390</v>
      </c>
    </row>
    <row r="7183" spans="1:3" x14ac:dyDescent="0.35">
      <c r="A7183" t="s">
        <v>20392</v>
      </c>
      <c r="B7183">
        <v>21</v>
      </c>
      <c r="C7183" t="s">
        <v>20393</v>
      </c>
    </row>
    <row r="7184" spans="1:3" x14ac:dyDescent="0.35">
      <c r="A7184" t="s">
        <v>20395</v>
      </c>
      <c r="B7184">
        <v>28</v>
      </c>
      <c r="C7184" t="s">
        <v>20396</v>
      </c>
    </row>
    <row r="7185" spans="1:3" x14ac:dyDescent="0.35">
      <c r="A7185" t="s">
        <v>20398</v>
      </c>
      <c r="B7185">
        <v>26</v>
      </c>
      <c r="C7185" t="s">
        <v>20399</v>
      </c>
    </row>
    <row r="7186" spans="1:3" x14ac:dyDescent="0.35">
      <c r="A7186" t="s">
        <v>20401</v>
      </c>
      <c r="B7186">
        <v>30</v>
      </c>
      <c r="C7186" t="s">
        <v>20402</v>
      </c>
    </row>
    <row r="7187" spans="1:3" x14ac:dyDescent="0.35">
      <c r="A7187" t="s">
        <v>20404</v>
      </c>
      <c r="B7187">
        <v>27</v>
      </c>
      <c r="C7187" t="s">
        <v>20405</v>
      </c>
    </row>
    <row r="7188" spans="1:3" x14ac:dyDescent="0.35">
      <c r="A7188" t="s">
        <v>20406</v>
      </c>
      <c r="B7188">
        <v>26</v>
      </c>
      <c r="C7188" t="s">
        <v>20407</v>
      </c>
    </row>
    <row r="7189" spans="1:3" x14ac:dyDescent="0.35">
      <c r="A7189" t="s">
        <v>20408</v>
      </c>
      <c r="B7189">
        <v>23</v>
      </c>
      <c r="C7189" t="s">
        <v>20409</v>
      </c>
    </row>
    <row r="7190" spans="1:3" x14ac:dyDescent="0.35">
      <c r="A7190" t="s">
        <v>20411</v>
      </c>
      <c r="B7190">
        <v>21</v>
      </c>
      <c r="C7190" t="s">
        <v>20412</v>
      </c>
    </row>
    <row r="7191" spans="1:3" x14ac:dyDescent="0.35">
      <c r="A7191" t="s">
        <v>20414</v>
      </c>
      <c r="B7191">
        <v>29</v>
      </c>
      <c r="C7191" t="s">
        <v>20415</v>
      </c>
    </row>
    <row r="7192" spans="1:3" x14ac:dyDescent="0.35">
      <c r="A7192" t="s">
        <v>20417</v>
      </c>
      <c r="B7192">
        <v>26</v>
      </c>
      <c r="C7192" t="s">
        <v>20418</v>
      </c>
    </row>
    <row r="7193" spans="1:3" x14ac:dyDescent="0.35">
      <c r="A7193" t="s">
        <v>20420</v>
      </c>
      <c r="B7193">
        <v>22</v>
      </c>
      <c r="C7193" t="s">
        <v>20421</v>
      </c>
    </row>
    <row r="7194" spans="1:3" x14ac:dyDescent="0.35">
      <c r="A7194" t="s">
        <v>18170</v>
      </c>
      <c r="B7194">
        <v>23</v>
      </c>
      <c r="C7194" t="s">
        <v>20423</v>
      </c>
    </row>
    <row r="7195" spans="1:3" x14ac:dyDescent="0.35">
      <c r="A7195" t="s">
        <v>20425</v>
      </c>
      <c r="B7195">
        <v>23</v>
      </c>
      <c r="C7195" t="s">
        <v>20426</v>
      </c>
    </row>
    <row r="7196" spans="1:3" x14ac:dyDescent="0.35">
      <c r="A7196" t="s">
        <v>20428</v>
      </c>
      <c r="B7196">
        <v>21</v>
      </c>
      <c r="C7196" t="s">
        <v>20429</v>
      </c>
    </row>
    <row r="7197" spans="1:3" x14ac:dyDescent="0.35">
      <c r="A7197" t="s">
        <v>20431</v>
      </c>
      <c r="B7197">
        <v>26</v>
      </c>
      <c r="C7197" t="s">
        <v>20432</v>
      </c>
    </row>
    <row r="7198" spans="1:3" x14ac:dyDescent="0.35">
      <c r="A7198" t="s">
        <v>20434</v>
      </c>
      <c r="B7198">
        <v>26</v>
      </c>
      <c r="C7198" t="s">
        <v>20435</v>
      </c>
    </row>
    <row r="7199" spans="1:3" x14ac:dyDescent="0.35">
      <c r="A7199" t="s">
        <v>20437</v>
      </c>
      <c r="B7199">
        <v>27</v>
      </c>
      <c r="C7199" t="s">
        <v>20438</v>
      </c>
    </row>
    <row r="7200" spans="1:3" x14ac:dyDescent="0.35">
      <c r="A7200" t="s">
        <v>20440</v>
      </c>
      <c r="B7200">
        <v>21</v>
      </c>
      <c r="C7200" t="s">
        <v>20441</v>
      </c>
    </row>
    <row r="7201" spans="1:3" x14ac:dyDescent="0.35">
      <c r="A7201" t="s">
        <v>20443</v>
      </c>
      <c r="B7201">
        <v>28</v>
      </c>
      <c r="C7201" t="s">
        <v>20444</v>
      </c>
    </row>
    <row r="7202" spans="1:3" x14ac:dyDescent="0.35">
      <c r="A7202" t="s">
        <v>20446</v>
      </c>
      <c r="B7202">
        <v>21</v>
      </c>
      <c r="C7202" t="s">
        <v>20447</v>
      </c>
    </row>
    <row r="7203" spans="1:3" x14ac:dyDescent="0.35">
      <c r="A7203" t="s">
        <v>20449</v>
      </c>
      <c r="B7203">
        <v>30</v>
      </c>
      <c r="C7203" t="s">
        <v>20450</v>
      </c>
    </row>
    <row r="7204" spans="1:3" x14ac:dyDescent="0.35">
      <c r="A7204" t="s">
        <v>20452</v>
      </c>
      <c r="B7204">
        <v>22</v>
      </c>
      <c r="C7204" t="s">
        <v>20453</v>
      </c>
    </row>
    <row r="7205" spans="1:3" x14ac:dyDescent="0.35">
      <c r="A7205" t="s">
        <v>9227</v>
      </c>
      <c r="B7205">
        <v>28</v>
      </c>
      <c r="C7205" t="s">
        <v>20455</v>
      </c>
    </row>
    <row r="7206" spans="1:3" x14ac:dyDescent="0.35">
      <c r="A7206" t="s">
        <v>20457</v>
      </c>
      <c r="B7206">
        <v>26</v>
      </c>
      <c r="C7206" t="s">
        <v>20458</v>
      </c>
    </row>
    <row r="7207" spans="1:3" x14ac:dyDescent="0.35">
      <c r="A7207" t="s">
        <v>20460</v>
      </c>
      <c r="B7207">
        <v>24</v>
      </c>
      <c r="C7207" t="s">
        <v>20461</v>
      </c>
    </row>
    <row r="7208" spans="1:3" x14ac:dyDescent="0.35">
      <c r="A7208" t="s">
        <v>20463</v>
      </c>
      <c r="B7208">
        <v>29</v>
      </c>
      <c r="C7208" t="s">
        <v>20464</v>
      </c>
    </row>
    <row r="7209" spans="1:3" x14ac:dyDescent="0.35">
      <c r="A7209" t="s">
        <v>20465</v>
      </c>
      <c r="B7209">
        <v>30</v>
      </c>
      <c r="C7209" t="s">
        <v>20466</v>
      </c>
    </row>
    <row r="7210" spans="1:3" x14ac:dyDescent="0.35">
      <c r="A7210" t="s">
        <v>20468</v>
      </c>
      <c r="B7210">
        <v>28</v>
      </c>
      <c r="C7210" t="s">
        <v>20469</v>
      </c>
    </row>
    <row r="7211" spans="1:3" x14ac:dyDescent="0.35">
      <c r="A7211" t="s">
        <v>20471</v>
      </c>
      <c r="B7211">
        <v>24</v>
      </c>
      <c r="C7211" t="s">
        <v>20472</v>
      </c>
    </row>
    <row r="7212" spans="1:3" x14ac:dyDescent="0.35">
      <c r="A7212" t="s">
        <v>20474</v>
      </c>
      <c r="B7212">
        <v>20</v>
      </c>
      <c r="C7212" t="s">
        <v>20475</v>
      </c>
    </row>
    <row r="7213" spans="1:3" x14ac:dyDescent="0.35">
      <c r="A7213" t="s">
        <v>20477</v>
      </c>
      <c r="B7213">
        <v>23</v>
      </c>
      <c r="C7213" t="s">
        <v>20478</v>
      </c>
    </row>
    <row r="7214" spans="1:3" x14ac:dyDescent="0.35">
      <c r="A7214" t="s">
        <v>20480</v>
      </c>
      <c r="B7214">
        <v>29</v>
      </c>
      <c r="C7214" t="s">
        <v>20481</v>
      </c>
    </row>
    <row r="7215" spans="1:3" x14ac:dyDescent="0.35">
      <c r="A7215" t="s">
        <v>20483</v>
      </c>
      <c r="B7215">
        <v>20</v>
      </c>
      <c r="C7215" t="s">
        <v>20484</v>
      </c>
    </row>
    <row r="7216" spans="1:3" x14ac:dyDescent="0.35">
      <c r="A7216" t="s">
        <v>20486</v>
      </c>
      <c r="B7216">
        <v>20</v>
      </c>
      <c r="C7216" t="s">
        <v>20487</v>
      </c>
    </row>
    <row r="7217" spans="1:3" x14ac:dyDescent="0.35">
      <c r="A7217" t="s">
        <v>20489</v>
      </c>
      <c r="B7217">
        <v>27</v>
      </c>
      <c r="C7217" t="s">
        <v>20490</v>
      </c>
    </row>
    <row r="7218" spans="1:3" x14ac:dyDescent="0.35">
      <c r="A7218" t="s">
        <v>20492</v>
      </c>
      <c r="B7218">
        <v>25</v>
      </c>
      <c r="C7218" t="s">
        <v>20493</v>
      </c>
    </row>
    <row r="7219" spans="1:3" x14ac:dyDescent="0.35">
      <c r="A7219" t="s">
        <v>20495</v>
      </c>
      <c r="B7219">
        <v>23</v>
      </c>
      <c r="C7219" t="s">
        <v>20496</v>
      </c>
    </row>
    <row r="7220" spans="1:3" x14ac:dyDescent="0.35">
      <c r="A7220" t="s">
        <v>20498</v>
      </c>
      <c r="B7220">
        <v>22</v>
      </c>
      <c r="C7220" t="s">
        <v>20499</v>
      </c>
    </row>
    <row r="7221" spans="1:3" x14ac:dyDescent="0.35">
      <c r="A7221" t="s">
        <v>20501</v>
      </c>
      <c r="B7221">
        <v>28</v>
      </c>
      <c r="C7221" t="s">
        <v>20502</v>
      </c>
    </row>
    <row r="7222" spans="1:3" x14ac:dyDescent="0.35">
      <c r="A7222" t="s">
        <v>20503</v>
      </c>
      <c r="B7222">
        <v>28</v>
      </c>
      <c r="C7222" t="s">
        <v>20504</v>
      </c>
    </row>
    <row r="7223" spans="1:3" x14ac:dyDescent="0.35">
      <c r="A7223" t="s">
        <v>20506</v>
      </c>
      <c r="B7223">
        <v>26</v>
      </c>
      <c r="C7223" t="s">
        <v>20507</v>
      </c>
    </row>
    <row r="7224" spans="1:3" x14ac:dyDescent="0.35">
      <c r="A7224" t="s">
        <v>20509</v>
      </c>
      <c r="B7224">
        <v>27</v>
      </c>
      <c r="C7224" t="s">
        <v>20510</v>
      </c>
    </row>
    <row r="7225" spans="1:3" x14ac:dyDescent="0.35">
      <c r="A7225" t="s">
        <v>4562</v>
      </c>
      <c r="B7225">
        <v>24</v>
      </c>
      <c r="C7225" t="s">
        <v>20512</v>
      </c>
    </row>
    <row r="7226" spans="1:3" x14ac:dyDescent="0.35">
      <c r="A7226" t="s">
        <v>20514</v>
      </c>
      <c r="B7226">
        <v>25</v>
      </c>
      <c r="C7226" t="s">
        <v>20515</v>
      </c>
    </row>
    <row r="7227" spans="1:3" x14ac:dyDescent="0.35">
      <c r="A7227" t="s">
        <v>20517</v>
      </c>
      <c r="B7227">
        <v>25</v>
      </c>
      <c r="C7227" t="s">
        <v>20518</v>
      </c>
    </row>
    <row r="7228" spans="1:3" x14ac:dyDescent="0.35">
      <c r="A7228" t="s">
        <v>20520</v>
      </c>
      <c r="B7228">
        <v>23</v>
      </c>
      <c r="C7228" t="s">
        <v>20521</v>
      </c>
    </row>
    <row r="7229" spans="1:3" x14ac:dyDescent="0.35">
      <c r="A7229" t="s">
        <v>20523</v>
      </c>
      <c r="B7229">
        <v>24</v>
      </c>
      <c r="C7229" t="s">
        <v>20524</v>
      </c>
    </row>
    <row r="7230" spans="1:3" x14ac:dyDescent="0.35">
      <c r="A7230" t="s">
        <v>20526</v>
      </c>
      <c r="B7230">
        <v>25</v>
      </c>
      <c r="C7230" t="s">
        <v>20527</v>
      </c>
    </row>
    <row r="7231" spans="1:3" x14ac:dyDescent="0.35">
      <c r="A7231" t="s">
        <v>20529</v>
      </c>
      <c r="B7231">
        <v>20</v>
      </c>
      <c r="C7231" t="s">
        <v>20530</v>
      </c>
    </row>
    <row r="7232" spans="1:3" x14ac:dyDescent="0.35">
      <c r="A7232" t="s">
        <v>20532</v>
      </c>
      <c r="B7232">
        <v>21</v>
      </c>
      <c r="C7232" t="s">
        <v>20533</v>
      </c>
    </row>
    <row r="7233" spans="1:3" x14ac:dyDescent="0.35">
      <c r="A7233" t="s">
        <v>20535</v>
      </c>
      <c r="B7233">
        <v>29</v>
      </c>
      <c r="C7233" t="s">
        <v>20536</v>
      </c>
    </row>
    <row r="7234" spans="1:3" x14ac:dyDescent="0.35">
      <c r="A7234" t="s">
        <v>20538</v>
      </c>
      <c r="B7234">
        <v>29</v>
      </c>
      <c r="C7234" t="s">
        <v>20539</v>
      </c>
    </row>
    <row r="7235" spans="1:3" x14ac:dyDescent="0.35">
      <c r="A7235" t="s">
        <v>9918</v>
      </c>
      <c r="B7235">
        <v>23</v>
      </c>
      <c r="C7235" t="s">
        <v>20541</v>
      </c>
    </row>
    <row r="7236" spans="1:3" x14ac:dyDescent="0.35">
      <c r="A7236" t="s">
        <v>20542</v>
      </c>
      <c r="B7236">
        <v>20</v>
      </c>
      <c r="C7236" t="s">
        <v>20543</v>
      </c>
    </row>
    <row r="7237" spans="1:3" x14ac:dyDescent="0.35">
      <c r="A7237" t="s">
        <v>20545</v>
      </c>
      <c r="B7237">
        <v>29</v>
      </c>
      <c r="C7237" t="s">
        <v>20546</v>
      </c>
    </row>
    <row r="7238" spans="1:3" x14ac:dyDescent="0.35">
      <c r="A7238" t="s">
        <v>20548</v>
      </c>
      <c r="B7238">
        <v>28</v>
      </c>
      <c r="C7238" t="s">
        <v>20549</v>
      </c>
    </row>
    <row r="7239" spans="1:3" x14ac:dyDescent="0.35">
      <c r="A7239" t="s">
        <v>3955</v>
      </c>
      <c r="B7239">
        <v>20</v>
      </c>
      <c r="C7239" t="s">
        <v>20550</v>
      </c>
    </row>
    <row r="7240" spans="1:3" x14ac:dyDescent="0.35">
      <c r="A7240" t="s">
        <v>20552</v>
      </c>
      <c r="B7240">
        <v>30</v>
      </c>
      <c r="C7240" t="s">
        <v>20553</v>
      </c>
    </row>
    <row r="7241" spans="1:3" x14ac:dyDescent="0.35">
      <c r="A7241" t="s">
        <v>20555</v>
      </c>
      <c r="B7241">
        <v>27</v>
      </c>
      <c r="C7241" t="s">
        <v>20556</v>
      </c>
    </row>
    <row r="7242" spans="1:3" x14ac:dyDescent="0.35">
      <c r="A7242" t="s">
        <v>20558</v>
      </c>
      <c r="B7242">
        <v>20</v>
      </c>
      <c r="C7242" t="s">
        <v>20559</v>
      </c>
    </row>
    <row r="7243" spans="1:3" x14ac:dyDescent="0.35">
      <c r="A7243" t="s">
        <v>20561</v>
      </c>
      <c r="B7243">
        <v>22</v>
      </c>
      <c r="C7243" t="s">
        <v>20562</v>
      </c>
    </row>
    <row r="7244" spans="1:3" x14ac:dyDescent="0.35">
      <c r="A7244" t="s">
        <v>20563</v>
      </c>
      <c r="B7244">
        <v>21</v>
      </c>
      <c r="C7244" t="s">
        <v>20564</v>
      </c>
    </row>
    <row r="7245" spans="1:3" x14ac:dyDescent="0.35">
      <c r="A7245" t="s">
        <v>20566</v>
      </c>
      <c r="B7245">
        <v>20</v>
      </c>
      <c r="C7245" t="s">
        <v>20567</v>
      </c>
    </row>
    <row r="7246" spans="1:3" x14ac:dyDescent="0.35">
      <c r="A7246" t="s">
        <v>20569</v>
      </c>
      <c r="B7246">
        <v>28</v>
      </c>
      <c r="C7246" t="s">
        <v>20570</v>
      </c>
    </row>
    <row r="7247" spans="1:3" x14ac:dyDescent="0.35">
      <c r="A7247" t="s">
        <v>20572</v>
      </c>
      <c r="B7247">
        <v>28</v>
      </c>
      <c r="C7247" t="s">
        <v>20573</v>
      </c>
    </row>
    <row r="7248" spans="1:3" x14ac:dyDescent="0.35">
      <c r="A7248" t="s">
        <v>20575</v>
      </c>
      <c r="B7248">
        <v>28</v>
      </c>
      <c r="C7248" t="s">
        <v>20576</v>
      </c>
    </row>
    <row r="7249" spans="1:3" x14ac:dyDescent="0.35">
      <c r="A7249" t="s">
        <v>20578</v>
      </c>
      <c r="B7249">
        <v>23</v>
      </c>
      <c r="C7249" t="s">
        <v>20579</v>
      </c>
    </row>
    <row r="7250" spans="1:3" x14ac:dyDescent="0.35">
      <c r="A7250" t="s">
        <v>20581</v>
      </c>
      <c r="B7250">
        <v>22</v>
      </c>
      <c r="C7250" t="s">
        <v>20582</v>
      </c>
    </row>
    <row r="7251" spans="1:3" x14ac:dyDescent="0.35">
      <c r="A7251" t="s">
        <v>4867</v>
      </c>
      <c r="B7251">
        <v>25</v>
      </c>
      <c r="C7251" t="s">
        <v>20584</v>
      </c>
    </row>
    <row r="7252" spans="1:3" x14ac:dyDescent="0.35">
      <c r="A7252" t="s">
        <v>20586</v>
      </c>
      <c r="B7252">
        <v>29</v>
      </c>
      <c r="C7252" t="s">
        <v>20587</v>
      </c>
    </row>
    <row r="7253" spans="1:3" x14ac:dyDescent="0.35">
      <c r="A7253" t="s">
        <v>20589</v>
      </c>
      <c r="B7253">
        <v>25</v>
      </c>
      <c r="C7253" t="s">
        <v>20590</v>
      </c>
    </row>
    <row r="7254" spans="1:3" x14ac:dyDescent="0.35">
      <c r="A7254" t="s">
        <v>20592</v>
      </c>
      <c r="B7254">
        <v>25</v>
      </c>
      <c r="C7254" t="s">
        <v>20593</v>
      </c>
    </row>
    <row r="7255" spans="1:3" x14ac:dyDescent="0.35">
      <c r="A7255" t="s">
        <v>20595</v>
      </c>
      <c r="B7255">
        <v>25</v>
      </c>
      <c r="C7255" t="s">
        <v>20596</v>
      </c>
    </row>
    <row r="7256" spans="1:3" x14ac:dyDescent="0.35">
      <c r="A7256" t="s">
        <v>20598</v>
      </c>
      <c r="B7256">
        <v>28</v>
      </c>
      <c r="C7256" t="s">
        <v>20599</v>
      </c>
    </row>
    <row r="7257" spans="1:3" x14ac:dyDescent="0.35">
      <c r="A7257" t="s">
        <v>20601</v>
      </c>
      <c r="B7257">
        <v>30</v>
      </c>
      <c r="C7257" t="s">
        <v>20602</v>
      </c>
    </row>
    <row r="7258" spans="1:3" x14ac:dyDescent="0.35">
      <c r="A7258" t="s">
        <v>20604</v>
      </c>
      <c r="B7258">
        <v>22</v>
      </c>
      <c r="C7258" t="s">
        <v>20605</v>
      </c>
    </row>
    <row r="7259" spans="1:3" x14ac:dyDescent="0.35">
      <c r="A7259" t="s">
        <v>20607</v>
      </c>
      <c r="B7259">
        <v>21</v>
      </c>
      <c r="C7259" t="s">
        <v>20608</v>
      </c>
    </row>
    <row r="7260" spans="1:3" x14ac:dyDescent="0.35">
      <c r="A7260" t="s">
        <v>20610</v>
      </c>
      <c r="B7260">
        <v>28</v>
      </c>
      <c r="C7260" t="s">
        <v>20611</v>
      </c>
    </row>
    <row r="7261" spans="1:3" x14ac:dyDescent="0.35">
      <c r="A7261" t="s">
        <v>20613</v>
      </c>
      <c r="B7261">
        <v>26</v>
      </c>
      <c r="C7261" t="s">
        <v>20614</v>
      </c>
    </row>
    <row r="7262" spans="1:3" x14ac:dyDescent="0.35">
      <c r="A7262" t="s">
        <v>20615</v>
      </c>
      <c r="B7262">
        <v>25</v>
      </c>
      <c r="C7262" t="s">
        <v>20616</v>
      </c>
    </row>
    <row r="7263" spans="1:3" x14ac:dyDescent="0.35">
      <c r="A7263" t="s">
        <v>20617</v>
      </c>
      <c r="B7263">
        <v>28</v>
      </c>
      <c r="C7263" t="s">
        <v>20618</v>
      </c>
    </row>
    <row r="7264" spans="1:3" x14ac:dyDescent="0.35">
      <c r="A7264" t="s">
        <v>20620</v>
      </c>
      <c r="B7264">
        <v>25</v>
      </c>
      <c r="C7264" t="s">
        <v>20621</v>
      </c>
    </row>
    <row r="7265" spans="1:3" x14ac:dyDescent="0.35">
      <c r="A7265" t="s">
        <v>20623</v>
      </c>
      <c r="B7265">
        <v>24</v>
      </c>
      <c r="C7265" t="s">
        <v>20624</v>
      </c>
    </row>
    <row r="7266" spans="1:3" x14ac:dyDescent="0.35">
      <c r="A7266" t="s">
        <v>20626</v>
      </c>
      <c r="B7266">
        <v>27</v>
      </c>
      <c r="C7266" t="s">
        <v>20627</v>
      </c>
    </row>
    <row r="7267" spans="1:3" x14ac:dyDescent="0.35">
      <c r="A7267" t="s">
        <v>20629</v>
      </c>
      <c r="B7267">
        <v>27</v>
      </c>
      <c r="C7267" t="s">
        <v>20630</v>
      </c>
    </row>
    <row r="7268" spans="1:3" x14ac:dyDescent="0.35">
      <c r="A7268" t="s">
        <v>20632</v>
      </c>
      <c r="B7268">
        <v>23</v>
      </c>
      <c r="C7268" t="s">
        <v>20633</v>
      </c>
    </row>
    <row r="7269" spans="1:3" x14ac:dyDescent="0.35">
      <c r="A7269" t="s">
        <v>20635</v>
      </c>
      <c r="B7269">
        <v>30</v>
      </c>
      <c r="C7269" t="s">
        <v>20636</v>
      </c>
    </row>
    <row r="7270" spans="1:3" x14ac:dyDescent="0.35">
      <c r="A7270" t="s">
        <v>20638</v>
      </c>
      <c r="B7270">
        <v>27</v>
      </c>
      <c r="C7270" t="s">
        <v>20639</v>
      </c>
    </row>
    <row r="7271" spans="1:3" x14ac:dyDescent="0.35">
      <c r="A7271" t="s">
        <v>20641</v>
      </c>
      <c r="B7271">
        <v>21</v>
      </c>
      <c r="C7271" t="s">
        <v>20642</v>
      </c>
    </row>
    <row r="7272" spans="1:3" x14ac:dyDescent="0.35">
      <c r="A7272" t="s">
        <v>20644</v>
      </c>
      <c r="B7272">
        <v>30</v>
      </c>
      <c r="C7272" t="s">
        <v>20645</v>
      </c>
    </row>
    <row r="7273" spans="1:3" x14ac:dyDescent="0.35">
      <c r="A7273" t="s">
        <v>20647</v>
      </c>
      <c r="B7273">
        <v>29</v>
      </c>
      <c r="C7273" t="s">
        <v>20648</v>
      </c>
    </row>
    <row r="7274" spans="1:3" x14ac:dyDescent="0.35">
      <c r="A7274" t="s">
        <v>20650</v>
      </c>
      <c r="B7274">
        <v>29</v>
      </c>
      <c r="C7274" t="s">
        <v>20651</v>
      </c>
    </row>
    <row r="7275" spans="1:3" x14ac:dyDescent="0.35">
      <c r="A7275" t="s">
        <v>20653</v>
      </c>
      <c r="B7275">
        <v>24</v>
      </c>
      <c r="C7275" t="s">
        <v>20654</v>
      </c>
    </row>
    <row r="7276" spans="1:3" x14ac:dyDescent="0.35">
      <c r="A7276" t="s">
        <v>20656</v>
      </c>
      <c r="B7276">
        <v>29</v>
      </c>
      <c r="C7276" t="s">
        <v>20657</v>
      </c>
    </row>
    <row r="7277" spans="1:3" x14ac:dyDescent="0.35">
      <c r="A7277" t="s">
        <v>20659</v>
      </c>
      <c r="B7277">
        <v>22</v>
      </c>
      <c r="C7277" t="s">
        <v>20660</v>
      </c>
    </row>
    <row r="7278" spans="1:3" x14ac:dyDescent="0.35">
      <c r="A7278" t="s">
        <v>4409</v>
      </c>
      <c r="B7278">
        <v>27</v>
      </c>
      <c r="C7278" t="s">
        <v>20662</v>
      </c>
    </row>
    <row r="7279" spans="1:3" x14ac:dyDescent="0.35">
      <c r="A7279" t="s">
        <v>20664</v>
      </c>
      <c r="B7279">
        <v>21</v>
      </c>
      <c r="C7279" t="s">
        <v>20665</v>
      </c>
    </row>
    <row r="7280" spans="1:3" x14ac:dyDescent="0.35">
      <c r="A7280" t="s">
        <v>20667</v>
      </c>
      <c r="B7280">
        <v>24</v>
      </c>
      <c r="C7280" t="s">
        <v>20668</v>
      </c>
    </row>
    <row r="7281" spans="1:3" x14ac:dyDescent="0.35">
      <c r="A7281" t="s">
        <v>15793</v>
      </c>
      <c r="B7281">
        <v>28</v>
      </c>
      <c r="C7281" t="s">
        <v>20670</v>
      </c>
    </row>
    <row r="7282" spans="1:3" x14ac:dyDescent="0.35">
      <c r="A7282" t="s">
        <v>20672</v>
      </c>
      <c r="B7282">
        <v>23</v>
      </c>
      <c r="C7282" t="s">
        <v>20673</v>
      </c>
    </row>
    <row r="7283" spans="1:3" x14ac:dyDescent="0.35">
      <c r="A7283" t="s">
        <v>20675</v>
      </c>
      <c r="B7283">
        <v>24</v>
      </c>
      <c r="C7283" t="s">
        <v>20676</v>
      </c>
    </row>
    <row r="7284" spans="1:3" x14ac:dyDescent="0.35">
      <c r="A7284" t="s">
        <v>20678</v>
      </c>
      <c r="B7284">
        <v>26</v>
      </c>
      <c r="C7284" t="s">
        <v>20679</v>
      </c>
    </row>
    <row r="7285" spans="1:3" x14ac:dyDescent="0.35">
      <c r="A7285" t="s">
        <v>20681</v>
      </c>
      <c r="B7285">
        <v>29</v>
      </c>
      <c r="C7285" t="s">
        <v>20682</v>
      </c>
    </row>
    <row r="7286" spans="1:3" x14ac:dyDescent="0.35">
      <c r="A7286" t="s">
        <v>20684</v>
      </c>
      <c r="B7286">
        <v>21</v>
      </c>
      <c r="C7286" t="s">
        <v>20685</v>
      </c>
    </row>
    <row r="7287" spans="1:3" x14ac:dyDescent="0.35">
      <c r="A7287" t="s">
        <v>20686</v>
      </c>
      <c r="B7287">
        <v>20</v>
      </c>
      <c r="C7287" t="s">
        <v>20687</v>
      </c>
    </row>
    <row r="7288" spans="1:3" x14ac:dyDescent="0.35">
      <c r="A7288" t="s">
        <v>20689</v>
      </c>
      <c r="B7288">
        <v>28</v>
      </c>
      <c r="C7288" t="s">
        <v>20690</v>
      </c>
    </row>
    <row r="7289" spans="1:3" x14ac:dyDescent="0.35">
      <c r="A7289" t="s">
        <v>20692</v>
      </c>
      <c r="B7289">
        <v>28</v>
      </c>
      <c r="C7289" t="s">
        <v>20693</v>
      </c>
    </row>
    <row r="7290" spans="1:3" x14ac:dyDescent="0.35">
      <c r="A7290" t="s">
        <v>20694</v>
      </c>
      <c r="B7290">
        <v>29</v>
      </c>
      <c r="C7290" t="s">
        <v>20695</v>
      </c>
    </row>
    <row r="7291" spans="1:3" x14ac:dyDescent="0.35">
      <c r="A7291" t="s">
        <v>20697</v>
      </c>
      <c r="B7291">
        <v>27</v>
      </c>
      <c r="C7291" t="s">
        <v>20698</v>
      </c>
    </row>
    <row r="7292" spans="1:3" x14ac:dyDescent="0.35">
      <c r="A7292" t="s">
        <v>20700</v>
      </c>
      <c r="B7292">
        <v>20</v>
      </c>
      <c r="C7292" t="s">
        <v>20701</v>
      </c>
    </row>
    <row r="7293" spans="1:3" x14ac:dyDescent="0.35">
      <c r="A7293" t="s">
        <v>20703</v>
      </c>
      <c r="B7293">
        <v>29</v>
      </c>
      <c r="C7293" t="s">
        <v>20704</v>
      </c>
    </row>
    <row r="7294" spans="1:3" x14ac:dyDescent="0.35">
      <c r="A7294" t="s">
        <v>20705</v>
      </c>
      <c r="B7294">
        <v>28</v>
      </c>
      <c r="C7294" t="s">
        <v>20706</v>
      </c>
    </row>
    <row r="7295" spans="1:3" x14ac:dyDescent="0.35">
      <c r="A7295" t="s">
        <v>20708</v>
      </c>
      <c r="B7295">
        <v>30</v>
      </c>
      <c r="C7295" t="s">
        <v>20709</v>
      </c>
    </row>
    <row r="7296" spans="1:3" x14ac:dyDescent="0.35">
      <c r="A7296" t="s">
        <v>20711</v>
      </c>
      <c r="B7296">
        <v>25</v>
      </c>
      <c r="C7296" t="s">
        <v>20712</v>
      </c>
    </row>
    <row r="7297" spans="1:3" x14ac:dyDescent="0.35">
      <c r="A7297" t="s">
        <v>20714</v>
      </c>
      <c r="B7297">
        <v>28</v>
      </c>
      <c r="C7297" t="s">
        <v>20715</v>
      </c>
    </row>
    <row r="7298" spans="1:3" x14ac:dyDescent="0.35">
      <c r="A7298" t="s">
        <v>20717</v>
      </c>
      <c r="B7298">
        <v>21</v>
      </c>
      <c r="C7298" t="s">
        <v>20718</v>
      </c>
    </row>
    <row r="7299" spans="1:3" x14ac:dyDescent="0.35">
      <c r="A7299" t="s">
        <v>20720</v>
      </c>
      <c r="B7299">
        <v>24</v>
      </c>
      <c r="C7299" t="s">
        <v>20721</v>
      </c>
    </row>
    <row r="7300" spans="1:3" x14ac:dyDescent="0.35">
      <c r="A7300" t="s">
        <v>20723</v>
      </c>
      <c r="B7300">
        <v>27</v>
      </c>
      <c r="C7300" t="s">
        <v>20724</v>
      </c>
    </row>
    <row r="7301" spans="1:3" x14ac:dyDescent="0.35">
      <c r="A7301" t="s">
        <v>20726</v>
      </c>
      <c r="B7301">
        <v>20</v>
      </c>
      <c r="C7301" t="s">
        <v>20727</v>
      </c>
    </row>
    <row r="7302" spans="1:3" x14ac:dyDescent="0.35">
      <c r="A7302" t="s">
        <v>20729</v>
      </c>
      <c r="B7302">
        <v>27</v>
      </c>
      <c r="C7302" t="s">
        <v>20730</v>
      </c>
    </row>
    <row r="7303" spans="1:3" x14ac:dyDescent="0.35">
      <c r="A7303" t="s">
        <v>20732</v>
      </c>
      <c r="B7303">
        <v>24</v>
      </c>
      <c r="C7303" t="s">
        <v>20733</v>
      </c>
    </row>
    <row r="7304" spans="1:3" x14ac:dyDescent="0.35">
      <c r="A7304" t="s">
        <v>20734</v>
      </c>
      <c r="B7304">
        <v>26</v>
      </c>
      <c r="C7304" t="s">
        <v>20735</v>
      </c>
    </row>
    <row r="7305" spans="1:3" x14ac:dyDescent="0.35">
      <c r="A7305" t="s">
        <v>20737</v>
      </c>
      <c r="B7305">
        <v>27</v>
      </c>
      <c r="C7305" t="s">
        <v>20738</v>
      </c>
    </row>
    <row r="7306" spans="1:3" x14ac:dyDescent="0.35">
      <c r="A7306" t="s">
        <v>20740</v>
      </c>
      <c r="B7306">
        <v>20</v>
      </c>
      <c r="C7306" t="s">
        <v>20741</v>
      </c>
    </row>
    <row r="7307" spans="1:3" x14ac:dyDescent="0.35">
      <c r="A7307" t="s">
        <v>20743</v>
      </c>
      <c r="B7307">
        <v>26</v>
      </c>
      <c r="C7307" t="s">
        <v>20744</v>
      </c>
    </row>
    <row r="7308" spans="1:3" x14ac:dyDescent="0.35">
      <c r="A7308" t="s">
        <v>20746</v>
      </c>
      <c r="B7308">
        <v>24</v>
      </c>
      <c r="C7308" t="s">
        <v>20747</v>
      </c>
    </row>
    <row r="7309" spans="1:3" x14ac:dyDescent="0.35">
      <c r="A7309" t="s">
        <v>20749</v>
      </c>
      <c r="B7309">
        <v>26</v>
      </c>
      <c r="C7309" t="s">
        <v>20750</v>
      </c>
    </row>
    <row r="7310" spans="1:3" x14ac:dyDescent="0.35">
      <c r="A7310" t="s">
        <v>20752</v>
      </c>
      <c r="B7310">
        <v>25</v>
      </c>
      <c r="C7310" t="s">
        <v>20753</v>
      </c>
    </row>
    <row r="7311" spans="1:3" x14ac:dyDescent="0.35">
      <c r="A7311" t="s">
        <v>20755</v>
      </c>
      <c r="B7311">
        <v>20</v>
      </c>
      <c r="C7311" t="s">
        <v>20756</v>
      </c>
    </row>
    <row r="7312" spans="1:3" x14ac:dyDescent="0.35">
      <c r="A7312" t="s">
        <v>20758</v>
      </c>
      <c r="B7312">
        <v>26</v>
      </c>
      <c r="C7312" t="s">
        <v>20759</v>
      </c>
    </row>
    <row r="7313" spans="1:3" x14ac:dyDescent="0.35">
      <c r="A7313" t="s">
        <v>20761</v>
      </c>
      <c r="B7313">
        <v>21</v>
      </c>
      <c r="C7313" t="s">
        <v>20762</v>
      </c>
    </row>
    <row r="7314" spans="1:3" x14ac:dyDescent="0.35">
      <c r="A7314" t="s">
        <v>20764</v>
      </c>
      <c r="B7314">
        <v>28</v>
      </c>
      <c r="C7314" t="s">
        <v>20765</v>
      </c>
    </row>
    <row r="7315" spans="1:3" x14ac:dyDescent="0.35">
      <c r="A7315" t="s">
        <v>20767</v>
      </c>
      <c r="B7315">
        <v>27</v>
      </c>
      <c r="C7315" t="s">
        <v>20768</v>
      </c>
    </row>
    <row r="7316" spans="1:3" x14ac:dyDescent="0.35">
      <c r="A7316" t="s">
        <v>20770</v>
      </c>
      <c r="B7316">
        <v>22</v>
      </c>
      <c r="C7316" t="s">
        <v>20771</v>
      </c>
    </row>
    <row r="7317" spans="1:3" x14ac:dyDescent="0.35">
      <c r="A7317" t="s">
        <v>20773</v>
      </c>
      <c r="B7317">
        <v>20</v>
      </c>
      <c r="C7317" t="s">
        <v>20774</v>
      </c>
    </row>
    <row r="7318" spans="1:3" x14ac:dyDescent="0.35">
      <c r="A7318" t="s">
        <v>20776</v>
      </c>
      <c r="B7318">
        <v>23</v>
      </c>
      <c r="C7318" t="s">
        <v>20777</v>
      </c>
    </row>
    <row r="7319" spans="1:3" x14ac:dyDescent="0.35">
      <c r="A7319" t="s">
        <v>20779</v>
      </c>
      <c r="B7319">
        <v>24</v>
      </c>
      <c r="C7319" t="s">
        <v>20780</v>
      </c>
    </row>
    <row r="7320" spans="1:3" x14ac:dyDescent="0.35">
      <c r="A7320" t="s">
        <v>20782</v>
      </c>
      <c r="B7320">
        <v>23</v>
      </c>
      <c r="C7320" t="s">
        <v>20783</v>
      </c>
    </row>
    <row r="7321" spans="1:3" x14ac:dyDescent="0.35">
      <c r="A7321" t="s">
        <v>20785</v>
      </c>
      <c r="B7321">
        <v>25</v>
      </c>
      <c r="C7321" t="s">
        <v>20786</v>
      </c>
    </row>
    <row r="7322" spans="1:3" x14ac:dyDescent="0.35">
      <c r="A7322" t="s">
        <v>14700</v>
      </c>
      <c r="B7322">
        <v>23</v>
      </c>
      <c r="C7322" t="s">
        <v>20788</v>
      </c>
    </row>
    <row r="7323" spans="1:3" x14ac:dyDescent="0.35">
      <c r="A7323" t="s">
        <v>20790</v>
      </c>
      <c r="B7323">
        <v>27</v>
      </c>
      <c r="C7323" t="s">
        <v>20791</v>
      </c>
    </row>
    <row r="7324" spans="1:3" x14ac:dyDescent="0.35">
      <c r="A7324" t="s">
        <v>20793</v>
      </c>
      <c r="B7324">
        <v>24</v>
      </c>
      <c r="C7324" t="s">
        <v>20794</v>
      </c>
    </row>
    <row r="7325" spans="1:3" x14ac:dyDescent="0.35">
      <c r="A7325" t="s">
        <v>20796</v>
      </c>
      <c r="B7325">
        <v>22</v>
      </c>
      <c r="C7325" t="s">
        <v>20797</v>
      </c>
    </row>
    <row r="7326" spans="1:3" x14ac:dyDescent="0.35">
      <c r="A7326" t="s">
        <v>20799</v>
      </c>
      <c r="B7326">
        <v>29</v>
      </c>
      <c r="C7326" t="s">
        <v>20800</v>
      </c>
    </row>
    <row r="7327" spans="1:3" x14ac:dyDescent="0.35">
      <c r="A7327" t="s">
        <v>20802</v>
      </c>
      <c r="B7327">
        <v>25</v>
      </c>
      <c r="C7327" t="s">
        <v>20803</v>
      </c>
    </row>
    <row r="7328" spans="1:3" x14ac:dyDescent="0.35">
      <c r="A7328" t="s">
        <v>20804</v>
      </c>
      <c r="B7328">
        <v>21</v>
      </c>
      <c r="C7328" t="s">
        <v>20805</v>
      </c>
    </row>
    <row r="7329" spans="1:3" x14ac:dyDescent="0.35">
      <c r="A7329" t="s">
        <v>20806</v>
      </c>
      <c r="B7329">
        <v>30</v>
      </c>
      <c r="C7329" t="s">
        <v>20807</v>
      </c>
    </row>
    <row r="7330" spans="1:3" x14ac:dyDescent="0.35">
      <c r="A7330" t="s">
        <v>20809</v>
      </c>
      <c r="B7330">
        <v>23</v>
      </c>
      <c r="C7330" t="s">
        <v>20810</v>
      </c>
    </row>
    <row r="7331" spans="1:3" x14ac:dyDescent="0.35">
      <c r="A7331" t="s">
        <v>20812</v>
      </c>
      <c r="B7331">
        <v>28</v>
      </c>
      <c r="C7331" t="s">
        <v>20813</v>
      </c>
    </row>
    <row r="7332" spans="1:3" x14ac:dyDescent="0.35">
      <c r="A7332" t="s">
        <v>20815</v>
      </c>
      <c r="B7332">
        <v>20</v>
      </c>
      <c r="C7332" t="s">
        <v>20816</v>
      </c>
    </row>
    <row r="7333" spans="1:3" x14ac:dyDescent="0.35">
      <c r="A7333" t="s">
        <v>20818</v>
      </c>
      <c r="B7333">
        <v>27</v>
      </c>
      <c r="C7333" t="s">
        <v>20819</v>
      </c>
    </row>
    <row r="7334" spans="1:3" x14ac:dyDescent="0.35">
      <c r="A7334" t="s">
        <v>20821</v>
      </c>
      <c r="B7334">
        <v>27</v>
      </c>
      <c r="C7334" t="s">
        <v>20822</v>
      </c>
    </row>
    <row r="7335" spans="1:3" x14ac:dyDescent="0.35">
      <c r="A7335" t="s">
        <v>20824</v>
      </c>
      <c r="B7335">
        <v>21</v>
      </c>
      <c r="C7335" t="s">
        <v>20825</v>
      </c>
    </row>
    <row r="7336" spans="1:3" x14ac:dyDescent="0.35">
      <c r="A7336" t="s">
        <v>7345</v>
      </c>
      <c r="B7336">
        <v>28</v>
      </c>
      <c r="C7336" t="s">
        <v>20827</v>
      </c>
    </row>
    <row r="7337" spans="1:3" x14ac:dyDescent="0.35">
      <c r="A7337" t="s">
        <v>20829</v>
      </c>
      <c r="B7337">
        <v>26</v>
      </c>
      <c r="C7337" t="s">
        <v>20830</v>
      </c>
    </row>
    <row r="7338" spans="1:3" x14ac:dyDescent="0.35">
      <c r="A7338" t="s">
        <v>20832</v>
      </c>
      <c r="B7338">
        <v>20</v>
      </c>
      <c r="C7338" t="s">
        <v>20833</v>
      </c>
    </row>
    <row r="7339" spans="1:3" x14ac:dyDescent="0.35">
      <c r="A7339" t="s">
        <v>15988</v>
      </c>
      <c r="B7339">
        <v>29</v>
      </c>
      <c r="C7339" t="s">
        <v>20835</v>
      </c>
    </row>
    <row r="7340" spans="1:3" x14ac:dyDescent="0.35">
      <c r="A7340" t="s">
        <v>20837</v>
      </c>
      <c r="B7340">
        <v>21</v>
      </c>
      <c r="C7340" t="s">
        <v>20838</v>
      </c>
    </row>
    <row r="7341" spans="1:3" x14ac:dyDescent="0.35">
      <c r="A7341" t="s">
        <v>10551</v>
      </c>
      <c r="B7341">
        <v>30</v>
      </c>
      <c r="C7341" t="s">
        <v>20840</v>
      </c>
    </row>
    <row r="7342" spans="1:3" x14ac:dyDescent="0.35">
      <c r="A7342" t="s">
        <v>20842</v>
      </c>
      <c r="B7342">
        <v>27</v>
      </c>
      <c r="C7342" t="s">
        <v>20843</v>
      </c>
    </row>
    <row r="7343" spans="1:3" x14ac:dyDescent="0.35">
      <c r="A7343" t="s">
        <v>20845</v>
      </c>
      <c r="B7343">
        <v>28</v>
      </c>
      <c r="C7343" t="s">
        <v>20846</v>
      </c>
    </row>
    <row r="7344" spans="1:3" x14ac:dyDescent="0.35">
      <c r="A7344" t="s">
        <v>20848</v>
      </c>
      <c r="B7344">
        <v>28</v>
      </c>
      <c r="C7344" t="s">
        <v>20849</v>
      </c>
    </row>
    <row r="7345" spans="1:3" x14ac:dyDescent="0.35">
      <c r="A7345" t="s">
        <v>20851</v>
      </c>
      <c r="B7345">
        <v>26</v>
      </c>
      <c r="C7345" t="s">
        <v>20852</v>
      </c>
    </row>
    <row r="7346" spans="1:3" x14ac:dyDescent="0.35">
      <c r="A7346" t="s">
        <v>20853</v>
      </c>
      <c r="B7346">
        <v>29</v>
      </c>
      <c r="C7346" t="s">
        <v>20854</v>
      </c>
    </row>
    <row r="7347" spans="1:3" x14ac:dyDescent="0.35">
      <c r="A7347" t="s">
        <v>20856</v>
      </c>
      <c r="B7347">
        <v>20</v>
      </c>
      <c r="C7347" t="s">
        <v>20857</v>
      </c>
    </row>
    <row r="7348" spans="1:3" x14ac:dyDescent="0.35">
      <c r="A7348" t="s">
        <v>20859</v>
      </c>
      <c r="B7348">
        <v>22</v>
      </c>
      <c r="C7348" t="s">
        <v>20860</v>
      </c>
    </row>
    <row r="7349" spans="1:3" x14ac:dyDescent="0.35">
      <c r="A7349" t="s">
        <v>20862</v>
      </c>
      <c r="B7349">
        <v>26</v>
      </c>
      <c r="C7349" t="s">
        <v>20863</v>
      </c>
    </row>
    <row r="7350" spans="1:3" x14ac:dyDescent="0.35">
      <c r="A7350" t="s">
        <v>20865</v>
      </c>
      <c r="B7350">
        <v>21</v>
      </c>
      <c r="C7350" t="s">
        <v>20866</v>
      </c>
    </row>
    <row r="7351" spans="1:3" x14ac:dyDescent="0.35">
      <c r="A7351" t="s">
        <v>20868</v>
      </c>
      <c r="B7351">
        <v>27</v>
      </c>
      <c r="C7351" t="s">
        <v>20869</v>
      </c>
    </row>
    <row r="7352" spans="1:3" x14ac:dyDescent="0.35">
      <c r="A7352" t="s">
        <v>20871</v>
      </c>
      <c r="B7352">
        <v>28</v>
      </c>
      <c r="C7352" t="s">
        <v>20872</v>
      </c>
    </row>
    <row r="7353" spans="1:3" x14ac:dyDescent="0.35">
      <c r="A7353" t="s">
        <v>20874</v>
      </c>
      <c r="B7353">
        <v>20</v>
      </c>
      <c r="C7353" t="s">
        <v>20875</v>
      </c>
    </row>
    <row r="7354" spans="1:3" x14ac:dyDescent="0.35">
      <c r="A7354" t="s">
        <v>20877</v>
      </c>
      <c r="B7354">
        <v>24</v>
      </c>
      <c r="C7354" t="s">
        <v>20878</v>
      </c>
    </row>
    <row r="7355" spans="1:3" x14ac:dyDescent="0.35">
      <c r="A7355" t="s">
        <v>20880</v>
      </c>
      <c r="B7355">
        <v>23</v>
      </c>
      <c r="C7355" t="s">
        <v>20881</v>
      </c>
    </row>
    <row r="7356" spans="1:3" x14ac:dyDescent="0.35">
      <c r="A7356" t="s">
        <v>20883</v>
      </c>
      <c r="B7356">
        <v>27</v>
      </c>
      <c r="C7356" t="s">
        <v>20884</v>
      </c>
    </row>
    <row r="7357" spans="1:3" x14ac:dyDescent="0.35">
      <c r="A7357" t="s">
        <v>20886</v>
      </c>
      <c r="B7357">
        <v>22</v>
      </c>
      <c r="C7357" t="s">
        <v>20887</v>
      </c>
    </row>
    <row r="7358" spans="1:3" x14ac:dyDescent="0.35">
      <c r="A7358" t="s">
        <v>20889</v>
      </c>
      <c r="B7358">
        <v>27</v>
      </c>
      <c r="C7358" t="s">
        <v>20890</v>
      </c>
    </row>
    <row r="7359" spans="1:3" x14ac:dyDescent="0.35">
      <c r="A7359" t="s">
        <v>20892</v>
      </c>
      <c r="B7359">
        <v>21</v>
      </c>
      <c r="C7359" t="s">
        <v>20893</v>
      </c>
    </row>
    <row r="7360" spans="1:3" x14ac:dyDescent="0.35">
      <c r="A7360" t="s">
        <v>9887</v>
      </c>
      <c r="B7360">
        <v>20</v>
      </c>
      <c r="C7360" t="s">
        <v>20895</v>
      </c>
    </row>
    <row r="7361" spans="1:3" x14ac:dyDescent="0.35">
      <c r="A7361" t="s">
        <v>20897</v>
      </c>
      <c r="B7361">
        <v>21</v>
      </c>
      <c r="C7361" t="s">
        <v>20898</v>
      </c>
    </row>
    <row r="7362" spans="1:3" x14ac:dyDescent="0.35">
      <c r="A7362" t="s">
        <v>20900</v>
      </c>
      <c r="B7362">
        <v>26</v>
      </c>
      <c r="C7362" t="s">
        <v>20901</v>
      </c>
    </row>
    <row r="7363" spans="1:3" x14ac:dyDescent="0.35">
      <c r="A7363" t="s">
        <v>20902</v>
      </c>
      <c r="B7363">
        <v>20</v>
      </c>
      <c r="C7363" t="s">
        <v>20903</v>
      </c>
    </row>
    <row r="7364" spans="1:3" x14ac:dyDescent="0.35">
      <c r="A7364" t="s">
        <v>20905</v>
      </c>
      <c r="B7364">
        <v>22</v>
      </c>
      <c r="C7364" t="s">
        <v>20906</v>
      </c>
    </row>
    <row r="7365" spans="1:3" x14ac:dyDescent="0.35">
      <c r="A7365" t="s">
        <v>12361</v>
      </c>
      <c r="B7365">
        <v>24</v>
      </c>
      <c r="C7365" t="s">
        <v>20908</v>
      </c>
    </row>
    <row r="7366" spans="1:3" x14ac:dyDescent="0.35">
      <c r="A7366" t="s">
        <v>20910</v>
      </c>
      <c r="B7366">
        <v>27</v>
      </c>
      <c r="C7366" t="s">
        <v>20911</v>
      </c>
    </row>
    <row r="7367" spans="1:3" x14ac:dyDescent="0.35">
      <c r="A7367" t="s">
        <v>2015</v>
      </c>
      <c r="B7367">
        <v>29</v>
      </c>
      <c r="C7367" t="s">
        <v>20913</v>
      </c>
    </row>
    <row r="7368" spans="1:3" x14ac:dyDescent="0.35">
      <c r="A7368" t="s">
        <v>20915</v>
      </c>
      <c r="B7368">
        <v>25</v>
      </c>
      <c r="C7368" t="s">
        <v>20916</v>
      </c>
    </row>
    <row r="7369" spans="1:3" x14ac:dyDescent="0.35">
      <c r="A7369" t="s">
        <v>20918</v>
      </c>
      <c r="B7369">
        <v>28</v>
      </c>
      <c r="C7369" t="s">
        <v>20919</v>
      </c>
    </row>
    <row r="7370" spans="1:3" x14ac:dyDescent="0.35">
      <c r="A7370" t="s">
        <v>20921</v>
      </c>
      <c r="B7370">
        <v>24</v>
      </c>
      <c r="C7370" t="s">
        <v>20922</v>
      </c>
    </row>
    <row r="7371" spans="1:3" x14ac:dyDescent="0.35">
      <c r="A7371" t="s">
        <v>384</v>
      </c>
      <c r="B7371">
        <v>22</v>
      </c>
      <c r="C7371" t="s">
        <v>20924</v>
      </c>
    </row>
    <row r="7372" spans="1:3" x14ac:dyDescent="0.35">
      <c r="A7372" t="s">
        <v>20926</v>
      </c>
      <c r="B7372">
        <v>23</v>
      </c>
      <c r="C7372" t="s">
        <v>20927</v>
      </c>
    </row>
    <row r="7373" spans="1:3" x14ac:dyDescent="0.35">
      <c r="A7373" t="s">
        <v>20929</v>
      </c>
      <c r="B7373">
        <v>20</v>
      </c>
      <c r="C7373" t="s">
        <v>20930</v>
      </c>
    </row>
    <row r="7374" spans="1:3" x14ac:dyDescent="0.35">
      <c r="A7374" t="s">
        <v>20932</v>
      </c>
      <c r="B7374">
        <v>27</v>
      </c>
      <c r="C7374" t="s">
        <v>20933</v>
      </c>
    </row>
    <row r="7375" spans="1:3" x14ac:dyDescent="0.35">
      <c r="A7375" t="s">
        <v>20935</v>
      </c>
      <c r="B7375">
        <v>23</v>
      </c>
      <c r="C7375" t="s">
        <v>20936</v>
      </c>
    </row>
    <row r="7376" spans="1:3" x14ac:dyDescent="0.35">
      <c r="A7376" t="s">
        <v>20937</v>
      </c>
      <c r="B7376">
        <v>22</v>
      </c>
      <c r="C7376" t="s">
        <v>20938</v>
      </c>
    </row>
    <row r="7377" spans="1:3" x14ac:dyDescent="0.35">
      <c r="A7377" t="s">
        <v>20940</v>
      </c>
      <c r="B7377">
        <v>25</v>
      </c>
      <c r="C7377" t="s">
        <v>20941</v>
      </c>
    </row>
    <row r="7378" spans="1:3" x14ac:dyDescent="0.35">
      <c r="A7378" t="s">
        <v>20943</v>
      </c>
      <c r="B7378">
        <v>29</v>
      </c>
      <c r="C7378" t="s">
        <v>20944</v>
      </c>
    </row>
    <row r="7379" spans="1:3" x14ac:dyDescent="0.35">
      <c r="A7379" t="s">
        <v>20946</v>
      </c>
      <c r="B7379">
        <v>21</v>
      </c>
      <c r="C7379" t="s">
        <v>20947</v>
      </c>
    </row>
    <row r="7380" spans="1:3" x14ac:dyDescent="0.35">
      <c r="A7380" t="s">
        <v>20949</v>
      </c>
      <c r="B7380">
        <v>29</v>
      </c>
      <c r="C7380" t="s">
        <v>20950</v>
      </c>
    </row>
    <row r="7381" spans="1:3" x14ac:dyDescent="0.35">
      <c r="A7381" t="s">
        <v>20952</v>
      </c>
      <c r="B7381">
        <v>24</v>
      </c>
      <c r="C7381" t="s">
        <v>20953</v>
      </c>
    </row>
    <row r="7382" spans="1:3" x14ac:dyDescent="0.35">
      <c r="A7382" t="s">
        <v>20955</v>
      </c>
      <c r="B7382">
        <v>29</v>
      </c>
      <c r="C7382" t="s">
        <v>20956</v>
      </c>
    </row>
    <row r="7383" spans="1:3" x14ac:dyDescent="0.35">
      <c r="A7383" t="s">
        <v>20958</v>
      </c>
      <c r="B7383">
        <v>28</v>
      </c>
      <c r="C7383" t="s">
        <v>20959</v>
      </c>
    </row>
    <row r="7384" spans="1:3" x14ac:dyDescent="0.35">
      <c r="A7384" t="s">
        <v>20961</v>
      </c>
      <c r="B7384">
        <v>26</v>
      </c>
      <c r="C7384" t="s">
        <v>20962</v>
      </c>
    </row>
    <row r="7385" spans="1:3" x14ac:dyDescent="0.35">
      <c r="A7385" t="s">
        <v>20964</v>
      </c>
      <c r="B7385">
        <v>25</v>
      </c>
      <c r="C7385" t="s">
        <v>20965</v>
      </c>
    </row>
    <row r="7386" spans="1:3" x14ac:dyDescent="0.35">
      <c r="A7386" t="s">
        <v>20967</v>
      </c>
      <c r="B7386">
        <v>21</v>
      </c>
      <c r="C7386" t="s">
        <v>20968</v>
      </c>
    </row>
    <row r="7387" spans="1:3" x14ac:dyDescent="0.35">
      <c r="A7387" t="s">
        <v>20970</v>
      </c>
      <c r="B7387">
        <v>27</v>
      </c>
      <c r="C7387" t="s">
        <v>20971</v>
      </c>
    </row>
    <row r="7388" spans="1:3" x14ac:dyDescent="0.35">
      <c r="A7388" t="s">
        <v>20973</v>
      </c>
      <c r="B7388">
        <v>20</v>
      </c>
      <c r="C7388" t="s">
        <v>20974</v>
      </c>
    </row>
    <row r="7389" spans="1:3" x14ac:dyDescent="0.35">
      <c r="A7389" t="s">
        <v>20976</v>
      </c>
      <c r="B7389">
        <v>22</v>
      </c>
      <c r="C7389" t="s">
        <v>20977</v>
      </c>
    </row>
    <row r="7390" spans="1:3" x14ac:dyDescent="0.35">
      <c r="A7390" t="s">
        <v>20979</v>
      </c>
      <c r="B7390">
        <v>26</v>
      </c>
      <c r="C7390" t="s">
        <v>20980</v>
      </c>
    </row>
    <row r="7391" spans="1:3" x14ac:dyDescent="0.35">
      <c r="A7391" t="s">
        <v>20982</v>
      </c>
      <c r="B7391">
        <v>21</v>
      </c>
      <c r="C7391" t="s">
        <v>20983</v>
      </c>
    </row>
    <row r="7392" spans="1:3" x14ac:dyDescent="0.35">
      <c r="A7392" t="s">
        <v>20985</v>
      </c>
      <c r="B7392">
        <v>21</v>
      </c>
      <c r="C7392" t="s">
        <v>20986</v>
      </c>
    </row>
    <row r="7393" spans="1:3" x14ac:dyDescent="0.35">
      <c r="A7393" t="s">
        <v>20988</v>
      </c>
      <c r="B7393">
        <v>25</v>
      </c>
      <c r="C7393" t="s">
        <v>20989</v>
      </c>
    </row>
    <row r="7394" spans="1:3" x14ac:dyDescent="0.35">
      <c r="A7394" t="s">
        <v>20991</v>
      </c>
      <c r="B7394">
        <v>21</v>
      </c>
      <c r="C7394" t="s">
        <v>20992</v>
      </c>
    </row>
    <row r="7395" spans="1:3" x14ac:dyDescent="0.35">
      <c r="A7395" t="s">
        <v>20994</v>
      </c>
      <c r="B7395">
        <v>29</v>
      </c>
      <c r="C7395" t="s">
        <v>20995</v>
      </c>
    </row>
    <row r="7396" spans="1:3" x14ac:dyDescent="0.35">
      <c r="A7396" t="s">
        <v>20997</v>
      </c>
      <c r="B7396">
        <v>23</v>
      </c>
      <c r="C7396" t="s">
        <v>20998</v>
      </c>
    </row>
    <row r="7397" spans="1:3" x14ac:dyDescent="0.35">
      <c r="A7397" t="s">
        <v>21000</v>
      </c>
      <c r="B7397">
        <v>20</v>
      </c>
      <c r="C7397" t="s">
        <v>21001</v>
      </c>
    </row>
    <row r="7398" spans="1:3" x14ac:dyDescent="0.35">
      <c r="A7398" t="s">
        <v>21003</v>
      </c>
      <c r="B7398">
        <v>29</v>
      </c>
      <c r="C7398" t="s">
        <v>21004</v>
      </c>
    </row>
    <row r="7399" spans="1:3" x14ac:dyDescent="0.35">
      <c r="A7399" t="s">
        <v>5796</v>
      </c>
      <c r="B7399">
        <v>25</v>
      </c>
      <c r="C7399" t="s">
        <v>21006</v>
      </c>
    </row>
    <row r="7400" spans="1:3" x14ac:dyDescent="0.35">
      <c r="A7400" t="s">
        <v>21008</v>
      </c>
      <c r="B7400">
        <v>20</v>
      </c>
      <c r="C7400" t="s">
        <v>21009</v>
      </c>
    </row>
    <row r="7401" spans="1:3" x14ac:dyDescent="0.35">
      <c r="A7401" t="s">
        <v>21011</v>
      </c>
      <c r="B7401">
        <v>25</v>
      </c>
      <c r="C7401" t="s">
        <v>21012</v>
      </c>
    </row>
    <row r="7402" spans="1:3" x14ac:dyDescent="0.35">
      <c r="A7402" t="s">
        <v>21014</v>
      </c>
      <c r="B7402">
        <v>23</v>
      </c>
      <c r="C7402" t="s">
        <v>21015</v>
      </c>
    </row>
    <row r="7403" spans="1:3" x14ac:dyDescent="0.35">
      <c r="A7403" t="s">
        <v>21016</v>
      </c>
      <c r="B7403">
        <v>26</v>
      </c>
      <c r="C7403" t="s">
        <v>21017</v>
      </c>
    </row>
    <row r="7404" spans="1:3" x14ac:dyDescent="0.35">
      <c r="A7404" t="s">
        <v>21018</v>
      </c>
      <c r="B7404">
        <v>28</v>
      </c>
      <c r="C7404" t="s">
        <v>21019</v>
      </c>
    </row>
    <row r="7405" spans="1:3" x14ac:dyDescent="0.35">
      <c r="A7405" t="s">
        <v>21021</v>
      </c>
      <c r="B7405">
        <v>27</v>
      </c>
      <c r="C7405" t="s">
        <v>21022</v>
      </c>
    </row>
    <row r="7406" spans="1:3" x14ac:dyDescent="0.35">
      <c r="A7406" t="s">
        <v>21024</v>
      </c>
      <c r="B7406">
        <v>23</v>
      </c>
      <c r="C7406" t="s">
        <v>21025</v>
      </c>
    </row>
    <row r="7407" spans="1:3" x14ac:dyDescent="0.35">
      <c r="A7407" t="s">
        <v>21027</v>
      </c>
      <c r="B7407">
        <v>21</v>
      </c>
      <c r="C7407" t="s">
        <v>21028</v>
      </c>
    </row>
    <row r="7408" spans="1:3" x14ac:dyDescent="0.35">
      <c r="A7408" t="s">
        <v>21030</v>
      </c>
      <c r="B7408">
        <v>25</v>
      </c>
      <c r="C7408" t="s">
        <v>21031</v>
      </c>
    </row>
    <row r="7409" spans="1:3" x14ac:dyDescent="0.35">
      <c r="A7409" t="s">
        <v>21032</v>
      </c>
      <c r="B7409">
        <v>30</v>
      </c>
      <c r="C7409" t="s">
        <v>21033</v>
      </c>
    </row>
    <row r="7410" spans="1:3" x14ac:dyDescent="0.35">
      <c r="A7410" t="s">
        <v>21035</v>
      </c>
      <c r="B7410">
        <v>23</v>
      </c>
      <c r="C7410" t="s">
        <v>21036</v>
      </c>
    </row>
    <row r="7411" spans="1:3" x14ac:dyDescent="0.35">
      <c r="A7411" t="s">
        <v>18093</v>
      </c>
      <c r="B7411">
        <v>28</v>
      </c>
      <c r="C7411" t="s">
        <v>21037</v>
      </c>
    </row>
    <row r="7412" spans="1:3" x14ac:dyDescent="0.35">
      <c r="A7412" t="s">
        <v>21038</v>
      </c>
      <c r="B7412">
        <v>28</v>
      </c>
      <c r="C7412" t="s">
        <v>21039</v>
      </c>
    </row>
    <row r="7413" spans="1:3" x14ac:dyDescent="0.35">
      <c r="A7413" t="s">
        <v>21041</v>
      </c>
      <c r="B7413">
        <v>29</v>
      </c>
      <c r="C7413" t="s">
        <v>21042</v>
      </c>
    </row>
    <row r="7414" spans="1:3" x14ac:dyDescent="0.35">
      <c r="A7414" t="s">
        <v>21044</v>
      </c>
      <c r="B7414">
        <v>28</v>
      </c>
      <c r="C7414" t="s">
        <v>21045</v>
      </c>
    </row>
    <row r="7415" spans="1:3" x14ac:dyDescent="0.35">
      <c r="A7415" t="s">
        <v>21047</v>
      </c>
      <c r="B7415">
        <v>30</v>
      </c>
      <c r="C7415" t="s">
        <v>21048</v>
      </c>
    </row>
    <row r="7416" spans="1:3" x14ac:dyDescent="0.35">
      <c r="A7416" t="s">
        <v>21050</v>
      </c>
      <c r="B7416">
        <v>22</v>
      </c>
      <c r="C7416" t="s">
        <v>21051</v>
      </c>
    </row>
    <row r="7417" spans="1:3" x14ac:dyDescent="0.35">
      <c r="A7417" t="s">
        <v>21053</v>
      </c>
      <c r="B7417">
        <v>30</v>
      </c>
      <c r="C7417" t="s">
        <v>21054</v>
      </c>
    </row>
    <row r="7418" spans="1:3" x14ac:dyDescent="0.35">
      <c r="A7418" t="s">
        <v>21056</v>
      </c>
      <c r="B7418">
        <v>21</v>
      </c>
      <c r="C7418" t="s">
        <v>21057</v>
      </c>
    </row>
    <row r="7419" spans="1:3" x14ac:dyDescent="0.35">
      <c r="A7419" t="s">
        <v>11512</v>
      </c>
      <c r="B7419">
        <v>22</v>
      </c>
      <c r="C7419" t="s">
        <v>21059</v>
      </c>
    </row>
    <row r="7420" spans="1:3" x14ac:dyDescent="0.35">
      <c r="A7420" t="s">
        <v>21060</v>
      </c>
      <c r="B7420">
        <v>20</v>
      </c>
      <c r="C7420" t="s">
        <v>21061</v>
      </c>
    </row>
    <row r="7421" spans="1:3" x14ac:dyDescent="0.35">
      <c r="A7421" t="s">
        <v>4224</v>
      </c>
      <c r="B7421">
        <v>28</v>
      </c>
      <c r="C7421" t="s">
        <v>21063</v>
      </c>
    </row>
    <row r="7422" spans="1:3" x14ac:dyDescent="0.35">
      <c r="A7422" t="s">
        <v>21064</v>
      </c>
      <c r="B7422">
        <v>21</v>
      </c>
      <c r="C7422" t="s">
        <v>21065</v>
      </c>
    </row>
    <row r="7423" spans="1:3" x14ac:dyDescent="0.35">
      <c r="A7423" t="s">
        <v>21067</v>
      </c>
      <c r="B7423">
        <v>22</v>
      </c>
      <c r="C7423" t="s">
        <v>21068</v>
      </c>
    </row>
    <row r="7424" spans="1:3" x14ac:dyDescent="0.35">
      <c r="A7424" t="s">
        <v>21070</v>
      </c>
      <c r="B7424">
        <v>26</v>
      </c>
      <c r="C7424" t="s">
        <v>21071</v>
      </c>
    </row>
    <row r="7425" spans="1:3" x14ac:dyDescent="0.35">
      <c r="A7425" t="s">
        <v>21072</v>
      </c>
      <c r="B7425">
        <v>26</v>
      </c>
      <c r="C7425" t="s">
        <v>21073</v>
      </c>
    </row>
    <row r="7426" spans="1:3" x14ac:dyDescent="0.35">
      <c r="A7426" t="s">
        <v>19634</v>
      </c>
      <c r="B7426">
        <v>27</v>
      </c>
      <c r="C7426" t="s">
        <v>21075</v>
      </c>
    </row>
    <row r="7427" spans="1:3" x14ac:dyDescent="0.35">
      <c r="A7427" t="s">
        <v>21077</v>
      </c>
      <c r="B7427">
        <v>27</v>
      </c>
      <c r="C7427" t="s">
        <v>21078</v>
      </c>
    </row>
    <row r="7428" spans="1:3" x14ac:dyDescent="0.35">
      <c r="A7428" t="s">
        <v>21080</v>
      </c>
      <c r="B7428">
        <v>24</v>
      </c>
      <c r="C7428" t="s">
        <v>21081</v>
      </c>
    </row>
    <row r="7429" spans="1:3" x14ac:dyDescent="0.35">
      <c r="A7429" t="s">
        <v>21083</v>
      </c>
      <c r="B7429">
        <v>26</v>
      </c>
      <c r="C7429" t="s">
        <v>21084</v>
      </c>
    </row>
    <row r="7430" spans="1:3" x14ac:dyDescent="0.35">
      <c r="A7430" t="s">
        <v>21086</v>
      </c>
      <c r="B7430">
        <v>29</v>
      </c>
      <c r="C7430" t="s">
        <v>21087</v>
      </c>
    </row>
    <row r="7431" spans="1:3" x14ac:dyDescent="0.35">
      <c r="A7431" t="s">
        <v>21089</v>
      </c>
      <c r="B7431">
        <v>26</v>
      </c>
      <c r="C7431" t="s">
        <v>21090</v>
      </c>
    </row>
    <row r="7432" spans="1:3" x14ac:dyDescent="0.35">
      <c r="A7432" t="s">
        <v>381</v>
      </c>
      <c r="B7432">
        <v>21</v>
      </c>
      <c r="C7432" t="s">
        <v>21092</v>
      </c>
    </row>
    <row r="7433" spans="1:3" x14ac:dyDescent="0.35">
      <c r="A7433" t="s">
        <v>2015</v>
      </c>
      <c r="B7433">
        <v>27</v>
      </c>
      <c r="C7433" t="s">
        <v>21093</v>
      </c>
    </row>
    <row r="7434" spans="1:3" x14ac:dyDescent="0.35">
      <c r="A7434" t="s">
        <v>13062</v>
      </c>
      <c r="B7434">
        <v>30</v>
      </c>
      <c r="C7434" t="s">
        <v>21095</v>
      </c>
    </row>
    <row r="7435" spans="1:3" x14ac:dyDescent="0.35">
      <c r="A7435" t="s">
        <v>21097</v>
      </c>
      <c r="B7435">
        <v>27</v>
      </c>
      <c r="C7435" t="s">
        <v>21098</v>
      </c>
    </row>
    <row r="7436" spans="1:3" x14ac:dyDescent="0.35">
      <c r="A7436" t="s">
        <v>21100</v>
      </c>
      <c r="B7436">
        <v>22</v>
      </c>
      <c r="C7436" t="s">
        <v>21101</v>
      </c>
    </row>
    <row r="7437" spans="1:3" x14ac:dyDescent="0.35">
      <c r="A7437" t="s">
        <v>343</v>
      </c>
      <c r="B7437">
        <v>20</v>
      </c>
      <c r="C7437" t="s">
        <v>21103</v>
      </c>
    </row>
    <row r="7438" spans="1:3" x14ac:dyDescent="0.35">
      <c r="A7438" t="s">
        <v>21105</v>
      </c>
      <c r="B7438">
        <v>27</v>
      </c>
      <c r="C7438" t="s">
        <v>21106</v>
      </c>
    </row>
    <row r="7439" spans="1:3" x14ac:dyDescent="0.35">
      <c r="A7439" t="s">
        <v>21108</v>
      </c>
      <c r="B7439">
        <v>21</v>
      </c>
      <c r="C7439" t="s">
        <v>21109</v>
      </c>
    </row>
    <row r="7440" spans="1:3" x14ac:dyDescent="0.35">
      <c r="A7440" t="s">
        <v>21111</v>
      </c>
      <c r="B7440">
        <v>21</v>
      </c>
      <c r="C7440" t="s">
        <v>21112</v>
      </c>
    </row>
    <row r="7441" spans="1:3" x14ac:dyDescent="0.35">
      <c r="A7441" t="s">
        <v>21114</v>
      </c>
      <c r="B7441">
        <v>24</v>
      </c>
      <c r="C7441" t="s">
        <v>21115</v>
      </c>
    </row>
    <row r="7442" spans="1:3" x14ac:dyDescent="0.35">
      <c r="A7442" t="s">
        <v>21117</v>
      </c>
      <c r="B7442">
        <v>23</v>
      </c>
      <c r="C7442" t="s">
        <v>21118</v>
      </c>
    </row>
    <row r="7443" spans="1:3" x14ac:dyDescent="0.35">
      <c r="A7443" t="s">
        <v>21120</v>
      </c>
      <c r="B7443">
        <v>23</v>
      </c>
      <c r="C7443" t="s">
        <v>21121</v>
      </c>
    </row>
    <row r="7444" spans="1:3" x14ac:dyDescent="0.35">
      <c r="A7444" t="s">
        <v>21123</v>
      </c>
      <c r="B7444">
        <v>28</v>
      </c>
      <c r="C7444" t="s">
        <v>21124</v>
      </c>
    </row>
    <row r="7445" spans="1:3" x14ac:dyDescent="0.35">
      <c r="A7445" t="s">
        <v>21125</v>
      </c>
      <c r="B7445">
        <v>26</v>
      </c>
      <c r="C7445" t="s">
        <v>21126</v>
      </c>
    </row>
    <row r="7446" spans="1:3" x14ac:dyDescent="0.35">
      <c r="A7446" t="s">
        <v>21128</v>
      </c>
      <c r="B7446">
        <v>25</v>
      </c>
      <c r="C7446" t="s">
        <v>21129</v>
      </c>
    </row>
    <row r="7447" spans="1:3" x14ac:dyDescent="0.35">
      <c r="A7447" t="s">
        <v>21131</v>
      </c>
      <c r="B7447">
        <v>27</v>
      </c>
      <c r="C7447" t="s">
        <v>21132</v>
      </c>
    </row>
    <row r="7448" spans="1:3" x14ac:dyDescent="0.35">
      <c r="A7448" t="s">
        <v>21133</v>
      </c>
      <c r="B7448">
        <v>27</v>
      </c>
      <c r="C7448" t="s">
        <v>21134</v>
      </c>
    </row>
    <row r="7449" spans="1:3" x14ac:dyDescent="0.35">
      <c r="A7449" t="s">
        <v>21135</v>
      </c>
      <c r="B7449">
        <v>28</v>
      </c>
      <c r="C7449" t="s">
        <v>21136</v>
      </c>
    </row>
    <row r="7450" spans="1:3" x14ac:dyDescent="0.35">
      <c r="A7450" t="s">
        <v>21138</v>
      </c>
      <c r="B7450">
        <v>26</v>
      </c>
      <c r="C7450" t="s">
        <v>21139</v>
      </c>
    </row>
    <row r="7451" spans="1:3" x14ac:dyDescent="0.35">
      <c r="A7451" t="s">
        <v>21141</v>
      </c>
      <c r="B7451">
        <v>24</v>
      </c>
      <c r="C7451" t="s">
        <v>21142</v>
      </c>
    </row>
    <row r="7452" spans="1:3" x14ac:dyDescent="0.35">
      <c r="A7452" t="s">
        <v>21144</v>
      </c>
      <c r="B7452">
        <v>23</v>
      </c>
      <c r="C7452" t="s">
        <v>21145</v>
      </c>
    </row>
    <row r="7453" spans="1:3" x14ac:dyDescent="0.35">
      <c r="A7453" t="s">
        <v>21147</v>
      </c>
      <c r="B7453">
        <v>22</v>
      </c>
      <c r="C7453" t="s">
        <v>21148</v>
      </c>
    </row>
    <row r="7454" spans="1:3" x14ac:dyDescent="0.35">
      <c r="A7454" t="s">
        <v>21150</v>
      </c>
      <c r="B7454">
        <v>22</v>
      </c>
      <c r="C7454" t="s">
        <v>21151</v>
      </c>
    </row>
    <row r="7455" spans="1:3" x14ac:dyDescent="0.35">
      <c r="A7455" t="s">
        <v>21153</v>
      </c>
      <c r="B7455">
        <v>25</v>
      </c>
      <c r="C7455" t="s">
        <v>21154</v>
      </c>
    </row>
    <row r="7456" spans="1:3" x14ac:dyDescent="0.35">
      <c r="A7456" t="s">
        <v>21156</v>
      </c>
      <c r="B7456">
        <v>27</v>
      </c>
      <c r="C7456" t="s">
        <v>21157</v>
      </c>
    </row>
    <row r="7457" spans="1:3" x14ac:dyDescent="0.35">
      <c r="A7457" t="s">
        <v>21159</v>
      </c>
      <c r="B7457">
        <v>21</v>
      </c>
      <c r="C7457" t="s">
        <v>21160</v>
      </c>
    </row>
    <row r="7458" spans="1:3" x14ac:dyDescent="0.35">
      <c r="A7458" t="s">
        <v>21161</v>
      </c>
      <c r="B7458">
        <v>20</v>
      </c>
      <c r="C7458" t="s">
        <v>21162</v>
      </c>
    </row>
    <row r="7459" spans="1:3" x14ac:dyDescent="0.35">
      <c r="A7459" t="s">
        <v>21164</v>
      </c>
      <c r="B7459">
        <v>22</v>
      </c>
      <c r="C7459" t="s">
        <v>21165</v>
      </c>
    </row>
    <row r="7460" spans="1:3" x14ac:dyDescent="0.35">
      <c r="A7460" t="s">
        <v>21167</v>
      </c>
      <c r="B7460">
        <v>23</v>
      </c>
      <c r="C7460" t="s">
        <v>21168</v>
      </c>
    </row>
    <row r="7461" spans="1:3" x14ac:dyDescent="0.35">
      <c r="A7461" t="s">
        <v>21170</v>
      </c>
      <c r="B7461">
        <v>29</v>
      </c>
      <c r="C7461" t="s">
        <v>21171</v>
      </c>
    </row>
    <row r="7462" spans="1:3" x14ac:dyDescent="0.35">
      <c r="A7462" t="s">
        <v>21173</v>
      </c>
      <c r="B7462">
        <v>20</v>
      </c>
      <c r="C7462" t="s">
        <v>21174</v>
      </c>
    </row>
    <row r="7463" spans="1:3" x14ac:dyDescent="0.35">
      <c r="A7463" t="s">
        <v>21176</v>
      </c>
      <c r="B7463">
        <v>30</v>
      </c>
      <c r="C7463" t="s">
        <v>21177</v>
      </c>
    </row>
    <row r="7464" spans="1:3" x14ac:dyDescent="0.35">
      <c r="A7464" t="s">
        <v>21179</v>
      </c>
      <c r="B7464">
        <v>23</v>
      </c>
      <c r="C7464" t="s">
        <v>21180</v>
      </c>
    </row>
    <row r="7465" spans="1:3" x14ac:dyDescent="0.35">
      <c r="A7465" t="s">
        <v>21182</v>
      </c>
      <c r="B7465">
        <v>21</v>
      </c>
      <c r="C7465" t="s">
        <v>21183</v>
      </c>
    </row>
    <row r="7466" spans="1:3" x14ac:dyDescent="0.35">
      <c r="A7466" t="s">
        <v>21184</v>
      </c>
      <c r="B7466">
        <v>26</v>
      </c>
      <c r="C7466" t="s">
        <v>21185</v>
      </c>
    </row>
    <row r="7467" spans="1:3" x14ac:dyDescent="0.35">
      <c r="A7467" t="s">
        <v>21187</v>
      </c>
      <c r="B7467">
        <v>24</v>
      </c>
      <c r="C7467" t="s">
        <v>21188</v>
      </c>
    </row>
    <row r="7468" spans="1:3" x14ac:dyDescent="0.35">
      <c r="A7468" t="s">
        <v>21190</v>
      </c>
      <c r="B7468">
        <v>27</v>
      </c>
      <c r="C7468" t="s">
        <v>21191</v>
      </c>
    </row>
    <row r="7469" spans="1:3" x14ac:dyDescent="0.35">
      <c r="A7469" t="s">
        <v>21193</v>
      </c>
      <c r="B7469">
        <v>30</v>
      </c>
      <c r="C7469" t="s">
        <v>21194</v>
      </c>
    </row>
    <row r="7470" spans="1:3" x14ac:dyDescent="0.35">
      <c r="A7470" t="s">
        <v>21196</v>
      </c>
      <c r="B7470">
        <v>29</v>
      </c>
      <c r="C7470" t="s">
        <v>21197</v>
      </c>
    </row>
    <row r="7471" spans="1:3" x14ac:dyDescent="0.35">
      <c r="A7471" t="s">
        <v>2538</v>
      </c>
      <c r="B7471">
        <v>28</v>
      </c>
      <c r="C7471" t="s">
        <v>21199</v>
      </c>
    </row>
    <row r="7472" spans="1:3" x14ac:dyDescent="0.35">
      <c r="A7472" t="s">
        <v>21200</v>
      </c>
      <c r="B7472">
        <v>22</v>
      </c>
      <c r="C7472" t="s">
        <v>21201</v>
      </c>
    </row>
    <row r="7473" spans="1:3" x14ac:dyDescent="0.35">
      <c r="A7473" t="s">
        <v>21203</v>
      </c>
      <c r="B7473">
        <v>29</v>
      </c>
      <c r="C7473" t="s">
        <v>21204</v>
      </c>
    </row>
    <row r="7474" spans="1:3" x14ac:dyDescent="0.35">
      <c r="A7474" t="s">
        <v>21206</v>
      </c>
      <c r="B7474">
        <v>29</v>
      </c>
      <c r="C7474" t="s">
        <v>21207</v>
      </c>
    </row>
    <row r="7475" spans="1:3" x14ac:dyDescent="0.35">
      <c r="A7475" t="s">
        <v>21209</v>
      </c>
      <c r="B7475">
        <v>24</v>
      </c>
      <c r="C7475" t="s">
        <v>21210</v>
      </c>
    </row>
    <row r="7476" spans="1:3" x14ac:dyDescent="0.35">
      <c r="A7476" t="s">
        <v>21212</v>
      </c>
      <c r="B7476">
        <v>23</v>
      </c>
      <c r="C7476" t="s">
        <v>21213</v>
      </c>
    </row>
    <row r="7477" spans="1:3" x14ac:dyDescent="0.35">
      <c r="A7477" t="s">
        <v>10103</v>
      </c>
      <c r="B7477">
        <v>30</v>
      </c>
      <c r="C7477" t="s">
        <v>21214</v>
      </c>
    </row>
    <row r="7478" spans="1:3" x14ac:dyDescent="0.35">
      <c r="A7478" t="s">
        <v>9792</v>
      </c>
      <c r="B7478">
        <v>24</v>
      </c>
      <c r="C7478" t="s">
        <v>21216</v>
      </c>
    </row>
    <row r="7479" spans="1:3" x14ac:dyDescent="0.35">
      <c r="A7479" t="s">
        <v>21218</v>
      </c>
      <c r="B7479">
        <v>20</v>
      </c>
      <c r="C7479" t="s">
        <v>21219</v>
      </c>
    </row>
    <row r="7480" spans="1:3" x14ac:dyDescent="0.35">
      <c r="A7480" t="s">
        <v>21221</v>
      </c>
      <c r="B7480">
        <v>30</v>
      </c>
      <c r="C7480" t="s">
        <v>21222</v>
      </c>
    </row>
    <row r="7481" spans="1:3" x14ac:dyDescent="0.35">
      <c r="A7481" t="s">
        <v>21224</v>
      </c>
      <c r="B7481">
        <v>20</v>
      </c>
      <c r="C7481" t="s">
        <v>21225</v>
      </c>
    </row>
    <row r="7482" spans="1:3" x14ac:dyDescent="0.35">
      <c r="A7482" t="s">
        <v>21227</v>
      </c>
      <c r="B7482">
        <v>30</v>
      </c>
      <c r="C7482" t="s">
        <v>21228</v>
      </c>
    </row>
    <row r="7483" spans="1:3" x14ac:dyDescent="0.35">
      <c r="A7483" t="s">
        <v>21230</v>
      </c>
      <c r="B7483">
        <v>25</v>
      </c>
      <c r="C7483" t="s">
        <v>21231</v>
      </c>
    </row>
    <row r="7484" spans="1:3" x14ac:dyDescent="0.35">
      <c r="A7484" t="s">
        <v>21233</v>
      </c>
      <c r="B7484">
        <v>21</v>
      </c>
      <c r="C7484" t="s">
        <v>21234</v>
      </c>
    </row>
    <row r="7485" spans="1:3" x14ac:dyDescent="0.35">
      <c r="A7485" t="s">
        <v>21236</v>
      </c>
      <c r="B7485">
        <v>26</v>
      </c>
      <c r="C7485" t="s">
        <v>21237</v>
      </c>
    </row>
    <row r="7486" spans="1:3" x14ac:dyDescent="0.35">
      <c r="A7486" t="s">
        <v>787</v>
      </c>
      <c r="B7486">
        <v>26</v>
      </c>
      <c r="C7486" t="s">
        <v>21239</v>
      </c>
    </row>
    <row r="7487" spans="1:3" x14ac:dyDescent="0.35">
      <c r="A7487" t="s">
        <v>15900</v>
      </c>
      <c r="B7487">
        <v>20</v>
      </c>
      <c r="C7487" t="s">
        <v>21241</v>
      </c>
    </row>
    <row r="7488" spans="1:3" x14ac:dyDescent="0.35">
      <c r="A7488" t="s">
        <v>21243</v>
      </c>
      <c r="B7488">
        <v>27</v>
      </c>
      <c r="C7488" t="s">
        <v>21244</v>
      </c>
    </row>
    <row r="7489" spans="1:3" x14ac:dyDescent="0.35">
      <c r="A7489" t="s">
        <v>21246</v>
      </c>
      <c r="B7489">
        <v>28</v>
      </c>
      <c r="C7489" t="s">
        <v>21247</v>
      </c>
    </row>
    <row r="7490" spans="1:3" x14ac:dyDescent="0.35">
      <c r="A7490" t="s">
        <v>10632</v>
      </c>
      <c r="B7490">
        <v>20</v>
      </c>
      <c r="C7490" t="s">
        <v>21249</v>
      </c>
    </row>
    <row r="7491" spans="1:3" x14ac:dyDescent="0.35">
      <c r="A7491" t="s">
        <v>21250</v>
      </c>
      <c r="B7491">
        <v>28</v>
      </c>
      <c r="C7491" t="s">
        <v>21251</v>
      </c>
    </row>
    <row r="7492" spans="1:3" x14ac:dyDescent="0.35">
      <c r="A7492" t="s">
        <v>21253</v>
      </c>
      <c r="B7492">
        <v>22</v>
      </c>
      <c r="C7492" t="s">
        <v>21254</v>
      </c>
    </row>
    <row r="7493" spans="1:3" x14ac:dyDescent="0.35">
      <c r="A7493" t="s">
        <v>21255</v>
      </c>
      <c r="B7493">
        <v>21</v>
      </c>
      <c r="C7493" t="s">
        <v>21256</v>
      </c>
    </row>
    <row r="7494" spans="1:3" x14ac:dyDescent="0.35">
      <c r="A7494" t="s">
        <v>21257</v>
      </c>
      <c r="B7494">
        <v>28</v>
      </c>
      <c r="C7494" t="s">
        <v>21258</v>
      </c>
    </row>
    <row r="7495" spans="1:3" x14ac:dyDescent="0.35">
      <c r="A7495" t="s">
        <v>21259</v>
      </c>
      <c r="B7495">
        <v>26</v>
      </c>
      <c r="C7495" t="s">
        <v>21260</v>
      </c>
    </row>
    <row r="7496" spans="1:3" x14ac:dyDescent="0.35">
      <c r="A7496" t="s">
        <v>21261</v>
      </c>
      <c r="B7496">
        <v>24</v>
      </c>
      <c r="C7496" t="s">
        <v>21262</v>
      </c>
    </row>
    <row r="7497" spans="1:3" x14ac:dyDescent="0.35">
      <c r="A7497" t="s">
        <v>21263</v>
      </c>
      <c r="B7497">
        <v>26</v>
      </c>
      <c r="C7497" t="s">
        <v>21264</v>
      </c>
    </row>
    <row r="7498" spans="1:3" x14ac:dyDescent="0.35">
      <c r="A7498" t="s">
        <v>21265</v>
      </c>
      <c r="B7498">
        <v>24</v>
      </c>
      <c r="C7498" t="s">
        <v>21266</v>
      </c>
    </row>
    <row r="7499" spans="1:3" x14ac:dyDescent="0.35">
      <c r="A7499" t="s">
        <v>21267</v>
      </c>
      <c r="B7499">
        <v>28</v>
      </c>
      <c r="C7499" t="s">
        <v>21268</v>
      </c>
    </row>
    <row r="7500" spans="1:3" x14ac:dyDescent="0.35">
      <c r="A7500" t="s">
        <v>4224</v>
      </c>
      <c r="B7500">
        <v>30</v>
      </c>
      <c r="C7500" t="s">
        <v>21269</v>
      </c>
    </row>
    <row r="7501" spans="1:3" x14ac:dyDescent="0.35">
      <c r="A7501" t="s">
        <v>21270</v>
      </c>
      <c r="B7501">
        <v>26</v>
      </c>
      <c r="C7501" t="s">
        <v>21271</v>
      </c>
    </row>
    <row r="7502" spans="1:3" x14ac:dyDescent="0.35">
      <c r="A7502" t="s">
        <v>21272</v>
      </c>
      <c r="B7502">
        <v>29</v>
      </c>
      <c r="C7502" t="s">
        <v>21273</v>
      </c>
    </row>
    <row r="7503" spans="1:3" x14ac:dyDescent="0.35">
      <c r="A7503" t="s">
        <v>21274</v>
      </c>
      <c r="B7503">
        <v>22</v>
      </c>
      <c r="C7503" t="s">
        <v>21275</v>
      </c>
    </row>
    <row r="7504" spans="1:3" x14ac:dyDescent="0.35">
      <c r="A7504" t="s">
        <v>21276</v>
      </c>
      <c r="B7504">
        <v>27</v>
      </c>
      <c r="C7504" t="s">
        <v>21277</v>
      </c>
    </row>
    <row r="7505" spans="1:3" x14ac:dyDescent="0.35">
      <c r="A7505" t="s">
        <v>19247</v>
      </c>
      <c r="B7505">
        <v>28</v>
      </c>
      <c r="C7505" t="s">
        <v>21278</v>
      </c>
    </row>
    <row r="7506" spans="1:3" x14ac:dyDescent="0.35">
      <c r="A7506" t="s">
        <v>21279</v>
      </c>
      <c r="B7506">
        <v>23</v>
      </c>
      <c r="C7506" t="s">
        <v>21280</v>
      </c>
    </row>
    <row r="7507" spans="1:3" x14ac:dyDescent="0.35">
      <c r="A7507" t="s">
        <v>21281</v>
      </c>
      <c r="B7507">
        <v>22</v>
      </c>
      <c r="C7507" t="s">
        <v>21282</v>
      </c>
    </row>
    <row r="7508" spans="1:3" x14ac:dyDescent="0.35">
      <c r="A7508" t="s">
        <v>21283</v>
      </c>
      <c r="B7508">
        <v>27</v>
      </c>
      <c r="C7508" t="s">
        <v>21284</v>
      </c>
    </row>
    <row r="7509" spans="1:3" x14ac:dyDescent="0.35">
      <c r="A7509" t="s">
        <v>21285</v>
      </c>
      <c r="B7509">
        <v>20</v>
      </c>
      <c r="C7509" t="s">
        <v>21286</v>
      </c>
    </row>
    <row r="7510" spans="1:3" x14ac:dyDescent="0.35">
      <c r="A7510" t="s">
        <v>21287</v>
      </c>
      <c r="B7510">
        <v>28</v>
      </c>
      <c r="C7510" t="s">
        <v>21288</v>
      </c>
    </row>
    <row r="7511" spans="1:3" x14ac:dyDescent="0.35">
      <c r="A7511" t="s">
        <v>21289</v>
      </c>
      <c r="B7511">
        <v>20</v>
      </c>
      <c r="C7511" t="s">
        <v>21290</v>
      </c>
    </row>
    <row r="7512" spans="1:3" x14ac:dyDescent="0.35">
      <c r="A7512" t="s">
        <v>21291</v>
      </c>
      <c r="B7512">
        <v>27</v>
      </c>
      <c r="C7512" t="s">
        <v>21292</v>
      </c>
    </row>
    <row r="7513" spans="1:3" x14ac:dyDescent="0.35">
      <c r="A7513" t="s">
        <v>21293</v>
      </c>
      <c r="B7513">
        <v>27</v>
      </c>
      <c r="C7513" t="s">
        <v>21294</v>
      </c>
    </row>
    <row r="7514" spans="1:3" x14ac:dyDescent="0.35">
      <c r="A7514" t="s">
        <v>21295</v>
      </c>
      <c r="B7514">
        <v>26</v>
      </c>
      <c r="C7514" t="s">
        <v>21296</v>
      </c>
    </row>
    <row r="7515" spans="1:3" x14ac:dyDescent="0.35">
      <c r="A7515" t="s">
        <v>21297</v>
      </c>
      <c r="B7515">
        <v>27</v>
      </c>
      <c r="C7515" t="s">
        <v>21298</v>
      </c>
    </row>
    <row r="7516" spans="1:3" x14ac:dyDescent="0.35">
      <c r="A7516" t="s">
        <v>21299</v>
      </c>
      <c r="B7516">
        <v>23</v>
      </c>
      <c r="C7516" t="s">
        <v>21300</v>
      </c>
    </row>
    <row r="7517" spans="1:3" x14ac:dyDescent="0.35">
      <c r="A7517" t="s">
        <v>21301</v>
      </c>
      <c r="B7517">
        <v>27</v>
      </c>
      <c r="C7517" t="s">
        <v>21302</v>
      </c>
    </row>
    <row r="7518" spans="1:3" x14ac:dyDescent="0.35">
      <c r="A7518" t="s">
        <v>21303</v>
      </c>
      <c r="B7518">
        <v>30</v>
      </c>
      <c r="C7518" t="s">
        <v>21304</v>
      </c>
    </row>
    <row r="7519" spans="1:3" x14ac:dyDescent="0.35">
      <c r="A7519" t="s">
        <v>21305</v>
      </c>
      <c r="B7519">
        <v>22</v>
      </c>
      <c r="C7519" t="s">
        <v>21306</v>
      </c>
    </row>
    <row r="7520" spans="1:3" x14ac:dyDescent="0.35">
      <c r="A7520" t="s">
        <v>21307</v>
      </c>
      <c r="B7520">
        <v>20</v>
      </c>
      <c r="C7520" t="s">
        <v>21308</v>
      </c>
    </row>
    <row r="7521" spans="1:3" x14ac:dyDescent="0.35">
      <c r="A7521" t="s">
        <v>21309</v>
      </c>
      <c r="B7521">
        <v>22</v>
      </c>
      <c r="C7521" t="s">
        <v>21310</v>
      </c>
    </row>
    <row r="7522" spans="1:3" x14ac:dyDescent="0.35">
      <c r="A7522" t="s">
        <v>21311</v>
      </c>
      <c r="B7522">
        <v>26</v>
      </c>
      <c r="C7522" t="s">
        <v>21312</v>
      </c>
    </row>
    <row r="7523" spans="1:3" x14ac:dyDescent="0.35">
      <c r="A7523" t="s">
        <v>10974</v>
      </c>
      <c r="B7523">
        <v>26</v>
      </c>
      <c r="C7523" t="s">
        <v>21313</v>
      </c>
    </row>
    <row r="7524" spans="1:3" x14ac:dyDescent="0.35">
      <c r="A7524" t="s">
        <v>21314</v>
      </c>
      <c r="B7524">
        <v>27</v>
      </c>
      <c r="C7524" t="s">
        <v>21315</v>
      </c>
    </row>
    <row r="7525" spans="1:3" x14ac:dyDescent="0.35">
      <c r="A7525" t="s">
        <v>21316</v>
      </c>
      <c r="B7525">
        <v>28</v>
      </c>
      <c r="C7525" t="s">
        <v>21317</v>
      </c>
    </row>
    <row r="7526" spans="1:3" x14ac:dyDescent="0.35">
      <c r="A7526" t="s">
        <v>21318</v>
      </c>
      <c r="B7526">
        <v>21</v>
      </c>
      <c r="C7526" t="s">
        <v>21319</v>
      </c>
    </row>
    <row r="7527" spans="1:3" x14ac:dyDescent="0.35">
      <c r="A7527" t="s">
        <v>21320</v>
      </c>
      <c r="B7527">
        <v>30</v>
      </c>
      <c r="C7527" t="s">
        <v>21321</v>
      </c>
    </row>
    <row r="7528" spans="1:3" x14ac:dyDescent="0.35">
      <c r="A7528" t="s">
        <v>21322</v>
      </c>
      <c r="B7528">
        <v>23</v>
      </c>
      <c r="C7528" t="s">
        <v>21323</v>
      </c>
    </row>
    <row r="7529" spans="1:3" x14ac:dyDescent="0.35">
      <c r="A7529" t="s">
        <v>21324</v>
      </c>
      <c r="B7529">
        <v>30</v>
      </c>
      <c r="C7529" t="s">
        <v>21325</v>
      </c>
    </row>
    <row r="7530" spans="1:3" x14ac:dyDescent="0.35">
      <c r="A7530" t="s">
        <v>21326</v>
      </c>
      <c r="B7530">
        <v>23</v>
      </c>
      <c r="C7530" t="s">
        <v>21327</v>
      </c>
    </row>
    <row r="7531" spans="1:3" x14ac:dyDescent="0.35">
      <c r="A7531" t="s">
        <v>21328</v>
      </c>
      <c r="B7531">
        <v>22</v>
      </c>
      <c r="C7531" t="s">
        <v>21329</v>
      </c>
    </row>
    <row r="7532" spans="1:3" x14ac:dyDescent="0.35">
      <c r="A7532" t="s">
        <v>21330</v>
      </c>
      <c r="B7532">
        <v>22</v>
      </c>
      <c r="C7532" t="s">
        <v>21331</v>
      </c>
    </row>
    <row r="7533" spans="1:3" x14ac:dyDescent="0.35">
      <c r="A7533" t="s">
        <v>21332</v>
      </c>
      <c r="B7533">
        <v>26</v>
      </c>
      <c r="C7533" t="s">
        <v>21333</v>
      </c>
    </row>
    <row r="7534" spans="1:3" x14ac:dyDescent="0.35">
      <c r="A7534" t="s">
        <v>21334</v>
      </c>
      <c r="B7534">
        <v>29</v>
      </c>
      <c r="C7534" t="s">
        <v>21335</v>
      </c>
    </row>
    <row r="7535" spans="1:3" x14ac:dyDescent="0.35">
      <c r="A7535" t="s">
        <v>21336</v>
      </c>
      <c r="B7535">
        <v>20</v>
      </c>
      <c r="C7535" t="s">
        <v>21337</v>
      </c>
    </row>
    <row r="7536" spans="1:3" x14ac:dyDescent="0.35">
      <c r="A7536" t="s">
        <v>21338</v>
      </c>
      <c r="B7536">
        <v>21</v>
      </c>
      <c r="C7536" t="s">
        <v>21339</v>
      </c>
    </row>
    <row r="7537" spans="1:3" x14ac:dyDescent="0.35">
      <c r="A7537" t="s">
        <v>21340</v>
      </c>
      <c r="B7537">
        <v>23</v>
      </c>
      <c r="C7537" t="s">
        <v>21341</v>
      </c>
    </row>
    <row r="7538" spans="1:3" x14ac:dyDescent="0.35">
      <c r="A7538" t="s">
        <v>21342</v>
      </c>
      <c r="B7538">
        <v>24</v>
      </c>
      <c r="C7538" t="s">
        <v>21343</v>
      </c>
    </row>
    <row r="7539" spans="1:3" x14ac:dyDescent="0.35">
      <c r="A7539" t="s">
        <v>21344</v>
      </c>
      <c r="B7539">
        <v>29</v>
      </c>
      <c r="C7539" t="s">
        <v>21345</v>
      </c>
    </row>
    <row r="7540" spans="1:3" x14ac:dyDescent="0.35">
      <c r="A7540" t="s">
        <v>21346</v>
      </c>
      <c r="B7540">
        <v>22</v>
      </c>
      <c r="C7540" t="s">
        <v>21347</v>
      </c>
    </row>
    <row r="7541" spans="1:3" x14ac:dyDescent="0.35">
      <c r="A7541" t="s">
        <v>787</v>
      </c>
      <c r="B7541">
        <v>23</v>
      </c>
      <c r="C7541" t="s">
        <v>21348</v>
      </c>
    </row>
    <row r="7542" spans="1:3" x14ac:dyDescent="0.35">
      <c r="A7542" t="s">
        <v>8701</v>
      </c>
      <c r="B7542">
        <v>29</v>
      </c>
      <c r="C7542" t="s">
        <v>21349</v>
      </c>
    </row>
    <row r="7543" spans="1:3" x14ac:dyDescent="0.35">
      <c r="A7543" t="s">
        <v>21350</v>
      </c>
      <c r="B7543">
        <v>29</v>
      </c>
      <c r="C7543" t="s">
        <v>21351</v>
      </c>
    </row>
    <row r="7544" spans="1:3" x14ac:dyDescent="0.35">
      <c r="A7544" t="s">
        <v>21352</v>
      </c>
      <c r="B7544">
        <v>24</v>
      </c>
      <c r="C7544" t="s">
        <v>21353</v>
      </c>
    </row>
    <row r="7545" spans="1:3" x14ac:dyDescent="0.35">
      <c r="A7545" t="s">
        <v>939</v>
      </c>
      <c r="B7545">
        <v>28</v>
      </c>
      <c r="C7545" t="s">
        <v>21354</v>
      </c>
    </row>
    <row r="7546" spans="1:3" x14ac:dyDescent="0.35">
      <c r="A7546" t="s">
        <v>21355</v>
      </c>
      <c r="B7546">
        <v>29</v>
      </c>
      <c r="C7546" t="s">
        <v>21356</v>
      </c>
    </row>
    <row r="7547" spans="1:3" x14ac:dyDescent="0.35">
      <c r="A7547" t="s">
        <v>8458</v>
      </c>
      <c r="B7547">
        <v>30</v>
      </c>
      <c r="C7547" t="s">
        <v>21357</v>
      </c>
    </row>
    <row r="7548" spans="1:3" x14ac:dyDescent="0.35">
      <c r="A7548" t="s">
        <v>21358</v>
      </c>
      <c r="B7548">
        <v>20</v>
      </c>
      <c r="C7548" t="s">
        <v>21359</v>
      </c>
    </row>
    <row r="7549" spans="1:3" x14ac:dyDescent="0.35">
      <c r="A7549" t="s">
        <v>1935</v>
      </c>
      <c r="B7549">
        <v>23</v>
      </c>
      <c r="C7549" t="s">
        <v>21360</v>
      </c>
    </row>
    <row r="7550" spans="1:3" x14ac:dyDescent="0.35">
      <c r="A7550" t="s">
        <v>21361</v>
      </c>
      <c r="B7550">
        <v>22</v>
      </c>
      <c r="C7550" t="s">
        <v>21362</v>
      </c>
    </row>
    <row r="7551" spans="1:3" x14ac:dyDescent="0.35">
      <c r="A7551" t="s">
        <v>21363</v>
      </c>
      <c r="B7551">
        <v>30</v>
      </c>
      <c r="C7551" t="s">
        <v>21364</v>
      </c>
    </row>
    <row r="7552" spans="1:3" x14ac:dyDescent="0.35">
      <c r="A7552" t="s">
        <v>21365</v>
      </c>
      <c r="B7552">
        <v>24</v>
      </c>
      <c r="C7552" t="s">
        <v>21366</v>
      </c>
    </row>
    <row r="7553" spans="1:3" x14ac:dyDescent="0.35">
      <c r="A7553" t="s">
        <v>21367</v>
      </c>
      <c r="B7553">
        <v>27</v>
      </c>
      <c r="C7553" t="s">
        <v>21368</v>
      </c>
    </row>
    <row r="7554" spans="1:3" x14ac:dyDescent="0.35">
      <c r="A7554" t="s">
        <v>21369</v>
      </c>
      <c r="B7554">
        <v>30</v>
      </c>
      <c r="C7554" t="s">
        <v>21370</v>
      </c>
    </row>
    <row r="7555" spans="1:3" x14ac:dyDescent="0.35">
      <c r="A7555" t="s">
        <v>21371</v>
      </c>
      <c r="B7555">
        <v>27</v>
      </c>
      <c r="C7555" t="s">
        <v>21372</v>
      </c>
    </row>
    <row r="7556" spans="1:3" x14ac:dyDescent="0.35">
      <c r="A7556" t="s">
        <v>787</v>
      </c>
      <c r="B7556">
        <v>29</v>
      </c>
      <c r="C7556" t="s">
        <v>21373</v>
      </c>
    </row>
    <row r="7557" spans="1:3" x14ac:dyDescent="0.35">
      <c r="A7557" t="s">
        <v>21374</v>
      </c>
      <c r="B7557">
        <v>22</v>
      </c>
      <c r="C7557" t="s">
        <v>21375</v>
      </c>
    </row>
    <row r="7558" spans="1:3" x14ac:dyDescent="0.35">
      <c r="A7558" t="s">
        <v>21376</v>
      </c>
      <c r="B7558">
        <v>26</v>
      </c>
      <c r="C7558" t="s">
        <v>21377</v>
      </c>
    </row>
    <row r="7559" spans="1:3" x14ac:dyDescent="0.35">
      <c r="A7559" t="s">
        <v>21378</v>
      </c>
      <c r="B7559">
        <v>27</v>
      </c>
      <c r="C7559" t="s">
        <v>21379</v>
      </c>
    </row>
    <row r="7560" spans="1:3" x14ac:dyDescent="0.35">
      <c r="A7560" t="s">
        <v>18390</v>
      </c>
      <c r="B7560">
        <v>27</v>
      </c>
      <c r="C7560" t="s">
        <v>21380</v>
      </c>
    </row>
    <row r="7561" spans="1:3" x14ac:dyDescent="0.35">
      <c r="A7561" t="s">
        <v>21381</v>
      </c>
      <c r="B7561">
        <v>25</v>
      </c>
      <c r="C7561" t="s">
        <v>21382</v>
      </c>
    </row>
    <row r="7562" spans="1:3" x14ac:dyDescent="0.35">
      <c r="A7562" t="s">
        <v>21383</v>
      </c>
      <c r="B7562">
        <v>21</v>
      </c>
      <c r="C7562" t="s">
        <v>21384</v>
      </c>
    </row>
    <row r="7563" spans="1:3" x14ac:dyDescent="0.35">
      <c r="A7563" t="s">
        <v>21385</v>
      </c>
      <c r="B7563">
        <v>20</v>
      </c>
      <c r="C7563" t="s">
        <v>21386</v>
      </c>
    </row>
    <row r="7564" spans="1:3" x14ac:dyDescent="0.35">
      <c r="A7564" t="s">
        <v>21387</v>
      </c>
      <c r="B7564">
        <v>21</v>
      </c>
      <c r="C7564" t="s">
        <v>21388</v>
      </c>
    </row>
    <row r="7565" spans="1:3" x14ac:dyDescent="0.35">
      <c r="A7565" t="s">
        <v>21389</v>
      </c>
      <c r="B7565">
        <v>30</v>
      </c>
      <c r="C7565" t="s">
        <v>21390</v>
      </c>
    </row>
    <row r="7566" spans="1:3" x14ac:dyDescent="0.35">
      <c r="A7566" t="s">
        <v>21391</v>
      </c>
      <c r="B7566">
        <v>22</v>
      </c>
      <c r="C7566" t="s">
        <v>21392</v>
      </c>
    </row>
    <row r="7567" spans="1:3" x14ac:dyDescent="0.35">
      <c r="A7567" t="s">
        <v>21393</v>
      </c>
      <c r="B7567">
        <v>27</v>
      </c>
      <c r="C7567" t="s">
        <v>21394</v>
      </c>
    </row>
    <row r="7568" spans="1:3" x14ac:dyDescent="0.35">
      <c r="A7568" t="s">
        <v>21395</v>
      </c>
      <c r="B7568">
        <v>24</v>
      </c>
      <c r="C7568" t="s">
        <v>21396</v>
      </c>
    </row>
    <row r="7569" spans="1:3" x14ac:dyDescent="0.35">
      <c r="A7569" t="s">
        <v>21397</v>
      </c>
      <c r="B7569">
        <v>28</v>
      </c>
      <c r="C7569" t="s">
        <v>21398</v>
      </c>
    </row>
    <row r="7570" spans="1:3" x14ac:dyDescent="0.35">
      <c r="A7570" t="s">
        <v>21399</v>
      </c>
      <c r="B7570">
        <v>28</v>
      </c>
      <c r="C7570" t="s">
        <v>21400</v>
      </c>
    </row>
    <row r="7571" spans="1:3" x14ac:dyDescent="0.35">
      <c r="A7571" t="s">
        <v>21401</v>
      </c>
      <c r="B7571">
        <v>29</v>
      </c>
      <c r="C7571" t="s">
        <v>21402</v>
      </c>
    </row>
    <row r="7572" spans="1:3" x14ac:dyDescent="0.35">
      <c r="A7572" t="s">
        <v>21403</v>
      </c>
      <c r="B7572">
        <v>24</v>
      </c>
      <c r="C7572" t="s">
        <v>21404</v>
      </c>
    </row>
    <row r="7573" spans="1:3" x14ac:dyDescent="0.35">
      <c r="A7573" t="s">
        <v>21405</v>
      </c>
      <c r="B7573">
        <v>21</v>
      </c>
      <c r="C7573" t="s">
        <v>21406</v>
      </c>
    </row>
    <row r="7574" spans="1:3" x14ac:dyDescent="0.35">
      <c r="A7574" t="s">
        <v>21407</v>
      </c>
      <c r="B7574">
        <v>29</v>
      </c>
      <c r="C7574" t="s">
        <v>21408</v>
      </c>
    </row>
    <row r="7575" spans="1:3" x14ac:dyDescent="0.35">
      <c r="A7575" t="s">
        <v>10322</v>
      </c>
      <c r="B7575">
        <v>30</v>
      </c>
      <c r="C7575" t="s">
        <v>21409</v>
      </c>
    </row>
    <row r="7576" spans="1:3" x14ac:dyDescent="0.35">
      <c r="A7576" t="s">
        <v>21410</v>
      </c>
      <c r="B7576">
        <v>26</v>
      </c>
      <c r="C7576" t="s">
        <v>21411</v>
      </c>
    </row>
    <row r="7577" spans="1:3" x14ac:dyDescent="0.35">
      <c r="A7577" t="s">
        <v>21412</v>
      </c>
      <c r="B7577">
        <v>20</v>
      </c>
      <c r="C7577" t="s">
        <v>21413</v>
      </c>
    </row>
    <row r="7578" spans="1:3" x14ac:dyDescent="0.35">
      <c r="A7578" t="s">
        <v>21414</v>
      </c>
      <c r="B7578">
        <v>27</v>
      </c>
      <c r="C7578" t="s">
        <v>21415</v>
      </c>
    </row>
    <row r="7579" spans="1:3" x14ac:dyDescent="0.35">
      <c r="A7579" t="s">
        <v>21416</v>
      </c>
      <c r="B7579">
        <v>24</v>
      </c>
      <c r="C7579" t="s">
        <v>21417</v>
      </c>
    </row>
    <row r="7580" spans="1:3" x14ac:dyDescent="0.35">
      <c r="A7580" t="s">
        <v>21418</v>
      </c>
      <c r="B7580">
        <v>28</v>
      </c>
      <c r="C7580" t="s">
        <v>21419</v>
      </c>
    </row>
    <row r="7581" spans="1:3" x14ac:dyDescent="0.35">
      <c r="A7581" t="s">
        <v>21420</v>
      </c>
      <c r="B7581">
        <v>27</v>
      </c>
      <c r="C7581" t="s">
        <v>21421</v>
      </c>
    </row>
    <row r="7582" spans="1:3" x14ac:dyDescent="0.35">
      <c r="A7582" t="s">
        <v>21422</v>
      </c>
      <c r="B7582">
        <v>24</v>
      </c>
      <c r="C7582" t="s">
        <v>21423</v>
      </c>
    </row>
    <row r="7583" spans="1:3" x14ac:dyDescent="0.35">
      <c r="A7583" t="s">
        <v>21424</v>
      </c>
      <c r="B7583">
        <v>25</v>
      </c>
      <c r="C7583" t="s">
        <v>21425</v>
      </c>
    </row>
    <row r="7584" spans="1:3" x14ac:dyDescent="0.35">
      <c r="A7584" t="s">
        <v>21426</v>
      </c>
      <c r="B7584">
        <v>27</v>
      </c>
      <c r="C7584" t="s">
        <v>21427</v>
      </c>
    </row>
    <row r="7585" spans="1:3" x14ac:dyDescent="0.35">
      <c r="A7585" t="s">
        <v>21428</v>
      </c>
      <c r="B7585">
        <v>29</v>
      </c>
      <c r="C7585" t="s">
        <v>21429</v>
      </c>
    </row>
    <row r="7586" spans="1:3" x14ac:dyDescent="0.35">
      <c r="A7586" t="s">
        <v>21430</v>
      </c>
      <c r="B7586">
        <v>26</v>
      </c>
      <c r="C7586" t="s">
        <v>21431</v>
      </c>
    </row>
    <row r="7587" spans="1:3" x14ac:dyDescent="0.35">
      <c r="A7587" t="s">
        <v>21432</v>
      </c>
      <c r="B7587">
        <v>22</v>
      </c>
      <c r="C7587" t="s">
        <v>21433</v>
      </c>
    </row>
    <row r="7588" spans="1:3" x14ac:dyDescent="0.35">
      <c r="A7588" t="s">
        <v>21434</v>
      </c>
      <c r="B7588">
        <v>29</v>
      </c>
      <c r="C7588" t="s">
        <v>21435</v>
      </c>
    </row>
    <row r="7589" spans="1:3" x14ac:dyDescent="0.35">
      <c r="A7589" t="s">
        <v>19195</v>
      </c>
      <c r="B7589">
        <v>26</v>
      </c>
      <c r="C7589" t="s">
        <v>21436</v>
      </c>
    </row>
    <row r="7590" spans="1:3" x14ac:dyDescent="0.35">
      <c r="A7590" t="s">
        <v>21437</v>
      </c>
      <c r="B7590">
        <v>26</v>
      </c>
      <c r="C7590" t="s">
        <v>21438</v>
      </c>
    </row>
    <row r="7591" spans="1:3" x14ac:dyDescent="0.35">
      <c r="A7591" t="s">
        <v>21439</v>
      </c>
      <c r="B7591">
        <v>21</v>
      </c>
      <c r="C7591" t="s">
        <v>21440</v>
      </c>
    </row>
    <row r="7592" spans="1:3" x14ac:dyDescent="0.35">
      <c r="A7592" t="s">
        <v>21441</v>
      </c>
      <c r="B7592">
        <v>23</v>
      </c>
      <c r="C7592" t="s">
        <v>21442</v>
      </c>
    </row>
    <row r="7593" spans="1:3" x14ac:dyDescent="0.35">
      <c r="A7593" t="s">
        <v>21443</v>
      </c>
      <c r="B7593">
        <v>28</v>
      </c>
      <c r="C7593" t="s">
        <v>21444</v>
      </c>
    </row>
    <row r="7594" spans="1:3" x14ac:dyDescent="0.35">
      <c r="A7594" t="s">
        <v>21445</v>
      </c>
      <c r="B7594">
        <v>27</v>
      </c>
      <c r="C7594" t="s">
        <v>21446</v>
      </c>
    </row>
    <row r="7595" spans="1:3" x14ac:dyDescent="0.35">
      <c r="A7595" t="s">
        <v>21447</v>
      </c>
      <c r="B7595">
        <v>29</v>
      </c>
      <c r="C7595" t="s">
        <v>21448</v>
      </c>
    </row>
    <row r="7596" spans="1:3" x14ac:dyDescent="0.35">
      <c r="A7596" t="s">
        <v>21449</v>
      </c>
      <c r="B7596">
        <v>22</v>
      </c>
      <c r="C7596" t="s">
        <v>21450</v>
      </c>
    </row>
    <row r="7597" spans="1:3" x14ac:dyDescent="0.35">
      <c r="A7597" t="s">
        <v>11875</v>
      </c>
      <c r="B7597">
        <v>28</v>
      </c>
      <c r="C7597" t="s">
        <v>21451</v>
      </c>
    </row>
    <row r="7598" spans="1:3" x14ac:dyDescent="0.35">
      <c r="A7598" t="s">
        <v>21452</v>
      </c>
      <c r="B7598">
        <v>28</v>
      </c>
      <c r="C7598" t="s">
        <v>21453</v>
      </c>
    </row>
    <row r="7599" spans="1:3" x14ac:dyDescent="0.35">
      <c r="A7599" t="s">
        <v>21454</v>
      </c>
      <c r="B7599">
        <v>24</v>
      </c>
      <c r="C7599" t="s">
        <v>21455</v>
      </c>
    </row>
    <row r="7600" spans="1:3" x14ac:dyDescent="0.35">
      <c r="A7600" t="s">
        <v>21456</v>
      </c>
      <c r="B7600">
        <v>22</v>
      </c>
      <c r="C7600" t="s">
        <v>21457</v>
      </c>
    </row>
    <row r="7601" spans="1:3" x14ac:dyDescent="0.35">
      <c r="A7601" t="s">
        <v>21458</v>
      </c>
      <c r="B7601">
        <v>22</v>
      </c>
      <c r="C7601" t="s">
        <v>21459</v>
      </c>
    </row>
    <row r="7602" spans="1:3" x14ac:dyDescent="0.35">
      <c r="A7602" t="s">
        <v>10653</v>
      </c>
      <c r="B7602">
        <v>20</v>
      </c>
      <c r="C7602" t="s">
        <v>21460</v>
      </c>
    </row>
    <row r="7603" spans="1:3" x14ac:dyDescent="0.35">
      <c r="A7603" t="s">
        <v>21461</v>
      </c>
      <c r="B7603">
        <v>21</v>
      </c>
      <c r="C7603" t="s">
        <v>21462</v>
      </c>
    </row>
    <row r="7604" spans="1:3" x14ac:dyDescent="0.35">
      <c r="A7604" t="s">
        <v>21463</v>
      </c>
      <c r="B7604">
        <v>30</v>
      </c>
      <c r="C7604" t="s">
        <v>21464</v>
      </c>
    </row>
    <row r="7605" spans="1:3" x14ac:dyDescent="0.35">
      <c r="A7605" t="s">
        <v>21465</v>
      </c>
      <c r="B7605">
        <v>20</v>
      </c>
      <c r="C7605" t="s">
        <v>21466</v>
      </c>
    </row>
    <row r="7606" spans="1:3" x14ac:dyDescent="0.35">
      <c r="A7606" t="s">
        <v>21467</v>
      </c>
      <c r="B7606">
        <v>22</v>
      </c>
      <c r="C7606" t="s">
        <v>21468</v>
      </c>
    </row>
    <row r="7607" spans="1:3" x14ac:dyDescent="0.35">
      <c r="A7607" t="s">
        <v>21469</v>
      </c>
      <c r="B7607">
        <v>25</v>
      </c>
      <c r="C7607" t="s">
        <v>21470</v>
      </c>
    </row>
    <row r="7608" spans="1:3" x14ac:dyDescent="0.35">
      <c r="A7608" t="s">
        <v>21471</v>
      </c>
      <c r="B7608">
        <v>24</v>
      </c>
      <c r="C7608" t="s">
        <v>21472</v>
      </c>
    </row>
    <row r="7609" spans="1:3" x14ac:dyDescent="0.35">
      <c r="A7609" t="s">
        <v>21473</v>
      </c>
      <c r="B7609">
        <v>23</v>
      </c>
      <c r="C7609" t="s">
        <v>21474</v>
      </c>
    </row>
    <row r="7610" spans="1:3" x14ac:dyDescent="0.35">
      <c r="A7610" t="s">
        <v>21475</v>
      </c>
      <c r="B7610">
        <v>28</v>
      </c>
      <c r="C7610" t="s">
        <v>21476</v>
      </c>
    </row>
    <row r="7611" spans="1:3" x14ac:dyDescent="0.35">
      <c r="A7611" t="s">
        <v>21477</v>
      </c>
      <c r="B7611">
        <v>20</v>
      </c>
      <c r="C7611" t="s">
        <v>21478</v>
      </c>
    </row>
    <row r="7612" spans="1:3" x14ac:dyDescent="0.35">
      <c r="A7612" t="s">
        <v>21479</v>
      </c>
      <c r="B7612">
        <v>22</v>
      </c>
      <c r="C7612" t="s">
        <v>21480</v>
      </c>
    </row>
    <row r="7613" spans="1:3" x14ac:dyDescent="0.35">
      <c r="A7613" t="s">
        <v>21481</v>
      </c>
      <c r="B7613">
        <v>26</v>
      </c>
      <c r="C7613" t="s">
        <v>21482</v>
      </c>
    </row>
    <row r="7614" spans="1:3" x14ac:dyDescent="0.35">
      <c r="A7614" t="s">
        <v>21434</v>
      </c>
      <c r="B7614">
        <v>22</v>
      </c>
      <c r="C7614" t="s">
        <v>21483</v>
      </c>
    </row>
    <row r="7615" spans="1:3" x14ac:dyDescent="0.35">
      <c r="A7615" t="s">
        <v>21484</v>
      </c>
      <c r="B7615">
        <v>26</v>
      </c>
      <c r="C7615" t="s">
        <v>21485</v>
      </c>
    </row>
    <row r="7616" spans="1:3" x14ac:dyDescent="0.35">
      <c r="A7616" t="s">
        <v>21486</v>
      </c>
      <c r="B7616">
        <v>26</v>
      </c>
      <c r="C7616" t="s">
        <v>21487</v>
      </c>
    </row>
    <row r="7617" spans="1:3" x14ac:dyDescent="0.35">
      <c r="A7617" t="s">
        <v>21488</v>
      </c>
      <c r="B7617">
        <v>30</v>
      </c>
      <c r="C7617" t="s">
        <v>21489</v>
      </c>
    </row>
    <row r="7618" spans="1:3" x14ac:dyDescent="0.35">
      <c r="A7618" t="s">
        <v>21490</v>
      </c>
      <c r="B7618">
        <v>22</v>
      </c>
      <c r="C7618" t="s">
        <v>21491</v>
      </c>
    </row>
    <row r="7619" spans="1:3" x14ac:dyDescent="0.35">
      <c r="A7619" t="s">
        <v>21492</v>
      </c>
      <c r="B7619">
        <v>23</v>
      </c>
      <c r="C7619" t="s">
        <v>21493</v>
      </c>
    </row>
    <row r="7620" spans="1:3" x14ac:dyDescent="0.35">
      <c r="A7620" t="s">
        <v>21494</v>
      </c>
      <c r="B7620">
        <v>20</v>
      </c>
      <c r="C7620" t="s">
        <v>21495</v>
      </c>
    </row>
    <row r="7621" spans="1:3" x14ac:dyDescent="0.35">
      <c r="A7621" t="s">
        <v>21496</v>
      </c>
      <c r="B7621">
        <v>29</v>
      </c>
      <c r="C7621" t="s">
        <v>21497</v>
      </c>
    </row>
    <row r="7622" spans="1:3" x14ac:dyDescent="0.35">
      <c r="A7622" t="s">
        <v>17142</v>
      </c>
      <c r="B7622">
        <v>24</v>
      </c>
      <c r="C7622" t="s">
        <v>21498</v>
      </c>
    </row>
    <row r="7623" spans="1:3" x14ac:dyDescent="0.35">
      <c r="A7623" t="s">
        <v>21499</v>
      </c>
      <c r="B7623">
        <v>20</v>
      </c>
      <c r="C7623" t="s">
        <v>21500</v>
      </c>
    </row>
    <row r="7624" spans="1:3" x14ac:dyDescent="0.35">
      <c r="A7624" t="s">
        <v>21501</v>
      </c>
      <c r="B7624">
        <v>26</v>
      </c>
      <c r="C7624" t="s">
        <v>21502</v>
      </c>
    </row>
    <row r="7625" spans="1:3" x14ac:dyDescent="0.35">
      <c r="A7625" t="s">
        <v>21503</v>
      </c>
      <c r="B7625">
        <v>27</v>
      </c>
      <c r="C7625" t="s">
        <v>21504</v>
      </c>
    </row>
    <row r="7626" spans="1:3" x14ac:dyDescent="0.35">
      <c r="A7626" t="s">
        <v>21505</v>
      </c>
      <c r="B7626">
        <v>30</v>
      </c>
      <c r="C7626" t="s">
        <v>21506</v>
      </c>
    </row>
    <row r="7627" spans="1:3" x14ac:dyDescent="0.35">
      <c r="A7627" t="s">
        <v>21507</v>
      </c>
      <c r="B7627">
        <v>20</v>
      </c>
      <c r="C7627" t="s">
        <v>21508</v>
      </c>
    </row>
    <row r="7628" spans="1:3" x14ac:dyDescent="0.35">
      <c r="A7628" t="s">
        <v>21509</v>
      </c>
      <c r="B7628">
        <v>22</v>
      </c>
      <c r="C7628" t="s">
        <v>21510</v>
      </c>
    </row>
    <row r="7629" spans="1:3" x14ac:dyDescent="0.35">
      <c r="A7629" t="s">
        <v>21511</v>
      </c>
      <c r="B7629">
        <v>28</v>
      </c>
      <c r="C7629" t="s">
        <v>21512</v>
      </c>
    </row>
    <row r="7630" spans="1:3" x14ac:dyDescent="0.35">
      <c r="A7630" t="s">
        <v>21513</v>
      </c>
      <c r="B7630">
        <v>23</v>
      </c>
      <c r="C7630" t="s">
        <v>21514</v>
      </c>
    </row>
    <row r="7631" spans="1:3" x14ac:dyDescent="0.35">
      <c r="A7631" t="s">
        <v>21515</v>
      </c>
      <c r="B7631">
        <v>29</v>
      </c>
      <c r="C7631" t="s">
        <v>21516</v>
      </c>
    </row>
    <row r="7632" spans="1:3" x14ac:dyDescent="0.35">
      <c r="A7632" t="s">
        <v>21517</v>
      </c>
      <c r="B7632">
        <v>24</v>
      </c>
      <c r="C7632" t="s">
        <v>21518</v>
      </c>
    </row>
    <row r="7633" spans="1:3" x14ac:dyDescent="0.35">
      <c r="A7633" t="s">
        <v>21519</v>
      </c>
      <c r="B7633">
        <v>22</v>
      </c>
      <c r="C7633" t="s">
        <v>21520</v>
      </c>
    </row>
    <row r="7634" spans="1:3" x14ac:dyDescent="0.35">
      <c r="A7634" t="s">
        <v>21521</v>
      </c>
      <c r="B7634">
        <v>24</v>
      </c>
      <c r="C7634" t="s">
        <v>21522</v>
      </c>
    </row>
    <row r="7635" spans="1:3" x14ac:dyDescent="0.35">
      <c r="A7635" t="s">
        <v>21523</v>
      </c>
      <c r="B7635">
        <v>21</v>
      </c>
      <c r="C7635" t="s">
        <v>21524</v>
      </c>
    </row>
    <row r="7636" spans="1:3" x14ac:dyDescent="0.35">
      <c r="A7636" t="s">
        <v>19967</v>
      </c>
      <c r="B7636">
        <v>25</v>
      </c>
      <c r="C7636" t="s">
        <v>21525</v>
      </c>
    </row>
    <row r="7637" spans="1:3" x14ac:dyDescent="0.35">
      <c r="A7637" t="s">
        <v>21526</v>
      </c>
      <c r="B7637">
        <v>30</v>
      </c>
      <c r="C7637" t="s">
        <v>21527</v>
      </c>
    </row>
    <row r="7638" spans="1:3" x14ac:dyDescent="0.35">
      <c r="A7638" t="s">
        <v>21528</v>
      </c>
      <c r="B7638">
        <v>25</v>
      </c>
      <c r="C7638" t="s">
        <v>21529</v>
      </c>
    </row>
    <row r="7639" spans="1:3" x14ac:dyDescent="0.35">
      <c r="A7639" t="s">
        <v>21530</v>
      </c>
      <c r="B7639">
        <v>27</v>
      </c>
      <c r="C7639" t="s">
        <v>21531</v>
      </c>
    </row>
    <row r="7640" spans="1:3" x14ac:dyDescent="0.35">
      <c r="A7640" t="s">
        <v>21532</v>
      </c>
      <c r="B7640">
        <v>26</v>
      </c>
      <c r="C7640" t="s">
        <v>21533</v>
      </c>
    </row>
    <row r="7641" spans="1:3" x14ac:dyDescent="0.35">
      <c r="A7641" t="s">
        <v>21534</v>
      </c>
      <c r="B7641">
        <v>25</v>
      </c>
      <c r="C7641" t="s">
        <v>21535</v>
      </c>
    </row>
    <row r="7642" spans="1:3" x14ac:dyDescent="0.35">
      <c r="A7642" t="s">
        <v>21536</v>
      </c>
      <c r="B7642">
        <v>28</v>
      </c>
      <c r="C7642" t="s">
        <v>21537</v>
      </c>
    </row>
    <row r="7643" spans="1:3" x14ac:dyDescent="0.35">
      <c r="A7643" t="s">
        <v>21538</v>
      </c>
      <c r="B7643">
        <v>20</v>
      </c>
      <c r="C7643" t="s">
        <v>21539</v>
      </c>
    </row>
    <row r="7644" spans="1:3" x14ac:dyDescent="0.35">
      <c r="A7644" t="s">
        <v>21540</v>
      </c>
      <c r="B7644">
        <v>25</v>
      </c>
      <c r="C7644" t="s">
        <v>21541</v>
      </c>
    </row>
    <row r="7645" spans="1:3" x14ac:dyDescent="0.35">
      <c r="A7645" t="s">
        <v>21542</v>
      </c>
      <c r="B7645">
        <v>23</v>
      </c>
      <c r="C7645" t="s">
        <v>21543</v>
      </c>
    </row>
    <row r="7646" spans="1:3" x14ac:dyDescent="0.35">
      <c r="A7646" t="s">
        <v>12836</v>
      </c>
      <c r="B7646">
        <v>26</v>
      </c>
      <c r="C7646" t="s">
        <v>21544</v>
      </c>
    </row>
    <row r="7647" spans="1:3" x14ac:dyDescent="0.35">
      <c r="A7647" t="s">
        <v>21545</v>
      </c>
      <c r="B7647">
        <v>22</v>
      </c>
      <c r="C7647" t="s">
        <v>21546</v>
      </c>
    </row>
    <row r="7648" spans="1:3" x14ac:dyDescent="0.35">
      <c r="A7648" t="s">
        <v>21547</v>
      </c>
      <c r="B7648">
        <v>27</v>
      </c>
      <c r="C7648" t="s">
        <v>21548</v>
      </c>
    </row>
    <row r="7649" spans="1:3" x14ac:dyDescent="0.35">
      <c r="A7649" t="s">
        <v>21549</v>
      </c>
      <c r="B7649">
        <v>23</v>
      </c>
      <c r="C7649" t="s">
        <v>21550</v>
      </c>
    </row>
    <row r="7650" spans="1:3" x14ac:dyDescent="0.35">
      <c r="A7650" t="s">
        <v>386</v>
      </c>
      <c r="B7650">
        <v>24</v>
      </c>
      <c r="C7650" t="s">
        <v>21551</v>
      </c>
    </row>
    <row r="7651" spans="1:3" x14ac:dyDescent="0.35">
      <c r="A7651" t="s">
        <v>21552</v>
      </c>
      <c r="B7651">
        <v>21</v>
      </c>
      <c r="C7651" t="s">
        <v>21553</v>
      </c>
    </row>
    <row r="7652" spans="1:3" x14ac:dyDescent="0.35">
      <c r="A7652" t="s">
        <v>8957</v>
      </c>
      <c r="B7652">
        <v>23</v>
      </c>
      <c r="C7652" t="s">
        <v>21554</v>
      </c>
    </row>
    <row r="7653" spans="1:3" x14ac:dyDescent="0.35">
      <c r="A7653" t="s">
        <v>21555</v>
      </c>
      <c r="B7653">
        <v>20</v>
      </c>
      <c r="C7653" t="s">
        <v>21556</v>
      </c>
    </row>
    <row r="7654" spans="1:3" x14ac:dyDescent="0.35">
      <c r="A7654" t="s">
        <v>21557</v>
      </c>
      <c r="B7654">
        <v>21</v>
      </c>
      <c r="C7654" t="s">
        <v>21558</v>
      </c>
    </row>
    <row r="7655" spans="1:3" x14ac:dyDescent="0.35">
      <c r="A7655" t="s">
        <v>21559</v>
      </c>
      <c r="B7655">
        <v>26</v>
      </c>
      <c r="C7655" t="s">
        <v>21560</v>
      </c>
    </row>
    <row r="7656" spans="1:3" x14ac:dyDescent="0.35">
      <c r="A7656" t="s">
        <v>21561</v>
      </c>
      <c r="B7656">
        <v>25</v>
      </c>
      <c r="C7656" t="s">
        <v>21562</v>
      </c>
    </row>
    <row r="7657" spans="1:3" x14ac:dyDescent="0.35">
      <c r="A7657" t="s">
        <v>21563</v>
      </c>
      <c r="B7657">
        <v>30</v>
      </c>
      <c r="C7657" t="s">
        <v>21564</v>
      </c>
    </row>
    <row r="7658" spans="1:3" x14ac:dyDescent="0.35">
      <c r="A7658" t="s">
        <v>21565</v>
      </c>
      <c r="B7658">
        <v>28</v>
      </c>
      <c r="C7658" t="s">
        <v>21566</v>
      </c>
    </row>
    <row r="7659" spans="1:3" x14ac:dyDescent="0.35">
      <c r="A7659" t="s">
        <v>21567</v>
      </c>
      <c r="B7659">
        <v>27</v>
      </c>
      <c r="C7659" t="s">
        <v>21568</v>
      </c>
    </row>
    <row r="7660" spans="1:3" x14ac:dyDescent="0.35">
      <c r="A7660" t="s">
        <v>21569</v>
      </c>
      <c r="B7660">
        <v>27</v>
      </c>
      <c r="C7660" t="s">
        <v>21570</v>
      </c>
    </row>
    <row r="7661" spans="1:3" x14ac:dyDescent="0.35">
      <c r="A7661" t="s">
        <v>21571</v>
      </c>
      <c r="B7661">
        <v>29</v>
      </c>
      <c r="C7661" t="s">
        <v>21572</v>
      </c>
    </row>
    <row r="7662" spans="1:3" x14ac:dyDescent="0.35">
      <c r="A7662" t="s">
        <v>17699</v>
      </c>
      <c r="B7662">
        <v>26</v>
      </c>
      <c r="C7662" t="s">
        <v>21573</v>
      </c>
    </row>
    <row r="7663" spans="1:3" x14ac:dyDescent="0.35">
      <c r="A7663" t="s">
        <v>21574</v>
      </c>
      <c r="B7663">
        <v>22</v>
      </c>
      <c r="C7663" t="s">
        <v>21575</v>
      </c>
    </row>
    <row r="7664" spans="1:3" x14ac:dyDescent="0.35">
      <c r="A7664" t="s">
        <v>21576</v>
      </c>
      <c r="B7664">
        <v>26</v>
      </c>
      <c r="C7664" t="s">
        <v>21577</v>
      </c>
    </row>
    <row r="7665" spans="1:3" x14ac:dyDescent="0.35">
      <c r="A7665" t="s">
        <v>21578</v>
      </c>
      <c r="B7665">
        <v>24</v>
      </c>
      <c r="C7665" t="s">
        <v>21579</v>
      </c>
    </row>
    <row r="7666" spans="1:3" x14ac:dyDescent="0.35">
      <c r="A7666" t="s">
        <v>21580</v>
      </c>
      <c r="B7666">
        <v>20</v>
      </c>
      <c r="C7666" t="s">
        <v>21581</v>
      </c>
    </row>
    <row r="7667" spans="1:3" x14ac:dyDescent="0.35">
      <c r="A7667" t="s">
        <v>21582</v>
      </c>
      <c r="B7667">
        <v>22</v>
      </c>
      <c r="C7667" t="s">
        <v>21583</v>
      </c>
    </row>
    <row r="7668" spans="1:3" x14ac:dyDescent="0.35">
      <c r="A7668" t="s">
        <v>21584</v>
      </c>
      <c r="B7668">
        <v>23</v>
      </c>
      <c r="C7668" t="s">
        <v>21585</v>
      </c>
    </row>
    <row r="7669" spans="1:3" x14ac:dyDescent="0.35">
      <c r="A7669" t="s">
        <v>9124</v>
      </c>
      <c r="B7669">
        <v>22</v>
      </c>
      <c r="C7669" t="s">
        <v>21586</v>
      </c>
    </row>
    <row r="7670" spans="1:3" x14ac:dyDescent="0.35">
      <c r="A7670" t="s">
        <v>14327</v>
      </c>
      <c r="B7670">
        <v>28</v>
      </c>
      <c r="C7670" t="s">
        <v>21587</v>
      </c>
    </row>
    <row r="7671" spans="1:3" x14ac:dyDescent="0.35">
      <c r="A7671" t="s">
        <v>21588</v>
      </c>
      <c r="B7671">
        <v>26</v>
      </c>
      <c r="C7671" t="s">
        <v>21589</v>
      </c>
    </row>
    <row r="7672" spans="1:3" x14ac:dyDescent="0.35">
      <c r="A7672" t="s">
        <v>21590</v>
      </c>
      <c r="B7672">
        <v>25</v>
      </c>
      <c r="C7672" t="s">
        <v>21591</v>
      </c>
    </row>
    <row r="7673" spans="1:3" x14ac:dyDescent="0.35">
      <c r="A7673" t="s">
        <v>2242</v>
      </c>
      <c r="B7673">
        <v>28</v>
      </c>
      <c r="C7673" t="s">
        <v>21592</v>
      </c>
    </row>
    <row r="7674" spans="1:3" x14ac:dyDescent="0.35">
      <c r="A7674" t="s">
        <v>21593</v>
      </c>
      <c r="B7674">
        <v>23</v>
      </c>
      <c r="C7674" t="s">
        <v>21594</v>
      </c>
    </row>
    <row r="7675" spans="1:3" x14ac:dyDescent="0.35">
      <c r="A7675" t="s">
        <v>21595</v>
      </c>
      <c r="B7675">
        <v>26</v>
      </c>
      <c r="C7675" t="s">
        <v>21596</v>
      </c>
    </row>
    <row r="7676" spans="1:3" x14ac:dyDescent="0.35">
      <c r="A7676" t="s">
        <v>21597</v>
      </c>
      <c r="B7676">
        <v>30</v>
      </c>
      <c r="C7676" t="s">
        <v>21598</v>
      </c>
    </row>
    <row r="7677" spans="1:3" x14ac:dyDescent="0.35">
      <c r="A7677" t="s">
        <v>21599</v>
      </c>
      <c r="B7677">
        <v>30</v>
      </c>
      <c r="C7677" t="s">
        <v>21600</v>
      </c>
    </row>
    <row r="7678" spans="1:3" x14ac:dyDescent="0.35">
      <c r="A7678" t="s">
        <v>4958</v>
      </c>
      <c r="B7678">
        <v>28</v>
      </c>
      <c r="C7678" t="s">
        <v>21601</v>
      </c>
    </row>
    <row r="7679" spans="1:3" x14ac:dyDescent="0.35">
      <c r="A7679" t="s">
        <v>21602</v>
      </c>
      <c r="B7679">
        <v>25</v>
      </c>
      <c r="C7679" t="s">
        <v>21603</v>
      </c>
    </row>
    <row r="7680" spans="1:3" x14ac:dyDescent="0.35">
      <c r="A7680" t="s">
        <v>7944</v>
      </c>
      <c r="B7680">
        <v>29</v>
      </c>
      <c r="C7680" t="s">
        <v>21604</v>
      </c>
    </row>
    <row r="7681" spans="1:3" x14ac:dyDescent="0.35">
      <c r="A7681" t="s">
        <v>21605</v>
      </c>
      <c r="B7681">
        <v>22</v>
      </c>
      <c r="C7681" t="s">
        <v>21606</v>
      </c>
    </row>
    <row r="7682" spans="1:3" x14ac:dyDescent="0.35">
      <c r="A7682" t="s">
        <v>21607</v>
      </c>
      <c r="B7682">
        <v>30</v>
      </c>
      <c r="C7682" t="s">
        <v>21608</v>
      </c>
    </row>
    <row r="7683" spans="1:3" x14ac:dyDescent="0.35">
      <c r="A7683" t="s">
        <v>21609</v>
      </c>
      <c r="B7683">
        <v>22</v>
      </c>
      <c r="C7683" t="s">
        <v>21610</v>
      </c>
    </row>
    <row r="7684" spans="1:3" x14ac:dyDescent="0.35">
      <c r="A7684" t="s">
        <v>5193</v>
      </c>
      <c r="B7684">
        <v>25</v>
      </c>
      <c r="C7684" t="s">
        <v>21611</v>
      </c>
    </row>
    <row r="7685" spans="1:3" x14ac:dyDescent="0.35">
      <c r="A7685" t="s">
        <v>21612</v>
      </c>
      <c r="B7685">
        <v>22</v>
      </c>
      <c r="C7685" t="s">
        <v>21613</v>
      </c>
    </row>
    <row r="7686" spans="1:3" x14ac:dyDescent="0.35">
      <c r="A7686" t="s">
        <v>8042</v>
      </c>
      <c r="B7686">
        <v>23</v>
      </c>
      <c r="C7686" t="s">
        <v>21614</v>
      </c>
    </row>
    <row r="7687" spans="1:3" x14ac:dyDescent="0.35">
      <c r="A7687" t="s">
        <v>21615</v>
      </c>
      <c r="B7687">
        <v>22</v>
      </c>
      <c r="C7687" t="s">
        <v>21616</v>
      </c>
    </row>
    <row r="7688" spans="1:3" x14ac:dyDescent="0.35">
      <c r="A7688" t="s">
        <v>21617</v>
      </c>
      <c r="B7688">
        <v>27</v>
      </c>
      <c r="C7688" t="s">
        <v>21618</v>
      </c>
    </row>
    <row r="7689" spans="1:3" x14ac:dyDescent="0.35">
      <c r="A7689" t="s">
        <v>21619</v>
      </c>
      <c r="B7689">
        <v>23</v>
      </c>
      <c r="C7689" t="s">
        <v>21620</v>
      </c>
    </row>
    <row r="7690" spans="1:3" x14ac:dyDescent="0.35">
      <c r="A7690" t="s">
        <v>6118</v>
      </c>
      <c r="B7690">
        <v>25</v>
      </c>
      <c r="C7690" t="s">
        <v>21621</v>
      </c>
    </row>
    <row r="7691" spans="1:3" x14ac:dyDescent="0.35">
      <c r="A7691" t="s">
        <v>21622</v>
      </c>
      <c r="B7691">
        <v>24</v>
      </c>
      <c r="C7691" t="s">
        <v>21623</v>
      </c>
    </row>
    <row r="7692" spans="1:3" x14ac:dyDescent="0.35">
      <c r="A7692" t="s">
        <v>16471</v>
      </c>
      <c r="B7692">
        <v>25</v>
      </c>
      <c r="C7692" t="s">
        <v>21624</v>
      </c>
    </row>
    <row r="7693" spans="1:3" x14ac:dyDescent="0.35">
      <c r="A7693" t="s">
        <v>21625</v>
      </c>
      <c r="B7693">
        <v>25</v>
      </c>
      <c r="C7693" t="s">
        <v>21626</v>
      </c>
    </row>
    <row r="7694" spans="1:3" x14ac:dyDescent="0.35">
      <c r="A7694" t="s">
        <v>21627</v>
      </c>
      <c r="B7694">
        <v>26</v>
      </c>
      <c r="C7694" t="s">
        <v>21628</v>
      </c>
    </row>
    <row r="7695" spans="1:3" x14ac:dyDescent="0.35">
      <c r="A7695" t="s">
        <v>8668</v>
      </c>
      <c r="B7695">
        <v>27</v>
      </c>
      <c r="C7695" t="s">
        <v>21629</v>
      </c>
    </row>
    <row r="7696" spans="1:3" x14ac:dyDescent="0.35">
      <c r="A7696" t="s">
        <v>21630</v>
      </c>
      <c r="B7696">
        <v>22</v>
      </c>
      <c r="C7696" t="s">
        <v>21631</v>
      </c>
    </row>
    <row r="7697" spans="1:3" x14ac:dyDescent="0.35">
      <c r="A7697" t="s">
        <v>21632</v>
      </c>
      <c r="B7697">
        <v>21</v>
      </c>
      <c r="C7697" t="s">
        <v>21633</v>
      </c>
    </row>
    <row r="7698" spans="1:3" x14ac:dyDescent="0.35">
      <c r="A7698" t="s">
        <v>21634</v>
      </c>
      <c r="B7698">
        <v>26</v>
      </c>
      <c r="C7698" t="s">
        <v>21635</v>
      </c>
    </row>
    <row r="7699" spans="1:3" x14ac:dyDescent="0.35">
      <c r="A7699" t="s">
        <v>21636</v>
      </c>
      <c r="B7699">
        <v>21</v>
      </c>
      <c r="C7699" t="s">
        <v>21637</v>
      </c>
    </row>
    <row r="7700" spans="1:3" x14ac:dyDescent="0.35">
      <c r="A7700" t="s">
        <v>21638</v>
      </c>
      <c r="B7700">
        <v>26</v>
      </c>
      <c r="C7700" t="s">
        <v>21639</v>
      </c>
    </row>
    <row r="7701" spans="1:3" x14ac:dyDescent="0.35">
      <c r="A7701" t="s">
        <v>21640</v>
      </c>
      <c r="B7701">
        <v>27</v>
      </c>
      <c r="C7701" t="s">
        <v>21641</v>
      </c>
    </row>
    <row r="7702" spans="1:3" x14ac:dyDescent="0.35">
      <c r="A7702" t="s">
        <v>21642</v>
      </c>
      <c r="B7702">
        <v>23</v>
      </c>
      <c r="C7702" t="s">
        <v>21643</v>
      </c>
    </row>
    <row r="7703" spans="1:3" x14ac:dyDescent="0.35">
      <c r="A7703" t="s">
        <v>21644</v>
      </c>
      <c r="B7703">
        <v>29</v>
      </c>
      <c r="C7703" t="s">
        <v>21645</v>
      </c>
    </row>
    <row r="7704" spans="1:3" x14ac:dyDescent="0.35">
      <c r="A7704" t="s">
        <v>194</v>
      </c>
      <c r="B7704">
        <v>30</v>
      </c>
      <c r="C7704" t="s">
        <v>21646</v>
      </c>
    </row>
    <row r="7705" spans="1:3" x14ac:dyDescent="0.35">
      <c r="A7705" t="s">
        <v>21647</v>
      </c>
      <c r="B7705">
        <v>23</v>
      </c>
      <c r="C7705" t="s">
        <v>21648</v>
      </c>
    </row>
    <row r="7706" spans="1:3" x14ac:dyDescent="0.35">
      <c r="A7706" t="s">
        <v>21649</v>
      </c>
      <c r="B7706">
        <v>24</v>
      </c>
      <c r="C7706" t="s">
        <v>21650</v>
      </c>
    </row>
    <row r="7707" spans="1:3" x14ac:dyDescent="0.35">
      <c r="A7707" t="s">
        <v>21651</v>
      </c>
      <c r="B7707">
        <v>28</v>
      </c>
      <c r="C7707" t="s">
        <v>21652</v>
      </c>
    </row>
    <row r="7708" spans="1:3" x14ac:dyDescent="0.35">
      <c r="A7708" t="s">
        <v>15014</v>
      </c>
      <c r="B7708">
        <v>24</v>
      </c>
      <c r="C7708" t="s">
        <v>21653</v>
      </c>
    </row>
    <row r="7709" spans="1:3" x14ac:dyDescent="0.35">
      <c r="A7709" t="s">
        <v>21654</v>
      </c>
      <c r="B7709">
        <v>20</v>
      </c>
      <c r="C7709" t="s">
        <v>21655</v>
      </c>
    </row>
    <row r="7710" spans="1:3" x14ac:dyDescent="0.35">
      <c r="A7710" t="s">
        <v>21656</v>
      </c>
      <c r="B7710">
        <v>22</v>
      </c>
      <c r="C7710" t="s">
        <v>21657</v>
      </c>
    </row>
    <row r="7711" spans="1:3" x14ac:dyDescent="0.35">
      <c r="A7711" t="s">
        <v>21658</v>
      </c>
      <c r="B7711">
        <v>29</v>
      </c>
      <c r="C7711" t="s">
        <v>21659</v>
      </c>
    </row>
    <row r="7712" spans="1:3" x14ac:dyDescent="0.35">
      <c r="A7712" t="s">
        <v>21660</v>
      </c>
      <c r="B7712">
        <v>25</v>
      </c>
      <c r="C7712" t="s">
        <v>21661</v>
      </c>
    </row>
    <row r="7713" spans="1:3" x14ac:dyDescent="0.35">
      <c r="A7713" t="s">
        <v>21662</v>
      </c>
      <c r="B7713">
        <v>27</v>
      </c>
      <c r="C7713" t="s">
        <v>21663</v>
      </c>
    </row>
    <row r="7714" spans="1:3" x14ac:dyDescent="0.35">
      <c r="A7714" t="s">
        <v>21664</v>
      </c>
      <c r="B7714">
        <v>21</v>
      </c>
      <c r="C7714" t="s">
        <v>21665</v>
      </c>
    </row>
    <row r="7715" spans="1:3" x14ac:dyDescent="0.35">
      <c r="A7715" t="s">
        <v>21666</v>
      </c>
      <c r="B7715">
        <v>27</v>
      </c>
      <c r="C7715" t="s">
        <v>21667</v>
      </c>
    </row>
    <row r="7716" spans="1:3" x14ac:dyDescent="0.35">
      <c r="A7716" t="s">
        <v>21668</v>
      </c>
      <c r="B7716">
        <v>28</v>
      </c>
      <c r="C7716" t="s">
        <v>21669</v>
      </c>
    </row>
    <row r="7717" spans="1:3" x14ac:dyDescent="0.35">
      <c r="A7717" t="s">
        <v>21670</v>
      </c>
      <c r="B7717">
        <v>24</v>
      </c>
      <c r="C7717" t="s">
        <v>21671</v>
      </c>
    </row>
    <row r="7718" spans="1:3" x14ac:dyDescent="0.35">
      <c r="A7718" t="s">
        <v>21672</v>
      </c>
      <c r="B7718">
        <v>30</v>
      </c>
      <c r="C7718" t="s">
        <v>21673</v>
      </c>
    </row>
    <row r="7719" spans="1:3" x14ac:dyDescent="0.35">
      <c r="A7719" t="s">
        <v>21674</v>
      </c>
      <c r="B7719">
        <v>22</v>
      </c>
      <c r="C7719" t="s">
        <v>21675</v>
      </c>
    </row>
    <row r="7720" spans="1:3" x14ac:dyDescent="0.35">
      <c r="A7720" t="s">
        <v>21676</v>
      </c>
      <c r="B7720">
        <v>25</v>
      </c>
      <c r="C7720" t="s">
        <v>21677</v>
      </c>
    </row>
    <row r="7721" spans="1:3" x14ac:dyDescent="0.35">
      <c r="A7721" t="s">
        <v>21678</v>
      </c>
      <c r="B7721">
        <v>23</v>
      </c>
      <c r="C7721" t="s">
        <v>21679</v>
      </c>
    </row>
    <row r="7722" spans="1:3" x14ac:dyDescent="0.35">
      <c r="A7722" t="s">
        <v>21680</v>
      </c>
      <c r="B7722">
        <v>20</v>
      </c>
      <c r="C7722" t="s">
        <v>21681</v>
      </c>
    </row>
    <row r="7723" spans="1:3" x14ac:dyDescent="0.35">
      <c r="A7723" t="s">
        <v>21682</v>
      </c>
      <c r="B7723">
        <v>27</v>
      </c>
      <c r="C7723" t="s">
        <v>21683</v>
      </c>
    </row>
    <row r="7724" spans="1:3" x14ac:dyDescent="0.35">
      <c r="A7724" t="s">
        <v>21684</v>
      </c>
      <c r="B7724">
        <v>23</v>
      </c>
      <c r="C7724" t="s">
        <v>21685</v>
      </c>
    </row>
    <row r="7725" spans="1:3" x14ac:dyDescent="0.35">
      <c r="A7725" t="s">
        <v>7671</v>
      </c>
      <c r="B7725">
        <v>26</v>
      </c>
      <c r="C7725" t="s">
        <v>21686</v>
      </c>
    </row>
    <row r="7726" spans="1:3" x14ac:dyDescent="0.35">
      <c r="A7726" t="s">
        <v>21687</v>
      </c>
      <c r="B7726">
        <v>29</v>
      </c>
      <c r="C7726" t="s">
        <v>21688</v>
      </c>
    </row>
    <row r="7727" spans="1:3" x14ac:dyDescent="0.35">
      <c r="A7727" t="s">
        <v>1912</v>
      </c>
      <c r="B7727">
        <v>20</v>
      </c>
      <c r="C7727" t="s">
        <v>21689</v>
      </c>
    </row>
    <row r="7728" spans="1:3" x14ac:dyDescent="0.35">
      <c r="A7728" t="s">
        <v>2639</v>
      </c>
      <c r="B7728">
        <v>29</v>
      </c>
      <c r="C7728" t="s">
        <v>21690</v>
      </c>
    </row>
    <row r="7729" spans="1:3" x14ac:dyDescent="0.35">
      <c r="A7729" t="s">
        <v>21691</v>
      </c>
      <c r="B7729">
        <v>25</v>
      </c>
      <c r="C7729" t="s">
        <v>21692</v>
      </c>
    </row>
    <row r="7730" spans="1:3" x14ac:dyDescent="0.35">
      <c r="A7730" t="s">
        <v>21693</v>
      </c>
      <c r="B7730">
        <v>30</v>
      </c>
      <c r="C7730" t="s">
        <v>21694</v>
      </c>
    </row>
    <row r="7731" spans="1:3" x14ac:dyDescent="0.35">
      <c r="A7731" t="s">
        <v>21695</v>
      </c>
      <c r="B7731">
        <v>26</v>
      </c>
      <c r="C7731" t="s">
        <v>21696</v>
      </c>
    </row>
    <row r="7732" spans="1:3" x14ac:dyDescent="0.35">
      <c r="A7732" t="s">
        <v>21697</v>
      </c>
      <c r="B7732">
        <v>28</v>
      </c>
      <c r="C7732" t="s">
        <v>21698</v>
      </c>
    </row>
    <row r="7733" spans="1:3" x14ac:dyDescent="0.35">
      <c r="A7733" t="s">
        <v>21699</v>
      </c>
      <c r="B7733">
        <v>23</v>
      </c>
      <c r="C7733" t="s">
        <v>21700</v>
      </c>
    </row>
    <row r="7734" spans="1:3" x14ac:dyDescent="0.35">
      <c r="A7734" t="s">
        <v>21701</v>
      </c>
      <c r="B7734">
        <v>27</v>
      </c>
      <c r="C7734" t="s">
        <v>21702</v>
      </c>
    </row>
    <row r="7735" spans="1:3" x14ac:dyDescent="0.35">
      <c r="A7735" t="s">
        <v>21703</v>
      </c>
      <c r="B7735">
        <v>21</v>
      </c>
      <c r="C7735" t="s">
        <v>21704</v>
      </c>
    </row>
    <row r="7736" spans="1:3" x14ac:dyDescent="0.35">
      <c r="A7736" t="s">
        <v>21705</v>
      </c>
      <c r="B7736">
        <v>25</v>
      </c>
      <c r="C7736" t="s">
        <v>21706</v>
      </c>
    </row>
    <row r="7737" spans="1:3" x14ac:dyDescent="0.35">
      <c r="A7737" t="s">
        <v>21707</v>
      </c>
      <c r="B7737">
        <v>30</v>
      </c>
      <c r="C7737" t="s">
        <v>21708</v>
      </c>
    </row>
    <row r="7738" spans="1:3" x14ac:dyDescent="0.35">
      <c r="A7738" t="s">
        <v>21709</v>
      </c>
      <c r="B7738">
        <v>22</v>
      </c>
      <c r="C7738" t="s">
        <v>21710</v>
      </c>
    </row>
    <row r="7739" spans="1:3" x14ac:dyDescent="0.35">
      <c r="A7739" t="s">
        <v>21711</v>
      </c>
      <c r="B7739">
        <v>27</v>
      </c>
      <c r="C7739" t="s">
        <v>21712</v>
      </c>
    </row>
    <row r="7740" spans="1:3" x14ac:dyDescent="0.35">
      <c r="A7740" t="s">
        <v>21713</v>
      </c>
      <c r="B7740">
        <v>28</v>
      </c>
      <c r="C7740" t="s">
        <v>21714</v>
      </c>
    </row>
    <row r="7741" spans="1:3" x14ac:dyDescent="0.35">
      <c r="A7741" t="s">
        <v>21715</v>
      </c>
      <c r="B7741">
        <v>29</v>
      </c>
      <c r="C7741" t="s">
        <v>21716</v>
      </c>
    </row>
    <row r="7742" spans="1:3" x14ac:dyDescent="0.35">
      <c r="A7742" t="s">
        <v>21717</v>
      </c>
      <c r="B7742">
        <v>21</v>
      </c>
      <c r="C7742" t="s">
        <v>21718</v>
      </c>
    </row>
    <row r="7743" spans="1:3" x14ac:dyDescent="0.35">
      <c r="A7743" t="s">
        <v>21719</v>
      </c>
      <c r="B7743">
        <v>27</v>
      </c>
      <c r="C7743" t="s">
        <v>21720</v>
      </c>
    </row>
    <row r="7744" spans="1:3" x14ac:dyDescent="0.35">
      <c r="A7744" t="s">
        <v>21721</v>
      </c>
      <c r="B7744">
        <v>21</v>
      </c>
      <c r="C7744" t="s">
        <v>21722</v>
      </c>
    </row>
    <row r="7745" spans="1:3" x14ac:dyDescent="0.35">
      <c r="A7745" t="s">
        <v>21723</v>
      </c>
      <c r="B7745">
        <v>21</v>
      </c>
      <c r="C7745" t="s">
        <v>21724</v>
      </c>
    </row>
    <row r="7746" spans="1:3" x14ac:dyDescent="0.35">
      <c r="A7746" t="s">
        <v>21725</v>
      </c>
      <c r="B7746">
        <v>23</v>
      </c>
      <c r="C7746" t="s">
        <v>21726</v>
      </c>
    </row>
    <row r="7747" spans="1:3" x14ac:dyDescent="0.35">
      <c r="A7747" t="s">
        <v>21727</v>
      </c>
      <c r="B7747">
        <v>25</v>
      </c>
      <c r="C7747" t="s">
        <v>21728</v>
      </c>
    </row>
    <row r="7748" spans="1:3" x14ac:dyDescent="0.35">
      <c r="A7748" t="s">
        <v>21729</v>
      </c>
      <c r="B7748">
        <v>25</v>
      </c>
      <c r="C7748" t="s">
        <v>21730</v>
      </c>
    </row>
    <row r="7749" spans="1:3" x14ac:dyDescent="0.35">
      <c r="A7749" t="s">
        <v>21731</v>
      </c>
      <c r="B7749">
        <v>26</v>
      </c>
      <c r="C7749" t="s">
        <v>21732</v>
      </c>
    </row>
    <row r="7750" spans="1:3" x14ac:dyDescent="0.35">
      <c r="A7750" t="s">
        <v>21733</v>
      </c>
      <c r="B7750">
        <v>22</v>
      </c>
      <c r="C7750" t="s">
        <v>21734</v>
      </c>
    </row>
    <row r="7751" spans="1:3" x14ac:dyDescent="0.35">
      <c r="A7751" t="s">
        <v>21735</v>
      </c>
      <c r="B7751">
        <v>27</v>
      </c>
      <c r="C7751" t="s">
        <v>21736</v>
      </c>
    </row>
    <row r="7752" spans="1:3" x14ac:dyDescent="0.35">
      <c r="A7752" t="s">
        <v>3783</v>
      </c>
      <c r="B7752">
        <v>20</v>
      </c>
      <c r="C7752" t="s">
        <v>21737</v>
      </c>
    </row>
    <row r="7753" spans="1:3" x14ac:dyDescent="0.35">
      <c r="A7753" t="s">
        <v>21738</v>
      </c>
      <c r="B7753">
        <v>26</v>
      </c>
      <c r="C7753" t="s">
        <v>21739</v>
      </c>
    </row>
    <row r="7754" spans="1:3" x14ac:dyDescent="0.35">
      <c r="A7754" t="s">
        <v>21740</v>
      </c>
      <c r="B7754">
        <v>23</v>
      </c>
      <c r="C7754" t="s">
        <v>21741</v>
      </c>
    </row>
    <row r="7755" spans="1:3" x14ac:dyDescent="0.35">
      <c r="A7755" t="s">
        <v>21742</v>
      </c>
      <c r="B7755">
        <v>26</v>
      </c>
      <c r="C7755" t="s">
        <v>21743</v>
      </c>
    </row>
    <row r="7756" spans="1:3" x14ac:dyDescent="0.35">
      <c r="A7756" t="s">
        <v>21744</v>
      </c>
      <c r="B7756">
        <v>26</v>
      </c>
      <c r="C7756" t="s">
        <v>21745</v>
      </c>
    </row>
    <row r="7757" spans="1:3" x14ac:dyDescent="0.35">
      <c r="A7757" t="s">
        <v>21746</v>
      </c>
      <c r="B7757">
        <v>22</v>
      </c>
      <c r="C7757" t="s">
        <v>21747</v>
      </c>
    </row>
    <row r="7758" spans="1:3" x14ac:dyDescent="0.35">
      <c r="A7758" t="s">
        <v>21748</v>
      </c>
      <c r="B7758">
        <v>23</v>
      </c>
      <c r="C7758" t="s">
        <v>21749</v>
      </c>
    </row>
    <row r="7759" spans="1:3" x14ac:dyDescent="0.35">
      <c r="A7759" t="s">
        <v>2720</v>
      </c>
      <c r="B7759">
        <v>22</v>
      </c>
      <c r="C7759" t="s">
        <v>21750</v>
      </c>
    </row>
    <row r="7760" spans="1:3" x14ac:dyDescent="0.35">
      <c r="A7760" t="s">
        <v>21751</v>
      </c>
      <c r="B7760">
        <v>28</v>
      </c>
      <c r="C7760" t="s">
        <v>21752</v>
      </c>
    </row>
    <row r="7761" spans="1:3" x14ac:dyDescent="0.35">
      <c r="A7761" t="s">
        <v>21753</v>
      </c>
      <c r="B7761">
        <v>30</v>
      </c>
      <c r="C7761" t="s">
        <v>21754</v>
      </c>
    </row>
    <row r="7762" spans="1:3" x14ac:dyDescent="0.35">
      <c r="A7762" t="s">
        <v>21755</v>
      </c>
      <c r="B7762">
        <v>24</v>
      </c>
      <c r="C7762" t="s">
        <v>21756</v>
      </c>
    </row>
    <row r="7763" spans="1:3" x14ac:dyDescent="0.35">
      <c r="A7763" t="s">
        <v>21757</v>
      </c>
      <c r="B7763">
        <v>28</v>
      </c>
      <c r="C7763" t="s">
        <v>21758</v>
      </c>
    </row>
    <row r="7764" spans="1:3" x14ac:dyDescent="0.35">
      <c r="A7764" t="s">
        <v>21759</v>
      </c>
      <c r="B7764">
        <v>30</v>
      </c>
      <c r="C7764" t="s">
        <v>21760</v>
      </c>
    </row>
    <row r="7765" spans="1:3" x14ac:dyDescent="0.35">
      <c r="A7765" t="s">
        <v>21761</v>
      </c>
      <c r="B7765">
        <v>22</v>
      </c>
      <c r="C7765" t="s">
        <v>21762</v>
      </c>
    </row>
    <row r="7766" spans="1:3" x14ac:dyDescent="0.35">
      <c r="A7766" t="s">
        <v>21763</v>
      </c>
      <c r="B7766">
        <v>26</v>
      </c>
      <c r="C7766" t="s">
        <v>21764</v>
      </c>
    </row>
    <row r="7767" spans="1:3" x14ac:dyDescent="0.35">
      <c r="A7767" t="s">
        <v>21765</v>
      </c>
      <c r="B7767">
        <v>21</v>
      </c>
      <c r="C7767" t="s">
        <v>21766</v>
      </c>
    </row>
    <row r="7768" spans="1:3" x14ac:dyDescent="0.35">
      <c r="A7768" t="s">
        <v>21767</v>
      </c>
      <c r="B7768">
        <v>24</v>
      </c>
      <c r="C7768" t="s">
        <v>21768</v>
      </c>
    </row>
    <row r="7769" spans="1:3" x14ac:dyDescent="0.35">
      <c r="A7769" t="s">
        <v>21769</v>
      </c>
      <c r="B7769">
        <v>20</v>
      </c>
      <c r="C7769" t="s">
        <v>21770</v>
      </c>
    </row>
    <row r="7770" spans="1:3" x14ac:dyDescent="0.35">
      <c r="A7770" t="s">
        <v>21771</v>
      </c>
      <c r="B7770">
        <v>25</v>
      </c>
      <c r="C7770" t="s">
        <v>21772</v>
      </c>
    </row>
    <row r="7771" spans="1:3" x14ac:dyDescent="0.35">
      <c r="A7771" t="s">
        <v>21773</v>
      </c>
      <c r="B7771">
        <v>22</v>
      </c>
      <c r="C7771" t="s">
        <v>21774</v>
      </c>
    </row>
    <row r="7772" spans="1:3" x14ac:dyDescent="0.35">
      <c r="A7772" t="s">
        <v>21775</v>
      </c>
      <c r="B7772">
        <v>20</v>
      </c>
      <c r="C7772" t="s">
        <v>21776</v>
      </c>
    </row>
    <row r="7773" spans="1:3" x14ac:dyDescent="0.35">
      <c r="A7773" t="s">
        <v>21777</v>
      </c>
      <c r="B7773">
        <v>22</v>
      </c>
      <c r="C7773" t="s">
        <v>21778</v>
      </c>
    </row>
    <row r="7774" spans="1:3" x14ac:dyDescent="0.35">
      <c r="A7774" t="s">
        <v>21779</v>
      </c>
      <c r="B7774">
        <v>25</v>
      </c>
      <c r="C7774" t="s">
        <v>21780</v>
      </c>
    </row>
    <row r="7775" spans="1:3" x14ac:dyDescent="0.35">
      <c r="A7775" t="s">
        <v>21781</v>
      </c>
      <c r="B7775">
        <v>23</v>
      </c>
      <c r="C7775" t="s">
        <v>21782</v>
      </c>
    </row>
    <row r="7776" spans="1:3" x14ac:dyDescent="0.35">
      <c r="A7776" t="s">
        <v>2687</v>
      </c>
      <c r="B7776">
        <v>21</v>
      </c>
      <c r="C7776" t="s">
        <v>21783</v>
      </c>
    </row>
    <row r="7777" spans="1:3" x14ac:dyDescent="0.35">
      <c r="A7777" t="s">
        <v>21784</v>
      </c>
      <c r="B7777">
        <v>28</v>
      </c>
      <c r="C7777" t="s">
        <v>21785</v>
      </c>
    </row>
    <row r="7778" spans="1:3" x14ac:dyDescent="0.35">
      <c r="A7778" t="s">
        <v>21786</v>
      </c>
      <c r="B7778">
        <v>23</v>
      </c>
      <c r="C7778" t="s">
        <v>21787</v>
      </c>
    </row>
    <row r="7779" spans="1:3" x14ac:dyDescent="0.35">
      <c r="A7779" t="s">
        <v>21788</v>
      </c>
      <c r="B7779">
        <v>22</v>
      </c>
      <c r="C7779" t="s">
        <v>21789</v>
      </c>
    </row>
    <row r="7780" spans="1:3" x14ac:dyDescent="0.35">
      <c r="A7780" t="s">
        <v>21790</v>
      </c>
      <c r="B7780">
        <v>29</v>
      </c>
      <c r="C7780" t="s">
        <v>21791</v>
      </c>
    </row>
    <row r="7781" spans="1:3" x14ac:dyDescent="0.35">
      <c r="A7781" t="s">
        <v>21792</v>
      </c>
      <c r="B7781">
        <v>24</v>
      </c>
      <c r="C7781" t="s">
        <v>21793</v>
      </c>
    </row>
    <row r="7782" spans="1:3" x14ac:dyDescent="0.35">
      <c r="A7782" t="s">
        <v>21794</v>
      </c>
      <c r="B7782">
        <v>29</v>
      </c>
      <c r="C7782" t="s">
        <v>21795</v>
      </c>
    </row>
    <row r="7783" spans="1:3" x14ac:dyDescent="0.35">
      <c r="A7783" t="s">
        <v>21796</v>
      </c>
      <c r="B7783">
        <v>30</v>
      </c>
      <c r="C7783" t="s">
        <v>21797</v>
      </c>
    </row>
    <row r="7784" spans="1:3" x14ac:dyDescent="0.35">
      <c r="A7784" t="s">
        <v>21798</v>
      </c>
      <c r="B7784">
        <v>27</v>
      </c>
      <c r="C7784" t="s">
        <v>21799</v>
      </c>
    </row>
    <row r="7785" spans="1:3" x14ac:dyDescent="0.35">
      <c r="A7785" t="s">
        <v>21800</v>
      </c>
      <c r="B7785">
        <v>30</v>
      </c>
      <c r="C7785" t="s">
        <v>21801</v>
      </c>
    </row>
    <row r="7786" spans="1:3" x14ac:dyDescent="0.35">
      <c r="A7786" t="s">
        <v>21802</v>
      </c>
      <c r="B7786">
        <v>25</v>
      </c>
      <c r="C7786" t="s">
        <v>21803</v>
      </c>
    </row>
    <row r="7787" spans="1:3" x14ac:dyDescent="0.35">
      <c r="A7787" t="s">
        <v>21804</v>
      </c>
      <c r="B7787">
        <v>30</v>
      </c>
      <c r="C7787" t="s">
        <v>21805</v>
      </c>
    </row>
    <row r="7788" spans="1:3" x14ac:dyDescent="0.35">
      <c r="A7788" t="s">
        <v>18730</v>
      </c>
      <c r="B7788">
        <v>23</v>
      </c>
      <c r="C7788" t="s">
        <v>21806</v>
      </c>
    </row>
    <row r="7789" spans="1:3" x14ac:dyDescent="0.35">
      <c r="A7789" t="s">
        <v>21807</v>
      </c>
      <c r="B7789">
        <v>29</v>
      </c>
      <c r="C7789" t="s">
        <v>21808</v>
      </c>
    </row>
    <row r="7790" spans="1:3" x14ac:dyDescent="0.35">
      <c r="A7790" t="s">
        <v>21809</v>
      </c>
      <c r="B7790">
        <v>29</v>
      </c>
      <c r="C7790" t="s">
        <v>21810</v>
      </c>
    </row>
    <row r="7791" spans="1:3" x14ac:dyDescent="0.35">
      <c r="A7791" t="s">
        <v>21811</v>
      </c>
      <c r="B7791">
        <v>26</v>
      </c>
      <c r="C7791" t="s">
        <v>21812</v>
      </c>
    </row>
    <row r="7792" spans="1:3" x14ac:dyDescent="0.35">
      <c r="A7792" t="s">
        <v>21813</v>
      </c>
      <c r="B7792">
        <v>22</v>
      </c>
      <c r="C7792" t="s">
        <v>21814</v>
      </c>
    </row>
    <row r="7793" spans="1:3" x14ac:dyDescent="0.35">
      <c r="A7793" t="s">
        <v>21815</v>
      </c>
      <c r="B7793">
        <v>25</v>
      </c>
      <c r="C7793" t="s">
        <v>21816</v>
      </c>
    </row>
    <row r="7794" spans="1:3" x14ac:dyDescent="0.35">
      <c r="A7794" t="s">
        <v>21817</v>
      </c>
      <c r="B7794">
        <v>26</v>
      </c>
      <c r="C7794" t="s">
        <v>21818</v>
      </c>
    </row>
    <row r="7795" spans="1:3" x14ac:dyDescent="0.35">
      <c r="A7795" t="s">
        <v>21819</v>
      </c>
      <c r="B7795">
        <v>23</v>
      </c>
      <c r="C7795" t="s">
        <v>21820</v>
      </c>
    </row>
    <row r="7796" spans="1:3" x14ac:dyDescent="0.35">
      <c r="A7796" t="s">
        <v>21821</v>
      </c>
      <c r="B7796">
        <v>30</v>
      </c>
      <c r="C7796" t="s">
        <v>21822</v>
      </c>
    </row>
    <row r="7797" spans="1:3" x14ac:dyDescent="0.35">
      <c r="A7797" t="s">
        <v>21823</v>
      </c>
      <c r="B7797">
        <v>28</v>
      </c>
      <c r="C7797" t="s">
        <v>21824</v>
      </c>
    </row>
    <row r="7798" spans="1:3" x14ac:dyDescent="0.35">
      <c r="A7798" t="s">
        <v>9626</v>
      </c>
      <c r="B7798">
        <v>27</v>
      </c>
      <c r="C7798" t="s">
        <v>21825</v>
      </c>
    </row>
    <row r="7799" spans="1:3" x14ac:dyDescent="0.35">
      <c r="A7799" t="s">
        <v>21826</v>
      </c>
      <c r="B7799">
        <v>23</v>
      </c>
      <c r="C7799" t="s">
        <v>21827</v>
      </c>
    </row>
    <row r="7800" spans="1:3" x14ac:dyDescent="0.35">
      <c r="A7800" t="s">
        <v>21828</v>
      </c>
      <c r="B7800">
        <v>26</v>
      </c>
      <c r="C7800" t="s">
        <v>21829</v>
      </c>
    </row>
    <row r="7801" spans="1:3" x14ac:dyDescent="0.35">
      <c r="A7801" t="s">
        <v>21830</v>
      </c>
      <c r="B7801">
        <v>22</v>
      </c>
      <c r="C7801" t="s">
        <v>21831</v>
      </c>
    </row>
    <row r="7802" spans="1:3" x14ac:dyDescent="0.35">
      <c r="A7802" t="s">
        <v>21832</v>
      </c>
      <c r="B7802">
        <v>28</v>
      </c>
      <c r="C7802" t="s">
        <v>21833</v>
      </c>
    </row>
    <row r="7803" spans="1:3" x14ac:dyDescent="0.35">
      <c r="A7803" t="s">
        <v>21834</v>
      </c>
      <c r="B7803">
        <v>21</v>
      </c>
      <c r="C7803" t="s">
        <v>21835</v>
      </c>
    </row>
    <row r="7804" spans="1:3" x14ac:dyDescent="0.35">
      <c r="A7804" t="s">
        <v>21836</v>
      </c>
      <c r="B7804">
        <v>28</v>
      </c>
      <c r="C7804" t="s">
        <v>21837</v>
      </c>
    </row>
    <row r="7805" spans="1:3" x14ac:dyDescent="0.35">
      <c r="A7805" t="s">
        <v>15906</v>
      </c>
      <c r="B7805">
        <v>26</v>
      </c>
      <c r="C7805" t="s">
        <v>21838</v>
      </c>
    </row>
    <row r="7806" spans="1:3" x14ac:dyDescent="0.35">
      <c r="A7806" t="s">
        <v>21839</v>
      </c>
      <c r="B7806">
        <v>25</v>
      </c>
      <c r="C7806" t="s">
        <v>21840</v>
      </c>
    </row>
    <row r="7807" spans="1:3" x14ac:dyDescent="0.35">
      <c r="A7807" t="s">
        <v>21841</v>
      </c>
      <c r="B7807">
        <v>22</v>
      </c>
      <c r="C7807" t="s">
        <v>21842</v>
      </c>
    </row>
    <row r="7808" spans="1:3" x14ac:dyDescent="0.35">
      <c r="A7808" t="s">
        <v>21843</v>
      </c>
      <c r="B7808">
        <v>24</v>
      </c>
      <c r="C7808" t="s">
        <v>21844</v>
      </c>
    </row>
    <row r="7809" spans="1:3" x14ac:dyDescent="0.35">
      <c r="A7809" t="s">
        <v>21845</v>
      </c>
      <c r="B7809">
        <v>29</v>
      </c>
      <c r="C7809" t="s">
        <v>21846</v>
      </c>
    </row>
    <row r="7810" spans="1:3" x14ac:dyDescent="0.35">
      <c r="A7810" t="s">
        <v>21847</v>
      </c>
      <c r="B7810">
        <v>27</v>
      </c>
      <c r="C7810" t="s">
        <v>21848</v>
      </c>
    </row>
    <row r="7811" spans="1:3" x14ac:dyDescent="0.35">
      <c r="A7811" t="s">
        <v>2259</v>
      </c>
      <c r="B7811">
        <v>26</v>
      </c>
      <c r="C7811" t="s">
        <v>21849</v>
      </c>
    </row>
    <row r="7812" spans="1:3" x14ac:dyDescent="0.35">
      <c r="A7812" t="s">
        <v>21850</v>
      </c>
      <c r="B7812">
        <v>21</v>
      </c>
      <c r="C7812" t="s">
        <v>21851</v>
      </c>
    </row>
    <row r="7813" spans="1:3" x14ac:dyDescent="0.35">
      <c r="A7813" t="s">
        <v>21852</v>
      </c>
      <c r="B7813">
        <v>27</v>
      </c>
      <c r="C7813" t="s">
        <v>21853</v>
      </c>
    </row>
    <row r="7814" spans="1:3" x14ac:dyDescent="0.35">
      <c r="A7814" t="s">
        <v>21854</v>
      </c>
      <c r="B7814">
        <v>20</v>
      </c>
      <c r="C7814" t="s">
        <v>21855</v>
      </c>
    </row>
    <row r="7815" spans="1:3" x14ac:dyDescent="0.35">
      <c r="A7815" t="s">
        <v>21856</v>
      </c>
      <c r="B7815">
        <v>26</v>
      </c>
      <c r="C7815" t="s">
        <v>21857</v>
      </c>
    </row>
    <row r="7816" spans="1:3" x14ac:dyDescent="0.35">
      <c r="A7816" t="s">
        <v>21858</v>
      </c>
      <c r="B7816">
        <v>21</v>
      </c>
      <c r="C7816" t="s">
        <v>21859</v>
      </c>
    </row>
    <row r="7817" spans="1:3" x14ac:dyDescent="0.35">
      <c r="A7817" t="s">
        <v>21860</v>
      </c>
      <c r="B7817">
        <v>30</v>
      </c>
      <c r="C7817" t="s">
        <v>21861</v>
      </c>
    </row>
    <row r="7818" spans="1:3" x14ac:dyDescent="0.35">
      <c r="A7818" t="s">
        <v>21862</v>
      </c>
      <c r="B7818">
        <v>23</v>
      </c>
      <c r="C7818" t="s">
        <v>21863</v>
      </c>
    </row>
    <row r="7819" spans="1:3" x14ac:dyDescent="0.35">
      <c r="A7819" t="s">
        <v>21864</v>
      </c>
      <c r="B7819">
        <v>26</v>
      </c>
      <c r="C7819" t="s">
        <v>21865</v>
      </c>
    </row>
    <row r="7820" spans="1:3" x14ac:dyDescent="0.35">
      <c r="A7820" t="s">
        <v>21866</v>
      </c>
      <c r="B7820">
        <v>21</v>
      </c>
      <c r="C7820" t="s">
        <v>21867</v>
      </c>
    </row>
    <row r="7821" spans="1:3" x14ac:dyDescent="0.35">
      <c r="A7821" t="s">
        <v>21868</v>
      </c>
      <c r="B7821">
        <v>22</v>
      </c>
      <c r="C7821" t="s">
        <v>21869</v>
      </c>
    </row>
    <row r="7822" spans="1:3" x14ac:dyDescent="0.35">
      <c r="A7822" t="s">
        <v>21870</v>
      </c>
      <c r="B7822">
        <v>22</v>
      </c>
      <c r="C7822" t="s">
        <v>21871</v>
      </c>
    </row>
    <row r="7823" spans="1:3" x14ac:dyDescent="0.35">
      <c r="A7823" t="s">
        <v>21872</v>
      </c>
      <c r="B7823">
        <v>29</v>
      </c>
      <c r="C7823" t="s">
        <v>21873</v>
      </c>
    </row>
    <row r="7824" spans="1:3" x14ac:dyDescent="0.35">
      <c r="A7824" t="s">
        <v>21874</v>
      </c>
      <c r="B7824">
        <v>21</v>
      </c>
      <c r="C7824" t="s">
        <v>21875</v>
      </c>
    </row>
    <row r="7825" spans="1:3" x14ac:dyDescent="0.35">
      <c r="A7825" t="s">
        <v>8292</v>
      </c>
      <c r="B7825">
        <v>21</v>
      </c>
      <c r="C7825" t="s">
        <v>21876</v>
      </c>
    </row>
    <row r="7826" spans="1:3" x14ac:dyDescent="0.35">
      <c r="A7826" t="s">
        <v>21877</v>
      </c>
      <c r="B7826">
        <v>29</v>
      </c>
      <c r="C7826" t="s">
        <v>21878</v>
      </c>
    </row>
    <row r="7827" spans="1:3" x14ac:dyDescent="0.35">
      <c r="A7827" t="s">
        <v>21879</v>
      </c>
      <c r="B7827">
        <v>26</v>
      </c>
      <c r="C7827" t="s">
        <v>21880</v>
      </c>
    </row>
    <row r="7828" spans="1:3" x14ac:dyDescent="0.35">
      <c r="A7828" t="s">
        <v>21881</v>
      </c>
      <c r="B7828">
        <v>30</v>
      </c>
      <c r="C7828" t="s">
        <v>21882</v>
      </c>
    </row>
    <row r="7829" spans="1:3" x14ac:dyDescent="0.35">
      <c r="A7829" t="s">
        <v>21883</v>
      </c>
      <c r="B7829">
        <v>23</v>
      </c>
      <c r="C7829" t="s">
        <v>21884</v>
      </c>
    </row>
    <row r="7830" spans="1:3" x14ac:dyDescent="0.35">
      <c r="A7830" t="s">
        <v>21885</v>
      </c>
      <c r="B7830">
        <v>26</v>
      </c>
      <c r="C7830" t="s">
        <v>21886</v>
      </c>
    </row>
    <row r="7831" spans="1:3" x14ac:dyDescent="0.35">
      <c r="A7831" t="s">
        <v>21887</v>
      </c>
      <c r="B7831">
        <v>27</v>
      </c>
      <c r="C7831" t="s">
        <v>21888</v>
      </c>
    </row>
    <row r="7832" spans="1:3" x14ac:dyDescent="0.35">
      <c r="A7832" t="s">
        <v>21889</v>
      </c>
      <c r="B7832">
        <v>29</v>
      </c>
      <c r="C7832" t="s">
        <v>21890</v>
      </c>
    </row>
    <row r="7833" spans="1:3" x14ac:dyDescent="0.35">
      <c r="A7833" t="s">
        <v>21891</v>
      </c>
      <c r="B7833">
        <v>24</v>
      </c>
      <c r="C7833" t="s">
        <v>21892</v>
      </c>
    </row>
    <row r="7834" spans="1:3" x14ac:dyDescent="0.35">
      <c r="A7834" t="s">
        <v>21893</v>
      </c>
      <c r="B7834">
        <v>22</v>
      </c>
      <c r="C7834" t="s">
        <v>21894</v>
      </c>
    </row>
    <row r="7835" spans="1:3" x14ac:dyDescent="0.35">
      <c r="A7835" t="s">
        <v>21895</v>
      </c>
      <c r="B7835">
        <v>29</v>
      </c>
      <c r="C7835" t="s">
        <v>21896</v>
      </c>
    </row>
    <row r="7836" spans="1:3" x14ac:dyDescent="0.35">
      <c r="A7836" t="s">
        <v>21897</v>
      </c>
      <c r="B7836">
        <v>29</v>
      </c>
      <c r="C7836" t="s">
        <v>21898</v>
      </c>
    </row>
    <row r="7837" spans="1:3" x14ac:dyDescent="0.35">
      <c r="A7837" t="s">
        <v>21899</v>
      </c>
      <c r="B7837">
        <v>23</v>
      </c>
      <c r="C7837" t="s">
        <v>21900</v>
      </c>
    </row>
    <row r="7838" spans="1:3" x14ac:dyDescent="0.35">
      <c r="A7838" t="s">
        <v>21901</v>
      </c>
      <c r="B7838">
        <v>20</v>
      </c>
      <c r="C7838" t="s">
        <v>21902</v>
      </c>
    </row>
    <row r="7839" spans="1:3" x14ac:dyDescent="0.35">
      <c r="A7839" t="s">
        <v>665</v>
      </c>
      <c r="B7839">
        <v>25</v>
      </c>
      <c r="C7839" t="s">
        <v>21903</v>
      </c>
    </row>
    <row r="7840" spans="1:3" x14ac:dyDescent="0.35">
      <c r="A7840" t="s">
        <v>21904</v>
      </c>
      <c r="B7840">
        <v>25</v>
      </c>
      <c r="C7840" t="s">
        <v>21905</v>
      </c>
    </row>
    <row r="7841" spans="1:3" x14ac:dyDescent="0.35">
      <c r="A7841" t="s">
        <v>21906</v>
      </c>
      <c r="B7841">
        <v>28</v>
      </c>
      <c r="C7841" t="s">
        <v>21907</v>
      </c>
    </row>
    <row r="7842" spans="1:3" x14ac:dyDescent="0.35">
      <c r="A7842" t="s">
        <v>21908</v>
      </c>
      <c r="B7842">
        <v>25</v>
      </c>
      <c r="C7842" t="s">
        <v>21909</v>
      </c>
    </row>
    <row r="7843" spans="1:3" x14ac:dyDescent="0.35">
      <c r="A7843" t="s">
        <v>21910</v>
      </c>
      <c r="B7843">
        <v>27</v>
      </c>
      <c r="C7843" t="s">
        <v>21911</v>
      </c>
    </row>
    <row r="7844" spans="1:3" x14ac:dyDescent="0.35">
      <c r="A7844" t="s">
        <v>21912</v>
      </c>
      <c r="B7844">
        <v>28</v>
      </c>
      <c r="C7844" t="s">
        <v>21913</v>
      </c>
    </row>
    <row r="7845" spans="1:3" x14ac:dyDescent="0.35">
      <c r="A7845" t="s">
        <v>21914</v>
      </c>
      <c r="B7845">
        <v>30</v>
      </c>
      <c r="C7845" t="s">
        <v>21915</v>
      </c>
    </row>
    <row r="7846" spans="1:3" x14ac:dyDescent="0.35">
      <c r="A7846" t="s">
        <v>12429</v>
      </c>
      <c r="B7846">
        <v>26</v>
      </c>
      <c r="C7846" t="s">
        <v>21916</v>
      </c>
    </row>
    <row r="7847" spans="1:3" x14ac:dyDescent="0.35">
      <c r="A7847" t="s">
        <v>21917</v>
      </c>
      <c r="B7847">
        <v>28</v>
      </c>
      <c r="C7847" t="s">
        <v>21918</v>
      </c>
    </row>
    <row r="7848" spans="1:3" x14ac:dyDescent="0.35">
      <c r="A7848" t="s">
        <v>21919</v>
      </c>
      <c r="B7848">
        <v>24</v>
      </c>
      <c r="C7848" t="s">
        <v>21920</v>
      </c>
    </row>
    <row r="7849" spans="1:3" x14ac:dyDescent="0.35">
      <c r="A7849" t="s">
        <v>21921</v>
      </c>
      <c r="B7849">
        <v>26</v>
      </c>
      <c r="C7849" t="s">
        <v>21922</v>
      </c>
    </row>
    <row r="7850" spans="1:3" x14ac:dyDescent="0.35">
      <c r="A7850" t="s">
        <v>21371</v>
      </c>
      <c r="B7850">
        <v>25</v>
      </c>
      <c r="C7850" t="s">
        <v>21923</v>
      </c>
    </row>
    <row r="7851" spans="1:3" x14ac:dyDescent="0.35">
      <c r="A7851" t="s">
        <v>21924</v>
      </c>
      <c r="B7851">
        <v>21</v>
      </c>
      <c r="C7851" t="s">
        <v>21925</v>
      </c>
    </row>
    <row r="7852" spans="1:3" x14ac:dyDescent="0.35">
      <c r="A7852" t="s">
        <v>21926</v>
      </c>
      <c r="B7852">
        <v>24</v>
      </c>
      <c r="C7852" t="s">
        <v>21927</v>
      </c>
    </row>
    <row r="7853" spans="1:3" x14ac:dyDescent="0.35">
      <c r="A7853" t="s">
        <v>21928</v>
      </c>
      <c r="B7853">
        <v>25</v>
      </c>
      <c r="C7853" t="s">
        <v>21929</v>
      </c>
    </row>
    <row r="7854" spans="1:3" x14ac:dyDescent="0.35">
      <c r="A7854" t="s">
        <v>21930</v>
      </c>
      <c r="B7854">
        <v>25</v>
      </c>
      <c r="C7854" t="s">
        <v>21931</v>
      </c>
    </row>
    <row r="7855" spans="1:3" x14ac:dyDescent="0.35">
      <c r="A7855" t="s">
        <v>21932</v>
      </c>
      <c r="B7855">
        <v>26</v>
      </c>
      <c r="C7855" t="s">
        <v>21933</v>
      </c>
    </row>
    <row r="7856" spans="1:3" x14ac:dyDescent="0.35">
      <c r="A7856" t="s">
        <v>19501</v>
      </c>
      <c r="B7856">
        <v>21</v>
      </c>
      <c r="C7856" t="s">
        <v>21934</v>
      </c>
    </row>
    <row r="7857" spans="1:3" x14ac:dyDescent="0.35">
      <c r="A7857" t="s">
        <v>4060</v>
      </c>
      <c r="B7857">
        <v>30</v>
      </c>
      <c r="C7857" t="s">
        <v>21935</v>
      </c>
    </row>
    <row r="7858" spans="1:3" x14ac:dyDescent="0.35">
      <c r="A7858" t="s">
        <v>21936</v>
      </c>
      <c r="B7858">
        <v>22</v>
      </c>
      <c r="C7858" t="s">
        <v>21937</v>
      </c>
    </row>
    <row r="7859" spans="1:3" x14ac:dyDescent="0.35">
      <c r="A7859" t="s">
        <v>21938</v>
      </c>
      <c r="B7859">
        <v>21</v>
      </c>
      <c r="C7859" t="s">
        <v>21939</v>
      </c>
    </row>
    <row r="7860" spans="1:3" x14ac:dyDescent="0.35">
      <c r="A7860" t="s">
        <v>21940</v>
      </c>
      <c r="B7860">
        <v>30</v>
      </c>
      <c r="C7860" t="s">
        <v>21941</v>
      </c>
    </row>
    <row r="7861" spans="1:3" x14ac:dyDescent="0.35">
      <c r="A7861" t="s">
        <v>21942</v>
      </c>
      <c r="B7861">
        <v>21</v>
      </c>
      <c r="C7861" t="s">
        <v>21943</v>
      </c>
    </row>
    <row r="7862" spans="1:3" x14ac:dyDescent="0.35">
      <c r="A7862" t="s">
        <v>21944</v>
      </c>
      <c r="B7862">
        <v>26</v>
      </c>
      <c r="C7862" t="s">
        <v>21945</v>
      </c>
    </row>
    <row r="7863" spans="1:3" x14ac:dyDescent="0.35">
      <c r="A7863" t="s">
        <v>21946</v>
      </c>
      <c r="B7863">
        <v>29</v>
      </c>
      <c r="C7863" t="s">
        <v>21947</v>
      </c>
    </row>
    <row r="7864" spans="1:3" x14ac:dyDescent="0.35">
      <c r="A7864" t="s">
        <v>21948</v>
      </c>
      <c r="B7864">
        <v>20</v>
      </c>
      <c r="C7864" t="s">
        <v>21949</v>
      </c>
    </row>
    <row r="7865" spans="1:3" x14ac:dyDescent="0.35">
      <c r="A7865" t="s">
        <v>21950</v>
      </c>
      <c r="B7865">
        <v>29</v>
      </c>
      <c r="C7865" t="s">
        <v>21951</v>
      </c>
    </row>
    <row r="7866" spans="1:3" x14ac:dyDescent="0.35">
      <c r="A7866" t="s">
        <v>21952</v>
      </c>
      <c r="B7866">
        <v>21</v>
      </c>
      <c r="C7866" t="s">
        <v>21953</v>
      </c>
    </row>
    <row r="7867" spans="1:3" x14ac:dyDescent="0.35">
      <c r="A7867" t="s">
        <v>21954</v>
      </c>
      <c r="B7867">
        <v>22</v>
      </c>
      <c r="C7867" t="s">
        <v>21955</v>
      </c>
    </row>
    <row r="7868" spans="1:3" x14ac:dyDescent="0.35">
      <c r="A7868" t="s">
        <v>21956</v>
      </c>
      <c r="B7868">
        <v>29</v>
      </c>
      <c r="C7868" t="s">
        <v>21957</v>
      </c>
    </row>
    <row r="7869" spans="1:3" x14ac:dyDescent="0.35">
      <c r="A7869" t="s">
        <v>21958</v>
      </c>
      <c r="B7869">
        <v>23</v>
      </c>
      <c r="C7869" t="s">
        <v>21959</v>
      </c>
    </row>
    <row r="7870" spans="1:3" x14ac:dyDescent="0.35">
      <c r="A7870" t="s">
        <v>21960</v>
      </c>
      <c r="B7870">
        <v>24</v>
      </c>
      <c r="C7870" t="s">
        <v>21961</v>
      </c>
    </row>
    <row r="7871" spans="1:3" x14ac:dyDescent="0.35">
      <c r="A7871" t="s">
        <v>21962</v>
      </c>
      <c r="B7871">
        <v>26</v>
      </c>
      <c r="C7871" t="s">
        <v>21963</v>
      </c>
    </row>
    <row r="7872" spans="1:3" x14ac:dyDescent="0.35">
      <c r="A7872" t="s">
        <v>21964</v>
      </c>
      <c r="B7872">
        <v>23</v>
      </c>
      <c r="C7872" t="s">
        <v>21965</v>
      </c>
    </row>
    <row r="7873" spans="1:3" x14ac:dyDescent="0.35">
      <c r="A7873" t="s">
        <v>21966</v>
      </c>
      <c r="B7873">
        <v>24</v>
      </c>
      <c r="C7873" t="s">
        <v>21967</v>
      </c>
    </row>
    <row r="7874" spans="1:3" x14ac:dyDescent="0.35">
      <c r="A7874" t="s">
        <v>21968</v>
      </c>
      <c r="B7874">
        <v>24</v>
      </c>
      <c r="C7874" t="s">
        <v>21969</v>
      </c>
    </row>
    <row r="7875" spans="1:3" x14ac:dyDescent="0.35">
      <c r="A7875" t="s">
        <v>8187</v>
      </c>
      <c r="B7875">
        <v>26</v>
      </c>
      <c r="C7875" t="s">
        <v>21970</v>
      </c>
    </row>
    <row r="7876" spans="1:3" x14ac:dyDescent="0.35">
      <c r="A7876" t="s">
        <v>21971</v>
      </c>
      <c r="B7876">
        <v>24</v>
      </c>
      <c r="C7876" t="s">
        <v>21972</v>
      </c>
    </row>
    <row r="7877" spans="1:3" x14ac:dyDescent="0.35">
      <c r="A7877" t="s">
        <v>21973</v>
      </c>
      <c r="B7877">
        <v>28</v>
      </c>
      <c r="C7877" t="s">
        <v>21974</v>
      </c>
    </row>
    <row r="7878" spans="1:3" x14ac:dyDescent="0.35">
      <c r="A7878" t="s">
        <v>21975</v>
      </c>
      <c r="B7878">
        <v>30</v>
      </c>
      <c r="C7878" t="s">
        <v>21976</v>
      </c>
    </row>
    <row r="7879" spans="1:3" x14ac:dyDescent="0.35">
      <c r="A7879" t="s">
        <v>21977</v>
      </c>
      <c r="B7879">
        <v>29</v>
      </c>
      <c r="C7879" t="s">
        <v>21978</v>
      </c>
    </row>
    <row r="7880" spans="1:3" x14ac:dyDescent="0.35">
      <c r="A7880" t="s">
        <v>21067</v>
      </c>
      <c r="B7880">
        <v>25</v>
      </c>
      <c r="C7880" t="s">
        <v>21979</v>
      </c>
    </row>
    <row r="7881" spans="1:3" x14ac:dyDescent="0.35">
      <c r="A7881" t="s">
        <v>21980</v>
      </c>
      <c r="B7881">
        <v>26</v>
      </c>
      <c r="C7881" t="s">
        <v>21981</v>
      </c>
    </row>
    <row r="7882" spans="1:3" x14ac:dyDescent="0.35">
      <c r="A7882" t="s">
        <v>21982</v>
      </c>
      <c r="B7882">
        <v>29</v>
      </c>
      <c r="C7882" t="s">
        <v>21983</v>
      </c>
    </row>
    <row r="7883" spans="1:3" x14ac:dyDescent="0.35">
      <c r="A7883" t="s">
        <v>21984</v>
      </c>
      <c r="B7883">
        <v>23</v>
      </c>
      <c r="C7883" t="s">
        <v>21985</v>
      </c>
    </row>
    <row r="7884" spans="1:3" x14ac:dyDescent="0.35">
      <c r="A7884" t="s">
        <v>21986</v>
      </c>
      <c r="B7884">
        <v>22</v>
      </c>
      <c r="C7884" t="s">
        <v>21987</v>
      </c>
    </row>
    <row r="7885" spans="1:3" x14ac:dyDescent="0.35">
      <c r="A7885" t="s">
        <v>21988</v>
      </c>
      <c r="B7885">
        <v>21</v>
      </c>
      <c r="C7885" t="s">
        <v>21989</v>
      </c>
    </row>
    <row r="7886" spans="1:3" x14ac:dyDescent="0.35">
      <c r="A7886" t="s">
        <v>21990</v>
      </c>
      <c r="B7886">
        <v>25</v>
      </c>
      <c r="C7886" t="s">
        <v>21991</v>
      </c>
    </row>
    <row r="7887" spans="1:3" x14ac:dyDescent="0.35">
      <c r="A7887" t="s">
        <v>21992</v>
      </c>
      <c r="B7887">
        <v>22</v>
      </c>
      <c r="C7887" t="s">
        <v>21993</v>
      </c>
    </row>
    <row r="7888" spans="1:3" x14ac:dyDescent="0.35">
      <c r="A7888" t="s">
        <v>4688</v>
      </c>
      <c r="B7888">
        <v>27</v>
      </c>
      <c r="C7888" t="s">
        <v>21994</v>
      </c>
    </row>
    <row r="7889" spans="1:3" x14ac:dyDescent="0.35">
      <c r="A7889" t="s">
        <v>21995</v>
      </c>
      <c r="B7889">
        <v>26</v>
      </c>
      <c r="C7889" t="s">
        <v>21996</v>
      </c>
    </row>
    <row r="7890" spans="1:3" x14ac:dyDescent="0.35">
      <c r="A7890" t="s">
        <v>21997</v>
      </c>
      <c r="B7890">
        <v>28</v>
      </c>
      <c r="C7890" t="s">
        <v>21998</v>
      </c>
    </row>
    <row r="7891" spans="1:3" x14ac:dyDescent="0.35">
      <c r="A7891" t="s">
        <v>21999</v>
      </c>
      <c r="B7891">
        <v>27</v>
      </c>
      <c r="C7891" t="s">
        <v>22000</v>
      </c>
    </row>
    <row r="7892" spans="1:3" x14ac:dyDescent="0.35">
      <c r="A7892" t="s">
        <v>22001</v>
      </c>
      <c r="B7892">
        <v>25</v>
      </c>
      <c r="C7892" t="s">
        <v>22002</v>
      </c>
    </row>
    <row r="7893" spans="1:3" x14ac:dyDescent="0.35">
      <c r="A7893" t="s">
        <v>22003</v>
      </c>
      <c r="B7893">
        <v>29</v>
      </c>
      <c r="C7893" t="s">
        <v>22004</v>
      </c>
    </row>
    <row r="7894" spans="1:3" x14ac:dyDescent="0.35">
      <c r="A7894" t="s">
        <v>22005</v>
      </c>
      <c r="B7894">
        <v>29</v>
      </c>
      <c r="C7894" t="s">
        <v>22006</v>
      </c>
    </row>
    <row r="7895" spans="1:3" x14ac:dyDescent="0.35">
      <c r="A7895" t="s">
        <v>22007</v>
      </c>
      <c r="B7895">
        <v>27</v>
      </c>
      <c r="C7895" t="s">
        <v>22008</v>
      </c>
    </row>
    <row r="7896" spans="1:3" x14ac:dyDescent="0.35">
      <c r="A7896" t="s">
        <v>22009</v>
      </c>
      <c r="B7896">
        <v>20</v>
      </c>
      <c r="C7896" t="s">
        <v>22010</v>
      </c>
    </row>
    <row r="7897" spans="1:3" x14ac:dyDescent="0.35">
      <c r="A7897" t="s">
        <v>22011</v>
      </c>
      <c r="B7897">
        <v>22</v>
      </c>
      <c r="C7897" t="s">
        <v>22012</v>
      </c>
    </row>
    <row r="7898" spans="1:3" x14ac:dyDescent="0.35">
      <c r="A7898" t="s">
        <v>22013</v>
      </c>
      <c r="B7898">
        <v>23</v>
      </c>
      <c r="C7898" t="s">
        <v>22014</v>
      </c>
    </row>
    <row r="7899" spans="1:3" x14ac:dyDescent="0.35">
      <c r="A7899" t="s">
        <v>22015</v>
      </c>
      <c r="B7899">
        <v>23</v>
      </c>
      <c r="C7899" t="s">
        <v>22016</v>
      </c>
    </row>
    <row r="7900" spans="1:3" x14ac:dyDescent="0.35">
      <c r="A7900" t="s">
        <v>22017</v>
      </c>
      <c r="B7900">
        <v>22</v>
      </c>
      <c r="C7900" t="s">
        <v>22018</v>
      </c>
    </row>
    <row r="7901" spans="1:3" x14ac:dyDescent="0.35">
      <c r="A7901" t="s">
        <v>22019</v>
      </c>
      <c r="B7901">
        <v>24</v>
      </c>
      <c r="C7901" t="s">
        <v>22020</v>
      </c>
    </row>
    <row r="7902" spans="1:3" x14ac:dyDescent="0.35">
      <c r="A7902" t="s">
        <v>22021</v>
      </c>
      <c r="B7902">
        <v>29</v>
      </c>
      <c r="C7902" t="s">
        <v>22022</v>
      </c>
    </row>
    <row r="7903" spans="1:3" x14ac:dyDescent="0.35">
      <c r="A7903" t="s">
        <v>22023</v>
      </c>
      <c r="B7903">
        <v>27</v>
      </c>
      <c r="C7903" t="s">
        <v>22024</v>
      </c>
    </row>
    <row r="7904" spans="1:3" x14ac:dyDescent="0.35">
      <c r="A7904" t="s">
        <v>22025</v>
      </c>
      <c r="B7904">
        <v>27</v>
      </c>
      <c r="C7904" t="s">
        <v>22026</v>
      </c>
    </row>
    <row r="7905" spans="1:3" x14ac:dyDescent="0.35">
      <c r="A7905" t="s">
        <v>22027</v>
      </c>
      <c r="B7905">
        <v>23</v>
      </c>
      <c r="C7905" t="s">
        <v>22028</v>
      </c>
    </row>
    <row r="7906" spans="1:3" x14ac:dyDescent="0.35">
      <c r="A7906" t="s">
        <v>22029</v>
      </c>
      <c r="B7906">
        <v>25</v>
      </c>
      <c r="C7906" t="s">
        <v>22030</v>
      </c>
    </row>
    <row r="7907" spans="1:3" x14ac:dyDescent="0.35">
      <c r="A7907" t="s">
        <v>22031</v>
      </c>
      <c r="B7907">
        <v>22</v>
      </c>
      <c r="C7907" t="s">
        <v>22032</v>
      </c>
    </row>
    <row r="7908" spans="1:3" x14ac:dyDescent="0.35">
      <c r="A7908" t="s">
        <v>22033</v>
      </c>
      <c r="B7908">
        <v>21</v>
      </c>
      <c r="C7908" t="s">
        <v>22034</v>
      </c>
    </row>
    <row r="7909" spans="1:3" x14ac:dyDescent="0.35">
      <c r="A7909" t="s">
        <v>22035</v>
      </c>
      <c r="B7909">
        <v>22</v>
      </c>
      <c r="C7909" t="s">
        <v>22036</v>
      </c>
    </row>
    <row r="7910" spans="1:3" x14ac:dyDescent="0.35">
      <c r="A7910" t="s">
        <v>22037</v>
      </c>
      <c r="B7910">
        <v>26</v>
      </c>
      <c r="C7910" t="s">
        <v>22038</v>
      </c>
    </row>
    <row r="7911" spans="1:3" x14ac:dyDescent="0.35">
      <c r="A7911" t="s">
        <v>22039</v>
      </c>
      <c r="B7911">
        <v>20</v>
      </c>
      <c r="C7911" t="s">
        <v>22040</v>
      </c>
    </row>
    <row r="7912" spans="1:3" x14ac:dyDescent="0.35">
      <c r="A7912" t="s">
        <v>22041</v>
      </c>
      <c r="B7912">
        <v>20</v>
      </c>
      <c r="C7912" t="s">
        <v>22042</v>
      </c>
    </row>
    <row r="7913" spans="1:3" x14ac:dyDescent="0.35">
      <c r="A7913" t="s">
        <v>22043</v>
      </c>
      <c r="B7913">
        <v>21</v>
      </c>
      <c r="C7913" t="s">
        <v>22044</v>
      </c>
    </row>
    <row r="7914" spans="1:3" x14ac:dyDescent="0.35">
      <c r="A7914" t="s">
        <v>22045</v>
      </c>
      <c r="B7914">
        <v>24</v>
      </c>
      <c r="C7914" t="s">
        <v>22046</v>
      </c>
    </row>
    <row r="7915" spans="1:3" x14ac:dyDescent="0.35">
      <c r="A7915" t="s">
        <v>8968</v>
      </c>
      <c r="B7915">
        <v>30</v>
      </c>
      <c r="C7915" t="s">
        <v>22047</v>
      </c>
    </row>
    <row r="7916" spans="1:3" x14ac:dyDescent="0.35">
      <c r="A7916" t="s">
        <v>22048</v>
      </c>
      <c r="B7916">
        <v>21</v>
      </c>
      <c r="C7916" t="s">
        <v>22049</v>
      </c>
    </row>
    <row r="7917" spans="1:3" x14ac:dyDescent="0.35">
      <c r="A7917" t="s">
        <v>22050</v>
      </c>
      <c r="B7917">
        <v>24</v>
      </c>
      <c r="C7917" t="s">
        <v>22051</v>
      </c>
    </row>
    <row r="7918" spans="1:3" x14ac:dyDescent="0.35">
      <c r="A7918" t="s">
        <v>22052</v>
      </c>
      <c r="B7918">
        <v>27</v>
      </c>
      <c r="C7918" t="s">
        <v>22053</v>
      </c>
    </row>
    <row r="7919" spans="1:3" x14ac:dyDescent="0.35">
      <c r="A7919" t="s">
        <v>22054</v>
      </c>
      <c r="B7919">
        <v>21</v>
      </c>
      <c r="C7919" t="s">
        <v>22055</v>
      </c>
    </row>
    <row r="7920" spans="1:3" x14ac:dyDescent="0.35">
      <c r="A7920" t="s">
        <v>19725</v>
      </c>
      <c r="B7920">
        <v>22</v>
      </c>
      <c r="C7920" t="s">
        <v>22056</v>
      </c>
    </row>
    <row r="7921" spans="1:3" x14ac:dyDescent="0.35">
      <c r="A7921" t="s">
        <v>22057</v>
      </c>
      <c r="B7921">
        <v>27</v>
      </c>
      <c r="C7921" t="s">
        <v>22058</v>
      </c>
    </row>
    <row r="7922" spans="1:3" x14ac:dyDescent="0.35">
      <c r="A7922" t="s">
        <v>22059</v>
      </c>
      <c r="B7922">
        <v>28</v>
      </c>
      <c r="C7922" t="s">
        <v>22060</v>
      </c>
    </row>
    <row r="7923" spans="1:3" x14ac:dyDescent="0.35">
      <c r="A7923" t="s">
        <v>22061</v>
      </c>
      <c r="B7923">
        <v>28</v>
      </c>
      <c r="C7923" t="s">
        <v>22062</v>
      </c>
    </row>
    <row r="7924" spans="1:3" x14ac:dyDescent="0.35">
      <c r="A7924" t="s">
        <v>22063</v>
      </c>
      <c r="B7924">
        <v>29</v>
      </c>
      <c r="C7924" t="s">
        <v>22064</v>
      </c>
    </row>
    <row r="7925" spans="1:3" x14ac:dyDescent="0.35">
      <c r="A7925" t="s">
        <v>19447</v>
      </c>
      <c r="B7925">
        <v>23</v>
      </c>
      <c r="C7925" t="s">
        <v>22065</v>
      </c>
    </row>
    <row r="7926" spans="1:3" x14ac:dyDescent="0.35">
      <c r="A7926" t="s">
        <v>22066</v>
      </c>
      <c r="B7926">
        <v>21</v>
      </c>
      <c r="C7926" t="s">
        <v>22067</v>
      </c>
    </row>
    <row r="7927" spans="1:3" x14ac:dyDescent="0.35">
      <c r="A7927" t="s">
        <v>22068</v>
      </c>
      <c r="B7927">
        <v>27</v>
      </c>
      <c r="C7927" t="s">
        <v>22069</v>
      </c>
    </row>
    <row r="7928" spans="1:3" x14ac:dyDescent="0.35">
      <c r="A7928" t="s">
        <v>22070</v>
      </c>
      <c r="B7928">
        <v>22</v>
      </c>
      <c r="C7928" t="s">
        <v>22071</v>
      </c>
    </row>
    <row r="7929" spans="1:3" x14ac:dyDescent="0.35">
      <c r="A7929" t="s">
        <v>22072</v>
      </c>
      <c r="B7929">
        <v>23</v>
      </c>
      <c r="C7929" t="s">
        <v>22073</v>
      </c>
    </row>
    <row r="7930" spans="1:3" x14ac:dyDescent="0.35">
      <c r="A7930" t="s">
        <v>22074</v>
      </c>
      <c r="B7930">
        <v>23</v>
      </c>
      <c r="C7930" t="s">
        <v>22075</v>
      </c>
    </row>
    <row r="7931" spans="1:3" x14ac:dyDescent="0.35">
      <c r="A7931" t="s">
        <v>22076</v>
      </c>
      <c r="B7931">
        <v>24</v>
      </c>
      <c r="C7931" t="s">
        <v>22077</v>
      </c>
    </row>
    <row r="7932" spans="1:3" x14ac:dyDescent="0.35">
      <c r="A7932" t="s">
        <v>22078</v>
      </c>
      <c r="B7932">
        <v>22</v>
      </c>
      <c r="C7932" t="s">
        <v>22079</v>
      </c>
    </row>
    <row r="7933" spans="1:3" x14ac:dyDescent="0.35">
      <c r="A7933" t="s">
        <v>22080</v>
      </c>
      <c r="B7933">
        <v>21</v>
      </c>
      <c r="C7933" t="s">
        <v>22081</v>
      </c>
    </row>
    <row r="7934" spans="1:3" x14ac:dyDescent="0.35">
      <c r="A7934" t="s">
        <v>22082</v>
      </c>
      <c r="B7934">
        <v>29</v>
      </c>
      <c r="C7934" t="s">
        <v>22083</v>
      </c>
    </row>
    <row r="7935" spans="1:3" x14ac:dyDescent="0.35">
      <c r="A7935" t="s">
        <v>22084</v>
      </c>
      <c r="B7935">
        <v>25</v>
      </c>
      <c r="C7935" t="s">
        <v>22085</v>
      </c>
    </row>
    <row r="7936" spans="1:3" x14ac:dyDescent="0.35">
      <c r="A7936" t="s">
        <v>22086</v>
      </c>
      <c r="B7936">
        <v>30</v>
      </c>
      <c r="C7936" t="s">
        <v>22087</v>
      </c>
    </row>
    <row r="7937" spans="1:3" x14ac:dyDescent="0.35">
      <c r="A7937" t="s">
        <v>22088</v>
      </c>
      <c r="B7937">
        <v>21</v>
      </c>
      <c r="C7937" t="s">
        <v>22089</v>
      </c>
    </row>
    <row r="7938" spans="1:3" x14ac:dyDescent="0.35">
      <c r="A7938" t="s">
        <v>22090</v>
      </c>
      <c r="B7938">
        <v>21</v>
      </c>
      <c r="C7938" t="s">
        <v>22091</v>
      </c>
    </row>
    <row r="7939" spans="1:3" x14ac:dyDescent="0.35">
      <c r="A7939" t="s">
        <v>22092</v>
      </c>
      <c r="B7939">
        <v>26</v>
      </c>
      <c r="C7939" t="s">
        <v>22093</v>
      </c>
    </row>
    <row r="7940" spans="1:3" x14ac:dyDescent="0.35">
      <c r="A7940" t="s">
        <v>3661</v>
      </c>
      <c r="B7940">
        <v>27</v>
      </c>
      <c r="C7940" t="s">
        <v>22094</v>
      </c>
    </row>
    <row r="7941" spans="1:3" x14ac:dyDescent="0.35">
      <c r="A7941" t="s">
        <v>22095</v>
      </c>
      <c r="B7941">
        <v>29</v>
      </c>
      <c r="C7941" t="s">
        <v>22096</v>
      </c>
    </row>
    <row r="7942" spans="1:3" x14ac:dyDescent="0.35">
      <c r="A7942" t="s">
        <v>22097</v>
      </c>
      <c r="B7942">
        <v>23</v>
      </c>
      <c r="C7942" t="s">
        <v>22098</v>
      </c>
    </row>
    <row r="7943" spans="1:3" x14ac:dyDescent="0.35">
      <c r="A7943" t="s">
        <v>22099</v>
      </c>
      <c r="B7943">
        <v>24</v>
      </c>
      <c r="C7943" t="s">
        <v>22100</v>
      </c>
    </row>
    <row r="7944" spans="1:3" x14ac:dyDescent="0.35">
      <c r="A7944" t="s">
        <v>22101</v>
      </c>
      <c r="B7944">
        <v>24</v>
      </c>
      <c r="C7944" t="s">
        <v>22102</v>
      </c>
    </row>
    <row r="7945" spans="1:3" x14ac:dyDescent="0.35">
      <c r="A7945" t="s">
        <v>22103</v>
      </c>
      <c r="B7945">
        <v>22</v>
      </c>
      <c r="C7945" t="s">
        <v>22104</v>
      </c>
    </row>
    <row r="7946" spans="1:3" x14ac:dyDescent="0.35">
      <c r="A7946" t="s">
        <v>22105</v>
      </c>
      <c r="B7946">
        <v>26</v>
      </c>
      <c r="C7946" t="s">
        <v>22106</v>
      </c>
    </row>
    <row r="7947" spans="1:3" x14ac:dyDescent="0.35">
      <c r="A7947" t="s">
        <v>22107</v>
      </c>
      <c r="B7947">
        <v>20</v>
      </c>
      <c r="C7947" t="s">
        <v>22108</v>
      </c>
    </row>
    <row r="7948" spans="1:3" x14ac:dyDescent="0.35">
      <c r="A7948" t="s">
        <v>22109</v>
      </c>
      <c r="B7948">
        <v>27</v>
      </c>
      <c r="C7948" t="s">
        <v>22110</v>
      </c>
    </row>
    <row r="7949" spans="1:3" x14ac:dyDescent="0.35">
      <c r="A7949" t="s">
        <v>22111</v>
      </c>
      <c r="B7949">
        <v>27</v>
      </c>
      <c r="C7949" t="s">
        <v>22112</v>
      </c>
    </row>
    <row r="7950" spans="1:3" x14ac:dyDescent="0.35">
      <c r="A7950" t="s">
        <v>22113</v>
      </c>
      <c r="B7950">
        <v>21</v>
      </c>
      <c r="C7950" t="s">
        <v>22114</v>
      </c>
    </row>
    <row r="7951" spans="1:3" x14ac:dyDescent="0.35">
      <c r="A7951" t="s">
        <v>22115</v>
      </c>
      <c r="B7951">
        <v>28</v>
      </c>
      <c r="C7951" t="s">
        <v>22116</v>
      </c>
    </row>
    <row r="7952" spans="1:3" x14ac:dyDescent="0.35">
      <c r="A7952" t="s">
        <v>22117</v>
      </c>
      <c r="B7952">
        <v>21</v>
      </c>
      <c r="C7952" t="s">
        <v>22118</v>
      </c>
    </row>
    <row r="7953" spans="1:3" x14ac:dyDescent="0.35">
      <c r="A7953" t="s">
        <v>22119</v>
      </c>
      <c r="B7953">
        <v>23</v>
      </c>
      <c r="C7953" t="s">
        <v>22120</v>
      </c>
    </row>
    <row r="7954" spans="1:3" x14ac:dyDescent="0.35">
      <c r="A7954" t="s">
        <v>22121</v>
      </c>
      <c r="B7954">
        <v>25</v>
      </c>
      <c r="C7954" t="s">
        <v>22122</v>
      </c>
    </row>
    <row r="7955" spans="1:3" x14ac:dyDescent="0.35">
      <c r="A7955" t="s">
        <v>22123</v>
      </c>
      <c r="B7955">
        <v>22</v>
      </c>
      <c r="C7955" t="s">
        <v>22124</v>
      </c>
    </row>
    <row r="7956" spans="1:3" x14ac:dyDescent="0.35">
      <c r="A7956" t="s">
        <v>22125</v>
      </c>
      <c r="B7956">
        <v>30</v>
      </c>
      <c r="C7956" t="s">
        <v>22126</v>
      </c>
    </row>
    <row r="7957" spans="1:3" x14ac:dyDescent="0.35">
      <c r="A7957" t="s">
        <v>16297</v>
      </c>
      <c r="B7957">
        <v>28</v>
      </c>
      <c r="C7957" t="s">
        <v>22127</v>
      </c>
    </row>
    <row r="7958" spans="1:3" x14ac:dyDescent="0.35">
      <c r="A7958" t="s">
        <v>22128</v>
      </c>
      <c r="B7958">
        <v>20</v>
      </c>
      <c r="C7958" t="s">
        <v>22129</v>
      </c>
    </row>
    <row r="7959" spans="1:3" x14ac:dyDescent="0.35">
      <c r="A7959" t="s">
        <v>22130</v>
      </c>
      <c r="B7959">
        <v>28</v>
      </c>
      <c r="C7959" t="s">
        <v>22131</v>
      </c>
    </row>
    <row r="7960" spans="1:3" x14ac:dyDescent="0.35">
      <c r="A7960" t="s">
        <v>22132</v>
      </c>
      <c r="B7960">
        <v>29</v>
      </c>
      <c r="C7960" t="s">
        <v>22133</v>
      </c>
    </row>
    <row r="7961" spans="1:3" x14ac:dyDescent="0.35">
      <c r="A7961" t="s">
        <v>22134</v>
      </c>
      <c r="B7961">
        <v>27</v>
      </c>
      <c r="C7961" t="s">
        <v>22135</v>
      </c>
    </row>
    <row r="7962" spans="1:3" x14ac:dyDescent="0.35">
      <c r="A7962" t="s">
        <v>22136</v>
      </c>
      <c r="B7962">
        <v>29</v>
      </c>
      <c r="C7962" t="s">
        <v>22137</v>
      </c>
    </row>
    <row r="7963" spans="1:3" x14ac:dyDescent="0.35">
      <c r="A7963" t="s">
        <v>22138</v>
      </c>
      <c r="B7963">
        <v>22</v>
      </c>
      <c r="C7963" t="s">
        <v>22139</v>
      </c>
    </row>
    <row r="7964" spans="1:3" x14ac:dyDescent="0.35">
      <c r="A7964" t="s">
        <v>645</v>
      </c>
      <c r="B7964">
        <v>29</v>
      </c>
      <c r="C7964" t="s">
        <v>22140</v>
      </c>
    </row>
    <row r="7965" spans="1:3" x14ac:dyDescent="0.35">
      <c r="A7965" t="s">
        <v>22141</v>
      </c>
      <c r="B7965">
        <v>30</v>
      </c>
      <c r="C7965" t="s">
        <v>22142</v>
      </c>
    </row>
    <row r="7966" spans="1:3" x14ac:dyDescent="0.35">
      <c r="A7966" t="s">
        <v>21250</v>
      </c>
      <c r="B7966">
        <v>20</v>
      </c>
      <c r="C7966" t="s">
        <v>22143</v>
      </c>
    </row>
    <row r="7967" spans="1:3" x14ac:dyDescent="0.35">
      <c r="A7967" t="s">
        <v>22144</v>
      </c>
      <c r="B7967">
        <v>30</v>
      </c>
      <c r="C7967" t="s">
        <v>22145</v>
      </c>
    </row>
    <row r="7968" spans="1:3" x14ac:dyDescent="0.35">
      <c r="A7968" t="s">
        <v>22146</v>
      </c>
      <c r="B7968">
        <v>20</v>
      </c>
      <c r="C7968" t="s">
        <v>22147</v>
      </c>
    </row>
    <row r="7969" spans="1:3" x14ac:dyDescent="0.35">
      <c r="A7969" t="s">
        <v>22148</v>
      </c>
      <c r="B7969">
        <v>24</v>
      </c>
      <c r="C7969" t="s">
        <v>22149</v>
      </c>
    </row>
    <row r="7970" spans="1:3" x14ac:dyDescent="0.35">
      <c r="A7970" t="s">
        <v>22150</v>
      </c>
      <c r="B7970">
        <v>20</v>
      </c>
      <c r="C7970" t="s">
        <v>22151</v>
      </c>
    </row>
    <row r="7971" spans="1:3" x14ac:dyDescent="0.35">
      <c r="A7971" t="s">
        <v>22152</v>
      </c>
      <c r="B7971">
        <v>26</v>
      </c>
      <c r="C7971" t="s">
        <v>22153</v>
      </c>
    </row>
    <row r="7972" spans="1:3" x14ac:dyDescent="0.35">
      <c r="A7972" t="s">
        <v>22154</v>
      </c>
      <c r="B7972">
        <v>22</v>
      </c>
      <c r="C7972" t="s">
        <v>22155</v>
      </c>
    </row>
    <row r="7973" spans="1:3" x14ac:dyDescent="0.35">
      <c r="A7973" t="s">
        <v>22156</v>
      </c>
      <c r="B7973">
        <v>21</v>
      </c>
      <c r="C7973" t="s">
        <v>22157</v>
      </c>
    </row>
    <row r="7974" spans="1:3" x14ac:dyDescent="0.35">
      <c r="A7974" t="s">
        <v>22158</v>
      </c>
      <c r="B7974">
        <v>21</v>
      </c>
      <c r="C7974" t="s">
        <v>22159</v>
      </c>
    </row>
    <row r="7975" spans="1:3" x14ac:dyDescent="0.35">
      <c r="A7975" t="s">
        <v>22160</v>
      </c>
      <c r="B7975">
        <v>29</v>
      </c>
      <c r="C7975" t="s">
        <v>22161</v>
      </c>
    </row>
    <row r="7976" spans="1:3" x14ac:dyDescent="0.35">
      <c r="A7976" t="s">
        <v>22162</v>
      </c>
      <c r="B7976">
        <v>29</v>
      </c>
      <c r="C7976" t="s">
        <v>22163</v>
      </c>
    </row>
    <row r="7977" spans="1:3" x14ac:dyDescent="0.35">
      <c r="A7977" t="s">
        <v>22164</v>
      </c>
      <c r="B7977">
        <v>28</v>
      </c>
      <c r="C7977" t="s">
        <v>22165</v>
      </c>
    </row>
    <row r="7978" spans="1:3" x14ac:dyDescent="0.35">
      <c r="A7978" t="s">
        <v>22166</v>
      </c>
      <c r="B7978">
        <v>25</v>
      </c>
      <c r="C7978" t="s">
        <v>22167</v>
      </c>
    </row>
    <row r="7979" spans="1:3" x14ac:dyDescent="0.35">
      <c r="A7979" t="s">
        <v>22168</v>
      </c>
      <c r="B7979">
        <v>25</v>
      </c>
      <c r="C7979" t="s">
        <v>22169</v>
      </c>
    </row>
    <row r="7980" spans="1:3" x14ac:dyDescent="0.35">
      <c r="A7980" t="s">
        <v>22170</v>
      </c>
      <c r="B7980">
        <v>30</v>
      </c>
      <c r="C7980" t="s">
        <v>22171</v>
      </c>
    </row>
    <row r="7981" spans="1:3" x14ac:dyDescent="0.35">
      <c r="A7981" t="s">
        <v>22172</v>
      </c>
      <c r="B7981">
        <v>27</v>
      </c>
      <c r="C7981" t="s">
        <v>22173</v>
      </c>
    </row>
    <row r="7982" spans="1:3" x14ac:dyDescent="0.35">
      <c r="A7982" t="s">
        <v>22174</v>
      </c>
      <c r="B7982">
        <v>21</v>
      </c>
      <c r="C7982" t="s">
        <v>22175</v>
      </c>
    </row>
    <row r="7983" spans="1:3" x14ac:dyDescent="0.35">
      <c r="A7983" t="s">
        <v>22176</v>
      </c>
      <c r="B7983">
        <v>20</v>
      </c>
      <c r="C7983" t="s">
        <v>22177</v>
      </c>
    </row>
    <row r="7984" spans="1:3" x14ac:dyDescent="0.35">
      <c r="A7984" t="s">
        <v>22178</v>
      </c>
      <c r="B7984">
        <v>23</v>
      </c>
      <c r="C7984" t="s">
        <v>22179</v>
      </c>
    </row>
    <row r="7985" spans="1:3" x14ac:dyDescent="0.35">
      <c r="A7985" t="s">
        <v>22180</v>
      </c>
      <c r="B7985">
        <v>29</v>
      </c>
      <c r="C7985" t="s">
        <v>22181</v>
      </c>
    </row>
    <row r="7986" spans="1:3" x14ac:dyDescent="0.35">
      <c r="A7986" t="s">
        <v>22182</v>
      </c>
      <c r="B7986">
        <v>21</v>
      </c>
      <c r="C7986" t="s">
        <v>22183</v>
      </c>
    </row>
    <row r="7987" spans="1:3" x14ac:dyDescent="0.35">
      <c r="A7987" t="s">
        <v>22184</v>
      </c>
      <c r="B7987">
        <v>27</v>
      </c>
      <c r="C7987" t="s">
        <v>22185</v>
      </c>
    </row>
    <row r="7988" spans="1:3" x14ac:dyDescent="0.35">
      <c r="A7988" t="s">
        <v>22186</v>
      </c>
      <c r="B7988">
        <v>20</v>
      </c>
      <c r="C7988" t="s">
        <v>22187</v>
      </c>
    </row>
    <row r="7989" spans="1:3" x14ac:dyDescent="0.35">
      <c r="A7989" t="s">
        <v>22188</v>
      </c>
      <c r="B7989">
        <v>26</v>
      </c>
      <c r="C7989" t="s">
        <v>22189</v>
      </c>
    </row>
    <row r="7990" spans="1:3" x14ac:dyDescent="0.35">
      <c r="A7990" t="s">
        <v>22190</v>
      </c>
      <c r="B7990">
        <v>21</v>
      </c>
      <c r="C7990" t="s">
        <v>22191</v>
      </c>
    </row>
    <row r="7991" spans="1:3" x14ac:dyDescent="0.35">
      <c r="A7991" t="s">
        <v>22192</v>
      </c>
      <c r="B7991">
        <v>20</v>
      </c>
      <c r="C7991" t="s">
        <v>22193</v>
      </c>
    </row>
    <row r="7992" spans="1:3" x14ac:dyDescent="0.35">
      <c r="A7992" t="s">
        <v>22194</v>
      </c>
      <c r="B7992">
        <v>25</v>
      </c>
      <c r="C7992" t="s">
        <v>22195</v>
      </c>
    </row>
    <row r="7993" spans="1:3" x14ac:dyDescent="0.35">
      <c r="A7993" t="s">
        <v>22196</v>
      </c>
      <c r="B7993">
        <v>28</v>
      </c>
      <c r="C7993" t="s">
        <v>22197</v>
      </c>
    </row>
    <row r="7994" spans="1:3" x14ac:dyDescent="0.35">
      <c r="A7994" t="s">
        <v>6052</v>
      </c>
      <c r="B7994">
        <v>25</v>
      </c>
      <c r="C7994" t="s">
        <v>22198</v>
      </c>
    </row>
    <row r="7995" spans="1:3" x14ac:dyDescent="0.35">
      <c r="A7995" t="s">
        <v>22199</v>
      </c>
      <c r="B7995">
        <v>25</v>
      </c>
      <c r="C7995" t="s">
        <v>22200</v>
      </c>
    </row>
    <row r="7996" spans="1:3" x14ac:dyDescent="0.35">
      <c r="A7996" t="s">
        <v>22201</v>
      </c>
      <c r="B7996">
        <v>22</v>
      </c>
      <c r="C7996" t="s">
        <v>22202</v>
      </c>
    </row>
    <row r="7997" spans="1:3" x14ac:dyDescent="0.35">
      <c r="A7997" t="s">
        <v>22203</v>
      </c>
      <c r="B7997">
        <v>24</v>
      </c>
      <c r="C7997" t="s">
        <v>22204</v>
      </c>
    </row>
    <row r="7998" spans="1:3" x14ac:dyDescent="0.35">
      <c r="A7998" t="s">
        <v>22205</v>
      </c>
      <c r="B7998">
        <v>20</v>
      </c>
      <c r="C7998" t="s">
        <v>22206</v>
      </c>
    </row>
    <row r="7999" spans="1:3" x14ac:dyDescent="0.35">
      <c r="A7999" t="s">
        <v>22207</v>
      </c>
      <c r="B7999">
        <v>22</v>
      </c>
      <c r="C7999" t="s">
        <v>22208</v>
      </c>
    </row>
    <row r="8000" spans="1:3" x14ac:dyDescent="0.35">
      <c r="A8000" t="s">
        <v>22209</v>
      </c>
      <c r="B8000">
        <v>25</v>
      </c>
      <c r="C8000" t="s">
        <v>22210</v>
      </c>
    </row>
    <row r="8001" spans="1:3" x14ac:dyDescent="0.35">
      <c r="A8001" t="s">
        <v>22211</v>
      </c>
      <c r="B8001">
        <v>24</v>
      </c>
      <c r="C8001" t="s">
        <v>22212</v>
      </c>
    </row>
    <row r="8002" spans="1:3" x14ac:dyDescent="0.35">
      <c r="A8002" t="s">
        <v>22213</v>
      </c>
      <c r="B8002">
        <v>30</v>
      </c>
      <c r="C8002" t="s">
        <v>22214</v>
      </c>
    </row>
    <row r="8003" spans="1:3" x14ac:dyDescent="0.35">
      <c r="A8003" t="s">
        <v>22215</v>
      </c>
      <c r="B8003">
        <v>30</v>
      </c>
      <c r="C8003" t="s">
        <v>22216</v>
      </c>
    </row>
    <row r="8004" spans="1:3" x14ac:dyDescent="0.35">
      <c r="A8004" t="s">
        <v>22217</v>
      </c>
      <c r="B8004">
        <v>22</v>
      </c>
      <c r="C8004" t="s">
        <v>22218</v>
      </c>
    </row>
    <row r="8005" spans="1:3" x14ac:dyDescent="0.35">
      <c r="A8005" t="s">
        <v>17990</v>
      </c>
      <c r="B8005">
        <v>30</v>
      </c>
      <c r="C8005" t="s">
        <v>22219</v>
      </c>
    </row>
    <row r="8006" spans="1:3" x14ac:dyDescent="0.35">
      <c r="A8006" t="s">
        <v>22220</v>
      </c>
      <c r="B8006">
        <v>30</v>
      </c>
      <c r="C8006" t="s">
        <v>22221</v>
      </c>
    </row>
    <row r="8007" spans="1:3" x14ac:dyDescent="0.35">
      <c r="A8007" t="s">
        <v>22222</v>
      </c>
      <c r="B8007">
        <v>29</v>
      </c>
      <c r="C8007" t="s">
        <v>22223</v>
      </c>
    </row>
    <row r="8008" spans="1:3" x14ac:dyDescent="0.35">
      <c r="A8008" t="s">
        <v>22224</v>
      </c>
      <c r="B8008">
        <v>27</v>
      </c>
      <c r="C8008" t="s">
        <v>22225</v>
      </c>
    </row>
    <row r="8009" spans="1:3" x14ac:dyDescent="0.35">
      <c r="A8009" t="s">
        <v>22226</v>
      </c>
      <c r="B8009">
        <v>27</v>
      </c>
      <c r="C8009" t="s">
        <v>22227</v>
      </c>
    </row>
    <row r="8010" spans="1:3" x14ac:dyDescent="0.35">
      <c r="A8010" t="s">
        <v>22228</v>
      </c>
      <c r="B8010">
        <v>20</v>
      </c>
      <c r="C8010" t="s">
        <v>22229</v>
      </c>
    </row>
    <row r="8011" spans="1:3" x14ac:dyDescent="0.35">
      <c r="A8011" t="s">
        <v>22230</v>
      </c>
      <c r="B8011">
        <v>28</v>
      </c>
      <c r="C8011" t="s">
        <v>22231</v>
      </c>
    </row>
    <row r="8012" spans="1:3" x14ac:dyDescent="0.35">
      <c r="A8012" t="s">
        <v>22232</v>
      </c>
      <c r="B8012">
        <v>29</v>
      </c>
      <c r="C8012" t="s">
        <v>22233</v>
      </c>
    </row>
    <row r="8013" spans="1:3" x14ac:dyDescent="0.35">
      <c r="A8013" t="s">
        <v>22234</v>
      </c>
      <c r="B8013">
        <v>30</v>
      </c>
      <c r="C8013" t="s">
        <v>22235</v>
      </c>
    </row>
    <row r="8014" spans="1:3" x14ac:dyDescent="0.35">
      <c r="A8014" t="s">
        <v>22236</v>
      </c>
      <c r="B8014">
        <v>28</v>
      </c>
      <c r="C8014" t="s">
        <v>22237</v>
      </c>
    </row>
    <row r="8015" spans="1:3" x14ac:dyDescent="0.35">
      <c r="A8015" t="s">
        <v>22238</v>
      </c>
      <c r="B8015">
        <v>30</v>
      </c>
      <c r="C8015" t="s">
        <v>22239</v>
      </c>
    </row>
    <row r="8016" spans="1:3" x14ac:dyDescent="0.35">
      <c r="A8016" t="s">
        <v>7863</v>
      </c>
      <c r="B8016">
        <v>27</v>
      </c>
      <c r="C8016" t="s">
        <v>22240</v>
      </c>
    </row>
    <row r="8017" spans="1:3" x14ac:dyDescent="0.35">
      <c r="A8017" t="s">
        <v>22241</v>
      </c>
      <c r="B8017">
        <v>28</v>
      </c>
      <c r="C8017" t="s">
        <v>22242</v>
      </c>
    </row>
    <row r="8018" spans="1:3" x14ac:dyDescent="0.35">
      <c r="A8018" t="s">
        <v>22243</v>
      </c>
      <c r="B8018">
        <v>25</v>
      </c>
      <c r="C8018" t="s">
        <v>22244</v>
      </c>
    </row>
    <row r="8019" spans="1:3" x14ac:dyDescent="0.35">
      <c r="A8019" t="s">
        <v>22245</v>
      </c>
      <c r="B8019">
        <v>22</v>
      </c>
      <c r="C8019" t="s">
        <v>22246</v>
      </c>
    </row>
    <row r="8020" spans="1:3" x14ac:dyDescent="0.35">
      <c r="A8020" t="s">
        <v>22247</v>
      </c>
      <c r="B8020">
        <v>28</v>
      </c>
      <c r="C8020" t="s">
        <v>22248</v>
      </c>
    </row>
    <row r="8021" spans="1:3" x14ac:dyDescent="0.35">
      <c r="A8021" t="s">
        <v>22249</v>
      </c>
      <c r="B8021">
        <v>27</v>
      </c>
      <c r="C8021" t="s">
        <v>22250</v>
      </c>
    </row>
    <row r="8022" spans="1:3" x14ac:dyDescent="0.35">
      <c r="A8022" t="s">
        <v>22251</v>
      </c>
      <c r="B8022">
        <v>22</v>
      </c>
      <c r="C8022" t="s">
        <v>22252</v>
      </c>
    </row>
    <row r="8023" spans="1:3" x14ac:dyDescent="0.35">
      <c r="A8023" t="s">
        <v>22253</v>
      </c>
      <c r="B8023">
        <v>23</v>
      </c>
      <c r="C8023" t="s">
        <v>22254</v>
      </c>
    </row>
    <row r="8024" spans="1:3" x14ac:dyDescent="0.35">
      <c r="A8024" t="s">
        <v>22255</v>
      </c>
      <c r="B8024">
        <v>25</v>
      </c>
      <c r="C8024" t="s">
        <v>22256</v>
      </c>
    </row>
    <row r="8025" spans="1:3" x14ac:dyDescent="0.35">
      <c r="A8025" t="s">
        <v>22257</v>
      </c>
      <c r="B8025">
        <v>26</v>
      </c>
      <c r="C8025" t="s">
        <v>22258</v>
      </c>
    </row>
    <row r="8026" spans="1:3" x14ac:dyDescent="0.35">
      <c r="A8026" t="s">
        <v>22259</v>
      </c>
      <c r="B8026">
        <v>25</v>
      </c>
      <c r="C8026" t="s">
        <v>22260</v>
      </c>
    </row>
    <row r="8027" spans="1:3" x14ac:dyDescent="0.35">
      <c r="A8027" t="s">
        <v>22261</v>
      </c>
      <c r="B8027">
        <v>27</v>
      </c>
      <c r="C8027" t="s">
        <v>22262</v>
      </c>
    </row>
    <row r="8028" spans="1:3" x14ac:dyDescent="0.35">
      <c r="A8028" t="s">
        <v>22263</v>
      </c>
      <c r="B8028">
        <v>30</v>
      </c>
      <c r="C8028" t="s">
        <v>22264</v>
      </c>
    </row>
    <row r="8029" spans="1:3" x14ac:dyDescent="0.35">
      <c r="A8029" t="s">
        <v>22265</v>
      </c>
      <c r="B8029">
        <v>30</v>
      </c>
      <c r="C8029" t="s">
        <v>22266</v>
      </c>
    </row>
    <row r="8030" spans="1:3" x14ac:dyDescent="0.35">
      <c r="A8030" t="s">
        <v>22267</v>
      </c>
      <c r="B8030">
        <v>27</v>
      </c>
      <c r="C8030" t="s">
        <v>22268</v>
      </c>
    </row>
    <row r="8031" spans="1:3" x14ac:dyDescent="0.35">
      <c r="A8031" t="s">
        <v>22269</v>
      </c>
      <c r="B8031">
        <v>30</v>
      </c>
      <c r="C8031" t="s">
        <v>22270</v>
      </c>
    </row>
    <row r="8032" spans="1:3" x14ac:dyDescent="0.35">
      <c r="A8032" t="s">
        <v>22271</v>
      </c>
      <c r="B8032">
        <v>26</v>
      </c>
      <c r="C8032" t="s">
        <v>22272</v>
      </c>
    </row>
    <row r="8033" spans="1:3" x14ac:dyDescent="0.35">
      <c r="A8033" t="s">
        <v>22273</v>
      </c>
      <c r="B8033">
        <v>21</v>
      </c>
      <c r="C8033" t="s">
        <v>22274</v>
      </c>
    </row>
    <row r="8034" spans="1:3" x14ac:dyDescent="0.35">
      <c r="A8034" t="s">
        <v>22275</v>
      </c>
      <c r="B8034">
        <v>22</v>
      </c>
      <c r="C8034" t="s">
        <v>22276</v>
      </c>
    </row>
    <row r="8035" spans="1:3" x14ac:dyDescent="0.35">
      <c r="A8035" t="s">
        <v>22277</v>
      </c>
      <c r="B8035">
        <v>25</v>
      </c>
      <c r="C8035" t="s">
        <v>22278</v>
      </c>
    </row>
    <row r="8036" spans="1:3" x14ac:dyDescent="0.35">
      <c r="A8036" t="s">
        <v>22279</v>
      </c>
      <c r="B8036">
        <v>25</v>
      </c>
      <c r="C8036" t="s">
        <v>22280</v>
      </c>
    </row>
    <row r="8037" spans="1:3" x14ac:dyDescent="0.35">
      <c r="A8037" t="s">
        <v>22281</v>
      </c>
      <c r="B8037">
        <v>26</v>
      </c>
      <c r="C8037" t="s">
        <v>22282</v>
      </c>
    </row>
    <row r="8038" spans="1:3" x14ac:dyDescent="0.35">
      <c r="A8038" t="s">
        <v>22283</v>
      </c>
      <c r="B8038">
        <v>25</v>
      </c>
      <c r="C8038" t="s">
        <v>22284</v>
      </c>
    </row>
    <row r="8039" spans="1:3" x14ac:dyDescent="0.35">
      <c r="A8039" t="s">
        <v>22285</v>
      </c>
      <c r="B8039">
        <v>26</v>
      </c>
      <c r="C8039" t="s">
        <v>22286</v>
      </c>
    </row>
    <row r="8040" spans="1:3" x14ac:dyDescent="0.35">
      <c r="A8040" t="s">
        <v>22287</v>
      </c>
      <c r="B8040">
        <v>25</v>
      </c>
      <c r="C8040" t="s">
        <v>22288</v>
      </c>
    </row>
    <row r="8041" spans="1:3" x14ac:dyDescent="0.35">
      <c r="A8041" t="s">
        <v>22289</v>
      </c>
      <c r="B8041">
        <v>20</v>
      </c>
      <c r="C8041" t="s">
        <v>22290</v>
      </c>
    </row>
    <row r="8042" spans="1:3" x14ac:dyDescent="0.35">
      <c r="A8042" t="s">
        <v>22291</v>
      </c>
      <c r="B8042">
        <v>30</v>
      </c>
      <c r="C8042" t="s">
        <v>22292</v>
      </c>
    </row>
    <row r="8043" spans="1:3" x14ac:dyDescent="0.35">
      <c r="A8043" t="s">
        <v>22293</v>
      </c>
      <c r="B8043">
        <v>20</v>
      </c>
      <c r="C8043" t="s">
        <v>22294</v>
      </c>
    </row>
    <row r="8044" spans="1:3" x14ac:dyDescent="0.35">
      <c r="A8044" t="s">
        <v>22295</v>
      </c>
      <c r="B8044">
        <v>30</v>
      </c>
      <c r="C8044" t="s">
        <v>22296</v>
      </c>
    </row>
    <row r="8045" spans="1:3" x14ac:dyDescent="0.35">
      <c r="A8045" t="s">
        <v>22297</v>
      </c>
      <c r="B8045">
        <v>25</v>
      </c>
      <c r="C8045" t="s">
        <v>22298</v>
      </c>
    </row>
    <row r="8046" spans="1:3" x14ac:dyDescent="0.35">
      <c r="A8046" t="s">
        <v>22299</v>
      </c>
      <c r="B8046">
        <v>21</v>
      </c>
      <c r="C8046" t="s">
        <v>22300</v>
      </c>
    </row>
    <row r="8047" spans="1:3" x14ac:dyDescent="0.35">
      <c r="A8047" t="s">
        <v>22301</v>
      </c>
      <c r="B8047">
        <v>30</v>
      </c>
      <c r="C8047" t="s">
        <v>22302</v>
      </c>
    </row>
    <row r="8048" spans="1:3" x14ac:dyDescent="0.35">
      <c r="A8048" t="s">
        <v>22303</v>
      </c>
      <c r="B8048">
        <v>29</v>
      </c>
      <c r="C8048" t="s">
        <v>22304</v>
      </c>
    </row>
    <row r="8049" spans="1:3" x14ac:dyDescent="0.35">
      <c r="A8049" t="s">
        <v>4388</v>
      </c>
      <c r="B8049">
        <v>22</v>
      </c>
      <c r="C8049" t="s">
        <v>22305</v>
      </c>
    </row>
    <row r="8050" spans="1:3" x14ac:dyDescent="0.35">
      <c r="A8050" t="s">
        <v>22306</v>
      </c>
      <c r="B8050">
        <v>30</v>
      </c>
      <c r="C8050" t="s">
        <v>22307</v>
      </c>
    </row>
    <row r="8051" spans="1:3" x14ac:dyDescent="0.35">
      <c r="A8051" t="s">
        <v>22308</v>
      </c>
      <c r="B8051">
        <v>30</v>
      </c>
      <c r="C8051" t="s">
        <v>22309</v>
      </c>
    </row>
    <row r="8052" spans="1:3" x14ac:dyDescent="0.35">
      <c r="A8052" t="s">
        <v>22310</v>
      </c>
      <c r="B8052">
        <v>28</v>
      </c>
      <c r="C8052" t="s">
        <v>22311</v>
      </c>
    </row>
    <row r="8053" spans="1:3" x14ac:dyDescent="0.35">
      <c r="A8053" t="s">
        <v>22312</v>
      </c>
      <c r="B8053">
        <v>27</v>
      </c>
      <c r="C8053" t="s">
        <v>22313</v>
      </c>
    </row>
    <row r="8054" spans="1:3" x14ac:dyDescent="0.35">
      <c r="A8054" t="s">
        <v>22314</v>
      </c>
      <c r="B8054">
        <v>21</v>
      </c>
      <c r="C8054" t="s">
        <v>22315</v>
      </c>
    </row>
    <row r="8055" spans="1:3" x14ac:dyDescent="0.35">
      <c r="A8055" t="s">
        <v>22316</v>
      </c>
      <c r="B8055">
        <v>26</v>
      </c>
      <c r="C8055" t="s">
        <v>22317</v>
      </c>
    </row>
    <row r="8056" spans="1:3" x14ac:dyDescent="0.35">
      <c r="A8056" t="s">
        <v>4449</v>
      </c>
      <c r="B8056">
        <v>28</v>
      </c>
      <c r="C8056" t="s">
        <v>22318</v>
      </c>
    </row>
    <row r="8057" spans="1:3" x14ac:dyDescent="0.35">
      <c r="A8057" t="s">
        <v>22319</v>
      </c>
      <c r="B8057">
        <v>22</v>
      </c>
      <c r="C8057" t="s">
        <v>22320</v>
      </c>
    </row>
    <row r="8058" spans="1:3" x14ac:dyDescent="0.35">
      <c r="A8058" t="s">
        <v>22321</v>
      </c>
      <c r="B8058">
        <v>30</v>
      </c>
      <c r="C8058" t="s">
        <v>22322</v>
      </c>
    </row>
    <row r="8059" spans="1:3" x14ac:dyDescent="0.35">
      <c r="A8059" t="s">
        <v>20542</v>
      </c>
      <c r="B8059">
        <v>24</v>
      </c>
      <c r="C8059" t="s">
        <v>22323</v>
      </c>
    </row>
    <row r="8060" spans="1:3" x14ac:dyDescent="0.35">
      <c r="A8060" t="s">
        <v>22324</v>
      </c>
      <c r="B8060">
        <v>22</v>
      </c>
      <c r="C8060" t="s">
        <v>22325</v>
      </c>
    </row>
    <row r="8061" spans="1:3" x14ac:dyDescent="0.35">
      <c r="A8061" t="s">
        <v>20212</v>
      </c>
      <c r="B8061">
        <v>29</v>
      </c>
      <c r="C8061" t="s">
        <v>22326</v>
      </c>
    </row>
    <row r="8062" spans="1:3" x14ac:dyDescent="0.35">
      <c r="A8062" t="s">
        <v>22327</v>
      </c>
      <c r="B8062">
        <v>24</v>
      </c>
      <c r="C8062" t="s">
        <v>22328</v>
      </c>
    </row>
    <row r="8063" spans="1:3" x14ac:dyDescent="0.35">
      <c r="A8063" t="s">
        <v>22329</v>
      </c>
      <c r="B8063">
        <v>29</v>
      </c>
      <c r="C8063" t="s">
        <v>22330</v>
      </c>
    </row>
    <row r="8064" spans="1:3" x14ac:dyDescent="0.35">
      <c r="A8064" t="s">
        <v>22331</v>
      </c>
      <c r="B8064">
        <v>24</v>
      </c>
      <c r="C8064" t="s">
        <v>22332</v>
      </c>
    </row>
    <row r="8065" spans="1:3" x14ac:dyDescent="0.35">
      <c r="A8065" t="s">
        <v>22333</v>
      </c>
      <c r="B8065">
        <v>20</v>
      </c>
      <c r="C8065" t="s">
        <v>22334</v>
      </c>
    </row>
    <row r="8066" spans="1:3" x14ac:dyDescent="0.35">
      <c r="A8066" t="s">
        <v>22335</v>
      </c>
      <c r="B8066">
        <v>20</v>
      </c>
      <c r="C8066" t="s">
        <v>22336</v>
      </c>
    </row>
    <row r="8067" spans="1:3" x14ac:dyDescent="0.35">
      <c r="A8067" t="s">
        <v>22337</v>
      </c>
      <c r="B8067">
        <v>26</v>
      </c>
      <c r="C8067" t="s">
        <v>22338</v>
      </c>
    </row>
    <row r="8068" spans="1:3" x14ac:dyDescent="0.35">
      <c r="A8068" t="s">
        <v>22339</v>
      </c>
      <c r="B8068">
        <v>28</v>
      </c>
      <c r="C8068" t="s">
        <v>22340</v>
      </c>
    </row>
    <row r="8069" spans="1:3" x14ac:dyDescent="0.35">
      <c r="A8069" t="s">
        <v>22341</v>
      </c>
      <c r="B8069">
        <v>29</v>
      </c>
      <c r="C8069" t="s">
        <v>22342</v>
      </c>
    </row>
    <row r="8070" spans="1:3" x14ac:dyDescent="0.35">
      <c r="A8070" t="s">
        <v>22343</v>
      </c>
      <c r="B8070">
        <v>27</v>
      </c>
      <c r="C8070" t="s">
        <v>22344</v>
      </c>
    </row>
    <row r="8071" spans="1:3" x14ac:dyDescent="0.35">
      <c r="A8071" t="s">
        <v>22345</v>
      </c>
      <c r="B8071">
        <v>23</v>
      </c>
      <c r="C8071" t="s">
        <v>22346</v>
      </c>
    </row>
    <row r="8072" spans="1:3" x14ac:dyDescent="0.35">
      <c r="A8072" t="s">
        <v>22347</v>
      </c>
      <c r="B8072">
        <v>23</v>
      </c>
      <c r="C8072" t="s">
        <v>22348</v>
      </c>
    </row>
    <row r="8073" spans="1:3" x14ac:dyDescent="0.35">
      <c r="A8073" t="s">
        <v>22349</v>
      </c>
      <c r="B8073">
        <v>20</v>
      </c>
      <c r="C8073" t="s">
        <v>22350</v>
      </c>
    </row>
    <row r="8074" spans="1:3" x14ac:dyDescent="0.35">
      <c r="A8074" t="s">
        <v>22351</v>
      </c>
      <c r="B8074">
        <v>27</v>
      </c>
      <c r="C8074" t="s">
        <v>22352</v>
      </c>
    </row>
    <row r="8075" spans="1:3" x14ac:dyDescent="0.35">
      <c r="A8075" t="s">
        <v>22353</v>
      </c>
      <c r="B8075">
        <v>30</v>
      </c>
      <c r="C8075" t="s">
        <v>22354</v>
      </c>
    </row>
    <row r="8076" spans="1:3" x14ac:dyDescent="0.35">
      <c r="A8076" t="s">
        <v>22355</v>
      </c>
      <c r="B8076">
        <v>27</v>
      </c>
      <c r="C8076" t="s">
        <v>22356</v>
      </c>
    </row>
    <row r="8077" spans="1:3" x14ac:dyDescent="0.35">
      <c r="A8077" t="s">
        <v>22357</v>
      </c>
      <c r="B8077">
        <v>24</v>
      </c>
      <c r="C8077" t="s">
        <v>22358</v>
      </c>
    </row>
    <row r="8078" spans="1:3" x14ac:dyDescent="0.35">
      <c r="A8078" t="s">
        <v>22359</v>
      </c>
      <c r="B8078">
        <v>27</v>
      </c>
      <c r="C8078" t="s">
        <v>22360</v>
      </c>
    </row>
    <row r="8079" spans="1:3" x14ac:dyDescent="0.35">
      <c r="A8079" t="s">
        <v>22361</v>
      </c>
      <c r="B8079">
        <v>20</v>
      </c>
      <c r="C8079" t="s">
        <v>22362</v>
      </c>
    </row>
    <row r="8080" spans="1:3" x14ac:dyDescent="0.35">
      <c r="A8080" t="s">
        <v>22363</v>
      </c>
      <c r="B8080">
        <v>27</v>
      </c>
      <c r="C8080" t="s">
        <v>22364</v>
      </c>
    </row>
    <row r="8081" spans="1:3" x14ac:dyDescent="0.35">
      <c r="A8081" t="s">
        <v>22365</v>
      </c>
      <c r="B8081">
        <v>21</v>
      </c>
      <c r="C8081" t="s">
        <v>22366</v>
      </c>
    </row>
    <row r="8082" spans="1:3" x14ac:dyDescent="0.35">
      <c r="A8082" t="s">
        <v>22367</v>
      </c>
      <c r="B8082">
        <v>30</v>
      </c>
      <c r="C8082" t="s">
        <v>22368</v>
      </c>
    </row>
    <row r="8083" spans="1:3" x14ac:dyDescent="0.35">
      <c r="A8083" t="s">
        <v>22369</v>
      </c>
      <c r="B8083">
        <v>29</v>
      </c>
      <c r="C8083" t="s">
        <v>22370</v>
      </c>
    </row>
    <row r="8084" spans="1:3" x14ac:dyDescent="0.35">
      <c r="A8084" t="s">
        <v>22371</v>
      </c>
      <c r="B8084">
        <v>27</v>
      </c>
      <c r="C8084" t="s">
        <v>22372</v>
      </c>
    </row>
    <row r="8085" spans="1:3" x14ac:dyDescent="0.35">
      <c r="A8085" t="s">
        <v>22373</v>
      </c>
      <c r="B8085">
        <v>28</v>
      </c>
      <c r="C8085" t="s">
        <v>22374</v>
      </c>
    </row>
    <row r="8086" spans="1:3" x14ac:dyDescent="0.35">
      <c r="A8086" t="s">
        <v>22375</v>
      </c>
      <c r="B8086">
        <v>28</v>
      </c>
      <c r="C8086" t="s">
        <v>22376</v>
      </c>
    </row>
    <row r="8087" spans="1:3" x14ac:dyDescent="0.35">
      <c r="A8087" t="s">
        <v>22377</v>
      </c>
      <c r="B8087">
        <v>24</v>
      </c>
      <c r="C8087" t="s">
        <v>22378</v>
      </c>
    </row>
    <row r="8088" spans="1:3" x14ac:dyDescent="0.35">
      <c r="A8088" t="s">
        <v>22379</v>
      </c>
      <c r="B8088">
        <v>23</v>
      </c>
      <c r="C8088" t="s">
        <v>22380</v>
      </c>
    </row>
    <row r="8089" spans="1:3" x14ac:dyDescent="0.35">
      <c r="A8089" t="s">
        <v>22381</v>
      </c>
      <c r="B8089">
        <v>24</v>
      </c>
      <c r="C8089" t="s">
        <v>22382</v>
      </c>
    </row>
    <row r="8090" spans="1:3" x14ac:dyDescent="0.35">
      <c r="A8090" t="s">
        <v>22383</v>
      </c>
      <c r="B8090">
        <v>26</v>
      </c>
      <c r="C8090" t="s">
        <v>22384</v>
      </c>
    </row>
    <row r="8091" spans="1:3" x14ac:dyDescent="0.35">
      <c r="A8091" t="s">
        <v>22385</v>
      </c>
      <c r="B8091">
        <v>24</v>
      </c>
      <c r="C8091" t="s">
        <v>22386</v>
      </c>
    </row>
    <row r="8092" spans="1:3" x14ac:dyDescent="0.35">
      <c r="A8092" t="s">
        <v>22387</v>
      </c>
      <c r="B8092">
        <v>24</v>
      </c>
      <c r="C8092" t="s">
        <v>22388</v>
      </c>
    </row>
    <row r="8093" spans="1:3" x14ac:dyDescent="0.35">
      <c r="A8093" t="s">
        <v>22389</v>
      </c>
      <c r="B8093">
        <v>26</v>
      </c>
      <c r="C8093" t="s">
        <v>22390</v>
      </c>
    </row>
    <row r="8094" spans="1:3" x14ac:dyDescent="0.35">
      <c r="A8094" t="s">
        <v>22391</v>
      </c>
      <c r="B8094">
        <v>23</v>
      </c>
      <c r="C8094" t="s">
        <v>22392</v>
      </c>
    </row>
    <row r="8095" spans="1:3" x14ac:dyDescent="0.35">
      <c r="A8095" t="s">
        <v>22393</v>
      </c>
      <c r="B8095">
        <v>28</v>
      </c>
      <c r="C8095" t="s">
        <v>22394</v>
      </c>
    </row>
    <row r="8096" spans="1:3" x14ac:dyDescent="0.35">
      <c r="A8096" t="s">
        <v>22395</v>
      </c>
      <c r="B8096">
        <v>28</v>
      </c>
      <c r="C8096" t="s">
        <v>22396</v>
      </c>
    </row>
    <row r="8097" spans="1:3" x14ac:dyDescent="0.35">
      <c r="A8097" t="s">
        <v>22397</v>
      </c>
      <c r="B8097">
        <v>25</v>
      </c>
      <c r="C8097" t="s">
        <v>22398</v>
      </c>
    </row>
    <row r="8098" spans="1:3" x14ac:dyDescent="0.35">
      <c r="A8098" t="s">
        <v>22399</v>
      </c>
      <c r="B8098">
        <v>24</v>
      </c>
      <c r="C8098" t="s">
        <v>22400</v>
      </c>
    </row>
    <row r="8099" spans="1:3" x14ac:dyDescent="0.35">
      <c r="A8099" t="s">
        <v>22401</v>
      </c>
      <c r="B8099">
        <v>23</v>
      </c>
      <c r="C8099" t="s">
        <v>22402</v>
      </c>
    </row>
    <row r="8100" spans="1:3" x14ac:dyDescent="0.35">
      <c r="A8100" t="s">
        <v>22403</v>
      </c>
      <c r="B8100">
        <v>20</v>
      </c>
      <c r="C8100" t="s">
        <v>22404</v>
      </c>
    </row>
    <row r="8101" spans="1:3" x14ac:dyDescent="0.35">
      <c r="A8101" t="s">
        <v>22405</v>
      </c>
      <c r="B8101">
        <v>27</v>
      </c>
      <c r="C8101" t="s">
        <v>22406</v>
      </c>
    </row>
    <row r="8102" spans="1:3" x14ac:dyDescent="0.35">
      <c r="A8102" t="s">
        <v>22407</v>
      </c>
      <c r="B8102">
        <v>22</v>
      </c>
      <c r="C8102" t="s">
        <v>22408</v>
      </c>
    </row>
    <row r="8103" spans="1:3" x14ac:dyDescent="0.35">
      <c r="A8103" t="s">
        <v>22409</v>
      </c>
      <c r="B8103">
        <v>24</v>
      </c>
      <c r="C8103" t="s">
        <v>22410</v>
      </c>
    </row>
    <row r="8104" spans="1:3" x14ac:dyDescent="0.35">
      <c r="A8104" t="s">
        <v>22411</v>
      </c>
      <c r="B8104">
        <v>29</v>
      </c>
      <c r="C8104" t="s">
        <v>22412</v>
      </c>
    </row>
    <row r="8105" spans="1:3" x14ac:dyDescent="0.35">
      <c r="A8105" t="s">
        <v>22413</v>
      </c>
      <c r="B8105">
        <v>25</v>
      </c>
      <c r="C8105" t="s">
        <v>22414</v>
      </c>
    </row>
    <row r="8106" spans="1:3" x14ac:dyDescent="0.35">
      <c r="A8106" t="s">
        <v>22415</v>
      </c>
      <c r="B8106">
        <v>29</v>
      </c>
      <c r="C8106" t="s">
        <v>22416</v>
      </c>
    </row>
    <row r="8107" spans="1:3" x14ac:dyDescent="0.35">
      <c r="A8107" t="s">
        <v>22417</v>
      </c>
      <c r="B8107">
        <v>22</v>
      </c>
      <c r="C8107" t="s">
        <v>22418</v>
      </c>
    </row>
    <row r="8108" spans="1:3" x14ac:dyDescent="0.35">
      <c r="A8108" t="s">
        <v>22419</v>
      </c>
      <c r="B8108">
        <v>27</v>
      </c>
      <c r="C8108" t="s">
        <v>22420</v>
      </c>
    </row>
    <row r="8109" spans="1:3" x14ac:dyDescent="0.35">
      <c r="A8109" t="s">
        <v>22421</v>
      </c>
      <c r="B8109">
        <v>23</v>
      </c>
      <c r="C8109" t="s">
        <v>22422</v>
      </c>
    </row>
    <row r="8110" spans="1:3" x14ac:dyDescent="0.35">
      <c r="A8110" t="s">
        <v>22423</v>
      </c>
      <c r="B8110">
        <v>29</v>
      </c>
      <c r="C8110" t="s">
        <v>22424</v>
      </c>
    </row>
    <row r="8111" spans="1:3" x14ac:dyDescent="0.35">
      <c r="A8111" t="s">
        <v>22425</v>
      </c>
      <c r="B8111">
        <v>23</v>
      </c>
      <c r="C8111" t="s">
        <v>22426</v>
      </c>
    </row>
    <row r="8112" spans="1:3" x14ac:dyDescent="0.35">
      <c r="A8112" t="s">
        <v>22427</v>
      </c>
      <c r="B8112">
        <v>20</v>
      </c>
      <c r="C8112" t="s">
        <v>22428</v>
      </c>
    </row>
    <row r="8113" spans="1:3" x14ac:dyDescent="0.35">
      <c r="A8113" t="s">
        <v>384</v>
      </c>
      <c r="B8113">
        <v>22</v>
      </c>
      <c r="C8113" t="s">
        <v>22429</v>
      </c>
    </row>
    <row r="8114" spans="1:3" x14ac:dyDescent="0.35">
      <c r="A8114" t="s">
        <v>22430</v>
      </c>
      <c r="B8114">
        <v>27</v>
      </c>
      <c r="C8114" t="s">
        <v>22431</v>
      </c>
    </row>
    <row r="8115" spans="1:3" x14ac:dyDescent="0.35">
      <c r="A8115" t="s">
        <v>17744</v>
      </c>
      <c r="B8115">
        <v>28</v>
      </c>
      <c r="C8115" t="s">
        <v>22432</v>
      </c>
    </row>
    <row r="8116" spans="1:3" x14ac:dyDescent="0.35">
      <c r="A8116" t="s">
        <v>22433</v>
      </c>
      <c r="B8116">
        <v>27</v>
      </c>
      <c r="C8116" t="s">
        <v>22434</v>
      </c>
    </row>
    <row r="8117" spans="1:3" x14ac:dyDescent="0.35">
      <c r="A8117" t="s">
        <v>22435</v>
      </c>
      <c r="B8117">
        <v>21</v>
      </c>
      <c r="C8117" t="s">
        <v>22436</v>
      </c>
    </row>
    <row r="8118" spans="1:3" x14ac:dyDescent="0.35">
      <c r="A8118" t="s">
        <v>22437</v>
      </c>
      <c r="B8118">
        <v>22</v>
      </c>
      <c r="C8118" t="s">
        <v>22438</v>
      </c>
    </row>
    <row r="8119" spans="1:3" x14ac:dyDescent="0.35">
      <c r="A8119" t="s">
        <v>22439</v>
      </c>
      <c r="B8119">
        <v>27</v>
      </c>
      <c r="C8119" t="s">
        <v>22440</v>
      </c>
    </row>
    <row r="8120" spans="1:3" x14ac:dyDescent="0.35">
      <c r="A8120" t="s">
        <v>22441</v>
      </c>
      <c r="B8120">
        <v>29</v>
      </c>
      <c r="C8120" t="s">
        <v>22442</v>
      </c>
    </row>
    <row r="8121" spans="1:3" x14ac:dyDescent="0.35">
      <c r="A8121" t="s">
        <v>22443</v>
      </c>
      <c r="B8121">
        <v>25</v>
      </c>
      <c r="C8121" t="s">
        <v>22444</v>
      </c>
    </row>
    <row r="8122" spans="1:3" x14ac:dyDescent="0.35">
      <c r="A8122" t="s">
        <v>22445</v>
      </c>
      <c r="B8122">
        <v>21</v>
      </c>
      <c r="C8122" t="s">
        <v>22446</v>
      </c>
    </row>
    <row r="8123" spans="1:3" x14ac:dyDescent="0.35">
      <c r="A8123" t="s">
        <v>22447</v>
      </c>
      <c r="B8123">
        <v>26</v>
      </c>
      <c r="C8123" t="s">
        <v>22448</v>
      </c>
    </row>
    <row r="8124" spans="1:3" x14ac:dyDescent="0.35">
      <c r="A8124" t="s">
        <v>22449</v>
      </c>
      <c r="B8124">
        <v>30</v>
      </c>
      <c r="C8124" t="s">
        <v>22450</v>
      </c>
    </row>
    <row r="8125" spans="1:3" x14ac:dyDescent="0.35">
      <c r="A8125" t="s">
        <v>22451</v>
      </c>
      <c r="B8125">
        <v>21</v>
      </c>
      <c r="C8125" t="s">
        <v>22452</v>
      </c>
    </row>
    <row r="8126" spans="1:3" x14ac:dyDescent="0.35">
      <c r="A8126" t="s">
        <v>22453</v>
      </c>
      <c r="B8126">
        <v>29</v>
      </c>
      <c r="C8126" t="s">
        <v>22454</v>
      </c>
    </row>
    <row r="8127" spans="1:3" x14ac:dyDescent="0.35">
      <c r="A8127" t="s">
        <v>22455</v>
      </c>
      <c r="B8127">
        <v>27</v>
      </c>
      <c r="C8127" t="s">
        <v>22456</v>
      </c>
    </row>
    <row r="8128" spans="1:3" x14ac:dyDescent="0.35">
      <c r="A8128" t="s">
        <v>22457</v>
      </c>
      <c r="B8128">
        <v>20</v>
      </c>
      <c r="C8128" t="s">
        <v>22458</v>
      </c>
    </row>
    <row r="8129" spans="1:3" x14ac:dyDescent="0.35">
      <c r="A8129" t="s">
        <v>22459</v>
      </c>
      <c r="B8129">
        <v>20</v>
      </c>
      <c r="C8129" t="s">
        <v>22460</v>
      </c>
    </row>
    <row r="8130" spans="1:3" x14ac:dyDescent="0.35">
      <c r="A8130" t="s">
        <v>22461</v>
      </c>
      <c r="B8130">
        <v>23</v>
      </c>
      <c r="C8130" t="s">
        <v>22462</v>
      </c>
    </row>
    <row r="8131" spans="1:3" x14ac:dyDescent="0.35">
      <c r="A8131" t="s">
        <v>22463</v>
      </c>
      <c r="B8131">
        <v>25</v>
      </c>
      <c r="C8131" t="s">
        <v>22464</v>
      </c>
    </row>
    <row r="8132" spans="1:3" x14ac:dyDescent="0.35">
      <c r="A8132" t="s">
        <v>22465</v>
      </c>
      <c r="B8132">
        <v>30</v>
      </c>
      <c r="C8132" t="s">
        <v>22466</v>
      </c>
    </row>
    <row r="8133" spans="1:3" x14ac:dyDescent="0.35">
      <c r="A8133" t="s">
        <v>22467</v>
      </c>
      <c r="B8133">
        <v>26</v>
      </c>
      <c r="C8133" t="s">
        <v>22468</v>
      </c>
    </row>
    <row r="8134" spans="1:3" x14ac:dyDescent="0.35">
      <c r="A8134" t="s">
        <v>22469</v>
      </c>
      <c r="B8134">
        <v>30</v>
      </c>
      <c r="C8134" t="s">
        <v>22470</v>
      </c>
    </row>
    <row r="8135" spans="1:3" x14ac:dyDescent="0.35">
      <c r="A8135" t="s">
        <v>22471</v>
      </c>
      <c r="B8135">
        <v>24</v>
      </c>
      <c r="C8135" t="s">
        <v>22472</v>
      </c>
    </row>
    <row r="8136" spans="1:3" x14ac:dyDescent="0.35">
      <c r="A8136" t="s">
        <v>22473</v>
      </c>
      <c r="B8136">
        <v>28</v>
      </c>
      <c r="C8136" t="s">
        <v>22474</v>
      </c>
    </row>
    <row r="8137" spans="1:3" x14ac:dyDescent="0.35">
      <c r="A8137" t="s">
        <v>22475</v>
      </c>
      <c r="B8137">
        <v>26</v>
      </c>
      <c r="C8137" t="s">
        <v>22476</v>
      </c>
    </row>
    <row r="8138" spans="1:3" x14ac:dyDescent="0.35">
      <c r="A8138" t="s">
        <v>22477</v>
      </c>
      <c r="B8138">
        <v>30</v>
      </c>
      <c r="C8138" t="s">
        <v>22478</v>
      </c>
    </row>
    <row r="8139" spans="1:3" x14ac:dyDescent="0.35">
      <c r="A8139" t="s">
        <v>22479</v>
      </c>
      <c r="B8139">
        <v>27</v>
      </c>
      <c r="C8139" t="s">
        <v>22480</v>
      </c>
    </row>
    <row r="8140" spans="1:3" x14ac:dyDescent="0.35">
      <c r="A8140" t="s">
        <v>22481</v>
      </c>
      <c r="B8140">
        <v>20</v>
      </c>
      <c r="C8140" t="s">
        <v>22482</v>
      </c>
    </row>
    <row r="8141" spans="1:3" x14ac:dyDescent="0.35">
      <c r="A8141" t="s">
        <v>22483</v>
      </c>
      <c r="B8141">
        <v>30</v>
      </c>
      <c r="C8141" t="s">
        <v>22484</v>
      </c>
    </row>
    <row r="8142" spans="1:3" x14ac:dyDescent="0.35">
      <c r="A8142" t="s">
        <v>22485</v>
      </c>
      <c r="B8142">
        <v>27</v>
      </c>
      <c r="C8142" t="s">
        <v>22486</v>
      </c>
    </row>
    <row r="8143" spans="1:3" x14ac:dyDescent="0.35">
      <c r="A8143" t="s">
        <v>22487</v>
      </c>
      <c r="B8143">
        <v>27</v>
      </c>
      <c r="C8143" t="s">
        <v>22488</v>
      </c>
    </row>
    <row r="8144" spans="1:3" x14ac:dyDescent="0.35">
      <c r="A8144" t="s">
        <v>22489</v>
      </c>
      <c r="B8144">
        <v>21</v>
      </c>
      <c r="C8144" t="s">
        <v>22490</v>
      </c>
    </row>
    <row r="8145" spans="1:3" x14ac:dyDescent="0.35">
      <c r="A8145" t="s">
        <v>22491</v>
      </c>
      <c r="B8145">
        <v>28</v>
      </c>
      <c r="C8145" t="s">
        <v>22492</v>
      </c>
    </row>
    <row r="8146" spans="1:3" x14ac:dyDescent="0.35">
      <c r="A8146" t="s">
        <v>22493</v>
      </c>
      <c r="B8146">
        <v>24</v>
      </c>
      <c r="C8146" t="s">
        <v>22494</v>
      </c>
    </row>
    <row r="8147" spans="1:3" x14ac:dyDescent="0.35">
      <c r="A8147" t="s">
        <v>14716</v>
      </c>
      <c r="B8147">
        <v>20</v>
      </c>
      <c r="C8147" t="s">
        <v>22495</v>
      </c>
    </row>
    <row r="8148" spans="1:3" x14ac:dyDescent="0.35">
      <c r="A8148" t="s">
        <v>22496</v>
      </c>
      <c r="B8148">
        <v>23</v>
      </c>
      <c r="C8148" t="s">
        <v>22497</v>
      </c>
    </row>
    <row r="8149" spans="1:3" x14ac:dyDescent="0.35">
      <c r="A8149" t="s">
        <v>22498</v>
      </c>
      <c r="B8149">
        <v>29</v>
      </c>
      <c r="C8149" t="s">
        <v>22499</v>
      </c>
    </row>
    <row r="8150" spans="1:3" x14ac:dyDescent="0.35">
      <c r="A8150" t="s">
        <v>22500</v>
      </c>
      <c r="B8150">
        <v>20</v>
      </c>
      <c r="C8150" t="s">
        <v>22501</v>
      </c>
    </row>
    <row r="8151" spans="1:3" x14ac:dyDescent="0.35">
      <c r="A8151" t="s">
        <v>22502</v>
      </c>
      <c r="B8151">
        <v>28</v>
      </c>
      <c r="C8151" t="s">
        <v>22503</v>
      </c>
    </row>
    <row r="8152" spans="1:3" x14ac:dyDescent="0.35">
      <c r="A8152" t="s">
        <v>22504</v>
      </c>
      <c r="B8152">
        <v>23</v>
      </c>
      <c r="C8152" t="s">
        <v>22505</v>
      </c>
    </row>
    <row r="8153" spans="1:3" x14ac:dyDescent="0.35">
      <c r="A8153" t="s">
        <v>22506</v>
      </c>
      <c r="B8153">
        <v>24</v>
      </c>
      <c r="C8153" t="s">
        <v>22507</v>
      </c>
    </row>
    <row r="8154" spans="1:3" x14ac:dyDescent="0.35">
      <c r="A8154" t="s">
        <v>22508</v>
      </c>
      <c r="B8154">
        <v>20</v>
      </c>
      <c r="C8154" t="s">
        <v>22509</v>
      </c>
    </row>
    <row r="8155" spans="1:3" x14ac:dyDescent="0.35">
      <c r="A8155" t="s">
        <v>22510</v>
      </c>
      <c r="B8155">
        <v>21</v>
      </c>
      <c r="C8155" t="s">
        <v>22511</v>
      </c>
    </row>
    <row r="8156" spans="1:3" x14ac:dyDescent="0.35">
      <c r="A8156" t="s">
        <v>22512</v>
      </c>
      <c r="B8156">
        <v>29</v>
      </c>
      <c r="C8156" t="s">
        <v>22513</v>
      </c>
    </row>
    <row r="8157" spans="1:3" x14ac:dyDescent="0.35">
      <c r="A8157" t="s">
        <v>22514</v>
      </c>
      <c r="B8157">
        <v>29</v>
      </c>
      <c r="C8157" t="s">
        <v>22515</v>
      </c>
    </row>
    <row r="8158" spans="1:3" x14ac:dyDescent="0.35">
      <c r="A8158" t="s">
        <v>22516</v>
      </c>
      <c r="B8158">
        <v>20</v>
      </c>
      <c r="C8158" t="s">
        <v>22517</v>
      </c>
    </row>
    <row r="8159" spans="1:3" x14ac:dyDescent="0.35">
      <c r="A8159" t="s">
        <v>22518</v>
      </c>
      <c r="B8159">
        <v>23</v>
      </c>
      <c r="C8159" t="s">
        <v>22519</v>
      </c>
    </row>
    <row r="8160" spans="1:3" x14ac:dyDescent="0.35">
      <c r="A8160" t="s">
        <v>22520</v>
      </c>
      <c r="B8160">
        <v>30</v>
      </c>
      <c r="C8160" t="s">
        <v>22521</v>
      </c>
    </row>
    <row r="8161" spans="1:3" x14ac:dyDescent="0.35">
      <c r="A8161" t="s">
        <v>22522</v>
      </c>
      <c r="B8161">
        <v>27</v>
      </c>
      <c r="C8161" t="s">
        <v>22523</v>
      </c>
    </row>
    <row r="8162" spans="1:3" x14ac:dyDescent="0.35">
      <c r="A8162" t="s">
        <v>22524</v>
      </c>
      <c r="B8162">
        <v>27</v>
      </c>
      <c r="C8162" t="s">
        <v>22525</v>
      </c>
    </row>
    <row r="8163" spans="1:3" x14ac:dyDescent="0.35">
      <c r="A8163" t="s">
        <v>22526</v>
      </c>
      <c r="B8163">
        <v>29</v>
      </c>
      <c r="C8163" t="s">
        <v>22527</v>
      </c>
    </row>
    <row r="8164" spans="1:3" x14ac:dyDescent="0.35">
      <c r="A8164" t="s">
        <v>22528</v>
      </c>
      <c r="B8164">
        <v>29</v>
      </c>
      <c r="C8164" t="s">
        <v>22529</v>
      </c>
    </row>
    <row r="8165" spans="1:3" x14ac:dyDescent="0.35">
      <c r="A8165" t="s">
        <v>22530</v>
      </c>
      <c r="B8165">
        <v>22</v>
      </c>
      <c r="C8165" t="s">
        <v>22531</v>
      </c>
    </row>
    <row r="8166" spans="1:3" x14ac:dyDescent="0.35">
      <c r="A8166" t="s">
        <v>22532</v>
      </c>
      <c r="B8166">
        <v>27</v>
      </c>
      <c r="C8166" t="s">
        <v>22533</v>
      </c>
    </row>
    <row r="8167" spans="1:3" x14ac:dyDescent="0.35">
      <c r="A8167" t="s">
        <v>19179</v>
      </c>
      <c r="B8167">
        <v>30</v>
      </c>
      <c r="C8167" t="s">
        <v>22534</v>
      </c>
    </row>
    <row r="8168" spans="1:3" x14ac:dyDescent="0.35">
      <c r="A8168" t="s">
        <v>20806</v>
      </c>
      <c r="B8168">
        <v>25</v>
      </c>
      <c r="C8168" t="s">
        <v>22535</v>
      </c>
    </row>
    <row r="8169" spans="1:3" x14ac:dyDescent="0.35">
      <c r="A8169" t="s">
        <v>22536</v>
      </c>
      <c r="B8169">
        <v>20</v>
      </c>
      <c r="C8169" t="s">
        <v>22537</v>
      </c>
    </row>
    <row r="8170" spans="1:3" x14ac:dyDescent="0.35">
      <c r="A8170" t="s">
        <v>22538</v>
      </c>
      <c r="B8170">
        <v>21</v>
      </c>
      <c r="C8170" t="s">
        <v>22539</v>
      </c>
    </row>
    <row r="8171" spans="1:3" x14ac:dyDescent="0.35">
      <c r="A8171" t="s">
        <v>22540</v>
      </c>
      <c r="B8171">
        <v>27</v>
      </c>
      <c r="C8171" t="s">
        <v>22541</v>
      </c>
    </row>
    <row r="8172" spans="1:3" x14ac:dyDescent="0.35">
      <c r="A8172" t="s">
        <v>16016</v>
      </c>
      <c r="B8172">
        <v>26</v>
      </c>
      <c r="C8172" t="s">
        <v>22542</v>
      </c>
    </row>
    <row r="8173" spans="1:3" x14ac:dyDescent="0.35">
      <c r="A8173" t="s">
        <v>22543</v>
      </c>
      <c r="B8173">
        <v>29</v>
      </c>
      <c r="C8173" t="s">
        <v>22544</v>
      </c>
    </row>
    <row r="8174" spans="1:3" x14ac:dyDescent="0.35">
      <c r="A8174" t="s">
        <v>22545</v>
      </c>
      <c r="B8174">
        <v>30</v>
      </c>
      <c r="C8174" t="s">
        <v>22546</v>
      </c>
    </row>
    <row r="8175" spans="1:3" x14ac:dyDescent="0.35">
      <c r="A8175" t="s">
        <v>22547</v>
      </c>
      <c r="B8175">
        <v>29</v>
      </c>
      <c r="C8175" t="s">
        <v>22548</v>
      </c>
    </row>
    <row r="8176" spans="1:3" x14ac:dyDescent="0.35">
      <c r="A8176" t="s">
        <v>22549</v>
      </c>
      <c r="B8176">
        <v>21</v>
      </c>
      <c r="C8176" t="s">
        <v>22550</v>
      </c>
    </row>
    <row r="8177" spans="1:3" x14ac:dyDescent="0.35">
      <c r="A8177" t="s">
        <v>19634</v>
      </c>
      <c r="B8177">
        <v>20</v>
      </c>
      <c r="C8177" t="s">
        <v>22551</v>
      </c>
    </row>
    <row r="8178" spans="1:3" x14ac:dyDescent="0.35">
      <c r="A8178" t="s">
        <v>22552</v>
      </c>
      <c r="B8178">
        <v>25</v>
      </c>
      <c r="C8178" t="s">
        <v>22553</v>
      </c>
    </row>
    <row r="8179" spans="1:3" x14ac:dyDescent="0.35">
      <c r="A8179" t="s">
        <v>22554</v>
      </c>
      <c r="B8179">
        <v>29</v>
      </c>
      <c r="C8179" t="s">
        <v>22555</v>
      </c>
    </row>
    <row r="8180" spans="1:3" x14ac:dyDescent="0.35">
      <c r="A8180" t="s">
        <v>22556</v>
      </c>
      <c r="B8180">
        <v>22</v>
      </c>
      <c r="C8180" t="s">
        <v>22557</v>
      </c>
    </row>
    <row r="8181" spans="1:3" x14ac:dyDescent="0.35">
      <c r="A8181" t="s">
        <v>22558</v>
      </c>
      <c r="B8181">
        <v>23</v>
      </c>
      <c r="C8181" t="s">
        <v>22559</v>
      </c>
    </row>
    <row r="8182" spans="1:3" x14ac:dyDescent="0.35">
      <c r="A8182" t="s">
        <v>22560</v>
      </c>
      <c r="B8182">
        <v>29</v>
      </c>
      <c r="C8182" t="s">
        <v>22561</v>
      </c>
    </row>
    <row r="8183" spans="1:3" x14ac:dyDescent="0.35">
      <c r="A8183" t="s">
        <v>22562</v>
      </c>
      <c r="B8183">
        <v>23</v>
      </c>
      <c r="C8183" t="s">
        <v>22563</v>
      </c>
    </row>
    <row r="8184" spans="1:3" x14ac:dyDescent="0.35">
      <c r="A8184" t="s">
        <v>22564</v>
      </c>
      <c r="B8184">
        <v>20</v>
      </c>
      <c r="C8184" t="s">
        <v>22565</v>
      </c>
    </row>
    <row r="8185" spans="1:3" x14ac:dyDescent="0.35">
      <c r="A8185" t="s">
        <v>22566</v>
      </c>
      <c r="B8185">
        <v>20</v>
      </c>
      <c r="C8185" t="s">
        <v>22567</v>
      </c>
    </row>
    <row r="8186" spans="1:3" x14ac:dyDescent="0.35">
      <c r="A8186" t="s">
        <v>22568</v>
      </c>
      <c r="B8186">
        <v>24</v>
      </c>
      <c r="C8186" t="s">
        <v>22569</v>
      </c>
    </row>
    <row r="8187" spans="1:3" x14ac:dyDescent="0.35">
      <c r="A8187" t="s">
        <v>22570</v>
      </c>
      <c r="B8187">
        <v>29</v>
      </c>
      <c r="C8187" t="s">
        <v>22571</v>
      </c>
    </row>
    <row r="8188" spans="1:3" x14ac:dyDescent="0.35">
      <c r="A8188" t="s">
        <v>22572</v>
      </c>
      <c r="B8188">
        <v>29</v>
      </c>
      <c r="C8188" t="s">
        <v>22573</v>
      </c>
    </row>
    <row r="8189" spans="1:3" x14ac:dyDescent="0.35">
      <c r="A8189" t="s">
        <v>22574</v>
      </c>
      <c r="B8189">
        <v>26</v>
      </c>
      <c r="C8189" t="s">
        <v>22575</v>
      </c>
    </row>
    <row r="8190" spans="1:3" x14ac:dyDescent="0.35">
      <c r="A8190" t="s">
        <v>22576</v>
      </c>
      <c r="B8190">
        <v>29</v>
      </c>
      <c r="C8190" t="s">
        <v>22577</v>
      </c>
    </row>
    <row r="8191" spans="1:3" x14ac:dyDescent="0.35">
      <c r="A8191" t="s">
        <v>22578</v>
      </c>
      <c r="B8191">
        <v>30</v>
      </c>
      <c r="C8191" t="s">
        <v>22579</v>
      </c>
    </row>
    <row r="8192" spans="1:3" x14ac:dyDescent="0.35">
      <c r="A8192" t="s">
        <v>22580</v>
      </c>
      <c r="B8192">
        <v>30</v>
      </c>
      <c r="C8192" t="s">
        <v>22581</v>
      </c>
    </row>
    <row r="8193" spans="1:3" x14ac:dyDescent="0.35">
      <c r="A8193" t="s">
        <v>22582</v>
      </c>
      <c r="B8193">
        <v>23</v>
      </c>
      <c r="C8193" t="s">
        <v>22583</v>
      </c>
    </row>
    <row r="8194" spans="1:3" x14ac:dyDescent="0.35">
      <c r="A8194" t="s">
        <v>22584</v>
      </c>
      <c r="B8194">
        <v>25</v>
      </c>
      <c r="C8194" t="s">
        <v>22585</v>
      </c>
    </row>
    <row r="8195" spans="1:3" x14ac:dyDescent="0.35">
      <c r="A8195" t="s">
        <v>22586</v>
      </c>
      <c r="B8195">
        <v>21</v>
      </c>
      <c r="C8195" t="s">
        <v>22587</v>
      </c>
    </row>
    <row r="8196" spans="1:3" x14ac:dyDescent="0.35">
      <c r="A8196" t="s">
        <v>22588</v>
      </c>
      <c r="B8196">
        <v>20</v>
      </c>
      <c r="C8196" t="s">
        <v>22589</v>
      </c>
    </row>
    <row r="8197" spans="1:3" x14ac:dyDescent="0.35">
      <c r="A8197" t="s">
        <v>22590</v>
      </c>
      <c r="B8197">
        <v>30</v>
      </c>
      <c r="C8197" t="s">
        <v>22591</v>
      </c>
    </row>
    <row r="8198" spans="1:3" x14ac:dyDescent="0.35">
      <c r="A8198" t="s">
        <v>22592</v>
      </c>
      <c r="B8198">
        <v>20</v>
      </c>
      <c r="C8198" t="s">
        <v>22593</v>
      </c>
    </row>
    <row r="8199" spans="1:3" x14ac:dyDescent="0.35">
      <c r="A8199" t="s">
        <v>22594</v>
      </c>
      <c r="B8199">
        <v>25</v>
      </c>
      <c r="C8199" t="s">
        <v>22595</v>
      </c>
    </row>
    <row r="8200" spans="1:3" x14ac:dyDescent="0.35">
      <c r="A8200" t="s">
        <v>22596</v>
      </c>
      <c r="B8200">
        <v>23</v>
      </c>
      <c r="C8200" t="s">
        <v>22597</v>
      </c>
    </row>
    <row r="8201" spans="1:3" x14ac:dyDescent="0.35">
      <c r="A8201" t="s">
        <v>22598</v>
      </c>
      <c r="B8201">
        <v>26</v>
      </c>
      <c r="C8201" t="s">
        <v>22599</v>
      </c>
    </row>
    <row r="8202" spans="1:3" x14ac:dyDescent="0.35">
      <c r="A8202" t="s">
        <v>22600</v>
      </c>
      <c r="B8202">
        <v>29</v>
      </c>
      <c r="C8202" t="s">
        <v>22601</v>
      </c>
    </row>
    <row r="8203" spans="1:3" x14ac:dyDescent="0.35">
      <c r="A8203" t="s">
        <v>22602</v>
      </c>
      <c r="B8203">
        <v>22</v>
      </c>
      <c r="C8203" t="s">
        <v>22603</v>
      </c>
    </row>
    <row r="8204" spans="1:3" x14ac:dyDescent="0.35">
      <c r="A8204" t="s">
        <v>22604</v>
      </c>
      <c r="B8204">
        <v>22</v>
      </c>
      <c r="C8204" t="s">
        <v>22605</v>
      </c>
    </row>
    <row r="8205" spans="1:3" x14ac:dyDescent="0.35">
      <c r="A8205" t="s">
        <v>22606</v>
      </c>
      <c r="B8205">
        <v>24</v>
      </c>
      <c r="C8205" t="s">
        <v>22607</v>
      </c>
    </row>
    <row r="8206" spans="1:3" x14ac:dyDescent="0.35">
      <c r="A8206" t="s">
        <v>22608</v>
      </c>
      <c r="B8206">
        <v>25</v>
      </c>
      <c r="C8206" t="s">
        <v>22609</v>
      </c>
    </row>
    <row r="8207" spans="1:3" x14ac:dyDescent="0.35">
      <c r="A8207" t="s">
        <v>22610</v>
      </c>
      <c r="B8207">
        <v>22</v>
      </c>
      <c r="C8207" t="s">
        <v>22611</v>
      </c>
    </row>
    <row r="8208" spans="1:3" x14ac:dyDescent="0.35">
      <c r="A8208" t="s">
        <v>22612</v>
      </c>
      <c r="B8208">
        <v>30</v>
      </c>
      <c r="C8208" t="s">
        <v>22613</v>
      </c>
    </row>
    <row r="8209" spans="1:3" x14ac:dyDescent="0.35">
      <c r="A8209" t="s">
        <v>22614</v>
      </c>
      <c r="B8209">
        <v>20</v>
      </c>
      <c r="C8209" t="s">
        <v>22615</v>
      </c>
    </row>
    <row r="8210" spans="1:3" x14ac:dyDescent="0.35">
      <c r="A8210" t="s">
        <v>22616</v>
      </c>
      <c r="B8210">
        <v>21</v>
      </c>
      <c r="C8210" t="s">
        <v>22617</v>
      </c>
    </row>
    <row r="8211" spans="1:3" x14ac:dyDescent="0.35">
      <c r="A8211" t="s">
        <v>22618</v>
      </c>
      <c r="B8211">
        <v>26</v>
      </c>
      <c r="C8211" t="s">
        <v>22619</v>
      </c>
    </row>
    <row r="8212" spans="1:3" x14ac:dyDescent="0.35">
      <c r="A8212" t="s">
        <v>22620</v>
      </c>
      <c r="B8212">
        <v>22</v>
      </c>
      <c r="C8212" t="s">
        <v>22621</v>
      </c>
    </row>
    <row r="8213" spans="1:3" x14ac:dyDescent="0.35">
      <c r="A8213" t="s">
        <v>22622</v>
      </c>
      <c r="B8213">
        <v>26</v>
      </c>
      <c r="C8213" t="s">
        <v>22623</v>
      </c>
    </row>
    <row r="8214" spans="1:3" x14ac:dyDescent="0.35">
      <c r="A8214" t="s">
        <v>10851</v>
      </c>
      <c r="B8214">
        <v>30</v>
      </c>
      <c r="C8214" t="s">
        <v>22624</v>
      </c>
    </row>
    <row r="8215" spans="1:3" x14ac:dyDescent="0.35">
      <c r="A8215" t="s">
        <v>13169</v>
      </c>
      <c r="B8215">
        <v>25</v>
      </c>
      <c r="C8215" t="s">
        <v>22625</v>
      </c>
    </row>
    <row r="8216" spans="1:3" x14ac:dyDescent="0.35">
      <c r="A8216" t="s">
        <v>22626</v>
      </c>
      <c r="B8216">
        <v>23</v>
      </c>
      <c r="C8216" t="s">
        <v>22627</v>
      </c>
    </row>
    <row r="8217" spans="1:3" x14ac:dyDescent="0.35">
      <c r="A8217" t="s">
        <v>22628</v>
      </c>
      <c r="B8217">
        <v>22</v>
      </c>
      <c r="C8217" t="s">
        <v>22629</v>
      </c>
    </row>
    <row r="8218" spans="1:3" x14ac:dyDescent="0.35">
      <c r="A8218" t="s">
        <v>22630</v>
      </c>
      <c r="B8218">
        <v>25</v>
      </c>
      <c r="C8218" t="s">
        <v>22631</v>
      </c>
    </row>
    <row r="8219" spans="1:3" x14ac:dyDescent="0.35">
      <c r="A8219" t="s">
        <v>22632</v>
      </c>
      <c r="B8219">
        <v>25</v>
      </c>
      <c r="C8219" t="s">
        <v>22633</v>
      </c>
    </row>
    <row r="8220" spans="1:3" x14ac:dyDescent="0.35">
      <c r="A8220" t="s">
        <v>22634</v>
      </c>
      <c r="B8220">
        <v>24</v>
      </c>
      <c r="C8220" t="s">
        <v>22635</v>
      </c>
    </row>
    <row r="8221" spans="1:3" x14ac:dyDescent="0.35">
      <c r="A8221" t="s">
        <v>22636</v>
      </c>
      <c r="B8221">
        <v>29</v>
      </c>
      <c r="C8221" t="s">
        <v>22637</v>
      </c>
    </row>
    <row r="8222" spans="1:3" x14ac:dyDescent="0.35">
      <c r="A8222" t="s">
        <v>22638</v>
      </c>
      <c r="B8222">
        <v>21</v>
      </c>
      <c r="C8222" t="s">
        <v>22639</v>
      </c>
    </row>
    <row r="8223" spans="1:3" x14ac:dyDescent="0.35">
      <c r="A8223" t="s">
        <v>22640</v>
      </c>
      <c r="B8223">
        <v>22</v>
      </c>
      <c r="C8223" t="s">
        <v>22641</v>
      </c>
    </row>
    <row r="8224" spans="1:3" x14ac:dyDescent="0.35">
      <c r="A8224" t="s">
        <v>22642</v>
      </c>
      <c r="B8224">
        <v>24</v>
      </c>
      <c r="C8224" t="s">
        <v>22643</v>
      </c>
    </row>
    <row r="8225" spans="1:3" x14ac:dyDescent="0.35">
      <c r="A8225" t="s">
        <v>22644</v>
      </c>
      <c r="B8225">
        <v>27</v>
      </c>
      <c r="C8225" t="s">
        <v>22645</v>
      </c>
    </row>
    <row r="8226" spans="1:3" x14ac:dyDescent="0.35">
      <c r="A8226" t="s">
        <v>22646</v>
      </c>
      <c r="B8226">
        <v>21</v>
      </c>
      <c r="C8226" t="s">
        <v>22647</v>
      </c>
    </row>
    <row r="8227" spans="1:3" x14ac:dyDescent="0.35">
      <c r="A8227" t="s">
        <v>22648</v>
      </c>
      <c r="B8227">
        <v>30</v>
      </c>
      <c r="C8227" t="s">
        <v>22649</v>
      </c>
    </row>
    <row r="8228" spans="1:3" x14ac:dyDescent="0.35">
      <c r="A8228" t="s">
        <v>22650</v>
      </c>
      <c r="B8228">
        <v>21</v>
      </c>
      <c r="C8228" t="s">
        <v>22651</v>
      </c>
    </row>
    <row r="8229" spans="1:3" x14ac:dyDescent="0.35">
      <c r="A8229" t="s">
        <v>22652</v>
      </c>
      <c r="B8229">
        <v>25</v>
      </c>
      <c r="C8229" t="s">
        <v>22653</v>
      </c>
    </row>
    <row r="8230" spans="1:3" x14ac:dyDescent="0.35">
      <c r="A8230" t="s">
        <v>22654</v>
      </c>
      <c r="B8230">
        <v>27</v>
      </c>
      <c r="C8230" t="s">
        <v>22655</v>
      </c>
    </row>
    <row r="8231" spans="1:3" x14ac:dyDescent="0.35">
      <c r="A8231" t="s">
        <v>22656</v>
      </c>
      <c r="B8231">
        <v>26</v>
      </c>
      <c r="C8231" t="s">
        <v>22657</v>
      </c>
    </row>
    <row r="8232" spans="1:3" x14ac:dyDescent="0.35">
      <c r="A8232" t="s">
        <v>22658</v>
      </c>
      <c r="B8232">
        <v>23</v>
      </c>
      <c r="C8232" t="s">
        <v>22659</v>
      </c>
    </row>
    <row r="8233" spans="1:3" x14ac:dyDescent="0.35">
      <c r="A8233" t="s">
        <v>22660</v>
      </c>
      <c r="B8233">
        <v>25</v>
      </c>
      <c r="C8233" t="s">
        <v>22661</v>
      </c>
    </row>
    <row r="8234" spans="1:3" x14ac:dyDescent="0.35">
      <c r="A8234" t="s">
        <v>22662</v>
      </c>
      <c r="B8234">
        <v>30</v>
      </c>
      <c r="C8234" t="s">
        <v>22663</v>
      </c>
    </row>
    <row r="8235" spans="1:3" x14ac:dyDescent="0.35">
      <c r="A8235" t="s">
        <v>5912</v>
      </c>
      <c r="B8235">
        <v>22</v>
      </c>
      <c r="C8235" t="s">
        <v>22664</v>
      </c>
    </row>
    <row r="8236" spans="1:3" x14ac:dyDescent="0.35">
      <c r="A8236" t="s">
        <v>22665</v>
      </c>
      <c r="B8236">
        <v>29</v>
      </c>
      <c r="C8236" t="s">
        <v>22666</v>
      </c>
    </row>
    <row r="8237" spans="1:3" x14ac:dyDescent="0.35">
      <c r="A8237" t="s">
        <v>22667</v>
      </c>
      <c r="B8237">
        <v>23</v>
      </c>
      <c r="C8237" t="s">
        <v>22668</v>
      </c>
    </row>
    <row r="8238" spans="1:3" x14ac:dyDescent="0.35">
      <c r="A8238" t="s">
        <v>22669</v>
      </c>
      <c r="B8238">
        <v>29</v>
      </c>
      <c r="C8238" t="s">
        <v>22670</v>
      </c>
    </row>
    <row r="8239" spans="1:3" x14ac:dyDescent="0.35">
      <c r="A8239" t="s">
        <v>22671</v>
      </c>
      <c r="B8239">
        <v>24</v>
      </c>
      <c r="C8239" t="s">
        <v>22672</v>
      </c>
    </row>
    <row r="8240" spans="1:3" x14ac:dyDescent="0.35">
      <c r="A8240" t="s">
        <v>22673</v>
      </c>
      <c r="B8240">
        <v>29</v>
      </c>
      <c r="C8240" t="s">
        <v>22674</v>
      </c>
    </row>
    <row r="8241" spans="1:3" x14ac:dyDescent="0.35">
      <c r="A8241" t="s">
        <v>22675</v>
      </c>
      <c r="B8241">
        <v>30</v>
      </c>
      <c r="C8241" t="s">
        <v>22676</v>
      </c>
    </row>
    <row r="8242" spans="1:3" x14ac:dyDescent="0.35">
      <c r="A8242" t="s">
        <v>22677</v>
      </c>
      <c r="B8242">
        <v>28</v>
      </c>
      <c r="C8242" t="s">
        <v>22678</v>
      </c>
    </row>
    <row r="8243" spans="1:3" x14ac:dyDescent="0.35">
      <c r="A8243" t="s">
        <v>22679</v>
      </c>
      <c r="B8243">
        <v>20</v>
      </c>
      <c r="C8243" t="s">
        <v>22680</v>
      </c>
    </row>
    <row r="8244" spans="1:3" x14ac:dyDescent="0.35">
      <c r="A8244" t="s">
        <v>22681</v>
      </c>
      <c r="B8244">
        <v>21</v>
      </c>
      <c r="C8244" t="s">
        <v>22682</v>
      </c>
    </row>
    <row r="8245" spans="1:3" x14ac:dyDescent="0.35">
      <c r="A8245" t="s">
        <v>22683</v>
      </c>
      <c r="B8245">
        <v>25</v>
      </c>
      <c r="C8245" t="s">
        <v>22684</v>
      </c>
    </row>
    <row r="8246" spans="1:3" x14ac:dyDescent="0.35">
      <c r="A8246" t="s">
        <v>22685</v>
      </c>
      <c r="B8246">
        <v>30</v>
      </c>
      <c r="C8246" t="s">
        <v>22686</v>
      </c>
    </row>
    <row r="8247" spans="1:3" x14ac:dyDescent="0.35">
      <c r="A8247" t="s">
        <v>22687</v>
      </c>
      <c r="B8247">
        <v>27</v>
      </c>
      <c r="C8247" t="s">
        <v>22688</v>
      </c>
    </row>
    <row r="8248" spans="1:3" x14ac:dyDescent="0.35">
      <c r="A8248" t="s">
        <v>22689</v>
      </c>
      <c r="B8248">
        <v>21</v>
      </c>
      <c r="C8248" t="s">
        <v>22690</v>
      </c>
    </row>
    <row r="8249" spans="1:3" x14ac:dyDescent="0.35">
      <c r="A8249" t="s">
        <v>22691</v>
      </c>
      <c r="B8249">
        <v>29</v>
      </c>
      <c r="C8249" t="s">
        <v>22692</v>
      </c>
    </row>
    <row r="8250" spans="1:3" x14ac:dyDescent="0.35">
      <c r="A8250" t="s">
        <v>22693</v>
      </c>
      <c r="B8250">
        <v>30</v>
      </c>
      <c r="C8250" t="s">
        <v>22694</v>
      </c>
    </row>
    <row r="8251" spans="1:3" x14ac:dyDescent="0.35">
      <c r="A8251" t="s">
        <v>22695</v>
      </c>
      <c r="B8251">
        <v>29</v>
      </c>
      <c r="C8251" t="s">
        <v>22696</v>
      </c>
    </row>
    <row r="8252" spans="1:3" x14ac:dyDescent="0.35">
      <c r="A8252" t="s">
        <v>22697</v>
      </c>
      <c r="B8252">
        <v>21</v>
      </c>
      <c r="C8252" t="s">
        <v>22698</v>
      </c>
    </row>
    <row r="8253" spans="1:3" x14ac:dyDescent="0.35">
      <c r="A8253" t="s">
        <v>22699</v>
      </c>
      <c r="B8253">
        <v>29</v>
      </c>
      <c r="C8253" t="s">
        <v>22700</v>
      </c>
    </row>
    <row r="8254" spans="1:3" x14ac:dyDescent="0.35">
      <c r="A8254" t="s">
        <v>22701</v>
      </c>
      <c r="B8254">
        <v>26</v>
      </c>
      <c r="C8254" t="s">
        <v>22702</v>
      </c>
    </row>
    <row r="8255" spans="1:3" x14ac:dyDescent="0.35">
      <c r="A8255" t="s">
        <v>22703</v>
      </c>
      <c r="B8255">
        <v>28</v>
      </c>
      <c r="C8255" t="s">
        <v>22704</v>
      </c>
    </row>
    <row r="8256" spans="1:3" x14ac:dyDescent="0.35">
      <c r="A8256" t="s">
        <v>22705</v>
      </c>
      <c r="B8256">
        <v>23</v>
      </c>
      <c r="C8256" t="s">
        <v>22706</v>
      </c>
    </row>
    <row r="8257" spans="1:3" x14ac:dyDescent="0.35">
      <c r="A8257" t="s">
        <v>22707</v>
      </c>
      <c r="B8257">
        <v>21</v>
      </c>
      <c r="C8257" t="s">
        <v>22708</v>
      </c>
    </row>
    <row r="8258" spans="1:3" x14ac:dyDescent="0.35">
      <c r="A8258" t="s">
        <v>22709</v>
      </c>
      <c r="B8258">
        <v>21</v>
      </c>
      <c r="C8258" t="s">
        <v>22710</v>
      </c>
    </row>
    <row r="8259" spans="1:3" x14ac:dyDescent="0.35">
      <c r="A8259" t="s">
        <v>22711</v>
      </c>
      <c r="B8259">
        <v>24</v>
      </c>
      <c r="C8259" t="s">
        <v>22712</v>
      </c>
    </row>
    <row r="8260" spans="1:3" x14ac:dyDescent="0.35">
      <c r="A8260" t="s">
        <v>6088</v>
      </c>
      <c r="B8260">
        <v>22</v>
      </c>
      <c r="C8260" t="s">
        <v>22713</v>
      </c>
    </row>
    <row r="8261" spans="1:3" x14ac:dyDescent="0.35">
      <c r="A8261" t="s">
        <v>22714</v>
      </c>
      <c r="B8261">
        <v>26</v>
      </c>
      <c r="C8261" t="s">
        <v>22715</v>
      </c>
    </row>
    <row r="8262" spans="1:3" x14ac:dyDescent="0.35">
      <c r="A8262" t="s">
        <v>22716</v>
      </c>
      <c r="B8262">
        <v>28</v>
      </c>
      <c r="C8262" t="s">
        <v>22717</v>
      </c>
    </row>
    <row r="8263" spans="1:3" x14ac:dyDescent="0.35">
      <c r="A8263" t="s">
        <v>22718</v>
      </c>
      <c r="B8263">
        <v>25</v>
      </c>
      <c r="C8263" t="s">
        <v>22719</v>
      </c>
    </row>
    <row r="8264" spans="1:3" x14ac:dyDescent="0.35">
      <c r="A8264" t="s">
        <v>22720</v>
      </c>
      <c r="B8264">
        <v>27</v>
      </c>
      <c r="C8264" t="s">
        <v>22721</v>
      </c>
    </row>
    <row r="8265" spans="1:3" x14ac:dyDescent="0.35">
      <c r="A8265" t="s">
        <v>22722</v>
      </c>
      <c r="B8265">
        <v>22</v>
      </c>
      <c r="C8265" t="s">
        <v>22723</v>
      </c>
    </row>
    <row r="8266" spans="1:3" x14ac:dyDescent="0.35">
      <c r="A8266" t="s">
        <v>22724</v>
      </c>
      <c r="B8266">
        <v>21</v>
      </c>
      <c r="C8266" t="s">
        <v>22725</v>
      </c>
    </row>
    <row r="8267" spans="1:3" x14ac:dyDescent="0.35">
      <c r="A8267" t="s">
        <v>22726</v>
      </c>
      <c r="B8267">
        <v>21</v>
      </c>
      <c r="C8267" t="s">
        <v>22727</v>
      </c>
    </row>
    <row r="8268" spans="1:3" x14ac:dyDescent="0.35">
      <c r="A8268" t="s">
        <v>22728</v>
      </c>
      <c r="B8268">
        <v>30</v>
      </c>
      <c r="C8268" t="s">
        <v>22729</v>
      </c>
    </row>
    <row r="8269" spans="1:3" x14ac:dyDescent="0.35">
      <c r="A8269" t="s">
        <v>22730</v>
      </c>
      <c r="B8269">
        <v>26</v>
      </c>
      <c r="C8269" t="s">
        <v>22731</v>
      </c>
    </row>
    <row r="8270" spans="1:3" x14ac:dyDescent="0.35">
      <c r="A8270" t="s">
        <v>22732</v>
      </c>
      <c r="B8270">
        <v>28</v>
      </c>
      <c r="C8270" t="s">
        <v>22733</v>
      </c>
    </row>
    <row r="8271" spans="1:3" x14ac:dyDescent="0.35">
      <c r="A8271" t="s">
        <v>22734</v>
      </c>
      <c r="B8271">
        <v>28</v>
      </c>
      <c r="C8271" t="s">
        <v>22735</v>
      </c>
    </row>
    <row r="8272" spans="1:3" x14ac:dyDescent="0.35">
      <c r="A8272" t="s">
        <v>22736</v>
      </c>
      <c r="B8272">
        <v>20</v>
      </c>
      <c r="C8272" t="s">
        <v>22737</v>
      </c>
    </row>
    <row r="8273" spans="1:3" x14ac:dyDescent="0.35">
      <c r="A8273" t="s">
        <v>22738</v>
      </c>
      <c r="B8273">
        <v>21</v>
      </c>
      <c r="C8273" t="s">
        <v>22739</v>
      </c>
    </row>
    <row r="8274" spans="1:3" x14ac:dyDescent="0.35">
      <c r="A8274" t="s">
        <v>22740</v>
      </c>
      <c r="B8274">
        <v>21</v>
      </c>
      <c r="C8274" t="s">
        <v>22741</v>
      </c>
    </row>
    <row r="8275" spans="1:3" x14ac:dyDescent="0.35">
      <c r="A8275" t="s">
        <v>22742</v>
      </c>
      <c r="B8275">
        <v>24</v>
      </c>
      <c r="C8275" t="s">
        <v>22743</v>
      </c>
    </row>
    <row r="8276" spans="1:3" x14ac:dyDescent="0.35">
      <c r="A8276" t="s">
        <v>22744</v>
      </c>
      <c r="B8276">
        <v>27</v>
      </c>
      <c r="C8276" t="s">
        <v>22745</v>
      </c>
    </row>
    <row r="8277" spans="1:3" x14ac:dyDescent="0.35">
      <c r="A8277" t="s">
        <v>22746</v>
      </c>
      <c r="B8277">
        <v>30</v>
      </c>
      <c r="C8277" t="s">
        <v>22747</v>
      </c>
    </row>
    <row r="8278" spans="1:3" x14ac:dyDescent="0.35">
      <c r="A8278" t="s">
        <v>22748</v>
      </c>
      <c r="B8278">
        <v>29</v>
      </c>
      <c r="C8278" t="s">
        <v>22749</v>
      </c>
    </row>
    <row r="8279" spans="1:3" x14ac:dyDescent="0.35">
      <c r="A8279" t="s">
        <v>22750</v>
      </c>
      <c r="B8279">
        <v>21</v>
      </c>
      <c r="C8279" t="s">
        <v>22751</v>
      </c>
    </row>
    <row r="8280" spans="1:3" x14ac:dyDescent="0.35">
      <c r="A8280" t="s">
        <v>5240</v>
      </c>
      <c r="B8280">
        <v>27</v>
      </c>
      <c r="C8280" t="s">
        <v>22752</v>
      </c>
    </row>
    <row r="8281" spans="1:3" x14ac:dyDescent="0.35">
      <c r="A8281" t="s">
        <v>22753</v>
      </c>
      <c r="B8281">
        <v>27</v>
      </c>
      <c r="C8281" t="s">
        <v>22754</v>
      </c>
    </row>
    <row r="8282" spans="1:3" x14ac:dyDescent="0.35">
      <c r="A8282" t="s">
        <v>22755</v>
      </c>
      <c r="B8282">
        <v>28</v>
      </c>
      <c r="C8282" t="s">
        <v>22756</v>
      </c>
    </row>
    <row r="8283" spans="1:3" x14ac:dyDescent="0.35">
      <c r="A8283" t="s">
        <v>22757</v>
      </c>
      <c r="B8283">
        <v>23</v>
      </c>
      <c r="C8283" t="s">
        <v>22758</v>
      </c>
    </row>
    <row r="8284" spans="1:3" x14ac:dyDescent="0.35">
      <c r="A8284" t="s">
        <v>22759</v>
      </c>
      <c r="B8284">
        <v>20</v>
      </c>
      <c r="C8284" t="s">
        <v>22760</v>
      </c>
    </row>
    <row r="8285" spans="1:3" x14ac:dyDescent="0.35">
      <c r="A8285" t="s">
        <v>22761</v>
      </c>
      <c r="B8285">
        <v>23</v>
      </c>
      <c r="C8285" t="s">
        <v>22762</v>
      </c>
    </row>
    <row r="8286" spans="1:3" x14ac:dyDescent="0.35">
      <c r="A8286" t="s">
        <v>22763</v>
      </c>
      <c r="B8286">
        <v>27</v>
      </c>
      <c r="C8286" t="s">
        <v>22764</v>
      </c>
    </row>
    <row r="8287" spans="1:3" x14ac:dyDescent="0.35">
      <c r="A8287" t="s">
        <v>22765</v>
      </c>
      <c r="B8287">
        <v>29</v>
      </c>
      <c r="C8287" t="s">
        <v>22766</v>
      </c>
    </row>
    <row r="8288" spans="1:3" x14ac:dyDescent="0.35">
      <c r="A8288" t="s">
        <v>22767</v>
      </c>
      <c r="B8288">
        <v>22</v>
      </c>
      <c r="C8288" t="s">
        <v>22768</v>
      </c>
    </row>
    <row r="8289" spans="1:3" x14ac:dyDescent="0.35">
      <c r="A8289" t="s">
        <v>22769</v>
      </c>
      <c r="B8289">
        <v>23</v>
      </c>
      <c r="C8289" t="s">
        <v>22770</v>
      </c>
    </row>
    <row r="8290" spans="1:3" x14ac:dyDescent="0.35">
      <c r="A8290" t="s">
        <v>22771</v>
      </c>
      <c r="B8290">
        <v>22</v>
      </c>
      <c r="C8290" t="s">
        <v>22772</v>
      </c>
    </row>
    <row r="8291" spans="1:3" x14ac:dyDescent="0.35">
      <c r="A8291" t="s">
        <v>22773</v>
      </c>
      <c r="B8291">
        <v>25</v>
      </c>
      <c r="C8291" t="s">
        <v>22774</v>
      </c>
    </row>
    <row r="8292" spans="1:3" x14ac:dyDescent="0.35">
      <c r="A8292" t="s">
        <v>22775</v>
      </c>
      <c r="B8292">
        <v>21</v>
      </c>
      <c r="C8292" t="s">
        <v>22776</v>
      </c>
    </row>
    <row r="8293" spans="1:3" x14ac:dyDescent="0.35">
      <c r="A8293" t="s">
        <v>22777</v>
      </c>
      <c r="B8293">
        <v>27</v>
      </c>
      <c r="C8293" t="s">
        <v>22778</v>
      </c>
    </row>
    <row r="8294" spans="1:3" x14ac:dyDescent="0.35">
      <c r="A8294" t="s">
        <v>22779</v>
      </c>
      <c r="B8294">
        <v>21</v>
      </c>
      <c r="C8294" t="s">
        <v>22780</v>
      </c>
    </row>
    <row r="8295" spans="1:3" x14ac:dyDescent="0.35">
      <c r="A8295" t="s">
        <v>22781</v>
      </c>
      <c r="B8295">
        <v>24</v>
      </c>
      <c r="C8295" t="s">
        <v>22782</v>
      </c>
    </row>
    <row r="8296" spans="1:3" x14ac:dyDescent="0.35">
      <c r="A8296" t="s">
        <v>22783</v>
      </c>
      <c r="B8296">
        <v>24</v>
      </c>
      <c r="C8296" t="s">
        <v>22784</v>
      </c>
    </row>
    <row r="8297" spans="1:3" x14ac:dyDescent="0.35">
      <c r="A8297" t="s">
        <v>22785</v>
      </c>
      <c r="B8297">
        <v>28</v>
      </c>
      <c r="C8297" t="s">
        <v>22786</v>
      </c>
    </row>
    <row r="8298" spans="1:3" x14ac:dyDescent="0.35">
      <c r="A8298" t="s">
        <v>22787</v>
      </c>
      <c r="B8298">
        <v>21</v>
      </c>
      <c r="C8298" t="s">
        <v>22788</v>
      </c>
    </row>
    <row r="8299" spans="1:3" x14ac:dyDescent="0.35">
      <c r="A8299" t="s">
        <v>22789</v>
      </c>
      <c r="B8299">
        <v>24</v>
      </c>
      <c r="C8299" t="s">
        <v>22790</v>
      </c>
    </row>
    <row r="8300" spans="1:3" x14ac:dyDescent="0.35">
      <c r="A8300" t="s">
        <v>12629</v>
      </c>
      <c r="B8300">
        <v>27</v>
      </c>
      <c r="C8300" t="s">
        <v>22791</v>
      </c>
    </row>
    <row r="8301" spans="1:3" x14ac:dyDescent="0.35">
      <c r="A8301" t="s">
        <v>22792</v>
      </c>
      <c r="B8301">
        <v>27</v>
      </c>
      <c r="C8301" t="s">
        <v>22793</v>
      </c>
    </row>
    <row r="8302" spans="1:3" x14ac:dyDescent="0.35">
      <c r="A8302" t="s">
        <v>22794</v>
      </c>
      <c r="B8302">
        <v>20</v>
      </c>
      <c r="C8302" t="s">
        <v>22795</v>
      </c>
    </row>
    <row r="8303" spans="1:3" x14ac:dyDescent="0.35">
      <c r="A8303" t="s">
        <v>22796</v>
      </c>
      <c r="B8303">
        <v>29</v>
      </c>
      <c r="C8303" t="s">
        <v>22797</v>
      </c>
    </row>
    <row r="8304" spans="1:3" x14ac:dyDescent="0.35">
      <c r="A8304" t="s">
        <v>22798</v>
      </c>
      <c r="B8304">
        <v>29</v>
      </c>
      <c r="C8304" t="s">
        <v>22799</v>
      </c>
    </row>
    <row r="8305" spans="1:3" x14ac:dyDescent="0.35">
      <c r="A8305" t="s">
        <v>22800</v>
      </c>
      <c r="B8305">
        <v>20</v>
      </c>
      <c r="C8305" t="s">
        <v>22801</v>
      </c>
    </row>
    <row r="8306" spans="1:3" x14ac:dyDescent="0.35">
      <c r="A8306" t="s">
        <v>22802</v>
      </c>
      <c r="B8306">
        <v>29</v>
      </c>
      <c r="C8306" t="s">
        <v>22803</v>
      </c>
    </row>
    <row r="8307" spans="1:3" x14ac:dyDescent="0.35">
      <c r="A8307" t="s">
        <v>22804</v>
      </c>
      <c r="B8307">
        <v>27</v>
      </c>
      <c r="C8307" t="s">
        <v>22805</v>
      </c>
    </row>
    <row r="8308" spans="1:3" x14ac:dyDescent="0.35">
      <c r="A8308" t="s">
        <v>22806</v>
      </c>
      <c r="B8308">
        <v>23</v>
      </c>
      <c r="C8308" t="s">
        <v>22807</v>
      </c>
    </row>
    <row r="8309" spans="1:3" x14ac:dyDescent="0.35">
      <c r="A8309" t="s">
        <v>22808</v>
      </c>
      <c r="B8309">
        <v>27</v>
      </c>
      <c r="C8309" t="s">
        <v>22809</v>
      </c>
    </row>
    <row r="8310" spans="1:3" x14ac:dyDescent="0.35">
      <c r="A8310" t="s">
        <v>22810</v>
      </c>
      <c r="B8310">
        <v>21</v>
      </c>
      <c r="C8310" t="s">
        <v>22811</v>
      </c>
    </row>
    <row r="8311" spans="1:3" x14ac:dyDescent="0.35">
      <c r="A8311" t="s">
        <v>22812</v>
      </c>
      <c r="B8311">
        <v>24</v>
      </c>
      <c r="C8311" t="s">
        <v>22813</v>
      </c>
    </row>
    <row r="8312" spans="1:3" x14ac:dyDescent="0.35">
      <c r="A8312" t="s">
        <v>22814</v>
      </c>
      <c r="B8312">
        <v>21</v>
      </c>
      <c r="C8312" t="s">
        <v>22815</v>
      </c>
    </row>
    <row r="8313" spans="1:3" x14ac:dyDescent="0.35">
      <c r="A8313" t="s">
        <v>22816</v>
      </c>
      <c r="B8313">
        <v>27</v>
      </c>
      <c r="C8313" t="s">
        <v>22817</v>
      </c>
    </row>
    <row r="8314" spans="1:3" x14ac:dyDescent="0.35">
      <c r="A8314" t="s">
        <v>22818</v>
      </c>
      <c r="B8314">
        <v>29</v>
      </c>
      <c r="C8314" t="s">
        <v>22819</v>
      </c>
    </row>
    <row r="8315" spans="1:3" x14ac:dyDescent="0.35">
      <c r="A8315" t="s">
        <v>1117</v>
      </c>
      <c r="B8315">
        <v>22</v>
      </c>
      <c r="C8315" t="s">
        <v>22820</v>
      </c>
    </row>
    <row r="8316" spans="1:3" x14ac:dyDescent="0.35">
      <c r="A8316" t="s">
        <v>1132</v>
      </c>
      <c r="B8316">
        <v>30</v>
      </c>
      <c r="C8316" t="s">
        <v>22821</v>
      </c>
    </row>
    <row r="8317" spans="1:3" x14ac:dyDescent="0.35">
      <c r="A8317" t="s">
        <v>16250</v>
      </c>
      <c r="B8317">
        <v>29</v>
      </c>
      <c r="C8317" t="s">
        <v>22822</v>
      </c>
    </row>
    <row r="8318" spans="1:3" x14ac:dyDescent="0.35">
      <c r="A8318" t="s">
        <v>22823</v>
      </c>
      <c r="B8318">
        <v>24</v>
      </c>
      <c r="C8318" t="s">
        <v>22824</v>
      </c>
    </row>
    <row r="8319" spans="1:3" x14ac:dyDescent="0.35">
      <c r="A8319" t="s">
        <v>22825</v>
      </c>
      <c r="B8319">
        <v>28</v>
      </c>
      <c r="C8319" t="s">
        <v>22826</v>
      </c>
    </row>
    <row r="8320" spans="1:3" x14ac:dyDescent="0.35">
      <c r="A8320" t="s">
        <v>22827</v>
      </c>
      <c r="B8320">
        <v>21</v>
      </c>
      <c r="C8320" t="s">
        <v>22828</v>
      </c>
    </row>
    <row r="8321" spans="1:3" x14ac:dyDescent="0.35">
      <c r="A8321" t="s">
        <v>22829</v>
      </c>
      <c r="B8321">
        <v>25</v>
      </c>
      <c r="C8321" t="s">
        <v>22830</v>
      </c>
    </row>
    <row r="8322" spans="1:3" x14ac:dyDescent="0.35">
      <c r="A8322" t="s">
        <v>22831</v>
      </c>
      <c r="B8322">
        <v>27</v>
      </c>
      <c r="C8322" t="s">
        <v>22832</v>
      </c>
    </row>
    <row r="8323" spans="1:3" x14ac:dyDescent="0.35">
      <c r="A8323" t="s">
        <v>22833</v>
      </c>
      <c r="B8323">
        <v>28</v>
      </c>
      <c r="C8323" t="s">
        <v>22834</v>
      </c>
    </row>
    <row r="8324" spans="1:3" x14ac:dyDescent="0.35">
      <c r="A8324" t="s">
        <v>22835</v>
      </c>
      <c r="B8324">
        <v>27</v>
      </c>
      <c r="C8324" t="s">
        <v>22836</v>
      </c>
    </row>
    <row r="8325" spans="1:3" x14ac:dyDescent="0.35">
      <c r="A8325" t="s">
        <v>12147</v>
      </c>
      <c r="B8325">
        <v>28</v>
      </c>
      <c r="C8325" t="s">
        <v>22837</v>
      </c>
    </row>
    <row r="8326" spans="1:3" x14ac:dyDescent="0.35">
      <c r="A8326" t="s">
        <v>22838</v>
      </c>
      <c r="B8326">
        <v>25</v>
      </c>
      <c r="C8326" t="s">
        <v>22839</v>
      </c>
    </row>
    <row r="8327" spans="1:3" x14ac:dyDescent="0.35">
      <c r="A8327" t="s">
        <v>22840</v>
      </c>
      <c r="B8327">
        <v>24</v>
      </c>
      <c r="C8327" t="s">
        <v>22841</v>
      </c>
    </row>
    <row r="8328" spans="1:3" x14ac:dyDescent="0.35">
      <c r="A8328" t="s">
        <v>22842</v>
      </c>
      <c r="B8328">
        <v>22</v>
      </c>
      <c r="C8328" t="s">
        <v>22843</v>
      </c>
    </row>
    <row r="8329" spans="1:3" x14ac:dyDescent="0.35">
      <c r="A8329" t="s">
        <v>22844</v>
      </c>
      <c r="B8329">
        <v>25</v>
      </c>
      <c r="C8329" t="s">
        <v>22845</v>
      </c>
    </row>
    <row r="8330" spans="1:3" x14ac:dyDescent="0.35">
      <c r="A8330" t="s">
        <v>22846</v>
      </c>
      <c r="B8330">
        <v>27</v>
      </c>
      <c r="C8330" t="s">
        <v>22847</v>
      </c>
    </row>
    <row r="8331" spans="1:3" x14ac:dyDescent="0.35">
      <c r="A8331" t="s">
        <v>22848</v>
      </c>
      <c r="B8331">
        <v>22</v>
      </c>
      <c r="C8331" t="s">
        <v>22849</v>
      </c>
    </row>
    <row r="8332" spans="1:3" x14ac:dyDescent="0.35">
      <c r="A8332" t="s">
        <v>22850</v>
      </c>
      <c r="B8332">
        <v>28</v>
      </c>
      <c r="C8332" t="s">
        <v>22851</v>
      </c>
    </row>
    <row r="8333" spans="1:3" x14ac:dyDescent="0.35">
      <c r="A8333" t="s">
        <v>22852</v>
      </c>
      <c r="B8333">
        <v>22</v>
      </c>
      <c r="C8333" t="s">
        <v>22853</v>
      </c>
    </row>
    <row r="8334" spans="1:3" x14ac:dyDescent="0.35">
      <c r="A8334" t="s">
        <v>22854</v>
      </c>
      <c r="B8334">
        <v>24</v>
      </c>
      <c r="C8334" t="s">
        <v>22855</v>
      </c>
    </row>
    <row r="8335" spans="1:3" x14ac:dyDescent="0.35">
      <c r="A8335" t="s">
        <v>22856</v>
      </c>
      <c r="B8335">
        <v>29</v>
      </c>
      <c r="C8335" t="s">
        <v>22857</v>
      </c>
    </row>
    <row r="8336" spans="1:3" x14ac:dyDescent="0.35">
      <c r="A8336" t="s">
        <v>22858</v>
      </c>
      <c r="B8336">
        <v>29</v>
      </c>
      <c r="C8336" t="s">
        <v>22859</v>
      </c>
    </row>
    <row r="8337" spans="1:3" x14ac:dyDescent="0.35">
      <c r="A8337" t="s">
        <v>22860</v>
      </c>
      <c r="B8337">
        <v>21</v>
      </c>
      <c r="C8337" t="s">
        <v>22861</v>
      </c>
    </row>
    <row r="8338" spans="1:3" x14ac:dyDescent="0.35">
      <c r="A8338" t="s">
        <v>22862</v>
      </c>
      <c r="B8338">
        <v>24</v>
      </c>
      <c r="C8338" t="s">
        <v>22863</v>
      </c>
    </row>
    <row r="8339" spans="1:3" x14ac:dyDescent="0.35">
      <c r="A8339" t="s">
        <v>22864</v>
      </c>
      <c r="B8339">
        <v>22</v>
      </c>
      <c r="C8339" t="s">
        <v>22865</v>
      </c>
    </row>
    <row r="8340" spans="1:3" x14ac:dyDescent="0.35">
      <c r="A8340" t="s">
        <v>22866</v>
      </c>
      <c r="B8340">
        <v>27</v>
      </c>
      <c r="C8340" t="s">
        <v>22867</v>
      </c>
    </row>
    <row r="8341" spans="1:3" x14ac:dyDescent="0.35">
      <c r="A8341" t="s">
        <v>22868</v>
      </c>
      <c r="B8341">
        <v>30</v>
      </c>
      <c r="C8341" t="s">
        <v>22869</v>
      </c>
    </row>
    <row r="8342" spans="1:3" x14ac:dyDescent="0.35">
      <c r="A8342" t="s">
        <v>22870</v>
      </c>
      <c r="B8342">
        <v>20</v>
      </c>
      <c r="C8342" t="s">
        <v>22871</v>
      </c>
    </row>
    <row r="8343" spans="1:3" x14ac:dyDescent="0.35">
      <c r="A8343" t="s">
        <v>22872</v>
      </c>
      <c r="B8343">
        <v>26</v>
      </c>
      <c r="C8343" t="s">
        <v>22873</v>
      </c>
    </row>
    <row r="8344" spans="1:3" x14ac:dyDescent="0.35">
      <c r="A8344" t="s">
        <v>22874</v>
      </c>
      <c r="B8344">
        <v>26</v>
      </c>
      <c r="C8344" t="s">
        <v>22875</v>
      </c>
    </row>
    <row r="8345" spans="1:3" x14ac:dyDescent="0.35">
      <c r="A8345" t="s">
        <v>22876</v>
      </c>
      <c r="B8345">
        <v>24</v>
      </c>
      <c r="C8345" t="s">
        <v>22877</v>
      </c>
    </row>
    <row r="8346" spans="1:3" x14ac:dyDescent="0.35">
      <c r="A8346" t="s">
        <v>22878</v>
      </c>
      <c r="B8346">
        <v>20</v>
      </c>
      <c r="C8346" t="s">
        <v>22879</v>
      </c>
    </row>
    <row r="8347" spans="1:3" x14ac:dyDescent="0.35">
      <c r="A8347" t="s">
        <v>22880</v>
      </c>
      <c r="B8347">
        <v>27</v>
      </c>
      <c r="C8347" t="s">
        <v>22881</v>
      </c>
    </row>
    <row r="8348" spans="1:3" x14ac:dyDescent="0.35">
      <c r="A8348" t="s">
        <v>22882</v>
      </c>
      <c r="B8348">
        <v>26</v>
      </c>
      <c r="C8348" t="s">
        <v>22883</v>
      </c>
    </row>
    <row r="8349" spans="1:3" x14ac:dyDescent="0.35">
      <c r="A8349" t="s">
        <v>22884</v>
      </c>
      <c r="B8349">
        <v>22</v>
      </c>
      <c r="C8349" t="s">
        <v>22885</v>
      </c>
    </row>
    <row r="8350" spans="1:3" x14ac:dyDescent="0.35">
      <c r="A8350" t="s">
        <v>22886</v>
      </c>
      <c r="B8350">
        <v>22</v>
      </c>
      <c r="C8350" t="s">
        <v>22887</v>
      </c>
    </row>
    <row r="8351" spans="1:3" x14ac:dyDescent="0.35">
      <c r="A8351" t="s">
        <v>22888</v>
      </c>
      <c r="B8351">
        <v>25</v>
      </c>
      <c r="C8351" t="s">
        <v>22889</v>
      </c>
    </row>
    <row r="8352" spans="1:3" x14ac:dyDescent="0.35">
      <c r="A8352" t="s">
        <v>22890</v>
      </c>
      <c r="B8352">
        <v>21</v>
      </c>
      <c r="C8352" t="s">
        <v>22891</v>
      </c>
    </row>
    <row r="8353" spans="1:3" x14ac:dyDescent="0.35">
      <c r="A8353" t="s">
        <v>22892</v>
      </c>
      <c r="B8353">
        <v>30</v>
      </c>
      <c r="C8353" t="s">
        <v>22893</v>
      </c>
    </row>
    <row r="8354" spans="1:3" x14ac:dyDescent="0.35">
      <c r="A8354" t="s">
        <v>22894</v>
      </c>
      <c r="B8354">
        <v>29</v>
      </c>
      <c r="C8354" t="s">
        <v>22895</v>
      </c>
    </row>
    <row r="8355" spans="1:3" x14ac:dyDescent="0.35">
      <c r="A8355" t="s">
        <v>22896</v>
      </c>
      <c r="B8355">
        <v>22</v>
      </c>
      <c r="C8355" t="s">
        <v>22897</v>
      </c>
    </row>
    <row r="8356" spans="1:3" x14ac:dyDescent="0.35">
      <c r="A8356" t="s">
        <v>22898</v>
      </c>
      <c r="B8356">
        <v>28</v>
      </c>
      <c r="C8356" t="s">
        <v>22899</v>
      </c>
    </row>
    <row r="8357" spans="1:3" x14ac:dyDescent="0.35">
      <c r="A8357" t="s">
        <v>22900</v>
      </c>
      <c r="B8357">
        <v>21</v>
      </c>
      <c r="C8357" t="s">
        <v>22901</v>
      </c>
    </row>
    <row r="8358" spans="1:3" x14ac:dyDescent="0.35">
      <c r="A8358" t="s">
        <v>11172</v>
      </c>
      <c r="B8358">
        <v>30</v>
      </c>
      <c r="C8358" t="s">
        <v>22902</v>
      </c>
    </row>
    <row r="8359" spans="1:3" x14ac:dyDescent="0.35">
      <c r="A8359" t="s">
        <v>22903</v>
      </c>
      <c r="B8359">
        <v>20</v>
      </c>
      <c r="C8359" t="s">
        <v>22904</v>
      </c>
    </row>
    <row r="8360" spans="1:3" x14ac:dyDescent="0.35">
      <c r="A8360" t="s">
        <v>22905</v>
      </c>
      <c r="B8360">
        <v>24</v>
      </c>
      <c r="C8360" t="s">
        <v>22906</v>
      </c>
    </row>
    <row r="8361" spans="1:3" x14ac:dyDescent="0.35">
      <c r="A8361" t="s">
        <v>22907</v>
      </c>
      <c r="B8361">
        <v>22</v>
      </c>
      <c r="C8361" t="s">
        <v>22908</v>
      </c>
    </row>
    <row r="8362" spans="1:3" x14ac:dyDescent="0.35">
      <c r="A8362" t="s">
        <v>22909</v>
      </c>
      <c r="B8362">
        <v>21</v>
      </c>
      <c r="C8362" t="s">
        <v>22910</v>
      </c>
    </row>
    <row r="8363" spans="1:3" x14ac:dyDescent="0.35">
      <c r="A8363" t="s">
        <v>22911</v>
      </c>
      <c r="B8363">
        <v>30</v>
      </c>
      <c r="C8363" t="s">
        <v>22912</v>
      </c>
    </row>
    <row r="8364" spans="1:3" x14ac:dyDescent="0.35">
      <c r="A8364" t="s">
        <v>22913</v>
      </c>
      <c r="B8364">
        <v>20</v>
      </c>
      <c r="C8364" t="s">
        <v>22914</v>
      </c>
    </row>
    <row r="8365" spans="1:3" x14ac:dyDescent="0.35">
      <c r="A8365" t="s">
        <v>22915</v>
      </c>
      <c r="B8365">
        <v>22</v>
      </c>
      <c r="C8365" t="s">
        <v>22916</v>
      </c>
    </row>
    <row r="8366" spans="1:3" x14ac:dyDescent="0.35">
      <c r="A8366" t="s">
        <v>22917</v>
      </c>
      <c r="B8366">
        <v>20</v>
      </c>
      <c r="C8366" t="s">
        <v>22918</v>
      </c>
    </row>
    <row r="8367" spans="1:3" x14ac:dyDescent="0.35">
      <c r="A8367" t="s">
        <v>22919</v>
      </c>
      <c r="B8367">
        <v>24</v>
      </c>
      <c r="C8367" t="s">
        <v>22920</v>
      </c>
    </row>
    <row r="8368" spans="1:3" x14ac:dyDescent="0.35">
      <c r="A8368" t="s">
        <v>22921</v>
      </c>
      <c r="B8368">
        <v>28</v>
      </c>
      <c r="C8368" t="s">
        <v>22922</v>
      </c>
    </row>
    <row r="8369" spans="1:3" x14ac:dyDescent="0.35">
      <c r="A8369" t="s">
        <v>22923</v>
      </c>
      <c r="B8369">
        <v>28</v>
      </c>
      <c r="C8369" t="s">
        <v>22924</v>
      </c>
    </row>
    <row r="8370" spans="1:3" x14ac:dyDescent="0.35">
      <c r="A8370" t="s">
        <v>22925</v>
      </c>
      <c r="B8370">
        <v>23</v>
      </c>
      <c r="C8370" t="s">
        <v>22926</v>
      </c>
    </row>
    <row r="8371" spans="1:3" x14ac:dyDescent="0.35">
      <c r="A8371" t="s">
        <v>22927</v>
      </c>
      <c r="B8371">
        <v>26</v>
      </c>
      <c r="C8371" t="s">
        <v>22928</v>
      </c>
    </row>
    <row r="8372" spans="1:3" x14ac:dyDescent="0.35">
      <c r="A8372" t="s">
        <v>530</v>
      </c>
      <c r="B8372">
        <v>21</v>
      </c>
      <c r="C8372" t="s">
        <v>22929</v>
      </c>
    </row>
    <row r="8373" spans="1:3" x14ac:dyDescent="0.35">
      <c r="A8373" t="s">
        <v>22930</v>
      </c>
      <c r="B8373">
        <v>21</v>
      </c>
      <c r="C8373" t="s">
        <v>22931</v>
      </c>
    </row>
    <row r="8374" spans="1:3" x14ac:dyDescent="0.35">
      <c r="A8374" t="s">
        <v>22932</v>
      </c>
      <c r="B8374">
        <v>27</v>
      </c>
      <c r="C8374" t="s">
        <v>22933</v>
      </c>
    </row>
    <row r="8375" spans="1:3" x14ac:dyDescent="0.35">
      <c r="A8375" t="s">
        <v>22934</v>
      </c>
      <c r="B8375">
        <v>29</v>
      </c>
      <c r="C8375" t="s">
        <v>22935</v>
      </c>
    </row>
    <row r="8376" spans="1:3" x14ac:dyDescent="0.35">
      <c r="A8376" t="s">
        <v>12836</v>
      </c>
      <c r="B8376">
        <v>22</v>
      </c>
      <c r="C8376" t="s">
        <v>22936</v>
      </c>
    </row>
    <row r="8377" spans="1:3" x14ac:dyDescent="0.35">
      <c r="A8377" t="s">
        <v>22937</v>
      </c>
      <c r="B8377">
        <v>23</v>
      </c>
      <c r="C8377" t="s">
        <v>22938</v>
      </c>
    </row>
    <row r="8378" spans="1:3" x14ac:dyDescent="0.35">
      <c r="A8378" t="s">
        <v>22939</v>
      </c>
      <c r="B8378">
        <v>20</v>
      </c>
      <c r="C8378" t="s">
        <v>22940</v>
      </c>
    </row>
    <row r="8379" spans="1:3" x14ac:dyDescent="0.35">
      <c r="A8379" t="s">
        <v>22941</v>
      </c>
      <c r="B8379">
        <v>24</v>
      </c>
      <c r="C8379" t="s">
        <v>22942</v>
      </c>
    </row>
    <row r="8380" spans="1:3" x14ac:dyDescent="0.35">
      <c r="A8380" t="s">
        <v>22943</v>
      </c>
      <c r="B8380">
        <v>30</v>
      </c>
      <c r="C8380" t="s">
        <v>22944</v>
      </c>
    </row>
    <row r="8381" spans="1:3" x14ac:dyDescent="0.35">
      <c r="A8381" t="s">
        <v>22945</v>
      </c>
      <c r="B8381">
        <v>25</v>
      </c>
      <c r="C8381" t="s">
        <v>22946</v>
      </c>
    </row>
    <row r="8382" spans="1:3" x14ac:dyDescent="0.35">
      <c r="A8382" t="s">
        <v>22947</v>
      </c>
      <c r="B8382">
        <v>21</v>
      </c>
      <c r="C8382" t="s">
        <v>22948</v>
      </c>
    </row>
    <row r="8383" spans="1:3" x14ac:dyDescent="0.35">
      <c r="A8383" t="s">
        <v>22949</v>
      </c>
      <c r="B8383">
        <v>24</v>
      </c>
      <c r="C8383" t="s">
        <v>22950</v>
      </c>
    </row>
    <row r="8384" spans="1:3" x14ac:dyDescent="0.35">
      <c r="A8384" t="s">
        <v>11188</v>
      </c>
      <c r="B8384">
        <v>28</v>
      </c>
      <c r="C8384" t="s">
        <v>22951</v>
      </c>
    </row>
    <row r="8385" spans="1:3" x14ac:dyDescent="0.35">
      <c r="A8385" t="s">
        <v>22952</v>
      </c>
      <c r="B8385">
        <v>26</v>
      </c>
      <c r="C8385" t="s">
        <v>22953</v>
      </c>
    </row>
    <row r="8386" spans="1:3" x14ac:dyDescent="0.35">
      <c r="A8386" t="s">
        <v>22954</v>
      </c>
      <c r="B8386">
        <v>29</v>
      </c>
      <c r="C8386" t="s">
        <v>22955</v>
      </c>
    </row>
    <row r="8387" spans="1:3" x14ac:dyDescent="0.35">
      <c r="A8387" t="s">
        <v>22956</v>
      </c>
      <c r="B8387">
        <v>30</v>
      </c>
      <c r="C8387" t="s">
        <v>22957</v>
      </c>
    </row>
    <row r="8388" spans="1:3" x14ac:dyDescent="0.35">
      <c r="A8388" t="s">
        <v>22958</v>
      </c>
      <c r="B8388">
        <v>25</v>
      </c>
      <c r="C8388" t="s">
        <v>22959</v>
      </c>
    </row>
    <row r="8389" spans="1:3" x14ac:dyDescent="0.35">
      <c r="A8389" t="s">
        <v>22960</v>
      </c>
      <c r="B8389">
        <v>27</v>
      </c>
      <c r="C8389" t="s">
        <v>22961</v>
      </c>
    </row>
    <row r="8390" spans="1:3" x14ac:dyDescent="0.35">
      <c r="A8390" t="s">
        <v>22962</v>
      </c>
      <c r="B8390">
        <v>28</v>
      </c>
      <c r="C8390" t="s">
        <v>22963</v>
      </c>
    </row>
    <row r="8391" spans="1:3" x14ac:dyDescent="0.35">
      <c r="A8391" t="s">
        <v>22964</v>
      </c>
      <c r="B8391">
        <v>24</v>
      </c>
      <c r="C8391" t="s">
        <v>22965</v>
      </c>
    </row>
    <row r="8392" spans="1:3" x14ac:dyDescent="0.35">
      <c r="A8392" t="s">
        <v>22966</v>
      </c>
      <c r="B8392">
        <v>29</v>
      </c>
      <c r="C8392" t="s">
        <v>22967</v>
      </c>
    </row>
    <row r="8393" spans="1:3" x14ac:dyDescent="0.35">
      <c r="A8393" t="s">
        <v>22968</v>
      </c>
      <c r="B8393">
        <v>22</v>
      </c>
      <c r="C8393" t="s">
        <v>22969</v>
      </c>
    </row>
    <row r="8394" spans="1:3" x14ac:dyDescent="0.35">
      <c r="A8394" t="s">
        <v>22970</v>
      </c>
      <c r="B8394">
        <v>21</v>
      </c>
      <c r="C8394" t="s">
        <v>22971</v>
      </c>
    </row>
    <row r="8395" spans="1:3" x14ac:dyDescent="0.35">
      <c r="A8395" t="s">
        <v>22972</v>
      </c>
      <c r="B8395">
        <v>27</v>
      </c>
      <c r="C8395" t="s">
        <v>22973</v>
      </c>
    </row>
    <row r="8396" spans="1:3" x14ac:dyDescent="0.35">
      <c r="A8396" t="s">
        <v>22974</v>
      </c>
      <c r="B8396">
        <v>29</v>
      </c>
      <c r="C8396" t="s">
        <v>22975</v>
      </c>
    </row>
    <row r="8397" spans="1:3" x14ac:dyDescent="0.35">
      <c r="A8397" t="s">
        <v>22976</v>
      </c>
      <c r="B8397">
        <v>28</v>
      </c>
      <c r="C8397" t="s">
        <v>22977</v>
      </c>
    </row>
    <row r="8398" spans="1:3" x14ac:dyDescent="0.35">
      <c r="A8398" t="s">
        <v>22978</v>
      </c>
      <c r="B8398">
        <v>26</v>
      </c>
      <c r="C8398" t="s">
        <v>22979</v>
      </c>
    </row>
    <row r="8399" spans="1:3" x14ac:dyDescent="0.35">
      <c r="A8399" t="s">
        <v>22980</v>
      </c>
      <c r="B8399">
        <v>21</v>
      </c>
      <c r="C8399" t="s">
        <v>22981</v>
      </c>
    </row>
    <row r="8400" spans="1:3" x14ac:dyDescent="0.35">
      <c r="A8400" t="s">
        <v>22982</v>
      </c>
      <c r="B8400">
        <v>25</v>
      </c>
      <c r="C8400" t="s">
        <v>22983</v>
      </c>
    </row>
    <row r="8401" spans="1:3" x14ac:dyDescent="0.35">
      <c r="A8401" t="s">
        <v>22984</v>
      </c>
      <c r="B8401">
        <v>25</v>
      </c>
      <c r="C8401" t="s">
        <v>22985</v>
      </c>
    </row>
    <row r="8402" spans="1:3" x14ac:dyDescent="0.35">
      <c r="A8402" t="s">
        <v>22986</v>
      </c>
      <c r="B8402">
        <v>20</v>
      </c>
      <c r="C8402" t="s">
        <v>22987</v>
      </c>
    </row>
    <row r="8403" spans="1:3" x14ac:dyDescent="0.35">
      <c r="A8403" t="s">
        <v>22988</v>
      </c>
      <c r="B8403">
        <v>30</v>
      </c>
      <c r="C8403" t="s">
        <v>22989</v>
      </c>
    </row>
    <row r="8404" spans="1:3" x14ac:dyDescent="0.35">
      <c r="A8404" t="s">
        <v>22990</v>
      </c>
      <c r="B8404">
        <v>28</v>
      </c>
      <c r="C8404" t="s">
        <v>22991</v>
      </c>
    </row>
    <row r="8405" spans="1:3" x14ac:dyDescent="0.35">
      <c r="A8405" t="s">
        <v>22992</v>
      </c>
      <c r="B8405">
        <v>30</v>
      </c>
      <c r="C8405" t="s">
        <v>22993</v>
      </c>
    </row>
    <row r="8406" spans="1:3" x14ac:dyDescent="0.35">
      <c r="A8406" t="s">
        <v>22994</v>
      </c>
      <c r="B8406">
        <v>27</v>
      </c>
      <c r="C8406" t="s">
        <v>22995</v>
      </c>
    </row>
    <row r="8407" spans="1:3" x14ac:dyDescent="0.35">
      <c r="A8407" t="s">
        <v>22996</v>
      </c>
      <c r="B8407">
        <v>20</v>
      </c>
      <c r="C8407" t="s">
        <v>22997</v>
      </c>
    </row>
    <row r="8408" spans="1:3" x14ac:dyDescent="0.35">
      <c r="A8408" t="s">
        <v>22998</v>
      </c>
      <c r="B8408">
        <v>22</v>
      </c>
      <c r="C8408" t="s">
        <v>22999</v>
      </c>
    </row>
    <row r="8409" spans="1:3" x14ac:dyDescent="0.35">
      <c r="A8409" t="s">
        <v>23000</v>
      </c>
      <c r="B8409">
        <v>21</v>
      </c>
      <c r="C8409" t="s">
        <v>23001</v>
      </c>
    </row>
    <row r="8410" spans="1:3" x14ac:dyDescent="0.35">
      <c r="A8410" t="s">
        <v>4993</v>
      </c>
      <c r="B8410">
        <v>22</v>
      </c>
      <c r="C8410" t="s">
        <v>23002</v>
      </c>
    </row>
    <row r="8411" spans="1:3" x14ac:dyDescent="0.35">
      <c r="A8411" t="s">
        <v>23003</v>
      </c>
      <c r="B8411">
        <v>24</v>
      </c>
      <c r="C8411" t="s">
        <v>23004</v>
      </c>
    </row>
    <row r="8412" spans="1:3" x14ac:dyDescent="0.35">
      <c r="A8412" t="s">
        <v>23005</v>
      </c>
      <c r="B8412">
        <v>20</v>
      </c>
      <c r="C8412" t="s">
        <v>23006</v>
      </c>
    </row>
    <row r="8413" spans="1:3" x14ac:dyDescent="0.35">
      <c r="A8413" t="s">
        <v>23007</v>
      </c>
      <c r="B8413">
        <v>26</v>
      </c>
      <c r="C8413" t="s">
        <v>23008</v>
      </c>
    </row>
    <row r="8414" spans="1:3" x14ac:dyDescent="0.35">
      <c r="A8414" t="s">
        <v>23009</v>
      </c>
      <c r="B8414">
        <v>30</v>
      </c>
      <c r="C8414" t="s">
        <v>23010</v>
      </c>
    </row>
    <row r="8415" spans="1:3" x14ac:dyDescent="0.35">
      <c r="A8415" t="s">
        <v>23011</v>
      </c>
      <c r="B8415">
        <v>29</v>
      </c>
      <c r="C8415" t="s">
        <v>23012</v>
      </c>
    </row>
    <row r="8416" spans="1:3" x14ac:dyDescent="0.35">
      <c r="A8416" t="s">
        <v>23013</v>
      </c>
      <c r="B8416">
        <v>26</v>
      </c>
      <c r="C8416" t="s">
        <v>23014</v>
      </c>
    </row>
    <row r="8417" spans="1:3" x14ac:dyDescent="0.35">
      <c r="A8417" t="s">
        <v>8057</v>
      </c>
      <c r="B8417">
        <v>29</v>
      </c>
      <c r="C8417" t="s">
        <v>23015</v>
      </c>
    </row>
    <row r="8418" spans="1:3" x14ac:dyDescent="0.35">
      <c r="A8418" t="s">
        <v>23016</v>
      </c>
      <c r="B8418">
        <v>26</v>
      </c>
      <c r="C8418" t="s">
        <v>23017</v>
      </c>
    </row>
    <row r="8419" spans="1:3" x14ac:dyDescent="0.35">
      <c r="A8419" t="s">
        <v>13169</v>
      </c>
      <c r="B8419">
        <v>28</v>
      </c>
      <c r="C8419" t="s">
        <v>23018</v>
      </c>
    </row>
    <row r="8420" spans="1:3" x14ac:dyDescent="0.35">
      <c r="A8420" t="s">
        <v>23019</v>
      </c>
      <c r="B8420">
        <v>28</v>
      </c>
      <c r="C8420" t="s">
        <v>23020</v>
      </c>
    </row>
    <row r="8421" spans="1:3" x14ac:dyDescent="0.35">
      <c r="A8421" t="s">
        <v>23021</v>
      </c>
      <c r="B8421">
        <v>25</v>
      </c>
      <c r="C8421" t="s">
        <v>23022</v>
      </c>
    </row>
    <row r="8422" spans="1:3" x14ac:dyDescent="0.35">
      <c r="A8422" t="s">
        <v>23023</v>
      </c>
      <c r="B8422">
        <v>20</v>
      </c>
      <c r="C8422" t="s">
        <v>23024</v>
      </c>
    </row>
    <row r="8423" spans="1:3" x14ac:dyDescent="0.35">
      <c r="A8423" t="s">
        <v>23025</v>
      </c>
      <c r="B8423">
        <v>28</v>
      </c>
      <c r="C8423" t="s">
        <v>23026</v>
      </c>
    </row>
    <row r="8424" spans="1:3" x14ac:dyDescent="0.35">
      <c r="A8424" t="s">
        <v>23027</v>
      </c>
      <c r="B8424">
        <v>27</v>
      </c>
      <c r="C8424" t="s">
        <v>23028</v>
      </c>
    </row>
    <row r="8425" spans="1:3" x14ac:dyDescent="0.35">
      <c r="A8425" t="s">
        <v>23029</v>
      </c>
      <c r="B8425">
        <v>25</v>
      </c>
      <c r="C8425" t="s">
        <v>23030</v>
      </c>
    </row>
    <row r="8426" spans="1:3" x14ac:dyDescent="0.35">
      <c r="A8426" t="s">
        <v>23031</v>
      </c>
      <c r="B8426">
        <v>23</v>
      </c>
      <c r="C8426" t="s">
        <v>23032</v>
      </c>
    </row>
    <row r="8427" spans="1:3" x14ac:dyDescent="0.35">
      <c r="A8427" t="s">
        <v>19858</v>
      </c>
      <c r="B8427">
        <v>29</v>
      </c>
      <c r="C8427" t="s">
        <v>23033</v>
      </c>
    </row>
    <row r="8428" spans="1:3" x14ac:dyDescent="0.35">
      <c r="A8428" t="s">
        <v>23034</v>
      </c>
      <c r="B8428">
        <v>22</v>
      </c>
      <c r="C8428" t="s">
        <v>23035</v>
      </c>
    </row>
    <row r="8429" spans="1:3" x14ac:dyDescent="0.35">
      <c r="A8429" t="s">
        <v>23036</v>
      </c>
      <c r="B8429">
        <v>21</v>
      </c>
      <c r="C8429" t="s">
        <v>23037</v>
      </c>
    </row>
    <row r="8430" spans="1:3" x14ac:dyDescent="0.35">
      <c r="A8430" t="s">
        <v>23038</v>
      </c>
      <c r="B8430">
        <v>29</v>
      </c>
      <c r="C8430" t="s">
        <v>23039</v>
      </c>
    </row>
    <row r="8431" spans="1:3" x14ac:dyDescent="0.35">
      <c r="A8431" t="s">
        <v>4391</v>
      </c>
      <c r="B8431">
        <v>22</v>
      </c>
      <c r="C8431" t="s">
        <v>23040</v>
      </c>
    </row>
    <row r="8432" spans="1:3" x14ac:dyDescent="0.35">
      <c r="A8432" t="s">
        <v>23041</v>
      </c>
      <c r="B8432">
        <v>26</v>
      </c>
      <c r="C8432" t="s">
        <v>23042</v>
      </c>
    </row>
    <row r="8433" spans="1:3" x14ac:dyDescent="0.35">
      <c r="A8433" t="s">
        <v>23043</v>
      </c>
      <c r="B8433">
        <v>22</v>
      </c>
      <c r="C8433" t="s">
        <v>23044</v>
      </c>
    </row>
    <row r="8434" spans="1:3" x14ac:dyDescent="0.35">
      <c r="A8434" t="s">
        <v>23045</v>
      </c>
      <c r="B8434">
        <v>26</v>
      </c>
      <c r="C8434" t="s">
        <v>23046</v>
      </c>
    </row>
    <row r="8435" spans="1:3" x14ac:dyDescent="0.35">
      <c r="A8435" t="s">
        <v>23047</v>
      </c>
      <c r="B8435">
        <v>23</v>
      </c>
      <c r="C8435" t="s">
        <v>23048</v>
      </c>
    </row>
    <row r="8436" spans="1:3" x14ac:dyDescent="0.35">
      <c r="A8436" t="s">
        <v>8239</v>
      </c>
      <c r="B8436">
        <v>24</v>
      </c>
      <c r="C8436" t="s">
        <v>23049</v>
      </c>
    </row>
    <row r="8437" spans="1:3" x14ac:dyDescent="0.35">
      <c r="A8437" t="s">
        <v>23050</v>
      </c>
      <c r="B8437">
        <v>24</v>
      </c>
      <c r="C8437" t="s">
        <v>23051</v>
      </c>
    </row>
    <row r="8438" spans="1:3" x14ac:dyDescent="0.35">
      <c r="A8438" t="s">
        <v>23052</v>
      </c>
      <c r="B8438">
        <v>28</v>
      </c>
      <c r="C8438" t="s">
        <v>23053</v>
      </c>
    </row>
    <row r="8439" spans="1:3" x14ac:dyDescent="0.35">
      <c r="A8439" t="s">
        <v>23054</v>
      </c>
      <c r="B8439">
        <v>25</v>
      </c>
      <c r="C8439" t="s">
        <v>23055</v>
      </c>
    </row>
    <row r="8440" spans="1:3" x14ac:dyDescent="0.35">
      <c r="A8440" t="s">
        <v>11089</v>
      </c>
      <c r="B8440">
        <v>23</v>
      </c>
      <c r="C8440" t="s">
        <v>23056</v>
      </c>
    </row>
    <row r="8441" spans="1:3" x14ac:dyDescent="0.35">
      <c r="A8441" t="s">
        <v>4958</v>
      </c>
      <c r="B8441">
        <v>23</v>
      </c>
      <c r="C8441" t="s">
        <v>23057</v>
      </c>
    </row>
    <row r="8442" spans="1:3" x14ac:dyDescent="0.35">
      <c r="A8442" t="s">
        <v>23058</v>
      </c>
      <c r="B8442">
        <v>23</v>
      </c>
      <c r="C8442" t="s">
        <v>23059</v>
      </c>
    </row>
    <row r="8443" spans="1:3" x14ac:dyDescent="0.35">
      <c r="A8443" t="s">
        <v>23060</v>
      </c>
      <c r="B8443">
        <v>22</v>
      </c>
      <c r="C8443" t="s">
        <v>23061</v>
      </c>
    </row>
    <row r="8444" spans="1:3" x14ac:dyDescent="0.35">
      <c r="A8444" t="s">
        <v>23062</v>
      </c>
      <c r="B8444">
        <v>22</v>
      </c>
      <c r="C8444" t="s">
        <v>23063</v>
      </c>
    </row>
    <row r="8445" spans="1:3" x14ac:dyDescent="0.35">
      <c r="A8445" t="s">
        <v>23064</v>
      </c>
      <c r="B8445">
        <v>21</v>
      </c>
      <c r="C8445" t="s">
        <v>23065</v>
      </c>
    </row>
    <row r="8446" spans="1:3" x14ac:dyDescent="0.35">
      <c r="A8446" t="s">
        <v>23066</v>
      </c>
      <c r="B8446">
        <v>22</v>
      </c>
      <c r="C8446" t="s">
        <v>23067</v>
      </c>
    </row>
    <row r="8447" spans="1:3" x14ac:dyDescent="0.35">
      <c r="A8447" t="s">
        <v>23068</v>
      </c>
      <c r="B8447">
        <v>28</v>
      </c>
      <c r="C8447" t="s">
        <v>23069</v>
      </c>
    </row>
    <row r="8448" spans="1:3" x14ac:dyDescent="0.35">
      <c r="A8448" t="s">
        <v>23070</v>
      </c>
      <c r="B8448">
        <v>25</v>
      </c>
      <c r="C8448" t="s">
        <v>23071</v>
      </c>
    </row>
    <row r="8449" spans="1:3" x14ac:dyDescent="0.35">
      <c r="A8449" t="s">
        <v>23072</v>
      </c>
      <c r="B8449">
        <v>28</v>
      </c>
      <c r="C8449" t="s">
        <v>23073</v>
      </c>
    </row>
    <row r="8450" spans="1:3" x14ac:dyDescent="0.35">
      <c r="A8450" t="s">
        <v>23074</v>
      </c>
      <c r="B8450">
        <v>30</v>
      </c>
      <c r="C8450" t="s">
        <v>23075</v>
      </c>
    </row>
    <row r="8451" spans="1:3" x14ac:dyDescent="0.35">
      <c r="A8451" t="s">
        <v>23076</v>
      </c>
      <c r="B8451">
        <v>23</v>
      </c>
      <c r="C8451" t="s">
        <v>23077</v>
      </c>
    </row>
    <row r="8452" spans="1:3" x14ac:dyDescent="0.35">
      <c r="A8452" t="s">
        <v>23078</v>
      </c>
      <c r="B8452">
        <v>28</v>
      </c>
      <c r="C8452" t="s">
        <v>23079</v>
      </c>
    </row>
    <row r="8453" spans="1:3" x14ac:dyDescent="0.35">
      <c r="A8453" t="s">
        <v>23080</v>
      </c>
      <c r="B8453">
        <v>26</v>
      </c>
      <c r="C8453" t="s">
        <v>23081</v>
      </c>
    </row>
    <row r="8454" spans="1:3" x14ac:dyDescent="0.35">
      <c r="A8454" t="s">
        <v>23082</v>
      </c>
      <c r="B8454">
        <v>30</v>
      </c>
      <c r="C8454" t="s">
        <v>23083</v>
      </c>
    </row>
    <row r="8455" spans="1:3" x14ac:dyDescent="0.35">
      <c r="A8455" t="s">
        <v>23084</v>
      </c>
      <c r="B8455">
        <v>20</v>
      </c>
      <c r="C8455" t="s">
        <v>23085</v>
      </c>
    </row>
    <row r="8456" spans="1:3" x14ac:dyDescent="0.35">
      <c r="A8456" t="s">
        <v>23086</v>
      </c>
      <c r="B8456">
        <v>23</v>
      </c>
      <c r="C8456" t="s">
        <v>23087</v>
      </c>
    </row>
    <row r="8457" spans="1:3" x14ac:dyDescent="0.35">
      <c r="A8457" t="s">
        <v>23088</v>
      </c>
      <c r="B8457">
        <v>21</v>
      </c>
      <c r="C8457" t="s">
        <v>23089</v>
      </c>
    </row>
    <row r="8458" spans="1:3" x14ac:dyDescent="0.35">
      <c r="A8458" t="s">
        <v>23090</v>
      </c>
      <c r="B8458">
        <v>29</v>
      </c>
      <c r="C8458" t="s">
        <v>23091</v>
      </c>
    </row>
    <row r="8459" spans="1:3" x14ac:dyDescent="0.35">
      <c r="A8459" t="s">
        <v>23092</v>
      </c>
      <c r="B8459">
        <v>30</v>
      </c>
      <c r="C8459" t="s">
        <v>23093</v>
      </c>
    </row>
    <row r="8460" spans="1:3" x14ac:dyDescent="0.35">
      <c r="A8460" t="s">
        <v>23094</v>
      </c>
      <c r="B8460">
        <v>21</v>
      </c>
      <c r="C8460" t="s">
        <v>23095</v>
      </c>
    </row>
    <row r="8461" spans="1:3" x14ac:dyDescent="0.35">
      <c r="A8461" t="s">
        <v>23096</v>
      </c>
      <c r="B8461">
        <v>29</v>
      </c>
      <c r="C8461" t="s">
        <v>23097</v>
      </c>
    </row>
    <row r="8462" spans="1:3" x14ac:dyDescent="0.35">
      <c r="A8462" t="s">
        <v>16250</v>
      </c>
      <c r="B8462">
        <v>22</v>
      </c>
      <c r="C8462" t="s">
        <v>23098</v>
      </c>
    </row>
    <row r="8463" spans="1:3" x14ac:dyDescent="0.35">
      <c r="A8463" t="s">
        <v>23099</v>
      </c>
      <c r="B8463">
        <v>30</v>
      </c>
      <c r="C8463" t="s">
        <v>23100</v>
      </c>
    </row>
    <row r="8464" spans="1:3" x14ac:dyDescent="0.35">
      <c r="A8464" t="s">
        <v>23101</v>
      </c>
      <c r="B8464">
        <v>20</v>
      </c>
      <c r="C8464" t="s">
        <v>23102</v>
      </c>
    </row>
    <row r="8465" spans="1:3" x14ac:dyDescent="0.35">
      <c r="A8465" t="s">
        <v>23103</v>
      </c>
      <c r="B8465">
        <v>20</v>
      </c>
      <c r="C8465" t="s">
        <v>23104</v>
      </c>
    </row>
    <row r="8466" spans="1:3" x14ac:dyDescent="0.35">
      <c r="A8466" t="s">
        <v>23105</v>
      </c>
      <c r="B8466">
        <v>28</v>
      </c>
      <c r="C8466" t="s">
        <v>23106</v>
      </c>
    </row>
    <row r="8467" spans="1:3" x14ac:dyDescent="0.35">
      <c r="A8467" t="s">
        <v>13099</v>
      </c>
      <c r="B8467">
        <v>24</v>
      </c>
      <c r="C8467" t="s">
        <v>23107</v>
      </c>
    </row>
    <row r="8468" spans="1:3" x14ac:dyDescent="0.35">
      <c r="A8468" t="s">
        <v>23108</v>
      </c>
      <c r="B8468">
        <v>22</v>
      </c>
      <c r="C8468" t="s">
        <v>23109</v>
      </c>
    </row>
    <row r="8469" spans="1:3" x14ac:dyDescent="0.35">
      <c r="A8469" t="s">
        <v>23110</v>
      </c>
      <c r="B8469">
        <v>29</v>
      </c>
      <c r="C8469" t="s">
        <v>23111</v>
      </c>
    </row>
    <row r="8470" spans="1:3" x14ac:dyDescent="0.35">
      <c r="A8470" t="s">
        <v>23112</v>
      </c>
      <c r="B8470">
        <v>20</v>
      </c>
      <c r="C8470" t="s">
        <v>23113</v>
      </c>
    </row>
    <row r="8471" spans="1:3" x14ac:dyDescent="0.35">
      <c r="A8471" t="s">
        <v>23114</v>
      </c>
      <c r="B8471">
        <v>20</v>
      </c>
      <c r="C8471" t="s">
        <v>23115</v>
      </c>
    </row>
    <row r="8472" spans="1:3" x14ac:dyDescent="0.35">
      <c r="A8472" t="s">
        <v>23116</v>
      </c>
      <c r="B8472">
        <v>23</v>
      </c>
      <c r="C8472" t="s">
        <v>23117</v>
      </c>
    </row>
    <row r="8473" spans="1:3" x14ac:dyDescent="0.35">
      <c r="A8473" t="s">
        <v>23118</v>
      </c>
      <c r="B8473">
        <v>26</v>
      </c>
      <c r="C8473" t="s">
        <v>23119</v>
      </c>
    </row>
    <row r="8474" spans="1:3" x14ac:dyDescent="0.35">
      <c r="A8474" t="s">
        <v>23120</v>
      </c>
      <c r="B8474">
        <v>27</v>
      </c>
      <c r="C8474" t="s">
        <v>23121</v>
      </c>
    </row>
    <row r="8475" spans="1:3" x14ac:dyDescent="0.35">
      <c r="A8475" t="s">
        <v>23122</v>
      </c>
      <c r="B8475">
        <v>26</v>
      </c>
      <c r="C8475" t="s">
        <v>23123</v>
      </c>
    </row>
    <row r="8476" spans="1:3" x14ac:dyDescent="0.35">
      <c r="A8476" t="s">
        <v>23124</v>
      </c>
      <c r="B8476">
        <v>23</v>
      </c>
      <c r="C8476" t="s">
        <v>23125</v>
      </c>
    </row>
    <row r="8477" spans="1:3" x14ac:dyDescent="0.35">
      <c r="A8477" t="s">
        <v>15694</v>
      </c>
      <c r="B8477">
        <v>25</v>
      </c>
      <c r="C8477" t="s">
        <v>23126</v>
      </c>
    </row>
    <row r="8478" spans="1:3" x14ac:dyDescent="0.35">
      <c r="A8478" t="s">
        <v>23127</v>
      </c>
      <c r="B8478">
        <v>28</v>
      </c>
      <c r="C8478" t="s">
        <v>23128</v>
      </c>
    </row>
    <row r="8479" spans="1:3" x14ac:dyDescent="0.35">
      <c r="A8479" t="s">
        <v>23129</v>
      </c>
      <c r="B8479">
        <v>22</v>
      </c>
      <c r="C8479" t="s">
        <v>23130</v>
      </c>
    </row>
    <row r="8480" spans="1:3" x14ac:dyDescent="0.35">
      <c r="A8480" t="s">
        <v>23131</v>
      </c>
      <c r="B8480">
        <v>20</v>
      </c>
      <c r="C8480" t="s">
        <v>23132</v>
      </c>
    </row>
    <row r="8481" spans="1:3" x14ac:dyDescent="0.35">
      <c r="A8481" t="s">
        <v>23133</v>
      </c>
      <c r="B8481">
        <v>28</v>
      </c>
      <c r="C8481" t="s">
        <v>23134</v>
      </c>
    </row>
    <row r="8482" spans="1:3" x14ac:dyDescent="0.35">
      <c r="A8482" t="s">
        <v>23135</v>
      </c>
      <c r="B8482">
        <v>25</v>
      </c>
      <c r="C8482" t="s">
        <v>23136</v>
      </c>
    </row>
    <row r="8483" spans="1:3" x14ac:dyDescent="0.35">
      <c r="A8483" t="s">
        <v>23137</v>
      </c>
      <c r="B8483">
        <v>22</v>
      </c>
      <c r="C8483" t="s">
        <v>23138</v>
      </c>
    </row>
    <row r="8484" spans="1:3" x14ac:dyDescent="0.35">
      <c r="A8484" t="s">
        <v>13715</v>
      </c>
      <c r="B8484">
        <v>26</v>
      </c>
      <c r="C8484" t="s">
        <v>23139</v>
      </c>
    </row>
    <row r="8485" spans="1:3" x14ac:dyDescent="0.35">
      <c r="A8485" t="s">
        <v>23140</v>
      </c>
      <c r="B8485">
        <v>25</v>
      </c>
      <c r="C8485" t="s">
        <v>23141</v>
      </c>
    </row>
    <row r="8486" spans="1:3" x14ac:dyDescent="0.35">
      <c r="A8486" t="s">
        <v>21997</v>
      </c>
      <c r="B8486">
        <v>28</v>
      </c>
      <c r="C8486" t="s">
        <v>23142</v>
      </c>
    </row>
    <row r="8487" spans="1:3" x14ac:dyDescent="0.35">
      <c r="A8487" t="s">
        <v>23143</v>
      </c>
      <c r="B8487">
        <v>20</v>
      </c>
      <c r="C8487" t="s">
        <v>23144</v>
      </c>
    </row>
    <row r="8488" spans="1:3" x14ac:dyDescent="0.35">
      <c r="A8488" t="s">
        <v>23145</v>
      </c>
      <c r="B8488">
        <v>27</v>
      </c>
      <c r="C8488" t="s">
        <v>23146</v>
      </c>
    </row>
    <row r="8489" spans="1:3" x14ac:dyDescent="0.35">
      <c r="A8489" t="s">
        <v>23147</v>
      </c>
      <c r="B8489">
        <v>21</v>
      </c>
      <c r="C8489" t="s">
        <v>23148</v>
      </c>
    </row>
    <row r="8490" spans="1:3" x14ac:dyDescent="0.35">
      <c r="A8490" t="s">
        <v>23149</v>
      </c>
      <c r="B8490">
        <v>24</v>
      </c>
      <c r="C8490" t="s">
        <v>23150</v>
      </c>
    </row>
    <row r="8491" spans="1:3" x14ac:dyDescent="0.35">
      <c r="A8491" t="s">
        <v>23151</v>
      </c>
      <c r="B8491">
        <v>26</v>
      </c>
      <c r="C8491" t="s">
        <v>23152</v>
      </c>
    </row>
    <row r="8492" spans="1:3" x14ac:dyDescent="0.35">
      <c r="A8492" t="s">
        <v>23153</v>
      </c>
      <c r="B8492">
        <v>26</v>
      </c>
      <c r="C8492" t="s">
        <v>23154</v>
      </c>
    </row>
    <row r="8493" spans="1:3" x14ac:dyDescent="0.35">
      <c r="A8493" t="s">
        <v>23155</v>
      </c>
      <c r="B8493">
        <v>21</v>
      </c>
      <c r="C8493" t="s">
        <v>23156</v>
      </c>
    </row>
    <row r="8494" spans="1:3" x14ac:dyDescent="0.35">
      <c r="A8494" t="s">
        <v>13169</v>
      </c>
      <c r="B8494">
        <v>22</v>
      </c>
      <c r="C8494" t="s">
        <v>23157</v>
      </c>
    </row>
    <row r="8495" spans="1:3" x14ac:dyDescent="0.35">
      <c r="A8495" t="s">
        <v>23158</v>
      </c>
      <c r="B8495">
        <v>30</v>
      </c>
      <c r="C8495" t="s">
        <v>23159</v>
      </c>
    </row>
    <row r="8496" spans="1:3" x14ac:dyDescent="0.35">
      <c r="A8496" t="s">
        <v>23160</v>
      </c>
      <c r="B8496">
        <v>23</v>
      </c>
      <c r="C8496" t="s">
        <v>23161</v>
      </c>
    </row>
    <row r="8497" spans="1:3" x14ac:dyDescent="0.35">
      <c r="A8497" t="s">
        <v>23162</v>
      </c>
      <c r="B8497">
        <v>30</v>
      </c>
      <c r="C8497" t="s">
        <v>23163</v>
      </c>
    </row>
    <row r="8498" spans="1:3" x14ac:dyDescent="0.35">
      <c r="A8498" t="s">
        <v>23164</v>
      </c>
      <c r="B8498">
        <v>27</v>
      </c>
      <c r="C8498" t="s">
        <v>23165</v>
      </c>
    </row>
    <row r="8499" spans="1:3" x14ac:dyDescent="0.35">
      <c r="A8499" t="s">
        <v>23166</v>
      </c>
      <c r="B8499">
        <v>25</v>
      </c>
      <c r="C8499" t="s">
        <v>23167</v>
      </c>
    </row>
    <row r="8500" spans="1:3" x14ac:dyDescent="0.35">
      <c r="A8500" t="s">
        <v>23168</v>
      </c>
      <c r="B8500">
        <v>27</v>
      </c>
      <c r="C8500" t="s">
        <v>23169</v>
      </c>
    </row>
    <row r="8501" spans="1:3" x14ac:dyDescent="0.35">
      <c r="A8501" t="s">
        <v>14811</v>
      </c>
      <c r="B8501">
        <v>20</v>
      </c>
      <c r="C8501" t="s">
        <v>23170</v>
      </c>
    </row>
    <row r="8502" spans="1:3" x14ac:dyDescent="0.35">
      <c r="A8502" t="s">
        <v>23171</v>
      </c>
      <c r="B8502">
        <v>22</v>
      </c>
      <c r="C8502" t="s">
        <v>23172</v>
      </c>
    </row>
    <row r="8503" spans="1:3" x14ac:dyDescent="0.35">
      <c r="A8503" t="s">
        <v>23173</v>
      </c>
      <c r="B8503">
        <v>27</v>
      </c>
      <c r="C8503" t="s">
        <v>23174</v>
      </c>
    </row>
    <row r="8504" spans="1:3" x14ac:dyDescent="0.35">
      <c r="A8504" t="s">
        <v>23175</v>
      </c>
      <c r="B8504">
        <v>29</v>
      </c>
      <c r="C8504" t="s">
        <v>23176</v>
      </c>
    </row>
    <row r="8505" spans="1:3" x14ac:dyDescent="0.35">
      <c r="A8505" t="s">
        <v>23177</v>
      </c>
      <c r="B8505">
        <v>21</v>
      </c>
      <c r="C8505" t="s">
        <v>23178</v>
      </c>
    </row>
    <row r="8506" spans="1:3" x14ac:dyDescent="0.35">
      <c r="A8506" t="s">
        <v>3212</v>
      </c>
      <c r="B8506">
        <v>29</v>
      </c>
      <c r="C8506" t="s">
        <v>23179</v>
      </c>
    </row>
    <row r="8507" spans="1:3" x14ac:dyDescent="0.35">
      <c r="A8507" t="s">
        <v>23180</v>
      </c>
      <c r="B8507">
        <v>20</v>
      </c>
      <c r="C8507" t="s">
        <v>23181</v>
      </c>
    </row>
    <row r="8508" spans="1:3" x14ac:dyDescent="0.35">
      <c r="A8508" t="s">
        <v>23182</v>
      </c>
      <c r="B8508">
        <v>20</v>
      </c>
      <c r="C8508" t="s">
        <v>23183</v>
      </c>
    </row>
    <row r="8509" spans="1:3" x14ac:dyDescent="0.35">
      <c r="A8509" t="s">
        <v>23184</v>
      </c>
      <c r="B8509">
        <v>20</v>
      </c>
      <c r="C8509" t="s">
        <v>23185</v>
      </c>
    </row>
    <row r="8510" spans="1:3" x14ac:dyDescent="0.35">
      <c r="A8510" t="s">
        <v>23186</v>
      </c>
      <c r="B8510">
        <v>28</v>
      </c>
      <c r="C8510" t="s">
        <v>23187</v>
      </c>
    </row>
    <row r="8511" spans="1:3" x14ac:dyDescent="0.35">
      <c r="A8511" t="s">
        <v>23188</v>
      </c>
      <c r="B8511">
        <v>29</v>
      </c>
      <c r="C8511" t="s">
        <v>23189</v>
      </c>
    </row>
    <row r="8512" spans="1:3" x14ac:dyDescent="0.35">
      <c r="A8512" t="s">
        <v>23190</v>
      </c>
      <c r="B8512">
        <v>22</v>
      </c>
      <c r="C8512" t="s">
        <v>23191</v>
      </c>
    </row>
    <row r="8513" spans="1:3" x14ac:dyDescent="0.35">
      <c r="A8513" t="s">
        <v>23192</v>
      </c>
      <c r="B8513">
        <v>30</v>
      </c>
      <c r="C8513" t="s">
        <v>23193</v>
      </c>
    </row>
    <row r="8514" spans="1:3" x14ac:dyDescent="0.35">
      <c r="A8514" t="s">
        <v>23194</v>
      </c>
      <c r="B8514">
        <v>24</v>
      </c>
      <c r="C8514" t="s">
        <v>23195</v>
      </c>
    </row>
    <row r="8515" spans="1:3" x14ac:dyDescent="0.35">
      <c r="A8515" t="s">
        <v>17586</v>
      </c>
      <c r="B8515">
        <v>28</v>
      </c>
      <c r="C8515" t="s">
        <v>23196</v>
      </c>
    </row>
    <row r="8516" spans="1:3" x14ac:dyDescent="0.35">
      <c r="A8516" t="s">
        <v>23197</v>
      </c>
      <c r="B8516">
        <v>30</v>
      </c>
      <c r="C8516" t="s">
        <v>23198</v>
      </c>
    </row>
    <row r="8517" spans="1:3" x14ac:dyDescent="0.35">
      <c r="A8517" t="s">
        <v>23199</v>
      </c>
      <c r="B8517">
        <v>27</v>
      </c>
      <c r="C8517" t="s">
        <v>23200</v>
      </c>
    </row>
    <row r="8518" spans="1:3" x14ac:dyDescent="0.35">
      <c r="A8518" t="s">
        <v>23201</v>
      </c>
      <c r="B8518">
        <v>28</v>
      </c>
      <c r="C8518" t="s">
        <v>23202</v>
      </c>
    </row>
    <row r="8519" spans="1:3" x14ac:dyDescent="0.35">
      <c r="A8519" t="s">
        <v>23203</v>
      </c>
      <c r="B8519">
        <v>29</v>
      </c>
      <c r="C8519" t="s">
        <v>23204</v>
      </c>
    </row>
    <row r="8520" spans="1:3" x14ac:dyDescent="0.35">
      <c r="A8520" t="s">
        <v>23205</v>
      </c>
      <c r="B8520">
        <v>25</v>
      </c>
      <c r="C8520" t="s">
        <v>23206</v>
      </c>
    </row>
    <row r="8521" spans="1:3" x14ac:dyDescent="0.35">
      <c r="A8521" t="s">
        <v>23207</v>
      </c>
      <c r="B8521">
        <v>24</v>
      </c>
      <c r="C8521" t="s">
        <v>23208</v>
      </c>
    </row>
    <row r="8522" spans="1:3" x14ac:dyDescent="0.35">
      <c r="A8522" t="s">
        <v>23209</v>
      </c>
      <c r="B8522">
        <v>26</v>
      </c>
      <c r="C8522" t="s">
        <v>23210</v>
      </c>
    </row>
    <row r="8523" spans="1:3" x14ac:dyDescent="0.35">
      <c r="A8523" t="s">
        <v>22705</v>
      </c>
      <c r="B8523">
        <v>26</v>
      </c>
      <c r="C8523" t="s">
        <v>23211</v>
      </c>
    </row>
    <row r="8524" spans="1:3" x14ac:dyDescent="0.35">
      <c r="A8524" t="s">
        <v>23212</v>
      </c>
      <c r="B8524">
        <v>23</v>
      </c>
      <c r="C8524" t="s">
        <v>23213</v>
      </c>
    </row>
    <row r="8525" spans="1:3" x14ac:dyDescent="0.35">
      <c r="A8525" t="s">
        <v>14604</v>
      </c>
      <c r="B8525">
        <v>26</v>
      </c>
      <c r="C8525" t="s">
        <v>23214</v>
      </c>
    </row>
    <row r="8526" spans="1:3" x14ac:dyDescent="0.35">
      <c r="A8526" t="s">
        <v>23215</v>
      </c>
      <c r="B8526">
        <v>29</v>
      </c>
      <c r="C8526" t="s">
        <v>23216</v>
      </c>
    </row>
    <row r="8527" spans="1:3" x14ac:dyDescent="0.35">
      <c r="A8527" t="s">
        <v>23217</v>
      </c>
      <c r="B8527">
        <v>20</v>
      </c>
      <c r="C8527" t="s">
        <v>23218</v>
      </c>
    </row>
    <row r="8528" spans="1:3" x14ac:dyDescent="0.35">
      <c r="A8528" t="s">
        <v>23219</v>
      </c>
      <c r="B8528">
        <v>20</v>
      </c>
      <c r="C8528" t="s">
        <v>23220</v>
      </c>
    </row>
    <row r="8529" spans="1:3" x14ac:dyDescent="0.35">
      <c r="A8529" t="s">
        <v>23221</v>
      </c>
      <c r="B8529">
        <v>20</v>
      </c>
      <c r="C8529" t="s">
        <v>23222</v>
      </c>
    </row>
    <row r="8530" spans="1:3" x14ac:dyDescent="0.35">
      <c r="A8530" t="s">
        <v>23223</v>
      </c>
      <c r="B8530">
        <v>20</v>
      </c>
      <c r="C8530" t="s">
        <v>23224</v>
      </c>
    </row>
    <row r="8531" spans="1:3" x14ac:dyDescent="0.35">
      <c r="A8531" t="s">
        <v>23225</v>
      </c>
      <c r="B8531">
        <v>23</v>
      </c>
      <c r="C8531" t="s">
        <v>23226</v>
      </c>
    </row>
    <row r="8532" spans="1:3" x14ac:dyDescent="0.35">
      <c r="A8532" t="s">
        <v>23227</v>
      </c>
      <c r="B8532">
        <v>26</v>
      </c>
      <c r="C8532" t="s">
        <v>23228</v>
      </c>
    </row>
    <row r="8533" spans="1:3" x14ac:dyDescent="0.35">
      <c r="A8533" t="s">
        <v>23229</v>
      </c>
      <c r="B8533">
        <v>28</v>
      </c>
      <c r="C8533" t="s">
        <v>23230</v>
      </c>
    </row>
    <row r="8534" spans="1:3" x14ac:dyDescent="0.35">
      <c r="A8534" t="s">
        <v>23231</v>
      </c>
      <c r="B8534">
        <v>22</v>
      </c>
      <c r="C8534" t="s">
        <v>23232</v>
      </c>
    </row>
    <row r="8535" spans="1:3" x14ac:dyDescent="0.35">
      <c r="A8535" t="s">
        <v>23233</v>
      </c>
      <c r="B8535">
        <v>29</v>
      </c>
      <c r="C8535" t="s">
        <v>23234</v>
      </c>
    </row>
    <row r="8536" spans="1:3" x14ac:dyDescent="0.35">
      <c r="A8536" t="s">
        <v>23235</v>
      </c>
      <c r="B8536">
        <v>21</v>
      </c>
      <c r="C8536" t="s">
        <v>23236</v>
      </c>
    </row>
    <row r="8537" spans="1:3" x14ac:dyDescent="0.35">
      <c r="A8537" t="s">
        <v>23237</v>
      </c>
      <c r="B8537">
        <v>24</v>
      </c>
      <c r="C8537" t="s">
        <v>23238</v>
      </c>
    </row>
    <row r="8538" spans="1:3" x14ac:dyDescent="0.35">
      <c r="A8538" t="s">
        <v>23239</v>
      </c>
      <c r="B8538">
        <v>30</v>
      </c>
      <c r="C8538" t="s">
        <v>23240</v>
      </c>
    </row>
    <row r="8539" spans="1:3" x14ac:dyDescent="0.35">
      <c r="A8539" t="s">
        <v>23241</v>
      </c>
      <c r="B8539">
        <v>23</v>
      </c>
      <c r="C8539" t="s">
        <v>23242</v>
      </c>
    </row>
    <row r="8540" spans="1:3" x14ac:dyDescent="0.35">
      <c r="A8540" t="s">
        <v>23243</v>
      </c>
      <c r="B8540">
        <v>29</v>
      </c>
      <c r="C8540" t="s">
        <v>23244</v>
      </c>
    </row>
    <row r="8541" spans="1:3" x14ac:dyDescent="0.35">
      <c r="A8541" t="s">
        <v>23245</v>
      </c>
      <c r="B8541">
        <v>23</v>
      </c>
      <c r="C8541" t="s">
        <v>23246</v>
      </c>
    </row>
    <row r="8542" spans="1:3" x14ac:dyDescent="0.35">
      <c r="A8542" t="s">
        <v>23247</v>
      </c>
      <c r="B8542">
        <v>25</v>
      </c>
      <c r="C8542" t="s">
        <v>23248</v>
      </c>
    </row>
    <row r="8543" spans="1:3" x14ac:dyDescent="0.35">
      <c r="A8543" t="s">
        <v>23249</v>
      </c>
      <c r="B8543">
        <v>22</v>
      </c>
      <c r="C8543" t="s">
        <v>23250</v>
      </c>
    </row>
    <row r="8544" spans="1:3" x14ac:dyDescent="0.35">
      <c r="A8544" t="s">
        <v>23251</v>
      </c>
      <c r="B8544">
        <v>27</v>
      </c>
      <c r="C8544" t="s">
        <v>23252</v>
      </c>
    </row>
    <row r="8545" spans="1:3" x14ac:dyDescent="0.35">
      <c r="A8545" t="s">
        <v>23253</v>
      </c>
      <c r="B8545">
        <v>30</v>
      </c>
      <c r="C8545" t="s">
        <v>23254</v>
      </c>
    </row>
    <row r="8546" spans="1:3" x14ac:dyDescent="0.35">
      <c r="A8546" t="s">
        <v>23255</v>
      </c>
      <c r="B8546">
        <v>29</v>
      </c>
      <c r="C8546" t="s">
        <v>23256</v>
      </c>
    </row>
    <row r="8547" spans="1:3" x14ac:dyDescent="0.35">
      <c r="A8547" t="s">
        <v>23257</v>
      </c>
      <c r="B8547">
        <v>23</v>
      </c>
      <c r="C8547" t="s">
        <v>23258</v>
      </c>
    </row>
    <row r="8548" spans="1:3" x14ac:dyDescent="0.35">
      <c r="A8548" t="s">
        <v>23259</v>
      </c>
      <c r="B8548">
        <v>22</v>
      </c>
      <c r="C8548" t="s">
        <v>23260</v>
      </c>
    </row>
    <row r="8549" spans="1:3" x14ac:dyDescent="0.35">
      <c r="A8549" t="s">
        <v>23261</v>
      </c>
      <c r="B8549">
        <v>24</v>
      </c>
      <c r="C8549" t="s">
        <v>23262</v>
      </c>
    </row>
    <row r="8550" spans="1:3" x14ac:dyDescent="0.35">
      <c r="A8550" t="s">
        <v>23263</v>
      </c>
      <c r="B8550">
        <v>22</v>
      </c>
      <c r="C8550" t="s">
        <v>23264</v>
      </c>
    </row>
    <row r="8551" spans="1:3" x14ac:dyDescent="0.35">
      <c r="A8551" t="s">
        <v>23265</v>
      </c>
      <c r="B8551">
        <v>23</v>
      </c>
      <c r="C8551" t="s">
        <v>23266</v>
      </c>
    </row>
    <row r="8552" spans="1:3" x14ac:dyDescent="0.35">
      <c r="A8552" t="s">
        <v>23267</v>
      </c>
      <c r="B8552">
        <v>30</v>
      </c>
      <c r="C8552" t="s">
        <v>23268</v>
      </c>
    </row>
    <row r="8553" spans="1:3" x14ac:dyDescent="0.35">
      <c r="A8553" t="s">
        <v>23269</v>
      </c>
      <c r="B8553">
        <v>26</v>
      </c>
      <c r="C8553" t="s">
        <v>23270</v>
      </c>
    </row>
    <row r="8554" spans="1:3" x14ac:dyDescent="0.35">
      <c r="A8554" t="s">
        <v>23271</v>
      </c>
      <c r="B8554">
        <v>26</v>
      </c>
      <c r="C8554" t="s">
        <v>23272</v>
      </c>
    </row>
    <row r="8555" spans="1:3" x14ac:dyDescent="0.35">
      <c r="A8555" t="s">
        <v>23273</v>
      </c>
      <c r="B8555">
        <v>26</v>
      </c>
      <c r="C8555" t="s">
        <v>23274</v>
      </c>
    </row>
    <row r="8556" spans="1:3" x14ac:dyDescent="0.35">
      <c r="A8556" t="s">
        <v>23275</v>
      </c>
      <c r="B8556">
        <v>25</v>
      </c>
      <c r="C8556" t="s">
        <v>23276</v>
      </c>
    </row>
    <row r="8557" spans="1:3" x14ac:dyDescent="0.35">
      <c r="A8557" t="s">
        <v>23277</v>
      </c>
      <c r="B8557">
        <v>27</v>
      </c>
      <c r="C8557" t="s">
        <v>23278</v>
      </c>
    </row>
    <row r="8558" spans="1:3" x14ac:dyDescent="0.35">
      <c r="A8558" t="s">
        <v>23279</v>
      </c>
      <c r="B8558">
        <v>21</v>
      </c>
      <c r="C8558" t="s">
        <v>23280</v>
      </c>
    </row>
    <row r="8559" spans="1:3" x14ac:dyDescent="0.35">
      <c r="A8559" t="s">
        <v>23281</v>
      </c>
      <c r="B8559">
        <v>22</v>
      </c>
      <c r="C8559" t="s">
        <v>23282</v>
      </c>
    </row>
    <row r="8560" spans="1:3" x14ac:dyDescent="0.35">
      <c r="A8560" t="s">
        <v>23283</v>
      </c>
      <c r="B8560">
        <v>20</v>
      </c>
      <c r="C8560" t="s">
        <v>23284</v>
      </c>
    </row>
    <row r="8561" spans="1:3" x14ac:dyDescent="0.35">
      <c r="A8561" t="s">
        <v>23285</v>
      </c>
      <c r="B8561">
        <v>24</v>
      </c>
      <c r="C8561" t="s">
        <v>23286</v>
      </c>
    </row>
    <row r="8562" spans="1:3" x14ac:dyDescent="0.35">
      <c r="A8562" t="s">
        <v>23287</v>
      </c>
      <c r="B8562">
        <v>22</v>
      </c>
      <c r="C8562" t="s">
        <v>23288</v>
      </c>
    </row>
    <row r="8563" spans="1:3" x14ac:dyDescent="0.35">
      <c r="A8563" t="s">
        <v>23289</v>
      </c>
      <c r="B8563">
        <v>20</v>
      </c>
      <c r="C8563" t="s">
        <v>23290</v>
      </c>
    </row>
    <row r="8564" spans="1:3" x14ac:dyDescent="0.35">
      <c r="A8564" t="s">
        <v>23291</v>
      </c>
      <c r="B8564">
        <v>25</v>
      </c>
      <c r="C8564" t="s">
        <v>23292</v>
      </c>
    </row>
    <row r="8565" spans="1:3" x14ac:dyDescent="0.35">
      <c r="A8565" t="s">
        <v>23293</v>
      </c>
      <c r="B8565">
        <v>27</v>
      </c>
      <c r="C8565" t="s">
        <v>23294</v>
      </c>
    </row>
    <row r="8566" spans="1:3" x14ac:dyDescent="0.35">
      <c r="A8566" t="s">
        <v>23295</v>
      </c>
      <c r="B8566">
        <v>22</v>
      </c>
      <c r="C8566" t="s">
        <v>23296</v>
      </c>
    </row>
    <row r="8567" spans="1:3" x14ac:dyDescent="0.35">
      <c r="A8567" t="s">
        <v>23297</v>
      </c>
      <c r="B8567">
        <v>28</v>
      </c>
      <c r="C8567" t="s">
        <v>23298</v>
      </c>
    </row>
    <row r="8568" spans="1:3" x14ac:dyDescent="0.35">
      <c r="A8568" t="s">
        <v>23299</v>
      </c>
      <c r="B8568">
        <v>24</v>
      </c>
      <c r="C8568" t="s">
        <v>23300</v>
      </c>
    </row>
    <row r="8569" spans="1:3" x14ac:dyDescent="0.35">
      <c r="A8569" t="s">
        <v>23301</v>
      </c>
      <c r="B8569">
        <v>28</v>
      </c>
      <c r="C8569" t="s">
        <v>23302</v>
      </c>
    </row>
    <row r="8570" spans="1:3" x14ac:dyDescent="0.35">
      <c r="A8570" t="s">
        <v>23303</v>
      </c>
      <c r="B8570">
        <v>25</v>
      </c>
      <c r="C8570" t="s">
        <v>23304</v>
      </c>
    </row>
    <row r="8571" spans="1:3" x14ac:dyDescent="0.35">
      <c r="A8571" t="s">
        <v>23305</v>
      </c>
      <c r="B8571">
        <v>21</v>
      </c>
      <c r="C8571" t="s">
        <v>23306</v>
      </c>
    </row>
    <row r="8572" spans="1:3" x14ac:dyDescent="0.35">
      <c r="A8572" t="s">
        <v>12915</v>
      </c>
      <c r="B8572">
        <v>23</v>
      </c>
      <c r="C8572" t="s">
        <v>23307</v>
      </c>
    </row>
    <row r="8573" spans="1:3" x14ac:dyDescent="0.35">
      <c r="A8573" t="s">
        <v>23308</v>
      </c>
      <c r="B8573">
        <v>20</v>
      </c>
      <c r="C8573" t="s">
        <v>23309</v>
      </c>
    </row>
    <row r="8574" spans="1:3" x14ac:dyDescent="0.35">
      <c r="A8574" t="s">
        <v>23310</v>
      </c>
      <c r="B8574">
        <v>26</v>
      </c>
      <c r="C8574" t="s">
        <v>23311</v>
      </c>
    </row>
    <row r="8575" spans="1:3" x14ac:dyDescent="0.35">
      <c r="A8575" t="s">
        <v>11004</v>
      </c>
      <c r="B8575">
        <v>20</v>
      </c>
      <c r="C8575" t="s">
        <v>23312</v>
      </c>
    </row>
    <row r="8576" spans="1:3" x14ac:dyDescent="0.35">
      <c r="A8576" t="s">
        <v>23313</v>
      </c>
      <c r="B8576">
        <v>30</v>
      </c>
      <c r="C8576" t="s">
        <v>23314</v>
      </c>
    </row>
    <row r="8577" spans="1:3" x14ac:dyDescent="0.35">
      <c r="A8577" t="s">
        <v>23315</v>
      </c>
      <c r="B8577">
        <v>20</v>
      </c>
      <c r="C8577" t="s">
        <v>23316</v>
      </c>
    </row>
    <row r="8578" spans="1:3" x14ac:dyDescent="0.35">
      <c r="A8578" t="s">
        <v>15483</v>
      </c>
      <c r="B8578">
        <v>26</v>
      </c>
      <c r="C8578" t="s">
        <v>23317</v>
      </c>
    </row>
    <row r="8579" spans="1:3" x14ac:dyDescent="0.35">
      <c r="A8579" t="s">
        <v>23318</v>
      </c>
      <c r="B8579">
        <v>21</v>
      </c>
      <c r="C8579" t="s">
        <v>23319</v>
      </c>
    </row>
    <row r="8580" spans="1:3" x14ac:dyDescent="0.35">
      <c r="A8580" t="s">
        <v>23320</v>
      </c>
      <c r="B8580">
        <v>22</v>
      </c>
      <c r="C8580" t="s">
        <v>23321</v>
      </c>
    </row>
    <row r="8581" spans="1:3" x14ac:dyDescent="0.35">
      <c r="A8581" t="s">
        <v>23322</v>
      </c>
      <c r="B8581">
        <v>24</v>
      </c>
      <c r="C8581" t="s">
        <v>23323</v>
      </c>
    </row>
    <row r="8582" spans="1:3" x14ac:dyDescent="0.35">
      <c r="A8582" t="s">
        <v>23324</v>
      </c>
      <c r="B8582">
        <v>23</v>
      </c>
      <c r="C8582" t="s">
        <v>23325</v>
      </c>
    </row>
    <row r="8583" spans="1:3" x14ac:dyDescent="0.35">
      <c r="A8583" t="s">
        <v>13450</v>
      </c>
      <c r="B8583">
        <v>25</v>
      </c>
      <c r="C8583" t="s">
        <v>23326</v>
      </c>
    </row>
    <row r="8584" spans="1:3" x14ac:dyDescent="0.35">
      <c r="A8584" t="s">
        <v>12660</v>
      </c>
      <c r="B8584">
        <v>22</v>
      </c>
      <c r="C8584" t="s">
        <v>23327</v>
      </c>
    </row>
    <row r="8585" spans="1:3" x14ac:dyDescent="0.35">
      <c r="A8585" t="s">
        <v>23328</v>
      </c>
      <c r="B8585">
        <v>21</v>
      </c>
      <c r="C8585" t="s">
        <v>23329</v>
      </c>
    </row>
    <row r="8586" spans="1:3" x14ac:dyDescent="0.35">
      <c r="A8586" t="s">
        <v>23330</v>
      </c>
      <c r="B8586">
        <v>22</v>
      </c>
      <c r="C8586" t="s">
        <v>23331</v>
      </c>
    </row>
    <row r="8587" spans="1:3" x14ac:dyDescent="0.35">
      <c r="A8587" t="s">
        <v>23332</v>
      </c>
      <c r="B8587">
        <v>30</v>
      </c>
      <c r="C8587" t="s">
        <v>23333</v>
      </c>
    </row>
    <row r="8588" spans="1:3" x14ac:dyDescent="0.35">
      <c r="A8588" t="s">
        <v>23334</v>
      </c>
      <c r="B8588">
        <v>28</v>
      </c>
      <c r="C8588" t="s">
        <v>23335</v>
      </c>
    </row>
    <row r="8589" spans="1:3" x14ac:dyDescent="0.35">
      <c r="A8589" t="s">
        <v>23336</v>
      </c>
      <c r="B8589">
        <v>29</v>
      </c>
      <c r="C8589" t="s">
        <v>23337</v>
      </c>
    </row>
    <row r="8590" spans="1:3" x14ac:dyDescent="0.35">
      <c r="A8590" t="s">
        <v>23338</v>
      </c>
      <c r="B8590">
        <v>23</v>
      </c>
      <c r="C8590" t="s">
        <v>23339</v>
      </c>
    </row>
    <row r="8591" spans="1:3" x14ac:dyDescent="0.35">
      <c r="A8591" t="s">
        <v>23340</v>
      </c>
      <c r="B8591">
        <v>27</v>
      </c>
      <c r="C8591" t="s">
        <v>23341</v>
      </c>
    </row>
    <row r="8592" spans="1:3" x14ac:dyDescent="0.35">
      <c r="A8592" t="s">
        <v>23342</v>
      </c>
      <c r="B8592">
        <v>30</v>
      </c>
      <c r="C8592" t="s">
        <v>23343</v>
      </c>
    </row>
    <row r="8593" spans="1:3" x14ac:dyDescent="0.35">
      <c r="A8593" t="s">
        <v>23344</v>
      </c>
      <c r="B8593">
        <v>30</v>
      </c>
      <c r="C8593" t="s">
        <v>23345</v>
      </c>
    </row>
    <row r="8594" spans="1:3" x14ac:dyDescent="0.35">
      <c r="A8594" t="s">
        <v>23346</v>
      </c>
      <c r="B8594">
        <v>20</v>
      </c>
      <c r="C8594" t="s">
        <v>23347</v>
      </c>
    </row>
    <row r="8595" spans="1:3" x14ac:dyDescent="0.35">
      <c r="A8595" t="s">
        <v>23348</v>
      </c>
      <c r="B8595">
        <v>28</v>
      </c>
      <c r="C8595" t="s">
        <v>23349</v>
      </c>
    </row>
    <row r="8596" spans="1:3" x14ac:dyDescent="0.35">
      <c r="A8596" t="s">
        <v>23350</v>
      </c>
      <c r="B8596">
        <v>23</v>
      </c>
      <c r="C8596" t="s">
        <v>23351</v>
      </c>
    </row>
    <row r="8597" spans="1:3" x14ac:dyDescent="0.35">
      <c r="A8597" t="s">
        <v>23352</v>
      </c>
      <c r="B8597">
        <v>20</v>
      </c>
      <c r="C8597" t="s">
        <v>23353</v>
      </c>
    </row>
    <row r="8598" spans="1:3" x14ac:dyDescent="0.35">
      <c r="A8598" t="s">
        <v>23354</v>
      </c>
      <c r="B8598">
        <v>20</v>
      </c>
      <c r="C8598" t="s">
        <v>23355</v>
      </c>
    </row>
    <row r="8599" spans="1:3" x14ac:dyDescent="0.35">
      <c r="A8599" t="s">
        <v>23356</v>
      </c>
      <c r="B8599">
        <v>23</v>
      </c>
      <c r="C8599" t="s">
        <v>23357</v>
      </c>
    </row>
    <row r="8600" spans="1:3" x14ac:dyDescent="0.35">
      <c r="A8600" t="s">
        <v>23358</v>
      </c>
      <c r="B8600">
        <v>22</v>
      </c>
      <c r="C8600" t="s">
        <v>23359</v>
      </c>
    </row>
    <row r="8601" spans="1:3" x14ac:dyDescent="0.35">
      <c r="A8601" t="s">
        <v>23360</v>
      </c>
      <c r="B8601">
        <v>23</v>
      </c>
      <c r="C8601" t="s">
        <v>23361</v>
      </c>
    </row>
    <row r="8602" spans="1:3" x14ac:dyDescent="0.35">
      <c r="A8602" t="s">
        <v>23362</v>
      </c>
      <c r="B8602">
        <v>22</v>
      </c>
      <c r="C8602" t="s">
        <v>23363</v>
      </c>
    </row>
    <row r="8603" spans="1:3" x14ac:dyDescent="0.35">
      <c r="A8603" t="s">
        <v>23364</v>
      </c>
      <c r="B8603">
        <v>22</v>
      </c>
      <c r="C8603" t="s">
        <v>23365</v>
      </c>
    </row>
    <row r="8604" spans="1:3" x14ac:dyDescent="0.35">
      <c r="A8604" t="s">
        <v>23366</v>
      </c>
      <c r="B8604">
        <v>23</v>
      </c>
      <c r="C8604" t="s">
        <v>23367</v>
      </c>
    </row>
    <row r="8605" spans="1:3" x14ac:dyDescent="0.35">
      <c r="A8605" t="s">
        <v>23368</v>
      </c>
      <c r="B8605">
        <v>29</v>
      </c>
      <c r="C8605" t="s">
        <v>23369</v>
      </c>
    </row>
    <row r="8606" spans="1:3" x14ac:dyDescent="0.35">
      <c r="A8606" t="s">
        <v>23370</v>
      </c>
      <c r="B8606">
        <v>21</v>
      </c>
      <c r="C8606" t="s">
        <v>23371</v>
      </c>
    </row>
    <row r="8607" spans="1:3" x14ac:dyDescent="0.35">
      <c r="A8607" t="s">
        <v>23372</v>
      </c>
      <c r="B8607">
        <v>30</v>
      </c>
      <c r="C8607" t="s">
        <v>23373</v>
      </c>
    </row>
    <row r="8608" spans="1:3" x14ac:dyDescent="0.35">
      <c r="A8608" t="s">
        <v>23374</v>
      </c>
      <c r="B8608">
        <v>30</v>
      </c>
      <c r="C8608" t="s">
        <v>23375</v>
      </c>
    </row>
    <row r="8609" spans="1:3" x14ac:dyDescent="0.35">
      <c r="A8609" t="s">
        <v>23376</v>
      </c>
      <c r="B8609">
        <v>27</v>
      </c>
      <c r="C8609" t="s">
        <v>23377</v>
      </c>
    </row>
    <row r="8610" spans="1:3" x14ac:dyDescent="0.35">
      <c r="A8610" t="s">
        <v>23378</v>
      </c>
      <c r="B8610">
        <v>29</v>
      </c>
      <c r="C8610" t="s">
        <v>23379</v>
      </c>
    </row>
    <row r="8611" spans="1:3" x14ac:dyDescent="0.35">
      <c r="A8611" t="s">
        <v>23380</v>
      </c>
      <c r="B8611">
        <v>28</v>
      </c>
      <c r="C8611" t="s">
        <v>23381</v>
      </c>
    </row>
    <row r="8612" spans="1:3" x14ac:dyDescent="0.35">
      <c r="A8612" t="s">
        <v>23382</v>
      </c>
      <c r="B8612">
        <v>30</v>
      </c>
      <c r="C8612" t="s">
        <v>23383</v>
      </c>
    </row>
    <row r="8613" spans="1:3" x14ac:dyDescent="0.35">
      <c r="A8613" t="s">
        <v>23384</v>
      </c>
      <c r="B8613">
        <v>23</v>
      </c>
      <c r="C8613" t="s">
        <v>23385</v>
      </c>
    </row>
    <row r="8614" spans="1:3" x14ac:dyDescent="0.35">
      <c r="A8614" t="s">
        <v>23386</v>
      </c>
      <c r="B8614">
        <v>28</v>
      </c>
      <c r="C8614" t="s">
        <v>23387</v>
      </c>
    </row>
    <row r="8615" spans="1:3" x14ac:dyDescent="0.35">
      <c r="A8615" t="s">
        <v>23388</v>
      </c>
      <c r="B8615">
        <v>24</v>
      </c>
      <c r="C8615" t="s">
        <v>23389</v>
      </c>
    </row>
    <row r="8616" spans="1:3" x14ac:dyDescent="0.35">
      <c r="A8616" t="s">
        <v>23390</v>
      </c>
      <c r="B8616">
        <v>30</v>
      </c>
      <c r="C8616" t="s">
        <v>23391</v>
      </c>
    </row>
    <row r="8617" spans="1:3" x14ac:dyDescent="0.35">
      <c r="A8617" t="s">
        <v>23392</v>
      </c>
      <c r="B8617">
        <v>27</v>
      </c>
      <c r="C8617" t="s">
        <v>23393</v>
      </c>
    </row>
    <row r="8618" spans="1:3" x14ac:dyDescent="0.35">
      <c r="A8618" t="s">
        <v>23394</v>
      </c>
      <c r="B8618">
        <v>28</v>
      </c>
      <c r="C8618" t="s">
        <v>23395</v>
      </c>
    </row>
    <row r="8619" spans="1:3" x14ac:dyDescent="0.35">
      <c r="A8619" t="s">
        <v>23396</v>
      </c>
      <c r="B8619">
        <v>24</v>
      </c>
      <c r="C8619" t="s">
        <v>23397</v>
      </c>
    </row>
    <row r="8620" spans="1:3" x14ac:dyDescent="0.35">
      <c r="A8620" t="s">
        <v>23398</v>
      </c>
      <c r="B8620">
        <v>23</v>
      </c>
      <c r="C8620" t="s">
        <v>23399</v>
      </c>
    </row>
    <row r="8621" spans="1:3" x14ac:dyDescent="0.35">
      <c r="A8621" t="s">
        <v>23400</v>
      </c>
      <c r="B8621">
        <v>20</v>
      </c>
      <c r="C8621" t="s">
        <v>23401</v>
      </c>
    </row>
    <row r="8622" spans="1:3" x14ac:dyDescent="0.35">
      <c r="A8622" t="s">
        <v>23402</v>
      </c>
      <c r="B8622">
        <v>29</v>
      </c>
      <c r="C8622" t="s">
        <v>23403</v>
      </c>
    </row>
    <row r="8623" spans="1:3" x14ac:dyDescent="0.35">
      <c r="A8623" t="s">
        <v>23404</v>
      </c>
      <c r="B8623">
        <v>28</v>
      </c>
      <c r="C8623" t="s">
        <v>23405</v>
      </c>
    </row>
    <row r="8624" spans="1:3" x14ac:dyDescent="0.35">
      <c r="A8624" t="s">
        <v>23406</v>
      </c>
      <c r="B8624">
        <v>21</v>
      </c>
      <c r="C8624" t="s">
        <v>23407</v>
      </c>
    </row>
    <row r="8625" spans="1:3" x14ac:dyDescent="0.35">
      <c r="A8625" t="s">
        <v>23408</v>
      </c>
      <c r="B8625">
        <v>28</v>
      </c>
      <c r="C8625" t="s">
        <v>23409</v>
      </c>
    </row>
    <row r="8626" spans="1:3" x14ac:dyDescent="0.35">
      <c r="A8626" t="s">
        <v>23410</v>
      </c>
      <c r="B8626">
        <v>25</v>
      </c>
      <c r="C8626" t="s">
        <v>23411</v>
      </c>
    </row>
    <row r="8627" spans="1:3" x14ac:dyDescent="0.35">
      <c r="A8627" t="s">
        <v>23412</v>
      </c>
      <c r="B8627">
        <v>29</v>
      </c>
      <c r="C8627" t="s">
        <v>23413</v>
      </c>
    </row>
    <row r="8628" spans="1:3" x14ac:dyDescent="0.35">
      <c r="A8628" t="s">
        <v>12731</v>
      </c>
      <c r="B8628">
        <v>21</v>
      </c>
      <c r="C8628" t="s">
        <v>23414</v>
      </c>
    </row>
    <row r="8629" spans="1:3" x14ac:dyDescent="0.35">
      <c r="A8629" t="s">
        <v>23415</v>
      </c>
      <c r="B8629">
        <v>28</v>
      </c>
      <c r="C8629" t="s">
        <v>23416</v>
      </c>
    </row>
    <row r="8630" spans="1:3" x14ac:dyDescent="0.35">
      <c r="A8630" t="s">
        <v>23417</v>
      </c>
      <c r="B8630">
        <v>26</v>
      </c>
      <c r="C8630" t="s">
        <v>23418</v>
      </c>
    </row>
    <row r="8631" spans="1:3" x14ac:dyDescent="0.35">
      <c r="A8631" t="s">
        <v>23419</v>
      </c>
      <c r="B8631">
        <v>25</v>
      </c>
      <c r="C8631" t="s">
        <v>23420</v>
      </c>
    </row>
    <row r="8632" spans="1:3" x14ac:dyDescent="0.35">
      <c r="A8632" t="s">
        <v>23421</v>
      </c>
      <c r="B8632">
        <v>24</v>
      </c>
      <c r="C8632" t="s">
        <v>23422</v>
      </c>
    </row>
    <row r="8633" spans="1:3" x14ac:dyDescent="0.35">
      <c r="A8633" t="s">
        <v>23423</v>
      </c>
      <c r="B8633">
        <v>20</v>
      </c>
      <c r="C8633" t="s">
        <v>23424</v>
      </c>
    </row>
    <row r="8634" spans="1:3" x14ac:dyDescent="0.35">
      <c r="A8634" t="s">
        <v>23425</v>
      </c>
      <c r="B8634">
        <v>27</v>
      </c>
      <c r="C8634" t="s">
        <v>23426</v>
      </c>
    </row>
    <row r="8635" spans="1:3" x14ac:dyDescent="0.35">
      <c r="A8635" t="s">
        <v>20667</v>
      </c>
      <c r="B8635">
        <v>30</v>
      </c>
      <c r="C8635" t="s">
        <v>23427</v>
      </c>
    </row>
    <row r="8636" spans="1:3" x14ac:dyDescent="0.35">
      <c r="A8636" t="s">
        <v>23428</v>
      </c>
      <c r="B8636">
        <v>20</v>
      </c>
      <c r="C8636" t="s">
        <v>23429</v>
      </c>
    </row>
    <row r="8637" spans="1:3" x14ac:dyDescent="0.35">
      <c r="A8637" t="s">
        <v>23430</v>
      </c>
      <c r="B8637">
        <v>27</v>
      </c>
      <c r="C8637" t="s">
        <v>23431</v>
      </c>
    </row>
    <row r="8638" spans="1:3" x14ac:dyDescent="0.35">
      <c r="A8638" t="s">
        <v>23432</v>
      </c>
      <c r="B8638">
        <v>21</v>
      </c>
      <c r="C8638" t="s">
        <v>23433</v>
      </c>
    </row>
    <row r="8639" spans="1:3" x14ac:dyDescent="0.35">
      <c r="A8639" t="s">
        <v>23434</v>
      </c>
      <c r="B8639">
        <v>30</v>
      </c>
      <c r="C8639" t="s">
        <v>23435</v>
      </c>
    </row>
    <row r="8640" spans="1:3" x14ac:dyDescent="0.35">
      <c r="A8640" t="s">
        <v>23436</v>
      </c>
      <c r="B8640">
        <v>29</v>
      </c>
      <c r="C8640" t="s">
        <v>23437</v>
      </c>
    </row>
    <row r="8641" spans="1:3" x14ac:dyDescent="0.35">
      <c r="A8641" t="s">
        <v>23438</v>
      </c>
      <c r="B8641">
        <v>23</v>
      </c>
      <c r="C8641" t="s">
        <v>23439</v>
      </c>
    </row>
    <row r="8642" spans="1:3" x14ac:dyDescent="0.35">
      <c r="A8642" t="s">
        <v>23440</v>
      </c>
      <c r="B8642">
        <v>22</v>
      </c>
      <c r="C8642" t="s">
        <v>23441</v>
      </c>
    </row>
    <row r="8643" spans="1:3" x14ac:dyDescent="0.35">
      <c r="A8643" t="s">
        <v>23442</v>
      </c>
      <c r="B8643">
        <v>27</v>
      </c>
      <c r="C8643" t="s">
        <v>23443</v>
      </c>
    </row>
    <row r="8644" spans="1:3" x14ac:dyDescent="0.35">
      <c r="A8644" t="s">
        <v>23444</v>
      </c>
      <c r="B8644">
        <v>20</v>
      </c>
      <c r="C8644" t="s">
        <v>23445</v>
      </c>
    </row>
    <row r="8645" spans="1:3" x14ac:dyDescent="0.35">
      <c r="A8645" t="s">
        <v>23446</v>
      </c>
      <c r="B8645">
        <v>21</v>
      </c>
      <c r="C8645" t="s">
        <v>23447</v>
      </c>
    </row>
    <row r="8646" spans="1:3" x14ac:dyDescent="0.35">
      <c r="A8646" t="s">
        <v>23448</v>
      </c>
      <c r="B8646">
        <v>23</v>
      </c>
      <c r="C8646" t="s">
        <v>23449</v>
      </c>
    </row>
    <row r="8647" spans="1:3" x14ac:dyDescent="0.35">
      <c r="A8647" t="s">
        <v>18627</v>
      </c>
      <c r="B8647">
        <v>21</v>
      </c>
      <c r="C8647" t="s">
        <v>23450</v>
      </c>
    </row>
    <row r="8648" spans="1:3" x14ac:dyDescent="0.35">
      <c r="A8648" t="s">
        <v>23451</v>
      </c>
      <c r="B8648">
        <v>30</v>
      </c>
      <c r="C8648" t="s">
        <v>23452</v>
      </c>
    </row>
    <row r="8649" spans="1:3" x14ac:dyDescent="0.35">
      <c r="A8649" t="s">
        <v>3955</v>
      </c>
      <c r="B8649">
        <v>22</v>
      </c>
      <c r="C8649" t="s">
        <v>23453</v>
      </c>
    </row>
    <row r="8650" spans="1:3" x14ac:dyDescent="0.35">
      <c r="A8650" t="s">
        <v>23454</v>
      </c>
      <c r="B8650">
        <v>28</v>
      </c>
      <c r="C8650" t="s">
        <v>23455</v>
      </c>
    </row>
    <row r="8651" spans="1:3" x14ac:dyDescent="0.35">
      <c r="A8651" t="s">
        <v>23456</v>
      </c>
      <c r="B8651">
        <v>27</v>
      </c>
      <c r="C8651" t="s">
        <v>23457</v>
      </c>
    </row>
    <row r="8652" spans="1:3" x14ac:dyDescent="0.35">
      <c r="A8652" t="s">
        <v>23458</v>
      </c>
      <c r="B8652">
        <v>27</v>
      </c>
      <c r="C8652" t="s">
        <v>23459</v>
      </c>
    </row>
    <row r="8653" spans="1:3" x14ac:dyDescent="0.35">
      <c r="A8653" t="s">
        <v>23460</v>
      </c>
      <c r="B8653">
        <v>28</v>
      </c>
      <c r="C8653" t="s">
        <v>23461</v>
      </c>
    </row>
    <row r="8654" spans="1:3" x14ac:dyDescent="0.35">
      <c r="A8654" t="s">
        <v>1884</v>
      </c>
      <c r="B8654">
        <v>20</v>
      </c>
      <c r="C8654" t="s">
        <v>23462</v>
      </c>
    </row>
    <row r="8655" spans="1:3" x14ac:dyDescent="0.35">
      <c r="A8655" t="s">
        <v>23463</v>
      </c>
      <c r="B8655">
        <v>25</v>
      </c>
      <c r="C8655" t="s">
        <v>23464</v>
      </c>
    </row>
    <row r="8656" spans="1:3" x14ac:dyDescent="0.35">
      <c r="A8656" t="s">
        <v>23465</v>
      </c>
      <c r="B8656">
        <v>25</v>
      </c>
      <c r="C8656" t="s">
        <v>23466</v>
      </c>
    </row>
    <row r="8657" spans="1:3" x14ac:dyDescent="0.35">
      <c r="A8657" t="s">
        <v>23467</v>
      </c>
      <c r="B8657">
        <v>28</v>
      </c>
      <c r="C8657" t="s">
        <v>23468</v>
      </c>
    </row>
    <row r="8658" spans="1:3" x14ac:dyDescent="0.35">
      <c r="A8658" t="s">
        <v>23469</v>
      </c>
      <c r="B8658">
        <v>24</v>
      </c>
      <c r="C8658" t="s">
        <v>23470</v>
      </c>
    </row>
    <row r="8659" spans="1:3" x14ac:dyDescent="0.35">
      <c r="A8659" t="s">
        <v>23471</v>
      </c>
      <c r="B8659">
        <v>21</v>
      </c>
      <c r="C8659" t="s">
        <v>23472</v>
      </c>
    </row>
    <row r="8660" spans="1:3" x14ac:dyDescent="0.35">
      <c r="A8660" t="s">
        <v>23473</v>
      </c>
      <c r="B8660">
        <v>29</v>
      </c>
      <c r="C8660" t="s">
        <v>23474</v>
      </c>
    </row>
    <row r="8661" spans="1:3" x14ac:dyDescent="0.35">
      <c r="A8661" t="s">
        <v>23475</v>
      </c>
      <c r="B8661">
        <v>26</v>
      </c>
      <c r="C8661" t="s">
        <v>23476</v>
      </c>
    </row>
    <row r="8662" spans="1:3" x14ac:dyDescent="0.35">
      <c r="A8662" t="s">
        <v>23477</v>
      </c>
      <c r="B8662">
        <v>25</v>
      </c>
      <c r="C8662" t="s">
        <v>23478</v>
      </c>
    </row>
    <row r="8663" spans="1:3" x14ac:dyDescent="0.35">
      <c r="A8663" t="s">
        <v>23479</v>
      </c>
      <c r="B8663">
        <v>21</v>
      </c>
      <c r="C8663" t="s">
        <v>23480</v>
      </c>
    </row>
    <row r="8664" spans="1:3" x14ac:dyDescent="0.35">
      <c r="A8664" t="s">
        <v>23481</v>
      </c>
      <c r="B8664">
        <v>25</v>
      </c>
      <c r="C8664" t="s">
        <v>23482</v>
      </c>
    </row>
    <row r="8665" spans="1:3" x14ac:dyDescent="0.35">
      <c r="A8665" t="s">
        <v>23483</v>
      </c>
      <c r="B8665">
        <v>25</v>
      </c>
      <c r="C8665" t="s">
        <v>23484</v>
      </c>
    </row>
    <row r="8666" spans="1:3" x14ac:dyDescent="0.35">
      <c r="A8666" t="s">
        <v>23485</v>
      </c>
      <c r="B8666">
        <v>24</v>
      </c>
      <c r="C8666" t="s">
        <v>23486</v>
      </c>
    </row>
    <row r="8667" spans="1:3" x14ac:dyDescent="0.35">
      <c r="A8667" t="s">
        <v>23487</v>
      </c>
      <c r="B8667">
        <v>29</v>
      </c>
      <c r="C8667" t="s">
        <v>23488</v>
      </c>
    </row>
    <row r="8668" spans="1:3" x14ac:dyDescent="0.35">
      <c r="A8668" t="s">
        <v>23489</v>
      </c>
      <c r="B8668">
        <v>28</v>
      </c>
      <c r="C8668" t="s">
        <v>23490</v>
      </c>
    </row>
    <row r="8669" spans="1:3" x14ac:dyDescent="0.35">
      <c r="A8669" t="s">
        <v>23491</v>
      </c>
      <c r="B8669">
        <v>21</v>
      </c>
      <c r="C8669" t="s">
        <v>23492</v>
      </c>
    </row>
    <row r="8670" spans="1:3" x14ac:dyDescent="0.35">
      <c r="A8670" t="s">
        <v>23493</v>
      </c>
      <c r="B8670">
        <v>27</v>
      </c>
      <c r="C8670" t="s">
        <v>23494</v>
      </c>
    </row>
    <row r="8671" spans="1:3" x14ac:dyDescent="0.35">
      <c r="A8671" t="s">
        <v>23495</v>
      </c>
      <c r="B8671">
        <v>23</v>
      </c>
      <c r="C8671" t="s">
        <v>23496</v>
      </c>
    </row>
    <row r="8672" spans="1:3" x14ac:dyDescent="0.35">
      <c r="A8672" t="s">
        <v>23497</v>
      </c>
      <c r="B8672">
        <v>25</v>
      </c>
      <c r="C8672" t="s">
        <v>23498</v>
      </c>
    </row>
    <row r="8673" spans="1:3" x14ac:dyDescent="0.35">
      <c r="A8673" t="s">
        <v>23499</v>
      </c>
      <c r="B8673">
        <v>29</v>
      </c>
      <c r="C8673" t="s">
        <v>23500</v>
      </c>
    </row>
    <row r="8674" spans="1:3" x14ac:dyDescent="0.35">
      <c r="A8674" t="s">
        <v>23501</v>
      </c>
      <c r="B8674">
        <v>22</v>
      </c>
      <c r="C8674" t="s">
        <v>23502</v>
      </c>
    </row>
    <row r="8675" spans="1:3" x14ac:dyDescent="0.35">
      <c r="A8675" t="s">
        <v>23503</v>
      </c>
      <c r="B8675">
        <v>21</v>
      </c>
      <c r="C8675" t="s">
        <v>23504</v>
      </c>
    </row>
    <row r="8676" spans="1:3" x14ac:dyDescent="0.35">
      <c r="A8676" t="s">
        <v>23505</v>
      </c>
      <c r="B8676">
        <v>26</v>
      </c>
      <c r="C8676" t="s">
        <v>23506</v>
      </c>
    </row>
    <row r="8677" spans="1:3" x14ac:dyDescent="0.35">
      <c r="A8677" t="s">
        <v>23507</v>
      </c>
      <c r="B8677">
        <v>23</v>
      </c>
      <c r="C8677" t="s">
        <v>23508</v>
      </c>
    </row>
    <row r="8678" spans="1:3" x14ac:dyDescent="0.35">
      <c r="A8678" t="s">
        <v>23509</v>
      </c>
      <c r="B8678">
        <v>21</v>
      </c>
      <c r="C8678" t="s">
        <v>23510</v>
      </c>
    </row>
    <row r="8679" spans="1:3" x14ac:dyDescent="0.35">
      <c r="A8679" t="s">
        <v>23511</v>
      </c>
      <c r="B8679">
        <v>21</v>
      </c>
      <c r="C8679" t="s">
        <v>23512</v>
      </c>
    </row>
    <row r="8680" spans="1:3" x14ac:dyDescent="0.35">
      <c r="A8680" t="s">
        <v>23513</v>
      </c>
      <c r="B8680">
        <v>25</v>
      </c>
      <c r="C8680" t="s">
        <v>23514</v>
      </c>
    </row>
    <row r="8681" spans="1:3" x14ac:dyDescent="0.35">
      <c r="A8681" t="s">
        <v>23515</v>
      </c>
      <c r="B8681">
        <v>29</v>
      </c>
      <c r="C8681" t="s">
        <v>23516</v>
      </c>
    </row>
    <row r="8682" spans="1:3" x14ac:dyDescent="0.35">
      <c r="A8682" t="s">
        <v>14413</v>
      </c>
      <c r="B8682">
        <v>22</v>
      </c>
      <c r="C8682" t="s">
        <v>23517</v>
      </c>
    </row>
    <row r="8683" spans="1:3" x14ac:dyDescent="0.35">
      <c r="A8683" t="s">
        <v>23518</v>
      </c>
      <c r="B8683">
        <v>21</v>
      </c>
      <c r="C8683" t="s">
        <v>23519</v>
      </c>
    </row>
    <row r="8684" spans="1:3" x14ac:dyDescent="0.35">
      <c r="A8684" t="s">
        <v>23520</v>
      </c>
      <c r="B8684">
        <v>24</v>
      </c>
      <c r="C8684" t="s">
        <v>23521</v>
      </c>
    </row>
    <row r="8685" spans="1:3" x14ac:dyDescent="0.35">
      <c r="A8685" t="s">
        <v>23522</v>
      </c>
      <c r="B8685">
        <v>26</v>
      </c>
      <c r="C8685" t="s">
        <v>23523</v>
      </c>
    </row>
    <row r="8686" spans="1:3" x14ac:dyDescent="0.35">
      <c r="A8686" t="s">
        <v>23524</v>
      </c>
      <c r="B8686">
        <v>24</v>
      </c>
      <c r="C8686" t="s">
        <v>23525</v>
      </c>
    </row>
    <row r="8687" spans="1:3" x14ac:dyDescent="0.35">
      <c r="A8687" t="s">
        <v>23526</v>
      </c>
      <c r="B8687">
        <v>21</v>
      </c>
      <c r="C8687" t="s">
        <v>23527</v>
      </c>
    </row>
    <row r="8688" spans="1:3" x14ac:dyDescent="0.35">
      <c r="A8688" t="s">
        <v>23528</v>
      </c>
      <c r="B8688">
        <v>28</v>
      </c>
      <c r="C8688" t="s">
        <v>23529</v>
      </c>
    </row>
    <row r="8689" spans="1:3" x14ac:dyDescent="0.35">
      <c r="A8689" t="s">
        <v>23530</v>
      </c>
      <c r="B8689">
        <v>24</v>
      </c>
      <c r="C8689" t="s">
        <v>23531</v>
      </c>
    </row>
    <row r="8690" spans="1:3" x14ac:dyDescent="0.35">
      <c r="A8690" t="s">
        <v>23532</v>
      </c>
      <c r="B8690">
        <v>21</v>
      </c>
      <c r="C8690" t="s">
        <v>23533</v>
      </c>
    </row>
    <row r="8691" spans="1:3" x14ac:dyDescent="0.35">
      <c r="A8691" t="s">
        <v>23534</v>
      </c>
      <c r="B8691">
        <v>25</v>
      </c>
      <c r="C8691" t="s">
        <v>23535</v>
      </c>
    </row>
    <row r="8692" spans="1:3" x14ac:dyDescent="0.35">
      <c r="A8692" t="s">
        <v>23536</v>
      </c>
      <c r="B8692">
        <v>25</v>
      </c>
      <c r="C8692" t="s">
        <v>23537</v>
      </c>
    </row>
    <row r="8693" spans="1:3" x14ac:dyDescent="0.35">
      <c r="A8693" t="s">
        <v>23538</v>
      </c>
      <c r="B8693">
        <v>28</v>
      </c>
      <c r="C8693" t="s">
        <v>23539</v>
      </c>
    </row>
    <row r="8694" spans="1:3" x14ac:dyDescent="0.35">
      <c r="A8694" t="s">
        <v>23540</v>
      </c>
      <c r="B8694">
        <v>23</v>
      </c>
      <c r="C8694" t="s">
        <v>23541</v>
      </c>
    </row>
    <row r="8695" spans="1:3" x14ac:dyDescent="0.35">
      <c r="A8695" t="s">
        <v>23542</v>
      </c>
      <c r="B8695">
        <v>21</v>
      </c>
      <c r="C8695" t="s">
        <v>23543</v>
      </c>
    </row>
    <row r="8696" spans="1:3" x14ac:dyDescent="0.35">
      <c r="A8696" t="s">
        <v>23544</v>
      </c>
      <c r="B8696">
        <v>25</v>
      </c>
      <c r="C8696" t="s">
        <v>23545</v>
      </c>
    </row>
    <row r="8697" spans="1:3" x14ac:dyDescent="0.35">
      <c r="A8697" t="s">
        <v>23546</v>
      </c>
      <c r="B8697">
        <v>20</v>
      </c>
      <c r="C8697" t="s">
        <v>23547</v>
      </c>
    </row>
    <row r="8698" spans="1:3" x14ac:dyDescent="0.35">
      <c r="A8698" t="s">
        <v>23548</v>
      </c>
      <c r="B8698">
        <v>27</v>
      </c>
      <c r="C8698" t="s">
        <v>23549</v>
      </c>
    </row>
    <row r="8699" spans="1:3" x14ac:dyDescent="0.35">
      <c r="A8699" t="s">
        <v>23550</v>
      </c>
      <c r="B8699">
        <v>20</v>
      </c>
      <c r="C8699" t="s">
        <v>23551</v>
      </c>
    </row>
    <row r="8700" spans="1:3" x14ac:dyDescent="0.35">
      <c r="A8700" t="s">
        <v>23552</v>
      </c>
      <c r="B8700">
        <v>30</v>
      </c>
      <c r="C8700" t="s">
        <v>23553</v>
      </c>
    </row>
    <row r="8701" spans="1:3" x14ac:dyDescent="0.35">
      <c r="A8701" t="s">
        <v>23554</v>
      </c>
      <c r="B8701">
        <v>26</v>
      </c>
      <c r="C8701" t="s">
        <v>23555</v>
      </c>
    </row>
    <row r="8702" spans="1:3" x14ac:dyDescent="0.35">
      <c r="A8702" t="s">
        <v>23556</v>
      </c>
      <c r="B8702">
        <v>29</v>
      </c>
      <c r="C8702" t="s">
        <v>23557</v>
      </c>
    </row>
    <row r="8703" spans="1:3" x14ac:dyDescent="0.35">
      <c r="A8703" t="s">
        <v>23558</v>
      </c>
      <c r="B8703">
        <v>28</v>
      </c>
      <c r="C8703" t="s">
        <v>23559</v>
      </c>
    </row>
    <row r="8704" spans="1:3" x14ac:dyDescent="0.35">
      <c r="A8704" t="s">
        <v>23560</v>
      </c>
      <c r="B8704">
        <v>20</v>
      </c>
      <c r="C8704" t="s">
        <v>23561</v>
      </c>
    </row>
    <row r="8705" spans="1:3" x14ac:dyDescent="0.35">
      <c r="A8705" t="s">
        <v>23562</v>
      </c>
      <c r="B8705">
        <v>30</v>
      </c>
      <c r="C8705" t="s">
        <v>23563</v>
      </c>
    </row>
    <row r="8706" spans="1:3" x14ac:dyDescent="0.35">
      <c r="A8706" t="s">
        <v>23564</v>
      </c>
      <c r="B8706">
        <v>22</v>
      </c>
      <c r="C8706" t="s">
        <v>23565</v>
      </c>
    </row>
    <row r="8707" spans="1:3" x14ac:dyDescent="0.35">
      <c r="A8707" t="s">
        <v>1599</v>
      </c>
      <c r="B8707">
        <v>22</v>
      </c>
      <c r="C8707" t="s">
        <v>23566</v>
      </c>
    </row>
    <row r="8708" spans="1:3" x14ac:dyDescent="0.35">
      <c r="A8708" t="s">
        <v>23567</v>
      </c>
      <c r="B8708">
        <v>23</v>
      </c>
      <c r="C8708" t="s">
        <v>23568</v>
      </c>
    </row>
    <row r="8709" spans="1:3" x14ac:dyDescent="0.35">
      <c r="A8709" t="s">
        <v>23569</v>
      </c>
      <c r="B8709">
        <v>22</v>
      </c>
      <c r="C8709" t="s">
        <v>23570</v>
      </c>
    </row>
    <row r="8710" spans="1:3" x14ac:dyDescent="0.35">
      <c r="A8710" t="s">
        <v>9792</v>
      </c>
      <c r="B8710">
        <v>23</v>
      </c>
      <c r="C8710" t="s">
        <v>23571</v>
      </c>
    </row>
    <row r="8711" spans="1:3" x14ac:dyDescent="0.35">
      <c r="A8711" t="s">
        <v>23572</v>
      </c>
      <c r="B8711">
        <v>28</v>
      </c>
      <c r="C8711" t="s">
        <v>23573</v>
      </c>
    </row>
    <row r="8712" spans="1:3" x14ac:dyDescent="0.35">
      <c r="A8712" t="s">
        <v>23574</v>
      </c>
      <c r="B8712">
        <v>20</v>
      </c>
      <c r="C8712" t="s">
        <v>23575</v>
      </c>
    </row>
    <row r="8713" spans="1:3" x14ac:dyDescent="0.35">
      <c r="A8713" t="s">
        <v>23576</v>
      </c>
      <c r="B8713">
        <v>21</v>
      </c>
      <c r="C8713" t="s">
        <v>23577</v>
      </c>
    </row>
    <row r="8714" spans="1:3" x14ac:dyDescent="0.35">
      <c r="A8714" t="s">
        <v>23578</v>
      </c>
      <c r="B8714">
        <v>28</v>
      </c>
      <c r="C8714" t="s">
        <v>23579</v>
      </c>
    </row>
    <row r="8715" spans="1:3" x14ac:dyDescent="0.35">
      <c r="A8715" t="s">
        <v>23580</v>
      </c>
      <c r="B8715">
        <v>22</v>
      </c>
      <c r="C8715" t="s">
        <v>23581</v>
      </c>
    </row>
    <row r="8716" spans="1:3" x14ac:dyDescent="0.35">
      <c r="A8716" t="s">
        <v>23582</v>
      </c>
      <c r="B8716">
        <v>29</v>
      </c>
      <c r="C8716" t="s">
        <v>23583</v>
      </c>
    </row>
    <row r="8717" spans="1:3" x14ac:dyDescent="0.35">
      <c r="A8717" t="s">
        <v>23584</v>
      </c>
      <c r="B8717">
        <v>23</v>
      </c>
      <c r="C8717" t="s">
        <v>23585</v>
      </c>
    </row>
    <row r="8718" spans="1:3" x14ac:dyDescent="0.35">
      <c r="A8718" t="s">
        <v>1219</v>
      </c>
      <c r="B8718">
        <v>30</v>
      </c>
      <c r="C8718" t="s">
        <v>23586</v>
      </c>
    </row>
    <row r="8719" spans="1:3" x14ac:dyDescent="0.35">
      <c r="A8719" t="s">
        <v>23587</v>
      </c>
      <c r="B8719">
        <v>29</v>
      </c>
      <c r="C8719" t="s">
        <v>23588</v>
      </c>
    </row>
    <row r="8720" spans="1:3" x14ac:dyDescent="0.35">
      <c r="A8720" t="s">
        <v>23589</v>
      </c>
      <c r="B8720">
        <v>20</v>
      </c>
      <c r="C8720" t="s">
        <v>23590</v>
      </c>
    </row>
    <row r="8721" spans="1:3" x14ac:dyDescent="0.35">
      <c r="A8721" t="s">
        <v>23591</v>
      </c>
      <c r="B8721">
        <v>24</v>
      </c>
      <c r="C8721" t="s">
        <v>23592</v>
      </c>
    </row>
    <row r="8722" spans="1:3" x14ac:dyDescent="0.35">
      <c r="A8722" t="s">
        <v>545</v>
      </c>
      <c r="B8722">
        <v>29</v>
      </c>
      <c r="C8722" t="s">
        <v>23593</v>
      </c>
    </row>
    <row r="8723" spans="1:3" x14ac:dyDescent="0.35">
      <c r="A8723" t="s">
        <v>23594</v>
      </c>
      <c r="B8723">
        <v>30</v>
      </c>
      <c r="C8723" t="s">
        <v>23595</v>
      </c>
    </row>
    <row r="8724" spans="1:3" x14ac:dyDescent="0.35">
      <c r="A8724" t="s">
        <v>23596</v>
      </c>
      <c r="B8724">
        <v>26</v>
      </c>
      <c r="C8724" t="s">
        <v>23597</v>
      </c>
    </row>
    <row r="8725" spans="1:3" x14ac:dyDescent="0.35">
      <c r="A8725" t="s">
        <v>23598</v>
      </c>
      <c r="B8725">
        <v>28</v>
      </c>
      <c r="C8725" t="s">
        <v>23599</v>
      </c>
    </row>
    <row r="8726" spans="1:3" x14ac:dyDescent="0.35">
      <c r="A8726" t="s">
        <v>23600</v>
      </c>
      <c r="B8726">
        <v>26</v>
      </c>
      <c r="C8726" t="s">
        <v>23601</v>
      </c>
    </row>
    <row r="8727" spans="1:3" x14ac:dyDescent="0.35">
      <c r="A8727" t="s">
        <v>23602</v>
      </c>
      <c r="B8727">
        <v>25</v>
      </c>
      <c r="C8727" t="s">
        <v>23603</v>
      </c>
    </row>
    <row r="8728" spans="1:3" x14ac:dyDescent="0.35">
      <c r="A8728" t="s">
        <v>23604</v>
      </c>
      <c r="B8728">
        <v>25</v>
      </c>
      <c r="C8728" t="s">
        <v>23605</v>
      </c>
    </row>
    <row r="8729" spans="1:3" x14ac:dyDescent="0.35">
      <c r="A8729" t="s">
        <v>23606</v>
      </c>
      <c r="B8729">
        <v>22</v>
      </c>
      <c r="C8729" t="s">
        <v>23607</v>
      </c>
    </row>
    <row r="8730" spans="1:3" x14ac:dyDescent="0.35">
      <c r="A8730" t="s">
        <v>23608</v>
      </c>
      <c r="B8730">
        <v>30</v>
      </c>
      <c r="C8730" t="s">
        <v>23609</v>
      </c>
    </row>
    <row r="8731" spans="1:3" x14ac:dyDescent="0.35">
      <c r="A8731" t="s">
        <v>23610</v>
      </c>
      <c r="B8731">
        <v>25</v>
      </c>
      <c r="C8731" t="s">
        <v>23611</v>
      </c>
    </row>
    <row r="8732" spans="1:3" x14ac:dyDescent="0.35">
      <c r="A8732" t="s">
        <v>23612</v>
      </c>
      <c r="B8732">
        <v>26</v>
      </c>
      <c r="C8732" t="s">
        <v>23613</v>
      </c>
    </row>
    <row r="8733" spans="1:3" x14ac:dyDescent="0.35">
      <c r="A8733" t="s">
        <v>23614</v>
      </c>
      <c r="B8733">
        <v>20</v>
      </c>
      <c r="C8733" t="s">
        <v>23615</v>
      </c>
    </row>
    <row r="8734" spans="1:3" x14ac:dyDescent="0.35">
      <c r="A8734" t="s">
        <v>23616</v>
      </c>
      <c r="B8734">
        <v>22</v>
      </c>
      <c r="C8734" t="s">
        <v>23617</v>
      </c>
    </row>
    <row r="8735" spans="1:3" x14ac:dyDescent="0.35">
      <c r="A8735" t="s">
        <v>23618</v>
      </c>
      <c r="B8735">
        <v>24</v>
      </c>
      <c r="C8735" t="s">
        <v>23619</v>
      </c>
    </row>
    <row r="8736" spans="1:3" x14ac:dyDescent="0.35">
      <c r="A8736" t="s">
        <v>23620</v>
      </c>
      <c r="B8736">
        <v>21</v>
      </c>
      <c r="C8736" t="s">
        <v>23621</v>
      </c>
    </row>
    <row r="8737" spans="1:3" x14ac:dyDescent="0.35">
      <c r="A8737" t="s">
        <v>23622</v>
      </c>
      <c r="B8737">
        <v>30</v>
      </c>
      <c r="C8737" t="s">
        <v>23623</v>
      </c>
    </row>
    <row r="8738" spans="1:3" x14ac:dyDescent="0.35">
      <c r="A8738" t="s">
        <v>23624</v>
      </c>
      <c r="B8738">
        <v>30</v>
      </c>
      <c r="C8738" t="s">
        <v>23625</v>
      </c>
    </row>
    <row r="8739" spans="1:3" x14ac:dyDescent="0.35">
      <c r="A8739" t="s">
        <v>23626</v>
      </c>
      <c r="B8739">
        <v>20</v>
      </c>
      <c r="C8739" t="s">
        <v>23627</v>
      </c>
    </row>
    <row r="8740" spans="1:3" x14ac:dyDescent="0.35">
      <c r="A8740" t="s">
        <v>23628</v>
      </c>
      <c r="B8740">
        <v>20</v>
      </c>
      <c r="C8740" t="s">
        <v>23629</v>
      </c>
    </row>
    <row r="8741" spans="1:3" x14ac:dyDescent="0.35">
      <c r="A8741" t="s">
        <v>23630</v>
      </c>
      <c r="B8741">
        <v>23</v>
      </c>
      <c r="C8741" t="s">
        <v>23631</v>
      </c>
    </row>
    <row r="8742" spans="1:3" x14ac:dyDescent="0.35">
      <c r="A8742" t="s">
        <v>23632</v>
      </c>
      <c r="B8742">
        <v>28</v>
      </c>
      <c r="C8742" t="s">
        <v>23633</v>
      </c>
    </row>
    <row r="8743" spans="1:3" x14ac:dyDescent="0.35">
      <c r="A8743" t="s">
        <v>23634</v>
      </c>
      <c r="B8743">
        <v>27</v>
      </c>
      <c r="C8743" t="s">
        <v>23635</v>
      </c>
    </row>
    <row r="8744" spans="1:3" x14ac:dyDescent="0.35">
      <c r="A8744" t="s">
        <v>3398</v>
      </c>
      <c r="B8744">
        <v>24</v>
      </c>
      <c r="C8744" t="s">
        <v>23636</v>
      </c>
    </row>
    <row r="8745" spans="1:3" x14ac:dyDescent="0.35">
      <c r="A8745" t="s">
        <v>23637</v>
      </c>
      <c r="B8745">
        <v>20</v>
      </c>
      <c r="C8745" t="s">
        <v>23638</v>
      </c>
    </row>
    <row r="8746" spans="1:3" x14ac:dyDescent="0.35">
      <c r="A8746" t="s">
        <v>23639</v>
      </c>
      <c r="B8746">
        <v>26</v>
      </c>
      <c r="C8746" t="s">
        <v>23640</v>
      </c>
    </row>
    <row r="8747" spans="1:3" x14ac:dyDescent="0.35">
      <c r="A8747" t="s">
        <v>23641</v>
      </c>
      <c r="B8747">
        <v>30</v>
      </c>
      <c r="C8747" t="s">
        <v>23642</v>
      </c>
    </row>
    <row r="8748" spans="1:3" x14ac:dyDescent="0.35">
      <c r="A8748" t="s">
        <v>23643</v>
      </c>
      <c r="B8748">
        <v>23</v>
      </c>
      <c r="C8748" t="s">
        <v>23644</v>
      </c>
    </row>
    <row r="8749" spans="1:3" x14ac:dyDescent="0.35">
      <c r="A8749" t="s">
        <v>23645</v>
      </c>
      <c r="B8749">
        <v>21</v>
      </c>
      <c r="C8749" t="s">
        <v>23646</v>
      </c>
    </row>
    <row r="8750" spans="1:3" x14ac:dyDescent="0.35">
      <c r="A8750" t="s">
        <v>17722</v>
      </c>
      <c r="B8750">
        <v>20</v>
      </c>
      <c r="C8750" t="s">
        <v>23647</v>
      </c>
    </row>
    <row r="8751" spans="1:3" x14ac:dyDescent="0.35">
      <c r="A8751" t="s">
        <v>23648</v>
      </c>
      <c r="B8751">
        <v>30</v>
      </c>
      <c r="C8751" t="s">
        <v>23649</v>
      </c>
    </row>
    <row r="8752" spans="1:3" x14ac:dyDescent="0.35">
      <c r="A8752" t="s">
        <v>23650</v>
      </c>
      <c r="B8752">
        <v>23</v>
      </c>
      <c r="C8752" t="s">
        <v>23651</v>
      </c>
    </row>
    <row r="8753" spans="1:3" x14ac:dyDescent="0.35">
      <c r="A8753" t="s">
        <v>23652</v>
      </c>
      <c r="B8753">
        <v>27</v>
      </c>
      <c r="C8753" t="s">
        <v>23653</v>
      </c>
    </row>
    <row r="8754" spans="1:3" x14ac:dyDescent="0.35">
      <c r="A8754" t="s">
        <v>5548</v>
      </c>
      <c r="B8754">
        <v>24</v>
      </c>
      <c r="C8754" t="s">
        <v>23654</v>
      </c>
    </row>
    <row r="8755" spans="1:3" x14ac:dyDescent="0.35">
      <c r="A8755" t="s">
        <v>23655</v>
      </c>
      <c r="B8755">
        <v>30</v>
      </c>
      <c r="C8755" t="s">
        <v>23656</v>
      </c>
    </row>
    <row r="8756" spans="1:3" x14ac:dyDescent="0.35">
      <c r="A8756" t="s">
        <v>23657</v>
      </c>
      <c r="B8756">
        <v>24</v>
      </c>
      <c r="C8756" t="s">
        <v>23658</v>
      </c>
    </row>
    <row r="8757" spans="1:3" x14ac:dyDescent="0.35">
      <c r="A8757" t="s">
        <v>23659</v>
      </c>
      <c r="B8757">
        <v>29</v>
      </c>
      <c r="C8757" t="s">
        <v>23660</v>
      </c>
    </row>
    <row r="8758" spans="1:3" x14ac:dyDescent="0.35">
      <c r="A8758" t="s">
        <v>7627</v>
      </c>
      <c r="B8758">
        <v>23</v>
      </c>
      <c r="C8758" t="s">
        <v>23661</v>
      </c>
    </row>
    <row r="8759" spans="1:3" x14ac:dyDescent="0.35">
      <c r="A8759" t="s">
        <v>23662</v>
      </c>
      <c r="B8759">
        <v>29</v>
      </c>
      <c r="C8759" t="s">
        <v>23663</v>
      </c>
    </row>
    <row r="8760" spans="1:3" x14ac:dyDescent="0.35">
      <c r="A8760" t="s">
        <v>23664</v>
      </c>
      <c r="B8760">
        <v>22</v>
      </c>
      <c r="C8760" t="s">
        <v>23665</v>
      </c>
    </row>
    <row r="8761" spans="1:3" x14ac:dyDescent="0.35">
      <c r="A8761" t="s">
        <v>23666</v>
      </c>
      <c r="B8761">
        <v>30</v>
      </c>
      <c r="C8761" t="s">
        <v>23667</v>
      </c>
    </row>
    <row r="8762" spans="1:3" x14ac:dyDescent="0.35">
      <c r="A8762" t="s">
        <v>23668</v>
      </c>
      <c r="B8762">
        <v>24</v>
      </c>
      <c r="C8762" t="s">
        <v>23669</v>
      </c>
    </row>
    <row r="8763" spans="1:3" x14ac:dyDescent="0.35">
      <c r="A8763" t="s">
        <v>23670</v>
      </c>
      <c r="B8763">
        <v>21</v>
      </c>
      <c r="C8763" t="s">
        <v>23671</v>
      </c>
    </row>
    <row r="8764" spans="1:3" x14ac:dyDescent="0.35">
      <c r="A8764" t="s">
        <v>23672</v>
      </c>
      <c r="B8764">
        <v>20</v>
      </c>
      <c r="C8764" t="s">
        <v>23673</v>
      </c>
    </row>
    <row r="8765" spans="1:3" x14ac:dyDescent="0.35">
      <c r="A8765" t="s">
        <v>23674</v>
      </c>
      <c r="B8765">
        <v>27</v>
      </c>
      <c r="C8765" t="s">
        <v>23675</v>
      </c>
    </row>
    <row r="8766" spans="1:3" x14ac:dyDescent="0.35">
      <c r="A8766" t="s">
        <v>23676</v>
      </c>
      <c r="B8766">
        <v>30</v>
      </c>
      <c r="C8766" t="s">
        <v>23677</v>
      </c>
    </row>
    <row r="8767" spans="1:3" x14ac:dyDescent="0.35">
      <c r="A8767" t="s">
        <v>23678</v>
      </c>
      <c r="B8767">
        <v>28</v>
      </c>
      <c r="C8767" t="s">
        <v>23679</v>
      </c>
    </row>
    <row r="8768" spans="1:3" x14ac:dyDescent="0.35">
      <c r="A8768" t="s">
        <v>23680</v>
      </c>
      <c r="B8768">
        <v>23</v>
      </c>
      <c r="C8768" t="s">
        <v>23681</v>
      </c>
    </row>
    <row r="8769" spans="1:3" x14ac:dyDescent="0.35">
      <c r="A8769" t="s">
        <v>23682</v>
      </c>
      <c r="B8769">
        <v>27</v>
      </c>
      <c r="C8769" t="s">
        <v>23683</v>
      </c>
    </row>
    <row r="8770" spans="1:3" x14ac:dyDescent="0.35">
      <c r="A8770" t="s">
        <v>4680</v>
      </c>
      <c r="B8770">
        <v>29</v>
      </c>
      <c r="C8770" t="s">
        <v>23684</v>
      </c>
    </row>
    <row r="8771" spans="1:3" x14ac:dyDescent="0.35">
      <c r="A8771" t="s">
        <v>23685</v>
      </c>
      <c r="B8771">
        <v>20</v>
      </c>
      <c r="C8771" t="s">
        <v>23686</v>
      </c>
    </row>
    <row r="8772" spans="1:3" x14ac:dyDescent="0.35">
      <c r="A8772" t="s">
        <v>23687</v>
      </c>
      <c r="B8772">
        <v>23</v>
      </c>
      <c r="C8772" t="s">
        <v>23688</v>
      </c>
    </row>
    <row r="8773" spans="1:3" x14ac:dyDescent="0.35">
      <c r="A8773" t="s">
        <v>23689</v>
      </c>
      <c r="B8773">
        <v>25</v>
      </c>
      <c r="C8773" t="s">
        <v>23690</v>
      </c>
    </row>
    <row r="8774" spans="1:3" x14ac:dyDescent="0.35">
      <c r="A8774" t="s">
        <v>23691</v>
      </c>
      <c r="B8774">
        <v>27</v>
      </c>
      <c r="C8774" t="s">
        <v>23692</v>
      </c>
    </row>
    <row r="8775" spans="1:3" x14ac:dyDescent="0.35">
      <c r="A8775" t="s">
        <v>10103</v>
      </c>
      <c r="B8775">
        <v>22</v>
      </c>
      <c r="C8775" t="s">
        <v>23693</v>
      </c>
    </row>
    <row r="8776" spans="1:3" x14ac:dyDescent="0.35">
      <c r="A8776" t="s">
        <v>23694</v>
      </c>
      <c r="B8776">
        <v>27</v>
      </c>
      <c r="C8776" t="s">
        <v>23695</v>
      </c>
    </row>
    <row r="8777" spans="1:3" x14ac:dyDescent="0.35">
      <c r="A8777" t="s">
        <v>22228</v>
      </c>
      <c r="B8777">
        <v>21</v>
      </c>
      <c r="C8777" t="s">
        <v>23696</v>
      </c>
    </row>
    <row r="8778" spans="1:3" x14ac:dyDescent="0.35">
      <c r="A8778" t="s">
        <v>23697</v>
      </c>
      <c r="B8778">
        <v>21</v>
      </c>
      <c r="C8778" t="s">
        <v>23698</v>
      </c>
    </row>
    <row r="8779" spans="1:3" x14ac:dyDescent="0.35">
      <c r="A8779" t="s">
        <v>23699</v>
      </c>
      <c r="B8779">
        <v>29</v>
      </c>
      <c r="C8779" t="s">
        <v>23700</v>
      </c>
    </row>
    <row r="8780" spans="1:3" x14ac:dyDescent="0.35">
      <c r="A8780" t="s">
        <v>23701</v>
      </c>
      <c r="B8780">
        <v>28</v>
      </c>
      <c r="C8780" t="s">
        <v>23702</v>
      </c>
    </row>
    <row r="8781" spans="1:3" x14ac:dyDescent="0.35">
      <c r="A8781" t="s">
        <v>19184</v>
      </c>
      <c r="B8781">
        <v>25</v>
      </c>
      <c r="C8781" t="s">
        <v>23703</v>
      </c>
    </row>
    <row r="8782" spans="1:3" x14ac:dyDescent="0.35">
      <c r="A8782" t="s">
        <v>18901</v>
      </c>
      <c r="B8782">
        <v>23</v>
      </c>
      <c r="C8782" t="s">
        <v>23704</v>
      </c>
    </row>
    <row r="8783" spans="1:3" x14ac:dyDescent="0.35">
      <c r="A8783" t="s">
        <v>23705</v>
      </c>
      <c r="B8783">
        <v>21</v>
      </c>
      <c r="C8783" t="s">
        <v>23706</v>
      </c>
    </row>
    <row r="8784" spans="1:3" x14ac:dyDescent="0.35">
      <c r="A8784" t="s">
        <v>23707</v>
      </c>
      <c r="B8784">
        <v>26</v>
      </c>
      <c r="C8784" t="s">
        <v>23708</v>
      </c>
    </row>
    <row r="8785" spans="1:3" x14ac:dyDescent="0.35">
      <c r="A8785" t="s">
        <v>23709</v>
      </c>
      <c r="B8785">
        <v>24</v>
      </c>
      <c r="C8785" t="s">
        <v>23710</v>
      </c>
    </row>
    <row r="8786" spans="1:3" x14ac:dyDescent="0.35">
      <c r="A8786" t="s">
        <v>23711</v>
      </c>
      <c r="B8786">
        <v>21</v>
      </c>
      <c r="C8786" t="s">
        <v>23712</v>
      </c>
    </row>
    <row r="8787" spans="1:3" x14ac:dyDescent="0.35">
      <c r="A8787" t="s">
        <v>23713</v>
      </c>
      <c r="B8787">
        <v>29</v>
      </c>
      <c r="C8787" t="s">
        <v>23714</v>
      </c>
    </row>
    <row r="8788" spans="1:3" x14ac:dyDescent="0.35">
      <c r="A8788" t="s">
        <v>23715</v>
      </c>
      <c r="B8788">
        <v>30</v>
      </c>
      <c r="C8788" t="s">
        <v>23716</v>
      </c>
    </row>
    <row r="8789" spans="1:3" x14ac:dyDescent="0.35">
      <c r="A8789" t="s">
        <v>23717</v>
      </c>
      <c r="B8789">
        <v>23</v>
      </c>
      <c r="C8789" t="s">
        <v>23718</v>
      </c>
    </row>
    <row r="8790" spans="1:3" x14ac:dyDescent="0.35">
      <c r="A8790" t="s">
        <v>23719</v>
      </c>
      <c r="B8790">
        <v>26</v>
      </c>
      <c r="C8790" t="s">
        <v>23720</v>
      </c>
    </row>
    <row r="8791" spans="1:3" x14ac:dyDescent="0.35">
      <c r="A8791" t="s">
        <v>23721</v>
      </c>
      <c r="B8791">
        <v>30</v>
      </c>
      <c r="C8791" t="s">
        <v>23722</v>
      </c>
    </row>
    <row r="8792" spans="1:3" x14ac:dyDescent="0.35">
      <c r="A8792" t="s">
        <v>23723</v>
      </c>
      <c r="B8792">
        <v>21</v>
      </c>
      <c r="C8792" t="s">
        <v>23724</v>
      </c>
    </row>
    <row r="8793" spans="1:3" x14ac:dyDescent="0.35">
      <c r="A8793" t="s">
        <v>23725</v>
      </c>
      <c r="B8793">
        <v>22</v>
      </c>
      <c r="C8793" t="s">
        <v>23726</v>
      </c>
    </row>
    <row r="8794" spans="1:3" x14ac:dyDescent="0.35">
      <c r="A8794" t="s">
        <v>23727</v>
      </c>
      <c r="B8794">
        <v>22</v>
      </c>
      <c r="C8794" t="s">
        <v>23728</v>
      </c>
    </row>
    <row r="8795" spans="1:3" x14ac:dyDescent="0.35">
      <c r="A8795" t="s">
        <v>23729</v>
      </c>
      <c r="B8795">
        <v>22</v>
      </c>
      <c r="C8795" t="s">
        <v>23730</v>
      </c>
    </row>
    <row r="8796" spans="1:3" x14ac:dyDescent="0.35">
      <c r="A8796" t="s">
        <v>6052</v>
      </c>
      <c r="B8796">
        <v>22</v>
      </c>
      <c r="C8796" t="s">
        <v>23731</v>
      </c>
    </row>
    <row r="8797" spans="1:3" x14ac:dyDescent="0.35">
      <c r="A8797" t="s">
        <v>23732</v>
      </c>
      <c r="B8797">
        <v>30</v>
      </c>
      <c r="C8797" t="s">
        <v>23733</v>
      </c>
    </row>
    <row r="8798" spans="1:3" x14ac:dyDescent="0.35">
      <c r="A8798" t="s">
        <v>23734</v>
      </c>
      <c r="B8798">
        <v>28</v>
      </c>
      <c r="C8798" t="s">
        <v>23735</v>
      </c>
    </row>
    <row r="8799" spans="1:3" x14ac:dyDescent="0.35">
      <c r="A8799" t="s">
        <v>23736</v>
      </c>
      <c r="B8799">
        <v>30</v>
      </c>
      <c r="C8799" t="s">
        <v>23737</v>
      </c>
    </row>
    <row r="8800" spans="1:3" x14ac:dyDescent="0.35">
      <c r="A8800" t="s">
        <v>23738</v>
      </c>
      <c r="B8800">
        <v>21</v>
      </c>
      <c r="C8800" t="s">
        <v>23739</v>
      </c>
    </row>
    <row r="8801" spans="1:3" x14ac:dyDescent="0.35">
      <c r="A8801" t="s">
        <v>23740</v>
      </c>
      <c r="B8801">
        <v>29</v>
      </c>
      <c r="C8801" t="s">
        <v>23741</v>
      </c>
    </row>
    <row r="8802" spans="1:3" x14ac:dyDescent="0.35">
      <c r="A8802" t="s">
        <v>16661</v>
      </c>
      <c r="B8802">
        <v>29</v>
      </c>
      <c r="C8802" t="s">
        <v>23742</v>
      </c>
    </row>
    <row r="8803" spans="1:3" x14ac:dyDescent="0.35">
      <c r="A8803" t="s">
        <v>23743</v>
      </c>
      <c r="B8803">
        <v>30</v>
      </c>
      <c r="C8803" t="s">
        <v>23744</v>
      </c>
    </row>
    <row r="8804" spans="1:3" x14ac:dyDescent="0.35">
      <c r="A8804" t="s">
        <v>23745</v>
      </c>
      <c r="B8804">
        <v>26</v>
      </c>
      <c r="C8804" t="s">
        <v>23746</v>
      </c>
    </row>
    <row r="8805" spans="1:3" x14ac:dyDescent="0.35">
      <c r="A8805" t="s">
        <v>23747</v>
      </c>
      <c r="B8805">
        <v>20</v>
      </c>
      <c r="C8805" t="s">
        <v>23748</v>
      </c>
    </row>
    <row r="8806" spans="1:3" x14ac:dyDescent="0.35">
      <c r="A8806" t="s">
        <v>23749</v>
      </c>
      <c r="B8806">
        <v>28</v>
      </c>
      <c r="C8806" t="s">
        <v>23750</v>
      </c>
    </row>
    <row r="8807" spans="1:3" x14ac:dyDescent="0.35">
      <c r="A8807" t="s">
        <v>23751</v>
      </c>
      <c r="B8807">
        <v>28</v>
      </c>
      <c r="C8807" t="s">
        <v>23752</v>
      </c>
    </row>
    <row r="8808" spans="1:3" x14ac:dyDescent="0.35">
      <c r="A8808" t="s">
        <v>23753</v>
      </c>
      <c r="B8808">
        <v>27</v>
      </c>
      <c r="C8808" t="s">
        <v>23754</v>
      </c>
    </row>
    <row r="8809" spans="1:3" x14ac:dyDescent="0.35">
      <c r="A8809" t="s">
        <v>23755</v>
      </c>
      <c r="B8809">
        <v>22</v>
      </c>
      <c r="C8809" t="s">
        <v>23756</v>
      </c>
    </row>
    <row r="8810" spans="1:3" x14ac:dyDescent="0.35">
      <c r="A8810" t="s">
        <v>23757</v>
      </c>
      <c r="B8810">
        <v>28</v>
      </c>
      <c r="C8810" t="s">
        <v>23758</v>
      </c>
    </row>
    <row r="8811" spans="1:3" x14ac:dyDescent="0.35">
      <c r="A8811" t="s">
        <v>23759</v>
      </c>
      <c r="B8811">
        <v>26</v>
      </c>
      <c r="C8811" t="s">
        <v>23760</v>
      </c>
    </row>
    <row r="8812" spans="1:3" x14ac:dyDescent="0.35">
      <c r="A8812" t="s">
        <v>23761</v>
      </c>
      <c r="B8812">
        <v>24</v>
      </c>
      <c r="C8812" t="s">
        <v>23762</v>
      </c>
    </row>
    <row r="8813" spans="1:3" x14ac:dyDescent="0.35">
      <c r="A8813" t="s">
        <v>23763</v>
      </c>
      <c r="B8813">
        <v>28</v>
      </c>
      <c r="C8813" t="s">
        <v>23764</v>
      </c>
    </row>
    <row r="8814" spans="1:3" x14ac:dyDescent="0.35">
      <c r="A8814" t="s">
        <v>23765</v>
      </c>
      <c r="B8814">
        <v>29</v>
      </c>
      <c r="C8814" t="s">
        <v>23766</v>
      </c>
    </row>
    <row r="8815" spans="1:3" x14ac:dyDescent="0.35">
      <c r="A8815" t="s">
        <v>23767</v>
      </c>
      <c r="B8815">
        <v>26</v>
      </c>
      <c r="C8815" t="s">
        <v>23768</v>
      </c>
    </row>
    <row r="8816" spans="1:3" x14ac:dyDescent="0.35">
      <c r="A8816" t="s">
        <v>23769</v>
      </c>
      <c r="B8816">
        <v>22</v>
      </c>
      <c r="C8816" t="s">
        <v>23770</v>
      </c>
    </row>
    <row r="8817" spans="1:3" x14ac:dyDescent="0.35">
      <c r="A8817" t="s">
        <v>3818</v>
      </c>
      <c r="B8817">
        <v>27</v>
      </c>
      <c r="C8817" t="s">
        <v>23771</v>
      </c>
    </row>
    <row r="8818" spans="1:3" x14ac:dyDescent="0.35">
      <c r="A8818" t="s">
        <v>23772</v>
      </c>
      <c r="B8818">
        <v>22</v>
      </c>
      <c r="C8818" t="s">
        <v>23773</v>
      </c>
    </row>
    <row r="8819" spans="1:3" x14ac:dyDescent="0.35">
      <c r="A8819" t="s">
        <v>23774</v>
      </c>
      <c r="B8819">
        <v>21</v>
      </c>
      <c r="C8819" t="s">
        <v>23775</v>
      </c>
    </row>
    <row r="8820" spans="1:3" x14ac:dyDescent="0.35">
      <c r="A8820" t="s">
        <v>13838</v>
      </c>
      <c r="B8820">
        <v>20</v>
      </c>
      <c r="C8820" t="s">
        <v>23776</v>
      </c>
    </row>
    <row r="8821" spans="1:3" x14ac:dyDescent="0.35">
      <c r="A8821" t="s">
        <v>23777</v>
      </c>
      <c r="B8821">
        <v>20</v>
      </c>
      <c r="C8821" t="s">
        <v>23778</v>
      </c>
    </row>
    <row r="8822" spans="1:3" x14ac:dyDescent="0.35">
      <c r="A8822" t="s">
        <v>23779</v>
      </c>
      <c r="B8822">
        <v>25</v>
      </c>
      <c r="C8822" t="s">
        <v>23780</v>
      </c>
    </row>
    <row r="8823" spans="1:3" x14ac:dyDescent="0.35">
      <c r="A8823" t="s">
        <v>23781</v>
      </c>
      <c r="B8823">
        <v>29</v>
      </c>
      <c r="C8823" t="s">
        <v>23782</v>
      </c>
    </row>
    <row r="8824" spans="1:3" x14ac:dyDescent="0.35">
      <c r="A8824" t="s">
        <v>23783</v>
      </c>
      <c r="B8824">
        <v>26</v>
      </c>
      <c r="C8824" t="s">
        <v>23784</v>
      </c>
    </row>
    <row r="8825" spans="1:3" x14ac:dyDescent="0.35">
      <c r="A8825" t="s">
        <v>23785</v>
      </c>
      <c r="B8825">
        <v>29</v>
      </c>
      <c r="C8825" t="s">
        <v>23786</v>
      </c>
    </row>
    <row r="8826" spans="1:3" x14ac:dyDescent="0.35">
      <c r="A8826" t="s">
        <v>23787</v>
      </c>
      <c r="B8826">
        <v>24</v>
      </c>
      <c r="C8826" t="s">
        <v>23788</v>
      </c>
    </row>
    <row r="8827" spans="1:3" x14ac:dyDescent="0.35">
      <c r="A8827" t="s">
        <v>23789</v>
      </c>
      <c r="B8827">
        <v>25</v>
      </c>
      <c r="C8827" t="s">
        <v>23790</v>
      </c>
    </row>
    <row r="8828" spans="1:3" x14ac:dyDescent="0.35">
      <c r="A8828" t="s">
        <v>23791</v>
      </c>
      <c r="B8828">
        <v>29</v>
      </c>
      <c r="C8828" t="s">
        <v>23792</v>
      </c>
    </row>
    <row r="8829" spans="1:3" x14ac:dyDescent="0.35">
      <c r="A8829" t="s">
        <v>23793</v>
      </c>
      <c r="B8829">
        <v>24</v>
      </c>
      <c r="C8829" t="s">
        <v>23794</v>
      </c>
    </row>
    <row r="8830" spans="1:3" x14ac:dyDescent="0.35">
      <c r="A8830" t="s">
        <v>23795</v>
      </c>
      <c r="B8830">
        <v>25</v>
      </c>
      <c r="C8830" t="s">
        <v>23796</v>
      </c>
    </row>
    <row r="8831" spans="1:3" x14ac:dyDescent="0.35">
      <c r="A8831" t="s">
        <v>23797</v>
      </c>
      <c r="B8831">
        <v>26</v>
      </c>
      <c r="C8831" t="s">
        <v>23798</v>
      </c>
    </row>
    <row r="8832" spans="1:3" x14ac:dyDescent="0.35">
      <c r="A8832" t="s">
        <v>23799</v>
      </c>
      <c r="B8832">
        <v>24</v>
      </c>
      <c r="C8832" t="s">
        <v>23800</v>
      </c>
    </row>
    <row r="8833" spans="1:3" x14ac:dyDescent="0.35">
      <c r="A8833" t="s">
        <v>23801</v>
      </c>
      <c r="B8833">
        <v>23</v>
      </c>
      <c r="C8833" t="s">
        <v>23802</v>
      </c>
    </row>
    <row r="8834" spans="1:3" x14ac:dyDescent="0.35">
      <c r="A8834" t="s">
        <v>23803</v>
      </c>
      <c r="B8834">
        <v>29</v>
      </c>
      <c r="C8834" t="s">
        <v>23804</v>
      </c>
    </row>
    <row r="8835" spans="1:3" x14ac:dyDescent="0.35">
      <c r="A8835" t="s">
        <v>23805</v>
      </c>
      <c r="B8835">
        <v>22</v>
      </c>
      <c r="C8835" t="s">
        <v>23806</v>
      </c>
    </row>
    <row r="8836" spans="1:3" x14ac:dyDescent="0.35">
      <c r="A8836" t="s">
        <v>23807</v>
      </c>
      <c r="B8836">
        <v>20</v>
      </c>
      <c r="C8836" t="s">
        <v>23808</v>
      </c>
    </row>
    <row r="8837" spans="1:3" x14ac:dyDescent="0.35">
      <c r="A8837" t="s">
        <v>23809</v>
      </c>
      <c r="B8837">
        <v>23</v>
      </c>
      <c r="C8837" t="s">
        <v>23810</v>
      </c>
    </row>
    <row r="8838" spans="1:3" x14ac:dyDescent="0.35">
      <c r="A8838" t="s">
        <v>23811</v>
      </c>
      <c r="B8838">
        <v>28</v>
      </c>
      <c r="C8838" t="s">
        <v>23812</v>
      </c>
    </row>
    <row r="8839" spans="1:3" x14ac:dyDescent="0.35">
      <c r="A8839" t="s">
        <v>7994</v>
      </c>
      <c r="B8839">
        <v>28</v>
      </c>
      <c r="C8839" t="s">
        <v>23813</v>
      </c>
    </row>
    <row r="8840" spans="1:3" x14ac:dyDescent="0.35">
      <c r="A8840" t="s">
        <v>23814</v>
      </c>
      <c r="B8840">
        <v>24</v>
      </c>
      <c r="C8840" t="s">
        <v>23815</v>
      </c>
    </row>
    <row r="8841" spans="1:3" x14ac:dyDescent="0.35">
      <c r="A8841" t="s">
        <v>12531</v>
      </c>
      <c r="B8841">
        <v>20</v>
      </c>
      <c r="C8841" t="s">
        <v>23816</v>
      </c>
    </row>
    <row r="8842" spans="1:3" x14ac:dyDescent="0.35">
      <c r="A8842" t="s">
        <v>23817</v>
      </c>
      <c r="B8842">
        <v>29</v>
      </c>
      <c r="C8842" t="s">
        <v>23818</v>
      </c>
    </row>
    <row r="8843" spans="1:3" x14ac:dyDescent="0.35">
      <c r="A8843" t="s">
        <v>23819</v>
      </c>
      <c r="B8843">
        <v>29</v>
      </c>
      <c r="C8843" t="s">
        <v>23820</v>
      </c>
    </row>
    <row r="8844" spans="1:3" x14ac:dyDescent="0.35">
      <c r="A8844" t="s">
        <v>23821</v>
      </c>
      <c r="B8844">
        <v>24</v>
      </c>
      <c r="C8844" t="s">
        <v>23822</v>
      </c>
    </row>
    <row r="8845" spans="1:3" x14ac:dyDescent="0.35">
      <c r="A8845" t="s">
        <v>23823</v>
      </c>
      <c r="B8845">
        <v>30</v>
      </c>
      <c r="C8845" t="s">
        <v>23824</v>
      </c>
    </row>
    <row r="8846" spans="1:3" x14ac:dyDescent="0.35">
      <c r="A8846" t="s">
        <v>23825</v>
      </c>
      <c r="B8846">
        <v>27</v>
      </c>
      <c r="C8846" t="s">
        <v>23826</v>
      </c>
    </row>
    <row r="8847" spans="1:3" x14ac:dyDescent="0.35">
      <c r="A8847" t="s">
        <v>23827</v>
      </c>
      <c r="B8847">
        <v>26</v>
      </c>
      <c r="C8847" t="s">
        <v>23828</v>
      </c>
    </row>
    <row r="8848" spans="1:3" x14ac:dyDescent="0.35">
      <c r="A8848" t="s">
        <v>23829</v>
      </c>
      <c r="B8848">
        <v>27</v>
      </c>
      <c r="C8848" t="s">
        <v>23830</v>
      </c>
    </row>
    <row r="8849" spans="1:3" x14ac:dyDescent="0.35">
      <c r="A8849" t="s">
        <v>20686</v>
      </c>
      <c r="B8849">
        <v>28</v>
      </c>
      <c r="C8849" t="s">
        <v>23831</v>
      </c>
    </row>
    <row r="8850" spans="1:3" x14ac:dyDescent="0.35">
      <c r="A8850" t="s">
        <v>23832</v>
      </c>
      <c r="B8850">
        <v>21</v>
      </c>
      <c r="C8850" t="s">
        <v>23833</v>
      </c>
    </row>
    <row r="8851" spans="1:3" x14ac:dyDescent="0.35">
      <c r="A8851" t="s">
        <v>23834</v>
      </c>
      <c r="B8851">
        <v>29</v>
      </c>
      <c r="C8851" t="s">
        <v>23835</v>
      </c>
    </row>
    <row r="8852" spans="1:3" x14ac:dyDescent="0.35">
      <c r="A8852" t="s">
        <v>23836</v>
      </c>
      <c r="B8852">
        <v>27</v>
      </c>
      <c r="C8852" t="s">
        <v>23837</v>
      </c>
    </row>
    <row r="8853" spans="1:3" x14ac:dyDescent="0.35">
      <c r="A8853" t="s">
        <v>23838</v>
      </c>
      <c r="B8853">
        <v>24</v>
      </c>
      <c r="C8853" t="s">
        <v>23839</v>
      </c>
    </row>
    <row r="8854" spans="1:3" x14ac:dyDescent="0.35">
      <c r="A8854" t="s">
        <v>20558</v>
      </c>
      <c r="B8854">
        <v>24</v>
      </c>
      <c r="C8854" t="s">
        <v>20559</v>
      </c>
    </row>
    <row r="8855" spans="1:3" x14ac:dyDescent="0.35">
      <c r="A8855" t="s">
        <v>23840</v>
      </c>
      <c r="B8855">
        <v>26</v>
      </c>
      <c r="C8855" t="s">
        <v>23841</v>
      </c>
    </row>
    <row r="8856" spans="1:3" x14ac:dyDescent="0.35">
      <c r="A8856" t="s">
        <v>23842</v>
      </c>
      <c r="B8856">
        <v>20</v>
      </c>
      <c r="C8856" t="s">
        <v>23843</v>
      </c>
    </row>
    <row r="8857" spans="1:3" x14ac:dyDescent="0.35">
      <c r="A8857" t="s">
        <v>23844</v>
      </c>
      <c r="B8857">
        <v>26</v>
      </c>
      <c r="C8857" t="s">
        <v>23845</v>
      </c>
    </row>
    <row r="8858" spans="1:3" x14ac:dyDescent="0.35">
      <c r="A8858" t="s">
        <v>23846</v>
      </c>
      <c r="B8858">
        <v>29</v>
      </c>
      <c r="C8858" t="s">
        <v>23847</v>
      </c>
    </row>
    <row r="8859" spans="1:3" x14ac:dyDescent="0.35">
      <c r="A8859" t="s">
        <v>23848</v>
      </c>
      <c r="B8859">
        <v>22</v>
      </c>
      <c r="C8859" t="s">
        <v>23849</v>
      </c>
    </row>
    <row r="8860" spans="1:3" x14ac:dyDescent="0.35">
      <c r="A8860" t="s">
        <v>23850</v>
      </c>
      <c r="B8860">
        <v>27</v>
      </c>
      <c r="C8860" t="s">
        <v>23851</v>
      </c>
    </row>
    <row r="8861" spans="1:3" x14ac:dyDescent="0.35">
      <c r="A8861" t="s">
        <v>23852</v>
      </c>
      <c r="B8861">
        <v>24</v>
      </c>
      <c r="C8861" t="s">
        <v>23853</v>
      </c>
    </row>
    <row r="8862" spans="1:3" x14ac:dyDescent="0.35">
      <c r="A8862" t="s">
        <v>23854</v>
      </c>
      <c r="B8862">
        <v>29</v>
      </c>
      <c r="C8862" t="s">
        <v>23855</v>
      </c>
    </row>
    <row r="8863" spans="1:3" x14ac:dyDescent="0.35">
      <c r="A8863" t="s">
        <v>7463</v>
      </c>
      <c r="B8863">
        <v>21</v>
      </c>
      <c r="C8863" t="s">
        <v>23856</v>
      </c>
    </row>
    <row r="8864" spans="1:3" x14ac:dyDescent="0.35">
      <c r="A8864" t="s">
        <v>23857</v>
      </c>
      <c r="B8864">
        <v>28</v>
      </c>
      <c r="C8864" t="s">
        <v>23858</v>
      </c>
    </row>
    <row r="8865" spans="1:3" x14ac:dyDescent="0.35">
      <c r="A8865" t="s">
        <v>20224</v>
      </c>
      <c r="B8865">
        <v>20</v>
      </c>
      <c r="C8865" t="s">
        <v>23859</v>
      </c>
    </row>
    <row r="8866" spans="1:3" x14ac:dyDescent="0.35">
      <c r="A8866" t="s">
        <v>23860</v>
      </c>
      <c r="B8866">
        <v>26</v>
      </c>
      <c r="C8866" t="s">
        <v>23861</v>
      </c>
    </row>
    <row r="8867" spans="1:3" x14ac:dyDescent="0.35">
      <c r="A8867" t="s">
        <v>23862</v>
      </c>
      <c r="B8867">
        <v>22</v>
      </c>
      <c r="C8867" t="s">
        <v>23863</v>
      </c>
    </row>
    <row r="8868" spans="1:3" x14ac:dyDescent="0.35">
      <c r="A8868" t="s">
        <v>23864</v>
      </c>
      <c r="B8868">
        <v>27</v>
      </c>
      <c r="C8868" t="s">
        <v>23865</v>
      </c>
    </row>
    <row r="8869" spans="1:3" x14ac:dyDescent="0.35">
      <c r="A8869" t="s">
        <v>23866</v>
      </c>
      <c r="B8869">
        <v>22</v>
      </c>
      <c r="C8869" t="s">
        <v>23867</v>
      </c>
    </row>
    <row r="8870" spans="1:3" x14ac:dyDescent="0.35">
      <c r="A8870" t="s">
        <v>23868</v>
      </c>
      <c r="B8870">
        <v>20</v>
      </c>
      <c r="C8870" t="s">
        <v>23869</v>
      </c>
    </row>
    <row r="8871" spans="1:3" x14ac:dyDescent="0.35">
      <c r="A8871" t="s">
        <v>23870</v>
      </c>
      <c r="B8871">
        <v>24</v>
      </c>
      <c r="C8871" t="s">
        <v>23871</v>
      </c>
    </row>
    <row r="8872" spans="1:3" x14ac:dyDescent="0.35">
      <c r="A8872" t="s">
        <v>23872</v>
      </c>
      <c r="B8872">
        <v>20</v>
      </c>
      <c r="C8872" t="s">
        <v>23873</v>
      </c>
    </row>
    <row r="8873" spans="1:3" x14ac:dyDescent="0.35">
      <c r="A8873" t="s">
        <v>23874</v>
      </c>
      <c r="B8873">
        <v>23</v>
      </c>
      <c r="C8873" t="s">
        <v>23875</v>
      </c>
    </row>
    <row r="8874" spans="1:3" x14ac:dyDescent="0.35">
      <c r="A8874" t="s">
        <v>23876</v>
      </c>
      <c r="B8874">
        <v>27</v>
      </c>
      <c r="C8874" t="s">
        <v>23877</v>
      </c>
    </row>
    <row r="8875" spans="1:3" x14ac:dyDescent="0.35">
      <c r="A8875" t="s">
        <v>23878</v>
      </c>
      <c r="B8875">
        <v>24</v>
      </c>
      <c r="C8875" t="s">
        <v>23879</v>
      </c>
    </row>
    <row r="8876" spans="1:3" x14ac:dyDescent="0.35">
      <c r="A8876" t="s">
        <v>11878</v>
      </c>
      <c r="B8876">
        <v>20</v>
      </c>
      <c r="C8876" t="s">
        <v>23880</v>
      </c>
    </row>
    <row r="8877" spans="1:3" x14ac:dyDescent="0.35">
      <c r="A8877" t="s">
        <v>23881</v>
      </c>
      <c r="B8877">
        <v>30</v>
      </c>
      <c r="C8877" t="s">
        <v>23882</v>
      </c>
    </row>
    <row r="8878" spans="1:3" x14ac:dyDescent="0.35">
      <c r="A8878" t="s">
        <v>23883</v>
      </c>
      <c r="B8878">
        <v>24</v>
      </c>
      <c r="C8878" t="s">
        <v>23884</v>
      </c>
    </row>
    <row r="8879" spans="1:3" x14ac:dyDescent="0.35">
      <c r="A8879" t="s">
        <v>23885</v>
      </c>
      <c r="B8879">
        <v>20</v>
      </c>
      <c r="C8879" t="s">
        <v>23886</v>
      </c>
    </row>
    <row r="8880" spans="1:3" x14ac:dyDescent="0.35">
      <c r="A8880" t="s">
        <v>23887</v>
      </c>
      <c r="B8880">
        <v>20</v>
      </c>
      <c r="C8880" t="s">
        <v>23888</v>
      </c>
    </row>
    <row r="8881" spans="1:3" x14ac:dyDescent="0.35">
      <c r="A8881" t="s">
        <v>23889</v>
      </c>
      <c r="B8881">
        <v>22</v>
      </c>
      <c r="C8881" t="s">
        <v>23890</v>
      </c>
    </row>
    <row r="8882" spans="1:3" x14ac:dyDescent="0.35">
      <c r="A8882" t="s">
        <v>23891</v>
      </c>
      <c r="B8882">
        <v>27</v>
      </c>
      <c r="C8882" t="s">
        <v>23892</v>
      </c>
    </row>
    <row r="8883" spans="1:3" x14ac:dyDescent="0.35">
      <c r="A8883" t="s">
        <v>17515</v>
      </c>
      <c r="B8883">
        <v>21</v>
      </c>
      <c r="C8883" t="s">
        <v>23893</v>
      </c>
    </row>
    <row r="8884" spans="1:3" x14ac:dyDescent="0.35">
      <c r="A8884" t="s">
        <v>23894</v>
      </c>
      <c r="B8884">
        <v>22</v>
      </c>
      <c r="C8884" t="s">
        <v>23895</v>
      </c>
    </row>
    <row r="8885" spans="1:3" x14ac:dyDescent="0.35">
      <c r="A8885" t="s">
        <v>23896</v>
      </c>
      <c r="B8885">
        <v>23</v>
      </c>
      <c r="C8885" t="s">
        <v>23897</v>
      </c>
    </row>
    <row r="8886" spans="1:3" x14ac:dyDescent="0.35">
      <c r="A8886" t="s">
        <v>23898</v>
      </c>
      <c r="B8886">
        <v>20</v>
      </c>
      <c r="C8886" t="s">
        <v>23899</v>
      </c>
    </row>
    <row r="8887" spans="1:3" x14ac:dyDescent="0.35">
      <c r="A8887" t="s">
        <v>23900</v>
      </c>
      <c r="B8887">
        <v>23</v>
      </c>
      <c r="C8887" t="s">
        <v>23901</v>
      </c>
    </row>
    <row r="8888" spans="1:3" x14ac:dyDescent="0.35">
      <c r="A8888" t="s">
        <v>23902</v>
      </c>
      <c r="B8888">
        <v>20</v>
      </c>
      <c r="C8888" t="s">
        <v>23903</v>
      </c>
    </row>
    <row r="8889" spans="1:3" x14ac:dyDescent="0.35">
      <c r="A8889" t="s">
        <v>23904</v>
      </c>
      <c r="B8889">
        <v>27</v>
      </c>
      <c r="C8889" t="s">
        <v>23905</v>
      </c>
    </row>
    <row r="8890" spans="1:3" x14ac:dyDescent="0.35">
      <c r="A8890" t="s">
        <v>23906</v>
      </c>
      <c r="B8890">
        <v>21</v>
      </c>
      <c r="C8890" t="s">
        <v>23907</v>
      </c>
    </row>
    <row r="8891" spans="1:3" x14ac:dyDescent="0.35">
      <c r="A8891" t="s">
        <v>22141</v>
      </c>
      <c r="B8891">
        <v>21</v>
      </c>
      <c r="C8891" t="s">
        <v>23908</v>
      </c>
    </row>
    <row r="8892" spans="1:3" x14ac:dyDescent="0.35">
      <c r="A8892" t="s">
        <v>23909</v>
      </c>
      <c r="B8892">
        <v>22</v>
      </c>
      <c r="C8892" t="s">
        <v>23910</v>
      </c>
    </row>
    <row r="8893" spans="1:3" x14ac:dyDescent="0.35">
      <c r="A8893" t="s">
        <v>23911</v>
      </c>
      <c r="B8893">
        <v>26</v>
      </c>
      <c r="C8893" t="s">
        <v>23912</v>
      </c>
    </row>
    <row r="8894" spans="1:3" x14ac:dyDescent="0.35">
      <c r="A8894" t="s">
        <v>23913</v>
      </c>
      <c r="B8894">
        <v>25</v>
      </c>
      <c r="C8894" t="s">
        <v>23914</v>
      </c>
    </row>
    <row r="8895" spans="1:3" x14ac:dyDescent="0.35">
      <c r="A8895" t="s">
        <v>23915</v>
      </c>
      <c r="B8895">
        <v>23</v>
      </c>
      <c r="C8895" t="s">
        <v>23916</v>
      </c>
    </row>
    <row r="8896" spans="1:3" x14ac:dyDescent="0.35">
      <c r="A8896" t="s">
        <v>23917</v>
      </c>
      <c r="B8896">
        <v>20</v>
      </c>
      <c r="C8896" t="s">
        <v>23918</v>
      </c>
    </row>
    <row r="8897" spans="1:3" x14ac:dyDescent="0.35">
      <c r="A8897" t="s">
        <v>23919</v>
      </c>
      <c r="B8897">
        <v>30</v>
      </c>
      <c r="C8897" t="s">
        <v>23920</v>
      </c>
    </row>
    <row r="8898" spans="1:3" x14ac:dyDescent="0.35">
      <c r="A8898" t="s">
        <v>23921</v>
      </c>
      <c r="B8898">
        <v>26</v>
      </c>
      <c r="C8898" t="s">
        <v>23922</v>
      </c>
    </row>
    <row r="8899" spans="1:3" x14ac:dyDescent="0.35">
      <c r="A8899" t="s">
        <v>23923</v>
      </c>
      <c r="B8899">
        <v>29</v>
      </c>
      <c r="C8899" t="s">
        <v>23924</v>
      </c>
    </row>
    <row r="8900" spans="1:3" x14ac:dyDescent="0.35">
      <c r="A8900" t="s">
        <v>23925</v>
      </c>
      <c r="B8900">
        <v>23</v>
      </c>
      <c r="C8900" t="s">
        <v>23926</v>
      </c>
    </row>
    <row r="8901" spans="1:3" x14ac:dyDescent="0.35">
      <c r="A8901" t="s">
        <v>23927</v>
      </c>
      <c r="B8901">
        <v>21</v>
      </c>
      <c r="C8901" t="s">
        <v>23928</v>
      </c>
    </row>
    <row r="8902" spans="1:3" x14ac:dyDescent="0.35">
      <c r="A8902" t="s">
        <v>23929</v>
      </c>
      <c r="B8902">
        <v>28</v>
      </c>
      <c r="C8902" t="s">
        <v>23930</v>
      </c>
    </row>
    <row r="8903" spans="1:3" x14ac:dyDescent="0.35">
      <c r="A8903" t="s">
        <v>23931</v>
      </c>
      <c r="B8903">
        <v>20</v>
      </c>
      <c r="C8903" t="s">
        <v>23932</v>
      </c>
    </row>
    <row r="8904" spans="1:3" x14ac:dyDescent="0.35">
      <c r="A8904" t="s">
        <v>23933</v>
      </c>
      <c r="B8904">
        <v>26</v>
      </c>
      <c r="C8904" t="s">
        <v>23934</v>
      </c>
    </row>
    <row r="8905" spans="1:3" x14ac:dyDescent="0.35">
      <c r="A8905" t="s">
        <v>23935</v>
      </c>
      <c r="B8905">
        <v>25</v>
      </c>
      <c r="C8905" t="s">
        <v>23936</v>
      </c>
    </row>
    <row r="8906" spans="1:3" x14ac:dyDescent="0.35">
      <c r="A8906" t="s">
        <v>23937</v>
      </c>
      <c r="B8906">
        <v>21</v>
      </c>
      <c r="C8906" t="s">
        <v>23938</v>
      </c>
    </row>
    <row r="8907" spans="1:3" x14ac:dyDescent="0.35">
      <c r="A8907" t="s">
        <v>23939</v>
      </c>
      <c r="B8907">
        <v>24</v>
      </c>
      <c r="C8907" t="s">
        <v>23940</v>
      </c>
    </row>
    <row r="8908" spans="1:3" x14ac:dyDescent="0.35">
      <c r="A8908" t="s">
        <v>23941</v>
      </c>
      <c r="B8908">
        <v>27</v>
      </c>
      <c r="C8908" t="s">
        <v>23942</v>
      </c>
    </row>
    <row r="8909" spans="1:3" x14ac:dyDescent="0.35">
      <c r="A8909" t="s">
        <v>23943</v>
      </c>
      <c r="B8909">
        <v>22</v>
      </c>
      <c r="C8909" t="s">
        <v>23944</v>
      </c>
    </row>
    <row r="8910" spans="1:3" x14ac:dyDescent="0.35">
      <c r="A8910" t="s">
        <v>23945</v>
      </c>
      <c r="B8910">
        <v>23</v>
      </c>
      <c r="C8910" t="s">
        <v>23946</v>
      </c>
    </row>
    <row r="8911" spans="1:3" x14ac:dyDescent="0.35">
      <c r="A8911" t="s">
        <v>1066</v>
      </c>
      <c r="B8911">
        <v>22</v>
      </c>
      <c r="C8911" t="s">
        <v>23947</v>
      </c>
    </row>
    <row r="8912" spans="1:3" x14ac:dyDescent="0.35">
      <c r="A8912" t="s">
        <v>23948</v>
      </c>
      <c r="B8912">
        <v>22</v>
      </c>
      <c r="C8912" t="s">
        <v>23949</v>
      </c>
    </row>
    <row r="8913" spans="1:3" x14ac:dyDescent="0.35">
      <c r="A8913" t="s">
        <v>23950</v>
      </c>
      <c r="B8913">
        <v>22</v>
      </c>
      <c r="C8913" t="s">
        <v>23951</v>
      </c>
    </row>
    <row r="8914" spans="1:3" x14ac:dyDescent="0.35">
      <c r="A8914" t="s">
        <v>23952</v>
      </c>
      <c r="B8914">
        <v>27</v>
      </c>
      <c r="C8914" t="s">
        <v>23953</v>
      </c>
    </row>
    <row r="8915" spans="1:3" x14ac:dyDescent="0.35">
      <c r="A8915" t="s">
        <v>23954</v>
      </c>
      <c r="B8915">
        <v>28</v>
      </c>
      <c r="C8915" t="s">
        <v>23955</v>
      </c>
    </row>
    <row r="8916" spans="1:3" x14ac:dyDescent="0.35">
      <c r="A8916" t="s">
        <v>23956</v>
      </c>
      <c r="B8916">
        <v>29</v>
      </c>
      <c r="C8916" t="s">
        <v>23957</v>
      </c>
    </row>
    <row r="8917" spans="1:3" x14ac:dyDescent="0.35">
      <c r="A8917" t="s">
        <v>23958</v>
      </c>
      <c r="B8917">
        <v>23</v>
      </c>
      <c r="C8917" t="s">
        <v>23959</v>
      </c>
    </row>
    <row r="8918" spans="1:3" x14ac:dyDescent="0.35">
      <c r="A8918" t="s">
        <v>23960</v>
      </c>
      <c r="B8918">
        <v>21</v>
      </c>
      <c r="C8918" t="s">
        <v>23961</v>
      </c>
    </row>
    <row r="8919" spans="1:3" x14ac:dyDescent="0.35">
      <c r="A8919" t="s">
        <v>23962</v>
      </c>
      <c r="B8919">
        <v>27</v>
      </c>
      <c r="C8919" t="s">
        <v>23963</v>
      </c>
    </row>
    <row r="8920" spans="1:3" x14ac:dyDescent="0.35">
      <c r="A8920" t="s">
        <v>23964</v>
      </c>
      <c r="B8920">
        <v>29</v>
      </c>
      <c r="C8920" t="s">
        <v>23965</v>
      </c>
    </row>
    <row r="8921" spans="1:3" x14ac:dyDescent="0.35">
      <c r="A8921" t="s">
        <v>23966</v>
      </c>
      <c r="B8921">
        <v>24</v>
      </c>
      <c r="C8921" t="s">
        <v>23967</v>
      </c>
    </row>
    <row r="8922" spans="1:3" x14ac:dyDescent="0.35">
      <c r="A8922" t="s">
        <v>23968</v>
      </c>
      <c r="B8922">
        <v>23</v>
      </c>
      <c r="C8922" t="s">
        <v>23969</v>
      </c>
    </row>
    <row r="8923" spans="1:3" x14ac:dyDescent="0.35">
      <c r="A8923" t="s">
        <v>23970</v>
      </c>
      <c r="B8923">
        <v>22</v>
      </c>
      <c r="C8923" t="s">
        <v>23971</v>
      </c>
    </row>
    <row r="8924" spans="1:3" x14ac:dyDescent="0.35">
      <c r="A8924" t="s">
        <v>23972</v>
      </c>
      <c r="B8924">
        <v>28</v>
      </c>
      <c r="C8924" t="s">
        <v>23973</v>
      </c>
    </row>
    <row r="8925" spans="1:3" x14ac:dyDescent="0.35">
      <c r="A8925" t="s">
        <v>23974</v>
      </c>
      <c r="B8925">
        <v>26</v>
      </c>
      <c r="C8925" t="s">
        <v>23975</v>
      </c>
    </row>
    <row r="8926" spans="1:3" x14ac:dyDescent="0.35">
      <c r="A8926" t="s">
        <v>2891</v>
      </c>
      <c r="B8926">
        <v>20</v>
      </c>
      <c r="C8926" t="s">
        <v>23976</v>
      </c>
    </row>
    <row r="8927" spans="1:3" x14ac:dyDescent="0.35">
      <c r="A8927" t="s">
        <v>23977</v>
      </c>
      <c r="B8927">
        <v>24</v>
      </c>
      <c r="C8927" t="s">
        <v>23978</v>
      </c>
    </row>
    <row r="8928" spans="1:3" x14ac:dyDescent="0.35">
      <c r="A8928" t="s">
        <v>23979</v>
      </c>
      <c r="B8928">
        <v>22</v>
      </c>
      <c r="C8928" t="s">
        <v>23980</v>
      </c>
    </row>
    <row r="8929" spans="1:3" x14ac:dyDescent="0.35">
      <c r="A8929" t="s">
        <v>9404</v>
      </c>
      <c r="B8929">
        <v>21</v>
      </c>
      <c r="C8929" t="s">
        <v>23981</v>
      </c>
    </row>
    <row r="8930" spans="1:3" x14ac:dyDescent="0.35">
      <c r="A8930" t="s">
        <v>1884</v>
      </c>
      <c r="B8930">
        <v>28</v>
      </c>
      <c r="C8930" t="s">
        <v>23982</v>
      </c>
    </row>
    <row r="8931" spans="1:3" x14ac:dyDescent="0.35">
      <c r="A8931" t="s">
        <v>23983</v>
      </c>
      <c r="B8931">
        <v>22</v>
      </c>
      <c r="C8931" t="s">
        <v>23984</v>
      </c>
    </row>
    <row r="8932" spans="1:3" x14ac:dyDescent="0.35">
      <c r="A8932" t="s">
        <v>23985</v>
      </c>
      <c r="B8932">
        <v>30</v>
      </c>
      <c r="C8932" t="s">
        <v>23986</v>
      </c>
    </row>
    <row r="8933" spans="1:3" x14ac:dyDescent="0.35">
      <c r="A8933" t="s">
        <v>23987</v>
      </c>
      <c r="B8933">
        <v>23</v>
      </c>
      <c r="C8933" t="s">
        <v>23988</v>
      </c>
    </row>
    <row r="8934" spans="1:3" x14ac:dyDescent="0.35">
      <c r="A8934" t="s">
        <v>23989</v>
      </c>
      <c r="B8934">
        <v>21</v>
      </c>
      <c r="C8934" t="s">
        <v>23990</v>
      </c>
    </row>
    <row r="8935" spans="1:3" x14ac:dyDescent="0.35">
      <c r="A8935" t="s">
        <v>23991</v>
      </c>
      <c r="B8935">
        <v>28</v>
      </c>
      <c r="C8935" t="s">
        <v>23992</v>
      </c>
    </row>
    <row r="8936" spans="1:3" x14ac:dyDescent="0.35">
      <c r="A8936" t="s">
        <v>23993</v>
      </c>
      <c r="B8936">
        <v>28</v>
      </c>
      <c r="C8936" t="s">
        <v>23994</v>
      </c>
    </row>
    <row r="8937" spans="1:3" x14ac:dyDescent="0.35">
      <c r="A8937" t="s">
        <v>23995</v>
      </c>
      <c r="B8937">
        <v>29</v>
      </c>
      <c r="C8937" t="s">
        <v>23996</v>
      </c>
    </row>
    <row r="8938" spans="1:3" x14ac:dyDescent="0.35">
      <c r="A8938" t="s">
        <v>23997</v>
      </c>
      <c r="B8938">
        <v>24</v>
      </c>
      <c r="C8938" t="s">
        <v>23998</v>
      </c>
    </row>
    <row r="8939" spans="1:3" x14ac:dyDescent="0.35">
      <c r="A8939" t="s">
        <v>23999</v>
      </c>
      <c r="B8939">
        <v>24</v>
      </c>
      <c r="C8939" t="s">
        <v>24000</v>
      </c>
    </row>
    <row r="8940" spans="1:3" x14ac:dyDescent="0.35">
      <c r="A8940" t="s">
        <v>24001</v>
      </c>
      <c r="B8940">
        <v>20</v>
      </c>
      <c r="C8940" t="s">
        <v>24002</v>
      </c>
    </row>
    <row r="8941" spans="1:3" x14ac:dyDescent="0.35">
      <c r="A8941" t="s">
        <v>24003</v>
      </c>
      <c r="B8941">
        <v>20</v>
      </c>
      <c r="C8941" t="s">
        <v>24004</v>
      </c>
    </row>
    <row r="8942" spans="1:3" x14ac:dyDescent="0.35">
      <c r="A8942" t="s">
        <v>24005</v>
      </c>
      <c r="B8942">
        <v>28</v>
      </c>
      <c r="C8942" t="s">
        <v>24006</v>
      </c>
    </row>
    <row r="8943" spans="1:3" x14ac:dyDescent="0.35">
      <c r="A8943" t="s">
        <v>24007</v>
      </c>
      <c r="B8943">
        <v>28</v>
      </c>
      <c r="C8943" t="s">
        <v>24008</v>
      </c>
    </row>
    <row r="8944" spans="1:3" x14ac:dyDescent="0.35">
      <c r="A8944" t="s">
        <v>24009</v>
      </c>
      <c r="B8944">
        <v>22</v>
      </c>
      <c r="C8944" t="s">
        <v>24010</v>
      </c>
    </row>
    <row r="8945" spans="1:3" x14ac:dyDescent="0.35">
      <c r="A8945" t="s">
        <v>24011</v>
      </c>
      <c r="B8945">
        <v>25</v>
      </c>
      <c r="C8945" t="s">
        <v>24012</v>
      </c>
    </row>
    <row r="8946" spans="1:3" x14ac:dyDescent="0.35">
      <c r="A8946" t="s">
        <v>24013</v>
      </c>
      <c r="B8946">
        <v>27</v>
      </c>
      <c r="C8946" t="s">
        <v>24014</v>
      </c>
    </row>
    <row r="8947" spans="1:3" x14ac:dyDescent="0.35">
      <c r="A8947" t="s">
        <v>24015</v>
      </c>
      <c r="B8947">
        <v>30</v>
      </c>
      <c r="C8947" t="s">
        <v>24016</v>
      </c>
    </row>
    <row r="8948" spans="1:3" x14ac:dyDescent="0.35">
      <c r="A8948" t="s">
        <v>10034</v>
      </c>
      <c r="B8948">
        <v>23</v>
      </c>
      <c r="C8948" t="s">
        <v>24017</v>
      </c>
    </row>
    <row r="8949" spans="1:3" x14ac:dyDescent="0.35">
      <c r="A8949" t="s">
        <v>24018</v>
      </c>
      <c r="B8949">
        <v>20</v>
      </c>
      <c r="C8949" t="s">
        <v>24019</v>
      </c>
    </row>
    <row r="8950" spans="1:3" x14ac:dyDescent="0.35">
      <c r="A8950" t="s">
        <v>24020</v>
      </c>
      <c r="B8950">
        <v>27</v>
      </c>
      <c r="C8950" t="s">
        <v>24021</v>
      </c>
    </row>
    <row r="8951" spans="1:3" x14ac:dyDescent="0.35">
      <c r="A8951" t="s">
        <v>5473</v>
      </c>
      <c r="B8951">
        <v>21</v>
      </c>
      <c r="C8951" t="s">
        <v>24022</v>
      </c>
    </row>
    <row r="8952" spans="1:3" x14ac:dyDescent="0.35">
      <c r="A8952" t="s">
        <v>24023</v>
      </c>
      <c r="B8952">
        <v>26</v>
      </c>
      <c r="C8952" t="s">
        <v>24024</v>
      </c>
    </row>
    <row r="8953" spans="1:3" x14ac:dyDescent="0.35">
      <c r="A8953" t="s">
        <v>24025</v>
      </c>
      <c r="B8953">
        <v>20</v>
      </c>
      <c r="C8953" t="s">
        <v>24026</v>
      </c>
    </row>
    <row r="8954" spans="1:3" x14ac:dyDescent="0.35">
      <c r="A8954" t="s">
        <v>24027</v>
      </c>
      <c r="B8954">
        <v>25</v>
      </c>
      <c r="C8954" t="s">
        <v>24028</v>
      </c>
    </row>
    <row r="8955" spans="1:3" x14ac:dyDescent="0.35">
      <c r="A8955" t="s">
        <v>24029</v>
      </c>
      <c r="B8955">
        <v>28</v>
      </c>
      <c r="C8955" t="s">
        <v>24030</v>
      </c>
    </row>
    <row r="8956" spans="1:3" x14ac:dyDescent="0.35">
      <c r="A8956" t="s">
        <v>24031</v>
      </c>
      <c r="B8956">
        <v>24</v>
      </c>
      <c r="C8956" t="s">
        <v>24032</v>
      </c>
    </row>
    <row r="8957" spans="1:3" x14ac:dyDescent="0.35">
      <c r="A8957" t="s">
        <v>24033</v>
      </c>
      <c r="B8957">
        <v>22</v>
      </c>
      <c r="C8957" t="s">
        <v>24034</v>
      </c>
    </row>
    <row r="8958" spans="1:3" x14ac:dyDescent="0.35">
      <c r="A8958" t="s">
        <v>24035</v>
      </c>
      <c r="B8958">
        <v>29</v>
      </c>
      <c r="C8958" t="s">
        <v>24036</v>
      </c>
    </row>
    <row r="8959" spans="1:3" x14ac:dyDescent="0.35">
      <c r="A8959" t="s">
        <v>24037</v>
      </c>
      <c r="B8959">
        <v>23</v>
      </c>
      <c r="C8959" t="s">
        <v>24038</v>
      </c>
    </row>
    <row r="8960" spans="1:3" x14ac:dyDescent="0.35">
      <c r="A8960" t="s">
        <v>24039</v>
      </c>
      <c r="B8960">
        <v>27</v>
      </c>
      <c r="C8960" t="s">
        <v>24040</v>
      </c>
    </row>
    <row r="8961" spans="1:3" x14ac:dyDescent="0.35">
      <c r="A8961" t="s">
        <v>24041</v>
      </c>
      <c r="B8961">
        <v>26</v>
      </c>
      <c r="C8961" t="s">
        <v>24042</v>
      </c>
    </row>
    <row r="8962" spans="1:3" x14ac:dyDescent="0.35">
      <c r="A8962" t="s">
        <v>24043</v>
      </c>
      <c r="B8962">
        <v>21</v>
      </c>
      <c r="C8962" t="s">
        <v>24044</v>
      </c>
    </row>
    <row r="8963" spans="1:3" x14ac:dyDescent="0.35">
      <c r="A8963" t="s">
        <v>24045</v>
      </c>
      <c r="B8963">
        <v>20</v>
      </c>
      <c r="C8963" t="s">
        <v>24046</v>
      </c>
    </row>
    <row r="8964" spans="1:3" x14ac:dyDescent="0.35">
      <c r="A8964" t="s">
        <v>24047</v>
      </c>
      <c r="B8964">
        <v>20</v>
      </c>
      <c r="C8964" t="s">
        <v>24048</v>
      </c>
    </row>
    <row r="8965" spans="1:3" x14ac:dyDescent="0.35">
      <c r="A8965" t="s">
        <v>17472</v>
      </c>
      <c r="B8965">
        <v>25</v>
      </c>
      <c r="C8965" t="s">
        <v>24049</v>
      </c>
    </row>
    <row r="8966" spans="1:3" x14ac:dyDescent="0.35">
      <c r="A8966" t="s">
        <v>24050</v>
      </c>
      <c r="B8966">
        <v>27</v>
      </c>
      <c r="C8966" t="s">
        <v>24051</v>
      </c>
    </row>
    <row r="8967" spans="1:3" x14ac:dyDescent="0.35">
      <c r="A8967" t="s">
        <v>24052</v>
      </c>
      <c r="B8967">
        <v>25</v>
      </c>
      <c r="C8967" t="s">
        <v>24053</v>
      </c>
    </row>
    <row r="8968" spans="1:3" x14ac:dyDescent="0.35">
      <c r="A8968" t="s">
        <v>24054</v>
      </c>
      <c r="B8968">
        <v>23</v>
      </c>
      <c r="C8968" t="s">
        <v>24055</v>
      </c>
    </row>
    <row r="8969" spans="1:3" x14ac:dyDescent="0.35">
      <c r="A8969" t="s">
        <v>24056</v>
      </c>
      <c r="B8969">
        <v>22</v>
      </c>
      <c r="C8969" t="s">
        <v>24057</v>
      </c>
    </row>
    <row r="8970" spans="1:3" x14ac:dyDescent="0.35">
      <c r="A8970" t="s">
        <v>24058</v>
      </c>
      <c r="B8970">
        <v>21</v>
      </c>
      <c r="C8970" t="s">
        <v>24059</v>
      </c>
    </row>
    <row r="8971" spans="1:3" x14ac:dyDescent="0.35">
      <c r="A8971" t="s">
        <v>24060</v>
      </c>
      <c r="B8971">
        <v>23</v>
      </c>
      <c r="C8971" t="s">
        <v>24061</v>
      </c>
    </row>
    <row r="8972" spans="1:3" x14ac:dyDescent="0.35">
      <c r="A8972" t="s">
        <v>24062</v>
      </c>
      <c r="B8972">
        <v>24</v>
      </c>
      <c r="C8972" t="s">
        <v>24063</v>
      </c>
    </row>
    <row r="8973" spans="1:3" x14ac:dyDescent="0.35">
      <c r="A8973" t="s">
        <v>24064</v>
      </c>
      <c r="B8973">
        <v>20</v>
      </c>
      <c r="C8973" t="s">
        <v>24065</v>
      </c>
    </row>
    <row r="8974" spans="1:3" x14ac:dyDescent="0.35">
      <c r="A8974" t="s">
        <v>24066</v>
      </c>
      <c r="B8974">
        <v>24</v>
      </c>
      <c r="C8974" t="s">
        <v>24067</v>
      </c>
    </row>
    <row r="8975" spans="1:3" x14ac:dyDescent="0.35">
      <c r="A8975" t="s">
        <v>24068</v>
      </c>
      <c r="B8975">
        <v>28</v>
      </c>
      <c r="C8975" t="s">
        <v>24069</v>
      </c>
    </row>
    <row r="8976" spans="1:3" x14ac:dyDescent="0.35">
      <c r="A8976" t="s">
        <v>24070</v>
      </c>
      <c r="B8976">
        <v>24</v>
      </c>
      <c r="C8976" t="s">
        <v>24071</v>
      </c>
    </row>
    <row r="8977" spans="1:3" x14ac:dyDescent="0.35">
      <c r="A8977" t="s">
        <v>674</v>
      </c>
      <c r="B8977">
        <v>23</v>
      </c>
      <c r="C8977" t="s">
        <v>24072</v>
      </c>
    </row>
    <row r="8978" spans="1:3" x14ac:dyDescent="0.35">
      <c r="A8978" t="s">
        <v>24073</v>
      </c>
      <c r="B8978">
        <v>27</v>
      </c>
      <c r="C8978" t="s">
        <v>24074</v>
      </c>
    </row>
    <row r="8979" spans="1:3" x14ac:dyDescent="0.35">
      <c r="A8979" t="s">
        <v>24075</v>
      </c>
      <c r="B8979">
        <v>29</v>
      </c>
      <c r="C8979" t="s">
        <v>24076</v>
      </c>
    </row>
    <row r="8980" spans="1:3" x14ac:dyDescent="0.35">
      <c r="A8980" t="s">
        <v>22514</v>
      </c>
      <c r="B8980">
        <v>29</v>
      </c>
      <c r="C8980" t="s">
        <v>24077</v>
      </c>
    </row>
    <row r="8981" spans="1:3" x14ac:dyDescent="0.35">
      <c r="A8981" t="s">
        <v>24078</v>
      </c>
      <c r="B8981">
        <v>29</v>
      </c>
      <c r="C8981" t="s">
        <v>24079</v>
      </c>
    </row>
    <row r="8982" spans="1:3" x14ac:dyDescent="0.35">
      <c r="A8982" t="s">
        <v>24080</v>
      </c>
      <c r="B8982">
        <v>29</v>
      </c>
      <c r="C8982" t="s">
        <v>24081</v>
      </c>
    </row>
    <row r="8983" spans="1:3" x14ac:dyDescent="0.35">
      <c r="A8983" t="s">
        <v>24082</v>
      </c>
      <c r="B8983">
        <v>29</v>
      </c>
      <c r="C8983" t="s">
        <v>24083</v>
      </c>
    </row>
    <row r="8984" spans="1:3" x14ac:dyDescent="0.35">
      <c r="A8984" t="s">
        <v>24084</v>
      </c>
      <c r="B8984">
        <v>21</v>
      </c>
      <c r="C8984" t="s">
        <v>24085</v>
      </c>
    </row>
    <row r="8985" spans="1:3" x14ac:dyDescent="0.35">
      <c r="A8985" t="s">
        <v>24086</v>
      </c>
      <c r="B8985">
        <v>24</v>
      </c>
      <c r="C8985" t="s">
        <v>24087</v>
      </c>
    </row>
    <row r="8986" spans="1:3" x14ac:dyDescent="0.35">
      <c r="A8986" t="s">
        <v>24088</v>
      </c>
      <c r="B8986">
        <v>26</v>
      </c>
      <c r="C8986" t="s">
        <v>24089</v>
      </c>
    </row>
    <row r="8987" spans="1:3" x14ac:dyDescent="0.35">
      <c r="A8987" t="s">
        <v>24090</v>
      </c>
      <c r="B8987">
        <v>22</v>
      </c>
      <c r="C8987" t="s">
        <v>24091</v>
      </c>
    </row>
    <row r="8988" spans="1:3" x14ac:dyDescent="0.35">
      <c r="A8988" t="s">
        <v>24092</v>
      </c>
      <c r="B8988">
        <v>21</v>
      </c>
      <c r="C8988" t="s">
        <v>24093</v>
      </c>
    </row>
    <row r="8989" spans="1:3" x14ac:dyDescent="0.35">
      <c r="A8989" t="s">
        <v>24094</v>
      </c>
      <c r="B8989">
        <v>29</v>
      </c>
      <c r="C8989" t="s">
        <v>24095</v>
      </c>
    </row>
    <row r="8990" spans="1:3" x14ac:dyDescent="0.35">
      <c r="A8990" t="s">
        <v>24096</v>
      </c>
      <c r="B8990">
        <v>25</v>
      </c>
      <c r="C8990" t="s">
        <v>24097</v>
      </c>
    </row>
    <row r="8991" spans="1:3" x14ac:dyDescent="0.35">
      <c r="A8991" t="s">
        <v>24098</v>
      </c>
      <c r="B8991">
        <v>22</v>
      </c>
      <c r="C8991" t="s">
        <v>24099</v>
      </c>
    </row>
    <row r="8992" spans="1:3" x14ac:dyDescent="0.35">
      <c r="A8992" t="s">
        <v>24100</v>
      </c>
      <c r="B8992">
        <v>28</v>
      </c>
      <c r="C8992" t="s">
        <v>24101</v>
      </c>
    </row>
    <row r="8993" spans="1:3" x14ac:dyDescent="0.35">
      <c r="A8993" t="s">
        <v>20509</v>
      </c>
      <c r="B8993">
        <v>20</v>
      </c>
      <c r="C8993" t="s">
        <v>24102</v>
      </c>
    </row>
    <row r="8994" spans="1:3" x14ac:dyDescent="0.35">
      <c r="A8994" t="s">
        <v>24103</v>
      </c>
      <c r="B8994">
        <v>20</v>
      </c>
      <c r="C8994" t="s">
        <v>24104</v>
      </c>
    </row>
    <row r="8995" spans="1:3" x14ac:dyDescent="0.35">
      <c r="A8995" t="s">
        <v>24105</v>
      </c>
      <c r="B8995">
        <v>20</v>
      </c>
      <c r="C8995" t="s">
        <v>24106</v>
      </c>
    </row>
    <row r="8996" spans="1:3" x14ac:dyDescent="0.35">
      <c r="A8996" t="s">
        <v>24107</v>
      </c>
      <c r="B8996">
        <v>28</v>
      </c>
      <c r="C8996" t="s">
        <v>24108</v>
      </c>
    </row>
    <row r="8997" spans="1:3" x14ac:dyDescent="0.35">
      <c r="A8997" t="s">
        <v>24109</v>
      </c>
      <c r="B8997">
        <v>29</v>
      </c>
      <c r="C8997" t="s">
        <v>24110</v>
      </c>
    </row>
    <row r="8998" spans="1:3" x14ac:dyDescent="0.35">
      <c r="A8998" t="s">
        <v>24111</v>
      </c>
      <c r="B8998">
        <v>28</v>
      </c>
      <c r="C8998" t="s">
        <v>24112</v>
      </c>
    </row>
    <row r="8999" spans="1:3" x14ac:dyDescent="0.35">
      <c r="A8999" t="s">
        <v>16223</v>
      </c>
      <c r="B8999">
        <v>20</v>
      </c>
      <c r="C8999" t="s">
        <v>24113</v>
      </c>
    </row>
    <row r="9000" spans="1:3" x14ac:dyDescent="0.35">
      <c r="A9000" t="s">
        <v>24114</v>
      </c>
      <c r="B9000">
        <v>24</v>
      </c>
      <c r="C9000" t="s">
        <v>24115</v>
      </c>
    </row>
    <row r="9001" spans="1:3" x14ac:dyDescent="0.35">
      <c r="A9001" t="s">
        <v>24116</v>
      </c>
      <c r="B9001">
        <v>21</v>
      </c>
      <c r="C9001" t="s">
        <v>24117</v>
      </c>
    </row>
    <row r="9002" spans="1:3" x14ac:dyDescent="0.35">
      <c r="A9002" t="s">
        <v>24118</v>
      </c>
      <c r="B9002">
        <v>26</v>
      </c>
      <c r="C9002" t="s">
        <v>24119</v>
      </c>
    </row>
    <row r="9003" spans="1:3" x14ac:dyDescent="0.35">
      <c r="A9003" t="s">
        <v>24120</v>
      </c>
      <c r="B9003">
        <v>30</v>
      </c>
      <c r="C9003" t="s">
        <v>24121</v>
      </c>
    </row>
    <row r="9004" spans="1:3" x14ac:dyDescent="0.35">
      <c r="A9004" t="s">
        <v>24122</v>
      </c>
      <c r="B9004">
        <v>26</v>
      </c>
      <c r="C9004" t="s">
        <v>24123</v>
      </c>
    </row>
    <row r="9005" spans="1:3" x14ac:dyDescent="0.35">
      <c r="A9005" t="s">
        <v>24124</v>
      </c>
      <c r="B9005">
        <v>24</v>
      </c>
      <c r="C9005" t="s">
        <v>24125</v>
      </c>
    </row>
    <row r="9006" spans="1:3" x14ac:dyDescent="0.35">
      <c r="A9006" t="s">
        <v>24126</v>
      </c>
      <c r="B9006">
        <v>29</v>
      </c>
      <c r="C9006" t="s">
        <v>24127</v>
      </c>
    </row>
    <row r="9007" spans="1:3" x14ac:dyDescent="0.35">
      <c r="A9007" t="s">
        <v>24128</v>
      </c>
      <c r="B9007">
        <v>27</v>
      </c>
      <c r="C9007" t="s">
        <v>24129</v>
      </c>
    </row>
    <row r="9008" spans="1:3" x14ac:dyDescent="0.35">
      <c r="A9008" t="s">
        <v>24130</v>
      </c>
      <c r="B9008">
        <v>23</v>
      </c>
      <c r="C9008" t="s">
        <v>24131</v>
      </c>
    </row>
    <row r="9009" spans="1:3" x14ac:dyDescent="0.35">
      <c r="A9009" t="s">
        <v>24132</v>
      </c>
      <c r="B9009">
        <v>23</v>
      </c>
      <c r="C9009" t="s">
        <v>24133</v>
      </c>
    </row>
    <row r="9010" spans="1:3" x14ac:dyDescent="0.35">
      <c r="A9010" t="s">
        <v>24134</v>
      </c>
      <c r="B9010">
        <v>28</v>
      </c>
      <c r="C9010" t="s">
        <v>24135</v>
      </c>
    </row>
    <row r="9011" spans="1:3" x14ac:dyDescent="0.35">
      <c r="A9011" t="s">
        <v>24136</v>
      </c>
      <c r="B9011">
        <v>20</v>
      </c>
      <c r="C9011" t="s">
        <v>24137</v>
      </c>
    </row>
    <row r="9012" spans="1:3" x14ac:dyDescent="0.35">
      <c r="A9012" t="s">
        <v>24138</v>
      </c>
      <c r="B9012">
        <v>25</v>
      </c>
      <c r="C9012" t="s">
        <v>24139</v>
      </c>
    </row>
    <row r="9013" spans="1:3" x14ac:dyDescent="0.35">
      <c r="A9013" t="s">
        <v>24140</v>
      </c>
      <c r="B9013">
        <v>23</v>
      </c>
      <c r="C9013" t="s">
        <v>24141</v>
      </c>
    </row>
    <row r="9014" spans="1:3" x14ac:dyDescent="0.35">
      <c r="A9014" t="s">
        <v>24142</v>
      </c>
      <c r="B9014">
        <v>29</v>
      </c>
      <c r="C9014" t="s">
        <v>24143</v>
      </c>
    </row>
    <row r="9015" spans="1:3" x14ac:dyDescent="0.35">
      <c r="A9015" t="s">
        <v>24144</v>
      </c>
      <c r="B9015">
        <v>20</v>
      </c>
      <c r="C9015" t="s">
        <v>24145</v>
      </c>
    </row>
    <row r="9016" spans="1:3" x14ac:dyDescent="0.35">
      <c r="A9016" t="s">
        <v>24146</v>
      </c>
      <c r="B9016">
        <v>23</v>
      </c>
      <c r="C9016" t="s">
        <v>24147</v>
      </c>
    </row>
    <row r="9017" spans="1:3" x14ac:dyDescent="0.35">
      <c r="A9017" t="s">
        <v>24148</v>
      </c>
      <c r="B9017">
        <v>28</v>
      </c>
      <c r="C9017" t="s">
        <v>24149</v>
      </c>
    </row>
    <row r="9018" spans="1:3" x14ac:dyDescent="0.35">
      <c r="A9018" t="s">
        <v>24150</v>
      </c>
      <c r="B9018">
        <v>29</v>
      </c>
      <c r="C9018" t="s">
        <v>24151</v>
      </c>
    </row>
    <row r="9019" spans="1:3" x14ac:dyDescent="0.35">
      <c r="A9019" t="s">
        <v>24152</v>
      </c>
      <c r="B9019">
        <v>29</v>
      </c>
      <c r="C9019" t="s">
        <v>24153</v>
      </c>
    </row>
    <row r="9020" spans="1:3" x14ac:dyDescent="0.35">
      <c r="A9020" t="s">
        <v>24154</v>
      </c>
      <c r="B9020">
        <v>21</v>
      </c>
      <c r="C9020" t="s">
        <v>24155</v>
      </c>
    </row>
    <row r="9021" spans="1:3" x14ac:dyDescent="0.35">
      <c r="A9021" t="s">
        <v>19229</v>
      </c>
      <c r="B9021">
        <v>20</v>
      </c>
      <c r="C9021" t="s">
        <v>24156</v>
      </c>
    </row>
    <row r="9022" spans="1:3" x14ac:dyDescent="0.35">
      <c r="A9022" t="s">
        <v>24157</v>
      </c>
      <c r="B9022">
        <v>27</v>
      </c>
      <c r="C9022" t="s">
        <v>24158</v>
      </c>
    </row>
    <row r="9023" spans="1:3" x14ac:dyDescent="0.35">
      <c r="A9023" t="s">
        <v>24159</v>
      </c>
      <c r="B9023">
        <v>20</v>
      </c>
      <c r="C9023" t="s">
        <v>24160</v>
      </c>
    </row>
    <row r="9024" spans="1:3" x14ac:dyDescent="0.35">
      <c r="A9024" t="s">
        <v>24161</v>
      </c>
      <c r="B9024">
        <v>29</v>
      </c>
      <c r="C9024" t="s">
        <v>24162</v>
      </c>
    </row>
    <row r="9025" spans="1:3" x14ac:dyDescent="0.35">
      <c r="A9025" t="s">
        <v>24163</v>
      </c>
      <c r="B9025">
        <v>27</v>
      </c>
      <c r="C9025" t="s">
        <v>24164</v>
      </c>
    </row>
    <row r="9026" spans="1:3" x14ac:dyDescent="0.35">
      <c r="A9026" t="s">
        <v>24165</v>
      </c>
      <c r="B9026">
        <v>25</v>
      </c>
      <c r="C9026" t="s">
        <v>24166</v>
      </c>
    </row>
    <row r="9027" spans="1:3" x14ac:dyDescent="0.35">
      <c r="A9027" t="s">
        <v>24167</v>
      </c>
      <c r="B9027">
        <v>26</v>
      </c>
      <c r="C9027" t="s">
        <v>24168</v>
      </c>
    </row>
    <row r="9028" spans="1:3" x14ac:dyDescent="0.35">
      <c r="A9028" t="s">
        <v>24169</v>
      </c>
      <c r="B9028">
        <v>25</v>
      </c>
      <c r="C9028" t="s">
        <v>24170</v>
      </c>
    </row>
    <row r="9029" spans="1:3" x14ac:dyDescent="0.35">
      <c r="A9029" t="s">
        <v>24171</v>
      </c>
      <c r="B9029">
        <v>25</v>
      </c>
      <c r="C9029" t="s">
        <v>24172</v>
      </c>
    </row>
    <row r="9030" spans="1:3" x14ac:dyDescent="0.35">
      <c r="A9030" t="s">
        <v>24173</v>
      </c>
      <c r="B9030">
        <v>22</v>
      </c>
      <c r="C9030" t="s">
        <v>24174</v>
      </c>
    </row>
    <row r="9031" spans="1:3" x14ac:dyDescent="0.35">
      <c r="A9031" t="s">
        <v>24175</v>
      </c>
      <c r="B9031">
        <v>29</v>
      </c>
      <c r="C9031" t="s">
        <v>24176</v>
      </c>
    </row>
    <row r="9032" spans="1:3" x14ac:dyDescent="0.35">
      <c r="A9032" t="s">
        <v>10500</v>
      </c>
      <c r="B9032">
        <v>25</v>
      </c>
      <c r="C9032" t="s">
        <v>24177</v>
      </c>
    </row>
    <row r="9033" spans="1:3" x14ac:dyDescent="0.35">
      <c r="A9033" t="s">
        <v>24178</v>
      </c>
      <c r="B9033">
        <v>21</v>
      </c>
      <c r="C9033" t="s">
        <v>24179</v>
      </c>
    </row>
    <row r="9034" spans="1:3" x14ac:dyDescent="0.35">
      <c r="A9034" t="s">
        <v>24180</v>
      </c>
      <c r="B9034">
        <v>29</v>
      </c>
      <c r="C9034" t="s">
        <v>24181</v>
      </c>
    </row>
    <row r="9035" spans="1:3" x14ac:dyDescent="0.35">
      <c r="A9035" t="s">
        <v>24182</v>
      </c>
      <c r="B9035">
        <v>25</v>
      </c>
      <c r="C9035" t="s">
        <v>24183</v>
      </c>
    </row>
    <row r="9036" spans="1:3" x14ac:dyDescent="0.35">
      <c r="A9036" t="s">
        <v>24184</v>
      </c>
      <c r="B9036">
        <v>28</v>
      </c>
      <c r="C9036" t="s">
        <v>24185</v>
      </c>
    </row>
    <row r="9037" spans="1:3" x14ac:dyDescent="0.35">
      <c r="A9037" t="s">
        <v>24186</v>
      </c>
      <c r="B9037">
        <v>30</v>
      </c>
      <c r="C9037" t="s">
        <v>24187</v>
      </c>
    </row>
    <row r="9038" spans="1:3" x14ac:dyDescent="0.35">
      <c r="A9038" t="s">
        <v>24188</v>
      </c>
      <c r="B9038">
        <v>21</v>
      </c>
      <c r="C9038" t="s">
        <v>24189</v>
      </c>
    </row>
    <row r="9039" spans="1:3" x14ac:dyDescent="0.35">
      <c r="A9039" t="s">
        <v>24190</v>
      </c>
      <c r="B9039">
        <v>20</v>
      </c>
      <c r="C9039" t="s">
        <v>24191</v>
      </c>
    </row>
    <row r="9040" spans="1:3" x14ac:dyDescent="0.35">
      <c r="A9040" t="s">
        <v>24192</v>
      </c>
      <c r="B9040">
        <v>26</v>
      </c>
      <c r="C9040" t="s">
        <v>24193</v>
      </c>
    </row>
    <row r="9041" spans="1:3" x14ac:dyDescent="0.35">
      <c r="A9041" t="s">
        <v>24194</v>
      </c>
      <c r="B9041">
        <v>27</v>
      </c>
      <c r="C9041" t="s">
        <v>24195</v>
      </c>
    </row>
    <row r="9042" spans="1:3" x14ac:dyDescent="0.35">
      <c r="A9042" t="s">
        <v>24196</v>
      </c>
      <c r="B9042">
        <v>30</v>
      </c>
      <c r="C9042" t="s">
        <v>24197</v>
      </c>
    </row>
    <row r="9043" spans="1:3" x14ac:dyDescent="0.35">
      <c r="A9043" t="s">
        <v>24198</v>
      </c>
      <c r="B9043">
        <v>26</v>
      </c>
      <c r="C9043" t="s">
        <v>24199</v>
      </c>
    </row>
    <row r="9044" spans="1:3" x14ac:dyDescent="0.35">
      <c r="A9044" t="s">
        <v>24200</v>
      </c>
      <c r="B9044">
        <v>22</v>
      </c>
      <c r="C9044" t="s">
        <v>24201</v>
      </c>
    </row>
    <row r="9045" spans="1:3" x14ac:dyDescent="0.35">
      <c r="A9045" t="s">
        <v>2485</v>
      </c>
      <c r="B9045">
        <v>22</v>
      </c>
      <c r="C9045" t="s">
        <v>24202</v>
      </c>
    </row>
    <row r="9046" spans="1:3" x14ac:dyDescent="0.35">
      <c r="A9046" t="s">
        <v>24203</v>
      </c>
      <c r="B9046">
        <v>23</v>
      </c>
      <c r="C9046" t="s">
        <v>24204</v>
      </c>
    </row>
    <row r="9047" spans="1:3" x14ac:dyDescent="0.35">
      <c r="A9047" t="s">
        <v>24205</v>
      </c>
      <c r="B9047">
        <v>22</v>
      </c>
      <c r="C9047" t="s">
        <v>24206</v>
      </c>
    </row>
    <row r="9048" spans="1:3" x14ac:dyDescent="0.35">
      <c r="A9048" t="s">
        <v>24207</v>
      </c>
      <c r="B9048">
        <v>21</v>
      </c>
      <c r="C9048" t="s">
        <v>24208</v>
      </c>
    </row>
    <row r="9049" spans="1:3" x14ac:dyDescent="0.35">
      <c r="A9049" t="s">
        <v>24209</v>
      </c>
      <c r="B9049">
        <v>24</v>
      </c>
      <c r="C9049" t="s">
        <v>24210</v>
      </c>
    </row>
    <row r="9050" spans="1:3" x14ac:dyDescent="0.35">
      <c r="A9050" t="s">
        <v>24211</v>
      </c>
      <c r="B9050">
        <v>21</v>
      </c>
      <c r="C9050" t="s">
        <v>24212</v>
      </c>
    </row>
    <row r="9051" spans="1:3" x14ac:dyDescent="0.35">
      <c r="A9051" t="s">
        <v>24213</v>
      </c>
      <c r="B9051">
        <v>28</v>
      </c>
      <c r="C9051" t="s">
        <v>24214</v>
      </c>
    </row>
    <row r="9052" spans="1:3" x14ac:dyDescent="0.35">
      <c r="A9052" t="s">
        <v>24215</v>
      </c>
      <c r="B9052">
        <v>22</v>
      </c>
      <c r="C9052" t="s">
        <v>24216</v>
      </c>
    </row>
    <row r="9053" spans="1:3" x14ac:dyDescent="0.35">
      <c r="A9053" t="s">
        <v>5533</v>
      </c>
      <c r="B9053">
        <v>26</v>
      </c>
      <c r="C9053" t="s">
        <v>24217</v>
      </c>
    </row>
    <row r="9054" spans="1:3" x14ac:dyDescent="0.35">
      <c r="A9054" t="s">
        <v>24218</v>
      </c>
      <c r="B9054">
        <v>27</v>
      </c>
      <c r="C9054" t="s">
        <v>24219</v>
      </c>
    </row>
    <row r="9055" spans="1:3" x14ac:dyDescent="0.35">
      <c r="A9055" t="s">
        <v>24220</v>
      </c>
      <c r="B9055">
        <v>30</v>
      </c>
      <c r="C9055" t="s">
        <v>24221</v>
      </c>
    </row>
    <row r="9056" spans="1:3" x14ac:dyDescent="0.35">
      <c r="A9056" t="s">
        <v>24222</v>
      </c>
      <c r="B9056">
        <v>25</v>
      </c>
      <c r="C9056" t="s">
        <v>24223</v>
      </c>
    </row>
    <row r="9057" spans="1:3" x14ac:dyDescent="0.35">
      <c r="A9057" t="s">
        <v>24224</v>
      </c>
      <c r="B9057">
        <v>29</v>
      </c>
      <c r="C9057" t="s">
        <v>24225</v>
      </c>
    </row>
    <row r="9058" spans="1:3" x14ac:dyDescent="0.35">
      <c r="A9058" t="s">
        <v>24226</v>
      </c>
      <c r="B9058">
        <v>25</v>
      </c>
      <c r="C9058" t="s">
        <v>24227</v>
      </c>
    </row>
    <row r="9059" spans="1:3" x14ac:dyDescent="0.35">
      <c r="A9059" t="s">
        <v>24228</v>
      </c>
      <c r="B9059">
        <v>22</v>
      </c>
      <c r="C9059" t="s">
        <v>24229</v>
      </c>
    </row>
    <row r="9060" spans="1:3" x14ac:dyDescent="0.35">
      <c r="A9060" t="s">
        <v>24230</v>
      </c>
      <c r="B9060">
        <v>20</v>
      </c>
      <c r="C9060" t="s">
        <v>24231</v>
      </c>
    </row>
    <row r="9061" spans="1:3" x14ac:dyDescent="0.35">
      <c r="A9061" t="s">
        <v>24232</v>
      </c>
      <c r="B9061">
        <v>30</v>
      </c>
      <c r="C9061" t="s">
        <v>24233</v>
      </c>
    </row>
    <row r="9062" spans="1:3" x14ac:dyDescent="0.35">
      <c r="A9062" t="s">
        <v>24234</v>
      </c>
      <c r="B9062">
        <v>27</v>
      </c>
      <c r="C9062" t="s">
        <v>24235</v>
      </c>
    </row>
    <row r="9063" spans="1:3" x14ac:dyDescent="0.35">
      <c r="A9063" t="s">
        <v>24236</v>
      </c>
      <c r="B9063">
        <v>24</v>
      </c>
      <c r="C9063" t="s">
        <v>24237</v>
      </c>
    </row>
    <row r="9064" spans="1:3" x14ac:dyDescent="0.35">
      <c r="A9064" t="s">
        <v>24238</v>
      </c>
      <c r="B9064">
        <v>20</v>
      </c>
      <c r="C9064" t="s">
        <v>24239</v>
      </c>
    </row>
    <row r="9065" spans="1:3" x14ac:dyDescent="0.35">
      <c r="A9065" t="s">
        <v>24240</v>
      </c>
      <c r="B9065">
        <v>27</v>
      </c>
      <c r="C9065" t="s">
        <v>24241</v>
      </c>
    </row>
    <row r="9066" spans="1:3" x14ac:dyDescent="0.35">
      <c r="A9066" t="s">
        <v>24242</v>
      </c>
      <c r="B9066">
        <v>27</v>
      </c>
      <c r="C9066" t="s">
        <v>24243</v>
      </c>
    </row>
    <row r="9067" spans="1:3" x14ac:dyDescent="0.35">
      <c r="A9067" t="s">
        <v>24244</v>
      </c>
      <c r="B9067">
        <v>23</v>
      </c>
      <c r="C9067" t="s">
        <v>24245</v>
      </c>
    </row>
    <row r="9068" spans="1:3" x14ac:dyDescent="0.35">
      <c r="A9068" t="s">
        <v>73</v>
      </c>
      <c r="B9068">
        <v>29</v>
      </c>
      <c r="C9068" t="s">
        <v>24246</v>
      </c>
    </row>
    <row r="9069" spans="1:3" x14ac:dyDescent="0.35">
      <c r="A9069" t="s">
        <v>24247</v>
      </c>
      <c r="B9069">
        <v>25</v>
      </c>
      <c r="C9069" t="s">
        <v>24248</v>
      </c>
    </row>
    <row r="9070" spans="1:3" x14ac:dyDescent="0.35">
      <c r="A9070" t="s">
        <v>24249</v>
      </c>
      <c r="B9070">
        <v>28</v>
      </c>
      <c r="C9070" t="s">
        <v>24250</v>
      </c>
    </row>
    <row r="9071" spans="1:3" x14ac:dyDescent="0.35">
      <c r="A9071" t="s">
        <v>24251</v>
      </c>
      <c r="B9071">
        <v>24</v>
      </c>
      <c r="C9071" t="s">
        <v>24252</v>
      </c>
    </row>
    <row r="9072" spans="1:3" x14ac:dyDescent="0.35">
      <c r="A9072" t="s">
        <v>24253</v>
      </c>
      <c r="B9072">
        <v>28</v>
      </c>
      <c r="C9072" t="s">
        <v>24254</v>
      </c>
    </row>
    <row r="9073" spans="1:3" x14ac:dyDescent="0.35">
      <c r="A9073" t="s">
        <v>24255</v>
      </c>
      <c r="B9073">
        <v>23</v>
      </c>
      <c r="C9073" t="s">
        <v>24256</v>
      </c>
    </row>
    <row r="9074" spans="1:3" x14ac:dyDescent="0.35">
      <c r="A9074" t="s">
        <v>24257</v>
      </c>
      <c r="B9074">
        <v>28</v>
      </c>
      <c r="C9074" t="s">
        <v>24258</v>
      </c>
    </row>
    <row r="9075" spans="1:3" x14ac:dyDescent="0.35">
      <c r="A9075" t="s">
        <v>476</v>
      </c>
      <c r="B9075">
        <v>26</v>
      </c>
      <c r="C9075" t="s">
        <v>24259</v>
      </c>
    </row>
    <row r="9076" spans="1:3" x14ac:dyDescent="0.35">
      <c r="A9076" t="s">
        <v>24260</v>
      </c>
      <c r="B9076">
        <v>26</v>
      </c>
      <c r="C9076" t="s">
        <v>24261</v>
      </c>
    </row>
    <row r="9077" spans="1:3" x14ac:dyDescent="0.35">
      <c r="A9077" t="s">
        <v>21523</v>
      </c>
      <c r="B9077">
        <v>20</v>
      </c>
      <c r="C9077" t="s">
        <v>24262</v>
      </c>
    </row>
    <row r="9078" spans="1:3" x14ac:dyDescent="0.35">
      <c r="A9078" t="s">
        <v>24263</v>
      </c>
      <c r="B9078">
        <v>21</v>
      </c>
      <c r="C9078" t="s">
        <v>24264</v>
      </c>
    </row>
    <row r="9079" spans="1:3" x14ac:dyDescent="0.35">
      <c r="A9079" t="s">
        <v>24265</v>
      </c>
      <c r="B9079">
        <v>24</v>
      </c>
      <c r="C9079" t="s">
        <v>24266</v>
      </c>
    </row>
    <row r="9080" spans="1:3" x14ac:dyDescent="0.35">
      <c r="A9080" t="s">
        <v>24267</v>
      </c>
      <c r="B9080">
        <v>23</v>
      </c>
      <c r="C9080" t="s">
        <v>24268</v>
      </c>
    </row>
    <row r="9081" spans="1:3" x14ac:dyDescent="0.35">
      <c r="A9081" t="s">
        <v>24269</v>
      </c>
      <c r="B9081">
        <v>21</v>
      </c>
      <c r="C9081" t="s">
        <v>24270</v>
      </c>
    </row>
    <row r="9082" spans="1:3" x14ac:dyDescent="0.35">
      <c r="A9082" t="s">
        <v>24271</v>
      </c>
      <c r="B9082">
        <v>22</v>
      </c>
      <c r="C9082" t="s">
        <v>24272</v>
      </c>
    </row>
    <row r="9083" spans="1:3" x14ac:dyDescent="0.35">
      <c r="A9083" t="s">
        <v>24273</v>
      </c>
      <c r="B9083">
        <v>26</v>
      </c>
      <c r="C9083" t="s">
        <v>24274</v>
      </c>
    </row>
    <row r="9084" spans="1:3" x14ac:dyDescent="0.35">
      <c r="A9084" t="s">
        <v>24275</v>
      </c>
      <c r="B9084">
        <v>20</v>
      </c>
      <c r="C9084" t="s">
        <v>24276</v>
      </c>
    </row>
    <row r="9085" spans="1:3" x14ac:dyDescent="0.35">
      <c r="A9085" t="s">
        <v>24277</v>
      </c>
      <c r="B9085">
        <v>25</v>
      </c>
      <c r="C9085" t="s">
        <v>24278</v>
      </c>
    </row>
    <row r="9086" spans="1:3" x14ac:dyDescent="0.35">
      <c r="A9086" t="s">
        <v>24279</v>
      </c>
      <c r="B9086">
        <v>21</v>
      </c>
      <c r="C9086" t="s">
        <v>24280</v>
      </c>
    </row>
    <row r="9087" spans="1:3" x14ac:dyDescent="0.35">
      <c r="A9087" t="s">
        <v>24281</v>
      </c>
      <c r="B9087">
        <v>21</v>
      </c>
      <c r="C9087" t="s">
        <v>24282</v>
      </c>
    </row>
    <row r="9088" spans="1:3" x14ac:dyDescent="0.35">
      <c r="A9088" t="s">
        <v>24283</v>
      </c>
      <c r="B9088">
        <v>21</v>
      </c>
      <c r="C9088" t="s">
        <v>24284</v>
      </c>
    </row>
    <row r="9089" spans="1:3" x14ac:dyDescent="0.35">
      <c r="A9089" t="s">
        <v>5781</v>
      </c>
      <c r="B9089">
        <v>24</v>
      </c>
      <c r="C9089" t="s">
        <v>24285</v>
      </c>
    </row>
    <row r="9090" spans="1:3" x14ac:dyDescent="0.35">
      <c r="A9090" t="s">
        <v>24286</v>
      </c>
      <c r="B9090">
        <v>22</v>
      </c>
      <c r="C9090" t="s">
        <v>24287</v>
      </c>
    </row>
    <row r="9091" spans="1:3" x14ac:dyDescent="0.35">
      <c r="A9091" t="s">
        <v>24288</v>
      </c>
      <c r="B9091">
        <v>20</v>
      </c>
      <c r="C9091" t="s">
        <v>24289</v>
      </c>
    </row>
    <row r="9092" spans="1:3" x14ac:dyDescent="0.35">
      <c r="A9092" t="s">
        <v>24290</v>
      </c>
      <c r="B9092">
        <v>27</v>
      </c>
      <c r="C9092" t="s">
        <v>24291</v>
      </c>
    </row>
    <row r="9093" spans="1:3" x14ac:dyDescent="0.35">
      <c r="A9093" t="s">
        <v>24292</v>
      </c>
      <c r="B9093">
        <v>24</v>
      </c>
      <c r="C9093" t="s">
        <v>24293</v>
      </c>
    </row>
    <row r="9094" spans="1:3" x14ac:dyDescent="0.35">
      <c r="A9094" t="s">
        <v>24294</v>
      </c>
      <c r="B9094">
        <v>25</v>
      </c>
      <c r="C9094" t="s">
        <v>24295</v>
      </c>
    </row>
    <row r="9095" spans="1:3" x14ac:dyDescent="0.35">
      <c r="A9095" t="s">
        <v>24296</v>
      </c>
      <c r="B9095">
        <v>24</v>
      </c>
      <c r="C9095" t="s">
        <v>24297</v>
      </c>
    </row>
    <row r="9096" spans="1:3" x14ac:dyDescent="0.35">
      <c r="A9096" t="s">
        <v>24298</v>
      </c>
      <c r="B9096">
        <v>28</v>
      </c>
      <c r="C9096" t="s">
        <v>24299</v>
      </c>
    </row>
    <row r="9097" spans="1:3" x14ac:dyDescent="0.35">
      <c r="A9097" t="s">
        <v>24300</v>
      </c>
      <c r="B9097">
        <v>24</v>
      </c>
      <c r="C9097" t="s">
        <v>24301</v>
      </c>
    </row>
    <row r="9098" spans="1:3" x14ac:dyDescent="0.35">
      <c r="A9098" t="s">
        <v>24302</v>
      </c>
      <c r="B9098">
        <v>29</v>
      </c>
      <c r="C9098" t="s">
        <v>24303</v>
      </c>
    </row>
    <row r="9099" spans="1:3" x14ac:dyDescent="0.35">
      <c r="A9099" t="s">
        <v>24304</v>
      </c>
      <c r="B9099">
        <v>20</v>
      </c>
      <c r="C9099" t="s">
        <v>24305</v>
      </c>
    </row>
    <row r="9100" spans="1:3" x14ac:dyDescent="0.35">
      <c r="A9100" t="s">
        <v>24306</v>
      </c>
      <c r="B9100">
        <v>25</v>
      </c>
      <c r="C9100" t="s">
        <v>24307</v>
      </c>
    </row>
    <row r="9101" spans="1:3" x14ac:dyDescent="0.35">
      <c r="A9101" t="s">
        <v>24308</v>
      </c>
      <c r="B9101">
        <v>29</v>
      </c>
      <c r="C9101" t="s">
        <v>24309</v>
      </c>
    </row>
    <row r="9102" spans="1:3" x14ac:dyDescent="0.35">
      <c r="A9102" t="s">
        <v>24310</v>
      </c>
      <c r="B9102">
        <v>22</v>
      </c>
      <c r="C9102" t="s">
        <v>24311</v>
      </c>
    </row>
    <row r="9103" spans="1:3" x14ac:dyDescent="0.35">
      <c r="A9103" t="s">
        <v>24312</v>
      </c>
      <c r="B9103">
        <v>22</v>
      </c>
      <c r="C9103" t="s">
        <v>24313</v>
      </c>
    </row>
    <row r="9104" spans="1:3" x14ac:dyDescent="0.35">
      <c r="A9104" t="s">
        <v>17738</v>
      </c>
      <c r="B9104">
        <v>29</v>
      </c>
      <c r="C9104" t="s">
        <v>24314</v>
      </c>
    </row>
    <row r="9105" spans="1:3" x14ac:dyDescent="0.35">
      <c r="A9105" t="s">
        <v>24315</v>
      </c>
      <c r="B9105">
        <v>20</v>
      </c>
      <c r="C9105" t="s">
        <v>24316</v>
      </c>
    </row>
    <row r="9106" spans="1:3" x14ac:dyDescent="0.35">
      <c r="A9106" t="s">
        <v>24317</v>
      </c>
      <c r="B9106">
        <v>26</v>
      </c>
      <c r="C9106" t="s">
        <v>24318</v>
      </c>
    </row>
    <row r="9107" spans="1:3" x14ac:dyDescent="0.35">
      <c r="A9107" t="s">
        <v>4224</v>
      </c>
      <c r="B9107">
        <v>21</v>
      </c>
      <c r="C9107" t="s">
        <v>24319</v>
      </c>
    </row>
    <row r="9108" spans="1:3" x14ac:dyDescent="0.35">
      <c r="A9108" t="s">
        <v>24320</v>
      </c>
      <c r="B9108">
        <v>30</v>
      </c>
      <c r="C9108" t="s">
        <v>24321</v>
      </c>
    </row>
    <row r="9109" spans="1:3" x14ac:dyDescent="0.35">
      <c r="A9109" t="s">
        <v>24322</v>
      </c>
      <c r="B9109">
        <v>28</v>
      </c>
      <c r="C9109" t="s">
        <v>24323</v>
      </c>
    </row>
    <row r="9110" spans="1:3" x14ac:dyDescent="0.35">
      <c r="A9110" t="s">
        <v>24324</v>
      </c>
      <c r="B9110">
        <v>21</v>
      </c>
      <c r="C9110" t="s">
        <v>24325</v>
      </c>
    </row>
    <row r="9111" spans="1:3" x14ac:dyDescent="0.35">
      <c r="A9111" t="s">
        <v>24326</v>
      </c>
      <c r="B9111">
        <v>27</v>
      </c>
      <c r="C9111" t="s">
        <v>24327</v>
      </c>
    </row>
    <row r="9112" spans="1:3" x14ac:dyDescent="0.35">
      <c r="A9112" t="s">
        <v>24328</v>
      </c>
      <c r="B9112">
        <v>24</v>
      </c>
      <c r="C9112" t="s">
        <v>24329</v>
      </c>
    </row>
    <row r="9113" spans="1:3" x14ac:dyDescent="0.35">
      <c r="A9113" t="s">
        <v>24330</v>
      </c>
      <c r="B9113">
        <v>26</v>
      </c>
      <c r="C9113" t="s">
        <v>24331</v>
      </c>
    </row>
    <row r="9114" spans="1:3" x14ac:dyDescent="0.35">
      <c r="A9114" t="s">
        <v>24332</v>
      </c>
      <c r="B9114">
        <v>25</v>
      </c>
      <c r="C9114" t="s">
        <v>24333</v>
      </c>
    </row>
    <row r="9115" spans="1:3" x14ac:dyDescent="0.35">
      <c r="A9115" t="s">
        <v>24334</v>
      </c>
      <c r="B9115">
        <v>28</v>
      </c>
      <c r="C9115" t="s">
        <v>24335</v>
      </c>
    </row>
    <row r="9116" spans="1:3" x14ac:dyDescent="0.35">
      <c r="A9116" t="s">
        <v>24336</v>
      </c>
      <c r="B9116">
        <v>20</v>
      </c>
      <c r="C9116" t="s">
        <v>24337</v>
      </c>
    </row>
    <row r="9117" spans="1:3" x14ac:dyDescent="0.35">
      <c r="A9117" t="s">
        <v>24338</v>
      </c>
      <c r="B9117">
        <v>20</v>
      </c>
      <c r="C9117" t="s">
        <v>24339</v>
      </c>
    </row>
    <row r="9118" spans="1:3" x14ac:dyDescent="0.35">
      <c r="A9118" t="s">
        <v>24340</v>
      </c>
      <c r="B9118">
        <v>29</v>
      </c>
      <c r="C9118" t="s">
        <v>24341</v>
      </c>
    </row>
    <row r="9119" spans="1:3" x14ac:dyDescent="0.35">
      <c r="A9119" t="s">
        <v>6378</v>
      </c>
      <c r="B9119">
        <v>24</v>
      </c>
      <c r="C9119" t="s">
        <v>24342</v>
      </c>
    </row>
    <row r="9120" spans="1:3" x14ac:dyDescent="0.35">
      <c r="A9120" t="s">
        <v>24343</v>
      </c>
      <c r="B9120">
        <v>20</v>
      </c>
      <c r="C9120" t="s">
        <v>24344</v>
      </c>
    </row>
    <row r="9121" spans="1:3" x14ac:dyDescent="0.35">
      <c r="A9121" t="s">
        <v>24345</v>
      </c>
      <c r="B9121">
        <v>29</v>
      </c>
      <c r="C9121" t="s">
        <v>24346</v>
      </c>
    </row>
    <row r="9122" spans="1:3" x14ac:dyDescent="0.35">
      <c r="A9122" t="s">
        <v>24347</v>
      </c>
      <c r="B9122">
        <v>22</v>
      </c>
      <c r="C9122" t="s">
        <v>24348</v>
      </c>
    </row>
    <row r="9123" spans="1:3" x14ac:dyDescent="0.35">
      <c r="A9123" t="s">
        <v>24349</v>
      </c>
      <c r="B9123">
        <v>24</v>
      </c>
      <c r="C9123" t="s">
        <v>24350</v>
      </c>
    </row>
    <row r="9124" spans="1:3" x14ac:dyDescent="0.35">
      <c r="A9124" t="s">
        <v>21697</v>
      </c>
      <c r="B9124">
        <v>26</v>
      </c>
      <c r="C9124" t="s">
        <v>24351</v>
      </c>
    </row>
    <row r="9125" spans="1:3" x14ac:dyDescent="0.35">
      <c r="A9125" t="s">
        <v>24352</v>
      </c>
      <c r="B9125">
        <v>27</v>
      </c>
      <c r="C9125" t="s">
        <v>24353</v>
      </c>
    </row>
    <row r="9126" spans="1:3" x14ac:dyDescent="0.35">
      <c r="A9126" t="s">
        <v>24354</v>
      </c>
      <c r="B9126">
        <v>21</v>
      </c>
      <c r="C9126" t="s">
        <v>24355</v>
      </c>
    </row>
    <row r="9127" spans="1:3" x14ac:dyDescent="0.35">
      <c r="A9127" t="s">
        <v>24356</v>
      </c>
      <c r="B9127">
        <v>22</v>
      </c>
      <c r="C9127" t="s">
        <v>24357</v>
      </c>
    </row>
    <row r="9128" spans="1:3" x14ac:dyDescent="0.35">
      <c r="A9128" t="s">
        <v>24358</v>
      </c>
      <c r="B9128">
        <v>24</v>
      </c>
      <c r="C9128" t="s">
        <v>24359</v>
      </c>
    </row>
    <row r="9129" spans="1:3" x14ac:dyDescent="0.35">
      <c r="A9129" t="s">
        <v>22496</v>
      </c>
      <c r="B9129">
        <v>28</v>
      </c>
      <c r="C9129" t="s">
        <v>24360</v>
      </c>
    </row>
    <row r="9130" spans="1:3" x14ac:dyDescent="0.35">
      <c r="A9130" t="s">
        <v>24361</v>
      </c>
      <c r="B9130">
        <v>30</v>
      </c>
      <c r="C9130" t="s">
        <v>24362</v>
      </c>
    </row>
    <row r="9131" spans="1:3" x14ac:dyDescent="0.35">
      <c r="A9131" t="s">
        <v>24363</v>
      </c>
      <c r="B9131">
        <v>26</v>
      </c>
      <c r="C9131" t="s">
        <v>24364</v>
      </c>
    </row>
    <row r="9132" spans="1:3" x14ac:dyDescent="0.35">
      <c r="A9132" t="s">
        <v>24365</v>
      </c>
      <c r="B9132">
        <v>28</v>
      </c>
      <c r="C9132" t="s">
        <v>24366</v>
      </c>
    </row>
    <row r="9133" spans="1:3" x14ac:dyDescent="0.35">
      <c r="A9133" t="s">
        <v>24367</v>
      </c>
      <c r="B9133">
        <v>23</v>
      </c>
      <c r="C9133" t="s">
        <v>24368</v>
      </c>
    </row>
    <row r="9134" spans="1:3" x14ac:dyDescent="0.35">
      <c r="A9134" t="s">
        <v>24369</v>
      </c>
      <c r="B9134">
        <v>29</v>
      </c>
      <c r="C9134" t="s">
        <v>24370</v>
      </c>
    </row>
    <row r="9135" spans="1:3" x14ac:dyDescent="0.35">
      <c r="A9135" t="s">
        <v>24371</v>
      </c>
      <c r="B9135">
        <v>23</v>
      </c>
      <c r="C9135" t="s">
        <v>24372</v>
      </c>
    </row>
    <row r="9136" spans="1:3" x14ac:dyDescent="0.35">
      <c r="A9136" t="s">
        <v>24373</v>
      </c>
      <c r="B9136">
        <v>29</v>
      </c>
      <c r="C9136" t="s">
        <v>24374</v>
      </c>
    </row>
    <row r="9137" spans="1:3" x14ac:dyDescent="0.35">
      <c r="A9137" t="s">
        <v>24375</v>
      </c>
      <c r="B9137">
        <v>21</v>
      </c>
      <c r="C9137" t="s">
        <v>24376</v>
      </c>
    </row>
    <row r="9138" spans="1:3" x14ac:dyDescent="0.35">
      <c r="A9138" t="s">
        <v>11909</v>
      </c>
      <c r="B9138">
        <v>22</v>
      </c>
      <c r="C9138" t="s">
        <v>24377</v>
      </c>
    </row>
    <row r="9139" spans="1:3" x14ac:dyDescent="0.35">
      <c r="A9139" t="s">
        <v>24378</v>
      </c>
      <c r="B9139">
        <v>24</v>
      </c>
      <c r="C9139" t="s">
        <v>24379</v>
      </c>
    </row>
    <row r="9140" spans="1:3" x14ac:dyDescent="0.35">
      <c r="A9140" t="s">
        <v>2929</v>
      </c>
      <c r="B9140">
        <v>29</v>
      </c>
      <c r="C9140" t="s">
        <v>24380</v>
      </c>
    </row>
    <row r="9141" spans="1:3" x14ac:dyDescent="0.35">
      <c r="A9141" t="s">
        <v>24381</v>
      </c>
      <c r="B9141">
        <v>28</v>
      </c>
      <c r="C9141" t="s">
        <v>24382</v>
      </c>
    </row>
    <row r="9142" spans="1:3" x14ac:dyDescent="0.35">
      <c r="A9142" t="s">
        <v>24383</v>
      </c>
      <c r="B9142">
        <v>20</v>
      </c>
      <c r="C9142" t="s">
        <v>24384</v>
      </c>
    </row>
    <row r="9143" spans="1:3" x14ac:dyDescent="0.35">
      <c r="A9143" t="s">
        <v>24385</v>
      </c>
      <c r="B9143">
        <v>22</v>
      </c>
      <c r="C9143" t="s">
        <v>24386</v>
      </c>
    </row>
    <row r="9144" spans="1:3" x14ac:dyDescent="0.35">
      <c r="A9144" t="s">
        <v>24387</v>
      </c>
      <c r="B9144">
        <v>22</v>
      </c>
      <c r="C9144" t="s">
        <v>24388</v>
      </c>
    </row>
    <row r="9145" spans="1:3" x14ac:dyDescent="0.35">
      <c r="A9145" t="s">
        <v>22560</v>
      </c>
      <c r="B9145">
        <v>27</v>
      </c>
      <c r="C9145" t="s">
        <v>24389</v>
      </c>
    </row>
    <row r="9146" spans="1:3" x14ac:dyDescent="0.35">
      <c r="A9146" t="s">
        <v>24390</v>
      </c>
      <c r="B9146">
        <v>21</v>
      </c>
      <c r="C9146" t="s">
        <v>24391</v>
      </c>
    </row>
    <row r="9147" spans="1:3" x14ac:dyDescent="0.35">
      <c r="A9147" t="s">
        <v>24392</v>
      </c>
      <c r="B9147">
        <v>24</v>
      </c>
      <c r="C9147" t="s">
        <v>24393</v>
      </c>
    </row>
    <row r="9148" spans="1:3" x14ac:dyDescent="0.35">
      <c r="A9148" t="s">
        <v>24394</v>
      </c>
      <c r="B9148">
        <v>22</v>
      </c>
      <c r="C9148" t="s">
        <v>24395</v>
      </c>
    </row>
    <row r="9149" spans="1:3" x14ac:dyDescent="0.35">
      <c r="A9149" t="s">
        <v>24396</v>
      </c>
      <c r="B9149">
        <v>23</v>
      </c>
      <c r="C9149" t="s">
        <v>24397</v>
      </c>
    </row>
    <row r="9150" spans="1:3" x14ac:dyDescent="0.35">
      <c r="A9150" t="s">
        <v>24398</v>
      </c>
      <c r="B9150">
        <v>26</v>
      </c>
      <c r="C9150" t="s">
        <v>24399</v>
      </c>
    </row>
    <row r="9151" spans="1:3" x14ac:dyDescent="0.35">
      <c r="A9151" t="s">
        <v>24400</v>
      </c>
      <c r="B9151">
        <v>30</v>
      </c>
      <c r="C9151" t="s">
        <v>24401</v>
      </c>
    </row>
    <row r="9152" spans="1:3" x14ac:dyDescent="0.35">
      <c r="A9152" t="s">
        <v>24402</v>
      </c>
      <c r="B9152">
        <v>20</v>
      </c>
      <c r="C9152" t="s">
        <v>24403</v>
      </c>
    </row>
    <row r="9153" spans="1:3" x14ac:dyDescent="0.35">
      <c r="A9153" t="s">
        <v>24404</v>
      </c>
      <c r="B9153">
        <v>27</v>
      </c>
      <c r="C9153" t="s">
        <v>24405</v>
      </c>
    </row>
    <row r="9154" spans="1:3" x14ac:dyDescent="0.35">
      <c r="A9154" t="s">
        <v>24406</v>
      </c>
      <c r="B9154">
        <v>22</v>
      </c>
      <c r="C9154" t="s">
        <v>24407</v>
      </c>
    </row>
    <row r="9155" spans="1:3" x14ac:dyDescent="0.35">
      <c r="A9155" t="s">
        <v>24408</v>
      </c>
      <c r="B9155">
        <v>29</v>
      </c>
      <c r="C9155" t="s">
        <v>24409</v>
      </c>
    </row>
    <row r="9156" spans="1:3" x14ac:dyDescent="0.35">
      <c r="A9156" t="s">
        <v>24410</v>
      </c>
      <c r="B9156">
        <v>26</v>
      </c>
      <c r="C9156" t="s">
        <v>24411</v>
      </c>
    </row>
    <row r="9157" spans="1:3" x14ac:dyDescent="0.35">
      <c r="A9157" t="s">
        <v>24412</v>
      </c>
      <c r="B9157">
        <v>28</v>
      </c>
      <c r="C9157" t="s">
        <v>24413</v>
      </c>
    </row>
    <row r="9158" spans="1:3" x14ac:dyDescent="0.35">
      <c r="A9158" t="s">
        <v>24414</v>
      </c>
      <c r="B9158">
        <v>26</v>
      </c>
      <c r="C9158" t="s">
        <v>24415</v>
      </c>
    </row>
    <row r="9159" spans="1:3" x14ac:dyDescent="0.35">
      <c r="A9159" t="s">
        <v>24416</v>
      </c>
      <c r="B9159">
        <v>28</v>
      </c>
      <c r="C9159" t="s">
        <v>24417</v>
      </c>
    </row>
    <row r="9160" spans="1:3" x14ac:dyDescent="0.35">
      <c r="A9160" t="s">
        <v>24418</v>
      </c>
      <c r="B9160">
        <v>22</v>
      </c>
      <c r="C9160" t="s">
        <v>24419</v>
      </c>
    </row>
    <row r="9161" spans="1:3" x14ac:dyDescent="0.35">
      <c r="A9161" t="s">
        <v>24420</v>
      </c>
      <c r="B9161">
        <v>21</v>
      </c>
      <c r="C9161" t="s">
        <v>24421</v>
      </c>
    </row>
    <row r="9162" spans="1:3" x14ac:dyDescent="0.35">
      <c r="A9162" t="s">
        <v>24422</v>
      </c>
      <c r="B9162">
        <v>29</v>
      </c>
      <c r="C9162" t="s">
        <v>24423</v>
      </c>
    </row>
    <row r="9163" spans="1:3" x14ac:dyDescent="0.35">
      <c r="A9163" t="s">
        <v>22251</v>
      </c>
      <c r="B9163">
        <v>24</v>
      </c>
      <c r="C9163" t="s">
        <v>24424</v>
      </c>
    </row>
    <row r="9164" spans="1:3" x14ac:dyDescent="0.35">
      <c r="A9164" t="s">
        <v>24425</v>
      </c>
      <c r="B9164">
        <v>25</v>
      </c>
      <c r="C9164" t="s">
        <v>24426</v>
      </c>
    </row>
    <row r="9165" spans="1:3" x14ac:dyDescent="0.35">
      <c r="A9165" t="s">
        <v>17014</v>
      </c>
      <c r="B9165">
        <v>26</v>
      </c>
      <c r="C9165" t="s">
        <v>24427</v>
      </c>
    </row>
    <row r="9166" spans="1:3" x14ac:dyDescent="0.35">
      <c r="A9166" t="s">
        <v>24428</v>
      </c>
      <c r="B9166">
        <v>29</v>
      </c>
      <c r="C9166" t="s">
        <v>24429</v>
      </c>
    </row>
    <row r="9167" spans="1:3" x14ac:dyDescent="0.35">
      <c r="A9167" t="s">
        <v>24430</v>
      </c>
      <c r="B9167">
        <v>25</v>
      </c>
      <c r="C9167" t="s">
        <v>24431</v>
      </c>
    </row>
    <row r="9168" spans="1:3" x14ac:dyDescent="0.35">
      <c r="A9168" t="s">
        <v>24432</v>
      </c>
      <c r="B9168">
        <v>20</v>
      </c>
      <c r="C9168" t="s">
        <v>24433</v>
      </c>
    </row>
    <row r="9169" spans="1:3" x14ac:dyDescent="0.35">
      <c r="A9169" t="s">
        <v>24434</v>
      </c>
      <c r="B9169">
        <v>30</v>
      </c>
      <c r="C9169" t="s">
        <v>24435</v>
      </c>
    </row>
    <row r="9170" spans="1:3" x14ac:dyDescent="0.35">
      <c r="A9170" t="s">
        <v>24436</v>
      </c>
      <c r="B9170">
        <v>23</v>
      </c>
      <c r="C9170" t="s">
        <v>24437</v>
      </c>
    </row>
    <row r="9171" spans="1:3" x14ac:dyDescent="0.35">
      <c r="A9171" t="s">
        <v>24438</v>
      </c>
      <c r="B9171">
        <v>27</v>
      </c>
      <c r="C9171" t="s">
        <v>24439</v>
      </c>
    </row>
    <row r="9172" spans="1:3" x14ac:dyDescent="0.35">
      <c r="A9172" t="s">
        <v>24440</v>
      </c>
      <c r="B9172">
        <v>21</v>
      </c>
      <c r="C9172" t="s">
        <v>24441</v>
      </c>
    </row>
    <row r="9173" spans="1:3" x14ac:dyDescent="0.35">
      <c r="A9173" t="s">
        <v>4820</v>
      </c>
      <c r="B9173">
        <v>25</v>
      </c>
      <c r="C9173" t="s">
        <v>24442</v>
      </c>
    </row>
    <row r="9174" spans="1:3" x14ac:dyDescent="0.35">
      <c r="A9174" t="s">
        <v>24443</v>
      </c>
      <c r="B9174">
        <v>28</v>
      </c>
      <c r="C9174" t="s">
        <v>24444</v>
      </c>
    </row>
    <row r="9175" spans="1:3" x14ac:dyDescent="0.35">
      <c r="A9175" t="s">
        <v>24445</v>
      </c>
      <c r="B9175">
        <v>27</v>
      </c>
      <c r="C9175" t="s">
        <v>24446</v>
      </c>
    </row>
    <row r="9176" spans="1:3" x14ac:dyDescent="0.35">
      <c r="A9176" t="s">
        <v>24447</v>
      </c>
      <c r="B9176">
        <v>21</v>
      </c>
      <c r="C9176" t="s">
        <v>24448</v>
      </c>
    </row>
    <row r="9177" spans="1:3" x14ac:dyDescent="0.35">
      <c r="A9177" t="s">
        <v>24449</v>
      </c>
      <c r="B9177">
        <v>27</v>
      </c>
      <c r="C9177" t="s">
        <v>24450</v>
      </c>
    </row>
    <row r="9178" spans="1:3" x14ac:dyDescent="0.35">
      <c r="A9178" t="s">
        <v>24451</v>
      </c>
      <c r="B9178">
        <v>24</v>
      </c>
      <c r="C9178" t="s">
        <v>24452</v>
      </c>
    </row>
    <row r="9179" spans="1:3" x14ac:dyDescent="0.35">
      <c r="A9179" t="s">
        <v>24453</v>
      </c>
      <c r="B9179">
        <v>22</v>
      </c>
      <c r="C9179" t="s">
        <v>24454</v>
      </c>
    </row>
    <row r="9180" spans="1:3" x14ac:dyDescent="0.35">
      <c r="A9180" t="s">
        <v>24455</v>
      </c>
      <c r="B9180">
        <v>25</v>
      </c>
      <c r="C9180" t="s">
        <v>24456</v>
      </c>
    </row>
    <row r="9181" spans="1:3" x14ac:dyDescent="0.35">
      <c r="A9181" t="s">
        <v>24457</v>
      </c>
      <c r="B9181">
        <v>24</v>
      </c>
      <c r="C9181" t="s">
        <v>24458</v>
      </c>
    </row>
    <row r="9182" spans="1:3" x14ac:dyDescent="0.35">
      <c r="A9182" t="s">
        <v>14001</v>
      </c>
      <c r="B9182">
        <v>23</v>
      </c>
      <c r="C9182" t="s">
        <v>24459</v>
      </c>
    </row>
    <row r="9183" spans="1:3" x14ac:dyDescent="0.35">
      <c r="A9183" t="s">
        <v>24460</v>
      </c>
      <c r="B9183">
        <v>26</v>
      </c>
      <c r="C9183" t="s">
        <v>24461</v>
      </c>
    </row>
    <row r="9184" spans="1:3" x14ac:dyDescent="0.35">
      <c r="A9184" t="s">
        <v>24462</v>
      </c>
      <c r="B9184">
        <v>20</v>
      </c>
      <c r="C9184" t="s">
        <v>24463</v>
      </c>
    </row>
    <row r="9185" spans="1:3" x14ac:dyDescent="0.35">
      <c r="A9185" t="s">
        <v>24464</v>
      </c>
      <c r="B9185">
        <v>20</v>
      </c>
      <c r="C9185" t="s">
        <v>24465</v>
      </c>
    </row>
    <row r="9186" spans="1:3" x14ac:dyDescent="0.35">
      <c r="A9186" t="s">
        <v>24466</v>
      </c>
      <c r="B9186">
        <v>26</v>
      </c>
      <c r="C9186" t="s">
        <v>24467</v>
      </c>
    </row>
    <row r="9187" spans="1:3" x14ac:dyDescent="0.35">
      <c r="A9187" t="s">
        <v>24468</v>
      </c>
      <c r="B9187">
        <v>29</v>
      </c>
      <c r="C9187" t="s">
        <v>24469</v>
      </c>
    </row>
    <row r="9188" spans="1:3" x14ac:dyDescent="0.35">
      <c r="A9188" t="s">
        <v>24470</v>
      </c>
      <c r="B9188">
        <v>25</v>
      </c>
      <c r="C9188" t="s">
        <v>24471</v>
      </c>
    </row>
    <row r="9189" spans="1:3" x14ac:dyDescent="0.35">
      <c r="A9189" t="s">
        <v>24472</v>
      </c>
      <c r="B9189">
        <v>27</v>
      </c>
      <c r="C9189" t="s">
        <v>24473</v>
      </c>
    </row>
    <row r="9190" spans="1:3" x14ac:dyDescent="0.35">
      <c r="A9190" t="s">
        <v>24474</v>
      </c>
      <c r="B9190">
        <v>23</v>
      </c>
      <c r="C9190" t="s">
        <v>24475</v>
      </c>
    </row>
    <row r="9191" spans="1:3" x14ac:dyDescent="0.35">
      <c r="A9191" t="s">
        <v>24476</v>
      </c>
      <c r="B9191">
        <v>21</v>
      </c>
      <c r="C9191" t="s">
        <v>24477</v>
      </c>
    </row>
    <row r="9192" spans="1:3" x14ac:dyDescent="0.35">
      <c r="A9192" t="s">
        <v>24478</v>
      </c>
      <c r="B9192">
        <v>25</v>
      </c>
      <c r="C9192" t="s">
        <v>24479</v>
      </c>
    </row>
    <row r="9193" spans="1:3" x14ac:dyDescent="0.35">
      <c r="A9193" t="s">
        <v>24480</v>
      </c>
      <c r="B9193">
        <v>30</v>
      </c>
      <c r="C9193" t="s">
        <v>24481</v>
      </c>
    </row>
    <row r="9194" spans="1:3" x14ac:dyDescent="0.35">
      <c r="A9194" t="s">
        <v>24482</v>
      </c>
      <c r="B9194">
        <v>24</v>
      </c>
      <c r="C9194" t="s">
        <v>24483</v>
      </c>
    </row>
    <row r="9195" spans="1:3" x14ac:dyDescent="0.35">
      <c r="A9195" t="s">
        <v>24484</v>
      </c>
      <c r="B9195">
        <v>30</v>
      </c>
      <c r="C9195" t="s">
        <v>24485</v>
      </c>
    </row>
    <row r="9196" spans="1:3" x14ac:dyDescent="0.35">
      <c r="A9196" t="s">
        <v>24486</v>
      </c>
      <c r="B9196">
        <v>28</v>
      </c>
      <c r="C9196" t="s">
        <v>24487</v>
      </c>
    </row>
    <row r="9197" spans="1:3" x14ac:dyDescent="0.35">
      <c r="A9197" t="s">
        <v>24488</v>
      </c>
      <c r="B9197">
        <v>27</v>
      </c>
      <c r="C9197" t="s">
        <v>24489</v>
      </c>
    </row>
    <row r="9198" spans="1:3" x14ac:dyDescent="0.35">
      <c r="A9198" t="s">
        <v>24490</v>
      </c>
      <c r="B9198">
        <v>23</v>
      </c>
      <c r="C9198" t="s">
        <v>24491</v>
      </c>
    </row>
    <row r="9199" spans="1:3" x14ac:dyDescent="0.35">
      <c r="A9199" t="s">
        <v>24492</v>
      </c>
      <c r="B9199">
        <v>28</v>
      </c>
      <c r="C9199" t="s">
        <v>24493</v>
      </c>
    </row>
    <row r="9200" spans="1:3" x14ac:dyDescent="0.35">
      <c r="A9200" t="s">
        <v>24494</v>
      </c>
      <c r="B9200">
        <v>30</v>
      </c>
      <c r="C9200" t="s">
        <v>24495</v>
      </c>
    </row>
    <row r="9201" spans="1:3" x14ac:dyDescent="0.35">
      <c r="A9201" t="s">
        <v>24496</v>
      </c>
      <c r="B9201">
        <v>24</v>
      </c>
      <c r="C9201" t="s">
        <v>24497</v>
      </c>
    </row>
    <row r="9202" spans="1:3" x14ac:dyDescent="0.35">
      <c r="A9202" t="s">
        <v>24498</v>
      </c>
      <c r="B9202">
        <v>28</v>
      </c>
      <c r="C9202" t="s">
        <v>24499</v>
      </c>
    </row>
    <row r="9203" spans="1:3" x14ac:dyDescent="0.35">
      <c r="A9203" t="s">
        <v>24500</v>
      </c>
      <c r="B9203">
        <v>26</v>
      </c>
      <c r="C9203" t="s">
        <v>24501</v>
      </c>
    </row>
    <row r="9204" spans="1:3" x14ac:dyDescent="0.35">
      <c r="A9204" t="s">
        <v>24502</v>
      </c>
      <c r="B9204">
        <v>27</v>
      </c>
      <c r="C9204" t="s">
        <v>24503</v>
      </c>
    </row>
    <row r="9205" spans="1:3" x14ac:dyDescent="0.35">
      <c r="A9205" t="s">
        <v>24504</v>
      </c>
      <c r="B9205">
        <v>25</v>
      </c>
      <c r="C9205" t="s">
        <v>24505</v>
      </c>
    </row>
    <row r="9206" spans="1:3" x14ac:dyDescent="0.35">
      <c r="A9206" t="s">
        <v>24506</v>
      </c>
      <c r="B9206">
        <v>21</v>
      </c>
      <c r="C9206" t="s">
        <v>24507</v>
      </c>
    </row>
    <row r="9207" spans="1:3" x14ac:dyDescent="0.35">
      <c r="A9207" t="s">
        <v>24508</v>
      </c>
      <c r="B9207">
        <v>27</v>
      </c>
      <c r="C9207" t="s">
        <v>24509</v>
      </c>
    </row>
    <row r="9208" spans="1:3" x14ac:dyDescent="0.35">
      <c r="A9208" t="s">
        <v>24510</v>
      </c>
      <c r="B9208">
        <v>22</v>
      </c>
      <c r="C9208" t="s">
        <v>24511</v>
      </c>
    </row>
    <row r="9209" spans="1:3" x14ac:dyDescent="0.35">
      <c r="A9209" t="s">
        <v>24512</v>
      </c>
      <c r="B9209">
        <v>26</v>
      </c>
      <c r="C9209" t="s">
        <v>24513</v>
      </c>
    </row>
    <row r="9210" spans="1:3" x14ac:dyDescent="0.35">
      <c r="A9210" t="s">
        <v>10886</v>
      </c>
      <c r="B9210">
        <v>22</v>
      </c>
      <c r="C9210" t="s">
        <v>24514</v>
      </c>
    </row>
    <row r="9211" spans="1:3" x14ac:dyDescent="0.35">
      <c r="A9211" t="s">
        <v>3148</v>
      </c>
      <c r="B9211">
        <v>21</v>
      </c>
      <c r="C9211" t="s">
        <v>24515</v>
      </c>
    </row>
    <row r="9212" spans="1:3" x14ac:dyDescent="0.35">
      <c r="A9212" t="s">
        <v>24516</v>
      </c>
      <c r="B9212">
        <v>30</v>
      </c>
      <c r="C9212" t="s">
        <v>24517</v>
      </c>
    </row>
    <row r="9213" spans="1:3" x14ac:dyDescent="0.35">
      <c r="A9213" t="s">
        <v>24518</v>
      </c>
      <c r="B9213">
        <v>23</v>
      </c>
      <c r="C9213" t="s">
        <v>24519</v>
      </c>
    </row>
    <row r="9214" spans="1:3" x14ac:dyDescent="0.35">
      <c r="A9214" t="s">
        <v>24520</v>
      </c>
      <c r="B9214">
        <v>25</v>
      </c>
      <c r="C9214" t="s">
        <v>24521</v>
      </c>
    </row>
    <row r="9215" spans="1:3" x14ac:dyDescent="0.35">
      <c r="A9215" t="s">
        <v>24522</v>
      </c>
      <c r="B9215">
        <v>24</v>
      </c>
      <c r="C9215" t="s">
        <v>24523</v>
      </c>
    </row>
    <row r="9216" spans="1:3" x14ac:dyDescent="0.35">
      <c r="A9216" t="s">
        <v>8413</v>
      </c>
      <c r="B9216">
        <v>20</v>
      </c>
      <c r="C9216" t="s">
        <v>24524</v>
      </c>
    </row>
    <row r="9217" spans="1:3" x14ac:dyDescent="0.35">
      <c r="A9217" t="s">
        <v>24525</v>
      </c>
      <c r="B9217">
        <v>24</v>
      </c>
      <c r="C9217" t="s">
        <v>24526</v>
      </c>
    </row>
    <row r="9218" spans="1:3" x14ac:dyDescent="0.35">
      <c r="A9218" t="s">
        <v>24527</v>
      </c>
      <c r="B9218">
        <v>27</v>
      </c>
      <c r="C9218" t="s">
        <v>24528</v>
      </c>
    </row>
    <row r="9219" spans="1:3" x14ac:dyDescent="0.35">
      <c r="A9219" t="s">
        <v>24529</v>
      </c>
      <c r="B9219">
        <v>21</v>
      </c>
      <c r="C9219" t="s">
        <v>24530</v>
      </c>
    </row>
    <row r="9220" spans="1:3" x14ac:dyDescent="0.35">
      <c r="A9220" t="s">
        <v>24531</v>
      </c>
      <c r="B9220">
        <v>29</v>
      </c>
      <c r="C9220" t="s">
        <v>24532</v>
      </c>
    </row>
    <row r="9221" spans="1:3" x14ac:dyDescent="0.35">
      <c r="A9221" t="s">
        <v>24533</v>
      </c>
      <c r="B9221">
        <v>29</v>
      </c>
      <c r="C9221" t="s">
        <v>24534</v>
      </c>
    </row>
    <row r="9222" spans="1:3" x14ac:dyDescent="0.35">
      <c r="A9222" t="s">
        <v>24535</v>
      </c>
      <c r="B9222">
        <v>28</v>
      </c>
      <c r="C9222" t="s">
        <v>24536</v>
      </c>
    </row>
    <row r="9223" spans="1:3" x14ac:dyDescent="0.35">
      <c r="A9223" t="s">
        <v>24537</v>
      </c>
      <c r="B9223">
        <v>22</v>
      </c>
      <c r="C9223" t="s">
        <v>24538</v>
      </c>
    </row>
    <row r="9224" spans="1:3" x14ac:dyDescent="0.35">
      <c r="A9224" t="s">
        <v>24539</v>
      </c>
      <c r="B9224">
        <v>23</v>
      </c>
      <c r="C9224" t="s">
        <v>24540</v>
      </c>
    </row>
    <row r="9225" spans="1:3" x14ac:dyDescent="0.35">
      <c r="A9225" t="s">
        <v>24541</v>
      </c>
      <c r="B9225">
        <v>24</v>
      </c>
      <c r="C9225" t="s">
        <v>24542</v>
      </c>
    </row>
    <row r="9226" spans="1:3" x14ac:dyDescent="0.35">
      <c r="A9226" t="s">
        <v>9601</v>
      </c>
      <c r="B9226">
        <v>27</v>
      </c>
      <c r="C9226" t="s">
        <v>24543</v>
      </c>
    </row>
    <row r="9227" spans="1:3" x14ac:dyDescent="0.35">
      <c r="A9227" t="s">
        <v>185</v>
      </c>
      <c r="B9227">
        <v>23</v>
      </c>
      <c r="C9227" t="s">
        <v>12116</v>
      </c>
    </row>
    <row r="9228" spans="1:3" x14ac:dyDescent="0.35">
      <c r="A9228" t="s">
        <v>24544</v>
      </c>
      <c r="B9228">
        <v>23</v>
      </c>
      <c r="C9228" t="s">
        <v>24545</v>
      </c>
    </row>
    <row r="9229" spans="1:3" x14ac:dyDescent="0.35">
      <c r="A9229" t="s">
        <v>24546</v>
      </c>
      <c r="B9229">
        <v>23</v>
      </c>
      <c r="C9229" t="s">
        <v>24547</v>
      </c>
    </row>
    <row r="9230" spans="1:3" x14ac:dyDescent="0.35">
      <c r="A9230" t="s">
        <v>24548</v>
      </c>
      <c r="B9230">
        <v>21</v>
      </c>
      <c r="C9230" t="s">
        <v>24549</v>
      </c>
    </row>
    <row r="9231" spans="1:3" x14ac:dyDescent="0.35">
      <c r="A9231" t="s">
        <v>24550</v>
      </c>
      <c r="B9231">
        <v>29</v>
      </c>
      <c r="C9231" t="s">
        <v>24551</v>
      </c>
    </row>
    <row r="9232" spans="1:3" x14ac:dyDescent="0.35">
      <c r="A9232" t="s">
        <v>24552</v>
      </c>
      <c r="B9232">
        <v>29</v>
      </c>
      <c r="C9232" t="s">
        <v>24553</v>
      </c>
    </row>
    <row r="9233" spans="1:3" x14ac:dyDescent="0.35">
      <c r="A9233" t="s">
        <v>24554</v>
      </c>
      <c r="B9233">
        <v>22</v>
      </c>
      <c r="C9233" t="s">
        <v>24555</v>
      </c>
    </row>
    <row r="9234" spans="1:3" x14ac:dyDescent="0.35">
      <c r="A9234" t="s">
        <v>24556</v>
      </c>
      <c r="B9234">
        <v>27</v>
      </c>
      <c r="C9234" t="s">
        <v>24557</v>
      </c>
    </row>
    <row r="9235" spans="1:3" x14ac:dyDescent="0.35">
      <c r="A9235" t="s">
        <v>11188</v>
      </c>
      <c r="B9235">
        <v>21</v>
      </c>
      <c r="C9235" t="s">
        <v>24558</v>
      </c>
    </row>
    <row r="9236" spans="1:3" x14ac:dyDescent="0.35">
      <c r="A9236" t="s">
        <v>24559</v>
      </c>
      <c r="B9236">
        <v>24</v>
      </c>
      <c r="C9236" t="s">
        <v>24560</v>
      </c>
    </row>
    <row r="9237" spans="1:3" x14ac:dyDescent="0.35">
      <c r="A9237" t="s">
        <v>24561</v>
      </c>
      <c r="B9237">
        <v>23</v>
      </c>
      <c r="C9237" t="s">
        <v>24562</v>
      </c>
    </row>
    <row r="9238" spans="1:3" x14ac:dyDescent="0.35">
      <c r="A9238" t="s">
        <v>24563</v>
      </c>
      <c r="B9238">
        <v>25</v>
      </c>
      <c r="C9238" t="s">
        <v>24564</v>
      </c>
    </row>
    <row r="9239" spans="1:3" x14ac:dyDescent="0.35">
      <c r="A9239" t="s">
        <v>7677</v>
      </c>
      <c r="B9239">
        <v>23</v>
      </c>
      <c r="C9239" t="s">
        <v>24565</v>
      </c>
    </row>
    <row r="9240" spans="1:3" x14ac:dyDescent="0.35">
      <c r="A9240" t="s">
        <v>24566</v>
      </c>
      <c r="B9240">
        <v>20</v>
      </c>
      <c r="C9240" t="s">
        <v>24567</v>
      </c>
    </row>
    <row r="9241" spans="1:3" x14ac:dyDescent="0.35">
      <c r="A9241" t="s">
        <v>24568</v>
      </c>
      <c r="B9241">
        <v>24</v>
      </c>
      <c r="C9241" t="s">
        <v>24569</v>
      </c>
    </row>
    <row r="9242" spans="1:3" x14ac:dyDescent="0.35">
      <c r="A9242" t="s">
        <v>24570</v>
      </c>
      <c r="B9242">
        <v>21</v>
      </c>
      <c r="C9242" t="s">
        <v>24571</v>
      </c>
    </row>
    <row r="9243" spans="1:3" x14ac:dyDescent="0.35">
      <c r="A9243" t="s">
        <v>24572</v>
      </c>
      <c r="B9243">
        <v>25</v>
      </c>
      <c r="C9243" t="s">
        <v>24573</v>
      </c>
    </row>
    <row r="9244" spans="1:3" x14ac:dyDescent="0.35">
      <c r="A9244" t="s">
        <v>24574</v>
      </c>
      <c r="B9244">
        <v>29</v>
      </c>
      <c r="C9244" t="s">
        <v>24575</v>
      </c>
    </row>
    <row r="9245" spans="1:3" x14ac:dyDescent="0.35">
      <c r="A9245" t="s">
        <v>24576</v>
      </c>
      <c r="B9245">
        <v>26</v>
      </c>
      <c r="C9245" t="s">
        <v>24577</v>
      </c>
    </row>
    <row r="9246" spans="1:3" x14ac:dyDescent="0.35">
      <c r="A9246" t="s">
        <v>24068</v>
      </c>
      <c r="B9246">
        <v>29</v>
      </c>
      <c r="C9246" t="s">
        <v>24578</v>
      </c>
    </row>
    <row r="9247" spans="1:3" x14ac:dyDescent="0.35">
      <c r="A9247" t="s">
        <v>24579</v>
      </c>
      <c r="B9247">
        <v>30</v>
      </c>
      <c r="C9247" t="s">
        <v>24580</v>
      </c>
    </row>
    <row r="9248" spans="1:3" x14ac:dyDescent="0.35">
      <c r="A9248" t="s">
        <v>24581</v>
      </c>
      <c r="B9248">
        <v>25</v>
      </c>
      <c r="C9248" t="s">
        <v>24582</v>
      </c>
    </row>
    <row r="9249" spans="1:3" x14ac:dyDescent="0.35">
      <c r="A9249" t="s">
        <v>24583</v>
      </c>
      <c r="B9249">
        <v>28</v>
      </c>
      <c r="C9249" t="s">
        <v>24584</v>
      </c>
    </row>
    <row r="9250" spans="1:3" x14ac:dyDescent="0.35">
      <c r="A9250" t="s">
        <v>787</v>
      </c>
      <c r="B9250">
        <v>29</v>
      </c>
      <c r="C9250" t="s">
        <v>24585</v>
      </c>
    </row>
    <row r="9251" spans="1:3" x14ac:dyDescent="0.35">
      <c r="A9251" t="s">
        <v>24586</v>
      </c>
      <c r="B9251">
        <v>21</v>
      </c>
      <c r="C9251" t="s">
        <v>24587</v>
      </c>
    </row>
    <row r="9252" spans="1:3" x14ac:dyDescent="0.35">
      <c r="A9252" t="s">
        <v>24588</v>
      </c>
      <c r="B9252">
        <v>30</v>
      </c>
      <c r="C9252" t="s">
        <v>24589</v>
      </c>
    </row>
    <row r="9253" spans="1:3" x14ac:dyDescent="0.35">
      <c r="A9253" t="s">
        <v>24590</v>
      </c>
      <c r="B9253">
        <v>26</v>
      </c>
      <c r="C9253" t="s">
        <v>24591</v>
      </c>
    </row>
    <row r="9254" spans="1:3" x14ac:dyDescent="0.35">
      <c r="A9254" t="s">
        <v>24592</v>
      </c>
      <c r="B9254">
        <v>21</v>
      </c>
      <c r="C9254" t="s">
        <v>24593</v>
      </c>
    </row>
    <row r="9255" spans="1:3" x14ac:dyDescent="0.35">
      <c r="A9255" t="s">
        <v>24594</v>
      </c>
      <c r="B9255">
        <v>25</v>
      </c>
      <c r="C9255" t="s">
        <v>24595</v>
      </c>
    </row>
    <row r="9256" spans="1:3" x14ac:dyDescent="0.35">
      <c r="A9256" t="s">
        <v>9612</v>
      </c>
      <c r="B9256">
        <v>28</v>
      </c>
      <c r="C9256" t="s">
        <v>24596</v>
      </c>
    </row>
    <row r="9257" spans="1:3" x14ac:dyDescent="0.35">
      <c r="A9257" t="s">
        <v>17378</v>
      </c>
      <c r="B9257">
        <v>28</v>
      </c>
      <c r="C9257" t="s">
        <v>24597</v>
      </c>
    </row>
    <row r="9258" spans="1:3" x14ac:dyDescent="0.35">
      <c r="A9258" t="s">
        <v>2743</v>
      </c>
      <c r="B9258">
        <v>27</v>
      </c>
      <c r="C9258" t="s">
        <v>24598</v>
      </c>
    </row>
    <row r="9259" spans="1:3" x14ac:dyDescent="0.35">
      <c r="A9259" t="s">
        <v>24599</v>
      </c>
      <c r="B9259">
        <v>25</v>
      </c>
      <c r="C9259" t="s">
        <v>24600</v>
      </c>
    </row>
    <row r="9260" spans="1:3" x14ac:dyDescent="0.35">
      <c r="A9260" t="s">
        <v>24601</v>
      </c>
      <c r="B9260">
        <v>25</v>
      </c>
      <c r="C9260" t="s">
        <v>24602</v>
      </c>
    </row>
    <row r="9261" spans="1:3" x14ac:dyDescent="0.35">
      <c r="A9261" t="s">
        <v>24603</v>
      </c>
      <c r="B9261">
        <v>20</v>
      </c>
      <c r="C9261" t="s">
        <v>24604</v>
      </c>
    </row>
    <row r="9262" spans="1:3" x14ac:dyDescent="0.35">
      <c r="A9262" t="s">
        <v>24605</v>
      </c>
      <c r="B9262">
        <v>27</v>
      </c>
      <c r="C9262" t="s">
        <v>24606</v>
      </c>
    </row>
    <row r="9263" spans="1:3" x14ac:dyDescent="0.35">
      <c r="A9263" t="s">
        <v>24607</v>
      </c>
      <c r="B9263">
        <v>25</v>
      </c>
      <c r="C9263" t="s">
        <v>24608</v>
      </c>
    </row>
    <row r="9264" spans="1:3" x14ac:dyDescent="0.35">
      <c r="A9264" t="s">
        <v>24609</v>
      </c>
      <c r="B9264">
        <v>30</v>
      </c>
      <c r="C9264" t="s">
        <v>24610</v>
      </c>
    </row>
    <row r="9265" spans="1:3" x14ac:dyDescent="0.35">
      <c r="A9265" t="s">
        <v>24611</v>
      </c>
      <c r="B9265">
        <v>23</v>
      </c>
      <c r="C9265" t="s">
        <v>24612</v>
      </c>
    </row>
    <row r="9266" spans="1:3" x14ac:dyDescent="0.35">
      <c r="A9266" t="s">
        <v>24613</v>
      </c>
      <c r="B9266">
        <v>25</v>
      </c>
      <c r="C9266" t="s">
        <v>24614</v>
      </c>
    </row>
    <row r="9267" spans="1:3" x14ac:dyDescent="0.35">
      <c r="A9267" t="s">
        <v>4783</v>
      </c>
      <c r="B9267">
        <v>23</v>
      </c>
      <c r="C9267" t="s">
        <v>24615</v>
      </c>
    </row>
    <row r="9268" spans="1:3" x14ac:dyDescent="0.35">
      <c r="A9268" t="s">
        <v>24616</v>
      </c>
      <c r="B9268">
        <v>28</v>
      </c>
      <c r="C9268" t="s">
        <v>24617</v>
      </c>
    </row>
    <row r="9269" spans="1:3" x14ac:dyDescent="0.35">
      <c r="A9269" t="s">
        <v>19184</v>
      </c>
      <c r="B9269">
        <v>24</v>
      </c>
      <c r="C9269" t="s">
        <v>24618</v>
      </c>
    </row>
    <row r="9270" spans="1:3" x14ac:dyDescent="0.35">
      <c r="A9270" t="s">
        <v>24619</v>
      </c>
      <c r="B9270">
        <v>28</v>
      </c>
      <c r="C9270" t="s">
        <v>24620</v>
      </c>
    </row>
    <row r="9271" spans="1:3" x14ac:dyDescent="0.35">
      <c r="A9271" t="s">
        <v>24621</v>
      </c>
      <c r="B9271">
        <v>26</v>
      </c>
      <c r="C9271" t="s">
        <v>24622</v>
      </c>
    </row>
    <row r="9272" spans="1:3" x14ac:dyDescent="0.35">
      <c r="A9272" t="s">
        <v>24623</v>
      </c>
      <c r="B9272">
        <v>22</v>
      </c>
      <c r="C9272" t="s">
        <v>24624</v>
      </c>
    </row>
    <row r="9273" spans="1:3" x14ac:dyDescent="0.35">
      <c r="A9273" t="s">
        <v>24625</v>
      </c>
      <c r="B9273">
        <v>23</v>
      </c>
      <c r="C9273" t="s">
        <v>24626</v>
      </c>
    </row>
    <row r="9274" spans="1:3" x14ac:dyDescent="0.35">
      <c r="A9274" t="s">
        <v>24627</v>
      </c>
      <c r="B9274">
        <v>22</v>
      </c>
      <c r="C9274" t="s">
        <v>24628</v>
      </c>
    </row>
    <row r="9275" spans="1:3" x14ac:dyDescent="0.35">
      <c r="A9275" t="s">
        <v>24629</v>
      </c>
      <c r="B9275">
        <v>20</v>
      </c>
      <c r="C9275" t="s">
        <v>24630</v>
      </c>
    </row>
    <row r="9276" spans="1:3" x14ac:dyDescent="0.35">
      <c r="A9276" t="s">
        <v>24128</v>
      </c>
      <c r="B9276">
        <v>30</v>
      </c>
      <c r="C9276" t="s">
        <v>24631</v>
      </c>
    </row>
    <row r="9277" spans="1:3" x14ac:dyDescent="0.35">
      <c r="A9277" t="s">
        <v>24632</v>
      </c>
      <c r="B9277">
        <v>24</v>
      </c>
      <c r="C9277" t="s">
        <v>24633</v>
      </c>
    </row>
    <row r="9278" spans="1:3" x14ac:dyDescent="0.35">
      <c r="A9278" t="s">
        <v>24634</v>
      </c>
      <c r="B9278">
        <v>21</v>
      </c>
      <c r="C9278" t="s">
        <v>24635</v>
      </c>
    </row>
    <row r="9279" spans="1:3" x14ac:dyDescent="0.35">
      <c r="A9279" t="s">
        <v>24636</v>
      </c>
      <c r="B9279">
        <v>23</v>
      </c>
      <c r="C9279" t="s">
        <v>24637</v>
      </c>
    </row>
    <row r="9280" spans="1:3" x14ac:dyDescent="0.35">
      <c r="A9280" t="s">
        <v>24638</v>
      </c>
      <c r="B9280">
        <v>28</v>
      </c>
      <c r="C9280" t="s">
        <v>24639</v>
      </c>
    </row>
    <row r="9281" spans="1:3" x14ac:dyDescent="0.35">
      <c r="A9281" t="s">
        <v>24640</v>
      </c>
      <c r="B9281">
        <v>25</v>
      </c>
      <c r="C9281" t="s">
        <v>24641</v>
      </c>
    </row>
    <row r="9282" spans="1:3" x14ac:dyDescent="0.35">
      <c r="A9282" t="s">
        <v>24642</v>
      </c>
      <c r="B9282">
        <v>21</v>
      </c>
      <c r="C9282" t="s">
        <v>24643</v>
      </c>
    </row>
    <row r="9283" spans="1:3" x14ac:dyDescent="0.35">
      <c r="A9283" t="s">
        <v>24644</v>
      </c>
      <c r="B9283">
        <v>20</v>
      </c>
      <c r="C9283" t="s">
        <v>24645</v>
      </c>
    </row>
    <row r="9284" spans="1:3" x14ac:dyDescent="0.35">
      <c r="A9284" t="s">
        <v>24646</v>
      </c>
      <c r="B9284">
        <v>22</v>
      </c>
      <c r="C9284" t="s">
        <v>24647</v>
      </c>
    </row>
    <row r="9285" spans="1:3" x14ac:dyDescent="0.35">
      <c r="A9285" t="s">
        <v>24648</v>
      </c>
      <c r="B9285">
        <v>21</v>
      </c>
      <c r="C9285" t="s">
        <v>24649</v>
      </c>
    </row>
    <row r="9286" spans="1:3" x14ac:dyDescent="0.35">
      <c r="A9286" t="s">
        <v>24650</v>
      </c>
      <c r="B9286">
        <v>24</v>
      </c>
      <c r="C9286" t="s">
        <v>24651</v>
      </c>
    </row>
    <row r="9287" spans="1:3" x14ac:dyDescent="0.35">
      <c r="A9287" t="s">
        <v>24652</v>
      </c>
      <c r="B9287">
        <v>27</v>
      </c>
      <c r="C9287" t="s">
        <v>24653</v>
      </c>
    </row>
    <row r="9288" spans="1:3" x14ac:dyDescent="0.35">
      <c r="A9288" t="s">
        <v>24654</v>
      </c>
      <c r="B9288">
        <v>24</v>
      </c>
      <c r="C9288" t="s">
        <v>24655</v>
      </c>
    </row>
    <row r="9289" spans="1:3" x14ac:dyDescent="0.35">
      <c r="A9289" t="s">
        <v>24656</v>
      </c>
      <c r="B9289">
        <v>26</v>
      </c>
      <c r="C9289" t="s">
        <v>24657</v>
      </c>
    </row>
    <row r="9290" spans="1:3" x14ac:dyDescent="0.35">
      <c r="A9290" t="s">
        <v>24658</v>
      </c>
      <c r="B9290">
        <v>23</v>
      </c>
      <c r="C9290" t="s">
        <v>24659</v>
      </c>
    </row>
    <row r="9291" spans="1:3" x14ac:dyDescent="0.35">
      <c r="A9291" t="s">
        <v>24660</v>
      </c>
      <c r="B9291">
        <v>25</v>
      </c>
      <c r="C9291" t="s">
        <v>24661</v>
      </c>
    </row>
    <row r="9292" spans="1:3" x14ac:dyDescent="0.35">
      <c r="A9292" t="s">
        <v>24662</v>
      </c>
      <c r="B9292">
        <v>21</v>
      </c>
      <c r="C9292" t="s">
        <v>24663</v>
      </c>
    </row>
    <row r="9293" spans="1:3" x14ac:dyDescent="0.35">
      <c r="A9293" t="s">
        <v>24664</v>
      </c>
      <c r="B9293">
        <v>20</v>
      </c>
      <c r="C9293" t="s">
        <v>24665</v>
      </c>
    </row>
    <row r="9294" spans="1:3" x14ac:dyDescent="0.35">
      <c r="A9294" t="s">
        <v>24666</v>
      </c>
      <c r="B9294">
        <v>25</v>
      </c>
      <c r="C9294" t="s">
        <v>24667</v>
      </c>
    </row>
    <row r="9295" spans="1:3" x14ac:dyDescent="0.35">
      <c r="A9295" t="s">
        <v>24668</v>
      </c>
      <c r="B9295">
        <v>26</v>
      </c>
      <c r="C9295" t="s">
        <v>24669</v>
      </c>
    </row>
    <row r="9296" spans="1:3" x14ac:dyDescent="0.35">
      <c r="A9296" t="s">
        <v>24670</v>
      </c>
      <c r="B9296">
        <v>26</v>
      </c>
      <c r="C9296" t="s">
        <v>24671</v>
      </c>
    </row>
    <row r="9297" spans="1:3" x14ac:dyDescent="0.35">
      <c r="A9297" t="s">
        <v>24672</v>
      </c>
      <c r="B9297">
        <v>21</v>
      </c>
      <c r="C9297" t="s">
        <v>24673</v>
      </c>
    </row>
    <row r="9298" spans="1:3" x14ac:dyDescent="0.35">
      <c r="A9298" t="s">
        <v>24674</v>
      </c>
      <c r="B9298">
        <v>24</v>
      </c>
      <c r="C9298" t="s">
        <v>24675</v>
      </c>
    </row>
    <row r="9299" spans="1:3" x14ac:dyDescent="0.35">
      <c r="A9299" t="s">
        <v>24676</v>
      </c>
      <c r="B9299">
        <v>20</v>
      </c>
      <c r="C9299" t="s">
        <v>24677</v>
      </c>
    </row>
    <row r="9300" spans="1:3" x14ac:dyDescent="0.35">
      <c r="A9300" t="s">
        <v>24678</v>
      </c>
      <c r="B9300">
        <v>27</v>
      </c>
      <c r="C9300" t="s">
        <v>24679</v>
      </c>
    </row>
    <row r="9301" spans="1:3" x14ac:dyDescent="0.35">
      <c r="A9301" t="s">
        <v>2743</v>
      </c>
      <c r="B9301">
        <v>20</v>
      </c>
      <c r="C9301" t="s">
        <v>24680</v>
      </c>
    </row>
    <row r="9302" spans="1:3" x14ac:dyDescent="0.35">
      <c r="A9302" t="s">
        <v>24681</v>
      </c>
      <c r="B9302">
        <v>28</v>
      </c>
      <c r="C9302" t="s">
        <v>24682</v>
      </c>
    </row>
    <row r="9303" spans="1:3" x14ac:dyDescent="0.35">
      <c r="A9303" t="s">
        <v>24683</v>
      </c>
      <c r="B9303">
        <v>28</v>
      </c>
      <c r="C9303" t="s">
        <v>24684</v>
      </c>
    </row>
    <row r="9304" spans="1:3" x14ac:dyDescent="0.35">
      <c r="A9304" t="s">
        <v>24685</v>
      </c>
      <c r="B9304">
        <v>27</v>
      </c>
      <c r="C9304" t="s">
        <v>24686</v>
      </c>
    </row>
    <row r="9305" spans="1:3" x14ac:dyDescent="0.35">
      <c r="A9305" t="s">
        <v>24687</v>
      </c>
      <c r="B9305">
        <v>23</v>
      </c>
      <c r="C9305" t="s">
        <v>24688</v>
      </c>
    </row>
    <row r="9306" spans="1:3" x14ac:dyDescent="0.35">
      <c r="A9306" t="s">
        <v>24689</v>
      </c>
      <c r="B9306">
        <v>28</v>
      </c>
      <c r="C9306" t="s">
        <v>24690</v>
      </c>
    </row>
    <row r="9307" spans="1:3" x14ac:dyDescent="0.35">
      <c r="A9307" t="s">
        <v>24691</v>
      </c>
      <c r="B9307">
        <v>25</v>
      </c>
      <c r="C9307" t="s">
        <v>24692</v>
      </c>
    </row>
    <row r="9308" spans="1:3" x14ac:dyDescent="0.35">
      <c r="A9308" t="s">
        <v>24693</v>
      </c>
      <c r="B9308">
        <v>25</v>
      </c>
      <c r="C9308" t="s">
        <v>24694</v>
      </c>
    </row>
    <row r="9309" spans="1:3" x14ac:dyDescent="0.35">
      <c r="A9309" t="s">
        <v>24695</v>
      </c>
      <c r="B9309">
        <v>21</v>
      </c>
      <c r="C9309" t="s">
        <v>24696</v>
      </c>
    </row>
    <row r="9310" spans="1:3" x14ac:dyDescent="0.35">
      <c r="A9310" t="s">
        <v>24697</v>
      </c>
      <c r="B9310">
        <v>23</v>
      </c>
      <c r="C9310" t="s">
        <v>24698</v>
      </c>
    </row>
    <row r="9311" spans="1:3" x14ac:dyDescent="0.35">
      <c r="A9311" t="s">
        <v>24699</v>
      </c>
      <c r="B9311">
        <v>27</v>
      </c>
      <c r="C9311" t="s">
        <v>24700</v>
      </c>
    </row>
    <row r="9312" spans="1:3" x14ac:dyDescent="0.35">
      <c r="A9312" t="s">
        <v>24701</v>
      </c>
      <c r="B9312">
        <v>29</v>
      </c>
      <c r="C9312" t="s">
        <v>24702</v>
      </c>
    </row>
    <row r="9313" spans="1:3" x14ac:dyDescent="0.35">
      <c r="A9313" t="s">
        <v>24703</v>
      </c>
      <c r="B9313">
        <v>23</v>
      </c>
      <c r="C9313" t="s">
        <v>24704</v>
      </c>
    </row>
    <row r="9314" spans="1:3" x14ac:dyDescent="0.35">
      <c r="A9314" t="s">
        <v>19989</v>
      </c>
      <c r="B9314">
        <v>26</v>
      </c>
      <c r="C9314" t="s">
        <v>24705</v>
      </c>
    </row>
    <row r="9315" spans="1:3" x14ac:dyDescent="0.35">
      <c r="A9315" t="s">
        <v>24706</v>
      </c>
      <c r="B9315">
        <v>22</v>
      </c>
      <c r="C9315" t="s">
        <v>24707</v>
      </c>
    </row>
    <row r="9316" spans="1:3" x14ac:dyDescent="0.35">
      <c r="A9316" t="s">
        <v>24708</v>
      </c>
      <c r="B9316">
        <v>20</v>
      </c>
      <c r="C9316" t="s">
        <v>24709</v>
      </c>
    </row>
    <row r="9317" spans="1:3" x14ac:dyDescent="0.35">
      <c r="A9317" t="s">
        <v>24710</v>
      </c>
      <c r="B9317">
        <v>25</v>
      </c>
      <c r="C9317" t="s">
        <v>24711</v>
      </c>
    </row>
    <row r="9318" spans="1:3" x14ac:dyDescent="0.35">
      <c r="A9318" t="s">
        <v>8542</v>
      </c>
      <c r="B9318">
        <v>28</v>
      </c>
      <c r="C9318" t="s">
        <v>24712</v>
      </c>
    </row>
    <row r="9319" spans="1:3" x14ac:dyDescent="0.35">
      <c r="A9319" t="s">
        <v>24713</v>
      </c>
      <c r="B9319">
        <v>25</v>
      </c>
      <c r="C9319" t="s">
        <v>24714</v>
      </c>
    </row>
    <row r="9320" spans="1:3" x14ac:dyDescent="0.35">
      <c r="A9320" t="s">
        <v>24715</v>
      </c>
      <c r="B9320">
        <v>23</v>
      </c>
      <c r="C9320" t="s">
        <v>24716</v>
      </c>
    </row>
    <row r="9321" spans="1:3" x14ac:dyDescent="0.35">
      <c r="A9321" t="s">
        <v>24717</v>
      </c>
      <c r="B9321">
        <v>22</v>
      </c>
      <c r="C9321" t="s">
        <v>24718</v>
      </c>
    </row>
    <row r="9322" spans="1:3" x14ac:dyDescent="0.35">
      <c r="A9322" t="s">
        <v>24719</v>
      </c>
      <c r="B9322">
        <v>26</v>
      </c>
      <c r="C9322" t="s">
        <v>24720</v>
      </c>
    </row>
    <row r="9323" spans="1:3" x14ac:dyDescent="0.35">
      <c r="A9323" t="s">
        <v>24721</v>
      </c>
      <c r="B9323">
        <v>20</v>
      </c>
      <c r="C9323" t="s">
        <v>24722</v>
      </c>
    </row>
    <row r="9324" spans="1:3" x14ac:dyDescent="0.35">
      <c r="A9324" t="s">
        <v>4409</v>
      </c>
      <c r="B9324">
        <v>28</v>
      </c>
      <c r="C9324" t="s">
        <v>24723</v>
      </c>
    </row>
    <row r="9325" spans="1:3" x14ac:dyDescent="0.35">
      <c r="A9325" t="s">
        <v>24724</v>
      </c>
      <c r="B9325">
        <v>28</v>
      </c>
      <c r="C9325" t="s">
        <v>24725</v>
      </c>
    </row>
    <row r="9326" spans="1:3" x14ac:dyDescent="0.35">
      <c r="A9326" t="s">
        <v>24726</v>
      </c>
      <c r="B9326">
        <v>28</v>
      </c>
      <c r="C9326" t="s">
        <v>24727</v>
      </c>
    </row>
    <row r="9327" spans="1:3" x14ac:dyDescent="0.35">
      <c r="A9327" t="s">
        <v>24728</v>
      </c>
      <c r="B9327">
        <v>25</v>
      </c>
      <c r="C9327" t="s">
        <v>24729</v>
      </c>
    </row>
    <row r="9328" spans="1:3" x14ac:dyDescent="0.35">
      <c r="A9328" t="s">
        <v>24730</v>
      </c>
      <c r="B9328">
        <v>23</v>
      </c>
      <c r="C9328" t="s">
        <v>24731</v>
      </c>
    </row>
    <row r="9329" spans="1:3" x14ac:dyDescent="0.35">
      <c r="A9329" t="s">
        <v>24732</v>
      </c>
      <c r="B9329">
        <v>25</v>
      </c>
      <c r="C9329" t="s">
        <v>24733</v>
      </c>
    </row>
    <row r="9330" spans="1:3" x14ac:dyDescent="0.35">
      <c r="A9330" t="s">
        <v>24734</v>
      </c>
      <c r="B9330">
        <v>29</v>
      </c>
      <c r="C9330" t="s">
        <v>24735</v>
      </c>
    </row>
    <row r="9331" spans="1:3" x14ac:dyDescent="0.35">
      <c r="A9331" t="s">
        <v>24736</v>
      </c>
      <c r="B9331">
        <v>27</v>
      </c>
      <c r="C9331" t="s">
        <v>24737</v>
      </c>
    </row>
    <row r="9332" spans="1:3" x14ac:dyDescent="0.35">
      <c r="A9332" t="s">
        <v>24738</v>
      </c>
      <c r="B9332">
        <v>23</v>
      </c>
      <c r="C9332" t="s">
        <v>24739</v>
      </c>
    </row>
    <row r="9333" spans="1:3" x14ac:dyDescent="0.35">
      <c r="A9333" t="s">
        <v>24740</v>
      </c>
      <c r="B9333">
        <v>27</v>
      </c>
      <c r="C9333" t="s">
        <v>24741</v>
      </c>
    </row>
    <row r="9334" spans="1:3" x14ac:dyDescent="0.35">
      <c r="A9334" t="s">
        <v>24742</v>
      </c>
      <c r="B9334">
        <v>25</v>
      </c>
      <c r="C9334" t="s">
        <v>24743</v>
      </c>
    </row>
    <row r="9335" spans="1:3" x14ac:dyDescent="0.35">
      <c r="A9335" t="s">
        <v>24744</v>
      </c>
      <c r="B9335">
        <v>26</v>
      </c>
      <c r="C9335" t="s">
        <v>24745</v>
      </c>
    </row>
    <row r="9336" spans="1:3" x14ac:dyDescent="0.35">
      <c r="A9336" t="s">
        <v>24746</v>
      </c>
      <c r="B9336">
        <v>29</v>
      </c>
      <c r="C9336" t="s">
        <v>24747</v>
      </c>
    </row>
    <row r="9337" spans="1:3" x14ac:dyDescent="0.35">
      <c r="A9337" t="s">
        <v>24748</v>
      </c>
      <c r="B9337">
        <v>26</v>
      </c>
      <c r="C9337" t="s">
        <v>24749</v>
      </c>
    </row>
    <row r="9338" spans="1:3" x14ac:dyDescent="0.35">
      <c r="A9338" t="s">
        <v>24750</v>
      </c>
      <c r="B9338">
        <v>30</v>
      </c>
      <c r="C9338" t="s">
        <v>24751</v>
      </c>
    </row>
    <row r="9339" spans="1:3" x14ac:dyDescent="0.35">
      <c r="A9339" t="s">
        <v>24752</v>
      </c>
      <c r="B9339">
        <v>29</v>
      </c>
      <c r="C9339" t="s">
        <v>24753</v>
      </c>
    </row>
    <row r="9340" spans="1:3" x14ac:dyDescent="0.35">
      <c r="A9340" t="s">
        <v>24754</v>
      </c>
      <c r="B9340">
        <v>28</v>
      </c>
      <c r="C9340" t="s">
        <v>24755</v>
      </c>
    </row>
    <row r="9341" spans="1:3" x14ac:dyDescent="0.35">
      <c r="A9341" t="s">
        <v>24756</v>
      </c>
      <c r="B9341">
        <v>20</v>
      </c>
      <c r="C9341" t="s">
        <v>24757</v>
      </c>
    </row>
    <row r="9342" spans="1:3" x14ac:dyDescent="0.35">
      <c r="A9342" t="s">
        <v>24758</v>
      </c>
      <c r="B9342">
        <v>21</v>
      </c>
      <c r="C9342" t="s">
        <v>24759</v>
      </c>
    </row>
    <row r="9343" spans="1:3" x14ac:dyDescent="0.35">
      <c r="A9343" t="s">
        <v>24760</v>
      </c>
      <c r="B9343">
        <v>23</v>
      </c>
      <c r="C9343" t="s">
        <v>24761</v>
      </c>
    </row>
    <row r="9344" spans="1:3" x14ac:dyDescent="0.35">
      <c r="A9344" t="s">
        <v>24762</v>
      </c>
      <c r="B9344">
        <v>24</v>
      </c>
      <c r="C9344" t="s">
        <v>24763</v>
      </c>
    </row>
    <row r="9345" spans="1:3" x14ac:dyDescent="0.35">
      <c r="A9345" t="s">
        <v>24764</v>
      </c>
      <c r="B9345">
        <v>23</v>
      </c>
      <c r="C9345" t="s">
        <v>24765</v>
      </c>
    </row>
    <row r="9346" spans="1:3" x14ac:dyDescent="0.35">
      <c r="A9346" t="s">
        <v>24766</v>
      </c>
      <c r="B9346">
        <v>20</v>
      </c>
      <c r="C9346" t="s">
        <v>24767</v>
      </c>
    </row>
    <row r="9347" spans="1:3" x14ac:dyDescent="0.35">
      <c r="A9347" t="s">
        <v>24768</v>
      </c>
      <c r="B9347">
        <v>27</v>
      </c>
      <c r="C9347" t="s">
        <v>24769</v>
      </c>
    </row>
    <row r="9348" spans="1:3" x14ac:dyDescent="0.35">
      <c r="A9348" t="s">
        <v>24770</v>
      </c>
      <c r="B9348">
        <v>26</v>
      </c>
      <c r="C9348" t="s">
        <v>24771</v>
      </c>
    </row>
    <row r="9349" spans="1:3" x14ac:dyDescent="0.35">
      <c r="A9349" t="s">
        <v>24772</v>
      </c>
      <c r="B9349">
        <v>27</v>
      </c>
      <c r="C9349" t="s">
        <v>24773</v>
      </c>
    </row>
    <row r="9350" spans="1:3" x14ac:dyDescent="0.35">
      <c r="A9350" t="s">
        <v>24774</v>
      </c>
      <c r="B9350">
        <v>22</v>
      </c>
      <c r="C9350" t="s">
        <v>24775</v>
      </c>
    </row>
    <row r="9351" spans="1:3" x14ac:dyDescent="0.35">
      <c r="A9351" t="s">
        <v>24776</v>
      </c>
      <c r="B9351">
        <v>21</v>
      </c>
      <c r="C9351" t="s">
        <v>24777</v>
      </c>
    </row>
    <row r="9352" spans="1:3" x14ac:dyDescent="0.35">
      <c r="A9352" t="s">
        <v>24778</v>
      </c>
      <c r="B9352">
        <v>26</v>
      </c>
      <c r="C9352" t="s">
        <v>24779</v>
      </c>
    </row>
    <row r="9353" spans="1:3" x14ac:dyDescent="0.35">
      <c r="A9353" t="s">
        <v>2183</v>
      </c>
      <c r="B9353">
        <v>30</v>
      </c>
      <c r="C9353" t="s">
        <v>24780</v>
      </c>
    </row>
    <row r="9354" spans="1:3" x14ac:dyDescent="0.35">
      <c r="A9354" t="s">
        <v>24781</v>
      </c>
      <c r="B9354">
        <v>23</v>
      </c>
      <c r="C9354" t="s">
        <v>24782</v>
      </c>
    </row>
    <row r="9355" spans="1:3" x14ac:dyDescent="0.35">
      <c r="A9355" t="s">
        <v>24783</v>
      </c>
      <c r="B9355">
        <v>26</v>
      </c>
      <c r="C9355" t="s">
        <v>24784</v>
      </c>
    </row>
    <row r="9356" spans="1:3" x14ac:dyDescent="0.35">
      <c r="A9356" t="s">
        <v>24785</v>
      </c>
      <c r="B9356">
        <v>24</v>
      </c>
      <c r="C9356" t="s">
        <v>24786</v>
      </c>
    </row>
    <row r="9357" spans="1:3" x14ac:dyDescent="0.35">
      <c r="A9357" t="s">
        <v>24787</v>
      </c>
      <c r="B9357">
        <v>28</v>
      </c>
      <c r="C9357" t="s">
        <v>24788</v>
      </c>
    </row>
    <row r="9358" spans="1:3" x14ac:dyDescent="0.35">
      <c r="A9358" t="s">
        <v>24789</v>
      </c>
      <c r="B9358">
        <v>27</v>
      </c>
      <c r="C9358" t="s">
        <v>24790</v>
      </c>
    </row>
    <row r="9359" spans="1:3" x14ac:dyDescent="0.35">
      <c r="A9359" t="s">
        <v>24791</v>
      </c>
      <c r="B9359">
        <v>24</v>
      </c>
      <c r="C9359" t="s">
        <v>24792</v>
      </c>
    </row>
    <row r="9360" spans="1:3" x14ac:dyDescent="0.35">
      <c r="A9360" t="s">
        <v>24793</v>
      </c>
      <c r="B9360">
        <v>27</v>
      </c>
      <c r="C9360" t="s">
        <v>24794</v>
      </c>
    </row>
    <row r="9361" spans="1:3" x14ac:dyDescent="0.35">
      <c r="A9361" t="s">
        <v>24795</v>
      </c>
      <c r="B9361">
        <v>21</v>
      </c>
      <c r="C9361" t="s">
        <v>24796</v>
      </c>
    </row>
    <row r="9362" spans="1:3" x14ac:dyDescent="0.35">
      <c r="A9362" t="s">
        <v>24797</v>
      </c>
      <c r="B9362">
        <v>20</v>
      </c>
      <c r="C9362" t="s">
        <v>24798</v>
      </c>
    </row>
    <row r="9363" spans="1:3" x14ac:dyDescent="0.35">
      <c r="A9363" t="s">
        <v>24799</v>
      </c>
      <c r="B9363">
        <v>28</v>
      </c>
      <c r="C9363" t="s">
        <v>24800</v>
      </c>
    </row>
    <row r="9364" spans="1:3" x14ac:dyDescent="0.35">
      <c r="A9364" t="s">
        <v>24801</v>
      </c>
      <c r="B9364">
        <v>22</v>
      </c>
      <c r="C9364" t="s">
        <v>24802</v>
      </c>
    </row>
    <row r="9365" spans="1:3" x14ac:dyDescent="0.35">
      <c r="A9365" t="s">
        <v>24803</v>
      </c>
      <c r="B9365">
        <v>30</v>
      </c>
      <c r="C9365" t="s">
        <v>24804</v>
      </c>
    </row>
    <row r="9366" spans="1:3" x14ac:dyDescent="0.35">
      <c r="A9366" t="s">
        <v>24805</v>
      </c>
      <c r="B9366">
        <v>23</v>
      </c>
      <c r="C9366" t="s">
        <v>24806</v>
      </c>
    </row>
    <row r="9367" spans="1:3" x14ac:dyDescent="0.35">
      <c r="A9367" t="s">
        <v>24807</v>
      </c>
      <c r="B9367">
        <v>23</v>
      </c>
      <c r="C9367" t="s">
        <v>24808</v>
      </c>
    </row>
    <row r="9368" spans="1:3" x14ac:dyDescent="0.35">
      <c r="A9368" t="s">
        <v>24809</v>
      </c>
      <c r="B9368">
        <v>30</v>
      </c>
      <c r="C9368" t="s">
        <v>24810</v>
      </c>
    </row>
    <row r="9369" spans="1:3" x14ac:dyDescent="0.35">
      <c r="A9369" t="s">
        <v>24811</v>
      </c>
      <c r="B9369">
        <v>23</v>
      </c>
      <c r="C9369" t="s">
        <v>24812</v>
      </c>
    </row>
    <row r="9370" spans="1:3" x14ac:dyDescent="0.35">
      <c r="A9370" t="s">
        <v>24813</v>
      </c>
      <c r="B9370">
        <v>29</v>
      </c>
      <c r="C9370" t="s">
        <v>24814</v>
      </c>
    </row>
    <row r="9371" spans="1:3" x14ac:dyDescent="0.35">
      <c r="A9371" t="s">
        <v>24815</v>
      </c>
      <c r="B9371">
        <v>20</v>
      </c>
      <c r="C9371" t="s">
        <v>24816</v>
      </c>
    </row>
    <row r="9372" spans="1:3" x14ac:dyDescent="0.35">
      <c r="A9372" t="s">
        <v>24817</v>
      </c>
      <c r="B9372">
        <v>27</v>
      </c>
      <c r="C9372" t="s">
        <v>24818</v>
      </c>
    </row>
    <row r="9373" spans="1:3" x14ac:dyDescent="0.35">
      <c r="A9373" t="s">
        <v>24819</v>
      </c>
      <c r="B9373">
        <v>23</v>
      </c>
      <c r="C9373" t="s">
        <v>24820</v>
      </c>
    </row>
    <row r="9374" spans="1:3" x14ac:dyDescent="0.35">
      <c r="A9374" t="s">
        <v>24821</v>
      </c>
      <c r="B9374">
        <v>28</v>
      </c>
      <c r="C9374" t="s">
        <v>24822</v>
      </c>
    </row>
    <row r="9375" spans="1:3" x14ac:dyDescent="0.35">
      <c r="A9375" t="s">
        <v>24823</v>
      </c>
      <c r="B9375">
        <v>26</v>
      </c>
      <c r="C9375" t="s">
        <v>24824</v>
      </c>
    </row>
    <row r="9376" spans="1:3" x14ac:dyDescent="0.35">
      <c r="A9376" t="s">
        <v>24825</v>
      </c>
      <c r="B9376">
        <v>23</v>
      </c>
      <c r="C9376" t="s">
        <v>24826</v>
      </c>
    </row>
    <row r="9377" spans="1:3" x14ac:dyDescent="0.35">
      <c r="A9377" t="s">
        <v>24827</v>
      </c>
      <c r="B9377">
        <v>23</v>
      </c>
      <c r="C9377" t="s">
        <v>24828</v>
      </c>
    </row>
    <row r="9378" spans="1:3" x14ac:dyDescent="0.35">
      <c r="A9378" t="s">
        <v>24829</v>
      </c>
      <c r="B9378">
        <v>21</v>
      </c>
      <c r="C9378" t="s">
        <v>24830</v>
      </c>
    </row>
    <row r="9379" spans="1:3" x14ac:dyDescent="0.35">
      <c r="A9379" t="s">
        <v>24831</v>
      </c>
      <c r="B9379">
        <v>20</v>
      </c>
      <c r="C9379" t="s">
        <v>24832</v>
      </c>
    </row>
    <row r="9380" spans="1:3" x14ac:dyDescent="0.35">
      <c r="A9380" t="s">
        <v>24833</v>
      </c>
      <c r="B9380">
        <v>26</v>
      </c>
      <c r="C9380" t="s">
        <v>24834</v>
      </c>
    </row>
    <row r="9381" spans="1:3" x14ac:dyDescent="0.35">
      <c r="A9381" t="s">
        <v>24835</v>
      </c>
      <c r="B9381">
        <v>28</v>
      </c>
      <c r="C9381" t="s">
        <v>24836</v>
      </c>
    </row>
    <row r="9382" spans="1:3" x14ac:dyDescent="0.35">
      <c r="A9382" t="s">
        <v>24837</v>
      </c>
      <c r="B9382">
        <v>26</v>
      </c>
      <c r="C9382" t="s">
        <v>24838</v>
      </c>
    </row>
    <row r="9383" spans="1:3" x14ac:dyDescent="0.35">
      <c r="A9383" t="s">
        <v>24839</v>
      </c>
      <c r="B9383">
        <v>27</v>
      </c>
      <c r="C9383" t="s">
        <v>24840</v>
      </c>
    </row>
    <row r="9384" spans="1:3" x14ac:dyDescent="0.35">
      <c r="A9384" t="s">
        <v>24841</v>
      </c>
      <c r="B9384">
        <v>20</v>
      </c>
      <c r="C9384" t="s">
        <v>24842</v>
      </c>
    </row>
    <row r="9385" spans="1:3" x14ac:dyDescent="0.35">
      <c r="A9385" t="s">
        <v>24843</v>
      </c>
      <c r="B9385">
        <v>27</v>
      </c>
      <c r="C9385" t="s">
        <v>24844</v>
      </c>
    </row>
    <row r="9386" spans="1:3" x14ac:dyDescent="0.35">
      <c r="A9386" t="s">
        <v>24845</v>
      </c>
      <c r="B9386">
        <v>20</v>
      </c>
      <c r="C9386" t="s">
        <v>24846</v>
      </c>
    </row>
    <row r="9387" spans="1:3" x14ac:dyDescent="0.35">
      <c r="A9387" t="s">
        <v>24847</v>
      </c>
      <c r="B9387">
        <v>23</v>
      </c>
      <c r="C9387" t="s">
        <v>24848</v>
      </c>
    </row>
    <row r="9388" spans="1:3" x14ac:dyDescent="0.35">
      <c r="A9388" t="s">
        <v>24849</v>
      </c>
      <c r="B9388">
        <v>23</v>
      </c>
      <c r="C9388" t="s">
        <v>24850</v>
      </c>
    </row>
    <row r="9389" spans="1:3" x14ac:dyDescent="0.35">
      <c r="A9389" t="s">
        <v>24851</v>
      </c>
      <c r="B9389">
        <v>26</v>
      </c>
      <c r="C9389" t="s">
        <v>24852</v>
      </c>
    </row>
    <row r="9390" spans="1:3" x14ac:dyDescent="0.35">
      <c r="A9390" t="s">
        <v>24853</v>
      </c>
      <c r="B9390">
        <v>20</v>
      </c>
      <c r="C9390" t="s">
        <v>24854</v>
      </c>
    </row>
    <row r="9391" spans="1:3" x14ac:dyDescent="0.35">
      <c r="A9391" t="s">
        <v>24855</v>
      </c>
      <c r="B9391">
        <v>22</v>
      </c>
      <c r="C9391" t="s">
        <v>24856</v>
      </c>
    </row>
    <row r="9392" spans="1:3" x14ac:dyDescent="0.35">
      <c r="A9392" t="s">
        <v>24857</v>
      </c>
      <c r="B9392">
        <v>27</v>
      </c>
      <c r="C9392" t="s">
        <v>24858</v>
      </c>
    </row>
    <row r="9393" spans="1:3" x14ac:dyDescent="0.35">
      <c r="A9393" t="s">
        <v>24859</v>
      </c>
      <c r="B9393">
        <v>22</v>
      </c>
      <c r="C9393" t="s">
        <v>24860</v>
      </c>
    </row>
    <row r="9394" spans="1:3" x14ac:dyDescent="0.35">
      <c r="A9394" t="s">
        <v>24861</v>
      </c>
      <c r="B9394">
        <v>27</v>
      </c>
      <c r="C9394" t="s">
        <v>24862</v>
      </c>
    </row>
    <row r="9395" spans="1:3" x14ac:dyDescent="0.35">
      <c r="A9395" t="s">
        <v>24863</v>
      </c>
      <c r="B9395">
        <v>24</v>
      </c>
      <c r="C9395" t="s">
        <v>24864</v>
      </c>
    </row>
    <row r="9396" spans="1:3" x14ac:dyDescent="0.35">
      <c r="A9396" t="s">
        <v>24865</v>
      </c>
      <c r="B9396">
        <v>26</v>
      </c>
      <c r="C9396" t="s">
        <v>24866</v>
      </c>
    </row>
    <row r="9397" spans="1:3" x14ac:dyDescent="0.35">
      <c r="A9397" t="s">
        <v>24867</v>
      </c>
      <c r="B9397">
        <v>29</v>
      </c>
      <c r="C9397" t="s">
        <v>24868</v>
      </c>
    </row>
    <row r="9398" spans="1:3" x14ac:dyDescent="0.35">
      <c r="A9398" t="s">
        <v>15177</v>
      </c>
      <c r="B9398">
        <v>24</v>
      </c>
      <c r="C9398" t="s">
        <v>24869</v>
      </c>
    </row>
    <row r="9399" spans="1:3" x14ac:dyDescent="0.35">
      <c r="A9399" t="s">
        <v>24870</v>
      </c>
      <c r="B9399">
        <v>23</v>
      </c>
      <c r="C9399" t="s">
        <v>24871</v>
      </c>
    </row>
    <row r="9400" spans="1:3" x14ac:dyDescent="0.35">
      <c r="A9400" t="s">
        <v>11174</v>
      </c>
      <c r="B9400">
        <v>20</v>
      </c>
      <c r="C9400" t="s">
        <v>24872</v>
      </c>
    </row>
    <row r="9401" spans="1:3" x14ac:dyDescent="0.35">
      <c r="A9401" t="s">
        <v>24873</v>
      </c>
      <c r="B9401">
        <v>26</v>
      </c>
      <c r="C9401" t="s">
        <v>24874</v>
      </c>
    </row>
    <row r="9402" spans="1:3" x14ac:dyDescent="0.35">
      <c r="A9402" t="s">
        <v>24875</v>
      </c>
      <c r="B9402">
        <v>20</v>
      </c>
      <c r="C9402" t="s">
        <v>24876</v>
      </c>
    </row>
    <row r="9403" spans="1:3" x14ac:dyDescent="0.35">
      <c r="A9403" t="s">
        <v>24877</v>
      </c>
      <c r="B9403">
        <v>26</v>
      </c>
      <c r="C9403" t="s">
        <v>24878</v>
      </c>
    </row>
    <row r="9404" spans="1:3" x14ac:dyDescent="0.35">
      <c r="A9404" t="s">
        <v>24879</v>
      </c>
      <c r="B9404">
        <v>21</v>
      </c>
      <c r="C9404" t="s">
        <v>24880</v>
      </c>
    </row>
    <row r="9405" spans="1:3" x14ac:dyDescent="0.35">
      <c r="A9405" t="s">
        <v>24881</v>
      </c>
      <c r="B9405">
        <v>25</v>
      </c>
      <c r="C9405" t="s">
        <v>24882</v>
      </c>
    </row>
    <row r="9406" spans="1:3" x14ac:dyDescent="0.35">
      <c r="A9406" t="s">
        <v>24883</v>
      </c>
      <c r="B9406">
        <v>29</v>
      </c>
      <c r="C9406" t="s">
        <v>24884</v>
      </c>
    </row>
    <row r="9407" spans="1:3" x14ac:dyDescent="0.35">
      <c r="A9407" t="s">
        <v>1060</v>
      </c>
      <c r="B9407">
        <v>22</v>
      </c>
      <c r="C9407" t="s">
        <v>24885</v>
      </c>
    </row>
    <row r="9408" spans="1:3" x14ac:dyDescent="0.35">
      <c r="A9408" t="s">
        <v>24886</v>
      </c>
      <c r="B9408">
        <v>21</v>
      </c>
      <c r="C9408" t="s">
        <v>24887</v>
      </c>
    </row>
    <row r="9409" spans="1:3" x14ac:dyDescent="0.35">
      <c r="A9409" t="s">
        <v>24888</v>
      </c>
      <c r="B9409">
        <v>26</v>
      </c>
      <c r="C9409" t="s">
        <v>24889</v>
      </c>
    </row>
    <row r="9410" spans="1:3" x14ac:dyDescent="0.35">
      <c r="A9410" t="s">
        <v>24890</v>
      </c>
      <c r="B9410">
        <v>25</v>
      </c>
      <c r="C9410" t="s">
        <v>24891</v>
      </c>
    </row>
    <row r="9411" spans="1:3" x14ac:dyDescent="0.35">
      <c r="A9411" t="s">
        <v>24892</v>
      </c>
      <c r="B9411">
        <v>20</v>
      </c>
      <c r="C9411" t="s">
        <v>24893</v>
      </c>
    </row>
    <row r="9412" spans="1:3" x14ac:dyDescent="0.35">
      <c r="A9412" t="s">
        <v>24894</v>
      </c>
      <c r="B9412">
        <v>27</v>
      </c>
      <c r="C9412" t="s">
        <v>24895</v>
      </c>
    </row>
    <row r="9413" spans="1:3" x14ac:dyDescent="0.35">
      <c r="A9413" t="s">
        <v>3068</v>
      </c>
      <c r="B9413">
        <v>21</v>
      </c>
      <c r="C9413" t="s">
        <v>24896</v>
      </c>
    </row>
    <row r="9414" spans="1:3" x14ac:dyDescent="0.35">
      <c r="A9414" t="s">
        <v>24897</v>
      </c>
      <c r="B9414">
        <v>30</v>
      </c>
      <c r="C9414" t="s">
        <v>24898</v>
      </c>
    </row>
    <row r="9415" spans="1:3" x14ac:dyDescent="0.35">
      <c r="A9415" t="s">
        <v>24899</v>
      </c>
      <c r="B9415">
        <v>21</v>
      </c>
      <c r="C9415" t="s">
        <v>24900</v>
      </c>
    </row>
    <row r="9416" spans="1:3" x14ac:dyDescent="0.35">
      <c r="A9416" t="s">
        <v>24901</v>
      </c>
      <c r="B9416">
        <v>26</v>
      </c>
      <c r="C9416" t="s">
        <v>24902</v>
      </c>
    </row>
    <row r="9417" spans="1:3" x14ac:dyDescent="0.35">
      <c r="A9417" t="s">
        <v>24903</v>
      </c>
      <c r="B9417">
        <v>24</v>
      </c>
      <c r="C9417" t="s">
        <v>24904</v>
      </c>
    </row>
    <row r="9418" spans="1:3" x14ac:dyDescent="0.35">
      <c r="A9418" t="s">
        <v>24905</v>
      </c>
      <c r="B9418">
        <v>30</v>
      </c>
      <c r="C9418" t="s">
        <v>24906</v>
      </c>
    </row>
    <row r="9419" spans="1:3" x14ac:dyDescent="0.35">
      <c r="A9419" t="s">
        <v>24907</v>
      </c>
      <c r="B9419">
        <v>23</v>
      </c>
      <c r="C9419" t="s">
        <v>24908</v>
      </c>
    </row>
    <row r="9420" spans="1:3" x14ac:dyDescent="0.35">
      <c r="A9420" t="s">
        <v>24909</v>
      </c>
      <c r="B9420">
        <v>26</v>
      </c>
      <c r="C9420" t="s">
        <v>24910</v>
      </c>
    </row>
    <row r="9421" spans="1:3" x14ac:dyDescent="0.35">
      <c r="A9421" t="s">
        <v>24911</v>
      </c>
      <c r="B9421">
        <v>30</v>
      </c>
      <c r="C9421" t="s">
        <v>24912</v>
      </c>
    </row>
    <row r="9422" spans="1:3" x14ac:dyDescent="0.35">
      <c r="A9422" t="s">
        <v>24913</v>
      </c>
      <c r="B9422">
        <v>21</v>
      </c>
      <c r="C9422" t="s">
        <v>24914</v>
      </c>
    </row>
    <row r="9423" spans="1:3" x14ac:dyDescent="0.35">
      <c r="A9423" t="s">
        <v>24915</v>
      </c>
      <c r="B9423">
        <v>24</v>
      </c>
      <c r="C9423" t="s">
        <v>24916</v>
      </c>
    </row>
    <row r="9424" spans="1:3" x14ac:dyDescent="0.35">
      <c r="A9424" t="s">
        <v>24917</v>
      </c>
      <c r="B9424">
        <v>29</v>
      </c>
      <c r="C9424" t="s">
        <v>24918</v>
      </c>
    </row>
    <row r="9425" spans="1:3" x14ac:dyDescent="0.35">
      <c r="A9425" t="s">
        <v>24919</v>
      </c>
      <c r="B9425">
        <v>28</v>
      </c>
      <c r="C9425" t="s">
        <v>24920</v>
      </c>
    </row>
    <row r="9426" spans="1:3" x14ac:dyDescent="0.35">
      <c r="A9426" t="s">
        <v>24921</v>
      </c>
      <c r="B9426">
        <v>23</v>
      </c>
      <c r="C9426" t="s">
        <v>24922</v>
      </c>
    </row>
    <row r="9427" spans="1:3" x14ac:dyDescent="0.35">
      <c r="A9427" t="s">
        <v>24923</v>
      </c>
      <c r="B9427">
        <v>26</v>
      </c>
      <c r="C9427" t="s">
        <v>24924</v>
      </c>
    </row>
    <row r="9428" spans="1:3" x14ac:dyDescent="0.35">
      <c r="A9428" t="s">
        <v>24925</v>
      </c>
      <c r="B9428">
        <v>25</v>
      </c>
      <c r="C9428" t="s">
        <v>24926</v>
      </c>
    </row>
    <row r="9429" spans="1:3" x14ac:dyDescent="0.35">
      <c r="A9429" t="s">
        <v>24927</v>
      </c>
      <c r="B9429">
        <v>25</v>
      </c>
      <c r="C9429" t="s">
        <v>24928</v>
      </c>
    </row>
    <row r="9430" spans="1:3" x14ac:dyDescent="0.35">
      <c r="A9430" t="s">
        <v>24929</v>
      </c>
      <c r="B9430">
        <v>22</v>
      </c>
      <c r="C9430" t="s">
        <v>24930</v>
      </c>
    </row>
    <row r="9431" spans="1:3" x14ac:dyDescent="0.35">
      <c r="A9431" t="s">
        <v>24931</v>
      </c>
      <c r="B9431">
        <v>22</v>
      </c>
      <c r="C9431" t="s">
        <v>24932</v>
      </c>
    </row>
    <row r="9432" spans="1:3" x14ac:dyDescent="0.35">
      <c r="A9432" t="s">
        <v>24933</v>
      </c>
      <c r="B9432">
        <v>27</v>
      </c>
      <c r="C9432" t="s">
        <v>24934</v>
      </c>
    </row>
    <row r="9433" spans="1:3" x14ac:dyDescent="0.35">
      <c r="A9433" t="s">
        <v>24935</v>
      </c>
      <c r="B9433">
        <v>28</v>
      </c>
      <c r="C9433" t="s">
        <v>24936</v>
      </c>
    </row>
    <row r="9434" spans="1:3" x14ac:dyDescent="0.35">
      <c r="A9434" t="s">
        <v>24937</v>
      </c>
      <c r="B9434">
        <v>23</v>
      </c>
      <c r="C9434" t="s">
        <v>24938</v>
      </c>
    </row>
    <row r="9435" spans="1:3" x14ac:dyDescent="0.35">
      <c r="A9435" t="s">
        <v>24939</v>
      </c>
      <c r="B9435">
        <v>22</v>
      </c>
      <c r="C9435" t="s">
        <v>24940</v>
      </c>
    </row>
    <row r="9436" spans="1:3" x14ac:dyDescent="0.35">
      <c r="A9436" t="s">
        <v>24941</v>
      </c>
      <c r="B9436">
        <v>29</v>
      </c>
      <c r="C9436" t="s">
        <v>24942</v>
      </c>
    </row>
    <row r="9437" spans="1:3" x14ac:dyDescent="0.35">
      <c r="A9437" t="s">
        <v>24943</v>
      </c>
      <c r="B9437">
        <v>22</v>
      </c>
      <c r="C9437" t="s">
        <v>24944</v>
      </c>
    </row>
    <row r="9438" spans="1:3" x14ac:dyDescent="0.35">
      <c r="A9438" t="s">
        <v>24945</v>
      </c>
      <c r="B9438">
        <v>27</v>
      </c>
      <c r="C9438" t="s">
        <v>24946</v>
      </c>
    </row>
    <row r="9439" spans="1:3" x14ac:dyDescent="0.35">
      <c r="A9439" t="s">
        <v>2953</v>
      </c>
      <c r="B9439">
        <v>30</v>
      </c>
      <c r="C9439" t="s">
        <v>24947</v>
      </c>
    </row>
    <row r="9440" spans="1:3" x14ac:dyDescent="0.35">
      <c r="A9440" t="s">
        <v>24948</v>
      </c>
      <c r="B9440">
        <v>22</v>
      </c>
      <c r="C9440" t="s">
        <v>24949</v>
      </c>
    </row>
    <row r="9441" spans="1:3" x14ac:dyDescent="0.35">
      <c r="A9441" t="s">
        <v>24950</v>
      </c>
      <c r="B9441">
        <v>28</v>
      </c>
      <c r="C9441" t="s">
        <v>24951</v>
      </c>
    </row>
    <row r="9442" spans="1:3" x14ac:dyDescent="0.35">
      <c r="A9442" t="s">
        <v>24952</v>
      </c>
      <c r="B9442">
        <v>27</v>
      </c>
      <c r="C9442" t="s">
        <v>24953</v>
      </c>
    </row>
    <row r="9443" spans="1:3" x14ac:dyDescent="0.35">
      <c r="A9443" t="s">
        <v>24954</v>
      </c>
      <c r="B9443">
        <v>29</v>
      </c>
      <c r="C9443" t="s">
        <v>24955</v>
      </c>
    </row>
    <row r="9444" spans="1:3" x14ac:dyDescent="0.35">
      <c r="A9444" t="s">
        <v>24956</v>
      </c>
      <c r="B9444">
        <v>20</v>
      </c>
      <c r="C9444" t="s">
        <v>24957</v>
      </c>
    </row>
    <row r="9445" spans="1:3" x14ac:dyDescent="0.35">
      <c r="A9445" t="s">
        <v>24958</v>
      </c>
      <c r="B9445">
        <v>23</v>
      </c>
      <c r="C9445" t="s">
        <v>24959</v>
      </c>
    </row>
    <row r="9446" spans="1:3" x14ac:dyDescent="0.35">
      <c r="A9446" t="s">
        <v>24960</v>
      </c>
      <c r="B9446">
        <v>29</v>
      </c>
      <c r="C9446" t="s">
        <v>24961</v>
      </c>
    </row>
    <row r="9447" spans="1:3" x14ac:dyDescent="0.35">
      <c r="A9447" t="s">
        <v>24962</v>
      </c>
      <c r="B9447">
        <v>28</v>
      </c>
      <c r="C9447" t="s">
        <v>24963</v>
      </c>
    </row>
    <row r="9448" spans="1:3" x14ac:dyDescent="0.35">
      <c r="A9448" t="s">
        <v>24964</v>
      </c>
      <c r="B9448">
        <v>28</v>
      </c>
      <c r="C9448" t="s">
        <v>24965</v>
      </c>
    </row>
    <row r="9449" spans="1:3" x14ac:dyDescent="0.35">
      <c r="A9449" t="s">
        <v>24966</v>
      </c>
      <c r="B9449">
        <v>29</v>
      </c>
      <c r="C9449" t="s">
        <v>24967</v>
      </c>
    </row>
    <row r="9450" spans="1:3" x14ac:dyDescent="0.35">
      <c r="A9450" t="s">
        <v>24968</v>
      </c>
      <c r="B9450">
        <v>23</v>
      </c>
      <c r="C9450" t="s">
        <v>24969</v>
      </c>
    </row>
    <row r="9451" spans="1:3" x14ac:dyDescent="0.35">
      <c r="A9451" t="s">
        <v>24851</v>
      </c>
      <c r="B9451">
        <v>25</v>
      </c>
      <c r="C9451" t="s">
        <v>24970</v>
      </c>
    </row>
    <row r="9452" spans="1:3" x14ac:dyDescent="0.35">
      <c r="A9452" t="s">
        <v>24971</v>
      </c>
      <c r="B9452">
        <v>21</v>
      </c>
      <c r="C9452" t="s">
        <v>24972</v>
      </c>
    </row>
    <row r="9453" spans="1:3" x14ac:dyDescent="0.35">
      <c r="A9453" t="s">
        <v>24973</v>
      </c>
      <c r="B9453">
        <v>26</v>
      </c>
      <c r="C9453" t="s">
        <v>24974</v>
      </c>
    </row>
    <row r="9454" spans="1:3" x14ac:dyDescent="0.35">
      <c r="A9454" t="s">
        <v>24975</v>
      </c>
      <c r="B9454">
        <v>21</v>
      </c>
      <c r="C9454" t="s">
        <v>24976</v>
      </c>
    </row>
    <row r="9455" spans="1:3" x14ac:dyDescent="0.35">
      <c r="A9455" t="s">
        <v>24977</v>
      </c>
      <c r="B9455">
        <v>23</v>
      </c>
      <c r="C9455" t="s">
        <v>24978</v>
      </c>
    </row>
    <row r="9456" spans="1:3" x14ac:dyDescent="0.35">
      <c r="A9456" t="s">
        <v>24979</v>
      </c>
      <c r="B9456">
        <v>29</v>
      </c>
      <c r="C9456" t="s">
        <v>24980</v>
      </c>
    </row>
    <row r="9457" spans="1:3" x14ac:dyDescent="0.35">
      <c r="A9457" t="s">
        <v>24981</v>
      </c>
      <c r="B9457">
        <v>21</v>
      </c>
      <c r="C9457" t="s">
        <v>24982</v>
      </c>
    </row>
    <row r="9458" spans="1:3" x14ac:dyDescent="0.35">
      <c r="A9458" t="s">
        <v>24983</v>
      </c>
      <c r="B9458">
        <v>20</v>
      </c>
      <c r="C9458" t="s">
        <v>24984</v>
      </c>
    </row>
    <row r="9459" spans="1:3" x14ac:dyDescent="0.35">
      <c r="A9459" t="s">
        <v>24985</v>
      </c>
      <c r="B9459">
        <v>22</v>
      </c>
      <c r="C9459" t="s">
        <v>24986</v>
      </c>
    </row>
    <row r="9460" spans="1:3" x14ac:dyDescent="0.35">
      <c r="A9460" t="s">
        <v>24987</v>
      </c>
      <c r="B9460">
        <v>27</v>
      </c>
      <c r="C9460" t="s">
        <v>24988</v>
      </c>
    </row>
    <row r="9461" spans="1:3" x14ac:dyDescent="0.35">
      <c r="A9461" t="s">
        <v>24989</v>
      </c>
      <c r="B9461">
        <v>21</v>
      </c>
      <c r="C9461" t="s">
        <v>24990</v>
      </c>
    </row>
    <row r="9462" spans="1:3" x14ac:dyDescent="0.35">
      <c r="A9462" t="s">
        <v>24991</v>
      </c>
      <c r="B9462">
        <v>30</v>
      </c>
      <c r="C9462" t="s">
        <v>24992</v>
      </c>
    </row>
    <row r="9463" spans="1:3" x14ac:dyDescent="0.35">
      <c r="A9463" t="s">
        <v>24993</v>
      </c>
      <c r="B9463">
        <v>23</v>
      </c>
      <c r="C9463" t="s">
        <v>24994</v>
      </c>
    </row>
    <row r="9464" spans="1:3" x14ac:dyDescent="0.35">
      <c r="A9464" t="s">
        <v>24995</v>
      </c>
      <c r="B9464">
        <v>21</v>
      </c>
      <c r="C9464" t="s">
        <v>24996</v>
      </c>
    </row>
    <row r="9465" spans="1:3" x14ac:dyDescent="0.35">
      <c r="A9465" t="s">
        <v>24997</v>
      </c>
      <c r="B9465">
        <v>26</v>
      </c>
      <c r="C9465" t="s">
        <v>24998</v>
      </c>
    </row>
    <row r="9466" spans="1:3" x14ac:dyDescent="0.35">
      <c r="A9466" t="s">
        <v>24999</v>
      </c>
      <c r="B9466">
        <v>20</v>
      </c>
      <c r="C9466" t="s">
        <v>25000</v>
      </c>
    </row>
    <row r="9467" spans="1:3" x14ac:dyDescent="0.35">
      <c r="A9467" t="s">
        <v>25001</v>
      </c>
      <c r="B9467">
        <v>28</v>
      </c>
      <c r="C9467" t="s">
        <v>25002</v>
      </c>
    </row>
    <row r="9468" spans="1:3" x14ac:dyDescent="0.35">
      <c r="A9468" t="s">
        <v>25003</v>
      </c>
      <c r="B9468">
        <v>20</v>
      </c>
      <c r="C9468" t="s">
        <v>25004</v>
      </c>
    </row>
    <row r="9469" spans="1:3" x14ac:dyDescent="0.35">
      <c r="A9469" t="s">
        <v>25005</v>
      </c>
      <c r="B9469">
        <v>28</v>
      </c>
      <c r="C9469" t="s">
        <v>25006</v>
      </c>
    </row>
    <row r="9470" spans="1:3" x14ac:dyDescent="0.35">
      <c r="A9470" t="s">
        <v>25007</v>
      </c>
      <c r="B9470">
        <v>21</v>
      </c>
      <c r="C9470" t="s">
        <v>25008</v>
      </c>
    </row>
    <row r="9471" spans="1:3" x14ac:dyDescent="0.35">
      <c r="A9471" t="s">
        <v>25009</v>
      </c>
      <c r="B9471">
        <v>26</v>
      </c>
      <c r="C9471" t="s">
        <v>25010</v>
      </c>
    </row>
    <row r="9472" spans="1:3" x14ac:dyDescent="0.35">
      <c r="A9472" t="s">
        <v>25011</v>
      </c>
      <c r="B9472">
        <v>27</v>
      </c>
      <c r="C9472" t="s">
        <v>25012</v>
      </c>
    </row>
    <row r="9473" spans="1:3" x14ac:dyDescent="0.35">
      <c r="A9473" t="s">
        <v>25013</v>
      </c>
      <c r="B9473">
        <v>24</v>
      </c>
      <c r="C9473" t="s">
        <v>25014</v>
      </c>
    </row>
    <row r="9474" spans="1:3" x14ac:dyDescent="0.35">
      <c r="A9474" t="s">
        <v>25015</v>
      </c>
      <c r="B9474">
        <v>27</v>
      </c>
      <c r="C9474" t="s">
        <v>25016</v>
      </c>
    </row>
    <row r="9475" spans="1:3" x14ac:dyDescent="0.35">
      <c r="A9475" t="s">
        <v>25017</v>
      </c>
      <c r="B9475">
        <v>30</v>
      </c>
      <c r="C9475" t="s">
        <v>25018</v>
      </c>
    </row>
    <row r="9476" spans="1:3" x14ac:dyDescent="0.35">
      <c r="A9476" t="s">
        <v>25019</v>
      </c>
      <c r="B9476">
        <v>22</v>
      </c>
      <c r="C9476" t="s">
        <v>25020</v>
      </c>
    </row>
    <row r="9477" spans="1:3" x14ac:dyDescent="0.35">
      <c r="A9477" t="s">
        <v>25021</v>
      </c>
      <c r="B9477">
        <v>26</v>
      </c>
      <c r="C9477" t="s">
        <v>25022</v>
      </c>
    </row>
    <row r="9478" spans="1:3" x14ac:dyDescent="0.35">
      <c r="A9478" t="s">
        <v>11956</v>
      </c>
      <c r="B9478">
        <v>22</v>
      </c>
      <c r="C9478" t="s">
        <v>25023</v>
      </c>
    </row>
    <row r="9479" spans="1:3" x14ac:dyDescent="0.35">
      <c r="A9479" t="s">
        <v>25024</v>
      </c>
      <c r="B9479">
        <v>26</v>
      </c>
      <c r="C9479" t="s">
        <v>25025</v>
      </c>
    </row>
    <row r="9480" spans="1:3" x14ac:dyDescent="0.35">
      <c r="A9480" t="s">
        <v>23197</v>
      </c>
      <c r="B9480">
        <v>22</v>
      </c>
      <c r="C9480" t="s">
        <v>25026</v>
      </c>
    </row>
    <row r="9481" spans="1:3" x14ac:dyDescent="0.35">
      <c r="A9481" t="s">
        <v>25027</v>
      </c>
      <c r="B9481">
        <v>27</v>
      </c>
      <c r="C9481" t="s">
        <v>25028</v>
      </c>
    </row>
    <row r="9482" spans="1:3" x14ac:dyDescent="0.35">
      <c r="A9482" t="s">
        <v>25029</v>
      </c>
      <c r="B9482">
        <v>22</v>
      </c>
      <c r="C9482" t="s">
        <v>25030</v>
      </c>
    </row>
    <row r="9483" spans="1:3" x14ac:dyDescent="0.35">
      <c r="A9483" t="s">
        <v>25031</v>
      </c>
      <c r="B9483">
        <v>25</v>
      </c>
      <c r="C9483" t="s">
        <v>25032</v>
      </c>
    </row>
    <row r="9484" spans="1:3" x14ac:dyDescent="0.35">
      <c r="A9484" t="s">
        <v>25033</v>
      </c>
      <c r="B9484">
        <v>29</v>
      </c>
      <c r="C9484" t="s">
        <v>25034</v>
      </c>
    </row>
    <row r="9485" spans="1:3" x14ac:dyDescent="0.35">
      <c r="A9485" t="s">
        <v>25035</v>
      </c>
      <c r="B9485">
        <v>24</v>
      </c>
      <c r="C9485" t="s">
        <v>25036</v>
      </c>
    </row>
    <row r="9486" spans="1:3" x14ac:dyDescent="0.35">
      <c r="A9486" t="s">
        <v>25037</v>
      </c>
      <c r="B9486">
        <v>26</v>
      </c>
      <c r="C9486" t="s">
        <v>25038</v>
      </c>
    </row>
    <row r="9487" spans="1:3" x14ac:dyDescent="0.35">
      <c r="A9487" t="s">
        <v>25039</v>
      </c>
      <c r="B9487">
        <v>23</v>
      </c>
      <c r="C9487" t="s">
        <v>25040</v>
      </c>
    </row>
    <row r="9488" spans="1:3" x14ac:dyDescent="0.35">
      <c r="A9488" t="s">
        <v>25041</v>
      </c>
      <c r="B9488">
        <v>29</v>
      </c>
      <c r="C9488" t="s">
        <v>25042</v>
      </c>
    </row>
    <row r="9489" spans="1:3" x14ac:dyDescent="0.35">
      <c r="A9489" t="s">
        <v>25043</v>
      </c>
      <c r="B9489">
        <v>20</v>
      </c>
      <c r="C9489" t="s">
        <v>25044</v>
      </c>
    </row>
    <row r="9490" spans="1:3" x14ac:dyDescent="0.35">
      <c r="A9490" t="s">
        <v>25045</v>
      </c>
      <c r="B9490">
        <v>26</v>
      </c>
      <c r="C9490" t="s">
        <v>25046</v>
      </c>
    </row>
    <row r="9491" spans="1:3" x14ac:dyDescent="0.35">
      <c r="A9491" t="s">
        <v>25047</v>
      </c>
      <c r="B9491">
        <v>20</v>
      </c>
      <c r="C9491" t="s">
        <v>25048</v>
      </c>
    </row>
    <row r="9492" spans="1:3" x14ac:dyDescent="0.35">
      <c r="A9492" t="s">
        <v>25049</v>
      </c>
      <c r="B9492">
        <v>29</v>
      </c>
      <c r="C9492" t="s">
        <v>25050</v>
      </c>
    </row>
    <row r="9493" spans="1:3" x14ac:dyDescent="0.35">
      <c r="A9493" t="s">
        <v>25051</v>
      </c>
      <c r="B9493">
        <v>21</v>
      </c>
      <c r="C9493" t="s">
        <v>25052</v>
      </c>
    </row>
    <row r="9494" spans="1:3" x14ac:dyDescent="0.35">
      <c r="A9494" t="s">
        <v>25053</v>
      </c>
      <c r="B9494">
        <v>29</v>
      </c>
      <c r="C9494" t="s">
        <v>25054</v>
      </c>
    </row>
    <row r="9495" spans="1:3" x14ac:dyDescent="0.35">
      <c r="A9495" t="s">
        <v>25055</v>
      </c>
      <c r="B9495">
        <v>23</v>
      </c>
      <c r="C9495" t="s">
        <v>25056</v>
      </c>
    </row>
    <row r="9496" spans="1:3" x14ac:dyDescent="0.35">
      <c r="A9496" t="s">
        <v>25057</v>
      </c>
      <c r="B9496">
        <v>24</v>
      </c>
      <c r="C9496" t="s">
        <v>25058</v>
      </c>
    </row>
    <row r="9497" spans="1:3" x14ac:dyDescent="0.35">
      <c r="A9497" t="s">
        <v>25059</v>
      </c>
      <c r="B9497">
        <v>20</v>
      </c>
      <c r="C9497" t="s">
        <v>25060</v>
      </c>
    </row>
    <row r="9498" spans="1:3" x14ac:dyDescent="0.35">
      <c r="A9498" t="s">
        <v>25061</v>
      </c>
      <c r="B9498">
        <v>20</v>
      </c>
      <c r="C9498" t="s">
        <v>25062</v>
      </c>
    </row>
    <row r="9499" spans="1:3" x14ac:dyDescent="0.35">
      <c r="A9499" t="s">
        <v>25063</v>
      </c>
      <c r="B9499">
        <v>21</v>
      </c>
      <c r="C9499" t="s">
        <v>25064</v>
      </c>
    </row>
    <row r="9500" spans="1:3" x14ac:dyDescent="0.35">
      <c r="A9500" t="s">
        <v>25065</v>
      </c>
      <c r="B9500">
        <v>25</v>
      </c>
      <c r="C9500" t="s">
        <v>25066</v>
      </c>
    </row>
    <row r="9501" spans="1:3" x14ac:dyDescent="0.35">
      <c r="A9501" t="s">
        <v>25067</v>
      </c>
      <c r="B9501">
        <v>23</v>
      </c>
      <c r="C9501" t="s">
        <v>25068</v>
      </c>
    </row>
    <row r="9502" spans="1:3" x14ac:dyDescent="0.35">
      <c r="A9502" t="s">
        <v>25069</v>
      </c>
      <c r="B9502">
        <v>24</v>
      </c>
      <c r="C9502" t="s">
        <v>25070</v>
      </c>
    </row>
    <row r="9503" spans="1:3" x14ac:dyDescent="0.35">
      <c r="A9503" t="s">
        <v>25071</v>
      </c>
      <c r="B9503">
        <v>26</v>
      </c>
      <c r="C9503" t="s">
        <v>25072</v>
      </c>
    </row>
    <row r="9504" spans="1:3" x14ac:dyDescent="0.35">
      <c r="A9504" t="s">
        <v>25073</v>
      </c>
      <c r="B9504">
        <v>30</v>
      </c>
      <c r="C9504" t="s">
        <v>25074</v>
      </c>
    </row>
    <row r="9505" spans="1:3" x14ac:dyDescent="0.35">
      <c r="A9505" t="s">
        <v>25075</v>
      </c>
      <c r="B9505">
        <v>30</v>
      </c>
      <c r="C9505" t="s">
        <v>25076</v>
      </c>
    </row>
    <row r="9506" spans="1:3" x14ac:dyDescent="0.35">
      <c r="A9506" t="s">
        <v>25077</v>
      </c>
      <c r="B9506">
        <v>22</v>
      </c>
      <c r="C9506" t="s">
        <v>25078</v>
      </c>
    </row>
    <row r="9507" spans="1:3" x14ac:dyDescent="0.35">
      <c r="A9507" t="s">
        <v>25079</v>
      </c>
      <c r="B9507">
        <v>23</v>
      </c>
      <c r="C9507" t="s">
        <v>25080</v>
      </c>
    </row>
    <row r="9508" spans="1:3" x14ac:dyDescent="0.35">
      <c r="A9508" t="s">
        <v>25081</v>
      </c>
      <c r="B9508">
        <v>22</v>
      </c>
      <c r="C9508" t="s">
        <v>25082</v>
      </c>
    </row>
    <row r="9509" spans="1:3" x14ac:dyDescent="0.35">
      <c r="A9509" t="s">
        <v>25083</v>
      </c>
      <c r="B9509">
        <v>26</v>
      </c>
      <c r="C9509" t="s">
        <v>25084</v>
      </c>
    </row>
    <row r="9510" spans="1:3" x14ac:dyDescent="0.35">
      <c r="A9510" t="s">
        <v>25085</v>
      </c>
      <c r="B9510">
        <v>27</v>
      </c>
      <c r="C9510" t="s">
        <v>25086</v>
      </c>
    </row>
    <row r="9511" spans="1:3" x14ac:dyDescent="0.35">
      <c r="A9511" t="s">
        <v>20404</v>
      </c>
      <c r="B9511">
        <v>22</v>
      </c>
      <c r="C9511" t="s">
        <v>25087</v>
      </c>
    </row>
    <row r="9512" spans="1:3" x14ac:dyDescent="0.35">
      <c r="A9512" t="s">
        <v>2491</v>
      </c>
      <c r="B9512">
        <v>23</v>
      </c>
      <c r="C9512" t="s">
        <v>25088</v>
      </c>
    </row>
    <row r="9513" spans="1:3" x14ac:dyDescent="0.35">
      <c r="A9513" t="s">
        <v>25089</v>
      </c>
      <c r="B9513">
        <v>26</v>
      </c>
      <c r="C9513" t="s">
        <v>25090</v>
      </c>
    </row>
    <row r="9514" spans="1:3" x14ac:dyDescent="0.35">
      <c r="A9514" t="s">
        <v>25091</v>
      </c>
      <c r="B9514">
        <v>30</v>
      </c>
      <c r="C9514" t="s">
        <v>25092</v>
      </c>
    </row>
    <row r="9515" spans="1:3" x14ac:dyDescent="0.35">
      <c r="A9515" t="s">
        <v>25093</v>
      </c>
      <c r="B9515">
        <v>30</v>
      </c>
      <c r="C9515" t="s">
        <v>25094</v>
      </c>
    </row>
    <row r="9516" spans="1:3" x14ac:dyDescent="0.35">
      <c r="A9516" t="s">
        <v>25095</v>
      </c>
      <c r="B9516">
        <v>30</v>
      </c>
      <c r="C9516" t="s">
        <v>25096</v>
      </c>
    </row>
    <row r="9517" spans="1:3" x14ac:dyDescent="0.35">
      <c r="A9517" t="s">
        <v>18955</v>
      </c>
      <c r="B9517">
        <v>20</v>
      </c>
      <c r="C9517" t="s">
        <v>25097</v>
      </c>
    </row>
    <row r="9518" spans="1:3" x14ac:dyDescent="0.35">
      <c r="A9518" t="s">
        <v>14027</v>
      </c>
      <c r="B9518">
        <v>28</v>
      </c>
      <c r="C9518" t="s">
        <v>25098</v>
      </c>
    </row>
    <row r="9519" spans="1:3" x14ac:dyDescent="0.35">
      <c r="A9519" t="s">
        <v>25099</v>
      </c>
      <c r="B9519">
        <v>27</v>
      </c>
      <c r="C9519" t="s">
        <v>25100</v>
      </c>
    </row>
    <row r="9520" spans="1:3" x14ac:dyDescent="0.35">
      <c r="A9520" t="s">
        <v>25101</v>
      </c>
      <c r="B9520">
        <v>26</v>
      </c>
      <c r="C9520" t="s">
        <v>25102</v>
      </c>
    </row>
    <row r="9521" spans="1:3" x14ac:dyDescent="0.35">
      <c r="A9521" t="s">
        <v>25103</v>
      </c>
      <c r="B9521">
        <v>27</v>
      </c>
      <c r="C9521" t="s">
        <v>25104</v>
      </c>
    </row>
    <row r="9522" spans="1:3" x14ac:dyDescent="0.35">
      <c r="A9522" t="s">
        <v>25105</v>
      </c>
      <c r="B9522">
        <v>22</v>
      </c>
      <c r="C9522" t="s">
        <v>25106</v>
      </c>
    </row>
    <row r="9523" spans="1:3" x14ac:dyDescent="0.35">
      <c r="A9523" t="s">
        <v>5728</v>
      </c>
      <c r="B9523">
        <v>21</v>
      </c>
      <c r="C9523" t="s">
        <v>25107</v>
      </c>
    </row>
    <row r="9524" spans="1:3" x14ac:dyDescent="0.35">
      <c r="A9524" t="s">
        <v>25108</v>
      </c>
      <c r="B9524">
        <v>26</v>
      </c>
      <c r="C9524" t="s">
        <v>25109</v>
      </c>
    </row>
    <row r="9525" spans="1:3" x14ac:dyDescent="0.35">
      <c r="A9525" t="s">
        <v>25110</v>
      </c>
      <c r="B9525">
        <v>25</v>
      </c>
      <c r="C9525" t="s">
        <v>25111</v>
      </c>
    </row>
    <row r="9526" spans="1:3" x14ac:dyDescent="0.35">
      <c r="A9526" t="s">
        <v>25112</v>
      </c>
      <c r="B9526">
        <v>22</v>
      </c>
      <c r="C9526" t="s">
        <v>25113</v>
      </c>
    </row>
    <row r="9527" spans="1:3" x14ac:dyDescent="0.35">
      <c r="A9527" t="s">
        <v>25114</v>
      </c>
      <c r="B9527">
        <v>27</v>
      </c>
      <c r="C9527" t="s">
        <v>25115</v>
      </c>
    </row>
    <row r="9528" spans="1:3" x14ac:dyDescent="0.35">
      <c r="A9528" t="s">
        <v>25116</v>
      </c>
      <c r="B9528">
        <v>29</v>
      </c>
      <c r="C9528" t="s">
        <v>25117</v>
      </c>
    </row>
    <row r="9529" spans="1:3" x14ac:dyDescent="0.35">
      <c r="A9529" t="s">
        <v>25118</v>
      </c>
      <c r="B9529">
        <v>30</v>
      </c>
      <c r="C9529" t="s">
        <v>25119</v>
      </c>
    </row>
    <row r="9530" spans="1:3" x14ac:dyDescent="0.35">
      <c r="A9530" t="s">
        <v>25120</v>
      </c>
      <c r="B9530">
        <v>29</v>
      </c>
      <c r="C9530" t="s">
        <v>25121</v>
      </c>
    </row>
    <row r="9531" spans="1:3" x14ac:dyDescent="0.35">
      <c r="A9531" t="s">
        <v>25122</v>
      </c>
      <c r="B9531">
        <v>20</v>
      </c>
      <c r="C9531" t="s">
        <v>25123</v>
      </c>
    </row>
    <row r="9532" spans="1:3" x14ac:dyDescent="0.35">
      <c r="A9532" t="s">
        <v>25124</v>
      </c>
      <c r="B9532">
        <v>20</v>
      </c>
      <c r="C9532" t="s">
        <v>25125</v>
      </c>
    </row>
    <row r="9533" spans="1:3" x14ac:dyDescent="0.35">
      <c r="A9533" t="s">
        <v>25126</v>
      </c>
      <c r="B9533">
        <v>28</v>
      </c>
      <c r="C9533" t="s">
        <v>25127</v>
      </c>
    </row>
    <row r="9534" spans="1:3" x14ac:dyDescent="0.35">
      <c r="A9534" t="s">
        <v>25128</v>
      </c>
      <c r="B9534">
        <v>30</v>
      </c>
      <c r="C9534" t="s">
        <v>25129</v>
      </c>
    </row>
    <row r="9535" spans="1:3" x14ac:dyDescent="0.35">
      <c r="A9535" t="s">
        <v>5158</v>
      </c>
      <c r="B9535">
        <v>20</v>
      </c>
      <c r="C9535" t="s">
        <v>25130</v>
      </c>
    </row>
    <row r="9536" spans="1:3" x14ac:dyDescent="0.35">
      <c r="A9536" t="s">
        <v>25131</v>
      </c>
      <c r="B9536">
        <v>23</v>
      </c>
      <c r="C9536" t="s">
        <v>25132</v>
      </c>
    </row>
    <row r="9537" spans="1:3" x14ac:dyDescent="0.35">
      <c r="A9537" t="s">
        <v>25133</v>
      </c>
      <c r="B9537">
        <v>30</v>
      </c>
      <c r="C9537" t="s">
        <v>25134</v>
      </c>
    </row>
    <row r="9538" spans="1:3" x14ac:dyDescent="0.35">
      <c r="A9538" t="s">
        <v>25135</v>
      </c>
      <c r="B9538">
        <v>25</v>
      </c>
      <c r="C9538" t="s">
        <v>25136</v>
      </c>
    </row>
    <row r="9539" spans="1:3" x14ac:dyDescent="0.35">
      <c r="A9539" t="s">
        <v>15254</v>
      </c>
      <c r="B9539">
        <v>22</v>
      </c>
      <c r="C9539" t="s">
        <v>25137</v>
      </c>
    </row>
    <row r="9540" spans="1:3" x14ac:dyDescent="0.35">
      <c r="A9540" t="s">
        <v>25138</v>
      </c>
      <c r="B9540">
        <v>29</v>
      </c>
      <c r="C9540" t="s">
        <v>25139</v>
      </c>
    </row>
    <row r="9541" spans="1:3" x14ac:dyDescent="0.35">
      <c r="A9541" t="s">
        <v>25140</v>
      </c>
      <c r="B9541">
        <v>23</v>
      </c>
      <c r="C9541" t="s">
        <v>25141</v>
      </c>
    </row>
    <row r="9542" spans="1:3" x14ac:dyDescent="0.35">
      <c r="A9542" t="s">
        <v>25142</v>
      </c>
      <c r="B9542">
        <v>26</v>
      </c>
      <c r="C9542" t="s">
        <v>25143</v>
      </c>
    </row>
    <row r="9543" spans="1:3" x14ac:dyDescent="0.35">
      <c r="A9543" t="s">
        <v>25144</v>
      </c>
      <c r="B9543">
        <v>22</v>
      </c>
      <c r="C9543" t="s">
        <v>25145</v>
      </c>
    </row>
    <row r="9544" spans="1:3" x14ac:dyDescent="0.35">
      <c r="A9544" t="s">
        <v>25146</v>
      </c>
      <c r="B9544">
        <v>24</v>
      </c>
      <c r="C9544" t="s">
        <v>25147</v>
      </c>
    </row>
    <row r="9545" spans="1:3" x14ac:dyDescent="0.35">
      <c r="A9545" t="s">
        <v>25148</v>
      </c>
      <c r="B9545">
        <v>26</v>
      </c>
      <c r="C9545" t="s">
        <v>25149</v>
      </c>
    </row>
    <row r="9546" spans="1:3" x14ac:dyDescent="0.35">
      <c r="A9546" t="s">
        <v>25150</v>
      </c>
      <c r="B9546">
        <v>23</v>
      </c>
      <c r="C9546" t="s">
        <v>25151</v>
      </c>
    </row>
    <row r="9547" spans="1:3" x14ac:dyDescent="0.35">
      <c r="A9547" t="s">
        <v>8236</v>
      </c>
      <c r="B9547">
        <v>22</v>
      </c>
      <c r="C9547" t="s">
        <v>25152</v>
      </c>
    </row>
    <row r="9548" spans="1:3" x14ac:dyDescent="0.35">
      <c r="A9548" t="s">
        <v>25153</v>
      </c>
      <c r="B9548">
        <v>23</v>
      </c>
      <c r="C9548" t="s">
        <v>25154</v>
      </c>
    </row>
    <row r="9549" spans="1:3" x14ac:dyDescent="0.35">
      <c r="A9549" t="s">
        <v>25155</v>
      </c>
      <c r="B9549">
        <v>27</v>
      </c>
      <c r="C9549" t="s">
        <v>25156</v>
      </c>
    </row>
    <row r="9550" spans="1:3" x14ac:dyDescent="0.35">
      <c r="A9550" t="s">
        <v>21547</v>
      </c>
      <c r="B9550">
        <v>28</v>
      </c>
      <c r="C9550" t="s">
        <v>25157</v>
      </c>
    </row>
    <row r="9551" spans="1:3" x14ac:dyDescent="0.35">
      <c r="A9551" t="s">
        <v>25158</v>
      </c>
      <c r="B9551">
        <v>20</v>
      </c>
      <c r="C9551" t="s">
        <v>25159</v>
      </c>
    </row>
    <row r="9552" spans="1:3" x14ac:dyDescent="0.35">
      <c r="A9552" t="s">
        <v>25160</v>
      </c>
      <c r="B9552">
        <v>26</v>
      </c>
      <c r="C9552" t="s">
        <v>25161</v>
      </c>
    </row>
    <row r="9553" spans="1:3" x14ac:dyDescent="0.35">
      <c r="A9553" t="s">
        <v>25162</v>
      </c>
      <c r="B9553">
        <v>26</v>
      </c>
      <c r="C9553" t="s">
        <v>25163</v>
      </c>
    </row>
    <row r="9554" spans="1:3" x14ac:dyDescent="0.35">
      <c r="A9554" t="s">
        <v>25164</v>
      </c>
      <c r="B9554">
        <v>20</v>
      </c>
      <c r="C9554" t="s">
        <v>25165</v>
      </c>
    </row>
    <row r="9555" spans="1:3" x14ac:dyDescent="0.35">
      <c r="A9555" t="s">
        <v>25166</v>
      </c>
      <c r="B9555">
        <v>21</v>
      </c>
      <c r="C9555" t="s">
        <v>25167</v>
      </c>
    </row>
    <row r="9556" spans="1:3" x14ac:dyDescent="0.35">
      <c r="A9556" t="s">
        <v>25168</v>
      </c>
      <c r="B9556">
        <v>22</v>
      </c>
      <c r="C9556" t="s">
        <v>25169</v>
      </c>
    </row>
    <row r="9557" spans="1:3" x14ac:dyDescent="0.35">
      <c r="A9557" t="s">
        <v>25170</v>
      </c>
      <c r="B9557">
        <v>21</v>
      </c>
      <c r="C9557" t="s">
        <v>25171</v>
      </c>
    </row>
    <row r="9558" spans="1:3" x14ac:dyDescent="0.35">
      <c r="A9558" t="s">
        <v>25172</v>
      </c>
      <c r="B9558">
        <v>25</v>
      </c>
      <c r="C9558" t="s">
        <v>25173</v>
      </c>
    </row>
    <row r="9559" spans="1:3" x14ac:dyDescent="0.35">
      <c r="A9559" t="s">
        <v>25174</v>
      </c>
      <c r="B9559">
        <v>30</v>
      </c>
      <c r="C9559" t="s">
        <v>25175</v>
      </c>
    </row>
    <row r="9560" spans="1:3" x14ac:dyDescent="0.35">
      <c r="A9560" t="s">
        <v>25176</v>
      </c>
      <c r="B9560">
        <v>23</v>
      </c>
      <c r="C9560" t="s">
        <v>25177</v>
      </c>
    </row>
    <row r="9561" spans="1:3" x14ac:dyDescent="0.35">
      <c r="A9561" t="s">
        <v>25178</v>
      </c>
      <c r="B9561">
        <v>25</v>
      </c>
      <c r="C9561" t="s">
        <v>25179</v>
      </c>
    </row>
    <row r="9562" spans="1:3" x14ac:dyDescent="0.35">
      <c r="A9562" t="s">
        <v>25180</v>
      </c>
      <c r="B9562">
        <v>23</v>
      </c>
      <c r="C9562" t="s">
        <v>25181</v>
      </c>
    </row>
    <row r="9563" spans="1:3" x14ac:dyDescent="0.35">
      <c r="A9563" t="s">
        <v>25182</v>
      </c>
      <c r="B9563">
        <v>28</v>
      </c>
      <c r="C9563" t="s">
        <v>25183</v>
      </c>
    </row>
    <row r="9564" spans="1:3" x14ac:dyDescent="0.35">
      <c r="A9564" t="s">
        <v>25184</v>
      </c>
      <c r="B9564">
        <v>23</v>
      </c>
      <c r="C9564" t="s">
        <v>25185</v>
      </c>
    </row>
    <row r="9565" spans="1:3" x14ac:dyDescent="0.35">
      <c r="A9565" t="s">
        <v>25186</v>
      </c>
      <c r="B9565">
        <v>21</v>
      </c>
      <c r="C9565" t="s">
        <v>25187</v>
      </c>
    </row>
    <row r="9566" spans="1:3" x14ac:dyDescent="0.35">
      <c r="A9566" t="s">
        <v>25188</v>
      </c>
      <c r="B9566">
        <v>22</v>
      </c>
      <c r="C9566" t="s">
        <v>25189</v>
      </c>
    </row>
    <row r="9567" spans="1:3" x14ac:dyDescent="0.35">
      <c r="A9567" t="s">
        <v>25190</v>
      </c>
      <c r="B9567">
        <v>26</v>
      </c>
      <c r="C9567" t="s">
        <v>25191</v>
      </c>
    </row>
    <row r="9568" spans="1:3" x14ac:dyDescent="0.35">
      <c r="A9568" t="s">
        <v>25192</v>
      </c>
      <c r="B9568">
        <v>20</v>
      </c>
      <c r="C9568" t="s">
        <v>25193</v>
      </c>
    </row>
    <row r="9569" spans="1:3" x14ac:dyDescent="0.35">
      <c r="A9569" t="s">
        <v>25194</v>
      </c>
      <c r="B9569">
        <v>27</v>
      </c>
      <c r="C9569" t="s">
        <v>25195</v>
      </c>
    </row>
    <row r="9570" spans="1:3" x14ac:dyDescent="0.35">
      <c r="A9570" t="s">
        <v>25196</v>
      </c>
      <c r="B9570">
        <v>25</v>
      </c>
      <c r="C9570" t="s">
        <v>25197</v>
      </c>
    </row>
    <row r="9571" spans="1:3" x14ac:dyDescent="0.35">
      <c r="A9571" t="s">
        <v>25198</v>
      </c>
      <c r="B9571">
        <v>25</v>
      </c>
      <c r="C9571" t="s">
        <v>25199</v>
      </c>
    </row>
    <row r="9572" spans="1:3" x14ac:dyDescent="0.35">
      <c r="A9572" t="s">
        <v>25200</v>
      </c>
      <c r="B9572">
        <v>23</v>
      </c>
      <c r="C9572" t="s">
        <v>25201</v>
      </c>
    </row>
    <row r="9573" spans="1:3" x14ac:dyDescent="0.35">
      <c r="A9573" t="s">
        <v>17861</v>
      </c>
      <c r="B9573">
        <v>22</v>
      </c>
      <c r="C9573" t="s">
        <v>25202</v>
      </c>
    </row>
    <row r="9574" spans="1:3" x14ac:dyDescent="0.35">
      <c r="A9574" t="s">
        <v>25203</v>
      </c>
      <c r="B9574">
        <v>23</v>
      </c>
      <c r="C9574" t="s">
        <v>25204</v>
      </c>
    </row>
    <row r="9575" spans="1:3" x14ac:dyDescent="0.35">
      <c r="A9575" t="s">
        <v>25205</v>
      </c>
      <c r="B9575">
        <v>28</v>
      </c>
      <c r="C9575" t="s">
        <v>25206</v>
      </c>
    </row>
    <row r="9576" spans="1:3" x14ac:dyDescent="0.35">
      <c r="A9576" t="s">
        <v>25207</v>
      </c>
      <c r="B9576">
        <v>25</v>
      </c>
      <c r="C9576" t="s">
        <v>25208</v>
      </c>
    </row>
    <row r="9577" spans="1:3" x14ac:dyDescent="0.35">
      <c r="A9577" t="s">
        <v>6032</v>
      </c>
      <c r="B9577">
        <v>28</v>
      </c>
      <c r="C9577" t="s">
        <v>25209</v>
      </c>
    </row>
    <row r="9578" spans="1:3" x14ac:dyDescent="0.35">
      <c r="A9578" t="s">
        <v>25210</v>
      </c>
      <c r="B9578">
        <v>21</v>
      </c>
      <c r="C9578" t="s">
        <v>25211</v>
      </c>
    </row>
    <row r="9579" spans="1:3" x14ac:dyDescent="0.35">
      <c r="A9579" t="s">
        <v>25212</v>
      </c>
      <c r="B9579">
        <v>22</v>
      </c>
      <c r="C9579" t="s">
        <v>25213</v>
      </c>
    </row>
    <row r="9580" spans="1:3" x14ac:dyDescent="0.35">
      <c r="A9580" t="s">
        <v>25214</v>
      </c>
      <c r="B9580">
        <v>27</v>
      </c>
      <c r="C9580" t="s">
        <v>25215</v>
      </c>
    </row>
    <row r="9581" spans="1:3" x14ac:dyDescent="0.35">
      <c r="A9581" t="s">
        <v>25216</v>
      </c>
      <c r="B9581">
        <v>29</v>
      </c>
      <c r="C9581" t="s">
        <v>25217</v>
      </c>
    </row>
    <row r="9582" spans="1:3" x14ac:dyDescent="0.35">
      <c r="A9582" t="s">
        <v>25218</v>
      </c>
      <c r="B9582">
        <v>23</v>
      </c>
      <c r="C9582" t="s">
        <v>25219</v>
      </c>
    </row>
    <row r="9583" spans="1:3" x14ac:dyDescent="0.35">
      <c r="A9583" t="s">
        <v>25220</v>
      </c>
      <c r="B9583">
        <v>29</v>
      </c>
      <c r="C9583" t="s">
        <v>25221</v>
      </c>
    </row>
    <row r="9584" spans="1:3" x14ac:dyDescent="0.35">
      <c r="A9584" t="s">
        <v>10120</v>
      </c>
      <c r="B9584">
        <v>29</v>
      </c>
      <c r="C9584" t="s">
        <v>25222</v>
      </c>
    </row>
    <row r="9585" spans="1:3" x14ac:dyDescent="0.35">
      <c r="A9585" t="s">
        <v>4720</v>
      </c>
      <c r="B9585">
        <v>23</v>
      </c>
      <c r="C9585" t="s">
        <v>25223</v>
      </c>
    </row>
    <row r="9586" spans="1:3" x14ac:dyDescent="0.35">
      <c r="A9586" t="s">
        <v>25224</v>
      </c>
      <c r="B9586">
        <v>29</v>
      </c>
      <c r="C9586" t="s">
        <v>25225</v>
      </c>
    </row>
    <row r="9587" spans="1:3" x14ac:dyDescent="0.35">
      <c r="A9587" t="s">
        <v>25226</v>
      </c>
      <c r="B9587">
        <v>25</v>
      </c>
      <c r="C9587" t="s">
        <v>25227</v>
      </c>
    </row>
    <row r="9588" spans="1:3" x14ac:dyDescent="0.35">
      <c r="A9588" t="s">
        <v>25228</v>
      </c>
      <c r="B9588">
        <v>30</v>
      </c>
      <c r="C9588" t="s">
        <v>25229</v>
      </c>
    </row>
    <row r="9589" spans="1:3" x14ac:dyDescent="0.35">
      <c r="A9589" t="s">
        <v>25230</v>
      </c>
      <c r="B9589">
        <v>21</v>
      </c>
      <c r="C9589" t="s">
        <v>25231</v>
      </c>
    </row>
    <row r="9590" spans="1:3" x14ac:dyDescent="0.35">
      <c r="A9590" t="s">
        <v>25232</v>
      </c>
      <c r="B9590">
        <v>27</v>
      </c>
      <c r="C9590" t="s">
        <v>25233</v>
      </c>
    </row>
    <row r="9591" spans="1:3" x14ac:dyDescent="0.35">
      <c r="A9591" t="s">
        <v>17832</v>
      </c>
      <c r="B9591">
        <v>25</v>
      </c>
      <c r="C9591" t="s">
        <v>25234</v>
      </c>
    </row>
    <row r="9592" spans="1:3" x14ac:dyDescent="0.35">
      <c r="A9592" t="s">
        <v>25235</v>
      </c>
      <c r="B9592">
        <v>28</v>
      </c>
      <c r="C9592" t="s">
        <v>25236</v>
      </c>
    </row>
    <row r="9593" spans="1:3" x14ac:dyDescent="0.35">
      <c r="A9593" t="s">
        <v>4060</v>
      </c>
      <c r="B9593">
        <v>21</v>
      </c>
      <c r="C9593" t="s">
        <v>25237</v>
      </c>
    </row>
    <row r="9594" spans="1:3" x14ac:dyDescent="0.35">
      <c r="A9594" t="s">
        <v>25238</v>
      </c>
      <c r="B9594">
        <v>26</v>
      </c>
      <c r="C9594" t="s">
        <v>25239</v>
      </c>
    </row>
    <row r="9595" spans="1:3" x14ac:dyDescent="0.35">
      <c r="A9595" t="s">
        <v>22978</v>
      </c>
      <c r="B9595">
        <v>30</v>
      </c>
      <c r="C9595" t="s">
        <v>25240</v>
      </c>
    </row>
    <row r="9596" spans="1:3" x14ac:dyDescent="0.35">
      <c r="A9596" t="s">
        <v>25241</v>
      </c>
      <c r="B9596">
        <v>22</v>
      </c>
      <c r="C9596" t="s">
        <v>25242</v>
      </c>
    </row>
    <row r="9597" spans="1:3" x14ac:dyDescent="0.35">
      <c r="A9597" t="s">
        <v>25243</v>
      </c>
      <c r="B9597">
        <v>29</v>
      </c>
      <c r="C9597" t="s">
        <v>25244</v>
      </c>
    </row>
    <row r="9598" spans="1:3" x14ac:dyDescent="0.35">
      <c r="A9598" t="s">
        <v>25245</v>
      </c>
      <c r="B9598">
        <v>30</v>
      </c>
      <c r="C9598" t="s">
        <v>25246</v>
      </c>
    </row>
    <row r="9599" spans="1:3" x14ac:dyDescent="0.35">
      <c r="A9599" t="s">
        <v>25247</v>
      </c>
      <c r="B9599">
        <v>24</v>
      </c>
      <c r="C9599" t="s">
        <v>25248</v>
      </c>
    </row>
    <row r="9600" spans="1:3" x14ac:dyDescent="0.35">
      <c r="A9600" t="s">
        <v>25249</v>
      </c>
      <c r="B9600">
        <v>30</v>
      </c>
      <c r="C9600" t="s">
        <v>25250</v>
      </c>
    </row>
    <row r="9601" spans="1:3" x14ac:dyDescent="0.35">
      <c r="A9601" t="s">
        <v>25251</v>
      </c>
      <c r="B9601">
        <v>24</v>
      </c>
      <c r="C9601" t="s">
        <v>25252</v>
      </c>
    </row>
    <row r="9602" spans="1:3" x14ac:dyDescent="0.35">
      <c r="A9602" t="s">
        <v>25253</v>
      </c>
      <c r="B9602">
        <v>21</v>
      </c>
      <c r="C9602" t="s">
        <v>25254</v>
      </c>
    </row>
    <row r="9603" spans="1:3" x14ac:dyDescent="0.35">
      <c r="A9603" t="s">
        <v>25255</v>
      </c>
      <c r="B9603">
        <v>26</v>
      </c>
      <c r="C9603" t="s">
        <v>25256</v>
      </c>
    </row>
    <row r="9604" spans="1:3" x14ac:dyDescent="0.35">
      <c r="A9604" t="s">
        <v>25257</v>
      </c>
      <c r="B9604">
        <v>25</v>
      </c>
      <c r="C9604" t="s">
        <v>25258</v>
      </c>
    </row>
    <row r="9605" spans="1:3" x14ac:dyDescent="0.35">
      <c r="A9605" t="s">
        <v>25259</v>
      </c>
      <c r="B9605">
        <v>23</v>
      </c>
      <c r="C9605" t="s">
        <v>25260</v>
      </c>
    </row>
    <row r="9606" spans="1:3" x14ac:dyDescent="0.35">
      <c r="A9606" t="s">
        <v>25261</v>
      </c>
      <c r="B9606">
        <v>24</v>
      </c>
      <c r="C9606" t="s">
        <v>25262</v>
      </c>
    </row>
    <row r="9607" spans="1:3" x14ac:dyDescent="0.35">
      <c r="A9607" t="s">
        <v>24644</v>
      </c>
      <c r="B9607">
        <v>29</v>
      </c>
      <c r="C9607" t="s">
        <v>25263</v>
      </c>
    </row>
    <row r="9608" spans="1:3" x14ac:dyDescent="0.35">
      <c r="A9608" t="s">
        <v>25264</v>
      </c>
      <c r="B9608">
        <v>30</v>
      </c>
      <c r="C9608" t="s">
        <v>25265</v>
      </c>
    </row>
    <row r="9609" spans="1:3" x14ac:dyDescent="0.35">
      <c r="A9609" t="s">
        <v>25266</v>
      </c>
      <c r="B9609">
        <v>26</v>
      </c>
      <c r="C9609" t="s">
        <v>25267</v>
      </c>
    </row>
    <row r="9610" spans="1:3" x14ac:dyDescent="0.35">
      <c r="A9610" t="s">
        <v>25268</v>
      </c>
      <c r="B9610">
        <v>23</v>
      </c>
      <c r="C9610" t="s">
        <v>25269</v>
      </c>
    </row>
    <row r="9611" spans="1:3" x14ac:dyDescent="0.35">
      <c r="A9611" t="s">
        <v>25270</v>
      </c>
      <c r="B9611">
        <v>30</v>
      </c>
      <c r="C9611" t="s">
        <v>25271</v>
      </c>
    </row>
    <row r="9612" spans="1:3" x14ac:dyDescent="0.35">
      <c r="A9612" t="s">
        <v>25272</v>
      </c>
      <c r="B9612">
        <v>24</v>
      </c>
      <c r="C9612" t="s">
        <v>25273</v>
      </c>
    </row>
    <row r="9613" spans="1:3" x14ac:dyDescent="0.35">
      <c r="A9613" t="s">
        <v>25274</v>
      </c>
      <c r="B9613">
        <v>20</v>
      </c>
      <c r="C9613" t="s">
        <v>25275</v>
      </c>
    </row>
    <row r="9614" spans="1:3" x14ac:dyDescent="0.35">
      <c r="A9614" t="s">
        <v>25276</v>
      </c>
      <c r="B9614">
        <v>27</v>
      </c>
      <c r="C9614" t="s">
        <v>25277</v>
      </c>
    </row>
    <row r="9615" spans="1:3" x14ac:dyDescent="0.35">
      <c r="A9615" t="s">
        <v>25278</v>
      </c>
      <c r="B9615">
        <v>29</v>
      </c>
      <c r="C9615" t="s">
        <v>25279</v>
      </c>
    </row>
    <row r="9616" spans="1:3" x14ac:dyDescent="0.35">
      <c r="A9616" t="s">
        <v>25280</v>
      </c>
      <c r="B9616">
        <v>22</v>
      </c>
      <c r="C9616" t="s">
        <v>25281</v>
      </c>
    </row>
    <row r="9617" spans="1:3" x14ac:dyDescent="0.35">
      <c r="A9617" t="s">
        <v>25282</v>
      </c>
      <c r="B9617">
        <v>21</v>
      </c>
      <c r="C9617" t="s">
        <v>25283</v>
      </c>
    </row>
    <row r="9618" spans="1:3" x14ac:dyDescent="0.35">
      <c r="A9618" t="s">
        <v>5582</v>
      </c>
      <c r="B9618">
        <v>20</v>
      </c>
      <c r="C9618" t="s">
        <v>25284</v>
      </c>
    </row>
    <row r="9619" spans="1:3" x14ac:dyDescent="0.35">
      <c r="A9619" t="s">
        <v>25285</v>
      </c>
      <c r="B9619">
        <v>27</v>
      </c>
      <c r="C9619" t="s">
        <v>25286</v>
      </c>
    </row>
    <row r="9620" spans="1:3" x14ac:dyDescent="0.35">
      <c r="A9620" t="s">
        <v>25287</v>
      </c>
      <c r="B9620">
        <v>23</v>
      </c>
      <c r="C9620" t="s">
        <v>25288</v>
      </c>
    </row>
    <row r="9621" spans="1:3" x14ac:dyDescent="0.35">
      <c r="A9621" t="s">
        <v>25289</v>
      </c>
      <c r="B9621">
        <v>30</v>
      </c>
      <c r="C9621" t="s">
        <v>25290</v>
      </c>
    </row>
    <row r="9622" spans="1:3" x14ac:dyDescent="0.35">
      <c r="A9622" t="s">
        <v>25291</v>
      </c>
      <c r="B9622">
        <v>24</v>
      </c>
      <c r="C9622" t="s">
        <v>25292</v>
      </c>
    </row>
    <row r="9623" spans="1:3" x14ac:dyDescent="0.35">
      <c r="A9623" t="s">
        <v>25293</v>
      </c>
      <c r="B9623">
        <v>27</v>
      </c>
      <c r="C9623" t="s">
        <v>25294</v>
      </c>
    </row>
    <row r="9624" spans="1:3" x14ac:dyDescent="0.35">
      <c r="A9624" t="s">
        <v>25295</v>
      </c>
      <c r="B9624">
        <v>28</v>
      </c>
      <c r="C9624" t="s">
        <v>25296</v>
      </c>
    </row>
    <row r="9625" spans="1:3" x14ac:dyDescent="0.35">
      <c r="A9625" t="s">
        <v>25297</v>
      </c>
      <c r="B9625">
        <v>27</v>
      </c>
      <c r="C9625" t="s">
        <v>25298</v>
      </c>
    </row>
    <row r="9626" spans="1:3" x14ac:dyDescent="0.35">
      <c r="A9626" t="s">
        <v>25299</v>
      </c>
      <c r="B9626">
        <v>21</v>
      </c>
      <c r="C9626" t="s">
        <v>25300</v>
      </c>
    </row>
    <row r="9627" spans="1:3" x14ac:dyDescent="0.35">
      <c r="A9627" t="s">
        <v>25301</v>
      </c>
      <c r="B9627">
        <v>25</v>
      </c>
      <c r="C9627" t="s">
        <v>25302</v>
      </c>
    </row>
    <row r="9628" spans="1:3" x14ac:dyDescent="0.35">
      <c r="A9628" t="s">
        <v>25303</v>
      </c>
      <c r="B9628">
        <v>24</v>
      </c>
      <c r="C9628" t="s">
        <v>25304</v>
      </c>
    </row>
    <row r="9629" spans="1:3" x14ac:dyDescent="0.35">
      <c r="A9629" t="s">
        <v>25305</v>
      </c>
      <c r="B9629">
        <v>25</v>
      </c>
      <c r="C9629" t="s">
        <v>25306</v>
      </c>
    </row>
    <row r="9630" spans="1:3" x14ac:dyDescent="0.35">
      <c r="A9630" t="s">
        <v>25307</v>
      </c>
      <c r="B9630">
        <v>20</v>
      </c>
      <c r="C9630" t="s">
        <v>25308</v>
      </c>
    </row>
    <row r="9631" spans="1:3" x14ac:dyDescent="0.35">
      <c r="A9631" t="s">
        <v>25309</v>
      </c>
      <c r="B9631">
        <v>25</v>
      </c>
      <c r="C9631" t="s">
        <v>25310</v>
      </c>
    </row>
    <row r="9632" spans="1:3" x14ac:dyDescent="0.35">
      <c r="A9632" t="s">
        <v>25311</v>
      </c>
      <c r="B9632">
        <v>26</v>
      </c>
      <c r="C9632" t="s">
        <v>25312</v>
      </c>
    </row>
    <row r="9633" spans="1:3" x14ac:dyDescent="0.35">
      <c r="A9633" t="s">
        <v>25313</v>
      </c>
      <c r="B9633">
        <v>23</v>
      </c>
      <c r="C9633" t="s">
        <v>25314</v>
      </c>
    </row>
    <row r="9634" spans="1:3" x14ac:dyDescent="0.35">
      <c r="A9634" t="s">
        <v>25315</v>
      </c>
      <c r="B9634">
        <v>27</v>
      </c>
      <c r="C9634" t="s">
        <v>25316</v>
      </c>
    </row>
    <row r="9635" spans="1:3" x14ac:dyDescent="0.35">
      <c r="A9635" t="s">
        <v>25317</v>
      </c>
      <c r="B9635">
        <v>25</v>
      </c>
      <c r="C9635" t="s">
        <v>25318</v>
      </c>
    </row>
    <row r="9636" spans="1:3" x14ac:dyDescent="0.35">
      <c r="A9636" t="s">
        <v>25319</v>
      </c>
      <c r="B9636">
        <v>20</v>
      </c>
      <c r="C9636" t="s">
        <v>25320</v>
      </c>
    </row>
    <row r="9637" spans="1:3" x14ac:dyDescent="0.35">
      <c r="A9637" t="s">
        <v>25321</v>
      </c>
      <c r="B9637">
        <v>28</v>
      </c>
      <c r="C9637" t="s">
        <v>25322</v>
      </c>
    </row>
    <row r="9638" spans="1:3" x14ac:dyDescent="0.35">
      <c r="A9638" t="s">
        <v>25323</v>
      </c>
      <c r="B9638">
        <v>25</v>
      </c>
      <c r="C9638" t="s">
        <v>25324</v>
      </c>
    </row>
    <row r="9639" spans="1:3" x14ac:dyDescent="0.35">
      <c r="A9639" t="s">
        <v>25325</v>
      </c>
      <c r="B9639">
        <v>23</v>
      </c>
      <c r="C9639" t="s">
        <v>25326</v>
      </c>
    </row>
    <row r="9640" spans="1:3" x14ac:dyDescent="0.35">
      <c r="A9640" t="s">
        <v>25327</v>
      </c>
      <c r="B9640">
        <v>29</v>
      </c>
      <c r="C9640" t="s">
        <v>25328</v>
      </c>
    </row>
    <row r="9641" spans="1:3" x14ac:dyDescent="0.35">
      <c r="A9641" t="s">
        <v>25329</v>
      </c>
      <c r="B9641">
        <v>21</v>
      </c>
      <c r="C9641" t="s">
        <v>25330</v>
      </c>
    </row>
    <row r="9642" spans="1:3" x14ac:dyDescent="0.35">
      <c r="A9642" t="s">
        <v>25331</v>
      </c>
      <c r="B9642">
        <v>29</v>
      </c>
      <c r="C9642" t="s">
        <v>25332</v>
      </c>
    </row>
    <row r="9643" spans="1:3" x14ac:dyDescent="0.35">
      <c r="A9643" t="s">
        <v>25333</v>
      </c>
      <c r="B9643">
        <v>28</v>
      </c>
      <c r="C9643" t="s">
        <v>25334</v>
      </c>
    </row>
    <row r="9644" spans="1:3" x14ac:dyDescent="0.35">
      <c r="A9644" t="s">
        <v>25335</v>
      </c>
      <c r="B9644">
        <v>20</v>
      </c>
      <c r="C9644" t="s">
        <v>25336</v>
      </c>
    </row>
    <row r="9645" spans="1:3" x14ac:dyDescent="0.35">
      <c r="A9645" t="s">
        <v>25337</v>
      </c>
      <c r="B9645">
        <v>21</v>
      </c>
      <c r="C9645" t="s">
        <v>25338</v>
      </c>
    </row>
    <row r="9646" spans="1:3" x14ac:dyDescent="0.35">
      <c r="A9646" t="s">
        <v>25339</v>
      </c>
      <c r="B9646">
        <v>27</v>
      </c>
      <c r="C9646" t="s">
        <v>25340</v>
      </c>
    </row>
    <row r="9647" spans="1:3" x14ac:dyDescent="0.35">
      <c r="A9647" t="s">
        <v>25341</v>
      </c>
      <c r="B9647">
        <v>20</v>
      </c>
      <c r="C9647" t="s">
        <v>25342</v>
      </c>
    </row>
    <row r="9648" spans="1:3" x14ac:dyDescent="0.35">
      <c r="A9648" t="s">
        <v>25343</v>
      </c>
      <c r="B9648">
        <v>30</v>
      </c>
      <c r="C9648" t="s">
        <v>25344</v>
      </c>
    </row>
    <row r="9649" spans="1:3" x14ac:dyDescent="0.35">
      <c r="A9649" t="s">
        <v>25345</v>
      </c>
      <c r="B9649">
        <v>20</v>
      </c>
      <c r="C9649" t="s">
        <v>25346</v>
      </c>
    </row>
    <row r="9650" spans="1:3" x14ac:dyDescent="0.35">
      <c r="A9650" t="s">
        <v>5945</v>
      </c>
      <c r="B9650">
        <v>21</v>
      </c>
      <c r="C9650" t="s">
        <v>25347</v>
      </c>
    </row>
    <row r="9651" spans="1:3" x14ac:dyDescent="0.35">
      <c r="A9651" t="s">
        <v>25348</v>
      </c>
      <c r="B9651">
        <v>27</v>
      </c>
      <c r="C9651" t="s">
        <v>25349</v>
      </c>
    </row>
    <row r="9652" spans="1:3" x14ac:dyDescent="0.35">
      <c r="A9652" t="s">
        <v>25350</v>
      </c>
      <c r="B9652">
        <v>30</v>
      </c>
      <c r="C9652" t="s">
        <v>25351</v>
      </c>
    </row>
    <row r="9653" spans="1:3" x14ac:dyDescent="0.35">
      <c r="A9653" t="s">
        <v>25352</v>
      </c>
      <c r="B9653">
        <v>30</v>
      </c>
      <c r="C9653" t="s">
        <v>25353</v>
      </c>
    </row>
    <row r="9654" spans="1:3" x14ac:dyDescent="0.35">
      <c r="A9654" t="s">
        <v>25354</v>
      </c>
      <c r="B9654">
        <v>29</v>
      </c>
      <c r="C9654" t="s">
        <v>25355</v>
      </c>
    </row>
    <row r="9655" spans="1:3" x14ac:dyDescent="0.35">
      <c r="A9655" t="s">
        <v>25356</v>
      </c>
      <c r="B9655">
        <v>29</v>
      </c>
      <c r="C9655" t="s">
        <v>25357</v>
      </c>
    </row>
    <row r="9656" spans="1:3" x14ac:dyDescent="0.35">
      <c r="A9656" t="s">
        <v>343</v>
      </c>
      <c r="B9656">
        <v>26</v>
      </c>
      <c r="C9656" t="s">
        <v>25358</v>
      </c>
    </row>
    <row r="9657" spans="1:3" x14ac:dyDescent="0.35">
      <c r="A9657" t="s">
        <v>25359</v>
      </c>
      <c r="B9657">
        <v>23</v>
      </c>
      <c r="C9657" t="s">
        <v>25360</v>
      </c>
    </row>
    <row r="9658" spans="1:3" x14ac:dyDescent="0.35">
      <c r="A9658" t="s">
        <v>25361</v>
      </c>
      <c r="B9658">
        <v>23</v>
      </c>
      <c r="C9658" t="s">
        <v>25362</v>
      </c>
    </row>
    <row r="9659" spans="1:3" x14ac:dyDescent="0.35">
      <c r="A9659" t="s">
        <v>25363</v>
      </c>
      <c r="B9659">
        <v>30</v>
      </c>
      <c r="C9659" t="s">
        <v>25364</v>
      </c>
    </row>
    <row r="9660" spans="1:3" x14ac:dyDescent="0.35">
      <c r="A9660" t="s">
        <v>25365</v>
      </c>
      <c r="B9660">
        <v>28</v>
      </c>
      <c r="C9660" t="s">
        <v>25366</v>
      </c>
    </row>
    <row r="9661" spans="1:3" x14ac:dyDescent="0.35">
      <c r="A9661" t="s">
        <v>25367</v>
      </c>
      <c r="B9661">
        <v>26</v>
      </c>
      <c r="C9661" t="s">
        <v>25368</v>
      </c>
    </row>
    <row r="9662" spans="1:3" x14ac:dyDescent="0.35">
      <c r="A9662" t="s">
        <v>25369</v>
      </c>
      <c r="B9662">
        <v>23</v>
      </c>
      <c r="C9662" t="s">
        <v>25370</v>
      </c>
    </row>
    <row r="9663" spans="1:3" x14ac:dyDescent="0.35">
      <c r="A9663" t="s">
        <v>6366</v>
      </c>
      <c r="B9663">
        <v>24</v>
      </c>
      <c r="C9663" t="s">
        <v>25371</v>
      </c>
    </row>
    <row r="9664" spans="1:3" x14ac:dyDescent="0.35">
      <c r="A9664" t="s">
        <v>25372</v>
      </c>
      <c r="B9664">
        <v>24</v>
      </c>
      <c r="C9664" t="s">
        <v>25373</v>
      </c>
    </row>
    <row r="9665" spans="1:3" x14ac:dyDescent="0.35">
      <c r="A9665" t="s">
        <v>25374</v>
      </c>
      <c r="B9665">
        <v>24</v>
      </c>
      <c r="C9665" t="s">
        <v>25375</v>
      </c>
    </row>
    <row r="9666" spans="1:3" x14ac:dyDescent="0.35">
      <c r="A9666" t="s">
        <v>25376</v>
      </c>
      <c r="B9666">
        <v>28</v>
      </c>
      <c r="C9666" t="s">
        <v>25377</v>
      </c>
    </row>
    <row r="9667" spans="1:3" x14ac:dyDescent="0.35">
      <c r="A9667" t="s">
        <v>25378</v>
      </c>
      <c r="B9667">
        <v>30</v>
      </c>
      <c r="C9667" t="s">
        <v>25379</v>
      </c>
    </row>
    <row r="9668" spans="1:3" x14ac:dyDescent="0.35">
      <c r="A9668" t="s">
        <v>25380</v>
      </c>
      <c r="B9668">
        <v>27</v>
      </c>
      <c r="C9668" t="s">
        <v>25381</v>
      </c>
    </row>
    <row r="9669" spans="1:3" x14ac:dyDescent="0.35">
      <c r="A9669" t="s">
        <v>25382</v>
      </c>
      <c r="B9669">
        <v>25</v>
      </c>
      <c r="C9669" t="s">
        <v>25383</v>
      </c>
    </row>
    <row r="9670" spans="1:3" x14ac:dyDescent="0.35">
      <c r="A9670" t="s">
        <v>24302</v>
      </c>
      <c r="B9670">
        <v>21</v>
      </c>
      <c r="C9670" t="s">
        <v>25384</v>
      </c>
    </row>
    <row r="9671" spans="1:3" x14ac:dyDescent="0.35">
      <c r="A9671" t="s">
        <v>25385</v>
      </c>
      <c r="B9671">
        <v>25</v>
      </c>
      <c r="C9671" t="s">
        <v>25386</v>
      </c>
    </row>
    <row r="9672" spans="1:3" x14ac:dyDescent="0.35">
      <c r="A9672" t="s">
        <v>25387</v>
      </c>
      <c r="B9672">
        <v>25</v>
      </c>
      <c r="C9672" t="s">
        <v>25388</v>
      </c>
    </row>
    <row r="9673" spans="1:3" x14ac:dyDescent="0.35">
      <c r="A9673" t="s">
        <v>25389</v>
      </c>
      <c r="B9673">
        <v>20</v>
      </c>
      <c r="C9673" t="s">
        <v>25390</v>
      </c>
    </row>
    <row r="9674" spans="1:3" x14ac:dyDescent="0.35">
      <c r="A9674" t="s">
        <v>25391</v>
      </c>
      <c r="B9674">
        <v>20</v>
      </c>
      <c r="C9674" t="s">
        <v>25392</v>
      </c>
    </row>
    <row r="9675" spans="1:3" x14ac:dyDescent="0.35">
      <c r="A9675" t="s">
        <v>25393</v>
      </c>
      <c r="B9675">
        <v>28</v>
      </c>
      <c r="C9675" t="s">
        <v>25394</v>
      </c>
    </row>
    <row r="9676" spans="1:3" x14ac:dyDescent="0.35">
      <c r="A9676" t="s">
        <v>25395</v>
      </c>
      <c r="B9676">
        <v>25</v>
      </c>
      <c r="C9676" t="s">
        <v>25396</v>
      </c>
    </row>
    <row r="9677" spans="1:3" x14ac:dyDescent="0.35">
      <c r="A9677" t="s">
        <v>25397</v>
      </c>
      <c r="B9677">
        <v>24</v>
      </c>
      <c r="C9677" t="s">
        <v>25398</v>
      </c>
    </row>
    <row r="9678" spans="1:3" x14ac:dyDescent="0.35">
      <c r="A9678" t="s">
        <v>25399</v>
      </c>
      <c r="B9678">
        <v>24</v>
      </c>
      <c r="C9678" t="s">
        <v>25400</v>
      </c>
    </row>
    <row r="9679" spans="1:3" x14ac:dyDescent="0.35">
      <c r="A9679" t="s">
        <v>25401</v>
      </c>
      <c r="B9679">
        <v>22</v>
      </c>
      <c r="C9679" t="s">
        <v>25402</v>
      </c>
    </row>
    <row r="9680" spans="1:3" x14ac:dyDescent="0.35">
      <c r="A9680" t="s">
        <v>25403</v>
      </c>
      <c r="B9680">
        <v>29</v>
      </c>
      <c r="C9680" t="s">
        <v>25404</v>
      </c>
    </row>
    <row r="9681" spans="1:3" x14ac:dyDescent="0.35">
      <c r="A9681" t="s">
        <v>25405</v>
      </c>
      <c r="B9681">
        <v>29</v>
      </c>
      <c r="C9681" t="s">
        <v>25406</v>
      </c>
    </row>
    <row r="9682" spans="1:3" x14ac:dyDescent="0.35">
      <c r="A9682" t="s">
        <v>25407</v>
      </c>
      <c r="B9682">
        <v>29</v>
      </c>
      <c r="C9682" t="s">
        <v>25408</v>
      </c>
    </row>
    <row r="9683" spans="1:3" x14ac:dyDescent="0.35">
      <c r="A9683" t="s">
        <v>25409</v>
      </c>
      <c r="B9683">
        <v>21</v>
      </c>
      <c r="C9683" t="s">
        <v>25410</v>
      </c>
    </row>
    <row r="9684" spans="1:3" x14ac:dyDescent="0.35">
      <c r="A9684" t="s">
        <v>25411</v>
      </c>
      <c r="B9684">
        <v>29</v>
      </c>
      <c r="C9684" t="s">
        <v>25412</v>
      </c>
    </row>
    <row r="9685" spans="1:3" x14ac:dyDescent="0.35">
      <c r="A9685" t="s">
        <v>25413</v>
      </c>
      <c r="B9685">
        <v>27</v>
      </c>
      <c r="C9685" t="s">
        <v>25414</v>
      </c>
    </row>
    <row r="9686" spans="1:3" x14ac:dyDescent="0.35">
      <c r="A9686" t="s">
        <v>25415</v>
      </c>
      <c r="B9686">
        <v>29</v>
      </c>
      <c r="C9686" t="s">
        <v>25416</v>
      </c>
    </row>
    <row r="9687" spans="1:3" x14ac:dyDescent="0.35">
      <c r="A9687" t="s">
        <v>25417</v>
      </c>
      <c r="B9687">
        <v>23</v>
      </c>
      <c r="C9687" t="s">
        <v>25418</v>
      </c>
    </row>
    <row r="9688" spans="1:3" x14ac:dyDescent="0.35">
      <c r="A9688" t="s">
        <v>25419</v>
      </c>
      <c r="B9688">
        <v>29</v>
      </c>
      <c r="C9688" t="s">
        <v>25420</v>
      </c>
    </row>
    <row r="9689" spans="1:3" x14ac:dyDescent="0.35">
      <c r="A9689" t="s">
        <v>13474</v>
      </c>
      <c r="B9689">
        <v>27</v>
      </c>
      <c r="C9689" t="s">
        <v>25421</v>
      </c>
    </row>
    <row r="9690" spans="1:3" x14ac:dyDescent="0.35">
      <c r="A9690" t="s">
        <v>25422</v>
      </c>
      <c r="B9690">
        <v>28</v>
      </c>
      <c r="C9690" t="s">
        <v>25423</v>
      </c>
    </row>
    <row r="9691" spans="1:3" x14ac:dyDescent="0.35">
      <c r="A9691" t="s">
        <v>25424</v>
      </c>
      <c r="B9691">
        <v>24</v>
      </c>
      <c r="C9691" t="s">
        <v>25425</v>
      </c>
    </row>
    <row r="9692" spans="1:3" x14ac:dyDescent="0.35">
      <c r="A9692" t="s">
        <v>25426</v>
      </c>
      <c r="B9692">
        <v>23</v>
      </c>
      <c r="C9692" t="s">
        <v>25427</v>
      </c>
    </row>
    <row r="9693" spans="1:3" x14ac:dyDescent="0.35">
      <c r="A9693" t="s">
        <v>446</v>
      </c>
      <c r="B9693">
        <v>28</v>
      </c>
      <c r="C9693" t="s">
        <v>25428</v>
      </c>
    </row>
    <row r="9694" spans="1:3" x14ac:dyDescent="0.35">
      <c r="A9694" t="s">
        <v>16016</v>
      </c>
      <c r="B9694">
        <v>21</v>
      </c>
      <c r="C9694" t="s">
        <v>25429</v>
      </c>
    </row>
    <row r="9695" spans="1:3" x14ac:dyDescent="0.35">
      <c r="A9695" t="s">
        <v>25430</v>
      </c>
      <c r="B9695">
        <v>30</v>
      </c>
      <c r="C9695" t="s">
        <v>25431</v>
      </c>
    </row>
    <row r="9696" spans="1:3" x14ac:dyDescent="0.35">
      <c r="A9696" t="s">
        <v>25432</v>
      </c>
      <c r="B9696">
        <v>23</v>
      </c>
      <c r="C9696" t="s">
        <v>25433</v>
      </c>
    </row>
    <row r="9697" spans="1:3" x14ac:dyDescent="0.35">
      <c r="A9697" t="s">
        <v>25434</v>
      </c>
      <c r="B9697">
        <v>29</v>
      </c>
      <c r="C9697" t="s">
        <v>25435</v>
      </c>
    </row>
    <row r="9698" spans="1:3" x14ac:dyDescent="0.35">
      <c r="A9698" t="s">
        <v>25436</v>
      </c>
      <c r="B9698">
        <v>22</v>
      </c>
      <c r="C9698" t="s">
        <v>25437</v>
      </c>
    </row>
    <row r="9699" spans="1:3" x14ac:dyDescent="0.35">
      <c r="A9699" t="s">
        <v>25438</v>
      </c>
      <c r="B9699">
        <v>23</v>
      </c>
      <c r="C9699" t="s">
        <v>25439</v>
      </c>
    </row>
    <row r="9700" spans="1:3" x14ac:dyDescent="0.35">
      <c r="A9700" t="s">
        <v>25440</v>
      </c>
      <c r="B9700">
        <v>24</v>
      </c>
      <c r="C9700" t="s">
        <v>25441</v>
      </c>
    </row>
    <row r="9701" spans="1:3" x14ac:dyDescent="0.35">
      <c r="A9701" t="s">
        <v>25442</v>
      </c>
      <c r="B9701">
        <v>28</v>
      </c>
      <c r="C9701" t="s">
        <v>25443</v>
      </c>
    </row>
    <row r="9702" spans="1:3" x14ac:dyDescent="0.35">
      <c r="A9702" t="s">
        <v>25444</v>
      </c>
      <c r="B9702">
        <v>22</v>
      </c>
      <c r="C9702" t="s">
        <v>25445</v>
      </c>
    </row>
    <row r="9703" spans="1:3" x14ac:dyDescent="0.35">
      <c r="A9703" t="s">
        <v>25446</v>
      </c>
      <c r="B9703">
        <v>28</v>
      </c>
      <c r="C9703" t="s">
        <v>25447</v>
      </c>
    </row>
    <row r="9704" spans="1:3" x14ac:dyDescent="0.35">
      <c r="A9704" t="s">
        <v>25448</v>
      </c>
      <c r="B9704">
        <v>27</v>
      </c>
      <c r="C9704" t="s">
        <v>25449</v>
      </c>
    </row>
    <row r="9705" spans="1:3" x14ac:dyDescent="0.35">
      <c r="A9705" t="s">
        <v>25450</v>
      </c>
      <c r="B9705">
        <v>22</v>
      </c>
      <c r="C9705" t="s">
        <v>25451</v>
      </c>
    </row>
    <row r="9706" spans="1:3" x14ac:dyDescent="0.35">
      <c r="A9706" t="s">
        <v>25452</v>
      </c>
      <c r="B9706">
        <v>30</v>
      </c>
      <c r="C9706" t="s">
        <v>25453</v>
      </c>
    </row>
    <row r="9707" spans="1:3" x14ac:dyDescent="0.35">
      <c r="A9707" t="s">
        <v>25454</v>
      </c>
      <c r="B9707">
        <v>24</v>
      </c>
      <c r="C9707" t="s">
        <v>25455</v>
      </c>
    </row>
    <row r="9708" spans="1:3" x14ac:dyDescent="0.35">
      <c r="A9708" t="s">
        <v>25456</v>
      </c>
      <c r="B9708">
        <v>27</v>
      </c>
      <c r="C9708" t="s">
        <v>25457</v>
      </c>
    </row>
    <row r="9709" spans="1:3" x14ac:dyDescent="0.35">
      <c r="A9709" t="s">
        <v>25458</v>
      </c>
      <c r="B9709">
        <v>20</v>
      </c>
      <c r="C9709" t="s">
        <v>25459</v>
      </c>
    </row>
    <row r="9710" spans="1:3" x14ac:dyDescent="0.35">
      <c r="A9710" t="s">
        <v>25460</v>
      </c>
      <c r="B9710">
        <v>22</v>
      </c>
      <c r="C9710" t="s">
        <v>25461</v>
      </c>
    </row>
    <row r="9711" spans="1:3" x14ac:dyDescent="0.35">
      <c r="A9711" t="s">
        <v>25462</v>
      </c>
      <c r="B9711">
        <v>26</v>
      </c>
      <c r="C9711" t="s">
        <v>25463</v>
      </c>
    </row>
    <row r="9712" spans="1:3" x14ac:dyDescent="0.35">
      <c r="A9712" t="s">
        <v>25464</v>
      </c>
      <c r="B9712">
        <v>22</v>
      </c>
      <c r="C9712" t="s">
        <v>25465</v>
      </c>
    </row>
    <row r="9713" spans="1:3" x14ac:dyDescent="0.35">
      <c r="A9713" t="s">
        <v>25466</v>
      </c>
      <c r="B9713">
        <v>22</v>
      </c>
      <c r="C9713" t="s">
        <v>25467</v>
      </c>
    </row>
    <row r="9714" spans="1:3" x14ac:dyDescent="0.35">
      <c r="A9714" t="s">
        <v>25468</v>
      </c>
      <c r="B9714">
        <v>30</v>
      </c>
      <c r="C9714" t="s">
        <v>25469</v>
      </c>
    </row>
    <row r="9715" spans="1:3" x14ac:dyDescent="0.35">
      <c r="A9715" t="s">
        <v>25470</v>
      </c>
      <c r="B9715">
        <v>25</v>
      </c>
      <c r="C9715" t="s">
        <v>25471</v>
      </c>
    </row>
    <row r="9716" spans="1:3" x14ac:dyDescent="0.35">
      <c r="A9716" t="s">
        <v>25472</v>
      </c>
      <c r="B9716">
        <v>22</v>
      </c>
      <c r="C9716" t="s">
        <v>25473</v>
      </c>
    </row>
    <row r="9717" spans="1:3" x14ac:dyDescent="0.35">
      <c r="A9717" t="s">
        <v>25474</v>
      </c>
      <c r="B9717">
        <v>23</v>
      </c>
      <c r="C9717" t="s">
        <v>25475</v>
      </c>
    </row>
    <row r="9718" spans="1:3" x14ac:dyDescent="0.35">
      <c r="A9718" t="s">
        <v>25476</v>
      </c>
      <c r="B9718">
        <v>22</v>
      </c>
      <c r="C9718" t="s">
        <v>25477</v>
      </c>
    </row>
    <row r="9719" spans="1:3" x14ac:dyDescent="0.35">
      <c r="A9719" t="s">
        <v>25478</v>
      </c>
      <c r="B9719">
        <v>23</v>
      </c>
      <c r="C9719" t="s">
        <v>25479</v>
      </c>
    </row>
    <row r="9720" spans="1:3" x14ac:dyDescent="0.35">
      <c r="A9720" t="s">
        <v>25480</v>
      </c>
      <c r="B9720">
        <v>23</v>
      </c>
      <c r="C9720" t="s">
        <v>25481</v>
      </c>
    </row>
    <row r="9721" spans="1:3" x14ac:dyDescent="0.35">
      <c r="A9721" t="s">
        <v>25482</v>
      </c>
      <c r="B9721">
        <v>26</v>
      </c>
      <c r="C9721" t="s">
        <v>25483</v>
      </c>
    </row>
    <row r="9722" spans="1:3" x14ac:dyDescent="0.35">
      <c r="A9722" t="s">
        <v>25484</v>
      </c>
      <c r="B9722">
        <v>24</v>
      </c>
      <c r="C9722" t="s">
        <v>25485</v>
      </c>
    </row>
    <row r="9723" spans="1:3" x14ac:dyDescent="0.35">
      <c r="A9723" t="s">
        <v>25486</v>
      </c>
      <c r="B9723">
        <v>30</v>
      </c>
      <c r="C9723" t="s">
        <v>25487</v>
      </c>
    </row>
    <row r="9724" spans="1:3" x14ac:dyDescent="0.35">
      <c r="A9724" t="s">
        <v>25488</v>
      </c>
      <c r="B9724">
        <v>25</v>
      </c>
      <c r="C9724" t="s">
        <v>25489</v>
      </c>
    </row>
    <row r="9725" spans="1:3" x14ac:dyDescent="0.35">
      <c r="A9725" t="s">
        <v>25490</v>
      </c>
      <c r="B9725">
        <v>22</v>
      </c>
      <c r="C9725" t="s">
        <v>25491</v>
      </c>
    </row>
    <row r="9726" spans="1:3" x14ac:dyDescent="0.35">
      <c r="A9726" t="s">
        <v>25492</v>
      </c>
      <c r="B9726">
        <v>20</v>
      </c>
      <c r="C9726" t="s">
        <v>25493</v>
      </c>
    </row>
    <row r="9727" spans="1:3" x14ac:dyDescent="0.35">
      <c r="A9727" t="s">
        <v>25494</v>
      </c>
      <c r="B9727">
        <v>29</v>
      </c>
      <c r="C9727" t="s">
        <v>25495</v>
      </c>
    </row>
    <row r="9728" spans="1:3" x14ac:dyDescent="0.35">
      <c r="A9728" t="s">
        <v>15508</v>
      </c>
      <c r="B9728">
        <v>25</v>
      </c>
      <c r="C9728" t="s">
        <v>25496</v>
      </c>
    </row>
    <row r="9729" spans="1:3" x14ac:dyDescent="0.35">
      <c r="A9729" t="s">
        <v>25497</v>
      </c>
      <c r="B9729">
        <v>23</v>
      </c>
      <c r="C9729" t="s">
        <v>25498</v>
      </c>
    </row>
    <row r="9730" spans="1:3" x14ac:dyDescent="0.35">
      <c r="A9730" t="s">
        <v>25499</v>
      </c>
      <c r="B9730">
        <v>23</v>
      </c>
      <c r="C9730" t="s">
        <v>25500</v>
      </c>
    </row>
    <row r="9731" spans="1:3" x14ac:dyDescent="0.35">
      <c r="A9731" t="s">
        <v>25501</v>
      </c>
      <c r="B9731">
        <v>20</v>
      </c>
      <c r="C9731" t="s">
        <v>25502</v>
      </c>
    </row>
    <row r="9732" spans="1:3" x14ac:dyDescent="0.35">
      <c r="A9732" t="s">
        <v>25503</v>
      </c>
      <c r="B9732">
        <v>30</v>
      </c>
      <c r="C9732" t="s">
        <v>25504</v>
      </c>
    </row>
    <row r="9733" spans="1:3" x14ac:dyDescent="0.35">
      <c r="A9733" t="s">
        <v>25505</v>
      </c>
      <c r="B9733">
        <v>23</v>
      </c>
      <c r="C9733" t="s">
        <v>25506</v>
      </c>
    </row>
    <row r="9734" spans="1:3" x14ac:dyDescent="0.35">
      <c r="A9734" t="s">
        <v>25507</v>
      </c>
      <c r="B9734">
        <v>27</v>
      </c>
      <c r="C9734" t="s">
        <v>25508</v>
      </c>
    </row>
    <row r="9735" spans="1:3" x14ac:dyDescent="0.35">
      <c r="A9735" t="s">
        <v>25509</v>
      </c>
      <c r="B9735">
        <v>26</v>
      </c>
      <c r="C9735" t="s">
        <v>25510</v>
      </c>
    </row>
    <row r="9736" spans="1:3" x14ac:dyDescent="0.35">
      <c r="A9736" t="s">
        <v>25511</v>
      </c>
      <c r="B9736">
        <v>27</v>
      </c>
      <c r="C9736" t="s">
        <v>25512</v>
      </c>
    </row>
    <row r="9737" spans="1:3" x14ac:dyDescent="0.35">
      <c r="A9737" t="s">
        <v>25513</v>
      </c>
      <c r="B9737">
        <v>22</v>
      </c>
      <c r="C9737" t="s">
        <v>25514</v>
      </c>
    </row>
    <row r="9738" spans="1:3" x14ac:dyDescent="0.35">
      <c r="A9738" t="s">
        <v>25515</v>
      </c>
      <c r="B9738">
        <v>22</v>
      </c>
      <c r="C9738" t="s">
        <v>25516</v>
      </c>
    </row>
    <row r="9739" spans="1:3" x14ac:dyDescent="0.35">
      <c r="A9739" t="s">
        <v>25517</v>
      </c>
      <c r="B9739">
        <v>23</v>
      </c>
      <c r="C9739" t="s">
        <v>25518</v>
      </c>
    </row>
    <row r="9740" spans="1:3" x14ac:dyDescent="0.35">
      <c r="A9740" t="s">
        <v>25519</v>
      </c>
      <c r="B9740">
        <v>26</v>
      </c>
      <c r="C9740" t="s">
        <v>25520</v>
      </c>
    </row>
    <row r="9741" spans="1:3" x14ac:dyDescent="0.35">
      <c r="A9741" t="s">
        <v>25521</v>
      </c>
      <c r="B9741">
        <v>28</v>
      </c>
      <c r="C9741" t="s">
        <v>25522</v>
      </c>
    </row>
    <row r="9742" spans="1:3" x14ac:dyDescent="0.35">
      <c r="A9742" t="s">
        <v>25523</v>
      </c>
      <c r="B9742">
        <v>26</v>
      </c>
      <c r="C9742" t="s">
        <v>25524</v>
      </c>
    </row>
    <row r="9743" spans="1:3" x14ac:dyDescent="0.35">
      <c r="A9743" t="s">
        <v>8187</v>
      </c>
      <c r="B9743">
        <v>24</v>
      </c>
      <c r="C9743" t="s">
        <v>25525</v>
      </c>
    </row>
    <row r="9744" spans="1:3" x14ac:dyDescent="0.35">
      <c r="A9744" t="s">
        <v>25526</v>
      </c>
      <c r="B9744">
        <v>25</v>
      </c>
      <c r="C9744" t="s">
        <v>25527</v>
      </c>
    </row>
    <row r="9745" spans="1:3" x14ac:dyDescent="0.35">
      <c r="A9745" t="s">
        <v>25528</v>
      </c>
      <c r="B9745">
        <v>22</v>
      </c>
      <c r="C9745" t="s">
        <v>25529</v>
      </c>
    </row>
    <row r="9746" spans="1:3" x14ac:dyDescent="0.35">
      <c r="A9746" t="s">
        <v>25530</v>
      </c>
      <c r="B9746">
        <v>27</v>
      </c>
      <c r="C9746" t="s">
        <v>25531</v>
      </c>
    </row>
    <row r="9747" spans="1:3" x14ac:dyDescent="0.35">
      <c r="A9747" t="s">
        <v>25532</v>
      </c>
      <c r="B9747">
        <v>28</v>
      </c>
      <c r="C9747" t="s">
        <v>25533</v>
      </c>
    </row>
    <row r="9748" spans="1:3" x14ac:dyDescent="0.35">
      <c r="A9748" t="s">
        <v>25534</v>
      </c>
      <c r="B9748">
        <v>21</v>
      </c>
      <c r="C9748" t="s">
        <v>25535</v>
      </c>
    </row>
    <row r="9749" spans="1:3" x14ac:dyDescent="0.35">
      <c r="A9749" t="s">
        <v>23628</v>
      </c>
      <c r="B9749">
        <v>20</v>
      </c>
      <c r="C9749" t="s">
        <v>25536</v>
      </c>
    </row>
    <row r="9750" spans="1:3" x14ac:dyDescent="0.35">
      <c r="A9750" t="s">
        <v>25537</v>
      </c>
      <c r="B9750">
        <v>26</v>
      </c>
      <c r="C9750" t="s">
        <v>25538</v>
      </c>
    </row>
    <row r="9751" spans="1:3" x14ac:dyDescent="0.35">
      <c r="A9751" t="s">
        <v>25539</v>
      </c>
      <c r="B9751">
        <v>20</v>
      </c>
      <c r="C9751" t="s">
        <v>25540</v>
      </c>
    </row>
    <row r="9752" spans="1:3" x14ac:dyDescent="0.35">
      <c r="A9752" t="s">
        <v>2338</v>
      </c>
      <c r="B9752">
        <v>23</v>
      </c>
      <c r="C9752" t="s">
        <v>25541</v>
      </c>
    </row>
    <row r="9753" spans="1:3" x14ac:dyDescent="0.35">
      <c r="A9753" t="s">
        <v>25542</v>
      </c>
      <c r="B9753">
        <v>29</v>
      </c>
      <c r="C9753" t="s">
        <v>25543</v>
      </c>
    </row>
    <row r="9754" spans="1:3" x14ac:dyDescent="0.35">
      <c r="A9754" t="s">
        <v>25544</v>
      </c>
      <c r="B9754">
        <v>26</v>
      </c>
      <c r="C9754" t="s">
        <v>25545</v>
      </c>
    </row>
    <row r="9755" spans="1:3" x14ac:dyDescent="0.35">
      <c r="A9755" t="s">
        <v>25546</v>
      </c>
      <c r="B9755">
        <v>27</v>
      </c>
      <c r="C9755" t="s">
        <v>25547</v>
      </c>
    </row>
    <row r="9756" spans="1:3" x14ac:dyDescent="0.35">
      <c r="A9756" t="s">
        <v>25548</v>
      </c>
      <c r="B9756">
        <v>30</v>
      </c>
      <c r="C9756" t="s">
        <v>25549</v>
      </c>
    </row>
    <row r="9757" spans="1:3" x14ac:dyDescent="0.35">
      <c r="A9757" t="s">
        <v>3818</v>
      </c>
      <c r="B9757">
        <v>26</v>
      </c>
      <c r="C9757" t="s">
        <v>25550</v>
      </c>
    </row>
    <row r="9758" spans="1:3" x14ac:dyDescent="0.35">
      <c r="A9758" t="s">
        <v>25551</v>
      </c>
      <c r="B9758">
        <v>25</v>
      </c>
      <c r="C9758" t="s">
        <v>25552</v>
      </c>
    </row>
    <row r="9759" spans="1:3" x14ac:dyDescent="0.35">
      <c r="A9759" t="s">
        <v>25553</v>
      </c>
      <c r="B9759">
        <v>29</v>
      </c>
      <c r="C9759" t="s">
        <v>25554</v>
      </c>
    </row>
    <row r="9760" spans="1:3" x14ac:dyDescent="0.35">
      <c r="A9760" t="s">
        <v>25555</v>
      </c>
      <c r="B9760">
        <v>22</v>
      </c>
      <c r="C9760" t="s">
        <v>25556</v>
      </c>
    </row>
    <row r="9761" spans="1:3" x14ac:dyDescent="0.35">
      <c r="A9761" t="s">
        <v>25557</v>
      </c>
      <c r="B9761">
        <v>23</v>
      </c>
      <c r="C9761" t="s">
        <v>25558</v>
      </c>
    </row>
    <row r="9762" spans="1:3" x14ac:dyDescent="0.35">
      <c r="A9762" t="s">
        <v>25559</v>
      </c>
      <c r="B9762">
        <v>30</v>
      </c>
      <c r="C9762" t="s">
        <v>25560</v>
      </c>
    </row>
    <row r="9763" spans="1:3" x14ac:dyDescent="0.35">
      <c r="A9763" t="s">
        <v>25561</v>
      </c>
      <c r="B9763">
        <v>22</v>
      </c>
      <c r="C9763" t="s">
        <v>25562</v>
      </c>
    </row>
    <row r="9764" spans="1:3" x14ac:dyDescent="0.35">
      <c r="A9764" t="s">
        <v>25563</v>
      </c>
      <c r="B9764">
        <v>21</v>
      </c>
      <c r="C9764" t="s">
        <v>25564</v>
      </c>
    </row>
    <row r="9765" spans="1:3" x14ac:dyDescent="0.35">
      <c r="A9765" t="s">
        <v>25565</v>
      </c>
      <c r="B9765">
        <v>20</v>
      </c>
      <c r="C9765" t="s">
        <v>25566</v>
      </c>
    </row>
    <row r="9766" spans="1:3" x14ac:dyDescent="0.35">
      <c r="A9766" t="s">
        <v>25567</v>
      </c>
      <c r="B9766">
        <v>20</v>
      </c>
      <c r="C9766" t="s">
        <v>25568</v>
      </c>
    </row>
    <row r="9767" spans="1:3" x14ac:dyDescent="0.35">
      <c r="A9767" t="s">
        <v>25569</v>
      </c>
      <c r="B9767">
        <v>27</v>
      </c>
      <c r="C9767" t="s">
        <v>25570</v>
      </c>
    </row>
    <row r="9768" spans="1:3" x14ac:dyDescent="0.35">
      <c r="A9768" t="s">
        <v>25571</v>
      </c>
      <c r="B9768">
        <v>26</v>
      </c>
      <c r="C9768" t="s">
        <v>25572</v>
      </c>
    </row>
    <row r="9769" spans="1:3" x14ac:dyDescent="0.35">
      <c r="A9769" t="s">
        <v>25573</v>
      </c>
      <c r="B9769">
        <v>21</v>
      </c>
      <c r="C9769" t="s">
        <v>25574</v>
      </c>
    </row>
    <row r="9770" spans="1:3" x14ac:dyDescent="0.35">
      <c r="A9770" t="s">
        <v>25575</v>
      </c>
      <c r="B9770">
        <v>24</v>
      </c>
      <c r="C9770" t="s">
        <v>25576</v>
      </c>
    </row>
    <row r="9771" spans="1:3" x14ac:dyDescent="0.35">
      <c r="A9771" t="s">
        <v>25577</v>
      </c>
      <c r="B9771">
        <v>29</v>
      </c>
      <c r="C9771" t="s">
        <v>25578</v>
      </c>
    </row>
    <row r="9772" spans="1:3" x14ac:dyDescent="0.35">
      <c r="A9772" t="s">
        <v>25579</v>
      </c>
      <c r="B9772">
        <v>30</v>
      </c>
      <c r="C9772" t="s">
        <v>25580</v>
      </c>
    </row>
    <row r="9773" spans="1:3" x14ac:dyDescent="0.35">
      <c r="A9773" t="s">
        <v>25581</v>
      </c>
      <c r="B9773">
        <v>28</v>
      </c>
      <c r="C9773" t="s">
        <v>25582</v>
      </c>
    </row>
    <row r="9774" spans="1:3" x14ac:dyDescent="0.35">
      <c r="A9774" t="s">
        <v>25583</v>
      </c>
      <c r="B9774">
        <v>24</v>
      </c>
      <c r="C9774" t="s">
        <v>25584</v>
      </c>
    </row>
    <row r="9775" spans="1:3" x14ac:dyDescent="0.35">
      <c r="A9775" t="s">
        <v>25585</v>
      </c>
      <c r="B9775">
        <v>26</v>
      </c>
      <c r="C9775" t="s">
        <v>25586</v>
      </c>
    </row>
    <row r="9776" spans="1:3" x14ac:dyDescent="0.35">
      <c r="A9776" t="s">
        <v>758</v>
      </c>
      <c r="B9776">
        <v>27</v>
      </c>
      <c r="C9776" t="s">
        <v>25587</v>
      </c>
    </row>
    <row r="9777" spans="1:3" x14ac:dyDescent="0.35">
      <c r="A9777" t="s">
        <v>25588</v>
      </c>
      <c r="B9777">
        <v>27</v>
      </c>
      <c r="C9777" t="s">
        <v>25589</v>
      </c>
    </row>
    <row r="9778" spans="1:3" x14ac:dyDescent="0.35">
      <c r="A9778" t="s">
        <v>25590</v>
      </c>
      <c r="B9778">
        <v>28</v>
      </c>
      <c r="C9778" t="s">
        <v>25591</v>
      </c>
    </row>
    <row r="9779" spans="1:3" x14ac:dyDescent="0.35">
      <c r="A9779" t="s">
        <v>25592</v>
      </c>
      <c r="B9779">
        <v>22</v>
      </c>
      <c r="C9779" t="s">
        <v>25593</v>
      </c>
    </row>
    <row r="9780" spans="1:3" x14ac:dyDescent="0.35">
      <c r="A9780" t="s">
        <v>25594</v>
      </c>
      <c r="B9780">
        <v>20</v>
      </c>
      <c r="C9780" t="s">
        <v>25595</v>
      </c>
    </row>
    <row r="9781" spans="1:3" x14ac:dyDescent="0.35">
      <c r="A9781" t="s">
        <v>6570</v>
      </c>
      <c r="B9781">
        <v>27</v>
      </c>
      <c r="C9781" t="s">
        <v>25596</v>
      </c>
    </row>
    <row r="9782" spans="1:3" x14ac:dyDescent="0.35">
      <c r="A9782" t="s">
        <v>25597</v>
      </c>
      <c r="B9782">
        <v>26</v>
      </c>
      <c r="C9782" t="s">
        <v>25598</v>
      </c>
    </row>
    <row r="9783" spans="1:3" x14ac:dyDescent="0.35">
      <c r="A9783" t="s">
        <v>25599</v>
      </c>
      <c r="B9783">
        <v>26</v>
      </c>
      <c r="C9783" t="s">
        <v>25600</v>
      </c>
    </row>
    <row r="9784" spans="1:3" x14ac:dyDescent="0.35">
      <c r="A9784" t="s">
        <v>25601</v>
      </c>
      <c r="B9784">
        <v>22</v>
      </c>
      <c r="C9784" t="s">
        <v>25602</v>
      </c>
    </row>
    <row r="9785" spans="1:3" x14ac:dyDescent="0.35">
      <c r="A9785" t="s">
        <v>13338</v>
      </c>
      <c r="B9785">
        <v>23</v>
      </c>
      <c r="C9785" t="s">
        <v>25603</v>
      </c>
    </row>
    <row r="9786" spans="1:3" x14ac:dyDescent="0.35">
      <c r="A9786" t="s">
        <v>25604</v>
      </c>
      <c r="B9786">
        <v>27</v>
      </c>
      <c r="C9786" t="s">
        <v>25605</v>
      </c>
    </row>
    <row r="9787" spans="1:3" x14ac:dyDescent="0.35">
      <c r="A9787" t="s">
        <v>25606</v>
      </c>
      <c r="B9787">
        <v>26</v>
      </c>
      <c r="C9787" t="s">
        <v>25607</v>
      </c>
    </row>
    <row r="9788" spans="1:3" x14ac:dyDescent="0.35">
      <c r="A9788" t="s">
        <v>25608</v>
      </c>
      <c r="B9788">
        <v>21</v>
      </c>
      <c r="C9788" t="s">
        <v>25609</v>
      </c>
    </row>
    <row r="9789" spans="1:3" x14ac:dyDescent="0.35">
      <c r="A9789" t="s">
        <v>25610</v>
      </c>
      <c r="B9789">
        <v>29</v>
      </c>
      <c r="C9789" t="s">
        <v>25611</v>
      </c>
    </row>
    <row r="9790" spans="1:3" x14ac:dyDescent="0.35">
      <c r="A9790" t="s">
        <v>25612</v>
      </c>
      <c r="B9790">
        <v>29</v>
      </c>
      <c r="C9790" t="s">
        <v>25613</v>
      </c>
    </row>
    <row r="9791" spans="1:3" x14ac:dyDescent="0.35">
      <c r="A9791" t="s">
        <v>25614</v>
      </c>
      <c r="B9791">
        <v>28</v>
      </c>
      <c r="C9791" t="s">
        <v>25615</v>
      </c>
    </row>
    <row r="9792" spans="1:3" x14ac:dyDescent="0.35">
      <c r="A9792" t="s">
        <v>25616</v>
      </c>
      <c r="B9792">
        <v>22</v>
      </c>
      <c r="C9792" t="s">
        <v>25617</v>
      </c>
    </row>
    <row r="9793" spans="1:3" x14ac:dyDescent="0.35">
      <c r="A9793" t="s">
        <v>25618</v>
      </c>
      <c r="B9793">
        <v>22</v>
      </c>
      <c r="C9793" t="s">
        <v>25619</v>
      </c>
    </row>
    <row r="9794" spans="1:3" x14ac:dyDescent="0.35">
      <c r="A9794" t="s">
        <v>24218</v>
      </c>
      <c r="B9794">
        <v>22</v>
      </c>
      <c r="C9794" t="s">
        <v>25620</v>
      </c>
    </row>
    <row r="9795" spans="1:3" x14ac:dyDescent="0.35">
      <c r="A9795" t="s">
        <v>25621</v>
      </c>
      <c r="B9795">
        <v>21</v>
      </c>
      <c r="C9795" t="s">
        <v>25622</v>
      </c>
    </row>
    <row r="9796" spans="1:3" x14ac:dyDescent="0.35">
      <c r="A9796" t="s">
        <v>25623</v>
      </c>
      <c r="B9796">
        <v>24</v>
      </c>
      <c r="C9796" t="s">
        <v>25624</v>
      </c>
    </row>
    <row r="9797" spans="1:3" x14ac:dyDescent="0.35">
      <c r="A9797" t="s">
        <v>25625</v>
      </c>
      <c r="B9797">
        <v>29</v>
      </c>
      <c r="C9797" t="s">
        <v>25626</v>
      </c>
    </row>
    <row r="9798" spans="1:3" x14ac:dyDescent="0.35">
      <c r="A9798" t="s">
        <v>25627</v>
      </c>
      <c r="B9798">
        <v>21</v>
      </c>
      <c r="C9798" t="s">
        <v>25628</v>
      </c>
    </row>
    <row r="9799" spans="1:3" x14ac:dyDescent="0.35">
      <c r="A9799" t="s">
        <v>25629</v>
      </c>
      <c r="B9799">
        <v>22</v>
      </c>
      <c r="C9799" t="s">
        <v>25630</v>
      </c>
    </row>
    <row r="9800" spans="1:3" x14ac:dyDescent="0.35">
      <c r="A9800" t="s">
        <v>25631</v>
      </c>
      <c r="B9800">
        <v>21</v>
      </c>
      <c r="C9800" t="s">
        <v>25632</v>
      </c>
    </row>
    <row r="9801" spans="1:3" x14ac:dyDescent="0.35">
      <c r="A9801" t="s">
        <v>25633</v>
      </c>
      <c r="B9801">
        <v>29</v>
      </c>
      <c r="C9801" t="s">
        <v>25634</v>
      </c>
    </row>
    <row r="9802" spans="1:3" x14ac:dyDescent="0.35">
      <c r="A9802" t="s">
        <v>25635</v>
      </c>
      <c r="B9802">
        <v>26</v>
      </c>
      <c r="C9802" t="s">
        <v>25636</v>
      </c>
    </row>
    <row r="9803" spans="1:3" x14ac:dyDescent="0.35">
      <c r="A9803" t="s">
        <v>25637</v>
      </c>
      <c r="B9803">
        <v>25</v>
      </c>
      <c r="C9803" t="s">
        <v>25638</v>
      </c>
    </row>
    <row r="9804" spans="1:3" x14ac:dyDescent="0.35">
      <c r="A9804" t="s">
        <v>25639</v>
      </c>
      <c r="B9804">
        <v>28</v>
      </c>
      <c r="C9804" t="s">
        <v>25640</v>
      </c>
    </row>
    <row r="9805" spans="1:3" x14ac:dyDescent="0.35">
      <c r="A9805" t="s">
        <v>25641</v>
      </c>
      <c r="B9805">
        <v>25</v>
      </c>
      <c r="C9805" t="s">
        <v>25642</v>
      </c>
    </row>
    <row r="9806" spans="1:3" x14ac:dyDescent="0.35">
      <c r="A9806" t="s">
        <v>25643</v>
      </c>
      <c r="B9806">
        <v>30</v>
      </c>
      <c r="C9806" t="s">
        <v>25644</v>
      </c>
    </row>
    <row r="9807" spans="1:3" x14ac:dyDescent="0.35">
      <c r="A9807" t="s">
        <v>25645</v>
      </c>
      <c r="B9807">
        <v>23</v>
      </c>
      <c r="C9807" t="s">
        <v>25646</v>
      </c>
    </row>
    <row r="9808" spans="1:3" x14ac:dyDescent="0.35">
      <c r="A9808" t="s">
        <v>25647</v>
      </c>
      <c r="B9808">
        <v>26</v>
      </c>
      <c r="C9808" t="s">
        <v>25648</v>
      </c>
    </row>
    <row r="9809" spans="1:3" x14ac:dyDescent="0.35">
      <c r="A9809" t="s">
        <v>25255</v>
      </c>
      <c r="B9809">
        <v>25</v>
      </c>
      <c r="C9809" t="s">
        <v>25649</v>
      </c>
    </row>
    <row r="9810" spans="1:3" x14ac:dyDescent="0.35">
      <c r="A9810" t="s">
        <v>25650</v>
      </c>
      <c r="B9810">
        <v>28</v>
      </c>
      <c r="C9810" t="s">
        <v>25651</v>
      </c>
    </row>
    <row r="9811" spans="1:3" x14ac:dyDescent="0.35">
      <c r="A9811" t="s">
        <v>25652</v>
      </c>
      <c r="B9811">
        <v>29</v>
      </c>
      <c r="C9811" t="s">
        <v>25653</v>
      </c>
    </row>
    <row r="9812" spans="1:3" x14ac:dyDescent="0.35">
      <c r="A9812" t="s">
        <v>25654</v>
      </c>
      <c r="B9812">
        <v>24</v>
      </c>
      <c r="C9812" t="s">
        <v>25655</v>
      </c>
    </row>
    <row r="9813" spans="1:3" x14ac:dyDescent="0.35">
      <c r="A9813" t="s">
        <v>25656</v>
      </c>
      <c r="B9813">
        <v>28</v>
      </c>
      <c r="C9813" t="s">
        <v>25657</v>
      </c>
    </row>
    <row r="9814" spans="1:3" x14ac:dyDescent="0.35">
      <c r="A9814" t="s">
        <v>25658</v>
      </c>
      <c r="B9814">
        <v>28</v>
      </c>
      <c r="C9814" t="s">
        <v>25659</v>
      </c>
    </row>
    <row r="9815" spans="1:3" x14ac:dyDescent="0.35">
      <c r="A9815" t="s">
        <v>25660</v>
      </c>
      <c r="B9815">
        <v>24</v>
      </c>
      <c r="C9815" t="s">
        <v>25661</v>
      </c>
    </row>
    <row r="9816" spans="1:3" x14ac:dyDescent="0.35">
      <c r="A9816" t="s">
        <v>25662</v>
      </c>
      <c r="B9816">
        <v>24</v>
      </c>
      <c r="C9816" t="s">
        <v>25663</v>
      </c>
    </row>
    <row r="9817" spans="1:3" x14ac:dyDescent="0.35">
      <c r="A9817" t="s">
        <v>25664</v>
      </c>
      <c r="B9817">
        <v>25</v>
      </c>
      <c r="C9817" t="s">
        <v>25665</v>
      </c>
    </row>
    <row r="9818" spans="1:3" x14ac:dyDescent="0.35">
      <c r="A9818" t="s">
        <v>25666</v>
      </c>
      <c r="B9818">
        <v>23</v>
      </c>
      <c r="C9818" t="s">
        <v>25667</v>
      </c>
    </row>
    <row r="9819" spans="1:3" x14ac:dyDescent="0.35">
      <c r="A9819" t="s">
        <v>25668</v>
      </c>
      <c r="B9819">
        <v>26</v>
      </c>
      <c r="C9819" t="s">
        <v>25669</v>
      </c>
    </row>
    <row r="9820" spans="1:3" x14ac:dyDescent="0.35">
      <c r="A9820" t="s">
        <v>25670</v>
      </c>
      <c r="B9820">
        <v>21</v>
      </c>
      <c r="C9820" t="s">
        <v>25671</v>
      </c>
    </row>
    <row r="9821" spans="1:3" x14ac:dyDescent="0.35">
      <c r="A9821" t="s">
        <v>25672</v>
      </c>
      <c r="B9821">
        <v>20</v>
      </c>
      <c r="C9821" t="s">
        <v>25673</v>
      </c>
    </row>
    <row r="9822" spans="1:3" x14ac:dyDescent="0.35">
      <c r="A9822" t="s">
        <v>25674</v>
      </c>
      <c r="B9822">
        <v>22</v>
      </c>
      <c r="C9822" t="s">
        <v>25675</v>
      </c>
    </row>
    <row r="9823" spans="1:3" x14ac:dyDescent="0.35">
      <c r="A9823" t="s">
        <v>25676</v>
      </c>
      <c r="B9823">
        <v>25</v>
      </c>
      <c r="C9823" t="s">
        <v>25677</v>
      </c>
    </row>
    <row r="9824" spans="1:3" x14ac:dyDescent="0.35">
      <c r="A9824" t="s">
        <v>25678</v>
      </c>
      <c r="B9824">
        <v>22</v>
      </c>
      <c r="C9824" t="s">
        <v>25679</v>
      </c>
    </row>
    <row r="9825" spans="1:3" x14ac:dyDescent="0.35">
      <c r="A9825" t="s">
        <v>25680</v>
      </c>
      <c r="B9825">
        <v>28</v>
      </c>
      <c r="C9825" t="s">
        <v>25681</v>
      </c>
    </row>
    <row r="9826" spans="1:3" x14ac:dyDescent="0.35">
      <c r="A9826" t="s">
        <v>25682</v>
      </c>
      <c r="B9826">
        <v>26</v>
      </c>
      <c r="C9826" t="s">
        <v>25683</v>
      </c>
    </row>
    <row r="9827" spans="1:3" x14ac:dyDescent="0.35">
      <c r="A9827" t="s">
        <v>25684</v>
      </c>
      <c r="B9827">
        <v>28</v>
      </c>
      <c r="C9827" t="s">
        <v>25685</v>
      </c>
    </row>
    <row r="9828" spans="1:3" x14ac:dyDescent="0.35">
      <c r="A9828" t="s">
        <v>25686</v>
      </c>
      <c r="B9828">
        <v>25</v>
      </c>
      <c r="C9828" t="s">
        <v>25687</v>
      </c>
    </row>
    <row r="9829" spans="1:3" x14ac:dyDescent="0.35">
      <c r="A9829" t="s">
        <v>25688</v>
      </c>
      <c r="B9829">
        <v>29</v>
      </c>
      <c r="C9829" t="s">
        <v>25689</v>
      </c>
    </row>
    <row r="9830" spans="1:3" x14ac:dyDescent="0.35">
      <c r="A9830" t="s">
        <v>25690</v>
      </c>
      <c r="B9830">
        <v>21</v>
      </c>
      <c r="C9830" t="s">
        <v>25691</v>
      </c>
    </row>
    <row r="9831" spans="1:3" x14ac:dyDescent="0.35">
      <c r="A9831" t="s">
        <v>25692</v>
      </c>
      <c r="B9831">
        <v>28</v>
      </c>
      <c r="C9831" t="s">
        <v>25693</v>
      </c>
    </row>
    <row r="9832" spans="1:3" x14ac:dyDescent="0.35">
      <c r="A9832" t="s">
        <v>25694</v>
      </c>
      <c r="B9832">
        <v>29</v>
      </c>
      <c r="C9832" t="s">
        <v>25695</v>
      </c>
    </row>
    <row r="9833" spans="1:3" x14ac:dyDescent="0.35">
      <c r="A9833" t="s">
        <v>25108</v>
      </c>
      <c r="B9833">
        <v>28</v>
      </c>
      <c r="C9833" t="s">
        <v>25696</v>
      </c>
    </row>
    <row r="9834" spans="1:3" x14ac:dyDescent="0.35">
      <c r="A9834" t="s">
        <v>25697</v>
      </c>
      <c r="B9834">
        <v>23</v>
      </c>
      <c r="C9834" t="s">
        <v>25698</v>
      </c>
    </row>
    <row r="9835" spans="1:3" x14ac:dyDescent="0.35">
      <c r="A9835" t="s">
        <v>25699</v>
      </c>
      <c r="B9835">
        <v>28</v>
      </c>
      <c r="C9835" t="s">
        <v>25700</v>
      </c>
    </row>
    <row r="9836" spans="1:3" x14ac:dyDescent="0.35">
      <c r="A9836" t="s">
        <v>25701</v>
      </c>
      <c r="B9836">
        <v>22</v>
      </c>
      <c r="C9836" t="s">
        <v>25702</v>
      </c>
    </row>
    <row r="9837" spans="1:3" x14ac:dyDescent="0.35">
      <c r="A9837" t="s">
        <v>25703</v>
      </c>
      <c r="B9837">
        <v>26</v>
      </c>
      <c r="C9837" t="s">
        <v>25704</v>
      </c>
    </row>
    <row r="9838" spans="1:3" x14ac:dyDescent="0.35">
      <c r="A9838" t="s">
        <v>25705</v>
      </c>
      <c r="B9838">
        <v>22</v>
      </c>
      <c r="C9838" t="s">
        <v>25706</v>
      </c>
    </row>
    <row r="9839" spans="1:3" x14ac:dyDescent="0.35">
      <c r="A9839" t="s">
        <v>25707</v>
      </c>
      <c r="B9839">
        <v>22</v>
      </c>
      <c r="C9839" t="s">
        <v>25708</v>
      </c>
    </row>
    <row r="9840" spans="1:3" x14ac:dyDescent="0.35">
      <c r="A9840" t="s">
        <v>25709</v>
      </c>
      <c r="B9840">
        <v>24</v>
      </c>
      <c r="C9840" t="s">
        <v>25710</v>
      </c>
    </row>
    <row r="9841" spans="1:3" x14ac:dyDescent="0.35">
      <c r="A9841" t="s">
        <v>25711</v>
      </c>
      <c r="B9841">
        <v>27</v>
      </c>
      <c r="C9841" t="s">
        <v>25712</v>
      </c>
    </row>
    <row r="9842" spans="1:3" x14ac:dyDescent="0.35">
      <c r="A9842" t="s">
        <v>25713</v>
      </c>
      <c r="B9842">
        <v>23</v>
      </c>
      <c r="C9842" t="s">
        <v>25714</v>
      </c>
    </row>
    <row r="9843" spans="1:3" x14ac:dyDescent="0.35">
      <c r="A9843" t="s">
        <v>25715</v>
      </c>
      <c r="B9843">
        <v>23</v>
      </c>
      <c r="C9843" t="s">
        <v>25716</v>
      </c>
    </row>
    <row r="9844" spans="1:3" x14ac:dyDescent="0.35">
      <c r="A9844" t="s">
        <v>25717</v>
      </c>
      <c r="B9844">
        <v>27</v>
      </c>
      <c r="C9844" t="s">
        <v>25718</v>
      </c>
    </row>
    <row r="9845" spans="1:3" x14ac:dyDescent="0.35">
      <c r="A9845" t="s">
        <v>25719</v>
      </c>
      <c r="B9845">
        <v>22</v>
      </c>
      <c r="C9845" t="s">
        <v>25720</v>
      </c>
    </row>
    <row r="9846" spans="1:3" x14ac:dyDescent="0.35">
      <c r="A9846" t="s">
        <v>25721</v>
      </c>
      <c r="B9846">
        <v>21</v>
      </c>
      <c r="C9846" t="s">
        <v>25722</v>
      </c>
    </row>
    <row r="9847" spans="1:3" x14ac:dyDescent="0.35">
      <c r="A9847" t="s">
        <v>18301</v>
      </c>
      <c r="B9847">
        <v>28</v>
      </c>
      <c r="C9847" t="s">
        <v>25723</v>
      </c>
    </row>
    <row r="9848" spans="1:3" x14ac:dyDescent="0.35">
      <c r="A9848" t="s">
        <v>25724</v>
      </c>
      <c r="B9848">
        <v>22</v>
      </c>
      <c r="C9848" t="s">
        <v>25725</v>
      </c>
    </row>
    <row r="9849" spans="1:3" x14ac:dyDescent="0.35">
      <c r="A9849" t="s">
        <v>9971</v>
      </c>
      <c r="B9849">
        <v>22</v>
      </c>
      <c r="C9849" t="s">
        <v>25726</v>
      </c>
    </row>
    <row r="9850" spans="1:3" x14ac:dyDescent="0.35">
      <c r="A9850" t="s">
        <v>25727</v>
      </c>
      <c r="B9850">
        <v>29</v>
      </c>
      <c r="C9850" t="s">
        <v>25728</v>
      </c>
    </row>
    <row r="9851" spans="1:3" x14ac:dyDescent="0.35">
      <c r="A9851" t="s">
        <v>25729</v>
      </c>
      <c r="B9851">
        <v>24</v>
      </c>
      <c r="C9851" t="s">
        <v>25730</v>
      </c>
    </row>
    <row r="9852" spans="1:3" x14ac:dyDescent="0.35">
      <c r="A9852" t="s">
        <v>1093</v>
      </c>
      <c r="B9852">
        <v>30</v>
      </c>
      <c r="C9852" t="s">
        <v>25731</v>
      </c>
    </row>
    <row r="9853" spans="1:3" x14ac:dyDescent="0.35">
      <c r="A9853" t="s">
        <v>25732</v>
      </c>
      <c r="B9853">
        <v>21</v>
      </c>
      <c r="C9853" t="s">
        <v>25733</v>
      </c>
    </row>
    <row r="9854" spans="1:3" x14ac:dyDescent="0.35">
      <c r="A9854" t="s">
        <v>25734</v>
      </c>
      <c r="B9854">
        <v>21</v>
      </c>
      <c r="C9854" t="s">
        <v>25735</v>
      </c>
    </row>
    <row r="9855" spans="1:3" x14ac:dyDescent="0.35">
      <c r="A9855" t="s">
        <v>25736</v>
      </c>
      <c r="B9855">
        <v>20</v>
      </c>
      <c r="C9855" t="s">
        <v>25737</v>
      </c>
    </row>
    <row r="9856" spans="1:3" x14ac:dyDescent="0.35">
      <c r="A9856" t="s">
        <v>25738</v>
      </c>
      <c r="B9856">
        <v>30</v>
      </c>
      <c r="C9856" t="s">
        <v>25739</v>
      </c>
    </row>
    <row r="9857" spans="1:3" x14ac:dyDescent="0.35">
      <c r="A9857" t="s">
        <v>25740</v>
      </c>
      <c r="B9857">
        <v>26</v>
      </c>
      <c r="C9857" t="s">
        <v>25741</v>
      </c>
    </row>
    <row r="9858" spans="1:3" x14ac:dyDescent="0.35">
      <c r="A9858" t="s">
        <v>25742</v>
      </c>
      <c r="B9858">
        <v>26</v>
      </c>
      <c r="C9858" t="s">
        <v>25743</v>
      </c>
    </row>
    <row r="9859" spans="1:3" x14ac:dyDescent="0.35">
      <c r="A9859" t="s">
        <v>25744</v>
      </c>
      <c r="B9859">
        <v>30</v>
      </c>
      <c r="C9859" t="s">
        <v>25745</v>
      </c>
    </row>
    <row r="9860" spans="1:3" x14ac:dyDescent="0.35">
      <c r="A9860" t="s">
        <v>25746</v>
      </c>
      <c r="B9860">
        <v>26</v>
      </c>
      <c r="C9860" t="s">
        <v>25747</v>
      </c>
    </row>
    <row r="9861" spans="1:3" x14ac:dyDescent="0.35">
      <c r="A9861" t="s">
        <v>25748</v>
      </c>
      <c r="B9861">
        <v>30</v>
      </c>
      <c r="C9861" t="s">
        <v>25749</v>
      </c>
    </row>
    <row r="9862" spans="1:3" x14ac:dyDescent="0.35">
      <c r="A9862" t="s">
        <v>25750</v>
      </c>
      <c r="B9862">
        <v>23</v>
      </c>
      <c r="C9862" t="s">
        <v>25751</v>
      </c>
    </row>
    <row r="9863" spans="1:3" x14ac:dyDescent="0.35">
      <c r="A9863" t="s">
        <v>25752</v>
      </c>
      <c r="B9863">
        <v>30</v>
      </c>
      <c r="C9863" t="s">
        <v>25753</v>
      </c>
    </row>
    <row r="9864" spans="1:3" x14ac:dyDescent="0.35">
      <c r="A9864" t="s">
        <v>25754</v>
      </c>
      <c r="B9864">
        <v>27</v>
      </c>
      <c r="C9864" t="s">
        <v>25755</v>
      </c>
    </row>
    <row r="9865" spans="1:3" x14ac:dyDescent="0.35">
      <c r="A9865" t="s">
        <v>25756</v>
      </c>
      <c r="B9865">
        <v>28</v>
      </c>
      <c r="C9865" t="s">
        <v>25757</v>
      </c>
    </row>
    <row r="9866" spans="1:3" x14ac:dyDescent="0.35">
      <c r="A9866" t="s">
        <v>25758</v>
      </c>
      <c r="B9866">
        <v>21</v>
      </c>
      <c r="C9866" t="s">
        <v>25759</v>
      </c>
    </row>
    <row r="9867" spans="1:3" x14ac:dyDescent="0.35">
      <c r="A9867" t="s">
        <v>25760</v>
      </c>
      <c r="B9867">
        <v>23</v>
      </c>
      <c r="C9867" t="s">
        <v>25761</v>
      </c>
    </row>
    <row r="9868" spans="1:3" x14ac:dyDescent="0.35">
      <c r="A9868" t="s">
        <v>25762</v>
      </c>
      <c r="B9868">
        <v>22</v>
      </c>
      <c r="C9868" t="s">
        <v>25763</v>
      </c>
    </row>
    <row r="9869" spans="1:3" x14ac:dyDescent="0.35">
      <c r="A9869" t="s">
        <v>25764</v>
      </c>
      <c r="B9869">
        <v>25</v>
      </c>
      <c r="C9869" t="s">
        <v>25765</v>
      </c>
    </row>
    <row r="9870" spans="1:3" x14ac:dyDescent="0.35">
      <c r="A9870" t="s">
        <v>25766</v>
      </c>
      <c r="B9870">
        <v>29</v>
      </c>
      <c r="C9870" t="s">
        <v>25767</v>
      </c>
    </row>
    <row r="9871" spans="1:3" x14ac:dyDescent="0.35">
      <c r="A9871" t="s">
        <v>25768</v>
      </c>
      <c r="B9871">
        <v>21</v>
      </c>
      <c r="C9871" t="s">
        <v>25769</v>
      </c>
    </row>
    <row r="9872" spans="1:3" x14ac:dyDescent="0.35">
      <c r="A9872" t="s">
        <v>11232</v>
      </c>
      <c r="B9872">
        <v>20</v>
      </c>
      <c r="C9872" t="s">
        <v>25770</v>
      </c>
    </row>
    <row r="9873" spans="1:3" x14ac:dyDescent="0.35">
      <c r="A9873" t="s">
        <v>25771</v>
      </c>
      <c r="B9873">
        <v>27</v>
      </c>
      <c r="C9873" t="s">
        <v>25772</v>
      </c>
    </row>
    <row r="9874" spans="1:3" x14ac:dyDescent="0.35">
      <c r="A9874" t="s">
        <v>25773</v>
      </c>
      <c r="B9874">
        <v>25</v>
      </c>
      <c r="C9874" t="s">
        <v>25774</v>
      </c>
    </row>
    <row r="9875" spans="1:3" x14ac:dyDescent="0.35">
      <c r="A9875" t="s">
        <v>24644</v>
      </c>
      <c r="B9875">
        <v>20</v>
      </c>
      <c r="C9875" t="s">
        <v>25775</v>
      </c>
    </row>
    <row r="9876" spans="1:3" x14ac:dyDescent="0.35">
      <c r="A9876" t="s">
        <v>25776</v>
      </c>
      <c r="B9876">
        <v>25</v>
      </c>
      <c r="C9876" t="s">
        <v>25777</v>
      </c>
    </row>
    <row r="9877" spans="1:3" x14ac:dyDescent="0.35">
      <c r="A9877" t="s">
        <v>25778</v>
      </c>
      <c r="B9877">
        <v>28</v>
      </c>
      <c r="C9877" t="s">
        <v>25779</v>
      </c>
    </row>
    <row r="9878" spans="1:3" x14ac:dyDescent="0.35">
      <c r="A9878" t="s">
        <v>25780</v>
      </c>
      <c r="B9878">
        <v>27</v>
      </c>
      <c r="C9878" t="s">
        <v>25781</v>
      </c>
    </row>
    <row r="9879" spans="1:3" x14ac:dyDescent="0.35">
      <c r="A9879" t="s">
        <v>25782</v>
      </c>
      <c r="B9879">
        <v>27</v>
      </c>
      <c r="C9879" t="s">
        <v>25783</v>
      </c>
    </row>
    <row r="9880" spans="1:3" x14ac:dyDescent="0.35">
      <c r="A9880" t="s">
        <v>25784</v>
      </c>
      <c r="B9880">
        <v>20</v>
      </c>
      <c r="C9880" t="s">
        <v>25785</v>
      </c>
    </row>
    <row r="9881" spans="1:3" x14ac:dyDescent="0.35">
      <c r="A9881" t="s">
        <v>25786</v>
      </c>
      <c r="B9881">
        <v>27</v>
      </c>
      <c r="C9881" t="s">
        <v>25787</v>
      </c>
    </row>
    <row r="9882" spans="1:3" x14ac:dyDescent="0.35">
      <c r="A9882" t="s">
        <v>25788</v>
      </c>
      <c r="B9882">
        <v>22</v>
      </c>
      <c r="C9882" t="s">
        <v>25789</v>
      </c>
    </row>
    <row r="9883" spans="1:3" x14ac:dyDescent="0.35">
      <c r="A9883" t="s">
        <v>25790</v>
      </c>
      <c r="B9883">
        <v>20</v>
      </c>
      <c r="C9883" t="s">
        <v>25791</v>
      </c>
    </row>
    <row r="9884" spans="1:3" x14ac:dyDescent="0.35">
      <c r="A9884" t="s">
        <v>25792</v>
      </c>
      <c r="B9884">
        <v>23</v>
      </c>
      <c r="C9884" t="s">
        <v>25793</v>
      </c>
    </row>
    <row r="9885" spans="1:3" x14ac:dyDescent="0.35">
      <c r="A9885" t="s">
        <v>25794</v>
      </c>
      <c r="B9885">
        <v>22</v>
      </c>
      <c r="C9885" t="s">
        <v>25795</v>
      </c>
    </row>
    <row r="9886" spans="1:3" x14ac:dyDescent="0.35">
      <c r="A9886" t="s">
        <v>25796</v>
      </c>
      <c r="B9886">
        <v>28</v>
      </c>
      <c r="C9886" t="s">
        <v>25797</v>
      </c>
    </row>
    <row r="9887" spans="1:3" x14ac:dyDescent="0.35">
      <c r="A9887" t="s">
        <v>25798</v>
      </c>
      <c r="B9887">
        <v>27</v>
      </c>
      <c r="C9887" t="s">
        <v>25799</v>
      </c>
    </row>
    <row r="9888" spans="1:3" x14ac:dyDescent="0.35">
      <c r="A9888" t="s">
        <v>12371</v>
      </c>
      <c r="B9888">
        <v>21</v>
      </c>
      <c r="C9888" t="s">
        <v>25800</v>
      </c>
    </row>
    <row r="9889" spans="1:3" x14ac:dyDescent="0.35">
      <c r="A9889" t="s">
        <v>607</v>
      </c>
      <c r="B9889">
        <v>26</v>
      </c>
      <c r="C9889" t="s">
        <v>25801</v>
      </c>
    </row>
    <row r="9890" spans="1:3" x14ac:dyDescent="0.35">
      <c r="A9890" t="s">
        <v>25802</v>
      </c>
      <c r="B9890">
        <v>27</v>
      </c>
      <c r="C9890" t="s">
        <v>25803</v>
      </c>
    </row>
    <row r="9891" spans="1:3" x14ac:dyDescent="0.35">
      <c r="A9891" t="s">
        <v>10722</v>
      </c>
      <c r="B9891">
        <v>28</v>
      </c>
      <c r="C9891" t="s">
        <v>25804</v>
      </c>
    </row>
    <row r="9892" spans="1:3" x14ac:dyDescent="0.35">
      <c r="A9892" t="s">
        <v>25805</v>
      </c>
      <c r="B9892">
        <v>20</v>
      </c>
      <c r="C9892" t="s">
        <v>25806</v>
      </c>
    </row>
    <row r="9893" spans="1:3" x14ac:dyDescent="0.35">
      <c r="A9893" t="s">
        <v>25807</v>
      </c>
      <c r="B9893">
        <v>21</v>
      </c>
      <c r="C9893" t="s">
        <v>25808</v>
      </c>
    </row>
    <row r="9894" spans="1:3" x14ac:dyDescent="0.35">
      <c r="A9894" t="s">
        <v>25809</v>
      </c>
      <c r="B9894">
        <v>24</v>
      </c>
      <c r="C9894" t="s">
        <v>25810</v>
      </c>
    </row>
    <row r="9895" spans="1:3" x14ac:dyDescent="0.35">
      <c r="A9895" t="s">
        <v>25811</v>
      </c>
      <c r="B9895">
        <v>30</v>
      </c>
      <c r="C9895" t="s">
        <v>25812</v>
      </c>
    </row>
    <row r="9896" spans="1:3" x14ac:dyDescent="0.35">
      <c r="A9896" t="s">
        <v>25813</v>
      </c>
      <c r="B9896">
        <v>28</v>
      </c>
      <c r="C9896" t="s">
        <v>25814</v>
      </c>
    </row>
    <row r="9897" spans="1:3" x14ac:dyDescent="0.35">
      <c r="A9897" t="s">
        <v>25815</v>
      </c>
      <c r="B9897">
        <v>22</v>
      </c>
      <c r="C9897" t="s">
        <v>25816</v>
      </c>
    </row>
    <row r="9898" spans="1:3" x14ac:dyDescent="0.35">
      <c r="A9898" t="s">
        <v>25817</v>
      </c>
      <c r="B9898">
        <v>29</v>
      </c>
      <c r="C9898" t="s">
        <v>25818</v>
      </c>
    </row>
    <row r="9899" spans="1:3" x14ac:dyDescent="0.35">
      <c r="A9899" t="s">
        <v>25819</v>
      </c>
      <c r="B9899">
        <v>25</v>
      </c>
      <c r="C9899" t="s">
        <v>25820</v>
      </c>
    </row>
    <row r="9900" spans="1:3" x14ac:dyDescent="0.35">
      <c r="A9900" t="s">
        <v>25821</v>
      </c>
      <c r="B9900">
        <v>21</v>
      </c>
      <c r="C9900" t="s">
        <v>25822</v>
      </c>
    </row>
    <row r="9901" spans="1:3" x14ac:dyDescent="0.35">
      <c r="A9901" t="s">
        <v>25823</v>
      </c>
      <c r="B9901">
        <v>26</v>
      </c>
      <c r="C9901" t="s">
        <v>25824</v>
      </c>
    </row>
    <row r="9902" spans="1:3" x14ac:dyDescent="0.35">
      <c r="A9902" t="s">
        <v>20232</v>
      </c>
      <c r="B9902">
        <v>30</v>
      </c>
      <c r="C9902" t="s">
        <v>25825</v>
      </c>
    </row>
    <row r="9903" spans="1:3" x14ac:dyDescent="0.35">
      <c r="A9903" t="s">
        <v>25826</v>
      </c>
      <c r="B9903">
        <v>23</v>
      </c>
      <c r="C9903" t="s">
        <v>25827</v>
      </c>
    </row>
    <row r="9904" spans="1:3" x14ac:dyDescent="0.35">
      <c r="A9904" t="s">
        <v>25828</v>
      </c>
      <c r="B9904">
        <v>25</v>
      </c>
      <c r="C9904" t="s">
        <v>25829</v>
      </c>
    </row>
    <row r="9905" spans="1:3" x14ac:dyDescent="0.35">
      <c r="A9905" t="s">
        <v>25830</v>
      </c>
      <c r="B9905">
        <v>27</v>
      </c>
      <c r="C9905" t="s">
        <v>25831</v>
      </c>
    </row>
    <row r="9906" spans="1:3" x14ac:dyDescent="0.35">
      <c r="A9906" t="s">
        <v>25832</v>
      </c>
      <c r="B9906">
        <v>25</v>
      </c>
      <c r="C9906" t="s">
        <v>25833</v>
      </c>
    </row>
    <row r="9907" spans="1:3" x14ac:dyDescent="0.35">
      <c r="A9907" t="s">
        <v>25834</v>
      </c>
      <c r="B9907">
        <v>25</v>
      </c>
      <c r="C9907" t="s">
        <v>25835</v>
      </c>
    </row>
    <row r="9908" spans="1:3" x14ac:dyDescent="0.35">
      <c r="A9908" t="s">
        <v>25836</v>
      </c>
      <c r="B9908">
        <v>24</v>
      </c>
      <c r="C9908" t="s">
        <v>25837</v>
      </c>
    </row>
    <row r="9909" spans="1:3" x14ac:dyDescent="0.35">
      <c r="A9909" t="s">
        <v>25838</v>
      </c>
      <c r="B9909">
        <v>27</v>
      </c>
      <c r="C9909" t="s">
        <v>25839</v>
      </c>
    </row>
    <row r="9910" spans="1:3" x14ac:dyDescent="0.35">
      <c r="A9910" t="s">
        <v>12506</v>
      </c>
      <c r="B9910">
        <v>22</v>
      </c>
      <c r="C9910" t="s">
        <v>25840</v>
      </c>
    </row>
    <row r="9911" spans="1:3" x14ac:dyDescent="0.35">
      <c r="A9911" t="s">
        <v>25841</v>
      </c>
      <c r="B9911">
        <v>29</v>
      </c>
      <c r="C9911" t="s">
        <v>25842</v>
      </c>
    </row>
    <row r="9912" spans="1:3" x14ac:dyDescent="0.35">
      <c r="A9912" t="s">
        <v>1012</v>
      </c>
      <c r="B9912">
        <v>25</v>
      </c>
      <c r="C9912" t="s">
        <v>25843</v>
      </c>
    </row>
    <row r="9913" spans="1:3" x14ac:dyDescent="0.35">
      <c r="A9913" t="s">
        <v>25844</v>
      </c>
      <c r="B9913">
        <v>22</v>
      </c>
      <c r="C9913" t="s">
        <v>25845</v>
      </c>
    </row>
    <row r="9914" spans="1:3" x14ac:dyDescent="0.35">
      <c r="A9914" t="s">
        <v>25846</v>
      </c>
      <c r="B9914">
        <v>30</v>
      </c>
      <c r="C9914" t="s">
        <v>25847</v>
      </c>
    </row>
    <row r="9915" spans="1:3" x14ac:dyDescent="0.35">
      <c r="A9915" t="s">
        <v>25848</v>
      </c>
      <c r="B9915">
        <v>27</v>
      </c>
      <c r="C9915" t="s">
        <v>25849</v>
      </c>
    </row>
    <row r="9916" spans="1:3" x14ac:dyDescent="0.35">
      <c r="A9916" t="s">
        <v>25850</v>
      </c>
      <c r="B9916">
        <v>25</v>
      </c>
      <c r="C9916" t="s">
        <v>25851</v>
      </c>
    </row>
    <row r="9917" spans="1:3" x14ac:dyDescent="0.35">
      <c r="A9917" t="s">
        <v>25852</v>
      </c>
      <c r="B9917">
        <v>29</v>
      </c>
      <c r="C9917" t="s">
        <v>25853</v>
      </c>
    </row>
    <row r="9918" spans="1:3" x14ac:dyDescent="0.35">
      <c r="A9918" t="s">
        <v>25854</v>
      </c>
      <c r="B9918">
        <v>30</v>
      </c>
      <c r="C9918" t="s">
        <v>25855</v>
      </c>
    </row>
    <row r="9919" spans="1:3" x14ac:dyDescent="0.35">
      <c r="A9919" t="s">
        <v>25856</v>
      </c>
      <c r="B9919">
        <v>28</v>
      </c>
      <c r="C9919" t="s">
        <v>25857</v>
      </c>
    </row>
    <row r="9920" spans="1:3" x14ac:dyDescent="0.35">
      <c r="A9920" t="s">
        <v>25858</v>
      </c>
      <c r="B9920">
        <v>20</v>
      </c>
      <c r="C9920" t="s">
        <v>25859</v>
      </c>
    </row>
    <row r="9921" spans="1:3" x14ac:dyDescent="0.35">
      <c r="A9921" t="s">
        <v>25860</v>
      </c>
      <c r="B9921">
        <v>25</v>
      </c>
      <c r="C9921" t="s">
        <v>25861</v>
      </c>
    </row>
    <row r="9922" spans="1:3" x14ac:dyDescent="0.35">
      <c r="A9922" t="s">
        <v>25862</v>
      </c>
      <c r="B9922">
        <v>21</v>
      </c>
      <c r="C9922" t="s">
        <v>25863</v>
      </c>
    </row>
    <row r="9923" spans="1:3" x14ac:dyDescent="0.35">
      <c r="A9923" t="s">
        <v>25864</v>
      </c>
      <c r="B9923">
        <v>22</v>
      </c>
      <c r="C9923" t="s">
        <v>25865</v>
      </c>
    </row>
    <row r="9924" spans="1:3" x14ac:dyDescent="0.35">
      <c r="A9924" t="s">
        <v>25866</v>
      </c>
      <c r="B9924">
        <v>27</v>
      </c>
      <c r="C9924" t="s">
        <v>25867</v>
      </c>
    </row>
    <row r="9925" spans="1:3" x14ac:dyDescent="0.35">
      <c r="A9925" t="s">
        <v>25868</v>
      </c>
      <c r="B9925">
        <v>24</v>
      </c>
      <c r="C9925" t="s">
        <v>25869</v>
      </c>
    </row>
    <row r="9926" spans="1:3" x14ac:dyDescent="0.35">
      <c r="A9926" t="s">
        <v>25870</v>
      </c>
      <c r="B9926">
        <v>28</v>
      </c>
      <c r="C9926" t="s">
        <v>25871</v>
      </c>
    </row>
    <row r="9927" spans="1:3" x14ac:dyDescent="0.35">
      <c r="A9927" t="s">
        <v>25872</v>
      </c>
      <c r="B9927">
        <v>24</v>
      </c>
      <c r="C9927" t="s">
        <v>25873</v>
      </c>
    </row>
    <row r="9928" spans="1:3" x14ac:dyDescent="0.35">
      <c r="A9928" t="s">
        <v>25874</v>
      </c>
      <c r="B9928">
        <v>26</v>
      </c>
      <c r="C9928" t="s">
        <v>25875</v>
      </c>
    </row>
    <row r="9929" spans="1:3" x14ac:dyDescent="0.35">
      <c r="A9929" t="s">
        <v>25876</v>
      </c>
      <c r="B9929">
        <v>20</v>
      </c>
      <c r="C9929" t="s">
        <v>25877</v>
      </c>
    </row>
    <row r="9930" spans="1:3" x14ac:dyDescent="0.35">
      <c r="A9930" t="s">
        <v>25878</v>
      </c>
      <c r="B9930">
        <v>22</v>
      </c>
      <c r="C9930" t="s">
        <v>25879</v>
      </c>
    </row>
    <row r="9931" spans="1:3" x14ac:dyDescent="0.35">
      <c r="A9931" t="s">
        <v>25880</v>
      </c>
      <c r="B9931">
        <v>25</v>
      </c>
      <c r="C9931" t="s">
        <v>25881</v>
      </c>
    </row>
    <row r="9932" spans="1:3" x14ac:dyDescent="0.35">
      <c r="A9932" t="s">
        <v>25882</v>
      </c>
      <c r="B9932">
        <v>26</v>
      </c>
      <c r="C9932" t="s">
        <v>25883</v>
      </c>
    </row>
    <row r="9933" spans="1:3" x14ac:dyDescent="0.35">
      <c r="A9933" t="s">
        <v>25884</v>
      </c>
      <c r="B9933">
        <v>21</v>
      </c>
      <c r="C9933" t="s">
        <v>25885</v>
      </c>
    </row>
    <row r="9934" spans="1:3" x14ac:dyDescent="0.35">
      <c r="A9934" t="s">
        <v>25886</v>
      </c>
      <c r="B9934">
        <v>20</v>
      </c>
      <c r="C9934" t="s">
        <v>25887</v>
      </c>
    </row>
    <row r="9935" spans="1:3" x14ac:dyDescent="0.35">
      <c r="A9935" t="s">
        <v>25888</v>
      </c>
      <c r="B9935">
        <v>30</v>
      </c>
      <c r="C9935" t="s">
        <v>25889</v>
      </c>
    </row>
    <row r="9936" spans="1:3" x14ac:dyDescent="0.35">
      <c r="A9936" t="s">
        <v>25890</v>
      </c>
      <c r="B9936">
        <v>25</v>
      </c>
      <c r="C9936" t="s">
        <v>25891</v>
      </c>
    </row>
    <row r="9937" spans="1:3" x14ac:dyDescent="0.35">
      <c r="A9937" t="s">
        <v>25892</v>
      </c>
      <c r="B9937">
        <v>23</v>
      </c>
      <c r="C9937" t="s">
        <v>25893</v>
      </c>
    </row>
    <row r="9938" spans="1:3" x14ac:dyDescent="0.35">
      <c r="A9938" t="s">
        <v>25894</v>
      </c>
      <c r="B9938">
        <v>30</v>
      </c>
      <c r="C9938" t="s">
        <v>25895</v>
      </c>
    </row>
    <row r="9939" spans="1:3" x14ac:dyDescent="0.35">
      <c r="A9939" t="s">
        <v>25896</v>
      </c>
      <c r="B9939">
        <v>30</v>
      </c>
      <c r="C9939" t="s">
        <v>25897</v>
      </c>
    </row>
    <row r="9940" spans="1:3" x14ac:dyDescent="0.35">
      <c r="A9940" t="s">
        <v>25898</v>
      </c>
      <c r="B9940">
        <v>27</v>
      </c>
      <c r="C9940" t="s">
        <v>25899</v>
      </c>
    </row>
    <row r="9941" spans="1:3" x14ac:dyDescent="0.35">
      <c r="A9941" t="s">
        <v>25900</v>
      </c>
      <c r="B9941">
        <v>22</v>
      </c>
      <c r="C9941" t="s">
        <v>25901</v>
      </c>
    </row>
    <row r="9942" spans="1:3" x14ac:dyDescent="0.35">
      <c r="A9942" t="s">
        <v>19610</v>
      </c>
      <c r="B9942">
        <v>26</v>
      </c>
      <c r="C9942" t="s">
        <v>25902</v>
      </c>
    </row>
    <row r="9943" spans="1:3" x14ac:dyDescent="0.35">
      <c r="A9943" t="s">
        <v>25903</v>
      </c>
      <c r="B9943">
        <v>25</v>
      </c>
      <c r="C9943" t="s">
        <v>25904</v>
      </c>
    </row>
    <row r="9944" spans="1:3" x14ac:dyDescent="0.35">
      <c r="A9944" t="s">
        <v>25905</v>
      </c>
      <c r="B9944">
        <v>25</v>
      </c>
      <c r="C9944" t="s">
        <v>25906</v>
      </c>
    </row>
    <row r="9945" spans="1:3" x14ac:dyDescent="0.35">
      <c r="A9945" t="s">
        <v>25907</v>
      </c>
      <c r="B9945">
        <v>22</v>
      </c>
      <c r="C9945" t="s">
        <v>25908</v>
      </c>
    </row>
    <row r="9946" spans="1:3" x14ac:dyDescent="0.35">
      <c r="A9946" t="s">
        <v>7887</v>
      </c>
      <c r="B9946">
        <v>21</v>
      </c>
      <c r="C9946" t="s">
        <v>25909</v>
      </c>
    </row>
    <row r="9947" spans="1:3" x14ac:dyDescent="0.35">
      <c r="A9947" t="s">
        <v>15186</v>
      </c>
      <c r="B9947">
        <v>26</v>
      </c>
      <c r="C9947" t="s">
        <v>25910</v>
      </c>
    </row>
    <row r="9948" spans="1:3" x14ac:dyDescent="0.35">
      <c r="A9948" t="s">
        <v>1003</v>
      </c>
      <c r="B9948">
        <v>27</v>
      </c>
      <c r="C9948" t="s">
        <v>25911</v>
      </c>
    </row>
    <row r="9949" spans="1:3" x14ac:dyDescent="0.35">
      <c r="A9949" t="s">
        <v>25912</v>
      </c>
      <c r="B9949">
        <v>27</v>
      </c>
      <c r="C9949" t="s">
        <v>25913</v>
      </c>
    </row>
    <row r="9950" spans="1:3" x14ac:dyDescent="0.35">
      <c r="A9950" t="s">
        <v>25914</v>
      </c>
      <c r="B9950">
        <v>25</v>
      </c>
      <c r="C9950" t="s">
        <v>25915</v>
      </c>
    </row>
    <row r="9951" spans="1:3" x14ac:dyDescent="0.35">
      <c r="A9951" t="s">
        <v>25916</v>
      </c>
      <c r="B9951">
        <v>25</v>
      </c>
      <c r="C9951" t="s">
        <v>25917</v>
      </c>
    </row>
    <row r="9952" spans="1:3" x14ac:dyDescent="0.35">
      <c r="A9952" t="s">
        <v>25918</v>
      </c>
      <c r="B9952">
        <v>25</v>
      </c>
      <c r="C9952" t="s">
        <v>25919</v>
      </c>
    </row>
    <row r="9953" spans="1:3" x14ac:dyDescent="0.35">
      <c r="A9953" t="s">
        <v>25920</v>
      </c>
      <c r="B9953">
        <v>28</v>
      </c>
      <c r="C9953" t="s">
        <v>25921</v>
      </c>
    </row>
    <row r="9954" spans="1:3" x14ac:dyDescent="0.35">
      <c r="A9954" t="s">
        <v>25922</v>
      </c>
      <c r="B9954">
        <v>30</v>
      </c>
      <c r="C9954" t="s">
        <v>25923</v>
      </c>
    </row>
    <row r="9955" spans="1:3" x14ac:dyDescent="0.35">
      <c r="A9955" t="s">
        <v>25924</v>
      </c>
      <c r="B9955">
        <v>25</v>
      </c>
      <c r="C9955" t="s">
        <v>25925</v>
      </c>
    </row>
    <row r="9956" spans="1:3" x14ac:dyDescent="0.35">
      <c r="A9956" t="s">
        <v>25926</v>
      </c>
      <c r="B9956">
        <v>26</v>
      </c>
      <c r="C9956" t="s">
        <v>25927</v>
      </c>
    </row>
    <row r="9957" spans="1:3" x14ac:dyDescent="0.35">
      <c r="A9957" t="s">
        <v>25928</v>
      </c>
      <c r="B9957">
        <v>29</v>
      </c>
      <c r="C9957" t="s">
        <v>25929</v>
      </c>
    </row>
    <row r="9958" spans="1:3" x14ac:dyDescent="0.35">
      <c r="A9958" t="s">
        <v>25930</v>
      </c>
      <c r="B9958">
        <v>23</v>
      </c>
      <c r="C9958" t="s">
        <v>25931</v>
      </c>
    </row>
    <row r="9959" spans="1:3" x14ac:dyDescent="0.35">
      <c r="A9959" t="s">
        <v>3398</v>
      </c>
      <c r="B9959">
        <v>22</v>
      </c>
      <c r="C9959" t="s">
        <v>25932</v>
      </c>
    </row>
    <row r="9960" spans="1:3" x14ac:dyDescent="0.35">
      <c r="A9960" t="s">
        <v>25933</v>
      </c>
      <c r="B9960">
        <v>21</v>
      </c>
      <c r="C9960" t="s">
        <v>25934</v>
      </c>
    </row>
    <row r="9961" spans="1:3" x14ac:dyDescent="0.35">
      <c r="A9961" t="s">
        <v>25935</v>
      </c>
      <c r="B9961">
        <v>24</v>
      </c>
      <c r="C9961" t="s">
        <v>25936</v>
      </c>
    </row>
    <row r="9962" spans="1:3" x14ac:dyDescent="0.35">
      <c r="A9962" t="s">
        <v>25937</v>
      </c>
      <c r="B9962">
        <v>22</v>
      </c>
      <c r="C9962" t="s">
        <v>25938</v>
      </c>
    </row>
    <row r="9963" spans="1:3" x14ac:dyDescent="0.35">
      <c r="A9963" t="s">
        <v>25939</v>
      </c>
      <c r="B9963">
        <v>25</v>
      </c>
      <c r="C9963" t="s">
        <v>25940</v>
      </c>
    </row>
    <row r="9964" spans="1:3" x14ac:dyDescent="0.35">
      <c r="A9964" t="s">
        <v>25941</v>
      </c>
      <c r="B9964">
        <v>20</v>
      </c>
      <c r="C9964" t="s">
        <v>25942</v>
      </c>
    </row>
    <row r="9965" spans="1:3" x14ac:dyDescent="0.35">
      <c r="A9965" t="s">
        <v>21962</v>
      </c>
      <c r="B9965">
        <v>28</v>
      </c>
      <c r="C9965" t="s">
        <v>25943</v>
      </c>
    </row>
    <row r="9966" spans="1:3" x14ac:dyDescent="0.35">
      <c r="A9966" t="s">
        <v>25944</v>
      </c>
      <c r="B9966">
        <v>22</v>
      </c>
      <c r="C9966" t="s">
        <v>25945</v>
      </c>
    </row>
    <row r="9967" spans="1:3" x14ac:dyDescent="0.35">
      <c r="A9967" t="s">
        <v>25946</v>
      </c>
      <c r="B9967">
        <v>20</v>
      </c>
      <c r="C9967" t="s">
        <v>25947</v>
      </c>
    </row>
    <row r="9968" spans="1:3" x14ac:dyDescent="0.35">
      <c r="A9968" t="s">
        <v>25948</v>
      </c>
      <c r="B9968">
        <v>23</v>
      </c>
      <c r="C9968" t="s">
        <v>25949</v>
      </c>
    </row>
    <row r="9969" spans="1:3" x14ac:dyDescent="0.35">
      <c r="A9969" t="s">
        <v>25950</v>
      </c>
      <c r="B9969">
        <v>24</v>
      </c>
      <c r="C9969" t="s">
        <v>25951</v>
      </c>
    </row>
    <row r="9970" spans="1:3" x14ac:dyDescent="0.35">
      <c r="A9970" t="s">
        <v>25952</v>
      </c>
      <c r="B9970">
        <v>23</v>
      </c>
      <c r="C9970" t="s">
        <v>25953</v>
      </c>
    </row>
    <row r="9971" spans="1:3" x14ac:dyDescent="0.35">
      <c r="A9971" t="s">
        <v>25954</v>
      </c>
      <c r="B9971">
        <v>30</v>
      </c>
      <c r="C9971" t="s">
        <v>25955</v>
      </c>
    </row>
    <row r="9972" spans="1:3" x14ac:dyDescent="0.35">
      <c r="A9972" t="s">
        <v>25956</v>
      </c>
      <c r="B9972">
        <v>28</v>
      </c>
      <c r="C9972" t="s">
        <v>25957</v>
      </c>
    </row>
    <row r="9973" spans="1:3" x14ac:dyDescent="0.35">
      <c r="A9973" t="s">
        <v>25958</v>
      </c>
      <c r="B9973">
        <v>22</v>
      </c>
      <c r="C9973" t="s">
        <v>25959</v>
      </c>
    </row>
    <row r="9974" spans="1:3" x14ac:dyDescent="0.35">
      <c r="A9974" t="s">
        <v>4723</v>
      </c>
      <c r="B9974">
        <v>29</v>
      </c>
      <c r="C9974" t="s">
        <v>25960</v>
      </c>
    </row>
    <row r="9975" spans="1:3" x14ac:dyDescent="0.35">
      <c r="A9975" t="s">
        <v>18253</v>
      </c>
      <c r="B9975">
        <v>26</v>
      </c>
      <c r="C9975" t="s">
        <v>25961</v>
      </c>
    </row>
    <row r="9976" spans="1:3" x14ac:dyDescent="0.35">
      <c r="A9976" t="s">
        <v>25962</v>
      </c>
      <c r="B9976">
        <v>22</v>
      </c>
      <c r="C9976" t="s">
        <v>25963</v>
      </c>
    </row>
    <row r="9977" spans="1:3" x14ac:dyDescent="0.35">
      <c r="A9977" t="s">
        <v>25964</v>
      </c>
      <c r="B9977">
        <v>26</v>
      </c>
      <c r="C9977" t="s">
        <v>25965</v>
      </c>
    </row>
    <row r="9978" spans="1:3" x14ac:dyDescent="0.35">
      <c r="A9978" t="s">
        <v>25966</v>
      </c>
      <c r="B9978">
        <v>20</v>
      </c>
      <c r="C9978" t="s">
        <v>25967</v>
      </c>
    </row>
    <row r="9979" spans="1:3" x14ac:dyDescent="0.35">
      <c r="A9979" t="s">
        <v>25968</v>
      </c>
      <c r="B9979">
        <v>22</v>
      </c>
      <c r="C9979" t="s">
        <v>25969</v>
      </c>
    </row>
    <row r="9980" spans="1:3" x14ac:dyDescent="0.35">
      <c r="A9980" t="s">
        <v>25970</v>
      </c>
      <c r="B9980">
        <v>26</v>
      </c>
      <c r="C9980" t="s">
        <v>25971</v>
      </c>
    </row>
    <row r="9981" spans="1:3" x14ac:dyDescent="0.35">
      <c r="A9981" t="s">
        <v>25972</v>
      </c>
      <c r="B9981">
        <v>25</v>
      </c>
      <c r="C9981" t="s">
        <v>25973</v>
      </c>
    </row>
    <row r="9982" spans="1:3" x14ac:dyDescent="0.35">
      <c r="A9982" t="s">
        <v>25974</v>
      </c>
      <c r="B9982">
        <v>26</v>
      </c>
      <c r="C9982" t="s">
        <v>25975</v>
      </c>
    </row>
    <row r="9983" spans="1:3" x14ac:dyDescent="0.35">
      <c r="A9983" t="s">
        <v>25976</v>
      </c>
      <c r="B9983">
        <v>21</v>
      </c>
      <c r="C9983" t="s">
        <v>25977</v>
      </c>
    </row>
    <row r="9984" spans="1:3" x14ac:dyDescent="0.35">
      <c r="A9984" t="s">
        <v>25978</v>
      </c>
      <c r="B9984">
        <v>28</v>
      </c>
      <c r="C9984" t="s">
        <v>25979</v>
      </c>
    </row>
    <row r="9985" spans="1:3" x14ac:dyDescent="0.35">
      <c r="A9985" t="s">
        <v>25980</v>
      </c>
      <c r="B9985">
        <v>26</v>
      </c>
      <c r="C9985" t="s">
        <v>25981</v>
      </c>
    </row>
    <row r="9986" spans="1:3" x14ac:dyDescent="0.35">
      <c r="A9986" t="s">
        <v>15709</v>
      </c>
      <c r="B9986">
        <v>20</v>
      </c>
      <c r="C9986" t="s">
        <v>25982</v>
      </c>
    </row>
    <row r="9987" spans="1:3" x14ac:dyDescent="0.35">
      <c r="A9987" t="s">
        <v>6433</v>
      </c>
      <c r="B9987">
        <v>26</v>
      </c>
      <c r="C9987" t="s">
        <v>25983</v>
      </c>
    </row>
    <row r="9988" spans="1:3" x14ac:dyDescent="0.35">
      <c r="A9988" t="s">
        <v>25984</v>
      </c>
      <c r="B9988">
        <v>20</v>
      </c>
      <c r="C9988" t="s">
        <v>25985</v>
      </c>
    </row>
    <row r="9989" spans="1:3" x14ac:dyDescent="0.35">
      <c r="A9989" t="s">
        <v>25986</v>
      </c>
      <c r="B9989">
        <v>26</v>
      </c>
      <c r="C9989" t="s">
        <v>25987</v>
      </c>
    </row>
    <row r="9990" spans="1:3" x14ac:dyDescent="0.35">
      <c r="A9990" t="s">
        <v>25988</v>
      </c>
      <c r="B9990">
        <v>29</v>
      </c>
      <c r="C9990" t="s">
        <v>25989</v>
      </c>
    </row>
    <row r="9991" spans="1:3" x14ac:dyDescent="0.35">
      <c r="A9991" t="s">
        <v>25990</v>
      </c>
      <c r="B9991">
        <v>27</v>
      </c>
      <c r="C9991" t="s">
        <v>25991</v>
      </c>
    </row>
    <row r="9992" spans="1:3" x14ac:dyDescent="0.35">
      <c r="A9992" t="s">
        <v>25992</v>
      </c>
      <c r="B9992">
        <v>25</v>
      </c>
      <c r="C9992" t="s">
        <v>25993</v>
      </c>
    </row>
    <row r="9993" spans="1:3" x14ac:dyDescent="0.35">
      <c r="A9993" t="s">
        <v>25994</v>
      </c>
      <c r="B9993">
        <v>29</v>
      </c>
      <c r="C9993" t="s">
        <v>25995</v>
      </c>
    </row>
    <row r="9994" spans="1:3" x14ac:dyDescent="0.35">
      <c r="A9994" t="s">
        <v>25996</v>
      </c>
      <c r="B9994">
        <v>26</v>
      </c>
      <c r="C9994" t="s">
        <v>25997</v>
      </c>
    </row>
    <row r="9995" spans="1:3" x14ac:dyDescent="0.35">
      <c r="A9995" t="s">
        <v>25998</v>
      </c>
      <c r="B9995">
        <v>26</v>
      </c>
      <c r="C9995" t="s">
        <v>25999</v>
      </c>
    </row>
    <row r="9996" spans="1:3" x14ac:dyDescent="0.35">
      <c r="A9996" t="s">
        <v>26000</v>
      </c>
      <c r="B9996">
        <v>26</v>
      </c>
      <c r="C9996" t="s">
        <v>26001</v>
      </c>
    </row>
    <row r="9997" spans="1:3" x14ac:dyDescent="0.35">
      <c r="A9997" t="s">
        <v>26002</v>
      </c>
      <c r="B9997">
        <v>21</v>
      </c>
      <c r="C9997" t="s">
        <v>26003</v>
      </c>
    </row>
    <row r="9998" spans="1:3" x14ac:dyDescent="0.35">
      <c r="A9998" t="s">
        <v>26004</v>
      </c>
      <c r="B9998">
        <v>27</v>
      </c>
      <c r="C9998" t="s">
        <v>26005</v>
      </c>
    </row>
    <row r="9999" spans="1:3" x14ac:dyDescent="0.35">
      <c r="A9999" t="s">
        <v>7749</v>
      </c>
      <c r="B9999">
        <v>27</v>
      </c>
      <c r="C9999" t="s">
        <v>26006</v>
      </c>
    </row>
    <row r="10000" spans="1:3" x14ac:dyDescent="0.35">
      <c r="A10000" t="s">
        <v>18040</v>
      </c>
      <c r="B10000">
        <v>27</v>
      </c>
      <c r="C10000" t="s">
        <v>26007</v>
      </c>
    </row>
    <row r="10001" spans="1:3" x14ac:dyDescent="0.35">
      <c r="A10001" t="s">
        <v>26008</v>
      </c>
      <c r="B10001">
        <v>26</v>
      </c>
      <c r="C10001" t="s">
        <v>26009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C104-60D1-4F23-9F70-60AD4FDEA109}">
  <dimension ref="A1:L4472"/>
  <sheetViews>
    <sheetView tabSelected="1" workbookViewId="0">
      <selection activeCell="B2" sqref="B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1</v>
      </c>
      <c r="B2" t="s">
        <v>11</v>
      </c>
      <c r="C2" t="e" cm="1">
        <f t="array" ref="C2">pro</f>
        <v>#NAME?</v>
      </c>
      <c r="D2">
        <v>26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5">
      <c r="A3">
        <v>4</v>
      </c>
      <c r="B3" t="s">
        <v>38</v>
      </c>
      <c r="D3">
        <v>29</v>
      </c>
      <c r="E3" t="s">
        <v>39</v>
      </c>
      <c r="F3" t="s">
        <v>40</v>
      </c>
      <c r="G3" t="s">
        <v>31</v>
      </c>
      <c r="H3" t="s">
        <v>41</v>
      </c>
      <c r="I3" t="s">
        <v>42</v>
      </c>
      <c r="J3" t="s">
        <v>35</v>
      </c>
      <c r="K3" t="s">
        <v>43</v>
      </c>
      <c r="L3" t="s">
        <v>44</v>
      </c>
    </row>
    <row r="4" spans="1:12" x14ac:dyDescent="0.35">
      <c r="A4">
        <v>5</v>
      </c>
      <c r="B4" t="s">
        <v>45</v>
      </c>
      <c r="D4">
        <v>27</v>
      </c>
      <c r="E4" t="s">
        <v>46</v>
      </c>
      <c r="F4" t="s">
        <v>31</v>
      </c>
      <c r="G4" t="s">
        <v>22</v>
      </c>
      <c r="H4" t="s">
        <v>47</v>
      </c>
      <c r="I4" t="s">
        <v>31</v>
      </c>
      <c r="J4" t="s">
        <v>48</v>
      </c>
      <c r="K4" t="s">
        <v>49</v>
      </c>
      <c r="L4" t="s">
        <v>37</v>
      </c>
    </row>
    <row r="5" spans="1:12" x14ac:dyDescent="0.35">
      <c r="A5">
        <v>6</v>
      </c>
      <c r="B5" t="s">
        <v>50</v>
      </c>
      <c r="D5">
        <v>30</v>
      </c>
      <c r="E5" t="s">
        <v>51</v>
      </c>
      <c r="F5" t="s">
        <v>16</v>
      </c>
      <c r="G5" t="s">
        <v>34</v>
      </c>
      <c r="H5" t="s">
        <v>52</v>
      </c>
      <c r="I5" t="s">
        <v>13</v>
      </c>
      <c r="J5" t="s">
        <v>53</v>
      </c>
      <c r="K5" t="s">
        <v>54</v>
      </c>
      <c r="L5" t="s">
        <v>37</v>
      </c>
    </row>
    <row r="6" spans="1:12" x14ac:dyDescent="0.35">
      <c r="A6">
        <v>8</v>
      </c>
      <c r="B6" t="s">
        <v>60</v>
      </c>
      <c r="D6">
        <v>30</v>
      </c>
      <c r="E6" t="s">
        <v>61</v>
      </c>
      <c r="F6" t="s">
        <v>32</v>
      </c>
      <c r="G6" t="s">
        <v>34</v>
      </c>
      <c r="H6" t="s">
        <v>62</v>
      </c>
      <c r="I6" t="s">
        <v>23</v>
      </c>
      <c r="J6" t="s">
        <v>63</v>
      </c>
      <c r="K6" t="s">
        <v>64</v>
      </c>
      <c r="L6" t="s">
        <v>44</v>
      </c>
    </row>
    <row r="7" spans="1:12" x14ac:dyDescent="0.35">
      <c r="A7">
        <v>10</v>
      </c>
      <c r="B7" t="s">
        <v>70</v>
      </c>
      <c r="D7">
        <v>28</v>
      </c>
      <c r="E7" t="s">
        <v>71</v>
      </c>
      <c r="F7" t="s">
        <v>42</v>
      </c>
      <c r="G7" t="s">
        <v>42</v>
      </c>
      <c r="H7" t="s">
        <v>62</v>
      </c>
      <c r="I7" t="s">
        <v>23</v>
      </c>
      <c r="J7" t="s">
        <v>35</v>
      </c>
      <c r="K7" t="s">
        <v>72</v>
      </c>
      <c r="L7" t="s">
        <v>37</v>
      </c>
    </row>
    <row r="8" spans="1:12" x14ac:dyDescent="0.35">
      <c r="A8">
        <v>11</v>
      </c>
      <c r="B8" t="s">
        <v>73</v>
      </c>
      <c r="D8">
        <v>27</v>
      </c>
      <c r="E8" t="s">
        <v>74</v>
      </c>
      <c r="F8" t="s">
        <v>40</v>
      </c>
      <c r="G8" t="s">
        <v>16</v>
      </c>
      <c r="H8" t="s">
        <v>33</v>
      </c>
      <c r="I8" t="s">
        <v>34</v>
      </c>
      <c r="J8" t="s">
        <v>58</v>
      </c>
      <c r="K8" t="s">
        <v>75</v>
      </c>
      <c r="L8" t="s">
        <v>76</v>
      </c>
    </row>
    <row r="9" spans="1:12" x14ac:dyDescent="0.35">
      <c r="A9">
        <v>12</v>
      </c>
      <c r="B9" t="s">
        <v>77</v>
      </c>
      <c r="D9">
        <v>28</v>
      </c>
      <c r="E9" t="s">
        <v>78</v>
      </c>
      <c r="F9" t="s">
        <v>16</v>
      </c>
      <c r="G9" t="s">
        <v>79</v>
      </c>
      <c r="H9" t="s">
        <v>80</v>
      </c>
      <c r="I9" t="s">
        <v>32</v>
      </c>
      <c r="J9" t="s">
        <v>26</v>
      </c>
      <c r="K9" t="s">
        <v>81</v>
      </c>
      <c r="L9" t="s">
        <v>37</v>
      </c>
    </row>
    <row r="10" spans="1:12" x14ac:dyDescent="0.35">
      <c r="A10">
        <v>15</v>
      </c>
      <c r="B10" t="s">
        <v>89</v>
      </c>
      <c r="D10">
        <v>30</v>
      </c>
      <c r="E10" t="s">
        <v>90</v>
      </c>
      <c r="F10" t="s">
        <v>34</v>
      </c>
      <c r="G10" t="s">
        <v>42</v>
      </c>
      <c r="H10" t="s">
        <v>41</v>
      </c>
      <c r="I10" t="s">
        <v>42</v>
      </c>
      <c r="J10" t="s">
        <v>91</v>
      </c>
      <c r="K10" t="s">
        <v>92</v>
      </c>
      <c r="L10" t="s">
        <v>28</v>
      </c>
    </row>
    <row r="11" spans="1:12" x14ac:dyDescent="0.35">
      <c r="A11">
        <v>18</v>
      </c>
      <c r="B11" t="s">
        <v>99</v>
      </c>
      <c r="D11">
        <v>29</v>
      </c>
      <c r="E11" t="s">
        <v>100</v>
      </c>
      <c r="F11" t="s">
        <v>101</v>
      </c>
      <c r="G11" t="s">
        <v>34</v>
      </c>
      <c r="H11" t="s">
        <v>62</v>
      </c>
      <c r="I11" t="s">
        <v>23</v>
      </c>
      <c r="J11" t="s">
        <v>102</v>
      </c>
      <c r="K11" s="1" t="s">
        <v>26010</v>
      </c>
      <c r="L11" t="s">
        <v>44</v>
      </c>
    </row>
    <row r="12" spans="1:12" x14ac:dyDescent="0.35">
      <c r="A12">
        <v>19</v>
      </c>
      <c r="B12" t="s">
        <v>103</v>
      </c>
      <c r="D12">
        <v>29</v>
      </c>
      <c r="E12" t="s">
        <v>104</v>
      </c>
      <c r="F12" t="s">
        <v>34</v>
      </c>
      <c r="G12" t="s">
        <v>23</v>
      </c>
      <c r="H12" t="s">
        <v>62</v>
      </c>
      <c r="I12" t="s">
        <v>23</v>
      </c>
      <c r="J12" t="s">
        <v>53</v>
      </c>
      <c r="K12" t="s">
        <v>105</v>
      </c>
      <c r="L12" t="s">
        <v>28</v>
      </c>
    </row>
    <row r="13" spans="1:12" x14ac:dyDescent="0.35">
      <c r="A13">
        <v>23</v>
      </c>
      <c r="B13" t="s">
        <v>114</v>
      </c>
      <c r="D13">
        <v>30</v>
      </c>
      <c r="E13" t="s">
        <v>115</v>
      </c>
      <c r="F13" t="s">
        <v>32</v>
      </c>
      <c r="G13" t="s">
        <v>23</v>
      </c>
      <c r="H13" t="s">
        <v>41</v>
      </c>
      <c r="I13" t="s">
        <v>42</v>
      </c>
      <c r="J13" t="s">
        <v>116</v>
      </c>
      <c r="K13" t="s">
        <v>117</v>
      </c>
      <c r="L13" t="s">
        <v>76</v>
      </c>
    </row>
    <row r="14" spans="1:12" x14ac:dyDescent="0.35">
      <c r="A14">
        <v>26</v>
      </c>
      <c r="B14" t="s">
        <v>125</v>
      </c>
      <c r="D14">
        <v>29</v>
      </c>
      <c r="E14" t="s">
        <v>126</v>
      </c>
      <c r="F14" t="s">
        <v>14</v>
      </c>
      <c r="G14" t="s">
        <v>42</v>
      </c>
      <c r="H14" t="s">
        <v>24</v>
      </c>
      <c r="I14" t="s">
        <v>25</v>
      </c>
      <c r="J14" t="s">
        <v>102</v>
      </c>
      <c r="K14" t="s">
        <v>127</v>
      </c>
      <c r="L14" t="s">
        <v>44</v>
      </c>
    </row>
    <row r="15" spans="1:12" x14ac:dyDescent="0.35">
      <c r="A15">
        <v>28</v>
      </c>
      <c r="B15" t="s">
        <v>131</v>
      </c>
      <c r="D15">
        <v>29</v>
      </c>
      <c r="E15" t="s">
        <v>132</v>
      </c>
      <c r="F15" t="s">
        <v>133</v>
      </c>
      <c r="G15" t="s">
        <v>79</v>
      </c>
      <c r="H15" t="s">
        <v>33</v>
      </c>
      <c r="I15" t="s">
        <v>34</v>
      </c>
      <c r="J15" t="s">
        <v>48</v>
      </c>
      <c r="K15" t="s">
        <v>134</v>
      </c>
      <c r="L15" t="s">
        <v>19</v>
      </c>
    </row>
    <row r="16" spans="1:12" x14ac:dyDescent="0.35">
      <c r="A16">
        <v>29</v>
      </c>
      <c r="B16" t="s">
        <v>135</v>
      </c>
      <c r="D16">
        <v>29</v>
      </c>
      <c r="E16" t="s">
        <v>136</v>
      </c>
      <c r="F16" t="s">
        <v>79</v>
      </c>
      <c r="G16" t="s">
        <v>13</v>
      </c>
      <c r="H16" t="s">
        <v>87</v>
      </c>
      <c r="I16" t="s">
        <v>79</v>
      </c>
      <c r="J16" t="s">
        <v>53</v>
      </c>
      <c r="K16" t="s">
        <v>137</v>
      </c>
      <c r="L16" t="s">
        <v>28</v>
      </c>
    </row>
    <row r="17" spans="1:12" x14ac:dyDescent="0.35">
      <c r="A17">
        <v>31</v>
      </c>
      <c r="B17" t="s">
        <v>141</v>
      </c>
      <c r="D17">
        <v>30</v>
      </c>
      <c r="E17" t="s">
        <v>142</v>
      </c>
      <c r="F17" t="s">
        <v>57</v>
      </c>
      <c r="G17" t="s">
        <v>34</v>
      </c>
      <c r="H17" t="s">
        <v>47</v>
      </c>
      <c r="I17" t="s">
        <v>31</v>
      </c>
      <c r="J17" t="s">
        <v>35</v>
      </c>
      <c r="K17" t="s">
        <v>143</v>
      </c>
      <c r="L17" t="s">
        <v>37</v>
      </c>
    </row>
    <row r="18" spans="1:12" x14ac:dyDescent="0.35">
      <c r="A18">
        <v>32</v>
      </c>
      <c r="B18" t="s">
        <v>144</v>
      </c>
      <c r="D18">
        <v>28</v>
      </c>
      <c r="E18" t="s">
        <v>145</v>
      </c>
      <c r="F18" t="s">
        <v>22</v>
      </c>
      <c r="G18" t="s">
        <v>133</v>
      </c>
      <c r="H18" t="s">
        <v>33</v>
      </c>
      <c r="I18" t="s">
        <v>34</v>
      </c>
      <c r="J18" t="s">
        <v>146</v>
      </c>
      <c r="K18">
        <f>1-536-710-9795</f>
        <v>-11040</v>
      </c>
      <c r="L18" t="s">
        <v>37</v>
      </c>
    </row>
    <row r="19" spans="1:12" x14ac:dyDescent="0.35">
      <c r="A19">
        <v>35</v>
      </c>
      <c r="B19" t="s">
        <v>155</v>
      </c>
      <c r="D19">
        <v>29</v>
      </c>
      <c r="E19" t="s">
        <v>156</v>
      </c>
      <c r="F19" t="s">
        <v>40</v>
      </c>
      <c r="G19" t="s">
        <v>133</v>
      </c>
      <c r="H19" t="s">
        <v>47</v>
      </c>
      <c r="I19" t="s">
        <v>31</v>
      </c>
      <c r="J19" t="s">
        <v>53</v>
      </c>
      <c r="K19" t="s">
        <v>157</v>
      </c>
      <c r="L19" t="s">
        <v>76</v>
      </c>
    </row>
    <row r="20" spans="1:12" x14ac:dyDescent="0.35">
      <c r="A20">
        <v>37</v>
      </c>
      <c r="B20" t="s">
        <v>161</v>
      </c>
      <c r="D20">
        <v>30</v>
      </c>
      <c r="E20" t="s">
        <v>162</v>
      </c>
      <c r="F20" t="s">
        <v>133</v>
      </c>
      <c r="G20" t="s">
        <v>23</v>
      </c>
      <c r="H20" t="s">
        <v>47</v>
      </c>
      <c r="I20" t="s">
        <v>31</v>
      </c>
      <c r="J20" t="s">
        <v>88</v>
      </c>
      <c r="K20" t="s">
        <v>163</v>
      </c>
      <c r="L20" t="s">
        <v>19</v>
      </c>
    </row>
    <row r="21" spans="1:12" x14ac:dyDescent="0.35">
      <c r="A21">
        <v>38</v>
      </c>
      <c r="B21" t="s">
        <v>164</v>
      </c>
      <c r="D21">
        <v>29</v>
      </c>
      <c r="E21" t="s">
        <v>165</v>
      </c>
      <c r="F21" t="s">
        <v>13</v>
      </c>
      <c r="G21" t="s">
        <v>25</v>
      </c>
      <c r="H21" t="s">
        <v>52</v>
      </c>
      <c r="I21" t="s">
        <v>13</v>
      </c>
      <c r="J21" t="s">
        <v>102</v>
      </c>
      <c r="K21" t="s">
        <v>166</v>
      </c>
      <c r="L21" t="s">
        <v>44</v>
      </c>
    </row>
    <row r="22" spans="1:12" x14ac:dyDescent="0.35">
      <c r="A22">
        <v>43</v>
      </c>
      <c r="B22" t="s">
        <v>182</v>
      </c>
      <c r="D22">
        <v>29</v>
      </c>
      <c r="E22" t="s">
        <v>183</v>
      </c>
      <c r="F22" t="s">
        <v>79</v>
      </c>
      <c r="G22" t="s">
        <v>31</v>
      </c>
      <c r="H22" t="s">
        <v>80</v>
      </c>
      <c r="I22" t="s">
        <v>32</v>
      </c>
      <c r="J22" t="s">
        <v>91</v>
      </c>
      <c r="K22" t="s">
        <v>184</v>
      </c>
      <c r="L22" t="s">
        <v>28</v>
      </c>
    </row>
    <row r="23" spans="1:12" x14ac:dyDescent="0.35">
      <c r="A23">
        <v>45</v>
      </c>
      <c r="B23" t="s">
        <v>188</v>
      </c>
      <c r="D23">
        <v>30</v>
      </c>
      <c r="E23" t="s">
        <v>189</v>
      </c>
      <c r="F23" t="s">
        <v>57</v>
      </c>
      <c r="G23" t="s">
        <v>14</v>
      </c>
      <c r="H23" t="s">
        <v>52</v>
      </c>
      <c r="I23" t="s">
        <v>13</v>
      </c>
      <c r="J23" t="s">
        <v>68</v>
      </c>
      <c r="K23" t="s">
        <v>190</v>
      </c>
      <c r="L23" t="s">
        <v>76</v>
      </c>
    </row>
    <row r="24" spans="1:12" x14ac:dyDescent="0.35">
      <c r="A24">
        <v>48</v>
      </c>
      <c r="B24" t="s">
        <v>197</v>
      </c>
      <c r="D24">
        <v>28</v>
      </c>
      <c r="E24" t="s">
        <v>198</v>
      </c>
      <c r="F24" t="s">
        <v>22</v>
      </c>
      <c r="G24" t="s">
        <v>23</v>
      </c>
      <c r="H24" t="s">
        <v>120</v>
      </c>
      <c r="I24" t="s">
        <v>57</v>
      </c>
      <c r="J24" t="s">
        <v>53</v>
      </c>
      <c r="K24">
        <v>8116050190</v>
      </c>
      <c r="L24" t="s">
        <v>37</v>
      </c>
    </row>
    <row r="25" spans="1:12" x14ac:dyDescent="0.35">
      <c r="A25">
        <v>49</v>
      </c>
      <c r="B25" t="s">
        <v>199</v>
      </c>
      <c r="D25">
        <v>30</v>
      </c>
      <c r="E25" t="s">
        <v>200</v>
      </c>
      <c r="F25" t="s">
        <v>101</v>
      </c>
      <c r="G25" t="s">
        <v>201</v>
      </c>
      <c r="H25" t="s">
        <v>62</v>
      </c>
      <c r="I25" t="s">
        <v>23</v>
      </c>
      <c r="J25" t="s">
        <v>53</v>
      </c>
      <c r="K25" t="s">
        <v>202</v>
      </c>
      <c r="L25" t="s">
        <v>37</v>
      </c>
    </row>
    <row r="26" spans="1:12" x14ac:dyDescent="0.35">
      <c r="A26">
        <v>54</v>
      </c>
      <c r="B26" t="s">
        <v>214</v>
      </c>
      <c r="D26">
        <v>27</v>
      </c>
      <c r="E26" t="s">
        <v>215</v>
      </c>
      <c r="F26" t="s">
        <v>13</v>
      </c>
      <c r="G26" t="s">
        <v>40</v>
      </c>
      <c r="H26" t="s">
        <v>87</v>
      </c>
      <c r="I26" t="s">
        <v>79</v>
      </c>
      <c r="J26" t="s">
        <v>53</v>
      </c>
      <c r="K26" t="s">
        <v>216</v>
      </c>
      <c r="L26" t="s">
        <v>37</v>
      </c>
    </row>
    <row r="27" spans="1:12" x14ac:dyDescent="0.35">
      <c r="A27">
        <v>61</v>
      </c>
      <c r="B27" t="s">
        <v>235</v>
      </c>
      <c r="D27">
        <v>29</v>
      </c>
      <c r="E27" t="s">
        <v>236</v>
      </c>
      <c r="F27" t="s">
        <v>201</v>
      </c>
      <c r="G27" t="s">
        <v>42</v>
      </c>
      <c r="H27" t="s">
        <v>62</v>
      </c>
      <c r="I27" t="s">
        <v>23</v>
      </c>
      <c r="J27" t="s">
        <v>63</v>
      </c>
      <c r="K27" t="s">
        <v>237</v>
      </c>
      <c r="L27" t="s">
        <v>44</v>
      </c>
    </row>
    <row r="28" spans="1:12" x14ac:dyDescent="0.35">
      <c r="A28">
        <v>62</v>
      </c>
      <c r="B28" t="s">
        <v>238</v>
      </c>
      <c r="D28">
        <v>29</v>
      </c>
      <c r="E28" t="s">
        <v>239</v>
      </c>
      <c r="F28" t="s">
        <v>201</v>
      </c>
      <c r="G28" t="s">
        <v>79</v>
      </c>
      <c r="H28" t="s">
        <v>62</v>
      </c>
      <c r="I28" t="s">
        <v>23</v>
      </c>
      <c r="J28" t="s">
        <v>102</v>
      </c>
      <c r="K28" t="s">
        <v>240</v>
      </c>
      <c r="L28" t="s">
        <v>76</v>
      </c>
    </row>
    <row r="29" spans="1:12" x14ac:dyDescent="0.35">
      <c r="A29">
        <v>67</v>
      </c>
      <c r="B29" t="s">
        <v>252</v>
      </c>
      <c r="D29">
        <v>28</v>
      </c>
      <c r="E29" t="s">
        <v>253</v>
      </c>
      <c r="F29" t="s">
        <v>149</v>
      </c>
      <c r="G29" t="s">
        <v>34</v>
      </c>
      <c r="H29" t="s">
        <v>52</v>
      </c>
      <c r="I29" t="s">
        <v>13</v>
      </c>
      <c r="J29" t="s">
        <v>91</v>
      </c>
      <c r="K29" t="s">
        <v>254</v>
      </c>
      <c r="L29" t="s">
        <v>28</v>
      </c>
    </row>
    <row r="30" spans="1:12" x14ac:dyDescent="0.35">
      <c r="A30">
        <v>68</v>
      </c>
      <c r="B30" t="s">
        <v>255</v>
      </c>
      <c r="D30">
        <v>28</v>
      </c>
      <c r="E30" t="s">
        <v>256</v>
      </c>
      <c r="F30" t="s">
        <v>67</v>
      </c>
      <c r="G30" t="s">
        <v>57</v>
      </c>
      <c r="H30" t="s">
        <v>62</v>
      </c>
      <c r="I30" t="s">
        <v>23</v>
      </c>
      <c r="J30" t="s">
        <v>58</v>
      </c>
      <c r="K30" t="s">
        <v>257</v>
      </c>
      <c r="L30" t="s">
        <v>44</v>
      </c>
    </row>
    <row r="31" spans="1:12" x14ac:dyDescent="0.35">
      <c r="A31">
        <v>70</v>
      </c>
      <c r="B31" t="s">
        <v>261</v>
      </c>
      <c r="D31">
        <v>26</v>
      </c>
      <c r="E31" t="s">
        <v>262</v>
      </c>
      <c r="F31" t="s">
        <v>40</v>
      </c>
      <c r="G31" t="s">
        <v>34</v>
      </c>
      <c r="H31" t="s">
        <v>41</v>
      </c>
      <c r="I31" t="s">
        <v>42</v>
      </c>
      <c r="J31" t="s">
        <v>68</v>
      </c>
      <c r="K31" t="s">
        <v>263</v>
      </c>
      <c r="L31" t="s">
        <v>76</v>
      </c>
    </row>
    <row r="32" spans="1:12" x14ac:dyDescent="0.35">
      <c r="A32">
        <v>71</v>
      </c>
      <c r="B32" t="s">
        <v>264</v>
      </c>
      <c r="D32">
        <v>28</v>
      </c>
      <c r="E32" t="s">
        <v>265</v>
      </c>
      <c r="F32" t="s">
        <v>42</v>
      </c>
      <c r="G32" t="s">
        <v>67</v>
      </c>
      <c r="H32" t="s">
        <v>87</v>
      </c>
      <c r="I32" t="s">
        <v>79</v>
      </c>
      <c r="J32" t="s">
        <v>88</v>
      </c>
      <c r="K32">
        <v>4943885643</v>
      </c>
      <c r="L32" t="s">
        <v>44</v>
      </c>
    </row>
    <row r="33" spans="1:12" x14ac:dyDescent="0.35">
      <c r="A33">
        <v>76</v>
      </c>
      <c r="B33" t="s">
        <v>278</v>
      </c>
      <c r="D33">
        <v>29</v>
      </c>
      <c r="E33" t="s">
        <v>279</v>
      </c>
      <c r="F33" t="s">
        <v>67</v>
      </c>
      <c r="G33" t="s">
        <v>57</v>
      </c>
      <c r="H33" t="s">
        <v>120</v>
      </c>
      <c r="I33" t="s">
        <v>57</v>
      </c>
      <c r="J33" t="s">
        <v>58</v>
      </c>
      <c r="K33" t="s">
        <v>280</v>
      </c>
      <c r="L33" t="s">
        <v>28</v>
      </c>
    </row>
    <row r="34" spans="1:12" x14ac:dyDescent="0.35">
      <c r="A34">
        <v>79</v>
      </c>
      <c r="B34" t="s">
        <v>287</v>
      </c>
      <c r="D34">
        <v>30</v>
      </c>
      <c r="E34" t="s">
        <v>288</v>
      </c>
      <c r="F34" t="s">
        <v>67</v>
      </c>
      <c r="G34" t="s">
        <v>40</v>
      </c>
      <c r="H34" t="s">
        <v>62</v>
      </c>
      <c r="I34" t="s">
        <v>23</v>
      </c>
      <c r="J34" t="s">
        <v>88</v>
      </c>
      <c r="K34">
        <v>4366660975</v>
      </c>
      <c r="L34" t="s">
        <v>76</v>
      </c>
    </row>
    <row r="35" spans="1:12" x14ac:dyDescent="0.35">
      <c r="A35">
        <v>80</v>
      </c>
      <c r="B35" t="s">
        <v>289</v>
      </c>
      <c r="D35">
        <v>27</v>
      </c>
      <c r="E35" t="s">
        <v>290</v>
      </c>
      <c r="F35" t="s">
        <v>177</v>
      </c>
      <c r="G35" t="s">
        <v>34</v>
      </c>
      <c r="H35" t="s">
        <v>80</v>
      </c>
      <c r="I35" t="s">
        <v>32</v>
      </c>
      <c r="J35" t="s">
        <v>58</v>
      </c>
      <c r="K35" t="s">
        <v>291</v>
      </c>
      <c r="L35" t="s">
        <v>76</v>
      </c>
    </row>
    <row r="36" spans="1:12" x14ac:dyDescent="0.35">
      <c r="A36">
        <v>81</v>
      </c>
      <c r="B36" t="s">
        <v>292</v>
      </c>
      <c r="D36">
        <v>30</v>
      </c>
      <c r="E36" t="s">
        <v>293</v>
      </c>
      <c r="F36" t="s">
        <v>22</v>
      </c>
      <c r="G36" t="s">
        <v>201</v>
      </c>
      <c r="H36" t="s">
        <v>120</v>
      </c>
      <c r="I36" t="s">
        <v>57</v>
      </c>
      <c r="J36" t="s">
        <v>170</v>
      </c>
      <c r="K36">
        <v>5624629264</v>
      </c>
      <c r="L36" t="s">
        <v>19</v>
      </c>
    </row>
    <row r="37" spans="1:12" x14ac:dyDescent="0.35">
      <c r="A37">
        <v>82</v>
      </c>
      <c r="B37" t="s">
        <v>294</v>
      </c>
      <c r="D37">
        <v>26</v>
      </c>
      <c r="E37" t="s">
        <v>295</v>
      </c>
      <c r="F37" t="s">
        <v>13</v>
      </c>
      <c r="G37" t="s">
        <v>31</v>
      </c>
      <c r="H37" t="s">
        <v>52</v>
      </c>
      <c r="I37" t="s">
        <v>13</v>
      </c>
      <c r="J37" t="s">
        <v>68</v>
      </c>
      <c r="K37" t="s">
        <v>296</v>
      </c>
      <c r="L37" t="s">
        <v>28</v>
      </c>
    </row>
    <row r="38" spans="1:12" x14ac:dyDescent="0.35">
      <c r="A38">
        <v>86</v>
      </c>
      <c r="B38" t="s">
        <v>306</v>
      </c>
      <c r="D38">
        <v>30</v>
      </c>
      <c r="E38" t="s">
        <v>307</v>
      </c>
      <c r="F38" t="s">
        <v>32</v>
      </c>
      <c r="G38" t="s">
        <v>40</v>
      </c>
      <c r="H38" t="s">
        <v>87</v>
      </c>
      <c r="I38" t="s">
        <v>79</v>
      </c>
      <c r="J38" t="s">
        <v>35</v>
      </c>
      <c r="K38">
        <v>9251607599</v>
      </c>
      <c r="L38" t="s">
        <v>19</v>
      </c>
    </row>
    <row r="39" spans="1:12" x14ac:dyDescent="0.35">
      <c r="A39">
        <v>88</v>
      </c>
      <c r="B39" t="s">
        <v>311</v>
      </c>
      <c r="D39">
        <v>27</v>
      </c>
      <c r="E39" t="s">
        <v>312</v>
      </c>
      <c r="F39" t="s">
        <v>79</v>
      </c>
      <c r="G39" t="s">
        <v>101</v>
      </c>
      <c r="H39" t="s">
        <v>62</v>
      </c>
      <c r="I39" t="s">
        <v>23</v>
      </c>
      <c r="J39" t="s">
        <v>68</v>
      </c>
      <c r="K39">
        <v>5787710864</v>
      </c>
      <c r="L39" t="s">
        <v>76</v>
      </c>
    </row>
    <row r="40" spans="1:12" x14ac:dyDescent="0.35">
      <c r="A40">
        <v>90</v>
      </c>
      <c r="B40" t="s">
        <v>316</v>
      </c>
      <c r="D40">
        <v>29</v>
      </c>
      <c r="E40" t="s">
        <v>317</v>
      </c>
      <c r="F40" t="s">
        <v>67</v>
      </c>
      <c r="G40" t="s">
        <v>42</v>
      </c>
      <c r="H40" t="s">
        <v>15</v>
      </c>
      <c r="I40" t="s">
        <v>16</v>
      </c>
      <c r="J40" t="s">
        <v>58</v>
      </c>
      <c r="K40" t="s">
        <v>318</v>
      </c>
      <c r="L40" t="s">
        <v>37</v>
      </c>
    </row>
    <row r="41" spans="1:12" x14ac:dyDescent="0.35">
      <c r="A41">
        <v>91</v>
      </c>
      <c r="B41" t="s">
        <v>319</v>
      </c>
      <c r="D41">
        <v>26</v>
      </c>
      <c r="E41" t="s">
        <v>320</v>
      </c>
      <c r="F41" t="s">
        <v>40</v>
      </c>
      <c r="G41" t="s">
        <v>31</v>
      </c>
      <c r="H41" t="s">
        <v>87</v>
      </c>
      <c r="I41" t="s">
        <v>79</v>
      </c>
      <c r="J41" t="s">
        <v>116</v>
      </c>
      <c r="K41" t="s">
        <v>321</v>
      </c>
      <c r="L41" t="s">
        <v>37</v>
      </c>
    </row>
    <row r="42" spans="1:12" x14ac:dyDescent="0.35">
      <c r="A42">
        <v>92</v>
      </c>
      <c r="B42" t="s">
        <v>322</v>
      </c>
      <c r="D42">
        <v>26</v>
      </c>
      <c r="E42" t="s">
        <v>323</v>
      </c>
      <c r="F42" t="s">
        <v>31</v>
      </c>
      <c r="G42" t="s">
        <v>201</v>
      </c>
      <c r="H42" t="s">
        <v>41</v>
      </c>
      <c r="I42" t="s">
        <v>42</v>
      </c>
      <c r="J42" t="s">
        <v>102</v>
      </c>
      <c r="K42" t="s">
        <v>324</v>
      </c>
      <c r="L42" t="s">
        <v>19</v>
      </c>
    </row>
    <row r="43" spans="1:12" x14ac:dyDescent="0.35">
      <c r="A43">
        <v>97</v>
      </c>
      <c r="B43" t="s">
        <v>337</v>
      </c>
      <c r="D43">
        <v>30</v>
      </c>
      <c r="E43" t="s">
        <v>338</v>
      </c>
      <c r="F43" t="s">
        <v>57</v>
      </c>
      <c r="G43" t="s">
        <v>40</v>
      </c>
      <c r="H43" t="s">
        <v>62</v>
      </c>
      <c r="I43" t="s">
        <v>23</v>
      </c>
      <c r="J43" t="s">
        <v>58</v>
      </c>
      <c r="K43" t="s">
        <v>339</v>
      </c>
      <c r="L43" t="s">
        <v>76</v>
      </c>
    </row>
    <row r="44" spans="1:12" x14ac:dyDescent="0.35">
      <c r="A44">
        <v>98</v>
      </c>
      <c r="B44" t="s">
        <v>340</v>
      </c>
      <c r="D44">
        <v>29</v>
      </c>
      <c r="E44" t="s">
        <v>341</v>
      </c>
      <c r="F44" t="s">
        <v>177</v>
      </c>
      <c r="G44" t="s">
        <v>25</v>
      </c>
      <c r="H44" t="s">
        <v>52</v>
      </c>
      <c r="I44" t="s">
        <v>13</v>
      </c>
      <c r="J44" t="s">
        <v>102</v>
      </c>
      <c r="K44" t="s">
        <v>342</v>
      </c>
      <c r="L44" t="s">
        <v>19</v>
      </c>
    </row>
    <row r="45" spans="1:12" x14ac:dyDescent="0.35">
      <c r="A45">
        <v>100</v>
      </c>
      <c r="B45" t="s">
        <v>346</v>
      </c>
      <c r="D45">
        <v>27</v>
      </c>
      <c r="E45" t="s">
        <v>347</v>
      </c>
      <c r="F45" t="s">
        <v>40</v>
      </c>
      <c r="G45" t="s">
        <v>16</v>
      </c>
      <c r="H45" t="s">
        <v>62</v>
      </c>
      <c r="I45" t="s">
        <v>23</v>
      </c>
      <c r="J45" t="s">
        <v>146</v>
      </c>
      <c r="K45" t="s">
        <v>348</v>
      </c>
      <c r="L45" t="s">
        <v>37</v>
      </c>
    </row>
    <row r="46" spans="1:12" x14ac:dyDescent="0.35">
      <c r="A46">
        <v>104</v>
      </c>
      <c r="B46" t="s">
        <v>358</v>
      </c>
      <c r="D46">
        <v>29</v>
      </c>
      <c r="E46" t="s">
        <v>359</v>
      </c>
      <c r="F46" t="s">
        <v>133</v>
      </c>
      <c r="G46" t="s">
        <v>42</v>
      </c>
      <c r="H46" t="s">
        <v>41</v>
      </c>
      <c r="I46" t="s">
        <v>42</v>
      </c>
      <c r="J46" t="s">
        <v>146</v>
      </c>
      <c r="K46" t="s">
        <v>360</v>
      </c>
      <c r="L46" t="s">
        <v>19</v>
      </c>
    </row>
    <row r="47" spans="1:12" x14ac:dyDescent="0.35">
      <c r="A47">
        <v>106</v>
      </c>
      <c r="B47" t="s">
        <v>364</v>
      </c>
      <c r="D47">
        <v>30</v>
      </c>
      <c r="E47" t="s">
        <v>365</v>
      </c>
      <c r="F47" t="s">
        <v>42</v>
      </c>
      <c r="G47" t="s">
        <v>67</v>
      </c>
      <c r="H47" t="s">
        <v>52</v>
      </c>
      <c r="I47" t="s">
        <v>13</v>
      </c>
      <c r="J47" t="s">
        <v>91</v>
      </c>
      <c r="K47" t="s">
        <v>366</v>
      </c>
      <c r="L47" t="s">
        <v>44</v>
      </c>
    </row>
    <row r="48" spans="1:12" x14ac:dyDescent="0.35">
      <c r="A48">
        <v>107</v>
      </c>
      <c r="B48" t="s">
        <v>367</v>
      </c>
      <c r="D48">
        <v>30</v>
      </c>
      <c r="E48" t="s">
        <v>368</v>
      </c>
      <c r="F48" t="s">
        <v>13</v>
      </c>
      <c r="G48" t="s">
        <v>133</v>
      </c>
      <c r="H48" t="s">
        <v>47</v>
      </c>
      <c r="I48" t="s">
        <v>31</v>
      </c>
      <c r="J48" t="s">
        <v>88</v>
      </c>
      <c r="K48" t="s">
        <v>369</v>
      </c>
      <c r="L48" t="s">
        <v>19</v>
      </c>
    </row>
    <row r="49" spans="1:12" x14ac:dyDescent="0.35">
      <c r="A49">
        <v>110</v>
      </c>
      <c r="B49" t="s">
        <v>375</v>
      </c>
      <c r="D49">
        <v>27</v>
      </c>
      <c r="E49" t="s">
        <v>376</v>
      </c>
      <c r="F49" t="s">
        <v>25</v>
      </c>
      <c r="G49" t="s">
        <v>201</v>
      </c>
      <c r="H49" t="s">
        <v>47</v>
      </c>
      <c r="I49" t="s">
        <v>31</v>
      </c>
      <c r="J49" t="s">
        <v>146</v>
      </c>
      <c r="K49" t="s">
        <v>377</v>
      </c>
      <c r="L49" t="s">
        <v>28</v>
      </c>
    </row>
    <row r="50" spans="1:12" x14ac:dyDescent="0.35">
      <c r="A50">
        <v>111</v>
      </c>
      <c r="B50" t="s">
        <v>378</v>
      </c>
      <c r="D50">
        <v>27</v>
      </c>
      <c r="E50" t="s">
        <v>379</v>
      </c>
      <c r="F50" t="s">
        <v>169</v>
      </c>
      <c r="G50" t="s">
        <v>177</v>
      </c>
      <c r="H50" t="s">
        <v>62</v>
      </c>
      <c r="I50" t="s">
        <v>23</v>
      </c>
      <c r="J50" t="s">
        <v>17</v>
      </c>
      <c r="K50" t="s">
        <v>380</v>
      </c>
      <c r="L50" t="s">
        <v>76</v>
      </c>
    </row>
    <row r="51" spans="1:12" x14ac:dyDescent="0.35">
      <c r="A51">
        <v>112</v>
      </c>
      <c r="B51" t="s">
        <v>381</v>
      </c>
      <c r="D51">
        <v>27</v>
      </c>
      <c r="E51" t="s">
        <v>382</v>
      </c>
      <c r="F51" t="s">
        <v>40</v>
      </c>
      <c r="G51" t="s">
        <v>57</v>
      </c>
      <c r="H51" t="s">
        <v>52</v>
      </c>
      <c r="I51" t="s">
        <v>13</v>
      </c>
      <c r="J51" t="s">
        <v>170</v>
      </c>
      <c r="K51" t="s">
        <v>383</v>
      </c>
      <c r="L51" t="s">
        <v>19</v>
      </c>
    </row>
    <row r="52" spans="1:12" x14ac:dyDescent="0.35">
      <c r="A52">
        <v>115</v>
      </c>
      <c r="B52" t="s">
        <v>389</v>
      </c>
      <c r="D52">
        <v>28</v>
      </c>
      <c r="E52" t="s">
        <v>390</v>
      </c>
      <c r="F52" t="s">
        <v>14</v>
      </c>
      <c r="G52" t="s">
        <v>57</v>
      </c>
      <c r="H52" t="s">
        <v>41</v>
      </c>
      <c r="I52" t="s">
        <v>42</v>
      </c>
      <c r="J52" t="s">
        <v>153</v>
      </c>
      <c r="K52">
        <v>9555729814</v>
      </c>
      <c r="L52" t="s">
        <v>76</v>
      </c>
    </row>
    <row r="53" spans="1:12" x14ac:dyDescent="0.35">
      <c r="A53">
        <v>117</v>
      </c>
      <c r="B53" t="s">
        <v>394</v>
      </c>
      <c r="D53">
        <v>27</v>
      </c>
      <c r="E53" t="s">
        <v>395</v>
      </c>
      <c r="F53" t="s">
        <v>14</v>
      </c>
      <c r="G53" t="s">
        <v>22</v>
      </c>
      <c r="H53" t="s">
        <v>33</v>
      </c>
      <c r="I53" t="s">
        <v>34</v>
      </c>
      <c r="J53" t="s">
        <v>53</v>
      </c>
      <c r="K53" t="s">
        <v>396</v>
      </c>
      <c r="L53" t="s">
        <v>28</v>
      </c>
    </row>
    <row r="54" spans="1:12" x14ac:dyDescent="0.35">
      <c r="A54">
        <v>118</v>
      </c>
      <c r="B54" t="s">
        <v>397</v>
      </c>
      <c r="D54">
        <v>29</v>
      </c>
      <c r="E54" t="s">
        <v>398</v>
      </c>
      <c r="F54" t="s">
        <v>13</v>
      </c>
      <c r="G54" t="s">
        <v>42</v>
      </c>
      <c r="H54" t="s">
        <v>33</v>
      </c>
      <c r="I54" t="s">
        <v>34</v>
      </c>
      <c r="J54" t="s">
        <v>153</v>
      </c>
      <c r="K54" t="s">
        <v>399</v>
      </c>
      <c r="L54" t="s">
        <v>37</v>
      </c>
    </row>
    <row r="55" spans="1:12" x14ac:dyDescent="0.35">
      <c r="A55">
        <v>121</v>
      </c>
      <c r="B55" t="s">
        <v>406</v>
      </c>
      <c r="D55">
        <v>28</v>
      </c>
      <c r="E55" t="s">
        <v>407</v>
      </c>
      <c r="F55" t="s">
        <v>201</v>
      </c>
      <c r="G55" t="s">
        <v>16</v>
      </c>
      <c r="H55" t="s">
        <v>47</v>
      </c>
      <c r="I55" t="s">
        <v>31</v>
      </c>
      <c r="J55" t="s">
        <v>58</v>
      </c>
      <c r="K55" t="s">
        <v>408</v>
      </c>
      <c r="L55" t="s">
        <v>44</v>
      </c>
    </row>
    <row r="56" spans="1:12" x14ac:dyDescent="0.35">
      <c r="A56">
        <v>124</v>
      </c>
      <c r="B56" t="s">
        <v>414</v>
      </c>
      <c r="D56">
        <v>30</v>
      </c>
      <c r="E56" t="s">
        <v>415</v>
      </c>
      <c r="F56" t="s">
        <v>22</v>
      </c>
      <c r="G56" t="s">
        <v>34</v>
      </c>
      <c r="H56" t="s">
        <v>47</v>
      </c>
      <c r="I56" t="s">
        <v>31</v>
      </c>
      <c r="J56" t="s">
        <v>63</v>
      </c>
      <c r="K56" t="s">
        <v>416</v>
      </c>
      <c r="L56" t="s">
        <v>19</v>
      </c>
    </row>
    <row r="57" spans="1:12" x14ac:dyDescent="0.35">
      <c r="A57">
        <v>125</v>
      </c>
      <c r="B57" t="s">
        <v>417</v>
      </c>
      <c r="D57">
        <v>27</v>
      </c>
      <c r="E57" t="s">
        <v>418</v>
      </c>
      <c r="F57" t="s">
        <v>149</v>
      </c>
      <c r="G57" t="s">
        <v>34</v>
      </c>
      <c r="H57" t="s">
        <v>120</v>
      </c>
      <c r="I57" t="s">
        <v>57</v>
      </c>
      <c r="J57" t="s">
        <v>17</v>
      </c>
      <c r="K57" t="s">
        <v>419</v>
      </c>
      <c r="L57" t="s">
        <v>44</v>
      </c>
    </row>
    <row r="58" spans="1:12" x14ac:dyDescent="0.35">
      <c r="A58">
        <v>127</v>
      </c>
      <c r="B58" t="s">
        <v>423</v>
      </c>
      <c r="D58">
        <v>27</v>
      </c>
      <c r="E58" t="s">
        <v>424</v>
      </c>
      <c r="F58" t="s">
        <v>57</v>
      </c>
      <c r="G58" t="s">
        <v>169</v>
      </c>
      <c r="H58" t="s">
        <v>41</v>
      </c>
      <c r="I58" t="s">
        <v>42</v>
      </c>
      <c r="J58" t="s">
        <v>91</v>
      </c>
      <c r="K58" t="s">
        <v>425</v>
      </c>
      <c r="L58" t="s">
        <v>76</v>
      </c>
    </row>
    <row r="59" spans="1:12" x14ac:dyDescent="0.35">
      <c r="A59">
        <v>128</v>
      </c>
      <c r="B59" t="s">
        <v>426</v>
      </c>
      <c r="D59">
        <v>30</v>
      </c>
      <c r="E59" t="s">
        <v>427</v>
      </c>
      <c r="F59" t="s">
        <v>57</v>
      </c>
      <c r="G59" t="s">
        <v>22</v>
      </c>
      <c r="H59" t="s">
        <v>120</v>
      </c>
      <c r="I59" t="s">
        <v>57</v>
      </c>
      <c r="J59" t="s">
        <v>102</v>
      </c>
      <c r="K59" t="s">
        <v>428</v>
      </c>
      <c r="L59" t="s">
        <v>37</v>
      </c>
    </row>
    <row r="60" spans="1:12" x14ac:dyDescent="0.35">
      <c r="A60">
        <v>131</v>
      </c>
      <c r="B60" t="s">
        <v>435</v>
      </c>
      <c r="D60">
        <v>26</v>
      </c>
      <c r="E60" t="s">
        <v>436</v>
      </c>
      <c r="F60" t="s">
        <v>149</v>
      </c>
      <c r="G60" t="s">
        <v>201</v>
      </c>
      <c r="H60" t="s">
        <v>47</v>
      </c>
      <c r="I60" t="s">
        <v>31</v>
      </c>
      <c r="J60" t="s">
        <v>146</v>
      </c>
      <c r="K60" t="s">
        <v>437</v>
      </c>
      <c r="L60" t="s">
        <v>19</v>
      </c>
    </row>
    <row r="61" spans="1:12" x14ac:dyDescent="0.35">
      <c r="A61">
        <v>133</v>
      </c>
      <c r="B61" t="s">
        <v>441</v>
      </c>
      <c r="D61">
        <v>27</v>
      </c>
      <c r="E61" t="s">
        <v>442</v>
      </c>
      <c r="F61" t="s">
        <v>133</v>
      </c>
      <c r="G61" t="s">
        <v>201</v>
      </c>
      <c r="H61" t="s">
        <v>52</v>
      </c>
      <c r="I61" t="s">
        <v>13</v>
      </c>
      <c r="J61" t="s">
        <v>116</v>
      </c>
      <c r="K61" t="s">
        <v>443</v>
      </c>
      <c r="L61" t="s">
        <v>28</v>
      </c>
    </row>
    <row r="62" spans="1:12" x14ac:dyDescent="0.35">
      <c r="A62">
        <v>138</v>
      </c>
      <c r="B62" t="s">
        <v>455</v>
      </c>
      <c r="D62">
        <v>26</v>
      </c>
      <c r="E62" t="s">
        <v>456</v>
      </c>
      <c r="F62" t="s">
        <v>101</v>
      </c>
      <c r="G62" t="s">
        <v>34</v>
      </c>
      <c r="H62" t="s">
        <v>33</v>
      </c>
      <c r="I62" t="s">
        <v>34</v>
      </c>
      <c r="J62" t="s">
        <v>58</v>
      </c>
      <c r="K62" t="s">
        <v>457</v>
      </c>
      <c r="L62" t="s">
        <v>19</v>
      </c>
    </row>
    <row r="63" spans="1:12" x14ac:dyDescent="0.35">
      <c r="A63">
        <v>141</v>
      </c>
      <c r="B63" t="s">
        <v>464</v>
      </c>
      <c r="D63">
        <v>30</v>
      </c>
      <c r="E63" t="s">
        <v>465</v>
      </c>
      <c r="F63" t="s">
        <v>32</v>
      </c>
      <c r="G63" t="s">
        <v>133</v>
      </c>
      <c r="H63" t="s">
        <v>15</v>
      </c>
      <c r="I63" t="s">
        <v>16</v>
      </c>
      <c r="J63" t="s">
        <v>35</v>
      </c>
      <c r="K63" t="s">
        <v>466</v>
      </c>
      <c r="L63" t="s">
        <v>28</v>
      </c>
    </row>
    <row r="64" spans="1:12" x14ac:dyDescent="0.35">
      <c r="A64">
        <v>142</v>
      </c>
      <c r="B64" t="s">
        <v>467</v>
      </c>
      <c r="D64">
        <v>27</v>
      </c>
      <c r="E64" t="s">
        <v>468</v>
      </c>
      <c r="F64" t="s">
        <v>149</v>
      </c>
      <c r="G64" t="s">
        <v>32</v>
      </c>
      <c r="H64" t="s">
        <v>41</v>
      </c>
      <c r="I64" t="s">
        <v>42</v>
      </c>
      <c r="J64" t="s">
        <v>170</v>
      </c>
      <c r="K64" t="s">
        <v>469</v>
      </c>
      <c r="L64" t="s">
        <v>76</v>
      </c>
    </row>
    <row r="65" spans="1:12" x14ac:dyDescent="0.35">
      <c r="A65">
        <v>144</v>
      </c>
      <c r="B65" t="s">
        <v>473</v>
      </c>
      <c r="D65">
        <v>28</v>
      </c>
      <c r="E65" t="s">
        <v>474</v>
      </c>
      <c r="F65" t="s">
        <v>79</v>
      </c>
      <c r="G65" t="s">
        <v>22</v>
      </c>
      <c r="H65" t="s">
        <v>41</v>
      </c>
      <c r="I65" t="s">
        <v>42</v>
      </c>
      <c r="J65" t="s">
        <v>63</v>
      </c>
      <c r="K65" t="s">
        <v>475</v>
      </c>
      <c r="L65" t="s">
        <v>37</v>
      </c>
    </row>
    <row r="66" spans="1:12" x14ac:dyDescent="0.35">
      <c r="A66">
        <v>146</v>
      </c>
      <c r="B66" t="s">
        <v>479</v>
      </c>
      <c r="D66">
        <v>26</v>
      </c>
      <c r="E66" t="s">
        <v>480</v>
      </c>
      <c r="F66" t="s">
        <v>34</v>
      </c>
      <c r="G66" t="s">
        <v>22</v>
      </c>
      <c r="H66" t="s">
        <v>24</v>
      </c>
      <c r="I66" t="s">
        <v>25</v>
      </c>
      <c r="J66" t="s">
        <v>88</v>
      </c>
      <c r="K66">
        <f>1-453-635-2272</f>
        <v>-3359</v>
      </c>
      <c r="L66" t="s">
        <v>44</v>
      </c>
    </row>
    <row r="67" spans="1:12" x14ac:dyDescent="0.35">
      <c r="A67">
        <v>147</v>
      </c>
      <c r="B67" t="s">
        <v>481</v>
      </c>
      <c r="D67">
        <v>28</v>
      </c>
      <c r="E67" t="s">
        <v>482</v>
      </c>
      <c r="F67" t="s">
        <v>57</v>
      </c>
      <c r="G67" t="s">
        <v>101</v>
      </c>
      <c r="H67" t="s">
        <v>52</v>
      </c>
      <c r="I67" t="s">
        <v>13</v>
      </c>
      <c r="J67" t="s">
        <v>58</v>
      </c>
      <c r="K67" t="s">
        <v>483</v>
      </c>
      <c r="L67" t="s">
        <v>19</v>
      </c>
    </row>
    <row r="68" spans="1:12" x14ac:dyDescent="0.35">
      <c r="A68">
        <v>150</v>
      </c>
      <c r="B68" t="s">
        <v>490</v>
      </c>
      <c r="D68">
        <v>27</v>
      </c>
      <c r="E68" t="s">
        <v>491</v>
      </c>
      <c r="F68" t="s">
        <v>201</v>
      </c>
      <c r="G68" t="s">
        <v>16</v>
      </c>
      <c r="H68" t="s">
        <v>47</v>
      </c>
      <c r="I68" t="s">
        <v>31</v>
      </c>
      <c r="J68" t="s">
        <v>88</v>
      </c>
      <c r="K68" t="s">
        <v>492</v>
      </c>
      <c r="L68" t="s">
        <v>28</v>
      </c>
    </row>
    <row r="69" spans="1:12" x14ac:dyDescent="0.35">
      <c r="A69">
        <v>154</v>
      </c>
      <c r="B69" t="s">
        <v>500</v>
      </c>
      <c r="D69">
        <v>30</v>
      </c>
      <c r="E69" t="s">
        <v>501</v>
      </c>
      <c r="F69" t="s">
        <v>14</v>
      </c>
      <c r="G69" t="s">
        <v>67</v>
      </c>
      <c r="H69" t="s">
        <v>120</v>
      </c>
      <c r="I69" t="s">
        <v>57</v>
      </c>
      <c r="J69" t="s">
        <v>102</v>
      </c>
      <c r="K69">
        <v>8104228215</v>
      </c>
      <c r="L69" t="s">
        <v>37</v>
      </c>
    </row>
    <row r="70" spans="1:12" x14ac:dyDescent="0.35">
      <c r="A70">
        <v>156</v>
      </c>
      <c r="B70" t="s">
        <v>505</v>
      </c>
      <c r="D70">
        <v>28</v>
      </c>
      <c r="E70" t="s">
        <v>506</v>
      </c>
      <c r="F70" t="s">
        <v>201</v>
      </c>
      <c r="G70" t="s">
        <v>13</v>
      </c>
      <c r="H70" t="s">
        <v>41</v>
      </c>
      <c r="I70" t="s">
        <v>42</v>
      </c>
      <c r="J70" t="s">
        <v>116</v>
      </c>
      <c r="K70">
        <f>1-681-326-8521</f>
        <v>-9527</v>
      </c>
      <c r="L70" t="s">
        <v>44</v>
      </c>
    </row>
    <row r="71" spans="1:12" x14ac:dyDescent="0.35">
      <c r="A71">
        <v>166</v>
      </c>
      <c r="B71" t="s">
        <v>530</v>
      </c>
      <c r="D71">
        <v>27</v>
      </c>
      <c r="E71" t="s">
        <v>531</v>
      </c>
      <c r="F71" t="s">
        <v>149</v>
      </c>
      <c r="G71" t="s">
        <v>42</v>
      </c>
      <c r="H71" t="s">
        <v>33</v>
      </c>
      <c r="I71" t="s">
        <v>34</v>
      </c>
      <c r="J71" t="s">
        <v>146</v>
      </c>
      <c r="K71" t="s">
        <v>532</v>
      </c>
      <c r="L71" t="s">
        <v>37</v>
      </c>
    </row>
    <row r="72" spans="1:12" x14ac:dyDescent="0.35">
      <c r="A72">
        <v>167</v>
      </c>
      <c r="B72" t="s">
        <v>533</v>
      </c>
      <c r="D72">
        <v>26</v>
      </c>
      <c r="E72" t="s">
        <v>534</v>
      </c>
      <c r="F72" t="s">
        <v>149</v>
      </c>
      <c r="G72" t="s">
        <v>40</v>
      </c>
      <c r="H72" t="s">
        <v>47</v>
      </c>
      <c r="I72" t="s">
        <v>31</v>
      </c>
      <c r="J72" t="s">
        <v>88</v>
      </c>
      <c r="K72" t="s">
        <v>535</v>
      </c>
      <c r="L72" t="s">
        <v>28</v>
      </c>
    </row>
    <row r="73" spans="1:12" x14ac:dyDescent="0.35">
      <c r="A73">
        <v>170</v>
      </c>
      <c r="B73" t="s">
        <v>542</v>
      </c>
      <c r="D73">
        <v>28</v>
      </c>
      <c r="E73" t="s">
        <v>543</v>
      </c>
      <c r="F73" t="s">
        <v>177</v>
      </c>
      <c r="G73" t="s">
        <v>22</v>
      </c>
      <c r="H73" t="s">
        <v>120</v>
      </c>
      <c r="I73" t="s">
        <v>57</v>
      </c>
      <c r="J73" t="s">
        <v>17</v>
      </c>
      <c r="K73" t="s">
        <v>544</v>
      </c>
      <c r="L73" t="s">
        <v>76</v>
      </c>
    </row>
    <row r="74" spans="1:12" x14ac:dyDescent="0.35">
      <c r="A74">
        <v>173</v>
      </c>
      <c r="B74" t="s">
        <v>551</v>
      </c>
      <c r="D74">
        <v>27</v>
      </c>
      <c r="E74" t="s">
        <v>552</v>
      </c>
      <c r="F74" t="s">
        <v>177</v>
      </c>
      <c r="G74" t="s">
        <v>22</v>
      </c>
      <c r="H74" t="s">
        <v>33</v>
      </c>
      <c r="I74" t="s">
        <v>34</v>
      </c>
      <c r="J74" t="s">
        <v>146</v>
      </c>
      <c r="K74" t="s">
        <v>553</v>
      </c>
      <c r="L74" t="s">
        <v>44</v>
      </c>
    </row>
    <row r="75" spans="1:12" x14ac:dyDescent="0.35">
      <c r="A75">
        <v>174</v>
      </c>
      <c r="B75" t="s">
        <v>554</v>
      </c>
      <c r="D75">
        <v>26</v>
      </c>
      <c r="E75" t="s">
        <v>555</v>
      </c>
      <c r="F75" t="s">
        <v>57</v>
      </c>
      <c r="G75" t="s">
        <v>201</v>
      </c>
      <c r="H75" t="s">
        <v>33</v>
      </c>
      <c r="I75" t="s">
        <v>34</v>
      </c>
      <c r="J75" t="s">
        <v>26</v>
      </c>
      <c r="K75" t="s">
        <v>556</v>
      </c>
      <c r="L75" t="s">
        <v>37</v>
      </c>
    </row>
    <row r="76" spans="1:12" x14ac:dyDescent="0.35">
      <c r="A76">
        <v>175</v>
      </c>
      <c r="B76" t="s">
        <v>557</v>
      </c>
      <c r="D76">
        <v>30</v>
      </c>
      <c r="E76" t="s">
        <v>558</v>
      </c>
      <c r="F76" t="s">
        <v>13</v>
      </c>
      <c r="G76" t="s">
        <v>23</v>
      </c>
      <c r="H76" t="s">
        <v>41</v>
      </c>
      <c r="I76" t="s">
        <v>42</v>
      </c>
      <c r="J76" t="s">
        <v>116</v>
      </c>
      <c r="K76" t="s">
        <v>559</v>
      </c>
      <c r="L76" t="s">
        <v>19</v>
      </c>
    </row>
    <row r="77" spans="1:12" x14ac:dyDescent="0.35">
      <c r="A77">
        <v>182</v>
      </c>
      <c r="B77" t="s">
        <v>578</v>
      </c>
      <c r="D77">
        <v>26</v>
      </c>
      <c r="E77" t="s">
        <v>579</v>
      </c>
      <c r="F77" t="s">
        <v>14</v>
      </c>
      <c r="G77" t="s">
        <v>34</v>
      </c>
      <c r="H77" t="s">
        <v>47</v>
      </c>
      <c r="I77" t="s">
        <v>31</v>
      </c>
      <c r="J77" t="s">
        <v>88</v>
      </c>
      <c r="K77" t="s">
        <v>580</v>
      </c>
      <c r="L77" t="s">
        <v>44</v>
      </c>
    </row>
    <row r="78" spans="1:12" x14ac:dyDescent="0.35">
      <c r="A78">
        <v>183</v>
      </c>
      <c r="B78" t="s">
        <v>581</v>
      </c>
      <c r="D78">
        <v>28</v>
      </c>
      <c r="E78" t="s">
        <v>582</v>
      </c>
      <c r="F78" t="s">
        <v>16</v>
      </c>
      <c r="G78" t="s">
        <v>34</v>
      </c>
      <c r="H78" t="s">
        <v>120</v>
      </c>
      <c r="I78" t="s">
        <v>57</v>
      </c>
      <c r="J78" t="s">
        <v>68</v>
      </c>
      <c r="K78" t="s">
        <v>583</v>
      </c>
      <c r="L78" t="s">
        <v>37</v>
      </c>
    </row>
    <row r="79" spans="1:12" x14ac:dyDescent="0.35">
      <c r="A79">
        <v>184</v>
      </c>
      <c r="B79" t="s">
        <v>584</v>
      </c>
      <c r="D79">
        <v>29</v>
      </c>
      <c r="E79" t="s">
        <v>585</v>
      </c>
      <c r="F79" t="s">
        <v>14</v>
      </c>
      <c r="G79" t="s">
        <v>13</v>
      </c>
      <c r="H79" t="s">
        <v>52</v>
      </c>
      <c r="I79" t="s">
        <v>13</v>
      </c>
      <c r="J79" t="s">
        <v>116</v>
      </c>
      <c r="K79" t="s">
        <v>586</v>
      </c>
      <c r="L79" t="s">
        <v>76</v>
      </c>
    </row>
    <row r="80" spans="1:12" x14ac:dyDescent="0.35">
      <c r="A80">
        <v>185</v>
      </c>
      <c r="B80" t="s">
        <v>587</v>
      </c>
      <c r="D80">
        <v>26</v>
      </c>
      <c r="E80" t="s">
        <v>588</v>
      </c>
      <c r="F80" t="s">
        <v>34</v>
      </c>
      <c r="G80" t="s">
        <v>13</v>
      </c>
      <c r="H80" t="s">
        <v>120</v>
      </c>
      <c r="I80" t="s">
        <v>57</v>
      </c>
      <c r="J80" t="s">
        <v>153</v>
      </c>
      <c r="K80" t="s">
        <v>589</v>
      </c>
      <c r="L80" t="s">
        <v>76</v>
      </c>
    </row>
    <row r="81" spans="1:12" x14ac:dyDescent="0.35">
      <c r="A81">
        <v>187</v>
      </c>
      <c r="B81" t="s">
        <v>592</v>
      </c>
      <c r="D81">
        <v>26</v>
      </c>
      <c r="E81" t="s">
        <v>593</v>
      </c>
      <c r="F81" t="s">
        <v>79</v>
      </c>
      <c r="G81" t="s">
        <v>31</v>
      </c>
      <c r="H81" t="s">
        <v>80</v>
      </c>
      <c r="I81" t="s">
        <v>32</v>
      </c>
      <c r="J81" t="s">
        <v>48</v>
      </c>
      <c r="K81" t="s">
        <v>594</v>
      </c>
      <c r="L81" t="s">
        <v>28</v>
      </c>
    </row>
    <row r="82" spans="1:12" x14ac:dyDescent="0.35">
      <c r="A82">
        <v>188</v>
      </c>
      <c r="B82" t="s">
        <v>595</v>
      </c>
      <c r="D82">
        <v>29</v>
      </c>
      <c r="E82" t="s">
        <v>596</v>
      </c>
      <c r="F82" t="s">
        <v>22</v>
      </c>
      <c r="G82" t="s">
        <v>25</v>
      </c>
      <c r="H82" t="s">
        <v>87</v>
      </c>
      <c r="I82" t="s">
        <v>79</v>
      </c>
      <c r="J82" t="s">
        <v>48</v>
      </c>
      <c r="K82" t="s">
        <v>597</v>
      </c>
      <c r="L82" t="s">
        <v>76</v>
      </c>
    </row>
    <row r="83" spans="1:12" x14ac:dyDescent="0.35">
      <c r="A83">
        <v>189</v>
      </c>
      <c r="B83" t="s">
        <v>598</v>
      </c>
      <c r="D83">
        <v>29</v>
      </c>
      <c r="E83" t="s">
        <v>599</v>
      </c>
      <c r="F83" t="s">
        <v>23</v>
      </c>
      <c r="G83" t="s">
        <v>177</v>
      </c>
      <c r="H83" t="s">
        <v>62</v>
      </c>
      <c r="I83" t="s">
        <v>23</v>
      </c>
      <c r="J83" t="s">
        <v>48</v>
      </c>
      <c r="K83" t="s">
        <v>600</v>
      </c>
      <c r="L83" t="s">
        <v>44</v>
      </c>
    </row>
    <row r="84" spans="1:12" x14ac:dyDescent="0.35">
      <c r="A84">
        <v>190</v>
      </c>
      <c r="B84" t="s">
        <v>601</v>
      </c>
      <c r="D84">
        <v>30</v>
      </c>
      <c r="E84" t="s">
        <v>602</v>
      </c>
      <c r="F84" t="s">
        <v>149</v>
      </c>
      <c r="G84" t="s">
        <v>34</v>
      </c>
      <c r="H84" t="s">
        <v>47</v>
      </c>
      <c r="I84" t="s">
        <v>31</v>
      </c>
      <c r="J84" t="s">
        <v>170</v>
      </c>
      <c r="K84" t="s">
        <v>603</v>
      </c>
      <c r="L84" t="s">
        <v>19</v>
      </c>
    </row>
    <row r="85" spans="1:12" x14ac:dyDescent="0.35">
      <c r="A85">
        <v>193</v>
      </c>
      <c r="B85" t="s">
        <v>610</v>
      </c>
      <c r="D85">
        <v>28</v>
      </c>
      <c r="E85" t="s">
        <v>611</v>
      </c>
      <c r="F85" t="s">
        <v>14</v>
      </c>
      <c r="G85" t="s">
        <v>25</v>
      </c>
      <c r="H85" t="s">
        <v>15</v>
      </c>
      <c r="I85" t="s">
        <v>16</v>
      </c>
      <c r="J85" t="s">
        <v>146</v>
      </c>
      <c r="K85">
        <v>1534818411</v>
      </c>
      <c r="L85" t="s">
        <v>76</v>
      </c>
    </row>
    <row r="86" spans="1:12" x14ac:dyDescent="0.35">
      <c r="A86">
        <v>194</v>
      </c>
      <c r="B86" t="s">
        <v>612</v>
      </c>
      <c r="D86">
        <v>30</v>
      </c>
      <c r="E86" t="s">
        <v>613</v>
      </c>
      <c r="F86" t="s">
        <v>23</v>
      </c>
      <c r="G86" t="s">
        <v>31</v>
      </c>
      <c r="H86" t="s">
        <v>15</v>
      </c>
      <c r="I86" t="s">
        <v>16</v>
      </c>
      <c r="J86" t="s">
        <v>91</v>
      </c>
      <c r="K86" t="s">
        <v>614</v>
      </c>
      <c r="L86" t="s">
        <v>37</v>
      </c>
    </row>
    <row r="87" spans="1:12" x14ac:dyDescent="0.35">
      <c r="A87">
        <v>195</v>
      </c>
      <c r="B87" t="s">
        <v>615</v>
      </c>
      <c r="D87">
        <v>29</v>
      </c>
      <c r="E87" t="s">
        <v>616</v>
      </c>
      <c r="F87" t="s">
        <v>201</v>
      </c>
      <c r="G87" t="s">
        <v>14</v>
      </c>
      <c r="H87" t="s">
        <v>33</v>
      </c>
      <c r="I87" t="s">
        <v>34</v>
      </c>
      <c r="J87" t="s">
        <v>153</v>
      </c>
      <c r="K87" t="s">
        <v>617</v>
      </c>
      <c r="L87" t="s">
        <v>76</v>
      </c>
    </row>
    <row r="88" spans="1:12" x14ac:dyDescent="0.35">
      <c r="A88">
        <v>196</v>
      </c>
      <c r="B88" t="s">
        <v>618</v>
      </c>
      <c r="D88">
        <v>26</v>
      </c>
      <c r="E88" t="s">
        <v>619</v>
      </c>
      <c r="F88" t="s">
        <v>14</v>
      </c>
      <c r="G88" t="s">
        <v>16</v>
      </c>
      <c r="H88" t="s">
        <v>15</v>
      </c>
      <c r="I88" t="s">
        <v>16</v>
      </c>
      <c r="J88" t="s">
        <v>26</v>
      </c>
      <c r="K88" t="s">
        <v>620</v>
      </c>
      <c r="L88" t="s">
        <v>44</v>
      </c>
    </row>
    <row r="89" spans="1:12" x14ac:dyDescent="0.35">
      <c r="A89">
        <v>199</v>
      </c>
      <c r="B89" t="s">
        <v>627</v>
      </c>
      <c r="D89">
        <v>26</v>
      </c>
      <c r="E89" t="s">
        <v>628</v>
      </c>
      <c r="F89" t="s">
        <v>57</v>
      </c>
      <c r="G89" t="s">
        <v>22</v>
      </c>
      <c r="H89" t="s">
        <v>15</v>
      </c>
      <c r="I89" t="s">
        <v>16</v>
      </c>
      <c r="J89" t="s">
        <v>146</v>
      </c>
      <c r="K89" t="s">
        <v>629</v>
      </c>
      <c r="L89" t="s">
        <v>28</v>
      </c>
    </row>
    <row r="90" spans="1:12" x14ac:dyDescent="0.35">
      <c r="A90">
        <v>200</v>
      </c>
      <c r="B90" t="s">
        <v>630</v>
      </c>
      <c r="D90">
        <v>30</v>
      </c>
      <c r="E90" t="s">
        <v>631</v>
      </c>
      <c r="F90" t="s">
        <v>34</v>
      </c>
      <c r="G90" t="s">
        <v>57</v>
      </c>
      <c r="H90" t="s">
        <v>24</v>
      </c>
      <c r="I90" t="s">
        <v>25</v>
      </c>
      <c r="J90" t="s">
        <v>170</v>
      </c>
      <c r="K90" t="s">
        <v>632</v>
      </c>
      <c r="L90" t="s">
        <v>28</v>
      </c>
    </row>
    <row r="91" spans="1:12" x14ac:dyDescent="0.35">
      <c r="A91">
        <v>202</v>
      </c>
      <c r="B91" t="s">
        <v>636</v>
      </c>
      <c r="D91">
        <v>27</v>
      </c>
      <c r="E91" t="s">
        <v>637</v>
      </c>
      <c r="F91" t="s">
        <v>31</v>
      </c>
      <c r="G91" t="s">
        <v>79</v>
      </c>
      <c r="H91" t="s">
        <v>87</v>
      </c>
      <c r="I91" t="s">
        <v>79</v>
      </c>
      <c r="J91" t="s">
        <v>17</v>
      </c>
      <c r="K91" t="s">
        <v>638</v>
      </c>
      <c r="L91" t="s">
        <v>76</v>
      </c>
    </row>
    <row r="92" spans="1:12" x14ac:dyDescent="0.35">
      <c r="A92">
        <v>203</v>
      </c>
      <c r="B92" t="s">
        <v>639</v>
      </c>
      <c r="D92">
        <v>26</v>
      </c>
      <c r="E92" t="s">
        <v>640</v>
      </c>
      <c r="F92" t="s">
        <v>14</v>
      </c>
      <c r="G92" t="s">
        <v>14</v>
      </c>
      <c r="H92" t="s">
        <v>47</v>
      </c>
      <c r="I92" t="s">
        <v>31</v>
      </c>
      <c r="J92" t="s">
        <v>35</v>
      </c>
      <c r="K92" t="s">
        <v>641</v>
      </c>
      <c r="L92" t="s">
        <v>44</v>
      </c>
    </row>
    <row r="93" spans="1:12" x14ac:dyDescent="0.35">
      <c r="A93">
        <v>204</v>
      </c>
      <c r="B93" t="s">
        <v>642</v>
      </c>
      <c r="D93">
        <v>29</v>
      </c>
      <c r="E93" t="s">
        <v>643</v>
      </c>
      <c r="F93" t="s">
        <v>42</v>
      </c>
      <c r="G93" t="s">
        <v>40</v>
      </c>
      <c r="H93" t="s">
        <v>120</v>
      </c>
      <c r="I93" t="s">
        <v>57</v>
      </c>
      <c r="J93" t="s">
        <v>17</v>
      </c>
      <c r="K93" t="s">
        <v>644</v>
      </c>
      <c r="L93" t="s">
        <v>76</v>
      </c>
    </row>
    <row r="94" spans="1:12" x14ac:dyDescent="0.35">
      <c r="A94">
        <v>211</v>
      </c>
      <c r="B94" t="s">
        <v>662</v>
      </c>
      <c r="D94">
        <v>29</v>
      </c>
      <c r="E94" t="s">
        <v>663</v>
      </c>
      <c r="F94" t="s">
        <v>133</v>
      </c>
      <c r="G94" t="s">
        <v>40</v>
      </c>
      <c r="H94" t="s">
        <v>15</v>
      </c>
      <c r="I94" t="s">
        <v>16</v>
      </c>
      <c r="J94" t="s">
        <v>88</v>
      </c>
      <c r="K94" t="s">
        <v>664</v>
      </c>
      <c r="L94" t="s">
        <v>28</v>
      </c>
    </row>
    <row r="95" spans="1:12" x14ac:dyDescent="0.35">
      <c r="A95">
        <v>213</v>
      </c>
      <c r="B95" t="s">
        <v>668</v>
      </c>
      <c r="D95">
        <v>30</v>
      </c>
      <c r="E95" t="s">
        <v>669</v>
      </c>
      <c r="F95" t="s">
        <v>25</v>
      </c>
      <c r="G95" t="s">
        <v>22</v>
      </c>
      <c r="H95" t="s">
        <v>80</v>
      </c>
      <c r="I95" t="s">
        <v>32</v>
      </c>
      <c r="J95" t="s">
        <v>53</v>
      </c>
      <c r="K95" t="s">
        <v>670</v>
      </c>
      <c r="L95" t="s">
        <v>76</v>
      </c>
    </row>
    <row r="96" spans="1:12" x14ac:dyDescent="0.35">
      <c r="A96">
        <v>216</v>
      </c>
      <c r="B96" t="s">
        <v>677</v>
      </c>
      <c r="D96">
        <v>27</v>
      </c>
      <c r="E96" t="s">
        <v>678</v>
      </c>
      <c r="F96" t="s">
        <v>177</v>
      </c>
      <c r="G96" t="s">
        <v>13</v>
      </c>
      <c r="H96" t="s">
        <v>80</v>
      </c>
      <c r="I96" t="s">
        <v>32</v>
      </c>
      <c r="J96" t="s">
        <v>146</v>
      </c>
      <c r="K96" t="s">
        <v>679</v>
      </c>
      <c r="L96" t="s">
        <v>37</v>
      </c>
    </row>
    <row r="97" spans="1:12" x14ac:dyDescent="0.35">
      <c r="A97">
        <v>218</v>
      </c>
      <c r="B97" t="s">
        <v>683</v>
      </c>
      <c r="D97">
        <v>27</v>
      </c>
      <c r="E97" t="s">
        <v>684</v>
      </c>
      <c r="F97" t="s">
        <v>25</v>
      </c>
      <c r="G97" t="s">
        <v>149</v>
      </c>
      <c r="H97" t="s">
        <v>87</v>
      </c>
      <c r="I97" t="s">
        <v>79</v>
      </c>
      <c r="J97" t="s">
        <v>17</v>
      </c>
      <c r="K97" t="s">
        <v>685</v>
      </c>
      <c r="L97" t="s">
        <v>37</v>
      </c>
    </row>
    <row r="98" spans="1:12" x14ac:dyDescent="0.35">
      <c r="A98">
        <v>221</v>
      </c>
      <c r="B98" t="s">
        <v>692</v>
      </c>
      <c r="D98">
        <v>26</v>
      </c>
      <c r="E98" t="s">
        <v>693</v>
      </c>
      <c r="F98" t="s">
        <v>22</v>
      </c>
      <c r="G98" t="s">
        <v>31</v>
      </c>
      <c r="H98" t="s">
        <v>87</v>
      </c>
      <c r="I98" t="s">
        <v>79</v>
      </c>
      <c r="J98" t="s">
        <v>48</v>
      </c>
      <c r="K98" t="s">
        <v>694</v>
      </c>
      <c r="L98" t="s">
        <v>76</v>
      </c>
    </row>
    <row r="99" spans="1:12" x14ac:dyDescent="0.35">
      <c r="A99">
        <v>223</v>
      </c>
      <c r="B99" t="s">
        <v>698</v>
      </c>
      <c r="D99">
        <v>26</v>
      </c>
      <c r="E99" t="s">
        <v>699</v>
      </c>
      <c r="F99" t="s">
        <v>40</v>
      </c>
      <c r="G99" t="s">
        <v>133</v>
      </c>
      <c r="H99" t="s">
        <v>120</v>
      </c>
      <c r="I99" t="s">
        <v>57</v>
      </c>
      <c r="J99" t="s">
        <v>170</v>
      </c>
      <c r="K99" t="s">
        <v>700</v>
      </c>
      <c r="L99" t="s">
        <v>28</v>
      </c>
    </row>
    <row r="100" spans="1:12" x14ac:dyDescent="0.35">
      <c r="A100">
        <v>225</v>
      </c>
      <c r="B100" t="s">
        <v>704</v>
      </c>
      <c r="D100">
        <v>29</v>
      </c>
      <c r="E100" t="s">
        <v>705</v>
      </c>
      <c r="F100" t="s">
        <v>40</v>
      </c>
      <c r="G100" t="s">
        <v>23</v>
      </c>
      <c r="H100" t="s">
        <v>52</v>
      </c>
      <c r="I100" t="s">
        <v>13</v>
      </c>
      <c r="J100" t="s">
        <v>116</v>
      </c>
      <c r="K100" t="s">
        <v>706</v>
      </c>
      <c r="L100" t="s">
        <v>28</v>
      </c>
    </row>
    <row r="101" spans="1:12" x14ac:dyDescent="0.35">
      <c r="A101">
        <v>228</v>
      </c>
      <c r="B101" t="s">
        <v>713</v>
      </c>
      <c r="D101">
        <v>29</v>
      </c>
      <c r="E101" t="s">
        <v>714</v>
      </c>
      <c r="F101" t="s">
        <v>149</v>
      </c>
      <c r="G101" t="s">
        <v>101</v>
      </c>
      <c r="H101" t="s">
        <v>15</v>
      </c>
      <c r="I101" t="s">
        <v>16</v>
      </c>
      <c r="J101" t="s">
        <v>58</v>
      </c>
      <c r="K101" t="s">
        <v>715</v>
      </c>
      <c r="L101" t="s">
        <v>19</v>
      </c>
    </row>
    <row r="102" spans="1:12" x14ac:dyDescent="0.35">
      <c r="A102">
        <v>229</v>
      </c>
      <c r="B102" t="s">
        <v>716</v>
      </c>
      <c r="D102">
        <v>27</v>
      </c>
      <c r="E102" t="s">
        <v>717</v>
      </c>
      <c r="F102" t="s">
        <v>13</v>
      </c>
      <c r="G102" t="s">
        <v>16</v>
      </c>
      <c r="H102" t="s">
        <v>47</v>
      </c>
      <c r="I102" t="s">
        <v>31</v>
      </c>
      <c r="J102" t="s">
        <v>68</v>
      </c>
      <c r="K102" t="s">
        <v>718</v>
      </c>
      <c r="L102" t="s">
        <v>44</v>
      </c>
    </row>
    <row r="103" spans="1:12" x14ac:dyDescent="0.35">
      <c r="A103">
        <v>231</v>
      </c>
      <c r="B103" t="s">
        <v>722</v>
      </c>
      <c r="D103">
        <v>27</v>
      </c>
      <c r="E103" t="s">
        <v>723</v>
      </c>
      <c r="F103" t="s">
        <v>177</v>
      </c>
      <c r="G103" t="s">
        <v>169</v>
      </c>
      <c r="H103" t="s">
        <v>33</v>
      </c>
      <c r="I103" t="s">
        <v>34</v>
      </c>
      <c r="J103" t="s">
        <v>88</v>
      </c>
      <c r="K103" t="s">
        <v>724</v>
      </c>
      <c r="L103" t="s">
        <v>76</v>
      </c>
    </row>
    <row r="104" spans="1:12" x14ac:dyDescent="0.35">
      <c r="A104">
        <v>232</v>
      </c>
      <c r="B104" t="s">
        <v>725</v>
      </c>
      <c r="D104">
        <v>26</v>
      </c>
      <c r="E104" t="s">
        <v>726</v>
      </c>
      <c r="F104" t="s">
        <v>25</v>
      </c>
      <c r="G104" t="s">
        <v>16</v>
      </c>
      <c r="H104" t="s">
        <v>87</v>
      </c>
      <c r="I104" t="s">
        <v>79</v>
      </c>
      <c r="J104" t="s">
        <v>146</v>
      </c>
      <c r="K104" t="s">
        <v>727</v>
      </c>
      <c r="L104" t="s">
        <v>28</v>
      </c>
    </row>
    <row r="105" spans="1:12" x14ac:dyDescent="0.35">
      <c r="A105">
        <v>238</v>
      </c>
      <c r="B105" t="s">
        <v>743</v>
      </c>
      <c r="D105">
        <v>28</v>
      </c>
      <c r="E105" t="s">
        <v>744</v>
      </c>
      <c r="F105" t="s">
        <v>13</v>
      </c>
      <c r="G105" t="s">
        <v>13</v>
      </c>
      <c r="H105" t="s">
        <v>41</v>
      </c>
      <c r="I105" t="s">
        <v>42</v>
      </c>
      <c r="J105" t="s">
        <v>170</v>
      </c>
      <c r="K105" t="s">
        <v>745</v>
      </c>
      <c r="L105" t="s">
        <v>37</v>
      </c>
    </row>
    <row r="106" spans="1:12" x14ac:dyDescent="0.35">
      <c r="A106">
        <v>240</v>
      </c>
      <c r="B106" t="s">
        <v>749</v>
      </c>
      <c r="D106">
        <v>30</v>
      </c>
      <c r="E106" t="s">
        <v>750</v>
      </c>
      <c r="F106" t="s">
        <v>67</v>
      </c>
      <c r="G106" t="s">
        <v>177</v>
      </c>
      <c r="H106" t="s">
        <v>62</v>
      </c>
      <c r="I106" t="s">
        <v>23</v>
      </c>
      <c r="J106" t="s">
        <v>26</v>
      </c>
      <c r="K106" t="s">
        <v>751</v>
      </c>
      <c r="L106" t="s">
        <v>28</v>
      </c>
    </row>
    <row r="107" spans="1:12" x14ac:dyDescent="0.35">
      <c r="A107">
        <v>241</v>
      </c>
      <c r="B107" t="s">
        <v>752</v>
      </c>
      <c r="D107">
        <v>28</v>
      </c>
      <c r="E107" t="s">
        <v>753</v>
      </c>
      <c r="F107" t="s">
        <v>42</v>
      </c>
      <c r="G107" t="s">
        <v>177</v>
      </c>
      <c r="H107" t="s">
        <v>47</v>
      </c>
      <c r="I107" t="s">
        <v>31</v>
      </c>
      <c r="J107" t="s">
        <v>170</v>
      </c>
      <c r="K107" t="s">
        <v>754</v>
      </c>
      <c r="L107" t="s">
        <v>44</v>
      </c>
    </row>
    <row r="108" spans="1:12" x14ac:dyDescent="0.35">
      <c r="A108">
        <v>243</v>
      </c>
      <c r="B108" t="s">
        <v>758</v>
      </c>
      <c r="D108">
        <v>26</v>
      </c>
      <c r="E108" t="s">
        <v>759</v>
      </c>
      <c r="F108" t="s">
        <v>34</v>
      </c>
      <c r="G108" t="s">
        <v>133</v>
      </c>
      <c r="H108" t="s">
        <v>80</v>
      </c>
      <c r="I108" t="s">
        <v>32</v>
      </c>
      <c r="J108" t="s">
        <v>102</v>
      </c>
      <c r="K108" t="s">
        <v>760</v>
      </c>
      <c r="L108" t="s">
        <v>44</v>
      </c>
    </row>
    <row r="109" spans="1:12" x14ac:dyDescent="0.35">
      <c r="A109">
        <v>245</v>
      </c>
      <c r="B109" t="s">
        <v>764</v>
      </c>
      <c r="D109">
        <v>27</v>
      </c>
      <c r="E109" t="s">
        <v>765</v>
      </c>
      <c r="F109" t="s">
        <v>14</v>
      </c>
      <c r="G109" t="s">
        <v>13</v>
      </c>
      <c r="H109" t="s">
        <v>80</v>
      </c>
      <c r="I109" t="s">
        <v>32</v>
      </c>
      <c r="J109" t="s">
        <v>48</v>
      </c>
      <c r="K109" t="s">
        <v>766</v>
      </c>
      <c r="L109" t="s">
        <v>19</v>
      </c>
    </row>
    <row r="110" spans="1:12" x14ac:dyDescent="0.35">
      <c r="A110">
        <v>246</v>
      </c>
      <c r="B110" t="s">
        <v>767</v>
      </c>
      <c r="D110">
        <v>30</v>
      </c>
      <c r="E110" t="s">
        <v>768</v>
      </c>
      <c r="F110" t="s">
        <v>16</v>
      </c>
      <c r="G110" t="s">
        <v>13</v>
      </c>
      <c r="H110" t="s">
        <v>87</v>
      </c>
      <c r="I110" t="s">
        <v>79</v>
      </c>
      <c r="J110" t="s">
        <v>58</v>
      </c>
      <c r="K110" t="s">
        <v>769</v>
      </c>
      <c r="L110" t="s">
        <v>19</v>
      </c>
    </row>
    <row r="111" spans="1:12" x14ac:dyDescent="0.35">
      <c r="A111">
        <v>248</v>
      </c>
      <c r="B111" t="s">
        <v>773</v>
      </c>
      <c r="D111">
        <v>29</v>
      </c>
      <c r="E111" t="s">
        <v>774</v>
      </c>
      <c r="F111" t="s">
        <v>25</v>
      </c>
      <c r="G111" t="s">
        <v>25</v>
      </c>
      <c r="H111" t="s">
        <v>62</v>
      </c>
      <c r="I111" t="s">
        <v>23</v>
      </c>
      <c r="J111" t="s">
        <v>17</v>
      </c>
      <c r="K111" t="s">
        <v>775</v>
      </c>
      <c r="L111" t="s">
        <v>19</v>
      </c>
    </row>
    <row r="112" spans="1:12" x14ac:dyDescent="0.35">
      <c r="A112">
        <v>252</v>
      </c>
      <c r="B112" t="s">
        <v>784</v>
      </c>
      <c r="D112">
        <v>30</v>
      </c>
      <c r="E112" t="s">
        <v>785</v>
      </c>
      <c r="F112" t="s">
        <v>40</v>
      </c>
      <c r="G112" t="s">
        <v>16</v>
      </c>
      <c r="H112" t="s">
        <v>47</v>
      </c>
      <c r="I112" t="s">
        <v>31</v>
      </c>
      <c r="J112" t="s">
        <v>88</v>
      </c>
      <c r="K112" t="s">
        <v>786</v>
      </c>
      <c r="L112" t="s">
        <v>19</v>
      </c>
    </row>
    <row r="113" spans="1:12" x14ac:dyDescent="0.35">
      <c r="A113">
        <v>254</v>
      </c>
      <c r="B113" t="s">
        <v>790</v>
      </c>
      <c r="D113">
        <v>29</v>
      </c>
      <c r="E113" t="s">
        <v>791</v>
      </c>
      <c r="F113" t="s">
        <v>25</v>
      </c>
      <c r="G113" t="s">
        <v>57</v>
      </c>
      <c r="H113" t="s">
        <v>47</v>
      </c>
      <c r="I113" t="s">
        <v>31</v>
      </c>
      <c r="J113" t="s">
        <v>170</v>
      </c>
      <c r="K113" t="s">
        <v>792</v>
      </c>
      <c r="L113" t="s">
        <v>19</v>
      </c>
    </row>
    <row r="114" spans="1:12" x14ac:dyDescent="0.35">
      <c r="A114">
        <v>255</v>
      </c>
      <c r="B114" t="s">
        <v>793</v>
      </c>
      <c r="D114">
        <v>27</v>
      </c>
      <c r="E114" t="s">
        <v>794</v>
      </c>
      <c r="F114" t="s">
        <v>42</v>
      </c>
      <c r="G114" t="s">
        <v>201</v>
      </c>
      <c r="H114" t="s">
        <v>15</v>
      </c>
      <c r="I114" t="s">
        <v>16</v>
      </c>
      <c r="J114" t="s">
        <v>58</v>
      </c>
      <c r="K114" t="s">
        <v>795</v>
      </c>
      <c r="L114" t="s">
        <v>37</v>
      </c>
    </row>
    <row r="115" spans="1:12" x14ac:dyDescent="0.35">
      <c r="A115">
        <v>257</v>
      </c>
      <c r="B115" t="s">
        <v>799</v>
      </c>
      <c r="D115">
        <v>28</v>
      </c>
      <c r="E115" t="s">
        <v>800</v>
      </c>
      <c r="F115" t="s">
        <v>34</v>
      </c>
      <c r="G115" t="s">
        <v>22</v>
      </c>
      <c r="H115" t="s">
        <v>80</v>
      </c>
      <c r="I115" t="s">
        <v>32</v>
      </c>
      <c r="J115" t="s">
        <v>58</v>
      </c>
      <c r="K115" t="s">
        <v>801</v>
      </c>
      <c r="L115" t="s">
        <v>44</v>
      </c>
    </row>
    <row r="116" spans="1:12" x14ac:dyDescent="0.35">
      <c r="A116">
        <v>260</v>
      </c>
      <c r="B116" t="s">
        <v>808</v>
      </c>
      <c r="D116">
        <v>26</v>
      </c>
      <c r="E116" t="s">
        <v>809</v>
      </c>
      <c r="F116" t="s">
        <v>133</v>
      </c>
      <c r="G116" t="s">
        <v>34</v>
      </c>
      <c r="H116" t="s">
        <v>15</v>
      </c>
      <c r="I116" t="s">
        <v>16</v>
      </c>
      <c r="J116" t="s">
        <v>153</v>
      </c>
      <c r="K116" t="s">
        <v>810</v>
      </c>
      <c r="L116" t="s">
        <v>19</v>
      </c>
    </row>
    <row r="117" spans="1:12" x14ac:dyDescent="0.35">
      <c r="A117">
        <v>261</v>
      </c>
      <c r="B117" t="s">
        <v>811</v>
      </c>
      <c r="D117">
        <v>26</v>
      </c>
      <c r="E117" t="s">
        <v>812</v>
      </c>
      <c r="F117" t="s">
        <v>177</v>
      </c>
      <c r="G117" t="s">
        <v>177</v>
      </c>
      <c r="H117" t="s">
        <v>120</v>
      </c>
      <c r="I117" t="s">
        <v>57</v>
      </c>
      <c r="J117" t="s">
        <v>170</v>
      </c>
      <c r="K117" t="s">
        <v>813</v>
      </c>
      <c r="L117" t="s">
        <v>37</v>
      </c>
    </row>
    <row r="118" spans="1:12" x14ac:dyDescent="0.35">
      <c r="A118">
        <v>262</v>
      </c>
      <c r="B118" t="s">
        <v>814</v>
      </c>
      <c r="D118">
        <v>30</v>
      </c>
      <c r="E118" t="s">
        <v>815</v>
      </c>
      <c r="F118" t="s">
        <v>31</v>
      </c>
      <c r="G118" t="s">
        <v>79</v>
      </c>
      <c r="H118" t="s">
        <v>80</v>
      </c>
      <c r="I118" t="s">
        <v>32</v>
      </c>
      <c r="J118" t="s">
        <v>91</v>
      </c>
      <c r="K118" t="s">
        <v>816</v>
      </c>
      <c r="L118" t="s">
        <v>37</v>
      </c>
    </row>
    <row r="119" spans="1:12" x14ac:dyDescent="0.35">
      <c r="A119">
        <v>263</v>
      </c>
      <c r="B119" t="s">
        <v>817</v>
      </c>
      <c r="D119">
        <v>28</v>
      </c>
      <c r="E119" t="s">
        <v>818</v>
      </c>
      <c r="F119" t="s">
        <v>14</v>
      </c>
      <c r="G119" t="s">
        <v>32</v>
      </c>
      <c r="H119" t="s">
        <v>87</v>
      </c>
      <c r="I119" t="s">
        <v>79</v>
      </c>
      <c r="J119" t="s">
        <v>116</v>
      </c>
      <c r="K119" t="s">
        <v>819</v>
      </c>
      <c r="L119" t="s">
        <v>76</v>
      </c>
    </row>
    <row r="120" spans="1:12" x14ac:dyDescent="0.35">
      <c r="A120">
        <v>265</v>
      </c>
      <c r="B120" t="s">
        <v>823</v>
      </c>
      <c r="D120">
        <v>30</v>
      </c>
      <c r="E120" t="s">
        <v>824</v>
      </c>
      <c r="F120" t="s">
        <v>22</v>
      </c>
      <c r="G120" t="s">
        <v>23</v>
      </c>
      <c r="H120" t="s">
        <v>33</v>
      </c>
      <c r="I120" t="s">
        <v>34</v>
      </c>
      <c r="J120" t="s">
        <v>91</v>
      </c>
      <c r="K120" t="s">
        <v>825</v>
      </c>
      <c r="L120" t="s">
        <v>19</v>
      </c>
    </row>
    <row r="121" spans="1:12" x14ac:dyDescent="0.35">
      <c r="A121">
        <v>268</v>
      </c>
      <c r="B121" t="s">
        <v>832</v>
      </c>
      <c r="D121">
        <v>27</v>
      </c>
      <c r="E121" t="s">
        <v>833</v>
      </c>
      <c r="F121" t="s">
        <v>14</v>
      </c>
      <c r="G121" t="s">
        <v>57</v>
      </c>
      <c r="H121" t="s">
        <v>80</v>
      </c>
      <c r="I121" t="s">
        <v>32</v>
      </c>
      <c r="J121" t="s">
        <v>146</v>
      </c>
      <c r="K121" t="s">
        <v>834</v>
      </c>
      <c r="L121" t="s">
        <v>19</v>
      </c>
    </row>
    <row r="122" spans="1:12" x14ac:dyDescent="0.35">
      <c r="A122">
        <v>270</v>
      </c>
      <c r="B122" t="s">
        <v>838</v>
      </c>
      <c r="D122">
        <v>30</v>
      </c>
      <c r="E122" t="s">
        <v>839</v>
      </c>
      <c r="F122" t="s">
        <v>133</v>
      </c>
      <c r="G122" t="s">
        <v>149</v>
      </c>
      <c r="H122" t="s">
        <v>24</v>
      </c>
      <c r="I122" t="s">
        <v>25</v>
      </c>
      <c r="J122" t="s">
        <v>26</v>
      </c>
      <c r="K122" t="s">
        <v>840</v>
      </c>
      <c r="L122" t="s">
        <v>19</v>
      </c>
    </row>
    <row r="123" spans="1:12" x14ac:dyDescent="0.35">
      <c r="A123">
        <v>272</v>
      </c>
      <c r="B123" t="s">
        <v>844</v>
      </c>
      <c r="D123">
        <v>27</v>
      </c>
      <c r="E123" t="s">
        <v>845</v>
      </c>
      <c r="F123" t="s">
        <v>133</v>
      </c>
      <c r="G123" t="s">
        <v>34</v>
      </c>
      <c r="H123" t="s">
        <v>33</v>
      </c>
      <c r="I123" t="s">
        <v>34</v>
      </c>
      <c r="J123" t="s">
        <v>146</v>
      </c>
      <c r="K123" t="s">
        <v>846</v>
      </c>
      <c r="L123" t="s">
        <v>28</v>
      </c>
    </row>
    <row r="124" spans="1:12" x14ac:dyDescent="0.35">
      <c r="A124">
        <v>273</v>
      </c>
      <c r="B124" t="s">
        <v>847</v>
      </c>
      <c r="D124">
        <v>28</v>
      </c>
      <c r="E124" t="s">
        <v>848</v>
      </c>
      <c r="F124" t="s">
        <v>25</v>
      </c>
      <c r="G124" t="s">
        <v>40</v>
      </c>
      <c r="H124" t="s">
        <v>80</v>
      </c>
      <c r="I124" t="s">
        <v>32</v>
      </c>
      <c r="J124" t="s">
        <v>53</v>
      </c>
      <c r="K124" t="s">
        <v>849</v>
      </c>
      <c r="L124" t="s">
        <v>28</v>
      </c>
    </row>
    <row r="125" spans="1:12" x14ac:dyDescent="0.35">
      <c r="A125">
        <v>274</v>
      </c>
      <c r="B125" t="s">
        <v>850</v>
      </c>
      <c r="D125">
        <v>27</v>
      </c>
      <c r="E125" t="s">
        <v>851</v>
      </c>
      <c r="F125" t="s">
        <v>42</v>
      </c>
      <c r="G125" t="s">
        <v>34</v>
      </c>
      <c r="H125" t="s">
        <v>47</v>
      </c>
      <c r="I125" t="s">
        <v>31</v>
      </c>
      <c r="J125" t="s">
        <v>170</v>
      </c>
      <c r="K125" t="s">
        <v>852</v>
      </c>
      <c r="L125" t="s">
        <v>19</v>
      </c>
    </row>
    <row r="126" spans="1:12" x14ac:dyDescent="0.35">
      <c r="A126">
        <v>275</v>
      </c>
      <c r="B126" t="s">
        <v>853</v>
      </c>
      <c r="D126">
        <v>28</v>
      </c>
      <c r="E126" t="s">
        <v>854</v>
      </c>
      <c r="F126" t="s">
        <v>14</v>
      </c>
      <c r="G126" t="s">
        <v>34</v>
      </c>
      <c r="H126" t="s">
        <v>24</v>
      </c>
      <c r="I126" t="s">
        <v>25</v>
      </c>
      <c r="J126" t="s">
        <v>53</v>
      </c>
      <c r="K126" t="s">
        <v>855</v>
      </c>
      <c r="L126" t="s">
        <v>76</v>
      </c>
    </row>
    <row r="127" spans="1:12" x14ac:dyDescent="0.35">
      <c r="A127">
        <v>277</v>
      </c>
      <c r="B127" t="s">
        <v>859</v>
      </c>
      <c r="D127">
        <v>30</v>
      </c>
      <c r="E127" t="s">
        <v>860</v>
      </c>
      <c r="F127" t="s">
        <v>23</v>
      </c>
      <c r="G127" t="s">
        <v>16</v>
      </c>
      <c r="H127" t="s">
        <v>24</v>
      </c>
      <c r="I127" t="s">
        <v>25</v>
      </c>
      <c r="J127" t="s">
        <v>88</v>
      </c>
      <c r="K127" t="s">
        <v>861</v>
      </c>
      <c r="L127" t="s">
        <v>76</v>
      </c>
    </row>
    <row r="128" spans="1:12" x14ac:dyDescent="0.35">
      <c r="A128">
        <v>278</v>
      </c>
      <c r="B128" t="s">
        <v>862</v>
      </c>
      <c r="D128">
        <v>26</v>
      </c>
      <c r="E128" t="s">
        <v>863</v>
      </c>
      <c r="F128" t="s">
        <v>32</v>
      </c>
      <c r="G128" t="s">
        <v>34</v>
      </c>
      <c r="H128" t="s">
        <v>41</v>
      </c>
      <c r="I128" t="s">
        <v>42</v>
      </c>
      <c r="J128" t="s">
        <v>35</v>
      </c>
      <c r="K128" t="s">
        <v>864</v>
      </c>
      <c r="L128" t="s">
        <v>19</v>
      </c>
    </row>
    <row r="129" spans="1:12" x14ac:dyDescent="0.35">
      <c r="A129">
        <v>279</v>
      </c>
      <c r="B129" t="s">
        <v>865</v>
      </c>
      <c r="D129">
        <v>28</v>
      </c>
      <c r="E129" t="s">
        <v>866</v>
      </c>
      <c r="F129" t="s">
        <v>149</v>
      </c>
      <c r="G129" t="s">
        <v>31</v>
      </c>
      <c r="H129" t="s">
        <v>120</v>
      </c>
      <c r="I129" t="s">
        <v>57</v>
      </c>
      <c r="J129" t="s">
        <v>63</v>
      </c>
      <c r="K129" t="s">
        <v>867</v>
      </c>
      <c r="L129" t="s">
        <v>28</v>
      </c>
    </row>
    <row r="130" spans="1:12" x14ac:dyDescent="0.35">
      <c r="A130">
        <v>280</v>
      </c>
      <c r="B130" t="s">
        <v>868</v>
      </c>
      <c r="D130">
        <v>27</v>
      </c>
      <c r="E130" t="s">
        <v>869</v>
      </c>
      <c r="F130" t="s">
        <v>14</v>
      </c>
      <c r="G130" t="s">
        <v>67</v>
      </c>
      <c r="H130" t="s">
        <v>120</v>
      </c>
      <c r="I130" t="s">
        <v>57</v>
      </c>
      <c r="J130" t="s">
        <v>17</v>
      </c>
      <c r="K130" t="s">
        <v>870</v>
      </c>
      <c r="L130" t="s">
        <v>44</v>
      </c>
    </row>
    <row r="131" spans="1:12" x14ac:dyDescent="0.35">
      <c r="A131">
        <v>281</v>
      </c>
      <c r="B131" t="s">
        <v>871</v>
      </c>
      <c r="D131">
        <v>28</v>
      </c>
      <c r="E131" t="s">
        <v>872</v>
      </c>
      <c r="F131" t="s">
        <v>42</v>
      </c>
      <c r="G131" t="s">
        <v>42</v>
      </c>
      <c r="H131" t="s">
        <v>33</v>
      </c>
      <c r="I131" t="s">
        <v>34</v>
      </c>
      <c r="J131" t="s">
        <v>170</v>
      </c>
      <c r="K131" t="s">
        <v>873</v>
      </c>
      <c r="L131" t="s">
        <v>19</v>
      </c>
    </row>
    <row r="132" spans="1:12" x14ac:dyDescent="0.35">
      <c r="A132">
        <v>283</v>
      </c>
      <c r="B132" t="s">
        <v>877</v>
      </c>
      <c r="D132">
        <v>27</v>
      </c>
      <c r="E132" t="s">
        <v>878</v>
      </c>
      <c r="F132" t="s">
        <v>40</v>
      </c>
      <c r="G132" t="s">
        <v>133</v>
      </c>
      <c r="H132" t="s">
        <v>80</v>
      </c>
      <c r="I132" t="s">
        <v>32</v>
      </c>
      <c r="J132" t="s">
        <v>146</v>
      </c>
      <c r="K132" t="s">
        <v>879</v>
      </c>
      <c r="L132" t="s">
        <v>76</v>
      </c>
    </row>
    <row r="133" spans="1:12" x14ac:dyDescent="0.35">
      <c r="A133">
        <v>284</v>
      </c>
      <c r="B133" t="s">
        <v>880</v>
      </c>
      <c r="D133">
        <v>26</v>
      </c>
      <c r="E133" t="s">
        <v>881</v>
      </c>
      <c r="F133" t="s">
        <v>169</v>
      </c>
      <c r="G133" t="s">
        <v>34</v>
      </c>
      <c r="H133" t="s">
        <v>24</v>
      </c>
      <c r="I133" t="s">
        <v>25</v>
      </c>
      <c r="J133" t="s">
        <v>91</v>
      </c>
      <c r="K133" t="s">
        <v>882</v>
      </c>
      <c r="L133" t="s">
        <v>44</v>
      </c>
    </row>
    <row r="134" spans="1:12" x14ac:dyDescent="0.35">
      <c r="A134">
        <v>285</v>
      </c>
      <c r="B134" t="s">
        <v>883</v>
      </c>
      <c r="D134">
        <v>30</v>
      </c>
      <c r="E134" t="s">
        <v>884</v>
      </c>
      <c r="F134" t="s">
        <v>201</v>
      </c>
      <c r="G134" t="s">
        <v>14</v>
      </c>
      <c r="H134" t="s">
        <v>62</v>
      </c>
      <c r="I134" t="s">
        <v>23</v>
      </c>
      <c r="J134" t="s">
        <v>116</v>
      </c>
      <c r="K134" t="s">
        <v>885</v>
      </c>
      <c r="L134" t="s">
        <v>44</v>
      </c>
    </row>
    <row r="135" spans="1:12" x14ac:dyDescent="0.35">
      <c r="A135">
        <v>288</v>
      </c>
      <c r="B135" t="s">
        <v>892</v>
      </c>
      <c r="D135">
        <v>26</v>
      </c>
      <c r="E135" t="s">
        <v>893</v>
      </c>
      <c r="F135" t="s">
        <v>169</v>
      </c>
      <c r="G135" t="s">
        <v>101</v>
      </c>
      <c r="H135" t="s">
        <v>80</v>
      </c>
      <c r="I135" t="s">
        <v>32</v>
      </c>
      <c r="J135" t="s">
        <v>53</v>
      </c>
      <c r="K135" t="s">
        <v>894</v>
      </c>
      <c r="L135" t="s">
        <v>37</v>
      </c>
    </row>
    <row r="136" spans="1:12" x14ac:dyDescent="0.35">
      <c r="A136">
        <v>290</v>
      </c>
      <c r="B136" t="s">
        <v>898</v>
      </c>
      <c r="D136">
        <v>28</v>
      </c>
      <c r="E136" t="s">
        <v>899</v>
      </c>
      <c r="F136" t="s">
        <v>42</v>
      </c>
      <c r="G136" t="s">
        <v>34</v>
      </c>
      <c r="H136" t="s">
        <v>62</v>
      </c>
      <c r="I136" t="s">
        <v>23</v>
      </c>
      <c r="J136" t="s">
        <v>116</v>
      </c>
      <c r="K136" t="s">
        <v>900</v>
      </c>
      <c r="L136" t="s">
        <v>28</v>
      </c>
    </row>
    <row r="137" spans="1:12" x14ac:dyDescent="0.35">
      <c r="A137">
        <v>291</v>
      </c>
      <c r="B137" t="s">
        <v>901</v>
      </c>
      <c r="D137">
        <v>26</v>
      </c>
      <c r="E137" t="s">
        <v>902</v>
      </c>
      <c r="F137" t="s">
        <v>23</v>
      </c>
      <c r="G137" t="s">
        <v>13</v>
      </c>
      <c r="H137" t="s">
        <v>47</v>
      </c>
      <c r="I137" t="s">
        <v>31</v>
      </c>
      <c r="J137" t="s">
        <v>102</v>
      </c>
      <c r="K137" t="s">
        <v>903</v>
      </c>
      <c r="L137" t="s">
        <v>44</v>
      </c>
    </row>
    <row r="138" spans="1:12" x14ac:dyDescent="0.35">
      <c r="A138">
        <v>297</v>
      </c>
      <c r="B138" t="s">
        <v>919</v>
      </c>
      <c r="D138">
        <v>26</v>
      </c>
      <c r="E138" t="s">
        <v>920</v>
      </c>
      <c r="F138" t="s">
        <v>133</v>
      </c>
      <c r="G138" t="s">
        <v>13</v>
      </c>
      <c r="H138" t="s">
        <v>80</v>
      </c>
      <c r="I138" t="s">
        <v>32</v>
      </c>
      <c r="J138" t="s">
        <v>153</v>
      </c>
      <c r="K138" t="s">
        <v>921</v>
      </c>
      <c r="L138" t="s">
        <v>76</v>
      </c>
    </row>
    <row r="139" spans="1:12" x14ac:dyDescent="0.35">
      <c r="A139">
        <v>298</v>
      </c>
      <c r="B139" t="s">
        <v>922</v>
      </c>
      <c r="D139">
        <v>29</v>
      </c>
      <c r="E139" t="s">
        <v>923</v>
      </c>
      <c r="F139" t="s">
        <v>22</v>
      </c>
      <c r="G139" t="s">
        <v>149</v>
      </c>
      <c r="H139" t="s">
        <v>52</v>
      </c>
      <c r="I139" t="s">
        <v>13</v>
      </c>
      <c r="J139" t="s">
        <v>91</v>
      </c>
      <c r="K139" t="s">
        <v>924</v>
      </c>
      <c r="L139" t="s">
        <v>28</v>
      </c>
    </row>
    <row r="140" spans="1:12" x14ac:dyDescent="0.35">
      <c r="A140">
        <v>299</v>
      </c>
      <c r="B140" t="s">
        <v>925</v>
      </c>
      <c r="D140">
        <v>29</v>
      </c>
      <c r="E140" t="s">
        <v>926</v>
      </c>
      <c r="F140" t="s">
        <v>42</v>
      </c>
      <c r="G140" t="s">
        <v>14</v>
      </c>
      <c r="H140" t="s">
        <v>41</v>
      </c>
      <c r="I140" t="s">
        <v>42</v>
      </c>
      <c r="J140" t="s">
        <v>58</v>
      </c>
      <c r="K140" t="s">
        <v>927</v>
      </c>
      <c r="L140" t="s">
        <v>76</v>
      </c>
    </row>
    <row r="141" spans="1:12" x14ac:dyDescent="0.35">
      <c r="A141">
        <v>301</v>
      </c>
      <c r="B141" t="s">
        <v>931</v>
      </c>
      <c r="D141">
        <v>29</v>
      </c>
      <c r="E141" t="s">
        <v>932</v>
      </c>
      <c r="F141" t="s">
        <v>79</v>
      </c>
      <c r="G141" t="s">
        <v>201</v>
      </c>
      <c r="H141" t="s">
        <v>15</v>
      </c>
      <c r="I141" t="s">
        <v>16</v>
      </c>
      <c r="J141" t="s">
        <v>26</v>
      </c>
      <c r="K141" t="s">
        <v>933</v>
      </c>
      <c r="L141" t="s">
        <v>76</v>
      </c>
    </row>
    <row r="142" spans="1:12" x14ac:dyDescent="0.35">
      <c r="A142">
        <v>302</v>
      </c>
      <c r="B142" t="s">
        <v>934</v>
      </c>
      <c r="D142">
        <v>28</v>
      </c>
      <c r="E142" t="s">
        <v>935</v>
      </c>
      <c r="F142" t="s">
        <v>34</v>
      </c>
      <c r="G142" t="s">
        <v>31</v>
      </c>
      <c r="H142" t="s">
        <v>15</v>
      </c>
      <c r="I142" t="s">
        <v>16</v>
      </c>
      <c r="J142" t="s">
        <v>35</v>
      </c>
      <c r="K142" t="s">
        <v>936</v>
      </c>
      <c r="L142" t="s">
        <v>19</v>
      </c>
    </row>
    <row r="143" spans="1:12" x14ac:dyDescent="0.35">
      <c r="A143">
        <v>303</v>
      </c>
      <c r="B143" t="s">
        <v>937</v>
      </c>
      <c r="D143">
        <v>27</v>
      </c>
      <c r="E143" t="s">
        <v>938</v>
      </c>
      <c r="F143" t="s">
        <v>101</v>
      </c>
      <c r="G143" t="s">
        <v>16</v>
      </c>
      <c r="H143" t="s">
        <v>62</v>
      </c>
      <c r="I143" t="s">
        <v>23</v>
      </c>
      <c r="J143" t="s">
        <v>146</v>
      </c>
      <c r="K143">
        <v>9146101551</v>
      </c>
      <c r="L143" t="s">
        <v>19</v>
      </c>
    </row>
    <row r="144" spans="1:12" x14ac:dyDescent="0.35">
      <c r="A144">
        <v>305</v>
      </c>
      <c r="B144" t="s">
        <v>942</v>
      </c>
      <c r="D144">
        <v>27</v>
      </c>
      <c r="E144" t="s">
        <v>943</v>
      </c>
      <c r="F144" t="s">
        <v>22</v>
      </c>
      <c r="G144" t="s">
        <v>34</v>
      </c>
      <c r="H144" t="s">
        <v>47</v>
      </c>
      <c r="I144" t="s">
        <v>31</v>
      </c>
      <c r="J144" t="s">
        <v>88</v>
      </c>
      <c r="K144" t="s">
        <v>944</v>
      </c>
      <c r="L144" t="s">
        <v>19</v>
      </c>
    </row>
    <row r="145" spans="1:12" x14ac:dyDescent="0.35">
      <c r="A145">
        <v>311</v>
      </c>
      <c r="B145" t="s">
        <v>959</v>
      </c>
      <c r="D145">
        <v>26</v>
      </c>
      <c r="E145" t="s">
        <v>960</v>
      </c>
      <c r="F145" t="s">
        <v>79</v>
      </c>
      <c r="G145" t="s">
        <v>25</v>
      </c>
      <c r="H145" t="s">
        <v>47</v>
      </c>
      <c r="I145" t="s">
        <v>31</v>
      </c>
      <c r="J145" t="s">
        <v>88</v>
      </c>
      <c r="K145" t="s">
        <v>961</v>
      </c>
      <c r="L145" t="s">
        <v>44</v>
      </c>
    </row>
    <row r="146" spans="1:12" x14ac:dyDescent="0.35">
      <c r="A146">
        <v>312</v>
      </c>
      <c r="B146" t="s">
        <v>962</v>
      </c>
      <c r="D146">
        <v>30</v>
      </c>
      <c r="E146" t="s">
        <v>963</v>
      </c>
      <c r="F146" t="s">
        <v>79</v>
      </c>
      <c r="G146" t="s">
        <v>149</v>
      </c>
      <c r="H146" t="s">
        <v>87</v>
      </c>
      <c r="I146" t="s">
        <v>79</v>
      </c>
      <c r="J146" t="s">
        <v>26</v>
      </c>
      <c r="K146">
        <v>8627920469</v>
      </c>
      <c r="L146" t="s">
        <v>37</v>
      </c>
    </row>
    <row r="147" spans="1:12" x14ac:dyDescent="0.35">
      <c r="A147">
        <v>313</v>
      </c>
      <c r="B147" t="s">
        <v>964</v>
      </c>
      <c r="D147">
        <v>29</v>
      </c>
      <c r="E147" t="s">
        <v>965</v>
      </c>
      <c r="F147" t="s">
        <v>201</v>
      </c>
      <c r="G147" t="s">
        <v>177</v>
      </c>
      <c r="H147" t="s">
        <v>80</v>
      </c>
      <c r="I147" t="s">
        <v>32</v>
      </c>
      <c r="J147" t="s">
        <v>17</v>
      </c>
      <c r="K147" t="s">
        <v>966</v>
      </c>
      <c r="L147" t="s">
        <v>37</v>
      </c>
    </row>
    <row r="148" spans="1:12" x14ac:dyDescent="0.35">
      <c r="A148">
        <v>317</v>
      </c>
      <c r="B148" t="s">
        <v>976</v>
      </c>
      <c r="D148">
        <v>26</v>
      </c>
      <c r="E148" t="s">
        <v>977</v>
      </c>
      <c r="F148" t="s">
        <v>149</v>
      </c>
      <c r="G148" t="s">
        <v>34</v>
      </c>
      <c r="H148" t="s">
        <v>24</v>
      </c>
      <c r="I148" t="s">
        <v>25</v>
      </c>
      <c r="J148" t="s">
        <v>146</v>
      </c>
      <c r="K148" t="s">
        <v>978</v>
      </c>
      <c r="L148" t="s">
        <v>44</v>
      </c>
    </row>
    <row r="149" spans="1:12" x14ac:dyDescent="0.35">
      <c r="A149">
        <v>318</v>
      </c>
      <c r="B149" t="s">
        <v>979</v>
      </c>
      <c r="D149">
        <v>28</v>
      </c>
      <c r="E149" t="s">
        <v>980</v>
      </c>
      <c r="F149" t="s">
        <v>101</v>
      </c>
      <c r="G149" t="s">
        <v>133</v>
      </c>
      <c r="H149" t="s">
        <v>52</v>
      </c>
      <c r="I149" t="s">
        <v>13</v>
      </c>
      <c r="J149" t="s">
        <v>91</v>
      </c>
      <c r="K149" t="s">
        <v>981</v>
      </c>
      <c r="L149" t="s">
        <v>44</v>
      </c>
    </row>
    <row r="150" spans="1:12" x14ac:dyDescent="0.35">
      <c r="A150">
        <v>319</v>
      </c>
      <c r="B150" t="s">
        <v>982</v>
      </c>
      <c r="D150">
        <v>27</v>
      </c>
      <c r="E150" t="s">
        <v>983</v>
      </c>
      <c r="F150" t="s">
        <v>177</v>
      </c>
      <c r="G150" t="s">
        <v>67</v>
      </c>
      <c r="H150" t="s">
        <v>41</v>
      </c>
      <c r="I150" t="s">
        <v>42</v>
      </c>
      <c r="J150" t="s">
        <v>68</v>
      </c>
      <c r="K150" t="s">
        <v>984</v>
      </c>
      <c r="L150" t="s">
        <v>28</v>
      </c>
    </row>
    <row r="151" spans="1:12" x14ac:dyDescent="0.35">
      <c r="A151">
        <v>320</v>
      </c>
      <c r="B151" t="s">
        <v>985</v>
      </c>
      <c r="D151">
        <v>26</v>
      </c>
      <c r="E151" t="s">
        <v>986</v>
      </c>
      <c r="F151" t="s">
        <v>16</v>
      </c>
      <c r="G151" t="s">
        <v>79</v>
      </c>
      <c r="H151" t="s">
        <v>62</v>
      </c>
      <c r="I151" t="s">
        <v>23</v>
      </c>
      <c r="J151" t="s">
        <v>58</v>
      </c>
      <c r="K151" t="s">
        <v>987</v>
      </c>
      <c r="L151" t="s">
        <v>76</v>
      </c>
    </row>
    <row r="152" spans="1:12" x14ac:dyDescent="0.35">
      <c r="A152">
        <v>322</v>
      </c>
      <c r="B152" t="s">
        <v>991</v>
      </c>
      <c r="D152">
        <v>26</v>
      </c>
      <c r="E152" t="s">
        <v>992</v>
      </c>
      <c r="F152" t="s">
        <v>79</v>
      </c>
      <c r="G152" t="s">
        <v>57</v>
      </c>
      <c r="H152" t="s">
        <v>87</v>
      </c>
      <c r="I152" t="s">
        <v>79</v>
      </c>
      <c r="J152" t="s">
        <v>26</v>
      </c>
      <c r="K152" t="s">
        <v>993</v>
      </c>
      <c r="L152" t="s">
        <v>19</v>
      </c>
    </row>
    <row r="153" spans="1:12" x14ac:dyDescent="0.35">
      <c r="A153">
        <v>324</v>
      </c>
      <c r="B153" t="s">
        <v>997</v>
      </c>
      <c r="D153">
        <v>27</v>
      </c>
      <c r="E153" t="s">
        <v>998</v>
      </c>
      <c r="F153" t="s">
        <v>79</v>
      </c>
      <c r="G153" t="s">
        <v>201</v>
      </c>
      <c r="H153" t="s">
        <v>80</v>
      </c>
      <c r="I153" t="s">
        <v>32</v>
      </c>
      <c r="J153" t="s">
        <v>68</v>
      </c>
      <c r="K153" t="s">
        <v>999</v>
      </c>
      <c r="L153" t="s">
        <v>44</v>
      </c>
    </row>
    <row r="154" spans="1:12" x14ac:dyDescent="0.35">
      <c r="A154">
        <v>326</v>
      </c>
      <c r="B154" t="s">
        <v>1003</v>
      </c>
      <c r="D154">
        <v>29</v>
      </c>
      <c r="E154" t="s">
        <v>1004</v>
      </c>
      <c r="F154" t="s">
        <v>22</v>
      </c>
      <c r="G154" t="s">
        <v>177</v>
      </c>
      <c r="H154" t="s">
        <v>52</v>
      </c>
      <c r="I154" t="s">
        <v>13</v>
      </c>
      <c r="J154" t="s">
        <v>153</v>
      </c>
      <c r="K154" t="s">
        <v>1005</v>
      </c>
      <c r="L154" t="s">
        <v>76</v>
      </c>
    </row>
    <row r="155" spans="1:12" x14ac:dyDescent="0.35">
      <c r="A155">
        <v>327</v>
      </c>
      <c r="B155" t="s">
        <v>1006</v>
      </c>
      <c r="D155">
        <v>29</v>
      </c>
      <c r="E155" t="s">
        <v>1007</v>
      </c>
      <c r="F155" t="s">
        <v>14</v>
      </c>
      <c r="G155" t="s">
        <v>67</v>
      </c>
      <c r="H155" t="s">
        <v>47</v>
      </c>
      <c r="I155" t="s">
        <v>31</v>
      </c>
      <c r="J155" t="s">
        <v>116</v>
      </c>
      <c r="K155" t="s">
        <v>1008</v>
      </c>
      <c r="L155" t="s">
        <v>37</v>
      </c>
    </row>
    <row r="156" spans="1:12" x14ac:dyDescent="0.35">
      <c r="A156">
        <v>330</v>
      </c>
      <c r="B156" t="s">
        <v>1015</v>
      </c>
      <c r="D156">
        <v>26</v>
      </c>
      <c r="E156" t="s">
        <v>1016</v>
      </c>
      <c r="F156" t="s">
        <v>133</v>
      </c>
      <c r="G156" t="s">
        <v>57</v>
      </c>
      <c r="H156" t="s">
        <v>41</v>
      </c>
      <c r="I156" t="s">
        <v>42</v>
      </c>
      <c r="J156" t="s">
        <v>116</v>
      </c>
      <c r="K156">
        <v>9347619517</v>
      </c>
      <c r="L156" t="s">
        <v>37</v>
      </c>
    </row>
    <row r="157" spans="1:12" x14ac:dyDescent="0.35">
      <c r="A157">
        <v>331</v>
      </c>
      <c r="B157" t="s">
        <v>1017</v>
      </c>
      <c r="D157">
        <v>30</v>
      </c>
      <c r="E157" t="s">
        <v>1018</v>
      </c>
      <c r="F157" t="s">
        <v>177</v>
      </c>
      <c r="G157" t="s">
        <v>57</v>
      </c>
      <c r="H157" t="s">
        <v>41</v>
      </c>
      <c r="I157" t="s">
        <v>42</v>
      </c>
      <c r="J157" t="s">
        <v>58</v>
      </c>
      <c r="K157" t="s">
        <v>1019</v>
      </c>
      <c r="L157" t="s">
        <v>19</v>
      </c>
    </row>
    <row r="158" spans="1:12" x14ac:dyDescent="0.35">
      <c r="A158">
        <v>336</v>
      </c>
      <c r="B158" t="s">
        <v>1031</v>
      </c>
      <c r="D158">
        <v>28</v>
      </c>
      <c r="E158" t="s">
        <v>1032</v>
      </c>
      <c r="F158" t="s">
        <v>42</v>
      </c>
      <c r="G158" t="s">
        <v>14</v>
      </c>
      <c r="H158" t="s">
        <v>80</v>
      </c>
      <c r="I158" t="s">
        <v>32</v>
      </c>
      <c r="J158" t="s">
        <v>102</v>
      </c>
      <c r="K158" t="s">
        <v>1033</v>
      </c>
      <c r="L158" t="s">
        <v>37</v>
      </c>
    </row>
    <row r="159" spans="1:12" x14ac:dyDescent="0.35">
      <c r="A159">
        <v>339</v>
      </c>
      <c r="B159" t="s">
        <v>1040</v>
      </c>
      <c r="D159">
        <v>26</v>
      </c>
      <c r="E159" t="s">
        <v>1041</v>
      </c>
      <c r="F159" t="s">
        <v>32</v>
      </c>
      <c r="G159" t="s">
        <v>101</v>
      </c>
      <c r="H159" t="s">
        <v>62</v>
      </c>
      <c r="I159" t="s">
        <v>23</v>
      </c>
      <c r="J159" t="s">
        <v>146</v>
      </c>
      <c r="K159">
        <v>3640741821</v>
      </c>
      <c r="L159" t="s">
        <v>44</v>
      </c>
    </row>
    <row r="160" spans="1:12" x14ac:dyDescent="0.35">
      <c r="A160">
        <v>344</v>
      </c>
      <c r="B160" t="s">
        <v>1054</v>
      </c>
      <c r="D160">
        <v>27</v>
      </c>
      <c r="E160" t="s">
        <v>1055</v>
      </c>
      <c r="F160" t="s">
        <v>201</v>
      </c>
      <c r="G160" t="s">
        <v>169</v>
      </c>
      <c r="H160" t="s">
        <v>15</v>
      </c>
      <c r="I160" t="s">
        <v>16</v>
      </c>
      <c r="J160" t="s">
        <v>53</v>
      </c>
      <c r="K160" t="s">
        <v>1056</v>
      </c>
      <c r="L160" t="s">
        <v>19</v>
      </c>
    </row>
    <row r="161" spans="1:12" x14ac:dyDescent="0.35">
      <c r="A161">
        <v>347</v>
      </c>
      <c r="B161" t="s">
        <v>1063</v>
      </c>
      <c r="D161">
        <v>30</v>
      </c>
      <c r="E161" t="s">
        <v>1064</v>
      </c>
      <c r="F161" t="s">
        <v>42</v>
      </c>
      <c r="G161" t="s">
        <v>149</v>
      </c>
      <c r="H161" t="s">
        <v>62</v>
      </c>
      <c r="I161" t="s">
        <v>23</v>
      </c>
      <c r="J161" t="s">
        <v>26</v>
      </c>
      <c r="K161" t="s">
        <v>1065</v>
      </c>
      <c r="L161" t="s">
        <v>44</v>
      </c>
    </row>
    <row r="162" spans="1:12" x14ac:dyDescent="0.35">
      <c r="A162">
        <v>349</v>
      </c>
      <c r="B162" t="s">
        <v>1069</v>
      </c>
      <c r="D162">
        <v>26</v>
      </c>
      <c r="E162" t="s">
        <v>1070</v>
      </c>
      <c r="F162" t="s">
        <v>14</v>
      </c>
      <c r="G162" t="s">
        <v>23</v>
      </c>
      <c r="H162" t="s">
        <v>24</v>
      </c>
      <c r="I162" t="s">
        <v>25</v>
      </c>
      <c r="J162" t="s">
        <v>153</v>
      </c>
      <c r="K162">
        <v>2553145901</v>
      </c>
      <c r="L162" t="s">
        <v>44</v>
      </c>
    </row>
    <row r="163" spans="1:12" x14ac:dyDescent="0.35">
      <c r="A163">
        <v>350</v>
      </c>
      <c r="B163" t="s">
        <v>1071</v>
      </c>
      <c r="D163">
        <v>28</v>
      </c>
      <c r="E163" t="s">
        <v>1072</v>
      </c>
      <c r="F163" t="s">
        <v>101</v>
      </c>
      <c r="G163" t="s">
        <v>31</v>
      </c>
      <c r="H163" t="s">
        <v>47</v>
      </c>
      <c r="I163" t="s">
        <v>31</v>
      </c>
      <c r="J163" t="s">
        <v>48</v>
      </c>
      <c r="K163" t="s">
        <v>1073</v>
      </c>
      <c r="L163" t="s">
        <v>28</v>
      </c>
    </row>
    <row r="164" spans="1:12" x14ac:dyDescent="0.35">
      <c r="A164">
        <v>351</v>
      </c>
      <c r="B164" t="s">
        <v>1074</v>
      </c>
      <c r="D164">
        <v>28</v>
      </c>
      <c r="E164" t="s">
        <v>1075</v>
      </c>
      <c r="F164" t="s">
        <v>67</v>
      </c>
      <c r="G164" t="s">
        <v>34</v>
      </c>
      <c r="H164" t="s">
        <v>47</v>
      </c>
      <c r="I164" t="s">
        <v>31</v>
      </c>
      <c r="J164" t="s">
        <v>88</v>
      </c>
      <c r="K164">
        <v>5905261682</v>
      </c>
      <c r="L164" t="s">
        <v>28</v>
      </c>
    </row>
    <row r="165" spans="1:12" x14ac:dyDescent="0.35">
      <c r="A165">
        <v>360</v>
      </c>
      <c r="B165" t="s">
        <v>1099</v>
      </c>
      <c r="D165">
        <v>28</v>
      </c>
      <c r="E165" t="s">
        <v>1100</v>
      </c>
      <c r="F165" t="s">
        <v>79</v>
      </c>
      <c r="G165" t="s">
        <v>133</v>
      </c>
      <c r="H165" t="s">
        <v>15</v>
      </c>
      <c r="I165" t="s">
        <v>16</v>
      </c>
      <c r="J165" t="s">
        <v>26</v>
      </c>
      <c r="K165" t="s">
        <v>1101</v>
      </c>
      <c r="L165" t="s">
        <v>19</v>
      </c>
    </row>
    <row r="166" spans="1:12" x14ac:dyDescent="0.35">
      <c r="A166">
        <v>363</v>
      </c>
      <c r="B166" t="s">
        <v>1108</v>
      </c>
      <c r="D166">
        <v>30</v>
      </c>
      <c r="E166" t="s">
        <v>1109</v>
      </c>
      <c r="F166" t="s">
        <v>14</v>
      </c>
      <c r="G166" t="s">
        <v>42</v>
      </c>
      <c r="H166" t="s">
        <v>87</v>
      </c>
      <c r="I166" t="s">
        <v>79</v>
      </c>
      <c r="J166" t="s">
        <v>170</v>
      </c>
      <c r="K166" t="s">
        <v>1110</v>
      </c>
      <c r="L166" t="s">
        <v>28</v>
      </c>
    </row>
    <row r="167" spans="1:12" x14ac:dyDescent="0.35">
      <c r="A167">
        <v>366</v>
      </c>
      <c r="B167" t="s">
        <v>1117</v>
      </c>
      <c r="D167">
        <v>29</v>
      </c>
      <c r="E167" t="s">
        <v>1118</v>
      </c>
      <c r="F167" t="s">
        <v>22</v>
      </c>
      <c r="G167" t="s">
        <v>22</v>
      </c>
      <c r="H167" t="s">
        <v>62</v>
      </c>
      <c r="I167" t="s">
        <v>23</v>
      </c>
      <c r="J167" t="s">
        <v>53</v>
      </c>
      <c r="K167" t="s">
        <v>1119</v>
      </c>
      <c r="L167" t="s">
        <v>44</v>
      </c>
    </row>
    <row r="168" spans="1:12" x14ac:dyDescent="0.35">
      <c r="A168">
        <v>367</v>
      </c>
      <c r="B168" t="s">
        <v>1120</v>
      </c>
      <c r="D168">
        <v>28</v>
      </c>
      <c r="E168" t="s">
        <v>1121</v>
      </c>
      <c r="F168" t="s">
        <v>177</v>
      </c>
      <c r="G168" t="s">
        <v>57</v>
      </c>
      <c r="H168" t="s">
        <v>52</v>
      </c>
      <c r="I168" t="s">
        <v>13</v>
      </c>
      <c r="J168" t="s">
        <v>68</v>
      </c>
      <c r="K168" t="s">
        <v>1122</v>
      </c>
      <c r="L168" t="s">
        <v>28</v>
      </c>
    </row>
    <row r="169" spans="1:12" x14ac:dyDescent="0.35">
      <c r="A169">
        <v>368</v>
      </c>
      <c r="B169" t="s">
        <v>1123</v>
      </c>
      <c r="D169">
        <v>29</v>
      </c>
      <c r="E169" t="s">
        <v>1124</v>
      </c>
      <c r="F169" t="s">
        <v>149</v>
      </c>
      <c r="G169" t="s">
        <v>34</v>
      </c>
      <c r="H169" t="s">
        <v>33</v>
      </c>
      <c r="I169" t="s">
        <v>34</v>
      </c>
      <c r="J169" t="s">
        <v>17</v>
      </c>
      <c r="K169" t="s">
        <v>1125</v>
      </c>
      <c r="L169" t="s">
        <v>28</v>
      </c>
    </row>
    <row r="170" spans="1:12" x14ac:dyDescent="0.35">
      <c r="A170">
        <v>369</v>
      </c>
      <c r="B170" t="s">
        <v>1126</v>
      </c>
      <c r="D170">
        <v>27</v>
      </c>
      <c r="E170" t="s">
        <v>1127</v>
      </c>
      <c r="F170" t="s">
        <v>149</v>
      </c>
      <c r="G170" t="s">
        <v>22</v>
      </c>
      <c r="H170" t="s">
        <v>80</v>
      </c>
      <c r="I170" t="s">
        <v>32</v>
      </c>
      <c r="J170" t="s">
        <v>116</v>
      </c>
      <c r="K170" t="s">
        <v>1128</v>
      </c>
      <c r="L170" t="s">
        <v>19</v>
      </c>
    </row>
    <row r="171" spans="1:12" x14ac:dyDescent="0.35">
      <c r="A171">
        <v>370</v>
      </c>
      <c r="B171" t="s">
        <v>1129</v>
      </c>
      <c r="D171">
        <v>29</v>
      </c>
      <c r="E171" t="s">
        <v>1130</v>
      </c>
      <c r="F171" t="s">
        <v>169</v>
      </c>
      <c r="G171" t="s">
        <v>40</v>
      </c>
      <c r="H171" t="s">
        <v>80</v>
      </c>
      <c r="I171" t="s">
        <v>32</v>
      </c>
      <c r="J171" t="s">
        <v>53</v>
      </c>
      <c r="K171" t="s">
        <v>1131</v>
      </c>
      <c r="L171" t="s">
        <v>28</v>
      </c>
    </row>
    <row r="172" spans="1:12" x14ac:dyDescent="0.35">
      <c r="A172">
        <v>375</v>
      </c>
      <c r="B172" t="s">
        <v>1144</v>
      </c>
      <c r="D172">
        <v>29</v>
      </c>
      <c r="E172" t="s">
        <v>1145</v>
      </c>
      <c r="F172" t="s">
        <v>14</v>
      </c>
      <c r="G172" t="s">
        <v>57</v>
      </c>
      <c r="H172" t="s">
        <v>24</v>
      </c>
      <c r="I172" t="s">
        <v>25</v>
      </c>
      <c r="J172" t="s">
        <v>35</v>
      </c>
      <c r="K172" t="s">
        <v>1146</v>
      </c>
      <c r="L172" t="s">
        <v>28</v>
      </c>
    </row>
    <row r="173" spans="1:12" x14ac:dyDescent="0.35">
      <c r="A173">
        <v>376</v>
      </c>
      <c r="B173" t="s">
        <v>1147</v>
      </c>
      <c r="D173">
        <v>29</v>
      </c>
      <c r="E173" t="s">
        <v>1148</v>
      </c>
      <c r="F173" t="s">
        <v>22</v>
      </c>
      <c r="G173" t="s">
        <v>32</v>
      </c>
      <c r="H173" t="s">
        <v>33</v>
      </c>
      <c r="I173" t="s">
        <v>34</v>
      </c>
      <c r="J173" t="s">
        <v>88</v>
      </c>
      <c r="K173" t="s">
        <v>1149</v>
      </c>
      <c r="L173" t="s">
        <v>76</v>
      </c>
    </row>
    <row r="174" spans="1:12" x14ac:dyDescent="0.35">
      <c r="A174">
        <v>381</v>
      </c>
      <c r="B174" t="s">
        <v>1161</v>
      </c>
      <c r="D174">
        <v>27</v>
      </c>
      <c r="E174" t="s">
        <v>1162</v>
      </c>
      <c r="F174" t="s">
        <v>32</v>
      </c>
      <c r="G174" t="s">
        <v>23</v>
      </c>
      <c r="H174" t="s">
        <v>15</v>
      </c>
      <c r="I174" t="s">
        <v>16</v>
      </c>
      <c r="J174" t="s">
        <v>116</v>
      </c>
      <c r="K174" t="s">
        <v>1163</v>
      </c>
      <c r="L174" t="s">
        <v>37</v>
      </c>
    </row>
    <row r="175" spans="1:12" x14ac:dyDescent="0.35">
      <c r="A175">
        <v>382</v>
      </c>
      <c r="B175" t="s">
        <v>1164</v>
      </c>
      <c r="D175">
        <v>30</v>
      </c>
      <c r="E175" t="s">
        <v>1165</v>
      </c>
      <c r="F175" t="s">
        <v>57</v>
      </c>
      <c r="G175" t="s">
        <v>13</v>
      </c>
      <c r="H175" t="s">
        <v>47</v>
      </c>
      <c r="I175" t="s">
        <v>31</v>
      </c>
      <c r="J175" t="s">
        <v>35</v>
      </c>
      <c r="K175" t="s">
        <v>1166</v>
      </c>
      <c r="L175" t="s">
        <v>37</v>
      </c>
    </row>
    <row r="176" spans="1:12" x14ac:dyDescent="0.35">
      <c r="A176">
        <v>384</v>
      </c>
      <c r="B176" t="s">
        <v>1170</v>
      </c>
      <c r="D176">
        <v>30</v>
      </c>
      <c r="E176" t="s">
        <v>1171</v>
      </c>
      <c r="F176" t="s">
        <v>13</v>
      </c>
      <c r="G176" t="s">
        <v>149</v>
      </c>
      <c r="H176" t="s">
        <v>87</v>
      </c>
      <c r="I176" t="s">
        <v>79</v>
      </c>
      <c r="J176" t="s">
        <v>48</v>
      </c>
      <c r="K176">
        <v>1287421139</v>
      </c>
      <c r="L176" t="s">
        <v>44</v>
      </c>
    </row>
    <row r="177" spans="1:12" x14ac:dyDescent="0.35">
      <c r="A177">
        <v>385</v>
      </c>
      <c r="B177" t="s">
        <v>1172</v>
      </c>
      <c r="D177">
        <v>27</v>
      </c>
      <c r="E177" t="s">
        <v>1173</v>
      </c>
      <c r="F177" t="s">
        <v>32</v>
      </c>
      <c r="G177" t="s">
        <v>149</v>
      </c>
      <c r="H177" t="s">
        <v>33</v>
      </c>
      <c r="I177" t="s">
        <v>34</v>
      </c>
      <c r="J177" t="s">
        <v>35</v>
      </c>
      <c r="K177" t="s">
        <v>1174</v>
      </c>
      <c r="L177" t="s">
        <v>76</v>
      </c>
    </row>
    <row r="178" spans="1:12" x14ac:dyDescent="0.35">
      <c r="A178">
        <v>386</v>
      </c>
      <c r="B178" t="s">
        <v>1175</v>
      </c>
      <c r="D178">
        <v>27</v>
      </c>
      <c r="E178" t="s">
        <v>1176</v>
      </c>
      <c r="F178" t="s">
        <v>31</v>
      </c>
      <c r="G178" t="s">
        <v>169</v>
      </c>
      <c r="H178" t="s">
        <v>33</v>
      </c>
      <c r="I178" t="s">
        <v>34</v>
      </c>
      <c r="J178" t="s">
        <v>26</v>
      </c>
      <c r="K178">
        <f>1-335-397-697</f>
        <v>-1428</v>
      </c>
      <c r="L178" t="s">
        <v>19</v>
      </c>
    </row>
    <row r="179" spans="1:12" x14ac:dyDescent="0.35">
      <c r="A179">
        <v>387</v>
      </c>
      <c r="B179" t="s">
        <v>1177</v>
      </c>
      <c r="D179">
        <v>29</v>
      </c>
      <c r="E179" t="s">
        <v>1178</v>
      </c>
      <c r="F179" t="s">
        <v>201</v>
      </c>
      <c r="G179" t="s">
        <v>25</v>
      </c>
      <c r="H179" t="s">
        <v>80</v>
      </c>
      <c r="I179" t="s">
        <v>32</v>
      </c>
      <c r="J179" t="s">
        <v>35</v>
      </c>
      <c r="K179" t="s">
        <v>1179</v>
      </c>
      <c r="L179" t="s">
        <v>19</v>
      </c>
    </row>
    <row r="180" spans="1:12" x14ac:dyDescent="0.35">
      <c r="A180">
        <v>390</v>
      </c>
      <c r="B180" t="s">
        <v>1185</v>
      </c>
      <c r="D180">
        <v>30</v>
      </c>
      <c r="E180" t="s">
        <v>1186</v>
      </c>
      <c r="F180" t="s">
        <v>169</v>
      </c>
      <c r="G180" t="s">
        <v>16</v>
      </c>
      <c r="H180" t="s">
        <v>41</v>
      </c>
      <c r="I180" t="s">
        <v>42</v>
      </c>
      <c r="J180" t="s">
        <v>88</v>
      </c>
      <c r="K180" t="s">
        <v>1187</v>
      </c>
      <c r="L180" t="s">
        <v>76</v>
      </c>
    </row>
    <row r="181" spans="1:12" x14ac:dyDescent="0.35">
      <c r="A181">
        <v>391</v>
      </c>
      <c r="B181" t="s">
        <v>1188</v>
      </c>
      <c r="D181">
        <v>29</v>
      </c>
      <c r="E181" t="s">
        <v>1189</v>
      </c>
      <c r="F181" t="s">
        <v>177</v>
      </c>
      <c r="G181" t="s">
        <v>31</v>
      </c>
      <c r="H181" t="s">
        <v>47</v>
      </c>
      <c r="I181" t="s">
        <v>31</v>
      </c>
      <c r="J181" t="s">
        <v>116</v>
      </c>
      <c r="K181" s="1" t="s">
        <v>26011</v>
      </c>
      <c r="L181" t="s">
        <v>19</v>
      </c>
    </row>
    <row r="182" spans="1:12" x14ac:dyDescent="0.35">
      <c r="A182">
        <v>394</v>
      </c>
      <c r="B182" t="s">
        <v>1196</v>
      </c>
      <c r="D182">
        <v>26</v>
      </c>
      <c r="E182" t="s">
        <v>1197</v>
      </c>
      <c r="F182" t="s">
        <v>16</v>
      </c>
      <c r="G182" t="s">
        <v>40</v>
      </c>
      <c r="H182" t="s">
        <v>47</v>
      </c>
      <c r="I182" t="s">
        <v>31</v>
      </c>
      <c r="J182" t="s">
        <v>116</v>
      </c>
      <c r="K182" t="s">
        <v>1198</v>
      </c>
      <c r="L182" t="s">
        <v>37</v>
      </c>
    </row>
    <row r="183" spans="1:12" x14ac:dyDescent="0.35">
      <c r="A183">
        <v>396</v>
      </c>
      <c r="B183" t="s">
        <v>1202</v>
      </c>
      <c r="D183">
        <v>30</v>
      </c>
      <c r="E183" t="s">
        <v>1203</v>
      </c>
      <c r="F183" t="s">
        <v>23</v>
      </c>
      <c r="G183" t="s">
        <v>25</v>
      </c>
      <c r="H183" t="s">
        <v>41</v>
      </c>
      <c r="I183" t="s">
        <v>42</v>
      </c>
      <c r="J183" t="s">
        <v>170</v>
      </c>
      <c r="K183">
        <v>4887597283</v>
      </c>
      <c r="L183" t="s">
        <v>19</v>
      </c>
    </row>
    <row r="184" spans="1:12" x14ac:dyDescent="0.35">
      <c r="A184">
        <v>398</v>
      </c>
      <c r="B184" t="s">
        <v>1207</v>
      </c>
      <c r="D184">
        <v>30</v>
      </c>
      <c r="E184" t="s">
        <v>1208</v>
      </c>
      <c r="F184" t="s">
        <v>169</v>
      </c>
      <c r="G184" t="s">
        <v>42</v>
      </c>
      <c r="H184" t="s">
        <v>120</v>
      </c>
      <c r="I184" t="s">
        <v>57</v>
      </c>
      <c r="J184" t="s">
        <v>91</v>
      </c>
      <c r="K184" t="s">
        <v>1209</v>
      </c>
      <c r="L184" t="s">
        <v>44</v>
      </c>
    </row>
    <row r="185" spans="1:12" x14ac:dyDescent="0.35">
      <c r="A185">
        <v>402</v>
      </c>
      <c r="B185" t="s">
        <v>1219</v>
      </c>
      <c r="D185">
        <v>28</v>
      </c>
      <c r="E185" t="s">
        <v>1220</v>
      </c>
      <c r="F185" t="s">
        <v>42</v>
      </c>
      <c r="G185" t="s">
        <v>149</v>
      </c>
      <c r="H185" t="s">
        <v>52</v>
      </c>
      <c r="I185" t="s">
        <v>13</v>
      </c>
      <c r="J185" t="s">
        <v>116</v>
      </c>
      <c r="K185" t="s">
        <v>1221</v>
      </c>
      <c r="L185" t="s">
        <v>19</v>
      </c>
    </row>
    <row r="186" spans="1:12" x14ac:dyDescent="0.35">
      <c r="A186">
        <v>403</v>
      </c>
      <c r="B186" t="s">
        <v>1222</v>
      </c>
      <c r="D186">
        <v>28</v>
      </c>
      <c r="E186" t="s">
        <v>1223</v>
      </c>
      <c r="F186" t="s">
        <v>16</v>
      </c>
      <c r="G186" t="s">
        <v>201</v>
      </c>
      <c r="H186" t="s">
        <v>15</v>
      </c>
      <c r="I186" t="s">
        <v>16</v>
      </c>
      <c r="J186" t="s">
        <v>102</v>
      </c>
      <c r="K186" t="s">
        <v>1224</v>
      </c>
      <c r="L186" t="s">
        <v>28</v>
      </c>
    </row>
    <row r="187" spans="1:12" x14ac:dyDescent="0.35">
      <c r="A187">
        <v>406</v>
      </c>
      <c r="B187" t="s">
        <v>1231</v>
      </c>
      <c r="D187">
        <v>28</v>
      </c>
      <c r="E187" t="s">
        <v>1232</v>
      </c>
      <c r="F187" t="s">
        <v>23</v>
      </c>
      <c r="G187" t="s">
        <v>40</v>
      </c>
      <c r="H187" t="s">
        <v>62</v>
      </c>
      <c r="I187" t="s">
        <v>23</v>
      </c>
      <c r="J187" t="s">
        <v>91</v>
      </c>
      <c r="K187" t="s">
        <v>1233</v>
      </c>
      <c r="L187" t="s">
        <v>19</v>
      </c>
    </row>
    <row r="188" spans="1:12" x14ac:dyDescent="0.35">
      <c r="A188">
        <v>407</v>
      </c>
      <c r="B188" t="s">
        <v>1234</v>
      </c>
      <c r="D188">
        <v>26</v>
      </c>
      <c r="E188" t="s">
        <v>1235</v>
      </c>
      <c r="F188" t="s">
        <v>149</v>
      </c>
      <c r="G188" t="s">
        <v>32</v>
      </c>
      <c r="H188" t="s">
        <v>52</v>
      </c>
      <c r="I188" t="s">
        <v>13</v>
      </c>
      <c r="J188" t="s">
        <v>26</v>
      </c>
      <c r="K188" t="s">
        <v>1236</v>
      </c>
      <c r="L188" t="s">
        <v>44</v>
      </c>
    </row>
    <row r="189" spans="1:12" x14ac:dyDescent="0.35">
      <c r="A189">
        <v>410</v>
      </c>
      <c r="B189" t="s">
        <v>1243</v>
      </c>
      <c r="D189">
        <v>26</v>
      </c>
      <c r="E189" t="s">
        <v>1244</v>
      </c>
      <c r="F189" t="s">
        <v>16</v>
      </c>
      <c r="G189" t="s">
        <v>57</v>
      </c>
      <c r="H189" t="s">
        <v>15</v>
      </c>
      <c r="I189" t="s">
        <v>16</v>
      </c>
      <c r="J189" t="s">
        <v>26</v>
      </c>
      <c r="K189" t="s">
        <v>1245</v>
      </c>
      <c r="L189" t="s">
        <v>76</v>
      </c>
    </row>
    <row r="190" spans="1:12" x14ac:dyDescent="0.35">
      <c r="A190">
        <v>413</v>
      </c>
      <c r="B190" t="s">
        <v>1251</v>
      </c>
      <c r="D190">
        <v>30</v>
      </c>
      <c r="E190" t="s">
        <v>1252</v>
      </c>
      <c r="F190" t="s">
        <v>22</v>
      </c>
      <c r="G190" t="s">
        <v>25</v>
      </c>
      <c r="H190" t="s">
        <v>120</v>
      </c>
      <c r="I190" t="s">
        <v>57</v>
      </c>
      <c r="J190" t="s">
        <v>68</v>
      </c>
      <c r="K190" t="s">
        <v>1253</v>
      </c>
      <c r="L190" t="s">
        <v>19</v>
      </c>
    </row>
    <row r="191" spans="1:12" x14ac:dyDescent="0.35">
      <c r="A191">
        <v>414</v>
      </c>
      <c r="B191" t="s">
        <v>1254</v>
      </c>
      <c r="D191">
        <v>28</v>
      </c>
      <c r="E191" t="s">
        <v>1255</v>
      </c>
      <c r="F191" t="s">
        <v>133</v>
      </c>
      <c r="G191" t="s">
        <v>40</v>
      </c>
      <c r="H191" t="s">
        <v>80</v>
      </c>
      <c r="I191" t="s">
        <v>32</v>
      </c>
      <c r="J191" t="s">
        <v>17</v>
      </c>
      <c r="K191" t="s">
        <v>1256</v>
      </c>
      <c r="L191" t="s">
        <v>28</v>
      </c>
    </row>
    <row r="192" spans="1:12" x14ac:dyDescent="0.35">
      <c r="A192">
        <v>417</v>
      </c>
      <c r="B192" t="s">
        <v>1263</v>
      </c>
      <c r="D192">
        <v>28</v>
      </c>
      <c r="E192" t="s">
        <v>1264</v>
      </c>
      <c r="F192" t="s">
        <v>133</v>
      </c>
      <c r="G192" t="s">
        <v>67</v>
      </c>
      <c r="H192" t="s">
        <v>62</v>
      </c>
      <c r="I192" t="s">
        <v>23</v>
      </c>
      <c r="J192" t="s">
        <v>116</v>
      </c>
      <c r="K192" t="s">
        <v>1265</v>
      </c>
      <c r="L192" t="s">
        <v>44</v>
      </c>
    </row>
    <row r="193" spans="1:12" x14ac:dyDescent="0.35">
      <c r="A193">
        <v>419</v>
      </c>
      <c r="B193" t="s">
        <v>1269</v>
      </c>
      <c r="D193">
        <v>27</v>
      </c>
      <c r="E193" t="s">
        <v>1270</v>
      </c>
      <c r="F193" t="s">
        <v>32</v>
      </c>
      <c r="G193" t="s">
        <v>149</v>
      </c>
      <c r="H193" t="s">
        <v>80</v>
      </c>
      <c r="I193" t="s">
        <v>32</v>
      </c>
      <c r="J193" t="s">
        <v>91</v>
      </c>
      <c r="K193">
        <v>1044021554</v>
      </c>
      <c r="L193" t="s">
        <v>28</v>
      </c>
    </row>
    <row r="194" spans="1:12" x14ac:dyDescent="0.35">
      <c r="A194">
        <v>421</v>
      </c>
      <c r="B194" t="s">
        <v>1274</v>
      </c>
      <c r="D194">
        <v>29</v>
      </c>
      <c r="E194" t="s">
        <v>1275</v>
      </c>
      <c r="F194" t="s">
        <v>101</v>
      </c>
      <c r="G194" t="s">
        <v>34</v>
      </c>
      <c r="H194" t="s">
        <v>24</v>
      </c>
      <c r="I194" t="s">
        <v>25</v>
      </c>
      <c r="J194" t="s">
        <v>58</v>
      </c>
      <c r="K194" t="s">
        <v>1276</v>
      </c>
      <c r="L194" t="s">
        <v>28</v>
      </c>
    </row>
    <row r="195" spans="1:12" x14ac:dyDescent="0.35">
      <c r="A195">
        <v>422</v>
      </c>
      <c r="B195" t="s">
        <v>1277</v>
      </c>
      <c r="D195">
        <v>29</v>
      </c>
      <c r="E195" t="s">
        <v>1278</v>
      </c>
      <c r="F195" t="s">
        <v>32</v>
      </c>
      <c r="G195" t="s">
        <v>67</v>
      </c>
      <c r="H195" t="s">
        <v>41</v>
      </c>
      <c r="I195" t="s">
        <v>42</v>
      </c>
      <c r="J195" t="s">
        <v>26</v>
      </c>
      <c r="K195" t="s">
        <v>1279</v>
      </c>
      <c r="L195" t="s">
        <v>19</v>
      </c>
    </row>
    <row r="196" spans="1:12" x14ac:dyDescent="0.35">
      <c r="A196">
        <v>424</v>
      </c>
      <c r="B196" t="s">
        <v>1283</v>
      </c>
      <c r="D196">
        <v>26</v>
      </c>
      <c r="E196" t="s">
        <v>1284</v>
      </c>
      <c r="F196" t="s">
        <v>57</v>
      </c>
      <c r="G196" t="s">
        <v>13</v>
      </c>
      <c r="H196" t="s">
        <v>24</v>
      </c>
      <c r="I196" t="s">
        <v>25</v>
      </c>
      <c r="J196" t="s">
        <v>63</v>
      </c>
      <c r="K196" t="s">
        <v>1285</v>
      </c>
      <c r="L196" t="s">
        <v>37</v>
      </c>
    </row>
    <row r="197" spans="1:12" x14ac:dyDescent="0.35">
      <c r="A197">
        <v>426</v>
      </c>
      <c r="B197" t="s">
        <v>1289</v>
      </c>
      <c r="D197">
        <v>27</v>
      </c>
      <c r="E197" t="s">
        <v>1290</v>
      </c>
      <c r="F197" t="s">
        <v>149</v>
      </c>
      <c r="G197" t="s">
        <v>133</v>
      </c>
      <c r="H197" t="s">
        <v>120</v>
      </c>
      <c r="I197" t="s">
        <v>57</v>
      </c>
      <c r="J197" t="s">
        <v>53</v>
      </c>
      <c r="K197" t="s">
        <v>1291</v>
      </c>
      <c r="L197" t="s">
        <v>76</v>
      </c>
    </row>
    <row r="198" spans="1:12" x14ac:dyDescent="0.35">
      <c r="A198">
        <v>428</v>
      </c>
      <c r="B198" t="s">
        <v>1294</v>
      </c>
      <c r="D198">
        <v>27</v>
      </c>
      <c r="E198" t="s">
        <v>1295</v>
      </c>
      <c r="F198" t="s">
        <v>16</v>
      </c>
      <c r="G198" t="s">
        <v>201</v>
      </c>
      <c r="H198" t="s">
        <v>52</v>
      </c>
      <c r="I198" t="s">
        <v>13</v>
      </c>
      <c r="J198" t="s">
        <v>48</v>
      </c>
      <c r="K198" t="s">
        <v>1296</v>
      </c>
      <c r="L198" t="s">
        <v>28</v>
      </c>
    </row>
    <row r="199" spans="1:12" x14ac:dyDescent="0.35">
      <c r="A199">
        <v>429</v>
      </c>
      <c r="B199" t="s">
        <v>1297</v>
      </c>
      <c r="D199">
        <v>30</v>
      </c>
      <c r="E199" t="s">
        <v>1298</v>
      </c>
      <c r="F199" t="s">
        <v>42</v>
      </c>
      <c r="G199" t="s">
        <v>42</v>
      </c>
      <c r="H199" t="s">
        <v>15</v>
      </c>
      <c r="I199" t="s">
        <v>16</v>
      </c>
      <c r="J199" t="s">
        <v>88</v>
      </c>
      <c r="K199" t="s">
        <v>1299</v>
      </c>
      <c r="L199" t="s">
        <v>37</v>
      </c>
    </row>
    <row r="200" spans="1:12" x14ac:dyDescent="0.35">
      <c r="A200">
        <v>430</v>
      </c>
      <c r="B200" t="s">
        <v>1300</v>
      </c>
      <c r="D200">
        <v>28</v>
      </c>
      <c r="E200" t="s">
        <v>1301</v>
      </c>
      <c r="F200" t="s">
        <v>32</v>
      </c>
      <c r="G200" t="s">
        <v>31</v>
      </c>
      <c r="H200" t="s">
        <v>80</v>
      </c>
      <c r="I200" t="s">
        <v>32</v>
      </c>
      <c r="J200" t="s">
        <v>63</v>
      </c>
      <c r="K200" t="s">
        <v>1302</v>
      </c>
      <c r="L200" t="s">
        <v>76</v>
      </c>
    </row>
    <row r="201" spans="1:12" x14ac:dyDescent="0.35">
      <c r="A201">
        <v>439</v>
      </c>
      <c r="B201" t="s">
        <v>1326</v>
      </c>
      <c r="D201">
        <v>28</v>
      </c>
      <c r="E201" t="s">
        <v>1327</v>
      </c>
      <c r="F201" t="s">
        <v>169</v>
      </c>
      <c r="G201" t="s">
        <v>149</v>
      </c>
      <c r="H201" t="s">
        <v>24</v>
      </c>
      <c r="I201" t="s">
        <v>25</v>
      </c>
      <c r="J201" t="s">
        <v>91</v>
      </c>
      <c r="K201" t="s">
        <v>1328</v>
      </c>
      <c r="L201" t="s">
        <v>28</v>
      </c>
    </row>
    <row r="202" spans="1:12" x14ac:dyDescent="0.35">
      <c r="A202">
        <v>440</v>
      </c>
      <c r="B202" t="s">
        <v>1329</v>
      </c>
      <c r="D202">
        <v>27</v>
      </c>
      <c r="E202" t="s">
        <v>1330</v>
      </c>
      <c r="F202" t="s">
        <v>101</v>
      </c>
      <c r="G202" t="s">
        <v>67</v>
      </c>
      <c r="H202" t="s">
        <v>33</v>
      </c>
      <c r="I202" t="s">
        <v>34</v>
      </c>
      <c r="J202" t="s">
        <v>91</v>
      </c>
      <c r="K202" t="s">
        <v>1331</v>
      </c>
      <c r="L202" t="s">
        <v>28</v>
      </c>
    </row>
    <row r="203" spans="1:12" x14ac:dyDescent="0.35">
      <c r="A203">
        <v>443</v>
      </c>
      <c r="B203" t="s">
        <v>1338</v>
      </c>
      <c r="D203">
        <v>26</v>
      </c>
      <c r="E203" t="s">
        <v>1339</v>
      </c>
      <c r="F203" t="s">
        <v>23</v>
      </c>
      <c r="G203" t="s">
        <v>31</v>
      </c>
      <c r="H203" t="s">
        <v>15</v>
      </c>
      <c r="I203" t="s">
        <v>16</v>
      </c>
      <c r="J203" t="s">
        <v>53</v>
      </c>
      <c r="K203">
        <f>1-525-237-6215</f>
        <v>-6976</v>
      </c>
      <c r="L203" t="s">
        <v>28</v>
      </c>
    </row>
    <row r="204" spans="1:12" x14ac:dyDescent="0.35">
      <c r="A204">
        <v>444</v>
      </c>
      <c r="B204" t="s">
        <v>1340</v>
      </c>
      <c r="D204">
        <v>27</v>
      </c>
      <c r="E204" t="s">
        <v>1341</v>
      </c>
      <c r="F204" t="s">
        <v>201</v>
      </c>
      <c r="G204" t="s">
        <v>14</v>
      </c>
      <c r="H204" t="s">
        <v>15</v>
      </c>
      <c r="I204" t="s">
        <v>16</v>
      </c>
      <c r="J204" t="s">
        <v>63</v>
      </c>
      <c r="K204" t="s">
        <v>1342</v>
      </c>
      <c r="L204" t="s">
        <v>28</v>
      </c>
    </row>
    <row r="205" spans="1:12" x14ac:dyDescent="0.35">
      <c r="A205">
        <v>447</v>
      </c>
      <c r="B205" t="s">
        <v>1349</v>
      </c>
      <c r="D205">
        <v>29</v>
      </c>
      <c r="E205" t="s">
        <v>1350</v>
      </c>
      <c r="F205" t="s">
        <v>13</v>
      </c>
      <c r="G205" t="s">
        <v>40</v>
      </c>
      <c r="H205" t="s">
        <v>80</v>
      </c>
      <c r="I205" t="s">
        <v>32</v>
      </c>
      <c r="J205" t="s">
        <v>17</v>
      </c>
      <c r="K205" t="s">
        <v>1351</v>
      </c>
      <c r="L205" t="s">
        <v>37</v>
      </c>
    </row>
    <row r="206" spans="1:12" x14ac:dyDescent="0.35">
      <c r="A206">
        <v>448</v>
      </c>
      <c r="B206" t="s">
        <v>1352</v>
      </c>
      <c r="D206">
        <v>29</v>
      </c>
      <c r="E206" t="s">
        <v>1353</v>
      </c>
      <c r="F206" t="s">
        <v>79</v>
      </c>
      <c r="G206" t="s">
        <v>101</v>
      </c>
      <c r="H206" t="s">
        <v>24</v>
      </c>
      <c r="I206" t="s">
        <v>25</v>
      </c>
      <c r="J206" t="s">
        <v>116</v>
      </c>
      <c r="K206" t="s">
        <v>1354</v>
      </c>
      <c r="L206" t="s">
        <v>76</v>
      </c>
    </row>
    <row r="207" spans="1:12" x14ac:dyDescent="0.35">
      <c r="A207">
        <v>450</v>
      </c>
      <c r="B207" t="s">
        <v>1358</v>
      </c>
      <c r="D207">
        <v>30</v>
      </c>
      <c r="E207" t="s">
        <v>1359</v>
      </c>
      <c r="F207" t="s">
        <v>13</v>
      </c>
      <c r="G207" t="s">
        <v>79</v>
      </c>
      <c r="H207" t="s">
        <v>24</v>
      </c>
      <c r="I207" t="s">
        <v>25</v>
      </c>
      <c r="J207" t="s">
        <v>63</v>
      </c>
      <c r="K207" t="s">
        <v>1360</v>
      </c>
      <c r="L207" t="s">
        <v>76</v>
      </c>
    </row>
    <row r="208" spans="1:12" x14ac:dyDescent="0.35">
      <c r="A208">
        <v>451</v>
      </c>
      <c r="B208" t="s">
        <v>1361</v>
      </c>
      <c r="D208">
        <v>29</v>
      </c>
      <c r="E208" t="s">
        <v>1362</v>
      </c>
      <c r="F208" t="s">
        <v>201</v>
      </c>
      <c r="G208" t="s">
        <v>42</v>
      </c>
      <c r="H208" t="s">
        <v>15</v>
      </c>
      <c r="I208" t="s">
        <v>16</v>
      </c>
      <c r="J208" t="s">
        <v>63</v>
      </c>
      <c r="K208" t="s">
        <v>1363</v>
      </c>
      <c r="L208" t="s">
        <v>37</v>
      </c>
    </row>
    <row r="209" spans="1:12" x14ac:dyDescent="0.35">
      <c r="A209">
        <v>453</v>
      </c>
      <c r="B209" t="s">
        <v>1367</v>
      </c>
      <c r="D209">
        <v>28</v>
      </c>
      <c r="E209" t="s">
        <v>1368</v>
      </c>
      <c r="F209" t="s">
        <v>32</v>
      </c>
      <c r="G209" t="s">
        <v>79</v>
      </c>
      <c r="H209" t="s">
        <v>15</v>
      </c>
      <c r="I209" t="s">
        <v>16</v>
      </c>
      <c r="J209" t="s">
        <v>170</v>
      </c>
      <c r="K209" t="s">
        <v>1369</v>
      </c>
      <c r="L209" t="s">
        <v>37</v>
      </c>
    </row>
    <row r="210" spans="1:12" x14ac:dyDescent="0.35">
      <c r="A210">
        <v>454</v>
      </c>
      <c r="B210" t="s">
        <v>1370</v>
      </c>
      <c r="D210">
        <v>30</v>
      </c>
      <c r="E210" t="s">
        <v>1371</v>
      </c>
      <c r="F210" t="s">
        <v>32</v>
      </c>
      <c r="G210" t="s">
        <v>133</v>
      </c>
      <c r="H210" t="s">
        <v>33</v>
      </c>
      <c r="I210" t="s">
        <v>34</v>
      </c>
      <c r="J210" t="s">
        <v>91</v>
      </c>
      <c r="K210" t="s">
        <v>1372</v>
      </c>
      <c r="L210" t="s">
        <v>19</v>
      </c>
    </row>
    <row r="211" spans="1:12" x14ac:dyDescent="0.35">
      <c r="A211">
        <v>455</v>
      </c>
      <c r="B211" t="s">
        <v>1373</v>
      </c>
      <c r="D211">
        <v>30</v>
      </c>
      <c r="E211" t="s">
        <v>1374</v>
      </c>
      <c r="F211" t="s">
        <v>57</v>
      </c>
      <c r="G211" t="s">
        <v>22</v>
      </c>
      <c r="H211" t="s">
        <v>62</v>
      </c>
      <c r="I211" t="s">
        <v>23</v>
      </c>
      <c r="J211" t="s">
        <v>68</v>
      </c>
      <c r="K211" t="s">
        <v>1375</v>
      </c>
      <c r="L211" t="s">
        <v>28</v>
      </c>
    </row>
    <row r="212" spans="1:12" x14ac:dyDescent="0.35">
      <c r="A212">
        <v>456</v>
      </c>
      <c r="B212" t="s">
        <v>1376</v>
      </c>
      <c r="D212">
        <v>30</v>
      </c>
      <c r="E212" t="s">
        <v>1377</v>
      </c>
      <c r="F212" t="s">
        <v>79</v>
      </c>
      <c r="G212" t="s">
        <v>101</v>
      </c>
      <c r="H212" t="s">
        <v>24</v>
      </c>
      <c r="I212" t="s">
        <v>25</v>
      </c>
      <c r="J212" t="s">
        <v>26</v>
      </c>
      <c r="K212" t="s">
        <v>1378</v>
      </c>
      <c r="L212" t="s">
        <v>28</v>
      </c>
    </row>
    <row r="213" spans="1:12" x14ac:dyDescent="0.35">
      <c r="A213">
        <v>459</v>
      </c>
      <c r="B213" t="s">
        <v>1385</v>
      </c>
      <c r="D213">
        <v>29</v>
      </c>
      <c r="E213" t="s">
        <v>1386</v>
      </c>
      <c r="F213" t="s">
        <v>34</v>
      </c>
      <c r="G213" t="s">
        <v>22</v>
      </c>
      <c r="H213" t="s">
        <v>80</v>
      </c>
      <c r="I213" t="s">
        <v>32</v>
      </c>
      <c r="J213" t="s">
        <v>170</v>
      </c>
      <c r="K213">
        <v>4372028357</v>
      </c>
      <c r="L213" t="s">
        <v>76</v>
      </c>
    </row>
    <row r="214" spans="1:12" x14ac:dyDescent="0.35">
      <c r="A214">
        <v>463</v>
      </c>
      <c r="B214" t="s">
        <v>1396</v>
      </c>
      <c r="D214">
        <v>26</v>
      </c>
      <c r="E214" t="s">
        <v>1397</v>
      </c>
      <c r="F214" t="s">
        <v>133</v>
      </c>
      <c r="G214" t="s">
        <v>13</v>
      </c>
      <c r="H214" t="s">
        <v>87</v>
      </c>
      <c r="I214" t="s">
        <v>79</v>
      </c>
      <c r="J214" t="s">
        <v>17</v>
      </c>
      <c r="K214" t="s">
        <v>1398</v>
      </c>
      <c r="L214" t="s">
        <v>76</v>
      </c>
    </row>
    <row r="215" spans="1:12" x14ac:dyDescent="0.35">
      <c r="A215">
        <v>468</v>
      </c>
      <c r="B215" t="s">
        <v>1411</v>
      </c>
      <c r="D215">
        <v>30</v>
      </c>
      <c r="E215" t="s">
        <v>1412</v>
      </c>
      <c r="F215" t="s">
        <v>31</v>
      </c>
      <c r="G215" t="s">
        <v>34</v>
      </c>
      <c r="H215" t="s">
        <v>24</v>
      </c>
      <c r="I215" t="s">
        <v>25</v>
      </c>
      <c r="J215" t="s">
        <v>26</v>
      </c>
      <c r="K215" t="s">
        <v>1413</v>
      </c>
      <c r="L215" t="s">
        <v>76</v>
      </c>
    </row>
    <row r="216" spans="1:12" x14ac:dyDescent="0.35">
      <c r="A216">
        <v>471</v>
      </c>
      <c r="B216" t="s">
        <v>1420</v>
      </c>
      <c r="D216">
        <v>30</v>
      </c>
      <c r="E216" t="s">
        <v>1421</v>
      </c>
      <c r="F216" t="s">
        <v>169</v>
      </c>
      <c r="G216" t="s">
        <v>25</v>
      </c>
      <c r="H216" t="s">
        <v>52</v>
      </c>
      <c r="I216" t="s">
        <v>13</v>
      </c>
      <c r="J216" t="s">
        <v>91</v>
      </c>
      <c r="K216" t="s">
        <v>1422</v>
      </c>
      <c r="L216" t="s">
        <v>28</v>
      </c>
    </row>
    <row r="217" spans="1:12" x14ac:dyDescent="0.35">
      <c r="A217">
        <v>473</v>
      </c>
      <c r="B217" t="s">
        <v>1426</v>
      </c>
      <c r="D217">
        <v>29</v>
      </c>
      <c r="E217" t="s">
        <v>1427</v>
      </c>
      <c r="F217" t="s">
        <v>42</v>
      </c>
      <c r="G217" t="s">
        <v>31</v>
      </c>
      <c r="H217" t="s">
        <v>33</v>
      </c>
      <c r="I217" t="s">
        <v>34</v>
      </c>
      <c r="J217" t="s">
        <v>102</v>
      </c>
      <c r="K217" t="s">
        <v>1428</v>
      </c>
      <c r="L217" t="s">
        <v>44</v>
      </c>
    </row>
    <row r="218" spans="1:12" x14ac:dyDescent="0.35">
      <c r="A218">
        <v>474</v>
      </c>
      <c r="B218" t="s">
        <v>1429</v>
      </c>
      <c r="D218">
        <v>29</v>
      </c>
      <c r="E218" t="s">
        <v>1430</v>
      </c>
      <c r="F218" t="s">
        <v>23</v>
      </c>
      <c r="G218" t="s">
        <v>14</v>
      </c>
      <c r="H218" t="s">
        <v>80</v>
      </c>
      <c r="I218" t="s">
        <v>32</v>
      </c>
      <c r="J218" t="s">
        <v>116</v>
      </c>
      <c r="K218">
        <v>8909637742</v>
      </c>
      <c r="L218" t="s">
        <v>76</v>
      </c>
    </row>
    <row r="219" spans="1:12" x14ac:dyDescent="0.35">
      <c r="A219">
        <v>476</v>
      </c>
      <c r="B219" t="s">
        <v>1434</v>
      </c>
      <c r="D219">
        <v>30</v>
      </c>
      <c r="E219" t="s">
        <v>1435</v>
      </c>
      <c r="F219" t="s">
        <v>133</v>
      </c>
      <c r="G219" t="s">
        <v>57</v>
      </c>
      <c r="H219" t="s">
        <v>33</v>
      </c>
      <c r="I219" t="s">
        <v>34</v>
      </c>
      <c r="J219" t="s">
        <v>91</v>
      </c>
      <c r="K219" t="s">
        <v>1436</v>
      </c>
      <c r="L219" t="s">
        <v>28</v>
      </c>
    </row>
    <row r="220" spans="1:12" x14ac:dyDescent="0.35">
      <c r="A220">
        <v>479</v>
      </c>
      <c r="B220" t="s">
        <v>1442</v>
      </c>
      <c r="D220">
        <v>28</v>
      </c>
      <c r="E220" t="s">
        <v>1443</v>
      </c>
      <c r="F220" t="s">
        <v>177</v>
      </c>
      <c r="G220" t="s">
        <v>149</v>
      </c>
      <c r="H220" t="s">
        <v>80</v>
      </c>
      <c r="I220" t="s">
        <v>32</v>
      </c>
      <c r="J220" t="s">
        <v>91</v>
      </c>
      <c r="K220">
        <f>1-769-713-564</f>
        <v>-2045</v>
      </c>
      <c r="L220" t="s">
        <v>37</v>
      </c>
    </row>
    <row r="221" spans="1:12" x14ac:dyDescent="0.35">
      <c r="A221">
        <v>480</v>
      </c>
      <c r="B221" t="s">
        <v>1444</v>
      </c>
      <c r="D221">
        <v>26</v>
      </c>
      <c r="E221" t="s">
        <v>1445</v>
      </c>
      <c r="F221" t="s">
        <v>40</v>
      </c>
      <c r="G221" t="s">
        <v>31</v>
      </c>
      <c r="H221" t="s">
        <v>52</v>
      </c>
      <c r="I221" t="s">
        <v>13</v>
      </c>
      <c r="J221" t="s">
        <v>91</v>
      </c>
      <c r="K221" t="s">
        <v>1446</v>
      </c>
      <c r="L221" t="s">
        <v>44</v>
      </c>
    </row>
    <row r="222" spans="1:12" x14ac:dyDescent="0.35">
      <c r="A222">
        <v>483</v>
      </c>
      <c r="B222" t="s">
        <v>1453</v>
      </c>
      <c r="D222">
        <v>26</v>
      </c>
      <c r="E222" t="s">
        <v>1454</v>
      </c>
      <c r="F222" t="s">
        <v>32</v>
      </c>
      <c r="G222" t="s">
        <v>23</v>
      </c>
      <c r="H222" t="s">
        <v>15</v>
      </c>
      <c r="I222" t="s">
        <v>16</v>
      </c>
      <c r="J222" t="s">
        <v>63</v>
      </c>
      <c r="K222" t="s">
        <v>1455</v>
      </c>
      <c r="L222" t="s">
        <v>28</v>
      </c>
    </row>
    <row r="223" spans="1:12" x14ac:dyDescent="0.35">
      <c r="A223">
        <v>485</v>
      </c>
      <c r="B223" t="s">
        <v>1459</v>
      </c>
      <c r="D223">
        <v>27</v>
      </c>
      <c r="E223" t="s">
        <v>1460</v>
      </c>
      <c r="F223" t="s">
        <v>169</v>
      </c>
      <c r="G223" t="s">
        <v>133</v>
      </c>
      <c r="H223" t="s">
        <v>87</v>
      </c>
      <c r="I223" t="s">
        <v>79</v>
      </c>
      <c r="J223" t="s">
        <v>170</v>
      </c>
      <c r="K223" t="s">
        <v>1461</v>
      </c>
      <c r="L223" t="s">
        <v>19</v>
      </c>
    </row>
    <row r="224" spans="1:12" x14ac:dyDescent="0.35">
      <c r="A224">
        <v>487</v>
      </c>
      <c r="B224" t="s">
        <v>1465</v>
      </c>
      <c r="D224">
        <v>30</v>
      </c>
      <c r="E224" t="s">
        <v>1466</v>
      </c>
      <c r="F224" t="s">
        <v>201</v>
      </c>
      <c r="G224" t="s">
        <v>40</v>
      </c>
      <c r="H224" t="s">
        <v>62</v>
      </c>
      <c r="I224" t="s">
        <v>23</v>
      </c>
      <c r="J224" t="s">
        <v>170</v>
      </c>
      <c r="K224" t="s">
        <v>1467</v>
      </c>
      <c r="L224" t="s">
        <v>28</v>
      </c>
    </row>
    <row r="225" spans="1:12" x14ac:dyDescent="0.35">
      <c r="A225">
        <v>489</v>
      </c>
      <c r="B225" t="s">
        <v>1471</v>
      </c>
      <c r="D225">
        <v>27</v>
      </c>
      <c r="E225" t="s">
        <v>1472</v>
      </c>
      <c r="F225" t="s">
        <v>22</v>
      </c>
      <c r="G225" t="s">
        <v>201</v>
      </c>
      <c r="H225" t="s">
        <v>47</v>
      </c>
      <c r="I225" t="s">
        <v>31</v>
      </c>
      <c r="J225" t="s">
        <v>116</v>
      </c>
      <c r="K225" t="s">
        <v>1473</v>
      </c>
      <c r="L225" t="s">
        <v>44</v>
      </c>
    </row>
    <row r="226" spans="1:12" x14ac:dyDescent="0.35">
      <c r="A226">
        <v>490</v>
      </c>
      <c r="B226" t="s">
        <v>1474</v>
      </c>
      <c r="D226">
        <v>29</v>
      </c>
      <c r="E226" t="s">
        <v>1475</v>
      </c>
      <c r="F226" t="s">
        <v>42</v>
      </c>
      <c r="G226" t="s">
        <v>16</v>
      </c>
      <c r="H226" t="s">
        <v>52</v>
      </c>
      <c r="I226" t="s">
        <v>13</v>
      </c>
      <c r="J226" t="s">
        <v>146</v>
      </c>
      <c r="K226" t="s">
        <v>1476</v>
      </c>
      <c r="L226" t="s">
        <v>76</v>
      </c>
    </row>
    <row r="227" spans="1:12" x14ac:dyDescent="0.35">
      <c r="A227">
        <v>492</v>
      </c>
      <c r="B227" t="s">
        <v>1480</v>
      </c>
      <c r="D227">
        <v>26</v>
      </c>
      <c r="E227" t="s">
        <v>1481</v>
      </c>
      <c r="F227" t="s">
        <v>40</v>
      </c>
      <c r="G227" t="s">
        <v>32</v>
      </c>
      <c r="H227" t="s">
        <v>87</v>
      </c>
      <c r="I227" t="s">
        <v>79</v>
      </c>
      <c r="J227" t="s">
        <v>153</v>
      </c>
      <c r="K227" t="s">
        <v>1482</v>
      </c>
      <c r="L227" t="s">
        <v>44</v>
      </c>
    </row>
    <row r="228" spans="1:12" x14ac:dyDescent="0.35">
      <c r="A228">
        <v>493</v>
      </c>
      <c r="B228" t="s">
        <v>1483</v>
      </c>
      <c r="D228">
        <v>28</v>
      </c>
      <c r="E228" t="s">
        <v>1484</v>
      </c>
      <c r="F228" t="s">
        <v>16</v>
      </c>
      <c r="G228" t="s">
        <v>149</v>
      </c>
      <c r="H228" t="s">
        <v>120</v>
      </c>
      <c r="I228" t="s">
        <v>57</v>
      </c>
      <c r="J228" t="s">
        <v>146</v>
      </c>
      <c r="K228" t="s">
        <v>1485</v>
      </c>
      <c r="L228" t="s">
        <v>76</v>
      </c>
    </row>
    <row r="229" spans="1:12" x14ac:dyDescent="0.35">
      <c r="A229">
        <v>495</v>
      </c>
      <c r="B229" t="s">
        <v>1488</v>
      </c>
      <c r="D229">
        <v>30</v>
      </c>
      <c r="E229" t="s">
        <v>1489</v>
      </c>
      <c r="F229" t="s">
        <v>101</v>
      </c>
      <c r="G229" t="s">
        <v>14</v>
      </c>
      <c r="H229" t="s">
        <v>15</v>
      </c>
      <c r="I229" t="s">
        <v>16</v>
      </c>
      <c r="J229" t="s">
        <v>146</v>
      </c>
      <c r="K229" t="s">
        <v>1490</v>
      </c>
      <c r="L229" t="s">
        <v>19</v>
      </c>
    </row>
    <row r="230" spans="1:12" x14ac:dyDescent="0.35">
      <c r="A230">
        <v>496</v>
      </c>
      <c r="B230" t="s">
        <v>1491</v>
      </c>
      <c r="D230">
        <v>26</v>
      </c>
      <c r="E230" t="s">
        <v>1492</v>
      </c>
      <c r="F230" t="s">
        <v>31</v>
      </c>
      <c r="G230" t="s">
        <v>57</v>
      </c>
      <c r="H230" t="s">
        <v>41</v>
      </c>
      <c r="I230" t="s">
        <v>42</v>
      </c>
      <c r="J230" t="s">
        <v>48</v>
      </c>
      <c r="K230" t="s">
        <v>1493</v>
      </c>
      <c r="L230" t="s">
        <v>28</v>
      </c>
    </row>
    <row r="231" spans="1:12" x14ac:dyDescent="0.35">
      <c r="A231">
        <v>499</v>
      </c>
      <c r="B231" t="s">
        <v>1499</v>
      </c>
      <c r="D231">
        <v>30</v>
      </c>
      <c r="E231" t="s">
        <v>1500</v>
      </c>
      <c r="F231" t="s">
        <v>101</v>
      </c>
      <c r="G231" t="s">
        <v>25</v>
      </c>
      <c r="H231" t="s">
        <v>87</v>
      </c>
      <c r="I231" t="s">
        <v>79</v>
      </c>
      <c r="J231" t="s">
        <v>17</v>
      </c>
      <c r="K231" t="s">
        <v>1501</v>
      </c>
      <c r="L231" t="s">
        <v>44</v>
      </c>
    </row>
    <row r="232" spans="1:12" x14ac:dyDescent="0.35">
      <c r="A232">
        <v>502</v>
      </c>
      <c r="B232" t="s">
        <v>1508</v>
      </c>
      <c r="D232">
        <v>26</v>
      </c>
      <c r="E232" t="s">
        <v>1509</v>
      </c>
      <c r="F232" t="s">
        <v>101</v>
      </c>
      <c r="G232" t="s">
        <v>32</v>
      </c>
      <c r="H232" t="s">
        <v>15</v>
      </c>
      <c r="I232" t="s">
        <v>16</v>
      </c>
      <c r="J232" t="s">
        <v>26</v>
      </c>
      <c r="K232">
        <v>8926340950</v>
      </c>
      <c r="L232" t="s">
        <v>44</v>
      </c>
    </row>
    <row r="233" spans="1:12" x14ac:dyDescent="0.35">
      <c r="A233">
        <v>506</v>
      </c>
      <c r="B233" t="s">
        <v>1518</v>
      </c>
      <c r="D233">
        <v>27</v>
      </c>
      <c r="E233" t="s">
        <v>1519</v>
      </c>
      <c r="F233" t="s">
        <v>57</v>
      </c>
      <c r="G233" t="s">
        <v>22</v>
      </c>
      <c r="H233" t="s">
        <v>52</v>
      </c>
      <c r="I233" t="s">
        <v>13</v>
      </c>
      <c r="J233" t="s">
        <v>170</v>
      </c>
      <c r="K233" t="s">
        <v>1520</v>
      </c>
      <c r="L233" t="s">
        <v>44</v>
      </c>
    </row>
    <row r="234" spans="1:12" x14ac:dyDescent="0.35">
      <c r="A234">
        <v>507</v>
      </c>
      <c r="B234" t="s">
        <v>1521</v>
      </c>
      <c r="D234">
        <v>30</v>
      </c>
      <c r="E234" t="s">
        <v>1522</v>
      </c>
      <c r="F234" t="s">
        <v>57</v>
      </c>
      <c r="G234" t="s">
        <v>31</v>
      </c>
      <c r="H234" t="s">
        <v>52</v>
      </c>
      <c r="I234" t="s">
        <v>13</v>
      </c>
      <c r="J234" t="s">
        <v>58</v>
      </c>
      <c r="K234" t="s">
        <v>1523</v>
      </c>
      <c r="L234" t="s">
        <v>37</v>
      </c>
    </row>
    <row r="235" spans="1:12" x14ac:dyDescent="0.35">
      <c r="A235">
        <v>511</v>
      </c>
      <c r="B235" t="s">
        <v>1533</v>
      </c>
      <c r="D235">
        <v>28</v>
      </c>
      <c r="E235" t="s">
        <v>1534</v>
      </c>
      <c r="F235" t="s">
        <v>133</v>
      </c>
      <c r="G235" t="s">
        <v>32</v>
      </c>
      <c r="H235" t="s">
        <v>33</v>
      </c>
      <c r="I235" t="s">
        <v>34</v>
      </c>
      <c r="J235" t="s">
        <v>63</v>
      </c>
      <c r="K235">
        <v>2072362032</v>
      </c>
      <c r="L235" t="s">
        <v>76</v>
      </c>
    </row>
    <row r="236" spans="1:12" x14ac:dyDescent="0.35">
      <c r="A236">
        <v>512</v>
      </c>
      <c r="B236" t="s">
        <v>1535</v>
      </c>
      <c r="D236">
        <v>26</v>
      </c>
      <c r="E236" t="s">
        <v>1536</v>
      </c>
      <c r="F236" t="s">
        <v>16</v>
      </c>
      <c r="G236" t="s">
        <v>34</v>
      </c>
      <c r="H236" t="s">
        <v>62</v>
      </c>
      <c r="I236" t="s">
        <v>23</v>
      </c>
      <c r="J236" t="s">
        <v>58</v>
      </c>
      <c r="K236" t="s">
        <v>1537</v>
      </c>
      <c r="L236" t="s">
        <v>76</v>
      </c>
    </row>
    <row r="237" spans="1:12" x14ac:dyDescent="0.35">
      <c r="A237">
        <v>515</v>
      </c>
      <c r="B237" t="s">
        <v>1544</v>
      </c>
      <c r="D237">
        <v>26</v>
      </c>
      <c r="E237" t="s">
        <v>1545</v>
      </c>
      <c r="F237" t="s">
        <v>40</v>
      </c>
      <c r="G237" t="s">
        <v>34</v>
      </c>
      <c r="H237" t="s">
        <v>47</v>
      </c>
      <c r="I237" t="s">
        <v>31</v>
      </c>
      <c r="J237" t="s">
        <v>26</v>
      </c>
      <c r="K237" t="s">
        <v>1546</v>
      </c>
      <c r="L237" t="s">
        <v>76</v>
      </c>
    </row>
    <row r="238" spans="1:12" x14ac:dyDescent="0.35">
      <c r="A238">
        <v>516</v>
      </c>
      <c r="B238" t="s">
        <v>1547</v>
      </c>
      <c r="D238">
        <v>30</v>
      </c>
      <c r="E238" t="s">
        <v>1548</v>
      </c>
      <c r="F238" t="s">
        <v>40</v>
      </c>
      <c r="G238" t="s">
        <v>34</v>
      </c>
      <c r="H238" t="s">
        <v>87</v>
      </c>
      <c r="I238" t="s">
        <v>79</v>
      </c>
      <c r="J238" t="s">
        <v>116</v>
      </c>
      <c r="K238">
        <f>1-877-98-7009</f>
        <v>-7983</v>
      </c>
      <c r="L238" t="s">
        <v>19</v>
      </c>
    </row>
    <row r="239" spans="1:12" x14ac:dyDescent="0.35">
      <c r="A239">
        <v>517</v>
      </c>
      <c r="B239" t="s">
        <v>1549</v>
      </c>
      <c r="D239">
        <v>26</v>
      </c>
      <c r="E239" t="s">
        <v>1550</v>
      </c>
      <c r="F239" t="s">
        <v>32</v>
      </c>
      <c r="G239" t="s">
        <v>40</v>
      </c>
      <c r="H239" t="s">
        <v>52</v>
      </c>
      <c r="I239" t="s">
        <v>13</v>
      </c>
      <c r="J239" t="s">
        <v>26</v>
      </c>
      <c r="K239">
        <f>1-326-942-3499</f>
        <v>-4766</v>
      </c>
      <c r="L239" t="s">
        <v>44</v>
      </c>
    </row>
    <row r="240" spans="1:12" x14ac:dyDescent="0.35">
      <c r="A240">
        <v>519</v>
      </c>
      <c r="B240" t="s">
        <v>1554</v>
      </c>
      <c r="D240">
        <v>27</v>
      </c>
      <c r="E240" t="s">
        <v>1555</v>
      </c>
      <c r="F240" t="s">
        <v>40</v>
      </c>
      <c r="G240" t="s">
        <v>42</v>
      </c>
      <c r="H240" t="s">
        <v>24</v>
      </c>
      <c r="I240" t="s">
        <v>25</v>
      </c>
      <c r="J240" t="s">
        <v>48</v>
      </c>
      <c r="K240" t="s">
        <v>1556</v>
      </c>
      <c r="L240" t="s">
        <v>28</v>
      </c>
    </row>
    <row r="241" spans="1:12" x14ac:dyDescent="0.35">
      <c r="A241">
        <v>520</v>
      </c>
      <c r="B241" t="s">
        <v>1557</v>
      </c>
      <c r="D241">
        <v>26</v>
      </c>
      <c r="E241" t="s">
        <v>1558</v>
      </c>
      <c r="F241" t="s">
        <v>32</v>
      </c>
      <c r="G241" t="s">
        <v>149</v>
      </c>
      <c r="H241" t="s">
        <v>87</v>
      </c>
      <c r="I241" t="s">
        <v>79</v>
      </c>
      <c r="J241" t="s">
        <v>146</v>
      </c>
      <c r="K241" t="s">
        <v>1559</v>
      </c>
      <c r="L241" t="s">
        <v>19</v>
      </c>
    </row>
    <row r="242" spans="1:12" x14ac:dyDescent="0.35">
      <c r="A242">
        <v>523</v>
      </c>
      <c r="B242" t="s">
        <v>1566</v>
      </c>
      <c r="D242">
        <v>27</v>
      </c>
      <c r="E242" t="s">
        <v>1567</v>
      </c>
      <c r="F242" t="s">
        <v>16</v>
      </c>
      <c r="G242" t="s">
        <v>13</v>
      </c>
      <c r="H242" t="s">
        <v>87</v>
      </c>
      <c r="I242" t="s">
        <v>79</v>
      </c>
      <c r="J242" t="s">
        <v>17</v>
      </c>
      <c r="K242">
        <v>2787680223</v>
      </c>
      <c r="L242" t="s">
        <v>28</v>
      </c>
    </row>
    <row r="243" spans="1:12" x14ac:dyDescent="0.35">
      <c r="A243">
        <v>526</v>
      </c>
      <c r="B243" t="s">
        <v>1573</v>
      </c>
      <c r="D243">
        <v>30</v>
      </c>
      <c r="E243" t="s">
        <v>1574</v>
      </c>
      <c r="F243" t="s">
        <v>67</v>
      </c>
      <c r="G243" t="s">
        <v>101</v>
      </c>
      <c r="H243" t="s">
        <v>33</v>
      </c>
      <c r="I243" t="s">
        <v>34</v>
      </c>
      <c r="J243" t="s">
        <v>26</v>
      </c>
      <c r="K243" t="s">
        <v>1575</v>
      </c>
      <c r="L243" t="s">
        <v>28</v>
      </c>
    </row>
    <row r="244" spans="1:12" x14ac:dyDescent="0.35">
      <c r="A244">
        <v>527</v>
      </c>
      <c r="B244" t="s">
        <v>1576</v>
      </c>
      <c r="D244">
        <v>26</v>
      </c>
      <c r="E244" t="s">
        <v>1577</v>
      </c>
      <c r="F244" t="s">
        <v>201</v>
      </c>
      <c r="G244" t="s">
        <v>13</v>
      </c>
      <c r="H244" t="s">
        <v>120</v>
      </c>
      <c r="I244" t="s">
        <v>57</v>
      </c>
      <c r="J244" t="s">
        <v>68</v>
      </c>
      <c r="K244" t="s">
        <v>1578</v>
      </c>
      <c r="L244" t="s">
        <v>76</v>
      </c>
    </row>
    <row r="245" spans="1:12" x14ac:dyDescent="0.35">
      <c r="A245">
        <v>529</v>
      </c>
      <c r="B245" t="s">
        <v>1582</v>
      </c>
      <c r="D245">
        <v>29</v>
      </c>
      <c r="E245" t="s">
        <v>1583</v>
      </c>
      <c r="F245" t="s">
        <v>177</v>
      </c>
      <c r="G245" t="s">
        <v>32</v>
      </c>
      <c r="H245" t="s">
        <v>87</v>
      </c>
      <c r="I245" t="s">
        <v>79</v>
      </c>
      <c r="J245" t="s">
        <v>17</v>
      </c>
      <c r="K245" t="s">
        <v>1584</v>
      </c>
      <c r="L245" t="s">
        <v>76</v>
      </c>
    </row>
    <row r="246" spans="1:12" x14ac:dyDescent="0.35">
      <c r="A246">
        <v>530</v>
      </c>
      <c r="B246" t="s">
        <v>1585</v>
      </c>
      <c r="D246">
        <v>29</v>
      </c>
      <c r="E246" t="s">
        <v>1586</v>
      </c>
      <c r="F246" t="s">
        <v>57</v>
      </c>
      <c r="G246" t="s">
        <v>16</v>
      </c>
      <c r="H246" t="s">
        <v>87</v>
      </c>
      <c r="I246" t="s">
        <v>79</v>
      </c>
      <c r="J246" t="s">
        <v>68</v>
      </c>
      <c r="K246" t="s">
        <v>1587</v>
      </c>
      <c r="L246" t="s">
        <v>76</v>
      </c>
    </row>
    <row r="247" spans="1:12" x14ac:dyDescent="0.35">
      <c r="A247">
        <v>532</v>
      </c>
      <c r="B247" t="s">
        <v>1590</v>
      </c>
      <c r="D247">
        <v>27</v>
      </c>
      <c r="E247" t="s">
        <v>1591</v>
      </c>
      <c r="F247" t="s">
        <v>42</v>
      </c>
      <c r="G247" t="s">
        <v>31</v>
      </c>
      <c r="H247" t="s">
        <v>52</v>
      </c>
      <c r="I247" t="s">
        <v>13</v>
      </c>
      <c r="J247" t="s">
        <v>58</v>
      </c>
      <c r="K247" t="s">
        <v>1592</v>
      </c>
      <c r="L247" t="s">
        <v>19</v>
      </c>
    </row>
    <row r="248" spans="1:12" x14ac:dyDescent="0.35">
      <c r="A248">
        <v>533</v>
      </c>
      <c r="B248" t="s">
        <v>1593</v>
      </c>
      <c r="D248">
        <v>28</v>
      </c>
      <c r="E248" t="s">
        <v>1594</v>
      </c>
      <c r="F248" t="s">
        <v>16</v>
      </c>
      <c r="G248" t="s">
        <v>31</v>
      </c>
      <c r="H248" t="s">
        <v>87</v>
      </c>
      <c r="I248" t="s">
        <v>79</v>
      </c>
      <c r="J248" t="s">
        <v>53</v>
      </c>
      <c r="K248" t="s">
        <v>1595</v>
      </c>
      <c r="L248" t="s">
        <v>44</v>
      </c>
    </row>
    <row r="249" spans="1:12" x14ac:dyDescent="0.35">
      <c r="A249">
        <v>534</v>
      </c>
      <c r="B249" t="s">
        <v>1596</v>
      </c>
      <c r="D249">
        <v>26</v>
      </c>
      <c r="E249" t="s">
        <v>1597</v>
      </c>
      <c r="F249" t="s">
        <v>177</v>
      </c>
      <c r="G249" t="s">
        <v>42</v>
      </c>
      <c r="H249" t="s">
        <v>15</v>
      </c>
      <c r="I249" t="s">
        <v>16</v>
      </c>
      <c r="J249" t="s">
        <v>88</v>
      </c>
      <c r="K249" t="s">
        <v>1598</v>
      </c>
      <c r="L249" t="s">
        <v>37</v>
      </c>
    </row>
    <row r="250" spans="1:12" x14ac:dyDescent="0.35">
      <c r="A250">
        <v>536</v>
      </c>
      <c r="B250" t="s">
        <v>1602</v>
      </c>
      <c r="D250">
        <v>28</v>
      </c>
      <c r="E250" t="s">
        <v>1603</v>
      </c>
      <c r="F250" t="s">
        <v>16</v>
      </c>
      <c r="G250" t="s">
        <v>133</v>
      </c>
      <c r="H250" t="s">
        <v>33</v>
      </c>
      <c r="I250" t="s">
        <v>34</v>
      </c>
      <c r="J250" t="s">
        <v>63</v>
      </c>
      <c r="K250" t="s">
        <v>1604</v>
      </c>
      <c r="L250" t="s">
        <v>37</v>
      </c>
    </row>
    <row r="251" spans="1:12" x14ac:dyDescent="0.35">
      <c r="A251">
        <v>540</v>
      </c>
      <c r="B251" t="s">
        <v>1614</v>
      </c>
      <c r="D251">
        <v>27</v>
      </c>
      <c r="E251" t="s">
        <v>1615</v>
      </c>
      <c r="F251" t="s">
        <v>14</v>
      </c>
      <c r="G251" t="s">
        <v>14</v>
      </c>
      <c r="H251" t="s">
        <v>87</v>
      </c>
      <c r="I251" t="s">
        <v>79</v>
      </c>
      <c r="J251" t="s">
        <v>53</v>
      </c>
      <c r="K251" t="s">
        <v>1616</v>
      </c>
      <c r="L251" t="s">
        <v>76</v>
      </c>
    </row>
    <row r="252" spans="1:12" x14ac:dyDescent="0.35">
      <c r="A252">
        <v>545</v>
      </c>
      <c r="B252" t="s">
        <v>1629</v>
      </c>
      <c r="D252">
        <v>28</v>
      </c>
      <c r="E252" t="s">
        <v>1630</v>
      </c>
      <c r="F252" t="s">
        <v>25</v>
      </c>
      <c r="G252" t="s">
        <v>14</v>
      </c>
      <c r="H252" t="s">
        <v>120</v>
      </c>
      <c r="I252" t="s">
        <v>57</v>
      </c>
      <c r="J252" t="s">
        <v>58</v>
      </c>
      <c r="K252" t="s">
        <v>1631</v>
      </c>
      <c r="L252" t="s">
        <v>44</v>
      </c>
    </row>
    <row r="253" spans="1:12" x14ac:dyDescent="0.35">
      <c r="A253">
        <v>548</v>
      </c>
      <c r="B253" t="s">
        <v>1637</v>
      </c>
      <c r="D253">
        <v>29</v>
      </c>
      <c r="E253" t="s">
        <v>1638</v>
      </c>
      <c r="F253" t="s">
        <v>23</v>
      </c>
      <c r="G253" t="s">
        <v>42</v>
      </c>
      <c r="H253" t="s">
        <v>47</v>
      </c>
      <c r="I253" t="s">
        <v>31</v>
      </c>
      <c r="J253" t="s">
        <v>153</v>
      </c>
      <c r="K253">
        <v>1133758559</v>
      </c>
      <c r="L253" t="s">
        <v>76</v>
      </c>
    </row>
    <row r="254" spans="1:12" x14ac:dyDescent="0.35">
      <c r="A254">
        <v>550</v>
      </c>
      <c r="B254" t="s">
        <v>1642</v>
      </c>
      <c r="D254">
        <v>26</v>
      </c>
      <c r="E254" t="s">
        <v>1643</v>
      </c>
      <c r="F254" t="s">
        <v>23</v>
      </c>
      <c r="G254" t="s">
        <v>16</v>
      </c>
      <c r="H254" t="s">
        <v>24</v>
      </c>
      <c r="I254" t="s">
        <v>25</v>
      </c>
      <c r="J254" t="s">
        <v>35</v>
      </c>
      <c r="K254" t="s">
        <v>1644</v>
      </c>
      <c r="L254" t="s">
        <v>76</v>
      </c>
    </row>
    <row r="255" spans="1:12" x14ac:dyDescent="0.35">
      <c r="A255">
        <v>551</v>
      </c>
      <c r="B255" t="s">
        <v>1645</v>
      </c>
      <c r="D255">
        <v>30</v>
      </c>
      <c r="E255" t="s">
        <v>1646</v>
      </c>
      <c r="F255" t="s">
        <v>79</v>
      </c>
      <c r="G255" t="s">
        <v>101</v>
      </c>
      <c r="H255" t="s">
        <v>15</v>
      </c>
      <c r="I255" t="s">
        <v>16</v>
      </c>
      <c r="J255" t="s">
        <v>91</v>
      </c>
      <c r="K255">
        <f>1-934-29-4558</f>
        <v>-5520</v>
      </c>
      <c r="L255" t="s">
        <v>19</v>
      </c>
    </row>
    <row r="256" spans="1:12" x14ac:dyDescent="0.35">
      <c r="A256">
        <v>552</v>
      </c>
      <c r="B256" t="s">
        <v>1647</v>
      </c>
      <c r="D256">
        <v>29</v>
      </c>
      <c r="E256" t="s">
        <v>1648</v>
      </c>
      <c r="F256" t="s">
        <v>22</v>
      </c>
      <c r="G256" t="s">
        <v>22</v>
      </c>
      <c r="H256" t="s">
        <v>41</v>
      </c>
      <c r="I256" t="s">
        <v>42</v>
      </c>
      <c r="J256" t="s">
        <v>68</v>
      </c>
      <c r="K256" t="s">
        <v>1649</v>
      </c>
      <c r="L256" t="s">
        <v>76</v>
      </c>
    </row>
    <row r="257" spans="1:12" x14ac:dyDescent="0.35">
      <c r="A257">
        <v>553</v>
      </c>
      <c r="B257" t="s">
        <v>1650</v>
      </c>
      <c r="D257">
        <v>26</v>
      </c>
      <c r="E257" t="s">
        <v>1651</v>
      </c>
      <c r="F257" t="s">
        <v>25</v>
      </c>
      <c r="G257" t="s">
        <v>34</v>
      </c>
      <c r="H257" t="s">
        <v>24</v>
      </c>
      <c r="I257" t="s">
        <v>25</v>
      </c>
      <c r="J257" t="s">
        <v>58</v>
      </c>
      <c r="K257" t="s">
        <v>1652</v>
      </c>
      <c r="L257" t="s">
        <v>19</v>
      </c>
    </row>
    <row r="258" spans="1:12" x14ac:dyDescent="0.35">
      <c r="A258">
        <v>554</v>
      </c>
      <c r="B258" t="s">
        <v>1653</v>
      </c>
      <c r="D258">
        <v>29</v>
      </c>
      <c r="E258" t="s">
        <v>1654</v>
      </c>
      <c r="F258" t="s">
        <v>79</v>
      </c>
      <c r="G258" t="s">
        <v>32</v>
      </c>
      <c r="H258" t="s">
        <v>52</v>
      </c>
      <c r="I258" t="s">
        <v>13</v>
      </c>
      <c r="J258" t="s">
        <v>116</v>
      </c>
      <c r="K258" t="s">
        <v>1655</v>
      </c>
      <c r="L258" t="s">
        <v>19</v>
      </c>
    </row>
    <row r="259" spans="1:12" x14ac:dyDescent="0.35">
      <c r="A259">
        <v>558</v>
      </c>
      <c r="B259" t="s">
        <v>1665</v>
      </c>
      <c r="D259">
        <v>30</v>
      </c>
      <c r="E259" t="s">
        <v>1666</v>
      </c>
      <c r="F259" t="s">
        <v>149</v>
      </c>
      <c r="G259" t="s">
        <v>16</v>
      </c>
      <c r="H259" t="s">
        <v>47</v>
      </c>
      <c r="I259" t="s">
        <v>31</v>
      </c>
      <c r="J259" t="s">
        <v>17</v>
      </c>
      <c r="K259" t="s">
        <v>1667</v>
      </c>
      <c r="L259" t="s">
        <v>19</v>
      </c>
    </row>
    <row r="260" spans="1:12" x14ac:dyDescent="0.35">
      <c r="A260">
        <v>560</v>
      </c>
      <c r="B260" t="s">
        <v>1670</v>
      </c>
      <c r="D260">
        <v>26</v>
      </c>
      <c r="E260" t="s">
        <v>1671</v>
      </c>
      <c r="F260" t="s">
        <v>169</v>
      </c>
      <c r="G260" t="s">
        <v>57</v>
      </c>
      <c r="H260" t="s">
        <v>52</v>
      </c>
      <c r="I260" t="s">
        <v>13</v>
      </c>
      <c r="J260" t="s">
        <v>35</v>
      </c>
      <c r="K260" t="s">
        <v>1672</v>
      </c>
      <c r="L260" t="s">
        <v>37</v>
      </c>
    </row>
    <row r="261" spans="1:12" x14ac:dyDescent="0.35">
      <c r="A261">
        <v>561</v>
      </c>
      <c r="B261" t="s">
        <v>1673</v>
      </c>
      <c r="D261">
        <v>28</v>
      </c>
      <c r="E261" t="s">
        <v>1674</v>
      </c>
      <c r="F261" t="s">
        <v>201</v>
      </c>
      <c r="G261" t="s">
        <v>14</v>
      </c>
      <c r="H261" t="s">
        <v>47</v>
      </c>
      <c r="I261" t="s">
        <v>31</v>
      </c>
      <c r="J261" t="s">
        <v>58</v>
      </c>
      <c r="K261" t="s">
        <v>1675</v>
      </c>
      <c r="L261" t="s">
        <v>76</v>
      </c>
    </row>
    <row r="262" spans="1:12" x14ac:dyDescent="0.35">
      <c r="A262">
        <v>564</v>
      </c>
      <c r="B262" t="s">
        <v>1682</v>
      </c>
      <c r="D262">
        <v>28</v>
      </c>
      <c r="E262" t="s">
        <v>1683</v>
      </c>
      <c r="F262" t="s">
        <v>16</v>
      </c>
      <c r="G262" t="s">
        <v>34</v>
      </c>
      <c r="H262" t="s">
        <v>80</v>
      </c>
      <c r="I262" t="s">
        <v>32</v>
      </c>
      <c r="J262" t="s">
        <v>146</v>
      </c>
      <c r="K262" t="s">
        <v>1684</v>
      </c>
      <c r="L262" t="s">
        <v>37</v>
      </c>
    </row>
    <row r="263" spans="1:12" x14ac:dyDescent="0.35">
      <c r="A263">
        <v>567</v>
      </c>
      <c r="B263" t="s">
        <v>1691</v>
      </c>
      <c r="D263">
        <v>27</v>
      </c>
      <c r="E263" t="s">
        <v>1692</v>
      </c>
      <c r="F263" t="s">
        <v>101</v>
      </c>
      <c r="G263" t="s">
        <v>177</v>
      </c>
      <c r="H263" t="s">
        <v>52</v>
      </c>
      <c r="I263" t="s">
        <v>13</v>
      </c>
      <c r="J263" t="s">
        <v>68</v>
      </c>
      <c r="K263">
        <v>5824490202</v>
      </c>
      <c r="L263" t="s">
        <v>44</v>
      </c>
    </row>
    <row r="264" spans="1:12" x14ac:dyDescent="0.35">
      <c r="A264">
        <v>568</v>
      </c>
      <c r="B264" t="s">
        <v>1693</v>
      </c>
      <c r="D264">
        <v>27</v>
      </c>
      <c r="E264" t="s">
        <v>1694</v>
      </c>
      <c r="F264" t="s">
        <v>169</v>
      </c>
      <c r="G264" t="s">
        <v>67</v>
      </c>
      <c r="H264" t="s">
        <v>120</v>
      </c>
      <c r="I264" t="s">
        <v>57</v>
      </c>
      <c r="J264" t="s">
        <v>48</v>
      </c>
      <c r="K264" t="s">
        <v>1695</v>
      </c>
      <c r="L264" t="s">
        <v>37</v>
      </c>
    </row>
    <row r="265" spans="1:12" x14ac:dyDescent="0.35">
      <c r="A265">
        <v>570</v>
      </c>
      <c r="B265" t="s">
        <v>1699</v>
      </c>
      <c r="D265">
        <v>28</v>
      </c>
      <c r="E265" t="s">
        <v>1700</v>
      </c>
      <c r="F265" t="s">
        <v>177</v>
      </c>
      <c r="G265" t="s">
        <v>42</v>
      </c>
      <c r="H265" t="s">
        <v>62</v>
      </c>
      <c r="I265" t="s">
        <v>23</v>
      </c>
      <c r="J265" t="s">
        <v>63</v>
      </c>
      <c r="K265" t="s">
        <v>1701</v>
      </c>
      <c r="L265" t="s">
        <v>76</v>
      </c>
    </row>
    <row r="266" spans="1:12" x14ac:dyDescent="0.35">
      <c r="A266">
        <v>575</v>
      </c>
      <c r="B266" t="s">
        <v>1713</v>
      </c>
      <c r="D266">
        <v>29</v>
      </c>
      <c r="E266" t="s">
        <v>1714</v>
      </c>
      <c r="F266" t="s">
        <v>25</v>
      </c>
      <c r="G266" t="s">
        <v>57</v>
      </c>
      <c r="H266" t="s">
        <v>52</v>
      </c>
      <c r="I266" t="s">
        <v>13</v>
      </c>
      <c r="J266" t="s">
        <v>116</v>
      </c>
      <c r="K266" t="s">
        <v>1715</v>
      </c>
      <c r="L266" t="s">
        <v>19</v>
      </c>
    </row>
    <row r="267" spans="1:12" x14ac:dyDescent="0.35">
      <c r="A267">
        <v>576</v>
      </c>
      <c r="B267" t="s">
        <v>1716</v>
      </c>
      <c r="D267">
        <v>30</v>
      </c>
      <c r="E267" t="s">
        <v>1717</v>
      </c>
      <c r="F267" t="s">
        <v>42</v>
      </c>
      <c r="G267" t="s">
        <v>201</v>
      </c>
      <c r="H267" t="s">
        <v>33</v>
      </c>
      <c r="I267" t="s">
        <v>34</v>
      </c>
      <c r="J267" t="s">
        <v>17</v>
      </c>
      <c r="K267" t="s">
        <v>1718</v>
      </c>
      <c r="L267" t="s">
        <v>19</v>
      </c>
    </row>
    <row r="268" spans="1:12" x14ac:dyDescent="0.35">
      <c r="A268">
        <v>577</v>
      </c>
      <c r="B268" t="s">
        <v>1719</v>
      </c>
      <c r="D268">
        <v>30</v>
      </c>
      <c r="E268" t="s">
        <v>1720</v>
      </c>
      <c r="F268" t="s">
        <v>133</v>
      </c>
      <c r="G268" t="s">
        <v>177</v>
      </c>
      <c r="H268" t="s">
        <v>47</v>
      </c>
      <c r="I268" t="s">
        <v>31</v>
      </c>
      <c r="J268" t="s">
        <v>68</v>
      </c>
      <c r="K268" t="s">
        <v>1721</v>
      </c>
      <c r="L268" t="s">
        <v>28</v>
      </c>
    </row>
    <row r="269" spans="1:12" x14ac:dyDescent="0.35">
      <c r="A269">
        <v>578</v>
      </c>
      <c r="B269" t="s">
        <v>1722</v>
      </c>
      <c r="D269">
        <v>26</v>
      </c>
      <c r="E269" t="s">
        <v>1723</v>
      </c>
      <c r="F269" t="s">
        <v>14</v>
      </c>
      <c r="G269" t="s">
        <v>42</v>
      </c>
      <c r="H269" t="s">
        <v>87</v>
      </c>
      <c r="I269" t="s">
        <v>79</v>
      </c>
      <c r="J269" t="s">
        <v>17</v>
      </c>
      <c r="K269" t="s">
        <v>1724</v>
      </c>
      <c r="L269" t="s">
        <v>44</v>
      </c>
    </row>
    <row r="270" spans="1:12" x14ac:dyDescent="0.35">
      <c r="A270">
        <v>581</v>
      </c>
      <c r="B270" t="s">
        <v>1731</v>
      </c>
      <c r="D270">
        <v>29</v>
      </c>
      <c r="E270" t="s">
        <v>1732</v>
      </c>
      <c r="F270" t="s">
        <v>101</v>
      </c>
      <c r="G270" t="s">
        <v>149</v>
      </c>
      <c r="H270" t="s">
        <v>87</v>
      </c>
      <c r="I270" t="s">
        <v>79</v>
      </c>
      <c r="J270" t="s">
        <v>102</v>
      </c>
      <c r="K270">
        <v>4432438133</v>
      </c>
      <c r="L270" t="s">
        <v>44</v>
      </c>
    </row>
    <row r="271" spans="1:12" x14ac:dyDescent="0.35">
      <c r="A271">
        <v>584</v>
      </c>
      <c r="B271" t="s">
        <v>1738</v>
      </c>
      <c r="D271">
        <v>30</v>
      </c>
      <c r="E271" t="s">
        <v>1739</v>
      </c>
      <c r="F271" t="s">
        <v>25</v>
      </c>
      <c r="G271" t="s">
        <v>16</v>
      </c>
      <c r="H271" t="s">
        <v>87</v>
      </c>
      <c r="I271" t="s">
        <v>79</v>
      </c>
      <c r="J271" t="s">
        <v>17</v>
      </c>
      <c r="K271" t="s">
        <v>1740</v>
      </c>
      <c r="L271" t="s">
        <v>28</v>
      </c>
    </row>
    <row r="272" spans="1:12" x14ac:dyDescent="0.35">
      <c r="A272">
        <v>586</v>
      </c>
      <c r="B272" t="s">
        <v>1744</v>
      </c>
      <c r="D272">
        <v>26</v>
      </c>
      <c r="E272" t="s">
        <v>1745</v>
      </c>
      <c r="F272" t="s">
        <v>34</v>
      </c>
      <c r="G272" t="s">
        <v>177</v>
      </c>
      <c r="H272" t="s">
        <v>87</v>
      </c>
      <c r="I272" t="s">
        <v>79</v>
      </c>
      <c r="J272" t="s">
        <v>88</v>
      </c>
      <c r="K272" t="s">
        <v>1746</v>
      </c>
      <c r="L272" t="s">
        <v>76</v>
      </c>
    </row>
    <row r="273" spans="1:12" x14ac:dyDescent="0.35">
      <c r="A273">
        <v>588</v>
      </c>
      <c r="B273" t="s">
        <v>1749</v>
      </c>
      <c r="D273">
        <v>29</v>
      </c>
      <c r="E273" t="s">
        <v>1750</v>
      </c>
      <c r="F273" t="s">
        <v>31</v>
      </c>
      <c r="G273" t="s">
        <v>79</v>
      </c>
      <c r="H273" t="s">
        <v>33</v>
      </c>
      <c r="I273" t="s">
        <v>34</v>
      </c>
      <c r="J273" t="s">
        <v>53</v>
      </c>
      <c r="K273" t="s">
        <v>1751</v>
      </c>
      <c r="L273" t="s">
        <v>19</v>
      </c>
    </row>
    <row r="274" spans="1:12" x14ac:dyDescent="0.35">
      <c r="A274">
        <v>590</v>
      </c>
      <c r="B274" t="s">
        <v>1755</v>
      </c>
      <c r="D274">
        <v>30</v>
      </c>
      <c r="E274" t="s">
        <v>1756</v>
      </c>
      <c r="F274" t="s">
        <v>14</v>
      </c>
      <c r="G274" t="s">
        <v>25</v>
      </c>
      <c r="H274" t="s">
        <v>87</v>
      </c>
      <c r="I274" t="s">
        <v>79</v>
      </c>
      <c r="J274" t="s">
        <v>53</v>
      </c>
      <c r="K274" t="s">
        <v>1757</v>
      </c>
      <c r="L274" t="s">
        <v>76</v>
      </c>
    </row>
    <row r="275" spans="1:12" x14ac:dyDescent="0.35">
      <c r="A275">
        <v>592</v>
      </c>
      <c r="B275" t="s">
        <v>1761</v>
      </c>
      <c r="D275">
        <v>26</v>
      </c>
      <c r="E275" t="s">
        <v>1762</v>
      </c>
      <c r="F275" t="s">
        <v>101</v>
      </c>
      <c r="G275" t="s">
        <v>13</v>
      </c>
      <c r="H275" t="s">
        <v>87</v>
      </c>
      <c r="I275" t="s">
        <v>79</v>
      </c>
      <c r="J275" t="s">
        <v>48</v>
      </c>
      <c r="K275">
        <f>1-654-519-2733</f>
        <v>-3905</v>
      </c>
      <c r="L275" t="s">
        <v>28</v>
      </c>
    </row>
    <row r="276" spans="1:12" x14ac:dyDescent="0.35">
      <c r="A276">
        <v>593</v>
      </c>
      <c r="B276" t="s">
        <v>185</v>
      </c>
      <c r="D276">
        <v>27</v>
      </c>
      <c r="E276" t="s">
        <v>1763</v>
      </c>
      <c r="F276" t="s">
        <v>67</v>
      </c>
      <c r="G276" t="s">
        <v>42</v>
      </c>
      <c r="H276" t="s">
        <v>87</v>
      </c>
      <c r="I276" t="s">
        <v>79</v>
      </c>
      <c r="J276" t="s">
        <v>35</v>
      </c>
      <c r="K276" t="s">
        <v>1764</v>
      </c>
      <c r="L276" t="s">
        <v>19</v>
      </c>
    </row>
    <row r="277" spans="1:12" x14ac:dyDescent="0.35">
      <c r="A277">
        <v>594</v>
      </c>
      <c r="B277" t="s">
        <v>1765</v>
      </c>
      <c r="D277">
        <v>26</v>
      </c>
      <c r="E277" t="s">
        <v>1766</v>
      </c>
      <c r="F277" t="s">
        <v>22</v>
      </c>
      <c r="G277" t="s">
        <v>67</v>
      </c>
      <c r="H277" t="s">
        <v>41</v>
      </c>
      <c r="I277" t="s">
        <v>42</v>
      </c>
      <c r="J277" t="s">
        <v>48</v>
      </c>
      <c r="K277" t="s">
        <v>1767</v>
      </c>
      <c r="L277" t="s">
        <v>28</v>
      </c>
    </row>
    <row r="278" spans="1:12" x14ac:dyDescent="0.35">
      <c r="A278">
        <v>599</v>
      </c>
      <c r="B278" t="s">
        <v>1780</v>
      </c>
      <c r="D278">
        <v>28</v>
      </c>
      <c r="E278" t="s">
        <v>1781</v>
      </c>
      <c r="F278" t="s">
        <v>32</v>
      </c>
      <c r="G278" t="s">
        <v>23</v>
      </c>
      <c r="H278" t="s">
        <v>15</v>
      </c>
      <c r="I278" t="s">
        <v>16</v>
      </c>
      <c r="J278" t="s">
        <v>58</v>
      </c>
      <c r="K278" t="s">
        <v>1782</v>
      </c>
      <c r="L278" t="s">
        <v>19</v>
      </c>
    </row>
    <row r="279" spans="1:12" x14ac:dyDescent="0.35">
      <c r="A279">
        <v>600</v>
      </c>
      <c r="B279" t="s">
        <v>1783</v>
      </c>
      <c r="D279">
        <v>26</v>
      </c>
      <c r="E279" t="s">
        <v>1784</v>
      </c>
      <c r="F279" t="s">
        <v>32</v>
      </c>
      <c r="G279" t="s">
        <v>149</v>
      </c>
      <c r="H279" t="s">
        <v>24</v>
      </c>
      <c r="I279" t="s">
        <v>25</v>
      </c>
      <c r="J279" t="s">
        <v>48</v>
      </c>
      <c r="K279" t="s">
        <v>1785</v>
      </c>
      <c r="L279" t="s">
        <v>19</v>
      </c>
    </row>
    <row r="280" spans="1:12" x14ac:dyDescent="0.35">
      <c r="A280">
        <v>602</v>
      </c>
      <c r="B280" t="s">
        <v>1789</v>
      </c>
      <c r="D280">
        <v>28</v>
      </c>
      <c r="E280" t="s">
        <v>1790</v>
      </c>
      <c r="F280" t="s">
        <v>177</v>
      </c>
      <c r="G280" t="s">
        <v>31</v>
      </c>
      <c r="H280" t="s">
        <v>120</v>
      </c>
      <c r="I280" t="s">
        <v>57</v>
      </c>
      <c r="J280" t="s">
        <v>48</v>
      </c>
      <c r="K280">
        <v>7424307470</v>
      </c>
      <c r="L280" t="s">
        <v>44</v>
      </c>
    </row>
    <row r="281" spans="1:12" x14ac:dyDescent="0.35">
      <c r="A281">
        <v>603</v>
      </c>
      <c r="B281" t="s">
        <v>1791</v>
      </c>
      <c r="D281">
        <v>30</v>
      </c>
      <c r="E281" t="s">
        <v>1792</v>
      </c>
      <c r="F281" t="s">
        <v>42</v>
      </c>
      <c r="G281" t="s">
        <v>13</v>
      </c>
      <c r="H281" t="s">
        <v>24</v>
      </c>
      <c r="I281" t="s">
        <v>25</v>
      </c>
      <c r="J281" t="s">
        <v>58</v>
      </c>
      <c r="K281" t="s">
        <v>1793</v>
      </c>
      <c r="L281" t="s">
        <v>28</v>
      </c>
    </row>
    <row r="282" spans="1:12" x14ac:dyDescent="0.35">
      <c r="A282">
        <v>606</v>
      </c>
      <c r="B282" t="s">
        <v>1800</v>
      </c>
      <c r="D282">
        <v>27</v>
      </c>
      <c r="E282" t="s">
        <v>1801</v>
      </c>
      <c r="F282" t="s">
        <v>201</v>
      </c>
      <c r="G282" t="s">
        <v>177</v>
      </c>
      <c r="H282" t="s">
        <v>24</v>
      </c>
      <c r="I282" t="s">
        <v>25</v>
      </c>
      <c r="J282" t="s">
        <v>102</v>
      </c>
      <c r="K282" t="s">
        <v>1802</v>
      </c>
      <c r="L282" t="s">
        <v>37</v>
      </c>
    </row>
    <row r="283" spans="1:12" x14ac:dyDescent="0.35">
      <c r="A283">
        <v>607</v>
      </c>
      <c r="B283" t="s">
        <v>1803</v>
      </c>
      <c r="D283">
        <v>30</v>
      </c>
      <c r="E283" t="s">
        <v>1804</v>
      </c>
      <c r="F283" t="s">
        <v>149</v>
      </c>
      <c r="G283" t="s">
        <v>14</v>
      </c>
      <c r="H283" t="s">
        <v>33</v>
      </c>
      <c r="I283" t="s">
        <v>34</v>
      </c>
      <c r="J283" t="s">
        <v>68</v>
      </c>
      <c r="K283" t="s">
        <v>1805</v>
      </c>
      <c r="L283" t="s">
        <v>19</v>
      </c>
    </row>
    <row r="284" spans="1:12" x14ac:dyDescent="0.35">
      <c r="A284">
        <v>609</v>
      </c>
      <c r="B284" t="s">
        <v>1809</v>
      </c>
      <c r="D284">
        <v>28</v>
      </c>
      <c r="E284" t="s">
        <v>1810</v>
      </c>
      <c r="F284" t="s">
        <v>101</v>
      </c>
      <c r="G284" t="s">
        <v>16</v>
      </c>
      <c r="H284" t="s">
        <v>62</v>
      </c>
      <c r="I284" t="s">
        <v>23</v>
      </c>
      <c r="J284" t="s">
        <v>116</v>
      </c>
      <c r="K284" t="s">
        <v>1811</v>
      </c>
      <c r="L284" t="s">
        <v>44</v>
      </c>
    </row>
    <row r="285" spans="1:12" x14ac:dyDescent="0.35">
      <c r="A285">
        <v>610</v>
      </c>
      <c r="B285" t="s">
        <v>1812</v>
      </c>
      <c r="D285">
        <v>26</v>
      </c>
      <c r="E285" t="s">
        <v>1813</v>
      </c>
      <c r="F285" t="s">
        <v>57</v>
      </c>
      <c r="G285" t="s">
        <v>79</v>
      </c>
      <c r="H285" t="s">
        <v>52</v>
      </c>
      <c r="I285" t="s">
        <v>13</v>
      </c>
      <c r="J285" t="s">
        <v>68</v>
      </c>
      <c r="K285" t="s">
        <v>1814</v>
      </c>
      <c r="L285" t="s">
        <v>44</v>
      </c>
    </row>
    <row r="286" spans="1:12" x14ac:dyDescent="0.35">
      <c r="A286">
        <v>611</v>
      </c>
      <c r="B286" t="s">
        <v>1815</v>
      </c>
      <c r="D286">
        <v>26</v>
      </c>
      <c r="E286" t="s">
        <v>1816</v>
      </c>
      <c r="F286" t="s">
        <v>177</v>
      </c>
      <c r="G286" t="s">
        <v>25</v>
      </c>
      <c r="H286" t="s">
        <v>52</v>
      </c>
      <c r="I286" t="s">
        <v>13</v>
      </c>
      <c r="J286" t="s">
        <v>63</v>
      </c>
      <c r="K286" t="s">
        <v>1817</v>
      </c>
      <c r="L286" t="s">
        <v>28</v>
      </c>
    </row>
    <row r="287" spans="1:12" x14ac:dyDescent="0.35">
      <c r="A287">
        <v>612</v>
      </c>
      <c r="B287" t="s">
        <v>1818</v>
      </c>
      <c r="D287">
        <v>29</v>
      </c>
      <c r="E287" t="s">
        <v>1819</v>
      </c>
      <c r="F287" t="s">
        <v>42</v>
      </c>
      <c r="G287" t="s">
        <v>14</v>
      </c>
      <c r="H287" t="s">
        <v>15</v>
      </c>
      <c r="I287" t="s">
        <v>16</v>
      </c>
      <c r="J287" t="s">
        <v>53</v>
      </c>
      <c r="K287" t="s">
        <v>1820</v>
      </c>
      <c r="L287" t="s">
        <v>37</v>
      </c>
    </row>
    <row r="288" spans="1:12" x14ac:dyDescent="0.35">
      <c r="A288">
        <v>614</v>
      </c>
      <c r="B288" t="s">
        <v>1824</v>
      </c>
      <c r="D288">
        <v>26</v>
      </c>
      <c r="E288" t="s">
        <v>1825</v>
      </c>
      <c r="F288" t="s">
        <v>31</v>
      </c>
      <c r="G288" t="s">
        <v>13</v>
      </c>
      <c r="H288" t="s">
        <v>15</v>
      </c>
      <c r="I288" t="s">
        <v>16</v>
      </c>
      <c r="J288" t="s">
        <v>88</v>
      </c>
      <c r="K288" t="s">
        <v>1826</v>
      </c>
      <c r="L288" t="s">
        <v>76</v>
      </c>
    </row>
    <row r="289" spans="1:12" x14ac:dyDescent="0.35">
      <c r="A289">
        <v>617</v>
      </c>
      <c r="B289" t="s">
        <v>1833</v>
      </c>
      <c r="D289">
        <v>29</v>
      </c>
      <c r="E289" t="s">
        <v>1834</v>
      </c>
      <c r="F289" t="s">
        <v>79</v>
      </c>
      <c r="G289" t="s">
        <v>32</v>
      </c>
      <c r="H289" t="s">
        <v>24</v>
      </c>
      <c r="I289" t="s">
        <v>25</v>
      </c>
      <c r="J289" t="s">
        <v>68</v>
      </c>
      <c r="K289" t="s">
        <v>1835</v>
      </c>
      <c r="L289" t="s">
        <v>37</v>
      </c>
    </row>
    <row r="290" spans="1:12" x14ac:dyDescent="0.35">
      <c r="A290">
        <v>618</v>
      </c>
      <c r="B290" t="s">
        <v>1836</v>
      </c>
      <c r="D290">
        <v>29</v>
      </c>
      <c r="E290" t="s">
        <v>1837</v>
      </c>
      <c r="F290" t="s">
        <v>32</v>
      </c>
      <c r="G290" t="s">
        <v>40</v>
      </c>
      <c r="H290" t="s">
        <v>41</v>
      </c>
      <c r="I290" t="s">
        <v>42</v>
      </c>
      <c r="J290" t="s">
        <v>146</v>
      </c>
      <c r="K290" t="s">
        <v>1838</v>
      </c>
      <c r="L290" t="s">
        <v>19</v>
      </c>
    </row>
    <row r="291" spans="1:12" x14ac:dyDescent="0.35">
      <c r="A291">
        <v>621</v>
      </c>
      <c r="B291" t="s">
        <v>1845</v>
      </c>
      <c r="D291">
        <v>26</v>
      </c>
      <c r="E291" t="s">
        <v>1846</v>
      </c>
      <c r="F291" t="s">
        <v>13</v>
      </c>
      <c r="G291" t="s">
        <v>79</v>
      </c>
      <c r="H291" t="s">
        <v>62</v>
      </c>
      <c r="I291" t="s">
        <v>23</v>
      </c>
      <c r="J291" t="s">
        <v>116</v>
      </c>
      <c r="K291" t="s">
        <v>1847</v>
      </c>
      <c r="L291" t="s">
        <v>28</v>
      </c>
    </row>
    <row r="292" spans="1:12" x14ac:dyDescent="0.35">
      <c r="A292">
        <v>623</v>
      </c>
      <c r="B292" t="s">
        <v>1851</v>
      </c>
      <c r="D292">
        <v>29</v>
      </c>
      <c r="E292" t="s">
        <v>1852</v>
      </c>
      <c r="F292" t="s">
        <v>40</v>
      </c>
      <c r="G292" t="s">
        <v>67</v>
      </c>
      <c r="H292" t="s">
        <v>47</v>
      </c>
      <c r="I292" t="s">
        <v>31</v>
      </c>
      <c r="J292" t="s">
        <v>53</v>
      </c>
      <c r="K292" t="s">
        <v>1853</v>
      </c>
      <c r="L292" t="s">
        <v>76</v>
      </c>
    </row>
    <row r="293" spans="1:12" x14ac:dyDescent="0.35">
      <c r="A293">
        <v>628</v>
      </c>
      <c r="B293" t="s">
        <v>1866</v>
      </c>
      <c r="D293">
        <v>29</v>
      </c>
      <c r="E293" t="s">
        <v>1867</v>
      </c>
      <c r="F293" t="s">
        <v>34</v>
      </c>
      <c r="G293" t="s">
        <v>101</v>
      </c>
      <c r="H293" t="s">
        <v>120</v>
      </c>
      <c r="I293" t="s">
        <v>57</v>
      </c>
      <c r="J293" t="s">
        <v>170</v>
      </c>
      <c r="K293" t="s">
        <v>1868</v>
      </c>
      <c r="L293" t="s">
        <v>44</v>
      </c>
    </row>
    <row r="294" spans="1:12" x14ac:dyDescent="0.35">
      <c r="A294">
        <v>631</v>
      </c>
      <c r="B294" t="s">
        <v>1875</v>
      </c>
      <c r="D294">
        <v>26</v>
      </c>
      <c r="E294" t="s">
        <v>1876</v>
      </c>
      <c r="F294" t="s">
        <v>177</v>
      </c>
      <c r="G294" t="s">
        <v>16</v>
      </c>
      <c r="H294" t="s">
        <v>62</v>
      </c>
      <c r="I294" t="s">
        <v>23</v>
      </c>
      <c r="J294" t="s">
        <v>170</v>
      </c>
      <c r="K294" t="s">
        <v>1877</v>
      </c>
      <c r="L294" t="s">
        <v>28</v>
      </c>
    </row>
    <row r="295" spans="1:12" x14ac:dyDescent="0.35">
      <c r="A295">
        <v>634</v>
      </c>
      <c r="B295" t="s">
        <v>1884</v>
      </c>
      <c r="D295">
        <v>27</v>
      </c>
      <c r="E295" t="s">
        <v>1885</v>
      </c>
      <c r="F295" t="s">
        <v>13</v>
      </c>
      <c r="G295" t="s">
        <v>40</v>
      </c>
      <c r="H295" t="s">
        <v>52</v>
      </c>
      <c r="I295" t="s">
        <v>13</v>
      </c>
      <c r="J295" t="s">
        <v>116</v>
      </c>
      <c r="K295" t="s">
        <v>1886</v>
      </c>
      <c r="L295" t="s">
        <v>28</v>
      </c>
    </row>
    <row r="296" spans="1:12" x14ac:dyDescent="0.35">
      <c r="A296">
        <v>635</v>
      </c>
      <c r="B296" t="s">
        <v>1887</v>
      </c>
      <c r="D296">
        <v>27</v>
      </c>
      <c r="E296" t="s">
        <v>1888</v>
      </c>
      <c r="F296" t="s">
        <v>169</v>
      </c>
      <c r="G296" t="s">
        <v>32</v>
      </c>
      <c r="H296" t="s">
        <v>47</v>
      </c>
      <c r="I296" t="s">
        <v>31</v>
      </c>
      <c r="J296" t="s">
        <v>58</v>
      </c>
      <c r="K296" t="s">
        <v>1889</v>
      </c>
      <c r="L296" t="s">
        <v>44</v>
      </c>
    </row>
    <row r="297" spans="1:12" x14ac:dyDescent="0.35">
      <c r="A297">
        <v>638</v>
      </c>
      <c r="B297" t="s">
        <v>1895</v>
      </c>
      <c r="D297">
        <v>29</v>
      </c>
      <c r="E297" t="s">
        <v>1896</v>
      </c>
      <c r="F297" t="s">
        <v>133</v>
      </c>
      <c r="G297" t="s">
        <v>57</v>
      </c>
      <c r="H297" t="s">
        <v>41</v>
      </c>
      <c r="I297" t="s">
        <v>42</v>
      </c>
      <c r="J297" t="s">
        <v>53</v>
      </c>
      <c r="K297" t="s">
        <v>1897</v>
      </c>
      <c r="L297" t="s">
        <v>28</v>
      </c>
    </row>
    <row r="298" spans="1:12" x14ac:dyDescent="0.35">
      <c r="A298">
        <v>639</v>
      </c>
      <c r="B298" t="s">
        <v>1898</v>
      </c>
      <c r="D298">
        <v>26</v>
      </c>
      <c r="E298" t="s">
        <v>1899</v>
      </c>
      <c r="F298" t="s">
        <v>42</v>
      </c>
      <c r="G298" t="s">
        <v>42</v>
      </c>
      <c r="H298" t="s">
        <v>80</v>
      </c>
      <c r="I298" t="s">
        <v>32</v>
      </c>
      <c r="J298" t="s">
        <v>63</v>
      </c>
      <c r="K298" t="s">
        <v>1900</v>
      </c>
      <c r="L298" t="s">
        <v>37</v>
      </c>
    </row>
    <row r="299" spans="1:12" x14ac:dyDescent="0.35">
      <c r="A299">
        <v>642</v>
      </c>
      <c r="B299" t="s">
        <v>1907</v>
      </c>
      <c r="D299">
        <v>27</v>
      </c>
      <c r="E299" t="s">
        <v>1908</v>
      </c>
      <c r="F299" t="s">
        <v>79</v>
      </c>
      <c r="G299" t="s">
        <v>16</v>
      </c>
      <c r="H299" t="s">
        <v>120</v>
      </c>
      <c r="I299" t="s">
        <v>57</v>
      </c>
      <c r="J299" t="s">
        <v>17</v>
      </c>
      <c r="K299" t="s">
        <v>1909</v>
      </c>
      <c r="L299" t="s">
        <v>76</v>
      </c>
    </row>
    <row r="300" spans="1:12" x14ac:dyDescent="0.35">
      <c r="A300">
        <v>644</v>
      </c>
      <c r="B300" t="s">
        <v>1912</v>
      </c>
      <c r="D300">
        <v>28</v>
      </c>
      <c r="E300" t="s">
        <v>1913</v>
      </c>
      <c r="F300" t="s">
        <v>23</v>
      </c>
      <c r="G300" t="s">
        <v>23</v>
      </c>
      <c r="H300" t="s">
        <v>41</v>
      </c>
      <c r="I300" t="s">
        <v>42</v>
      </c>
      <c r="J300" t="s">
        <v>146</v>
      </c>
      <c r="K300" t="s">
        <v>1914</v>
      </c>
      <c r="L300" t="s">
        <v>44</v>
      </c>
    </row>
    <row r="301" spans="1:12" x14ac:dyDescent="0.35">
      <c r="A301">
        <v>645</v>
      </c>
      <c r="B301" t="s">
        <v>1915</v>
      </c>
      <c r="D301">
        <v>28</v>
      </c>
      <c r="E301" t="s">
        <v>1916</v>
      </c>
      <c r="F301" t="s">
        <v>32</v>
      </c>
      <c r="G301" t="s">
        <v>149</v>
      </c>
      <c r="H301" t="s">
        <v>33</v>
      </c>
      <c r="I301" t="s">
        <v>34</v>
      </c>
      <c r="J301" t="s">
        <v>35</v>
      </c>
      <c r="K301" t="s">
        <v>1917</v>
      </c>
      <c r="L301" t="s">
        <v>37</v>
      </c>
    </row>
    <row r="302" spans="1:12" x14ac:dyDescent="0.35">
      <c r="A302">
        <v>651</v>
      </c>
      <c r="B302" t="s">
        <v>1933</v>
      </c>
      <c r="D302">
        <v>30</v>
      </c>
      <c r="E302" t="s">
        <v>1934</v>
      </c>
      <c r="F302" t="s">
        <v>42</v>
      </c>
      <c r="G302" t="s">
        <v>177</v>
      </c>
      <c r="H302" t="s">
        <v>47</v>
      </c>
      <c r="I302" t="s">
        <v>31</v>
      </c>
      <c r="J302" t="s">
        <v>116</v>
      </c>
      <c r="K302">
        <v>2849924308</v>
      </c>
      <c r="L302" t="s">
        <v>37</v>
      </c>
    </row>
    <row r="303" spans="1:12" x14ac:dyDescent="0.35">
      <c r="A303">
        <v>653</v>
      </c>
      <c r="B303" t="s">
        <v>1938</v>
      </c>
      <c r="D303">
        <v>26</v>
      </c>
      <c r="E303" t="s">
        <v>1939</v>
      </c>
      <c r="F303" t="s">
        <v>40</v>
      </c>
      <c r="G303" t="s">
        <v>25</v>
      </c>
      <c r="H303" t="s">
        <v>47</v>
      </c>
      <c r="I303" t="s">
        <v>31</v>
      </c>
      <c r="J303" t="s">
        <v>88</v>
      </c>
      <c r="K303" t="s">
        <v>1940</v>
      </c>
      <c r="L303" t="s">
        <v>44</v>
      </c>
    </row>
    <row r="304" spans="1:12" x14ac:dyDescent="0.35">
      <c r="A304">
        <v>654</v>
      </c>
      <c r="B304" t="s">
        <v>1941</v>
      </c>
      <c r="D304">
        <v>30</v>
      </c>
      <c r="E304" t="s">
        <v>1942</v>
      </c>
      <c r="F304" t="s">
        <v>169</v>
      </c>
      <c r="G304" t="s">
        <v>79</v>
      </c>
      <c r="H304" t="s">
        <v>15</v>
      </c>
      <c r="I304" t="s">
        <v>16</v>
      </c>
      <c r="J304" t="s">
        <v>68</v>
      </c>
      <c r="K304" t="s">
        <v>1943</v>
      </c>
      <c r="L304" t="s">
        <v>44</v>
      </c>
    </row>
    <row r="305" spans="1:12" x14ac:dyDescent="0.35">
      <c r="A305">
        <v>655</v>
      </c>
      <c r="B305" t="s">
        <v>1944</v>
      </c>
      <c r="D305">
        <v>29</v>
      </c>
      <c r="E305" t="s">
        <v>1945</v>
      </c>
      <c r="F305" t="s">
        <v>13</v>
      </c>
      <c r="G305" t="s">
        <v>201</v>
      </c>
      <c r="H305" t="s">
        <v>52</v>
      </c>
      <c r="I305" t="s">
        <v>13</v>
      </c>
      <c r="J305" t="s">
        <v>26</v>
      </c>
      <c r="K305" t="s">
        <v>1946</v>
      </c>
      <c r="L305" t="s">
        <v>76</v>
      </c>
    </row>
    <row r="306" spans="1:12" x14ac:dyDescent="0.35">
      <c r="A306">
        <v>660</v>
      </c>
      <c r="B306" t="s">
        <v>1959</v>
      </c>
      <c r="D306">
        <v>26</v>
      </c>
      <c r="E306" t="s">
        <v>1960</v>
      </c>
      <c r="F306" t="s">
        <v>177</v>
      </c>
      <c r="G306" t="s">
        <v>16</v>
      </c>
      <c r="H306" t="s">
        <v>52</v>
      </c>
      <c r="I306" t="s">
        <v>13</v>
      </c>
      <c r="J306" t="s">
        <v>35</v>
      </c>
      <c r="K306" t="s">
        <v>1961</v>
      </c>
      <c r="L306" t="s">
        <v>37</v>
      </c>
    </row>
    <row r="307" spans="1:12" x14ac:dyDescent="0.35">
      <c r="A307">
        <v>662</v>
      </c>
      <c r="B307" t="s">
        <v>1965</v>
      </c>
      <c r="D307">
        <v>26</v>
      </c>
      <c r="E307" t="s">
        <v>1966</v>
      </c>
      <c r="F307" t="s">
        <v>67</v>
      </c>
      <c r="G307" t="s">
        <v>23</v>
      </c>
      <c r="H307" t="s">
        <v>41</v>
      </c>
      <c r="I307" t="s">
        <v>42</v>
      </c>
      <c r="J307" t="s">
        <v>26</v>
      </c>
      <c r="K307" t="s">
        <v>1967</v>
      </c>
      <c r="L307" t="s">
        <v>76</v>
      </c>
    </row>
    <row r="308" spans="1:12" x14ac:dyDescent="0.35">
      <c r="A308">
        <v>664</v>
      </c>
      <c r="B308" t="s">
        <v>1971</v>
      </c>
      <c r="D308">
        <v>29</v>
      </c>
      <c r="E308" t="s">
        <v>1972</v>
      </c>
      <c r="F308" t="s">
        <v>32</v>
      </c>
      <c r="G308" t="s">
        <v>25</v>
      </c>
      <c r="H308" t="s">
        <v>15</v>
      </c>
      <c r="I308" t="s">
        <v>16</v>
      </c>
      <c r="J308" t="s">
        <v>116</v>
      </c>
      <c r="K308" t="s">
        <v>1973</v>
      </c>
      <c r="L308" t="s">
        <v>44</v>
      </c>
    </row>
    <row r="309" spans="1:12" x14ac:dyDescent="0.35">
      <c r="A309">
        <v>666</v>
      </c>
      <c r="B309" t="s">
        <v>1977</v>
      </c>
      <c r="D309">
        <v>30</v>
      </c>
      <c r="E309" t="s">
        <v>1978</v>
      </c>
      <c r="F309" t="s">
        <v>201</v>
      </c>
      <c r="G309" t="s">
        <v>13</v>
      </c>
      <c r="H309" t="s">
        <v>24</v>
      </c>
      <c r="I309" t="s">
        <v>25</v>
      </c>
      <c r="J309" t="s">
        <v>170</v>
      </c>
      <c r="K309" t="s">
        <v>1979</v>
      </c>
      <c r="L309" t="s">
        <v>44</v>
      </c>
    </row>
    <row r="310" spans="1:12" x14ac:dyDescent="0.35">
      <c r="A310">
        <v>671</v>
      </c>
      <c r="B310" t="s">
        <v>1992</v>
      </c>
      <c r="D310">
        <v>30</v>
      </c>
      <c r="E310" t="s">
        <v>1993</v>
      </c>
      <c r="F310" t="s">
        <v>16</v>
      </c>
      <c r="G310" t="s">
        <v>201</v>
      </c>
      <c r="H310" t="s">
        <v>41</v>
      </c>
      <c r="I310" t="s">
        <v>42</v>
      </c>
      <c r="J310" t="s">
        <v>153</v>
      </c>
      <c r="K310" t="s">
        <v>1994</v>
      </c>
      <c r="L310" t="s">
        <v>28</v>
      </c>
    </row>
    <row r="311" spans="1:12" x14ac:dyDescent="0.35">
      <c r="A311">
        <v>672</v>
      </c>
      <c r="B311" t="s">
        <v>1995</v>
      </c>
      <c r="D311">
        <v>28</v>
      </c>
      <c r="E311" t="s">
        <v>1996</v>
      </c>
      <c r="F311" t="s">
        <v>42</v>
      </c>
      <c r="G311" t="s">
        <v>31</v>
      </c>
      <c r="H311" t="s">
        <v>15</v>
      </c>
      <c r="I311" t="s">
        <v>16</v>
      </c>
      <c r="J311" t="s">
        <v>116</v>
      </c>
      <c r="K311" t="s">
        <v>1997</v>
      </c>
      <c r="L311" t="s">
        <v>37</v>
      </c>
    </row>
    <row r="312" spans="1:12" x14ac:dyDescent="0.35">
      <c r="A312">
        <v>677</v>
      </c>
      <c r="B312" t="s">
        <v>2009</v>
      </c>
      <c r="D312">
        <v>27</v>
      </c>
      <c r="E312" t="s">
        <v>2010</v>
      </c>
      <c r="F312" t="s">
        <v>34</v>
      </c>
      <c r="G312" t="s">
        <v>149</v>
      </c>
      <c r="H312" t="s">
        <v>80</v>
      </c>
      <c r="I312" t="s">
        <v>32</v>
      </c>
      <c r="J312" t="s">
        <v>153</v>
      </c>
      <c r="K312" t="s">
        <v>2011</v>
      </c>
      <c r="L312" t="s">
        <v>19</v>
      </c>
    </row>
    <row r="313" spans="1:12" x14ac:dyDescent="0.35">
      <c r="A313">
        <v>680</v>
      </c>
      <c r="B313" t="s">
        <v>2018</v>
      </c>
      <c r="D313">
        <v>26</v>
      </c>
      <c r="E313" t="s">
        <v>2019</v>
      </c>
      <c r="F313" t="s">
        <v>40</v>
      </c>
      <c r="G313" t="s">
        <v>16</v>
      </c>
      <c r="H313" t="s">
        <v>120</v>
      </c>
      <c r="I313" t="s">
        <v>57</v>
      </c>
      <c r="J313" t="s">
        <v>170</v>
      </c>
      <c r="K313">
        <f>1-795-822-723</f>
        <v>-2339</v>
      </c>
      <c r="L313" t="s">
        <v>76</v>
      </c>
    </row>
    <row r="314" spans="1:12" x14ac:dyDescent="0.35">
      <c r="A314">
        <v>681</v>
      </c>
      <c r="B314" t="s">
        <v>2020</v>
      </c>
      <c r="D314">
        <v>26</v>
      </c>
      <c r="E314" t="s">
        <v>2021</v>
      </c>
      <c r="F314" t="s">
        <v>169</v>
      </c>
      <c r="G314" t="s">
        <v>22</v>
      </c>
      <c r="H314" t="s">
        <v>24</v>
      </c>
      <c r="I314" t="s">
        <v>25</v>
      </c>
      <c r="J314" t="s">
        <v>35</v>
      </c>
      <c r="K314" t="s">
        <v>2022</v>
      </c>
      <c r="L314" t="s">
        <v>28</v>
      </c>
    </row>
    <row r="315" spans="1:12" x14ac:dyDescent="0.35">
      <c r="A315">
        <v>684</v>
      </c>
      <c r="B315" t="s">
        <v>2029</v>
      </c>
      <c r="D315">
        <v>29</v>
      </c>
      <c r="E315" t="s">
        <v>2030</v>
      </c>
      <c r="F315" t="s">
        <v>25</v>
      </c>
      <c r="G315" t="s">
        <v>149</v>
      </c>
      <c r="H315" t="s">
        <v>87</v>
      </c>
      <c r="I315" t="s">
        <v>79</v>
      </c>
      <c r="J315" t="s">
        <v>68</v>
      </c>
      <c r="K315" t="s">
        <v>2031</v>
      </c>
      <c r="L315" t="s">
        <v>76</v>
      </c>
    </row>
    <row r="316" spans="1:12" x14ac:dyDescent="0.35">
      <c r="A316">
        <v>690</v>
      </c>
      <c r="B316" t="s">
        <v>2045</v>
      </c>
      <c r="D316">
        <v>27</v>
      </c>
      <c r="E316" t="s">
        <v>2046</v>
      </c>
      <c r="F316" t="s">
        <v>149</v>
      </c>
      <c r="G316" t="s">
        <v>14</v>
      </c>
      <c r="H316" t="s">
        <v>52</v>
      </c>
      <c r="I316" t="s">
        <v>13</v>
      </c>
      <c r="J316" t="s">
        <v>88</v>
      </c>
      <c r="K316" t="s">
        <v>2047</v>
      </c>
      <c r="L316" t="s">
        <v>44</v>
      </c>
    </row>
    <row r="317" spans="1:12" x14ac:dyDescent="0.35">
      <c r="A317">
        <v>693</v>
      </c>
      <c r="B317" t="s">
        <v>2054</v>
      </c>
      <c r="D317">
        <v>29</v>
      </c>
      <c r="E317" t="s">
        <v>2055</v>
      </c>
      <c r="F317" t="s">
        <v>16</v>
      </c>
      <c r="G317" t="s">
        <v>31</v>
      </c>
      <c r="H317" t="s">
        <v>62</v>
      </c>
      <c r="I317" t="s">
        <v>23</v>
      </c>
      <c r="J317" t="s">
        <v>88</v>
      </c>
      <c r="K317" t="s">
        <v>2056</v>
      </c>
      <c r="L317" t="s">
        <v>19</v>
      </c>
    </row>
    <row r="318" spans="1:12" x14ac:dyDescent="0.35">
      <c r="A318">
        <v>695</v>
      </c>
      <c r="B318" t="s">
        <v>2060</v>
      </c>
      <c r="D318">
        <v>30</v>
      </c>
      <c r="E318" t="s">
        <v>2061</v>
      </c>
      <c r="F318" t="s">
        <v>67</v>
      </c>
      <c r="G318" t="s">
        <v>23</v>
      </c>
      <c r="H318" t="s">
        <v>41</v>
      </c>
      <c r="I318" t="s">
        <v>42</v>
      </c>
      <c r="J318" t="s">
        <v>68</v>
      </c>
      <c r="K318" t="s">
        <v>2062</v>
      </c>
      <c r="L318" t="s">
        <v>28</v>
      </c>
    </row>
    <row r="319" spans="1:12" x14ac:dyDescent="0.35">
      <c r="A319">
        <v>696</v>
      </c>
      <c r="B319" t="s">
        <v>2063</v>
      </c>
      <c r="D319">
        <v>30</v>
      </c>
      <c r="E319" t="s">
        <v>2064</v>
      </c>
      <c r="F319" t="s">
        <v>149</v>
      </c>
      <c r="G319" t="s">
        <v>40</v>
      </c>
      <c r="H319" t="s">
        <v>120</v>
      </c>
      <c r="I319" t="s">
        <v>57</v>
      </c>
      <c r="J319" t="s">
        <v>102</v>
      </c>
      <c r="K319" t="s">
        <v>2065</v>
      </c>
      <c r="L319" t="s">
        <v>19</v>
      </c>
    </row>
    <row r="320" spans="1:12" x14ac:dyDescent="0.35">
      <c r="A320">
        <v>699</v>
      </c>
      <c r="B320" t="s">
        <v>2072</v>
      </c>
      <c r="D320">
        <v>30</v>
      </c>
      <c r="E320" t="s">
        <v>2073</v>
      </c>
      <c r="F320" t="s">
        <v>67</v>
      </c>
      <c r="G320" t="s">
        <v>34</v>
      </c>
      <c r="H320" t="s">
        <v>33</v>
      </c>
      <c r="I320" t="s">
        <v>34</v>
      </c>
      <c r="J320" t="s">
        <v>153</v>
      </c>
      <c r="K320" t="s">
        <v>2074</v>
      </c>
      <c r="L320" t="s">
        <v>37</v>
      </c>
    </row>
    <row r="321" spans="1:12" x14ac:dyDescent="0.35">
      <c r="A321">
        <v>703</v>
      </c>
      <c r="B321" t="s">
        <v>2083</v>
      </c>
      <c r="D321">
        <v>26</v>
      </c>
      <c r="E321" t="s">
        <v>2084</v>
      </c>
      <c r="F321" t="s">
        <v>101</v>
      </c>
      <c r="G321" t="s">
        <v>133</v>
      </c>
      <c r="H321" t="s">
        <v>120</v>
      </c>
      <c r="I321" t="s">
        <v>57</v>
      </c>
      <c r="J321" t="s">
        <v>58</v>
      </c>
      <c r="K321" t="s">
        <v>2085</v>
      </c>
      <c r="L321" t="s">
        <v>37</v>
      </c>
    </row>
    <row r="322" spans="1:12" x14ac:dyDescent="0.35">
      <c r="A322">
        <v>704</v>
      </c>
      <c r="B322" t="s">
        <v>2086</v>
      </c>
      <c r="D322">
        <v>30</v>
      </c>
      <c r="E322" t="s">
        <v>2087</v>
      </c>
      <c r="F322" t="s">
        <v>149</v>
      </c>
      <c r="G322" t="s">
        <v>169</v>
      </c>
      <c r="H322" t="s">
        <v>24</v>
      </c>
      <c r="I322" t="s">
        <v>25</v>
      </c>
      <c r="J322" t="s">
        <v>146</v>
      </c>
      <c r="K322" t="s">
        <v>2088</v>
      </c>
      <c r="L322" t="s">
        <v>37</v>
      </c>
    </row>
    <row r="323" spans="1:12" x14ac:dyDescent="0.35">
      <c r="A323">
        <v>706</v>
      </c>
      <c r="B323" t="s">
        <v>2091</v>
      </c>
      <c r="D323">
        <v>27</v>
      </c>
      <c r="E323" t="s">
        <v>2092</v>
      </c>
      <c r="F323" t="s">
        <v>23</v>
      </c>
      <c r="G323" t="s">
        <v>67</v>
      </c>
      <c r="H323" t="s">
        <v>47</v>
      </c>
      <c r="I323" t="s">
        <v>31</v>
      </c>
      <c r="J323" t="s">
        <v>153</v>
      </c>
      <c r="K323" t="s">
        <v>2093</v>
      </c>
      <c r="L323" t="s">
        <v>37</v>
      </c>
    </row>
    <row r="324" spans="1:12" x14ac:dyDescent="0.35">
      <c r="A324">
        <v>707</v>
      </c>
      <c r="B324" t="s">
        <v>2094</v>
      </c>
      <c r="D324">
        <v>30</v>
      </c>
      <c r="E324" t="s">
        <v>2095</v>
      </c>
      <c r="F324" t="s">
        <v>31</v>
      </c>
      <c r="G324" t="s">
        <v>149</v>
      </c>
      <c r="H324" t="s">
        <v>80</v>
      </c>
      <c r="I324" t="s">
        <v>32</v>
      </c>
      <c r="J324" t="s">
        <v>58</v>
      </c>
      <c r="K324" t="s">
        <v>2096</v>
      </c>
      <c r="L324" t="s">
        <v>44</v>
      </c>
    </row>
    <row r="325" spans="1:12" x14ac:dyDescent="0.35">
      <c r="A325">
        <v>708</v>
      </c>
      <c r="B325" t="s">
        <v>2097</v>
      </c>
      <c r="D325">
        <v>28</v>
      </c>
      <c r="E325" t="s">
        <v>2098</v>
      </c>
      <c r="F325" t="s">
        <v>101</v>
      </c>
      <c r="G325" t="s">
        <v>101</v>
      </c>
      <c r="H325" t="s">
        <v>41</v>
      </c>
      <c r="I325" t="s">
        <v>42</v>
      </c>
      <c r="J325" t="s">
        <v>35</v>
      </c>
      <c r="K325" t="s">
        <v>2099</v>
      </c>
      <c r="L325" t="s">
        <v>37</v>
      </c>
    </row>
    <row r="326" spans="1:12" x14ac:dyDescent="0.35">
      <c r="A326">
        <v>711</v>
      </c>
      <c r="B326" t="s">
        <v>2106</v>
      </c>
      <c r="D326">
        <v>30</v>
      </c>
      <c r="E326" t="s">
        <v>2107</v>
      </c>
      <c r="F326" t="s">
        <v>57</v>
      </c>
      <c r="G326" t="s">
        <v>57</v>
      </c>
      <c r="H326" t="s">
        <v>33</v>
      </c>
      <c r="I326" t="s">
        <v>34</v>
      </c>
      <c r="J326" t="s">
        <v>58</v>
      </c>
      <c r="K326" t="s">
        <v>2108</v>
      </c>
      <c r="L326" t="s">
        <v>19</v>
      </c>
    </row>
    <row r="327" spans="1:12" x14ac:dyDescent="0.35">
      <c r="A327">
        <v>717</v>
      </c>
      <c r="B327" t="s">
        <v>2123</v>
      </c>
      <c r="D327">
        <v>27</v>
      </c>
      <c r="E327" t="s">
        <v>2124</v>
      </c>
      <c r="F327" t="s">
        <v>34</v>
      </c>
      <c r="G327" t="s">
        <v>31</v>
      </c>
      <c r="H327" t="s">
        <v>41</v>
      </c>
      <c r="I327" t="s">
        <v>42</v>
      </c>
      <c r="J327" t="s">
        <v>35</v>
      </c>
      <c r="K327" t="s">
        <v>2125</v>
      </c>
      <c r="L327" t="s">
        <v>28</v>
      </c>
    </row>
    <row r="328" spans="1:12" x14ac:dyDescent="0.35">
      <c r="A328">
        <v>718</v>
      </c>
      <c r="B328" t="s">
        <v>2126</v>
      </c>
      <c r="D328">
        <v>28</v>
      </c>
      <c r="E328" t="s">
        <v>2127</v>
      </c>
      <c r="F328" t="s">
        <v>14</v>
      </c>
      <c r="G328" t="s">
        <v>22</v>
      </c>
      <c r="H328" t="s">
        <v>62</v>
      </c>
      <c r="I328" t="s">
        <v>23</v>
      </c>
      <c r="J328" t="s">
        <v>48</v>
      </c>
      <c r="K328" t="s">
        <v>2128</v>
      </c>
      <c r="L328" t="s">
        <v>76</v>
      </c>
    </row>
    <row r="329" spans="1:12" x14ac:dyDescent="0.35">
      <c r="A329">
        <v>719</v>
      </c>
      <c r="B329" t="s">
        <v>2129</v>
      </c>
      <c r="D329">
        <v>26</v>
      </c>
      <c r="E329" t="s">
        <v>2130</v>
      </c>
      <c r="F329" t="s">
        <v>25</v>
      </c>
      <c r="G329" t="s">
        <v>40</v>
      </c>
      <c r="H329" t="s">
        <v>52</v>
      </c>
      <c r="I329" t="s">
        <v>13</v>
      </c>
      <c r="J329" t="s">
        <v>88</v>
      </c>
      <c r="K329" t="s">
        <v>2131</v>
      </c>
      <c r="L329" t="s">
        <v>37</v>
      </c>
    </row>
    <row r="330" spans="1:12" x14ac:dyDescent="0.35">
      <c r="A330">
        <v>720</v>
      </c>
      <c r="B330" t="s">
        <v>2132</v>
      </c>
      <c r="D330">
        <v>28</v>
      </c>
      <c r="E330" t="s">
        <v>2133</v>
      </c>
      <c r="F330" t="s">
        <v>149</v>
      </c>
      <c r="G330" t="s">
        <v>14</v>
      </c>
      <c r="H330" t="s">
        <v>80</v>
      </c>
      <c r="I330" t="s">
        <v>32</v>
      </c>
      <c r="J330" t="s">
        <v>91</v>
      </c>
      <c r="K330" t="s">
        <v>2134</v>
      </c>
      <c r="L330" t="s">
        <v>44</v>
      </c>
    </row>
    <row r="331" spans="1:12" x14ac:dyDescent="0.35">
      <c r="A331">
        <v>722</v>
      </c>
      <c r="B331" t="s">
        <v>2138</v>
      </c>
      <c r="D331">
        <v>29</v>
      </c>
      <c r="E331" t="s">
        <v>2139</v>
      </c>
      <c r="F331" t="s">
        <v>14</v>
      </c>
      <c r="G331" t="s">
        <v>34</v>
      </c>
      <c r="H331" t="s">
        <v>120</v>
      </c>
      <c r="I331" t="s">
        <v>57</v>
      </c>
      <c r="J331" t="s">
        <v>17</v>
      </c>
      <c r="K331" t="s">
        <v>2140</v>
      </c>
      <c r="L331" t="s">
        <v>28</v>
      </c>
    </row>
    <row r="332" spans="1:12" x14ac:dyDescent="0.35">
      <c r="A332">
        <v>724</v>
      </c>
      <c r="B332" t="s">
        <v>2144</v>
      </c>
      <c r="D332">
        <v>26</v>
      </c>
      <c r="E332" t="s">
        <v>2145</v>
      </c>
      <c r="F332" t="s">
        <v>13</v>
      </c>
      <c r="G332" t="s">
        <v>149</v>
      </c>
      <c r="H332" t="s">
        <v>120</v>
      </c>
      <c r="I332" t="s">
        <v>57</v>
      </c>
      <c r="J332" t="s">
        <v>91</v>
      </c>
      <c r="K332" t="s">
        <v>2146</v>
      </c>
      <c r="L332" t="s">
        <v>76</v>
      </c>
    </row>
    <row r="333" spans="1:12" x14ac:dyDescent="0.35">
      <c r="A333">
        <v>725</v>
      </c>
      <c r="B333" t="s">
        <v>2147</v>
      </c>
      <c r="D333">
        <v>27</v>
      </c>
      <c r="E333" t="s">
        <v>2148</v>
      </c>
      <c r="F333" t="s">
        <v>79</v>
      </c>
      <c r="G333" t="s">
        <v>25</v>
      </c>
      <c r="H333" t="s">
        <v>52</v>
      </c>
      <c r="I333" t="s">
        <v>13</v>
      </c>
      <c r="J333" t="s">
        <v>102</v>
      </c>
      <c r="K333" t="s">
        <v>2149</v>
      </c>
      <c r="L333" t="s">
        <v>19</v>
      </c>
    </row>
    <row r="334" spans="1:12" x14ac:dyDescent="0.35">
      <c r="A334">
        <v>726</v>
      </c>
      <c r="B334" t="s">
        <v>2150</v>
      </c>
      <c r="D334">
        <v>28</v>
      </c>
      <c r="E334" t="s">
        <v>2151</v>
      </c>
      <c r="F334" t="s">
        <v>14</v>
      </c>
      <c r="G334" t="s">
        <v>31</v>
      </c>
      <c r="H334" t="s">
        <v>87</v>
      </c>
      <c r="I334" t="s">
        <v>79</v>
      </c>
      <c r="J334" t="s">
        <v>88</v>
      </c>
      <c r="K334" t="s">
        <v>2152</v>
      </c>
      <c r="L334" t="s">
        <v>76</v>
      </c>
    </row>
    <row r="335" spans="1:12" x14ac:dyDescent="0.35">
      <c r="A335">
        <v>730</v>
      </c>
      <c r="B335" t="s">
        <v>2162</v>
      </c>
      <c r="D335">
        <v>30</v>
      </c>
      <c r="E335" t="s">
        <v>2163</v>
      </c>
      <c r="F335" t="s">
        <v>149</v>
      </c>
      <c r="G335" t="s">
        <v>13</v>
      </c>
      <c r="H335" t="s">
        <v>15</v>
      </c>
      <c r="I335" t="s">
        <v>16</v>
      </c>
      <c r="J335" t="s">
        <v>35</v>
      </c>
      <c r="K335" t="s">
        <v>2164</v>
      </c>
      <c r="L335" t="s">
        <v>28</v>
      </c>
    </row>
    <row r="336" spans="1:12" x14ac:dyDescent="0.35">
      <c r="A336">
        <v>733</v>
      </c>
      <c r="B336" t="s">
        <v>2171</v>
      </c>
      <c r="D336">
        <v>27</v>
      </c>
      <c r="E336" t="s">
        <v>2172</v>
      </c>
      <c r="F336" t="s">
        <v>25</v>
      </c>
      <c r="G336" t="s">
        <v>13</v>
      </c>
      <c r="H336" t="s">
        <v>62</v>
      </c>
      <c r="I336" t="s">
        <v>23</v>
      </c>
      <c r="J336" t="s">
        <v>91</v>
      </c>
      <c r="K336" t="s">
        <v>2173</v>
      </c>
      <c r="L336" t="s">
        <v>44</v>
      </c>
    </row>
    <row r="337" spans="1:12" x14ac:dyDescent="0.35">
      <c r="A337">
        <v>736</v>
      </c>
      <c r="B337" t="s">
        <v>2180</v>
      </c>
      <c r="D337">
        <v>28</v>
      </c>
      <c r="E337" t="s">
        <v>2181</v>
      </c>
      <c r="F337" t="s">
        <v>23</v>
      </c>
      <c r="G337" t="s">
        <v>177</v>
      </c>
      <c r="H337" t="s">
        <v>41</v>
      </c>
      <c r="I337" t="s">
        <v>42</v>
      </c>
      <c r="J337" t="s">
        <v>146</v>
      </c>
      <c r="K337" t="s">
        <v>2182</v>
      </c>
      <c r="L337" t="s">
        <v>28</v>
      </c>
    </row>
    <row r="338" spans="1:12" x14ac:dyDescent="0.35">
      <c r="A338">
        <v>737</v>
      </c>
      <c r="B338" t="s">
        <v>2183</v>
      </c>
      <c r="D338">
        <v>28</v>
      </c>
      <c r="E338" t="s">
        <v>2184</v>
      </c>
      <c r="F338" t="s">
        <v>201</v>
      </c>
      <c r="G338" t="s">
        <v>133</v>
      </c>
      <c r="H338" t="s">
        <v>120</v>
      </c>
      <c r="I338" t="s">
        <v>57</v>
      </c>
      <c r="J338" t="s">
        <v>48</v>
      </c>
      <c r="K338" t="s">
        <v>2185</v>
      </c>
      <c r="L338" t="s">
        <v>44</v>
      </c>
    </row>
    <row r="339" spans="1:12" x14ac:dyDescent="0.35">
      <c r="A339">
        <v>747</v>
      </c>
      <c r="B339" t="s">
        <v>2213</v>
      </c>
      <c r="D339">
        <v>29</v>
      </c>
      <c r="E339" t="s">
        <v>2214</v>
      </c>
      <c r="F339" t="s">
        <v>32</v>
      </c>
      <c r="G339" t="s">
        <v>201</v>
      </c>
      <c r="H339" t="s">
        <v>80</v>
      </c>
      <c r="I339" t="s">
        <v>32</v>
      </c>
      <c r="J339" t="s">
        <v>58</v>
      </c>
      <c r="K339" t="s">
        <v>2215</v>
      </c>
      <c r="L339" t="s">
        <v>28</v>
      </c>
    </row>
    <row r="340" spans="1:12" x14ac:dyDescent="0.35">
      <c r="A340">
        <v>750</v>
      </c>
      <c r="B340" t="s">
        <v>2221</v>
      </c>
      <c r="D340">
        <v>26</v>
      </c>
      <c r="E340" t="s">
        <v>2222</v>
      </c>
      <c r="F340" t="s">
        <v>32</v>
      </c>
      <c r="G340" t="s">
        <v>67</v>
      </c>
      <c r="H340" t="s">
        <v>47</v>
      </c>
      <c r="I340" t="s">
        <v>31</v>
      </c>
      <c r="J340" t="s">
        <v>170</v>
      </c>
      <c r="K340" t="s">
        <v>2223</v>
      </c>
      <c r="L340" t="s">
        <v>19</v>
      </c>
    </row>
    <row r="341" spans="1:12" x14ac:dyDescent="0.35">
      <c r="A341">
        <v>751</v>
      </c>
      <c r="B341" t="s">
        <v>2224</v>
      </c>
      <c r="D341">
        <v>27</v>
      </c>
      <c r="E341" t="s">
        <v>2225</v>
      </c>
      <c r="F341" t="s">
        <v>201</v>
      </c>
      <c r="G341" t="s">
        <v>133</v>
      </c>
      <c r="H341" t="s">
        <v>47</v>
      </c>
      <c r="I341" t="s">
        <v>31</v>
      </c>
      <c r="J341" t="s">
        <v>88</v>
      </c>
      <c r="K341" t="s">
        <v>2226</v>
      </c>
      <c r="L341" t="s">
        <v>44</v>
      </c>
    </row>
    <row r="342" spans="1:12" x14ac:dyDescent="0.35">
      <c r="A342">
        <v>754</v>
      </c>
      <c r="B342" t="s">
        <v>2233</v>
      </c>
      <c r="D342">
        <v>27</v>
      </c>
      <c r="E342" t="s">
        <v>2234</v>
      </c>
      <c r="F342" t="s">
        <v>34</v>
      </c>
      <c r="G342" t="s">
        <v>22</v>
      </c>
      <c r="H342" t="s">
        <v>15</v>
      </c>
      <c r="I342" t="s">
        <v>16</v>
      </c>
      <c r="J342" t="s">
        <v>68</v>
      </c>
      <c r="K342" t="s">
        <v>2235</v>
      </c>
      <c r="L342" t="s">
        <v>28</v>
      </c>
    </row>
    <row r="343" spans="1:12" x14ac:dyDescent="0.35">
      <c r="A343">
        <v>758</v>
      </c>
      <c r="B343" t="s">
        <v>2245</v>
      </c>
      <c r="D343">
        <v>30</v>
      </c>
      <c r="E343" t="s">
        <v>2246</v>
      </c>
      <c r="F343" t="s">
        <v>16</v>
      </c>
      <c r="G343" t="s">
        <v>79</v>
      </c>
      <c r="H343" t="s">
        <v>87</v>
      </c>
      <c r="I343" t="s">
        <v>79</v>
      </c>
      <c r="J343" t="s">
        <v>35</v>
      </c>
      <c r="K343" t="s">
        <v>2247</v>
      </c>
      <c r="L343" t="s">
        <v>19</v>
      </c>
    </row>
    <row r="344" spans="1:12" x14ac:dyDescent="0.35">
      <c r="A344">
        <v>759</v>
      </c>
      <c r="B344" t="s">
        <v>2248</v>
      </c>
      <c r="D344">
        <v>29</v>
      </c>
      <c r="E344" t="s">
        <v>2249</v>
      </c>
      <c r="F344" t="s">
        <v>22</v>
      </c>
      <c r="G344" t="s">
        <v>34</v>
      </c>
      <c r="H344" t="s">
        <v>80</v>
      </c>
      <c r="I344" t="s">
        <v>32</v>
      </c>
      <c r="J344" t="s">
        <v>58</v>
      </c>
      <c r="K344">
        <v>9558393528</v>
      </c>
      <c r="L344" t="s">
        <v>28</v>
      </c>
    </row>
    <row r="345" spans="1:12" x14ac:dyDescent="0.35">
      <c r="A345">
        <v>767</v>
      </c>
      <c r="B345" t="s">
        <v>2271</v>
      </c>
      <c r="D345">
        <v>29</v>
      </c>
      <c r="E345" t="s">
        <v>2272</v>
      </c>
      <c r="F345" t="s">
        <v>31</v>
      </c>
      <c r="G345" t="s">
        <v>201</v>
      </c>
      <c r="H345" t="s">
        <v>33</v>
      </c>
      <c r="I345" t="s">
        <v>34</v>
      </c>
      <c r="J345" t="s">
        <v>48</v>
      </c>
      <c r="K345" t="s">
        <v>2273</v>
      </c>
      <c r="L345" t="s">
        <v>37</v>
      </c>
    </row>
    <row r="346" spans="1:12" x14ac:dyDescent="0.35">
      <c r="A346">
        <v>768</v>
      </c>
      <c r="B346" t="s">
        <v>2274</v>
      </c>
      <c r="D346">
        <v>28</v>
      </c>
      <c r="E346" t="s">
        <v>2275</v>
      </c>
      <c r="F346" t="s">
        <v>14</v>
      </c>
      <c r="G346" t="s">
        <v>31</v>
      </c>
      <c r="H346" t="s">
        <v>15</v>
      </c>
      <c r="I346" t="s">
        <v>16</v>
      </c>
      <c r="J346" t="s">
        <v>26</v>
      </c>
      <c r="K346" t="s">
        <v>2276</v>
      </c>
      <c r="L346" t="s">
        <v>76</v>
      </c>
    </row>
    <row r="347" spans="1:12" x14ac:dyDescent="0.35">
      <c r="A347">
        <v>770</v>
      </c>
      <c r="B347" t="s">
        <v>2280</v>
      </c>
      <c r="D347">
        <v>30</v>
      </c>
      <c r="E347" t="s">
        <v>2281</v>
      </c>
      <c r="F347" t="s">
        <v>67</v>
      </c>
      <c r="G347" t="s">
        <v>31</v>
      </c>
      <c r="H347" t="s">
        <v>47</v>
      </c>
      <c r="I347" t="s">
        <v>31</v>
      </c>
      <c r="J347" t="s">
        <v>116</v>
      </c>
      <c r="K347" t="s">
        <v>2282</v>
      </c>
      <c r="L347" t="s">
        <v>76</v>
      </c>
    </row>
    <row r="348" spans="1:12" x14ac:dyDescent="0.35">
      <c r="A348">
        <v>771</v>
      </c>
      <c r="B348" t="s">
        <v>2283</v>
      </c>
      <c r="D348">
        <v>29</v>
      </c>
      <c r="E348" t="s">
        <v>2284</v>
      </c>
      <c r="F348" t="s">
        <v>16</v>
      </c>
      <c r="G348" t="s">
        <v>22</v>
      </c>
      <c r="H348" t="s">
        <v>87</v>
      </c>
      <c r="I348" t="s">
        <v>79</v>
      </c>
      <c r="J348" t="s">
        <v>88</v>
      </c>
      <c r="K348" t="s">
        <v>2285</v>
      </c>
      <c r="L348" t="s">
        <v>76</v>
      </c>
    </row>
    <row r="349" spans="1:12" x14ac:dyDescent="0.35">
      <c r="A349">
        <v>773</v>
      </c>
      <c r="B349" t="s">
        <v>2289</v>
      </c>
      <c r="D349">
        <v>28</v>
      </c>
      <c r="E349" t="s">
        <v>2290</v>
      </c>
      <c r="F349" t="s">
        <v>23</v>
      </c>
      <c r="G349" t="s">
        <v>133</v>
      </c>
      <c r="H349" t="s">
        <v>15</v>
      </c>
      <c r="I349" t="s">
        <v>16</v>
      </c>
      <c r="J349" t="s">
        <v>35</v>
      </c>
      <c r="K349" t="s">
        <v>2291</v>
      </c>
      <c r="L349" t="s">
        <v>76</v>
      </c>
    </row>
    <row r="350" spans="1:12" x14ac:dyDescent="0.35">
      <c r="A350">
        <v>775</v>
      </c>
      <c r="B350" t="s">
        <v>2295</v>
      </c>
      <c r="D350">
        <v>26</v>
      </c>
      <c r="E350" t="s">
        <v>2296</v>
      </c>
      <c r="F350" t="s">
        <v>13</v>
      </c>
      <c r="G350" t="s">
        <v>42</v>
      </c>
      <c r="H350" t="s">
        <v>120</v>
      </c>
      <c r="I350" t="s">
        <v>57</v>
      </c>
      <c r="J350" t="s">
        <v>91</v>
      </c>
      <c r="K350" t="s">
        <v>2297</v>
      </c>
      <c r="L350" t="s">
        <v>44</v>
      </c>
    </row>
    <row r="351" spans="1:12" x14ac:dyDescent="0.35">
      <c r="A351">
        <v>782</v>
      </c>
      <c r="B351" t="s">
        <v>2316</v>
      </c>
      <c r="D351">
        <v>30</v>
      </c>
      <c r="E351" t="s">
        <v>2317</v>
      </c>
      <c r="F351" t="s">
        <v>13</v>
      </c>
      <c r="G351" t="s">
        <v>31</v>
      </c>
      <c r="H351" t="s">
        <v>62</v>
      </c>
      <c r="I351" t="s">
        <v>23</v>
      </c>
      <c r="J351" t="s">
        <v>48</v>
      </c>
      <c r="K351">
        <v>8522873360</v>
      </c>
      <c r="L351" t="s">
        <v>76</v>
      </c>
    </row>
    <row r="352" spans="1:12" x14ac:dyDescent="0.35">
      <c r="A352">
        <v>783</v>
      </c>
      <c r="B352" t="s">
        <v>2318</v>
      </c>
      <c r="D352">
        <v>29</v>
      </c>
      <c r="E352" t="s">
        <v>2319</v>
      </c>
      <c r="F352" t="s">
        <v>31</v>
      </c>
      <c r="G352" t="s">
        <v>67</v>
      </c>
      <c r="H352" t="s">
        <v>33</v>
      </c>
      <c r="I352" t="s">
        <v>34</v>
      </c>
      <c r="J352" t="s">
        <v>68</v>
      </c>
      <c r="K352">
        <v>8460002330</v>
      </c>
      <c r="L352" t="s">
        <v>37</v>
      </c>
    </row>
    <row r="353" spans="1:12" x14ac:dyDescent="0.35">
      <c r="A353">
        <v>790</v>
      </c>
      <c r="B353" t="s">
        <v>2338</v>
      </c>
      <c r="D353">
        <v>26</v>
      </c>
      <c r="E353" t="s">
        <v>2339</v>
      </c>
      <c r="F353" t="s">
        <v>201</v>
      </c>
      <c r="G353" t="s">
        <v>14</v>
      </c>
      <c r="H353" t="s">
        <v>47</v>
      </c>
      <c r="I353" t="s">
        <v>31</v>
      </c>
      <c r="J353" t="s">
        <v>146</v>
      </c>
      <c r="K353" t="s">
        <v>2340</v>
      </c>
      <c r="L353" t="s">
        <v>28</v>
      </c>
    </row>
    <row r="354" spans="1:12" x14ac:dyDescent="0.35">
      <c r="A354">
        <v>791</v>
      </c>
      <c r="B354" t="s">
        <v>2341</v>
      </c>
      <c r="D354">
        <v>29</v>
      </c>
      <c r="E354" t="s">
        <v>2342</v>
      </c>
      <c r="F354" t="s">
        <v>34</v>
      </c>
      <c r="G354" t="s">
        <v>31</v>
      </c>
      <c r="H354" t="s">
        <v>24</v>
      </c>
      <c r="I354" t="s">
        <v>25</v>
      </c>
      <c r="J354" t="s">
        <v>170</v>
      </c>
      <c r="K354" t="s">
        <v>2343</v>
      </c>
      <c r="L354" t="s">
        <v>44</v>
      </c>
    </row>
    <row r="355" spans="1:12" x14ac:dyDescent="0.35">
      <c r="A355">
        <v>792</v>
      </c>
      <c r="B355" t="s">
        <v>2344</v>
      </c>
      <c r="D355">
        <v>30</v>
      </c>
      <c r="E355" t="s">
        <v>2345</v>
      </c>
      <c r="F355" t="s">
        <v>14</v>
      </c>
      <c r="G355" t="s">
        <v>57</v>
      </c>
      <c r="H355" t="s">
        <v>33</v>
      </c>
      <c r="I355" t="s">
        <v>34</v>
      </c>
      <c r="J355" t="s">
        <v>17</v>
      </c>
      <c r="K355">
        <f>1-818-842-5372</f>
        <v>-7031</v>
      </c>
      <c r="L355" t="s">
        <v>28</v>
      </c>
    </row>
    <row r="356" spans="1:12" x14ac:dyDescent="0.35">
      <c r="A356">
        <v>793</v>
      </c>
      <c r="B356" t="s">
        <v>2346</v>
      </c>
      <c r="D356">
        <v>26</v>
      </c>
      <c r="E356" t="s">
        <v>2347</v>
      </c>
      <c r="F356" t="s">
        <v>40</v>
      </c>
      <c r="G356" t="s">
        <v>23</v>
      </c>
      <c r="H356" t="s">
        <v>62</v>
      </c>
      <c r="I356" t="s">
        <v>23</v>
      </c>
      <c r="J356" t="s">
        <v>88</v>
      </c>
      <c r="K356" t="s">
        <v>2348</v>
      </c>
      <c r="L356" t="s">
        <v>44</v>
      </c>
    </row>
    <row r="357" spans="1:12" x14ac:dyDescent="0.35">
      <c r="A357">
        <v>796</v>
      </c>
      <c r="B357" t="s">
        <v>2355</v>
      </c>
      <c r="D357">
        <v>30</v>
      </c>
      <c r="E357" t="s">
        <v>2356</v>
      </c>
      <c r="F357" t="s">
        <v>16</v>
      </c>
      <c r="G357" t="s">
        <v>133</v>
      </c>
      <c r="H357" t="s">
        <v>41</v>
      </c>
      <c r="I357" t="s">
        <v>42</v>
      </c>
      <c r="J357" t="s">
        <v>116</v>
      </c>
      <c r="K357" t="s">
        <v>2357</v>
      </c>
      <c r="L357" t="s">
        <v>44</v>
      </c>
    </row>
    <row r="358" spans="1:12" x14ac:dyDescent="0.35">
      <c r="A358">
        <v>798</v>
      </c>
      <c r="B358" t="s">
        <v>2361</v>
      </c>
      <c r="D358">
        <v>29</v>
      </c>
      <c r="E358" t="s">
        <v>2362</v>
      </c>
      <c r="F358" t="s">
        <v>169</v>
      </c>
      <c r="G358" t="s">
        <v>31</v>
      </c>
      <c r="H358" t="s">
        <v>80</v>
      </c>
      <c r="I358" t="s">
        <v>32</v>
      </c>
      <c r="J358" t="s">
        <v>68</v>
      </c>
      <c r="K358" t="s">
        <v>2363</v>
      </c>
      <c r="L358" t="s">
        <v>37</v>
      </c>
    </row>
    <row r="359" spans="1:12" x14ac:dyDescent="0.35">
      <c r="A359">
        <v>802</v>
      </c>
      <c r="B359" t="s">
        <v>2373</v>
      </c>
      <c r="D359">
        <v>28</v>
      </c>
      <c r="E359" t="s">
        <v>2374</v>
      </c>
      <c r="F359" t="s">
        <v>34</v>
      </c>
      <c r="G359" t="s">
        <v>42</v>
      </c>
      <c r="H359" t="s">
        <v>24</v>
      </c>
      <c r="I359" t="s">
        <v>25</v>
      </c>
      <c r="J359" t="s">
        <v>146</v>
      </c>
      <c r="K359" t="s">
        <v>2375</v>
      </c>
      <c r="L359" t="s">
        <v>19</v>
      </c>
    </row>
    <row r="360" spans="1:12" x14ac:dyDescent="0.35">
      <c r="A360">
        <v>803</v>
      </c>
      <c r="B360" t="s">
        <v>2376</v>
      </c>
      <c r="D360">
        <v>30</v>
      </c>
      <c r="E360" t="s">
        <v>2377</v>
      </c>
      <c r="F360" t="s">
        <v>42</v>
      </c>
      <c r="G360" t="s">
        <v>67</v>
      </c>
      <c r="H360" t="s">
        <v>24</v>
      </c>
      <c r="I360" t="s">
        <v>25</v>
      </c>
      <c r="J360" t="s">
        <v>53</v>
      </c>
      <c r="K360" t="s">
        <v>2378</v>
      </c>
      <c r="L360" t="s">
        <v>76</v>
      </c>
    </row>
    <row r="361" spans="1:12" x14ac:dyDescent="0.35">
      <c r="A361">
        <v>805</v>
      </c>
      <c r="B361" t="s">
        <v>2382</v>
      </c>
      <c r="D361">
        <v>28</v>
      </c>
      <c r="E361" t="s">
        <v>2383</v>
      </c>
      <c r="F361" t="s">
        <v>16</v>
      </c>
      <c r="G361" t="s">
        <v>133</v>
      </c>
      <c r="H361" t="s">
        <v>87</v>
      </c>
      <c r="I361" t="s">
        <v>79</v>
      </c>
      <c r="J361" t="s">
        <v>58</v>
      </c>
      <c r="K361">
        <v>6859628240</v>
      </c>
      <c r="L361" t="s">
        <v>19</v>
      </c>
    </row>
    <row r="362" spans="1:12" x14ac:dyDescent="0.35">
      <c r="A362">
        <v>806</v>
      </c>
      <c r="B362" t="s">
        <v>2384</v>
      </c>
      <c r="D362">
        <v>29</v>
      </c>
      <c r="E362" t="s">
        <v>2385</v>
      </c>
      <c r="F362" t="s">
        <v>13</v>
      </c>
      <c r="G362" t="s">
        <v>40</v>
      </c>
      <c r="H362" t="s">
        <v>47</v>
      </c>
      <c r="I362" t="s">
        <v>31</v>
      </c>
      <c r="J362" t="s">
        <v>170</v>
      </c>
      <c r="K362">
        <f>1-336-732-5225</f>
        <v>-6292</v>
      </c>
      <c r="L362" t="s">
        <v>19</v>
      </c>
    </row>
    <row r="363" spans="1:12" x14ac:dyDescent="0.35">
      <c r="A363">
        <v>807</v>
      </c>
      <c r="B363" t="s">
        <v>2386</v>
      </c>
      <c r="D363">
        <v>30</v>
      </c>
      <c r="E363" t="s">
        <v>2387</v>
      </c>
      <c r="F363" t="s">
        <v>32</v>
      </c>
      <c r="G363" t="s">
        <v>201</v>
      </c>
      <c r="H363" t="s">
        <v>62</v>
      </c>
      <c r="I363" t="s">
        <v>23</v>
      </c>
      <c r="J363" t="s">
        <v>68</v>
      </c>
      <c r="K363" t="s">
        <v>2388</v>
      </c>
      <c r="L363" t="s">
        <v>37</v>
      </c>
    </row>
    <row r="364" spans="1:12" x14ac:dyDescent="0.35">
      <c r="A364">
        <v>812</v>
      </c>
      <c r="B364" t="s">
        <v>2401</v>
      </c>
      <c r="D364">
        <v>26</v>
      </c>
      <c r="E364" t="s">
        <v>2402</v>
      </c>
      <c r="F364" t="s">
        <v>67</v>
      </c>
      <c r="G364" t="s">
        <v>14</v>
      </c>
      <c r="H364" t="s">
        <v>15</v>
      </c>
      <c r="I364" t="s">
        <v>16</v>
      </c>
      <c r="J364" t="s">
        <v>48</v>
      </c>
      <c r="K364" t="s">
        <v>2403</v>
      </c>
      <c r="L364" t="s">
        <v>19</v>
      </c>
    </row>
    <row r="365" spans="1:12" x14ac:dyDescent="0.35">
      <c r="A365">
        <v>814</v>
      </c>
      <c r="B365" t="s">
        <v>2406</v>
      </c>
      <c r="D365">
        <v>28</v>
      </c>
      <c r="E365" t="s">
        <v>2407</v>
      </c>
      <c r="F365" t="s">
        <v>14</v>
      </c>
      <c r="G365" t="s">
        <v>57</v>
      </c>
      <c r="H365" t="s">
        <v>47</v>
      </c>
      <c r="I365" t="s">
        <v>31</v>
      </c>
      <c r="J365" t="s">
        <v>116</v>
      </c>
      <c r="K365" t="s">
        <v>2408</v>
      </c>
      <c r="L365" t="s">
        <v>28</v>
      </c>
    </row>
    <row r="366" spans="1:12" x14ac:dyDescent="0.35">
      <c r="A366">
        <v>816</v>
      </c>
      <c r="B366" t="s">
        <v>2412</v>
      </c>
      <c r="D366">
        <v>26</v>
      </c>
      <c r="E366" t="s">
        <v>2413</v>
      </c>
      <c r="F366" t="s">
        <v>13</v>
      </c>
      <c r="G366" t="s">
        <v>14</v>
      </c>
      <c r="H366" t="s">
        <v>52</v>
      </c>
      <c r="I366" t="s">
        <v>13</v>
      </c>
      <c r="J366" t="s">
        <v>91</v>
      </c>
      <c r="K366" t="s">
        <v>2414</v>
      </c>
      <c r="L366" t="s">
        <v>37</v>
      </c>
    </row>
    <row r="367" spans="1:12" x14ac:dyDescent="0.35">
      <c r="A367">
        <v>817</v>
      </c>
      <c r="B367" t="s">
        <v>2415</v>
      </c>
      <c r="D367">
        <v>29</v>
      </c>
      <c r="E367" t="s">
        <v>2416</v>
      </c>
      <c r="F367" t="s">
        <v>42</v>
      </c>
      <c r="G367" t="s">
        <v>13</v>
      </c>
      <c r="H367" t="s">
        <v>87</v>
      </c>
      <c r="I367" t="s">
        <v>79</v>
      </c>
      <c r="J367" t="s">
        <v>170</v>
      </c>
      <c r="K367" t="s">
        <v>2417</v>
      </c>
      <c r="L367" t="s">
        <v>37</v>
      </c>
    </row>
    <row r="368" spans="1:12" x14ac:dyDescent="0.35">
      <c r="A368">
        <v>819</v>
      </c>
      <c r="B368" t="s">
        <v>2421</v>
      </c>
      <c r="D368">
        <v>27</v>
      </c>
      <c r="E368" t="s">
        <v>2422</v>
      </c>
      <c r="F368" t="s">
        <v>42</v>
      </c>
      <c r="G368" t="s">
        <v>14</v>
      </c>
      <c r="H368" t="s">
        <v>87</v>
      </c>
      <c r="I368" t="s">
        <v>79</v>
      </c>
      <c r="J368" t="s">
        <v>170</v>
      </c>
      <c r="K368">
        <v>5447228471</v>
      </c>
      <c r="L368" t="s">
        <v>28</v>
      </c>
    </row>
    <row r="369" spans="1:12" x14ac:dyDescent="0.35">
      <c r="A369">
        <v>821</v>
      </c>
      <c r="B369" t="s">
        <v>2426</v>
      </c>
      <c r="D369">
        <v>28</v>
      </c>
      <c r="E369" t="s">
        <v>2427</v>
      </c>
      <c r="F369" t="s">
        <v>133</v>
      </c>
      <c r="G369" t="s">
        <v>101</v>
      </c>
      <c r="H369" t="s">
        <v>80</v>
      </c>
      <c r="I369" t="s">
        <v>32</v>
      </c>
      <c r="J369" t="s">
        <v>68</v>
      </c>
      <c r="K369" t="s">
        <v>2428</v>
      </c>
      <c r="L369" t="s">
        <v>28</v>
      </c>
    </row>
    <row r="370" spans="1:12" x14ac:dyDescent="0.35">
      <c r="A370">
        <v>825</v>
      </c>
      <c r="B370" t="s">
        <v>2438</v>
      </c>
      <c r="D370">
        <v>30</v>
      </c>
      <c r="E370" t="s">
        <v>2439</v>
      </c>
      <c r="F370" t="s">
        <v>16</v>
      </c>
      <c r="G370" t="s">
        <v>169</v>
      </c>
      <c r="H370" t="s">
        <v>41</v>
      </c>
      <c r="I370" t="s">
        <v>42</v>
      </c>
      <c r="J370" t="s">
        <v>26</v>
      </c>
      <c r="K370" t="s">
        <v>2440</v>
      </c>
      <c r="L370" t="s">
        <v>28</v>
      </c>
    </row>
    <row r="371" spans="1:12" x14ac:dyDescent="0.35">
      <c r="A371">
        <v>826</v>
      </c>
      <c r="B371" t="s">
        <v>2441</v>
      </c>
      <c r="D371">
        <v>30</v>
      </c>
      <c r="E371" t="s">
        <v>2442</v>
      </c>
      <c r="F371" t="s">
        <v>133</v>
      </c>
      <c r="G371" t="s">
        <v>149</v>
      </c>
      <c r="H371" t="s">
        <v>33</v>
      </c>
      <c r="I371" t="s">
        <v>34</v>
      </c>
      <c r="J371" t="s">
        <v>63</v>
      </c>
      <c r="K371" t="s">
        <v>2443</v>
      </c>
      <c r="L371" t="s">
        <v>37</v>
      </c>
    </row>
    <row r="372" spans="1:12" x14ac:dyDescent="0.35">
      <c r="A372">
        <v>833</v>
      </c>
      <c r="B372" t="s">
        <v>2462</v>
      </c>
      <c r="D372">
        <v>30</v>
      </c>
      <c r="E372" t="s">
        <v>2463</v>
      </c>
      <c r="F372" t="s">
        <v>16</v>
      </c>
      <c r="G372" t="s">
        <v>31</v>
      </c>
      <c r="H372" t="s">
        <v>41</v>
      </c>
      <c r="I372" t="s">
        <v>42</v>
      </c>
      <c r="J372" t="s">
        <v>146</v>
      </c>
      <c r="K372" t="s">
        <v>2464</v>
      </c>
      <c r="L372" t="s">
        <v>28</v>
      </c>
    </row>
    <row r="373" spans="1:12" x14ac:dyDescent="0.35">
      <c r="A373">
        <v>835</v>
      </c>
      <c r="B373" t="s">
        <v>2468</v>
      </c>
      <c r="D373">
        <v>30</v>
      </c>
      <c r="E373" t="s">
        <v>2469</v>
      </c>
      <c r="F373" t="s">
        <v>14</v>
      </c>
      <c r="G373" t="s">
        <v>169</v>
      </c>
      <c r="H373" t="s">
        <v>120</v>
      </c>
      <c r="I373" t="s">
        <v>57</v>
      </c>
      <c r="J373" t="s">
        <v>26</v>
      </c>
      <c r="K373">
        <f>1-743-591-9601</f>
        <v>-10934</v>
      </c>
      <c r="L373" t="s">
        <v>76</v>
      </c>
    </row>
    <row r="374" spans="1:12" x14ac:dyDescent="0.35">
      <c r="A374">
        <v>836</v>
      </c>
      <c r="B374" t="s">
        <v>2470</v>
      </c>
      <c r="D374">
        <v>30</v>
      </c>
      <c r="E374" t="s">
        <v>2471</v>
      </c>
      <c r="F374" t="s">
        <v>31</v>
      </c>
      <c r="G374" t="s">
        <v>23</v>
      </c>
      <c r="H374" t="s">
        <v>47</v>
      </c>
      <c r="I374" t="s">
        <v>31</v>
      </c>
      <c r="J374" t="s">
        <v>17</v>
      </c>
      <c r="K374" t="s">
        <v>2472</v>
      </c>
      <c r="L374" t="s">
        <v>76</v>
      </c>
    </row>
    <row r="375" spans="1:12" x14ac:dyDescent="0.35">
      <c r="A375">
        <v>839</v>
      </c>
      <c r="B375" t="s">
        <v>2479</v>
      </c>
      <c r="D375">
        <v>30</v>
      </c>
      <c r="E375" t="s">
        <v>2480</v>
      </c>
      <c r="F375" t="s">
        <v>101</v>
      </c>
      <c r="G375" t="s">
        <v>16</v>
      </c>
      <c r="H375" t="s">
        <v>62</v>
      </c>
      <c r="I375" t="s">
        <v>23</v>
      </c>
      <c r="J375" t="s">
        <v>35</v>
      </c>
      <c r="K375" t="s">
        <v>2481</v>
      </c>
      <c r="L375" t="s">
        <v>37</v>
      </c>
    </row>
    <row r="376" spans="1:12" x14ac:dyDescent="0.35">
      <c r="A376">
        <v>841</v>
      </c>
      <c r="B376" t="s">
        <v>2485</v>
      </c>
      <c r="D376">
        <v>26</v>
      </c>
      <c r="E376" t="s">
        <v>2486</v>
      </c>
      <c r="F376" t="s">
        <v>16</v>
      </c>
      <c r="G376" t="s">
        <v>16</v>
      </c>
      <c r="H376" t="s">
        <v>120</v>
      </c>
      <c r="I376" t="s">
        <v>57</v>
      </c>
      <c r="J376" t="s">
        <v>58</v>
      </c>
      <c r="K376" t="s">
        <v>2487</v>
      </c>
      <c r="L376" t="s">
        <v>28</v>
      </c>
    </row>
    <row r="377" spans="1:12" x14ac:dyDescent="0.35">
      <c r="A377">
        <v>845</v>
      </c>
      <c r="B377" t="s">
        <v>2497</v>
      </c>
      <c r="D377">
        <v>28</v>
      </c>
      <c r="E377" t="s">
        <v>2498</v>
      </c>
      <c r="F377" t="s">
        <v>25</v>
      </c>
      <c r="G377" t="s">
        <v>31</v>
      </c>
      <c r="H377" t="s">
        <v>62</v>
      </c>
      <c r="I377" t="s">
        <v>23</v>
      </c>
      <c r="J377" t="s">
        <v>116</v>
      </c>
      <c r="K377" t="s">
        <v>2499</v>
      </c>
      <c r="L377" t="s">
        <v>28</v>
      </c>
    </row>
    <row r="378" spans="1:12" x14ac:dyDescent="0.35">
      <c r="A378">
        <v>849</v>
      </c>
      <c r="B378" t="s">
        <v>2508</v>
      </c>
      <c r="D378">
        <v>27</v>
      </c>
      <c r="E378" t="s">
        <v>2509</v>
      </c>
      <c r="F378" t="s">
        <v>79</v>
      </c>
      <c r="G378" t="s">
        <v>14</v>
      </c>
      <c r="H378" t="s">
        <v>87</v>
      </c>
      <c r="I378" t="s">
        <v>79</v>
      </c>
      <c r="J378" t="s">
        <v>53</v>
      </c>
      <c r="K378" t="s">
        <v>2510</v>
      </c>
      <c r="L378" t="s">
        <v>28</v>
      </c>
    </row>
    <row r="379" spans="1:12" x14ac:dyDescent="0.35">
      <c r="A379">
        <v>850</v>
      </c>
      <c r="B379" t="s">
        <v>2511</v>
      </c>
      <c r="D379">
        <v>27</v>
      </c>
      <c r="E379" t="s">
        <v>2512</v>
      </c>
      <c r="F379" t="s">
        <v>13</v>
      </c>
      <c r="G379" t="s">
        <v>42</v>
      </c>
      <c r="H379" t="s">
        <v>24</v>
      </c>
      <c r="I379" t="s">
        <v>25</v>
      </c>
      <c r="J379" t="s">
        <v>116</v>
      </c>
      <c r="K379">
        <f>1-881-84-715</f>
        <v>-1679</v>
      </c>
      <c r="L379" t="s">
        <v>19</v>
      </c>
    </row>
    <row r="380" spans="1:12" x14ac:dyDescent="0.35">
      <c r="A380">
        <v>851</v>
      </c>
      <c r="B380" t="s">
        <v>2513</v>
      </c>
      <c r="D380">
        <v>26</v>
      </c>
      <c r="E380" t="s">
        <v>2514</v>
      </c>
      <c r="F380" t="s">
        <v>177</v>
      </c>
      <c r="G380" t="s">
        <v>32</v>
      </c>
      <c r="H380" t="s">
        <v>33</v>
      </c>
      <c r="I380" t="s">
        <v>34</v>
      </c>
      <c r="J380" t="s">
        <v>58</v>
      </c>
      <c r="K380" t="s">
        <v>2515</v>
      </c>
      <c r="L380" t="s">
        <v>44</v>
      </c>
    </row>
    <row r="381" spans="1:12" x14ac:dyDescent="0.35">
      <c r="A381">
        <v>852</v>
      </c>
      <c r="B381" t="s">
        <v>2516</v>
      </c>
      <c r="D381">
        <v>30</v>
      </c>
      <c r="E381" t="s">
        <v>2517</v>
      </c>
      <c r="F381" t="s">
        <v>23</v>
      </c>
      <c r="G381" t="s">
        <v>79</v>
      </c>
      <c r="H381" t="s">
        <v>33</v>
      </c>
      <c r="I381" t="s">
        <v>34</v>
      </c>
      <c r="J381" t="s">
        <v>17</v>
      </c>
      <c r="K381" t="s">
        <v>2518</v>
      </c>
      <c r="L381" t="s">
        <v>19</v>
      </c>
    </row>
    <row r="382" spans="1:12" x14ac:dyDescent="0.35">
      <c r="A382">
        <v>854</v>
      </c>
      <c r="B382" t="s">
        <v>2522</v>
      </c>
      <c r="D382">
        <v>29</v>
      </c>
      <c r="E382" t="s">
        <v>2523</v>
      </c>
      <c r="F382" t="s">
        <v>31</v>
      </c>
      <c r="G382" t="s">
        <v>22</v>
      </c>
      <c r="H382" t="s">
        <v>52</v>
      </c>
      <c r="I382" t="s">
        <v>13</v>
      </c>
      <c r="J382" t="s">
        <v>53</v>
      </c>
      <c r="K382">
        <v>7051322991</v>
      </c>
      <c r="L382" t="s">
        <v>28</v>
      </c>
    </row>
    <row r="383" spans="1:12" x14ac:dyDescent="0.35">
      <c r="A383">
        <v>856</v>
      </c>
      <c r="B383" t="s">
        <v>2527</v>
      </c>
      <c r="D383">
        <v>26</v>
      </c>
      <c r="E383" t="s">
        <v>2528</v>
      </c>
      <c r="F383" t="s">
        <v>34</v>
      </c>
      <c r="G383" t="s">
        <v>79</v>
      </c>
      <c r="H383" t="s">
        <v>52</v>
      </c>
      <c r="I383" t="s">
        <v>13</v>
      </c>
      <c r="J383" t="s">
        <v>53</v>
      </c>
      <c r="K383" t="s">
        <v>2529</v>
      </c>
      <c r="L383" t="s">
        <v>37</v>
      </c>
    </row>
    <row r="384" spans="1:12" x14ac:dyDescent="0.35">
      <c r="A384">
        <v>857</v>
      </c>
      <c r="B384" t="s">
        <v>2530</v>
      </c>
      <c r="D384">
        <v>30</v>
      </c>
      <c r="E384" t="s">
        <v>2531</v>
      </c>
      <c r="F384" t="s">
        <v>169</v>
      </c>
      <c r="G384" t="s">
        <v>34</v>
      </c>
      <c r="H384" t="s">
        <v>87</v>
      </c>
      <c r="I384" t="s">
        <v>79</v>
      </c>
      <c r="J384" t="s">
        <v>146</v>
      </c>
      <c r="K384" t="s">
        <v>2532</v>
      </c>
      <c r="L384" t="s">
        <v>76</v>
      </c>
    </row>
    <row r="385" spans="1:12" x14ac:dyDescent="0.35">
      <c r="A385">
        <v>858</v>
      </c>
      <c r="B385" t="s">
        <v>2533</v>
      </c>
      <c r="D385">
        <v>28</v>
      </c>
      <c r="E385" t="s">
        <v>2534</v>
      </c>
      <c r="F385" t="s">
        <v>42</v>
      </c>
      <c r="G385" t="s">
        <v>201</v>
      </c>
      <c r="H385" t="s">
        <v>62</v>
      </c>
      <c r="I385" t="s">
        <v>23</v>
      </c>
      <c r="J385" t="s">
        <v>58</v>
      </c>
      <c r="K385">
        <v>7083425437</v>
      </c>
      <c r="L385" t="s">
        <v>28</v>
      </c>
    </row>
    <row r="386" spans="1:12" x14ac:dyDescent="0.35">
      <c r="A386">
        <v>860</v>
      </c>
      <c r="B386" t="s">
        <v>2538</v>
      </c>
      <c r="D386">
        <v>27</v>
      </c>
      <c r="E386" t="s">
        <v>2539</v>
      </c>
      <c r="F386" t="s">
        <v>13</v>
      </c>
      <c r="G386" t="s">
        <v>25</v>
      </c>
      <c r="H386" t="s">
        <v>33</v>
      </c>
      <c r="I386" t="s">
        <v>34</v>
      </c>
      <c r="J386" t="s">
        <v>153</v>
      </c>
      <c r="K386" t="s">
        <v>2540</v>
      </c>
      <c r="L386" t="s">
        <v>37</v>
      </c>
    </row>
    <row r="387" spans="1:12" x14ac:dyDescent="0.35">
      <c r="A387">
        <v>863</v>
      </c>
      <c r="B387" t="s">
        <v>2546</v>
      </c>
      <c r="D387">
        <v>30</v>
      </c>
      <c r="E387" t="s">
        <v>2547</v>
      </c>
      <c r="F387" t="s">
        <v>79</v>
      </c>
      <c r="G387" t="s">
        <v>201</v>
      </c>
      <c r="H387" t="s">
        <v>52</v>
      </c>
      <c r="I387" t="s">
        <v>13</v>
      </c>
      <c r="J387" t="s">
        <v>48</v>
      </c>
      <c r="K387" t="s">
        <v>2548</v>
      </c>
      <c r="L387" t="s">
        <v>19</v>
      </c>
    </row>
    <row r="388" spans="1:12" x14ac:dyDescent="0.35">
      <c r="A388">
        <v>864</v>
      </c>
      <c r="B388" t="s">
        <v>2549</v>
      </c>
      <c r="D388">
        <v>30</v>
      </c>
      <c r="E388" t="s">
        <v>2550</v>
      </c>
      <c r="F388" t="s">
        <v>34</v>
      </c>
      <c r="G388" t="s">
        <v>22</v>
      </c>
      <c r="H388" t="s">
        <v>41</v>
      </c>
      <c r="I388" t="s">
        <v>42</v>
      </c>
      <c r="J388" t="s">
        <v>153</v>
      </c>
      <c r="K388" t="s">
        <v>2551</v>
      </c>
      <c r="L388" t="s">
        <v>37</v>
      </c>
    </row>
    <row r="389" spans="1:12" x14ac:dyDescent="0.35">
      <c r="A389">
        <v>867</v>
      </c>
      <c r="B389" t="s">
        <v>2558</v>
      </c>
      <c r="D389">
        <v>27</v>
      </c>
      <c r="E389" t="s">
        <v>2559</v>
      </c>
      <c r="F389" t="s">
        <v>25</v>
      </c>
      <c r="G389" t="s">
        <v>57</v>
      </c>
      <c r="H389" t="s">
        <v>47</v>
      </c>
      <c r="I389" t="s">
        <v>31</v>
      </c>
      <c r="J389" t="s">
        <v>48</v>
      </c>
      <c r="K389" t="s">
        <v>2560</v>
      </c>
      <c r="L389" t="s">
        <v>44</v>
      </c>
    </row>
    <row r="390" spans="1:12" x14ac:dyDescent="0.35">
      <c r="A390">
        <v>868</v>
      </c>
      <c r="B390" t="s">
        <v>287</v>
      </c>
      <c r="D390">
        <v>26</v>
      </c>
      <c r="E390" t="s">
        <v>2561</v>
      </c>
      <c r="F390" t="s">
        <v>13</v>
      </c>
      <c r="G390" t="s">
        <v>13</v>
      </c>
      <c r="H390" t="s">
        <v>24</v>
      </c>
      <c r="I390" t="s">
        <v>25</v>
      </c>
      <c r="J390" t="s">
        <v>116</v>
      </c>
      <c r="K390" t="s">
        <v>2562</v>
      </c>
      <c r="L390" t="s">
        <v>76</v>
      </c>
    </row>
    <row r="391" spans="1:12" x14ac:dyDescent="0.35">
      <c r="A391">
        <v>872</v>
      </c>
      <c r="B391" t="s">
        <v>2571</v>
      </c>
      <c r="D391">
        <v>28</v>
      </c>
      <c r="E391" t="s">
        <v>2572</v>
      </c>
      <c r="F391" t="s">
        <v>13</v>
      </c>
      <c r="G391" t="s">
        <v>101</v>
      </c>
      <c r="H391" t="s">
        <v>52</v>
      </c>
      <c r="I391" t="s">
        <v>13</v>
      </c>
      <c r="J391" t="s">
        <v>48</v>
      </c>
      <c r="K391" t="s">
        <v>2573</v>
      </c>
      <c r="L391" t="s">
        <v>28</v>
      </c>
    </row>
    <row r="392" spans="1:12" x14ac:dyDescent="0.35">
      <c r="A392">
        <v>873</v>
      </c>
      <c r="B392" t="s">
        <v>2574</v>
      </c>
      <c r="D392">
        <v>30</v>
      </c>
      <c r="E392" t="s">
        <v>2575</v>
      </c>
      <c r="F392" t="s">
        <v>13</v>
      </c>
      <c r="G392" t="s">
        <v>32</v>
      </c>
      <c r="H392" t="s">
        <v>120</v>
      </c>
      <c r="I392" t="s">
        <v>57</v>
      </c>
      <c r="J392" t="s">
        <v>35</v>
      </c>
      <c r="K392" t="s">
        <v>2576</v>
      </c>
      <c r="L392" t="s">
        <v>76</v>
      </c>
    </row>
    <row r="393" spans="1:12" x14ac:dyDescent="0.35">
      <c r="A393">
        <v>874</v>
      </c>
      <c r="B393" t="s">
        <v>2577</v>
      </c>
      <c r="D393">
        <v>30</v>
      </c>
      <c r="E393" t="s">
        <v>2578</v>
      </c>
      <c r="F393" t="s">
        <v>133</v>
      </c>
      <c r="G393" t="s">
        <v>14</v>
      </c>
      <c r="H393" t="s">
        <v>120</v>
      </c>
      <c r="I393" t="s">
        <v>57</v>
      </c>
      <c r="J393" t="s">
        <v>17</v>
      </c>
      <c r="K393" t="s">
        <v>2579</v>
      </c>
      <c r="L393" t="s">
        <v>44</v>
      </c>
    </row>
    <row r="394" spans="1:12" x14ac:dyDescent="0.35">
      <c r="A394">
        <v>876</v>
      </c>
      <c r="B394" t="s">
        <v>2583</v>
      </c>
      <c r="D394">
        <v>30</v>
      </c>
      <c r="E394" t="s">
        <v>2584</v>
      </c>
      <c r="F394" t="s">
        <v>79</v>
      </c>
      <c r="G394" t="s">
        <v>16</v>
      </c>
      <c r="H394" t="s">
        <v>80</v>
      </c>
      <c r="I394" t="s">
        <v>32</v>
      </c>
      <c r="J394" t="s">
        <v>35</v>
      </c>
      <c r="K394">
        <f>1-768-883-2696</f>
        <v>-4346</v>
      </c>
      <c r="L394" t="s">
        <v>37</v>
      </c>
    </row>
    <row r="395" spans="1:12" x14ac:dyDescent="0.35">
      <c r="A395">
        <v>879</v>
      </c>
      <c r="B395" t="s">
        <v>2591</v>
      </c>
      <c r="D395">
        <v>28</v>
      </c>
      <c r="E395" t="s">
        <v>2592</v>
      </c>
      <c r="F395" t="s">
        <v>169</v>
      </c>
      <c r="G395" t="s">
        <v>177</v>
      </c>
      <c r="H395" t="s">
        <v>41</v>
      </c>
      <c r="I395" t="s">
        <v>42</v>
      </c>
      <c r="J395" t="s">
        <v>48</v>
      </c>
      <c r="K395" t="s">
        <v>2593</v>
      </c>
      <c r="L395" t="s">
        <v>19</v>
      </c>
    </row>
    <row r="396" spans="1:12" x14ac:dyDescent="0.35">
      <c r="A396">
        <v>883</v>
      </c>
      <c r="B396" t="s">
        <v>2603</v>
      </c>
      <c r="D396">
        <v>27</v>
      </c>
      <c r="E396" t="s">
        <v>2604</v>
      </c>
      <c r="F396" t="s">
        <v>31</v>
      </c>
      <c r="G396" t="s">
        <v>201</v>
      </c>
      <c r="H396" t="s">
        <v>24</v>
      </c>
      <c r="I396" t="s">
        <v>25</v>
      </c>
      <c r="J396" t="s">
        <v>153</v>
      </c>
      <c r="K396" t="s">
        <v>2605</v>
      </c>
      <c r="L396" t="s">
        <v>44</v>
      </c>
    </row>
    <row r="397" spans="1:12" x14ac:dyDescent="0.35">
      <c r="A397">
        <v>884</v>
      </c>
      <c r="B397" t="s">
        <v>2606</v>
      </c>
      <c r="D397">
        <v>29</v>
      </c>
      <c r="E397" t="s">
        <v>2607</v>
      </c>
      <c r="F397" t="s">
        <v>31</v>
      </c>
      <c r="G397" t="s">
        <v>177</v>
      </c>
      <c r="H397" t="s">
        <v>15</v>
      </c>
      <c r="I397" t="s">
        <v>16</v>
      </c>
      <c r="J397" t="s">
        <v>102</v>
      </c>
      <c r="K397" t="s">
        <v>2608</v>
      </c>
      <c r="L397" t="s">
        <v>44</v>
      </c>
    </row>
    <row r="398" spans="1:12" x14ac:dyDescent="0.35">
      <c r="A398">
        <v>889</v>
      </c>
      <c r="B398" t="s">
        <v>2621</v>
      </c>
      <c r="D398">
        <v>28</v>
      </c>
      <c r="E398" t="s">
        <v>2622</v>
      </c>
      <c r="F398" t="s">
        <v>13</v>
      </c>
      <c r="G398" t="s">
        <v>22</v>
      </c>
      <c r="H398" t="s">
        <v>24</v>
      </c>
      <c r="I398" t="s">
        <v>25</v>
      </c>
      <c r="J398" t="s">
        <v>17</v>
      </c>
      <c r="K398" t="s">
        <v>2623</v>
      </c>
      <c r="L398" t="s">
        <v>37</v>
      </c>
    </row>
    <row r="399" spans="1:12" x14ac:dyDescent="0.35">
      <c r="A399">
        <v>890</v>
      </c>
      <c r="B399" t="s">
        <v>2624</v>
      </c>
      <c r="D399">
        <v>29</v>
      </c>
      <c r="E399" t="s">
        <v>2625</v>
      </c>
      <c r="F399" t="s">
        <v>101</v>
      </c>
      <c r="G399" t="s">
        <v>169</v>
      </c>
      <c r="H399" t="s">
        <v>41</v>
      </c>
      <c r="I399" t="s">
        <v>42</v>
      </c>
      <c r="J399" t="s">
        <v>35</v>
      </c>
      <c r="K399" t="s">
        <v>2626</v>
      </c>
      <c r="L399" t="s">
        <v>19</v>
      </c>
    </row>
    <row r="400" spans="1:12" x14ac:dyDescent="0.35">
      <c r="A400">
        <v>892</v>
      </c>
      <c r="B400" t="s">
        <v>2630</v>
      </c>
      <c r="D400">
        <v>29</v>
      </c>
      <c r="E400" t="s">
        <v>2631</v>
      </c>
      <c r="F400" t="s">
        <v>201</v>
      </c>
      <c r="G400" t="s">
        <v>31</v>
      </c>
      <c r="H400" t="s">
        <v>62</v>
      </c>
      <c r="I400" t="s">
        <v>23</v>
      </c>
      <c r="J400" t="s">
        <v>116</v>
      </c>
      <c r="K400" t="s">
        <v>2632</v>
      </c>
      <c r="L400" t="s">
        <v>19</v>
      </c>
    </row>
    <row r="401" spans="1:12" x14ac:dyDescent="0.35">
      <c r="A401">
        <v>906</v>
      </c>
      <c r="B401" t="s">
        <v>2669</v>
      </c>
      <c r="D401">
        <v>30</v>
      </c>
      <c r="E401" t="s">
        <v>2670</v>
      </c>
      <c r="F401" t="s">
        <v>34</v>
      </c>
      <c r="G401" t="s">
        <v>16</v>
      </c>
      <c r="H401" t="s">
        <v>62</v>
      </c>
      <c r="I401" t="s">
        <v>23</v>
      </c>
      <c r="J401" t="s">
        <v>88</v>
      </c>
      <c r="K401" t="s">
        <v>2671</v>
      </c>
      <c r="L401" t="s">
        <v>44</v>
      </c>
    </row>
    <row r="402" spans="1:12" x14ac:dyDescent="0.35">
      <c r="A402">
        <v>909</v>
      </c>
      <c r="B402" t="s">
        <v>2678</v>
      </c>
      <c r="D402">
        <v>29</v>
      </c>
      <c r="E402" t="s">
        <v>2679</v>
      </c>
      <c r="F402" t="s">
        <v>40</v>
      </c>
      <c r="G402" t="s">
        <v>23</v>
      </c>
      <c r="H402" t="s">
        <v>47</v>
      </c>
      <c r="I402" t="s">
        <v>31</v>
      </c>
      <c r="J402" t="s">
        <v>88</v>
      </c>
      <c r="K402" t="s">
        <v>2680</v>
      </c>
      <c r="L402" t="s">
        <v>37</v>
      </c>
    </row>
    <row r="403" spans="1:12" x14ac:dyDescent="0.35">
      <c r="A403">
        <v>912</v>
      </c>
      <c r="B403" t="s">
        <v>2687</v>
      </c>
      <c r="D403">
        <v>28</v>
      </c>
      <c r="E403" t="s">
        <v>2688</v>
      </c>
      <c r="F403" t="s">
        <v>34</v>
      </c>
      <c r="G403" t="s">
        <v>133</v>
      </c>
      <c r="H403" t="s">
        <v>33</v>
      </c>
      <c r="I403" t="s">
        <v>34</v>
      </c>
      <c r="J403" t="s">
        <v>53</v>
      </c>
      <c r="K403" t="s">
        <v>2689</v>
      </c>
      <c r="L403" t="s">
        <v>19</v>
      </c>
    </row>
    <row r="404" spans="1:12" x14ac:dyDescent="0.35">
      <c r="A404">
        <v>914</v>
      </c>
      <c r="B404" t="s">
        <v>2693</v>
      </c>
      <c r="D404">
        <v>27</v>
      </c>
      <c r="E404" t="s">
        <v>2694</v>
      </c>
      <c r="F404" t="s">
        <v>34</v>
      </c>
      <c r="G404" t="s">
        <v>14</v>
      </c>
      <c r="H404" t="s">
        <v>47</v>
      </c>
      <c r="I404" t="s">
        <v>31</v>
      </c>
      <c r="J404" t="s">
        <v>63</v>
      </c>
      <c r="K404" t="s">
        <v>2695</v>
      </c>
      <c r="L404" t="s">
        <v>76</v>
      </c>
    </row>
    <row r="405" spans="1:12" x14ac:dyDescent="0.35">
      <c r="A405">
        <v>919</v>
      </c>
      <c r="B405" t="s">
        <v>2708</v>
      </c>
      <c r="D405">
        <v>26</v>
      </c>
      <c r="E405" t="s">
        <v>2709</v>
      </c>
      <c r="F405" t="s">
        <v>201</v>
      </c>
      <c r="G405" t="s">
        <v>16</v>
      </c>
      <c r="H405" t="s">
        <v>52</v>
      </c>
      <c r="I405" t="s">
        <v>13</v>
      </c>
      <c r="J405" t="s">
        <v>35</v>
      </c>
      <c r="K405" t="s">
        <v>2710</v>
      </c>
      <c r="L405" t="s">
        <v>76</v>
      </c>
    </row>
    <row r="406" spans="1:12" x14ac:dyDescent="0.35">
      <c r="A406">
        <v>921</v>
      </c>
      <c r="B406" t="s">
        <v>2714</v>
      </c>
      <c r="D406">
        <v>30</v>
      </c>
      <c r="E406" t="s">
        <v>2715</v>
      </c>
      <c r="F406" t="s">
        <v>57</v>
      </c>
      <c r="G406" t="s">
        <v>79</v>
      </c>
      <c r="H406" t="s">
        <v>52</v>
      </c>
      <c r="I406" t="s">
        <v>13</v>
      </c>
      <c r="J406" t="s">
        <v>48</v>
      </c>
      <c r="K406" t="s">
        <v>2716</v>
      </c>
      <c r="L406" t="s">
        <v>28</v>
      </c>
    </row>
    <row r="407" spans="1:12" x14ac:dyDescent="0.35">
      <c r="A407">
        <v>923</v>
      </c>
      <c r="B407" t="s">
        <v>2720</v>
      </c>
      <c r="D407">
        <v>26</v>
      </c>
      <c r="E407" t="s">
        <v>2721</v>
      </c>
      <c r="F407" t="s">
        <v>201</v>
      </c>
      <c r="G407" t="s">
        <v>149</v>
      </c>
      <c r="H407" t="s">
        <v>41</v>
      </c>
      <c r="I407" t="s">
        <v>42</v>
      </c>
      <c r="J407" t="s">
        <v>88</v>
      </c>
      <c r="K407" t="s">
        <v>2722</v>
      </c>
      <c r="L407" t="s">
        <v>28</v>
      </c>
    </row>
    <row r="408" spans="1:12" x14ac:dyDescent="0.35">
      <c r="A408">
        <v>924</v>
      </c>
      <c r="B408" t="s">
        <v>2723</v>
      </c>
      <c r="D408">
        <v>30</v>
      </c>
      <c r="E408" t="s">
        <v>2724</v>
      </c>
      <c r="F408" t="s">
        <v>42</v>
      </c>
      <c r="G408" t="s">
        <v>79</v>
      </c>
      <c r="H408" t="s">
        <v>33</v>
      </c>
      <c r="I408" t="s">
        <v>34</v>
      </c>
      <c r="J408" t="s">
        <v>35</v>
      </c>
      <c r="K408" t="s">
        <v>2725</v>
      </c>
      <c r="L408" t="s">
        <v>76</v>
      </c>
    </row>
    <row r="409" spans="1:12" x14ac:dyDescent="0.35">
      <c r="A409">
        <v>927</v>
      </c>
      <c r="B409" t="s">
        <v>2732</v>
      </c>
      <c r="D409">
        <v>27</v>
      </c>
      <c r="E409" t="s">
        <v>2733</v>
      </c>
      <c r="F409" t="s">
        <v>57</v>
      </c>
      <c r="G409" t="s">
        <v>40</v>
      </c>
      <c r="H409" t="s">
        <v>52</v>
      </c>
      <c r="I409" t="s">
        <v>13</v>
      </c>
      <c r="J409" t="s">
        <v>58</v>
      </c>
      <c r="K409" t="s">
        <v>2734</v>
      </c>
      <c r="L409" t="s">
        <v>44</v>
      </c>
    </row>
    <row r="410" spans="1:12" x14ac:dyDescent="0.35">
      <c r="A410">
        <v>930</v>
      </c>
      <c r="B410" t="s">
        <v>2740</v>
      </c>
      <c r="D410">
        <v>26</v>
      </c>
      <c r="E410" t="s">
        <v>2741</v>
      </c>
      <c r="F410" t="s">
        <v>32</v>
      </c>
      <c r="G410" t="s">
        <v>101</v>
      </c>
      <c r="H410" t="s">
        <v>24</v>
      </c>
      <c r="I410" t="s">
        <v>25</v>
      </c>
      <c r="J410" t="s">
        <v>153</v>
      </c>
      <c r="K410" t="s">
        <v>2742</v>
      </c>
      <c r="L410" t="s">
        <v>19</v>
      </c>
    </row>
    <row r="411" spans="1:12" x14ac:dyDescent="0.35">
      <c r="A411">
        <v>931</v>
      </c>
      <c r="B411" t="s">
        <v>2743</v>
      </c>
      <c r="D411">
        <v>30</v>
      </c>
      <c r="E411" t="s">
        <v>2744</v>
      </c>
      <c r="F411" t="s">
        <v>34</v>
      </c>
      <c r="G411" t="s">
        <v>13</v>
      </c>
      <c r="H411" t="s">
        <v>62</v>
      </c>
      <c r="I411" t="s">
        <v>23</v>
      </c>
      <c r="J411" t="s">
        <v>35</v>
      </c>
      <c r="K411" t="s">
        <v>2745</v>
      </c>
      <c r="L411" t="s">
        <v>19</v>
      </c>
    </row>
    <row r="412" spans="1:12" x14ac:dyDescent="0.35">
      <c r="A412">
        <v>935</v>
      </c>
      <c r="B412" t="s">
        <v>2755</v>
      </c>
      <c r="D412">
        <v>28</v>
      </c>
      <c r="E412" t="s">
        <v>2756</v>
      </c>
      <c r="F412" t="s">
        <v>133</v>
      </c>
      <c r="G412" t="s">
        <v>16</v>
      </c>
      <c r="H412" t="s">
        <v>62</v>
      </c>
      <c r="I412" t="s">
        <v>23</v>
      </c>
      <c r="J412" t="s">
        <v>91</v>
      </c>
      <c r="K412" s="1" t="s">
        <v>26012</v>
      </c>
      <c r="L412" t="s">
        <v>76</v>
      </c>
    </row>
    <row r="413" spans="1:12" x14ac:dyDescent="0.35">
      <c r="A413">
        <v>938</v>
      </c>
      <c r="B413" t="s">
        <v>2762</v>
      </c>
      <c r="D413">
        <v>28</v>
      </c>
      <c r="E413" t="s">
        <v>2763</v>
      </c>
      <c r="F413" t="s">
        <v>31</v>
      </c>
      <c r="G413" t="s">
        <v>169</v>
      </c>
      <c r="H413" t="s">
        <v>47</v>
      </c>
      <c r="I413" t="s">
        <v>31</v>
      </c>
      <c r="J413" t="s">
        <v>102</v>
      </c>
      <c r="K413" t="s">
        <v>2764</v>
      </c>
      <c r="L413" t="s">
        <v>37</v>
      </c>
    </row>
    <row r="414" spans="1:12" x14ac:dyDescent="0.35">
      <c r="A414">
        <v>940</v>
      </c>
      <c r="B414" t="s">
        <v>2768</v>
      </c>
      <c r="D414">
        <v>28</v>
      </c>
      <c r="E414" t="s">
        <v>2769</v>
      </c>
      <c r="F414" t="s">
        <v>57</v>
      </c>
      <c r="G414" t="s">
        <v>32</v>
      </c>
      <c r="H414" t="s">
        <v>80</v>
      </c>
      <c r="I414" t="s">
        <v>32</v>
      </c>
      <c r="J414" t="s">
        <v>170</v>
      </c>
      <c r="K414" t="s">
        <v>2770</v>
      </c>
      <c r="L414" t="s">
        <v>19</v>
      </c>
    </row>
    <row r="415" spans="1:12" x14ac:dyDescent="0.35">
      <c r="A415">
        <v>945</v>
      </c>
      <c r="B415" t="s">
        <v>2783</v>
      </c>
      <c r="D415">
        <v>29</v>
      </c>
      <c r="E415" t="s">
        <v>2784</v>
      </c>
      <c r="F415" t="s">
        <v>133</v>
      </c>
      <c r="G415" t="s">
        <v>25</v>
      </c>
      <c r="H415" t="s">
        <v>52</v>
      </c>
      <c r="I415" t="s">
        <v>13</v>
      </c>
      <c r="J415" t="s">
        <v>58</v>
      </c>
      <c r="K415" t="s">
        <v>2785</v>
      </c>
      <c r="L415" t="s">
        <v>44</v>
      </c>
    </row>
    <row r="416" spans="1:12" x14ac:dyDescent="0.35">
      <c r="A416">
        <v>946</v>
      </c>
      <c r="B416" t="s">
        <v>2786</v>
      </c>
      <c r="D416">
        <v>29</v>
      </c>
      <c r="E416" t="s">
        <v>2787</v>
      </c>
      <c r="F416" t="s">
        <v>31</v>
      </c>
      <c r="G416" t="s">
        <v>40</v>
      </c>
      <c r="H416" t="s">
        <v>24</v>
      </c>
      <c r="I416" t="s">
        <v>25</v>
      </c>
      <c r="J416" t="s">
        <v>88</v>
      </c>
      <c r="K416" t="s">
        <v>2788</v>
      </c>
      <c r="L416" t="s">
        <v>76</v>
      </c>
    </row>
    <row r="417" spans="1:12" x14ac:dyDescent="0.35">
      <c r="A417">
        <v>950</v>
      </c>
      <c r="B417" t="s">
        <v>2797</v>
      </c>
      <c r="D417">
        <v>29</v>
      </c>
      <c r="E417" t="s">
        <v>2798</v>
      </c>
      <c r="F417" t="s">
        <v>32</v>
      </c>
      <c r="G417" t="s">
        <v>23</v>
      </c>
      <c r="H417" t="s">
        <v>47</v>
      </c>
      <c r="I417" t="s">
        <v>31</v>
      </c>
      <c r="J417" t="s">
        <v>26</v>
      </c>
      <c r="K417" t="s">
        <v>2799</v>
      </c>
      <c r="L417" t="s">
        <v>44</v>
      </c>
    </row>
    <row r="418" spans="1:12" x14ac:dyDescent="0.35">
      <c r="A418">
        <v>953</v>
      </c>
      <c r="B418" t="s">
        <v>2806</v>
      </c>
      <c r="D418">
        <v>28</v>
      </c>
      <c r="E418" t="s">
        <v>2807</v>
      </c>
      <c r="F418" t="s">
        <v>31</v>
      </c>
      <c r="G418" t="s">
        <v>169</v>
      </c>
      <c r="H418" t="s">
        <v>80</v>
      </c>
      <c r="I418" t="s">
        <v>32</v>
      </c>
      <c r="J418" t="s">
        <v>58</v>
      </c>
      <c r="K418" t="s">
        <v>2808</v>
      </c>
      <c r="L418" t="s">
        <v>19</v>
      </c>
    </row>
    <row r="419" spans="1:12" x14ac:dyDescent="0.35">
      <c r="A419">
        <v>955</v>
      </c>
      <c r="B419" t="s">
        <v>2812</v>
      </c>
      <c r="D419">
        <v>29</v>
      </c>
      <c r="E419" t="s">
        <v>2813</v>
      </c>
      <c r="F419" t="s">
        <v>16</v>
      </c>
      <c r="G419" t="s">
        <v>67</v>
      </c>
      <c r="H419" t="s">
        <v>41</v>
      </c>
      <c r="I419" t="s">
        <v>42</v>
      </c>
      <c r="J419" t="s">
        <v>102</v>
      </c>
      <c r="K419" t="s">
        <v>2814</v>
      </c>
      <c r="L419" t="s">
        <v>44</v>
      </c>
    </row>
    <row r="420" spans="1:12" x14ac:dyDescent="0.35">
      <c r="A420">
        <v>956</v>
      </c>
      <c r="B420" t="s">
        <v>2815</v>
      </c>
      <c r="D420">
        <v>26</v>
      </c>
      <c r="E420" t="s">
        <v>2816</v>
      </c>
      <c r="F420" t="s">
        <v>40</v>
      </c>
      <c r="G420" t="s">
        <v>79</v>
      </c>
      <c r="H420" t="s">
        <v>52</v>
      </c>
      <c r="I420" t="s">
        <v>13</v>
      </c>
      <c r="J420" t="s">
        <v>17</v>
      </c>
      <c r="K420" t="s">
        <v>2817</v>
      </c>
      <c r="L420" t="s">
        <v>28</v>
      </c>
    </row>
    <row r="421" spans="1:12" x14ac:dyDescent="0.35">
      <c r="A421">
        <v>957</v>
      </c>
      <c r="B421" t="s">
        <v>2818</v>
      </c>
      <c r="D421">
        <v>30</v>
      </c>
      <c r="E421" t="s">
        <v>2819</v>
      </c>
      <c r="F421" t="s">
        <v>23</v>
      </c>
      <c r="G421" t="s">
        <v>40</v>
      </c>
      <c r="H421" t="s">
        <v>15</v>
      </c>
      <c r="I421" t="s">
        <v>16</v>
      </c>
      <c r="J421" t="s">
        <v>26</v>
      </c>
      <c r="K421" t="s">
        <v>2820</v>
      </c>
      <c r="L421" t="s">
        <v>19</v>
      </c>
    </row>
    <row r="422" spans="1:12" x14ac:dyDescent="0.35">
      <c r="A422">
        <v>959</v>
      </c>
      <c r="B422" t="s">
        <v>2824</v>
      </c>
      <c r="D422">
        <v>28</v>
      </c>
      <c r="E422" t="s">
        <v>2825</v>
      </c>
      <c r="F422" t="s">
        <v>13</v>
      </c>
      <c r="G422" t="s">
        <v>42</v>
      </c>
      <c r="H422" t="s">
        <v>52</v>
      </c>
      <c r="I422" t="s">
        <v>13</v>
      </c>
      <c r="J422" t="s">
        <v>146</v>
      </c>
      <c r="K422" t="s">
        <v>2826</v>
      </c>
      <c r="L422" t="s">
        <v>19</v>
      </c>
    </row>
    <row r="423" spans="1:12" x14ac:dyDescent="0.35">
      <c r="A423">
        <v>960</v>
      </c>
      <c r="B423" t="s">
        <v>2827</v>
      </c>
      <c r="D423">
        <v>30</v>
      </c>
      <c r="E423" t="s">
        <v>2828</v>
      </c>
      <c r="F423" t="s">
        <v>169</v>
      </c>
      <c r="G423" t="s">
        <v>177</v>
      </c>
      <c r="H423" t="s">
        <v>87</v>
      </c>
      <c r="I423" t="s">
        <v>79</v>
      </c>
      <c r="J423" t="s">
        <v>170</v>
      </c>
      <c r="K423" t="s">
        <v>2829</v>
      </c>
      <c r="L423" t="s">
        <v>76</v>
      </c>
    </row>
    <row r="424" spans="1:12" x14ac:dyDescent="0.35">
      <c r="A424">
        <v>961</v>
      </c>
      <c r="B424" t="s">
        <v>2830</v>
      </c>
      <c r="D424">
        <v>30</v>
      </c>
      <c r="E424" t="s">
        <v>2831</v>
      </c>
      <c r="F424" t="s">
        <v>169</v>
      </c>
      <c r="G424" t="s">
        <v>25</v>
      </c>
      <c r="H424" t="s">
        <v>52</v>
      </c>
      <c r="I424" t="s">
        <v>13</v>
      </c>
      <c r="J424" t="s">
        <v>88</v>
      </c>
      <c r="K424" t="s">
        <v>2832</v>
      </c>
      <c r="L424" t="s">
        <v>76</v>
      </c>
    </row>
    <row r="425" spans="1:12" x14ac:dyDescent="0.35">
      <c r="A425">
        <v>962</v>
      </c>
      <c r="B425" t="s">
        <v>2833</v>
      </c>
      <c r="D425">
        <v>28</v>
      </c>
      <c r="E425" t="s">
        <v>2834</v>
      </c>
      <c r="F425" t="s">
        <v>149</v>
      </c>
      <c r="G425" t="s">
        <v>201</v>
      </c>
      <c r="H425" t="s">
        <v>62</v>
      </c>
      <c r="I425" t="s">
        <v>23</v>
      </c>
      <c r="J425" t="s">
        <v>63</v>
      </c>
      <c r="K425" t="s">
        <v>2835</v>
      </c>
      <c r="L425" t="s">
        <v>76</v>
      </c>
    </row>
    <row r="426" spans="1:12" x14ac:dyDescent="0.35">
      <c r="A426">
        <v>963</v>
      </c>
      <c r="B426" t="s">
        <v>2836</v>
      </c>
      <c r="D426">
        <v>26</v>
      </c>
      <c r="E426" t="s">
        <v>2837</v>
      </c>
      <c r="F426" t="s">
        <v>32</v>
      </c>
      <c r="G426" t="s">
        <v>23</v>
      </c>
      <c r="H426" t="s">
        <v>15</v>
      </c>
      <c r="I426" t="s">
        <v>16</v>
      </c>
      <c r="J426" t="s">
        <v>35</v>
      </c>
      <c r="K426" t="s">
        <v>2838</v>
      </c>
      <c r="L426" t="s">
        <v>76</v>
      </c>
    </row>
    <row r="427" spans="1:12" x14ac:dyDescent="0.35">
      <c r="A427">
        <v>964</v>
      </c>
      <c r="B427" t="s">
        <v>2839</v>
      </c>
      <c r="D427">
        <v>29</v>
      </c>
      <c r="E427" t="s">
        <v>2840</v>
      </c>
      <c r="F427" t="s">
        <v>23</v>
      </c>
      <c r="G427" t="s">
        <v>101</v>
      </c>
      <c r="H427" t="s">
        <v>33</v>
      </c>
      <c r="I427" t="s">
        <v>34</v>
      </c>
      <c r="J427" t="s">
        <v>88</v>
      </c>
      <c r="K427" t="s">
        <v>2841</v>
      </c>
      <c r="L427" t="s">
        <v>44</v>
      </c>
    </row>
    <row r="428" spans="1:12" x14ac:dyDescent="0.35">
      <c r="A428">
        <v>965</v>
      </c>
      <c r="B428" t="s">
        <v>2842</v>
      </c>
      <c r="D428">
        <v>28</v>
      </c>
      <c r="E428" t="s">
        <v>2843</v>
      </c>
      <c r="F428" t="s">
        <v>31</v>
      </c>
      <c r="G428" t="s">
        <v>16</v>
      </c>
      <c r="H428" t="s">
        <v>33</v>
      </c>
      <c r="I428" t="s">
        <v>34</v>
      </c>
      <c r="J428" t="s">
        <v>53</v>
      </c>
      <c r="K428" t="s">
        <v>2844</v>
      </c>
      <c r="L428" t="s">
        <v>76</v>
      </c>
    </row>
    <row r="429" spans="1:12" x14ac:dyDescent="0.35">
      <c r="A429">
        <v>966</v>
      </c>
      <c r="B429" t="s">
        <v>2845</v>
      </c>
      <c r="D429">
        <v>29</v>
      </c>
      <c r="E429" t="s">
        <v>2846</v>
      </c>
      <c r="F429" t="s">
        <v>13</v>
      </c>
      <c r="G429" t="s">
        <v>23</v>
      </c>
      <c r="H429" t="s">
        <v>87</v>
      </c>
      <c r="I429" t="s">
        <v>79</v>
      </c>
      <c r="J429" t="s">
        <v>68</v>
      </c>
      <c r="K429">
        <f>1-388-526-7307</f>
        <v>-8220</v>
      </c>
      <c r="L429" t="s">
        <v>44</v>
      </c>
    </row>
    <row r="430" spans="1:12" x14ac:dyDescent="0.35">
      <c r="A430">
        <v>967</v>
      </c>
      <c r="B430" t="s">
        <v>2847</v>
      </c>
      <c r="D430">
        <v>30</v>
      </c>
      <c r="E430" t="s">
        <v>2848</v>
      </c>
      <c r="F430" t="s">
        <v>149</v>
      </c>
      <c r="G430" t="s">
        <v>34</v>
      </c>
      <c r="H430" t="s">
        <v>24</v>
      </c>
      <c r="I430" t="s">
        <v>25</v>
      </c>
      <c r="J430" t="s">
        <v>116</v>
      </c>
      <c r="K430" t="s">
        <v>2849</v>
      </c>
      <c r="L430" t="s">
        <v>44</v>
      </c>
    </row>
    <row r="431" spans="1:12" x14ac:dyDescent="0.35">
      <c r="A431">
        <v>968</v>
      </c>
      <c r="B431" t="s">
        <v>2850</v>
      </c>
      <c r="D431">
        <v>30</v>
      </c>
      <c r="E431" t="s">
        <v>2851</v>
      </c>
      <c r="F431" t="s">
        <v>57</v>
      </c>
      <c r="G431" t="s">
        <v>22</v>
      </c>
      <c r="H431" t="s">
        <v>62</v>
      </c>
      <c r="I431" t="s">
        <v>23</v>
      </c>
      <c r="J431" t="s">
        <v>170</v>
      </c>
      <c r="K431" t="s">
        <v>2852</v>
      </c>
      <c r="L431" t="s">
        <v>19</v>
      </c>
    </row>
    <row r="432" spans="1:12" x14ac:dyDescent="0.35">
      <c r="A432">
        <v>970</v>
      </c>
      <c r="B432" t="s">
        <v>2856</v>
      </c>
      <c r="D432">
        <v>26</v>
      </c>
      <c r="E432" t="s">
        <v>2857</v>
      </c>
      <c r="F432" t="s">
        <v>79</v>
      </c>
      <c r="G432" t="s">
        <v>25</v>
      </c>
      <c r="H432" t="s">
        <v>52</v>
      </c>
      <c r="I432" t="s">
        <v>13</v>
      </c>
      <c r="J432" t="s">
        <v>88</v>
      </c>
      <c r="K432" t="s">
        <v>2858</v>
      </c>
      <c r="L432" t="s">
        <v>28</v>
      </c>
    </row>
    <row r="433" spans="1:12" x14ac:dyDescent="0.35">
      <c r="A433">
        <v>974</v>
      </c>
      <c r="B433" t="s">
        <v>2868</v>
      </c>
      <c r="D433">
        <v>28</v>
      </c>
      <c r="E433" t="s">
        <v>2869</v>
      </c>
      <c r="F433" t="s">
        <v>101</v>
      </c>
      <c r="G433" t="s">
        <v>13</v>
      </c>
      <c r="H433" t="s">
        <v>41</v>
      </c>
      <c r="I433" t="s">
        <v>42</v>
      </c>
      <c r="J433" t="s">
        <v>102</v>
      </c>
      <c r="K433" t="s">
        <v>2870</v>
      </c>
      <c r="L433" t="s">
        <v>28</v>
      </c>
    </row>
    <row r="434" spans="1:12" x14ac:dyDescent="0.35">
      <c r="A434">
        <v>975</v>
      </c>
      <c r="B434" t="s">
        <v>2871</v>
      </c>
      <c r="D434">
        <v>28</v>
      </c>
      <c r="E434" t="s">
        <v>2872</v>
      </c>
      <c r="F434" t="s">
        <v>31</v>
      </c>
      <c r="G434" t="s">
        <v>16</v>
      </c>
      <c r="H434" t="s">
        <v>41</v>
      </c>
      <c r="I434" t="s">
        <v>42</v>
      </c>
      <c r="J434" t="s">
        <v>170</v>
      </c>
      <c r="K434" t="s">
        <v>2873</v>
      </c>
      <c r="L434" t="s">
        <v>76</v>
      </c>
    </row>
    <row r="435" spans="1:12" x14ac:dyDescent="0.35">
      <c r="A435">
        <v>980</v>
      </c>
      <c r="B435" t="s">
        <v>2885</v>
      </c>
      <c r="D435">
        <v>29</v>
      </c>
      <c r="E435" t="s">
        <v>2886</v>
      </c>
      <c r="F435" t="s">
        <v>32</v>
      </c>
      <c r="G435" t="s">
        <v>57</v>
      </c>
      <c r="H435" t="s">
        <v>33</v>
      </c>
      <c r="I435" t="s">
        <v>34</v>
      </c>
      <c r="J435" t="s">
        <v>102</v>
      </c>
      <c r="K435" t="s">
        <v>2887</v>
      </c>
      <c r="L435" t="s">
        <v>76</v>
      </c>
    </row>
    <row r="436" spans="1:12" x14ac:dyDescent="0.35">
      <c r="A436">
        <v>981</v>
      </c>
      <c r="B436" t="s">
        <v>2888</v>
      </c>
      <c r="D436">
        <v>26</v>
      </c>
      <c r="E436" t="s">
        <v>2889</v>
      </c>
      <c r="F436" t="s">
        <v>177</v>
      </c>
      <c r="G436" t="s">
        <v>79</v>
      </c>
      <c r="H436" t="s">
        <v>33</v>
      </c>
      <c r="I436" t="s">
        <v>34</v>
      </c>
      <c r="J436" t="s">
        <v>102</v>
      </c>
      <c r="K436" t="s">
        <v>2890</v>
      </c>
      <c r="L436" t="s">
        <v>28</v>
      </c>
    </row>
    <row r="437" spans="1:12" x14ac:dyDescent="0.35">
      <c r="A437">
        <v>984</v>
      </c>
      <c r="B437" t="s">
        <v>2896</v>
      </c>
      <c r="D437">
        <v>29</v>
      </c>
      <c r="E437" t="s">
        <v>2897</v>
      </c>
      <c r="F437" t="s">
        <v>13</v>
      </c>
      <c r="G437" t="s">
        <v>31</v>
      </c>
      <c r="H437" t="s">
        <v>80</v>
      </c>
      <c r="I437" t="s">
        <v>32</v>
      </c>
      <c r="J437" t="s">
        <v>170</v>
      </c>
      <c r="K437" t="s">
        <v>2898</v>
      </c>
      <c r="L437" t="s">
        <v>19</v>
      </c>
    </row>
    <row r="438" spans="1:12" x14ac:dyDescent="0.35">
      <c r="A438">
        <v>985</v>
      </c>
      <c r="B438" t="s">
        <v>2899</v>
      </c>
      <c r="D438">
        <v>27</v>
      </c>
      <c r="E438" t="s">
        <v>2900</v>
      </c>
      <c r="F438" t="s">
        <v>101</v>
      </c>
      <c r="G438" t="s">
        <v>169</v>
      </c>
      <c r="H438" t="s">
        <v>120</v>
      </c>
      <c r="I438" t="s">
        <v>57</v>
      </c>
      <c r="J438" t="s">
        <v>153</v>
      </c>
      <c r="K438" t="s">
        <v>2901</v>
      </c>
      <c r="L438" t="s">
        <v>28</v>
      </c>
    </row>
    <row r="439" spans="1:12" x14ac:dyDescent="0.35">
      <c r="A439">
        <v>987</v>
      </c>
      <c r="B439" t="s">
        <v>2905</v>
      </c>
      <c r="D439">
        <v>26</v>
      </c>
      <c r="E439" t="s">
        <v>2906</v>
      </c>
      <c r="F439" t="s">
        <v>79</v>
      </c>
      <c r="G439" t="s">
        <v>67</v>
      </c>
      <c r="H439" t="s">
        <v>24</v>
      </c>
      <c r="I439" t="s">
        <v>25</v>
      </c>
      <c r="J439" t="s">
        <v>48</v>
      </c>
      <c r="K439" t="s">
        <v>2907</v>
      </c>
      <c r="L439" t="s">
        <v>76</v>
      </c>
    </row>
    <row r="440" spans="1:12" x14ac:dyDescent="0.35">
      <c r="A440">
        <v>988</v>
      </c>
      <c r="B440" t="s">
        <v>2908</v>
      </c>
      <c r="D440">
        <v>29</v>
      </c>
      <c r="E440" t="s">
        <v>2909</v>
      </c>
      <c r="F440" t="s">
        <v>13</v>
      </c>
      <c r="G440" t="s">
        <v>42</v>
      </c>
      <c r="H440" t="s">
        <v>24</v>
      </c>
      <c r="I440" t="s">
        <v>25</v>
      </c>
      <c r="J440" t="s">
        <v>68</v>
      </c>
      <c r="K440" t="s">
        <v>2910</v>
      </c>
      <c r="L440" t="s">
        <v>44</v>
      </c>
    </row>
    <row r="441" spans="1:12" x14ac:dyDescent="0.35">
      <c r="A441">
        <v>989</v>
      </c>
      <c r="B441" t="s">
        <v>2911</v>
      </c>
      <c r="D441">
        <v>29</v>
      </c>
      <c r="E441" t="s">
        <v>2912</v>
      </c>
      <c r="F441" t="s">
        <v>16</v>
      </c>
      <c r="G441" t="s">
        <v>133</v>
      </c>
      <c r="H441" t="s">
        <v>33</v>
      </c>
      <c r="I441" t="s">
        <v>34</v>
      </c>
      <c r="J441" t="s">
        <v>91</v>
      </c>
      <c r="K441" t="s">
        <v>2913</v>
      </c>
      <c r="L441" t="s">
        <v>28</v>
      </c>
    </row>
    <row r="442" spans="1:12" x14ac:dyDescent="0.35">
      <c r="A442">
        <v>992</v>
      </c>
      <c r="B442" t="s">
        <v>2920</v>
      </c>
      <c r="D442">
        <v>29</v>
      </c>
      <c r="E442" t="s">
        <v>2921</v>
      </c>
      <c r="F442" t="s">
        <v>42</v>
      </c>
      <c r="G442" t="s">
        <v>14</v>
      </c>
      <c r="H442" t="s">
        <v>47</v>
      </c>
      <c r="I442" t="s">
        <v>31</v>
      </c>
      <c r="J442" t="s">
        <v>35</v>
      </c>
      <c r="K442" t="s">
        <v>2922</v>
      </c>
      <c r="L442" t="s">
        <v>44</v>
      </c>
    </row>
    <row r="443" spans="1:12" x14ac:dyDescent="0.35">
      <c r="A443">
        <v>997</v>
      </c>
      <c r="B443" t="s">
        <v>2935</v>
      </c>
      <c r="D443">
        <v>27</v>
      </c>
      <c r="E443" t="s">
        <v>2936</v>
      </c>
      <c r="F443" t="s">
        <v>22</v>
      </c>
      <c r="G443" t="s">
        <v>201</v>
      </c>
      <c r="H443" t="s">
        <v>15</v>
      </c>
      <c r="I443" t="s">
        <v>16</v>
      </c>
      <c r="J443" t="s">
        <v>146</v>
      </c>
      <c r="K443" t="s">
        <v>2937</v>
      </c>
      <c r="L443" t="s">
        <v>76</v>
      </c>
    </row>
    <row r="444" spans="1:12" x14ac:dyDescent="0.35">
      <c r="A444">
        <v>998</v>
      </c>
      <c r="B444" t="s">
        <v>2938</v>
      </c>
      <c r="D444">
        <v>26</v>
      </c>
      <c r="E444" t="s">
        <v>2939</v>
      </c>
      <c r="F444" t="s">
        <v>32</v>
      </c>
      <c r="G444" t="s">
        <v>177</v>
      </c>
      <c r="H444" t="s">
        <v>80</v>
      </c>
      <c r="I444" t="s">
        <v>32</v>
      </c>
      <c r="J444" t="s">
        <v>58</v>
      </c>
      <c r="K444" t="s">
        <v>2940</v>
      </c>
      <c r="L444" t="s">
        <v>28</v>
      </c>
    </row>
    <row r="445" spans="1:12" x14ac:dyDescent="0.35">
      <c r="A445">
        <v>999</v>
      </c>
      <c r="B445" t="s">
        <v>2941</v>
      </c>
      <c r="D445">
        <v>26</v>
      </c>
      <c r="E445" t="s">
        <v>2942</v>
      </c>
      <c r="F445" t="s">
        <v>169</v>
      </c>
      <c r="G445" t="s">
        <v>16</v>
      </c>
      <c r="H445" t="s">
        <v>24</v>
      </c>
      <c r="I445" t="s">
        <v>25</v>
      </c>
      <c r="J445" t="s">
        <v>53</v>
      </c>
      <c r="K445" t="s">
        <v>2943</v>
      </c>
      <c r="L445" t="s">
        <v>28</v>
      </c>
    </row>
    <row r="446" spans="1:12" x14ac:dyDescent="0.35">
      <c r="A446">
        <v>1001</v>
      </c>
      <c r="B446" t="s">
        <v>2947</v>
      </c>
      <c r="D446">
        <v>29</v>
      </c>
      <c r="E446" t="s">
        <v>2948</v>
      </c>
      <c r="F446" t="s">
        <v>13</v>
      </c>
      <c r="G446" t="s">
        <v>16</v>
      </c>
      <c r="H446" t="s">
        <v>62</v>
      </c>
      <c r="I446" t="s">
        <v>23</v>
      </c>
      <c r="J446" t="s">
        <v>63</v>
      </c>
      <c r="K446" t="s">
        <v>2949</v>
      </c>
      <c r="L446" t="s">
        <v>44</v>
      </c>
    </row>
    <row r="447" spans="1:12" x14ac:dyDescent="0.35">
      <c r="A447">
        <v>1003</v>
      </c>
      <c r="B447" t="s">
        <v>2953</v>
      </c>
      <c r="D447">
        <v>26</v>
      </c>
      <c r="E447" t="s">
        <v>2954</v>
      </c>
      <c r="F447" t="s">
        <v>23</v>
      </c>
      <c r="G447" t="s">
        <v>16</v>
      </c>
      <c r="H447" t="s">
        <v>87</v>
      </c>
      <c r="I447" t="s">
        <v>79</v>
      </c>
      <c r="J447" t="s">
        <v>63</v>
      </c>
      <c r="K447" t="s">
        <v>2955</v>
      </c>
      <c r="L447" t="s">
        <v>76</v>
      </c>
    </row>
    <row r="448" spans="1:12" x14ac:dyDescent="0.35">
      <c r="A448">
        <v>1004</v>
      </c>
      <c r="B448" t="s">
        <v>2956</v>
      </c>
      <c r="D448">
        <v>27</v>
      </c>
      <c r="E448" t="s">
        <v>2957</v>
      </c>
      <c r="F448" t="s">
        <v>79</v>
      </c>
      <c r="G448" t="s">
        <v>101</v>
      </c>
      <c r="H448" t="s">
        <v>33</v>
      </c>
      <c r="I448" t="s">
        <v>34</v>
      </c>
      <c r="J448" t="s">
        <v>170</v>
      </c>
      <c r="K448" t="s">
        <v>2958</v>
      </c>
      <c r="L448" t="s">
        <v>44</v>
      </c>
    </row>
    <row r="449" spans="1:12" x14ac:dyDescent="0.35">
      <c r="A449">
        <v>1009</v>
      </c>
      <c r="B449" t="s">
        <v>2971</v>
      </c>
      <c r="D449">
        <v>29</v>
      </c>
      <c r="E449" t="s">
        <v>2972</v>
      </c>
      <c r="F449" t="s">
        <v>57</v>
      </c>
      <c r="G449" t="s">
        <v>16</v>
      </c>
      <c r="H449" t="s">
        <v>80</v>
      </c>
      <c r="I449" t="s">
        <v>32</v>
      </c>
      <c r="J449" t="s">
        <v>58</v>
      </c>
      <c r="K449">
        <v>6435720553</v>
      </c>
      <c r="L449" t="s">
        <v>19</v>
      </c>
    </row>
    <row r="450" spans="1:12" x14ac:dyDescent="0.35">
      <c r="A450">
        <v>1010</v>
      </c>
      <c r="B450" t="s">
        <v>2973</v>
      </c>
      <c r="D450">
        <v>26</v>
      </c>
      <c r="E450" t="s">
        <v>2974</v>
      </c>
      <c r="F450" t="s">
        <v>32</v>
      </c>
      <c r="G450" t="s">
        <v>57</v>
      </c>
      <c r="H450" t="s">
        <v>24</v>
      </c>
      <c r="I450" t="s">
        <v>25</v>
      </c>
      <c r="J450" t="s">
        <v>48</v>
      </c>
      <c r="K450">
        <f>1-9-833-867</f>
        <v>-1708</v>
      </c>
      <c r="L450" t="s">
        <v>44</v>
      </c>
    </row>
    <row r="451" spans="1:12" x14ac:dyDescent="0.35">
      <c r="A451">
        <v>1017</v>
      </c>
      <c r="B451" t="s">
        <v>2992</v>
      </c>
      <c r="D451">
        <v>29</v>
      </c>
      <c r="E451" t="s">
        <v>2993</v>
      </c>
      <c r="F451" t="s">
        <v>67</v>
      </c>
      <c r="G451" t="s">
        <v>40</v>
      </c>
      <c r="H451" t="s">
        <v>62</v>
      </c>
      <c r="I451" t="s">
        <v>23</v>
      </c>
      <c r="J451" t="s">
        <v>26</v>
      </c>
      <c r="K451" t="s">
        <v>2994</v>
      </c>
      <c r="L451" t="s">
        <v>44</v>
      </c>
    </row>
    <row r="452" spans="1:12" x14ac:dyDescent="0.35">
      <c r="A452">
        <v>1019</v>
      </c>
      <c r="B452" t="s">
        <v>2998</v>
      </c>
      <c r="D452">
        <v>30</v>
      </c>
      <c r="E452" t="s">
        <v>2999</v>
      </c>
      <c r="F452" t="s">
        <v>79</v>
      </c>
      <c r="G452" t="s">
        <v>14</v>
      </c>
      <c r="H452" t="s">
        <v>62</v>
      </c>
      <c r="I452" t="s">
        <v>23</v>
      </c>
      <c r="J452" t="s">
        <v>91</v>
      </c>
      <c r="K452" t="s">
        <v>3000</v>
      </c>
      <c r="L452" t="s">
        <v>37</v>
      </c>
    </row>
    <row r="453" spans="1:12" x14ac:dyDescent="0.35">
      <c r="A453">
        <v>1020</v>
      </c>
      <c r="B453" t="s">
        <v>3001</v>
      </c>
      <c r="D453">
        <v>27</v>
      </c>
      <c r="E453" t="s">
        <v>3002</v>
      </c>
      <c r="F453" t="s">
        <v>32</v>
      </c>
      <c r="G453" t="s">
        <v>201</v>
      </c>
      <c r="H453" t="s">
        <v>24</v>
      </c>
      <c r="I453" t="s">
        <v>25</v>
      </c>
      <c r="J453" t="s">
        <v>68</v>
      </c>
      <c r="K453" t="s">
        <v>3003</v>
      </c>
      <c r="L453" t="s">
        <v>37</v>
      </c>
    </row>
    <row r="454" spans="1:12" x14ac:dyDescent="0.35">
      <c r="A454">
        <v>1021</v>
      </c>
      <c r="B454" t="s">
        <v>3004</v>
      </c>
      <c r="D454">
        <v>27</v>
      </c>
      <c r="E454" t="s">
        <v>3005</v>
      </c>
      <c r="F454" t="s">
        <v>31</v>
      </c>
      <c r="G454" t="s">
        <v>79</v>
      </c>
      <c r="H454" t="s">
        <v>80</v>
      </c>
      <c r="I454" t="s">
        <v>32</v>
      </c>
      <c r="J454" t="s">
        <v>17</v>
      </c>
      <c r="K454" t="s">
        <v>3006</v>
      </c>
      <c r="L454" t="s">
        <v>44</v>
      </c>
    </row>
    <row r="455" spans="1:12" x14ac:dyDescent="0.35">
      <c r="A455">
        <v>1022</v>
      </c>
      <c r="B455" t="s">
        <v>3007</v>
      </c>
      <c r="D455">
        <v>29</v>
      </c>
      <c r="E455" t="s">
        <v>3008</v>
      </c>
      <c r="F455" t="s">
        <v>57</v>
      </c>
      <c r="G455" t="s">
        <v>13</v>
      </c>
      <c r="H455" t="s">
        <v>41</v>
      </c>
      <c r="I455" t="s">
        <v>42</v>
      </c>
      <c r="J455" t="s">
        <v>91</v>
      </c>
      <c r="K455" t="s">
        <v>3009</v>
      </c>
      <c r="L455" t="s">
        <v>28</v>
      </c>
    </row>
    <row r="456" spans="1:12" x14ac:dyDescent="0.35">
      <c r="A456">
        <v>1023</v>
      </c>
      <c r="B456" t="s">
        <v>3010</v>
      </c>
      <c r="D456">
        <v>28</v>
      </c>
      <c r="E456" t="s">
        <v>3011</v>
      </c>
      <c r="F456" t="s">
        <v>149</v>
      </c>
      <c r="G456" t="s">
        <v>169</v>
      </c>
      <c r="H456" t="s">
        <v>41</v>
      </c>
      <c r="I456" t="s">
        <v>42</v>
      </c>
      <c r="J456" t="s">
        <v>102</v>
      </c>
      <c r="K456" t="s">
        <v>3012</v>
      </c>
      <c r="L456" t="s">
        <v>19</v>
      </c>
    </row>
    <row r="457" spans="1:12" x14ac:dyDescent="0.35">
      <c r="A457">
        <v>1025</v>
      </c>
      <c r="B457" t="s">
        <v>3015</v>
      </c>
      <c r="D457">
        <v>27</v>
      </c>
      <c r="E457" t="s">
        <v>3016</v>
      </c>
      <c r="F457" t="s">
        <v>32</v>
      </c>
      <c r="G457" t="s">
        <v>34</v>
      </c>
      <c r="H457" t="s">
        <v>87</v>
      </c>
      <c r="I457" t="s">
        <v>79</v>
      </c>
      <c r="J457" t="s">
        <v>91</v>
      </c>
      <c r="K457" t="s">
        <v>3017</v>
      </c>
      <c r="L457" t="s">
        <v>37</v>
      </c>
    </row>
    <row r="458" spans="1:12" x14ac:dyDescent="0.35">
      <c r="A458">
        <v>1032</v>
      </c>
      <c r="B458" t="s">
        <v>3034</v>
      </c>
      <c r="D458">
        <v>27</v>
      </c>
      <c r="E458" t="s">
        <v>3035</v>
      </c>
      <c r="F458" t="s">
        <v>16</v>
      </c>
      <c r="G458" t="s">
        <v>34</v>
      </c>
      <c r="H458" t="s">
        <v>62</v>
      </c>
      <c r="I458" t="s">
        <v>23</v>
      </c>
      <c r="J458" t="s">
        <v>53</v>
      </c>
      <c r="K458" t="s">
        <v>3036</v>
      </c>
      <c r="L458" t="s">
        <v>28</v>
      </c>
    </row>
    <row r="459" spans="1:12" x14ac:dyDescent="0.35">
      <c r="A459">
        <v>1034</v>
      </c>
      <c r="B459" t="s">
        <v>3039</v>
      </c>
      <c r="D459">
        <v>28</v>
      </c>
      <c r="E459" t="s">
        <v>3040</v>
      </c>
      <c r="F459" t="s">
        <v>22</v>
      </c>
      <c r="G459" t="s">
        <v>149</v>
      </c>
      <c r="H459" t="s">
        <v>24</v>
      </c>
      <c r="I459" t="s">
        <v>25</v>
      </c>
      <c r="J459" t="s">
        <v>153</v>
      </c>
      <c r="K459" t="s">
        <v>3041</v>
      </c>
      <c r="L459" t="s">
        <v>28</v>
      </c>
    </row>
    <row r="460" spans="1:12" x14ac:dyDescent="0.35">
      <c r="A460">
        <v>1035</v>
      </c>
      <c r="B460" t="s">
        <v>3042</v>
      </c>
      <c r="D460">
        <v>30</v>
      </c>
      <c r="E460" t="s">
        <v>3043</v>
      </c>
      <c r="F460" t="s">
        <v>13</v>
      </c>
      <c r="G460" t="s">
        <v>133</v>
      </c>
      <c r="H460" t="s">
        <v>33</v>
      </c>
      <c r="I460" t="s">
        <v>34</v>
      </c>
      <c r="J460" t="s">
        <v>153</v>
      </c>
      <c r="K460">
        <v>5189315639</v>
      </c>
      <c r="L460" t="s">
        <v>19</v>
      </c>
    </row>
    <row r="461" spans="1:12" x14ac:dyDescent="0.35">
      <c r="A461">
        <v>1039</v>
      </c>
      <c r="B461" t="s">
        <v>3052</v>
      </c>
      <c r="D461">
        <v>29</v>
      </c>
      <c r="E461" t="s">
        <v>3053</v>
      </c>
      <c r="F461" t="s">
        <v>16</v>
      </c>
      <c r="G461" t="s">
        <v>67</v>
      </c>
      <c r="H461" t="s">
        <v>62</v>
      </c>
      <c r="I461" t="s">
        <v>23</v>
      </c>
      <c r="J461" t="s">
        <v>102</v>
      </c>
      <c r="K461">
        <f>1-282-725-8352</f>
        <v>-9358</v>
      </c>
      <c r="L461" t="s">
        <v>28</v>
      </c>
    </row>
    <row r="462" spans="1:12" x14ac:dyDescent="0.35">
      <c r="A462">
        <v>1041</v>
      </c>
      <c r="B462" t="s">
        <v>3057</v>
      </c>
      <c r="D462">
        <v>27</v>
      </c>
      <c r="E462" t="s">
        <v>3058</v>
      </c>
      <c r="F462" t="s">
        <v>79</v>
      </c>
      <c r="G462" t="s">
        <v>149</v>
      </c>
      <c r="H462" t="s">
        <v>24</v>
      </c>
      <c r="I462" t="s">
        <v>25</v>
      </c>
      <c r="J462" t="s">
        <v>146</v>
      </c>
      <c r="K462">
        <v>3037209855</v>
      </c>
      <c r="L462" t="s">
        <v>19</v>
      </c>
    </row>
    <row r="463" spans="1:12" x14ac:dyDescent="0.35">
      <c r="A463">
        <v>1042</v>
      </c>
      <c r="B463" t="s">
        <v>3059</v>
      </c>
      <c r="D463">
        <v>27</v>
      </c>
      <c r="E463" t="s">
        <v>3060</v>
      </c>
      <c r="F463" t="s">
        <v>169</v>
      </c>
      <c r="G463" t="s">
        <v>67</v>
      </c>
      <c r="H463" t="s">
        <v>47</v>
      </c>
      <c r="I463" t="s">
        <v>31</v>
      </c>
      <c r="J463" t="s">
        <v>116</v>
      </c>
      <c r="K463" t="s">
        <v>3061</v>
      </c>
      <c r="L463" t="s">
        <v>44</v>
      </c>
    </row>
    <row r="464" spans="1:12" x14ac:dyDescent="0.35">
      <c r="A464">
        <v>1044</v>
      </c>
      <c r="B464" t="s">
        <v>3065</v>
      </c>
      <c r="D464">
        <v>26</v>
      </c>
      <c r="E464" t="s">
        <v>3066</v>
      </c>
      <c r="F464" t="s">
        <v>201</v>
      </c>
      <c r="G464" t="s">
        <v>79</v>
      </c>
      <c r="H464" t="s">
        <v>80</v>
      </c>
      <c r="I464" t="s">
        <v>32</v>
      </c>
      <c r="J464" t="s">
        <v>88</v>
      </c>
      <c r="K464" t="s">
        <v>3067</v>
      </c>
      <c r="L464" t="s">
        <v>44</v>
      </c>
    </row>
    <row r="465" spans="1:12" x14ac:dyDescent="0.35">
      <c r="A465">
        <v>1045</v>
      </c>
      <c r="B465" t="s">
        <v>3068</v>
      </c>
      <c r="D465">
        <v>29</v>
      </c>
      <c r="E465" t="s">
        <v>3069</v>
      </c>
      <c r="F465" t="s">
        <v>13</v>
      </c>
      <c r="G465" t="s">
        <v>34</v>
      </c>
      <c r="H465" t="s">
        <v>80</v>
      </c>
      <c r="I465" t="s">
        <v>32</v>
      </c>
      <c r="J465" t="s">
        <v>53</v>
      </c>
      <c r="K465" t="s">
        <v>3070</v>
      </c>
      <c r="L465" t="s">
        <v>76</v>
      </c>
    </row>
    <row r="466" spans="1:12" x14ac:dyDescent="0.35">
      <c r="A466">
        <v>1046</v>
      </c>
      <c r="B466" t="s">
        <v>3071</v>
      </c>
      <c r="D466">
        <v>26</v>
      </c>
      <c r="E466" t="s">
        <v>3072</v>
      </c>
      <c r="F466" t="s">
        <v>25</v>
      </c>
      <c r="G466" t="s">
        <v>57</v>
      </c>
      <c r="H466" t="s">
        <v>120</v>
      </c>
      <c r="I466" t="s">
        <v>57</v>
      </c>
      <c r="J466" t="s">
        <v>170</v>
      </c>
      <c r="K466" t="s">
        <v>3073</v>
      </c>
      <c r="L466" t="s">
        <v>44</v>
      </c>
    </row>
    <row r="467" spans="1:12" x14ac:dyDescent="0.35">
      <c r="A467">
        <v>1048</v>
      </c>
      <c r="B467" t="s">
        <v>3077</v>
      </c>
      <c r="D467">
        <v>26</v>
      </c>
      <c r="E467" t="s">
        <v>3078</v>
      </c>
      <c r="F467" t="s">
        <v>133</v>
      </c>
      <c r="G467" t="s">
        <v>201</v>
      </c>
      <c r="H467" t="s">
        <v>62</v>
      </c>
      <c r="I467" t="s">
        <v>23</v>
      </c>
      <c r="J467" t="s">
        <v>68</v>
      </c>
      <c r="K467" t="s">
        <v>3079</v>
      </c>
      <c r="L467" t="s">
        <v>28</v>
      </c>
    </row>
    <row r="468" spans="1:12" x14ac:dyDescent="0.35">
      <c r="A468">
        <v>1050</v>
      </c>
      <c r="B468" t="s">
        <v>3083</v>
      </c>
      <c r="D468">
        <v>28</v>
      </c>
      <c r="E468" t="s">
        <v>3084</v>
      </c>
      <c r="F468" t="s">
        <v>23</v>
      </c>
      <c r="G468" t="s">
        <v>31</v>
      </c>
      <c r="H468" t="s">
        <v>33</v>
      </c>
      <c r="I468" t="s">
        <v>34</v>
      </c>
      <c r="J468" t="s">
        <v>17</v>
      </c>
      <c r="K468" t="s">
        <v>3085</v>
      </c>
      <c r="L468" t="s">
        <v>37</v>
      </c>
    </row>
    <row r="469" spans="1:12" x14ac:dyDescent="0.35">
      <c r="A469">
        <v>1053</v>
      </c>
      <c r="B469" t="s">
        <v>3092</v>
      </c>
      <c r="D469">
        <v>27</v>
      </c>
      <c r="E469" t="s">
        <v>3093</v>
      </c>
      <c r="F469" t="s">
        <v>31</v>
      </c>
      <c r="G469" t="s">
        <v>177</v>
      </c>
      <c r="H469" t="s">
        <v>87</v>
      </c>
      <c r="I469" t="s">
        <v>79</v>
      </c>
      <c r="J469" t="s">
        <v>91</v>
      </c>
      <c r="K469" t="s">
        <v>3094</v>
      </c>
      <c r="L469" t="s">
        <v>44</v>
      </c>
    </row>
    <row r="470" spans="1:12" x14ac:dyDescent="0.35">
      <c r="A470">
        <v>1056</v>
      </c>
      <c r="B470" t="s">
        <v>3101</v>
      </c>
      <c r="D470">
        <v>28</v>
      </c>
      <c r="E470" t="s">
        <v>3102</v>
      </c>
      <c r="F470" t="s">
        <v>22</v>
      </c>
      <c r="G470" t="s">
        <v>25</v>
      </c>
      <c r="H470" t="s">
        <v>47</v>
      </c>
      <c r="I470" t="s">
        <v>31</v>
      </c>
      <c r="J470" t="s">
        <v>17</v>
      </c>
      <c r="K470" t="s">
        <v>3103</v>
      </c>
      <c r="L470" t="s">
        <v>19</v>
      </c>
    </row>
    <row r="471" spans="1:12" x14ac:dyDescent="0.35">
      <c r="A471">
        <v>1058</v>
      </c>
      <c r="B471" t="s">
        <v>3107</v>
      </c>
      <c r="D471">
        <v>28</v>
      </c>
      <c r="E471" t="s">
        <v>3108</v>
      </c>
      <c r="F471" t="s">
        <v>201</v>
      </c>
      <c r="G471" t="s">
        <v>32</v>
      </c>
      <c r="H471" t="s">
        <v>33</v>
      </c>
      <c r="I471" t="s">
        <v>34</v>
      </c>
      <c r="J471" t="s">
        <v>48</v>
      </c>
      <c r="K471" t="s">
        <v>3109</v>
      </c>
      <c r="L471" t="s">
        <v>76</v>
      </c>
    </row>
    <row r="472" spans="1:12" x14ac:dyDescent="0.35">
      <c r="A472">
        <v>1060</v>
      </c>
      <c r="B472" t="s">
        <v>3113</v>
      </c>
      <c r="D472">
        <v>27</v>
      </c>
      <c r="E472" t="s">
        <v>3114</v>
      </c>
      <c r="F472" t="s">
        <v>169</v>
      </c>
      <c r="G472" t="s">
        <v>34</v>
      </c>
      <c r="H472" t="s">
        <v>87</v>
      </c>
      <c r="I472" t="s">
        <v>79</v>
      </c>
      <c r="J472" t="s">
        <v>88</v>
      </c>
      <c r="K472" t="s">
        <v>3115</v>
      </c>
      <c r="L472" t="s">
        <v>28</v>
      </c>
    </row>
    <row r="473" spans="1:12" x14ac:dyDescent="0.35">
      <c r="A473">
        <v>1063</v>
      </c>
      <c r="B473" t="s">
        <v>3122</v>
      </c>
      <c r="D473">
        <v>30</v>
      </c>
      <c r="E473" t="s">
        <v>3123</v>
      </c>
      <c r="F473" t="s">
        <v>42</v>
      </c>
      <c r="G473" t="s">
        <v>34</v>
      </c>
      <c r="H473" t="s">
        <v>80</v>
      </c>
      <c r="I473" t="s">
        <v>32</v>
      </c>
      <c r="J473" t="s">
        <v>91</v>
      </c>
      <c r="K473" t="s">
        <v>3124</v>
      </c>
      <c r="L473" t="s">
        <v>44</v>
      </c>
    </row>
    <row r="474" spans="1:12" x14ac:dyDescent="0.35">
      <c r="A474">
        <v>1064</v>
      </c>
      <c r="B474" t="s">
        <v>3125</v>
      </c>
      <c r="D474">
        <v>29</v>
      </c>
      <c r="E474" t="s">
        <v>3126</v>
      </c>
      <c r="F474" t="s">
        <v>201</v>
      </c>
      <c r="G474" t="s">
        <v>31</v>
      </c>
      <c r="H474" t="s">
        <v>41</v>
      </c>
      <c r="I474" t="s">
        <v>42</v>
      </c>
      <c r="J474" t="s">
        <v>91</v>
      </c>
      <c r="K474" t="s">
        <v>3127</v>
      </c>
      <c r="L474" t="s">
        <v>76</v>
      </c>
    </row>
    <row r="475" spans="1:12" x14ac:dyDescent="0.35">
      <c r="A475">
        <v>1066</v>
      </c>
      <c r="B475" t="s">
        <v>3131</v>
      </c>
      <c r="D475">
        <v>28</v>
      </c>
      <c r="E475" t="s">
        <v>3132</v>
      </c>
      <c r="F475" t="s">
        <v>40</v>
      </c>
      <c r="G475" t="s">
        <v>201</v>
      </c>
      <c r="H475" t="s">
        <v>47</v>
      </c>
      <c r="I475" t="s">
        <v>31</v>
      </c>
      <c r="J475" t="s">
        <v>153</v>
      </c>
      <c r="K475" t="s">
        <v>3133</v>
      </c>
      <c r="L475" t="s">
        <v>44</v>
      </c>
    </row>
    <row r="476" spans="1:12" x14ac:dyDescent="0.35">
      <c r="A476">
        <v>1067</v>
      </c>
      <c r="B476" t="s">
        <v>3134</v>
      </c>
      <c r="D476">
        <v>27</v>
      </c>
      <c r="E476" t="s">
        <v>3135</v>
      </c>
      <c r="F476" t="s">
        <v>67</v>
      </c>
      <c r="G476" t="s">
        <v>14</v>
      </c>
      <c r="H476" t="s">
        <v>62</v>
      </c>
      <c r="I476" t="s">
        <v>23</v>
      </c>
      <c r="J476" t="s">
        <v>116</v>
      </c>
      <c r="K476" t="s">
        <v>3136</v>
      </c>
      <c r="L476" t="s">
        <v>44</v>
      </c>
    </row>
    <row r="477" spans="1:12" x14ac:dyDescent="0.35">
      <c r="A477">
        <v>1073</v>
      </c>
      <c r="B477" t="s">
        <v>3151</v>
      </c>
      <c r="D477">
        <v>30</v>
      </c>
      <c r="E477" t="s">
        <v>3152</v>
      </c>
      <c r="F477" t="s">
        <v>201</v>
      </c>
      <c r="G477" t="s">
        <v>177</v>
      </c>
      <c r="H477" t="s">
        <v>62</v>
      </c>
      <c r="I477" t="s">
        <v>23</v>
      </c>
      <c r="J477" t="s">
        <v>102</v>
      </c>
      <c r="K477" t="s">
        <v>3153</v>
      </c>
      <c r="L477" t="s">
        <v>28</v>
      </c>
    </row>
    <row r="478" spans="1:12" x14ac:dyDescent="0.35">
      <c r="A478">
        <v>1075</v>
      </c>
      <c r="B478" t="s">
        <v>3157</v>
      </c>
      <c r="D478">
        <v>27</v>
      </c>
      <c r="E478" t="s">
        <v>3158</v>
      </c>
      <c r="F478" t="s">
        <v>16</v>
      </c>
      <c r="G478" t="s">
        <v>177</v>
      </c>
      <c r="H478" t="s">
        <v>15</v>
      </c>
      <c r="I478" t="s">
        <v>16</v>
      </c>
      <c r="J478" t="s">
        <v>53</v>
      </c>
      <c r="K478">
        <v>1506447430</v>
      </c>
      <c r="L478" t="s">
        <v>19</v>
      </c>
    </row>
    <row r="479" spans="1:12" x14ac:dyDescent="0.35">
      <c r="A479">
        <v>1077</v>
      </c>
      <c r="B479" t="s">
        <v>3162</v>
      </c>
      <c r="D479">
        <v>28</v>
      </c>
      <c r="E479" t="s">
        <v>3163</v>
      </c>
      <c r="F479" t="s">
        <v>16</v>
      </c>
      <c r="G479" t="s">
        <v>67</v>
      </c>
      <c r="H479" t="s">
        <v>120</v>
      </c>
      <c r="I479" t="s">
        <v>57</v>
      </c>
      <c r="J479" t="s">
        <v>53</v>
      </c>
      <c r="K479" t="s">
        <v>3164</v>
      </c>
      <c r="L479" t="s">
        <v>76</v>
      </c>
    </row>
    <row r="480" spans="1:12" x14ac:dyDescent="0.35">
      <c r="A480">
        <v>1079</v>
      </c>
      <c r="B480" t="s">
        <v>3168</v>
      </c>
      <c r="D480">
        <v>26</v>
      </c>
      <c r="E480" t="s">
        <v>3169</v>
      </c>
      <c r="F480" t="s">
        <v>169</v>
      </c>
      <c r="G480" t="s">
        <v>25</v>
      </c>
      <c r="H480" t="s">
        <v>87</v>
      </c>
      <c r="I480" t="s">
        <v>79</v>
      </c>
      <c r="J480" t="s">
        <v>91</v>
      </c>
      <c r="K480" t="s">
        <v>3170</v>
      </c>
      <c r="L480" t="s">
        <v>76</v>
      </c>
    </row>
    <row r="481" spans="1:12" x14ac:dyDescent="0.35">
      <c r="A481">
        <v>1082</v>
      </c>
      <c r="B481" t="s">
        <v>3177</v>
      </c>
      <c r="D481">
        <v>26</v>
      </c>
      <c r="E481" t="s">
        <v>3178</v>
      </c>
      <c r="F481" t="s">
        <v>201</v>
      </c>
      <c r="G481" t="s">
        <v>42</v>
      </c>
      <c r="H481" t="s">
        <v>62</v>
      </c>
      <c r="I481" t="s">
        <v>23</v>
      </c>
      <c r="J481" t="s">
        <v>170</v>
      </c>
      <c r="K481" t="s">
        <v>3179</v>
      </c>
      <c r="L481" t="s">
        <v>76</v>
      </c>
    </row>
    <row r="482" spans="1:12" x14ac:dyDescent="0.35">
      <c r="A482">
        <v>1086</v>
      </c>
      <c r="B482" t="s">
        <v>3189</v>
      </c>
      <c r="D482">
        <v>30</v>
      </c>
      <c r="E482" t="s">
        <v>3190</v>
      </c>
      <c r="F482" t="s">
        <v>42</v>
      </c>
      <c r="G482" t="s">
        <v>31</v>
      </c>
      <c r="H482" t="s">
        <v>47</v>
      </c>
      <c r="I482" t="s">
        <v>31</v>
      </c>
      <c r="J482" t="s">
        <v>146</v>
      </c>
      <c r="K482" t="s">
        <v>3191</v>
      </c>
      <c r="L482" t="s">
        <v>19</v>
      </c>
    </row>
    <row r="483" spans="1:12" x14ac:dyDescent="0.35">
      <c r="A483">
        <v>1087</v>
      </c>
      <c r="B483" t="s">
        <v>3192</v>
      </c>
      <c r="D483">
        <v>29</v>
      </c>
      <c r="E483" t="s">
        <v>3193</v>
      </c>
      <c r="F483" t="s">
        <v>101</v>
      </c>
      <c r="G483" t="s">
        <v>16</v>
      </c>
      <c r="H483" t="s">
        <v>15</v>
      </c>
      <c r="I483" t="s">
        <v>16</v>
      </c>
      <c r="J483" t="s">
        <v>35</v>
      </c>
      <c r="K483" t="s">
        <v>3194</v>
      </c>
      <c r="L483" t="s">
        <v>28</v>
      </c>
    </row>
    <row r="484" spans="1:12" x14ac:dyDescent="0.35">
      <c r="A484">
        <v>1089</v>
      </c>
      <c r="B484" t="s">
        <v>3198</v>
      </c>
      <c r="D484">
        <v>29</v>
      </c>
      <c r="E484" t="s">
        <v>3199</v>
      </c>
      <c r="F484" t="s">
        <v>42</v>
      </c>
      <c r="G484" t="s">
        <v>169</v>
      </c>
      <c r="H484" t="s">
        <v>15</v>
      </c>
      <c r="I484" t="s">
        <v>16</v>
      </c>
      <c r="J484" t="s">
        <v>153</v>
      </c>
      <c r="K484" t="s">
        <v>3200</v>
      </c>
      <c r="L484" t="s">
        <v>28</v>
      </c>
    </row>
    <row r="485" spans="1:12" x14ac:dyDescent="0.35">
      <c r="A485">
        <v>1094</v>
      </c>
      <c r="B485" t="s">
        <v>3212</v>
      </c>
      <c r="D485">
        <v>28</v>
      </c>
      <c r="E485" t="s">
        <v>3213</v>
      </c>
      <c r="F485" t="s">
        <v>201</v>
      </c>
      <c r="G485" t="s">
        <v>40</v>
      </c>
      <c r="H485" t="s">
        <v>52</v>
      </c>
      <c r="I485" t="s">
        <v>13</v>
      </c>
      <c r="J485" t="s">
        <v>35</v>
      </c>
      <c r="K485" t="s">
        <v>3214</v>
      </c>
      <c r="L485" t="s">
        <v>19</v>
      </c>
    </row>
    <row r="486" spans="1:12" x14ac:dyDescent="0.35">
      <c r="A486">
        <v>1095</v>
      </c>
      <c r="B486" t="s">
        <v>3215</v>
      </c>
      <c r="D486">
        <v>29</v>
      </c>
      <c r="E486" t="s">
        <v>3216</v>
      </c>
      <c r="F486" t="s">
        <v>201</v>
      </c>
      <c r="G486" t="s">
        <v>79</v>
      </c>
      <c r="H486" t="s">
        <v>24</v>
      </c>
      <c r="I486" t="s">
        <v>25</v>
      </c>
      <c r="J486" t="s">
        <v>91</v>
      </c>
      <c r="K486" t="s">
        <v>3217</v>
      </c>
      <c r="L486" t="s">
        <v>76</v>
      </c>
    </row>
    <row r="487" spans="1:12" x14ac:dyDescent="0.35">
      <c r="A487">
        <v>1097</v>
      </c>
      <c r="B487" t="s">
        <v>3221</v>
      </c>
      <c r="D487">
        <v>26</v>
      </c>
      <c r="E487" t="s">
        <v>3222</v>
      </c>
      <c r="F487" t="s">
        <v>16</v>
      </c>
      <c r="G487" t="s">
        <v>149</v>
      </c>
      <c r="H487" t="s">
        <v>24</v>
      </c>
      <c r="I487" t="s">
        <v>25</v>
      </c>
      <c r="J487" t="s">
        <v>146</v>
      </c>
      <c r="K487" t="s">
        <v>3223</v>
      </c>
      <c r="L487" t="s">
        <v>44</v>
      </c>
    </row>
    <row r="488" spans="1:12" x14ac:dyDescent="0.35">
      <c r="A488">
        <v>1099</v>
      </c>
      <c r="B488" t="s">
        <v>3227</v>
      </c>
      <c r="D488">
        <v>28</v>
      </c>
      <c r="E488" t="s">
        <v>3228</v>
      </c>
      <c r="F488" t="s">
        <v>31</v>
      </c>
      <c r="G488" t="s">
        <v>13</v>
      </c>
      <c r="H488" t="s">
        <v>41</v>
      </c>
      <c r="I488" t="s">
        <v>42</v>
      </c>
      <c r="J488" t="s">
        <v>146</v>
      </c>
      <c r="K488" t="s">
        <v>3229</v>
      </c>
      <c r="L488" t="s">
        <v>19</v>
      </c>
    </row>
    <row r="489" spans="1:12" x14ac:dyDescent="0.35">
      <c r="A489">
        <v>1100</v>
      </c>
      <c r="B489" t="s">
        <v>2836</v>
      </c>
      <c r="D489">
        <v>29</v>
      </c>
      <c r="E489" t="s">
        <v>3230</v>
      </c>
      <c r="F489" t="s">
        <v>57</v>
      </c>
      <c r="G489" t="s">
        <v>101</v>
      </c>
      <c r="H489" t="s">
        <v>41</v>
      </c>
      <c r="I489" t="s">
        <v>42</v>
      </c>
      <c r="J489" t="s">
        <v>63</v>
      </c>
      <c r="K489" t="s">
        <v>3231</v>
      </c>
      <c r="L489" t="s">
        <v>37</v>
      </c>
    </row>
    <row r="490" spans="1:12" x14ac:dyDescent="0.35">
      <c r="A490">
        <v>1101</v>
      </c>
      <c r="B490" t="s">
        <v>3232</v>
      </c>
      <c r="D490">
        <v>29</v>
      </c>
      <c r="E490" t="s">
        <v>3233</v>
      </c>
      <c r="F490" t="s">
        <v>16</v>
      </c>
      <c r="G490" t="s">
        <v>57</v>
      </c>
      <c r="H490" t="s">
        <v>24</v>
      </c>
      <c r="I490" t="s">
        <v>25</v>
      </c>
      <c r="J490" t="s">
        <v>146</v>
      </c>
      <c r="K490" t="s">
        <v>3234</v>
      </c>
      <c r="L490" t="s">
        <v>76</v>
      </c>
    </row>
    <row r="491" spans="1:12" x14ac:dyDescent="0.35">
      <c r="A491">
        <v>1102</v>
      </c>
      <c r="B491" t="s">
        <v>3235</v>
      </c>
      <c r="D491">
        <v>29</v>
      </c>
      <c r="E491" t="s">
        <v>3236</v>
      </c>
      <c r="F491" t="s">
        <v>14</v>
      </c>
      <c r="G491" t="s">
        <v>40</v>
      </c>
      <c r="H491" t="s">
        <v>80</v>
      </c>
      <c r="I491" t="s">
        <v>32</v>
      </c>
      <c r="J491" t="s">
        <v>170</v>
      </c>
      <c r="K491" t="s">
        <v>3237</v>
      </c>
      <c r="L491" t="s">
        <v>28</v>
      </c>
    </row>
    <row r="492" spans="1:12" x14ac:dyDescent="0.35">
      <c r="A492">
        <v>1103</v>
      </c>
      <c r="B492" t="s">
        <v>3238</v>
      </c>
      <c r="D492">
        <v>28</v>
      </c>
      <c r="E492" t="s">
        <v>3239</v>
      </c>
      <c r="F492" t="s">
        <v>133</v>
      </c>
      <c r="G492" t="s">
        <v>149</v>
      </c>
      <c r="H492" t="s">
        <v>41</v>
      </c>
      <c r="I492" t="s">
        <v>42</v>
      </c>
      <c r="J492" t="s">
        <v>146</v>
      </c>
      <c r="K492" t="s">
        <v>3240</v>
      </c>
      <c r="L492" t="s">
        <v>76</v>
      </c>
    </row>
    <row r="493" spans="1:12" x14ac:dyDescent="0.35">
      <c r="A493">
        <v>1104</v>
      </c>
      <c r="B493" t="s">
        <v>3241</v>
      </c>
      <c r="D493">
        <v>28</v>
      </c>
      <c r="E493" t="s">
        <v>3242</v>
      </c>
      <c r="F493" t="s">
        <v>34</v>
      </c>
      <c r="G493" t="s">
        <v>177</v>
      </c>
      <c r="H493" t="s">
        <v>120</v>
      </c>
      <c r="I493" t="s">
        <v>57</v>
      </c>
      <c r="J493" t="s">
        <v>170</v>
      </c>
      <c r="K493" t="s">
        <v>3243</v>
      </c>
      <c r="L493" t="s">
        <v>76</v>
      </c>
    </row>
    <row r="494" spans="1:12" x14ac:dyDescent="0.35">
      <c r="A494">
        <v>1108</v>
      </c>
      <c r="B494" t="s">
        <v>3253</v>
      </c>
      <c r="D494">
        <v>26</v>
      </c>
      <c r="E494" t="s">
        <v>3254</v>
      </c>
      <c r="F494" t="s">
        <v>79</v>
      </c>
      <c r="G494" t="s">
        <v>31</v>
      </c>
      <c r="H494" t="s">
        <v>62</v>
      </c>
      <c r="I494" t="s">
        <v>23</v>
      </c>
      <c r="J494" t="s">
        <v>53</v>
      </c>
      <c r="K494">
        <f>1-267-114-4894</f>
        <v>-5274</v>
      </c>
      <c r="L494" t="s">
        <v>37</v>
      </c>
    </row>
    <row r="495" spans="1:12" x14ac:dyDescent="0.35">
      <c r="A495">
        <v>1111</v>
      </c>
      <c r="B495" t="s">
        <v>3261</v>
      </c>
      <c r="D495">
        <v>27</v>
      </c>
      <c r="E495" t="s">
        <v>3262</v>
      </c>
      <c r="F495" t="s">
        <v>40</v>
      </c>
      <c r="G495" t="s">
        <v>14</v>
      </c>
      <c r="H495" t="s">
        <v>47</v>
      </c>
      <c r="I495" t="s">
        <v>31</v>
      </c>
      <c r="J495" t="s">
        <v>170</v>
      </c>
      <c r="K495">
        <f>1-623-878-3875</f>
        <v>-5375</v>
      </c>
      <c r="L495" t="s">
        <v>44</v>
      </c>
    </row>
    <row r="496" spans="1:12" x14ac:dyDescent="0.35">
      <c r="A496">
        <v>1112</v>
      </c>
      <c r="B496" t="s">
        <v>3263</v>
      </c>
      <c r="D496">
        <v>26</v>
      </c>
      <c r="E496" t="s">
        <v>3264</v>
      </c>
      <c r="F496" t="s">
        <v>177</v>
      </c>
      <c r="G496" t="s">
        <v>177</v>
      </c>
      <c r="H496" t="s">
        <v>120</v>
      </c>
      <c r="I496" t="s">
        <v>57</v>
      </c>
      <c r="J496" t="s">
        <v>102</v>
      </c>
      <c r="K496" t="s">
        <v>3265</v>
      </c>
      <c r="L496" t="s">
        <v>28</v>
      </c>
    </row>
    <row r="497" spans="1:12" x14ac:dyDescent="0.35">
      <c r="A497">
        <v>1115</v>
      </c>
      <c r="B497" t="s">
        <v>3272</v>
      </c>
      <c r="D497">
        <v>29</v>
      </c>
      <c r="E497" t="s">
        <v>3273</v>
      </c>
      <c r="F497" t="s">
        <v>133</v>
      </c>
      <c r="G497" t="s">
        <v>23</v>
      </c>
      <c r="H497" t="s">
        <v>33</v>
      </c>
      <c r="I497" t="s">
        <v>34</v>
      </c>
      <c r="J497" t="s">
        <v>53</v>
      </c>
      <c r="K497">
        <v>5884263541</v>
      </c>
      <c r="L497" t="s">
        <v>37</v>
      </c>
    </row>
    <row r="498" spans="1:12" x14ac:dyDescent="0.35">
      <c r="A498">
        <v>1116</v>
      </c>
      <c r="B498" t="s">
        <v>3274</v>
      </c>
      <c r="D498">
        <v>29</v>
      </c>
      <c r="E498" t="s">
        <v>3275</v>
      </c>
      <c r="F498" t="s">
        <v>25</v>
      </c>
      <c r="G498" t="s">
        <v>40</v>
      </c>
      <c r="H498" t="s">
        <v>87</v>
      </c>
      <c r="I498" t="s">
        <v>79</v>
      </c>
      <c r="J498" t="s">
        <v>91</v>
      </c>
      <c r="K498" t="s">
        <v>3276</v>
      </c>
      <c r="L498" t="s">
        <v>37</v>
      </c>
    </row>
    <row r="499" spans="1:12" x14ac:dyDescent="0.35">
      <c r="A499">
        <v>1117</v>
      </c>
      <c r="B499" t="s">
        <v>3277</v>
      </c>
      <c r="D499">
        <v>29</v>
      </c>
      <c r="E499" t="s">
        <v>3278</v>
      </c>
      <c r="F499" t="s">
        <v>133</v>
      </c>
      <c r="G499" t="s">
        <v>14</v>
      </c>
      <c r="H499" t="s">
        <v>87</v>
      </c>
      <c r="I499" t="s">
        <v>79</v>
      </c>
      <c r="J499" t="s">
        <v>91</v>
      </c>
      <c r="K499" t="s">
        <v>3279</v>
      </c>
      <c r="L499" t="s">
        <v>37</v>
      </c>
    </row>
    <row r="500" spans="1:12" x14ac:dyDescent="0.35">
      <c r="A500">
        <v>1119</v>
      </c>
      <c r="B500" t="s">
        <v>3283</v>
      </c>
      <c r="D500">
        <v>27</v>
      </c>
      <c r="E500" t="s">
        <v>3284</v>
      </c>
      <c r="F500" t="s">
        <v>169</v>
      </c>
      <c r="G500" t="s">
        <v>40</v>
      </c>
      <c r="H500" t="s">
        <v>24</v>
      </c>
      <c r="I500" t="s">
        <v>25</v>
      </c>
      <c r="J500" t="s">
        <v>88</v>
      </c>
      <c r="K500" t="s">
        <v>3285</v>
      </c>
      <c r="L500" t="s">
        <v>37</v>
      </c>
    </row>
    <row r="501" spans="1:12" x14ac:dyDescent="0.35">
      <c r="A501">
        <v>1120</v>
      </c>
      <c r="B501" t="s">
        <v>3286</v>
      </c>
      <c r="D501">
        <v>30</v>
      </c>
      <c r="E501" t="s">
        <v>3287</v>
      </c>
      <c r="F501" t="s">
        <v>40</v>
      </c>
      <c r="G501" t="s">
        <v>31</v>
      </c>
      <c r="H501" t="s">
        <v>47</v>
      </c>
      <c r="I501" t="s">
        <v>31</v>
      </c>
      <c r="J501" t="s">
        <v>58</v>
      </c>
      <c r="K501" t="s">
        <v>3288</v>
      </c>
      <c r="L501" t="s">
        <v>44</v>
      </c>
    </row>
    <row r="502" spans="1:12" x14ac:dyDescent="0.35">
      <c r="A502">
        <v>1121</v>
      </c>
      <c r="B502" t="s">
        <v>3289</v>
      </c>
      <c r="D502">
        <v>26</v>
      </c>
      <c r="E502" t="s">
        <v>3290</v>
      </c>
      <c r="F502" t="s">
        <v>32</v>
      </c>
      <c r="G502" t="s">
        <v>133</v>
      </c>
      <c r="H502" t="s">
        <v>24</v>
      </c>
      <c r="I502" t="s">
        <v>25</v>
      </c>
      <c r="J502" t="s">
        <v>48</v>
      </c>
      <c r="K502" t="s">
        <v>3291</v>
      </c>
      <c r="L502" t="s">
        <v>76</v>
      </c>
    </row>
    <row r="503" spans="1:12" x14ac:dyDescent="0.35">
      <c r="A503">
        <v>1125</v>
      </c>
      <c r="B503" t="s">
        <v>3301</v>
      </c>
      <c r="D503">
        <v>30</v>
      </c>
      <c r="E503" t="s">
        <v>3302</v>
      </c>
      <c r="F503" t="s">
        <v>177</v>
      </c>
      <c r="G503" t="s">
        <v>201</v>
      </c>
      <c r="H503" t="s">
        <v>80</v>
      </c>
      <c r="I503" t="s">
        <v>32</v>
      </c>
      <c r="J503" t="s">
        <v>116</v>
      </c>
      <c r="K503" t="s">
        <v>3303</v>
      </c>
      <c r="L503" t="s">
        <v>28</v>
      </c>
    </row>
    <row r="504" spans="1:12" x14ac:dyDescent="0.35">
      <c r="A504">
        <v>1126</v>
      </c>
      <c r="B504" t="s">
        <v>3304</v>
      </c>
      <c r="D504">
        <v>29</v>
      </c>
      <c r="E504" t="s">
        <v>3305</v>
      </c>
      <c r="F504" t="s">
        <v>67</v>
      </c>
      <c r="G504" t="s">
        <v>14</v>
      </c>
      <c r="H504" t="s">
        <v>52</v>
      </c>
      <c r="I504" t="s">
        <v>13</v>
      </c>
      <c r="J504" t="s">
        <v>91</v>
      </c>
      <c r="K504" t="s">
        <v>3306</v>
      </c>
      <c r="L504" t="s">
        <v>28</v>
      </c>
    </row>
    <row r="505" spans="1:12" x14ac:dyDescent="0.35">
      <c r="A505">
        <v>1130</v>
      </c>
      <c r="B505" t="s">
        <v>3316</v>
      </c>
      <c r="D505">
        <v>27</v>
      </c>
      <c r="E505" t="s">
        <v>3317</v>
      </c>
      <c r="F505" t="s">
        <v>201</v>
      </c>
      <c r="G505" t="s">
        <v>22</v>
      </c>
      <c r="H505" t="s">
        <v>80</v>
      </c>
      <c r="I505" t="s">
        <v>32</v>
      </c>
      <c r="J505" t="s">
        <v>26</v>
      </c>
      <c r="K505" t="s">
        <v>3318</v>
      </c>
      <c r="L505" t="s">
        <v>28</v>
      </c>
    </row>
    <row r="506" spans="1:12" x14ac:dyDescent="0.35">
      <c r="A506">
        <v>1132</v>
      </c>
      <c r="B506" t="s">
        <v>3322</v>
      </c>
      <c r="D506">
        <v>29</v>
      </c>
      <c r="E506" t="s">
        <v>3323</v>
      </c>
      <c r="F506" t="s">
        <v>169</v>
      </c>
      <c r="G506" t="s">
        <v>25</v>
      </c>
      <c r="H506" t="s">
        <v>52</v>
      </c>
      <c r="I506" t="s">
        <v>13</v>
      </c>
      <c r="J506" t="s">
        <v>116</v>
      </c>
      <c r="K506" t="s">
        <v>3324</v>
      </c>
      <c r="L506" t="s">
        <v>28</v>
      </c>
    </row>
    <row r="507" spans="1:12" x14ac:dyDescent="0.35">
      <c r="A507">
        <v>1135</v>
      </c>
      <c r="B507" t="s">
        <v>3331</v>
      </c>
      <c r="D507">
        <v>30</v>
      </c>
      <c r="E507" t="s">
        <v>3332</v>
      </c>
      <c r="F507" t="s">
        <v>16</v>
      </c>
      <c r="G507" t="s">
        <v>67</v>
      </c>
      <c r="H507" t="s">
        <v>87</v>
      </c>
      <c r="I507" t="s">
        <v>79</v>
      </c>
      <c r="J507" t="s">
        <v>17</v>
      </c>
      <c r="K507" t="s">
        <v>3333</v>
      </c>
      <c r="L507" t="s">
        <v>28</v>
      </c>
    </row>
    <row r="508" spans="1:12" x14ac:dyDescent="0.35">
      <c r="A508">
        <v>1136</v>
      </c>
      <c r="B508" t="s">
        <v>3334</v>
      </c>
      <c r="D508">
        <v>29</v>
      </c>
      <c r="E508" t="s">
        <v>3335</v>
      </c>
      <c r="F508" t="s">
        <v>14</v>
      </c>
      <c r="G508" t="s">
        <v>13</v>
      </c>
      <c r="H508" t="s">
        <v>87</v>
      </c>
      <c r="I508" t="s">
        <v>79</v>
      </c>
      <c r="J508" t="s">
        <v>68</v>
      </c>
      <c r="K508" t="s">
        <v>3336</v>
      </c>
      <c r="L508" t="s">
        <v>76</v>
      </c>
    </row>
    <row r="509" spans="1:12" x14ac:dyDescent="0.35">
      <c r="A509">
        <v>1139</v>
      </c>
      <c r="B509" t="s">
        <v>3343</v>
      </c>
      <c r="D509">
        <v>27</v>
      </c>
      <c r="E509" t="s">
        <v>3344</v>
      </c>
      <c r="F509" t="s">
        <v>201</v>
      </c>
      <c r="G509" t="s">
        <v>34</v>
      </c>
      <c r="H509" t="s">
        <v>41</v>
      </c>
      <c r="I509" t="s">
        <v>42</v>
      </c>
      <c r="J509" t="s">
        <v>88</v>
      </c>
      <c r="K509" t="s">
        <v>3345</v>
      </c>
      <c r="L509" t="s">
        <v>19</v>
      </c>
    </row>
    <row r="510" spans="1:12" x14ac:dyDescent="0.35">
      <c r="A510">
        <v>1140</v>
      </c>
      <c r="B510" t="s">
        <v>3346</v>
      </c>
      <c r="D510">
        <v>30</v>
      </c>
      <c r="E510" t="s">
        <v>3347</v>
      </c>
      <c r="F510" t="s">
        <v>67</v>
      </c>
      <c r="G510" t="s">
        <v>14</v>
      </c>
      <c r="H510" t="s">
        <v>87</v>
      </c>
      <c r="I510" t="s">
        <v>79</v>
      </c>
      <c r="J510" t="s">
        <v>170</v>
      </c>
      <c r="K510" t="s">
        <v>3348</v>
      </c>
      <c r="L510" t="s">
        <v>19</v>
      </c>
    </row>
    <row r="511" spans="1:12" x14ac:dyDescent="0.35">
      <c r="A511">
        <v>1141</v>
      </c>
      <c r="B511" t="s">
        <v>3349</v>
      </c>
      <c r="D511">
        <v>27</v>
      </c>
      <c r="E511" t="s">
        <v>3350</v>
      </c>
      <c r="F511" t="s">
        <v>22</v>
      </c>
      <c r="G511" t="s">
        <v>201</v>
      </c>
      <c r="H511" t="s">
        <v>15</v>
      </c>
      <c r="I511" t="s">
        <v>16</v>
      </c>
      <c r="J511" t="s">
        <v>153</v>
      </c>
      <c r="K511" t="s">
        <v>3351</v>
      </c>
      <c r="L511" t="s">
        <v>19</v>
      </c>
    </row>
    <row r="512" spans="1:12" x14ac:dyDescent="0.35">
      <c r="A512">
        <v>1142</v>
      </c>
      <c r="B512" t="s">
        <v>3352</v>
      </c>
      <c r="D512">
        <v>27</v>
      </c>
      <c r="E512" t="s">
        <v>3353</v>
      </c>
      <c r="F512" t="s">
        <v>149</v>
      </c>
      <c r="G512" t="s">
        <v>23</v>
      </c>
      <c r="H512" t="s">
        <v>33</v>
      </c>
      <c r="I512" t="s">
        <v>34</v>
      </c>
      <c r="J512" t="s">
        <v>102</v>
      </c>
      <c r="K512" t="s">
        <v>3354</v>
      </c>
      <c r="L512" t="s">
        <v>76</v>
      </c>
    </row>
    <row r="513" spans="1:12" x14ac:dyDescent="0.35">
      <c r="A513">
        <v>1144</v>
      </c>
      <c r="B513" t="s">
        <v>3358</v>
      </c>
      <c r="D513">
        <v>27</v>
      </c>
      <c r="E513" t="s">
        <v>3359</v>
      </c>
      <c r="F513" t="s">
        <v>16</v>
      </c>
      <c r="G513" t="s">
        <v>25</v>
      </c>
      <c r="H513" t="s">
        <v>87</v>
      </c>
      <c r="I513" t="s">
        <v>79</v>
      </c>
      <c r="J513" t="s">
        <v>68</v>
      </c>
      <c r="K513" t="s">
        <v>3360</v>
      </c>
      <c r="L513" t="s">
        <v>19</v>
      </c>
    </row>
    <row r="514" spans="1:12" x14ac:dyDescent="0.35">
      <c r="A514">
        <v>1145</v>
      </c>
      <c r="B514" t="s">
        <v>3361</v>
      </c>
      <c r="D514">
        <v>28</v>
      </c>
      <c r="E514" t="s">
        <v>3362</v>
      </c>
      <c r="F514" t="s">
        <v>25</v>
      </c>
      <c r="G514" t="s">
        <v>149</v>
      </c>
      <c r="H514" t="s">
        <v>87</v>
      </c>
      <c r="I514" t="s">
        <v>79</v>
      </c>
      <c r="J514" t="s">
        <v>63</v>
      </c>
      <c r="K514" t="s">
        <v>3363</v>
      </c>
      <c r="L514" t="s">
        <v>19</v>
      </c>
    </row>
    <row r="515" spans="1:12" x14ac:dyDescent="0.35">
      <c r="A515">
        <v>1146</v>
      </c>
      <c r="B515" t="s">
        <v>3364</v>
      </c>
      <c r="D515">
        <v>26</v>
      </c>
      <c r="E515" t="s">
        <v>3365</v>
      </c>
      <c r="F515" t="s">
        <v>31</v>
      </c>
      <c r="G515" t="s">
        <v>22</v>
      </c>
      <c r="H515" t="s">
        <v>87</v>
      </c>
      <c r="I515" t="s">
        <v>79</v>
      </c>
      <c r="J515" t="s">
        <v>17</v>
      </c>
      <c r="K515" t="s">
        <v>3366</v>
      </c>
      <c r="L515" t="s">
        <v>76</v>
      </c>
    </row>
    <row r="516" spans="1:12" x14ac:dyDescent="0.35">
      <c r="A516">
        <v>1150</v>
      </c>
      <c r="B516" t="s">
        <v>3375</v>
      </c>
      <c r="D516">
        <v>28</v>
      </c>
      <c r="E516" t="s">
        <v>3376</v>
      </c>
      <c r="F516" t="s">
        <v>133</v>
      </c>
      <c r="G516" t="s">
        <v>40</v>
      </c>
      <c r="H516" t="s">
        <v>33</v>
      </c>
      <c r="I516" t="s">
        <v>34</v>
      </c>
      <c r="J516" t="s">
        <v>102</v>
      </c>
      <c r="K516" t="s">
        <v>3377</v>
      </c>
      <c r="L516" t="s">
        <v>19</v>
      </c>
    </row>
    <row r="517" spans="1:12" x14ac:dyDescent="0.35">
      <c r="A517">
        <v>1154</v>
      </c>
      <c r="B517" t="s">
        <v>3387</v>
      </c>
      <c r="D517">
        <v>26</v>
      </c>
      <c r="E517" t="s">
        <v>3388</v>
      </c>
      <c r="F517" t="s">
        <v>22</v>
      </c>
      <c r="G517" t="s">
        <v>14</v>
      </c>
      <c r="H517" t="s">
        <v>47</v>
      </c>
      <c r="I517" t="s">
        <v>31</v>
      </c>
      <c r="J517" t="s">
        <v>116</v>
      </c>
      <c r="K517" t="s">
        <v>3389</v>
      </c>
      <c r="L517" t="s">
        <v>37</v>
      </c>
    </row>
    <row r="518" spans="1:12" x14ac:dyDescent="0.35">
      <c r="A518">
        <v>1155</v>
      </c>
      <c r="B518" t="s">
        <v>3390</v>
      </c>
      <c r="D518">
        <v>28</v>
      </c>
      <c r="E518" t="s">
        <v>3391</v>
      </c>
      <c r="F518" t="s">
        <v>23</v>
      </c>
      <c r="G518" t="s">
        <v>34</v>
      </c>
      <c r="H518" t="s">
        <v>47</v>
      </c>
      <c r="I518" t="s">
        <v>31</v>
      </c>
      <c r="J518" t="s">
        <v>63</v>
      </c>
      <c r="K518" t="s">
        <v>3392</v>
      </c>
      <c r="L518" t="s">
        <v>28</v>
      </c>
    </row>
    <row r="519" spans="1:12" x14ac:dyDescent="0.35">
      <c r="A519">
        <v>1156</v>
      </c>
      <c r="B519" t="s">
        <v>3393</v>
      </c>
      <c r="D519">
        <v>30</v>
      </c>
      <c r="E519" t="s">
        <v>3394</v>
      </c>
      <c r="F519" t="s">
        <v>40</v>
      </c>
      <c r="G519" t="s">
        <v>177</v>
      </c>
      <c r="H519" t="s">
        <v>41</v>
      </c>
      <c r="I519" t="s">
        <v>42</v>
      </c>
      <c r="J519" t="s">
        <v>170</v>
      </c>
      <c r="K519">
        <f>1-486-171-1605</f>
        <v>-2261</v>
      </c>
      <c r="L519" t="s">
        <v>28</v>
      </c>
    </row>
    <row r="520" spans="1:12" x14ac:dyDescent="0.35">
      <c r="A520">
        <v>1160</v>
      </c>
      <c r="B520" t="s">
        <v>3404</v>
      </c>
      <c r="D520">
        <v>30</v>
      </c>
      <c r="E520" t="s">
        <v>3405</v>
      </c>
      <c r="F520" t="s">
        <v>67</v>
      </c>
      <c r="G520" t="s">
        <v>32</v>
      </c>
      <c r="H520" t="s">
        <v>62</v>
      </c>
      <c r="I520" t="s">
        <v>23</v>
      </c>
      <c r="J520" t="s">
        <v>146</v>
      </c>
      <c r="K520" t="s">
        <v>3406</v>
      </c>
      <c r="L520" t="s">
        <v>76</v>
      </c>
    </row>
    <row r="521" spans="1:12" x14ac:dyDescent="0.35">
      <c r="A521">
        <v>1164</v>
      </c>
      <c r="B521" t="s">
        <v>3416</v>
      </c>
      <c r="D521">
        <v>27</v>
      </c>
      <c r="E521" t="s">
        <v>3417</v>
      </c>
      <c r="F521" t="s">
        <v>79</v>
      </c>
      <c r="G521" t="s">
        <v>13</v>
      </c>
      <c r="H521" t="s">
        <v>15</v>
      </c>
      <c r="I521" t="s">
        <v>16</v>
      </c>
      <c r="J521" t="s">
        <v>68</v>
      </c>
      <c r="K521" t="s">
        <v>3418</v>
      </c>
      <c r="L521" t="s">
        <v>37</v>
      </c>
    </row>
    <row r="522" spans="1:12" x14ac:dyDescent="0.35">
      <c r="A522">
        <v>1165</v>
      </c>
      <c r="B522" t="s">
        <v>3419</v>
      </c>
      <c r="D522">
        <v>29</v>
      </c>
      <c r="E522" t="s">
        <v>3420</v>
      </c>
      <c r="F522" t="s">
        <v>23</v>
      </c>
      <c r="G522" t="s">
        <v>34</v>
      </c>
      <c r="H522" t="s">
        <v>87</v>
      </c>
      <c r="I522" t="s">
        <v>79</v>
      </c>
      <c r="J522" t="s">
        <v>116</v>
      </c>
      <c r="K522" t="s">
        <v>3421</v>
      </c>
      <c r="L522" t="s">
        <v>37</v>
      </c>
    </row>
    <row r="523" spans="1:12" x14ac:dyDescent="0.35">
      <c r="A523">
        <v>1166</v>
      </c>
      <c r="B523" t="s">
        <v>3422</v>
      </c>
      <c r="D523">
        <v>28</v>
      </c>
      <c r="E523" t="s">
        <v>3423</v>
      </c>
      <c r="F523" t="s">
        <v>42</v>
      </c>
      <c r="G523" t="s">
        <v>25</v>
      </c>
      <c r="H523" t="s">
        <v>80</v>
      </c>
      <c r="I523" t="s">
        <v>32</v>
      </c>
      <c r="J523" t="s">
        <v>53</v>
      </c>
      <c r="K523" t="s">
        <v>3424</v>
      </c>
      <c r="L523" t="s">
        <v>28</v>
      </c>
    </row>
    <row r="524" spans="1:12" x14ac:dyDescent="0.35">
      <c r="A524">
        <v>1168</v>
      </c>
      <c r="B524" t="s">
        <v>3428</v>
      </c>
      <c r="D524">
        <v>26</v>
      </c>
      <c r="E524" t="s">
        <v>3429</v>
      </c>
      <c r="F524" t="s">
        <v>40</v>
      </c>
      <c r="G524" t="s">
        <v>79</v>
      </c>
      <c r="H524" t="s">
        <v>47</v>
      </c>
      <c r="I524" t="s">
        <v>31</v>
      </c>
      <c r="J524" t="s">
        <v>116</v>
      </c>
      <c r="K524" t="s">
        <v>3430</v>
      </c>
      <c r="L524" t="s">
        <v>37</v>
      </c>
    </row>
    <row r="525" spans="1:12" x14ac:dyDescent="0.35">
      <c r="A525">
        <v>1169</v>
      </c>
      <c r="B525" t="s">
        <v>3431</v>
      </c>
      <c r="D525">
        <v>26</v>
      </c>
      <c r="E525" t="s">
        <v>3432</v>
      </c>
      <c r="F525" t="s">
        <v>67</v>
      </c>
      <c r="G525" t="s">
        <v>101</v>
      </c>
      <c r="H525" t="s">
        <v>41</v>
      </c>
      <c r="I525" t="s">
        <v>42</v>
      </c>
      <c r="J525" t="s">
        <v>88</v>
      </c>
      <c r="K525" t="s">
        <v>3433</v>
      </c>
      <c r="L525" t="s">
        <v>37</v>
      </c>
    </row>
    <row r="526" spans="1:12" x14ac:dyDescent="0.35">
      <c r="A526">
        <v>1170</v>
      </c>
      <c r="B526" t="s">
        <v>3434</v>
      </c>
      <c r="D526">
        <v>27</v>
      </c>
      <c r="E526" t="s">
        <v>3435</v>
      </c>
      <c r="F526" t="s">
        <v>13</v>
      </c>
      <c r="G526" t="s">
        <v>149</v>
      </c>
      <c r="H526" t="s">
        <v>62</v>
      </c>
      <c r="I526" t="s">
        <v>23</v>
      </c>
      <c r="J526" t="s">
        <v>68</v>
      </c>
      <c r="K526" t="s">
        <v>3436</v>
      </c>
      <c r="L526" t="s">
        <v>44</v>
      </c>
    </row>
    <row r="527" spans="1:12" x14ac:dyDescent="0.35">
      <c r="A527">
        <v>1171</v>
      </c>
      <c r="B527" t="s">
        <v>3437</v>
      </c>
      <c r="D527">
        <v>27</v>
      </c>
      <c r="E527" t="s">
        <v>3438</v>
      </c>
      <c r="F527" t="s">
        <v>40</v>
      </c>
      <c r="G527" t="s">
        <v>23</v>
      </c>
      <c r="H527" t="s">
        <v>15</v>
      </c>
      <c r="I527" t="s">
        <v>16</v>
      </c>
      <c r="J527" t="s">
        <v>102</v>
      </c>
      <c r="K527" t="s">
        <v>3439</v>
      </c>
      <c r="L527" t="s">
        <v>76</v>
      </c>
    </row>
    <row r="528" spans="1:12" x14ac:dyDescent="0.35">
      <c r="A528">
        <v>1175</v>
      </c>
      <c r="B528" t="s">
        <v>3448</v>
      </c>
      <c r="D528">
        <v>30</v>
      </c>
      <c r="E528" t="s">
        <v>3449</v>
      </c>
      <c r="F528" t="s">
        <v>42</v>
      </c>
      <c r="G528" t="s">
        <v>201</v>
      </c>
      <c r="H528" t="s">
        <v>87</v>
      </c>
      <c r="I528" t="s">
        <v>79</v>
      </c>
      <c r="J528" t="s">
        <v>58</v>
      </c>
      <c r="K528" t="s">
        <v>3450</v>
      </c>
      <c r="L528" t="s">
        <v>37</v>
      </c>
    </row>
    <row r="529" spans="1:12" x14ac:dyDescent="0.35">
      <c r="A529">
        <v>1176</v>
      </c>
      <c r="B529" t="s">
        <v>3451</v>
      </c>
      <c r="D529">
        <v>29</v>
      </c>
      <c r="E529" t="s">
        <v>3452</v>
      </c>
      <c r="F529" t="s">
        <v>42</v>
      </c>
      <c r="G529" t="s">
        <v>79</v>
      </c>
      <c r="H529" t="s">
        <v>24</v>
      </c>
      <c r="I529" t="s">
        <v>25</v>
      </c>
      <c r="J529" t="s">
        <v>17</v>
      </c>
      <c r="K529" t="s">
        <v>3453</v>
      </c>
      <c r="L529" t="s">
        <v>37</v>
      </c>
    </row>
    <row r="530" spans="1:12" x14ac:dyDescent="0.35">
      <c r="A530">
        <v>1178</v>
      </c>
      <c r="B530" t="s">
        <v>3457</v>
      </c>
      <c r="D530">
        <v>27</v>
      </c>
      <c r="E530" t="s">
        <v>3458</v>
      </c>
      <c r="F530" t="s">
        <v>22</v>
      </c>
      <c r="G530" t="s">
        <v>67</v>
      </c>
      <c r="H530" t="s">
        <v>87</v>
      </c>
      <c r="I530" t="s">
        <v>79</v>
      </c>
      <c r="J530" t="s">
        <v>102</v>
      </c>
      <c r="K530" t="s">
        <v>3459</v>
      </c>
      <c r="L530" t="s">
        <v>44</v>
      </c>
    </row>
    <row r="531" spans="1:12" x14ac:dyDescent="0.35">
      <c r="A531">
        <v>1179</v>
      </c>
      <c r="B531" t="s">
        <v>3460</v>
      </c>
      <c r="D531">
        <v>27</v>
      </c>
      <c r="E531" t="s">
        <v>3461</v>
      </c>
      <c r="F531" t="s">
        <v>13</v>
      </c>
      <c r="G531" t="s">
        <v>133</v>
      </c>
      <c r="H531" t="s">
        <v>24</v>
      </c>
      <c r="I531" t="s">
        <v>25</v>
      </c>
      <c r="J531" t="s">
        <v>116</v>
      </c>
      <c r="K531" t="s">
        <v>3462</v>
      </c>
      <c r="L531" t="s">
        <v>19</v>
      </c>
    </row>
    <row r="532" spans="1:12" x14ac:dyDescent="0.35">
      <c r="A532">
        <v>1180</v>
      </c>
      <c r="B532" t="s">
        <v>3463</v>
      </c>
      <c r="D532">
        <v>29</v>
      </c>
      <c r="E532" t="s">
        <v>3464</v>
      </c>
      <c r="F532" t="s">
        <v>133</v>
      </c>
      <c r="G532" t="s">
        <v>13</v>
      </c>
      <c r="H532" t="s">
        <v>15</v>
      </c>
      <c r="I532" t="s">
        <v>16</v>
      </c>
      <c r="J532" t="s">
        <v>68</v>
      </c>
      <c r="K532" t="s">
        <v>3465</v>
      </c>
      <c r="L532" t="s">
        <v>76</v>
      </c>
    </row>
    <row r="533" spans="1:12" x14ac:dyDescent="0.35">
      <c r="A533">
        <v>1181</v>
      </c>
      <c r="B533" t="s">
        <v>3466</v>
      </c>
      <c r="D533">
        <v>28</v>
      </c>
      <c r="E533" t="s">
        <v>3467</v>
      </c>
      <c r="F533" t="s">
        <v>16</v>
      </c>
      <c r="G533" t="s">
        <v>23</v>
      </c>
      <c r="H533" t="s">
        <v>62</v>
      </c>
      <c r="I533" t="s">
        <v>23</v>
      </c>
      <c r="J533" t="s">
        <v>88</v>
      </c>
      <c r="K533">
        <f>1-527-618-8259</f>
        <v>-9403</v>
      </c>
      <c r="L533" t="s">
        <v>28</v>
      </c>
    </row>
    <row r="534" spans="1:12" x14ac:dyDescent="0.35">
      <c r="A534">
        <v>1184</v>
      </c>
      <c r="B534" t="s">
        <v>3474</v>
      </c>
      <c r="D534">
        <v>27</v>
      </c>
      <c r="E534" t="s">
        <v>3475</v>
      </c>
      <c r="F534" t="s">
        <v>40</v>
      </c>
      <c r="G534" t="s">
        <v>22</v>
      </c>
      <c r="H534" t="s">
        <v>87</v>
      </c>
      <c r="I534" t="s">
        <v>79</v>
      </c>
      <c r="J534" t="s">
        <v>58</v>
      </c>
      <c r="K534" t="s">
        <v>3476</v>
      </c>
      <c r="L534" t="s">
        <v>44</v>
      </c>
    </row>
    <row r="535" spans="1:12" x14ac:dyDescent="0.35">
      <c r="A535">
        <v>1186</v>
      </c>
      <c r="B535" t="s">
        <v>3480</v>
      </c>
      <c r="D535">
        <v>26</v>
      </c>
      <c r="E535" t="s">
        <v>3481</v>
      </c>
      <c r="F535" t="s">
        <v>133</v>
      </c>
      <c r="G535" t="s">
        <v>40</v>
      </c>
      <c r="H535" t="s">
        <v>24</v>
      </c>
      <c r="I535" t="s">
        <v>25</v>
      </c>
      <c r="J535" t="s">
        <v>146</v>
      </c>
      <c r="K535" t="s">
        <v>3482</v>
      </c>
      <c r="L535" t="s">
        <v>76</v>
      </c>
    </row>
    <row r="536" spans="1:12" x14ac:dyDescent="0.35">
      <c r="A536">
        <v>1189</v>
      </c>
      <c r="B536" t="s">
        <v>3488</v>
      </c>
      <c r="D536">
        <v>26</v>
      </c>
      <c r="E536" t="s">
        <v>3489</v>
      </c>
      <c r="F536" t="s">
        <v>169</v>
      </c>
      <c r="G536" t="s">
        <v>177</v>
      </c>
      <c r="H536" t="s">
        <v>87</v>
      </c>
      <c r="I536" t="s">
        <v>79</v>
      </c>
      <c r="J536" t="s">
        <v>53</v>
      </c>
      <c r="K536" t="s">
        <v>3490</v>
      </c>
      <c r="L536" t="s">
        <v>19</v>
      </c>
    </row>
    <row r="537" spans="1:12" x14ac:dyDescent="0.35">
      <c r="A537">
        <v>1190</v>
      </c>
      <c r="B537" t="s">
        <v>3491</v>
      </c>
      <c r="D537">
        <v>28</v>
      </c>
      <c r="E537" t="s">
        <v>3492</v>
      </c>
      <c r="F537" t="s">
        <v>57</v>
      </c>
      <c r="G537" t="s">
        <v>32</v>
      </c>
      <c r="H537" t="s">
        <v>120</v>
      </c>
      <c r="I537" t="s">
        <v>57</v>
      </c>
      <c r="J537" t="s">
        <v>116</v>
      </c>
      <c r="K537" t="s">
        <v>3493</v>
      </c>
      <c r="L537" t="s">
        <v>28</v>
      </c>
    </row>
    <row r="538" spans="1:12" x14ac:dyDescent="0.35">
      <c r="A538">
        <v>1192</v>
      </c>
      <c r="B538" t="s">
        <v>3497</v>
      </c>
      <c r="D538">
        <v>26</v>
      </c>
      <c r="E538" t="s">
        <v>3498</v>
      </c>
      <c r="F538" t="s">
        <v>16</v>
      </c>
      <c r="G538" t="s">
        <v>31</v>
      </c>
      <c r="H538" t="s">
        <v>33</v>
      </c>
      <c r="I538" t="s">
        <v>34</v>
      </c>
      <c r="J538" t="s">
        <v>17</v>
      </c>
      <c r="K538" t="s">
        <v>3499</v>
      </c>
      <c r="L538" t="s">
        <v>76</v>
      </c>
    </row>
    <row r="539" spans="1:12" x14ac:dyDescent="0.35">
      <c r="A539">
        <v>1194</v>
      </c>
      <c r="B539" t="s">
        <v>3503</v>
      </c>
      <c r="D539">
        <v>29</v>
      </c>
      <c r="E539" t="s">
        <v>3504</v>
      </c>
      <c r="F539" t="s">
        <v>101</v>
      </c>
      <c r="G539" t="s">
        <v>149</v>
      </c>
      <c r="H539" t="s">
        <v>120</v>
      </c>
      <c r="I539" t="s">
        <v>57</v>
      </c>
      <c r="J539" t="s">
        <v>102</v>
      </c>
      <c r="K539" t="s">
        <v>3505</v>
      </c>
      <c r="L539" t="s">
        <v>28</v>
      </c>
    </row>
    <row r="540" spans="1:12" x14ac:dyDescent="0.35">
      <c r="A540">
        <v>1195</v>
      </c>
      <c r="B540" t="s">
        <v>3506</v>
      </c>
      <c r="D540">
        <v>29</v>
      </c>
      <c r="E540" t="s">
        <v>3507</v>
      </c>
      <c r="F540" t="s">
        <v>42</v>
      </c>
      <c r="G540" t="s">
        <v>201</v>
      </c>
      <c r="H540" t="s">
        <v>33</v>
      </c>
      <c r="I540" t="s">
        <v>34</v>
      </c>
      <c r="J540" t="s">
        <v>63</v>
      </c>
      <c r="K540">
        <f>1-320-931-8948</f>
        <v>-10198</v>
      </c>
      <c r="L540" t="s">
        <v>76</v>
      </c>
    </row>
    <row r="541" spans="1:12" x14ac:dyDescent="0.35">
      <c r="A541">
        <v>1198</v>
      </c>
      <c r="B541" t="s">
        <v>3514</v>
      </c>
      <c r="D541">
        <v>27</v>
      </c>
      <c r="E541" t="s">
        <v>3515</v>
      </c>
      <c r="F541" t="s">
        <v>57</v>
      </c>
      <c r="G541" t="s">
        <v>79</v>
      </c>
      <c r="H541" t="s">
        <v>24</v>
      </c>
      <c r="I541" t="s">
        <v>25</v>
      </c>
      <c r="J541" t="s">
        <v>153</v>
      </c>
      <c r="K541" t="s">
        <v>3516</v>
      </c>
      <c r="L541" t="s">
        <v>37</v>
      </c>
    </row>
    <row r="542" spans="1:12" x14ac:dyDescent="0.35">
      <c r="A542">
        <v>1199</v>
      </c>
      <c r="B542" t="s">
        <v>3517</v>
      </c>
      <c r="D542">
        <v>28</v>
      </c>
      <c r="E542" t="s">
        <v>3518</v>
      </c>
      <c r="F542" t="s">
        <v>42</v>
      </c>
      <c r="G542" t="s">
        <v>34</v>
      </c>
      <c r="H542" t="s">
        <v>80</v>
      </c>
      <c r="I542" t="s">
        <v>32</v>
      </c>
      <c r="J542" t="s">
        <v>116</v>
      </c>
      <c r="K542" t="s">
        <v>3519</v>
      </c>
      <c r="L542" t="s">
        <v>19</v>
      </c>
    </row>
    <row r="543" spans="1:12" x14ac:dyDescent="0.35">
      <c r="A543">
        <v>1202</v>
      </c>
      <c r="B543" t="s">
        <v>394</v>
      </c>
      <c r="D543">
        <v>29</v>
      </c>
      <c r="E543" t="s">
        <v>3526</v>
      </c>
      <c r="F543" t="s">
        <v>23</v>
      </c>
      <c r="G543" t="s">
        <v>34</v>
      </c>
      <c r="H543" t="s">
        <v>15</v>
      </c>
      <c r="I543" t="s">
        <v>16</v>
      </c>
      <c r="J543" t="s">
        <v>26</v>
      </c>
      <c r="K543" t="s">
        <v>3527</v>
      </c>
      <c r="L543" t="s">
        <v>44</v>
      </c>
    </row>
    <row r="544" spans="1:12" x14ac:dyDescent="0.35">
      <c r="A544">
        <v>1203</v>
      </c>
      <c r="B544" t="s">
        <v>3528</v>
      </c>
      <c r="D544">
        <v>30</v>
      </c>
      <c r="E544" t="s">
        <v>3529</v>
      </c>
      <c r="F544" t="s">
        <v>149</v>
      </c>
      <c r="G544" t="s">
        <v>14</v>
      </c>
      <c r="H544" t="s">
        <v>120</v>
      </c>
      <c r="I544" t="s">
        <v>57</v>
      </c>
      <c r="J544" t="s">
        <v>153</v>
      </c>
      <c r="K544" t="s">
        <v>3530</v>
      </c>
      <c r="L544" t="s">
        <v>76</v>
      </c>
    </row>
    <row r="545" spans="1:12" x14ac:dyDescent="0.35">
      <c r="A545">
        <v>1204</v>
      </c>
      <c r="B545" t="s">
        <v>3531</v>
      </c>
      <c r="D545">
        <v>30</v>
      </c>
      <c r="E545" t="s">
        <v>3532</v>
      </c>
      <c r="F545" t="s">
        <v>133</v>
      </c>
      <c r="G545" t="s">
        <v>22</v>
      </c>
      <c r="H545" t="s">
        <v>120</v>
      </c>
      <c r="I545" t="s">
        <v>57</v>
      </c>
      <c r="J545" t="s">
        <v>17</v>
      </c>
      <c r="K545" t="s">
        <v>3533</v>
      </c>
      <c r="L545" t="s">
        <v>37</v>
      </c>
    </row>
    <row r="546" spans="1:12" x14ac:dyDescent="0.35">
      <c r="A546">
        <v>1206</v>
      </c>
      <c r="B546" t="s">
        <v>3537</v>
      </c>
      <c r="D546">
        <v>29</v>
      </c>
      <c r="E546" t="s">
        <v>3538</v>
      </c>
      <c r="F546" t="s">
        <v>14</v>
      </c>
      <c r="G546" t="s">
        <v>101</v>
      </c>
      <c r="H546" t="s">
        <v>52</v>
      </c>
      <c r="I546" t="s">
        <v>13</v>
      </c>
      <c r="J546" t="s">
        <v>146</v>
      </c>
      <c r="K546" t="s">
        <v>3539</v>
      </c>
      <c r="L546" t="s">
        <v>28</v>
      </c>
    </row>
    <row r="547" spans="1:12" x14ac:dyDescent="0.35">
      <c r="A547">
        <v>1208</v>
      </c>
      <c r="B547" t="s">
        <v>3543</v>
      </c>
      <c r="D547">
        <v>27</v>
      </c>
      <c r="E547" t="s">
        <v>3544</v>
      </c>
      <c r="F547" t="s">
        <v>22</v>
      </c>
      <c r="G547" t="s">
        <v>57</v>
      </c>
      <c r="H547" t="s">
        <v>87</v>
      </c>
      <c r="I547" t="s">
        <v>79</v>
      </c>
      <c r="J547" t="s">
        <v>63</v>
      </c>
      <c r="K547" t="s">
        <v>3545</v>
      </c>
      <c r="L547" t="s">
        <v>44</v>
      </c>
    </row>
    <row r="548" spans="1:12" x14ac:dyDescent="0.35">
      <c r="A548">
        <v>1214</v>
      </c>
      <c r="B548" t="s">
        <v>3558</v>
      </c>
      <c r="D548">
        <v>26</v>
      </c>
      <c r="E548" t="s">
        <v>3559</v>
      </c>
      <c r="F548" t="s">
        <v>57</v>
      </c>
      <c r="G548" t="s">
        <v>177</v>
      </c>
      <c r="H548" t="s">
        <v>15</v>
      </c>
      <c r="I548" t="s">
        <v>16</v>
      </c>
      <c r="J548" t="s">
        <v>153</v>
      </c>
      <c r="K548" t="s">
        <v>3560</v>
      </c>
      <c r="L548" t="s">
        <v>28</v>
      </c>
    </row>
    <row r="549" spans="1:12" x14ac:dyDescent="0.35">
      <c r="A549">
        <v>1215</v>
      </c>
      <c r="B549" t="s">
        <v>3561</v>
      </c>
      <c r="D549">
        <v>26</v>
      </c>
      <c r="E549" t="s">
        <v>3562</v>
      </c>
      <c r="F549" t="s">
        <v>32</v>
      </c>
      <c r="G549" t="s">
        <v>14</v>
      </c>
      <c r="H549" t="s">
        <v>120</v>
      </c>
      <c r="I549" t="s">
        <v>57</v>
      </c>
      <c r="J549" t="s">
        <v>58</v>
      </c>
      <c r="K549">
        <v>3282089550</v>
      </c>
      <c r="L549" t="s">
        <v>44</v>
      </c>
    </row>
    <row r="550" spans="1:12" x14ac:dyDescent="0.35">
      <c r="A550">
        <v>1217</v>
      </c>
      <c r="B550" t="s">
        <v>3566</v>
      </c>
      <c r="D550">
        <v>29</v>
      </c>
      <c r="E550" t="s">
        <v>3567</v>
      </c>
      <c r="F550" t="s">
        <v>169</v>
      </c>
      <c r="G550" t="s">
        <v>67</v>
      </c>
      <c r="H550" t="s">
        <v>33</v>
      </c>
      <c r="I550" t="s">
        <v>34</v>
      </c>
      <c r="J550" t="s">
        <v>88</v>
      </c>
      <c r="K550" t="s">
        <v>3568</v>
      </c>
      <c r="L550" t="s">
        <v>37</v>
      </c>
    </row>
    <row r="551" spans="1:12" x14ac:dyDescent="0.35">
      <c r="A551">
        <v>1222</v>
      </c>
      <c r="B551" t="s">
        <v>3581</v>
      </c>
      <c r="D551">
        <v>28</v>
      </c>
      <c r="E551" t="s">
        <v>3582</v>
      </c>
      <c r="F551" t="s">
        <v>16</v>
      </c>
      <c r="G551" t="s">
        <v>42</v>
      </c>
      <c r="H551" t="s">
        <v>33</v>
      </c>
      <c r="I551" t="s">
        <v>34</v>
      </c>
      <c r="J551" t="s">
        <v>63</v>
      </c>
      <c r="K551" t="s">
        <v>3583</v>
      </c>
      <c r="L551" t="s">
        <v>28</v>
      </c>
    </row>
    <row r="552" spans="1:12" x14ac:dyDescent="0.35">
      <c r="A552">
        <v>1225</v>
      </c>
      <c r="B552" t="s">
        <v>3590</v>
      </c>
      <c r="D552">
        <v>26</v>
      </c>
      <c r="E552" t="s">
        <v>3591</v>
      </c>
      <c r="F552" t="s">
        <v>14</v>
      </c>
      <c r="G552" t="s">
        <v>13</v>
      </c>
      <c r="H552" t="s">
        <v>120</v>
      </c>
      <c r="I552" t="s">
        <v>57</v>
      </c>
      <c r="J552" t="s">
        <v>170</v>
      </c>
      <c r="K552">
        <v>1523148826</v>
      </c>
      <c r="L552" t="s">
        <v>44</v>
      </c>
    </row>
    <row r="553" spans="1:12" x14ac:dyDescent="0.35">
      <c r="A553">
        <v>1226</v>
      </c>
      <c r="B553" t="s">
        <v>3592</v>
      </c>
      <c r="D553">
        <v>28</v>
      </c>
      <c r="E553" t="s">
        <v>3593</v>
      </c>
      <c r="F553" t="s">
        <v>14</v>
      </c>
      <c r="G553" t="s">
        <v>149</v>
      </c>
      <c r="H553" t="s">
        <v>120</v>
      </c>
      <c r="I553" t="s">
        <v>57</v>
      </c>
      <c r="J553" t="s">
        <v>26</v>
      </c>
      <c r="K553" t="s">
        <v>3594</v>
      </c>
      <c r="L553" t="s">
        <v>37</v>
      </c>
    </row>
    <row r="554" spans="1:12" x14ac:dyDescent="0.35">
      <c r="A554">
        <v>1229</v>
      </c>
      <c r="B554" t="s">
        <v>3601</v>
      </c>
      <c r="D554">
        <v>30</v>
      </c>
      <c r="E554" t="s">
        <v>3602</v>
      </c>
      <c r="F554" t="s">
        <v>42</v>
      </c>
      <c r="G554" t="s">
        <v>40</v>
      </c>
      <c r="H554" t="s">
        <v>41</v>
      </c>
      <c r="I554" t="s">
        <v>42</v>
      </c>
      <c r="J554" t="s">
        <v>48</v>
      </c>
      <c r="K554" t="s">
        <v>3603</v>
      </c>
      <c r="L554" t="s">
        <v>28</v>
      </c>
    </row>
    <row r="555" spans="1:12" x14ac:dyDescent="0.35">
      <c r="A555">
        <v>1230</v>
      </c>
      <c r="B555" t="s">
        <v>3604</v>
      </c>
      <c r="D555">
        <v>26</v>
      </c>
      <c r="E555" t="s">
        <v>3605</v>
      </c>
      <c r="F555" t="s">
        <v>31</v>
      </c>
      <c r="G555" t="s">
        <v>79</v>
      </c>
      <c r="H555" t="s">
        <v>41</v>
      </c>
      <c r="I555" t="s">
        <v>42</v>
      </c>
      <c r="J555" t="s">
        <v>146</v>
      </c>
      <c r="K555" t="s">
        <v>3606</v>
      </c>
      <c r="L555" t="s">
        <v>28</v>
      </c>
    </row>
    <row r="556" spans="1:12" x14ac:dyDescent="0.35">
      <c r="A556">
        <v>1233</v>
      </c>
      <c r="B556" t="s">
        <v>3613</v>
      </c>
      <c r="D556">
        <v>27</v>
      </c>
      <c r="E556" t="s">
        <v>3614</v>
      </c>
      <c r="F556" t="s">
        <v>42</v>
      </c>
      <c r="G556" t="s">
        <v>23</v>
      </c>
      <c r="H556" t="s">
        <v>62</v>
      </c>
      <c r="I556" t="s">
        <v>23</v>
      </c>
      <c r="J556" t="s">
        <v>53</v>
      </c>
      <c r="K556" t="s">
        <v>3615</v>
      </c>
      <c r="L556" t="s">
        <v>76</v>
      </c>
    </row>
    <row r="557" spans="1:12" x14ac:dyDescent="0.35">
      <c r="A557">
        <v>1234</v>
      </c>
      <c r="B557" t="s">
        <v>3616</v>
      </c>
      <c r="D557">
        <v>29</v>
      </c>
      <c r="E557" t="s">
        <v>3617</v>
      </c>
      <c r="F557" t="s">
        <v>25</v>
      </c>
      <c r="G557" t="s">
        <v>79</v>
      </c>
      <c r="H557" t="s">
        <v>120</v>
      </c>
      <c r="I557" t="s">
        <v>57</v>
      </c>
      <c r="J557" t="s">
        <v>26</v>
      </c>
      <c r="K557" t="s">
        <v>3618</v>
      </c>
      <c r="L557" t="s">
        <v>19</v>
      </c>
    </row>
    <row r="558" spans="1:12" x14ac:dyDescent="0.35">
      <c r="A558">
        <v>1235</v>
      </c>
      <c r="B558" t="s">
        <v>3619</v>
      </c>
      <c r="D558">
        <v>29</v>
      </c>
      <c r="E558" t="s">
        <v>3620</v>
      </c>
      <c r="F558" t="s">
        <v>22</v>
      </c>
      <c r="G558" t="s">
        <v>32</v>
      </c>
      <c r="H558" t="s">
        <v>24</v>
      </c>
      <c r="I558" t="s">
        <v>25</v>
      </c>
      <c r="J558" t="s">
        <v>116</v>
      </c>
      <c r="K558" t="s">
        <v>3621</v>
      </c>
      <c r="L558" t="s">
        <v>28</v>
      </c>
    </row>
    <row r="559" spans="1:12" x14ac:dyDescent="0.35">
      <c r="A559">
        <v>1236</v>
      </c>
      <c r="B559" t="s">
        <v>3622</v>
      </c>
      <c r="D559">
        <v>29</v>
      </c>
      <c r="E559" t="s">
        <v>3623</v>
      </c>
      <c r="F559" t="s">
        <v>169</v>
      </c>
      <c r="G559" t="s">
        <v>169</v>
      </c>
      <c r="H559" t="s">
        <v>87</v>
      </c>
      <c r="I559" t="s">
        <v>79</v>
      </c>
      <c r="J559" t="s">
        <v>17</v>
      </c>
      <c r="K559" t="s">
        <v>3624</v>
      </c>
      <c r="L559" t="s">
        <v>76</v>
      </c>
    </row>
    <row r="560" spans="1:12" x14ac:dyDescent="0.35">
      <c r="A560">
        <v>1239</v>
      </c>
      <c r="B560" t="s">
        <v>3631</v>
      </c>
      <c r="D560">
        <v>30</v>
      </c>
      <c r="E560" t="s">
        <v>3632</v>
      </c>
      <c r="F560" t="s">
        <v>22</v>
      </c>
      <c r="G560" t="s">
        <v>16</v>
      </c>
      <c r="H560" t="s">
        <v>52</v>
      </c>
      <c r="I560" t="s">
        <v>13</v>
      </c>
      <c r="J560" t="s">
        <v>53</v>
      </c>
      <c r="K560" t="s">
        <v>3633</v>
      </c>
      <c r="L560" t="s">
        <v>19</v>
      </c>
    </row>
    <row r="561" spans="1:12" x14ac:dyDescent="0.35">
      <c r="A561">
        <v>1240</v>
      </c>
      <c r="B561" t="s">
        <v>3634</v>
      </c>
      <c r="D561">
        <v>29</v>
      </c>
      <c r="E561" t="s">
        <v>3635</v>
      </c>
      <c r="F561" t="s">
        <v>31</v>
      </c>
      <c r="G561" t="s">
        <v>79</v>
      </c>
      <c r="H561" t="s">
        <v>120</v>
      </c>
      <c r="I561" t="s">
        <v>57</v>
      </c>
      <c r="J561" t="s">
        <v>48</v>
      </c>
      <c r="K561" t="s">
        <v>3636</v>
      </c>
      <c r="L561" t="s">
        <v>19</v>
      </c>
    </row>
    <row r="562" spans="1:12" x14ac:dyDescent="0.35">
      <c r="A562">
        <v>1243</v>
      </c>
      <c r="B562" t="s">
        <v>3643</v>
      </c>
      <c r="D562">
        <v>26</v>
      </c>
      <c r="E562" t="s">
        <v>3644</v>
      </c>
      <c r="F562" t="s">
        <v>149</v>
      </c>
      <c r="G562" t="s">
        <v>23</v>
      </c>
      <c r="H562" t="s">
        <v>87</v>
      </c>
      <c r="I562" t="s">
        <v>79</v>
      </c>
      <c r="J562" t="s">
        <v>53</v>
      </c>
      <c r="K562" t="s">
        <v>3645</v>
      </c>
      <c r="L562" t="s">
        <v>19</v>
      </c>
    </row>
    <row r="563" spans="1:12" x14ac:dyDescent="0.35">
      <c r="A563">
        <v>1244</v>
      </c>
      <c r="B563" t="s">
        <v>3646</v>
      </c>
      <c r="D563">
        <v>28</v>
      </c>
      <c r="E563" t="s">
        <v>3647</v>
      </c>
      <c r="F563" t="s">
        <v>14</v>
      </c>
      <c r="G563" t="s">
        <v>22</v>
      </c>
      <c r="H563" t="s">
        <v>87</v>
      </c>
      <c r="I563" t="s">
        <v>79</v>
      </c>
      <c r="J563" t="s">
        <v>170</v>
      </c>
      <c r="K563" t="s">
        <v>3648</v>
      </c>
      <c r="L563" t="s">
        <v>76</v>
      </c>
    </row>
    <row r="564" spans="1:12" x14ac:dyDescent="0.35">
      <c r="A564">
        <v>1247</v>
      </c>
      <c r="B564" t="s">
        <v>3655</v>
      </c>
      <c r="D564">
        <v>28</v>
      </c>
      <c r="E564" t="s">
        <v>3656</v>
      </c>
      <c r="F564" t="s">
        <v>25</v>
      </c>
      <c r="G564" t="s">
        <v>34</v>
      </c>
      <c r="H564" t="s">
        <v>87</v>
      </c>
      <c r="I564" t="s">
        <v>79</v>
      </c>
      <c r="J564" t="s">
        <v>17</v>
      </c>
      <c r="K564" t="s">
        <v>3657</v>
      </c>
      <c r="L564" t="s">
        <v>19</v>
      </c>
    </row>
    <row r="565" spans="1:12" x14ac:dyDescent="0.35">
      <c r="A565">
        <v>1248</v>
      </c>
      <c r="B565" t="s">
        <v>3658</v>
      </c>
      <c r="D565">
        <v>28</v>
      </c>
      <c r="E565" t="s">
        <v>3659</v>
      </c>
      <c r="F565" t="s">
        <v>32</v>
      </c>
      <c r="G565" t="s">
        <v>169</v>
      </c>
      <c r="H565" t="s">
        <v>120</v>
      </c>
      <c r="I565" t="s">
        <v>57</v>
      </c>
      <c r="J565" t="s">
        <v>63</v>
      </c>
      <c r="K565" t="s">
        <v>3660</v>
      </c>
      <c r="L565" t="s">
        <v>28</v>
      </c>
    </row>
    <row r="566" spans="1:12" x14ac:dyDescent="0.35">
      <c r="A566">
        <v>1250</v>
      </c>
      <c r="B566" t="s">
        <v>3664</v>
      </c>
      <c r="D566">
        <v>26</v>
      </c>
      <c r="E566" t="s">
        <v>3665</v>
      </c>
      <c r="F566" t="s">
        <v>23</v>
      </c>
      <c r="G566" t="s">
        <v>149</v>
      </c>
      <c r="H566" t="s">
        <v>87</v>
      </c>
      <c r="I566" t="s">
        <v>79</v>
      </c>
      <c r="J566" t="s">
        <v>146</v>
      </c>
      <c r="K566" t="s">
        <v>3666</v>
      </c>
      <c r="L566" t="s">
        <v>44</v>
      </c>
    </row>
    <row r="567" spans="1:12" x14ac:dyDescent="0.35">
      <c r="A567">
        <v>1251</v>
      </c>
      <c r="B567" t="s">
        <v>3667</v>
      </c>
      <c r="D567">
        <v>30</v>
      </c>
      <c r="E567" t="s">
        <v>3668</v>
      </c>
      <c r="F567" t="s">
        <v>23</v>
      </c>
      <c r="G567" t="s">
        <v>25</v>
      </c>
      <c r="H567" t="s">
        <v>52</v>
      </c>
      <c r="I567" t="s">
        <v>13</v>
      </c>
      <c r="J567" t="s">
        <v>68</v>
      </c>
      <c r="K567" t="s">
        <v>3669</v>
      </c>
      <c r="L567" t="s">
        <v>76</v>
      </c>
    </row>
    <row r="568" spans="1:12" x14ac:dyDescent="0.35">
      <c r="A568">
        <v>1252</v>
      </c>
      <c r="B568" t="s">
        <v>3670</v>
      </c>
      <c r="D568">
        <v>29</v>
      </c>
      <c r="E568" t="s">
        <v>3671</v>
      </c>
      <c r="F568" t="s">
        <v>32</v>
      </c>
      <c r="G568" t="s">
        <v>32</v>
      </c>
      <c r="H568" t="s">
        <v>24</v>
      </c>
      <c r="I568" t="s">
        <v>25</v>
      </c>
      <c r="J568" t="s">
        <v>26</v>
      </c>
      <c r="K568" t="s">
        <v>3672</v>
      </c>
      <c r="L568" t="s">
        <v>37</v>
      </c>
    </row>
    <row r="569" spans="1:12" x14ac:dyDescent="0.35">
      <c r="A569">
        <v>1253</v>
      </c>
      <c r="B569" t="s">
        <v>3673</v>
      </c>
      <c r="D569">
        <v>26</v>
      </c>
      <c r="E569" t="s">
        <v>3674</v>
      </c>
      <c r="F569" t="s">
        <v>177</v>
      </c>
      <c r="G569" t="s">
        <v>23</v>
      </c>
      <c r="H569" t="s">
        <v>15</v>
      </c>
      <c r="I569" t="s">
        <v>16</v>
      </c>
      <c r="J569" t="s">
        <v>68</v>
      </c>
      <c r="K569" t="s">
        <v>3675</v>
      </c>
      <c r="L569" t="s">
        <v>37</v>
      </c>
    </row>
    <row r="570" spans="1:12" x14ac:dyDescent="0.35">
      <c r="A570">
        <v>1254</v>
      </c>
      <c r="B570" t="s">
        <v>3676</v>
      </c>
      <c r="D570">
        <v>27</v>
      </c>
      <c r="E570" t="s">
        <v>3677</v>
      </c>
      <c r="F570" t="s">
        <v>31</v>
      </c>
      <c r="G570" t="s">
        <v>133</v>
      </c>
      <c r="H570" t="s">
        <v>47</v>
      </c>
      <c r="I570" t="s">
        <v>31</v>
      </c>
      <c r="J570" t="s">
        <v>153</v>
      </c>
      <c r="K570" t="s">
        <v>3678</v>
      </c>
      <c r="L570" t="s">
        <v>44</v>
      </c>
    </row>
    <row r="571" spans="1:12" x14ac:dyDescent="0.35">
      <c r="A571">
        <v>1255</v>
      </c>
      <c r="B571" t="s">
        <v>3679</v>
      </c>
      <c r="D571">
        <v>27</v>
      </c>
      <c r="E571" t="s">
        <v>3680</v>
      </c>
      <c r="F571" t="s">
        <v>149</v>
      </c>
      <c r="G571" t="s">
        <v>133</v>
      </c>
      <c r="H571" t="s">
        <v>52</v>
      </c>
      <c r="I571" t="s">
        <v>13</v>
      </c>
      <c r="J571" t="s">
        <v>102</v>
      </c>
      <c r="K571" t="s">
        <v>3681</v>
      </c>
      <c r="L571" t="s">
        <v>28</v>
      </c>
    </row>
    <row r="572" spans="1:12" x14ac:dyDescent="0.35">
      <c r="A572">
        <v>1256</v>
      </c>
      <c r="B572" t="s">
        <v>3682</v>
      </c>
      <c r="D572">
        <v>27</v>
      </c>
      <c r="E572" t="s">
        <v>3683</v>
      </c>
      <c r="F572" t="s">
        <v>101</v>
      </c>
      <c r="G572" t="s">
        <v>25</v>
      </c>
      <c r="H572" t="s">
        <v>24</v>
      </c>
      <c r="I572" t="s">
        <v>25</v>
      </c>
      <c r="J572" t="s">
        <v>58</v>
      </c>
      <c r="K572" t="s">
        <v>3684</v>
      </c>
      <c r="L572" t="s">
        <v>28</v>
      </c>
    </row>
    <row r="573" spans="1:12" x14ac:dyDescent="0.35">
      <c r="A573">
        <v>1258</v>
      </c>
      <c r="B573" t="s">
        <v>3688</v>
      </c>
      <c r="D573">
        <v>30</v>
      </c>
      <c r="E573" t="s">
        <v>3689</v>
      </c>
      <c r="F573" t="s">
        <v>101</v>
      </c>
      <c r="G573" t="s">
        <v>67</v>
      </c>
      <c r="H573" t="s">
        <v>24</v>
      </c>
      <c r="I573" t="s">
        <v>25</v>
      </c>
      <c r="J573" t="s">
        <v>26</v>
      </c>
      <c r="K573" t="s">
        <v>3690</v>
      </c>
      <c r="L573" t="s">
        <v>19</v>
      </c>
    </row>
    <row r="574" spans="1:12" x14ac:dyDescent="0.35">
      <c r="A574">
        <v>1259</v>
      </c>
      <c r="B574" t="s">
        <v>3691</v>
      </c>
      <c r="D574">
        <v>27</v>
      </c>
      <c r="E574" t="s">
        <v>3692</v>
      </c>
      <c r="F574" t="s">
        <v>13</v>
      </c>
      <c r="G574" t="s">
        <v>32</v>
      </c>
      <c r="H574" t="s">
        <v>15</v>
      </c>
      <c r="I574" t="s">
        <v>16</v>
      </c>
      <c r="J574" t="s">
        <v>153</v>
      </c>
      <c r="K574" t="s">
        <v>3693</v>
      </c>
      <c r="L574" t="s">
        <v>44</v>
      </c>
    </row>
    <row r="575" spans="1:12" x14ac:dyDescent="0.35">
      <c r="A575">
        <v>1260</v>
      </c>
      <c r="B575" t="s">
        <v>3694</v>
      </c>
      <c r="D575">
        <v>28</v>
      </c>
      <c r="E575" t="s">
        <v>3695</v>
      </c>
      <c r="F575" t="s">
        <v>57</v>
      </c>
      <c r="G575" t="s">
        <v>34</v>
      </c>
      <c r="H575" t="s">
        <v>33</v>
      </c>
      <c r="I575" t="s">
        <v>34</v>
      </c>
      <c r="J575" t="s">
        <v>116</v>
      </c>
      <c r="K575" t="s">
        <v>3696</v>
      </c>
      <c r="L575" t="s">
        <v>76</v>
      </c>
    </row>
    <row r="576" spans="1:12" x14ac:dyDescent="0.35">
      <c r="A576">
        <v>1262</v>
      </c>
      <c r="B576" t="s">
        <v>343</v>
      </c>
      <c r="D576">
        <v>29</v>
      </c>
      <c r="E576" t="s">
        <v>3700</v>
      </c>
      <c r="F576" t="s">
        <v>149</v>
      </c>
      <c r="G576" t="s">
        <v>34</v>
      </c>
      <c r="H576" t="s">
        <v>47</v>
      </c>
      <c r="I576" t="s">
        <v>31</v>
      </c>
      <c r="J576" t="s">
        <v>26</v>
      </c>
      <c r="K576" t="s">
        <v>3701</v>
      </c>
      <c r="L576" t="s">
        <v>44</v>
      </c>
    </row>
    <row r="577" spans="1:12" x14ac:dyDescent="0.35">
      <c r="A577">
        <v>1263</v>
      </c>
      <c r="B577" t="s">
        <v>3702</v>
      </c>
      <c r="D577">
        <v>29</v>
      </c>
      <c r="E577" t="s">
        <v>3703</v>
      </c>
      <c r="F577" t="s">
        <v>42</v>
      </c>
      <c r="G577" t="s">
        <v>42</v>
      </c>
      <c r="H577" t="s">
        <v>24</v>
      </c>
      <c r="I577" t="s">
        <v>25</v>
      </c>
      <c r="J577" t="s">
        <v>63</v>
      </c>
      <c r="K577" t="s">
        <v>3704</v>
      </c>
      <c r="L577" t="s">
        <v>28</v>
      </c>
    </row>
    <row r="578" spans="1:12" x14ac:dyDescent="0.35">
      <c r="A578">
        <v>1267</v>
      </c>
      <c r="B578" t="s">
        <v>3713</v>
      </c>
      <c r="D578">
        <v>29</v>
      </c>
      <c r="E578" t="s">
        <v>3714</v>
      </c>
      <c r="F578" t="s">
        <v>40</v>
      </c>
      <c r="G578" t="s">
        <v>177</v>
      </c>
      <c r="H578" t="s">
        <v>47</v>
      </c>
      <c r="I578" t="s">
        <v>31</v>
      </c>
      <c r="J578" t="s">
        <v>91</v>
      </c>
      <c r="K578" t="s">
        <v>3715</v>
      </c>
      <c r="L578" t="s">
        <v>19</v>
      </c>
    </row>
    <row r="579" spans="1:12" x14ac:dyDescent="0.35">
      <c r="A579">
        <v>1268</v>
      </c>
      <c r="B579" t="s">
        <v>3716</v>
      </c>
      <c r="D579">
        <v>30</v>
      </c>
      <c r="E579" t="s">
        <v>3717</v>
      </c>
      <c r="F579" t="s">
        <v>34</v>
      </c>
      <c r="G579" t="s">
        <v>149</v>
      </c>
      <c r="H579" t="s">
        <v>80</v>
      </c>
      <c r="I579" t="s">
        <v>32</v>
      </c>
      <c r="J579" t="s">
        <v>146</v>
      </c>
      <c r="K579" t="s">
        <v>3718</v>
      </c>
      <c r="L579" t="s">
        <v>28</v>
      </c>
    </row>
    <row r="580" spans="1:12" x14ac:dyDescent="0.35">
      <c r="A580">
        <v>1271</v>
      </c>
      <c r="B580" t="s">
        <v>3725</v>
      </c>
      <c r="D580">
        <v>30</v>
      </c>
      <c r="E580" t="s">
        <v>3726</v>
      </c>
      <c r="F580" t="s">
        <v>133</v>
      </c>
      <c r="G580" t="s">
        <v>79</v>
      </c>
      <c r="H580" t="s">
        <v>120</v>
      </c>
      <c r="I580" t="s">
        <v>57</v>
      </c>
      <c r="J580" t="s">
        <v>58</v>
      </c>
      <c r="K580">
        <v>6493633376</v>
      </c>
      <c r="L580" t="s">
        <v>37</v>
      </c>
    </row>
    <row r="581" spans="1:12" x14ac:dyDescent="0.35">
      <c r="A581">
        <v>1272</v>
      </c>
      <c r="B581" t="s">
        <v>3727</v>
      </c>
      <c r="D581">
        <v>27</v>
      </c>
      <c r="E581" t="s">
        <v>3728</v>
      </c>
      <c r="F581" t="s">
        <v>40</v>
      </c>
      <c r="G581" t="s">
        <v>57</v>
      </c>
      <c r="H581" t="s">
        <v>120</v>
      </c>
      <c r="I581" t="s">
        <v>57</v>
      </c>
      <c r="J581" t="s">
        <v>68</v>
      </c>
      <c r="K581" t="s">
        <v>3729</v>
      </c>
      <c r="L581" t="s">
        <v>44</v>
      </c>
    </row>
    <row r="582" spans="1:12" x14ac:dyDescent="0.35">
      <c r="A582">
        <v>1273</v>
      </c>
      <c r="B582" t="s">
        <v>3730</v>
      </c>
      <c r="D582">
        <v>29</v>
      </c>
      <c r="E582" t="s">
        <v>3731</v>
      </c>
      <c r="F582" t="s">
        <v>13</v>
      </c>
      <c r="G582" t="s">
        <v>32</v>
      </c>
      <c r="H582" t="s">
        <v>24</v>
      </c>
      <c r="I582" t="s">
        <v>25</v>
      </c>
      <c r="J582" t="s">
        <v>26</v>
      </c>
      <c r="K582" t="s">
        <v>3732</v>
      </c>
      <c r="L582" t="s">
        <v>44</v>
      </c>
    </row>
    <row r="583" spans="1:12" x14ac:dyDescent="0.35">
      <c r="A583">
        <v>1276</v>
      </c>
      <c r="B583" t="s">
        <v>3739</v>
      </c>
      <c r="D583">
        <v>29</v>
      </c>
      <c r="E583" t="s">
        <v>3740</v>
      </c>
      <c r="F583" t="s">
        <v>177</v>
      </c>
      <c r="G583" t="s">
        <v>22</v>
      </c>
      <c r="H583" t="s">
        <v>80</v>
      </c>
      <c r="I583" t="s">
        <v>32</v>
      </c>
      <c r="J583" t="s">
        <v>35</v>
      </c>
      <c r="K583" t="s">
        <v>3741</v>
      </c>
      <c r="L583" t="s">
        <v>28</v>
      </c>
    </row>
    <row r="584" spans="1:12" x14ac:dyDescent="0.35">
      <c r="A584">
        <v>1277</v>
      </c>
      <c r="B584" t="s">
        <v>3742</v>
      </c>
      <c r="D584">
        <v>29</v>
      </c>
      <c r="E584" t="s">
        <v>3743</v>
      </c>
      <c r="F584" t="s">
        <v>201</v>
      </c>
      <c r="G584" t="s">
        <v>16</v>
      </c>
      <c r="H584" t="s">
        <v>62</v>
      </c>
      <c r="I584" t="s">
        <v>23</v>
      </c>
      <c r="J584" t="s">
        <v>116</v>
      </c>
      <c r="K584">
        <f>1-925-841-5790</f>
        <v>-7555</v>
      </c>
      <c r="L584" t="s">
        <v>19</v>
      </c>
    </row>
    <row r="585" spans="1:12" x14ac:dyDescent="0.35">
      <c r="A585">
        <v>1278</v>
      </c>
      <c r="B585" t="s">
        <v>3744</v>
      </c>
      <c r="D585">
        <v>30</v>
      </c>
      <c r="E585" t="s">
        <v>3745</v>
      </c>
      <c r="F585" t="s">
        <v>101</v>
      </c>
      <c r="G585" t="s">
        <v>31</v>
      </c>
      <c r="H585" t="s">
        <v>15</v>
      </c>
      <c r="I585" t="s">
        <v>16</v>
      </c>
      <c r="J585" t="s">
        <v>88</v>
      </c>
      <c r="K585" t="s">
        <v>3746</v>
      </c>
      <c r="L585" t="s">
        <v>19</v>
      </c>
    </row>
    <row r="586" spans="1:12" x14ac:dyDescent="0.35">
      <c r="A586">
        <v>1280</v>
      </c>
      <c r="B586" t="s">
        <v>3750</v>
      </c>
      <c r="D586">
        <v>26</v>
      </c>
      <c r="E586" t="s">
        <v>3751</v>
      </c>
      <c r="F586" t="s">
        <v>31</v>
      </c>
      <c r="G586" t="s">
        <v>16</v>
      </c>
      <c r="H586" t="s">
        <v>80</v>
      </c>
      <c r="I586" t="s">
        <v>32</v>
      </c>
      <c r="J586" t="s">
        <v>88</v>
      </c>
      <c r="K586" t="s">
        <v>3752</v>
      </c>
      <c r="L586" t="s">
        <v>28</v>
      </c>
    </row>
    <row r="587" spans="1:12" x14ac:dyDescent="0.35">
      <c r="A587">
        <v>1281</v>
      </c>
      <c r="B587" t="s">
        <v>3753</v>
      </c>
      <c r="D587">
        <v>26</v>
      </c>
      <c r="E587" t="s">
        <v>3754</v>
      </c>
      <c r="F587" t="s">
        <v>22</v>
      </c>
      <c r="G587" t="s">
        <v>13</v>
      </c>
      <c r="H587" t="s">
        <v>120</v>
      </c>
      <c r="I587" t="s">
        <v>57</v>
      </c>
      <c r="J587" t="s">
        <v>58</v>
      </c>
      <c r="K587" t="s">
        <v>3755</v>
      </c>
      <c r="L587" t="s">
        <v>37</v>
      </c>
    </row>
    <row r="588" spans="1:12" x14ac:dyDescent="0.35">
      <c r="A588">
        <v>1283</v>
      </c>
      <c r="B588" t="s">
        <v>3759</v>
      </c>
      <c r="D588">
        <v>30</v>
      </c>
      <c r="E588" t="s">
        <v>3760</v>
      </c>
      <c r="F588" t="s">
        <v>40</v>
      </c>
      <c r="G588" t="s">
        <v>31</v>
      </c>
      <c r="H588" t="s">
        <v>62</v>
      </c>
      <c r="I588" t="s">
        <v>23</v>
      </c>
      <c r="J588" t="s">
        <v>146</v>
      </c>
      <c r="K588" t="s">
        <v>3761</v>
      </c>
      <c r="L588" t="s">
        <v>19</v>
      </c>
    </row>
    <row r="589" spans="1:12" x14ac:dyDescent="0.35">
      <c r="A589">
        <v>1287</v>
      </c>
      <c r="B589" t="s">
        <v>3771</v>
      </c>
      <c r="D589">
        <v>27</v>
      </c>
      <c r="E589" t="s">
        <v>3772</v>
      </c>
      <c r="F589" t="s">
        <v>23</v>
      </c>
      <c r="G589" t="s">
        <v>201</v>
      </c>
      <c r="H589" t="s">
        <v>33</v>
      </c>
      <c r="I589" t="s">
        <v>34</v>
      </c>
      <c r="J589" t="s">
        <v>63</v>
      </c>
      <c r="K589" t="s">
        <v>3773</v>
      </c>
      <c r="L589" t="s">
        <v>37</v>
      </c>
    </row>
    <row r="590" spans="1:12" x14ac:dyDescent="0.35">
      <c r="A590">
        <v>1288</v>
      </c>
      <c r="B590" t="s">
        <v>3774</v>
      </c>
      <c r="D590">
        <v>30</v>
      </c>
      <c r="E590" t="s">
        <v>3775</v>
      </c>
      <c r="F590" t="s">
        <v>22</v>
      </c>
      <c r="G590" t="s">
        <v>32</v>
      </c>
      <c r="H590" t="s">
        <v>62</v>
      </c>
      <c r="I590" t="s">
        <v>23</v>
      </c>
      <c r="J590" t="s">
        <v>116</v>
      </c>
      <c r="K590" t="s">
        <v>3776</v>
      </c>
      <c r="L590" t="s">
        <v>37</v>
      </c>
    </row>
    <row r="591" spans="1:12" x14ac:dyDescent="0.35">
      <c r="A591">
        <v>1289</v>
      </c>
      <c r="B591" t="s">
        <v>3777</v>
      </c>
      <c r="D591">
        <v>29</v>
      </c>
      <c r="E591" t="s">
        <v>3778</v>
      </c>
      <c r="F591" t="s">
        <v>201</v>
      </c>
      <c r="G591" t="s">
        <v>31</v>
      </c>
      <c r="H591" t="s">
        <v>47</v>
      </c>
      <c r="I591" t="s">
        <v>31</v>
      </c>
      <c r="J591" t="s">
        <v>35</v>
      </c>
      <c r="K591" t="s">
        <v>3779</v>
      </c>
      <c r="L591" t="s">
        <v>28</v>
      </c>
    </row>
    <row r="592" spans="1:12" x14ac:dyDescent="0.35">
      <c r="A592">
        <v>1293</v>
      </c>
      <c r="B592" t="s">
        <v>3789</v>
      </c>
      <c r="D592">
        <v>28</v>
      </c>
      <c r="E592" t="s">
        <v>3790</v>
      </c>
      <c r="F592" t="s">
        <v>25</v>
      </c>
      <c r="G592" t="s">
        <v>133</v>
      </c>
      <c r="H592" t="s">
        <v>52</v>
      </c>
      <c r="I592" t="s">
        <v>13</v>
      </c>
      <c r="J592" t="s">
        <v>53</v>
      </c>
      <c r="K592" t="s">
        <v>3791</v>
      </c>
      <c r="L592" t="s">
        <v>76</v>
      </c>
    </row>
    <row r="593" spans="1:12" x14ac:dyDescent="0.35">
      <c r="A593">
        <v>1295</v>
      </c>
      <c r="B593" t="s">
        <v>3795</v>
      </c>
      <c r="D593">
        <v>26</v>
      </c>
      <c r="E593" t="s">
        <v>3796</v>
      </c>
      <c r="F593" t="s">
        <v>42</v>
      </c>
      <c r="G593" t="s">
        <v>201</v>
      </c>
      <c r="H593" t="s">
        <v>52</v>
      </c>
      <c r="I593" t="s">
        <v>13</v>
      </c>
      <c r="J593" t="s">
        <v>58</v>
      </c>
      <c r="K593" t="s">
        <v>3797</v>
      </c>
      <c r="L593" t="s">
        <v>44</v>
      </c>
    </row>
    <row r="594" spans="1:12" x14ac:dyDescent="0.35">
      <c r="A594">
        <v>1297</v>
      </c>
      <c r="B594" t="s">
        <v>3801</v>
      </c>
      <c r="D594">
        <v>29</v>
      </c>
      <c r="E594" t="s">
        <v>3802</v>
      </c>
      <c r="F594" t="s">
        <v>34</v>
      </c>
      <c r="G594" t="s">
        <v>133</v>
      </c>
      <c r="H594" t="s">
        <v>62</v>
      </c>
      <c r="I594" t="s">
        <v>23</v>
      </c>
      <c r="J594" t="s">
        <v>58</v>
      </c>
      <c r="K594" t="s">
        <v>3803</v>
      </c>
      <c r="L594" t="s">
        <v>44</v>
      </c>
    </row>
    <row r="595" spans="1:12" x14ac:dyDescent="0.35">
      <c r="A595">
        <v>1298</v>
      </c>
      <c r="B595" t="s">
        <v>3804</v>
      </c>
      <c r="D595">
        <v>29</v>
      </c>
      <c r="E595" t="s">
        <v>3805</v>
      </c>
      <c r="F595" t="s">
        <v>22</v>
      </c>
      <c r="G595" t="s">
        <v>40</v>
      </c>
      <c r="H595" t="s">
        <v>80</v>
      </c>
      <c r="I595" t="s">
        <v>32</v>
      </c>
      <c r="J595" t="s">
        <v>17</v>
      </c>
      <c r="K595" t="s">
        <v>3806</v>
      </c>
      <c r="L595" t="s">
        <v>28</v>
      </c>
    </row>
    <row r="596" spans="1:12" x14ac:dyDescent="0.35">
      <c r="A596">
        <v>1299</v>
      </c>
      <c r="B596" t="s">
        <v>3807</v>
      </c>
      <c r="D596">
        <v>28</v>
      </c>
      <c r="E596" t="s">
        <v>3808</v>
      </c>
      <c r="F596" t="s">
        <v>40</v>
      </c>
      <c r="G596" t="s">
        <v>42</v>
      </c>
      <c r="H596" t="s">
        <v>52</v>
      </c>
      <c r="I596" t="s">
        <v>13</v>
      </c>
      <c r="J596" t="s">
        <v>146</v>
      </c>
      <c r="K596" t="s">
        <v>3809</v>
      </c>
      <c r="L596" t="s">
        <v>44</v>
      </c>
    </row>
    <row r="597" spans="1:12" x14ac:dyDescent="0.35">
      <c r="A597">
        <v>1304</v>
      </c>
      <c r="B597" t="s">
        <v>3821</v>
      </c>
      <c r="D597">
        <v>26</v>
      </c>
      <c r="E597" t="s">
        <v>3822</v>
      </c>
      <c r="F597" t="s">
        <v>40</v>
      </c>
      <c r="G597" t="s">
        <v>67</v>
      </c>
      <c r="H597" t="s">
        <v>87</v>
      </c>
      <c r="I597" t="s">
        <v>79</v>
      </c>
      <c r="J597" t="s">
        <v>53</v>
      </c>
      <c r="K597" t="s">
        <v>3823</v>
      </c>
      <c r="L597" t="s">
        <v>37</v>
      </c>
    </row>
    <row r="598" spans="1:12" x14ac:dyDescent="0.35">
      <c r="A598">
        <v>1306</v>
      </c>
      <c r="B598" t="s">
        <v>3827</v>
      </c>
      <c r="D598">
        <v>26</v>
      </c>
      <c r="E598" t="s">
        <v>3828</v>
      </c>
      <c r="F598" t="s">
        <v>201</v>
      </c>
      <c r="G598" t="s">
        <v>57</v>
      </c>
      <c r="H598" t="s">
        <v>33</v>
      </c>
      <c r="I598" t="s">
        <v>34</v>
      </c>
      <c r="J598" t="s">
        <v>153</v>
      </c>
      <c r="K598" t="s">
        <v>3829</v>
      </c>
      <c r="L598" t="s">
        <v>76</v>
      </c>
    </row>
    <row r="599" spans="1:12" x14ac:dyDescent="0.35">
      <c r="A599">
        <v>1310</v>
      </c>
      <c r="B599" t="s">
        <v>3839</v>
      </c>
      <c r="D599">
        <v>30</v>
      </c>
      <c r="E599" t="s">
        <v>3840</v>
      </c>
      <c r="F599" t="s">
        <v>149</v>
      </c>
      <c r="G599" t="s">
        <v>42</v>
      </c>
      <c r="H599" t="s">
        <v>87</v>
      </c>
      <c r="I599" t="s">
        <v>79</v>
      </c>
      <c r="J599" t="s">
        <v>146</v>
      </c>
      <c r="K599" t="s">
        <v>3841</v>
      </c>
      <c r="L599" t="s">
        <v>37</v>
      </c>
    </row>
    <row r="600" spans="1:12" x14ac:dyDescent="0.35">
      <c r="A600">
        <v>1312</v>
      </c>
      <c r="B600" t="s">
        <v>3845</v>
      </c>
      <c r="D600">
        <v>29</v>
      </c>
      <c r="E600" t="s">
        <v>3846</v>
      </c>
      <c r="F600" t="s">
        <v>67</v>
      </c>
      <c r="G600" t="s">
        <v>169</v>
      </c>
      <c r="H600" t="s">
        <v>62</v>
      </c>
      <c r="I600" t="s">
        <v>23</v>
      </c>
      <c r="J600" t="s">
        <v>35</v>
      </c>
      <c r="K600" t="s">
        <v>3847</v>
      </c>
      <c r="L600" t="s">
        <v>44</v>
      </c>
    </row>
    <row r="601" spans="1:12" x14ac:dyDescent="0.35">
      <c r="A601">
        <v>1313</v>
      </c>
      <c r="B601" t="s">
        <v>3848</v>
      </c>
      <c r="D601">
        <v>28</v>
      </c>
      <c r="E601" t="s">
        <v>3849</v>
      </c>
      <c r="F601" t="s">
        <v>101</v>
      </c>
      <c r="G601" t="s">
        <v>31</v>
      </c>
      <c r="H601" t="s">
        <v>80</v>
      </c>
      <c r="I601" t="s">
        <v>32</v>
      </c>
      <c r="J601" t="s">
        <v>88</v>
      </c>
      <c r="K601" t="s">
        <v>3850</v>
      </c>
      <c r="L601" t="s">
        <v>19</v>
      </c>
    </row>
    <row r="602" spans="1:12" x14ac:dyDescent="0.35">
      <c r="A602">
        <v>1317</v>
      </c>
      <c r="B602" t="s">
        <v>3858</v>
      </c>
      <c r="D602">
        <v>30</v>
      </c>
      <c r="E602" t="s">
        <v>3859</v>
      </c>
      <c r="F602" t="s">
        <v>13</v>
      </c>
      <c r="G602" t="s">
        <v>31</v>
      </c>
      <c r="H602" t="s">
        <v>62</v>
      </c>
      <c r="I602" t="s">
        <v>23</v>
      </c>
      <c r="J602" t="s">
        <v>17</v>
      </c>
      <c r="K602" t="s">
        <v>3860</v>
      </c>
      <c r="L602" t="s">
        <v>19</v>
      </c>
    </row>
    <row r="603" spans="1:12" x14ac:dyDescent="0.35">
      <c r="A603">
        <v>1318</v>
      </c>
      <c r="B603" t="s">
        <v>3861</v>
      </c>
      <c r="D603">
        <v>30</v>
      </c>
      <c r="E603" t="s">
        <v>3862</v>
      </c>
      <c r="F603" t="s">
        <v>34</v>
      </c>
      <c r="G603" t="s">
        <v>149</v>
      </c>
      <c r="H603" t="s">
        <v>62</v>
      </c>
      <c r="I603" t="s">
        <v>23</v>
      </c>
      <c r="J603" t="s">
        <v>91</v>
      </c>
      <c r="K603" t="s">
        <v>3863</v>
      </c>
      <c r="L603" t="s">
        <v>76</v>
      </c>
    </row>
    <row r="604" spans="1:12" x14ac:dyDescent="0.35">
      <c r="A604">
        <v>1321</v>
      </c>
      <c r="B604" t="s">
        <v>3870</v>
      </c>
      <c r="D604">
        <v>27</v>
      </c>
      <c r="E604" t="s">
        <v>3871</v>
      </c>
      <c r="F604" t="s">
        <v>67</v>
      </c>
      <c r="G604" t="s">
        <v>22</v>
      </c>
      <c r="H604" t="s">
        <v>80</v>
      </c>
      <c r="I604" t="s">
        <v>32</v>
      </c>
      <c r="J604" t="s">
        <v>170</v>
      </c>
      <c r="K604" t="s">
        <v>3872</v>
      </c>
      <c r="L604" t="s">
        <v>76</v>
      </c>
    </row>
    <row r="605" spans="1:12" x14ac:dyDescent="0.35">
      <c r="A605">
        <v>1322</v>
      </c>
      <c r="B605" t="s">
        <v>3873</v>
      </c>
      <c r="D605">
        <v>30</v>
      </c>
      <c r="E605" t="s">
        <v>3874</v>
      </c>
      <c r="F605" t="s">
        <v>67</v>
      </c>
      <c r="G605" t="s">
        <v>16</v>
      </c>
      <c r="H605" t="s">
        <v>41</v>
      </c>
      <c r="I605" t="s">
        <v>42</v>
      </c>
      <c r="J605" t="s">
        <v>63</v>
      </c>
      <c r="K605" t="s">
        <v>3875</v>
      </c>
      <c r="L605" t="s">
        <v>76</v>
      </c>
    </row>
    <row r="606" spans="1:12" x14ac:dyDescent="0.35">
      <c r="A606">
        <v>1323</v>
      </c>
      <c r="B606" t="s">
        <v>3876</v>
      </c>
      <c r="D606">
        <v>29</v>
      </c>
      <c r="E606" t="s">
        <v>3877</v>
      </c>
      <c r="F606" t="s">
        <v>201</v>
      </c>
      <c r="G606" t="s">
        <v>101</v>
      </c>
      <c r="H606" t="s">
        <v>24</v>
      </c>
      <c r="I606" t="s">
        <v>25</v>
      </c>
      <c r="J606" t="s">
        <v>35</v>
      </c>
      <c r="K606" t="s">
        <v>3878</v>
      </c>
      <c r="L606" t="s">
        <v>44</v>
      </c>
    </row>
    <row r="607" spans="1:12" x14ac:dyDescent="0.35">
      <c r="A607">
        <v>1324</v>
      </c>
      <c r="B607" t="s">
        <v>3879</v>
      </c>
      <c r="D607">
        <v>29</v>
      </c>
      <c r="E607" t="s">
        <v>3880</v>
      </c>
      <c r="F607" t="s">
        <v>57</v>
      </c>
      <c r="G607" t="s">
        <v>34</v>
      </c>
      <c r="H607" t="s">
        <v>120</v>
      </c>
      <c r="I607" t="s">
        <v>57</v>
      </c>
      <c r="J607" t="s">
        <v>88</v>
      </c>
      <c r="K607" t="s">
        <v>3881</v>
      </c>
      <c r="L607" t="s">
        <v>28</v>
      </c>
    </row>
    <row r="608" spans="1:12" x14ac:dyDescent="0.35">
      <c r="A608">
        <v>1325</v>
      </c>
      <c r="B608" t="s">
        <v>3882</v>
      </c>
      <c r="D608">
        <v>30</v>
      </c>
      <c r="E608" t="s">
        <v>3883</v>
      </c>
      <c r="F608" t="s">
        <v>34</v>
      </c>
      <c r="G608" t="s">
        <v>177</v>
      </c>
      <c r="H608" t="s">
        <v>24</v>
      </c>
      <c r="I608" t="s">
        <v>25</v>
      </c>
      <c r="J608" t="s">
        <v>116</v>
      </c>
      <c r="K608" t="s">
        <v>3884</v>
      </c>
      <c r="L608" t="s">
        <v>28</v>
      </c>
    </row>
    <row r="609" spans="1:12" x14ac:dyDescent="0.35">
      <c r="A609">
        <v>1326</v>
      </c>
      <c r="B609" t="s">
        <v>3885</v>
      </c>
      <c r="D609">
        <v>30</v>
      </c>
      <c r="E609" t="s">
        <v>3886</v>
      </c>
      <c r="F609" t="s">
        <v>79</v>
      </c>
      <c r="G609" t="s">
        <v>25</v>
      </c>
      <c r="H609" t="s">
        <v>15</v>
      </c>
      <c r="I609" t="s">
        <v>16</v>
      </c>
      <c r="J609" t="s">
        <v>58</v>
      </c>
      <c r="K609" t="s">
        <v>3887</v>
      </c>
      <c r="L609" t="s">
        <v>76</v>
      </c>
    </row>
    <row r="610" spans="1:12" x14ac:dyDescent="0.35">
      <c r="A610">
        <v>1328</v>
      </c>
      <c r="B610" t="s">
        <v>3891</v>
      </c>
      <c r="D610">
        <v>30</v>
      </c>
      <c r="E610" t="s">
        <v>3892</v>
      </c>
      <c r="F610" t="s">
        <v>34</v>
      </c>
      <c r="G610" t="s">
        <v>32</v>
      </c>
      <c r="H610" t="s">
        <v>120</v>
      </c>
      <c r="I610" t="s">
        <v>57</v>
      </c>
      <c r="J610" t="s">
        <v>58</v>
      </c>
      <c r="K610" t="s">
        <v>3893</v>
      </c>
      <c r="L610" t="s">
        <v>19</v>
      </c>
    </row>
    <row r="611" spans="1:12" x14ac:dyDescent="0.35">
      <c r="A611">
        <v>1329</v>
      </c>
      <c r="B611" t="s">
        <v>3894</v>
      </c>
      <c r="D611">
        <v>28</v>
      </c>
      <c r="E611" t="s">
        <v>3895</v>
      </c>
      <c r="F611" t="s">
        <v>14</v>
      </c>
      <c r="G611" t="s">
        <v>57</v>
      </c>
      <c r="H611" t="s">
        <v>52</v>
      </c>
      <c r="I611" t="s">
        <v>13</v>
      </c>
      <c r="J611" t="s">
        <v>58</v>
      </c>
      <c r="K611" t="s">
        <v>3896</v>
      </c>
      <c r="L611" t="s">
        <v>28</v>
      </c>
    </row>
    <row r="612" spans="1:12" x14ac:dyDescent="0.35">
      <c r="A612">
        <v>1330</v>
      </c>
      <c r="B612" t="s">
        <v>3897</v>
      </c>
      <c r="D612">
        <v>27</v>
      </c>
      <c r="E612" t="s">
        <v>3898</v>
      </c>
      <c r="F612" t="s">
        <v>42</v>
      </c>
      <c r="G612" t="s">
        <v>79</v>
      </c>
      <c r="H612" t="s">
        <v>52</v>
      </c>
      <c r="I612" t="s">
        <v>13</v>
      </c>
      <c r="J612" t="s">
        <v>88</v>
      </c>
      <c r="K612" t="s">
        <v>3899</v>
      </c>
      <c r="L612" t="s">
        <v>44</v>
      </c>
    </row>
    <row r="613" spans="1:12" x14ac:dyDescent="0.35">
      <c r="A613">
        <v>1331</v>
      </c>
      <c r="B613" t="s">
        <v>3900</v>
      </c>
      <c r="D613">
        <v>26</v>
      </c>
      <c r="E613" t="s">
        <v>3901</v>
      </c>
      <c r="F613" t="s">
        <v>133</v>
      </c>
      <c r="G613" t="s">
        <v>25</v>
      </c>
      <c r="H613" t="s">
        <v>47</v>
      </c>
      <c r="I613" t="s">
        <v>31</v>
      </c>
      <c r="J613" t="s">
        <v>35</v>
      </c>
      <c r="K613" t="s">
        <v>3902</v>
      </c>
      <c r="L613" t="s">
        <v>37</v>
      </c>
    </row>
    <row r="614" spans="1:12" x14ac:dyDescent="0.35">
      <c r="A614">
        <v>1332</v>
      </c>
      <c r="B614" t="s">
        <v>3903</v>
      </c>
      <c r="D614">
        <v>28</v>
      </c>
      <c r="E614" t="s">
        <v>3904</v>
      </c>
      <c r="F614" t="s">
        <v>40</v>
      </c>
      <c r="G614" t="s">
        <v>25</v>
      </c>
      <c r="H614" t="s">
        <v>47</v>
      </c>
      <c r="I614" t="s">
        <v>31</v>
      </c>
      <c r="J614" t="s">
        <v>26</v>
      </c>
      <c r="K614" t="s">
        <v>3905</v>
      </c>
      <c r="L614" t="s">
        <v>44</v>
      </c>
    </row>
    <row r="615" spans="1:12" x14ac:dyDescent="0.35">
      <c r="A615">
        <v>1333</v>
      </c>
      <c r="B615" t="s">
        <v>3906</v>
      </c>
      <c r="D615">
        <v>30</v>
      </c>
      <c r="E615" t="s">
        <v>3907</v>
      </c>
      <c r="F615" t="s">
        <v>31</v>
      </c>
      <c r="G615" t="s">
        <v>201</v>
      </c>
      <c r="H615" t="s">
        <v>41</v>
      </c>
      <c r="I615" t="s">
        <v>42</v>
      </c>
      <c r="J615" t="s">
        <v>48</v>
      </c>
      <c r="K615" t="s">
        <v>3908</v>
      </c>
      <c r="L615" t="s">
        <v>76</v>
      </c>
    </row>
    <row r="616" spans="1:12" x14ac:dyDescent="0.35">
      <c r="A616">
        <v>1334</v>
      </c>
      <c r="B616" t="s">
        <v>3909</v>
      </c>
      <c r="D616">
        <v>28</v>
      </c>
      <c r="E616" t="s">
        <v>3910</v>
      </c>
      <c r="F616" t="s">
        <v>40</v>
      </c>
      <c r="G616" t="s">
        <v>133</v>
      </c>
      <c r="H616" t="s">
        <v>80</v>
      </c>
      <c r="I616" t="s">
        <v>32</v>
      </c>
      <c r="J616" t="s">
        <v>17</v>
      </c>
      <c r="K616" t="s">
        <v>3911</v>
      </c>
      <c r="L616" t="s">
        <v>19</v>
      </c>
    </row>
    <row r="617" spans="1:12" x14ac:dyDescent="0.35">
      <c r="A617">
        <v>1339</v>
      </c>
      <c r="B617" t="s">
        <v>3923</v>
      </c>
      <c r="D617">
        <v>30</v>
      </c>
      <c r="E617" t="s">
        <v>3924</v>
      </c>
      <c r="F617" t="s">
        <v>34</v>
      </c>
      <c r="G617" t="s">
        <v>13</v>
      </c>
      <c r="H617" t="s">
        <v>120</v>
      </c>
      <c r="I617" t="s">
        <v>57</v>
      </c>
      <c r="J617" t="s">
        <v>58</v>
      </c>
      <c r="K617">
        <f>1-523-221-5923</f>
        <v>-6666</v>
      </c>
      <c r="L617" t="s">
        <v>37</v>
      </c>
    </row>
    <row r="618" spans="1:12" x14ac:dyDescent="0.35">
      <c r="A618">
        <v>1341</v>
      </c>
      <c r="B618" t="s">
        <v>3928</v>
      </c>
      <c r="D618">
        <v>26</v>
      </c>
      <c r="E618" t="s">
        <v>3929</v>
      </c>
      <c r="F618" t="s">
        <v>40</v>
      </c>
      <c r="G618" t="s">
        <v>177</v>
      </c>
      <c r="H618" t="s">
        <v>24</v>
      </c>
      <c r="I618" t="s">
        <v>25</v>
      </c>
      <c r="J618" t="s">
        <v>153</v>
      </c>
      <c r="K618" t="s">
        <v>3930</v>
      </c>
      <c r="L618" t="s">
        <v>37</v>
      </c>
    </row>
    <row r="619" spans="1:12" x14ac:dyDescent="0.35">
      <c r="A619">
        <v>1342</v>
      </c>
      <c r="B619" t="s">
        <v>3931</v>
      </c>
      <c r="D619">
        <v>29</v>
      </c>
      <c r="E619" t="s">
        <v>3932</v>
      </c>
      <c r="F619" t="s">
        <v>40</v>
      </c>
      <c r="G619" t="s">
        <v>14</v>
      </c>
      <c r="H619" t="s">
        <v>87</v>
      </c>
      <c r="I619" t="s">
        <v>79</v>
      </c>
      <c r="J619" t="s">
        <v>91</v>
      </c>
      <c r="K619" t="s">
        <v>3933</v>
      </c>
      <c r="L619" t="s">
        <v>44</v>
      </c>
    </row>
    <row r="620" spans="1:12" x14ac:dyDescent="0.35">
      <c r="A620">
        <v>1344</v>
      </c>
      <c r="B620" t="s">
        <v>3936</v>
      </c>
      <c r="D620">
        <v>28</v>
      </c>
      <c r="E620" t="s">
        <v>3937</v>
      </c>
      <c r="F620" t="s">
        <v>14</v>
      </c>
      <c r="G620" t="s">
        <v>23</v>
      </c>
      <c r="H620" t="s">
        <v>62</v>
      </c>
      <c r="I620" t="s">
        <v>23</v>
      </c>
      <c r="J620" t="s">
        <v>63</v>
      </c>
      <c r="K620" t="s">
        <v>3938</v>
      </c>
      <c r="L620" t="s">
        <v>44</v>
      </c>
    </row>
    <row r="621" spans="1:12" x14ac:dyDescent="0.35">
      <c r="A621">
        <v>1346</v>
      </c>
      <c r="B621" t="s">
        <v>3942</v>
      </c>
      <c r="D621">
        <v>28</v>
      </c>
      <c r="E621" t="s">
        <v>3943</v>
      </c>
      <c r="F621" t="s">
        <v>57</v>
      </c>
      <c r="G621" t="s">
        <v>22</v>
      </c>
      <c r="H621" t="s">
        <v>47</v>
      </c>
      <c r="I621" t="s">
        <v>31</v>
      </c>
      <c r="J621" t="s">
        <v>116</v>
      </c>
      <c r="K621" t="s">
        <v>3944</v>
      </c>
      <c r="L621" t="s">
        <v>19</v>
      </c>
    </row>
    <row r="622" spans="1:12" x14ac:dyDescent="0.35">
      <c r="A622">
        <v>1347</v>
      </c>
      <c r="B622" t="s">
        <v>3945</v>
      </c>
      <c r="D622">
        <v>28</v>
      </c>
      <c r="E622" t="s">
        <v>3946</v>
      </c>
      <c r="F622" t="s">
        <v>201</v>
      </c>
      <c r="G622" t="s">
        <v>14</v>
      </c>
      <c r="H622" t="s">
        <v>33</v>
      </c>
      <c r="I622" t="s">
        <v>34</v>
      </c>
      <c r="J622" t="s">
        <v>26</v>
      </c>
      <c r="K622" t="s">
        <v>3947</v>
      </c>
      <c r="L622" t="s">
        <v>44</v>
      </c>
    </row>
    <row r="623" spans="1:12" x14ac:dyDescent="0.35">
      <c r="A623">
        <v>1348</v>
      </c>
      <c r="B623" t="s">
        <v>3948</v>
      </c>
      <c r="D623">
        <v>30</v>
      </c>
      <c r="E623" t="s">
        <v>3949</v>
      </c>
      <c r="F623" t="s">
        <v>23</v>
      </c>
      <c r="G623" t="s">
        <v>40</v>
      </c>
      <c r="H623" t="s">
        <v>120</v>
      </c>
      <c r="I623" t="s">
        <v>57</v>
      </c>
      <c r="J623" t="s">
        <v>58</v>
      </c>
      <c r="K623" t="s">
        <v>3950</v>
      </c>
      <c r="L623" t="s">
        <v>76</v>
      </c>
    </row>
    <row r="624" spans="1:12" x14ac:dyDescent="0.35">
      <c r="A624">
        <v>1352</v>
      </c>
      <c r="B624" t="s">
        <v>3958</v>
      </c>
      <c r="D624">
        <v>29</v>
      </c>
      <c r="E624" t="s">
        <v>3959</v>
      </c>
      <c r="F624" t="s">
        <v>67</v>
      </c>
      <c r="G624" t="s">
        <v>40</v>
      </c>
      <c r="H624" t="s">
        <v>120</v>
      </c>
      <c r="I624" t="s">
        <v>57</v>
      </c>
      <c r="J624" t="s">
        <v>26</v>
      </c>
      <c r="K624" t="s">
        <v>3960</v>
      </c>
      <c r="L624" t="s">
        <v>28</v>
      </c>
    </row>
    <row r="625" spans="1:12" x14ac:dyDescent="0.35">
      <c r="A625">
        <v>1355</v>
      </c>
      <c r="B625" t="s">
        <v>3967</v>
      </c>
      <c r="D625">
        <v>26</v>
      </c>
      <c r="E625" t="s">
        <v>3968</v>
      </c>
      <c r="F625" t="s">
        <v>133</v>
      </c>
      <c r="G625" t="s">
        <v>42</v>
      </c>
      <c r="H625" t="s">
        <v>52</v>
      </c>
      <c r="I625" t="s">
        <v>13</v>
      </c>
      <c r="J625" t="s">
        <v>53</v>
      </c>
      <c r="K625">
        <v>2137628800</v>
      </c>
      <c r="L625" t="s">
        <v>28</v>
      </c>
    </row>
    <row r="626" spans="1:12" x14ac:dyDescent="0.35">
      <c r="A626">
        <v>1356</v>
      </c>
      <c r="B626" t="s">
        <v>3969</v>
      </c>
      <c r="D626">
        <v>30</v>
      </c>
      <c r="E626" t="s">
        <v>3970</v>
      </c>
      <c r="F626" t="s">
        <v>57</v>
      </c>
      <c r="G626" t="s">
        <v>177</v>
      </c>
      <c r="H626" t="s">
        <v>52</v>
      </c>
      <c r="I626" t="s">
        <v>13</v>
      </c>
      <c r="J626" t="s">
        <v>26</v>
      </c>
      <c r="K626">
        <v>9802010352</v>
      </c>
      <c r="L626" t="s">
        <v>19</v>
      </c>
    </row>
    <row r="627" spans="1:12" x14ac:dyDescent="0.35">
      <c r="A627">
        <v>1357</v>
      </c>
      <c r="B627" t="s">
        <v>3971</v>
      </c>
      <c r="D627">
        <v>30</v>
      </c>
      <c r="E627" t="s">
        <v>3972</v>
      </c>
      <c r="F627" t="s">
        <v>169</v>
      </c>
      <c r="G627" t="s">
        <v>13</v>
      </c>
      <c r="H627" t="s">
        <v>87</v>
      </c>
      <c r="I627" t="s">
        <v>79</v>
      </c>
      <c r="J627" t="s">
        <v>146</v>
      </c>
      <c r="K627" t="s">
        <v>3973</v>
      </c>
      <c r="L627" t="s">
        <v>28</v>
      </c>
    </row>
    <row r="628" spans="1:12" x14ac:dyDescent="0.35">
      <c r="A628">
        <v>1358</v>
      </c>
      <c r="B628" t="s">
        <v>3974</v>
      </c>
      <c r="D628">
        <v>27</v>
      </c>
      <c r="E628" t="s">
        <v>3975</v>
      </c>
      <c r="F628" t="s">
        <v>13</v>
      </c>
      <c r="G628" t="s">
        <v>42</v>
      </c>
      <c r="H628" t="s">
        <v>15</v>
      </c>
      <c r="I628" t="s">
        <v>16</v>
      </c>
      <c r="J628" t="s">
        <v>88</v>
      </c>
      <c r="K628" t="s">
        <v>3976</v>
      </c>
      <c r="L628" t="s">
        <v>76</v>
      </c>
    </row>
    <row r="629" spans="1:12" x14ac:dyDescent="0.35">
      <c r="A629">
        <v>1359</v>
      </c>
      <c r="B629" t="s">
        <v>3977</v>
      </c>
      <c r="D629">
        <v>28</v>
      </c>
      <c r="E629" t="s">
        <v>3978</v>
      </c>
      <c r="F629" t="s">
        <v>42</v>
      </c>
      <c r="G629" t="s">
        <v>22</v>
      </c>
      <c r="H629" t="s">
        <v>120</v>
      </c>
      <c r="I629" t="s">
        <v>57</v>
      </c>
      <c r="J629" t="s">
        <v>63</v>
      </c>
      <c r="K629" t="s">
        <v>3979</v>
      </c>
      <c r="L629" t="s">
        <v>19</v>
      </c>
    </row>
    <row r="630" spans="1:12" x14ac:dyDescent="0.35">
      <c r="A630">
        <v>1360</v>
      </c>
      <c r="B630" t="s">
        <v>3980</v>
      </c>
      <c r="D630">
        <v>28</v>
      </c>
      <c r="E630" t="s">
        <v>3981</v>
      </c>
      <c r="F630" t="s">
        <v>23</v>
      </c>
      <c r="G630" t="s">
        <v>79</v>
      </c>
      <c r="H630" t="s">
        <v>33</v>
      </c>
      <c r="I630" t="s">
        <v>34</v>
      </c>
      <c r="J630" t="s">
        <v>153</v>
      </c>
      <c r="K630" t="s">
        <v>3982</v>
      </c>
      <c r="L630" t="s">
        <v>76</v>
      </c>
    </row>
    <row r="631" spans="1:12" x14ac:dyDescent="0.35">
      <c r="A631">
        <v>1363</v>
      </c>
      <c r="B631" t="s">
        <v>3989</v>
      </c>
      <c r="D631">
        <v>28</v>
      </c>
      <c r="E631" t="s">
        <v>3990</v>
      </c>
      <c r="F631" t="s">
        <v>25</v>
      </c>
      <c r="G631" t="s">
        <v>16</v>
      </c>
      <c r="H631" t="s">
        <v>41</v>
      </c>
      <c r="I631" t="s">
        <v>42</v>
      </c>
      <c r="J631" t="s">
        <v>63</v>
      </c>
      <c r="K631" t="s">
        <v>3991</v>
      </c>
      <c r="L631" t="s">
        <v>19</v>
      </c>
    </row>
    <row r="632" spans="1:12" x14ac:dyDescent="0.35">
      <c r="A632">
        <v>1364</v>
      </c>
      <c r="B632" t="s">
        <v>3992</v>
      </c>
      <c r="D632">
        <v>30</v>
      </c>
      <c r="E632" t="s">
        <v>3993</v>
      </c>
      <c r="F632" t="s">
        <v>16</v>
      </c>
      <c r="G632" t="s">
        <v>169</v>
      </c>
      <c r="H632" t="s">
        <v>24</v>
      </c>
      <c r="I632" t="s">
        <v>25</v>
      </c>
      <c r="J632" t="s">
        <v>88</v>
      </c>
      <c r="K632" t="s">
        <v>3994</v>
      </c>
      <c r="L632" t="s">
        <v>28</v>
      </c>
    </row>
    <row r="633" spans="1:12" x14ac:dyDescent="0.35">
      <c r="A633">
        <v>1365</v>
      </c>
      <c r="B633" t="s">
        <v>3995</v>
      </c>
      <c r="D633">
        <v>27</v>
      </c>
      <c r="E633" t="s">
        <v>3996</v>
      </c>
      <c r="F633" t="s">
        <v>177</v>
      </c>
      <c r="G633" t="s">
        <v>13</v>
      </c>
      <c r="H633" t="s">
        <v>87</v>
      </c>
      <c r="I633" t="s">
        <v>79</v>
      </c>
      <c r="J633" t="s">
        <v>17</v>
      </c>
      <c r="K633" t="s">
        <v>3997</v>
      </c>
      <c r="L633" t="s">
        <v>28</v>
      </c>
    </row>
    <row r="634" spans="1:12" x14ac:dyDescent="0.35">
      <c r="A634">
        <v>1366</v>
      </c>
      <c r="B634" t="s">
        <v>3998</v>
      </c>
      <c r="D634">
        <v>27</v>
      </c>
      <c r="E634" t="s">
        <v>3999</v>
      </c>
      <c r="F634" t="s">
        <v>149</v>
      </c>
      <c r="G634" t="s">
        <v>16</v>
      </c>
      <c r="H634" t="s">
        <v>47</v>
      </c>
      <c r="I634" t="s">
        <v>31</v>
      </c>
      <c r="J634" t="s">
        <v>91</v>
      </c>
      <c r="K634" t="s">
        <v>4000</v>
      </c>
      <c r="L634" t="s">
        <v>37</v>
      </c>
    </row>
    <row r="635" spans="1:12" x14ac:dyDescent="0.35">
      <c r="A635">
        <v>1367</v>
      </c>
      <c r="B635" t="s">
        <v>4001</v>
      </c>
      <c r="D635">
        <v>27</v>
      </c>
      <c r="E635" t="s">
        <v>4002</v>
      </c>
      <c r="F635" t="s">
        <v>67</v>
      </c>
      <c r="G635" t="s">
        <v>67</v>
      </c>
      <c r="H635" t="s">
        <v>41</v>
      </c>
      <c r="I635" t="s">
        <v>42</v>
      </c>
      <c r="J635" t="s">
        <v>153</v>
      </c>
      <c r="K635" t="s">
        <v>4003</v>
      </c>
      <c r="L635" t="s">
        <v>19</v>
      </c>
    </row>
    <row r="636" spans="1:12" x14ac:dyDescent="0.35">
      <c r="A636">
        <v>1368</v>
      </c>
      <c r="B636" t="s">
        <v>4004</v>
      </c>
      <c r="D636">
        <v>27</v>
      </c>
      <c r="E636" t="s">
        <v>4005</v>
      </c>
      <c r="F636" t="s">
        <v>25</v>
      </c>
      <c r="G636" t="s">
        <v>40</v>
      </c>
      <c r="H636" t="s">
        <v>33</v>
      </c>
      <c r="I636" t="s">
        <v>34</v>
      </c>
      <c r="J636" t="s">
        <v>53</v>
      </c>
      <c r="K636" t="s">
        <v>4006</v>
      </c>
      <c r="L636" t="s">
        <v>37</v>
      </c>
    </row>
    <row r="637" spans="1:12" x14ac:dyDescent="0.35">
      <c r="A637">
        <v>1371</v>
      </c>
      <c r="B637" t="s">
        <v>4013</v>
      </c>
      <c r="D637">
        <v>27</v>
      </c>
      <c r="E637" t="s">
        <v>4014</v>
      </c>
      <c r="F637" t="s">
        <v>13</v>
      </c>
      <c r="G637" t="s">
        <v>14</v>
      </c>
      <c r="H637" t="s">
        <v>80</v>
      </c>
      <c r="I637" t="s">
        <v>32</v>
      </c>
      <c r="J637" t="s">
        <v>91</v>
      </c>
      <c r="K637" t="s">
        <v>4015</v>
      </c>
      <c r="L637" t="s">
        <v>44</v>
      </c>
    </row>
    <row r="638" spans="1:12" x14ac:dyDescent="0.35">
      <c r="A638">
        <v>1375</v>
      </c>
      <c r="B638" t="s">
        <v>4025</v>
      </c>
      <c r="D638">
        <v>26</v>
      </c>
      <c r="E638" t="s">
        <v>4026</v>
      </c>
      <c r="F638" t="s">
        <v>14</v>
      </c>
      <c r="G638" t="s">
        <v>31</v>
      </c>
      <c r="H638" t="s">
        <v>87</v>
      </c>
      <c r="I638" t="s">
        <v>79</v>
      </c>
      <c r="J638" t="s">
        <v>35</v>
      </c>
      <c r="K638" t="s">
        <v>4027</v>
      </c>
      <c r="L638" t="s">
        <v>37</v>
      </c>
    </row>
    <row r="639" spans="1:12" x14ac:dyDescent="0.35">
      <c r="A639">
        <v>1376</v>
      </c>
      <c r="B639" t="s">
        <v>4028</v>
      </c>
      <c r="D639">
        <v>28</v>
      </c>
      <c r="E639" t="s">
        <v>4029</v>
      </c>
      <c r="F639" t="s">
        <v>32</v>
      </c>
      <c r="G639" t="s">
        <v>23</v>
      </c>
      <c r="H639" t="s">
        <v>47</v>
      </c>
      <c r="I639" t="s">
        <v>31</v>
      </c>
      <c r="J639" t="s">
        <v>68</v>
      </c>
      <c r="K639">
        <v>2056074162</v>
      </c>
      <c r="L639" t="s">
        <v>76</v>
      </c>
    </row>
    <row r="640" spans="1:12" x14ac:dyDescent="0.35">
      <c r="A640">
        <v>1378</v>
      </c>
      <c r="B640" t="s">
        <v>4033</v>
      </c>
      <c r="D640">
        <v>30</v>
      </c>
      <c r="E640" t="s">
        <v>4034</v>
      </c>
      <c r="F640" t="s">
        <v>57</v>
      </c>
      <c r="G640" t="s">
        <v>57</v>
      </c>
      <c r="H640" t="s">
        <v>24</v>
      </c>
      <c r="I640" t="s">
        <v>25</v>
      </c>
      <c r="J640" t="s">
        <v>48</v>
      </c>
      <c r="K640" t="s">
        <v>4035</v>
      </c>
      <c r="L640" t="s">
        <v>28</v>
      </c>
    </row>
    <row r="641" spans="1:12" x14ac:dyDescent="0.35">
      <c r="A641">
        <v>1381</v>
      </c>
      <c r="B641" t="s">
        <v>4042</v>
      </c>
      <c r="D641">
        <v>27</v>
      </c>
      <c r="E641" t="s">
        <v>4043</v>
      </c>
      <c r="F641" t="s">
        <v>201</v>
      </c>
      <c r="G641" t="s">
        <v>32</v>
      </c>
      <c r="H641" t="s">
        <v>120</v>
      </c>
      <c r="I641" t="s">
        <v>57</v>
      </c>
      <c r="J641" t="s">
        <v>48</v>
      </c>
      <c r="K641" t="s">
        <v>4044</v>
      </c>
      <c r="L641" t="s">
        <v>28</v>
      </c>
    </row>
    <row r="642" spans="1:12" x14ac:dyDescent="0.35">
      <c r="A642">
        <v>1382</v>
      </c>
      <c r="B642" t="s">
        <v>4045</v>
      </c>
      <c r="D642">
        <v>29</v>
      </c>
      <c r="E642" t="s">
        <v>4046</v>
      </c>
      <c r="F642" t="s">
        <v>149</v>
      </c>
      <c r="G642" t="s">
        <v>57</v>
      </c>
      <c r="H642" t="s">
        <v>120</v>
      </c>
      <c r="I642" t="s">
        <v>57</v>
      </c>
      <c r="J642" t="s">
        <v>153</v>
      </c>
      <c r="K642" t="s">
        <v>4047</v>
      </c>
      <c r="L642" t="s">
        <v>28</v>
      </c>
    </row>
    <row r="643" spans="1:12" x14ac:dyDescent="0.35">
      <c r="A643">
        <v>1383</v>
      </c>
      <c r="B643" t="s">
        <v>4048</v>
      </c>
      <c r="D643">
        <v>28</v>
      </c>
      <c r="E643" t="s">
        <v>4049</v>
      </c>
      <c r="F643" t="s">
        <v>16</v>
      </c>
      <c r="G643" t="s">
        <v>25</v>
      </c>
      <c r="H643" t="s">
        <v>47</v>
      </c>
      <c r="I643" t="s">
        <v>31</v>
      </c>
      <c r="J643" t="s">
        <v>170</v>
      </c>
      <c r="K643" t="s">
        <v>4050</v>
      </c>
      <c r="L643" t="s">
        <v>19</v>
      </c>
    </row>
    <row r="644" spans="1:12" x14ac:dyDescent="0.35">
      <c r="A644">
        <v>1384</v>
      </c>
      <c r="B644" t="s">
        <v>4051</v>
      </c>
      <c r="D644">
        <v>29</v>
      </c>
      <c r="E644" t="s">
        <v>4052</v>
      </c>
      <c r="F644" t="s">
        <v>79</v>
      </c>
      <c r="G644" t="s">
        <v>67</v>
      </c>
      <c r="H644" t="s">
        <v>62</v>
      </c>
      <c r="I644" t="s">
        <v>23</v>
      </c>
      <c r="J644" t="s">
        <v>17</v>
      </c>
      <c r="K644" t="s">
        <v>4053</v>
      </c>
      <c r="L644" t="s">
        <v>37</v>
      </c>
    </row>
    <row r="645" spans="1:12" x14ac:dyDescent="0.35">
      <c r="A645">
        <v>1388</v>
      </c>
      <c r="B645" t="s">
        <v>4063</v>
      </c>
      <c r="D645">
        <v>26</v>
      </c>
      <c r="E645" t="s">
        <v>4064</v>
      </c>
      <c r="F645" t="s">
        <v>169</v>
      </c>
      <c r="G645" t="s">
        <v>57</v>
      </c>
      <c r="H645" t="s">
        <v>62</v>
      </c>
      <c r="I645" t="s">
        <v>23</v>
      </c>
      <c r="J645" t="s">
        <v>17</v>
      </c>
      <c r="K645" t="s">
        <v>4065</v>
      </c>
      <c r="L645" t="s">
        <v>28</v>
      </c>
    </row>
    <row r="646" spans="1:12" x14ac:dyDescent="0.35">
      <c r="A646">
        <v>1392</v>
      </c>
      <c r="B646" t="s">
        <v>4074</v>
      </c>
      <c r="D646">
        <v>29</v>
      </c>
      <c r="E646" t="s">
        <v>4075</v>
      </c>
      <c r="F646" t="s">
        <v>67</v>
      </c>
      <c r="G646" t="s">
        <v>25</v>
      </c>
      <c r="H646" t="s">
        <v>52</v>
      </c>
      <c r="I646" t="s">
        <v>13</v>
      </c>
      <c r="J646" t="s">
        <v>68</v>
      </c>
      <c r="K646" t="s">
        <v>4076</v>
      </c>
      <c r="L646" t="s">
        <v>19</v>
      </c>
    </row>
    <row r="647" spans="1:12" x14ac:dyDescent="0.35">
      <c r="A647">
        <v>1396</v>
      </c>
      <c r="B647" t="s">
        <v>4085</v>
      </c>
      <c r="D647">
        <v>30</v>
      </c>
      <c r="E647" t="s">
        <v>4086</v>
      </c>
      <c r="F647" t="s">
        <v>25</v>
      </c>
      <c r="G647" t="s">
        <v>133</v>
      </c>
      <c r="H647" t="s">
        <v>15</v>
      </c>
      <c r="I647" t="s">
        <v>16</v>
      </c>
      <c r="J647" t="s">
        <v>170</v>
      </c>
      <c r="K647">
        <f>1-682-394-3598</f>
        <v>-4673</v>
      </c>
      <c r="L647" t="s">
        <v>44</v>
      </c>
    </row>
    <row r="648" spans="1:12" x14ac:dyDescent="0.35">
      <c r="A648">
        <v>1399</v>
      </c>
      <c r="B648" t="s">
        <v>4093</v>
      </c>
      <c r="D648">
        <v>30</v>
      </c>
      <c r="E648" t="s">
        <v>4094</v>
      </c>
      <c r="F648" t="s">
        <v>57</v>
      </c>
      <c r="G648" t="s">
        <v>67</v>
      </c>
      <c r="H648" t="s">
        <v>41</v>
      </c>
      <c r="I648" t="s">
        <v>42</v>
      </c>
      <c r="J648" t="s">
        <v>53</v>
      </c>
      <c r="K648" t="s">
        <v>4095</v>
      </c>
      <c r="L648" t="s">
        <v>44</v>
      </c>
    </row>
    <row r="649" spans="1:12" x14ac:dyDescent="0.35">
      <c r="A649">
        <v>1400</v>
      </c>
      <c r="B649" t="s">
        <v>4096</v>
      </c>
      <c r="D649">
        <v>30</v>
      </c>
      <c r="E649" t="s">
        <v>4097</v>
      </c>
      <c r="F649" t="s">
        <v>23</v>
      </c>
      <c r="G649" t="s">
        <v>14</v>
      </c>
      <c r="H649" t="s">
        <v>47</v>
      </c>
      <c r="I649" t="s">
        <v>31</v>
      </c>
      <c r="J649" t="s">
        <v>88</v>
      </c>
      <c r="K649" s="1" t="s">
        <v>26013</v>
      </c>
      <c r="L649" t="s">
        <v>44</v>
      </c>
    </row>
    <row r="650" spans="1:12" x14ac:dyDescent="0.35">
      <c r="A650">
        <v>1403</v>
      </c>
      <c r="B650" t="s">
        <v>4104</v>
      </c>
      <c r="D650">
        <v>28</v>
      </c>
      <c r="E650" t="s">
        <v>4105</v>
      </c>
      <c r="F650" t="s">
        <v>169</v>
      </c>
      <c r="G650" t="s">
        <v>31</v>
      </c>
      <c r="H650" t="s">
        <v>52</v>
      </c>
      <c r="I650" t="s">
        <v>13</v>
      </c>
      <c r="J650" t="s">
        <v>63</v>
      </c>
      <c r="K650">
        <v>7453693311</v>
      </c>
      <c r="L650" t="s">
        <v>28</v>
      </c>
    </row>
    <row r="651" spans="1:12" x14ac:dyDescent="0.35">
      <c r="A651">
        <v>1408</v>
      </c>
      <c r="B651" t="s">
        <v>4117</v>
      </c>
      <c r="D651">
        <v>26</v>
      </c>
      <c r="E651" t="s">
        <v>4118</v>
      </c>
      <c r="F651" t="s">
        <v>40</v>
      </c>
      <c r="G651" t="s">
        <v>57</v>
      </c>
      <c r="H651" t="s">
        <v>41</v>
      </c>
      <c r="I651" t="s">
        <v>42</v>
      </c>
      <c r="J651" t="s">
        <v>48</v>
      </c>
      <c r="K651" t="s">
        <v>4119</v>
      </c>
      <c r="L651" t="s">
        <v>37</v>
      </c>
    </row>
    <row r="652" spans="1:12" x14ac:dyDescent="0.35">
      <c r="A652">
        <v>1411</v>
      </c>
      <c r="B652" t="s">
        <v>4126</v>
      </c>
      <c r="D652">
        <v>30</v>
      </c>
      <c r="E652" t="s">
        <v>4127</v>
      </c>
      <c r="F652" t="s">
        <v>42</v>
      </c>
      <c r="G652" t="s">
        <v>201</v>
      </c>
      <c r="H652" t="s">
        <v>62</v>
      </c>
      <c r="I652" t="s">
        <v>23</v>
      </c>
      <c r="J652" t="s">
        <v>58</v>
      </c>
      <c r="K652" t="s">
        <v>4128</v>
      </c>
      <c r="L652" t="s">
        <v>44</v>
      </c>
    </row>
    <row r="653" spans="1:12" x14ac:dyDescent="0.35">
      <c r="A653">
        <v>1412</v>
      </c>
      <c r="B653" t="s">
        <v>4129</v>
      </c>
      <c r="D653">
        <v>30</v>
      </c>
      <c r="E653" t="s">
        <v>4130</v>
      </c>
      <c r="F653" t="s">
        <v>23</v>
      </c>
      <c r="G653" t="s">
        <v>16</v>
      </c>
      <c r="H653" t="s">
        <v>41</v>
      </c>
      <c r="I653" t="s">
        <v>42</v>
      </c>
      <c r="J653" t="s">
        <v>35</v>
      </c>
      <c r="K653" t="s">
        <v>4131</v>
      </c>
      <c r="L653" t="s">
        <v>28</v>
      </c>
    </row>
    <row r="654" spans="1:12" x14ac:dyDescent="0.35">
      <c r="A654">
        <v>1415</v>
      </c>
      <c r="B654" t="s">
        <v>4137</v>
      </c>
      <c r="D654">
        <v>30</v>
      </c>
      <c r="E654" t="s">
        <v>4138</v>
      </c>
      <c r="F654" t="s">
        <v>133</v>
      </c>
      <c r="G654" t="s">
        <v>133</v>
      </c>
      <c r="H654" t="s">
        <v>33</v>
      </c>
      <c r="I654" t="s">
        <v>34</v>
      </c>
      <c r="J654" t="s">
        <v>35</v>
      </c>
      <c r="K654" t="s">
        <v>4139</v>
      </c>
      <c r="L654" t="s">
        <v>76</v>
      </c>
    </row>
    <row r="655" spans="1:12" x14ac:dyDescent="0.35">
      <c r="A655">
        <v>1416</v>
      </c>
      <c r="B655" t="s">
        <v>4140</v>
      </c>
      <c r="D655">
        <v>26</v>
      </c>
      <c r="E655" t="s">
        <v>4141</v>
      </c>
      <c r="F655" t="s">
        <v>57</v>
      </c>
      <c r="G655" t="s">
        <v>31</v>
      </c>
      <c r="H655" t="s">
        <v>80</v>
      </c>
      <c r="I655" t="s">
        <v>32</v>
      </c>
      <c r="J655" t="s">
        <v>88</v>
      </c>
      <c r="K655" t="s">
        <v>4142</v>
      </c>
      <c r="L655" t="s">
        <v>44</v>
      </c>
    </row>
    <row r="656" spans="1:12" x14ac:dyDescent="0.35">
      <c r="A656">
        <v>1418</v>
      </c>
      <c r="B656" t="s">
        <v>4145</v>
      </c>
      <c r="D656">
        <v>27</v>
      </c>
      <c r="E656" t="s">
        <v>4146</v>
      </c>
      <c r="F656" t="s">
        <v>42</v>
      </c>
      <c r="G656" t="s">
        <v>23</v>
      </c>
      <c r="H656" t="s">
        <v>120</v>
      </c>
      <c r="I656" t="s">
        <v>57</v>
      </c>
      <c r="J656" t="s">
        <v>116</v>
      </c>
      <c r="K656" t="s">
        <v>4147</v>
      </c>
      <c r="L656" t="s">
        <v>28</v>
      </c>
    </row>
    <row r="657" spans="1:12" x14ac:dyDescent="0.35">
      <c r="A657">
        <v>1420</v>
      </c>
      <c r="B657" t="s">
        <v>4151</v>
      </c>
      <c r="D657">
        <v>30</v>
      </c>
      <c r="E657" t="s">
        <v>4152</v>
      </c>
      <c r="F657" t="s">
        <v>101</v>
      </c>
      <c r="G657" t="s">
        <v>22</v>
      </c>
      <c r="H657" t="s">
        <v>15</v>
      </c>
      <c r="I657" t="s">
        <v>16</v>
      </c>
      <c r="J657" t="s">
        <v>48</v>
      </c>
      <c r="K657" t="s">
        <v>4153</v>
      </c>
      <c r="L657" t="s">
        <v>44</v>
      </c>
    </row>
    <row r="658" spans="1:12" x14ac:dyDescent="0.35">
      <c r="A658">
        <v>1421</v>
      </c>
      <c r="B658" t="s">
        <v>4154</v>
      </c>
      <c r="D658">
        <v>30</v>
      </c>
      <c r="E658" t="s">
        <v>4155</v>
      </c>
      <c r="F658" t="s">
        <v>201</v>
      </c>
      <c r="G658" t="s">
        <v>133</v>
      </c>
      <c r="H658" t="s">
        <v>47</v>
      </c>
      <c r="I658" t="s">
        <v>31</v>
      </c>
      <c r="J658" t="s">
        <v>170</v>
      </c>
      <c r="K658" t="s">
        <v>4156</v>
      </c>
      <c r="L658" t="s">
        <v>19</v>
      </c>
    </row>
    <row r="659" spans="1:12" x14ac:dyDescent="0.35">
      <c r="A659">
        <v>1422</v>
      </c>
      <c r="B659" t="s">
        <v>4157</v>
      </c>
      <c r="D659">
        <v>26</v>
      </c>
      <c r="E659" t="s">
        <v>4158</v>
      </c>
      <c r="F659" t="s">
        <v>177</v>
      </c>
      <c r="G659" t="s">
        <v>57</v>
      </c>
      <c r="H659" t="s">
        <v>24</v>
      </c>
      <c r="I659" t="s">
        <v>25</v>
      </c>
      <c r="J659" t="s">
        <v>68</v>
      </c>
      <c r="K659" t="s">
        <v>4159</v>
      </c>
      <c r="L659" t="s">
        <v>28</v>
      </c>
    </row>
    <row r="660" spans="1:12" x14ac:dyDescent="0.35">
      <c r="A660">
        <v>1423</v>
      </c>
      <c r="B660" t="s">
        <v>4160</v>
      </c>
      <c r="D660">
        <v>26</v>
      </c>
      <c r="E660" t="s">
        <v>4161</v>
      </c>
      <c r="F660" t="s">
        <v>177</v>
      </c>
      <c r="G660" t="s">
        <v>34</v>
      </c>
      <c r="H660" t="s">
        <v>33</v>
      </c>
      <c r="I660" t="s">
        <v>34</v>
      </c>
      <c r="J660" t="s">
        <v>91</v>
      </c>
      <c r="K660" t="s">
        <v>4162</v>
      </c>
      <c r="L660" t="s">
        <v>37</v>
      </c>
    </row>
    <row r="661" spans="1:12" x14ac:dyDescent="0.35">
      <c r="A661">
        <v>1424</v>
      </c>
      <c r="B661" t="s">
        <v>4163</v>
      </c>
      <c r="D661">
        <v>28</v>
      </c>
      <c r="E661" t="s">
        <v>4164</v>
      </c>
      <c r="F661" t="s">
        <v>201</v>
      </c>
      <c r="G661" t="s">
        <v>149</v>
      </c>
      <c r="H661" t="s">
        <v>24</v>
      </c>
      <c r="I661" t="s">
        <v>25</v>
      </c>
      <c r="J661" t="s">
        <v>35</v>
      </c>
      <c r="K661" t="s">
        <v>4165</v>
      </c>
      <c r="L661" t="s">
        <v>76</v>
      </c>
    </row>
    <row r="662" spans="1:12" x14ac:dyDescent="0.35">
      <c r="A662">
        <v>1425</v>
      </c>
      <c r="B662" t="s">
        <v>4166</v>
      </c>
      <c r="D662">
        <v>26</v>
      </c>
      <c r="E662" t="s">
        <v>4167</v>
      </c>
      <c r="F662" t="s">
        <v>25</v>
      </c>
      <c r="G662" t="s">
        <v>31</v>
      </c>
      <c r="H662" t="s">
        <v>24</v>
      </c>
      <c r="I662" t="s">
        <v>25</v>
      </c>
      <c r="J662" t="s">
        <v>58</v>
      </c>
      <c r="K662" t="s">
        <v>4168</v>
      </c>
      <c r="L662" t="s">
        <v>44</v>
      </c>
    </row>
    <row r="663" spans="1:12" x14ac:dyDescent="0.35">
      <c r="A663">
        <v>1426</v>
      </c>
      <c r="B663" t="s">
        <v>4169</v>
      </c>
      <c r="D663">
        <v>26</v>
      </c>
      <c r="E663" t="s">
        <v>4170</v>
      </c>
      <c r="F663" t="s">
        <v>149</v>
      </c>
      <c r="G663" t="s">
        <v>25</v>
      </c>
      <c r="H663" t="s">
        <v>24</v>
      </c>
      <c r="I663" t="s">
        <v>25</v>
      </c>
      <c r="J663" t="s">
        <v>68</v>
      </c>
      <c r="K663" t="s">
        <v>4171</v>
      </c>
      <c r="L663" t="s">
        <v>37</v>
      </c>
    </row>
    <row r="664" spans="1:12" x14ac:dyDescent="0.35">
      <c r="A664">
        <v>1432</v>
      </c>
      <c r="B664" t="s">
        <v>4187</v>
      </c>
      <c r="D664">
        <v>29</v>
      </c>
      <c r="E664" t="s">
        <v>4188</v>
      </c>
      <c r="F664" t="s">
        <v>42</v>
      </c>
      <c r="G664" t="s">
        <v>14</v>
      </c>
      <c r="H664" t="s">
        <v>87</v>
      </c>
      <c r="I664" t="s">
        <v>79</v>
      </c>
      <c r="J664" t="s">
        <v>17</v>
      </c>
      <c r="K664" t="s">
        <v>4189</v>
      </c>
      <c r="L664" t="s">
        <v>44</v>
      </c>
    </row>
    <row r="665" spans="1:12" x14ac:dyDescent="0.35">
      <c r="A665">
        <v>1435</v>
      </c>
      <c r="B665" t="s">
        <v>4196</v>
      </c>
      <c r="D665">
        <v>28</v>
      </c>
      <c r="E665" t="s">
        <v>4197</v>
      </c>
      <c r="F665" t="s">
        <v>31</v>
      </c>
      <c r="G665" t="s">
        <v>42</v>
      </c>
      <c r="H665" t="s">
        <v>87</v>
      </c>
      <c r="I665" t="s">
        <v>79</v>
      </c>
      <c r="J665" t="s">
        <v>68</v>
      </c>
      <c r="K665" t="s">
        <v>4198</v>
      </c>
      <c r="L665" t="s">
        <v>37</v>
      </c>
    </row>
    <row r="666" spans="1:12" x14ac:dyDescent="0.35">
      <c r="A666">
        <v>1438</v>
      </c>
      <c r="B666" t="s">
        <v>4205</v>
      </c>
      <c r="D666">
        <v>26</v>
      </c>
      <c r="E666" t="s">
        <v>4206</v>
      </c>
      <c r="F666" t="s">
        <v>149</v>
      </c>
      <c r="G666" t="s">
        <v>14</v>
      </c>
      <c r="H666" t="s">
        <v>120</v>
      </c>
      <c r="I666" t="s">
        <v>57</v>
      </c>
      <c r="J666" t="s">
        <v>170</v>
      </c>
      <c r="K666" t="s">
        <v>4207</v>
      </c>
      <c r="L666" t="s">
        <v>28</v>
      </c>
    </row>
    <row r="667" spans="1:12" x14ac:dyDescent="0.35">
      <c r="A667">
        <v>1446</v>
      </c>
      <c r="B667" t="s">
        <v>4227</v>
      </c>
      <c r="D667">
        <v>26</v>
      </c>
      <c r="E667" t="s">
        <v>4228</v>
      </c>
      <c r="F667" t="s">
        <v>177</v>
      </c>
      <c r="G667" t="s">
        <v>23</v>
      </c>
      <c r="H667" t="s">
        <v>47</v>
      </c>
      <c r="I667" t="s">
        <v>31</v>
      </c>
      <c r="J667" t="s">
        <v>63</v>
      </c>
      <c r="K667" t="s">
        <v>4229</v>
      </c>
      <c r="L667" t="s">
        <v>28</v>
      </c>
    </row>
    <row r="668" spans="1:12" x14ac:dyDescent="0.35">
      <c r="A668">
        <v>1451</v>
      </c>
      <c r="B668" t="s">
        <v>4242</v>
      </c>
      <c r="D668">
        <v>30</v>
      </c>
      <c r="E668" t="s">
        <v>4243</v>
      </c>
      <c r="F668" t="s">
        <v>67</v>
      </c>
      <c r="G668" t="s">
        <v>57</v>
      </c>
      <c r="H668" t="s">
        <v>47</v>
      </c>
      <c r="I668" t="s">
        <v>31</v>
      </c>
      <c r="J668" t="s">
        <v>35</v>
      </c>
      <c r="K668" t="s">
        <v>4244</v>
      </c>
      <c r="L668" t="s">
        <v>76</v>
      </c>
    </row>
    <row r="669" spans="1:12" x14ac:dyDescent="0.35">
      <c r="A669">
        <v>1452</v>
      </c>
      <c r="B669" t="s">
        <v>4245</v>
      </c>
      <c r="D669">
        <v>29</v>
      </c>
      <c r="E669" t="s">
        <v>4246</v>
      </c>
      <c r="F669" t="s">
        <v>67</v>
      </c>
      <c r="G669" t="s">
        <v>42</v>
      </c>
      <c r="H669" t="s">
        <v>33</v>
      </c>
      <c r="I669" t="s">
        <v>34</v>
      </c>
      <c r="J669" t="s">
        <v>91</v>
      </c>
      <c r="K669" t="s">
        <v>4247</v>
      </c>
      <c r="L669" t="s">
        <v>76</v>
      </c>
    </row>
    <row r="670" spans="1:12" x14ac:dyDescent="0.35">
      <c r="A670">
        <v>1453</v>
      </c>
      <c r="B670" t="s">
        <v>4248</v>
      </c>
      <c r="D670">
        <v>29</v>
      </c>
      <c r="E670" t="s">
        <v>4249</v>
      </c>
      <c r="F670" t="s">
        <v>133</v>
      </c>
      <c r="G670" t="s">
        <v>31</v>
      </c>
      <c r="H670" t="s">
        <v>52</v>
      </c>
      <c r="I670" t="s">
        <v>13</v>
      </c>
      <c r="J670" t="s">
        <v>102</v>
      </c>
      <c r="K670" t="s">
        <v>4250</v>
      </c>
      <c r="L670" t="s">
        <v>76</v>
      </c>
    </row>
    <row r="671" spans="1:12" x14ac:dyDescent="0.35">
      <c r="A671">
        <v>1457</v>
      </c>
      <c r="B671" t="s">
        <v>4260</v>
      </c>
      <c r="D671">
        <v>30</v>
      </c>
      <c r="E671" t="s">
        <v>4261</v>
      </c>
      <c r="F671" t="s">
        <v>101</v>
      </c>
      <c r="G671" t="s">
        <v>169</v>
      </c>
      <c r="H671" t="s">
        <v>15</v>
      </c>
      <c r="I671" t="s">
        <v>16</v>
      </c>
      <c r="J671" t="s">
        <v>63</v>
      </c>
      <c r="K671" t="s">
        <v>4262</v>
      </c>
      <c r="L671" t="s">
        <v>19</v>
      </c>
    </row>
    <row r="672" spans="1:12" x14ac:dyDescent="0.35">
      <c r="A672">
        <v>1461</v>
      </c>
      <c r="B672" t="s">
        <v>4272</v>
      </c>
      <c r="D672">
        <v>29</v>
      </c>
      <c r="E672" t="s">
        <v>4273</v>
      </c>
      <c r="F672" t="s">
        <v>31</v>
      </c>
      <c r="G672" t="s">
        <v>25</v>
      </c>
      <c r="H672" t="s">
        <v>62</v>
      </c>
      <c r="I672" t="s">
        <v>23</v>
      </c>
      <c r="J672" t="s">
        <v>153</v>
      </c>
      <c r="K672" t="s">
        <v>4274</v>
      </c>
      <c r="L672" t="s">
        <v>37</v>
      </c>
    </row>
    <row r="673" spans="1:12" x14ac:dyDescent="0.35">
      <c r="A673">
        <v>1464</v>
      </c>
      <c r="B673" t="s">
        <v>4281</v>
      </c>
      <c r="D673">
        <v>27</v>
      </c>
      <c r="E673" t="s">
        <v>4282</v>
      </c>
      <c r="F673" t="s">
        <v>169</v>
      </c>
      <c r="G673" t="s">
        <v>14</v>
      </c>
      <c r="H673" t="s">
        <v>15</v>
      </c>
      <c r="I673" t="s">
        <v>16</v>
      </c>
      <c r="J673" t="s">
        <v>68</v>
      </c>
      <c r="K673" t="s">
        <v>4283</v>
      </c>
      <c r="L673" t="s">
        <v>76</v>
      </c>
    </row>
    <row r="674" spans="1:12" x14ac:dyDescent="0.35">
      <c r="A674">
        <v>1465</v>
      </c>
      <c r="B674" t="s">
        <v>4284</v>
      </c>
      <c r="D674">
        <v>29</v>
      </c>
      <c r="E674" t="s">
        <v>4285</v>
      </c>
      <c r="F674" t="s">
        <v>79</v>
      </c>
      <c r="G674" t="s">
        <v>25</v>
      </c>
      <c r="H674" t="s">
        <v>80</v>
      </c>
      <c r="I674" t="s">
        <v>32</v>
      </c>
      <c r="J674" t="s">
        <v>116</v>
      </c>
      <c r="K674" t="s">
        <v>4286</v>
      </c>
      <c r="L674" t="s">
        <v>76</v>
      </c>
    </row>
    <row r="675" spans="1:12" x14ac:dyDescent="0.35">
      <c r="A675">
        <v>1467</v>
      </c>
      <c r="B675" t="s">
        <v>4290</v>
      </c>
      <c r="D675">
        <v>28</v>
      </c>
      <c r="E675" t="s">
        <v>4291</v>
      </c>
      <c r="F675" t="s">
        <v>34</v>
      </c>
      <c r="G675" t="s">
        <v>42</v>
      </c>
      <c r="H675" t="s">
        <v>33</v>
      </c>
      <c r="I675" t="s">
        <v>34</v>
      </c>
      <c r="J675" t="s">
        <v>102</v>
      </c>
      <c r="K675" t="s">
        <v>4292</v>
      </c>
      <c r="L675" t="s">
        <v>19</v>
      </c>
    </row>
    <row r="676" spans="1:12" x14ac:dyDescent="0.35">
      <c r="A676">
        <v>1468</v>
      </c>
      <c r="B676" t="s">
        <v>4293</v>
      </c>
      <c r="D676">
        <v>30</v>
      </c>
      <c r="E676" t="s">
        <v>4294</v>
      </c>
      <c r="F676" t="s">
        <v>42</v>
      </c>
      <c r="G676" t="s">
        <v>42</v>
      </c>
      <c r="H676" t="s">
        <v>62</v>
      </c>
      <c r="I676" t="s">
        <v>23</v>
      </c>
      <c r="J676" t="s">
        <v>53</v>
      </c>
      <c r="K676" t="s">
        <v>4295</v>
      </c>
      <c r="L676" t="s">
        <v>76</v>
      </c>
    </row>
    <row r="677" spans="1:12" x14ac:dyDescent="0.35">
      <c r="A677">
        <v>1469</v>
      </c>
      <c r="B677" t="s">
        <v>4296</v>
      </c>
      <c r="D677">
        <v>26</v>
      </c>
      <c r="E677" t="s">
        <v>4297</v>
      </c>
      <c r="F677" t="s">
        <v>201</v>
      </c>
      <c r="G677" t="s">
        <v>79</v>
      </c>
      <c r="H677" t="s">
        <v>62</v>
      </c>
      <c r="I677" t="s">
        <v>23</v>
      </c>
      <c r="J677" t="s">
        <v>68</v>
      </c>
      <c r="K677">
        <v>3642492653</v>
      </c>
      <c r="L677" t="s">
        <v>19</v>
      </c>
    </row>
    <row r="678" spans="1:12" x14ac:dyDescent="0.35">
      <c r="A678">
        <v>1472</v>
      </c>
      <c r="B678" t="s">
        <v>4304</v>
      </c>
      <c r="D678">
        <v>26</v>
      </c>
      <c r="E678" t="s">
        <v>4305</v>
      </c>
      <c r="F678" t="s">
        <v>14</v>
      </c>
      <c r="G678" t="s">
        <v>133</v>
      </c>
      <c r="H678" t="s">
        <v>24</v>
      </c>
      <c r="I678" t="s">
        <v>25</v>
      </c>
      <c r="J678" t="s">
        <v>63</v>
      </c>
      <c r="K678" t="s">
        <v>4306</v>
      </c>
      <c r="L678" t="s">
        <v>44</v>
      </c>
    </row>
    <row r="679" spans="1:12" x14ac:dyDescent="0.35">
      <c r="A679">
        <v>1473</v>
      </c>
      <c r="B679" t="s">
        <v>4307</v>
      </c>
      <c r="D679">
        <v>27</v>
      </c>
      <c r="E679" t="s">
        <v>4308</v>
      </c>
      <c r="F679" t="s">
        <v>25</v>
      </c>
      <c r="G679" t="s">
        <v>57</v>
      </c>
      <c r="H679" t="s">
        <v>33</v>
      </c>
      <c r="I679" t="s">
        <v>34</v>
      </c>
      <c r="J679" t="s">
        <v>146</v>
      </c>
      <c r="K679" t="s">
        <v>4309</v>
      </c>
      <c r="L679" t="s">
        <v>44</v>
      </c>
    </row>
    <row r="680" spans="1:12" x14ac:dyDescent="0.35">
      <c r="A680">
        <v>1475</v>
      </c>
      <c r="B680" t="s">
        <v>4313</v>
      </c>
      <c r="D680">
        <v>27</v>
      </c>
      <c r="E680" t="s">
        <v>4314</v>
      </c>
      <c r="F680" t="s">
        <v>201</v>
      </c>
      <c r="G680" t="s">
        <v>42</v>
      </c>
      <c r="H680" t="s">
        <v>120</v>
      </c>
      <c r="I680" t="s">
        <v>57</v>
      </c>
      <c r="J680" t="s">
        <v>63</v>
      </c>
      <c r="K680" t="s">
        <v>4315</v>
      </c>
      <c r="L680" t="s">
        <v>44</v>
      </c>
    </row>
    <row r="681" spans="1:12" x14ac:dyDescent="0.35">
      <c r="A681">
        <v>1479</v>
      </c>
      <c r="B681" t="s">
        <v>4325</v>
      </c>
      <c r="D681">
        <v>29</v>
      </c>
      <c r="E681" t="s">
        <v>4326</v>
      </c>
      <c r="F681" t="s">
        <v>79</v>
      </c>
      <c r="G681" t="s">
        <v>42</v>
      </c>
      <c r="H681" t="s">
        <v>41</v>
      </c>
      <c r="I681" t="s">
        <v>42</v>
      </c>
      <c r="J681" t="s">
        <v>88</v>
      </c>
      <c r="K681" t="s">
        <v>4327</v>
      </c>
      <c r="L681" t="s">
        <v>44</v>
      </c>
    </row>
    <row r="682" spans="1:12" x14ac:dyDescent="0.35">
      <c r="A682">
        <v>1482</v>
      </c>
      <c r="B682" t="s">
        <v>4334</v>
      </c>
      <c r="D682">
        <v>27</v>
      </c>
      <c r="E682" t="s">
        <v>4335</v>
      </c>
      <c r="F682" t="s">
        <v>34</v>
      </c>
      <c r="G682" t="s">
        <v>16</v>
      </c>
      <c r="H682" t="s">
        <v>80</v>
      </c>
      <c r="I682" t="s">
        <v>32</v>
      </c>
      <c r="J682" t="s">
        <v>58</v>
      </c>
      <c r="K682" t="s">
        <v>4336</v>
      </c>
      <c r="L682" t="s">
        <v>37</v>
      </c>
    </row>
    <row r="683" spans="1:12" x14ac:dyDescent="0.35">
      <c r="A683">
        <v>1483</v>
      </c>
      <c r="B683" t="s">
        <v>4337</v>
      </c>
      <c r="D683">
        <v>27</v>
      </c>
      <c r="E683" t="s">
        <v>4338</v>
      </c>
      <c r="F683" t="s">
        <v>23</v>
      </c>
      <c r="G683" t="s">
        <v>101</v>
      </c>
      <c r="H683" t="s">
        <v>24</v>
      </c>
      <c r="I683" t="s">
        <v>25</v>
      </c>
      <c r="J683" t="s">
        <v>68</v>
      </c>
      <c r="K683" t="s">
        <v>4339</v>
      </c>
      <c r="L683" t="s">
        <v>37</v>
      </c>
    </row>
    <row r="684" spans="1:12" x14ac:dyDescent="0.35">
      <c r="A684">
        <v>1487</v>
      </c>
      <c r="B684" t="s">
        <v>4348</v>
      </c>
      <c r="D684">
        <v>29</v>
      </c>
      <c r="E684" t="s">
        <v>4349</v>
      </c>
      <c r="F684" t="s">
        <v>23</v>
      </c>
      <c r="G684" t="s">
        <v>31</v>
      </c>
      <c r="H684" t="s">
        <v>33</v>
      </c>
      <c r="I684" t="s">
        <v>34</v>
      </c>
      <c r="J684" t="s">
        <v>53</v>
      </c>
      <c r="K684" t="s">
        <v>4350</v>
      </c>
      <c r="L684" t="s">
        <v>37</v>
      </c>
    </row>
    <row r="685" spans="1:12" x14ac:dyDescent="0.35">
      <c r="A685">
        <v>1488</v>
      </c>
      <c r="B685" t="s">
        <v>4351</v>
      </c>
      <c r="D685">
        <v>26</v>
      </c>
      <c r="E685" t="s">
        <v>4352</v>
      </c>
      <c r="F685" t="s">
        <v>40</v>
      </c>
      <c r="G685" t="s">
        <v>79</v>
      </c>
      <c r="H685" t="s">
        <v>120</v>
      </c>
      <c r="I685" t="s">
        <v>57</v>
      </c>
      <c r="J685" t="s">
        <v>58</v>
      </c>
      <c r="K685" t="s">
        <v>4353</v>
      </c>
      <c r="L685" t="s">
        <v>28</v>
      </c>
    </row>
    <row r="686" spans="1:12" x14ac:dyDescent="0.35">
      <c r="A686">
        <v>1489</v>
      </c>
      <c r="B686" t="s">
        <v>4354</v>
      </c>
      <c r="D686">
        <v>26</v>
      </c>
      <c r="E686" t="s">
        <v>4355</v>
      </c>
      <c r="F686" t="s">
        <v>67</v>
      </c>
      <c r="G686" t="s">
        <v>22</v>
      </c>
      <c r="H686" t="s">
        <v>120</v>
      </c>
      <c r="I686" t="s">
        <v>57</v>
      </c>
      <c r="J686" t="s">
        <v>91</v>
      </c>
      <c r="K686" t="s">
        <v>4356</v>
      </c>
      <c r="L686" t="s">
        <v>28</v>
      </c>
    </row>
    <row r="687" spans="1:12" x14ac:dyDescent="0.35">
      <c r="A687">
        <v>1490</v>
      </c>
      <c r="B687" t="s">
        <v>4357</v>
      </c>
      <c r="D687">
        <v>26</v>
      </c>
      <c r="E687" t="s">
        <v>4358</v>
      </c>
      <c r="F687" t="s">
        <v>133</v>
      </c>
      <c r="G687" t="s">
        <v>31</v>
      </c>
      <c r="H687" t="s">
        <v>47</v>
      </c>
      <c r="I687" t="s">
        <v>31</v>
      </c>
      <c r="J687" t="s">
        <v>68</v>
      </c>
      <c r="K687" t="s">
        <v>4359</v>
      </c>
      <c r="L687" t="s">
        <v>44</v>
      </c>
    </row>
    <row r="688" spans="1:12" x14ac:dyDescent="0.35">
      <c r="A688">
        <v>1495</v>
      </c>
      <c r="B688" t="s">
        <v>4372</v>
      </c>
      <c r="D688">
        <v>30</v>
      </c>
      <c r="E688" t="s">
        <v>4373</v>
      </c>
      <c r="F688" t="s">
        <v>25</v>
      </c>
      <c r="G688" t="s">
        <v>169</v>
      </c>
      <c r="H688" t="s">
        <v>87</v>
      </c>
      <c r="I688" t="s">
        <v>79</v>
      </c>
      <c r="J688" t="s">
        <v>35</v>
      </c>
      <c r="K688">
        <v>6906317518</v>
      </c>
      <c r="L688" t="s">
        <v>19</v>
      </c>
    </row>
    <row r="689" spans="1:12" x14ac:dyDescent="0.35">
      <c r="A689">
        <v>1498</v>
      </c>
      <c r="B689" t="s">
        <v>340</v>
      </c>
      <c r="D689">
        <v>26</v>
      </c>
      <c r="E689" t="s">
        <v>4380</v>
      </c>
      <c r="F689" t="s">
        <v>31</v>
      </c>
      <c r="G689" t="s">
        <v>67</v>
      </c>
      <c r="H689" t="s">
        <v>47</v>
      </c>
      <c r="I689" t="s">
        <v>31</v>
      </c>
      <c r="J689" t="s">
        <v>68</v>
      </c>
      <c r="K689" t="s">
        <v>4381</v>
      </c>
      <c r="L689" t="s">
        <v>19</v>
      </c>
    </row>
    <row r="690" spans="1:12" x14ac:dyDescent="0.35">
      <c r="A690">
        <v>1500</v>
      </c>
      <c r="B690" t="s">
        <v>4385</v>
      </c>
      <c r="D690">
        <v>26</v>
      </c>
      <c r="E690" t="s">
        <v>4386</v>
      </c>
      <c r="F690" t="s">
        <v>79</v>
      </c>
      <c r="G690" t="s">
        <v>177</v>
      </c>
      <c r="H690" t="s">
        <v>62</v>
      </c>
      <c r="I690" t="s">
        <v>23</v>
      </c>
      <c r="J690" t="s">
        <v>35</v>
      </c>
      <c r="K690" t="s">
        <v>4387</v>
      </c>
      <c r="L690" t="s">
        <v>76</v>
      </c>
    </row>
    <row r="691" spans="1:12" x14ac:dyDescent="0.35">
      <c r="A691">
        <v>1502</v>
      </c>
      <c r="B691" t="s">
        <v>4391</v>
      </c>
      <c r="D691">
        <v>30</v>
      </c>
      <c r="E691" t="s">
        <v>4392</v>
      </c>
      <c r="F691" t="s">
        <v>169</v>
      </c>
      <c r="G691" t="s">
        <v>201</v>
      </c>
      <c r="H691" t="s">
        <v>120</v>
      </c>
      <c r="I691" t="s">
        <v>57</v>
      </c>
      <c r="J691" t="s">
        <v>153</v>
      </c>
      <c r="K691" t="s">
        <v>4393</v>
      </c>
      <c r="L691" t="s">
        <v>76</v>
      </c>
    </row>
    <row r="692" spans="1:12" x14ac:dyDescent="0.35">
      <c r="A692">
        <v>1504</v>
      </c>
      <c r="B692" t="s">
        <v>4397</v>
      </c>
      <c r="D692">
        <v>28</v>
      </c>
      <c r="E692" t="s">
        <v>4398</v>
      </c>
      <c r="F692" t="s">
        <v>13</v>
      </c>
      <c r="G692" t="s">
        <v>32</v>
      </c>
      <c r="H692" t="s">
        <v>41</v>
      </c>
      <c r="I692" t="s">
        <v>42</v>
      </c>
      <c r="J692" t="s">
        <v>68</v>
      </c>
      <c r="K692" t="s">
        <v>4399</v>
      </c>
      <c r="L692" t="s">
        <v>76</v>
      </c>
    </row>
    <row r="693" spans="1:12" x14ac:dyDescent="0.35">
      <c r="A693">
        <v>1507</v>
      </c>
      <c r="B693" t="s">
        <v>4406</v>
      </c>
      <c r="D693">
        <v>27</v>
      </c>
      <c r="E693" t="s">
        <v>4407</v>
      </c>
      <c r="F693" t="s">
        <v>40</v>
      </c>
      <c r="G693" t="s">
        <v>22</v>
      </c>
      <c r="H693" t="s">
        <v>52</v>
      </c>
      <c r="I693" t="s">
        <v>13</v>
      </c>
      <c r="J693" t="s">
        <v>58</v>
      </c>
      <c r="K693" t="s">
        <v>4408</v>
      </c>
      <c r="L693" t="s">
        <v>76</v>
      </c>
    </row>
    <row r="694" spans="1:12" x14ac:dyDescent="0.35">
      <c r="A694">
        <v>1511</v>
      </c>
      <c r="B694" t="s">
        <v>4418</v>
      </c>
      <c r="D694">
        <v>26</v>
      </c>
      <c r="E694" t="s">
        <v>4419</v>
      </c>
      <c r="F694" t="s">
        <v>16</v>
      </c>
      <c r="G694" t="s">
        <v>79</v>
      </c>
      <c r="H694" t="s">
        <v>52</v>
      </c>
      <c r="I694" t="s">
        <v>13</v>
      </c>
      <c r="J694" t="s">
        <v>35</v>
      </c>
      <c r="K694" t="s">
        <v>4420</v>
      </c>
      <c r="L694" t="s">
        <v>19</v>
      </c>
    </row>
    <row r="695" spans="1:12" x14ac:dyDescent="0.35">
      <c r="A695">
        <v>1514</v>
      </c>
      <c r="B695" t="s">
        <v>4427</v>
      </c>
      <c r="D695">
        <v>28</v>
      </c>
      <c r="E695" t="s">
        <v>4428</v>
      </c>
      <c r="F695" t="s">
        <v>133</v>
      </c>
      <c r="G695" t="s">
        <v>14</v>
      </c>
      <c r="H695" t="s">
        <v>15</v>
      </c>
      <c r="I695" t="s">
        <v>16</v>
      </c>
      <c r="J695" t="s">
        <v>48</v>
      </c>
      <c r="K695" t="s">
        <v>4429</v>
      </c>
      <c r="L695" t="s">
        <v>19</v>
      </c>
    </row>
    <row r="696" spans="1:12" x14ac:dyDescent="0.35">
      <c r="A696">
        <v>1515</v>
      </c>
      <c r="B696" t="s">
        <v>4430</v>
      </c>
      <c r="D696">
        <v>30</v>
      </c>
      <c r="E696" t="s">
        <v>4431</v>
      </c>
      <c r="F696" t="s">
        <v>23</v>
      </c>
      <c r="G696" t="s">
        <v>31</v>
      </c>
      <c r="H696" t="s">
        <v>52</v>
      </c>
      <c r="I696" t="s">
        <v>13</v>
      </c>
      <c r="J696" t="s">
        <v>102</v>
      </c>
      <c r="K696" t="s">
        <v>4432</v>
      </c>
      <c r="L696" t="s">
        <v>28</v>
      </c>
    </row>
    <row r="697" spans="1:12" x14ac:dyDescent="0.35">
      <c r="A697">
        <v>1518</v>
      </c>
      <c r="B697" t="s">
        <v>4439</v>
      </c>
      <c r="D697">
        <v>28</v>
      </c>
      <c r="E697" t="s">
        <v>4440</v>
      </c>
      <c r="F697" t="s">
        <v>169</v>
      </c>
      <c r="G697" t="s">
        <v>177</v>
      </c>
      <c r="H697" t="s">
        <v>52</v>
      </c>
      <c r="I697" t="s">
        <v>13</v>
      </c>
      <c r="J697" t="s">
        <v>63</v>
      </c>
      <c r="K697" t="s">
        <v>4441</v>
      </c>
      <c r="L697" t="s">
        <v>19</v>
      </c>
    </row>
    <row r="698" spans="1:12" x14ac:dyDescent="0.35">
      <c r="A698">
        <v>1519</v>
      </c>
      <c r="B698" t="s">
        <v>4442</v>
      </c>
      <c r="D698">
        <v>30</v>
      </c>
      <c r="E698" t="s">
        <v>4443</v>
      </c>
      <c r="F698" t="s">
        <v>79</v>
      </c>
      <c r="G698" t="s">
        <v>40</v>
      </c>
      <c r="H698" t="s">
        <v>80</v>
      </c>
      <c r="I698" t="s">
        <v>32</v>
      </c>
      <c r="J698" t="s">
        <v>53</v>
      </c>
      <c r="K698" t="s">
        <v>4444</v>
      </c>
      <c r="L698" t="s">
        <v>44</v>
      </c>
    </row>
    <row r="699" spans="1:12" x14ac:dyDescent="0.35">
      <c r="A699">
        <v>1531</v>
      </c>
      <c r="B699" t="s">
        <v>4476</v>
      </c>
      <c r="D699">
        <v>29</v>
      </c>
      <c r="E699" t="s">
        <v>4477</v>
      </c>
      <c r="F699" t="s">
        <v>23</v>
      </c>
      <c r="G699" t="s">
        <v>31</v>
      </c>
      <c r="H699" t="s">
        <v>33</v>
      </c>
      <c r="I699" t="s">
        <v>34</v>
      </c>
      <c r="J699" t="s">
        <v>35</v>
      </c>
      <c r="K699" t="s">
        <v>4478</v>
      </c>
      <c r="L699" t="s">
        <v>37</v>
      </c>
    </row>
    <row r="700" spans="1:12" x14ac:dyDescent="0.35">
      <c r="A700">
        <v>1533</v>
      </c>
      <c r="B700" t="s">
        <v>4482</v>
      </c>
      <c r="D700">
        <v>26</v>
      </c>
      <c r="E700" t="s">
        <v>4483</v>
      </c>
      <c r="F700" t="s">
        <v>23</v>
      </c>
      <c r="G700" t="s">
        <v>31</v>
      </c>
      <c r="H700" t="s">
        <v>15</v>
      </c>
      <c r="I700" t="s">
        <v>16</v>
      </c>
      <c r="J700" t="s">
        <v>68</v>
      </c>
      <c r="K700" t="s">
        <v>4484</v>
      </c>
      <c r="L700" t="s">
        <v>19</v>
      </c>
    </row>
    <row r="701" spans="1:12" x14ac:dyDescent="0.35">
      <c r="A701">
        <v>1537</v>
      </c>
      <c r="B701" t="s">
        <v>4494</v>
      </c>
      <c r="D701">
        <v>28</v>
      </c>
      <c r="E701" t="s">
        <v>4495</v>
      </c>
      <c r="F701" t="s">
        <v>34</v>
      </c>
      <c r="G701" t="s">
        <v>32</v>
      </c>
      <c r="H701" t="s">
        <v>41</v>
      </c>
      <c r="I701" t="s">
        <v>42</v>
      </c>
      <c r="J701" t="s">
        <v>170</v>
      </c>
      <c r="K701" t="s">
        <v>4496</v>
      </c>
      <c r="L701" t="s">
        <v>37</v>
      </c>
    </row>
    <row r="702" spans="1:12" x14ac:dyDescent="0.35">
      <c r="A702">
        <v>1539</v>
      </c>
      <c r="B702" t="s">
        <v>4500</v>
      </c>
      <c r="D702">
        <v>27</v>
      </c>
      <c r="E702" t="s">
        <v>4501</v>
      </c>
      <c r="F702" t="s">
        <v>23</v>
      </c>
      <c r="G702" t="s">
        <v>22</v>
      </c>
      <c r="H702" t="s">
        <v>33</v>
      </c>
      <c r="I702" t="s">
        <v>34</v>
      </c>
      <c r="J702" t="s">
        <v>170</v>
      </c>
      <c r="K702" t="s">
        <v>4502</v>
      </c>
      <c r="L702" t="s">
        <v>37</v>
      </c>
    </row>
    <row r="703" spans="1:12" x14ac:dyDescent="0.35">
      <c r="A703">
        <v>1540</v>
      </c>
      <c r="B703" t="s">
        <v>4503</v>
      </c>
      <c r="D703">
        <v>29</v>
      </c>
      <c r="E703" t="s">
        <v>4504</v>
      </c>
      <c r="F703" t="s">
        <v>67</v>
      </c>
      <c r="G703" t="s">
        <v>14</v>
      </c>
      <c r="H703" t="s">
        <v>24</v>
      </c>
      <c r="I703" t="s">
        <v>25</v>
      </c>
      <c r="J703" t="s">
        <v>91</v>
      </c>
      <c r="K703" t="s">
        <v>4505</v>
      </c>
      <c r="L703" t="s">
        <v>37</v>
      </c>
    </row>
    <row r="704" spans="1:12" x14ac:dyDescent="0.35">
      <c r="A704">
        <v>1544</v>
      </c>
      <c r="B704" t="s">
        <v>4514</v>
      </c>
      <c r="D704">
        <v>27</v>
      </c>
      <c r="E704" t="s">
        <v>4515</v>
      </c>
      <c r="F704" t="s">
        <v>42</v>
      </c>
      <c r="G704" t="s">
        <v>101</v>
      </c>
      <c r="H704" t="s">
        <v>120</v>
      </c>
      <c r="I704" t="s">
        <v>57</v>
      </c>
      <c r="J704" t="s">
        <v>17</v>
      </c>
      <c r="K704">
        <v>2139950703</v>
      </c>
      <c r="L704" t="s">
        <v>19</v>
      </c>
    </row>
    <row r="705" spans="1:12" x14ac:dyDescent="0.35">
      <c r="A705">
        <v>1545</v>
      </c>
      <c r="B705" t="s">
        <v>4516</v>
      </c>
      <c r="D705">
        <v>29</v>
      </c>
      <c r="E705" t="s">
        <v>4517</v>
      </c>
      <c r="F705" t="s">
        <v>13</v>
      </c>
      <c r="G705" t="s">
        <v>101</v>
      </c>
      <c r="H705" t="s">
        <v>80</v>
      </c>
      <c r="I705" t="s">
        <v>32</v>
      </c>
      <c r="J705" t="s">
        <v>53</v>
      </c>
      <c r="K705" t="s">
        <v>4518</v>
      </c>
      <c r="L705" t="s">
        <v>76</v>
      </c>
    </row>
    <row r="706" spans="1:12" x14ac:dyDescent="0.35">
      <c r="A706">
        <v>1551</v>
      </c>
      <c r="B706" t="s">
        <v>4533</v>
      </c>
      <c r="D706">
        <v>28</v>
      </c>
      <c r="E706" t="s">
        <v>4534</v>
      </c>
      <c r="F706" t="s">
        <v>67</v>
      </c>
      <c r="G706" t="s">
        <v>67</v>
      </c>
      <c r="H706" t="s">
        <v>80</v>
      </c>
      <c r="I706" t="s">
        <v>32</v>
      </c>
      <c r="J706" t="s">
        <v>88</v>
      </c>
      <c r="K706" t="s">
        <v>4535</v>
      </c>
      <c r="L706" t="s">
        <v>76</v>
      </c>
    </row>
    <row r="707" spans="1:12" x14ac:dyDescent="0.35">
      <c r="A707">
        <v>1552</v>
      </c>
      <c r="B707" t="s">
        <v>4536</v>
      </c>
      <c r="D707">
        <v>30</v>
      </c>
      <c r="E707" t="s">
        <v>4537</v>
      </c>
      <c r="F707" t="s">
        <v>13</v>
      </c>
      <c r="G707" t="s">
        <v>32</v>
      </c>
      <c r="H707" t="s">
        <v>62</v>
      </c>
      <c r="I707" t="s">
        <v>23</v>
      </c>
      <c r="J707" t="s">
        <v>63</v>
      </c>
      <c r="K707" t="s">
        <v>4538</v>
      </c>
      <c r="L707" t="s">
        <v>44</v>
      </c>
    </row>
    <row r="708" spans="1:12" x14ac:dyDescent="0.35">
      <c r="A708">
        <v>1554</v>
      </c>
      <c r="B708" t="s">
        <v>4542</v>
      </c>
      <c r="D708">
        <v>30</v>
      </c>
      <c r="E708" t="s">
        <v>4543</v>
      </c>
      <c r="F708" t="s">
        <v>16</v>
      </c>
      <c r="G708" t="s">
        <v>34</v>
      </c>
      <c r="H708" t="s">
        <v>41</v>
      </c>
      <c r="I708" t="s">
        <v>42</v>
      </c>
      <c r="J708" t="s">
        <v>170</v>
      </c>
      <c r="K708" t="s">
        <v>4544</v>
      </c>
      <c r="L708" t="s">
        <v>28</v>
      </c>
    </row>
    <row r="709" spans="1:12" x14ac:dyDescent="0.35">
      <c r="A709">
        <v>1555</v>
      </c>
      <c r="B709" t="s">
        <v>4545</v>
      </c>
      <c r="D709">
        <v>30</v>
      </c>
      <c r="E709" t="s">
        <v>4546</v>
      </c>
      <c r="F709" t="s">
        <v>149</v>
      </c>
      <c r="G709" t="s">
        <v>34</v>
      </c>
      <c r="H709" t="s">
        <v>87</v>
      </c>
      <c r="I709" t="s">
        <v>79</v>
      </c>
      <c r="J709" t="s">
        <v>26</v>
      </c>
      <c r="K709">
        <v>7433333604</v>
      </c>
      <c r="L709" t="s">
        <v>28</v>
      </c>
    </row>
    <row r="710" spans="1:12" x14ac:dyDescent="0.35">
      <c r="A710">
        <v>1556</v>
      </c>
      <c r="B710" t="s">
        <v>4547</v>
      </c>
      <c r="D710">
        <v>27</v>
      </c>
      <c r="E710" t="s">
        <v>4548</v>
      </c>
      <c r="F710" t="s">
        <v>177</v>
      </c>
      <c r="G710" t="s">
        <v>13</v>
      </c>
      <c r="H710" t="s">
        <v>87</v>
      </c>
      <c r="I710" t="s">
        <v>79</v>
      </c>
      <c r="J710" t="s">
        <v>58</v>
      </c>
      <c r="K710" t="s">
        <v>4549</v>
      </c>
      <c r="L710" t="s">
        <v>44</v>
      </c>
    </row>
    <row r="711" spans="1:12" x14ac:dyDescent="0.35">
      <c r="A711">
        <v>1558</v>
      </c>
      <c r="B711" t="s">
        <v>4553</v>
      </c>
      <c r="D711">
        <v>30</v>
      </c>
      <c r="E711" t="s">
        <v>4554</v>
      </c>
      <c r="F711" t="s">
        <v>32</v>
      </c>
      <c r="G711" t="s">
        <v>57</v>
      </c>
      <c r="H711" t="s">
        <v>52</v>
      </c>
      <c r="I711" t="s">
        <v>13</v>
      </c>
      <c r="J711" t="s">
        <v>68</v>
      </c>
      <c r="K711" t="s">
        <v>4555</v>
      </c>
      <c r="L711" t="s">
        <v>44</v>
      </c>
    </row>
    <row r="712" spans="1:12" x14ac:dyDescent="0.35">
      <c r="A712">
        <v>1560</v>
      </c>
      <c r="B712" t="s">
        <v>4559</v>
      </c>
      <c r="D712">
        <v>27</v>
      </c>
      <c r="E712" t="s">
        <v>4560</v>
      </c>
      <c r="F712" t="s">
        <v>31</v>
      </c>
      <c r="G712" t="s">
        <v>22</v>
      </c>
      <c r="H712" t="s">
        <v>24</v>
      </c>
      <c r="I712" t="s">
        <v>25</v>
      </c>
      <c r="J712" t="s">
        <v>53</v>
      </c>
      <c r="K712" t="s">
        <v>4561</v>
      </c>
      <c r="L712" t="s">
        <v>37</v>
      </c>
    </row>
    <row r="713" spans="1:12" x14ac:dyDescent="0.35">
      <c r="A713">
        <v>1561</v>
      </c>
      <c r="B713" t="s">
        <v>4562</v>
      </c>
      <c r="D713">
        <v>30</v>
      </c>
      <c r="E713" t="s">
        <v>4563</v>
      </c>
      <c r="F713" t="s">
        <v>67</v>
      </c>
      <c r="G713" t="s">
        <v>133</v>
      </c>
      <c r="H713" t="s">
        <v>24</v>
      </c>
      <c r="I713" t="s">
        <v>25</v>
      </c>
      <c r="J713" t="s">
        <v>91</v>
      </c>
      <c r="K713" t="s">
        <v>4564</v>
      </c>
      <c r="L713" t="s">
        <v>19</v>
      </c>
    </row>
    <row r="714" spans="1:12" x14ac:dyDescent="0.35">
      <c r="A714">
        <v>1564</v>
      </c>
      <c r="B714" t="s">
        <v>4571</v>
      </c>
      <c r="D714">
        <v>28</v>
      </c>
      <c r="E714" t="s">
        <v>4572</v>
      </c>
      <c r="F714" t="s">
        <v>42</v>
      </c>
      <c r="G714" t="s">
        <v>201</v>
      </c>
      <c r="H714" t="s">
        <v>62</v>
      </c>
      <c r="I714" t="s">
        <v>23</v>
      </c>
      <c r="J714" t="s">
        <v>153</v>
      </c>
      <c r="K714" t="s">
        <v>4573</v>
      </c>
      <c r="L714" t="s">
        <v>19</v>
      </c>
    </row>
    <row r="715" spans="1:12" x14ac:dyDescent="0.35">
      <c r="A715">
        <v>1565</v>
      </c>
      <c r="B715" t="s">
        <v>4574</v>
      </c>
      <c r="D715">
        <v>26</v>
      </c>
      <c r="E715" t="s">
        <v>4575</v>
      </c>
      <c r="F715" t="s">
        <v>22</v>
      </c>
      <c r="G715" t="s">
        <v>133</v>
      </c>
      <c r="H715" t="s">
        <v>52</v>
      </c>
      <c r="I715" t="s">
        <v>13</v>
      </c>
      <c r="J715" t="s">
        <v>116</v>
      </c>
      <c r="K715" t="s">
        <v>4576</v>
      </c>
      <c r="L715" t="s">
        <v>28</v>
      </c>
    </row>
    <row r="716" spans="1:12" x14ac:dyDescent="0.35">
      <c r="A716">
        <v>1571</v>
      </c>
      <c r="B716" t="s">
        <v>4591</v>
      </c>
      <c r="D716">
        <v>29</v>
      </c>
      <c r="E716" t="s">
        <v>4592</v>
      </c>
      <c r="F716" t="s">
        <v>177</v>
      </c>
      <c r="G716" t="s">
        <v>67</v>
      </c>
      <c r="H716" t="s">
        <v>24</v>
      </c>
      <c r="I716" t="s">
        <v>25</v>
      </c>
      <c r="J716" t="s">
        <v>63</v>
      </c>
      <c r="K716" t="s">
        <v>4593</v>
      </c>
      <c r="L716" t="s">
        <v>44</v>
      </c>
    </row>
    <row r="717" spans="1:12" x14ac:dyDescent="0.35">
      <c r="A717">
        <v>1576</v>
      </c>
      <c r="B717" t="s">
        <v>4606</v>
      </c>
      <c r="D717">
        <v>30</v>
      </c>
      <c r="E717" t="s">
        <v>4607</v>
      </c>
      <c r="F717" t="s">
        <v>79</v>
      </c>
      <c r="G717" t="s">
        <v>133</v>
      </c>
      <c r="H717" t="s">
        <v>24</v>
      </c>
      <c r="I717" t="s">
        <v>25</v>
      </c>
      <c r="J717" t="s">
        <v>102</v>
      </c>
      <c r="K717">
        <v>9558156532</v>
      </c>
      <c r="L717" t="s">
        <v>19</v>
      </c>
    </row>
    <row r="718" spans="1:12" x14ac:dyDescent="0.35">
      <c r="A718">
        <v>1580</v>
      </c>
      <c r="B718" t="s">
        <v>4617</v>
      </c>
      <c r="D718">
        <v>30</v>
      </c>
      <c r="E718" t="s">
        <v>4618</v>
      </c>
      <c r="F718" t="s">
        <v>34</v>
      </c>
      <c r="G718" t="s">
        <v>32</v>
      </c>
      <c r="H718" t="s">
        <v>41</v>
      </c>
      <c r="I718" t="s">
        <v>42</v>
      </c>
      <c r="J718" t="s">
        <v>91</v>
      </c>
      <c r="K718" t="s">
        <v>4619</v>
      </c>
      <c r="L718" t="s">
        <v>19</v>
      </c>
    </row>
    <row r="719" spans="1:12" x14ac:dyDescent="0.35">
      <c r="A719">
        <v>1581</v>
      </c>
      <c r="B719" t="s">
        <v>4620</v>
      </c>
      <c r="D719">
        <v>30</v>
      </c>
      <c r="E719" t="s">
        <v>4621</v>
      </c>
      <c r="F719" t="s">
        <v>32</v>
      </c>
      <c r="G719" t="s">
        <v>13</v>
      </c>
      <c r="H719" t="s">
        <v>41</v>
      </c>
      <c r="I719" t="s">
        <v>42</v>
      </c>
      <c r="J719" t="s">
        <v>146</v>
      </c>
      <c r="K719" t="s">
        <v>4622</v>
      </c>
      <c r="L719" t="s">
        <v>19</v>
      </c>
    </row>
    <row r="720" spans="1:12" x14ac:dyDescent="0.35">
      <c r="A720">
        <v>1582</v>
      </c>
      <c r="B720" t="s">
        <v>4623</v>
      </c>
      <c r="D720">
        <v>26</v>
      </c>
      <c r="E720" t="s">
        <v>4624</v>
      </c>
      <c r="F720" t="s">
        <v>79</v>
      </c>
      <c r="G720" t="s">
        <v>201</v>
      </c>
      <c r="H720" t="s">
        <v>33</v>
      </c>
      <c r="I720" t="s">
        <v>34</v>
      </c>
      <c r="J720" t="s">
        <v>146</v>
      </c>
      <c r="K720" t="s">
        <v>4625</v>
      </c>
      <c r="L720" t="s">
        <v>76</v>
      </c>
    </row>
    <row r="721" spans="1:12" x14ac:dyDescent="0.35">
      <c r="A721">
        <v>1584</v>
      </c>
      <c r="B721" t="s">
        <v>4629</v>
      </c>
      <c r="D721">
        <v>26</v>
      </c>
      <c r="E721" t="s">
        <v>4630</v>
      </c>
      <c r="F721" t="s">
        <v>67</v>
      </c>
      <c r="G721" t="s">
        <v>31</v>
      </c>
      <c r="H721" t="s">
        <v>47</v>
      </c>
      <c r="I721" t="s">
        <v>31</v>
      </c>
      <c r="J721" t="s">
        <v>146</v>
      </c>
      <c r="K721" t="s">
        <v>4631</v>
      </c>
      <c r="L721" t="s">
        <v>28</v>
      </c>
    </row>
    <row r="722" spans="1:12" x14ac:dyDescent="0.35">
      <c r="A722">
        <v>1586</v>
      </c>
      <c r="B722" t="s">
        <v>4635</v>
      </c>
      <c r="D722">
        <v>26</v>
      </c>
      <c r="E722" t="s">
        <v>4636</v>
      </c>
      <c r="F722" t="s">
        <v>201</v>
      </c>
      <c r="G722" t="s">
        <v>14</v>
      </c>
      <c r="H722" t="s">
        <v>33</v>
      </c>
      <c r="I722" t="s">
        <v>34</v>
      </c>
      <c r="J722" t="s">
        <v>48</v>
      </c>
      <c r="K722" t="s">
        <v>4637</v>
      </c>
      <c r="L722" t="s">
        <v>37</v>
      </c>
    </row>
    <row r="723" spans="1:12" x14ac:dyDescent="0.35">
      <c r="A723">
        <v>1587</v>
      </c>
      <c r="B723" t="s">
        <v>4638</v>
      </c>
      <c r="D723">
        <v>28</v>
      </c>
      <c r="E723" t="s">
        <v>4639</v>
      </c>
      <c r="F723" t="s">
        <v>42</v>
      </c>
      <c r="G723" t="s">
        <v>79</v>
      </c>
      <c r="H723" t="s">
        <v>62</v>
      </c>
      <c r="I723" t="s">
        <v>23</v>
      </c>
      <c r="J723" t="s">
        <v>58</v>
      </c>
      <c r="K723" t="s">
        <v>4640</v>
      </c>
      <c r="L723" t="s">
        <v>76</v>
      </c>
    </row>
    <row r="724" spans="1:12" x14ac:dyDescent="0.35">
      <c r="A724">
        <v>1589</v>
      </c>
      <c r="B724" t="s">
        <v>4644</v>
      </c>
      <c r="D724">
        <v>29</v>
      </c>
      <c r="E724" t="s">
        <v>4645</v>
      </c>
      <c r="F724" t="s">
        <v>169</v>
      </c>
      <c r="G724" t="s">
        <v>42</v>
      </c>
      <c r="H724" t="s">
        <v>80</v>
      </c>
      <c r="I724" t="s">
        <v>32</v>
      </c>
      <c r="J724" t="s">
        <v>153</v>
      </c>
      <c r="K724" t="s">
        <v>4646</v>
      </c>
      <c r="L724" t="s">
        <v>76</v>
      </c>
    </row>
    <row r="725" spans="1:12" x14ac:dyDescent="0.35">
      <c r="A725">
        <v>1590</v>
      </c>
      <c r="B725" t="s">
        <v>4647</v>
      </c>
      <c r="D725">
        <v>26</v>
      </c>
      <c r="E725" t="s">
        <v>4648</v>
      </c>
      <c r="F725" t="s">
        <v>23</v>
      </c>
      <c r="G725" t="s">
        <v>169</v>
      </c>
      <c r="H725" t="s">
        <v>47</v>
      </c>
      <c r="I725" t="s">
        <v>31</v>
      </c>
      <c r="J725" t="s">
        <v>116</v>
      </c>
      <c r="K725">
        <f>1-977-543-1974</f>
        <v>-3493</v>
      </c>
      <c r="L725" t="s">
        <v>76</v>
      </c>
    </row>
    <row r="726" spans="1:12" x14ac:dyDescent="0.35">
      <c r="A726">
        <v>1592</v>
      </c>
      <c r="B726" t="s">
        <v>4651</v>
      </c>
      <c r="D726">
        <v>28</v>
      </c>
      <c r="E726" t="s">
        <v>4652</v>
      </c>
      <c r="F726" t="s">
        <v>16</v>
      </c>
      <c r="G726" t="s">
        <v>14</v>
      </c>
      <c r="H726" t="s">
        <v>80</v>
      </c>
      <c r="I726" t="s">
        <v>32</v>
      </c>
      <c r="J726" t="s">
        <v>17</v>
      </c>
      <c r="K726" t="s">
        <v>4653</v>
      </c>
      <c r="L726" t="s">
        <v>28</v>
      </c>
    </row>
    <row r="727" spans="1:12" x14ac:dyDescent="0.35">
      <c r="A727">
        <v>1594</v>
      </c>
      <c r="B727" t="s">
        <v>4657</v>
      </c>
      <c r="D727">
        <v>30</v>
      </c>
      <c r="E727" t="s">
        <v>4658</v>
      </c>
      <c r="F727" t="s">
        <v>42</v>
      </c>
      <c r="G727" t="s">
        <v>16</v>
      </c>
      <c r="H727" t="s">
        <v>15</v>
      </c>
      <c r="I727" t="s">
        <v>16</v>
      </c>
      <c r="J727" t="s">
        <v>35</v>
      </c>
      <c r="K727" t="s">
        <v>4659</v>
      </c>
      <c r="L727" t="s">
        <v>19</v>
      </c>
    </row>
    <row r="728" spans="1:12" x14ac:dyDescent="0.35">
      <c r="A728">
        <v>1596</v>
      </c>
      <c r="B728" t="s">
        <v>4663</v>
      </c>
      <c r="D728">
        <v>27</v>
      </c>
      <c r="E728" t="s">
        <v>4664</v>
      </c>
      <c r="F728" t="s">
        <v>79</v>
      </c>
      <c r="G728" t="s">
        <v>79</v>
      </c>
      <c r="H728" t="s">
        <v>52</v>
      </c>
      <c r="I728" t="s">
        <v>13</v>
      </c>
      <c r="J728" t="s">
        <v>63</v>
      </c>
      <c r="K728" t="s">
        <v>4665</v>
      </c>
      <c r="L728" t="s">
        <v>37</v>
      </c>
    </row>
    <row r="729" spans="1:12" x14ac:dyDescent="0.35">
      <c r="A729">
        <v>1599</v>
      </c>
      <c r="B729" t="s">
        <v>4671</v>
      </c>
      <c r="D729">
        <v>30</v>
      </c>
      <c r="E729" t="s">
        <v>4672</v>
      </c>
      <c r="F729" t="s">
        <v>67</v>
      </c>
      <c r="G729" t="s">
        <v>57</v>
      </c>
      <c r="H729" t="s">
        <v>62</v>
      </c>
      <c r="I729" t="s">
        <v>23</v>
      </c>
      <c r="J729" t="s">
        <v>102</v>
      </c>
      <c r="K729" t="s">
        <v>4673</v>
      </c>
      <c r="L729" t="s">
        <v>19</v>
      </c>
    </row>
    <row r="730" spans="1:12" x14ac:dyDescent="0.35">
      <c r="A730">
        <v>1600</v>
      </c>
      <c r="B730" t="s">
        <v>4674</v>
      </c>
      <c r="D730">
        <v>26</v>
      </c>
      <c r="E730" t="s">
        <v>4675</v>
      </c>
      <c r="F730" t="s">
        <v>101</v>
      </c>
      <c r="G730" t="s">
        <v>13</v>
      </c>
      <c r="H730" t="s">
        <v>120</v>
      </c>
      <c r="I730" t="s">
        <v>57</v>
      </c>
      <c r="J730" t="s">
        <v>17</v>
      </c>
      <c r="K730" t="s">
        <v>4676</v>
      </c>
      <c r="L730" t="s">
        <v>28</v>
      </c>
    </row>
    <row r="731" spans="1:12" x14ac:dyDescent="0.35">
      <c r="A731">
        <v>1602</v>
      </c>
      <c r="B731" t="s">
        <v>4680</v>
      </c>
      <c r="D731">
        <v>27</v>
      </c>
      <c r="E731" t="s">
        <v>4681</v>
      </c>
      <c r="F731" t="s">
        <v>169</v>
      </c>
      <c r="G731" t="s">
        <v>16</v>
      </c>
      <c r="H731" t="s">
        <v>15</v>
      </c>
      <c r="I731" t="s">
        <v>16</v>
      </c>
      <c r="J731" t="s">
        <v>58</v>
      </c>
      <c r="K731" t="s">
        <v>4682</v>
      </c>
      <c r="L731" t="s">
        <v>19</v>
      </c>
    </row>
    <row r="732" spans="1:12" x14ac:dyDescent="0.35">
      <c r="A732">
        <v>1603</v>
      </c>
      <c r="B732" t="s">
        <v>4683</v>
      </c>
      <c r="D732">
        <v>30</v>
      </c>
      <c r="E732" t="s">
        <v>4684</v>
      </c>
      <c r="F732" t="s">
        <v>169</v>
      </c>
      <c r="G732" t="s">
        <v>34</v>
      </c>
      <c r="H732" t="s">
        <v>41</v>
      </c>
      <c r="I732" t="s">
        <v>42</v>
      </c>
      <c r="J732" t="s">
        <v>88</v>
      </c>
      <c r="K732">
        <v>3098360874</v>
      </c>
      <c r="L732" t="s">
        <v>19</v>
      </c>
    </row>
    <row r="733" spans="1:12" x14ac:dyDescent="0.35">
      <c r="A733">
        <v>1605</v>
      </c>
      <c r="B733" t="s">
        <v>4688</v>
      </c>
      <c r="D733">
        <v>30</v>
      </c>
      <c r="E733" t="s">
        <v>4689</v>
      </c>
      <c r="F733" t="s">
        <v>23</v>
      </c>
      <c r="G733" t="s">
        <v>16</v>
      </c>
      <c r="H733" t="s">
        <v>15</v>
      </c>
      <c r="I733" t="s">
        <v>16</v>
      </c>
      <c r="J733" t="s">
        <v>58</v>
      </c>
      <c r="K733" t="s">
        <v>4690</v>
      </c>
      <c r="L733" t="s">
        <v>76</v>
      </c>
    </row>
    <row r="734" spans="1:12" x14ac:dyDescent="0.35">
      <c r="A734">
        <v>1606</v>
      </c>
      <c r="B734" t="s">
        <v>4691</v>
      </c>
      <c r="D734">
        <v>30</v>
      </c>
      <c r="E734" t="s">
        <v>4692</v>
      </c>
      <c r="F734" t="s">
        <v>13</v>
      </c>
      <c r="G734" t="s">
        <v>14</v>
      </c>
      <c r="H734" t="s">
        <v>87</v>
      </c>
      <c r="I734" t="s">
        <v>79</v>
      </c>
      <c r="J734" t="s">
        <v>35</v>
      </c>
      <c r="K734" t="s">
        <v>4693</v>
      </c>
      <c r="L734" t="s">
        <v>37</v>
      </c>
    </row>
    <row r="735" spans="1:12" x14ac:dyDescent="0.35">
      <c r="A735">
        <v>1608</v>
      </c>
      <c r="B735" t="s">
        <v>4697</v>
      </c>
      <c r="D735">
        <v>29</v>
      </c>
      <c r="E735" t="s">
        <v>4698</v>
      </c>
      <c r="F735" t="s">
        <v>40</v>
      </c>
      <c r="G735" t="s">
        <v>42</v>
      </c>
      <c r="H735" t="s">
        <v>41</v>
      </c>
      <c r="I735" t="s">
        <v>42</v>
      </c>
      <c r="J735" t="s">
        <v>17</v>
      </c>
      <c r="K735" t="s">
        <v>4699</v>
      </c>
      <c r="L735" t="s">
        <v>44</v>
      </c>
    </row>
    <row r="736" spans="1:12" x14ac:dyDescent="0.35">
      <c r="A736">
        <v>1613</v>
      </c>
      <c r="B736" t="s">
        <v>4712</v>
      </c>
      <c r="D736">
        <v>30</v>
      </c>
      <c r="E736" t="s">
        <v>4713</v>
      </c>
      <c r="F736" t="s">
        <v>22</v>
      </c>
      <c r="G736" t="s">
        <v>101</v>
      </c>
      <c r="H736" t="s">
        <v>33</v>
      </c>
      <c r="I736" t="s">
        <v>34</v>
      </c>
      <c r="J736" t="s">
        <v>153</v>
      </c>
      <c r="K736" t="s">
        <v>4714</v>
      </c>
      <c r="L736" t="s">
        <v>76</v>
      </c>
    </row>
    <row r="737" spans="1:12" x14ac:dyDescent="0.35">
      <c r="A737">
        <v>1614</v>
      </c>
      <c r="B737" t="s">
        <v>4715</v>
      </c>
      <c r="D737">
        <v>27</v>
      </c>
      <c r="E737" t="s">
        <v>4716</v>
      </c>
      <c r="F737" t="s">
        <v>22</v>
      </c>
      <c r="G737" t="s">
        <v>32</v>
      </c>
      <c r="H737" t="s">
        <v>24</v>
      </c>
      <c r="I737" t="s">
        <v>25</v>
      </c>
      <c r="J737" t="s">
        <v>48</v>
      </c>
      <c r="K737" t="s">
        <v>4717</v>
      </c>
      <c r="L737" t="s">
        <v>76</v>
      </c>
    </row>
    <row r="738" spans="1:12" x14ac:dyDescent="0.35">
      <c r="A738">
        <v>1615</v>
      </c>
      <c r="B738" t="s">
        <v>4718</v>
      </c>
      <c r="D738">
        <v>30</v>
      </c>
      <c r="E738" t="s">
        <v>4719</v>
      </c>
      <c r="F738" t="s">
        <v>79</v>
      </c>
      <c r="G738" t="s">
        <v>42</v>
      </c>
      <c r="H738" t="s">
        <v>62</v>
      </c>
      <c r="I738" t="s">
        <v>23</v>
      </c>
      <c r="J738" t="s">
        <v>116</v>
      </c>
      <c r="K738">
        <v>5045052766</v>
      </c>
      <c r="L738" t="s">
        <v>28</v>
      </c>
    </row>
    <row r="739" spans="1:12" x14ac:dyDescent="0.35">
      <c r="A739">
        <v>1619</v>
      </c>
      <c r="B739" t="s">
        <v>4729</v>
      </c>
      <c r="D739">
        <v>27</v>
      </c>
      <c r="E739" t="s">
        <v>4730</v>
      </c>
      <c r="F739" t="s">
        <v>22</v>
      </c>
      <c r="G739" t="s">
        <v>201</v>
      </c>
      <c r="H739" t="s">
        <v>15</v>
      </c>
      <c r="I739" t="s">
        <v>16</v>
      </c>
      <c r="J739" t="s">
        <v>53</v>
      </c>
      <c r="K739" t="s">
        <v>4731</v>
      </c>
      <c r="L739" t="s">
        <v>44</v>
      </c>
    </row>
    <row r="740" spans="1:12" x14ac:dyDescent="0.35">
      <c r="A740">
        <v>1623</v>
      </c>
      <c r="B740" t="s">
        <v>4741</v>
      </c>
      <c r="D740">
        <v>26</v>
      </c>
      <c r="E740" t="s">
        <v>4742</v>
      </c>
      <c r="F740" t="s">
        <v>13</v>
      </c>
      <c r="G740" t="s">
        <v>101</v>
      </c>
      <c r="H740" t="s">
        <v>80</v>
      </c>
      <c r="I740" t="s">
        <v>32</v>
      </c>
      <c r="J740" t="s">
        <v>153</v>
      </c>
      <c r="K740" t="s">
        <v>4743</v>
      </c>
      <c r="L740" t="s">
        <v>19</v>
      </c>
    </row>
    <row r="741" spans="1:12" x14ac:dyDescent="0.35">
      <c r="A741">
        <v>1625</v>
      </c>
      <c r="B741" t="s">
        <v>4746</v>
      </c>
      <c r="D741">
        <v>30</v>
      </c>
      <c r="E741" t="s">
        <v>4747</v>
      </c>
      <c r="F741" t="s">
        <v>169</v>
      </c>
      <c r="G741" t="s">
        <v>40</v>
      </c>
      <c r="H741" t="s">
        <v>62</v>
      </c>
      <c r="I741" t="s">
        <v>23</v>
      </c>
      <c r="J741" t="s">
        <v>35</v>
      </c>
      <c r="K741">
        <v>5333799742</v>
      </c>
      <c r="L741" t="s">
        <v>37</v>
      </c>
    </row>
    <row r="742" spans="1:12" x14ac:dyDescent="0.35">
      <c r="A742">
        <v>1626</v>
      </c>
      <c r="B742" t="s">
        <v>4748</v>
      </c>
      <c r="D742">
        <v>26</v>
      </c>
      <c r="E742" t="s">
        <v>4749</v>
      </c>
      <c r="F742" t="s">
        <v>201</v>
      </c>
      <c r="G742" t="s">
        <v>14</v>
      </c>
      <c r="H742" t="s">
        <v>62</v>
      </c>
      <c r="I742" t="s">
        <v>23</v>
      </c>
      <c r="J742" t="s">
        <v>91</v>
      </c>
      <c r="K742" t="s">
        <v>4750</v>
      </c>
      <c r="L742" t="s">
        <v>37</v>
      </c>
    </row>
    <row r="743" spans="1:12" x14ac:dyDescent="0.35">
      <c r="A743">
        <v>1629</v>
      </c>
      <c r="B743" t="s">
        <v>4757</v>
      </c>
      <c r="D743">
        <v>29</v>
      </c>
      <c r="E743" t="s">
        <v>4758</v>
      </c>
      <c r="F743" t="s">
        <v>34</v>
      </c>
      <c r="G743" t="s">
        <v>79</v>
      </c>
      <c r="H743" t="s">
        <v>33</v>
      </c>
      <c r="I743" t="s">
        <v>34</v>
      </c>
      <c r="J743" t="s">
        <v>153</v>
      </c>
      <c r="K743" t="s">
        <v>4759</v>
      </c>
      <c r="L743" t="s">
        <v>28</v>
      </c>
    </row>
    <row r="744" spans="1:12" x14ac:dyDescent="0.35">
      <c r="A744">
        <v>1632</v>
      </c>
      <c r="B744" t="s">
        <v>4765</v>
      </c>
      <c r="D744">
        <v>26</v>
      </c>
      <c r="E744" t="s">
        <v>4766</v>
      </c>
      <c r="F744" t="s">
        <v>22</v>
      </c>
      <c r="G744" t="s">
        <v>31</v>
      </c>
      <c r="H744" t="s">
        <v>120</v>
      </c>
      <c r="I744" t="s">
        <v>57</v>
      </c>
      <c r="J744" t="s">
        <v>58</v>
      </c>
      <c r="K744" t="s">
        <v>4767</v>
      </c>
      <c r="L744" t="s">
        <v>28</v>
      </c>
    </row>
    <row r="745" spans="1:12" x14ac:dyDescent="0.35">
      <c r="A745">
        <v>1634</v>
      </c>
      <c r="B745" t="s">
        <v>4770</v>
      </c>
      <c r="D745">
        <v>29</v>
      </c>
      <c r="E745" t="s">
        <v>4771</v>
      </c>
      <c r="F745" t="s">
        <v>13</v>
      </c>
      <c r="G745" t="s">
        <v>201</v>
      </c>
      <c r="H745" t="s">
        <v>120</v>
      </c>
      <c r="I745" t="s">
        <v>57</v>
      </c>
      <c r="J745" t="s">
        <v>58</v>
      </c>
      <c r="K745" t="s">
        <v>4772</v>
      </c>
      <c r="L745" t="s">
        <v>44</v>
      </c>
    </row>
    <row r="746" spans="1:12" x14ac:dyDescent="0.35">
      <c r="A746">
        <v>1636</v>
      </c>
      <c r="B746" t="s">
        <v>4775</v>
      </c>
      <c r="D746">
        <v>27</v>
      </c>
      <c r="E746" t="s">
        <v>4776</v>
      </c>
      <c r="F746" t="s">
        <v>14</v>
      </c>
      <c r="G746" t="s">
        <v>22</v>
      </c>
      <c r="H746" t="s">
        <v>41</v>
      </c>
      <c r="I746" t="s">
        <v>42</v>
      </c>
      <c r="J746" t="s">
        <v>35</v>
      </c>
      <c r="K746" t="s">
        <v>4777</v>
      </c>
      <c r="L746" t="s">
        <v>19</v>
      </c>
    </row>
    <row r="747" spans="1:12" x14ac:dyDescent="0.35">
      <c r="A747">
        <v>1638</v>
      </c>
      <c r="B747" t="s">
        <v>4780</v>
      </c>
      <c r="D747">
        <v>29</v>
      </c>
      <c r="E747" t="s">
        <v>4781</v>
      </c>
      <c r="F747" t="s">
        <v>79</v>
      </c>
      <c r="G747" t="s">
        <v>149</v>
      </c>
      <c r="H747" t="s">
        <v>33</v>
      </c>
      <c r="I747" t="s">
        <v>34</v>
      </c>
      <c r="J747" t="s">
        <v>68</v>
      </c>
      <c r="K747" t="s">
        <v>4782</v>
      </c>
      <c r="L747" t="s">
        <v>76</v>
      </c>
    </row>
    <row r="748" spans="1:12" x14ac:dyDescent="0.35">
      <c r="A748">
        <v>1640</v>
      </c>
      <c r="B748" t="s">
        <v>4786</v>
      </c>
      <c r="D748">
        <v>27</v>
      </c>
      <c r="E748" t="s">
        <v>4787</v>
      </c>
      <c r="F748" t="s">
        <v>42</v>
      </c>
      <c r="G748" t="s">
        <v>169</v>
      </c>
      <c r="H748" t="s">
        <v>80</v>
      </c>
      <c r="I748" t="s">
        <v>32</v>
      </c>
      <c r="J748" t="s">
        <v>153</v>
      </c>
      <c r="K748" t="s">
        <v>4788</v>
      </c>
      <c r="L748" t="s">
        <v>28</v>
      </c>
    </row>
    <row r="749" spans="1:12" x14ac:dyDescent="0.35">
      <c r="A749">
        <v>1644</v>
      </c>
      <c r="B749" t="s">
        <v>4797</v>
      </c>
      <c r="D749">
        <v>28</v>
      </c>
      <c r="E749" t="s">
        <v>4798</v>
      </c>
      <c r="F749" t="s">
        <v>201</v>
      </c>
      <c r="G749" t="s">
        <v>40</v>
      </c>
      <c r="H749" t="s">
        <v>80</v>
      </c>
      <c r="I749" t="s">
        <v>32</v>
      </c>
      <c r="J749" t="s">
        <v>170</v>
      </c>
      <c r="K749" t="s">
        <v>4799</v>
      </c>
      <c r="L749" t="s">
        <v>44</v>
      </c>
    </row>
    <row r="750" spans="1:12" x14ac:dyDescent="0.35">
      <c r="A750">
        <v>1646</v>
      </c>
      <c r="B750" t="s">
        <v>4803</v>
      </c>
      <c r="D750">
        <v>30</v>
      </c>
      <c r="E750" t="s">
        <v>4804</v>
      </c>
      <c r="F750" t="s">
        <v>32</v>
      </c>
      <c r="G750" t="s">
        <v>67</v>
      </c>
      <c r="H750" t="s">
        <v>87</v>
      </c>
      <c r="I750" t="s">
        <v>79</v>
      </c>
      <c r="J750" t="s">
        <v>116</v>
      </c>
      <c r="K750" t="s">
        <v>4805</v>
      </c>
      <c r="L750" t="s">
        <v>19</v>
      </c>
    </row>
    <row r="751" spans="1:12" x14ac:dyDescent="0.35">
      <c r="A751">
        <v>1649</v>
      </c>
      <c r="B751" t="s">
        <v>4812</v>
      </c>
      <c r="D751">
        <v>27</v>
      </c>
      <c r="E751" t="s">
        <v>4813</v>
      </c>
      <c r="F751" t="s">
        <v>149</v>
      </c>
      <c r="G751" t="s">
        <v>16</v>
      </c>
      <c r="H751" t="s">
        <v>24</v>
      </c>
      <c r="I751" t="s">
        <v>25</v>
      </c>
      <c r="J751" t="s">
        <v>68</v>
      </c>
      <c r="K751">
        <f>1-283-935-9726</f>
        <v>-10943</v>
      </c>
      <c r="L751" t="s">
        <v>44</v>
      </c>
    </row>
    <row r="752" spans="1:12" x14ac:dyDescent="0.35">
      <c r="A752">
        <v>1653</v>
      </c>
      <c r="B752" t="s">
        <v>4823</v>
      </c>
      <c r="D752">
        <v>30</v>
      </c>
      <c r="E752" t="s">
        <v>4824</v>
      </c>
      <c r="F752" t="s">
        <v>67</v>
      </c>
      <c r="G752" t="s">
        <v>13</v>
      </c>
      <c r="H752" t="s">
        <v>15</v>
      </c>
      <c r="I752" t="s">
        <v>16</v>
      </c>
      <c r="J752" t="s">
        <v>53</v>
      </c>
      <c r="K752" t="s">
        <v>4825</v>
      </c>
      <c r="L752" t="s">
        <v>37</v>
      </c>
    </row>
    <row r="753" spans="1:12" x14ac:dyDescent="0.35">
      <c r="A753">
        <v>1655</v>
      </c>
      <c r="B753" t="s">
        <v>4829</v>
      </c>
      <c r="D753">
        <v>28</v>
      </c>
      <c r="E753" t="s">
        <v>4830</v>
      </c>
      <c r="F753" t="s">
        <v>101</v>
      </c>
      <c r="G753" t="s">
        <v>42</v>
      </c>
      <c r="H753" t="s">
        <v>87</v>
      </c>
      <c r="I753" t="s">
        <v>79</v>
      </c>
      <c r="J753" t="s">
        <v>17</v>
      </c>
      <c r="K753" t="s">
        <v>4831</v>
      </c>
      <c r="L753" t="s">
        <v>28</v>
      </c>
    </row>
    <row r="754" spans="1:12" x14ac:dyDescent="0.35">
      <c r="A754">
        <v>1658</v>
      </c>
      <c r="B754" t="s">
        <v>4837</v>
      </c>
      <c r="D754">
        <v>30</v>
      </c>
      <c r="E754" t="s">
        <v>4838</v>
      </c>
      <c r="F754" t="s">
        <v>23</v>
      </c>
      <c r="G754" t="s">
        <v>57</v>
      </c>
      <c r="H754" t="s">
        <v>80</v>
      </c>
      <c r="I754" t="s">
        <v>32</v>
      </c>
      <c r="J754" t="s">
        <v>146</v>
      </c>
      <c r="K754" t="s">
        <v>4839</v>
      </c>
      <c r="L754" t="s">
        <v>44</v>
      </c>
    </row>
    <row r="755" spans="1:12" x14ac:dyDescent="0.35">
      <c r="A755">
        <v>1659</v>
      </c>
      <c r="B755" t="s">
        <v>4840</v>
      </c>
      <c r="D755">
        <v>30</v>
      </c>
      <c r="E755" t="s">
        <v>4841</v>
      </c>
      <c r="F755" t="s">
        <v>40</v>
      </c>
      <c r="G755" t="s">
        <v>101</v>
      </c>
      <c r="H755" t="s">
        <v>52</v>
      </c>
      <c r="I755" t="s">
        <v>13</v>
      </c>
      <c r="J755" t="s">
        <v>170</v>
      </c>
      <c r="K755" t="s">
        <v>4842</v>
      </c>
      <c r="L755" t="s">
        <v>19</v>
      </c>
    </row>
    <row r="756" spans="1:12" x14ac:dyDescent="0.35">
      <c r="A756">
        <v>1663</v>
      </c>
      <c r="B756" t="s">
        <v>4852</v>
      </c>
      <c r="D756">
        <v>28</v>
      </c>
      <c r="E756" t="s">
        <v>4853</v>
      </c>
      <c r="F756" t="s">
        <v>32</v>
      </c>
      <c r="G756" t="s">
        <v>133</v>
      </c>
      <c r="H756" t="s">
        <v>87</v>
      </c>
      <c r="I756" t="s">
        <v>79</v>
      </c>
      <c r="J756" t="s">
        <v>35</v>
      </c>
      <c r="K756" t="s">
        <v>4854</v>
      </c>
      <c r="L756" t="s">
        <v>76</v>
      </c>
    </row>
    <row r="757" spans="1:12" x14ac:dyDescent="0.35">
      <c r="A757">
        <v>1664</v>
      </c>
      <c r="B757" t="s">
        <v>4855</v>
      </c>
      <c r="D757">
        <v>30</v>
      </c>
      <c r="E757" t="s">
        <v>4856</v>
      </c>
      <c r="F757" t="s">
        <v>32</v>
      </c>
      <c r="G757" t="s">
        <v>201</v>
      </c>
      <c r="H757" t="s">
        <v>80</v>
      </c>
      <c r="I757" t="s">
        <v>32</v>
      </c>
      <c r="J757" t="s">
        <v>63</v>
      </c>
      <c r="K757">
        <f>1-839-236-4159</f>
        <v>-5233</v>
      </c>
      <c r="L757" t="s">
        <v>44</v>
      </c>
    </row>
    <row r="758" spans="1:12" x14ac:dyDescent="0.35">
      <c r="A758">
        <v>1665</v>
      </c>
      <c r="B758" t="s">
        <v>4857</v>
      </c>
      <c r="D758">
        <v>29</v>
      </c>
      <c r="E758" t="s">
        <v>4858</v>
      </c>
      <c r="F758" t="s">
        <v>31</v>
      </c>
      <c r="G758" t="s">
        <v>101</v>
      </c>
      <c r="H758" t="s">
        <v>80</v>
      </c>
      <c r="I758" t="s">
        <v>32</v>
      </c>
      <c r="J758" t="s">
        <v>17</v>
      </c>
      <c r="K758" t="s">
        <v>4859</v>
      </c>
      <c r="L758" t="s">
        <v>44</v>
      </c>
    </row>
    <row r="759" spans="1:12" x14ac:dyDescent="0.35">
      <c r="A759">
        <v>1666</v>
      </c>
      <c r="B759" t="s">
        <v>4860</v>
      </c>
      <c r="D759">
        <v>29</v>
      </c>
      <c r="E759" t="s">
        <v>4861</v>
      </c>
      <c r="F759" t="s">
        <v>13</v>
      </c>
      <c r="G759" t="s">
        <v>13</v>
      </c>
      <c r="H759" t="s">
        <v>24</v>
      </c>
      <c r="I759" t="s">
        <v>25</v>
      </c>
      <c r="J759" t="s">
        <v>26</v>
      </c>
      <c r="K759" t="s">
        <v>4862</v>
      </c>
      <c r="L759" t="s">
        <v>76</v>
      </c>
    </row>
    <row r="760" spans="1:12" x14ac:dyDescent="0.35">
      <c r="A760">
        <v>1667</v>
      </c>
      <c r="B760" t="s">
        <v>4863</v>
      </c>
      <c r="D760">
        <v>28</v>
      </c>
      <c r="E760" t="s">
        <v>4864</v>
      </c>
      <c r="F760" t="s">
        <v>177</v>
      </c>
      <c r="G760" t="s">
        <v>22</v>
      </c>
      <c r="H760" t="s">
        <v>62</v>
      </c>
      <c r="I760" t="s">
        <v>23</v>
      </c>
      <c r="J760" t="s">
        <v>63</v>
      </c>
      <c r="K760">
        <v>2403756877</v>
      </c>
      <c r="L760" t="s">
        <v>76</v>
      </c>
    </row>
    <row r="761" spans="1:12" x14ac:dyDescent="0.35">
      <c r="A761">
        <v>1670</v>
      </c>
      <c r="B761" t="s">
        <v>4870</v>
      </c>
      <c r="D761">
        <v>26</v>
      </c>
      <c r="E761" t="s">
        <v>4871</v>
      </c>
      <c r="F761" t="s">
        <v>34</v>
      </c>
      <c r="G761" t="s">
        <v>149</v>
      </c>
      <c r="H761" t="s">
        <v>87</v>
      </c>
      <c r="I761" t="s">
        <v>79</v>
      </c>
      <c r="J761" t="s">
        <v>48</v>
      </c>
      <c r="K761" t="s">
        <v>4872</v>
      </c>
      <c r="L761" t="s">
        <v>76</v>
      </c>
    </row>
    <row r="762" spans="1:12" x14ac:dyDescent="0.35">
      <c r="A762">
        <v>1671</v>
      </c>
      <c r="B762" t="s">
        <v>4873</v>
      </c>
      <c r="D762">
        <v>29</v>
      </c>
      <c r="E762" t="s">
        <v>4874</v>
      </c>
      <c r="F762" t="s">
        <v>79</v>
      </c>
      <c r="G762" t="s">
        <v>79</v>
      </c>
      <c r="H762" t="s">
        <v>15</v>
      </c>
      <c r="I762" t="s">
        <v>16</v>
      </c>
      <c r="J762" t="s">
        <v>91</v>
      </c>
      <c r="K762" t="s">
        <v>4875</v>
      </c>
      <c r="L762" t="s">
        <v>28</v>
      </c>
    </row>
    <row r="763" spans="1:12" x14ac:dyDescent="0.35">
      <c r="A763">
        <v>1675</v>
      </c>
      <c r="B763" t="s">
        <v>4884</v>
      </c>
      <c r="D763">
        <v>30</v>
      </c>
      <c r="E763" t="s">
        <v>4885</v>
      </c>
      <c r="F763" t="s">
        <v>57</v>
      </c>
      <c r="G763" t="s">
        <v>23</v>
      </c>
      <c r="H763" t="s">
        <v>52</v>
      </c>
      <c r="I763" t="s">
        <v>13</v>
      </c>
      <c r="J763" t="s">
        <v>102</v>
      </c>
      <c r="K763" t="s">
        <v>4886</v>
      </c>
      <c r="L763" t="s">
        <v>19</v>
      </c>
    </row>
    <row r="764" spans="1:12" x14ac:dyDescent="0.35">
      <c r="A764">
        <v>1678</v>
      </c>
      <c r="B764" t="s">
        <v>4892</v>
      </c>
      <c r="D764">
        <v>27</v>
      </c>
      <c r="E764" t="s">
        <v>4893</v>
      </c>
      <c r="F764" t="s">
        <v>16</v>
      </c>
      <c r="G764" t="s">
        <v>13</v>
      </c>
      <c r="H764" t="s">
        <v>80</v>
      </c>
      <c r="I764" t="s">
        <v>32</v>
      </c>
      <c r="J764" t="s">
        <v>48</v>
      </c>
      <c r="K764" t="s">
        <v>4894</v>
      </c>
      <c r="L764" t="s">
        <v>19</v>
      </c>
    </row>
    <row r="765" spans="1:12" x14ac:dyDescent="0.35">
      <c r="A765">
        <v>1679</v>
      </c>
      <c r="B765" t="s">
        <v>4895</v>
      </c>
      <c r="D765">
        <v>29</v>
      </c>
      <c r="E765" t="s">
        <v>4896</v>
      </c>
      <c r="F765" t="s">
        <v>79</v>
      </c>
      <c r="G765" t="s">
        <v>22</v>
      </c>
      <c r="H765" t="s">
        <v>62</v>
      </c>
      <c r="I765" t="s">
        <v>23</v>
      </c>
      <c r="J765" t="s">
        <v>26</v>
      </c>
      <c r="K765" t="s">
        <v>4897</v>
      </c>
      <c r="L765" t="s">
        <v>19</v>
      </c>
    </row>
    <row r="766" spans="1:12" x14ac:dyDescent="0.35">
      <c r="A766">
        <v>1680</v>
      </c>
      <c r="B766" t="s">
        <v>4898</v>
      </c>
      <c r="D766">
        <v>27</v>
      </c>
      <c r="E766" t="s">
        <v>4899</v>
      </c>
      <c r="F766" t="s">
        <v>101</v>
      </c>
      <c r="G766" t="s">
        <v>22</v>
      </c>
      <c r="H766" t="s">
        <v>80</v>
      </c>
      <c r="I766" t="s">
        <v>32</v>
      </c>
      <c r="J766" t="s">
        <v>116</v>
      </c>
      <c r="K766" t="s">
        <v>4900</v>
      </c>
      <c r="L766" t="s">
        <v>19</v>
      </c>
    </row>
    <row r="767" spans="1:12" x14ac:dyDescent="0.35">
      <c r="A767">
        <v>1692</v>
      </c>
      <c r="B767" t="s">
        <v>4931</v>
      </c>
      <c r="D767">
        <v>28</v>
      </c>
      <c r="E767" t="s">
        <v>4932</v>
      </c>
      <c r="F767" t="s">
        <v>23</v>
      </c>
      <c r="G767" t="s">
        <v>13</v>
      </c>
      <c r="H767" t="s">
        <v>62</v>
      </c>
      <c r="I767" t="s">
        <v>23</v>
      </c>
      <c r="J767" t="s">
        <v>17</v>
      </c>
      <c r="K767" t="s">
        <v>4933</v>
      </c>
      <c r="L767" t="s">
        <v>44</v>
      </c>
    </row>
    <row r="768" spans="1:12" x14ac:dyDescent="0.35">
      <c r="A768">
        <v>1694</v>
      </c>
      <c r="B768" t="s">
        <v>4937</v>
      </c>
      <c r="D768">
        <v>28</v>
      </c>
      <c r="E768" t="s">
        <v>4938</v>
      </c>
      <c r="F768" t="s">
        <v>25</v>
      </c>
      <c r="G768" t="s">
        <v>22</v>
      </c>
      <c r="H768" t="s">
        <v>62</v>
      </c>
      <c r="I768" t="s">
        <v>23</v>
      </c>
      <c r="J768" t="s">
        <v>88</v>
      </c>
      <c r="K768" t="s">
        <v>4939</v>
      </c>
      <c r="L768" t="s">
        <v>19</v>
      </c>
    </row>
    <row r="769" spans="1:12" x14ac:dyDescent="0.35">
      <c r="A769">
        <v>1695</v>
      </c>
      <c r="B769" t="s">
        <v>4940</v>
      </c>
      <c r="D769">
        <v>27</v>
      </c>
      <c r="E769" t="s">
        <v>4941</v>
      </c>
      <c r="F769" t="s">
        <v>42</v>
      </c>
      <c r="G769" t="s">
        <v>25</v>
      </c>
      <c r="H769" t="s">
        <v>80</v>
      </c>
      <c r="I769" t="s">
        <v>32</v>
      </c>
      <c r="J769" t="s">
        <v>63</v>
      </c>
      <c r="K769" t="s">
        <v>4942</v>
      </c>
      <c r="L769" t="s">
        <v>19</v>
      </c>
    </row>
    <row r="770" spans="1:12" x14ac:dyDescent="0.35">
      <c r="A770">
        <v>1696</v>
      </c>
      <c r="B770" t="s">
        <v>4943</v>
      </c>
      <c r="D770">
        <v>30</v>
      </c>
      <c r="E770" t="s">
        <v>4944</v>
      </c>
      <c r="F770" t="s">
        <v>34</v>
      </c>
      <c r="G770" t="s">
        <v>57</v>
      </c>
      <c r="H770" t="s">
        <v>47</v>
      </c>
      <c r="I770" t="s">
        <v>31</v>
      </c>
      <c r="J770" t="s">
        <v>146</v>
      </c>
      <c r="K770" t="s">
        <v>4945</v>
      </c>
      <c r="L770" t="s">
        <v>28</v>
      </c>
    </row>
    <row r="771" spans="1:12" x14ac:dyDescent="0.35">
      <c r="A771">
        <v>1697</v>
      </c>
      <c r="B771" t="s">
        <v>4946</v>
      </c>
      <c r="D771">
        <v>29</v>
      </c>
      <c r="E771" t="s">
        <v>4947</v>
      </c>
      <c r="F771" t="s">
        <v>42</v>
      </c>
      <c r="G771" t="s">
        <v>133</v>
      </c>
      <c r="H771" t="s">
        <v>120</v>
      </c>
      <c r="I771" t="s">
        <v>57</v>
      </c>
      <c r="J771" t="s">
        <v>26</v>
      </c>
      <c r="K771" t="s">
        <v>4948</v>
      </c>
      <c r="L771" t="s">
        <v>37</v>
      </c>
    </row>
    <row r="772" spans="1:12" x14ac:dyDescent="0.35">
      <c r="A772">
        <v>1699</v>
      </c>
      <c r="B772" t="s">
        <v>4952</v>
      </c>
      <c r="D772">
        <v>28</v>
      </c>
      <c r="E772" t="s">
        <v>4953</v>
      </c>
      <c r="F772" t="s">
        <v>31</v>
      </c>
      <c r="G772" t="s">
        <v>23</v>
      </c>
      <c r="H772" t="s">
        <v>120</v>
      </c>
      <c r="I772" t="s">
        <v>57</v>
      </c>
      <c r="J772" t="s">
        <v>88</v>
      </c>
      <c r="K772" t="s">
        <v>4954</v>
      </c>
      <c r="L772" t="s">
        <v>28</v>
      </c>
    </row>
    <row r="773" spans="1:12" x14ac:dyDescent="0.35">
      <c r="A773">
        <v>1700</v>
      </c>
      <c r="B773" t="s">
        <v>4955</v>
      </c>
      <c r="D773">
        <v>29</v>
      </c>
      <c r="E773" t="s">
        <v>4956</v>
      </c>
      <c r="F773" t="s">
        <v>13</v>
      </c>
      <c r="G773" t="s">
        <v>25</v>
      </c>
      <c r="H773" t="s">
        <v>15</v>
      </c>
      <c r="I773" t="s">
        <v>16</v>
      </c>
      <c r="J773" t="s">
        <v>68</v>
      </c>
      <c r="K773" t="s">
        <v>4957</v>
      </c>
      <c r="L773" t="s">
        <v>37</v>
      </c>
    </row>
    <row r="774" spans="1:12" x14ac:dyDescent="0.35">
      <c r="A774">
        <v>1701</v>
      </c>
      <c r="B774" t="s">
        <v>4958</v>
      </c>
      <c r="D774">
        <v>30</v>
      </c>
      <c r="E774" t="s">
        <v>4959</v>
      </c>
      <c r="F774" t="s">
        <v>32</v>
      </c>
      <c r="G774" t="s">
        <v>42</v>
      </c>
      <c r="H774" t="s">
        <v>15</v>
      </c>
      <c r="I774" t="s">
        <v>16</v>
      </c>
      <c r="J774" t="s">
        <v>48</v>
      </c>
      <c r="K774" t="s">
        <v>4960</v>
      </c>
      <c r="L774" t="s">
        <v>44</v>
      </c>
    </row>
    <row r="775" spans="1:12" x14ac:dyDescent="0.35">
      <c r="A775">
        <v>1702</v>
      </c>
      <c r="B775" t="s">
        <v>4961</v>
      </c>
      <c r="D775">
        <v>28</v>
      </c>
      <c r="E775" t="s">
        <v>4962</v>
      </c>
      <c r="F775" t="s">
        <v>149</v>
      </c>
      <c r="G775" t="s">
        <v>14</v>
      </c>
      <c r="H775" t="s">
        <v>80</v>
      </c>
      <c r="I775" t="s">
        <v>32</v>
      </c>
      <c r="J775" t="s">
        <v>48</v>
      </c>
      <c r="K775" t="s">
        <v>4963</v>
      </c>
      <c r="L775" t="s">
        <v>19</v>
      </c>
    </row>
    <row r="776" spans="1:12" x14ac:dyDescent="0.35">
      <c r="A776">
        <v>1703</v>
      </c>
      <c r="B776" t="s">
        <v>4964</v>
      </c>
      <c r="D776">
        <v>28</v>
      </c>
      <c r="E776" t="s">
        <v>4965</v>
      </c>
      <c r="F776" t="s">
        <v>201</v>
      </c>
      <c r="G776" t="s">
        <v>13</v>
      </c>
      <c r="H776" t="s">
        <v>62</v>
      </c>
      <c r="I776" t="s">
        <v>23</v>
      </c>
      <c r="J776" t="s">
        <v>48</v>
      </c>
      <c r="K776" s="1" t="s">
        <v>26014</v>
      </c>
      <c r="L776" t="s">
        <v>19</v>
      </c>
    </row>
    <row r="777" spans="1:12" x14ac:dyDescent="0.35">
      <c r="A777">
        <v>1707</v>
      </c>
      <c r="B777" t="s">
        <v>4975</v>
      </c>
      <c r="D777">
        <v>28</v>
      </c>
      <c r="E777" t="s">
        <v>4976</v>
      </c>
      <c r="F777" t="s">
        <v>79</v>
      </c>
      <c r="G777" t="s">
        <v>42</v>
      </c>
      <c r="H777" t="s">
        <v>15</v>
      </c>
      <c r="I777" t="s">
        <v>16</v>
      </c>
      <c r="J777" t="s">
        <v>146</v>
      </c>
      <c r="K777" t="s">
        <v>4977</v>
      </c>
      <c r="L777" t="s">
        <v>76</v>
      </c>
    </row>
    <row r="778" spans="1:12" x14ac:dyDescent="0.35">
      <c r="A778">
        <v>1712</v>
      </c>
      <c r="B778" t="s">
        <v>4990</v>
      </c>
      <c r="D778">
        <v>29</v>
      </c>
      <c r="E778" t="s">
        <v>4991</v>
      </c>
      <c r="F778" t="s">
        <v>25</v>
      </c>
      <c r="G778" t="s">
        <v>23</v>
      </c>
      <c r="H778" t="s">
        <v>62</v>
      </c>
      <c r="I778" t="s">
        <v>23</v>
      </c>
      <c r="J778" t="s">
        <v>26</v>
      </c>
      <c r="K778" t="s">
        <v>4992</v>
      </c>
      <c r="L778" t="s">
        <v>44</v>
      </c>
    </row>
    <row r="779" spans="1:12" x14ac:dyDescent="0.35">
      <c r="A779">
        <v>1714</v>
      </c>
      <c r="B779" t="s">
        <v>4996</v>
      </c>
      <c r="D779">
        <v>30</v>
      </c>
      <c r="E779" t="s">
        <v>4997</v>
      </c>
      <c r="F779" t="s">
        <v>101</v>
      </c>
      <c r="G779" t="s">
        <v>40</v>
      </c>
      <c r="H779" t="s">
        <v>24</v>
      </c>
      <c r="I779" t="s">
        <v>25</v>
      </c>
      <c r="J779" t="s">
        <v>88</v>
      </c>
      <c r="K779" t="s">
        <v>4998</v>
      </c>
      <c r="L779" t="s">
        <v>19</v>
      </c>
    </row>
    <row r="780" spans="1:12" x14ac:dyDescent="0.35">
      <c r="A780">
        <v>1715</v>
      </c>
      <c r="B780" t="s">
        <v>4999</v>
      </c>
      <c r="D780">
        <v>26</v>
      </c>
      <c r="E780" t="s">
        <v>5000</v>
      </c>
      <c r="F780" t="s">
        <v>40</v>
      </c>
      <c r="G780" t="s">
        <v>79</v>
      </c>
      <c r="H780" t="s">
        <v>15</v>
      </c>
      <c r="I780" t="s">
        <v>16</v>
      </c>
      <c r="J780" t="s">
        <v>91</v>
      </c>
      <c r="K780" t="s">
        <v>5001</v>
      </c>
      <c r="L780" t="s">
        <v>76</v>
      </c>
    </row>
    <row r="781" spans="1:12" x14ac:dyDescent="0.35">
      <c r="A781">
        <v>1716</v>
      </c>
      <c r="B781" t="s">
        <v>5002</v>
      </c>
      <c r="D781">
        <v>29</v>
      </c>
      <c r="E781" t="s">
        <v>5003</v>
      </c>
      <c r="F781" t="s">
        <v>22</v>
      </c>
      <c r="G781" t="s">
        <v>67</v>
      </c>
      <c r="H781" t="s">
        <v>87</v>
      </c>
      <c r="I781" t="s">
        <v>79</v>
      </c>
      <c r="J781" t="s">
        <v>153</v>
      </c>
      <c r="K781" t="s">
        <v>5004</v>
      </c>
      <c r="L781" t="s">
        <v>76</v>
      </c>
    </row>
    <row r="782" spans="1:12" x14ac:dyDescent="0.35">
      <c r="A782">
        <v>1718</v>
      </c>
      <c r="B782" t="s">
        <v>5008</v>
      </c>
      <c r="D782">
        <v>30</v>
      </c>
      <c r="E782" t="s">
        <v>5009</v>
      </c>
      <c r="F782" t="s">
        <v>42</v>
      </c>
      <c r="G782" t="s">
        <v>23</v>
      </c>
      <c r="H782" t="s">
        <v>24</v>
      </c>
      <c r="I782" t="s">
        <v>25</v>
      </c>
      <c r="J782" t="s">
        <v>116</v>
      </c>
      <c r="K782" t="s">
        <v>5010</v>
      </c>
      <c r="L782" t="s">
        <v>28</v>
      </c>
    </row>
    <row r="783" spans="1:12" x14ac:dyDescent="0.35">
      <c r="A783">
        <v>1719</v>
      </c>
      <c r="B783" t="s">
        <v>5011</v>
      </c>
      <c r="D783">
        <v>28</v>
      </c>
      <c r="E783" t="s">
        <v>5012</v>
      </c>
      <c r="F783" t="s">
        <v>31</v>
      </c>
      <c r="G783" t="s">
        <v>42</v>
      </c>
      <c r="H783" t="s">
        <v>80</v>
      </c>
      <c r="I783" t="s">
        <v>32</v>
      </c>
      <c r="J783" t="s">
        <v>68</v>
      </c>
      <c r="K783" t="s">
        <v>5013</v>
      </c>
      <c r="L783" t="s">
        <v>37</v>
      </c>
    </row>
    <row r="784" spans="1:12" x14ac:dyDescent="0.35">
      <c r="A784">
        <v>1722</v>
      </c>
      <c r="B784" t="s">
        <v>5020</v>
      </c>
      <c r="D784">
        <v>29</v>
      </c>
      <c r="E784" t="s">
        <v>5021</v>
      </c>
      <c r="F784" t="s">
        <v>31</v>
      </c>
      <c r="G784" t="s">
        <v>40</v>
      </c>
      <c r="H784" t="s">
        <v>41</v>
      </c>
      <c r="I784" t="s">
        <v>42</v>
      </c>
      <c r="J784" t="s">
        <v>91</v>
      </c>
      <c r="K784" t="s">
        <v>5022</v>
      </c>
      <c r="L784" t="s">
        <v>76</v>
      </c>
    </row>
    <row r="785" spans="1:12" x14ac:dyDescent="0.35">
      <c r="A785">
        <v>1731</v>
      </c>
      <c r="B785" t="s">
        <v>5047</v>
      </c>
      <c r="D785">
        <v>28</v>
      </c>
      <c r="E785" t="s">
        <v>5048</v>
      </c>
      <c r="F785" t="s">
        <v>42</v>
      </c>
      <c r="G785" t="s">
        <v>101</v>
      </c>
      <c r="H785" t="s">
        <v>80</v>
      </c>
      <c r="I785" t="s">
        <v>32</v>
      </c>
      <c r="J785" t="s">
        <v>17</v>
      </c>
      <c r="K785" t="s">
        <v>5049</v>
      </c>
      <c r="L785" t="s">
        <v>44</v>
      </c>
    </row>
    <row r="786" spans="1:12" x14ac:dyDescent="0.35">
      <c r="A786">
        <v>1736</v>
      </c>
      <c r="B786" t="s">
        <v>5062</v>
      </c>
      <c r="D786">
        <v>29</v>
      </c>
      <c r="E786" t="s">
        <v>5063</v>
      </c>
      <c r="F786" t="s">
        <v>67</v>
      </c>
      <c r="G786" t="s">
        <v>34</v>
      </c>
      <c r="H786" t="s">
        <v>120</v>
      </c>
      <c r="I786" t="s">
        <v>57</v>
      </c>
      <c r="J786" t="s">
        <v>102</v>
      </c>
      <c r="K786" t="s">
        <v>5064</v>
      </c>
      <c r="L786" t="s">
        <v>37</v>
      </c>
    </row>
    <row r="787" spans="1:12" x14ac:dyDescent="0.35">
      <c r="A787">
        <v>1741</v>
      </c>
      <c r="B787" t="s">
        <v>5076</v>
      </c>
      <c r="D787">
        <v>29</v>
      </c>
      <c r="E787" t="s">
        <v>5077</v>
      </c>
      <c r="F787" t="s">
        <v>201</v>
      </c>
      <c r="G787" t="s">
        <v>42</v>
      </c>
      <c r="H787" t="s">
        <v>24</v>
      </c>
      <c r="I787" t="s">
        <v>25</v>
      </c>
      <c r="J787" t="s">
        <v>146</v>
      </c>
      <c r="K787" t="s">
        <v>5078</v>
      </c>
      <c r="L787" t="s">
        <v>28</v>
      </c>
    </row>
    <row r="788" spans="1:12" x14ac:dyDescent="0.35">
      <c r="A788">
        <v>1742</v>
      </c>
      <c r="B788" t="s">
        <v>5079</v>
      </c>
      <c r="D788">
        <v>28</v>
      </c>
      <c r="E788" t="s">
        <v>5080</v>
      </c>
      <c r="F788" t="s">
        <v>40</v>
      </c>
      <c r="G788" t="s">
        <v>57</v>
      </c>
      <c r="H788" t="s">
        <v>80</v>
      </c>
      <c r="I788" t="s">
        <v>32</v>
      </c>
      <c r="J788" t="s">
        <v>116</v>
      </c>
      <c r="K788" t="s">
        <v>5081</v>
      </c>
      <c r="L788" t="s">
        <v>28</v>
      </c>
    </row>
    <row r="789" spans="1:12" x14ac:dyDescent="0.35">
      <c r="A789">
        <v>1744</v>
      </c>
      <c r="B789" t="s">
        <v>5085</v>
      </c>
      <c r="D789">
        <v>28</v>
      </c>
      <c r="E789" t="s">
        <v>5086</v>
      </c>
      <c r="F789" t="s">
        <v>42</v>
      </c>
      <c r="G789" t="s">
        <v>16</v>
      </c>
      <c r="H789" t="s">
        <v>80</v>
      </c>
      <c r="I789" t="s">
        <v>32</v>
      </c>
      <c r="J789" t="s">
        <v>26</v>
      </c>
      <c r="K789" t="s">
        <v>5087</v>
      </c>
      <c r="L789" t="s">
        <v>19</v>
      </c>
    </row>
    <row r="790" spans="1:12" x14ac:dyDescent="0.35">
      <c r="A790">
        <v>1746</v>
      </c>
      <c r="B790" t="s">
        <v>5091</v>
      </c>
      <c r="D790">
        <v>30</v>
      </c>
      <c r="E790" t="s">
        <v>5092</v>
      </c>
      <c r="F790" t="s">
        <v>133</v>
      </c>
      <c r="G790" t="s">
        <v>67</v>
      </c>
      <c r="H790" t="s">
        <v>47</v>
      </c>
      <c r="I790" t="s">
        <v>31</v>
      </c>
      <c r="J790" t="s">
        <v>58</v>
      </c>
      <c r="K790" t="s">
        <v>5093</v>
      </c>
      <c r="L790" t="s">
        <v>37</v>
      </c>
    </row>
    <row r="791" spans="1:12" x14ac:dyDescent="0.35">
      <c r="A791">
        <v>1749</v>
      </c>
      <c r="B791" t="s">
        <v>5099</v>
      </c>
      <c r="D791">
        <v>30</v>
      </c>
      <c r="E791" t="s">
        <v>5100</v>
      </c>
      <c r="F791" t="s">
        <v>13</v>
      </c>
      <c r="G791" t="s">
        <v>31</v>
      </c>
      <c r="H791" t="s">
        <v>24</v>
      </c>
      <c r="I791" t="s">
        <v>25</v>
      </c>
      <c r="J791" t="s">
        <v>68</v>
      </c>
      <c r="K791" t="s">
        <v>5101</v>
      </c>
      <c r="L791" t="s">
        <v>28</v>
      </c>
    </row>
    <row r="792" spans="1:12" x14ac:dyDescent="0.35">
      <c r="A792">
        <v>1750</v>
      </c>
      <c r="B792" t="s">
        <v>5102</v>
      </c>
      <c r="D792">
        <v>26</v>
      </c>
      <c r="E792" t="s">
        <v>5103</v>
      </c>
      <c r="F792" t="s">
        <v>79</v>
      </c>
      <c r="G792" t="s">
        <v>31</v>
      </c>
      <c r="H792" t="s">
        <v>52</v>
      </c>
      <c r="I792" t="s">
        <v>13</v>
      </c>
      <c r="J792" t="s">
        <v>58</v>
      </c>
      <c r="K792" t="s">
        <v>5104</v>
      </c>
      <c r="L792" t="s">
        <v>28</v>
      </c>
    </row>
    <row r="793" spans="1:12" x14ac:dyDescent="0.35">
      <c r="A793">
        <v>1752</v>
      </c>
      <c r="B793" t="s">
        <v>5108</v>
      </c>
      <c r="D793">
        <v>29</v>
      </c>
      <c r="E793" t="s">
        <v>5109</v>
      </c>
      <c r="F793" t="s">
        <v>31</v>
      </c>
      <c r="G793" t="s">
        <v>34</v>
      </c>
      <c r="H793" t="s">
        <v>87</v>
      </c>
      <c r="I793" t="s">
        <v>79</v>
      </c>
      <c r="J793" t="s">
        <v>170</v>
      </c>
      <c r="K793">
        <f>1-761-134-3415</f>
        <v>-4309</v>
      </c>
      <c r="L793" t="s">
        <v>37</v>
      </c>
    </row>
    <row r="794" spans="1:12" x14ac:dyDescent="0.35">
      <c r="A794">
        <v>1753</v>
      </c>
      <c r="B794" t="s">
        <v>5110</v>
      </c>
      <c r="D794">
        <v>27</v>
      </c>
      <c r="E794" t="s">
        <v>5111</v>
      </c>
      <c r="F794" t="s">
        <v>25</v>
      </c>
      <c r="G794" t="s">
        <v>14</v>
      </c>
      <c r="H794" t="s">
        <v>52</v>
      </c>
      <c r="I794" t="s">
        <v>13</v>
      </c>
      <c r="J794" t="s">
        <v>68</v>
      </c>
      <c r="K794" t="s">
        <v>5112</v>
      </c>
      <c r="L794" t="s">
        <v>37</v>
      </c>
    </row>
    <row r="795" spans="1:12" x14ac:dyDescent="0.35">
      <c r="A795">
        <v>1755</v>
      </c>
      <c r="B795" t="s">
        <v>5115</v>
      </c>
      <c r="D795">
        <v>28</v>
      </c>
      <c r="E795" t="s">
        <v>5116</v>
      </c>
      <c r="F795" t="s">
        <v>42</v>
      </c>
      <c r="G795" t="s">
        <v>23</v>
      </c>
      <c r="H795" t="s">
        <v>15</v>
      </c>
      <c r="I795" t="s">
        <v>16</v>
      </c>
      <c r="J795" t="s">
        <v>102</v>
      </c>
      <c r="K795" t="s">
        <v>5117</v>
      </c>
      <c r="L795" t="s">
        <v>19</v>
      </c>
    </row>
    <row r="796" spans="1:12" x14ac:dyDescent="0.35">
      <c r="A796">
        <v>1756</v>
      </c>
      <c r="B796" t="s">
        <v>5118</v>
      </c>
      <c r="D796">
        <v>30</v>
      </c>
      <c r="E796" t="s">
        <v>5119</v>
      </c>
      <c r="F796" t="s">
        <v>169</v>
      </c>
      <c r="G796" t="s">
        <v>169</v>
      </c>
      <c r="H796" t="s">
        <v>24</v>
      </c>
      <c r="I796" t="s">
        <v>25</v>
      </c>
      <c r="J796" t="s">
        <v>88</v>
      </c>
      <c r="K796" t="s">
        <v>5120</v>
      </c>
      <c r="L796" t="s">
        <v>76</v>
      </c>
    </row>
    <row r="797" spans="1:12" x14ac:dyDescent="0.35">
      <c r="A797">
        <v>1757</v>
      </c>
      <c r="B797" t="s">
        <v>5121</v>
      </c>
      <c r="D797">
        <v>27</v>
      </c>
      <c r="E797" t="s">
        <v>5122</v>
      </c>
      <c r="F797" t="s">
        <v>34</v>
      </c>
      <c r="G797" t="s">
        <v>169</v>
      </c>
      <c r="H797" t="s">
        <v>33</v>
      </c>
      <c r="I797" t="s">
        <v>34</v>
      </c>
      <c r="J797" t="s">
        <v>53</v>
      </c>
      <c r="K797" t="s">
        <v>5123</v>
      </c>
      <c r="L797" t="s">
        <v>37</v>
      </c>
    </row>
    <row r="798" spans="1:12" x14ac:dyDescent="0.35">
      <c r="A798">
        <v>1761</v>
      </c>
      <c r="B798" t="s">
        <v>5133</v>
      </c>
      <c r="D798">
        <v>28</v>
      </c>
      <c r="E798" t="s">
        <v>5134</v>
      </c>
      <c r="F798" t="s">
        <v>23</v>
      </c>
      <c r="G798" t="s">
        <v>149</v>
      </c>
      <c r="H798" t="s">
        <v>15</v>
      </c>
      <c r="I798" t="s">
        <v>16</v>
      </c>
      <c r="J798" t="s">
        <v>58</v>
      </c>
      <c r="K798" t="s">
        <v>5135</v>
      </c>
      <c r="L798" t="s">
        <v>28</v>
      </c>
    </row>
    <row r="799" spans="1:12" x14ac:dyDescent="0.35">
      <c r="A799">
        <v>1764</v>
      </c>
      <c r="B799" t="s">
        <v>1000</v>
      </c>
      <c r="D799">
        <v>29</v>
      </c>
      <c r="E799" t="s">
        <v>5142</v>
      </c>
      <c r="F799" t="s">
        <v>42</v>
      </c>
      <c r="G799" t="s">
        <v>79</v>
      </c>
      <c r="H799" t="s">
        <v>33</v>
      </c>
      <c r="I799" t="s">
        <v>34</v>
      </c>
      <c r="J799" t="s">
        <v>63</v>
      </c>
      <c r="K799" t="s">
        <v>5143</v>
      </c>
      <c r="L799" t="s">
        <v>28</v>
      </c>
    </row>
    <row r="800" spans="1:12" x14ac:dyDescent="0.35">
      <c r="A800">
        <v>1765</v>
      </c>
      <c r="B800" t="s">
        <v>5144</v>
      </c>
      <c r="D800">
        <v>28</v>
      </c>
      <c r="E800" t="s">
        <v>5145</v>
      </c>
      <c r="F800" t="s">
        <v>14</v>
      </c>
      <c r="G800" t="s">
        <v>31</v>
      </c>
      <c r="H800" t="s">
        <v>52</v>
      </c>
      <c r="I800" t="s">
        <v>13</v>
      </c>
      <c r="J800" t="s">
        <v>116</v>
      </c>
      <c r="K800" t="s">
        <v>5146</v>
      </c>
      <c r="L800" t="s">
        <v>37</v>
      </c>
    </row>
    <row r="801" spans="1:12" x14ac:dyDescent="0.35">
      <c r="A801">
        <v>1766</v>
      </c>
      <c r="B801" t="s">
        <v>5147</v>
      </c>
      <c r="D801">
        <v>29</v>
      </c>
      <c r="E801" t="s">
        <v>5148</v>
      </c>
      <c r="F801" t="s">
        <v>169</v>
      </c>
      <c r="G801" t="s">
        <v>32</v>
      </c>
      <c r="H801" t="s">
        <v>24</v>
      </c>
      <c r="I801" t="s">
        <v>25</v>
      </c>
      <c r="J801" t="s">
        <v>68</v>
      </c>
      <c r="K801" t="s">
        <v>5149</v>
      </c>
      <c r="L801" t="s">
        <v>76</v>
      </c>
    </row>
    <row r="802" spans="1:12" x14ac:dyDescent="0.35">
      <c r="A802">
        <v>1767</v>
      </c>
      <c r="B802" t="s">
        <v>5150</v>
      </c>
      <c r="D802">
        <v>28</v>
      </c>
      <c r="E802" t="s">
        <v>5151</v>
      </c>
      <c r="F802" t="s">
        <v>14</v>
      </c>
      <c r="G802" t="s">
        <v>31</v>
      </c>
      <c r="H802" t="s">
        <v>33</v>
      </c>
      <c r="I802" t="s">
        <v>34</v>
      </c>
      <c r="J802" t="s">
        <v>58</v>
      </c>
      <c r="K802" t="s">
        <v>5152</v>
      </c>
      <c r="L802" t="s">
        <v>19</v>
      </c>
    </row>
    <row r="803" spans="1:12" x14ac:dyDescent="0.35">
      <c r="A803">
        <v>1772</v>
      </c>
      <c r="B803" t="s">
        <v>5163</v>
      </c>
      <c r="D803">
        <v>29</v>
      </c>
      <c r="E803" t="s">
        <v>5164</v>
      </c>
      <c r="F803" t="s">
        <v>177</v>
      </c>
      <c r="G803" t="s">
        <v>22</v>
      </c>
      <c r="H803" t="s">
        <v>87</v>
      </c>
      <c r="I803" t="s">
        <v>79</v>
      </c>
      <c r="J803" t="s">
        <v>48</v>
      </c>
      <c r="K803" t="s">
        <v>5165</v>
      </c>
      <c r="L803" t="s">
        <v>37</v>
      </c>
    </row>
    <row r="804" spans="1:12" x14ac:dyDescent="0.35">
      <c r="A804">
        <v>1774</v>
      </c>
      <c r="B804" t="s">
        <v>5169</v>
      </c>
      <c r="D804">
        <v>26</v>
      </c>
      <c r="E804" t="s">
        <v>5170</v>
      </c>
      <c r="F804" t="s">
        <v>149</v>
      </c>
      <c r="G804" t="s">
        <v>169</v>
      </c>
      <c r="H804" t="s">
        <v>120</v>
      </c>
      <c r="I804" t="s">
        <v>57</v>
      </c>
      <c r="J804" t="s">
        <v>68</v>
      </c>
      <c r="K804" t="s">
        <v>5171</v>
      </c>
      <c r="L804" t="s">
        <v>44</v>
      </c>
    </row>
    <row r="805" spans="1:12" x14ac:dyDescent="0.35">
      <c r="A805">
        <v>1775</v>
      </c>
      <c r="B805" t="s">
        <v>5172</v>
      </c>
      <c r="D805">
        <v>30</v>
      </c>
      <c r="E805" t="s">
        <v>5173</v>
      </c>
      <c r="F805" t="s">
        <v>14</v>
      </c>
      <c r="G805" t="s">
        <v>57</v>
      </c>
      <c r="H805" t="s">
        <v>80</v>
      </c>
      <c r="I805" t="s">
        <v>32</v>
      </c>
      <c r="J805" t="s">
        <v>58</v>
      </c>
      <c r="K805" t="s">
        <v>5174</v>
      </c>
      <c r="L805" t="s">
        <v>76</v>
      </c>
    </row>
    <row r="806" spans="1:12" x14ac:dyDescent="0.35">
      <c r="A806">
        <v>1777</v>
      </c>
      <c r="B806" t="s">
        <v>5178</v>
      </c>
      <c r="D806">
        <v>28</v>
      </c>
      <c r="E806" t="s">
        <v>5179</v>
      </c>
      <c r="F806" t="s">
        <v>31</v>
      </c>
      <c r="G806" t="s">
        <v>31</v>
      </c>
      <c r="H806" t="s">
        <v>47</v>
      </c>
      <c r="I806" t="s">
        <v>31</v>
      </c>
      <c r="J806" t="s">
        <v>68</v>
      </c>
      <c r="K806" t="s">
        <v>5180</v>
      </c>
      <c r="L806" t="s">
        <v>76</v>
      </c>
    </row>
    <row r="807" spans="1:12" x14ac:dyDescent="0.35">
      <c r="A807">
        <v>1781</v>
      </c>
      <c r="B807" t="s">
        <v>5190</v>
      </c>
      <c r="D807">
        <v>27</v>
      </c>
      <c r="E807" t="s">
        <v>5191</v>
      </c>
      <c r="F807" t="s">
        <v>57</v>
      </c>
      <c r="G807" t="s">
        <v>133</v>
      </c>
      <c r="H807" t="s">
        <v>33</v>
      </c>
      <c r="I807" t="s">
        <v>34</v>
      </c>
      <c r="J807" t="s">
        <v>63</v>
      </c>
      <c r="K807" t="s">
        <v>5192</v>
      </c>
      <c r="L807" t="s">
        <v>76</v>
      </c>
    </row>
    <row r="808" spans="1:12" x14ac:dyDescent="0.35">
      <c r="A808">
        <v>1782</v>
      </c>
      <c r="B808" t="s">
        <v>5193</v>
      </c>
      <c r="D808">
        <v>29</v>
      </c>
      <c r="E808" t="s">
        <v>5194</v>
      </c>
      <c r="F808" t="s">
        <v>23</v>
      </c>
      <c r="G808" t="s">
        <v>16</v>
      </c>
      <c r="H808" t="s">
        <v>33</v>
      </c>
      <c r="I808" t="s">
        <v>34</v>
      </c>
      <c r="J808" t="s">
        <v>102</v>
      </c>
      <c r="K808" t="s">
        <v>5195</v>
      </c>
      <c r="L808" t="s">
        <v>19</v>
      </c>
    </row>
    <row r="809" spans="1:12" x14ac:dyDescent="0.35">
      <c r="A809">
        <v>1783</v>
      </c>
      <c r="B809" t="s">
        <v>5196</v>
      </c>
      <c r="D809">
        <v>26</v>
      </c>
      <c r="E809" t="s">
        <v>5197</v>
      </c>
      <c r="F809" t="s">
        <v>79</v>
      </c>
      <c r="G809" t="s">
        <v>16</v>
      </c>
      <c r="H809" t="s">
        <v>47</v>
      </c>
      <c r="I809" t="s">
        <v>31</v>
      </c>
      <c r="J809" t="s">
        <v>48</v>
      </c>
      <c r="K809" t="s">
        <v>5198</v>
      </c>
      <c r="L809" t="s">
        <v>76</v>
      </c>
    </row>
    <row r="810" spans="1:12" x14ac:dyDescent="0.35">
      <c r="A810">
        <v>1784</v>
      </c>
      <c r="B810" t="s">
        <v>5199</v>
      </c>
      <c r="D810">
        <v>26</v>
      </c>
      <c r="E810" t="s">
        <v>5200</v>
      </c>
      <c r="F810" t="s">
        <v>201</v>
      </c>
      <c r="G810" t="s">
        <v>169</v>
      </c>
      <c r="H810" t="s">
        <v>15</v>
      </c>
      <c r="I810" t="s">
        <v>16</v>
      </c>
      <c r="J810" t="s">
        <v>170</v>
      </c>
      <c r="K810" t="s">
        <v>5201</v>
      </c>
      <c r="L810" t="s">
        <v>37</v>
      </c>
    </row>
    <row r="811" spans="1:12" x14ac:dyDescent="0.35">
      <c r="A811">
        <v>1789</v>
      </c>
      <c r="B811" t="s">
        <v>5214</v>
      </c>
      <c r="D811">
        <v>26</v>
      </c>
      <c r="E811" t="s">
        <v>5215</v>
      </c>
      <c r="F811" t="s">
        <v>25</v>
      </c>
      <c r="G811" t="s">
        <v>101</v>
      </c>
      <c r="H811" t="s">
        <v>47</v>
      </c>
      <c r="I811" t="s">
        <v>31</v>
      </c>
      <c r="J811" t="s">
        <v>116</v>
      </c>
      <c r="K811" t="s">
        <v>5216</v>
      </c>
      <c r="L811" t="s">
        <v>44</v>
      </c>
    </row>
    <row r="812" spans="1:12" x14ac:dyDescent="0.35">
      <c r="A812">
        <v>1790</v>
      </c>
      <c r="B812" t="s">
        <v>5217</v>
      </c>
      <c r="D812">
        <v>29</v>
      </c>
      <c r="E812" t="s">
        <v>5218</v>
      </c>
      <c r="F812" t="s">
        <v>57</v>
      </c>
      <c r="G812" t="s">
        <v>14</v>
      </c>
      <c r="H812" t="s">
        <v>62</v>
      </c>
      <c r="I812" t="s">
        <v>23</v>
      </c>
      <c r="J812" t="s">
        <v>68</v>
      </c>
      <c r="K812" t="s">
        <v>5219</v>
      </c>
      <c r="L812" t="s">
        <v>28</v>
      </c>
    </row>
    <row r="813" spans="1:12" x14ac:dyDescent="0.35">
      <c r="A813">
        <v>1793</v>
      </c>
      <c r="B813" t="s">
        <v>665</v>
      </c>
      <c r="D813">
        <v>29</v>
      </c>
      <c r="E813" t="s">
        <v>5225</v>
      </c>
      <c r="F813" t="s">
        <v>25</v>
      </c>
      <c r="G813" t="s">
        <v>201</v>
      </c>
      <c r="H813" t="s">
        <v>120</v>
      </c>
      <c r="I813" t="s">
        <v>57</v>
      </c>
      <c r="J813" t="s">
        <v>68</v>
      </c>
      <c r="K813" t="s">
        <v>5226</v>
      </c>
      <c r="L813" t="s">
        <v>76</v>
      </c>
    </row>
    <row r="814" spans="1:12" x14ac:dyDescent="0.35">
      <c r="A814">
        <v>1794</v>
      </c>
      <c r="B814" t="s">
        <v>5227</v>
      </c>
      <c r="D814">
        <v>27</v>
      </c>
      <c r="E814" t="s">
        <v>5228</v>
      </c>
      <c r="F814" t="s">
        <v>67</v>
      </c>
      <c r="G814" t="s">
        <v>16</v>
      </c>
      <c r="H814" t="s">
        <v>24</v>
      </c>
      <c r="I814" t="s">
        <v>25</v>
      </c>
      <c r="J814" t="s">
        <v>17</v>
      </c>
      <c r="K814" t="s">
        <v>5229</v>
      </c>
      <c r="L814" t="s">
        <v>19</v>
      </c>
    </row>
    <row r="815" spans="1:12" x14ac:dyDescent="0.35">
      <c r="A815">
        <v>1795</v>
      </c>
      <c r="B815" t="s">
        <v>5230</v>
      </c>
      <c r="D815">
        <v>29</v>
      </c>
      <c r="E815" t="s">
        <v>5231</v>
      </c>
      <c r="F815" t="s">
        <v>177</v>
      </c>
      <c r="G815" t="s">
        <v>201</v>
      </c>
      <c r="H815" t="s">
        <v>41</v>
      </c>
      <c r="I815" t="s">
        <v>42</v>
      </c>
      <c r="J815" t="s">
        <v>26</v>
      </c>
      <c r="K815" t="s">
        <v>5232</v>
      </c>
      <c r="L815" t="s">
        <v>76</v>
      </c>
    </row>
    <row r="816" spans="1:12" x14ac:dyDescent="0.35">
      <c r="A816">
        <v>1796</v>
      </c>
      <c r="B816" t="s">
        <v>5233</v>
      </c>
      <c r="D816">
        <v>28</v>
      </c>
      <c r="E816" t="s">
        <v>5234</v>
      </c>
      <c r="F816" t="s">
        <v>14</v>
      </c>
      <c r="G816" t="s">
        <v>169</v>
      </c>
      <c r="H816" t="s">
        <v>15</v>
      </c>
      <c r="I816" t="s">
        <v>16</v>
      </c>
      <c r="J816" t="s">
        <v>48</v>
      </c>
      <c r="K816">
        <v>6040872262</v>
      </c>
      <c r="L816" t="s">
        <v>28</v>
      </c>
    </row>
    <row r="817" spans="1:12" x14ac:dyDescent="0.35">
      <c r="A817">
        <v>1797</v>
      </c>
      <c r="B817" t="s">
        <v>1912</v>
      </c>
      <c r="D817">
        <v>26</v>
      </c>
      <c r="E817" t="s">
        <v>5235</v>
      </c>
      <c r="F817" t="s">
        <v>67</v>
      </c>
      <c r="G817" t="s">
        <v>42</v>
      </c>
      <c r="H817" t="s">
        <v>52</v>
      </c>
      <c r="I817" t="s">
        <v>13</v>
      </c>
      <c r="J817" t="s">
        <v>88</v>
      </c>
      <c r="K817" t="s">
        <v>5236</v>
      </c>
      <c r="L817" t="s">
        <v>76</v>
      </c>
    </row>
    <row r="818" spans="1:12" x14ac:dyDescent="0.35">
      <c r="A818">
        <v>1798</v>
      </c>
      <c r="B818" t="s">
        <v>5237</v>
      </c>
      <c r="D818">
        <v>30</v>
      </c>
      <c r="E818" t="s">
        <v>5238</v>
      </c>
      <c r="F818" t="s">
        <v>13</v>
      </c>
      <c r="G818" t="s">
        <v>149</v>
      </c>
      <c r="H818" t="s">
        <v>47</v>
      </c>
      <c r="I818" t="s">
        <v>31</v>
      </c>
      <c r="J818" t="s">
        <v>58</v>
      </c>
      <c r="K818" t="s">
        <v>5239</v>
      </c>
      <c r="L818" t="s">
        <v>76</v>
      </c>
    </row>
    <row r="819" spans="1:12" x14ac:dyDescent="0.35">
      <c r="A819">
        <v>1799</v>
      </c>
      <c r="B819" t="s">
        <v>5240</v>
      </c>
      <c r="D819">
        <v>29</v>
      </c>
      <c r="E819" t="s">
        <v>5241</v>
      </c>
      <c r="F819" t="s">
        <v>42</v>
      </c>
      <c r="G819" t="s">
        <v>201</v>
      </c>
      <c r="H819" t="s">
        <v>15</v>
      </c>
      <c r="I819" t="s">
        <v>16</v>
      </c>
      <c r="J819" t="s">
        <v>116</v>
      </c>
      <c r="K819" t="s">
        <v>5242</v>
      </c>
      <c r="L819" t="s">
        <v>76</v>
      </c>
    </row>
    <row r="820" spans="1:12" x14ac:dyDescent="0.35">
      <c r="A820">
        <v>1800</v>
      </c>
      <c r="B820" t="s">
        <v>5243</v>
      </c>
      <c r="D820">
        <v>26</v>
      </c>
      <c r="E820" t="s">
        <v>5244</v>
      </c>
      <c r="F820" t="s">
        <v>25</v>
      </c>
      <c r="G820" t="s">
        <v>133</v>
      </c>
      <c r="H820" t="s">
        <v>41</v>
      </c>
      <c r="I820" t="s">
        <v>42</v>
      </c>
      <c r="J820" t="s">
        <v>116</v>
      </c>
      <c r="K820" t="s">
        <v>5245</v>
      </c>
      <c r="L820" t="s">
        <v>44</v>
      </c>
    </row>
    <row r="821" spans="1:12" x14ac:dyDescent="0.35">
      <c r="A821">
        <v>1801</v>
      </c>
      <c r="B821" t="s">
        <v>5246</v>
      </c>
      <c r="D821">
        <v>29</v>
      </c>
      <c r="E821" t="s">
        <v>5247</v>
      </c>
      <c r="F821" t="s">
        <v>177</v>
      </c>
      <c r="G821" t="s">
        <v>149</v>
      </c>
      <c r="H821" t="s">
        <v>24</v>
      </c>
      <c r="I821" t="s">
        <v>25</v>
      </c>
      <c r="J821" t="s">
        <v>116</v>
      </c>
      <c r="K821" t="s">
        <v>5248</v>
      </c>
      <c r="L821" t="s">
        <v>37</v>
      </c>
    </row>
    <row r="822" spans="1:12" x14ac:dyDescent="0.35">
      <c r="A822">
        <v>1802</v>
      </c>
      <c r="B822" t="s">
        <v>5249</v>
      </c>
      <c r="D822">
        <v>26</v>
      </c>
      <c r="E822" t="s">
        <v>5250</v>
      </c>
      <c r="F822" t="s">
        <v>31</v>
      </c>
      <c r="G822" t="s">
        <v>79</v>
      </c>
      <c r="H822" t="s">
        <v>62</v>
      </c>
      <c r="I822" t="s">
        <v>23</v>
      </c>
      <c r="J822" t="s">
        <v>88</v>
      </c>
      <c r="K822">
        <f>1-906-972-968</f>
        <v>-2845</v>
      </c>
      <c r="L822" t="s">
        <v>19</v>
      </c>
    </row>
    <row r="823" spans="1:12" x14ac:dyDescent="0.35">
      <c r="A823">
        <v>1803</v>
      </c>
      <c r="B823" t="s">
        <v>5251</v>
      </c>
      <c r="D823">
        <v>26</v>
      </c>
      <c r="E823" t="s">
        <v>5252</v>
      </c>
      <c r="F823" t="s">
        <v>133</v>
      </c>
      <c r="G823" t="s">
        <v>169</v>
      </c>
      <c r="H823" t="s">
        <v>52</v>
      </c>
      <c r="I823" t="s">
        <v>13</v>
      </c>
      <c r="J823" t="s">
        <v>116</v>
      </c>
      <c r="K823">
        <f>1-905-997-9729</f>
        <v>-11630</v>
      </c>
      <c r="L823" t="s">
        <v>28</v>
      </c>
    </row>
    <row r="824" spans="1:12" x14ac:dyDescent="0.35">
      <c r="A824">
        <v>1804</v>
      </c>
      <c r="B824" t="s">
        <v>5253</v>
      </c>
      <c r="D824">
        <v>27</v>
      </c>
      <c r="E824" t="s">
        <v>5254</v>
      </c>
      <c r="F824" t="s">
        <v>14</v>
      </c>
      <c r="G824" t="s">
        <v>25</v>
      </c>
      <c r="H824" t="s">
        <v>80</v>
      </c>
      <c r="I824" t="s">
        <v>32</v>
      </c>
      <c r="J824" t="s">
        <v>26</v>
      </c>
      <c r="K824" t="s">
        <v>5255</v>
      </c>
      <c r="L824" t="s">
        <v>28</v>
      </c>
    </row>
    <row r="825" spans="1:12" x14ac:dyDescent="0.35">
      <c r="A825">
        <v>1805</v>
      </c>
      <c r="B825" t="s">
        <v>5256</v>
      </c>
      <c r="D825">
        <v>30</v>
      </c>
      <c r="E825" t="s">
        <v>5257</v>
      </c>
      <c r="F825" t="s">
        <v>42</v>
      </c>
      <c r="G825" t="s">
        <v>133</v>
      </c>
      <c r="H825" t="s">
        <v>87</v>
      </c>
      <c r="I825" t="s">
        <v>79</v>
      </c>
      <c r="J825" t="s">
        <v>17</v>
      </c>
      <c r="K825" t="s">
        <v>5258</v>
      </c>
      <c r="L825" t="s">
        <v>28</v>
      </c>
    </row>
    <row r="826" spans="1:12" x14ac:dyDescent="0.35">
      <c r="A826">
        <v>1809</v>
      </c>
      <c r="B826" t="s">
        <v>5267</v>
      </c>
      <c r="D826">
        <v>26</v>
      </c>
      <c r="E826" t="s">
        <v>5268</v>
      </c>
      <c r="F826" t="s">
        <v>177</v>
      </c>
      <c r="G826" t="s">
        <v>32</v>
      </c>
      <c r="H826" t="s">
        <v>15</v>
      </c>
      <c r="I826" t="s">
        <v>16</v>
      </c>
      <c r="J826" t="s">
        <v>170</v>
      </c>
      <c r="K826" t="s">
        <v>5269</v>
      </c>
      <c r="L826" t="s">
        <v>19</v>
      </c>
    </row>
    <row r="827" spans="1:12" x14ac:dyDescent="0.35">
      <c r="A827">
        <v>1813</v>
      </c>
      <c r="B827" t="s">
        <v>5279</v>
      </c>
      <c r="D827">
        <v>29</v>
      </c>
      <c r="E827" t="s">
        <v>5280</v>
      </c>
      <c r="F827" t="s">
        <v>177</v>
      </c>
      <c r="G827" t="s">
        <v>40</v>
      </c>
      <c r="H827" t="s">
        <v>15</v>
      </c>
      <c r="I827" t="s">
        <v>16</v>
      </c>
      <c r="J827" t="s">
        <v>116</v>
      </c>
      <c r="K827" t="s">
        <v>5281</v>
      </c>
      <c r="L827" t="s">
        <v>19</v>
      </c>
    </row>
    <row r="828" spans="1:12" x14ac:dyDescent="0.35">
      <c r="A828">
        <v>1816</v>
      </c>
      <c r="B828" t="s">
        <v>5288</v>
      </c>
      <c r="D828">
        <v>29</v>
      </c>
      <c r="E828" t="s">
        <v>5289</v>
      </c>
      <c r="F828" t="s">
        <v>22</v>
      </c>
      <c r="G828" t="s">
        <v>13</v>
      </c>
      <c r="H828" t="s">
        <v>15</v>
      </c>
      <c r="I828" t="s">
        <v>16</v>
      </c>
      <c r="J828" t="s">
        <v>58</v>
      </c>
      <c r="K828">
        <v>6557912400</v>
      </c>
      <c r="L828" t="s">
        <v>37</v>
      </c>
    </row>
    <row r="829" spans="1:12" x14ac:dyDescent="0.35">
      <c r="A829">
        <v>1824</v>
      </c>
      <c r="B829" t="s">
        <v>5309</v>
      </c>
      <c r="D829">
        <v>29</v>
      </c>
      <c r="E829" t="s">
        <v>5310</v>
      </c>
      <c r="F829" t="s">
        <v>16</v>
      </c>
      <c r="G829" t="s">
        <v>23</v>
      </c>
      <c r="H829" t="s">
        <v>15</v>
      </c>
      <c r="I829" t="s">
        <v>16</v>
      </c>
      <c r="J829" t="s">
        <v>68</v>
      </c>
      <c r="K829" t="s">
        <v>5311</v>
      </c>
      <c r="L829" t="s">
        <v>19</v>
      </c>
    </row>
    <row r="830" spans="1:12" x14ac:dyDescent="0.35">
      <c r="A830">
        <v>1826</v>
      </c>
      <c r="B830" t="s">
        <v>5315</v>
      </c>
      <c r="D830">
        <v>29</v>
      </c>
      <c r="E830" t="s">
        <v>5316</v>
      </c>
      <c r="F830" t="s">
        <v>25</v>
      </c>
      <c r="G830" t="s">
        <v>201</v>
      </c>
      <c r="H830" t="s">
        <v>52</v>
      </c>
      <c r="I830" t="s">
        <v>13</v>
      </c>
      <c r="J830" t="s">
        <v>88</v>
      </c>
      <c r="K830" t="s">
        <v>5317</v>
      </c>
      <c r="L830" t="s">
        <v>19</v>
      </c>
    </row>
    <row r="831" spans="1:12" x14ac:dyDescent="0.35">
      <c r="A831">
        <v>1827</v>
      </c>
      <c r="B831" t="s">
        <v>5318</v>
      </c>
      <c r="D831">
        <v>27</v>
      </c>
      <c r="E831" t="s">
        <v>5319</v>
      </c>
      <c r="F831" t="s">
        <v>57</v>
      </c>
      <c r="G831" t="s">
        <v>169</v>
      </c>
      <c r="H831" t="s">
        <v>80</v>
      </c>
      <c r="I831" t="s">
        <v>32</v>
      </c>
      <c r="J831" t="s">
        <v>48</v>
      </c>
      <c r="K831" t="s">
        <v>5320</v>
      </c>
      <c r="L831" t="s">
        <v>28</v>
      </c>
    </row>
    <row r="832" spans="1:12" x14ac:dyDescent="0.35">
      <c r="A832">
        <v>1829</v>
      </c>
      <c r="B832" t="s">
        <v>5324</v>
      </c>
      <c r="D832">
        <v>26</v>
      </c>
      <c r="E832" t="s">
        <v>5325</v>
      </c>
      <c r="F832" t="s">
        <v>13</v>
      </c>
      <c r="G832" t="s">
        <v>201</v>
      </c>
      <c r="H832" t="s">
        <v>62</v>
      </c>
      <c r="I832" t="s">
        <v>23</v>
      </c>
      <c r="J832" t="s">
        <v>88</v>
      </c>
      <c r="K832" t="s">
        <v>5326</v>
      </c>
      <c r="L832" t="s">
        <v>37</v>
      </c>
    </row>
    <row r="833" spans="1:12" x14ac:dyDescent="0.35">
      <c r="A833">
        <v>1830</v>
      </c>
      <c r="B833" t="s">
        <v>5327</v>
      </c>
      <c r="D833">
        <v>28</v>
      </c>
      <c r="E833" t="s">
        <v>5328</v>
      </c>
      <c r="F833" t="s">
        <v>16</v>
      </c>
      <c r="G833" t="s">
        <v>101</v>
      </c>
      <c r="H833" t="s">
        <v>87</v>
      </c>
      <c r="I833" t="s">
        <v>79</v>
      </c>
      <c r="J833" t="s">
        <v>53</v>
      </c>
      <c r="K833">
        <f>1-691-734-9363</f>
        <v>-10787</v>
      </c>
      <c r="L833" t="s">
        <v>76</v>
      </c>
    </row>
    <row r="834" spans="1:12" x14ac:dyDescent="0.35">
      <c r="A834">
        <v>1834</v>
      </c>
      <c r="B834" t="s">
        <v>5337</v>
      </c>
      <c r="D834">
        <v>26</v>
      </c>
      <c r="E834" t="s">
        <v>5338</v>
      </c>
      <c r="F834" t="s">
        <v>31</v>
      </c>
      <c r="G834" t="s">
        <v>25</v>
      </c>
      <c r="H834" t="s">
        <v>62</v>
      </c>
      <c r="I834" t="s">
        <v>23</v>
      </c>
      <c r="J834" t="s">
        <v>53</v>
      </c>
      <c r="K834" t="s">
        <v>5339</v>
      </c>
      <c r="L834" t="s">
        <v>37</v>
      </c>
    </row>
    <row r="835" spans="1:12" x14ac:dyDescent="0.35">
      <c r="A835">
        <v>1838</v>
      </c>
      <c r="B835" t="s">
        <v>5349</v>
      </c>
      <c r="D835">
        <v>30</v>
      </c>
      <c r="E835" t="s">
        <v>5350</v>
      </c>
      <c r="F835" t="s">
        <v>133</v>
      </c>
      <c r="G835" t="s">
        <v>201</v>
      </c>
      <c r="H835" t="s">
        <v>41</v>
      </c>
      <c r="I835" t="s">
        <v>42</v>
      </c>
      <c r="J835" t="s">
        <v>35</v>
      </c>
      <c r="K835" t="s">
        <v>5351</v>
      </c>
      <c r="L835" t="s">
        <v>28</v>
      </c>
    </row>
    <row r="836" spans="1:12" x14ac:dyDescent="0.35">
      <c r="A836">
        <v>1843</v>
      </c>
      <c r="B836" t="s">
        <v>5364</v>
      </c>
      <c r="D836">
        <v>26</v>
      </c>
      <c r="E836" t="s">
        <v>5365</v>
      </c>
      <c r="F836" t="s">
        <v>201</v>
      </c>
      <c r="G836" t="s">
        <v>22</v>
      </c>
      <c r="H836" t="s">
        <v>80</v>
      </c>
      <c r="I836" t="s">
        <v>32</v>
      </c>
      <c r="J836" t="s">
        <v>48</v>
      </c>
      <c r="K836" t="s">
        <v>5366</v>
      </c>
      <c r="L836" t="s">
        <v>76</v>
      </c>
    </row>
    <row r="837" spans="1:12" x14ac:dyDescent="0.35">
      <c r="A837">
        <v>1844</v>
      </c>
      <c r="B837" t="s">
        <v>5367</v>
      </c>
      <c r="D837">
        <v>27</v>
      </c>
      <c r="E837" t="s">
        <v>5368</v>
      </c>
      <c r="F837" t="s">
        <v>25</v>
      </c>
      <c r="G837" t="s">
        <v>149</v>
      </c>
      <c r="H837" t="s">
        <v>24</v>
      </c>
      <c r="I837" t="s">
        <v>25</v>
      </c>
      <c r="J837" t="s">
        <v>58</v>
      </c>
      <c r="K837" t="s">
        <v>5369</v>
      </c>
      <c r="L837" t="s">
        <v>44</v>
      </c>
    </row>
    <row r="838" spans="1:12" x14ac:dyDescent="0.35">
      <c r="A838">
        <v>1846</v>
      </c>
      <c r="B838" t="s">
        <v>5373</v>
      </c>
      <c r="D838">
        <v>30</v>
      </c>
      <c r="E838" t="s">
        <v>5374</v>
      </c>
      <c r="F838" t="s">
        <v>32</v>
      </c>
      <c r="G838" t="s">
        <v>149</v>
      </c>
      <c r="H838" t="s">
        <v>47</v>
      </c>
      <c r="I838" t="s">
        <v>31</v>
      </c>
      <c r="J838" t="s">
        <v>35</v>
      </c>
      <c r="K838" t="s">
        <v>5375</v>
      </c>
      <c r="L838" t="s">
        <v>76</v>
      </c>
    </row>
    <row r="839" spans="1:12" x14ac:dyDescent="0.35">
      <c r="A839">
        <v>1849</v>
      </c>
      <c r="B839" t="s">
        <v>5382</v>
      </c>
      <c r="D839">
        <v>29</v>
      </c>
      <c r="E839" t="s">
        <v>5383</v>
      </c>
      <c r="F839" t="s">
        <v>22</v>
      </c>
      <c r="G839" t="s">
        <v>22</v>
      </c>
      <c r="H839" t="s">
        <v>52</v>
      </c>
      <c r="I839" t="s">
        <v>13</v>
      </c>
      <c r="J839" t="s">
        <v>17</v>
      </c>
      <c r="K839" t="s">
        <v>5384</v>
      </c>
      <c r="L839" t="s">
        <v>44</v>
      </c>
    </row>
    <row r="840" spans="1:12" x14ac:dyDescent="0.35">
      <c r="A840">
        <v>1852</v>
      </c>
      <c r="B840" t="s">
        <v>5391</v>
      </c>
      <c r="D840">
        <v>26</v>
      </c>
      <c r="E840" t="s">
        <v>5392</v>
      </c>
      <c r="F840" t="s">
        <v>177</v>
      </c>
      <c r="G840" t="s">
        <v>177</v>
      </c>
      <c r="H840" t="s">
        <v>24</v>
      </c>
      <c r="I840" t="s">
        <v>25</v>
      </c>
      <c r="J840" t="s">
        <v>146</v>
      </c>
      <c r="K840" t="s">
        <v>5393</v>
      </c>
      <c r="L840" t="s">
        <v>37</v>
      </c>
    </row>
    <row r="841" spans="1:12" x14ac:dyDescent="0.35">
      <c r="A841">
        <v>1855</v>
      </c>
      <c r="B841" t="s">
        <v>5400</v>
      </c>
      <c r="D841">
        <v>30</v>
      </c>
      <c r="E841" t="s">
        <v>5401</v>
      </c>
      <c r="F841" t="s">
        <v>22</v>
      </c>
      <c r="G841" t="s">
        <v>22</v>
      </c>
      <c r="H841" t="s">
        <v>33</v>
      </c>
      <c r="I841" t="s">
        <v>34</v>
      </c>
      <c r="J841" t="s">
        <v>58</v>
      </c>
      <c r="K841">
        <v>2318461398</v>
      </c>
      <c r="L841" t="s">
        <v>44</v>
      </c>
    </row>
    <row r="842" spans="1:12" x14ac:dyDescent="0.35">
      <c r="A842">
        <v>1858</v>
      </c>
      <c r="B842" t="s">
        <v>5408</v>
      </c>
      <c r="D842">
        <v>28</v>
      </c>
      <c r="E842" t="s">
        <v>5409</v>
      </c>
      <c r="F842" t="s">
        <v>201</v>
      </c>
      <c r="G842" t="s">
        <v>13</v>
      </c>
      <c r="H842" t="s">
        <v>15</v>
      </c>
      <c r="I842" t="s">
        <v>16</v>
      </c>
      <c r="J842" t="s">
        <v>63</v>
      </c>
      <c r="K842" t="s">
        <v>5410</v>
      </c>
      <c r="L842" t="s">
        <v>28</v>
      </c>
    </row>
    <row r="843" spans="1:12" x14ac:dyDescent="0.35">
      <c r="A843">
        <v>1859</v>
      </c>
      <c r="B843" t="s">
        <v>5411</v>
      </c>
      <c r="D843">
        <v>27</v>
      </c>
      <c r="E843" t="s">
        <v>5412</v>
      </c>
      <c r="F843" t="s">
        <v>177</v>
      </c>
      <c r="G843" t="s">
        <v>149</v>
      </c>
      <c r="H843" t="s">
        <v>62</v>
      </c>
      <c r="I843" t="s">
        <v>23</v>
      </c>
      <c r="J843" t="s">
        <v>91</v>
      </c>
      <c r="K843" t="s">
        <v>5413</v>
      </c>
      <c r="L843" t="s">
        <v>19</v>
      </c>
    </row>
    <row r="844" spans="1:12" x14ac:dyDescent="0.35">
      <c r="A844">
        <v>1861</v>
      </c>
      <c r="B844" t="s">
        <v>5417</v>
      </c>
      <c r="D844">
        <v>29</v>
      </c>
      <c r="E844" t="s">
        <v>5418</v>
      </c>
      <c r="F844" t="s">
        <v>79</v>
      </c>
      <c r="G844" t="s">
        <v>67</v>
      </c>
      <c r="H844" t="s">
        <v>47</v>
      </c>
      <c r="I844" t="s">
        <v>31</v>
      </c>
      <c r="J844" t="s">
        <v>146</v>
      </c>
      <c r="K844" t="s">
        <v>5419</v>
      </c>
      <c r="L844" t="s">
        <v>28</v>
      </c>
    </row>
    <row r="845" spans="1:12" x14ac:dyDescent="0.35">
      <c r="A845">
        <v>1862</v>
      </c>
      <c r="B845" t="s">
        <v>5420</v>
      </c>
      <c r="D845">
        <v>26</v>
      </c>
      <c r="E845" t="s">
        <v>5421</v>
      </c>
      <c r="F845" t="s">
        <v>13</v>
      </c>
      <c r="G845" t="s">
        <v>23</v>
      </c>
      <c r="H845" t="s">
        <v>47</v>
      </c>
      <c r="I845" t="s">
        <v>31</v>
      </c>
      <c r="J845" t="s">
        <v>153</v>
      </c>
      <c r="K845" t="s">
        <v>5422</v>
      </c>
      <c r="L845" t="s">
        <v>19</v>
      </c>
    </row>
    <row r="846" spans="1:12" x14ac:dyDescent="0.35">
      <c r="A846">
        <v>1865</v>
      </c>
      <c r="B846" t="s">
        <v>5428</v>
      </c>
      <c r="D846">
        <v>30</v>
      </c>
      <c r="E846" t="s">
        <v>5429</v>
      </c>
      <c r="F846" t="s">
        <v>42</v>
      </c>
      <c r="G846" t="s">
        <v>42</v>
      </c>
      <c r="H846" t="s">
        <v>62</v>
      </c>
      <c r="I846" t="s">
        <v>23</v>
      </c>
      <c r="J846" t="s">
        <v>102</v>
      </c>
      <c r="K846" t="s">
        <v>5430</v>
      </c>
      <c r="L846" t="s">
        <v>76</v>
      </c>
    </row>
    <row r="847" spans="1:12" x14ac:dyDescent="0.35">
      <c r="A847">
        <v>1869</v>
      </c>
      <c r="B847" t="s">
        <v>5440</v>
      </c>
      <c r="D847">
        <v>26</v>
      </c>
      <c r="E847" t="s">
        <v>5441</v>
      </c>
      <c r="F847" t="s">
        <v>40</v>
      </c>
      <c r="G847" t="s">
        <v>169</v>
      </c>
      <c r="H847" t="s">
        <v>87</v>
      </c>
      <c r="I847" t="s">
        <v>79</v>
      </c>
      <c r="J847" t="s">
        <v>153</v>
      </c>
      <c r="K847" t="s">
        <v>5442</v>
      </c>
      <c r="L847" t="s">
        <v>19</v>
      </c>
    </row>
    <row r="848" spans="1:12" x14ac:dyDescent="0.35">
      <c r="A848">
        <v>1870</v>
      </c>
      <c r="B848" t="s">
        <v>5443</v>
      </c>
      <c r="D848">
        <v>26</v>
      </c>
      <c r="E848" t="s">
        <v>5444</v>
      </c>
      <c r="F848" t="s">
        <v>34</v>
      </c>
      <c r="G848" t="s">
        <v>23</v>
      </c>
      <c r="H848" t="s">
        <v>52</v>
      </c>
      <c r="I848" t="s">
        <v>13</v>
      </c>
      <c r="J848" t="s">
        <v>116</v>
      </c>
      <c r="K848">
        <v>7859184275</v>
      </c>
      <c r="L848" t="s">
        <v>76</v>
      </c>
    </row>
    <row r="849" spans="1:12" x14ac:dyDescent="0.35">
      <c r="A849">
        <v>1874</v>
      </c>
      <c r="B849" t="s">
        <v>5453</v>
      </c>
      <c r="D849">
        <v>28</v>
      </c>
      <c r="E849" t="s">
        <v>5454</v>
      </c>
      <c r="F849" t="s">
        <v>57</v>
      </c>
      <c r="G849" t="s">
        <v>42</v>
      </c>
      <c r="H849" t="s">
        <v>15</v>
      </c>
      <c r="I849" t="s">
        <v>16</v>
      </c>
      <c r="J849" t="s">
        <v>88</v>
      </c>
      <c r="K849" t="s">
        <v>5455</v>
      </c>
      <c r="L849" t="s">
        <v>28</v>
      </c>
    </row>
    <row r="850" spans="1:12" x14ac:dyDescent="0.35">
      <c r="A850">
        <v>1876</v>
      </c>
      <c r="B850" t="s">
        <v>5459</v>
      </c>
      <c r="D850">
        <v>29</v>
      </c>
      <c r="E850" t="s">
        <v>5460</v>
      </c>
      <c r="F850" t="s">
        <v>31</v>
      </c>
      <c r="G850" t="s">
        <v>16</v>
      </c>
      <c r="H850" t="s">
        <v>87</v>
      </c>
      <c r="I850" t="s">
        <v>79</v>
      </c>
      <c r="J850" t="s">
        <v>91</v>
      </c>
      <c r="K850" t="s">
        <v>5461</v>
      </c>
      <c r="L850" t="s">
        <v>37</v>
      </c>
    </row>
    <row r="851" spans="1:12" x14ac:dyDescent="0.35">
      <c r="A851">
        <v>1877</v>
      </c>
      <c r="B851" t="s">
        <v>5462</v>
      </c>
      <c r="D851">
        <v>28</v>
      </c>
      <c r="E851" t="s">
        <v>5463</v>
      </c>
      <c r="F851" t="s">
        <v>67</v>
      </c>
      <c r="G851" t="s">
        <v>13</v>
      </c>
      <c r="H851" t="s">
        <v>120</v>
      </c>
      <c r="I851" t="s">
        <v>57</v>
      </c>
      <c r="J851" t="s">
        <v>153</v>
      </c>
      <c r="K851" t="s">
        <v>5464</v>
      </c>
      <c r="L851" t="s">
        <v>19</v>
      </c>
    </row>
    <row r="852" spans="1:12" x14ac:dyDescent="0.35">
      <c r="A852">
        <v>1878</v>
      </c>
      <c r="B852" t="s">
        <v>5465</v>
      </c>
      <c r="D852">
        <v>27</v>
      </c>
      <c r="E852" t="s">
        <v>5466</v>
      </c>
      <c r="F852" t="s">
        <v>13</v>
      </c>
      <c r="G852" t="s">
        <v>201</v>
      </c>
      <c r="H852" t="s">
        <v>15</v>
      </c>
      <c r="I852" t="s">
        <v>16</v>
      </c>
      <c r="J852" t="s">
        <v>48</v>
      </c>
      <c r="K852">
        <f>1-608-701-395</f>
        <v>-1703</v>
      </c>
      <c r="L852" t="s">
        <v>19</v>
      </c>
    </row>
    <row r="853" spans="1:12" x14ac:dyDescent="0.35">
      <c r="A853">
        <v>1879</v>
      </c>
      <c r="B853" t="s">
        <v>5467</v>
      </c>
      <c r="D853">
        <v>30</v>
      </c>
      <c r="E853" t="s">
        <v>5468</v>
      </c>
      <c r="F853" t="s">
        <v>42</v>
      </c>
      <c r="G853" t="s">
        <v>79</v>
      </c>
      <c r="H853" t="s">
        <v>15</v>
      </c>
      <c r="I853" t="s">
        <v>16</v>
      </c>
      <c r="J853" t="s">
        <v>63</v>
      </c>
      <c r="K853" t="s">
        <v>5469</v>
      </c>
      <c r="L853" t="s">
        <v>19</v>
      </c>
    </row>
    <row r="854" spans="1:12" x14ac:dyDescent="0.35">
      <c r="A854">
        <v>1881</v>
      </c>
      <c r="B854" t="s">
        <v>5473</v>
      </c>
      <c r="D854">
        <v>29</v>
      </c>
      <c r="E854" t="s">
        <v>5474</v>
      </c>
      <c r="F854" t="s">
        <v>79</v>
      </c>
      <c r="G854" t="s">
        <v>14</v>
      </c>
      <c r="H854" t="s">
        <v>33</v>
      </c>
      <c r="I854" t="s">
        <v>34</v>
      </c>
      <c r="J854" t="s">
        <v>63</v>
      </c>
      <c r="K854" t="s">
        <v>5475</v>
      </c>
      <c r="L854" t="s">
        <v>19</v>
      </c>
    </row>
    <row r="855" spans="1:12" x14ac:dyDescent="0.35">
      <c r="A855">
        <v>1882</v>
      </c>
      <c r="B855" t="s">
        <v>5476</v>
      </c>
      <c r="D855">
        <v>29</v>
      </c>
      <c r="E855" t="s">
        <v>5477</v>
      </c>
      <c r="F855" t="s">
        <v>40</v>
      </c>
      <c r="G855" t="s">
        <v>177</v>
      </c>
      <c r="H855" t="s">
        <v>41</v>
      </c>
      <c r="I855" t="s">
        <v>42</v>
      </c>
      <c r="J855" t="s">
        <v>116</v>
      </c>
      <c r="K855">
        <f>1-246-296-1680</f>
        <v>-2221</v>
      </c>
      <c r="L855" t="s">
        <v>76</v>
      </c>
    </row>
    <row r="856" spans="1:12" x14ac:dyDescent="0.35">
      <c r="A856">
        <v>1883</v>
      </c>
      <c r="B856" t="s">
        <v>5478</v>
      </c>
      <c r="D856">
        <v>28</v>
      </c>
      <c r="E856" t="s">
        <v>5479</v>
      </c>
      <c r="F856" t="s">
        <v>67</v>
      </c>
      <c r="G856" t="s">
        <v>13</v>
      </c>
      <c r="H856" t="s">
        <v>120</v>
      </c>
      <c r="I856" t="s">
        <v>57</v>
      </c>
      <c r="J856" t="s">
        <v>91</v>
      </c>
      <c r="K856" t="s">
        <v>5480</v>
      </c>
      <c r="L856" t="s">
        <v>19</v>
      </c>
    </row>
    <row r="857" spans="1:12" x14ac:dyDescent="0.35">
      <c r="A857">
        <v>1885</v>
      </c>
      <c r="B857" t="s">
        <v>5483</v>
      </c>
      <c r="D857">
        <v>27</v>
      </c>
      <c r="E857" t="s">
        <v>5484</v>
      </c>
      <c r="F857" t="s">
        <v>149</v>
      </c>
      <c r="G857" t="s">
        <v>79</v>
      </c>
      <c r="H857" t="s">
        <v>120</v>
      </c>
      <c r="I857" t="s">
        <v>57</v>
      </c>
      <c r="J857" t="s">
        <v>68</v>
      </c>
      <c r="K857" s="1" t="s">
        <v>26015</v>
      </c>
      <c r="L857" t="s">
        <v>76</v>
      </c>
    </row>
    <row r="858" spans="1:12" x14ac:dyDescent="0.35">
      <c r="A858">
        <v>1890</v>
      </c>
      <c r="B858" t="s">
        <v>5496</v>
      </c>
      <c r="D858">
        <v>28</v>
      </c>
      <c r="E858" t="s">
        <v>5497</v>
      </c>
      <c r="F858" t="s">
        <v>169</v>
      </c>
      <c r="G858" t="s">
        <v>16</v>
      </c>
      <c r="H858" t="s">
        <v>87</v>
      </c>
      <c r="I858" t="s">
        <v>79</v>
      </c>
      <c r="J858" t="s">
        <v>63</v>
      </c>
      <c r="K858" t="s">
        <v>5498</v>
      </c>
      <c r="L858" t="s">
        <v>28</v>
      </c>
    </row>
    <row r="859" spans="1:12" x14ac:dyDescent="0.35">
      <c r="A859">
        <v>1894</v>
      </c>
      <c r="B859" t="s">
        <v>5508</v>
      </c>
      <c r="D859">
        <v>29</v>
      </c>
      <c r="E859" t="s">
        <v>5509</v>
      </c>
      <c r="F859" t="s">
        <v>32</v>
      </c>
      <c r="G859" t="s">
        <v>101</v>
      </c>
      <c r="H859" t="s">
        <v>62</v>
      </c>
      <c r="I859" t="s">
        <v>23</v>
      </c>
      <c r="J859" t="s">
        <v>58</v>
      </c>
      <c r="K859" t="s">
        <v>5510</v>
      </c>
      <c r="L859" t="s">
        <v>37</v>
      </c>
    </row>
    <row r="860" spans="1:12" x14ac:dyDescent="0.35">
      <c r="A860">
        <v>1895</v>
      </c>
      <c r="B860" t="s">
        <v>5511</v>
      </c>
      <c r="D860">
        <v>28</v>
      </c>
      <c r="E860" t="s">
        <v>5512</v>
      </c>
      <c r="F860" t="s">
        <v>40</v>
      </c>
      <c r="G860" t="s">
        <v>16</v>
      </c>
      <c r="H860" t="s">
        <v>47</v>
      </c>
      <c r="I860" t="s">
        <v>31</v>
      </c>
      <c r="J860" t="s">
        <v>170</v>
      </c>
      <c r="K860" t="s">
        <v>5513</v>
      </c>
      <c r="L860" t="s">
        <v>28</v>
      </c>
    </row>
    <row r="861" spans="1:12" x14ac:dyDescent="0.35">
      <c r="A861">
        <v>1901</v>
      </c>
      <c r="B861" t="s">
        <v>5527</v>
      </c>
      <c r="D861">
        <v>29</v>
      </c>
      <c r="E861" t="s">
        <v>5528</v>
      </c>
      <c r="F861" t="s">
        <v>14</v>
      </c>
      <c r="G861" t="s">
        <v>32</v>
      </c>
      <c r="H861" t="s">
        <v>80</v>
      </c>
      <c r="I861" t="s">
        <v>32</v>
      </c>
      <c r="J861" t="s">
        <v>17</v>
      </c>
      <c r="K861" t="s">
        <v>5529</v>
      </c>
      <c r="L861" t="s">
        <v>28</v>
      </c>
    </row>
    <row r="862" spans="1:12" x14ac:dyDescent="0.35">
      <c r="A862">
        <v>1903</v>
      </c>
      <c r="B862" t="s">
        <v>5533</v>
      </c>
      <c r="D862">
        <v>28</v>
      </c>
      <c r="E862" t="s">
        <v>5534</v>
      </c>
      <c r="F862" t="s">
        <v>201</v>
      </c>
      <c r="G862" t="s">
        <v>67</v>
      </c>
      <c r="H862" t="s">
        <v>24</v>
      </c>
      <c r="I862" t="s">
        <v>25</v>
      </c>
      <c r="J862" t="s">
        <v>68</v>
      </c>
      <c r="K862" t="s">
        <v>5535</v>
      </c>
      <c r="L862" t="s">
        <v>37</v>
      </c>
    </row>
    <row r="863" spans="1:12" x14ac:dyDescent="0.35">
      <c r="A863">
        <v>1905</v>
      </c>
      <c r="B863" t="s">
        <v>5539</v>
      </c>
      <c r="D863">
        <v>28</v>
      </c>
      <c r="E863" t="s">
        <v>5540</v>
      </c>
      <c r="F863" t="s">
        <v>32</v>
      </c>
      <c r="G863" t="s">
        <v>133</v>
      </c>
      <c r="H863" t="s">
        <v>80</v>
      </c>
      <c r="I863" t="s">
        <v>32</v>
      </c>
      <c r="J863" t="s">
        <v>116</v>
      </c>
      <c r="K863" t="s">
        <v>5541</v>
      </c>
      <c r="L863" t="s">
        <v>76</v>
      </c>
    </row>
    <row r="864" spans="1:12" x14ac:dyDescent="0.35">
      <c r="A864">
        <v>1908</v>
      </c>
      <c r="B864" t="s">
        <v>5548</v>
      </c>
      <c r="D864">
        <v>28</v>
      </c>
      <c r="E864" t="s">
        <v>5549</v>
      </c>
      <c r="F864" t="s">
        <v>23</v>
      </c>
      <c r="G864" t="s">
        <v>177</v>
      </c>
      <c r="H864" t="s">
        <v>24</v>
      </c>
      <c r="I864" t="s">
        <v>25</v>
      </c>
      <c r="J864" t="s">
        <v>102</v>
      </c>
      <c r="K864" t="s">
        <v>5550</v>
      </c>
      <c r="L864" t="s">
        <v>37</v>
      </c>
    </row>
    <row r="865" spans="1:12" x14ac:dyDescent="0.35">
      <c r="A865">
        <v>1909</v>
      </c>
      <c r="B865" t="s">
        <v>5551</v>
      </c>
      <c r="D865">
        <v>30</v>
      </c>
      <c r="E865" t="s">
        <v>5552</v>
      </c>
      <c r="F865" t="s">
        <v>23</v>
      </c>
      <c r="G865" t="s">
        <v>34</v>
      </c>
      <c r="H865" t="s">
        <v>80</v>
      </c>
      <c r="I865" t="s">
        <v>32</v>
      </c>
      <c r="J865" t="s">
        <v>68</v>
      </c>
      <c r="K865" t="s">
        <v>5553</v>
      </c>
      <c r="L865" t="s">
        <v>44</v>
      </c>
    </row>
    <row r="866" spans="1:12" x14ac:dyDescent="0.35">
      <c r="A866">
        <v>1910</v>
      </c>
      <c r="B866" t="s">
        <v>5554</v>
      </c>
      <c r="D866">
        <v>26</v>
      </c>
      <c r="E866" t="s">
        <v>5555</v>
      </c>
      <c r="F866" t="s">
        <v>23</v>
      </c>
      <c r="G866" t="s">
        <v>32</v>
      </c>
      <c r="H866" t="s">
        <v>33</v>
      </c>
      <c r="I866" t="s">
        <v>34</v>
      </c>
      <c r="J866" t="s">
        <v>48</v>
      </c>
      <c r="K866" t="s">
        <v>5556</v>
      </c>
      <c r="L866" t="s">
        <v>76</v>
      </c>
    </row>
    <row r="867" spans="1:12" x14ac:dyDescent="0.35">
      <c r="A867">
        <v>1913</v>
      </c>
      <c r="B867" t="s">
        <v>5038</v>
      </c>
      <c r="D867">
        <v>30</v>
      </c>
      <c r="E867" t="s">
        <v>5563</v>
      </c>
      <c r="F867" t="s">
        <v>34</v>
      </c>
      <c r="G867" t="s">
        <v>67</v>
      </c>
      <c r="H867" t="s">
        <v>120</v>
      </c>
      <c r="I867" t="s">
        <v>57</v>
      </c>
      <c r="J867" t="s">
        <v>53</v>
      </c>
      <c r="K867" t="s">
        <v>5564</v>
      </c>
      <c r="L867" t="s">
        <v>37</v>
      </c>
    </row>
    <row r="868" spans="1:12" x14ac:dyDescent="0.35">
      <c r="A868">
        <v>1917</v>
      </c>
      <c r="B868" t="s">
        <v>5573</v>
      </c>
      <c r="D868">
        <v>28</v>
      </c>
      <c r="E868" t="s">
        <v>5574</v>
      </c>
      <c r="F868" t="s">
        <v>169</v>
      </c>
      <c r="G868" t="s">
        <v>101</v>
      </c>
      <c r="H868" t="s">
        <v>80</v>
      </c>
      <c r="I868" t="s">
        <v>32</v>
      </c>
      <c r="J868" t="s">
        <v>48</v>
      </c>
      <c r="K868" t="s">
        <v>5575</v>
      </c>
      <c r="L868" t="s">
        <v>19</v>
      </c>
    </row>
    <row r="869" spans="1:12" x14ac:dyDescent="0.35">
      <c r="A869">
        <v>1924</v>
      </c>
      <c r="B869" t="s">
        <v>5593</v>
      </c>
      <c r="D869">
        <v>26</v>
      </c>
      <c r="E869" t="s">
        <v>5594</v>
      </c>
      <c r="F869" t="s">
        <v>32</v>
      </c>
      <c r="G869" t="s">
        <v>25</v>
      </c>
      <c r="H869" t="s">
        <v>87</v>
      </c>
      <c r="I869" t="s">
        <v>79</v>
      </c>
      <c r="J869" t="s">
        <v>58</v>
      </c>
      <c r="K869">
        <v>8747399718</v>
      </c>
      <c r="L869" t="s">
        <v>76</v>
      </c>
    </row>
    <row r="870" spans="1:12" x14ac:dyDescent="0.35">
      <c r="A870">
        <v>1928</v>
      </c>
      <c r="B870" t="s">
        <v>5603</v>
      </c>
      <c r="D870">
        <v>27</v>
      </c>
      <c r="E870" t="s">
        <v>5604</v>
      </c>
      <c r="F870" t="s">
        <v>101</v>
      </c>
      <c r="G870" t="s">
        <v>13</v>
      </c>
      <c r="H870" t="s">
        <v>47</v>
      </c>
      <c r="I870" t="s">
        <v>31</v>
      </c>
      <c r="J870" t="s">
        <v>26</v>
      </c>
      <c r="K870" t="s">
        <v>5605</v>
      </c>
      <c r="L870" t="s">
        <v>19</v>
      </c>
    </row>
    <row r="871" spans="1:12" x14ac:dyDescent="0.35">
      <c r="A871">
        <v>1930</v>
      </c>
      <c r="B871" t="s">
        <v>5609</v>
      </c>
      <c r="D871">
        <v>29</v>
      </c>
      <c r="E871" t="s">
        <v>5610</v>
      </c>
      <c r="F871" t="s">
        <v>25</v>
      </c>
      <c r="G871" t="s">
        <v>31</v>
      </c>
      <c r="H871" t="s">
        <v>24</v>
      </c>
      <c r="I871" t="s">
        <v>25</v>
      </c>
      <c r="J871" t="s">
        <v>17</v>
      </c>
      <c r="K871" t="s">
        <v>5611</v>
      </c>
      <c r="L871" t="s">
        <v>28</v>
      </c>
    </row>
    <row r="872" spans="1:12" x14ac:dyDescent="0.35">
      <c r="A872">
        <v>1934</v>
      </c>
      <c r="B872" t="s">
        <v>5619</v>
      </c>
      <c r="D872">
        <v>28</v>
      </c>
      <c r="E872" t="s">
        <v>5620</v>
      </c>
      <c r="F872" t="s">
        <v>16</v>
      </c>
      <c r="G872" t="s">
        <v>25</v>
      </c>
      <c r="H872" t="s">
        <v>15</v>
      </c>
      <c r="I872" t="s">
        <v>16</v>
      </c>
      <c r="J872" t="s">
        <v>116</v>
      </c>
      <c r="K872" t="s">
        <v>5621</v>
      </c>
      <c r="L872" t="s">
        <v>28</v>
      </c>
    </row>
    <row r="873" spans="1:12" x14ac:dyDescent="0.35">
      <c r="A873">
        <v>1935</v>
      </c>
      <c r="B873" t="s">
        <v>5622</v>
      </c>
      <c r="D873">
        <v>29</v>
      </c>
      <c r="E873" t="s">
        <v>5623</v>
      </c>
      <c r="F873" t="s">
        <v>149</v>
      </c>
      <c r="G873" t="s">
        <v>22</v>
      </c>
      <c r="H873" t="s">
        <v>80</v>
      </c>
      <c r="I873" t="s">
        <v>32</v>
      </c>
      <c r="J873" t="s">
        <v>26</v>
      </c>
      <c r="K873" t="s">
        <v>5624</v>
      </c>
      <c r="L873" t="s">
        <v>37</v>
      </c>
    </row>
    <row r="874" spans="1:12" x14ac:dyDescent="0.35">
      <c r="A874">
        <v>1936</v>
      </c>
      <c r="B874" t="s">
        <v>5625</v>
      </c>
      <c r="D874">
        <v>30</v>
      </c>
      <c r="E874" t="s">
        <v>5626</v>
      </c>
      <c r="F874" t="s">
        <v>22</v>
      </c>
      <c r="G874" t="s">
        <v>23</v>
      </c>
      <c r="H874" t="s">
        <v>62</v>
      </c>
      <c r="I874" t="s">
        <v>23</v>
      </c>
      <c r="J874" t="s">
        <v>91</v>
      </c>
      <c r="K874" t="s">
        <v>5627</v>
      </c>
      <c r="L874" t="s">
        <v>44</v>
      </c>
    </row>
    <row r="875" spans="1:12" x14ac:dyDescent="0.35">
      <c r="A875">
        <v>1939</v>
      </c>
      <c r="B875" t="s">
        <v>5634</v>
      </c>
      <c r="D875">
        <v>26</v>
      </c>
      <c r="E875" t="s">
        <v>5635</v>
      </c>
      <c r="F875" t="s">
        <v>133</v>
      </c>
      <c r="G875" t="s">
        <v>67</v>
      </c>
      <c r="H875" t="s">
        <v>80</v>
      </c>
      <c r="I875" t="s">
        <v>32</v>
      </c>
      <c r="J875" t="s">
        <v>48</v>
      </c>
      <c r="K875">
        <v>6172303782</v>
      </c>
      <c r="L875" t="s">
        <v>19</v>
      </c>
    </row>
    <row r="876" spans="1:12" x14ac:dyDescent="0.35">
      <c r="A876">
        <v>1941</v>
      </c>
      <c r="B876" t="s">
        <v>5639</v>
      </c>
      <c r="D876">
        <v>28</v>
      </c>
      <c r="E876" t="s">
        <v>5640</v>
      </c>
      <c r="F876" t="s">
        <v>23</v>
      </c>
      <c r="G876" t="s">
        <v>149</v>
      </c>
      <c r="H876" t="s">
        <v>33</v>
      </c>
      <c r="I876" t="s">
        <v>34</v>
      </c>
      <c r="J876" t="s">
        <v>88</v>
      </c>
      <c r="K876" t="s">
        <v>5641</v>
      </c>
      <c r="L876" t="s">
        <v>19</v>
      </c>
    </row>
    <row r="877" spans="1:12" x14ac:dyDescent="0.35">
      <c r="A877">
        <v>1943</v>
      </c>
      <c r="B877" t="s">
        <v>5645</v>
      </c>
      <c r="D877">
        <v>27</v>
      </c>
      <c r="E877" t="s">
        <v>5646</v>
      </c>
      <c r="F877" t="s">
        <v>42</v>
      </c>
      <c r="G877" t="s">
        <v>169</v>
      </c>
      <c r="H877" t="s">
        <v>15</v>
      </c>
      <c r="I877" t="s">
        <v>16</v>
      </c>
      <c r="J877" t="s">
        <v>88</v>
      </c>
      <c r="K877" t="s">
        <v>5647</v>
      </c>
      <c r="L877" t="s">
        <v>44</v>
      </c>
    </row>
    <row r="878" spans="1:12" x14ac:dyDescent="0.35">
      <c r="A878">
        <v>1944</v>
      </c>
      <c r="B878" t="s">
        <v>5648</v>
      </c>
      <c r="D878">
        <v>29</v>
      </c>
      <c r="E878" t="s">
        <v>5649</v>
      </c>
      <c r="F878" t="s">
        <v>16</v>
      </c>
      <c r="G878" t="s">
        <v>34</v>
      </c>
      <c r="H878" t="s">
        <v>120</v>
      </c>
      <c r="I878" t="s">
        <v>57</v>
      </c>
      <c r="J878" t="s">
        <v>68</v>
      </c>
      <c r="K878" t="s">
        <v>5650</v>
      </c>
      <c r="L878" t="s">
        <v>37</v>
      </c>
    </row>
    <row r="879" spans="1:12" x14ac:dyDescent="0.35">
      <c r="A879">
        <v>1945</v>
      </c>
      <c r="B879" t="s">
        <v>5651</v>
      </c>
      <c r="D879">
        <v>28</v>
      </c>
      <c r="E879" t="s">
        <v>5652</v>
      </c>
      <c r="F879" t="s">
        <v>67</v>
      </c>
      <c r="G879" t="s">
        <v>22</v>
      </c>
      <c r="H879" t="s">
        <v>52</v>
      </c>
      <c r="I879" t="s">
        <v>13</v>
      </c>
      <c r="J879" t="s">
        <v>26</v>
      </c>
      <c r="K879" t="s">
        <v>5653</v>
      </c>
      <c r="L879" t="s">
        <v>76</v>
      </c>
    </row>
    <row r="880" spans="1:12" x14ac:dyDescent="0.35">
      <c r="A880">
        <v>1947</v>
      </c>
      <c r="B880" t="s">
        <v>5656</v>
      </c>
      <c r="D880">
        <v>30</v>
      </c>
      <c r="E880" t="s">
        <v>5657</v>
      </c>
      <c r="F880" t="s">
        <v>40</v>
      </c>
      <c r="G880" t="s">
        <v>57</v>
      </c>
      <c r="H880" t="s">
        <v>24</v>
      </c>
      <c r="I880" t="s">
        <v>25</v>
      </c>
      <c r="J880" t="s">
        <v>146</v>
      </c>
      <c r="K880" t="s">
        <v>5658</v>
      </c>
      <c r="L880" t="s">
        <v>19</v>
      </c>
    </row>
    <row r="881" spans="1:12" x14ac:dyDescent="0.35">
      <c r="A881">
        <v>1953</v>
      </c>
      <c r="B881" t="s">
        <v>5673</v>
      </c>
      <c r="D881">
        <v>26</v>
      </c>
      <c r="E881" t="s">
        <v>5674</v>
      </c>
      <c r="F881" t="s">
        <v>25</v>
      </c>
      <c r="G881" t="s">
        <v>25</v>
      </c>
      <c r="H881" t="s">
        <v>62</v>
      </c>
      <c r="I881" t="s">
        <v>23</v>
      </c>
      <c r="J881" t="s">
        <v>116</v>
      </c>
      <c r="K881" t="s">
        <v>5675</v>
      </c>
      <c r="L881" t="s">
        <v>28</v>
      </c>
    </row>
    <row r="882" spans="1:12" x14ac:dyDescent="0.35">
      <c r="A882">
        <v>1956</v>
      </c>
      <c r="B882" t="s">
        <v>5681</v>
      </c>
      <c r="D882">
        <v>29</v>
      </c>
      <c r="E882" t="s">
        <v>5682</v>
      </c>
      <c r="F882" t="s">
        <v>149</v>
      </c>
      <c r="G882" t="s">
        <v>57</v>
      </c>
      <c r="H882" t="s">
        <v>33</v>
      </c>
      <c r="I882" t="s">
        <v>34</v>
      </c>
      <c r="J882" t="s">
        <v>146</v>
      </c>
      <c r="K882" t="s">
        <v>5683</v>
      </c>
      <c r="L882" t="s">
        <v>28</v>
      </c>
    </row>
    <row r="883" spans="1:12" x14ac:dyDescent="0.35">
      <c r="A883">
        <v>1957</v>
      </c>
      <c r="B883" t="s">
        <v>5684</v>
      </c>
      <c r="D883">
        <v>30</v>
      </c>
      <c r="E883" t="s">
        <v>5685</v>
      </c>
      <c r="F883" t="s">
        <v>40</v>
      </c>
      <c r="G883" t="s">
        <v>13</v>
      </c>
      <c r="H883" t="s">
        <v>24</v>
      </c>
      <c r="I883" t="s">
        <v>25</v>
      </c>
      <c r="J883" t="s">
        <v>153</v>
      </c>
      <c r="K883" t="s">
        <v>5686</v>
      </c>
      <c r="L883" t="s">
        <v>76</v>
      </c>
    </row>
    <row r="884" spans="1:12" x14ac:dyDescent="0.35">
      <c r="A884">
        <v>1959</v>
      </c>
      <c r="B884" t="s">
        <v>5689</v>
      </c>
      <c r="D884">
        <v>26</v>
      </c>
      <c r="E884" t="s">
        <v>5690</v>
      </c>
      <c r="F884" t="s">
        <v>16</v>
      </c>
      <c r="G884" t="s">
        <v>34</v>
      </c>
      <c r="H884" t="s">
        <v>62</v>
      </c>
      <c r="I884" t="s">
        <v>23</v>
      </c>
      <c r="J884" t="s">
        <v>170</v>
      </c>
      <c r="K884" t="s">
        <v>5691</v>
      </c>
      <c r="L884" t="s">
        <v>44</v>
      </c>
    </row>
    <row r="885" spans="1:12" x14ac:dyDescent="0.35">
      <c r="A885">
        <v>1962</v>
      </c>
      <c r="B885" t="s">
        <v>5698</v>
      </c>
      <c r="D885">
        <v>26</v>
      </c>
      <c r="E885" t="s">
        <v>5699</v>
      </c>
      <c r="F885" t="s">
        <v>32</v>
      </c>
      <c r="G885" t="s">
        <v>31</v>
      </c>
      <c r="H885" t="s">
        <v>80</v>
      </c>
      <c r="I885" t="s">
        <v>32</v>
      </c>
      <c r="J885" t="s">
        <v>17</v>
      </c>
      <c r="K885" t="s">
        <v>5700</v>
      </c>
      <c r="L885" t="s">
        <v>44</v>
      </c>
    </row>
    <row r="886" spans="1:12" x14ac:dyDescent="0.35">
      <c r="A886">
        <v>1963</v>
      </c>
      <c r="B886" t="s">
        <v>5701</v>
      </c>
      <c r="D886">
        <v>28</v>
      </c>
      <c r="E886" t="s">
        <v>5702</v>
      </c>
      <c r="F886" t="s">
        <v>23</v>
      </c>
      <c r="G886" t="s">
        <v>40</v>
      </c>
      <c r="H886" t="s">
        <v>87</v>
      </c>
      <c r="I886" t="s">
        <v>79</v>
      </c>
      <c r="J886" t="s">
        <v>91</v>
      </c>
      <c r="K886" t="s">
        <v>5703</v>
      </c>
      <c r="L886" t="s">
        <v>76</v>
      </c>
    </row>
    <row r="887" spans="1:12" x14ac:dyDescent="0.35">
      <c r="A887">
        <v>1967</v>
      </c>
      <c r="B887" t="s">
        <v>5713</v>
      </c>
      <c r="D887">
        <v>28</v>
      </c>
      <c r="E887" t="s">
        <v>5714</v>
      </c>
      <c r="F887" t="s">
        <v>32</v>
      </c>
      <c r="G887" t="s">
        <v>67</v>
      </c>
      <c r="H887" t="s">
        <v>62</v>
      </c>
      <c r="I887" t="s">
        <v>23</v>
      </c>
      <c r="J887" t="s">
        <v>146</v>
      </c>
      <c r="K887" t="s">
        <v>5715</v>
      </c>
      <c r="L887" t="s">
        <v>37</v>
      </c>
    </row>
    <row r="888" spans="1:12" x14ac:dyDescent="0.35">
      <c r="A888">
        <v>1968</v>
      </c>
      <c r="B888" t="s">
        <v>5716</v>
      </c>
      <c r="D888">
        <v>26</v>
      </c>
      <c r="E888" t="s">
        <v>5717</v>
      </c>
      <c r="F888" t="s">
        <v>133</v>
      </c>
      <c r="G888" t="s">
        <v>34</v>
      </c>
      <c r="H888" t="s">
        <v>24</v>
      </c>
      <c r="I888" t="s">
        <v>25</v>
      </c>
      <c r="J888" t="s">
        <v>116</v>
      </c>
      <c r="K888" t="s">
        <v>5718</v>
      </c>
      <c r="L888" t="s">
        <v>19</v>
      </c>
    </row>
    <row r="889" spans="1:12" x14ac:dyDescent="0.35">
      <c r="A889">
        <v>1969</v>
      </c>
      <c r="B889" t="s">
        <v>5719</v>
      </c>
      <c r="D889">
        <v>26</v>
      </c>
      <c r="E889" t="s">
        <v>5720</v>
      </c>
      <c r="F889" t="s">
        <v>14</v>
      </c>
      <c r="G889" t="s">
        <v>13</v>
      </c>
      <c r="H889" t="s">
        <v>87</v>
      </c>
      <c r="I889" t="s">
        <v>79</v>
      </c>
      <c r="J889" t="s">
        <v>35</v>
      </c>
      <c r="K889" t="s">
        <v>5721</v>
      </c>
      <c r="L889" t="s">
        <v>37</v>
      </c>
    </row>
    <row r="890" spans="1:12" x14ac:dyDescent="0.35">
      <c r="A890">
        <v>1970</v>
      </c>
      <c r="B890" t="s">
        <v>5722</v>
      </c>
      <c r="D890">
        <v>26</v>
      </c>
      <c r="E890" t="s">
        <v>5723</v>
      </c>
      <c r="F890" t="s">
        <v>23</v>
      </c>
      <c r="G890" t="s">
        <v>201</v>
      </c>
      <c r="H890" t="s">
        <v>80</v>
      </c>
      <c r="I890" t="s">
        <v>32</v>
      </c>
      <c r="J890" t="s">
        <v>63</v>
      </c>
      <c r="K890" t="s">
        <v>5724</v>
      </c>
      <c r="L890" t="s">
        <v>28</v>
      </c>
    </row>
    <row r="891" spans="1:12" x14ac:dyDescent="0.35">
      <c r="A891">
        <v>1971</v>
      </c>
      <c r="B891" t="s">
        <v>5725</v>
      </c>
      <c r="D891">
        <v>26</v>
      </c>
      <c r="E891" t="s">
        <v>5726</v>
      </c>
      <c r="F891" t="s">
        <v>34</v>
      </c>
      <c r="G891" t="s">
        <v>32</v>
      </c>
      <c r="H891" t="s">
        <v>120</v>
      </c>
      <c r="I891" t="s">
        <v>57</v>
      </c>
      <c r="J891" t="s">
        <v>146</v>
      </c>
      <c r="K891" t="s">
        <v>5727</v>
      </c>
      <c r="L891" t="s">
        <v>19</v>
      </c>
    </row>
    <row r="892" spans="1:12" x14ac:dyDescent="0.35">
      <c r="A892">
        <v>1972</v>
      </c>
      <c r="B892" t="s">
        <v>5728</v>
      </c>
      <c r="D892">
        <v>28</v>
      </c>
      <c r="E892" t="s">
        <v>5729</v>
      </c>
      <c r="F892" t="s">
        <v>42</v>
      </c>
      <c r="G892" t="s">
        <v>149</v>
      </c>
      <c r="H892" t="s">
        <v>24</v>
      </c>
      <c r="I892" t="s">
        <v>25</v>
      </c>
      <c r="J892" t="s">
        <v>88</v>
      </c>
      <c r="K892" t="s">
        <v>5730</v>
      </c>
      <c r="L892" t="s">
        <v>37</v>
      </c>
    </row>
    <row r="893" spans="1:12" x14ac:dyDescent="0.35">
      <c r="A893">
        <v>1973</v>
      </c>
      <c r="B893" t="s">
        <v>5731</v>
      </c>
      <c r="D893">
        <v>30</v>
      </c>
      <c r="E893" t="s">
        <v>5732</v>
      </c>
      <c r="F893" t="s">
        <v>13</v>
      </c>
      <c r="G893" t="s">
        <v>201</v>
      </c>
      <c r="H893" t="s">
        <v>33</v>
      </c>
      <c r="I893" t="s">
        <v>34</v>
      </c>
      <c r="J893" t="s">
        <v>170</v>
      </c>
      <c r="K893" t="s">
        <v>5733</v>
      </c>
      <c r="L893" t="s">
        <v>44</v>
      </c>
    </row>
    <row r="894" spans="1:12" x14ac:dyDescent="0.35">
      <c r="A894">
        <v>1974</v>
      </c>
      <c r="B894" t="s">
        <v>5734</v>
      </c>
      <c r="D894">
        <v>28</v>
      </c>
      <c r="E894" t="s">
        <v>5735</v>
      </c>
      <c r="F894" t="s">
        <v>149</v>
      </c>
      <c r="G894" t="s">
        <v>42</v>
      </c>
      <c r="H894" t="s">
        <v>15</v>
      </c>
      <c r="I894" t="s">
        <v>16</v>
      </c>
      <c r="J894" t="s">
        <v>68</v>
      </c>
      <c r="K894" t="s">
        <v>5736</v>
      </c>
      <c r="L894" t="s">
        <v>37</v>
      </c>
    </row>
    <row r="895" spans="1:12" x14ac:dyDescent="0.35">
      <c r="A895">
        <v>1976</v>
      </c>
      <c r="B895" t="s">
        <v>5740</v>
      </c>
      <c r="D895">
        <v>28</v>
      </c>
      <c r="E895" t="s">
        <v>5741</v>
      </c>
      <c r="F895" t="s">
        <v>22</v>
      </c>
      <c r="G895" t="s">
        <v>57</v>
      </c>
      <c r="H895" t="s">
        <v>15</v>
      </c>
      <c r="I895" t="s">
        <v>16</v>
      </c>
      <c r="J895" t="s">
        <v>91</v>
      </c>
      <c r="K895" t="s">
        <v>5742</v>
      </c>
      <c r="L895" t="s">
        <v>19</v>
      </c>
    </row>
    <row r="896" spans="1:12" x14ac:dyDescent="0.35">
      <c r="A896">
        <v>1977</v>
      </c>
      <c r="B896" t="s">
        <v>5743</v>
      </c>
      <c r="D896">
        <v>28</v>
      </c>
      <c r="E896" t="s">
        <v>5744</v>
      </c>
      <c r="F896" t="s">
        <v>169</v>
      </c>
      <c r="G896" t="s">
        <v>169</v>
      </c>
      <c r="H896" t="s">
        <v>80</v>
      </c>
      <c r="I896" t="s">
        <v>32</v>
      </c>
      <c r="J896" t="s">
        <v>170</v>
      </c>
      <c r="K896" t="s">
        <v>5745</v>
      </c>
      <c r="L896" t="s">
        <v>19</v>
      </c>
    </row>
    <row r="897" spans="1:12" x14ac:dyDescent="0.35">
      <c r="A897">
        <v>1979</v>
      </c>
      <c r="B897" t="s">
        <v>1824</v>
      </c>
      <c r="D897">
        <v>26</v>
      </c>
      <c r="E897" t="s">
        <v>5749</v>
      </c>
      <c r="F897" t="s">
        <v>149</v>
      </c>
      <c r="G897" t="s">
        <v>201</v>
      </c>
      <c r="H897" t="s">
        <v>47</v>
      </c>
      <c r="I897" t="s">
        <v>31</v>
      </c>
      <c r="J897" t="s">
        <v>102</v>
      </c>
      <c r="K897" t="s">
        <v>5750</v>
      </c>
      <c r="L897" t="s">
        <v>19</v>
      </c>
    </row>
    <row r="898" spans="1:12" x14ac:dyDescent="0.35">
      <c r="A898">
        <v>1980</v>
      </c>
      <c r="B898" t="s">
        <v>5751</v>
      </c>
      <c r="D898">
        <v>27</v>
      </c>
      <c r="E898" t="s">
        <v>5752</v>
      </c>
      <c r="F898" t="s">
        <v>34</v>
      </c>
      <c r="G898" t="s">
        <v>79</v>
      </c>
      <c r="H898" t="s">
        <v>120</v>
      </c>
      <c r="I898" t="s">
        <v>57</v>
      </c>
      <c r="J898" t="s">
        <v>170</v>
      </c>
      <c r="K898" t="s">
        <v>5753</v>
      </c>
      <c r="L898" t="s">
        <v>44</v>
      </c>
    </row>
    <row r="899" spans="1:12" x14ac:dyDescent="0.35">
      <c r="A899">
        <v>1981</v>
      </c>
      <c r="B899" t="s">
        <v>5754</v>
      </c>
      <c r="D899">
        <v>26</v>
      </c>
      <c r="E899" t="s">
        <v>5755</v>
      </c>
      <c r="F899" t="s">
        <v>79</v>
      </c>
      <c r="G899" t="s">
        <v>201</v>
      </c>
      <c r="H899" t="s">
        <v>41</v>
      </c>
      <c r="I899" t="s">
        <v>42</v>
      </c>
      <c r="J899" t="s">
        <v>48</v>
      </c>
      <c r="K899" t="s">
        <v>5756</v>
      </c>
      <c r="L899" t="s">
        <v>19</v>
      </c>
    </row>
    <row r="900" spans="1:12" x14ac:dyDescent="0.35">
      <c r="A900">
        <v>1982</v>
      </c>
      <c r="B900" t="s">
        <v>5757</v>
      </c>
      <c r="D900">
        <v>27</v>
      </c>
      <c r="E900" t="s">
        <v>5758</v>
      </c>
      <c r="F900" t="s">
        <v>57</v>
      </c>
      <c r="G900" t="s">
        <v>133</v>
      </c>
      <c r="H900" t="s">
        <v>52</v>
      </c>
      <c r="I900" t="s">
        <v>13</v>
      </c>
      <c r="J900" t="s">
        <v>68</v>
      </c>
      <c r="K900" t="s">
        <v>5759</v>
      </c>
      <c r="L900" t="s">
        <v>28</v>
      </c>
    </row>
    <row r="901" spans="1:12" x14ac:dyDescent="0.35">
      <c r="A901">
        <v>1984</v>
      </c>
      <c r="B901" t="s">
        <v>5763</v>
      </c>
      <c r="D901">
        <v>29</v>
      </c>
      <c r="E901" t="s">
        <v>5764</v>
      </c>
      <c r="F901" t="s">
        <v>169</v>
      </c>
      <c r="G901" t="s">
        <v>79</v>
      </c>
      <c r="H901" t="s">
        <v>52</v>
      </c>
      <c r="I901" t="s">
        <v>13</v>
      </c>
      <c r="J901" t="s">
        <v>153</v>
      </c>
      <c r="K901" t="s">
        <v>5765</v>
      </c>
      <c r="L901" t="s">
        <v>37</v>
      </c>
    </row>
    <row r="902" spans="1:12" x14ac:dyDescent="0.35">
      <c r="A902">
        <v>1985</v>
      </c>
      <c r="B902" t="s">
        <v>5639</v>
      </c>
      <c r="D902">
        <v>30</v>
      </c>
      <c r="E902" t="s">
        <v>5766</v>
      </c>
      <c r="F902" t="s">
        <v>67</v>
      </c>
      <c r="G902" t="s">
        <v>31</v>
      </c>
      <c r="H902" t="s">
        <v>24</v>
      </c>
      <c r="I902" t="s">
        <v>25</v>
      </c>
      <c r="J902" t="s">
        <v>68</v>
      </c>
      <c r="K902">
        <v>2116754164</v>
      </c>
      <c r="L902" t="s">
        <v>37</v>
      </c>
    </row>
    <row r="903" spans="1:12" x14ac:dyDescent="0.35">
      <c r="A903">
        <v>1986</v>
      </c>
      <c r="B903" t="s">
        <v>5767</v>
      </c>
      <c r="D903">
        <v>28</v>
      </c>
      <c r="E903" t="s">
        <v>5768</v>
      </c>
      <c r="F903" t="s">
        <v>22</v>
      </c>
      <c r="G903" t="s">
        <v>79</v>
      </c>
      <c r="H903" t="s">
        <v>15</v>
      </c>
      <c r="I903" t="s">
        <v>16</v>
      </c>
      <c r="J903" t="s">
        <v>17</v>
      </c>
      <c r="K903" t="s">
        <v>5769</v>
      </c>
      <c r="L903" t="s">
        <v>37</v>
      </c>
    </row>
    <row r="904" spans="1:12" x14ac:dyDescent="0.35">
      <c r="A904">
        <v>1989</v>
      </c>
      <c r="B904" t="s">
        <v>5776</v>
      </c>
      <c r="D904">
        <v>29</v>
      </c>
      <c r="E904" t="s">
        <v>5777</v>
      </c>
      <c r="F904" t="s">
        <v>22</v>
      </c>
      <c r="G904" t="s">
        <v>23</v>
      </c>
      <c r="H904" t="s">
        <v>80</v>
      </c>
      <c r="I904" t="s">
        <v>32</v>
      </c>
      <c r="J904" t="s">
        <v>26</v>
      </c>
      <c r="K904" t="s">
        <v>5778</v>
      </c>
      <c r="L904" t="s">
        <v>76</v>
      </c>
    </row>
    <row r="905" spans="1:12" x14ac:dyDescent="0.35">
      <c r="A905">
        <v>1990</v>
      </c>
      <c r="B905" t="s">
        <v>5779</v>
      </c>
      <c r="D905">
        <v>30</v>
      </c>
      <c r="E905" t="s">
        <v>5780</v>
      </c>
      <c r="F905" t="s">
        <v>32</v>
      </c>
      <c r="G905" t="s">
        <v>14</v>
      </c>
      <c r="H905" t="s">
        <v>41</v>
      </c>
      <c r="I905" t="s">
        <v>42</v>
      </c>
      <c r="J905" t="s">
        <v>35</v>
      </c>
      <c r="K905">
        <f>1-439-393-5551</f>
        <v>-6382</v>
      </c>
      <c r="L905" t="s">
        <v>44</v>
      </c>
    </row>
    <row r="906" spans="1:12" x14ac:dyDescent="0.35">
      <c r="A906">
        <v>1995</v>
      </c>
      <c r="B906" t="s">
        <v>5793</v>
      </c>
      <c r="D906">
        <v>26</v>
      </c>
      <c r="E906" t="s">
        <v>5794</v>
      </c>
      <c r="F906" t="s">
        <v>16</v>
      </c>
      <c r="G906" t="s">
        <v>57</v>
      </c>
      <c r="H906" t="s">
        <v>24</v>
      </c>
      <c r="I906" t="s">
        <v>25</v>
      </c>
      <c r="J906" t="s">
        <v>48</v>
      </c>
      <c r="K906" t="s">
        <v>5795</v>
      </c>
      <c r="L906" t="s">
        <v>44</v>
      </c>
    </row>
    <row r="907" spans="1:12" x14ac:dyDescent="0.35">
      <c r="A907">
        <v>1996</v>
      </c>
      <c r="B907" t="s">
        <v>5796</v>
      </c>
      <c r="D907">
        <v>26</v>
      </c>
      <c r="E907" t="s">
        <v>5797</v>
      </c>
      <c r="F907" t="s">
        <v>149</v>
      </c>
      <c r="G907" t="s">
        <v>14</v>
      </c>
      <c r="H907" t="s">
        <v>24</v>
      </c>
      <c r="I907" t="s">
        <v>25</v>
      </c>
      <c r="J907" t="s">
        <v>35</v>
      </c>
      <c r="K907" t="s">
        <v>5798</v>
      </c>
      <c r="L907" t="s">
        <v>19</v>
      </c>
    </row>
    <row r="908" spans="1:12" x14ac:dyDescent="0.35">
      <c r="A908">
        <v>1999</v>
      </c>
      <c r="B908" t="s">
        <v>5805</v>
      </c>
      <c r="D908">
        <v>29</v>
      </c>
      <c r="E908" t="s">
        <v>5806</v>
      </c>
      <c r="F908" t="s">
        <v>25</v>
      </c>
      <c r="G908" t="s">
        <v>23</v>
      </c>
      <c r="H908" t="s">
        <v>52</v>
      </c>
      <c r="I908" t="s">
        <v>13</v>
      </c>
      <c r="J908" t="s">
        <v>102</v>
      </c>
      <c r="K908">
        <f>1-373-249-508</f>
        <v>-1129</v>
      </c>
      <c r="L908" t="s">
        <v>44</v>
      </c>
    </row>
    <row r="909" spans="1:12" x14ac:dyDescent="0.35">
      <c r="A909">
        <v>2002</v>
      </c>
      <c r="B909" t="s">
        <v>5813</v>
      </c>
      <c r="D909">
        <v>29</v>
      </c>
      <c r="E909" t="s">
        <v>5814</v>
      </c>
      <c r="F909" t="s">
        <v>34</v>
      </c>
      <c r="G909" t="s">
        <v>149</v>
      </c>
      <c r="H909" t="s">
        <v>62</v>
      </c>
      <c r="I909" t="s">
        <v>23</v>
      </c>
      <c r="J909" t="s">
        <v>53</v>
      </c>
      <c r="K909" t="s">
        <v>5815</v>
      </c>
      <c r="L909" t="s">
        <v>19</v>
      </c>
    </row>
    <row r="910" spans="1:12" x14ac:dyDescent="0.35">
      <c r="A910">
        <v>2003</v>
      </c>
      <c r="B910" t="s">
        <v>5816</v>
      </c>
      <c r="D910">
        <v>27</v>
      </c>
      <c r="E910" t="s">
        <v>5817</v>
      </c>
      <c r="F910" t="s">
        <v>31</v>
      </c>
      <c r="G910" t="s">
        <v>40</v>
      </c>
      <c r="H910" t="s">
        <v>80</v>
      </c>
      <c r="I910" t="s">
        <v>32</v>
      </c>
      <c r="J910" t="s">
        <v>102</v>
      </c>
      <c r="K910" t="s">
        <v>5818</v>
      </c>
      <c r="L910" t="s">
        <v>44</v>
      </c>
    </row>
    <row r="911" spans="1:12" x14ac:dyDescent="0.35">
      <c r="A911">
        <v>2006</v>
      </c>
      <c r="B911" t="s">
        <v>5825</v>
      </c>
      <c r="D911">
        <v>27</v>
      </c>
      <c r="E911" t="s">
        <v>5826</v>
      </c>
      <c r="F911" t="s">
        <v>101</v>
      </c>
      <c r="G911" t="s">
        <v>23</v>
      </c>
      <c r="H911" t="s">
        <v>62</v>
      </c>
      <c r="I911" t="s">
        <v>23</v>
      </c>
      <c r="J911" t="s">
        <v>88</v>
      </c>
      <c r="K911" t="s">
        <v>5827</v>
      </c>
      <c r="L911" t="s">
        <v>19</v>
      </c>
    </row>
    <row r="912" spans="1:12" x14ac:dyDescent="0.35">
      <c r="A912">
        <v>2007</v>
      </c>
      <c r="B912" t="s">
        <v>5828</v>
      </c>
      <c r="D912">
        <v>26</v>
      </c>
      <c r="E912" t="s">
        <v>5829</v>
      </c>
      <c r="F912" t="s">
        <v>177</v>
      </c>
      <c r="G912" t="s">
        <v>34</v>
      </c>
      <c r="H912" t="s">
        <v>80</v>
      </c>
      <c r="I912" t="s">
        <v>32</v>
      </c>
      <c r="J912" t="s">
        <v>170</v>
      </c>
      <c r="K912" t="s">
        <v>5830</v>
      </c>
      <c r="L912" t="s">
        <v>28</v>
      </c>
    </row>
    <row r="913" spans="1:12" x14ac:dyDescent="0.35">
      <c r="A913">
        <v>2012</v>
      </c>
      <c r="B913" t="s">
        <v>5842</v>
      </c>
      <c r="D913">
        <v>30</v>
      </c>
      <c r="E913" t="s">
        <v>5843</v>
      </c>
      <c r="F913" t="s">
        <v>101</v>
      </c>
      <c r="G913" t="s">
        <v>32</v>
      </c>
      <c r="H913" t="s">
        <v>15</v>
      </c>
      <c r="I913" t="s">
        <v>16</v>
      </c>
      <c r="J913" t="s">
        <v>68</v>
      </c>
      <c r="K913" t="s">
        <v>5844</v>
      </c>
      <c r="L913" t="s">
        <v>28</v>
      </c>
    </row>
    <row r="914" spans="1:12" x14ac:dyDescent="0.35">
      <c r="A914">
        <v>2013</v>
      </c>
      <c r="B914" t="s">
        <v>5845</v>
      </c>
      <c r="D914">
        <v>29</v>
      </c>
      <c r="E914" t="s">
        <v>5846</v>
      </c>
      <c r="F914" t="s">
        <v>57</v>
      </c>
      <c r="G914" t="s">
        <v>40</v>
      </c>
      <c r="H914" t="s">
        <v>47</v>
      </c>
      <c r="I914" t="s">
        <v>31</v>
      </c>
      <c r="J914" t="s">
        <v>116</v>
      </c>
      <c r="K914" t="s">
        <v>5847</v>
      </c>
      <c r="L914" t="s">
        <v>44</v>
      </c>
    </row>
    <row r="915" spans="1:12" x14ac:dyDescent="0.35">
      <c r="A915">
        <v>2016</v>
      </c>
      <c r="B915" t="s">
        <v>5854</v>
      </c>
      <c r="D915">
        <v>30</v>
      </c>
      <c r="E915" t="s">
        <v>5855</v>
      </c>
      <c r="F915" t="s">
        <v>42</v>
      </c>
      <c r="G915" t="s">
        <v>13</v>
      </c>
      <c r="H915" t="s">
        <v>33</v>
      </c>
      <c r="I915" t="s">
        <v>34</v>
      </c>
      <c r="J915" t="s">
        <v>68</v>
      </c>
      <c r="K915" t="s">
        <v>5856</v>
      </c>
      <c r="L915" t="s">
        <v>19</v>
      </c>
    </row>
    <row r="916" spans="1:12" x14ac:dyDescent="0.35">
      <c r="A916">
        <v>2017</v>
      </c>
      <c r="B916" t="s">
        <v>5857</v>
      </c>
      <c r="D916">
        <v>27</v>
      </c>
      <c r="E916" t="s">
        <v>5858</v>
      </c>
      <c r="F916" t="s">
        <v>16</v>
      </c>
      <c r="G916" t="s">
        <v>101</v>
      </c>
      <c r="H916" t="s">
        <v>87</v>
      </c>
      <c r="I916" t="s">
        <v>79</v>
      </c>
      <c r="J916" t="s">
        <v>102</v>
      </c>
      <c r="K916" t="s">
        <v>5859</v>
      </c>
      <c r="L916" t="s">
        <v>76</v>
      </c>
    </row>
    <row r="917" spans="1:12" x14ac:dyDescent="0.35">
      <c r="A917">
        <v>2018</v>
      </c>
      <c r="B917" t="s">
        <v>5860</v>
      </c>
      <c r="D917">
        <v>29</v>
      </c>
      <c r="E917" t="s">
        <v>5861</v>
      </c>
      <c r="F917" t="s">
        <v>201</v>
      </c>
      <c r="G917" t="s">
        <v>149</v>
      </c>
      <c r="H917" t="s">
        <v>24</v>
      </c>
      <c r="I917" t="s">
        <v>25</v>
      </c>
      <c r="J917" t="s">
        <v>26</v>
      </c>
      <c r="K917" t="s">
        <v>5862</v>
      </c>
      <c r="L917" t="s">
        <v>44</v>
      </c>
    </row>
    <row r="918" spans="1:12" x14ac:dyDescent="0.35">
      <c r="A918">
        <v>2022</v>
      </c>
      <c r="B918" t="s">
        <v>5871</v>
      </c>
      <c r="D918">
        <v>27</v>
      </c>
      <c r="E918" t="s">
        <v>5872</v>
      </c>
      <c r="F918" t="s">
        <v>14</v>
      </c>
      <c r="G918" t="s">
        <v>32</v>
      </c>
      <c r="H918" t="s">
        <v>33</v>
      </c>
      <c r="I918" t="s">
        <v>34</v>
      </c>
      <c r="J918" t="s">
        <v>17</v>
      </c>
      <c r="K918">
        <f>1-302-868-5566</f>
        <v>-6735</v>
      </c>
      <c r="L918" t="s">
        <v>37</v>
      </c>
    </row>
    <row r="919" spans="1:12" x14ac:dyDescent="0.35">
      <c r="A919">
        <v>2023</v>
      </c>
      <c r="B919" t="s">
        <v>5873</v>
      </c>
      <c r="D919">
        <v>30</v>
      </c>
      <c r="E919" t="s">
        <v>5874</v>
      </c>
      <c r="F919" t="s">
        <v>16</v>
      </c>
      <c r="G919" t="s">
        <v>169</v>
      </c>
      <c r="H919" t="s">
        <v>41</v>
      </c>
      <c r="I919" t="s">
        <v>42</v>
      </c>
      <c r="J919" t="s">
        <v>102</v>
      </c>
      <c r="K919" t="s">
        <v>5875</v>
      </c>
      <c r="L919" t="s">
        <v>37</v>
      </c>
    </row>
    <row r="920" spans="1:12" x14ac:dyDescent="0.35">
      <c r="A920">
        <v>2027</v>
      </c>
      <c r="B920" t="s">
        <v>5884</v>
      </c>
      <c r="D920">
        <v>27</v>
      </c>
      <c r="E920" t="s">
        <v>5885</v>
      </c>
      <c r="F920" t="s">
        <v>169</v>
      </c>
      <c r="G920" t="s">
        <v>149</v>
      </c>
      <c r="H920" t="s">
        <v>87</v>
      </c>
      <c r="I920" t="s">
        <v>79</v>
      </c>
      <c r="J920" t="s">
        <v>146</v>
      </c>
      <c r="K920" t="s">
        <v>5886</v>
      </c>
      <c r="L920" t="s">
        <v>37</v>
      </c>
    </row>
    <row r="921" spans="1:12" x14ac:dyDescent="0.35">
      <c r="A921">
        <v>2028</v>
      </c>
      <c r="B921" t="s">
        <v>5887</v>
      </c>
      <c r="D921">
        <v>30</v>
      </c>
      <c r="E921" t="s">
        <v>5888</v>
      </c>
      <c r="F921" t="s">
        <v>79</v>
      </c>
      <c r="G921" t="s">
        <v>67</v>
      </c>
      <c r="H921" t="s">
        <v>47</v>
      </c>
      <c r="I921" t="s">
        <v>31</v>
      </c>
      <c r="J921" t="s">
        <v>88</v>
      </c>
      <c r="K921" t="s">
        <v>5889</v>
      </c>
      <c r="L921" t="s">
        <v>28</v>
      </c>
    </row>
    <row r="922" spans="1:12" x14ac:dyDescent="0.35">
      <c r="A922">
        <v>2031</v>
      </c>
      <c r="B922" t="s">
        <v>5895</v>
      </c>
      <c r="D922">
        <v>30</v>
      </c>
      <c r="E922" t="s">
        <v>5896</v>
      </c>
      <c r="F922" t="s">
        <v>169</v>
      </c>
      <c r="G922" t="s">
        <v>34</v>
      </c>
      <c r="H922" t="s">
        <v>47</v>
      </c>
      <c r="I922" t="s">
        <v>31</v>
      </c>
      <c r="J922" t="s">
        <v>88</v>
      </c>
      <c r="K922" t="s">
        <v>5897</v>
      </c>
      <c r="L922" t="s">
        <v>37</v>
      </c>
    </row>
    <row r="923" spans="1:12" x14ac:dyDescent="0.35">
      <c r="A923">
        <v>2032</v>
      </c>
      <c r="B923" t="s">
        <v>5898</v>
      </c>
      <c r="D923">
        <v>30</v>
      </c>
      <c r="E923" t="s">
        <v>5899</v>
      </c>
      <c r="F923" t="s">
        <v>32</v>
      </c>
      <c r="G923" t="s">
        <v>22</v>
      </c>
      <c r="H923" t="s">
        <v>80</v>
      </c>
      <c r="I923" t="s">
        <v>32</v>
      </c>
      <c r="J923" t="s">
        <v>63</v>
      </c>
      <c r="K923" t="s">
        <v>5900</v>
      </c>
      <c r="L923" t="s">
        <v>28</v>
      </c>
    </row>
    <row r="924" spans="1:12" x14ac:dyDescent="0.35">
      <c r="A924">
        <v>2033</v>
      </c>
      <c r="B924" t="s">
        <v>5901</v>
      </c>
      <c r="D924">
        <v>29</v>
      </c>
      <c r="E924" t="s">
        <v>5902</v>
      </c>
      <c r="F924" t="s">
        <v>42</v>
      </c>
      <c r="G924" t="s">
        <v>42</v>
      </c>
      <c r="H924" t="s">
        <v>52</v>
      </c>
      <c r="I924" t="s">
        <v>13</v>
      </c>
      <c r="J924" t="s">
        <v>35</v>
      </c>
      <c r="K924" t="s">
        <v>5903</v>
      </c>
      <c r="L924" t="s">
        <v>44</v>
      </c>
    </row>
    <row r="925" spans="1:12" x14ac:dyDescent="0.35">
      <c r="A925">
        <v>2036</v>
      </c>
      <c r="B925" t="s">
        <v>5909</v>
      </c>
      <c r="D925">
        <v>27</v>
      </c>
      <c r="E925" t="s">
        <v>5910</v>
      </c>
      <c r="F925" t="s">
        <v>133</v>
      </c>
      <c r="G925" t="s">
        <v>16</v>
      </c>
      <c r="H925" t="s">
        <v>33</v>
      </c>
      <c r="I925" t="s">
        <v>34</v>
      </c>
      <c r="J925" t="s">
        <v>116</v>
      </c>
      <c r="K925" t="s">
        <v>5911</v>
      </c>
      <c r="L925" t="s">
        <v>28</v>
      </c>
    </row>
    <row r="926" spans="1:12" x14ac:dyDescent="0.35">
      <c r="A926">
        <v>2037</v>
      </c>
      <c r="B926" t="s">
        <v>5912</v>
      </c>
      <c r="D926">
        <v>29</v>
      </c>
      <c r="E926" t="s">
        <v>5913</v>
      </c>
      <c r="F926" t="s">
        <v>32</v>
      </c>
      <c r="G926" t="s">
        <v>42</v>
      </c>
      <c r="H926" t="s">
        <v>47</v>
      </c>
      <c r="I926" t="s">
        <v>31</v>
      </c>
      <c r="J926" t="s">
        <v>153</v>
      </c>
      <c r="K926" t="s">
        <v>5914</v>
      </c>
      <c r="L926" t="s">
        <v>76</v>
      </c>
    </row>
    <row r="927" spans="1:12" x14ac:dyDescent="0.35">
      <c r="A927">
        <v>2038</v>
      </c>
      <c r="B927" t="s">
        <v>5915</v>
      </c>
      <c r="D927">
        <v>30</v>
      </c>
      <c r="E927" t="s">
        <v>5916</v>
      </c>
      <c r="F927" t="s">
        <v>31</v>
      </c>
      <c r="G927" t="s">
        <v>57</v>
      </c>
      <c r="H927" t="s">
        <v>41</v>
      </c>
      <c r="I927" t="s">
        <v>42</v>
      </c>
      <c r="J927" t="s">
        <v>53</v>
      </c>
      <c r="K927" t="s">
        <v>5917</v>
      </c>
      <c r="L927" t="s">
        <v>28</v>
      </c>
    </row>
    <row r="928" spans="1:12" x14ac:dyDescent="0.35">
      <c r="A928">
        <v>2039</v>
      </c>
      <c r="B928" t="s">
        <v>5918</v>
      </c>
      <c r="D928">
        <v>30</v>
      </c>
      <c r="E928" t="s">
        <v>5919</v>
      </c>
      <c r="F928" t="s">
        <v>40</v>
      </c>
      <c r="G928" t="s">
        <v>25</v>
      </c>
      <c r="H928" t="s">
        <v>120</v>
      </c>
      <c r="I928" t="s">
        <v>57</v>
      </c>
      <c r="J928" t="s">
        <v>170</v>
      </c>
      <c r="K928" t="s">
        <v>5920</v>
      </c>
      <c r="L928" t="s">
        <v>28</v>
      </c>
    </row>
    <row r="929" spans="1:12" x14ac:dyDescent="0.35">
      <c r="A929">
        <v>2040</v>
      </c>
      <c r="B929" t="s">
        <v>5921</v>
      </c>
      <c r="D929">
        <v>28</v>
      </c>
      <c r="E929" t="s">
        <v>5922</v>
      </c>
      <c r="F929" t="s">
        <v>101</v>
      </c>
      <c r="G929" t="s">
        <v>13</v>
      </c>
      <c r="H929" t="s">
        <v>62</v>
      </c>
      <c r="I929" t="s">
        <v>23</v>
      </c>
      <c r="J929" t="s">
        <v>53</v>
      </c>
      <c r="K929" t="s">
        <v>5923</v>
      </c>
      <c r="L929" t="s">
        <v>44</v>
      </c>
    </row>
    <row r="930" spans="1:12" x14ac:dyDescent="0.35">
      <c r="A930">
        <v>2041</v>
      </c>
      <c r="B930" t="s">
        <v>5924</v>
      </c>
      <c r="D930">
        <v>27</v>
      </c>
      <c r="E930" t="s">
        <v>5925</v>
      </c>
      <c r="F930" t="s">
        <v>169</v>
      </c>
      <c r="G930" t="s">
        <v>22</v>
      </c>
      <c r="H930" t="s">
        <v>47</v>
      </c>
      <c r="I930" t="s">
        <v>31</v>
      </c>
      <c r="J930" t="s">
        <v>170</v>
      </c>
      <c r="K930" t="s">
        <v>5926</v>
      </c>
      <c r="L930" t="s">
        <v>44</v>
      </c>
    </row>
    <row r="931" spans="1:12" x14ac:dyDescent="0.35">
      <c r="A931">
        <v>2042</v>
      </c>
      <c r="B931" t="s">
        <v>5927</v>
      </c>
      <c r="D931">
        <v>27</v>
      </c>
      <c r="E931" t="s">
        <v>5928</v>
      </c>
      <c r="F931" t="s">
        <v>67</v>
      </c>
      <c r="G931" t="s">
        <v>23</v>
      </c>
      <c r="H931" t="s">
        <v>41</v>
      </c>
      <c r="I931" t="s">
        <v>42</v>
      </c>
      <c r="J931" t="s">
        <v>17</v>
      </c>
      <c r="K931" t="s">
        <v>5929</v>
      </c>
      <c r="L931" t="s">
        <v>76</v>
      </c>
    </row>
    <row r="932" spans="1:12" x14ac:dyDescent="0.35">
      <c r="A932">
        <v>2045</v>
      </c>
      <c r="B932" t="s">
        <v>5936</v>
      </c>
      <c r="D932">
        <v>29</v>
      </c>
      <c r="E932" t="s">
        <v>5937</v>
      </c>
      <c r="F932" t="s">
        <v>42</v>
      </c>
      <c r="G932" t="s">
        <v>67</v>
      </c>
      <c r="H932" t="s">
        <v>52</v>
      </c>
      <c r="I932" t="s">
        <v>13</v>
      </c>
      <c r="J932" t="s">
        <v>88</v>
      </c>
      <c r="K932" t="s">
        <v>5938</v>
      </c>
      <c r="L932" t="s">
        <v>19</v>
      </c>
    </row>
    <row r="933" spans="1:12" x14ac:dyDescent="0.35">
      <c r="A933">
        <v>2046</v>
      </c>
      <c r="B933" t="s">
        <v>5939</v>
      </c>
      <c r="D933">
        <v>29</v>
      </c>
      <c r="E933" t="s">
        <v>5940</v>
      </c>
      <c r="F933" t="s">
        <v>67</v>
      </c>
      <c r="G933" t="s">
        <v>14</v>
      </c>
      <c r="H933" t="s">
        <v>62</v>
      </c>
      <c r="I933" t="s">
        <v>23</v>
      </c>
      <c r="J933" t="s">
        <v>88</v>
      </c>
      <c r="K933" t="s">
        <v>5941</v>
      </c>
      <c r="L933" t="s">
        <v>44</v>
      </c>
    </row>
    <row r="934" spans="1:12" x14ac:dyDescent="0.35">
      <c r="A934">
        <v>2049</v>
      </c>
      <c r="B934" t="s">
        <v>5948</v>
      </c>
      <c r="D934">
        <v>27</v>
      </c>
      <c r="E934" t="s">
        <v>5949</v>
      </c>
      <c r="F934" t="s">
        <v>16</v>
      </c>
      <c r="G934" t="s">
        <v>101</v>
      </c>
      <c r="H934" t="s">
        <v>33</v>
      </c>
      <c r="I934" t="s">
        <v>34</v>
      </c>
      <c r="J934" t="s">
        <v>58</v>
      </c>
      <c r="K934" t="s">
        <v>5950</v>
      </c>
      <c r="L934" t="s">
        <v>37</v>
      </c>
    </row>
    <row r="935" spans="1:12" x14ac:dyDescent="0.35">
      <c r="A935">
        <v>2050</v>
      </c>
      <c r="B935" t="s">
        <v>1117</v>
      </c>
      <c r="D935">
        <v>30</v>
      </c>
      <c r="E935" t="s">
        <v>5951</v>
      </c>
      <c r="F935" t="s">
        <v>14</v>
      </c>
      <c r="G935" t="s">
        <v>23</v>
      </c>
      <c r="H935" t="s">
        <v>80</v>
      </c>
      <c r="I935" t="s">
        <v>32</v>
      </c>
      <c r="J935" t="s">
        <v>63</v>
      </c>
      <c r="K935" t="s">
        <v>5952</v>
      </c>
      <c r="L935" t="s">
        <v>76</v>
      </c>
    </row>
    <row r="936" spans="1:12" x14ac:dyDescent="0.35">
      <c r="A936">
        <v>2051</v>
      </c>
      <c r="B936" t="s">
        <v>5953</v>
      </c>
      <c r="D936">
        <v>27</v>
      </c>
      <c r="E936" t="s">
        <v>5954</v>
      </c>
      <c r="F936" t="s">
        <v>201</v>
      </c>
      <c r="G936" t="s">
        <v>101</v>
      </c>
      <c r="H936" t="s">
        <v>87</v>
      </c>
      <c r="I936" t="s">
        <v>79</v>
      </c>
      <c r="J936" t="s">
        <v>35</v>
      </c>
      <c r="K936">
        <v>3942387444</v>
      </c>
      <c r="L936" t="s">
        <v>19</v>
      </c>
    </row>
    <row r="937" spans="1:12" x14ac:dyDescent="0.35">
      <c r="A937">
        <v>2052</v>
      </c>
      <c r="B937" t="s">
        <v>5955</v>
      </c>
      <c r="D937">
        <v>28</v>
      </c>
      <c r="E937" t="s">
        <v>5956</v>
      </c>
      <c r="F937" t="s">
        <v>67</v>
      </c>
      <c r="G937" t="s">
        <v>149</v>
      </c>
      <c r="H937" t="s">
        <v>15</v>
      </c>
      <c r="I937" t="s">
        <v>16</v>
      </c>
      <c r="J937" t="s">
        <v>48</v>
      </c>
      <c r="K937">
        <f>1-587-173-8285</f>
        <v>-9044</v>
      </c>
      <c r="L937" t="s">
        <v>44</v>
      </c>
    </row>
    <row r="938" spans="1:12" x14ac:dyDescent="0.35">
      <c r="A938">
        <v>2053</v>
      </c>
      <c r="B938" t="s">
        <v>5957</v>
      </c>
      <c r="D938">
        <v>29</v>
      </c>
      <c r="E938" t="s">
        <v>5958</v>
      </c>
      <c r="F938" t="s">
        <v>149</v>
      </c>
      <c r="G938" t="s">
        <v>16</v>
      </c>
      <c r="H938" t="s">
        <v>15</v>
      </c>
      <c r="I938" t="s">
        <v>16</v>
      </c>
      <c r="J938" t="s">
        <v>102</v>
      </c>
      <c r="K938" t="s">
        <v>5959</v>
      </c>
      <c r="L938" t="s">
        <v>37</v>
      </c>
    </row>
    <row r="939" spans="1:12" x14ac:dyDescent="0.35">
      <c r="A939">
        <v>2054</v>
      </c>
      <c r="B939" t="s">
        <v>5960</v>
      </c>
      <c r="D939">
        <v>28</v>
      </c>
      <c r="E939" t="s">
        <v>5961</v>
      </c>
      <c r="F939" t="s">
        <v>177</v>
      </c>
      <c r="G939" t="s">
        <v>22</v>
      </c>
      <c r="H939" t="s">
        <v>24</v>
      </c>
      <c r="I939" t="s">
        <v>25</v>
      </c>
      <c r="J939" t="s">
        <v>68</v>
      </c>
      <c r="K939">
        <f>1-135-393-9818</f>
        <v>-10345</v>
      </c>
      <c r="L939" t="s">
        <v>19</v>
      </c>
    </row>
    <row r="940" spans="1:12" x14ac:dyDescent="0.35">
      <c r="A940">
        <v>2055</v>
      </c>
      <c r="B940" t="s">
        <v>5962</v>
      </c>
      <c r="D940">
        <v>30</v>
      </c>
      <c r="E940" t="s">
        <v>5963</v>
      </c>
      <c r="F940" t="s">
        <v>14</v>
      </c>
      <c r="G940" t="s">
        <v>42</v>
      </c>
      <c r="H940" t="s">
        <v>87</v>
      </c>
      <c r="I940" t="s">
        <v>79</v>
      </c>
      <c r="J940" t="s">
        <v>53</v>
      </c>
      <c r="K940">
        <f>1-204-707-4547</f>
        <v>-5457</v>
      </c>
      <c r="L940" t="s">
        <v>44</v>
      </c>
    </row>
    <row r="941" spans="1:12" x14ac:dyDescent="0.35">
      <c r="A941">
        <v>2058</v>
      </c>
      <c r="B941" t="s">
        <v>5970</v>
      </c>
      <c r="D941">
        <v>28</v>
      </c>
      <c r="E941" t="s">
        <v>5971</v>
      </c>
      <c r="F941" t="s">
        <v>57</v>
      </c>
      <c r="G941" t="s">
        <v>34</v>
      </c>
      <c r="H941" t="s">
        <v>24</v>
      </c>
      <c r="I941" t="s">
        <v>25</v>
      </c>
      <c r="J941" t="s">
        <v>91</v>
      </c>
      <c r="K941" t="s">
        <v>5972</v>
      </c>
      <c r="L941" t="s">
        <v>76</v>
      </c>
    </row>
    <row r="942" spans="1:12" x14ac:dyDescent="0.35">
      <c r="A942">
        <v>2059</v>
      </c>
      <c r="B942" t="s">
        <v>5973</v>
      </c>
      <c r="D942">
        <v>30</v>
      </c>
      <c r="E942" t="s">
        <v>5974</v>
      </c>
      <c r="F942" t="s">
        <v>57</v>
      </c>
      <c r="G942" t="s">
        <v>79</v>
      </c>
      <c r="H942" t="s">
        <v>62</v>
      </c>
      <c r="I942" t="s">
        <v>23</v>
      </c>
      <c r="J942" t="s">
        <v>35</v>
      </c>
      <c r="K942">
        <f>1-299-711-4524</f>
        <v>-5533</v>
      </c>
      <c r="L942" t="s">
        <v>44</v>
      </c>
    </row>
    <row r="943" spans="1:12" x14ac:dyDescent="0.35">
      <c r="A943">
        <v>2061</v>
      </c>
      <c r="B943" t="s">
        <v>5978</v>
      </c>
      <c r="D943">
        <v>29</v>
      </c>
      <c r="E943" t="s">
        <v>5979</v>
      </c>
      <c r="F943" t="s">
        <v>32</v>
      </c>
      <c r="G943" t="s">
        <v>149</v>
      </c>
      <c r="H943" t="s">
        <v>120</v>
      </c>
      <c r="I943" t="s">
        <v>57</v>
      </c>
      <c r="J943" t="s">
        <v>146</v>
      </c>
      <c r="K943" t="s">
        <v>5980</v>
      </c>
      <c r="L943" t="s">
        <v>44</v>
      </c>
    </row>
    <row r="944" spans="1:12" x14ac:dyDescent="0.35">
      <c r="A944">
        <v>2064</v>
      </c>
      <c r="B944" t="s">
        <v>5987</v>
      </c>
      <c r="D944">
        <v>26</v>
      </c>
      <c r="E944" t="s">
        <v>5988</v>
      </c>
      <c r="F944" t="s">
        <v>31</v>
      </c>
      <c r="G944" t="s">
        <v>23</v>
      </c>
      <c r="H944" t="s">
        <v>47</v>
      </c>
      <c r="I944" t="s">
        <v>31</v>
      </c>
      <c r="J944" t="s">
        <v>48</v>
      </c>
      <c r="K944" t="s">
        <v>5989</v>
      </c>
      <c r="L944" t="s">
        <v>19</v>
      </c>
    </row>
    <row r="945" spans="1:12" x14ac:dyDescent="0.35">
      <c r="A945">
        <v>2065</v>
      </c>
      <c r="B945" t="s">
        <v>5990</v>
      </c>
      <c r="D945">
        <v>28</v>
      </c>
      <c r="E945" t="s">
        <v>5991</v>
      </c>
      <c r="F945" t="s">
        <v>149</v>
      </c>
      <c r="G945" t="s">
        <v>31</v>
      </c>
      <c r="H945" t="s">
        <v>62</v>
      </c>
      <c r="I945" t="s">
        <v>23</v>
      </c>
      <c r="J945" t="s">
        <v>91</v>
      </c>
      <c r="K945" t="s">
        <v>5992</v>
      </c>
      <c r="L945" t="s">
        <v>76</v>
      </c>
    </row>
    <row r="946" spans="1:12" x14ac:dyDescent="0.35">
      <c r="A946">
        <v>2066</v>
      </c>
      <c r="B946" t="s">
        <v>5993</v>
      </c>
      <c r="D946">
        <v>27</v>
      </c>
      <c r="E946" t="s">
        <v>5994</v>
      </c>
      <c r="F946" t="s">
        <v>40</v>
      </c>
      <c r="G946" t="s">
        <v>169</v>
      </c>
      <c r="H946" t="s">
        <v>87</v>
      </c>
      <c r="I946" t="s">
        <v>79</v>
      </c>
      <c r="J946" t="s">
        <v>53</v>
      </c>
      <c r="K946" t="s">
        <v>5995</v>
      </c>
      <c r="L946" t="s">
        <v>44</v>
      </c>
    </row>
    <row r="947" spans="1:12" x14ac:dyDescent="0.35">
      <c r="A947">
        <v>2067</v>
      </c>
      <c r="B947" t="s">
        <v>5996</v>
      </c>
      <c r="D947">
        <v>30</v>
      </c>
      <c r="E947" t="s">
        <v>5997</v>
      </c>
      <c r="F947" t="s">
        <v>201</v>
      </c>
      <c r="G947" t="s">
        <v>31</v>
      </c>
      <c r="H947" t="s">
        <v>15</v>
      </c>
      <c r="I947" t="s">
        <v>16</v>
      </c>
      <c r="J947" t="s">
        <v>102</v>
      </c>
      <c r="K947" t="s">
        <v>5998</v>
      </c>
      <c r="L947" t="s">
        <v>37</v>
      </c>
    </row>
    <row r="948" spans="1:12" x14ac:dyDescent="0.35">
      <c r="A948">
        <v>2070</v>
      </c>
      <c r="B948" t="s">
        <v>6005</v>
      </c>
      <c r="D948">
        <v>27</v>
      </c>
      <c r="E948" t="s">
        <v>6006</v>
      </c>
      <c r="F948" t="s">
        <v>42</v>
      </c>
      <c r="G948" t="s">
        <v>177</v>
      </c>
      <c r="H948" t="s">
        <v>15</v>
      </c>
      <c r="I948" t="s">
        <v>16</v>
      </c>
      <c r="J948" t="s">
        <v>48</v>
      </c>
      <c r="K948" t="s">
        <v>6007</v>
      </c>
      <c r="L948" t="s">
        <v>37</v>
      </c>
    </row>
    <row r="949" spans="1:12" x14ac:dyDescent="0.35">
      <c r="A949">
        <v>2071</v>
      </c>
      <c r="B949" t="s">
        <v>6008</v>
      </c>
      <c r="D949">
        <v>26</v>
      </c>
      <c r="E949" t="s">
        <v>6009</v>
      </c>
      <c r="F949" t="s">
        <v>25</v>
      </c>
      <c r="G949" t="s">
        <v>32</v>
      </c>
      <c r="H949" t="s">
        <v>15</v>
      </c>
      <c r="I949" t="s">
        <v>16</v>
      </c>
      <c r="J949" t="s">
        <v>88</v>
      </c>
      <c r="K949" t="s">
        <v>6010</v>
      </c>
      <c r="L949" t="s">
        <v>44</v>
      </c>
    </row>
    <row r="950" spans="1:12" x14ac:dyDescent="0.35">
      <c r="A950">
        <v>2076</v>
      </c>
      <c r="B950" t="s">
        <v>6023</v>
      </c>
      <c r="D950">
        <v>30</v>
      </c>
      <c r="E950" t="s">
        <v>6024</v>
      </c>
      <c r="F950" t="s">
        <v>14</v>
      </c>
      <c r="G950" t="s">
        <v>177</v>
      </c>
      <c r="H950" t="s">
        <v>33</v>
      </c>
      <c r="I950" t="s">
        <v>34</v>
      </c>
      <c r="J950" t="s">
        <v>58</v>
      </c>
      <c r="K950" t="s">
        <v>6025</v>
      </c>
      <c r="L950" t="s">
        <v>19</v>
      </c>
    </row>
    <row r="951" spans="1:12" x14ac:dyDescent="0.35">
      <c r="A951">
        <v>2079</v>
      </c>
      <c r="B951" t="s">
        <v>6032</v>
      </c>
      <c r="D951">
        <v>26</v>
      </c>
      <c r="E951" t="s">
        <v>6033</v>
      </c>
      <c r="F951" t="s">
        <v>42</v>
      </c>
      <c r="G951" t="s">
        <v>22</v>
      </c>
      <c r="H951" t="s">
        <v>15</v>
      </c>
      <c r="I951" t="s">
        <v>16</v>
      </c>
      <c r="J951" t="s">
        <v>63</v>
      </c>
      <c r="K951">
        <v>8695536608</v>
      </c>
      <c r="L951" t="s">
        <v>37</v>
      </c>
    </row>
    <row r="952" spans="1:12" x14ac:dyDescent="0.35">
      <c r="A952">
        <v>2084</v>
      </c>
      <c r="B952" t="s">
        <v>6046</v>
      </c>
      <c r="D952">
        <v>30</v>
      </c>
      <c r="E952" t="s">
        <v>6047</v>
      </c>
      <c r="F952" t="s">
        <v>22</v>
      </c>
      <c r="G952" t="s">
        <v>79</v>
      </c>
      <c r="H952" t="s">
        <v>41</v>
      </c>
      <c r="I952" t="s">
        <v>42</v>
      </c>
      <c r="J952" t="s">
        <v>48</v>
      </c>
      <c r="K952" t="s">
        <v>6048</v>
      </c>
      <c r="L952" t="s">
        <v>37</v>
      </c>
    </row>
    <row r="953" spans="1:12" x14ac:dyDescent="0.35">
      <c r="A953">
        <v>2086</v>
      </c>
      <c r="B953" t="s">
        <v>6052</v>
      </c>
      <c r="D953">
        <v>28</v>
      </c>
      <c r="E953" t="s">
        <v>6053</v>
      </c>
      <c r="F953" t="s">
        <v>32</v>
      </c>
      <c r="G953" t="s">
        <v>201</v>
      </c>
      <c r="H953" t="s">
        <v>87</v>
      </c>
      <c r="I953" t="s">
        <v>79</v>
      </c>
      <c r="J953" t="s">
        <v>26</v>
      </c>
      <c r="K953" t="s">
        <v>6054</v>
      </c>
      <c r="L953" t="s">
        <v>28</v>
      </c>
    </row>
    <row r="954" spans="1:12" x14ac:dyDescent="0.35">
      <c r="A954">
        <v>2090</v>
      </c>
      <c r="B954" t="s">
        <v>6064</v>
      </c>
      <c r="D954">
        <v>26</v>
      </c>
      <c r="E954" t="s">
        <v>6065</v>
      </c>
      <c r="F954" t="s">
        <v>22</v>
      </c>
      <c r="G954" t="s">
        <v>22</v>
      </c>
      <c r="H954" t="s">
        <v>62</v>
      </c>
      <c r="I954" t="s">
        <v>23</v>
      </c>
      <c r="J954" t="s">
        <v>116</v>
      </c>
      <c r="K954" t="s">
        <v>6066</v>
      </c>
      <c r="L954" t="s">
        <v>28</v>
      </c>
    </row>
    <row r="955" spans="1:12" x14ac:dyDescent="0.35">
      <c r="A955">
        <v>2091</v>
      </c>
      <c r="B955" t="s">
        <v>6067</v>
      </c>
      <c r="D955">
        <v>27</v>
      </c>
      <c r="E955" t="s">
        <v>6068</v>
      </c>
      <c r="F955" t="s">
        <v>177</v>
      </c>
      <c r="G955" t="s">
        <v>101</v>
      </c>
      <c r="H955" t="s">
        <v>62</v>
      </c>
      <c r="I955" t="s">
        <v>23</v>
      </c>
      <c r="J955" t="s">
        <v>91</v>
      </c>
      <c r="K955">
        <f>1-243-740-5519</f>
        <v>-6501</v>
      </c>
      <c r="L955" t="s">
        <v>28</v>
      </c>
    </row>
    <row r="956" spans="1:12" x14ac:dyDescent="0.35">
      <c r="A956">
        <v>2092</v>
      </c>
      <c r="B956" t="s">
        <v>6069</v>
      </c>
      <c r="D956">
        <v>29</v>
      </c>
      <c r="E956" t="s">
        <v>6070</v>
      </c>
      <c r="F956" t="s">
        <v>13</v>
      </c>
      <c r="G956" t="s">
        <v>101</v>
      </c>
      <c r="H956" t="s">
        <v>33</v>
      </c>
      <c r="I956" t="s">
        <v>34</v>
      </c>
      <c r="J956" t="s">
        <v>63</v>
      </c>
      <c r="K956" t="s">
        <v>6071</v>
      </c>
      <c r="L956" t="s">
        <v>76</v>
      </c>
    </row>
    <row r="957" spans="1:12" x14ac:dyDescent="0.35">
      <c r="A957">
        <v>2098</v>
      </c>
      <c r="B957" t="s">
        <v>6085</v>
      </c>
      <c r="D957">
        <v>28</v>
      </c>
      <c r="E957" t="s">
        <v>6086</v>
      </c>
      <c r="F957" t="s">
        <v>201</v>
      </c>
      <c r="G957" t="s">
        <v>101</v>
      </c>
      <c r="H957" t="s">
        <v>87</v>
      </c>
      <c r="I957" t="s">
        <v>79</v>
      </c>
      <c r="J957" t="s">
        <v>102</v>
      </c>
      <c r="K957" t="s">
        <v>6087</v>
      </c>
      <c r="L957" t="s">
        <v>44</v>
      </c>
    </row>
    <row r="958" spans="1:12" x14ac:dyDescent="0.35">
      <c r="A958">
        <v>2099</v>
      </c>
      <c r="B958" t="s">
        <v>6088</v>
      </c>
      <c r="D958">
        <v>29</v>
      </c>
      <c r="E958" t="s">
        <v>6089</v>
      </c>
      <c r="F958" t="s">
        <v>101</v>
      </c>
      <c r="G958" t="s">
        <v>177</v>
      </c>
      <c r="H958" t="s">
        <v>15</v>
      </c>
      <c r="I958" t="s">
        <v>16</v>
      </c>
      <c r="J958" t="s">
        <v>53</v>
      </c>
      <c r="K958" t="s">
        <v>6090</v>
      </c>
      <c r="L958" t="s">
        <v>28</v>
      </c>
    </row>
    <row r="959" spans="1:12" x14ac:dyDescent="0.35">
      <c r="A959">
        <v>2100</v>
      </c>
      <c r="B959" t="s">
        <v>6091</v>
      </c>
      <c r="D959">
        <v>29</v>
      </c>
      <c r="E959" t="s">
        <v>6092</v>
      </c>
      <c r="F959" t="s">
        <v>149</v>
      </c>
      <c r="G959" t="s">
        <v>40</v>
      </c>
      <c r="H959" t="s">
        <v>15</v>
      </c>
      <c r="I959" t="s">
        <v>16</v>
      </c>
      <c r="J959" t="s">
        <v>116</v>
      </c>
      <c r="K959" t="s">
        <v>6093</v>
      </c>
      <c r="L959" t="s">
        <v>37</v>
      </c>
    </row>
    <row r="960" spans="1:12" x14ac:dyDescent="0.35">
      <c r="A960">
        <v>2101</v>
      </c>
      <c r="B960" t="s">
        <v>6094</v>
      </c>
      <c r="D960">
        <v>27</v>
      </c>
      <c r="E960" t="s">
        <v>6095</v>
      </c>
      <c r="F960" t="s">
        <v>101</v>
      </c>
      <c r="G960" t="s">
        <v>16</v>
      </c>
      <c r="H960" t="s">
        <v>80</v>
      </c>
      <c r="I960" t="s">
        <v>32</v>
      </c>
      <c r="J960" t="s">
        <v>68</v>
      </c>
      <c r="K960" t="s">
        <v>6096</v>
      </c>
      <c r="L960" t="s">
        <v>19</v>
      </c>
    </row>
    <row r="961" spans="1:12" x14ac:dyDescent="0.35">
      <c r="A961">
        <v>2104</v>
      </c>
      <c r="B961" t="s">
        <v>6103</v>
      </c>
      <c r="D961">
        <v>30</v>
      </c>
      <c r="E961" t="s">
        <v>6104</v>
      </c>
      <c r="F961" t="s">
        <v>101</v>
      </c>
      <c r="G961" t="s">
        <v>169</v>
      </c>
      <c r="H961" t="s">
        <v>62</v>
      </c>
      <c r="I961" t="s">
        <v>23</v>
      </c>
      <c r="J961" t="s">
        <v>146</v>
      </c>
      <c r="K961" t="s">
        <v>6105</v>
      </c>
      <c r="L961" t="s">
        <v>28</v>
      </c>
    </row>
    <row r="962" spans="1:12" x14ac:dyDescent="0.35">
      <c r="A962">
        <v>2105</v>
      </c>
      <c r="B962" t="s">
        <v>6106</v>
      </c>
      <c r="D962">
        <v>29</v>
      </c>
      <c r="E962" t="s">
        <v>6107</v>
      </c>
      <c r="F962" t="s">
        <v>133</v>
      </c>
      <c r="G962" t="s">
        <v>149</v>
      </c>
      <c r="H962" t="s">
        <v>24</v>
      </c>
      <c r="I962" t="s">
        <v>25</v>
      </c>
      <c r="J962" t="s">
        <v>35</v>
      </c>
      <c r="K962" t="s">
        <v>6108</v>
      </c>
      <c r="L962" t="s">
        <v>37</v>
      </c>
    </row>
    <row r="963" spans="1:12" x14ac:dyDescent="0.35">
      <c r="A963">
        <v>2106</v>
      </c>
      <c r="B963" t="s">
        <v>6109</v>
      </c>
      <c r="D963">
        <v>26</v>
      </c>
      <c r="E963" t="s">
        <v>6110</v>
      </c>
      <c r="F963" t="s">
        <v>31</v>
      </c>
      <c r="G963" t="s">
        <v>79</v>
      </c>
      <c r="H963" t="s">
        <v>62</v>
      </c>
      <c r="I963" t="s">
        <v>23</v>
      </c>
      <c r="J963" t="s">
        <v>153</v>
      </c>
      <c r="K963" t="s">
        <v>6111</v>
      </c>
      <c r="L963" t="s">
        <v>37</v>
      </c>
    </row>
    <row r="964" spans="1:12" x14ac:dyDescent="0.35">
      <c r="A964">
        <v>2107</v>
      </c>
      <c r="B964" t="s">
        <v>6112</v>
      </c>
      <c r="D964">
        <v>30</v>
      </c>
      <c r="E964" t="s">
        <v>6113</v>
      </c>
      <c r="F964" t="s">
        <v>133</v>
      </c>
      <c r="G964" t="s">
        <v>57</v>
      </c>
      <c r="H964" t="s">
        <v>24</v>
      </c>
      <c r="I964" t="s">
        <v>25</v>
      </c>
      <c r="J964" t="s">
        <v>88</v>
      </c>
      <c r="K964" t="s">
        <v>6114</v>
      </c>
      <c r="L964" t="s">
        <v>19</v>
      </c>
    </row>
    <row r="965" spans="1:12" x14ac:dyDescent="0.35">
      <c r="A965">
        <v>2109</v>
      </c>
      <c r="B965" t="s">
        <v>6118</v>
      </c>
      <c r="D965">
        <v>28</v>
      </c>
      <c r="E965" t="s">
        <v>6119</v>
      </c>
      <c r="F965" t="s">
        <v>25</v>
      </c>
      <c r="G965" t="s">
        <v>201</v>
      </c>
      <c r="H965" t="s">
        <v>80</v>
      </c>
      <c r="I965" t="s">
        <v>32</v>
      </c>
      <c r="J965" t="s">
        <v>91</v>
      </c>
      <c r="K965" t="s">
        <v>6120</v>
      </c>
      <c r="L965" t="s">
        <v>76</v>
      </c>
    </row>
    <row r="966" spans="1:12" x14ac:dyDescent="0.35">
      <c r="A966">
        <v>2110</v>
      </c>
      <c r="B966" t="s">
        <v>6121</v>
      </c>
      <c r="D966">
        <v>27</v>
      </c>
      <c r="E966" t="s">
        <v>6122</v>
      </c>
      <c r="F966" t="s">
        <v>40</v>
      </c>
      <c r="G966" t="s">
        <v>32</v>
      </c>
      <c r="H966" t="s">
        <v>33</v>
      </c>
      <c r="I966" t="s">
        <v>34</v>
      </c>
      <c r="J966" t="s">
        <v>146</v>
      </c>
      <c r="K966" t="s">
        <v>6123</v>
      </c>
      <c r="L966" t="s">
        <v>28</v>
      </c>
    </row>
    <row r="967" spans="1:12" x14ac:dyDescent="0.35">
      <c r="A967">
        <v>2115</v>
      </c>
      <c r="B967" t="s">
        <v>6135</v>
      </c>
      <c r="D967">
        <v>28</v>
      </c>
      <c r="E967" t="s">
        <v>6136</v>
      </c>
      <c r="F967" t="s">
        <v>40</v>
      </c>
      <c r="G967" t="s">
        <v>149</v>
      </c>
      <c r="H967" t="s">
        <v>62</v>
      </c>
      <c r="I967" t="s">
        <v>23</v>
      </c>
      <c r="J967" t="s">
        <v>91</v>
      </c>
      <c r="K967" t="s">
        <v>6137</v>
      </c>
      <c r="L967" t="s">
        <v>44</v>
      </c>
    </row>
    <row r="968" spans="1:12" x14ac:dyDescent="0.35">
      <c r="A968">
        <v>2117</v>
      </c>
      <c r="B968" t="s">
        <v>6141</v>
      </c>
      <c r="D968">
        <v>30</v>
      </c>
      <c r="E968" t="s">
        <v>6142</v>
      </c>
      <c r="F968" t="s">
        <v>67</v>
      </c>
      <c r="G968" t="s">
        <v>177</v>
      </c>
      <c r="H968" t="s">
        <v>33</v>
      </c>
      <c r="I968" t="s">
        <v>34</v>
      </c>
      <c r="J968" t="s">
        <v>91</v>
      </c>
      <c r="K968" t="s">
        <v>6143</v>
      </c>
      <c r="L968" t="s">
        <v>19</v>
      </c>
    </row>
    <row r="969" spans="1:12" x14ac:dyDescent="0.35">
      <c r="A969">
        <v>2118</v>
      </c>
      <c r="B969" t="s">
        <v>6144</v>
      </c>
      <c r="D969">
        <v>26</v>
      </c>
      <c r="E969" t="s">
        <v>6145</v>
      </c>
      <c r="F969" t="s">
        <v>177</v>
      </c>
      <c r="G969" t="s">
        <v>13</v>
      </c>
      <c r="H969" t="s">
        <v>62</v>
      </c>
      <c r="I969" t="s">
        <v>23</v>
      </c>
      <c r="J969" t="s">
        <v>53</v>
      </c>
      <c r="K969" t="s">
        <v>6146</v>
      </c>
      <c r="L969" t="s">
        <v>76</v>
      </c>
    </row>
    <row r="970" spans="1:12" x14ac:dyDescent="0.35">
      <c r="A970">
        <v>2121</v>
      </c>
      <c r="B970" t="s">
        <v>6153</v>
      </c>
      <c r="D970">
        <v>30</v>
      </c>
      <c r="E970" t="s">
        <v>6154</v>
      </c>
      <c r="F970" t="s">
        <v>25</v>
      </c>
      <c r="G970" t="s">
        <v>57</v>
      </c>
      <c r="H970" t="s">
        <v>52</v>
      </c>
      <c r="I970" t="s">
        <v>13</v>
      </c>
      <c r="J970" t="s">
        <v>170</v>
      </c>
      <c r="K970" t="s">
        <v>6155</v>
      </c>
      <c r="L970" t="s">
        <v>28</v>
      </c>
    </row>
    <row r="971" spans="1:12" x14ac:dyDescent="0.35">
      <c r="A971">
        <v>2123</v>
      </c>
      <c r="B971" t="s">
        <v>6159</v>
      </c>
      <c r="D971">
        <v>29</v>
      </c>
      <c r="E971" t="s">
        <v>6160</v>
      </c>
      <c r="F971" t="s">
        <v>13</v>
      </c>
      <c r="G971" t="s">
        <v>149</v>
      </c>
      <c r="H971" t="s">
        <v>80</v>
      </c>
      <c r="I971" t="s">
        <v>32</v>
      </c>
      <c r="J971" t="s">
        <v>102</v>
      </c>
      <c r="K971" t="s">
        <v>6161</v>
      </c>
      <c r="L971" t="s">
        <v>76</v>
      </c>
    </row>
    <row r="972" spans="1:12" x14ac:dyDescent="0.35">
      <c r="A972">
        <v>2132</v>
      </c>
      <c r="B972" t="s">
        <v>665</v>
      </c>
      <c r="D972">
        <v>26</v>
      </c>
      <c r="E972" t="s">
        <v>6184</v>
      </c>
      <c r="F972" t="s">
        <v>177</v>
      </c>
      <c r="G972" t="s">
        <v>31</v>
      </c>
      <c r="H972" t="s">
        <v>15</v>
      </c>
      <c r="I972" t="s">
        <v>16</v>
      </c>
      <c r="J972" t="s">
        <v>68</v>
      </c>
      <c r="K972" t="s">
        <v>6185</v>
      </c>
      <c r="L972" t="s">
        <v>19</v>
      </c>
    </row>
    <row r="973" spans="1:12" x14ac:dyDescent="0.35">
      <c r="A973">
        <v>2134</v>
      </c>
      <c r="B973" t="s">
        <v>6189</v>
      </c>
      <c r="D973">
        <v>28</v>
      </c>
      <c r="E973" t="s">
        <v>6190</v>
      </c>
      <c r="F973" t="s">
        <v>67</v>
      </c>
      <c r="G973" t="s">
        <v>25</v>
      </c>
      <c r="H973" t="s">
        <v>62</v>
      </c>
      <c r="I973" t="s">
        <v>23</v>
      </c>
      <c r="J973" t="s">
        <v>58</v>
      </c>
      <c r="K973" t="s">
        <v>6191</v>
      </c>
      <c r="L973" t="s">
        <v>37</v>
      </c>
    </row>
    <row r="974" spans="1:12" x14ac:dyDescent="0.35">
      <c r="A974">
        <v>2138</v>
      </c>
      <c r="B974" t="s">
        <v>6200</v>
      </c>
      <c r="D974">
        <v>29</v>
      </c>
      <c r="E974" t="s">
        <v>6201</v>
      </c>
      <c r="F974" t="s">
        <v>34</v>
      </c>
      <c r="G974" t="s">
        <v>31</v>
      </c>
      <c r="H974" t="s">
        <v>80</v>
      </c>
      <c r="I974" t="s">
        <v>32</v>
      </c>
      <c r="J974" t="s">
        <v>91</v>
      </c>
      <c r="K974" t="s">
        <v>6202</v>
      </c>
      <c r="L974" t="s">
        <v>37</v>
      </c>
    </row>
    <row r="975" spans="1:12" x14ac:dyDescent="0.35">
      <c r="A975">
        <v>2140</v>
      </c>
      <c r="B975" t="s">
        <v>6206</v>
      </c>
      <c r="D975">
        <v>28</v>
      </c>
      <c r="E975" t="s">
        <v>6207</v>
      </c>
      <c r="F975" t="s">
        <v>169</v>
      </c>
      <c r="G975" t="s">
        <v>169</v>
      </c>
      <c r="H975" t="s">
        <v>62</v>
      </c>
      <c r="I975" t="s">
        <v>23</v>
      </c>
      <c r="J975" t="s">
        <v>170</v>
      </c>
      <c r="K975">
        <v>3230508934</v>
      </c>
      <c r="L975" t="s">
        <v>37</v>
      </c>
    </row>
    <row r="976" spans="1:12" x14ac:dyDescent="0.35">
      <c r="A976">
        <v>2141</v>
      </c>
      <c r="B976" t="s">
        <v>6208</v>
      </c>
      <c r="D976">
        <v>26</v>
      </c>
      <c r="E976" t="s">
        <v>6209</v>
      </c>
      <c r="F976" t="s">
        <v>177</v>
      </c>
      <c r="G976" t="s">
        <v>22</v>
      </c>
      <c r="H976" t="s">
        <v>52</v>
      </c>
      <c r="I976" t="s">
        <v>13</v>
      </c>
      <c r="J976" t="s">
        <v>63</v>
      </c>
      <c r="K976" t="s">
        <v>6210</v>
      </c>
      <c r="L976" t="s">
        <v>19</v>
      </c>
    </row>
    <row r="977" spans="1:12" x14ac:dyDescent="0.35">
      <c r="A977">
        <v>2142</v>
      </c>
      <c r="B977" t="s">
        <v>6211</v>
      </c>
      <c r="D977">
        <v>27</v>
      </c>
      <c r="E977" t="s">
        <v>6212</v>
      </c>
      <c r="F977" t="s">
        <v>13</v>
      </c>
      <c r="G977" t="s">
        <v>32</v>
      </c>
      <c r="H977" t="s">
        <v>120</v>
      </c>
      <c r="I977" t="s">
        <v>57</v>
      </c>
      <c r="J977" t="s">
        <v>146</v>
      </c>
      <c r="K977" t="s">
        <v>6213</v>
      </c>
      <c r="L977" t="s">
        <v>19</v>
      </c>
    </row>
    <row r="978" spans="1:12" x14ac:dyDescent="0.35">
      <c r="A978">
        <v>2147</v>
      </c>
      <c r="B978" t="s">
        <v>6223</v>
      </c>
      <c r="D978">
        <v>30</v>
      </c>
      <c r="E978" t="s">
        <v>6224</v>
      </c>
      <c r="F978" t="s">
        <v>169</v>
      </c>
      <c r="G978" t="s">
        <v>79</v>
      </c>
      <c r="H978" t="s">
        <v>41</v>
      </c>
      <c r="I978" t="s">
        <v>42</v>
      </c>
      <c r="J978" t="s">
        <v>53</v>
      </c>
      <c r="K978" t="s">
        <v>6225</v>
      </c>
      <c r="L978" t="s">
        <v>44</v>
      </c>
    </row>
    <row r="979" spans="1:12" x14ac:dyDescent="0.35">
      <c r="A979">
        <v>2150</v>
      </c>
      <c r="B979" t="s">
        <v>6232</v>
      </c>
      <c r="D979">
        <v>30</v>
      </c>
      <c r="E979" t="s">
        <v>6233</v>
      </c>
      <c r="F979" t="s">
        <v>57</v>
      </c>
      <c r="G979" t="s">
        <v>16</v>
      </c>
      <c r="H979" t="s">
        <v>80</v>
      </c>
      <c r="I979" t="s">
        <v>32</v>
      </c>
      <c r="J979" t="s">
        <v>102</v>
      </c>
      <c r="K979" t="s">
        <v>6234</v>
      </c>
      <c r="L979" t="s">
        <v>19</v>
      </c>
    </row>
    <row r="980" spans="1:12" x14ac:dyDescent="0.35">
      <c r="A980">
        <v>2156</v>
      </c>
      <c r="B980" t="s">
        <v>6250</v>
      </c>
      <c r="D980">
        <v>30</v>
      </c>
      <c r="E980" t="s">
        <v>6251</v>
      </c>
      <c r="F980" t="s">
        <v>67</v>
      </c>
      <c r="G980" t="s">
        <v>40</v>
      </c>
      <c r="H980" t="s">
        <v>24</v>
      </c>
      <c r="I980" t="s">
        <v>25</v>
      </c>
      <c r="J980" t="s">
        <v>58</v>
      </c>
      <c r="K980" t="s">
        <v>6252</v>
      </c>
      <c r="L980" t="s">
        <v>76</v>
      </c>
    </row>
    <row r="981" spans="1:12" x14ac:dyDescent="0.35">
      <c r="A981">
        <v>2158</v>
      </c>
      <c r="B981" t="s">
        <v>6256</v>
      </c>
      <c r="D981">
        <v>28</v>
      </c>
      <c r="E981" t="s">
        <v>6257</v>
      </c>
      <c r="F981" t="s">
        <v>79</v>
      </c>
      <c r="G981" t="s">
        <v>57</v>
      </c>
      <c r="H981" t="s">
        <v>41</v>
      </c>
      <c r="I981" t="s">
        <v>42</v>
      </c>
      <c r="J981" t="s">
        <v>102</v>
      </c>
      <c r="K981" t="s">
        <v>6258</v>
      </c>
      <c r="L981" t="s">
        <v>28</v>
      </c>
    </row>
    <row r="982" spans="1:12" x14ac:dyDescent="0.35">
      <c r="A982">
        <v>2161</v>
      </c>
      <c r="B982" t="s">
        <v>6265</v>
      </c>
      <c r="D982">
        <v>29</v>
      </c>
      <c r="E982" t="s">
        <v>6266</v>
      </c>
      <c r="F982" t="s">
        <v>101</v>
      </c>
      <c r="G982" t="s">
        <v>22</v>
      </c>
      <c r="H982" t="s">
        <v>52</v>
      </c>
      <c r="I982" t="s">
        <v>13</v>
      </c>
      <c r="J982" t="s">
        <v>48</v>
      </c>
      <c r="K982" t="s">
        <v>6267</v>
      </c>
      <c r="L982" t="s">
        <v>28</v>
      </c>
    </row>
    <row r="983" spans="1:12" x14ac:dyDescent="0.35">
      <c r="A983">
        <v>2162</v>
      </c>
      <c r="B983" t="s">
        <v>6268</v>
      </c>
      <c r="D983">
        <v>30</v>
      </c>
      <c r="E983" t="s">
        <v>6269</v>
      </c>
      <c r="F983" t="s">
        <v>67</v>
      </c>
      <c r="G983" t="s">
        <v>22</v>
      </c>
      <c r="H983" t="s">
        <v>15</v>
      </c>
      <c r="I983" t="s">
        <v>16</v>
      </c>
      <c r="J983" t="s">
        <v>68</v>
      </c>
      <c r="K983" t="s">
        <v>6270</v>
      </c>
      <c r="L983" t="s">
        <v>76</v>
      </c>
    </row>
    <row r="984" spans="1:12" x14ac:dyDescent="0.35">
      <c r="A984">
        <v>2163</v>
      </c>
      <c r="B984" t="s">
        <v>6271</v>
      </c>
      <c r="D984">
        <v>30</v>
      </c>
      <c r="E984" t="s">
        <v>6272</v>
      </c>
      <c r="F984" t="s">
        <v>79</v>
      </c>
      <c r="G984" t="s">
        <v>25</v>
      </c>
      <c r="H984" t="s">
        <v>80</v>
      </c>
      <c r="I984" t="s">
        <v>32</v>
      </c>
      <c r="J984" t="s">
        <v>116</v>
      </c>
      <c r="K984" t="s">
        <v>6273</v>
      </c>
      <c r="L984" t="s">
        <v>76</v>
      </c>
    </row>
    <row r="985" spans="1:12" x14ac:dyDescent="0.35">
      <c r="A985">
        <v>2164</v>
      </c>
      <c r="B985" t="s">
        <v>6274</v>
      </c>
      <c r="D985">
        <v>28</v>
      </c>
      <c r="E985" t="s">
        <v>6275</v>
      </c>
      <c r="F985" t="s">
        <v>32</v>
      </c>
      <c r="G985" t="s">
        <v>42</v>
      </c>
      <c r="H985" t="s">
        <v>41</v>
      </c>
      <c r="I985" t="s">
        <v>42</v>
      </c>
      <c r="J985" t="s">
        <v>153</v>
      </c>
      <c r="K985" t="s">
        <v>6276</v>
      </c>
      <c r="L985" t="s">
        <v>44</v>
      </c>
    </row>
    <row r="986" spans="1:12" x14ac:dyDescent="0.35">
      <c r="A986">
        <v>2165</v>
      </c>
      <c r="B986" t="s">
        <v>4588</v>
      </c>
      <c r="D986">
        <v>28</v>
      </c>
      <c r="E986" t="s">
        <v>6277</v>
      </c>
      <c r="F986" t="s">
        <v>16</v>
      </c>
      <c r="G986" t="s">
        <v>42</v>
      </c>
      <c r="H986" t="s">
        <v>47</v>
      </c>
      <c r="I986" t="s">
        <v>31</v>
      </c>
      <c r="J986" t="s">
        <v>102</v>
      </c>
      <c r="K986" t="s">
        <v>6278</v>
      </c>
      <c r="L986" t="s">
        <v>37</v>
      </c>
    </row>
    <row r="987" spans="1:12" x14ac:dyDescent="0.35">
      <c r="A987">
        <v>2167</v>
      </c>
      <c r="B987" t="s">
        <v>6281</v>
      </c>
      <c r="D987">
        <v>29</v>
      </c>
      <c r="E987" t="s">
        <v>6282</v>
      </c>
      <c r="F987" t="s">
        <v>23</v>
      </c>
      <c r="G987" t="s">
        <v>201</v>
      </c>
      <c r="H987" t="s">
        <v>120</v>
      </c>
      <c r="I987" t="s">
        <v>57</v>
      </c>
      <c r="J987" t="s">
        <v>68</v>
      </c>
      <c r="K987">
        <v>7829558198</v>
      </c>
      <c r="L987" t="s">
        <v>76</v>
      </c>
    </row>
    <row r="988" spans="1:12" x14ac:dyDescent="0.35">
      <c r="A988">
        <v>2168</v>
      </c>
      <c r="B988" t="s">
        <v>6283</v>
      </c>
      <c r="D988">
        <v>27</v>
      </c>
      <c r="E988" t="s">
        <v>6284</v>
      </c>
      <c r="F988" t="s">
        <v>34</v>
      </c>
      <c r="G988" t="s">
        <v>25</v>
      </c>
      <c r="H988" t="s">
        <v>47</v>
      </c>
      <c r="I988" t="s">
        <v>31</v>
      </c>
      <c r="J988" t="s">
        <v>102</v>
      </c>
      <c r="K988" t="s">
        <v>6285</v>
      </c>
      <c r="L988" t="s">
        <v>44</v>
      </c>
    </row>
    <row r="989" spans="1:12" x14ac:dyDescent="0.35">
      <c r="A989">
        <v>2169</v>
      </c>
      <c r="B989" t="s">
        <v>6286</v>
      </c>
      <c r="D989">
        <v>29</v>
      </c>
      <c r="E989" t="s">
        <v>6287</v>
      </c>
      <c r="F989" t="s">
        <v>57</v>
      </c>
      <c r="G989" t="s">
        <v>25</v>
      </c>
      <c r="H989" t="s">
        <v>62</v>
      </c>
      <c r="I989" t="s">
        <v>23</v>
      </c>
      <c r="J989" t="s">
        <v>58</v>
      </c>
      <c r="K989" t="s">
        <v>6288</v>
      </c>
      <c r="L989" t="s">
        <v>37</v>
      </c>
    </row>
    <row r="990" spans="1:12" x14ac:dyDescent="0.35">
      <c r="A990">
        <v>2171</v>
      </c>
      <c r="B990" t="s">
        <v>6292</v>
      </c>
      <c r="D990">
        <v>29</v>
      </c>
      <c r="E990" t="s">
        <v>6293</v>
      </c>
      <c r="F990" t="s">
        <v>34</v>
      </c>
      <c r="G990" t="s">
        <v>42</v>
      </c>
      <c r="H990" t="s">
        <v>41</v>
      </c>
      <c r="I990" t="s">
        <v>42</v>
      </c>
      <c r="J990" t="s">
        <v>153</v>
      </c>
      <c r="K990" t="s">
        <v>6294</v>
      </c>
      <c r="L990" t="s">
        <v>28</v>
      </c>
    </row>
    <row r="991" spans="1:12" x14ac:dyDescent="0.35">
      <c r="A991">
        <v>2172</v>
      </c>
      <c r="B991" t="s">
        <v>6295</v>
      </c>
      <c r="D991">
        <v>27</v>
      </c>
      <c r="E991" t="s">
        <v>6296</v>
      </c>
      <c r="F991" t="s">
        <v>67</v>
      </c>
      <c r="G991" t="s">
        <v>42</v>
      </c>
      <c r="H991" t="s">
        <v>80</v>
      </c>
      <c r="I991" t="s">
        <v>32</v>
      </c>
      <c r="J991" t="s">
        <v>48</v>
      </c>
      <c r="K991" t="s">
        <v>6297</v>
      </c>
      <c r="L991" t="s">
        <v>19</v>
      </c>
    </row>
    <row r="992" spans="1:12" x14ac:dyDescent="0.35">
      <c r="A992">
        <v>2175</v>
      </c>
      <c r="B992" t="s">
        <v>6304</v>
      </c>
      <c r="D992">
        <v>27</v>
      </c>
      <c r="E992" t="s">
        <v>6305</v>
      </c>
      <c r="F992" t="s">
        <v>57</v>
      </c>
      <c r="G992" t="s">
        <v>57</v>
      </c>
      <c r="H992" t="s">
        <v>24</v>
      </c>
      <c r="I992" t="s">
        <v>25</v>
      </c>
      <c r="J992" t="s">
        <v>35</v>
      </c>
      <c r="K992" t="s">
        <v>6306</v>
      </c>
      <c r="L992" t="s">
        <v>28</v>
      </c>
    </row>
    <row r="993" spans="1:12" x14ac:dyDescent="0.35">
      <c r="A993">
        <v>2177</v>
      </c>
      <c r="B993" t="s">
        <v>6310</v>
      </c>
      <c r="D993">
        <v>28</v>
      </c>
      <c r="E993" t="s">
        <v>6311</v>
      </c>
      <c r="F993" t="s">
        <v>67</v>
      </c>
      <c r="G993" t="s">
        <v>40</v>
      </c>
      <c r="H993" t="s">
        <v>24</v>
      </c>
      <c r="I993" t="s">
        <v>25</v>
      </c>
      <c r="J993" t="s">
        <v>53</v>
      </c>
      <c r="K993" t="s">
        <v>6312</v>
      </c>
      <c r="L993" t="s">
        <v>19</v>
      </c>
    </row>
    <row r="994" spans="1:12" x14ac:dyDescent="0.35">
      <c r="A994">
        <v>2180</v>
      </c>
      <c r="B994" t="s">
        <v>6318</v>
      </c>
      <c r="D994">
        <v>28</v>
      </c>
      <c r="E994" t="s">
        <v>6319</v>
      </c>
      <c r="F994" t="s">
        <v>31</v>
      </c>
      <c r="G994" t="s">
        <v>42</v>
      </c>
      <c r="H994" t="s">
        <v>15</v>
      </c>
      <c r="I994" t="s">
        <v>16</v>
      </c>
      <c r="J994" t="s">
        <v>146</v>
      </c>
      <c r="K994" t="s">
        <v>6320</v>
      </c>
      <c r="L994" t="s">
        <v>76</v>
      </c>
    </row>
    <row r="995" spans="1:12" x14ac:dyDescent="0.35">
      <c r="A995">
        <v>2182</v>
      </c>
      <c r="B995" t="s">
        <v>6324</v>
      </c>
      <c r="D995">
        <v>26</v>
      </c>
      <c r="E995" t="s">
        <v>6325</v>
      </c>
      <c r="F995" t="s">
        <v>40</v>
      </c>
      <c r="G995" t="s">
        <v>101</v>
      </c>
      <c r="H995" t="s">
        <v>87</v>
      </c>
      <c r="I995" t="s">
        <v>79</v>
      </c>
      <c r="J995" t="s">
        <v>116</v>
      </c>
      <c r="K995" t="s">
        <v>6326</v>
      </c>
      <c r="L995" t="s">
        <v>44</v>
      </c>
    </row>
    <row r="996" spans="1:12" x14ac:dyDescent="0.35">
      <c r="A996">
        <v>2184</v>
      </c>
      <c r="B996" t="s">
        <v>6330</v>
      </c>
      <c r="D996">
        <v>26</v>
      </c>
      <c r="E996" t="s">
        <v>6331</v>
      </c>
      <c r="F996" t="s">
        <v>201</v>
      </c>
      <c r="G996" t="s">
        <v>40</v>
      </c>
      <c r="H996" t="s">
        <v>80</v>
      </c>
      <c r="I996" t="s">
        <v>32</v>
      </c>
      <c r="J996" t="s">
        <v>35</v>
      </c>
      <c r="K996" t="s">
        <v>6332</v>
      </c>
      <c r="L996" t="s">
        <v>76</v>
      </c>
    </row>
    <row r="997" spans="1:12" x14ac:dyDescent="0.35">
      <c r="A997">
        <v>2185</v>
      </c>
      <c r="B997" t="s">
        <v>6333</v>
      </c>
      <c r="D997">
        <v>26</v>
      </c>
      <c r="E997" t="s">
        <v>6334</v>
      </c>
      <c r="F997" t="s">
        <v>16</v>
      </c>
      <c r="G997" t="s">
        <v>169</v>
      </c>
      <c r="H997" t="s">
        <v>120</v>
      </c>
      <c r="I997" t="s">
        <v>57</v>
      </c>
      <c r="J997" t="s">
        <v>153</v>
      </c>
      <c r="K997" t="s">
        <v>6335</v>
      </c>
      <c r="L997" t="s">
        <v>28</v>
      </c>
    </row>
    <row r="998" spans="1:12" x14ac:dyDescent="0.35">
      <c r="A998">
        <v>2187</v>
      </c>
      <c r="B998" t="s">
        <v>6339</v>
      </c>
      <c r="D998">
        <v>27</v>
      </c>
      <c r="E998" t="s">
        <v>6340</v>
      </c>
      <c r="F998" t="s">
        <v>57</v>
      </c>
      <c r="G998" t="s">
        <v>42</v>
      </c>
      <c r="H998" t="s">
        <v>15</v>
      </c>
      <c r="I998" t="s">
        <v>16</v>
      </c>
      <c r="J998" t="s">
        <v>35</v>
      </c>
      <c r="K998" t="s">
        <v>6341</v>
      </c>
      <c r="L998" t="s">
        <v>44</v>
      </c>
    </row>
    <row r="999" spans="1:12" x14ac:dyDescent="0.35">
      <c r="A999">
        <v>2188</v>
      </c>
      <c r="B999" t="s">
        <v>6342</v>
      </c>
      <c r="D999">
        <v>28</v>
      </c>
      <c r="E999" t="s">
        <v>6343</v>
      </c>
      <c r="F999" t="s">
        <v>13</v>
      </c>
      <c r="G999" t="s">
        <v>14</v>
      </c>
      <c r="H999" t="s">
        <v>52</v>
      </c>
      <c r="I999" t="s">
        <v>13</v>
      </c>
      <c r="J999" t="s">
        <v>17</v>
      </c>
      <c r="K999" t="s">
        <v>6344</v>
      </c>
      <c r="L999" t="s">
        <v>28</v>
      </c>
    </row>
    <row r="1000" spans="1:12" x14ac:dyDescent="0.35">
      <c r="A1000">
        <v>2191</v>
      </c>
      <c r="B1000" t="s">
        <v>6351</v>
      </c>
      <c r="D1000">
        <v>26</v>
      </c>
      <c r="E1000" t="s">
        <v>6352</v>
      </c>
      <c r="F1000" t="s">
        <v>67</v>
      </c>
      <c r="G1000" t="s">
        <v>25</v>
      </c>
      <c r="H1000" t="s">
        <v>62</v>
      </c>
      <c r="I1000" t="s">
        <v>23</v>
      </c>
      <c r="J1000" t="s">
        <v>146</v>
      </c>
      <c r="K1000" t="s">
        <v>6353</v>
      </c>
      <c r="L1000" t="s">
        <v>76</v>
      </c>
    </row>
    <row r="1001" spans="1:12" x14ac:dyDescent="0.35">
      <c r="A1001">
        <v>2192</v>
      </c>
      <c r="B1001" t="s">
        <v>6354</v>
      </c>
      <c r="D1001">
        <v>30</v>
      </c>
      <c r="E1001" t="s">
        <v>6355</v>
      </c>
      <c r="F1001" t="s">
        <v>177</v>
      </c>
      <c r="G1001" t="s">
        <v>32</v>
      </c>
      <c r="H1001" t="s">
        <v>87</v>
      </c>
      <c r="I1001" t="s">
        <v>79</v>
      </c>
      <c r="J1001" t="s">
        <v>170</v>
      </c>
      <c r="K1001" t="s">
        <v>6356</v>
      </c>
      <c r="L1001" t="s">
        <v>44</v>
      </c>
    </row>
    <row r="1002" spans="1:12" x14ac:dyDescent="0.35">
      <c r="A1002">
        <v>2194</v>
      </c>
      <c r="B1002" t="s">
        <v>6360</v>
      </c>
      <c r="D1002">
        <v>26</v>
      </c>
      <c r="E1002" t="s">
        <v>6361</v>
      </c>
      <c r="F1002" t="s">
        <v>23</v>
      </c>
      <c r="G1002" t="s">
        <v>16</v>
      </c>
      <c r="H1002" t="s">
        <v>62</v>
      </c>
      <c r="I1002" t="s">
        <v>23</v>
      </c>
      <c r="J1002" t="s">
        <v>63</v>
      </c>
      <c r="K1002" t="s">
        <v>6362</v>
      </c>
      <c r="L1002" t="s">
        <v>28</v>
      </c>
    </row>
    <row r="1003" spans="1:12" x14ac:dyDescent="0.35">
      <c r="A1003">
        <v>2199</v>
      </c>
      <c r="B1003" t="s">
        <v>6373</v>
      </c>
      <c r="D1003">
        <v>30</v>
      </c>
      <c r="E1003" t="s">
        <v>6374</v>
      </c>
      <c r="F1003" t="s">
        <v>13</v>
      </c>
      <c r="G1003" t="s">
        <v>177</v>
      </c>
      <c r="H1003" t="s">
        <v>33</v>
      </c>
      <c r="I1003" t="s">
        <v>34</v>
      </c>
      <c r="J1003" t="s">
        <v>35</v>
      </c>
      <c r="K1003" t="s">
        <v>6375</v>
      </c>
      <c r="L1003" t="s">
        <v>37</v>
      </c>
    </row>
    <row r="1004" spans="1:12" x14ac:dyDescent="0.35">
      <c r="A1004">
        <v>2200</v>
      </c>
      <c r="B1004" t="s">
        <v>6376</v>
      </c>
      <c r="D1004">
        <v>27</v>
      </c>
      <c r="E1004" t="s">
        <v>6377</v>
      </c>
      <c r="F1004" t="s">
        <v>40</v>
      </c>
      <c r="G1004" t="s">
        <v>16</v>
      </c>
      <c r="H1004" t="s">
        <v>41</v>
      </c>
      <c r="I1004" t="s">
        <v>42</v>
      </c>
      <c r="J1004" t="s">
        <v>102</v>
      </c>
      <c r="K1004">
        <v>5062592948</v>
      </c>
      <c r="L1004" t="s">
        <v>28</v>
      </c>
    </row>
    <row r="1005" spans="1:12" x14ac:dyDescent="0.35">
      <c r="A1005">
        <v>2201</v>
      </c>
      <c r="B1005" t="s">
        <v>6378</v>
      </c>
      <c r="D1005">
        <v>27</v>
      </c>
      <c r="E1005" t="s">
        <v>6379</v>
      </c>
      <c r="F1005" t="s">
        <v>13</v>
      </c>
      <c r="G1005" t="s">
        <v>32</v>
      </c>
      <c r="H1005" t="s">
        <v>47</v>
      </c>
      <c r="I1005" t="s">
        <v>31</v>
      </c>
      <c r="J1005" t="s">
        <v>63</v>
      </c>
      <c r="K1005" t="s">
        <v>6380</v>
      </c>
      <c r="L1005" t="s">
        <v>44</v>
      </c>
    </row>
    <row r="1006" spans="1:12" x14ac:dyDescent="0.35">
      <c r="A1006">
        <v>2202</v>
      </c>
      <c r="B1006" t="s">
        <v>6381</v>
      </c>
      <c r="D1006">
        <v>26</v>
      </c>
      <c r="E1006" t="s">
        <v>6382</v>
      </c>
      <c r="F1006" t="s">
        <v>133</v>
      </c>
      <c r="G1006" t="s">
        <v>31</v>
      </c>
      <c r="H1006" t="s">
        <v>52</v>
      </c>
      <c r="I1006" t="s">
        <v>13</v>
      </c>
      <c r="J1006" t="s">
        <v>146</v>
      </c>
      <c r="K1006">
        <v>9299899625</v>
      </c>
      <c r="L1006" t="s">
        <v>37</v>
      </c>
    </row>
    <row r="1007" spans="1:12" x14ac:dyDescent="0.35">
      <c r="A1007">
        <v>2203</v>
      </c>
      <c r="B1007" t="s">
        <v>6383</v>
      </c>
      <c r="D1007">
        <v>28</v>
      </c>
      <c r="E1007" t="s">
        <v>6384</v>
      </c>
      <c r="F1007" t="s">
        <v>31</v>
      </c>
      <c r="G1007" t="s">
        <v>57</v>
      </c>
      <c r="H1007" t="s">
        <v>15</v>
      </c>
      <c r="I1007" t="s">
        <v>16</v>
      </c>
      <c r="J1007" t="s">
        <v>153</v>
      </c>
      <c r="K1007">
        <v>9231335199</v>
      </c>
      <c r="L1007" t="s">
        <v>76</v>
      </c>
    </row>
    <row r="1008" spans="1:12" x14ac:dyDescent="0.35">
      <c r="A1008">
        <v>2204</v>
      </c>
      <c r="B1008" t="s">
        <v>6385</v>
      </c>
      <c r="D1008">
        <v>27</v>
      </c>
      <c r="E1008" t="s">
        <v>6386</v>
      </c>
      <c r="F1008" t="s">
        <v>22</v>
      </c>
      <c r="G1008" t="s">
        <v>31</v>
      </c>
      <c r="H1008" t="s">
        <v>87</v>
      </c>
      <c r="I1008" t="s">
        <v>79</v>
      </c>
      <c r="J1008" t="s">
        <v>88</v>
      </c>
      <c r="K1008">
        <v>6109242587</v>
      </c>
      <c r="L1008" t="s">
        <v>28</v>
      </c>
    </row>
    <row r="1009" spans="1:12" x14ac:dyDescent="0.35">
      <c r="A1009">
        <v>2206</v>
      </c>
      <c r="B1009" t="s">
        <v>6390</v>
      </c>
      <c r="D1009">
        <v>27</v>
      </c>
      <c r="E1009" t="s">
        <v>6391</v>
      </c>
      <c r="F1009" t="s">
        <v>149</v>
      </c>
      <c r="G1009" t="s">
        <v>169</v>
      </c>
      <c r="H1009" t="s">
        <v>80</v>
      </c>
      <c r="I1009" t="s">
        <v>32</v>
      </c>
      <c r="J1009" t="s">
        <v>63</v>
      </c>
      <c r="K1009" t="s">
        <v>6392</v>
      </c>
      <c r="L1009" t="s">
        <v>37</v>
      </c>
    </row>
    <row r="1010" spans="1:12" x14ac:dyDescent="0.35">
      <c r="A1010">
        <v>2207</v>
      </c>
      <c r="B1010" t="s">
        <v>6393</v>
      </c>
      <c r="D1010">
        <v>29</v>
      </c>
      <c r="E1010" t="s">
        <v>6394</v>
      </c>
      <c r="F1010" t="s">
        <v>101</v>
      </c>
      <c r="G1010" t="s">
        <v>101</v>
      </c>
      <c r="H1010" t="s">
        <v>15</v>
      </c>
      <c r="I1010" t="s">
        <v>16</v>
      </c>
      <c r="J1010" t="s">
        <v>63</v>
      </c>
      <c r="K1010" t="s">
        <v>6395</v>
      </c>
      <c r="L1010" t="s">
        <v>76</v>
      </c>
    </row>
    <row r="1011" spans="1:12" x14ac:dyDescent="0.35">
      <c r="A1011">
        <v>2212</v>
      </c>
      <c r="B1011" t="s">
        <v>6407</v>
      </c>
      <c r="D1011">
        <v>27</v>
      </c>
      <c r="E1011" t="s">
        <v>6408</v>
      </c>
      <c r="F1011" t="s">
        <v>149</v>
      </c>
      <c r="G1011" t="s">
        <v>31</v>
      </c>
      <c r="H1011" t="s">
        <v>24</v>
      </c>
      <c r="I1011" t="s">
        <v>25</v>
      </c>
      <c r="J1011" t="s">
        <v>146</v>
      </c>
      <c r="K1011" t="s">
        <v>6409</v>
      </c>
      <c r="L1011" t="s">
        <v>28</v>
      </c>
    </row>
    <row r="1012" spans="1:12" x14ac:dyDescent="0.35">
      <c r="A1012">
        <v>2213</v>
      </c>
      <c r="B1012" t="s">
        <v>6410</v>
      </c>
      <c r="D1012">
        <v>29</v>
      </c>
      <c r="E1012" t="s">
        <v>6411</v>
      </c>
      <c r="F1012" t="s">
        <v>31</v>
      </c>
      <c r="G1012" t="s">
        <v>16</v>
      </c>
      <c r="H1012" t="s">
        <v>41</v>
      </c>
      <c r="I1012" t="s">
        <v>42</v>
      </c>
      <c r="J1012" t="s">
        <v>35</v>
      </c>
      <c r="K1012" t="s">
        <v>6412</v>
      </c>
      <c r="L1012" t="s">
        <v>44</v>
      </c>
    </row>
    <row r="1013" spans="1:12" x14ac:dyDescent="0.35">
      <c r="A1013">
        <v>2216</v>
      </c>
      <c r="B1013" t="s">
        <v>6419</v>
      </c>
      <c r="D1013">
        <v>28</v>
      </c>
      <c r="E1013" t="s">
        <v>6420</v>
      </c>
      <c r="F1013" t="s">
        <v>201</v>
      </c>
      <c r="G1013" t="s">
        <v>79</v>
      </c>
      <c r="H1013" t="s">
        <v>24</v>
      </c>
      <c r="I1013" t="s">
        <v>25</v>
      </c>
      <c r="J1013" t="s">
        <v>102</v>
      </c>
      <c r="K1013" t="s">
        <v>6421</v>
      </c>
      <c r="L1013" t="s">
        <v>37</v>
      </c>
    </row>
    <row r="1014" spans="1:12" x14ac:dyDescent="0.35">
      <c r="A1014">
        <v>2217</v>
      </c>
      <c r="B1014" t="s">
        <v>6422</v>
      </c>
      <c r="D1014">
        <v>29</v>
      </c>
      <c r="E1014" t="s">
        <v>6423</v>
      </c>
      <c r="F1014" t="s">
        <v>177</v>
      </c>
      <c r="G1014" t="s">
        <v>34</v>
      </c>
      <c r="H1014" t="s">
        <v>15</v>
      </c>
      <c r="I1014" t="s">
        <v>16</v>
      </c>
      <c r="J1014" t="s">
        <v>91</v>
      </c>
      <c r="K1014" t="s">
        <v>6424</v>
      </c>
      <c r="L1014" t="s">
        <v>44</v>
      </c>
    </row>
    <row r="1015" spans="1:12" x14ac:dyDescent="0.35">
      <c r="A1015">
        <v>2221</v>
      </c>
      <c r="B1015" t="s">
        <v>6433</v>
      </c>
      <c r="D1015">
        <v>29</v>
      </c>
      <c r="E1015" t="s">
        <v>6434</v>
      </c>
      <c r="F1015" t="s">
        <v>31</v>
      </c>
      <c r="G1015" t="s">
        <v>67</v>
      </c>
      <c r="H1015" t="s">
        <v>120</v>
      </c>
      <c r="I1015" t="s">
        <v>57</v>
      </c>
      <c r="J1015" t="s">
        <v>35</v>
      </c>
      <c r="K1015" t="s">
        <v>6435</v>
      </c>
      <c r="L1015" t="s">
        <v>76</v>
      </c>
    </row>
    <row r="1016" spans="1:12" x14ac:dyDescent="0.35">
      <c r="A1016">
        <v>2225</v>
      </c>
      <c r="B1016" t="s">
        <v>6444</v>
      </c>
      <c r="D1016">
        <v>26</v>
      </c>
      <c r="E1016" t="s">
        <v>6445</v>
      </c>
      <c r="F1016" t="s">
        <v>149</v>
      </c>
      <c r="G1016" t="s">
        <v>14</v>
      </c>
      <c r="H1016" t="s">
        <v>120</v>
      </c>
      <c r="I1016" t="s">
        <v>57</v>
      </c>
      <c r="J1016" t="s">
        <v>102</v>
      </c>
      <c r="K1016" t="s">
        <v>6446</v>
      </c>
      <c r="L1016" t="s">
        <v>76</v>
      </c>
    </row>
    <row r="1017" spans="1:12" x14ac:dyDescent="0.35">
      <c r="A1017">
        <v>2229</v>
      </c>
      <c r="B1017" t="s">
        <v>6454</v>
      </c>
      <c r="D1017">
        <v>30</v>
      </c>
      <c r="E1017" t="s">
        <v>6455</v>
      </c>
      <c r="F1017" t="s">
        <v>177</v>
      </c>
      <c r="G1017" t="s">
        <v>32</v>
      </c>
      <c r="H1017" t="s">
        <v>120</v>
      </c>
      <c r="I1017" t="s">
        <v>57</v>
      </c>
      <c r="J1017" t="s">
        <v>146</v>
      </c>
      <c r="K1017" t="s">
        <v>6456</v>
      </c>
      <c r="L1017" t="s">
        <v>76</v>
      </c>
    </row>
    <row r="1018" spans="1:12" x14ac:dyDescent="0.35">
      <c r="A1018">
        <v>2230</v>
      </c>
      <c r="B1018" t="s">
        <v>6457</v>
      </c>
      <c r="D1018">
        <v>29</v>
      </c>
      <c r="E1018" t="s">
        <v>6458</v>
      </c>
      <c r="F1018" t="s">
        <v>23</v>
      </c>
      <c r="G1018" t="s">
        <v>16</v>
      </c>
      <c r="H1018" t="s">
        <v>33</v>
      </c>
      <c r="I1018" t="s">
        <v>34</v>
      </c>
      <c r="J1018" t="s">
        <v>26</v>
      </c>
      <c r="K1018" t="s">
        <v>6459</v>
      </c>
      <c r="L1018" t="s">
        <v>19</v>
      </c>
    </row>
    <row r="1019" spans="1:12" x14ac:dyDescent="0.35">
      <c r="A1019">
        <v>2231</v>
      </c>
      <c r="B1019" t="s">
        <v>6460</v>
      </c>
      <c r="D1019">
        <v>26</v>
      </c>
      <c r="E1019" t="s">
        <v>6461</v>
      </c>
      <c r="F1019" t="s">
        <v>177</v>
      </c>
      <c r="G1019" t="s">
        <v>67</v>
      </c>
      <c r="H1019" t="s">
        <v>80</v>
      </c>
      <c r="I1019" t="s">
        <v>32</v>
      </c>
      <c r="J1019" t="s">
        <v>68</v>
      </c>
      <c r="K1019" t="s">
        <v>6462</v>
      </c>
      <c r="L1019" t="s">
        <v>28</v>
      </c>
    </row>
    <row r="1020" spans="1:12" x14ac:dyDescent="0.35">
      <c r="A1020">
        <v>2232</v>
      </c>
      <c r="B1020" t="s">
        <v>6463</v>
      </c>
      <c r="D1020">
        <v>27</v>
      </c>
      <c r="E1020" t="s">
        <v>6464</v>
      </c>
      <c r="F1020" t="s">
        <v>32</v>
      </c>
      <c r="G1020" t="s">
        <v>23</v>
      </c>
      <c r="H1020" t="s">
        <v>47</v>
      </c>
      <c r="I1020" t="s">
        <v>31</v>
      </c>
      <c r="J1020" t="s">
        <v>153</v>
      </c>
      <c r="K1020">
        <f>1-431-670-4378</f>
        <v>-5478</v>
      </c>
      <c r="L1020" t="s">
        <v>28</v>
      </c>
    </row>
    <row r="1021" spans="1:12" x14ac:dyDescent="0.35">
      <c r="A1021">
        <v>2233</v>
      </c>
      <c r="B1021" t="s">
        <v>6465</v>
      </c>
      <c r="D1021">
        <v>29</v>
      </c>
      <c r="E1021" t="s">
        <v>6466</v>
      </c>
      <c r="F1021" t="s">
        <v>57</v>
      </c>
      <c r="G1021" t="s">
        <v>133</v>
      </c>
      <c r="H1021" t="s">
        <v>47</v>
      </c>
      <c r="I1021" t="s">
        <v>31</v>
      </c>
      <c r="J1021" t="s">
        <v>35</v>
      </c>
      <c r="K1021" t="s">
        <v>6467</v>
      </c>
      <c r="L1021" t="s">
        <v>28</v>
      </c>
    </row>
    <row r="1022" spans="1:12" x14ac:dyDescent="0.35">
      <c r="A1022">
        <v>2234</v>
      </c>
      <c r="B1022" t="s">
        <v>6468</v>
      </c>
      <c r="D1022">
        <v>30</v>
      </c>
      <c r="E1022" t="s">
        <v>6469</v>
      </c>
      <c r="F1022" t="s">
        <v>31</v>
      </c>
      <c r="G1022" t="s">
        <v>67</v>
      </c>
      <c r="H1022" t="s">
        <v>41</v>
      </c>
      <c r="I1022" t="s">
        <v>42</v>
      </c>
      <c r="J1022" t="s">
        <v>63</v>
      </c>
      <c r="K1022" t="s">
        <v>6470</v>
      </c>
      <c r="L1022" t="s">
        <v>44</v>
      </c>
    </row>
    <row r="1023" spans="1:12" x14ac:dyDescent="0.35">
      <c r="A1023">
        <v>2235</v>
      </c>
      <c r="B1023" t="s">
        <v>6471</v>
      </c>
      <c r="D1023">
        <v>26</v>
      </c>
      <c r="E1023" t="s">
        <v>6472</v>
      </c>
      <c r="F1023" t="s">
        <v>25</v>
      </c>
      <c r="G1023" t="s">
        <v>31</v>
      </c>
      <c r="H1023" t="s">
        <v>41</v>
      </c>
      <c r="I1023" t="s">
        <v>42</v>
      </c>
      <c r="J1023" t="s">
        <v>17</v>
      </c>
      <c r="K1023" t="s">
        <v>6473</v>
      </c>
      <c r="L1023" t="s">
        <v>76</v>
      </c>
    </row>
    <row r="1024" spans="1:12" x14ac:dyDescent="0.35">
      <c r="A1024">
        <v>2238</v>
      </c>
      <c r="B1024" t="s">
        <v>6480</v>
      </c>
      <c r="D1024">
        <v>30</v>
      </c>
      <c r="E1024" t="s">
        <v>6481</v>
      </c>
      <c r="F1024" t="s">
        <v>14</v>
      </c>
      <c r="G1024" t="s">
        <v>177</v>
      </c>
      <c r="H1024" t="s">
        <v>120</v>
      </c>
      <c r="I1024" t="s">
        <v>57</v>
      </c>
      <c r="J1024" t="s">
        <v>116</v>
      </c>
      <c r="K1024" t="s">
        <v>6482</v>
      </c>
      <c r="L1024" t="s">
        <v>44</v>
      </c>
    </row>
    <row r="1025" spans="1:12" x14ac:dyDescent="0.35">
      <c r="A1025">
        <v>2242</v>
      </c>
      <c r="B1025" t="s">
        <v>6492</v>
      </c>
      <c r="D1025">
        <v>26</v>
      </c>
      <c r="E1025" t="s">
        <v>6493</v>
      </c>
      <c r="F1025" t="s">
        <v>16</v>
      </c>
      <c r="G1025" t="s">
        <v>31</v>
      </c>
      <c r="H1025" t="s">
        <v>52</v>
      </c>
      <c r="I1025" t="s">
        <v>13</v>
      </c>
      <c r="J1025" t="s">
        <v>63</v>
      </c>
      <c r="K1025" t="s">
        <v>6494</v>
      </c>
      <c r="L1025" t="s">
        <v>44</v>
      </c>
    </row>
    <row r="1026" spans="1:12" x14ac:dyDescent="0.35">
      <c r="A1026">
        <v>2244</v>
      </c>
      <c r="B1026" t="s">
        <v>6498</v>
      </c>
      <c r="D1026">
        <v>29</v>
      </c>
      <c r="E1026" t="s">
        <v>6499</v>
      </c>
      <c r="F1026" t="s">
        <v>67</v>
      </c>
      <c r="G1026" t="s">
        <v>14</v>
      </c>
      <c r="H1026" t="s">
        <v>15</v>
      </c>
      <c r="I1026" t="s">
        <v>16</v>
      </c>
      <c r="J1026" t="s">
        <v>53</v>
      </c>
      <c r="K1026">
        <v>2240602981</v>
      </c>
      <c r="L1026" t="s">
        <v>44</v>
      </c>
    </row>
    <row r="1027" spans="1:12" x14ac:dyDescent="0.35">
      <c r="A1027">
        <v>2245</v>
      </c>
      <c r="B1027" t="s">
        <v>6500</v>
      </c>
      <c r="D1027">
        <v>27</v>
      </c>
      <c r="E1027" t="s">
        <v>6501</v>
      </c>
      <c r="F1027" t="s">
        <v>31</v>
      </c>
      <c r="G1027" t="s">
        <v>79</v>
      </c>
      <c r="H1027" t="s">
        <v>47</v>
      </c>
      <c r="I1027" t="s">
        <v>31</v>
      </c>
      <c r="J1027" t="s">
        <v>102</v>
      </c>
      <c r="K1027" t="s">
        <v>6502</v>
      </c>
      <c r="L1027" t="s">
        <v>19</v>
      </c>
    </row>
    <row r="1028" spans="1:12" x14ac:dyDescent="0.35">
      <c r="A1028">
        <v>2247</v>
      </c>
      <c r="B1028" t="s">
        <v>6506</v>
      </c>
      <c r="D1028">
        <v>28</v>
      </c>
      <c r="E1028" t="s">
        <v>6507</v>
      </c>
      <c r="F1028" t="s">
        <v>16</v>
      </c>
      <c r="G1028" t="s">
        <v>42</v>
      </c>
      <c r="H1028" t="s">
        <v>33</v>
      </c>
      <c r="I1028" t="s">
        <v>34</v>
      </c>
      <c r="J1028" t="s">
        <v>58</v>
      </c>
      <c r="K1028">
        <f>1-695-890-3636</f>
        <v>-5220</v>
      </c>
      <c r="L1028" t="s">
        <v>28</v>
      </c>
    </row>
    <row r="1029" spans="1:12" x14ac:dyDescent="0.35">
      <c r="A1029">
        <v>2251</v>
      </c>
      <c r="B1029" t="s">
        <v>6517</v>
      </c>
      <c r="D1029">
        <v>29</v>
      </c>
      <c r="E1029" t="s">
        <v>6518</v>
      </c>
      <c r="F1029" t="s">
        <v>201</v>
      </c>
      <c r="G1029" t="s">
        <v>67</v>
      </c>
      <c r="H1029" t="s">
        <v>120</v>
      </c>
      <c r="I1029" t="s">
        <v>57</v>
      </c>
      <c r="J1029" t="s">
        <v>53</v>
      </c>
      <c r="K1029">
        <v>8479452518</v>
      </c>
      <c r="L1029" t="s">
        <v>28</v>
      </c>
    </row>
    <row r="1030" spans="1:12" x14ac:dyDescent="0.35">
      <c r="A1030">
        <v>2260</v>
      </c>
      <c r="B1030" t="s">
        <v>6541</v>
      </c>
      <c r="D1030">
        <v>27</v>
      </c>
      <c r="E1030" t="s">
        <v>6542</v>
      </c>
      <c r="F1030" t="s">
        <v>201</v>
      </c>
      <c r="G1030" t="s">
        <v>169</v>
      </c>
      <c r="H1030" t="s">
        <v>15</v>
      </c>
      <c r="I1030" t="s">
        <v>16</v>
      </c>
      <c r="J1030" t="s">
        <v>63</v>
      </c>
      <c r="K1030" t="s">
        <v>6543</v>
      </c>
      <c r="L1030" t="s">
        <v>44</v>
      </c>
    </row>
    <row r="1031" spans="1:12" x14ac:dyDescent="0.35">
      <c r="A1031">
        <v>2261</v>
      </c>
      <c r="B1031" t="s">
        <v>6544</v>
      </c>
      <c r="D1031">
        <v>27</v>
      </c>
      <c r="E1031" t="s">
        <v>6545</v>
      </c>
      <c r="F1031" t="s">
        <v>22</v>
      </c>
      <c r="G1031" t="s">
        <v>32</v>
      </c>
      <c r="H1031" t="s">
        <v>87</v>
      </c>
      <c r="I1031" t="s">
        <v>79</v>
      </c>
      <c r="J1031" t="s">
        <v>53</v>
      </c>
      <c r="K1031" t="s">
        <v>6546</v>
      </c>
      <c r="L1031" t="s">
        <v>37</v>
      </c>
    </row>
    <row r="1032" spans="1:12" x14ac:dyDescent="0.35">
      <c r="A1032">
        <v>2264</v>
      </c>
      <c r="B1032" t="s">
        <v>6553</v>
      </c>
      <c r="D1032">
        <v>27</v>
      </c>
      <c r="E1032" t="s">
        <v>6554</v>
      </c>
      <c r="F1032" t="s">
        <v>57</v>
      </c>
      <c r="G1032" t="s">
        <v>169</v>
      </c>
      <c r="H1032" t="s">
        <v>41</v>
      </c>
      <c r="I1032" t="s">
        <v>42</v>
      </c>
      <c r="J1032" t="s">
        <v>53</v>
      </c>
      <c r="K1032" t="s">
        <v>6555</v>
      </c>
      <c r="L1032" t="s">
        <v>19</v>
      </c>
    </row>
    <row r="1033" spans="1:12" x14ac:dyDescent="0.35">
      <c r="A1033">
        <v>2269</v>
      </c>
      <c r="B1033" t="s">
        <v>6567</v>
      </c>
      <c r="D1033">
        <v>30</v>
      </c>
      <c r="E1033" t="s">
        <v>6568</v>
      </c>
      <c r="F1033" t="s">
        <v>101</v>
      </c>
      <c r="G1033" t="s">
        <v>201</v>
      </c>
      <c r="H1033" t="s">
        <v>15</v>
      </c>
      <c r="I1033" t="s">
        <v>16</v>
      </c>
      <c r="J1033" t="s">
        <v>26</v>
      </c>
      <c r="K1033" t="s">
        <v>6569</v>
      </c>
      <c r="L1033" t="s">
        <v>37</v>
      </c>
    </row>
    <row r="1034" spans="1:12" x14ac:dyDescent="0.35">
      <c r="A1034">
        <v>2270</v>
      </c>
      <c r="B1034" t="s">
        <v>6570</v>
      </c>
      <c r="D1034">
        <v>30</v>
      </c>
      <c r="E1034" t="s">
        <v>6571</v>
      </c>
      <c r="F1034" t="s">
        <v>177</v>
      </c>
      <c r="G1034" t="s">
        <v>133</v>
      </c>
      <c r="H1034" t="s">
        <v>80</v>
      </c>
      <c r="I1034" t="s">
        <v>32</v>
      </c>
      <c r="J1034" t="s">
        <v>53</v>
      </c>
      <c r="K1034" t="s">
        <v>6572</v>
      </c>
      <c r="L1034" t="s">
        <v>19</v>
      </c>
    </row>
    <row r="1035" spans="1:12" x14ac:dyDescent="0.35">
      <c r="A1035">
        <v>2274</v>
      </c>
      <c r="B1035" t="s">
        <v>6582</v>
      </c>
      <c r="D1035">
        <v>26</v>
      </c>
      <c r="E1035" t="s">
        <v>6583</v>
      </c>
      <c r="F1035" t="s">
        <v>177</v>
      </c>
      <c r="G1035" t="s">
        <v>23</v>
      </c>
      <c r="H1035" t="s">
        <v>52</v>
      </c>
      <c r="I1035" t="s">
        <v>13</v>
      </c>
      <c r="J1035" t="s">
        <v>48</v>
      </c>
      <c r="K1035" t="s">
        <v>6584</v>
      </c>
      <c r="L1035" t="s">
        <v>44</v>
      </c>
    </row>
    <row r="1036" spans="1:12" x14ac:dyDescent="0.35">
      <c r="A1036">
        <v>2276</v>
      </c>
      <c r="B1036" t="s">
        <v>6587</v>
      </c>
      <c r="D1036">
        <v>26</v>
      </c>
      <c r="E1036" t="s">
        <v>6588</v>
      </c>
      <c r="F1036" t="s">
        <v>79</v>
      </c>
      <c r="G1036" t="s">
        <v>79</v>
      </c>
      <c r="H1036" t="s">
        <v>47</v>
      </c>
      <c r="I1036" t="s">
        <v>31</v>
      </c>
      <c r="J1036" t="s">
        <v>53</v>
      </c>
      <c r="K1036" t="s">
        <v>6589</v>
      </c>
      <c r="L1036" t="s">
        <v>44</v>
      </c>
    </row>
    <row r="1037" spans="1:12" x14ac:dyDescent="0.35">
      <c r="A1037">
        <v>2280</v>
      </c>
      <c r="B1037" t="s">
        <v>6599</v>
      </c>
      <c r="D1037">
        <v>28</v>
      </c>
      <c r="E1037" t="s">
        <v>6600</v>
      </c>
      <c r="F1037" t="s">
        <v>101</v>
      </c>
      <c r="G1037" t="s">
        <v>14</v>
      </c>
      <c r="H1037" t="s">
        <v>47</v>
      </c>
      <c r="I1037" t="s">
        <v>31</v>
      </c>
      <c r="J1037" t="s">
        <v>170</v>
      </c>
      <c r="K1037" t="s">
        <v>6601</v>
      </c>
      <c r="L1037" t="s">
        <v>76</v>
      </c>
    </row>
    <row r="1038" spans="1:12" x14ac:dyDescent="0.35">
      <c r="A1038">
        <v>2285</v>
      </c>
      <c r="B1038" t="s">
        <v>6613</v>
      </c>
      <c r="D1038">
        <v>29</v>
      </c>
      <c r="E1038" t="s">
        <v>6614</v>
      </c>
      <c r="F1038" t="s">
        <v>23</v>
      </c>
      <c r="G1038" t="s">
        <v>25</v>
      </c>
      <c r="H1038" t="s">
        <v>80</v>
      </c>
      <c r="I1038" t="s">
        <v>32</v>
      </c>
      <c r="J1038" t="s">
        <v>170</v>
      </c>
      <c r="K1038" t="s">
        <v>6615</v>
      </c>
      <c r="L1038" t="s">
        <v>44</v>
      </c>
    </row>
    <row r="1039" spans="1:12" x14ac:dyDescent="0.35">
      <c r="A1039">
        <v>2287</v>
      </c>
      <c r="B1039" t="s">
        <v>6619</v>
      </c>
      <c r="D1039">
        <v>27</v>
      </c>
      <c r="E1039" t="s">
        <v>6620</v>
      </c>
      <c r="F1039" t="s">
        <v>42</v>
      </c>
      <c r="G1039" t="s">
        <v>34</v>
      </c>
      <c r="H1039" t="s">
        <v>52</v>
      </c>
      <c r="I1039" t="s">
        <v>13</v>
      </c>
      <c r="J1039" t="s">
        <v>48</v>
      </c>
      <c r="K1039" t="s">
        <v>6621</v>
      </c>
      <c r="L1039" t="s">
        <v>76</v>
      </c>
    </row>
    <row r="1040" spans="1:12" x14ac:dyDescent="0.35">
      <c r="A1040">
        <v>2288</v>
      </c>
      <c r="B1040" t="s">
        <v>6622</v>
      </c>
      <c r="D1040">
        <v>28</v>
      </c>
      <c r="E1040" t="s">
        <v>6623</v>
      </c>
      <c r="F1040" t="s">
        <v>42</v>
      </c>
      <c r="G1040" t="s">
        <v>79</v>
      </c>
      <c r="H1040" t="s">
        <v>52</v>
      </c>
      <c r="I1040" t="s">
        <v>13</v>
      </c>
      <c r="J1040" t="s">
        <v>58</v>
      </c>
      <c r="K1040">
        <v>2677002808</v>
      </c>
      <c r="L1040" t="s">
        <v>28</v>
      </c>
    </row>
    <row r="1041" spans="1:12" x14ac:dyDescent="0.35">
      <c r="A1041">
        <v>2292</v>
      </c>
      <c r="B1041" t="s">
        <v>6632</v>
      </c>
      <c r="D1041">
        <v>29</v>
      </c>
      <c r="E1041" t="s">
        <v>6633</v>
      </c>
      <c r="F1041" t="s">
        <v>32</v>
      </c>
      <c r="G1041" t="s">
        <v>22</v>
      </c>
      <c r="H1041" t="s">
        <v>15</v>
      </c>
      <c r="I1041" t="s">
        <v>16</v>
      </c>
      <c r="J1041" t="s">
        <v>63</v>
      </c>
      <c r="K1041" t="s">
        <v>6634</v>
      </c>
      <c r="L1041" t="s">
        <v>28</v>
      </c>
    </row>
    <row r="1042" spans="1:12" x14ac:dyDescent="0.35">
      <c r="A1042">
        <v>2297</v>
      </c>
      <c r="B1042" t="s">
        <v>6647</v>
      </c>
      <c r="D1042">
        <v>28</v>
      </c>
      <c r="E1042" t="s">
        <v>6648</v>
      </c>
      <c r="F1042" t="s">
        <v>22</v>
      </c>
      <c r="G1042" t="s">
        <v>25</v>
      </c>
      <c r="H1042" t="s">
        <v>15</v>
      </c>
      <c r="I1042" t="s">
        <v>16</v>
      </c>
      <c r="J1042" t="s">
        <v>58</v>
      </c>
      <c r="K1042" t="s">
        <v>6649</v>
      </c>
      <c r="L1042" t="s">
        <v>37</v>
      </c>
    </row>
    <row r="1043" spans="1:12" x14ac:dyDescent="0.35">
      <c r="A1043">
        <v>2298</v>
      </c>
      <c r="B1043" t="s">
        <v>6650</v>
      </c>
      <c r="D1043">
        <v>30</v>
      </c>
      <c r="E1043" t="s">
        <v>6651</v>
      </c>
      <c r="F1043" t="s">
        <v>22</v>
      </c>
      <c r="G1043" t="s">
        <v>201</v>
      </c>
      <c r="H1043" t="s">
        <v>62</v>
      </c>
      <c r="I1043" t="s">
        <v>23</v>
      </c>
      <c r="J1043" t="s">
        <v>146</v>
      </c>
      <c r="K1043" t="s">
        <v>6652</v>
      </c>
      <c r="L1043" t="s">
        <v>28</v>
      </c>
    </row>
    <row r="1044" spans="1:12" x14ac:dyDescent="0.35">
      <c r="A1044">
        <v>2300</v>
      </c>
      <c r="B1044" t="s">
        <v>6655</v>
      </c>
      <c r="D1044">
        <v>26</v>
      </c>
      <c r="E1044" t="s">
        <v>6656</v>
      </c>
      <c r="F1044" t="s">
        <v>169</v>
      </c>
      <c r="G1044" t="s">
        <v>23</v>
      </c>
      <c r="H1044" t="s">
        <v>33</v>
      </c>
      <c r="I1044" t="s">
        <v>34</v>
      </c>
      <c r="J1044" t="s">
        <v>146</v>
      </c>
      <c r="K1044" t="s">
        <v>6657</v>
      </c>
      <c r="L1044" t="s">
        <v>76</v>
      </c>
    </row>
    <row r="1045" spans="1:12" x14ac:dyDescent="0.35">
      <c r="A1045">
        <v>2301</v>
      </c>
      <c r="B1045" t="s">
        <v>6658</v>
      </c>
      <c r="D1045">
        <v>30</v>
      </c>
      <c r="E1045" t="s">
        <v>6659</v>
      </c>
      <c r="F1045" t="s">
        <v>34</v>
      </c>
      <c r="G1045" t="s">
        <v>34</v>
      </c>
      <c r="H1045" t="s">
        <v>120</v>
      </c>
      <c r="I1045" t="s">
        <v>57</v>
      </c>
      <c r="J1045" t="s">
        <v>170</v>
      </c>
      <c r="K1045">
        <v>8207350833</v>
      </c>
      <c r="L1045" t="s">
        <v>19</v>
      </c>
    </row>
    <row r="1046" spans="1:12" x14ac:dyDescent="0.35">
      <c r="A1046">
        <v>2303</v>
      </c>
      <c r="B1046" t="s">
        <v>6662</v>
      </c>
      <c r="D1046">
        <v>30</v>
      </c>
      <c r="E1046" t="s">
        <v>6663</v>
      </c>
      <c r="F1046" t="s">
        <v>177</v>
      </c>
      <c r="G1046" t="s">
        <v>23</v>
      </c>
      <c r="H1046" t="s">
        <v>15</v>
      </c>
      <c r="I1046" t="s">
        <v>16</v>
      </c>
      <c r="J1046" t="s">
        <v>58</v>
      </c>
      <c r="K1046" t="s">
        <v>6664</v>
      </c>
      <c r="L1046" t="s">
        <v>44</v>
      </c>
    </row>
    <row r="1047" spans="1:12" x14ac:dyDescent="0.35">
      <c r="A1047">
        <v>2306</v>
      </c>
      <c r="B1047" t="s">
        <v>6670</v>
      </c>
      <c r="D1047">
        <v>28</v>
      </c>
      <c r="E1047" t="s">
        <v>6671</v>
      </c>
      <c r="F1047" t="s">
        <v>101</v>
      </c>
      <c r="G1047" t="s">
        <v>23</v>
      </c>
      <c r="H1047" t="s">
        <v>24</v>
      </c>
      <c r="I1047" t="s">
        <v>25</v>
      </c>
      <c r="J1047" t="s">
        <v>35</v>
      </c>
      <c r="K1047" t="s">
        <v>6672</v>
      </c>
      <c r="L1047" t="s">
        <v>37</v>
      </c>
    </row>
    <row r="1048" spans="1:12" x14ac:dyDescent="0.35">
      <c r="A1048">
        <v>2309</v>
      </c>
      <c r="B1048" t="s">
        <v>6678</v>
      </c>
      <c r="D1048">
        <v>29</v>
      </c>
      <c r="E1048" t="s">
        <v>6679</v>
      </c>
      <c r="F1048" t="s">
        <v>14</v>
      </c>
      <c r="G1048" t="s">
        <v>13</v>
      </c>
      <c r="H1048" t="s">
        <v>41</v>
      </c>
      <c r="I1048" t="s">
        <v>42</v>
      </c>
      <c r="J1048" t="s">
        <v>48</v>
      </c>
      <c r="K1048" t="s">
        <v>6680</v>
      </c>
      <c r="L1048" t="s">
        <v>28</v>
      </c>
    </row>
    <row r="1049" spans="1:12" x14ac:dyDescent="0.35">
      <c r="A1049">
        <v>2310</v>
      </c>
      <c r="B1049" t="s">
        <v>6681</v>
      </c>
      <c r="D1049">
        <v>28</v>
      </c>
      <c r="E1049" t="s">
        <v>6682</v>
      </c>
      <c r="F1049" t="s">
        <v>13</v>
      </c>
      <c r="G1049" t="s">
        <v>42</v>
      </c>
      <c r="H1049" t="s">
        <v>24</v>
      </c>
      <c r="I1049" t="s">
        <v>25</v>
      </c>
      <c r="J1049" t="s">
        <v>63</v>
      </c>
      <c r="K1049">
        <v>9020509375</v>
      </c>
      <c r="L1049" t="s">
        <v>37</v>
      </c>
    </row>
    <row r="1050" spans="1:12" x14ac:dyDescent="0.35">
      <c r="A1050">
        <v>2311</v>
      </c>
      <c r="B1050" t="s">
        <v>6683</v>
      </c>
      <c r="D1050">
        <v>28</v>
      </c>
      <c r="E1050" t="s">
        <v>6684</v>
      </c>
      <c r="F1050" t="s">
        <v>34</v>
      </c>
      <c r="G1050" t="s">
        <v>34</v>
      </c>
      <c r="H1050" t="s">
        <v>15</v>
      </c>
      <c r="I1050" t="s">
        <v>16</v>
      </c>
      <c r="J1050" t="s">
        <v>102</v>
      </c>
      <c r="K1050">
        <v>4542564214</v>
      </c>
      <c r="L1050" t="s">
        <v>44</v>
      </c>
    </row>
    <row r="1051" spans="1:12" x14ac:dyDescent="0.35">
      <c r="A1051">
        <v>2313</v>
      </c>
      <c r="B1051" t="s">
        <v>6688</v>
      </c>
      <c r="D1051">
        <v>30</v>
      </c>
      <c r="E1051" t="s">
        <v>6689</v>
      </c>
      <c r="F1051" t="s">
        <v>177</v>
      </c>
      <c r="G1051" t="s">
        <v>34</v>
      </c>
      <c r="H1051" t="s">
        <v>33</v>
      </c>
      <c r="I1051" t="s">
        <v>34</v>
      </c>
      <c r="J1051" t="s">
        <v>68</v>
      </c>
      <c r="K1051" t="s">
        <v>6690</v>
      </c>
      <c r="L1051" t="s">
        <v>76</v>
      </c>
    </row>
    <row r="1052" spans="1:12" x14ac:dyDescent="0.35">
      <c r="A1052">
        <v>2314</v>
      </c>
      <c r="B1052" t="s">
        <v>6691</v>
      </c>
      <c r="D1052">
        <v>27</v>
      </c>
      <c r="E1052" t="s">
        <v>6692</v>
      </c>
      <c r="F1052" t="s">
        <v>32</v>
      </c>
      <c r="G1052" t="s">
        <v>169</v>
      </c>
      <c r="H1052" t="s">
        <v>33</v>
      </c>
      <c r="I1052" t="s">
        <v>34</v>
      </c>
      <c r="J1052" t="s">
        <v>26</v>
      </c>
      <c r="K1052" t="s">
        <v>6693</v>
      </c>
      <c r="L1052" t="s">
        <v>28</v>
      </c>
    </row>
    <row r="1053" spans="1:12" x14ac:dyDescent="0.35">
      <c r="A1053">
        <v>2315</v>
      </c>
      <c r="B1053" t="s">
        <v>6694</v>
      </c>
      <c r="D1053">
        <v>29</v>
      </c>
      <c r="E1053" t="s">
        <v>6695</v>
      </c>
      <c r="F1053" t="s">
        <v>42</v>
      </c>
      <c r="G1053" t="s">
        <v>13</v>
      </c>
      <c r="H1053" t="s">
        <v>120</v>
      </c>
      <c r="I1053" t="s">
        <v>57</v>
      </c>
      <c r="J1053" t="s">
        <v>153</v>
      </c>
      <c r="K1053" t="s">
        <v>6696</v>
      </c>
      <c r="L1053" t="s">
        <v>44</v>
      </c>
    </row>
    <row r="1054" spans="1:12" x14ac:dyDescent="0.35">
      <c r="A1054">
        <v>2316</v>
      </c>
      <c r="B1054" t="s">
        <v>6697</v>
      </c>
      <c r="D1054">
        <v>27</v>
      </c>
      <c r="E1054" t="s">
        <v>6698</v>
      </c>
      <c r="F1054" t="s">
        <v>101</v>
      </c>
      <c r="G1054" t="s">
        <v>169</v>
      </c>
      <c r="H1054" t="s">
        <v>80</v>
      </c>
      <c r="I1054" t="s">
        <v>32</v>
      </c>
      <c r="J1054" t="s">
        <v>63</v>
      </c>
      <c r="K1054" t="s">
        <v>6699</v>
      </c>
      <c r="L1054" t="s">
        <v>44</v>
      </c>
    </row>
    <row r="1055" spans="1:12" x14ac:dyDescent="0.35">
      <c r="A1055">
        <v>2317</v>
      </c>
      <c r="B1055" t="s">
        <v>6700</v>
      </c>
      <c r="D1055">
        <v>26</v>
      </c>
      <c r="E1055" t="s">
        <v>6701</v>
      </c>
      <c r="F1055" t="s">
        <v>201</v>
      </c>
      <c r="G1055" t="s">
        <v>169</v>
      </c>
      <c r="H1055" t="s">
        <v>80</v>
      </c>
      <c r="I1055" t="s">
        <v>32</v>
      </c>
      <c r="J1055" t="s">
        <v>146</v>
      </c>
      <c r="K1055" t="s">
        <v>6702</v>
      </c>
      <c r="L1055" t="s">
        <v>76</v>
      </c>
    </row>
    <row r="1056" spans="1:12" x14ac:dyDescent="0.35">
      <c r="A1056">
        <v>2318</v>
      </c>
      <c r="B1056" t="s">
        <v>2729</v>
      </c>
      <c r="D1056">
        <v>29</v>
      </c>
      <c r="E1056" t="s">
        <v>6703</v>
      </c>
      <c r="F1056" t="s">
        <v>201</v>
      </c>
      <c r="G1056" t="s">
        <v>40</v>
      </c>
      <c r="H1056" t="s">
        <v>24</v>
      </c>
      <c r="I1056" t="s">
        <v>25</v>
      </c>
      <c r="J1056" t="s">
        <v>153</v>
      </c>
      <c r="K1056" t="s">
        <v>6704</v>
      </c>
      <c r="L1056" t="s">
        <v>28</v>
      </c>
    </row>
    <row r="1057" spans="1:12" x14ac:dyDescent="0.35">
      <c r="A1057">
        <v>2320</v>
      </c>
      <c r="B1057" t="s">
        <v>6708</v>
      </c>
      <c r="D1057">
        <v>26</v>
      </c>
      <c r="E1057" t="s">
        <v>6709</v>
      </c>
      <c r="F1057" t="s">
        <v>79</v>
      </c>
      <c r="G1057" t="s">
        <v>22</v>
      </c>
      <c r="H1057" t="s">
        <v>47</v>
      </c>
      <c r="I1057" t="s">
        <v>31</v>
      </c>
      <c r="J1057" t="s">
        <v>146</v>
      </c>
      <c r="K1057" t="s">
        <v>6710</v>
      </c>
      <c r="L1057" t="s">
        <v>28</v>
      </c>
    </row>
    <row r="1058" spans="1:12" x14ac:dyDescent="0.35">
      <c r="A1058">
        <v>2321</v>
      </c>
      <c r="B1058" t="s">
        <v>6711</v>
      </c>
      <c r="D1058">
        <v>26</v>
      </c>
      <c r="E1058" t="s">
        <v>6712</v>
      </c>
      <c r="F1058" t="s">
        <v>32</v>
      </c>
      <c r="G1058" t="s">
        <v>177</v>
      </c>
      <c r="H1058" t="s">
        <v>120</v>
      </c>
      <c r="I1058" t="s">
        <v>57</v>
      </c>
      <c r="J1058" t="s">
        <v>53</v>
      </c>
      <c r="K1058" t="s">
        <v>6713</v>
      </c>
      <c r="L1058" t="s">
        <v>44</v>
      </c>
    </row>
    <row r="1059" spans="1:12" x14ac:dyDescent="0.35">
      <c r="A1059">
        <v>2322</v>
      </c>
      <c r="B1059" t="s">
        <v>6714</v>
      </c>
      <c r="D1059">
        <v>30</v>
      </c>
      <c r="E1059" t="s">
        <v>6715</v>
      </c>
      <c r="F1059" t="s">
        <v>14</v>
      </c>
      <c r="G1059" t="s">
        <v>34</v>
      </c>
      <c r="H1059" t="s">
        <v>62</v>
      </c>
      <c r="I1059" t="s">
        <v>23</v>
      </c>
      <c r="J1059" t="s">
        <v>53</v>
      </c>
      <c r="K1059" t="s">
        <v>6716</v>
      </c>
      <c r="L1059" t="s">
        <v>37</v>
      </c>
    </row>
    <row r="1060" spans="1:12" x14ac:dyDescent="0.35">
      <c r="A1060">
        <v>2324</v>
      </c>
      <c r="B1060" t="s">
        <v>6720</v>
      </c>
      <c r="D1060">
        <v>29</v>
      </c>
      <c r="E1060" t="s">
        <v>6721</v>
      </c>
      <c r="F1060" t="s">
        <v>133</v>
      </c>
      <c r="G1060" t="s">
        <v>34</v>
      </c>
      <c r="H1060" t="s">
        <v>41</v>
      </c>
      <c r="I1060" t="s">
        <v>42</v>
      </c>
      <c r="J1060" t="s">
        <v>53</v>
      </c>
      <c r="K1060">
        <v>9688878136</v>
      </c>
      <c r="L1060" t="s">
        <v>76</v>
      </c>
    </row>
    <row r="1061" spans="1:12" x14ac:dyDescent="0.35">
      <c r="A1061">
        <v>2331</v>
      </c>
      <c r="B1061" t="s">
        <v>2040</v>
      </c>
      <c r="D1061">
        <v>26</v>
      </c>
      <c r="E1061" t="s">
        <v>6737</v>
      </c>
      <c r="F1061" t="s">
        <v>67</v>
      </c>
      <c r="G1061" t="s">
        <v>31</v>
      </c>
      <c r="H1061" t="s">
        <v>33</v>
      </c>
      <c r="I1061" t="s">
        <v>34</v>
      </c>
      <c r="J1061" t="s">
        <v>102</v>
      </c>
      <c r="K1061" t="s">
        <v>6738</v>
      </c>
      <c r="L1061" t="s">
        <v>44</v>
      </c>
    </row>
    <row r="1062" spans="1:12" x14ac:dyDescent="0.35">
      <c r="A1062">
        <v>2333</v>
      </c>
      <c r="B1062" t="s">
        <v>6742</v>
      </c>
      <c r="D1062">
        <v>29</v>
      </c>
      <c r="E1062" t="s">
        <v>6743</v>
      </c>
      <c r="F1062" t="s">
        <v>40</v>
      </c>
      <c r="G1062" t="s">
        <v>16</v>
      </c>
      <c r="H1062" t="s">
        <v>41</v>
      </c>
      <c r="I1062" t="s">
        <v>42</v>
      </c>
      <c r="J1062" t="s">
        <v>102</v>
      </c>
      <c r="K1062" t="s">
        <v>6744</v>
      </c>
      <c r="L1062" t="s">
        <v>44</v>
      </c>
    </row>
    <row r="1063" spans="1:12" x14ac:dyDescent="0.35">
      <c r="A1063">
        <v>2335</v>
      </c>
      <c r="B1063" t="s">
        <v>6748</v>
      </c>
      <c r="D1063">
        <v>30</v>
      </c>
      <c r="E1063" t="s">
        <v>6749</v>
      </c>
      <c r="F1063" t="s">
        <v>23</v>
      </c>
      <c r="G1063" t="s">
        <v>31</v>
      </c>
      <c r="H1063" t="s">
        <v>15</v>
      </c>
      <c r="I1063" t="s">
        <v>16</v>
      </c>
      <c r="J1063" t="s">
        <v>53</v>
      </c>
      <c r="K1063" t="s">
        <v>6750</v>
      </c>
      <c r="L1063" t="s">
        <v>37</v>
      </c>
    </row>
    <row r="1064" spans="1:12" x14ac:dyDescent="0.35">
      <c r="A1064">
        <v>2336</v>
      </c>
      <c r="B1064" t="s">
        <v>6751</v>
      </c>
      <c r="D1064">
        <v>27</v>
      </c>
      <c r="E1064" t="s">
        <v>6752</v>
      </c>
      <c r="F1064" t="s">
        <v>22</v>
      </c>
      <c r="G1064" t="s">
        <v>177</v>
      </c>
      <c r="H1064" t="s">
        <v>47</v>
      </c>
      <c r="I1064" t="s">
        <v>31</v>
      </c>
      <c r="J1064" t="s">
        <v>102</v>
      </c>
      <c r="K1064" t="s">
        <v>6753</v>
      </c>
      <c r="L1064" t="s">
        <v>19</v>
      </c>
    </row>
    <row r="1065" spans="1:12" x14ac:dyDescent="0.35">
      <c r="A1065">
        <v>2337</v>
      </c>
      <c r="B1065" t="s">
        <v>6754</v>
      </c>
      <c r="D1065">
        <v>26</v>
      </c>
      <c r="E1065" t="s">
        <v>6755</v>
      </c>
      <c r="F1065" t="s">
        <v>13</v>
      </c>
      <c r="G1065" t="s">
        <v>67</v>
      </c>
      <c r="H1065" t="s">
        <v>52</v>
      </c>
      <c r="I1065" t="s">
        <v>13</v>
      </c>
      <c r="J1065" t="s">
        <v>48</v>
      </c>
      <c r="K1065" t="s">
        <v>6756</v>
      </c>
      <c r="L1065" t="s">
        <v>37</v>
      </c>
    </row>
    <row r="1066" spans="1:12" x14ac:dyDescent="0.35">
      <c r="A1066">
        <v>2340</v>
      </c>
      <c r="B1066" t="s">
        <v>6763</v>
      </c>
      <c r="D1066">
        <v>27</v>
      </c>
      <c r="E1066" t="s">
        <v>6764</v>
      </c>
      <c r="F1066" t="s">
        <v>57</v>
      </c>
      <c r="G1066" t="s">
        <v>16</v>
      </c>
      <c r="H1066" t="s">
        <v>33</v>
      </c>
      <c r="I1066" t="s">
        <v>34</v>
      </c>
      <c r="J1066" t="s">
        <v>53</v>
      </c>
      <c r="K1066" t="s">
        <v>6765</v>
      </c>
      <c r="L1066" t="s">
        <v>76</v>
      </c>
    </row>
    <row r="1067" spans="1:12" x14ac:dyDescent="0.35">
      <c r="A1067">
        <v>2342</v>
      </c>
      <c r="B1067" t="s">
        <v>6769</v>
      </c>
      <c r="D1067">
        <v>26</v>
      </c>
      <c r="E1067" t="s">
        <v>6770</v>
      </c>
      <c r="F1067" t="s">
        <v>133</v>
      </c>
      <c r="G1067" t="s">
        <v>79</v>
      </c>
      <c r="H1067" t="s">
        <v>24</v>
      </c>
      <c r="I1067" t="s">
        <v>25</v>
      </c>
      <c r="J1067" t="s">
        <v>153</v>
      </c>
      <c r="K1067" t="s">
        <v>6771</v>
      </c>
      <c r="L1067" t="s">
        <v>76</v>
      </c>
    </row>
    <row r="1068" spans="1:12" x14ac:dyDescent="0.35">
      <c r="A1068">
        <v>2343</v>
      </c>
      <c r="B1068" t="s">
        <v>6772</v>
      </c>
      <c r="D1068">
        <v>30</v>
      </c>
      <c r="E1068" t="s">
        <v>6773</v>
      </c>
      <c r="F1068" t="s">
        <v>201</v>
      </c>
      <c r="G1068" t="s">
        <v>25</v>
      </c>
      <c r="H1068" t="s">
        <v>87</v>
      </c>
      <c r="I1068" t="s">
        <v>79</v>
      </c>
      <c r="J1068" t="s">
        <v>146</v>
      </c>
      <c r="K1068" t="s">
        <v>6774</v>
      </c>
      <c r="L1068" t="s">
        <v>37</v>
      </c>
    </row>
    <row r="1069" spans="1:12" x14ac:dyDescent="0.35">
      <c r="A1069">
        <v>2346</v>
      </c>
      <c r="B1069" t="s">
        <v>6781</v>
      </c>
      <c r="D1069">
        <v>27</v>
      </c>
      <c r="E1069" t="s">
        <v>6782</v>
      </c>
      <c r="F1069" t="s">
        <v>67</v>
      </c>
      <c r="G1069" t="s">
        <v>40</v>
      </c>
      <c r="H1069" t="s">
        <v>41</v>
      </c>
      <c r="I1069" t="s">
        <v>42</v>
      </c>
      <c r="J1069" t="s">
        <v>91</v>
      </c>
      <c r="K1069" t="s">
        <v>6783</v>
      </c>
      <c r="L1069" t="s">
        <v>76</v>
      </c>
    </row>
    <row r="1070" spans="1:12" x14ac:dyDescent="0.35">
      <c r="A1070">
        <v>2348</v>
      </c>
      <c r="B1070" t="s">
        <v>6787</v>
      </c>
      <c r="D1070">
        <v>30</v>
      </c>
      <c r="E1070" t="s">
        <v>6788</v>
      </c>
      <c r="F1070" t="s">
        <v>16</v>
      </c>
      <c r="G1070" t="s">
        <v>101</v>
      </c>
      <c r="H1070" t="s">
        <v>24</v>
      </c>
      <c r="I1070" t="s">
        <v>25</v>
      </c>
      <c r="J1070" t="s">
        <v>48</v>
      </c>
      <c r="K1070" t="s">
        <v>6789</v>
      </c>
      <c r="L1070" t="s">
        <v>76</v>
      </c>
    </row>
    <row r="1071" spans="1:12" x14ac:dyDescent="0.35">
      <c r="A1071">
        <v>2350</v>
      </c>
      <c r="B1071" t="s">
        <v>6793</v>
      </c>
      <c r="D1071">
        <v>29</v>
      </c>
      <c r="E1071" t="s">
        <v>6794</v>
      </c>
      <c r="F1071" t="s">
        <v>57</v>
      </c>
      <c r="G1071" t="s">
        <v>34</v>
      </c>
      <c r="H1071" t="s">
        <v>87</v>
      </c>
      <c r="I1071" t="s">
        <v>79</v>
      </c>
      <c r="J1071" t="s">
        <v>17</v>
      </c>
      <c r="K1071" t="s">
        <v>6795</v>
      </c>
      <c r="L1071" t="s">
        <v>19</v>
      </c>
    </row>
    <row r="1072" spans="1:12" x14ac:dyDescent="0.35">
      <c r="A1072">
        <v>2353</v>
      </c>
      <c r="B1072" t="s">
        <v>6800</v>
      </c>
      <c r="D1072">
        <v>29</v>
      </c>
      <c r="E1072" t="s">
        <v>6801</v>
      </c>
      <c r="F1072" t="s">
        <v>42</v>
      </c>
      <c r="G1072" t="s">
        <v>169</v>
      </c>
      <c r="H1072" t="s">
        <v>80</v>
      </c>
      <c r="I1072" t="s">
        <v>32</v>
      </c>
      <c r="J1072" t="s">
        <v>26</v>
      </c>
      <c r="K1072" t="s">
        <v>6802</v>
      </c>
      <c r="L1072" t="s">
        <v>44</v>
      </c>
    </row>
    <row r="1073" spans="1:12" x14ac:dyDescent="0.35">
      <c r="A1073">
        <v>2356</v>
      </c>
      <c r="B1073" t="s">
        <v>6809</v>
      </c>
      <c r="D1073">
        <v>29</v>
      </c>
      <c r="E1073" t="s">
        <v>6810</v>
      </c>
      <c r="F1073" t="s">
        <v>169</v>
      </c>
      <c r="G1073" t="s">
        <v>57</v>
      </c>
      <c r="H1073" t="s">
        <v>87</v>
      </c>
      <c r="I1073" t="s">
        <v>79</v>
      </c>
      <c r="J1073" t="s">
        <v>116</v>
      </c>
      <c r="K1073" t="s">
        <v>6811</v>
      </c>
      <c r="L1073" t="s">
        <v>44</v>
      </c>
    </row>
    <row r="1074" spans="1:12" x14ac:dyDescent="0.35">
      <c r="A1074">
        <v>2359</v>
      </c>
      <c r="B1074" t="s">
        <v>6817</v>
      </c>
      <c r="D1074">
        <v>28</v>
      </c>
      <c r="E1074" t="s">
        <v>6818</v>
      </c>
      <c r="F1074" t="s">
        <v>57</v>
      </c>
      <c r="G1074" t="s">
        <v>149</v>
      </c>
      <c r="H1074" t="s">
        <v>47</v>
      </c>
      <c r="I1074" t="s">
        <v>31</v>
      </c>
      <c r="J1074" t="s">
        <v>91</v>
      </c>
      <c r="K1074" t="s">
        <v>6819</v>
      </c>
      <c r="L1074" t="s">
        <v>37</v>
      </c>
    </row>
    <row r="1075" spans="1:12" x14ac:dyDescent="0.35">
      <c r="A1075">
        <v>2361</v>
      </c>
      <c r="B1075" t="s">
        <v>6823</v>
      </c>
      <c r="D1075">
        <v>28</v>
      </c>
      <c r="E1075" t="s">
        <v>6824</v>
      </c>
      <c r="F1075" t="s">
        <v>42</v>
      </c>
      <c r="G1075" t="s">
        <v>23</v>
      </c>
      <c r="H1075" t="s">
        <v>41</v>
      </c>
      <c r="I1075" t="s">
        <v>42</v>
      </c>
      <c r="J1075" t="s">
        <v>146</v>
      </c>
      <c r="K1075" t="s">
        <v>6825</v>
      </c>
      <c r="L1075" t="s">
        <v>44</v>
      </c>
    </row>
    <row r="1076" spans="1:12" x14ac:dyDescent="0.35">
      <c r="A1076">
        <v>2362</v>
      </c>
      <c r="B1076" t="s">
        <v>6826</v>
      </c>
      <c r="D1076">
        <v>28</v>
      </c>
      <c r="E1076" t="s">
        <v>6827</v>
      </c>
      <c r="F1076" t="s">
        <v>22</v>
      </c>
      <c r="G1076" t="s">
        <v>23</v>
      </c>
      <c r="H1076" t="s">
        <v>87</v>
      </c>
      <c r="I1076" t="s">
        <v>79</v>
      </c>
      <c r="J1076" t="s">
        <v>88</v>
      </c>
      <c r="K1076" t="s">
        <v>6828</v>
      </c>
      <c r="L1076" t="s">
        <v>44</v>
      </c>
    </row>
    <row r="1077" spans="1:12" x14ac:dyDescent="0.35">
      <c r="A1077">
        <v>2363</v>
      </c>
      <c r="B1077" t="s">
        <v>6829</v>
      </c>
      <c r="D1077">
        <v>29</v>
      </c>
      <c r="E1077" t="s">
        <v>6830</v>
      </c>
      <c r="F1077" t="s">
        <v>149</v>
      </c>
      <c r="G1077" t="s">
        <v>177</v>
      </c>
      <c r="H1077" t="s">
        <v>41</v>
      </c>
      <c r="I1077" t="s">
        <v>42</v>
      </c>
      <c r="J1077" t="s">
        <v>68</v>
      </c>
      <c r="K1077" t="s">
        <v>6831</v>
      </c>
      <c r="L1077" t="s">
        <v>44</v>
      </c>
    </row>
    <row r="1078" spans="1:12" x14ac:dyDescent="0.35">
      <c r="A1078">
        <v>2366</v>
      </c>
      <c r="B1078" t="s">
        <v>6838</v>
      </c>
      <c r="D1078">
        <v>26</v>
      </c>
      <c r="E1078" t="s">
        <v>6839</v>
      </c>
      <c r="F1078" t="s">
        <v>23</v>
      </c>
      <c r="G1078" t="s">
        <v>23</v>
      </c>
      <c r="H1078" t="s">
        <v>87</v>
      </c>
      <c r="I1078" t="s">
        <v>79</v>
      </c>
      <c r="J1078" t="s">
        <v>102</v>
      </c>
      <c r="K1078" t="s">
        <v>6840</v>
      </c>
      <c r="L1078" t="s">
        <v>28</v>
      </c>
    </row>
    <row r="1079" spans="1:12" x14ac:dyDescent="0.35">
      <c r="A1079">
        <v>2368</v>
      </c>
      <c r="B1079" t="s">
        <v>6844</v>
      </c>
      <c r="D1079">
        <v>30</v>
      </c>
      <c r="E1079" t="s">
        <v>6845</v>
      </c>
      <c r="F1079" t="s">
        <v>169</v>
      </c>
      <c r="G1079" t="s">
        <v>25</v>
      </c>
      <c r="H1079" t="s">
        <v>24</v>
      </c>
      <c r="I1079" t="s">
        <v>25</v>
      </c>
      <c r="J1079" t="s">
        <v>68</v>
      </c>
      <c r="K1079" t="s">
        <v>6846</v>
      </c>
      <c r="L1079" t="s">
        <v>19</v>
      </c>
    </row>
    <row r="1080" spans="1:12" x14ac:dyDescent="0.35">
      <c r="A1080">
        <v>2370</v>
      </c>
      <c r="B1080" t="s">
        <v>6850</v>
      </c>
      <c r="D1080">
        <v>26</v>
      </c>
      <c r="E1080" t="s">
        <v>6851</v>
      </c>
      <c r="F1080" t="s">
        <v>67</v>
      </c>
      <c r="G1080" t="s">
        <v>34</v>
      </c>
      <c r="H1080" t="s">
        <v>41</v>
      </c>
      <c r="I1080" t="s">
        <v>42</v>
      </c>
      <c r="J1080" t="s">
        <v>116</v>
      </c>
      <c r="K1080" t="s">
        <v>6852</v>
      </c>
      <c r="L1080" t="s">
        <v>19</v>
      </c>
    </row>
    <row r="1081" spans="1:12" x14ac:dyDescent="0.35">
      <c r="A1081">
        <v>2372</v>
      </c>
      <c r="B1081" t="s">
        <v>6856</v>
      </c>
      <c r="D1081">
        <v>29</v>
      </c>
      <c r="E1081" t="s">
        <v>6857</v>
      </c>
      <c r="F1081" t="s">
        <v>149</v>
      </c>
      <c r="G1081" t="s">
        <v>79</v>
      </c>
      <c r="H1081" t="s">
        <v>33</v>
      </c>
      <c r="I1081" t="s">
        <v>34</v>
      </c>
      <c r="J1081" t="s">
        <v>53</v>
      </c>
      <c r="K1081" t="s">
        <v>6858</v>
      </c>
      <c r="L1081" t="s">
        <v>76</v>
      </c>
    </row>
    <row r="1082" spans="1:12" x14ac:dyDescent="0.35">
      <c r="A1082">
        <v>2373</v>
      </c>
      <c r="B1082" t="s">
        <v>6859</v>
      </c>
      <c r="D1082">
        <v>30</v>
      </c>
      <c r="E1082" t="s">
        <v>6860</v>
      </c>
      <c r="F1082" t="s">
        <v>42</v>
      </c>
      <c r="G1082" t="s">
        <v>149</v>
      </c>
      <c r="H1082" t="s">
        <v>52</v>
      </c>
      <c r="I1082" t="s">
        <v>13</v>
      </c>
      <c r="J1082" t="s">
        <v>88</v>
      </c>
      <c r="K1082" t="s">
        <v>6861</v>
      </c>
      <c r="L1082" t="s">
        <v>28</v>
      </c>
    </row>
    <row r="1083" spans="1:12" x14ac:dyDescent="0.35">
      <c r="A1083">
        <v>2375</v>
      </c>
      <c r="B1083" t="s">
        <v>6865</v>
      </c>
      <c r="D1083">
        <v>26</v>
      </c>
      <c r="E1083" t="s">
        <v>6866</v>
      </c>
      <c r="F1083" t="s">
        <v>16</v>
      </c>
      <c r="G1083" t="s">
        <v>13</v>
      </c>
      <c r="H1083" t="s">
        <v>87</v>
      </c>
      <c r="I1083" t="s">
        <v>79</v>
      </c>
      <c r="J1083" t="s">
        <v>35</v>
      </c>
      <c r="K1083" t="s">
        <v>6867</v>
      </c>
      <c r="L1083" t="s">
        <v>44</v>
      </c>
    </row>
    <row r="1084" spans="1:12" x14ac:dyDescent="0.35">
      <c r="A1084">
        <v>2378</v>
      </c>
      <c r="B1084" t="s">
        <v>6872</v>
      </c>
      <c r="D1084">
        <v>28</v>
      </c>
      <c r="E1084" t="s">
        <v>6873</v>
      </c>
      <c r="F1084" t="s">
        <v>22</v>
      </c>
      <c r="G1084" t="s">
        <v>25</v>
      </c>
      <c r="H1084" t="s">
        <v>24</v>
      </c>
      <c r="I1084" t="s">
        <v>25</v>
      </c>
      <c r="J1084" t="s">
        <v>88</v>
      </c>
      <c r="K1084" t="s">
        <v>6874</v>
      </c>
      <c r="L1084" t="s">
        <v>19</v>
      </c>
    </row>
    <row r="1085" spans="1:12" x14ac:dyDescent="0.35">
      <c r="A1085">
        <v>2379</v>
      </c>
      <c r="B1085" t="s">
        <v>6875</v>
      </c>
      <c r="D1085">
        <v>28</v>
      </c>
      <c r="E1085" t="s">
        <v>6876</v>
      </c>
      <c r="F1085" t="s">
        <v>16</v>
      </c>
      <c r="G1085" t="s">
        <v>22</v>
      </c>
      <c r="H1085" t="s">
        <v>80</v>
      </c>
      <c r="I1085" t="s">
        <v>32</v>
      </c>
      <c r="J1085" t="s">
        <v>35</v>
      </c>
      <c r="K1085" t="s">
        <v>6877</v>
      </c>
      <c r="L1085" t="s">
        <v>44</v>
      </c>
    </row>
    <row r="1086" spans="1:12" x14ac:dyDescent="0.35">
      <c r="A1086">
        <v>2380</v>
      </c>
      <c r="B1086" t="s">
        <v>6878</v>
      </c>
      <c r="D1086">
        <v>30</v>
      </c>
      <c r="E1086" t="s">
        <v>6879</v>
      </c>
      <c r="F1086" t="s">
        <v>42</v>
      </c>
      <c r="G1086" t="s">
        <v>201</v>
      </c>
      <c r="H1086" t="s">
        <v>52</v>
      </c>
      <c r="I1086" t="s">
        <v>13</v>
      </c>
      <c r="J1086" t="s">
        <v>68</v>
      </c>
      <c r="K1086" t="s">
        <v>6880</v>
      </c>
      <c r="L1086" t="s">
        <v>19</v>
      </c>
    </row>
    <row r="1087" spans="1:12" x14ac:dyDescent="0.35">
      <c r="A1087">
        <v>2381</v>
      </c>
      <c r="B1087" t="s">
        <v>6881</v>
      </c>
      <c r="D1087">
        <v>29</v>
      </c>
      <c r="E1087" t="s">
        <v>6882</v>
      </c>
      <c r="F1087" t="s">
        <v>133</v>
      </c>
      <c r="G1087" t="s">
        <v>32</v>
      </c>
      <c r="H1087" t="s">
        <v>87</v>
      </c>
      <c r="I1087" t="s">
        <v>79</v>
      </c>
      <c r="J1087" t="s">
        <v>53</v>
      </c>
      <c r="K1087" t="s">
        <v>6883</v>
      </c>
      <c r="L1087" t="s">
        <v>19</v>
      </c>
    </row>
    <row r="1088" spans="1:12" x14ac:dyDescent="0.35">
      <c r="A1088">
        <v>2382</v>
      </c>
      <c r="B1088" t="s">
        <v>6884</v>
      </c>
      <c r="D1088">
        <v>30</v>
      </c>
      <c r="E1088" t="s">
        <v>6885</v>
      </c>
      <c r="F1088" t="s">
        <v>13</v>
      </c>
      <c r="G1088" t="s">
        <v>133</v>
      </c>
      <c r="H1088" t="s">
        <v>33</v>
      </c>
      <c r="I1088" t="s">
        <v>34</v>
      </c>
      <c r="J1088" t="s">
        <v>88</v>
      </c>
      <c r="K1088">
        <f>1-840-957-5395</f>
        <v>-7191</v>
      </c>
      <c r="L1088" t="s">
        <v>44</v>
      </c>
    </row>
    <row r="1089" spans="1:12" x14ac:dyDescent="0.35">
      <c r="A1089">
        <v>2385</v>
      </c>
      <c r="B1089" t="s">
        <v>6892</v>
      </c>
      <c r="D1089">
        <v>26</v>
      </c>
      <c r="E1089" t="s">
        <v>6893</v>
      </c>
      <c r="F1089" t="s">
        <v>42</v>
      </c>
      <c r="G1089" t="s">
        <v>133</v>
      </c>
      <c r="H1089" t="s">
        <v>87</v>
      </c>
      <c r="I1089" t="s">
        <v>79</v>
      </c>
      <c r="J1089" t="s">
        <v>58</v>
      </c>
      <c r="K1089">
        <v>2557098929</v>
      </c>
      <c r="L1089" t="s">
        <v>19</v>
      </c>
    </row>
    <row r="1090" spans="1:12" x14ac:dyDescent="0.35">
      <c r="A1090">
        <v>2391</v>
      </c>
      <c r="B1090" t="s">
        <v>6908</v>
      </c>
      <c r="D1090">
        <v>27</v>
      </c>
      <c r="E1090" t="s">
        <v>6909</v>
      </c>
      <c r="F1090" t="s">
        <v>101</v>
      </c>
      <c r="G1090" t="s">
        <v>31</v>
      </c>
      <c r="H1090" t="s">
        <v>15</v>
      </c>
      <c r="I1090" t="s">
        <v>16</v>
      </c>
      <c r="J1090" t="s">
        <v>48</v>
      </c>
      <c r="K1090" t="s">
        <v>6910</v>
      </c>
      <c r="L1090" t="s">
        <v>37</v>
      </c>
    </row>
    <row r="1091" spans="1:12" x14ac:dyDescent="0.35">
      <c r="A1091">
        <v>2393</v>
      </c>
      <c r="B1091" t="s">
        <v>6914</v>
      </c>
      <c r="D1091">
        <v>29</v>
      </c>
      <c r="E1091" t="s">
        <v>6915</v>
      </c>
      <c r="F1091" t="s">
        <v>42</v>
      </c>
      <c r="G1091" t="s">
        <v>57</v>
      </c>
      <c r="H1091" t="s">
        <v>24</v>
      </c>
      <c r="I1091" t="s">
        <v>25</v>
      </c>
      <c r="J1091" t="s">
        <v>63</v>
      </c>
      <c r="K1091" t="s">
        <v>6916</v>
      </c>
      <c r="L1091" t="s">
        <v>76</v>
      </c>
    </row>
    <row r="1092" spans="1:12" x14ac:dyDescent="0.35">
      <c r="A1092">
        <v>2397</v>
      </c>
      <c r="B1092" t="s">
        <v>6924</v>
      </c>
      <c r="D1092">
        <v>27</v>
      </c>
      <c r="E1092" t="s">
        <v>6925</v>
      </c>
      <c r="F1092" t="s">
        <v>40</v>
      </c>
      <c r="G1092" t="s">
        <v>101</v>
      </c>
      <c r="H1092" t="s">
        <v>15</v>
      </c>
      <c r="I1092" t="s">
        <v>16</v>
      </c>
      <c r="J1092" t="s">
        <v>88</v>
      </c>
      <c r="K1092" t="s">
        <v>6926</v>
      </c>
      <c r="L1092" t="s">
        <v>37</v>
      </c>
    </row>
    <row r="1093" spans="1:12" x14ac:dyDescent="0.35">
      <c r="A1093">
        <v>2401</v>
      </c>
      <c r="B1093" t="s">
        <v>6935</v>
      </c>
      <c r="D1093">
        <v>28</v>
      </c>
      <c r="E1093" t="s">
        <v>6936</v>
      </c>
      <c r="F1093" t="s">
        <v>133</v>
      </c>
      <c r="G1093" t="s">
        <v>25</v>
      </c>
      <c r="H1093" t="s">
        <v>33</v>
      </c>
      <c r="I1093" t="s">
        <v>34</v>
      </c>
      <c r="J1093" t="s">
        <v>48</v>
      </c>
      <c r="K1093" t="s">
        <v>6937</v>
      </c>
      <c r="L1093" t="s">
        <v>37</v>
      </c>
    </row>
    <row r="1094" spans="1:12" x14ac:dyDescent="0.35">
      <c r="A1094">
        <v>2404</v>
      </c>
      <c r="B1094" t="s">
        <v>6944</v>
      </c>
      <c r="D1094">
        <v>26</v>
      </c>
      <c r="E1094" t="s">
        <v>6945</v>
      </c>
      <c r="F1094" t="s">
        <v>201</v>
      </c>
      <c r="G1094" t="s">
        <v>169</v>
      </c>
      <c r="H1094" t="s">
        <v>33</v>
      </c>
      <c r="I1094" t="s">
        <v>34</v>
      </c>
      <c r="J1094" t="s">
        <v>35</v>
      </c>
      <c r="K1094" t="s">
        <v>6946</v>
      </c>
      <c r="L1094" t="s">
        <v>28</v>
      </c>
    </row>
    <row r="1095" spans="1:12" x14ac:dyDescent="0.35">
      <c r="A1095">
        <v>2406</v>
      </c>
      <c r="B1095" t="s">
        <v>6950</v>
      </c>
      <c r="D1095">
        <v>28</v>
      </c>
      <c r="E1095" t="s">
        <v>6951</v>
      </c>
      <c r="F1095" t="s">
        <v>42</v>
      </c>
      <c r="G1095" t="s">
        <v>23</v>
      </c>
      <c r="H1095" t="s">
        <v>80</v>
      </c>
      <c r="I1095" t="s">
        <v>32</v>
      </c>
      <c r="J1095" t="s">
        <v>48</v>
      </c>
      <c r="K1095" t="s">
        <v>6952</v>
      </c>
      <c r="L1095" t="s">
        <v>28</v>
      </c>
    </row>
    <row r="1096" spans="1:12" x14ac:dyDescent="0.35">
      <c r="A1096">
        <v>2407</v>
      </c>
      <c r="B1096" t="s">
        <v>6953</v>
      </c>
      <c r="D1096">
        <v>28</v>
      </c>
      <c r="E1096" t="s">
        <v>6954</v>
      </c>
      <c r="F1096" t="s">
        <v>31</v>
      </c>
      <c r="G1096" t="s">
        <v>13</v>
      </c>
      <c r="H1096" t="s">
        <v>120</v>
      </c>
      <c r="I1096" t="s">
        <v>57</v>
      </c>
      <c r="J1096" t="s">
        <v>35</v>
      </c>
      <c r="K1096" t="s">
        <v>6955</v>
      </c>
      <c r="L1096" t="s">
        <v>44</v>
      </c>
    </row>
    <row r="1097" spans="1:12" x14ac:dyDescent="0.35">
      <c r="A1097">
        <v>2408</v>
      </c>
      <c r="B1097" t="s">
        <v>6956</v>
      </c>
      <c r="D1097">
        <v>26</v>
      </c>
      <c r="E1097" t="s">
        <v>6957</v>
      </c>
      <c r="F1097" t="s">
        <v>31</v>
      </c>
      <c r="G1097" t="s">
        <v>57</v>
      </c>
      <c r="H1097" t="s">
        <v>120</v>
      </c>
      <c r="I1097" t="s">
        <v>57</v>
      </c>
      <c r="J1097" t="s">
        <v>68</v>
      </c>
      <c r="K1097">
        <f>1-695-694-4267</f>
        <v>-5655</v>
      </c>
      <c r="L1097" t="s">
        <v>76</v>
      </c>
    </row>
    <row r="1098" spans="1:12" x14ac:dyDescent="0.35">
      <c r="A1098">
        <v>2411</v>
      </c>
      <c r="B1098" t="s">
        <v>6964</v>
      </c>
      <c r="D1098">
        <v>30</v>
      </c>
      <c r="E1098" t="s">
        <v>6965</v>
      </c>
      <c r="F1098" t="s">
        <v>13</v>
      </c>
      <c r="G1098" t="s">
        <v>133</v>
      </c>
      <c r="H1098" t="s">
        <v>15</v>
      </c>
      <c r="I1098" t="s">
        <v>16</v>
      </c>
      <c r="J1098" t="s">
        <v>146</v>
      </c>
      <c r="K1098" t="s">
        <v>6966</v>
      </c>
      <c r="L1098" t="s">
        <v>76</v>
      </c>
    </row>
    <row r="1099" spans="1:12" x14ac:dyDescent="0.35">
      <c r="A1099">
        <v>2413</v>
      </c>
      <c r="B1099" t="s">
        <v>6970</v>
      </c>
      <c r="D1099">
        <v>27</v>
      </c>
      <c r="E1099" t="s">
        <v>6971</v>
      </c>
      <c r="F1099" t="s">
        <v>149</v>
      </c>
      <c r="G1099" t="s">
        <v>31</v>
      </c>
      <c r="H1099" t="s">
        <v>62</v>
      </c>
      <c r="I1099" t="s">
        <v>23</v>
      </c>
      <c r="J1099" t="s">
        <v>58</v>
      </c>
      <c r="K1099">
        <v>1652253316</v>
      </c>
      <c r="L1099" t="s">
        <v>44</v>
      </c>
    </row>
    <row r="1100" spans="1:12" x14ac:dyDescent="0.35">
      <c r="A1100">
        <v>2415</v>
      </c>
      <c r="B1100" t="s">
        <v>6975</v>
      </c>
      <c r="D1100">
        <v>26</v>
      </c>
      <c r="E1100" t="s">
        <v>6976</v>
      </c>
      <c r="F1100" t="s">
        <v>169</v>
      </c>
      <c r="G1100" t="s">
        <v>16</v>
      </c>
      <c r="H1100" t="s">
        <v>62</v>
      </c>
      <c r="I1100" t="s">
        <v>23</v>
      </c>
      <c r="J1100" t="s">
        <v>48</v>
      </c>
      <c r="K1100" s="1" t="s">
        <v>26016</v>
      </c>
      <c r="L1100" t="s">
        <v>44</v>
      </c>
    </row>
    <row r="1101" spans="1:12" x14ac:dyDescent="0.35">
      <c r="A1101">
        <v>2417</v>
      </c>
      <c r="B1101" t="s">
        <v>6980</v>
      </c>
      <c r="D1101">
        <v>27</v>
      </c>
      <c r="E1101" t="s">
        <v>6981</v>
      </c>
      <c r="F1101" t="s">
        <v>101</v>
      </c>
      <c r="G1101" t="s">
        <v>34</v>
      </c>
      <c r="H1101" t="s">
        <v>15</v>
      </c>
      <c r="I1101" t="s">
        <v>16</v>
      </c>
      <c r="J1101" t="s">
        <v>68</v>
      </c>
      <c r="K1101" t="s">
        <v>6982</v>
      </c>
      <c r="L1101" t="s">
        <v>44</v>
      </c>
    </row>
    <row r="1102" spans="1:12" x14ac:dyDescent="0.35">
      <c r="A1102">
        <v>2418</v>
      </c>
      <c r="B1102" t="s">
        <v>6983</v>
      </c>
      <c r="D1102">
        <v>29</v>
      </c>
      <c r="E1102" t="s">
        <v>6984</v>
      </c>
      <c r="F1102" t="s">
        <v>25</v>
      </c>
      <c r="G1102" t="s">
        <v>177</v>
      </c>
      <c r="H1102" t="s">
        <v>87</v>
      </c>
      <c r="I1102" t="s">
        <v>79</v>
      </c>
      <c r="J1102" t="s">
        <v>26</v>
      </c>
      <c r="K1102" t="s">
        <v>6985</v>
      </c>
      <c r="L1102" t="s">
        <v>76</v>
      </c>
    </row>
    <row r="1103" spans="1:12" x14ac:dyDescent="0.35">
      <c r="A1103">
        <v>2419</v>
      </c>
      <c r="B1103" t="s">
        <v>6986</v>
      </c>
      <c r="D1103">
        <v>28</v>
      </c>
      <c r="E1103" t="s">
        <v>6987</v>
      </c>
      <c r="F1103" t="s">
        <v>22</v>
      </c>
      <c r="G1103" t="s">
        <v>23</v>
      </c>
      <c r="H1103" t="s">
        <v>47</v>
      </c>
      <c r="I1103" t="s">
        <v>31</v>
      </c>
      <c r="J1103" t="s">
        <v>63</v>
      </c>
      <c r="K1103" t="s">
        <v>6988</v>
      </c>
      <c r="L1103" t="s">
        <v>28</v>
      </c>
    </row>
    <row r="1104" spans="1:12" x14ac:dyDescent="0.35">
      <c r="A1104">
        <v>2428</v>
      </c>
      <c r="B1104" t="s">
        <v>7013</v>
      </c>
      <c r="D1104">
        <v>30</v>
      </c>
      <c r="E1104" t="s">
        <v>7014</v>
      </c>
      <c r="F1104" t="s">
        <v>13</v>
      </c>
      <c r="G1104" t="s">
        <v>34</v>
      </c>
      <c r="H1104" t="s">
        <v>24</v>
      </c>
      <c r="I1104" t="s">
        <v>25</v>
      </c>
      <c r="J1104" t="s">
        <v>26</v>
      </c>
      <c r="K1104" t="s">
        <v>7015</v>
      </c>
      <c r="L1104" t="s">
        <v>44</v>
      </c>
    </row>
    <row r="1105" spans="1:12" x14ac:dyDescent="0.35">
      <c r="A1105">
        <v>2430</v>
      </c>
      <c r="B1105" t="s">
        <v>7018</v>
      </c>
      <c r="D1105">
        <v>28</v>
      </c>
      <c r="E1105" t="s">
        <v>7019</v>
      </c>
      <c r="F1105" t="s">
        <v>133</v>
      </c>
      <c r="G1105" t="s">
        <v>31</v>
      </c>
      <c r="H1105" t="s">
        <v>15</v>
      </c>
      <c r="I1105" t="s">
        <v>16</v>
      </c>
      <c r="J1105" t="s">
        <v>26</v>
      </c>
      <c r="K1105" t="s">
        <v>7020</v>
      </c>
      <c r="L1105" t="s">
        <v>76</v>
      </c>
    </row>
    <row r="1106" spans="1:12" x14ac:dyDescent="0.35">
      <c r="A1106">
        <v>2432</v>
      </c>
      <c r="B1106" t="s">
        <v>7024</v>
      </c>
      <c r="D1106">
        <v>29</v>
      </c>
      <c r="E1106" t="s">
        <v>7025</v>
      </c>
      <c r="F1106" t="s">
        <v>13</v>
      </c>
      <c r="G1106" t="s">
        <v>42</v>
      </c>
      <c r="H1106" t="s">
        <v>80</v>
      </c>
      <c r="I1106" t="s">
        <v>32</v>
      </c>
      <c r="J1106" t="s">
        <v>58</v>
      </c>
      <c r="K1106" t="s">
        <v>7026</v>
      </c>
      <c r="L1106" t="s">
        <v>19</v>
      </c>
    </row>
    <row r="1107" spans="1:12" x14ac:dyDescent="0.35">
      <c r="A1107">
        <v>2435</v>
      </c>
      <c r="B1107" t="s">
        <v>7032</v>
      </c>
      <c r="D1107">
        <v>29</v>
      </c>
      <c r="E1107" t="s">
        <v>7033</v>
      </c>
      <c r="F1107" t="s">
        <v>25</v>
      </c>
      <c r="G1107" t="s">
        <v>22</v>
      </c>
      <c r="H1107" t="s">
        <v>41</v>
      </c>
      <c r="I1107" t="s">
        <v>42</v>
      </c>
      <c r="J1107" t="s">
        <v>17</v>
      </c>
      <c r="K1107" t="s">
        <v>7034</v>
      </c>
      <c r="L1107" t="s">
        <v>19</v>
      </c>
    </row>
    <row r="1108" spans="1:12" x14ac:dyDescent="0.35">
      <c r="A1108">
        <v>2438</v>
      </c>
      <c r="B1108" t="s">
        <v>7041</v>
      </c>
      <c r="D1108">
        <v>28</v>
      </c>
      <c r="E1108" t="s">
        <v>7042</v>
      </c>
      <c r="F1108" t="s">
        <v>22</v>
      </c>
      <c r="G1108" t="s">
        <v>177</v>
      </c>
      <c r="H1108" t="s">
        <v>87</v>
      </c>
      <c r="I1108" t="s">
        <v>79</v>
      </c>
      <c r="J1108" t="s">
        <v>48</v>
      </c>
      <c r="K1108" t="s">
        <v>7043</v>
      </c>
      <c r="L1108" t="s">
        <v>37</v>
      </c>
    </row>
    <row r="1109" spans="1:12" x14ac:dyDescent="0.35">
      <c r="A1109">
        <v>2439</v>
      </c>
      <c r="B1109" t="s">
        <v>7044</v>
      </c>
      <c r="D1109">
        <v>28</v>
      </c>
      <c r="E1109" t="s">
        <v>7045</v>
      </c>
      <c r="F1109" t="s">
        <v>201</v>
      </c>
      <c r="G1109" t="s">
        <v>22</v>
      </c>
      <c r="H1109" t="s">
        <v>120</v>
      </c>
      <c r="I1109" t="s">
        <v>57</v>
      </c>
      <c r="J1109" t="s">
        <v>58</v>
      </c>
      <c r="K1109" t="s">
        <v>7046</v>
      </c>
      <c r="L1109" t="s">
        <v>28</v>
      </c>
    </row>
    <row r="1110" spans="1:12" x14ac:dyDescent="0.35">
      <c r="A1110">
        <v>2440</v>
      </c>
      <c r="B1110" t="s">
        <v>7047</v>
      </c>
      <c r="D1110">
        <v>27</v>
      </c>
      <c r="E1110" t="s">
        <v>7048</v>
      </c>
      <c r="F1110" t="s">
        <v>13</v>
      </c>
      <c r="G1110" t="s">
        <v>40</v>
      </c>
      <c r="H1110" t="s">
        <v>87</v>
      </c>
      <c r="I1110" t="s">
        <v>79</v>
      </c>
      <c r="J1110" t="s">
        <v>146</v>
      </c>
      <c r="K1110" t="s">
        <v>7049</v>
      </c>
      <c r="L1110" t="s">
        <v>28</v>
      </c>
    </row>
    <row r="1111" spans="1:12" x14ac:dyDescent="0.35">
      <c r="A1111">
        <v>2442</v>
      </c>
      <c r="B1111" t="s">
        <v>7053</v>
      </c>
      <c r="D1111">
        <v>27</v>
      </c>
      <c r="E1111" t="s">
        <v>7054</v>
      </c>
      <c r="F1111" t="s">
        <v>31</v>
      </c>
      <c r="G1111" t="s">
        <v>23</v>
      </c>
      <c r="H1111" t="s">
        <v>41</v>
      </c>
      <c r="I1111" t="s">
        <v>42</v>
      </c>
      <c r="J1111" t="s">
        <v>170</v>
      </c>
      <c r="K1111">
        <f>1-120-724-2434</f>
        <v>-3277</v>
      </c>
      <c r="L1111" t="s">
        <v>19</v>
      </c>
    </row>
    <row r="1112" spans="1:12" x14ac:dyDescent="0.35">
      <c r="A1112">
        <v>2443</v>
      </c>
      <c r="B1112" t="s">
        <v>7055</v>
      </c>
      <c r="D1112">
        <v>26</v>
      </c>
      <c r="E1112" t="s">
        <v>7056</v>
      </c>
      <c r="F1112" t="s">
        <v>25</v>
      </c>
      <c r="G1112" t="s">
        <v>177</v>
      </c>
      <c r="H1112" t="s">
        <v>24</v>
      </c>
      <c r="I1112" t="s">
        <v>25</v>
      </c>
      <c r="J1112" t="s">
        <v>170</v>
      </c>
      <c r="K1112" t="s">
        <v>7057</v>
      </c>
      <c r="L1112" t="s">
        <v>19</v>
      </c>
    </row>
    <row r="1113" spans="1:12" x14ac:dyDescent="0.35">
      <c r="A1113">
        <v>2444</v>
      </c>
      <c r="B1113" t="s">
        <v>2491</v>
      </c>
      <c r="D1113">
        <v>28</v>
      </c>
      <c r="E1113" t="s">
        <v>7058</v>
      </c>
      <c r="F1113" t="s">
        <v>57</v>
      </c>
      <c r="G1113" t="s">
        <v>32</v>
      </c>
      <c r="H1113" t="s">
        <v>80</v>
      </c>
      <c r="I1113" t="s">
        <v>32</v>
      </c>
      <c r="J1113" t="s">
        <v>17</v>
      </c>
      <c r="K1113" t="s">
        <v>7059</v>
      </c>
      <c r="L1113" t="s">
        <v>19</v>
      </c>
    </row>
    <row r="1114" spans="1:12" x14ac:dyDescent="0.35">
      <c r="A1114">
        <v>2445</v>
      </c>
      <c r="B1114" t="s">
        <v>7060</v>
      </c>
      <c r="D1114">
        <v>26</v>
      </c>
      <c r="E1114" t="s">
        <v>7061</v>
      </c>
      <c r="F1114" t="s">
        <v>32</v>
      </c>
      <c r="G1114" t="s">
        <v>133</v>
      </c>
      <c r="H1114" t="s">
        <v>41</v>
      </c>
      <c r="I1114" t="s">
        <v>42</v>
      </c>
      <c r="J1114" t="s">
        <v>63</v>
      </c>
      <c r="K1114" t="s">
        <v>7062</v>
      </c>
      <c r="L1114" t="s">
        <v>37</v>
      </c>
    </row>
    <row r="1115" spans="1:12" x14ac:dyDescent="0.35">
      <c r="A1115">
        <v>2448</v>
      </c>
      <c r="B1115" t="s">
        <v>7067</v>
      </c>
      <c r="D1115">
        <v>26</v>
      </c>
      <c r="E1115" t="s">
        <v>7068</v>
      </c>
      <c r="F1115" t="s">
        <v>201</v>
      </c>
      <c r="G1115" t="s">
        <v>25</v>
      </c>
      <c r="H1115" t="s">
        <v>62</v>
      </c>
      <c r="I1115" t="s">
        <v>23</v>
      </c>
      <c r="J1115" t="s">
        <v>153</v>
      </c>
      <c r="K1115">
        <v>2935698964</v>
      </c>
      <c r="L1115" t="s">
        <v>37</v>
      </c>
    </row>
    <row r="1116" spans="1:12" x14ac:dyDescent="0.35">
      <c r="A1116">
        <v>2449</v>
      </c>
      <c r="B1116" t="s">
        <v>7069</v>
      </c>
      <c r="D1116">
        <v>29</v>
      </c>
      <c r="E1116" t="s">
        <v>7070</v>
      </c>
      <c r="F1116" t="s">
        <v>32</v>
      </c>
      <c r="G1116" t="s">
        <v>23</v>
      </c>
      <c r="H1116" t="s">
        <v>87</v>
      </c>
      <c r="I1116" t="s">
        <v>79</v>
      </c>
      <c r="J1116" t="s">
        <v>26</v>
      </c>
      <c r="K1116" t="s">
        <v>7071</v>
      </c>
      <c r="L1116" t="s">
        <v>28</v>
      </c>
    </row>
    <row r="1117" spans="1:12" x14ac:dyDescent="0.35">
      <c r="A1117">
        <v>2452</v>
      </c>
      <c r="B1117" t="s">
        <v>7077</v>
      </c>
      <c r="D1117">
        <v>28</v>
      </c>
      <c r="E1117" t="s">
        <v>7078</v>
      </c>
      <c r="F1117" t="s">
        <v>169</v>
      </c>
      <c r="G1117" t="s">
        <v>14</v>
      </c>
      <c r="H1117" t="s">
        <v>33</v>
      </c>
      <c r="I1117" t="s">
        <v>34</v>
      </c>
      <c r="J1117" t="s">
        <v>88</v>
      </c>
      <c r="K1117" t="s">
        <v>7079</v>
      </c>
      <c r="L1117" t="s">
        <v>28</v>
      </c>
    </row>
    <row r="1118" spans="1:12" x14ac:dyDescent="0.35">
      <c r="A1118">
        <v>2453</v>
      </c>
      <c r="B1118" t="s">
        <v>7080</v>
      </c>
      <c r="D1118">
        <v>27</v>
      </c>
      <c r="E1118" t="s">
        <v>7081</v>
      </c>
      <c r="F1118" t="s">
        <v>101</v>
      </c>
      <c r="G1118" t="s">
        <v>57</v>
      </c>
      <c r="H1118" t="s">
        <v>41</v>
      </c>
      <c r="I1118" t="s">
        <v>42</v>
      </c>
      <c r="J1118" t="s">
        <v>146</v>
      </c>
      <c r="K1118" t="s">
        <v>7082</v>
      </c>
      <c r="L1118" t="s">
        <v>76</v>
      </c>
    </row>
    <row r="1119" spans="1:12" x14ac:dyDescent="0.35">
      <c r="A1119">
        <v>2454</v>
      </c>
      <c r="B1119" t="s">
        <v>7083</v>
      </c>
      <c r="D1119">
        <v>29</v>
      </c>
      <c r="E1119" t="s">
        <v>7084</v>
      </c>
      <c r="F1119" t="s">
        <v>42</v>
      </c>
      <c r="G1119" t="s">
        <v>13</v>
      </c>
      <c r="H1119" t="s">
        <v>120</v>
      </c>
      <c r="I1119" t="s">
        <v>57</v>
      </c>
      <c r="J1119" t="s">
        <v>102</v>
      </c>
      <c r="K1119" t="s">
        <v>7085</v>
      </c>
      <c r="L1119" t="s">
        <v>76</v>
      </c>
    </row>
    <row r="1120" spans="1:12" x14ac:dyDescent="0.35">
      <c r="A1120">
        <v>2458</v>
      </c>
      <c r="B1120" t="s">
        <v>7094</v>
      </c>
      <c r="D1120">
        <v>27</v>
      </c>
      <c r="E1120" t="s">
        <v>7095</v>
      </c>
      <c r="F1120" t="s">
        <v>79</v>
      </c>
      <c r="G1120" t="s">
        <v>31</v>
      </c>
      <c r="H1120" t="s">
        <v>87</v>
      </c>
      <c r="I1120" t="s">
        <v>79</v>
      </c>
      <c r="J1120" t="s">
        <v>35</v>
      </c>
      <c r="K1120">
        <v>4712611972</v>
      </c>
      <c r="L1120" t="s">
        <v>76</v>
      </c>
    </row>
    <row r="1121" spans="1:12" x14ac:dyDescent="0.35">
      <c r="A1121">
        <v>2461</v>
      </c>
      <c r="B1121" t="s">
        <v>7102</v>
      </c>
      <c r="D1121">
        <v>28</v>
      </c>
      <c r="E1121" t="s">
        <v>7103</v>
      </c>
      <c r="F1121" t="s">
        <v>67</v>
      </c>
      <c r="G1121" t="s">
        <v>101</v>
      </c>
      <c r="H1121" t="s">
        <v>47</v>
      </c>
      <c r="I1121" t="s">
        <v>31</v>
      </c>
      <c r="J1121" t="s">
        <v>116</v>
      </c>
      <c r="K1121" t="s">
        <v>7104</v>
      </c>
      <c r="L1121" t="s">
        <v>37</v>
      </c>
    </row>
    <row r="1122" spans="1:12" x14ac:dyDescent="0.35">
      <c r="A1122">
        <v>2462</v>
      </c>
      <c r="B1122" t="s">
        <v>7105</v>
      </c>
      <c r="D1122">
        <v>29</v>
      </c>
      <c r="E1122" t="s">
        <v>7106</v>
      </c>
      <c r="F1122" t="s">
        <v>14</v>
      </c>
      <c r="G1122" t="s">
        <v>169</v>
      </c>
      <c r="H1122" t="s">
        <v>33</v>
      </c>
      <c r="I1122" t="s">
        <v>34</v>
      </c>
      <c r="J1122" t="s">
        <v>91</v>
      </c>
      <c r="K1122">
        <f>1-403-209-1397</f>
        <v>-2008</v>
      </c>
      <c r="L1122" t="s">
        <v>28</v>
      </c>
    </row>
    <row r="1123" spans="1:12" x14ac:dyDescent="0.35">
      <c r="A1123">
        <v>2466</v>
      </c>
      <c r="B1123" t="s">
        <v>7114</v>
      </c>
      <c r="D1123">
        <v>26</v>
      </c>
      <c r="E1123" t="s">
        <v>7115</v>
      </c>
      <c r="F1123" t="s">
        <v>42</v>
      </c>
      <c r="G1123" t="s">
        <v>133</v>
      </c>
      <c r="H1123" t="s">
        <v>87</v>
      </c>
      <c r="I1123" t="s">
        <v>79</v>
      </c>
      <c r="J1123" t="s">
        <v>170</v>
      </c>
      <c r="K1123" t="s">
        <v>7116</v>
      </c>
      <c r="L1123" t="s">
        <v>28</v>
      </c>
    </row>
    <row r="1124" spans="1:12" x14ac:dyDescent="0.35">
      <c r="A1124">
        <v>2467</v>
      </c>
      <c r="B1124" t="s">
        <v>5023</v>
      </c>
      <c r="D1124">
        <v>28</v>
      </c>
      <c r="E1124" t="s">
        <v>7117</v>
      </c>
      <c r="F1124" t="s">
        <v>14</v>
      </c>
      <c r="G1124" t="s">
        <v>169</v>
      </c>
      <c r="H1124" t="s">
        <v>47</v>
      </c>
      <c r="I1124" t="s">
        <v>31</v>
      </c>
      <c r="J1124" t="s">
        <v>68</v>
      </c>
      <c r="K1124" t="s">
        <v>7118</v>
      </c>
      <c r="L1124" t="s">
        <v>19</v>
      </c>
    </row>
    <row r="1125" spans="1:12" x14ac:dyDescent="0.35">
      <c r="A1125">
        <v>2468</v>
      </c>
      <c r="B1125" t="s">
        <v>7119</v>
      </c>
      <c r="D1125">
        <v>26</v>
      </c>
      <c r="E1125" t="s">
        <v>7120</v>
      </c>
      <c r="F1125" t="s">
        <v>42</v>
      </c>
      <c r="G1125" t="s">
        <v>13</v>
      </c>
      <c r="H1125" t="s">
        <v>15</v>
      </c>
      <c r="I1125" t="s">
        <v>16</v>
      </c>
      <c r="J1125" t="s">
        <v>48</v>
      </c>
      <c r="K1125" t="s">
        <v>7121</v>
      </c>
      <c r="L1125" t="s">
        <v>37</v>
      </c>
    </row>
    <row r="1126" spans="1:12" x14ac:dyDescent="0.35">
      <c r="A1126">
        <v>2471</v>
      </c>
      <c r="B1126" t="s">
        <v>7128</v>
      </c>
      <c r="D1126">
        <v>29</v>
      </c>
      <c r="E1126" t="s">
        <v>7129</v>
      </c>
      <c r="F1126" t="s">
        <v>16</v>
      </c>
      <c r="G1126" t="s">
        <v>25</v>
      </c>
      <c r="H1126" t="s">
        <v>41</v>
      </c>
      <c r="I1126" t="s">
        <v>42</v>
      </c>
      <c r="J1126" t="s">
        <v>53</v>
      </c>
      <c r="K1126" t="s">
        <v>7130</v>
      </c>
      <c r="L1126" t="s">
        <v>44</v>
      </c>
    </row>
    <row r="1127" spans="1:12" x14ac:dyDescent="0.35">
      <c r="A1127">
        <v>2472</v>
      </c>
      <c r="B1127" t="s">
        <v>7131</v>
      </c>
      <c r="D1127">
        <v>28</v>
      </c>
      <c r="E1127" t="s">
        <v>7132</v>
      </c>
      <c r="F1127" t="s">
        <v>149</v>
      </c>
      <c r="G1127" t="s">
        <v>133</v>
      </c>
      <c r="H1127" t="s">
        <v>47</v>
      </c>
      <c r="I1127" t="s">
        <v>31</v>
      </c>
      <c r="J1127" t="s">
        <v>170</v>
      </c>
      <c r="K1127" t="s">
        <v>7133</v>
      </c>
      <c r="L1127" t="s">
        <v>19</v>
      </c>
    </row>
    <row r="1128" spans="1:12" x14ac:dyDescent="0.35">
      <c r="A1128">
        <v>2475</v>
      </c>
      <c r="B1128" t="s">
        <v>7140</v>
      </c>
      <c r="D1128">
        <v>30</v>
      </c>
      <c r="E1128" t="s">
        <v>7141</v>
      </c>
      <c r="F1128" t="s">
        <v>169</v>
      </c>
      <c r="G1128" t="s">
        <v>79</v>
      </c>
      <c r="H1128" t="s">
        <v>47</v>
      </c>
      <c r="I1128" t="s">
        <v>31</v>
      </c>
      <c r="J1128" t="s">
        <v>102</v>
      </c>
      <c r="K1128" t="s">
        <v>7142</v>
      </c>
      <c r="L1128" t="s">
        <v>37</v>
      </c>
    </row>
    <row r="1129" spans="1:12" x14ac:dyDescent="0.35">
      <c r="A1129">
        <v>2476</v>
      </c>
      <c r="B1129" t="s">
        <v>7143</v>
      </c>
      <c r="D1129">
        <v>29</v>
      </c>
      <c r="E1129" t="s">
        <v>7144</v>
      </c>
      <c r="F1129" t="s">
        <v>101</v>
      </c>
      <c r="G1129" t="s">
        <v>13</v>
      </c>
      <c r="H1129" t="s">
        <v>24</v>
      </c>
      <c r="I1129" t="s">
        <v>25</v>
      </c>
      <c r="J1129" t="s">
        <v>102</v>
      </c>
      <c r="K1129" t="s">
        <v>7145</v>
      </c>
      <c r="L1129" t="s">
        <v>44</v>
      </c>
    </row>
    <row r="1130" spans="1:12" x14ac:dyDescent="0.35">
      <c r="A1130">
        <v>2480</v>
      </c>
      <c r="B1130" t="s">
        <v>7155</v>
      </c>
      <c r="D1130">
        <v>27</v>
      </c>
      <c r="E1130" t="s">
        <v>7156</v>
      </c>
      <c r="F1130" t="s">
        <v>67</v>
      </c>
      <c r="G1130" t="s">
        <v>149</v>
      </c>
      <c r="H1130" t="s">
        <v>33</v>
      </c>
      <c r="I1130" t="s">
        <v>34</v>
      </c>
      <c r="J1130" t="s">
        <v>53</v>
      </c>
      <c r="K1130" t="s">
        <v>7157</v>
      </c>
      <c r="L1130" t="s">
        <v>37</v>
      </c>
    </row>
    <row r="1131" spans="1:12" x14ac:dyDescent="0.35">
      <c r="A1131">
        <v>2485</v>
      </c>
      <c r="B1131" t="s">
        <v>7170</v>
      </c>
      <c r="D1131">
        <v>29</v>
      </c>
      <c r="E1131" t="s">
        <v>7171</v>
      </c>
      <c r="F1131" t="s">
        <v>25</v>
      </c>
      <c r="G1131" t="s">
        <v>14</v>
      </c>
      <c r="H1131" t="s">
        <v>41</v>
      </c>
      <c r="I1131" t="s">
        <v>42</v>
      </c>
      <c r="J1131" t="s">
        <v>116</v>
      </c>
      <c r="K1131" t="s">
        <v>7172</v>
      </c>
      <c r="L1131" t="s">
        <v>44</v>
      </c>
    </row>
    <row r="1132" spans="1:12" x14ac:dyDescent="0.35">
      <c r="A1132">
        <v>2486</v>
      </c>
      <c r="B1132" t="s">
        <v>7173</v>
      </c>
      <c r="D1132">
        <v>29</v>
      </c>
      <c r="E1132" t="s">
        <v>7174</v>
      </c>
      <c r="F1132" t="s">
        <v>201</v>
      </c>
      <c r="G1132" t="s">
        <v>23</v>
      </c>
      <c r="H1132" t="s">
        <v>80</v>
      </c>
      <c r="I1132" t="s">
        <v>32</v>
      </c>
      <c r="J1132" t="s">
        <v>26</v>
      </c>
      <c r="K1132" t="s">
        <v>7175</v>
      </c>
      <c r="L1132" t="s">
        <v>76</v>
      </c>
    </row>
    <row r="1133" spans="1:12" x14ac:dyDescent="0.35">
      <c r="A1133">
        <v>2487</v>
      </c>
      <c r="B1133" t="s">
        <v>7176</v>
      </c>
      <c r="D1133">
        <v>26</v>
      </c>
      <c r="E1133" t="s">
        <v>7177</v>
      </c>
      <c r="F1133" t="s">
        <v>32</v>
      </c>
      <c r="G1133" t="s">
        <v>25</v>
      </c>
      <c r="H1133" t="s">
        <v>47</v>
      </c>
      <c r="I1133" t="s">
        <v>31</v>
      </c>
      <c r="J1133" t="s">
        <v>88</v>
      </c>
      <c r="K1133" t="s">
        <v>7178</v>
      </c>
      <c r="L1133" t="s">
        <v>76</v>
      </c>
    </row>
    <row r="1134" spans="1:12" x14ac:dyDescent="0.35">
      <c r="A1134">
        <v>2489</v>
      </c>
      <c r="B1134" t="s">
        <v>7007</v>
      </c>
      <c r="D1134">
        <v>29</v>
      </c>
      <c r="E1134" t="s">
        <v>7181</v>
      </c>
      <c r="F1134" t="s">
        <v>149</v>
      </c>
      <c r="G1134" t="s">
        <v>16</v>
      </c>
      <c r="H1134" t="s">
        <v>15</v>
      </c>
      <c r="I1134" t="s">
        <v>16</v>
      </c>
      <c r="J1134" t="s">
        <v>116</v>
      </c>
      <c r="K1134" t="s">
        <v>7182</v>
      </c>
      <c r="L1134" t="s">
        <v>37</v>
      </c>
    </row>
    <row r="1135" spans="1:12" x14ac:dyDescent="0.35">
      <c r="A1135">
        <v>2490</v>
      </c>
      <c r="B1135" t="s">
        <v>7183</v>
      </c>
      <c r="D1135">
        <v>26</v>
      </c>
      <c r="E1135" t="s">
        <v>7184</v>
      </c>
      <c r="F1135" t="s">
        <v>25</v>
      </c>
      <c r="G1135" t="s">
        <v>177</v>
      </c>
      <c r="H1135" t="s">
        <v>24</v>
      </c>
      <c r="I1135" t="s">
        <v>25</v>
      </c>
      <c r="J1135" t="s">
        <v>35</v>
      </c>
      <c r="K1135" t="s">
        <v>7185</v>
      </c>
      <c r="L1135" t="s">
        <v>76</v>
      </c>
    </row>
    <row r="1136" spans="1:12" x14ac:dyDescent="0.35">
      <c r="A1136">
        <v>2491</v>
      </c>
      <c r="B1136" t="s">
        <v>7186</v>
      </c>
      <c r="D1136">
        <v>28</v>
      </c>
      <c r="E1136" t="s">
        <v>7187</v>
      </c>
      <c r="F1136" t="s">
        <v>40</v>
      </c>
      <c r="G1136" t="s">
        <v>67</v>
      </c>
      <c r="H1136" t="s">
        <v>41</v>
      </c>
      <c r="I1136" t="s">
        <v>42</v>
      </c>
      <c r="J1136" t="s">
        <v>17</v>
      </c>
      <c r="K1136" t="s">
        <v>7188</v>
      </c>
      <c r="L1136" t="s">
        <v>19</v>
      </c>
    </row>
    <row r="1137" spans="1:12" x14ac:dyDescent="0.35">
      <c r="A1137">
        <v>2497</v>
      </c>
      <c r="B1137" t="s">
        <v>7204</v>
      </c>
      <c r="D1137">
        <v>28</v>
      </c>
      <c r="E1137" t="s">
        <v>7205</v>
      </c>
      <c r="F1137" t="s">
        <v>79</v>
      </c>
      <c r="G1137" t="s">
        <v>67</v>
      </c>
      <c r="H1137" t="s">
        <v>33</v>
      </c>
      <c r="I1137" t="s">
        <v>34</v>
      </c>
      <c r="J1137" t="s">
        <v>53</v>
      </c>
      <c r="K1137" t="s">
        <v>7206</v>
      </c>
      <c r="L1137" t="s">
        <v>76</v>
      </c>
    </row>
    <row r="1138" spans="1:12" x14ac:dyDescent="0.35">
      <c r="A1138">
        <v>2503</v>
      </c>
      <c r="B1138" t="s">
        <v>7221</v>
      </c>
      <c r="D1138">
        <v>27</v>
      </c>
      <c r="E1138" t="s">
        <v>7222</v>
      </c>
      <c r="F1138" t="s">
        <v>57</v>
      </c>
      <c r="G1138" t="s">
        <v>31</v>
      </c>
      <c r="H1138" t="s">
        <v>15</v>
      </c>
      <c r="I1138" t="s">
        <v>16</v>
      </c>
      <c r="J1138" t="s">
        <v>63</v>
      </c>
      <c r="K1138">
        <f>1-752-443-1799</f>
        <v>-2993</v>
      </c>
      <c r="L1138" t="s">
        <v>19</v>
      </c>
    </row>
    <row r="1139" spans="1:12" x14ac:dyDescent="0.35">
      <c r="A1139">
        <v>2504</v>
      </c>
      <c r="B1139" t="s">
        <v>7223</v>
      </c>
      <c r="D1139">
        <v>29</v>
      </c>
      <c r="E1139" t="s">
        <v>7224</v>
      </c>
      <c r="F1139" t="s">
        <v>23</v>
      </c>
      <c r="G1139" t="s">
        <v>13</v>
      </c>
      <c r="H1139" t="s">
        <v>47</v>
      </c>
      <c r="I1139" t="s">
        <v>31</v>
      </c>
      <c r="J1139" t="s">
        <v>91</v>
      </c>
      <c r="K1139">
        <v>6081004813</v>
      </c>
      <c r="L1139" t="s">
        <v>44</v>
      </c>
    </row>
    <row r="1140" spans="1:12" x14ac:dyDescent="0.35">
      <c r="A1140">
        <v>2507</v>
      </c>
      <c r="B1140" t="s">
        <v>7231</v>
      </c>
      <c r="D1140">
        <v>27</v>
      </c>
      <c r="E1140" t="s">
        <v>7232</v>
      </c>
      <c r="F1140" t="s">
        <v>34</v>
      </c>
      <c r="G1140" t="s">
        <v>67</v>
      </c>
      <c r="H1140" t="s">
        <v>33</v>
      </c>
      <c r="I1140" t="s">
        <v>34</v>
      </c>
      <c r="J1140" t="s">
        <v>68</v>
      </c>
      <c r="K1140" t="s">
        <v>7233</v>
      </c>
      <c r="L1140" t="s">
        <v>44</v>
      </c>
    </row>
    <row r="1141" spans="1:12" x14ac:dyDescent="0.35">
      <c r="A1141">
        <v>2509</v>
      </c>
      <c r="B1141" t="s">
        <v>7237</v>
      </c>
      <c r="D1141">
        <v>29</v>
      </c>
      <c r="E1141" t="s">
        <v>7238</v>
      </c>
      <c r="F1141" t="s">
        <v>40</v>
      </c>
      <c r="G1141" t="s">
        <v>13</v>
      </c>
      <c r="H1141" t="s">
        <v>52</v>
      </c>
      <c r="I1141" t="s">
        <v>13</v>
      </c>
      <c r="J1141" t="s">
        <v>170</v>
      </c>
      <c r="K1141" t="s">
        <v>7239</v>
      </c>
      <c r="L1141" t="s">
        <v>28</v>
      </c>
    </row>
    <row r="1142" spans="1:12" x14ac:dyDescent="0.35">
      <c r="A1142">
        <v>2510</v>
      </c>
      <c r="B1142" t="s">
        <v>7240</v>
      </c>
      <c r="D1142">
        <v>30</v>
      </c>
      <c r="E1142" t="s">
        <v>7241</v>
      </c>
      <c r="F1142" t="s">
        <v>23</v>
      </c>
      <c r="G1142" t="s">
        <v>13</v>
      </c>
      <c r="H1142" t="s">
        <v>15</v>
      </c>
      <c r="I1142" t="s">
        <v>16</v>
      </c>
      <c r="J1142" t="s">
        <v>26</v>
      </c>
      <c r="K1142" t="s">
        <v>7242</v>
      </c>
      <c r="L1142" t="s">
        <v>28</v>
      </c>
    </row>
    <row r="1143" spans="1:12" x14ac:dyDescent="0.35">
      <c r="A1143">
        <v>2511</v>
      </c>
      <c r="B1143" t="s">
        <v>7243</v>
      </c>
      <c r="D1143">
        <v>26</v>
      </c>
      <c r="E1143" t="s">
        <v>7244</v>
      </c>
      <c r="F1143" t="s">
        <v>79</v>
      </c>
      <c r="G1143" t="s">
        <v>101</v>
      </c>
      <c r="H1143" t="s">
        <v>80</v>
      </c>
      <c r="I1143" t="s">
        <v>32</v>
      </c>
      <c r="J1143" t="s">
        <v>35</v>
      </c>
      <c r="K1143" t="s">
        <v>7245</v>
      </c>
      <c r="L1143" t="s">
        <v>19</v>
      </c>
    </row>
    <row r="1144" spans="1:12" x14ac:dyDescent="0.35">
      <c r="A1144">
        <v>2513</v>
      </c>
      <c r="B1144" t="s">
        <v>7249</v>
      </c>
      <c r="D1144">
        <v>28</v>
      </c>
      <c r="E1144" t="s">
        <v>7250</v>
      </c>
      <c r="F1144" t="s">
        <v>67</v>
      </c>
      <c r="G1144" t="s">
        <v>201</v>
      </c>
      <c r="H1144" t="s">
        <v>62</v>
      </c>
      <c r="I1144" t="s">
        <v>23</v>
      </c>
      <c r="J1144" t="s">
        <v>88</v>
      </c>
      <c r="K1144" t="s">
        <v>7251</v>
      </c>
      <c r="L1144" t="s">
        <v>28</v>
      </c>
    </row>
    <row r="1145" spans="1:12" x14ac:dyDescent="0.35">
      <c r="A1145">
        <v>2515</v>
      </c>
      <c r="B1145" t="s">
        <v>7255</v>
      </c>
      <c r="D1145">
        <v>29</v>
      </c>
      <c r="E1145" t="s">
        <v>7256</v>
      </c>
      <c r="F1145" t="s">
        <v>42</v>
      </c>
      <c r="G1145" t="s">
        <v>32</v>
      </c>
      <c r="H1145" t="s">
        <v>52</v>
      </c>
      <c r="I1145" t="s">
        <v>13</v>
      </c>
      <c r="J1145" t="s">
        <v>153</v>
      </c>
      <c r="K1145" t="s">
        <v>7257</v>
      </c>
      <c r="L1145" t="s">
        <v>28</v>
      </c>
    </row>
    <row r="1146" spans="1:12" x14ac:dyDescent="0.35">
      <c r="A1146">
        <v>2516</v>
      </c>
      <c r="B1146" t="s">
        <v>7258</v>
      </c>
      <c r="D1146">
        <v>30</v>
      </c>
      <c r="E1146" t="s">
        <v>7259</v>
      </c>
      <c r="F1146" t="s">
        <v>101</v>
      </c>
      <c r="G1146" t="s">
        <v>22</v>
      </c>
      <c r="H1146" t="s">
        <v>47</v>
      </c>
      <c r="I1146" t="s">
        <v>31</v>
      </c>
      <c r="J1146" t="s">
        <v>91</v>
      </c>
      <c r="K1146" t="s">
        <v>7260</v>
      </c>
      <c r="L1146" t="s">
        <v>44</v>
      </c>
    </row>
    <row r="1147" spans="1:12" x14ac:dyDescent="0.35">
      <c r="A1147">
        <v>2517</v>
      </c>
      <c r="B1147" t="s">
        <v>7261</v>
      </c>
      <c r="D1147">
        <v>30</v>
      </c>
      <c r="E1147" t="s">
        <v>7262</v>
      </c>
      <c r="F1147" t="s">
        <v>31</v>
      </c>
      <c r="G1147" t="s">
        <v>57</v>
      </c>
      <c r="H1147" t="s">
        <v>15</v>
      </c>
      <c r="I1147" t="s">
        <v>16</v>
      </c>
      <c r="J1147" t="s">
        <v>26</v>
      </c>
      <c r="K1147" t="s">
        <v>7263</v>
      </c>
      <c r="L1147" t="s">
        <v>37</v>
      </c>
    </row>
    <row r="1148" spans="1:12" x14ac:dyDescent="0.35">
      <c r="A1148">
        <v>2518</v>
      </c>
      <c r="B1148" t="s">
        <v>7264</v>
      </c>
      <c r="D1148">
        <v>27</v>
      </c>
      <c r="E1148" t="s">
        <v>7265</v>
      </c>
      <c r="F1148" t="s">
        <v>13</v>
      </c>
      <c r="G1148" t="s">
        <v>42</v>
      </c>
      <c r="H1148" t="s">
        <v>120</v>
      </c>
      <c r="I1148" t="s">
        <v>57</v>
      </c>
      <c r="J1148" t="s">
        <v>146</v>
      </c>
      <c r="K1148" t="s">
        <v>7266</v>
      </c>
      <c r="L1148" t="s">
        <v>37</v>
      </c>
    </row>
    <row r="1149" spans="1:12" x14ac:dyDescent="0.35">
      <c r="A1149">
        <v>2520</v>
      </c>
      <c r="B1149" t="s">
        <v>7270</v>
      </c>
      <c r="D1149">
        <v>27</v>
      </c>
      <c r="E1149" t="s">
        <v>7271</v>
      </c>
      <c r="F1149" t="s">
        <v>133</v>
      </c>
      <c r="G1149" t="s">
        <v>22</v>
      </c>
      <c r="H1149" t="s">
        <v>80</v>
      </c>
      <c r="I1149" t="s">
        <v>32</v>
      </c>
      <c r="J1149" t="s">
        <v>48</v>
      </c>
      <c r="K1149" t="s">
        <v>7272</v>
      </c>
      <c r="L1149" t="s">
        <v>44</v>
      </c>
    </row>
    <row r="1150" spans="1:12" x14ac:dyDescent="0.35">
      <c r="A1150">
        <v>2521</v>
      </c>
      <c r="B1150" t="s">
        <v>7273</v>
      </c>
      <c r="D1150">
        <v>28</v>
      </c>
      <c r="E1150" t="s">
        <v>7274</v>
      </c>
      <c r="F1150" t="s">
        <v>133</v>
      </c>
      <c r="G1150" t="s">
        <v>42</v>
      </c>
      <c r="H1150" t="s">
        <v>15</v>
      </c>
      <c r="I1150" t="s">
        <v>16</v>
      </c>
      <c r="J1150" t="s">
        <v>17</v>
      </c>
      <c r="K1150" t="s">
        <v>7275</v>
      </c>
      <c r="L1150" t="s">
        <v>44</v>
      </c>
    </row>
    <row r="1151" spans="1:12" x14ac:dyDescent="0.35">
      <c r="A1151">
        <v>2522</v>
      </c>
      <c r="B1151" t="s">
        <v>7276</v>
      </c>
      <c r="D1151">
        <v>27</v>
      </c>
      <c r="E1151" t="s">
        <v>7277</v>
      </c>
      <c r="F1151" t="s">
        <v>42</v>
      </c>
      <c r="G1151" t="s">
        <v>67</v>
      </c>
      <c r="H1151" t="s">
        <v>41</v>
      </c>
      <c r="I1151" t="s">
        <v>42</v>
      </c>
      <c r="J1151" t="s">
        <v>35</v>
      </c>
      <c r="K1151" t="s">
        <v>7278</v>
      </c>
      <c r="L1151" t="s">
        <v>44</v>
      </c>
    </row>
    <row r="1152" spans="1:12" x14ac:dyDescent="0.35">
      <c r="A1152">
        <v>2524</v>
      </c>
      <c r="B1152" t="s">
        <v>7282</v>
      </c>
      <c r="D1152">
        <v>26</v>
      </c>
      <c r="E1152" t="s">
        <v>7283</v>
      </c>
      <c r="F1152" t="s">
        <v>57</v>
      </c>
      <c r="G1152" t="s">
        <v>79</v>
      </c>
      <c r="H1152" t="s">
        <v>62</v>
      </c>
      <c r="I1152" t="s">
        <v>23</v>
      </c>
      <c r="J1152" t="s">
        <v>146</v>
      </c>
      <c r="K1152" t="s">
        <v>7284</v>
      </c>
      <c r="L1152" t="s">
        <v>76</v>
      </c>
    </row>
    <row r="1153" spans="1:12" x14ac:dyDescent="0.35">
      <c r="A1153">
        <v>2526</v>
      </c>
      <c r="B1153" t="s">
        <v>7288</v>
      </c>
      <c r="D1153">
        <v>29</v>
      </c>
      <c r="E1153" t="s">
        <v>7289</v>
      </c>
      <c r="F1153" t="s">
        <v>42</v>
      </c>
      <c r="G1153" t="s">
        <v>40</v>
      </c>
      <c r="H1153" t="s">
        <v>80</v>
      </c>
      <c r="I1153" t="s">
        <v>32</v>
      </c>
      <c r="J1153" t="s">
        <v>26</v>
      </c>
      <c r="K1153">
        <v>1063710411</v>
      </c>
      <c r="L1153" t="s">
        <v>19</v>
      </c>
    </row>
    <row r="1154" spans="1:12" x14ac:dyDescent="0.35">
      <c r="A1154">
        <v>2530</v>
      </c>
      <c r="B1154" t="s">
        <v>7299</v>
      </c>
      <c r="D1154">
        <v>26</v>
      </c>
      <c r="E1154" t="s">
        <v>7300</v>
      </c>
      <c r="F1154" t="s">
        <v>169</v>
      </c>
      <c r="G1154" t="s">
        <v>169</v>
      </c>
      <c r="H1154" t="s">
        <v>41</v>
      </c>
      <c r="I1154" t="s">
        <v>42</v>
      </c>
      <c r="J1154" t="s">
        <v>88</v>
      </c>
      <c r="K1154" t="s">
        <v>7301</v>
      </c>
      <c r="L1154" t="s">
        <v>37</v>
      </c>
    </row>
    <row r="1155" spans="1:12" x14ac:dyDescent="0.35">
      <c r="A1155">
        <v>2531</v>
      </c>
      <c r="B1155" t="s">
        <v>7302</v>
      </c>
      <c r="D1155">
        <v>29</v>
      </c>
      <c r="E1155" t="s">
        <v>7303</v>
      </c>
      <c r="F1155" t="s">
        <v>101</v>
      </c>
      <c r="G1155" t="s">
        <v>42</v>
      </c>
      <c r="H1155" t="s">
        <v>62</v>
      </c>
      <c r="I1155" t="s">
        <v>23</v>
      </c>
      <c r="J1155" t="s">
        <v>63</v>
      </c>
      <c r="K1155" t="s">
        <v>7304</v>
      </c>
      <c r="L1155" t="s">
        <v>19</v>
      </c>
    </row>
    <row r="1156" spans="1:12" x14ac:dyDescent="0.35">
      <c r="A1156">
        <v>2532</v>
      </c>
      <c r="B1156" t="s">
        <v>7305</v>
      </c>
      <c r="D1156">
        <v>29</v>
      </c>
      <c r="E1156" t="s">
        <v>7306</v>
      </c>
      <c r="F1156" t="s">
        <v>169</v>
      </c>
      <c r="G1156" t="s">
        <v>32</v>
      </c>
      <c r="H1156" t="s">
        <v>120</v>
      </c>
      <c r="I1156" t="s">
        <v>57</v>
      </c>
      <c r="J1156" t="s">
        <v>35</v>
      </c>
      <c r="K1156" t="s">
        <v>7307</v>
      </c>
      <c r="L1156" t="s">
        <v>76</v>
      </c>
    </row>
    <row r="1157" spans="1:12" x14ac:dyDescent="0.35">
      <c r="A1157">
        <v>2534</v>
      </c>
      <c r="B1157" t="s">
        <v>7311</v>
      </c>
      <c r="D1157">
        <v>30</v>
      </c>
      <c r="E1157" t="s">
        <v>7312</v>
      </c>
      <c r="F1157" t="s">
        <v>149</v>
      </c>
      <c r="G1157" t="s">
        <v>40</v>
      </c>
      <c r="H1157" t="s">
        <v>33</v>
      </c>
      <c r="I1157" t="s">
        <v>34</v>
      </c>
      <c r="J1157" t="s">
        <v>58</v>
      </c>
      <c r="K1157" t="s">
        <v>7313</v>
      </c>
      <c r="L1157" t="s">
        <v>76</v>
      </c>
    </row>
    <row r="1158" spans="1:12" x14ac:dyDescent="0.35">
      <c r="A1158">
        <v>2537</v>
      </c>
      <c r="B1158" t="s">
        <v>7319</v>
      </c>
      <c r="D1158">
        <v>30</v>
      </c>
      <c r="E1158" t="s">
        <v>7320</v>
      </c>
      <c r="F1158" t="s">
        <v>16</v>
      </c>
      <c r="G1158" t="s">
        <v>14</v>
      </c>
      <c r="H1158" t="s">
        <v>80</v>
      </c>
      <c r="I1158" t="s">
        <v>32</v>
      </c>
      <c r="J1158" t="s">
        <v>48</v>
      </c>
      <c r="K1158" t="s">
        <v>7321</v>
      </c>
      <c r="L1158" t="s">
        <v>37</v>
      </c>
    </row>
    <row r="1159" spans="1:12" x14ac:dyDescent="0.35">
      <c r="A1159">
        <v>2540</v>
      </c>
      <c r="B1159" t="s">
        <v>7328</v>
      </c>
      <c r="D1159">
        <v>26</v>
      </c>
      <c r="E1159" t="s">
        <v>7329</v>
      </c>
      <c r="F1159" t="s">
        <v>169</v>
      </c>
      <c r="G1159" t="s">
        <v>22</v>
      </c>
      <c r="H1159" t="s">
        <v>15</v>
      </c>
      <c r="I1159" t="s">
        <v>16</v>
      </c>
      <c r="J1159" t="s">
        <v>63</v>
      </c>
      <c r="K1159" t="s">
        <v>7330</v>
      </c>
      <c r="L1159" t="s">
        <v>19</v>
      </c>
    </row>
    <row r="1160" spans="1:12" x14ac:dyDescent="0.35">
      <c r="A1160">
        <v>2541</v>
      </c>
      <c r="B1160" t="s">
        <v>7331</v>
      </c>
      <c r="D1160">
        <v>26</v>
      </c>
      <c r="E1160" t="s">
        <v>7332</v>
      </c>
      <c r="F1160" t="s">
        <v>25</v>
      </c>
      <c r="G1160" t="s">
        <v>149</v>
      </c>
      <c r="H1160" t="s">
        <v>80</v>
      </c>
      <c r="I1160" t="s">
        <v>32</v>
      </c>
      <c r="J1160" t="s">
        <v>58</v>
      </c>
      <c r="K1160" t="s">
        <v>7333</v>
      </c>
      <c r="L1160" t="s">
        <v>37</v>
      </c>
    </row>
    <row r="1161" spans="1:12" x14ac:dyDescent="0.35">
      <c r="A1161">
        <v>2542</v>
      </c>
      <c r="B1161" t="s">
        <v>7334</v>
      </c>
      <c r="D1161">
        <v>27</v>
      </c>
      <c r="E1161" t="s">
        <v>7335</v>
      </c>
      <c r="F1161" t="s">
        <v>40</v>
      </c>
      <c r="G1161" t="s">
        <v>42</v>
      </c>
      <c r="H1161" t="s">
        <v>87</v>
      </c>
      <c r="I1161" t="s">
        <v>79</v>
      </c>
      <c r="J1161" t="s">
        <v>63</v>
      </c>
      <c r="K1161" t="s">
        <v>7336</v>
      </c>
      <c r="L1161" t="s">
        <v>44</v>
      </c>
    </row>
    <row r="1162" spans="1:12" x14ac:dyDescent="0.35">
      <c r="A1162">
        <v>2544</v>
      </c>
      <c r="B1162" t="s">
        <v>7340</v>
      </c>
      <c r="D1162">
        <v>28</v>
      </c>
      <c r="E1162" t="s">
        <v>7341</v>
      </c>
      <c r="F1162" t="s">
        <v>57</v>
      </c>
      <c r="G1162" t="s">
        <v>149</v>
      </c>
      <c r="H1162" t="s">
        <v>52</v>
      </c>
      <c r="I1162" t="s">
        <v>13</v>
      </c>
      <c r="J1162" t="s">
        <v>170</v>
      </c>
      <c r="K1162" t="s">
        <v>7342</v>
      </c>
      <c r="L1162" t="s">
        <v>76</v>
      </c>
    </row>
    <row r="1163" spans="1:12" x14ac:dyDescent="0.35">
      <c r="A1163">
        <v>2545</v>
      </c>
      <c r="B1163" t="s">
        <v>7343</v>
      </c>
      <c r="D1163">
        <v>29</v>
      </c>
      <c r="E1163" t="s">
        <v>7344</v>
      </c>
      <c r="F1163" t="s">
        <v>25</v>
      </c>
      <c r="G1163" t="s">
        <v>34</v>
      </c>
      <c r="H1163" t="s">
        <v>41</v>
      </c>
      <c r="I1163" t="s">
        <v>42</v>
      </c>
      <c r="J1163" t="s">
        <v>170</v>
      </c>
      <c r="K1163">
        <v>3615601887</v>
      </c>
      <c r="L1163" t="s">
        <v>44</v>
      </c>
    </row>
    <row r="1164" spans="1:12" x14ac:dyDescent="0.35">
      <c r="A1164">
        <v>2546</v>
      </c>
      <c r="B1164" t="s">
        <v>7345</v>
      </c>
      <c r="D1164">
        <v>28</v>
      </c>
      <c r="E1164" t="s">
        <v>7346</v>
      </c>
      <c r="F1164" t="s">
        <v>14</v>
      </c>
      <c r="G1164" t="s">
        <v>67</v>
      </c>
      <c r="H1164" t="s">
        <v>15</v>
      </c>
      <c r="I1164" t="s">
        <v>16</v>
      </c>
      <c r="J1164" t="s">
        <v>88</v>
      </c>
      <c r="K1164" t="s">
        <v>7347</v>
      </c>
      <c r="L1164" t="s">
        <v>76</v>
      </c>
    </row>
    <row r="1165" spans="1:12" x14ac:dyDescent="0.35">
      <c r="A1165">
        <v>2556</v>
      </c>
      <c r="B1165" t="s">
        <v>7372</v>
      </c>
      <c r="D1165">
        <v>29</v>
      </c>
      <c r="E1165" t="s">
        <v>7373</v>
      </c>
      <c r="F1165" t="s">
        <v>42</v>
      </c>
      <c r="G1165" t="s">
        <v>201</v>
      </c>
      <c r="H1165" t="s">
        <v>62</v>
      </c>
      <c r="I1165" t="s">
        <v>23</v>
      </c>
      <c r="J1165" t="s">
        <v>102</v>
      </c>
      <c r="K1165" t="s">
        <v>7374</v>
      </c>
      <c r="L1165" t="s">
        <v>44</v>
      </c>
    </row>
    <row r="1166" spans="1:12" x14ac:dyDescent="0.35">
      <c r="A1166">
        <v>2557</v>
      </c>
      <c r="B1166" t="s">
        <v>7375</v>
      </c>
      <c r="D1166">
        <v>27</v>
      </c>
      <c r="E1166" t="s">
        <v>7376</v>
      </c>
      <c r="F1166" t="s">
        <v>133</v>
      </c>
      <c r="G1166" t="s">
        <v>34</v>
      </c>
      <c r="H1166" t="s">
        <v>24</v>
      </c>
      <c r="I1166" t="s">
        <v>25</v>
      </c>
      <c r="J1166" t="s">
        <v>58</v>
      </c>
      <c r="K1166" t="s">
        <v>7377</v>
      </c>
      <c r="L1166" t="s">
        <v>37</v>
      </c>
    </row>
    <row r="1167" spans="1:12" x14ac:dyDescent="0.35">
      <c r="A1167">
        <v>2559</v>
      </c>
      <c r="B1167" t="s">
        <v>7381</v>
      </c>
      <c r="D1167">
        <v>27</v>
      </c>
      <c r="E1167" t="s">
        <v>7382</v>
      </c>
      <c r="F1167" t="s">
        <v>13</v>
      </c>
      <c r="G1167" t="s">
        <v>133</v>
      </c>
      <c r="H1167" t="s">
        <v>24</v>
      </c>
      <c r="I1167" t="s">
        <v>25</v>
      </c>
      <c r="J1167" t="s">
        <v>88</v>
      </c>
      <c r="K1167" t="s">
        <v>7383</v>
      </c>
      <c r="L1167" t="s">
        <v>44</v>
      </c>
    </row>
    <row r="1168" spans="1:12" x14ac:dyDescent="0.35">
      <c r="A1168">
        <v>2560</v>
      </c>
      <c r="B1168" t="s">
        <v>7384</v>
      </c>
      <c r="D1168">
        <v>28</v>
      </c>
      <c r="E1168" t="s">
        <v>7385</v>
      </c>
      <c r="F1168" t="s">
        <v>32</v>
      </c>
      <c r="G1168" t="s">
        <v>133</v>
      </c>
      <c r="H1168" t="s">
        <v>47</v>
      </c>
      <c r="I1168" t="s">
        <v>31</v>
      </c>
      <c r="J1168" t="s">
        <v>48</v>
      </c>
      <c r="K1168" s="1" t="s">
        <v>26017</v>
      </c>
      <c r="L1168" t="s">
        <v>44</v>
      </c>
    </row>
    <row r="1169" spans="1:12" x14ac:dyDescent="0.35">
      <c r="A1169">
        <v>2562</v>
      </c>
      <c r="B1169" t="s">
        <v>7389</v>
      </c>
      <c r="D1169">
        <v>27</v>
      </c>
      <c r="E1169" t="s">
        <v>7390</v>
      </c>
      <c r="F1169" t="s">
        <v>67</v>
      </c>
      <c r="G1169" t="s">
        <v>34</v>
      </c>
      <c r="H1169" t="s">
        <v>87</v>
      </c>
      <c r="I1169" t="s">
        <v>79</v>
      </c>
      <c r="J1169" t="s">
        <v>116</v>
      </c>
      <c r="K1169" t="s">
        <v>7391</v>
      </c>
      <c r="L1169" t="s">
        <v>44</v>
      </c>
    </row>
    <row r="1170" spans="1:12" x14ac:dyDescent="0.35">
      <c r="A1170">
        <v>2565</v>
      </c>
      <c r="B1170" t="s">
        <v>7398</v>
      </c>
      <c r="D1170">
        <v>27</v>
      </c>
      <c r="E1170" t="s">
        <v>7399</v>
      </c>
      <c r="F1170" t="s">
        <v>14</v>
      </c>
      <c r="G1170" t="s">
        <v>31</v>
      </c>
      <c r="H1170" t="s">
        <v>33</v>
      </c>
      <c r="I1170" t="s">
        <v>34</v>
      </c>
      <c r="J1170" t="s">
        <v>48</v>
      </c>
      <c r="K1170" t="s">
        <v>7400</v>
      </c>
      <c r="L1170" t="s">
        <v>76</v>
      </c>
    </row>
    <row r="1171" spans="1:12" x14ac:dyDescent="0.35">
      <c r="A1171">
        <v>2571</v>
      </c>
      <c r="B1171" t="s">
        <v>7415</v>
      </c>
      <c r="D1171">
        <v>29</v>
      </c>
      <c r="E1171" t="s">
        <v>7416</v>
      </c>
      <c r="F1171" t="s">
        <v>67</v>
      </c>
      <c r="G1171" t="s">
        <v>149</v>
      </c>
      <c r="H1171" t="s">
        <v>24</v>
      </c>
      <c r="I1171" t="s">
        <v>25</v>
      </c>
      <c r="J1171" t="s">
        <v>116</v>
      </c>
      <c r="K1171" t="s">
        <v>7417</v>
      </c>
      <c r="L1171" t="s">
        <v>19</v>
      </c>
    </row>
    <row r="1172" spans="1:12" x14ac:dyDescent="0.35">
      <c r="A1172">
        <v>2573</v>
      </c>
      <c r="B1172" t="s">
        <v>7421</v>
      </c>
      <c r="D1172">
        <v>30</v>
      </c>
      <c r="E1172" t="s">
        <v>7422</v>
      </c>
      <c r="F1172" t="s">
        <v>16</v>
      </c>
      <c r="G1172" t="s">
        <v>32</v>
      </c>
      <c r="H1172" t="s">
        <v>24</v>
      </c>
      <c r="I1172" t="s">
        <v>25</v>
      </c>
      <c r="J1172" t="s">
        <v>35</v>
      </c>
      <c r="K1172" t="s">
        <v>7423</v>
      </c>
      <c r="L1172" t="s">
        <v>37</v>
      </c>
    </row>
    <row r="1173" spans="1:12" x14ac:dyDescent="0.35">
      <c r="A1173">
        <v>2576</v>
      </c>
      <c r="B1173" t="s">
        <v>7430</v>
      </c>
      <c r="D1173">
        <v>30</v>
      </c>
      <c r="E1173" t="s">
        <v>7431</v>
      </c>
      <c r="F1173" t="s">
        <v>177</v>
      </c>
      <c r="G1173" t="s">
        <v>201</v>
      </c>
      <c r="H1173" t="s">
        <v>62</v>
      </c>
      <c r="I1173" t="s">
        <v>23</v>
      </c>
      <c r="J1173" t="s">
        <v>63</v>
      </c>
      <c r="K1173" t="s">
        <v>7432</v>
      </c>
      <c r="L1173" t="s">
        <v>76</v>
      </c>
    </row>
    <row r="1174" spans="1:12" x14ac:dyDescent="0.35">
      <c r="A1174">
        <v>2577</v>
      </c>
      <c r="B1174" t="s">
        <v>7433</v>
      </c>
      <c r="D1174">
        <v>27</v>
      </c>
      <c r="E1174" t="s">
        <v>7434</v>
      </c>
      <c r="F1174" t="s">
        <v>201</v>
      </c>
      <c r="G1174" t="s">
        <v>34</v>
      </c>
      <c r="H1174" t="s">
        <v>120</v>
      </c>
      <c r="I1174" t="s">
        <v>57</v>
      </c>
      <c r="J1174" t="s">
        <v>58</v>
      </c>
      <c r="K1174" t="s">
        <v>7435</v>
      </c>
      <c r="L1174" t="s">
        <v>44</v>
      </c>
    </row>
    <row r="1175" spans="1:12" x14ac:dyDescent="0.35">
      <c r="A1175">
        <v>2578</v>
      </c>
      <c r="B1175" t="s">
        <v>7436</v>
      </c>
      <c r="D1175">
        <v>28</v>
      </c>
      <c r="E1175" t="s">
        <v>7437</v>
      </c>
      <c r="F1175" t="s">
        <v>79</v>
      </c>
      <c r="G1175" t="s">
        <v>57</v>
      </c>
      <c r="H1175" t="s">
        <v>120</v>
      </c>
      <c r="I1175" t="s">
        <v>57</v>
      </c>
      <c r="J1175" t="s">
        <v>153</v>
      </c>
      <c r="K1175" t="s">
        <v>7438</v>
      </c>
      <c r="L1175" t="s">
        <v>28</v>
      </c>
    </row>
    <row r="1176" spans="1:12" x14ac:dyDescent="0.35">
      <c r="A1176">
        <v>2582</v>
      </c>
      <c r="B1176" t="s">
        <v>7448</v>
      </c>
      <c r="D1176">
        <v>30</v>
      </c>
      <c r="E1176" t="s">
        <v>7449</v>
      </c>
      <c r="F1176" t="s">
        <v>42</v>
      </c>
      <c r="G1176" t="s">
        <v>149</v>
      </c>
      <c r="H1176" t="s">
        <v>47</v>
      </c>
      <c r="I1176" t="s">
        <v>31</v>
      </c>
      <c r="J1176" t="s">
        <v>102</v>
      </c>
      <c r="K1176" t="s">
        <v>7450</v>
      </c>
      <c r="L1176" t="s">
        <v>44</v>
      </c>
    </row>
    <row r="1177" spans="1:12" x14ac:dyDescent="0.35">
      <c r="A1177">
        <v>2584</v>
      </c>
      <c r="B1177" t="s">
        <v>7453</v>
      </c>
      <c r="D1177">
        <v>30</v>
      </c>
      <c r="E1177" t="s">
        <v>7454</v>
      </c>
      <c r="F1177" t="s">
        <v>79</v>
      </c>
      <c r="G1177" t="s">
        <v>57</v>
      </c>
      <c r="H1177" t="s">
        <v>87</v>
      </c>
      <c r="I1177" t="s">
        <v>79</v>
      </c>
      <c r="J1177" t="s">
        <v>26</v>
      </c>
      <c r="K1177" t="s">
        <v>7455</v>
      </c>
      <c r="L1177" t="s">
        <v>19</v>
      </c>
    </row>
    <row r="1178" spans="1:12" x14ac:dyDescent="0.35">
      <c r="A1178">
        <v>2586</v>
      </c>
      <c r="B1178" t="s">
        <v>7459</v>
      </c>
      <c r="D1178">
        <v>28</v>
      </c>
      <c r="E1178" t="s">
        <v>7460</v>
      </c>
      <c r="F1178" t="s">
        <v>23</v>
      </c>
      <c r="G1178" t="s">
        <v>67</v>
      </c>
      <c r="H1178" t="s">
        <v>62</v>
      </c>
      <c r="I1178" t="s">
        <v>23</v>
      </c>
      <c r="J1178" t="s">
        <v>17</v>
      </c>
      <c r="K1178">
        <v>9455437186</v>
      </c>
      <c r="L1178" t="s">
        <v>28</v>
      </c>
    </row>
    <row r="1179" spans="1:12" x14ac:dyDescent="0.35">
      <c r="A1179">
        <v>2589</v>
      </c>
      <c r="B1179" t="s">
        <v>7466</v>
      </c>
      <c r="D1179">
        <v>28</v>
      </c>
      <c r="E1179" t="s">
        <v>7467</v>
      </c>
      <c r="F1179" t="s">
        <v>25</v>
      </c>
      <c r="G1179" t="s">
        <v>31</v>
      </c>
      <c r="H1179" t="s">
        <v>47</v>
      </c>
      <c r="I1179" t="s">
        <v>31</v>
      </c>
      <c r="J1179" t="s">
        <v>17</v>
      </c>
      <c r="K1179" t="s">
        <v>7468</v>
      </c>
      <c r="L1179" t="s">
        <v>19</v>
      </c>
    </row>
    <row r="1180" spans="1:12" x14ac:dyDescent="0.35">
      <c r="A1180">
        <v>2591</v>
      </c>
      <c r="B1180" t="s">
        <v>7471</v>
      </c>
      <c r="D1180">
        <v>29</v>
      </c>
      <c r="E1180" t="s">
        <v>7472</v>
      </c>
      <c r="F1180" t="s">
        <v>25</v>
      </c>
      <c r="G1180" t="s">
        <v>13</v>
      </c>
      <c r="H1180" t="s">
        <v>80</v>
      </c>
      <c r="I1180" t="s">
        <v>32</v>
      </c>
      <c r="J1180" t="s">
        <v>58</v>
      </c>
      <c r="K1180">
        <v>4180475900</v>
      </c>
      <c r="L1180" t="s">
        <v>44</v>
      </c>
    </row>
    <row r="1181" spans="1:12" x14ac:dyDescent="0.35">
      <c r="A1181">
        <v>2593</v>
      </c>
      <c r="B1181" t="s">
        <v>7476</v>
      </c>
      <c r="D1181">
        <v>28</v>
      </c>
      <c r="E1181" t="s">
        <v>7477</v>
      </c>
      <c r="F1181" t="s">
        <v>149</v>
      </c>
      <c r="G1181" t="s">
        <v>57</v>
      </c>
      <c r="H1181" t="s">
        <v>15</v>
      </c>
      <c r="I1181" t="s">
        <v>16</v>
      </c>
      <c r="J1181" t="s">
        <v>153</v>
      </c>
      <c r="K1181" t="s">
        <v>7478</v>
      </c>
      <c r="L1181" t="s">
        <v>44</v>
      </c>
    </row>
    <row r="1182" spans="1:12" x14ac:dyDescent="0.35">
      <c r="A1182">
        <v>2597</v>
      </c>
      <c r="B1182" t="s">
        <v>7488</v>
      </c>
      <c r="D1182">
        <v>29</v>
      </c>
      <c r="E1182" t="s">
        <v>7489</v>
      </c>
      <c r="F1182" t="s">
        <v>13</v>
      </c>
      <c r="G1182" t="s">
        <v>13</v>
      </c>
      <c r="H1182" t="s">
        <v>62</v>
      </c>
      <c r="I1182" t="s">
        <v>23</v>
      </c>
      <c r="J1182" t="s">
        <v>63</v>
      </c>
      <c r="K1182" t="s">
        <v>7490</v>
      </c>
      <c r="L1182" t="s">
        <v>76</v>
      </c>
    </row>
    <row r="1183" spans="1:12" x14ac:dyDescent="0.35">
      <c r="A1183">
        <v>2601</v>
      </c>
      <c r="B1183" t="s">
        <v>7500</v>
      </c>
      <c r="D1183">
        <v>30</v>
      </c>
      <c r="E1183" t="s">
        <v>7501</v>
      </c>
      <c r="F1183" t="s">
        <v>67</v>
      </c>
      <c r="G1183" t="s">
        <v>201</v>
      </c>
      <c r="H1183" t="s">
        <v>87</v>
      </c>
      <c r="I1183" t="s">
        <v>79</v>
      </c>
      <c r="J1183" t="s">
        <v>88</v>
      </c>
      <c r="K1183" t="s">
        <v>7502</v>
      </c>
      <c r="L1183" t="s">
        <v>44</v>
      </c>
    </row>
    <row r="1184" spans="1:12" x14ac:dyDescent="0.35">
      <c r="A1184">
        <v>2603</v>
      </c>
      <c r="B1184" t="s">
        <v>6570</v>
      </c>
      <c r="D1184">
        <v>26</v>
      </c>
      <c r="E1184" t="s">
        <v>7506</v>
      </c>
      <c r="F1184" t="s">
        <v>67</v>
      </c>
      <c r="G1184" t="s">
        <v>149</v>
      </c>
      <c r="H1184" t="s">
        <v>120</v>
      </c>
      <c r="I1184" t="s">
        <v>57</v>
      </c>
      <c r="J1184" t="s">
        <v>48</v>
      </c>
      <c r="K1184" t="s">
        <v>7507</v>
      </c>
      <c r="L1184" t="s">
        <v>76</v>
      </c>
    </row>
    <row r="1185" spans="1:12" x14ac:dyDescent="0.35">
      <c r="A1185">
        <v>2604</v>
      </c>
      <c r="B1185" t="s">
        <v>7508</v>
      </c>
      <c r="D1185">
        <v>28</v>
      </c>
      <c r="E1185" t="s">
        <v>7509</v>
      </c>
      <c r="F1185" t="s">
        <v>79</v>
      </c>
      <c r="G1185" t="s">
        <v>149</v>
      </c>
      <c r="H1185" t="s">
        <v>52</v>
      </c>
      <c r="I1185" t="s">
        <v>13</v>
      </c>
      <c r="J1185" t="s">
        <v>48</v>
      </c>
      <c r="K1185" s="1" t="s">
        <v>26018</v>
      </c>
      <c r="L1185" t="s">
        <v>76</v>
      </c>
    </row>
    <row r="1186" spans="1:12" x14ac:dyDescent="0.35">
      <c r="A1186">
        <v>2606</v>
      </c>
      <c r="B1186" t="s">
        <v>7513</v>
      </c>
      <c r="D1186">
        <v>30</v>
      </c>
      <c r="E1186" t="s">
        <v>7514</v>
      </c>
      <c r="F1186" t="s">
        <v>31</v>
      </c>
      <c r="G1186" t="s">
        <v>22</v>
      </c>
      <c r="H1186" t="s">
        <v>120</v>
      </c>
      <c r="I1186" t="s">
        <v>57</v>
      </c>
      <c r="J1186" t="s">
        <v>58</v>
      </c>
      <c r="K1186" t="s">
        <v>7515</v>
      </c>
      <c r="L1186" t="s">
        <v>19</v>
      </c>
    </row>
    <row r="1187" spans="1:12" x14ac:dyDescent="0.35">
      <c r="A1187">
        <v>2607</v>
      </c>
      <c r="B1187" t="s">
        <v>7516</v>
      </c>
      <c r="D1187">
        <v>28</v>
      </c>
      <c r="E1187" t="s">
        <v>7517</v>
      </c>
      <c r="F1187" t="s">
        <v>42</v>
      </c>
      <c r="G1187" t="s">
        <v>40</v>
      </c>
      <c r="H1187" t="s">
        <v>41</v>
      </c>
      <c r="I1187" t="s">
        <v>42</v>
      </c>
      <c r="J1187" t="s">
        <v>48</v>
      </c>
      <c r="K1187">
        <v>2618880774</v>
      </c>
      <c r="L1187" t="s">
        <v>19</v>
      </c>
    </row>
    <row r="1188" spans="1:12" x14ac:dyDescent="0.35">
      <c r="A1188">
        <v>2609</v>
      </c>
      <c r="B1188" t="s">
        <v>7521</v>
      </c>
      <c r="D1188">
        <v>27</v>
      </c>
      <c r="E1188" t="s">
        <v>7522</v>
      </c>
      <c r="F1188" t="s">
        <v>16</v>
      </c>
      <c r="G1188" t="s">
        <v>14</v>
      </c>
      <c r="H1188" t="s">
        <v>87</v>
      </c>
      <c r="I1188" t="s">
        <v>79</v>
      </c>
      <c r="J1188" t="s">
        <v>170</v>
      </c>
      <c r="K1188">
        <f>1-7-324-6267</f>
        <v>-6597</v>
      </c>
      <c r="L1188" t="s">
        <v>37</v>
      </c>
    </row>
    <row r="1189" spans="1:12" x14ac:dyDescent="0.35">
      <c r="A1189">
        <v>2610</v>
      </c>
      <c r="B1189" t="s">
        <v>7523</v>
      </c>
      <c r="D1189">
        <v>30</v>
      </c>
      <c r="E1189" t="s">
        <v>7524</v>
      </c>
      <c r="F1189" t="s">
        <v>177</v>
      </c>
      <c r="G1189" t="s">
        <v>22</v>
      </c>
      <c r="H1189" t="s">
        <v>41</v>
      </c>
      <c r="I1189" t="s">
        <v>42</v>
      </c>
      <c r="J1189" t="s">
        <v>48</v>
      </c>
      <c r="K1189">
        <v>5984332263</v>
      </c>
      <c r="L1189" t="s">
        <v>28</v>
      </c>
    </row>
    <row r="1190" spans="1:12" x14ac:dyDescent="0.35">
      <c r="A1190">
        <v>2611</v>
      </c>
      <c r="B1190" t="s">
        <v>7525</v>
      </c>
      <c r="D1190">
        <v>28</v>
      </c>
      <c r="E1190" t="s">
        <v>7526</v>
      </c>
      <c r="F1190" t="s">
        <v>25</v>
      </c>
      <c r="G1190" t="s">
        <v>31</v>
      </c>
      <c r="H1190" t="s">
        <v>62</v>
      </c>
      <c r="I1190" t="s">
        <v>23</v>
      </c>
      <c r="J1190" t="s">
        <v>146</v>
      </c>
      <c r="K1190" t="s">
        <v>7527</v>
      </c>
      <c r="L1190" t="s">
        <v>37</v>
      </c>
    </row>
    <row r="1191" spans="1:12" x14ac:dyDescent="0.35">
      <c r="A1191">
        <v>2614</v>
      </c>
      <c r="B1191" t="s">
        <v>7534</v>
      </c>
      <c r="D1191">
        <v>26</v>
      </c>
      <c r="E1191" t="s">
        <v>7535</v>
      </c>
      <c r="F1191" t="s">
        <v>42</v>
      </c>
      <c r="G1191" t="s">
        <v>42</v>
      </c>
      <c r="H1191" t="s">
        <v>15</v>
      </c>
      <c r="I1191" t="s">
        <v>16</v>
      </c>
      <c r="J1191" t="s">
        <v>170</v>
      </c>
      <c r="K1191" t="s">
        <v>7536</v>
      </c>
      <c r="L1191" t="s">
        <v>28</v>
      </c>
    </row>
    <row r="1192" spans="1:12" x14ac:dyDescent="0.35">
      <c r="A1192">
        <v>2615</v>
      </c>
      <c r="B1192" t="s">
        <v>7537</v>
      </c>
      <c r="D1192">
        <v>30</v>
      </c>
      <c r="E1192" t="s">
        <v>7538</v>
      </c>
      <c r="F1192" t="s">
        <v>133</v>
      </c>
      <c r="G1192" t="s">
        <v>14</v>
      </c>
      <c r="H1192" t="s">
        <v>24</v>
      </c>
      <c r="I1192" t="s">
        <v>25</v>
      </c>
      <c r="J1192" t="s">
        <v>35</v>
      </c>
      <c r="K1192" t="s">
        <v>7539</v>
      </c>
      <c r="L1192" t="s">
        <v>44</v>
      </c>
    </row>
    <row r="1193" spans="1:12" x14ac:dyDescent="0.35">
      <c r="A1193">
        <v>2616</v>
      </c>
      <c r="B1193" t="s">
        <v>7540</v>
      </c>
      <c r="D1193">
        <v>27</v>
      </c>
      <c r="E1193" t="s">
        <v>7541</v>
      </c>
      <c r="F1193" t="s">
        <v>57</v>
      </c>
      <c r="G1193" t="s">
        <v>149</v>
      </c>
      <c r="H1193" t="s">
        <v>62</v>
      </c>
      <c r="I1193" t="s">
        <v>23</v>
      </c>
      <c r="J1193" t="s">
        <v>63</v>
      </c>
      <c r="K1193" t="s">
        <v>7542</v>
      </c>
      <c r="L1193" t="s">
        <v>76</v>
      </c>
    </row>
    <row r="1194" spans="1:12" x14ac:dyDescent="0.35">
      <c r="A1194">
        <v>2617</v>
      </c>
      <c r="B1194" t="s">
        <v>7543</v>
      </c>
      <c r="D1194">
        <v>28</v>
      </c>
      <c r="E1194" t="s">
        <v>7544</v>
      </c>
      <c r="F1194" t="s">
        <v>16</v>
      </c>
      <c r="G1194" t="s">
        <v>16</v>
      </c>
      <c r="H1194" t="s">
        <v>120</v>
      </c>
      <c r="I1194" t="s">
        <v>57</v>
      </c>
      <c r="J1194" t="s">
        <v>88</v>
      </c>
      <c r="K1194" t="s">
        <v>7545</v>
      </c>
      <c r="L1194" t="s">
        <v>37</v>
      </c>
    </row>
    <row r="1195" spans="1:12" x14ac:dyDescent="0.35">
      <c r="A1195">
        <v>2618</v>
      </c>
      <c r="B1195" t="s">
        <v>7546</v>
      </c>
      <c r="D1195">
        <v>28</v>
      </c>
      <c r="E1195" t="s">
        <v>7547</v>
      </c>
      <c r="F1195" t="s">
        <v>79</v>
      </c>
      <c r="G1195" t="s">
        <v>13</v>
      </c>
      <c r="H1195" t="s">
        <v>15</v>
      </c>
      <c r="I1195" t="s">
        <v>16</v>
      </c>
      <c r="J1195" t="s">
        <v>68</v>
      </c>
      <c r="K1195" t="s">
        <v>7548</v>
      </c>
      <c r="L1195" t="s">
        <v>19</v>
      </c>
    </row>
    <row r="1196" spans="1:12" x14ac:dyDescent="0.35">
      <c r="A1196">
        <v>2619</v>
      </c>
      <c r="B1196" t="s">
        <v>7549</v>
      </c>
      <c r="D1196">
        <v>27</v>
      </c>
      <c r="E1196" t="s">
        <v>7550</v>
      </c>
      <c r="F1196" t="s">
        <v>13</v>
      </c>
      <c r="G1196" t="s">
        <v>31</v>
      </c>
      <c r="H1196" t="s">
        <v>52</v>
      </c>
      <c r="I1196" t="s">
        <v>13</v>
      </c>
      <c r="J1196" t="s">
        <v>170</v>
      </c>
      <c r="K1196" t="s">
        <v>7551</v>
      </c>
      <c r="L1196" t="s">
        <v>76</v>
      </c>
    </row>
    <row r="1197" spans="1:12" x14ac:dyDescent="0.35">
      <c r="A1197">
        <v>2622</v>
      </c>
      <c r="B1197" t="s">
        <v>7558</v>
      </c>
      <c r="D1197">
        <v>27</v>
      </c>
      <c r="E1197" t="s">
        <v>7559</v>
      </c>
      <c r="F1197" t="s">
        <v>34</v>
      </c>
      <c r="G1197" t="s">
        <v>67</v>
      </c>
      <c r="H1197" t="s">
        <v>80</v>
      </c>
      <c r="I1197" t="s">
        <v>32</v>
      </c>
      <c r="J1197" t="s">
        <v>35</v>
      </c>
      <c r="K1197" t="s">
        <v>7560</v>
      </c>
      <c r="L1197" t="s">
        <v>44</v>
      </c>
    </row>
    <row r="1198" spans="1:12" x14ac:dyDescent="0.35">
      <c r="A1198">
        <v>2623</v>
      </c>
      <c r="B1198" t="s">
        <v>7561</v>
      </c>
      <c r="D1198">
        <v>28</v>
      </c>
      <c r="E1198" t="s">
        <v>7562</v>
      </c>
      <c r="F1198" t="s">
        <v>133</v>
      </c>
      <c r="G1198" t="s">
        <v>25</v>
      </c>
      <c r="H1198" t="s">
        <v>41</v>
      </c>
      <c r="I1198" t="s">
        <v>42</v>
      </c>
      <c r="J1198" t="s">
        <v>102</v>
      </c>
      <c r="K1198" t="s">
        <v>7563</v>
      </c>
      <c r="L1198" t="s">
        <v>76</v>
      </c>
    </row>
    <row r="1199" spans="1:12" x14ac:dyDescent="0.35">
      <c r="A1199">
        <v>2625</v>
      </c>
      <c r="B1199" t="s">
        <v>7567</v>
      </c>
      <c r="D1199">
        <v>29</v>
      </c>
      <c r="E1199" t="s">
        <v>7568</v>
      </c>
      <c r="F1199" t="s">
        <v>23</v>
      </c>
      <c r="G1199" t="s">
        <v>25</v>
      </c>
      <c r="H1199" t="s">
        <v>47</v>
      </c>
      <c r="I1199" t="s">
        <v>31</v>
      </c>
      <c r="J1199" t="s">
        <v>102</v>
      </c>
      <c r="K1199" t="s">
        <v>7569</v>
      </c>
      <c r="L1199" t="s">
        <v>44</v>
      </c>
    </row>
    <row r="1200" spans="1:12" x14ac:dyDescent="0.35">
      <c r="A1200">
        <v>2628</v>
      </c>
      <c r="B1200" t="s">
        <v>7576</v>
      </c>
      <c r="D1200">
        <v>29</v>
      </c>
      <c r="E1200" t="s">
        <v>7577</v>
      </c>
      <c r="F1200" t="s">
        <v>149</v>
      </c>
      <c r="G1200" t="s">
        <v>177</v>
      </c>
      <c r="H1200" t="s">
        <v>80</v>
      </c>
      <c r="I1200" t="s">
        <v>32</v>
      </c>
      <c r="J1200" t="s">
        <v>26</v>
      </c>
      <c r="K1200" t="s">
        <v>7578</v>
      </c>
      <c r="L1200" t="s">
        <v>44</v>
      </c>
    </row>
    <row r="1201" spans="1:12" x14ac:dyDescent="0.35">
      <c r="A1201">
        <v>2631</v>
      </c>
      <c r="B1201" t="s">
        <v>7584</v>
      </c>
      <c r="D1201">
        <v>30</v>
      </c>
      <c r="E1201" t="s">
        <v>7585</v>
      </c>
      <c r="F1201" t="s">
        <v>25</v>
      </c>
      <c r="G1201" t="s">
        <v>169</v>
      </c>
      <c r="H1201" t="s">
        <v>62</v>
      </c>
      <c r="I1201" t="s">
        <v>23</v>
      </c>
      <c r="J1201" t="s">
        <v>88</v>
      </c>
      <c r="K1201" t="s">
        <v>7586</v>
      </c>
      <c r="L1201" t="s">
        <v>44</v>
      </c>
    </row>
    <row r="1202" spans="1:12" x14ac:dyDescent="0.35">
      <c r="A1202">
        <v>2632</v>
      </c>
      <c r="B1202" t="s">
        <v>7587</v>
      </c>
      <c r="D1202">
        <v>28</v>
      </c>
      <c r="E1202" t="s">
        <v>7588</v>
      </c>
      <c r="F1202" t="s">
        <v>133</v>
      </c>
      <c r="G1202" t="s">
        <v>23</v>
      </c>
      <c r="H1202" t="s">
        <v>15</v>
      </c>
      <c r="I1202" t="s">
        <v>16</v>
      </c>
      <c r="J1202" t="s">
        <v>58</v>
      </c>
      <c r="K1202" t="s">
        <v>7589</v>
      </c>
      <c r="L1202" t="s">
        <v>44</v>
      </c>
    </row>
    <row r="1203" spans="1:12" x14ac:dyDescent="0.35">
      <c r="A1203">
        <v>2633</v>
      </c>
      <c r="B1203" t="s">
        <v>7590</v>
      </c>
      <c r="D1203">
        <v>27</v>
      </c>
      <c r="E1203" t="s">
        <v>7591</v>
      </c>
      <c r="F1203" t="s">
        <v>101</v>
      </c>
      <c r="G1203" t="s">
        <v>149</v>
      </c>
      <c r="H1203" t="s">
        <v>52</v>
      </c>
      <c r="I1203" t="s">
        <v>13</v>
      </c>
      <c r="J1203" t="s">
        <v>63</v>
      </c>
      <c r="K1203" t="s">
        <v>7592</v>
      </c>
      <c r="L1203" t="s">
        <v>28</v>
      </c>
    </row>
    <row r="1204" spans="1:12" x14ac:dyDescent="0.35">
      <c r="A1204">
        <v>2634</v>
      </c>
      <c r="B1204" t="s">
        <v>7593</v>
      </c>
      <c r="D1204">
        <v>29</v>
      </c>
      <c r="E1204" t="s">
        <v>7594</v>
      </c>
      <c r="F1204" t="s">
        <v>31</v>
      </c>
      <c r="G1204" t="s">
        <v>169</v>
      </c>
      <c r="H1204" t="s">
        <v>120</v>
      </c>
      <c r="I1204" t="s">
        <v>57</v>
      </c>
      <c r="J1204" t="s">
        <v>48</v>
      </c>
      <c r="K1204" t="s">
        <v>7595</v>
      </c>
      <c r="L1204" t="s">
        <v>28</v>
      </c>
    </row>
    <row r="1205" spans="1:12" x14ac:dyDescent="0.35">
      <c r="A1205">
        <v>2637</v>
      </c>
      <c r="B1205" t="s">
        <v>7602</v>
      </c>
      <c r="D1205">
        <v>26</v>
      </c>
      <c r="E1205" t="s">
        <v>7603</v>
      </c>
      <c r="F1205" t="s">
        <v>25</v>
      </c>
      <c r="G1205" t="s">
        <v>40</v>
      </c>
      <c r="H1205" t="s">
        <v>80</v>
      </c>
      <c r="I1205" t="s">
        <v>32</v>
      </c>
      <c r="J1205" t="s">
        <v>116</v>
      </c>
      <c r="K1205">
        <f>1-727-460-6785</f>
        <v>-7971</v>
      </c>
      <c r="L1205" t="s">
        <v>19</v>
      </c>
    </row>
    <row r="1206" spans="1:12" x14ac:dyDescent="0.35">
      <c r="A1206">
        <v>2638</v>
      </c>
      <c r="B1206" t="s">
        <v>7604</v>
      </c>
      <c r="D1206">
        <v>29</v>
      </c>
      <c r="E1206" t="s">
        <v>7605</v>
      </c>
      <c r="F1206" t="s">
        <v>101</v>
      </c>
      <c r="G1206" t="s">
        <v>25</v>
      </c>
      <c r="H1206" t="s">
        <v>62</v>
      </c>
      <c r="I1206" t="s">
        <v>23</v>
      </c>
      <c r="J1206" t="s">
        <v>68</v>
      </c>
      <c r="K1206" t="s">
        <v>7606</v>
      </c>
      <c r="L1206" t="s">
        <v>19</v>
      </c>
    </row>
    <row r="1207" spans="1:12" x14ac:dyDescent="0.35">
      <c r="A1207">
        <v>2639</v>
      </c>
      <c r="B1207" t="s">
        <v>7607</v>
      </c>
      <c r="D1207">
        <v>27</v>
      </c>
      <c r="E1207" t="s">
        <v>7608</v>
      </c>
      <c r="F1207" t="s">
        <v>57</v>
      </c>
      <c r="G1207" t="s">
        <v>23</v>
      </c>
      <c r="H1207" t="s">
        <v>15</v>
      </c>
      <c r="I1207" t="s">
        <v>16</v>
      </c>
      <c r="J1207" t="s">
        <v>91</v>
      </c>
      <c r="K1207" t="s">
        <v>7609</v>
      </c>
      <c r="L1207" t="s">
        <v>37</v>
      </c>
    </row>
    <row r="1208" spans="1:12" x14ac:dyDescent="0.35">
      <c r="A1208">
        <v>2640</v>
      </c>
      <c r="B1208" t="s">
        <v>7610</v>
      </c>
      <c r="D1208">
        <v>27</v>
      </c>
      <c r="E1208" t="s">
        <v>7611</v>
      </c>
      <c r="F1208" t="s">
        <v>16</v>
      </c>
      <c r="G1208" t="s">
        <v>22</v>
      </c>
      <c r="H1208" t="s">
        <v>33</v>
      </c>
      <c r="I1208" t="s">
        <v>34</v>
      </c>
      <c r="J1208" t="s">
        <v>102</v>
      </c>
      <c r="K1208" t="s">
        <v>7612</v>
      </c>
      <c r="L1208" t="s">
        <v>76</v>
      </c>
    </row>
    <row r="1209" spans="1:12" x14ac:dyDescent="0.35">
      <c r="A1209">
        <v>2647</v>
      </c>
      <c r="B1209" t="s">
        <v>7629</v>
      </c>
      <c r="D1209">
        <v>28</v>
      </c>
      <c r="E1209" t="s">
        <v>7630</v>
      </c>
      <c r="F1209" t="s">
        <v>57</v>
      </c>
      <c r="G1209" t="s">
        <v>42</v>
      </c>
      <c r="H1209" t="s">
        <v>87</v>
      </c>
      <c r="I1209" t="s">
        <v>79</v>
      </c>
      <c r="J1209" t="s">
        <v>91</v>
      </c>
      <c r="K1209" t="s">
        <v>7631</v>
      </c>
      <c r="L1209" t="s">
        <v>28</v>
      </c>
    </row>
    <row r="1210" spans="1:12" x14ac:dyDescent="0.35">
      <c r="A1210">
        <v>2657</v>
      </c>
      <c r="B1210" t="s">
        <v>7657</v>
      </c>
      <c r="D1210">
        <v>28</v>
      </c>
      <c r="E1210" t="s">
        <v>7658</v>
      </c>
      <c r="F1210" t="s">
        <v>40</v>
      </c>
      <c r="G1210" t="s">
        <v>57</v>
      </c>
      <c r="H1210" t="s">
        <v>80</v>
      </c>
      <c r="I1210" t="s">
        <v>32</v>
      </c>
      <c r="J1210" t="s">
        <v>116</v>
      </c>
      <c r="K1210" t="s">
        <v>7659</v>
      </c>
      <c r="L1210" t="s">
        <v>19</v>
      </c>
    </row>
    <row r="1211" spans="1:12" x14ac:dyDescent="0.35">
      <c r="A1211">
        <v>2661</v>
      </c>
      <c r="B1211" t="s">
        <v>7668</v>
      </c>
      <c r="D1211">
        <v>29</v>
      </c>
      <c r="E1211" t="s">
        <v>7669</v>
      </c>
      <c r="F1211" t="s">
        <v>40</v>
      </c>
      <c r="G1211" t="s">
        <v>14</v>
      </c>
      <c r="H1211" t="s">
        <v>120</v>
      </c>
      <c r="I1211" t="s">
        <v>57</v>
      </c>
      <c r="J1211" t="s">
        <v>63</v>
      </c>
      <c r="K1211" t="s">
        <v>7670</v>
      </c>
      <c r="L1211" t="s">
        <v>28</v>
      </c>
    </row>
    <row r="1212" spans="1:12" x14ac:dyDescent="0.35">
      <c r="A1212">
        <v>2663</v>
      </c>
      <c r="B1212" t="s">
        <v>7674</v>
      </c>
      <c r="D1212">
        <v>27</v>
      </c>
      <c r="E1212" t="s">
        <v>7675</v>
      </c>
      <c r="F1212" t="s">
        <v>201</v>
      </c>
      <c r="G1212" t="s">
        <v>40</v>
      </c>
      <c r="H1212" t="s">
        <v>41</v>
      </c>
      <c r="I1212" t="s">
        <v>42</v>
      </c>
      <c r="J1212" t="s">
        <v>53</v>
      </c>
      <c r="K1212" t="s">
        <v>7676</v>
      </c>
      <c r="L1212" t="s">
        <v>44</v>
      </c>
    </row>
    <row r="1213" spans="1:12" x14ac:dyDescent="0.35">
      <c r="A1213">
        <v>2665</v>
      </c>
      <c r="B1213" t="s">
        <v>7680</v>
      </c>
      <c r="D1213">
        <v>27</v>
      </c>
      <c r="E1213" t="s">
        <v>7681</v>
      </c>
      <c r="F1213" t="s">
        <v>22</v>
      </c>
      <c r="G1213" t="s">
        <v>14</v>
      </c>
      <c r="H1213" t="s">
        <v>33</v>
      </c>
      <c r="I1213" t="s">
        <v>34</v>
      </c>
      <c r="J1213" t="s">
        <v>88</v>
      </c>
      <c r="K1213">
        <v>5547255571</v>
      </c>
      <c r="L1213" t="s">
        <v>76</v>
      </c>
    </row>
    <row r="1214" spans="1:12" x14ac:dyDescent="0.35">
      <c r="A1214">
        <v>2669</v>
      </c>
      <c r="B1214" t="s">
        <v>7689</v>
      </c>
      <c r="D1214">
        <v>29</v>
      </c>
      <c r="E1214" t="s">
        <v>7690</v>
      </c>
      <c r="F1214" t="s">
        <v>42</v>
      </c>
      <c r="G1214" t="s">
        <v>201</v>
      </c>
      <c r="H1214" t="s">
        <v>41</v>
      </c>
      <c r="I1214" t="s">
        <v>42</v>
      </c>
      <c r="J1214" t="s">
        <v>35</v>
      </c>
      <c r="K1214" t="s">
        <v>7691</v>
      </c>
      <c r="L1214" t="s">
        <v>37</v>
      </c>
    </row>
    <row r="1215" spans="1:12" x14ac:dyDescent="0.35">
      <c r="A1215">
        <v>2671</v>
      </c>
      <c r="B1215" t="s">
        <v>7694</v>
      </c>
      <c r="D1215">
        <v>28</v>
      </c>
      <c r="E1215" t="s">
        <v>7695</v>
      </c>
      <c r="F1215" t="s">
        <v>34</v>
      </c>
      <c r="G1215" t="s">
        <v>23</v>
      </c>
      <c r="H1215" t="s">
        <v>62</v>
      </c>
      <c r="I1215" t="s">
        <v>23</v>
      </c>
      <c r="J1215" t="s">
        <v>35</v>
      </c>
      <c r="K1215" t="s">
        <v>7696</v>
      </c>
      <c r="L1215" t="s">
        <v>44</v>
      </c>
    </row>
    <row r="1216" spans="1:12" x14ac:dyDescent="0.35">
      <c r="A1216">
        <v>2672</v>
      </c>
      <c r="B1216" t="s">
        <v>7697</v>
      </c>
      <c r="D1216">
        <v>26</v>
      </c>
      <c r="E1216" t="s">
        <v>7698</v>
      </c>
      <c r="F1216" t="s">
        <v>23</v>
      </c>
      <c r="G1216" t="s">
        <v>34</v>
      </c>
      <c r="H1216" t="s">
        <v>62</v>
      </c>
      <c r="I1216" t="s">
        <v>23</v>
      </c>
      <c r="J1216" t="s">
        <v>26</v>
      </c>
      <c r="K1216" t="s">
        <v>7699</v>
      </c>
      <c r="L1216" t="s">
        <v>19</v>
      </c>
    </row>
    <row r="1217" spans="1:12" x14ac:dyDescent="0.35">
      <c r="A1217">
        <v>2675</v>
      </c>
      <c r="B1217" t="s">
        <v>7705</v>
      </c>
      <c r="D1217">
        <v>28</v>
      </c>
      <c r="E1217" t="s">
        <v>7706</v>
      </c>
      <c r="F1217" t="s">
        <v>67</v>
      </c>
      <c r="G1217" t="s">
        <v>169</v>
      </c>
      <c r="H1217" t="s">
        <v>47</v>
      </c>
      <c r="I1217" t="s">
        <v>31</v>
      </c>
      <c r="J1217" t="s">
        <v>26</v>
      </c>
      <c r="K1217" t="s">
        <v>7707</v>
      </c>
      <c r="L1217" t="s">
        <v>44</v>
      </c>
    </row>
    <row r="1218" spans="1:12" x14ac:dyDescent="0.35">
      <c r="A1218">
        <v>2676</v>
      </c>
      <c r="B1218" t="s">
        <v>7708</v>
      </c>
      <c r="D1218">
        <v>29</v>
      </c>
      <c r="E1218" t="s">
        <v>7709</v>
      </c>
      <c r="F1218" t="s">
        <v>32</v>
      </c>
      <c r="G1218" t="s">
        <v>149</v>
      </c>
      <c r="H1218" t="s">
        <v>41</v>
      </c>
      <c r="I1218" t="s">
        <v>42</v>
      </c>
      <c r="J1218" t="s">
        <v>58</v>
      </c>
      <c r="K1218" t="s">
        <v>7710</v>
      </c>
      <c r="L1218" t="s">
        <v>28</v>
      </c>
    </row>
    <row r="1219" spans="1:12" x14ac:dyDescent="0.35">
      <c r="A1219">
        <v>2677</v>
      </c>
      <c r="B1219" t="s">
        <v>7711</v>
      </c>
      <c r="D1219">
        <v>27</v>
      </c>
      <c r="E1219" t="s">
        <v>7712</v>
      </c>
      <c r="F1219" t="s">
        <v>169</v>
      </c>
      <c r="G1219" t="s">
        <v>14</v>
      </c>
      <c r="H1219" t="s">
        <v>24</v>
      </c>
      <c r="I1219" t="s">
        <v>25</v>
      </c>
      <c r="J1219" t="s">
        <v>153</v>
      </c>
      <c r="K1219" t="s">
        <v>7713</v>
      </c>
      <c r="L1219" t="s">
        <v>28</v>
      </c>
    </row>
    <row r="1220" spans="1:12" x14ac:dyDescent="0.35">
      <c r="A1220">
        <v>2679</v>
      </c>
      <c r="B1220" t="s">
        <v>7717</v>
      </c>
      <c r="D1220">
        <v>29</v>
      </c>
      <c r="E1220" t="s">
        <v>7718</v>
      </c>
      <c r="F1220" t="s">
        <v>31</v>
      </c>
      <c r="G1220" t="s">
        <v>149</v>
      </c>
      <c r="H1220" t="s">
        <v>47</v>
      </c>
      <c r="I1220" t="s">
        <v>31</v>
      </c>
      <c r="J1220" t="s">
        <v>58</v>
      </c>
      <c r="K1220" t="s">
        <v>7719</v>
      </c>
      <c r="L1220" t="s">
        <v>28</v>
      </c>
    </row>
    <row r="1221" spans="1:12" x14ac:dyDescent="0.35">
      <c r="A1221">
        <v>2680</v>
      </c>
      <c r="B1221" t="s">
        <v>7720</v>
      </c>
      <c r="D1221">
        <v>29</v>
      </c>
      <c r="E1221" t="s">
        <v>7721</v>
      </c>
      <c r="F1221" t="s">
        <v>13</v>
      </c>
      <c r="G1221" t="s">
        <v>57</v>
      </c>
      <c r="H1221" t="s">
        <v>120</v>
      </c>
      <c r="I1221" t="s">
        <v>57</v>
      </c>
      <c r="J1221" t="s">
        <v>48</v>
      </c>
      <c r="K1221" t="s">
        <v>7722</v>
      </c>
      <c r="L1221" t="s">
        <v>76</v>
      </c>
    </row>
    <row r="1222" spans="1:12" x14ac:dyDescent="0.35">
      <c r="A1222">
        <v>2681</v>
      </c>
      <c r="B1222" t="s">
        <v>7723</v>
      </c>
      <c r="D1222">
        <v>26</v>
      </c>
      <c r="E1222" t="s">
        <v>7724</v>
      </c>
      <c r="F1222" t="s">
        <v>13</v>
      </c>
      <c r="G1222" t="s">
        <v>201</v>
      </c>
      <c r="H1222" t="s">
        <v>87</v>
      </c>
      <c r="I1222" t="s">
        <v>79</v>
      </c>
      <c r="J1222" t="s">
        <v>63</v>
      </c>
      <c r="K1222" t="s">
        <v>7725</v>
      </c>
      <c r="L1222" t="s">
        <v>76</v>
      </c>
    </row>
    <row r="1223" spans="1:12" x14ac:dyDescent="0.35">
      <c r="A1223">
        <v>2684</v>
      </c>
      <c r="B1223" t="s">
        <v>7732</v>
      </c>
      <c r="D1223">
        <v>26</v>
      </c>
      <c r="E1223" t="s">
        <v>7733</v>
      </c>
      <c r="F1223" t="s">
        <v>149</v>
      </c>
      <c r="G1223" t="s">
        <v>40</v>
      </c>
      <c r="H1223" t="s">
        <v>24</v>
      </c>
      <c r="I1223" t="s">
        <v>25</v>
      </c>
      <c r="J1223" t="s">
        <v>170</v>
      </c>
      <c r="K1223" t="s">
        <v>7734</v>
      </c>
      <c r="L1223" t="s">
        <v>28</v>
      </c>
    </row>
    <row r="1224" spans="1:12" x14ac:dyDescent="0.35">
      <c r="A1224">
        <v>2685</v>
      </c>
      <c r="B1224" t="s">
        <v>7735</v>
      </c>
      <c r="D1224">
        <v>26</v>
      </c>
      <c r="E1224" t="s">
        <v>7736</v>
      </c>
      <c r="F1224" t="s">
        <v>23</v>
      </c>
      <c r="G1224" t="s">
        <v>32</v>
      </c>
      <c r="H1224" t="s">
        <v>80</v>
      </c>
      <c r="I1224" t="s">
        <v>32</v>
      </c>
      <c r="J1224" t="s">
        <v>68</v>
      </c>
      <c r="K1224" s="1" t="s">
        <v>26019</v>
      </c>
      <c r="L1224" t="s">
        <v>37</v>
      </c>
    </row>
    <row r="1225" spans="1:12" x14ac:dyDescent="0.35">
      <c r="A1225">
        <v>2687</v>
      </c>
      <c r="B1225" t="s">
        <v>7740</v>
      </c>
      <c r="D1225">
        <v>29</v>
      </c>
      <c r="E1225" t="s">
        <v>7741</v>
      </c>
      <c r="F1225" t="s">
        <v>67</v>
      </c>
      <c r="G1225" t="s">
        <v>57</v>
      </c>
      <c r="H1225" t="s">
        <v>24</v>
      </c>
      <c r="I1225" t="s">
        <v>25</v>
      </c>
      <c r="J1225" t="s">
        <v>102</v>
      </c>
      <c r="K1225" t="s">
        <v>7742</v>
      </c>
      <c r="L1225" t="s">
        <v>76</v>
      </c>
    </row>
    <row r="1226" spans="1:12" x14ac:dyDescent="0.35">
      <c r="A1226">
        <v>2689</v>
      </c>
      <c r="B1226" t="s">
        <v>7746</v>
      </c>
      <c r="D1226">
        <v>27</v>
      </c>
      <c r="E1226" t="s">
        <v>7747</v>
      </c>
      <c r="F1226" t="s">
        <v>22</v>
      </c>
      <c r="G1226" t="s">
        <v>169</v>
      </c>
      <c r="H1226" t="s">
        <v>24</v>
      </c>
      <c r="I1226" t="s">
        <v>25</v>
      </c>
      <c r="J1226" t="s">
        <v>48</v>
      </c>
      <c r="K1226" t="s">
        <v>7748</v>
      </c>
      <c r="L1226" t="s">
        <v>28</v>
      </c>
    </row>
    <row r="1227" spans="1:12" x14ac:dyDescent="0.35">
      <c r="A1227">
        <v>2690</v>
      </c>
      <c r="B1227" t="s">
        <v>7749</v>
      </c>
      <c r="D1227">
        <v>29</v>
      </c>
      <c r="E1227" t="s">
        <v>7750</v>
      </c>
      <c r="F1227" t="s">
        <v>22</v>
      </c>
      <c r="G1227" t="s">
        <v>23</v>
      </c>
      <c r="H1227" t="s">
        <v>80</v>
      </c>
      <c r="I1227" t="s">
        <v>32</v>
      </c>
      <c r="J1227" t="s">
        <v>48</v>
      </c>
      <c r="K1227" t="s">
        <v>7751</v>
      </c>
      <c r="L1227" t="s">
        <v>28</v>
      </c>
    </row>
    <row r="1228" spans="1:12" x14ac:dyDescent="0.35">
      <c r="A1228">
        <v>2691</v>
      </c>
      <c r="B1228" t="s">
        <v>7752</v>
      </c>
      <c r="D1228">
        <v>28</v>
      </c>
      <c r="E1228" t="s">
        <v>7753</v>
      </c>
      <c r="F1228" t="s">
        <v>79</v>
      </c>
      <c r="G1228" t="s">
        <v>149</v>
      </c>
      <c r="H1228" t="s">
        <v>47</v>
      </c>
      <c r="I1228" t="s">
        <v>31</v>
      </c>
      <c r="J1228" t="s">
        <v>63</v>
      </c>
      <c r="K1228" t="s">
        <v>7754</v>
      </c>
      <c r="L1228" t="s">
        <v>76</v>
      </c>
    </row>
    <row r="1229" spans="1:12" x14ac:dyDescent="0.35">
      <c r="A1229">
        <v>2692</v>
      </c>
      <c r="B1229" t="s">
        <v>7755</v>
      </c>
      <c r="D1229">
        <v>26</v>
      </c>
      <c r="E1229" t="s">
        <v>7756</v>
      </c>
      <c r="F1229" t="s">
        <v>57</v>
      </c>
      <c r="G1229" t="s">
        <v>25</v>
      </c>
      <c r="H1229" t="s">
        <v>80</v>
      </c>
      <c r="I1229" t="s">
        <v>32</v>
      </c>
      <c r="J1229" t="s">
        <v>116</v>
      </c>
      <c r="K1229" t="s">
        <v>7757</v>
      </c>
      <c r="L1229" t="s">
        <v>28</v>
      </c>
    </row>
    <row r="1230" spans="1:12" x14ac:dyDescent="0.35">
      <c r="A1230">
        <v>2694</v>
      </c>
      <c r="B1230" t="s">
        <v>7761</v>
      </c>
      <c r="D1230">
        <v>29</v>
      </c>
      <c r="E1230" t="s">
        <v>7762</v>
      </c>
      <c r="F1230" t="s">
        <v>22</v>
      </c>
      <c r="G1230" t="s">
        <v>22</v>
      </c>
      <c r="H1230" t="s">
        <v>120</v>
      </c>
      <c r="I1230" t="s">
        <v>57</v>
      </c>
      <c r="J1230" t="s">
        <v>26</v>
      </c>
      <c r="K1230">
        <f>1-977-631-5239</f>
        <v>-6846</v>
      </c>
      <c r="L1230" t="s">
        <v>37</v>
      </c>
    </row>
    <row r="1231" spans="1:12" x14ac:dyDescent="0.35">
      <c r="A1231">
        <v>2699</v>
      </c>
      <c r="B1231" t="s">
        <v>7773</v>
      </c>
      <c r="D1231">
        <v>26</v>
      </c>
      <c r="E1231" t="s">
        <v>7774</v>
      </c>
      <c r="F1231" t="s">
        <v>25</v>
      </c>
      <c r="G1231" t="s">
        <v>149</v>
      </c>
      <c r="H1231" t="s">
        <v>52</v>
      </c>
      <c r="I1231" t="s">
        <v>13</v>
      </c>
      <c r="J1231" t="s">
        <v>26</v>
      </c>
      <c r="K1231" t="s">
        <v>7775</v>
      </c>
      <c r="L1231" t="s">
        <v>28</v>
      </c>
    </row>
    <row r="1232" spans="1:12" x14ac:dyDescent="0.35">
      <c r="A1232">
        <v>2702</v>
      </c>
      <c r="B1232" t="s">
        <v>7781</v>
      </c>
      <c r="D1232">
        <v>30</v>
      </c>
      <c r="E1232" t="s">
        <v>7782</v>
      </c>
      <c r="F1232" t="s">
        <v>101</v>
      </c>
      <c r="G1232" t="s">
        <v>16</v>
      </c>
      <c r="H1232" t="s">
        <v>62</v>
      </c>
      <c r="I1232" t="s">
        <v>23</v>
      </c>
      <c r="J1232" t="s">
        <v>26</v>
      </c>
      <c r="K1232" t="s">
        <v>7783</v>
      </c>
      <c r="L1232" t="s">
        <v>44</v>
      </c>
    </row>
    <row r="1233" spans="1:12" x14ac:dyDescent="0.35">
      <c r="A1233">
        <v>2705</v>
      </c>
      <c r="B1233" t="s">
        <v>7790</v>
      </c>
      <c r="D1233">
        <v>28</v>
      </c>
      <c r="E1233" t="s">
        <v>7791</v>
      </c>
      <c r="F1233" t="s">
        <v>34</v>
      </c>
      <c r="G1233" t="s">
        <v>149</v>
      </c>
      <c r="H1233" t="s">
        <v>24</v>
      </c>
      <c r="I1233" t="s">
        <v>25</v>
      </c>
      <c r="J1233" t="s">
        <v>88</v>
      </c>
      <c r="K1233" t="s">
        <v>7792</v>
      </c>
      <c r="L1233" t="s">
        <v>76</v>
      </c>
    </row>
    <row r="1234" spans="1:12" x14ac:dyDescent="0.35">
      <c r="A1234">
        <v>2708</v>
      </c>
      <c r="B1234" t="s">
        <v>7799</v>
      </c>
      <c r="D1234">
        <v>26</v>
      </c>
      <c r="E1234" t="s">
        <v>7800</v>
      </c>
      <c r="F1234" t="s">
        <v>16</v>
      </c>
      <c r="G1234" t="s">
        <v>79</v>
      </c>
      <c r="H1234" t="s">
        <v>41</v>
      </c>
      <c r="I1234" t="s">
        <v>42</v>
      </c>
      <c r="J1234" t="s">
        <v>88</v>
      </c>
      <c r="K1234" t="s">
        <v>7801</v>
      </c>
      <c r="L1234" t="s">
        <v>44</v>
      </c>
    </row>
    <row r="1235" spans="1:12" x14ac:dyDescent="0.35">
      <c r="A1235">
        <v>2709</v>
      </c>
      <c r="B1235" t="s">
        <v>7802</v>
      </c>
      <c r="D1235">
        <v>28</v>
      </c>
      <c r="E1235" t="s">
        <v>7803</v>
      </c>
      <c r="F1235" t="s">
        <v>42</v>
      </c>
      <c r="G1235" t="s">
        <v>57</v>
      </c>
      <c r="H1235" t="s">
        <v>24</v>
      </c>
      <c r="I1235" t="s">
        <v>25</v>
      </c>
      <c r="J1235" t="s">
        <v>102</v>
      </c>
      <c r="K1235" t="s">
        <v>7804</v>
      </c>
      <c r="L1235" t="s">
        <v>37</v>
      </c>
    </row>
    <row r="1236" spans="1:12" x14ac:dyDescent="0.35">
      <c r="A1236">
        <v>2711</v>
      </c>
      <c r="B1236" t="s">
        <v>7345</v>
      </c>
      <c r="D1236">
        <v>28</v>
      </c>
      <c r="E1236" t="s">
        <v>7808</v>
      </c>
      <c r="F1236" t="s">
        <v>13</v>
      </c>
      <c r="G1236" t="s">
        <v>16</v>
      </c>
      <c r="H1236" t="s">
        <v>87</v>
      </c>
      <c r="I1236" t="s">
        <v>79</v>
      </c>
      <c r="J1236" t="s">
        <v>53</v>
      </c>
      <c r="K1236" t="s">
        <v>7809</v>
      </c>
      <c r="L1236" t="s">
        <v>44</v>
      </c>
    </row>
    <row r="1237" spans="1:12" x14ac:dyDescent="0.35">
      <c r="A1237">
        <v>2713</v>
      </c>
      <c r="B1237" t="s">
        <v>7813</v>
      </c>
      <c r="D1237">
        <v>27</v>
      </c>
      <c r="E1237" t="s">
        <v>7814</v>
      </c>
      <c r="F1237" t="s">
        <v>40</v>
      </c>
      <c r="G1237" t="s">
        <v>13</v>
      </c>
      <c r="H1237" t="s">
        <v>80</v>
      </c>
      <c r="I1237" t="s">
        <v>32</v>
      </c>
      <c r="J1237" t="s">
        <v>35</v>
      </c>
      <c r="K1237" t="s">
        <v>7815</v>
      </c>
      <c r="L1237" t="s">
        <v>37</v>
      </c>
    </row>
    <row r="1238" spans="1:12" x14ac:dyDescent="0.35">
      <c r="A1238">
        <v>2716</v>
      </c>
      <c r="B1238" t="s">
        <v>7822</v>
      </c>
      <c r="D1238">
        <v>29</v>
      </c>
      <c r="E1238" t="s">
        <v>7823</v>
      </c>
      <c r="F1238" t="s">
        <v>169</v>
      </c>
      <c r="G1238" t="s">
        <v>79</v>
      </c>
      <c r="H1238" t="s">
        <v>15</v>
      </c>
      <c r="I1238" t="s">
        <v>16</v>
      </c>
      <c r="J1238" t="s">
        <v>146</v>
      </c>
      <c r="K1238" t="s">
        <v>7824</v>
      </c>
      <c r="L1238" t="s">
        <v>44</v>
      </c>
    </row>
    <row r="1239" spans="1:12" x14ac:dyDescent="0.35">
      <c r="A1239">
        <v>2721</v>
      </c>
      <c r="B1239" t="s">
        <v>7836</v>
      </c>
      <c r="D1239">
        <v>26</v>
      </c>
      <c r="E1239" t="s">
        <v>7837</v>
      </c>
      <c r="F1239" t="s">
        <v>177</v>
      </c>
      <c r="G1239" t="s">
        <v>79</v>
      </c>
      <c r="H1239" t="s">
        <v>33</v>
      </c>
      <c r="I1239" t="s">
        <v>34</v>
      </c>
      <c r="J1239" t="s">
        <v>68</v>
      </c>
      <c r="K1239">
        <v>2748247800</v>
      </c>
      <c r="L1239" t="s">
        <v>76</v>
      </c>
    </row>
    <row r="1240" spans="1:12" x14ac:dyDescent="0.35">
      <c r="A1240">
        <v>2723</v>
      </c>
      <c r="B1240" t="s">
        <v>7841</v>
      </c>
      <c r="D1240">
        <v>28</v>
      </c>
      <c r="E1240" t="s">
        <v>7842</v>
      </c>
      <c r="F1240" t="s">
        <v>22</v>
      </c>
      <c r="G1240" t="s">
        <v>13</v>
      </c>
      <c r="H1240" t="s">
        <v>15</v>
      </c>
      <c r="I1240" t="s">
        <v>16</v>
      </c>
      <c r="J1240" t="s">
        <v>26</v>
      </c>
      <c r="K1240" t="s">
        <v>7843</v>
      </c>
      <c r="L1240" t="s">
        <v>19</v>
      </c>
    </row>
    <row r="1241" spans="1:12" x14ac:dyDescent="0.35">
      <c r="A1241">
        <v>2726</v>
      </c>
      <c r="B1241" t="s">
        <v>7850</v>
      </c>
      <c r="D1241">
        <v>27</v>
      </c>
      <c r="E1241" t="s">
        <v>7851</v>
      </c>
      <c r="F1241" t="s">
        <v>79</v>
      </c>
      <c r="G1241" t="s">
        <v>23</v>
      </c>
      <c r="H1241" t="s">
        <v>87</v>
      </c>
      <c r="I1241" t="s">
        <v>79</v>
      </c>
      <c r="J1241" t="s">
        <v>102</v>
      </c>
      <c r="K1241" t="s">
        <v>7852</v>
      </c>
      <c r="L1241" t="s">
        <v>76</v>
      </c>
    </row>
    <row r="1242" spans="1:12" x14ac:dyDescent="0.35">
      <c r="A1242">
        <v>2727</v>
      </c>
      <c r="B1242" t="s">
        <v>7853</v>
      </c>
      <c r="D1242">
        <v>27</v>
      </c>
      <c r="E1242" t="s">
        <v>7854</v>
      </c>
      <c r="F1242" t="s">
        <v>22</v>
      </c>
      <c r="G1242" t="s">
        <v>133</v>
      </c>
      <c r="H1242" t="s">
        <v>24</v>
      </c>
      <c r="I1242" t="s">
        <v>25</v>
      </c>
      <c r="J1242" t="s">
        <v>58</v>
      </c>
      <c r="K1242">
        <v>6282416968</v>
      </c>
      <c r="L1242" t="s">
        <v>28</v>
      </c>
    </row>
    <row r="1243" spans="1:12" x14ac:dyDescent="0.35">
      <c r="A1243">
        <v>2731</v>
      </c>
      <c r="B1243" t="s">
        <v>7863</v>
      </c>
      <c r="D1243">
        <v>29</v>
      </c>
      <c r="E1243" t="s">
        <v>7864</v>
      </c>
      <c r="F1243" t="s">
        <v>31</v>
      </c>
      <c r="G1243" t="s">
        <v>31</v>
      </c>
      <c r="H1243" t="s">
        <v>52</v>
      </c>
      <c r="I1243" t="s">
        <v>13</v>
      </c>
      <c r="J1243" t="s">
        <v>17</v>
      </c>
      <c r="K1243" t="s">
        <v>7865</v>
      </c>
      <c r="L1243" t="s">
        <v>37</v>
      </c>
    </row>
    <row r="1244" spans="1:12" x14ac:dyDescent="0.35">
      <c r="A1244">
        <v>2733</v>
      </c>
      <c r="B1244" t="s">
        <v>7869</v>
      </c>
      <c r="D1244">
        <v>26</v>
      </c>
      <c r="E1244" t="s">
        <v>7870</v>
      </c>
      <c r="F1244" t="s">
        <v>23</v>
      </c>
      <c r="G1244" t="s">
        <v>67</v>
      </c>
      <c r="H1244" t="s">
        <v>87</v>
      </c>
      <c r="I1244" t="s">
        <v>79</v>
      </c>
      <c r="J1244" t="s">
        <v>170</v>
      </c>
      <c r="K1244" t="s">
        <v>7871</v>
      </c>
      <c r="L1244" t="s">
        <v>37</v>
      </c>
    </row>
    <row r="1245" spans="1:12" x14ac:dyDescent="0.35">
      <c r="A1245">
        <v>2734</v>
      </c>
      <c r="B1245" t="s">
        <v>7872</v>
      </c>
      <c r="D1245">
        <v>26</v>
      </c>
      <c r="E1245" t="s">
        <v>7873</v>
      </c>
      <c r="F1245" t="s">
        <v>149</v>
      </c>
      <c r="G1245" t="s">
        <v>177</v>
      </c>
      <c r="H1245" t="s">
        <v>52</v>
      </c>
      <c r="I1245" t="s">
        <v>13</v>
      </c>
      <c r="J1245" t="s">
        <v>170</v>
      </c>
      <c r="K1245" t="s">
        <v>7874</v>
      </c>
      <c r="L1245" t="s">
        <v>28</v>
      </c>
    </row>
    <row r="1246" spans="1:12" x14ac:dyDescent="0.35">
      <c r="A1246">
        <v>2735</v>
      </c>
      <c r="B1246" t="s">
        <v>7875</v>
      </c>
      <c r="D1246">
        <v>28</v>
      </c>
      <c r="E1246" t="s">
        <v>7876</v>
      </c>
      <c r="F1246" t="s">
        <v>16</v>
      </c>
      <c r="G1246" t="s">
        <v>79</v>
      </c>
      <c r="H1246" t="s">
        <v>41</v>
      </c>
      <c r="I1246" t="s">
        <v>42</v>
      </c>
      <c r="J1246" t="s">
        <v>68</v>
      </c>
      <c r="K1246" t="s">
        <v>7877</v>
      </c>
      <c r="L1246" t="s">
        <v>37</v>
      </c>
    </row>
    <row r="1247" spans="1:12" x14ac:dyDescent="0.35">
      <c r="A1247">
        <v>2740</v>
      </c>
      <c r="B1247" t="s">
        <v>7890</v>
      </c>
      <c r="D1247">
        <v>28</v>
      </c>
      <c r="E1247" t="s">
        <v>7891</v>
      </c>
      <c r="F1247" t="s">
        <v>57</v>
      </c>
      <c r="G1247" t="s">
        <v>57</v>
      </c>
      <c r="H1247" t="s">
        <v>80</v>
      </c>
      <c r="I1247" t="s">
        <v>32</v>
      </c>
      <c r="J1247" t="s">
        <v>63</v>
      </c>
      <c r="K1247" t="s">
        <v>7892</v>
      </c>
      <c r="L1247" t="s">
        <v>76</v>
      </c>
    </row>
    <row r="1248" spans="1:12" x14ac:dyDescent="0.35">
      <c r="A1248">
        <v>2741</v>
      </c>
      <c r="B1248" t="s">
        <v>6106</v>
      </c>
      <c r="D1248">
        <v>26</v>
      </c>
      <c r="E1248" t="s">
        <v>7893</v>
      </c>
      <c r="F1248" t="s">
        <v>23</v>
      </c>
      <c r="G1248" t="s">
        <v>67</v>
      </c>
      <c r="H1248" t="s">
        <v>24</v>
      </c>
      <c r="I1248" t="s">
        <v>25</v>
      </c>
      <c r="J1248" t="s">
        <v>88</v>
      </c>
      <c r="K1248" t="s">
        <v>7894</v>
      </c>
      <c r="L1248" t="s">
        <v>28</v>
      </c>
    </row>
    <row r="1249" spans="1:12" x14ac:dyDescent="0.35">
      <c r="A1249">
        <v>2742</v>
      </c>
      <c r="B1249" t="s">
        <v>7895</v>
      </c>
      <c r="D1249">
        <v>30</v>
      </c>
      <c r="E1249" t="s">
        <v>7896</v>
      </c>
      <c r="F1249" t="s">
        <v>22</v>
      </c>
      <c r="G1249" t="s">
        <v>67</v>
      </c>
      <c r="H1249" t="s">
        <v>47</v>
      </c>
      <c r="I1249" t="s">
        <v>31</v>
      </c>
      <c r="J1249" t="s">
        <v>53</v>
      </c>
      <c r="K1249" t="s">
        <v>7897</v>
      </c>
      <c r="L1249" t="s">
        <v>44</v>
      </c>
    </row>
    <row r="1250" spans="1:12" x14ac:dyDescent="0.35">
      <c r="A1250">
        <v>2743</v>
      </c>
      <c r="B1250" t="s">
        <v>7898</v>
      </c>
      <c r="D1250">
        <v>28</v>
      </c>
      <c r="E1250" t="s">
        <v>7899</v>
      </c>
      <c r="F1250" t="s">
        <v>57</v>
      </c>
      <c r="G1250" t="s">
        <v>57</v>
      </c>
      <c r="H1250" t="s">
        <v>41</v>
      </c>
      <c r="I1250" t="s">
        <v>42</v>
      </c>
      <c r="J1250" t="s">
        <v>35</v>
      </c>
      <c r="K1250" t="s">
        <v>7900</v>
      </c>
      <c r="L1250" t="s">
        <v>76</v>
      </c>
    </row>
    <row r="1251" spans="1:12" x14ac:dyDescent="0.35">
      <c r="A1251">
        <v>2744</v>
      </c>
      <c r="B1251" t="s">
        <v>226</v>
      </c>
      <c r="D1251">
        <v>26</v>
      </c>
      <c r="E1251" t="s">
        <v>7901</v>
      </c>
      <c r="F1251" t="s">
        <v>16</v>
      </c>
      <c r="G1251" t="s">
        <v>169</v>
      </c>
      <c r="H1251" t="s">
        <v>120</v>
      </c>
      <c r="I1251" t="s">
        <v>57</v>
      </c>
      <c r="J1251" t="s">
        <v>170</v>
      </c>
      <c r="K1251" t="s">
        <v>7902</v>
      </c>
      <c r="L1251" t="s">
        <v>44</v>
      </c>
    </row>
    <row r="1252" spans="1:12" x14ac:dyDescent="0.35">
      <c r="A1252">
        <v>2745</v>
      </c>
      <c r="B1252" t="s">
        <v>7903</v>
      </c>
      <c r="D1252">
        <v>30</v>
      </c>
      <c r="E1252" t="s">
        <v>7904</v>
      </c>
      <c r="F1252" t="s">
        <v>40</v>
      </c>
      <c r="G1252" t="s">
        <v>32</v>
      </c>
      <c r="H1252" t="s">
        <v>24</v>
      </c>
      <c r="I1252" t="s">
        <v>25</v>
      </c>
      <c r="J1252" t="s">
        <v>146</v>
      </c>
      <c r="K1252" t="s">
        <v>7905</v>
      </c>
      <c r="L1252" t="s">
        <v>37</v>
      </c>
    </row>
    <row r="1253" spans="1:12" x14ac:dyDescent="0.35">
      <c r="A1253">
        <v>2751</v>
      </c>
      <c r="B1253" t="s">
        <v>7920</v>
      </c>
      <c r="D1253">
        <v>27</v>
      </c>
      <c r="E1253" t="s">
        <v>7921</v>
      </c>
      <c r="F1253" t="s">
        <v>67</v>
      </c>
      <c r="G1253" t="s">
        <v>101</v>
      </c>
      <c r="H1253" t="s">
        <v>87</v>
      </c>
      <c r="I1253" t="s">
        <v>79</v>
      </c>
      <c r="J1253" t="s">
        <v>58</v>
      </c>
      <c r="K1253" t="s">
        <v>7922</v>
      </c>
      <c r="L1253" t="s">
        <v>28</v>
      </c>
    </row>
    <row r="1254" spans="1:12" x14ac:dyDescent="0.35">
      <c r="A1254">
        <v>2753</v>
      </c>
      <c r="B1254" t="s">
        <v>7926</v>
      </c>
      <c r="D1254">
        <v>29</v>
      </c>
      <c r="E1254" t="s">
        <v>7927</v>
      </c>
      <c r="F1254" t="s">
        <v>16</v>
      </c>
      <c r="G1254" t="s">
        <v>25</v>
      </c>
      <c r="H1254" t="s">
        <v>33</v>
      </c>
      <c r="I1254" t="s">
        <v>34</v>
      </c>
      <c r="J1254" t="s">
        <v>146</v>
      </c>
      <c r="K1254" t="s">
        <v>7928</v>
      </c>
      <c r="L1254" t="s">
        <v>44</v>
      </c>
    </row>
    <row r="1255" spans="1:12" x14ac:dyDescent="0.35">
      <c r="A1255">
        <v>2754</v>
      </c>
      <c r="B1255" t="s">
        <v>7929</v>
      </c>
      <c r="D1255">
        <v>30</v>
      </c>
      <c r="E1255" t="s">
        <v>7930</v>
      </c>
      <c r="F1255" t="s">
        <v>22</v>
      </c>
      <c r="G1255" t="s">
        <v>34</v>
      </c>
      <c r="H1255" t="s">
        <v>41</v>
      </c>
      <c r="I1255" t="s">
        <v>42</v>
      </c>
      <c r="J1255" t="s">
        <v>91</v>
      </c>
      <c r="K1255" t="s">
        <v>7931</v>
      </c>
      <c r="L1255" t="s">
        <v>28</v>
      </c>
    </row>
    <row r="1256" spans="1:12" x14ac:dyDescent="0.35">
      <c r="A1256">
        <v>2755</v>
      </c>
      <c r="B1256" t="s">
        <v>4981</v>
      </c>
      <c r="D1256">
        <v>30</v>
      </c>
      <c r="E1256" t="s">
        <v>7932</v>
      </c>
      <c r="F1256" t="s">
        <v>32</v>
      </c>
      <c r="G1256" t="s">
        <v>40</v>
      </c>
      <c r="H1256" t="s">
        <v>24</v>
      </c>
      <c r="I1256" t="s">
        <v>25</v>
      </c>
      <c r="J1256" t="s">
        <v>35</v>
      </c>
      <c r="K1256" t="s">
        <v>7933</v>
      </c>
      <c r="L1256" t="s">
        <v>19</v>
      </c>
    </row>
    <row r="1257" spans="1:12" x14ac:dyDescent="0.35">
      <c r="A1257">
        <v>2756</v>
      </c>
      <c r="B1257" t="s">
        <v>7934</v>
      </c>
      <c r="D1257">
        <v>28</v>
      </c>
      <c r="E1257" t="s">
        <v>7935</v>
      </c>
      <c r="F1257" t="s">
        <v>13</v>
      </c>
      <c r="G1257" t="s">
        <v>22</v>
      </c>
      <c r="H1257" t="s">
        <v>33</v>
      </c>
      <c r="I1257" t="s">
        <v>34</v>
      </c>
      <c r="J1257" t="s">
        <v>116</v>
      </c>
      <c r="K1257" t="s">
        <v>7936</v>
      </c>
      <c r="L1257" t="s">
        <v>19</v>
      </c>
    </row>
    <row r="1258" spans="1:12" x14ac:dyDescent="0.35">
      <c r="A1258">
        <v>2761</v>
      </c>
      <c r="B1258" t="s">
        <v>7947</v>
      </c>
      <c r="D1258">
        <v>29</v>
      </c>
      <c r="E1258" t="s">
        <v>7948</v>
      </c>
      <c r="F1258" t="s">
        <v>57</v>
      </c>
      <c r="G1258" t="s">
        <v>149</v>
      </c>
      <c r="H1258" t="s">
        <v>52</v>
      </c>
      <c r="I1258" t="s">
        <v>13</v>
      </c>
      <c r="J1258" t="s">
        <v>58</v>
      </c>
      <c r="K1258" t="s">
        <v>7949</v>
      </c>
      <c r="L1258" t="s">
        <v>28</v>
      </c>
    </row>
    <row r="1259" spans="1:12" x14ac:dyDescent="0.35">
      <c r="A1259">
        <v>2762</v>
      </c>
      <c r="B1259" t="s">
        <v>7950</v>
      </c>
      <c r="D1259">
        <v>27</v>
      </c>
      <c r="E1259" t="s">
        <v>7951</v>
      </c>
      <c r="F1259" t="s">
        <v>169</v>
      </c>
      <c r="G1259" t="s">
        <v>34</v>
      </c>
      <c r="H1259" t="s">
        <v>87</v>
      </c>
      <c r="I1259" t="s">
        <v>79</v>
      </c>
      <c r="J1259" t="s">
        <v>26</v>
      </c>
      <c r="K1259" t="s">
        <v>7952</v>
      </c>
      <c r="L1259" t="s">
        <v>28</v>
      </c>
    </row>
    <row r="1260" spans="1:12" x14ac:dyDescent="0.35">
      <c r="A1260">
        <v>2764</v>
      </c>
      <c r="B1260" t="s">
        <v>7955</v>
      </c>
      <c r="D1260">
        <v>27</v>
      </c>
      <c r="E1260" t="s">
        <v>7956</v>
      </c>
      <c r="F1260" t="s">
        <v>101</v>
      </c>
      <c r="G1260" t="s">
        <v>79</v>
      </c>
      <c r="H1260" t="s">
        <v>80</v>
      </c>
      <c r="I1260" t="s">
        <v>32</v>
      </c>
      <c r="J1260" t="s">
        <v>58</v>
      </c>
      <c r="K1260" t="s">
        <v>7957</v>
      </c>
      <c r="L1260" t="s">
        <v>28</v>
      </c>
    </row>
    <row r="1261" spans="1:12" x14ac:dyDescent="0.35">
      <c r="A1261">
        <v>2766</v>
      </c>
      <c r="B1261" t="s">
        <v>7961</v>
      </c>
      <c r="D1261">
        <v>28</v>
      </c>
      <c r="E1261" t="s">
        <v>7962</v>
      </c>
      <c r="F1261" t="s">
        <v>133</v>
      </c>
      <c r="G1261" t="s">
        <v>57</v>
      </c>
      <c r="H1261" t="s">
        <v>80</v>
      </c>
      <c r="I1261" t="s">
        <v>32</v>
      </c>
      <c r="J1261" t="s">
        <v>170</v>
      </c>
      <c r="K1261" t="s">
        <v>7963</v>
      </c>
      <c r="L1261" t="s">
        <v>37</v>
      </c>
    </row>
    <row r="1262" spans="1:12" x14ac:dyDescent="0.35">
      <c r="A1262">
        <v>2768</v>
      </c>
      <c r="B1262" t="s">
        <v>384</v>
      </c>
      <c r="D1262">
        <v>29</v>
      </c>
      <c r="E1262" t="s">
        <v>7967</v>
      </c>
      <c r="F1262" t="s">
        <v>201</v>
      </c>
      <c r="G1262" t="s">
        <v>23</v>
      </c>
      <c r="H1262" t="s">
        <v>15</v>
      </c>
      <c r="I1262" t="s">
        <v>16</v>
      </c>
      <c r="J1262" t="s">
        <v>68</v>
      </c>
      <c r="K1262" t="s">
        <v>7968</v>
      </c>
      <c r="L1262" t="s">
        <v>19</v>
      </c>
    </row>
    <row r="1263" spans="1:12" x14ac:dyDescent="0.35">
      <c r="A1263">
        <v>2769</v>
      </c>
      <c r="B1263" t="s">
        <v>4060</v>
      </c>
      <c r="D1263">
        <v>28</v>
      </c>
      <c r="E1263" t="s">
        <v>7969</v>
      </c>
      <c r="F1263" t="s">
        <v>25</v>
      </c>
      <c r="G1263" t="s">
        <v>42</v>
      </c>
      <c r="H1263" t="s">
        <v>52</v>
      </c>
      <c r="I1263" t="s">
        <v>13</v>
      </c>
      <c r="J1263" t="s">
        <v>63</v>
      </c>
      <c r="K1263" t="s">
        <v>7970</v>
      </c>
      <c r="L1263" t="s">
        <v>28</v>
      </c>
    </row>
    <row r="1264" spans="1:12" x14ac:dyDescent="0.35">
      <c r="A1264">
        <v>2772</v>
      </c>
      <c r="B1264" t="s">
        <v>7976</v>
      </c>
      <c r="D1264">
        <v>26</v>
      </c>
      <c r="E1264" t="s">
        <v>7977</v>
      </c>
      <c r="F1264" t="s">
        <v>57</v>
      </c>
      <c r="G1264" t="s">
        <v>14</v>
      </c>
      <c r="H1264" t="s">
        <v>41</v>
      </c>
      <c r="I1264" t="s">
        <v>42</v>
      </c>
      <c r="J1264" t="s">
        <v>116</v>
      </c>
      <c r="K1264" t="s">
        <v>7978</v>
      </c>
      <c r="L1264" t="s">
        <v>19</v>
      </c>
    </row>
    <row r="1265" spans="1:12" x14ac:dyDescent="0.35">
      <c r="A1265">
        <v>2773</v>
      </c>
      <c r="B1265" t="s">
        <v>7979</v>
      </c>
      <c r="D1265">
        <v>26</v>
      </c>
      <c r="E1265" t="s">
        <v>7980</v>
      </c>
      <c r="F1265" t="s">
        <v>201</v>
      </c>
      <c r="G1265" t="s">
        <v>13</v>
      </c>
      <c r="H1265" t="s">
        <v>41</v>
      </c>
      <c r="I1265" t="s">
        <v>42</v>
      </c>
      <c r="J1265" t="s">
        <v>58</v>
      </c>
      <c r="K1265" t="s">
        <v>7981</v>
      </c>
      <c r="L1265" t="s">
        <v>28</v>
      </c>
    </row>
    <row r="1266" spans="1:12" x14ac:dyDescent="0.35">
      <c r="A1266">
        <v>2774</v>
      </c>
      <c r="B1266" t="s">
        <v>7982</v>
      </c>
      <c r="D1266">
        <v>26</v>
      </c>
      <c r="E1266" t="s">
        <v>7983</v>
      </c>
      <c r="F1266" t="s">
        <v>42</v>
      </c>
      <c r="G1266" t="s">
        <v>32</v>
      </c>
      <c r="H1266" t="s">
        <v>52</v>
      </c>
      <c r="I1266" t="s">
        <v>13</v>
      </c>
      <c r="J1266" t="s">
        <v>53</v>
      </c>
      <c r="K1266" t="s">
        <v>7984</v>
      </c>
      <c r="L1266" t="s">
        <v>76</v>
      </c>
    </row>
    <row r="1267" spans="1:12" x14ac:dyDescent="0.35">
      <c r="A1267">
        <v>2775</v>
      </c>
      <c r="B1267" t="s">
        <v>7985</v>
      </c>
      <c r="D1267">
        <v>26</v>
      </c>
      <c r="E1267" t="s">
        <v>7986</v>
      </c>
      <c r="F1267" t="s">
        <v>22</v>
      </c>
      <c r="G1267" t="s">
        <v>32</v>
      </c>
      <c r="H1267" t="s">
        <v>120</v>
      </c>
      <c r="I1267" t="s">
        <v>57</v>
      </c>
      <c r="J1267" t="s">
        <v>116</v>
      </c>
      <c r="K1267" t="s">
        <v>7987</v>
      </c>
      <c r="L1267" t="s">
        <v>44</v>
      </c>
    </row>
    <row r="1268" spans="1:12" x14ac:dyDescent="0.35">
      <c r="A1268">
        <v>2778</v>
      </c>
      <c r="B1268" t="s">
        <v>7994</v>
      </c>
      <c r="D1268">
        <v>26</v>
      </c>
      <c r="E1268" t="s">
        <v>7995</v>
      </c>
      <c r="F1268" t="s">
        <v>201</v>
      </c>
      <c r="G1268" t="s">
        <v>133</v>
      </c>
      <c r="H1268" t="s">
        <v>80</v>
      </c>
      <c r="I1268" t="s">
        <v>32</v>
      </c>
      <c r="J1268" t="s">
        <v>68</v>
      </c>
      <c r="K1268" t="s">
        <v>7996</v>
      </c>
      <c r="L1268" t="s">
        <v>44</v>
      </c>
    </row>
    <row r="1269" spans="1:12" x14ac:dyDescent="0.35">
      <c r="A1269">
        <v>2780</v>
      </c>
      <c r="B1269" t="s">
        <v>8000</v>
      </c>
      <c r="D1269">
        <v>28</v>
      </c>
      <c r="E1269" t="s">
        <v>8001</v>
      </c>
      <c r="F1269" t="s">
        <v>34</v>
      </c>
      <c r="G1269" t="s">
        <v>14</v>
      </c>
      <c r="H1269" t="s">
        <v>41</v>
      </c>
      <c r="I1269" t="s">
        <v>42</v>
      </c>
      <c r="J1269" t="s">
        <v>102</v>
      </c>
      <c r="K1269">
        <v>2800673813</v>
      </c>
      <c r="L1269" t="s">
        <v>28</v>
      </c>
    </row>
    <row r="1270" spans="1:12" x14ac:dyDescent="0.35">
      <c r="A1270">
        <v>2784</v>
      </c>
      <c r="B1270" t="s">
        <v>8011</v>
      </c>
      <c r="D1270">
        <v>28</v>
      </c>
      <c r="E1270" t="s">
        <v>8012</v>
      </c>
      <c r="F1270" t="s">
        <v>133</v>
      </c>
      <c r="G1270" t="s">
        <v>133</v>
      </c>
      <c r="H1270" t="s">
        <v>120</v>
      </c>
      <c r="I1270" t="s">
        <v>57</v>
      </c>
      <c r="J1270" t="s">
        <v>58</v>
      </c>
      <c r="K1270" t="s">
        <v>8013</v>
      </c>
      <c r="L1270" t="s">
        <v>37</v>
      </c>
    </row>
    <row r="1271" spans="1:12" x14ac:dyDescent="0.35">
      <c r="A1271">
        <v>2788</v>
      </c>
      <c r="B1271" t="s">
        <v>8022</v>
      </c>
      <c r="D1271">
        <v>28</v>
      </c>
      <c r="E1271" t="s">
        <v>8023</v>
      </c>
      <c r="F1271" t="s">
        <v>177</v>
      </c>
      <c r="G1271" t="s">
        <v>57</v>
      </c>
      <c r="H1271" t="s">
        <v>80</v>
      </c>
      <c r="I1271" t="s">
        <v>32</v>
      </c>
      <c r="J1271" t="s">
        <v>17</v>
      </c>
      <c r="K1271" t="s">
        <v>8024</v>
      </c>
      <c r="L1271" t="s">
        <v>28</v>
      </c>
    </row>
    <row r="1272" spans="1:12" x14ac:dyDescent="0.35">
      <c r="A1272">
        <v>2790</v>
      </c>
      <c r="B1272" t="s">
        <v>8028</v>
      </c>
      <c r="D1272">
        <v>30</v>
      </c>
      <c r="E1272" t="s">
        <v>8029</v>
      </c>
      <c r="F1272" t="s">
        <v>25</v>
      </c>
      <c r="G1272" t="s">
        <v>177</v>
      </c>
      <c r="H1272" t="s">
        <v>62</v>
      </c>
      <c r="I1272" t="s">
        <v>23</v>
      </c>
      <c r="J1272" t="s">
        <v>116</v>
      </c>
      <c r="K1272" t="s">
        <v>8030</v>
      </c>
      <c r="L1272" t="s">
        <v>76</v>
      </c>
    </row>
    <row r="1273" spans="1:12" x14ac:dyDescent="0.35">
      <c r="A1273">
        <v>2792</v>
      </c>
      <c r="B1273" t="s">
        <v>8034</v>
      </c>
      <c r="D1273">
        <v>28</v>
      </c>
      <c r="E1273" t="s">
        <v>8035</v>
      </c>
      <c r="F1273" t="s">
        <v>133</v>
      </c>
      <c r="G1273" t="s">
        <v>34</v>
      </c>
      <c r="H1273" t="s">
        <v>52</v>
      </c>
      <c r="I1273" t="s">
        <v>13</v>
      </c>
      <c r="J1273" t="s">
        <v>58</v>
      </c>
      <c r="K1273" t="s">
        <v>8036</v>
      </c>
      <c r="L1273" t="s">
        <v>28</v>
      </c>
    </row>
    <row r="1274" spans="1:12" x14ac:dyDescent="0.35">
      <c r="A1274">
        <v>2795</v>
      </c>
      <c r="B1274" t="s">
        <v>8042</v>
      </c>
      <c r="D1274">
        <v>29</v>
      </c>
      <c r="E1274" t="s">
        <v>8043</v>
      </c>
      <c r="F1274" t="s">
        <v>13</v>
      </c>
      <c r="G1274" t="s">
        <v>133</v>
      </c>
      <c r="H1274" t="s">
        <v>47</v>
      </c>
      <c r="I1274" t="s">
        <v>31</v>
      </c>
      <c r="J1274" t="s">
        <v>170</v>
      </c>
      <c r="K1274" t="s">
        <v>8044</v>
      </c>
      <c r="L1274" t="s">
        <v>19</v>
      </c>
    </row>
    <row r="1275" spans="1:12" x14ac:dyDescent="0.35">
      <c r="A1275">
        <v>2798</v>
      </c>
      <c r="B1275" t="s">
        <v>8050</v>
      </c>
      <c r="D1275">
        <v>30</v>
      </c>
      <c r="E1275" t="s">
        <v>8051</v>
      </c>
      <c r="F1275" t="s">
        <v>79</v>
      </c>
      <c r="G1275" t="s">
        <v>16</v>
      </c>
      <c r="H1275" t="s">
        <v>87</v>
      </c>
      <c r="I1275" t="s">
        <v>79</v>
      </c>
      <c r="J1275" t="s">
        <v>58</v>
      </c>
      <c r="K1275">
        <v>6878858358</v>
      </c>
      <c r="L1275" t="s">
        <v>28</v>
      </c>
    </row>
    <row r="1276" spans="1:12" x14ac:dyDescent="0.35">
      <c r="A1276">
        <v>2800</v>
      </c>
      <c r="B1276" t="s">
        <v>8055</v>
      </c>
      <c r="D1276">
        <v>29</v>
      </c>
      <c r="E1276" t="s">
        <v>8056</v>
      </c>
      <c r="F1276" t="s">
        <v>13</v>
      </c>
      <c r="G1276" t="s">
        <v>67</v>
      </c>
      <c r="H1276" t="s">
        <v>41</v>
      </c>
      <c r="I1276" t="s">
        <v>42</v>
      </c>
      <c r="J1276" t="s">
        <v>68</v>
      </c>
      <c r="K1276">
        <f>1-392-576-6925</f>
        <v>-7892</v>
      </c>
      <c r="L1276" t="s">
        <v>28</v>
      </c>
    </row>
    <row r="1277" spans="1:12" x14ac:dyDescent="0.35">
      <c r="A1277">
        <v>2801</v>
      </c>
      <c r="B1277" t="s">
        <v>8057</v>
      </c>
      <c r="D1277">
        <v>26</v>
      </c>
      <c r="E1277" t="s">
        <v>8058</v>
      </c>
      <c r="F1277" t="s">
        <v>34</v>
      </c>
      <c r="G1277" t="s">
        <v>25</v>
      </c>
      <c r="H1277" t="s">
        <v>120</v>
      </c>
      <c r="I1277" t="s">
        <v>57</v>
      </c>
      <c r="J1277" t="s">
        <v>35</v>
      </c>
      <c r="K1277" t="s">
        <v>8059</v>
      </c>
      <c r="L1277" t="s">
        <v>76</v>
      </c>
    </row>
    <row r="1278" spans="1:12" x14ac:dyDescent="0.35">
      <c r="A1278">
        <v>2807</v>
      </c>
      <c r="B1278" t="s">
        <v>8075</v>
      </c>
      <c r="D1278">
        <v>27</v>
      </c>
      <c r="E1278" t="s">
        <v>8076</v>
      </c>
      <c r="F1278" t="s">
        <v>14</v>
      </c>
      <c r="G1278" t="s">
        <v>133</v>
      </c>
      <c r="H1278" t="s">
        <v>24</v>
      </c>
      <c r="I1278" t="s">
        <v>25</v>
      </c>
      <c r="J1278" t="s">
        <v>116</v>
      </c>
      <c r="K1278" t="s">
        <v>8077</v>
      </c>
      <c r="L1278" t="s">
        <v>37</v>
      </c>
    </row>
    <row r="1279" spans="1:12" x14ac:dyDescent="0.35">
      <c r="A1279">
        <v>2813</v>
      </c>
      <c r="B1279" t="s">
        <v>8092</v>
      </c>
      <c r="D1279">
        <v>29</v>
      </c>
      <c r="E1279" t="s">
        <v>8093</v>
      </c>
      <c r="F1279" t="s">
        <v>34</v>
      </c>
      <c r="G1279" t="s">
        <v>79</v>
      </c>
      <c r="H1279" t="s">
        <v>47</v>
      </c>
      <c r="I1279" t="s">
        <v>31</v>
      </c>
      <c r="J1279" t="s">
        <v>153</v>
      </c>
      <c r="K1279" t="s">
        <v>8094</v>
      </c>
      <c r="L1279" t="s">
        <v>28</v>
      </c>
    </row>
    <row r="1280" spans="1:12" x14ac:dyDescent="0.35">
      <c r="A1280">
        <v>2816</v>
      </c>
      <c r="B1280" t="s">
        <v>8101</v>
      </c>
      <c r="D1280">
        <v>27</v>
      </c>
      <c r="E1280" t="s">
        <v>8102</v>
      </c>
      <c r="F1280" t="s">
        <v>14</v>
      </c>
      <c r="G1280" t="s">
        <v>25</v>
      </c>
      <c r="H1280" t="s">
        <v>24</v>
      </c>
      <c r="I1280" t="s">
        <v>25</v>
      </c>
      <c r="J1280" t="s">
        <v>116</v>
      </c>
      <c r="K1280" t="s">
        <v>8103</v>
      </c>
      <c r="L1280" t="s">
        <v>37</v>
      </c>
    </row>
    <row r="1281" spans="1:12" x14ac:dyDescent="0.35">
      <c r="A1281">
        <v>2817</v>
      </c>
      <c r="B1281" t="s">
        <v>8104</v>
      </c>
      <c r="D1281">
        <v>28</v>
      </c>
      <c r="E1281" t="s">
        <v>8105</v>
      </c>
      <c r="F1281" t="s">
        <v>40</v>
      </c>
      <c r="G1281" t="s">
        <v>14</v>
      </c>
      <c r="H1281" t="s">
        <v>80</v>
      </c>
      <c r="I1281" t="s">
        <v>32</v>
      </c>
      <c r="J1281" t="s">
        <v>153</v>
      </c>
      <c r="K1281" t="s">
        <v>8106</v>
      </c>
      <c r="L1281" t="s">
        <v>37</v>
      </c>
    </row>
    <row r="1282" spans="1:12" x14ac:dyDescent="0.35">
      <c r="A1282">
        <v>2819</v>
      </c>
      <c r="B1282" t="s">
        <v>8109</v>
      </c>
      <c r="D1282">
        <v>26</v>
      </c>
      <c r="E1282" t="s">
        <v>8110</v>
      </c>
      <c r="F1282" t="s">
        <v>34</v>
      </c>
      <c r="G1282" t="s">
        <v>177</v>
      </c>
      <c r="H1282" t="s">
        <v>80</v>
      </c>
      <c r="I1282" t="s">
        <v>32</v>
      </c>
      <c r="J1282" t="s">
        <v>53</v>
      </c>
      <c r="K1282" t="s">
        <v>8111</v>
      </c>
      <c r="L1282" t="s">
        <v>76</v>
      </c>
    </row>
    <row r="1283" spans="1:12" x14ac:dyDescent="0.35">
      <c r="A1283">
        <v>2822</v>
      </c>
      <c r="B1283" t="s">
        <v>8117</v>
      </c>
      <c r="D1283">
        <v>28</v>
      </c>
      <c r="E1283" t="s">
        <v>8118</v>
      </c>
      <c r="F1283" t="s">
        <v>101</v>
      </c>
      <c r="G1283" t="s">
        <v>40</v>
      </c>
      <c r="H1283" t="s">
        <v>15</v>
      </c>
      <c r="I1283" t="s">
        <v>16</v>
      </c>
      <c r="J1283" t="s">
        <v>153</v>
      </c>
      <c r="K1283" t="s">
        <v>8119</v>
      </c>
      <c r="L1283" t="s">
        <v>44</v>
      </c>
    </row>
    <row r="1284" spans="1:12" x14ac:dyDescent="0.35">
      <c r="A1284">
        <v>2823</v>
      </c>
      <c r="B1284" t="s">
        <v>8120</v>
      </c>
      <c r="D1284">
        <v>30</v>
      </c>
      <c r="E1284" t="s">
        <v>8121</v>
      </c>
      <c r="F1284" t="s">
        <v>34</v>
      </c>
      <c r="G1284" t="s">
        <v>16</v>
      </c>
      <c r="H1284" t="s">
        <v>52</v>
      </c>
      <c r="I1284" t="s">
        <v>13</v>
      </c>
      <c r="J1284" t="s">
        <v>35</v>
      </c>
      <c r="K1284" t="s">
        <v>8122</v>
      </c>
      <c r="L1284" t="s">
        <v>19</v>
      </c>
    </row>
    <row r="1285" spans="1:12" x14ac:dyDescent="0.35">
      <c r="A1285">
        <v>2825</v>
      </c>
      <c r="B1285" t="s">
        <v>8126</v>
      </c>
      <c r="D1285">
        <v>27</v>
      </c>
      <c r="E1285" t="s">
        <v>8127</v>
      </c>
      <c r="F1285" t="s">
        <v>169</v>
      </c>
      <c r="G1285" t="s">
        <v>14</v>
      </c>
      <c r="H1285" t="s">
        <v>24</v>
      </c>
      <c r="I1285" t="s">
        <v>25</v>
      </c>
      <c r="J1285" t="s">
        <v>17</v>
      </c>
      <c r="K1285" t="s">
        <v>8128</v>
      </c>
      <c r="L1285" t="s">
        <v>28</v>
      </c>
    </row>
    <row r="1286" spans="1:12" x14ac:dyDescent="0.35">
      <c r="A1286">
        <v>2828</v>
      </c>
      <c r="B1286" t="s">
        <v>8133</v>
      </c>
      <c r="D1286">
        <v>26</v>
      </c>
      <c r="E1286" t="s">
        <v>8134</v>
      </c>
      <c r="F1286" t="s">
        <v>42</v>
      </c>
      <c r="G1286" t="s">
        <v>22</v>
      </c>
      <c r="H1286" t="s">
        <v>52</v>
      </c>
      <c r="I1286" t="s">
        <v>13</v>
      </c>
      <c r="J1286" t="s">
        <v>17</v>
      </c>
      <c r="K1286" t="s">
        <v>8135</v>
      </c>
      <c r="L1286" t="s">
        <v>44</v>
      </c>
    </row>
    <row r="1287" spans="1:12" x14ac:dyDescent="0.35">
      <c r="A1287">
        <v>2829</v>
      </c>
      <c r="B1287" t="s">
        <v>8136</v>
      </c>
      <c r="D1287">
        <v>27</v>
      </c>
      <c r="E1287" t="s">
        <v>8137</v>
      </c>
      <c r="F1287" t="s">
        <v>16</v>
      </c>
      <c r="G1287" t="s">
        <v>79</v>
      </c>
      <c r="H1287" t="s">
        <v>15</v>
      </c>
      <c r="I1287" t="s">
        <v>16</v>
      </c>
      <c r="J1287" t="s">
        <v>26</v>
      </c>
      <c r="K1287" t="s">
        <v>8138</v>
      </c>
      <c r="L1287" t="s">
        <v>28</v>
      </c>
    </row>
    <row r="1288" spans="1:12" x14ac:dyDescent="0.35">
      <c r="A1288">
        <v>2831</v>
      </c>
      <c r="B1288" t="s">
        <v>8142</v>
      </c>
      <c r="D1288">
        <v>28</v>
      </c>
      <c r="E1288" t="s">
        <v>8143</v>
      </c>
      <c r="F1288" t="s">
        <v>101</v>
      </c>
      <c r="G1288" t="s">
        <v>14</v>
      </c>
      <c r="H1288" t="s">
        <v>52</v>
      </c>
      <c r="I1288" t="s">
        <v>13</v>
      </c>
      <c r="J1288" t="s">
        <v>17</v>
      </c>
      <c r="K1288">
        <f>1-250-13-9626</f>
        <v>-9888</v>
      </c>
      <c r="L1288" t="s">
        <v>37</v>
      </c>
    </row>
    <row r="1289" spans="1:12" x14ac:dyDescent="0.35">
      <c r="A1289">
        <v>2832</v>
      </c>
      <c r="B1289" t="s">
        <v>8144</v>
      </c>
      <c r="D1289">
        <v>26</v>
      </c>
      <c r="E1289" t="s">
        <v>8145</v>
      </c>
      <c r="F1289" t="s">
        <v>67</v>
      </c>
      <c r="G1289" t="s">
        <v>67</v>
      </c>
      <c r="H1289" t="s">
        <v>33</v>
      </c>
      <c r="I1289" t="s">
        <v>34</v>
      </c>
      <c r="J1289" t="s">
        <v>153</v>
      </c>
      <c r="K1289" t="s">
        <v>8146</v>
      </c>
      <c r="L1289" t="s">
        <v>76</v>
      </c>
    </row>
    <row r="1290" spans="1:12" x14ac:dyDescent="0.35">
      <c r="A1290">
        <v>2833</v>
      </c>
      <c r="B1290" t="s">
        <v>8147</v>
      </c>
      <c r="D1290">
        <v>27</v>
      </c>
      <c r="E1290" t="s">
        <v>8148</v>
      </c>
      <c r="F1290" t="s">
        <v>40</v>
      </c>
      <c r="G1290" t="s">
        <v>40</v>
      </c>
      <c r="H1290" t="s">
        <v>47</v>
      </c>
      <c r="I1290" t="s">
        <v>31</v>
      </c>
      <c r="J1290" t="s">
        <v>102</v>
      </c>
      <c r="K1290" t="s">
        <v>8149</v>
      </c>
      <c r="L1290" t="s">
        <v>28</v>
      </c>
    </row>
    <row r="1291" spans="1:12" x14ac:dyDescent="0.35">
      <c r="A1291">
        <v>2834</v>
      </c>
      <c r="B1291" t="s">
        <v>8150</v>
      </c>
      <c r="D1291">
        <v>26</v>
      </c>
      <c r="E1291" t="s">
        <v>8151</v>
      </c>
      <c r="F1291" t="s">
        <v>42</v>
      </c>
      <c r="G1291" t="s">
        <v>101</v>
      </c>
      <c r="H1291" t="s">
        <v>87</v>
      </c>
      <c r="I1291" t="s">
        <v>79</v>
      </c>
      <c r="J1291" t="s">
        <v>26</v>
      </c>
      <c r="K1291" t="s">
        <v>8152</v>
      </c>
      <c r="L1291" t="s">
        <v>19</v>
      </c>
    </row>
    <row r="1292" spans="1:12" x14ac:dyDescent="0.35">
      <c r="A1292">
        <v>2836</v>
      </c>
      <c r="B1292" t="s">
        <v>8156</v>
      </c>
      <c r="D1292">
        <v>28</v>
      </c>
      <c r="E1292" t="s">
        <v>8157</v>
      </c>
      <c r="F1292" t="s">
        <v>16</v>
      </c>
      <c r="G1292" t="s">
        <v>16</v>
      </c>
      <c r="H1292" t="s">
        <v>33</v>
      </c>
      <c r="I1292" t="s">
        <v>34</v>
      </c>
      <c r="J1292" t="s">
        <v>35</v>
      </c>
      <c r="K1292" t="s">
        <v>8158</v>
      </c>
      <c r="L1292" t="s">
        <v>37</v>
      </c>
    </row>
    <row r="1293" spans="1:12" x14ac:dyDescent="0.35">
      <c r="A1293">
        <v>2838</v>
      </c>
      <c r="B1293" t="s">
        <v>8162</v>
      </c>
      <c r="D1293">
        <v>28</v>
      </c>
      <c r="E1293" t="s">
        <v>8163</v>
      </c>
      <c r="F1293" t="s">
        <v>25</v>
      </c>
      <c r="G1293" t="s">
        <v>67</v>
      </c>
      <c r="H1293" t="s">
        <v>33</v>
      </c>
      <c r="I1293" t="s">
        <v>34</v>
      </c>
      <c r="J1293" t="s">
        <v>53</v>
      </c>
      <c r="K1293">
        <f>1-533-298-1466</f>
        <v>-2296</v>
      </c>
      <c r="L1293" t="s">
        <v>19</v>
      </c>
    </row>
    <row r="1294" spans="1:12" x14ac:dyDescent="0.35">
      <c r="A1294">
        <v>2839</v>
      </c>
      <c r="B1294" t="s">
        <v>8164</v>
      </c>
      <c r="D1294">
        <v>27</v>
      </c>
      <c r="E1294" t="s">
        <v>8165</v>
      </c>
      <c r="F1294" t="s">
        <v>16</v>
      </c>
      <c r="G1294" t="s">
        <v>42</v>
      </c>
      <c r="H1294" t="s">
        <v>62</v>
      </c>
      <c r="I1294" t="s">
        <v>23</v>
      </c>
      <c r="J1294" t="s">
        <v>35</v>
      </c>
      <c r="K1294" t="s">
        <v>8166</v>
      </c>
      <c r="L1294" t="s">
        <v>37</v>
      </c>
    </row>
    <row r="1295" spans="1:12" x14ac:dyDescent="0.35">
      <c r="A1295">
        <v>2841</v>
      </c>
      <c r="B1295" t="s">
        <v>4060</v>
      </c>
      <c r="D1295">
        <v>28</v>
      </c>
      <c r="E1295" t="s">
        <v>8170</v>
      </c>
      <c r="F1295" t="s">
        <v>23</v>
      </c>
      <c r="G1295" t="s">
        <v>16</v>
      </c>
      <c r="H1295" t="s">
        <v>52</v>
      </c>
      <c r="I1295" t="s">
        <v>13</v>
      </c>
      <c r="J1295" t="s">
        <v>53</v>
      </c>
      <c r="K1295" t="s">
        <v>8171</v>
      </c>
      <c r="L1295" t="s">
        <v>76</v>
      </c>
    </row>
    <row r="1296" spans="1:12" x14ac:dyDescent="0.35">
      <c r="A1296">
        <v>2842</v>
      </c>
      <c r="B1296" t="s">
        <v>8172</v>
      </c>
      <c r="D1296">
        <v>29</v>
      </c>
      <c r="E1296" t="s">
        <v>8173</v>
      </c>
      <c r="F1296" t="s">
        <v>32</v>
      </c>
      <c r="G1296" t="s">
        <v>177</v>
      </c>
      <c r="H1296" t="s">
        <v>52</v>
      </c>
      <c r="I1296" t="s">
        <v>13</v>
      </c>
      <c r="J1296" t="s">
        <v>91</v>
      </c>
      <c r="K1296" t="s">
        <v>8174</v>
      </c>
      <c r="L1296" t="s">
        <v>37</v>
      </c>
    </row>
    <row r="1297" spans="1:12" x14ac:dyDescent="0.35">
      <c r="A1297">
        <v>2845</v>
      </c>
      <c r="B1297" t="s">
        <v>8181</v>
      </c>
      <c r="D1297">
        <v>29</v>
      </c>
      <c r="E1297" t="s">
        <v>8182</v>
      </c>
      <c r="F1297" t="s">
        <v>14</v>
      </c>
      <c r="G1297" t="s">
        <v>32</v>
      </c>
      <c r="H1297" t="s">
        <v>62</v>
      </c>
      <c r="I1297" t="s">
        <v>23</v>
      </c>
      <c r="J1297" t="s">
        <v>88</v>
      </c>
      <c r="K1297" t="s">
        <v>8183</v>
      </c>
      <c r="L1297" t="s">
        <v>44</v>
      </c>
    </row>
    <row r="1298" spans="1:12" x14ac:dyDescent="0.35">
      <c r="A1298">
        <v>2848</v>
      </c>
      <c r="B1298" t="s">
        <v>8190</v>
      </c>
      <c r="D1298">
        <v>28</v>
      </c>
      <c r="E1298" t="s">
        <v>8191</v>
      </c>
      <c r="F1298" t="s">
        <v>32</v>
      </c>
      <c r="G1298" t="s">
        <v>177</v>
      </c>
      <c r="H1298" t="s">
        <v>80</v>
      </c>
      <c r="I1298" t="s">
        <v>32</v>
      </c>
      <c r="J1298" t="s">
        <v>88</v>
      </c>
      <c r="K1298" t="s">
        <v>8192</v>
      </c>
      <c r="L1298" t="s">
        <v>28</v>
      </c>
    </row>
    <row r="1299" spans="1:12" x14ac:dyDescent="0.35">
      <c r="A1299">
        <v>2850</v>
      </c>
      <c r="B1299" t="s">
        <v>8196</v>
      </c>
      <c r="D1299">
        <v>28</v>
      </c>
      <c r="E1299" t="s">
        <v>8197</v>
      </c>
      <c r="F1299" t="s">
        <v>79</v>
      </c>
      <c r="G1299" t="s">
        <v>177</v>
      </c>
      <c r="H1299" t="s">
        <v>41</v>
      </c>
      <c r="I1299" t="s">
        <v>42</v>
      </c>
      <c r="J1299" t="s">
        <v>170</v>
      </c>
      <c r="K1299" t="s">
        <v>8198</v>
      </c>
      <c r="L1299" t="s">
        <v>28</v>
      </c>
    </row>
    <row r="1300" spans="1:12" x14ac:dyDescent="0.35">
      <c r="A1300">
        <v>2857</v>
      </c>
      <c r="B1300" t="s">
        <v>8214</v>
      </c>
      <c r="D1300">
        <v>27</v>
      </c>
      <c r="E1300" t="s">
        <v>8215</v>
      </c>
      <c r="F1300" t="s">
        <v>32</v>
      </c>
      <c r="G1300" t="s">
        <v>34</v>
      </c>
      <c r="H1300" t="s">
        <v>80</v>
      </c>
      <c r="I1300" t="s">
        <v>32</v>
      </c>
      <c r="J1300" t="s">
        <v>48</v>
      </c>
      <c r="K1300">
        <v>4034737391</v>
      </c>
      <c r="L1300" t="s">
        <v>76</v>
      </c>
    </row>
    <row r="1301" spans="1:12" x14ac:dyDescent="0.35">
      <c r="A1301">
        <v>2859</v>
      </c>
      <c r="B1301" t="s">
        <v>8219</v>
      </c>
      <c r="D1301">
        <v>26</v>
      </c>
      <c r="E1301" t="s">
        <v>8220</v>
      </c>
      <c r="F1301" t="s">
        <v>25</v>
      </c>
      <c r="G1301" t="s">
        <v>25</v>
      </c>
      <c r="H1301" t="s">
        <v>62</v>
      </c>
      <c r="I1301" t="s">
        <v>23</v>
      </c>
      <c r="J1301" t="s">
        <v>146</v>
      </c>
      <c r="K1301" t="s">
        <v>8221</v>
      </c>
      <c r="L1301" t="s">
        <v>44</v>
      </c>
    </row>
    <row r="1302" spans="1:12" x14ac:dyDescent="0.35">
      <c r="A1302">
        <v>2860</v>
      </c>
      <c r="B1302" t="s">
        <v>8222</v>
      </c>
      <c r="D1302">
        <v>27</v>
      </c>
      <c r="E1302" t="s">
        <v>8223</v>
      </c>
      <c r="F1302" t="s">
        <v>14</v>
      </c>
      <c r="G1302" t="s">
        <v>169</v>
      </c>
      <c r="H1302" t="s">
        <v>41</v>
      </c>
      <c r="I1302" t="s">
        <v>42</v>
      </c>
      <c r="J1302" t="s">
        <v>68</v>
      </c>
      <c r="K1302">
        <v>9574593119</v>
      </c>
      <c r="L1302" t="s">
        <v>76</v>
      </c>
    </row>
    <row r="1303" spans="1:12" x14ac:dyDescent="0.35">
      <c r="A1303">
        <v>2865</v>
      </c>
      <c r="B1303" t="s">
        <v>8236</v>
      </c>
      <c r="D1303">
        <v>30</v>
      </c>
      <c r="E1303" t="s">
        <v>8237</v>
      </c>
      <c r="F1303" t="s">
        <v>169</v>
      </c>
      <c r="G1303" t="s">
        <v>34</v>
      </c>
      <c r="H1303" t="s">
        <v>15</v>
      </c>
      <c r="I1303" t="s">
        <v>16</v>
      </c>
      <c r="J1303" t="s">
        <v>91</v>
      </c>
      <c r="K1303" t="s">
        <v>8238</v>
      </c>
      <c r="L1303" t="s">
        <v>28</v>
      </c>
    </row>
    <row r="1304" spans="1:12" x14ac:dyDescent="0.35">
      <c r="A1304">
        <v>2866</v>
      </c>
      <c r="B1304" t="s">
        <v>8239</v>
      </c>
      <c r="D1304">
        <v>30</v>
      </c>
      <c r="E1304" t="s">
        <v>8240</v>
      </c>
      <c r="F1304" t="s">
        <v>22</v>
      </c>
      <c r="G1304" t="s">
        <v>16</v>
      </c>
      <c r="H1304" t="s">
        <v>33</v>
      </c>
      <c r="I1304" t="s">
        <v>34</v>
      </c>
      <c r="J1304" t="s">
        <v>48</v>
      </c>
      <c r="K1304" t="s">
        <v>8241</v>
      </c>
      <c r="L1304" t="s">
        <v>19</v>
      </c>
    </row>
    <row r="1305" spans="1:12" x14ac:dyDescent="0.35">
      <c r="A1305">
        <v>2868</v>
      </c>
      <c r="B1305" t="s">
        <v>8245</v>
      </c>
      <c r="D1305">
        <v>27</v>
      </c>
      <c r="E1305" t="s">
        <v>8246</v>
      </c>
      <c r="F1305" t="s">
        <v>31</v>
      </c>
      <c r="G1305" t="s">
        <v>14</v>
      </c>
      <c r="H1305" t="s">
        <v>33</v>
      </c>
      <c r="I1305" t="s">
        <v>34</v>
      </c>
      <c r="J1305" t="s">
        <v>26</v>
      </c>
      <c r="K1305" t="s">
        <v>8247</v>
      </c>
      <c r="L1305" t="s">
        <v>37</v>
      </c>
    </row>
    <row r="1306" spans="1:12" x14ac:dyDescent="0.35">
      <c r="A1306">
        <v>2874</v>
      </c>
      <c r="B1306" t="s">
        <v>8262</v>
      </c>
      <c r="D1306">
        <v>30</v>
      </c>
      <c r="E1306" t="s">
        <v>8263</v>
      </c>
      <c r="F1306" t="s">
        <v>67</v>
      </c>
      <c r="G1306" t="s">
        <v>32</v>
      </c>
      <c r="H1306" t="s">
        <v>87</v>
      </c>
      <c r="I1306" t="s">
        <v>79</v>
      </c>
      <c r="J1306" t="s">
        <v>58</v>
      </c>
      <c r="K1306" t="s">
        <v>8264</v>
      </c>
      <c r="L1306" t="s">
        <v>37</v>
      </c>
    </row>
    <row r="1307" spans="1:12" x14ac:dyDescent="0.35">
      <c r="A1307">
        <v>2875</v>
      </c>
      <c r="B1307" t="s">
        <v>8265</v>
      </c>
      <c r="D1307">
        <v>26</v>
      </c>
      <c r="E1307" t="s">
        <v>8266</v>
      </c>
      <c r="F1307" t="s">
        <v>79</v>
      </c>
      <c r="G1307" t="s">
        <v>16</v>
      </c>
      <c r="H1307" t="s">
        <v>52</v>
      </c>
      <c r="I1307" t="s">
        <v>13</v>
      </c>
      <c r="J1307" t="s">
        <v>26</v>
      </c>
      <c r="K1307">
        <v>2821198835</v>
      </c>
      <c r="L1307" t="s">
        <v>28</v>
      </c>
    </row>
    <row r="1308" spans="1:12" x14ac:dyDescent="0.35">
      <c r="A1308">
        <v>2876</v>
      </c>
      <c r="B1308" t="s">
        <v>8267</v>
      </c>
      <c r="D1308">
        <v>28</v>
      </c>
      <c r="E1308" t="s">
        <v>8268</v>
      </c>
      <c r="F1308" t="s">
        <v>149</v>
      </c>
      <c r="G1308" t="s">
        <v>79</v>
      </c>
      <c r="H1308" t="s">
        <v>87</v>
      </c>
      <c r="I1308" t="s">
        <v>79</v>
      </c>
      <c r="J1308" t="s">
        <v>146</v>
      </c>
      <c r="K1308" t="s">
        <v>8269</v>
      </c>
      <c r="L1308" t="s">
        <v>37</v>
      </c>
    </row>
    <row r="1309" spans="1:12" x14ac:dyDescent="0.35">
      <c r="A1309">
        <v>2879</v>
      </c>
      <c r="B1309" t="s">
        <v>8275</v>
      </c>
      <c r="D1309">
        <v>29</v>
      </c>
      <c r="E1309" t="s">
        <v>8276</v>
      </c>
      <c r="F1309" t="s">
        <v>34</v>
      </c>
      <c r="G1309" t="s">
        <v>22</v>
      </c>
      <c r="H1309" t="s">
        <v>62</v>
      </c>
      <c r="I1309" t="s">
        <v>23</v>
      </c>
      <c r="J1309" t="s">
        <v>58</v>
      </c>
      <c r="K1309" t="s">
        <v>8277</v>
      </c>
      <c r="L1309" t="s">
        <v>28</v>
      </c>
    </row>
    <row r="1310" spans="1:12" x14ac:dyDescent="0.35">
      <c r="A1310">
        <v>2882</v>
      </c>
      <c r="B1310" t="s">
        <v>8284</v>
      </c>
      <c r="D1310">
        <v>29</v>
      </c>
      <c r="E1310" t="s">
        <v>8285</v>
      </c>
      <c r="F1310" t="s">
        <v>169</v>
      </c>
      <c r="G1310" t="s">
        <v>40</v>
      </c>
      <c r="H1310" t="s">
        <v>87</v>
      </c>
      <c r="I1310" t="s">
        <v>79</v>
      </c>
      <c r="J1310" t="s">
        <v>153</v>
      </c>
      <c r="K1310" t="s">
        <v>8286</v>
      </c>
      <c r="L1310" t="s">
        <v>28</v>
      </c>
    </row>
    <row r="1311" spans="1:12" x14ac:dyDescent="0.35">
      <c r="A1311">
        <v>2883</v>
      </c>
      <c r="B1311" t="s">
        <v>8287</v>
      </c>
      <c r="D1311">
        <v>28</v>
      </c>
      <c r="E1311" t="s">
        <v>8288</v>
      </c>
      <c r="F1311" t="s">
        <v>79</v>
      </c>
      <c r="G1311" t="s">
        <v>16</v>
      </c>
      <c r="H1311" t="s">
        <v>80</v>
      </c>
      <c r="I1311" t="s">
        <v>32</v>
      </c>
      <c r="J1311" t="s">
        <v>53</v>
      </c>
      <c r="K1311">
        <v>1491693415</v>
      </c>
      <c r="L1311" t="s">
        <v>28</v>
      </c>
    </row>
    <row r="1312" spans="1:12" x14ac:dyDescent="0.35">
      <c r="A1312">
        <v>2885</v>
      </c>
      <c r="B1312" t="s">
        <v>8292</v>
      </c>
      <c r="D1312">
        <v>26</v>
      </c>
      <c r="E1312" t="s">
        <v>8293</v>
      </c>
      <c r="F1312" t="s">
        <v>149</v>
      </c>
      <c r="G1312" t="s">
        <v>40</v>
      </c>
      <c r="H1312" t="s">
        <v>41</v>
      </c>
      <c r="I1312" t="s">
        <v>42</v>
      </c>
      <c r="J1312" t="s">
        <v>102</v>
      </c>
      <c r="K1312" t="s">
        <v>8294</v>
      </c>
      <c r="L1312" t="s">
        <v>44</v>
      </c>
    </row>
    <row r="1313" spans="1:12" x14ac:dyDescent="0.35">
      <c r="A1313">
        <v>2886</v>
      </c>
      <c r="B1313" t="s">
        <v>8295</v>
      </c>
      <c r="D1313">
        <v>29</v>
      </c>
      <c r="E1313" t="s">
        <v>8296</v>
      </c>
      <c r="F1313" t="s">
        <v>31</v>
      </c>
      <c r="G1313" t="s">
        <v>32</v>
      </c>
      <c r="H1313" t="s">
        <v>62</v>
      </c>
      <c r="I1313" t="s">
        <v>23</v>
      </c>
      <c r="J1313" t="s">
        <v>35</v>
      </c>
      <c r="K1313" t="s">
        <v>8297</v>
      </c>
      <c r="L1313" t="s">
        <v>76</v>
      </c>
    </row>
    <row r="1314" spans="1:12" x14ac:dyDescent="0.35">
      <c r="A1314">
        <v>2890</v>
      </c>
      <c r="B1314" t="s">
        <v>8306</v>
      </c>
      <c r="D1314">
        <v>29</v>
      </c>
      <c r="E1314" t="s">
        <v>8307</v>
      </c>
      <c r="F1314" t="s">
        <v>177</v>
      </c>
      <c r="G1314" t="s">
        <v>16</v>
      </c>
      <c r="H1314" t="s">
        <v>87</v>
      </c>
      <c r="I1314" t="s">
        <v>79</v>
      </c>
      <c r="J1314" t="s">
        <v>17</v>
      </c>
      <c r="K1314" t="s">
        <v>8308</v>
      </c>
      <c r="L1314" t="s">
        <v>28</v>
      </c>
    </row>
    <row r="1315" spans="1:12" x14ac:dyDescent="0.35">
      <c r="A1315">
        <v>2891</v>
      </c>
      <c r="B1315" t="s">
        <v>8309</v>
      </c>
      <c r="D1315">
        <v>29</v>
      </c>
      <c r="E1315" t="s">
        <v>8310</v>
      </c>
      <c r="F1315" t="s">
        <v>201</v>
      </c>
      <c r="G1315" t="s">
        <v>31</v>
      </c>
      <c r="H1315" t="s">
        <v>120</v>
      </c>
      <c r="I1315" t="s">
        <v>57</v>
      </c>
      <c r="J1315" t="s">
        <v>88</v>
      </c>
      <c r="K1315">
        <v>8083377485</v>
      </c>
      <c r="L1315" t="s">
        <v>28</v>
      </c>
    </row>
    <row r="1316" spans="1:12" x14ac:dyDescent="0.35">
      <c r="A1316">
        <v>2893</v>
      </c>
      <c r="B1316" t="s">
        <v>8311</v>
      </c>
      <c r="D1316">
        <v>26</v>
      </c>
      <c r="E1316" t="s">
        <v>8314</v>
      </c>
      <c r="F1316" t="s">
        <v>25</v>
      </c>
      <c r="G1316" t="s">
        <v>79</v>
      </c>
      <c r="H1316" t="s">
        <v>33</v>
      </c>
      <c r="I1316" t="s">
        <v>34</v>
      </c>
      <c r="J1316" t="s">
        <v>17</v>
      </c>
      <c r="K1316" t="s">
        <v>8315</v>
      </c>
      <c r="L1316" t="s">
        <v>37</v>
      </c>
    </row>
    <row r="1317" spans="1:12" x14ac:dyDescent="0.35">
      <c r="A1317">
        <v>2898</v>
      </c>
      <c r="B1317" t="s">
        <v>8328</v>
      </c>
      <c r="D1317">
        <v>30</v>
      </c>
      <c r="E1317" t="s">
        <v>8329</v>
      </c>
      <c r="F1317" t="s">
        <v>149</v>
      </c>
      <c r="G1317" t="s">
        <v>177</v>
      </c>
      <c r="H1317" t="s">
        <v>80</v>
      </c>
      <c r="I1317" t="s">
        <v>32</v>
      </c>
      <c r="J1317" t="s">
        <v>53</v>
      </c>
      <c r="K1317" t="s">
        <v>8330</v>
      </c>
      <c r="L1317" t="s">
        <v>28</v>
      </c>
    </row>
    <row r="1318" spans="1:12" x14ac:dyDescent="0.35">
      <c r="A1318">
        <v>2899</v>
      </c>
      <c r="B1318" t="s">
        <v>8331</v>
      </c>
      <c r="D1318">
        <v>27</v>
      </c>
      <c r="E1318" t="s">
        <v>8332</v>
      </c>
      <c r="F1318" t="s">
        <v>22</v>
      </c>
      <c r="G1318" t="s">
        <v>57</v>
      </c>
      <c r="H1318" t="s">
        <v>52</v>
      </c>
      <c r="I1318" t="s">
        <v>13</v>
      </c>
      <c r="J1318" t="s">
        <v>116</v>
      </c>
      <c r="K1318" t="s">
        <v>8333</v>
      </c>
      <c r="L1318" t="s">
        <v>37</v>
      </c>
    </row>
    <row r="1319" spans="1:12" x14ac:dyDescent="0.35">
      <c r="A1319">
        <v>2900</v>
      </c>
      <c r="B1319" t="s">
        <v>8334</v>
      </c>
      <c r="D1319">
        <v>27</v>
      </c>
      <c r="E1319" t="s">
        <v>8335</v>
      </c>
      <c r="F1319" t="s">
        <v>79</v>
      </c>
      <c r="G1319" t="s">
        <v>133</v>
      </c>
      <c r="H1319" t="s">
        <v>80</v>
      </c>
      <c r="I1319" t="s">
        <v>32</v>
      </c>
      <c r="J1319" t="s">
        <v>91</v>
      </c>
      <c r="K1319">
        <f>1-55-168-3446</f>
        <v>-3668</v>
      </c>
      <c r="L1319" t="s">
        <v>28</v>
      </c>
    </row>
    <row r="1320" spans="1:12" x14ac:dyDescent="0.35">
      <c r="A1320">
        <v>2903</v>
      </c>
      <c r="B1320" t="s">
        <v>8342</v>
      </c>
      <c r="D1320">
        <v>28</v>
      </c>
      <c r="E1320" t="s">
        <v>8343</v>
      </c>
      <c r="F1320" t="s">
        <v>133</v>
      </c>
      <c r="G1320" t="s">
        <v>34</v>
      </c>
      <c r="H1320" t="s">
        <v>33</v>
      </c>
      <c r="I1320" t="s">
        <v>34</v>
      </c>
      <c r="J1320" t="s">
        <v>26</v>
      </c>
      <c r="K1320" t="s">
        <v>8344</v>
      </c>
      <c r="L1320" t="s">
        <v>28</v>
      </c>
    </row>
    <row r="1321" spans="1:12" x14ac:dyDescent="0.35">
      <c r="A1321">
        <v>2904</v>
      </c>
      <c r="B1321" t="s">
        <v>8345</v>
      </c>
      <c r="D1321">
        <v>26</v>
      </c>
      <c r="E1321" t="s">
        <v>8346</v>
      </c>
      <c r="F1321" t="s">
        <v>149</v>
      </c>
      <c r="G1321" t="s">
        <v>13</v>
      </c>
      <c r="H1321" t="s">
        <v>47</v>
      </c>
      <c r="I1321" t="s">
        <v>31</v>
      </c>
      <c r="J1321" t="s">
        <v>53</v>
      </c>
      <c r="K1321" t="s">
        <v>8347</v>
      </c>
      <c r="L1321" t="s">
        <v>19</v>
      </c>
    </row>
    <row r="1322" spans="1:12" x14ac:dyDescent="0.35">
      <c r="A1322">
        <v>2905</v>
      </c>
      <c r="B1322" t="s">
        <v>8348</v>
      </c>
      <c r="D1322">
        <v>28</v>
      </c>
      <c r="E1322" t="s">
        <v>8349</v>
      </c>
      <c r="F1322" t="s">
        <v>169</v>
      </c>
      <c r="G1322" t="s">
        <v>169</v>
      </c>
      <c r="H1322" t="s">
        <v>62</v>
      </c>
      <c r="I1322" t="s">
        <v>23</v>
      </c>
      <c r="J1322" t="s">
        <v>102</v>
      </c>
      <c r="K1322" t="s">
        <v>8350</v>
      </c>
      <c r="L1322" t="s">
        <v>28</v>
      </c>
    </row>
    <row r="1323" spans="1:12" x14ac:dyDescent="0.35">
      <c r="A1323">
        <v>2908</v>
      </c>
      <c r="B1323" t="s">
        <v>8357</v>
      </c>
      <c r="D1323">
        <v>28</v>
      </c>
      <c r="E1323" t="s">
        <v>8358</v>
      </c>
      <c r="F1323" t="s">
        <v>25</v>
      </c>
      <c r="G1323" t="s">
        <v>16</v>
      </c>
      <c r="H1323" t="s">
        <v>52</v>
      </c>
      <c r="I1323" t="s">
        <v>13</v>
      </c>
      <c r="J1323" t="s">
        <v>35</v>
      </c>
      <c r="K1323" t="s">
        <v>8359</v>
      </c>
      <c r="L1323" t="s">
        <v>76</v>
      </c>
    </row>
    <row r="1324" spans="1:12" x14ac:dyDescent="0.35">
      <c r="A1324">
        <v>2909</v>
      </c>
      <c r="B1324" t="s">
        <v>8360</v>
      </c>
      <c r="D1324">
        <v>27</v>
      </c>
      <c r="E1324" t="s">
        <v>8361</v>
      </c>
      <c r="F1324" t="s">
        <v>40</v>
      </c>
      <c r="G1324" t="s">
        <v>67</v>
      </c>
      <c r="H1324" t="s">
        <v>120</v>
      </c>
      <c r="I1324" t="s">
        <v>57</v>
      </c>
      <c r="J1324" t="s">
        <v>17</v>
      </c>
      <c r="K1324" t="s">
        <v>8362</v>
      </c>
      <c r="L1324" t="s">
        <v>44</v>
      </c>
    </row>
    <row r="1325" spans="1:12" x14ac:dyDescent="0.35">
      <c r="A1325">
        <v>2913</v>
      </c>
      <c r="B1325" t="s">
        <v>8371</v>
      </c>
      <c r="D1325">
        <v>29</v>
      </c>
      <c r="E1325" t="s">
        <v>8372</v>
      </c>
      <c r="F1325" t="s">
        <v>42</v>
      </c>
      <c r="G1325" t="s">
        <v>42</v>
      </c>
      <c r="H1325" t="s">
        <v>62</v>
      </c>
      <c r="I1325" t="s">
        <v>23</v>
      </c>
      <c r="J1325" t="s">
        <v>102</v>
      </c>
      <c r="K1325" t="s">
        <v>8373</v>
      </c>
      <c r="L1325" t="s">
        <v>19</v>
      </c>
    </row>
    <row r="1326" spans="1:12" x14ac:dyDescent="0.35">
      <c r="A1326">
        <v>2914</v>
      </c>
      <c r="B1326" t="s">
        <v>8309</v>
      </c>
      <c r="D1326">
        <v>28</v>
      </c>
      <c r="E1326" t="s">
        <v>8374</v>
      </c>
      <c r="F1326" t="s">
        <v>14</v>
      </c>
      <c r="G1326" t="s">
        <v>25</v>
      </c>
      <c r="H1326" t="s">
        <v>41</v>
      </c>
      <c r="I1326" t="s">
        <v>42</v>
      </c>
      <c r="J1326" t="s">
        <v>68</v>
      </c>
      <c r="K1326" t="s">
        <v>8375</v>
      </c>
      <c r="L1326" t="s">
        <v>19</v>
      </c>
    </row>
    <row r="1327" spans="1:12" x14ac:dyDescent="0.35">
      <c r="A1327">
        <v>2915</v>
      </c>
      <c r="B1327" t="s">
        <v>8376</v>
      </c>
      <c r="D1327">
        <v>26</v>
      </c>
      <c r="E1327" t="s">
        <v>8377</v>
      </c>
      <c r="F1327" t="s">
        <v>169</v>
      </c>
      <c r="G1327" t="s">
        <v>57</v>
      </c>
      <c r="H1327" t="s">
        <v>120</v>
      </c>
      <c r="I1327" t="s">
        <v>57</v>
      </c>
      <c r="J1327" t="s">
        <v>63</v>
      </c>
      <c r="K1327" t="s">
        <v>8378</v>
      </c>
      <c r="L1327" t="s">
        <v>28</v>
      </c>
    </row>
    <row r="1328" spans="1:12" x14ac:dyDescent="0.35">
      <c r="A1328">
        <v>2916</v>
      </c>
      <c r="B1328" t="s">
        <v>8379</v>
      </c>
      <c r="D1328">
        <v>28</v>
      </c>
      <c r="E1328" t="s">
        <v>8380</v>
      </c>
      <c r="F1328" t="s">
        <v>13</v>
      </c>
      <c r="G1328" t="s">
        <v>149</v>
      </c>
      <c r="H1328" t="s">
        <v>52</v>
      </c>
      <c r="I1328" t="s">
        <v>13</v>
      </c>
      <c r="J1328" t="s">
        <v>63</v>
      </c>
      <c r="K1328" t="s">
        <v>8381</v>
      </c>
      <c r="L1328" t="s">
        <v>76</v>
      </c>
    </row>
    <row r="1329" spans="1:12" x14ac:dyDescent="0.35">
      <c r="A1329">
        <v>2919</v>
      </c>
      <c r="B1329" t="s">
        <v>8388</v>
      </c>
      <c r="D1329">
        <v>29</v>
      </c>
      <c r="E1329" t="s">
        <v>8389</v>
      </c>
      <c r="F1329" t="s">
        <v>31</v>
      </c>
      <c r="G1329" t="s">
        <v>42</v>
      </c>
      <c r="H1329" t="s">
        <v>15</v>
      </c>
      <c r="I1329" t="s">
        <v>16</v>
      </c>
      <c r="J1329" t="s">
        <v>153</v>
      </c>
      <c r="K1329" t="s">
        <v>8390</v>
      </c>
      <c r="L1329" t="s">
        <v>19</v>
      </c>
    </row>
    <row r="1330" spans="1:12" x14ac:dyDescent="0.35">
      <c r="A1330">
        <v>2921</v>
      </c>
      <c r="B1330" t="s">
        <v>8394</v>
      </c>
      <c r="D1330">
        <v>26</v>
      </c>
      <c r="E1330" t="s">
        <v>8395</v>
      </c>
      <c r="F1330" t="s">
        <v>133</v>
      </c>
      <c r="G1330" t="s">
        <v>57</v>
      </c>
      <c r="H1330" t="s">
        <v>41</v>
      </c>
      <c r="I1330" t="s">
        <v>42</v>
      </c>
      <c r="J1330" t="s">
        <v>53</v>
      </c>
      <c r="K1330">
        <f>1-719-577-6312</f>
        <v>-7607</v>
      </c>
      <c r="L1330" t="s">
        <v>28</v>
      </c>
    </row>
    <row r="1331" spans="1:12" x14ac:dyDescent="0.35">
      <c r="A1331">
        <v>2922</v>
      </c>
      <c r="B1331" t="s">
        <v>8396</v>
      </c>
      <c r="D1331">
        <v>26</v>
      </c>
      <c r="E1331" t="s">
        <v>8397</v>
      </c>
      <c r="F1331" t="s">
        <v>25</v>
      </c>
      <c r="G1331" t="s">
        <v>101</v>
      </c>
      <c r="H1331" t="s">
        <v>52</v>
      </c>
      <c r="I1331" t="s">
        <v>13</v>
      </c>
      <c r="J1331" t="s">
        <v>102</v>
      </c>
      <c r="K1331" t="s">
        <v>8398</v>
      </c>
      <c r="L1331" t="s">
        <v>44</v>
      </c>
    </row>
    <row r="1332" spans="1:12" x14ac:dyDescent="0.35">
      <c r="A1332">
        <v>2925</v>
      </c>
      <c r="B1332" t="s">
        <v>8405</v>
      </c>
      <c r="D1332">
        <v>30</v>
      </c>
      <c r="E1332" t="s">
        <v>8406</v>
      </c>
      <c r="F1332" t="s">
        <v>22</v>
      </c>
      <c r="G1332" t="s">
        <v>67</v>
      </c>
      <c r="H1332" t="s">
        <v>80</v>
      </c>
      <c r="I1332" t="s">
        <v>32</v>
      </c>
      <c r="J1332" t="s">
        <v>88</v>
      </c>
      <c r="K1332" t="s">
        <v>8407</v>
      </c>
      <c r="L1332" t="s">
        <v>28</v>
      </c>
    </row>
    <row r="1333" spans="1:12" x14ac:dyDescent="0.35">
      <c r="A1333">
        <v>2926</v>
      </c>
      <c r="B1333" t="s">
        <v>8408</v>
      </c>
      <c r="D1333">
        <v>26</v>
      </c>
      <c r="E1333" t="s">
        <v>8409</v>
      </c>
      <c r="F1333" t="s">
        <v>32</v>
      </c>
      <c r="G1333" t="s">
        <v>22</v>
      </c>
      <c r="H1333" t="s">
        <v>87</v>
      </c>
      <c r="I1333" t="s">
        <v>79</v>
      </c>
      <c r="J1333" t="s">
        <v>48</v>
      </c>
      <c r="K1333" t="s">
        <v>8410</v>
      </c>
      <c r="L1333" t="s">
        <v>19</v>
      </c>
    </row>
    <row r="1334" spans="1:12" x14ac:dyDescent="0.35">
      <c r="A1334">
        <v>2927</v>
      </c>
      <c r="B1334" t="s">
        <v>8411</v>
      </c>
      <c r="D1334">
        <v>29</v>
      </c>
      <c r="E1334" t="s">
        <v>8412</v>
      </c>
      <c r="F1334" t="s">
        <v>13</v>
      </c>
      <c r="G1334" t="s">
        <v>67</v>
      </c>
      <c r="H1334" t="s">
        <v>62</v>
      </c>
      <c r="I1334" t="s">
        <v>23</v>
      </c>
      <c r="J1334" t="s">
        <v>102</v>
      </c>
      <c r="K1334" s="1" t="s">
        <v>26020</v>
      </c>
      <c r="L1334" t="s">
        <v>28</v>
      </c>
    </row>
    <row r="1335" spans="1:12" x14ac:dyDescent="0.35">
      <c r="A1335">
        <v>2935</v>
      </c>
      <c r="B1335" t="s">
        <v>8434</v>
      </c>
      <c r="D1335">
        <v>26</v>
      </c>
      <c r="E1335" t="s">
        <v>8435</v>
      </c>
      <c r="F1335" t="s">
        <v>42</v>
      </c>
      <c r="G1335" t="s">
        <v>34</v>
      </c>
      <c r="H1335" t="s">
        <v>33</v>
      </c>
      <c r="I1335" t="s">
        <v>34</v>
      </c>
      <c r="J1335" t="s">
        <v>17</v>
      </c>
      <c r="K1335" t="s">
        <v>8436</v>
      </c>
      <c r="L1335" t="s">
        <v>28</v>
      </c>
    </row>
    <row r="1336" spans="1:12" x14ac:dyDescent="0.35">
      <c r="A1336">
        <v>2936</v>
      </c>
      <c r="B1336" t="s">
        <v>8437</v>
      </c>
      <c r="D1336">
        <v>26</v>
      </c>
      <c r="E1336" t="s">
        <v>8438</v>
      </c>
      <c r="F1336" t="s">
        <v>13</v>
      </c>
      <c r="G1336" t="s">
        <v>42</v>
      </c>
      <c r="H1336" t="s">
        <v>52</v>
      </c>
      <c r="I1336" t="s">
        <v>13</v>
      </c>
      <c r="J1336" t="s">
        <v>88</v>
      </c>
      <c r="K1336" t="s">
        <v>8439</v>
      </c>
      <c r="L1336" t="s">
        <v>28</v>
      </c>
    </row>
    <row r="1337" spans="1:12" x14ac:dyDescent="0.35">
      <c r="A1337">
        <v>2938</v>
      </c>
      <c r="B1337" t="s">
        <v>8443</v>
      </c>
      <c r="D1337">
        <v>29</v>
      </c>
      <c r="E1337" t="s">
        <v>8444</v>
      </c>
      <c r="F1337" t="s">
        <v>169</v>
      </c>
      <c r="G1337" t="s">
        <v>133</v>
      </c>
      <c r="H1337" t="s">
        <v>24</v>
      </c>
      <c r="I1337" t="s">
        <v>25</v>
      </c>
      <c r="J1337" t="s">
        <v>153</v>
      </c>
      <c r="K1337" t="s">
        <v>8445</v>
      </c>
      <c r="L1337" t="s">
        <v>37</v>
      </c>
    </row>
    <row r="1338" spans="1:12" x14ac:dyDescent="0.35">
      <c r="A1338">
        <v>2940</v>
      </c>
      <c r="B1338" t="s">
        <v>8449</v>
      </c>
      <c r="D1338">
        <v>28</v>
      </c>
      <c r="E1338" t="s">
        <v>8450</v>
      </c>
      <c r="F1338" t="s">
        <v>40</v>
      </c>
      <c r="G1338" t="s">
        <v>23</v>
      </c>
      <c r="H1338" t="s">
        <v>15</v>
      </c>
      <c r="I1338" t="s">
        <v>16</v>
      </c>
      <c r="J1338" t="s">
        <v>102</v>
      </c>
      <c r="K1338" t="s">
        <v>8451</v>
      </c>
      <c r="L1338" t="s">
        <v>44</v>
      </c>
    </row>
    <row r="1339" spans="1:12" x14ac:dyDescent="0.35">
      <c r="A1339">
        <v>2942</v>
      </c>
      <c r="B1339" t="s">
        <v>8455</v>
      </c>
      <c r="D1339">
        <v>26</v>
      </c>
      <c r="E1339" t="s">
        <v>8456</v>
      </c>
      <c r="F1339" t="s">
        <v>13</v>
      </c>
      <c r="G1339" t="s">
        <v>67</v>
      </c>
      <c r="H1339" t="s">
        <v>80</v>
      </c>
      <c r="I1339" t="s">
        <v>32</v>
      </c>
      <c r="J1339" t="s">
        <v>91</v>
      </c>
      <c r="K1339" t="s">
        <v>8457</v>
      </c>
      <c r="L1339" t="s">
        <v>19</v>
      </c>
    </row>
    <row r="1340" spans="1:12" x14ac:dyDescent="0.35">
      <c r="A1340">
        <v>2944</v>
      </c>
      <c r="B1340" t="s">
        <v>8461</v>
      </c>
      <c r="D1340">
        <v>29</v>
      </c>
      <c r="E1340" t="s">
        <v>8462</v>
      </c>
      <c r="F1340" t="s">
        <v>25</v>
      </c>
      <c r="G1340" t="s">
        <v>79</v>
      </c>
      <c r="H1340" t="s">
        <v>33</v>
      </c>
      <c r="I1340" t="s">
        <v>34</v>
      </c>
      <c r="J1340" t="s">
        <v>153</v>
      </c>
      <c r="K1340" t="s">
        <v>8463</v>
      </c>
      <c r="L1340" t="s">
        <v>19</v>
      </c>
    </row>
    <row r="1341" spans="1:12" x14ac:dyDescent="0.35">
      <c r="A1341">
        <v>2947</v>
      </c>
      <c r="B1341" t="s">
        <v>8470</v>
      </c>
      <c r="D1341">
        <v>30</v>
      </c>
      <c r="E1341" t="s">
        <v>8471</v>
      </c>
      <c r="F1341" t="s">
        <v>16</v>
      </c>
      <c r="G1341" t="s">
        <v>101</v>
      </c>
      <c r="H1341" t="s">
        <v>41</v>
      </c>
      <c r="I1341" t="s">
        <v>42</v>
      </c>
      <c r="J1341" t="s">
        <v>102</v>
      </c>
      <c r="K1341" t="s">
        <v>8472</v>
      </c>
      <c r="L1341" t="s">
        <v>37</v>
      </c>
    </row>
    <row r="1342" spans="1:12" x14ac:dyDescent="0.35">
      <c r="A1342">
        <v>2948</v>
      </c>
      <c r="B1342" t="s">
        <v>8473</v>
      </c>
      <c r="D1342">
        <v>29</v>
      </c>
      <c r="E1342" t="s">
        <v>8474</v>
      </c>
      <c r="F1342" t="s">
        <v>149</v>
      </c>
      <c r="G1342" t="s">
        <v>42</v>
      </c>
      <c r="H1342" t="s">
        <v>15</v>
      </c>
      <c r="I1342" t="s">
        <v>16</v>
      </c>
      <c r="J1342" t="s">
        <v>146</v>
      </c>
      <c r="K1342">
        <v>1776364695</v>
      </c>
      <c r="L1342" t="s">
        <v>44</v>
      </c>
    </row>
    <row r="1343" spans="1:12" x14ac:dyDescent="0.35">
      <c r="A1343">
        <v>2949</v>
      </c>
      <c r="B1343" t="s">
        <v>8475</v>
      </c>
      <c r="D1343">
        <v>30</v>
      </c>
      <c r="E1343" t="s">
        <v>8476</v>
      </c>
      <c r="F1343" t="s">
        <v>101</v>
      </c>
      <c r="G1343" t="s">
        <v>22</v>
      </c>
      <c r="H1343" t="s">
        <v>120</v>
      </c>
      <c r="I1343" t="s">
        <v>57</v>
      </c>
      <c r="J1343" t="s">
        <v>53</v>
      </c>
      <c r="K1343" t="s">
        <v>8477</v>
      </c>
      <c r="L1343" t="s">
        <v>76</v>
      </c>
    </row>
    <row r="1344" spans="1:12" x14ac:dyDescent="0.35">
      <c r="A1344">
        <v>2951</v>
      </c>
      <c r="B1344" t="s">
        <v>8481</v>
      </c>
      <c r="D1344">
        <v>27</v>
      </c>
      <c r="E1344" t="s">
        <v>8482</v>
      </c>
      <c r="F1344" t="s">
        <v>25</v>
      </c>
      <c r="G1344" t="s">
        <v>42</v>
      </c>
      <c r="H1344" t="s">
        <v>24</v>
      </c>
      <c r="I1344" t="s">
        <v>25</v>
      </c>
      <c r="J1344" t="s">
        <v>53</v>
      </c>
      <c r="K1344" t="s">
        <v>8483</v>
      </c>
      <c r="L1344" t="s">
        <v>19</v>
      </c>
    </row>
    <row r="1345" spans="1:12" x14ac:dyDescent="0.35">
      <c r="A1345">
        <v>2952</v>
      </c>
      <c r="B1345" t="s">
        <v>8484</v>
      </c>
      <c r="D1345">
        <v>29</v>
      </c>
      <c r="E1345" t="s">
        <v>8485</v>
      </c>
      <c r="F1345" t="s">
        <v>23</v>
      </c>
      <c r="G1345" t="s">
        <v>149</v>
      </c>
      <c r="H1345" t="s">
        <v>80</v>
      </c>
      <c r="I1345" t="s">
        <v>32</v>
      </c>
      <c r="J1345" t="s">
        <v>68</v>
      </c>
      <c r="K1345" t="s">
        <v>8486</v>
      </c>
      <c r="L1345" t="s">
        <v>37</v>
      </c>
    </row>
    <row r="1346" spans="1:12" x14ac:dyDescent="0.35">
      <c r="A1346">
        <v>2953</v>
      </c>
      <c r="B1346" t="s">
        <v>8487</v>
      </c>
      <c r="D1346">
        <v>27</v>
      </c>
      <c r="E1346" t="s">
        <v>8488</v>
      </c>
      <c r="F1346" t="s">
        <v>23</v>
      </c>
      <c r="G1346" t="s">
        <v>201</v>
      </c>
      <c r="H1346" t="s">
        <v>41</v>
      </c>
      <c r="I1346" t="s">
        <v>42</v>
      </c>
      <c r="J1346" t="s">
        <v>63</v>
      </c>
      <c r="K1346" t="s">
        <v>8489</v>
      </c>
      <c r="L1346" t="s">
        <v>76</v>
      </c>
    </row>
    <row r="1347" spans="1:12" x14ac:dyDescent="0.35">
      <c r="A1347">
        <v>2957</v>
      </c>
      <c r="B1347" t="s">
        <v>8499</v>
      </c>
      <c r="D1347">
        <v>27</v>
      </c>
      <c r="E1347" t="s">
        <v>8500</v>
      </c>
      <c r="F1347" t="s">
        <v>149</v>
      </c>
      <c r="G1347" t="s">
        <v>23</v>
      </c>
      <c r="H1347" t="s">
        <v>52</v>
      </c>
      <c r="I1347" t="s">
        <v>13</v>
      </c>
      <c r="J1347" t="s">
        <v>26</v>
      </c>
      <c r="K1347">
        <v>8475913235</v>
      </c>
      <c r="L1347" t="s">
        <v>44</v>
      </c>
    </row>
    <row r="1348" spans="1:12" x14ac:dyDescent="0.35">
      <c r="A1348">
        <v>2961</v>
      </c>
      <c r="B1348" t="s">
        <v>8510</v>
      </c>
      <c r="D1348">
        <v>27</v>
      </c>
      <c r="E1348" t="s">
        <v>8511</v>
      </c>
      <c r="F1348" t="s">
        <v>79</v>
      </c>
      <c r="G1348" t="s">
        <v>67</v>
      </c>
      <c r="H1348" t="s">
        <v>15</v>
      </c>
      <c r="I1348" t="s">
        <v>16</v>
      </c>
      <c r="J1348" t="s">
        <v>26</v>
      </c>
      <c r="K1348" t="s">
        <v>8512</v>
      </c>
      <c r="L1348" t="s">
        <v>44</v>
      </c>
    </row>
    <row r="1349" spans="1:12" x14ac:dyDescent="0.35">
      <c r="A1349">
        <v>2968</v>
      </c>
      <c r="B1349" t="s">
        <v>8528</v>
      </c>
      <c r="D1349">
        <v>29</v>
      </c>
      <c r="E1349" t="s">
        <v>8529</v>
      </c>
      <c r="F1349" t="s">
        <v>201</v>
      </c>
      <c r="G1349" t="s">
        <v>22</v>
      </c>
      <c r="H1349" t="s">
        <v>47</v>
      </c>
      <c r="I1349" t="s">
        <v>31</v>
      </c>
      <c r="J1349" t="s">
        <v>146</v>
      </c>
      <c r="K1349">
        <f>1-254-195-2654</f>
        <v>-3102</v>
      </c>
      <c r="L1349" t="s">
        <v>28</v>
      </c>
    </row>
    <row r="1350" spans="1:12" x14ac:dyDescent="0.35">
      <c r="A1350">
        <v>2971</v>
      </c>
      <c r="B1350" t="s">
        <v>8536</v>
      </c>
      <c r="D1350">
        <v>28</v>
      </c>
      <c r="E1350" t="s">
        <v>8537</v>
      </c>
      <c r="F1350" t="s">
        <v>79</v>
      </c>
      <c r="G1350" t="s">
        <v>67</v>
      </c>
      <c r="H1350" t="s">
        <v>80</v>
      </c>
      <c r="I1350" t="s">
        <v>32</v>
      </c>
      <c r="J1350" t="s">
        <v>53</v>
      </c>
      <c r="K1350" t="s">
        <v>8538</v>
      </c>
      <c r="L1350" t="s">
        <v>37</v>
      </c>
    </row>
    <row r="1351" spans="1:12" x14ac:dyDescent="0.35">
      <c r="A1351">
        <v>2974</v>
      </c>
      <c r="B1351" t="s">
        <v>8545</v>
      </c>
      <c r="D1351">
        <v>26</v>
      </c>
      <c r="E1351" t="s">
        <v>8546</v>
      </c>
      <c r="F1351" t="s">
        <v>31</v>
      </c>
      <c r="G1351" t="s">
        <v>133</v>
      </c>
      <c r="H1351" t="s">
        <v>41</v>
      </c>
      <c r="I1351" t="s">
        <v>42</v>
      </c>
      <c r="J1351" t="s">
        <v>48</v>
      </c>
      <c r="K1351">
        <f>1-39-8-5664</f>
        <v>-5710</v>
      </c>
      <c r="L1351" t="s">
        <v>76</v>
      </c>
    </row>
    <row r="1352" spans="1:12" x14ac:dyDescent="0.35">
      <c r="A1352">
        <v>2976</v>
      </c>
      <c r="B1352" t="s">
        <v>8549</v>
      </c>
      <c r="D1352">
        <v>29</v>
      </c>
      <c r="E1352" t="s">
        <v>8550</v>
      </c>
      <c r="F1352" t="s">
        <v>101</v>
      </c>
      <c r="G1352" t="s">
        <v>169</v>
      </c>
      <c r="H1352" t="s">
        <v>120</v>
      </c>
      <c r="I1352" t="s">
        <v>57</v>
      </c>
      <c r="J1352" t="s">
        <v>63</v>
      </c>
      <c r="K1352" t="s">
        <v>8551</v>
      </c>
      <c r="L1352" t="s">
        <v>76</v>
      </c>
    </row>
    <row r="1353" spans="1:12" x14ac:dyDescent="0.35">
      <c r="A1353">
        <v>2978</v>
      </c>
      <c r="B1353" t="s">
        <v>8554</v>
      </c>
      <c r="D1353">
        <v>26</v>
      </c>
      <c r="E1353" t="s">
        <v>8555</v>
      </c>
      <c r="F1353" t="s">
        <v>177</v>
      </c>
      <c r="G1353" t="s">
        <v>67</v>
      </c>
      <c r="H1353" t="s">
        <v>52</v>
      </c>
      <c r="I1353" t="s">
        <v>13</v>
      </c>
      <c r="J1353" t="s">
        <v>53</v>
      </c>
      <c r="K1353" t="s">
        <v>8556</v>
      </c>
      <c r="L1353" t="s">
        <v>19</v>
      </c>
    </row>
    <row r="1354" spans="1:12" x14ac:dyDescent="0.35">
      <c r="A1354">
        <v>2979</v>
      </c>
      <c r="B1354" t="s">
        <v>8557</v>
      </c>
      <c r="D1354">
        <v>29</v>
      </c>
      <c r="E1354" t="s">
        <v>8558</v>
      </c>
      <c r="F1354" t="s">
        <v>23</v>
      </c>
      <c r="G1354" t="s">
        <v>22</v>
      </c>
      <c r="H1354" t="s">
        <v>87</v>
      </c>
      <c r="I1354" t="s">
        <v>79</v>
      </c>
      <c r="J1354" t="s">
        <v>146</v>
      </c>
      <c r="K1354" t="s">
        <v>8559</v>
      </c>
      <c r="L1354" t="s">
        <v>19</v>
      </c>
    </row>
    <row r="1355" spans="1:12" x14ac:dyDescent="0.35">
      <c r="A1355">
        <v>2981</v>
      </c>
      <c r="B1355" t="s">
        <v>8563</v>
      </c>
      <c r="D1355">
        <v>26</v>
      </c>
      <c r="E1355" t="s">
        <v>8564</v>
      </c>
      <c r="F1355" t="s">
        <v>13</v>
      </c>
      <c r="G1355" t="s">
        <v>149</v>
      </c>
      <c r="H1355" t="s">
        <v>87</v>
      </c>
      <c r="I1355" t="s">
        <v>79</v>
      </c>
      <c r="J1355" t="s">
        <v>68</v>
      </c>
      <c r="K1355" t="s">
        <v>8565</v>
      </c>
      <c r="L1355" t="s">
        <v>19</v>
      </c>
    </row>
    <row r="1356" spans="1:12" x14ac:dyDescent="0.35">
      <c r="A1356">
        <v>2982</v>
      </c>
      <c r="B1356" t="s">
        <v>8566</v>
      </c>
      <c r="D1356">
        <v>28</v>
      </c>
      <c r="E1356" t="s">
        <v>8567</v>
      </c>
      <c r="F1356" t="s">
        <v>22</v>
      </c>
      <c r="G1356" t="s">
        <v>22</v>
      </c>
      <c r="H1356" t="s">
        <v>33</v>
      </c>
      <c r="I1356" t="s">
        <v>34</v>
      </c>
      <c r="J1356" t="s">
        <v>146</v>
      </c>
      <c r="K1356" t="s">
        <v>8568</v>
      </c>
      <c r="L1356" t="s">
        <v>44</v>
      </c>
    </row>
    <row r="1357" spans="1:12" x14ac:dyDescent="0.35">
      <c r="A1357">
        <v>2989</v>
      </c>
      <c r="B1357" t="s">
        <v>8585</v>
      </c>
      <c r="D1357">
        <v>28</v>
      </c>
      <c r="E1357" t="s">
        <v>8586</v>
      </c>
      <c r="F1357" t="s">
        <v>16</v>
      </c>
      <c r="G1357" t="s">
        <v>201</v>
      </c>
      <c r="H1357" t="s">
        <v>41</v>
      </c>
      <c r="I1357" t="s">
        <v>42</v>
      </c>
      <c r="J1357" t="s">
        <v>35</v>
      </c>
      <c r="K1357" t="s">
        <v>8587</v>
      </c>
      <c r="L1357" t="s">
        <v>19</v>
      </c>
    </row>
    <row r="1358" spans="1:12" x14ac:dyDescent="0.35">
      <c r="A1358">
        <v>2990</v>
      </c>
      <c r="B1358" t="s">
        <v>8588</v>
      </c>
      <c r="D1358">
        <v>30</v>
      </c>
      <c r="E1358" t="s">
        <v>8589</v>
      </c>
      <c r="F1358" t="s">
        <v>31</v>
      </c>
      <c r="G1358" t="s">
        <v>201</v>
      </c>
      <c r="H1358" t="s">
        <v>120</v>
      </c>
      <c r="I1358" t="s">
        <v>57</v>
      </c>
      <c r="J1358" t="s">
        <v>48</v>
      </c>
      <c r="K1358" t="s">
        <v>8590</v>
      </c>
      <c r="L1358" t="s">
        <v>19</v>
      </c>
    </row>
    <row r="1359" spans="1:12" x14ac:dyDescent="0.35">
      <c r="A1359">
        <v>2991</v>
      </c>
      <c r="B1359" t="s">
        <v>8591</v>
      </c>
      <c r="D1359">
        <v>27</v>
      </c>
      <c r="E1359" t="s">
        <v>8592</v>
      </c>
      <c r="F1359" t="s">
        <v>31</v>
      </c>
      <c r="G1359" t="s">
        <v>40</v>
      </c>
      <c r="H1359" t="s">
        <v>24</v>
      </c>
      <c r="I1359" t="s">
        <v>25</v>
      </c>
      <c r="J1359" t="s">
        <v>58</v>
      </c>
      <c r="K1359" t="s">
        <v>8593</v>
      </c>
      <c r="L1359" t="s">
        <v>19</v>
      </c>
    </row>
    <row r="1360" spans="1:12" x14ac:dyDescent="0.35">
      <c r="A1360">
        <v>2992</v>
      </c>
      <c r="B1360" t="s">
        <v>8594</v>
      </c>
      <c r="D1360">
        <v>27</v>
      </c>
      <c r="E1360" t="s">
        <v>8595</v>
      </c>
      <c r="F1360" t="s">
        <v>42</v>
      </c>
      <c r="G1360" t="s">
        <v>13</v>
      </c>
      <c r="H1360" t="s">
        <v>15</v>
      </c>
      <c r="I1360" t="s">
        <v>16</v>
      </c>
      <c r="J1360" t="s">
        <v>116</v>
      </c>
      <c r="K1360">
        <f>1-916-869-8329</f>
        <v>-10113</v>
      </c>
      <c r="L1360" t="s">
        <v>37</v>
      </c>
    </row>
    <row r="1361" spans="1:12" x14ac:dyDescent="0.35">
      <c r="A1361">
        <v>2993</v>
      </c>
      <c r="B1361" t="s">
        <v>8596</v>
      </c>
      <c r="D1361">
        <v>27</v>
      </c>
      <c r="E1361" t="s">
        <v>8597</v>
      </c>
      <c r="F1361" t="s">
        <v>16</v>
      </c>
      <c r="G1361" t="s">
        <v>67</v>
      </c>
      <c r="H1361" t="s">
        <v>80</v>
      </c>
      <c r="I1361" t="s">
        <v>32</v>
      </c>
      <c r="J1361" t="s">
        <v>153</v>
      </c>
      <c r="K1361" t="s">
        <v>8598</v>
      </c>
      <c r="L1361" t="s">
        <v>37</v>
      </c>
    </row>
    <row r="1362" spans="1:12" x14ac:dyDescent="0.35">
      <c r="A1362">
        <v>2996</v>
      </c>
      <c r="B1362" t="s">
        <v>8605</v>
      </c>
      <c r="D1362">
        <v>30</v>
      </c>
      <c r="E1362" t="s">
        <v>8606</v>
      </c>
      <c r="F1362" t="s">
        <v>25</v>
      </c>
      <c r="G1362" t="s">
        <v>14</v>
      </c>
      <c r="H1362" t="s">
        <v>62</v>
      </c>
      <c r="I1362" t="s">
        <v>23</v>
      </c>
      <c r="J1362" t="s">
        <v>68</v>
      </c>
      <c r="K1362">
        <v>4555518865</v>
      </c>
      <c r="L1362" t="s">
        <v>28</v>
      </c>
    </row>
    <row r="1363" spans="1:12" x14ac:dyDescent="0.35">
      <c r="A1363">
        <v>2999</v>
      </c>
      <c r="B1363" t="s">
        <v>8613</v>
      </c>
      <c r="D1363">
        <v>30</v>
      </c>
      <c r="E1363" t="s">
        <v>8614</v>
      </c>
      <c r="F1363" t="s">
        <v>34</v>
      </c>
      <c r="G1363" t="s">
        <v>40</v>
      </c>
      <c r="H1363" t="s">
        <v>80</v>
      </c>
      <c r="I1363" t="s">
        <v>32</v>
      </c>
      <c r="J1363" t="s">
        <v>170</v>
      </c>
      <c r="K1363" t="s">
        <v>8615</v>
      </c>
      <c r="L1363" t="s">
        <v>28</v>
      </c>
    </row>
    <row r="1364" spans="1:12" x14ac:dyDescent="0.35">
      <c r="A1364">
        <v>3000</v>
      </c>
      <c r="B1364" t="s">
        <v>8616</v>
      </c>
      <c r="D1364">
        <v>30</v>
      </c>
      <c r="E1364" t="s">
        <v>8617</v>
      </c>
      <c r="F1364" t="s">
        <v>40</v>
      </c>
      <c r="G1364" t="s">
        <v>34</v>
      </c>
      <c r="H1364" t="s">
        <v>120</v>
      </c>
      <c r="I1364" t="s">
        <v>57</v>
      </c>
      <c r="J1364" t="s">
        <v>68</v>
      </c>
      <c r="K1364" t="s">
        <v>8618</v>
      </c>
      <c r="L1364" t="s">
        <v>37</v>
      </c>
    </row>
    <row r="1365" spans="1:12" x14ac:dyDescent="0.35">
      <c r="A1365">
        <v>3004</v>
      </c>
      <c r="B1365" t="s">
        <v>8628</v>
      </c>
      <c r="D1365">
        <v>28</v>
      </c>
      <c r="E1365" t="s">
        <v>8629</v>
      </c>
      <c r="F1365" t="s">
        <v>16</v>
      </c>
      <c r="G1365" t="s">
        <v>23</v>
      </c>
      <c r="H1365" t="s">
        <v>120</v>
      </c>
      <c r="I1365" t="s">
        <v>57</v>
      </c>
      <c r="J1365" t="s">
        <v>48</v>
      </c>
      <c r="K1365" t="s">
        <v>8630</v>
      </c>
      <c r="L1365" t="s">
        <v>28</v>
      </c>
    </row>
    <row r="1366" spans="1:12" x14ac:dyDescent="0.35">
      <c r="A1366">
        <v>3008</v>
      </c>
      <c r="B1366" t="s">
        <v>8640</v>
      </c>
      <c r="D1366">
        <v>30</v>
      </c>
      <c r="E1366" t="s">
        <v>8641</v>
      </c>
      <c r="F1366" t="s">
        <v>14</v>
      </c>
      <c r="G1366" t="s">
        <v>32</v>
      </c>
      <c r="H1366" t="s">
        <v>62</v>
      </c>
      <c r="I1366" t="s">
        <v>23</v>
      </c>
      <c r="J1366" t="s">
        <v>58</v>
      </c>
      <c r="K1366" t="s">
        <v>8642</v>
      </c>
      <c r="L1366" t="s">
        <v>44</v>
      </c>
    </row>
    <row r="1367" spans="1:12" x14ac:dyDescent="0.35">
      <c r="A1367">
        <v>3009</v>
      </c>
      <c r="B1367" t="s">
        <v>8643</v>
      </c>
      <c r="D1367">
        <v>26</v>
      </c>
      <c r="E1367" t="s">
        <v>8644</v>
      </c>
      <c r="F1367" t="s">
        <v>22</v>
      </c>
      <c r="G1367" t="s">
        <v>149</v>
      </c>
      <c r="H1367" t="s">
        <v>62</v>
      </c>
      <c r="I1367" t="s">
        <v>23</v>
      </c>
      <c r="J1367" t="s">
        <v>91</v>
      </c>
      <c r="K1367" t="s">
        <v>8645</v>
      </c>
      <c r="L1367" t="s">
        <v>76</v>
      </c>
    </row>
    <row r="1368" spans="1:12" x14ac:dyDescent="0.35">
      <c r="A1368">
        <v>3010</v>
      </c>
      <c r="B1368" t="s">
        <v>8646</v>
      </c>
      <c r="D1368">
        <v>28</v>
      </c>
      <c r="E1368" t="s">
        <v>8647</v>
      </c>
      <c r="F1368" t="s">
        <v>13</v>
      </c>
      <c r="G1368" t="s">
        <v>31</v>
      </c>
      <c r="H1368" t="s">
        <v>80</v>
      </c>
      <c r="I1368" t="s">
        <v>32</v>
      </c>
      <c r="J1368" t="s">
        <v>91</v>
      </c>
      <c r="K1368" t="s">
        <v>8648</v>
      </c>
      <c r="L1368" t="s">
        <v>19</v>
      </c>
    </row>
    <row r="1369" spans="1:12" x14ac:dyDescent="0.35">
      <c r="A1369">
        <v>3011</v>
      </c>
      <c r="B1369" t="s">
        <v>8649</v>
      </c>
      <c r="D1369">
        <v>27</v>
      </c>
      <c r="E1369" t="s">
        <v>8650</v>
      </c>
      <c r="F1369" t="s">
        <v>13</v>
      </c>
      <c r="G1369" t="s">
        <v>13</v>
      </c>
      <c r="H1369" t="s">
        <v>47</v>
      </c>
      <c r="I1369" t="s">
        <v>31</v>
      </c>
      <c r="J1369" t="s">
        <v>170</v>
      </c>
      <c r="K1369" t="s">
        <v>8651</v>
      </c>
      <c r="L1369" t="s">
        <v>37</v>
      </c>
    </row>
    <row r="1370" spans="1:12" x14ac:dyDescent="0.35">
      <c r="A1370">
        <v>3013</v>
      </c>
      <c r="B1370" t="s">
        <v>8655</v>
      </c>
      <c r="D1370">
        <v>28</v>
      </c>
      <c r="E1370" t="s">
        <v>8656</v>
      </c>
      <c r="F1370" t="s">
        <v>25</v>
      </c>
      <c r="G1370" t="s">
        <v>169</v>
      </c>
      <c r="H1370" t="s">
        <v>62</v>
      </c>
      <c r="I1370" t="s">
        <v>23</v>
      </c>
      <c r="J1370" t="s">
        <v>63</v>
      </c>
      <c r="K1370" t="s">
        <v>8657</v>
      </c>
      <c r="L1370" t="s">
        <v>37</v>
      </c>
    </row>
    <row r="1371" spans="1:12" x14ac:dyDescent="0.35">
      <c r="A1371">
        <v>3015</v>
      </c>
      <c r="B1371" t="s">
        <v>3052</v>
      </c>
      <c r="D1371">
        <v>26</v>
      </c>
      <c r="E1371" t="s">
        <v>8661</v>
      </c>
      <c r="F1371" t="s">
        <v>101</v>
      </c>
      <c r="G1371" t="s">
        <v>31</v>
      </c>
      <c r="H1371" t="s">
        <v>62</v>
      </c>
      <c r="I1371" t="s">
        <v>23</v>
      </c>
      <c r="J1371" t="s">
        <v>17</v>
      </c>
      <c r="K1371" t="s">
        <v>8662</v>
      </c>
      <c r="L1371" t="s">
        <v>37</v>
      </c>
    </row>
    <row r="1372" spans="1:12" x14ac:dyDescent="0.35">
      <c r="A1372">
        <v>3016</v>
      </c>
      <c r="B1372" t="s">
        <v>8663</v>
      </c>
      <c r="D1372">
        <v>26</v>
      </c>
      <c r="E1372" t="s">
        <v>8664</v>
      </c>
      <c r="F1372" t="s">
        <v>101</v>
      </c>
      <c r="G1372" t="s">
        <v>149</v>
      </c>
      <c r="H1372" t="s">
        <v>80</v>
      </c>
      <c r="I1372" t="s">
        <v>32</v>
      </c>
      <c r="J1372" t="s">
        <v>17</v>
      </c>
      <c r="K1372">
        <v>3764942188</v>
      </c>
      <c r="L1372" t="s">
        <v>19</v>
      </c>
    </row>
    <row r="1373" spans="1:12" x14ac:dyDescent="0.35">
      <c r="A1373">
        <v>3017</v>
      </c>
      <c r="B1373" t="s">
        <v>8665</v>
      </c>
      <c r="D1373">
        <v>29</v>
      </c>
      <c r="E1373" t="s">
        <v>8666</v>
      </c>
      <c r="F1373" t="s">
        <v>16</v>
      </c>
      <c r="G1373" t="s">
        <v>79</v>
      </c>
      <c r="H1373" t="s">
        <v>15</v>
      </c>
      <c r="I1373" t="s">
        <v>16</v>
      </c>
      <c r="J1373" t="s">
        <v>63</v>
      </c>
      <c r="K1373" t="s">
        <v>8667</v>
      </c>
      <c r="L1373" t="s">
        <v>28</v>
      </c>
    </row>
    <row r="1374" spans="1:12" x14ac:dyDescent="0.35">
      <c r="A1374">
        <v>3019</v>
      </c>
      <c r="B1374" t="s">
        <v>8671</v>
      </c>
      <c r="D1374">
        <v>30</v>
      </c>
      <c r="E1374" t="s">
        <v>8672</v>
      </c>
      <c r="F1374" t="s">
        <v>201</v>
      </c>
      <c r="G1374" t="s">
        <v>14</v>
      </c>
      <c r="H1374" t="s">
        <v>52</v>
      </c>
      <c r="I1374" t="s">
        <v>13</v>
      </c>
      <c r="J1374" t="s">
        <v>53</v>
      </c>
      <c r="K1374" t="s">
        <v>8673</v>
      </c>
      <c r="L1374" t="s">
        <v>37</v>
      </c>
    </row>
    <row r="1375" spans="1:12" x14ac:dyDescent="0.35">
      <c r="A1375">
        <v>3026</v>
      </c>
      <c r="B1375" t="s">
        <v>8692</v>
      </c>
      <c r="D1375">
        <v>27</v>
      </c>
      <c r="E1375" t="s">
        <v>8693</v>
      </c>
      <c r="F1375" t="s">
        <v>13</v>
      </c>
      <c r="G1375" t="s">
        <v>177</v>
      </c>
      <c r="H1375" t="s">
        <v>41</v>
      </c>
      <c r="I1375" t="s">
        <v>42</v>
      </c>
      <c r="J1375" t="s">
        <v>146</v>
      </c>
      <c r="K1375" t="s">
        <v>8694</v>
      </c>
      <c r="L1375" t="s">
        <v>37</v>
      </c>
    </row>
    <row r="1376" spans="1:12" x14ac:dyDescent="0.35">
      <c r="A1376">
        <v>3029</v>
      </c>
      <c r="B1376" t="s">
        <v>8701</v>
      </c>
      <c r="D1376">
        <v>29</v>
      </c>
      <c r="E1376" t="s">
        <v>8702</v>
      </c>
      <c r="F1376" t="s">
        <v>79</v>
      </c>
      <c r="G1376" t="s">
        <v>57</v>
      </c>
      <c r="H1376" t="s">
        <v>87</v>
      </c>
      <c r="I1376" t="s">
        <v>79</v>
      </c>
      <c r="J1376" t="s">
        <v>58</v>
      </c>
      <c r="K1376">
        <v>1142079209</v>
      </c>
      <c r="L1376" t="s">
        <v>44</v>
      </c>
    </row>
    <row r="1377" spans="1:12" x14ac:dyDescent="0.35">
      <c r="A1377">
        <v>3031</v>
      </c>
      <c r="B1377" t="s">
        <v>8706</v>
      </c>
      <c r="D1377">
        <v>30</v>
      </c>
      <c r="E1377" t="s">
        <v>8707</v>
      </c>
      <c r="F1377" t="s">
        <v>133</v>
      </c>
      <c r="G1377" t="s">
        <v>101</v>
      </c>
      <c r="H1377" t="s">
        <v>24</v>
      </c>
      <c r="I1377" t="s">
        <v>25</v>
      </c>
      <c r="J1377" t="s">
        <v>26</v>
      </c>
      <c r="K1377" t="s">
        <v>8708</v>
      </c>
      <c r="L1377" t="s">
        <v>76</v>
      </c>
    </row>
    <row r="1378" spans="1:12" x14ac:dyDescent="0.35">
      <c r="A1378">
        <v>3033</v>
      </c>
      <c r="B1378" t="s">
        <v>8712</v>
      </c>
      <c r="D1378">
        <v>29</v>
      </c>
      <c r="E1378" t="s">
        <v>8713</v>
      </c>
      <c r="F1378" t="s">
        <v>67</v>
      </c>
      <c r="G1378" t="s">
        <v>16</v>
      </c>
      <c r="H1378" t="s">
        <v>41</v>
      </c>
      <c r="I1378" t="s">
        <v>42</v>
      </c>
      <c r="J1378" t="s">
        <v>146</v>
      </c>
      <c r="K1378" t="s">
        <v>8714</v>
      </c>
      <c r="L1378" t="s">
        <v>44</v>
      </c>
    </row>
    <row r="1379" spans="1:12" x14ac:dyDescent="0.35">
      <c r="A1379">
        <v>3035</v>
      </c>
      <c r="B1379" t="s">
        <v>8718</v>
      </c>
      <c r="D1379">
        <v>27</v>
      </c>
      <c r="E1379" t="s">
        <v>8719</v>
      </c>
      <c r="F1379" t="s">
        <v>31</v>
      </c>
      <c r="G1379" t="s">
        <v>42</v>
      </c>
      <c r="H1379" t="s">
        <v>15</v>
      </c>
      <c r="I1379" t="s">
        <v>16</v>
      </c>
      <c r="J1379" t="s">
        <v>102</v>
      </c>
      <c r="K1379" t="s">
        <v>8720</v>
      </c>
      <c r="L1379" t="s">
        <v>19</v>
      </c>
    </row>
    <row r="1380" spans="1:12" x14ac:dyDescent="0.35">
      <c r="A1380">
        <v>3037</v>
      </c>
      <c r="B1380" t="s">
        <v>8724</v>
      </c>
      <c r="D1380">
        <v>30</v>
      </c>
      <c r="E1380" t="s">
        <v>8725</v>
      </c>
      <c r="F1380" t="s">
        <v>32</v>
      </c>
      <c r="G1380" t="s">
        <v>201</v>
      </c>
      <c r="H1380" t="s">
        <v>120</v>
      </c>
      <c r="I1380" t="s">
        <v>57</v>
      </c>
      <c r="J1380" t="s">
        <v>63</v>
      </c>
      <c r="K1380" t="s">
        <v>8726</v>
      </c>
      <c r="L1380" t="s">
        <v>28</v>
      </c>
    </row>
    <row r="1381" spans="1:12" x14ac:dyDescent="0.35">
      <c r="A1381">
        <v>3038</v>
      </c>
      <c r="B1381" t="s">
        <v>8727</v>
      </c>
      <c r="D1381">
        <v>30</v>
      </c>
      <c r="E1381" t="s">
        <v>8728</v>
      </c>
      <c r="F1381" t="s">
        <v>22</v>
      </c>
      <c r="G1381" t="s">
        <v>25</v>
      </c>
      <c r="H1381" t="s">
        <v>41</v>
      </c>
      <c r="I1381" t="s">
        <v>42</v>
      </c>
      <c r="J1381" t="s">
        <v>170</v>
      </c>
      <c r="K1381" t="s">
        <v>8729</v>
      </c>
      <c r="L1381" t="s">
        <v>44</v>
      </c>
    </row>
    <row r="1382" spans="1:12" x14ac:dyDescent="0.35">
      <c r="A1382">
        <v>3040</v>
      </c>
      <c r="B1382" t="s">
        <v>8733</v>
      </c>
      <c r="D1382">
        <v>28</v>
      </c>
      <c r="E1382" t="s">
        <v>8734</v>
      </c>
      <c r="F1382" t="s">
        <v>101</v>
      </c>
      <c r="G1382" t="s">
        <v>40</v>
      </c>
      <c r="H1382" t="s">
        <v>47</v>
      </c>
      <c r="I1382" t="s">
        <v>31</v>
      </c>
      <c r="J1382" t="s">
        <v>88</v>
      </c>
      <c r="K1382" t="s">
        <v>8735</v>
      </c>
      <c r="L1382" t="s">
        <v>19</v>
      </c>
    </row>
    <row r="1383" spans="1:12" x14ac:dyDescent="0.35">
      <c r="A1383">
        <v>3042</v>
      </c>
      <c r="B1383" t="s">
        <v>8739</v>
      </c>
      <c r="D1383">
        <v>26</v>
      </c>
      <c r="E1383" t="s">
        <v>8740</v>
      </c>
      <c r="F1383" t="s">
        <v>31</v>
      </c>
      <c r="G1383" t="s">
        <v>149</v>
      </c>
      <c r="H1383" t="s">
        <v>41</v>
      </c>
      <c r="I1383" t="s">
        <v>42</v>
      </c>
      <c r="J1383" t="s">
        <v>153</v>
      </c>
      <c r="K1383" t="s">
        <v>8741</v>
      </c>
      <c r="L1383" t="s">
        <v>76</v>
      </c>
    </row>
    <row r="1384" spans="1:12" x14ac:dyDescent="0.35">
      <c r="A1384">
        <v>3043</v>
      </c>
      <c r="B1384" t="s">
        <v>8742</v>
      </c>
      <c r="D1384">
        <v>26</v>
      </c>
      <c r="E1384" t="s">
        <v>8743</v>
      </c>
      <c r="F1384" t="s">
        <v>16</v>
      </c>
      <c r="G1384" t="s">
        <v>23</v>
      </c>
      <c r="H1384" t="s">
        <v>15</v>
      </c>
      <c r="I1384" t="s">
        <v>16</v>
      </c>
      <c r="J1384" t="s">
        <v>88</v>
      </c>
      <c r="K1384" t="s">
        <v>8744</v>
      </c>
      <c r="L1384" t="s">
        <v>19</v>
      </c>
    </row>
    <row r="1385" spans="1:12" x14ac:dyDescent="0.35">
      <c r="A1385">
        <v>3044</v>
      </c>
      <c r="B1385" t="s">
        <v>8745</v>
      </c>
      <c r="D1385">
        <v>28</v>
      </c>
      <c r="E1385" t="s">
        <v>8746</v>
      </c>
      <c r="F1385" t="s">
        <v>177</v>
      </c>
      <c r="G1385" t="s">
        <v>67</v>
      </c>
      <c r="H1385" t="s">
        <v>47</v>
      </c>
      <c r="I1385" t="s">
        <v>31</v>
      </c>
      <c r="J1385" t="s">
        <v>35</v>
      </c>
      <c r="K1385" t="s">
        <v>8747</v>
      </c>
      <c r="L1385" t="s">
        <v>44</v>
      </c>
    </row>
    <row r="1386" spans="1:12" x14ac:dyDescent="0.35">
      <c r="A1386">
        <v>3045</v>
      </c>
      <c r="B1386" t="s">
        <v>8748</v>
      </c>
      <c r="D1386">
        <v>28</v>
      </c>
      <c r="E1386" t="s">
        <v>8749</v>
      </c>
      <c r="F1386" t="s">
        <v>201</v>
      </c>
      <c r="G1386" t="s">
        <v>14</v>
      </c>
      <c r="H1386" t="s">
        <v>47</v>
      </c>
      <c r="I1386" t="s">
        <v>31</v>
      </c>
      <c r="J1386" t="s">
        <v>35</v>
      </c>
      <c r="K1386" t="s">
        <v>8750</v>
      </c>
      <c r="L1386" t="s">
        <v>19</v>
      </c>
    </row>
    <row r="1387" spans="1:12" x14ac:dyDescent="0.35">
      <c r="A1387">
        <v>3051</v>
      </c>
      <c r="B1387" t="s">
        <v>8766</v>
      </c>
      <c r="D1387">
        <v>26</v>
      </c>
      <c r="E1387" t="s">
        <v>8767</v>
      </c>
      <c r="F1387" t="s">
        <v>40</v>
      </c>
      <c r="G1387" t="s">
        <v>31</v>
      </c>
      <c r="H1387" t="s">
        <v>47</v>
      </c>
      <c r="I1387" t="s">
        <v>31</v>
      </c>
      <c r="J1387" t="s">
        <v>17</v>
      </c>
      <c r="K1387" t="s">
        <v>8768</v>
      </c>
      <c r="L1387" t="s">
        <v>19</v>
      </c>
    </row>
    <row r="1388" spans="1:12" x14ac:dyDescent="0.35">
      <c r="A1388">
        <v>3053</v>
      </c>
      <c r="B1388" t="s">
        <v>8772</v>
      </c>
      <c r="D1388">
        <v>26</v>
      </c>
      <c r="E1388" t="s">
        <v>8773</v>
      </c>
      <c r="F1388" t="s">
        <v>40</v>
      </c>
      <c r="G1388" t="s">
        <v>22</v>
      </c>
      <c r="H1388" t="s">
        <v>41</v>
      </c>
      <c r="I1388" t="s">
        <v>42</v>
      </c>
      <c r="J1388" t="s">
        <v>53</v>
      </c>
      <c r="K1388" t="s">
        <v>8774</v>
      </c>
      <c r="L1388" t="s">
        <v>76</v>
      </c>
    </row>
    <row r="1389" spans="1:12" x14ac:dyDescent="0.35">
      <c r="A1389">
        <v>3054</v>
      </c>
      <c r="B1389" t="s">
        <v>8775</v>
      </c>
      <c r="D1389">
        <v>27</v>
      </c>
      <c r="E1389" t="s">
        <v>8776</v>
      </c>
      <c r="F1389" t="s">
        <v>149</v>
      </c>
      <c r="G1389" t="s">
        <v>101</v>
      </c>
      <c r="H1389" t="s">
        <v>15</v>
      </c>
      <c r="I1389" t="s">
        <v>16</v>
      </c>
      <c r="J1389" t="s">
        <v>48</v>
      </c>
      <c r="K1389" t="s">
        <v>8777</v>
      </c>
      <c r="L1389" t="s">
        <v>28</v>
      </c>
    </row>
    <row r="1390" spans="1:12" x14ac:dyDescent="0.35">
      <c r="A1390">
        <v>3055</v>
      </c>
      <c r="B1390" t="s">
        <v>8778</v>
      </c>
      <c r="D1390">
        <v>30</v>
      </c>
      <c r="E1390" t="s">
        <v>8779</v>
      </c>
      <c r="F1390" t="s">
        <v>201</v>
      </c>
      <c r="G1390" t="s">
        <v>31</v>
      </c>
      <c r="H1390" t="s">
        <v>15</v>
      </c>
      <c r="I1390" t="s">
        <v>16</v>
      </c>
      <c r="J1390" t="s">
        <v>53</v>
      </c>
      <c r="K1390" t="s">
        <v>8780</v>
      </c>
      <c r="L1390" t="s">
        <v>37</v>
      </c>
    </row>
    <row r="1391" spans="1:12" x14ac:dyDescent="0.35">
      <c r="A1391">
        <v>3058</v>
      </c>
      <c r="B1391" t="s">
        <v>8787</v>
      </c>
      <c r="D1391">
        <v>30</v>
      </c>
      <c r="E1391" t="s">
        <v>8788</v>
      </c>
      <c r="F1391" t="s">
        <v>67</v>
      </c>
      <c r="G1391" t="s">
        <v>169</v>
      </c>
      <c r="H1391" t="s">
        <v>120</v>
      </c>
      <c r="I1391" t="s">
        <v>57</v>
      </c>
      <c r="J1391" t="s">
        <v>35</v>
      </c>
      <c r="K1391" t="s">
        <v>8789</v>
      </c>
      <c r="L1391" t="s">
        <v>19</v>
      </c>
    </row>
    <row r="1392" spans="1:12" x14ac:dyDescent="0.35">
      <c r="A1392">
        <v>3062</v>
      </c>
      <c r="B1392" t="s">
        <v>8798</v>
      </c>
      <c r="D1392">
        <v>29</v>
      </c>
      <c r="E1392" t="s">
        <v>8799</v>
      </c>
      <c r="F1392" t="s">
        <v>32</v>
      </c>
      <c r="G1392" t="s">
        <v>149</v>
      </c>
      <c r="H1392" t="s">
        <v>80</v>
      </c>
      <c r="I1392" t="s">
        <v>32</v>
      </c>
      <c r="J1392" t="s">
        <v>35</v>
      </c>
      <c r="K1392" t="s">
        <v>8800</v>
      </c>
      <c r="L1392" t="s">
        <v>28</v>
      </c>
    </row>
    <row r="1393" spans="1:12" x14ac:dyDescent="0.35">
      <c r="A1393">
        <v>3068</v>
      </c>
      <c r="B1393" t="s">
        <v>8816</v>
      </c>
      <c r="D1393">
        <v>26</v>
      </c>
      <c r="E1393" t="s">
        <v>8817</v>
      </c>
      <c r="F1393" t="s">
        <v>14</v>
      </c>
      <c r="G1393" t="s">
        <v>57</v>
      </c>
      <c r="H1393" t="s">
        <v>33</v>
      </c>
      <c r="I1393" t="s">
        <v>34</v>
      </c>
      <c r="J1393" t="s">
        <v>88</v>
      </c>
      <c r="K1393" t="s">
        <v>8818</v>
      </c>
      <c r="L1393" t="s">
        <v>37</v>
      </c>
    </row>
    <row r="1394" spans="1:12" x14ac:dyDescent="0.35">
      <c r="A1394">
        <v>3069</v>
      </c>
      <c r="B1394" t="s">
        <v>8819</v>
      </c>
      <c r="D1394">
        <v>26</v>
      </c>
      <c r="E1394" t="s">
        <v>8820</v>
      </c>
      <c r="F1394" t="s">
        <v>25</v>
      </c>
      <c r="G1394" t="s">
        <v>16</v>
      </c>
      <c r="H1394" t="s">
        <v>33</v>
      </c>
      <c r="I1394" t="s">
        <v>34</v>
      </c>
      <c r="J1394" t="s">
        <v>170</v>
      </c>
      <c r="K1394" t="s">
        <v>8821</v>
      </c>
      <c r="L1394" t="s">
        <v>44</v>
      </c>
    </row>
    <row r="1395" spans="1:12" x14ac:dyDescent="0.35">
      <c r="A1395">
        <v>3078</v>
      </c>
      <c r="B1395" t="s">
        <v>8845</v>
      </c>
      <c r="D1395">
        <v>28</v>
      </c>
      <c r="E1395" t="s">
        <v>8846</v>
      </c>
      <c r="F1395" t="s">
        <v>42</v>
      </c>
      <c r="G1395" t="s">
        <v>101</v>
      </c>
      <c r="H1395" t="s">
        <v>87</v>
      </c>
      <c r="I1395" t="s">
        <v>79</v>
      </c>
      <c r="J1395" t="s">
        <v>58</v>
      </c>
      <c r="K1395" t="s">
        <v>8847</v>
      </c>
      <c r="L1395" t="s">
        <v>19</v>
      </c>
    </row>
    <row r="1396" spans="1:12" x14ac:dyDescent="0.35">
      <c r="A1396">
        <v>3080</v>
      </c>
      <c r="B1396" t="s">
        <v>8851</v>
      </c>
      <c r="D1396">
        <v>28</v>
      </c>
      <c r="E1396" t="s">
        <v>8852</v>
      </c>
      <c r="F1396" t="s">
        <v>22</v>
      </c>
      <c r="G1396" t="s">
        <v>169</v>
      </c>
      <c r="H1396" t="s">
        <v>15</v>
      </c>
      <c r="I1396" t="s">
        <v>16</v>
      </c>
      <c r="J1396" t="s">
        <v>91</v>
      </c>
      <c r="K1396" t="s">
        <v>8853</v>
      </c>
      <c r="L1396" t="s">
        <v>28</v>
      </c>
    </row>
    <row r="1397" spans="1:12" x14ac:dyDescent="0.35">
      <c r="A1397">
        <v>3081</v>
      </c>
      <c r="B1397" t="s">
        <v>8854</v>
      </c>
      <c r="D1397">
        <v>29</v>
      </c>
      <c r="E1397" t="s">
        <v>8855</v>
      </c>
      <c r="F1397" t="s">
        <v>201</v>
      </c>
      <c r="G1397" t="s">
        <v>67</v>
      </c>
      <c r="H1397" t="s">
        <v>80</v>
      </c>
      <c r="I1397" t="s">
        <v>32</v>
      </c>
      <c r="J1397" t="s">
        <v>63</v>
      </c>
      <c r="K1397">
        <v>5588175282</v>
      </c>
      <c r="L1397" t="s">
        <v>44</v>
      </c>
    </row>
    <row r="1398" spans="1:12" x14ac:dyDescent="0.35">
      <c r="A1398">
        <v>3082</v>
      </c>
      <c r="B1398" t="s">
        <v>8856</v>
      </c>
      <c r="D1398">
        <v>28</v>
      </c>
      <c r="E1398" t="s">
        <v>8857</v>
      </c>
      <c r="F1398" t="s">
        <v>23</v>
      </c>
      <c r="G1398" t="s">
        <v>57</v>
      </c>
      <c r="H1398" t="s">
        <v>120</v>
      </c>
      <c r="I1398" t="s">
        <v>57</v>
      </c>
      <c r="J1398" t="s">
        <v>102</v>
      </c>
      <c r="K1398" t="s">
        <v>8858</v>
      </c>
      <c r="L1398" t="s">
        <v>19</v>
      </c>
    </row>
    <row r="1399" spans="1:12" x14ac:dyDescent="0.35">
      <c r="A1399">
        <v>3084</v>
      </c>
      <c r="B1399" t="s">
        <v>8861</v>
      </c>
      <c r="D1399">
        <v>30</v>
      </c>
      <c r="E1399" t="s">
        <v>8862</v>
      </c>
      <c r="F1399" t="s">
        <v>14</v>
      </c>
      <c r="G1399" t="s">
        <v>25</v>
      </c>
      <c r="H1399" t="s">
        <v>41</v>
      </c>
      <c r="I1399" t="s">
        <v>42</v>
      </c>
      <c r="J1399" t="s">
        <v>116</v>
      </c>
      <c r="K1399" t="s">
        <v>8863</v>
      </c>
      <c r="L1399" t="s">
        <v>28</v>
      </c>
    </row>
    <row r="1400" spans="1:12" x14ac:dyDescent="0.35">
      <c r="A1400">
        <v>3091</v>
      </c>
      <c r="B1400" t="s">
        <v>8882</v>
      </c>
      <c r="D1400">
        <v>30</v>
      </c>
      <c r="E1400" t="s">
        <v>8883</v>
      </c>
      <c r="F1400" t="s">
        <v>177</v>
      </c>
      <c r="G1400" t="s">
        <v>13</v>
      </c>
      <c r="H1400" t="s">
        <v>80</v>
      </c>
      <c r="I1400" t="s">
        <v>32</v>
      </c>
      <c r="J1400" t="s">
        <v>63</v>
      </c>
      <c r="K1400" t="s">
        <v>8884</v>
      </c>
      <c r="L1400" t="s">
        <v>76</v>
      </c>
    </row>
    <row r="1401" spans="1:12" x14ac:dyDescent="0.35">
      <c r="A1401">
        <v>3092</v>
      </c>
      <c r="B1401" t="s">
        <v>8885</v>
      </c>
      <c r="D1401">
        <v>28</v>
      </c>
      <c r="E1401" t="s">
        <v>8886</v>
      </c>
      <c r="F1401" t="s">
        <v>16</v>
      </c>
      <c r="G1401" t="s">
        <v>14</v>
      </c>
      <c r="H1401" t="s">
        <v>87</v>
      </c>
      <c r="I1401" t="s">
        <v>79</v>
      </c>
      <c r="J1401" t="s">
        <v>170</v>
      </c>
      <c r="K1401" t="s">
        <v>8887</v>
      </c>
      <c r="L1401" t="s">
        <v>76</v>
      </c>
    </row>
    <row r="1402" spans="1:12" x14ac:dyDescent="0.35">
      <c r="A1402">
        <v>3093</v>
      </c>
      <c r="B1402" t="s">
        <v>8888</v>
      </c>
      <c r="D1402">
        <v>26</v>
      </c>
      <c r="E1402" t="s">
        <v>8889</v>
      </c>
      <c r="F1402" t="s">
        <v>133</v>
      </c>
      <c r="G1402" t="s">
        <v>22</v>
      </c>
      <c r="H1402" t="s">
        <v>80</v>
      </c>
      <c r="I1402" t="s">
        <v>32</v>
      </c>
      <c r="J1402" t="s">
        <v>88</v>
      </c>
      <c r="K1402" t="s">
        <v>8890</v>
      </c>
      <c r="L1402" t="s">
        <v>37</v>
      </c>
    </row>
    <row r="1403" spans="1:12" x14ac:dyDescent="0.35">
      <c r="A1403">
        <v>3094</v>
      </c>
      <c r="B1403" t="s">
        <v>8891</v>
      </c>
      <c r="D1403">
        <v>29</v>
      </c>
      <c r="E1403" t="s">
        <v>8892</v>
      </c>
      <c r="F1403" t="s">
        <v>149</v>
      </c>
      <c r="G1403" t="s">
        <v>32</v>
      </c>
      <c r="H1403" t="s">
        <v>62</v>
      </c>
      <c r="I1403" t="s">
        <v>23</v>
      </c>
      <c r="J1403" t="s">
        <v>26</v>
      </c>
      <c r="K1403" t="s">
        <v>8893</v>
      </c>
      <c r="L1403" t="s">
        <v>44</v>
      </c>
    </row>
    <row r="1404" spans="1:12" x14ac:dyDescent="0.35">
      <c r="A1404">
        <v>3101</v>
      </c>
      <c r="B1404" t="s">
        <v>8910</v>
      </c>
      <c r="D1404">
        <v>30</v>
      </c>
      <c r="E1404" t="s">
        <v>8911</v>
      </c>
      <c r="F1404" t="s">
        <v>169</v>
      </c>
      <c r="G1404" t="s">
        <v>101</v>
      </c>
      <c r="H1404" t="s">
        <v>52</v>
      </c>
      <c r="I1404" t="s">
        <v>13</v>
      </c>
      <c r="J1404" t="s">
        <v>53</v>
      </c>
      <c r="K1404" t="s">
        <v>8912</v>
      </c>
      <c r="L1404" t="s">
        <v>76</v>
      </c>
    </row>
    <row r="1405" spans="1:12" x14ac:dyDescent="0.35">
      <c r="A1405">
        <v>3102</v>
      </c>
      <c r="B1405" t="s">
        <v>8913</v>
      </c>
      <c r="D1405">
        <v>28</v>
      </c>
      <c r="E1405" t="s">
        <v>8914</v>
      </c>
      <c r="F1405" t="s">
        <v>201</v>
      </c>
      <c r="G1405" t="s">
        <v>57</v>
      </c>
      <c r="H1405" t="s">
        <v>120</v>
      </c>
      <c r="I1405" t="s">
        <v>57</v>
      </c>
      <c r="J1405" t="s">
        <v>88</v>
      </c>
      <c r="K1405" t="s">
        <v>8915</v>
      </c>
      <c r="L1405" t="s">
        <v>76</v>
      </c>
    </row>
    <row r="1406" spans="1:12" x14ac:dyDescent="0.35">
      <c r="A1406">
        <v>3104</v>
      </c>
      <c r="B1406" t="s">
        <v>8919</v>
      </c>
      <c r="D1406">
        <v>28</v>
      </c>
      <c r="E1406" t="s">
        <v>8920</v>
      </c>
      <c r="F1406" t="s">
        <v>40</v>
      </c>
      <c r="G1406" t="s">
        <v>201</v>
      </c>
      <c r="H1406" t="s">
        <v>24</v>
      </c>
      <c r="I1406" t="s">
        <v>25</v>
      </c>
      <c r="J1406" t="s">
        <v>153</v>
      </c>
      <c r="K1406">
        <f>1-957-657-9030</f>
        <v>-10643</v>
      </c>
      <c r="L1406" t="s">
        <v>76</v>
      </c>
    </row>
    <row r="1407" spans="1:12" x14ac:dyDescent="0.35">
      <c r="A1407">
        <v>3108</v>
      </c>
      <c r="B1407" t="s">
        <v>8929</v>
      </c>
      <c r="D1407">
        <v>30</v>
      </c>
      <c r="E1407" t="s">
        <v>8930</v>
      </c>
      <c r="F1407" t="s">
        <v>57</v>
      </c>
      <c r="G1407" t="s">
        <v>67</v>
      </c>
      <c r="H1407" t="s">
        <v>15</v>
      </c>
      <c r="I1407" t="s">
        <v>16</v>
      </c>
      <c r="J1407" t="s">
        <v>58</v>
      </c>
      <c r="K1407" t="s">
        <v>8931</v>
      </c>
      <c r="L1407" t="s">
        <v>76</v>
      </c>
    </row>
    <row r="1408" spans="1:12" x14ac:dyDescent="0.35">
      <c r="A1408">
        <v>3109</v>
      </c>
      <c r="B1408" t="s">
        <v>8932</v>
      </c>
      <c r="D1408">
        <v>29</v>
      </c>
      <c r="E1408" t="s">
        <v>8933</v>
      </c>
      <c r="F1408" t="s">
        <v>133</v>
      </c>
      <c r="G1408" t="s">
        <v>177</v>
      </c>
      <c r="H1408" t="s">
        <v>62</v>
      </c>
      <c r="I1408" t="s">
        <v>23</v>
      </c>
      <c r="J1408" t="s">
        <v>116</v>
      </c>
      <c r="K1408">
        <f>1-973-532-4476</f>
        <v>-5980</v>
      </c>
      <c r="L1408" t="s">
        <v>37</v>
      </c>
    </row>
    <row r="1409" spans="1:12" x14ac:dyDescent="0.35">
      <c r="A1409">
        <v>3114</v>
      </c>
      <c r="B1409" t="s">
        <v>8945</v>
      </c>
      <c r="D1409">
        <v>29</v>
      </c>
      <c r="E1409" t="s">
        <v>8946</v>
      </c>
      <c r="F1409" t="s">
        <v>14</v>
      </c>
      <c r="G1409" t="s">
        <v>67</v>
      </c>
      <c r="H1409" t="s">
        <v>80</v>
      </c>
      <c r="I1409" t="s">
        <v>32</v>
      </c>
      <c r="J1409" t="s">
        <v>53</v>
      </c>
      <c r="K1409" t="s">
        <v>8947</v>
      </c>
      <c r="L1409" t="s">
        <v>76</v>
      </c>
    </row>
    <row r="1410" spans="1:12" x14ac:dyDescent="0.35">
      <c r="A1410">
        <v>3126</v>
      </c>
      <c r="B1410" t="s">
        <v>8980</v>
      </c>
      <c r="D1410">
        <v>30</v>
      </c>
      <c r="E1410" t="s">
        <v>8981</v>
      </c>
      <c r="F1410" t="s">
        <v>16</v>
      </c>
      <c r="G1410" t="s">
        <v>14</v>
      </c>
      <c r="H1410" t="s">
        <v>15</v>
      </c>
      <c r="I1410" t="s">
        <v>16</v>
      </c>
      <c r="J1410" t="s">
        <v>88</v>
      </c>
      <c r="K1410" t="s">
        <v>8982</v>
      </c>
      <c r="L1410" t="s">
        <v>37</v>
      </c>
    </row>
    <row r="1411" spans="1:12" x14ac:dyDescent="0.35">
      <c r="A1411">
        <v>3127</v>
      </c>
      <c r="B1411" t="s">
        <v>8983</v>
      </c>
      <c r="D1411">
        <v>26</v>
      </c>
      <c r="E1411" t="s">
        <v>8984</v>
      </c>
      <c r="F1411" t="s">
        <v>14</v>
      </c>
      <c r="G1411" t="s">
        <v>31</v>
      </c>
      <c r="H1411" t="s">
        <v>52</v>
      </c>
      <c r="I1411" t="s">
        <v>13</v>
      </c>
      <c r="J1411" t="s">
        <v>17</v>
      </c>
      <c r="K1411" t="s">
        <v>8985</v>
      </c>
      <c r="L1411" t="s">
        <v>19</v>
      </c>
    </row>
    <row r="1412" spans="1:12" x14ac:dyDescent="0.35">
      <c r="A1412">
        <v>3129</v>
      </c>
      <c r="B1412" t="s">
        <v>8989</v>
      </c>
      <c r="D1412">
        <v>29</v>
      </c>
      <c r="E1412" t="s">
        <v>8990</v>
      </c>
      <c r="F1412" t="s">
        <v>34</v>
      </c>
      <c r="G1412" t="s">
        <v>42</v>
      </c>
      <c r="H1412" t="s">
        <v>80</v>
      </c>
      <c r="I1412" t="s">
        <v>32</v>
      </c>
      <c r="J1412" t="s">
        <v>116</v>
      </c>
      <c r="K1412" t="s">
        <v>8991</v>
      </c>
      <c r="L1412" t="s">
        <v>44</v>
      </c>
    </row>
    <row r="1413" spans="1:12" x14ac:dyDescent="0.35">
      <c r="A1413">
        <v>3134</v>
      </c>
      <c r="B1413" t="s">
        <v>9003</v>
      </c>
      <c r="D1413">
        <v>26</v>
      </c>
      <c r="E1413" t="s">
        <v>9004</v>
      </c>
      <c r="F1413" t="s">
        <v>16</v>
      </c>
      <c r="G1413" t="s">
        <v>22</v>
      </c>
      <c r="H1413" t="s">
        <v>120</v>
      </c>
      <c r="I1413" t="s">
        <v>57</v>
      </c>
      <c r="J1413" t="s">
        <v>48</v>
      </c>
      <c r="K1413">
        <v>4276296870</v>
      </c>
      <c r="L1413" t="s">
        <v>37</v>
      </c>
    </row>
    <row r="1414" spans="1:12" x14ac:dyDescent="0.35">
      <c r="A1414">
        <v>3135</v>
      </c>
      <c r="B1414" t="s">
        <v>9005</v>
      </c>
      <c r="D1414">
        <v>26</v>
      </c>
      <c r="E1414" t="s">
        <v>9006</v>
      </c>
      <c r="F1414" t="s">
        <v>14</v>
      </c>
      <c r="G1414" t="s">
        <v>57</v>
      </c>
      <c r="H1414" t="s">
        <v>24</v>
      </c>
      <c r="I1414" t="s">
        <v>25</v>
      </c>
      <c r="J1414" t="s">
        <v>35</v>
      </c>
      <c r="K1414" t="s">
        <v>9007</v>
      </c>
      <c r="L1414" t="s">
        <v>44</v>
      </c>
    </row>
    <row r="1415" spans="1:12" x14ac:dyDescent="0.35">
      <c r="A1415">
        <v>3137</v>
      </c>
      <c r="B1415" t="s">
        <v>9011</v>
      </c>
      <c r="D1415">
        <v>26</v>
      </c>
      <c r="E1415" t="s">
        <v>9012</v>
      </c>
      <c r="F1415" t="s">
        <v>169</v>
      </c>
      <c r="G1415" t="s">
        <v>23</v>
      </c>
      <c r="H1415" t="s">
        <v>15</v>
      </c>
      <c r="I1415" t="s">
        <v>16</v>
      </c>
      <c r="J1415" t="s">
        <v>48</v>
      </c>
      <c r="K1415" t="s">
        <v>9013</v>
      </c>
      <c r="L1415" t="s">
        <v>28</v>
      </c>
    </row>
    <row r="1416" spans="1:12" x14ac:dyDescent="0.35">
      <c r="A1416">
        <v>3138</v>
      </c>
      <c r="B1416" t="s">
        <v>9014</v>
      </c>
      <c r="D1416">
        <v>29</v>
      </c>
      <c r="E1416" t="s">
        <v>9015</v>
      </c>
      <c r="F1416" t="s">
        <v>23</v>
      </c>
      <c r="G1416" t="s">
        <v>16</v>
      </c>
      <c r="H1416" t="s">
        <v>15</v>
      </c>
      <c r="I1416" t="s">
        <v>16</v>
      </c>
      <c r="J1416" t="s">
        <v>102</v>
      </c>
      <c r="K1416" t="s">
        <v>9016</v>
      </c>
      <c r="L1416" t="s">
        <v>37</v>
      </c>
    </row>
    <row r="1417" spans="1:12" x14ac:dyDescent="0.35">
      <c r="A1417">
        <v>3140</v>
      </c>
      <c r="B1417" t="s">
        <v>9020</v>
      </c>
      <c r="D1417">
        <v>28</v>
      </c>
      <c r="E1417" t="s">
        <v>9021</v>
      </c>
      <c r="F1417" t="s">
        <v>79</v>
      </c>
      <c r="G1417" t="s">
        <v>177</v>
      </c>
      <c r="H1417" t="s">
        <v>52</v>
      </c>
      <c r="I1417" t="s">
        <v>13</v>
      </c>
      <c r="J1417" t="s">
        <v>26</v>
      </c>
      <c r="K1417" t="s">
        <v>9022</v>
      </c>
      <c r="L1417" t="s">
        <v>19</v>
      </c>
    </row>
    <row r="1418" spans="1:12" x14ac:dyDescent="0.35">
      <c r="A1418">
        <v>3141</v>
      </c>
      <c r="B1418" t="s">
        <v>9023</v>
      </c>
      <c r="D1418">
        <v>30</v>
      </c>
      <c r="E1418" t="s">
        <v>9024</v>
      </c>
      <c r="F1418" t="s">
        <v>13</v>
      </c>
      <c r="G1418" t="s">
        <v>67</v>
      </c>
      <c r="H1418" t="s">
        <v>87</v>
      </c>
      <c r="I1418" t="s">
        <v>79</v>
      </c>
      <c r="J1418" t="s">
        <v>53</v>
      </c>
      <c r="K1418" t="s">
        <v>9025</v>
      </c>
      <c r="L1418" t="s">
        <v>37</v>
      </c>
    </row>
    <row r="1419" spans="1:12" x14ac:dyDescent="0.35">
      <c r="A1419">
        <v>3147</v>
      </c>
      <c r="B1419" t="s">
        <v>9039</v>
      </c>
      <c r="D1419">
        <v>27</v>
      </c>
      <c r="E1419" t="s">
        <v>9040</v>
      </c>
      <c r="F1419" t="s">
        <v>101</v>
      </c>
      <c r="G1419" t="s">
        <v>42</v>
      </c>
      <c r="H1419" t="s">
        <v>80</v>
      </c>
      <c r="I1419" t="s">
        <v>32</v>
      </c>
      <c r="J1419" t="s">
        <v>153</v>
      </c>
      <c r="K1419">
        <v>3061822070</v>
      </c>
      <c r="L1419" t="s">
        <v>19</v>
      </c>
    </row>
    <row r="1420" spans="1:12" x14ac:dyDescent="0.35">
      <c r="A1420">
        <v>3148</v>
      </c>
      <c r="B1420" t="s">
        <v>9041</v>
      </c>
      <c r="D1420">
        <v>26</v>
      </c>
      <c r="E1420" t="s">
        <v>9042</v>
      </c>
      <c r="F1420" t="s">
        <v>201</v>
      </c>
      <c r="G1420" t="s">
        <v>25</v>
      </c>
      <c r="H1420" t="s">
        <v>52</v>
      </c>
      <c r="I1420" t="s">
        <v>13</v>
      </c>
      <c r="J1420" t="s">
        <v>26</v>
      </c>
      <c r="K1420">
        <f>1-154-664-9904</f>
        <v>-10721</v>
      </c>
      <c r="L1420" t="s">
        <v>28</v>
      </c>
    </row>
    <row r="1421" spans="1:12" x14ac:dyDescent="0.35">
      <c r="A1421">
        <v>3151</v>
      </c>
      <c r="B1421" t="s">
        <v>9049</v>
      </c>
      <c r="D1421">
        <v>28</v>
      </c>
      <c r="E1421" t="s">
        <v>9050</v>
      </c>
      <c r="F1421" t="s">
        <v>25</v>
      </c>
      <c r="G1421" t="s">
        <v>79</v>
      </c>
      <c r="H1421" t="s">
        <v>120</v>
      </c>
      <c r="I1421" t="s">
        <v>57</v>
      </c>
      <c r="J1421" t="s">
        <v>102</v>
      </c>
      <c r="K1421" t="s">
        <v>9051</v>
      </c>
      <c r="L1421" t="s">
        <v>28</v>
      </c>
    </row>
    <row r="1422" spans="1:12" x14ac:dyDescent="0.35">
      <c r="A1422">
        <v>3153</v>
      </c>
      <c r="B1422" t="s">
        <v>1986</v>
      </c>
      <c r="D1422">
        <v>29</v>
      </c>
      <c r="E1422" t="s">
        <v>9055</v>
      </c>
      <c r="F1422" t="s">
        <v>42</v>
      </c>
      <c r="G1422" t="s">
        <v>14</v>
      </c>
      <c r="H1422" t="s">
        <v>15</v>
      </c>
      <c r="I1422" t="s">
        <v>16</v>
      </c>
      <c r="J1422" t="s">
        <v>91</v>
      </c>
      <c r="K1422" t="s">
        <v>9056</v>
      </c>
      <c r="L1422" t="s">
        <v>19</v>
      </c>
    </row>
    <row r="1423" spans="1:12" x14ac:dyDescent="0.35">
      <c r="A1423">
        <v>3158</v>
      </c>
      <c r="B1423" t="s">
        <v>9069</v>
      </c>
      <c r="D1423">
        <v>30</v>
      </c>
      <c r="E1423" t="s">
        <v>9070</v>
      </c>
      <c r="F1423" t="s">
        <v>23</v>
      </c>
      <c r="G1423" t="s">
        <v>34</v>
      </c>
      <c r="H1423" t="s">
        <v>24</v>
      </c>
      <c r="I1423" t="s">
        <v>25</v>
      </c>
      <c r="J1423" t="s">
        <v>35</v>
      </c>
      <c r="K1423" t="s">
        <v>9071</v>
      </c>
      <c r="L1423" t="s">
        <v>44</v>
      </c>
    </row>
    <row r="1424" spans="1:12" x14ac:dyDescent="0.35">
      <c r="A1424">
        <v>3159</v>
      </c>
      <c r="B1424" t="s">
        <v>9072</v>
      </c>
      <c r="D1424">
        <v>29</v>
      </c>
      <c r="E1424" t="s">
        <v>9073</v>
      </c>
      <c r="F1424" t="s">
        <v>32</v>
      </c>
      <c r="G1424" t="s">
        <v>22</v>
      </c>
      <c r="H1424" t="s">
        <v>15</v>
      </c>
      <c r="I1424" t="s">
        <v>16</v>
      </c>
      <c r="J1424" t="s">
        <v>153</v>
      </c>
      <c r="K1424" t="s">
        <v>9074</v>
      </c>
      <c r="L1424" t="s">
        <v>37</v>
      </c>
    </row>
    <row r="1425" spans="1:12" x14ac:dyDescent="0.35">
      <c r="A1425">
        <v>3165</v>
      </c>
      <c r="B1425" t="s">
        <v>9089</v>
      </c>
      <c r="D1425">
        <v>27</v>
      </c>
      <c r="E1425" t="s">
        <v>9090</v>
      </c>
      <c r="F1425" t="s">
        <v>13</v>
      </c>
      <c r="G1425" t="s">
        <v>67</v>
      </c>
      <c r="H1425" t="s">
        <v>80</v>
      </c>
      <c r="I1425" t="s">
        <v>32</v>
      </c>
      <c r="J1425" t="s">
        <v>153</v>
      </c>
      <c r="K1425" t="s">
        <v>9091</v>
      </c>
      <c r="L1425" t="s">
        <v>44</v>
      </c>
    </row>
    <row r="1426" spans="1:12" x14ac:dyDescent="0.35">
      <c r="A1426">
        <v>3166</v>
      </c>
      <c r="B1426" t="s">
        <v>9092</v>
      </c>
      <c r="D1426">
        <v>29</v>
      </c>
      <c r="E1426" t="s">
        <v>9093</v>
      </c>
      <c r="F1426" t="s">
        <v>16</v>
      </c>
      <c r="G1426" t="s">
        <v>16</v>
      </c>
      <c r="H1426" t="s">
        <v>87</v>
      </c>
      <c r="I1426" t="s">
        <v>79</v>
      </c>
      <c r="J1426" t="s">
        <v>102</v>
      </c>
      <c r="K1426" t="s">
        <v>9094</v>
      </c>
      <c r="L1426" t="s">
        <v>44</v>
      </c>
    </row>
    <row r="1427" spans="1:12" x14ac:dyDescent="0.35">
      <c r="A1427">
        <v>3169</v>
      </c>
      <c r="B1427" t="s">
        <v>9101</v>
      </c>
      <c r="D1427">
        <v>28</v>
      </c>
      <c r="E1427" t="s">
        <v>9102</v>
      </c>
      <c r="F1427" t="s">
        <v>101</v>
      </c>
      <c r="G1427" t="s">
        <v>40</v>
      </c>
      <c r="H1427" t="s">
        <v>15</v>
      </c>
      <c r="I1427" t="s">
        <v>16</v>
      </c>
      <c r="J1427" t="s">
        <v>153</v>
      </c>
      <c r="K1427" t="s">
        <v>9103</v>
      </c>
      <c r="L1427" t="s">
        <v>28</v>
      </c>
    </row>
    <row r="1428" spans="1:12" x14ac:dyDescent="0.35">
      <c r="A1428">
        <v>3170</v>
      </c>
      <c r="B1428" t="s">
        <v>9104</v>
      </c>
      <c r="D1428">
        <v>27</v>
      </c>
      <c r="E1428" t="s">
        <v>9105</v>
      </c>
      <c r="F1428" t="s">
        <v>133</v>
      </c>
      <c r="G1428" t="s">
        <v>57</v>
      </c>
      <c r="H1428" t="s">
        <v>62</v>
      </c>
      <c r="I1428" t="s">
        <v>23</v>
      </c>
      <c r="J1428" t="s">
        <v>26</v>
      </c>
      <c r="K1428" t="s">
        <v>9106</v>
      </c>
      <c r="L1428" t="s">
        <v>19</v>
      </c>
    </row>
    <row r="1429" spans="1:12" x14ac:dyDescent="0.35">
      <c r="A1429">
        <v>3173</v>
      </c>
      <c r="B1429" t="s">
        <v>9113</v>
      </c>
      <c r="D1429">
        <v>29</v>
      </c>
      <c r="E1429" t="s">
        <v>9114</v>
      </c>
      <c r="F1429" t="s">
        <v>14</v>
      </c>
      <c r="G1429" t="s">
        <v>23</v>
      </c>
      <c r="H1429" t="s">
        <v>120</v>
      </c>
      <c r="I1429" t="s">
        <v>57</v>
      </c>
      <c r="J1429" t="s">
        <v>146</v>
      </c>
      <c r="K1429" t="s">
        <v>9115</v>
      </c>
      <c r="L1429" t="s">
        <v>37</v>
      </c>
    </row>
    <row r="1430" spans="1:12" x14ac:dyDescent="0.35">
      <c r="A1430">
        <v>3175</v>
      </c>
      <c r="B1430" t="s">
        <v>9119</v>
      </c>
      <c r="D1430">
        <v>26</v>
      </c>
      <c r="E1430" t="s">
        <v>9120</v>
      </c>
      <c r="F1430" t="s">
        <v>34</v>
      </c>
      <c r="G1430" t="s">
        <v>32</v>
      </c>
      <c r="H1430" t="s">
        <v>24</v>
      </c>
      <c r="I1430" t="s">
        <v>25</v>
      </c>
      <c r="J1430" t="s">
        <v>102</v>
      </c>
      <c r="K1430" t="s">
        <v>9121</v>
      </c>
      <c r="L1430" t="s">
        <v>37</v>
      </c>
    </row>
    <row r="1431" spans="1:12" x14ac:dyDescent="0.35">
      <c r="A1431">
        <v>3176</v>
      </c>
      <c r="B1431" t="s">
        <v>9122</v>
      </c>
      <c r="D1431">
        <v>26</v>
      </c>
      <c r="E1431" t="s">
        <v>9123</v>
      </c>
      <c r="F1431" t="s">
        <v>133</v>
      </c>
      <c r="G1431" t="s">
        <v>67</v>
      </c>
      <c r="H1431" t="s">
        <v>62</v>
      </c>
      <c r="I1431" t="s">
        <v>23</v>
      </c>
      <c r="J1431" t="s">
        <v>153</v>
      </c>
      <c r="K1431" s="1" t="s">
        <v>26021</v>
      </c>
      <c r="L1431" t="s">
        <v>28</v>
      </c>
    </row>
    <row r="1432" spans="1:12" x14ac:dyDescent="0.35">
      <c r="A1432">
        <v>3177</v>
      </c>
      <c r="B1432" t="s">
        <v>9124</v>
      </c>
      <c r="D1432">
        <v>26</v>
      </c>
      <c r="E1432" t="s">
        <v>9125</v>
      </c>
      <c r="F1432" t="s">
        <v>133</v>
      </c>
      <c r="G1432" t="s">
        <v>22</v>
      </c>
      <c r="H1432" t="s">
        <v>33</v>
      </c>
      <c r="I1432" t="s">
        <v>34</v>
      </c>
      <c r="J1432" t="s">
        <v>91</v>
      </c>
      <c r="K1432" t="s">
        <v>9126</v>
      </c>
      <c r="L1432" t="s">
        <v>19</v>
      </c>
    </row>
    <row r="1433" spans="1:12" x14ac:dyDescent="0.35">
      <c r="A1433">
        <v>3178</v>
      </c>
      <c r="B1433" t="s">
        <v>9127</v>
      </c>
      <c r="D1433">
        <v>28</v>
      </c>
      <c r="E1433" t="s">
        <v>9128</v>
      </c>
      <c r="F1433" t="s">
        <v>23</v>
      </c>
      <c r="G1433" t="s">
        <v>23</v>
      </c>
      <c r="H1433" t="s">
        <v>52</v>
      </c>
      <c r="I1433" t="s">
        <v>13</v>
      </c>
      <c r="J1433" t="s">
        <v>88</v>
      </c>
      <c r="K1433" t="s">
        <v>9129</v>
      </c>
      <c r="L1433" t="s">
        <v>37</v>
      </c>
    </row>
    <row r="1434" spans="1:12" x14ac:dyDescent="0.35">
      <c r="A1434">
        <v>3180</v>
      </c>
      <c r="B1434" t="s">
        <v>9133</v>
      </c>
      <c r="D1434">
        <v>28</v>
      </c>
      <c r="E1434" t="s">
        <v>9134</v>
      </c>
      <c r="F1434" t="s">
        <v>32</v>
      </c>
      <c r="G1434" t="s">
        <v>23</v>
      </c>
      <c r="H1434" t="s">
        <v>33</v>
      </c>
      <c r="I1434" t="s">
        <v>34</v>
      </c>
      <c r="J1434" t="s">
        <v>88</v>
      </c>
      <c r="K1434" t="s">
        <v>9135</v>
      </c>
      <c r="L1434" t="s">
        <v>37</v>
      </c>
    </row>
    <row r="1435" spans="1:12" x14ac:dyDescent="0.35">
      <c r="A1435">
        <v>3181</v>
      </c>
      <c r="B1435" t="s">
        <v>9136</v>
      </c>
      <c r="D1435">
        <v>29</v>
      </c>
      <c r="E1435" t="s">
        <v>9137</v>
      </c>
      <c r="F1435" t="s">
        <v>79</v>
      </c>
      <c r="G1435" t="s">
        <v>34</v>
      </c>
      <c r="H1435" t="s">
        <v>87</v>
      </c>
      <c r="I1435" t="s">
        <v>79</v>
      </c>
      <c r="J1435" t="s">
        <v>68</v>
      </c>
      <c r="K1435">
        <v>3633430973</v>
      </c>
      <c r="L1435" t="s">
        <v>76</v>
      </c>
    </row>
    <row r="1436" spans="1:12" x14ac:dyDescent="0.35">
      <c r="A1436">
        <v>3184</v>
      </c>
      <c r="B1436" t="s">
        <v>9144</v>
      </c>
      <c r="D1436">
        <v>26</v>
      </c>
      <c r="E1436" t="s">
        <v>9145</v>
      </c>
      <c r="F1436" t="s">
        <v>22</v>
      </c>
      <c r="G1436" t="s">
        <v>42</v>
      </c>
      <c r="H1436" t="s">
        <v>47</v>
      </c>
      <c r="I1436" t="s">
        <v>31</v>
      </c>
      <c r="J1436" t="s">
        <v>53</v>
      </c>
      <c r="K1436" t="s">
        <v>9146</v>
      </c>
      <c r="L1436" t="s">
        <v>28</v>
      </c>
    </row>
    <row r="1437" spans="1:12" x14ac:dyDescent="0.35">
      <c r="A1437">
        <v>3189</v>
      </c>
      <c r="B1437" t="s">
        <v>9158</v>
      </c>
      <c r="D1437">
        <v>26</v>
      </c>
      <c r="E1437" t="s">
        <v>9159</v>
      </c>
      <c r="F1437" t="s">
        <v>25</v>
      </c>
      <c r="G1437" t="s">
        <v>22</v>
      </c>
      <c r="H1437" t="s">
        <v>80</v>
      </c>
      <c r="I1437" t="s">
        <v>32</v>
      </c>
      <c r="J1437" t="s">
        <v>35</v>
      </c>
      <c r="K1437" t="s">
        <v>9160</v>
      </c>
      <c r="L1437" t="s">
        <v>28</v>
      </c>
    </row>
    <row r="1438" spans="1:12" x14ac:dyDescent="0.35">
      <c r="A1438">
        <v>3190</v>
      </c>
      <c r="B1438" t="s">
        <v>9161</v>
      </c>
      <c r="D1438">
        <v>29</v>
      </c>
      <c r="E1438" t="s">
        <v>9162</v>
      </c>
      <c r="F1438" t="s">
        <v>79</v>
      </c>
      <c r="G1438" t="s">
        <v>169</v>
      </c>
      <c r="H1438" t="s">
        <v>80</v>
      </c>
      <c r="I1438" t="s">
        <v>32</v>
      </c>
      <c r="J1438" t="s">
        <v>26</v>
      </c>
      <c r="K1438" t="s">
        <v>9163</v>
      </c>
      <c r="L1438" t="s">
        <v>28</v>
      </c>
    </row>
    <row r="1439" spans="1:12" x14ac:dyDescent="0.35">
      <c r="A1439">
        <v>3193</v>
      </c>
      <c r="B1439" t="s">
        <v>9170</v>
      </c>
      <c r="D1439">
        <v>29</v>
      </c>
      <c r="E1439" t="s">
        <v>9171</v>
      </c>
      <c r="F1439" t="s">
        <v>34</v>
      </c>
      <c r="G1439" t="s">
        <v>201</v>
      </c>
      <c r="H1439" t="s">
        <v>80</v>
      </c>
      <c r="I1439" t="s">
        <v>32</v>
      </c>
      <c r="J1439" t="s">
        <v>68</v>
      </c>
      <c r="K1439" t="s">
        <v>9172</v>
      </c>
      <c r="L1439" t="s">
        <v>44</v>
      </c>
    </row>
    <row r="1440" spans="1:12" x14ac:dyDescent="0.35">
      <c r="A1440">
        <v>3197</v>
      </c>
      <c r="B1440" t="s">
        <v>9181</v>
      </c>
      <c r="D1440">
        <v>26</v>
      </c>
      <c r="E1440" t="s">
        <v>9182</v>
      </c>
      <c r="F1440" t="s">
        <v>40</v>
      </c>
      <c r="G1440" t="s">
        <v>67</v>
      </c>
      <c r="H1440" t="s">
        <v>80</v>
      </c>
      <c r="I1440" t="s">
        <v>32</v>
      </c>
      <c r="J1440" t="s">
        <v>35</v>
      </c>
      <c r="K1440">
        <v>2647511580</v>
      </c>
      <c r="L1440" t="s">
        <v>28</v>
      </c>
    </row>
    <row r="1441" spans="1:12" x14ac:dyDescent="0.35">
      <c r="A1441">
        <v>3199</v>
      </c>
      <c r="B1441" t="s">
        <v>9185</v>
      </c>
      <c r="D1441">
        <v>26</v>
      </c>
      <c r="E1441" t="s">
        <v>9186</v>
      </c>
      <c r="F1441" t="s">
        <v>22</v>
      </c>
      <c r="G1441" t="s">
        <v>42</v>
      </c>
      <c r="H1441" t="s">
        <v>80</v>
      </c>
      <c r="I1441" t="s">
        <v>32</v>
      </c>
      <c r="J1441" t="s">
        <v>153</v>
      </c>
      <c r="K1441" t="s">
        <v>9187</v>
      </c>
      <c r="L1441" t="s">
        <v>37</v>
      </c>
    </row>
    <row r="1442" spans="1:12" x14ac:dyDescent="0.35">
      <c r="A1442">
        <v>3202</v>
      </c>
      <c r="B1442" t="s">
        <v>9194</v>
      </c>
      <c r="D1442">
        <v>30</v>
      </c>
      <c r="E1442" t="s">
        <v>9195</v>
      </c>
      <c r="F1442" t="s">
        <v>201</v>
      </c>
      <c r="G1442" t="s">
        <v>23</v>
      </c>
      <c r="H1442" t="s">
        <v>33</v>
      </c>
      <c r="I1442" t="s">
        <v>34</v>
      </c>
      <c r="J1442" t="s">
        <v>116</v>
      </c>
      <c r="K1442" t="s">
        <v>9196</v>
      </c>
      <c r="L1442" t="s">
        <v>28</v>
      </c>
    </row>
    <row r="1443" spans="1:12" x14ac:dyDescent="0.35">
      <c r="A1443">
        <v>3204</v>
      </c>
      <c r="B1443" t="s">
        <v>9200</v>
      </c>
      <c r="D1443">
        <v>29</v>
      </c>
      <c r="E1443" t="s">
        <v>9201</v>
      </c>
      <c r="F1443" t="s">
        <v>133</v>
      </c>
      <c r="G1443" t="s">
        <v>169</v>
      </c>
      <c r="H1443" t="s">
        <v>87</v>
      </c>
      <c r="I1443" t="s">
        <v>79</v>
      </c>
      <c r="J1443" t="s">
        <v>88</v>
      </c>
      <c r="K1443" t="s">
        <v>9202</v>
      </c>
      <c r="L1443" t="s">
        <v>19</v>
      </c>
    </row>
    <row r="1444" spans="1:12" x14ac:dyDescent="0.35">
      <c r="A1444">
        <v>3208</v>
      </c>
      <c r="B1444" t="s">
        <v>9212</v>
      </c>
      <c r="D1444">
        <v>26</v>
      </c>
      <c r="E1444" t="s">
        <v>9213</v>
      </c>
      <c r="F1444" t="s">
        <v>133</v>
      </c>
      <c r="G1444" t="s">
        <v>14</v>
      </c>
      <c r="H1444" t="s">
        <v>47</v>
      </c>
      <c r="I1444" t="s">
        <v>31</v>
      </c>
      <c r="J1444" t="s">
        <v>17</v>
      </c>
      <c r="K1444" t="s">
        <v>9214</v>
      </c>
      <c r="L1444" t="s">
        <v>37</v>
      </c>
    </row>
    <row r="1445" spans="1:12" x14ac:dyDescent="0.35">
      <c r="A1445">
        <v>3209</v>
      </c>
      <c r="B1445" t="s">
        <v>9215</v>
      </c>
      <c r="D1445">
        <v>30</v>
      </c>
      <c r="E1445" t="s">
        <v>9216</v>
      </c>
      <c r="F1445" t="s">
        <v>32</v>
      </c>
      <c r="G1445" t="s">
        <v>34</v>
      </c>
      <c r="H1445" t="s">
        <v>47</v>
      </c>
      <c r="I1445" t="s">
        <v>31</v>
      </c>
      <c r="J1445" t="s">
        <v>68</v>
      </c>
      <c r="K1445" t="s">
        <v>9217</v>
      </c>
      <c r="L1445" t="s">
        <v>19</v>
      </c>
    </row>
    <row r="1446" spans="1:12" x14ac:dyDescent="0.35">
      <c r="A1446">
        <v>3211</v>
      </c>
      <c r="B1446" t="s">
        <v>9221</v>
      </c>
      <c r="D1446">
        <v>30</v>
      </c>
      <c r="E1446" t="s">
        <v>9222</v>
      </c>
      <c r="F1446" t="s">
        <v>79</v>
      </c>
      <c r="G1446" t="s">
        <v>67</v>
      </c>
      <c r="H1446" t="s">
        <v>52</v>
      </c>
      <c r="I1446" t="s">
        <v>13</v>
      </c>
      <c r="J1446" t="s">
        <v>102</v>
      </c>
      <c r="K1446" t="s">
        <v>9223</v>
      </c>
      <c r="L1446" t="s">
        <v>37</v>
      </c>
    </row>
    <row r="1447" spans="1:12" x14ac:dyDescent="0.35">
      <c r="A1447">
        <v>3212</v>
      </c>
      <c r="B1447" t="s">
        <v>9224</v>
      </c>
      <c r="D1447">
        <v>29</v>
      </c>
      <c r="E1447" t="s">
        <v>9225</v>
      </c>
      <c r="F1447" t="s">
        <v>31</v>
      </c>
      <c r="G1447" t="s">
        <v>22</v>
      </c>
      <c r="H1447" t="s">
        <v>87</v>
      </c>
      <c r="I1447" t="s">
        <v>79</v>
      </c>
      <c r="J1447" t="s">
        <v>116</v>
      </c>
      <c r="K1447" t="s">
        <v>9226</v>
      </c>
      <c r="L1447" t="s">
        <v>28</v>
      </c>
    </row>
    <row r="1448" spans="1:12" x14ac:dyDescent="0.35">
      <c r="A1448">
        <v>3213</v>
      </c>
      <c r="B1448" t="s">
        <v>9227</v>
      </c>
      <c r="D1448">
        <v>29</v>
      </c>
      <c r="E1448" t="s">
        <v>9228</v>
      </c>
      <c r="F1448" t="s">
        <v>14</v>
      </c>
      <c r="G1448" t="s">
        <v>169</v>
      </c>
      <c r="H1448" t="s">
        <v>33</v>
      </c>
      <c r="I1448" t="s">
        <v>34</v>
      </c>
      <c r="J1448" t="s">
        <v>53</v>
      </c>
      <c r="K1448" t="s">
        <v>9229</v>
      </c>
      <c r="L1448" t="s">
        <v>76</v>
      </c>
    </row>
    <row r="1449" spans="1:12" x14ac:dyDescent="0.35">
      <c r="A1449">
        <v>3215</v>
      </c>
      <c r="B1449" t="s">
        <v>9233</v>
      </c>
      <c r="D1449">
        <v>26</v>
      </c>
      <c r="E1449" t="s">
        <v>9234</v>
      </c>
      <c r="F1449" t="s">
        <v>67</v>
      </c>
      <c r="G1449" t="s">
        <v>149</v>
      </c>
      <c r="H1449" t="s">
        <v>80</v>
      </c>
      <c r="I1449" t="s">
        <v>32</v>
      </c>
      <c r="J1449" t="s">
        <v>88</v>
      </c>
      <c r="K1449">
        <v>1526444406</v>
      </c>
      <c r="L1449" t="s">
        <v>76</v>
      </c>
    </row>
    <row r="1450" spans="1:12" x14ac:dyDescent="0.35">
      <c r="A1450">
        <v>3217</v>
      </c>
      <c r="B1450" t="s">
        <v>1243</v>
      </c>
      <c r="D1450">
        <v>29</v>
      </c>
      <c r="E1450" t="s">
        <v>9238</v>
      </c>
      <c r="F1450" t="s">
        <v>22</v>
      </c>
      <c r="G1450" t="s">
        <v>177</v>
      </c>
      <c r="H1450" t="s">
        <v>62</v>
      </c>
      <c r="I1450" t="s">
        <v>23</v>
      </c>
      <c r="J1450" t="s">
        <v>35</v>
      </c>
      <c r="K1450" t="s">
        <v>9239</v>
      </c>
      <c r="L1450" t="s">
        <v>44</v>
      </c>
    </row>
    <row r="1451" spans="1:12" x14ac:dyDescent="0.35">
      <c r="A1451">
        <v>3220</v>
      </c>
      <c r="B1451" t="s">
        <v>9246</v>
      </c>
      <c r="D1451">
        <v>26</v>
      </c>
      <c r="E1451" t="s">
        <v>9247</v>
      </c>
      <c r="F1451" t="s">
        <v>14</v>
      </c>
      <c r="G1451" t="s">
        <v>14</v>
      </c>
      <c r="H1451" t="s">
        <v>24</v>
      </c>
      <c r="I1451" t="s">
        <v>25</v>
      </c>
      <c r="J1451" t="s">
        <v>48</v>
      </c>
      <c r="K1451" t="s">
        <v>9248</v>
      </c>
      <c r="L1451" t="s">
        <v>37</v>
      </c>
    </row>
    <row r="1452" spans="1:12" x14ac:dyDescent="0.35">
      <c r="A1452">
        <v>3221</v>
      </c>
      <c r="B1452" t="s">
        <v>9249</v>
      </c>
      <c r="D1452">
        <v>26</v>
      </c>
      <c r="E1452" t="s">
        <v>9250</v>
      </c>
      <c r="F1452" t="s">
        <v>169</v>
      </c>
      <c r="G1452" t="s">
        <v>22</v>
      </c>
      <c r="H1452" t="s">
        <v>15</v>
      </c>
      <c r="I1452" t="s">
        <v>16</v>
      </c>
      <c r="J1452" t="s">
        <v>58</v>
      </c>
      <c r="K1452" t="s">
        <v>9251</v>
      </c>
      <c r="L1452" t="s">
        <v>44</v>
      </c>
    </row>
    <row r="1453" spans="1:12" x14ac:dyDescent="0.35">
      <c r="A1453">
        <v>3223</v>
      </c>
      <c r="B1453" t="s">
        <v>9253</v>
      </c>
      <c r="D1453">
        <v>27</v>
      </c>
      <c r="E1453" t="s">
        <v>9254</v>
      </c>
      <c r="F1453" t="s">
        <v>149</v>
      </c>
      <c r="G1453" t="s">
        <v>14</v>
      </c>
      <c r="H1453" t="s">
        <v>15</v>
      </c>
      <c r="I1453" t="s">
        <v>16</v>
      </c>
      <c r="J1453" t="s">
        <v>26</v>
      </c>
      <c r="K1453" t="s">
        <v>9255</v>
      </c>
      <c r="L1453" t="s">
        <v>19</v>
      </c>
    </row>
    <row r="1454" spans="1:12" x14ac:dyDescent="0.35">
      <c r="A1454">
        <v>3226</v>
      </c>
      <c r="B1454" t="s">
        <v>9262</v>
      </c>
      <c r="D1454">
        <v>29</v>
      </c>
      <c r="E1454" t="s">
        <v>9263</v>
      </c>
      <c r="F1454" t="s">
        <v>13</v>
      </c>
      <c r="G1454" t="s">
        <v>79</v>
      </c>
      <c r="H1454" t="s">
        <v>120</v>
      </c>
      <c r="I1454" t="s">
        <v>57</v>
      </c>
      <c r="J1454" t="s">
        <v>35</v>
      </c>
      <c r="K1454" t="s">
        <v>9264</v>
      </c>
      <c r="L1454" t="s">
        <v>28</v>
      </c>
    </row>
    <row r="1455" spans="1:12" x14ac:dyDescent="0.35">
      <c r="A1455">
        <v>3229</v>
      </c>
      <c r="B1455" t="s">
        <v>9271</v>
      </c>
      <c r="D1455">
        <v>29</v>
      </c>
      <c r="E1455" t="s">
        <v>9272</v>
      </c>
      <c r="F1455" t="s">
        <v>13</v>
      </c>
      <c r="G1455" t="s">
        <v>42</v>
      </c>
      <c r="H1455" t="s">
        <v>120</v>
      </c>
      <c r="I1455" t="s">
        <v>57</v>
      </c>
      <c r="J1455" t="s">
        <v>116</v>
      </c>
      <c r="K1455" t="s">
        <v>9273</v>
      </c>
      <c r="L1455" t="s">
        <v>44</v>
      </c>
    </row>
    <row r="1456" spans="1:12" x14ac:dyDescent="0.35">
      <c r="A1456">
        <v>3230</v>
      </c>
      <c r="B1456" t="s">
        <v>9274</v>
      </c>
      <c r="D1456">
        <v>28</v>
      </c>
      <c r="E1456" t="s">
        <v>9275</v>
      </c>
      <c r="F1456" t="s">
        <v>32</v>
      </c>
      <c r="G1456" t="s">
        <v>31</v>
      </c>
      <c r="H1456" t="s">
        <v>62</v>
      </c>
      <c r="I1456" t="s">
        <v>23</v>
      </c>
      <c r="J1456" t="s">
        <v>68</v>
      </c>
      <c r="K1456" t="s">
        <v>9276</v>
      </c>
      <c r="L1456" t="s">
        <v>28</v>
      </c>
    </row>
    <row r="1457" spans="1:12" x14ac:dyDescent="0.35">
      <c r="A1457">
        <v>3231</v>
      </c>
      <c r="B1457" t="s">
        <v>9277</v>
      </c>
      <c r="D1457">
        <v>28</v>
      </c>
      <c r="E1457" t="s">
        <v>9278</v>
      </c>
      <c r="F1457" t="s">
        <v>79</v>
      </c>
      <c r="G1457" t="s">
        <v>32</v>
      </c>
      <c r="H1457" t="s">
        <v>120</v>
      </c>
      <c r="I1457" t="s">
        <v>57</v>
      </c>
      <c r="J1457" t="s">
        <v>91</v>
      </c>
      <c r="K1457" t="s">
        <v>9279</v>
      </c>
      <c r="L1457" t="s">
        <v>37</v>
      </c>
    </row>
    <row r="1458" spans="1:12" x14ac:dyDescent="0.35">
      <c r="A1458">
        <v>3232</v>
      </c>
      <c r="B1458" t="s">
        <v>9280</v>
      </c>
      <c r="D1458">
        <v>29</v>
      </c>
      <c r="E1458" t="s">
        <v>9281</v>
      </c>
      <c r="F1458" t="s">
        <v>169</v>
      </c>
      <c r="G1458" t="s">
        <v>32</v>
      </c>
      <c r="H1458" t="s">
        <v>33</v>
      </c>
      <c r="I1458" t="s">
        <v>34</v>
      </c>
      <c r="J1458" t="s">
        <v>26</v>
      </c>
      <c r="K1458" t="s">
        <v>9282</v>
      </c>
      <c r="L1458" t="s">
        <v>19</v>
      </c>
    </row>
    <row r="1459" spans="1:12" x14ac:dyDescent="0.35">
      <c r="A1459">
        <v>3236</v>
      </c>
      <c r="B1459" t="s">
        <v>9291</v>
      </c>
      <c r="D1459">
        <v>28</v>
      </c>
      <c r="E1459" t="s">
        <v>9292</v>
      </c>
      <c r="F1459" t="s">
        <v>34</v>
      </c>
      <c r="G1459" t="s">
        <v>57</v>
      </c>
      <c r="H1459" t="s">
        <v>41</v>
      </c>
      <c r="I1459" t="s">
        <v>42</v>
      </c>
      <c r="J1459" t="s">
        <v>35</v>
      </c>
      <c r="K1459" t="s">
        <v>9293</v>
      </c>
      <c r="L1459" t="s">
        <v>28</v>
      </c>
    </row>
    <row r="1460" spans="1:12" x14ac:dyDescent="0.35">
      <c r="A1460">
        <v>3237</v>
      </c>
      <c r="B1460" t="s">
        <v>9294</v>
      </c>
      <c r="D1460">
        <v>26</v>
      </c>
      <c r="E1460" t="s">
        <v>9295</v>
      </c>
      <c r="F1460" t="s">
        <v>67</v>
      </c>
      <c r="G1460" t="s">
        <v>133</v>
      </c>
      <c r="H1460" t="s">
        <v>33</v>
      </c>
      <c r="I1460" t="s">
        <v>34</v>
      </c>
      <c r="J1460" t="s">
        <v>63</v>
      </c>
      <c r="K1460" t="s">
        <v>9296</v>
      </c>
      <c r="L1460" t="s">
        <v>19</v>
      </c>
    </row>
    <row r="1461" spans="1:12" x14ac:dyDescent="0.35">
      <c r="A1461">
        <v>3239</v>
      </c>
      <c r="B1461" t="s">
        <v>9300</v>
      </c>
      <c r="D1461">
        <v>26</v>
      </c>
      <c r="E1461" t="s">
        <v>9301</v>
      </c>
      <c r="F1461" t="s">
        <v>40</v>
      </c>
      <c r="G1461" t="s">
        <v>79</v>
      </c>
      <c r="H1461" t="s">
        <v>87</v>
      </c>
      <c r="I1461" t="s">
        <v>79</v>
      </c>
      <c r="J1461" t="s">
        <v>35</v>
      </c>
      <c r="K1461" t="s">
        <v>9302</v>
      </c>
      <c r="L1461" t="s">
        <v>19</v>
      </c>
    </row>
    <row r="1462" spans="1:12" x14ac:dyDescent="0.35">
      <c r="A1462">
        <v>3241</v>
      </c>
      <c r="B1462" t="s">
        <v>9306</v>
      </c>
      <c r="D1462">
        <v>29</v>
      </c>
      <c r="E1462" t="s">
        <v>9307</v>
      </c>
      <c r="F1462" t="s">
        <v>79</v>
      </c>
      <c r="G1462" t="s">
        <v>22</v>
      </c>
      <c r="H1462" t="s">
        <v>120</v>
      </c>
      <c r="I1462" t="s">
        <v>57</v>
      </c>
      <c r="J1462" t="s">
        <v>88</v>
      </c>
      <c r="K1462">
        <f>1-942-672-6944</f>
        <v>-8557</v>
      </c>
      <c r="L1462" t="s">
        <v>28</v>
      </c>
    </row>
    <row r="1463" spans="1:12" x14ac:dyDescent="0.35">
      <c r="A1463">
        <v>3244</v>
      </c>
      <c r="B1463" t="s">
        <v>9314</v>
      </c>
      <c r="D1463">
        <v>28</v>
      </c>
      <c r="E1463" t="s">
        <v>9315</v>
      </c>
      <c r="F1463" t="s">
        <v>40</v>
      </c>
      <c r="G1463" t="s">
        <v>67</v>
      </c>
      <c r="H1463" t="s">
        <v>62</v>
      </c>
      <c r="I1463" t="s">
        <v>23</v>
      </c>
      <c r="J1463" t="s">
        <v>58</v>
      </c>
      <c r="K1463">
        <v>3110880455</v>
      </c>
      <c r="L1463" t="s">
        <v>76</v>
      </c>
    </row>
    <row r="1464" spans="1:12" x14ac:dyDescent="0.35">
      <c r="A1464">
        <v>3246</v>
      </c>
      <c r="B1464" t="s">
        <v>9319</v>
      </c>
      <c r="D1464">
        <v>29</v>
      </c>
      <c r="E1464" t="s">
        <v>9320</v>
      </c>
      <c r="F1464" t="s">
        <v>177</v>
      </c>
      <c r="G1464" t="s">
        <v>149</v>
      </c>
      <c r="H1464" t="s">
        <v>24</v>
      </c>
      <c r="I1464" t="s">
        <v>25</v>
      </c>
      <c r="J1464" t="s">
        <v>53</v>
      </c>
      <c r="K1464" t="s">
        <v>9321</v>
      </c>
      <c r="L1464" t="s">
        <v>76</v>
      </c>
    </row>
    <row r="1465" spans="1:12" x14ac:dyDescent="0.35">
      <c r="A1465">
        <v>3247</v>
      </c>
      <c r="B1465" t="s">
        <v>9322</v>
      </c>
      <c r="D1465">
        <v>28</v>
      </c>
      <c r="E1465" t="s">
        <v>9323</v>
      </c>
      <c r="F1465" t="s">
        <v>201</v>
      </c>
      <c r="G1465" t="s">
        <v>22</v>
      </c>
      <c r="H1465" t="s">
        <v>87</v>
      </c>
      <c r="I1465" t="s">
        <v>79</v>
      </c>
      <c r="J1465" t="s">
        <v>91</v>
      </c>
      <c r="K1465" t="s">
        <v>9324</v>
      </c>
      <c r="L1465" t="s">
        <v>44</v>
      </c>
    </row>
    <row r="1466" spans="1:12" x14ac:dyDescent="0.35">
      <c r="A1466">
        <v>3248</v>
      </c>
      <c r="B1466" t="s">
        <v>9325</v>
      </c>
      <c r="D1466">
        <v>30</v>
      </c>
      <c r="E1466" t="s">
        <v>9326</v>
      </c>
      <c r="F1466" t="s">
        <v>79</v>
      </c>
      <c r="G1466" t="s">
        <v>149</v>
      </c>
      <c r="H1466" t="s">
        <v>47</v>
      </c>
      <c r="I1466" t="s">
        <v>31</v>
      </c>
      <c r="J1466" t="s">
        <v>63</v>
      </c>
      <c r="K1466" t="s">
        <v>9327</v>
      </c>
      <c r="L1466" t="s">
        <v>44</v>
      </c>
    </row>
    <row r="1467" spans="1:12" x14ac:dyDescent="0.35">
      <c r="A1467">
        <v>3249</v>
      </c>
      <c r="B1467" t="s">
        <v>9328</v>
      </c>
      <c r="D1467">
        <v>30</v>
      </c>
      <c r="E1467" t="s">
        <v>9329</v>
      </c>
      <c r="F1467" t="s">
        <v>67</v>
      </c>
      <c r="G1467" t="s">
        <v>67</v>
      </c>
      <c r="H1467" t="s">
        <v>15</v>
      </c>
      <c r="I1467" t="s">
        <v>16</v>
      </c>
      <c r="J1467" t="s">
        <v>48</v>
      </c>
      <c r="K1467" t="s">
        <v>9330</v>
      </c>
      <c r="L1467" t="s">
        <v>44</v>
      </c>
    </row>
    <row r="1468" spans="1:12" x14ac:dyDescent="0.35">
      <c r="A1468">
        <v>3250</v>
      </c>
      <c r="B1468" t="s">
        <v>9331</v>
      </c>
      <c r="D1468">
        <v>26</v>
      </c>
      <c r="E1468" t="s">
        <v>9332</v>
      </c>
      <c r="F1468" t="s">
        <v>177</v>
      </c>
      <c r="G1468" t="s">
        <v>23</v>
      </c>
      <c r="H1468" t="s">
        <v>47</v>
      </c>
      <c r="I1468" t="s">
        <v>31</v>
      </c>
      <c r="J1468" t="s">
        <v>48</v>
      </c>
      <c r="K1468" t="s">
        <v>9333</v>
      </c>
      <c r="L1468" t="s">
        <v>76</v>
      </c>
    </row>
    <row r="1469" spans="1:12" x14ac:dyDescent="0.35">
      <c r="A1469">
        <v>3253</v>
      </c>
      <c r="B1469" t="s">
        <v>9340</v>
      </c>
      <c r="D1469">
        <v>28</v>
      </c>
      <c r="E1469" t="s">
        <v>9341</v>
      </c>
      <c r="F1469" t="s">
        <v>23</v>
      </c>
      <c r="G1469" t="s">
        <v>79</v>
      </c>
      <c r="H1469" t="s">
        <v>87</v>
      </c>
      <c r="I1469" t="s">
        <v>79</v>
      </c>
      <c r="J1469" t="s">
        <v>26</v>
      </c>
      <c r="K1469" t="s">
        <v>9342</v>
      </c>
      <c r="L1469" t="s">
        <v>19</v>
      </c>
    </row>
    <row r="1470" spans="1:12" x14ac:dyDescent="0.35">
      <c r="A1470">
        <v>3255</v>
      </c>
      <c r="B1470" t="s">
        <v>9346</v>
      </c>
      <c r="D1470">
        <v>26</v>
      </c>
      <c r="E1470" t="s">
        <v>9347</v>
      </c>
      <c r="F1470" t="s">
        <v>40</v>
      </c>
      <c r="G1470" t="s">
        <v>31</v>
      </c>
      <c r="H1470" t="s">
        <v>120</v>
      </c>
      <c r="I1470" t="s">
        <v>57</v>
      </c>
      <c r="J1470" t="s">
        <v>58</v>
      </c>
      <c r="K1470" t="s">
        <v>9348</v>
      </c>
      <c r="L1470" t="s">
        <v>76</v>
      </c>
    </row>
    <row r="1471" spans="1:12" x14ac:dyDescent="0.35">
      <c r="A1471">
        <v>3256</v>
      </c>
      <c r="B1471" t="s">
        <v>9349</v>
      </c>
      <c r="D1471">
        <v>30</v>
      </c>
      <c r="E1471" t="s">
        <v>9350</v>
      </c>
      <c r="F1471" t="s">
        <v>13</v>
      </c>
      <c r="G1471" t="s">
        <v>22</v>
      </c>
      <c r="H1471" t="s">
        <v>62</v>
      </c>
      <c r="I1471" t="s">
        <v>23</v>
      </c>
      <c r="J1471" t="s">
        <v>102</v>
      </c>
      <c r="K1471" t="s">
        <v>9351</v>
      </c>
      <c r="L1471" t="s">
        <v>44</v>
      </c>
    </row>
    <row r="1472" spans="1:12" x14ac:dyDescent="0.35">
      <c r="A1472">
        <v>3257</v>
      </c>
      <c r="B1472" t="s">
        <v>9352</v>
      </c>
      <c r="D1472">
        <v>27</v>
      </c>
      <c r="E1472" t="s">
        <v>9353</v>
      </c>
      <c r="F1472" t="s">
        <v>67</v>
      </c>
      <c r="G1472" t="s">
        <v>149</v>
      </c>
      <c r="H1472" t="s">
        <v>62</v>
      </c>
      <c r="I1472" t="s">
        <v>23</v>
      </c>
      <c r="J1472" t="s">
        <v>63</v>
      </c>
      <c r="K1472" t="s">
        <v>9354</v>
      </c>
      <c r="L1472" t="s">
        <v>76</v>
      </c>
    </row>
    <row r="1473" spans="1:12" x14ac:dyDescent="0.35">
      <c r="A1473">
        <v>3259</v>
      </c>
      <c r="B1473" t="s">
        <v>9358</v>
      </c>
      <c r="D1473">
        <v>30</v>
      </c>
      <c r="E1473" t="s">
        <v>9359</v>
      </c>
      <c r="F1473" t="s">
        <v>14</v>
      </c>
      <c r="G1473" t="s">
        <v>23</v>
      </c>
      <c r="H1473" t="s">
        <v>62</v>
      </c>
      <c r="I1473" t="s">
        <v>23</v>
      </c>
      <c r="J1473" t="s">
        <v>26</v>
      </c>
      <c r="K1473" t="s">
        <v>9360</v>
      </c>
      <c r="L1473" t="s">
        <v>19</v>
      </c>
    </row>
    <row r="1474" spans="1:12" x14ac:dyDescent="0.35">
      <c r="A1474">
        <v>3271</v>
      </c>
      <c r="B1474" t="s">
        <v>9390</v>
      </c>
      <c r="D1474">
        <v>26</v>
      </c>
      <c r="E1474" t="s">
        <v>9391</v>
      </c>
      <c r="F1474" t="s">
        <v>201</v>
      </c>
      <c r="G1474" t="s">
        <v>79</v>
      </c>
      <c r="H1474" t="s">
        <v>15</v>
      </c>
      <c r="I1474" t="s">
        <v>16</v>
      </c>
      <c r="J1474" t="s">
        <v>146</v>
      </c>
      <c r="K1474" t="s">
        <v>9392</v>
      </c>
      <c r="L1474" t="s">
        <v>37</v>
      </c>
    </row>
    <row r="1475" spans="1:12" x14ac:dyDescent="0.35">
      <c r="A1475">
        <v>3272</v>
      </c>
      <c r="B1475" t="s">
        <v>9393</v>
      </c>
      <c r="D1475">
        <v>27</v>
      </c>
      <c r="E1475" t="s">
        <v>9394</v>
      </c>
      <c r="F1475" t="s">
        <v>34</v>
      </c>
      <c r="G1475" t="s">
        <v>169</v>
      </c>
      <c r="H1475" t="s">
        <v>24</v>
      </c>
      <c r="I1475" t="s">
        <v>25</v>
      </c>
      <c r="J1475" t="s">
        <v>26</v>
      </c>
      <c r="K1475" t="s">
        <v>9395</v>
      </c>
      <c r="L1475" t="s">
        <v>44</v>
      </c>
    </row>
    <row r="1476" spans="1:12" x14ac:dyDescent="0.35">
      <c r="A1476">
        <v>3273</v>
      </c>
      <c r="B1476" t="s">
        <v>9396</v>
      </c>
      <c r="D1476">
        <v>27</v>
      </c>
      <c r="E1476" t="s">
        <v>9397</v>
      </c>
      <c r="F1476" t="s">
        <v>32</v>
      </c>
      <c r="G1476" t="s">
        <v>42</v>
      </c>
      <c r="H1476" t="s">
        <v>52</v>
      </c>
      <c r="I1476" t="s">
        <v>13</v>
      </c>
      <c r="J1476" t="s">
        <v>63</v>
      </c>
      <c r="K1476" t="s">
        <v>9398</v>
      </c>
      <c r="L1476" t="s">
        <v>19</v>
      </c>
    </row>
    <row r="1477" spans="1:12" x14ac:dyDescent="0.35">
      <c r="A1477">
        <v>3274</v>
      </c>
      <c r="B1477" t="s">
        <v>9399</v>
      </c>
      <c r="D1477">
        <v>27</v>
      </c>
      <c r="E1477" t="s">
        <v>9400</v>
      </c>
      <c r="F1477" t="s">
        <v>32</v>
      </c>
      <c r="G1477" t="s">
        <v>23</v>
      </c>
      <c r="H1477" t="s">
        <v>33</v>
      </c>
      <c r="I1477" t="s">
        <v>34</v>
      </c>
      <c r="J1477" t="s">
        <v>17</v>
      </c>
      <c r="K1477" t="s">
        <v>9401</v>
      </c>
      <c r="L1477" t="s">
        <v>19</v>
      </c>
    </row>
    <row r="1478" spans="1:12" x14ac:dyDescent="0.35">
      <c r="A1478">
        <v>3275</v>
      </c>
      <c r="B1478" t="s">
        <v>9402</v>
      </c>
      <c r="D1478">
        <v>29</v>
      </c>
      <c r="E1478" t="s">
        <v>9403</v>
      </c>
      <c r="F1478" t="s">
        <v>14</v>
      </c>
      <c r="G1478" t="s">
        <v>40</v>
      </c>
      <c r="H1478" t="s">
        <v>62</v>
      </c>
      <c r="I1478" t="s">
        <v>23</v>
      </c>
      <c r="J1478" t="s">
        <v>17</v>
      </c>
      <c r="K1478">
        <f>1-83-374-6157</f>
        <v>-6613</v>
      </c>
      <c r="L1478" t="s">
        <v>28</v>
      </c>
    </row>
    <row r="1479" spans="1:12" x14ac:dyDescent="0.35">
      <c r="A1479">
        <v>3279</v>
      </c>
      <c r="B1479" t="s">
        <v>9411</v>
      </c>
      <c r="D1479">
        <v>30</v>
      </c>
      <c r="E1479" t="s">
        <v>9412</v>
      </c>
      <c r="F1479" t="s">
        <v>42</v>
      </c>
      <c r="G1479" t="s">
        <v>14</v>
      </c>
      <c r="H1479" t="s">
        <v>80</v>
      </c>
      <c r="I1479" t="s">
        <v>32</v>
      </c>
      <c r="J1479" t="s">
        <v>17</v>
      </c>
      <c r="K1479" t="s">
        <v>9413</v>
      </c>
      <c r="L1479" t="s">
        <v>76</v>
      </c>
    </row>
    <row r="1480" spans="1:12" x14ac:dyDescent="0.35">
      <c r="A1480">
        <v>3282</v>
      </c>
      <c r="B1480" t="s">
        <v>9420</v>
      </c>
      <c r="D1480">
        <v>27</v>
      </c>
      <c r="E1480" t="s">
        <v>9421</v>
      </c>
      <c r="F1480" t="s">
        <v>42</v>
      </c>
      <c r="G1480" t="s">
        <v>42</v>
      </c>
      <c r="H1480" t="s">
        <v>41</v>
      </c>
      <c r="I1480" t="s">
        <v>42</v>
      </c>
      <c r="J1480" t="s">
        <v>170</v>
      </c>
      <c r="K1480">
        <v>6913486990</v>
      </c>
      <c r="L1480" t="s">
        <v>44</v>
      </c>
    </row>
    <row r="1481" spans="1:12" x14ac:dyDescent="0.35">
      <c r="A1481">
        <v>3286</v>
      </c>
      <c r="B1481" t="s">
        <v>9430</v>
      </c>
      <c r="D1481">
        <v>28</v>
      </c>
      <c r="E1481" t="s">
        <v>9431</v>
      </c>
      <c r="F1481" t="s">
        <v>79</v>
      </c>
      <c r="G1481" t="s">
        <v>40</v>
      </c>
      <c r="H1481" t="s">
        <v>52</v>
      </c>
      <c r="I1481" t="s">
        <v>13</v>
      </c>
      <c r="J1481" t="s">
        <v>53</v>
      </c>
      <c r="K1481" t="s">
        <v>9432</v>
      </c>
      <c r="L1481" t="s">
        <v>19</v>
      </c>
    </row>
    <row r="1482" spans="1:12" x14ac:dyDescent="0.35">
      <c r="A1482">
        <v>3287</v>
      </c>
      <c r="B1482" t="s">
        <v>9433</v>
      </c>
      <c r="D1482">
        <v>29</v>
      </c>
      <c r="E1482" t="s">
        <v>9434</v>
      </c>
      <c r="F1482" t="s">
        <v>101</v>
      </c>
      <c r="G1482" t="s">
        <v>101</v>
      </c>
      <c r="H1482" t="s">
        <v>47</v>
      </c>
      <c r="I1482" t="s">
        <v>31</v>
      </c>
      <c r="J1482" t="s">
        <v>68</v>
      </c>
      <c r="K1482" t="s">
        <v>9435</v>
      </c>
      <c r="L1482" t="s">
        <v>28</v>
      </c>
    </row>
    <row r="1483" spans="1:12" x14ac:dyDescent="0.35">
      <c r="A1483">
        <v>3291</v>
      </c>
      <c r="B1483" t="s">
        <v>9444</v>
      </c>
      <c r="D1483">
        <v>30</v>
      </c>
      <c r="E1483" t="s">
        <v>9445</v>
      </c>
      <c r="F1483" t="s">
        <v>57</v>
      </c>
      <c r="G1483" t="s">
        <v>13</v>
      </c>
      <c r="H1483" t="s">
        <v>24</v>
      </c>
      <c r="I1483" t="s">
        <v>25</v>
      </c>
      <c r="J1483" t="s">
        <v>63</v>
      </c>
      <c r="K1483" t="s">
        <v>9446</v>
      </c>
      <c r="L1483" t="s">
        <v>76</v>
      </c>
    </row>
    <row r="1484" spans="1:12" x14ac:dyDescent="0.35">
      <c r="A1484">
        <v>3293</v>
      </c>
      <c r="B1484" t="s">
        <v>9450</v>
      </c>
      <c r="D1484">
        <v>29</v>
      </c>
      <c r="E1484" t="s">
        <v>9451</v>
      </c>
      <c r="F1484" t="s">
        <v>32</v>
      </c>
      <c r="G1484" t="s">
        <v>149</v>
      </c>
      <c r="H1484" t="s">
        <v>62</v>
      </c>
      <c r="I1484" t="s">
        <v>23</v>
      </c>
      <c r="J1484" t="s">
        <v>146</v>
      </c>
      <c r="K1484">
        <f>1-722-709-3969</f>
        <v>-5399</v>
      </c>
      <c r="L1484" t="s">
        <v>44</v>
      </c>
    </row>
    <row r="1485" spans="1:12" x14ac:dyDescent="0.35">
      <c r="A1485">
        <v>3294</v>
      </c>
      <c r="B1485" t="s">
        <v>9452</v>
      </c>
      <c r="D1485">
        <v>27</v>
      </c>
      <c r="E1485" t="s">
        <v>9453</v>
      </c>
      <c r="F1485" t="s">
        <v>14</v>
      </c>
      <c r="G1485" t="s">
        <v>23</v>
      </c>
      <c r="H1485" t="s">
        <v>80</v>
      </c>
      <c r="I1485" t="s">
        <v>32</v>
      </c>
      <c r="J1485" t="s">
        <v>48</v>
      </c>
      <c r="K1485" t="s">
        <v>9454</v>
      </c>
      <c r="L1485" t="s">
        <v>44</v>
      </c>
    </row>
    <row r="1486" spans="1:12" x14ac:dyDescent="0.35">
      <c r="A1486">
        <v>3295</v>
      </c>
      <c r="B1486" t="s">
        <v>9455</v>
      </c>
      <c r="D1486">
        <v>30</v>
      </c>
      <c r="E1486" t="s">
        <v>9456</v>
      </c>
      <c r="F1486" t="s">
        <v>16</v>
      </c>
      <c r="G1486" t="s">
        <v>169</v>
      </c>
      <c r="H1486" t="s">
        <v>41</v>
      </c>
      <c r="I1486" t="s">
        <v>42</v>
      </c>
      <c r="J1486" t="s">
        <v>35</v>
      </c>
      <c r="K1486" t="s">
        <v>9457</v>
      </c>
      <c r="L1486" t="s">
        <v>44</v>
      </c>
    </row>
    <row r="1487" spans="1:12" x14ac:dyDescent="0.35">
      <c r="A1487">
        <v>3296</v>
      </c>
      <c r="B1487" t="s">
        <v>9458</v>
      </c>
      <c r="D1487">
        <v>29</v>
      </c>
      <c r="E1487" t="s">
        <v>9459</v>
      </c>
      <c r="F1487" t="s">
        <v>32</v>
      </c>
      <c r="G1487" t="s">
        <v>25</v>
      </c>
      <c r="H1487" t="s">
        <v>33</v>
      </c>
      <c r="I1487" t="s">
        <v>34</v>
      </c>
      <c r="J1487" t="s">
        <v>26</v>
      </c>
      <c r="K1487" t="s">
        <v>9460</v>
      </c>
      <c r="L1487" t="s">
        <v>37</v>
      </c>
    </row>
    <row r="1488" spans="1:12" x14ac:dyDescent="0.35">
      <c r="A1488">
        <v>3300</v>
      </c>
      <c r="B1488" t="s">
        <v>9470</v>
      </c>
      <c r="D1488">
        <v>26</v>
      </c>
      <c r="E1488" t="s">
        <v>9471</v>
      </c>
      <c r="F1488" t="s">
        <v>22</v>
      </c>
      <c r="G1488" t="s">
        <v>177</v>
      </c>
      <c r="H1488" t="s">
        <v>62</v>
      </c>
      <c r="I1488" t="s">
        <v>23</v>
      </c>
      <c r="J1488" t="s">
        <v>170</v>
      </c>
      <c r="K1488" t="s">
        <v>9472</v>
      </c>
      <c r="L1488" t="s">
        <v>28</v>
      </c>
    </row>
    <row r="1489" spans="1:12" x14ac:dyDescent="0.35">
      <c r="A1489">
        <v>3303</v>
      </c>
      <c r="B1489" t="s">
        <v>9478</v>
      </c>
      <c r="D1489">
        <v>27</v>
      </c>
      <c r="E1489" t="s">
        <v>9479</v>
      </c>
      <c r="F1489" t="s">
        <v>67</v>
      </c>
      <c r="G1489" t="s">
        <v>67</v>
      </c>
      <c r="H1489" t="s">
        <v>15</v>
      </c>
      <c r="I1489" t="s">
        <v>16</v>
      </c>
      <c r="J1489" t="s">
        <v>153</v>
      </c>
      <c r="K1489" t="s">
        <v>9480</v>
      </c>
      <c r="L1489" t="s">
        <v>37</v>
      </c>
    </row>
    <row r="1490" spans="1:12" x14ac:dyDescent="0.35">
      <c r="A1490">
        <v>3304</v>
      </c>
      <c r="B1490" t="s">
        <v>9481</v>
      </c>
      <c r="D1490">
        <v>29</v>
      </c>
      <c r="E1490" t="s">
        <v>9482</v>
      </c>
      <c r="F1490" t="s">
        <v>149</v>
      </c>
      <c r="G1490" t="s">
        <v>16</v>
      </c>
      <c r="H1490" t="s">
        <v>33</v>
      </c>
      <c r="I1490" t="s">
        <v>34</v>
      </c>
      <c r="J1490" t="s">
        <v>102</v>
      </c>
      <c r="K1490" t="s">
        <v>9483</v>
      </c>
      <c r="L1490" t="s">
        <v>44</v>
      </c>
    </row>
    <row r="1491" spans="1:12" x14ac:dyDescent="0.35">
      <c r="A1491">
        <v>3305</v>
      </c>
      <c r="B1491" t="s">
        <v>9484</v>
      </c>
      <c r="D1491">
        <v>27</v>
      </c>
      <c r="E1491" t="s">
        <v>9485</v>
      </c>
      <c r="F1491" t="s">
        <v>177</v>
      </c>
      <c r="G1491" t="s">
        <v>201</v>
      </c>
      <c r="H1491" t="s">
        <v>52</v>
      </c>
      <c r="I1491" t="s">
        <v>13</v>
      </c>
      <c r="J1491" t="s">
        <v>48</v>
      </c>
      <c r="K1491" t="s">
        <v>9486</v>
      </c>
      <c r="L1491" t="s">
        <v>19</v>
      </c>
    </row>
    <row r="1492" spans="1:12" x14ac:dyDescent="0.35">
      <c r="A1492">
        <v>3306</v>
      </c>
      <c r="B1492" t="s">
        <v>9487</v>
      </c>
      <c r="D1492">
        <v>29</v>
      </c>
      <c r="E1492" t="s">
        <v>9488</v>
      </c>
      <c r="F1492" t="s">
        <v>32</v>
      </c>
      <c r="G1492" t="s">
        <v>22</v>
      </c>
      <c r="H1492" t="s">
        <v>87</v>
      </c>
      <c r="I1492" t="s">
        <v>79</v>
      </c>
      <c r="J1492" t="s">
        <v>153</v>
      </c>
      <c r="K1492" t="s">
        <v>9489</v>
      </c>
      <c r="L1492" t="s">
        <v>19</v>
      </c>
    </row>
    <row r="1493" spans="1:12" x14ac:dyDescent="0.35">
      <c r="A1493">
        <v>3307</v>
      </c>
      <c r="B1493" t="s">
        <v>9490</v>
      </c>
      <c r="D1493">
        <v>27</v>
      </c>
      <c r="E1493" t="s">
        <v>9491</v>
      </c>
      <c r="F1493" t="s">
        <v>40</v>
      </c>
      <c r="G1493" t="s">
        <v>16</v>
      </c>
      <c r="H1493" t="s">
        <v>33</v>
      </c>
      <c r="I1493" t="s">
        <v>34</v>
      </c>
      <c r="J1493" t="s">
        <v>48</v>
      </c>
      <c r="K1493" t="s">
        <v>9492</v>
      </c>
      <c r="L1493" t="s">
        <v>19</v>
      </c>
    </row>
    <row r="1494" spans="1:12" x14ac:dyDescent="0.35">
      <c r="A1494">
        <v>3308</v>
      </c>
      <c r="B1494" t="s">
        <v>9493</v>
      </c>
      <c r="D1494">
        <v>28</v>
      </c>
      <c r="E1494" t="s">
        <v>9494</v>
      </c>
      <c r="F1494" t="s">
        <v>149</v>
      </c>
      <c r="G1494" t="s">
        <v>14</v>
      </c>
      <c r="H1494" t="s">
        <v>41</v>
      </c>
      <c r="I1494" t="s">
        <v>42</v>
      </c>
      <c r="J1494" t="s">
        <v>35</v>
      </c>
      <c r="K1494" t="s">
        <v>9495</v>
      </c>
      <c r="L1494" t="s">
        <v>28</v>
      </c>
    </row>
    <row r="1495" spans="1:12" x14ac:dyDescent="0.35">
      <c r="A1495">
        <v>3309</v>
      </c>
      <c r="B1495" t="s">
        <v>9167</v>
      </c>
      <c r="D1495">
        <v>26</v>
      </c>
      <c r="E1495" t="s">
        <v>9496</v>
      </c>
      <c r="F1495" t="s">
        <v>201</v>
      </c>
      <c r="G1495" t="s">
        <v>169</v>
      </c>
      <c r="H1495" t="s">
        <v>62</v>
      </c>
      <c r="I1495" t="s">
        <v>23</v>
      </c>
      <c r="J1495" t="s">
        <v>91</v>
      </c>
      <c r="K1495">
        <v>9715249107</v>
      </c>
      <c r="L1495" t="s">
        <v>28</v>
      </c>
    </row>
    <row r="1496" spans="1:12" x14ac:dyDescent="0.35">
      <c r="A1496">
        <v>3312</v>
      </c>
      <c r="B1496" t="s">
        <v>7415</v>
      </c>
      <c r="D1496">
        <v>29</v>
      </c>
      <c r="E1496" t="s">
        <v>9503</v>
      </c>
      <c r="F1496" t="s">
        <v>40</v>
      </c>
      <c r="G1496" t="s">
        <v>79</v>
      </c>
      <c r="H1496" t="s">
        <v>41</v>
      </c>
      <c r="I1496" t="s">
        <v>42</v>
      </c>
      <c r="J1496" t="s">
        <v>63</v>
      </c>
      <c r="K1496" t="s">
        <v>9504</v>
      </c>
      <c r="L1496" t="s">
        <v>44</v>
      </c>
    </row>
    <row r="1497" spans="1:12" x14ac:dyDescent="0.35">
      <c r="A1497">
        <v>3318</v>
      </c>
      <c r="B1497" t="s">
        <v>9519</v>
      </c>
      <c r="D1497">
        <v>28</v>
      </c>
      <c r="E1497" t="s">
        <v>9520</v>
      </c>
      <c r="F1497" t="s">
        <v>25</v>
      </c>
      <c r="G1497" t="s">
        <v>57</v>
      </c>
      <c r="H1497" t="s">
        <v>87</v>
      </c>
      <c r="I1497" t="s">
        <v>79</v>
      </c>
      <c r="J1497" t="s">
        <v>91</v>
      </c>
      <c r="K1497" t="s">
        <v>9521</v>
      </c>
      <c r="L1497" t="s">
        <v>76</v>
      </c>
    </row>
    <row r="1498" spans="1:12" x14ac:dyDescent="0.35">
      <c r="A1498">
        <v>3320</v>
      </c>
      <c r="B1498" t="s">
        <v>9525</v>
      </c>
      <c r="D1498">
        <v>28</v>
      </c>
      <c r="E1498" t="s">
        <v>9526</v>
      </c>
      <c r="F1498" t="s">
        <v>23</v>
      </c>
      <c r="G1498" t="s">
        <v>40</v>
      </c>
      <c r="H1498" t="s">
        <v>15</v>
      </c>
      <c r="I1498" t="s">
        <v>16</v>
      </c>
      <c r="J1498" t="s">
        <v>26</v>
      </c>
      <c r="K1498" t="s">
        <v>9527</v>
      </c>
      <c r="L1498" t="s">
        <v>76</v>
      </c>
    </row>
    <row r="1499" spans="1:12" x14ac:dyDescent="0.35">
      <c r="A1499">
        <v>3322</v>
      </c>
      <c r="B1499" t="s">
        <v>9531</v>
      </c>
      <c r="D1499">
        <v>26</v>
      </c>
      <c r="E1499" t="s">
        <v>9532</v>
      </c>
      <c r="F1499" t="s">
        <v>25</v>
      </c>
      <c r="G1499" t="s">
        <v>25</v>
      </c>
      <c r="H1499" t="s">
        <v>120</v>
      </c>
      <c r="I1499" t="s">
        <v>57</v>
      </c>
      <c r="J1499" t="s">
        <v>26</v>
      </c>
      <c r="K1499" t="s">
        <v>9533</v>
      </c>
      <c r="L1499" t="s">
        <v>28</v>
      </c>
    </row>
    <row r="1500" spans="1:12" x14ac:dyDescent="0.35">
      <c r="A1500">
        <v>3325</v>
      </c>
      <c r="B1500" t="s">
        <v>9539</v>
      </c>
      <c r="D1500">
        <v>30</v>
      </c>
      <c r="E1500" t="s">
        <v>9540</v>
      </c>
      <c r="F1500" t="s">
        <v>23</v>
      </c>
      <c r="G1500" t="s">
        <v>22</v>
      </c>
      <c r="H1500" t="s">
        <v>15</v>
      </c>
      <c r="I1500" t="s">
        <v>16</v>
      </c>
      <c r="J1500" t="s">
        <v>35</v>
      </c>
      <c r="K1500" t="s">
        <v>9541</v>
      </c>
      <c r="L1500" t="s">
        <v>19</v>
      </c>
    </row>
    <row r="1501" spans="1:12" x14ac:dyDescent="0.35">
      <c r="A1501">
        <v>3329</v>
      </c>
      <c r="B1501" t="s">
        <v>9551</v>
      </c>
      <c r="D1501">
        <v>27</v>
      </c>
      <c r="E1501" t="s">
        <v>9552</v>
      </c>
      <c r="F1501" t="s">
        <v>14</v>
      </c>
      <c r="G1501" t="s">
        <v>133</v>
      </c>
      <c r="H1501" t="s">
        <v>47</v>
      </c>
      <c r="I1501" t="s">
        <v>31</v>
      </c>
      <c r="J1501" t="s">
        <v>17</v>
      </c>
      <c r="K1501" t="s">
        <v>9553</v>
      </c>
      <c r="L1501" t="s">
        <v>37</v>
      </c>
    </row>
    <row r="1502" spans="1:12" x14ac:dyDescent="0.35">
      <c r="A1502">
        <v>3330</v>
      </c>
      <c r="B1502" t="s">
        <v>9554</v>
      </c>
      <c r="D1502">
        <v>26</v>
      </c>
      <c r="E1502" t="s">
        <v>9555</v>
      </c>
      <c r="F1502" t="s">
        <v>40</v>
      </c>
      <c r="G1502" t="s">
        <v>201</v>
      </c>
      <c r="H1502" t="s">
        <v>80</v>
      </c>
      <c r="I1502" t="s">
        <v>32</v>
      </c>
      <c r="J1502" t="s">
        <v>35</v>
      </c>
      <c r="K1502">
        <f>1-530-889-1821</f>
        <v>-3239</v>
      </c>
      <c r="L1502" t="s">
        <v>76</v>
      </c>
    </row>
    <row r="1503" spans="1:12" x14ac:dyDescent="0.35">
      <c r="A1503">
        <v>3332</v>
      </c>
      <c r="B1503" t="s">
        <v>9559</v>
      </c>
      <c r="D1503">
        <v>30</v>
      </c>
      <c r="E1503" t="s">
        <v>9560</v>
      </c>
      <c r="F1503" t="s">
        <v>13</v>
      </c>
      <c r="G1503" t="s">
        <v>13</v>
      </c>
      <c r="H1503" t="s">
        <v>47</v>
      </c>
      <c r="I1503" t="s">
        <v>31</v>
      </c>
      <c r="J1503" t="s">
        <v>91</v>
      </c>
      <c r="K1503" t="s">
        <v>9561</v>
      </c>
      <c r="L1503" t="s">
        <v>28</v>
      </c>
    </row>
    <row r="1504" spans="1:12" x14ac:dyDescent="0.35">
      <c r="A1504">
        <v>3334</v>
      </c>
      <c r="B1504" t="s">
        <v>9565</v>
      </c>
      <c r="D1504">
        <v>26</v>
      </c>
      <c r="E1504" t="s">
        <v>9566</v>
      </c>
      <c r="F1504" t="s">
        <v>14</v>
      </c>
      <c r="G1504" t="s">
        <v>32</v>
      </c>
      <c r="H1504" t="s">
        <v>47</v>
      </c>
      <c r="I1504" t="s">
        <v>31</v>
      </c>
      <c r="J1504" t="s">
        <v>53</v>
      </c>
      <c r="K1504" t="s">
        <v>9567</v>
      </c>
      <c r="L1504" t="s">
        <v>19</v>
      </c>
    </row>
    <row r="1505" spans="1:12" x14ac:dyDescent="0.35">
      <c r="A1505">
        <v>3335</v>
      </c>
      <c r="B1505" t="s">
        <v>9568</v>
      </c>
      <c r="D1505">
        <v>27</v>
      </c>
      <c r="E1505" t="s">
        <v>9569</v>
      </c>
      <c r="F1505" t="s">
        <v>42</v>
      </c>
      <c r="G1505" t="s">
        <v>169</v>
      </c>
      <c r="H1505" t="s">
        <v>15</v>
      </c>
      <c r="I1505" t="s">
        <v>16</v>
      </c>
      <c r="J1505" t="s">
        <v>17</v>
      </c>
      <c r="K1505" t="s">
        <v>9570</v>
      </c>
      <c r="L1505" t="s">
        <v>28</v>
      </c>
    </row>
    <row r="1506" spans="1:12" x14ac:dyDescent="0.35">
      <c r="A1506">
        <v>3336</v>
      </c>
      <c r="B1506" t="s">
        <v>9571</v>
      </c>
      <c r="D1506">
        <v>29</v>
      </c>
      <c r="E1506" t="s">
        <v>9572</v>
      </c>
      <c r="F1506" t="s">
        <v>34</v>
      </c>
      <c r="G1506" t="s">
        <v>14</v>
      </c>
      <c r="H1506" t="s">
        <v>41</v>
      </c>
      <c r="I1506" t="s">
        <v>42</v>
      </c>
      <c r="J1506" t="s">
        <v>116</v>
      </c>
      <c r="K1506" t="s">
        <v>9573</v>
      </c>
      <c r="L1506" t="s">
        <v>76</v>
      </c>
    </row>
    <row r="1507" spans="1:12" x14ac:dyDescent="0.35">
      <c r="A1507">
        <v>3340</v>
      </c>
      <c r="B1507" t="s">
        <v>9582</v>
      </c>
      <c r="D1507">
        <v>26</v>
      </c>
      <c r="E1507" t="s">
        <v>9583</v>
      </c>
      <c r="F1507" t="s">
        <v>34</v>
      </c>
      <c r="G1507" t="s">
        <v>34</v>
      </c>
      <c r="H1507" t="s">
        <v>62</v>
      </c>
      <c r="I1507" t="s">
        <v>23</v>
      </c>
      <c r="J1507" t="s">
        <v>170</v>
      </c>
      <c r="K1507" t="s">
        <v>9584</v>
      </c>
      <c r="L1507" t="s">
        <v>76</v>
      </c>
    </row>
    <row r="1508" spans="1:12" x14ac:dyDescent="0.35">
      <c r="A1508">
        <v>3341</v>
      </c>
      <c r="B1508" t="s">
        <v>9585</v>
      </c>
      <c r="D1508">
        <v>27</v>
      </c>
      <c r="E1508" t="s">
        <v>9586</v>
      </c>
      <c r="F1508" t="s">
        <v>169</v>
      </c>
      <c r="G1508" t="s">
        <v>31</v>
      </c>
      <c r="H1508" t="s">
        <v>80</v>
      </c>
      <c r="I1508" t="s">
        <v>32</v>
      </c>
      <c r="J1508" t="s">
        <v>35</v>
      </c>
      <c r="K1508" t="s">
        <v>9587</v>
      </c>
      <c r="L1508" t="s">
        <v>44</v>
      </c>
    </row>
    <row r="1509" spans="1:12" x14ac:dyDescent="0.35">
      <c r="A1509">
        <v>3342</v>
      </c>
      <c r="B1509" t="s">
        <v>9588</v>
      </c>
      <c r="D1509">
        <v>28</v>
      </c>
      <c r="E1509" t="s">
        <v>9589</v>
      </c>
      <c r="F1509" t="s">
        <v>67</v>
      </c>
      <c r="G1509" t="s">
        <v>31</v>
      </c>
      <c r="H1509" t="s">
        <v>47</v>
      </c>
      <c r="I1509" t="s">
        <v>31</v>
      </c>
      <c r="J1509" t="s">
        <v>48</v>
      </c>
      <c r="K1509">
        <f>1-799-712-1487</f>
        <v>-2997</v>
      </c>
      <c r="L1509" t="s">
        <v>76</v>
      </c>
    </row>
    <row r="1510" spans="1:12" x14ac:dyDescent="0.35">
      <c r="A1510">
        <v>3346</v>
      </c>
      <c r="B1510" t="s">
        <v>9598</v>
      </c>
      <c r="D1510">
        <v>29</v>
      </c>
      <c r="E1510" t="s">
        <v>9599</v>
      </c>
      <c r="F1510" t="s">
        <v>31</v>
      </c>
      <c r="G1510" t="s">
        <v>25</v>
      </c>
      <c r="H1510" t="s">
        <v>52</v>
      </c>
      <c r="I1510" t="s">
        <v>13</v>
      </c>
      <c r="J1510" t="s">
        <v>153</v>
      </c>
      <c r="K1510" t="s">
        <v>9600</v>
      </c>
      <c r="L1510" t="s">
        <v>44</v>
      </c>
    </row>
    <row r="1511" spans="1:12" x14ac:dyDescent="0.35">
      <c r="A1511">
        <v>3348</v>
      </c>
      <c r="B1511" t="s">
        <v>9604</v>
      </c>
      <c r="D1511">
        <v>27</v>
      </c>
      <c r="E1511" t="s">
        <v>9605</v>
      </c>
      <c r="F1511" t="s">
        <v>23</v>
      </c>
      <c r="G1511" t="s">
        <v>40</v>
      </c>
      <c r="H1511" t="s">
        <v>52</v>
      </c>
      <c r="I1511" t="s">
        <v>13</v>
      </c>
      <c r="J1511" t="s">
        <v>35</v>
      </c>
      <c r="K1511" t="s">
        <v>9606</v>
      </c>
      <c r="L1511" t="s">
        <v>44</v>
      </c>
    </row>
    <row r="1512" spans="1:12" x14ac:dyDescent="0.35">
      <c r="A1512">
        <v>3349</v>
      </c>
      <c r="B1512" t="s">
        <v>9607</v>
      </c>
      <c r="D1512">
        <v>28</v>
      </c>
      <c r="E1512" t="s">
        <v>9608</v>
      </c>
      <c r="F1512" t="s">
        <v>34</v>
      </c>
      <c r="G1512" t="s">
        <v>23</v>
      </c>
      <c r="H1512" t="s">
        <v>87</v>
      </c>
      <c r="I1512" t="s">
        <v>79</v>
      </c>
      <c r="J1512" t="s">
        <v>35</v>
      </c>
      <c r="K1512">
        <v>3136469521</v>
      </c>
      <c r="L1512" t="s">
        <v>76</v>
      </c>
    </row>
    <row r="1513" spans="1:12" x14ac:dyDescent="0.35">
      <c r="A1513">
        <v>3350</v>
      </c>
      <c r="B1513" t="s">
        <v>9609</v>
      </c>
      <c r="D1513">
        <v>26</v>
      </c>
      <c r="E1513" t="s">
        <v>9610</v>
      </c>
      <c r="F1513" t="s">
        <v>34</v>
      </c>
      <c r="G1513" t="s">
        <v>16</v>
      </c>
      <c r="H1513" t="s">
        <v>33</v>
      </c>
      <c r="I1513" t="s">
        <v>34</v>
      </c>
      <c r="J1513" t="s">
        <v>102</v>
      </c>
      <c r="K1513" t="s">
        <v>9611</v>
      </c>
      <c r="L1513" t="s">
        <v>76</v>
      </c>
    </row>
    <row r="1514" spans="1:12" x14ac:dyDescent="0.35">
      <c r="A1514">
        <v>3354</v>
      </c>
      <c r="B1514" t="s">
        <v>9621</v>
      </c>
      <c r="D1514">
        <v>29</v>
      </c>
      <c r="E1514" t="s">
        <v>9622</v>
      </c>
      <c r="F1514" t="s">
        <v>40</v>
      </c>
      <c r="G1514" t="s">
        <v>57</v>
      </c>
      <c r="H1514" t="s">
        <v>33</v>
      </c>
      <c r="I1514" t="s">
        <v>34</v>
      </c>
      <c r="J1514" t="s">
        <v>58</v>
      </c>
      <c r="K1514" t="s">
        <v>9623</v>
      </c>
      <c r="L1514" t="s">
        <v>44</v>
      </c>
    </row>
    <row r="1515" spans="1:12" x14ac:dyDescent="0.35">
      <c r="A1515">
        <v>3355</v>
      </c>
      <c r="B1515" t="s">
        <v>9624</v>
      </c>
      <c r="D1515">
        <v>30</v>
      </c>
      <c r="E1515" t="s">
        <v>9625</v>
      </c>
      <c r="F1515" t="s">
        <v>23</v>
      </c>
      <c r="G1515" t="s">
        <v>22</v>
      </c>
      <c r="H1515" t="s">
        <v>24</v>
      </c>
      <c r="I1515" t="s">
        <v>25</v>
      </c>
      <c r="J1515" t="s">
        <v>68</v>
      </c>
      <c r="K1515">
        <v>8526256057</v>
      </c>
      <c r="L1515" t="s">
        <v>19</v>
      </c>
    </row>
    <row r="1516" spans="1:12" x14ac:dyDescent="0.35">
      <c r="A1516">
        <v>3357</v>
      </c>
      <c r="B1516" t="s">
        <v>9629</v>
      </c>
      <c r="D1516">
        <v>28</v>
      </c>
      <c r="E1516" t="s">
        <v>9630</v>
      </c>
      <c r="F1516" t="s">
        <v>177</v>
      </c>
      <c r="G1516" t="s">
        <v>177</v>
      </c>
      <c r="H1516" t="s">
        <v>15</v>
      </c>
      <c r="I1516" t="s">
        <v>16</v>
      </c>
      <c r="J1516" t="s">
        <v>116</v>
      </c>
      <c r="K1516" t="s">
        <v>9631</v>
      </c>
      <c r="L1516" t="s">
        <v>28</v>
      </c>
    </row>
    <row r="1517" spans="1:12" x14ac:dyDescent="0.35">
      <c r="A1517">
        <v>3363</v>
      </c>
      <c r="B1517" t="s">
        <v>9644</v>
      </c>
      <c r="D1517">
        <v>27</v>
      </c>
      <c r="E1517" t="s">
        <v>9645</v>
      </c>
      <c r="F1517" t="s">
        <v>16</v>
      </c>
      <c r="G1517" t="s">
        <v>34</v>
      </c>
      <c r="H1517" t="s">
        <v>47</v>
      </c>
      <c r="I1517" t="s">
        <v>31</v>
      </c>
      <c r="J1517" t="s">
        <v>63</v>
      </c>
      <c r="K1517" t="s">
        <v>9646</v>
      </c>
      <c r="L1517" t="s">
        <v>19</v>
      </c>
    </row>
    <row r="1518" spans="1:12" x14ac:dyDescent="0.35">
      <c r="A1518">
        <v>3364</v>
      </c>
      <c r="B1518" t="s">
        <v>9647</v>
      </c>
      <c r="D1518">
        <v>29</v>
      </c>
      <c r="E1518" t="s">
        <v>9648</v>
      </c>
      <c r="F1518" t="s">
        <v>31</v>
      </c>
      <c r="G1518" t="s">
        <v>25</v>
      </c>
      <c r="H1518" t="s">
        <v>80</v>
      </c>
      <c r="I1518" t="s">
        <v>32</v>
      </c>
      <c r="J1518" t="s">
        <v>153</v>
      </c>
      <c r="K1518" t="s">
        <v>9649</v>
      </c>
      <c r="L1518" t="s">
        <v>76</v>
      </c>
    </row>
    <row r="1519" spans="1:12" x14ac:dyDescent="0.35">
      <c r="A1519">
        <v>3367</v>
      </c>
      <c r="B1519" t="s">
        <v>9656</v>
      </c>
      <c r="D1519">
        <v>30</v>
      </c>
      <c r="E1519" t="s">
        <v>9657</v>
      </c>
      <c r="F1519" t="s">
        <v>16</v>
      </c>
      <c r="G1519" t="s">
        <v>32</v>
      </c>
      <c r="H1519" t="s">
        <v>33</v>
      </c>
      <c r="I1519" t="s">
        <v>34</v>
      </c>
      <c r="J1519" t="s">
        <v>170</v>
      </c>
      <c r="K1519" t="s">
        <v>9658</v>
      </c>
      <c r="L1519" t="s">
        <v>19</v>
      </c>
    </row>
    <row r="1520" spans="1:12" x14ac:dyDescent="0.35">
      <c r="A1520">
        <v>3373</v>
      </c>
      <c r="B1520" t="s">
        <v>9674</v>
      </c>
      <c r="D1520">
        <v>30</v>
      </c>
      <c r="E1520" t="s">
        <v>9675</v>
      </c>
      <c r="F1520" t="s">
        <v>177</v>
      </c>
      <c r="G1520" t="s">
        <v>25</v>
      </c>
      <c r="H1520" t="s">
        <v>120</v>
      </c>
      <c r="I1520" t="s">
        <v>57</v>
      </c>
      <c r="J1520" t="s">
        <v>53</v>
      </c>
      <c r="K1520" t="s">
        <v>9676</v>
      </c>
      <c r="L1520" t="s">
        <v>28</v>
      </c>
    </row>
    <row r="1521" spans="1:12" x14ac:dyDescent="0.35">
      <c r="A1521">
        <v>3374</v>
      </c>
      <c r="B1521" t="s">
        <v>9677</v>
      </c>
      <c r="D1521">
        <v>27</v>
      </c>
      <c r="E1521" t="s">
        <v>9678</v>
      </c>
      <c r="F1521" t="s">
        <v>34</v>
      </c>
      <c r="G1521" t="s">
        <v>201</v>
      </c>
      <c r="H1521" t="s">
        <v>15</v>
      </c>
      <c r="I1521" t="s">
        <v>16</v>
      </c>
      <c r="J1521" t="s">
        <v>102</v>
      </c>
      <c r="K1521" t="s">
        <v>9679</v>
      </c>
      <c r="L1521" t="s">
        <v>19</v>
      </c>
    </row>
    <row r="1522" spans="1:12" x14ac:dyDescent="0.35">
      <c r="A1522">
        <v>3375</v>
      </c>
      <c r="B1522" t="s">
        <v>9680</v>
      </c>
      <c r="D1522">
        <v>27</v>
      </c>
      <c r="E1522" t="s">
        <v>9681</v>
      </c>
      <c r="F1522" t="s">
        <v>14</v>
      </c>
      <c r="G1522" t="s">
        <v>32</v>
      </c>
      <c r="H1522" t="s">
        <v>33</v>
      </c>
      <c r="I1522" t="s">
        <v>34</v>
      </c>
      <c r="J1522" t="s">
        <v>102</v>
      </c>
      <c r="K1522" t="s">
        <v>9682</v>
      </c>
      <c r="L1522" t="s">
        <v>19</v>
      </c>
    </row>
    <row r="1523" spans="1:12" x14ac:dyDescent="0.35">
      <c r="A1523">
        <v>3376</v>
      </c>
      <c r="B1523" t="s">
        <v>9683</v>
      </c>
      <c r="D1523">
        <v>28</v>
      </c>
      <c r="E1523" t="s">
        <v>9684</v>
      </c>
      <c r="F1523" t="s">
        <v>177</v>
      </c>
      <c r="G1523" t="s">
        <v>133</v>
      </c>
      <c r="H1523" t="s">
        <v>15</v>
      </c>
      <c r="I1523" t="s">
        <v>16</v>
      </c>
      <c r="J1523" t="s">
        <v>102</v>
      </c>
      <c r="K1523" t="s">
        <v>9685</v>
      </c>
      <c r="L1523" t="s">
        <v>76</v>
      </c>
    </row>
    <row r="1524" spans="1:12" x14ac:dyDescent="0.35">
      <c r="A1524">
        <v>3378</v>
      </c>
      <c r="B1524" t="s">
        <v>9689</v>
      </c>
      <c r="D1524">
        <v>29</v>
      </c>
      <c r="E1524" t="s">
        <v>9690</v>
      </c>
      <c r="F1524" t="s">
        <v>42</v>
      </c>
      <c r="G1524" t="s">
        <v>14</v>
      </c>
      <c r="H1524" t="s">
        <v>87</v>
      </c>
      <c r="I1524" t="s">
        <v>79</v>
      </c>
      <c r="J1524" t="s">
        <v>26</v>
      </c>
      <c r="K1524" t="s">
        <v>9691</v>
      </c>
      <c r="L1524" t="s">
        <v>28</v>
      </c>
    </row>
    <row r="1525" spans="1:12" x14ac:dyDescent="0.35">
      <c r="A1525">
        <v>3379</v>
      </c>
      <c r="B1525" t="s">
        <v>9692</v>
      </c>
      <c r="D1525">
        <v>26</v>
      </c>
      <c r="E1525" t="s">
        <v>9693</v>
      </c>
      <c r="F1525" t="s">
        <v>14</v>
      </c>
      <c r="G1525" t="s">
        <v>79</v>
      </c>
      <c r="H1525" t="s">
        <v>33</v>
      </c>
      <c r="I1525" t="s">
        <v>34</v>
      </c>
      <c r="J1525" t="s">
        <v>68</v>
      </c>
      <c r="K1525" t="s">
        <v>9694</v>
      </c>
      <c r="L1525" t="s">
        <v>28</v>
      </c>
    </row>
    <row r="1526" spans="1:12" x14ac:dyDescent="0.35">
      <c r="A1526">
        <v>3380</v>
      </c>
      <c r="B1526" t="s">
        <v>9695</v>
      </c>
      <c r="D1526">
        <v>27</v>
      </c>
      <c r="E1526" t="s">
        <v>9696</v>
      </c>
      <c r="F1526" t="s">
        <v>177</v>
      </c>
      <c r="G1526" t="s">
        <v>31</v>
      </c>
      <c r="H1526" t="s">
        <v>120</v>
      </c>
      <c r="I1526" t="s">
        <v>57</v>
      </c>
      <c r="J1526" t="s">
        <v>35</v>
      </c>
      <c r="K1526" t="s">
        <v>9697</v>
      </c>
      <c r="L1526" t="s">
        <v>37</v>
      </c>
    </row>
    <row r="1527" spans="1:12" x14ac:dyDescent="0.35">
      <c r="A1527">
        <v>3381</v>
      </c>
      <c r="B1527" t="s">
        <v>9698</v>
      </c>
      <c r="D1527">
        <v>30</v>
      </c>
      <c r="E1527" t="s">
        <v>9699</v>
      </c>
      <c r="F1527" t="s">
        <v>67</v>
      </c>
      <c r="G1527" t="s">
        <v>31</v>
      </c>
      <c r="H1527" t="s">
        <v>41</v>
      </c>
      <c r="I1527" t="s">
        <v>42</v>
      </c>
      <c r="J1527" t="s">
        <v>146</v>
      </c>
      <c r="K1527" t="s">
        <v>9700</v>
      </c>
      <c r="L1527" t="s">
        <v>44</v>
      </c>
    </row>
    <row r="1528" spans="1:12" x14ac:dyDescent="0.35">
      <c r="A1528">
        <v>3382</v>
      </c>
      <c r="B1528" t="s">
        <v>9701</v>
      </c>
      <c r="D1528">
        <v>28</v>
      </c>
      <c r="E1528" t="s">
        <v>9702</v>
      </c>
      <c r="F1528" t="s">
        <v>25</v>
      </c>
      <c r="G1528" t="s">
        <v>14</v>
      </c>
      <c r="H1528" t="s">
        <v>87</v>
      </c>
      <c r="I1528" t="s">
        <v>79</v>
      </c>
      <c r="J1528" t="s">
        <v>88</v>
      </c>
      <c r="K1528">
        <v>4376874009</v>
      </c>
      <c r="L1528" t="s">
        <v>19</v>
      </c>
    </row>
    <row r="1529" spans="1:12" x14ac:dyDescent="0.35">
      <c r="A1529">
        <v>3386</v>
      </c>
      <c r="B1529" t="s">
        <v>9712</v>
      </c>
      <c r="D1529">
        <v>27</v>
      </c>
      <c r="E1529" t="s">
        <v>9713</v>
      </c>
      <c r="F1529" t="s">
        <v>16</v>
      </c>
      <c r="G1529" t="s">
        <v>22</v>
      </c>
      <c r="H1529" t="s">
        <v>15</v>
      </c>
      <c r="I1529" t="s">
        <v>16</v>
      </c>
      <c r="J1529" t="s">
        <v>48</v>
      </c>
      <c r="K1529" t="s">
        <v>9714</v>
      </c>
      <c r="L1529" t="s">
        <v>19</v>
      </c>
    </row>
    <row r="1530" spans="1:12" x14ac:dyDescent="0.35">
      <c r="A1530">
        <v>3387</v>
      </c>
      <c r="B1530" t="s">
        <v>8470</v>
      </c>
      <c r="D1530">
        <v>27</v>
      </c>
      <c r="E1530" t="s">
        <v>9715</v>
      </c>
      <c r="F1530" t="s">
        <v>32</v>
      </c>
      <c r="G1530" t="s">
        <v>42</v>
      </c>
      <c r="H1530" t="s">
        <v>80</v>
      </c>
      <c r="I1530" t="s">
        <v>32</v>
      </c>
      <c r="J1530" t="s">
        <v>116</v>
      </c>
      <c r="K1530">
        <v>5079124921</v>
      </c>
      <c r="L1530" t="s">
        <v>28</v>
      </c>
    </row>
    <row r="1531" spans="1:12" x14ac:dyDescent="0.35">
      <c r="A1531">
        <v>3389</v>
      </c>
      <c r="B1531" t="s">
        <v>6511</v>
      </c>
      <c r="D1531">
        <v>29</v>
      </c>
      <c r="E1531" t="s">
        <v>9719</v>
      </c>
      <c r="F1531" t="s">
        <v>23</v>
      </c>
      <c r="G1531" t="s">
        <v>34</v>
      </c>
      <c r="H1531" t="s">
        <v>120</v>
      </c>
      <c r="I1531" t="s">
        <v>57</v>
      </c>
      <c r="J1531" t="s">
        <v>102</v>
      </c>
      <c r="K1531" t="s">
        <v>9720</v>
      </c>
      <c r="L1531" t="s">
        <v>19</v>
      </c>
    </row>
    <row r="1532" spans="1:12" x14ac:dyDescent="0.35">
      <c r="A1532">
        <v>3390</v>
      </c>
      <c r="B1532" t="s">
        <v>9721</v>
      </c>
      <c r="D1532">
        <v>27</v>
      </c>
      <c r="E1532" t="s">
        <v>9722</v>
      </c>
      <c r="F1532" t="s">
        <v>32</v>
      </c>
      <c r="G1532" t="s">
        <v>32</v>
      </c>
      <c r="H1532" t="s">
        <v>41</v>
      </c>
      <c r="I1532" t="s">
        <v>42</v>
      </c>
      <c r="J1532" t="s">
        <v>63</v>
      </c>
      <c r="K1532" t="s">
        <v>9723</v>
      </c>
      <c r="L1532" t="s">
        <v>76</v>
      </c>
    </row>
    <row r="1533" spans="1:12" x14ac:dyDescent="0.35">
      <c r="A1533">
        <v>3393</v>
      </c>
      <c r="B1533" t="s">
        <v>9729</v>
      </c>
      <c r="D1533">
        <v>29</v>
      </c>
      <c r="E1533" t="s">
        <v>9730</v>
      </c>
      <c r="F1533" t="s">
        <v>25</v>
      </c>
      <c r="G1533" t="s">
        <v>23</v>
      </c>
      <c r="H1533" t="s">
        <v>87</v>
      </c>
      <c r="I1533" t="s">
        <v>79</v>
      </c>
      <c r="J1533" t="s">
        <v>63</v>
      </c>
      <c r="K1533" t="s">
        <v>9731</v>
      </c>
      <c r="L1533" t="s">
        <v>19</v>
      </c>
    </row>
    <row r="1534" spans="1:12" x14ac:dyDescent="0.35">
      <c r="A1534">
        <v>3397</v>
      </c>
      <c r="B1534" t="s">
        <v>9741</v>
      </c>
      <c r="D1534">
        <v>26</v>
      </c>
      <c r="E1534" t="s">
        <v>9742</v>
      </c>
      <c r="F1534" t="s">
        <v>67</v>
      </c>
      <c r="G1534" t="s">
        <v>13</v>
      </c>
      <c r="H1534" t="s">
        <v>47</v>
      </c>
      <c r="I1534" t="s">
        <v>31</v>
      </c>
      <c r="J1534" t="s">
        <v>116</v>
      </c>
      <c r="K1534" t="s">
        <v>9743</v>
      </c>
      <c r="L1534" t="s">
        <v>19</v>
      </c>
    </row>
    <row r="1535" spans="1:12" x14ac:dyDescent="0.35">
      <c r="A1535">
        <v>3399</v>
      </c>
      <c r="B1535" t="s">
        <v>1502</v>
      </c>
      <c r="D1535">
        <v>29</v>
      </c>
      <c r="E1535" t="s">
        <v>9747</v>
      </c>
      <c r="F1535" t="s">
        <v>42</v>
      </c>
      <c r="G1535" t="s">
        <v>32</v>
      </c>
      <c r="H1535" t="s">
        <v>87</v>
      </c>
      <c r="I1535" t="s">
        <v>79</v>
      </c>
      <c r="J1535" t="s">
        <v>102</v>
      </c>
      <c r="K1535" t="s">
        <v>9748</v>
      </c>
      <c r="L1535" t="s">
        <v>44</v>
      </c>
    </row>
    <row r="1536" spans="1:12" x14ac:dyDescent="0.35">
      <c r="A1536">
        <v>3402</v>
      </c>
      <c r="B1536" t="s">
        <v>9755</v>
      </c>
      <c r="D1536">
        <v>26</v>
      </c>
      <c r="E1536" t="s">
        <v>9756</v>
      </c>
      <c r="F1536" t="s">
        <v>40</v>
      </c>
      <c r="G1536" t="s">
        <v>79</v>
      </c>
      <c r="H1536" t="s">
        <v>47</v>
      </c>
      <c r="I1536" t="s">
        <v>31</v>
      </c>
      <c r="J1536" t="s">
        <v>153</v>
      </c>
      <c r="K1536" t="s">
        <v>9757</v>
      </c>
      <c r="L1536" t="s">
        <v>28</v>
      </c>
    </row>
    <row r="1537" spans="1:12" x14ac:dyDescent="0.35">
      <c r="A1537">
        <v>3403</v>
      </c>
      <c r="B1537" t="s">
        <v>9758</v>
      </c>
      <c r="D1537">
        <v>26</v>
      </c>
      <c r="E1537" t="s">
        <v>9759</v>
      </c>
      <c r="F1537" t="s">
        <v>13</v>
      </c>
      <c r="G1537" t="s">
        <v>23</v>
      </c>
      <c r="H1537" t="s">
        <v>33</v>
      </c>
      <c r="I1537" t="s">
        <v>34</v>
      </c>
      <c r="J1537" t="s">
        <v>63</v>
      </c>
      <c r="K1537" t="s">
        <v>9760</v>
      </c>
      <c r="L1537" t="s">
        <v>28</v>
      </c>
    </row>
    <row r="1538" spans="1:12" x14ac:dyDescent="0.35">
      <c r="A1538">
        <v>3404</v>
      </c>
      <c r="B1538" t="s">
        <v>9761</v>
      </c>
      <c r="D1538">
        <v>27</v>
      </c>
      <c r="E1538" t="s">
        <v>9762</v>
      </c>
      <c r="F1538" t="s">
        <v>25</v>
      </c>
      <c r="G1538" t="s">
        <v>23</v>
      </c>
      <c r="H1538" t="s">
        <v>80</v>
      </c>
      <c r="I1538" t="s">
        <v>32</v>
      </c>
      <c r="J1538" t="s">
        <v>63</v>
      </c>
      <c r="K1538" t="s">
        <v>9763</v>
      </c>
      <c r="L1538" t="s">
        <v>37</v>
      </c>
    </row>
    <row r="1539" spans="1:12" x14ac:dyDescent="0.35">
      <c r="A1539">
        <v>3405</v>
      </c>
      <c r="B1539" t="s">
        <v>9764</v>
      </c>
      <c r="D1539">
        <v>27</v>
      </c>
      <c r="E1539" t="s">
        <v>9765</v>
      </c>
      <c r="F1539" t="s">
        <v>32</v>
      </c>
      <c r="G1539" t="s">
        <v>32</v>
      </c>
      <c r="H1539" t="s">
        <v>24</v>
      </c>
      <c r="I1539" t="s">
        <v>25</v>
      </c>
      <c r="J1539" t="s">
        <v>63</v>
      </c>
      <c r="K1539">
        <f>1-791-935-945</f>
        <v>-2670</v>
      </c>
      <c r="L1539" t="s">
        <v>37</v>
      </c>
    </row>
    <row r="1540" spans="1:12" x14ac:dyDescent="0.35">
      <c r="A1540">
        <v>3407</v>
      </c>
      <c r="B1540" t="s">
        <v>9769</v>
      </c>
      <c r="D1540">
        <v>28</v>
      </c>
      <c r="E1540" t="s">
        <v>9770</v>
      </c>
      <c r="F1540" t="s">
        <v>34</v>
      </c>
      <c r="G1540" t="s">
        <v>31</v>
      </c>
      <c r="H1540" t="s">
        <v>80</v>
      </c>
      <c r="I1540" t="s">
        <v>32</v>
      </c>
      <c r="J1540" t="s">
        <v>58</v>
      </c>
      <c r="K1540" t="s">
        <v>9771</v>
      </c>
      <c r="L1540" t="s">
        <v>37</v>
      </c>
    </row>
    <row r="1541" spans="1:12" x14ac:dyDescent="0.35">
      <c r="A1541">
        <v>3408</v>
      </c>
      <c r="B1541" t="s">
        <v>9772</v>
      </c>
      <c r="D1541">
        <v>29</v>
      </c>
      <c r="E1541" t="s">
        <v>9773</v>
      </c>
      <c r="F1541" t="s">
        <v>177</v>
      </c>
      <c r="G1541" t="s">
        <v>40</v>
      </c>
      <c r="H1541" t="s">
        <v>47</v>
      </c>
      <c r="I1541" t="s">
        <v>31</v>
      </c>
      <c r="J1541" t="s">
        <v>102</v>
      </c>
      <c r="K1541" t="s">
        <v>9774</v>
      </c>
      <c r="L1541" t="s">
        <v>44</v>
      </c>
    </row>
    <row r="1542" spans="1:12" x14ac:dyDescent="0.35">
      <c r="A1542">
        <v>3409</v>
      </c>
      <c r="B1542" t="s">
        <v>9775</v>
      </c>
      <c r="D1542">
        <v>27</v>
      </c>
      <c r="E1542" t="s">
        <v>9776</v>
      </c>
      <c r="F1542" t="s">
        <v>40</v>
      </c>
      <c r="G1542" t="s">
        <v>149</v>
      </c>
      <c r="H1542" t="s">
        <v>41</v>
      </c>
      <c r="I1542" t="s">
        <v>42</v>
      </c>
      <c r="J1542" t="s">
        <v>58</v>
      </c>
      <c r="K1542" t="s">
        <v>9777</v>
      </c>
      <c r="L1542" t="s">
        <v>44</v>
      </c>
    </row>
    <row r="1543" spans="1:12" x14ac:dyDescent="0.35">
      <c r="A1543">
        <v>3411</v>
      </c>
      <c r="B1543" t="s">
        <v>9781</v>
      </c>
      <c r="D1543">
        <v>30</v>
      </c>
      <c r="E1543" t="s">
        <v>9782</v>
      </c>
      <c r="F1543" t="s">
        <v>133</v>
      </c>
      <c r="G1543" t="s">
        <v>34</v>
      </c>
      <c r="H1543" t="s">
        <v>120</v>
      </c>
      <c r="I1543" t="s">
        <v>57</v>
      </c>
      <c r="J1543" t="s">
        <v>102</v>
      </c>
      <c r="K1543" t="s">
        <v>9783</v>
      </c>
      <c r="L1543" t="s">
        <v>28</v>
      </c>
    </row>
    <row r="1544" spans="1:12" x14ac:dyDescent="0.35">
      <c r="A1544">
        <v>3412</v>
      </c>
      <c r="B1544" t="s">
        <v>9784</v>
      </c>
      <c r="D1544">
        <v>28</v>
      </c>
      <c r="E1544" t="s">
        <v>9785</v>
      </c>
      <c r="F1544" t="s">
        <v>31</v>
      </c>
      <c r="G1544" t="s">
        <v>169</v>
      </c>
      <c r="H1544" t="s">
        <v>15</v>
      </c>
      <c r="I1544" t="s">
        <v>16</v>
      </c>
      <c r="J1544" t="s">
        <v>146</v>
      </c>
      <c r="K1544" t="s">
        <v>9786</v>
      </c>
      <c r="L1544" t="s">
        <v>19</v>
      </c>
    </row>
    <row r="1545" spans="1:12" x14ac:dyDescent="0.35">
      <c r="A1545">
        <v>3414</v>
      </c>
      <c r="B1545" t="s">
        <v>9790</v>
      </c>
      <c r="D1545">
        <v>27</v>
      </c>
      <c r="E1545" t="s">
        <v>9791</v>
      </c>
      <c r="F1545" t="s">
        <v>42</v>
      </c>
      <c r="G1545" t="s">
        <v>169</v>
      </c>
      <c r="H1545" t="s">
        <v>24</v>
      </c>
      <c r="I1545" t="s">
        <v>25</v>
      </c>
      <c r="J1545" t="s">
        <v>102</v>
      </c>
      <c r="K1545">
        <v>3365991902</v>
      </c>
      <c r="L1545" t="s">
        <v>37</v>
      </c>
    </row>
    <row r="1546" spans="1:12" x14ac:dyDescent="0.35">
      <c r="A1546">
        <v>3417</v>
      </c>
      <c r="B1546" t="s">
        <v>9798</v>
      </c>
      <c r="D1546">
        <v>27</v>
      </c>
      <c r="E1546" t="s">
        <v>9799</v>
      </c>
      <c r="F1546" t="s">
        <v>57</v>
      </c>
      <c r="G1546" t="s">
        <v>40</v>
      </c>
      <c r="H1546" t="s">
        <v>80</v>
      </c>
      <c r="I1546" t="s">
        <v>32</v>
      </c>
      <c r="J1546" t="s">
        <v>35</v>
      </c>
      <c r="K1546" t="s">
        <v>9800</v>
      </c>
      <c r="L1546" t="s">
        <v>44</v>
      </c>
    </row>
    <row r="1547" spans="1:12" x14ac:dyDescent="0.35">
      <c r="A1547">
        <v>3418</v>
      </c>
      <c r="B1547" t="s">
        <v>9801</v>
      </c>
      <c r="D1547">
        <v>27</v>
      </c>
      <c r="E1547" t="s">
        <v>9802</v>
      </c>
      <c r="F1547" t="s">
        <v>169</v>
      </c>
      <c r="G1547" t="s">
        <v>25</v>
      </c>
      <c r="H1547" t="s">
        <v>80</v>
      </c>
      <c r="I1547" t="s">
        <v>32</v>
      </c>
      <c r="J1547" t="s">
        <v>17</v>
      </c>
      <c r="K1547" t="s">
        <v>9803</v>
      </c>
      <c r="L1547" t="s">
        <v>19</v>
      </c>
    </row>
    <row r="1548" spans="1:12" x14ac:dyDescent="0.35">
      <c r="A1548">
        <v>3420</v>
      </c>
      <c r="B1548" t="s">
        <v>9807</v>
      </c>
      <c r="D1548">
        <v>26</v>
      </c>
      <c r="E1548" t="s">
        <v>9808</v>
      </c>
      <c r="F1548" t="s">
        <v>14</v>
      </c>
      <c r="G1548" t="s">
        <v>14</v>
      </c>
      <c r="H1548" t="s">
        <v>15</v>
      </c>
      <c r="I1548" t="s">
        <v>16</v>
      </c>
      <c r="J1548" t="s">
        <v>88</v>
      </c>
      <c r="K1548" t="s">
        <v>9809</v>
      </c>
      <c r="L1548" t="s">
        <v>76</v>
      </c>
    </row>
    <row r="1549" spans="1:12" x14ac:dyDescent="0.35">
      <c r="A1549">
        <v>3426</v>
      </c>
      <c r="B1549" t="s">
        <v>9823</v>
      </c>
      <c r="D1549">
        <v>29</v>
      </c>
      <c r="E1549" t="s">
        <v>9824</v>
      </c>
      <c r="F1549" t="s">
        <v>40</v>
      </c>
      <c r="G1549" t="s">
        <v>67</v>
      </c>
      <c r="H1549" t="s">
        <v>62</v>
      </c>
      <c r="I1549" t="s">
        <v>23</v>
      </c>
      <c r="J1549" t="s">
        <v>102</v>
      </c>
      <c r="K1549" t="s">
        <v>9825</v>
      </c>
      <c r="L1549" t="s">
        <v>37</v>
      </c>
    </row>
    <row r="1550" spans="1:12" x14ac:dyDescent="0.35">
      <c r="A1550">
        <v>3428</v>
      </c>
      <c r="B1550" t="s">
        <v>9829</v>
      </c>
      <c r="D1550">
        <v>30</v>
      </c>
      <c r="E1550" t="s">
        <v>9830</v>
      </c>
      <c r="F1550" t="s">
        <v>34</v>
      </c>
      <c r="G1550" t="s">
        <v>34</v>
      </c>
      <c r="H1550" t="s">
        <v>52</v>
      </c>
      <c r="I1550" t="s">
        <v>13</v>
      </c>
      <c r="J1550" t="s">
        <v>88</v>
      </c>
      <c r="K1550">
        <v>5384606762</v>
      </c>
      <c r="L1550" t="s">
        <v>19</v>
      </c>
    </row>
    <row r="1551" spans="1:12" x14ac:dyDescent="0.35">
      <c r="A1551">
        <v>3429</v>
      </c>
      <c r="B1551" t="s">
        <v>9831</v>
      </c>
      <c r="D1551">
        <v>30</v>
      </c>
      <c r="E1551" t="s">
        <v>9832</v>
      </c>
      <c r="F1551" t="s">
        <v>201</v>
      </c>
      <c r="G1551" t="s">
        <v>23</v>
      </c>
      <c r="H1551" t="s">
        <v>24</v>
      </c>
      <c r="I1551" t="s">
        <v>25</v>
      </c>
      <c r="J1551" t="s">
        <v>26</v>
      </c>
      <c r="K1551" t="s">
        <v>9833</v>
      </c>
      <c r="L1551" t="s">
        <v>19</v>
      </c>
    </row>
    <row r="1552" spans="1:12" x14ac:dyDescent="0.35">
      <c r="A1552">
        <v>3430</v>
      </c>
      <c r="B1552" t="s">
        <v>9834</v>
      </c>
      <c r="D1552">
        <v>26</v>
      </c>
      <c r="E1552" t="s">
        <v>9835</v>
      </c>
      <c r="F1552" t="s">
        <v>14</v>
      </c>
      <c r="G1552" t="s">
        <v>13</v>
      </c>
      <c r="H1552" t="s">
        <v>33</v>
      </c>
      <c r="I1552" t="s">
        <v>34</v>
      </c>
      <c r="J1552" t="s">
        <v>170</v>
      </c>
      <c r="K1552" t="s">
        <v>9836</v>
      </c>
      <c r="L1552" t="s">
        <v>76</v>
      </c>
    </row>
    <row r="1553" spans="1:12" x14ac:dyDescent="0.35">
      <c r="A1553">
        <v>3432</v>
      </c>
      <c r="B1553" t="s">
        <v>9839</v>
      </c>
      <c r="D1553">
        <v>29</v>
      </c>
      <c r="E1553" t="s">
        <v>9840</v>
      </c>
      <c r="F1553" t="s">
        <v>101</v>
      </c>
      <c r="G1553" t="s">
        <v>201</v>
      </c>
      <c r="H1553" t="s">
        <v>80</v>
      </c>
      <c r="I1553" t="s">
        <v>32</v>
      </c>
      <c r="J1553" t="s">
        <v>53</v>
      </c>
      <c r="K1553" t="s">
        <v>9841</v>
      </c>
      <c r="L1553" t="s">
        <v>19</v>
      </c>
    </row>
    <row r="1554" spans="1:12" x14ac:dyDescent="0.35">
      <c r="A1554">
        <v>3433</v>
      </c>
      <c r="B1554" t="s">
        <v>9842</v>
      </c>
      <c r="D1554">
        <v>30</v>
      </c>
      <c r="E1554" t="s">
        <v>9843</v>
      </c>
      <c r="F1554" t="s">
        <v>169</v>
      </c>
      <c r="G1554" t="s">
        <v>169</v>
      </c>
      <c r="H1554" t="s">
        <v>52</v>
      </c>
      <c r="I1554" t="s">
        <v>13</v>
      </c>
      <c r="J1554" t="s">
        <v>48</v>
      </c>
      <c r="K1554" t="s">
        <v>9844</v>
      </c>
      <c r="L1554" t="s">
        <v>37</v>
      </c>
    </row>
    <row r="1555" spans="1:12" x14ac:dyDescent="0.35">
      <c r="A1555">
        <v>3434</v>
      </c>
      <c r="B1555" t="s">
        <v>9845</v>
      </c>
      <c r="D1555">
        <v>29</v>
      </c>
      <c r="E1555" t="s">
        <v>9846</v>
      </c>
      <c r="F1555" t="s">
        <v>79</v>
      </c>
      <c r="G1555" t="s">
        <v>149</v>
      </c>
      <c r="H1555" t="s">
        <v>41</v>
      </c>
      <c r="I1555" t="s">
        <v>42</v>
      </c>
      <c r="J1555" t="s">
        <v>88</v>
      </c>
      <c r="K1555" t="s">
        <v>9847</v>
      </c>
      <c r="L1555" t="s">
        <v>19</v>
      </c>
    </row>
    <row r="1556" spans="1:12" x14ac:dyDescent="0.35">
      <c r="A1556">
        <v>3438</v>
      </c>
      <c r="B1556" t="s">
        <v>9857</v>
      </c>
      <c r="D1556">
        <v>30</v>
      </c>
      <c r="E1556" t="s">
        <v>9858</v>
      </c>
      <c r="F1556" t="s">
        <v>42</v>
      </c>
      <c r="G1556" t="s">
        <v>169</v>
      </c>
      <c r="H1556" t="s">
        <v>15</v>
      </c>
      <c r="I1556" t="s">
        <v>16</v>
      </c>
      <c r="J1556" t="s">
        <v>116</v>
      </c>
      <c r="K1556" t="s">
        <v>9859</v>
      </c>
      <c r="L1556" t="s">
        <v>44</v>
      </c>
    </row>
    <row r="1557" spans="1:12" x14ac:dyDescent="0.35">
      <c r="A1557">
        <v>3439</v>
      </c>
      <c r="B1557" t="s">
        <v>9860</v>
      </c>
      <c r="D1557">
        <v>27</v>
      </c>
      <c r="E1557" t="s">
        <v>9861</v>
      </c>
      <c r="F1557" t="s">
        <v>34</v>
      </c>
      <c r="G1557" t="s">
        <v>67</v>
      </c>
      <c r="H1557" t="s">
        <v>120</v>
      </c>
      <c r="I1557" t="s">
        <v>57</v>
      </c>
      <c r="J1557" t="s">
        <v>153</v>
      </c>
      <c r="K1557" t="s">
        <v>9862</v>
      </c>
      <c r="L1557" t="s">
        <v>76</v>
      </c>
    </row>
    <row r="1558" spans="1:12" x14ac:dyDescent="0.35">
      <c r="A1558">
        <v>3441</v>
      </c>
      <c r="B1558" t="s">
        <v>9866</v>
      </c>
      <c r="D1558">
        <v>28</v>
      </c>
      <c r="E1558" t="s">
        <v>9867</v>
      </c>
      <c r="F1558" t="s">
        <v>133</v>
      </c>
      <c r="G1558" t="s">
        <v>133</v>
      </c>
      <c r="H1558" t="s">
        <v>62</v>
      </c>
      <c r="I1558" t="s">
        <v>23</v>
      </c>
      <c r="J1558" t="s">
        <v>63</v>
      </c>
      <c r="K1558" t="s">
        <v>9868</v>
      </c>
      <c r="L1558" t="s">
        <v>76</v>
      </c>
    </row>
    <row r="1559" spans="1:12" x14ac:dyDescent="0.35">
      <c r="A1559">
        <v>3442</v>
      </c>
      <c r="B1559" t="s">
        <v>9869</v>
      </c>
      <c r="D1559">
        <v>26</v>
      </c>
      <c r="E1559" t="s">
        <v>9870</v>
      </c>
      <c r="F1559" t="s">
        <v>25</v>
      </c>
      <c r="G1559" t="s">
        <v>79</v>
      </c>
      <c r="H1559" t="s">
        <v>52</v>
      </c>
      <c r="I1559" t="s">
        <v>13</v>
      </c>
      <c r="J1559" t="s">
        <v>48</v>
      </c>
      <c r="K1559" t="s">
        <v>9871</v>
      </c>
      <c r="L1559" t="s">
        <v>19</v>
      </c>
    </row>
    <row r="1560" spans="1:12" x14ac:dyDescent="0.35">
      <c r="A1560">
        <v>3443</v>
      </c>
      <c r="B1560" t="s">
        <v>9872</v>
      </c>
      <c r="D1560">
        <v>26</v>
      </c>
      <c r="E1560" t="s">
        <v>9873</v>
      </c>
      <c r="F1560" t="s">
        <v>32</v>
      </c>
      <c r="G1560" t="s">
        <v>67</v>
      </c>
      <c r="H1560" t="s">
        <v>24</v>
      </c>
      <c r="I1560" t="s">
        <v>25</v>
      </c>
      <c r="J1560" t="s">
        <v>17</v>
      </c>
      <c r="K1560" t="s">
        <v>9874</v>
      </c>
      <c r="L1560" t="s">
        <v>37</v>
      </c>
    </row>
    <row r="1561" spans="1:12" x14ac:dyDescent="0.35">
      <c r="A1561">
        <v>3445</v>
      </c>
      <c r="B1561" t="s">
        <v>9878</v>
      </c>
      <c r="D1561">
        <v>27</v>
      </c>
      <c r="E1561" t="s">
        <v>9879</v>
      </c>
      <c r="F1561" t="s">
        <v>22</v>
      </c>
      <c r="G1561" t="s">
        <v>57</v>
      </c>
      <c r="H1561" t="s">
        <v>87</v>
      </c>
      <c r="I1561" t="s">
        <v>79</v>
      </c>
      <c r="J1561" t="s">
        <v>35</v>
      </c>
      <c r="K1561" t="s">
        <v>9880</v>
      </c>
      <c r="L1561" t="s">
        <v>28</v>
      </c>
    </row>
    <row r="1562" spans="1:12" x14ac:dyDescent="0.35">
      <c r="A1562">
        <v>3446</v>
      </c>
      <c r="B1562" t="s">
        <v>9881</v>
      </c>
      <c r="D1562">
        <v>26</v>
      </c>
      <c r="E1562" t="s">
        <v>9882</v>
      </c>
      <c r="F1562" t="s">
        <v>79</v>
      </c>
      <c r="G1562" t="s">
        <v>133</v>
      </c>
      <c r="H1562" t="s">
        <v>33</v>
      </c>
      <c r="I1562" t="s">
        <v>34</v>
      </c>
      <c r="J1562" t="s">
        <v>53</v>
      </c>
      <c r="K1562" t="s">
        <v>9883</v>
      </c>
      <c r="L1562" t="s">
        <v>37</v>
      </c>
    </row>
    <row r="1563" spans="1:12" x14ac:dyDescent="0.35">
      <c r="A1563">
        <v>3449</v>
      </c>
      <c r="B1563" t="s">
        <v>9890</v>
      </c>
      <c r="D1563">
        <v>30</v>
      </c>
      <c r="E1563" t="s">
        <v>9891</v>
      </c>
      <c r="F1563" t="s">
        <v>31</v>
      </c>
      <c r="G1563" t="s">
        <v>57</v>
      </c>
      <c r="H1563" t="s">
        <v>15</v>
      </c>
      <c r="I1563" t="s">
        <v>16</v>
      </c>
      <c r="J1563" t="s">
        <v>88</v>
      </c>
      <c r="K1563" t="s">
        <v>9892</v>
      </c>
      <c r="L1563" t="s">
        <v>44</v>
      </c>
    </row>
    <row r="1564" spans="1:12" x14ac:dyDescent="0.35">
      <c r="A1564">
        <v>3453</v>
      </c>
      <c r="B1564" t="s">
        <v>9901</v>
      </c>
      <c r="D1564">
        <v>28</v>
      </c>
      <c r="E1564" t="s">
        <v>9902</v>
      </c>
      <c r="F1564" t="s">
        <v>14</v>
      </c>
      <c r="G1564" t="s">
        <v>16</v>
      </c>
      <c r="H1564" t="s">
        <v>47</v>
      </c>
      <c r="I1564" t="s">
        <v>31</v>
      </c>
      <c r="J1564" t="s">
        <v>17</v>
      </c>
      <c r="K1564">
        <f>1-102-634-3226</f>
        <v>-3961</v>
      </c>
      <c r="L1564" t="s">
        <v>44</v>
      </c>
    </row>
    <row r="1565" spans="1:12" x14ac:dyDescent="0.35">
      <c r="A1565">
        <v>3460</v>
      </c>
      <c r="B1565" t="s">
        <v>9921</v>
      </c>
      <c r="D1565">
        <v>30</v>
      </c>
      <c r="E1565" t="s">
        <v>9922</v>
      </c>
      <c r="F1565" t="s">
        <v>32</v>
      </c>
      <c r="G1565" t="s">
        <v>13</v>
      </c>
      <c r="H1565" t="s">
        <v>120</v>
      </c>
      <c r="I1565" t="s">
        <v>57</v>
      </c>
      <c r="J1565" t="s">
        <v>53</v>
      </c>
      <c r="K1565" t="s">
        <v>9923</v>
      </c>
      <c r="L1565" t="s">
        <v>19</v>
      </c>
    </row>
    <row r="1566" spans="1:12" x14ac:dyDescent="0.35">
      <c r="A1566">
        <v>3461</v>
      </c>
      <c r="B1566" t="s">
        <v>9924</v>
      </c>
      <c r="D1566">
        <v>29</v>
      </c>
      <c r="E1566" t="s">
        <v>9925</v>
      </c>
      <c r="F1566" t="s">
        <v>133</v>
      </c>
      <c r="G1566" t="s">
        <v>16</v>
      </c>
      <c r="H1566" t="s">
        <v>62</v>
      </c>
      <c r="I1566" t="s">
        <v>23</v>
      </c>
      <c r="J1566" t="s">
        <v>91</v>
      </c>
      <c r="K1566" t="s">
        <v>9926</v>
      </c>
      <c r="L1566" t="s">
        <v>28</v>
      </c>
    </row>
    <row r="1567" spans="1:12" x14ac:dyDescent="0.35">
      <c r="A1567">
        <v>3465</v>
      </c>
      <c r="B1567" t="s">
        <v>9935</v>
      </c>
      <c r="D1567">
        <v>27</v>
      </c>
      <c r="E1567" t="s">
        <v>9936</v>
      </c>
      <c r="F1567" t="s">
        <v>25</v>
      </c>
      <c r="G1567" t="s">
        <v>31</v>
      </c>
      <c r="H1567" t="s">
        <v>33</v>
      </c>
      <c r="I1567" t="s">
        <v>34</v>
      </c>
      <c r="J1567" t="s">
        <v>17</v>
      </c>
      <c r="K1567" t="s">
        <v>9937</v>
      </c>
      <c r="L1567" t="s">
        <v>28</v>
      </c>
    </row>
    <row r="1568" spans="1:12" x14ac:dyDescent="0.35">
      <c r="A1568">
        <v>3466</v>
      </c>
      <c r="B1568" t="s">
        <v>9938</v>
      </c>
      <c r="D1568">
        <v>29</v>
      </c>
      <c r="E1568" t="s">
        <v>9939</v>
      </c>
      <c r="F1568" t="s">
        <v>169</v>
      </c>
      <c r="G1568" t="s">
        <v>34</v>
      </c>
      <c r="H1568" t="s">
        <v>15</v>
      </c>
      <c r="I1568" t="s">
        <v>16</v>
      </c>
      <c r="J1568" t="s">
        <v>116</v>
      </c>
      <c r="K1568">
        <v>7491127941</v>
      </c>
      <c r="L1568" t="s">
        <v>76</v>
      </c>
    </row>
    <row r="1569" spans="1:12" x14ac:dyDescent="0.35">
      <c r="A1569">
        <v>3467</v>
      </c>
      <c r="B1569" t="s">
        <v>9940</v>
      </c>
      <c r="D1569">
        <v>30</v>
      </c>
      <c r="E1569" t="s">
        <v>9941</v>
      </c>
      <c r="F1569" t="s">
        <v>25</v>
      </c>
      <c r="G1569" t="s">
        <v>101</v>
      </c>
      <c r="H1569" t="s">
        <v>120</v>
      </c>
      <c r="I1569" t="s">
        <v>57</v>
      </c>
      <c r="J1569" t="s">
        <v>17</v>
      </c>
      <c r="K1569" t="s">
        <v>9942</v>
      </c>
      <c r="L1569" t="s">
        <v>76</v>
      </c>
    </row>
    <row r="1570" spans="1:12" x14ac:dyDescent="0.35">
      <c r="A1570">
        <v>3468</v>
      </c>
      <c r="B1570" t="s">
        <v>9943</v>
      </c>
      <c r="D1570">
        <v>30</v>
      </c>
      <c r="E1570" t="s">
        <v>9944</v>
      </c>
      <c r="F1570" t="s">
        <v>25</v>
      </c>
      <c r="G1570" t="s">
        <v>31</v>
      </c>
      <c r="H1570" t="s">
        <v>15</v>
      </c>
      <c r="I1570" t="s">
        <v>16</v>
      </c>
      <c r="J1570" t="s">
        <v>146</v>
      </c>
      <c r="K1570" t="s">
        <v>9945</v>
      </c>
      <c r="L1570" t="s">
        <v>76</v>
      </c>
    </row>
    <row r="1571" spans="1:12" x14ac:dyDescent="0.35">
      <c r="A1571">
        <v>3469</v>
      </c>
      <c r="B1571" t="s">
        <v>3500</v>
      </c>
      <c r="D1571">
        <v>26</v>
      </c>
      <c r="E1571" t="s">
        <v>9946</v>
      </c>
      <c r="F1571" t="s">
        <v>149</v>
      </c>
      <c r="G1571" t="s">
        <v>169</v>
      </c>
      <c r="H1571" t="s">
        <v>15</v>
      </c>
      <c r="I1571" t="s">
        <v>16</v>
      </c>
      <c r="J1571" t="s">
        <v>102</v>
      </c>
      <c r="K1571" t="s">
        <v>9947</v>
      </c>
      <c r="L1571" t="s">
        <v>44</v>
      </c>
    </row>
    <row r="1572" spans="1:12" x14ac:dyDescent="0.35">
      <c r="A1572">
        <v>3470</v>
      </c>
      <c r="B1572" t="s">
        <v>9948</v>
      </c>
      <c r="D1572">
        <v>26</v>
      </c>
      <c r="E1572" t="s">
        <v>9949</v>
      </c>
      <c r="F1572" t="s">
        <v>201</v>
      </c>
      <c r="G1572" t="s">
        <v>177</v>
      </c>
      <c r="H1572" t="s">
        <v>24</v>
      </c>
      <c r="I1572" t="s">
        <v>25</v>
      </c>
      <c r="J1572" t="s">
        <v>48</v>
      </c>
      <c r="K1572" t="s">
        <v>9950</v>
      </c>
      <c r="L1572" t="s">
        <v>19</v>
      </c>
    </row>
    <row r="1573" spans="1:12" x14ac:dyDescent="0.35">
      <c r="A1573">
        <v>3472</v>
      </c>
      <c r="B1573" t="s">
        <v>9954</v>
      </c>
      <c r="D1573">
        <v>28</v>
      </c>
      <c r="E1573" t="s">
        <v>9955</v>
      </c>
      <c r="F1573" t="s">
        <v>67</v>
      </c>
      <c r="G1573" t="s">
        <v>22</v>
      </c>
      <c r="H1573" t="s">
        <v>47</v>
      </c>
      <c r="I1573" t="s">
        <v>31</v>
      </c>
      <c r="J1573" t="s">
        <v>116</v>
      </c>
      <c r="K1573">
        <f>1-156-2-6500</f>
        <v>-6657</v>
      </c>
      <c r="L1573" t="s">
        <v>28</v>
      </c>
    </row>
    <row r="1574" spans="1:12" x14ac:dyDescent="0.35">
      <c r="A1574">
        <v>3473</v>
      </c>
      <c r="B1574" t="s">
        <v>9956</v>
      </c>
      <c r="D1574">
        <v>26</v>
      </c>
      <c r="E1574" t="s">
        <v>9957</v>
      </c>
      <c r="F1574" t="s">
        <v>34</v>
      </c>
      <c r="G1574" t="s">
        <v>22</v>
      </c>
      <c r="H1574" t="s">
        <v>87</v>
      </c>
      <c r="I1574" t="s">
        <v>79</v>
      </c>
      <c r="J1574" t="s">
        <v>88</v>
      </c>
      <c r="K1574" t="s">
        <v>9958</v>
      </c>
      <c r="L1574" t="s">
        <v>37</v>
      </c>
    </row>
    <row r="1575" spans="1:12" x14ac:dyDescent="0.35">
      <c r="A1575">
        <v>3477</v>
      </c>
      <c r="B1575" t="s">
        <v>9966</v>
      </c>
      <c r="D1575">
        <v>30</v>
      </c>
      <c r="E1575" t="s">
        <v>9967</v>
      </c>
      <c r="F1575" t="s">
        <v>16</v>
      </c>
      <c r="G1575" t="s">
        <v>22</v>
      </c>
      <c r="H1575" t="s">
        <v>80</v>
      </c>
      <c r="I1575" t="s">
        <v>32</v>
      </c>
      <c r="J1575" t="s">
        <v>91</v>
      </c>
      <c r="K1575" t="s">
        <v>9968</v>
      </c>
      <c r="L1575" t="s">
        <v>76</v>
      </c>
    </row>
    <row r="1576" spans="1:12" x14ac:dyDescent="0.35">
      <c r="A1576">
        <v>3479</v>
      </c>
      <c r="B1576" t="s">
        <v>9971</v>
      </c>
      <c r="D1576">
        <v>26</v>
      </c>
      <c r="E1576" t="s">
        <v>9972</v>
      </c>
      <c r="F1576" t="s">
        <v>201</v>
      </c>
      <c r="G1576" t="s">
        <v>169</v>
      </c>
      <c r="H1576" t="s">
        <v>80</v>
      </c>
      <c r="I1576" t="s">
        <v>32</v>
      </c>
      <c r="J1576" t="s">
        <v>26</v>
      </c>
      <c r="K1576" t="s">
        <v>9973</v>
      </c>
      <c r="L1576" t="s">
        <v>28</v>
      </c>
    </row>
    <row r="1577" spans="1:12" x14ac:dyDescent="0.35">
      <c r="A1577">
        <v>3482</v>
      </c>
      <c r="B1577" t="s">
        <v>9980</v>
      </c>
      <c r="D1577">
        <v>28</v>
      </c>
      <c r="E1577" t="s">
        <v>9981</v>
      </c>
      <c r="F1577" t="s">
        <v>101</v>
      </c>
      <c r="G1577" t="s">
        <v>169</v>
      </c>
      <c r="H1577" t="s">
        <v>15</v>
      </c>
      <c r="I1577" t="s">
        <v>16</v>
      </c>
      <c r="J1577" t="s">
        <v>88</v>
      </c>
      <c r="K1577" t="s">
        <v>9982</v>
      </c>
      <c r="L1577" t="s">
        <v>37</v>
      </c>
    </row>
    <row r="1578" spans="1:12" x14ac:dyDescent="0.35">
      <c r="A1578">
        <v>3484</v>
      </c>
      <c r="B1578" t="s">
        <v>7366</v>
      </c>
      <c r="D1578">
        <v>28</v>
      </c>
      <c r="E1578" t="s">
        <v>9986</v>
      </c>
      <c r="F1578" t="s">
        <v>177</v>
      </c>
      <c r="G1578" t="s">
        <v>133</v>
      </c>
      <c r="H1578" t="s">
        <v>47</v>
      </c>
      <c r="I1578" t="s">
        <v>31</v>
      </c>
      <c r="J1578" t="s">
        <v>58</v>
      </c>
      <c r="K1578" t="s">
        <v>9987</v>
      </c>
      <c r="L1578" t="s">
        <v>37</v>
      </c>
    </row>
    <row r="1579" spans="1:12" x14ac:dyDescent="0.35">
      <c r="A1579">
        <v>3485</v>
      </c>
      <c r="B1579" t="s">
        <v>9988</v>
      </c>
      <c r="D1579">
        <v>30</v>
      </c>
      <c r="E1579" t="s">
        <v>9989</v>
      </c>
      <c r="F1579" t="s">
        <v>25</v>
      </c>
      <c r="G1579" t="s">
        <v>149</v>
      </c>
      <c r="H1579" t="s">
        <v>24</v>
      </c>
      <c r="I1579" t="s">
        <v>25</v>
      </c>
      <c r="J1579" t="s">
        <v>48</v>
      </c>
      <c r="K1579" t="s">
        <v>9990</v>
      </c>
      <c r="L1579" t="s">
        <v>44</v>
      </c>
    </row>
    <row r="1580" spans="1:12" x14ac:dyDescent="0.35">
      <c r="A1580">
        <v>3486</v>
      </c>
      <c r="B1580" t="s">
        <v>9991</v>
      </c>
      <c r="D1580">
        <v>27</v>
      </c>
      <c r="E1580" t="s">
        <v>9992</v>
      </c>
      <c r="F1580" t="s">
        <v>14</v>
      </c>
      <c r="G1580" t="s">
        <v>32</v>
      </c>
      <c r="H1580" t="s">
        <v>62</v>
      </c>
      <c r="I1580" t="s">
        <v>23</v>
      </c>
      <c r="J1580" t="s">
        <v>68</v>
      </c>
      <c r="K1580" t="s">
        <v>9993</v>
      </c>
      <c r="L1580" t="s">
        <v>28</v>
      </c>
    </row>
    <row r="1581" spans="1:12" x14ac:dyDescent="0.35">
      <c r="A1581">
        <v>3487</v>
      </c>
      <c r="B1581" t="s">
        <v>9994</v>
      </c>
      <c r="D1581">
        <v>27</v>
      </c>
      <c r="E1581" t="s">
        <v>9995</v>
      </c>
      <c r="F1581" t="s">
        <v>32</v>
      </c>
      <c r="G1581" t="s">
        <v>79</v>
      </c>
      <c r="H1581" t="s">
        <v>87</v>
      </c>
      <c r="I1581" t="s">
        <v>79</v>
      </c>
      <c r="J1581" t="s">
        <v>48</v>
      </c>
      <c r="K1581" t="s">
        <v>9996</v>
      </c>
      <c r="L1581" t="s">
        <v>76</v>
      </c>
    </row>
    <row r="1582" spans="1:12" x14ac:dyDescent="0.35">
      <c r="A1582">
        <v>3490</v>
      </c>
      <c r="B1582" t="s">
        <v>10002</v>
      </c>
      <c r="D1582">
        <v>26</v>
      </c>
      <c r="E1582" t="s">
        <v>10003</v>
      </c>
      <c r="F1582" t="s">
        <v>22</v>
      </c>
      <c r="G1582" t="s">
        <v>101</v>
      </c>
      <c r="H1582" t="s">
        <v>87</v>
      </c>
      <c r="I1582" t="s">
        <v>79</v>
      </c>
      <c r="J1582" t="s">
        <v>26</v>
      </c>
      <c r="K1582" t="s">
        <v>10004</v>
      </c>
      <c r="L1582" t="s">
        <v>28</v>
      </c>
    </row>
    <row r="1583" spans="1:12" x14ac:dyDescent="0.35">
      <c r="A1583">
        <v>3492</v>
      </c>
      <c r="B1583" t="s">
        <v>10008</v>
      </c>
      <c r="D1583">
        <v>29</v>
      </c>
      <c r="E1583" t="s">
        <v>10009</v>
      </c>
      <c r="F1583" t="s">
        <v>101</v>
      </c>
      <c r="G1583" t="s">
        <v>13</v>
      </c>
      <c r="H1583" t="s">
        <v>52</v>
      </c>
      <c r="I1583" t="s">
        <v>13</v>
      </c>
      <c r="J1583" t="s">
        <v>146</v>
      </c>
      <c r="K1583" t="s">
        <v>10010</v>
      </c>
      <c r="L1583" t="s">
        <v>19</v>
      </c>
    </row>
    <row r="1584" spans="1:12" x14ac:dyDescent="0.35">
      <c r="A1584">
        <v>3494</v>
      </c>
      <c r="B1584" t="s">
        <v>10014</v>
      </c>
      <c r="D1584">
        <v>27</v>
      </c>
      <c r="E1584" t="s">
        <v>10015</v>
      </c>
      <c r="F1584" t="s">
        <v>32</v>
      </c>
      <c r="G1584" t="s">
        <v>32</v>
      </c>
      <c r="H1584" t="s">
        <v>52</v>
      </c>
      <c r="I1584" t="s">
        <v>13</v>
      </c>
      <c r="J1584" t="s">
        <v>170</v>
      </c>
      <c r="K1584" t="s">
        <v>10016</v>
      </c>
      <c r="L1584" t="s">
        <v>19</v>
      </c>
    </row>
    <row r="1585" spans="1:12" x14ac:dyDescent="0.35">
      <c r="A1585">
        <v>3495</v>
      </c>
      <c r="B1585" t="s">
        <v>10017</v>
      </c>
      <c r="D1585">
        <v>27</v>
      </c>
      <c r="E1585" t="s">
        <v>10018</v>
      </c>
      <c r="F1585" t="s">
        <v>16</v>
      </c>
      <c r="G1585" t="s">
        <v>177</v>
      </c>
      <c r="H1585" t="s">
        <v>24</v>
      </c>
      <c r="I1585" t="s">
        <v>25</v>
      </c>
      <c r="J1585" t="s">
        <v>91</v>
      </c>
      <c r="K1585" t="s">
        <v>10019</v>
      </c>
      <c r="L1585" t="s">
        <v>28</v>
      </c>
    </row>
    <row r="1586" spans="1:12" x14ac:dyDescent="0.35">
      <c r="A1586">
        <v>3496</v>
      </c>
      <c r="B1586" t="s">
        <v>10020</v>
      </c>
      <c r="D1586">
        <v>30</v>
      </c>
      <c r="E1586" t="s">
        <v>10021</v>
      </c>
      <c r="F1586" t="s">
        <v>13</v>
      </c>
      <c r="G1586" t="s">
        <v>32</v>
      </c>
      <c r="H1586" t="s">
        <v>87</v>
      </c>
      <c r="I1586" t="s">
        <v>79</v>
      </c>
      <c r="J1586" t="s">
        <v>116</v>
      </c>
      <c r="K1586" t="s">
        <v>10022</v>
      </c>
      <c r="L1586" t="s">
        <v>44</v>
      </c>
    </row>
    <row r="1587" spans="1:12" x14ac:dyDescent="0.35">
      <c r="A1587">
        <v>3498</v>
      </c>
      <c r="B1587" t="s">
        <v>10026</v>
      </c>
      <c r="D1587">
        <v>30</v>
      </c>
      <c r="E1587" t="s">
        <v>10027</v>
      </c>
      <c r="F1587" t="s">
        <v>23</v>
      </c>
      <c r="G1587" t="s">
        <v>149</v>
      </c>
      <c r="H1587" t="s">
        <v>52</v>
      </c>
      <c r="I1587" t="s">
        <v>13</v>
      </c>
      <c r="J1587" t="s">
        <v>53</v>
      </c>
      <c r="K1587" t="s">
        <v>10028</v>
      </c>
      <c r="L1587" t="s">
        <v>19</v>
      </c>
    </row>
    <row r="1588" spans="1:12" x14ac:dyDescent="0.35">
      <c r="A1588">
        <v>3499</v>
      </c>
      <c r="B1588" t="s">
        <v>10029</v>
      </c>
      <c r="D1588">
        <v>30</v>
      </c>
      <c r="E1588" t="s">
        <v>10030</v>
      </c>
      <c r="F1588" t="s">
        <v>31</v>
      </c>
      <c r="G1588" t="s">
        <v>101</v>
      </c>
      <c r="H1588" t="s">
        <v>62</v>
      </c>
      <c r="I1588" t="s">
        <v>23</v>
      </c>
      <c r="J1588" t="s">
        <v>26</v>
      </c>
      <c r="K1588" t="s">
        <v>10031</v>
      </c>
      <c r="L1588" t="s">
        <v>37</v>
      </c>
    </row>
    <row r="1589" spans="1:12" x14ac:dyDescent="0.35">
      <c r="A1589">
        <v>3500</v>
      </c>
      <c r="B1589" t="s">
        <v>1869</v>
      </c>
      <c r="D1589">
        <v>28</v>
      </c>
      <c r="E1589" t="s">
        <v>10032</v>
      </c>
      <c r="F1589" t="s">
        <v>32</v>
      </c>
      <c r="G1589" t="s">
        <v>32</v>
      </c>
      <c r="H1589" t="s">
        <v>47</v>
      </c>
      <c r="I1589" t="s">
        <v>31</v>
      </c>
      <c r="J1589" t="s">
        <v>153</v>
      </c>
      <c r="K1589" t="s">
        <v>10033</v>
      </c>
      <c r="L1589" t="s">
        <v>76</v>
      </c>
    </row>
    <row r="1590" spans="1:12" x14ac:dyDescent="0.35">
      <c r="A1590">
        <v>3501</v>
      </c>
      <c r="B1590" t="s">
        <v>10034</v>
      </c>
      <c r="D1590">
        <v>30</v>
      </c>
      <c r="E1590" t="s">
        <v>10035</v>
      </c>
      <c r="F1590" t="s">
        <v>201</v>
      </c>
      <c r="G1590" t="s">
        <v>32</v>
      </c>
      <c r="H1590" t="s">
        <v>47</v>
      </c>
      <c r="I1590" t="s">
        <v>31</v>
      </c>
      <c r="J1590" t="s">
        <v>170</v>
      </c>
      <c r="K1590" t="s">
        <v>10036</v>
      </c>
      <c r="L1590" t="s">
        <v>19</v>
      </c>
    </row>
    <row r="1591" spans="1:12" x14ac:dyDescent="0.35">
      <c r="A1591">
        <v>3505</v>
      </c>
      <c r="B1591" t="s">
        <v>10046</v>
      </c>
      <c r="D1591">
        <v>29</v>
      </c>
      <c r="E1591" t="s">
        <v>10047</v>
      </c>
      <c r="F1591" t="s">
        <v>57</v>
      </c>
      <c r="G1591" t="s">
        <v>177</v>
      </c>
      <c r="H1591" t="s">
        <v>120</v>
      </c>
      <c r="I1591" t="s">
        <v>57</v>
      </c>
      <c r="J1591" t="s">
        <v>102</v>
      </c>
      <c r="K1591" t="s">
        <v>10048</v>
      </c>
      <c r="L1591" t="s">
        <v>76</v>
      </c>
    </row>
    <row r="1592" spans="1:12" x14ac:dyDescent="0.35">
      <c r="A1592">
        <v>3507</v>
      </c>
      <c r="B1592" t="s">
        <v>6357</v>
      </c>
      <c r="D1592">
        <v>30</v>
      </c>
      <c r="E1592" t="s">
        <v>10052</v>
      </c>
      <c r="F1592" t="s">
        <v>40</v>
      </c>
      <c r="G1592" t="s">
        <v>177</v>
      </c>
      <c r="H1592" t="s">
        <v>24</v>
      </c>
      <c r="I1592" t="s">
        <v>25</v>
      </c>
      <c r="J1592" t="s">
        <v>63</v>
      </c>
      <c r="K1592" t="s">
        <v>10053</v>
      </c>
      <c r="L1592" t="s">
        <v>28</v>
      </c>
    </row>
    <row r="1593" spans="1:12" x14ac:dyDescent="0.35">
      <c r="A1593">
        <v>3508</v>
      </c>
      <c r="B1593" t="s">
        <v>10054</v>
      </c>
      <c r="D1593">
        <v>29</v>
      </c>
      <c r="E1593" t="s">
        <v>10055</v>
      </c>
      <c r="F1593" t="s">
        <v>79</v>
      </c>
      <c r="G1593" t="s">
        <v>13</v>
      </c>
      <c r="H1593" t="s">
        <v>52</v>
      </c>
      <c r="I1593" t="s">
        <v>13</v>
      </c>
      <c r="J1593" t="s">
        <v>48</v>
      </c>
      <c r="K1593" t="s">
        <v>10056</v>
      </c>
      <c r="L1593" t="s">
        <v>19</v>
      </c>
    </row>
    <row r="1594" spans="1:12" x14ac:dyDescent="0.35">
      <c r="A1594">
        <v>3509</v>
      </c>
      <c r="B1594" t="s">
        <v>10057</v>
      </c>
      <c r="D1594">
        <v>30</v>
      </c>
      <c r="E1594" t="s">
        <v>10058</v>
      </c>
      <c r="F1594" t="s">
        <v>149</v>
      </c>
      <c r="G1594" t="s">
        <v>42</v>
      </c>
      <c r="H1594" t="s">
        <v>47</v>
      </c>
      <c r="I1594" t="s">
        <v>31</v>
      </c>
      <c r="J1594" t="s">
        <v>91</v>
      </c>
      <c r="K1594">
        <v>8379239921</v>
      </c>
      <c r="L1594" t="s">
        <v>37</v>
      </c>
    </row>
    <row r="1595" spans="1:12" x14ac:dyDescent="0.35">
      <c r="A1595">
        <v>3511</v>
      </c>
      <c r="B1595" t="s">
        <v>10062</v>
      </c>
      <c r="D1595">
        <v>27</v>
      </c>
      <c r="E1595" t="s">
        <v>10063</v>
      </c>
      <c r="F1595" t="s">
        <v>14</v>
      </c>
      <c r="G1595" t="s">
        <v>133</v>
      </c>
      <c r="H1595" t="s">
        <v>15</v>
      </c>
      <c r="I1595" t="s">
        <v>16</v>
      </c>
      <c r="J1595" t="s">
        <v>17</v>
      </c>
      <c r="K1595" t="s">
        <v>10064</v>
      </c>
      <c r="L1595" t="s">
        <v>28</v>
      </c>
    </row>
    <row r="1596" spans="1:12" x14ac:dyDescent="0.35">
      <c r="A1596">
        <v>3512</v>
      </c>
      <c r="B1596" t="s">
        <v>10065</v>
      </c>
      <c r="D1596">
        <v>26</v>
      </c>
      <c r="E1596" t="s">
        <v>10066</v>
      </c>
      <c r="F1596" t="s">
        <v>177</v>
      </c>
      <c r="G1596" t="s">
        <v>133</v>
      </c>
      <c r="H1596" t="s">
        <v>52</v>
      </c>
      <c r="I1596" t="s">
        <v>13</v>
      </c>
      <c r="J1596" t="s">
        <v>63</v>
      </c>
      <c r="K1596" t="s">
        <v>10067</v>
      </c>
      <c r="L1596" t="s">
        <v>44</v>
      </c>
    </row>
    <row r="1597" spans="1:12" x14ac:dyDescent="0.35">
      <c r="A1597">
        <v>3515</v>
      </c>
      <c r="B1597" t="s">
        <v>10074</v>
      </c>
      <c r="D1597">
        <v>28</v>
      </c>
      <c r="E1597" t="s">
        <v>10075</v>
      </c>
      <c r="F1597" t="s">
        <v>25</v>
      </c>
      <c r="G1597" t="s">
        <v>177</v>
      </c>
      <c r="H1597" t="s">
        <v>41</v>
      </c>
      <c r="I1597" t="s">
        <v>42</v>
      </c>
      <c r="J1597" t="s">
        <v>68</v>
      </c>
      <c r="K1597" t="s">
        <v>10076</v>
      </c>
      <c r="L1597" t="s">
        <v>44</v>
      </c>
    </row>
    <row r="1598" spans="1:12" x14ac:dyDescent="0.35">
      <c r="A1598">
        <v>3520</v>
      </c>
      <c r="B1598" t="s">
        <v>10088</v>
      </c>
      <c r="D1598">
        <v>29</v>
      </c>
      <c r="E1598" t="s">
        <v>10089</v>
      </c>
      <c r="F1598" t="s">
        <v>67</v>
      </c>
      <c r="G1598" t="s">
        <v>201</v>
      </c>
      <c r="H1598" t="s">
        <v>33</v>
      </c>
      <c r="I1598" t="s">
        <v>34</v>
      </c>
      <c r="J1598" t="s">
        <v>35</v>
      </c>
      <c r="K1598" t="s">
        <v>10090</v>
      </c>
      <c r="L1598" t="s">
        <v>44</v>
      </c>
    </row>
    <row r="1599" spans="1:12" x14ac:dyDescent="0.35">
      <c r="A1599">
        <v>3525</v>
      </c>
      <c r="B1599" t="s">
        <v>10103</v>
      </c>
      <c r="D1599">
        <v>26</v>
      </c>
      <c r="E1599" t="s">
        <v>10104</v>
      </c>
      <c r="F1599" t="s">
        <v>57</v>
      </c>
      <c r="G1599" t="s">
        <v>22</v>
      </c>
      <c r="H1599" t="s">
        <v>52</v>
      </c>
      <c r="I1599" t="s">
        <v>13</v>
      </c>
      <c r="J1599" t="s">
        <v>68</v>
      </c>
      <c r="K1599" t="s">
        <v>10105</v>
      </c>
      <c r="L1599" t="s">
        <v>44</v>
      </c>
    </row>
    <row r="1600" spans="1:12" x14ac:dyDescent="0.35">
      <c r="A1600">
        <v>3530</v>
      </c>
      <c r="B1600" t="s">
        <v>10117</v>
      </c>
      <c r="D1600">
        <v>27</v>
      </c>
      <c r="E1600" t="s">
        <v>10118</v>
      </c>
      <c r="F1600" t="s">
        <v>13</v>
      </c>
      <c r="G1600" t="s">
        <v>40</v>
      </c>
      <c r="H1600" t="s">
        <v>47</v>
      </c>
      <c r="I1600" t="s">
        <v>31</v>
      </c>
      <c r="J1600" t="s">
        <v>68</v>
      </c>
      <c r="K1600" t="s">
        <v>10119</v>
      </c>
      <c r="L1600" t="s">
        <v>28</v>
      </c>
    </row>
    <row r="1601" spans="1:12" x14ac:dyDescent="0.35">
      <c r="A1601">
        <v>3531</v>
      </c>
      <c r="B1601" t="s">
        <v>10120</v>
      </c>
      <c r="D1601">
        <v>27</v>
      </c>
      <c r="E1601" t="s">
        <v>10121</v>
      </c>
      <c r="F1601" t="s">
        <v>133</v>
      </c>
      <c r="G1601" t="s">
        <v>13</v>
      </c>
      <c r="H1601" t="s">
        <v>24</v>
      </c>
      <c r="I1601" t="s">
        <v>25</v>
      </c>
      <c r="J1601" t="s">
        <v>153</v>
      </c>
      <c r="K1601">
        <f>1-892-800-5208</f>
        <v>-6899</v>
      </c>
      <c r="L1601" t="s">
        <v>76</v>
      </c>
    </row>
    <row r="1602" spans="1:12" x14ac:dyDescent="0.35">
      <c r="A1602">
        <v>3535</v>
      </c>
      <c r="B1602" t="s">
        <v>10131</v>
      </c>
      <c r="D1602">
        <v>28</v>
      </c>
      <c r="E1602" t="s">
        <v>10132</v>
      </c>
      <c r="F1602" t="s">
        <v>32</v>
      </c>
      <c r="G1602" t="s">
        <v>57</v>
      </c>
      <c r="H1602" t="s">
        <v>33</v>
      </c>
      <c r="I1602" t="s">
        <v>34</v>
      </c>
      <c r="J1602" t="s">
        <v>26</v>
      </c>
      <c r="K1602" t="s">
        <v>10133</v>
      </c>
      <c r="L1602" t="s">
        <v>28</v>
      </c>
    </row>
    <row r="1603" spans="1:12" x14ac:dyDescent="0.35">
      <c r="A1603">
        <v>3539</v>
      </c>
      <c r="B1603" t="s">
        <v>10143</v>
      </c>
      <c r="D1603">
        <v>26</v>
      </c>
      <c r="E1603" t="s">
        <v>10144</v>
      </c>
      <c r="F1603" t="s">
        <v>169</v>
      </c>
      <c r="G1603" t="s">
        <v>25</v>
      </c>
      <c r="H1603" t="s">
        <v>62</v>
      </c>
      <c r="I1603" t="s">
        <v>23</v>
      </c>
      <c r="J1603" t="s">
        <v>68</v>
      </c>
      <c r="K1603" t="s">
        <v>10145</v>
      </c>
      <c r="L1603" t="s">
        <v>37</v>
      </c>
    </row>
    <row r="1604" spans="1:12" x14ac:dyDescent="0.35">
      <c r="A1604">
        <v>3542</v>
      </c>
      <c r="B1604" t="s">
        <v>10152</v>
      </c>
      <c r="D1604">
        <v>30</v>
      </c>
      <c r="E1604" t="s">
        <v>10153</v>
      </c>
      <c r="F1604" t="s">
        <v>25</v>
      </c>
      <c r="G1604" t="s">
        <v>79</v>
      </c>
      <c r="H1604" t="s">
        <v>62</v>
      </c>
      <c r="I1604" t="s">
        <v>23</v>
      </c>
      <c r="J1604" t="s">
        <v>102</v>
      </c>
      <c r="K1604" t="s">
        <v>10154</v>
      </c>
      <c r="L1604" t="s">
        <v>44</v>
      </c>
    </row>
    <row r="1605" spans="1:12" x14ac:dyDescent="0.35">
      <c r="A1605">
        <v>3543</v>
      </c>
      <c r="B1605" t="s">
        <v>10155</v>
      </c>
      <c r="D1605">
        <v>26</v>
      </c>
      <c r="E1605" t="s">
        <v>10156</v>
      </c>
      <c r="F1605" t="s">
        <v>40</v>
      </c>
      <c r="G1605" t="s">
        <v>13</v>
      </c>
      <c r="H1605" t="s">
        <v>80</v>
      </c>
      <c r="I1605" t="s">
        <v>32</v>
      </c>
      <c r="J1605" t="s">
        <v>91</v>
      </c>
      <c r="K1605" t="s">
        <v>10157</v>
      </c>
      <c r="L1605" t="s">
        <v>28</v>
      </c>
    </row>
    <row r="1606" spans="1:12" x14ac:dyDescent="0.35">
      <c r="A1606">
        <v>3544</v>
      </c>
      <c r="B1606" t="s">
        <v>10158</v>
      </c>
      <c r="D1606">
        <v>26</v>
      </c>
      <c r="E1606" t="s">
        <v>10159</v>
      </c>
      <c r="F1606" t="s">
        <v>169</v>
      </c>
      <c r="G1606" t="s">
        <v>101</v>
      </c>
      <c r="H1606" t="s">
        <v>47</v>
      </c>
      <c r="I1606" t="s">
        <v>31</v>
      </c>
      <c r="J1606" t="s">
        <v>48</v>
      </c>
      <c r="K1606" t="s">
        <v>10160</v>
      </c>
      <c r="L1606" t="s">
        <v>37</v>
      </c>
    </row>
    <row r="1607" spans="1:12" x14ac:dyDescent="0.35">
      <c r="A1607">
        <v>3546</v>
      </c>
      <c r="B1607" t="s">
        <v>10164</v>
      </c>
      <c r="D1607">
        <v>27</v>
      </c>
      <c r="E1607" t="s">
        <v>10165</v>
      </c>
      <c r="F1607" t="s">
        <v>40</v>
      </c>
      <c r="G1607" t="s">
        <v>79</v>
      </c>
      <c r="H1607" t="s">
        <v>33</v>
      </c>
      <c r="I1607" t="s">
        <v>34</v>
      </c>
      <c r="J1607" t="s">
        <v>170</v>
      </c>
      <c r="K1607" t="s">
        <v>10166</v>
      </c>
      <c r="L1607" t="s">
        <v>76</v>
      </c>
    </row>
    <row r="1608" spans="1:12" x14ac:dyDescent="0.35">
      <c r="A1608">
        <v>3547</v>
      </c>
      <c r="B1608" t="s">
        <v>10167</v>
      </c>
      <c r="D1608">
        <v>30</v>
      </c>
      <c r="E1608" t="s">
        <v>10168</v>
      </c>
      <c r="F1608" t="s">
        <v>79</v>
      </c>
      <c r="G1608" t="s">
        <v>34</v>
      </c>
      <c r="H1608" t="s">
        <v>33</v>
      </c>
      <c r="I1608" t="s">
        <v>34</v>
      </c>
      <c r="J1608" t="s">
        <v>26</v>
      </c>
      <c r="K1608" t="s">
        <v>10169</v>
      </c>
      <c r="L1608" t="s">
        <v>28</v>
      </c>
    </row>
    <row r="1609" spans="1:12" x14ac:dyDescent="0.35">
      <c r="A1609">
        <v>3548</v>
      </c>
      <c r="B1609" t="s">
        <v>9938</v>
      </c>
      <c r="D1609">
        <v>27</v>
      </c>
      <c r="E1609" t="s">
        <v>10170</v>
      </c>
      <c r="F1609" t="s">
        <v>34</v>
      </c>
      <c r="G1609" t="s">
        <v>177</v>
      </c>
      <c r="H1609" t="s">
        <v>120</v>
      </c>
      <c r="I1609" t="s">
        <v>57</v>
      </c>
      <c r="J1609" t="s">
        <v>63</v>
      </c>
      <c r="K1609" t="s">
        <v>10171</v>
      </c>
      <c r="L1609" t="s">
        <v>19</v>
      </c>
    </row>
    <row r="1610" spans="1:12" x14ac:dyDescent="0.35">
      <c r="A1610">
        <v>3550</v>
      </c>
      <c r="B1610" t="s">
        <v>10175</v>
      </c>
      <c r="D1610">
        <v>30</v>
      </c>
      <c r="E1610" t="s">
        <v>10176</v>
      </c>
      <c r="F1610" t="s">
        <v>40</v>
      </c>
      <c r="G1610" t="s">
        <v>101</v>
      </c>
      <c r="H1610" t="s">
        <v>87</v>
      </c>
      <c r="I1610" t="s">
        <v>79</v>
      </c>
      <c r="J1610" t="s">
        <v>58</v>
      </c>
      <c r="K1610" t="s">
        <v>10177</v>
      </c>
      <c r="L1610" t="s">
        <v>44</v>
      </c>
    </row>
    <row r="1611" spans="1:12" x14ac:dyDescent="0.35">
      <c r="A1611">
        <v>3552</v>
      </c>
      <c r="B1611" t="s">
        <v>10181</v>
      </c>
      <c r="D1611">
        <v>29</v>
      </c>
      <c r="E1611" t="s">
        <v>10182</v>
      </c>
      <c r="F1611" t="s">
        <v>177</v>
      </c>
      <c r="G1611" t="s">
        <v>149</v>
      </c>
      <c r="H1611" t="s">
        <v>47</v>
      </c>
      <c r="I1611" t="s">
        <v>31</v>
      </c>
      <c r="J1611" t="s">
        <v>26</v>
      </c>
      <c r="K1611" t="s">
        <v>10183</v>
      </c>
      <c r="L1611" t="s">
        <v>44</v>
      </c>
    </row>
    <row r="1612" spans="1:12" x14ac:dyDescent="0.35">
      <c r="A1612">
        <v>3553</v>
      </c>
      <c r="B1612" t="s">
        <v>1286</v>
      </c>
      <c r="D1612">
        <v>28</v>
      </c>
      <c r="E1612" t="s">
        <v>10184</v>
      </c>
      <c r="F1612" t="s">
        <v>16</v>
      </c>
      <c r="G1612" t="s">
        <v>201</v>
      </c>
      <c r="H1612" t="s">
        <v>33</v>
      </c>
      <c r="I1612" t="s">
        <v>34</v>
      </c>
      <c r="J1612" t="s">
        <v>153</v>
      </c>
      <c r="K1612" t="s">
        <v>10185</v>
      </c>
      <c r="L1612" t="s">
        <v>44</v>
      </c>
    </row>
    <row r="1613" spans="1:12" x14ac:dyDescent="0.35">
      <c r="A1613">
        <v>3559</v>
      </c>
      <c r="B1613" t="s">
        <v>10201</v>
      </c>
      <c r="D1613">
        <v>28</v>
      </c>
      <c r="E1613" t="s">
        <v>10202</v>
      </c>
      <c r="F1613" t="s">
        <v>22</v>
      </c>
      <c r="G1613" t="s">
        <v>25</v>
      </c>
      <c r="H1613" t="s">
        <v>15</v>
      </c>
      <c r="I1613" t="s">
        <v>16</v>
      </c>
      <c r="J1613" t="s">
        <v>35</v>
      </c>
      <c r="K1613" t="s">
        <v>10203</v>
      </c>
      <c r="L1613" t="s">
        <v>19</v>
      </c>
    </row>
    <row r="1614" spans="1:12" x14ac:dyDescent="0.35">
      <c r="A1614">
        <v>3562</v>
      </c>
      <c r="B1614" t="s">
        <v>10209</v>
      </c>
      <c r="D1614">
        <v>30</v>
      </c>
      <c r="E1614" t="s">
        <v>10210</v>
      </c>
      <c r="F1614" t="s">
        <v>169</v>
      </c>
      <c r="G1614" t="s">
        <v>177</v>
      </c>
      <c r="H1614" t="s">
        <v>52</v>
      </c>
      <c r="I1614" t="s">
        <v>13</v>
      </c>
      <c r="J1614" t="s">
        <v>17</v>
      </c>
      <c r="K1614" t="s">
        <v>10211</v>
      </c>
      <c r="L1614" t="s">
        <v>37</v>
      </c>
    </row>
    <row r="1615" spans="1:12" x14ac:dyDescent="0.35">
      <c r="A1615">
        <v>3564</v>
      </c>
      <c r="B1615" t="s">
        <v>10215</v>
      </c>
      <c r="D1615">
        <v>26</v>
      </c>
      <c r="E1615" t="s">
        <v>10216</v>
      </c>
      <c r="F1615" t="s">
        <v>57</v>
      </c>
      <c r="G1615" t="s">
        <v>34</v>
      </c>
      <c r="H1615" t="s">
        <v>120</v>
      </c>
      <c r="I1615" t="s">
        <v>57</v>
      </c>
      <c r="J1615" t="s">
        <v>26</v>
      </c>
      <c r="K1615" t="s">
        <v>10217</v>
      </c>
      <c r="L1615" t="s">
        <v>37</v>
      </c>
    </row>
    <row r="1616" spans="1:12" x14ac:dyDescent="0.35">
      <c r="A1616">
        <v>3565</v>
      </c>
      <c r="B1616" t="s">
        <v>10218</v>
      </c>
      <c r="D1616">
        <v>30</v>
      </c>
      <c r="E1616" t="s">
        <v>10219</v>
      </c>
      <c r="F1616" t="s">
        <v>16</v>
      </c>
      <c r="G1616" t="s">
        <v>25</v>
      </c>
      <c r="H1616" t="s">
        <v>41</v>
      </c>
      <c r="I1616" t="s">
        <v>42</v>
      </c>
      <c r="J1616" t="s">
        <v>116</v>
      </c>
      <c r="K1616" t="s">
        <v>10220</v>
      </c>
      <c r="L1616" t="s">
        <v>44</v>
      </c>
    </row>
    <row r="1617" spans="1:12" x14ac:dyDescent="0.35">
      <c r="A1617">
        <v>3566</v>
      </c>
      <c r="B1617" t="s">
        <v>10221</v>
      </c>
      <c r="D1617">
        <v>26</v>
      </c>
      <c r="E1617" t="s">
        <v>10222</v>
      </c>
      <c r="F1617" t="s">
        <v>177</v>
      </c>
      <c r="G1617" t="s">
        <v>25</v>
      </c>
      <c r="H1617" t="s">
        <v>80</v>
      </c>
      <c r="I1617" t="s">
        <v>32</v>
      </c>
      <c r="J1617" t="s">
        <v>63</v>
      </c>
      <c r="K1617" t="s">
        <v>10223</v>
      </c>
      <c r="L1617" t="s">
        <v>44</v>
      </c>
    </row>
    <row r="1618" spans="1:12" x14ac:dyDescent="0.35">
      <c r="A1618">
        <v>3567</v>
      </c>
      <c r="B1618" t="s">
        <v>10224</v>
      </c>
      <c r="D1618">
        <v>28</v>
      </c>
      <c r="E1618" t="s">
        <v>10225</v>
      </c>
      <c r="F1618" t="s">
        <v>14</v>
      </c>
      <c r="G1618" t="s">
        <v>42</v>
      </c>
      <c r="H1618" t="s">
        <v>62</v>
      </c>
      <c r="I1618" t="s">
        <v>23</v>
      </c>
      <c r="J1618" t="s">
        <v>170</v>
      </c>
      <c r="K1618" t="s">
        <v>10226</v>
      </c>
      <c r="L1618" t="s">
        <v>44</v>
      </c>
    </row>
    <row r="1619" spans="1:12" x14ac:dyDescent="0.35">
      <c r="A1619">
        <v>3568</v>
      </c>
      <c r="B1619" t="s">
        <v>10227</v>
      </c>
      <c r="D1619">
        <v>28</v>
      </c>
      <c r="E1619" t="s">
        <v>10228</v>
      </c>
      <c r="F1619" t="s">
        <v>169</v>
      </c>
      <c r="G1619" t="s">
        <v>40</v>
      </c>
      <c r="H1619" t="s">
        <v>47</v>
      </c>
      <c r="I1619" t="s">
        <v>31</v>
      </c>
      <c r="J1619" t="s">
        <v>53</v>
      </c>
      <c r="K1619" t="s">
        <v>10229</v>
      </c>
      <c r="L1619" t="s">
        <v>37</v>
      </c>
    </row>
    <row r="1620" spans="1:12" x14ac:dyDescent="0.35">
      <c r="A1620">
        <v>3569</v>
      </c>
      <c r="B1620" t="s">
        <v>10230</v>
      </c>
      <c r="D1620">
        <v>28</v>
      </c>
      <c r="E1620" t="s">
        <v>10231</v>
      </c>
      <c r="F1620" t="s">
        <v>31</v>
      </c>
      <c r="G1620" t="s">
        <v>31</v>
      </c>
      <c r="H1620" t="s">
        <v>120</v>
      </c>
      <c r="I1620" t="s">
        <v>57</v>
      </c>
      <c r="J1620" t="s">
        <v>26</v>
      </c>
      <c r="K1620" t="s">
        <v>10232</v>
      </c>
      <c r="L1620" t="s">
        <v>37</v>
      </c>
    </row>
    <row r="1621" spans="1:12" x14ac:dyDescent="0.35">
      <c r="A1621">
        <v>3574</v>
      </c>
      <c r="B1621" t="s">
        <v>10243</v>
      </c>
      <c r="D1621">
        <v>26</v>
      </c>
      <c r="E1621" t="s">
        <v>10244</v>
      </c>
      <c r="F1621" t="s">
        <v>32</v>
      </c>
      <c r="G1621" t="s">
        <v>79</v>
      </c>
      <c r="H1621" t="s">
        <v>80</v>
      </c>
      <c r="I1621" t="s">
        <v>32</v>
      </c>
      <c r="J1621" t="s">
        <v>88</v>
      </c>
      <c r="K1621">
        <v>6043397297</v>
      </c>
      <c r="L1621" t="s">
        <v>44</v>
      </c>
    </row>
    <row r="1622" spans="1:12" x14ac:dyDescent="0.35">
      <c r="A1622">
        <v>3583</v>
      </c>
      <c r="B1622" t="s">
        <v>10269</v>
      </c>
      <c r="D1622">
        <v>29</v>
      </c>
      <c r="E1622" t="s">
        <v>10270</v>
      </c>
      <c r="F1622" t="s">
        <v>177</v>
      </c>
      <c r="G1622" t="s">
        <v>32</v>
      </c>
      <c r="H1622" t="s">
        <v>24</v>
      </c>
      <c r="I1622" t="s">
        <v>25</v>
      </c>
      <c r="J1622" t="s">
        <v>53</v>
      </c>
      <c r="K1622" t="s">
        <v>10271</v>
      </c>
      <c r="L1622" t="s">
        <v>28</v>
      </c>
    </row>
    <row r="1623" spans="1:12" x14ac:dyDescent="0.35">
      <c r="A1623">
        <v>3585</v>
      </c>
      <c r="B1623" t="s">
        <v>10275</v>
      </c>
      <c r="D1623">
        <v>26</v>
      </c>
      <c r="E1623" t="s">
        <v>10276</v>
      </c>
      <c r="F1623" t="s">
        <v>34</v>
      </c>
      <c r="G1623" t="s">
        <v>79</v>
      </c>
      <c r="H1623" t="s">
        <v>120</v>
      </c>
      <c r="I1623" t="s">
        <v>57</v>
      </c>
      <c r="J1623" t="s">
        <v>102</v>
      </c>
      <c r="K1623" t="s">
        <v>10277</v>
      </c>
      <c r="L1623" t="s">
        <v>37</v>
      </c>
    </row>
    <row r="1624" spans="1:12" x14ac:dyDescent="0.35">
      <c r="A1624">
        <v>3586</v>
      </c>
      <c r="B1624" t="s">
        <v>10278</v>
      </c>
      <c r="D1624">
        <v>28</v>
      </c>
      <c r="E1624" t="s">
        <v>10279</v>
      </c>
      <c r="F1624" t="s">
        <v>133</v>
      </c>
      <c r="G1624" t="s">
        <v>34</v>
      </c>
      <c r="H1624" t="s">
        <v>47</v>
      </c>
      <c r="I1624" t="s">
        <v>31</v>
      </c>
      <c r="J1624" t="s">
        <v>170</v>
      </c>
      <c r="K1624">
        <v>7376690056</v>
      </c>
      <c r="L1624" t="s">
        <v>19</v>
      </c>
    </row>
    <row r="1625" spans="1:12" x14ac:dyDescent="0.35">
      <c r="A1625">
        <v>3589</v>
      </c>
      <c r="B1625" t="s">
        <v>10284</v>
      </c>
      <c r="D1625">
        <v>27</v>
      </c>
      <c r="E1625" t="s">
        <v>10285</v>
      </c>
      <c r="F1625" t="s">
        <v>67</v>
      </c>
      <c r="G1625" t="s">
        <v>13</v>
      </c>
      <c r="H1625" t="s">
        <v>62</v>
      </c>
      <c r="I1625" t="s">
        <v>23</v>
      </c>
      <c r="J1625" t="s">
        <v>153</v>
      </c>
      <c r="K1625" t="s">
        <v>10286</v>
      </c>
      <c r="L1625" t="s">
        <v>37</v>
      </c>
    </row>
    <row r="1626" spans="1:12" x14ac:dyDescent="0.35">
      <c r="A1626">
        <v>3591</v>
      </c>
      <c r="B1626" t="s">
        <v>10289</v>
      </c>
      <c r="D1626">
        <v>28</v>
      </c>
      <c r="E1626" t="s">
        <v>10290</v>
      </c>
      <c r="F1626" t="s">
        <v>79</v>
      </c>
      <c r="G1626" t="s">
        <v>16</v>
      </c>
      <c r="H1626" t="s">
        <v>33</v>
      </c>
      <c r="I1626" t="s">
        <v>34</v>
      </c>
      <c r="J1626" t="s">
        <v>35</v>
      </c>
      <c r="K1626" t="s">
        <v>10291</v>
      </c>
      <c r="L1626" t="s">
        <v>28</v>
      </c>
    </row>
    <row r="1627" spans="1:12" x14ac:dyDescent="0.35">
      <c r="A1627">
        <v>3592</v>
      </c>
      <c r="B1627" t="s">
        <v>10292</v>
      </c>
      <c r="D1627">
        <v>28</v>
      </c>
      <c r="E1627" t="s">
        <v>10293</v>
      </c>
      <c r="F1627" t="s">
        <v>57</v>
      </c>
      <c r="G1627" t="s">
        <v>133</v>
      </c>
      <c r="H1627" t="s">
        <v>41</v>
      </c>
      <c r="I1627" t="s">
        <v>42</v>
      </c>
      <c r="J1627" t="s">
        <v>26</v>
      </c>
      <c r="K1627" t="s">
        <v>10294</v>
      </c>
      <c r="L1627" t="s">
        <v>44</v>
      </c>
    </row>
    <row r="1628" spans="1:12" x14ac:dyDescent="0.35">
      <c r="A1628">
        <v>3595</v>
      </c>
      <c r="B1628" t="s">
        <v>10300</v>
      </c>
      <c r="D1628">
        <v>29</v>
      </c>
      <c r="E1628" t="s">
        <v>10301</v>
      </c>
      <c r="F1628" t="s">
        <v>25</v>
      </c>
      <c r="G1628" t="s">
        <v>34</v>
      </c>
      <c r="H1628" t="s">
        <v>41</v>
      </c>
      <c r="I1628" t="s">
        <v>42</v>
      </c>
      <c r="J1628" t="s">
        <v>91</v>
      </c>
      <c r="K1628" t="s">
        <v>10302</v>
      </c>
      <c r="L1628" t="s">
        <v>37</v>
      </c>
    </row>
    <row r="1629" spans="1:12" x14ac:dyDescent="0.35">
      <c r="A1629">
        <v>3596</v>
      </c>
      <c r="B1629" t="s">
        <v>10303</v>
      </c>
      <c r="D1629">
        <v>26</v>
      </c>
      <c r="E1629" t="s">
        <v>10304</v>
      </c>
      <c r="F1629" t="s">
        <v>67</v>
      </c>
      <c r="G1629" t="s">
        <v>133</v>
      </c>
      <c r="H1629" t="s">
        <v>80</v>
      </c>
      <c r="I1629" t="s">
        <v>32</v>
      </c>
      <c r="J1629" t="s">
        <v>153</v>
      </c>
      <c r="K1629" t="s">
        <v>10305</v>
      </c>
      <c r="L1629" t="s">
        <v>28</v>
      </c>
    </row>
    <row r="1630" spans="1:12" x14ac:dyDescent="0.35">
      <c r="A1630">
        <v>3597</v>
      </c>
      <c r="B1630" t="s">
        <v>4388</v>
      </c>
      <c r="D1630">
        <v>28</v>
      </c>
      <c r="E1630" t="s">
        <v>10306</v>
      </c>
      <c r="F1630" t="s">
        <v>40</v>
      </c>
      <c r="G1630" t="s">
        <v>67</v>
      </c>
      <c r="H1630" t="s">
        <v>52</v>
      </c>
      <c r="I1630" t="s">
        <v>13</v>
      </c>
      <c r="J1630" t="s">
        <v>35</v>
      </c>
      <c r="K1630" t="s">
        <v>10307</v>
      </c>
      <c r="L1630" t="s">
        <v>37</v>
      </c>
    </row>
    <row r="1631" spans="1:12" x14ac:dyDescent="0.35">
      <c r="A1631">
        <v>3598</v>
      </c>
      <c r="B1631" t="s">
        <v>10308</v>
      </c>
      <c r="D1631">
        <v>27</v>
      </c>
      <c r="E1631" t="s">
        <v>10309</v>
      </c>
      <c r="F1631" t="s">
        <v>169</v>
      </c>
      <c r="G1631" t="s">
        <v>31</v>
      </c>
      <c r="H1631" t="s">
        <v>33</v>
      </c>
      <c r="I1631" t="s">
        <v>34</v>
      </c>
      <c r="J1631" t="s">
        <v>146</v>
      </c>
      <c r="K1631" t="s">
        <v>10310</v>
      </c>
      <c r="L1631" t="s">
        <v>37</v>
      </c>
    </row>
    <row r="1632" spans="1:12" x14ac:dyDescent="0.35">
      <c r="A1632">
        <v>3599</v>
      </c>
      <c r="B1632" t="s">
        <v>10311</v>
      </c>
      <c r="D1632">
        <v>29</v>
      </c>
      <c r="E1632" t="s">
        <v>10312</v>
      </c>
      <c r="F1632" t="s">
        <v>25</v>
      </c>
      <c r="G1632" t="s">
        <v>23</v>
      </c>
      <c r="H1632" t="s">
        <v>120</v>
      </c>
      <c r="I1632" t="s">
        <v>57</v>
      </c>
      <c r="J1632" t="s">
        <v>17</v>
      </c>
      <c r="K1632">
        <f>1-626-611-5313</f>
        <v>-6549</v>
      </c>
      <c r="L1632" t="s">
        <v>44</v>
      </c>
    </row>
    <row r="1633" spans="1:12" x14ac:dyDescent="0.35">
      <c r="A1633">
        <v>3600</v>
      </c>
      <c r="B1633" t="s">
        <v>10313</v>
      </c>
      <c r="D1633">
        <v>29</v>
      </c>
      <c r="E1633" t="s">
        <v>10314</v>
      </c>
      <c r="F1633" t="s">
        <v>31</v>
      </c>
      <c r="G1633" t="s">
        <v>34</v>
      </c>
      <c r="H1633" t="s">
        <v>15</v>
      </c>
      <c r="I1633" t="s">
        <v>16</v>
      </c>
      <c r="J1633" t="s">
        <v>17</v>
      </c>
      <c r="K1633">
        <f>1-421-668-774</f>
        <v>-1862</v>
      </c>
      <c r="L1633" t="s">
        <v>76</v>
      </c>
    </row>
    <row r="1634" spans="1:12" x14ac:dyDescent="0.35">
      <c r="A1634">
        <v>3601</v>
      </c>
      <c r="B1634" t="s">
        <v>6052</v>
      </c>
      <c r="D1634">
        <v>30</v>
      </c>
      <c r="E1634" t="s">
        <v>10315</v>
      </c>
      <c r="F1634" t="s">
        <v>133</v>
      </c>
      <c r="G1634" t="s">
        <v>22</v>
      </c>
      <c r="H1634" t="s">
        <v>120</v>
      </c>
      <c r="I1634" t="s">
        <v>57</v>
      </c>
      <c r="J1634" t="s">
        <v>58</v>
      </c>
      <c r="K1634" t="s">
        <v>10316</v>
      </c>
      <c r="L1634" t="s">
        <v>19</v>
      </c>
    </row>
    <row r="1635" spans="1:12" x14ac:dyDescent="0.35">
      <c r="A1635">
        <v>3603</v>
      </c>
      <c r="B1635" t="s">
        <v>10319</v>
      </c>
      <c r="D1635">
        <v>30</v>
      </c>
      <c r="E1635" t="s">
        <v>10320</v>
      </c>
      <c r="F1635" t="s">
        <v>23</v>
      </c>
      <c r="G1635" t="s">
        <v>201</v>
      </c>
      <c r="H1635" t="s">
        <v>120</v>
      </c>
      <c r="I1635" t="s">
        <v>57</v>
      </c>
      <c r="J1635" t="s">
        <v>102</v>
      </c>
      <c r="K1635" t="s">
        <v>10321</v>
      </c>
      <c r="L1635" t="s">
        <v>37</v>
      </c>
    </row>
    <row r="1636" spans="1:12" x14ac:dyDescent="0.35">
      <c r="A1636">
        <v>3606</v>
      </c>
      <c r="B1636" t="s">
        <v>10328</v>
      </c>
      <c r="D1636">
        <v>28</v>
      </c>
      <c r="E1636" t="s">
        <v>10329</v>
      </c>
      <c r="F1636" t="s">
        <v>16</v>
      </c>
      <c r="G1636" t="s">
        <v>201</v>
      </c>
      <c r="H1636" t="s">
        <v>33</v>
      </c>
      <c r="I1636" t="s">
        <v>34</v>
      </c>
      <c r="J1636" t="s">
        <v>116</v>
      </c>
      <c r="K1636" t="s">
        <v>10330</v>
      </c>
      <c r="L1636" t="s">
        <v>44</v>
      </c>
    </row>
    <row r="1637" spans="1:12" x14ac:dyDescent="0.35">
      <c r="A1637">
        <v>3609</v>
      </c>
      <c r="B1637" t="s">
        <v>10337</v>
      </c>
      <c r="D1637">
        <v>29</v>
      </c>
      <c r="E1637" t="s">
        <v>10338</v>
      </c>
      <c r="F1637" t="s">
        <v>22</v>
      </c>
      <c r="G1637" t="s">
        <v>32</v>
      </c>
      <c r="H1637" t="s">
        <v>120</v>
      </c>
      <c r="I1637" t="s">
        <v>57</v>
      </c>
      <c r="J1637" t="s">
        <v>116</v>
      </c>
      <c r="K1637" t="s">
        <v>10339</v>
      </c>
      <c r="L1637" t="s">
        <v>19</v>
      </c>
    </row>
    <row r="1638" spans="1:12" x14ac:dyDescent="0.35">
      <c r="A1638">
        <v>3611</v>
      </c>
      <c r="B1638" t="s">
        <v>10343</v>
      </c>
      <c r="D1638">
        <v>29</v>
      </c>
      <c r="E1638" t="s">
        <v>10344</v>
      </c>
      <c r="F1638" t="s">
        <v>40</v>
      </c>
      <c r="G1638" t="s">
        <v>40</v>
      </c>
      <c r="H1638" t="s">
        <v>15</v>
      </c>
      <c r="I1638" t="s">
        <v>16</v>
      </c>
      <c r="J1638" t="s">
        <v>170</v>
      </c>
      <c r="K1638" t="s">
        <v>10345</v>
      </c>
      <c r="L1638" t="s">
        <v>19</v>
      </c>
    </row>
    <row r="1639" spans="1:12" x14ac:dyDescent="0.35">
      <c r="A1639">
        <v>3614</v>
      </c>
      <c r="B1639" t="s">
        <v>10351</v>
      </c>
      <c r="D1639">
        <v>29</v>
      </c>
      <c r="E1639" t="s">
        <v>10352</v>
      </c>
      <c r="F1639" t="s">
        <v>14</v>
      </c>
      <c r="G1639" t="s">
        <v>57</v>
      </c>
      <c r="H1639" t="s">
        <v>52</v>
      </c>
      <c r="I1639" t="s">
        <v>13</v>
      </c>
      <c r="J1639" t="s">
        <v>17</v>
      </c>
      <c r="K1639" t="s">
        <v>10353</v>
      </c>
      <c r="L1639" t="s">
        <v>76</v>
      </c>
    </row>
    <row r="1640" spans="1:12" x14ac:dyDescent="0.35">
      <c r="A1640">
        <v>3618</v>
      </c>
      <c r="B1640" t="s">
        <v>10363</v>
      </c>
      <c r="D1640">
        <v>29</v>
      </c>
      <c r="E1640" t="s">
        <v>10364</v>
      </c>
      <c r="F1640" t="s">
        <v>67</v>
      </c>
      <c r="G1640" t="s">
        <v>32</v>
      </c>
      <c r="H1640" t="s">
        <v>80</v>
      </c>
      <c r="I1640" t="s">
        <v>32</v>
      </c>
      <c r="J1640" t="s">
        <v>48</v>
      </c>
      <c r="K1640" t="s">
        <v>10365</v>
      </c>
      <c r="L1640" t="s">
        <v>44</v>
      </c>
    </row>
    <row r="1641" spans="1:12" x14ac:dyDescent="0.35">
      <c r="A1641">
        <v>3619</v>
      </c>
      <c r="B1641" t="s">
        <v>10366</v>
      </c>
      <c r="D1641">
        <v>27</v>
      </c>
      <c r="E1641" t="s">
        <v>10367</v>
      </c>
      <c r="F1641" t="s">
        <v>133</v>
      </c>
      <c r="G1641" t="s">
        <v>13</v>
      </c>
      <c r="H1641" t="s">
        <v>52</v>
      </c>
      <c r="I1641" t="s">
        <v>13</v>
      </c>
      <c r="J1641" t="s">
        <v>48</v>
      </c>
      <c r="K1641" t="s">
        <v>10368</v>
      </c>
      <c r="L1641" t="s">
        <v>37</v>
      </c>
    </row>
    <row r="1642" spans="1:12" x14ac:dyDescent="0.35">
      <c r="A1642">
        <v>3623</v>
      </c>
      <c r="B1642" t="s">
        <v>10378</v>
      </c>
      <c r="D1642">
        <v>27</v>
      </c>
      <c r="E1642" t="s">
        <v>10379</v>
      </c>
      <c r="F1642" t="s">
        <v>67</v>
      </c>
      <c r="G1642" t="s">
        <v>169</v>
      </c>
      <c r="H1642" t="s">
        <v>41</v>
      </c>
      <c r="I1642" t="s">
        <v>42</v>
      </c>
      <c r="J1642" t="s">
        <v>91</v>
      </c>
      <c r="K1642" t="s">
        <v>10380</v>
      </c>
      <c r="L1642" t="s">
        <v>44</v>
      </c>
    </row>
    <row r="1643" spans="1:12" x14ac:dyDescent="0.35">
      <c r="A1643">
        <v>3626</v>
      </c>
      <c r="B1643" t="s">
        <v>10387</v>
      </c>
      <c r="D1643">
        <v>29</v>
      </c>
      <c r="E1643" t="s">
        <v>10388</v>
      </c>
      <c r="F1643" t="s">
        <v>79</v>
      </c>
      <c r="G1643" t="s">
        <v>31</v>
      </c>
      <c r="H1643" t="s">
        <v>41</v>
      </c>
      <c r="I1643" t="s">
        <v>42</v>
      </c>
      <c r="J1643" t="s">
        <v>68</v>
      </c>
      <c r="K1643" t="s">
        <v>10389</v>
      </c>
      <c r="L1643" t="s">
        <v>44</v>
      </c>
    </row>
    <row r="1644" spans="1:12" x14ac:dyDescent="0.35">
      <c r="A1644">
        <v>3628</v>
      </c>
      <c r="B1644" t="s">
        <v>10393</v>
      </c>
      <c r="D1644">
        <v>28</v>
      </c>
      <c r="E1644" t="s">
        <v>10394</v>
      </c>
      <c r="F1644" t="s">
        <v>169</v>
      </c>
      <c r="G1644" t="s">
        <v>25</v>
      </c>
      <c r="H1644" t="s">
        <v>47</v>
      </c>
      <c r="I1644" t="s">
        <v>31</v>
      </c>
      <c r="J1644" t="s">
        <v>170</v>
      </c>
      <c r="K1644" t="s">
        <v>10395</v>
      </c>
      <c r="L1644" t="s">
        <v>28</v>
      </c>
    </row>
    <row r="1645" spans="1:12" x14ac:dyDescent="0.35">
      <c r="A1645">
        <v>3630</v>
      </c>
      <c r="B1645" t="s">
        <v>587</v>
      </c>
      <c r="D1645">
        <v>28</v>
      </c>
      <c r="E1645" t="s">
        <v>10399</v>
      </c>
      <c r="F1645" t="s">
        <v>42</v>
      </c>
      <c r="G1645" t="s">
        <v>201</v>
      </c>
      <c r="H1645" t="s">
        <v>62</v>
      </c>
      <c r="I1645" t="s">
        <v>23</v>
      </c>
      <c r="J1645" t="s">
        <v>170</v>
      </c>
      <c r="K1645" t="s">
        <v>10400</v>
      </c>
      <c r="L1645" t="s">
        <v>28</v>
      </c>
    </row>
    <row r="1646" spans="1:12" x14ac:dyDescent="0.35">
      <c r="A1646">
        <v>3631</v>
      </c>
      <c r="B1646" t="s">
        <v>10401</v>
      </c>
      <c r="D1646">
        <v>29</v>
      </c>
      <c r="E1646" t="s">
        <v>10402</v>
      </c>
      <c r="F1646" t="s">
        <v>169</v>
      </c>
      <c r="G1646" t="s">
        <v>14</v>
      </c>
      <c r="H1646" t="s">
        <v>24</v>
      </c>
      <c r="I1646" t="s">
        <v>25</v>
      </c>
      <c r="J1646" t="s">
        <v>58</v>
      </c>
      <c r="K1646">
        <f>1-564-342-8142</f>
        <v>-9047</v>
      </c>
      <c r="L1646" t="s">
        <v>44</v>
      </c>
    </row>
    <row r="1647" spans="1:12" x14ac:dyDescent="0.35">
      <c r="A1647">
        <v>3632</v>
      </c>
      <c r="B1647" t="s">
        <v>10403</v>
      </c>
      <c r="D1647">
        <v>27</v>
      </c>
      <c r="E1647" t="s">
        <v>10404</v>
      </c>
      <c r="F1647" t="s">
        <v>14</v>
      </c>
      <c r="G1647" t="s">
        <v>32</v>
      </c>
      <c r="H1647" t="s">
        <v>120</v>
      </c>
      <c r="I1647" t="s">
        <v>57</v>
      </c>
      <c r="J1647" t="s">
        <v>146</v>
      </c>
      <c r="K1647" t="s">
        <v>10405</v>
      </c>
      <c r="L1647" t="s">
        <v>76</v>
      </c>
    </row>
    <row r="1648" spans="1:12" x14ac:dyDescent="0.35">
      <c r="A1648">
        <v>3633</v>
      </c>
      <c r="B1648" t="s">
        <v>10406</v>
      </c>
      <c r="D1648">
        <v>30</v>
      </c>
      <c r="E1648" t="s">
        <v>10407</v>
      </c>
      <c r="F1648" t="s">
        <v>32</v>
      </c>
      <c r="G1648" t="s">
        <v>42</v>
      </c>
      <c r="H1648" t="s">
        <v>47</v>
      </c>
      <c r="I1648" t="s">
        <v>31</v>
      </c>
      <c r="J1648" t="s">
        <v>26</v>
      </c>
      <c r="K1648" t="s">
        <v>10408</v>
      </c>
      <c r="L1648" t="s">
        <v>19</v>
      </c>
    </row>
    <row r="1649" spans="1:12" x14ac:dyDescent="0.35">
      <c r="A1649">
        <v>3637</v>
      </c>
      <c r="B1649" t="s">
        <v>10416</v>
      </c>
      <c r="D1649">
        <v>29</v>
      </c>
      <c r="E1649" t="s">
        <v>10417</v>
      </c>
      <c r="F1649" t="s">
        <v>32</v>
      </c>
      <c r="G1649" t="s">
        <v>32</v>
      </c>
      <c r="H1649" t="s">
        <v>15</v>
      </c>
      <c r="I1649" t="s">
        <v>16</v>
      </c>
      <c r="J1649" t="s">
        <v>91</v>
      </c>
      <c r="K1649" t="s">
        <v>10418</v>
      </c>
      <c r="L1649" t="s">
        <v>37</v>
      </c>
    </row>
    <row r="1650" spans="1:12" x14ac:dyDescent="0.35">
      <c r="A1650">
        <v>3638</v>
      </c>
      <c r="B1650" t="s">
        <v>10419</v>
      </c>
      <c r="D1650">
        <v>28</v>
      </c>
      <c r="E1650" t="s">
        <v>10420</v>
      </c>
      <c r="F1650" t="s">
        <v>40</v>
      </c>
      <c r="G1650" t="s">
        <v>31</v>
      </c>
      <c r="H1650" t="s">
        <v>62</v>
      </c>
      <c r="I1650" t="s">
        <v>23</v>
      </c>
      <c r="J1650" t="s">
        <v>102</v>
      </c>
      <c r="K1650" t="s">
        <v>10421</v>
      </c>
      <c r="L1650" t="s">
        <v>44</v>
      </c>
    </row>
    <row r="1651" spans="1:12" x14ac:dyDescent="0.35">
      <c r="A1651">
        <v>3639</v>
      </c>
      <c r="B1651" t="s">
        <v>10422</v>
      </c>
      <c r="D1651">
        <v>27</v>
      </c>
      <c r="E1651" t="s">
        <v>10423</v>
      </c>
      <c r="F1651" t="s">
        <v>79</v>
      </c>
      <c r="G1651" t="s">
        <v>34</v>
      </c>
      <c r="H1651" t="s">
        <v>47</v>
      </c>
      <c r="I1651" t="s">
        <v>31</v>
      </c>
      <c r="J1651" t="s">
        <v>116</v>
      </c>
      <c r="K1651" t="s">
        <v>10424</v>
      </c>
      <c r="L1651" t="s">
        <v>19</v>
      </c>
    </row>
    <row r="1652" spans="1:12" x14ac:dyDescent="0.35">
      <c r="A1652">
        <v>3640</v>
      </c>
      <c r="B1652" t="s">
        <v>10425</v>
      </c>
      <c r="D1652">
        <v>29</v>
      </c>
      <c r="E1652" t="s">
        <v>10426</v>
      </c>
      <c r="F1652" t="s">
        <v>31</v>
      </c>
      <c r="G1652" t="s">
        <v>22</v>
      </c>
      <c r="H1652" t="s">
        <v>47</v>
      </c>
      <c r="I1652" t="s">
        <v>31</v>
      </c>
      <c r="J1652" t="s">
        <v>53</v>
      </c>
      <c r="K1652" t="s">
        <v>10427</v>
      </c>
      <c r="L1652" t="s">
        <v>76</v>
      </c>
    </row>
    <row r="1653" spans="1:12" x14ac:dyDescent="0.35">
      <c r="A1653">
        <v>3641</v>
      </c>
      <c r="B1653" t="s">
        <v>10428</v>
      </c>
      <c r="D1653">
        <v>28</v>
      </c>
      <c r="E1653" t="s">
        <v>10429</v>
      </c>
      <c r="F1653" t="s">
        <v>67</v>
      </c>
      <c r="G1653" t="s">
        <v>149</v>
      </c>
      <c r="H1653" t="s">
        <v>24</v>
      </c>
      <c r="I1653" t="s">
        <v>25</v>
      </c>
      <c r="J1653" t="s">
        <v>91</v>
      </c>
      <c r="K1653" t="s">
        <v>10430</v>
      </c>
      <c r="L1653" t="s">
        <v>44</v>
      </c>
    </row>
    <row r="1654" spans="1:12" x14ac:dyDescent="0.35">
      <c r="A1654">
        <v>3642</v>
      </c>
      <c r="B1654" t="s">
        <v>10431</v>
      </c>
      <c r="D1654">
        <v>28</v>
      </c>
      <c r="E1654" t="s">
        <v>10432</v>
      </c>
      <c r="F1654" t="s">
        <v>149</v>
      </c>
      <c r="G1654" t="s">
        <v>31</v>
      </c>
      <c r="H1654" t="s">
        <v>52</v>
      </c>
      <c r="I1654" t="s">
        <v>13</v>
      </c>
      <c r="J1654" t="s">
        <v>153</v>
      </c>
      <c r="K1654" t="s">
        <v>10433</v>
      </c>
      <c r="L1654" t="s">
        <v>76</v>
      </c>
    </row>
    <row r="1655" spans="1:12" x14ac:dyDescent="0.35">
      <c r="A1655">
        <v>3647</v>
      </c>
      <c r="B1655" t="s">
        <v>10446</v>
      </c>
      <c r="D1655">
        <v>28</v>
      </c>
      <c r="E1655" t="s">
        <v>10447</v>
      </c>
      <c r="F1655" t="s">
        <v>57</v>
      </c>
      <c r="G1655" t="s">
        <v>57</v>
      </c>
      <c r="H1655" t="s">
        <v>62</v>
      </c>
      <c r="I1655" t="s">
        <v>23</v>
      </c>
      <c r="J1655" t="s">
        <v>26</v>
      </c>
      <c r="K1655" t="s">
        <v>10448</v>
      </c>
      <c r="L1655" t="s">
        <v>76</v>
      </c>
    </row>
    <row r="1656" spans="1:12" x14ac:dyDescent="0.35">
      <c r="A1656">
        <v>3648</v>
      </c>
      <c r="B1656" t="s">
        <v>10449</v>
      </c>
      <c r="D1656">
        <v>29</v>
      </c>
      <c r="E1656" t="s">
        <v>10450</v>
      </c>
      <c r="F1656" t="s">
        <v>13</v>
      </c>
      <c r="G1656" t="s">
        <v>177</v>
      </c>
      <c r="H1656" t="s">
        <v>87</v>
      </c>
      <c r="I1656" t="s">
        <v>79</v>
      </c>
      <c r="J1656" t="s">
        <v>153</v>
      </c>
      <c r="K1656" t="s">
        <v>10451</v>
      </c>
      <c r="L1656" t="s">
        <v>28</v>
      </c>
    </row>
    <row r="1657" spans="1:12" x14ac:dyDescent="0.35">
      <c r="A1657">
        <v>3651</v>
      </c>
      <c r="B1657" t="s">
        <v>10458</v>
      </c>
      <c r="D1657">
        <v>26</v>
      </c>
      <c r="E1657" t="s">
        <v>10459</v>
      </c>
      <c r="F1657" t="s">
        <v>42</v>
      </c>
      <c r="G1657" t="s">
        <v>42</v>
      </c>
      <c r="H1657" t="s">
        <v>87</v>
      </c>
      <c r="I1657" t="s">
        <v>79</v>
      </c>
      <c r="J1657" t="s">
        <v>48</v>
      </c>
      <c r="K1657" t="s">
        <v>10460</v>
      </c>
      <c r="L1657" t="s">
        <v>76</v>
      </c>
    </row>
    <row r="1658" spans="1:12" x14ac:dyDescent="0.35">
      <c r="A1658">
        <v>3652</v>
      </c>
      <c r="B1658" t="s">
        <v>10461</v>
      </c>
      <c r="D1658">
        <v>27</v>
      </c>
      <c r="E1658" t="s">
        <v>10462</v>
      </c>
      <c r="F1658" t="s">
        <v>57</v>
      </c>
      <c r="G1658" t="s">
        <v>31</v>
      </c>
      <c r="H1658" t="s">
        <v>62</v>
      </c>
      <c r="I1658" t="s">
        <v>23</v>
      </c>
      <c r="J1658" t="s">
        <v>153</v>
      </c>
      <c r="K1658" t="s">
        <v>10463</v>
      </c>
      <c r="L1658" t="s">
        <v>76</v>
      </c>
    </row>
    <row r="1659" spans="1:12" x14ac:dyDescent="0.35">
      <c r="A1659">
        <v>3656</v>
      </c>
      <c r="B1659" t="s">
        <v>10473</v>
      </c>
      <c r="D1659">
        <v>30</v>
      </c>
      <c r="E1659" t="s">
        <v>10474</v>
      </c>
      <c r="F1659" t="s">
        <v>177</v>
      </c>
      <c r="G1659" t="s">
        <v>23</v>
      </c>
      <c r="H1659" t="s">
        <v>47</v>
      </c>
      <c r="I1659" t="s">
        <v>31</v>
      </c>
      <c r="J1659" t="s">
        <v>48</v>
      </c>
      <c r="K1659">
        <v>2697724279</v>
      </c>
      <c r="L1659" t="s">
        <v>19</v>
      </c>
    </row>
    <row r="1660" spans="1:12" x14ac:dyDescent="0.35">
      <c r="A1660">
        <v>3657</v>
      </c>
      <c r="B1660" t="s">
        <v>10475</v>
      </c>
      <c r="D1660">
        <v>27</v>
      </c>
      <c r="E1660" t="s">
        <v>10476</v>
      </c>
      <c r="F1660" t="s">
        <v>14</v>
      </c>
      <c r="G1660" t="s">
        <v>13</v>
      </c>
      <c r="H1660" t="s">
        <v>52</v>
      </c>
      <c r="I1660" t="s">
        <v>13</v>
      </c>
      <c r="J1660" t="s">
        <v>48</v>
      </c>
      <c r="K1660" t="s">
        <v>10477</v>
      </c>
      <c r="L1660" t="s">
        <v>76</v>
      </c>
    </row>
    <row r="1661" spans="1:12" x14ac:dyDescent="0.35">
      <c r="A1661">
        <v>3660</v>
      </c>
      <c r="B1661" t="s">
        <v>10484</v>
      </c>
      <c r="D1661">
        <v>26</v>
      </c>
      <c r="E1661" t="s">
        <v>10485</v>
      </c>
      <c r="F1661" t="s">
        <v>133</v>
      </c>
      <c r="G1661" t="s">
        <v>40</v>
      </c>
      <c r="H1661" t="s">
        <v>47</v>
      </c>
      <c r="I1661" t="s">
        <v>31</v>
      </c>
      <c r="J1661" t="s">
        <v>68</v>
      </c>
      <c r="K1661" t="s">
        <v>10486</v>
      </c>
      <c r="L1661" t="s">
        <v>37</v>
      </c>
    </row>
    <row r="1662" spans="1:12" x14ac:dyDescent="0.35">
      <c r="A1662">
        <v>3663</v>
      </c>
      <c r="B1662" t="s">
        <v>10492</v>
      </c>
      <c r="D1662">
        <v>30</v>
      </c>
      <c r="E1662" t="s">
        <v>10493</v>
      </c>
      <c r="F1662" t="s">
        <v>14</v>
      </c>
      <c r="G1662" t="s">
        <v>149</v>
      </c>
      <c r="H1662" t="s">
        <v>87</v>
      </c>
      <c r="I1662" t="s">
        <v>79</v>
      </c>
      <c r="J1662" t="s">
        <v>88</v>
      </c>
      <c r="K1662">
        <v>6235582620</v>
      </c>
      <c r="L1662" t="s">
        <v>44</v>
      </c>
    </row>
    <row r="1663" spans="1:12" x14ac:dyDescent="0.35">
      <c r="A1663">
        <v>3664</v>
      </c>
      <c r="B1663" t="s">
        <v>10494</v>
      </c>
      <c r="D1663">
        <v>29</v>
      </c>
      <c r="E1663" t="s">
        <v>10495</v>
      </c>
      <c r="F1663" t="s">
        <v>133</v>
      </c>
      <c r="G1663" t="s">
        <v>169</v>
      </c>
      <c r="H1663" t="s">
        <v>47</v>
      </c>
      <c r="I1663" t="s">
        <v>31</v>
      </c>
      <c r="J1663" t="s">
        <v>48</v>
      </c>
      <c r="K1663" t="s">
        <v>10496</v>
      </c>
      <c r="L1663" t="s">
        <v>76</v>
      </c>
    </row>
    <row r="1664" spans="1:12" x14ac:dyDescent="0.35">
      <c r="A1664">
        <v>3666</v>
      </c>
      <c r="B1664" t="s">
        <v>10500</v>
      </c>
      <c r="D1664">
        <v>27</v>
      </c>
      <c r="E1664" t="s">
        <v>10501</v>
      </c>
      <c r="F1664" t="s">
        <v>79</v>
      </c>
      <c r="G1664" t="s">
        <v>31</v>
      </c>
      <c r="H1664" t="s">
        <v>52</v>
      </c>
      <c r="I1664" t="s">
        <v>13</v>
      </c>
      <c r="J1664" t="s">
        <v>26</v>
      </c>
      <c r="K1664" t="s">
        <v>10502</v>
      </c>
      <c r="L1664" t="s">
        <v>76</v>
      </c>
    </row>
    <row r="1665" spans="1:12" x14ac:dyDescent="0.35">
      <c r="A1665">
        <v>3667</v>
      </c>
      <c r="B1665" t="s">
        <v>10503</v>
      </c>
      <c r="D1665">
        <v>30</v>
      </c>
      <c r="E1665" t="s">
        <v>10504</v>
      </c>
      <c r="F1665" t="s">
        <v>32</v>
      </c>
      <c r="G1665" t="s">
        <v>22</v>
      </c>
      <c r="H1665" t="s">
        <v>62</v>
      </c>
      <c r="I1665" t="s">
        <v>23</v>
      </c>
      <c r="J1665" t="s">
        <v>170</v>
      </c>
      <c r="K1665" t="s">
        <v>10505</v>
      </c>
      <c r="L1665" t="s">
        <v>19</v>
      </c>
    </row>
    <row r="1666" spans="1:12" x14ac:dyDescent="0.35">
      <c r="A1666">
        <v>3672</v>
      </c>
      <c r="B1666" t="s">
        <v>10518</v>
      </c>
      <c r="D1666">
        <v>26</v>
      </c>
      <c r="E1666" t="s">
        <v>10519</v>
      </c>
      <c r="F1666" t="s">
        <v>42</v>
      </c>
      <c r="G1666" t="s">
        <v>32</v>
      </c>
      <c r="H1666" t="s">
        <v>80</v>
      </c>
      <c r="I1666" t="s">
        <v>32</v>
      </c>
      <c r="J1666" t="s">
        <v>58</v>
      </c>
      <c r="K1666">
        <f>1-263-242-1108</f>
        <v>-1612</v>
      </c>
      <c r="L1666" t="s">
        <v>37</v>
      </c>
    </row>
    <row r="1667" spans="1:12" x14ac:dyDescent="0.35">
      <c r="A1667">
        <v>3674</v>
      </c>
      <c r="B1667" t="s">
        <v>10523</v>
      </c>
      <c r="D1667">
        <v>26</v>
      </c>
      <c r="E1667" t="s">
        <v>10524</v>
      </c>
      <c r="F1667" t="s">
        <v>79</v>
      </c>
      <c r="G1667" t="s">
        <v>32</v>
      </c>
      <c r="H1667" t="s">
        <v>15</v>
      </c>
      <c r="I1667" t="s">
        <v>16</v>
      </c>
      <c r="J1667" t="s">
        <v>26</v>
      </c>
      <c r="K1667" t="s">
        <v>10525</v>
      </c>
      <c r="L1667" t="s">
        <v>37</v>
      </c>
    </row>
    <row r="1668" spans="1:12" x14ac:dyDescent="0.35">
      <c r="A1668">
        <v>3675</v>
      </c>
      <c r="B1668" t="s">
        <v>10526</v>
      </c>
      <c r="D1668">
        <v>27</v>
      </c>
      <c r="E1668" t="s">
        <v>10527</v>
      </c>
      <c r="F1668" t="s">
        <v>169</v>
      </c>
      <c r="G1668" t="s">
        <v>14</v>
      </c>
      <c r="H1668" t="s">
        <v>120</v>
      </c>
      <c r="I1668" t="s">
        <v>57</v>
      </c>
      <c r="J1668" t="s">
        <v>68</v>
      </c>
      <c r="K1668" t="s">
        <v>10528</v>
      </c>
      <c r="L1668" t="s">
        <v>19</v>
      </c>
    </row>
    <row r="1669" spans="1:12" x14ac:dyDescent="0.35">
      <c r="A1669">
        <v>3676</v>
      </c>
      <c r="B1669" t="s">
        <v>10529</v>
      </c>
      <c r="D1669">
        <v>30</v>
      </c>
      <c r="E1669" t="s">
        <v>10530</v>
      </c>
      <c r="F1669" t="s">
        <v>14</v>
      </c>
      <c r="G1669" t="s">
        <v>79</v>
      </c>
      <c r="H1669" t="s">
        <v>15</v>
      </c>
      <c r="I1669" t="s">
        <v>16</v>
      </c>
      <c r="J1669" t="s">
        <v>91</v>
      </c>
      <c r="K1669" t="s">
        <v>10531</v>
      </c>
      <c r="L1669" t="s">
        <v>37</v>
      </c>
    </row>
    <row r="1670" spans="1:12" x14ac:dyDescent="0.35">
      <c r="A1670">
        <v>3677</v>
      </c>
      <c r="B1670" t="s">
        <v>10532</v>
      </c>
      <c r="D1670">
        <v>26</v>
      </c>
      <c r="E1670" t="s">
        <v>10533</v>
      </c>
      <c r="F1670" t="s">
        <v>34</v>
      </c>
      <c r="G1670" t="s">
        <v>201</v>
      </c>
      <c r="H1670" t="s">
        <v>80</v>
      </c>
      <c r="I1670" t="s">
        <v>32</v>
      </c>
      <c r="J1670" t="s">
        <v>58</v>
      </c>
      <c r="K1670">
        <v>2386995269</v>
      </c>
      <c r="L1670" t="s">
        <v>28</v>
      </c>
    </row>
    <row r="1671" spans="1:12" x14ac:dyDescent="0.35">
      <c r="A1671">
        <v>3678</v>
      </c>
      <c r="B1671" t="s">
        <v>10534</v>
      </c>
      <c r="D1671">
        <v>28</v>
      </c>
      <c r="E1671" t="s">
        <v>10535</v>
      </c>
      <c r="F1671" t="s">
        <v>31</v>
      </c>
      <c r="G1671" t="s">
        <v>31</v>
      </c>
      <c r="H1671" t="s">
        <v>15</v>
      </c>
      <c r="I1671" t="s">
        <v>16</v>
      </c>
      <c r="J1671" t="s">
        <v>153</v>
      </c>
      <c r="K1671">
        <f>1-98-146-7722</f>
        <v>-7965</v>
      </c>
      <c r="L1671" t="s">
        <v>44</v>
      </c>
    </row>
    <row r="1672" spans="1:12" x14ac:dyDescent="0.35">
      <c r="A1672">
        <v>3679</v>
      </c>
      <c r="B1672" t="s">
        <v>10536</v>
      </c>
      <c r="D1672">
        <v>26</v>
      </c>
      <c r="E1672" t="s">
        <v>10537</v>
      </c>
      <c r="F1672" t="s">
        <v>169</v>
      </c>
      <c r="G1672" t="s">
        <v>201</v>
      </c>
      <c r="H1672" t="s">
        <v>52</v>
      </c>
      <c r="I1672" t="s">
        <v>13</v>
      </c>
      <c r="J1672" t="s">
        <v>146</v>
      </c>
      <c r="K1672" t="s">
        <v>10538</v>
      </c>
      <c r="L1672" t="s">
        <v>76</v>
      </c>
    </row>
    <row r="1673" spans="1:12" x14ac:dyDescent="0.35">
      <c r="A1673">
        <v>3680</v>
      </c>
      <c r="B1673" t="s">
        <v>10539</v>
      </c>
      <c r="D1673">
        <v>29</v>
      </c>
      <c r="E1673" t="s">
        <v>10540</v>
      </c>
      <c r="F1673" t="s">
        <v>169</v>
      </c>
      <c r="G1673" t="s">
        <v>22</v>
      </c>
      <c r="H1673" t="s">
        <v>52</v>
      </c>
      <c r="I1673" t="s">
        <v>13</v>
      </c>
      <c r="J1673" t="s">
        <v>53</v>
      </c>
      <c r="K1673" t="s">
        <v>10541</v>
      </c>
      <c r="L1673" t="s">
        <v>28</v>
      </c>
    </row>
    <row r="1674" spans="1:12" x14ac:dyDescent="0.35">
      <c r="A1674">
        <v>3682</v>
      </c>
      <c r="B1674" t="s">
        <v>10545</v>
      </c>
      <c r="D1674">
        <v>29</v>
      </c>
      <c r="E1674" t="s">
        <v>10546</v>
      </c>
      <c r="F1674" t="s">
        <v>13</v>
      </c>
      <c r="G1674" t="s">
        <v>34</v>
      </c>
      <c r="H1674" t="s">
        <v>41</v>
      </c>
      <c r="I1674" t="s">
        <v>42</v>
      </c>
      <c r="J1674" t="s">
        <v>58</v>
      </c>
      <c r="K1674" t="s">
        <v>10547</v>
      </c>
      <c r="L1674" t="s">
        <v>19</v>
      </c>
    </row>
    <row r="1675" spans="1:12" x14ac:dyDescent="0.35">
      <c r="A1675">
        <v>3689</v>
      </c>
      <c r="B1675" t="s">
        <v>10565</v>
      </c>
      <c r="D1675">
        <v>26</v>
      </c>
      <c r="E1675" t="s">
        <v>10566</v>
      </c>
      <c r="F1675" t="s">
        <v>40</v>
      </c>
      <c r="G1675" t="s">
        <v>79</v>
      </c>
      <c r="H1675" t="s">
        <v>41</v>
      </c>
      <c r="I1675" t="s">
        <v>42</v>
      </c>
      <c r="J1675" t="s">
        <v>58</v>
      </c>
      <c r="K1675" t="s">
        <v>10567</v>
      </c>
      <c r="L1675" t="s">
        <v>37</v>
      </c>
    </row>
    <row r="1676" spans="1:12" x14ac:dyDescent="0.35">
      <c r="A1676">
        <v>3690</v>
      </c>
      <c r="B1676" t="s">
        <v>10568</v>
      </c>
      <c r="D1676">
        <v>29</v>
      </c>
      <c r="E1676" t="s">
        <v>10569</v>
      </c>
      <c r="F1676" t="s">
        <v>14</v>
      </c>
      <c r="G1676" t="s">
        <v>34</v>
      </c>
      <c r="H1676" t="s">
        <v>120</v>
      </c>
      <c r="I1676" t="s">
        <v>57</v>
      </c>
      <c r="J1676" t="s">
        <v>146</v>
      </c>
      <c r="K1676" t="s">
        <v>10570</v>
      </c>
      <c r="L1676" t="s">
        <v>28</v>
      </c>
    </row>
    <row r="1677" spans="1:12" x14ac:dyDescent="0.35">
      <c r="A1677">
        <v>3692</v>
      </c>
      <c r="B1677" t="s">
        <v>10574</v>
      </c>
      <c r="D1677">
        <v>29</v>
      </c>
      <c r="E1677" t="s">
        <v>10575</v>
      </c>
      <c r="F1677" t="s">
        <v>57</v>
      </c>
      <c r="G1677" t="s">
        <v>133</v>
      </c>
      <c r="H1677" t="s">
        <v>24</v>
      </c>
      <c r="I1677" t="s">
        <v>25</v>
      </c>
      <c r="J1677" t="s">
        <v>53</v>
      </c>
      <c r="K1677" t="s">
        <v>10576</v>
      </c>
      <c r="L1677" t="s">
        <v>28</v>
      </c>
    </row>
    <row r="1678" spans="1:12" x14ac:dyDescent="0.35">
      <c r="A1678">
        <v>3695</v>
      </c>
      <c r="B1678" t="s">
        <v>10583</v>
      </c>
      <c r="D1678">
        <v>30</v>
      </c>
      <c r="E1678" t="s">
        <v>10584</v>
      </c>
      <c r="F1678" t="s">
        <v>101</v>
      </c>
      <c r="G1678" t="s">
        <v>133</v>
      </c>
      <c r="H1678" t="s">
        <v>80</v>
      </c>
      <c r="I1678" t="s">
        <v>32</v>
      </c>
      <c r="J1678" t="s">
        <v>58</v>
      </c>
      <c r="K1678" t="s">
        <v>10585</v>
      </c>
      <c r="L1678" t="s">
        <v>76</v>
      </c>
    </row>
    <row r="1679" spans="1:12" x14ac:dyDescent="0.35">
      <c r="A1679">
        <v>3696</v>
      </c>
      <c r="B1679" t="s">
        <v>10586</v>
      </c>
      <c r="D1679">
        <v>30</v>
      </c>
      <c r="E1679" t="s">
        <v>10587</v>
      </c>
      <c r="F1679" t="s">
        <v>42</v>
      </c>
      <c r="G1679" t="s">
        <v>149</v>
      </c>
      <c r="H1679" t="s">
        <v>62</v>
      </c>
      <c r="I1679" t="s">
        <v>23</v>
      </c>
      <c r="J1679" t="s">
        <v>91</v>
      </c>
      <c r="K1679">
        <v>1531390186</v>
      </c>
      <c r="L1679" t="s">
        <v>44</v>
      </c>
    </row>
    <row r="1680" spans="1:12" x14ac:dyDescent="0.35">
      <c r="A1680">
        <v>3698</v>
      </c>
      <c r="B1680" t="s">
        <v>10590</v>
      </c>
      <c r="D1680">
        <v>30</v>
      </c>
      <c r="E1680" t="s">
        <v>10591</v>
      </c>
      <c r="F1680" t="s">
        <v>32</v>
      </c>
      <c r="G1680" t="s">
        <v>32</v>
      </c>
      <c r="H1680" t="s">
        <v>47</v>
      </c>
      <c r="I1680" t="s">
        <v>31</v>
      </c>
      <c r="J1680" t="s">
        <v>26</v>
      </c>
      <c r="K1680" t="s">
        <v>10592</v>
      </c>
      <c r="L1680" t="s">
        <v>44</v>
      </c>
    </row>
    <row r="1681" spans="1:12" x14ac:dyDescent="0.35">
      <c r="A1681">
        <v>3699</v>
      </c>
      <c r="B1681" t="s">
        <v>10593</v>
      </c>
      <c r="D1681">
        <v>27</v>
      </c>
      <c r="E1681" t="s">
        <v>10594</v>
      </c>
      <c r="F1681" t="s">
        <v>40</v>
      </c>
      <c r="G1681" t="s">
        <v>25</v>
      </c>
      <c r="H1681" t="s">
        <v>80</v>
      </c>
      <c r="I1681" t="s">
        <v>32</v>
      </c>
      <c r="J1681" t="s">
        <v>63</v>
      </c>
      <c r="K1681" t="s">
        <v>10595</v>
      </c>
      <c r="L1681" t="s">
        <v>37</v>
      </c>
    </row>
    <row r="1682" spans="1:12" x14ac:dyDescent="0.35">
      <c r="A1682">
        <v>3700</v>
      </c>
      <c r="B1682" t="s">
        <v>10596</v>
      </c>
      <c r="D1682">
        <v>26</v>
      </c>
      <c r="E1682" t="s">
        <v>10597</v>
      </c>
      <c r="F1682" t="s">
        <v>25</v>
      </c>
      <c r="G1682" t="s">
        <v>101</v>
      </c>
      <c r="H1682" t="s">
        <v>47</v>
      </c>
      <c r="I1682" t="s">
        <v>31</v>
      </c>
      <c r="J1682" t="s">
        <v>63</v>
      </c>
      <c r="K1682" t="s">
        <v>10598</v>
      </c>
      <c r="L1682" t="s">
        <v>44</v>
      </c>
    </row>
    <row r="1683" spans="1:12" x14ac:dyDescent="0.35">
      <c r="A1683">
        <v>3702</v>
      </c>
      <c r="B1683" t="s">
        <v>10602</v>
      </c>
      <c r="D1683">
        <v>28</v>
      </c>
      <c r="E1683" t="s">
        <v>10603</v>
      </c>
      <c r="F1683" t="s">
        <v>169</v>
      </c>
      <c r="G1683" t="s">
        <v>22</v>
      </c>
      <c r="H1683" t="s">
        <v>24</v>
      </c>
      <c r="I1683" t="s">
        <v>25</v>
      </c>
      <c r="J1683" t="s">
        <v>170</v>
      </c>
      <c r="K1683" t="s">
        <v>10604</v>
      </c>
      <c r="L1683" t="s">
        <v>19</v>
      </c>
    </row>
    <row r="1684" spans="1:12" x14ac:dyDescent="0.35">
      <c r="A1684">
        <v>3704</v>
      </c>
      <c r="B1684" t="s">
        <v>10607</v>
      </c>
      <c r="D1684">
        <v>30</v>
      </c>
      <c r="E1684" t="s">
        <v>10608</v>
      </c>
      <c r="F1684" t="s">
        <v>14</v>
      </c>
      <c r="G1684" t="s">
        <v>23</v>
      </c>
      <c r="H1684" t="s">
        <v>24</v>
      </c>
      <c r="I1684" t="s">
        <v>25</v>
      </c>
      <c r="J1684" t="s">
        <v>26</v>
      </c>
      <c r="K1684">
        <v>9354746046</v>
      </c>
      <c r="L1684" t="s">
        <v>76</v>
      </c>
    </row>
    <row r="1685" spans="1:12" x14ac:dyDescent="0.35">
      <c r="A1685">
        <v>3705</v>
      </c>
      <c r="B1685" t="s">
        <v>10609</v>
      </c>
      <c r="D1685">
        <v>28</v>
      </c>
      <c r="E1685" t="s">
        <v>10610</v>
      </c>
      <c r="F1685" t="s">
        <v>169</v>
      </c>
      <c r="G1685" t="s">
        <v>14</v>
      </c>
      <c r="H1685" t="s">
        <v>41</v>
      </c>
      <c r="I1685" t="s">
        <v>42</v>
      </c>
      <c r="J1685" t="s">
        <v>63</v>
      </c>
      <c r="K1685" t="s">
        <v>10611</v>
      </c>
      <c r="L1685" t="s">
        <v>37</v>
      </c>
    </row>
    <row r="1686" spans="1:12" x14ac:dyDescent="0.35">
      <c r="A1686">
        <v>3707</v>
      </c>
      <c r="B1686" t="s">
        <v>10615</v>
      </c>
      <c r="D1686">
        <v>29</v>
      </c>
      <c r="E1686" t="s">
        <v>10616</v>
      </c>
      <c r="F1686" t="s">
        <v>201</v>
      </c>
      <c r="G1686" t="s">
        <v>101</v>
      </c>
      <c r="H1686" t="s">
        <v>87</v>
      </c>
      <c r="I1686" t="s">
        <v>79</v>
      </c>
      <c r="J1686" t="s">
        <v>35</v>
      </c>
      <c r="K1686" t="s">
        <v>10617</v>
      </c>
      <c r="L1686" t="s">
        <v>76</v>
      </c>
    </row>
    <row r="1687" spans="1:12" x14ac:dyDescent="0.35">
      <c r="A1687">
        <v>3712</v>
      </c>
      <c r="B1687" t="s">
        <v>10629</v>
      </c>
      <c r="D1687">
        <v>30</v>
      </c>
      <c r="E1687" t="s">
        <v>10630</v>
      </c>
      <c r="F1687" t="s">
        <v>101</v>
      </c>
      <c r="G1687" t="s">
        <v>177</v>
      </c>
      <c r="H1687" t="s">
        <v>52</v>
      </c>
      <c r="I1687" t="s">
        <v>13</v>
      </c>
      <c r="J1687" t="s">
        <v>58</v>
      </c>
      <c r="K1687" t="s">
        <v>10631</v>
      </c>
      <c r="L1687" t="s">
        <v>44</v>
      </c>
    </row>
    <row r="1688" spans="1:12" x14ac:dyDescent="0.35">
      <c r="A1688">
        <v>3720</v>
      </c>
      <c r="B1688" t="s">
        <v>10653</v>
      </c>
      <c r="D1688">
        <v>29</v>
      </c>
      <c r="E1688" t="s">
        <v>10654</v>
      </c>
      <c r="F1688" t="s">
        <v>32</v>
      </c>
      <c r="G1688" t="s">
        <v>31</v>
      </c>
      <c r="H1688" t="s">
        <v>87</v>
      </c>
      <c r="I1688" t="s">
        <v>79</v>
      </c>
      <c r="J1688" t="s">
        <v>53</v>
      </c>
      <c r="K1688" t="s">
        <v>10655</v>
      </c>
      <c r="L1688" t="s">
        <v>28</v>
      </c>
    </row>
    <row r="1689" spans="1:12" x14ac:dyDescent="0.35">
      <c r="A1689">
        <v>3732</v>
      </c>
      <c r="B1689" t="s">
        <v>10687</v>
      </c>
      <c r="D1689">
        <v>29</v>
      </c>
      <c r="E1689" t="s">
        <v>10688</v>
      </c>
      <c r="F1689" t="s">
        <v>177</v>
      </c>
      <c r="G1689" t="s">
        <v>23</v>
      </c>
      <c r="H1689" t="s">
        <v>33</v>
      </c>
      <c r="I1689" t="s">
        <v>34</v>
      </c>
      <c r="J1689" t="s">
        <v>91</v>
      </c>
      <c r="K1689" t="s">
        <v>10689</v>
      </c>
      <c r="L1689" t="s">
        <v>37</v>
      </c>
    </row>
    <row r="1690" spans="1:12" x14ac:dyDescent="0.35">
      <c r="A1690">
        <v>3734</v>
      </c>
      <c r="B1690" t="s">
        <v>5912</v>
      </c>
      <c r="D1690">
        <v>28</v>
      </c>
      <c r="E1690" t="s">
        <v>10693</v>
      </c>
      <c r="F1690" t="s">
        <v>42</v>
      </c>
      <c r="G1690" t="s">
        <v>14</v>
      </c>
      <c r="H1690" t="s">
        <v>80</v>
      </c>
      <c r="I1690" t="s">
        <v>32</v>
      </c>
      <c r="J1690" t="s">
        <v>68</v>
      </c>
      <c r="K1690" t="s">
        <v>10694</v>
      </c>
      <c r="L1690" t="s">
        <v>76</v>
      </c>
    </row>
    <row r="1691" spans="1:12" x14ac:dyDescent="0.35">
      <c r="A1691">
        <v>3736</v>
      </c>
      <c r="B1691" t="s">
        <v>10697</v>
      </c>
      <c r="D1691">
        <v>27</v>
      </c>
      <c r="E1691" t="s">
        <v>10698</v>
      </c>
      <c r="F1691" t="s">
        <v>14</v>
      </c>
      <c r="G1691" t="s">
        <v>14</v>
      </c>
      <c r="H1691" t="s">
        <v>47</v>
      </c>
      <c r="I1691" t="s">
        <v>31</v>
      </c>
      <c r="J1691" t="s">
        <v>68</v>
      </c>
      <c r="K1691">
        <v>5310341978</v>
      </c>
      <c r="L1691" t="s">
        <v>19</v>
      </c>
    </row>
    <row r="1692" spans="1:12" x14ac:dyDescent="0.35">
      <c r="A1692">
        <v>3741</v>
      </c>
      <c r="B1692" t="s">
        <v>10710</v>
      </c>
      <c r="D1692">
        <v>26</v>
      </c>
      <c r="E1692" t="s">
        <v>10711</v>
      </c>
      <c r="F1692" t="s">
        <v>31</v>
      </c>
      <c r="G1692" t="s">
        <v>14</v>
      </c>
      <c r="H1692" t="s">
        <v>80</v>
      </c>
      <c r="I1692" t="s">
        <v>32</v>
      </c>
      <c r="J1692" t="s">
        <v>116</v>
      </c>
      <c r="K1692" t="s">
        <v>10712</v>
      </c>
      <c r="L1692" t="s">
        <v>28</v>
      </c>
    </row>
    <row r="1693" spans="1:12" x14ac:dyDescent="0.35">
      <c r="A1693">
        <v>3742</v>
      </c>
      <c r="B1693" t="s">
        <v>10713</v>
      </c>
      <c r="D1693">
        <v>27</v>
      </c>
      <c r="E1693" t="s">
        <v>10714</v>
      </c>
      <c r="F1693" t="s">
        <v>32</v>
      </c>
      <c r="G1693" t="s">
        <v>133</v>
      </c>
      <c r="H1693" t="s">
        <v>62</v>
      </c>
      <c r="I1693" t="s">
        <v>23</v>
      </c>
      <c r="J1693" t="s">
        <v>63</v>
      </c>
      <c r="K1693" t="s">
        <v>10715</v>
      </c>
      <c r="L1693" t="s">
        <v>28</v>
      </c>
    </row>
    <row r="1694" spans="1:12" x14ac:dyDescent="0.35">
      <c r="A1694">
        <v>3743</v>
      </c>
      <c r="B1694" t="s">
        <v>10716</v>
      </c>
      <c r="D1694">
        <v>30</v>
      </c>
      <c r="E1694" t="s">
        <v>10717</v>
      </c>
      <c r="F1694" t="s">
        <v>101</v>
      </c>
      <c r="G1694" t="s">
        <v>31</v>
      </c>
      <c r="H1694" t="s">
        <v>52</v>
      </c>
      <c r="I1694" t="s">
        <v>13</v>
      </c>
      <c r="J1694" t="s">
        <v>146</v>
      </c>
      <c r="K1694" t="s">
        <v>10718</v>
      </c>
      <c r="L1694" t="s">
        <v>37</v>
      </c>
    </row>
    <row r="1695" spans="1:12" x14ac:dyDescent="0.35">
      <c r="A1695">
        <v>3744</v>
      </c>
      <c r="B1695" t="s">
        <v>10719</v>
      </c>
      <c r="D1695">
        <v>30</v>
      </c>
      <c r="E1695" t="s">
        <v>10720</v>
      </c>
      <c r="F1695" t="s">
        <v>32</v>
      </c>
      <c r="G1695" t="s">
        <v>57</v>
      </c>
      <c r="H1695" t="s">
        <v>80</v>
      </c>
      <c r="I1695" t="s">
        <v>32</v>
      </c>
      <c r="J1695" t="s">
        <v>48</v>
      </c>
      <c r="K1695" t="s">
        <v>10721</v>
      </c>
      <c r="L1695" t="s">
        <v>37</v>
      </c>
    </row>
    <row r="1696" spans="1:12" x14ac:dyDescent="0.35">
      <c r="A1696">
        <v>3747</v>
      </c>
      <c r="B1696" t="s">
        <v>10727</v>
      </c>
      <c r="D1696">
        <v>30</v>
      </c>
      <c r="E1696" t="s">
        <v>10728</v>
      </c>
      <c r="F1696" t="s">
        <v>25</v>
      </c>
      <c r="G1696" t="s">
        <v>22</v>
      </c>
      <c r="H1696" t="s">
        <v>52</v>
      </c>
      <c r="I1696" t="s">
        <v>13</v>
      </c>
      <c r="J1696" t="s">
        <v>91</v>
      </c>
      <c r="K1696" t="s">
        <v>10729</v>
      </c>
      <c r="L1696" t="s">
        <v>44</v>
      </c>
    </row>
    <row r="1697" spans="1:12" x14ac:dyDescent="0.35">
      <c r="A1697">
        <v>3751</v>
      </c>
      <c r="B1697" t="s">
        <v>10739</v>
      </c>
      <c r="D1697">
        <v>27</v>
      </c>
      <c r="E1697" t="s">
        <v>10740</v>
      </c>
      <c r="F1697" t="s">
        <v>25</v>
      </c>
      <c r="G1697" t="s">
        <v>133</v>
      </c>
      <c r="H1697" t="s">
        <v>62</v>
      </c>
      <c r="I1697" t="s">
        <v>23</v>
      </c>
      <c r="J1697" t="s">
        <v>63</v>
      </c>
      <c r="K1697">
        <v>3410782996</v>
      </c>
      <c r="L1697" t="s">
        <v>19</v>
      </c>
    </row>
    <row r="1698" spans="1:12" x14ac:dyDescent="0.35">
      <c r="A1698">
        <v>3753</v>
      </c>
      <c r="B1698" t="s">
        <v>4369</v>
      </c>
      <c r="D1698">
        <v>27</v>
      </c>
      <c r="E1698" t="s">
        <v>10743</v>
      </c>
      <c r="F1698" t="s">
        <v>177</v>
      </c>
      <c r="G1698" t="s">
        <v>16</v>
      </c>
      <c r="H1698" t="s">
        <v>33</v>
      </c>
      <c r="I1698" t="s">
        <v>34</v>
      </c>
      <c r="J1698" t="s">
        <v>26</v>
      </c>
      <c r="K1698" t="s">
        <v>10744</v>
      </c>
      <c r="L1698" t="s">
        <v>37</v>
      </c>
    </row>
    <row r="1699" spans="1:12" x14ac:dyDescent="0.35">
      <c r="A1699">
        <v>3754</v>
      </c>
      <c r="B1699" t="s">
        <v>10745</v>
      </c>
      <c r="D1699">
        <v>29</v>
      </c>
      <c r="E1699" t="s">
        <v>10746</v>
      </c>
      <c r="F1699" t="s">
        <v>32</v>
      </c>
      <c r="G1699" t="s">
        <v>25</v>
      </c>
      <c r="H1699" t="s">
        <v>80</v>
      </c>
      <c r="I1699" t="s">
        <v>32</v>
      </c>
      <c r="J1699" t="s">
        <v>63</v>
      </c>
      <c r="K1699" t="s">
        <v>10747</v>
      </c>
      <c r="L1699" t="s">
        <v>44</v>
      </c>
    </row>
    <row r="1700" spans="1:12" x14ac:dyDescent="0.35">
      <c r="A1700">
        <v>3755</v>
      </c>
      <c r="B1700" t="s">
        <v>10748</v>
      </c>
      <c r="D1700">
        <v>30</v>
      </c>
      <c r="E1700" t="s">
        <v>10749</v>
      </c>
      <c r="F1700" t="s">
        <v>13</v>
      </c>
      <c r="G1700" t="s">
        <v>22</v>
      </c>
      <c r="H1700" t="s">
        <v>15</v>
      </c>
      <c r="I1700" t="s">
        <v>16</v>
      </c>
      <c r="J1700" t="s">
        <v>58</v>
      </c>
      <c r="K1700" t="s">
        <v>10750</v>
      </c>
      <c r="L1700" t="s">
        <v>28</v>
      </c>
    </row>
    <row r="1701" spans="1:12" x14ac:dyDescent="0.35">
      <c r="A1701">
        <v>3757</v>
      </c>
      <c r="B1701" t="s">
        <v>10754</v>
      </c>
      <c r="D1701">
        <v>30</v>
      </c>
      <c r="E1701" t="s">
        <v>10755</v>
      </c>
      <c r="F1701" t="s">
        <v>22</v>
      </c>
      <c r="G1701" t="s">
        <v>201</v>
      </c>
      <c r="H1701" t="s">
        <v>15</v>
      </c>
      <c r="I1701" t="s">
        <v>16</v>
      </c>
      <c r="J1701" t="s">
        <v>68</v>
      </c>
      <c r="K1701" t="s">
        <v>10756</v>
      </c>
      <c r="L1701" t="s">
        <v>44</v>
      </c>
    </row>
    <row r="1702" spans="1:12" x14ac:dyDescent="0.35">
      <c r="A1702">
        <v>3758</v>
      </c>
      <c r="B1702" t="s">
        <v>10757</v>
      </c>
      <c r="D1702">
        <v>30</v>
      </c>
      <c r="E1702" t="s">
        <v>10758</v>
      </c>
      <c r="F1702" t="s">
        <v>22</v>
      </c>
      <c r="G1702" t="s">
        <v>67</v>
      </c>
      <c r="H1702" t="s">
        <v>52</v>
      </c>
      <c r="I1702" t="s">
        <v>13</v>
      </c>
      <c r="J1702" t="s">
        <v>48</v>
      </c>
      <c r="K1702" t="s">
        <v>10759</v>
      </c>
      <c r="L1702" t="s">
        <v>44</v>
      </c>
    </row>
    <row r="1703" spans="1:12" x14ac:dyDescent="0.35">
      <c r="A1703">
        <v>3760</v>
      </c>
      <c r="B1703" t="s">
        <v>2069</v>
      </c>
      <c r="D1703">
        <v>30</v>
      </c>
      <c r="E1703" t="s">
        <v>10763</v>
      </c>
      <c r="F1703" t="s">
        <v>169</v>
      </c>
      <c r="G1703" t="s">
        <v>34</v>
      </c>
      <c r="H1703" t="s">
        <v>41</v>
      </c>
      <c r="I1703" t="s">
        <v>42</v>
      </c>
      <c r="J1703" t="s">
        <v>26</v>
      </c>
      <c r="K1703" t="s">
        <v>10764</v>
      </c>
      <c r="L1703" t="s">
        <v>28</v>
      </c>
    </row>
    <row r="1704" spans="1:12" x14ac:dyDescent="0.35">
      <c r="A1704">
        <v>3761</v>
      </c>
      <c r="B1704" t="s">
        <v>10765</v>
      </c>
      <c r="D1704">
        <v>26</v>
      </c>
      <c r="E1704" t="s">
        <v>10766</v>
      </c>
      <c r="F1704" t="s">
        <v>149</v>
      </c>
      <c r="G1704" t="s">
        <v>42</v>
      </c>
      <c r="H1704" t="s">
        <v>41</v>
      </c>
      <c r="I1704" t="s">
        <v>42</v>
      </c>
      <c r="J1704" t="s">
        <v>53</v>
      </c>
      <c r="K1704" t="s">
        <v>10767</v>
      </c>
      <c r="L1704" t="s">
        <v>76</v>
      </c>
    </row>
    <row r="1705" spans="1:12" x14ac:dyDescent="0.35">
      <c r="A1705">
        <v>3762</v>
      </c>
      <c r="B1705" t="s">
        <v>10768</v>
      </c>
      <c r="D1705">
        <v>29</v>
      </c>
      <c r="E1705" t="s">
        <v>10769</v>
      </c>
      <c r="F1705" t="s">
        <v>40</v>
      </c>
      <c r="G1705" t="s">
        <v>34</v>
      </c>
      <c r="H1705" t="s">
        <v>87</v>
      </c>
      <c r="I1705" t="s">
        <v>79</v>
      </c>
      <c r="J1705" t="s">
        <v>102</v>
      </c>
      <c r="K1705" t="s">
        <v>10770</v>
      </c>
      <c r="L1705" t="s">
        <v>44</v>
      </c>
    </row>
    <row r="1706" spans="1:12" x14ac:dyDescent="0.35">
      <c r="A1706">
        <v>3763</v>
      </c>
      <c r="B1706" t="s">
        <v>10771</v>
      </c>
      <c r="D1706">
        <v>29</v>
      </c>
      <c r="E1706" t="s">
        <v>10772</v>
      </c>
      <c r="F1706" t="s">
        <v>169</v>
      </c>
      <c r="G1706" t="s">
        <v>32</v>
      </c>
      <c r="H1706" t="s">
        <v>87</v>
      </c>
      <c r="I1706" t="s">
        <v>79</v>
      </c>
      <c r="J1706" t="s">
        <v>170</v>
      </c>
      <c r="K1706" t="s">
        <v>10773</v>
      </c>
      <c r="L1706" t="s">
        <v>76</v>
      </c>
    </row>
    <row r="1707" spans="1:12" x14ac:dyDescent="0.35">
      <c r="A1707">
        <v>3767</v>
      </c>
      <c r="B1707" t="s">
        <v>10783</v>
      </c>
      <c r="D1707">
        <v>27</v>
      </c>
      <c r="E1707" t="s">
        <v>10784</v>
      </c>
      <c r="F1707" t="s">
        <v>201</v>
      </c>
      <c r="G1707" t="s">
        <v>25</v>
      </c>
      <c r="H1707" t="s">
        <v>33</v>
      </c>
      <c r="I1707" t="s">
        <v>34</v>
      </c>
      <c r="J1707" t="s">
        <v>63</v>
      </c>
      <c r="K1707" t="s">
        <v>10785</v>
      </c>
      <c r="L1707" t="s">
        <v>19</v>
      </c>
    </row>
    <row r="1708" spans="1:12" x14ac:dyDescent="0.35">
      <c r="A1708">
        <v>3769</v>
      </c>
      <c r="B1708" t="s">
        <v>10788</v>
      </c>
      <c r="D1708">
        <v>27</v>
      </c>
      <c r="E1708" t="s">
        <v>10789</v>
      </c>
      <c r="F1708" t="s">
        <v>42</v>
      </c>
      <c r="G1708" t="s">
        <v>79</v>
      </c>
      <c r="H1708" t="s">
        <v>62</v>
      </c>
      <c r="I1708" t="s">
        <v>23</v>
      </c>
      <c r="J1708" t="s">
        <v>170</v>
      </c>
      <c r="K1708" t="s">
        <v>10790</v>
      </c>
      <c r="L1708" t="s">
        <v>19</v>
      </c>
    </row>
    <row r="1709" spans="1:12" x14ac:dyDescent="0.35">
      <c r="A1709">
        <v>3770</v>
      </c>
      <c r="B1709" t="s">
        <v>10791</v>
      </c>
      <c r="D1709">
        <v>26</v>
      </c>
      <c r="E1709" t="s">
        <v>10792</v>
      </c>
      <c r="F1709" t="s">
        <v>32</v>
      </c>
      <c r="G1709" t="s">
        <v>25</v>
      </c>
      <c r="H1709" t="s">
        <v>87</v>
      </c>
      <c r="I1709" t="s">
        <v>79</v>
      </c>
      <c r="J1709" t="s">
        <v>17</v>
      </c>
      <c r="K1709" t="s">
        <v>10793</v>
      </c>
      <c r="L1709" t="s">
        <v>19</v>
      </c>
    </row>
    <row r="1710" spans="1:12" x14ac:dyDescent="0.35">
      <c r="A1710">
        <v>3774</v>
      </c>
      <c r="B1710" t="s">
        <v>10802</v>
      </c>
      <c r="D1710">
        <v>28</v>
      </c>
      <c r="E1710" t="s">
        <v>10803</v>
      </c>
      <c r="F1710" t="s">
        <v>79</v>
      </c>
      <c r="G1710" t="s">
        <v>177</v>
      </c>
      <c r="H1710" t="s">
        <v>41</v>
      </c>
      <c r="I1710" t="s">
        <v>42</v>
      </c>
      <c r="J1710" t="s">
        <v>91</v>
      </c>
      <c r="K1710" t="s">
        <v>10804</v>
      </c>
      <c r="L1710" t="s">
        <v>28</v>
      </c>
    </row>
    <row r="1711" spans="1:12" x14ac:dyDescent="0.35">
      <c r="A1711">
        <v>3776</v>
      </c>
      <c r="B1711" t="s">
        <v>10808</v>
      </c>
      <c r="D1711">
        <v>30</v>
      </c>
      <c r="E1711" t="s">
        <v>10809</v>
      </c>
      <c r="F1711" t="s">
        <v>23</v>
      </c>
      <c r="G1711" t="s">
        <v>16</v>
      </c>
      <c r="H1711" t="s">
        <v>15</v>
      </c>
      <c r="I1711" t="s">
        <v>16</v>
      </c>
      <c r="J1711" t="s">
        <v>17</v>
      </c>
      <c r="K1711" t="s">
        <v>10810</v>
      </c>
      <c r="L1711" t="s">
        <v>44</v>
      </c>
    </row>
    <row r="1712" spans="1:12" x14ac:dyDescent="0.35">
      <c r="A1712">
        <v>3779</v>
      </c>
      <c r="B1712" t="s">
        <v>10817</v>
      </c>
      <c r="D1712">
        <v>30</v>
      </c>
      <c r="E1712" t="s">
        <v>10818</v>
      </c>
      <c r="F1712" t="s">
        <v>169</v>
      </c>
      <c r="G1712" t="s">
        <v>23</v>
      </c>
      <c r="H1712" t="s">
        <v>80</v>
      </c>
      <c r="I1712" t="s">
        <v>32</v>
      </c>
      <c r="J1712" t="s">
        <v>58</v>
      </c>
      <c r="K1712" t="s">
        <v>10819</v>
      </c>
      <c r="L1712" t="s">
        <v>76</v>
      </c>
    </row>
    <row r="1713" spans="1:12" x14ac:dyDescent="0.35">
      <c r="A1713">
        <v>3780</v>
      </c>
      <c r="B1713" t="s">
        <v>10820</v>
      </c>
      <c r="D1713">
        <v>30</v>
      </c>
      <c r="E1713" t="s">
        <v>10821</v>
      </c>
      <c r="F1713" t="s">
        <v>23</v>
      </c>
      <c r="G1713" t="s">
        <v>13</v>
      </c>
      <c r="H1713" t="s">
        <v>52</v>
      </c>
      <c r="I1713" t="s">
        <v>13</v>
      </c>
      <c r="J1713" t="s">
        <v>102</v>
      </c>
      <c r="K1713" t="s">
        <v>10822</v>
      </c>
      <c r="L1713" t="s">
        <v>44</v>
      </c>
    </row>
    <row r="1714" spans="1:12" x14ac:dyDescent="0.35">
      <c r="A1714">
        <v>3782</v>
      </c>
      <c r="B1714" t="s">
        <v>10826</v>
      </c>
      <c r="D1714">
        <v>30</v>
      </c>
      <c r="E1714" t="s">
        <v>10827</v>
      </c>
      <c r="F1714" t="s">
        <v>201</v>
      </c>
      <c r="G1714" t="s">
        <v>13</v>
      </c>
      <c r="H1714" t="s">
        <v>15</v>
      </c>
      <c r="I1714" t="s">
        <v>16</v>
      </c>
      <c r="J1714" t="s">
        <v>48</v>
      </c>
      <c r="K1714" t="s">
        <v>10828</v>
      </c>
      <c r="L1714" t="s">
        <v>28</v>
      </c>
    </row>
    <row r="1715" spans="1:12" x14ac:dyDescent="0.35">
      <c r="A1715">
        <v>3788</v>
      </c>
      <c r="B1715" t="s">
        <v>10842</v>
      </c>
      <c r="D1715">
        <v>28</v>
      </c>
      <c r="E1715" t="s">
        <v>10843</v>
      </c>
      <c r="F1715" t="s">
        <v>22</v>
      </c>
      <c r="G1715" t="s">
        <v>169</v>
      </c>
      <c r="H1715" t="s">
        <v>52</v>
      </c>
      <c r="I1715" t="s">
        <v>13</v>
      </c>
      <c r="J1715" t="s">
        <v>170</v>
      </c>
      <c r="K1715" t="s">
        <v>10844</v>
      </c>
      <c r="L1715" t="s">
        <v>44</v>
      </c>
    </row>
    <row r="1716" spans="1:12" x14ac:dyDescent="0.35">
      <c r="A1716">
        <v>3797</v>
      </c>
      <c r="B1716" t="s">
        <v>10869</v>
      </c>
      <c r="D1716">
        <v>28</v>
      </c>
      <c r="E1716" t="s">
        <v>10870</v>
      </c>
      <c r="F1716" t="s">
        <v>79</v>
      </c>
      <c r="G1716" t="s">
        <v>149</v>
      </c>
      <c r="H1716" t="s">
        <v>24</v>
      </c>
      <c r="I1716" t="s">
        <v>25</v>
      </c>
      <c r="J1716" t="s">
        <v>35</v>
      </c>
      <c r="K1716" t="s">
        <v>10871</v>
      </c>
      <c r="L1716" t="s">
        <v>44</v>
      </c>
    </row>
    <row r="1717" spans="1:12" x14ac:dyDescent="0.35">
      <c r="A1717">
        <v>3799</v>
      </c>
      <c r="B1717" t="s">
        <v>10874</v>
      </c>
      <c r="D1717">
        <v>26</v>
      </c>
      <c r="E1717" t="s">
        <v>10875</v>
      </c>
      <c r="F1717" t="s">
        <v>14</v>
      </c>
      <c r="G1717" t="s">
        <v>149</v>
      </c>
      <c r="H1717" t="s">
        <v>52</v>
      </c>
      <c r="I1717" t="s">
        <v>13</v>
      </c>
      <c r="J1717" t="s">
        <v>91</v>
      </c>
      <c r="K1717" t="s">
        <v>10876</v>
      </c>
      <c r="L1717" t="s">
        <v>37</v>
      </c>
    </row>
    <row r="1718" spans="1:12" x14ac:dyDescent="0.35">
      <c r="A1718">
        <v>3802</v>
      </c>
      <c r="B1718" t="s">
        <v>10883</v>
      </c>
      <c r="D1718">
        <v>29</v>
      </c>
      <c r="E1718" t="s">
        <v>10884</v>
      </c>
      <c r="F1718" t="s">
        <v>57</v>
      </c>
      <c r="G1718" t="s">
        <v>149</v>
      </c>
      <c r="H1718" t="s">
        <v>33</v>
      </c>
      <c r="I1718" t="s">
        <v>34</v>
      </c>
      <c r="J1718" t="s">
        <v>58</v>
      </c>
      <c r="K1718" t="s">
        <v>10885</v>
      </c>
      <c r="L1718" t="s">
        <v>19</v>
      </c>
    </row>
    <row r="1719" spans="1:12" x14ac:dyDescent="0.35">
      <c r="A1719">
        <v>3803</v>
      </c>
      <c r="B1719" t="s">
        <v>10886</v>
      </c>
      <c r="D1719">
        <v>28</v>
      </c>
      <c r="E1719" t="s">
        <v>10887</v>
      </c>
      <c r="F1719" t="s">
        <v>34</v>
      </c>
      <c r="G1719" t="s">
        <v>67</v>
      </c>
      <c r="H1719" t="s">
        <v>24</v>
      </c>
      <c r="I1719" t="s">
        <v>25</v>
      </c>
      <c r="J1719" t="s">
        <v>116</v>
      </c>
      <c r="K1719">
        <v>9088563816</v>
      </c>
      <c r="L1719" t="s">
        <v>37</v>
      </c>
    </row>
    <row r="1720" spans="1:12" x14ac:dyDescent="0.35">
      <c r="A1720">
        <v>3805</v>
      </c>
      <c r="B1720" t="s">
        <v>10890</v>
      </c>
      <c r="D1720">
        <v>26</v>
      </c>
      <c r="E1720" t="s">
        <v>10891</v>
      </c>
      <c r="F1720" t="s">
        <v>14</v>
      </c>
      <c r="G1720" t="s">
        <v>57</v>
      </c>
      <c r="H1720" t="s">
        <v>33</v>
      </c>
      <c r="I1720" t="s">
        <v>34</v>
      </c>
      <c r="J1720" t="s">
        <v>116</v>
      </c>
      <c r="K1720" t="s">
        <v>10892</v>
      </c>
      <c r="L1720" t="s">
        <v>19</v>
      </c>
    </row>
    <row r="1721" spans="1:12" x14ac:dyDescent="0.35">
      <c r="A1721">
        <v>3808</v>
      </c>
      <c r="B1721" t="s">
        <v>10899</v>
      </c>
      <c r="D1721">
        <v>29</v>
      </c>
      <c r="E1721" t="s">
        <v>10900</v>
      </c>
      <c r="F1721" t="s">
        <v>16</v>
      </c>
      <c r="G1721" t="s">
        <v>34</v>
      </c>
      <c r="H1721" t="s">
        <v>47</v>
      </c>
      <c r="I1721" t="s">
        <v>31</v>
      </c>
      <c r="J1721" t="s">
        <v>153</v>
      </c>
      <c r="K1721" t="s">
        <v>10901</v>
      </c>
      <c r="L1721" t="s">
        <v>44</v>
      </c>
    </row>
    <row r="1722" spans="1:12" x14ac:dyDescent="0.35">
      <c r="A1722">
        <v>3810</v>
      </c>
      <c r="B1722" t="s">
        <v>10905</v>
      </c>
      <c r="D1722">
        <v>28</v>
      </c>
      <c r="E1722" t="s">
        <v>10906</v>
      </c>
      <c r="F1722" t="s">
        <v>40</v>
      </c>
      <c r="G1722" t="s">
        <v>57</v>
      </c>
      <c r="H1722" t="s">
        <v>120</v>
      </c>
      <c r="I1722" t="s">
        <v>57</v>
      </c>
      <c r="J1722" t="s">
        <v>26</v>
      </c>
      <c r="K1722" t="s">
        <v>10907</v>
      </c>
      <c r="L1722" t="s">
        <v>44</v>
      </c>
    </row>
    <row r="1723" spans="1:12" x14ac:dyDescent="0.35">
      <c r="A1723">
        <v>3811</v>
      </c>
      <c r="B1723" t="s">
        <v>10908</v>
      </c>
      <c r="D1723">
        <v>26</v>
      </c>
      <c r="E1723" t="s">
        <v>10909</v>
      </c>
      <c r="F1723" t="s">
        <v>34</v>
      </c>
      <c r="G1723" t="s">
        <v>25</v>
      </c>
      <c r="H1723" t="s">
        <v>87</v>
      </c>
      <c r="I1723" t="s">
        <v>79</v>
      </c>
      <c r="J1723" t="s">
        <v>48</v>
      </c>
      <c r="K1723" t="s">
        <v>10910</v>
      </c>
      <c r="L1723" t="s">
        <v>37</v>
      </c>
    </row>
    <row r="1724" spans="1:12" x14ac:dyDescent="0.35">
      <c r="A1724">
        <v>3813</v>
      </c>
      <c r="B1724" t="s">
        <v>10914</v>
      </c>
      <c r="D1724">
        <v>27</v>
      </c>
      <c r="E1724" t="s">
        <v>10915</v>
      </c>
      <c r="F1724" t="s">
        <v>22</v>
      </c>
      <c r="G1724" t="s">
        <v>57</v>
      </c>
      <c r="H1724" t="s">
        <v>62</v>
      </c>
      <c r="I1724" t="s">
        <v>23</v>
      </c>
      <c r="J1724" t="s">
        <v>68</v>
      </c>
      <c r="K1724" t="s">
        <v>10916</v>
      </c>
      <c r="L1724" t="s">
        <v>76</v>
      </c>
    </row>
    <row r="1725" spans="1:12" x14ac:dyDescent="0.35">
      <c r="A1725">
        <v>3814</v>
      </c>
      <c r="B1725" t="s">
        <v>10917</v>
      </c>
      <c r="D1725">
        <v>26</v>
      </c>
      <c r="E1725" t="s">
        <v>10918</v>
      </c>
      <c r="F1725" t="s">
        <v>23</v>
      </c>
      <c r="G1725" t="s">
        <v>40</v>
      </c>
      <c r="H1725" t="s">
        <v>33</v>
      </c>
      <c r="I1725" t="s">
        <v>34</v>
      </c>
      <c r="J1725" t="s">
        <v>17</v>
      </c>
      <c r="K1725" t="s">
        <v>10919</v>
      </c>
      <c r="L1725" t="s">
        <v>19</v>
      </c>
    </row>
    <row r="1726" spans="1:12" x14ac:dyDescent="0.35">
      <c r="A1726">
        <v>3817</v>
      </c>
      <c r="B1726" t="s">
        <v>10925</v>
      </c>
      <c r="D1726">
        <v>26</v>
      </c>
      <c r="E1726" t="s">
        <v>10926</v>
      </c>
      <c r="F1726" t="s">
        <v>101</v>
      </c>
      <c r="G1726" t="s">
        <v>16</v>
      </c>
      <c r="H1726" t="s">
        <v>87</v>
      </c>
      <c r="I1726" t="s">
        <v>79</v>
      </c>
      <c r="J1726" t="s">
        <v>88</v>
      </c>
      <c r="K1726" t="s">
        <v>10927</v>
      </c>
      <c r="L1726" t="s">
        <v>37</v>
      </c>
    </row>
    <row r="1727" spans="1:12" x14ac:dyDescent="0.35">
      <c r="A1727">
        <v>3818</v>
      </c>
      <c r="B1727" t="s">
        <v>10928</v>
      </c>
      <c r="D1727">
        <v>30</v>
      </c>
      <c r="E1727" t="s">
        <v>10929</v>
      </c>
      <c r="F1727" t="s">
        <v>23</v>
      </c>
      <c r="G1727" t="s">
        <v>57</v>
      </c>
      <c r="H1727" t="s">
        <v>62</v>
      </c>
      <c r="I1727" t="s">
        <v>23</v>
      </c>
      <c r="J1727" t="s">
        <v>91</v>
      </c>
      <c r="K1727" t="s">
        <v>10930</v>
      </c>
      <c r="L1727" t="s">
        <v>76</v>
      </c>
    </row>
    <row r="1728" spans="1:12" x14ac:dyDescent="0.35">
      <c r="A1728">
        <v>3819</v>
      </c>
      <c r="B1728" t="s">
        <v>10931</v>
      </c>
      <c r="D1728">
        <v>30</v>
      </c>
      <c r="E1728" t="s">
        <v>10932</v>
      </c>
      <c r="F1728" t="s">
        <v>16</v>
      </c>
      <c r="G1728" t="s">
        <v>79</v>
      </c>
      <c r="H1728" t="s">
        <v>120</v>
      </c>
      <c r="I1728" t="s">
        <v>57</v>
      </c>
      <c r="J1728" t="s">
        <v>170</v>
      </c>
      <c r="K1728" t="s">
        <v>10933</v>
      </c>
      <c r="L1728" t="s">
        <v>37</v>
      </c>
    </row>
    <row r="1729" spans="1:12" x14ac:dyDescent="0.35">
      <c r="A1729">
        <v>3821</v>
      </c>
      <c r="B1729" t="s">
        <v>2069</v>
      </c>
      <c r="D1729">
        <v>29</v>
      </c>
      <c r="E1729" t="s">
        <v>10936</v>
      </c>
      <c r="F1729" t="s">
        <v>149</v>
      </c>
      <c r="G1729" t="s">
        <v>13</v>
      </c>
      <c r="H1729" t="s">
        <v>33</v>
      </c>
      <c r="I1729" t="s">
        <v>34</v>
      </c>
      <c r="J1729" t="s">
        <v>102</v>
      </c>
      <c r="K1729" t="s">
        <v>10937</v>
      </c>
      <c r="L1729" t="s">
        <v>44</v>
      </c>
    </row>
    <row r="1730" spans="1:12" x14ac:dyDescent="0.35">
      <c r="A1730">
        <v>3823</v>
      </c>
      <c r="B1730" t="s">
        <v>10941</v>
      </c>
      <c r="D1730">
        <v>26</v>
      </c>
      <c r="E1730" t="s">
        <v>10942</v>
      </c>
      <c r="F1730" t="s">
        <v>169</v>
      </c>
      <c r="G1730" t="s">
        <v>79</v>
      </c>
      <c r="H1730" t="s">
        <v>87</v>
      </c>
      <c r="I1730" t="s">
        <v>79</v>
      </c>
      <c r="J1730" t="s">
        <v>17</v>
      </c>
      <c r="K1730" t="s">
        <v>10943</v>
      </c>
      <c r="L1730" t="s">
        <v>28</v>
      </c>
    </row>
    <row r="1731" spans="1:12" x14ac:dyDescent="0.35">
      <c r="A1731">
        <v>3825</v>
      </c>
      <c r="B1731" t="s">
        <v>919</v>
      </c>
      <c r="D1731">
        <v>29</v>
      </c>
      <c r="E1731" t="s">
        <v>10947</v>
      </c>
      <c r="F1731" t="s">
        <v>34</v>
      </c>
      <c r="G1731" t="s">
        <v>31</v>
      </c>
      <c r="H1731" t="s">
        <v>80</v>
      </c>
      <c r="I1731" t="s">
        <v>32</v>
      </c>
      <c r="J1731" t="s">
        <v>116</v>
      </c>
      <c r="K1731">
        <f>1-194-255-644</f>
        <v>-1092</v>
      </c>
      <c r="L1731" t="s">
        <v>19</v>
      </c>
    </row>
    <row r="1732" spans="1:12" x14ac:dyDescent="0.35">
      <c r="A1732">
        <v>3826</v>
      </c>
      <c r="B1732" t="s">
        <v>10948</v>
      </c>
      <c r="D1732">
        <v>28</v>
      </c>
      <c r="E1732" t="s">
        <v>10949</v>
      </c>
      <c r="F1732" t="s">
        <v>169</v>
      </c>
      <c r="G1732" t="s">
        <v>133</v>
      </c>
      <c r="H1732" t="s">
        <v>41</v>
      </c>
      <c r="I1732" t="s">
        <v>42</v>
      </c>
      <c r="J1732" t="s">
        <v>63</v>
      </c>
      <c r="K1732" t="s">
        <v>10950</v>
      </c>
      <c r="L1732" t="s">
        <v>44</v>
      </c>
    </row>
    <row r="1733" spans="1:12" x14ac:dyDescent="0.35">
      <c r="A1733">
        <v>3828</v>
      </c>
      <c r="B1733" t="s">
        <v>10953</v>
      </c>
      <c r="D1733">
        <v>28</v>
      </c>
      <c r="E1733" t="s">
        <v>10954</v>
      </c>
      <c r="F1733" t="s">
        <v>177</v>
      </c>
      <c r="G1733" t="s">
        <v>169</v>
      </c>
      <c r="H1733" t="s">
        <v>52</v>
      </c>
      <c r="I1733" t="s">
        <v>13</v>
      </c>
      <c r="J1733" t="s">
        <v>26</v>
      </c>
      <c r="K1733" t="s">
        <v>10955</v>
      </c>
      <c r="L1733" t="s">
        <v>19</v>
      </c>
    </row>
    <row r="1734" spans="1:12" x14ac:dyDescent="0.35">
      <c r="A1734">
        <v>3829</v>
      </c>
      <c r="B1734" t="s">
        <v>10956</v>
      </c>
      <c r="D1734">
        <v>29</v>
      </c>
      <c r="E1734" t="s">
        <v>10957</v>
      </c>
      <c r="F1734" t="s">
        <v>23</v>
      </c>
      <c r="G1734" t="s">
        <v>67</v>
      </c>
      <c r="H1734" t="s">
        <v>52</v>
      </c>
      <c r="I1734" t="s">
        <v>13</v>
      </c>
      <c r="J1734" t="s">
        <v>35</v>
      </c>
      <c r="K1734" t="s">
        <v>10958</v>
      </c>
      <c r="L1734" t="s">
        <v>28</v>
      </c>
    </row>
    <row r="1735" spans="1:12" x14ac:dyDescent="0.35">
      <c r="A1735">
        <v>3830</v>
      </c>
      <c r="B1735" t="s">
        <v>10959</v>
      </c>
      <c r="D1735">
        <v>30</v>
      </c>
      <c r="E1735" t="s">
        <v>10960</v>
      </c>
      <c r="F1735" t="s">
        <v>79</v>
      </c>
      <c r="G1735" t="s">
        <v>40</v>
      </c>
      <c r="H1735" t="s">
        <v>47</v>
      </c>
      <c r="I1735" t="s">
        <v>31</v>
      </c>
      <c r="J1735" t="s">
        <v>17</v>
      </c>
      <c r="K1735" t="s">
        <v>10961</v>
      </c>
      <c r="L1735" t="s">
        <v>44</v>
      </c>
    </row>
    <row r="1736" spans="1:12" x14ac:dyDescent="0.35">
      <c r="A1736">
        <v>3831</v>
      </c>
      <c r="B1736" t="s">
        <v>10962</v>
      </c>
      <c r="D1736">
        <v>27</v>
      </c>
      <c r="E1736" t="s">
        <v>10963</v>
      </c>
      <c r="F1736" t="s">
        <v>40</v>
      </c>
      <c r="G1736" t="s">
        <v>23</v>
      </c>
      <c r="H1736" t="s">
        <v>47</v>
      </c>
      <c r="I1736" t="s">
        <v>31</v>
      </c>
      <c r="J1736" t="s">
        <v>58</v>
      </c>
      <c r="K1736" t="s">
        <v>10964</v>
      </c>
      <c r="L1736" t="s">
        <v>76</v>
      </c>
    </row>
    <row r="1737" spans="1:12" x14ac:dyDescent="0.35">
      <c r="A1737">
        <v>3834</v>
      </c>
      <c r="B1737" t="s">
        <v>10971</v>
      </c>
      <c r="D1737">
        <v>29</v>
      </c>
      <c r="E1737" t="s">
        <v>10972</v>
      </c>
      <c r="F1737" t="s">
        <v>25</v>
      </c>
      <c r="G1737" t="s">
        <v>34</v>
      </c>
      <c r="H1737" t="s">
        <v>120</v>
      </c>
      <c r="I1737" t="s">
        <v>57</v>
      </c>
      <c r="J1737" t="s">
        <v>58</v>
      </c>
      <c r="K1737" t="s">
        <v>10973</v>
      </c>
      <c r="L1737" t="s">
        <v>19</v>
      </c>
    </row>
    <row r="1738" spans="1:12" x14ac:dyDescent="0.35">
      <c r="A1738">
        <v>3837</v>
      </c>
      <c r="B1738" t="s">
        <v>10980</v>
      </c>
      <c r="D1738">
        <v>30</v>
      </c>
      <c r="E1738" t="s">
        <v>10981</v>
      </c>
      <c r="F1738" t="s">
        <v>14</v>
      </c>
      <c r="G1738" t="s">
        <v>57</v>
      </c>
      <c r="H1738" t="s">
        <v>33</v>
      </c>
      <c r="I1738" t="s">
        <v>34</v>
      </c>
      <c r="J1738" t="s">
        <v>102</v>
      </c>
      <c r="K1738" t="s">
        <v>10982</v>
      </c>
      <c r="L1738" t="s">
        <v>19</v>
      </c>
    </row>
    <row r="1739" spans="1:12" x14ac:dyDescent="0.35">
      <c r="A1739">
        <v>3840</v>
      </c>
      <c r="B1739" t="s">
        <v>10989</v>
      </c>
      <c r="D1739">
        <v>26</v>
      </c>
      <c r="E1739" t="s">
        <v>10990</v>
      </c>
      <c r="F1739" t="s">
        <v>149</v>
      </c>
      <c r="G1739" t="s">
        <v>79</v>
      </c>
      <c r="H1739" t="s">
        <v>87</v>
      </c>
      <c r="I1739" t="s">
        <v>79</v>
      </c>
      <c r="J1739" t="s">
        <v>53</v>
      </c>
      <c r="K1739" t="s">
        <v>10991</v>
      </c>
      <c r="L1739" t="s">
        <v>37</v>
      </c>
    </row>
    <row r="1740" spans="1:12" x14ac:dyDescent="0.35">
      <c r="A1740">
        <v>3841</v>
      </c>
      <c r="B1740" t="s">
        <v>10992</v>
      </c>
      <c r="D1740">
        <v>29</v>
      </c>
      <c r="E1740" t="s">
        <v>10993</v>
      </c>
      <c r="F1740" t="s">
        <v>57</v>
      </c>
      <c r="G1740" t="s">
        <v>133</v>
      </c>
      <c r="H1740" t="s">
        <v>47</v>
      </c>
      <c r="I1740" t="s">
        <v>31</v>
      </c>
      <c r="J1740" t="s">
        <v>63</v>
      </c>
      <c r="K1740" t="s">
        <v>10994</v>
      </c>
      <c r="L1740" t="s">
        <v>28</v>
      </c>
    </row>
    <row r="1741" spans="1:12" x14ac:dyDescent="0.35">
      <c r="A1741">
        <v>3848</v>
      </c>
      <c r="B1741" t="s">
        <v>11013</v>
      </c>
      <c r="D1741">
        <v>27</v>
      </c>
      <c r="E1741" t="s">
        <v>11014</v>
      </c>
      <c r="F1741" t="s">
        <v>40</v>
      </c>
      <c r="G1741" t="s">
        <v>67</v>
      </c>
      <c r="H1741" t="s">
        <v>62</v>
      </c>
      <c r="I1741" t="s">
        <v>23</v>
      </c>
      <c r="J1741" t="s">
        <v>48</v>
      </c>
      <c r="K1741">
        <f>1-697-553-194</f>
        <v>-1443</v>
      </c>
      <c r="L1741" t="s">
        <v>76</v>
      </c>
    </row>
    <row r="1742" spans="1:12" x14ac:dyDescent="0.35">
      <c r="A1742">
        <v>3849</v>
      </c>
      <c r="B1742" t="s">
        <v>11015</v>
      </c>
      <c r="D1742">
        <v>28</v>
      </c>
      <c r="E1742" t="s">
        <v>11016</v>
      </c>
      <c r="F1742" t="s">
        <v>34</v>
      </c>
      <c r="G1742" t="s">
        <v>149</v>
      </c>
      <c r="H1742" t="s">
        <v>41</v>
      </c>
      <c r="I1742" t="s">
        <v>42</v>
      </c>
      <c r="J1742" t="s">
        <v>146</v>
      </c>
      <c r="K1742" s="1" t="s">
        <v>26022</v>
      </c>
      <c r="L1742" t="s">
        <v>37</v>
      </c>
    </row>
    <row r="1743" spans="1:12" x14ac:dyDescent="0.35">
      <c r="A1743">
        <v>3852</v>
      </c>
      <c r="B1743" t="s">
        <v>11022</v>
      </c>
      <c r="D1743">
        <v>26</v>
      </c>
      <c r="E1743" t="s">
        <v>11023</v>
      </c>
      <c r="F1743" t="s">
        <v>34</v>
      </c>
      <c r="G1743" t="s">
        <v>34</v>
      </c>
      <c r="H1743" t="s">
        <v>80</v>
      </c>
      <c r="I1743" t="s">
        <v>32</v>
      </c>
      <c r="J1743" t="s">
        <v>53</v>
      </c>
      <c r="K1743" t="s">
        <v>11024</v>
      </c>
      <c r="L1743" t="s">
        <v>28</v>
      </c>
    </row>
    <row r="1744" spans="1:12" x14ac:dyDescent="0.35">
      <c r="A1744">
        <v>3853</v>
      </c>
      <c r="B1744" t="s">
        <v>11025</v>
      </c>
      <c r="D1744">
        <v>30</v>
      </c>
      <c r="E1744" t="s">
        <v>11026</v>
      </c>
      <c r="F1744" t="s">
        <v>149</v>
      </c>
      <c r="G1744" t="s">
        <v>23</v>
      </c>
      <c r="H1744" t="s">
        <v>15</v>
      </c>
      <c r="I1744" t="s">
        <v>16</v>
      </c>
      <c r="J1744" t="s">
        <v>68</v>
      </c>
      <c r="K1744" t="s">
        <v>11027</v>
      </c>
      <c r="L1744" t="s">
        <v>76</v>
      </c>
    </row>
    <row r="1745" spans="1:12" x14ac:dyDescent="0.35">
      <c r="A1745">
        <v>3854</v>
      </c>
      <c r="B1745" t="s">
        <v>11028</v>
      </c>
      <c r="D1745">
        <v>30</v>
      </c>
      <c r="E1745" t="s">
        <v>11029</v>
      </c>
      <c r="F1745" t="s">
        <v>25</v>
      </c>
      <c r="G1745" t="s">
        <v>101</v>
      </c>
      <c r="H1745" t="s">
        <v>15</v>
      </c>
      <c r="I1745" t="s">
        <v>16</v>
      </c>
      <c r="J1745" t="s">
        <v>91</v>
      </c>
      <c r="K1745" t="s">
        <v>11030</v>
      </c>
      <c r="L1745" t="s">
        <v>44</v>
      </c>
    </row>
    <row r="1746" spans="1:12" x14ac:dyDescent="0.35">
      <c r="A1746">
        <v>3855</v>
      </c>
      <c r="B1746" t="s">
        <v>11031</v>
      </c>
      <c r="D1746">
        <v>27</v>
      </c>
      <c r="E1746" t="s">
        <v>11032</v>
      </c>
      <c r="F1746" t="s">
        <v>169</v>
      </c>
      <c r="G1746" t="s">
        <v>23</v>
      </c>
      <c r="H1746" t="s">
        <v>24</v>
      </c>
      <c r="I1746" t="s">
        <v>25</v>
      </c>
      <c r="J1746" t="s">
        <v>170</v>
      </c>
      <c r="K1746" t="s">
        <v>11033</v>
      </c>
      <c r="L1746" t="s">
        <v>28</v>
      </c>
    </row>
    <row r="1747" spans="1:12" x14ac:dyDescent="0.35">
      <c r="A1747">
        <v>3856</v>
      </c>
      <c r="B1747" t="s">
        <v>11034</v>
      </c>
      <c r="D1747">
        <v>29</v>
      </c>
      <c r="E1747" t="s">
        <v>11035</v>
      </c>
      <c r="F1747" t="s">
        <v>149</v>
      </c>
      <c r="G1747" t="s">
        <v>14</v>
      </c>
      <c r="H1747" t="s">
        <v>33</v>
      </c>
      <c r="I1747" t="s">
        <v>34</v>
      </c>
      <c r="J1747" t="s">
        <v>48</v>
      </c>
      <c r="K1747">
        <f>1-525-273-9699</f>
        <v>-10496</v>
      </c>
      <c r="L1747" t="s">
        <v>37</v>
      </c>
    </row>
    <row r="1748" spans="1:12" x14ac:dyDescent="0.35">
      <c r="A1748">
        <v>3857</v>
      </c>
      <c r="B1748" t="s">
        <v>11036</v>
      </c>
      <c r="D1748">
        <v>29</v>
      </c>
      <c r="E1748" t="s">
        <v>11037</v>
      </c>
      <c r="F1748" t="s">
        <v>57</v>
      </c>
      <c r="G1748" t="s">
        <v>101</v>
      </c>
      <c r="H1748" t="s">
        <v>24</v>
      </c>
      <c r="I1748" t="s">
        <v>25</v>
      </c>
      <c r="J1748" t="s">
        <v>88</v>
      </c>
      <c r="K1748" t="s">
        <v>11038</v>
      </c>
      <c r="L1748" t="s">
        <v>76</v>
      </c>
    </row>
    <row r="1749" spans="1:12" x14ac:dyDescent="0.35">
      <c r="A1749">
        <v>3862</v>
      </c>
      <c r="B1749" t="s">
        <v>11051</v>
      </c>
      <c r="D1749">
        <v>27</v>
      </c>
      <c r="E1749" t="s">
        <v>11052</v>
      </c>
      <c r="F1749" t="s">
        <v>25</v>
      </c>
      <c r="G1749" t="s">
        <v>42</v>
      </c>
      <c r="H1749" t="s">
        <v>87</v>
      </c>
      <c r="I1749" t="s">
        <v>79</v>
      </c>
      <c r="J1749" t="s">
        <v>153</v>
      </c>
      <c r="K1749" t="s">
        <v>11053</v>
      </c>
      <c r="L1749" t="s">
        <v>44</v>
      </c>
    </row>
    <row r="1750" spans="1:12" x14ac:dyDescent="0.35">
      <c r="A1750">
        <v>3863</v>
      </c>
      <c r="B1750" t="s">
        <v>11054</v>
      </c>
      <c r="D1750">
        <v>29</v>
      </c>
      <c r="E1750" t="s">
        <v>11055</v>
      </c>
      <c r="F1750" t="s">
        <v>16</v>
      </c>
      <c r="G1750" t="s">
        <v>42</v>
      </c>
      <c r="H1750" t="s">
        <v>87</v>
      </c>
      <c r="I1750" t="s">
        <v>79</v>
      </c>
      <c r="J1750" t="s">
        <v>63</v>
      </c>
      <c r="K1750" t="s">
        <v>11056</v>
      </c>
      <c r="L1750" t="s">
        <v>28</v>
      </c>
    </row>
    <row r="1751" spans="1:12" x14ac:dyDescent="0.35">
      <c r="A1751">
        <v>3864</v>
      </c>
      <c r="B1751" t="s">
        <v>11057</v>
      </c>
      <c r="D1751">
        <v>29</v>
      </c>
      <c r="E1751" t="s">
        <v>11058</v>
      </c>
      <c r="F1751" t="s">
        <v>14</v>
      </c>
      <c r="G1751" t="s">
        <v>57</v>
      </c>
      <c r="H1751" t="s">
        <v>47</v>
      </c>
      <c r="I1751" t="s">
        <v>31</v>
      </c>
      <c r="J1751" t="s">
        <v>170</v>
      </c>
      <c r="K1751" t="s">
        <v>11059</v>
      </c>
      <c r="L1751" t="s">
        <v>76</v>
      </c>
    </row>
    <row r="1752" spans="1:12" x14ac:dyDescent="0.35">
      <c r="A1752">
        <v>3865</v>
      </c>
      <c r="B1752" t="s">
        <v>11060</v>
      </c>
      <c r="D1752">
        <v>26</v>
      </c>
      <c r="E1752" t="s">
        <v>11061</v>
      </c>
      <c r="F1752" t="s">
        <v>42</v>
      </c>
      <c r="G1752" t="s">
        <v>101</v>
      </c>
      <c r="H1752" t="s">
        <v>62</v>
      </c>
      <c r="I1752" t="s">
        <v>23</v>
      </c>
      <c r="J1752" t="s">
        <v>102</v>
      </c>
      <c r="K1752" t="s">
        <v>11062</v>
      </c>
      <c r="L1752" t="s">
        <v>37</v>
      </c>
    </row>
    <row r="1753" spans="1:12" x14ac:dyDescent="0.35">
      <c r="A1753">
        <v>3866</v>
      </c>
      <c r="B1753" t="s">
        <v>11063</v>
      </c>
      <c r="D1753">
        <v>30</v>
      </c>
      <c r="E1753" t="s">
        <v>11064</v>
      </c>
      <c r="F1753" t="s">
        <v>133</v>
      </c>
      <c r="G1753" t="s">
        <v>101</v>
      </c>
      <c r="H1753" t="s">
        <v>33</v>
      </c>
      <c r="I1753" t="s">
        <v>34</v>
      </c>
      <c r="J1753" t="s">
        <v>88</v>
      </c>
      <c r="K1753">
        <f>1-683-726-2759</f>
        <v>-4167</v>
      </c>
      <c r="L1753" t="s">
        <v>44</v>
      </c>
    </row>
    <row r="1754" spans="1:12" x14ac:dyDescent="0.35">
      <c r="A1754">
        <v>3870</v>
      </c>
      <c r="B1754" t="s">
        <v>11074</v>
      </c>
      <c r="D1754">
        <v>29</v>
      </c>
      <c r="E1754" t="s">
        <v>11075</v>
      </c>
      <c r="F1754" t="s">
        <v>25</v>
      </c>
      <c r="G1754" t="s">
        <v>25</v>
      </c>
      <c r="H1754" t="s">
        <v>47</v>
      </c>
      <c r="I1754" t="s">
        <v>31</v>
      </c>
      <c r="J1754" t="s">
        <v>68</v>
      </c>
      <c r="K1754" t="s">
        <v>11076</v>
      </c>
      <c r="L1754" t="s">
        <v>37</v>
      </c>
    </row>
    <row r="1755" spans="1:12" x14ac:dyDescent="0.35">
      <c r="A1755">
        <v>3871</v>
      </c>
      <c r="B1755" t="s">
        <v>11077</v>
      </c>
      <c r="D1755">
        <v>28</v>
      </c>
      <c r="E1755" t="s">
        <v>11078</v>
      </c>
      <c r="F1755" t="s">
        <v>32</v>
      </c>
      <c r="G1755" t="s">
        <v>79</v>
      </c>
      <c r="H1755" t="s">
        <v>80</v>
      </c>
      <c r="I1755" t="s">
        <v>32</v>
      </c>
      <c r="J1755" t="s">
        <v>153</v>
      </c>
      <c r="K1755" t="s">
        <v>11079</v>
      </c>
      <c r="L1755" t="s">
        <v>37</v>
      </c>
    </row>
    <row r="1756" spans="1:12" x14ac:dyDescent="0.35">
      <c r="A1756">
        <v>3872</v>
      </c>
      <c r="B1756" t="s">
        <v>11080</v>
      </c>
      <c r="D1756">
        <v>30</v>
      </c>
      <c r="E1756" t="s">
        <v>11081</v>
      </c>
      <c r="F1756" t="s">
        <v>14</v>
      </c>
      <c r="G1756" t="s">
        <v>40</v>
      </c>
      <c r="H1756" t="s">
        <v>62</v>
      </c>
      <c r="I1756" t="s">
        <v>23</v>
      </c>
      <c r="J1756" t="s">
        <v>35</v>
      </c>
      <c r="K1756" t="s">
        <v>11082</v>
      </c>
      <c r="L1756" t="s">
        <v>28</v>
      </c>
    </row>
    <row r="1757" spans="1:12" x14ac:dyDescent="0.35">
      <c r="A1757">
        <v>3874</v>
      </c>
      <c r="B1757" t="s">
        <v>11086</v>
      </c>
      <c r="D1757">
        <v>28</v>
      </c>
      <c r="E1757" t="s">
        <v>11087</v>
      </c>
      <c r="F1757" t="s">
        <v>16</v>
      </c>
      <c r="G1757" t="s">
        <v>149</v>
      </c>
      <c r="H1757" t="s">
        <v>47</v>
      </c>
      <c r="I1757" t="s">
        <v>31</v>
      </c>
      <c r="J1757" t="s">
        <v>146</v>
      </c>
      <c r="K1757" t="s">
        <v>11088</v>
      </c>
      <c r="L1757" t="s">
        <v>28</v>
      </c>
    </row>
    <row r="1758" spans="1:12" x14ac:dyDescent="0.35">
      <c r="A1758">
        <v>3882</v>
      </c>
      <c r="B1758" t="s">
        <v>11110</v>
      </c>
      <c r="D1758">
        <v>26</v>
      </c>
      <c r="E1758" t="s">
        <v>11111</v>
      </c>
      <c r="F1758" t="s">
        <v>14</v>
      </c>
      <c r="G1758" t="s">
        <v>34</v>
      </c>
      <c r="H1758" t="s">
        <v>47</v>
      </c>
      <c r="I1758" t="s">
        <v>31</v>
      </c>
      <c r="J1758" t="s">
        <v>35</v>
      </c>
      <c r="K1758" t="s">
        <v>11112</v>
      </c>
      <c r="L1758" t="s">
        <v>76</v>
      </c>
    </row>
    <row r="1759" spans="1:12" x14ac:dyDescent="0.35">
      <c r="A1759">
        <v>3885</v>
      </c>
      <c r="B1759" t="s">
        <v>11119</v>
      </c>
      <c r="D1759">
        <v>28</v>
      </c>
      <c r="E1759" t="s">
        <v>11120</v>
      </c>
      <c r="F1759" t="s">
        <v>101</v>
      </c>
      <c r="G1759" t="s">
        <v>14</v>
      </c>
      <c r="H1759" t="s">
        <v>120</v>
      </c>
      <c r="I1759" t="s">
        <v>57</v>
      </c>
      <c r="J1759" t="s">
        <v>102</v>
      </c>
      <c r="K1759" t="s">
        <v>11121</v>
      </c>
      <c r="L1759" t="s">
        <v>37</v>
      </c>
    </row>
    <row r="1760" spans="1:12" x14ac:dyDescent="0.35">
      <c r="A1760">
        <v>3886</v>
      </c>
      <c r="B1760" t="s">
        <v>11122</v>
      </c>
      <c r="D1760">
        <v>27</v>
      </c>
      <c r="E1760" t="s">
        <v>11123</v>
      </c>
      <c r="F1760" t="s">
        <v>42</v>
      </c>
      <c r="G1760" t="s">
        <v>201</v>
      </c>
      <c r="H1760" t="s">
        <v>24</v>
      </c>
      <c r="I1760" t="s">
        <v>25</v>
      </c>
      <c r="J1760" t="s">
        <v>53</v>
      </c>
      <c r="K1760">
        <v>3987113723</v>
      </c>
      <c r="L1760" t="s">
        <v>44</v>
      </c>
    </row>
    <row r="1761" spans="1:12" x14ac:dyDescent="0.35">
      <c r="A1761">
        <v>3888</v>
      </c>
      <c r="B1761" t="s">
        <v>11127</v>
      </c>
      <c r="D1761">
        <v>27</v>
      </c>
      <c r="E1761" t="s">
        <v>11128</v>
      </c>
      <c r="F1761" t="s">
        <v>31</v>
      </c>
      <c r="G1761" t="s">
        <v>40</v>
      </c>
      <c r="H1761" t="s">
        <v>80</v>
      </c>
      <c r="I1761" t="s">
        <v>32</v>
      </c>
      <c r="J1761" t="s">
        <v>63</v>
      </c>
      <c r="K1761" t="s">
        <v>11129</v>
      </c>
      <c r="L1761" t="s">
        <v>28</v>
      </c>
    </row>
    <row r="1762" spans="1:12" x14ac:dyDescent="0.35">
      <c r="A1762">
        <v>3889</v>
      </c>
      <c r="B1762" t="s">
        <v>7584</v>
      </c>
      <c r="D1762">
        <v>27</v>
      </c>
      <c r="E1762" t="s">
        <v>11130</v>
      </c>
      <c r="F1762" t="s">
        <v>22</v>
      </c>
      <c r="G1762" t="s">
        <v>133</v>
      </c>
      <c r="H1762" t="s">
        <v>47</v>
      </c>
      <c r="I1762" t="s">
        <v>31</v>
      </c>
      <c r="J1762" t="s">
        <v>63</v>
      </c>
      <c r="K1762">
        <f>1-79-239-5681</f>
        <v>-5998</v>
      </c>
      <c r="L1762" t="s">
        <v>37</v>
      </c>
    </row>
    <row r="1763" spans="1:12" x14ac:dyDescent="0.35">
      <c r="A1763">
        <v>3890</v>
      </c>
      <c r="B1763" t="s">
        <v>11131</v>
      </c>
      <c r="D1763">
        <v>30</v>
      </c>
      <c r="E1763" t="s">
        <v>11132</v>
      </c>
      <c r="F1763" t="s">
        <v>22</v>
      </c>
      <c r="G1763" t="s">
        <v>101</v>
      </c>
      <c r="H1763" t="s">
        <v>24</v>
      </c>
      <c r="I1763" t="s">
        <v>25</v>
      </c>
      <c r="J1763" t="s">
        <v>26</v>
      </c>
      <c r="K1763" t="s">
        <v>11133</v>
      </c>
      <c r="L1763" t="s">
        <v>44</v>
      </c>
    </row>
    <row r="1764" spans="1:12" x14ac:dyDescent="0.35">
      <c r="A1764">
        <v>3891</v>
      </c>
      <c r="B1764" t="s">
        <v>11134</v>
      </c>
      <c r="D1764">
        <v>29</v>
      </c>
      <c r="E1764" t="s">
        <v>11135</v>
      </c>
      <c r="F1764" t="s">
        <v>101</v>
      </c>
      <c r="G1764" t="s">
        <v>13</v>
      </c>
      <c r="H1764" t="s">
        <v>87</v>
      </c>
      <c r="I1764" t="s">
        <v>79</v>
      </c>
      <c r="J1764" t="s">
        <v>48</v>
      </c>
      <c r="K1764" t="s">
        <v>11136</v>
      </c>
      <c r="L1764" t="s">
        <v>44</v>
      </c>
    </row>
    <row r="1765" spans="1:12" x14ac:dyDescent="0.35">
      <c r="A1765">
        <v>3893</v>
      </c>
      <c r="B1765" t="s">
        <v>11140</v>
      </c>
      <c r="D1765">
        <v>29</v>
      </c>
      <c r="E1765" t="s">
        <v>11141</v>
      </c>
      <c r="F1765" t="s">
        <v>201</v>
      </c>
      <c r="G1765" t="s">
        <v>32</v>
      </c>
      <c r="H1765" t="s">
        <v>120</v>
      </c>
      <c r="I1765" t="s">
        <v>57</v>
      </c>
      <c r="J1765" t="s">
        <v>88</v>
      </c>
      <c r="K1765" t="s">
        <v>11142</v>
      </c>
      <c r="L1765" t="s">
        <v>37</v>
      </c>
    </row>
    <row r="1766" spans="1:12" x14ac:dyDescent="0.35">
      <c r="A1766">
        <v>3895</v>
      </c>
      <c r="B1766" t="s">
        <v>11146</v>
      </c>
      <c r="D1766">
        <v>30</v>
      </c>
      <c r="E1766" t="s">
        <v>11147</v>
      </c>
      <c r="F1766" t="s">
        <v>149</v>
      </c>
      <c r="G1766" t="s">
        <v>133</v>
      </c>
      <c r="H1766" t="s">
        <v>52</v>
      </c>
      <c r="I1766" t="s">
        <v>13</v>
      </c>
      <c r="J1766" t="s">
        <v>17</v>
      </c>
      <c r="K1766" t="s">
        <v>11148</v>
      </c>
      <c r="L1766" t="s">
        <v>28</v>
      </c>
    </row>
    <row r="1767" spans="1:12" x14ac:dyDescent="0.35">
      <c r="A1767">
        <v>3896</v>
      </c>
      <c r="B1767" t="s">
        <v>11149</v>
      </c>
      <c r="D1767">
        <v>28</v>
      </c>
      <c r="E1767" t="s">
        <v>11150</v>
      </c>
      <c r="F1767" t="s">
        <v>31</v>
      </c>
      <c r="G1767" t="s">
        <v>23</v>
      </c>
      <c r="H1767" t="s">
        <v>80</v>
      </c>
      <c r="I1767" t="s">
        <v>32</v>
      </c>
      <c r="J1767" t="s">
        <v>48</v>
      </c>
      <c r="K1767" t="s">
        <v>11151</v>
      </c>
      <c r="L1767" t="s">
        <v>28</v>
      </c>
    </row>
    <row r="1768" spans="1:12" x14ac:dyDescent="0.35">
      <c r="A1768">
        <v>3901</v>
      </c>
      <c r="B1768" t="s">
        <v>4135</v>
      </c>
      <c r="D1768">
        <v>28</v>
      </c>
      <c r="E1768" t="s">
        <v>11164</v>
      </c>
      <c r="F1768" t="s">
        <v>14</v>
      </c>
      <c r="G1768" t="s">
        <v>25</v>
      </c>
      <c r="H1768" t="s">
        <v>120</v>
      </c>
      <c r="I1768" t="s">
        <v>57</v>
      </c>
      <c r="J1768" t="s">
        <v>58</v>
      </c>
      <c r="K1768" t="s">
        <v>11165</v>
      </c>
      <c r="L1768" t="s">
        <v>44</v>
      </c>
    </row>
    <row r="1769" spans="1:12" x14ac:dyDescent="0.35">
      <c r="A1769">
        <v>3902</v>
      </c>
      <c r="B1769" t="s">
        <v>11166</v>
      </c>
      <c r="D1769">
        <v>28</v>
      </c>
      <c r="E1769" t="s">
        <v>11167</v>
      </c>
      <c r="F1769" t="s">
        <v>67</v>
      </c>
      <c r="G1769" t="s">
        <v>23</v>
      </c>
      <c r="H1769" t="s">
        <v>15</v>
      </c>
      <c r="I1769" t="s">
        <v>16</v>
      </c>
      <c r="J1769" t="s">
        <v>170</v>
      </c>
      <c r="K1769" t="s">
        <v>11168</v>
      </c>
      <c r="L1769" t="s">
        <v>44</v>
      </c>
    </row>
    <row r="1770" spans="1:12" x14ac:dyDescent="0.35">
      <c r="A1770">
        <v>3906</v>
      </c>
      <c r="B1770" t="s">
        <v>11177</v>
      </c>
      <c r="D1770">
        <v>29</v>
      </c>
      <c r="E1770" t="s">
        <v>11178</v>
      </c>
      <c r="F1770" t="s">
        <v>67</v>
      </c>
      <c r="G1770" t="s">
        <v>13</v>
      </c>
      <c r="H1770" t="s">
        <v>41</v>
      </c>
      <c r="I1770" t="s">
        <v>42</v>
      </c>
      <c r="J1770" t="s">
        <v>146</v>
      </c>
      <c r="K1770">
        <f>1-792-424-6775</f>
        <v>-7990</v>
      </c>
      <c r="L1770" t="s">
        <v>37</v>
      </c>
    </row>
    <row r="1771" spans="1:12" x14ac:dyDescent="0.35">
      <c r="A1771">
        <v>3907</v>
      </c>
      <c r="B1771" t="s">
        <v>11179</v>
      </c>
      <c r="D1771">
        <v>26</v>
      </c>
      <c r="E1771" t="s">
        <v>11180</v>
      </c>
      <c r="F1771" t="s">
        <v>79</v>
      </c>
      <c r="G1771" t="s">
        <v>177</v>
      </c>
      <c r="H1771" t="s">
        <v>62</v>
      </c>
      <c r="I1771" t="s">
        <v>23</v>
      </c>
      <c r="J1771" t="s">
        <v>91</v>
      </c>
      <c r="K1771" t="s">
        <v>11181</v>
      </c>
      <c r="L1771" t="s">
        <v>76</v>
      </c>
    </row>
    <row r="1772" spans="1:12" x14ac:dyDescent="0.35">
      <c r="A1772">
        <v>3908</v>
      </c>
      <c r="B1772" t="s">
        <v>11182</v>
      </c>
      <c r="D1772">
        <v>26</v>
      </c>
      <c r="E1772" t="s">
        <v>11183</v>
      </c>
      <c r="F1772" t="s">
        <v>31</v>
      </c>
      <c r="G1772" t="s">
        <v>101</v>
      </c>
      <c r="H1772" t="s">
        <v>62</v>
      </c>
      <c r="I1772" t="s">
        <v>23</v>
      </c>
      <c r="J1772" t="s">
        <v>116</v>
      </c>
      <c r="K1772" t="s">
        <v>11184</v>
      </c>
      <c r="L1772" t="s">
        <v>44</v>
      </c>
    </row>
    <row r="1773" spans="1:12" x14ac:dyDescent="0.35">
      <c r="A1773">
        <v>3909</v>
      </c>
      <c r="B1773" t="s">
        <v>11185</v>
      </c>
      <c r="D1773">
        <v>26</v>
      </c>
      <c r="E1773" t="s">
        <v>11186</v>
      </c>
      <c r="F1773" t="s">
        <v>22</v>
      </c>
      <c r="G1773" t="s">
        <v>67</v>
      </c>
      <c r="H1773" t="s">
        <v>87</v>
      </c>
      <c r="I1773" t="s">
        <v>79</v>
      </c>
      <c r="J1773" t="s">
        <v>63</v>
      </c>
      <c r="K1773">
        <v>4697513695</v>
      </c>
      <c r="L1773" t="s">
        <v>19</v>
      </c>
    </row>
    <row r="1774" spans="1:12" x14ac:dyDescent="0.35">
      <c r="A1774">
        <v>3912</v>
      </c>
      <c r="B1774" t="s">
        <v>11191</v>
      </c>
      <c r="D1774">
        <v>29</v>
      </c>
      <c r="E1774" t="s">
        <v>11192</v>
      </c>
      <c r="F1774" t="s">
        <v>25</v>
      </c>
      <c r="G1774" t="s">
        <v>40</v>
      </c>
      <c r="H1774" t="s">
        <v>15</v>
      </c>
      <c r="I1774" t="s">
        <v>16</v>
      </c>
      <c r="J1774" t="s">
        <v>102</v>
      </c>
      <c r="K1774" t="s">
        <v>11193</v>
      </c>
      <c r="L1774" t="s">
        <v>19</v>
      </c>
    </row>
    <row r="1775" spans="1:12" x14ac:dyDescent="0.35">
      <c r="A1775">
        <v>3916</v>
      </c>
      <c r="B1775" t="s">
        <v>11202</v>
      </c>
      <c r="D1775">
        <v>28</v>
      </c>
      <c r="E1775" t="s">
        <v>11203</v>
      </c>
      <c r="F1775" t="s">
        <v>32</v>
      </c>
      <c r="G1775" t="s">
        <v>101</v>
      </c>
      <c r="H1775" t="s">
        <v>87</v>
      </c>
      <c r="I1775" t="s">
        <v>79</v>
      </c>
      <c r="J1775" t="s">
        <v>170</v>
      </c>
      <c r="K1775" t="s">
        <v>11204</v>
      </c>
      <c r="L1775" t="s">
        <v>28</v>
      </c>
    </row>
    <row r="1776" spans="1:12" x14ac:dyDescent="0.35">
      <c r="A1776">
        <v>3919</v>
      </c>
      <c r="B1776" t="s">
        <v>11211</v>
      </c>
      <c r="D1776">
        <v>29</v>
      </c>
      <c r="E1776" t="s">
        <v>11212</v>
      </c>
      <c r="F1776" t="s">
        <v>40</v>
      </c>
      <c r="G1776" t="s">
        <v>13</v>
      </c>
      <c r="H1776" t="s">
        <v>120</v>
      </c>
      <c r="I1776" t="s">
        <v>57</v>
      </c>
      <c r="J1776" t="s">
        <v>35</v>
      </c>
      <c r="K1776" t="s">
        <v>11213</v>
      </c>
      <c r="L1776" t="s">
        <v>28</v>
      </c>
    </row>
    <row r="1777" spans="1:12" x14ac:dyDescent="0.35">
      <c r="A1777">
        <v>3920</v>
      </c>
      <c r="B1777" t="s">
        <v>11214</v>
      </c>
      <c r="D1777">
        <v>27</v>
      </c>
      <c r="E1777" t="s">
        <v>11215</v>
      </c>
      <c r="F1777" t="s">
        <v>23</v>
      </c>
      <c r="G1777" t="s">
        <v>67</v>
      </c>
      <c r="H1777" t="s">
        <v>62</v>
      </c>
      <c r="I1777" t="s">
        <v>23</v>
      </c>
      <c r="J1777" t="s">
        <v>153</v>
      </c>
      <c r="K1777" t="s">
        <v>11216</v>
      </c>
      <c r="L1777" t="s">
        <v>76</v>
      </c>
    </row>
    <row r="1778" spans="1:12" x14ac:dyDescent="0.35">
      <c r="A1778">
        <v>3923</v>
      </c>
      <c r="B1778" t="s">
        <v>11223</v>
      </c>
      <c r="D1778">
        <v>26</v>
      </c>
      <c r="E1778" t="s">
        <v>11224</v>
      </c>
      <c r="F1778" t="s">
        <v>201</v>
      </c>
      <c r="G1778" t="s">
        <v>40</v>
      </c>
      <c r="H1778" t="s">
        <v>62</v>
      </c>
      <c r="I1778" t="s">
        <v>23</v>
      </c>
      <c r="J1778" t="s">
        <v>26</v>
      </c>
      <c r="K1778" t="s">
        <v>11225</v>
      </c>
      <c r="L1778" t="s">
        <v>19</v>
      </c>
    </row>
    <row r="1779" spans="1:12" x14ac:dyDescent="0.35">
      <c r="A1779">
        <v>3924</v>
      </c>
      <c r="B1779" t="s">
        <v>11226</v>
      </c>
      <c r="D1779">
        <v>30</v>
      </c>
      <c r="E1779" t="s">
        <v>11227</v>
      </c>
      <c r="F1779" t="s">
        <v>13</v>
      </c>
      <c r="G1779" t="s">
        <v>23</v>
      </c>
      <c r="H1779" t="s">
        <v>15</v>
      </c>
      <c r="I1779" t="s">
        <v>16</v>
      </c>
      <c r="J1779" t="s">
        <v>53</v>
      </c>
      <c r="K1779" t="s">
        <v>11228</v>
      </c>
      <c r="L1779" t="s">
        <v>44</v>
      </c>
    </row>
    <row r="1780" spans="1:12" x14ac:dyDescent="0.35">
      <c r="A1780">
        <v>3925</v>
      </c>
      <c r="B1780" t="s">
        <v>11229</v>
      </c>
      <c r="D1780">
        <v>27</v>
      </c>
      <c r="E1780" t="s">
        <v>11230</v>
      </c>
      <c r="F1780" t="s">
        <v>57</v>
      </c>
      <c r="G1780" t="s">
        <v>32</v>
      </c>
      <c r="H1780" t="s">
        <v>41</v>
      </c>
      <c r="I1780" t="s">
        <v>42</v>
      </c>
      <c r="J1780" t="s">
        <v>35</v>
      </c>
      <c r="K1780" t="s">
        <v>11231</v>
      </c>
      <c r="L1780" t="s">
        <v>37</v>
      </c>
    </row>
    <row r="1781" spans="1:12" x14ac:dyDescent="0.35">
      <c r="A1781">
        <v>3927</v>
      </c>
      <c r="B1781" t="s">
        <v>11235</v>
      </c>
      <c r="D1781">
        <v>28</v>
      </c>
      <c r="E1781" t="s">
        <v>11236</v>
      </c>
      <c r="F1781" t="s">
        <v>23</v>
      </c>
      <c r="G1781" t="s">
        <v>201</v>
      </c>
      <c r="H1781" t="s">
        <v>41</v>
      </c>
      <c r="I1781" t="s">
        <v>42</v>
      </c>
      <c r="J1781" t="s">
        <v>170</v>
      </c>
      <c r="K1781" t="s">
        <v>11237</v>
      </c>
      <c r="L1781" t="s">
        <v>37</v>
      </c>
    </row>
    <row r="1782" spans="1:12" x14ac:dyDescent="0.35">
      <c r="A1782">
        <v>3929</v>
      </c>
      <c r="B1782" t="s">
        <v>11241</v>
      </c>
      <c r="D1782">
        <v>29</v>
      </c>
      <c r="E1782" t="s">
        <v>11242</v>
      </c>
      <c r="F1782" t="s">
        <v>31</v>
      </c>
      <c r="G1782" t="s">
        <v>79</v>
      </c>
      <c r="H1782" t="s">
        <v>87</v>
      </c>
      <c r="I1782" t="s">
        <v>79</v>
      </c>
      <c r="J1782" t="s">
        <v>58</v>
      </c>
      <c r="K1782" t="s">
        <v>11243</v>
      </c>
      <c r="L1782" t="s">
        <v>37</v>
      </c>
    </row>
    <row r="1783" spans="1:12" x14ac:dyDescent="0.35">
      <c r="A1783">
        <v>3933</v>
      </c>
      <c r="B1783" t="s">
        <v>11252</v>
      </c>
      <c r="D1783">
        <v>29</v>
      </c>
      <c r="E1783" t="s">
        <v>11253</v>
      </c>
      <c r="F1783" t="s">
        <v>133</v>
      </c>
      <c r="G1783" t="s">
        <v>14</v>
      </c>
      <c r="H1783" t="s">
        <v>24</v>
      </c>
      <c r="I1783" t="s">
        <v>25</v>
      </c>
      <c r="J1783" t="s">
        <v>26</v>
      </c>
      <c r="K1783" t="s">
        <v>11254</v>
      </c>
      <c r="L1783" t="s">
        <v>76</v>
      </c>
    </row>
    <row r="1784" spans="1:12" x14ac:dyDescent="0.35">
      <c r="A1784">
        <v>3934</v>
      </c>
      <c r="B1784" t="s">
        <v>11255</v>
      </c>
      <c r="D1784">
        <v>29</v>
      </c>
      <c r="E1784" t="s">
        <v>11256</v>
      </c>
      <c r="F1784" t="s">
        <v>101</v>
      </c>
      <c r="G1784" t="s">
        <v>16</v>
      </c>
      <c r="H1784" t="s">
        <v>41</v>
      </c>
      <c r="I1784" t="s">
        <v>42</v>
      </c>
      <c r="J1784" t="s">
        <v>63</v>
      </c>
      <c r="K1784" t="s">
        <v>11257</v>
      </c>
      <c r="L1784" t="s">
        <v>37</v>
      </c>
    </row>
    <row r="1785" spans="1:12" x14ac:dyDescent="0.35">
      <c r="A1785">
        <v>3935</v>
      </c>
      <c r="B1785" t="s">
        <v>11258</v>
      </c>
      <c r="D1785">
        <v>29</v>
      </c>
      <c r="E1785" t="s">
        <v>11259</v>
      </c>
      <c r="F1785" t="s">
        <v>32</v>
      </c>
      <c r="G1785" t="s">
        <v>42</v>
      </c>
      <c r="H1785" t="s">
        <v>15</v>
      </c>
      <c r="I1785" t="s">
        <v>16</v>
      </c>
      <c r="J1785" t="s">
        <v>63</v>
      </c>
      <c r="K1785" t="s">
        <v>11260</v>
      </c>
      <c r="L1785" t="s">
        <v>76</v>
      </c>
    </row>
    <row r="1786" spans="1:12" x14ac:dyDescent="0.35">
      <c r="A1786">
        <v>3940</v>
      </c>
      <c r="B1786" t="s">
        <v>11272</v>
      </c>
      <c r="D1786">
        <v>30</v>
      </c>
      <c r="E1786" t="s">
        <v>11273</v>
      </c>
      <c r="F1786" t="s">
        <v>133</v>
      </c>
      <c r="G1786" t="s">
        <v>67</v>
      </c>
      <c r="H1786" t="s">
        <v>15</v>
      </c>
      <c r="I1786" t="s">
        <v>16</v>
      </c>
      <c r="J1786" t="s">
        <v>170</v>
      </c>
      <c r="K1786" t="s">
        <v>11274</v>
      </c>
      <c r="L1786" t="s">
        <v>76</v>
      </c>
    </row>
    <row r="1787" spans="1:12" x14ac:dyDescent="0.35">
      <c r="A1787">
        <v>3942</v>
      </c>
      <c r="B1787" t="s">
        <v>11278</v>
      </c>
      <c r="D1787">
        <v>26</v>
      </c>
      <c r="E1787" t="s">
        <v>11279</v>
      </c>
      <c r="F1787" t="s">
        <v>25</v>
      </c>
      <c r="G1787" t="s">
        <v>177</v>
      </c>
      <c r="H1787" t="s">
        <v>120</v>
      </c>
      <c r="I1787" t="s">
        <v>57</v>
      </c>
      <c r="J1787" t="s">
        <v>63</v>
      </c>
      <c r="K1787" t="s">
        <v>11280</v>
      </c>
      <c r="L1787" t="s">
        <v>28</v>
      </c>
    </row>
    <row r="1788" spans="1:12" x14ac:dyDescent="0.35">
      <c r="A1788">
        <v>3946</v>
      </c>
      <c r="B1788" t="s">
        <v>11289</v>
      </c>
      <c r="D1788">
        <v>27</v>
      </c>
      <c r="E1788" t="s">
        <v>11290</v>
      </c>
      <c r="F1788" t="s">
        <v>22</v>
      </c>
      <c r="G1788" t="s">
        <v>14</v>
      </c>
      <c r="H1788" t="s">
        <v>24</v>
      </c>
      <c r="I1788" t="s">
        <v>25</v>
      </c>
      <c r="J1788" t="s">
        <v>48</v>
      </c>
      <c r="K1788" t="s">
        <v>11291</v>
      </c>
      <c r="L1788" t="s">
        <v>44</v>
      </c>
    </row>
    <row r="1789" spans="1:12" x14ac:dyDescent="0.35">
      <c r="A1789">
        <v>3951</v>
      </c>
      <c r="B1789" t="s">
        <v>11304</v>
      </c>
      <c r="D1789">
        <v>29</v>
      </c>
      <c r="E1789" t="s">
        <v>11305</v>
      </c>
      <c r="F1789" t="s">
        <v>22</v>
      </c>
      <c r="G1789" t="s">
        <v>32</v>
      </c>
      <c r="H1789" t="s">
        <v>52</v>
      </c>
      <c r="I1789" t="s">
        <v>13</v>
      </c>
      <c r="J1789" t="s">
        <v>170</v>
      </c>
      <c r="K1789" t="s">
        <v>11306</v>
      </c>
      <c r="L1789" t="s">
        <v>44</v>
      </c>
    </row>
    <row r="1790" spans="1:12" x14ac:dyDescent="0.35">
      <c r="A1790">
        <v>3952</v>
      </c>
      <c r="B1790" t="s">
        <v>11307</v>
      </c>
      <c r="D1790">
        <v>26</v>
      </c>
      <c r="E1790" t="s">
        <v>11308</v>
      </c>
      <c r="F1790" t="s">
        <v>13</v>
      </c>
      <c r="G1790" t="s">
        <v>14</v>
      </c>
      <c r="H1790" t="s">
        <v>52</v>
      </c>
      <c r="I1790" t="s">
        <v>13</v>
      </c>
      <c r="J1790" t="s">
        <v>35</v>
      </c>
      <c r="K1790" t="s">
        <v>11309</v>
      </c>
      <c r="L1790" t="s">
        <v>28</v>
      </c>
    </row>
    <row r="1791" spans="1:12" x14ac:dyDescent="0.35">
      <c r="A1791">
        <v>3953</v>
      </c>
      <c r="B1791" t="s">
        <v>11310</v>
      </c>
      <c r="D1791">
        <v>29</v>
      </c>
      <c r="E1791" t="s">
        <v>11311</v>
      </c>
      <c r="F1791" t="s">
        <v>79</v>
      </c>
      <c r="G1791" t="s">
        <v>177</v>
      </c>
      <c r="H1791" t="s">
        <v>80</v>
      </c>
      <c r="I1791" t="s">
        <v>32</v>
      </c>
      <c r="J1791" t="s">
        <v>170</v>
      </c>
      <c r="K1791" t="s">
        <v>11312</v>
      </c>
      <c r="L1791" t="s">
        <v>19</v>
      </c>
    </row>
    <row r="1792" spans="1:12" x14ac:dyDescent="0.35">
      <c r="A1792">
        <v>3960</v>
      </c>
      <c r="B1792" t="s">
        <v>11330</v>
      </c>
      <c r="D1792">
        <v>26</v>
      </c>
      <c r="E1792" t="s">
        <v>11331</v>
      </c>
      <c r="F1792" t="s">
        <v>177</v>
      </c>
      <c r="G1792" t="s">
        <v>57</v>
      </c>
      <c r="H1792" t="s">
        <v>15</v>
      </c>
      <c r="I1792" t="s">
        <v>16</v>
      </c>
      <c r="J1792" t="s">
        <v>26</v>
      </c>
      <c r="K1792" t="s">
        <v>11332</v>
      </c>
      <c r="L1792" t="s">
        <v>76</v>
      </c>
    </row>
    <row r="1793" spans="1:12" x14ac:dyDescent="0.35">
      <c r="A1793">
        <v>3962</v>
      </c>
      <c r="B1793" t="s">
        <v>11336</v>
      </c>
      <c r="D1793">
        <v>27</v>
      </c>
      <c r="E1793" t="s">
        <v>11337</v>
      </c>
      <c r="F1793" t="s">
        <v>25</v>
      </c>
      <c r="G1793" t="s">
        <v>201</v>
      </c>
      <c r="H1793" t="s">
        <v>80</v>
      </c>
      <c r="I1793" t="s">
        <v>32</v>
      </c>
      <c r="J1793" t="s">
        <v>102</v>
      </c>
      <c r="K1793" t="s">
        <v>11338</v>
      </c>
      <c r="L1793" t="s">
        <v>19</v>
      </c>
    </row>
    <row r="1794" spans="1:12" x14ac:dyDescent="0.35">
      <c r="A1794">
        <v>3963</v>
      </c>
      <c r="B1794" t="s">
        <v>11339</v>
      </c>
      <c r="D1794">
        <v>28</v>
      </c>
      <c r="E1794" t="s">
        <v>11340</v>
      </c>
      <c r="F1794" t="s">
        <v>32</v>
      </c>
      <c r="G1794" t="s">
        <v>25</v>
      </c>
      <c r="H1794" t="s">
        <v>62</v>
      </c>
      <c r="I1794" t="s">
        <v>23</v>
      </c>
      <c r="J1794" t="s">
        <v>17</v>
      </c>
      <c r="K1794" t="s">
        <v>11341</v>
      </c>
      <c r="L1794" t="s">
        <v>76</v>
      </c>
    </row>
    <row r="1795" spans="1:12" x14ac:dyDescent="0.35">
      <c r="A1795">
        <v>3973</v>
      </c>
      <c r="B1795" t="s">
        <v>11368</v>
      </c>
      <c r="D1795">
        <v>28</v>
      </c>
      <c r="E1795" t="s">
        <v>11369</v>
      </c>
      <c r="F1795" t="s">
        <v>14</v>
      </c>
      <c r="G1795" t="s">
        <v>149</v>
      </c>
      <c r="H1795" t="s">
        <v>62</v>
      </c>
      <c r="I1795" t="s">
        <v>23</v>
      </c>
      <c r="J1795" t="s">
        <v>88</v>
      </c>
      <c r="K1795" t="s">
        <v>11370</v>
      </c>
      <c r="L1795" t="s">
        <v>37</v>
      </c>
    </row>
    <row r="1796" spans="1:12" x14ac:dyDescent="0.35">
      <c r="A1796">
        <v>3977</v>
      </c>
      <c r="B1796" t="s">
        <v>11380</v>
      </c>
      <c r="D1796">
        <v>28</v>
      </c>
      <c r="E1796" t="s">
        <v>11381</v>
      </c>
      <c r="F1796" t="s">
        <v>25</v>
      </c>
      <c r="G1796" t="s">
        <v>31</v>
      </c>
      <c r="H1796" t="s">
        <v>62</v>
      </c>
      <c r="I1796" t="s">
        <v>23</v>
      </c>
      <c r="J1796" t="s">
        <v>102</v>
      </c>
      <c r="K1796" s="1" t="s">
        <v>26023</v>
      </c>
      <c r="L1796" t="s">
        <v>37</v>
      </c>
    </row>
    <row r="1797" spans="1:12" x14ac:dyDescent="0.35">
      <c r="A1797">
        <v>3979</v>
      </c>
      <c r="B1797" t="s">
        <v>11385</v>
      </c>
      <c r="D1797">
        <v>26</v>
      </c>
      <c r="E1797" t="s">
        <v>11386</v>
      </c>
      <c r="F1797" t="s">
        <v>67</v>
      </c>
      <c r="G1797" t="s">
        <v>57</v>
      </c>
      <c r="H1797" t="s">
        <v>47</v>
      </c>
      <c r="I1797" t="s">
        <v>31</v>
      </c>
      <c r="J1797" t="s">
        <v>153</v>
      </c>
      <c r="K1797" t="s">
        <v>11387</v>
      </c>
      <c r="L1797" t="s">
        <v>28</v>
      </c>
    </row>
    <row r="1798" spans="1:12" x14ac:dyDescent="0.35">
      <c r="A1798">
        <v>3980</v>
      </c>
      <c r="B1798" t="s">
        <v>11388</v>
      </c>
      <c r="D1798">
        <v>30</v>
      </c>
      <c r="E1798" t="s">
        <v>11389</v>
      </c>
      <c r="F1798" t="s">
        <v>42</v>
      </c>
      <c r="G1798" t="s">
        <v>16</v>
      </c>
      <c r="H1798" t="s">
        <v>62</v>
      </c>
      <c r="I1798" t="s">
        <v>23</v>
      </c>
      <c r="J1798" t="s">
        <v>58</v>
      </c>
      <c r="K1798" t="s">
        <v>11390</v>
      </c>
      <c r="L1798" t="s">
        <v>76</v>
      </c>
    </row>
    <row r="1799" spans="1:12" x14ac:dyDescent="0.35">
      <c r="A1799">
        <v>3982</v>
      </c>
      <c r="B1799" t="s">
        <v>11394</v>
      </c>
      <c r="D1799">
        <v>26</v>
      </c>
      <c r="E1799" t="s">
        <v>11395</v>
      </c>
      <c r="F1799" t="s">
        <v>149</v>
      </c>
      <c r="G1799" t="s">
        <v>13</v>
      </c>
      <c r="H1799" t="s">
        <v>47</v>
      </c>
      <c r="I1799" t="s">
        <v>31</v>
      </c>
      <c r="J1799" t="s">
        <v>53</v>
      </c>
      <c r="K1799" t="s">
        <v>11396</v>
      </c>
      <c r="L1799" t="s">
        <v>44</v>
      </c>
    </row>
    <row r="1800" spans="1:12" x14ac:dyDescent="0.35">
      <c r="A1800">
        <v>3983</v>
      </c>
      <c r="B1800" t="s">
        <v>11397</v>
      </c>
      <c r="D1800">
        <v>29</v>
      </c>
      <c r="E1800" t="s">
        <v>11398</v>
      </c>
      <c r="F1800" t="s">
        <v>22</v>
      </c>
      <c r="G1800" t="s">
        <v>169</v>
      </c>
      <c r="H1800" t="s">
        <v>24</v>
      </c>
      <c r="I1800" t="s">
        <v>25</v>
      </c>
      <c r="J1800" t="s">
        <v>153</v>
      </c>
      <c r="K1800" t="s">
        <v>11399</v>
      </c>
      <c r="L1800" t="s">
        <v>19</v>
      </c>
    </row>
    <row r="1801" spans="1:12" x14ac:dyDescent="0.35">
      <c r="A1801">
        <v>3984</v>
      </c>
      <c r="B1801" t="s">
        <v>11400</v>
      </c>
      <c r="D1801">
        <v>30</v>
      </c>
      <c r="E1801" t="s">
        <v>11401</v>
      </c>
      <c r="F1801" t="s">
        <v>79</v>
      </c>
      <c r="G1801" t="s">
        <v>22</v>
      </c>
      <c r="H1801" t="s">
        <v>87</v>
      </c>
      <c r="I1801" t="s">
        <v>79</v>
      </c>
      <c r="J1801" t="s">
        <v>116</v>
      </c>
      <c r="K1801" t="s">
        <v>11402</v>
      </c>
      <c r="L1801" t="s">
        <v>28</v>
      </c>
    </row>
    <row r="1802" spans="1:12" x14ac:dyDescent="0.35">
      <c r="A1802">
        <v>3986</v>
      </c>
      <c r="B1802" t="s">
        <v>11406</v>
      </c>
      <c r="D1802">
        <v>28</v>
      </c>
      <c r="E1802" t="s">
        <v>11407</v>
      </c>
      <c r="F1802" t="s">
        <v>40</v>
      </c>
      <c r="G1802" t="s">
        <v>25</v>
      </c>
      <c r="H1802" t="s">
        <v>24</v>
      </c>
      <c r="I1802" t="s">
        <v>25</v>
      </c>
      <c r="J1802" t="s">
        <v>102</v>
      </c>
      <c r="K1802" t="s">
        <v>11408</v>
      </c>
      <c r="L1802" t="s">
        <v>19</v>
      </c>
    </row>
    <row r="1803" spans="1:12" x14ac:dyDescent="0.35">
      <c r="A1803">
        <v>3988</v>
      </c>
      <c r="B1803" t="s">
        <v>11412</v>
      </c>
      <c r="D1803">
        <v>27</v>
      </c>
      <c r="E1803" t="s">
        <v>11413</v>
      </c>
      <c r="F1803" t="s">
        <v>101</v>
      </c>
      <c r="G1803" t="s">
        <v>201</v>
      </c>
      <c r="H1803" t="s">
        <v>120</v>
      </c>
      <c r="I1803" t="s">
        <v>57</v>
      </c>
      <c r="J1803" t="s">
        <v>88</v>
      </c>
      <c r="K1803" t="s">
        <v>11414</v>
      </c>
      <c r="L1803" t="s">
        <v>37</v>
      </c>
    </row>
    <row r="1804" spans="1:12" x14ac:dyDescent="0.35">
      <c r="A1804">
        <v>3989</v>
      </c>
      <c r="B1804" t="s">
        <v>11415</v>
      </c>
      <c r="D1804">
        <v>30</v>
      </c>
      <c r="E1804" t="s">
        <v>11416</v>
      </c>
      <c r="F1804" t="s">
        <v>16</v>
      </c>
      <c r="G1804" t="s">
        <v>67</v>
      </c>
      <c r="H1804" t="s">
        <v>24</v>
      </c>
      <c r="I1804" t="s">
        <v>25</v>
      </c>
      <c r="J1804" t="s">
        <v>35</v>
      </c>
      <c r="K1804" t="s">
        <v>11417</v>
      </c>
      <c r="L1804" t="s">
        <v>44</v>
      </c>
    </row>
    <row r="1805" spans="1:12" x14ac:dyDescent="0.35">
      <c r="A1805">
        <v>3990</v>
      </c>
      <c r="B1805" t="s">
        <v>11418</v>
      </c>
      <c r="D1805">
        <v>28</v>
      </c>
      <c r="E1805" t="s">
        <v>11419</v>
      </c>
      <c r="F1805" t="s">
        <v>67</v>
      </c>
      <c r="G1805" t="s">
        <v>201</v>
      </c>
      <c r="H1805" t="s">
        <v>24</v>
      </c>
      <c r="I1805" t="s">
        <v>25</v>
      </c>
      <c r="J1805" t="s">
        <v>116</v>
      </c>
      <c r="K1805" s="1" t="s">
        <v>26024</v>
      </c>
      <c r="L1805" t="s">
        <v>37</v>
      </c>
    </row>
    <row r="1806" spans="1:12" x14ac:dyDescent="0.35">
      <c r="A1806">
        <v>3993</v>
      </c>
      <c r="B1806" t="s">
        <v>11426</v>
      </c>
      <c r="D1806">
        <v>30</v>
      </c>
      <c r="E1806" t="s">
        <v>11427</v>
      </c>
      <c r="F1806" t="s">
        <v>149</v>
      </c>
      <c r="G1806" t="s">
        <v>101</v>
      </c>
      <c r="H1806" t="s">
        <v>87</v>
      </c>
      <c r="I1806" t="s">
        <v>79</v>
      </c>
      <c r="J1806" t="s">
        <v>35</v>
      </c>
      <c r="K1806" t="s">
        <v>11428</v>
      </c>
      <c r="L1806" t="s">
        <v>28</v>
      </c>
    </row>
    <row r="1807" spans="1:12" x14ac:dyDescent="0.35">
      <c r="A1807">
        <v>3995</v>
      </c>
      <c r="B1807" t="s">
        <v>9872</v>
      </c>
      <c r="D1807">
        <v>28</v>
      </c>
      <c r="E1807" t="s">
        <v>11432</v>
      </c>
      <c r="F1807" t="s">
        <v>32</v>
      </c>
      <c r="G1807" t="s">
        <v>177</v>
      </c>
      <c r="H1807" t="s">
        <v>33</v>
      </c>
      <c r="I1807" t="s">
        <v>34</v>
      </c>
      <c r="J1807" t="s">
        <v>102</v>
      </c>
      <c r="K1807" t="s">
        <v>11433</v>
      </c>
      <c r="L1807" t="s">
        <v>19</v>
      </c>
    </row>
    <row r="1808" spans="1:12" x14ac:dyDescent="0.35">
      <c r="A1808">
        <v>3996</v>
      </c>
      <c r="B1808" t="s">
        <v>11434</v>
      </c>
      <c r="D1808">
        <v>26</v>
      </c>
      <c r="E1808" t="s">
        <v>11435</v>
      </c>
      <c r="F1808" t="s">
        <v>32</v>
      </c>
      <c r="G1808" t="s">
        <v>13</v>
      </c>
      <c r="H1808" t="s">
        <v>87</v>
      </c>
      <c r="I1808" t="s">
        <v>79</v>
      </c>
      <c r="J1808" t="s">
        <v>68</v>
      </c>
      <c r="K1808" t="s">
        <v>11436</v>
      </c>
      <c r="L1808" t="s">
        <v>28</v>
      </c>
    </row>
    <row r="1809" spans="1:12" x14ac:dyDescent="0.35">
      <c r="A1809">
        <v>3999</v>
      </c>
      <c r="B1809" t="s">
        <v>11443</v>
      </c>
      <c r="D1809">
        <v>30</v>
      </c>
      <c r="E1809" t="s">
        <v>11444</v>
      </c>
      <c r="F1809" t="s">
        <v>32</v>
      </c>
      <c r="G1809" t="s">
        <v>23</v>
      </c>
      <c r="H1809" t="s">
        <v>33</v>
      </c>
      <c r="I1809" t="s">
        <v>34</v>
      </c>
      <c r="J1809" t="s">
        <v>91</v>
      </c>
      <c r="K1809" t="s">
        <v>11445</v>
      </c>
      <c r="L1809" t="s">
        <v>76</v>
      </c>
    </row>
    <row r="1810" spans="1:12" x14ac:dyDescent="0.35">
      <c r="A1810">
        <v>4000</v>
      </c>
      <c r="B1810" t="s">
        <v>11446</v>
      </c>
      <c r="D1810">
        <v>28</v>
      </c>
      <c r="E1810" t="s">
        <v>11447</v>
      </c>
      <c r="F1810" t="s">
        <v>79</v>
      </c>
      <c r="G1810" t="s">
        <v>149</v>
      </c>
      <c r="H1810" t="s">
        <v>47</v>
      </c>
      <c r="I1810" t="s">
        <v>31</v>
      </c>
      <c r="J1810" t="s">
        <v>146</v>
      </c>
      <c r="K1810">
        <f>1-592-118-3079</f>
        <v>-3788</v>
      </c>
      <c r="L1810" t="s">
        <v>44</v>
      </c>
    </row>
    <row r="1811" spans="1:12" x14ac:dyDescent="0.35">
      <c r="A1811">
        <v>4003</v>
      </c>
      <c r="B1811" t="s">
        <v>11453</v>
      </c>
      <c r="D1811">
        <v>28</v>
      </c>
      <c r="E1811" t="s">
        <v>11454</v>
      </c>
      <c r="F1811" t="s">
        <v>13</v>
      </c>
      <c r="G1811" t="s">
        <v>32</v>
      </c>
      <c r="H1811" t="s">
        <v>15</v>
      </c>
      <c r="I1811" t="s">
        <v>16</v>
      </c>
      <c r="J1811" t="s">
        <v>48</v>
      </c>
      <c r="K1811">
        <v>7938965179</v>
      </c>
      <c r="L1811" t="s">
        <v>44</v>
      </c>
    </row>
    <row r="1812" spans="1:12" x14ac:dyDescent="0.35">
      <c r="A1812">
        <v>4004</v>
      </c>
      <c r="B1812" t="s">
        <v>11455</v>
      </c>
      <c r="D1812">
        <v>29</v>
      </c>
      <c r="E1812" t="s">
        <v>11456</v>
      </c>
      <c r="F1812" t="s">
        <v>31</v>
      </c>
      <c r="G1812" t="s">
        <v>177</v>
      </c>
      <c r="H1812" t="s">
        <v>120</v>
      </c>
      <c r="I1812" t="s">
        <v>57</v>
      </c>
      <c r="J1812" t="s">
        <v>26</v>
      </c>
      <c r="K1812" t="s">
        <v>11457</v>
      </c>
      <c r="L1812" t="s">
        <v>44</v>
      </c>
    </row>
    <row r="1813" spans="1:12" x14ac:dyDescent="0.35">
      <c r="A1813">
        <v>4005</v>
      </c>
      <c r="B1813" t="s">
        <v>11458</v>
      </c>
      <c r="D1813">
        <v>26</v>
      </c>
      <c r="E1813" t="s">
        <v>11459</v>
      </c>
      <c r="F1813" t="s">
        <v>25</v>
      </c>
      <c r="G1813" t="s">
        <v>101</v>
      </c>
      <c r="H1813" t="s">
        <v>24</v>
      </c>
      <c r="I1813" t="s">
        <v>25</v>
      </c>
      <c r="J1813" t="s">
        <v>68</v>
      </c>
      <c r="K1813" t="s">
        <v>11460</v>
      </c>
      <c r="L1813" t="s">
        <v>19</v>
      </c>
    </row>
    <row r="1814" spans="1:12" x14ac:dyDescent="0.35">
      <c r="A1814">
        <v>4008</v>
      </c>
      <c r="B1814" t="s">
        <v>11467</v>
      </c>
      <c r="D1814">
        <v>26</v>
      </c>
      <c r="E1814" t="s">
        <v>11468</v>
      </c>
      <c r="F1814" t="s">
        <v>177</v>
      </c>
      <c r="G1814" t="s">
        <v>23</v>
      </c>
      <c r="H1814" t="s">
        <v>24</v>
      </c>
      <c r="I1814" t="s">
        <v>25</v>
      </c>
      <c r="J1814" t="s">
        <v>91</v>
      </c>
      <c r="K1814" t="s">
        <v>11469</v>
      </c>
      <c r="L1814" t="s">
        <v>19</v>
      </c>
    </row>
    <row r="1815" spans="1:12" x14ac:dyDescent="0.35">
      <c r="A1815">
        <v>4012</v>
      </c>
      <c r="B1815" t="s">
        <v>11477</v>
      </c>
      <c r="D1815">
        <v>29</v>
      </c>
      <c r="E1815" t="s">
        <v>11478</v>
      </c>
      <c r="F1815" t="s">
        <v>42</v>
      </c>
      <c r="G1815" t="s">
        <v>16</v>
      </c>
      <c r="H1815" t="s">
        <v>87</v>
      </c>
      <c r="I1815" t="s">
        <v>79</v>
      </c>
      <c r="J1815" t="s">
        <v>26</v>
      </c>
      <c r="K1815" t="s">
        <v>11479</v>
      </c>
      <c r="L1815" t="s">
        <v>37</v>
      </c>
    </row>
    <row r="1816" spans="1:12" x14ac:dyDescent="0.35">
      <c r="A1816">
        <v>4014</v>
      </c>
      <c r="B1816" t="s">
        <v>11483</v>
      </c>
      <c r="D1816">
        <v>29</v>
      </c>
      <c r="E1816" t="s">
        <v>11484</v>
      </c>
      <c r="F1816" t="s">
        <v>34</v>
      </c>
      <c r="G1816" t="s">
        <v>40</v>
      </c>
      <c r="H1816" t="s">
        <v>47</v>
      </c>
      <c r="I1816" t="s">
        <v>31</v>
      </c>
      <c r="J1816" t="s">
        <v>116</v>
      </c>
      <c r="K1816" t="s">
        <v>11485</v>
      </c>
      <c r="L1816" t="s">
        <v>76</v>
      </c>
    </row>
    <row r="1817" spans="1:12" x14ac:dyDescent="0.35">
      <c r="A1817">
        <v>4015</v>
      </c>
      <c r="B1817" t="s">
        <v>11486</v>
      </c>
      <c r="D1817">
        <v>30</v>
      </c>
      <c r="E1817" t="s">
        <v>11487</v>
      </c>
      <c r="F1817" t="s">
        <v>149</v>
      </c>
      <c r="G1817" t="s">
        <v>133</v>
      </c>
      <c r="H1817" t="s">
        <v>33</v>
      </c>
      <c r="I1817" t="s">
        <v>34</v>
      </c>
      <c r="J1817" t="s">
        <v>53</v>
      </c>
      <c r="K1817" t="s">
        <v>11488</v>
      </c>
      <c r="L1817" t="s">
        <v>44</v>
      </c>
    </row>
    <row r="1818" spans="1:12" x14ac:dyDescent="0.35">
      <c r="A1818">
        <v>4016</v>
      </c>
      <c r="B1818" t="s">
        <v>11489</v>
      </c>
      <c r="D1818">
        <v>28</v>
      </c>
      <c r="E1818" t="s">
        <v>11490</v>
      </c>
      <c r="F1818" t="s">
        <v>13</v>
      </c>
      <c r="G1818" t="s">
        <v>14</v>
      </c>
      <c r="H1818" t="s">
        <v>87</v>
      </c>
      <c r="I1818" t="s">
        <v>79</v>
      </c>
      <c r="J1818" t="s">
        <v>17</v>
      </c>
      <c r="K1818">
        <v>8621952563</v>
      </c>
      <c r="L1818" t="s">
        <v>37</v>
      </c>
    </row>
    <row r="1819" spans="1:12" x14ac:dyDescent="0.35">
      <c r="A1819">
        <v>4017</v>
      </c>
      <c r="B1819" t="s">
        <v>11491</v>
      </c>
      <c r="D1819">
        <v>26</v>
      </c>
      <c r="E1819" t="s">
        <v>11492</v>
      </c>
      <c r="F1819" t="s">
        <v>79</v>
      </c>
      <c r="G1819" t="s">
        <v>101</v>
      </c>
      <c r="H1819" t="s">
        <v>87</v>
      </c>
      <c r="I1819" t="s">
        <v>79</v>
      </c>
      <c r="J1819" t="s">
        <v>35</v>
      </c>
      <c r="K1819">
        <v>9944016023</v>
      </c>
      <c r="L1819" t="s">
        <v>19</v>
      </c>
    </row>
    <row r="1820" spans="1:12" x14ac:dyDescent="0.35">
      <c r="A1820">
        <v>4020</v>
      </c>
      <c r="B1820" t="s">
        <v>11498</v>
      </c>
      <c r="D1820">
        <v>27</v>
      </c>
      <c r="E1820" t="s">
        <v>11499</v>
      </c>
      <c r="F1820" t="s">
        <v>79</v>
      </c>
      <c r="G1820" t="s">
        <v>79</v>
      </c>
      <c r="H1820" t="s">
        <v>24</v>
      </c>
      <c r="I1820" t="s">
        <v>25</v>
      </c>
      <c r="J1820" t="s">
        <v>68</v>
      </c>
      <c r="K1820" t="s">
        <v>11500</v>
      </c>
      <c r="L1820" t="s">
        <v>28</v>
      </c>
    </row>
    <row r="1821" spans="1:12" x14ac:dyDescent="0.35">
      <c r="A1821">
        <v>4023</v>
      </c>
      <c r="B1821" t="s">
        <v>1912</v>
      </c>
      <c r="D1821">
        <v>26</v>
      </c>
      <c r="E1821" t="s">
        <v>11506</v>
      </c>
      <c r="F1821" t="s">
        <v>34</v>
      </c>
      <c r="G1821" t="s">
        <v>40</v>
      </c>
      <c r="H1821" t="s">
        <v>62</v>
      </c>
      <c r="I1821" t="s">
        <v>23</v>
      </c>
      <c r="J1821" t="s">
        <v>48</v>
      </c>
      <c r="K1821">
        <v>9595567114</v>
      </c>
      <c r="L1821" t="s">
        <v>44</v>
      </c>
    </row>
    <row r="1822" spans="1:12" x14ac:dyDescent="0.35">
      <c r="A1822">
        <v>4026</v>
      </c>
      <c r="B1822" t="s">
        <v>11512</v>
      </c>
      <c r="D1822">
        <v>30</v>
      </c>
      <c r="E1822" t="s">
        <v>11513</v>
      </c>
      <c r="F1822" t="s">
        <v>23</v>
      </c>
      <c r="G1822" t="s">
        <v>31</v>
      </c>
      <c r="H1822" t="s">
        <v>62</v>
      </c>
      <c r="I1822" t="s">
        <v>23</v>
      </c>
      <c r="J1822" t="s">
        <v>91</v>
      </c>
      <c r="K1822" t="s">
        <v>11514</v>
      </c>
      <c r="L1822" t="s">
        <v>28</v>
      </c>
    </row>
    <row r="1823" spans="1:12" x14ac:dyDescent="0.35">
      <c r="A1823">
        <v>4031</v>
      </c>
      <c r="B1823" t="s">
        <v>11527</v>
      </c>
      <c r="D1823">
        <v>26</v>
      </c>
      <c r="E1823" t="s">
        <v>11528</v>
      </c>
      <c r="F1823" t="s">
        <v>40</v>
      </c>
      <c r="G1823" t="s">
        <v>101</v>
      </c>
      <c r="H1823" t="s">
        <v>62</v>
      </c>
      <c r="I1823" t="s">
        <v>23</v>
      </c>
      <c r="J1823" t="s">
        <v>35</v>
      </c>
      <c r="K1823">
        <f>1-102-742-2087</f>
        <v>-2930</v>
      </c>
      <c r="L1823" t="s">
        <v>76</v>
      </c>
    </row>
    <row r="1824" spans="1:12" x14ac:dyDescent="0.35">
      <c r="A1824">
        <v>4033</v>
      </c>
      <c r="B1824" t="s">
        <v>7796</v>
      </c>
      <c r="D1824">
        <v>30</v>
      </c>
      <c r="E1824" t="s">
        <v>11532</v>
      </c>
      <c r="F1824" t="s">
        <v>13</v>
      </c>
      <c r="G1824" t="s">
        <v>40</v>
      </c>
      <c r="H1824" t="s">
        <v>47</v>
      </c>
      <c r="I1824" t="s">
        <v>31</v>
      </c>
      <c r="J1824" t="s">
        <v>170</v>
      </c>
      <c r="K1824" t="s">
        <v>11533</v>
      </c>
      <c r="L1824" t="s">
        <v>28</v>
      </c>
    </row>
    <row r="1825" spans="1:12" x14ac:dyDescent="0.35">
      <c r="A1825">
        <v>4034</v>
      </c>
      <c r="B1825" t="s">
        <v>11534</v>
      </c>
      <c r="D1825">
        <v>28</v>
      </c>
      <c r="E1825" t="s">
        <v>11535</v>
      </c>
      <c r="F1825" t="s">
        <v>16</v>
      </c>
      <c r="G1825" t="s">
        <v>149</v>
      </c>
      <c r="H1825" t="s">
        <v>62</v>
      </c>
      <c r="I1825" t="s">
        <v>23</v>
      </c>
      <c r="J1825" t="s">
        <v>102</v>
      </c>
      <c r="K1825" t="s">
        <v>11536</v>
      </c>
      <c r="L1825" t="s">
        <v>37</v>
      </c>
    </row>
    <row r="1826" spans="1:12" x14ac:dyDescent="0.35">
      <c r="A1826">
        <v>4035</v>
      </c>
      <c r="B1826" t="s">
        <v>11537</v>
      </c>
      <c r="D1826">
        <v>28</v>
      </c>
      <c r="E1826" t="s">
        <v>11538</v>
      </c>
      <c r="F1826" t="s">
        <v>79</v>
      </c>
      <c r="G1826" t="s">
        <v>23</v>
      </c>
      <c r="H1826" t="s">
        <v>15</v>
      </c>
      <c r="I1826" t="s">
        <v>16</v>
      </c>
      <c r="J1826" t="s">
        <v>91</v>
      </c>
      <c r="K1826" t="s">
        <v>11539</v>
      </c>
      <c r="L1826" t="s">
        <v>37</v>
      </c>
    </row>
    <row r="1827" spans="1:12" x14ac:dyDescent="0.35">
      <c r="A1827">
        <v>4040</v>
      </c>
      <c r="B1827" t="s">
        <v>11550</v>
      </c>
      <c r="D1827">
        <v>29</v>
      </c>
      <c r="E1827" t="s">
        <v>11551</v>
      </c>
      <c r="F1827" t="s">
        <v>13</v>
      </c>
      <c r="G1827" t="s">
        <v>22</v>
      </c>
      <c r="H1827" t="s">
        <v>24</v>
      </c>
      <c r="I1827" t="s">
        <v>25</v>
      </c>
      <c r="J1827" t="s">
        <v>91</v>
      </c>
      <c r="K1827" t="s">
        <v>11552</v>
      </c>
      <c r="L1827" t="s">
        <v>37</v>
      </c>
    </row>
    <row r="1828" spans="1:12" x14ac:dyDescent="0.35">
      <c r="A1828">
        <v>4041</v>
      </c>
      <c r="B1828" t="s">
        <v>11553</v>
      </c>
      <c r="D1828">
        <v>30</v>
      </c>
      <c r="E1828" t="s">
        <v>11554</v>
      </c>
      <c r="F1828" t="s">
        <v>32</v>
      </c>
      <c r="G1828" t="s">
        <v>13</v>
      </c>
      <c r="H1828" t="s">
        <v>41</v>
      </c>
      <c r="I1828" t="s">
        <v>42</v>
      </c>
      <c r="J1828" t="s">
        <v>63</v>
      </c>
      <c r="K1828">
        <v>2152204168</v>
      </c>
      <c r="L1828" t="s">
        <v>37</v>
      </c>
    </row>
    <row r="1829" spans="1:12" x14ac:dyDescent="0.35">
      <c r="A1829">
        <v>4042</v>
      </c>
      <c r="B1829" t="s">
        <v>11555</v>
      </c>
      <c r="D1829">
        <v>29</v>
      </c>
      <c r="E1829" t="s">
        <v>11556</v>
      </c>
      <c r="F1829" t="s">
        <v>101</v>
      </c>
      <c r="G1829" t="s">
        <v>40</v>
      </c>
      <c r="H1829" t="s">
        <v>52</v>
      </c>
      <c r="I1829" t="s">
        <v>13</v>
      </c>
      <c r="J1829" t="s">
        <v>102</v>
      </c>
      <c r="K1829" t="s">
        <v>11557</v>
      </c>
      <c r="L1829" t="s">
        <v>76</v>
      </c>
    </row>
    <row r="1830" spans="1:12" x14ac:dyDescent="0.35">
      <c r="A1830">
        <v>4043</v>
      </c>
      <c r="B1830" t="s">
        <v>11558</v>
      </c>
      <c r="D1830">
        <v>30</v>
      </c>
      <c r="E1830" t="s">
        <v>11559</v>
      </c>
      <c r="F1830" t="s">
        <v>42</v>
      </c>
      <c r="G1830" t="s">
        <v>13</v>
      </c>
      <c r="H1830" t="s">
        <v>52</v>
      </c>
      <c r="I1830" t="s">
        <v>13</v>
      </c>
      <c r="J1830" t="s">
        <v>116</v>
      </c>
      <c r="K1830" t="s">
        <v>11560</v>
      </c>
      <c r="L1830" t="s">
        <v>19</v>
      </c>
    </row>
    <row r="1831" spans="1:12" x14ac:dyDescent="0.35">
      <c r="A1831">
        <v>4052</v>
      </c>
      <c r="B1831" t="s">
        <v>11583</v>
      </c>
      <c r="D1831">
        <v>30</v>
      </c>
      <c r="E1831" t="s">
        <v>11584</v>
      </c>
      <c r="F1831" t="s">
        <v>79</v>
      </c>
      <c r="G1831" t="s">
        <v>57</v>
      </c>
      <c r="H1831" t="s">
        <v>62</v>
      </c>
      <c r="I1831" t="s">
        <v>23</v>
      </c>
      <c r="J1831" t="s">
        <v>116</v>
      </c>
      <c r="K1831" t="s">
        <v>11585</v>
      </c>
      <c r="L1831" t="s">
        <v>44</v>
      </c>
    </row>
    <row r="1832" spans="1:12" x14ac:dyDescent="0.35">
      <c r="A1832">
        <v>4055</v>
      </c>
      <c r="B1832" t="s">
        <v>11592</v>
      </c>
      <c r="D1832">
        <v>26</v>
      </c>
      <c r="E1832" t="s">
        <v>11593</v>
      </c>
      <c r="F1832" t="s">
        <v>133</v>
      </c>
      <c r="G1832" t="s">
        <v>40</v>
      </c>
      <c r="H1832" t="s">
        <v>47</v>
      </c>
      <c r="I1832" t="s">
        <v>31</v>
      </c>
      <c r="J1832" t="s">
        <v>63</v>
      </c>
      <c r="K1832" t="s">
        <v>11594</v>
      </c>
      <c r="L1832" t="s">
        <v>19</v>
      </c>
    </row>
    <row r="1833" spans="1:12" x14ac:dyDescent="0.35">
      <c r="A1833">
        <v>4057</v>
      </c>
      <c r="B1833" t="s">
        <v>11598</v>
      </c>
      <c r="D1833">
        <v>30</v>
      </c>
      <c r="E1833" t="s">
        <v>11599</v>
      </c>
      <c r="F1833" t="s">
        <v>101</v>
      </c>
      <c r="G1833" t="s">
        <v>42</v>
      </c>
      <c r="H1833" t="s">
        <v>80</v>
      </c>
      <c r="I1833" t="s">
        <v>32</v>
      </c>
      <c r="J1833" t="s">
        <v>26</v>
      </c>
      <c r="K1833" t="s">
        <v>11600</v>
      </c>
      <c r="L1833" t="s">
        <v>37</v>
      </c>
    </row>
    <row r="1834" spans="1:12" x14ac:dyDescent="0.35">
      <c r="A1834">
        <v>4066</v>
      </c>
      <c r="B1834" t="s">
        <v>11622</v>
      </c>
      <c r="D1834">
        <v>30</v>
      </c>
      <c r="E1834" t="s">
        <v>11623</v>
      </c>
      <c r="F1834" t="s">
        <v>42</v>
      </c>
      <c r="G1834" t="s">
        <v>79</v>
      </c>
      <c r="H1834" t="s">
        <v>120</v>
      </c>
      <c r="I1834" t="s">
        <v>57</v>
      </c>
      <c r="J1834" t="s">
        <v>35</v>
      </c>
      <c r="K1834" t="s">
        <v>11624</v>
      </c>
      <c r="L1834" t="s">
        <v>76</v>
      </c>
    </row>
    <row r="1835" spans="1:12" x14ac:dyDescent="0.35">
      <c r="A1835">
        <v>4070</v>
      </c>
      <c r="B1835" t="s">
        <v>11634</v>
      </c>
      <c r="D1835">
        <v>29</v>
      </c>
      <c r="E1835" t="s">
        <v>11635</v>
      </c>
      <c r="F1835" t="s">
        <v>40</v>
      </c>
      <c r="G1835" t="s">
        <v>101</v>
      </c>
      <c r="H1835" t="s">
        <v>52</v>
      </c>
      <c r="I1835" t="s">
        <v>13</v>
      </c>
      <c r="J1835" t="s">
        <v>102</v>
      </c>
      <c r="K1835" t="s">
        <v>11636</v>
      </c>
      <c r="L1835" t="s">
        <v>19</v>
      </c>
    </row>
    <row r="1836" spans="1:12" x14ac:dyDescent="0.35">
      <c r="A1836">
        <v>4071</v>
      </c>
      <c r="B1836" t="s">
        <v>11637</v>
      </c>
      <c r="D1836">
        <v>26</v>
      </c>
      <c r="E1836" t="s">
        <v>11638</v>
      </c>
      <c r="F1836" t="s">
        <v>201</v>
      </c>
      <c r="G1836" t="s">
        <v>149</v>
      </c>
      <c r="H1836" t="s">
        <v>120</v>
      </c>
      <c r="I1836" t="s">
        <v>57</v>
      </c>
      <c r="J1836" t="s">
        <v>88</v>
      </c>
      <c r="K1836" t="s">
        <v>11639</v>
      </c>
      <c r="L1836" t="s">
        <v>19</v>
      </c>
    </row>
    <row r="1837" spans="1:12" x14ac:dyDescent="0.35">
      <c r="A1837">
        <v>4072</v>
      </c>
      <c r="B1837" t="s">
        <v>11640</v>
      </c>
      <c r="D1837">
        <v>26</v>
      </c>
      <c r="E1837" t="s">
        <v>11641</v>
      </c>
      <c r="F1837" t="s">
        <v>101</v>
      </c>
      <c r="G1837" t="s">
        <v>40</v>
      </c>
      <c r="H1837" t="s">
        <v>80</v>
      </c>
      <c r="I1837" t="s">
        <v>32</v>
      </c>
      <c r="J1837" t="s">
        <v>48</v>
      </c>
      <c r="K1837">
        <v>6150725923</v>
      </c>
      <c r="L1837" t="s">
        <v>37</v>
      </c>
    </row>
    <row r="1838" spans="1:12" x14ac:dyDescent="0.35">
      <c r="A1838">
        <v>4076</v>
      </c>
      <c r="B1838" t="s">
        <v>11651</v>
      </c>
      <c r="D1838">
        <v>30</v>
      </c>
      <c r="E1838" t="s">
        <v>11652</v>
      </c>
      <c r="F1838" t="s">
        <v>133</v>
      </c>
      <c r="G1838" t="s">
        <v>13</v>
      </c>
      <c r="H1838" t="s">
        <v>80</v>
      </c>
      <c r="I1838" t="s">
        <v>32</v>
      </c>
      <c r="J1838" t="s">
        <v>35</v>
      </c>
      <c r="K1838" t="s">
        <v>11653</v>
      </c>
      <c r="L1838" t="s">
        <v>44</v>
      </c>
    </row>
    <row r="1839" spans="1:12" x14ac:dyDescent="0.35">
      <c r="A1839">
        <v>4084</v>
      </c>
      <c r="B1839" t="s">
        <v>11675</v>
      </c>
      <c r="D1839">
        <v>27</v>
      </c>
      <c r="E1839" t="s">
        <v>11676</v>
      </c>
      <c r="F1839" t="s">
        <v>169</v>
      </c>
      <c r="G1839" t="s">
        <v>22</v>
      </c>
      <c r="H1839" t="s">
        <v>41</v>
      </c>
      <c r="I1839" t="s">
        <v>42</v>
      </c>
      <c r="J1839" t="s">
        <v>35</v>
      </c>
      <c r="K1839">
        <v>4676217755</v>
      </c>
      <c r="L1839" t="s">
        <v>44</v>
      </c>
    </row>
    <row r="1840" spans="1:12" x14ac:dyDescent="0.35">
      <c r="A1840">
        <v>4090</v>
      </c>
      <c r="B1840" t="s">
        <v>11691</v>
      </c>
      <c r="D1840">
        <v>27</v>
      </c>
      <c r="E1840" t="s">
        <v>11692</v>
      </c>
      <c r="F1840" t="s">
        <v>133</v>
      </c>
      <c r="G1840" t="s">
        <v>22</v>
      </c>
      <c r="H1840" t="s">
        <v>33</v>
      </c>
      <c r="I1840" t="s">
        <v>34</v>
      </c>
      <c r="J1840" t="s">
        <v>153</v>
      </c>
      <c r="K1840" t="s">
        <v>11693</v>
      </c>
      <c r="L1840" t="s">
        <v>37</v>
      </c>
    </row>
    <row r="1841" spans="1:12" x14ac:dyDescent="0.35">
      <c r="A1841">
        <v>4091</v>
      </c>
      <c r="B1841" t="s">
        <v>11694</v>
      </c>
      <c r="D1841">
        <v>30</v>
      </c>
      <c r="E1841" t="s">
        <v>11695</v>
      </c>
      <c r="F1841" t="s">
        <v>57</v>
      </c>
      <c r="G1841" t="s">
        <v>25</v>
      </c>
      <c r="H1841" t="s">
        <v>24</v>
      </c>
      <c r="I1841" t="s">
        <v>25</v>
      </c>
      <c r="J1841" t="s">
        <v>35</v>
      </c>
      <c r="K1841" t="s">
        <v>11696</v>
      </c>
      <c r="L1841" t="s">
        <v>37</v>
      </c>
    </row>
    <row r="1842" spans="1:12" x14ac:dyDescent="0.35">
      <c r="A1842">
        <v>4101</v>
      </c>
      <c r="B1842" t="s">
        <v>11722</v>
      </c>
      <c r="D1842">
        <v>29</v>
      </c>
      <c r="E1842" t="s">
        <v>11723</v>
      </c>
      <c r="F1842" t="s">
        <v>177</v>
      </c>
      <c r="G1842" t="s">
        <v>201</v>
      </c>
      <c r="H1842" t="s">
        <v>120</v>
      </c>
      <c r="I1842" t="s">
        <v>57</v>
      </c>
      <c r="J1842" t="s">
        <v>17</v>
      </c>
      <c r="K1842" t="s">
        <v>11724</v>
      </c>
      <c r="L1842" t="s">
        <v>28</v>
      </c>
    </row>
    <row r="1843" spans="1:12" x14ac:dyDescent="0.35">
      <c r="A1843">
        <v>4104</v>
      </c>
      <c r="B1843" t="s">
        <v>11731</v>
      </c>
      <c r="D1843">
        <v>28</v>
      </c>
      <c r="E1843" t="s">
        <v>11732</v>
      </c>
      <c r="F1843" t="s">
        <v>16</v>
      </c>
      <c r="G1843" t="s">
        <v>34</v>
      </c>
      <c r="H1843" t="s">
        <v>62</v>
      </c>
      <c r="I1843" t="s">
        <v>23</v>
      </c>
      <c r="J1843" t="s">
        <v>58</v>
      </c>
      <c r="K1843" t="s">
        <v>11733</v>
      </c>
      <c r="L1843" t="s">
        <v>19</v>
      </c>
    </row>
    <row r="1844" spans="1:12" x14ac:dyDescent="0.35">
      <c r="A1844">
        <v>4106</v>
      </c>
      <c r="B1844" t="s">
        <v>11737</v>
      </c>
      <c r="D1844">
        <v>26</v>
      </c>
      <c r="E1844" t="s">
        <v>11738</v>
      </c>
      <c r="F1844" t="s">
        <v>42</v>
      </c>
      <c r="G1844" t="s">
        <v>23</v>
      </c>
      <c r="H1844" t="s">
        <v>120</v>
      </c>
      <c r="I1844" t="s">
        <v>57</v>
      </c>
      <c r="J1844" t="s">
        <v>102</v>
      </c>
      <c r="K1844" t="s">
        <v>11739</v>
      </c>
      <c r="L1844" t="s">
        <v>37</v>
      </c>
    </row>
    <row r="1845" spans="1:12" x14ac:dyDescent="0.35">
      <c r="A1845">
        <v>4110</v>
      </c>
      <c r="B1845" t="s">
        <v>3759</v>
      </c>
      <c r="D1845">
        <v>27</v>
      </c>
      <c r="E1845" t="s">
        <v>11749</v>
      </c>
      <c r="F1845" t="s">
        <v>169</v>
      </c>
      <c r="G1845" t="s">
        <v>149</v>
      </c>
      <c r="H1845" t="s">
        <v>33</v>
      </c>
      <c r="I1845" t="s">
        <v>34</v>
      </c>
      <c r="J1845" t="s">
        <v>17</v>
      </c>
      <c r="K1845" t="s">
        <v>11750</v>
      </c>
      <c r="L1845" t="s">
        <v>28</v>
      </c>
    </row>
    <row r="1846" spans="1:12" x14ac:dyDescent="0.35">
      <c r="A1846">
        <v>4112</v>
      </c>
      <c r="B1846" t="s">
        <v>11754</v>
      </c>
      <c r="D1846">
        <v>28</v>
      </c>
      <c r="E1846" t="s">
        <v>11755</v>
      </c>
      <c r="F1846" t="s">
        <v>57</v>
      </c>
      <c r="G1846" t="s">
        <v>79</v>
      </c>
      <c r="H1846" t="s">
        <v>62</v>
      </c>
      <c r="I1846" t="s">
        <v>23</v>
      </c>
      <c r="J1846" t="s">
        <v>102</v>
      </c>
      <c r="K1846" t="s">
        <v>11756</v>
      </c>
      <c r="L1846" t="s">
        <v>44</v>
      </c>
    </row>
    <row r="1847" spans="1:12" x14ac:dyDescent="0.35">
      <c r="A1847">
        <v>4113</v>
      </c>
      <c r="B1847" t="s">
        <v>11757</v>
      </c>
      <c r="D1847">
        <v>27</v>
      </c>
      <c r="E1847" t="s">
        <v>11758</v>
      </c>
      <c r="F1847" t="s">
        <v>22</v>
      </c>
      <c r="G1847" t="s">
        <v>16</v>
      </c>
      <c r="H1847" t="s">
        <v>80</v>
      </c>
      <c r="I1847" t="s">
        <v>32</v>
      </c>
      <c r="J1847" t="s">
        <v>17</v>
      </c>
      <c r="K1847" t="s">
        <v>11759</v>
      </c>
      <c r="L1847" t="s">
        <v>19</v>
      </c>
    </row>
    <row r="1848" spans="1:12" x14ac:dyDescent="0.35">
      <c r="A1848">
        <v>4116</v>
      </c>
      <c r="B1848" t="s">
        <v>11766</v>
      </c>
      <c r="D1848">
        <v>27</v>
      </c>
      <c r="E1848" t="s">
        <v>11767</v>
      </c>
      <c r="F1848" t="s">
        <v>22</v>
      </c>
      <c r="G1848" t="s">
        <v>133</v>
      </c>
      <c r="H1848" t="s">
        <v>87</v>
      </c>
      <c r="I1848" t="s">
        <v>79</v>
      </c>
      <c r="J1848" t="s">
        <v>153</v>
      </c>
      <c r="K1848" t="s">
        <v>11768</v>
      </c>
      <c r="L1848" t="s">
        <v>19</v>
      </c>
    </row>
    <row r="1849" spans="1:12" x14ac:dyDescent="0.35">
      <c r="A1849">
        <v>4118</v>
      </c>
      <c r="B1849" t="s">
        <v>11772</v>
      </c>
      <c r="D1849">
        <v>29</v>
      </c>
      <c r="E1849" t="s">
        <v>11773</v>
      </c>
      <c r="F1849" t="s">
        <v>14</v>
      </c>
      <c r="G1849" t="s">
        <v>177</v>
      </c>
      <c r="H1849" t="s">
        <v>52</v>
      </c>
      <c r="I1849" t="s">
        <v>13</v>
      </c>
      <c r="J1849" t="s">
        <v>58</v>
      </c>
      <c r="K1849" t="s">
        <v>11774</v>
      </c>
      <c r="L1849" t="s">
        <v>44</v>
      </c>
    </row>
    <row r="1850" spans="1:12" x14ac:dyDescent="0.35">
      <c r="A1850">
        <v>4120</v>
      </c>
      <c r="B1850" t="s">
        <v>11778</v>
      </c>
      <c r="D1850">
        <v>29</v>
      </c>
      <c r="E1850" t="s">
        <v>11779</v>
      </c>
      <c r="F1850" t="s">
        <v>79</v>
      </c>
      <c r="G1850" t="s">
        <v>31</v>
      </c>
      <c r="H1850" t="s">
        <v>87</v>
      </c>
      <c r="I1850" t="s">
        <v>79</v>
      </c>
      <c r="J1850" t="s">
        <v>48</v>
      </c>
      <c r="K1850" t="s">
        <v>11780</v>
      </c>
      <c r="L1850" t="s">
        <v>44</v>
      </c>
    </row>
    <row r="1851" spans="1:12" x14ac:dyDescent="0.35">
      <c r="A1851">
        <v>4121</v>
      </c>
      <c r="B1851" t="s">
        <v>11781</v>
      </c>
      <c r="D1851">
        <v>27</v>
      </c>
      <c r="E1851" t="s">
        <v>11782</v>
      </c>
      <c r="F1851" t="s">
        <v>201</v>
      </c>
      <c r="G1851" t="s">
        <v>149</v>
      </c>
      <c r="H1851" t="s">
        <v>41</v>
      </c>
      <c r="I1851" t="s">
        <v>42</v>
      </c>
      <c r="J1851" t="s">
        <v>53</v>
      </c>
      <c r="K1851" t="s">
        <v>11783</v>
      </c>
      <c r="L1851" t="s">
        <v>19</v>
      </c>
    </row>
    <row r="1852" spans="1:12" x14ac:dyDescent="0.35">
      <c r="A1852">
        <v>4122</v>
      </c>
      <c r="B1852" t="s">
        <v>11784</v>
      </c>
      <c r="D1852">
        <v>29</v>
      </c>
      <c r="E1852" t="s">
        <v>11785</v>
      </c>
      <c r="F1852" t="s">
        <v>133</v>
      </c>
      <c r="G1852" t="s">
        <v>67</v>
      </c>
      <c r="H1852" t="s">
        <v>87</v>
      </c>
      <c r="I1852" t="s">
        <v>79</v>
      </c>
      <c r="J1852" t="s">
        <v>88</v>
      </c>
      <c r="K1852" t="s">
        <v>11786</v>
      </c>
      <c r="L1852" t="s">
        <v>76</v>
      </c>
    </row>
    <row r="1853" spans="1:12" x14ac:dyDescent="0.35">
      <c r="A1853">
        <v>4123</v>
      </c>
      <c r="B1853" t="s">
        <v>11787</v>
      </c>
      <c r="D1853">
        <v>29</v>
      </c>
      <c r="E1853" t="s">
        <v>11788</v>
      </c>
      <c r="F1853" t="s">
        <v>31</v>
      </c>
      <c r="G1853" t="s">
        <v>14</v>
      </c>
      <c r="H1853" t="s">
        <v>80</v>
      </c>
      <c r="I1853" t="s">
        <v>32</v>
      </c>
      <c r="J1853" t="s">
        <v>63</v>
      </c>
      <c r="K1853" t="s">
        <v>11789</v>
      </c>
      <c r="L1853" t="s">
        <v>28</v>
      </c>
    </row>
    <row r="1854" spans="1:12" x14ac:dyDescent="0.35">
      <c r="A1854">
        <v>4126</v>
      </c>
      <c r="B1854" t="s">
        <v>5158</v>
      </c>
      <c r="D1854">
        <v>28</v>
      </c>
      <c r="E1854" t="s">
        <v>11796</v>
      </c>
      <c r="F1854" t="s">
        <v>67</v>
      </c>
      <c r="G1854" t="s">
        <v>57</v>
      </c>
      <c r="H1854" t="s">
        <v>80</v>
      </c>
      <c r="I1854" t="s">
        <v>32</v>
      </c>
      <c r="J1854" t="s">
        <v>102</v>
      </c>
      <c r="K1854" t="s">
        <v>11797</v>
      </c>
      <c r="L1854" t="s">
        <v>44</v>
      </c>
    </row>
    <row r="1855" spans="1:12" x14ac:dyDescent="0.35">
      <c r="A1855">
        <v>4127</v>
      </c>
      <c r="B1855" t="s">
        <v>11798</v>
      </c>
      <c r="D1855">
        <v>28</v>
      </c>
      <c r="E1855" t="s">
        <v>11799</v>
      </c>
      <c r="F1855" t="s">
        <v>31</v>
      </c>
      <c r="G1855" t="s">
        <v>42</v>
      </c>
      <c r="H1855" t="s">
        <v>41</v>
      </c>
      <c r="I1855" t="s">
        <v>42</v>
      </c>
      <c r="J1855" t="s">
        <v>63</v>
      </c>
      <c r="K1855" t="s">
        <v>11800</v>
      </c>
      <c r="L1855" t="s">
        <v>28</v>
      </c>
    </row>
    <row r="1856" spans="1:12" x14ac:dyDescent="0.35">
      <c r="A1856">
        <v>4130</v>
      </c>
      <c r="B1856" t="s">
        <v>11805</v>
      </c>
      <c r="D1856">
        <v>26</v>
      </c>
      <c r="E1856" t="s">
        <v>11806</v>
      </c>
      <c r="F1856" t="s">
        <v>201</v>
      </c>
      <c r="G1856" t="s">
        <v>16</v>
      </c>
      <c r="H1856" t="s">
        <v>15</v>
      </c>
      <c r="I1856" t="s">
        <v>16</v>
      </c>
      <c r="J1856" t="s">
        <v>53</v>
      </c>
      <c r="K1856">
        <f>1-840-354-9685</f>
        <v>-10878</v>
      </c>
      <c r="L1856" t="s">
        <v>28</v>
      </c>
    </row>
    <row r="1857" spans="1:12" x14ac:dyDescent="0.35">
      <c r="A1857">
        <v>4133</v>
      </c>
      <c r="B1857" t="s">
        <v>11813</v>
      </c>
      <c r="D1857">
        <v>29</v>
      </c>
      <c r="E1857" t="s">
        <v>11814</v>
      </c>
      <c r="F1857" t="s">
        <v>14</v>
      </c>
      <c r="G1857" t="s">
        <v>101</v>
      </c>
      <c r="H1857" t="s">
        <v>33</v>
      </c>
      <c r="I1857" t="s">
        <v>34</v>
      </c>
      <c r="J1857" t="s">
        <v>153</v>
      </c>
      <c r="K1857" t="s">
        <v>11815</v>
      </c>
      <c r="L1857" t="s">
        <v>28</v>
      </c>
    </row>
    <row r="1858" spans="1:12" x14ac:dyDescent="0.35">
      <c r="A1858">
        <v>4134</v>
      </c>
      <c r="B1858" t="s">
        <v>11816</v>
      </c>
      <c r="D1858">
        <v>29</v>
      </c>
      <c r="E1858" t="s">
        <v>11817</v>
      </c>
      <c r="F1858" t="s">
        <v>14</v>
      </c>
      <c r="G1858" t="s">
        <v>42</v>
      </c>
      <c r="H1858" t="s">
        <v>24</v>
      </c>
      <c r="I1858" t="s">
        <v>25</v>
      </c>
      <c r="J1858" t="s">
        <v>68</v>
      </c>
      <c r="K1858">
        <f>1-577-978-5441</f>
        <v>-6995</v>
      </c>
      <c r="L1858" t="s">
        <v>37</v>
      </c>
    </row>
    <row r="1859" spans="1:12" x14ac:dyDescent="0.35">
      <c r="A1859">
        <v>4135</v>
      </c>
      <c r="B1859" t="s">
        <v>11818</v>
      </c>
      <c r="D1859">
        <v>26</v>
      </c>
      <c r="E1859" t="s">
        <v>11819</v>
      </c>
      <c r="F1859" t="s">
        <v>101</v>
      </c>
      <c r="G1859" t="s">
        <v>22</v>
      </c>
      <c r="H1859" t="s">
        <v>120</v>
      </c>
      <c r="I1859" t="s">
        <v>57</v>
      </c>
      <c r="J1859" t="s">
        <v>146</v>
      </c>
      <c r="K1859" t="s">
        <v>11820</v>
      </c>
      <c r="L1859" t="s">
        <v>76</v>
      </c>
    </row>
    <row r="1860" spans="1:12" x14ac:dyDescent="0.35">
      <c r="A1860">
        <v>4137</v>
      </c>
      <c r="B1860" t="s">
        <v>11824</v>
      </c>
      <c r="D1860">
        <v>30</v>
      </c>
      <c r="E1860" t="s">
        <v>11825</v>
      </c>
      <c r="F1860" t="s">
        <v>101</v>
      </c>
      <c r="G1860" t="s">
        <v>16</v>
      </c>
      <c r="H1860" t="s">
        <v>41</v>
      </c>
      <c r="I1860" t="s">
        <v>42</v>
      </c>
      <c r="J1860" t="s">
        <v>68</v>
      </c>
      <c r="K1860" t="s">
        <v>11826</v>
      </c>
      <c r="L1860" t="s">
        <v>76</v>
      </c>
    </row>
    <row r="1861" spans="1:12" x14ac:dyDescent="0.35">
      <c r="A1861">
        <v>4138</v>
      </c>
      <c r="B1861" t="s">
        <v>11827</v>
      </c>
      <c r="D1861">
        <v>29</v>
      </c>
      <c r="E1861" t="s">
        <v>11828</v>
      </c>
      <c r="F1861" t="s">
        <v>14</v>
      </c>
      <c r="G1861" t="s">
        <v>16</v>
      </c>
      <c r="H1861" t="s">
        <v>41</v>
      </c>
      <c r="I1861" t="s">
        <v>42</v>
      </c>
      <c r="J1861" t="s">
        <v>26</v>
      </c>
      <c r="K1861" t="s">
        <v>11829</v>
      </c>
      <c r="L1861" t="s">
        <v>37</v>
      </c>
    </row>
    <row r="1862" spans="1:12" x14ac:dyDescent="0.35">
      <c r="A1862">
        <v>4140</v>
      </c>
      <c r="B1862" t="s">
        <v>11833</v>
      </c>
      <c r="D1862">
        <v>29</v>
      </c>
      <c r="E1862" t="s">
        <v>11834</v>
      </c>
      <c r="F1862" t="s">
        <v>23</v>
      </c>
      <c r="G1862" t="s">
        <v>22</v>
      </c>
      <c r="H1862" t="s">
        <v>47</v>
      </c>
      <c r="I1862" t="s">
        <v>31</v>
      </c>
      <c r="J1862" t="s">
        <v>63</v>
      </c>
      <c r="K1862" t="s">
        <v>11835</v>
      </c>
      <c r="L1862" t="s">
        <v>28</v>
      </c>
    </row>
    <row r="1863" spans="1:12" x14ac:dyDescent="0.35">
      <c r="A1863">
        <v>4141</v>
      </c>
      <c r="B1863" t="s">
        <v>11836</v>
      </c>
      <c r="D1863">
        <v>26</v>
      </c>
      <c r="E1863" t="s">
        <v>11837</v>
      </c>
      <c r="F1863" t="s">
        <v>31</v>
      </c>
      <c r="G1863" t="s">
        <v>32</v>
      </c>
      <c r="H1863" t="s">
        <v>33</v>
      </c>
      <c r="I1863" t="s">
        <v>34</v>
      </c>
      <c r="J1863" t="s">
        <v>35</v>
      </c>
      <c r="K1863" t="s">
        <v>11838</v>
      </c>
      <c r="L1863" t="s">
        <v>44</v>
      </c>
    </row>
    <row r="1864" spans="1:12" x14ac:dyDescent="0.35">
      <c r="A1864">
        <v>4143</v>
      </c>
      <c r="B1864" t="s">
        <v>11842</v>
      </c>
      <c r="D1864">
        <v>26</v>
      </c>
      <c r="E1864" t="s">
        <v>11843</v>
      </c>
      <c r="F1864" t="s">
        <v>32</v>
      </c>
      <c r="G1864" t="s">
        <v>34</v>
      </c>
      <c r="H1864" t="s">
        <v>33</v>
      </c>
      <c r="I1864" t="s">
        <v>34</v>
      </c>
      <c r="J1864" t="s">
        <v>91</v>
      </c>
      <c r="K1864" t="s">
        <v>11844</v>
      </c>
      <c r="L1864" t="s">
        <v>28</v>
      </c>
    </row>
    <row r="1865" spans="1:12" x14ac:dyDescent="0.35">
      <c r="A1865">
        <v>4144</v>
      </c>
      <c r="B1865" t="s">
        <v>11845</v>
      </c>
      <c r="D1865">
        <v>29</v>
      </c>
      <c r="E1865" t="s">
        <v>11846</v>
      </c>
      <c r="F1865" t="s">
        <v>22</v>
      </c>
      <c r="G1865" t="s">
        <v>133</v>
      </c>
      <c r="H1865" t="s">
        <v>120</v>
      </c>
      <c r="I1865" t="s">
        <v>57</v>
      </c>
      <c r="J1865" t="s">
        <v>35</v>
      </c>
      <c r="K1865" t="s">
        <v>11847</v>
      </c>
      <c r="L1865" t="s">
        <v>28</v>
      </c>
    </row>
    <row r="1866" spans="1:12" x14ac:dyDescent="0.35">
      <c r="A1866">
        <v>4154</v>
      </c>
      <c r="B1866" t="s">
        <v>11875</v>
      </c>
      <c r="D1866">
        <v>26</v>
      </c>
      <c r="E1866" t="s">
        <v>11876</v>
      </c>
      <c r="F1866" t="s">
        <v>169</v>
      </c>
      <c r="G1866" t="s">
        <v>42</v>
      </c>
      <c r="H1866" t="s">
        <v>52</v>
      </c>
      <c r="I1866" t="s">
        <v>13</v>
      </c>
      <c r="J1866" t="s">
        <v>48</v>
      </c>
      <c r="K1866" t="s">
        <v>11877</v>
      </c>
      <c r="L1866" t="s">
        <v>76</v>
      </c>
    </row>
    <row r="1867" spans="1:12" x14ac:dyDescent="0.35">
      <c r="A1867">
        <v>4155</v>
      </c>
      <c r="B1867" t="s">
        <v>11878</v>
      </c>
      <c r="D1867">
        <v>28</v>
      </c>
      <c r="E1867" t="s">
        <v>11879</v>
      </c>
      <c r="F1867" t="s">
        <v>25</v>
      </c>
      <c r="G1867" t="s">
        <v>201</v>
      </c>
      <c r="H1867" t="s">
        <v>15</v>
      </c>
      <c r="I1867" t="s">
        <v>16</v>
      </c>
      <c r="J1867" t="s">
        <v>102</v>
      </c>
      <c r="K1867" t="s">
        <v>11880</v>
      </c>
      <c r="L1867" t="s">
        <v>76</v>
      </c>
    </row>
    <row r="1868" spans="1:12" x14ac:dyDescent="0.35">
      <c r="A1868">
        <v>4156</v>
      </c>
      <c r="B1868" t="s">
        <v>11881</v>
      </c>
      <c r="D1868">
        <v>27</v>
      </c>
      <c r="E1868" t="s">
        <v>11882</v>
      </c>
      <c r="F1868" t="s">
        <v>16</v>
      </c>
      <c r="G1868" t="s">
        <v>13</v>
      </c>
      <c r="H1868" t="s">
        <v>33</v>
      </c>
      <c r="I1868" t="s">
        <v>34</v>
      </c>
      <c r="J1868" t="s">
        <v>53</v>
      </c>
      <c r="K1868">
        <v>3321342129</v>
      </c>
      <c r="L1868" t="s">
        <v>76</v>
      </c>
    </row>
    <row r="1869" spans="1:12" x14ac:dyDescent="0.35">
      <c r="A1869">
        <v>4157</v>
      </c>
      <c r="B1869" t="s">
        <v>11883</v>
      </c>
      <c r="D1869">
        <v>27</v>
      </c>
      <c r="E1869" t="s">
        <v>11884</v>
      </c>
      <c r="F1869" t="s">
        <v>177</v>
      </c>
      <c r="G1869" t="s">
        <v>34</v>
      </c>
      <c r="H1869" t="s">
        <v>62</v>
      </c>
      <c r="I1869" t="s">
        <v>23</v>
      </c>
      <c r="J1869" t="s">
        <v>68</v>
      </c>
      <c r="K1869" t="s">
        <v>11885</v>
      </c>
      <c r="L1869" t="s">
        <v>76</v>
      </c>
    </row>
    <row r="1870" spans="1:12" x14ac:dyDescent="0.35">
      <c r="A1870">
        <v>4158</v>
      </c>
      <c r="B1870" t="s">
        <v>11886</v>
      </c>
      <c r="D1870">
        <v>26</v>
      </c>
      <c r="E1870" t="s">
        <v>11887</v>
      </c>
      <c r="F1870" t="s">
        <v>23</v>
      </c>
      <c r="G1870" t="s">
        <v>34</v>
      </c>
      <c r="H1870" t="s">
        <v>24</v>
      </c>
      <c r="I1870" t="s">
        <v>25</v>
      </c>
      <c r="J1870" t="s">
        <v>102</v>
      </c>
      <c r="K1870" t="s">
        <v>11888</v>
      </c>
      <c r="L1870" t="s">
        <v>28</v>
      </c>
    </row>
    <row r="1871" spans="1:12" x14ac:dyDescent="0.35">
      <c r="A1871">
        <v>4159</v>
      </c>
      <c r="B1871" t="s">
        <v>11889</v>
      </c>
      <c r="D1871">
        <v>29</v>
      </c>
      <c r="E1871" t="s">
        <v>11890</v>
      </c>
      <c r="F1871" t="s">
        <v>149</v>
      </c>
      <c r="G1871" t="s">
        <v>22</v>
      </c>
      <c r="H1871" t="s">
        <v>87</v>
      </c>
      <c r="I1871" t="s">
        <v>79</v>
      </c>
      <c r="J1871" t="s">
        <v>26</v>
      </c>
      <c r="K1871" t="s">
        <v>11891</v>
      </c>
      <c r="L1871" t="s">
        <v>44</v>
      </c>
    </row>
    <row r="1872" spans="1:12" x14ac:dyDescent="0.35">
      <c r="A1872">
        <v>4160</v>
      </c>
      <c r="B1872" t="s">
        <v>11892</v>
      </c>
      <c r="D1872">
        <v>29</v>
      </c>
      <c r="E1872" t="s">
        <v>11893</v>
      </c>
      <c r="F1872" t="s">
        <v>40</v>
      </c>
      <c r="G1872" t="s">
        <v>40</v>
      </c>
      <c r="H1872" t="s">
        <v>80</v>
      </c>
      <c r="I1872" t="s">
        <v>32</v>
      </c>
      <c r="J1872" t="s">
        <v>146</v>
      </c>
      <c r="K1872" t="s">
        <v>11894</v>
      </c>
      <c r="L1872" t="s">
        <v>37</v>
      </c>
    </row>
    <row r="1873" spans="1:12" x14ac:dyDescent="0.35">
      <c r="A1873">
        <v>4161</v>
      </c>
      <c r="B1873" t="s">
        <v>11895</v>
      </c>
      <c r="D1873">
        <v>27</v>
      </c>
      <c r="E1873" t="s">
        <v>11896</v>
      </c>
      <c r="F1873" t="s">
        <v>57</v>
      </c>
      <c r="G1873" t="s">
        <v>23</v>
      </c>
      <c r="H1873" t="s">
        <v>62</v>
      </c>
      <c r="I1873" t="s">
        <v>23</v>
      </c>
      <c r="J1873" t="s">
        <v>63</v>
      </c>
      <c r="K1873" t="s">
        <v>11897</v>
      </c>
      <c r="L1873" t="s">
        <v>19</v>
      </c>
    </row>
    <row r="1874" spans="1:12" x14ac:dyDescent="0.35">
      <c r="A1874">
        <v>4163</v>
      </c>
      <c r="B1874" t="s">
        <v>11900</v>
      </c>
      <c r="D1874">
        <v>26</v>
      </c>
      <c r="E1874" t="s">
        <v>11901</v>
      </c>
      <c r="F1874" t="s">
        <v>42</v>
      </c>
      <c r="G1874" t="s">
        <v>31</v>
      </c>
      <c r="H1874" t="s">
        <v>120</v>
      </c>
      <c r="I1874" t="s">
        <v>57</v>
      </c>
      <c r="J1874" t="s">
        <v>88</v>
      </c>
      <c r="K1874" t="s">
        <v>11902</v>
      </c>
      <c r="L1874" t="s">
        <v>37</v>
      </c>
    </row>
    <row r="1875" spans="1:12" x14ac:dyDescent="0.35">
      <c r="A1875">
        <v>4165</v>
      </c>
      <c r="B1875" t="s">
        <v>11906</v>
      </c>
      <c r="D1875">
        <v>27</v>
      </c>
      <c r="E1875" t="s">
        <v>11907</v>
      </c>
      <c r="F1875" t="s">
        <v>67</v>
      </c>
      <c r="G1875" t="s">
        <v>149</v>
      </c>
      <c r="H1875" t="s">
        <v>47</v>
      </c>
      <c r="I1875" t="s">
        <v>31</v>
      </c>
      <c r="J1875" t="s">
        <v>170</v>
      </c>
      <c r="K1875" t="s">
        <v>11908</v>
      </c>
      <c r="L1875" t="s">
        <v>19</v>
      </c>
    </row>
    <row r="1876" spans="1:12" x14ac:dyDescent="0.35">
      <c r="A1876">
        <v>4170</v>
      </c>
      <c r="B1876" t="s">
        <v>11920</v>
      </c>
      <c r="D1876">
        <v>27</v>
      </c>
      <c r="E1876" t="s">
        <v>11921</v>
      </c>
      <c r="F1876" t="s">
        <v>149</v>
      </c>
      <c r="G1876" t="s">
        <v>67</v>
      </c>
      <c r="H1876" t="s">
        <v>62</v>
      </c>
      <c r="I1876" t="s">
        <v>23</v>
      </c>
      <c r="J1876" t="s">
        <v>63</v>
      </c>
      <c r="K1876">
        <f>1-271-781-6552</f>
        <v>-7603</v>
      </c>
      <c r="L1876" t="s">
        <v>19</v>
      </c>
    </row>
    <row r="1877" spans="1:12" x14ac:dyDescent="0.35">
      <c r="A1877">
        <v>4171</v>
      </c>
      <c r="B1877" t="s">
        <v>11922</v>
      </c>
      <c r="D1877">
        <v>26</v>
      </c>
      <c r="E1877" t="s">
        <v>11923</v>
      </c>
      <c r="F1877" t="s">
        <v>23</v>
      </c>
      <c r="G1877" t="s">
        <v>133</v>
      </c>
      <c r="H1877" t="s">
        <v>41</v>
      </c>
      <c r="I1877" t="s">
        <v>42</v>
      </c>
      <c r="J1877" t="s">
        <v>116</v>
      </c>
      <c r="K1877" t="s">
        <v>11924</v>
      </c>
      <c r="L1877" t="s">
        <v>37</v>
      </c>
    </row>
    <row r="1878" spans="1:12" x14ac:dyDescent="0.35">
      <c r="A1878">
        <v>4173</v>
      </c>
      <c r="B1878" t="s">
        <v>11927</v>
      </c>
      <c r="D1878">
        <v>29</v>
      </c>
      <c r="E1878" t="s">
        <v>11928</v>
      </c>
      <c r="F1878" t="s">
        <v>34</v>
      </c>
      <c r="G1878" t="s">
        <v>22</v>
      </c>
      <c r="H1878" t="s">
        <v>41</v>
      </c>
      <c r="I1878" t="s">
        <v>42</v>
      </c>
      <c r="J1878" t="s">
        <v>91</v>
      </c>
      <c r="K1878" t="s">
        <v>11929</v>
      </c>
      <c r="L1878" t="s">
        <v>44</v>
      </c>
    </row>
    <row r="1879" spans="1:12" x14ac:dyDescent="0.35">
      <c r="A1879">
        <v>4176</v>
      </c>
      <c r="B1879" t="s">
        <v>11936</v>
      </c>
      <c r="D1879">
        <v>28</v>
      </c>
      <c r="E1879" t="s">
        <v>11937</v>
      </c>
      <c r="F1879" t="s">
        <v>14</v>
      </c>
      <c r="G1879" t="s">
        <v>16</v>
      </c>
      <c r="H1879" t="s">
        <v>52</v>
      </c>
      <c r="I1879" t="s">
        <v>13</v>
      </c>
      <c r="J1879" t="s">
        <v>146</v>
      </c>
      <c r="K1879" t="s">
        <v>11938</v>
      </c>
      <c r="L1879" t="s">
        <v>76</v>
      </c>
    </row>
    <row r="1880" spans="1:12" x14ac:dyDescent="0.35">
      <c r="A1880">
        <v>4177</v>
      </c>
      <c r="B1880" t="s">
        <v>11939</v>
      </c>
      <c r="D1880">
        <v>27</v>
      </c>
      <c r="E1880" t="s">
        <v>11940</v>
      </c>
      <c r="F1880" t="s">
        <v>177</v>
      </c>
      <c r="G1880" t="s">
        <v>25</v>
      </c>
      <c r="H1880" t="s">
        <v>47</v>
      </c>
      <c r="I1880" t="s">
        <v>31</v>
      </c>
      <c r="J1880" t="s">
        <v>102</v>
      </c>
      <c r="K1880" t="s">
        <v>11941</v>
      </c>
      <c r="L1880" t="s">
        <v>44</v>
      </c>
    </row>
    <row r="1881" spans="1:12" x14ac:dyDescent="0.35">
      <c r="A1881">
        <v>4178</v>
      </c>
      <c r="B1881" t="s">
        <v>11942</v>
      </c>
      <c r="D1881">
        <v>27</v>
      </c>
      <c r="E1881" t="s">
        <v>11943</v>
      </c>
      <c r="F1881" t="s">
        <v>67</v>
      </c>
      <c r="G1881" t="s">
        <v>149</v>
      </c>
      <c r="H1881" t="s">
        <v>120</v>
      </c>
      <c r="I1881" t="s">
        <v>57</v>
      </c>
      <c r="J1881" t="s">
        <v>17</v>
      </c>
      <c r="K1881" t="s">
        <v>11944</v>
      </c>
      <c r="L1881" t="s">
        <v>76</v>
      </c>
    </row>
    <row r="1882" spans="1:12" x14ac:dyDescent="0.35">
      <c r="A1882">
        <v>4181</v>
      </c>
      <c r="B1882" t="s">
        <v>11951</v>
      </c>
      <c r="D1882">
        <v>30</v>
      </c>
      <c r="E1882" t="s">
        <v>11952</v>
      </c>
      <c r="F1882" t="s">
        <v>133</v>
      </c>
      <c r="G1882" t="s">
        <v>133</v>
      </c>
      <c r="H1882" t="s">
        <v>62</v>
      </c>
      <c r="I1882" t="s">
        <v>23</v>
      </c>
      <c r="J1882" t="s">
        <v>26</v>
      </c>
      <c r="K1882" t="s">
        <v>11953</v>
      </c>
      <c r="L1882" t="s">
        <v>37</v>
      </c>
    </row>
    <row r="1883" spans="1:12" x14ac:dyDescent="0.35">
      <c r="A1883">
        <v>4182</v>
      </c>
      <c r="B1883" t="s">
        <v>2382</v>
      </c>
      <c r="D1883">
        <v>27</v>
      </c>
      <c r="E1883" t="s">
        <v>11954</v>
      </c>
      <c r="F1883" t="s">
        <v>22</v>
      </c>
      <c r="G1883" t="s">
        <v>57</v>
      </c>
      <c r="H1883" t="s">
        <v>120</v>
      </c>
      <c r="I1883" t="s">
        <v>57</v>
      </c>
      <c r="J1883" t="s">
        <v>91</v>
      </c>
      <c r="K1883" t="s">
        <v>11955</v>
      </c>
      <c r="L1883" t="s">
        <v>37</v>
      </c>
    </row>
    <row r="1884" spans="1:12" x14ac:dyDescent="0.35">
      <c r="A1884">
        <v>4183</v>
      </c>
      <c r="B1884" t="s">
        <v>11956</v>
      </c>
      <c r="D1884">
        <v>27</v>
      </c>
      <c r="E1884" t="s">
        <v>11957</v>
      </c>
      <c r="F1884" t="s">
        <v>34</v>
      </c>
      <c r="G1884" t="s">
        <v>201</v>
      </c>
      <c r="H1884" t="s">
        <v>120</v>
      </c>
      <c r="I1884" t="s">
        <v>57</v>
      </c>
      <c r="J1884" t="s">
        <v>146</v>
      </c>
      <c r="K1884" t="s">
        <v>11958</v>
      </c>
      <c r="L1884" t="s">
        <v>19</v>
      </c>
    </row>
    <row r="1885" spans="1:12" x14ac:dyDescent="0.35">
      <c r="A1885">
        <v>4184</v>
      </c>
      <c r="B1885" t="s">
        <v>11959</v>
      </c>
      <c r="D1885">
        <v>29</v>
      </c>
      <c r="E1885" t="s">
        <v>11960</v>
      </c>
      <c r="F1885" t="s">
        <v>14</v>
      </c>
      <c r="G1885" t="s">
        <v>32</v>
      </c>
      <c r="H1885" t="s">
        <v>87</v>
      </c>
      <c r="I1885" t="s">
        <v>79</v>
      </c>
      <c r="J1885" t="s">
        <v>58</v>
      </c>
      <c r="K1885" t="s">
        <v>11961</v>
      </c>
      <c r="L1885" t="s">
        <v>28</v>
      </c>
    </row>
    <row r="1886" spans="1:12" x14ac:dyDescent="0.35">
      <c r="A1886">
        <v>4187</v>
      </c>
      <c r="B1886" t="s">
        <v>11968</v>
      </c>
      <c r="D1886">
        <v>27</v>
      </c>
      <c r="E1886" t="s">
        <v>11969</v>
      </c>
      <c r="F1886" t="s">
        <v>16</v>
      </c>
      <c r="G1886" t="s">
        <v>149</v>
      </c>
      <c r="H1886" t="s">
        <v>52</v>
      </c>
      <c r="I1886" t="s">
        <v>13</v>
      </c>
      <c r="J1886" t="s">
        <v>35</v>
      </c>
      <c r="K1886" t="s">
        <v>11970</v>
      </c>
      <c r="L1886" t="s">
        <v>19</v>
      </c>
    </row>
    <row r="1887" spans="1:12" x14ac:dyDescent="0.35">
      <c r="A1887">
        <v>4188</v>
      </c>
      <c r="B1887" t="s">
        <v>11971</v>
      </c>
      <c r="D1887">
        <v>30</v>
      </c>
      <c r="E1887" t="s">
        <v>11972</v>
      </c>
      <c r="F1887" t="s">
        <v>16</v>
      </c>
      <c r="G1887" t="s">
        <v>57</v>
      </c>
      <c r="H1887" t="s">
        <v>24</v>
      </c>
      <c r="I1887" t="s">
        <v>25</v>
      </c>
      <c r="J1887" t="s">
        <v>53</v>
      </c>
      <c r="K1887" t="s">
        <v>11973</v>
      </c>
      <c r="L1887" t="s">
        <v>28</v>
      </c>
    </row>
    <row r="1888" spans="1:12" x14ac:dyDescent="0.35">
      <c r="A1888">
        <v>4189</v>
      </c>
      <c r="B1888" t="s">
        <v>11974</v>
      </c>
      <c r="D1888">
        <v>27</v>
      </c>
      <c r="E1888" t="s">
        <v>11975</v>
      </c>
      <c r="F1888" t="s">
        <v>22</v>
      </c>
      <c r="G1888" t="s">
        <v>79</v>
      </c>
      <c r="H1888" t="s">
        <v>87</v>
      </c>
      <c r="I1888" t="s">
        <v>79</v>
      </c>
      <c r="J1888" t="s">
        <v>26</v>
      </c>
      <c r="K1888">
        <v>6123518206</v>
      </c>
      <c r="L1888" t="s">
        <v>19</v>
      </c>
    </row>
    <row r="1889" spans="1:12" x14ac:dyDescent="0.35">
      <c r="A1889">
        <v>4190</v>
      </c>
      <c r="B1889" t="s">
        <v>11976</v>
      </c>
      <c r="D1889">
        <v>29</v>
      </c>
      <c r="E1889" t="s">
        <v>11977</v>
      </c>
      <c r="F1889" t="s">
        <v>16</v>
      </c>
      <c r="G1889" t="s">
        <v>14</v>
      </c>
      <c r="H1889" t="s">
        <v>62</v>
      </c>
      <c r="I1889" t="s">
        <v>23</v>
      </c>
      <c r="J1889" t="s">
        <v>102</v>
      </c>
      <c r="K1889" t="s">
        <v>11978</v>
      </c>
      <c r="L1889" t="s">
        <v>28</v>
      </c>
    </row>
    <row r="1890" spans="1:12" x14ac:dyDescent="0.35">
      <c r="A1890">
        <v>4197</v>
      </c>
      <c r="B1890" t="s">
        <v>11996</v>
      </c>
      <c r="D1890">
        <v>28</v>
      </c>
      <c r="E1890" t="s">
        <v>11997</v>
      </c>
      <c r="F1890" t="s">
        <v>169</v>
      </c>
      <c r="G1890" t="s">
        <v>40</v>
      </c>
      <c r="H1890" t="s">
        <v>33</v>
      </c>
      <c r="I1890" t="s">
        <v>34</v>
      </c>
      <c r="J1890" t="s">
        <v>35</v>
      </c>
      <c r="K1890" t="s">
        <v>11998</v>
      </c>
      <c r="L1890" t="s">
        <v>37</v>
      </c>
    </row>
    <row r="1891" spans="1:12" x14ac:dyDescent="0.35">
      <c r="A1891">
        <v>4198</v>
      </c>
      <c r="B1891" t="s">
        <v>11999</v>
      </c>
      <c r="D1891">
        <v>28</v>
      </c>
      <c r="E1891" t="s">
        <v>12000</v>
      </c>
      <c r="F1891" t="s">
        <v>57</v>
      </c>
      <c r="G1891" t="s">
        <v>32</v>
      </c>
      <c r="H1891" t="s">
        <v>120</v>
      </c>
      <c r="I1891" t="s">
        <v>57</v>
      </c>
      <c r="J1891" t="s">
        <v>26</v>
      </c>
      <c r="K1891" t="s">
        <v>12001</v>
      </c>
      <c r="L1891" t="s">
        <v>44</v>
      </c>
    </row>
    <row r="1892" spans="1:12" x14ac:dyDescent="0.35">
      <c r="A1892">
        <v>4199</v>
      </c>
      <c r="B1892" t="s">
        <v>12002</v>
      </c>
      <c r="D1892">
        <v>26</v>
      </c>
      <c r="E1892" t="s">
        <v>12003</v>
      </c>
      <c r="F1892" t="s">
        <v>57</v>
      </c>
      <c r="G1892" t="s">
        <v>32</v>
      </c>
      <c r="H1892" t="s">
        <v>80</v>
      </c>
      <c r="I1892" t="s">
        <v>32</v>
      </c>
      <c r="J1892" t="s">
        <v>68</v>
      </c>
      <c r="K1892" t="s">
        <v>12004</v>
      </c>
      <c r="L1892" t="s">
        <v>76</v>
      </c>
    </row>
    <row r="1893" spans="1:12" x14ac:dyDescent="0.35">
      <c r="A1893">
        <v>4201</v>
      </c>
      <c r="B1893" t="s">
        <v>12008</v>
      </c>
      <c r="D1893">
        <v>29</v>
      </c>
      <c r="E1893" t="s">
        <v>12009</v>
      </c>
      <c r="F1893" t="s">
        <v>34</v>
      </c>
      <c r="G1893" t="s">
        <v>14</v>
      </c>
      <c r="H1893" t="s">
        <v>87</v>
      </c>
      <c r="I1893" t="s">
        <v>79</v>
      </c>
      <c r="J1893" t="s">
        <v>68</v>
      </c>
      <c r="K1893" t="s">
        <v>12010</v>
      </c>
      <c r="L1893" t="s">
        <v>44</v>
      </c>
    </row>
    <row r="1894" spans="1:12" x14ac:dyDescent="0.35">
      <c r="A1894">
        <v>4202</v>
      </c>
      <c r="B1894" t="s">
        <v>12011</v>
      </c>
      <c r="D1894">
        <v>29</v>
      </c>
      <c r="E1894" t="s">
        <v>12012</v>
      </c>
      <c r="F1894" t="s">
        <v>22</v>
      </c>
      <c r="G1894" t="s">
        <v>14</v>
      </c>
      <c r="H1894" t="s">
        <v>15</v>
      </c>
      <c r="I1894" t="s">
        <v>16</v>
      </c>
      <c r="J1894" t="s">
        <v>53</v>
      </c>
      <c r="K1894">
        <v>7219983304</v>
      </c>
      <c r="L1894" t="s">
        <v>28</v>
      </c>
    </row>
    <row r="1895" spans="1:12" x14ac:dyDescent="0.35">
      <c r="A1895">
        <v>4203</v>
      </c>
      <c r="B1895" t="s">
        <v>12013</v>
      </c>
      <c r="D1895">
        <v>27</v>
      </c>
      <c r="E1895" t="s">
        <v>12014</v>
      </c>
      <c r="F1895" t="s">
        <v>34</v>
      </c>
      <c r="G1895" t="s">
        <v>42</v>
      </c>
      <c r="H1895" t="s">
        <v>52</v>
      </c>
      <c r="I1895" t="s">
        <v>13</v>
      </c>
      <c r="J1895" t="s">
        <v>88</v>
      </c>
      <c r="K1895" t="s">
        <v>12015</v>
      </c>
      <c r="L1895" t="s">
        <v>44</v>
      </c>
    </row>
    <row r="1896" spans="1:12" x14ac:dyDescent="0.35">
      <c r="A1896">
        <v>4204</v>
      </c>
      <c r="B1896" t="s">
        <v>12016</v>
      </c>
      <c r="D1896">
        <v>30</v>
      </c>
      <c r="E1896" t="s">
        <v>12017</v>
      </c>
      <c r="F1896" t="s">
        <v>22</v>
      </c>
      <c r="G1896" t="s">
        <v>101</v>
      </c>
      <c r="H1896" t="s">
        <v>24</v>
      </c>
      <c r="I1896" t="s">
        <v>25</v>
      </c>
      <c r="J1896" t="s">
        <v>91</v>
      </c>
      <c r="K1896" t="s">
        <v>12018</v>
      </c>
      <c r="L1896" t="s">
        <v>19</v>
      </c>
    </row>
    <row r="1897" spans="1:12" x14ac:dyDescent="0.35">
      <c r="A1897">
        <v>4207</v>
      </c>
      <c r="B1897" t="s">
        <v>12011</v>
      </c>
      <c r="D1897">
        <v>28</v>
      </c>
      <c r="E1897" t="s">
        <v>12024</v>
      </c>
      <c r="F1897" t="s">
        <v>13</v>
      </c>
      <c r="G1897" t="s">
        <v>201</v>
      </c>
      <c r="H1897" t="s">
        <v>80</v>
      </c>
      <c r="I1897" t="s">
        <v>32</v>
      </c>
      <c r="J1897" t="s">
        <v>26</v>
      </c>
      <c r="K1897" t="s">
        <v>12025</v>
      </c>
      <c r="L1897" t="s">
        <v>44</v>
      </c>
    </row>
    <row r="1898" spans="1:12" x14ac:dyDescent="0.35">
      <c r="A1898">
        <v>4208</v>
      </c>
      <c r="B1898" t="s">
        <v>12026</v>
      </c>
      <c r="D1898">
        <v>30</v>
      </c>
      <c r="E1898" t="s">
        <v>12027</v>
      </c>
      <c r="F1898" t="s">
        <v>101</v>
      </c>
      <c r="G1898" t="s">
        <v>23</v>
      </c>
      <c r="H1898" t="s">
        <v>52</v>
      </c>
      <c r="I1898" t="s">
        <v>13</v>
      </c>
      <c r="J1898" t="s">
        <v>68</v>
      </c>
      <c r="K1898" t="s">
        <v>12028</v>
      </c>
      <c r="L1898" t="s">
        <v>28</v>
      </c>
    </row>
    <row r="1899" spans="1:12" x14ac:dyDescent="0.35">
      <c r="A1899">
        <v>4213</v>
      </c>
      <c r="B1899" t="s">
        <v>12041</v>
      </c>
      <c r="D1899">
        <v>28</v>
      </c>
      <c r="E1899" t="s">
        <v>12042</v>
      </c>
      <c r="F1899" t="s">
        <v>16</v>
      </c>
      <c r="G1899" t="s">
        <v>169</v>
      </c>
      <c r="H1899" t="s">
        <v>15</v>
      </c>
      <c r="I1899" t="s">
        <v>16</v>
      </c>
      <c r="J1899" t="s">
        <v>146</v>
      </c>
      <c r="K1899" t="s">
        <v>12043</v>
      </c>
      <c r="L1899" t="s">
        <v>76</v>
      </c>
    </row>
    <row r="1900" spans="1:12" x14ac:dyDescent="0.35">
      <c r="A1900">
        <v>4214</v>
      </c>
      <c r="B1900" t="s">
        <v>12044</v>
      </c>
      <c r="D1900">
        <v>27</v>
      </c>
      <c r="E1900" t="s">
        <v>12045</v>
      </c>
      <c r="F1900" t="s">
        <v>13</v>
      </c>
      <c r="G1900" t="s">
        <v>32</v>
      </c>
      <c r="H1900" t="s">
        <v>24</v>
      </c>
      <c r="I1900" t="s">
        <v>25</v>
      </c>
      <c r="J1900" t="s">
        <v>48</v>
      </c>
      <c r="K1900" t="s">
        <v>12046</v>
      </c>
      <c r="L1900" t="s">
        <v>44</v>
      </c>
    </row>
    <row r="1901" spans="1:12" x14ac:dyDescent="0.35">
      <c r="A1901">
        <v>4216</v>
      </c>
      <c r="B1901" t="s">
        <v>12050</v>
      </c>
      <c r="D1901">
        <v>28</v>
      </c>
      <c r="E1901" t="s">
        <v>12051</v>
      </c>
      <c r="F1901" t="s">
        <v>67</v>
      </c>
      <c r="G1901" t="s">
        <v>201</v>
      </c>
      <c r="H1901" t="s">
        <v>33</v>
      </c>
      <c r="I1901" t="s">
        <v>34</v>
      </c>
      <c r="J1901" t="s">
        <v>88</v>
      </c>
      <c r="K1901">
        <v>1639070797</v>
      </c>
      <c r="L1901" t="s">
        <v>76</v>
      </c>
    </row>
    <row r="1902" spans="1:12" x14ac:dyDescent="0.35">
      <c r="A1902">
        <v>4221</v>
      </c>
      <c r="B1902" t="s">
        <v>12061</v>
      </c>
      <c r="D1902">
        <v>27</v>
      </c>
      <c r="E1902" t="s">
        <v>12062</v>
      </c>
      <c r="F1902" t="s">
        <v>101</v>
      </c>
      <c r="G1902" t="s">
        <v>16</v>
      </c>
      <c r="H1902" t="s">
        <v>15</v>
      </c>
      <c r="I1902" t="s">
        <v>16</v>
      </c>
      <c r="J1902" t="s">
        <v>63</v>
      </c>
      <c r="K1902" t="s">
        <v>12063</v>
      </c>
      <c r="L1902" t="s">
        <v>44</v>
      </c>
    </row>
    <row r="1903" spans="1:12" x14ac:dyDescent="0.35">
      <c r="A1903">
        <v>4229</v>
      </c>
      <c r="B1903" t="s">
        <v>12084</v>
      </c>
      <c r="D1903">
        <v>26</v>
      </c>
      <c r="E1903" t="s">
        <v>12085</v>
      </c>
      <c r="F1903" t="s">
        <v>133</v>
      </c>
      <c r="G1903" t="s">
        <v>16</v>
      </c>
      <c r="H1903" t="s">
        <v>24</v>
      </c>
      <c r="I1903" t="s">
        <v>25</v>
      </c>
      <c r="J1903" t="s">
        <v>48</v>
      </c>
      <c r="K1903" t="s">
        <v>12086</v>
      </c>
      <c r="L1903" t="s">
        <v>76</v>
      </c>
    </row>
    <row r="1904" spans="1:12" x14ac:dyDescent="0.35">
      <c r="A1904">
        <v>4231</v>
      </c>
      <c r="B1904" t="s">
        <v>12090</v>
      </c>
      <c r="D1904">
        <v>30</v>
      </c>
      <c r="E1904" t="s">
        <v>12091</v>
      </c>
      <c r="F1904" t="s">
        <v>14</v>
      </c>
      <c r="G1904" t="s">
        <v>149</v>
      </c>
      <c r="H1904" t="s">
        <v>33</v>
      </c>
      <c r="I1904" t="s">
        <v>34</v>
      </c>
      <c r="J1904" t="s">
        <v>170</v>
      </c>
      <c r="K1904" t="s">
        <v>12092</v>
      </c>
      <c r="L1904" t="s">
        <v>76</v>
      </c>
    </row>
    <row r="1905" spans="1:12" x14ac:dyDescent="0.35">
      <c r="A1905">
        <v>4232</v>
      </c>
      <c r="B1905" t="s">
        <v>12093</v>
      </c>
      <c r="D1905">
        <v>27</v>
      </c>
      <c r="E1905" t="s">
        <v>12094</v>
      </c>
      <c r="F1905" t="s">
        <v>169</v>
      </c>
      <c r="G1905" t="s">
        <v>25</v>
      </c>
      <c r="H1905" t="s">
        <v>52</v>
      </c>
      <c r="I1905" t="s">
        <v>13</v>
      </c>
      <c r="J1905" t="s">
        <v>102</v>
      </c>
      <c r="K1905" t="s">
        <v>12095</v>
      </c>
      <c r="L1905" t="s">
        <v>19</v>
      </c>
    </row>
    <row r="1906" spans="1:12" x14ac:dyDescent="0.35">
      <c r="A1906">
        <v>4237</v>
      </c>
      <c r="B1906" t="s">
        <v>12107</v>
      </c>
      <c r="D1906">
        <v>28</v>
      </c>
      <c r="E1906" t="s">
        <v>12108</v>
      </c>
      <c r="F1906" t="s">
        <v>13</v>
      </c>
      <c r="G1906" t="s">
        <v>133</v>
      </c>
      <c r="H1906" t="s">
        <v>87</v>
      </c>
      <c r="I1906" t="s">
        <v>79</v>
      </c>
      <c r="J1906" t="s">
        <v>88</v>
      </c>
      <c r="K1906" t="s">
        <v>12109</v>
      </c>
      <c r="L1906" t="s">
        <v>37</v>
      </c>
    </row>
    <row r="1907" spans="1:12" x14ac:dyDescent="0.35">
      <c r="A1907">
        <v>4238</v>
      </c>
      <c r="B1907" t="s">
        <v>12110</v>
      </c>
      <c r="D1907">
        <v>30</v>
      </c>
      <c r="E1907" t="s">
        <v>12111</v>
      </c>
      <c r="F1907" t="s">
        <v>16</v>
      </c>
      <c r="G1907" t="s">
        <v>169</v>
      </c>
      <c r="H1907" t="s">
        <v>15</v>
      </c>
      <c r="I1907" t="s">
        <v>16</v>
      </c>
      <c r="J1907" t="s">
        <v>88</v>
      </c>
      <c r="K1907" t="s">
        <v>12112</v>
      </c>
      <c r="L1907" t="s">
        <v>28</v>
      </c>
    </row>
    <row r="1908" spans="1:12" x14ac:dyDescent="0.35">
      <c r="A1908">
        <v>4239</v>
      </c>
      <c r="B1908" t="s">
        <v>12113</v>
      </c>
      <c r="D1908">
        <v>28</v>
      </c>
      <c r="E1908" t="s">
        <v>12114</v>
      </c>
      <c r="F1908" t="s">
        <v>13</v>
      </c>
      <c r="G1908" t="s">
        <v>169</v>
      </c>
      <c r="H1908" t="s">
        <v>24</v>
      </c>
      <c r="I1908" t="s">
        <v>25</v>
      </c>
      <c r="J1908" t="s">
        <v>63</v>
      </c>
      <c r="K1908" t="s">
        <v>12115</v>
      </c>
      <c r="L1908" t="s">
        <v>37</v>
      </c>
    </row>
    <row r="1909" spans="1:12" x14ac:dyDescent="0.35">
      <c r="A1909">
        <v>4241</v>
      </c>
      <c r="B1909" t="s">
        <v>12118</v>
      </c>
      <c r="D1909">
        <v>29</v>
      </c>
      <c r="E1909" t="s">
        <v>12119</v>
      </c>
      <c r="F1909" t="s">
        <v>22</v>
      </c>
      <c r="G1909" t="s">
        <v>42</v>
      </c>
      <c r="H1909" t="s">
        <v>62</v>
      </c>
      <c r="I1909" t="s">
        <v>23</v>
      </c>
      <c r="J1909" t="s">
        <v>146</v>
      </c>
      <c r="K1909" t="s">
        <v>12120</v>
      </c>
      <c r="L1909" t="s">
        <v>44</v>
      </c>
    </row>
    <row r="1910" spans="1:12" x14ac:dyDescent="0.35">
      <c r="A1910">
        <v>4243</v>
      </c>
      <c r="B1910" t="s">
        <v>12124</v>
      </c>
      <c r="D1910">
        <v>26</v>
      </c>
      <c r="E1910" t="s">
        <v>12125</v>
      </c>
      <c r="F1910" t="s">
        <v>79</v>
      </c>
      <c r="G1910" t="s">
        <v>177</v>
      </c>
      <c r="H1910" t="s">
        <v>24</v>
      </c>
      <c r="I1910" t="s">
        <v>25</v>
      </c>
      <c r="J1910" t="s">
        <v>63</v>
      </c>
      <c r="K1910" t="s">
        <v>12126</v>
      </c>
      <c r="L1910" t="s">
        <v>76</v>
      </c>
    </row>
    <row r="1911" spans="1:12" x14ac:dyDescent="0.35">
      <c r="A1911">
        <v>4245</v>
      </c>
      <c r="B1911" t="s">
        <v>12130</v>
      </c>
      <c r="D1911">
        <v>28</v>
      </c>
      <c r="E1911" t="s">
        <v>12131</v>
      </c>
      <c r="F1911" t="s">
        <v>149</v>
      </c>
      <c r="G1911" t="s">
        <v>101</v>
      </c>
      <c r="H1911" t="s">
        <v>87</v>
      </c>
      <c r="I1911" t="s">
        <v>79</v>
      </c>
      <c r="J1911" t="s">
        <v>35</v>
      </c>
      <c r="K1911" t="s">
        <v>12132</v>
      </c>
      <c r="L1911" t="s">
        <v>37</v>
      </c>
    </row>
    <row r="1912" spans="1:12" x14ac:dyDescent="0.35">
      <c r="A1912">
        <v>4251</v>
      </c>
      <c r="B1912" t="s">
        <v>12147</v>
      </c>
      <c r="D1912">
        <v>27</v>
      </c>
      <c r="E1912" t="s">
        <v>12148</v>
      </c>
      <c r="F1912" t="s">
        <v>32</v>
      </c>
      <c r="G1912" t="s">
        <v>16</v>
      </c>
      <c r="H1912" t="s">
        <v>87</v>
      </c>
      <c r="I1912" t="s">
        <v>79</v>
      </c>
      <c r="J1912" t="s">
        <v>58</v>
      </c>
      <c r="K1912" t="s">
        <v>12149</v>
      </c>
      <c r="L1912" t="s">
        <v>37</v>
      </c>
    </row>
    <row r="1913" spans="1:12" x14ac:dyDescent="0.35">
      <c r="A1913">
        <v>4252</v>
      </c>
      <c r="B1913" t="s">
        <v>12150</v>
      </c>
      <c r="D1913">
        <v>27</v>
      </c>
      <c r="E1913" t="s">
        <v>12151</v>
      </c>
      <c r="F1913" t="s">
        <v>13</v>
      </c>
      <c r="G1913" t="s">
        <v>22</v>
      </c>
      <c r="H1913" t="s">
        <v>52</v>
      </c>
      <c r="I1913" t="s">
        <v>13</v>
      </c>
      <c r="J1913" t="s">
        <v>88</v>
      </c>
      <c r="K1913" t="s">
        <v>12152</v>
      </c>
      <c r="L1913" t="s">
        <v>19</v>
      </c>
    </row>
    <row r="1914" spans="1:12" x14ac:dyDescent="0.35">
      <c r="A1914">
        <v>4253</v>
      </c>
      <c r="B1914" t="s">
        <v>12153</v>
      </c>
      <c r="D1914">
        <v>29</v>
      </c>
      <c r="E1914" t="s">
        <v>12154</v>
      </c>
      <c r="F1914" t="s">
        <v>201</v>
      </c>
      <c r="G1914" t="s">
        <v>40</v>
      </c>
      <c r="H1914" t="s">
        <v>120</v>
      </c>
      <c r="I1914" t="s">
        <v>57</v>
      </c>
      <c r="J1914" t="s">
        <v>48</v>
      </c>
      <c r="K1914" t="s">
        <v>12155</v>
      </c>
      <c r="L1914" t="s">
        <v>76</v>
      </c>
    </row>
    <row r="1915" spans="1:12" x14ac:dyDescent="0.35">
      <c r="A1915">
        <v>4255</v>
      </c>
      <c r="B1915" t="s">
        <v>12159</v>
      </c>
      <c r="D1915">
        <v>29</v>
      </c>
      <c r="E1915" t="s">
        <v>12160</v>
      </c>
      <c r="F1915" t="s">
        <v>133</v>
      </c>
      <c r="G1915" t="s">
        <v>23</v>
      </c>
      <c r="H1915" t="s">
        <v>41</v>
      </c>
      <c r="I1915" t="s">
        <v>42</v>
      </c>
      <c r="J1915" t="s">
        <v>48</v>
      </c>
      <c r="K1915" t="s">
        <v>12161</v>
      </c>
      <c r="L1915" t="s">
        <v>28</v>
      </c>
    </row>
    <row r="1916" spans="1:12" x14ac:dyDescent="0.35">
      <c r="A1916">
        <v>4262</v>
      </c>
      <c r="B1916" t="s">
        <v>12180</v>
      </c>
      <c r="D1916">
        <v>30</v>
      </c>
      <c r="E1916" t="s">
        <v>12181</v>
      </c>
      <c r="F1916" t="s">
        <v>133</v>
      </c>
      <c r="G1916" t="s">
        <v>25</v>
      </c>
      <c r="H1916" t="s">
        <v>52</v>
      </c>
      <c r="I1916" t="s">
        <v>13</v>
      </c>
      <c r="J1916" t="s">
        <v>102</v>
      </c>
      <c r="K1916" t="s">
        <v>12182</v>
      </c>
      <c r="L1916" t="s">
        <v>76</v>
      </c>
    </row>
    <row r="1917" spans="1:12" x14ac:dyDescent="0.35">
      <c r="A1917">
        <v>4263</v>
      </c>
      <c r="B1917" t="s">
        <v>12183</v>
      </c>
      <c r="D1917">
        <v>27</v>
      </c>
      <c r="E1917" t="s">
        <v>12184</v>
      </c>
      <c r="F1917" t="s">
        <v>32</v>
      </c>
      <c r="G1917" t="s">
        <v>25</v>
      </c>
      <c r="H1917" t="s">
        <v>15</v>
      </c>
      <c r="I1917" t="s">
        <v>16</v>
      </c>
      <c r="J1917" t="s">
        <v>146</v>
      </c>
      <c r="K1917" t="s">
        <v>12185</v>
      </c>
      <c r="L1917" t="s">
        <v>37</v>
      </c>
    </row>
    <row r="1918" spans="1:12" x14ac:dyDescent="0.35">
      <c r="A1918">
        <v>4265</v>
      </c>
      <c r="B1918" t="s">
        <v>12189</v>
      </c>
      <c r="D1918">
        <v>26</v>
      </c>
      <c r="E1918" t="s">
        <v>12190</v>
      </c>
      <c r="F1918" t="s">
        <v>201</v>
      </c>
      <c r="G1918" t="s">
        <v>14</v>
      </c>
      <c r="H1918" t="s">
        <v>33</v>
      </c>
      <c r="I1918" t="s">
        <v>34</v>
      </c>
      <c r="J1918" t="s">
        <v>53</v>
      </c>
      <c r="K1918">
        <v>7417017806</v>
      </c>
      <c r="L1918" t="s">
        <v>76</v>
      </c>
    </row>
    <row r="1919" spans="1:12" x14ac:dyDescent="0.35">
      <c r="A1919">
        <v>4266</v>
      </c>
      <c r="B1919" t="s">
        <v>12191</v>
      </c>
      <c r="D1919">
        <v>29</v>
      </c>
      <c r="E1919" t="s">
        <v>12192</v>
      </c>
      <c r="F1919" t="s">
        <v>177</v>
      </c>
      <c r="G1919" t="s">
        <v>57</v>
      </c>
      <c r="H1919" t="s">
        <v>47</v>
      </c>
      <c r="I1919" t="s">
        <v>31</v>
      </c>
      <c r="J1919" t="s">
        <v>48</v>
      </c>
      <c r="K1919">
        <v>5554846366</v>
      </c>
      <c r="L1919" t="s">
        <v>19</v>
      </c>
    </row>
    <row r="1920" spans="1:12" x14ac:dyDescent="0.35">
      <c r="A1920">
        <v>4269</v>
      </c>
      <c r="B1920" t="s">
        <v>12198</v>
      </c>
      <c r="D1920">
        <v>28</v>
      </c>
      <c r="E1920" t="s">
        <v>12199</v>
      </c>
      <c r="F1920" t="s">
        <v>34</v>
      </c>
      <c r="G1920" t="s">
        <v>57</v>
      </c>
      <c r="H1920" t="s">
        <v>87</v>
      </c>
      <c r="I1920" t="s">
        <v>79</v>
      </c>
      <c r="J1920" t="s">
        <v>153</v>
      </c>
      <c r="K1920" t="s">
        <v>12200</v>
      </c>
      <c r="L1920" t="s">
        <v>44</v>
      </c>
    </row>
    <row r="1921" spans="1:12" x14ac:dyDescent="0.35">
      <c r="A1921">
        <v>4271</v>
      </c>
      <c r="B1921" t="s">
        <v>12204</v>
      </c>
      <c r="D1921">
        <v>27</v>
      </c>
      <c r="E1921" t="s">
        <v>12205</v>
      </c>
      <c r="F1921" t="s">
        <v>13</v>
      </c>
      <c r="G1921" t="s">
        <v>40</v>
      </c>
      <c r="H1921" t="s">
        <v>62</v>
      </c>
      <c r="I1921" t="s">
        <v>23</v>
      </c>
      <c r="J1921" t="s">
        <v>170</v>
      </c>
      <c r="K1921" t="s">
        <v>12206</v>
      </c>
      <c r="L1921" t="s">
        <v>76</v>
      </c>
    </row>
    <row r="1922" spans="1:12" x14ac:dyDescent="0.35">
      <c r="A1922">
        <v>4272</v>
      </c>
      <c r="B1922" t="s">
        <v>12207</v>
      </c>
      <c r="D1922">
        <v>30</v>
      </c>
      <c r="E1922" t="s">
        <v>12208</v>
      </c>
      <c r="F1922" t="s">
        <v>25</v>
      </c>
      <c r="G1922" t="s">
        <v>177</v>
      </c>
      <c r="H1922" t="s">
        <v>41</v>
      </c>
      <c r="I1922" t="s">
        <v>42</v>
      </c>
      <c r="J1922" t="s">
        <v>170</v>
      </c>
      <c r="K1922" t="s">
        <v>12209</v>
      </c>
      <c r="L1922" t="s">
        <v>19</v>
      </c>
    </row>
    <row r="1923" spans="1:12" x14ac:dyDescent="0.35">
      <c r="A1923">
        <v>4273</v>
      </c>
      <c r="B1923" t="s">
        <v>12210</v>
      </c>
      <c r="D1923">
        <v>27</v>
      </c>
      <c r="E1923" t="s">
        <v>12211</v>
      </c>
      <c r="F1923" t="s">
        <v>31</v>
      </c>
      <c r="G1923" t="s">
        <v>25</v>
      </c>
      <c r="H1923" t="s">
        <v>52</v>
      </c>
      <c r="I1923" t="s">
        <v>13</v>
      </c>
      <c r="J1923" t="s">
        <v>35</v>
      </c>
      <c r="K1923">
        <v>2388177600</v>
      </c>
      <c r="L1923" t="s">
        <v>19</v>
      </c>
    </row>
    <row r="1924" spans="1:12" x14ac:dyDescent="0.35">
      <c r="A1924">
        <v>4274</v>
      </c>
      <c r="B1924" t="s">
        <v>12212</v>
      </c>
      <c r="D1924">
        <v>27</v>
      </c>
      <c r="E1924" t="s">
        <v>12213</v>
      </c>
      <c r="F1924" t="s">
        <v>149</v>
      </c>
      <c r="G1924" t="s">
        <v>25</v>
      </c>
      <c r="H1924" t="s">
        <v>24</v>
      </c>
      <c r="I1924" t="s">
        <v>25</v>
      </c>
      <c r="J1924" t="s">
        <v>88</v>
      </c>
      <c r="K1924" t="s">
        <v>12214</v>
      </c>
      <c r="L1924" t="s">
        <v>37</v>
      </c>
    </row>
    <row r="1925" spans="1:12" x14ac:dyDescent="0.35">
      <c r="A1925">
        <v>4276</v>
      </c>
      <c r="B1925" t="s">
        <v>12218</v>
      </c>
      <c r="D1925">
        <v>30</v>
      </c>
      <c r="E1925" t="s">
        <v>12219</v>
      </c>
      <c r="F1925" t="s">
        <v>32</v>
      </c>
      <c r="G1925" t="s">
        <v>67</v>
      </c>
      <c r="H1925" t="s">
        <v>62</v>
      </c>
      <c r="I1925" t="s">
        <v>23</v>
      </c>
      <c r="J1925" t="s">
        <v>116</v>
      </c>
      <c r="K1925" t="s">
        <v>12220</v>
      </c>
      <c r="L1925" t="s">
        <v>76</v>
      </c>
    </row>
    <row r="1926" spans="1:12" x14ac:dyDescent="0.35">
      <c r="A1926">
        <v>4278</v>
      </c>
      <c r="B1926" t="s">
        <v>12224</v>
      </c>
      <c r="D1926">
        <v>28</v>
      </c>
      <c r="E1926" t="s">
        <v>12225</v>
      </c>
      <c r="F1926" t="s">
        <v>57</v>
      </c>
      <c r="G1926" t="s">
        <v>177</v>
      </c>
      <c r="H1926" t="s">
        <v>87</v>
      </c>
      <c r="I1926" t="s">
        <v>79</v>
      </c>
      <c r="J1926" t="s">
        <v>17</v>
      </c>
      <c r="K1926" t="s">
        <v>12226</v>
      </c>
      <c r="L1926" t="s">
        <v>28</v>
      </c>
    </row>
    <row r="1927" spans="1:12" x14ac:dyDescent="0.35">
      <c r="A1927">
        <v>4280</v>
      </c>
      <c r="B1927" t="s">
        <v>12230</v>
      </c>
      <c r="D1927">
        <v>30</v>
      </c>
      <c r="E1927" t="s">
        <v>12231</v>
      </c>
      <c r="F1927" t="s">
        <v>23</v>
      </c>
      <c r="G1927" t="s">
        <v>14</v>
      </c>
      <c r="H1927" t="s">
        <v>52</v>
      </c>
      <c r="I1927" t="s">
        <v>13</v>
      </c>
      <c r="J1927" t="s">
        <v>153</v>
      </c>
      <c r="K1927" t="s">
        <v>12232</v>
      </c>
      <c r="L1927" t="s">
        <v>37</v>
      </c>
    </row>
    <row r="1928" spans="1:12" x14ac:dyDescent="0.35">
      <c r="A1928">
        <v>4281</v>
      </c>
      <c r="B1928" t="s">
        <v>12233</v>
      </c>
      <c r="D1928">
        <v>28</v>
      </c>
      <c r="E1928" t="s">
        <v>12234</v>
      </c>
      <c r="F1928" t="s">
        <v>34</v>
      </c>
      <c r="G1928" t="s">
        <v>79</v>
      </c>
      <c r="H1928" t="s">
        <v>62</v>
      </c>
      <c r="I1928" t="s">
        <v>23</v>
      </c>
      <c r="J1928" t="s">
        <v>146</v>
      </c>
      <c r="K1928" t="s">
        <v>12235</v>
      </c>
      <c r="L1928" t="s">
        <v>28</v>
      </c>
    </row>
    <row r="1929" spans="1:12" x14ac:dyDescent="0.35">
      <c r="A1929">
        <v>4285</v>
      </c>
      <c r="B1929" t="s">
        <v>12245</v>
      </c>
      <c r="D1929">
        <v>28</v>
      </c>
      <c r="E1929" t="s">
        <v>12246</v>
      </c>
      <c r="F1929" t="s">
        <v>40</v>
      </c>
      <c r="G1929" t="s">
        <v>42</v>
      </c>
      <c r="H1929" t="s">
        <v>24</v>
      </c>
      <c r="I1929" t="s">
        <v>25</v>
      </c>
      <c r="J1929" t="s">
        <v>35</v>
      </c>
      <c r="K1929" t="s">
        <v>12247</v>
      </c>
      <c r="L1929" t="s">
        <v>19</v>
      </c>
    </row>
    <row r="1930" spans="1:12" x14ac:dyDescent="0.35">
      <c r="A1930">
        <v>4288</v>
      </c>
      <c r="B1930" t="s">
        <v>12252</v>
      </c>
      <c r="D1930">
        <v>30</v>
      </c>
      <c r="E1930" t="s">
        <v>12253</v>
      </c>
      <c r="F1930" t="s">
        <v>13</v>
      </c>
      <c r="G1930" t="s">
        <v>13</v>
      </c>
      <c r="H1930" t="s">
        <v>80</v>
      </c>
      <c r="I1930" t="s">
        <v>32</v>
      </c>
      <c r="J1930" t="s">
        <v>17</v>
      </c>
      <c r="K1930" t="s">
        <v>12254</v>
      </c>
      <c r="L1930" t="s">
        <v>28</v>
      </c>
    </row>
    <row r="1931" spans="1:12" x14ac:dyDescent="0.35">
      <c r="A1931">
        <v>4294</v>
      </c>
      <c r="B1931" t="s">
        <v>12270</v>
      </c>
      <c r="D1931">
        <v>28</v>
      </c>
      <c r="E1931" t="s">
        <v>12271</v>
      </c>
      <c r="F1931" t="s">
        <v>31</v>
      </c>
      <c r="G1931" t="s">
        <v>67</v>
      </c>
      <c r="H1931" t="s">
        <v>62</v>
      </c>
      <c r="I1931" t="s">
        <v>23</v>
      </c>
      <c r="J1931" t="s">
        <v>102</v>
      </c>
      <c r="K1931" t="s">
        <v>12272</v>
      </c>
      <c r="L1931" t="s">
        <v>37</v>
      </c>
    </row>
    <row r="1932" spans="1:12" x14ac:dyDescent="0.35">
      <c r="A1932">
        <v>4295</v>
      </c>
      <c r="B1932" t="s">
        <v>12273</v>
      </c>
      <c r="D1932">
        <v>26</v>
      </c>
      <c r="E1932" t="s">
        <v>12274</v>
      </c>
      <c r="F1932" t="s">
        <v>177</v>
      </c>
      <c r="G1932" t="s">
        <v>57</v>
      </c>
      <c r="H1932" t="s">
        <v>33</v>
      </c>
      <c r="I1932" t="s">
        <v>34</v>
      </c>
      <c r="J1932" t="s">
        <v>48</v>
      </c>
      <c r="K1932" t="s">
        <v>12275</v>
      </c>
      <c r="L1932" t="s">
        <v>76</v>
      </c>
    </row>
    <row r="1933" spans="1:12" x14ac:dyDescent="0.35">
      <c r="A1933">
        <v>4298</v>
      </c>
      <c r="B1933" t="s">
        <v>12282</v>
      </c>
      <c r="D1933">
        <v>27</v>
      </c>
      <c r="E1933" t="s">
        <v>12283</v>
      </c>
      <c r="F1933" t="s">
        <v>201</v>
      </c>
      <c r="G1933" t="s">
        <v>34</v>
      </c>
      <c r="H1933" t="s">
        <v>15</v>
      </c>
      <c r="I1933" t="s">
        <v>16</v>
      </c>
      <c r="J1933" t="s">
        <v>35</v>
      </c>
      <c r="K1933" t="s">
        <v>12284</v>
      </c>
      <c r="L1933" t="s">
        <v>37</v>
      </c>
    </row>
    <row r="1934" spans="1:12" x14ac:dyDescent="0.35">
      <c r="A1934">
        <v>4303</v>
      </c>
      <c r="B1934" t="s">
        <v>12293</v>
      </c>
      <c r="D1934">
        <v>26</v>
      </c>
      <c r="E1934" t="s">
        <v>12294</v>
      </c>
      <c r="F1934" t="s">
        <v>16</v>
      </c>
      <c r="G1934" t="s">
        <v>101</v>
      </c>
      <c r="H1934" t="s">
        <v>33</v>
      </c>
      <c r="I1934" t="s">
        <v>34</v>
      </c>
      <c r="J1934" t="s">
        <v>35</v>
      </c>
      <c r="K1934" t="s">
        <v>12295</v>
      </c>
      <c r="L1934" t="s">
        <v>76</v>
      </c>
    </row>
    <row r="1935" spans="1:12" x14ac:dyDescent="0.35">
      <c r="A1935">
        <v>4304</v>
      </c>
      <c r="B1935" t="s">
        <v>12296</v>
      </c>
      <c r="D1935">
        <v>28</v>
      </c>
      <c r="E1935" t="s">
        <v>12297</v>
      </c>
      <c r="F1935" t="s">
        <v>13</v>
      </c>
      <c r="G1935" t="s">
        <v>31</v>
      </c>
      <c r="H1935" t="s">
        <v>15</v>
      </c>
      <c r="I1935" t="s">
        <v>16</v>
      </c>
      <c r="J1935" t="s">
        <v>88</v>
      </c>
      <c r="K1935" t="s">
        <v>12298</v>
      </c>
      <c r="L1935" t="s">
        <v>44</v>
      </c>
    </row>
    <row r="1936" spans="1:12" x14ac:dyDescent="0.35">
      <c r="A1936">
        <v>4305</v>
      </c>
      <c r="B1936" t="s">
        <v>12299</v>
      </c>
      <c r="D1936">
        <v>26</v>
      </c>
      <c r="E1936" t="s">
        <v>12300</v>
      </c>
      <c r="F1936" t="s">
        <v>177</v>
      </c>
      <c r="G1936" t="s">
        <v>14</v>
      </c>
      <c r="H1936" t="s">
        <v>41</v>
      </c>
      <c r="I1936" t="s">
        <v>42</v>
      </c>
      <c r="J1936" t="s">
        <v>48</v>
      </c>
      <c r="K1936" t="s">
        <v>12301</v>
      </c>
      <c r="L1936" t="s">
        <v>76</v>
      </c>
    </row>
    <row r="1937" spans="1:12" x14ac:dyDescent="0.35">
      <c r="A1937">
        <v>4307</v>
      </c>
      <c r="B1937" t="s">
        <v>12305</v>
      </c>
      <c r="D1937">
        <v>30</v>
      </c>
      <c r="E1937" t="s">
        <v>12306</v>
      </c>
      <c r="F1937" t="s">
        <v>101</v>
      </c>
      <c r="G1937" t="s">
        <v>101</v>
      </c>
      <c r="H1937" t="s">
        <v>47</v>
      </c>
      <c r="I1937" t="s">
        <v>31</v>
      </c>
      <c r="J1937" t="s">
        <v>48</v>
      </c>
      <c r="K1937" t="s">
        <v>12307</v>
      </c>
      <c r="L1937" t="s">
        <v>44</v>
      </c>
    </row>
    <row r="1938" spans="1:12" x14ac:dyDescent="0.35">
      <c r="A1938">
        <v>4308</v>
      </c>
      <c r="B1938" t="s">
        <v>12308</v>
      </c>
      <c r="D1938">
        <v>28</v>
      </c>
      <c r="E1938" t="s">
        <v>12309</v>
      </c>
      <c r="F1938" t="s">
        <v>23</v>
      </c>
      <c r="G1938" t="s">
        <v>101</v>
      </c>
      <c r="H1938" t="s">
        <v>47</v>
      </c>
      <c r="I1938" t="s">
        <v>31</v>
      </c>
      <c r="J1938" t="s">
        <v>26</v>
      </c>
      <c r="K1938" t="s">
        <v>12310</v>
      </c>
      <c r="L1938" t="s">
        <v>44</v>
      </c>
    </row>
    <row r="1939" spans="1:12" x14ac:dyDescent="0.35">
      <c r="A1939">
        <v>4312</v>
      </c>
      <c r="B1939" t="s">
        <v>12318</v>
      </c>
      <c r="D1939">
        <v>28</v>
      </c>
      <c r="E1939" t="s">
        <v>12319</v>
      </c>
      <c r="F1939" t="s">
        <v>67</v>
      </c>
      <c r="G1939" t="s">
        <v>32</v>
      </c>
      <c r="H1939" t="s">
        <v>47</v>
      </c>
      <c r="I1939" t="s">
        <v>31</v>
      </c>
      <c r="J1939" t="s">
        <v>116</v>
      </c>
      <c r="K1939" t="s">
        <v>12320</v>
      </c>
      <c r="L1939" t="s">
        <v>76</v>
      </c>
    </row>
    <row r="1940" spans="1:12" x14ac:dyDescent="0.35">
      <c r="A1940">
        <v>4316</v>
      </c>
      <c r="B1940" t="s">
        <v>12329</v>
      </c>
      <c r="D1940">
        <v>29</v>
      </c>
      <c r="E1940" t="s">
        <v>12330</v>
      </c>
      <c r="F1940" t="s">
        <v>14</v>
      </c>
      <c r="G1940" t="s">
        <v>34</v>
      </c>
      <c r="H1940" t="s">
        <v>80</v>
      </c>
      <c r="I1940" t="s">
        <v>32</v>
      </c>
      <c r="J1940" t="s">
        <v>102</v>
      </c>
      <c r="K1940" t="s">
        <v>12331</v>
      </c>
      <c r="L1940" t="s">
        <v>19</v>
      </c>
    </row>
    <row r="1941" spans="1:12" x14ac:dyDescent="0.35">
      <c r="A1941">
        <v>4322</v>
      </c>
      <c r="B1941" t="s">
        <v>12347</v>
      </c>
      <c r="D1941">
        <v>29</v>
      </c>
      <c r="E1941" t="s">
        <v>12348</v>
      </c>
      <c r="F1941" t="s">
        <v>23</v>
      </c>
      <c r="G1941" t="s">
        <v>101</v>
      </c>
      <c r="H1941" t="s">
        <v>24</v>
      </c>
      <c r="I1941" t="s">
        <v>25</v>
      </c>
      <c r="J1941" t="s">
        <v>53</v>
      </c>
      <c r="K1941">
        <v>5090212139</v>
      </c>
      <c r="L1941" t="s">
        <v>19</v>
      </c>
    </row>
    <row r="1942" spans="1:12" x14ac:dyDescent="0.35">
      <c r="A1942">
        <v>4327</v>
      </c>
      <c r="B1942" t="s">
        <v>12361</v>
      </c>
      <c r="D1942">
        <v>26</v>
      </c>
      <c r="E1942" t="s">
        <v>12362</v>
      </c>
      <c r="F1942" t="s">
        <v>79</v>
      </c>
      <c r="G1942" t="s">
        <v>32</v>
      </c>
      <c r="H1942" t="s">
        <v>15</v>
      </c>
      <c r="I1942" t="s">
        <v>16</v>
      </c>
      <c r="J1942" t="s">
        <v>35</v>
      </c>
      <c r="K1942">
        <f>1-708-969-1937</f>
        <v>-3613</v>
      </c>
      <c r="L1942" t="s">
        <v>19</v>
      </c>
    </row>
    <row r="1943" spans="1:12" x14ac:dyDescent="0.35">
      <c r="A1943">
        <v>4328</v>
      </c>
      <c r="B1943" t="s">
        <v>12363</v>
      </c>
      <c r="D1943">
        <v>26</v>
      </c>
      <c r="E1943" t="s">
        <v>12364</v>
      </c>
      <c r="F1943" t="s">
        <v>79</v>
      </c>
      <c r="G1943" t="s">
        <v>22</v>
      </c>
      <c r="H1943" t="s">
        <v>120</v>
      </c>
      <c r="I1943" t="s">
        <v>57</v>
      </c>
      <c r="J1943" t="s">
        <v>102</v>
      </c>
      <c r="K1943" t="s">
        <v>12365</v>
      </c>
      <c r="L1943" t="s">
        <v>19</v>
      </c>
    </row>
    <row r="1944" spans="1:12" x14ac:dyDescent="0.35">
      <c r="A1944">
        <v>4329</v>
      </c>
      <c r="B1944" t="s">
        <v>12366</v>
      </c>
      <c r="D1944">
        <v>26</v>
      </c>
      <c r="E1944" t="s">
        <v>12367</v>
      </c>
      <c r="F1944" t="s">
        <v>101</v>
      </c>
      <c r="G1944" t="s">
        <v>14</v>
      </c>
      <c r="H1944" t="s">
        <v>87</v>
      </c>
      <c r="I1944" t="s">
        <v>79</v>
      </c>
      <c r="J1944" t="s">
        <v>116</v>
      </c>
      <c r="K1944" t="s">
        <v>12368</v>
      </c>
      <c r="L1944" t="s">
        <v>28</v>
      </c>
    </row>
    <row r="1945" spans="1:12" x14ac:dyDescent="0.35">
      <c r="A1945">
        <v>4331</v>
      </c>
      <c r="B1945" t="s">
        <v>12371</v>
      </c>
      <c r="D1945">
        <v>26</v>
      </c>
      <c r="E1945" t="s">
        <v>12372</v>
      </c>
      <c r="F1945" t="s">
        <v>42</v>
      </c>
      <c r="G1945" t="s">
        <v>16</v>
      </c>
      <c r="H1945" t="s">
        <v>87</v>
      </c>
      <c r="I1945" t="s">
        <v>79</v>
      </c>
      <c r="J1945" t="s">
        <v>146</v>
      </c>
      <c r="K1945" t="s">
        <v>12373</v>
      </c>
      <c r="L1945" t="s">
        <v>37</v>
      </c>
    </row>
    <row r="1946" spans="1:12" x14ac:dyDescent="0.35">
      <c r="A1946">
        <v>4335</v>
      </c>
      <c r="B1946" t="s">
        <v>12383</v>
      </c>
      <c r="D1946">
        <v>29</v>
      </c>
      <c r="E1946" t="s">
        <v>12384</v>
      </c>
      <c r="F1946" t="s">
        <v>14</v>
      </c>
      <c r="G1946" t="s">
        <v>32</v>
      </c>
      <c r="H1946" t="s">
        <v>62</v>
      </c>
      <c r="I1946" t="s">
        <v>23</v>
      </c>
      <c r="J1946" t="s">
        <v>146</v>
      </c>
      <c r="K1946" t="s">
        <v>12385</v>
      </c>
      <c r="L1946" t="s">
        <v>76</v>
      </c>
    </row>
    <row r="1947" spans="1:12" x14ac:dyDescent="0.35">
      <c r="A1947">
        <v>4340</v>
      </c>
      <c r="B1947" t="s">
        <v>12398</v>
      </c>
      <c r="D1947">
        <v>26</v>
      </c>
      <c r="E1947" t="s">
        <v>12399</v>
      </c>
      <c r="F1947" t="s">
        <v>31</v>
      </c>
      <c r="G1947" t="s">
        <v>32</v>
      </c>
      <c r="H1947" t="s">
        <v>15</v>
      </c>
      <c r="I1947" t="s">
        <v>16</v>
      </c>
      <c r="J1947" t="s">
        <v>91</v>
      </c>
      <c r="K1947">
        <v>1471203462</v>
      </c>
      <c r="L1947" t="s">
        <v>37</v>
      </c>
    </row>
    <row r="1948" spans="1:12" x14ac:dyDescent="0.35">
      <c r="A1948">
        <v>4341</v>
      </c>
      <c r="B1948" t="s">
        <v>12400</v>
      </c>
      <c r="D1948">
        <v>30</v>
      </c>
      <c r="E1948" t="s">
        <v>12401</v>
      </c>
      <c r="F1948" t="s">
        <v>23</v>
      </c>
      <c r="G1948" t="s">
        <v>201</v>
      </c>
      <c r="H1948" t="s">
        <v>80</v>
      </c>
      <c r="I1948" t="s">
        <v>32</v>
      </c>
      <c r="J1948" t="s">
        <v>146</v>
      </c>
      <c r="K1948">
        <v>4361911701</v>
      </c>
      <c r="L1948" t="s">
        <v>28</v>
      </c>
    </row>
    <row r="1949" spans="1:12" x14ac:dyDescent="0.35">
      <c r="A1949">
        <v>4343</v>
      </c>
      <c r="B1949" t="s">
        <v>12405</v>
      </c>
      <c r="D1949">
        <v>27</v>
      </c>
      <c r="E1949" t="s">
        <v>12406</v>
      </c>
      <c r="F1949" t="s">
        <v>201</v>
      </c>
      <c r="G1949" t="s">
        <v>177</v>
      </c>
      <c r="H1949" t="s">
        <v>62</v>
      </c>
      <c r="I1949" t="s">
        <v>23</v>
      </c>
      <c r="J1949" t="s">
        <v>68</v>
      </c>
      <c r="K1949" t="s">
        <v>12407</v>
      </c>
      <c r="L1949" t="s">
        <v>28</v>
      </c>
    </row>
    <row r="1950" spans="1:12" x14ac:dyDescent="0.35">
      <c r="A1950">
        <v>4346</v>
      </c>
      <c r="B1950" t="s">
        <v>12414</v>
      </c>
      <c r="D1950">
        <v>27</v>
      </c>
      <c r="E1950" t="s">
        <v>12415</v>
      </c>
      <c r="F1950" t="s">
        <v>177</v>
      </c>
      <c r="G1950" t="s">
        <v>177</v>
      </c>
      <c r="H1950" t="s">
        <v>41</v>
      </c>
      <c r="I1950" t="s">
        <v>42</v>
      </c>
      <c r="J1950" t="s">
        <v>26</v>
      </c>
      <c r="K1950" t="s">
        <v>12416</v>
      </c>
      <c r="L1950" t="s">
        <v>37</v>
      </c>
    </row>
    <row r="1951" spans="1:12" x14ac:dyDescent="0.35">
      <c r="A1951">
        <v>4348</v>
      </c>
      <c r="B1951" t="s">
        <v>12420</v>
      </c>
      <c r="D1951">
        <v>29</v>
      </c>
      <c r="E1951" t="s">
        <v>12421</v>
      </c>
      <c r="F1951" t="s">
        <v>13</v>
      </c>
      <c r="G1951" t="s">
        <v>149</v>
      </c>
      <c r="H1951" t="s">
        <v>87</v>
      </c>
      <c r="I1951" t="s">
        <v>79</v>
      </c>
      <c r="J1951" t="s">
        <v>48</v>
      </c>
      <c r="K1951" t="s">
        <v>12422</v>
      </c>
      <c r="L1951" t="s">
        <v>76</v>
      </c>
    </row>
    <row r="1952" spans="1:12" x14ac:dyDescent="0.35">
      <c r="A1952">
        <v>4350</v>
      </c>
      <c r="B1952" t="s">
        <v>12426</v>
      </c>
      <c r="D1952">
        <v>26</v>
      </c>
      <c r="E1952" t="s">
        <v>12427</v>
      </c>
      <c r="F1952" t="s">
        <v>177</v>
      </c>
      <c r="G1952" t="s">
        <v>169</v>
      </c>
      <c r="H1952" t="s">
        <v>80</v>
      </c>
      <c r="I1952" t="s">
        <v>32</v>
      </c>
      <c r="J1952" t="s">
        <v>17</v>
      </c>
      <c r="K1952" t="s">
        <v>12428</v>
      </c>
      <c r="L1952" t="s">
        <v>19</v>
      </c>
    </row>
    <row r="1953" spans="1:12" x14ac:dyDescent="0.35">
      <c r="A1953">
        <v>4353</v>
      </c>
      <c r="B1953" t="s">
        <v>12435</v>
      </c>
      <c r="D1953">
        <v>27</v>
      </c>
      <c r="E1953" t="s">
        <v>12436</v>
      </c>
      <c r="F1953" t="s">
        <v>169</v>
      </c>
      <c r="G1953" t="s">
        <v>31</v>
      </c>
      <c r="H1953" t="s">
        <v>62</v>
      </c>
      <c r="I1953" t="s">
        <v>23</v>
      </c>
      <c r="J1953" t="s">
        <v>48</v>
      </c>
      <c r="K1953" t="s">
        <v>12437</v>
      </c>
      <c r="L1953" t="s">
        <v>44</v>
      </c>
    </row>
    <row r="1954" spans="1:12" x14ac:dyDescent="0.35">
      <c r="A1954">
        <v>4354</v>
      </c>
      <c r="B1954" t="s">
        <v>12438</v>
      </c>
      <c r="D1954">
        <v>29</v>
      </c>
      <c r="E1954" t="s">
        <v>12439</v>
      </c>
      <c r="F1954" t="s">
        <v>177</v>
      </c>
      <c r="G1954" t="s">
        <v>149</v>
      </c>
      <c r="H1954" t="s">
        <v>41</v>
      </c>
      <c r="I1954" t="s">
        <v>42</v>
      </c>
      <c r="J1954" t="s">
        <v>102</v>
      </c>
      <c r="K1954" t="s">
        <v>12440</v>
      </c>
      <c r="L1954" t="s">
        <v>44</v>
      </c>
    </row>
    <row r="1955" spans="1:12" x14ac:dyDescent="0.35">
      <c r="A1955">
        <v>4359</v>
      </c>
      <c r="B1955" t="s">
        <v>12453</v>
      </c>
      <c r="D1955">
        <v>28</v>
      </c>
      <c r="E1955" t="s">
        <v>12454</v>
      </c>
      <c r="F1955" t="s">
        <v>101</v>
      </c>
      <c r="G1955" t="s">
        <v>79</v>
      </c>
      <c r="H1955" t="s">
        <v>87</v>
      </c>
      <c r="I1955" t="s">
        <v>79</v>
      </c>
      <c r="J1955" t="s">
        <v>68</v>
      </c>
      <c r="K1955">
        <f>1-800-374-661</f>
        <v>-1834</v>
      </c>
      <c r="L1955" t="s">
        <v>76</v>
      </c>
    </row>
    <row r="1956" spans="1:12" x14ac:dyDescent="0.35">
      <c r="A1956">
        <v>4361</v>
      </c>
      <c r="B1956" t="s">
        <v>12458</v>
      </c>
      <c r="D1956">
        <v>28</v>
      </c>
      <c r="E1956" t="s">
        <v>12459</v>
      </c>
      <c r="F1956" t="s">
        <v>177</v>
      </c>
      <c r="G1956" t="s">
        <v>23</v>
      </c>
      <c r="H1956" t="s">
        <v>47</v>
      </c>
      <c r="I1956" t="s">
        <v>31</v>
      </c>
      <c r="J1956" t="s">
        <v>116</v>
      </c>
      <c r="K1956" t="s">
        <v>12460</v>
      </c>
      <c r="L1956" t="s">
        <v>37</v>
      </c>
    </row>
    <row r="1957" spans="1:12" x14ac:dyDescent="0.35">
      <c r="A1957">
        <v>4362</v>
      </c>
      <c r="B1957" t="s">
        <v>12461</v>
      </c>
      <c r="D1957">
        <v>30</v>
      </c>
      <c r="E1957" t="s">
        <v>12462</v>
      </c>
      <c r="F1957" t="s">
        <v>32</v>
      </c>
      <c r="G1957" t="s">
        <v>42</v>
      </c>
      <c r="H1957" t="s">
        <v>62</v>
      </c>
      <c r="I1957" t="s">
        <v>23</v>
      </c>
      <c r="J1957" t="s">
        <v>170</v>
      </c>
      <c r="K1957" t="s">
        <v>12463</v>
      </c>
      <c r="L1957" t="s">
        <v>19</v>
      </c>
    </row>
    <row r="1958" spans="1:12" x14ac:dyDescent="0.35">
      <c r="A1958">
        <v>4365</v>
      </c>
      <c r="B1958" t="s">
        <v>12469</v>
      </c>
      <c r="D1958">
        <v>28</v>
      </c>
      <c r="E1958" t="s">
        <v>12470</v>
      </c>
      <c r="F1958" t="s">
        <v>67</v>
      </c>
      <c r="G1958" t="s">
        <v>79</v>
      </c>
      <c r="H1958" t="s">
        <v>47</v>
      </c>
      <c r="I1958" t="s">
        <v>31</v>
      </c>
      <c r="J1958" t="s">
        <v>63</v>
      </c>
      <c r="K1958" t="s">
        <v>12471</v>
      </c>
      <c r="L1958" t="s">
        <v>19</v>
      </c>
    </row>
    <row r="1959" spans="1:12" x14ac:dyDescent="0.35">
      <c r="A1959">
        <v>4366</v>
      </c>
      <c r="B1959" t="s">
        <v>12472</v>
      </c>
      <c r="D1959">
        <v>26</v>
      </c>
      <c r="E1959" t="s">
        <v>12473</v>
      </c>
      <c r="F1959" t="s">
        <v>31</v>
      </c>
      <c r="G1959" t="s">
        <v>79</v>
      </c>
      <c r="H1959" t="s">
        <v>41</v>
      </c>
      <c r="I1959" t="s">
        <v>42</v>
      </c>
      <c r="J1959" t="s">
        <v>88</v>
      </c>
      <c r="K1959" t="s">
        <v>12474</v>
      </c>
      <c r="L1959" t="s">
        <v>76</v>
      </c>
    </row>
    <row r="1960" spans="1:12" x14ac:dyDescent="0.35">
      <c r="A1960">
        <v>4367</v>
      </c>
      <c r="B1960" t="s">
        <v>12475</v>
      </c>
      <c r="D1960">
        <v>29</v>
      </c>
      <c r="E1960" t="s">
        <v>12476</v>
      </c>
      <c r="F1960" t="s">
        <v>133</v>
      </c>
      <c r="G1960" t="s">
        <v>201</v>
      </c>
      <c r="H1960" t="s">
        <v>15</v>
      </c>
      <c r="I1960" t="s">
        <v>16</v>
      </c>
      <c r="J1960" t="s">
        <v>35</v>
      </c>
      <c r="K1960" t="s">
        <v>12477</v>
      </c>
      <c r="L1960" t="s">
        <v>76</v>
      </c>
    </row>
    <row r="1961" spans="1:12" x14ac:dyDescent="0.35">
      <c r="A1961">
        <v>4370</v>
      </c>
      <c r="B1961" t="s">
        <v>12484</v>
      </c>
      <c r="D1961">
        <v>28</v>
      </c>
      <c r="E1961" t="s">
        <v>12485</v>
      </c>
      <c r="F1961" t="s">
        <v>57</v>
      </c>
      <c r="G1961" t="s">
        <v>25</v>
      </c>
      <c r="H1961" t="s">
        <v>41</v>
      </c>
      <c r="I1961" t="s">
        <v>42</v>
      </c>
      <c r="J1961" t="s">
        <v>35</v>
      </c>
      <c r="K1961">
        <f>1-324-381-1304</f>
        <v>-2008</v>
      </c>
      <c r="L1961" t="s">
        <v>44</v>
      </c>
    </row>
    <row r="1962" spans="1:12" x14ac:dyDescent="0.35">
      <c r="A1962">
        <v>4373</v>
      </c>
      <c r="B1962" t="s">
        <v>12492</v>
      </c>
      <c r="D1962">
        <v>28</v>
      </c>
      <c r="E1962" t="s">
        <v>12493</v>
      </c>
      <c r="F1962" t="s">
        <v>149</v>
      </c>
      <c r="G1962" t="s">
        <v>67</v>
      </c>
      <c r="H1962" t="s">
        <v>120</v>
      </c>
      <c r="I1962" t="s">
        <v>57</v>
      </c>
      <c r="J1962" t="s">
        <v>68</v>
      </c>
      <c r="K1962" t="s">
        <v>12494</v>
      </c>
      <c r="L1962" t="s">
        <v>76</v>
      </c>
    </row>
    <row r="1963" spans="1:12" x14ac:dyDescent="0.35">
      <c r="A1963">
        <v>4376</v>
      </c>
      <c r="B1963" t="s">
        <v>1824</v>
      </c>
      <c r="D1963">
        <v>30</v>
      </c>
      <c r="E1963" t="s">
        <v>12501</v>
      </c>
      <c r="F1963" t="s">
        <v>149</v>
      </c>
      <c r="G1963" t="s">
        <v>40</v>
      </c>
      <c r="H1963" t="s">
        <v>62</v>
      </c>
      <c r="I1963" t="s">
        <v>23</v>
      </c>
      <c r="J1963" t="s">
        <v>88</v>
      </c>
      <c r="K1963" t="s">
        <v>12502</v>
      </c>
      <c r="L1963" t="s">
        <v>76</v>
      </c>
    </row>
    <row r="1964" spans="1:12" x14ac:dyDescent="0.35">
      <c r="A1964">
        <v>4377</v>
      </c>
      <c r="B1964" t="s">
        <v>12503</v>
      </c>
      <c r="D1964">
        <v>28</v>
      </c>
      <c r="E1964" t="s">
        <v>12504</v>
      </c>
      <c r="F1964" t="s">
        <v>149</v>
      </c>
      <c r="G1964" t="s">
        <v>67</v>
      </c>
      <c r="H1964" t="s">
        <v>52</v>
      </c>
      <c r="I1964" t="s">
        <v>13</v>
      </c>
      <c r="J1964" t="s">
        <v>35</v>
      </c>
      <c r="K1964" t="s">
        <v>12505</v>
      </c>
      <c r="L1964" t="s">
        <v>19</v>
      </c>
    </row>
    <row r="1965" spans="1:12" x14ac:dyDescent="0.35">
      <c r="A1965">
        <v>4382</v>
      </c>
      <c r="B1965" t="s">
        <v>6781</v>
      </c>
      <c r="D1965">
        <v>30</v>
      </c>
      <c r="E1965" t="s">
        <v>12518</v>
      </c>
      <c r="F1965" t="s">
        <v>101</v>
      </c>
      <c r="G1965" t="s">
        <v>40</v>
      </c>
      <c r="H1965" t="s">
        <v>41</v>
      </c>
      <c r="I1965" t="s">
        <v>42</v>
      </c>
      <c r="J1965" t="s">
        <v>68</v>
      </c>
      <c r="K1965" t="s">
        <v>12519</v>
      </c>
      <c r="L1965" t="s">
        <v>28</v>
      </c>
    </row>
    <row r="1966" spans="1:12" x14ac:dyDescent="0.35">
      <c r="A1966">
        <v>4384</v>
      </c>
      <c r="B1966" t="s">
        <v>12522</v>
      </c>
      <c r="D1966">
        <v>30</v>
      </c>
      <c r="E1966" t="s">
        <v>12523</v>
      </c>
      <c r="F1966" t="s">
        <v>149</v>
      </c>
      <c r="G1966" t="s">
        <v>101</v>
      </c>
      <c r="H1966" t="s">
        <v>87</v>
      </c>
      <c r="I1966" t="s">
        <v>79</v>
      </c>
      <c r="J1966" t="s">
        <v>17</v>
      </c>
      <c r="K1966" t="s">
        <v>12524</v>
      </c>
      <c r="L1966" t="s">
        <v>28</v>
      </c>
    </row>
    <row r="1967" spans="1:12" x14ac:dyDescent="0.35">
      <c r="A1967">
        <v>4386</v>
      </c>
      <c r="B1967" t="s">
        <v>12528</v>
      </c>
      <c r="D1967">
        <v>26</v>
      </c>
      <c r="E1967" t="s">
        <v>12529</v>
      </c>
      <c r="F1967" t="s">
        <v>149</v>
      </c>
      <c r="G1967" t="s">
        <v>177</v>
      </c>
      <c r="H1967" t="s">
        <v>47</v>
      </c>
      <c r="I1967" t="s">
        <v>31</v>
      </c>
      <c r="J1967" t="s">
        <v>26</v>
      </c>
      <c r="K1967" t="s">
        <v>12530</v>
      </c>
      <c r="L1967" t="s">
        <v>37</v>
      </c>
    </row>
    <row r="1968" spans="1:12" x14ac:dyDescent="0.35">
      <c r="A1968">
        <v>4387</v>
      </c>
      <c r="B1968" t="s">
        <v>12531</v>
      </c>
      <c r="D1968">
        <v>27</v>
      </c>
      <c r="E1968" t="s">
        <v>12532</v>
      </c>
      <c r="F1968" t="s">
        <v>25</v>
      </c>
      <c r="G1968" t="s">
        <v>133</v>
      </c>
      <c r="H1968" t="s">
        <v>120</v>
      </c>
      <c r="I1968" t="s">
        <v>57</v>
      </c>
      <c r="J1968" t="s">
        <v>17</v>
      </c>
      <c r="K1968" t="s">
        <v>12533</v>
      </c>
      <c r="L1968" t="s">
        <v>37</v>
      </c>
    </row>
    <row r="1969" spans="1:12" x14ac:dyDescent="0.35">
      <c r="A1969">
        <v>4388</v>
      </c>
      <c r="B1969" t="s">
        <v>12534</v>
      </c>
      <c r="D1969">
        <v>26</v>
      </c>
      <c r="E1969" t="s">
        <v>12535</v>
      </c>
      <c r="F1969" t="s">
        <v>67</v>
      </c>
      <c r="G1969" t="s">
        <v>79</v>
      </c>
      <c r="H1969" t="s">
        <v>52</v>
      </c>
      <c r="I1969" t="s">
        <v>13</v>
      </c>
      <c r="J1969" t="s">
        <v>116</v>
      </c>
      <c r="K1969" t="s">
        <v>12536</v>
      </c>
      <c r="L1969" t="s">
        <v>19</v>
      </c>
    </row>
    <row r="1970" spans="1:12" x14ac:dyDescent="0.35">
      <c r="A1970">
        <v>4395</v>
      </c>
      <c r="B1970" t="s">
        <v>2774</v>
      </c>
      <c r="D1970">
        <v>30</v>
      </c>
      <c r="E1970" t="s">
        <v>12555</v>
      </c>
      <c r="F1970" t="s">
        <v>32</v>
      </c>
      <c r="G1970" t="s">
        <v>169</v>
      </c>
      <c r="H1970" t="s">
        <v>15</v>
      </c>
      <c r="I1970" t="s">
        <v>16</v>
      </c>
      <c r="J1970" t="s">
        <v>116</v>
      </c>
      <c r="K1970" t="s">
        <v>12556</v>
      </c>
      <c r="L1970" t="s">
        <v>76</v>
      </c>
    </row>
    <row r="1971" spans="1:12" x14ac:dyDescent="0.35">
      <c r="A1971">
        <v>4396</v>
      </c>
      <c r="B1971" t="s">
        <v>12557</v>
      </c>
      <c r="D1971">
        <v>26</v>
      </c>
      <c r="E1971" t="s">
        <v>12558</v>
      </c>
      <c r="F1971" t="s">
        <v>169</v>
      </c>
      <c r="G1971" t="s">
        <v>42</v>
      </c>
      <c r="H1971" t="s">
        <v>87</v>
      </c>
      <c r="I1971" t="s">
        <v>79</v>
      </c>
      <c r="J1971" t="s">
        <v>17</v>
      </c>
      <c r="K1971" t="s">
        <v>12559</v>
      </c>
      <c r="L1971" t="s">
        <v>37</v>
      </c>
    </row>
    <row r="1972" spans="1:12" x14ac:dyDescent="0.35">
      <c r="A1972">
        <v>4398</v>
      </c>
      <c r="B1972" t="s">
        <v>12563</v>
      </c>
      <c r="D1972">
        <v>29</v>
      </c>
      <c r="E1972" t="s">
        <v>12564</v>
      </c>
      <c r="F1972" t="s">
        <v>57</v>
      </c>
      <c r="G1972" t="s">
        <v>14</v>
      </c>
      <c r="H1972" t="s">
        <v>120</v>
      </c>
      <c r="I1972" t="s">
        <v>57</v>
      </c>
      <c r="J1972" t="s">
        <v>116</v>
      </c>
      <c r="K1972" t="s">
        <v>12565</v>
      </c>
      <c r="L1972" t="s">
        <v>19</v>
      </c>
    </row>
    <row r="1973" spans="1:12" x14ac:dyDescent="0.35">
      <c r="A1973">
        <v>4401</v>
      </c>
      <c r="B1973" t="s">
        <v>12572</v>
      </c>
      <c r="D1973">
        <v>29</v>
      </c>
      <c r="E1973" t="s">
        <v>12573</v>
      </c>
      <c r="F1973" t="s">
        <v>23</v>
      </c>
      <c r="G1973" t="s">
        <v>22</v>
      </c>
      <c r="H1973" t="s">
        <v>80</v>
      </c>
      <c r="I1973" t="s">
        <v>32</v>
      </c>
      <c r="J1973" t="s">
        <v>53</v>
      </c>
      <c r="K1973" t="s">
        <v>12574</v>
      </c>
      <c r="L1973" t="s">
        <v>28</v>
      </c>
    </row>
    <row r="1974" spans="1:12" x14ac:dyDescent="0.35">
      <c r="A1974">
        <v>4402</v>
      </c>
      <c r="B1974" t="s">
        <v>12575</v>
      </c>
      <c r="D1974">
        <v>29</v>
      </c>
      <c r="E1974" t="s">
        <v>12576</v>
      </c>
      <c r="F1974" t="s">
        <v>177</v>
      </c>
      <c r="G1974" t="s">
        <v>22</v>
      </c>
      <c r="H1974" t="s">
        <v>15</v>
      </c>
      <c r="I1974" t="s">
        <v>16</v>
      </c>
      <c r="J1974" t="s">
        <v>116</v>
      </c>
      <c r="K1974" t="s">
        <v>12577</v>
      </c>
      <c r="L1974" t="s">
        <v>44</v>
      </c>
    </row>
    <row r="1975" spans="1:12" x14ac:dyDescent="0.35">
      <c r="A1975">
        <v>4403</v>
      </c>
      <c r="B1975" t="s">
        <v>12578</v>
      </c>
      <c r="D1975">
        <v>28</v>
      </c>
      <c r="E1975" t="s">
        <v>12579</v>
      </c>
      <c r="F1975" t="s">
        <v>201</v>
      </c>
      <c r="G1975" t="s">
        <v>79</v>
      </c>
      <c r="H1975" t="s">
        <v>47</v>
      </c>
      <c r="I1975" t="s">
        <v>31</v>
      </c>
      <c r="J1975" t="s">
        <v>48</v>
      </c>
      <c r="K1975" t="s">
        <v>12580</v>
      </c>
      <c r="L1975" t="s">
        <v>44</v>
      </c>
    </row>
    <row r="1976" spans="1:12" x14ac:dyDescent="0.35">
      <c r="A1976">
        <v>4405</v>
      </c>
      <c r="B1976" t="s">
        <v>12584</v>
      </c>
      <c r="D1976">
        <v>30</v>
      </c>
      <c r="E1976" t="s">
        <v>12585</v>
      </c>
      <c r="F1976" t="s">
        <v>14</v>
      </c>
      <c r="G1976" t="s">
        <v>57</v>
      </c>
      <c r="H1976" t="s">
        <v>47</v>
      </c>
      <c r="I1976" t="s">
        <v>31</v>
      </c>
      <c r="J1976" t="s">
        <v>146</v>
      </c>
      <c r="K1976" t="s">
        <v>12586</v>
      </c>
      <c r="L1976" t="s">
        <v>28</v>
      </c>
    </row>
    <row r="1977" spans="1:12" x14ac:dyDescent="0.35">
      <c r="A1977">
        <v>4406</v>
      </c>
      <c r="B1977" t="s">
        <v>12587</v>
      </c>
      <c r="D1977">
        <v>26</v>
      </c>
      <c r="E1977" t="s">
        <v>12588</v>
      </c>
      <c r="F1977" t="s">
        <v>42</v>
      </c>
      <c r="G1977" t="s">
        <v>101</v>
      </c>
      <c r="H1977" t="s">
        <v>24</v>
      </c>
      <c r="I1977" t="s">
        <v>25</v>
      </c>
      <c r="J1977" t="s">
        <v>35</v>
      </c>
      <c r="K1977" t="s">
        <v>12589</v>
      </c>
      <c r="L1977" t="s">
        <v>19</v>
      </c>
    </row>
    <row r="1978" spans="1:12" x14ac:dyDescent="0.35">
      <c r="A1978">
        <v>4407</v>
      </c>
      <c r="B1978" t="s">
        <v>12590</v>
      </c>
      <c r="D1978">
        <v>28</v>
      </c>
      <c r="E1978" t="s">
        <v>12591</v>
      </c>
      <c r="F1978" t="s">
        <v>149</v>
      </c>
      <c r="G1978" t="s">
        <v>13</v>
      </c>
      <c r="H1978" t="s">
        <v>52</v>
      </c>
      <c r="I1978" t="s">
        <v>13</v>
      </c>
      <c r="J1978" t="s">
        <v>58</v>
      </c>
      <c r="K1978" t="s">
        <v>12592</v>
      </c>
      <c r="L1978" t="s">
        <v>37</v>
      </c>
    </row>
    <row r="1979" spans="1:12" x14ac:dyDescent="0.35">
      <c r="A1979">
        <v>4409</v>
      </c>
      <c r="B1979" t="s">
        <v>12596</v>
      </c>
      <c r="D1979">
        <v>30</v>
      </c>
      <c r="E1979" t="s">
        <v>12597</v>
      </c>
      <c r="F1979" t="s">
        <v>169</v>
      </c>
      <c r="G1979" t="s">
        <v>57</v>
      </c>
      <c r="H1979" t="s">
        <v>52</v>
      </c>
      <c r="I1979" t="s">
        <v>13</v>
      </c>
      <c r="J1979" t="s">
        <v>58</v>
      </c>
      <c r="K1979" t="s">
        <v>12598</v>
      </c>
      <c r="L1979" t="s">
        <v>28</v>
      </c>
    </row>
    <row r="1980" spans="1:12" x14ac:dyDescent="0.35">
      <c r="A1980">
        <v>4410</v>
      </c>
      <c r="B1980" t="s">
        <v>12599</v>
      </c>
      <c r="D1980">
        <v>29</v>
      </c>
      <c r="E1980" t="s">
        <v>12600</v>
      </c>
      <c r="F1980" t="s">
        <v>32</v>
      </c>
      <c r="G1980" t="s">
        <v>40</v>
      </c>
      <c r="H1980" t="s">
        <v>41</v>
      </c>
      <c r="I1980" t="s">
        <v>42</v>
      </c>
      <c r="J1980" t="s">
        <v>170</v>
      </c>
      <c r="K1980" t="s">
        <v>12601</v>
      </c>
      <c r="L1980" t="s">
        <v>28</v>
      </c>
    </row>
    <row r="1981" spans="1:12" x14ac:dyDescent="0.35">
      <c r="A1981">
        <v>4413</v>
      </c>
      <c r="B1981" t="s">
        <v>12606</v>
      </c>
      <c r="D1981">
        <v>28</v>
      </c>
      <c r="E1981" t="s">
        <v>12607</v>
      </c>
      <c r="F1981" t="s">
        <v>133</v>
      </c>
      <c r="G1981" t="s">
        <v>23</v>
      </c>
      <c r="H1981" t="s">
        <v>52</v>
      </c>
      <c r="I1981" t="s">
        <v>13</v>
      </c>
      <c r="J1981" t="s">
        <v>48</v>
      </c>
      <c r="K1981" t="s">
        <v>12608</v>
      </c>
      <c r="L1981" t="s">
        <v>76</v>
      </c>
    </row>
    <row r="1982" spans="1:12" x14ac:dyDescent="0.35">
      <c r="A1982">
        <v>4414</v>
      </c>
      <c r="B1982" t="s">
        <v>12609</v>
      </c>
      <c r="D1982">
        <v>26</v>
      </c>
      <c r="E1982" t="s">
        <v>12610</v>
      </c>
      <c r="F1982" t="s">
        <v>23</v>
      </c>
      <c r="G1982" t="s">
        <v>31</v>
      </c>
      <c r="H1982" t="s">
        <v>33</v>
      </c>
      <c r="I1982" t="s">
        <v>34</v>
      </c>
      <c r="J1982" t="s">
        <v>116</v>
      </c>
      <c r="K1982" t="s">
        <v>12611</v>
      </c>
      <c r="L1982" t="s">
        <v>28</v>
      </c>
    </row>
    <row r="1983" spans="1:12" x14ac:dyDescent="0.35">
      <c r="A1983">
        <v>4415</v>
      </c>
      <c r="B1983" t="s">
        <v>12612</v>
      </c>
      <c r="D1983">
        <v>29</v>
      </c>
      <c r="E1983" t="s">
        <v>12613</v>
      </c>
      <c r="F1983" t="s">
        <v>201</v>
      </c>
      <c r="G1983" t="s">
        <v>40</v>
      </c>
      <c r="H1983" t="s">
        <v>87</v>
      </c>
      <c r="I1983" t="s">
        <v>79</v>
      </c>
      <c r="J1983" t="s">
        <v>153</v>
      </c>
      <c r="K1983" t="s">
        <v>12614</v>
      </c>
      <c r="L1983" t="s">
        <v>19</v>
      </c>
    </row>
    <row r="1984" spans="1:12" x14ac:dyDescent="0.35">
      <c r="A1984">
        <v>4416</v>
      </c>
      <c r="B1984" t="s">
        <v>12615</v>
      </c>
      <c r="D1984">
        <v>27</v>
      </c>
      <c r="E1984" t="s">
        <v>12616</v>
      </c>
      <c r="F1984" t="s">
        <v>133</v>
      </c>
      <c r="G1984" t="s">
        <v>16</v>
      </c>
      <c r="H1984" t="s">
        <v>87</v>
      </c>
      <c r="I1984" t="s">
        <v>79</v>
      </c>
      <c r="J1984" t="s">
        <v>88</v>
      </c>
      <c r="K1984" t="s">
        <v>12617</v>
      </c>
      <c r="L1984" t="s">
        <v>44</v>
      </c>
    </row>
    <row r="1985" spans="1:12" x14ac:dyDescent="0.35">
      <c r="A1985">
        <v>4417</v>
      </c>
      <c r="B1985" t="s">
        <v>12618</v>
      </c>
      <c r="D1985">
        <v>30</v>
      </c>
      <c r="E1985" t="s">
        <v>12619</v>
      </c>
      <c r="F1985" t="s">
        <v>201</v>
      </c>
      <c r="G1985" t="s">
        <v>34</v>
      </c>
      <c r="H1985" t="s">
        <v>120</v>
      </c>
      <c r="I1985" t="s">
        <v>57</v>
      </c>
      <c r="J1985" t="s">
        <v>91</v>
      </c>
      <c r="K1985" t="s">
        <v>12620</v>
      </c>
      <c r="L1985" t="s">
        <v>37</v>
      </c>
    </row>
    <row r="1986" spans="1:12" x14ac:dyDescent="0.35">
      <c r="A1986">
        <v>4418</v>
      </c>
      <c r="B1986" t="s">
        <v>12621</v>
      </c>
      <c r="D1986">
        <v>28</v>
      </c>
      <c r="E1986" t="s">
        <v>12622</v>
      </c>
      <c r="F1986" t="s">
        <v>149</v>
      </c>
      <c r="G1986" t="s">
        <v>149</v>
      </c>
      <c r="H1986" t="s">
        <v>15</v>
      </c>
      <c r="I1986" t="s">
        <v>16</v>
      </c>
      <c r="J1986" t="s">
        <v>88</v>
      </c>
      <c r="K1986" t="s">
        <v>12623</v>
      </c>
      <c r="L1986" t="s">
        <v>76</v>
      </c>
    </row>
    <row r="1987" spans="1:12" x14ac:dyDescent="0.35">
      <c r="A1987">
        <v>4419</v>
      </c>
      <c r="B1987" t="s">
        <v>12624</v>
      </c>
      <c r="D1987">
        <v>30</v>
      </c>
      <c r="E1987" t="s">
        <v>12625</v>
      </c>
      <c r="F1987" t="s">
        <v>177</v>
      </c>
      <c r="G1987" t="s">
        <v>42</v>
      </c>
      <c r="H1987" t="s">
        <v>47</v>
      </c>
      <c r="I1987" t="s">
        <v>31</v>
      </c>
      <c r="J1987" t="s">
        <v>153</v>
      </c>
      <c r="K1987" t="s">
        <v>12626</v>
      </c>
      <c r="L1987" t="s">
        <v>28</v>
      </c>
    </row>
    <row r="1988" spans="1:12" x14ac:dyDescent="0.35">
      <c r="A1988">
        <v>4420</v>
      </c>
      <c r="B1988" t="s">
        <v>12627</v>
      </c>
      <c r="D1988">
        <v>26</v>
      </c>
      <c r="E1988" t="s">
        <v>12628</v>
      </c>
      <c r="F1988" t="s">
        <v>201</v>
      </c>
      <c r="G1988" t="s">
        <v>101</v>
      </c>
      <c r="H1988" t="s">
        <v>24</v>
      </c>
      <c r="I1988" t="s">
        <v>25</v>
      </c>
      <c r="J1988" t="s">
        <v>63</v>
      </c>
      <c r="K1988">
        <v>4852070281</v>
      </c>
      <c r="L1988" t="s">
        <v>28</v>
      </c>
    </row>
    <row r="1989" spans="1:12" x14ac:dyDescent="0.35">
      <c r="A1989">
        <v>4422</v>
      </c>
      <c r="B1989" t="s">
        <v>12631</v>
      </c>
      <c r="D1989">
        <v>30</v>
      </c>
      <c r="E1989" t="s">
        <v>12632</v>
      </c>
      <c r="F1989" t="s">
        <v>31</v>
      </c>
      <c r="G1989" t="s">
        <v>40</v>
      </c>
      <c r="H1989" t="s">
        <v>41</v>
      </c>
      <c r="I1989" t="s">
        <v>42</v>
      </c>
      <c r="J1989" t="s">
        <v>63</v>
      </c>
      <c r="K1989" t="s">
        <v>12633</v>
      </c>
      <c r="L1989" t="s">
        <v>19</v>
      </c>
    </row>
    <row r="1990" spans="1:12" x14ac:dyDescent="0.35">
      <c r="A1990">
        <v>4424</v>
      </c>
      <c r="B1990" t="s">
        <v>12637</v>
      </c>
      <c r="D1990">
        <v>28</v>
      </c>
      <c r="E1990" t="s">
        <v>12638</v>
      </c>
      <c r="F1990" t="s">
        <v>79</v>
      </c>
      <c r="G1990" t="s">
        <v>34</v>
      </c>
      <c r="H1990" t="s">
        <v>87</v>
      </c>
      <c r="I1990" t="s">
        <v>79</v>
      </c>
      <c r="J1990" t="s">
        <v>91</v>
      </c>
      <c r="K1990" t="s">
        <v>12639</v>
      </c>
      <c r="L1990" t="s">
        <v>37</v>
      </c>
    </row>
    <row r="1991" spans="1:12" x14ac:dyDescent="0.35">
      <c r="A1991">
        <v>4426</v>
      </c>
      <c r="B1991" t="s">
        <v>12643</v>
      </c>
      <c r="D1991">
        <v>26</v>
      </c>
      <c r="E1991" t="s">
        <v>12644</v>
      </c>
      <c r="F1991" t="s">
        <v>40</v>
      </c>
      <c r="G1991" t="s">
        <v>40</v>
      </c>
      <c r="H1991" t="s">
        <v>47</v>
      </c>
      <c r="I1991" t="s">
        <v>31</v>
      </c>
      <c r="J1991" t="s">
        <v>48</v>
      </c>
      <c r="K1991" t="s">
        <v>12645</v>
      </c>
      <c r="L1991" t="s">
        <v>19</v>
      </c>
    </row>
    <row r="1992" spans="1:12" x14ac:dyDescent="0.35">
      <c r="A1992">
        <v>4427</v>
      </c>
      <c r="B1992" t="s">
        <v>12646</v>
      </c>
      <c r="D1992">
        <v>26</v>
      </c>
      <c r="E1992" t="s">
        <v>12647</v>
      </c>
      <c r="F1992" t="s">
        <v>34</v>
      </c>
      <c r="G1992" t="s">
        <v>67</v>
      </c>
      <c r="H1992" t="s">
        <v>47</v>
      </c>
      <c r="I1992" t="s">
        <v>31</v>
      </c>
      <c r="J1992" t="s">
        <v>91</v>
      </c>
      <c r="K1992" t="s">
        <v>12648</v>
      </c>
      <c r="L1992" t="s">
        <v>44</v>
      </c>
    </row>
    <row r="1993" spans="1:12" x14ac:dyDescent="0.35">
      <c r="A1993">
        <v>4428</v>
      </c>
      <c r="B1993" t="s">
        <v>12649</v>
      </c>
      <c r="D1993">
        <v>26</v>
      </c>
      <c r="E1993" t="s">
        <v>12650</v>
      </c>
      <c r="F1993" t="s">
        <v>31</v>
      </c>
      <c r="G1993" t="s">
        <v>34</v>
      </c>
      <c r="H1993" t="s">
        <v>47</v>
      </c>
      <c r="I1993" t="s">
        <v>31</v>
      </c>
      <c r="J1993" t="s">
        <v>48</v>
      </c>
      <c r="K1993">
        <f>1-966-612-7996</f>
        <v>-9573</v>
      </c>
      <c r="L1993" t="s">
        <v>19</v>
      </c>
    </row>
    <row r="1994" spans="1:12" x14ac:dyDescent="0.35">
      <c r="A1994">
        <v>4430</v>
      </c>
      <c r="B1994" t="s">
        <v>12654</v>
      </c>
      <c r="D1994">
        <v>28</v>
      </c>
      <c r="E1994" t="s">
        <v>12655</v>
      </c>
      <c r="F1994" t="s">
        <v>13</v>
      </c>
      <c r="G1994" t="s">
        <v>23</v>
      </c>
      <c r="H1994" t="s">
        <v>41</v>
      </c>
      <c r="I1994" t="s">
        <v>42</v>
      </c>
      <c r="J1994" t="s">
        <v>102</v>
      </c>
      <c r="K1994" t="s">
        <v>12656</v>
      </c>
      <c r="L1994" t="s">
        <v>37</v>
      </c>
    </row>
    <row r="1995" spans="1:12" x14ac:dyDescent="0.35">
      <c r="A1995">
        <v>4432</v>
      </c>
      <c r="B1995" t="s">
        <v>12660</v>
      </c>
      <c r="D1995">
        <v>30</v>
      </c>
      <c r="E1995" t="s">
        <v>12661</v>
      </c>
      <c r="F1995" t="s">
        <v>14</v>
      </c>
      <c r="G1995" t="s">
        <v>14</v>
      </c>
      <c r="H1995" t="s">
        <v>120</v>
      </c>
      <c r="I1995" t="s">
        <v>57</v>
      </c>
      <c r="J1995" t="s">
        <v>102</v>
      </c>
      <c r="K1995" t="s">
        <v>12662</v>
      </c>
      <c r="L1995" t="s">
        <v>19</v>
      </c>
    </row>
    <row r="1996" spans="1:12" x14ac:dyDescent="0.35">
      <c r="A1996">
        <v>4433</v>
      </c>
      <c r="B1996" t="s">
        <v>12663</v>
      </c>
      <c r="D1996">
        <v>26</v>
      </c>
      <c r="E1996" t="s">
        <v>12664</v>
      </c>
      <c r="F1996" t="s">
        <v>34</v>
      </c>
      <c r="G1996" t="s">
        <v>13</v>
      </c>
      <c r="H1996" t="s">
        <v>41</v>
      </c>
      <c r="I1996" t="s">
        <v>42</v>
      </c>
      <c r="J1996" t="s">
        <v>102</v>
      </c>
      <c r="K1996" t="s">
        <v>12665</v>
      </c>
      <c r="L1996" t="s">
        <v>76</v>
      </c>
    </row>
    <row r="1997" spans="1:12" x14ac:dyDescent="0.35">
      <c r="A1997">
        <v>4436</v>
      </c>
      <c r="B1997" t="s">
        <v>2839</v>
      </c>
      <c r="D1997">
        <v>27</v>
      </c>
      <c r="E1997" t="s">
        <v>12672</v>
      </c>
      <c r="F1997" t="s">
        <v>201</v>
      </c>
      <c r="G1997" t="s">
        <v>169</v>
      </c>
      <c r="H1997" t="s">
        <v>62</v>
      </c>
      <c r="I1997" t="s">
        <v>23</v>
      </c>
      <c r="J1997" t="s">
        <v>63</v>
      </c>
      <c r="K1997" t="s">
        <v>12673</v>
      </c>
      <c r="L1997" t="s">
        <v>28</v>
      </c>
    </row>
    <row r="1998" spans="1:12" x14ac:dyDescent="0.35">
      <c r="A1998">
        <v>4437</v>
      </c>
      <c r="B1998" t="s">
        <v>12674</v>
      </c>
      <c r="D1998">
        <v>26</v>
      </c>
      <c r="E1998" t="s">
        <v>12675</v>
      </c>
      <c r="F1998" t="s">
        <v>42</v>
      </c>
      <c r="G1998" t="s">
        <v>25</v>
      </c>
      <c r="H1998" t="s">
        <v>80</v>
      </c>
      <c r="I1998" t="s">
        <v>32</v>
      </c>
      <c r="J1998" t="s">
        <v>58</v>
      </c>
      <c r="K1998">
        <v>1949158483</v>
      </c>
      <c r="L1998" t="s">
        <v>44</v>
      </c>
    </row>
    <row r="1999" spans="1:12" x14ac:dyDescent="0.35">
      <c r="A1999">
        <v>4439</v>
      </c>
      <c r="B1999" t="s">
        <v>12678</v>
      </c>
      <c r="D1999">
        <v>30</v>
      </c>
      <c r="E1999" t="s">
        <v>12679</v>
      </c>
      <c r="F1999" t="s">
        <v>31</v>
      </c>
      <c r="G1999" t="s">
        <v>57</v>
      </c>
      <c r="H1999" t="s">
        <v>47</v>
      </c>
      <c r="I1999" t="s">
        <v>31</v>
      </c>
      <c r="J1999" t="s">
        <v>88</v>
      </c>
      <c r="K1999" t="s">
        <v>12680</v>
      </c>
      <c r="L1999" t="s">
        <v>76</v>
      </c>
    </row>
    <row r="2000" spans="1:12" x14ac:dyDescent="0.35">
      <c r="A2000">
        <v>4441</v>
      </c>
      <c r="B2000" t="s">
        <v>12683</v>
      </c>
      <c r="D2000">
        <v>29</v>
      </c>
      <c r="E2000" t="s">
        <v>12684</v>
      </c>
      <c r="F2000" t="s">
        <v>177</v>
      </c>
      <c r="G2000" t="s">
        <v>14</v>
      </c>
      <c r="H2000" t="s">
        <v>33</v>
      </c>
      <c r="I2000" t="s">
        <v>34</v>
      </c>
      <c r="J2000" t="s">
        <v>53</v>
      </c>
      <c r="K2000" t="s">
        <v>12685</v>
      </c>
      <c r="L2000" t="s">
        <v>44</v>
      </c>
    </row>
    <row r="2001" spans="1:12" x14ac:dyDescent="0.35">
      <c r="A2001">
        <v>4445</v>
      </c>
      <c r="B2001" t="s">
        <v>12695</v>
      </c>
      <c r="D2001">
        <v>26</v>
      </c>
      <c r="E2001" t="s">
        <v>12696</v>
      </c>
      <c r="F2001" t="s">
        <v>149</v>
      </c>
      <c r="G2001" t="s">
        <v>201</v>
      </c>
      <c r="H2001" t="s">
        <v>80</v>
      </c>
      <c r="I2001" t="s">
        <v>32</v>
      </c>
      <c r="J2001" t="s">
        <v>91</v>
      </c>
      <c r="K2001" t="s">
        <v>12697</v>
      </c>
      <c r="L2001" t="s">
        <v>28</v>
      </c>
    </row>
    <row r="2002" spans="1:12" x14ac:dyDescent="0.35">
      <c r="A2002">
        <v>4446</v>
      </c>
      <c r="B2002" t="s">
        <v>12698</v>
      </c>
      <c r="D2002">
        <v>28</v>
      </c>
      <c r="E2002" t="s">
        <v>12699</v>
      </c>
      <c r="F2002" t="s">
        <v>133</v>
      </c>
      <c r="G2002" t="s">
        <v>42</v>
      </c>
      <c r="H2002" t="s">
        <v>80</v>
      </c>
      <c r="I2002" t="s">
        <v>32</v>
      </c>
      <c r="J2002" t="s">
        <v>53</v>
      </c>
      <c r="K2002" t="s">
        <v>12700</v>
      </c>
      <c r="L2002" t="s">
        <v>76</v>
      </c>
    </row>
    <row r="2003" spans="1:12" x14ac:dyDescent="0.35">
      <c r="A2003">
        <v>4448</v>
      </c>
      <c r="B2003" t="s">
        <v>12703</v>
      </c>
      <c r="D2003">
        <v>26</v>
      </c>
      <c r="E2003" t="s">
        <v>12704</v>
      </c>
      <c r="F2003" t="s">
        <v>25</v>
      </c>
      <c r="G2003" t="s">
        <v>67</v>
      </c>
      <c r="H2003" t="s">
        <v>62</v>
      </c>
      <c r="I2003" t="s">
        <v>23</v>
      </c>
      <c r="J2003" t="s">
        <v>58</v>
      </c>
      <c r="K2003" t="s">
        <v>12705</v>
      </c>
      <c r="L2003" t="s">
        <v>44</v>
      </c>
    </row>
    <row r="2004" spans="1:12" x14ac:dyDescent="0.35">
      <c r="A2004">
        <v>4450</v>
      </c>
      <c r="B2004" t="s">
        <v>12709</v>
      </c>
      <c r="D2004">
        <v>28</v>
      </c>
      <c r="E2004" t="s">
        <v>12710</v>
      </c>
      <c r="F2004" t="s">
        <v>177</v>
      </c>
      <c r="G2004" t="s">
        <v>32</v>
      </c>
      <c r="H2004" t="s">
        <v>33</v>
      </c>
      <c r="I2004" t="s">
        <v>34</v>
      </c>
      <c r="J2004" t="s">
        <v>146</v>
      </c>
      <c r="K2004">
        <v>7324324571</v>
      </c>
      <c r="L2004" t="s">
        <v>28</v>
      </c>
    </row>
    <row r="2005" spans="1:12" x14ac:dyDescent="0.35">
      <c r="A2005">
        <v>4451</v>
      </c>
      <c r="B2005" t="s">
        <v>12711</v>
      </c>
      <c r="D2005">
        <v>27</v>
      </c>
      <c r="E2005" t="s">
        <v>12712</v>
      </c>
      <c r="F2005" t="s">
        <v>201</v>
      </c>
      <c r="G2005" t="s">
        <v>14</v>
      </c>
      <c r="H2005" t="s">
        <v>24</v>
      </c>
      <c r="I2005" t="s">
        <v>25</v>
      </c>
      <c r="J2005" t="s">
        <v>116</v>
      </c>
      <c r="K2005">
        <v>8149679299</v>
      </c>
      <c r="L2005" t="s">
        <v>76</v>
      </c>
    </row>
    <row r="2006" spans="1:12" x14ac:dyDescent="0.35">
      <c r="A2006">
        <v>4453</v>
      </c>
      <c r="B2006" t="s">
        <v>12716</v>
      </c>
      <c r="D2006">
        <v>26</v>
      </c>
      <c r="E2006" t="s">
        <v>12717</v>
      </c>
      <c r="F2006" t="s">
        <v>79</v>
      </c>
      <c r="G2006" t="s">
        <v>14</v>
      </c>
      <c r="H2006" t="s">
        <v>52</v>
      </c>
      <c r="I2006" t="s">
        <v>13</v>
      </c>
      <c r="J2006" t="s">
        <v>26</v>
      </c>
      <c r="K2006" t="s">
        <v>12718</v>
      </c>
      <c r="L2006" t="s">
        <v>19</v>
      </c>
    </row>
    <row r="2007" spans="1:12" x14ac:dyDescent="0.35">
      <c r="A2007">
        <v>4454</v>
      </c>
      <c r="B2007" t="s">
        <v>12719</v>
      </c>
      <c r="D2007">
        <v>29</v>
      </c>
      <c r="E2007" t="s">
        <v>12720</v>
      </c>
      <c r="F2007" t="s">
        <v>133</v>
      </c>
      <c r="G2007" t="s">
        <v>42</v>
      </c>
      <c r="H2007" t="s">
        <v>24</v>
      </c>
      <c r="I2007" t="s">
        <v>25</v>
      </c>
      <c r="J2007" t="s">
        <v>58</v>
      </c>
      <c r="K2007" t="s">
        <v>12721</v>
      </c>
      <c r="L2007" t="s">
        <v>44</v>
      </c>
    </row>
    <row r="2008" spans="1:12" x14ac:dyDescent="0.35">
      <c r="A2008">
        <v>4455</v>
      </c>
      <c r="B2008" t="s">
        <v>12722</v>
      </c>
      <c r="D2008">
        <v>26</v>
      </c>
      <c r="E2008" t="s">
        <v>12723</v>
      </c>
      <c r="F2008" t="s">
        <v>133</v>
      </c>
      <c r="G2008" t="s">
        <v>25</v>
      </c>
      <c r="H2008" t="s">
        <v>24</v>
      </c>
      <c r="I2008" t="s">
        <v>25</v>
      </c>
      <c r="J2008" t="s">
        <v>102</v>
      </c>
      <c r="K2008" t="s">
        <v>12724</v>
      </c>
      <c r="L2008" t="s">
        <v>19</v>
      </c>
    </row>
    <row r="2009" spans="1:12" x14ac:dyDescent="0.35">
      <c r="A2009">
        <v>4460</v>
      </c>
      <c r="B2009" t="s">
        <v>12737</v>
      </c>
      <c r="D2009">
        <v>29</v>
      </c>
      <c r="E2009" t="s">
        <v>12738</v>
      </c>
      <c r="F2009" t="s">
        <v>67</v>
      </c>
      <c r="G2009" t="s">
        <v>101</v>
      </c>
      <c r="H2009" t="s">
        <v>52</v>
      </c>
      <c r="I2009" t="s">
        <v>13</v>
      </c>
      <c r="J2009" t="s">
        <v>26</v>
      </c>
      <c r="K2009" t="s">
        <v>12739</v>
      </c>
      <c r="L2009" t="s">
        <v>37</v>
      </c>
    </row>
    <row r="2010" spans="1:12" x14ac:dyDescent="0.35">
      <c r="A2010">
        <v>4461</v>
      </c>
      <c r="B2010" t="s">
        <v>12740</v>
      </c>
      <c r="D2010">
        <v>29</v>
      </c>
      <c r="E2010" t="s">
        <v>12741</v>
      </c>
      <c r="F2010" t="s">
        <v>14</v>
      </c>
      <c r="G2010" t="s">
        <v>14</v>
      </c>
      <c r="H2010" t="s">
        <v>62</v>
      </c>
      <c r="I2010" t="s">
        <v>23</v>
      </c>
      <c r="J2010" t="s">
        <v>48</v>
      </c>
      <c r="K2010">
        <v>4358433644</v>
      </c>
      <c r="L2010" t="s">
        <v>37</v>
      </c>
    </row>
    <row r="2011" spans="1:12" x14ac:dyDescent="0.35">
      <c r="A2011">
        <v>4463</v>
      </c>
      <c r="B2011" t="s">
        <v>12744</v>
      </c>
      <c r="D2011">
        <v>29</v>
      </c>
      <c r="E2011" t="s">
        <v>12745</v>
      </c>
      <c r="F2011" t="s">
        <v>31</v>
      </c>
      <c r="G2011" t="s">
        <v>40</v>
      </c>
      <c r="H2011" t="s">
        <v>33</v>
      </c>
      <c r="I2011" t="s">
        <v>34</v>
      </c>
      <c r="J2011" t="s">
        <v>68</v>
      </c>
      <c r="K2011">
        <v>5795143069</v>
      </c>
      <c r="L2011" t="s">
        <v>28</v>
      </c>
    </row>
    <row r="2012" spans="1:12" x14ac:dyDescent="0.35">
      <c r="A2012">
        <v>4464</v>
      </c>
      <c r="B2012" t="s">
        <v>12746</v>
      </c>
      <c r="D2012">
        <v>29</v>
      </c>
      <c r="E2012" t="s">
        <v>12747</v>
      </c>
      <c r="F2012" t="s">
        <v>79</v>
      </c>
      <c r="G2012" t="s">
        <v>23</v>
      </c>
      <c r="H2012" t="s">
        <v>24</v>
      </c>
      <c r="I2012" t="s">
        <v>25</v>
      </c>
      <c r="J2012" t="s">
        <v>53</v>
      </c>
      <c r="K2012" t="s">
        <v>12748</v>
      </c>
      <c r="L2012" t="s">
        <v>76</v>
      </c>
    </row>
    <row r="2013" spans="1:12" x14ac:dyDescent="0.35">
      <c r="A2013">
        <v>4468</v>
      </c>
      <c r="B2013" t="s">
        <v>12758</v>
      </c>
      <c r="D2013">
        <v>28</v>
      </c>
      <c r="E2013" t="s">
        <v>12759</v>
      </c>
      <c r="F2013" t="s">
        <v>177</v>
      </c>
      <c r="G2013" t="s">
        <v>42</v>
      </c>
      <c r="H2013" t="s">
        <v>80</v>
      </c>
      <c r="I2013" t="s">
        <v>32</v>
      </c>
      <c r="J2013" t="s">
        <v>17</v>
      </c>
      <c r="K2013" t="s">
        <v>12760</v>
      </c>
      <c r="L2013" t="s">
        <v>28</v>
      </c>
    </row>
    <row r="2014" spans="1:12" x14ac:dyDescent="0.35">
      <c r="A2014">
        <v>4469</v>
      </c>
      <c r="B2014" t="s">
        <v>2932</v>
      </c>
      <c r="D2014">
        <v>28</v>
      </c>
      <c r="E2014" t="s">
        <v>12761</v>
      </c>
      <c r="F2014" t="s">
        <v>23</v>
      </c>
      <c r="G2014" t="s">
        <v>177</v>
      </c>
      <c r="H2014" t="s">
        <v>33</v>
      </c>
      <c r="I2014" t="s">
        <v>34</v>
      </c>
      <c r="J2014" t="s">
        <v>58</v>
      </c>
      <c r="K2014" t="s">
        <v>12762</v>
      </c>
      <c r="L2014" t="s">
        <v>76</v>
      </c>
    </row>
    <row r="2015" spans="1:12" x14ac:dyDescent="0.35">
      <c r="A2015">
        <v>4470</v>
      </c>
      <c r="B2015" t="s">
        <v>12763</v>
      </c>
      <c r="D2015">
        <v>28</v>
      </c>
      <c r="E2015" t="s">
        <v>12764</v>
      </c>
      <c r="F2015" t="s">
        <v>57</v>
      </c>
      <c r="G2015" t="s">
        <v>42</v>
      </c>
      <c r="H2015" t="s">
        <v>15</v>
      </c>
      <c r="I2015" t="s">
        <v>16</v>
      </c>
      <c r="J2015" t="s">
        <v>53</v>
      </c>
      <c r="K2015" t="s">
        <v>12765</v>
      </c>
      <c r="L2015" t="s">
        <v>76</v>
      </c>
    </row>
    <row r="2016" spans="1:12" x14ac:dyDescent="0.35">
      <c r="A2016">
        <v>4472</v>
      </c>
      <c r="B2016" t="s">
        <v>12769</v>
      </c>
      <c r="D2016">
        <v>29</v>
      </c>
      <c r="E2016" t="s">
        <v>12770</v>
      </c>
      <c r="F2016" t="s">
        <v>201</v>
      </c>
      <c r="G2016" t="s">
        <v>14</v>
      </c>
      <c r="H2016" t="s">
        <v>120</v>
      </c>
      <c r="I2016" t="s">
        <v>57</v>
      </c>
      <c r="J2016" t="s">
        <v>17</v>
      </c>
      <c r="K2016" t="s">
        <v>12771</v>
      </c>
      <c r="L2016" t="s">
        <v>44</v>
      </c>
    </row>
    <row r="2017" spans="1:12" x14ac:dyDescent="0.35">
      <c r="A2017">
        <v>4474</v>
      </c>
      <c r="B2017" t="s">
        <v>12775</v>
      </c>
      <c r="D2017">
        <v>26</v>
      </c>
      <c r="E2017" t="s">
        <v>12776</v>
      </c>
      <c r="F2017" t="s">
        <v>149</v>
      </c>
      <c r="G2017" t="s">
        <v>14</v>
      </c>
      <c r="H2017" t="s">
        <v>62</v>
      </c>
      <c r="I2017" t="s">
        <v>23</v>
      </c>
      <c r="J2017" t="s">
        <v>153</v>
      </c>
      <c r="K2017" t="s">
        <v>12777</v>
      </c>
      <c r="L2017" t="s">
        <v>37</v>
      </c>
    </row>
    <row r="2018" spans="1:12" x14ac:dyDescent="0.35">
      <c r="A2018">
        <v>4475</v>
      </c>
      <c r="B2018" t="s">
        <v>12778</v>
      </c>
      <c r="D2018">
        <v>30</v>
      </c>
      <c r="E2018" t="s">
        <v>12779</v>
      </c>
      <c r="F2018" t="s">
        <v>25</v>
      </c>
      <c r="G2018" t="s">
        <v>133</v>
      </c>
      <c r="H2018" t="s">
        <v>80</v>
      </c>
      <c r="I2018" t="s">
        <v>32</v>
      </c>
      <c r="J2018" t="s">
        <v>116</v>
      </c>
      <c r="K2018">
        <f>1-644-410-2735</f>
        <v>-3788</v>
      </c>
      <c r="L2018" t="s">
        <v>19</v>
      </c>
    </row>
    <row r="2019" spans="1:12" x14ac:dyDescent="0.35">
      <c r="A2019">
        <v>4476</v>
      </c>
      <c r="B2019" t="s">
        <v>12780</v>
      </c>
      <c r="D2019">
        <v>28</v>
      </c>
      <c r="E2019" t="s">
        <v>12781</v>
      </c>
      <c r="F2019" t="s">
        <v>32</v>
      </c>
      <c r="G2019" t="s">
        <v>79</v>
      </c>
      <c r="H2019" t="s">
        <v>62</v>
      </c>
      <c r="I2019" t="s">
        <v>23</v>
      </c>
      <c r="J2019" t="s">
        <v>170</v>
      </c>
      <c r="K2019" t="s">
        <v>12782</v>
      </c>
      <c r="L2019" t="s">
        <v>37</v>
      </c>
    </row>
    <row r="2020" spans="1:12" x14ac:dyDescent="0.35">
      <c r="A2020">
        <v>4479</v>
      </c>
      <c r="B2020" t="s">
        <v>3622</v>
      </c>
      <c r="D2020">
        <v>30</v>
      </c>
      <c r="E2020" t="s">
        <v>12789</v>
      </c>
      <c r="F2020" t="s">
        <v>57</v>
      </c>
      <c r="G2020" t="s">
        <v>34</v>
      </c>
      <c r="H2020" t="s">
        <v>62</v>
      </c>
      <c r="I2020" t="s">
        <v>23</v>
      </c>
      <c r="J2020" t="s">
        <v>170</v>
      </c>
      <c r="K2020" t="s">
        <v>12790</v>
      </c>
      <c r="L2020" t="s">
        <v>76</v>
      </c>
    </row>
    <row r="2021" spans="1:12" x14ac:dyDescent="0.35">
      <c r="A2021">
        <v>4480</v>
      </c>
      <c r="B2021" t="s">
        <v>12791</v>
      </c>
      <c r="D2021">
        <v>26</v>
      </c>
      <c r="E2021" t="s">
        <v>12792</v>
      </c>
      <c r="F2021" t="s">
        <v>149</v>
      </c>
      <c r="G2021" t="s">
        <v>32</v>
      </c>
      <c r="H2021" t="s">
        <v>52</v>
      </c>
      <c r="I2021" t="s">
        <v>13</v>
      </c>
      <c r="J2021" t="s">
        <v>88</v>
      </c>
      <c r="K2021" t="s">
        <v>12793</v>
      </c>
      <c r="L2021" t="s">
        <v>28</v>
      </c>
    </row>
    <row r="2022" spans="1:12" x14ac:dyDescent="0.35">
      <c r="A2022">
        <v>4487</v>
      </c>
      <c r="B2022" t="s">
        <v>12811</v>
      </c>
      <c r="D2022">
        <v>26</v>
      </c>
      <c r="E2022" t="s">
        <v>12812</v>
      </c>
      <c r="F2022" t="s">
        <v>133</v>
      </c>
      <c r="G2022" t="s">
        <v>133</v>
      </c>
      <c r="H2022" t="s">
        <v>24</v>
      </c>
      <c r="I2022" t="s">
        <v>25</v>
      </c>
      <c r="J2022" t="s">
        <v>53</v>
      </c>
      <c r="K2022" t="s">
        <v>12813</v>
      </c>
      <c r="L2022" t="s">
        <v>76</v>
      </c>
    </row>
    <row r="2023" spans="1:12" x14ac:dyDescent="0.35">
      <c r="A2023">
        <v>4489</v>
      </c>
      <c r="B2023" t="s">
        <v>12817</v>
      </c>
      <c r="D2023">
        <v>29</v>
      </c>
      <c r="E2023" t="s">
        <v>12818</v>
      </c>
      <c r="F2023" t="s">
        <v>169</v>
      </c>
      <c r="G2023" t="s">
        <v>149</v>
      </c>
      <c r="H2023" t="s">
        <v>120</v>
      </c>
      <c r="I2023" t="s">
        <v>57</v>
      </c>
      <c r="J2023" t="s">
        <v>170</v>
      </c>
      <c r="K2023" t="s">
        <v>12819</v>
      </c>
      <c r="L2023" t="s">
        <v>44</v>
      </c>
    </row>
    <row r="2024" spans="1:12" x14ac:dyDescent="0.35">
      <c r="A2024">
        <v>4493</v>
      </c>
      <c r="B2024" t="s">
        <v>12828</v>
      </c>
      <c r="D2024">
        <v>29</v>
      </c>
      <c r="E2024" t="s">
        <v>12829</v>
      </c>
      <c r="F2024" t="s">
        <v>133</v>
      </c>
      <c r="G2024" t="s">
        <v>201</v>
      </c>
      <c r="H2024" t="s">
        <v>120</v>
      </c>
      <c r="I2024" t="s">
        <v>57</v>
      </c>
      <c r="J2024" t="s">
        <v>63</v>
      </c>
      <c r="K2024">
        <v>8802786970</v>
      </c>
      <c r="L2024" t="s">
        <v>28</v>
      </c>
    </row>
    <row r="2025" spans="1:12" x14ac:dyDescent="0.35">
      <c r="A2025">
        <v>4496</v>
      </c>
      <c r="B2025" t="s">
        <v>12836</v>
      </c>
      <c r="D2025">
        <v>26</v>
      </c>
      <c r="E2025" t="s">
        <v>26025</v>
      </c>
      <c r="F2025" t="s">
        <v>177</v>
      </c>
      <c r="G2025" t="s">
        <v>67</v>
      </c>
      <c r="H2025" t="s">
        <v>15</v>
      </c>
      <c r="I2025" t="s">
        <v>16</v>
      </c>
      <c r="J2025" t="s">
        <v>153</v>
      </c>
      <c r="K2025" t="s">
        <v>13203</v>
      </c>
      <c r="L2025" t="s">
        <v>37</v>
      </c>
    </row>
    <row r="2026" spans="1:12" x14ac:dyDescent="0.35">
      <c r="A2026">
        <v>4625</v>
      </c>
      <c r="B2026" t="s">
        <v>13204</v>
      </c>
      <c r="D2026">
        <v>29</v>
      </c>
      <c r="E2026" t="s">
        <v>13205</v>
      </c>
      <c r="F2026" t="s">
        <v>32</v>
      </c>
      <c r="G2026" t="s">
        <v>177</v>
      </c>
      <c r="H2026" t="s">
        <v>52</v>
      </c>
      <c r="I2026" t="s">
        <v>13</v>
      </c>
      <c r="J2026" t="s">
        <v>17</v>
      </c>
      <c r="K2026" t="s">
        <v>13206</v>
      </c>
      <c r="L2026" t="s">
        <v>44</v>
      </c>
    </row>
    <row r="2027" spans="1:12" x14ac:dyDescent="0.35">
      <c r="A2027">
        <v>4626</v>
      </c>
      <c r="B2027" t="s">
        <v>13207</v>
      </c>
      <c r="D2027">
        <v>29</v>
      </c>
      <c r="E2027" t="s">
        <v>13208</v>
      </c>
      <c r="F2027" t="s">
        <v>101</v>
      </c>
      <c r="G2027" t="s">
        <v>34</v>
      </c>
      <c r="H2027" t="s">
        <v>52</v>
      </c>
      <c r="I2027" t="s">
        <v>13</v>
      </c>
      <c r="J2027" t="s">
        <v>63</v>
      </c>
      <c r="K2027" t="s">
        <v>13209</v>
      </c>
      <c r="L2027" t="s">
        <v>44</v>
      </c>
    </row>
    <row r="2028" spans="1:12" x14ac:dyDescent="0.35">
      <c r="A2028">
        <v>4629</v>
      </c>
      <c r="B2028" t="s">
        <v>13216</v>
      </c>
      <c r="D2028">
        <v>29</v>
      </c>
      <c r="E2028" t="s">
        <v>13217</v>
      </c>
      <c r="F2028" t="s">
        <v>32</v>
      </c>
      <c r="G2028" t="s">
        <v>57</v>
      </c>
      <c r="H2028" t="s">
        <v>62</v>
      </c>
      <c r="I2028" t="s">
        <v>23</v>
      </c>
      <c r="J2028" t="s">
        <v>26</v>
      </c>
      <c r="K2028" t="s">
        <v>13218</v>
      </c>
      <c r="L2028" t="s">
        <v>44</v>
      </c>
    </row>
    <row r="2029" spans="1:12" x14ac:dyDescent="0.35">
      <c r="A2029">
        <v>4633</v>
      </c>
      <c r="B2029" t="s">
        <v>13228</v>
      </c>
      <c r="D2029">
        <v>26</v>
      </c>
      <c r="E2029" t="s">
        <v>13229</v>
      </c>
      <c r="F2029" t="s">
        <v>13</v>
      </c>
      <c r="G2029" t="s">
        <v>40</v>
      </c>
      <c r="H2029" t="s">
        <v>120</v>
      </c>
      <c r="I2029" t="s">
        <v>57</v>
      </c>
      <c r="J2029" t="s">
        <v>116</v>
      </c>
      <c r="K2029" t="s">
        <v>13230</v>
      </c>
      <c r="L2029" t="s">
        <v>37</v>
      </c>
    </row>
    <row r="2030" spans="1:12" x14ac:dyDescent="0.35">
      <c r="A2030">
        <v>4634</v>
      </c>
      <c r="B2030" t="s">
        <v>13231</v>
      </c>
      <c r="D2030">
        <v>27</v>
      </c>
      <c r="E2030" t="s">
        <v>13232</v>
      </c>
      <c r="F2030" t="s">
        <v>13</v>
      </c>
      <c r="G2030" t="s">
        <v>201</v>
      </c>
      <c r="H2030" t="s">
        <v>120</v>
      </c>
      <c r="I2030" t="s">
        <v>57</v>
      </c>
      <c r="J2030" t="s">
        <v>153</v>
      </c>
      <c r="K2030" t="s">
        <v>13233</v>
      </c>
      <c r="L2030" t="s">
        <v>76</v>
      </c>
    </row>
    <row r="2031" spans="1:12" x14ac:dyDescent="0.35">
      <c r="A2031">
        <v>4635</v>
      </c>
      <c r="B2031" t="s">
        <v>13234</v>
      </c>
      <c r="D2031">
        <v>28</v>
      </c>
      <c r="E2031" t="s">
        <v>13235</v>
      </c>
      <c r="F2031" t="s">
        <v>25</v>
      </c>
      <c r="G2031" t="s">
        <v>177</v>
      </c>
      <c r="H2031" t="s">
        <v>47</v>
      </c>
      <c r="I2031" t="s">
        <v>31</v>
      </c>
      <c r="J2031" t="s">
        <v>146</v>
      </c>
      <c r="K2031" t="s">
        <v>13236</v>
      </c>
      <c r="L2031" t="s">
        <v>44</v>
      </c>
    </row>
    <row r="2032" spans="1:12" x14ac:dyDescent="0.35">
      <c r="A2032">
        <v>4636</v>
      </c>
      <c r="B2032" t="s">
        <v>13237</v>
      </c>
      <c r="D2032">
        <v>29</v>
      </c>
      <c r="E2032" t="s">
        <v>13238</v>
      </c>
      <c r="F2032" t="s">
        <v>79</v>
      </c>
      <c r="G2032" t="s">
        <v>14</v>
      </c>
      <c r="H2032" t="s">
        <v>62</v>
      </c>
      <c r="I2032" t="s">
        <v>23</v>
      </c>
      <c r="J2032" t="s">
        <v>58</v>
      </c>
      <c r="K2032" t="s">
        <v>13239</v>
      </c>
      <c r="L2032" t="s">
        <v>28</v>
      </c>
    </row>
    <row r="2033" spans="1:12" x14ac:dyDescent="0.35">
      <c r="A2033">
        <v>4638</v>
      </c>
      <c r="B2033" t="s">
        <v>13243</v>
      </c>
      <c r="D2033">
        <v>30</v>
      </c>
      <c r="E2033" t="s">
        <v>13244</v>
      </c>
      <c r="F2033" t="s">
        <v>23</v>
      </c>
      <c r="G2033" t="s">
        <v>40</v>
      </c>
      <c r="H2033" t="s">
        <v>47</v>
      </c>
      <c r="I2033" t="s">
        <v>31</v>
      </c>
      <c r="J2033" t="s">
        <v>17</v>
      </c>
      <c r="K2033" t="s">
        <v>13245</v>
      </c>
      <c r="L2033" t="s">
        <v>76</v>
      </c>
    </row>
    <row r="2034" spans="1:12" x14ac:dyDescent="0.35">
      <c r="A2034">
        <v>4644</v>
      </c>
      <c r="B2034" t="s">
        <v>13260</v>
      </c>
      <c r="D2034">
        <v>27</v>
      </c>
      <c r="E2034" t="s">
        <v>13261</v>
      </c>
      <c r="F2034" t="s">
        <v>23</v>
      </c>
      <c r="G2034" t="s">
        <v>32</v>
      </c>
      <c r="H2034" t="s">
        <v>52</v>
      </c>
      <c r="I2034" t="s">
        <v>13</v>
      </c>
      <c r="J2034" t="s">
        <v>116</v>
      </c>
      <c r="K2034" t="s">
        <v>13262</v>
      </c>
      <c r="L2034" t="s">
        <v>44</v>
      </c>
    </row>
    <row r="2035" spans="1:12" x14ac:dyDescent="0.35">
      <c r="A2035">
        <v>4648</v>
      </c>
      <c r="B2035" t="s">
        <v>13272</v>
      </c>
      <c r="D2035">
        <v>28</v>
      </c>
      <c r="E2035" t="s">
        <v>13273</v>
      </c>
      <c r="F2035" t="s">
        <v>149</v>
      </c>
      <c r="G2035" t="s">
        <v>16</v>
      </c>
      <c r="H2035" t="s">
        <v>80</v>
      </c>
      <c r="I2035" t="s">
        <v>32</v>
      </c>
      <c r="J2035" t="s">
        <v>88</v>
      </c>
      <c r="K2035" t="s">
        <v>13274</v>
      </c>
      <c r="L2035" t="s">
        <v>19</v>
      </c>
    </row>
    <row r="2036" spans="1:12" x14ac:dyDescent="0.35">
      <c r="A2036">
        <v>4649</v>
      </c>
      <c r="B2036" t="s">
        <v>13275</v>
      </c>
      <c r="D2036">
        <v>29</v>
      </c>
      <c r="E2036" t="s">
        <v>13276</v>
      </c>
      <c r="F2036" t="s">
        <v>177</v>
      </c>
      <c r="G2036" t="s">
        <v>13</v>
      </c>
      <c r="H2036" t="s">
        <v>80</v>
      </c>
      <c r="I2036" t="s">
        <v>32</v>
      </c>
      <c r="J2036" t="s">
        <v>68</v>
      </c>
      <c r="K2036" t="s">
        <v>13277</v>
      </c>
      <c r="L2036" t="s">
        <v>19</v>
      </c>
    </row>
    <row r="2037" spans="1:12" x14ac:dyDescent="0.35">
      <c r="A2037">
        <v>4650</v>
      </c>
      <c r="B2037" t="s">
        <v>13278</v>
      </c>
      <c r="D2037">
        <v>28</v>
      </c>
      <c r="E2037" t="s">
        <v>13279</v>
      </c>
      <c r="F2037" t="s">
        <v>42</v>
      </c>
      <c r="G2037" t="s">
        <v>16</v>
      </c>
      <c r="H2037" t="s">
        <v>80</v>
      </c>
      <c r="I2037" t="s">
        <v>32</v>
      </c>
      <c r="J2037" t="s">
        <v>88</v>
      </c>
      <c r="K2037" t="s">
        <v>13280</v>
      </c>
      <c r="L2037" t="s">
        <v>44</v>
      </c>
    </row>
    <row r="2038" spans="1:12" x14ac:dyDescent="0.35">
      <c r="A2038">
        <v>4651</v>
      </c>
      <c r="B2038" t="s">
        <v>13281</v>
      </c>
      <c r="D2038">
        <v>29</v>
      </c>
      <c r="E2038" t="s">
        <v>13282</v>
      </c>
      <c r="F2038" t="s">
        <v>32</v>
      </c>
      <c r="G2038" t="s">
        <v>34</v>
      </c>
      <c r="H2038" t="s">
        <v>87</v>
      </c>
      <c r="I2038" t="s">
        <v>79</v>
      </c>
      <c r="J2038" t="s">
        <v>53</v>
      </c>
      <c r="K2038" t="s">
        <v>13283</v>
      </c>
      <c r="L2038" t="s">
        <v>37</v>
      </c>
    </row>
    <row r="2039" spans="1:12" x14ac:dyDescent="0.35">
      <c r="A2039">
        <v>4652</v>
      </c>
      <c r="B2039" t="s">
        <v>13284</v>
      </c>
      <c r="D2039">
        <v>29</v>
      </c>
      <c r="E2039" t="s">
        <v>13285</v>
      </c>
      <c r="F2039" t="s">
        <v>101</v>
      </c>
      <c r="G2039" t="s">
        <v>133</v>
      </c>
      <c r="H2039" t="s">
        <v>120</v>
      </c>
      <c r="I2039" t="s">
        <v>57</v>
      </c>
      <c r="J2039" t="s">
        <v>35</v>
      </c>
      <c r="K2039">
        <f>1-444-267-3022</f>
        <v>-3732</v>
      </c>
      <c r="L2039" t="s">
        <v>76</v>
      </c>
    </row>
    <row r="2040" spans="1:12" x14ac:dyDescent="0.35">
      <c r="A2040">
        <v>4653</v>
      </c>
      <c r="B2040" t="s">
        <v>2248</v>
      </c>
      <c r="D2040">
        <v>28</v>
      </c>
      <c r="E2040" t="s">
        <v>13286</v>
      </c>
      <c r="F2040" t="s">
        <v>14</v>
      </c>
      <c r="G2040" t="s">
        <v>40</v>
      </c>
      <c r="H2040" t="s">
        <v>24</v>
      </c>
      <c r="I2040" t="s">
        <v>25</v>
      </c>
      <c r="J2040" t="s">
        <v>35</v>
      </c>
      <c r="K2040" t="s">
        <v>13287</v>
      </c>
      <c r="L2040" t="s">
        <v>28</v>
      </c>
    </row>
    <row r="2041" spans="1:12" x14ac:dyDescent="0.35">
      <c r="A2041">
        <v>4658</v>
      </c>
      <c r="B2041" t="s">
        <v>13300</v>
      </c>
      <c r="D2041">
        <v>29</v>
      </c>
      <c r="E2041" t="s">
        <v>13301</v>
      </c>
      <c r="F2041" t="s">
        <v>101</v>
      </c>
      <c r="G2041" t="s">
        <v>23</v>
      </c>
      <c r="H2041" t="s">
        <v>87</v>
      </c>
      <c r="I2041" t="s">
        <v>79</v>
      </c>
      <c r="J2041" t="s">
        <v>26</v>
      </c>
      <c r="K2041" t="s">
        <v>13302</v>
      </c>
      <c r="L2041" t="s">
        <v>44</v>
      </c>
    </row>
    <row r="2042" spans="1:12" x14ac:dyDescent="0.35">
      <c r="A2042">
        <v>4660</v>
      </c>
      <c r="B2042" t="s">
        <v>13306</v>
      </c>
      <c r="D2042">
        <v>30</v>
      </c>
      <c r="E2042" t="s">
        <v>13307</v>
      </c>
      <c r="F2042" t="s">
        <v>16</v>
      </c>
      <c r="G2042" t="s">
        <v>31</v>
      </c>
      <c r="H2042" t="s">
        <v>15</v>
      </c>
      <c r="I2042" t="s">
        <v>16</v>
      </c>
      <c r="J2042" t="s">
        <v>146</v>
      </c>
      <c r="K2042" t="s">
        <v>13308</v>
      </c>
      <c r="L2042" t="s">
        <v>28</v>
      </c>
    </row>
    <row r="2043" spans="1:12" x14ac:dyDescent="0.35">
      <c r="A2043">
        <v>4662</v>
      </c>
      <c r="B2043" t="s">
        <v>13312</v>
      </c>
      <c r="D2043">
        <v>27</v>
      </c>
      <c r="E2043" t="s">
        <v>13313</v>
      </c>
      <c r="F2043" t="s">
        <v>14</v>
      </c>
      <c r="G2043" t="s">
        <v>23</v>
      </c>
      <c r="H2043" t="s">
        <v>47</v>
      </c>
      <c r="I2043" t="s">
        <v>31</v>
      </c>
      <c r="J2043" t="s">
        <v>116</v>
      </c>
      <c r="K2043" t="s">
        <v>13314</v>
      </c>
      <c r="L2043" t="s">
        <v>28</v>
      </c>
    </row>
    <row r="2044" spans="1:12" x14ac:dyDescent="0.35">
      <c r="A2044">
        <v>4665</v>
      </c>
      <c r="B2044" t="s">
        <v>13321</v>
      </c>
      <c r="D2044">
        <v>29</v>
      </c>
      <c r="E2044" t="s">
        <v>13322</v>
      </c>
      <c r="F2044" t="s">
        <v>67</v>
      </c>
      <c r="G2044" t="s">
        <v>13</v>
      </c>
      <c r="H2044" t="s">
        <v>52</v>
      </c>
      <c r="I2044" t="s">
        <v>13</v>
      </c>
      <c r="J2044" t="s">
        <v>91</v>
      </c>
      <c r="K2044" t="s">
        <v>13323</v>
      </c>
      <c r="L2044" t="s">
        <v>76</v>
      </c>
    </row>
    <row r="2045" spans="1:12" x14ac:dyDescent="0.35">
      <c r="A2045">
        <v>4666</v>
      </c>
      <c r="B2045" t="s">
        <v>13324</v>
      </c>
      <c r="D2045">
        <v>28</v>
      </c>
      <c r="E2045" t="s">
        <v>13325</v>
      </c>
      <c r="F2045" t="s">
        <v>40</v>
      </c>
      <c r="G2045" t="s">
        <v>67</v>
      </c>
      <c r="H2045" t="s">
        <v>52</v>
      </c>
      <c r="I2045" t="s">
        <v>13</v>
      </c>
      <c r="J2045" t="s">
        <v>35</v>
      </c>
      <c r="K2045" t="s">
        <v>13326</v>
      </c>
      <c r="L2045" t="s">
        <v>44</v>
      </c>
    </row>
    <row r="2046" spans="1:12" x14ac:dyDescent="0.35">
      <c r="A2046">
        <v>4667</v>
      </c>
      <c r="B2046" t="s">
        <v>13327</v>
      </c>
      <c r="D2046">
        <v>26</v>
      </c>
      <c r="E2046" t="s">
        <v>13328</v>
      </c>
      <c r="F2046" t="s">
        <v>57</v>
      </c>
      <c r="G2046" t="s">
        <v>14</v>
      </c>
      <c r="H2046" t="s">
        <v>62</v>
      </c>
      <c r="I2046" t="s">
        <v>23</v>
      </c>
      <c r="J2046" t="s">
        <v>153</v>
      </c>
      <c r="K2046" t="s">
        <v>13329</v>
      </c>
      <c r="L2046" t="s">
        <v>28</v>
      </c>
    </row>
    <row r="2047" spans="1:12" x14ac:dyDescent="0.35">
      <c r="A2047">
        <v>4668</v>
      </c>
      <c r="B2047" t="s">
        <v>13330</v>
      </c>
      <c r="D2047">
        <v>30</v>
      </c>
      <c r="E2047" t="s">
        <v>13331</v>
      </c>
      <c r="F2047" t="s">
        <v>31</v>
      </c>
      <c r="G2047" t="s">
        <v>169</v>
      </c>
      <c r="H2047" t="s">
        <v>24</v>
      </c>
      <c r="I2047" t="s">
        <v>25</v>
      </c>
      <c r="J2047" t="s">
        <v>48</v>
      </c>
      <c r="K2047">
        <f>1-230-200-4630</f>
        <v>-5059</v>
      </c>
      <c r="L2047" t="s">
        <v>44</v>
      </c>
    </row>
    <row r="2048" spans="1:12" x14ac:dyDescent="0.35">
      <c r="A2048">
        <v>4669</v>
      </c>
      <c r="B2048" t="s">
        <v>13332</v>
      </c>
      <c r="D2048">
        <v>26</v>
      </c>
      <c r="E2048" t="s">
        <v>13333</v>
      </c>
      <c r="F2048" t="s">
        <v>149</v>
      </c>
      <c r="G2048" t="s">
        <v>34</v>
      </c>
      <c r="H2048" t="s">
        <v>62</v>
      </c>
      <c r="I2048" t="s">
        <v>23</v>
      </c>
      <c r="J2048" t="s">
        <v>53</v>
      </c>
      <c r="K2048" t="s">
        <v>13334</v>
      </c>
      <c r="L2048" t="s">
        <v>76</v>
      </c>
    </row>
    <row r="2049" spans="1:12" x14ac:dyDescent="0.35">
      <c r="A2049">
        <v>4673</v>
      </c>
      <c r="B2049" t="s">
        <v>13344</v>
      </c>
      <c r="D2049">
        <v>30</v>
      </c>
      <c r="E2049" t="s">
        <v>13345</v>
      </c>
      <c r="F2049" t="s">
        <v>57</v>
      </c>
      <c r="G2049" t="s">
        <v>22</v>
      </c>
      <c r="H2049" t="s">
        <v>120</v>
      </c>
      <c r="I2049" t="s">
        <v>57</v>
      </c>
      <c r="J2049" t="s">
        <v>88</v>
      </c>
      <c r="K2049" t="s">
        <v>13346</v>
      </c>
      <c r="L2049" t="s">
        <v>28</v>
      </c>
    </row>
    <row r="2050" spans="1:12" x14ac:dyDescent="0.35">
      <c r="A2050">
        <v>4674</v>
      </c>
      <c r="B2050" t="s">
        <v>13347</v>
      </c>
      <c r="D2050">
        <v>29</v>
      </c>
      <c r="E2050" t="s">
        <v>13348</v>
      </c>
      <c r="F2050" t="s">
        <v>57</v>
      </c>
      <c r="G2050" t="s">
        <v>23</v>
      </c>
      <c r="H2050" t="s">
        <v>33</v>
      </c>
      <c r="I2050" t="s">
        <v>34</v>
      </c>
      <c r="J2050" t="s">
        <v>170</v>
      </c>
      <c r="K2050">
        <v>5444118018</v>
      </c>
      <c r="L2050" t="s">
        <v>76</v>
      </c>
    </row>
    <row r="2051" spans="1:12" x14ac:dyDescent="0.35">
      <c r="A2051">
        <v>4675</v>
      </c>
      <c r="B2051" t="s">
        <v>13349</v>
      </c>
      <c r="D2051">
        <v>28</v>
      </c>
      <c r="E2051" t="s">
        <v>13350</v>
      </c>
      <c r="F2051" t="s">
        <v>14</v>
      </c>
      <c r="G2051" t="s">
        <v>14</v>
      </c>
      <c r="H2051" t="s">
        <v>47</v>
      </c>
      <c r="I2051" t="s">
        <v>31</v>
      </c>
      <c r="J2051" t="s">
        <v>58</v>
      </c>
      <c r="K2051" t="s">
        <v>13351</v>
      </c>
      <c r="L2051" t="s">
        <v>19</v>
      </c>
    </row>
    <row r="2052" spans="1:12" x14ac:dyDescent="0.35">
      <c r="A2052">
        <v>4680</v>
      </c>
      <c r="B2052" t="s">
        <v>13364</v>
      </c>
      <c r="D2052">
        <v>29</v>
      </c>
      <c r="E2052" t="s">
        <v>13365</v>
      </c>
      <c r="F2052" t="s">
        <v>101</v>
      </c>
      <c r="G2052" t="s">
        <v>149</v>
      </c>
      <c r="H2052" t="s">
        <v>120</v>
      </c>
      <c r="I2052" t="s">
        <v>57</v>
      </c>
      <c r="J2052" t="s">
        <v>170</v>
      </c>
      <c r="K2052" t="s">
        <v>13366</v>
      </c>
      <c r="L2052" t="s">
        <v>37</v>
      </c>
    </row>
    <row r="2053" spans="1:12" x14ac:dyDescent="0.35">
      <c r="A2053">
        <v>4682</v>
      </c>
      <c r="B2053" t="s">
        <v>13370</v>
      </c>
      <c r="D2053">
        <v>28</v>
      </c>
      <c r="E2053" t="s">
        <v>13371</v>
      </c>
      <c r="F2053" t="s">
        <v>149</v>
      </c>
      <c r="G2053" t="s">
        <v>149</v>
      </c>
      <c r="H2053" t="s">
        <v>47</v>
      </c>
      <c r="I2053" t="s">
        <v>31</v>
      </c>
      <c r="J2053" t="s">
        <v>26</v>
      </c>
      <c r="K2053" t="s">
        <v>13372</v>
      </c>
      <c r="L2053" t="s">
        <v>37</v>
      </c>
    </row>
    <row r="2054" spans="1:12" x14ac:dyDescent="0.35">
      <c r="A2054">
        <v>4684</v>
      </c>
      <c r="B2054" t="s">
        <v>13376</v>
      </c>
      <c r="D2054">
        <v>30</v>
      </c>
      <c r="E2054" t="s">
        <v>13377</v>
      </c>
      <c r="F2054" t="s">
        <v>79</v>
      </c>
      <c r="G2054" t="s">
        <v>149</v>
      </c>
      <c r="H2054" t="s">
        <v>15</v>
      </c>
      <c r="I2054" t="s">
        <v>16</v>
      </c>
      <c r="J2054" t="s">
        <v>146</v>
      </c>
      <c r="K2054" t="s">
        <v>13378</v>
      </c>
      <c r="L2054" t="s">
        <v>76</v>
      </c>
    </row>
    <row r="2055" spans="1:12" x14ac:dyDescent="0.35">
      <c r="A2055">
        <v>4687</v>
      </c>
      <c r="B2055" t="s">
        <v>13385</v>
      </c>
      <c r="D2055">
        <v>30</v>
      </c>
      <c r="E2055" t="s">
        <v>13386</v>
      </c>
      <c r="F2055" t="s">
        <v>14</v>
      </c>
      <c r="G2055" t="s">
        <v>57</v>
      </c>
      <c r="H2055" t="s">
        <v>120</v>
      </c>
      <c r="I2055" t="s">
        <v>57</v>
      </c>
      <c r="J2055" t="s">
        <v>153</v>
      </c>
      <c r="K2055" t="s">
        <v>13387</v>
      </c>
      <c r="L2055" t="s">
        <v>44</v>
      </c>
    </row>
    <row r="2056" spans="1:12" x14ac:dyDescent="0.35">
      <c r="A2056">
        <v>4688</v>
      </c>
      <c r="B2056" t="s">
        <v>13388</v>
      </c>
      <c r="D2056">
        <v>30</v>
      </c>
      <c r="E2056" t="s">
        <v>13389</v>
      </c>
      <c r="F2056" t="s">
        <v>34</v>
      </c>
      <c r="G2056" t="s">
        <v>13</v>
      </c>
      <c r="H2056" t="s">
        <v>62</v>
      </c>
      <c r="I2056" t="s">
        <v>23</v>
      </c>
      <c r="J2056" t="s">
        <v>58</v>
      </c>
      <c r="K2056">
        <v>8469818527</v>
      </c>
      <c r="L2056" t="s">
        <v>76</v>
      </c>
    </row>
    <row r="2057" spans="1:12" x14ac:dyDescent="0.35">
      <c r="A2057">
        <v>4690</v>
      </c>
      <c r="B2057" t="s">
        <v>13393</v>
      </c>
      <c r="D2057">
        <v>29</v>
      </c>
      <c r="E2057" t="s">
        <v>13394</v>
      </c>
      <c r="F2057" t="s">
        <v>101</v>
      </c>
      <c r="G2057" t="s">
        <v>169</v>
      </c>
      <c r="H2057" t="s">
        <v>47</v>
      </c>
      <c r="I2057" t="s">
        <v>31</v>
      </c>
      <c r="J2057" t="s">
        <v>48</v>
      </c>
      <c r="K2057" t="s">
        <v>13395</v>
      </c>
      <c r="L2057" t="s">
        <v>76</v>
      </c>
    </row>
    <row r="2058" spans="1:12" x14ac:dyDescent="0.35">
      <c r="A2058">
        <v>4691</v>
      </c>
      <c r="B2058" t="s">
        <v>13396</v>
      </c>
      <c r="D2058">
        <v>30</v>
      </c>
      <c r="E2058" t="s">
        <v>13397</v>
      </c>
      <c r="F2058" t="s">
        <v>22</v>
      </c>
      <c r="G2058" t="s">
        <v>14</v>
      </c>
      <c r="H2058" t="s">
        <v>62</v>
      </c>
      <c r="I2058" t="s">
        <v>23</v>
      </c>
      <c r="J2058" t="s">
        <v>17</v>
      </c>
      <c r="K2058" t="s">
        <v>13398</v>
      </c>
      <c r="L2058" t="s">
        <v>44</v>
      </c>
    </row>
    <row r="2059" spans="1:12" x14ac:dyDescent="0.35">
      <c r="A2059">
        <v>4692</v>
      </c>
      <c r="B2059" t="s">
        <v>13399</v>
      </c>
      <c r="D2059">
        <v>26</v>
      </c>
      <c r="E2059" t="s">
        <v>13400</v>
      </c>
      <c r="F2059" t="s">
        <v>101</v>
      </c>
      <c r="G2059" t="s">
        <v>34</v>
      </c>
      <c r="H2059" t="s">
        <v>87</v>
      </c>
      <c r="I2059" t="s">
        <v>79</v>
      </c>
      <c r="J2059" t="s">
        <v>116</v>
      </c>
      <c r="K2059">
        <v>4083349467</v>
      </c>
      <c r="L2059" t="s">
        <v>19</v>
      </c>
    </row>
    <row r="2060" spans="1:12" x14ac:dyDescent="0.35">
      <c r="A2060">
        <v>4693</v>
      </c>
      <c r="B2060" t="s">
        <v>4154</v>
      </c>
      <c r="D2060">
        <v>30</v>
      </c>
      <c r="E2060" t="s">
        <v>13401</v>
      </c>
      <c r="F2060" t="s">
        <v>67</v>
      </c>
      <c r="G2060" t="s">
        <v>169</v>
      </c>
      <c r="H2060" t="s">
        <v>87</v>
      </c>
      <c r="I2060" t="s">
        <v>79</v>
      </c>
      <c r="J2060" t="s">
        <v>91</v>
      </c>
      <c r="K2060" t="s">
        <v>13402</v>
      </c>
      <c r="L2060" t="s">
        <v>44</v>
      </c>
    </row>
    <row r="2061" spans="1:12" x14ac:dyDescent="0.35">
      <c r="A2061">
        <v>4695</v>
      </c>
      <c r="B2061" t="s">
        <v>13406</v>
      </c>
      <c r="D2061">
        <v>28</v>
      </c>
      <c r="E2061" t="s">
        <v>13407</v>
      </c>
      <c r="F2061" t="s">
        <v>40</v>
      </c>
      <c r="G2061" t="s">
        <v>169</v>
      </c>
      <c r="H2061" t="s">
        <v>41</v>
      </c>
      <c r="I2061" t="s">
        <v>42</v>
      </c>
      <c r="J2061" t="s">
        <v>26</v>
      </c>
      <c r="K2061" t="s">
        <v>13408</v>
      </c>
      <c r="L2061" t="s">
        <v>19</v>
      </c>
    </row>
    <row r="2062" spans="1:12" x14ac:dyDescent="0.35">
      <c r="A2062">
        <v>4696</v>
      </c>
      <c r="B2062" t="s">
        <v>13409</v>
      </c>
      <c r="D2062">
        <v>29</v>
      </c>
      <c r="E2062" t="s">
        <v>13410</v>
      </c>
      <c r="F2062" t="s">
        <v>201</v>
      </c>
      <c r="G2062" t="s">
        <v>79</v>
      </c>
      <c r="H2062" t="s">
        <v>41</v>
      </c>
      <c r="I2062" t="s">
        <v>42</v>
      </c>
      <c r="J2062" t="s">
        <v>153</v>
      </c>
      <c r="K2062">
        <f>1-310-412-4636</f>
        <v>-5357</v>
      </c>
      <c r="L2062" t="s">
        <v>28</v>
      </c>
    </row>
    <row r="2063" spans="1:12" x14ac:dyDescent="0.35">
      <c r="A2063">
        <v>4698</v>
      </c>
      <c r="B2063" t="s">
        <v>13414</v>
      </c>
      <c r="D2063">
        <v>28</v>
      </c>
      <c r="E2063" t="s">
        <v>13415</v>
      </c>
      <c r="F2063" t="s">
        <v>16</v>
      </c>
      <c r="G2063" t="s">
        <v>34</v>
      </c>
      <c r="H2063" t="s">
        <v>52</v>
      </c>
      <c r="I2063" t="s">
        <v>13</v>
      </c>
      <c r="J2063" t="s">
        <v>35</v>
      </c>
      <c r="K2063" t="s">
        <v>13416</v>
      </c>
      <c r="L2063" t="s">
        <v>37</v>
      </c>
    </row>
    <row r="2064" spans="1:12" x14ac:dyDescent="0.35">
      <c r="A2064">
        <v>4702</v>
      </c>
      <c r="B2064" t="s">
        <v>13423</v>
      </c>
      <c r="D2064">
        <v>30</v>
      </c>
      <c r="E2064" t="s">
        <v>13424</v>
      </c>
      <c r="F2064" t="s">
        <v>101</v>
      </c>
      <c r="G2064" t="s">
        <v>23</v>
      </c>
      <c r="H2064" t="s">
        <v>41</v>
      </c>
      <c r="I2064" t="s">
        <v>42</v>
      </c>
      <c r="J2064" t="s">
        <v>68</v>
      </c>
      <c r="K2064" t="s">
        <v>13425</v>
      </c>
      <c r="L2064" t="s">
        <v>19</v>
      </c>
    </row>
    <row r="2065" spans="1:12" x14ac:dyDescent="0.35">
      <c r="A2065">
        <v>4703</v>
      </c>
      <c r="B2065" t="s">
        <v>13426</v>
      </c>
      <c r="D2065">
        <v>28</v>
      </c>
      <c r="E2065" t="s">
        <v>13427</v>
      </c>
      <c r="F2065" t="s">
        <v>42</v>
      </c>
      <c r="G2065" t="s">
        <v>79</v>
      </c>
      <c r="H2065" t="s">
        <v>15</v>
      </c>
      <c r="I2065" t="s">
        <v>16</v>
      </c>
      <c r="J2065" t="s">
        <v>63</v>
      </c>
      <c r="K2065" t="s">
        <v>13428</v>
      </c>
      <c r="L2065" t="s">
        <v>28</v>
      </c>
    </row>
    <row r="2066" spans="1:12" x14ac:dyDescent="0.35">
      <c r="A2066">
        <v>4708</v>
      </c>
      <c r="B2066" t="s">
        <v>13441</v>
      </c>
      <c r="D2066">
        <v>27</v>
      </c>
      <c r="E2066" t="s">
        <v>13442</v>
      </c>
      <c r="F2066" t="s">
        <v>22</v>
      </c>
      <c r="G2066" t="s">
        <v>79</v>
      </c>
      <c r="H2066" t="s">
        <v>87</v>
      </c>
      <c r="I2066" t="s">
        <v>79</v>
      </c>
      <c r="J2066" t="s">
        <v>35</v>
      </c>
      <c r="K2066" t="s">
        <v>13443</v>
      </c>
      <c r="L2066" t="s">
        <v>19</v>
      </c>
    </row>
    <row r="2067" spans="1:12" x14ac:dyDescent="0.35">
      <c r="A2067">
        <v>4710</v>
      </c>
      <c r="B2067" t="s">
        <v>13447</v>
      </c>
      <c r="D2067">
        <v>30</v>
      </c>
      <c r="E2067" t="s">
        <v>13448</v>
      </c>
      <c r="F2067" t="s">
        <v>201</v>
      </c>
      <c r="G2067" t="s">
        <v>201</v>
      </c>
      <c r="H2067" t="s">
        <v>33</v>
      </c>
      <c r="I2067" t="s">
        <v>34</v>
      </c>
      <c r="J2067" t="s">
        <v>63</v>
      </c>
      <c r="K2067" t="s">
        <v>13449</v>
      </c>
      <c r="L2067" t="s">
        <v>76</v>
      </c>
    </row>
    <row r="2068" spans="1:12" x14ac:dyDescent="0.35">
      <c r="A2068">
        <v>4711</v>
      </c>
      <c r="B2068" t="s">
        <v>13450</v>
      </c>
      <c r="D2068">
        <v>26</v>
      </c>
      <c r="E2068" t="s">
        <v>13451</v>
      </c>
      <c r="F2068" t="s">
        <v>42</v>
      </c>
      <c r="G2068" t="s">
        <v>201</v>
      </c>
      <c r="H2068" t="s">
        <v>15</v>
      </c>
      <c r="I2068" t="s">
        <v>16</v>
      </c>
      <c r="J2068" t="s">
        <v>146</v>
      </c>
      <c r="K2068" t="s">
        <v>13452</v>
      </c>
      <c r="L2068" t="s">
        <v>19</v>
      </c>
    </row>
    <row r="2069" spans="1:12" x14ac:dyDescent="0.35">
      <c r="A2069">
        <v>4712</v>
      </c>
      <c r="B2069" t="s">
        <v>13453</v>
      </c>
      <c r="D2069">
        <v>26</v>
      </c>
      <c r="E2069" t="s">
        <v>13454</v>
      </c>
      <c r="F2069" t="s">
        <v>23</v>
      </c>
      <c r="G2069" t="s">
        <v>67</v>
      </c>
      <c r="H2069" t="s">
        <v>47</v>
      </c>
      <c r="I2069" t="s">
        <v>31</v>
      </c>
      <c r="J2069" t="s">
        <v>116</v>
      </c>
      <c r="K2069" t="s">
        <v>13455</v>
      </c>
      <c r="L2069" t="s">
        <v>44</v>
      </c>
    </row>
    <row r="2070" spans="1:12" x14ac:dyDescent="0.35">
      <c r="A2070">
        <v>4715</v>
      </c>
      <c r="B2070" t="s">
        <v>13462</v>
      </c>
      <c r="D2070">
        <v>29</v>
      </c>
      <c r="E2070" t="s">
        <v>13463</v>
      </c>
      <c r="F2070" t="s">
        <v>32</v>
      </c>
      <c r="G2070" t="s">
        <v>133</v>
      </c>
      <c r="H2070" t="s">
        <v>41</v>
      </c>
      <c r="I2070" t="s">
        <v>42</v>
      </c>
      <c r="J2070" t="s">
        <v>91</v>
      </c>
      <c r="K2070" t="s">
        <v>13464</v>
      </c>
      <c r="L2070" t="s">
        <v>76</v>
      </c>
    </row>
    <row r="2071" spans="1:12" x14ac:dyDescent="0.35">
      <c r="A2071">
        <v>4716</v>
      </c>
      <c r="B2071" t="s">
        <v>13465</v>
      </c>
      <c r="D2071">
        <v>26</v>
      </c>
      <c r="E2071" t="s">
        <v>13466</v>
      </c>
      <c r="F2071" t="s">
        <v>32</v>
      </c>
      <c r="G2071" t="s">
        <v>14</v>
      </c>
      <c r="H2071" t="s">
        <v>33</v>
      </c>
      <c r="I2071" t="s">
        <v>34</v>
      </c>
      <c r="J2071" t="s">
        <v>170</v>
      </c>
      <c r="K2071" t="s">
        <v>13467</v>
      </c>
      <c r="L2071" t="s">
        <v>19</v>
      </c>
    </row>
    <row r="2072" spans="1:12" x14ac:dyDescent="0.35">
      <c r="A2072">
        <v>4717</v>
      </c>
      <c r="B2072" t="s">
        <v>13468</v>
      </c>
      <c r="D2072">
        <v>30</v>
      </c>
      <c r="E2072" t="s">
        <v>13469</v>
      </c>
      <c r="F2072" t="s">
        <v>177</v>
      </c>
      <c r="G2072" t="s">
        <v>79</v>
      </c>
      <c r="H2072" t="s">
        <v>24</v>
      </c>
      <c r="I2072" t="s">
        <v>25</v>
      </c>
      <c r="J2072" t="s">
        <v>53</v>
      </c>
      <c r="K2072" t="s">
        <v>13470</v>
      </c>
      <c r="L2072" t="s">
        <v>76</v>
      </c>
    </row>
    <row r="2073" spans="1:12" x14ac:dyDescent="0.35">
      <c r="A2073">
        <v>4719</v>
      </c>
      <c r="B2073" t="s">
        <v>13474</v>
      </c>
      <c r="D2073">
        <v>29</v>
      </c>
      <c r="E2073" t="s">
        <v>13475</v>
      </c>
      <c r="F2073" t="s">
        <v>57</v>
      </c>
      <c r="G2073" t="s">
        <v>42</v>
      </c>
      <c r="H2073" t="s">
        <v>62</v>
      </c>
      <c r="I2073" t="s">
        <v>23</v>
      </c>
      <c r="J2073" t="s">
        <v>116</v>
      </c>
      <c r="K2073">
        <v>5383605735</v>
      </c>
      <c r="L2073" t="s">
        <v>76</v>
      </c>
    </row>
    <row r="2074" spans="1:12" x14ac:dyDescent="0.35">
      <c r="A2074">
        <v>4723</v>
      </c>
      <c r="B2074" t="s">
        <v>13485</v>
      </c>
      <c r="D2074">
        <v>27</v>
      </c>
      <c r="E2074" t="s">
        <v>13486</v>
      </c>
      <c r="F2074" t="s">
        <v>14</v>
      </c>
      <c r="G2074" t="s">
        <v>32</v>
      </c>
      <c r="H2074" t="s">
        <v>24</v>
      </c>
      <c r="I2074" t="s">
        <v>25</v>
      </c>
      <c r="J2074" t="s">
        <v>116</v>
      </c>
      <c r="K2074" t="s">
        <v>13487</v>
      </c>
      <c r="L2074" t="s">
        <v>28</v>
      </c>
    </row>
    <row r="2075" spans="1:12" x14ac:dyDescent="0.35">
      <c r="A2075">
        <v>4725</v>
      </c>
      <c r="B2075" t="s">
        <v>13491</v>
      </c>
      <c r="D2075">
        <v>30</v>
      </c>
      <c r="E2075" t="s">
        <v>13492</v>
      </c>
      <c r="F2075" t="s">
        <v>13</v>
      </c>
      <c r="G2075" t="s">
        <v>57</v>
      </c>
      <c r="H2075" t="s">
        <v>24</v>
      </c>
      <c r="I2075" t="s">
        <v>25</v>
      </c>
      <c r="J2075" t="s">
        <v>48</v>
      </c>
      <c r="K2075" t="s">
        <v>13493</v>
      </c>
      <c r="L2075" t="s">
        <v>44</v>
      </c>
    </row>
    <row r="2076" spans="1:12" x14ac:dyDescent="0.35">
      <c r="A2076">
        <v>4728</v>
      </c>
      <c r="B2076" t="s">
        <v>13500</v>
      </c>
      <c r="D2076">
        <v>26</v>
      </c>
      <c r="E2076" t="s">
        <v>13501</v>
      </c>
      <c r="F2076" t="s">
        <v>201</v>
      </c>
      <c r="G2076" t="s">
        <v>79</v>
      </c>
      <c r="H2076" t="s">
        <v>62</v>
      </c>
      <c r="I2076" t="s">
        <v>23</v>
      </c>
      <c r="J2076" t="s">
        <v>63</v>
      </c>
      <c r="K2076">
        <v>5176283688</v>
      </c>
      <c r="L2076" t="s">
        <v>44</v>
      </c>
    </row>
    <row r="2077" spans="1:12" x14ac:dyDescent="0.35">
      <c r="A2077">
        <v>4729</v>
      </c>
      <c r="B2077" t="s">
        <v>13502</v>
      </c>
      <c r="D2077">
        <v>29</v>
      </c>
      <c r="E2077" t="s">
        <v>13503</v>
      </c>
      <c r="F2077" t="s">
        <v>169</v>
      </c>
      <c r="G2077" t="s">
        <v>25</v>
      </c>
      <c r="H2077" t="s">
        <v>62</v>
      </c>
      <c r="I2077" t="s">
        <v>23</v>
      </c>
      <c r="J2077" t="s">
        <v>146</v>
      </c>
      <c r="K2077" t="s">
        <v>13504</v>
      </c>
      <c r="L2077" t="s">
        <v>19</v>
      </c>
    </row>
    <row r="2078" spans="1:12" x14ac:dyDescent="0.35">
      <c r="A2078">
        <v>4732</v>
      </c>
      <c r="B2078" t="s">
        <v>13511</v>
      </c>
      <c r="D2078">
        <v>28</v>
      </c>
      <c r="E2078" t="s">
        <v>13512</v>
      </c>
      <c r="F2078" t="s">
        <v>67</v>
      </c>
      <c r="G2078" t="s">
        <v>22</v>
      </c>
      <c r="H2078" t="s">
        <v>80</v>
      </c>
      <c r="I2078" t="s">
        <v>32</v>
      </c>
      <c r="J2078" t="s">
        <v>146</v>
      </c>
      <c r="K2078" t="s">
        <v>13513</v>
      </c>
      <c r="L2078" t="s">
        <v>28</v>
      </c>
    </row>
    <row r="2079" spans="1:12" x14ac:dyDescent="0.35">
      <c r="A2079">
        <v>4736</v>
      </c>
      <c r="B2079" t="s">
        <v>13523</v>
      </c>
      <c r="D2079">
        <v>26</v>
      </c>
      <c r="E2079" t="s">
        <v>13524</v>
      </c>
      <c r="F2079" t="s">
        <v>57</v>
      </c>
      <c r="G2079" t="s">
        <v>23</v>
      </c>
      <c r="H2079" t="s">
        <v>62</v>
      </c>
      <c r="I2079" t="s">
        <v>23</v>
      </c>
      <c r="J2079" t="s">
        <v>63</v>
      </c>
      <c r="K2079" t="s">
        <v>13525</v>
      </c>
      <c r="L2079" t="s">
        <v>19</v>
      </c>
    </row>
    <row r="2080" spans="1:12" x14ac:dyDescent="0.35">
      <c r="A2080">
        <v>4737</v>
      </c>
      <c r="B2080" t="s">
        <v>3261</v>
      </c>
      <c r="D2080">
        <v>26</v>
      </c>
      <c r="E2080" t="s">
        <v>13526</v>
      </c>
      <c r="F2080" t="s">
        <v>23</v>
      </c>
      <c r="G2080" t="s">
        <v>14</v>
      </c>
      <c r="H2080" t="s">
        <v>52</v>
      </c>
      <c r="I2080" t="s">
        <v>13</v>
      </c>
      <c r="J2080" t="s">
        <v>88</v>
      </c>
      <c r="K2080" t="s">
        <v>13527</v>
      </c>
      <c r="L2080" t="s">
        <v>44</v>
      </c>
    </row>
    <row r="2081" spans="1:12" x14ac:dyDescent="0.35">
      <c r="A2081">
        <v>4738</v>
      </c>
      <c r="B2081" t="s">
        <v>13528</v>
      </c>
      <c r="D2081">
        <v>30</v>
      </c>
      <c r="E2081" t="s">
        <v>13529</v>
      </c>
      <c r="F2081" t="s">
        <v>101</v>
      </c>
      <c r="G2081" t="s">
        <v>40</v>
      </c>
      <c r="H2081" t="s">
        <v>47</v>
      </c>
      <c r="I2081" t="s">
        <v>31</v>
      </c>
      <c r="J2081" t="s">
        <v>26</v>
      </c>
      <c r="K2081" t="s">
        <v>13530</v>
      </c>
      <c r="L2081" t="s">
        <v>19</v>
      </c>
    </row>
    <row r="2082" spans="1:12" x14ac:dyDescent="0.35">
      <c r="A2082">
        <v>4739</v>
      </c>
      <c r="B2082" t="s">
        <v>13531</v>
      </c>
      <c r="D2082">
        <v>30</v>
      </c>
      <c r="E2082" t="s">
        <v>13532</v>
      </c>
      <c r="F2082" t="s">
        <v>31</v>
      </c>
      <c r="G2082" t="s">
        <v>133</v>
      </c>
      <c r="H2082" t="s">
        <v>33</v>
      </c>
      <c r="I2082" t="s">
        <v>34</v>
      </c>
      <c r="J2082" t="s">
        <v>116</v>
      </c>
      <c r="K2082" t="s">
        <v>13533</v>
      </c>
      <c r="L2082" t="s">
        <v>44</v>
      </c>
    </row>
    <row r="2083" spans="1:12" x14ac:dyDescent="0.35">
      <c r="A2083">
        <v>4740</v>
      </c>
      <c r="B2083" t="s">
        <v>13534</v>
      </c>
      <c r="D2083">
        <v>27</v>
      </c>
      <c r="E2083" t="s">
        <v>13535</v>
      </c>
      <c r="F2083" t="s">
        <v>22</v>
      </c>
      <c r="G2083" t="s">
        <v>34</v>
      </c>
      <c r="H2083" t="s">
        <v>62</v>
      </c>
      <c r="I2083" t="s">
        <v>23</v>
      </c>
      <c r="J2083" t="s">
        <v>68</v>
      </c>
      <c r="K2083">
        <f>1-910-685-6762</f>
        <v>-8356</v>
      </c>
      <c r="L2083" t="s">
        <v>37</v>
      </c>
    </row>
    <row r="2084" spans="1:12" x14ac:dyDescent="0.35">
      <c r="A2084">
        <v>4742</v>
      </c>
      <c r="B2084" t="s">
        <v>13539</v>
      </c>
      <c r="D2084">
        <v>29</v>
      </c>
      <c r="E2084" t="s">
        <v>13540</v>
      </c>
      <c r="F2084" t="s">
        <v>177</v>
      </c>
      <c r="G2084" t="s">
        <v>177</v>
      </c>
      <c r="H2084" t="s">
        <v>87</v>
      </c>
      <c r="I2084" t="s">
        <v>79</v>
      </c>
      <c r="J2084" t="s">
        <v>146</v>
      </c>
      <c r="K2084" t="s">
        <v>13541</v>
      </c>
      <c r="L2084" t="s">
        <v>19</v>
      </c>
    </row>
    <row r="2085" spans="1:12" x14ac:dyDescent="0.35">
      <c r="A2085">
        <v>4745</v>
      </c>
      <c r="B2085" t="s">
        <v>13548</v>
      </c>
      <c r="D2085">
        <v>29</v>
      </c>
      <c r="E2085" t="s">
        <v>13549</v>
      </c>
      <c r="F2085" t="s">
        <v>14</v>
      </c>
      <c r="G2085" t="s">
        <v>40</v>
      </c>
      <c r="H2085" t="s">
        <v>120</v>
      </c>
      <c r="I2085" t="s">
        <v>57</v>
      </c>
      <c r="J2085" t="s">
        <v>91</v>
      </c>
      <c r="K2085" t="s">
        <v>13550</v>
      </c>
      <c r="L2085" t="s">
        <v>28</v>
      </c>
    </row>
    <row r="2086" spans="1:12" x14ac:dyDescent="0.35">
      <c r="A2086">
        <v>4747</v>
      </c>
      <c r="B2086" t="s">
        <v>13554</v>
      </c>
      <c r="D2086">
        <v>30</v>
      </c>
      <c r="E2086" t="s">
        <v>13555</v>
      </c>
      <c r="F2086" t="s">
        <v>16</v>
      </c>
      <c r="G2086" t="s">
        <v>79</v>
      </c>
      <c r="H2086" t="s">
        <v>80</v>
      </c>
      <c r="I2086" t="s">
        <v>32</v>
      </c>
      <c r="J2086" t="s">
        <v>26</v>
      </c>
      <c r="K2086" t="s">
        <v>13556</v>
      </c>
      <c r="L2086" t="s">
        <v>19</v>
      </c>
    </row>
    <row r="2087" spans="1:12" x14ac:dyDescent="0.35">
      <c r="A2087">
        <v>4748</v>
      </c>
      <c r="B2087" t="s">
        <v>13557</v>
      </c>
      <c r="D2087">
        <v>28</v>
      </c>
      <c r="E2087" t="s">
        <v>13558</v>
      </c>
      <c r="F2087" t="s">
        <v>40</v>
      </c>
      <c r="G2087" t="s">
        <v>13</v>
      </c>
      <c r="H2087" t="s">
        <v>33</v>
      </c>
      <c r="I2087" t="s">
        <v>34</v>
      </c>
      <c r="J2087" t="s">
        <v>153</v>
      </c>
      <c r="K2087" t="s">
        <v>13559</v>
      </c>
      <c r="L2087" t="s">
        <v>37</v>
      </c>
    </row>
    <row r="2088" spans="1:12" x14ac:dyDescent="0.35">
      <c r="A2088">
        <v>4749</v>
      </c>
      <c r="B2088" t="s">
        <v>13560</v>
      </c>
      <c r="D2088">
        <v>30</v>
      </c>
      <c r="E2088" t="s">
        <v>13561</v>
      </c>
      <c r="F2088" t="s">
        <v>101</v>
      </c>
      <c r="G2088" t="s">
        <v>22</v>
      </c>
      <c r="H2088" t="s">
        <v>41</v>
      </c>
      <c r="I2088" t="s">
        <v>42</v>
      </c>
      <c r="J2088" t="s">
        <v>146</v>
      </c>
      <c r="K2088">
        <v>5455149461</v>
      </c>
      <c r="L2088" t="s">
        <v>44</v>
      </c>
    </row>
    <row r="2089" spans="1:12" x14ac:dyDescent="0.35">
      <c r="A2089">
        <v>4756</v>
      </c>
      <c r="B2089" t="s">
        <v>13580</v>
      </c>
      <c r="D2089">
        <v>30</v>
      </c>
      <c r="E2089" t="s">
        <v>13581</v>
      </c>
      <c r="F2089" t="s">
        <v>22</v>
      </c>
      <c r="G2089" t="s">
        <v>79</v>
      </c>
      <c r="H2089" t="s">
        <v>62</v>
      </c>
      <c r="I2089" t="s">
        <v>23</v>
      </c>
      <c r="J2089" t="s">
        <v>17</v>
      </c>
      <c r="K2089" t="s">
        <v>13582</v>
      </c>
      <c r="L2089" t="s">
        <v>19</v>
      </c>
    </row>
    <row r="2090" spans="1:12" x14ac:dyDescent="0.35">
      <c r="A2090">
        <v>4757</v>
      </c>
      <c r="B2090" t="s">
        <v>13583</v>
      </c>
      <c r="D2090">
        <v>29</v>
      </c>
      <c r="E2090" t="s">
        <v>13584</v>
      </c>
      <c r="F2090" t="s">
        <v>177</v>
      </c>
      <c r="G2090" t="s">
        <v>169</v>
      </c>
      <c r="H2090" t="s">
        <v>120</v>
      </c>
      <c r="I2090" t="s">
        <v>57</v>
      </c>
      <c r="J2090" t="s">
        <v>153</v>
      </c>
      <c r="K2090" t="s">
        <v>13585</v>
      </c>
      <c r="L2090" t="s">
        <v>76</v>
      </c>
    </row>
    <row r="2091" spans="1:12" x14ac:dyDescent="0.35">
      <c r="A2091">
        <v>4762</v>
      </c>
      <c r="B2091" t="s">
        <v>13597</v>
      </c>
      <c r="D2091">
        <v>26</v>
      </c>
      <c r="E2091" t="s">
        <v>13598</v>
      </c>
      <c r="F2091" t="s">
        <v>23</v>
      </c>
      <c r="G2091" t="s">
        <v>67</v>
      </c>
      <c r="H2091" t="s">
        <v>24</v>
      </c>
      <c r="I2091" t="s">
        <v>25</v>
      </c>
      <c r="J2091" t="s">
        <v>63</v>
      </c>
      <c r="K2091" t="s">
        <v>13599</v>
      </c>
      <c r="L2091" t="s">
        <v>28</v>
      </c>
    </row>
    <row r="2092" spans="1:12" x14ac:dyDescent="0.35">
      <c r="A2092">
        <v>4764</v>
      </c>
      <c r="B2092" t="s">
        <v>13603</v>
      </c>
      <c r="D2092">
        <v>26</v>
      </c>
      <c r="E2092" t="s">
        <v>13604</v>
      </c>
      <c r="F2092" t="s">
        <v>22</v>
      </c>
      <c r="G2092" t="s">
        <v>34</v>
      </c>
      <c r="H2092" t="s">
        <v>47</v>
      </c>
      <c r="I2092" t="s">
        <v>31</v>
      </c>
      <c r="J2092" t="s">
        <v>58</v>
      </c>
      <c r="K2092" t="s">
        <v>13605</v>
      </c>
      <c r="L2092" t="s">
        <v>28</v>
      </c>
    </row>
    <row r="2093" spans="1:12" x14ac:dyDescent="0.35">
      <c r="A2093">
        <v>4766</v>
      </c>
      <c r="B2093" t="s">
        <v>10783</v>
      </c>
      <c r="D2093">
        <v>30</v>
      </c>
      <c r="E2093" t="s">
        <v>13609</v>
      </c>
      <c r="F2093" t="s">
        <v>79</v>
      </c>
      <c r="G2093" t="s">
        <v>25</v>
      </c>
      <c r="H2093" t="s">
        <v>15</v>
      </c>
      <c r="I2093" t="s">
        <v>16</v>
      </c>
      <c r="J2093" t="s">
        <v>68</v>
      </c>
      <c r="K2093" t="s">
        <v>13610</v>
      </c>
      <c r="L2093" t="s">
        <v>28</v>
      </c>
    </row>
    <row r="2094" spans="1:12" x14ac:dyDescent="0.35">
      <c r="A2094">
        <v>4767</v>
      </c>
      <c r="B2094" t="s">
        <v>7587</v>
      </c>
      <c r="D2094">
        <v>26</v>
      </c>
      <c r="E2094" t="s">
        <v>13611</v>
      </c>
      <c r="F2094" t="s">
        <v>31</v>
      </c>
      <c r="G2094" t="s">
        <v>169</v>
      </c>
      <c r="H2094" t="s">
        <v>52</v>
      </c>
      <c r="I2094" t="s">
        <v>13</v>
      </c>
      <c r="J2094" t="s">
        <v>146</v>
      </c>
      <c r="K2094" t="s">
        <v>13612</v>
      </c>
      <c r="L2094" t="s">
        <v>76</v>
      </c>
    </row>
    <row r="2095" spans="1:12" x14ac:dyDescent="0.35">
      <c r="A2095">
        <v>4768</v>
      </c>
      <c r="B2095" t="s">
        <v>13613</v>
      </c>
      <c r="D2095">
        <v>29</v>
      </c>
      <c r="E2095" t="s">
        <v>13614</v>
      </c>
      <c r="F2095" t="s">
        <v>13</v>
      </c>
      <c r="G2095" t="s">
        <v>67</v>
      </c>
      <c r="H2095" t="s">
        <v>33</v>
      </c>
      <c r="I2095" t="s">
        <v>34</v>
      </c>
      <c r="J2095" t="s">
        <v>35</v>
      </c>
      <c r="K2095" t="s">
        <v>13615</v>
      </c>
      <c r="L2095" t="s">
        <v>37</v>
      </c>
    </row>
    <row r="2096" spans="1:12" x14ac:dyDescent="0.35">
      <c r="A2096">
        <v>4769</v>
      </c>
      <c r="B2096" t="s">
        <v>13616</v>
      </c>
      <c r="D2096">
        <v>30</v>
      </c>
      <c r="E2096" t="s">
        <v>13617</v>
      </c>
      <c r="F2096" t="s">
        <v>14</v>
      </c>
      <c r="G2096" t="s">
        <v>42</v>
      </c>
      <c r="H2096" t="s">
        <v>120</v>
      </c>
      <c r="I2096" t="s">
        <v>57</v>
      </c>
      <c r="J2096" t="s">
        <v>26</v>
      </c>
      <c r="K2096" t="s">
        <v>13618</v>
      </c>
      <c r="L2096" t="s">
        <v>76</v>
      </c>
    </row>
    <row r="2097" spans="1:12" x14ac:dyDescent="0.35">
      <c r="A2097">
        <v>4770</v>
      </c>
      <c r="B2097" t="s">
        <v>13619</v>
      </c>
      <c r="D2097">
        <v>30</v>
      </c>
      <c r="E2097" t="s">
        <v>13620</v>
      </c>
      <c r="F2097" t="s">
        <v>169</v>
      </c>
      <c r="G2097" t="s">
        <v>31</v>
      </c>
      <c r="H2097" t="s">
        <v>62</v>
      </c>
      <c r="I2097" t="s">
        <v>23</v>
      </c>
      <c r="J2097" t="s">
        <v>53</v>
      </c>
      <c r="K2097" t="s">
        <v>13621</v>
      </c>
      <c r="L2097" t="s">
        <v>44</v>
      </c>
    </row>
    <row r="2098" spans="1:12" x14ac:dyDescent="0.35">
      <c r="A2098">
        <v>4772</v>
      </c>
      <c r="B2098" t="s">
        <v>13625</v>
      </c>
      <c r="D2098">
        <v>26</v>
      </c>
      <c r="E2098" t="s">
        <v>13626</v>
      </c>
      <c r="F2098" t="s">
        <v>25</v>
      </c>
      <c r="G2098" t="s">
        <v>34</v>
      </c>
      <c r="H2098" t="s">
        <v>15</v>
      </c>
      <c r="I2098" t="s">
        <v>16</v>
      </c>
      <c r="J2098" t="s">
        <v>35</v>
      </c>
      <c r="K2098" t="s">
        <v>13627</v>
      </c>
      <c r="L2098" t="s">
        <v>44</v>
      </c>
    </row>
    <row r="2099" spans="1:12" x14ac:dyDescent="0.35">
      <c r="A2099">
        <v>4773</v>
      </c>
      <c r="B2099" t="s">
        <v>13628</v>
      </c>
      <c r="D2099">
        <v>29</v>
      </c>
      <c r="E2099" t="s">
        <v>13629</v>
      </c>
      <c r="F2099" t="s">
        <v>177</v>
      </c>
      <c r="G2099" t="s">
        <v>32</v>
      </c>
      <c r="H2099" t="s">
        <v>33</v>
      </c>
      <c r="I2099" t="s">
        <v>34</v>
      </c>
      <c r="J2099" t="s">
        <v>58</v>
      </c>
      <c r="K2099" t="s">
        <v>13630</v>
      </c>
      <c r="L2099" t="s">
        <v>19</v>
      </c>
    </row>
    <row r="2100" spans="1:12" x14ac:dyDescent="0.35">
      <c r="A2100">
        <v>4774</v>
      </c>
      <c r="B2100" t="s">
        <v>13631</v>
      </c>
      <c r="D2100">
        <v>29</v>
      </c>
      <c r="E2100" t="s">
        <v>13632</v>
      </c>
      <c r="F2100" t="s">
        <v>67</v>
      </c>
      <c r="G2100" t="s">
        <v>34</v>
      </c>
      <c r="H2100" t="s">
        <v>52</v>
      </c>
      <c r="I2100" t="s">
        <v>13</v>
      </c>
      <c r="J2100" t="s">
        <v>17</v>
      </c>
      <c r="K2100" t="s">
        <v>13633</v>
      </c>
      <c r="L2100" t="s">
        <v>76</v>
      </c>
    </row>
    <row r="2101" spans="1:12" x14ac:dyDescent="0.35">
      <c r="A2101">
        <v>4776</v>
      </c>
      <c r="B2101" t="s">
        <v>11933</v>
      </c>
      <c r="D2101">
        <v>26</v>
      </c>
      <c r="E2101" t="s">
        <v>13637</v>
      </c>
      <c r="F2101" t="s">
        <v>16</v>
      </c>
      <c r="G2101" t="s">
        <v>67</v>
      </c>
      <c r="H2101" t="s">
        <v>120</v>
      </c>
      <c r="I2101" t="s">
        <v>57</v>
      </c>
      <c r="J2101" t="s">
        <v>146</v>
      </c>
      <c r="K2101" s="1" t="s">
        <v>26026</v>
      </c>
      <c r="L2101" t="s">
        <v>44</v>
      </c>
    </row>
    <row r="2102" spans="1:12" x14ac:dyDescent="0.35">
      <c r="A2102">
        <v>4779</v>
      </c>
      <c r="B2102" t="s">
        <v>13644</v>
      </c>
      <c r="D2102">
        <v>27</v>
      </c>
      <c r="E2102" t="s">
        <v>13645</v>
      </c>
      <c r="F2102" t="s">
        <v>13</v>
      </c>
      <c r="G2102" t="s">
        <v>23</v>
      </c>
      <c r="H2102" t="s">
        <v>47</v>
      </c>
      <c r="I2102" t="s">
        <v>31</v>
      </c>
      <c r="J2102" t="s">
        <v>48</v>
      </c>
      <c r="K2102" t="s">
        <v>13646</v>
      </c>
      <c r="L2102" t="s">
        <v>28</v>
      </c>
    </row>
    <row r="2103" spans="1:12" x14ac:dyDescent="0.35">
      <c r="A2103">
        <v>4780</v>
      </c>
      <c r="B2103" t="s">
        <v>13647</v>
      </c>
      <c r="D2103">
        <v>28</v>
      </c>
      <c r="E2103" t="s">
        <v>13648</v>
      </c>
      <c r="F2103" t="s">
        <v>57</v>
      </c>
      <c r="G2103" t="s">
        <v>57</v>
      </c>
      <c r="H2103" t="s">
        <v>62</v>
      </c>
      <c r="I2103" t="s">
        <v>23</v>
      </c>
      <c r="J2103" t="s">
        <v>58</v>
      </c>
      <c r="K2103" t="s">
        <v>13649</v>
      </c>
      <c r="L2103" t="s">
        <v>44</v>
      </c>
    </row>
    <row r="2104" spans="1:12" x14ac:dyDescent="0.35">
      <c r="A2104">
        <v>4783</v>
      </c>
      <c r="B2104" t="s">
        <v>13656</v>
      </c>
      <c r="D2104">
        <v>26</v>
      </c>
      <c r="E2104" t="s">
        <v>13657</v>
      </c>
      <c r="F2104" t="s">
        <v>32</v>
      </c>
      <c r="G2104" t="s">
        <v>79</v>
      </c>
      <c r="H2104" t="s">
        <v>52</v>
      </c>
      <c r="I2104" t="s">
        <v>13</v>
      </c>
      <c r="J2104" t="s">
        <v>116</v>
      </c>
      <c r="K2104" t="s">
        <v>13658</v>
      </c>
      <c r="L2104" t="s">
        <v>37</v>
      </c>
    </row>
    <row r="2105" spans="1:12" x14ac:dyDescent="0.35">
      <c r="A2105">
        <v>4784</v>
      </c>
      <c r="B2105" t="s">
        <v>13659</v>
      </c>
      <c r="D2105">
        <v>28</v>
      </c>
      <c r="E2105" t="s">
        <v>13660</v>
      </c>
      <c r="F2105" t="s">
        <v>16</v>
      </c>
      <c r="G2105" t="s">
        <v>16</v>
      </c>
      <c r="H2105" t="s">
        <v>52</v>
      </c>
      <c r="I2105" t="s">
        <v>13</v>
      </c>
      <c r="J2105" t="s">
        <v>68</v>
      </c>
      <c r="K2105" t="s">
        <v>13661</v>
      </c>
      <c r="L2105" t="s">
        <v>37</v>
      </c>
    </row>
    <row r="2106" spans="1:12" x14ac:dyDescent="0.35">
      <c r="A2106">
        <v>4786</v>
      </c>
      <c r="B2106" t="s">
        <v>13665</v>
      </c>
      <c r="D2106">
        <v>27</v>
      </c>
      <c r="E2106" t="s">
        <v>13666</v>
      </c>
      <c r="F2106" t="s">
        <v>42</v>
      </c>
      <c r="G2106" t="s">
        <v>31</v>
      </c>
      <c r="H2106" t="s">
        <v>15</v>
      </c>
      <c r="I2106" t="s">
        <v>16</v>
      </c>
      <c r="J2106" t="s">
        <v>48</v>
      </c>
      <c r="K2106" t="s">
        <v>13667</v>
      </c>
      <c r="L2106" t="s">
        <v>28</v>
      </c>
    </row>
    <row r="2107" spans="1:12" x14ac:dyDescent="0.35">
      <c r="A2107">
        <v>4787</v>
      </c>
      <c r="B2107" t="s">
        <v>13668</v>
      </c>
      <c r="D2107">
        <v>29</v>
      </c>
      <c r="E2107" t="s">
        <v>13669</v>
      </c>
      <c r="F2107" t="s">
        <v>57</v>
      </c>
      <c r="G2107" t="s">
        <v>25</v>
      </c>
      <c r="H2107" t="s">
        <v>24</v>
      </c>
      <c r="I2107" t="s">
        <v>25</v>
      </c>
      <c r="J2107" t="s">
        <v>102</v>
      </c>
      <c r="K2107" t="s">
        <v>13670</v>
      </c>
      <c r="L2107" t="s">
        <v>37</v>
      </c>
    </row>
    <row r="2108" spans="1:12" x14ac:dyDescent="0.35">
      <c r="A2108">
        <v>4788</v>
      </c>
      <c r="B2108" t="s">
        <v>13671</v>
      </c>
      <c r="D2108">
        <v>30</v>
      </c>
      <c r="E2108" t="s">
        <v>13672</v>
      </c>
      <c r="F2108" t="s">
        <v>133</v>
      </c>
      <c r="G2108" t="s">
        <v>42</v>
      </c>
      <c r="H2108" t="s">
        <v>24</v>
      </c>
      <c r="I2108" t="s">
        <v>25</v>
      </c>
      <c r="J2108" t="s">
        <v>170</v>
      </c>
      <c r="K2108" t="s">
        <v>13673</v>
      </c>
      <c r="L2108" t="s">
        <v>37</v>
      </c>
    </row>
    <row r="2109" spans="1:12" x14ac:dyDescent="0.35">
      <c r="A2109">
        <v>4790</v>
      </c>
      <c r="B2109" t="s">
        <v>13677</v>
      </c>
      <c r="D2109">
        <v>27</v>
      </c>
      <c r="E2109" t="s">
        <v>13678</v>
      </c>
      <c r="F2109" t="s">
        <v>25</v>
      </c>
      <c r="G2109" t="s">
        <v>101</v>
      </c>
      <c r="H2109" t="s">
        <v>47</v>
      </c>
      <c r="I2109" t="s">
        <v>31</v>
      </c>
      <c r="J2109" t="s">
        <v>26</v>
      </c>
      <c r="K2109" t="s">
        <v>13679</v>
      </c>
      <c r="L2109" t="s">
        <v>37</v>
      </c>
    </row>
    <row r="2110" spans="1:12" x14ac:dyDescent="0.35">
      <c r="A2110">
        <v>4792</v>
      </c>
      <c r="B2110" t="s">
        <v>13683</v>
      </c>
      <c r="D2110">
        <v>28</v>
      </c>
      <c r="E2110" t="s">
        <v>13684</v>
      </c>
      <c r="F2110" t="s">
        <v>16</v>
      </c>
      <c r="G2110" t="s">
        <v>57</v>
      </c>
      <c r="H2110" t="s">
        <v>52</v>
      </c>
      <c r="I2110" t="s">
        <v>13</v>
      </c>
      <c r="J2110" t="s">
        <v>102</v>
      </c>
      <c r="K2110" t="s">
        <v>13685</v>
      </c>
      <c r="L2110" t="s">
        <v>28</v>
      </c>
    </row>
    <row r="2111" spans="1:12" x14ac:dyDescent="0.35">
      <c r="A2111">
        <v>4793</v>
      </c>
      <c r="B2111" t="s">
        <v>13686</v>
      </c>
      <c r="D2111">
        <v>30</v>
      </c>
      <c r="E2111" t="s">
        <v>13687</v>
      </c>
      <c r="F2111" t="s">
        <v>40</v>
      </c>
      <c r="G2111" t="s">
        <v>34</v>
      </c>
      <c r="H2111" t="s">
        <v>24</v>
      </c>
      <c r="I2111" t="s">
        <v>25</v>
      </c>
      <c r="J2111" t="s">
        <v>102</v>
      </c>
      <c r="K2111" t="s">
        <v>13688</v>
      </c>
      <c r="L2111" t="s">
        <v>28</v>
      </c>
    </row>
    <row r="2112" spans="1:12" x14ac:dyDescent="0.35">
      <c r="A2112">
        <v>4796</v>
      </c>
      <c r="B2112" t="s">
        <v>13695</v>
      </c>
      <c r="D2112">
        <v>29</v>
      </c>
      <c r="E2112" t="s">
        <v>13696</v>
      </c>
      <c r="F2112" t="s">
        <v>16</v>
      </c>
      <c r="G2112" t="s">
        <v>31</v>
      </c>
      <c r="H2112" t="s">
        <v>41</v>
      </c>
      <c r="I2112" t="s">
        <v>42</v>
      </c>
      <c r="J2112" t="s">
        <v>116</v>
      </c>
      <c r="K2112" t="s">
        <v>13697</v>
      </c>
      <c r="L2112" t="s">
        <v>28</v>
      </c>
    </row>
    <row r="2113" spans="1:12" x14ac:dyDescent="0.35">
      <c r="A2113">
        <v>4798</v>
      </c>
      <c r="B2113" t="s">
        <v>13701</v>
      </c>
      <c r="D2113">
        <v>29</v>
      </c>
      <c r="E2113" t="s">
        <v>13702</v>
      </c>
      <c r="F2113" t="s">
        <v>201</v>
      </c>
      <c r="G2113" t="s">
        <v>34</v>
      </c>
      <c r="H2113" t="s">
        <v>62</v>
      </c>
      <c r="I2113" t="s">
        <v>23</v>
      </c>
      <c r="J2113" t="s">
        <v>91</v>
      </c>
      <c r="K2113" t="s">
        <v>13703</v>
      </c>
      <c r="L2113" t="s">
        <v>37</v>
      </c>
    </row>
    <row r="2114" spans="1:12" x14ac:dyDescent="0.35">
      <c r="A2114">
        <v>4800</v>
      </c>
      <c r="B2114" t="s">
        <v>13707</v>
      </c>
      <c r="D2114">
        <v>28</v>
      </c>
      <c r="E2114" t="s">
        <v>13708</v>
      </c>
      <c r="F2114" t="s">
        <v>201</v>
      </c>
      <c r="G2114" t="s">
        <v>101</v>
      </c>
      <c r="H2114" t="s">
        <v>41</v>
      </c>
      <c r="I2114" t="s">
        <v>42</v>
      </c>
      <c r="J2114" t="s">
        <v>26</v>
      </c>
      <c r="K2114">
        <v>4954598889</v>
      </c>
      <c r="L2114" t="s">
        <v>76</v>
      </c>
    </row>
    <row r="2115" spans="1:12" x14ac:dyDescent="0.35">
      <c r="A2115">
        <v>4801</v>
      </c>
      <c r="B2115" t="s">
        <v>13709</v>
      </c>
      <c r="D2115">
        <v>30</v>
      </c>
      <c r="E2115" t="s">
        <v>13710</v>
      </c>
      <c r="F2115" t="s">
        <v>57</v>
      </c>
      <c r="G2115" t="s">
        <v>149</v>
      </c>
      <c r="H2115" t="s">
        <v>24</v>
      </c>
      <c r="I2115" t="s">
        <v>25</v>
      </c>
      <c r="J2115" t="s">
        <v>88</v>
      </c>
      <c r="K2115" t="s">
        <v>13711</v>
      </c>
      <c r="L2115" t="s">
        <v>76</v>
      </c>
    </row>
    <row r="2116" spans="1:12" x14ac:dyDescent="0.35">
      <c r="A2116">
        <v>4802</v>
      </c>
      <c r="B2116" t="s">
        <v>13712</v>
      </c>
      <c r="D2116">
        <v>30</v>
      </c>
      <c r="E2116" t="s">
        <v>13713</v>
      </c>
      <c r="F2116" t="s">
        <v>101</v>
      </c>
      <c r="G2116" t="s">
        <v>23</v>
      </c>
      <c r="H2116" t="s">
        <v>80</v>
      </c>
      <c r="I2116" t="s">
        <v>32</v>
      </c>
      <c r="J2116" t="s">
        <v>17</v>
      </c>
      <c r="K2116" t="s">
        <v>13714</v>
      </c>
      <c r="L2116" t="s">
        <v>28</v>
      </c>
    </row>
    <row r="2117" spans="1:12" x14ac:dyDescent="0.35">
      <c r="A2117">
        <v>4803</v>
      </c>
      <c r="B2117" t="s">
        <v>13715</v>
      </c>
      <c r="D2117">
        <v>27</v>
      </c>
      <c r="E2117" t="s">
        <v>13716</v>
      </c>
      <c r="F2117" t="s">
        <v>177</v>
      </c>
      <c r="G2117" t="s">
        <v>40</v>
      </c>
      <c r="H2117" t="s">
        <v>80</v>
      </c>
      <c r="I2117" t="s">
        <v>32</v>
      </c>
      <c r="J2117" t="s">
        <v>68</v>
      </c>
      <c r="K2117">
        <f>1-301-559-8121</f>
        <v>-8980</v>
      </c>
      <c r="L2117" t="s">
        <v>76</v>
      </c>
    </row>
    <row r="2118" spans="1:12" x14ac:dyDescent="0.35">
      <c r="A2118">
        <v>4805</v>
      </c>
      <c r="B2118" t="s">
        <v>13720</v>
      </c>
      <c r="D2118">
        <v>30</v>
      </c>
      <c r="E2118" t="s">
        <v>13721</v>
      </c>
      <c r="F2118" t="s">
        <v>42</v>
      </c>
      <c r="G2118" t="s">
        <v>40</v>
      </c>
      <c r="H2118" t="s">
        <v>120</v>
      </c>
      <c r="I2118" t="s">
        <v>57</v>
      </c>
      <c r="J2118" t="s">
        <v>48</v>
      </c>
      <c r="K2118">
        <v>9719682288</v>
      </c>
      <c r="L2118" t="s">
        <v>28</v>
      </c>
    </row>
    <row r="2119" spans="1:12" x14ac:dyDescent="0.35">
      <c r="A2119">
        <v>4806</v>
      </c>
      <c r="B2119" t="s">
        <v>13722</v>
      </c>
      <c r="D2119">
        <v>29</v>
      </c>
      <c r="E2119" t="s">
        <v>13723</v>
      </c>
      <c r="F2119" t="s">
        <v>149</v>
      </c>
      <c r="G2119" t="s">
        <v>101</v>
      </c>
      <c r="H2119" t="s">
        <v>80</v>
      </c>
      <c r="I2119" t="s">
        <v>32</v>
      </c>
      <c r="J2119" t="s">
        <v>17</v>
      </c>
      <c r="K2119" t="s">
        <v>13724</v>
      </c>
      <c r="L2119" t="s">
        <v>37</v>
      </c>
    </row>
    <row r="2120" spans="1:12" x14ac:dyDescent="0.35">
      <c r="A2120">
        <v>4809</v>
      </c>
      <c r="B2120" t="s">
        <v>13731</v>
      </c>
      <c r="D2120">
        <v>29</v>
      </c>
      <c r="E2120" t="s">
        <v>13732</v>
      </c>
      <c r="F2120" t="s">
        <v>101</v>
      </c>
      <c r="G2120" t="s">
        <v>201</v>
      </c>
      <c r="H2120" t="s">
        <v>62</v>
      </c>
      <c r="I2120" t="s">
        <v>23</v>
      </c>
      <c r="J2120" t="s">
        <v>170</v>
      </c>
      <c r="K2120" t="s">
        <v>13733</v>
      </c>
      <c r="L2120" t="s">
        <v>44</v>
      </c>
    </row>
    <row r="2121" spans="1:12" x14ac:dyDescent="0.35">
      <c r="A2121">
        <v>4810</v>
      </c>
      <c r="B2121" t="s">
        <v>13734</v>
      </c>
      <c r="D2121">
        <v>28</v>
      </c>
      <c r="E2121" t="s">
        <v>13735</v>
      </c>
      <c r="F2121" t="s">
        <v>34</v>
      </c>
      <c r="G2121" t="s">
        <v>31</v>
      </c>
      <c r="H2121" t="s">
        <v>120</v>
      </c>
      <c r="I2121" t="s">
        <v>57</v>
      </c>
      <c r="J2121" t="s">
        <v>58</v>
      </c>
      <c r="K2121" t="s">
        <v>13736</v>
      </c>
      <c r="L2121" t="s">
        <v>37</v>
      </c>
    </row>
    <row r="2122" spans="1:12" x14ac:dyDescent="0.35">
      <c r="A2122">
        <v>4811</v>
      </c>
      <c r="B2122" t="s">
        <v>13737</v>
      </c>
      <c r="D2122">
        <v>27</v>
      </c>
      <c r="E2122" t="s">
        <v>13738</v>
      </c>
      <c r="F2122" t="s">
        <v>16</v>
      </c>
      <c r="G2122" t="s">
        <v>22</v>
      </c>
      <c r="H2122" t="s">
        <v>80</v>
      </c>
      <c r="I2122" t="s">
        <v>32</v>
      </c>
      <c r="J2122" t="s">
        <v>102</v>
      </c>
      <c r="K2122">
        <v>2824078029</v>
      </c>
      <c r="L2122" t="s">
        <v>19</v>
      </c>
    </row>
    <row r="2123" spans="1:12" x14ac:dyDescent="0.35">
      <c r="A2123">
        <v>4815</v>
      </c>
      <c r="B2123" t="s">
        <v>13748</v>
      </c>
      <c r="D2123">
        <v>26</v>
      </c>
      <c r="E2123" t="s">
        <v>13749</v>
      </c>
      <c r="F2123" t="s">
        <v>23</v>
      </c>
      <c r="G2123" t="s">
        <v>177</v>
      </c>
      <c r="H2123" t="s">
        <v>47</v>
      </c>
      <c r="I2123" t="s">
        <v>31</v>
      </c>
      <c r="J2123" t="s">
        <v>58</v>
      </c>
      <c r="K2123" t="s">
        <v>13750</v>
      </c>
      <c r="L2123" t="s">
        <v>44</v>
      </c>
    </row>
    <row r="2124" spans="1:12" x14ac:dyDescent="0.35">
      <c r="A2124">
        <v>4818</v>
      </c>
      <c r="B2124" t="s">
        <v>13757</v>
      </c>
      <c r="D2124">
        <v>30</v>
      </c>
      <c r="E2124" t="s">
        <v>13758</v>
      </c>
      <c r="F2124" t="s">
        <v>169</v>
      </c>
      <c r="G2124" t="s">
        <v>13</v>
      </c>
      <c r="H2124" t="s">
        <v>120</v>
      </c>
      <c r="I2124" t="s">
        <v>57</v>
      </c>
      <c r="J2124" t="s">
        <v>153</v>
      </c>
      <c r="K2124" t="s">
        <v>13759</v>
      </c>
      <c r="L2124" t="s">
        <v>76</v>
      </c>
    </row>
    <row r="2125" spans="1:12" x14ac:dyDescent="0.35">
      <c r="A2125">
        <v>4823</v>
      </c>
      <c r="B2125" t="s">
        <v>13772</v>
      </c>
      <c r="D2125">
        <v>29</v>
      </c>
      <c r="E2125" t="s">
        <v>13773</v>
      </c>
      <c r="F2125" t="s">
        <v>16</v>
      </c>
      <c r="G2125" t="s">
        <v>40</v>
      </c>
      <c r="H2125" t="s">
        <v>41</v>
      </c>
      <c r="I2125" t="s">
        <v>42</v>
      </c>
      <c r="J2125" t="s">
        <v>26</v>
      </c>
      <c r="K2125" t="s">
        <v>13774</v>
      </c>
      <c r="L2125" t="s">
        <v>37</v>
      </c>
    </row>
    <row r="2126" spans="1:12" x14ac:dyDescent="0.35">
      <c r="A2126">
        <v>4825</v>
      </c>
      <c r="B2126" t="s">
        <v>5837</v>
      </c>
      <c r="D2126">
        <v>26</v>
      </c>
      <c r="E2126" t="s">
        <v>13778</v>
      </c>
      <c r="F2126" t="s">
        <v>79</v>
      </c>
      <c r="G2126" t="s">
        <v>57</v>
      </c>
      <c r="H2126" t="s">
        <v>87</v>
      </c>
      <c r="I2126" t="s">
        <v>79</v>
      </c>
      <c r="J2126" t="s">
        <v>26</v>
      </c>
      <c r="K2126" t="s">
        <v>13779</v>
      </c>
      <c r="L2126" t="s">
        <v>37</v>
      </c>
    </row>
    <row r="2127" spans="1:12" x14ac:dyDescent="0.35">
      <c r="A2127">
        <v>4831</v>
      </c>
      <c r="B2127" t="s">
        <v>13794</v>
      </c>
      <c r="D2127">
        <v>29</v>
      </c>
      <c r="E2127" t="s">
        <v>13795</v>
      </c>
      <c r="F2127" t="s">
        <v>169</v>
      </c>
      <c r="G2127" t="s">
        <v>177</v>
      </c>
      <c r="H2127" t="s">
        <v>62</v>
      </c>
      <c r="I2127" t="s">
        <v>23</v>
      </c>
      <c r="J2127" t="s">
        <v>35</v>
      </c>
      <c r="K2127" t="s">
        <v>13796</v>
      </c>
      <c r="L2127" t="s">
        <v>19</v>
      </c>
    </row>
    <row r="2128" spans="1:12" x14ac:dyDescent="0.35">
      <c r="A2128">
        <v>4832</v>
      </c>
      <c r="B2128" t="s">
        <v>13797</v>
      </c>
      <c r="D2128">
        <v>28</v>
      </c>
      <c r="E2128" t="s">
        <v>13798</v>
      </c>
      <c r="F2128" t="s">
        <v>79</v>
      </c>
      <c r="G2128" t="s">
        <v>16</v>
      </c>
      <c r="H2128" t="s">
        <v>52</v>
      </c>
      <c r="I2128" t="s">
        <v>13</v>
      </c>
      <c r="J2128" t="s">
        <v>35</v>
      </c>
      <c r="K2128" t="s">
        <v>13799</v>
      </c>
      <c r="L2128" t="s">
        <v>76</v>
      </c>
    </row>
    <row r="2129" spans="1:12" x14ac:dyDescent="0.35">
      <c r="A2129">
        <v>4838</v>
      </c>
      <c r="B2129" t="s">
        <v>13813</v>
      </c>
      <c r="D2129">
        <v>26</v>
      </c>
      <c r="E2129" t="s">
        <v>13814</v>
      </c>
      <c r="F2129" t="s">
        <v>169</v>
      </c>
      <c r="G2129" t="s">
        <v>13</v>
      </c>
      <c r="H2129" t="s">
        <v>87</v>
      </c>
      <c r="I2129" t="s">
        <v>79</v>
      </c>
      <c r="J2129" t="s">
        <v>58</v>
      </c>
      <c r="K2129" t="s">
        <v>13815</v>
      </c>
      <c r="L2129" t="s">
        <v>76</v>
      </c>
    </row>
    <row r="2130" spans="1:12" x14ac:dyDescent="0.35">
      <c r="A2130">
        <v>4840</v>
      </c>
      <c r="B2130" t="s">
        <v>13819</v>
      </c>
      <c r="D2130">
        <v>27</v>
      </c>
      <c r="E2130" t="s">
        <v>13820</v>
      </c>
      <c r="F2130" t="s">
        <v>34</v>
      </c>
      <c r="G2130" t="s">
        <v>42</v>
      </c>
      <c r="H2130" t="s">
        <v>87</v>
      </c>
      <c r="I2130" t="s">
        <v>79</v>
      </c>
      <c r="J2130" t="s">
        <v>35</v>
      </c>
      <c r="K2130" s="1" t="s">
        <v>26027</v>
      </c>
      <c r="L2130" t="s">
        <v>76</v>
      </c>
    </row>
    <row r="2131" spans="1:12" x14ac:dyDescent="0.35">
      <c r="A2131">
        <v>4842</v>
      </c>
      <c r="B2131" t="s">
        <v>13824</v>
      </c>
      <c r="D2131">
        <v>30</v>
      </c>
      <c r="E2131" t="s">
        <v>13825</v>
      </c>
      <c r="F2131" t="s">
        <v>31</v>
      </c>
      <c r="G2131" t="s">
        <v>169</v>
      </c>
      <c r="H2131" t="s">
        <v>24</v>
      </c>
      <c r="I2131" t="s">
        <v>25</v>
      </c>
      <c r="J2131" t="s">
        <v>102</v>
      </c>
      <c r="K2131" t="s">
        <v>13826</v>
      </c>
      <c r="L2131" t="s">
        <v>37</v>
      </c>
    </row>
    <row r="2132" spans="1:12" x14ac:dyDescent="0.35">
      <c r="A2132">
        <v>4843</v>
      </c>
      <c r="B2132" t="s">
        <v>13827</v>
      </c>
      <c r="D2132">
        <v>27</v>
      </c>
      <c r="E2132" t="s">
        <v>13828</v>
      </c>
      <c r="F2132" t="s">
        <v>79</v>
      </c>
      <c r="G2132" t="s">
        <v>22</v>
      </c>
      <c r="H2132" t="s">
        <v>33</v>
      </c>
      <c r="I2132" t="s">
        <v>34</v>
      </c>
      <c r="J2132" t="s">
        <v>35</v>
      </c>
      <c r="K2132" t="s">
        <v>13829</v>
      </c>
      <c r="L2132" t="s">
        <v>37</v>
      </c>
    </row>
    <row r="2133" spans="1:12" x14ac:dyDescent="0.35">
      <c r="A2133">
        <v>4847</v>
      </c>
      <c r="B2133" t="s">
        <v>13838</v>
      </c>
      <c r="D2133">
        <v>30</v>
      </c>
      <c r="E2133" t="s">
        <v>13839</v>
      </c>
      <c r="F2133" t="s">
        <v>13</v>
      </c>
      <c r="G2133" t="s">
        <v>79</v>
      </c>
      <c r="H2133" t="s">
        <v>80</v>
      </c>
      <c r="I2133" t="s">
        <v>32</v>
      </c>
      <c r="J2133" t="s">
        <v>48</v>
      </c>
      <c r="K2133" t="s">
        <v>13840</v>
      </c>
      <c r="L2133" t="s">
        <v>44</v>
      </c>
    </row>
    <row r="2134" spans="1:12" x14ac:dyDescent="0.35">
      <c r="A2134">
        <v>4849</v>
      </c>
      <c r="B2134" t="s">
        <v>13843</v>
      </c>
      <c r="D2134">
        <v>29</v>
      </c>
      <c r="E2134" t="s">
        <v>13844</v>
      </c>
      <c r="F2134" t="s">
        <v>14</v>
      </c>
      <c r="G2134" t="s">
        <v>14</v>
      </c>
      <c r="H2134" t="s">
        <v>80</v>
      </c>
      <c r="I2134" t="s">
        <v>32</v>
      </c>
      <c r="J2134" t="s">
        <v>63</v>
      </c>
      <c r="K2134" t="s">
        <v>13845</v>
      </c>
      <c r="L2134" t="s">
        <v>19</v>
      </c>
    </row>
    <row r="2135" spans="1:12" x14ac:dyDescent="0.35">
      <c r="A2135">
        <v>4851</v>
      </c>
      <c r="B2135" t="s">
        <v>13849</v>
      </c>
      <c r="D2135">
        <v>26</v>
      </c>
      <c r="E2135" t="s">
        <v>13850</v>
      </c>
      <c r="F2135" t="s">
        <v>133</v>
      </c>
      <c r="G2135" t="s">
        <v>22</v>
      </c>
      <c r="H2135" t="s">
        <v>52</v>
      </c>
      <c r="I2135" t="s">
        <v>13</v>
      </c>
      <c r="J2135" t="s">
        <v>153</v>
      </c>
      <c r="K2135" t="s">
        <v>13851</v>
      </c>
      <c r="L2135" t="s">
        <v>76</v>
      </c>
    </row>
    <row r="2136" spans="1:12" x14ac:dyDescent="0.35">
      <c r="A2136">
        <v>4852</v>
      </c>
      <c r="B2136" t="s">
        <v>13852</v>
      </c>
      <c r="D2136">
        <v>30</v>
      </c>
      <c r="E2136" t="s">
        <v>13853</v>
      </c>
      <c r="F2136" t="s">
        <v>22</v>
      </c>
      <c r="G2136" t="s">
        <v>22</v>
      </c>
      <c r="H2136" t="s">
        <v>47</v>
      </c>
      <c r="I2136" t="s">
        <v>31</v>
      </c>
      <c r="J2136" t="s">
        <v>146</v>
      </c>
      <c r="K2136">
        <v>9547901916</v>
      </c>
      <c r="L2136" t="s">
        <v>44</v>
      </c>
    </row>
    <row r="2137" spans="1:12" x14ac:dyDescent="0.35">
      <c r="A2137">
        <v>4853</v>
      </c>
      <c r="B2137" t="s">
        <v>13854</v>
      </c>
      <c r="D2137">
        <v>29</v>
      </c>
      <c r="E2137" t="s">
        <v>13855</v>
      </c>
      <c r="F2137" t="s">
        <v>177</v>
      </c>
      <c r="G2137" t="s">
        <v>22</v>
      </c>
      <c r="H2137" t="s">
        <v>120</v>
      </c>
      <c r="I2137" t="s">
        <v>57</v>
      </c>
      <c r="J2137" t="s">
        <v>91</v>
      </c>
      <c r="K2137" t="s">
        <v>13856</v>
      </c>
      <c r="L2137" t="s">
        <v>19</v>
      </c>
    </row>
    <row r="2138" spans="1:12" x14ac:dyDescent="0.35">
      <c r="A2138">
        <v>4857</v>
      </c>
      <c r="B2138" t="s">
        <v>13864</v>
      </c>
      <c r="D2138">
        <v>30</v>
      </c>
      <c r="E2138" t="s">
        <v>13865</v>
      </c>
      <c r="F2138" t="s">
        <v>14</v>
      </c>
      <c r="G2138" t="s">
        <v>201</v>
      </c>
      <c r="H2138" t="s">
        <v>87</v>
      </c>
      <c r="I2138" t="s">
        <v>79</v>
      </c>
      <c r="J2138" t="s">
        <v>91</v>
      </c>
      <c r="K2138" t="s">
        <v>13866</v>
      </c>
      <c r="L2138" t="s">
        <v>37</v>
      </c>
    </row>
    <row r="2139" spans="1:12" x14ac:dyDescent="0.35">
      <c r="A2139">
        <v>4858</v>
      </c>
      <c r="B2139" t="s">
        <v>13867</v>
      </c>
      <c r="D2139">
        <v>26</v>
      </c>
      <c r="E2139" t="s">
        <v>13868</v>
      </c>
      <c r="F2139" t="s">
        <v>201</v>
      </c>
      <c r="G2139" t="s">
        <v>169</v>
      </c>
      <c r="H2139" t="s">
        <v>120</v>
      </c>
      <c r="I2139" t="s">
        <v>57</v>
      </c>
      <c r="J2139" t="s">
        <v>17</v>
      </c>
      <c r="K2139">
        <v>4774403661</v>
      </c>
      <c r="L2139" t="s">
        <v>76</v>
      </c>
    </row>
    <row r="2140" spans="1:12" x14ac:dyDescent="0.35">
      <c r="A2140">
        <v>4863</v>
      </c>
      <c r="B2140" t="s">
        <v>13880</v>
      </c>
      <c r="D2140">
        <v>27</v>
      </c>
      <c r="E2140" t="s">
        <v>13881</v>
      </c>
      <c r="F2140" t="s">
        <v>79</v>
      </c>
      <c r="G2140" t="s">
        <v>16</v>
      </c>
      <c r="H2140" t="s">
        <v>52</v>
      </c>
      <c r="I2140" t="s">
        <v>13</v>
      </c>
      <c r="J2140" t="s">
        <v>88</v>
      </c>
      <c r="K2140" t="s">
        <v>13882</v>
      </c>
      <c r="L2140" t="s">
        <v>76</v>
      </c>
    </row>
    <row r="2141" spans="1:12" x14ac:dyDescent="0.35">
      <c r="A2141">
        <v>4866</v>
      </c>
      <c r="B2141" t="s">
        <v>13888</v>
      </c>
      <c r="D2141">
        <v>27</v>
      </c>
      <c r="E2141" t="s">
        <v>13889</v>
      </c>
      <c r="F2141" t="s">
        <v>25</v>
      </c>
      <c r="G2141" t="s">
        <v>169</v>
      </c>
      <c r="H2141" t="s">
        <v>87</v>
      </c>
      <c r="I2141" t="s">
        <v>79</v>
      </c>
      <c r="J2141" t="s">
        <v>48</v>
      </c>
      <c r="K2141" t="s">
        <v>13890</v>
      </c>
      <c r="L2141" t="s">
        <v>19</v>
      </c>
    </row>
    <row r="2142" spans="1:12" x14ac:dyDescent="0.35">
      <c r="A2142">
        <v>4868</v>
      </c>
      <c r="B2142" t="s">
        <v>13894</v>
      </c>
      <c r="D2142">
        <v>29</v>
      </c>
      <c r="E2142" t="s">
        <v>13895</v>
      </c>
      <c r="F2142" t="s">
        <v>34</v>
      </c>
      <c r="G2142" t="s">
        <v>201</v>
      </c>
      <c r="H2142" t="s">
        <v>87</v>
      </c>
      <c r="I2142" t="s">
        <v>79</v>
      </c>
      <c r="J2142" t="s">
        <v>35</v>
      </c>
      <c r="K2142" t="s">
        <v>13896</v>
      </c>
      <c r="L2142" t="s">
        <v>76</v>
      </c>
    </row>
    <row r="2143" spans="1:12" x14ac:dyDescent="0.35">
      <c r="A2143">
        <v>4871</v>
      </c>
      <c r="B2143" t="s">
        <v>13902</v>
      </c>
      <c r="D2143">
        <v>30</v>
      </c>
      <c r="E2143" t="s">
        <v>13903</v>
      </c>
      <c r="F2143" t="s">
        <v>57</v>
      </c>
      <c r="G2143" t="s">
        <v>14</v>
      </c>
      <c r="H2143" t="s">
        <v>47</v>
      </c>
      <c r="I2143" t="s">
        <v>31</v>
      </c>
      <c r="J2143" t="s">
        <v>68</v>
      </c>
      <c r="K2143">
        <f>1-730-350-8260</f>
        <v>-9339</v>
      </c>
      <c r="L2143" t="s">
        <v>76</v>
      </c>
    </row>
    <row r="2144" spans="1:12" x14ac:dyDescent="0.35">
      <c r="A2144">
        <v>4874</v>
      </c>
      <c r="B2144" t="s">
        <v>13909</v>
      </c>
      <c r="D2144">
        <v>28</v>
      </c>
      <c r="E2144" t="s">
        <v>13910</v>
      </c>
      <c r="F2144" t="s">
        <v>25</v>
      </c>
      <c r="G2144" t="s">
        <v>79</v>
      </c>
      <c r="H2144" t="s">
        <v>87</v>
      </c>
      <c r="I2144" t="s">
        <v>79</v>
      </c>
      <c r="J2144" t="s">
        <v>68</v>
      </c>
      <c r="K2144" t="s">
        <v>13911</v>
      </c>
      <c r="L2144" t="s">
        <v>44</v>
      </c>
    </row>
    <row r="2145" spans="1:12" x14ac:dyDescent="0.35">
      <c r="A2145">
        <v>4875</v>
      </c>
      <c r="B2145" t="s">
        <v>13912</v>
      </c>
      <c r="D2145">
        <v>26</v>
      </c>
      <c r="E2145" t="s">
        <v>13913</v>
      </c>
      <c r="F2145" t="s">
        <v>32</v>
      </c>
      <c r="G2145" t="s">
        <v>31</v>
      </c>
      <c r="H2145" t="s">
        <v>62</v>
      </c>
      <c r="I2145" t="s">
        <v>23</v>
      </c>
      <c r="J2145" t="s">
        <v>170</v>
      </c>
      <c r="K2145" t="s">
        <v>13914</v>
      </c>
      <c r="L2145" t="s">
        <v>76</v>
      </c>
    </row>
    <row r="2146" spans="1:12" x14ac:dyDescent="0.35">
      <c r="A2146">
        <v>4880</v>
      </c>
      <c r="B2146" t="s">
        <v>13926</v>
      </c>
      <c r="D2146">
        <v>26</v>
      </c>
      <c r="E2146" t="s">
        <v>13927</v>
      </c>
      <c r="F2146" t="s">
        <v>40</v>
      </c>
      <c r="G2146" t="s">
        <v>22</v>
      </c>
      <c r="H2146" t="s">
        <v>87</v>
      </c>
      <c r="I2146" t="s">
        <v>79</v>
      </c>
      <c r="J2146" t="s">
        <v>116</v>
      </c>
      <c r="K2146">
        <v>1920706744</v>
      </c>
      <c r="L2146" t="s">
        <v>37</v>
      </c>
    </row>
    <row r="2147" spans="1:12" x14ac:dyDescent="0.35">
      <c r="A2147">
        <v>4883</v>
      </c>
      <c r="B2147" t="s">
        <v>13934</v>
      </c>
      <c r="D2147">
        <v>26</v>
      </c>
      <c r="E2147" t="s">
        <v>13935</v>
      </c>
      <c r="F2147" t="s">
        <v>201</v>
      </c>
      <c r="G2147" t="s">
        <v>79</v>
      </c>
      <c r="H2147" t="s">
        <v>47</v>
      </c>
      <c r="I2147" t="s">
        <v>31</v>
      </c>
      <c r="J2147" t="s">
        <v>116</v>
      </c>
      <c r="K2147" t="s">
        <v>13936</v>
      </c>
      <c r="L2147" t="s">
        <v>44</v>
      </c>
    </row>
    <row r="2148" spans="1:12" x14ac:dyDescent="0.35">
      <c r="A2148">
        <v>4884</v>
      </c>
      <c r="B2148" t="s">
        <v>13937</v>
      </c>
      <c r="D2148">
        <v>26</v>
      </c>
      <c r="E2148" t="s">
        <v>13938</v>
      </c>
      <c r="F2148" t="s">
        <v>22</v>
      </c>
      <c r="G2148" t="s">
        <v>67</v>
      </c>
      <c r="H2148" t="s">
        <v>41</v>
      </c>
      <c r="I2148" t="s">
        <v>42</v>
      </c>
      <c r="J2148" t="s">
        <v>153</v>
      </c>
      <c r="K2148">
        <v>8680662425</v>
      </c>
      <c r="L2148" t="s">
        <v>19</v>
      </c>
    </row>
    <row r="2149" spans="1:12" x14ac:dyDescent="0.35">
      <c r="A2149">
        <v>4886</v>
      </c>
      <c r="B2149" t="s">
        <v>13942</v>
      </c>
      <c r="D2149">
        <v>28</v>
      </c>
      <c r="E2149" t="s">
        <v>13943</v>
      </c>
      <c r="F2149" t="s">
        <v>31</v>
      </c>
      <c r="G2149" t="s">
        <v>31</v>
      </c>
      <c r="H2149" t="s">
        <v>52</v>
      </c>
      <c r="I2149" t="s">
        <v>13</v>
      </c>
      <c r="J2149" t="s">
        <v>91</v>
      </c>
      <c r="K2149" t="s">
        <v>13944</v>
      </c>
      <c r="L2149" t="s">
        <v>28</v>
      </c>
    </row>
    <row r="2150" spans="1:12" x14ac:dyDescent="0.35">
      <c r="A2150">
        <v>4889</v>
      </c>
      <c r="B2150" t="s">
        <v>13951</v>
      </c>
      <c r="D2150">
        <v>28</v>
      </c>
      <c r="E2150" t="s">
        <v>13952</v>
      </c>
      <c r="F2150" t="s">
        <v>169</v>
      </c>
      <c r="G2150" t="s">
        <v>177</v>
      </c>
      <c r="H2150" t="s">
        <v>87</v>
      </c>
      <c r="I2150" t="s">
        <v>79</v>
      </c>
      <c r="J2150" t="s">
        <v>153</v>
      </c>
      <c r="K2150" t="s">
        <v>13953</v>
      </c>
      <c r="L2150" t="s">
        <v>28</v>
      </c>
    </row>
    <row r="2151" spans="1:12" x14ac:dyDescent="0.35">
      <c r="A2151">
        <v>4891</v>
      </c>
      <c r="B2151" t="s">
        <v>10609</v>
      </c>
      <c r="D2151">
        <v>28</v>
      </c>
      <c r="E2151" t="s">
        <v>13957</v>
      </c>
      <c r="F2151" t="s">
        <v>31</v>
      </c>
      <c r="G2151" t="s">
        <v>177</v>
      </c>
      <c r="H2151" t="s">
        <v>33</v>
      </c>
      <c r="I2151" t="s">
        <v>34</v>
      </c>
      <c r="J2151" t="s">
        <v>116</v>
      </c>
      <c r="K2151" t="s">
        <v>13958</v>
      </c>
      <c r="L2151" t="s">
        <v>44</v>
      </c>
    </row>
    <row r="2152" spans="1:12" x14ac:dyDescent="0.35">
      <c r="A2152">
        <v>4895</v>
      </c>
      <c r="B2152" t="s">
        <v>13967</v>
      </c>
      <c r="D2152">
        <v>30</v>
      </c>
      <c r="E2152" t="s">
        <v>13968</v>
      </c>
      <c r="F2152" t="s">
        <v>67</v>
      </c>
      <c r="G2152" t="s">
        <v>14</v>
      </c>
      <c r="H2152" t="s">
        <v>120</v>
      </c>
      <c r="I2152" t="s">
        <v>57</v>
      </c>
      <c r="J2152" t="s">
        <v>68</v>
      </c>
      <c r="K2152" t="s">
        <v>13969</v>
      </c>
      <c r="L2152" t="s">
        <v>76</v>
      </c>
    </row>
    <row r="2153" spans="1:12" x14ac:dyDescent="0.35">
      <c r="A2153">
        <v>4896</v>
      </c>
      <c r="B2153" t="s">
        <v>13970</v>
      </c>
      <c r="D2153">
        <v>30</v>
      </c>
      <c r="E2153" t="s">
        <v>13971</v>
      </c>
      <c r="F2153" t="s">
        <v>149</v>
      </c>
      <c r="G2153" t="s">
        <v>42</v>
      </c>
      <c r="H2153" t="s">
        <v>52</v>
      </c>
      <c r="I2153" t="s">
        <v>13</v>
      </c>
      <c r="J2153" t="s">
        <v>170</v>
      </c>
      <c r="K2153" t="s">
        <v>13972</v>
      </c>
      <c r="L2153" t="s">
        <v>28</v>
      </c>
    </row>
    <row r="2154" spans="1:12" x14ac:dyDescent="0.35">
      <c r="A2154">
        <v>4899</v>
      </c>
      <c r="B2154" t="s">
        <v>13979</v>
      </c>
      <c r="D2154">
        <v>29</v>
      </c>
      <c r="E2154" t="s">
        <v>13980</v>
      </c>
      <c r="F2154" t="s">
        <v>14</v>
      </c>
      <c r="G2154" t="s">
        <v>14</v>
      </c>
      <c r="H2154" t="s">
        <v>120</v>
      </c>
      <c r="I2154" t="s">
        <v>57</v>
      </c>
      <c r="J2154" t="s">
        <v>26</v>
      </c>
      <c r="K2154" t="s">
        <v>13981</v>
      </c>
      <c r="L2154" t="s">
        <v>28</v>
      </c>
    </row>
    <row r="2155" spans="1:12" x14ac:dyDescent="0.35">
      <c r="A2155">
        <v>4900</v>
      </c>
      <c r="B2155" t="s">
        <v>13982</v>
      </c>
      <c r="D2155">
        <v>29</v>
      </c>
      <c r="E2155" t="s">
        <v>13983</v>
      </c>
      <c r="F2155" t="s">
        <v>32</v>
      </c>
      <c r="G2155" t="s">
        <v>57</v>
      </c>
      <c r="H2155" t="s">
        <v>80</v>
      </c>
      <c r="I2155" t="s">
        <v>32</v>
      </c>
      <c r="J2155" t="s">
        <v>63</v>
      </c>
      <c r="K2155" t="s">
        <v>13984</v>
      </c>
      <c r="L2155" t="s">
        <v>76</v>
      </c>
    </row>
    <row r="2156" spans="1:12" x14ac:dyDescent="0.35">
      <c r="A2156">
        <v>4902</v>
      </c>
      <c r="B2156" t="s">
        <v>13988</v>
      </c>
      <c r="D2156">
        <v>29</v>
      </c>
      <c r="E2156" t="s">
        <v>13989</v>
      </c>
      <c r="F2156" t="s">
        <v>57</v>
      </c>
      <c r="G2156" t="s">
        <v>31</v>
      </c>
      <c r="H2156" t="s">
        <v>41</v>
      </c>
      <c r="I2156" t="s">
        <v>42</v>
      </c>
      <c r="J2156" t="s">
        <v>153</v>
      </c>
      <c r="K2156">
        <f>1-13-114-4869</f>
        <v>-4995</v>
      </c>
      <c r="L2156" t="s">
        <v>44</v>
      </c>
    </row>
    <row r="2157" spans="1:12" x14ac:dyDescent="0.35">
      <c r="A2157">
        <v>4908</v>
      </c>
      <c r="B2157" t="s">
        <v>14004</v>
      </c>
      <c r="D2157">
        <v>26</v>
      </c>
      <c r="E2157" t="s">
        <v>14005</v>
      </c>
      <c r="F2157" t="s">
        <v>40</v>
      </c>
      <c r="G2157" t="s">
        <v>32</v>
      </c>
      <c r="H2157" t="s">
        <v>33</v>
      </c>
      <c r="I2157" t="s">
        <v>34</v>
      </c>
      <c r="J2157" t="s">
        <v>17</v>
      </c>
      <c r="K2157" t="s">
        <v>14006</v>
      </c>
      <c r="L2157" t="s">
        <v>44</v>
      </c>
    </row>
    <row r="2158" spans="1:12" x14ac:dyDescent="0.35">
      <c r="A2158">
        <v>4909</v>
      </c>
      <c r="B2158" t="s">
        <v>14007</v>
      </c>
      <c r="D2158">
        <v>30</v>
      </c>
      <c r="E2158" t="s">
        <v>14008</v>
      </c>
      <c r="F2158" t="s">
        <v>169</v>
      </c>
      <c r="G2158" t="s">
        <v>34</v>
      </c>
      <c r="H2158" t="s">
        <v>33</v>
      </c>
      <c r="I2158" t="s">
        <v>34</v>
      </c>
      <c r="J2158" t="s">
        <v>48</v>
      </c>
      <c r="K2158" t="s">
        <v>14009</v>
      </c>
      <c r="L2158" t="s">
        <v>44</v>
      </c>
    </row>
    <row r="2159" spans="1:12" x14ac:dyDescent="0.35">
      <c r="A2159">
        <v>4912</v>
      </c>
      <c r="B2159" t="s">
        <v>14016</v>
      </c>
      <c r="D2159">
        <v>26</v>
      </c>
      <c r="E2159" t="s">
        <v>14017</v>
      </c>
      <c r="F2159" t="s">
        <v>34</v>
      </c>
      <c r="G2159" t="s">
        <v>32</v>
      </c>
      <c r="H2159" t="s">
        <v>87</v>
      </c>
      <c r="I2159" t="s">
        <v>79</v>
      </c>
      <c r="J2159" t="s">
        <v>35</v>
      </c>
      <c r="K2159" t="s">
        <v>14018</v>
      </c>
      <c r="L2159" t="s">
        <v>76</v>
      </c>
    </row>
    <row r="2160" spans="1:12" x14ac:dyDescent="0.35">
      <c r="A2160">
        <v>4915</v>
      </c>
      <c r="B2160" t="s">
        <v>6522</v>
      </c>
      <c r="D2160">
        <v>26</v>
      </c>
      <c r="E2160" t="s">
        <v>14025</v>
      </c>
      <c r="F2160" t="s">
        <v>201</v>
      </c>
      <c r="G2160" t="s">
        <v>177</v>
      </c>
      <c r="H2160" t="s">
        <v>15</v>
      </c>
      <c r="I2160" t="s">
        <v>16</v>
      </c>
      <c r="J2160" t="s">
        <v>116</v>
      </c>
      <c r="K2160" t="s">
        <v>14026</v>
      </c>
      <c r="L2160" t="s">
        <v>19</v>
      </c>
    </row>
    <row r="2161" spans="1:12" x14ac:dyDescent="0.35">
      <c r="A2161">
        <v>4917</v>
      </c>
      <c r="B2161" t="s">
        <v>8703</v>
      </c>
      <c r="D2161">
        <v>28</v>
      </c>
      <c r="E2161" t="s">
        <v>14030</v>
      </c>
      <c r="F2161" t="s">
        <v>42</v>
      </c>
      <c r="G2161" t="s">
        <v>169</v>
      </c>
      <c r="H2161" t="s">
        <v>41</v>
      </c>
      <c r="I2161" t="s">
        <v>42</v>
      </c>
      <c r="J2161" t="s">
        <v>63</v>
      </c>
      <c r="K2161" t="s">
        <v>14031</v>
      </c>
      <c r="L2161" t="s">
        <v>37</v>
      </c>
    </row>
    <row r="2162" spans="1:12" x14ac:dyDescent="0.35">
      <c r="A2162">
        <v>4919</v>
      </c>
      <c r="B2162" t="s">
        <v>14035</v>
      </c>
      <c r="D2162">
        <v>29</v>
      </c>
      <c r="E2162" t="s">
        <v>14036</v>
      </c>
      <c r="F2162" t="s">
        <v>169</v>
      </c>
      <c r="G2162" t="s">
        <v>34</v>
      </c>
      <c r="H2162" t="s">
        <v>80</v>
      </c>
      <c r="I2162" t="s">
        <v>32</v>
      </c>
      <c r="J2162" t="s">
        <v>88</v>
      </c>
      <c r="K2162" t="s">
        <v>14037</v>
      </c>
      <c r="L2162" t="s">
        <v>37</v>
      </c>
    </row>
    <row r="2163" spans="1:12" x14ac:dyDescent="0.35">
      <c r="A2163">
        <v>4922</v>
      </c>
      <c r="B2163" t="s">
        <v>14044</v>
      </c>
      <c r="D2163">
        <v>30</v>
      </c>
      <c r="E2163" t="s">
        <v>14045</v>
      </c>
      <c r="F2163" t="s">
        <v>42</v>
      </c>
      <c r="G2163" t="s">
        <v>133</v>
      </c>
      <c r="H2163" t="s">
        <v>33</v>
      </c>
      <c r="I2163" t="s">
        <v>34</v>
      </c>
      <c r="J2163" t="s">
        <v>170</v>
      </c>
      <c r="K2163">
        <f>1-211-454-8678</f>
        <v>-9342</v>
      </c>
      <c r="L2163" t="s">
        <v>19</v>
      </c>
    </row>
    <row r="2164" spans="1:12" x14ac:dyDescent="0.35">
      <c r="A2164">
        <v>4923</v>
      </c>
      <c r="B2164" t="s">
        <v>14046</v>
      </c>
      <c r="D2164">
        <v>29</v>
      </c>
      <c r="E2164" t="s">
        <v>14047</v>
      </c>
      <c r="F2164" t="s">
        <v>13</v>
      </c>
      <c r="G2164" t="s">
        <v>13</v>
      </c>
      <c r="H2164" t="s">
        <v>120</v>
      </c>
      <c r="I2164" t="s">
        <v>57</v>
      </c>
      <c r="J2164" t="s">
        <v>53</v>
      </c>
      <c r="K2164" t="s">
        <v>14048</v>
      </c>
      <c r="L2164" t="s">
        <v>37</v>
      </c>
    </row>
    <row r="2165" spans="1:12" x14ac:dyDescent="0.35">
      <c r="A2165">
        <v>4924</v>
      </c>
      <c r="B2165" t="s">
        <v>14049</v>
      </c>
      <c r="D2165">
        <v>26</v>
      </c>
      <c r="E2165" t="s">
        <v>14050</v>
      </c>
      <c r="F2165" t="s">
        <v>177</v>
      </c>
      <c r="G2165" t="s">
        <v>79</v>
      </c>
      <c r="H2165" t="s">
        <v>15</v>
      </c>
      <c r="I2165" t="s">
        <v>16</v>
      </c>
      <c r="J2165" t="s">
        <v>153</v>
      </c>
      <c r="K2165" t="s">
        <v>14051</v>
      </c>
      <c r="L2165" t="s">
        <v>76</v>
      </c>
    </row>
    <row r="2166" spans="1:12" x14ac:dyDescent="0.35">
      <c r="A2166">
        <v>4925</v>
      </c>
      <c r="B2166" t="s">
        <v>14052</v>
      </c>
      <c r="D2166">
        <v>29</v>
      </c>
      <c r="E2166" t="s">
        <v>14053</v>
      </c>
      <c r="F2166" t="s">
        <v>22</v>
      </c>
      <c r="G2166" t="s">
        <v>13</v>
      </c>
      <c r="H2166" t="s">
        <v>80</v>
      </c>
      <c r="I2166" t="s">
        <v>32</v>
      </c>
      <c r="J2166" t="s">
        <v>116</v>
      </c>
      <c r="K2166" t="s">
        <v>14054</v>
      </c>
      <c r="L2166" t="s">
        <v>76</v>
      </c>
    </row>
    <row r="2167" spans="1:12" x14ac:dyDescent="0.35">
      <c r="A2167">
        <v>4928</v>
      </c>
      <c r="B2167" t="s">
        <v>14061</v>
      </c>
      <c r="D2167">
        <v>29</v>
      </c>
      <c r="E2167" t="s">
        <v>14062</v>
      </c>
      <c r="F2167" t="s">
        <v>133</v>
      </c>
      <c r="G2167" t="s">
        <v>14</v>
      </c>
      <c r="H2167" t="s">
        <v>52</v>
      </c>
      <c r="I2167" t="s">
        <v>13</v>
      </c>
      <c r="J2167" t="s">
        <v>68</v>
      </c>
      <c r="K2167" t="s">
        <v>14063</v>
      </c>
      <c r="L2167" t="s">
        <v>44</v>
      </c>
    </row>
    <row r="2168" spans="1:12" x14ac:dyDescent="0.35">
      <c r="A2168">
        <v>4933</v>
      </c>
      <c r="B2168" t="s">
        <v>14075</v>
      </c>
      <c r="D2168">
        <v>27</v>
      </c>
      <c r="E2168" t="s">
        <v>14076</v>
      </c>
      <c r="F2168" t="s">
        <v>40</v>
      </c>
      <c r="G2168" t="s">
        <v>57</v>
      </c>
      <c r="H2168" t="s">
        <v>33</v>
      </c>
      <c r="I2168" t="s">
        <v>34</v>
      </c>
      <c r="J2168" t="s">
        <v>146</v>
      </c>
      <c r="K2168" t="s">
        <v>14077</v>
      </c>
      <c r="L2168" t="s">
        <v>44</v>
      </c>
    </row>
    <row r="2169" spans="1:12" x14ac:dyDescent="0.35">
      <c r="A2169">
        <v>4936</v>
      </c>
      <c r="B2169" t="s">
        <v>14084</v>
      </c>
      <c r="D2169">
        <v>26</v>
      </c>
      <c r="E2169" t="s">
        <v>14085</v>
      </c>
      <c r="F2169" t="s">
        <v>101</v>
      </c>
      <c r="G2169" t="s">
        <v>169</v>
      </c>
      <c r="H2169" t="s">
        <v>24</v>
      </c>
      <c r="I2169" t="s">
        <v>25</v>
      </c>
      <c r="J2169" t="s">
        <v>63</v>
      </c>
      <c r="K2169" t="s">
        <v>14086</v>
      </c>
      <c r="L2169" t="s">
        <v>19</v>
      </c>
    </row>
    <row r="2170" spans="1:12" x14ac:dyDescent="0.35">
      <c r="A2170">
        <v>4939</v>
      </c>
      <c r="B2170" t="s">
        <v>14093</v>
      </c>
      <c r="D2170">
        <v>29</v>
      </c>
      <c r="E2170" t="s">
        <v>14094</v>
      </c>
      <c r="F2170" t="s">
        <v>16</v>
      </c>
      <c r="G2170" t="s">
        <v>16</v>
      </c>
      <c r="H2170" t="s">
        <v>80</v>
      </c>
      <c r="I2170" t="s">
        <v>32</v>
      </c>
      <c r="J2170" t="s">
        <v>48</v>
      </c>
      <c r="K2170" t="s">
        <v>14095</v>
      </c>
      <c r="L2170" t="s">
        <v>37</v>
      </c>
    </row>
    <row r="2171" spans="1:12" x14ac:dyDescent="0.35">
      <c r="A2171">
        <v>4940</v>
      </c>
      <c r="B2171" t="s">
        <v>14096</v>
      </c>
      <c r="D2171">
        <v>26</v>
      </c>
      <c r="E2171" t="s">
        <v>14097</v>
      </c>
      <c r="F2171" t="s">
        <v>201</v>
      </c>
      <c r="G2171" t="s">
        <v>57</v>
      </c>
      <c r="H2171" t="s">
        <v>47</v>
      </c>
      <c r="I2171" t="s">
        <v>31</v>
      </c>
      <c r="J2171" t="s">
        <v>63</v>
      </c>
      <c r="K2171" t="s">
        <v>14098</v>
      </c>
      <c r="L2171" t="s">
        <v>44</v>
      </c>
    </row>
    <row r="2172" spans="1:12" x14ac:dyDescent="0.35">
      <c r="A2172">
        <v>4944</v>
      </c>
      <c r="B2172" t="s">
        <v>14105</v>
      </c>
      <c r="D2172">
        <v>30</v>
      </c>
      <c r="E2172" t="s">
        <v>14106</v>
      </c>
      <c r="F2172" t="s">
        <v>57</v>
      </c>
      <c r="G2172" t="s">
        <v>101</v>
      </c>
      <c r="H2172" t="s">
        <v>80</v>
      </c>
      <c r="I2172" t="s">
        <v>32</v>
      </c>
      <c r="J2172" t="s">
        <v>26</v>
      </c>
      <c r="K2172">
        <v>3591732909</v>
      </c>
      <c r="L2172" t="s">
        <v>19</v>
      </c>
    </row>
    <row r="2173" spans="1:12" x14ac:dyDescent="0.35">
      <c r="A2173">
        <v>4946</v>
      </c>
      <c r="B2173" t="s">
        <v>14110</v>
      </c>
      <c r="D2173">
        <v>26</v>
      </c>
      <c r="E2173" t="s">
        <v>14111</v>
      </c>
      <c r="F2173" t="s">
        <v>13</v>
      </c>
      <c r="G2173" t="s">
        <v>67</v>
      </c>
      <c r="H2173" t="s">
        <v>87</v>
      </c>
      <c r="I2173" t="s">
        <v>79</v>
      </c>
      <c r="J2173" t="s">
        <v>116</v>
      </c>
      <c r="K2173" t="s">
        <v>14112</v>
      </c>
      <c r="L2173" t="s">
        <v>19</v>
      </c>
    </row>
    <row r="2174" spans="1:12" x14ac:dyDescent="0.35">
      <c r="A2174">
        <v>4949</v>
      </c>
      <c r="B2174" t="s">
        <v>14118</v>
      </c>
      <c r="D2174">
        <v>26</v>
      </c>
      <c r="E2174" t="s">
        <v>14119</v>
      </c>
      <c r="F2174" t="s">
        <v>14</v>
      </c>
      <c r="G2174" t="s">
        <v>177</v>
      </c>
      <c r="H2174" t="s">
        <v>52</v>
      </c>
      <c r="I2174" t="s">
        <v>13</v>
      </c>
      <c r="J2174" t="s">
        <v>170</v>
      </c>
      <c r="K2174" t="s">
        <v>14120</v>
      </c>
      <c r="L2174" t="s">
        <v>28</v>
      </c>
    </row>
    <row r="2175" spans="1:12" x14ac:dyDescent="0.35">
      <c r="A2175">
        <v>4950</v>
      </c>
      <c r="B2175" t="s">
        <v>14121</v>
      </c>
      <c r="D2175">
        <v>26</v>
      </c>
      <c r="E2175" t="s">
        <v>14122</v>
      </c>
      <c r="F2175" t="s">
        <v>42</v>
      </c>
      <c r="G2175" t="s">
        <v>25</v>
      </c>
      <c r="H2175" t="s">
        <v>62</v>
      </c>
      <c r="I2175" t="s">
        <v>23</v>
      </c>
      <c r="J2175" t="s">
        <v>35</v>
      </c>
      <c r="K2175">
        <v>9437297709</v>
      </c>
      <c r="L2175" t="s">
        <v>76</v>
      </c>
    </row>
    <row r="2176" spans="1:12" x14ac:dyDescent="0.35">
      <c r="A2176">
        <v>4951</v>
      </c>
      <c r="B2176" t="s">
        <v>14123</v>
      </c>
      <c r="D2176">
        <v>29</v>
      </c>
      <c r="E2176" t="s">
        <v>14124</v>
      </c>
      <c r="F2176" t="s">
        <v>101</v>
      </c>
      <c r="G2176" t="s">
        <v>67</v>
      </c>
      <c r="H2176" t="s">
        <v>62</v>
      </c>
      <c r="I2176" t="s">
        <v>23</v>
      </c>
      <c r="J2176" t="s">
        <v>58</v>
      </c>
      <c r="K2176" t="s">
        <v>14125</v>
      </c>
      <c r="L2176" t="s">
        <v>44</v>
      </c>
    </row>
    <row r="2177" spans="1:12" x14ac:dyDescent="0.35">
      <c r="A2177">
        <v>4952</v>
      </c>
      <c r="B2177" t="s">
        <v>14126</v>
      </c>
      <c r="D2177">
        <v>30</v>
      </c>
      <c r="E2177" t="s">
        <v>14127</v>
      </c>
      <c r="F2177" t="s">
        <v>133</v>
      </c>
      <c r="G2177" t="s">
        <v>201</v>
      </c>
      <c r="H2177" t="s">
        <v>120</v>
      </c>
      <c r="I2177" t="s">
        <v>57</v>
      </c>
      <c r="J2177" t="s">
        <v>17</v>
      </c>
      <c r="K2177" t="s">
        <v>14128</v>
      </c>
      <c r="L2177" t="s">
        <v>19</v>
      </c>
    </row>
    <row r="2178" spans="1:12" x14ac:dyDescent="0.35">
      <c r="A2178">
        <v>4953</v>
      </c>
      <c r="B2178" t="s">
        <v>14129</v>
      </c>
      <c r="D2178">
        <v>28</v>
      </c>
      <c r="E2178" t="s">
        <v>14130</v>
      </c>
      <c r="F2178" t="s">
        <v>169</v>
      </c>
      <c r="G2178" t="s">
        <v>133</v>
      </c>
      <c r="H2178" t="s">
        <v>87</v>
      </c>
      <c r="I2178" t="s">
        <v>79</v>
      </c>
      <c r="J2178" t="s">
        <v>88</v>
      </c>
      <c r="K2178" t="s">
        <v>14131</v>
      </c>
      <c r="L2178" t="s">
        <v>37</v>
      </c>
    </row>
    <row r="2179" spans="1:12" x14ac:dyDescent="0.35">
      <c r="A2179">
        <v>4955</v>
      </c>
      <c r="B2179" t="s">
        <v>14135</v>
      </c>
      <c r="D2179">
        <v>30</v>
      </c>
      <c r="E2179" t="s">
        <v>14136</v>
      </c>
      <c r="F2179" t="s">
        <v>133</v>
      </c>
      <c r="G2179" t="s">
        <v>42</v>
      </c>
      <c r="H2179" t="s">
        <v>87</v>
      </c>
      <c r="I2179" t="s">
        <v>79</v>
      </c>
      <c r="J2179" t="s">
        <v>153</v>
      </c>
      <c r="K2179" t="s">
        <v>14137</v>
      </c>
      <c r="L2179" t="s">
        <v>28</v>
      </c>
    </row>
    <row r="2180" spans="1:12" x14ac:dyDescent="0.35">
      <c r="A2180">
        <v>4958</v>
      </c>
      <c r="B2180" t="s">
        <v>14144</v>
      </c>
      <c r="D2180">
        <v>26</v>
      </c>
      <c r="E2180" t="s">
        <v>14145</v>
      </c>
      <c r="F2180" t="s">
        <v>67</v>
      </c>
      <c r="G2180" t="s">
        <v>133</v>
      </c>
      <c r="H2180" t="s">
        <v>24</v>
      </c>
      <c r="I2180" t="s">
        <v>25</v>
      </c>
      <c r="J2180" t="s">
        <v>48</v>
      </c>
      <c r="K2180" t="s">
        <v>14146</v>
      </c>
      <c r="L2180" t="s">
        <v>28</v>
      </c>
    </row>
    <row r="2181" spans="1:12" x14ac:dyDescent="0.35">
      <c r="A2181">
        <v>4959</v>
      </c>
      <c r="B2181" t="s">
        <v>14147</v>
      </c>
      <c r="D2181">
        <v>28</v>
      </c>
      <c r="E2181" t="s">
        <v>14148</v>
      </c>
      <c r="F2181" t="s">
        <v>133</v>
      </c>
      <c r="G2181" t="s">
        <v>23</v>
      </c>
      <c r="H2181" t="s">
        <v>87</v>
      </c>
      <c r="I2181" t="s">
        <v>79</v>
      </c>
      <c r="J2181" t="s">
        <v>35</v>
      </c>
      <c r="K2181" t="s">
        <v>14149</v>
      </c>
      <c r="L2181" t="s">
        <v>37</v>
      </c>
    </row>
    <row r="2182" spans="1:12" x14ac:dyDescent="0.35">
      <c r="A2182">
        <v>4963</v>
      </c>
      <c r="B2182" t="s">
        <v>14159</v>
      </c>
      <c r="D2182">
        <v>30</v>
      </c>
      <c r="E2182" t="s">
        <v>14160</v>
      </c>
      <c r="F2182" t="s">
        <v>23</v>
      </c>
      <c r="G2182" t="s">
        <v>23</v>
      </c>
      <c r="H2182" t="s">
        <v>52</v>
      </c>
      <c r="I2182" t="s">
        <v>13</v>
      </c>
      <c r="J2182" t="s">
        <v>68</v>
      </c>
      <c r="K2182" t="s">
        <v>14161</v>
      </c>
      <c r="L2182" t="s">
        <v>76</v>
      </c>
    </row>
    <row r="2183" spans="1:12" x14ac:dyDescent="0.35">
      <c r="A2183">
        <v>4964</v>
      </c>
      <c r="B2183" t="s">
        <v>14162</v>
      </c>
      <c r="D2183">
        <v>28</v>
      </c>
      <c r="E2183" t="s">
        <v>14163</v>
      </c>
      <c r="F2183" t="s">
        <v>16</v>
      </c>
      <c r="G2183" t="s">
        <v>34</v>
      </c>
      <c r="H2183" t="s">
        <v>41</v>
      </c>
      <c r="I2183" t="s">
        <v>42</v>
      </c>
      <c r="J2183" t="s">
        <v>48</v>
      </c>
      <c r="K2183" t="s">
        <v>14164</v>
      </c>
      <c r="L2183" t="s">
        <v>37</v>
      </c>
    </row>
    <row r="2184" spans="1:12" x14ac:dyDescent="0.35">
      <c r="A2184">
        <v>4967</v>
      </c>
      <c r="B2184" t="s">
        <v>14171</v>
      </c>
      <c r="D2184">
        <v>26</v>
      </c>
      <c r="E2184" t="s">
        <v>14172</v>
      </c>
      <c r="F2184" t="s">
        <v>23</v>
      </c>
      <c r="G2184" t="s">
        <v>42</v>
      </c>
      <c r="H2184" t="s">
        <v>120</v>
      </c>
      <c r="I2184" t="s">
        <v>57</v>
      </c>
      <c r="J2184" t="s">
        <v>48</v>
      </c>
      <c r="K2184" t="s">
        <v>14173</v>
      </c>
      <c r="L2184" t="s">
        <v>76</v>
      </c>
    </row>
    <row r="2185" spans="1:12" x14ac:dyDescent="0.35">
      <c r="A2185">
        <v>4969</v>
      </c>
      <c r="B2185" t="s">
        <v>14177</v>
      </c>
      <c r="D2185">
        <v>28</v>
      </c>
      <c r="E2185" t="s">
        <v>14178</v>
      </c>
      <c r="F2185" t="s">
        <v>13</v>
      </c>
      <c r="G2185" t="s">
        <v>149</v>
      </c>
      <c r="H2185" t="s">
        <v>15</v>
      </c>
      <c r="I2185" t="s">
        <v>16</v>
      </c>
      <c r="J2185" t="s">
        <v>26</v>
      </c>
      <c r="K2185" t="s">
        <v>14179</v>
      </c>
      <c r="L2185" t="s">
        <v>19</v>
      </c>
    </row>
    <row r="2186" spans="1:12" x14ac:dyDescent="0.35">
      <c r="A2186">
        <v>4971</v>
      </c>
      <c r="B2186" t="s">
        <v>14183</v>
      </c>
      <c r="D2186">
        <v>28</v>
      </c>
      <c r="E2186" t="s">
        <v>14184</v>
      </c>
      <c r="F2186" t="s">
        <v>57</v>
      </c>
      <c r="G2186" t="s">
        <v>40</v>
      </c>
      <c r="H2186" t="s">
        <v>62</v>
      </c>
      <c r="I2186" t="s">
        <v>23</v>
      </c>
      <c r="J2186" t="s">
        <v>170</v>
      </c>
      <c r="K2186" t="s">
        <v>14185</v>
      </c>
      <c r="L2186" t="s">
        <v>44</v>
      </c>
    </row>
    <row r="2187" spans="1:12" x14ac:dyDescent="0.35">
      <c r="A2187">
        <v>4972</v>
      </c>
      <c r="B2187" t="s">
        <v>14186</v>
      </c>
      <c r="D2187">
        <v>29</v>
      </c>
      <c r="E2187" t="s">
        <v>14187</v>
      </c>
      <c r="F2187" t="s">
        <v>101</v>
      </c>
      <c r="G2187" t="s">
        <v>133</v>
      </c>
      <c r="H2187" t="s">
        <v>80</v>
      </c>
      <c r="I2187" t="s">
        <v>32</v>
      </c>
      <c r="J2187" t="s">
        <v>170</v>
      </c>
      <c r="K2187">
        <v>2985410759</v>
      </c>
      <c r="L2187" t="s">
        <v>19</v>
      </c>
    </row>
    <row r="2188" spans="1:12" x14ac:dyDescent="0.35">
      <c r="A2188">
        <v>4974</v>
      </c>
      <c r="B2188" t="s">
        <v>14191</v>
      </c>
      <c r="D2188">
        <v>27</v>
      </c>
      <c r="E2188" t="s">
        <v>14192</v>
      </c>
      <c r="F2188" t="s">
        <v>32</v>
      </c>
      <c r="G2188" t="s">
        <v>101</v>
      </c>
      <c r="H2188" t="s">
        <v>62</v>
      </c>
      <c r="I2188" t="s">
        <v>23</v>
      </c>
      <c r="J2188" t="s">
        <v>53</v>
      </c>
      <c r="K2188" t="s">
        <v>14193</v>
      </c>
      <c r="L2188" t="s">
        <v>44</v>
      </c>
    </row>
    <row r="2189" spans="1:12" x14ac:dyDescent="0.35">
      <c r="A2189">
        <v>4975</v>
      </c>
      <c r="B2189" t="s">
        <v>14194</v>
      </c>
      <c r="D2189">
        <v>30</v>
      </c>
      <c r="E2189" t="s">
        <v>14195</v>
      </c>
      <c r="F2189" t="s">
        <v>201</v>
      </c>
      <c r="G2189" t="s">
        <v>149</v>
      </c>
      <c r="H2189" t="s">
        <v>24</v>
      </c>
      <c r="I2189" t="s">
        <v>25</v>
      </c>
      <c r="J2189" t="s">
        <v>17</v>
      </c>
      <c r="K2189" s="1" t="s">
        <v>26028</v>
      </c>
      <c r="L2189" t="s">
        <v>44</v>
      </c>
    </row>
    <row r="2190" spans="1:12" x14ac:dyDescent="0.35">
      <c r="A2190">
        <v>4976</v>
      </c>
      <c r="B2190" t="s">
        <v>14196</v>
      </c>
      <c r="D2190">
        <v>30</v>
      </c>
      <c r="E2190" t="s">
        <v>14197</v>
      </c>
      <c r="F2190" t="s">
        <v>101</v>
      </c>
      <c r="G2190" t="s">
        <v>16</v>
      </c>
      <c r="H2190" t="s">
        <v>24</v>
      </c>
      <c r="I2190" t="s">
        <v>25</v>
      </c>
      <c r="J2190" t="s">
        <v>170</v>
      </c>
      <c r="K2190" t="s">
        <v>14198</v>
      </c>
      <c r="L2190" t="s">
        <v>28</v>
      </c>
    </row>
    <row r="2191" spans="1:12" x14ac:dyDescent="0.35">
      <c r="A2191">
        <v>4977</v>
      </c>
      <c r="B2191" t="s">
        <v>14199</v>
      </c>
      <c r="D2191">
        <v>28</v>
      </c>
      <c r="E2191" t="s">
        <v>14200</v>
      </c>
      <c r="F2191" t="s">
        <v>31</v>
      </c>
      <c r="G2191" t="s">
        <v>14</v>
      </c>
      <c r="H2191" t="s">
        <v>87</v>
      </c>
      <c r="I2191" t="s">
        <v>79</v>
      </c>
      <c r="J2191" t="s">
        <v>102</v>
      </c>
      <c r="K2191" t="s">
        <v>14201</v>
      </c>
      <c r="L2191" t="s">
        <v>44</v>
      </c>
    </row>
    <row r="2192" spans="1:12" x14ac:dyDescent="0.35">
      <c r="A2192">
        <v>4981</v>
      </c>
      <c r="B2192" t="s">
        <v>14209</v>
      </c>
      <c r="D2192">
        <v>27</v>
      </c>
      <c r="E2192" t="s">
        <v>14210</v>
      </c>
      <c r="F2192" t="s">
        <v>23</v>
      </c>
      <c r="G2192" t="s">
        <v>201</v>
      </c>
      <c r="H2192" t="s">
        <v>87</v>
      </c>
      <c r="I2192" t="s">
        <v>79</v>
      </c>
      <c r="J2192" t="s">
        <v>68</v>
      </c>
      <c r="K2192" t="s">
        <v>14211</v>
      </c>
      <c r="L2192" t="s">
        <v>44</v>
      </c>
    </row>
    <row r="2193" spans="1:12" x14ac:dyDescent="0.35">
      <c r="A2193">
        <v>4987</v>
      </c>
      <c r="B2193" t="s">
        <v>14226</v>
      </c>
      <c r="D2193">
        <v>28</v>
      </c>
      <c r="E2193" t="s">
        <v>14227</v>
      </c>
      <c r="F2193" t="s">
        <v>177</v>
      </c>
      <c r="G2193" t="s">
        <v>201</v>
      </c>
      <c r="H2193" t="s">
        <v>15</v>
      </c>
      <c r="I2193" t="s">
        <v>16</v>
      </c>
      <c r="J2193" t="s">
        <v>102</v>
      </c>
      <c r="K2193" t="s">
        <v>14228</v>
      </c>
      <c r="L2193" t="s">
        <v>28</v>
      </c>
    </row>
    <row r="2194" spans="1:12" x14ac:dyDescent="0.35">
      <c r="A2194">
        <v>4991</v>
      </c>
      <c r="B2194" t="s">
        <v>14237</v>
      </c>
      <c r="D2194">
        <v>27</v>
      </c>
      <c r="E2194" t="s">
        <v>14238</v>
      </c>
      <c r="F2194" t="s">
        <v>57</v>
      </c>
      <c r="G2194" t="s">
        <v>31</v>
      </c>
      <c r="H2194" t="s">
        <v>41</v>
      </c>
      <c r="I2194" t="s">
        <v>42</v>
      </c>
      <c r="J2194" t="s">
        <v>17</v>
      </c>
      <c r="K2194" t="s">
        <v>14239</v>
      </c>
      <c r="L2194" t="s">
        <v>19</v>
      </c>
    </row>
    <row r="2195" spans="1:12" x14ac:dyDescent="0.35">
      <c r="A2195">
        <v>4992</v>
      </c>
      <c r="B2195" t="s">
        <v>14240</v>
      </c>
      <c r="D2195">
        <v>27</v>
      </c>
      <c r="E2195" t="s">
        <v>14241</v>
      </c>
      <c r="F2195" t="s">
        <v>79</v>
      </c>
      <c r="G2195" t="s">
        <v>149</v>
      </c>
      <c r="H2195" t="s">
        <v>15</v>
      </c>
      <c r="I2195" t="s">
        <v>16</v>
      </c>
      <c r="J2195" t="s">
        <v>17</v>
      </c>
      <c r="K2195" t="s">
        <v>14242</v>
      </c>
      <c r="L2195" t="s">
        <v>19</v>
      </c>
    </row>
    <row r="2196" spans="1:12" x14ac:dyDescent="0.35">
      <c r="A2196">
        <v>4993</v>
      </c>
      <c r="B2196" t="s">
        <v>14243</v>
      </c>
      <c r="D2196">
        <v>27</v>
      </c>
      <c r="E2196" t="s">
        <v>14244</v>
      </c>
      <c r="F2196" t="s">
        <v>31</v>
      </c>
      <c r="G2196" t="s">
        <v>25</v>
      </c>
      <c r="H2196" t="s">
        <v>87</v>
      </c>
      <c r="I2196" t="s">
        <v>79</v>
      </c>
      <c r="J2196" t="s">
        <v>58</v>
      </c>
      <c r="K2196" t="s">
        <v>14245</v>
      </c>
      <c r="L2196" t="s">
        <v>76</v>
      </c>
    </row>
    <row r="2197" spans="1:12" x14ac:dyDescent="0.35">
      <c r="A2197">
        <v>4996</v>
      </c>
      <c r="B2197" t="s">
        <v>14252</v>
      </c>
      <c r="D2197">
        <v>30</v>
      </c>
      <c r="E2197" t="s">
        <v>14253</v>
      </c>
      <c r="F2197" t="s">
        <v>149</v>
      </c>
      <c r="G2197" t="s">
        <v>201</v>
      </c>
      <c r="H2197" t="s">
        <v>15</v>
      </c>
      <c r="I2197" t="s">
        <v>16</v>
      </c>
      <c r="J2197" t="s">
        <v>58</v>
      </c>
      <c r="K2197">
        <v>9989744095</v>
      </c>
      <c r="L2197" t="s">
        <v>44</v>
      </c>
    </row>
    <row r="2198" spans="1:12" x14ac:dyDescent="0.35">
      <c r="A2198">
        <v>4997</v>
      </c>
      <c r="B2198" t="s">
        <v>14254</v>
      </c>
      <c r="D2198">
        <v>27</v>
      </c>
      <c r="E2198" t="s">
        <v>14255</v>
      </c>
      <c r="F2198" t="s">
        <v>67</v>
      </c>
      <c r="G2198" t="s">
        <v>25</v>
      </c>
      <c r="H2198" t="s">
        <v>80</v>
      </c>
      <c r="I2198" t="s">
        <v>32</v>
      </c>
      <c r="J2198" t="s">
        <v>91</v>
      </c>
      <c r="K2198" t="s">
        <v>14256</v>
      </c>
      <c r="L2198" t="s">
        <v>37</v>
      </c>
    </row>
    <row r="2199" spans="1:12" x14ac:dyDescent="0.35">
      <c r="A2199">
        <v>5005</v>
      </c>
      <c r="B2199" t="s">
        <v>14276</v>
      </c>
      <c r="D2199">
        <v>29</v>
      </c>
      <c r="E2199" t="s">
        <v>14277</v>
      </c>
      <c r="F2199" t="s">
        <v>40</v>
      </c>
      <c r="G2199" t="s">
        <v>32</v>
      </c>
      <c r="H2199" t="s">
        <v>24</v>
      </c>
      <c r="I2199" t="s">
        <v>25</v>
      </c>
      <c r="J2199" t="s">
        <v>88</v>
      </c>
      <c r="K2199" t="s">
        <v>14278</v>
      </c>
      <c r="L2199" t="s">
        <v>44</v>
      </c>
    </row>
    <row r="2200" spans="1:12" x14ac:dyDescent="0.35">
      <c r="A2200">
        <v>5008</v>
      </c>
      <c r="B2200" t="s">
        <v>14284</v>
      </c>
      <c r="D2200">
        <v>27</v>
      </c>
      <c r="E2200" t="s">
        <v>14285</v>
      </c>
      <c r="F2200" t="s">
        <v>79</v>
      </c>
      <c r="G2200" t="s">
        <v>13</v>
      </c>
      <c r="H2200" t="s">
        <v>120</v>
      </c>
      <c r="I2200" t="s">
        <v>57</v>
      </c>
      <c r="J2200" t="s">
        <v>48</v>
      </c>
      <c r="K2200" t="s">
        <v>14286</v>
      </c>
      <c r="L2200" t="s">
        <v>37</v>
      </c>
    </row>
    <row r="2201" spans="1:12" x14ac:dyDescent="0.35">
      <c r="A2201">
        <v>5011</v>
      </c>
      <c r="B2201" t="s">
        <v>14292</v>
      </c>
      <c r="D2201">
        <v>27</v>
      </c>
      <c r="E2201" t="s">
        <v>14293</v>
      </c>
      <c r="F2201" t="s">
        <v>201</v>
      </c>
      <c r="G2201" t="s">
        <v>25</v>
      </c>
      <c r="H2201" t="s">
        <v>52</v>
      </c>
      <c r="I2201" t="s">
        <v>13</v>
      </c>
      <c r="J2201" t="s">
        <v>35</v>
      </c>
      <c r="K2201">
        <v>4941486874</v>
      </c>
      <c r="L2201" t="s">
        <v>19</v>
      </c>
    </row>
    <row r="2202" spans="1:12" x14ac:dyDescent="0.35">
      <c r="A2202">
        <v>5012</v>
      </c>
      <c r="B2202" t="s">
        <v>14294</v>
      </c>
      <c r="D2202">
        <v>30</v>
      </c>
      <c r="E2202" t="s">
        <v>14295</v>
      </c>
      <c r="F2202" t="s">
        <v>149</v>
      </c>
      <c r="G2202" t="s">
        <v>32</v>
      </c>
      <c r="H2202" t="s">
        <v>80</v>
      </c>
      <c r="I2202" t="s">
        <v>32</v>
      </c>
      <c r="J2202" t="s">
        <v>26</v>
      </c>
      <c r="K2202" t="s">
        <v>14296</v>
      </c>
      <c r="L2202" t="s">
        <v>19</v>
      </c>
    </row>
    <row r="2203" spans="1:12" x14ac:dyDescent="0.35">
      <c r="A2203">
        <v>5013</v>
      </c>
      <c r="B2203" t="s">
        <v>14297</v>
      </c>
      <c r="D2203">
        <v>30</v>
      </c>
      <c r="E2203" t="s">
        <v>14298</v>
      </c>
      <c r="F2203" t="s">
        <v>57</v>
      </c>
      <c r="G2203" t="s">
        <v>177</v>
      </c>
      <c r="H2203" t="s">
        <v>41</v>
      </c>
      <c r="I2203" t="s">
        <v>42</v>
      </c>
      <c r="J2203" t="s">
        <v>35</v>
      </c>
      <c r="K2203" t="s">
        <v>14299</v>
      </c>
      <c r="L2203" t="s">
        <v>44</v>
      </c>
    </row>
    <row r="2204" spans="1:12" x14ac:dyDescent="0.35">
      <c r="A2204">
        <v>5014</v>
      </c>
      <c r="B2204" t="s">
        <v>14300</v>
      </c>
      <c r="D2204">
        <v>26</v>
      </c>
      <c r="E2204" t="s">
        <v>14301</v>
      </c>
      <c r="F2204" t="s">
        <v>34</v>
      </c>
      <c r="G2204" t="s">
        <v>169</v>
      </c>
      <c r="H2204" t="s">
        <v>47</v>
      </c>
      <c r="I2204" t="s">
        <v>31</v>
      </c>
      <c r="J2204" t="s">
        <v>91</v>
      </c>
      <c r="K2204" t="s">
        <v>14302</v>
      </c>
      <c r="L2204" t="s">
        <v>19</v>
      </c>
    </row>
    <row r="2205" spans="1:12" x14ac:dyDescent="0.35">
      <c r="A2205">
        <v>5015</v>
      </c>
      <c r="B2205" t="s">
        <v>14303</v>
      </c>
      <c r="D2205">
        <v>30</v>
      </c>
      <c r="E2205" t="s">
        <v>14304</v>
      </c>
      <c r="F2205" t="s">
        <v>31</v>
      </c>
      <c r="G2205" t="s">
        <v>67</v>
      </c>
      <c r="H2205" t="s">
        <v>15</v>
      </c>
      <c r="I2205" t="s">
        <v>16</v>
      </c>
      <c r="J2205" t="s">
        <v>53</v>
      </c>
      <c r="K2205" t="s">
        <v>14305</v>
      </c>
      <c r="L2205" t="s">
        <v>19</v>
      </c>
    </row>
    <row r="2206" spans="1:12" x14ac:dyDescent="0.35">
      <c r="A2206">
        <v>5017</v>
      </c>
      <c r="B2206" t="s">
        <v>14308</v>
      </c>
      <c r="D2206">
        <v>28</v>
      </c>
      <c r="E2206" t="s">
        <v>14309</v>
      </c>
      <c r="F2206" t="s">
        <v>31</v>
      </c>
      <c r="G2206" t="s">
        <v>25</v>
      </c>
      <c r="H2206" t="s">
        <v>87</v>
      </c>
      <c r="I2206" t="s">
        <v>79</v>
      </c>
      <c r="J2206" t="s">
        <v>48</v>
      </c>
      <c r="K2206" t="s">
        <v>14310</v>
      </c>
      <c r="L2206" t="s">
        <v>19</v>
      </c>
    </row>
    <row r="2207" spans="1:12" x14ac:dyDescent="0.35">
      <c r="A2207">
        <v>5025</v>
      </c>
      <c r="B2207" t="s">
        <v>14330</v>
      </c>
      <c r="D2207">
        <v>28</v>
      </c>
      <c r="E2207" t="s">
        <v>14331</v>
      </c>
      <c r="F2207" t="s">
        <v>14</v>
      </c>
      <c r="G2207" t="s">
        <v>16</v>
      </c>
      <c r="H2207" t="s">
        <v>80</v>
      </c>
      <c r="I2207" t="s">
        <v>32</v>
      </c>
      <c r="J2207" t="s">
        <v>68</v>
      </c>
      <c r="K2207" t="s">
        <v>14332</v>
      </c>
      <c r="L2207" t="s">
        <v>28</v>
      </c>
    </row>
    <row r="2208" spans="1:12" x14ac:dyDescent="0.35">
      <c r="A2208">
        <v>5026</v>
      </c>
      <c r="B2208" t="s">
        <v>14333</v>
      </c>
      <c r="D2208">
        <v>27</v>
      </c>
      <c r="E2208" t="s">
        <v>14334</v>
      </c>
      <c r="F2208" t="s">
        <v>101</v>
      </c>
      <c r="G2208" t="s">
        <v>67</v>
      </c>
      <c r="H2208" t="s">
        <v>24</v>
      </c>
      <c r="I2208" t="s">
        <v>25</v>
      </c>
      <c r="J2208" t="s">
        <v>17</v>
      </c>
      <c r="K2208" t="s">
        <v>14335</v>
      </c>
      <c r="L2208" t="s">
        <v>19</v>
      </c>
    </row>
    <row r="2209" spans="1:12" x14ac:dyDescent="0.35">
      <c r="A2209">
        <v>5031</v>
      </c>
      <c r="B2209" t="s">
        <v>14348</v>
      </c>
      <c r="D2209">
        <v>28</v>
      </c>
      <c r="E2209" t="s">
        <v>14349</v>
      </c>
      <c r="F2209" t="s">
        <v>32</v>
      </c>
      <c r="G2209" t="s">
        <v>23</v>
      </c>
      <c r="H2209" t="s">
        <v>15</v>
      </c>
      <c r="I2209" t="s">
        <v>16</v>
      </c>
      <c r="J2209" t="s">
        <v>146</v>
      </c>
      <c r="K2209" t="s">
        <v>14350</v>
      </c>
      <c r="L2209" t="s">
        <v>76</v>
      </c>
    </row>
    <row r="2210" spans="1:12" x14ac:dyDescent="0.35">
      <c r="A2210">
        <v>5033</v>
      </c>
      <c r="B2210" t="s">
        <v>14354</v>
      </c>
      <c r="D2210">
        <v>30</v>
      </c>
      <c r="E2210" t="s">
        <v>14355</v>
      </c>
      <c r="F2210" t="s">
        <v>14</v>
      </c>
      <c r="G2210" t="s">
        <v>31</v>
      </c>
      <c r="H2210" t="s">
        <v>33</v>
      </c>
      <c r="I2210" t="s">
        <v>34</v>
      </c>
      <c r="J2210" t="s">
        <v>91</v>
      </c>
      <c r="K2210" t="s">
        <v>14356</v>
      </c>
      <c r="L2210" t="s">
        <v>28</v>
      </c>
    </row>
    <row r="2211" spans="1:12" x14ac:dyDescent="0.35">
      <c r="A2211">
        <v>5034</v>
      </c>
      <c r="B2211" t="s">
        <v>14357</v>
      </c>
      <c r="D2211">
        <v>28</v>
      </c>
      <c r="E2211" t="s">
        <v>14358</v>
      </c>
      <c r="F2211" t="s">
        <v>32</v>
      </c>
      <c r="G2211" t="s">
        <v>201</v>
      </c>
      <c r="H2211" t="s">
        <v>62</v>
      </c>
      <c r="I2211" t="s">
        <v>23</v>
      </c>
      <c r="J2211" t="s">
        <v>102</v>
      </c>
      <c r="K2211" t="s">
        <v>14359</v>
      </c>
      <c r="L2211" t="s">
        <v>37</v>
      </c>
    </row>
    <row r="2212" spans="1:12" x14ac:dyDescent="0.35">
      <c r="A2212">
        <v>5039</v>
      </c>
      <c r="B2212" t="s">
        <v>14369</v>
      </c>
      <c r="D2212">
        <v>29</v>
      </c>
      <c r="E2212" t="s">
        <v>14370</v>
      </c>
      <c r="F2212" t="s">
        <v>25</v>
      </c>
      <c r="G2212" t="s">
        <v>22</v>
      </c>
      <c r="H2212" t="s">
        <v>15</v>
      </c>
      <c r="I2212" t="s">
        <v>16</v>
      </c>
      <c r="J2212" t="s">
        <v>26</v>
      </c>
      <c r="K2212" t="s">
        <v>14371</v>
      </c>
      <c r="L2212" t="s">
        <v>44</v>
      </c>
    </row>
    <row r="2213" spans="1:12" x14ac:dyDescent="0.35">
      <c r="A2213">
        <v>5041</v>
      </c>
      <c r="B2213" t="s">
        <v>13169</v>
      </c>
      <c r="D2213">
        <v>28</v>
      </c>
      <c r="E2213" t="s">
        <v>14374</v>
      </c>
      <c r="F2213" t="s">
        <v>201</v>
      </c>
      <c r="G2213" t="s">
        <v>67</v>
      </c>
      <c r="H2213" t="s">
        <v>120</v>
      </c>
      <c r="I2213" t="s">
        <v>57</v>
      </c>
      <c r="J2213" t="s">
        <v>68</v>
      </c>
      <c r="K2213" t="s">
        <v>14375</v>
      </c>
      <c r="L2213" t="s">
        <v>37</v>
      </c>
    </row>
    <row r="2214" spans="1:12" x14ac:dyDescent="0.35">
      <c r="A2214">
        <v>5052</v>
      </c>
      <c r="B2214" t="s">
        <v>14404</v>
      </c>
      <c r="D2214">
        <v>30</v>
      </c>
      <c r="E2214" t="s">
        <v>14405</v>
      </c>
      <c r="F2214" t="s">
        <v>177</v>
      </c>
      <c r="G2214" t="s">
        <v>23</v>
      </c>
      <c r="H2214" t="s">
        <v>41</v>
      </c>
      <c r="I2214" t="s">
        <v>42</v>
      </c>
      <c r="J2214" t="s">
        <v>146</v>
      </c>
      <c r="K2214" t="s">
        <v>14406</v>
      </c>
      <c r="L2214" t="s">
        <v>76</v>
      </c>
    </row>
    <row r="2215" spans="1:12" x14ac:dyDescent="0.35">
      <c r="A2215">
        <v>5058</v>
      </c>
      <c r="B2215" t="s">
        <v>11677</v>
      </c>
      <c r="D2215">
        <v>30</v>
      </c>
      <c r="E2215" t="s">
        <v>14422</v>
      </c>
      <c r="F2215" t="s">
        <v>133</v>
      </c>
      <c r="G2215" t="s">
        <v>201</v>
      </c>
      <c r="H2215" t="s">
        <v>62</v>
      </c>
      <c r="I2215" t="s">
        <v>23</v>
      </c>
      <c r="J2215" t="s">
        <v>91</v>
      </c>
      <c r="K2215" t="s">
        <v>14423</v>
      </c>
      <c r="L2215" t="s">
        <v>28</v>
      </c>
    </row>
    <row r="2216" spans="1:12" x14ac:dyDescent="0.35">
      <c r="A2216">
        <v>5062</v>
      </c>
      <c r="B2216" t="s">
        <v>14432</v>
      </c>
      <c r="D2216">
        <v>29</v>
      </c>
      <c r="E2216" t="s">
        <v>14433</v>
      </c>
      <c r="F2216" t="s">
        <v>42</v>
      </c>
      <c r="G2216" t="s">
        <v>16</v>
      </c>
      <c r="H2216" t="s">
        <v>87</v>
      </c>
      <c r="I2216" t="s">
        <v>79</v>
      </c>
      <c r="J2216" t="s">
        <v>153</v>
      </c>
      <c r="K2216" t="s">
        <v>14434</v>
      </c>
      <c r="L2216" t="s">
        <v>44</v>
      </c>
    </row>
    <row r="2217" spans="1:12" x14ac:dyDescent="0.35">
      <c r="A2217">
        <v>5066</v>
      </c>
      <c r="B2217" t="s">
        <v>14444</v>
      </c>
      <c r="D2217">
        <v>30</v>
      </c>
      <c r="E2217" t="s">
        <v>14445</v>
      </c>
      <c r="F2217" t="s">
        <v>22</v>
      </c>
      <c r="G2217" t="s">
        <v>23</v>
      </c>
      <c r="H2217" t="s">
        <v>47</v>
      </c>
      <c r="I2217" t="s">
        <v>31</v>
      </c>
      <c r="J2217" t="s">
        <v>17</v>
      </c>
      <c r="K2217" t="s">
        <v>14446</v>
      </c>
      <c r="L2217" t="s">
        <v>28</v>
      </c>
    </row>
    <row r="2218" spans="1:12" x14ac:dyDescent="0.35">
      <c r="A2218">
        <v>5068</v>
      </c>
      <c r="B2218" t="s">
        <v>14450</v>
      </c>
      <c r="D2218">
        <v>30</v>
      </c>
      <c r="E2218" t="s">
        <v>14451</v>
      </c>
      <c r="F2218" t="s">
        <v>13</v>
      </c>
      <c r="G2218" t="s">
        <v>177</v>
      </c>
      <c r="H2218" t="s">
        <v>62</v>
      </c>
      <c r="I2218" t="s">
        <v>23</v>
      </c>
      <c r="J2218" t="s">
        <v>63</v>
      </c>
      <c r="K2218" t="s">
        <v>14452</v>
      </c>
      <c r="L2218" t="s">
        <v>28</v>
      </c>
    </row>
    <row r="2219" spans="1:12" x14ac:dyDescent="0.35">
      <c r="A2219">
        <v>5072</v>
      </c>
      <c r="B2219" t="s">
        <v>1524</v>
      </c>
      <c r="D2219">
        <v>27</v>
      </c>
      <c r="E2219" t="s">
        <v>14460</v>
      </c>
      <c r="F2219" t="s">
        <v>25</v>
      </c>
      <c r="G2219" t="s">
        <v>133</v>
      </c>
      <c r="H2219" t="s">
        <v>24</v>
      </c>
      <c r="I2219" t="s">
        <v>25</v>
      </c>
      <c r="J2219" t="s">
        <v>63</v>
      </c>
      <c r="K2219" t="s">
        <v>14461</v>
      </c>
      <c r="L2219" t="s">
        <v>28</v>
      </c>
    </row>
    <row r="2220" spans="1:12" x14ac:dyDescent="0.35">
      <c r="A2220">
        <v>5077</v>
      </c>
      <c r="B2220" t="s">
        <v>14474</v>
      </c>
      <c r="D2220">
        <v>28</v>
      </c>
      <c r="E2220" t="s">
        <v>14475</v>
      </c>
      <c r="F2220" t="s">
        <v>25</v>
      </c>
      <c r="G2220" t="s">
        <v>25</v>
      </c>
      <c r="H2220" t="s">
        <v>15</v>
      </c>
      <c r="I2220" t="s">
        <v>16</v>
      </c>
      <c r="J2220" t="s">
        <v>58</v>
      </c>
      <c r="K2220" t="s">
        <v>14476</v>
      </c>
      <c r="L2220" t="s">
        <v>28</v>
      </c>
    </row>
    <row r="2221" spans="1:12" x14ac:dyDescent="0.35">
      <c r="A2221">
        <v>5079</v>
      </c>
      <c r="B2221" t="s">
        <v>14480</v>
      </c>
      <c r="D2221">
        <v>29</v>
      </c>
      <c r="E2221" t="s">
        <v>14481</v>
      </c>
      <c r="F2221" t="s">
        <v>177</v>
      </c>
      <c r="G2221" t="s">
        <v>149</v>
      </c>
      <c r="H2221" t="s">
        <v>62</v>
      </c>
      <c r="I2221" t="s">
        <v>23</v>
      </c>
      <c r="J2221" t="s">
        <v>35</v>
      </c>
      <c r="K2221" t="s">
        <v>14482</v>
      </c>
      <c r="L2221" t="s">
        <v>37</v>
      </c>
    </row>
    <row r="2222" spans="1:12" x14ac:dyDescent="0.35">
      <c r="A2222">
        <v>5080</v>
      </c>
      <c r="B2222" t="s">
        <v>14483</v>
      </c>
      <c r="D2222">
        <v>26</v>
      </c>
      <c r="E2222" t="s">
        <v>14484</v>
      </c>
      <c r="F2222" t="s">
        <v>34</v>
      </c>
      <c r="G2222" t="s">
        <v>101</v>
      </c>
      <c r="H2222" t="s">
        <v>15</v>
      </c>
      <c r="I2222" t="s">
        <v>16</v>
      </c>
      <c r="J2222" t="s">
        <v>146</v>
      </c>
      <c r="K2222" t="s">
        <v>14485</v>
      </c>
      <c r="L2222" t="s">
        <v>19</v>
      </c>
    </row>
    <row r="2223" spans="1:12" x14ac:dyDescent="0.35">
      <c r="A2223">
        <v>5085</v>
      </c>
      <c r="B2223" t="s">
        <v>14497</v>
      </c>
      <c r="D2223">
        <v>26</v>
      </c>
      <c r="E2223" t="s">
        <v>14498</v>
      </c>
      <c r="F2223" t="s">
        <v>133</v>
      </c>
      <c r="G2223" t="s">
        <v>79</v>
      </c>
      <c r="H2223" t="s">
        <v>15</v>
      </c>
      <c r="I2223" t="s">
        <v>16</v>
      </c>
      <c r="J2223" t="s">
        <v>53</v>
      </c>
      <c r="K2223" t="s">
        <v>14499</v>
      </c>
      <c r="L2223" t="s">
        <v>19</v>
      </c>
    </row>
    <row r="2224" spans="1:12" x14ac:dyDescent="0.35">
      <c r="A2224">
        <v>5086</v>
      </c>
      <c r="B2224" t="s">
        <v>14500</v>
      </c>
      <c r="D2224">
        <v>29</v>
      </c>
      <c r="E2224" t="s">
        <v>14501</v>
      </c>
      <c r="F2224" t="s">
        <v>57</v>
      </c>
      <c r="G2224" t="s">
        <v>177</v>
      </c>
      <c r="H2224" t="s">
        <v>52</v>
      </c>
      <c r="I2224" t="s">
        <v>13</v>
      </c>
      <c r="J2224" t="s">
        <v>35</v>
      </c>
      <c r="K2224" t="s">
        <v>14502</v>
      </c>
      <c r="L2224" t="s">
        <v>28</v>
      </c>
    </row>
    <row r="2225" spans="1:12" x14ac:dyDescent="0.35">
      <c r="A2225">
        <v>5087</v>
      </c>
      <c r="B2225" t="s">
        <v>14503</v>
      </c>
      <c r="D2225">
        <v>28</v>
      </c>
      <c r="E2225" t="s">
        <v>14504</v>
      </c>
      <c r="F2225" t="s">
        <v>14</v>
      </c>
      <c r="G2225" t="s">
        <v>133</v>
      </c>
      <c r="H2225" t="s">
        <v>52</v>
      </c>
      <c r="I2225" t="s">
        <v>13</v>
      </c>
      <c r="J2225" t="s">
        <v>91</v>
      </c>
      <c r="K2225" t="s">
        <v>14505</v>
      </c>
      <c r="L2225" t="s">
        <v>76</v>
      </c>
    </row>
    <row r="2226" spans="1:12" x14ac:dyDescent="0.35">
      <c r="A2226">
        <v>5090</v>
      </c>
      <c r="B2226" t="s">
        <v>14512</v>
      </c>
      <c r="D2226">
        <v>27</v>
      </c>
      <c r="E2226" t="s">
        <v>14513</v>
      </c>
      <c r="F2226" t="s">
        <v>23</v>
      </c>
      <c r="G2226" t="s">
        <v>57</v>
      </c>
      <c r="H2226" t="s">
        <v>47</v>
      </c>
      <c r="I2226" t="s">
        <v>31</v>
      </c>
      <c r="J2226" t="s">
        <v>170</v>
      </c>
      <c r="K2226" t="s">
        <v>14514</v>
      </c>
      <c r="L2226" t="s">
        <v>19</v>
      </c>
    </row>
    <row r="2227" spans="1:12" x14ac:dyDescent="0.35">
      <c r="A2227">
        <v>5091</v>
      </c>
      <c r="B2227" t="s">
        <v>14515</v>
      </c>
      <c r="D2227">
        <v>30</v>
      </c>
      <c r="E2227" t="s">
        <v>14516</v>
      </c>
      <c r="F2227" t="s">
        <v>34</v>
      </c>
      <c r="G2227" t="s">
        <v>57</v>
      </c>
      <c r="H2227" t="s">
        <v>15</v>
      </c>
      <c r="I2227" t="s">
        <v>16</v>
      </c>
      <c r="J2227" t="s">
        <v>68</v>
      </c>
      <c r="K2227" t="s">
        <v>14517</v>
      </c>
      <c r="L2227" t="s">
        <v>19</v>
      </c>
    </row>
    <row r="2228" spans="1:12" x14ac:dyDescent="0.35">
      <c r="A2228">
        <v>5092</v>
      </c>
      <c r="B2228" t="s">
        <v>14518</v>
      </c>
      <c r="D2228">
        <v>28</v>
      </c>
      <c r="E2228" t="s">
        <v>14519</v>
      </c>
      <c r="F2228" t="s">
        <v>67</v>
      </c>
      <c r="G2228" t="s">
        <v>34</v>
      </c>
      <c r="H2228" t="s">
        <v>41</v>
      </c>
      <c r="I2228" t="s">
        <v>42</v>
      </c>
      <c r="J2228" t="s">
        <v>53</v>
      </c>
      <c r="K2228" t="s">
        <v>14520</v>
      </c>
      <c r="L2228" t="s">
        <v>44</v>
      </c>
    </row>
    <row r="2229" spans="1:12" x14ac:dyDescent="0.35">
      <c r="A2229">
        <v>5093</v>
      </c>
      <c r="B2229" t="s">
        <v>14521</v>
      </c>
      <c r="D2229">
        <v>27</v>
      </c>
      <c r="E2229" t="s">
        <v>14522</v>
      </c>
      <c r="F2229" t="s">
        <v>149</v>
      </c>
      <c r="G2229" t="s">
        <v>57</v>
      </c>
      <c r="H2229" t="s">
        <v>33</v>
      </c>
      <c r="I2229" t="s">
        <v>34</v>
      </c>
      <c r="J2229" t="s">
        <v>68</v>
      </c>
      <c r="K2229">
        <v>1280811662</v>
      </c>
      <c r="L2229" t="s">
        <v>19</v>
      </c>
    </row>
    <row r="2230" spans="1:12" x14ac:dyDescent="0.35">
      <c r="A2230">
        <v>5095</v>
      </c>
      <c r="B2230" t="s">
        <v>14526</v>
      </c>
      <c r="D2230">
        <v>27</v>
      </c>
      <c r="E2230" t="s">
        <v>14527</v>
      </c>
      <c r="F2230" t="s">
        <v>34</v>
      </c>
      <c r="G2230" t="s">
        <v>201</v>
      </c>
      <c r="H2230" t="s">
        <v>24</v>
      </c>
      <c r="I2230" t="s">
        <v>25</v>
      </c>
      <c r="J2230" t="s">
        <v>26</v>
      </c>
      <c r="K2230" t="s">
        <v>14528</v>
      </c>
      <c r="L2230" t="s">
        <v>28</v>
      </c>
    </row>
    <row r="2231" spans="1:12" x14ac:dyDescent="0.35">
      <c r="A2231">
        <v>5101</v>
      </c>
      <c r="B2231" t="s">
        <v>14543</v>
      </c>
      <c r="D2231">
        <v>29</v>
      </c>
      <c r="E2231" t="s">
        <v>14544</v>
      </c>
      <c r="F2231" t="s">
        <v>32</v>
      </c>
      <c r="G2231" t="s">
        <v>22</v>
      </c>
      <c r="H2231" t="s">
        <v>62</v>
      </c>
      <c r="I2231" t="s">
        <v>23</v>
      </c>
      <c r="J2231" t="s">
        <v>146</v>
      </c>
      <c r="K2231" t="s">
        <v>14545</v>
      </c>
      <c r="L2231" t="s">
        <v>19</v>
      </c>
    </row>
    <row r="2232" spans="1:12" x14ac:dyDescent="0.35">
      <c r="A2232">
        <v>5103</v>
      </c>
      <c r="B2232" t="s">
        <v>14549</v>
      </c>
      <c r="D2232">
        <v>26</v>
      </c>
      <c r="E2232" t="s">
        <v>14550</v>
      </c>
      <c r="F2232" t="s">
        <v>67</v>
      </c>
      <c r="G2232" t="s">
        <v>34</v>
      </c>
      <c r="H2232" t="s">
        <v>80</v>
      </c>
      <c r="I2232" t="s">
        <v>32</v>
      </c>
      <c r="J2232" t="s">
        <v>146</v>
      </c>
      <c r="K2232" t="s">
        <v>14551</v>
      </c>
      <c r="L2232" t="s">
        <v>44</v>
      </c>
    </row>
    <row r="2233" spans="1:12" x14ac:dyDescent="0.35">
      <c r="A2233">
        <v>5105</v>
      </c>
      <c r="B2233" t="s">
        <v>14555</v>
      </c>
      <c r="D2233">
        <v>29</v>
      </c>
      <c r="E2233" t="s">
        <v>14556</v>
      </c>
      <c r="F2233" t="s">
        <v>16</v>
      </c>
      <c r="G2233" t="s">
        <v>34</v>
      </c>
      <c r="H2233" t="s">
        <v>120</v>
      </c>
      <c r="I2233" t="s">
        <v>57</v>
      </c>
      <c r="J2233" t="s">
        <v>48</v>
      </c>
      <c r="K2233" t="s">
        <v>14557</v>
      </c>
      <c r="L2233" t="s">
        <v>28</v>
      </c>
    </row>
    <row r="2234" spans="1:12" x14ac:dyDescent="0.35">
      <c r="A2234">
        <v>5107</v>
      </c>
      <c r="B2234" t="s">
        <v>14561</v>
      </c>
      <c r="D2234">
        <v>27</v>
      </c>
      <c r="E2234" t="s">
        <v>14562</v>
      </c>
      <c r="F2234" t="s">
        <v>22</v>
      </c>
      <c r="G2234" t="s">
        <v>31</v>
      </c>
      <c r="H2234" t="s">
        <v>15</v>
      </c>
      <c r="I2234" t="s">
        <v>16</v>
      </c>
      <c r="J2234" t="s">
        <v>26</v>
      </c>
      <c r="K2234" t="s">
        <v>14563</v>
      </c>
      <c r="L2234" t="s">
        <v>28</v>
      </c>
    </row>
    <row r="2235" spans="1:12" x14ac:dyDescent="0.35">
      <c r="A2235">
        <v>5109</v>
      </c>
      <c r="B2235" t="s">
        <v>14567</v>
      </c>
      <c r="D2235">
        <v>28</v>
      </c>
      <c r="E2235" t="s">
        <v>14568</v>
      </c>
      <c r="F2235" t="s">
        <v>13</v>
      </c>
      <c r="G2235" t="s">
        <v>57</v>
      </c>
      <c r="H2235" t="s">
        <v>41</v>
      </c>
      <c r="I2235" t="s">
        <v>42</v>
      </c>
      <c r="J2235" t="s">
        <v>116</v>
      </c>
      <c r="K2235" t="s">
        <v>14569</v>
      </c>
      <c r="L2235" t="s">
        <v>37</v>
      </c>
    </row>
    <row r="2236" spans="1:12" x14ac:dyDescent="0.35">
      <c r="A2236">
        <v>5110</v>
      </c>
      <c r="B2236" t="s">
        <v>14570</v>
      </c>
      <c r="D2236">
        <v>27</v>
      </c>
      <c r="E2236" t="s">
        <v>14571</v>
      </c>
      <c r="F2236" t="s">
        <v>149</v>
      </c>
      <c r="G2236" t="s">
        <v>32</v>
      </c>
      <c r="H2236" t="s">
        <v>62</v>
      </c>
      <c r="I2236" t="s">
        <v>23</v>
      </c>
      <c r="J2236" t="s">
        <v>26</v>
      </c>
      <c r="K2236" t="s">
        <v>14572</v>
      </c>
      <c r="L2236" t="s">
        <v>28</v>
      </c>
    </row>
    <row r="2237" spans="1:12" x14ac:dyDescent="0.35">
      <c r="A2237">
        <v>5111</v>
      </c>
      <c r="B2237" t="s">
        <v>14573</v>
      </c>
      <c r="D2237">
        <v>30</v>
      </c>
      <c r="E2237" t="s">
        <v>14574</v>
      </c>
      <c r="F2237" t="s">
        <v>57</v>
      </c>
      <c r="G2237" t="s">
        <v>34</v>
      </c>
      <c r="H2237" t="s">
        <v>15</v>
      </c>
      <c r="I2237" t="s">
        <v>16</v>
      </c>
      <c r="J2237" t="s">
        <v>26</v>
      </c>
      <c r="K2237" t="s">
        <v>14575</v>
      </c>
      <c r="L2237" t="s">
        <v>37</v>
      </c>
    </row>
    <row r="2238" spans="1:12" x14ac:dyDescent="0.35">
      <c r="A2238">
        <v>5112</v>
      </c>
      <c r="B2238" t="s">
        <v>14576</v>
      </c>
      <c r="D2238">
        <v>29</v>
      </c>
      <c r="E2238" t="s">
        <v>14577</v>
      </c>
      <c r="F2238" t="s">
        <v>57</v>
      </c>
      <c r="G2238" t="s">
        <v>22</v>
      </c>
      <c r="H2238" t="s">
        <v>15</v>
      </c>
      <c r="I2238" t="s">
        <v>16</v>
      </c>
      <c r="J2238" t="s">
        <v>26</v>
      </c>
      <c r="K2238">
        <f>1-384-764-9518</f>
        <v>-10665</v>
      </c>
      <c r="L2238" t="s">
        <v>28</v>
      </c>
    </row>
    <row r="2239" spans="1:12" x14ac:dyDescent="0.35">
      <c r="A2239">
        <v>5116</v>
      </c>
      <c r="B2239" t="s">
        <v>14584</v>
      </c>
      <c r="D2239">
        <v>27</v>
      </c>
      <c r="E2239" t="s">
        <v>14585</v>
      </c>
      <c r="F2239" t="s">
        <v>201</v>
      </c>
      <c r="G2239" t="s">
        <v>149</v>
      </c>
      <c r="H2239" t="s">
        <v>41</v>
      </c>
      <c r="I2239" t="s">
        <v>42</v>
      </c>
      <c r="J2239" t="s">
        <v>53</v>
      </c>
      <c r="K2239">
        <v>9543634257</v>
      </c>
      <c r="L2239" t="s">
        <v>44</v>
      </c>
    </row>
    <row r="2240" spans="1:12" x14ac:dyDescent="0.35">
      <c r="A2240">
        <v>5117</v>
      </c>
      <c r="B2240" t="s">
        <v>14586</v>
      </c>
      <c r="D2240">
        <v>29</v>
      </c>
      <c r="E2240" t="s">
        <v>14587</v>
      </c>
      <c r="F2240" t="s">
        <v>40</v>
      </c>
      <c r="G2240" t="s">
        <v>177</v>
      </c>
      <c r="H2240" t="s">
        <v>33</v>
      </c>
      <c r="I2240" t="s">
        <v>34</v>
      </c>
      <c r="J2240" t="s">
        <v>35</v>
      </c>
      <c r="K2240" t="s">
        <v>14588</v>
      </c>
      <c r="L2240" t="s">
        <v>19</v>
      </c>
    </row>
    <row r="2241" spans="1:12" x14ac:dyDescent="0.35">
      <c r="A2241">
        <v>5119</v>
      </c>
      <c r="B2241" t="s">
        <v>14592</v>
      </c>
      <c r="D2241">
        <v>27</v>
      </c>
      <c r="E2241" t="s">
        <v>14593</v>
      </c>
      <c r="F2241" t="s">
        <v>40</v>
      </c>
      <c r="G2241" t="s">
        <v>133</v>
      </c>
      <c r="H2241" t="s">
        <v>80</v>
      </c>
      <c r="I2241" t="s">
        <v>32</v>
      </c>
      <c r="J2241" t="s">
        <v>91</v>
      </c>
      <c r="K2241" t="s">
        <v>14594</v>
      </c>
      <c r="L2241" t="s">
        <v>37</v>
      </c>
    </row>
    <row r="2242" spans="1:12" x14ac:dyDescent="0.35">
      <c r="A2242">
        <v>5120</v>
      </c>
      <c r="B2242" t="s">
        <v>14595</v>
      </c>
      <c r="D2242">
        <v>29</v>
      </c>
      <c r="E2242" t="s">
        <v>14596</v>
      </c>
      <c r="F2242" t="s">
        <v>133</v>
      </c>
      <c r="G2242" t="s">
        <v>25</v>
      </c>
      <c r="H2242" t="s">
        <v>15</v>
      </c>
      <c r="I2242" t="s">
        <v>16</v>
      </c>
      <c r="J2242" t="s">
        <v>88</v>
      </c>
      <c r="K2242" t="s">
        <v>14597</v>
      </c>
      <c r="L2242" t="s">
        <v>28</v>
      </c>
    </row>
    <row r="2243" spans="1:12" x14ac:dyDescent="0.35">
      <c r="A2243">
        <v>5121</v>
      </c>
      <c r="B2243" t="s">
        <v>14598</v>
      </c>
      <c r="D2243">
        <v>28</v>
      </c>
      <c r="E2243" t="s">
        <v>14599</v>
      </c>
      <c r="F2243" t="s">
        <v>149</v>
      </c>
      <c r="G2243" t="s">
        <v>14</v>
      </c>
      <c r="H2243" t="s">
        <v>24</v>
      </c>
      <c r="I2243" t="s">
        <v>25</v>
      </c>
      <c r="J2243" t="s">
        <v>88</v>
      </c>
      <c r="K2243" t="s">
        <v>14600</v>
      </c>
      <c r="L2243" t="s">
        <v>19</v>
      </c>
    </row>
    <row r="2244" spans="1:12" x14ac:dyDescent="0.35">
      <c r="A2244">
        <v>5122</v>
      </c>
      <c r="B2244" t="s">
        <v>14601</v>
      </c>
      <c r="D2244">
        <v>26</v>
      </c>
      <c r="E2244" t="s">
        <v>14602</v>
      </c>
      <c r="F2244" t="s">
        <v>32</v>
      </c>
      <c r="G2244" t="s">
        <v>149</v>
      </c>
      <c r="H2244" t="s">
        <v>52</v>
      </c>
      <c r="I2244" t="s">
        <v>13</v>
      </c>
      <c r="J2244" t="s">
        <v>116</v>
      </c>
      <c r="K2244" t="s">
        <v>14603</v>
      </c>
      <c r="L2244" t="s">
        <v>37</v>
      </c>
    </row>
    <row r="2245" spans="1:12" x14ac:dyDescent="0.35">
      <c r="A2245">
        <v>5123</v>
      </c>
      <c r="B2245" t="s">
        <v>14604</v>
      </c>
      <c r="D2245">
        <v>26</v>
      </c>
      <c r="E2245" t="s">
        <v>14605</v>
      </c>
      <c r="F2245" t="s">
        <v>133</v>
      </c>
      <c r="G2245" t="s">
        <v>67</v>
      </c>
      <c r="H2245" t="s">
        <v>87</v>
      </c>
      <c r="I2245" t="s">
        <v>79</v>
      </c>
      <c r="J2245" t="s">
        <v>170</v>
      </c>
      <c r="K2245" t="s">
        <v>14606</v>
      </c>
      <c r="L2245" t="s">
        <v>44</v>
      </c>
    </row>
    <row r="2246" spans="1:12" x14ac:dyDescent="0.35">
      <c r="A2246">
        <v>5124</v>
      </c>
      <c r="B2246" t="s">
        <v>14607</v>
      </c>
      <c r="D2246">
        <v>28</v>
      </c>
      <c r="E2246" t="s">
        <v>14608</v>
      </c>
      <c r="F2246" t="s">
        <v>13</v>
      </c>
      <c r="G2246" t="s">
        <v>23</v>
      </c>
      <c r="H2246" t="s">
        <v>15</v>
      </c>
      <c r="I2246" t="s">
        <v>16</v>
      </c>
      <c r="J2246" t="s">
        <v>63</v>
      </c>
      <c r="K2246" t="s">
        <v>14609</v>
      </c>
      <c r="L2246" t="s">
        <v>37</v>
      </c>
    </row>
    <row r="2247" spans="1:12" x14ac:dyDescent="0.35">
      <c r="A2247">
        <v>5132</v>
      </c>
      <c r="B2247" t="s">
        <v>14628</v>
      </c>
      <c r="D2247">
        <v>30</v>
      </c>
      <c r="E2247" t="s">
        <v>14629</v>
      </c>
      <c r="F2247" t="s">
        <v>13</v>
      </c>
      <c r="G2247" t="s">
        <v>201</v>
      </c>
      <c r="H2247" t="s">
        <v>33</v>
      </c>
      <c r="I2247" t="s">
        <v>34</v>
      </c>
      <c r="J2247" t="s">
        <v>88</v>
      </c>
      <c r="K2247" t="s">
        <v>14630</v>
      </c>
      <c r="L2247" t="s">
        <v>28</v>
      </c>
    </row>
    <row r="2248" spans="1:12" x14ac:dyDescent="0.35">
      <c r="A2248">
        <v>5137</v>
      </c>
      <c r="B2248" t="s">
        <v>14642</v>
      </c>
      <c r="D2248">
        <v>30</v>
      </c>
      <c r="E2248" t="s">
        <v>14643</v>
      </c>
      <c r="F2248" t="s">
        <v>177</v>
      </c>
      <c r="G2248" t="s">
        <v>57</v>
      </c>
      <c r="H2248" t="s">
        <v>80</v>
      </c>
      <c r="I2248" t="s">
        <v>32</v>
      </c>
      <c r="J2248" t="s">
        <v>68</v>
      </c>
      <c r="K2248" t="s">
        <v>14644</v>
      </c>
      <c r="L2248" t="s">
        <v>76</v>
      </c>
    </row>
    <row r="2249" spans="1:12" x14ac:dyDescent="0.35">
      <c r="A2249">
        <v>5139</v>
      </c>
      <c r="B2249" t="s">
        <v>14647</v>
      </c>
      <c r="D2249">
        <v>29</v>
      </c>
      <c r="E2249" t="s">
        <v>14648</v>
      </c>
      <c r="F2249" t="s">
        <v>23</v>
      </c>
      <c r="G2249" t="s">
        <v>67</v>
      </c>
      <c r="H2249" t="s">
        <v>62</v>
      </c>
      <c r="I2249" t="s">
        <v>23</v>
      </c>
      <c r="J2249" t="s">
        <v>91</v>
      </c>
      <c r="K2249" t="s">
        <v>14649</v>
      </c>
      <c r="L2249" t="s">
        <v>44</v>
      </c>
    </row>
    <row r="2250" spans="1:12" x14ac:dyDescent="0.35">
      <c r="A2250">
        <v>5143</v>
      </c>
      <c r="B2250" t="s">
        <v>14658</v>
      </c>
      <c r="D2250">
        <v>30</v>
      </c>
      <c r="E2250" t="s">
        <v>14659</v>
      </c>
      <c r="F2250" t="s">
        <v>22</v>
      </c>
      <c r="G2250" t="s">
        <v>34</v>
      </c>
      <c r="H2250" t="s">
        <v>15</v>
      </c>
      <c r="I2250" t="s">
        <v>16</v>
      </c>
      <c r="J2250" t="s">
        <v>153</v>
      </c>
      <c r="K2250" t="s">
        <v>14660</v>
      </c>
      <c r="L2250" t="s">
        <v>76</v>
      </c>
    </row>
    <row r="2251" spans="1:12" x14ac:dyDescent="0.35">
      <c r="A2251">
        <v>5144</v>
      </c>
      <c r="B2251" t="s">
        <v>14661</v>
      </c>
      <c r="D2251">
        <v>30</v>
      </c>
      <c r="E2251" t="s">
        <v>14662</v>
      </c>
      <c r="F2251" t="s">
        <v>32</v>
      </c>
      <c r="G2251" t="s">
        <v>67</v>
      </c>
      <c r="H2251" t="s">
        <v>62</v>
      </c>
      <c r="I2251" t="s">
        <v>23</v>
      </c>
      <c r="J2251" t="s">
        <v>153</v>
      </c>
      <c r="K2251" t="s">
        <v>14663</v>
      </c>
      <c r="L2251" t="s">
        <v>44</v>
      </c>
    </row>
    <row r="2252" spans="1:12" x14ac:dyDescent="0.35">
      <c r="A2252">
        <v>5145</v>
      </c>
      <c r="B2252" t="s">
        <v>14664</v>
      </c>
      <c r="D2252">
        <v>26</v>
      </c>
      <c r="E2252" t="s">
        <v>14665</v>
      </c>
      <c r="F2252" t="s">
        <v>201</v>
      </c>
      <c r="G2252" t="s">
        <v>133</v>
      </c>
      <c r="H2252" t="s">
        <v>52</v>
      </c>
      <c r="I2252" t="s">
        <v>13</v>
      </c>
      <c r="J2252" t="s">
        <v>35</v>
      </c>
      <c r="K2252" t="s">
        <v>14666</v>
      </c>
      <c r="L2252" t="s">
        <v>44</v>
      </c>
    </row>
    <row r="2253" spans="1:12" x14ac:dyDescent="0.35">
      <c r="A2253">
        <v>5146</v>
      </c>
      <c r="B2253" t="s">
        <v>14667</v>
      </c>
      <c r="D2253">
        <v>26</v>
      </c>
      <c r="E2253" t="s">
        <v>14668</v>
      </c>
      <c r="F2253" t="s">
        <v>14</v>
      </c>
      <c r="G2253" t="s">
        <v>169</v>
      </c>
      <c r="H2253" t="s">
        <v>87</v>
      </c>
      <c r="I2253" t="s">
        <v>79</v>
      </c>
      <c r="J2253" t="s">
        <v>48</v>
      </c>
      <c r="K2253" t="s">
        <v>14669</v>
      </c>
      <c r="L2253" t="s">
        <v>19</v>
      </c>
    </row>
    <row r="2254" spans="1:12" x14ac:dyDescent="0.35">
      <c r="A2254">
        <v>5147</v>
      </c>
      <c r="B2254" t="s">
        <v>14670</v>
      </c>
      <c r="D2254">
        <v>27</v>
      </c>
      <c r="E2254" t="s">
        <v>14671</v>
      </c>
      <c r="F2254" t="s">
        <v>31</v>
      </c>
      <c r="G2254" t="s">
        <v>79</v>
      </c>
      <c r="H2254" t="s">
        <v>33</v>
      </c>
      <c r="I2254" t="s">
        <v>34</v>
      </c>
      <c r="J2254" t="s">
        <v>91</v>
      </c>
      <c r="K2254" t="s">
        <v>14672</v>
      </c>
      <c r="L2254" t="s">
        <v>28</v>
      </c>
    </row>
    <row r="2255" spans="1:12" x14ac:dyDescent="0.35">
      <c r="A2255">
        <v>5153</v>
      </c>
      <c r="B2255" t="s">
        <v>14688</v>
      </c>
      <c r="D2255">
        <v>30</v>
      </c>
      <c r="E2255" t="s">
        <v>14689</v>
      </c>
      <c r="F2255" t="s">
        <v>42</v>
      </c>
      <c r="G2255" t="s">
        <v>34</v>
      </c>
      <c r="H2255" t="s">
        <v>120</v>
      </c>
      <c r="I2255" t="s">
        <v>57</v>
      </c>
      <c r="J2255" t="s">
        <v>35</v>
      </c>
      <c r="K2255" t="s">
        <v>14690</v>
      </c>
      <c r="L2255" t="s">
        <v>28</v>
      </c>
    </row>
    <row r="2256" spans="1:12" x14ac:dyDescent="0.35">
      <c r="A2256">
        <v>5157</v>
      </c>
      <c r="B2256" t="s">
        <v>14700</v>
      </c>
      <c r="D2256">
        <v>30</v>
      </c>
      <c r="E2256" t="s">
        <v>14701</v>
      </c>
      <c r="F2256" t="s">
        <v>31</v>
      </c>
      <c r="G2256" t="s">
        <v>57</v>
      </c>
      <c r="H2256" t="s">
        <v>87</v>
      </c>
      <c r="I2256" t="s">
        <v>79</v>
      </c>
      <c r="J2256" t="s">
        <v>146</v>
      </c>
      <c r="K2256" t="s">
        <v>14702</v>
      </c>
      <c r="L2256" t="s">
        <v>37</v>
      </c>
    </row>
    <row r="2257" spans="1:12" x14ac:dyDescent="0.35">
      <c r="A2257">
        <v>5158</v>
      </c>
      <c r="B2257" t="s">
        <v>14703</v>
      </c>
      <c r="D2257">
        <v>29</v>
      </c>
      <c r="E2257" t="s">
        <v>14704</v>
      </c>
      <c r="F2257" t="s">
        <v>34</v>
      </c>
      <c r="G2257" t="s">
        <v>16</v>
      </c>
      <c r="H2257" t="s">
        <v>41</v>
      </c>
      <c r="I2257" t="s">
        <v>42</v>
      </c>
      <c r="J2257" t="s">
        <v>146</v>
      </c>
      <c r="K2257" t="s">
        <v>14705</v>
      </c>
      <c r="L2257" t="s">
        <v>37</v>
      </c>
    </row>
    <row r="2258" spans="1:12" x14ac:dyDescent="0.35">
      <c r="A2258">
        <v>5160</v>
      </c>
      <c r="B2258" t="s">
        <v>14709</v>
      </c>
      <c r="D2258">
        <v>28</v>
      </c>
      <c r="E2258" t="s">
        <v>14710</v>
      </c>
      <c r="F2258" t="s">
        <v>201</v>
      </c>
      <c r="G2258" t="s">
        <v>169</v>
      </c>
      <c r="H2258" t="s">
        <v>87</v>
      </c>
      <c r="I2258" t="s">
        <v>79</v>
      </c>
      <c r="J2258" t="s">
        <v>146</v>
      </c>
      <c r="K2258" t="s">
        <v>14711</v>
      </c>
      <c r="L2258" t="s">
        <v>28</v>
      </c>
    </row>
    <row r="2259" spans="1:12" x14ac:dyDescent="0.35">
      <c r="A2259">
        <v>5163</v>
      </c>
      <c r="B2259" t="s">
        <v>14716</v>
      </c>
      <c r="D2259">
        <v>30</v>
      </c>
      <c r="E2259" t="s">
        <v>14717</v>
      </c>
      <c r="F2259" t="s">
        <v>34</v>
      </c>
      <c r="G2259" t="s">
        <v>177</v>
      </c>
      <c r="H2259" t="s">
        <v>15</v>
      </c>
      <c r="I2259" t="s">
        <v>16</v>
      </c>
      <c r="J2259" t="s">
        <v>146</v>
      </c>
      <c r="K2259" s="1" t="s">
        <v>26029</v>
      </c>
      <c r="L2259" t="s">
        <v>76</v>
      </c>
    </row>
    <row r="2260" spans="1:12" x14ac:dyDescent="0.35">
      <c r="A2260">
        <v>5167</v>
      </c>
      <c r="B2260" t="s">
        <v>14727</v>
      </c>
      <c r="D2260">
        <v>28</v>
      </c>
      <c r="E2260" t="s">
        <v>14728</v>
      </c>
      <c r="F2260" t="s">
        <v>23</v>
      </c>
      <c r="G2260" t="s">
        <v>177</v>
      </c>
      <c r="H2260" t="s">
        <v>15</v>
      </c>
      <c r="I2260" t="s">
        <v>16</v>
      </c>
      <c r="J2260" t="s">
        <v>53</v>
      </c>
      <c r="K2260" t="s">
        <v>14729</v>
      </c>
      <c r="L2260" t="s">
        <v>28</v>
      </c>
    </row>
    <row r="2261" spans="1:12" x14ac:dyDescent="0.35">
      <c r="A2261">
        <v>5170</v>
      </c>
      <c r="B2261" t="s">
        <v>14736</v>
      </c>
      <c r="D2261">
        <v>29</v>
      </c>
      <c r="E2261" t="s">
        <v>14737</v>
      </c>
      <c r="F2261" t="s">
        <v>34</v>
      </c>
      <c r="G2261" t="s">
        <v>34</v>
      </c>
      <c r="H2261" t="s">
        <v>47</v>
      </c>
      <c r="I2261" t="s">
        <v>31</v>
      </c>
      <c r="J2261" t="s">
        <v>63</v>
      </c>
      <c r="K2261">
        <v>7907253228</v>
      </c>
      <c r="L2261" t="s">
        <v>19</v>
      </c>
    </row>
    <row r="2262" spans="1:12" x14ac:dyDescent="0.35">
      <c r="A2262">
        <v>5172</v>
      </c>
      <c r="B2262" t="s">
        <v>14740</v>
      </c>
      <c r="D2262">
        <v>28</v>
      </c>
      <c r="E2262" t="s">
        <v>14741</v>
      </c>
      <c r="F2262" t="s">
        <v>133</v>
      </c>
      <c r="G2262" t="s">
        <v>42</v>
      </c>
      <c r="H2262" t="s">
        <v>24</v>
      </c>
      <c r="I2262" t="s">
        <v>25</v>
      </c>
      <c r="J2262" t="s">
        <v>63</v>
      </c>
      <c r="K2262" t="s">
        <v>14742</v>
      </c>
      <c r="L2262" t="s">
        <v>44</v>
      </c>
    </row>
    <row r="2263" spans="1:12" x14ac:dyDescent="0.35">
      <c r="A2263">
        <v>5173</v>
      </c>
      <c r="B2263" t="s">
        <v>14743</v>
      </c>
      <c r="D2263">
        <v>30</v>
      </c>
      <c r="E2263" t="s">
        <v>14744</v>
      </c>
      <c r="F2263" t="s">
        <v>57</v>
      </c>
      <c r="G2263" t="s">
        <v>67</v>
      </c>
      <c r="H2263" t="s">
        <v>80</v>
      </c>
      <c r="I2263" t="s">
        <v>32</v>
      </c>
      <c r="J2263" t="s">
        <v>116</v>
      </c>
      <c r="K2263" t="s">
        <v>14745</v>
      </c>
      <c r="L2263" t="s">
        <v>44</v>
      </c>
    </row>
    <row r="2264" spans="1:12" x14ac:dyDescent="0.35">
      <c r="A2264">
        <v>5176</v>
      </c>
      <c r="B2264" t="s">
        <v>14752</v>
      </c>
      <c r="D2264">
        <v>29</v>
      </c>
      <c r="E2264" t="s">
        <v>14753</v>
      </c>
      <c r="F2264" t="s">
        <v>13</v>
      </c>
      <c r="G2264" t="s">
        <v>133</v>
      </c>
      <c r="H2264" t="s">
        <v>80</v>
      </c>
      <c r="I2264" t="s">
        <v>32</v>
      </c>
      <c r="J2264" t="s">
        <v>116</v>
      </c>
      <c r="K2264" t="s">
        <v>14754</v>
      </c>
      <c r="L2264" t="s">
        <v>28</v>
      </c>
    </row>
    <row r="2265" spans="1:12" x14ac:dyDescent="0.35">
      <c r="A2265">
        <v>5177</v>
      </c>
      <c r="B2265" t="s">
        <v>14755</v>
      </c>
      <c r="D2265">
        <v>26</v>
      </c>
      <c r="E2265" t="s">
        <v>14756</v>
      </c>
      <c r="F2265" t="s">
        <v>14</v>
      </c>
      <c r="G2265" t="s">
        <v>22</v>
      </c>
      <c r="H2265" t="s">
        <v>24</v>
      </c>
      <c r="I2265" t="s">
        <v>25</v>
      </c>
      <c r="J2265" t="s">
        <v>53</v>
      </c>
      <c r="K2265">
        <f>1-736-576-9559</f>
        <v>-10870</v>
      </c>
      <c r="L2265" t="s">
        <v>19</v>
      </c>
    </row>
    <row r="2266" spans="1:12" x14ac:dyDescent="0.35">
      <c r="A2266">
        <v>5182</v>
      </c>
      <c r="B2266" t="s">
        <v>14768</v>
      </c>
      <c r="D2266">
        <v>27</v>
      </c>
      <c r="E2266" t="s">
        <v>14769</v>
      </c>
      <c r="F2266" t="s">
        <v>31</v>
      </c>
      <c r="G2266" t="s">
        <v>67</v>
      </c>
      <c r="H2266" t="s">
        <v>80</v>
      </c>
      <c r="I2266" t="s">
        <v>32</v>
      </c>
      <c r="J2266" t="s">
        <v>58</v>
      </c>
      <c r="K2266" t="s">
        <v>14770</v>
      </c>
      <c r="L2266" t="s">
        <v>37</v>
      </c>
    </row>
    <row r="2267" spans="1:12" x14ac:dyDescent="0.35">
      <c r="A2267">
        <v>5186</v>
      </c>
      <c r="B2267" t="s">
        <v>14780</v>
      </c>
      <c r="D2267">
        <v>26</v>
      </c>
      <c r="E2267" t="s">
        <v>14781</v>
      </c>
      <c r="F2267" t="s">
        <v>40</v>
      </c>
      <c r="G2267" t="s">
        <v>34</v>
      </c>
      <c r="H2267" t="s">
        <v>87</v>
      </c>
      <c r="I2267" t="s">
        <v>79</v>
      </c>
      <c r="J2267" t="s">
        <v>63</v>
      </c>
      <c r="K2267">
        <v>5516480493</v>
      </c>
      <c r="L2267" t="s">
        <v>19</v>
      </c>
    </row>
    <row r="2268" spans="1:12" x14ac:dyDescent="0.35">
      <c r="A2268">
        <v>5187</v>
      </c>
      <c r="B2268" t="s">
        <v>14782</v>
      </c>
      <c r="D2268">
        <v>29</v>
      </c>
      <c r="E2268" t="s">
        <v>14783</v>
      </c>
      <c r="F2268" t="s">
        <v>177</v>
      </c>
      <c r="G2268" t="s">
        <v>16</v>
      </c>
      <c r="H2268" t="s">
        <v>62</v>
      </c>
      <c r="I2268" t="s">
        <v>23</v>
      </c>
      <c r="J2268" t="s">
        <v>26</v>
      </c>
      <c r="K2268" t="s">
        <v>14784</v>
      </c>
      <c r="L2268" t="s">
        <v>19</v>
      </c>
    </row>
    <row r="2269" spans="1:12" x14ac:dyDescent="0.35">
      <c r="A2269">
        <v>5189</v>
      </c>
      <c r="B2269" t="s">
        <v>14788</v>
      </c>
      <c r="D2269">
        <v>27</v>
      </c>
      <c r="E2269" t="s">
        <v>14789</v>
      </c>
      <c r="F2269" t="s">
        <v>16</v>
      </c>
      <c r="G2269" t="s">
        <v>149</v>
      </c>
      <c r="H2269" t="s">
        <v>80</v>
      </c>
      <c r="I2269" t="s">
        <v>32</v>
      </c>
      <c r="J2269" t="s">
        <v>58</v>
      </c>
      <c r="K2269" t="s">
        <v>14790</v>
      </c>
      <c r="L2269" t="s">
        <v>37</v>
      </c>
    </row>
    <row r="2270" spans="1:12" x14ac:dyDescent="0.35">
      <c r="A2270">
        <v>5191</v>
      </c>
      <c r="B2270" t="s">
        <v>14794</v>
      </c>
      <c r="D2270">
        <v>29</v>
      </c>
      <c r="E2270" t="s">
        <v>14795</v>
      </c>
      <c r="F2270" t="s">
        <v>32</v>
      </c>
      <c r="G2270" t="s">
        <v>16</v>
      </c>
      <c r="H2270" t="s">
        <v>87</v>
      </c>
      <c r="I2270" t="s">
        <v>79</v>
      </c>
      <c r="J2270" t="s">
        <v>116</v>
      </c>
      <c r="K2270">
        <v>7645682002</v>
      </c>
      <c r="L2270" t="s">
        <v>28</v>
      </c>
    </row>
    <row r="2271" spans="1:12" x14ac:dyDescent="0.35">
      <c r="A2271">
        <v>5192</v>
      </c>
      <c r="B2271" t="s">
        <v>14796</v>
      </c>
      <c r="D2271">
        <v>29</v>
      </c>
      <c r="E2271" t="s">
        <v>14797</v>
      </c>
      <c r="F2271" t="s">
        <v>31</v>
      </c>
      <c r="G2271" t="s">
        <v>67</v>
      </c>
      <c r="H2271" t="s">
        <v>52</v>
      </c>
      <c r="I2271" t="s">
        <v>13</v>
      </c>
      <c r="J2271" t="s">
        <v>26</v>
      </c>
      <c r="K2271" t="s">
        <v>14798</v>
      </c>
      <c r="L2271" t="s">
        <v>37</v>
      </c>
    </row>
    <row r="2272" spans="1:12" x14ac:dyDescent="0.35">
      <c r="A2272">
        <v>5193</v>
      </c>
      <c r="B2272" t="s">
        <v>14799</v>
      </c>
      <c r="D2272">
        <v>29</v>
      </c>
      <c r="E2272" t="s">
        <v>14800</v>
      </c>
      <c r="F2272" t="s">
        <v>31</v>
      </c>
      <c r="G2272" t="s">
        <v>177</v>
      </c>
      <c r="H2272" t="s">
        <v>33</v>
      </c>
      <c r="I2272" t="s">
        <v>34</v>
      </c>
      <c r="J2272" t="s">
        <v>58</v>
      </c>
      <c r="K2272" t="s">
        <v>14801</v>
      </c>
      <c r="L2272" t="s">
        <v>76</v>
      </c>
    </row>
    <row r="2273" spans="1:12" x14ac:dyDescent="0.35">
      <c r="A2273">
        <v>5194</v>
      </c>
      <c r="B2273" t="s">
        <v>14802</v>
      </c>
      <c r="D2273">
        <v>30</v>
      </c>
      <c r="E2273" t="s">
        <v>14803</v>
      </c>
      <c r="F2273" t="s">
        <v>79</v>
      </c>
      <c r="G2273" t="s">
        <v>42</v>
      </c>
      <c r="H2273" t="s">
        <v>80</v>
      </c>
      <c r="I2273" t="s">
        <v>32</v>
      </c>
      <c r="J2273" t="s">
        <v>63</v>
      </c>
      <c r="K2273" t="s">
        <v>14804</v>
      </c>
      <c r="L2273" t="s">
        <v>19</v>
      </c>
    </row>
    <row r="2274" spans="1:12" x14ac:dyDescent="0.35">
      <c r="A2274">
        <v>5196</v>
      </c>
      <c r="B2274" t="s">
        <v>14808</v>
      </c>
      <c r="D2274">
        <v>27</v>
      </c>
      <c r="E2274" t="s">
        <v>14809</v>
      </c>
      <c r="F2274" t="s">
        <v>14</v>
      </c>
      <c r="G2274" t="s">
        <v>133</v>
      </c>
      <c r="H2274" t="s">
        <v>47</v>
      </c>
      <c r="I2274" t="s">
        <v>31</v>
      </c>
      <c r="J2274" t="s">
        <v>91</v>
      </c>
      <c r="K2274" t="s">
        <v>14810</v>
      </c>
      <c r="L2274" t="s">
        <v>37</v>
      </c>
    </row>
    <row r="2275" spans="1:12" x14ac:dyDescent="0.35">
      <c r="A2275">
        <v>5197</v>
      </c>
      <c r="B2275" t="s">
        <v>14811</v>
      </c>
      <c r="D2275">
        <v>30</v>
      </c>
      <c r="E2275" t="s">
        <v>14812</v>
      </c>
      <c r="F2275" t="s">
        <v>23</v>
      </c>
      <c r="G2275" t="s">
        <v>40</v>
      </c>
      <c r="H2275" t="s">
        <v>52</v>
      </c>
      <c r="I2275" t="s">
        <v>13</v>
      </c>
      <c r="J2275" t="s">
        <v>35</v>
      </c>
      <c r="K2275" t="s">
        <v>14813</v>
      </c>
      <c r="L2275" t="s">
        <v>19</v>
      </c>
    </row>
    <row r="2276" spans="1:12" x14ac:dyDescent="0.35">
      <c r="A2276">
        <v>5198</v>
      </c>
      <c r="B2276" t="s">
        <v>14814</v>
      </c>
      <c r="D2276">
        <v>29</v>
      </c>
      <c r="E2276" t="s">
        <v>14815</v>
      </c>
      <c r="F2276" t="s">
        <v>32</v>
      </c>
      <c r="G2276" t="s">
        <v>79</v>
      </c>
      <c r="H2276" t="s">
        <v>15</v>
      </c>
      <c r="I2276" t="s">
        <v>16</v>
      </c>
      <c r="J2276" t="s">
        <v>153</v>
      </c>
      <c r="K2276" t="s">
        <v>14816</v>
      </c>
      <c r="L2276" t="s">
        <v>37</v>
      </c>
    </row>
    <row r="2277" spans="1:12" x14ac:dyDescent="0.35">
      <c r="A2277">
        <v>5199</v>
      </c>
      <c r="B2277" t="s">
        <v>14817</v>
      </c>
      <c r="D2277">
        <v>30</v>
      </c>
      <c r="E2277" t="s">
        <v>14818</v>
      </c>
      <c r="F2277" t="s">
        <v>79</v>
      </c>
      <c r="G2277" t="s">
        <v>22</v>
      </c>
      <c r="H2277" t="s">
        <v>62</v>
      </c>
      <c r="I2277" t="s">
        <v>23</v>
      </c>
      <c r="J2277" t="s">
        <v>88</v>
      </c>
      <c r="K2277" t="s">
        <v>14819</v>
      </c>
      <c r="L2277" t="s">
        <v>37</v>
      </c>
    </row>
    <row r="2278" spans="1:12" x14ac:dyDescent="0.35">
      <c r="A2278">
        <v>5203</v>
      </c>
      <c r="B2278" t="s">
        <v>14829</v>
      </c>
      <c r="D2278">
        <v>27</v>
      </c>
      <c r="E2278" t="s">
        <v>14830</v>
      </c>
      <c r="F2278" t="s">
        <v>40</v>
      </c>
      <c r="G2278" t="s">
        <v>14</v>
      </c>
      <c r="H2278" t="s">
        <v>120</v>
      </c>
      <c r="I2278" t="s">
        <v>57</v>
      </c>
      <c r="J2278" t="s">
        <v>58</v>
      </c>
      <c r="K2278" t="s">
        <v>14831</v>
      </c>
      <c r="L2278" t="s">
        <v>28</v>
      </c>
    </row>
    <row r="2279" spans="1:12" x14ac:dyDescent="0.35">
      <c r="A2279">
        <v>5204</v>
      </c>
      <c r="B2279" t="s">
        <v>14832</v>
      </c>
      <c r="D2279">
        <v>26</v>
      </c>
      <c r="E2279" t="s">
        <v>14833</v>
      </c>
      <c r="F2279" t="s">
        <v>169</v>
      </c>
      <c r="G2279" t="s">
        <v>25</v>
      </c>
      <c r="H2279" t="s">
        <v>87</v>
      </c>
      <c r="I2279" t="s">
        <v>79</v>
      </c>
      <c r="J2279" t="s">
        <v>17</v>
      </c>
      <c r="K2279">
        <f>1-867-687-5842</f>
        <v>-7395</v>
      </c>
      <c r="L2279" t="s">
        <v>76</v>
      </c>
    </row>
    <row r="2280" spans="1:12" x14ac:dyDescent="0.35">
      <c r="A2280">
        <v>5206</v>
      </c>
      <c r="B2280" t="s">
        <v>9938</v>
      </c>
      <c r="D2280">
        <v>27</v>
      </c>
      <c r="E2280" t="s">
        <v>14836</v>
      </c>
      <c r="F2280" t="s">
        <v>22</v>
      </c>
      <c r="G2280" t="s">
        <v>177</v>
      </c>
      <c r="H2280" t="s">
        <v>47</v>
      </c>
      <c r="I2280" t="s">
        <v>31</v>
      </c>
      <c r="J2280" t="s">
        <v>17</v>
      </c>
      <c r="K2280" t="s">
        <v>14837</v>
      </c>
      <c r="L2280" t="s">
        <v>28</v>
      </c>
    </row>
    <row r="2281" spans="1:12" x14ac:dyDescent="0.35">
      <c r="A2281">
        <v>5208</v>
      </c>
      <c r="B2281" t="s">
        <v>14841</v>
      </c>
      <c r="D2281">
        <v>28</v>
      </c>
      <c r="E2281" t="s">
        <v>14842</v>
      </c>
      <c r="F2281" t="s">
        <v>67</v>
      </c>
      <c r="G2281" t="s">
        <v>16</v>
      </c>
      <c r="H2281" t="s">
        <v>24</v>
      </c>
      <c r="I2281" t="s">
        <v>25</v>
      </c>
      <c r="J2281" t="s">
        <v>58</v>
      </c>
      <c r="K2281" t="s">
        <v>14843</v>
      </c>
      <c r="L2281" t="s">
        <v>19</v>
      </c>
    </row>
    <row r="2282" spans="1:12" x14ac:dyDescent="0.35">
      <c r="A2282">
        <v>5209</v>
      </c>
      <c r="B2282" t="s">
        <v>14844</v>
      </c>
      <c r="D2282">
        <v>29</v>
      </c>
      <c r="E2282" t="s">
        <v>14845</v>
      </c>
      <c r="F2282" t="s">
        <v>13</v>
      </c>
      <c r="G2282" t="s">
        <v>79</v>
      </c>
      <c r="H2282" t="s">
        <v>24</v>
      </c>
      <c r="I2282" t="s">
        <v>25</v>
      </c>
      <c r="J2282" t="s">
        <v>58</v>
      </c>
      <c r="K2282" t="s">
        <v>14846</v>
      </c>
      <c r="L2282" t="s">
        <v>28</v>
      </c>
    </row>
    <row r="2283" spans="1:12" x14ac:dyDescent="0.35">
      <c r="A2283">
        <v>5210</v>
      </c>
      <c r="B2283" t="s">
        <v>14847</v>
      </c>
      <c r="D2283">
        <v>28</v>
      </c>
      <c r="E2283" t="s">
        <v>14848</v>
      </c>
      <c r="F2283" t="s">
        <v>169</v>
      </c>
      <c r="G2283" t="s">
        <v>16</v>
      </c>
      <c r="H2283" t="s">
        <v>52</v>
      </c>
      <c r="I2283" t="s">
        <v>13</v>
      </c>
      <c r="J2283" t="s">
        <v>68</v>
      </c>
      <c r="K2283" t="s">
        <v>14849</v>
      </c>
      <c r="L2283" t="s">
        <v>19</v>
      </c>
    </row>
    <row r="2284" spans="1:12" x14ac:dyDescent="0.35">
      <c r="A2284">
        <v>5213</v>
      </c>
      <c r="B2284" t="s">
        <v>14856</v>
      </c>
      <c r="D2284">
        <v>29</v>
      </c>
      <c r="E2284" t="s">
        <v>14857</v>
      </c>
      <c r="F2284" t="s">
        <v>149</v>
      </c>
      <c r="G2284" t="s">
        <v>31</v>
      </c>
      <c r="H2284" t="s">
        <v>33</v>
      </c>
      <c r="I2284" t="s">
        <v>34</v>
      </c>
      <c r="J2284" t="s">
        <v>116</v>
      </c>
      <c r="K2284" t="s">
        <v>14858</v>
      </c>
      <c r="L2284" t="s">
        <v>37</v>
      </c>
    </row>
    <row r="2285" spans="1:12" x14ac:dyDescent="0.35">
      <c r="A2285">
        <v>5214</v>
      </c>
      <c r="B2285" t="s">
        <v>14859</v>
      </c>
      <c r="D2285">
        <v>29</v>
      </c>
      <c r="E2285" t="s">
        <v>14860</v>
      </c>
      <c r="F2285" t="s">
        <v>133</v>
      </c>
      <c r="G2285" t="s">
        <v>42</v>
      </c>
      <c r="H2285" t="s">
        <v>87</v>
      </c>
      <c r="I2285" t="s">
        <v>79</v>
      </c>
      <c r="J2285" t="s">
        <v>91</v>
      </c>
      <c r="K2285" t="s">
        <v>14861</v>
      </c>
      <c r="L2285" t="s">
        <v>44</v>
      </c>
    </row>
    <row r="2286" spans="1:12" x14ac:dyDescent="0.35">
      <c r="A2286">
        <v>5216</v>
      </c>
      <c r="B2286" t="s">
        <v>14865</v>
      </c>
      <c r="D2286">
        <v>27</v>
      </c>
      <c r="E2286" t="s">
        <v>14866</v>
      </c>
      <c r="F2286" t="s">
        <v>149</v>
      </c>
      <c r="G2286" t="s">
        <v>149</v>
      </c>
      <c r="H2286" t="s">
        <v>87</v>
      </c>
      <c r="I2286" t="s">
        <v>79</v>
      </c>
      <c r="J2286" t="s">
        <v>48</v>
      </c>
      <c r="K2286" t="s">
        <v>14867</v>
      </c>
      <c r="L2286" t="s">
        <v>44</v>
      </c>
    </row>
    <row r="2287" spans="1:12" x14ac:dyDescent="0.35">
      <c r="A2287">
        <v>5217</v>
      </c>
      <c r="B2287" t="s">
        <v>14868</v>
      </c>
      <c r="D2287">
        <v>30</v>
      </c>
      <c r="E2287" t="s">
        <v>14869</v>
      </c>
      <c r="F2287" t="s">
        <v>201</v>
      </c>
      <c r="G2287" t="s">
        <v>169</v>
      </c>
      <c r="H2287" t="s">
        <v>120</v>
      </c>
      <c r="I2287" t="s">
        <v>57</v>
      </c>
      <c r="J2287" t="s">
        <v>63</v>
      </c>
      <c r="K2287" t="s">
        <v>14870</v>
      </c>
      <c r="L2287" t="s">
        <v>76</v>
      </c>
    </row>
    <row r="2288" spans="1:12" x14ac:dyDescent="0.35">
      <c r="A2288">
        <v>5218</v>
      </c>
      <c r="B2288" t="s">
        <v>14871</v>
      </c>
      <c r="D2288">
        <v>29</v>
      </c>
      <c r="E2288" t="s">
        <v>14872</v>
      </c>
      <c r="F2288" t="s">
        <v>31</v>
      </c>
      <c r="G2288" t="s">
        <v>32</v>
      </c>
      <c r="H2288" t="s">
        <v>41</v>
      </c>
      <c r="I2288" t="s">
        <v>42</v>
      </c>
      <c r="J2288" t="s">
        <v>17</v>
      </c>
      <c r="K2288" t="s">
        <v>14873</v>
      </c>
      <c r="L2288" t="s">
        <v>44</v>
      </c>
    </row>
    <row r="2289" spans="1:12" x14ac:dyDescent="0.35">
      <c r="A2289">
        <v>5220</v>
      </c>
      <c r="B2289" t="s">
        <v>14877</v>
      </c>
      <c r="D2289">
        <v>28</v>
      </c>
      <c r="E2289" t="s">
        <v>14878</v>
      </c>
      <c r="F2289" t="s">
        <v>149</v>
      </c>
      <c r="G2289" t="s">
        <v>201</v>
      </c>
      <c r="H2289" t="s">
        <v>47</v>
      </c>
      <c r="I2289" t="s">
        <v>31</v>
      </c>
      <c r="J2289" t="s">
        <v>116</v>
      </c>
      <c r="K2289">
        <f>1-206-368-3741</f>
        <v>-4314</v>
      </c>
      <c r="L2289" t="s">
        <v>28</v>
      </c>
    </row>
    <row r="2290" spans="1:12" x14ac:dyDescent="0.35">
      <c r="A2290">
        <v>5222</v>
      </c>
      <c r="B2290" t="s">
        <v>14882</v>
      </c>
      <c r="D2290">
        <v>28</v>
      </c>
      <c r="E2290" t="s">
        <v>14883</v>
      </c>
      <c r="F2290" t="s">
        <v>40</v>
      </c>
      <c r="G2290" t="s">
        <v>22</v>
      </c>
      <c r="H2290" t="s">
        <v>47</v>
      </c>
      <c r="I2290" t="s">
        <v>31</v>
      </c>
      <c r="J2290" t="s">
        <v>102</v>
      </c>
      <c r="K2290" t="s">
        <v>14884</v>
      </c>
      <c r="L2290" t="s">
        <v>76</v>
      </c>
    </row>
    <row r="2291" spans="1:12" x14ac:dyDescent="0.35">
      <c r="A2291">
        <v>5223</v>
      </c>
      <c r="B2291" t="s">
        <v>14885</v>
      </c>
      <c r="D2291">
        <v>29</v>
      </c>
      <c r="E2291" t="s">
        <v>14886</v>
      </c>
      <c r="F2291" t="s">
        <v>32</v>
      </c>
      <c r="G2291" t="s">
        <v>23</v>
      </c>
      <c r="H2291" t="s">
        <v>80</v>
      </c>
      <c r="I2291" t="s">
        <v>32</v>
      </c>
      <c r="J2291" t="s">
        <v>153</v>
      </c>
      <c r="K2291" t="s">
        <v>14887</v>
      </c>
      <c r="L2291" t="s">
        <v>37</v>
      </c>
    </row>
    <row r="2292" spans="1:12" x14ac:dyDescent="0.35">
      <c r="A2292">
        <v>5226</v>
      </c>
      <c r="B2292" t="s">
        <v>14894</v>
      </c>
      <c r="D2292">
        <v>29</v>
      </c>
      <c r="E2292" t="s">
        <v>14895</v>
      </c>
      <c r="F2292" t="s">
        <v>149</v>
      </c>
      <c r="G2292" t="s">
        <v>42</v>
      </c>
      <c r="H2292" t="s">
        <v>120</v>
      </c>
      <c r="I2292" t="s">
        <v>57</v>
      </c>
      <c r="J2292" t="s">
        <v>88</v>
      </c>
      <c r="K2292">
        <v>6933582542</v>
      </c>
      <c r="L2292" t="s">
        <v>44</v>
      </c>
    </row>
    <row r="2293" spans="1:12" x14ac:dyDescent="0.35">
      <c r="A2293">
        <v>5227</v>
      </c>
      <c r="B2293" t="s">
        <v>14896</v>
      </c>
      <c r="D2293">
        <v>28</v>
      </c>
      <c r="E2293" t="s">
        <v>14897</v>
      </c>
      <c r="F2293" t="s">
        <v>14</v>
      </c>
      <c r="G2293" t="s">
        <v>57</v>
      </c>
      <c r="H2293" t="s">
        <v>80</v>
      </c>
      <c r="I2293" t="s">
        <v>32</v>
      </c>
      <c r="J2293" t="s">
        <v>48</v>
      </c>
      <c r="K2293">
        <v>3695281857</v>
      </c>
      <c r="L2293" t="s">
        <v>76</v>
      </c>
    </row>
    <row r="2294" spans="1:12" x14ac:dyDescent="0.35">
      <c r="A2294">
        <v>5228</v>
      </c>
      <c r="B2294" t="s">
        <v>14898</v>
      </c>
      <c r="D2294">
        <v>27</v>
      </c>
      <c r="E2294" t="s">
        <v>14899</v>
      </c>
      <c r="F2294" t="s">
        <v>40</v>
      </c>
      <c r="G2294" t="s">
        <v>177</v>
      </c>
      <c r="H2294" t="s">
        <v>62</v>
      </c>
      <c r="I2294" t="s">
        <v>23</v>
      </c>
      <c r="J2294" t="s">
        <v>63</v>
      </c>
      <c r="K2294" t="s">
        <v>14900</v>
      </c>
      <c r="L2294" t="s">
        <v>19</v>
      </c>
    </row>
    <row r="2295" spans="1:12" x14ac:dyDescent="0.35">
      <c r="A2295">
        <v>5229</v>
      </c>
      <c r="B2295" t="s">
        <v>14901</v>
      </c>
      <c r="D2295">
        <v>29</v>
      </c>
      <c r="E2295" t="s">
        <v>14902</v>
      </c>
      <c r="F2295" t="s">
        <v>23</v>
      </c>
      <c r="G2295" t="s">
        <v>16</v>
      </c>
      <c r="H2295" t="s">
        <v>15</v>
      </c>
      <c r="I2295" t="s">
        <v>16</v>
      </c>
      <c r="J2295" t="s">
        <v>26</v>
      </c>
      <c r="K2295">
        <v>1917019552</v>
      </c>
      <c r="L2295" t="s">
        <v>37</v>
      </c>
    </row>
    <row r="2296" spans="1:12" x14ac:dyDescent="0.35">
      <c r="A2296">
        <v>5231</v>
      </c>
      <c r="B2296" t="s">
        <v>14905</v>
      </c>
      <c r="D2296">
        <v>29</v>
      </c>
      <c r="E2296" t="s">
        <v>14906</v>
      </c>
      <c r="F2296" t="s">
        <v>79</v>
      </c>
      <c r="G2296" t="s">
        <v>34</v>
      </c>
      <c r="H2296" t="s">
        <v>87</v>
      </c>
      <c r="I2296" t="s">
        <v>79</v>
      </c>
      <c r="J2296" t="s">
        <v>153</v>
      </c>
      <c r="K2296" t="s">
        <v>14907</v>
      </c>
      <c r="L2296" t="s">
        <v>19</v>
      </c>
    </row>
    <row r="2297" spans="1:12" x14ac:dyDescent="0.35">
      <c r="A2297">
        <v>5234</v>
      </c>
      <c r="B2297" t="s">
        <v>14914</v>
      </c>
      <c r="D2297">
        <v>30</v>
      </c>
      <c r="E2297" t="s">
        <v>14915</v>
      </c>
      <c r="F2297" t="s">
        <v>13</v>
      </c>
      <c r="G2297" t="s">
        <v>57</v>
      </c>
      <c r="H2297" t="s">
        <v>80</v>
      </c>
      <c r="I2297" t="s">
        <v>32</v>
      </c>
      <c r="J2297" t="s">
        <v>48</v>
      </c>
      <c r="K2297" s="1" t="s">
        <v>26030</v>
      </c>
      <c r="L2297" t="s">
        <v>37</v>
      </c>
    </row>
    <row r="2298" spans="1:12" x14ac:dyDescent="0.35">
      <c r="A2298">
        <v>5236</v>
      </c>
      <c r="B2298" t="s">
        <v>1037</v>
      </c>
      <c r="D2298">
        <v>30</v>
      </c>
      <c r="E2298" t="s">
        <v>14919</v>
      </c>
      <c r="F2298" t="s">
        <v>16</v>
      </c>
      <c r="G2298" t="s">
        <v>133</v>
      </c>
      <c r="H2298" t="s">
        <v>120</v>
      </c>
      <c r="I2298" t="s">
        <v>57</v>
      </c>
      <c r="J2298" t="s">
        <v>91</v>
      </c>
      <c r="K2298" t="s">
        <v>14920</v>
      </c>
      <c r="L2298" t="s">
        <v>76</v>
      </c>
    </row>
    <row r="2299" spans="1:12" x14ac:dyDescent="0.35">
      <c r="A2299">
        <v>5237</v>
      </c>
      <c r="B2299" t="s">
        <v>14921</v>
      </c>
      <c r="D2299">
        <v>27</v>
      </c>
      <c r="E2299" t="s">
        <v>14922</v>
      </c>
      <c r="F2299" t="s">
        <v>22</v>
      </c>
      <c r="G2299" t="s">
        <v>23</v>
      </c>
      <c r="H2299" t="s">
        <v>120</v>
      </c>
      <c r="I2299" t="s">
        <v>57</v>
      </c>
      <c r="J2299" t="s">
        <v>88</v>
      </c>
      <c r="K2299" t="s">
        <v>14923</v>
      </c>
      <c r="L2299" t="s">
        <v>19</v>
      </c>
    </row>
    <row r="2300" spans="1:12" x14ac:dyDescent="0.35">
      <c r="A2300">
        <v>5247</v>
      </c>
      <c r="B2300" t="s">
        <v>14950</v>
      </c>
      <c r="D2300">
        <v>28</v>
      </c>
      <c r="E2300" t="s">
        <v>14951</v>
      </c>
      <c r="F2300" t="s">
        <v>201</v>
      </c>
      <c r="G2300" t="s">
        <v>14</v>
      </c>
      <c r="H2300" t="s">
        <v>62</v>
      </c>
      <c r="I2300" t="s">
        <v>23</v>
      </c>
      <c r="J2300" t="s">
        <v>91</v>
      </c>
      <c r="K2300" t="s">
        <v>14952</v>
      </c>
      <c r="L2300" t="s">
        <v>28</v>
      </c>
    </row>
    <row r="2301" spans="1:12" x14ac:dyDescent="0.35">
      <c r="A2301">
        <v>5249</v>
      </c>
      <c r="B2301" t="s">
        <v>14956</v>
      </c>
      <c r="D2301">
        <v>29</v>
      </c>
      <c r="E2301" t="s">
        <v>14957</v>
      </c>
      <c r="F2301" t="s">
        <v>23</v>
      </c>
      <c r="G2301" t="s">
        <v>32</v>
      </c>
      <c r="H2301" t="s">
        <v>80</v>
      </c>
      <c r="I2301" t="s">
        <v>32</v>
      </c>
      <c r="J2301" t="s">
        <v>102</v>
      </c>
      <c r="K2301" t="s">
        <v>14958</v>
      </c>
      <c r="L2301" t="s">
        <v>37</v>
      </c>
    </row>
    <row r="2302" spans="1:12" x14ac:dyDescent="0.35">
      <c r="A2302">
        <v>5253</v>
      </c>
      <c r="B2302" t="s">
        <v>14968</v>
      </c>
      <c r="D2302">
        <v>26</v>
      </c>
      <c r="E2302" t="s">
        <v>14969</v>
      </c>
      <c r="F2302" t="s">
        <v>40</v>
      </c>
      <c r="G2302" t="s">
        <v>32</v>
      </c>
      <c r="H2302" t="s">
        <v>15</v>
      </c>
      <c r="I2302" t="s">
        <v>16</v>
      </c>
      <c r="J2302" t="s">
        <v>63</v>
      </c>
      <c r="K2302" t="s">
        <v>14970</v>
      </c>
      <c r="L2302" t="s">
        <v>44</v>
      </c>
    </row>
    <row r="2303" spans="1:12" x14ac:dyDescent="0.35">
      <c r="A2303">
        <v>5255</v>
      </c>
      <c r="B2303" t="s">
        <v>14973</v>
      </c>
      <c r="D2303">
        <v>27</v>
      </c>
      <c r="E2303" t="s">
        <v>14974</v>
      </c>
      <c r="F2303" t="s">
        <v>67</v>
      </c>
      <c r="G2303" t="s">
        <v>40</v>
      </c>
      <c r="H2303" t="s">
        <v>41</v>
      </c>
      <c r="I2303" t="s">
        <v>42</v>
      </c>
      <c r="J2303" t="s">
        <v>58</v>
      </c>
      <c r="K2303" t="s">
        <v>14975</v>
      </c>
      <c r="L2303" t="s">
        <v>19</v>
      </c>
    </row>
    <row r="2304" spans="1:12" x14ac:dyDescent="0.35">
      <c r="A2304">
        <v>5256</v>
      </c>
      <c r="B2304" t="s">
        <v>14976</v>
      </c>
      <c r="D2304">
        <v>27</v>
      </c>
      <c r="E2304" t="s">
        <v>14977</v>
      </c>
      <c r="F2304" t="s">
        <v>169</v>
      </c>
      <c r="G2304" t="s">
        <v>201</v>
      </c>
      <c r="H2304" t="s">
        <v>120</v>
      </c>
      <c r="I2304" t="s">
        <v>57</v>
      </c>
      <c r="J2304" t="s">
        <v>91</v>
      </c>
      <c r="K2304">
        <f>1-393-474-6614</f>
        <v>-7480</v>
      </c>
      <c r="L2304" t="s">
        <v>28</v>
      </c>
    </row>
    <row r="2305" spans="1:12" x14ac:dyDescent="0.35">
      <c r="A2305">
        <v>5257</v>
      </c>
      <c r="B2305" t="s">
        <v>14978</v>
      </c>
      <c r="D2305">
        <v>30</v>
      </c>
      <c r="E2305" t="s">
        <v>14979</v>
      </c>
      <c r="F2305" t="s">
        <v>149</v>
      </c>
      <c r="G2305" t="s">
        <v>40</v>
      </c>
      <c r="H2305" t="s">
        <v>80</v>
      </c>
      <c r="I2305" t="s">
        <v>32</v>
      </c>
      <c r="J2305" t="s">
        <v>48</v>
      </c>
      <c r="K2305" t="s">
        <v>14980</v>
      </c>
      <c r="L2305" t="s">
        <v>37</v>
      </c>
    </row>
    <row r="2306" spans="1:12" x14ac:dyDescent="0.35">
      <c r="A2306">
        <v>5258</v>
      </c>
      <c r="B2306" t="s">
        <v>14981</v>
      </c>
      <c r="D2306">
        <v>28</v>
      </c>
      <c r="E2306" t="s">
        <v>14982</v>
      </c>
      <c r="F2306" t="s">
        <v>149</v>
      </c>
      <c r="G2306" t="s">
        <v>79</v>
      </c>
      <c r="H2306" t="s">
        <v>24</v>
      </c>
      <c r="I2306" t="s">
        <v>25</v>
      </c>
      <c r="J2306" t="s">
        <v>146</v>
      </c>
      <c r="K2306" t="s">
        <v>14983</v>
      </c>
      <c r="L2306" t="s">
        <v>28</v>
      </c>
    </row>
    <row r="2307" spans="1:12" x14ac:dyDescent="0.35">
      <c r="A2307">
        <v>5261</v>
      </c>
      <c r="B2307" t="s">
        <v>14989</v>
      </c>
      <c r="D2307">
        <v>28</v>
      </c>
      <c r="E2307" t="s">
        <v>14990</v>
      </c>
      <c r="F2307" t="s">
        <v>79</v>
      </c>
      <c r="G2307" t="s">
        <v>169</v>
      </c>
      <c r="H2307" t="s">
        <v>62</v>
      </c>
      <c r="I2307" t="s">
        <v>23</v>
      </c>
      <c r="J2307" t="s">
        <v>48</v>
      </c>
      <c r="K2307" t="s">
        <v>14991</v>
      </c>
      <c r="L2307" t="s">
        <v>44</v>
      </c>
    </row>
    <row r="2308" spans="1:12" x14ac:dyDescent="0.35">
      <c r="A2308">
        <v>5262</v>
      </c>
      <c r="B2308" t="s">
        <v>14992</v>
      </c>
      <c r="D2308">
        <v>29</v>
      </c>
      <c r="E2308" t="s">
        <v>14993</v>
      </c>
      <c r="F2308" t="s">
        <v>177</v>
      </c>
      <c r="G2308" t="s">
        <v>16</v>
      </c>
      <c r="H2308" t="s">
        <v>15</v>
      </c>
      <c r="I2308" t="s">
        <v>16</v>
      </c>
      <c r="J2308" t="s">
        <v>88</v>
      </c>
      <c r="K2308" t="s">
        <v>14994</v>
      </c>
      <c r="L2308" t="s">
        <v>28</v>
      </c>
    </row>
    <row r="2309" spans="1:12" x14ac:dyDescent="0.35">
      <c r="A2309">
        <v>5263</v>
      </c>
      <c r="B2309" t="s">
        <v>14995</v>
      </c>
      <c r="D2309">
        <v>28</v>
      </c>
      <c r="E2309" t="s">
        <v>14996</v>
      </c>
      <c r="F2309" t="s">
        <v>133</v>
      </c>
      <c r="G2309" t="s">
        <v>149</v>
      </c>
      <c r="H2309" t="s">
        <v>80</v>
      </c>
      <c r="I2309" t="s">
        <v>32</v>
      </c>
      <c r="J2309" t="s">
        <v>153</v>
      </c>
      <c r="K2309">
        <f>1-977-977-4106</f>
        <v>-6059</v>
      </c>
      <c r="L2309" t="s">
        <v>76</v>
      </c>
    </row>
    <row r="2310" spans="1:12" x14ac:dyDescent="0.35">
      <c r="A2310">
        <v>5265</v>
      </c>
      <c r="B2310" t="s">
        <v>15000</v>
      </c>
      <c r="D2310">
        <v>29</v>
      </c>
      <c r="E2310" t="s">
        <v>15001</v>
      </c>
      <c r="F2310" t="s">
        <v>22</v>
      </c>
      <c r="G2310" t="s">
        <v>31</v>
      </c>
      <c r="H2310" t="s">
        <v>47</v>
      </c>
      <c r="I2310" t="s">
        <v>31</v>
      </c>
      <c r="J2310" t="s">
        <v>88</v>
      </c>
      <c r="K2310" t="s">
        <v>15002</v>
      </c>
      <c r="L2310" t="s">
        <v>37</v>
      </c>
    </row>
    <row r="2311" spans="1:12" x14ac:dyDescent="0.35">
      <c r="A2311">
        <v>5266</v>
      </c>
      <c r="B2311" t="s">
        <v>15003</v>
      </c>
      <c r="D2311">
        <v>29</v>
      </c>
      <c r="E2311" t="s">
        <v>15004</v>
      </c>
      <c r="F2311" t="s">
        <v>13</v>
      </c>
      <c r="G2311" t="s">
        <v>79</v>
      </c>
      <c r="H2311" t="s">
        <v>52</v>
      </c>
      <c r="I2311" t="s">
        <v>13</v>
      </c>
      <c r="J2311" t="s">
        <v>91</v>
      </c>
      <c r="K2311" t="s">
        <v>15005</v>
      </c>
      <c r="L2311" t="s">
        <v>76</v>
      </c>
    </row>
    <row r="2312" spans="1:12" x14ac:dyDescent="0.35">
      <c r="A2312">
        <v>5267</v>
      </c>
      <c r="B2312" t="s">
        <v>15006</v>
      </c>
      <c r="D2312">
        <v>30</v>
      </c>
      <c r="E2312" t="s">
        <v>15007</v>
      </c>
      <c r="F2312" t="s">
        <v>79</v>
      </c>
      <c r="G2312" t="s">
        <v>13</v>
      </c>
      <c r="H2312" t="s">
        <v>87</v>
      </c>
      <c r="I2312" t="s">
        <v>79</v>
      </c>
      <c r="J2312" t="s">
        <v>53</v>
      </c>
      <c r="K2312" t="s">
        <v>15008</v>
      </c>
      <c r="L2312" t="s">
        <v>28</v>
      </c>
    </row>
    <row r="2313" spans="1:12" x14ac:dyDescent="0.35">
      <c r="A2313">
        <v>5268</v>
      </c>
      <c r="B2313" t="s">
        <v>15009</v>
      </c>
      <c r="D2313">
        <v>29</v>
      </c>
      <c r="E2313" t="s">
        <v>15010</v>
      </c>
      <c r="F2313" t="s">
        <v>40</v>
      </c>
      <c r="G2313" t="s">
        <v>169</v>
      </c>
      <c r="H2313" t="s">
        <v>24</v>
      </c>
      <c r="I2313" t="s">
        <v>25</v>
      </c>
      <c r="J2313" t="s">
        <v>116</v>
      </c>
      <c r="K2313" t="s">
        <v>15011</v>
      </c>
      <c r="L2313" t="s">
        <v>37</v>
      </c>
    </row>
    <row r="2314" spans="1:12" x14ac:dyDescent="0.35">
      <c r="A2314">
        <v>5269</v>
      </c>
      <c r="B2314" t="s">
        <v>15012</v>
      </c>
      <c r="D2314">
        <v>27</v>
      </c>
      <c r="E2314" t="s">
        <v>15013</v>
      </c>
      <c r="F2314" t="s">
        <v>14</v>
      </c>
      <c r="G2314" t="s">
        <v>23</v>
      </c>
      <c r="H2314" t="s">
        <v>80</v>
      </c>
      <c r="I2314" t="s">
        <v>32</v>
      </c>
      <c r="J2314" t="s">
        <v>35</v>
      </c>
      <c r="K2314">
        <v>2207322276</v>
      </c>
      <c r="L2314" t="s">
        <v>44</v>
      </c>
    </row>
    <row r="2315" spans="1:12" x14ac:dyDescent="0.35">
      <c r="A2315">
        <v>5272</v>
      </c>
      <c r="B2315" t="s">
        <v>15020</v>
      </c>
      <c r="D2315">
        <v>29</v>
      </c>
      <c r="E2315" t="s">
        <v>15021</v>
      </c>
      <c r="F2315" t="s">
        <v>133</v>
      </c>
      <c r="G2315" t="s">
        <v>67</v>
      </c>
      <c r="H2315" t="s">
        <v>87</v>
      </c>
      <c r="I2315" t="s">
        <v>79</v>
      </c>
      <c r="J2315" t="s">
        <v>48</v>
      </c>
      <c r="K2315" t="s">
        <v>15022</v>
      </c>
      <c r="L2315" t="s">
        <v>44</v>
      </c>
    </row>
    <row r="2316" spans="1:12" x14ac:dyDescent="0.35">
      <c r="A2316">
        <v>5276</v>
      </c>
      <c r="B2316" t="s">
        <v>15032</v>
      </c>
      <c r="D2316">
        <v>28</v>
      </c>
      <c r="E2316" t="s">
        <v>15033</v>
      </c>
      <c r="F2316" t="s">
        <v>169</v>
      </c>
      <c r="G2316" t="s">
        <v>23</v>
      </c>
      <c r="H2316" t="s">
        <v>80</v>
      </c>
      <c r="I2316" t="s">
        <v>32</v>
      </c>
      <c r="J2316" t="s">
        <v>68</v>
      </c>
      <c r="K2316" t="s">
        <v>15034</v>
      </c>
      <c r="L2316" t="s">
        <v>19</v>
      </c>
    </row>
    <row r="2317" spans="1:12" x14ac:dyDescent="0.35">
      <c r="A2317">
        <v>5278</v>
      </c>
      <c r="B2317" t="s">
        <v>15038</v>
      </c>
      <c r="D2317">
        <v>27</v>
      </c>
      <c r="E2317" t="s">
        <v>15039</v>
      </c>
      <c r="F2317" t="s">
        <v>16</v>
      </c>
      <c r="G2317" t="s">
        <v>31</v>
      </c>
      <c r="H2317" t="s">
        <v>33</v>
      </c>
      <c r="I2317" t="s">
        <v>34</v>
      </c>
      <c r="J2317" t="s">
        <v>102</v>
      </c>
      <c r="K2317" t="s">
        <v>15040</v>
      </c>
      <c r="L2317" t="s">
        <v>37</v>
      </c>
    </row>
    <row r="2318" spans="1:12" x14ac:dyDescent="0.35">
      <c r="A2318">
        <v>5279</v>
      </c>
      <c r="B2318" t="s">
        <v>15041</v>
      </c>
      <c r="D2318">
        <v>28</v>
      </c>
      <c r="E2318" t="s">
        <v>15042</v>
      </c>
      <c r="F2318" t="s">
        <v>101</v>
      </c>
      <c r="G2318" t="s">
        <v>149</v>
      </c>
      <c r="H2318" t="s">
        <v>24</v>
      </c>
      <c r="I2318" t="s">
        <v>25</v>
      </c>
      <c r="J2318" t="s">
        <v>35</v>
      </c>
      <c r="K2318" t="s">
        <v>15043</v>
      </c>
      <c r="L2318" t="s">
        <v>44</v>
      </c>
    </row>
    <row r="2319" spans="1:12" x14ac:dyDescent="0.35">
      <c r="A2319">
        <v>5280</v>
      </c>
      <c r="B2319" t="s">
        <v>7508</v>
      </c>
      <c r="D2319">
        <v>27</v>
      </c>
      <c r="E2319" t="s">
        <v>15044</v>
      </c>
      <c r="F2319" t="s">
        <v>22</v>
      </c>
      <c r="G2319" t="s">
        <v>177</v>
      </c>
      <c r="H2319" t="s">
        <v>87</v>
      </c>
      <c r="I2319" t="s">
        <v>79</v>
      </c>
      <c r="J2319" t="s">
        <v>116</v>
      </c>
      <c r="K2319" t="s">
        <v>15045</v>
      </c>
      <c r="L2319" t="s">
        <v>28</v>
      </c>
    </row>
    <row r="2320" spans="1:12" x14ac:dyDescent="0.35">
      <c r="A2320">
        <v>5281</v>
      </c>
      <c r="B2320" t="s">
        <v>15046</v>
      </c>
      <c r="D2320">
        <v>30</v>
      </c>
      <c r="E2320" t="s">
        <v>15047</v>
      </c>
      <c r="F2320" t="s">
        <v>67</v>
      </c>
      <c r="G2320" t="s">
        <v>67</v>
      </c>
      <c r="H2320" t="s">
        <v>47</v>
      </c>
      <c r="I2320" t="s">
        <v>31</v>
      </c>
      <c r="J2320" t="s">
        <v>88</v>
      </c>
      <c r="K2320" t="s">
        <v>15048</v>
      </c>
      <c r="L2320" t="s">
        <v>28</v>
      </c>
    </row>
    <row r="2321" spans="1:12" x14ac:dyDescent="0.35">
      <c r="A2321">
        <v>5282</v>
      </c>
      <c r="B2321" t="s">
        <v>15049</v>
      </c>
      <c r="D2321">
        <v>30</v>
      </c>
      <c r="E2321" t="s">
        <v>15050</v>
      </c>
      <c r="F2321" t="s">
        <v>169</v>
      </c>
      <c r="G2321" t="s">
        <v>79</v>
      </c>
      <c r="H2321" t="s">
        <v>80</v>
      </c>
      <c r="I2321" t="s">
        <v>32</v>
      </c>
      <c r="J2321" t="s">
        <v>91</v>
      </c>
      <c r="K2321" t="s">
        <v>15051</v>
      </c>
      <c r="L2321" t="s">
        <v>44</v>
      </c>
    </row>
    <row r="2322" spans="1:12" x14ac:dyDescent="0.35">
      <c r="A2322">
        <v>5283</v>
      </c>
      <c r="B2322" t="s">
        <v>15052</v>
      </c>
      <c r="D2322">
        <v>29</v>
      </c>
      <c r="E2322" t="s">
        <v>15053</v>
      </c>
      <c r="F2322" t="s">
        <v>101</v>
      </c>
      <c r="G2322" t="s">
        <v>177</v>
      </c>
      <c r="H2322" t="s">
        <v>62</v>
      </c>
      <c r="I2322" t="s">
        <v>23</v>
      </c>
      <c r="J2322" t="s">
        <v>63</v>
      </c>
      <c r="K2322" t="s">
        <v>15054</v>
      </c>
      <c r="L2322" t="s">
        <v>44</v>
      </c>
    </row>
    <row r="2323" spans="1:12" x14ac:dyDescent="0.35">
      <c r="A2323">
        <v>5285</v>
      </c>
      <c r="B2323" t="s">
        <v>15058</v>
      </c>
      <c r="D2323">
        <v>30</v>
      </c>
      <c r="E2323" t="s">
        <v>15059</v>
      </c>
      <c r="F2323" t="s">
        <v>32</v>
      </c>
      <c r="G2323" t="s">
        <v>201</v>
      </c>
      <c r="H2323" t="s">
        <v>15</v>
      </c>
      <c r="I2323" t="s">
        <v>16</v>
      </c>
      <c r="J2323" t="s">
        <v>153</v>
      </c>
      <c r="K2323" t="s">
        <v>15060</v>
      </c>
      <c r="L2323" t="s">
        <v>19</v>
      </c>
    </row>
    <row r="2324" spans="1:12" x14ac:dyDescent="0.35">
      <c r="A2324">
        <v>5286</v>
      </c>
      <c r="B2324" t="s">
        <v>15061</v>
      </c>
      <c r="D2324">
        <v>26</v>
      </c>
      <c r="E2324" t="s">
        <v>15062</v>
      </c>
      <c r="F2324" t="s">
        <v>22</v>
      </c>
      <c r="G2324" t="s">
        <v>133</v>
      </c>
      <c r="H2324" t="s">
        <v>33</v>
      </c>
      <c r="I2324" t="s">
        <v>34</v>
      </c>
      <c r="J2324" t="s">
        <v>58</v>
      </c>
      <c r="K2324" t="s">
        <v>15063</v>
      </c>
      <c r="L2324" t="s">
        <v>28</v>
      </c>
    </row>
    <row r="2325" spans="1:12" x14ac:dyDescent="0.35">
      <c r="A2325">
        <v>5288</v>
      </c>
      <c r="B2325" t="s">
        <v>15066</v>
      </c>
      <c r="D2325">
        <v>30</v>
      </c>
      <c r="E2325" t="s">
        <v>15067</v>
      </c>
      <c r="F2325" t="s">
        <v>40</v>
      </c>
      <c r="G2325" t="s">
        <v>23</v>
      </c>
      <c r="H2325" t="s">
        <v>120</v>
      </c>
      <c r="I2325" t="s">
        <v>57</v>
      </c>
      <c r="J2325" t="s">
        <v>58</v>
      </c>
      <c r="K2325">
        <f>1-672-330-8287</f>
        <v>-9288</v>
      </c>
      <c r="L2325" t="s">
        <v>19</v>
      </c>
    </row>
    <row r="2326" spans="1:12" x14ac:dyDescent="0.35">
      <c r="A2326">
        <v>5290</v>
      </c>
      <c r="B2326" t="s">
        <v>15071</v>
      </c>
      <c r="D2326">
        <v>29</v>
      </c>
      <c r="E2326" t="s">
        <v>15072</v>
      </c>
      <c r="F2326" t="s">
        <v>101</v>
      </c>
      <c r="G2326" t="s">
        <v>16</v>
      </c>
      <c r="H2326" t="s">
        <v>15</v>
      </c>
      <c r="I2326" t="s">
        <v>16</v>
      </c>
      <c r="J2326" t="s">
        <v>146</v>
      </c>
      <c r="K2326" t="s">
        <v>15073</v>
      </c>
      <c r="L2326" t="s">
        <v>37</v>
      </c>
    </row>
    <row r="2327" spans="1:12" x14ac:dyDescent="0.35">
      <c r="A2327">
        <v>5292</v>
      </c>
      <c r="B2327" t="s">
        <v>15077</v>
      </c>
      <c r="D2327">
        <v>27</v>
      </c>
      <c r="E2327" t="s">
        <v>15078</v>
      </c>
      <c r="F2327" t="s">
        <v>57</v>
      </c>
      <c r="G2327" t="s">
        <v>67</v>
      </c>
      <c r="H2327" t="s">
        <v>80</v>
      </c>
      <c r="I2327" t="s">
        <v>32</v>
      </c>
      <c r="J2327" t="s">
        <v>153</v>
      </c>
      <c r="K2327" t="s">
        <v>15079</v>
      </c>
      <c r="L2327" t="s">
        <v>28</v>
      </c>
    </row>
    <row r="2328" spans="1:12" x14ac:dyDescent="0.35">
      <c r="A2328">
        <v>5294</v>
      </c>
      <c r="B2328" t="s">
        <v>15082</v>
      </c>
      <c r="D2328">
        <v>30</v>
      </c>
      <c r="E2328" t="s">
        <v>15083</v>
      </c>
      <c r="F2328" t="s">
        <v>133</v>
      </c>
      <c r="G2328" t="s">
        <v>201</v>
      </c>
      <c r="H2328" t="s">
        <v>52</v>
      </c>
      <c r="I2328" t="s">
        <v>13</v>
      </c>
      <c r="J2328" t="s">
        <v>26</v>
      </c>
      <c r="K2328" t="s">
        <v>15084</v>
      </c>
      <c r="L2328" t="s">
        <v>44</v>
      </c>
    </row>
    <row r="2329" spans="1:12" x14ac:dyDescent="0.35">
      <c r="A2329">
        <v>5295</v>
      </c>
      <c r="B2329" t="s">
        <v>15085</v>
      </c>
      <c r="D2329">
        <v>28</v>
      </c>
      <c r="E2329" t="s">
        <v>15086</v>
      </c>
      <c r="F2329" t="s">
        <v>31</v>
      </c>
      <c r="G2329" t="s">
        <v>34</v>
      </c>
      <c r="H2329" t="s">
        <v>24</v>
      </c>
      <c r="I2329" t="s">
        <v>25</v>
      </c>
      <c r="J2329" t="s">
        <v>26</v>
      </c>
      <c r="K2329" t="s">
        <v>15087</v>
      </c>
      <c r="L2329" t="s">
        <v>28</v>
      </c>
    </row>
    <row r="2330" spans="1:12" x14ac:dyDescent="0.35">
      <c r="A2330">
        <v>5296</v>
      </c>
      <c r="B2330" t="s">
        <v>15088</v>
      </c>
      <c r="D2330">
        <v>28</v>
      </c>
      <c r="E2330" t="s">
        <v>15089</v>
      </c>
      <c r="F2330" t="s">
        <v>79</v>
      </c>
      <c r="G2330" t="s">
        <v>16</v>
      </c>
      <c r="H2330" t="s">
        <v>33</v>
      </c>
      <c r="I2330" t="s">
        <v>34</v>
      </c>
      <c r="J2330" t="s">
        <v>68</v>
      </c>
      <c r="K2330" t="s">
        <v>15090</v>
      </c>
      <c r="L2330" t="s">
        <v>28</v>
      </c>
    </row>
    <row r="2331" spans="1:12" x14ac:dyDescent="0.35">
      <c r="A2331">
        <v>5297</v>
      </c>
      <c r="B2331" t="s">
        <v>15091</v>
      </c>
      <c r="D2331">
        <v>27</v>
      </c>
      <c r="E2331" t="s">
        <v>15092</v>
      </c>
      <c r="F2331" t="s">
        <v>57</v>
      </c>
      <c r="G2331" t="s">
        <v>16</v>
      </c>
      <c r="H2331" t="s">
        <v>47</v>
      </c>
      <c r="I2331" t="s">
        <v>31</v>
      </c>
      <c r="J2331" t="s">
        <v>53</v>
      </c>
      <c r="K2331" t="s">
        <v>15093</v>
      </c>
      <c r="L2331" t="s">
        <v>44</v>
      </c>
    </row>
    <row r="2332" spans="1:12" x14ac:dyDescent="0.35">
      <c r="A2332">
        <v>5299</v>
      </c>
      <c r="B2332" t="s">
        <v>15097</v>
      </c>
      <c r="D2332">
        <v>29</v>
      </c>
      <c r="E2332" t="s">
        <v>15098</v>
      </c>
      <c r="F2332" t="s">
        <v>16</v>
      </c>
      <c r="G2332" t="s">
        <v>32</v>
      </c>
      <c r="H2332" t="s">
        <v>120</v>
      </c>
      <c r="I2332" t="s">
        <v>57</v>
      </c>
      <c r="J2332" t="s">
        <v>58</v>
      </c>
      <c r="K2332" t="s">
        <v>15099</v>
      </c>
      <c r="L2332" t="s">
        <v>37</v>
      </c>
    </row>
    <row r="2333" spans="1:12" x14ac:dyDescent="0.35">
      <c r="A2333">
        <v>5300</v>
      </c>
      <c r="B2333" t="s">
        <v>15100</v>
      </c>
      <c r="D2333">
        <v>28</v>
      </c>
      <c r="E2333" t="s">
        <v>15101</v>
      </c>
      <c r="F2333" t="s">
        <v>79</v>
      </c>
      <c r="G2333" t="s">
        <v>22</v>
      </c>
      <c r="H2333" t="s">
        <v>24</v>
      </c>
      <c r="I2333" t="s">
        <v>25</v>
      </c>
      <c r="J2333" t="s">
        <v>170</v>
      </c>
      <c r="K2333" t="s">
        <v>15102</v>
      </c>
      <c r="L2333" t="s">
        <v>28</v>
      </c>
    </row>
    <row r="2334" spans="1:12" x14ac:dyDescent="0.35">
      <c r="A2334">
        <v>5301</v>
      </c>
      <c r="B2334" t="s">
        <v>15103</v>
      </c>
      <c r="D2334">
        <v>29</v>
      </c>
      <c r="E2334" t="s">
        <v>15104</v>
      </c>
      <c r="F2334" t="s">
        <v>42</v>
      </c>
      <c r="G2334" t="s">
        <v>16</v>
      </c>
      <c r="H2334" t="s">
        <v>120</v>
      </c>
      <c r="I2334" t="s">
        <v>57</v>
      </c>
      <c r="J2334" t="s">
        <v>146</v>
      </c>
      <c r="K2334" t="s">
        <v>15105</v>
      </c>
      <c r="L2334" t="s">
        <v>44</v>
      </c>
    </row>
    <row r="2335" spans="1:12" x14ac:dyDescent="0.35">
      <c r="A2335">
        <v>5303</v>
      </c>
      <c r="B2335" t="s">
        <v>15109</v>
      </c>
      <c r="D2335">
        <v>27</v>
      </c>
      <c r="E2335" t="s">
        <v>15110</v>
      </c>
      <c r="F2335" t="s">
        <v>149</v>
      </c>
      <c r="G2335" t="s">
        <v>40</v>
      </c>
      <c r="H2335" t="s">
        <v>52</v>
      </c>
      <c r="I2335" t="s">
        <v>13</v>
      </c>
      <c r="J2335" t="s">
        <v>26</v>
      </c>
      <c r="K2335" t="s">
        <v>15111</v>
      </c>
      <c r="L2335" t="s">
        <v>19</v>
      </c>
    </row>
    <row r="2336" spans="1:12" x14ac:dyDescent="0.35">
      <c r="A2336">
        <v>5307</v>
      </c>
      <c r="B2336" t="s">
        <v>15120</v>
      </c>
      <c r="D2336">
        <v>28</v>
      </c>
      <c r="E2336" t="s">
        <v>15121</v>
      </c>
      <c r="F2336" t="s">
        <v>16</v>
      </c>
      <c r="G2336" t="s">
        <v>23</v>
      </c>
      <c r="H2336" t="s">
        <v>87</v>
      </c>
      <c r="I2336" t="s">
        <v>79</v>
      </c>
      <c r="J2336" t="s">
        <v>88</v>
      </c>
      <c r="K2336" t="s">
        <v>15122</v>
      </c>
      <c r="L2336" t="s">
        <v>76</v>
      </c>
    </row>
    <row r="2337" spans="1:12" x14ac:dyDescent="0.35">
      <c r="A2337">
        <v>5308</v>
      </c>
      <c r="B2337" t="s">
        <v>15123</v>
      </c>
      <c r="D2337">
        <v>30</v>
      </c>
      <c r="E2337" t="s">
        <v>15124</v>
      </c>
      <c r="F2337" t="s">
        <v>32</v>
      </c>
      <c r="G2337" t="s">
        <v>22</v>
      </c>
      <c r="H2337" t="s">
        <v>87</v>
      </c>
      <c r="I2337" t="s">
        <v>79</v>
      </c>
      <c r="J2337" t="s">
        <v>146</v>
      </c>
      <c r="K2337" t="s">
        <v>15125</v>
      </c>
      <c r="L2337" t="s">
        <v>76</v>
      </c>
    </row>
    <row r="2338" spans="1:12" x14ac:dyDescent="0.35">
      <c r="A2338">
        <v>5311</v>
      </c>
      <c r="B2338" t="s">
        <v>15132</v>
      </c>
      <c r="D2338">
        <v>26</v>
      </c>
      <c r="E2338" t="s">
        <v>15133</v>
      </c>
      <c r="F2338" t="s">
        <v>23</v>
      </c>
      <c r="G2338" t="s">
        <v>34</v>
      </c>
      <c r="H2338" t="s">
        <v>52</v>
      </c>
      <c r="I2338" t="s">
        <v>13</v>
      </c>
      <c r="J2338" t="s">
        <v>68</v>
      </c>
      <c r="K2338" t="s">
        <v>15134</v>
      </c>
      <c r="L2338" t="s">
        <v>28</v>
      </c>
    </row>
    <row r="2339" spans="1:12" x14ac:dyDescent="0.35">
      <c r="A2339">
        <v>5313</v>
      </c>
      <c r="B2339" t="s">
        <v>15138</v>
      </c>
      <c r="D2339">
        <v>29</v>
      </c>
      <c r="E2339" t="s">
        <v>15139</v>
      </c>
      <c r="F2339" t="s">
        <v>42</v>
      </c>
      <c r="G2339" t="s">
        <v>42</v>
      </c>
      <c r="H2339" t="s">
        <v>33</v>
      </c>
      <c r="I2339" t="s">
        <v>34</v>
      </c>
      <c r="J2339" t="s">
        <v>91</v>
      </c>
      <c r="K2339" t="s">
        <v>15140</v>
      </c>
      <c r="L2339" t="s">
        <v>44</v>
      </c>
    </row>
    <row r="2340" spans="1:12" x14ac:dyDescent="0.35">
      <c r="A2340">
        <v>5315</v>
      </c>
      <c r="B2340" t="s">
        <v>15143</v>
      </c>
      <c r="D2340">
        <v>30</v>
      </c>
      <c r="E2340" t="s">
        <v>15144</v>
      </c>
      <c r="F2340" t="s">
        <v>201</v>
      </c>
      <c r="G2340" t="s">
        <v>22</v>
      </c>
      <c r="H2340" t="s">
        <v>47</v>
      </c>
      <c r="I2340" t="s">
        <v>31</v>
      </c>
      <c r="J2340" t="s">
        <v>17</v>
      </c>
      <c r="K2340" t="s">
        <v>15145</v>
      </c>
      <c r="L2340" t="s">
        <v>76</v>
      </c>
    </row>
    <row r="2341" spans="1:12" x14ac:dyDescent="0.35">
      <c r="A2341">
        <v>5317</v>
      </c>
      <c r="B2341" t="s">
        <v>15149</v>
      </c>
      <c r="D2341">
        <v>28</v>
      </c>
      <c r="E2341" t="s">
        <v>15150</v>
      </c>
      <c r="F2341" t="s">
        <v>25</v>
      </c>
      <c r="G2341" t="s">
        <v>177</v>
      </c>
      <c r="H2341" t="s">
        <v>120</v>
      </c>
      <c r="I2341" t="s">
        <v>57</v>
      </c>
      <c r="J2341" t="s">
        <v>17</v>
      </c>
      <c r="K2341" t="s">
        <v>15151</v>
      </c>
      <c r="L2341" t="s">
        <v>19</v>
      </c>
    </row>
    <row r="2342" spans="1:12" x14ac:dyDescent="0.35">
      <c r="A2342">
        <v>5318</v>
      </c>
      <c r="B2342" t="s">
        <v>15152</v>
      </c>
      <c r="D2342">
        <v>29</v>
      </c>
      <c r="E2342" t="s">
        <v>15153</v>
      </c>
      <c r="F2342" t="s">
        <v>16</v>
      </c>
      <c r="G2342" t="s">
        <v>34</v>
      </c>
      <c r="H2342" t="s">
        <v>41</v>
      </c>
      <c r="I2342" t="s">
        <v>42</v>
      </c>
      <c r="J2342" t="s">
        <v>170</v>
      </c>
      <c r="K2342" t="s">
        <v>15154</v>
      </c>
      <c r="L2342" t="s">
        <v>28</v>
      </c>
    </row>
    <row r="2343" spans="1:12" x14ac:dyDescent="0.35">
      <c r="A2343">
        <v>5319</v>
      </c>
      <c r="B2343" t="s">
        <v>15155</v>
      </c>
      <c r="D2343">
        <v>26</v>
      </c>
      <c r="E2343" t="s">
        <v>15156</v>
      </c>
      <c r="F2343" t="s">
        <v>22</v>
      </c>
      <c r="G2343" t="s">
        <v>31</v>
      </c>
      <c r="H2343" t="s">
        <v>80</v>
      </c>
      <c r="I2343" t="s">
        <v>32</v>
      </c>
      <c r="J2343" t="s">
        <v>170</v>
      </c>
      <c r="K2343" t="s">
        <v>15157</v>
      </c>
      <c r="L2343" t="s">
        <v>28</v>
      </c>
    </row>
    <row r="2344" spans="1:12" x14ac:dyDescent="0.35">
      <c r="A2344">
        <v>5320</v>
      </c>
      <c r="B2344" t="s">
        <v>15158</v>
      </c>
      <c r="D2344">
        <v>27</v>
      </c>
      <c r="E2344" t="s">
        <v>15159</v>
      </c>
      <c r="F2344" t="s">
        <v>40</v>
      </c>
      <c r="G2344" t="s">
        <v>25</v>
      </c>
      <c r="H2344" t="s">
        <v>87</v>
      </c>
      <c r="I2344" t="s">
        <v>79</v>
      </c>
      <c r="J2344" t="s">
        <v>116</v>
      </c>
      <c r="K2344">
        <v>2338160882</v>
      </c>
      <c r="L2344" t="s">
        <v>44</v>
      </c>
    </row>
    <row r="2345" spans="1:12" x14ac:dyDescent="0.35">
      <c r="A2345">
        <v>5322</v>
      </c>
      <c r="B2345" t="s">
        <v>15163</v>
      </c>
      <c r="D2345">
        <v>28</v>
      </c>
      <c r="E2345" t="s">
        <v>15164</v>
      </c>
      <c r="F2345" t="s">
        <v>31</v>
      </c>
      <c r="G2345" t="s">
        <v>169</v>
      </c>
      <c r="H2345" t="s">
        <v>41</v>
      </c>
      <c r="I2345" t="s">
        <v>42</v>
      </c>
      <c r="J2345" t="s">
        <v>58</v>
      </c>
      <c r="K2345" t="s">
        <v>15165</v>
      </c>
      <c r="L2345" t="s">
        <v>28</v>
      </c>
    </row>
    <row r="2346" spans="1:12" x14ac:dyDescent="0.35">
      <c r="A2346">
        <v>5325</v>
      </c>
      <c r="B2346" t="s">
        <v>4620</v>
      </c>
      <c r="D2346">
        <v>28</v>
      </c>
      <c r="E2346" t="s">
        <v>15172</v>
      </c>
      <c r="F2346" t="s">
        <v>57</v>
      </c>
      <c r="G2346" t="s">
        <v>40</v>
      </c>
      <c r="H2346" t="s">
        <v>24</v>
      </c>
      <c r="I2346" t="s">
        <v>25</v>
      </c>
      <c r="J2346" t="s">
        <v>48</v>
      </c>
      <c r="K2346" t="s">
        <v>15173</v>
      </c>
      <c r="L2346" t="s">
        <v>37</v>
      </c>
    </row>
    <row r="2347" spans="1:12" x14ac:dyDescent="0.35">
      <c r="A2347">
        <v>5326</v>
      </c>
      <c r="B2347" t="s">
        <v>15174</v>
      </c>
      <c r="D2347">
        <v>30</v>
      </c>
      <c r="E2347" t="s">
        <v>15175</v>
      </c>
      <c r="F2347" t="s">
        <v>169</v>
      </c>
      <c r="G2347" t="s">
        <v>149</v>
      </c>
      <c r="H2347" t="s">
        <v>80</v>
      </c>
      <c r="I2347" t="s">
        <v>32</v>
      </c>
      <c r="J2347" t="s">
        <v>153</v>
      </c>
      <c r="K2347" t="s">
        <v>15176</v>
      </c>
      <c r="L2347" t="s">
        <v>19</v>
      </c>
    </row>
    <row r="2348" spans="1:12" x14ac:dyDescent="0.35">
      <c r="A2348">
        <v>5329</v>
      </c>
      <c r="B2348" t="s">
        <v>15183</v>
      </c>
      <c r="D2348">
        <v>26</v>
      </c>
      <c r="E2348" t="s">
        <v>15184</v>
      </c>
      <c r="F2348" t="s">
        <v>177</v>
      </c>
      <c r="G2348" t="s">
        <v>40</v>
      </c>
      <c r="H2348" t="s">
        <v>87</v>
      </c>
      <c r="I2348" t="s">
        <v>79</v>
      </c>
      <c r="J2348" t="s">
        <v>91</v>
      </c>
      <c r="K2348" t="s">
        <v>15185</v>
      </c>
      <c r="L2348" t="s">
        <v>28</v>
      </c>
    </row>
    <row r="2349" spans="1:12" x14ac:dyDescent="0.35">
      <c r="A2349">
        <v>5330</v>
      </c>
      <c r="B2349" t="s">
        <v>15186</v>
      </c>
      <c r="D2349">
        <v>29</v>
      </c>
      <c r="E2349" t="s">
        <v>15187</v>
      </c>
      <c r="F2349" t="s">
        <v>16</v>
      </c>
      <c r="G2349" t="s">
        <v>79</v>
      </c>
      <c r="H2349" t="s">
        <v>15</v>
      </c>
      <c r="I2349" t="s">
        <v>16</v>
      </c>
      <c r="J2349" t="s">
        <v>68</v>
      </c>
      <c r="K2349" s="1" t="s">
        <v>26031</v>
      </c>
      <c r="L2349" t="s">
        <v>44</v>
      </c>
    </row>
    <row r="2350" spans="1:12" x14ac:dyDescent="0.35">
      <c r="A2350">
        <v>5332</v>
      </c>
      <c r="B2350" t="s">
        <v>15191</v>
      </c>
      <c r="D2350">
        <v>26</v>
      </c>
      <c r="E2350" t="s">
        <v>15192</v>
      </c>
      <c r="F2350" t="s">
        <v>34</v>
      </c>
      <c r="G2350" t="s">
        <v>14</v>
      </c>
      <c r="H2350" t="s">
        <v>41</v>
      </c>
      <c r="I2350" t="s">
        <v>42</v>
      </c>
      <c r="J2350" t="s">
        <v>170</v>
      </c>
      <c r="K2350" t="s">
        <v>15193</v>
      </c>
      <c r="L2350" t="s">
        <v>28</v>
      </c>
    </row>
    <row r="2351" spans="1:12" x14ac:dyDescent="0.35">
      <c r="A2351">
        <v>5333</v>
      </c>
      <c r="B2351" t="s">
        <v>15194</v>
      </c>
      <c r="D2351">
        <v>28</v>
      </c>
      <c r="E2351" t="s">
        <v>15195</v>
      </c>
      <c r="F2351" t="s">
        <v>25</v>
      </c>
      <c r="G2351" t="s">
        <v>32</v>
      </c>
      <c r="H2351" t="s">
        <v>87</v>
      </c>
      <c r="I2351" t="s">
        <v>79</v>
      </c>
      <c r="J2351" t="s">
        <v>170</v>
      </c>
      <c r="K2351">
        <v>2767676796</v>
      </c>
      <c r="L2351" t="s">
        <v>37</v>
      </c>
    </row>
    <row r="2352" spans="1:12" x14ac:dyDescent="0.35">
      <c r="A2352">
        <v>5334</v>
      </c>
      <c r="B2352" t="s">
        <v>15196</v>
      </c>
      <c r="D2352">
        <v>27</v>
      </c>
      <c r="E2352" t="s">
        <v>15197</v>
      </c>
      <c r="F2352" t="s">
        <v>40</v>
      </c>
      <c r="G2352" t="s">
        <v>16</v>
      </c>
      <c r="H2352" t="s">
        <v>47</v>
      </c>
      <c r="I2352" t="s">
        <v>31</v>
      </c>
      <c r="J2352" t="s">
        <v>116</v>
      </c>
      <c r="K2352" t="s">
        <v>15198</v>
      </c>
      <c r="L2352" t="s">
        <v>28</v>
      </c>
    </row>
    <row r="2353" spans="1:12" x14ac:dyDescent="0.35">
      <c r="A2353">
        <v>5335</v>
      </c>
      <c r="B2353" t="s">
        <v>15199</v>
      </c>
      <c r="D2353">
        <v>26</v>
      </c>
      <c r="E2353" t="s">
        <v>15200</v>
      </c>
      <c r="F2353" t="s">
        <v>169</v>
      </c>
      <c r="G2353" t="s">
        <v>34</v>
      </c>
      <c r="H2353" t="s">
        <v>47</v>
      </c>
      <c r="I2353" t="s">
        <v>31</v>
      </c>
      <c r="J2353" t="s">
        <v>102</v>
      </c>
      <c r="K2353" t="s">
        <v>15201</v>
      </c>
      <c r="L2353" t="s">
        <v>37</v>
      </c>
    </row>
    <row r="2354" spans="1:12" x14ac:dyDescent="0.35">
      <c r="A2354">
        <v>5337</v>
      </c>
      <c r="B2354" t="s">
        <v>15205</v>
      </c>
      <c r="D2354">
        <v>28</v>
      </c>
      <c r="E2354" t="s">
        <v>15206</v>
      </c>
      <c r="F2354" t="s">
        <v>149</v>
      </c>
      <c r="G2354" t="s">
        <v>201</v>
      </c>
      <c r="H2354" t="s">
        <v>52</v>
      </c>
      <c r="I2354" t="s">
        <v>13</v>
      </c>
      <c r="J2354" t="s">
        <v>48</v>
      </c>
      <c r="K2354">
        <v>8047878481</v>
      </c>
      <c r="L2354" t="s">
        <v>44</v>
      </c>
    </row>
    <row r="2355" spans="1:12" x14ac:dyDescent="0.35">
      <c r="A2355">
        <v>5341</v>
      </c>
      <c r="B2355" t="s">
        <v>15216</v>
      </c>
      <c r="D2355">
        <v>26</v>
      </c>
      <c r="E2355" t="s">
        <v>15217</v>
      </c>
      <c r="F2355" t="s">
        <v>169</v>
      </c>
      <c r="G2355" t="s">
        <v>67</v>
      </c>
      <c r="H2355" t="s">
        <v>33</v>
      </c>
      <c r="I2355" t="s">
        <v>34</v>
      </c>
      <c r="J2355" t="s">
        <v>68</v>
      </c>
      <c r="K2355" t="s">
        <v>15218</v>
      </c>
      <c r="L2355" t="s">
        <v>28</v>
      </c>
    </row>
    <row r="2356" spans="1:12" x14ac:dyDescent="0.35">
      <c r="A2356">
        <v>5342</v>
      </c>
      <c r="B2356" t="s">
        <v>15219</v>
      </c>
      <c r="D2356">
        <v>30</v>
      </c>
      <c r="E2356" t="s">
        <v>15220</v>
      </c>
      <c r="F2356" t="s">
        <v>23</v>
      </c>
      <c r="G2356" t="s">
        <v>133</v>
      </c>
      <c r="H2356" t="s">
        <v>41</v>
      </c>
      <c r="I2356" t="s">
        <v>42</v>
      </c>
      <c r="J2356" t="s">
        <v>48</v>
      </c>
      <c r="K2356" t="s">
        <v>15221</v>
      </c>
      <c r="L2356" t="s">
        <v>19</v>
      </c>
    </row>
    <row r="2357" spans="1:12" x14ac:dyDescent="0.35">
      <c r="A2357">
        <v>5343</v>
      </c>
      <c r="B2357" t="s">
        <v>15222</v>
      </c>
      <c r="D2357">
        <v>29</v>
      </c>
      <c r="E2357" t="s">
        <v>15223</v>
      </c>
      <c r="F2357" t="s">
        <v>169</v>
      </c>
      <c r="G2357" t="s">
        <v>133</v>
      </c>
      <c r="H2357" t="s">
        <v>15</v>
      </c>
      <c r="I2357" t="s">
        <v>16</v>
      </c>
      <c r="J2357" t="s">
        <v>48</v>
      </c>
      <c r="K2357" t="s">
        <v>15224</v>
      </c>
      <c r="L2357" t="s">
        <v>28</v>
      </c>
    </row>
    <row r="2358" spans="1:12" x14ac:dyDescent="0.35">
      <c r="A2358">
        <v>5346</v>
      </c>
      <c r="B2358" t="s">
        <v>15231</v>
      </c>
      <c r="D2358">
        <v>29</v>
      </c>
      <c r="E2358" t="s">
        <v>15232</v>
      </c>
      <c r="F2358" t="s">
        <v>57</v>
      </c>
      <c r="G2358" t="s">
        <v>201</v>
      </c>
      <c r="H2358" t="s">
        <v>15</v>
      </c>
      <c r="I2358" t="s">
        <v>16</v>
      </c>
      <c r="J2358" t="s">
        <v>170</v>
      </c>
      <c r="K2358" t="s">
        <v>15233</v>
      </c>
      <c r="L2358" t="s">
        <v>19</v>
      </c>
    </row>
    <row r="2359" spans="1:12" x14ac:dyDescent="0.35">
      <c r="A2359">
        <v>5348</v>
      </c>
      <c r="B2359" t="s">
        <v>15236</v>
      </c>
      <c r="D2359">
        <v>30</v>
      </c>
      <c r="E2359" t="s">
        <v>15237</v>
      </c>
      <c r="F2359" t="s">
        <v>23</v>
      </c>
      <c r="G2359" t="s">
        <v>31</v>
      </c>
      <c r="H2359" t="s">
        <v>80</v>
      </c>
      <c r="I2359" t="s">
        <v>32</v>
      </c>
      <c r="J2359" t="s">
        <v>48</v>
      </c>
      <c r="K2359" t="s">
        <v>15238</v>
      </c>
      <c r="L2359" t="s">
        <v>76</v>
      </c>
    </row>
    <row r="2360" spans="1:12" x14ac:dyDescent="0.35">
      <c r="A2360">
        <v>5349</v>
      </c>
      <c r="B2360" t="s">
        <v>15239</v>
      </c>
      <c r="D2360">
        <v>26</v>
      </c>
      <c r="E2360" t="s">
        <v>15240</v>
      </c>
      <c r="F2360" t="s">
        <v>67</v>
      </c>
      <c r="G2360" t="s">
        <v>32</v>
      </c>
      <c r="H2360" t="s">
        <v>120</v>
      </c>
      <c r="I2360" t="s">
        <v>57</v>
      </c>
      <c r="J2360" t="s">
        <v>26</v>
      </c>
      <c r="K2360" t="s">
        <v>15241</v>
      </c>
      <c r="L2360" t="s">
        <v>19</v>
      </c>
    </row>
    <row r="2361" spans="1:12" x14ac:dyDescent="0.35">
      <c r="A2361">
        <v>5350</v>
      </c>
      <c r="B2361" t="s">
        <v>15242</v>
      </c>
      <c r="D2361">
        <v>30</v>
      </c>
      <c r="E2361" t="s">
        <v>15243</v>
      </c>
      <c r="F2361" t="s">
        <v>22</v>
      </c>
      <c r="G2361" t="s">
        <v>23</v>
      </c>
      <c r="H2361" t="s">
        <v>15</v>
      </c>
      <c r="I2361" t="s">
        <v>16</v>
      </c>
      <c r="J2361" t="s">
        <v>116</v>
      </c>
      <c r="K2361" t="s">
        <v>15244</v>
      </c>
      <c r="L2361" t="s">
        <v>19</v>
      </c>
    </row>
    <row r="2362" spans="1:12" x14ac:dyDescent="0.35">
      <c r="A2362">
        <v>5352</v>
      </c>
      <c r="B2362" t="s">
        <v>15248</v>
      </c>
      <c r="D2362">
        <v>29</v>
      </c>
      <c r="E2362" t="s">
        <v>15249</v>
      </c>
      <c r="F2362" t="s">
        <v>40</v>
      </c>
      <c r="G2362" t="s">
        <v>25</v>
      </c>
      <c r="H2362" t="s">
        <v>120</v>
      </c>
      <c r="I2362" t="s">
        <v>57</v>
      </c>
      <c r="J2362" t="s">
        <v>153</v>
      </c>
      <c r="K2362" t="s">
        <v>15250</v>
      </c>
      <c r="L2362" t="s">
        <v>44</v>
      </c>
    </row>
    <row r="2363" spans="1:12" x14ac:dyDescent="0.35">
      <c r="A2363">
        <v>5353</v>
      </c>
      <c r="B2363" t="s">
        <v>15251</v>
      </c>
      <c r="D2363">
        <v>30</v>
      </c>
      <c r="E2363" t="s">
        <v>15252</v>
      </c>
      <c r="F2363" t="s">
        <v>57</v>
      </c>
      <c r="G2363" t="s">
        <v>149</v>
      </c>
      <c r="H2363" t="s">
        <v>33</v>
      </c>
      <c r="I2363" t="s">
        <v>34</v>
      </c>
      <c r="J2363" t="s">
        <v>116</v>
      </c>
      <c r="K2363" t="s">
        <v>15253</v>
      </c>
      <c r="L2363" t="s">
        <v>28</v>
      </c>
    </row>
    <row r="2364" spans="1:12" x14ac:dyDescent="0.35">
      <c r="A2364">
        <v>5354</v>
      </c>
      <c r="B2364" t="s">
        <v>15254</v>
      </c>
      <c r="D2364">
        <v>29</v>
      </c>
      <c r="E2364" t="s">
        <v>15255</v>
      </c>
      <c r="F2364" t="s">
        <v>57</v>
      </c>
      <c r="G2364" t="s">
        <v>133</v>
      </c>
      <c r="H2364" t="s">
        <v>52</v>
      </c>
      <c r="I2364" t="s">
        <v>13</v>
      </c>
      <c r="J2364" t="s">
        <v>48</v>
      </c>
      <c r="K2364" t="s">
        <v>15256</v>
      </c>
      <c r="L2364" t="s">
        <v>28</v>
      </c>
    </row>
    <row r="2365" spans="1:12" x14ac:dyDescent="0.35">
      <c r="A2365">
        <v>5357</v>
      </c>
      <c r="B2365" t="s">
        <v>9977</v>
      </c>
      <c r="D2365">
        <v>27</v>
      </c>
      <c r="E2365" t="s">
        <v>15262</v>
      </c>
      <c r="F2365" t="s">
        <v>40</v>
      </c>
      <c r="G2365" t="s">
        <v>40</v>
      </c>
      <c r="H2365" t="s">
        <v>62</v>
      </c>
      <c r="I2365" t="s">
        <v>23</v>
      </c>
      <c r="J2365" t="s">
        <v>58</v>
      </c>
      <c r="K2365" t="s">
        <v>15263</v>
      </c>
      <c r="L2365" t="s">
        <v>37</v>
      </c>
    </row>
    <row r="2366" spans="1:12" x14ac:dyDescent="0.35">
      <c r="A2366">
        <v>5358</v>
      </c>
      <c r="B2366" t="s">
        <v>15264</v>
      </c>
      <c r="D2366">
        <v>27</v>
      </c>
      <c r="E2366" t="s">
        <v>15265</v>
      </c>
      <c r="F2366" t="s">
        <v>34</v>
      </c>
      <c r="G2366" t="s">
        <v>14</v>
      </c>
      <c r="H2366" t="s">
        <v>15</v>
      </c>
      <c r="I2366" t="s">
        <v>16</v>
      </c>
      <c r="J2366" t="s">
        <v>63</v>
      </c>
      <c r="K2366" t="s">
        <v>15266</v>
      </c>
      <c r="L2366" t="s">
        <v>19</v>
      </c>
    </row>
    <row r="2367" spans="1:12" x14ac:dyDescent="0.35">
      <c r="A2367">
        <v>5359</v>
      </c>
      <c r="B2367" t="s">
        <v>15267</v>
      </c>
      <c r="D2367">
        <v>26</v>
      </c>
      <c r="E2367" t="s">
        <v>15268</v>
      </c>
      <c r="F2367" t="s">
        <v>57</v>
      </c>
      <c r="G2367" t="s">
        <v>67</v>
      </c>
      <c r="H2367" t="s">
        <v>33</v>
      </c>
      <c r="I2367" t="s">
        <v>34</v>
      </c>
      <c r="J2367" t="s">
        <v>153</v>
      </c>
      <c r="K2367" t="s">
        <v>15269</v>
      </c>
      <c r="L2367" t="s">
        <v>37</v>
      </c>
    </row>
    <row r="2368" spans="1:12" x14ac:dyDescent="0.35">
      <c r="A2368">
        <v>5360</v>
      </c>
      <c r="B2368" t="s">
        <v>15270</v>
      </c>
      <c r="D2368">
        <v>30</v>
      </c>
      <c r="E2368" t="s">
        <v>15271</v>
      </c>
      <c r="F2368" t="s">
        <v>40</v>
      </c>
      <c r="G2368" t="s">
        <v>40</v>
      </c>
      <c r="H2368" t="s">
        <v>47</v>
      </c>
      <c r="I2368" t="s">
        <v>31</v>
      </c>
      <c r="J2368" t="s">
        <v>102</v>
      </c>
      <c r="K2368" t="s">
        <v>15272</v>
      </c>
      <c r="L2368" t="s">
        <v>44</v>
      </c>
    </row>
    <row r="2369" spans="1:12" x14ac:dyDescent="0.35">
      <c r="A2369">
        <v>5363</v>
      </c>
      <c r="B2369" t="s">
        <v>15279</v>
      </c>
      <c r="D2369">
        <v>26</v>
      </c>
      <c r="E2369" t="s">
        <v>15280</v>
      </c>
      <c r="F2369" t="s">
        <v>57</v>
      </c>
      <c r="G2369" t="s">
        <v>14</v>
      </c>
      <c r="H2369" t="s">
        <v>47</v>
      </c>
      <c r="I2369" t="s">
        <v>31</v>
      </c>
      <c r="J2369" t="s">
        <v>26</v>
      </c>
      <c r="K2369" t="s">
        <v>15281</v>
      </c>
      <c r="L2369" t="s">
        <v>37</v>
      </c>
    </row>
    <row r="2370" spans="1:12" x14ac:dyDescent="0.35">
      <c r="A2370">
        <v>5367</v>
      </c>
      <c r="B2370" t="s">
        <v>15291</v>
      </c>
      <c r="D2370">
        <v>28</v>
      </c>
      <c r="E2370" t="s">
        <v>15292</v>
      </c>
      <c r="F2370" t="s">
        <v>101</v>
      </c>
      <c r="G2370" t="s">
        <v>25</v>
      </c>
      <c r="H2370" t="s">
        <v>47</v>
      </c>
      <c r="I2370" t="s">
        <v>31</v>
      </c>
      <c r="J2370" t="s">
        <v>17</v>
      </c>
      <c r="K2370" t="s">
        <v>15293</v>
      </c>
      <c r="L2370" t="s">
        <v>28</v>
      </c>
    </row>
    <row r="2371" spans="1:12" x14ac:dyDescent="0.35">
      <c r="A2371">
        <v>5369</v>
      </c>
      <c r="B2371" t="s">
        <v>15297</v>
      </c>
      <c r="D2371">
        <v>29</v>
      </c>
      <c r="E2371" t="s">
        <v>15298</v>
      </c>
      <c r="F2371" t="s">
        <v>40</v>
      </c>
      <c r="G2371" t="s">
        <v>169</v>
      </c>
      <c r="H2371" t="s">
        <v>62</v>
      </c>
      <c r="I2371" t="s">
        <v>23</v>
      </c>
      <c r="J2371" t="s">
        <v>91</v>
      </c>
      <c r="K2371" t="s">
        <v>15299</v>
      </c>
      <c r="L2371" t="s">
        <v>76</v>
      </c>
    </row>
    <row r="2372" spans="1:12" x14ac:dyDescent="0.35">
      <c r="A2372">
        <v>5373</v>
      </c>
      <c r="B2372" t="s">
        <v>15309</v>
      </c>
      <c r="D2372">
        <v>26</v>
      </c>
      <c r="E2372" t="s">
        <v>15310</v>
      </c>
      <c r="F2372" t="s">
        <v>31</v>
      </c>
      <c r="G2372" t="s">
        <v>16</v>
      </c>
      <c r="H2372" t="s">
        <v>15</v>
      </c>
      <c r="I2372" t="s">
        <v>16</v>
      </c>
      <c r="J2372" t="s">
        <v>88</v>
      </c>
      <c r="K2372" t="s">
        <v>15311</v>
      </c>
      <c r="L2372" t="s">
        <v>76</v>
      </c>
    </row>
    <row r="2373" spans="1:12" x14ac:dyDescent="0.35">
      <c r="A2373">
        <v>5375</v>
      </c>
      <c r="B2373" t="s">
        <v>15314</v>
      </c>
      <c r="D2373">
        <v>27</v>
      </c>
      <c r="E2373" t="s">
        <v>15315</v>
      </c>
      <c r="F2373" t="s">
        <v>31</v>
      </c>
      <c r="G2373" t="s">
        <v>57</v>
      </c>
      <c r="H2373" t="s">
        <v>15</v>
      </c>
      <c r="I2373" t="s">
        <v>16</v>
      </c>
      <c r="J2373" t="s">
        <v>116</v>
      </c>
      <c r="K2373" t="s">
        <v>15316</v>
      </c>
      <c r="L2373" t="s">
        <v>19</v>
      </c>
    </row>
    <row r="2374" spans="1:12" x14ac:dyDescent="0.35">
      <c r="A2374">
        <v>5376</v>
      </c>
      <c r="B2374" t="s">
        <v>15317</v>
      </c>
      <c r="D2374">
        <v>28</v>
      </c>
      <c r="E2374" t="s">
        <v>15318</v>
      </c>
      <c r="F2374" t="s">
        <v>14</v>
      </c>
      <c r="G2374" t="s">
        <v>40</v>
      </c>
      <c r="H2374" t="s">
        <v>52</v>
      </c>
      <c r="I2374" t="s">
        <v>13</v>
      </c>
      <c r="J2374" t="s">
        <v>63</v>
      </c>
      <c r="K2374" t="s">
        <v>15319</v>
      </c>
      <c r="L2374" t="s">
        <v>37</v>
      </c>
    </row>
    <row r="2375" spans="1:12" x14ac:dyDescent="0.35">
      <c r="A2375">
        <v>5378</v>
      </c>
      <c r="B2375" t="s">
        <v>15322</v>
      </c>
      <c r="D2375">
        <v>26</v>
      </c>
      <c r="E2375" t="s">
        <v>15323</v>
      </c>
      <c r="F2375" t="s">
        <v>22</v>
      </c>
      <c r="G2375" t="s">
        <v>40</v>
      </c>
      <c r="H2375" t="s">
        <v>120</v>
      </c>
      <c r="I2375" t="s">
        <v>57</v>
      </c>
      <c r="J2375" t="s">
        <v>48</v>
      </c>
      <c r="K2375" t="s">
        <v>15324</v>
      </c>
      <c r="L2375" t="s">
        <v>19</v>
      </c>
    </row>
    <row r="2376" spans="1:12" x14ac:dyDescent="0.35">
      <c r="A2376">
        <v>5380</v>
      </c>
      <c r="B2376" t="s">
        <v>15328</v>
      </c>
      <c r="D2376">
        <v>28</v>
      </c>
      <c r="E2376" t="s">
        <v>15329</v>
      </c>
      <c r="F2376" t="s">
        <v>16</v>
      </c>
      <c r="G2376" t="s">
        <v>23</v>
      </c>
      <c r="H2376" t="s">
        <v>80</v>
      </c>
      <c r="I2376" t="s">
        <v>32</v>
      </c>
      <c r="J2376" t="s">
        <v>91</v>
      </c>
      <c r="K2376" t="s">
        <v>15330</v>
      </c>
      <c r="L2376" t="s">
        <v>28</v>
      </c>
    </row>
    <row r="2377" spans="1:12" x14ac:dyDescent="0.35">
      <c r="A2377">
        <v>5381</v>
      </c>
      <c r="B2377" t="s">
        <v>15331</v>
      </c>
      <c r="D2377">
        <v>26</v>
      </c>
      <c r="E2377" t="s">
        <v>15332</v>
      </c>
      <c r="F2377" t="s">
        <v>13</v>
      </c>
      <c r="G2377" t="s">
        <v>57</v>
      </c>
      <c r="H2377" t="s">
        <v>33</v>
      </c>
      <c r="I2377" t="s">
        <v>34</v>
      </c>
      <c r="J2377" t="s">
        <v>53</v>
      </c>
      <c r="K2377" t="s">
        <v>15333</v>
      </c>
      <c r="L2377" t="s">
        <v>19</v>
      </c>
    </row>
    <row r="2378" spans="1:12" x14ac:dyDescent="0.35">
      <c r="A2378">
        <v>5382</v>
      </c>
      <c r="B2378" t="s">
        <v>319</v>
      </c>
      <c r="D2378">
        <v>27</v>
      </c>
      <c r="E2378" t="s">
        <v>15334</v>
      </c>
      <c r="F2378" t="s">
        <v>101</v>
      </c>
      <c r="G2378" t="s">
        <v>22</v>
      </c>
      <c r="H2378" t="s">
        <v>52</v>
      </c>
      <c r="I2378" t="s">
        <v>13</v>
      </c>
      <c r="J2378" t="s">
        <v>53</v>
      </c>
      <c r="K2378" t="s">
        <v>15335</v>
      </c>
      <c r="L2378" t="s">
        <v>76</v>
      </c>
    </row>
    <row r="2379" spans="1:12" x14ac:dyDescent="0.35">
      <c r="A2379">
        <v>5383</v>
      </c>
      <c r="B2379" t="s">
        <v>15336</v>
      </c>
      <c r="D2379">
        <v>27</v>
      </c>
      <c r="E2379" t="s">
        <v>15337</v>
      </c>
      <c r="F2379" t="s">
        <v>79</v>
      </c>
      <c r="G2379" t="s">
        <v>16</v>
      </c>
      <c r="H2379" t="s">
        <v>33</v>
      </c>
      <c r="I2379" t="s">
        <v>34</v>
      </c>
      <c r="J2379" t="s">
        <v>53</v>
      </c>
      <c r="K2379">
        <v>5228432856</v>
      </c>
      <c r="L2379" t="s">
        <v>19</v>
      </c>
    </row>
    <row r="2380" spans="1:12" x14ac:dyDescent="0.35">
      <c r="A2380">
        <v>5384</v>
      </c>
      <c r="B2380" t="s">
        <v>15338</v>
      </c>
      <c r="D2380">
        <v>30</v>
      </c>
      <c r="E2380" t="s">
        <v>15339</v>
      </c>
      <c r="F2380" t="s">
        <v>177</v>
      </c>
      <c r="G2380" t="s">
        <v>31</v>
      </c>
      <c r="H2380" t="s">
        <v>47</v>
      </c>
      <c r="I2380" t="s">
        <v>31</v>
      </c>
      <c r="J2380" t="s">
        <v>88</v>
      </c>
      <c r="K2380" t="s">
        <v>15340</v>
      </c>
      <c r="L2380" t="s">
        <v>19</v>
      </c>
    </row>
    <row r="2381" spans="1:12" x14ac:dyDescent="0.35">
      <c r="A2381">
        <v>5385</v>
      </c>
      <c r="B2381" t="s">
        <v>15341</v>
      </c>
      <c r="D2381">
        <v>29</v>
      </c>
      <c r="E2381" t="s">
        <v>15342</v>
      </c>
      <c r="F2381" t="s">
        <v>101</v>
      </c>
      <c r="G2381" t="s">
        <v>31</v>
      </c>
      <c r="H2381" t="s">
        <v>33</v>
      </c>
      <c r="I2381" t="s">
        <v>34</v>
      </c>
      <c r="J2381" t="s">
        <v>26</v>
      </c>
      <c r="K2381" t="s">
        <v>15343</v>
      </c>
      <c r="L2381" t="s">
        <v>76</v>
      </c>
    </row>
    <row r="2382" spans="1:12" x14ac:dyDescent="0.35">
      <c r="A2382">
        <v>5386</v>
      </c>
      <c r="B2382" t="s">
        <v>15344</v>
      </c>
      <c r="D2382">
        <v>26</v>
      </c>
      <c r="E2382" t="s">
        <v>15345</v>
      </c>
      <c r="F2382" t="s">
        <v>79</v>
      </c>
      <c r="G2382" t="s">
        <v>14</v>
      </c>
      <c r="H2382" t="s">
        <v>41</v>
      </c>
      <c r="I2382" t="s">
        <v>42</v>
      </c>
      <c r="J2382" t="s">
        <v>17</v>
      </c>
      <c r="K2382">
        <v>6903578020</v>
      </c>
      <c r="L2382" t="s">
        <v>19</v>
      </c>
    </row>
    <row r="2383" spans="1:12" x14ac:dyDescent="0.35">
      <c r="A2383">
        <v>5387</v>
      </c>
      <c r="B2383" t="s">
        <v>15346</v>
      </c>
      <c r="D2383">
        <v>29</v>
      </c>
      <c r="E2383" t="s">
        <v>15347</v>
      </c>
      <c r="F2383" t="s">
        <v>42</v>
      </c>
      <c r="G2383" t="s">
        <v>201</v>
      </c>
      <c r="H2383" t="s">
        <v>24</v>
      </c>
      <c r="I2383" t="s">
        <v>25</v>
      </c>
      <c r="J2383" t="s">
        <v>58</v>
      </c>
      <c r="K2383" t="s">
        <v>15348</v>
      </c>
      <c r="L2383" t="s">
        <v>37</v>
      </c>
    </row>
    <row r="2384" spans="1:12" x14ac:dyDescent="0.35">
      <c r="A2384">
        <v>5388</v>
      </c>
      <c r="B2384" t="s">
        <v>15349</v>
      </c>
      <c r="D2384">
        <v>28</v>
      </c>
      <c r="E2384" t="s">
        <v>15350</v>
      </c>
      <c r="F2384" t="s">
        <v>149</v>
      </c>
      <c r="G2384" t="s">
        <v>42</v>
      </c>
      <c r="H2384" t="s">
        <v>24</v>
      </c>
      <c r="I2384" t="s">
        <v>25</v>
      </c>
      <c r="J2384" t="s">
        <v>26</v>
      </c>
      <c r="K2384" t="s">
        <v>15351</v>
      </c>
      <c r="L2384" t="s">
        <v>76</v>
      </c>
    </row>
    <row r="2385" spans="1:12" x14ac:dyDescent="0.35">
      <c r="A2385">
        <v>5389</v>
      </c>
      <c r="B2385" t="s">
        <v>15352</v>
      </c>
      <c r="D2385">
        <v>27</v>
      </c>
      <c r="E2385" t="s">
        <v>15353</v>
      </c>
      <c r="F2385" t="s">
        <v>67</v>
      </c>
      <c r="G2385" t="s">
        <v>14</v>
      </c>
      <c r="H2385" t="s">
        <v>80</v>
      </c>
      <c r="I2385" t="s">
        <v>32</v>
      </c>
      <c r="J2385" t="s">
        <v>58</v>
      </c>
      <c r="K2385">
        <v>7171178561</v>
      </c>
      <c r="L2385" t="s">
        <v>28</v>
      </c>
    </row>
    <row r="2386" spans="1:12" x14ac:dyDescent="0.35">
      <c r="A2386">
        <v>5390</v>
      </c>
      <c r="B2386" t="s">
        <v>15354</v>
      </c>
      <c r="D2386">
        <v>26</v>
      </c>
      <c r="E2386" t="s">
        <v>15355</v>
      </c>
      <c r="F2386" t="s">
        <v>177</v>
      </c>
      <c r="G2386" t="s">
        <v>57</v>
      </c>
      <c r="H2386" t="s">
        <v>87</v>
      </c>
      <c r="I2386" t="s">
        <v>79</v>
      </c>
      <c r="J2386" t="s">
        <v>26</v>
      </c>
      <c r="K2386" t="s">
        <v>15356</v>
      </c>
      <c r="L2386" t="s">
        <v>76</v>
      </c>
    </row>
    <row r="2387" spans="1:12" x14ac:dyDescent="0.35">
      <c r="A2387">
        <v>5391</v>
      </c>
      <c r="B2387" t="s">
        <v>15357</v>
      </c>
      <c r="D2387">
        <v>30</v>
      </c>
      <c r="E2387" t="s">
        <v>15358</v>
      </c>
      <c r="F2387" t="s">
        <v>34</v>
      </c>
      <c r="G2387" t="s">
        <v>67</v>
      </c>
      <c r="H2387" t="s">
        <v>87</v>
      </c>
      <c r="I2387" t="s">
        <v>79</v>
      </c>
      <c r="J2387" t="s">
        <v>170</v>
      </c>
      <c r="K2387">
        <f>1-762-225-2403</f>
        <v>-3389</v>
      </c>
      <c r="L2387" t="s">
        <v>37</v>
      </c>
    </row>
    <row r="2388" spans="1:12" x14ac:dyDescent="0.35">
      <c r="A2388">
        <v>5392</v>
      </c>
      <c r="B2388" t="s">
        <v>15359</v>
      </c>
      <c r="D2388">
        <v>29</v>
      </c>
      <c r="E2388" t="s">
        <v>15360</v>
      </c>
      <c r="F2388" t="s">
        <v>169</v>
      </c>
      <c r="G2388" t="s">
        <v>22</v>
      </c>
      <c r="H2388" t="s">
        <v>47</v>
      </c>
      <c r="I2388" t="s">
        <v>31</v>
      </c>
      <c r="J2388" t="s">
        <v>53</v>
      </c>
      <c r="K2388" t="s">
        <v>15361</v>
      </c>
      <c r="L2388" t="s">
        <v>37</v>
      </c>
    </row>
    <row r="2389" spans="1:12" x14ac:dyDescent="0.35">
      <c r="A2389">
        <v>5393</v>
      </c>
      <c r="B2389" t="s">
        <v>15362</v>
      </c>
      <c r="D2389">
        <v>29</v>
      </c>
      <c r="E2389" t="s">
        <v>15363</v>
      </c>
      <c r="F2389" t="s">
        <v>79</v>
      </c>
      <c r="G2389" t="s">
        <v>101</v>
      </c>
      <c r="H2389" t="s">
        <v>80</v>
      </c>
      <c r="I2389" t="s">
        <v>32</v>
      </c>
      <c r="J2389" t="s">
        <v>146</v>
      </c>
      <c r="K2389" t="s">
        <v>15364</v>
      </c>
      <c r="L2389" t="s">
        <v>37</v>
      </c>
    </row>
    <row r="2390" spans="1:12" x14ac:dyDescent="0.35">
      <c r="A2390">
        <v>5400</v>
      </c>
      <c r="B2390" t="s">
        <v>15378</v>
      </c>
      <c r="D2390">
        <v>26</v>
      </c>
      <c r="E2390" t="s">
        <v>15379</v>
      </c>
      <c r="F2390" t="s">
        <v>42</v>
      </c>
      <c r="G2390" t="s">
        <v>34</v>
      </c>
      <c r="H2390" t="s">
        <v>87</v>
      </c>
      <c r="I2390" t="s">
        <v>79</v>
      </c>
      <c r="J2390" t="s">
        <v>53</v>
      </c>
      <c r="K2390" t="s">
        <v>15380</v>
      </c>
      <c r="L2390" t="s">
        <v>28</v>
      </c>
    </row>
    <row r="2391" spans="1:12" x14ac:dyDescent="0.35">
      <c r="A2391">
        <v>5401</v>
      </c>
      <c r="B2391" t="s">
        <v>15381</v>
      </c>
      <c r="D2391">
        <v>30</v>
      </c>
      <c r="E2391" t="s">
        <v>15382</v>
      </c>
      <c r="F2391" t="s">
        <v>23</v>
      </c>
      <c r="G2391" t="s">
        <v>13</v>
      </c>
      <c r="H2391" t="s">
        <v>47</v>
      </c>
      <c r="I2391" t="s">
        <v>31</v>
      </c>
      <c r="J2391" t="s">
        <v>88</v>
      </c>
      <c r="K2391">
        <v>2506549592</v>
      </c>
      <c r="L2391" t="s">
        <v>44</v>
      </c>
    </row>
    <row r="2392" spans="1:12" x14ac:dyDescent="0.35">
      <c r="A2392">
        <v>5403</v>
      </c>
      <c r="B2392" t="s">
        <v>15386</v>
      </c>
      <c r="D2392">
        <v>27</v>
      </c>
      <c r="E2392" t="s">
        <v>15387</v>
      </c>
      <c r="F2392" t="s">
        <v>23</v>
      </c>
      <c r="G2392" t="s">
        <v>177</v>
      </c>
      <c r="H2392" t="s">
        <v>33</v>
      </c>
      <c r="I2392" t="s">
        <v>34</v>
      </c>
      <c r="J2392" t="s">
        <v>68</v>
      </c>
      <c r="K2392" t="s">
        <v>15388</v>
      </c>
      <c r="L2392" t="s">
        <v>19</v>
      </c>
    </row>
    <row r="2393" spans="1:12" x14ac:dyDescent="0.35">
      <c r="A2393">
        <v>5404</v>
      </c>
      <c r="B2393" t="s">
        <v>15389</v>
      </c>
      <c r="D2393">
        <v>28</v>
      </c>
      <c r="E2393" t="s">
        <v>15390</v>
      </c>
      <c r="F2393" t="s">
        <v>149</v>
      </c>
      <c r="G2393" t="s">
        <v>133</v>
      </c>
      <c r="H2393" t="s">
        <v>87</v>
      </c>
      <c r="I2393" t="s">
        <v>79</v>
      </c>
      <c r="J2393" t="s">
        <v>35</v>
      </c>
      <c r="K2393" t="s">
        <v>15391</v>
      </c>
      <c r="L2393" t="s">
        <v>28</v>
      </c>
    </row>
    <row r="2394" spans="1:12" x14ac:dyDescent="0.35">
      <c r="A2394">
        <v>5406</v>
      </c>
      <c r="B2394" t="s">
        <v>15395</v>
      </c>
      <c r="D2394">
        <v>28</v>
      </c>
      <c r="E2394" t="s">
        <v>15396</v>
      </c>
      <c r="F2394" t="s">
        <v>42</v>
      </c>
      <c r="G2394" t="s">
        <v>25</v>
      </c>
      <c r="H2394" t="s">
        <v>87</v>
      </c>
      <c r="I2394" t="s">
        <v>79</v>
      </c>
      <c r="J2394" t="s">
        <v>102</v>
      </c>
      <c r="K2394" t="s">
        <v>15397</v>
      </c>
      <c r="L2394" t="s">
        <v>28</v>
      </c>
    </row>
    <row r="2395" spans="1:12" x14ac:dyDescent="0.35">
      <c r="A2395">
        <v>5408</v>
      </c>
      <c r="B2395" t="s">
        <v>15401</v>
      </c>
      <c r="D2395">
        <v>29</v>
      </c>
      <c r="E2395" t="s">
        <v>15402</v>
      </c>
      <c r="F2395" t="s">
        <v>25</v>
      </c>
      <c r="G2395" t="s">
        <v>14</v>
      </c>
      <c r="H2395" t="s">
        <v>15</v>
      </c>
      <c r="I2395" t="s">
        <v>16</v>
      </c>
      <c r="J2395" t="s">
        <v>26</v>
      </c>
      <c r="K2395" t="s">
        <v>15403</v>
      </c>
      <c r="L2395" t="s">
        <v>37</v>
      </c>
    </row>
    <row r="2396" spans="1:12" x14ac:dyDescent="0.35">
      <c r="A2396">
        <v>5409</v>
      </c>
      <c r="B2396" t="s">
        <v>15404</v>
      </c>
      <c r="D2396">
        <v>28</v>
      </c>
      <c r="E2396" t="s">
        <v>15405</v>
      </c>
      <c r="F2396" t="s">
        <v>42</v>
      </c>
      <c r="G2396" t="s">
        <v>177</v>
      </c>
      <c r="H2396" t="s">
        <v>24</v>
      </c>
      <c r="I2396" t="s">
        <v>25</v>
      </c>
      <c r="J2396" t="s">
        <v>58</v>
      </c>
      <c r="K2396" t="s">
        <v>15406</v>
      </c>
      <c r="L2396" t="s">
        <v>28</v>
      </c>
    </row>
    <row r="2397" spans="1:12" x14ac:dyDescent="0.35">
      <c r="A2397">
        <v>5413</v>
      </c>
      <c r="B2397" t="s">
        <v>15416</v>
      </c>
      <c r="D2397">
        <v>26</v>
      </c>
      <c r="E2397" t="s">
        <v>15417</v>
      </c>
      <c r="F2397" t="s">
        <v>34</v>
      </c>
      <c r="G2397" t="s">
        <v>42</v>
      </c>
      <c r="H2397" t="s">
        <v>15</v>
      </c>
      <c r="I2397" t="s">
        <v>16</v>
      </c>
      <c r="J2397" t="s">
        <v>17</v>
      </c>
      <c r="K2397" t="s">
        <v>15418</v>
      </c>
      <c r="L2397" t="s">
        <v>19</v>
      </c>
    </row>
    <row r="2398" spans="1:12" x14ac:dyDescent="0.35">
      <c r="A2398">
        <v>5415</v>
      </c>
      <c r="B2398" t="s">
        <v>15422</v>
      </c>
      <c r="D2398">
        <v>26</v>
      </c>
      <c r="E2398" t="s">
        <v>15423</v>
      </c>
      <c r="F2398" t="s">
        <v>169</v>
      </c>
      <c r="G2398" t="s">
        <v>67</v>
      </c>
      <c r="H2398" t="s">
        <v>120</v>
      </c>
      <c r="I2398" t="s">
        <v>57</v>
      </c>
      <c r="J2398" t="s">
        <v>91</v>
      </c>
      <c r="K2398" t="s">
        <v>15424</v>
      </c>
      <c r="L2398" t="s">
        <v>76</v>
      </c>
    </row>
    <row r="2399" spans="1:12" x14ac:dyDescent="0.35">
      <c r="A2399">
        <v>5417</v>
      </c>
      <c r="B2399" t="s">
        <v>15428</v>
      </c>
      <c r="D2399">
        <v>28</v>
      </c>
      <c r="E2399" t="s">
        <v>15429</v>
      </c>
      <c r="F2399" t="s">
        <v>16</v>
      </c>
      <c r="G2399" t="s">
        <v>42</v>
      </c>
      <c r="H2399" t="s">
        <v>47</v>
      </c>
      <c r="I2399" t="s">
        <v>31</v>
      </c>
      <c r="J2399" t="s">
        <v>102</v>
      </c>
      <c r="K2399" t="s">
        <v>15430</v>
      </c>
      <c r="L2399" t="s">
        <v>19</v>
      </c>
    </row>
    <row r="2400" spans="1:12" x14ac:dyDescent="0.35">
      <c r="A2400">
        <v>5419</v>
      </c>
      <c r="B2400" t="s">
        <v>1893</v>
      </c>
      <c r="D2400">
        <v>30</v>
      </c>
      <c r="E2400" t="s">
        <v>15434</v>
      </c>
      <c r="F2400" t="s">
        <v>23</v>
      </c>
      <c r="G2400" t="s">
        <v>67</v>
      </c>
      <c r="H2400" t="s">
        <v>120</v>
      </c>
      <c r="I2400" t="s">
        <v>57</v>
      </c>
      <c r="J2400" t="s">
        <v>116</v>
      </c>
      <c r="K2400" t="s">
        <v>15435</v>
      </c>
      <c r="L2400" t="s">
        <v>28</v>
      </c>
    </row>
    <row r="2401" spans="1:12" x14ac:dyDescent="0.35">
      <c r="A2401">
        <v>5422</v>
      </c>
      <c r="B2401" t="s">
        <v>15441</v>
      </c>
      <c r="D2401">
        <v>29</v>
      </c>
      <c r="E2401" t="s">
        <v>15442</v>
      </c>
      <c r="F2401" t="s">
        <v>32</v>
      </c>
      <c r="G2401" t="s">
        <v>79</v>
      </c>
      <c r="H2401" t="s">
        <v>120</v>
      </c>
      <c r="I2401" t="s">
        <v>57</v>
      </c>
      <c r="J2401" t="s">
        <v>116</v>
      </c>
      <c r="K2401" t="s">
        <v>15443</v>
      </c>
      <c r="L2401" t="s">
        <v>28</v>
      </c>
    </row>
    <row r="2402" spans="1:12" x14ac:dyDescent="0.35">
      <c r="A2402">
        <v>5423</v>
      </c>
      <c r="B2402" t="s">
        <v>15444</v>
      </c>
      <c r="D2402">
        <v>28</v>
      </c>
      <c r="E2402" t="s">
        <v>15445</v>
      </c>
      <c r="F2402" t="s">
        <v>32</v>
      </c>
      <c r="G2402" t="s">
        <v>34</v>
      </c>
      <c r="H2402" t="s">
        <v>87</v>
      </c>
      <c r="I2402" t="s">
        <v>79</v>
      </c>
      <c r="J2402" t="s">
        <v>26</v>
      </c>
      <c r="K2402" t="s">
        <v>15446</v>
      </c>
      <c r="L2402" t="s">
        <v>37</v>
      </c>
    </row>
    <row r="2403" spans="1:12" x14ac:dyDescent="0.35">
      <c r="A2403">
        <v>5429</v>
      </c>
      <c r="B2403" t="s">
        <v>15462</v>
      </c>
      <c r="D2403">
        <v>29</v>
      </c>
      <c r="E2403" t="s">
        <v>15463</v>
      </c>
      <c r="F2403" t="s">
        <v>79</v>
      </c>
      <c r="G2403" t="s">
        <v>133</v>
      </c>
      <c r="H2403" t="s">
        <v>52</v>
      </c>
      <c r="I2403" t="s">
        <v>13</v>
      </c>
      <c r="J2403" t="s">
        <v>116</v>
      </c>
      <c r="K2403">
        <v>5396998130</v>
      </c>
      <c r="L2403" t="s">
        <v>37</v>
      </c>
    </row>
    <row r="2404" spans="1:12" x14ac:dyDescent="0.35">
      <c r="A2404">
        <v>5432</v>
      </c>
      <c r="B2404" t="s">
        <v>9863</v>
      </c>
      <c r="D2404">
        <v>29</v>
      </c>
      <c r="E2404" t="s">
        <v>15469</v>
      </c>
      <c r="F2404" t="s">
        <v>32</v>
      </c>
      <c r="G2404" t="s">
        <v>42</v>
      </c>
      <c r="H2404" t="s">
        <v>52</v>
      </c>
      <c r="I2404" t="s">
        <v>13</v>
      </c>
      <c r="J2404" t="s">
        <v>48</v>
      </c>
      <c r="K2404" t="s">
        <v>15470</v>
      </c>
      <c r="L2404" t="s">
        <v>19</v>
      </c>
    </row>
    <row r="2405" spans="1:12" x14ac:dyDescent="0.35">
      <c r="A2405">
        <v>5433</v>
      </c>
      <c r="B2405" t="s">
        <v>15471</v>
      </c>
      <c r="D2405">
        <v>28</v>
      </c>
      <c r="E2405" t="s">
        <v>15472</v>
      </c>
      <c r="F2405" t="s">
        <v>169</v>
      </c>
      <c r="G2405" t="s">
        <v>13</v>
      </c>
      <c r="H2405" t="s">
        <v>41</v>
      </c>
      <c r="I2405" t="s">
        <v>42</v>
      </c>
      <c r="J2405" t="s">
        <v>63</v>
      </c>
      <c r="K2405" t="s">
        <v>15473</v>
      </c>
      <c r="L2405" t="s">
        <v>28</v>
      </c>
    </row>
    <row r="2406" spans="1:12" x14ac:dyDescent="0.35">
      <c r="A2406">
        <v>5438</v>
      </c>
      <c r="B2406" t="s">
        <v>15485</v>
      </c>
      <c r="D2406">
        <v>28</v>
      </c>
      <c r="E2406" t="s">
        <v>15486</v>
      </c>
      <c r="F2406" t="s">
        <v>23</v>
      </c>
      <c r="G2406" t="s">
        <v>101</v>
      </c>
      <c r="H2406" t="s">
        <v>24</v>
      </c>
      <c r="I2406" t="s">
        <v>25</v>
      </c>
      <c r="J2406" t="s">
        <v>116</v>
      </c>
      <c r="K2406" t="s">
        <v>15487</v>
      </c>
      <c r="L2406" t="s">
        <v>19</v>
      </c>
    </row>
    <row r="2407" spans="1:12" x14ac:dyDescent="0.35">
      <c r="A2407">
        <v>5441</v>
      </c>
      <c r="B2407" t="s">
        <v>15493</v>
      </c>
      <c r="D2407">
        <v>30</v>
      </c>
      <c r="E2407" t="s">
        <v>15494</v>
      </c>
      <c r="F2407" t="s">
        <v>22</v>
      </c>
      <c r="G2407" t="s">
        <v>177</v>
      </c>
      <c r="H2407" t="s">
        <v>52</v>
      </c>
      <c r="I2407" t="s">
        <v>13</v>
      </c>
      <c r="J2407" t="s">
        <v>170</v>
      </c>
      <c r="K2407" t="s">
        <v>15495</v>
      </c>
      <c r="L2407" t="s">
        <v>44</v>
      </c>
    </row>
    <row r="2408" spans="1:12" x14ac:dyDescent="0.35">
      <c r="A2408">
        <v>5444</v>
      </c>
      <c r="B2408" t="s">
        <v>15502</v>
      </c>
      <c r="D2408">
        <v>26</v>
      </c>
      <c r="E2408" t="s">
        <v>15503</v>
      </c>
      <c r="F2408" t="s">
        <v>133</v>
      </c>
      <c r="G2408" t="s">
        <v>169</v>
      </c>
      <c r="H2408" t="s">
        <v>41</v>
      </c>
      <c r="I2408" t="s">
        <v>42</v>
      </c>
      <c r="J2408" t="s">
        <v>35</v>
      </c>
      <c r="K2408" t="s">
        <v>15504</v>
      </c>
      <c r="L2408" t="s">
        <v>19</v>
      </c>
    </row>
    <row r="2409" spans="1:12" x14ac:dyDescent="0.35">
      <c r="A2409">
        <v>5446</v>
      </c>
      <c r="B2409" t="s">
        <v>15508</v>
      </c>
      <c r="D2409">
        <v>30</v>
      </c>
      <c r="E2409" t="s">
        <v>15509</v>
      </c>
      <c r="F2409" t="s">
        <v>25</v>
      </c>
      <c r="G2409" t="s">
        <v>149</v>
      </c>
      <c r="H2409" t="s">
        <v>41</v>
      </c>
      <c r="I2409" t="s">
        <v>42</v>
      </c>
      <c r="J2409" t="s">
        <v>153</v>
      </c>
      <c r="K2409" t="s">
        <v>15510</v>
      </c>
      <c r="L2409" t="s">
        <v>76</v>
      </c>
    </row>
    <row r="2410" spans="1:12" x14ac:dyDescent="0.35">
      <c r="A2410">
        <v>5448</v>
      </c>
      <c r="B2410" t="s">
        <v>15514</v>
      </c>
      <c r="D2410">
        <v>28</v>
      </c>
      <c r="E2410" t="s">
        <v>15515</v>
      </c>
      <c r="F2410" t="s">
        <v>67</v>
      </c>
      <c r="G2410" t="s">
        <v>57</v>
      </c>
      <c r="H2410" t="s">
        <v>24</v>
      </c>
      <c r="I2410" t="s">
        <v>25</v>
      </c>
      <c r="J2410" t="s">
        <v>48</v>
      </c>
      <c r="K2410" t="s">
        <v>15516</v>
      </c>
      <c r="L2410" t="s">
        <v>19</v>
      </c>
    </row>
    <row r="2411" spans="1:12" x14ac:dyDescent="0.35">
      <c r="A2411">
        <v>5449</v>
      </c>
      <c r="B2411" t="s">
        <v>11426</v>
      </c>
      <c r="D2411">
        <v>30</v>
      </c>
      <c r="E2411" t="s">
        <v>15517</v>
      </c>
      <c r="F2411" t="s">
        <v>14</v>
      </c>
      <c r="G2411" t="s">
        <v>13</v>
      </c>
      <c r="H2411" t="s">
        <v>15</v>
      </c>
      <c r="I2411" t="s">
        <v>16</v>
      </c>
      <c r="J2411" t="s">
        <v>68</v>
      </c>
      <c r="K2411" t="s">
        <v>15518</v>
      </c>
      <c r="L2411" t="s">
        <v>19</v>
      </c>
    </row>
    <row r="2412" spans="1:12" x14ac:dyDescent="0.35">
      <c r="A2412">
        <v>5450</v>
      </c>
      <c r="B2412" t="s">
        <v>15519</v>
      </c>
      <c r="D2412">
        <v>30</v>
      </c>
      <c r="E2412" t="s">
        <v>15520</v>
      </c>
      <c r="F2412" t="s">
        <v>16</v>
      </c>
      <c r="G2412" t="s">
        <v>13</v>
      </c>
      <c r="H2412" t="s">
        <v>41</v>
      </c>
      <c r="I2412" t="s">
        <v>42</v>
      </c>
      <c r="J2412" t="s">
        <v>88</v>
      </c>
      <c r="K2412" t="s">
        <v>15521</v>
      </c>
      <c r="L2412" t="s">
        <v>44</v>
      </c>
    </row>
    <row r="2413" spans="1:12" x14ac:dyDescent="0.35">
      <c r="A2413">
        <v>5451</v>
      </c>
      <c r="B2413" t="s">
        <v>15522</v>
      </c>
      <c r="D2413">
        <v>27</v>
      </c>
      <c r="E2413" t="s">
        <v>15523</v>
      </c>
      <c r="F2413" t="s">
        <v>40</v>
      </c>
      <c r="G2413" t="s">
        <v>101</v>
      </c>
      <c r="H2413" t="s">
        <v>80</v>
      </c>
      <c r="I2413" t="s">
        <v>32</v>
      </c>
      <c r="J2413" t="s">
        <v>102</v>
      </c>
      <c r="K2413" t="s">
        <v>15524</v>
      </c>
      <c r="L2413" t="s">
        <v>28</v>
      </c>
    </row>
    <row r="2414" spans="1:12" x14ac:dyDescent="0.35">
      <c r="A2414">
        <v>5452</v>
      </c>
      <c r="B2414" t="s">
        <v>15525</v>
      </c>
      <c r="D2414">
        <v>29</v>
      </c>
      <c r="E2414" t="s">
        <v>15526</v>
      </c>
      <c r="F2414" t="s">
        <v>57</v>
      </c>
      <c r="G2414" t="s">
        <v>16</v>
      </c>
      <c r="H2414" t="s">
        <v>15</v>
      </c>
      <c r="I2414" t="s">
        <v>16</v>
      </c>
      <c r="J2414" t="s">
        <v>17</v>
      </c>
      <c r="K2414" t="s">
        <v>15527</v>
      </c>
      <c r="L2414" t="s">
        <v>28</v>
      </c>
    </row>
    <row r="2415" spans="1:12" x14ac:dyDescent="0.35">
      <c r="A2415">
        <v>5458</v>
      </c>
      <c r="B2415" t="s">
        <v>15543</v>
      </c>
      <c r="D2415">
        <v>29</v>
      </c>
      <c r="E2415" t="s">
        <v>15544</v>
      </c>
      <c r="F2415" t="s">
        <v>31</v>
      </c>
      <c r="G2415" t="s">
        <v>14</v>
      </c>
      <c r="H2415" t="s">
        <v>33</v>
      </c>
      <c r="I2415" t="s">
        <v>34</v>
      </c>
      <c r="J2415" t="s">
        <v>88</v>
      </c>
      <c r="K2415">
        <f>1-349-512-8601</f>
        <v>-9461</v>
      </c>
      <c r="L2415" t="s">
        <v>28</v>
      </c>
    </row>
    <row r="2416" spans="1:12" x14ac:dyDescent="0.35">
      <c r="A2416">
        <v>5459</v>
      </c>
      <c r="B2416" t="s">
        <v>15545</v>
      </c>
      <c r="D2416">
        <v>28</v>
      </c>
      <c r="E2416" t="s">
        <v>15546</v>
      </c>
      <c r="F2416" t="s">
        <v>133</v>
      </c>
      <c r="G2416" t="s">
        <v>169</v>
      </c>
      <c r="H2416" t="s">
        <v>62</v>
      </c>
      <c r="I2416" t="s">
        <v>23</v>
      </c>
      <c r="J2416" t="s">
        <v>17</v>
      </c>
      <c r="K2416" t="s">
        <v>15547</v>
      </c>
      <c r="L2416" t="s">
        <v>28</v>
      </c>
    </row>
    <row r="2417" spans="1:12" x14ac:dyDescent="0.35">
      <c r="A2417">
        <v>5465</v>
      </c>
      <c r="B2417" t="s">
        <v>15562</v>
      </c>
      <c r="D2417">
        <v>28</v>
      </c>
      <c r="E2417" t="s">
        <v>15563</v>
      </c>
      <c r="F2417" t="s">
        <v>16</v>
      </c>
      <c r="G2417" t="s">
        <v>67</v>
      </c>
      <c r="H2417" t="s">
        <v>87</v>
      </c>
      <c r="I2417" t="s">
        <v>79</v>
      </c>
      <c r="J2417" t="s">
        <v>35</v>
      </c>
      <c r="K2417" t="s">
        <v>15564</v>
      </c>
      <c r="L2417" t="s">
        <v>28</v>
      </c>
    </row>
    <row r="2418" spans="1:12" x14ac:dyDescent="0.35">
      <c r="A2418">
        <v>5466</v>
      </c>
      <c r="B2418" t="s">
        <v>15565</v>
      </c>
      <c r="D2418">
        <v>28</v>
      </c>
      <c r="E2418" t="s">
        <v>15566</v>
      </c>
      <c r="F2418" t="s">
        <v>34</v>
      </c>
      <c r="G2418" t="s">
        <v>14</v>
      </c>
      <c r="H2418" t="s">
        <v>24</v>
      </c>
      <c r="I2418" t="s">
        <v>25</v>
      </c>
      <c r="J2418" t="s">
        <v>153</v>
      </c>
      <c r="K2418" t="s">
        <v>15567</v>
      </c>
      <c r="L2418" t="s">
        <v>44</v>
      </c>
    </row>
    <row r="2419" spans="1:12" x14ac:dyDescent="0.35">
      <c r="A2419">
        <v>5468</v>
      </c>
      <c r="B2419" t="s">
        <v>15571</v>
      </c>
      <c r="D2419">
        <v>27</v>
      </c>
      <c r="E2419" t="s">
        <v>15572</v>
      </c>
      <c r="F2419" t="s">
        <v>22</v>
      </c>
      <c r="G2419" t="s">
        <v>101</v>
      </c>
      <c r="H2419" t="s">
        <v>47</v>
      </c>
      <c r="I2419" t="s">
        <v>31</v>
      </c>
      <c r="J2419" t="s">
        <v>146</v>
      </c>
      <c r="K2419" t="s">
        <v>15573</v>
      </c>
      <c r="L2419" t="s">
        <v>76</v>
      </c>
    </row>
    <row r="2420" spans="1:12" x14ac:dyDescent="0.35">
      <c r="A2420">
        <v>5469</v>
      </c>
      <c r="B2420" t="s">
        <v>15574</v>
      </c>
      <c r="D2420">
        <v>30</v>
      </c>
      <c r="E2420" t="s">
        <v>15575</v>
      </c>
      <c r="F2420" t="s">
        <v>57</v>
      </c>
      <c r="G2420" t="s">
        <v>13</v>
      </c>
      <c r="H2420" t="s">
        <v>120</v>
      </c>
      <c r="I2420" t="s">
        <v>57</v>
      </c>
      <c r="J2420" t="s">
        <v>102</v>
      </c>
      <c r="K2420" t="s">
        <v>15576</v>
      </c>
      <c r="L2420" t="s">
        <v>76</v>
      </c>
    </row>
    <row r="2421" spans="1:12" x14ac:dyDescent="0.35">
      <c r="A2421">
        <v>5471</v>
      </c>
      <c r="B2421" t="s">
        <v>15580</v>
      </c>
      <c r="D2421">
        <v>30</v>
      </c>
      <c r="E2421" t="s">
        <v>15581</v>
      </c>
      <c r="F2421" t="s">
        <v>133</v>
      </c>
      <c r="G2421" t="s">
        <v>16</v>
      </c>
      <c r="H2421" t="s">
        <v>80</v>
      </c>
      <c r="I2421" t="s">
        <v>32</v>
      </c>
      <c r="J2421" t="s">
        <v>116</v>
      </c>
      <c r="K2421" t="s">
        <v>15582</v>
      </c>
      <c r="L2421" t="s">
        <v>44</v>
      </c>
    </row>
    <row r="2422" spans="1:12" x14ac:dyDescent="0.35">
      <c r="A2422">
        <v>5472</v>
      </c>
      <c r="B2422" t="s">
        <v>15583</v>
      </c>
      <c r="D2422">
        <v>28</v>
      </c>
      <c r="E2422" t="s">
        <v>15584</v>
      </c>
      <c r="F2422" t="s">
        <v>133</v>
      </c>
      <c r="G2422" t="s">
        <v>42</v>
      </c>
      <c r="H2422" t="s">
        <v>33</v>
      </c>
      <c r="I2422" t="s">
        <v>34</v>
      </c>
      <c r="J2422" t="s">
        <v>48</v>
      </c>
      <c r="K2422" t="s">
        <v>15585</v>
      </c>
      <c r="L2422" t="s">
        <v>76</v>
      </c>
    </row>
    <row r="2423" spans="1:12" x14ac:dyDescent="0.35">
      <c r="A2423">
        <v>5479</v>
      </c>
      <c r="B2423" t="s">
        <v>15603</v>
      </c>
      <c r="D2423">
        <v>26</v>
      </c>
      <c r="E2423" t="s">
        <v>15604</v>
      </c>
      <c r="F2423" t="s">
        <v>13</v>
      </c>
      <c r="G2423" t="s">
        <v>149</v>
      </c>
      <c r="H2423" t="s">
        <v>41</v>
      </c>
      <c r="I2423" t="s">
        <v>42</v>
      </c>
      <c r="J2423" t="s">
        <v>68</v>
      </c>
      <c r="K2423">
        <v>3532249174</v>
      </c>
      <c r="L2423" t="s">
        <v>76</v>
      </c>
    </row>
    <row r="2424" spans="1:12" x14ac:dyDescent="0.35">
      <c r="A2424">
        <v>5481</v>
      </c>
      <c r="B2424" t="s">
        <v>15608</v>
      </c>
      <c r="D2424">
        <v>30</v>
      </c>
      <c r="E2424" t="s">
        <v>15609</v>
      </c>
      <c r="F2424" t="s">
        <v>201</v>
      </c>
      <c r="G2424" t="s">
        <v>13</v>
      </c>
      <c r="H2424" t="s">
        <v>47</v>
      </c>
      <c r="I2424" t="s">
        <v>31</v>
      </c>
      <c r="J2424" t="s">
        <v>53</v>
      </c>
      <c r="K2424" t="s">
        <v>15610</v>
      </c>
      <c r="L2424" t="s">
        <v>37</v>
      </c>
    </row>
    <row r="2425" spans="1:12" x14ac:dyDescent="0.35">
      <c r="A2425">
        <v>5484</v>
      </c>
      <c r="B2425" t="s">
        <v>15617</v>
      </c>
      <c r="D2425">
        <v>26</v>
      </c>
      <c r="E2425" t="s">
        <v>15618</v>
      </c>
      <c r="F2425" t="s">
        <v>57</v>
      </c>
      <c r="G2425" t="s">
        <v>67</v>
      </c>
      <c r="H2425" t="s">
        <v>47</v>
      </c>
      <c r="I2425" t="s">
        <v>31</v>
      </c>
      <c r="J2425" t="s">
        <v>58</v>
      </c>
      <c r="K2425" t="s">
        <v>15619</v>
      </c>
      <c r="L2425" t="s">
        <v>37</v>
      </c>
    </row>
    <row r="2426" spans="1:12" x14ac:dyDescent="0.35">
      <c r="A2426">
        <v>5485</v>
      </c>
      <c r="B2426" t="s">
        <v>15620</v>
      </c>
      <c r="D2426">
        <v>26</v>
      </c>
      <c r="E2426" t="s">
        <v>15621</v>
      </c>
      <c r="F2426" t="s">
        <v>149</v>
      </c>
      <c r="G2426" t="s">
        <v>169</v>
      </c>
      <c r="H2426" t="s">
        <v>24</v>
      </c>
      <c r="I2426" t="s">
        <v>25</v>
      </c>
      <c r="J2426" t="s">
        <v>153</v>
      </c>
      <c r="K2426" t="s">
        <v>15622</v>
      </c>
      <c r="L2426" t="s">
        <v>28</v>
      </c>
    </row>
    <row r="2427" spans="1:12" x14ac:dyDescent="0.35">
      <c r="A2427">
        <v>5486</v>
      </c>
      <c r="B2427" t="s">
        <v>15623</v>
      </c>
      <c r="D2427">
        <v>27</v>
      </c>
      <c r="E2427" t="s">
        <v>15624</v>
      </c>
      <c r="F2427" t="s">
        <v>34</v>
      </c>
      <c r="G2427" t="s">
        <v>23</v>
      </c>
      <c r="H2427" t="s">
        <v>15</v>
      </c>
      <c r="I2427" t="s">
        <v>16</v>
      </c>
      <c r="J2427" t="s">
        <v>153</v>
      </c>
      <c r="K2427" t="s">
        <v>15625</v>
      </c>
      <c r="L2427" t="s">
        <v>19</v>
      </c>
    </row>
    <row r="2428" spans="1:12" x14ac:dyDescent="0.35">
      <c r="A2428">
        <v>5489</v>
      </c>
      <c r="B2428" t="s">
        <v>15632</v>
      </c>
      <c r="D2428">
        <v>30</v>
      </c>
      <c r="E2428" t="s">
        <v>15633</v>
      </c>
      <c r="F2428" t="s">
        <v>40</v>
      </c>
      <c r="G2428" t="s">
        <v>23</v>
      </c>
      <c r="H2428" t="s">
        <v>120</v>
      </c>
      <c r="I2428" t="s">
        <v>57</v>
      </c>
      <c r="J2428" t="s">
        <v>17</v>
      </c>
      <c r="K2428" t="s">
        <v>15634</v>
      </c>
      <c r="L2428" t="s">
        <v>28</v>
      </c>
    </row>
    <row r="2429" spans="1:12" x14ac:dyDescent="0.35">
      <c r="A2429">
        <v>5490</v>
      </c>
      <c r="B2429" t="s">
        <v>15635</v>
      </c>
      <c r="D2429">
        <v>29</v>
      </c>
      <c r="E2429" t="s">
        <v>15636</v>
      </c>
      <c r="F2429" t="s">
        <v>57</v>
      </c>
      <c r="G2429" t="s">
        <v>57</v>
      </c>
      <c r="H2429" t="s">
        <v>62</v>
      </c>
      <c r="I2429" t="s">
        <v>23</v>
      </c>
      <c r="J2429" t="s">
        <v>35</v>
      </c>
      <c r="K2429" t="s">
        <v>15637</v>
      </c>
      <c r="L2429" t="s">
        <v>37</v>
      </c>
    </row>
    <row r="2430" spans="1:12" x14ac:dyDescent="0.35">
      <c r="A2430">
        <v>5491</v>
      </c>
      <c r="B2430" t="s">
        <v>15638</v>
      </c>
      <c r="D2430">
        <v>26</v>
      </c>
      <c r="E2430" t="s">
        <v>15639</v>
      </c>
      <c r="F2430" t="s">
        <v>177</v>
      </c>
      <c r="G2430" t="s">
        <v>79</v>
      </c>
      <c r="H2430" t="s">
        <v>47</v>
      </c>
      <c r="I2430" t="s">
        <v>31</v>
      </c>
      <c r="J2430" t="s">
        <v>26</v>
      </c>
      <c r="K2430" t="s">
        <v>15640</v>
      </c>
      <c r="L2430" t="s">
        <v>76</v>
      </c>
    </row>
    <row r="2431" spans="1:12" x14ac:dyDescent="0.35">
      <c r="A2431">
        <v>5494</v>
      </c>
      <c r="B2431" t="s">
        <v>15647</v>
      </c>
      <c r="D2431">
        <v>27</v>
      </c>
      <c r="E2431" t="s">
        <v>15648</v>
      </c>
      <c r="F2431" t="s">
        <v>177</v>
      </c>
      <c r="G2431" t="s">
        <v>177</v>
      </c>
      <c r="H2431" t="s">
        <v>52</v>
      </c>
      <c r="I2431" t="s">
        <v>13</v>
      </c>
      <c r="J2431" t="s">
        <v>68</v>
      </c>
      <c r="K2431" t="s">
        <v>15649</v>
      </c>
      <c r="L2431" t="s">
        <v>44</v>
      </c>
    </row>
    <row r="2432" spans="1:12" x14ac:dyDescent="0.35">
      <c r="A2432">
        <v>5495</v>
      </c>
      <c r="B2432" t="s">
        <v>15650</v>
      </c>
      <c r="D2432">
        <v>30</v>
      </c>
      <c r="E2432" t="s">
        <v>15651</v>
      </c>
      <c r="F2432" t="s">
        <v>13</v>
      </c>
      <c r="G2432" t="s">
        <v>101</v>
      </c>
      <c r="H2432" t="s">
        <v>47</v>
      </c>
      <c r="I2432" t="s">
        <v>31</v>
      </c>
      <c r="J2432" t="s">
        <v>146</v>
      </c>
      <c r="K2432" t="s">
        <v>15652</v>
      </c>
      <c r="L2432" t="s">
        <v>76</v>
      </c>
    </row>
    <row r="2433" spans="1:12" x14ac:dyDescent="0.35">
      <c r="A2433">
        <v>5496</v>
      </c>
      <c r="B2433" t="s">
        <v>2621</v>
      </c>
      <c r="D2433">
        <v>26</v>
      </c>
      <c r="E2433" t="s">
        <v>15653</v>
      </c>
      <c r="F2433" t="s">
        <v>149</v>
      </c>
      <c r="G2433" t="s">
        <v>169</v>
      </c>
      <c r="H2433" t="s">
        <v>47</v>
      </c>
      <c r="I2433" t="s">
        <v>31</v>
      </c>
      <c r="J2433" t="s">
        <v>17</v>
      </c>
      <c r="K2433">
        <v>3487105053</v>
      </c>
      <c r="L2433" t="s">
        <v>28</v>
      </c>
    </row>
    <row r="2434" spans="1:12" x14ac:dyDescent="0.35">
      <c r="A2434">
        <v>5497</v>
      </c>
      <c r="B2434" t="s">
        <v>15654</v>
      </c>
      <c r="D2434">
        <v>29</v>
      </c>
      <c r="E2434" t="s">
        <v>15655</v>
      </c>
      <c r="F2434" t="s">
        <v>169</v>
      </c>
      <c r="G2434" t="s">
        <v>101</v>
      </c>
      <c r="H2434" t="s">
        <v>62</v>
      </c>
      <c r="I2434" t="s">
        <v>23</v>
      </c>
      <c r="J2434" t="s">
        <v>26</v>
      </c>
      <c r="K2434">
        <v>5586654951</v>
      </c>
      <c r="L2434" t="s">
        <v>44</v>
      </c>
    </row>
    <row r="2435" spans="1:12" x14ac:dyDescent="0.35">
      <c r="A2435">
        <v>5498</v>
      </c>
      <c r="B2435" t="s">
        <v>15656</v>
      </c>
      <c r="D2435">
        <v>27</v>
      </c>
      <c r="E2435" t="s">
        <v>15657</v>
      </c>
      <c r="F2435" t="s">
        <v>32</v>
      </c>
      <c r="G2435" t="s">
        <v>14</v>
      </c>
      <c r="H2435" t="s">
        <v>15</v>
      </c>
      <c r="I2435" t="s">
        <v>16</v>
      </c>
      <c r="J2435" t="s">
        <v>63</v>
      </c>
      <c r="K2435" t="s">
        <v>15658</v>
      </c>
      <c r="L2435" t="s">
        <v>19</v>
      </c>
    </row>
    <row r="2436" spans="1:12" x14ac:dyDescent="0.35">
      <c r="A2436">
        <v>5500</v>
      </c>
      <c r="B2436" t="s">
        <v>15662</v>
      </c>
      <c r="D2436">
        <v>27</v>
      </c>
      <c r="E2436" t="s">
        <v>15663</v>
      </c>
      <c r="F2436" t="s">
        <v>34</v>
      </c>
      <c r="G2436" t="s">
        <v>169</v>
      </c>
      <c r="H2436" t="s">
        <v>24</v>
      </c>
      <c r="I2436" t="s">
        <v>25</v>
      </c>
      <c r="J2436" t="s">
        <v>116</v>
      </c>
      <c r="K2436" t="s">
        <v>15664</v>
      </c>
      <c r="L2436" t="s">
        <v>19</v>
      </c>
    </row>
    <row r="2437" spans="1:12" x14ac:dyDescent="0.35">
      <c r="A2437">
        <v>5505</v>
      </c>
      <c r="B2437" t="s">
        <v>15676</v>
      </c>
      <c r="D2437">
        <v>29</v>
      </c>
      <c r="E2437" t="s">
        <v>15677</v>
      </c>
      <c r="F2437" t="s">
        <v>67</v>
      </c>
      <c r="G2437" t="s">
        <v>32</v>
      </c>
      <c r="H2437" t="s">
        <v>62</v>
      </c>
      <c r="I2437" t="s">
        <v>23</v>
      </c>
      <c r="J2437" t="s">
        <v>68</v>
      </c>
      <c r="K2437" t="s">
        <v>15678</v>
      </c>
      <c r="L2437" t="s">
        <v>76</v>
      </c>
    </row>
    <row r="2438" spans="1:12" x14ac:dyDescent="0.35">
      <c r="A2438">
        <v>5506</v>
      </c>
      <c r="B2438" t="s">
        <v>15679</v>
      </c>
      <c r="D2438">
        <v>28</v>
      </c>
      <c r="E2438" t="s">
        <v>15680</v>
      </c>
      <c r="F2438" t="s">
        <v>31</v>
      </c>
      <c r="G2438" t="s">
        <v>133</v>
      </c>
      <c r="H2438" t="s">
        <v>80</v>
      </c>
      <c r="I2438" t="s">
        <v>32</v>
      </c>
      <c r="J2438" t="s">
        <v>88</v>
      </c>
      <c r="K2438" t="s">
        <v>15681</v>
      </c>
      <c r="L2438" t="s">
        <v>76</v>
      </c>
    </row>
    <row r="2439" spans="1:12" x14ac:dyDescent="0.35">
      <c r="A2439">
        <v>5508</v>
      </c>
      <c r="B2439" t="s">
        <v>15685</v>
      </c>
      <c r="D2439">
        <v>26</v>
      </c>
      <c r="E2439" t="s">
        <v>15686</v>
      </c>
      <c r="F2439" t="s">
        <v>42</v>
      </c>
      <c r="G2439" t="s">
        <v>13</v>
      </c>
      <c r="H2439" t="s">
        <v>80</v>
      </c>
      <c r="I2439" t="s">
        <v>32</v>
      </c>
      <c r="J2439" t="s">
        <v>116</v>
      </c>
      <c r="K2439" t="s">
        <v>15687</v>
      </c>
      <c r="L2439" t="s">
        <v>19</v>
      </c>
    </row>
    <row r="2440" spans="1:12" x14ac:dyDescent="0.35">
      <c r="A2440">
        <v>5509</v>
      </c>
      <c r="B2440" t="s">
        <v>15688</v>
      </c>
      <c r="D2440">
        <v>26</v>
      </c>
      <c r="E2440" t="s">
        <v>15689</v>
      </c>
      <c r="F2440" t="s">
        <v>22</v>
      </c>
      <c r="G2440" t="s">
        <v>101</v>
      </c>
      <c r="H2440" t="s">
        <v>24</v>
      </c>
      <c r="I2440" t="s">
        <v>25</v>
      </c>
      <c r="J2440" t="s">
        <v>68</v>
      </c>
      <c r="K2440" t="s">
        <v>15690</v>
      </c>
      <c r="L2440" t="s">
        <v>19</v>
      </c>
    </row>
    <row r="2441" spans="1:12" x14ac:dyDescent="0.35">
      <c r="A2441">
        <v>5510</v>
      </c>
      <c r="B2441" t="s">
        <v>15691</v>
      </c>
      <c r="D2441">
        <v>26</v>
      </c>
      <c r="E2441" t="s">
        <v>15692</v>
      </c>
      <c r="F2441" t="s">
        <v>22</v>
      </c>
      <c r="G2441" t="s">
        <v>79</v>
      </c>
      <c r="H2441" t="s">
        <v>33</v>
      </c>
      <c r="I2441" t="s">
        <v>34</v>
      </c>
      <c r="J2441" t="s">
        <v>63</v>
      </c>
      <c r="K2441" t="s">
        <v>15693</v>
      </c>
      <c r="L2441" t="s">
        <v>19</v>
      </c>
    </row>
    <row r="2442" spans="1:12" x14ac:dyDescent="0.35">
      <c r="A2442">
        <v>5513</v>
      </c>
      <c r="B2442" t="s">
        <v>15700</v>
      </c>
      <c r="D2442">
        <v>29</v>
      </c>
      <c r="E2442" t="s">
        <v>15701</v>
      </c>
      <c r="F2442" t="s">
        <v>67</v>
      </c>
      <c r="G2442" t="s">
        <v>14</v>
      </c>
      <c r="H2442" t="s">
        <v>52</v>
      </c>
      <c r="I2442" t="s">
        <v>13</v>
      </c>
      <c r="J2442" t="s">
        <v>170</v>
      </c>
      <c r="K2442" t="s">
        <v>15702</v>
      </c>
      <c r="L2442" t="s">
        <v>44</v>
      </c>
    </row>
    <row r="2443" spans="1:12" x14ac:dyDescent="0.35">
      <c r="A2443">
        <v>5514</v>
      </c>
      <c r="B2443" t="s">
        <v>15703</v>
      </c>
      <c r="D2443">
        <v>30</v>
      </c>
      <c r="E2443" t="s">
        <v>15704</v>
      </c>
      <c r="F2443" t="s">
        <v>22</v>
      </c>
      <c r="G2443" t="s">
        <v>31</v>
      </c>
      <c r="H2443" t="s">
        <v>41</v>
      </c>
      <c r="I2443" t="s">
        <v>42</v>
      </c>
      <c r="J2443" t="s">
        <v>88</v>
      </c>
      <c r="K2443" t="s">
        <v>15705</v>
      </c>
      <c r="L2443" t="s">
        <v>28</v>
      </c>
    </row>
    <row r="2444" spans="1:12" x14ac:dyDescent="0.35">
      <c r="A2444">
        <v>5517</v>
      </c>
      <c r="B2444" t="s">
        <v>15712</v>
      </c>
      <c r="D2444">
        <v>30</v>
      </c>
      <c r="E2444" t="s">
        <v>15713</v>
      </c>
      <c r="F2444" t="s">
        <v>57</v>
      </c>
      <c r="G2444" t="s">
        <v>149</v>
      </c>
      <c r="H2444" t="s">
        <v>52</v>
      </c>
      <c r="I2444" t="s">
        <v>13</v>
      </c>
      <c r="J2444" t="s">
        <v>153</v>
      </c>
      <c r="K2444" t="s">
        <v>15714</v>
      </c>
      <c r="L2444" t="s">
        <v>76</v>
      </c>
    </row>
    <row r="2445" spans="1:12" x14ac:dyDescent="0.35">
      <c r="A2445">
        <v>5520</v>
      </c>
      <c r="B2445" t="s">
        <v>15721</v>
      </c>
      <c r="D2445">
        <v>26</v>
      </c>
      <c r="E2445" t="s">
        <v>15722</v>
      </c>
      <c r="F2445" t="s">
        <v>34</v>
      </c>
      <c r="G2445" t="s">
        <v>32</v>
      </c>
      <c r="H2445" t="s">
        <v>24</v>
      </c>
      <c r="I2445" t="s">
        <v>25</v>
      </c>
      <c r="J2445" t="s">
        <v>58</v>
      </c>
      <c r="K2445">
        <v>2475746552</v>
      </c>
      <c r="L2445" t="s">
        <v>28</v>
      </c>
    </row>
    <row r="2446" spans="1:12" x14ac:dyDescent="0.35">
      <c r="A2446">
        <v>5522</v>
      </c>
      <c r="B2446" t="s">
        <v>15726</v>
      </c>
      <c r="D2446">
        <v>29</v>
      </c>
      <c r="E2446" t="s">
        <v>15727</v>
      </c>
      <c r="F2446" t="s">
        <v>79</v>
      </c>
      <c r="G2446" t="s">
        <v>25</v>
      </c>
      <c r="H2446" t="s">
        <v>24</v>
      </c>
      <c r="I2446" t="s">
        <v>25</v>
      </c>
      <c r="J2446" t="s">
        <v>88</v>
      </c>
      <c r="K2446" t="s">
        <v>15728</v>
      </c>
      <c r="L2446" t="s">
        <v>44</v>
      </c>
    </row>
    <row r="2447" spans="1:12" x14ac:dyDescent="0.35">
      <c r="A2447">
        <v>5526</v>
      </c>
      <c r="B2447" t="s">
        <v>15738</v>
      </c>
      <c r="D2447">
        <v>30</v>
      </c>
      <c r="E2447" t="s">
        <v>15739</v>
      </c>
      <c r="F2447" t="s">
        <v>169</v>
      </c>
      <c r="G2447" t="s">
        <v>32</v>
      </c>
      <c r="H2447" t="s">
        <v>41</v>
      </c>
      <c r="I2447" t="s">
        <v>42</v>
      </c>
      <c r="J2447" t="s">
        <v>170</v>
      </c>
      <c r="K2447" t="s">
        <v>15740</v>
      </c>
      <c r="L2447" t="s">
        <v>37</v>
      </c>
    </row>
    <row r="2448" spans="1:12" x14ac:dyDescent="0.35">
      <c r="A2448">
        <v>5527</v>
      </c>
      <c r="B2448" t="s">
        <v>15741</v>
      </c>
      <c r="D2448">
        <v>29</v>
      </c>
      <c r="E2448" t="s">
        <v>15742</v>
      </c>
      <c r="F2448" t="s">
        <v>79</v>
      </c>
      <c r="G2448" t="s">
        <v>67</v>
      </c>
      <c r="H2448" t="s">
        <v>62</v>
      </c>
      <c r="I2448" t="s">
        <v>23</v>
      </c>
      <c r="J2448" t="s">
        <v>68</v>
      </c>
      <c r="K2448" t="s">
        <v>15743</v>
      </c>
      <c r="L2448" t="s">
        <v>37</v>
      </c>
    </row>
    <row r="2449" spans="1:12" x14ac:dyDescent="0.35">
      <c r="A2449">
        <v>5530</v>
      </c>
      <c r="B2449" t="s">
        <v>15750</v>
      </c>
      <c r="D2449">
        <v>27</v>
      </c>
      <c r="E2449" t="s">
        <v>15751</v>
      </c>
      <c r="F2449" t="s">
        <v>16</v>
      </c>
      <c r="G2449" t="s">
        <v>67</v>
      </c>
      <c r="H2449" t="s">
        <v>15</v>
      </c>
      <c r="I2449" t="s">
        <v>16</v>
      </c>
      <c r="J2449" t="s">
        <v>63</v>
      </c>
      <c r="K2449" t="s">
        <v>15752</v>
      </c>
      <c r="L2449" t="s">
        <v>28</v>
      </c>
    </row>
    <row r="2450" spans="1:12" x14ac:dyDescent="0.35">
      <c r="A2450">
        <v>5532</v>
      </c>
      <c r="B2450" t="s">
        <v>15756</v>
      </c>
      <c r="D2450">
        <v>28</v>
      </c>
      <c r="E2450" t="s">
        <v>15757</v>
      </c>
      <c r="F2450" t="s">
        <v>22</v>
      </c>
      <c r="G2450" t="s">
        <v>13</v>
      </c>
      <c r="H2450" t="s">
        <v>15</v>
      </c>
      <c r="I2450" t="s">
        <v>16</v>
      </c>
      <c r="J2450" t="s">
        <v>170</v>
      </c>
      <c r="K2450" t="s">
        <v>15758</v>
      </c>
      <c r="L2450" t="s">
        <v>19</v>
      </c>
    </row>
    <row r="2451" spans="1:12" x14ac:dyDescent="0.35">
      <c r="A2451">
        <v>5533</v>
      </c>
      <c r="B2451" t="s">
        <v>15759</v>
      </c>
      <c r="D2451">
        <v>28</v>
      </c>
      <c r="E2451" t="s">
        <v>15760</v>
      </c>
      <c r="F2451" t="s">
        <v>25</v>
      </c>
      <c r="G2451" t="s">
        <v>42</v>
      </c>
      <c r="H2451" t="s">
        <v>24</v>
      </c>
      <c r="I2451" t="s">
        <v>25</v>
      </c>
      <c r="J2451" t="s">
        <v>170</v>
      </c>
      <c r="K2451" t="s">
        <v>15761</v>
      </c>
      <c r="L2451" t="s">
        <v>76</v>
      </c>
    </row>
    <row r="2452" spans="1:12" x14ac:dyDescent="0.35">
      <c r="A2452">
        <v>5534</v>
      </c>
      <c r="B2452" t="s">
        <v>15762</v>
      </c>
      <c r="D2452">
        <v>26</v>
      </c>
      <c r="E2452" t="s">
        <v>15763</v>
      </c>
      <c r="F2452" t="s">
        <v>13</v>
      </c>
      <c r="G2452" t="s">
        <v>25</v>
      </c>
      <c r="H2452" t="s">
        <v>120</v>
      </c>
      <c r="I2452" t="s">
        <v>57</v>
      </c>
      <c r="J2452" t="s">
        <v>153</v>
      </c>
      <c r="K2452" t="s">
        <v>15764</v>
      </c>
      <c r="L2452" t="s">
        <v>76</v>
      </c>
    </row>
    <row r="2453" spans="1:12" x14ac:dyDescent="0.35">
      <c r="A2453">
        <v>5538</v>
      </c>
      <c r="B2453" t="s">
        <v>9863</v>
      </c>
      <c r="D2453">
        <v>30</v>
      </c>
      <c r="E2453" t="s">
        <v>15773</v>
      </c>
      <c r="F2453" t="s">
        <v>16</v>
      </c>
      <c r="G2453" t="s">
        <v>22</v>
      </c>
      <c r="H2453" t="s">
        <v>120</v>
      </c>
      <c r="I2453" t="s">
        <v>57</v>
      </c>
      <c r="J2453" t="s">
        <v>153</v>
      </c>
      <c r="K2453" t="s">
        <v>15774</v>
      </c>
      <c r="L2453" t="s">
        <v>28</v>
      </c>
    </row>
    <row r="2454" spans="1:12" x14ac:dyDescent="0.35">
      <c r="A2454">
        <v>5542</v>
      </c>
      <c r="B2454" t="s">
        <v>15784</v>
      </c>
      <c r="D2454">
        <v>27</v>
      </c>
      <c r="E2454" t="s">
        <v>15785</v>
      </c>
      <c r="F2454" t="s">
        <v>16</v>
      </c>
      <c r="G2454" t="s">
        <v>22</v>
      </c>
      <c r="H2454" t="s">
        <v>52</v>
      </c>
      <c r="I2454" t="s">
        <v>13</v>
      </c>
      <c r="J2454" t="s">
        <v>26</v>
      </c>
      <c r="K2454" t="s">
        <v>15786</v>
      </c>
      <c r="L2454" t="s">
        <v>44</v>
      </c>
    </row>
    <row r="2455" spans="1:12" x14ac:dyDescent="0.35">
      <c r="A2455">
        <v>5543</v>
      </c>
      <c r="B2455" t="s">
        <v>15787</v>
      </c>
      <c r="D2455">
        <v>27</v>
      </c>
      <c r="E2455" t="s">
        <v>15788</v>
      </c>
      <c r="F2455" t="s">
        <v>34</v>
      </c>
      <c r="G2455" t="s">
        <v>14</v>
      </c>
      <c r="H2455" t="s">
        <v>120</v>
      </c>
      <c r="I2455" t="s">
        <v>57</v>
      </c>
      <c r="J2455" t="s">
        <v>102</v>
      </c>
      <c r="K2455" t="s">
        <v>15789</v>
      </c>
      <c r="L2455" t="s">
        <v>44</v>
      </c>
    </row>
    <row r="2456" spans="1:12" x14ac:dyDescent="0.35">
      <c r="A2456">
        <v>5547</v>
      </c>
      <c r="B2456" t="s">
        <v>15797</v>
      </c>
      <c r="D2456">
        <v>26</v>
      </c>
      <c r="E2456" t="s">
        <v>15798</v>
      </c>
      <c r="F2456" t="s">
        <v>67</v>
      </c>
      <c r="G2456" t="s">
        <v>23</v>
      </c>
      <c r="H2456" t="s">
        <v>47</v>
      </c>
      <c r="I2456" t="s">
        <v>31</v>
      </c>
      <c r="J2456" t="s">
        <v>53</v>
      </c>
      <c r="K2456" t="s">
        <v>15799</v>
      </c>
      <c r="L2456" t="s">
        <v>37</v>
      </c>
    </row>
    <row r="2457" spans="1:12" x14ac:dyDescent="0.35">
      <c r="A2457">
        <v>5549</v>
      </c>
      <c r="B2457" t="s">
        <v>15803</v>
      </c>
      <c r="D2457">
        <v>26</v>
      </c>
      <c r="E2457" t="s">
        <v>15804</v>
      </c>
      <c r="F2457" t="s">
        <v>101</v>
      </c>
      <c r="G2457" t="s">
        <v>133</v>
      </c>
      <c r="H2457" t="s">
        <v>24</v>
      </c>
      <c r="I2457" t="s">
        <v>25</v>
      </c>
      <c r="J2457" t="s">
        <v>63</v>
      </c>
      <c r="K2457" t="s">
        <v>15805</v>
      </c>
      <c r="L2457" t="s">
        <v>44</v>
      </c>
    </row>
    <row r="2458" spans="1:12" x14ac:dyDescent="0.35">
      <c r="A2458">
        <v>5551</v>
      </c>
      <c r="B2458" t="s">
        <v>15809</v>
      </c>
      <c r="D2458">
        <v>26</v>
      </c>
      <c r="E2458" t="s">
        <v>15810</v>
      </c>
      <c r="F2458" t="s">
        <v>133</v>
      </c>
      <c r="G2458" t="s">
        <v>16</v>
      </c>
      <c r="H2458" t="s">
        <v>15</v>
      </c>
      <c r="I2458" t="s">
        <v>16</v>
      </c>
      <c r="J2458" t="s">
        <v>116</v>
      </c>
      <c r="K2458" t="s">
        <v>15811</v>
      </c>
      <c r="L2458" t="s">
        <v>76</v>
      </c>
    </row>
    <row r="2459" spans="1:12" x14ac:dyDescent="0.35">
      <c r="A2459">
        <v>5553</v>
      </c>
      <c r="B2459" t="s">
        <v>15815</v>
      </c>
      <c r="D2459">
        <v>29</v>
      </c>
      <c r="E2459" t="s">
        <v>15816</v>
      </c>
      <c r="F2459" t="s">
        <v>32</v>
      </c>
      <c r="G2459" t="s">
        <v>16</v>
      </c>
      <c r="H2459" t="s">
        <v>80</v>
      </c>
      <c r="I2459" t="s">
        <v>32</v>
      </c>
      <c r="J2459" t="s">
        <v>63</v>
      </c>
      <c r="K2459" t="s">
        <v>15817</v>
      </c>
      <c r="L2459" t="s">
        <v>28</v>
      </c>
    </row>
    <row r="2460" spans="1:12" x14ac:dyDescent="0.35">
      <c r="A2460">
        <v>5557</v>
      </c>
      <c r="B2460" t="s">
        <v>2856</v>
      </c>
      <c r="D2460">
        <v>29</v>
      </c>
      <c r="E2460" t="s">
        <v>15827</v>
      </c>
      <c r="F2460" t="s">
        <v>32</v>
      </c>
      <c r="G2460" t="s">
        <v>133</v>
      </c>
      <c r="H2460" t="s">
        <v>80</v>
      </c>
      <c r="I2460" t="s">
        <v>32</v>
      </c>
      <c r="J2460" t="s">
        <v>102</v>
      </c>
      <c r="K2460" t="s">
        <v>15828</v>
      </c>
      <c r="L2460" t="s">
        <v>76</v>
      </c>
    </row>
    <row r="2461" spans="1:12" x14ac:dyDescent="0.35">
      <c r="A2461">
        <v>5559</v>
      </c>
      <c r="B2461" t="s">
        <v>14905</v>
      </c>
      <c r="D2461">
        <v>29</v>
      </c>
      <c r="E2461" t="s">
        <v>15831</v>
      </c>
      <c r="F2461" t="s">
        <v>22</v>
      </c>
      <c r="G2461" t="s">
        <v>31</v>
      </c>
      <c r="H2461" t="s">
        <v>80</v>
      </c>
      <c r="I2461" t="s">
        <v>32</v>
      </c>
      <c r="J2461" t="s">
        <v>68</v>
      </c>
      <c r="K2461" t="s">
        <v>15832</v>
      </c>
      <c r="L2461" t="s">
        <v>37</v>
      </c>
    </row>
    <row r="2462" spans="1:12" x14ac:dyDescent="0.35">
      <c r="A2462">
        <v>5560</v>
      </c>
      <c r="B2462" t="s">
        <v>15276</v>
      </c>
      <c r="D2462">
        <v>30</v>
      </c>
      <c r="E2462" t="s">
        <v>15833</v>
      </c>
      <c r="F2462" t="s">
        <v>34</v>
      </c>
      <c r="G2462" t="s">
        <v>177</v>
      </c>
      <c r="H2462" t="s">
        <v>47</v>
      </c>
      <c r="I2462" t="s">
        <v>31</v>
      </c>
      <c r="J2462" t="s">
        <v>170</v>
      </c>
      <c r="K2462" t="s">
        <v>15834</v>
      </c>
      <c r="L2462" t="s">
        <v>19</v>
      </c>
    </row>
    <row r="2463" spans="1:12" x14ac:dyDescent="0.35">
      <c r="A2463">
        <v>5561</v>
      </c>
      <c r="B2463" t="s">
        <v>15835</v>
      </c>
      <c r="D2463">
        <v>27</v>
      </c>
      <c r="E2463" t="s">
        <v>15836</v>
      </c>
      <c r="F2463" t="s">
        <v>101</v>
      </c>
      <c r="G2463" t="s">
        <v>13</v>
      </c>
      <c r="H2463" t="s">
        <v>15</v>
      </c>
      <c r="I2463" t="s">
        <v>16</v>
      </c>
      <c r="J2463" t="s">
        <v>116</v>
      </c>
      <c r="K2463">
        <f>1-845-75-7783</f>
        <v>-8702</v>
      </c>
      <c r="L2463" t="s">
        <v>37</v>
      </c>
    </row>
    <row r="2464" spans="1:12" x14ac:dyDescent="0.35">
      <c r="A2464">
        <v>5562</v>
      </c>
      <c r="B2464" t="s">
        <v>15837</v>
      </c>
      <c r="D2464">
        <v>26</v>
      </c>
      <c r="E2464" t="s">
        <v>15838</v>
      </c>
      <c r="F2464" t="s">
        <v>34</v>
      </c>
      <c r="G2464" t="s">
        <v>101</v>
      </c>
      <c r="H2464" t="s">
        <v>120</v>
      </c>
      <c r="I2464" t="s">
        <v>57</v>
      </c>
      <c r="J2464" t="s">
        <v>102</v>
      </c>
      <c r="K2464" t="s">
        <v>15839</v>
      </c>
      <c r="L2464" t="s">
        <v>76</v>
      </c>
    </row>
    <row r="2465" spans="1:12" x14ac:dyDescent="0.35">
      <c r="A2465">
        <v>5565</v>
      </c>
      <c r="B2465" t="s">
        <v>15846</v>
      </c>
      <c r="D2465">
        <v>29</v>
      </c>
      <c r="E2465" t="s">
        <v>15847</v>
      </c>
      <c r="F2465" t="s">
        <v>133</v>
      </c>
      <c r="G2465" t="s">
        <v>13</v>
      </c>
      <c r="H2465" t="s">
        <v>120</v>
      </c>
      <c r="I2465" t="s">
        <v>57</v>
      </c>
      <c r="J2465" t="s">
        <v>26</v>
      </c>
      <c r="K2465">
        <v>8125585789</v>
      </c>
      <c r="L2465" t="s">
        <v>76</v>
      </c>
    </row>
    <row r="2466" spans="1:12" x14ac:dyDescent="0.35">
      <c r="A2466">
        <v>5567</v>
      </c>
      <c r="B2466" t="s">
        <v>15851</v>
      </c>
      <c r="D2466">
        <v>29</v>
      </c>
      <c r="E2466" t="s">
        <v>15852</v>
      </c>
      <c r="F2466" t="s">
        <v>42</v>
      </c>
      <c r="G2466" t="s">
        <v>177</v>
      </c>
      <c r="H2466" t="s">
        <v>52</v>
      </c>
      <c r="I2466" t="s">
        <v>13</v>
      </c>
      <c r="J2466" t="s">
        <v>153</v>
      </c>
      <c r="K2466">
        <f>1-319-94-8560</f>
        <v>-8972</v>
      </c>
      <c r="L2466" t="s">
        <v>37</v>
      </c>
    </row>
    <row r="2467" spans="1:12" x14ac:dyDescent="0.35">
      <c r="A2467">
        <v>5570</v>
      </c>
      <c r="B2467" t="s">
        <v>15859</v>
      </c>
      <c r="D2467">
        <v>27</v>
      </c>
      <c r="E2467" t="s">
        <v>15860</v>
      </c>
      <c r="F2467" t="s">
        <v>34</v>
      </c>
      <c r="G2467" t="s">
        <v>16</v>
      </c>
      <c r="H2467" t="s">
        <v>47</v>
      </c>
      <c r="I2467" t="s">
        <v>31</v>
      </c>
      <c r="J2467" t="s">
        <v>17</v>
      </c>
      <c r="K2467" t="s">
        <v>15861</v>
      </c>
      <c r="L2467" t="s">
        <v>37</v>
      </c>
    </row>
    <row r="2468" spans="1:12" x14ac:dyDescent="0.35">
      <c r="A2468">
        <v>5571</v>
      </c>
      <c r="B2468" t="s">
        <v>15862</v>
      </c>
      <c r="D2468">
        <v>26</v>
      </c>
      <c r="E2468" t="s">
        <v>15863</v>
      </c>
      <c r="F2468" t="s">
        <v>67</v>
      </c>
      <c r="G2468" t="s">
        <v>31</v>
      </c>
      <c r="H2468" t="s">
        <v>47</v>
      </c>
      <c r="I2468" t="s">
        <v>31</v>
      </c>
      <c r="J2468" t="s">
        <v>35</v>
      </c>
      <c r="K2468" t="s">
        <v>15864</v>
      </c>
      <c r="L2468" t="s">
        <v>28</v>
      </c>
    </row>
    <row r="2469" spans="1:12" x14ac:dyDescent="0.35">
      <c r="A2469">
        <v>5573</v>
      </c>
      <c r="B2469" t="s">
        <v>15868</v>
      </c>
      <c r="D2469">
        <v>27</v>
      </c>
      <c r="E2469" t="s">
        <v>15869</v>
      </c>
      <c r="F2469" t="s">
        <v>79</v>
      </c>
      <c r="G2469" t="s">
        <v>14</v>
      </c>
      <c r="H2469" t="s">
        <v>80</v>
      </c>
      <c r="I2469" t="s">
        <v>32</v>
      </c>
      <c r="J2469" t="s">
        <v>170</v>
      </c>
      <c r="K2469" t="s">
        <v>15870</v>
      </c>
      <c r="L2469" t="s">
        <v>37</v>
      </c>
    </row>
    <row r="2470" spans="1:12" x14ac:dyDescent="0.35">
      <c r="A2470">
        <v>5575</v>
      </c>
      <c r="B2470" t="s">
        <v>15874</v>
      </c>
      <c r="D2470">
        <v>27</v>
      </c>
      <c r="E2470" t="s">
        <v>15875</v>
      </c>
      <c r="F2470" t="s">
        <v>14</v>
      </c>
      <c r="G2470" t="s">
        <v>79</v>
      </c>
      <c r="H2470" t="s">
        <v>41</v>
      </c>
      <c r="I2470" t="s">
        <v>42</v>
      </c>
      <c r="J2470" t="s">
        <v>146</v>
      </c>
      <c r="K2470" t="s">
        <v>15876</v>
      </c>
      <c r="L2470" t="s">
        <v>76</v>
      </c>
    </row>
    <row r="2471" spans="1:12" x14ac:dyDescent="0.35">
      <c r="A2471">
        <v>5576</v>
      </c>
      <c r="B2471" t="s">
        <v>15877</v>
      </c>
      <c r="D2471">
        <v>29</v>
      </c>
      <c r="E2471" t="s">
        <v>15878</v>
      </c>
      <c r="F2471" t="s">
        <v>23</v>
      </c>
      <c r="G2471" t="s">
        <v>23</v>
      </c>
      <c r="H2471" t="s">
        <v>120</v>
      </c>
      <c r="I2471" t="s">
        <v>57</v>
      </c>
      <c r="J2471" t="s">
        <v>91</v>
      </c>
      <c r="K2471" t="s">
        <v>15879</v>
      </c>
      <c r="L2471" t="s">
        <v>28</v>
      </c>
    </row>
    <row r="2472" spans="1:12" x14ac:dyDescent="0.35">
      <c r="A2472">
        <v>5577</v>
      </c>
      <c r="B2472" t="s">
        <v>15880</v>
      </c>
      <c r="D2472">
        <v>29</v>
      </c>
      <c r="E2472" t="s">
        <v>15881</v>
      </c>
      <c r="F2472" t="s">
        <v>201</v>
      </c>
      <c r="G2472" t="s">
        <v>23</v>
      </c>
      <c r="H2472" t="s">
        <v>41</v>
      </c>
      <c r="I2472" t="s">
        <v>42</v>
      </c>
      <c r="J2472" t="s">
        <v>35</v>
      </c>
      <c r="K2472" t="s">
        <v>15882</v>
      </c>
      <c r="L2472" t="s">
        <v>28</v>
      </c>
    </row>
    <row r="2473" spans="1:12" x14ac:dyDescent="0.35">
      <c r="A2473">
        <v>5586</v>
      </c>
      <c r="B2473" t="s">
        <v>15903</v>
      </c>
      <c r="D2473">
        <v>27</v>
      </c>
      <c r="E2473" t="s">
        <v>15904</v>
      </c>
      <c r="F2473" t="s">
        <v>40</v>
      </c>
      <c r="G2473" t="s">
        <v>177</v>
      </c>
      <c r="H2473" t="s">
        <v>15</v>
      </c>
      <c r="I2473" t="s">
        <v>16</v>
      </c>
      <c r="J2473" t="s">
        <v>63</v>
      </c>
      <c r="K2473" t="s">
        <v>15905</v>
      </c>
      <c r="L2473" t="s">
        <v>44</v>
      </c>
    </row>
    <row r="2474" spans="1:12" x14ac:dyDescent="0.35">
      <c r="A2474">
        <v>5587</v>
      </c>
      <c r="B2474" t="s">
        <v>15906</v>
      </c>
      <c r="D2474">
        <v>30</v>
      </c>
      <c r="E2474" t="s">
        <v>15907</v>
      </c>
      <c r="F2474" t="s">
        <v>57</v>
      </c>
      <c r="G2474" t="s">
        <v>42</v>
      </c>
      <c r="H2474" t="s">
        <v>15</v>
      </c>
      <c r="I2474" t="s">
        <v>16</v>
      </c>
      <c r="J2474" t="s">
        <v>146</v>
      </c>
      <c r="K2474" t="s">
        <v>15908</v>
      </c>
      <c r="L2474" t="s">
        <v>44</v>
      </c>
    </row>
    <row r="2475" spans="1:12" x14ac:dyDescent="0.35">
      <c r="A2475">
        <v>5590</v>
      </c>
      <c r="B2475" t="s">
        <v>15915</v>
      </c>
      <c r="D2475">
        <v>29</v>
      </c>
      <c r="E2475" t="s">
        <v>15916</v>
      </c>
      <c r="F2475" t="s">
        <v>34</v>
      </c>
      <c r="G2475" t="s">
        <v>13</v>
      </c>
      <c r="H2475" t="s">
        <v>15</v>
      </c>
      <c r="I2475" t="s">
        <v>16</v>
      </c>
      <c r="J2475" t="s">
        <v>68</v>
      </c>
      <c r="K2475" t="s">
        <v>15917</v>
      </c>
      <c r="L2475" t="s">
        <v>19</v>
      </c>
    </row>
    <row r="2476" spans="1:12" x14ac:dyDescent="0.35">
      <c r="A2476">
        <v>5593</v>
      </c>
      <c r="B2476" t="s">
        <v>15924</v>
      </c>
      <c r="D2476">
        <v>26</v>
      </c>
      <c r="E2476" t="s">
        <v>15925</v>
      </c>
      <c r="F2476" t="s">
        <v>201</v>
      </c>
      <c r="G2476" t="s">
        <v>57</v>
      </c>
      <c r="H2476" t="s">
        <v>62</v>
      </c>
      <c r="I2476" t="s">
        <v>23</v>
      </c>
      <c r="J2476" t="s">
        <v>88</v>
      </c>
      <c r="K2476" t="s">
        <v>15926</v>
      </c>
      <c r="L2476" t="s">
        <v>28</v>
      </c>
    </row>
    <row r="2477" spans="1:12" x14ac:dyDescent="0.35">
      <c r="A2477">
        <v>5596</v>
      </c>
      <c r="B2477" t="s">
        <v>15933</v>
      </c>
      <c r="D2477">
        <v>30</v>
      </c>
      <c r="E2477" t="s">
        <v>15934</v>
      </c>
      <c r="F2477" t="s">
        <v>16</v>
      </c>
      <c r="G2477" t="s">
        <v>14</v>
      </c>
      <c r="H2477" t="s">
        <v>87</v>
      </c>
      <c r="I2477" t="s">
        <v>79</v>
      </c>
      <c r="J2477" t="s">
        <v>58</v>
      </c>
      <c r="K2477" t="s">
        <v>15935</v>
      </c>
      <c r="L2477" t="s">
        <v>28</v>
      </c>
    </row>
    <row r="2478" spans="1:12" x14ac:dyDescent="0.35">
      <c r="A2478">
        <v>5597</v>
      </c>
      <c r="B2478" t="s">
        <v>15936</v>
      </c>
      <c r="D2478">
        <v>26</v>
      </c>
      <c r="E2478" t="s">
        <v>15937</v>
      </c>
      <c r="F2478" t="s">
        <v>23</v>
      </c>
      <c r="G2478" t="s">
        <v>201</v>
      </c>
      <c r="H2478" t="s">
        <v>120</v>
      </c>
      <c r="I2478" t="s">
        <v>57</v>
      </c>
      <c r="J2478" t="s">
        <v>91</v>
      </c>
      <c r="K2478" t="s">
        <v>15938</v>
      </c>
      <c r="L2478" t="s">
        <v>28</v>
      </c>
    </row>
    <row r="2479" spans="1:12" x14ac:dyDescent="0.35">
      <c r="A2479">
        <v>5598</v>
      </c>
      <c r="B2479" t="s">
        <v>15939</v>
      </c>
      <c r="D2479">
        <v>26</v>
      </c>
      <c r="E2479" t="s">
        <v>15940</v>
      </c>
      <c r="F2479" t="s">
        <v>32</v>
      </c>
      <c r="G2479" t="s">
        <v>22</v>
      </c>
      <c r="H2479" t="s">
        <v>24</v>
      </c>
      <c r="I2479" t="s">
        <v>25</v>
      </c>
      <c r="J2479" t="s">
        <v>35</v>
      </c>
      <c r="K2479" t="s">
        <v>15941</v>
      </c>
      <c r="L2479" t="s">
        <v>19</v>
      </c>
    </row>
    <row r="2480" spans="1:12" x14ac:dyDescent="0.35">
      <c r="A2480">
        <v>5603</v>
      </c>
      <c r="B2480" t="s">
        <v>15954</v>
      </c>
      <c r="D2480">
        <v>29</v>
      </c>
      <c r="E2480" t="s">
        <v>15955</v>
      </c>
      <c r="F2480" t="s">
        <v>149</v>
      </c>
      <c r="G2480" t="s">
        <v>40</v>
      </c>
      <c r="H2480" t="s">
        <v>80</v>
      </c>
      <c r="I2480" t="s">
        <v>32</v>
      </c>
      <c r="J2480" t="s">
        <v>170</v>
      </c>
      <c r="K2480" t="s">
        <v>15956</v>
      </c>
      <c r="L2480" t="s">
        <v>19</v>
      </c>
    </row>
    <row r="2481" spans="1:12" x14ac:dyDescent="0.35">
      <c r="A2481">
        <v>5604</v>
      </c>
      <c r="B2481" t="s">
        <v>15957</v>
      </c>
      <c r="D2481">
        <v>28</v>
      </c>
      <c r="E2481" t="s">
        <v>15958</v>
      </c>
      <c r="F2481" t="s">
        <v>13</v>
      </c>
      <c r="G2481" t="s">
        <v>40</v>
      </c>
      <c r="H2481" t="s">
        <v>62</v>
      </c>
      <c r="I2481" t="s">
        <v>23</v>
      </c>
      <c r="J2481" t="s">
        <v>68</v>
      </c>
      <c r="K2481" t="s">
        <v>15959</v>
      </c>
      <c r="L2481" t="s">
        <v>37</v>
      </c>
    </row>
    <row r="2482" spans="1:12" x14ac:dyDescent="0.35">
      <c r="A2482">
        <v>5607</v>
      </c>
      <c r="B2482" t="s">
        <v>15965</v>
      </c>
      <c r="D2482">
        <v>27</v>
      </c>
      <c r="E2482" t="s">
        <v>15966</v>
      </c>
      <c r="F2482" t="s">
        <v>169</v>
      </c>
      <c r="G2482" t="s">
        <v>42</v>
      </c>
      <c r="H2482" t="s">
        <v>80</v>
      </c>
      <c r="I2482" t="s">
        <v>32</v>
      </c>
      <c r="J2482" t="s">
        <v>170</v>
      </c>
      <c r="K2482" t="s">
        <v>15967</v>
      </c>
      <c r="L2482" t="s">
        <v>37</v>
      </c>
    </row>
    <row r="2483" spans="1:12" x14ac:dyDescent="0.35">
      <c r="A2483">
        <v>5610</v>
      </c>
      <c r="B2483" t="s">
        <v>15974</v>
      </c>
      <c r="D2483">
        <v>30</v>
      </c>
      <c r="E2483" t="s">
        <v>15975</v>
      </c>
      <c r="F2483" t="s">
        <v>23</v>
      </c>
      <c r="G2483" t="s">
        <v>16</v>
      </c>
      <c r="H2483" t="s">
        <v>33</v>
      </c>
      <c r="I2483" t="s">
        <v>34</v>
      </c>
      <c r="J2483" t="s">
        <v>58</v>
      </c>
      <c r="K2483" t="s">
        <v>15976</v>
      </c>
      <c r="L2483" t="s">
        <v>37</v>
      </c>
    </row>
    <row r="2484" spans="1:12" x14ac:dyDescent="0.35">
      <c r="A2484">
        <v>5612</v>
      </c>
      <c r="B2484" t="s">
        <v>15980</v>
      </c>
      <c r="D2484">
        <v>29</v>
      </c>
      <c r="E2484" t="s">
        <v>15981</v>
      </c>
      <c r="F2484" t="s">
        <v>13</v>
      </c>
      <c r="G2484" t="s">
        <v>25</v>
      </c>
      <c r="H2484" t="s">
        <v>62</v>
      </c>
      <c r="I2484" t="s">
        <v>23</v>
      </c>
      <c r="J2484" t="s">
        <v>26</v>
      </c>
      <c r="K2484" t="s">
        <v>15982</v>
      </c>
      <c r="L2484" t="s">
        <v>44</v>
      </c>
    </row>
    <row r="2485" spans="1:12" x14ac:dyDescent="0.35">
      <c r="A2485">
        <v>5614</v>
      </c>
      <c r="B2485" t="s">
        <v>15986</v>
      </c>
      <c r="D2485">
        <v>28</v>
      </c>
      <c r="E2485" t="s">
        <v>15987</v>
      </c>
      <c r="F2485" t="s">
        <v>67</v>
      </c>
      <c r="G2485" t="s">
        <v>149</v>
      </c>
      <c r="H2485" t="s">
        <v>33</v>
      </c>
      <c r="I2485" t="s">
        <v>34</v>
      </c>
      <c r="J2485" t="s">
        <v>48</v>
      </c>
      <c r="K2485">
        <v>2259031708</v>
      </c>
      <c r="L2485" t="s">
        <v>76</v>
      </c>
    </row>
    <row r="2486" spans="1:12" x14ac:dyDescent="0.35">
      <c r="A2486">
        <v>5616</v>
      </c>
      <c r="B2486" t="s">
        <v>15991</v>
      </c>
      <c r="D2486">
        <v>28</v>
      </c>
      <c r="E2486" t="s">
        <v>15992</v>
      </c>
      <c r="F2486" t="s">
        <v>201</v>
      </c>
      <c r="G2486" t="s">
        <v>133</v>
      </c>
      <c r="H2486" t="s">
        <v>33</v>
      </c>
      <c r="I2486" t="s">
        <v>34</v>
      </c>
      <c r="J2486" t="s">
        <v>26</v>
      </c>
      <c r="K2486" t="s">
        <v>15993</v>
      </c>
      <c r="L2486" t="s">
        <v>19</v>
      </c>
    </row>
    <row r="2487" spans="1:12" x14ac:dyDescent="0.35">
      <c r="A2487">
        <v>5617</v>
      </c>
      <c r="B2487" t="s">
        <v>15994</v>
      </c>
      <c r="D2487">
        <v>26</v>
      </c>
      <c r="E2487" t="s">
        <v>15995</v>
      </c>
      <c r="F2487" t="s">
        <v>34</v>
      </c>
      <c r="G2487" t="s">
        <v>79</v>
      </c>
      <c r="H2487" t="s">
        <v>47</v>
      </c>
      <c r="I2487" t="s">
        <v>31</v>
      </c>
      <c r="J2487" t="s">
        <v>58</v>
      </c>
      <c r="K2487" t="s">
        <v>15996</v>
      </c>
      <c r="L2487" t="s">
        <v>37</v>
      </c>
    </row>
    <row r="2488" spans="1:12" x14ac:dyDescent="0.35">
      <c r="A2488">
        <v>5618</v>
      </c>
      <c r="B2488" t="s">
        <v>15997</v>
      </c>
      <c r="D2488">
        <v>29</v>
      </c>
      <c r="E2488" t="s">
        <v>15998</v>
      </c>
      <c r="F2488" t="s">
        <v>177</v>
      </c>
      <c r="G2488" t="s">
        <v>40</v>
      </c>
      <c r="H2488" t="s">
        <v>47</v>
      </c>
      <c r="I2488" t="s">
        <v>31</v>
      </c>
      <c r="J2488" t="s">
        <v>17</v>
      </c>
      <c r="K2488" t="s">
        <v>15999</v>
      </c>
      <c r="L2488" t="s">
        <v>44</v>
      </c>
    </row>
    <row r="2489" spans="1:12" x14ac:dyDescent="0.35">
      <c r="A2489">
        <v>5619</v>
      </c>
      <c r="B2489" t="s">
        <v>1040</v>
      </c>
      <c r="D2489">
        <v>27</v>
      </c>
      <c r="E2489" t="s">
        <v>16000</v>
      </c>
      <c r="F2489" t="s">
        <v>25</v>
      </c>
      <c r="G2489" t="s">
        <v>16</v>
      </c>
      <c r="H2489" t="s">
        <v>62</v>
      </c>
      <c r="I2489" t="s">
        <v>23</v>
      </c>
      <c r="J2489" t="s">
        <v>68</v>
      </c>
      <c r="K2489" t="s">
        <v>16001</v>
      </c>
      <c r="L2489" t="s">
        <v>76</v>
      </c>
    </row>
    <row r="2490" spans="1:12" x14ac:dyDescent="0.35">
      <c r="A2490">
        <v>5620</v>
      </c>
      <c r="B2490" t="s">
        <v>16002</v>
      </c>
      <c r="D2490">
        <v>26</v>
      </c>
      <c r="E2490" t="s">
        <v>16003</v>
      </c>
      <c r="F2490" t="s">
        <v>23</v>
      </c>
      <c r="G2490" t="s">
        <v>32</v>
      </c>
      <c r="H2490" t="s">
        <v>52</v>
      </c>
      <c r="I2490" t="s">
        <v>13</v>
      </c>
      <c r="J2490" t="s">
        <v>26</v>
      </c>
      <c r="K2490" t="s">
        <v>16004</v>
      </c>
      <c r="L2490" t="s">
        <v>76</v>
      </c>
    </row>
    <row r="2491" spans="1:12" x14ac:dyDescent="0.35">
      <c r="A2491">
        <v>5626</v>
      </c>
      <c r="B2491" t="s">
        <v>16019</v>
      </c>
      <c r="D2491">
        <v>28</v>
      </c>
      <c r="E2491" t="s">
        <v>16020</v>
      </c>
      <c r="F2491" t="s">
        <v>23</v>
      </c>
      <c r="G2491" t="s">
        <v>16</v>
      </c>
      <c r="H2491" t="s">
        <v>87</v>
      </c>
      <c r="I2491" t="s">
        <v>79</v>
      </c>
      <c r="J2491" t="s">
        <v>170</v>
      </c>
      <c r="K2491">
        <v>8185837658</v>
      </c>
      <c r="L2491" t="s">
        <v>19</v>
      </c>
    </row>
    <row r="2492" spans="1:12" x14ac:dyDescent="0.35">
      <c r="A2492">
        <v>5636</v>
      </c>
      <c r="B2492" t="s">
        <v>16044</v>
      </c>
      <c r="D2492">
        <v>27</v>
      </c>
      <c r="E2492" t="s">
        <v>16045</v>
      </c>
      <c r="F2492" t="s">
        <v>149</v>
      </c>
      <c r="G2492" t="s">
        <v>16</v>
      </c>
      <c r="H2492" t="s">
        <v>80</v>
      </c>
      <c r="I2492" t="s">
        <v>32</v>
      </c>
      <c r="J2492" t="s">
        <v>48</v>
      </c>
      <c r="K2492" t="s">
        <v>16046</v>
      </c>
      <c r="L2492" t="s">
        <v>37</v>
      </c>
    </row>
    <row r="2493" spans="1:12" x14ac:dyDescent="0.35">
      <c r="A2493">
        <v>5637</v>
      </c>
      <c r="B2493" t="s">
        <v>16047</v>
      </c>
      <c r="D2493">
        <v>28</v>
      </c>
      <c r="E2493" t="s">
        <v>16048</v>
      </c>
      <c r="F2493" t="s">
        <v>169</v>
      </c>
      <c r="G2493" t="s">
        <v>25</v>
      </c>
      <c r="H2493" t="s">
        <v>24</v>
      </c>
      <c r="I2493" t="s">
        <v>25</v>
      </c>
      <c r="J2493" t="s">
        <v>68</v>
      </c>
      <c r="K2493" t="s">
        <v>16049</v>
      </c>
      <c r="L2493" t="s">
        <v>28</v>
      </c>
    </row>
    <row r="2494" spans="1:12" x14ac:dyDescent="0.35">
      <c r="A2494">
        <v>5638</v>
      </c>
      <c r="B2494" t="s">
        <v>16050</v>
      </c>
      <c r="D2494">
        <v>28</v>
      </c>
      <c r="E2494" t="s">
        <v>16051</v>
      </c>
      <c r="F2494" t="s">
        <v>177</v>
      </c>
      <c r="G2494" t="s">
        <v>149</v>
      </c>
      <c r="H2494" t="s">
        <v>47</v>
      </c>
      <c r="I2494" t="s">
        <v>31</v>
      </c>
      <c r="J2494" t="s">
        <v>48</v>
      </c>
      <c r="K2494" t="s">
        <v>16052</v>
      </c>
      <c r="L2494" t="s">
        <v>28</v>
      </c>
    </row>
    <row r="2495" spans="1:12" x14ac:dyDescent="0.35">
      <c r="A2495">
        <v>5640</v>
      </c>
      <c r="B2495" t="s">
        <v>16056</v>
      </c>
      <c r="D2495">
        <v>27</v>
      </c>
      <c r="E2495" t="s">
        <v>16057</v>
      </c>
      <c r="F2495" t="s">
        <v>32</v>
      </c>
      <c r="G2495" t="s">
        <v>22</v>
      </c>
      <c r="H2495" t="s">
        <v>24</v>
      </c>
      <c r="I2495" t="s">
        <v>25</v>
      </c>
      <c r="J2495" t="s">
        <v>48</v>
      </c>
      <c r="K2495" t="s">
        <v>16058</v>
      </c>
      <c r="L2495" t="s">
        <v>28</v>
      </c>
    </row>
    <row r="2496" spans="1:12" x14ac:dyDescent="0.35">
      <c r="A2496">
        <v>5641</v>
      </c>
      <c r="B2496" t="s">
        <v>16059</v>
      </c>
      <c r="D2496">
        <v>27</v>
      </c>
      <c r="E2496" t="s">
        <v>16060</v>
      </c>
      <c r="F2496" t="s">
        <v>177</v>
      </c>
      <c r="G2496" t="s">
        <v>67</v>
      </c>
      <c r="H2496" t="s">
        <v>120</v>
      </c>
      <c r="I2496" t="s">
        <v>57</v>
      </c>
      <c r="J2496" t="s">
        <v>170</v>
      </c>
      <c r="K2496" t="s">
        <v>16061</v>
      </c>
      <c r="L2496" t="s">
        <v>37</v>
      </c>
    </row>
    <row r="2497" spans="1:12" x14ac:dyDescent="0.35">
      <c r="A2497">
        <v>5643</v>
      </c>
      <c r="B2497" t="s">
        <v>16065</v>
      </c>
      <c r="D2497">
        <v>29</v>
      </c>
      <c r="E2497" t="s">
        <v>16066</v>
      </c>
      <c r="F2497" t="s">
        <v>34</v>
      </c>
      <c r="G2497" t="s">
        <v>67</v>
      </c>
      <c r="H2497" t="s">
        <v>80</v>
      </c>
      <c r="I2497" t="s">
        <v>32</v>
      </c>
      <c r="J2497" t="s">
        <v>26</v>
      </c>
      <c r="K2497" t="s">
        <v>16067</v>
      </c>
      <c r="L2497" t="s">
        <v>28</v>
      </c>
    </row>
    <row r="2498" spans="1:12" x14ac:dyDescent="0.35">
      <c r="A2498">
        <v>5645</v>
      </c>
      <c r="B2498" t="s">
        <v>16071</v>
      </c>
      <c r="D2498">
        <v>29</v>
      </c>
      <c r="E2498" t="s">
        <v>16072</v>
      </c>
      <c r="F2498" t="s">
        <v>42</v>
      </c>
      <c r="G2498" t="s">
        <v>42</v>
      </c>
      <c r="H2498" t="s">
        <v>87</v>
      </c>
      <c r="I2498" t="s">
        <v>79</v>
      </c>
      <c r="J2498" t="s">
        <v>91</v>
      </c>
      <c r="K2498" t="s">
        <v>16073</v>
      </c>
      <c r="L2498" t="s">
        <v>44</v>
      </c>
    </row>
    <row r="2499" spans="1:12" x14ac:dyDescent="0.35">
      <c r="A2499">
        <v>5646</v>
      </c>
      <c r="B2499" t="s">
        <v>16074</v>
      </c>
      <c r="D2499">
        <v>27</v>
      </c>
      <c r="E2499" t="s">
        <v>16075</v>
      </c>
      <c r="F2499" t="s">
        <v>133</v>
      </c>
      <c r="G2499" t="s">
        <v>25</v>
      </c>
      <c r="H2499" t="s">
        <v>47</v>
      </c>
      <c r="I2499" t="s">
        <v>31</v>
      </c>
      <c r="J2499" t="s">
        <v>153</v>
      </c>
      <c r="K2499" t="s">
        <v>16076</v>
      </c>
      <c r="L2499" t="s">
        <v>19</v>
      </c>
    </row>
    <row r="2500" spans="1:12" x14ac:dyDescent="0.35">
      <c r="A2500">
        <v>5647</v>
      </c>
      <c r="B2500" t="s">
        <v>16077</v>
      </c>
      <c r="D2500">
        <v>30</v>
      </c>
      <c r="E2500" t="s">
        <v>16078</v>
      </c>
      <c r="F2500" t="s">
        <v>22</v>
      </c>
      <c r="G2500" t="s">
        <v>79</v>
      </c>
      <c r="H2500" t="s">
        <v>33</v>
      </c>
      <c r="I2500" t="s">
        <v>34</v>
      </c>
      <c r="J2500" t="s">
        <v>88</v>
      </c>
      <c r="K2500" t="s">
        <v>16079</v>
      </c>
      <c r="L2500" t="s">
        <v>44</v>
      </c>
    </row>
    <row r="2501" spans="1:12" x14ac:dyDescent="0.35">
      <c r="A2501">
        <v>5650</v>
      </c>
      <c r="B2501" t="s">
        <v>16085</v>
      </c>
      <c r="D2501">
        <v>29</v>
      </c>
      <c r="E2501" t="s">
        <v>16086</v>
      </c>
      <c r="F2501" t="s">
        <v>169</v>
      </c>
      <c r="G2501" t="s">
        <v>14</v>
      </c>
      <c r="H2501" t="s">
        <v>62</v>
      </c>
      <c r="I2501" t="s">
        <v>23</v>
      </c>
      <c r="J2501" t="s">
        <v>91</v>
      </c>
      <c r="K2501" t="s">
        <v>16087</v>
      </c>
      <c r="L2501" t="s">
        <v>76</v>
      </c>
    </row>
    <row r="2502" spans="1:12" x14ac:dyDescent="0.35">
      <c r="A2502">
        <v>5651</v>
      </c>
      <c r="B2502" t="s">
        <v>16088</v>
      </c>
      <c r="D2502">
        <v>30</v>
      </c>
      <c r="E2502" t="s">
        <v>16089</v>
      </c>
      <c r="F2502" t="s">
        <v>57</v>
      </c>
      <c r="G2502" t="s">
        <v>57</v>
      </c>
      <c r="H2502" t="s">
        <v>87</v>
      </c>
      <c r="I2502" t="s">
        <v>79</v>
      </c>
      <c r="J2502" t="s">
        <v>48</v>
      </c>
      <c r="K2502" t="s">
        <v>16090</v>
      </c>
      <c r="L2502" t="s">
        <v>76</v>
      </c>
    </row>
    <row r="2503" spans="1:12" x14ac:dyDescent="0.35">
      <c r="A2503">
        <v>5652</v>
      </c>
      <c r="B2503" t="s">
        <v>16091</v>
      </c>
      <c r="D2503">
        <v>29</v>
      </c>
      <c r="E2503" t="s">
        <v>16092</v>
      </c>
      <c r="F2503" t="s">
        <v>201</v>
      </c>
      <c r="G2503" t="s">
        <v>31</v>
      </c>
      <c r="H2503" t="s">
        <v>52</v>
      </c>
      <c r="I2503" t="s">
        <v>13</v>
      </c>
      <c r="J2503" t="s">
        <v>26</v>
      </c>
      <c r="K2503" t="s">
        <v>16093</v>
      </c>
      <c r="L2503" t="s">
        <v>28</v>
      </c>
    </row>
    <row r="2504" spans="1:12" x14ac:dyDescent="0.35">
      <c r="A2504">
        <v>5654</v>
      </c>
      <c r="B2504" t="s">
        <v>16097</v>
      </c>
      <c r="D2504">
        <v>28</v>
      </c>
      <c r="E2504" t="s">
        <v>16098</v>
      </c>
      <c r="F2504" t="s">
        <v>25</v>
      </c>
      <c r="G2504" t="s">
        <v>57</v>
      </c>
      <c r="H2504" t="s">
        <v>87</v>
      </c>
      <c r="I2504" t="s">
        <v>79</v>
      </c>
      <c r="J2504" t="s">
        <v>91</v>
      </c>
      <c r="K2504" t="s">
        <v>16099</v>
      </c>
      <c r="L2504" t="s">
        <v>19</v>
      </c>
    </row>
    <row r="2505" spans="1:12" x14ac:dyDescent="0.35">
      <c r="A2505">
        <v>5659</v>
      </c>
      <c r="B2505" t="s">
        <v>16111</v>
      </c>
      <c r="D2505">
        <v>29</v>
      </c>
      <c r="E2505" t="s">
        <v>16112</v>
      </c>
      <c r="F2505" t="s">
        <v>177</v>
      </c>
      <c r="G2505" t="s">
        <v>31</v>
      </c>
      <c r="H2505" t="s">
        <v>52</v>
      </c>
      <c r="I2505" t="s">
        <v>13</v>
      </c>
      <c r="J2505" t="s">
        <v>102</v>
      </c>
      <c r="K2505" t="s">
        <v>16113</v>
      </c>
      <c r="L2505" t="s">
        <v>76</v>
      </c>
    </row>
    <row r="2506" spans="1:12" x14ac:dyDescent="0.35">
      <c r="A2506">
        <v>5660</v>
      </c>
      <c r="B2506" t="s">
        <v>16114</v>
      </c>
      <c r="D2506">
        <v>27</v>
      </c>
      <c r="E2506" t="s">
        <v>16115</v>
      </c>
      <c r="F2506" t="s">
        <v>25</v>
      </c>
      <c r="G2506" t="s">
        <v>31</v>
      </c>
      <c r="H2506" t="s">
        <v>62</v>
      </c>
      <c r="I2506" t="s">
        <v>23</v>
      </c>
      <c r="J2506" t="s">
        <v>153</v>
      </c>
      <c r="K2506">
        <v>1999981452</v>
      </c>
      <c r="L2506" t="s">
        <v>28</v>
      </c>
    </row>
    <row r="2507" spans="1:12" x14ac:dyDescent="0.35">
      <c r="A2507">
        <v>5663</v>
      </c>
      <c r="B2507" t="s">
        <v>16122</v>
      </c>
      <c r="D2507">
        <v>26</v>
      </c>
      <c r="E2507" t="s">
        <v>16123</v>
      </c>
      <c r="F2507" t="s">
        <v>14</v>
      </c>
      <c r="G2507" t="s">
        <v>42</v>
      </c>
      <c r="H2507" t="s">
        <v>24</v>
      </c>
      <c r="I2507" t="s">
        <v>25</v>
      </c>
      <c r="J2507" t="s">
        <v>58</v>
      </c>
      <c r="K2507" t="s">
        <v>16124</v>
      </c>
      <c r="L2507" t="s">
        <v>28</v>
      </c>
    </row>
    <row r="2508" spans="1:12" x14ac:dyDescent="0.35">
      <c r="A2508">
        <v>5664</v>
      </c>
      <c r="B2508" t="s">
        <v>16125</v>
      </c>
      <c r="D2508">
        <v>29</v>
      </c>
      <c r="E2508" t="s">
        <v>16126</v>
      </c>
      <c r="F2508" t="s">
        <v>201</v>
      </c>
      <c r="G2508" t="s">
        <v>201</v>
      </c>
      <c r="H2508" t="s">
        <v>15</v>
      </c>
      <c r="I2508" t="s">
        <v>16</v>
      </c>
      <c r="J2508" t="s">
        <v>170</v>
      </c>
      <c r="K2508" t="s">
        <v>16127</v>
      </c>
      <c r="L2508" t="s">
        <v>28</v>
      </c>
    </row>
    <row r="2509" spans="1:12" x14ac:dyDescent="0.35">
      <c r="A2509">
        <v>5666</v>
      </c>
      <c r="B2509" t="s">
        <v>16131</v>
      </c>
      <c r="D2509">
        <v>30</v>
      </c>
      <c r="E2509" t="s">
        <v>16132</v>
      </c>
      <c r="F2509" t="s">
        <v>14</v>
      </c>
      <c r="G2509" t="s">
        <v>169</v>
      </c>
      <c r="H2509" t="s">
        <v>80</v>
      </c>
      <c r="I2509" t="s">
        <v>32</v>
      </c>
      <c r="J2509" t="s">
        <v>116</v>
      </c>
      <c r="K2509" t="s">
        <v>16133</v>
      </c>
      <c r="L2509" t="s">
        <v>37</v>
      </c>
    </row>
    <row r="2510" spans="1:12" x14ac:dyDescent="0.35">
      <c r="A2510">
        <v>5667</v>
      </c>
      <c r="B2510" t="s">
        <v>16134</v>
      </c>
      <c r="D2510">
        <v>27</v>
      </c>
      <c r="E2510" t="s">
        <v>16135</v>
      </c>
      <c r="F2510" t="s">
        <v>101</v>
      </c>
      <c r="G2510" t="s">
        <v>169</v>
      </c>
      <c r="H2510" t="s">
        <v>80</v>
      </c>
      <c r="I2510" t="s">
        <v>32</v>
      </c>
      <c r="J2510" t="s">
        <v>116</v>
      </c>
      <c r="K2510">
        <v>5433024281</v>
      </c>
      <c r="L2510" t="s">
        <v>76</v>
      </c>
    </row>
    <row r="2511" spans="1:12" x14ac:dyDescent="0.35">
      <c r="A2511">
        <v>5679</v>
      </c>
      <c r="B2511" t="s">
        <v>16168</v>
      </c>
      <c r="D2511">
        <v>26</v>
      </c>
      <c r="E2511" t="s">
        <v>16169</v>
      </c>
      <c r="F2511" t="s">
        <v>22</v>
      </c>
      <c r="G2511" t="s">
        <v>32</v>
      </c>
      <c r="H2511" t="s">
        <v>87</v>
      </c>
      <c r="I2511" t="s">
        <v>79</v>
      </c>
      <c r="J2511" t="s">
        <v>91</v>
      </c>
      <c r="K2511" t="s">
        <v>16170</v>
      </c>
      <c r="L2511" t="s">
        <v>37</v>
      </c>
    </row>
    <row r="2512" spans="1:12" x14ac:dyDescent="0.35">
      <c r="A2512">
        <v>5683</v>
      </c>
      <c r="B2512" t="s">
        <v>16180</v>
      </c>
      <c r="D2512">
        <v>26</v>
      </c>
      <c r="E2512" t="s">
        <v>16181</v>
      </c>
      <c r="F2512" t="s">
        <v>67</v>
      </c>
      <c r="G2512" t="s">
        <v>34</v>
      </c>
      <c r="H2512" t="s">
        <v>80</v>
      </c>
      <c r="I2512" t="s">
        <v>32</v>
      </c>
      <c r="J2512" t="s">
        <v>63</v>
      </c>
      <c r="K2512" t="s">
        <v>16182</v>
      </c>
      <c r="L2512" t="s">
        <v>19</v>
      </c>
    </row>
    <row r="2513" spans="1:12" x14ac:dyDescent="0.35">
      <c r="A2513">
        <v>5685</v>
      </c>
      <c r="B2513" t="s">
        <v>16186</v>
      </c>
      <c r="D2513">
        <v>29</v>
      </c>
      <c r="E2513" t="s">
        <v>16187</v>
      </c>
      <c r="F2513" t="s">
        <v>177</v>
      </c>
      <c r="G2513" t="s">
        <v>149</v>
      </c>
      <c r="H2513" t="s">
        <v>24</v>
      </c>
      <c r="I2513" t="s">
        <v>25</v>
      </c>
      <c r="J2513" t="s">
        <v>17</v>
      </c>
      <c r="K2513">
        <f>1-537-433-5265</f>
        <v>-6234</v>
      </c>
      <c r="L2513" t="s">
        <v>19</v>
      </c>
    </row>
    <row r="2514" spans="1:12" x14ac:dyDescent="0.35">
      <c r="A2514">
        <v>5686</v>
      </c>
      <c r="B2514" t="s">
        <v>16188</v>
      </c>
      <c r="D2514">
        <v>28</v>
      </c>
      <c r="E2514" t="s">
        <v>16189</v>
      </c>
      <c r="F2514" t="s">
        <v>32</v>
      </c>
      <c r="G2514" t="s">
        <v>25</v>
      </c>
      <c r="H2514" t="s">
        <v>24</v>
      </c>
      <c r="I2514" t="s">
        <v>25</v>
      </c>
      <c r="J2514" t="s">
        <v>35</v>
      </c>
      <c r="K2514" t="s">
        <v>16190</v>
      </c>
      <c r="L2514" t="s">
        <v>76</v>
      </c>
    </row>
    <row r="2515" spans="1:12" x14ac:dyDescent="0.35">
      <c r="A2515">
        <v>5690</v>
      </c>
      <c r="B2515" t="s">
        <v>16198</v>
      </c>
      <c r="D2515">
        <v>30</v>
      </c>
      <c r="E2515" t="s">
        <v>16199</v>
      </c>
      <c r="F2515" t="s">
        <v>169</v>
      </c>
      <c r="G2515" t="s">
        <v>79</v>
      </c>
      <c r="H2515" t="s">
        <v>62</v>
      </c>
      <c r="I2515" t="s">
        <v>23</v>
      </c>
      <c r="J2515" t="s">
        <v>17</v>
      </c>
      <c r="K2515" t="s">
        <v>16200</v>
      </c>
      <c r="L2515" t="s">
        <v>76</v>
      </c>
    </row>
    <row r="2516" spans="1:12" x14ac:dyDescent="0.35">
      <c r="A2516">
        <v>5691</v>
      </c>
      <c r="B2516" t="s">
        <v>16201</v>
      </c>
      <c r="D2516">
        <v>29</v>
      </c>
      <c r="E2516" t="s">
        <v>16202</v>
      </c>
      <c r="F2516" t="s">
        <v>23</v>
      </c>
      <c r="G2516" t="s">
        <v>16</v>
      </c>
      <c r="H2516" t="s">
        <v>15</v>
      </c>
      <c r="I2516" t="s">
        <v>16</v>
      </c>
      <c r="J2516" t="s">
        <v>102</v>
      </c>
      <c r="K2516" t="s">
        <v>16203</v>
      </c>
      <c r="L2516" t="s">
        <v>76</v>
      </c>
    </row>
    <row r="2517" spans="1:12" x14ac:dyDescent="0.35">
      <c r="A2517">
        <v>5692</v>
      </c>
      <c r="B2517" t="s">
        <v>16204</v>
      </c>
      <c r="D2517">
        <v>26</v>
      </c>
      <c r="E2517" t="s">
        <v>16205</v>
      </c>
      <c r="F2517" t="s">
        <v>101</v>
      </c>
      <c r="G2517" t="s">
        <v>16</v>
      </c>
      <c r="H2517" t="s">
        <v>62</v>
      </c>
      <c r="I2517" t="s">
        <v>23</v>
      </c>
      <c r="J2517" t="s">
        <v>116</v>
      </c>
      <c r="K2517" t="s">
        <v>16206</v>
      </c>
      <c r="L2517" t="s">
        <v>37</v>
      </c>
    </row>
    <row r="2518" spans="1:12" x14ac:dyDescent="0.35">
      <c r="A2518">
        <v>5694</v>
      </c>
      <c r="B2518" t="s">
        <v>16210</v>
      </c>
      <c r="D2518">
        <v>28</v>
      </c>
      <c r="E2518" t="s">
        <v>16211</v>
      </c>
      <c r="F2518" t="s">
        <v>101</v>
      </c>
      <c r="G2518" t="s">
        <v>149</v>
      </c>
      <c r="H2518" t="s">
        <v>87</v>
      </c>
      <c r="I2518" t="s">
        <v>79</v>
      </c>
      <c r="J2518" t="s">
        <v>17</v>
      </c>
      <c r="K2518" t="s">
        <v>16212</v>
      </c>
      <c r="L2518" t="s">
        <v>37</v>
      </c>
    </row>
    <row r="2519" spans="1:12" x14ac:dyDescent="0.35">
      <c r="A2519">
        <v>5695</v>
      </c>
      <c r="B2519" t="s">
        <v>6153</v>
      </c>
      <c r="D2519">
        <v>28</v>
      </c>
      <c r="E2519" t="s">
        <v>16213</v>
      </c>
      <c r="F2519" t="s">
        <v>14</v>
      </c>
      <c r="G2519" t="s">
        <v>34</v>
      </c>
      <c r="H2519" t="s">
        <v>62</v>
      </c>
      <c r="I2519" t="s">
        <v>23</v>
      </c>
      <c r="J2519" t="s">
        <v>63</v>
      </c>
      <c r="K2519" t="s">
        <v>16214</v>
      </c>
      <c r="L2519" t="s">
        <v>28</v>
      </c>
    </row>
    <row r="2520" spans="1:12" x14ac:dyDescent="0.35">
      <c r="A2520">
        <v>5698</v>
      </c>
      <c r="B2520" t="s">
        <v>16220</v>
      </c>
      <c r="D2520">
        <v>27</v>
      </c>
      <c r="E2520" t="s">
        <v>16221</v>
      </c>
      <c r="F2520" t="s">
        <v>31</v>
      </c>
      <c r="G2520" t="s">
        <v>79</v>
      </c>
      <c r="H2520" t="s">
        <v>47</v>
      </c>
      <c r="I2520" t="s">
        <v>31</v>
      </c>
      <c r="J2520" t="s">
        <v>17</v>
      </c>
      <c r="K2520" t="s">
        <v>16222</v>
      </c>
      <c r="L2520" t="s">
        <v>44</v>
      </c>
    </row>
    <row r="2521" spans="1:12" x14ac:dyDescent="0.35">
      <c r="A2521">
        <v>5704</v>
      </c>
      <c r="B2521" t="s">
        <v>16238</v>
      </c>
      <c r="D2521">
        <v>26</v>
      </c>
      <c r="E2521" t="s">
        <v>16239</v>
      </c>
      <c r="F2521" t="s">
        <v>149</v>
      </c>
      <c r="G2521" t="s">
        <v>16</v>
      </c>
      <c r="H2521" t="s">
        <v>120</v>
      </c>
      <c r="I2521" t="s">
        <v>57</v>
      </c>
      <c r="J2521" t="s">
        <v>146</v>
      </c>
      <c r="K2521" t="s">
        <v>16240</v>
      </c>
      <c r="L2521" t="s">
        <v>44</v>
      </c>
    </row>
    <row r="2522" spans="1:12" x14ac:dyDescent="0.35">
      <c r="A2522">
        <v>5705</v>
      </c>
      <c r="B2522" t="s">
        <v>16241</v>
      </c>
      <c r="D2522">
        <v>29</v>
      </c>
      <c r="E2522" t="s">
        <v>16242</v>
      </c>
      <c r="F2522" t="s">
        <v>34</v>
      </c>
      <c r="G2522" t="s">
        <v>169</v>
      </c>
      <c r="H2522" t="s">
        <v>87</v>
      </c>
      <c r="I2522" t="s">
        <v>79</v>
      </c>
      <c r="J2522" t="s">
        <v>153</v>
      </c>
      <c r="K2522" t="s">
        <v>16243</v>
      </c>
      <c r="L2522" t="s">
        <v>28</v>
      </c>
    </row>
    <row r="2523" spans="1:12" x14ac:dyDescent="0.35">
      <c r="A2523">
        <v>5706</v>
      </c>
      <c r="B2523" t="s">
        <v>16244</v>
      </c>
      <c r="D2523">
        <v>30</v>
      </c>
      <c r="E2523" t="s">
        <v>16245</v>
      </c>
      <c r="F2523" t="s">
        <v>133</v>
      </c>
      <c r="G2523" t="s">
        <v>169</v>
      </c>
      <c r="H2523" t="s">
        <v>15</v>
      </c>
      <c r="I2523" t="s">
        <v>16</v>
      </c>
      <c r="J2523" t="s">
        <v>170</v>
      </c>
      <c r="K2523" t="s">
        <v>16246</v>
      </c>
      <c r="L2523" t="s">
        <v>37</v>
      </c>
    </row>
    <row r="2524" spans="1:12" x14ac:dyDescent="0.35">
      <c r="A2524">
        <v>5708</v>
      </c>
      <c r="B2524" t="s">
        <v>16250</v>
      </c>
      <c r="D2524">
        <v>28</v>
      </c>
      <c r="E2524" t="s">
        <v>16251</v>
      </c>
      <c r="F2524" t="s">
        <v>40</v>
      </c>
      <c r="G2524" t="s">
        <v>13</v>
      </c>
      <c r="H2524" t="s">
        <v>87</v>
      </c>
      <c r="I2524" t="s">
        <v>79</v>
      </c>
      <c r="J2524" t="s">
        <v>91</v>
      </c>
      <c r="K2524" t="s">
        <v>16252</v>
      </c>
      <c r="L2524" t="s">
        <v>76</v>
      </c>
    </row>
    <row r="2525" spans="1:12" x14ac:dyDescent="0.35">
      <c r="A2525">
        <v>5711</v>
      </c>
      <c r="B2525" t="s">
        <v>16258</v>
      </c>
      <c r="D2525">
        <v>28</v>
      </c>
      <c r="E2525" t="s">
        <v>16259</v>
      </c>
      <c r="F2525" t="s">
        <v>79</v>
      </c>
      <c r="G2525" t="s">
        <v>16</v>
      </c>
      <c r="H2525" t="s">
        <v>80</v>
      </c>
      <c r="I2525" t="s">
        <v>32</v>
      </c>
      <c r="J2525" t="s">
        <v>91</v>
      </c>
      <c r="K2525" t="s">
        <v>16260</v>
      </c>
      <c r="L2525" t="s">
        <v>28</v>
      </c>
    </row>
    <row r="2526" spans="1:12" x14ac:dyDescent="0.35">
      <c r="A2526">
        <v>5713</v>
      </c>
      <c r="B2526" t="s">
        <v>16264</v>
      </c>
      <c r="D2526">
        <v>28</v>
      </c>
      <c r="E2526" t="s">
        <v>16265</v>
      </c>
      <c r="F2526" t="s">
        <v>34</v>
      </c>
      <c r="G2526" t="s">
        <v>23</v>
      </c>
      <c r="H2526" t="s">
        <v>33</v>
      </c>
      <c r="I2526" t="s">
        <v>34</v>
      </c>
      <c r="J2526" t="s">
        <v>35</v>
      </c>
      <c r="K2526" t="s">
        <v>16266</v>
      </c>
      <c r="L2526" t="s">
        <v>28</v>
      </c>
    </row>
    <row r="2527" spans="1:12" x14ac:dyDescent="0.35">
      <c r="A2527">
        <v>5714</v>
      </c>
      <c r="B2527" t="s">
        <v>16267</v>
      </c>
      <c r="D2527">
        <v>29</v>
      </c>
      <c r="E2527" t="s">
        <v>16268</v>
      </c>
      <c r="F2527" t="s">
        <v>169</v>
      </c>
      <c r="G2527" t="s">
        <v>169</v>
      </c>
      <c r="H2527" t="s">
        <v>80</v>
      </c>
      <c r="I2527" t="s">
        <v>32</v>
      </c>
      <c r="J2527" t="s">
        <v>58</v>
      </c>
      <c r="K2527" t="s">
        <v>16269</v>
      </c>
      <c r="L2527" t="s">
        <v>44</v>
      </c>
    </row>
    <row r="2528" spans="1:12" x14ac:dyDescent="0.35">
      <c r="A2528">
        <v>5715</v>
      </c>
      <c r="B2528" t="s">
        <v>16270</v>
      </c>
      <c r="D2528">
        <v>28</v>
      </c>
      <c r="E2528" t="s">
        <v>16271</v>
      </c>
      <c r="F2528" t="s">
        <v>169</v>
      </c>
      <c r="G2528" t="s">
        <v>14</v>
      </c>
      <c r="H2528" t="s">
        <v>41</v>
      </c>
      <c r="I2528" t="s">
        <v>42</v>
      </c>
      <c r="J2528" t="s">
        <v>35</v>
      </c>
      <c r="K2528">
        <v>7852244831</v>
      </c>
      <c r="L2528" t="s">
        <v>44</v>
      </c>
    </row>
    <row r="2529" spans="1:12" x14ac:dyDescent="0.35">
      <c r="A2529">
        <v>5716</v>
      </c>
      <c r="B2529" t="s">
        <v>16272</v>
      </c>
      <c r="D2529">
        <v>30</v>
      </c>
      <c r="E2529" t="s">
        <v>16273</v>
      </c>
      <c r="F2529" t="s">
        <v>133</v>
      </c>
      <c r="G2529" t="s">
        <v>57</v>
      </c>
      <c r="H2529" t="s">
        <v>62</v>
      </c>
      <c r="I2529" t="s">
        <v>23</v>
      </c>
      <c r="J2529" t="s">
        <v>170</v>
      </c>
      <c r="K2529" t="s">
        <v>16274</v>
      </c>
      <c r="L2529" t="s">
        <v>28</v>
      </c>
    </row>
    <row r="2530" spans="1:12" x14ac:dyDescent="0.35">
      <c r="A2530">
        <v>5717</v>
      </c>
      <c r="B2530" t="s">
        <v>16275</v>
      </c>
      <c r="D2530">
        <v>28</v>
      </c>
      <c r="E2530" t="s">
        <v>16276</v>
      </c>
      <c r="F2530" t="s">
        <v>57</v>
      </c>
      <c r="G2530" t="s">
        <v>40</v>
      </c>
      <c r="H2530" t="s">
        <v>52</v>
      </c>
      <c r="I2530" t="s">
        <v>13</v>
      </c>
      <c r="J2530" t="s">
        <v>153</v>
      </c>
      <c r="K2530">
        <f>1-128-210-8329</f>
        <v>-8666</v>
      </c>
      <c r="L2530" t="s">
        <v>44</v>
      </c>
    </row>
    <row r="2531" spans="1:12" x14ac:dyDescent="0.35">
      <c r="A2531">
        <v>5719</v>
      </c>
      <c r="B2531" t="s">
        <v>16279</v>
      </c>
      <c r="D2531">
        <v>30</v>
      </c>
      <c r="E2531" t="s">
        <v>16280</v>
      </c>
      <c r="F2531" t="s">
        <v>42</v>
      </c>
      <c r="G2531" t="s">
        <v>57</v>
      </c>
      <c r="H2531" t="s">
        <v>87</v>
      </c>
      <c r="I2531" t="s">
        <v>79</v>
      </c>
      <c r="J2531" t="s">
        <v>63</v>
      </c>
      <c r="K2531" t="s">
        <v>16281</v>
      </c>
      <c r="L2531" t="s">
        <v>19</v>
      </c>
    </row>
    <row r="2532" spans="1:12" x14ac:dyDescent="0.35">
      <c r="A2532">
        <v>5721</v>
      </c>
      <c r="B2532" t="s">
        <v>16285</v>
      </c>
      <c r="D2532">
        <v>30</v>
      </c>
      <c r="E2532" t="s">
        <v>16286</v>
      </c>
      <c r="F2532" t="s">
        <v>79</v>
      </c>
      <c r="G2532" t="s">
        <v>169</v>
      </c>
      <c r="H2532" t="s">
        <v>62</v>
      </c>
      <c r="I2532" t="s">
        <v>23</v>
      </c>
      <c r="J2532" t="s">
        <v>26</v>
      </c>
      <c r="K2532" t="s">
        <v>16287</v>
      </c>
      <c r="L2532" t="s">
        <v>76</v>
      </c>
    </row>
    <row r="2533" spans="1:12" x14ac:dyDescent="0.35">
      <c r="A2533">
        <v>5724</v>
      </c>
      <c r="B2533" t="s">
        <v>16294</v>
      </c>
      <c r="D2533">
        <v>28</v>
      </c>
      <c r="E2533" t="s">
        <v>16295</v>
      </c>
      <c r="F2533" t="s">
        <v>133</v>
      </c>
      <c r="G2533" t="s">
        <v>40</v>
      </c>
      <c r="H2533" t="s">
        <v>33</v>
      </c>
      <c r="I2533" t="s">
        <v>34</v>
      </c>
      <c r="J2533" t="s">
        <v>146</v>
      </c>
      <c r="K2533" t="s">
        <v>16296</v>
      </c>
      <c r="L2533" t="s">
        <v>37</v>
      </c>
    </row>
    <row r="2534" spans="1:12" x14ac:dyDescent="0.35">
      <c r="A2534">
        <v>5726</v>
      </c>
      <c r="B2534" t="s">
        <v>16300</v>
      </c>
      <c r="D2534">
        <v>27</v>
      </c>
      <c r="E2534" t="s">
        <v>16301</v>
      </c>
      <c r="F2534" t="s">
        <v>169</v>
      </c>
      <c r="G2534" t="s">
        <v>16</v>
      </c>
      <c r="H2534" t="s">
        <v>47</v>
      </c>
      <c r="I2534" t="s">
        <v>31</v>
      </c>
      <c r="J2534" t="s">
        <v>102</v>
      </c>
      <c r="K2534" t="s">
        <v>16302</v>
      </c>
      <c r="L2534" t="s">
        <v>28</v>
      </c>
    </row>
    <row r="2535" spans="1:12" x14ac:dyDescent="0.35">
      <c r="A2535">
        <v>5729</v>
      </c>
      <c r="B2535" t="s">
        <v>16309</v>
      </c>
      <c r="D2535">
        <v>27</v>
      </c>
      <c r="E2535" t="s">
        <v>16310</v>
      </c>
      <c r="F2535" t="s">
        <v>79</v>
      </c>
      <c r="G2535" t="s">
        <v>177</v>
      </c>
      <c r="H2535" t="s">
        <v>24</v>
      </c>
      <c r="I2535" t="s">
        <v>25</v>
      </c>
      <c r="J2535" t="s">
        <v>153</v>
      </c>
      <c r="K2535" t="s">
        <v>16311</v>
      </c>
      <c r="L2535" t="s">
        <v>37</v>
      </c>
    </row>
    <row r="2536" spans="1:12" x14ac:dyDescent="0.35">
      <c r="A2536">
        <v>5733</v>
      </c>
      <c r="B2536" t="s">
        <v>16321</v>
      </c>
      <c r="D2536">
        <v>29</v>
      </c>
      <c r="E2536" t="s">
        <v>16322</v>
      </c>
      <c r="F2536" t="s">
        <v>34</v>
      </c>
      <c r="G2536" t="s">
        <v>16</v>
      </c>
      <c r="H2536" t="s">
        <v>52</v>
      </c>
      <c r="I2536" t="s">
        <v>13</v>
      </c>
      <c r="J2536" t="s">
        <v>58</v>
      </c>
      <c r="K2536" t="s">
        <v>16323</v>
      </c>
      <c r="L2536" t="s">
        <v>28</v>
      </c>
    </row>
    <row r="2537" spans="1:12" x14ac:dyDescent="0.35">
      <c r="A2537">
        <v>5735</v>
      </c>
      <c r="B2537" t="s">
        <v>16327</v>
      </c>
      <c r="D2537">
        <v>26</v>
      </c>
      <c r="E2537" t="s">
        <v>16328</v>
      </c>
      <c r="F2537" t="s">
        <v>14</v>
      </c>
      <c r="G2537" t="s">
        <v>23</v>
      </c>
      <c r="H2537" t="s">
        <v>120</v>
      </c>
      <c r="I2537" t="s">
        <v>57</v>
      </c>
      <c r="J2537" t="s">
        <v>170</v>
      </c>
      <c r="K2537" t="s">
        <v>16329</v>
      </c>
      <c r="L2537" t="s">
        <v>76</v>
      </c>
    </row>
    <row r="2538" spans="1:12" x14ac:dyDescent="0.35">
      <c r="A2538">
        <v>5738</v>
      </c>
      <c r="B2538" t="s">
        <v>16336</v>
      </c>
      <c r="D2538">
        <v>30</v>
      </c>
      <c r="E2538" t="s">
        <v>16337</v>
      </c>
      <c r="F2538" t="s">
        <v>23</v>
      </c>
      <c r="G2538" t="s">
        <v>31</v>
      </c>
      <c r="H2538" t="s">
        <v>62</v>
      </c>
      <c r="I2538" t="s">
        <v>23</v>
      </c>
      <c r="J2538" t="s">
        <v>170</v>
      </c>
      <c r="K2538" t="s">
        <v>16338</v>
      </c>
      <c r="L2538" t="s">
        <v>19</v>
      </c>
    </row>
    <row r="2539" spans="1:12" x14ac:dyDescent="0.35">
      <c r="A2539">
        <v>5740</v>
      </c>
      <c r="B2539" t="s">
        <v>16342</v>
      </c>
      <c r="D2539">
        <v>26</v>
      </c>
      <c r="E2539" t="s">
        <v>16343</v>
      </c>
      <c r="F2539" t="s">
        <v>14</v>
      </c>
      <c r="G2539" t="s">
        <v>149</v>
      </c>
      <c r="H2539" t="s">
        <v>120</v>
      </c>
      <c r="I2539" t="s">
        <v>57</v>
      </c>
      <c r="J2539" t="s">
        <v>48</v>
      </c>
      <c r="K2539" t="s">
        <v>16344</v>
      </c>
      <c r="L2539" t="s">
        <v>37</v>
      </c>
    </row>
    <row r="2540" spans="1:12" x14ac:dyDescent="0.35">
      <c r="A2540">
        <v>5743</v>
      </c>
      <c r="B2540" t="s">
        <v>16351</v>
      </c>
      <c r="D2540">
        <v>26</v>
      </c>
      <c r="E2540" t="s">
        <v>16352</v>
      </c>
      <c r="F2540" t="s">
        <v>169</v>
      </c>
      <c r="G2540" t="s">
        <v>34</v>
      </c>
      <c r="H2540" t="s">
        <v>52</v>
      </c>
      <c r="I2540" t="s">
        <v>13</v>
      </c>
      <c r="J2540" t="s">
        <v>91</v>
      </c>
      <c r="K2540" t="s">
        <v>16353</v>
      </c>
      <c r="L2540" t="s">
        <v>37</v>
      </c>
    </row>
    <row r="2541" spans="1:12" x14ac:dyDescent="0.35">
      <c r="A2541">
        <v>5747</v>
      </c>
      <c r="B2541" t="s">
        <v>16363</v>
      </c>
      <c r="D2541">
        <v>30</v>
      </c>
      <c r="E2541" t="s">
        <v>16364</v>
      </c>
      <c r="F2541" t="s">
        <v>13</v>
      </c>
      <c r="G2541" t="s">
        <v>42</v>
      </c>
      <c r="H2541" t="s">
        <v>120</v>
      </c>
      <c r="I2541" t="s">
        <v>57</v>
      </c>
      <c r="J2541" t="s">
        <v>153</v>
      </c>
      <c r="K2541" t="s">
        <v>16365</v>
      </c>
      <c r="L2541" t="s">
        <v>37</v>
      </c>
    </row>
    <row r="2542" spans="1:12" x14ac:dyDescent="0.35">
      <c r="A2542">
        <v>5749</v>
      </c>
      <c r="B2542" t="s">
        <v>16369</v>
      </c>
      <c r="D2542">
        <v>26</v>
      </c>
      <c r="E2542" t="s">
        <v>16370</v>
      </c>
      <c r="F2542" t="s">
        <v>16</v>
      </c>
      <c r="G2542" t="s">
        <v>25</v>
      </c>
      <c r="H2542" t="s">
        <v>47</v>
      </c>
      <c r="I2542" t="s">
        <v>31</v>
      </c>
      <c r="J2542" t="s">
        <v>17</v>
      </c>
      <c r="K2542" t="s">
        <v>16371</v>
      </c>
      <c r="L2542" t="s">
        <v>19</v>
      </c>
    </row>
    <row r="2543" spans="1:12" x14ac:dyDescent="0.35">
      <c r="A2543">
        <v>5750</v>
      </c>
      <c r="B2543" t="s">
        <v>16372</v>
      </c>
      <c r="D2543">
        <v>26</v>
      </c>
      <c r="E2543" t="s">
        <v>16373</v>
      </c>
      <c r="F2543" t="s">
        <v>177</v>
      </c>
      <c r="G2543" t="s">
        <v>169</v>
      </c>
      <c r="H2543" t="s">
        <v>87</v>
      </c>
      <c r="I2543" t="s">
        <v>79</v>
      </c>
      <c r="J2543" t="s">
        <v>91</v>
      </c>
      <c r="K2543" t="s">
        <v>16374</v>
      </c>
      <c r="L2543" t="s">
        <v>37</v>
      </c>
    </row>
    <row r="2544" spans="1:12" x14ac:dyDescent="0.35">
      <c r="A2544">
        <v>5751</v>
      </c>
      <c r="B2544" t="s">
        <v>16375</v>
      </c>
      <c r="D2544">
        <v>30</v>
      </c>
      <c r="E2544" t="s">
        <v>16376</v>
      </c>
      <c r="F2544" t="s">
        <v>34</v>
      </c>
      <c r="G2544" t="s">
        <v>25</v>
      </c>
      <c r="H2544" t="s">
        <v>52</v>
      </c>
      <c r="I2544" t="s">
        <v>13</v>
      </c>
      <c r="J2544" t="s">
        <v>170</v>
      </c>
      <c r="K2544" t="s">
        <v>16377</v>
      </c>
      <c r="L2544" t="s">
        <v>76</v>
      </c>
    </row>
    <row r="2545" spans="1:12" x14ac:dyDescent="0.35">
      <c r="A2545">
        <v>5757</v>
      </c>
      <c r="B2545" t="s">
        <v>16392</v>
      </c>
      <c r="D2545">
        <v>27</v>
      </c>
      <c r="E2545" t="s">
        <v>16393</v>
      </c>
      <c r="F2545" t="s">
        <v>14</v>
      </c>
      <c r="G2545" t="s">
        <v>67</v>
      </c>
      <c r="H2545" t="s">
        <v>47</v>
      </c>
      <c r="I2545" t="s">
        <v>31</v>
      </c>
      <c r="J2545" t="s">
        <v>102</v>
      </c>
      <c r="K2545" t="s">
        <v>16394</v>
      </c>
      <c r="L2545" t="s">
        <v>19</v>
      </c>
    </row>
    <row r="2546" spans="1:12" x14ac:dyDescent="0.35">
      <c r="A2546">
        <v>5758</v>
      </c>
      <c r="B2546" t="s">
        <v>16395</v>
      </c>
      <c r="D2546">
        <v>26</v>
      </c>
      <c r="E2546" t="s">
        <v>16396</v>
      </c>
      <c r="F2546" t="s">
        <v>149</v>
      </c>
      <c r="G2546" t="s">
        <v>40</v>
      </c>
      <c r="H2546" t="s">
        <v>41</v>
      </c>
      <c r="I2546" t="s">
        <v>42</v>
      </c>
      <c r="J2546" t="s">
        <v>35</v>
      </c>
      <c r="K2546" t="s">
        <v>16397</v>
      </c>
      <c r="L2546" t="s">
        <v>76</v>
      </c>
    </row>
    <row r="2547" spans="1:12" x14ac:dyDescent="0.35">
      <c r="A2547">
        <v>5759</v>
      </c>
      <c r="B2547" t="s">
        <v>16398</v>
      </c>
      <c r="D2547">
        <v>27</v>
      </c>
      <c r="E2547" t="s">
        <v>16399</v>
      </c>
      <c r="F2547" t="s">
        <v>16</v>
      </c>
      <c r="G2547" t="s">
        <v>34</v>
      </c>
      <c r="H2547" t="s">
        <v>52</v>
      </c>
      <c r="I2547" t="s">
        <v>13</v>
      </c>
      <c r="J2547" t="s">
        <v>26</v>
      </c>
      <c r="K2547" t="s">
        <v>16400</v>
      </c>
      <c r="L2547" t="s">
        <v>44</v>
      </c>
    </row>
    <row r="2548" spans="1:12" x14ac:dyDescent="0.35">
      <c r="A2548">
        <v>5761</v>
      </c>
      <c r="B2548" t="s">
        <v>16404</v>
      </c>
      <c r="D2548">
        <v>27</v>
      </c>
      <c r="E2548" t="s">
        <v>16405</v>
      </c>
      <c r="F2548" t="s">
        <v>25</v>
      </c>
      <c r="G2548" t="s">
        <v>13</v>
      </c>
      <c r="H2548" t="s">
        <v>33</v>
      </c>
      <c r="I2548" t="s">
        <v>34</v>
      </c>
      <c r="J2548" t="s">
        <v>53</v>
      </c>
      <c r="K2548" t="s">
        <v>16406</v>
      </c>
      <c r="L2548" t="s">
        <v>44</v>
      </c>
    </row>
    <row r="2549" spans="1:12" x14ac:dyDescent="0.35">
      <c r="A2549">
        <v>5762</v>
      </c>
      <c r="B2549" t="s">
        <v>16407</v>
      </c>
      <c r="D2549">
        <v>26</v>
      </c>
      <c r="E2549" t="s">
        <v>16408</v>
      </c>
      <c r="F2549" t="s">
        <v>25</v>
      </c>
      <c r="G2549" t="s">
        <v>32</v>
      </c>
      <c r="H2549" t="s">
        <v>33</v>
      </c>
      <c r="I2549" t="s">
        <v>34</v>
      </c>
      <c r="J2549" t="s">
        <v>102</v>
      </c>
      <c r="K2549">
        <v>1818636396</v>
      </c>
      <c r="L2549" t="s">
        <v>19</v>
      </c>
    </row>
    <row r="2550" spans="1:12" x14ac:dyDescent="0.35">
      <c r="A2550">
        <v>5763</v>
      </c>
      <c r="B2550" t="s">
        <v>16409</v>
      </c>
      <c r="D2550">
        <v>26</v>
      </c>
      <c r="E2550" t="s">
        <v>16410</v>
      </c>
      <c r="F2550" t="s">
        <v>149</v>
      </c>
      <c r="G2550" t="s">
        <v>57</v>
      </c>
      <c r="H2550" t="s">
        <v>80</v>
      </c>
      <c r="I2550" t="s">
        <v>32</v>
      </c>
      <c r="J2550" t="s">
        <v>63</v>
      </c>
      <c r="K2550" t="s">
        <v>16411</v>
      </c>
      <c r="L2550" t="s">
        <v>37</v>
      </c>
    </row>
    <row r="2551" spans="1:12" x14ac:dyDescent="0.35">
      <c r="A2551">
        <v>5767</v>
      </c>
      <c r="B2551" t="s">
        <v>668</v>
      </c>
      <c r="D2551">
        <v>29</v>
      </c>
      <c r="E2551" t="s">
        <v>16419</v>
      </c>
      <c r="F2551" t="s">
        <v>57</v>
      </c>
      <c r="G2551" t="s">
        <v>23</v>
      </c>
      <c r="H2551" t="s">
        <v>120</v>
      </c>
      <c r="I2551" t="s">
        <v>57</v>
      </c>
      <c r="J2551" t="s">
        <v>53</v>
      </c>
      <c r="K2551" t="s">
        <v>16420</v>
      </c>
      <c r="L2551" t="s">
        <v>37</v>
      </c>
    </row>
    <row r="2552" spans="1:12" x14ac:dyDescent="0.35">
      <c r="A2552">
        <v>5769</v>
      </c>
      <c r="B2552" t="s">
        <v>14435</v>
      </c>
      <c r="D2552">
        <v>27</v>
      </c>
      <c r="E2552" t="s">
        <v>16424</v>
      </c>
      <c r="F2552" t="s">
        <v>25</v>
      </c>
      <c r="G2552" t="s">
        <v>23</v>
      </c>
      <c r="H2552" t="s">
        <v>15</v>
      </c>
      <c r="I2552" t="s">
        <v>16</v>
      </c>
      <c r="J2552" t="s">
        <v>88</v>
      </c>
      <c r="K2552" t="s">
        <v>16425</v>
      </c>
      <c r="L2552" t="s">
        <v>44</v>
      </c>
    </row>
    <row r="2553" spans="1:12" x14ac:dyDescent="0.35">
      <c r="A2553">
        <v>5772</v>
      </c>
      <c r="B2553" t="s">
        <v>16432</v>
      </c>
      <c r="D2553">
        <v>30</v>
      </c>
      <c r="E2553" t="s">
        <v>16433</v>
      </c>
      <c r="F2553" t="s">
        <v>16</v>
      </c>
      <c r="G2553" t="s">
        <v>177</v>
      </c>
      <c r="H2553" t="s">
        <v>120</v>
      </c>
      <c r="I2553" t="s">
        <v>57</v>
      </c>
      <c r="J2553" t="s">
        <v>48</v>
      </c>
      <c r="K2553">
        <v>7939239534</v>
      </c>
      <c r="L2553" t="s">
        <v>44</v>
      </c>
    </row>
    <row r="2554" spans="1:12" x14ac:dyDescent="0.35">
      <c r="A2554">
        <v>5775</v>
      </c>
      <c r="B2554" t="s">
        <v>16439</v>
      </c>
      <c r="D2554">
        <v>26</v>
      </c>
      <c r="E2554" t="s">
        <v>16440</v>
      </c>
      <c r="F2554" t="s">
        <v>177</v>
      </c>
      <c r="G2554" t="s">
        <v>34</v>
      </c>
      <c r="H2554" t="s">
        <v>80</v>
      </c>
      <c r="I2554" t="s">
        <v>32</v>
      </c>
      <c r="J2554" t="s">
        <v>48</v>
      </c>
      <c r="K2554" t="s">
        <v>16441</v>
      </c>
      <c r="L2554" t="s">
        <v>76</v>
      </c>
    </row>
    <row r="2555" spans="1:12" x14ac:dyDescent="0.35">
      <c r="A2555">
        <v>5786</v>
      </c>
      <c r="B2555" t="s">
        <v>16471</v>
      </c>
      <c r="D2555">
        <v>30</v>
      </c>
      <c r="E2555" t="s">
        <v>16472</v>
      </c>
      <c r="F2555" t="s">
        <v>32</v>
      </c>
      <c r="G2555" t="s">
        <v>201</v>
      </c>
      <c r="H2555" t="s">
        <v>52</v>
      </c>
      <c r="I2555" t="s">
        <v>13</v>
      </c>
      <c r="J2555" t="s">
        <v>153</v>
      </c>
      <c r="K2555" t="s">
        <v>16473</v>
      </c>
      <c r="L2555" t="s">
        <v>37</v>
      </c>
    </row>
    <row r="2556" spans="1:12" x14ac:dyDescent="0.35">
      <c r="A2556">
        <v>5788</v>
      </c>
      <c r="B2556" t="s">
        <v>16477</v>
      </c>
      <c r="D2556">
        <v>27</v>
      </c>
      <c r="E2556" t="s">
        <v>16478</v>
      </c>
      <c r="F2556" t="s">
        <v>79</v>
      </c>
      <c r="G2556" t="s">
        <v>32</v>
      </c>
      <c r="H2556" t="s">
        <v>33</v>
      </c>
      <c r="I2556" t="s">
        <v>34</v>
      </c>
      <c r="J2556" t="s">
        <v>146</v>
      </c>
      <c r="K2556" t="s">
        <v>16479</v>
      </c>
      <c r="L2556" t="s">
        <v>19</v>
      </c>
    </row>
    <row r="2557" spans="1:12" x14ac:dyDescent="0.35">
      <c r="A2557">
        <v>5792</v>
      </c>
      <c r="B2557" t="s">
        <v>16488</v>
      </c>
      <c r="D2557">
        <v>28</v>
      </c>
      <c r="E2557" t="s">
        <v>16489</v>
      </c>
      <c r="F2557" t="s">
        <v>16</v>
      </c>
      <c r="G2557" t="s">
        <v>31</v>
      </c>
      <c r="H2557" t="s">
        <v>24</v>
      </c>
      <c r="I2557" t="s">
        <v>25</v>
      </c>
      <c r="J2557" t="s">
        <v>26</v>
      </c>
      <c r="K2557" t="s">
        <v>16490</v>
      </c>
      <c r="L2557" t="s">
        <v>37</v>
      </c>
    </row>
    <row r="2558" spans="1:12" x14ac:dyDescent="0.35">
      <c r="A2558">
        <v>5793</v>
      </c>
      <c r="B2558" t="s">
        <v>16491</v>
      </c>
      <c r="D2558">
        <v>28</v>
      </c>
      <c r="E2558" t="s">
        <v>16492</v>
      </c>
      <c r="F2558" t="s">
        <v>177</v>
      </c>
      <c r="G2558" t="s">
        <v>25</v>
      </c>
      <c r="H2558" t="s">
        <v>62</v>
      </c>
      <c r="I2558" t="s">
        <v>23</v>
      </c>
      <c r="J2558" t="s">
        <v>153</v>
      </c>
      <c r="K2558" t="s">
        <v>16493</v>
      </c>
      <c r="L2558" t="s">
        <v>44</v>
      </c>
    </row>
    <row r="2559" spans="1:12" x14ac:dyDescent="0.35">
      <c r="A2559">
        <v>5796</v>
      </c>
      <c r="B2559" t="s">
        <v>16499</v>
      </c>
      <c r="D2559">
        <v>28</v>
      </c>
      <c r="E2559" t="s">
        <v>16500</v>
      </c>
      <c r="F2559" t="s">
        <v>23</v>
      </c>
      <c r="G2559" t="s">
        <v>79</v>
      </c>
      <c r="H2559" t="s">
        <v>15</v>
      </c>
      <c r="I2559" t="s">
        <v>16</v>
      </c>
      <c r="J2559" t="s">
        <v>48</v>
      </c>
      <c r="K2559" t="s">
        <v>16501</v>
      </c>
      <c r="L2559" t="s">
        <v>19</v>
      </c>
    </row>
    <row r="2560" spans="1:12" x14ac:dyDescent="0.35">
      <c r="A2560">
        <v>5798</v>
      </c>
      <c r="B2560" t="s">
        <v>16504</v>
      </c>
      <c r="D2560">
        <v>29</v>
      </c>
      <c r="E2560" t="s">
        <v>16505</v>
      </c>
      <c r="F2560" t="s">
        <v>169</v>
      </c>
      <c r="G2560" t="s">
        <v>23</v>
      </c>
      <c r="H2560" t="s">
        <v>120</v>
      </c>
      <c r="I2560" t="s">
        <v>57</v>
      </c>
      <c r="J2560" t="s">
        <v>68</v>
      </c>
      <c r="K2560" t="s">
        <v>16506</v>
      </c>
      <c r="L2560" t="s">
        <v>28</v>
      </c>
    </row>
    <row r="2561" spans="1:12" x14ac:dyDescent="0.35">
      <c r="A2561">
        <v>5799</v>
      </c>
      <c r="B2561" t="s">
        <v>16507</v>
      </c>
      <c r="D2561">
        <v>26</v>
      </c>
      <c r="E2561" t="s">
        <v>16508</v>
      </c>
      <c r="F2561" t="s">
        <v>133</v>
      </c>
      <c r="G2561" t="s">
        <v>13</v>
      </c>
      <c r="H2561" t="s">
        <v>41</v>
      </c>
      <c r="I2561" t="s">
        <v>42</v>
      </c>
      <c r="J2561" t="s">
        <v>17</v>
      </c>
      <c r="K2561" t="s">
        <v>16509</v>
      </c>
      <c r="L2561" t="s">
        <v>28</v>
      </c>
    </row>
    <row r="2562" spans="1:12" x14ac:dyDescent="0.35">
      <c r="A2562">
        <v>5801</v>
      </c>
      <c r="B2562" t="s">
        <v>4313</v>
      </c>
      <c r="D2562">
        <v>28</v>
      </c>
      <c r="E2562" t="s">
        <v>16513</v>
      </c>
      <c r="F2562" t="s">
        <v>40</v>
      </c>
      <c r="G2562" t="s">
        <v>101</v>
      </c>
      <c r="H2562" t="s">
        <v>62</v>
      </c>
      <c r="I2562" t="s">
        <v>23</v>
      </c>
      <c r="J2562" t="s">
        <v>58</v>
      </c>
      <c r="K2562">
        <v>8356452526</v>
      </c>
      <c r="L2562" t="s">
        <v>19</v>
      </c>
    </row>
    <row r="2563" spans="1:12" x14ac:dyDescent="0.35">
      <c r="A2563">
        <v>5802</v>
      </c>
      <c r="B2563" t="s">
        <v>16514</v>
      </c>
      <c r="D2563">
        <v>27</v>
      </c>
      <c r="E2563" t="s">
        <v>16515</v>
      </c>
      <c r="F2563" t="s">
        <v>57</v>
      </c>
      <c r="G2563" t="s">
        <v>13</v>
      </c>
      <c r="H2563" t="s">
        <v>120</v>
      </c>
      <c r="I2563" t="s">
        <v>57</v>
      </c>
      <c r="J2563" t="s">
        <v>88</v>
      </c>
      <c r="K2563">
        <v>7888520057</v>
      </c>
      <c r="L2563" t="s">
        <v>76</v>
      </c>
    </row>
    <row r="2564" spans="1:12" x14ac:dyDescent="0.35">
      <c r="A2564">
        <v>5804</v>
      </c>
      <c r="B2564" t="s">
        <v>16519</v>
      </c>
      <c r="D2564">
        <v>28</v>
      </c>
      <c r="E2564" t="s">
        <v>16520</v>
      </c>
      <c r="F2564" t="s">
        <v>34</v>
      </c>
      <c r="G2564" t="s">
        <v>133</v>
      </c>
      <c r="H2564" t="s">
        <v>52</v>
      </c>
      <c r="I2564" t="s">
        <v>13</v>
      </c>
      <c r="J2564" t="s">
        <v>91</v>
      </c>
      <c r="K2564" t="s">
        <v>16521</v>
      </c>
      <c r="L2564" t="s">
        <v>44</v>
      </c>
    </row>
    <row r="2565" spans="1:12" x14ac:dyDescent="0.35">
      <c r="A2565">
        <v>5806</v>
      </c>
      <c r="B2565" t="s">
        <v>16525</v>
      </c>
      <c r="D2565">
        <v>26</v>
      </c>
      <c r="E2565" t="s">
        <v>16526</v>
      </c>
      <c r="F2565" t="s">
        <v>42</v>
      </c>
      <c r="G2565" t="s">
        <v>57</v>
      </c>
      <c r="H2565" t="s">
        <v>120</v>
      </c>
      <c r="I2565" t="s">
        <v>57</v>
      </c>
      <c r="J2565" t="s">
        <v>102</v>
      </c>
      <c r="K2565" t="s">
        <v>16527</v>
      </c>
      <c r="L2565" t="s">
        <v>19</v>
      </c>
    </row>
    <row r="2566" spans="1:12" x14ac:dyDescent="0.35">
      <c r="A2566">
        <v>5811</v>
      </c>
      <c r="B2566" t="s">
        <v>16540</v>
      </c>
      <c r="D2566">
        <v>28</v>
      </c>
      <c r="E2566" t="s">
        <v>16541</v>
      </c>
      <c r="F2566" t="s">
        <v>14</v>
      </c>
      <c r="G2566" t="s">
        <v>101</v>
      </c>
      <c r="H2566" t="s">
        <v>52</v>
      </c>
      <c r="I2566" t="s">
        <v>13</v>
      </c>
      <c r="J2566" t="s">
        <v>116</v>
      </c>
      <c r="K2566" t="s">
        <v>16542</v>
      </c>
      <c r="L2566" t="s">
        <v>19</v>
      </c>
    </row>
    <row r="2567" spans="1:12" x14ac:dyDescent="0.35">
      <c r="A2567">
        <v>5812</v>
      </c>
      <c r="B2567" t="s">
        <v>16543</v>
      </c>
      <c r="D2567">
        <v>28</v>
      </c>
      <c r="E2567" t="s">
        <v>16544</v>
      </c>
      <c r="F2567" t="s">
        <v>40</v>
      </c>
      <c r="G2567" t="s">
        <v>22</v>
      </c>
      <c r="H2567" t="s">
        <v>47</v>
      </c>
      <c r="I2567" t="s">
        <v>31</v>
      </c>
      <c r="J2567" t="s">
        <v>53</v>
      </c>
      <c r="K2567" t="s">
        <v>16545</v>
      </c>
      <c r="L2567" t="s">
        <v>44</v>
      </c>
    </row>
    <row r="2568" spans="1:12" x14ac:dyDescent="0.35">
      <c r="A2568">
        <v>5819</v>
      </c>
      <c r="B2568" t="s">
        <v>16560</v>
      </c>
      <c r="D2568">
        <v>28</v>
      </c>
      <c r="E2568" t="s">
        <v>16561</v>
      </c>
      <c r="F2568" t="s">
        <v>25</v>
      </c>
      <c r="G2568" t="s">
        <v>133</v>
      </c>
      <c r="H2568" t="s">
        <v>62</v>
      </c>
      <c r="I2568" t="s">
        <v>23</v>
      </c>
      <c r="J2568" t="s">
        <v>102</v>
      </c>
      <c r="K2568" t="s">
        <v>16562</v>
      </c>
      <c r="L2568" t="s">
        <v>44</v>
      </c>
    </row>
    <row r="2569" spans="1:12" x14ac:dyDescent="0.35">
      <c r="A2569">
        <v>5820</v>
      </c>
      <c r="B2569" t="s">
        <v>16563</v>
      </c>
      <c r="D2569">
        <v>30</v>
      </c>
      <c r="E2569" t="s">
        <v>16564</v>
      </c>
      <c r="F2569" t="s">
        <v>31</v>
      </c>
      <c r="G2569" t="s">
        <v>32</v>
      </c>
      <c r="H2569" t="s">
        <v>33</v>
      </c>
      <c r="I2569" t="s">
        <v>34</v>
      </c>
      <c r="J2569" t="s">
        <v>63</v>
      </c>
      <c r="K2569" t="s">
        <v>16565</v>
      </c>
      <c r="L2569" t="s">
        <v>28</v>
      </c>
    </row>
    <row r="2570" spans="1:12" x14ac:dyDescent="0.35">
      <c r="A2570">
        <v>5822</v>
      </c>
      <c r="B2570" t="s">
        <v>16569</v>
      </c>
      <c r="D2570">
        <v>27</v>
      </c>
      <c r="E2570" t="s">
        <v>16570</v>
      </c>
      <c r="F2570" t="s">
        <v>34</v>
      </c>
      <c r="G2570" t="s">
        <v>79</v>
      </c>
      <c r="H2570" t="s">
        <v>62</v>
      </c>
      <c r="I2570" t="s">
        <v>23</v>
      </c>
      <c r="J2570" t="s">
        <v>91</v>
      </c>
      <c r="K2570" t="s">
        <v>16571</v>
      </c>
      <c r="L2570" t="s">
        <v>28</v>
      </c>
    </row>
    <row r="2571" spans="1:12" x14ac:dyDescent="0.35">
      <c r="A2571">
        <v>5823</v>
      </c>
      <c r="B2571" t="s">
        <v>16572</v>
      </c>
      <c r="D2571">
        <v>30</v>
      </c>
      <c r="E2571" t="s">
        <v>16573</v>
      </c>
      <c r="F2571" t="s">
        <v>25</v>
      </c>
      <c r="G2571" t="s">
        <v>177</v>
      </c>
      <c r="H2571" t="s">
        <v>15</v>
      </c>
      <c r="I2571" t="s">
        <v>16</v>
      </c>
      <c r="J2571" t="s">
        <v>91</v>
      </c>
      <c r="K2571" t="s">
        <v>16574</v>
      </c>
      <c r="L2571" t="s">
        <v>28</v>
      </c>
    </row>
    <row r="2572" spans="1:12" x14ac:dyDescent="0.35">
      <c r="A2572">
        <v>5824</v>
      </c>
      <c r="B2572" t="s">
        <v>16575</v>
      </c>
      <c r="D2572">
        <v>29</v>
      </c>
      <c r="E2572" t="s">
        <v>16576</v>
      </c>
      <c r="F2572" t="s">
        <v>25</v>
      </c>
      <c r="G2572" t="s">
        <v>14</v>
      </c>
      <c r="H2572" t="s">
        <v>62</v>
      </c>
      <c r="I2572" t="s">
        <v>23</v>
      </c>
      <c r="J2572" t="s">
        <v>68</v>
      </c>
      <c r="K2572" t="s">
        <v>16577</v>
      </c>
      <c r="L2572" t="s">
        <v>28</v>
      </c>
    </row>
    <row r="2573" spans="1:12" x14ac:dyDescent="0.35">
      <c r="A2573">
        <v>5831</v>
      </c>
      <c r="B2573" t="s">
        <v>16595</v>
      </c>
      <c r="D2573">
        <v>29</v>
      </c>
      <c r="E2573" t="s">
        <v>16596</v>
      </c>
      <c r="F2573" t="s">
        <v>16</v>
      </c>
      <c r="G2573" t="s">
        <v>101</v>
      </c>
      <c r="H2573" t="s">
        <v>33</v>
      </c>
      <c r="I2573" t="s">
        <v>34</v>
      </c>
      <c r="J2573" t="s">
        <v>88</v>
      </c>
      <c r="K2573" t="s">
        <v>16597</v>
      </c>
      <c r="L2573" t="s">
        <v>37</v>
      </c>
    </row>
    <row r="2574" spans="1:12" x14ac:dyDescent="0.35">
      <c r="A2574">
        <v>5832</v>
      </c>
      <c r="B2574" t="s">
        <v>16598</v>
      </c>
      <c r="D2574">
        <v>26</v>
      </c>
      <c r="E2574" t="s">
        <v>16599</v>
      </c>
      <c r="F2574" t="s">
        <v>13</v>
      </c>
      <c r="G2574" t="s">
        <v>23</v>
      </c>
      <c r="H2574" t="s">
        <v>52</v>
      </c>
      <c r="I2574" t="s">
        <v>13</v>
      </c>
      <c r="J2574" t="s">
        <v>53</v>
      </c>
      <c r="K2574" t="s">
        <v>16600</v>
      </c>
      <c r="L2574" t="s">
        <v>19</v>
      </c>
    </row>
    <row r="2575" spans="1:12" x14ac:dyDescent="0.35">
      <c r="A2575">
        <v>5833</v>
      </c>
      <c r="B2575" t="s">
        <v>16601</v>
      </c>
      <c r="D2575">
        <v>29</v>
      </c>
      <c r="E2575" t="s">
        <v>16602</v>
      </c>
      <c r="F2575" t="s">
        <v>13</v>
      </c>
      <c r="G2575" t="s">
        <v>101</v>
      </c>
      <c r="H2575" t="s">
        <v>62</v>
      </c>
      <c r="I2575" t="s">
        <v>23</v>
      </c>
      <c r="J2575" t="s">
        <v>26</v>
      </c>
      <c r="K2575" t="s">
        <v>16603</v>
      </c>
      <c r="L2575" t="s">
        <v>19</v>
      </c>
    </row>
    <row r="2576" spans="1:12" x14ac:dyDescent="0.35">
      <c r="A2576">
        <v>5834</v>
      </c>
      <c r="B2576" t="s">
        <v>16604</v>
      </c>
      <c r="D2576">
        <v>29</v>
      </c>
      <c r="E2576" t="s">
        <v>16605</v>
      </c>
      <c r="F2576" t="s">
        <v>40</v>
      </c>
      <c r="G2576" t="s">
        <v>31</v>
      </c>
      <c r="H2576" t="s">
        <v>120</v>
      </c>
      <c r="I2576" t="s">
        <v>57</v>
      </c>
      <c r="J2576" t="s">
        <v>170</v>
      </c>
      <c r="K2576">
        <f>1-670-334-3273</f>
        <v>-4276</v>
      </c>
      <c r="L2576" t="s">
        <v>37</v>
      </c>
    </row>
    <row r="2577" spans="1:12" x14ac:dyDescent="0.35">
      <c r="A2577">
        <v>5837</v>
      </c>
      <c r="B2577" t="s">
        <v>16612</v>
      </c>
      <c r="D2577">
        <v>26</v>
      </c>
      <c r="E2577" t="s">
        <v>16613</v>
      </c>
      <c r="F2577" t="s">
        <v>201</v>
      </c>
      <c r="G2577" t="s">
        <v>14</v>
      </c>
      <c r="H2577" t="s">
        <v>41</v>
      </c>
      <c r="I2577" t="s">
        <v>42</v>
      </c>
      <c r="J2577" t="s">
        <v>68</v>
      </c>
      <c r="K2577" t="s">
        <v>16614</v>
      </c>
      <c r="L2577" t="s">
        <v>44</v>
      </c>
    </row>
    <row r="2578" spans="1:12" x14ac:dyDescent="0.35">
      <c r="A2578">
        <v>5838</v>
      </c>
      <c r="B2578" t="s">
        <v>16615</v>
      </c>
      <c r="D2578">
        <v>29</v>
      </c>
      <c r="E2578" t="s">
        <v>16616</v>
      </c>
      <c r="F2578" t="s">
        <v>14</v>
      </c>
      <c r="G2578" t="s">
        <v>14</v>
      </c>
      <c r="H2578" t="s">
        <v>41</v>
      </c>
      <c r="I2578" t="s">
        <v>42</v>
      </c>
      <c r="J2578" t="s">
        <v>88</v>
      </c>
      <c r="K2578">
        <f>1-111-719-5901</f>
        <v>-6730</v>
      </c>
      <c r="L2578" t="s">
        <v>19</v>
      </c>
    </row>
    <row r="2579" spans="1:12" x14ac:dyDescent="0.35">
      <c r="A2579">
        <v>5839</v>
      </c>
      <c r="B2579" t="s">
        <v>16617</v>
      </c>
      <c r="D2579">
        <v>29</v>
      </c>
      <c r="E2579" t="s">
        <v>16618</v>
      </c>
      <c r="F2579" t="s">
        <v>57</v>
      </c>
      <c r="G2579" t="s">
        <v>32</v>
      </c>
      <c r="H2579" t="s">
        <v>120</v>
      </c>
      <c r="I2579" t="s">
        <v>57</v>
      </c>
      <c r="J2579" t="s">
        <v>91</v>
      </c>
      <c r="K2579" t="s">
        <v>16619</v>
      </c>
      <c r="L2579" t="s">
        <v>44</v>
      </c>
    </row>
    <row r="2580" spans="1:12" x14ac:dyDescent="0.35">
      <c r="A2580">
        <v>5841</v>
      </c>
      <c r="B2580" t="s">
        <v>16623</v>
      </c>
      <c r="D2580">
        <v>29</v>
      </c>
      <c r="E2580" t="s">
        <v>16624</v>
      </c>
      <c r="F2580" t="s">
        <v>16</v>
      </c>
      <c r="G2580" t="s">
        <v>101</v>
      </c>
      <c r="H2580" t="s">
        <v>52</v>
      </c>
      <c r="I2580" t="s">
        <v>13</v>
      </c>
      <c r="J2580" t="s">
        <v>35</v>
      </c>
      <c r="K2580" t="s">
        <v>16625</v>
      </c>
      <c r="L2580" t="s">
        <v>44</v>
      </c>
    </row>
    <row r="2581" spans="1:12" x14ac:dyDescent="0.35">
      <c r="A2581">
        <v>5846</v>
      </c>
      <c r="B2581" t="s">
        <v>16636</v>
      </c>
      <c r="D2581">
        <v>30</v>
      </c>
      <c r="E2581" t="s">
        <v>16637</v>
      </c>
      <c r="F2581" t="s">
        <v>169</v>
      </c>
      <c r="G2581" t="s">
        <v>201</v>
      </c>
      <c r="H2581" t="s">
        <v>62</v>
      </c>
      <c r="I2581" t="s">
        <v>23</v>
      </c>
      <c r="J2581" t="s">
        <v>63</v>
      </c>
      <c r="K2581" t="s">
        <v>16638</v>
      </c>
      <c r="L2581" t="s">
        <v>44</v>
      </c>
    </row>
    <row r="2582" spans="1:12" x14ac:dyDescent="0.35">
      <c r="A2582">
        <v>5848</v>
      </c>
      <c r="B2582" t="s">
        <v>16641</v>
      </c>
      <c r="D2582">
        <v>28</v>
      </c>
      <c r="E2582" t="s">
        <v>16642</v>
      </c>
      <c r="F2582" t="s">
        <v>14</v>
      </c>
      <c r="G2582" t="s">
        <v>14</v>
      </c>
      <c r="H2582" t="s">
        <v>52</v>
      </c>
      <c r="I2582" t="s">
        <v>13</v>
      </c>
      <c r="J2582" t="s">
        <v>91</v>
      </c>
      <c r="K2582" t="s">
        <v>16643</v>
      </c>
      <c r="L2582" t="s">
        <v>37</v>
      </c>
    </row>
    <row r="2583" spans="1:12" x14ac:dyDescent="0.35">
      <c r="A2583">
        <v>5850</v>
      </c>
      <c r="B2583" t="s">
        <v>16647</v>
      </c>
      <c r="D2583">
        <v>30</v>
      </c>
      <c r="E2583" t="s">
        <v>16648</v>
      </c>
      <c r="F2583" t="s">
        <v>149</v>
      </c>
      <c r="G2583" t="s">
        <v>101</v>
      </c>
      <c r="H2583" t="s">
        <v>62</v>
      </c>
      <c r="I2583" t="s">
        <v>23</v>
      </c>
      <c r="J2583" t="s">
        <v>88</v>
      </c>
      <c r="K2583" t="s">
        <v>16649</v>
      </c>
      <c r="L2583" t="s">
        <v>19</v>
      </c>
    </row>
    <row r="2584" spans="1:12" x14ac:dyDescent="0.35">
      <c r="A2584">
        <v>5851</v>
      </c>
      <c r="B2584" t="s">
        <v>16650</v>
      </c>
      <c r="D2584">
        <v>27</v>
      </c>
      <c r="E2584" t="s">
        <v>16651</v>
      </c>
      <c r="F2584" t="s">
        <v>23</v>
      </c>
      <c r="G2584" t="s">
        <v>169</v>
      </c>
      <c r="H2584" t="s">
        <v>120</v>
      </c>
      <c r="I2584" t="s">
        <v>57</v>
      </c>
      <c r="J2584" t="s">
        <v>63</v>
      </c>
      <c r="K2584" t="s">
        <v>16652</v>
      </c>
      <c r="L2584" t="s">
        <v>37</v>
      </c>
    </row>
    <row r="2585" spans="1:12" x14ac:dyDescent="0.35">
      <c r="A2585">
        <v>5854</v>
      </c>
      <c r="B2585" t="s">
        <v>16659</v>
      </c>
      <c r="D2585">
        <v>28</v>
      </c>
      <c r="E2585" t="s">
        <v>16660</v>
      </c>
      <c r="F2585" t="s">
        <v>13</v>
      </c>
      <c r="G2585" t="s">
        <v>23</v>
      </c>
      <c r="H2585" t="s">
        <v>80</v>
      </c>
      <c r="I2585" t="s">
        <v>32</v>
      </c>
      <c r="J2585" t="s">
        <v>91</v>
      </c>
      <c r="K2585">
        <f>1-432-330-3212</f>
        <v>-3973</v>
      </c>
      <c r="L2585" t="s">
        <v>28</v>
      </c>
    </row>
    <row r="2586" spans="1:12" x14ac:dyDescent="0.35">
      <c r="A2586">
        <v>5857</v>
      </c>
      <c r="B2586" t="s">
        <v>16666</v>
      </c>
      <c r="D2586">
        <v>27</v>
      </c>
      <c r="E2586" t="s">
        <v>16667</v>
      </c>
      <c r="F2586" t="s">
        <v>34</v>
      </c>
      <c r="G2586" t="s">
        <v>57</v>
      </c>
      <c r="H2586" t="s">
        <v>120</v>
      </c>
      <c r="I2586" t="s">
        <v>57</v>
      </c>
      <c r="J2586" t="s">
        <v>153</v>
      </c>
      <c r="K2586" t="s">
        <v>16668</v>
      </c>
      <c r="L2586" t="s">
        <v>28</v>
      </c>
    </row>
    <row r="2587" spans="1:12" x14ac:dyDescent="0.35">
      <c r="A2587">
        <v>5859</v>
      </c>
      <c r="B2587" t="s">
        <v>16671</v>
      </c>
      <c r="D2587">
        <v>29</v>
      </c>
      <c r="E2587" t="s">
        <v>16672</v>
      </c>
      <c r="F2587" t="s">
        <v>133</v>
      </c>
      <c r="G2587" t="s">
        <v>31</v>
      </c>
      <c r="H2587" t="s">
        <v>33</v>
      </c>
      <c r="I2587" t="s">
        <v>34</v>
      </c>
      <c r="J2587" t="s">
        <v>153</v>
      </c>
      <c r="K2587" t="s">
        <v>16673</v>
      </c>
      <c r="L2587" t="s">
        <v>76</v>
      </c>
    </row>
    <row r="2588" spans="1:12" x14ac:dyDescent="0.35">
      <c r="A2588">
        <v>5862</v>
      </c>
      <c r="B2588" t="s">
        <v>16680</v>
      </c>
      <c r="D2588">
        <v>30</v>
      </c>
      <c r="E2588" t="s">
        <v>16681</v>
      </c>
      <c r="F2588" t="s">
        <v>13</v>
      </c>
      <c r="G2588" t="s">
        <v>79</v>
      </c>
      <c r="H2588" t="s">
        <v>33</v>
      </c>
      <c r="I2588" t="s">
        <v>34</v>
      </c>
      <c r="J2588" t="s">
        <v>116</v>
      </c>
      <c r="K2588" t="s">
        <v>16682</v>
      </c>
      <c r="L2588" t="s">
        <v>37</v>
      </c>
    </row>
    <row r="2589" spans="1:12" x14ac:dyDescent="0.35">
      <c r="A2589">
        <v>5865</v>
      </c>
      <c r="B2589" t="s">
        <v>16689</v>
      </c>
      <c r="D2589">
        <v>30</v>
      </c>
      <c r="E2589" t="s">
        <v>16690</v>
      </c>
      <c r="F2589" t="s">
        <v>79</v>
      </c>
      <c r="G2589" t="s">
        <v>42</v>
      </c>
      <c r="H2589" t="s">
        <v>41</v>
      </c>
      <c r="I2589" t="s">
        <v>42</v>
      </c>
      <c r="J2589" t="s">
        <v>116</v>
      </c>
      <c r="K2589" t="s">
        <v>16691</v>
      </c>
      <c r="L2589" t="s">
        <v>76</v>
      </c>
    </row>
    <row r="2590" spans="1:12" x14ac:dyDescent="0.35">
      <c r="A2590">
        <v>5870</v>
      </c>
      <c r="B2590" t="s">
        <v>16704</v>
      </c>
      <c r="D2590">
        <v>26</v>
      </c>
      <c r="E2590" t="s">
        <v>16705</v>
      </c>
      <c r="F2590" t="s">
        <v>149</v>
      </c>
      <c r="G2590" t="s">
        <v>34</v>
      </c>
      <c r="H2590" t="s">
        <v>24</v>
      </c>
      <c r="I2590" t="s">
        <v>25</v>
      </c>
      <c r="J2590" t="s">
        <v>26</v>
      </c>
      <c r="K2590" t="s">
        <v>16706</v>
      </c>
      <c r="L2590" t="s">
        <v>19</v>
      </c>
    </row>
    <row r="2591" spans="1:12" x14ac:dyDescent="0.35">
      <c r="A2591">
        <v>5871</v>
      </c>
      <c r="B2591" t="s">
        <v>16707</v>
      </c>
      <c r="D2591">
        <v>26</v>
      </c>
      <c r="E2591" t="s">
        <v>16708</v>
      </c>
      <c r="F2591" t="s">
        <v>14</v>
      </c>
      <c r="G2591" t="s">
        <v>169</v>
      </c>
      <c r="H2591" t="s">
        <v>80</v>
      </c>
      <c r="I2591" t="s">
        <v>32</v>
      </c>
      <c r="J2591" t="s">
        <v>17</v>
      </c>
      <c r="K2591" t="s">
        <v>16709</v>
      </c>
      <c r="L2591" t="s">
        <v>76</v>
      </c>
    </row>
    <row r="2592" spans="1:12" x14ac:dyDescent="0.35">
      <c r="A2592">
        <v>5872</v>
      </c>
      <c r="B2592" t="s">
        <v>16710</v>
      </c>
      <c r="D2592">
        <v>29</v>
      </c>
      <c r="E2592" t="s">
        <v>16711</v>
      </c>
      <c r="F2592" t="s">
        <v>79</v>
      </c>
      <c r="G2592" t="s">
        <v>201</v>
      </c>
      <c r="H2592" t="s">
        <v>80</v>
      </c>
      <c r="I2592" t="s">
        <v>32</v>
      </c>
      <c r="J2592" t="s">
        <v>58</v>
      </c>
      <c r="K2592" t="s">
        <v>16712</v>
      </c>
      <c r="L2592" t="s">
        <v>19</v>
      </c>
    </row>
    <row r="2593" spans="1:12" x14ac:dyDescent="0.35">
      <c r="A2593">
        <v>5874</v>
      </c>
      <c r="B2593" t="s">
        <v>16714</v>
      </c>
      <c r="D2593">
        <v>29</v>
      </c>
      <c r="E2593" t="s">
        <v>16715</v>
      </c>
      <c r="F2593" t="s">
        <v>177</v>
      </c>
      <c r="G2593" t="s">
        <v>149</v>
      </c>
      <c r="H2593" t="s">
        <v>52</v>
      </c>
      <c r="I2593" t="s">
        <v>13</v>
      </c>
      <c r="J2593" t="s">
        <v>91</v>
      </c>
      <c r="K2593" t="s">
        <v>16716</v>
      </c>
      <c r="L2593" t="s">
        <v>44</v>
      </c>
    </row>
    <row r="2594" spans="1:12" x14ac:dyDescent="0.35">
      <c r="A2594">
        <v>5875</v>
      </c>
      <c r="B2594" t="s">
        <v>16717</v>
      </c>
      <c r="D2594">
        <v>28</v>
      </c>
      <c r="E2594" t="s">
        <v>16718</v>
      </c>
      <c r="F2594" t="s">
        <v>25</v>
      </c>
      <c r="G2594" t="s">
        <v>23</v>
      </c>
      <c r="H2594" t="s">
        <v>41</v>
      </c>
      <c r="I2594" t="s">
        <v>42</v>
      </c>
      <c r="J2594" t="s">
        <v>146</v>
      </c>
      <c r="K2594" t="s">
        <v>16719</v>
      </c>
      <c r="L2594" t="s">
        <v>44</v>
      </c>
    </row>
    <row r="2595" spans="1:12" x14ac:dyDescent="0.35">
      <c r="A2595">
        <v>5882</v>
      </c>
      <c r="B2595" t="s">
        <v>16736</v>
      </c>
      <c r="D2595">
        <v>28</v>
      </c>
      <c r="E2595" t="s">
        <v>16737</v>
      </c>
      <c r="F2595" t="s">
        <v>34</v>
      </c>
      <c r="G2595" t="s">
        <v>79</v>
      </c>
      <c r="H2595" t="s">
        <v>47</v>
      </c>
      <c r="I2595" t="s">
        <v>31</v>
      </c>
      <c r="J2595" t="s">
        <v>146</v>
      </c>
      <c r="K2595" t="s">
        <v>16738</v>
      </c>
      <c r="L2595" t="s">
        <v>28</v>
      </c>
    </row>
    <row r="2596" spans="1:12" x14ac:dyDescent="0.35">
      <c r="A2596">
        <v>5883</v>
      </c>
      <c r="B2596" t="s">
        <v>16739</v>
      </c>
      <c r="D2596">
        <v>30</v>
      </c>
      <c r="E2596" t="s">
        <v>16740</v>
      </c>
      <c r="F2596" t="s">
        <v>67</v>
      </c>
      <c r="G2596" t="s">
        <v>133</v>
      </c>
      <c r="H2596" t="s">
        <v>15</v>
      </c>
      <c r="I2596" t="s">
        <v>16</v>
      </c>
      <c r="J2596" t="s">
        <v>68</v>
      </c>
      <c r="K2596" t="s">
        <v>16741</v>
      </c>
      <c r="L2596" t="s">
        <v>19</v>
      </c>
    </row>
    <row r="2597" spans="1:12" x14ac:dyDescent="0.35">
      <c r="A2597">
        <v>5885</v>
      </c>
      <c r="B2597" t="s">
        <v>16745</v>
      </c>
      <c r="D2597">
        <v>29</v>
      </c>
      <c r="E2597" t="s">
        <v>16746</v>
      </c>
      <c r="F2597" t="s">
        <v>101</v>
      </c>
      <c r="G2597" t="s">
        <v>149</v>
      </c>
      <c r="H2597" t="s">
        <v>120</v>
      </c>
      <c r="I2597" t="s">
        <v>57</v>
      </c>
      <c r="J2597" t="s">
        <v>102</v>
      </c>
      <c r="K2597" t="s">
        <v>16747</v>
      </c>
      <c r="L2597" t="s">
        <v>28</v>
      </c>
    </row>
    <row r="2598" spans="1:12" x14ac:dyDescent="0.35">
      <c r="A2598">
        <v>5887</v>
      </c>
      <c r="B2598" t="s">
        <v>16751</v>
      </c>
      <c r="D2598">
        <v>28</v>
      </c>
      <c r="E2598" t="s">
        <v>16752</v>
      </c>
      <c r="F2598" t="s">
        <v>149</v>
      </c>
      <c r="G2598" t="s">
        <v>13</v>
      </c>
      <c r="H2598" t="s">
        <v>15</v>
      </c>
      <c r="I2598" t="s">
        <v>16</v>
      </c>
      <c r="J2598" t="s">
        <v>68</v>
      </c>
      <c r="K2598" t="s">
        <v>16753</v>
      </c>
      <c r="L2598" t="s">
        <v>44</v>
      </c>
    </row>
    <row r="2599" spans="1:12" x14ac:dyDescent="0.35">
      <c r="A2599">
        <v>5888</v>
      </c>
      <c r="B2599" t="s">
        <v>16754</v>
      </c>
      <c r="D2599">
        <v>28</v>
      </c>
      <c r="E2599" t="s">
        <v>16755</v>
      </c>
      <c r="F2599" t="s">
        <v>22</v>
      </c>
      <c r="G2599" t="s">
        <v>31</v>
      </c>
      <c r="H2599" t="s">
        <v>33</v>
      </c>
      <c r="I2599" t="s">
        <v>34</v>
      </c>
      <c r="J2599" t="s">
        <v>153</v>
      </c>
      <c r="K2599" t="s">
        <v>16756</v>
      </c>
      <c r="L2599" t="s">
        <v>19</v>
      </c>
    </row>
    <row r="2600" spans="1:12" x14ac:dyDescent="0.35">
      <c r="A2600">
        <v>5892</v>
      </c>
      <c r="B2600" t="s">
        <v>1393</v>
      </c>
      <c r="D2600">
        <v>28</v>
      </c>
      <c r="E2600" t="s">
        <v>16766</v>
      </c>
      <c r="F2600" t="s">
        <v>23</v>
      </c>
      <c r="G2600" t="s">
        <v>25</v>
      </c>
      <c r="H2600" t="s">
        <v>24</v>
      </c>
      <c r="I2600" t="s">
        <v>25</v>
      </c>
      <c r="J2600" t="s">
        <v>116</v>
      </c>
      <c r="K2600" t="s">
        <v>16767</v>
      </c>
      <c r="L2600" t="s">
        <v>37</v>
      </c>
    </row>
    <row r="2601" spans="1:12" x14ac:dyDescent="0.35">
      <c r="A2601">
        <v>5893</v>
      </c>
      <c r="B2601" t="s">
        <v>16768</v>
      </c>
      <c r="D2601">
        <v>28</v>
      </c>
      <c r="E2601" t="s">
        <v>16769</v>
      </c>
      <c r="F2601" t="s">
        <v>16</v>
      </c>
      <c r="G2601" t="s">
        <v>16</v>
      </c>
      <c r="H2601" t="s">
        <v>47</v>
      </c>
      <c r="I2601" t="s">
        <v>31</v>
      </c>
      <c r="J2601" t="s">
        <v>48</v>
      </c>
      <c r="K2601" t="s">
        <v>16770</v>
      </c>
      <c r="L2601" t="s">
        <v>19</v>
      </c>
    </row>
    <row r="2602" spans="1:12" x14ac:dyDescent="0.35">
      <c r="A2602">
        <v>5898</v>
      </c>
      <c r="B2602" t="s">
        <v>16781</v>
      </c>
      <c r="D2602">
        <v>30</v>
      </c>
      <c r="E2602" t="s">
        <v>16782</v>
      </c>
      <c r="F2602" t="s">
        <v>23</v>
      </c>
      <c r="G2602" t="s">
        <v>16</v>
      </c>
      <c r="H2602" t="s">
        <v>80</v>
      </c>
      <c r="I2602" t="s">
        <v>32</v>
      </c>
      <c r="J2602" t="s">
        <v>63</v>
      </c>
      <c r="K2602" t="s">
        <v>16783</v>
      </c>
      <c r="L2602" t="s">
        <v>37</v>
      </c>
    </row>
    <row r="2603" spans="1:12" x14ac:dyDescent="0.35">
      <c r="A2603">
        <v>5904</v>
      </c>
      <c r="B2603" t="s">
        <v>16799</v>
      </c>
      <c r="D2603">
        <v>30</v>
      </c>
      <c r="E2603" t="s">
        <v>16800</v>
      </c>
      <c r="F2603" t="s">
        <v>149</v>
      </c>
      <c r="G2603" t="s">
        <v>31</v>
      </c>
      <c r="H2603" t="s">
        <v>33</v>
      </c>
      <c r="I2603" t="s">
        <v>34</v>
      </c>
      <c r="J2603" t="s">
        <v>53</v>
      </c>
      <c r="K2603" t="s">
        <v>16801</v>
      </c>
      <c r="L2603" t="s">
        <v>19</v>
      </c>
    </row>
    <row r="2604" spans="1:12" x14ac:dyDescent="0.35">
      <c r="A2604">
        <v>5905</v>
      </c>
      <c r="B2604" t="s">
        <v>16802</v>
      </c>
      <c r="D2604">
        <v>26</v>
      </c>
      <c r="E2604" t="s">
        <v>16803</v>
      </c>
      <c r="F2604" t="s">
        <v>13</v>
      </c>
      <c r="G2604" t="s">
        <v>201</v>
      </c>
      <c r="H2604" t="s">
        <v>52</v>
      </c>
      <c r="I2604" t="s">
        <v>13</v>
      </c>
      <c r="J2604" t="s">
        <v>68</v>
      </c>
      <c r="K2604" t="s">
        <v>16804</v>
      </c>
      <c r="L2604" t="s">
        <v>37</v>
      </c>
    </row>
    <row r="2605" spans="1:12" x14ac:dyDescent="0.35">
      <c r="A2605">
        <v>5906</v>
      </c>
      <c r="B2605" t="s">
        <v>16805</v>
      </c>
      <c r="D2605">
        <v>29</v>
      </c>
      <c r="E2605" t="s">
        <v>16806</v>
      </c>
      <c r="F2605" t="s">
        <v>13</v>
      </c>
      <c r="G2605" t="s">
        <v>177</v>
      </c>
      <c r="H2605" t="s">
        <v>47</v>
      </c>
      <c r="I2605" t="s">
        <v>31</v>
      </c>
      <c r="J2605" t="s">
        <v>68</v>
      </c>
      <c r="K2605" t="s">
        <v>16807</v>
      </c>
      <c r="L2605" t="s">
        <v>19</v>
      </c>
    </row>
    <row r="2606" spans="1:12" x14ac:dyDescent="0.35">
      <c r="A2606">
        <v>5907</v>
      </c>
      <c r="B2606" t="s">
        <v>13240</v>
      </c>
      <c r="D2606">
        <v>27</v>
      </c>
      <c r="E2606" t="s">
        <v>16808</v>
      </c>
      <c r="F2606" t="s">
        <v>13</v>
      </c>
      <c r="G2606" t="s">
        <v>177</v>
      </c>
      <c r="H2606" t="s">
        <v>15</v>
      </c>
      <c r="I2606" t="s">
        <v>16</v>
      </c>
      <c r="J2606" t="s">
        <v>58</v>
      </c>
      <c r="K2606">
        <v>4631365783</v>
      </c>
      <c r="L2606" t="s">
        <v>76</v>
      </c>
    </row>
    <row r="2607" spans="1:12" x14ac:dyDescent="0.35">
      <c r="A2607">
        <v>5908</v>
      </c>
      <c r="B2607" t="s">
        <v>16809</v>
      </c>
      <c r="D2607">
        <v>28</v>
      </c>
      <c r="E2607" t="s">
        <v>16810</v>
      </c>
      <c r="F2607" t="s">
        <v>23</v>
      </c>
      <c r="G2607" t="s">
        <v>169</v>
      </c>
      <c r="H2607" t="s">
        <v>15</v>
      </c>
      <c r="I2607" t="s">
        <v>16</v>
      </c>
      <c r="J2607" t="s">
        <v>35</v>
      </c>
      <c r="K2607" t="s">
        <v>16811</v>
      </c>
      <c r="L2607" t="s">
        <v>76</v>
      </c>
    </row>
    <row r="2608" spans="1:12" x14ac:dyDescent="0.35">
      <c r="A2608">
        <v>5909</v>
      </c>
      <c r="B2608" t="s">
        <v>16812</v>
      </c>
      <c r="D2608">
        <v>26</v>
      </c>
      <c r="E2608" t="s">
        <v>16813</v>
      </c>
      <c r="F2608" t="s">
        <v>31</v>
      </c>
      <c r="G2608" t="s">
        <v>133</v>
      </c>
      <c r="H2608" t="s">
        <v>52</v>
      </c>
      <c r="I2608" t="s">
        <v>13</v>
      </c>
      <c r="J2608" t="s">
        <v>91</v>
      </c>
      <c r="K2608">
        <f>1-154-393-4191</f>
        <v>-4737</v>
      </c>
      <c r="L2608" t="s">
        <v>76</v>
      </c>
    </row>
    <row r="2609" spans="1:12" x14ac:dyDescent="0.35">
      <c r="A2609">
        <v>5910</v>
      </c>
      <c r="B2609" t="s">
        <v>16814</v>
      </c>
      <c r="D2609">
        <v>29</v>
      </c>
      <c r="E2609" t="s">
        <v>16815</v>
      </c>
      <c r="F2609" t="s">
        <v>67</v>
      </c>
      <c r="G2609" t="s">
        <v>101</v>
      </c>
      <c r="H2609" t="s">
        <v>15</v>
      </c>
      <c r="I2609" t="s">
        <v>16</v>
      </c>
      <c r="J2609" t="s">
        <v>35</v>
      </c>
      <c r="K2609" t="s">
        <v>16816</v>
      </c>
      <c r="L2609" t="s">
        <v>76</v>
      </c>
    </row>
    <row r="2610" spans="1:12" x14ac:dyDescent="0.35">
      <c r="A2610">
        <v>5911</v>
      </c>
      <c r="B2610" t="s">
        <v>16817</v>
      </c>
      <c r="D2610">
        <v>28</v>
      </c>
      <c r="E2610" t="s">
        <v>16818</v>
      </c>
      <c r="F2610" t="s">
        <v>133</v>
      </c>
      <c r="G2610" t="s">
        <v>22</v>
      </c>
      <c r="H2610" t="s">
        <v>120</v>
      </c>
      <c r="I2610" t="s">
        <v>57</v>
      </c>
      <c r="J2610" t="s">
        <v>91</v>
      </c>
      <c r="K2610" t="s">
        <v>16819</v>
      </c>
      <c r="L2610" t="s">
        <v>76</v>
      </c>
    </row>
    <row r="2611" spans="1:12" x14ac:dyDescent="0.35">
      <c r="A2611">
        <v>5917</v>
      </c>
      <c r="B2611" t="s">
        <v>16834</v>
      </c>
      <c r="D2611">
        <v>28</v>
      </c>
      <c r="E2611" t="s">
        <v>16835</v>
      </c>
      <c r="F2611" t="s">
        <v>25</v>
      </c>
      <c r="G2611" t="s">
        <v>13</v>
      </c>
      <c r="H2611" t="s">
        <v>87</v>
      </c>
      <c r="I2611" t="s">
        <v>79</v>
      </c>
      <c r="J2611" t="s">
        <v>146</v>
      </c>
      <c r="K2611" t="s">
        <v>16836</v>
      </c>
      <c r="L2611" t="s">
        <v>76</v>
      </c>
    </row>
    <row r="2612" spans="1:12" x14ac:dyDescent="0.35">
      <c r="A2612">
        <v>5918</v>
      </c>
      <c r="B2612" t="s">
        <v>16837</v>
      </c>
      <c r="D2612">
        <v>27</v>
      </c>
      <c r="E2612" t="s">
        <v>16838</v>
      </c>
      <c r="F2612" t="s">
        <v>42</v>
      </c>
      <c r="G2612" t="s">
        <v>14</v>
      </c>
      <c r="H2612" t="s">
        <v>62</v>
      </c>
      <c r="I2612" t="s">
        <v>23</v>
      </c>
      <c r="J2612" t="s">
        <v>146</v>
      </c>
      <c r="K2612" t="s">
        <v>16839</v>
      </c>
      <c r="L2612" t="s">
        <v>44</v>
      </c>
    </row>
    <row r="2613" spans="1:12" x14ac:dyDescent="0.35">
      <c r="A2613">
        <v>5919</v>
      </c>
      <c r="B2613" t="s">
        <v>16840</v>
      </c>
      <c r="D2613">
        <v>26</v>
      </c>
      <c r="E2613" t="s">
        <v>16841</v>
      </c>
      <c r="F2613" t="s">
        <v>16</v>
      </c>
      <c r="G2613" t="s">
        <v>22</v>
      </c>
      <c r="H2613" t="s">
        <v>33</v>
      </c>
      <c r="I2613" t="s">
        <v>34</v>
      </c>
      <c r="J2613" t="s">
        <v>88</v>
      </c>
      <c r="K2613" t="s">
        <v>16842</v>
      </c>
      <c r="L2613" t="s">
        <v>19</v>
      </c>
    </row>
    <row r="2614" spans="1:12" x14ac:dyDescent="0.35">
      <c r="A2614">
        <v>5920</v>
      </c>
      <c r="B2614" t="s">
        <v>16843</v>
      </c>
      <c r="D2614">
        <v>28</v>
      </c>
      <c r="E2614" t="s">
        <v>16844</v>
      </c>
      <c r="F2614" t="s">
        <v>40</v>
      </c>
      <c r="G2614" t="s">
        <v>42</v>
      </c>
      <c r="H2614" t="s">
        <v>24</v>
      </c>
      <c r="I2614" t="s">
        <v>25</v>
      </c>
      <c r="J2614" t="s">
        <v>91</v>
      </c>
      <c r="K2614">
        <v>5358060740</v>
      </c>
      <c r="L2614" t="s">
        <v>76</v>
      </c>
    </row>
    <row r="2615" spans="1:12" x14ac:dyDescent="0.35">
      <c r="A2615">
        <v>5922</v>
      </c>
      <c r="B2615" t="s">
        <v>16848</v>
      </c>
      <c r="D2615">
        <v>28</v>
      </c>
      <c r="E2615" t="s">
        <v>16849</v>
      </c>
      <c r="F2615" t="s">
        <v>149</v>
      </c>
      <c r="G2615" t="s">
        <v>67</v>
      </c>
      <c r="H2615" t="s">
        <v>47</v>
      </c>
      <c r="I2615" t="s">
        <v>31</v>
      </c>
      <c r="J2615" t="s">
        <v>48</v>
      </c>
      <c r="K2615" t="s">
        <v>16850</v>
      </c>
      <c r="L2615" t="s">
        <v>28</v>
      </c>
    </row>
    <row r="2616" spans="1:12" x14ac:dyDescent="0.35">
      <c r="A2616">
        <v>5923</v>
      </c>
      <c r="B2616" t="s">
        <v>16851</v>
      </c>
      <c r="D2616">
        <v>28</v>
      </c>
      <c r="E2616" t="s">
        <v>16852</v>
      </c>
      <c r="F2616" t="s">
        <v>101</v>
      </c>
      <c r="G2616" t="s">
        <v>201</v>
      </c>
      <c r="H2616" t="s">
        <v>52</v>
      </c>
      <c r="I2616" t="s">
        <v>13</v>
      </c>
      <c r="J2616" t="s">
        <v>26</v>
      </c>
      <c r="K2616" t="s">
        <v>16853</v>
      </c>
      <c r="L2616" t="s">
        <v>37</v>
      </c>
    </row>
    <row r="2617" spans="1:12" x14ac:dyDescent="0.35">
      <c r="A2617">
        <v>5925</v>
      </c>
      <c r="B2617" t="s">
        <v>16857</v>
      </c>
      <c r="D2617">
        <v>29</v>
      </c>
      <c r="E2617" t="s">
        <v>16858</v>
      </c>
      <c r="F2617" t="s">
        <v>25</v>
      </c>
      <c r="G2617" t="s">
        <v>57</v>
      </c>
      <c r="H2617" t="s">
        <v>120</v>
      </c>
      <c r="I2617" t="s">
        <v>57</v>
      </c>
      <c r="J2617" t="s">
        <v>17</v>
      </c>
      <c r="K2617" t="s">
        <v>16859</v>
      </c>
      <c r="L2617" t="s">
        <v>37</v>
      </c>
    </row>
    <row r="2618" spans="1:12" x14ac:dyDescent="0.35">
      <c r="A2618">
        <v>5926</v>
      </c>
      <c r="B2618" t="s">
        <v>16860</v>
      </c>
      <c r="D2618">
        <v>30</v>
      </c>
      <c r="E2618" t="s">
        <v>16861</v>
      </c>
      <c r="F2618" t="s">
        <v>201</v>
      </c>
      <c r="G2618" t="s">
        <v>169</v>
      </c>
      <c r="H2618" t="s">
        <v>15</v>
      </c>
      <c r="I2618" t="s">
        <v>16</v>
      </c>
      <c r="J2618" t="s">
        <v>116</v>
      </c>
      <c r="K2618" t="s">
        <v>16862</v>
      </c>
      <c r="L2618" t="s">
        <v>37</v>
      </c>
    </row>
    <row r="2619" spans="1:12" x14ac:dyDescent="0.35">
      <c r="A2619">
        <v>5929</v>
      </c>
      <c r="B2619" t="s">
        <v>16869</v>
      </c>
      <c r="D2619">
        <v>29</v>
      </c>
      <c r="E2619" t="s">
        <v>16870</v>
      </c>
      <c r="F2619" t="s">
        <v>40</v>
      </c>
      <c r="G2619" t="s">
        <v>201</v>
      </c>
      <c r="H2619" t="s">
        <v>80</v>
      </c>
      <c r="I2619" t="s">
        <v>32</v>
      </c>
      <c r="J2619" t="s">
        <v>17</v>
      </c>
      <c r="K2619" t="s">
        <v>16871</v>
      </c>
      <c r="L2619" t="s">
        <v>44</v>
      </c>
    </row>
    <row r="2620" spans="1:12" x14ac:dyDescent="0.35">
      <c r="A2620">
        <v>5930</v>
      </c>
      <c r="B2620" t="s">
        <v>16872</v>
      </c>
      <c r="D2620">
        <v>29</v>
      </c>
      <c r="E2620" t="s">
        <v>16873</v>
      </c>
      <c r="F2620" t="s">
        <v>14</v>
      </c>
      <c r="G2620" t="s">
        <v>101</v>
      </c>
      <c r="H2620" t="s">
        <v>52</v>
      </c>
      <c r="I2620" t="s">
        <v>13</v>
      </c>
      <c r="J2620" t="s">
        <v>68</v>
      </c>
      <c r="K2620" t="s">
        <v>16874</v>
      </c>
      <c r="L2620" t="s">
        <v>37</v>
      </c>
    </row>
    <row r="2621" spans="1:12" x14ac:dyDescent="0.35">
      <c r="A2621">
        <v>5932</v>
      </c>
      <c r="B2621" t="s">
        <v>16878</v>
      </c>
      <c r="D2621">
        <v>28</v>
      </c>
      <c r="E2621" t="s">
        <v>16879</v>
      </c>
      <c r="F2621" t="s">
        <v>101</v>
      </c>
      <c r="G2621" t="s">
        <v>22</v>
      </c>
      <c r="H2621" t="s">
        <v>87</v>
      </c>
      <c r="I2621" t="s">
        <v>79</v>
      </c>
      <c r="J2621" t="s">
        <v>48</v>
      </c>
      <c r="K2621" t="s">
        <v>16880</v>
      </c>
      <c r="L2621" t="s">
        <v>37</v>
      </c>
    </row>
    <row r="2622" spans="1:12" x14ac:dyDescent="0.35">
      <c r="A2622">
        <v>5935</v>
      </c>
      <c r="B2622" t="s">
        <v>16887</v>
      </c>
      <c r="D2622">
        <v>28</v>
      </c>
      <c r="E2622" t="s">
        <v>16888</v>
      </c>
      <c r="F2622" t="s">
        <v>23</v>
      </c>
      <c r="G2622" t="s">
        <v>177</v>
      </c>
      <c r="H2622" t="s">
        <v>41</v>
      </c>
      <c r="I2622" t="s">
        <v>42</v>
      </c>
      <c r="J2622" t="s">
        <v>35</v>
      </c>
      <c r="K2622" t="s">
        <v>16889</v>
      </c>
      <c r="L2622" t="s">
        <v>44</v>
      </c>
    </row>
    <row r="2623" spans="1:12" x14ac:dyDescent="0.35">
      <c r="A2623">
        <v>5936</v>
      </c>
      <c r="B2623" t="s">
        <v>16890</v>
      </c>
      <c r="D2623">
        <v>29</v>
      </c>
      <c r="E2623" t="s">
        <v>16891</v>
      </c>
      <c r="F2623" t="s">
        <v>22</v>
      </c>
      <c r="G2623" t="s">
        <v>40</v>
      </c>
      <c r="H2623" t="s">
        <v>52</v>
      </c>
      <c r="I2623" t="s">
        <v>13</v>
      </c>
      <c r="J2623" t="s">
        <v>91</v>
      </c>
      <c r="K2623" t="s">
        <v>16892</v>
      </c>
      <c r="L2623" t="s">
        <v>76</v>
      </c>
    </row>
    <row r="2624" spans="1:12" x14ac:dyDescent="0.35">
      <c r="A2624">
        <v>5937</v>
      </c>
      <c r="B2624" t="s">
        <v>16893</v>
      </c>
      <c r="D2624">
        <v>30</v>
      </c>
      <c r="E2624" t="s">
        <v>16894</v>
      </c>
      <c r="F2624" t="s">
        <v>201</v>
      </c>
      <c r="G2624" t="s">
        <v>31</v>
      </c>
      <c r="H2624" t="s">
        <v>87</v>
      </c>
      <c r="I2624" t="s">
        <v>79</v>
      </c>
      <c r="J2624" t="s">
        <v>153</v>
      </c>
      <c r="K2624" t="s">
        <v>16895</v>
      </c>
      <c r="L2624" t="s">
        <v>19</v>
      </c>
    </row>
    <row r="2625" spans="1:12" x14ac:dyDescent="0.35">
      <c r="A2625">
        <v>5940</v>
      </c>
      <c r="B2625" t="s">
        <v>16902</v>
      </c>
      <c r="D2625">
        <v>28</v>
      </c>
      <c r="E2625" t="s">
        <v>16903</v>
      </c>
      <c r="F2625" t="s">
        <v>201</v>
      </c>
      <c r="G2625" t="s">
        <v>101</v>
      </c>
      <c r="H2625" t="s">
        <v>41</v>
      </c>
      <c r="I2625" t="s">
        <v>42</v>
      </c>
      <c r="J2625" t="s">
        <v>68</v>
      </c>
      <c r="K2625" t="s">
        <v>16904</v>
      </c>
      <c r="L2625" t="s">
        <v>28</v>
      </c>
    </row>
    <row r="2626" spans="1:12" x14ac:dyDescent="0.35">
      <c r="A2626">
        <v>5945</v>
      </c>
      <c r="B2626" t="s">
        <v>16917</v>
      </c>
      <c r="D2626">
        <v>28</v>
      </c>
      <c r="E2626" t="s">
        <v>16918</v>
      </c>
      <c r="F2626" t="s">
        <v>177</v>
      </c>
      <c r="G2626" t="s">
        <v>40</v>
      </c>
      <c r="H2626" t="s">
        <v>15</v>
      </c>
      <c r="I2626" t="s">
        <v>16</v>
      </c>
      <c r="J2626" t="s">
        <v>58</v>
      </c>
      <c r="K2626" t="s">
        <v>16919</v>
      </c>
      <c r="L2626" t="s">
        <v>76</v>
      </c>
    </row>
    <row r="2627" spans="1:12" x14ac:dyDescent="0.35">
      <c r="A2627">
        <v>5947</v>
      </c>
      <c r="B2627" t="s">
        <v>16923</v>
      </c>
      <c r="D2627">
        <v>29</v>
      </c>
      <c r="E2627" t="s">
        <v>16924</v>
      </c>
      <c r="F2627" t="s">
        <v>13</v>
      </c>
      <c r="G2627" t="s">
        <v>22</v>
      </c>
      <c r="H2627" t="s">
        <v>120</v>
      </c>
      <c r="I2627" t="s">
        <v>57</v>
      </c>
      <c r="J2627" t="s">
        <v>68</v>
      </c>
      <c r="K2627" t="s">
        <v>16925</v>
      </c>
      <c r="L2627" t="s">
        <v>37</v>
      </c>
    </row>
    <row r="2628" spans="1:12" x14ac:dyDescent="0.35">
      <c r="A2628">
        <v>5948</v>
      </c>
      <c r="B2628" t="s">
        <v>16926</v>
      </c>
      <c r="D2628">
        <v>27</v>
      </c>
      <c r="E2628" t="s">
        <v>16927</v>
      </c>
      <c r="F2628" t="s">
        <v>101</v>
      </c>
      <c r="G2628" t="s">
        <v>177</v>
      </c>
      <c r="H2628" t="s">
        <v>87</v>
      </c>
      <c r="I2628" t="s">
        <v>79</v>
      </c>
      <c r="J2628" t="s">
        <v>102</v>
      </c>
      <c r="K2628" t="s">
        <v>16928</v>
      </c>
      <c r="L2628" t="s">
        <v>44</v>
      </c>
    </row>
    <row r="2629" spans="1:12" x14ac:dyDescent="0.35">
      <c r="A2629">
        <v>5949</v>
      </c>
      <c r="B2629" t="s">
        <v>16929</v>
      </c>
      <c r="D2629">
        <v>29</v>
      </c>
      <c r="E2629" t="s">
        <v>16930</v>
      </c>
      <c r="F2629" t="s">
        <v>40</v>
      </c>
      <c r="G2629" t="s">
        <v>79</v>
      </c>
      <c r="H2629" t="s">
        <v>62</v>
      </c>
      <c r="I2629" t="s">
        <v>23</v>
      </c>
      <c r="J2629" t="s">
        <v>35</v>
      </c>
      <c r="K2629" t="s">
        <v>16931</v>
      </c>
      <c r="L2629" t="s">
        <v>19</v>
      </c>
    </row>
    <row r="2630" spans="1:12" x14ac:dyDescent="0.35">
      <c r="A2630">
        <v>5957</v>
      </c>
      <c r="B2630" t="s">
        <v>16953</v>
      </c>
      <c r="D2630">
        <v>29</v>
      </c>
      <c r="E2630" t="s">
        <v>16954</v>
      </c>
      <c r="F2630" t="s">
        <v>25</v>
      </c>
      <c r="G2630" t="s">
        <v>57</v>
      </c>
      <c r="H2630" t="s">
        <v>120</v>
      </c>
      <c r="I2630" t="s">
        <v>57</v>
      </c>
      <c r="J2630" t="s">
        <v>91</v>
      </c>
      <c r="K2630" t="s">
        <v>16955</v>
      </c>
      <c r="L2630" t="s">
        <v>76</v>
      </c>
    </row>
    <row r="2631" spans="1:12" x14ac:dyDescent="0.35">
      <c r="A2631">
        <v>5960</v>
      </c>
      <c r="B2631" t="s">
        <v>16961</v>
      </c>
      <c r="D2631">
        <v>28</v>
      </c>
      <c r="E2631" t="s">
        <v>16962</v>
      </c>
      <c r="F2631" t="s">
        <v>133</v>
      </c>
      <c r="G2631" t="s">
        <v>13</v>
      </c>
      <c r="H2631" t="s">
        <v>80</v>
      </c>
      <c r="I2631" t="s">
        <v>32</v>
      </c>
      <c r="J2631" t="s">
        <v>91</v>
      </c>
      <c r="K2631" t="s">
        <v>16963</v>
      </c>
      <c r="L2631" t="s">
        <v>76</v>
      </c>
    </row>
    <row r="2632" spans="1:12" x14ac:dyDescent="0.35">
      <c r="A2632">
        <v>5968</v>
      </c>
      <c r="B2632" t="s">
        <v>16985</v>
      </c>
      <c r="D2632">
        <v>27</v>
      </c>
      <c r="E2632" t="s">
        <v>16986</v>
      </c>
      <c r="F2632" t="s">
        <v>32</v>
      </c>
      <c r="G2632" t="s">
        <v>31</v>
      </c>
      <c r="H2632" t="s">
        <v>41</v>
      </c>
      <c r="I2632" t="s">
        <v>42</v>
      </c>
      <c r="J2632" t="s">
        <v>153</v>
      </c>
      <c r="K2632">
        <f>1-650-442-3399</f>
        <v>-4490</v>
      </c>
      <c r="L2632" t="s">
        <v>76</v>
      </c>
    </row>
    <row r="2633" spans="1:12" x14ac:dyDescent="0.35">
      <c r="A2633">
        <v>5971</v>
      </c>
      <c r="B2633" t="s">
        <v>16993</v>
      </c>
      <c r="D2633">
        <v>26</v>
      </c>
      <c r="E2633" t="s">
        <v>16994</v>
      </c>
      <c r="F2633" t="s">
        <v>25</v>
      </c>
      <c r="G2633" t="s">
        <v>32</v>
      </c>
      <c r="H2633" t="s">
        <v>62</v>
      </c>
      <c r="I2633" t="s">
        <v>23</v>
      </c>
      <c r="J2633" t="s">
        <v>53</v>
      </c>
      <c r="K2633">
        <v>4133895073</v>
      </c>
      <c r="L2633" t="s">
        <v>37</v>
      </c>
    </row>
    <row r="2634" spans="1:12" x14ac:dyDescent="0.35">
      <c r="A2634">
        <v>5972</v>
      </c>
      <c r="B2634" t="s">
        <v>16995</v>
      </c>
      <c r="D2634">
        <v>30</v>
      </c>
      <c r="E2634" t="s">
        <v>16996</v>
      </c>
      <c r="F2634" t="s">
        <v>32</v>
      </c>
      <c r="G2634" t="s">
        <v>67</v>
      </c>
      <c r="H2634" t="s">
        <v>120</v>
      </c>
      <c r="I2634" t="s">
        <v>57</v>
      </c>
      <c r="J2634" t="s">
        <v>53</v>
      </c>
      <c r="K2634">
        <f>1-620-514-3528</f>
        <v>-4661</v>
      </c>
      <c r="L2634" t="s">
        <v>28</v>
      </c>
    </row>
    <row r="2635" spans="1:12" x14ac:dyDescent="0.35">
      <c r="A2635">
        <v>5974</v>
      </c>
      <c r="B2635" t="s">
        <v>17000</v>
      </c>
      <c r="D2635">
        <v>26</v>
      </c>
      <c r="E2635" t="s">
        <v>17001</v>
      </c>
      <c r="F2635" t="s">
        <v>149</v>
      </c>
      <c r="G2635" t="s">
        <v>67</v>
      </c>
      <c r="H2635" t="s">
        <v>62</v>
      </c>
      <c r="I2635" t="s">
        <v>23</v>
      </c>
      <c r="J2635" t="s">
        <v>116</v>
      </c>
      <c r="K2635" t="s">
        <v>17002</v>
      </c>
      <c r="L2635" t="s">
        <v>37</v>
      </c>
    </row>
    <row r="2636" spans="1:12" x14ac:dyDescent="0.35">
      <c r="A2636">
        <v>5976</v>
      </c>
      <c r="B2636" t="s">
        <v>17005</v>
      </c>
      <c r="D2636">
        <v>28</v>
      </c>
      <c r="E2636" t="s">
        <v>17006</v>
      </c>
      <c r="F2636" t="s">
        <v>79</v>
      </c>
      <c r="G2636" t="s">
        <v>57</v>
      </c>
      <c r="H2636" t="s">
        <v>41</v>
      </c>
      <c r="I2636" t="s">
        <v>42</v>
      </c>
      <c r="J2636" t="s">
        <v>53</v>
      </c>
      <c r="K2636" t="s">
        <v>17007</v>
      </c>
      <c r="L2636" t="s">
        <v>76</v>
      </c>
    </row>
    <row r="2637" spans="1:12" x14ac:dyDescent="0.35">
      <c r="A2637">
        <v>5977</v>
      </c>
      <c r="B2637" t="s">
        <v>17008</v>
      </c>
      <c r="D2637">
        <v>29</v>
      </c>
      <c r="E2637" t="s">
        <v>17009</v>
      </c>
      <c r="F2637" t="s">
        <v>101</v>
      </c>
      <c r="G2637" t="s">
        <v>14</v>
      </c>
      <c r="H2637" t="s">
        <v>47</v>
      </c>
      <c r="I2637" t="s">
        <v>31</v>
      </c>
      <c r="J2637" t="s">
        <v>58</v>
      </c>
      <c r="K2637" t="s">
        <v>17010</v>
      </c>
      <c r="L2637" t="s">
        <v>28</v>
      </c>
    </row>
    <row r="2638" spans="1:12" x14ac:dyDescent="0.35">
      <c r="A2638">
        <v>5978</v>
      </c>
      <c r="B2638" t="s">
        <v>17011</v>
      </c>
      <c r="D2638">
        <v>29</v>
      </c>
      <c r="E2638" t="s">
        <v>17012</v>
      </c>
      <c r="F2638" t="s">
        <v>57</v>
      </c>
      <c r="G2638" t="s">
        <v>23</v>
      </c>
      <c r="H2638" t="s">
        <v>24</v>
      </c>
      <c r="I2638" t="s">
        <v>25</v>
      </c>
      <c r="J2638" t="s">
        <v>170</v>
      </c>
      <c r="K2638" t="s">
        <v>17013</v>
      </c>
      <c r="L2638" t="s">
        <v>37</v>
      </c>
    </row>
    <row r="2639" spans="1:12" x14ac:dyDescent="0.35">
      <c r="A2639">
        <v>5980</v>
      </c>
      <c r="B2639" t="s">
        <v>17017</v>
      </c>
      <c r="D2639">
        <v>30</v>
      </c>
      <c r="E2639" t="s">
        <v>17018</v>
      </c>
      <c r="F2639" t="s">
        <v>101</v>
      </c>
      <c r="G2639" t="s">
        <v>14</v>
      </c>
      <c r="H2639" t="s">
        <v>62</v>
      </c>
      <c r="I2639" t="s">
        <v>23</v>
      </c>
      <c r="J2639" t="s">
        <v>26</v>
      </c>
      <c r="K2639" t="s">
        <v>17019</v>
      </c>
      <c r="L2639" t="s">
        <v>28</v>
      </c>
    </row>
    <row r="2640" spans="1:12" x14ac:dyDescent="0.35">
      <c r="A2640">
        <v>5986</v>
      </c>
      <c r="B2640" t="s">
        <v>17035</v>
      </c>
      <c r="D2640">
        <v>30</v>
      </c>
      <c r="E2640" t="s">
        <v>17036</v>
      </c>
      <c r="F2640" t="s">
        <v>169</v>
      </c>
      <c r="G2640" t="s">
        <v>31</v>
      </c>
      <c r="H2640" t="s">
        <v>15</v>
      </c>
      <c r="I2640" t="s">
        <v>16</v>
      </c>
      <c r="J2640" t="s">
        <v>26</v>
      </c>
      <c r="K2640" t="s">
        <v>17037</v>
      </c>
      <c r="L2640" t="s">
        <v>44</v>
      </c>
    </row>
    <row r="2641" spans="1:12" x14ac:dyDescent="0.35">
      <c r="A2641">
        <v>5990</v>
      </c>
      <c r="B2641" t="s">
        <v>17045</v>
      </c>
      <c r="D2641">
        <v>28</v>
      </c>
      <c r="E2641" t="s">
        <v>17046</v>
      </c>
      <c r="F2641" t="s">
        <v>25</v>
      </c>
      <c r="G2641" t="s">
        <v>42</v>
      </c>
      <c r="H2641" t="s">
        <v>24</v>
      </c>
      <c r="I2641" t="s">
        <v>25</v>
      </c>
      <c r="J2641" t="s">
        <v>116</v>
      </c>
      <c r="K2641" t="s">
        <v>17047</v>
      </c>
      <c r="L2641" t="s">
        <v>28</v>
      </c>
    </row>
    <row r="2642" spans="1:12" x14ac:dyDescent="0.35">
      <c r="A2642">
        <v>5991</v>
      </c>
      <c r="B2642" t="s">
        <v>8239</v>
      </c>
      <c r="D2642">
        <v>27</v>
      </c>
      <c r="E2642" t="s">
        <v>17048</v>
      </c>
      <c r="F2642" t="s">
        <v>40</v>
      </c>
      <c r="G2642" t="s">
        <v>31</v>
      </c>
      <c r="H2642" t="s">
        <v>41</v>
      </c>
      <c r="I2642" t="s">
        <v>42</v>
      </c>
      <c r="J2642" t="s">
        <v>63</v>
      </c>
      <c r="K2642" t="s">
        <v>17049</v>
      </c>
      <c r="L2642" t="s">
        <v>44</v>
      </c>
    </row>
    <row r="2643" spans="1:12" x14ac:dyDescent="0.35">
      <c r="A2643">
        <v>5994</v>
      </c>
      <c r="B2643" t="s">
        <v>17056</v>
      </c>
      <c r="D2643">
        <v>27</v>
      </c>
      <c r="E2643" t="s">
        <v>17057</v>
      </c>
      <c r="F2643" t="s">
        <v>32</v>
      </c>
      <c r="G2643" t="s">
        <v>101</v>
      </c>
      <c r="H2643" t="s">
        <v>47</v>
      </c>
      <c r="I2643" t="s">
        <v>31</v>
      </c>
      <c r="J2643" t="s">
        <v>68</v>
      </c>
      <c r="K2643" t="s">
        <v>17058</v>
      </c>
      <c r="L2643" t="s">
        <v>28</v>
      </c>
    </row>
    <row r="2644" spans="1:12" x14ac:dyDescent="0.35">
      <c r="A2644">
        <v>5996</v>
      </c>
      <c r="B2644" t="s">
        <v>17062</v>
      </c>
      <c r="D2644">
        <v>26</v>
      </c>
      <c r="E2644" t="s">
        <v>17063</v>
      </c>
      <c r="F2644" t="s">
        <v>67</v>
      </c>
      <c r="G2644" t="s">
        <v>57</v>
      </c>
      <c r="H2644" t="s">
        <v>80</v>
      </c>
      <c r="I2644" t="s">
        <v>32</v>
      </c>
      <c r="J2644" t="s">
        <v>116</v>
      </c>
      <c r="K2644" t="s">
        <v>17064</v>
      </c>
      <c r="L2644" t="s">
        <v>37</v>
      </c>
    </row>
    <row r="2645" spans="1:12" x14ac:dyDescent="0.35">
      <c r="A2645">
        <v>5997</v>
      </c>
      <c r="B2645" t="s">
        <v>17065</v>
      </c>
      <c r="D2645">
        <v>28</v>
      </c>
      <c r="E2645" t="s">
        <v>17066</v>
      </c>
      <c r="F2645" t="s">
        <v>101</v>
      </c>
      <c r="G2645" t="s">
        <v>169</v>
      </c>
      <c r="H2645" t="s">
        <v>41</v>
      </c>
      <c r="I2645" t="s">
        <v>42</v>
      </c>
      <c r="J2645" t="s">
        <v>63</v>
      </c>
      <c r="K2645">
        <f>1-76-723-9627</f>
        <v>-10425</v>
      </c>
      <c r="L2645" t="s">
        <v>19</v>
      </c>
    </row>
    <row r="2646" spans="1:12" x14ac:dyDescent="0.35">
      <c r="A2646">
        <v>6001</v>
      </c>
      <c r="B2646" t="s">
        <v>17075</v>
      </c>
      <c r="D2646">
        <v>26</v>
      </c>
      <c r="E2646" t="s">
        <v>17076</v>
      </c>
      <c r="F2646" t="s">
        <v>16</v>
      </c>
      <c r="G2646" t="s">
        <v>34</v>
      </c>
      <c r="H2646" t="s">
        <v>33</v>
      </c>
      <c r="I2646" t="s">
        <v>34</v>
      </c>
      <c r="J2646" t="s">
        <v>17</v>
      </c>
      <c r="K2646" t="s">
        <v>17077</v>
      </c>
      <c r="L2646" t="s">
        <v>44</v>
      </c>
    </row>
    <row r="2647" spans="1:12" x14ac:dyDescent="0.35">
      <c r="A2647">
        <v>6003</v>
      </c>
      <c r="B2647" t="s">
        <v>17081</v>
      </c>
      <c r="D2647">
        <v>29</v>
      </c>
      <c r="E2647" t="s">
        <v>17082</v>
      </c>
      <c r="F2647" t="s">
        <v>201</v>
      </c>
      <c r="G2647" t="s">
        <v>79</v>
      </c>
      <c r="H2647" t="s">
        <v>120</v>
      </c>
      <c r="I2647" t="s">
        <v>57</v>
      </c>
      <c r="J2647" t="s">
        <v>63</v>
      </c>
      <c r="K2647" t="s">
        <v>17083</v>
      </c>
      <c r="L2647" t="s">
        <v>28</v>
      </c>
    </row>
    <row r="2648" spans="1:12" x14ac:dyDescent="0.35">
      <c r="A2648">
        <v>6004</v>
      </c>
      <c r="B2648" t="s">
        <v>17084</v>
      </c>
      <c r="D2648">
        <v>27</v>
      </c>
      <c r="E2648" t="s">
        <v>17085</v>
      </c>
      <c r="F2648" t="s">
        <v>22</v>
      </c>
      <c r="G2648" t="s">
        <v>201</v>
      </c>
      <c r="H2648" t="s">
        <v>15</v>
      </c>
      <c r="I2648" t="s">
        <v>16</v>
      </c>
      <c r="J2648" t="s">
        <v>153</v>
      </c>
      <c r="K2648" t="s">
        <v>17086</v>
      </c>
      <c r="L2648" t="s">
        <v>44</v>
      </c>
    </row>
    <row r="2649" spans="1:12" x14ac:dyDescent="0.35">
      <c r="A2649">
        <v>6005</v>
      </c>
      <c r="B2649" t="s">
        <v>17087</v>
      </c>
      <c r="D2649">
        <v>28</v>
      </c>
      <c r="E2649" t="s">
        <v>17088</v>
      </c>
      <c r="F2649" t="s">
        <v>177</v>
      </c>
      <c r="G2649" t="s">
        <v>22</v>
      </c>
      <c r="H2649" t="s">
        <v>24</v>
      </c>
      <c r="I2649" t="s">
        <v>25</v>
      </c>
      <c r="J2649" t="s">
        <v>88</v>
      </c>
      <c r="K2649" t="s">
        <v>17089</v>
      </c>
      <c r="L2649" t="s">
        <v>76</v>
      </c>
    </row>
    <row r="2650" spans="1:12" x14ac:dyDescent="0.35">
      <c r="A2650">
        <v>6006</v>
      </c>
      <c r="B2650" t="s">
        <v>17090</v>
      </c>
      <c r="D2650">
        <v>26</v>
      </c>
      <c r="E2650" t="s">
        <v>17091</v>
      </c>
      <c r="F2650" t="s">
        <v>67</v>
      </c>
      <c r="G2650" t="s">
        <v>57</v>
      </c>
      <c r="H2650" t="s">
        <v>47</v>
      </c>
      <c r="I2650" t="s">
        <v>31</v>
      </c>
      <c r="J2650" t="s">
        <v>35</v>
      </c>
      <c r="K2650" t="s">
        <v>17092</v>
      </c>
      <c r="L2650" t="s">
        <v>44</v>
      </c>
    </row>
    <row r="2651" spans="1:12" x14ac:dyDescent="0.35">
      <c r="A2651">
        <v>6011</v>
      </c>
      <c r="B2651" t="s">
        <v>17104</v>
      </c>
      <c r="D2651">
        <v>30</v>
      </c>
      <c r="E2651" t="s">
        <v>17105</v>
      </c>
      <c r="F2651" t="s">
        <v>14</v>
      </c>
      <c r="G2651" t="s">
        <v>101</v>
      </c>
      <c r="H2651" t="s">
        <v>47</v>
      </c>
      <c r="I2651" t="s">
        <v>31</v>
      </c>
      <c r="J2651" t="s">
        <v>53</v>
      </c>
      <c r="K2651" t="s">
        <v>17106</v>
      </c>
      <c r="L2651" t="s">
        <v>76</v>
      </c>
    </row>
    <row r="2652" spans="1:12" x14ac:dyDescent="0.35">
      <c r="A2652">
        <v>6012</v>
      </c>
      <c r="B2652" t="s">
        <v>17107</v>
      </c>
      <c r="D2652">
        <v>27</v>
      </c>
      <c r="E2652" t="s">
        <v>17108</v>
      </c>
      <c r="F2652" t="s">
        <v>25</v>
      </c>
      <c r="G2652" t="s">
        <v>133</v>
      </c>
      <c r="H2652" t="s">
        <v>15</v>
      </c>
      <c r="I2652" t="s">
        <v>16</v>
      </c>
      <c r="J2652" t="s">
        <v>91</v>
      </c>
      <c r="K2652" t="s">
        <v>17109</v>
      </c>
      <c r="L2652" t="s">
        <v>37</v>
      </c>
    </row>
    <row r="2653" spans="1:12" x14ac:dyDescent="0.35">
      <c r="A2653">
        <v>6017</v>
      </c>
      <c r="B2653" t="s">
        <v>17121</v>
      </c>
      <c r="D2653">
        <v>27</v>
      </c>
      <c r="E2653" t="s">
        <v>17122</v>
      </c>
      <c r="F2653" t="s">
        <v>169</v>
      </c>
      <c r="G2653" t="s">
        <v>25</v>
      </c>
      <c r="H2653" t="s">
        <v>120</v>
      </c>
      <c r="I2653" t="s">
        <v>57</v>
      </c>
      <c r="J2653" t="s">
        <v>68</v>
      </c>
      <c r="K2653" t="s">
        <v>17123</v>
      </c>
      <c r="L2653" t="s">
        <v>19</v>
      </c>
    </row>
    <row r="2654" spans="1:12" x14ac:dyDescent="0.35">
      <c r="A2654">
        <v>6019</v>
      </c>
      <c r="B2654" t="s">
        <v>14004</v>
      </c>
      <c r="D2654">
        <v>28</v>
      </c>
      <c r="E2654" t="s">
        <v>17126</v>
      </c>
      <c r="F2654" t="s">
        <v>133</v>
      </c>
      <c r="G2654" t="s">
        <v>34</v>
      </c>
      <c r="H2654" t="s">
        <v>47</v>
      </c>
      <c r="I2654" t="s">
        <v>31</v>
      </c>
      <c r="J2654" t="s">
        <v>26</v>
      </c>
      <c r="K2654" t="s">
        <v>17127</v>
      </c>
      <c r="L2654" t="s">
        <v>44</v>
      </c>
    </row>
    <row r="2655" spans="1:12" x14ac:dyDescent="0.35">
      <c r="A2655">
        <v>6020</v>
      </c>
      <c r="B2655" t="s">
        <v>17128</v>
      </c>
      <c r="D2655">
        <v>30</v>
      </c>
      <c r="E2655" t="s">
        <v>17129</v>
      </c>
      <c r="F2655" t="s">
        <v>40</v>
      </c>
      <c r="G2655" t="s">
        <v>25</v>
      </c>
      <c r="H2655" t="s">
        <v>33</v>
      </c>
      <c r="I2655" t="s">
        <v>34</v>
      </c>
      <c r="J2655" t="s">
        <v>17</v>
      </c>
      <c r="K2655" t="s">
        <v>17130</v>
      </c>
      <c r="L2655" t="s">
        <v>44</v>
      </c>
    </row>
    <row r="2656" spans="1:12" x14ac:dyDescent="0.35">
      <c r="A2656">
        <v>6026</v>
      </c>
      <c r="B2656" t="s">
        <v>14435</v>
      </c>
      <c r="D2656">
        <v>26</v>
      </c>
      <c r="E2656" t="s">
        <v>17145</v>
      </c>
      <c r="F2656" t="s">
        <v>34</v>
      </c>
      <c r="G2656" t="s">
        <v>79</v>
      </c>
      <c r="H2656" t="s">
        <v>33</v>
      </c>
      <c r="I2656" t="s">
        <v>34</v>
      </c>
      <c r="J2656" t="s">
        <v>58</v>
      </c>
      <c r="K2656" t="s">
        <v>17146</v>
      </c>
      <c r="L2656" t="s">
        <v>37</v>
      </c>
    </row>
    <row r="2657" spans="1:12" x14ac:dyDescent="0.35">
      <c r="A2657">
        <v>6028</v>
      </c>
      <c r="B2657" t="s">
        <v>17150</v>
      </c>
      <c r="D2657">
        <v>30</v>
      </c>
      <c r="E2657" t="s">
        <v>17151</v>
      </c>
      <c r="F2657" t="s">
        <v>23</v>
      </c>
      <c r="G2657" t="s">
        <v>177</v>
      </c>
      <c r="H2657" t="s">
        <v>47</v>
      </c>
      <c r="I2657" t="s">
        <v>31</v>
      </c>
      <c r="J2657" t="s">
        <v>58</v>
      </c>
      <c r="K2657" t="s">
        <v>17152</v>
      </c>
      <c r="L2657" t="s">
        <v>37</v>
      </c>
    </row>
    <row r="2658" spans="1:12" x14ac:dyDescent="0.35">
      <c r="A2658">
        <v>6033</v>
      </c>
      <c r="B2658" t="s">
        <v>17162</v>
      </c>
      <c r="D2658">
        <v>26</v>
      </c>
      <c r="E2658" t="s">
        <v>17163</v>
      </c>
      <c r="F2658" t="s">
        <v>23</v>
      </c>
      <c r="G2658" t="s">
        <v>25</v>
      </c>
      <c r="H2658" t="s">
        <v>80</v>
      </c>
      <c r="I2658" t="s">
        <v>32</v>
      </c>
      <c r="J2658" t="s">
        <v>102</v>
      </c>
      <c r="K2658" t="s">
        <v>17164</v>
      </c>
      <c r="L2658" t="s">
        <v>19</v>
      </c>
    </row>
    <row r="2659" spans="1:12" x14ac:dyDescent="0.35">
      <c r="A2659">
        <v>6034</v>
      </c>
      <c r="B2659" t="s">
        <v>17165</v>
      </c>
      <c r="D2659">
        <v>30</v>
      </c>
      <c r="E2659" t="s">
        <v>17166</v>
      </c>
      <c r="F2659" t="s">
        <v>40</v>
      </c>
      <c r="G2659" t="s">
        <v>25</v>
      </c>
      <c r="H2659" t="s">
        <v>120</v>
      </c>
      <c r="I2659" t="s">
        <v>57</v>
      </c>
      <c r="J2659" t="s">
        <v>63</v>
      </c>
      <c r="K2659" t="s">
        <v>17167</v>
      </c>
      <c r="L2659" t="s">
        <v>37</v>
      </c>
    </row>
    <row r="2660" spans="1:12" x14ac:dyDescent="0.35">
      <c r="A2660">
        <v>6036</v>
      </c>
      <c r="B2660" t="s">
        <v>17171</v>
      </c>
      <c r="D2660">
        <v>30</v>
      </c>
      <c r="E2660" t="s">
        <v>17172</v>
      </c>
      <c r="F2660" t="s">
        <v>149</v>
      </c>
      <c r="G2660" t="s">
        <v>169</v>
      </c>
      <c r="H2660" t="s">
        <v>62</v>
      </c>
      <c r="I2660" t="s">
        <v>23</v>
      </c>
      <c r="J2660" t="s">
        <v>116</v>
      </c>
      <c r="K2660" t="s">
        <v>17173</v>
      </c>
      <c r="L2660" t="s">
        <v>37</v>
      </c>
    </row>
    <row r="2661" spans="1:12" x14ac:dyDescent="0.35">
      <c r="A2661">
        <v>6037</v>
      </c>
      <c r="B2661" t="s">
        <v>17174</v>
      </c>
      <c r="D2661">
        <v>30</v>
      </c>
      <c r="E2661" t="s">
        <v>17175</v>
      </c>
      <c r="F2661" t="s">
        <v>22</v>
      </c>
      <c r="G2661" t="s">
        <v>42</v>
      </c>
      <c r="H2661" t="s">
        <v>120</v>
      </c>
      <c r="I2661" t="s">
        <v>57</v>
      </c>
      <c r="J2661" t="s">
        <v>68</v>
      </c>
      <c r="K2661" t="s">
        <v>17176</v>
      </c>
      <c r="L2661" t="s">
        <v>76</v>
      </c>
    </row>
    <row r="2662" spans="1:12" x14ac:dyDescent="0.35">
      <c r="A2662">
        <v>6039</v>
      </c>
      <c r="B2662" t="s">
        <v>17180</v>
      </c>
      <c r="D2662">
        <v>28</v>
      </c>
      <c r="E2662" t="s">
        <v>17181</v>
      </c>
      <c r="F2662" t="s">
        <v>42</v>
      </c>
      <c r="G2662" t="s">
        <v>201</v>
      </c>
      <c r="H2662" t="s">
        <v>41</v>
      </c>
      <c r="I2662" t="s">
        <v>42</v>
      </c>
      <c r="J2662" t="s">
        <v>116</v>
      </c>
      <c r="K2662">
        <v>2610003457</v>
      </c>
      <c r="L2662" t="s">
        <v>19</v>
      </c>
    </row>
    <row r="2663" spans="1:12" x14ac:dyDescent="0.35">
      <c r="A2663">
        <v>6043</v>
      </c>
      <c r="B2663" t="s">
        <v>17189</v>
      </c>
      <c r="D2663">
        <v>27</v>
      </c>
      <c r="E2663" t="s">
        <v>17190</v>
      </c>
      <c r="F2663" t="s">
        <v>201</v>
      </c>
      <c r="G2663" t="s">
        <v>101</v>
      </c>
      <c r="H2663" t="s">
        <v>120</v>
      </c>
      <c r="I2663" t="s">
        <v>57</v>
      </c>
      <c r="J2663" t="s">
        <v>63</v>
      </c>
      <c r="K2663" t="s">
        <v>17191</v>
      </c>
      <c r="L2663" t="s">
        <v>44</v>
      </c>
    </row>
    <row r="2664" spans="1:12" x14ac:dyDescent="0.35">
      <c r="A2664">
        <v>6045</v>
      </c>
      <c r="B2664" t="s">
        <v>17195</v>
      </c>
      <c r="D2664">
        <v>26</v>
      </c>
      <c r="E2664" t="s">
        <v>17196</v>
      </c>
      <c r="F2664" t="s">
        <v>169</v>
      </c>
      <c r="G2664" t="s">
        <v>101</v>
      </c>
      <c r="H2664" t="s">
        <v>87</v>
      </c>
      <c r="I2664" t="s">
        <v>79</v>
      </c>
      <c r="J2664" t="s">
        <v>116</v>
      </c>
      <c r="K2664" t="s">
        <v>17197</v>
      </c>
      <c r="L2664" t="s">
        <v>37</v>
      </c>
    </row>
    <row r="2665" spans="1:12" x14ac:dyDescent="0.35">
      <c r="A2665">
        <v>6048</v>
      </c>
      <c r="B2665" t="s">
        <v>17204</v>
      </c>
      <c r="D2665">
        <v>28</v>
      </c>
      <c r="E2665" t="s">
        <v>17205</v>
      </c>
      <c r="F2665" t="s">
        <v>31</v>
      </c>
      <c r="G2665" t="s">
        <v>67</v>
      </c>
      <c r="H2665" t="s">
        <v>62</v>
      </c>
      <c r="I2665" t="s">
        <v>23</v>
      </c>
      <c r="J2665" t="s">
        <v>63</v>
      </c>
      <c r="K2665" t="s">
        <v>17206</v>
      </c>
      <c r="L2665" t="s">
        <v>19</v>
      </c>
    </row>
    <row r="2666" spans="1:12" x14ac:dyDescent="0.35">
      <c r="A2666">
        <v>6049</v>
      </c>
      <c r="B2666" t="s">
        <v>8897</v>
      </c>
      <c r="D2666">
        <v>26</v>
      </c>
      <c r="E2666" t="s">
        <v>17207</v>
      </c>
      <c r="F2666" t="s">
        <v>79</v>
      </c>
      <c r="G2666" t="s">
        <v>34</v>
      </c>
      <c r="H2666" t="s">
        <v>120</v>
      </c>
      <c r="I2666" t="s">
        <v>57</v>
      </c>
      <c r="J2666" t="s">
        <v>35</v>
      </c>
      <c r="K2666" t="s">
        <v>17208</v>
      </c>
      <c r="L2666" t="s">
        <v>19</v>
      </c>
    </row>
    <row r="2667" spans="1:12" x14ac:dyDescent="0.35">
      <c r="A2667">
        <v>6050</v>
      </c>
      <c r="B2667" t="s">
        <v>17209</v>
      </c>
      <c r="D2667">
        <v>28</v>
      </c>
      <c r="E2667" t="s">
        <v>17210</v>
      </c>
      <c r="F2667" t="s">
        <v>40</v>
      </c>
      <c r="G2667" t="s">
        <v>32</v>
      </c>
      <c r="H2667" t="s">
        <v>24</v>
      </c>
      <c r="I2667" t="s">
        <v>25</v>
      </c>
      <c r="J2667" t="s">
        <v>58</v>
      </c>
      <c r="K2667" t="s">
        <v>17211</v>
      </c>
      <c r="L2667" t="s">
        <v>76</v>
      </c>
    </row>
    <row r="2668" spans="1:12" x14ac:dyDescent="0.35">
      <c r="A2668">
        <v>6051</v>
      </c>
      <c r="B2668" t="s">
        <v>17212</v>
      </c>
      <c r="D2668">
        <v>28</v>
      </c>
      <c r="E2668" t="s">
        <v>17213</v>
      </c>
      <c r="F2668" t="s">
        <v>13</v>
      </c>
      <c r="G2668" t="s">
        <v>25</v>
      </c>
      <c r="H2668" t="s">
        <v>47</v>
      </c>
      <c r="I2668" t="s">
        <v>31</v>
      </c>
      <c r="J2668" t="s">
        <v>58</v>
      </c>
      <c r="K2668" t="s">
        <v>17214</v>
      </c>
      <c r="L2668" t="s">
        <v>44</v>
      </c>
    </row>
    <row r="2669" spans="1:12" x14ac:dyDescent="0.35">
      <c r="A2669">
        <v>6053</v>
      </c>
      <c r="B2669" t="s">
        <v>17218</v>
      </c>
      <c r="D2669">
        <v>29</v>
      </c>
      <c r="E2669" t="s">
        <v>17219</v>
      </c>
      <c r="F2669" t="s">
        <v>101</v>
      </c>
      <c r="G2669" t="s">
        <v>79</v>
      </c>
      <c r="H2669" t="s">
        <v>87</v>
      </c>
      <c r="I2669" t="s">
        <v>79</v>
      </c>
      <c r="J2669" t="s">
        <v>88</v>
      </c>
      <c r="K2669" t="s">
        <v>17220</v>
      </c>
      <c r="L2669" t="s">
        <v>76</v>
      </c>
    </row>
    <row r="2670" spans="1:12" x14ac:dyDescent="0.35">
      <c r="A2670">
        <v>6054</v>
      </c>
      <c r="B2670" t="s">
        <v>17221</v>
      </c>
      <c r="D2670">
        <v>30</v>
      </c>
      <c r="E2670" t="s">
        <v>17222</v>
      </c>
      <c r="F2670" t="s">
        <v>32</v>
      </c>
      <c r="G2670" t="s">
        <v>177</v>
      </c>
      <c r="H2670" t="s">
        <v>52</v>
      </c>
      <c r="I2670" t="s">
        <v>13</v>
      </c>
      <c r="J2670" t="s">
        <v>170</v>
      </c>
      <c r="K2670" t="s">
        <v>17223</v>
      </c>
      <c r="L2670" t="s">
        <v>76</v>
      </c>
    </row>
    <row r="2671" spans="1:12" x14ac:dyDescent="0.35">
      <c r="A2671">
        <v>6060</v>
      </c>
      <c r="B2671" t="s">
        <v>17239</v>
      </c>
      <c r="D2671">
        <v>29</v>
      </c>
      <c r="E2671" t="s">
        <v>17240</v>
      </c>
      <c r="F2671" t="s">
        <v>79</v>
      </c>
      <c r="G2671" t="s">
        <v>23</v>
      </c>
      <c r="H2671" t="s">
        <v>24</v>
      </c>
      <c r="I2671" t="s">
        <v>25</v>
      </c>
      <c r="J2671" t="s">
        <v>35</v>
      </c>
      <c r="K2671" t="s">
        <v>17241</v>
      </c>
      <c r="L2671" t="s">
        <v>28</v>
      </c>
    </row>
    <row r="2672" spans="1:12" x14ac:dyDescent="0.35">
      <c r="A2672">
        <v>6061</v>
      </c>
      <c r="B2672" t="s">
        <v>17242</v>
      </c>
      <c r="D2672">
        <v>28</v>
      </c>
      <c r="E2672" t="s">
        <v>17243</v>
      </c>
      <c r="F2672" t="s">
        <v>40</v>
      </c>
      <c r="G2672" t="s">
        <v>22</v>
      </c>
      <c r="H2672" t="s">
        <v>80</v>
      </c>
      <c r="I2672" t="s">
        <v>32</v>
      </c>
      <c r="J2672" t="s">
        <v>116</v>
      </c>
      <c r="K2672" t="s">
        <v>17244</v>
      </c>
      <c r="L2672" t="s">
        <v>19</v>
      </c>
    </row>
    <row r="2673" spans="1:12" x14ac:dyDescent="0.35">
      <c r="A2673">
        <v>6062</v>
      </c>
      <c r="B2673" t="s">
        <v>3013</v>
      </c>
      <c r="D2673">
        <v>29</v>
      </c>
      <c r="E2673" t="s">
        <v>17245</v>
      </c>
      <c r="F2673" t="s">
        <v>67</v>
      </c>
      <c r="G2673" t="s">
        <v>177</v>
      </c>
      <c r="H2673" t="s">
        <v>33</v>
      </c>
      <c r="I2673" t="s">
        <v>34</v>
      </c>
      <c r="J2673" t="s">
        <v>153</v>
      </c>
      <c r="K2673" t="s">
        <v>17246</v>
      </c>
      <c r="L2673" t="s">
        <v>28</v>
      </c>
    </row>
    <row r="2674" spans="1:12" x14ac:dyDescent="0.35">
      <c r="A2674">
        <v>6063</v>
      </c>
      <c r="B2674" t="s">
        <v>17247</v>
      </c>
      <c r="D2674">
        <v>29</v>
      </c>
      <c r="E2674" t="s">
        <v>17248</v>
      </c>
      <c r="F2674" t="s">
        <v>67</v>
      </c>
      <c r="G2674" t="s">
        <v>133</v>
      </c>
      <c r="H2674" t="s">
        <v>47</v>
      </c>
      <c r="I2674" t="s">
        <v>31</v>
      </c>
      <c r="J2674" t="s">
        <v>48</v>
      </c>
      <c r="K2674" t="s">
        <v>17249</v>
      </c>
      <c r="L2674" t="s">
        <v>28</v>
      </c>
    </row>
    <row r="2675" spans="1:12" x14ac:dyDescent="0.35">
      <c r="A2675">
        <v>6064</v>
      </c>
      <c r="B2675" t="s">
        <v>4242</v>
      </c>
      <c r="D2675">
        <v>30</v>
      </c>
      <c r="E2675" t="s">
        <v>17250</v>
      </c>
      <c r="F2675" t="s">
        <v>23</v>
      </c>
      <c r="G2675" t="s">
        <v>169</v>
      </c>
      <c r="H2675" t="s">
        <v>120</v>
      </c>
      <c r="I2675" t="s">
        <v>57</v>
      </c>
      <c r="J2675" t="s">
        <v>35</v>
      </c>
      <c r="K2675" t="s">
        <v>17251</v>
      </c>
      <c r="L2675" t="s">
        <v>44</v>
      </c>
    </row>
    <row r="2676" spans="1:12" x14ac:dyDescent="0.35">
      <c r="A2676">
        <v>6065</v>
      </c>
      <c r="B2676" t="s">
        <v>17252</v>
      </c>
      <c r="D2676">
        <v>29</v>
      </c>
      <c r="E2676" t="s">
        <v>17253</v>
      </c>
      <c r="F2676" t="s">
        <v>14</v>
      </c>
      <c r="G2676" t="s">
        <v>101</v>
      </c>
      <c r="H2676" t="s">
        <v>120</v>
      </c>
      <c r="I2676" t="s">
        <v>57</v>
      </c>
      <c r="J2676" t="s">
        <v>153</v>
      </c>
      <c r="K2676" t="s">
        <v>17254</v>
      </c>
      <c r="L2676" t="s">
        <v>37</v>
      </c>
    </row>
    <row r="2677" spans="1:12" x14ac:dyDescent="0.35">
      <c r="A2677">
        <v>6067</v>
      </c>
      <c r="B2677" t="s">
        <v>17258</v>
      </c>
      <c r="D2677">
        <v>29</v>
      </c>
      <c r="E2677" t="s">
        <v>17259</v>
      </c>
      <c r="F2677" t="s">
        <v>22</v>
      </c>
      <c r="G2677" t="s">
        <v>67</v>
      </c>
      <c r="H2677" t="s">
        <v>52</v>
      </c>
      <c r="I2677" t="s">
        <v>13</v>
      </c>
      <c r="J2677" t="s">
        <v>26</v>
      </c>
      <c r="K2677" t="s">
        <v>17260</v>
      </c>
      <c r="L2677" t="s">
        <v>76</v>
      </c>
    </row>
    <row r="2678" spans="1:12" x14ac:dyDescent="0.35">
      <c r="A2678">
        <v>6068</v>
      </c>
      <c r="B2678" t="s">
        <v>17261</v>
      </c>
      <c r="D2678">
        <v>29</v>
      </c>
      <c r="E2678" t="s">
        <v>17262</v>
      </c>
      <c r="F2678" t="s">
        <v>101</v>
      </c>
      <c r="G2678" t="s">
        <v>34</v>
      </c>
      <c r="H2678" t="s">
        <v>15</v>
      </c>
      <c r="I2678" t="s">
        <v>16</v>
      </c>
      <c r="J2678" t="s">
        <v>170</v>
      </c>
      <c r="K2678" t="s">
        <v>17263</v>
      </c>
      <c r="L2678" t="s">
        <v>37</v>
      </c>
    </row>
    <row r="2679" spans="1:12" x14ac:dyDescent="0.35">
      <c r="A2679">
        <v>6072</v>
      </c>
      <c r="B2679" t="s">
        <v>17273</v>
      </c>
      <c r="D2679">
        <v>30</v>
      </c>
      <c r="E2679" t="s">
        <v>17274</v>
      </c>
      <c r="F2679" t="s">
        <v>149</v>
      </c>
      <c r="G2679" t="s">
        <v>16</v>
      </c>
      <c r="H2679" t="s">
        <v>24</v>
      </c>
      <c r="I2679" t="s">
        <v>25</v>
      </c>
      <c r="J2679" t="s">
        <v>58</v>
      </c>
      <c r="K2679" t="s">
        <v>17275</v>
      </c>
      <c r="L2679" t="s">
        <v>37</v>
      </c>
    </row>
    <row r="2680" spans="1:12" x14ac:dyDescent="0.35">
      <c r="A2680">
        <v>6073</v>
      </c>
      <c r="B2680" t="s">
        <v>17276</v>
      </c>
      <c r="D2680">
        <v>26</v>
      </c>
      <c r="E2680" t="s">
        <v>17277</v>
      </c>
      <c r="F2680" t="s">
        <v>201</v>
      </c>
      <c r="G2680" t="s">
        <v>25</v>
      </c>
      <c r="H2680" t="s">
        <v>80</v>
      </c>
      <c r="I2680" t="s">
        <v>32</v>
      </c>
      <c r="J2680" t="s">
        <v>170</v>
      </c>
      <c r="K2680" t="s">
        <v>17278</v>
      </c>
      <c r="L2680" t="s">
        <v>28</v>
      </c>
    </row>
    <row r="2681" spans="1:12" x14ac:dyDescent="0.35">
      <c r="A2681">
        <v>6074</v>
      </c>
      <c r="B2681" t="s">
        <v>17279</v>
      </c>
      <c r="D2681">
        <v>30</v>
      </c>
      <c r="E2681" t="s">
        <v>17280</v>
      </c>
      <c r="F2681" t="s">
        <v>149</v>
      </c>
      <c r="G2681" t="s">
        <v>23</v>
      </c>
      <c r="H2681" t="s">
        <v>52</v>
      </c>
      <c r="I2681" t="s">
        <v>13</v>
      </c>
      <c r="J2681" t="s">
        <v>88</v>
      </c>
      <c r="K2681" t="s">
        <v>17281</v>
      </c>
      <c r="L2681" t="s">
        <v>28</v>
      </c>
    </row>
    <row r="2682" spans="1:12" x14ac:dyDescent="0.35">
      <c r="A2682">
        <v>6075</v>
      </c>
      <c r="B2682" t="s">
        <v>17282</v>
      </c>
      <c r="D2682">
        <v>26</v>
      </c>
      <c r="E2682" t="s">
        <v>17283</v>
      </c>
      <c r="F2682" t="s">
        <v>40</v>
      </c>
      <c r="G2682" t="s">
        <v>79</v>
      </c>
      <c r="H2682" t="s">
        <v>41</v>
      </c>
      <c r="I2682" t="s">
        <v>42</v>
      </c>
      <c r="J2682" t="s">
        <v>26</v>
      </c>
      <c r="K2682" t="s">
        <v>17284</v>
      </c>
      <c r="L2682" t="s">
        <v>19</v>
      </c>
    </row>
    <row r="2683" spans="1:12" x14ac:dyDescent="0.35">
      <c r="A2683">
        <v>6076</v>
      </c>
      <c r="B2683" t="s">
        <v>17285</v>
      </c>
      <c r="D2683">
        <v>30</v>
      </c>
      <c r="E2683" t="s">
        <v>17286</v>
      </c>
      <c r="F2683" t="s">
        <v>42</v>
      </c>
      <c r="G2683" t="s">
        <v>42</v>
      </c>
      <c r="H2683" t="s">
        <v>120</v>
      </c>
      <c r="I2683" t="s">
        <v>57</v>
      </c>
      <c r="J2683" t="s">
        <v>26</v>
      </c>
      <c r="K2683" t="s">
        <v>17287</v>
      </c>
      <c r="L2683" t="s">
        <v>76</v>
      </c>
    </row>
    <row r="2684" spans="1:12" x14ac:dyDescent="0.35">
      <c r="A2684">
        <v>6078</v>
      </c>
      <c r="B2684" t="s">
        <v>17291</v>
      </c>
      <c r="D2684">
        <v>28</v>
      </c>
      <c r="E2684" t="s">
        <v>17292</v>
      </c>
      <c r="F2684" t="s">
        <v>57</v>
      </c>
      <c r="G2684" t="s">
        <v>101</v>
      </c>
      <c r="H2684" t="s">
        <v>24</v>
      </c>
      <c r="I2684" t="s">
        <v>25</v>
      </c>
      <c r="J2684" t="s">
        <v>116</v>
      </c>
      <c r="K2684" t="s">
        <v>17293</v>
      </c>
      <c r="L2684" t="s">
        <v>44</v>
      </c>
    </row>
    <row r="2685" spans="1:12" x14ac:dyDescent="0.35">
      <c r="A2685">
        <v>6079</v>
      </c>
      <c r="B2685" t="s">
        <v>17294</v>
      </c>
      <c r="D2685">
        <v>26</v>
      </c>
      <c r="E2685" t="s">
        <v>17295</v>
      </c>
      <c r="F2685" t="s">
        <v>67</v>
      </c>
      <c r="G2685" t="s">
        <v>22</v>
      </c>
      <c r="H2685" t="s">
        <v>87</v>
      </c>
      <c r="I2685" t="s">
        <v>79</v>
      </c>
      <c r="J2685" t="s">
        <v>116</v>
      </c>
      <c r="K2685" t="s">
        <v>17296</v>
      </c>
      <c r="L2685" t="s">
        <v>28</v>
      </c>
    </row>
    <row r="2686" spans="1:12" x14ac:dyDescent="0.35">
      <c r="A2686">
        <v>6080</v>
      </c>
      <c r="B2686" t="s">
        <v>17297</v>
      </c>
      <c r="D2686">
        <v>27</v>
      </c>
      <c r="E2686" t="s">
        <v>17298</v>
      </c>
      <c r="F2686" t="s">
        <v>34</v>
      </c>
      <c r="G2686" t="s">
        <v>169</v>
      </c>
      <c r="H2686" t="s">
        <v>87</v>
      </c>
      <c r="I2686" t="s">
        <v>79</v>
      </c>
      <c r="J2686" t="s">
        <v>17</v>
      </c>
      <c r="K2686" t="s">
        <v>17299</v>
      </c>
      <c r="L2686" t="s">
        <v>19</v>
      </c>
    </row>
    <row r="2687" spans="1:12" x14ac:dyDescent="0.35">
      <c r="A2687">
        <v>6081</v>
      </c>
      <c r="B2687" t="s">
        <v>17300</v>
      </c>
      <c r="D2687">
        <v>30</v>
      </c>
      <c r="E2687" t="s">
        <v>17301</v>
      </c>
      <c r="F2687" t="s">
        <v>201</v>
      </c>
      <c r="G2687" t="s">
        <v>57</v>
      </c>
      <c r="H2687" t="s">
        <v>80</v>
      </c>
      <c r="I2687" t="s">
        <v>32</v>
      </c>
      <c r="J2687" t="s">
        <v>68</v>
      </c>
      <c r="K2687">
        <v>8157930003</v>
      </c>
      <c r="L2687" t="s">
        <v>44</v>
      </c>
    </row>
    <row r="2688" spans="1:12" x14ac:dyDescent="0.35">
      <c r="A2688">
        <v>6082</v>
      </c>
      <c r="B2688" t="s">
        <v>17302</v>
      </c>
      <c r="D2688">
        <v>26</v>
      </c>
      <c r="E2688" t="s">
        <v>17303</v>
      </c>
      <c r="F2688" t="s">
        <v>31</v>
      </c>
      <c r="G2688" t="s">
        <v>16</v>
      </c>
      <c r="H2688" t="s">
        <v>120</v>
      </c>
      <c r="I2688" t="s">
        <v>57</v>
      </c>
      <c r="J2688" t="s">
        <v>35</v>
      </c>
      <c r="K2688" t="s">
        <v>17304</v>
      </c>
      <c r="L2688" t="s">
        <v>28</v>
      </c>
    </row>
    <row r="2689" spans="1:12" x14ac:dyDescent="0.35">
      <c r="A2689">
        <v>6083</v>
      </c>
      <c r="B2689" t="s">
        <v>17305</v>
      </c>
      <c r="D2689">
        <v>30</v>
      </c>
      <c r="E2689" t="s">
        <v>17306</v>
      </c>
      <c r="F2689" t="s">
        <v>177</v>
      </c>
      <c r="G2689" t="s">
        <v>57</v>
      </c>
      <c r="H2689" t="s">
        <v>24</v>
      </c>
      <c r="I2689" t="s">
        <v>25</v>
      </c>
      <c r="J2689" t="s">
        <v>68</v>
      </c>
      <c r="K2689">
        <v>4986918047</v>
      </c>
      <c r="L2689" t="s">
        <v>28</v>
      </c>
    </row>
    <row r="2690" spans="1:12" x14ac:dyDescent="0.35">
      <c r="A2690">
        <v>6085</v>
      </c>
      <c r="B2690" t="s">
        <v>17310</v>
      </c>
      <c r="D2690">
        <v>30</v>
      </c>
      <c r="E2690" t="s">
        <v>17311</v>
      </c>
      <c r="F2690" t="s">
        <v>79</v>
      </c>
      <c r="G2690" t="s">
        <v>16</v>
      </c>
      <c r="H2690" t="s">
        <v>33</v>
      </c>
      <c r="I2690" t="s">
        <v>34</v>
      </c>
      <c r="J2690" t="s">
        <v>91</v>
      </c>
      <c r="K2690" t="s">
        <v>17312</v>
      </c>
      <c r="L2690" t="s">
        <v>28</v>
      </c>
    </row>
    <row r="2691" spans="1:12" x14ac:dyDescent="0.35">
      <c r="A2691">
        <v>6086</v>
      </c>
      <c r="B2691" t="s">
        <v>17313</v>
      </c>
      <c r="D2691">
        <v>26</v>
      </c>
      <c r="E2691" t="s">
        <v>17314</v>
      </c>
      <c r="F2691" t="s">
        <v>67</v>
      </c>
      <c r="G2691" t="s">
        <v>13</v>
      </c>
      <c r="H2691" t="s">
        <v>47</v>
      </c>
      <c r="I2691" t="s">
        <v>31</v>
      </c>
      <c r="J2691" t="s">
        <v>35</v>
      </c>
      <c r="K2691" t="s">
        <v>17315</v>
      </c>
      <c r="L2691" t="s">
        <v>19</v>
      </c>
    </row>
    <row r="2692" spans="1:12" x14ac:dyDescent="0.35">
      <c r="A2692">
        <v>6087</v>
      </c>
      <c r="B2692" t="s">
        <v>17316</v>
      </c>
      <c r="D2692">
        <v>27</v>
      </c>
      <c r="E2692" t="s">
        <v>17317</v>
      </c>
      <c r="F2692" t="s">
        <v>34</v>
      </c>
      <c r="G2692" t="s">
        <v>101</v>
      </c>
      <c r="H2692" t="s">
        <v>15</v>
      </c>
      <c r="I2692" t="s">
        <v>16</v>
      </c>
      <c r="J2692" t="s">
        <v>146</v>
      </c>
      <c r="K2692" t="s">
        <v>17318</v>
      </c>
      <c r="L2692" t="s">
        <v>37</v>
      </c>
    </row>
    <row r="2693" spans="1:12" x14ac:dyDescent="0.35">
      <c r="A2693">
        <v>6089</v>
      </c>
      <c r="B2693" t="s">
        <v>17322</v>
      </c>
      <c r="D2693">
        <v>29</v>
      </c>
      <c r="E2693" t="s">
        <v>17323</v>
      </c>
      <c r="F2693" t="s">
        <v>201</v>
      </c>
      <c r="G2693" t="s">
        <v>31</v>
      </c>
      <c r="H2693" t="s">
        <v>87</v>
      </c>
      <c r="I2693" t="s">
        <v>79</v>
      </c>
      <c r="J2693" t="s">
        <v>26</v>
      </c>
      <c r="K2693" t="s">
        <v>17324</v>
      </c>
      <c r="L2693" t="s">
        <v>76</v>
      </c>
    </row>
    <row r="2694" spans="1:12" x14ac:dyDescent="0.35">
      <c r="A2694">
        <v>6093</v>
      </c>
      <c r="B2694" t="s">
        <v>17334</v>
      </c>
      <c r="D2694">
        <v>28</v>
      </c>
      <c r="E2694" t="s">
        <v>17335</v>
      </c>
      <c r="F2694" t="s">
        <v>31</v>
      </c>
      <c r="G2694" t="s">
        <v>79</v>
      </c>
      <c r="H2694" t="s">
        <v>80</v>
      </c>
      <c r="I2694" t="s">
        <v>32</v>
      </c>
      <c r="J2694" t="s">
        <v>68</v>
      </c>
      <c r="K2694" t="s">
        <v>17336</v>
      </c>
      <c r="L2694" t="s">
        <v>44</v>
      </c>
    </row>
    <row r="2695" spans="1:12" x14ac:dyDescent="0.35">
      <c r="A2695">
        <v>6095</v>
      </c>
      <c r="B2695" t="s">
        <v>17340</v>
      </c>
      <c r="D2695">
        <v>30</v>
      </c>
      <c r="E2695" t="s">
        <v>17341</v>
      </c>
      <c r="F2695" t="s">
        <v>149</v>
      </c>
      <c r="G2695" t="s">
        <v>23</v>
      </c>
      <c r="H2695" t="s">
        <v>33</v>
      </c>
      <c r="I2695" t="s">
        <v>34</v>
      </c>
      <c r="J2695" t="s">
        <v>91</v>
      </c>
      <c r="K2695">
        <v>4220596507</v>
      </c>
      <c r="L2695" t="s">
        <v>76</v>
      </c>
    </row>
    <row r="2696" spans="1:12" x14ac:dyDescent="0.35">
      <c r="A2696">
        <v>6096</v>
      </c>
      <c r="B2696" t="s">
        <v>17342</v>
      </c>
      <c r="D2696">
        <v>29</v>
      </c>
      <c r="E2696" t="s">
        <v>17343</v>
      </c>
      <c r="F2696" t="s">
        <v>67</v>
      </c>
      <c r="G2696" t="s">
        <v>57</v>
      </c>
      <c r="H2696" t="s">
        <v>33</v>
      </c>
      <c r="I2696" t="s">
        <v>34</v>
      </c>
      <c r="J2696" t="s">
        <v>63</v>
      </c>
      <c r="K2696" t="s">
        <v>17344</v>
      </c>
      <c r="L2696" t="s">
        <v>44</v>
      </c>
    </row>
    <row r="2697" spans="1:12" x14ac:dyDescent="0.35">
      <c r="A2697">
        <v>6097</v>
      </c>
      <c r="B2697" t="s">
        <v>17345</v>
      </c>
      <c r="D2697">
        <v>28</v>
      </c>
      <c r="E2697" t="s">
        <v>17346</v>
      </c>
      <c r="F2697" t="s">
        <v>79</v>
      </c>
      <c r="G2697" t="s">
        <v>133</v>
      </c>
      <c r="H2697" t="s">
        <v>87</v>
      </c>
      <c r="I2697" t="s">
        <v>79</v>
      </c>
      <c r="J2697" t="s">
        <v>116</v>
      </c>
      <c r="K2697" t="s">
        <v>17347</v>
      </c>
      <c r="L2697" t="s">
        <v>37</v>
      </c>
    </row>
    <row r="2698" spans="1:12" x14ac:dyDescent="0.35">
      <c r="A2698">
        <v>6100</v>
      </c>
      <c r="B2698" t="s">
        <v>4104</v>
      </c>
      <c r="D2698">
        <v>28</v>
      </c>
      <c r="E2698" t="s">
        <v>17353</v>
      </c>
      <c r="F2698" t="s">
        <v>79</v>
      </c>
      <c r="G2698" t="s">
        <v>42</v>
      </c>
      <c r="H2698" t="s">
        <v>80</v>
      </c>
      <c r="I2698" t="s">
        <v>32</v>
      </c>
      <c r="J2698" t="s">
        <v>91</v>
      </c>
      <c r="K2698" t="s">
        <v>17354</v>
      </c>
      <c r="L2698" t="s">
        <v>19</v>
      </c>
    </row>
    <row r="2699" spans="1:12" x14ac:dyDescent="0.35">
      <c r="A2699">
        <v>6101</v>
      </c>
      <c r="B2699" t="s">
        <v>17355</v>
      </c>
      <c r="D2699">
        <v>30</v>
      </c>
      <c r="E2699" t="s">
        <v>17356</v>
      </c>
      <c r="F2699" t="s">
        <v>31</v>
      </c>
      <c r="G2699" t="s">
        <v>25</v>
      </c>
      <c r="H2699" t="s">
        <v>24</v>
      </c>
      <c r="I2699" t="s">
        <v>25</v>
      </c>
      <c r="J2699" t="s">
        <v>17</v>
      </c>
      <c r="K2699" s="1" t="s">
        <v>26032</v>
      </c>
      <c r="L2699" t="s">
        <v>19</v>
      </c>
    </row>
    <row r="2700" spans="1:12" x14ac:dyDescent="0.35">
      <c r="A2700">
        <v>6102</v>
      </c>
      <c r="B2700" t="s">
        <v>17357</v>
      </c>
      <c r="D2700">
        <v>27</v>
      </c>
      <c r="E2700" t="s">
        <v>17358</v>
      </c>
      <c r="F2700" t="s">
        <v>40</v>
      </c>
      <c r="G2700" t="s">
        <v>22</v>
      </c>
      <c r="H2700" t="s">
        <v>47</v>
      </c>
      <c r="I2700" t="s">
        <v>31</v>
      </c>
      <c r="J2700" t="s">
        <v>58</v>
      </c>
      <c r="K2700" t="s">
        <v>17359</v>
      </c>
      <c r="L2700" t="s">
        <v>76</v>
      </c>
    </row>
    <row r="2701" spans="1:12" x14ac:dyDescent="0.35">
      <c r="A2701">
        <v>6104</v>
      </c>
      <c r="B2701" t="s">
        <v>17363</v>
      </c>
      <c r="D2701">
        <v>27</v>
      </c>
      <c r="E2701" t="s">
        <v>17364</v>
      </c>
      <c r="F2701" t="s">
        <v>40</v>
      </c>
      <c r="G2701" t="s">
        <v>25</v>
      </c>
      <c r="H2701" t="s">
        <v>62</v>
      </c>
      <c r="I2701" t="s">
        <v>23</v>
      </c>
      <c r="J2701" t="s">
        <v>170</v>
      </c>
      <c r="K2701" t="s">
        <v>17365</v>
      </c>
      <c r="L2701" t="s">
        <v>19</v>
      </c>
    </row>
    <row r="2702" spans="1:12" x14ac:dyDescent="0.35">
      <c r="A2702">
        <v>6105</v>
      </c>
      <c r="B2702" t="s">
        <v>17366</v>
      </c>
      <c r="D2702">
        <v>27</v>
      </c>
      <c r="E2702" t="s">
        <v>17367</v>
      </c>
      <c r="F2702" t="s">
        <v>42</v>
      </c>
      <c r="G2702" t="s">
        <v>133</v>
      </c>
      <c r="H2702" t="s">
        <v>87</v>
      </c>
      <c r="I2702" t="s">
        <v>79</v>
      </c>
      <c r="J2702" t="s">
        <v>116</v>
      </c>
      <c r="K2702" t="s">
        <v>17368</v>
      </c>
      <c r="L2702" t="s">
        <v>44</v>
      </c>
    </row>
    <row r="2703" spans="1:12" x14ac:dyDescent="0.35">
      <c r="A2703">
        <v>6106</v>
      </c>
      <c r="B2703" t="s">
        <v>17369</v>
      </c>
      <c r="D2703">
        <v>27</v>
      </c>
      <c r="E2703" t="s">
        <v>17370</v>
      </c>
      <c r="F2703" t="s">
        <v>149</v>
      </c>
      <c r="G2703" t="s">
        <v>34</v>
      </c>
      <c r="H2703" t="s">
        <v>15</v>
      </c>
      <c r="I2703" t="s">
        <v>16</v>
      </c>
      <c r="J2703" t="s">
        <v>53</v>
      </c>
      <c r="K2703" t="s">
        <v>17371</v>
      </c>
      <c r="L2703" t="s">
        <v>28</v>
      </c>
    </row>
    <row r="2704" spans="1:12" x14ac:dyDescent="0.35">
      <c r="A2704">
        <v>6107</v>
      </c>
      <c r="B2704" t="s">
        <v>17372</v>
      </c>
      <c r="D2704">
        <v>27</v>
      </c>
      <c r="E2704" t="s">
        <v>17373</v>
      </c>
      <c r="F2704" t="s">
        <v>13</v>
      </c>
      <c r="G2704" t="s">
        <v>22</v>
      </c>
      <c r="H2704" t="s">
        <v>47</v>
      </c>
      <c r="I2704" t="s">
        <v>31</v>
      </c>
      <c r="J2704" t="s">
        <v>91</v>
      </c>
      <c r="K2704" t="s">
        <v>17374</v>
      </c>
      <c r="L2704" t="s">
        <v>37</v>
      </c>
    </row>
    <row r="2705" spans="1:12" x14ac:dyDescent="0.35">
      <c r="A2705">
        <v>6109</v>
      </c>
      <c r="B2705" t="s">
        <v>17378</v>
      </c>
      <c r="D2705">
        <v>28</v>
      </c>
      <c r="E2705" t="s">
        <v>17379</v>
      </c>
      <c r="F2705" t="s">
        <v>32</v>
      </c>
      <c r="G2705" t="s">
        <v>201</v>
      </c>
      <c r="H2705" t="s">
        <v>87</v>
      </c>
      <c r="I2705" t="s">
        <v>79</v>
      </c>
      <c r="J2705" t="s">
        <v>17</v>
      </c>
      <c r="K2705" t="s">
        <v>17380</v>
      </c>
      <c r="L2705" t="s">
        <v>28</v>
      </c>
    </row>
    <row r="2706" spans="1:12" x14ac:dyDescent="0.35">
      <c r="A2706">
        <v>6114</v>
      </c>
      <c r="B2706" t="s">
        <v>17392</v>
      </c>
      <c r="D2706">
        <v>26</v>
      </c>
      <c r="E2706" t="s">
        <v>17393</v>
      </c>
      <c r="F2706" t="s">
        <v>57</v>
      </c>
      <c r="G2706" t="s">
        <v>32</v>
      </c>
      <c r="H2706" t="s">
        <v>62</v>
      </c>
      <c r="I2706" t="s">
        <v>23</v>
      </c>
      <c r="J2706" t="s">
        <v>146</v>
      </c>
      <c r="K2706" t="s">
        <v>17394</v>
      </c>
      <c r="L2706" t="s">
        <v>76</v>
      </c>
    </row>
    <row r="2707" spans="1:12" x14ac:dyDescent="0.35">
      <c r="A2707">
        <v>6115</v>
      </c>
      <c r="B2707" t="s">
        <v>17395</v>
      </c>
      <c r="D2707">
        <v>28</v>
      </c>
      <c r="E2707" t="s">
        <v>17396</v>
      </c>
      <c r="F2707" t="s">
        <v>177</v>
      </c>
      <c r="G2707" t="s">
        <v>40</v>
      </c>
      <c r="H2707" t="s">
        <v>41</v>
      </c>
      <c r="I2707" t="s">
        <v>42</v>
      </c>
      <c r="J2707" t="s">
        <v>35</v>
      </c>
      <c r="K2707" t="s">
        <v>17397</v>
      </c>
      <c r="L2707" t="s">
        <v>19</v>
      </c>
    </row>
    <row r="2708" spans="1:12" x14ac:dyDescent="0.35">
      <c r="A2708">
        <v>6116</v>
      </c>
      <c r="B2708" t="s">
        <v>17398</v>
      </c>
      <c r="D2708">
        <v>27</v>
      </c>
      <c r="E2708" t="s">
        <v>17399</v>
      </c>
      <c r="F2708" t="s">
        <v>13</v>
      </c>
      <c r="G2708" t="s">
        <v>34</v>
      </c>
      <c r="H2708" t="s">
        <v>120</v>
      </c>
      <c r="I2708" t="s">
        <v>57</v>
      </c>
      <c r="J2708" t="s">
        <v>170</v>
      </c>
      <c r="K2708" t="s">
        <v>17400</v>
      </c>
      <c r="L2708" t="s">
        <v>44</v>
      </c>
    </row>
    <row r="2709" spans="1:12" x14ac:dyDescent="0.35">
      <c r="A2709">
        <v>6119</v>
      </c>
      <c r="B2709" t="s">
        <v>17406</v>
      </c>
      <c r="D2709">
        <v>28</v>
      </c>
      <c r="E2709" t="s">
        <v>17407</v>
      </c>
      <c r="F2709" t="s">
        <v>14</v>
      </c>
      <c r="G2709" t="s">
        <v>67</v>
      </c>
      <c r="H2709" t="s">
        <v>47</v>
      </c>
      <c r="I2709" t="s">
        <v>31</v>
      </c>
      <c r="J2709" t="s">
        <v>102</v>
      </c>
      <c r="K2709" t="s">
        <v>17408</v>
      </c>
      <c r="L2709" t="s">
        <v>37</v>
      </c>
    </row>
    <row r="2710" spans="1:12" x14ac:dyDescent="0.35">
      <c r="A2710">
        <v>6120</v>
      </c>
      <c r="B2710" t="s">
        <v>17409</v>
      </c>
      <c r="D2710">
        <v>28</v>
      </c>
      <c r="E2710" t="s">
        <v>17410</v>
      </c>
      <c r="F2710" t="s">
        <v>133</v>
      </c>
      <c r="G2710" t="s">
        <v>22</v>
      </c>
      <c r="H2710" t="s">
        <v>52</v>
      </c>
      <c r="I2710" t="s">
        <v>13</v>
      </c>
      <c r="J2710" t="s">
        <v>48</v>
      </c>
      <c r="K2710" t="s">
        <v>17411</v>
      </c>
      <c r="L2710" t="s">
        <v>28</v>
      </c>
    </row>
    <row r="2711" spans="1:12" x14ac:dyDescent="0.35">
      <c r="A2711">
        <v>6122</v>
      </c>
      <c r="B2711" t="s">
        <v>17414</v>
      </c>
      <c r="D2711">
        <v>29</v>
      </c>
      <c r="E2711" t="s">
        <v>17415</v>
      </c>
      <c r="F2711" t="s">
        <v>13</v>
      </c>
      <c r="G2711" t="s">
        <v>201</v>
      </c>
      <c r="H2711" t="s">
        <v>80</v>
      </c>
      <c r="I2711" t="s">
        <v>32</v>
      </c>
      <c r="J2711" t="s">
        <v>26</v>
      </c>
      <c r="K2711" t="s">
        <v>17416</v>
      </c>
      <c r="L2711" t="s">
        <v>37</v>
      </c>
    </row>
    <row r="2712" spans="1:12" x14ac:dyDescent="0.35">
      <c r="A2712">
        <v>6124</v>
      </c>
      <c r="B2712" t="s">
        <v>14730</v>
      </c>
      <c r="D2712">
        <v>28</v>
      </c>
      <c r="E2712" t="s">
        <v>17420</v>
      </c>
      <c r="F2712" t="s">
        <v>23</v>
      </c>
      <c r="G2712" t="s">
        <v>13</v>
      </c>
      <c r="H2712" t="s">
        <v>87</v>
      </c>
      <c r="I2712" t="s">
        <v>79</v>
      </c>
      <c r="J2712" t="s">
        <v>35</v>
      </c>
      <c r="K2712" t="s">
        <v>17421</v>
      </c>
      <c r="L2712" t="s">
        <v>28</v>
      </c>
    </row>
    <row r="2713" spans="1:12" x14ac:dyDescent="0.35">
      <c r="A2713">
        <v>6126</v>
      </c>
      <c r="B2713" t="s">
        <v>17425</v>
      </c>
      <c r="D2713">
        <v>29</v>
      </c>
      <c r="E2713" t="s">
        <v>17426</v>
      </c>
      <c r="F2713" t="s">
        <v>34</v>
      </c>
      <c r="G2713" t="s">
        <v>79</v>
      </c>
      <c r="H2713" t="s">
        <v>41</v>
      </c>
      <c r="I2713" t="s">
        <v>42</v>
      </c>
      <c r="J2713" t="s">
        <v>48</v>
      </c>
      <c r="K2713" t="s">
        <v>17427</v>
      </c>
      <c r="L2713" t="s">
        <v>28</v>
      </c>
    </row>
    <row r="2714" spans="1:12" x14ac:dyDescent="0.35">
      <c r="A2714">
        <v>6127</v>
      </c>
      <c r="B2714" t="s">
        <v>17428</v>
      </c>
      <c r="D2714">
        <v>28</v>
      </c>
      <c r="E2714" t="s">
        <v>17429</v>
      </c>
      <c r="F2714" t="s">
        <v>32</v>
      </c>
      <c r="G2714" t="s">
        <v>67</v>
      </c>
      <c r="H2714" t="s">
        <v>15</v>
      </c>
      <c r="I2714" t="s">
        <v>16</v>
      </c>
      <c r="J2714" t="s">
        <v>102</v>
      </c>
      <c r="K2714" t="s">
        <v>17430</v>
      </c>
      <c r="L2714" t="s">
        <v>28</v>
      </c>
    </row>
    <row r="2715" spans="1:12" x14ac:dyDescent="0.35">
      <c r="A2715">
        <v>6129</v>
      </c>
      <c r="B2715" t="s">
        <v>17434</v>
      </c>
      <c r="D2715">
        <v>28</v>
      </c>
      <c r="E2715" t="s">
        <v>17435</v>
      </c>
      <c r="F2715" t="s">
        <v>16</v>
      </c>
      <c r="G2715" t="s">
        <v>177</v>
      </c>
      <c r="H2715" t="s">
        <v>47</v>
      </c>
      <c r="I2715" t="s">
        <v>31</v>
      </c>
      <c r="J2715" t="s">
        <v>48</v>
      </c>
      <c r="K2715" t="s">
        <v>17436</v>
      </c>
      <c r="L2715" t="s">
        <v>19</v>
      </c>
    </row>
    <row r="2716" spans="1:12" x14ac:dyDescent="0.35">
      <c r="A2716">
        <v>6130</v>
      </c>
      <c r="B2716" t="s">
        <v>17437</v>
      </c>
      <c r="D2716">
        <v>30</v>
      </c>
      <c r="E2716" t="s">
        <v>17438</v>
      </c>
      <c r="F2716" t="s">
        <v>40</v>
      </c>
      <c r="G2716" t="s">
        <v>201</v>
      </c>
      <c r="H2716" t="s">
        <v>33</v>
      </c>
      <c r="I2716" t="s">
        <v>34</v>
      </c>
      <c r="J2716" t="s">
        <v>102</v>
      </c>
      <c r="K2716" t="s">
        <v>17439</v>
      </c>
      <c r="L2716" t="s">
        <v>37</v>
      </c>
    </row>
    <row r="2717" spans="1:12" x14ac:dyDescent="0.35">
      <c r="A2717">
        <v>6132</v>
      </c>
      <c r="B2717" t="s">
        <v>17443</v>
      </c>
      <c r="D2717">
        <v>27</v>
      </c>
      <c r="E2717" t="s">
        <v>17444</v>
      </c>
      <c r="F2717" t="s">
        <v>32</v>
      </c>
      <c r="G2717" t="s">
        <v>201</v>
      </c>
      <c r="H2717" t="s">
        <v>87</v>
      </c>
      <c r="I2717" t="s">
        <v>79</v>
      </c>
      <c r="J2717" t="s">
        <v>146</v>
      </c>
      <c r="K2717" t="s">
        <v>17445</v>
      </c>
      <c r="L2717" t="s">
        <v>19</v>
      </c>
    </row>
    <row r="2718" spans="1:12" x14ac:dyDescent="0.35">
      <c r="A2718">
        <v>6136</v>
      </c>
      <c r="B2718" t="s">
        <v>6668</v>
      </c>
      <c r="D2718">
        <v>27</v>
      </c>
      <c r="E2718" t="s">
        <v>17455</v>
      </c>
      <c r="F2718" t="s">
        <v>177</v>
      </c>
      <c r="G2718" t="s">
        <v>31</v>
      </c>
      <c r="H2718" t="s">
        <v>47</v>
      </c>
      <c r="I2718" t="s">
        <v>31</v>
      </c>
      <c r="J2718" t="s">
        <v>102</v>
      </c>
      <c r="K2718" t="s">
        <v>17456</v>
      </c>
      <c r="L2718" t="s">
        <v>37</v>
      </c>
    </row>
    <row r="2719" spans="1:12" x14ac:dyDescent="0.35">
      <c r="A2719">
        <v>6137</v>
      </c>
      <c r="B2719" t="s">
        <v>17457</v>
      </c>
      <c r="D2719">
        <v>30</v>
      </c>
      <c r="E2719" t="s">
        <v>17458</v>
      </c>
      <c r="F2719" t="s">
        <v>32</v>
      </c>
      <c r="G2719" t="s">
        <v>133</v>
      </c>
      <c r="H2719" t="s">
        <v>52</v>
      </c>
      <c r="I2719" t="s">
        <v>13</v>
      </c>
      <c r="J2719" t="s">
        <v>35</v>
      </c>
      <c r="K2719" t="s">
        <v>17459</v>
      </c>
      <c r="L2719" t="s">
        <v>37</v>
      </c>
    </row>
    <row r="2720" spans="1:12" x14ac:dyDescent="0.35">
      <c r="A2720">
        <v>6138</v>
      </c>
      <c r="B2720" t="s">
        <v>10968</v>
      </c>
      <c r="D2720">
        <v>29</v>
      </c>
      <c r="E2720" t="s">
        <v>17460</v>
      </c>
      <c r="F2720" t="s">
        <v>169</v>
      </c>
      <c r="G2720" t="s">
        <v>169</v>
      </c>
      <c r="H2720" t="s">
        <v>41</v>
      </c>
      <c r="I2720" t="s">
        <v>42</v>
      </c>
      <c r="J2720" t="s">
        <v>153</v>
      </c>
      <c r="K2720" t="s">
        <v>17461</v>
      </c>
      <c r="L2720" t="s">
        <v>28</v>
      </c>
    </row>
    <row r="2721" spans="1:12" x14ac:dyDescent="0.35">
      <c r="A2721">
        <v>6139</v>
      </c>
      <c r="B2721" t="s">
        <v>17462</v>
      </c>
      <c r="D2721">
        <v>29</v>
      </c>
      <c r="E2721" t="s">
        <v>17463</v>
      </c>
      <c r="F2721" t="s">
        <v>25</v>
      </c>
      <c r="G2721" t="s">
        <v>67</v>
      </c>
      <c r="H2721" t="s">
        <v>15</v>
      </c>
      <c r="I2721" t="s">
        <v>16</v>
      </c>
      <c r="J2721" t="s">
        <v>68</v>
      </c>
      <c r="K2721" t="s">
        <v>17464</v>
      </c>
      <c r="L2721" t="s">
        <v>76</v>
      </c>
    </row>
    <row r="2722" spans="1:12" x14ac:dyDescent="0.35">
      <c r="A2722">
        <v>6143</v>
      </c>
      <c r="B2722" t="s">
        <v>17472</v>
      </c>
      <c r="D2722">
        <v>28</v>
      </c>
      <c r="E2722" t="s">
        <v>17473</v>
      </c>
      <c r="F2722" t="s">
        <v>177</v>
      </c>
      <c r="G2722" t="s">
        <v>34</v>
      </c>
      <c r="H2722" t="s">
        <v>52</v>
      </c>
      <c r="I2722" t="s">
        <v>13</v>
      </c>
      <c r="J2722" t="s">
        <v>26</v>
      </c>
      <c r="K2722" t="s">
        <v>17474</v>
      </c>
      <c r="L2722" t="s">
        <v>28</v>
      </c>
    </row>
    <row r="2723" spans="1:12" x14ac:dyDescent="0.35">
      <c r="A2723">
        <v>6147</v>
      </c>
      <c r="B2723" t="s">
        <v>13155</v>
      </c>
      <c r="D2723">
        <v>29</v>
      </c>
      <c r="E2723" t="s">
        <v>17483</v>
      </c>
      <c r="F2723" t="s">
        <v>25</v>
      </c>
      <c r="G2723" t="s">
        <v>133</v>
      </c>
      <c r="H2723" t="s">
        <v>15</v>
      </c>
      <c r="I2723" t="s">
        <v>16</v>
      </c>
      <c r="J2723" t="s">
        <v>53</v>
      </c>
      <c r="K2723" t="s">
        <v>17484</v>
      </c>
      <c r="L2723" t="s">
        <v>37</v>
      </c>
    </row>
    <row r="2724" spans="1:12" x14ac:dyDescent="0.35">
      <c r="A2724">
        <v>6148</v>
      </c>
      <c r="B2724" t="s">
        <v>17485</v>
      </c>
      <c r="D2724">
        <v>28</v>
      </c>
      <c r="E2724" t="s">
        <v>17486</v>
      </c>
      <c r="F2724" t="s">
        <v>57</v>
      </c>
      <c r="G2724" t="s">
        <v>32</v>
      </c>
      <c r="H2724" t="s">
        <v>62</v>
      </c>
      <c r="I2724" t="s">
        <v>23</v>
      </c>
      <c r="J2724" t="s">
        <v>17</v>
      </c>
      <c r="K2724" t="s">
        <v>17487</v>
      </c>
      <c r="L2724" t="s">
        <v>44</v>
      </c>
    </row>
    <row r="2725" spans="1:12" x14ac:dyDescent="0.35">
      <c r="A2725">
        <v>6150</v>
      </c>
      <c r="B2725" t="s">
        <v>17491</v>
      </c>
      <c r="D2725">
        <v>27</v>
      </c>
      <c r="E2725" t="s">
        <v>17492</v>
      </c>
      <c r="F2725" t="s">
        <v>16</v>
      </c>
      <c r="G2725" t="s">
        <v>32</v>
      </c>
      <c r="H2725" t="s">
        <v>41</v>
      </c>
      <c r="I2725" t="s">
        <v>42</v>
      </c>
      <c r="J2725" t="s">
        <v>17</v>
      </c>
      <c r="K2725" t="s">
        <v>17493</v>
      </c>
      <c r="L2725" t="s">
        <v>76</v>
      </c>
    </row>
    <row r="2726" spans="1:12" x14ac:dyDescent="0.35">
      <c r="A2726">
        <v>6153</v>
      </c>
      <c r="B2726" t="s">
        <v>17500</v>
      </c>
      <c r="D2726">
        <v>29</v>
      </c>
      <c r="E2726" t="s">
        <v>17501</v>
      </c>
      <c r="F2726" t="s">
        <v>101</v>
      </c>
      <c r="G2726" t="s">
        <v>149</v>
      </c>
      <c r="H2726" t="s">
        <v>87</v>
      </c>
      <c r="I2726" t="s">
        <v>79</v>
      </c>
      <c r="J2726" t="s">
        <v>35</v>
      </c>
      <c r="K2726" t="s">
        <v>17502</v>
      </c>
      <c r="L2726" t="s">
        <v>76</v>
      </c>
    </row>
    <row r="2727" spans="1:12" x14ac:dyDescent="0.35">
      <c r="A2727">
        <v>6154</v>
      </c>
      <c r="B2727" t="s">
        <v>17503</v>
      </c>
      <c r="D2727">
        <v>27</v>
      </c>
      <c r="E2727" t="s">
        <v>17504</v>
      </c>
      <c r="F2727" t="s">
        <v>14</v>
      </c>
      <c r="G2727" t="s">
        <v>177</v>
      </c>
      <c r="H2727" t="s">
        <v>15</v>
      </c>
      <c r="I2727" t="s">
        <v>16</v>
      </c>
      <c r="J2727" t="s">
        <v>170</v>
      </c>
      <c r="K2727" t="s">
        <v>17505</v>
      </c>
      <c r="L2727" t="s">
        <v>44</v>
      </c>
    </row>
    <row r="2728" spans="1:12" x14ac:dyDescent="0.35">
      <c r="A2728">
        <v>6155</v>
      </c>
      <c r="B2728" t="s">
        <v>17506</v>
      </c>
      <c r="D2728">
        <v>29</v>
      </c>
      <c r="E2728" t="s">
        <v>17507</v>
      </c>
      <c r="F2728" t="s">
        <v>25</v>
      </c>
      <c r="G2728" t="s">
        <v>149</v>
      </c>
      <c r="H2728" t="s">
        <v>62</v>
      </c>
      <c r="I2728" t="s">
        <v>23</v>
      </c>
      <c r="J2728" t="s">
        <v>17</v>
      </c>
      <c r="K2728" t="s">
        <v>17508</v>
      </c>
      <c r="L2728" t="s">
        <v>76</v>
      </c>
    </row>
    <row r="2729" spans="1:12" x14ac:dyDescent="0.35">
      <c r="A2729">
        <v>6156</v>
      </c>
      <c r="B2729" t="s">
        <v>17509</v>
      </c>
      <c r="D2729">
        <v>29</v>
      </c>
      <c r="E2729" t="s">
        <v>17510</v>
      </c>
      <c r="F2729" t="s">
        <v>23</v>
      </c>
      <c r="G2729" t="s">
        <v>177</v>
      </c>
      <c r="H2729" t="s">
        <v>80</v>
      </c>
      <c r="I2729" t="s">
        <v>32</v>
      </c>
      <c r="J2729" t="s">
        <v>63</v>
      </c>
      <c r="K2729" t="s">
        <v>17511</v>
      </c>
      <c r="L2729" t="s">
        <v>37</v>
      </c>
    </row>
    <row r="2730" spans="1:12" x14ac:dyDescent="0.35">
      <c r="A2730">
        <v>6157</v>
      </c>
      <c r="B2730" t="s">
        <v>17512</v>
      </c>
      <c r="D2730">
        <v>29</v>
      </c>
      <c r="E2730" t="s">
        <v>17513</v>
      </c>
      <c r="F2730" t="s">
        <v>79</v>
      </c>
      <c r="G2730" t="s">
        <v>14</v>
      </c>
      <c r="H2730" t="s">
        <v>62</v>
      </c>
      <c r="I2730" t="s">
        <v>23</v>
      </c>
      <c r="J2730" t="s">
        <v>102</v>
      </c>
      <c r="K2730" t="s">
        <v>17514</v>
      </c>
      <c r="L2730" t="s">
        <v>37</v>
      </c>
    </row>
    <row r="2731" spans="1:12" x14ac:dyDescent="0.35">
      <c r="A2731">
        <v>6161</v>
      </c>
      <c r="B2731" t="s">
        <v>17524</v>
      </c>
      <c r="D2731">
        <v>28</v>
      </c>
      <c r="E2731" t="s">
        <v>17525</v>
      </c>
      <c r="F2731" t="s">
        <v>34</v>
      </c>
      <c r="G2731" t="s">
        <v>177</v>
      </c>
      <c r="H2731" t="s">
        <v>52</v>
      </c>
      <c r="I2731" t="s">
        <v>13</v>
      </c>
      <c r="J2731" t="s">
        <v>91</v>
      </c>
      <c r="K2731" t="s">
        <v>17526</v>
      </c>
      <c r="L2731" t="s">
        <v>37</v>
      </c>
    </row>
    <row r="2732" spans="1:12" x14ac:dyDescent="0.35">
      <c r="A2732">
        <v>6163</v>
      </c>
      <c r="B2732" t="s">
        <v>17530</v>
      </c>
      <c r="D2732">
        <v>27</v>
      </c>
      <c r="E2732" t="s">
        <v>17531</v>
      </c>
      <c r="F2732" t="s">
        <v>34</v>
      </c>
      <c r="G2732" t="s">
        <v>13</v>
      </c>
      <c r="H2732" t="s">
        <v>87</v>
      </c>
      <c r="I2732" t="s">
        <v>79</v>
      </c>
      <c r="J2732" t="s">
        <v>91</v>
      </c>
      <c r="K2732" t="s">
        <v>17532</v>
      </c>
      <c r="L2732" t="s">
        <v>19</v>
      </c>
    </row>
    <row r="2733" spans="1:12" x14ac:dyDescent="0.35">
      <c r="A2733">
        <v>6165</v>
      </c>
      <c r="B2733" t="s">
        <v>17536</v>
      </c>
      <c r="D2733">
        <v>28</v>
      </c>
      <c r="E2733" t="s">
        <v>17537</v>
      </c>
      <c r="F2733" t="s">
        <v>101</v>
      </c>
      <c r="G2733" t="s">
        <v>25</v>
      </c>
      <c r="H2733" t="s">
        <v>120</v>
      </c>
      <c r="I2733" t="s">
        <v>57</v>
      </c>
      <c r="J2733" t="s">
        <v>53</v>
      </c>
      <c r="K2733" t="s">
        <v>17538</v>
      </c>
      <c r="L2733" t="s">
        <v>28</v>
      </c>
    </row>
    <row r="2734" spans="1:12" x14ac:dyDescent="0.35">
      <c r="A2734">
        <v>6167</v>
      </c>
      <c r="B2734" t="s">
        <v>17542</v>
      </c>
      <c r="D2734">
        <v>26</v>
      </c>
      <c r="E2734" t="s">
        <v>17543</v>
      </c>
      <c r="F2734" t="s">
        <v>67</v>
      </c>
      <c r="G2734" t="s">
        <v>67</v>
      </c>
      <c r="H2734" t="s">
        <v>87</v>
      </c>
      <c r="I2734" t="s">
        <v>79</v>
      </c>
      <c r="J2734" t="s">
        <v>102</v>
      </c>
      <c r="K2734" t="s">
        <v>17544</v>
      </c>
      <c r="L2734" t="s">
        <v>76</v>
      </c>
    </row>
    <row r="2735" spans="1:12" x14ac:dyDescent="0.35">
      <c r="A2735">
        <v>6169</v>
      </c>
      <c r="B2735" t="s">
        <v>17548</v>
      </c>
      <c r="D2735">
        <v>28</v>
      </c>
      <c r="E2735" t="s">
        <v>17549</v>
      </c>
      <c r="F2735" t="s">
        <v>79</v>
      </c>
      <c r="G2735" t="s">
        <v>133</v>
      </c>
      <c r="H2735" t="s">
        <v>47</v>
      </c>
      <c r="I2735" t="s">
        <v>31</v>
      </c>
      <c r="J2735" t="s">
        <v>116</v>
      </c>
      <c r="K2735" t="s">
        <v>17550</v>
      </c>
      <c r="L2735" t="s">
        <v>37</v>
      </c>
    </row>
    <row r="2736" spans="1:12" x14ac:dyDescent="0.35">
      <c r="A2736">
        <v>6170</v>
      </c>
      <c r="B2736" t="s">
        <v>17551</v>
      </c>
      <c r="D2736">
        <v>26</v>
      </c>
      <c r="E2736" t="s">
        <v>17552</v>
      </c>
      <c r="F2736" t="s">
        <v>101</v>
      </c>
      <c r="G2736" t="s">
        <v>22</v>
      </c>
      <c r="H2736" t="s">
        <v>87</v>
      </c>
      <c r="I2736" t="s">
        <v>79</v>
      </c>
      <c r="J2736" t="s">
        <v>91</v>
      </c>
      <c r="K2736" t="s">
        <v>17553</v>
      </c>
      <c r="L2736" t="s">
        <v>76</v>
      </c>
    </row>
    <row r="2737" spans="1:12" x14ac:dyDescent="0.35">
      <c r="A2737">
        <v>6173</v>
      </c>
      <c r="B2737" t="s">
        <v>17558</v>
      </c>
      <c r="D2737">
        <v>26</v>
      </c>
      <c r="E2737" t="s">
        <v>17559</v>
      </c>
      <c r="F2737" t="s">
        <v>23</v>
      </c>
      <c r="G2737" t="s">
        <v>101</v>
      </c>
      <c r="H2737" t="s">
        <v>62</v>
      </c>
      <c r="I2737" t="s">
        <v>23</v>
      </c>
      <c r="J2737" t="s">
        <v>68</v>
      </c>
      <c r="K2737" t="s">
        <v>17560</v>
      </c>
      <c r="L2737" t="s">
        <v>37</v>
      </c>
    </row>
    <row r="2738" spans="1:12" x14ac:dyDescent="0.35">
      <c r="A2738">
        <v>6177</v>
      </c>
      <c r="B2738" t="s">
        <v>17569</v>
      </c>
      <c r="D2738">
        <v>30</v>
      </c>
      <c r="E2738" t="s">
        <v>17570</v>
      </c>
      <c r="F2738" t="s">
        <v>133</v>
      </c>
      <c r="G2738" t="s">
        <v>34</v>
      </c>
      <c r="H2738" t="s">
        <v>33</v>
      </c>
      <c r="I2738" t="s">
        <v>34</v>
      </c>
      <c r="J2738" t="s">
        <v>170</v>
      </c>
      <c r="K2738" t="s">
        <v>17571</v>
      </c>
      <c r="L2738" t="s">
        <v>76</v>
      </c>
    </row>
    <row r="2739" spans="1:12" x14ac:dyDescent="0.35">
      <c r="A2739">
        <v>6179</v>
      </c>
      <c r="B2739" t="s">
        <v>17575</v>
      </c>
      <c r="D2739">
        <v>29</v>
      </c>
      <c r="E2739" t="s">
        <v>17576</v>
      </c>
      <c r="F2739" t="s">
        <v>34</v>
      </c>
      <c r="G2739" t="s">
        <v>133</v>
      </c>
      <c r="H2739" t="s">
        <v>33</v>
      </c>
      <c r="I2739" t="s">
        <v>34</v>
      </c>
      <c r="J2739" t="s">
        <v>68</v>
      </c>
      <c r="K2739" t="s">
        <v>17577</v>
      </c>
      <c r="L2739" t="s">
        <v>28</v>
      </c>
    </row>
    <row r="2740" spans="1:12" x14ac:dyDescent="0.35">
      <c r="A2740">
        <v>6180</v>
      </c>
      <c r="B2740" t="s">
        <v>3151</v>
      </c>
      <c r="D2740">
        <v>30</v>
      </c>
      <c r="E2740" t="s">
        <v>17578</v>
      </c>
      <c r="F2740" t="s">
        <v>149</v>
      </c>
      <c r="G2740" t="s">
        <v>57</v>
      </c>
      <c r="H2740" t="s">
        <v>62</v>
      </c>
      <c r="I2740" t="s">
        <v>23</v>
      </c>
      <c r="J2740" t="s">
        <v>68</v>
      </c>
      <c r="K2740" t="s">
        <v>17579</v>
      </c>
      <c r="L2740" t="s">
        <v>37</v>
      </c>
    </row>
    <row r="2741" spans="1:12" x14ac:dyDescent="0.35">
      <c r="A2741">
        <v>6182</v>
      </c>
      <c r="B2741" t="s">
        <v>17583</v>
      </c>
      <c r="D2741">
        <v>27</v>
      </c>
      <c r="E2741" t="s">
        <v>17584</v>
      </c>
      <c r="F2741" t="s">
        <v>101</v>
      </c>
      <c r="G2741" t="s">
        <v>101</v>
      </c>
      <c r="H2741" t="s">
        <v>80</v>
      </c>
      <c r="I2741" t="s">
        <v>32</v>
      </c>
      <c r="J2741" t="s">
        <v>91</v>
      </c>
      <c r="K2741" t="s">
        <v>17585</v>
      </c>
      <c r="L2741" t="s">
        <v>28</v>
      </c>
    </row>
    <row r="2742" spans="1:12" x14ac:dyDescent="0.35">
      <c r="A2742">
        <v>6183</v>
      </c>
      <c r="B2742" t="s">
        <v>17586</v>
      </c>
      <c r="D2742">
        <v>26</v>
      </c>
      <c r="E2742" t="s">
        <v>17587</v>
      </c>
      <c r="F2742" t="s">
        <v>31</v>
      </c>
      <c r="G2742" t="s">
        <v>57</v>
      </c>
      <c r="H2742" t="s">
        <v>15</v>
      </c>
      <c r="I2742" t="s">
        <v>16</v>
      </c>
      <c r="J2742" t="s">
        <v>102</v>
      </c>
      <c r="K2742" t="s">
        <v>17588</v>
      </c>
      <c r="L2742" t="s">
        <v>19</v>
      </c>
    </row>
    <row r="2743" spans="1:12" x14ac:dyDescent="0.35">
      <c r="A2743">
        <v>6185</v>
      </c>
      <c r="B2743" t="s">
        <v>17591</v>
      </c>
      <c r="D2743">
        <v>28</v>
      </c>
      <c r="E2743" t="s">
        <v>17592</v>
      </c>
      <c r="F2743" t="s">
        <v>13</v>
      </c>
      <c r="G2743" t="s">
        <v>201</v>
      </c>
      <c r="H2743" t="s">
        <v>41</v>
      </c>
      <c r="I2743" t="s">
        <v>42</v>
      </c>
      <c r="J2743" t="s">
        <v>116</v>
      </c>
      <c r="K2743" t="s">
        <v>17593</v>
      </c>
      <c r="L2743" t="s">
        <v>37</v>
      </c>
    </row>
    <row r="2744" spans="1:12" x14ac:dyDescent="0.35">
      <c r="A2744">
        <v>6187</v>
      </c>
      <c r="B2744" t="s">
        <v>17597</v>
      </c>
      <c r="D2744">
        <v>27</v>
      </c>
      <c r="E2744" t="s">
        <v>17598</v>
      </c>
      <c r="F2744" t="s">
        <v>25</v>
      </c>
      <c r="G2744" t="s">
        <v>101</v>
      </c>
      <c r="H2744" t="s">
        <v>41</v>
      </c>
      <c r="I2744" t="s">
        <v>42</v>
      </c>
      <c r="J2744" t="s">
        <v>116</v>
      </c>
      <c r="K2744" t="s">
        <v>17599</v>
      </c>
      <c r="L2744" t="s">
        <v>19</v>
      </c>
    </row>
    <row r="2745" spans="1:12" x14ac:dyDescent="0.35">
      <c r="A2745">
        <v>6192</v>
      </c>
      <c r="B2745" t="s">
        <v>17612</v>
      </c>
      <c r="D2745">
        <v>28</v>
      </c>
      <c r="E2745" t="s">
        <v>17613</v>
      </c>
      <c r="F2745" t="s">
        <v>201</v>
      </c>
      <c r="G2745" t="s">
        <v>22</v>
      </c>
      <c r="H2745" t="s">
        <v>62</v>
      </c>
      <c r="I2745" t="s">
        <v>23</v>
      </c>
      <c r="J2745" t="s">
        <v>88</v>
      </c>
      <c r="K2745" t="s">
        <v>17614</v>
      </c>
      <c r="L2745" t="s">
        <v>76</v>
      </c>
    </row>
    <row r="2746" spans="1:12" x14ac:dyDescent="0.35">
      <c r="A2746">
        <v>6195</v>
      </c>
      <c r="B2746" t="s">
        <v>17621</v>
      </c>
      <c r="D2746">
        <v>29</v>
      </c>
      <c r="E2746" t="s">
        <v>17622</v>
      </c>
      <c r="F2746" t="s">
        <v>169</v>
      </c>
      <c r="G2746" t="s">
        <v>32</v>
      </c>
      <c r="H2746" t="s">
        <v>120</v>
      </c>
      <c r="I2746" t="s">
        <v>57</v>
      </c>
      <c r="J2746" t="s">
        <v>53</v>
      </c>
      <c r="K2746">
        <f>1-107-213-6701</f>
        <v>-7020</v>
      </c>
      <c r="L2746" t="s">
        <v>19</v>
      </c>
    </row>
    <row r="2747" spans="1:12" x14ac:dyDescent="0.35">
      <c r="A2747">
        <v>6196</v>
      </c>
      <c r="B2747" t="s">
        <v>17623</v>
      </c>
      <c r="D2747">
        <v>28</v>
      </c>
      <c r="E2747" t="s">
        <v>17624</v>
      </c>
      <c r="F2747" t="s">
        <v>67</v>
      </c>
      <c r="G2747" t="s">
        <v>13</v>
      </c>
      <c r="H2747" t="s">
        <v>87</v>
      </c>
      <c r="I2747" t="s">
        <v>79</v>
      </c>
      <c r="J2747" t="s">
        <v>17</v>
      </c>
      <c r="K2747" t="s">
        <v>17625</v>
      </c>
      <c r="L2747" t="s">
        <v>37</v>
      </c>
    </row>
    <row r="2748" spans="1:12" x14ac:dyDescent="0.35">
      <c r="A2748">
        <v>6198</v>
      </c>
      <c r="B2748" t="s">
        <v>17629</v>
      </c>
      <c r="D2748">
        <v>29</v>
      </c>
      <c r="E2748" t="s">
        <v>17630</v>
      </c>
      <c r="F2748" t="s">
        <v>101</v>
      </c>
      <c r="G2748" t="s">
        <v>79</v>
      </c>
      <c r="H2748" t="s">
        <v>52</v>
      </c>
      <c r="I2748" t="s">
        <v>13</v>
      </c>
      <c r="J2748" t="s">
        <v>146</v>
      </c>
      <c r="K2748" t="s">
        <v>17631</v>
      </c>
      <c r="L2748" t="s">
        <v>76</v>
      </c>
    </row>
    <row r="2749" spans="1:12" x14ac:dyDescent="0.35">
      <c r="A2749">
        <v>6201</v>
      </c>
      <c r="B2749" t="s">
        <v>17637</v>
      </c>
      <c r="D2749">
        <v>30</v>
      </c>
      <c r="E2749" t="s">
        <v>17638</v>
      </c>
      <c r="F2749" t="s">
        <v>14</v>
      </c>
      <c r="G2749" t="s">
        <v>32</v>
      </c>
      <c r="H2749" t="s">
        <v>62</v>
      </c>
      <c r="I2749" t="s">
        <v>23</v>
      </c>
      <c r="J2749" t="s">
        <v>26</v>
      </c>
      <c r="K2749" t="s">
        <v>17639</v>
      </c>
      <c r="L2749" t="s">
        <v>28</v>
      </c>
    </row>
    <row r="2750" spans="1:12" x14ac:dyDescent="0.35">
      <c r="A2750">
        <v>6205</v>
      </c>
      <c r="B2750" t="s">
        <v>17648</v>
      </c>
      <c r="D2750">
        <v>26</v>
      </c>
      <c r="E2750" t="s">
        <v>17649</v>
      </c>
      <c r="F2750" t="s">
        <v>169</v>
      </c>
      <c r="G2750" t="s">
        <v>22</v>
      </c>
      <c r="H2750" t="s">
        <v>33</v>
      </c>
      <c r="I2750" t="s">
        <v>34</v>
      </c>
      <c r="J2750" t="s">
        <v>146</v>
      </c>
      <c r="K2750" t="s">
        <v>17650</v>
      </c>
      <c r="L2750" t="s">
        <v>37</v>
      </c>
    </row>
    <row r="2751" spans="1:12" x14ac:dyDescent="0.35">
      <c r="A2751">
        <v>6207</v>
      </c>
      <c r="B2751" t="s">
        <v>17653</v>
      </c>
      <c r="D2751">
        <v>30</v>
      </c>
      <c r="E2751" t="s">
        <v>17654</v>
      </c>
      <c r="F2751" t="s">
        <v>149</v>
      </c>
      <c r="G2751" t="s">
        <v>201</v>
      </c>
      <c r="H2751" t="s">
        <v>62</v>
      </c>
      <c r="I2751" t="s">
        <v>23</v>
      </c>
      <c r="J2751" t="s">
        <v>63</v>
      </c>
      <c r="K2751" t="s">
        <v>17655</v>
      </c>
      <c r="L2751" t="s">
        <v>37</v>
      </c>
    </row>
    <row r="2752" spans="1:12" x14ac:dyDescent="0.35">
      <c r="A2752">
        <v>6208</v>
      </c>
      <c r="B2752" t="s">
        <v>17656</v>
      </c>
      <c r="D2752">
        <v>28</v>
      </c>
      <c r="E2752" t="s">
        <v>17657</v>
      </c>
      <c r="F2752" t="s">
        <v>32</v>
      </c>
      <c r="G2752" t="s">
        <v>67</v>
      </c>
      <c r="H2752" t="s">
        <v>15</v>
      </c>
      <c r="I2752" t="s">
        <v>16</v>
      </c>
      <c r="J2752" t="s">
        <v>68</v>
      </c>
      <c r="K2752" t="s">
        <v>17658</v>
      </c>
      <c r="L2752" t="s">
        <v>37</v>
      </c>
    </row>
    <row r="2753" spans="1:12" x14ac:dyDescent="0.35">
      <c r="A2753">
        <v>6211</v>
      </c>
      <c r="B2753" t="s">
        <v>17665</v>
      </c>
      <c r="D2753">
        <v>29</v>
      </c>
      <c r="E2753" t="s">
        <v>17666</v>
      </c>
      <c r="F2753" t="s">
        <v>34</v>
      </c>
      <c r="G2753" t="s">
        <v>133</v>
      </c>
      <c r="H2753" t="s">
        <v>80</v>
      </c>
      <c r="I2753" t="s">
        <v>32</v>
      </c>
      <c r="J2753" t="s">
        <v>91</v>
      </c>
      <c r="K2753">
        <v>8741789288</v>
      </c>
      <c r="L2753" t="s">
        <v>28</v>
      </c>
    </row>
    <row r="2754" spans="1:12" x14ac:dyDescent="0.35">
      <c r="A2754">
        <v>6213</v>
      </c>
      <c r="B2754" t="s">
        <v>17670</v>
      </c>
      <c r="D2754">
        <v>28</v>
      </c>
      <c r="E2754" t="s">
        <v>17671</v>
      </c>
      <c r="F2754" t="s">
        <v>23</v>
      </c>
      <c r="G2754" t="s">
        <v>22</v>
      </c>
      <c r="H2754" t="s">
        <v>47</v>
      </c>
      <c r="I2754" t="s">
        <v>31</v>
      </c>
      <c r="J2754" t="s">
        <v>68</v>
      </c>
      <c r="K2754" t="s">
        <v>17672</v>
      </c>
      <c r="L2754" t="s">
        <v>37</v>
      </c>
    </row>
    <row r="2755" spans="1:12" x14ac:dyDescent="0.35">
      <c r="A2755">
        <v>6215</v>
      </c>
      <c r="B2755" t="s">
        <v>17676</v>
      </c>
      <c r="D2755">
        <v>26</v>
      </c>
      <c r="E2755" t="s">
        <v>17677</v>
      </c>
      <c r="F2755" t="s">
        <v>149</v>
      </c>
      <c r="G2755" t="s">
        <v>23</v>
      </c>
      <c r="H2755" t="s">
        <v>24</v>
      </c>
      <c r="I2755" t="s">
        <v>25</v>
      </c>
      <c r="J2755" t="s">
        <v>116</v>
      </c>
      <c r="K2755" t="s">
        <v>17678</v>
      </c>
      <c r="L2755" t="s">
        <v>37</v>
      </c>
    </row>
    <row r="2756" spans="1:12" x14ac:dyDescent="0.35">
      <c r="A2756">
        <v>6216</v>
      </c>
      <c r="B2756" t="s">
        <v>17679</v>
      </c>
      <c r="D2756">
        <v>29</v>
      </c>
      <c r="E2756" t="s">
        <v>17680</v>
      </c>
      <c r="F2756" t="s">
        <v>16</v>
      </c>
      <c r="G2756" t="s">
        <v>101</v>
      </c>
      <c r="H2756" t="s">
        <v>15</v>
      </c>
      <c r="I2756" t="s">
        <v>16</v>
      </c>
      <c r="J2756" t="s">
        <v>17</v>
      </c>
      <c r="K2756" t="s">
        <v>17681</v>
      </c>
      <c r="L2756" t="s">
        <v>76</v>
      </c>
    </row>
    <row r="2757" spans="1:12" x14ac:dyDescent="0.35">
      <c r="A2757">
        <v>6217</v>
      </c>
      <c r="B2757" t="s">
        <v>17682</v>
      </c>
      <c r="D2757">
        <v>29</v>
      </c>
      <c r="E2757" t="s">
        <v>17683</v>
      </c>
      <c r="F2757" t="s">
        <v>40</v>
      </c>
      <c r="G2757" t="s">
        <v>14</v>
      </c>
      <c r="H2757" t="s">
        <v>87</v>
      </c>
      <c r="I2757" t="s">
        <v>79</v>
      </c>
      <c r="J2757" t="s">
        <v>63</v>
      </c>
      <c r="K2757" t="s">
        <v>17684</v>
      </c>
      <c r="L2757" t="s">
        <v>76</v>
      </c>
    </row>
    <row r="2758" spans="1:12" x14ac:dyDescent="0.35">
      <c r="A2758">
        <v>6218</v>
      </c>
      <c r="B2758" t="s">
        <v>17685</v>
      </c>
      <c r="D2758">
        <v>28</v>
      </c>
      <c r="E2758" t="s">
        <v>17686</v>
      </c>
      <c r="F2758" t="s">
        <v>201</v>
      </c>
      <c r="G2758" t="s">
        <v>42</v>
      </c>
      <c r="H2758" t="s">
        <v>47</v>
      </c>
      <c r="I2758" t="s">
        <v>31</v>
      </c>
      <c r="J2758" t="s">
        <v>48</v>
      </c>
      <c r="K2758" t="s">
        <v>17687</v>
      </c>
      <c r="L2758" t="s">
        <v>76</v>
      </c>
    </row>
    <row r="2759" spans="1:12" x14ac:dyDescent="0.35">
      <c r="A2759">
        <v>6221</v>
      </c>
      <c r="B2759" t="s">
        <v>17693</v>
      </c>
      <c r="D2759">
        <v>26</v>
      </c>
      <c r="E2759" t="s">
        <v>17694</v>
      </c>
      <c r="F2759" t="s">
        <v>32</v>
      </c>
      <c r="G2759" t="s">
        <v>42</v>
      </c>
      <c r="H2759" t="s">
        <v>87</v>
      </c>
      <c r="I2759" t="s">
        <v>79</v>
      </c>
      <c r="J2759" t="s">
        <v>58</v>
      </c>
      <c r="K2759" t="s">
        <v>17695</v>
      </c>
      <c r="L2759" t="s">
        <v>76</v>
      </c>
    </row>
    <row r="2760" spans="1:12" x14ac:dyDescent="0.35">
      <c r="A2760">
        <v>6223</v>
      </c>
      <c r="B2760" t="s">
        <v>17699</v>
      </c>
      <c r="D2760">
        <v>27</v>
      </c>
      <c r="E2760" t="s">
        <v>17700</v>
      </c>
      <c r="F2760" t="s">
        <v>201</v>
      </c>
      <c r="G2760" t="s">
        <v>42</v>
      </c>
      <c r="H2760" t="s">
        <v>52</v>
      </c>
      <c r="I2760" t="s">
        <v>13</v>
      </c>
      <c r="J2760" t="s">
        <v>68</v>
      </c>
      <c r="K2760" t="s">
        <v>17701</v>
      </c>
      <c r="L2760" t="s">
        <v>37</v>
      </c>
    </row>
    <row r="2761" spans="1:12" x14ac:dyDescent="0.35">
      <c r="A2761">
        <v>6224</v>
      </c>
      <c r="B2761" t="s">
        <v>17702</v>
      </c>
      <c r="D2761">
        <v>26</v>
      </c>
      <c r="E2761" t="s">
        <v>17703</v>
      </c>
      <c r="F2761" t="s">
        <v>22</v>
      </c>
      <c r="G2761" t="s">
        <v>149</v>
      </c>
      <c r="H2761" t="s">
        <v>24</v>
      </c>
      <c r="I2761" t="s">
        <v>25</v>
      </c>
      <c r="J2761" t="s">
        <v>63</v>
      </c>
      <c r="K2761" t="s">
        <v>17704</v>
      </c>
      <c r="L2761" t="s">
        <v>28</v>
      </c>
    </row>
    <row r="2762" spans="1:12" x14ac:dyDescent="0.35">
      <c r="A2762">
        <v>6225</v>
      </c>
      <c r="B2762" t="s">
        <v>17705</v>
      </c>
      <c r="D2762">
        <v>30</v>
      </c>
      <c r="E2762" t="s">
        <v>17706</v>
      </c>
      <c r="F2762" t="s">
        <v>133</v>
      </c>
      <c r="G2762" t="s">
        <v>13</v>
      </c>
      <c r="H2762" t="s">
        <v>41</v>
      </c>
      <c r="I2762" t="s">
        <v>42</v>
      </c>
      <c r="J2762" t="s">
        <v>116</v>
      </c>
      <c r="K2762" t="s">
        <v>17707</v>
      </c>
      <c r="L2762" t="s">
        <v>44</v>
      </c>
    </row>
    <row r="2763" spans="1:12" x14ac:dyDescent="0.35">
      <c r="A2763">
        <v>6227</v>
      </c>
      <c r="B2763" t="s">
        <v>11734</v>
      </c>
      <c r="D2763">
        <v>26</v>
      </c>
      <c r="E2763" t="s">
        <v>17711</v>
      </c>
      <c r="F2763" t="s">
        <v>149</v>
      </c>
      <c r="G2763" t="s">
        <v>14</v>
      </c>
      <c r="H2763" t="s">
        <v>24</v>
      </c>
      <c r="I2763" t="s">
        <v>25</v>
      </c>
      <c r="J2763" t="s">
        <v>68</v>
      </c>
      <c r="K2763" t="s">
        <v>17712</v>
      </c>
      <c r="L2763" t="s">
        <v>44</v>
      </c>
    </row>
    <row r="2764" spans="1:12" x14ac:dyDescent="0.35">
      <c r="A2764">
        <v>6228</v>
      </c>
      <c r="B2764" t="s">
        <v>17713</v>
      </c>
      <c r="D2764">
        <v>30</v>
      </c>
      <c r="E2764" t="s">
        <v>17714</v>
      </c>
      <c r="F2764" t="s">
        <v>149</v>
      </c>
      <c r="G2764" t="s">
        <v>133</v>
      </c>
      <c r="H2764" t="s">
        <v>87</v>
      </c>
      <c r="I2764" t="s">
        <v>79</v>
      </c>
      <c r="J2764" t="s">
        <v>170</v>
      </c>
      <c r="K2764" t="s">
        <v>17715</v>
      </c>
      <c r="L2764" t="s">
        <v>28</v>
      </c>
    </row>
    <row r="2765" spans="1:12" x14ac:dyDescent="0.35">
      <c r="A2765">
        <v>6232</v>
      </c>
      <c r="B2765" t="s">
        <v>17725</v>
      </c>
      <c r="D2765">
        <v>29</v>
      </c>
      <c r="E2765" t="s">
        <v>17726</v>
      </c>
      <c r="F2765" t="s">
        <v>201</v>
      </c>
      <c r="G2765" t="s">
        <v>14</v>
      </c>
      <c r="H2765" t="s">
        <v>120</v>
      </c>
      <c r="I2765" t="s">
        <v>57</v>
      </c>
      <c r="J2765" t="s">
        <v>26</v>
      </c>
      <c r="K2765">
        <v>7054652193</v>
      </c>
      <c r="L2765" t="s">
        <v>28</v>
      </c>
    </row>
    <row r="2766" spans="1:12" x14ac:dyDescent="0.35">
      <c r="A2766">
        <v>6234</v>
      </c>
      <c r="B2766" t="s">
        <v>17730</v>
      </c>
      <c r="D2766">
        <v>26</v>
      </c>
      <c r="E2766" t="s">
        <v>17731</v>
      </c>
      <c r="F2766" t="s">
        <v>42</v>
      </c>
      <c r="G2766" t="s">
        <v>34</v>
      </c>
      <c r="H2766" t="s">
        <v>52</v>
      </c>
      <c r="I2766" t="s">
        <v>13</v>
      </c>
      <c r="J2766" t="s">
        <v>153</v>
      </c>
      <c r="K2766" t="s">
        <v>17732</v>
      </c>
      <c r="L2766" t="s">
        <v>28</v>
      </c>
    </row>
    <row r="2767" spans="1:12" x14ac:dyDescent="0.35">
      <c r="A2767">
        <v>6236</v>
      </c>
      <c r="B2767" t="s">
        <v>15559</v>
      </c>
      <c r="D2767">
        <v>28</v>
      </c>
      <c r="E2767" t="s">
        <v>17736</v>
      </c>
      <c r="F2767" t="s">
        <v>133</v>
      </c>
      <c r="G2767" t="s">
        <v>42</v>
      </c>
      <c r="H2767" t="s">
        <v>15</v>
      </c>
      <c r="I2767" t="s">
        <v>16</v>
      </c>
      <c r="J2767" t="s">
        <v>146</v>
      </c>
      <c r="K2767" t="s">
        <v>17737</v>
      </c>
      <c r="L2767" t="s">
        <v>76</v>
      </c>
    </row>
    <row r="2768" spans="1:12" x14ac:dyDescent="0.35">
      <c r="A2768">
        <v>6237</v>
      </c>
      <c r="B2768" t="s">
        <v>17738</v>
      </c>
      <c r="D2768">
        <v>27</v>
      </c>
      <c r="E2768" t="s">
        <v>17739</v>
      </c>
      <c r="F2768" t="s">
        <v>177</v>
      </c>
      <c r="G2768" t="s">
        <v>32</v>
      </c>
      <c r="H2768" t="s">
        <v>47</v>
      </c>
      <c r="I2768" t="s">
        <v>31</v>
      </c>
      <c r="J2768" t="s">
        <v>17</v>
      </c>
      <c r="K2768" t="s">
        <v>17740</v>
      </c>
      <c r="L2768" t="s">
        <v>28</v>
      </c>
    </row>
    <row r="2769" spans="1:12" x14ac:dyDescent="0.35">
      <c r="A2769">
        <v>6239</v>
      </c>
      <c r="B2769" t="s">
        <v>17744</v>
      </c>
      <c r="D2769">
        <v>29</v>
      </c>
      <c r="E2769" t="s">
        <v>17745</v>
      </c>
      <c r="F2769" t="s">
        <v>13</v>
      </c>
      <c r="G2769" t="s">
        <v>133</v>
      </c>
      <c r="H2769" t="s">
        <v>24</v>
      </c>
      <c r="I2769" t="s">
        <v>25</v>
      </c>
      <c r="J2769" t="s">
        <v>58</v>
      </c>
      <c r="K2769" t="s">
        <v>17746</v>
      </c>
      <c r="L2769" t="s">
        <v>76</v>
      </c>
    </row>
    <row r="2770" spans="1:12" x14ac:dyDescent="0.35">
      <c r="A2770">
        <v>6244</v>
      </c>
      <c r="B2770" t="s">
        <v>17758</v>
      </c>
      <c r="D2770">
        <v>26</v>
      </c>
      <c r="E2770" t="s">
        <v>17759</v>
      </c>
      <c r="F2770" t="s">
        <v>101</v>
      </c>
      <c r="G2770" t="s">
        <v>23</v>
      </c>
      <c r="H2770" t="s">
        <v>41</v>
      </c>
      <c r="I2770" t="s">
        <v>42</v>
      </c>
      <c r="J2770" t="s">
        <v>91</v>
      </c>
      <c r="K2770" t="s">
        <v>17760</v>
      </c>
      <c r="L2770" t="s">
        <v>76</v>
      </c>
    </row>
    <row r="2771" spans="1:12" x14ac:dyDescent="0.35">
      <c r="A2771">
        <v>6247</v>
      </c>
      <c r="B2771" t="s">
        <v>13163</v>
      </c>
      <c r="D2771">
        <v>28</v>
      </c>
      <c r="E2771" t="s">
        <v>17767</v>
      </c>
      <c r="F2771" t="s">
        <v>133</v>
      </c>
      <c r="G2771" t="s">
        <v>16</v>
      </c>
      <c r="H2771" t="s">
        <v>15</v>
      </c>
      <c r="I2771" t="s">
        <v>16</v>
      </c>
      <c r="J2771" t="s">
        <v>91</v>
      </c>
      <c r="K2771" t="s">
        <v>17768</v>
      </c>
      <c r="L2771" t="s">
        <v>76</v>
      </c>
    </row>
    <row r="2772" spans="1:12" x14ac:dyDescent="0.35">
      <c r="A2772">
        <v>6248</v>
      </c>
      <c r="B2772" t="s">
        <v>17769</v>
      </c>
      <c r="D2772">
        <v>29</v>
      </c>
      <c r="E2772" t="s">
        <v>17770</v>
      </c>
      <c r="F2772" t="s">
        <v>14</v>
      </c>
      <c r="G2772" t="s">
        <v>169</v>
      </c>
      <c r="H2772" t="s">
        <v>62</v>
      </c>
      <c r="I2772" t="s">
        <v>23</v>
      </c>
      <c r="J2772" t="s">
        <v>153</v>
      </c>
      <c r="K2772" t="s">
        <v>17771</v>
      </c>
      <c r="L2772" t="s">
        <v>28</v>
      </c>
    </row>
    <row r="2773" spans="1:12" x14ac:dyDescent="0.35">
      <c r="A2773">
        <v>6253</v>
      </c>
      <c r="B2773" t="s">
        <v>17783</v>
      </c>
      <c r="D2773">
        <v>29</v>
      </c>
      <c r="E2773" t="s">
        <v>17784</v>
      </c>
      <c r="F2773" t="s">
        <v>201</v>
      </c>
      <c r="G2773" t="s">
        <v>201</v>
      </c>
      <c r="H2773" t="s">
        <v>62</v>
      </c>
      <c r="I2773" t="s">
        <v>23</v>
      </c>
      <c r="J2773" t="s">
        <v>146</v>
      </c>
      <c r="K2773" t="s">
        <v>17785</v>
      </c>
      <c r="L2773" t="s">
        <v>19</v>
      </c>
    </row>
    <row r="2774" spans="1:12" x14ac:dyDescent="0.35">
      <c r="A2774">
        <v>6254</v>
      </c>
      <c r="B2774" t="s">
        <v>17786</v>
      </c>
      <c r="D2774">
        <v>30</v>
      </c>
      <c r="E2774" t="s">
        <v>17787</v>
      </c>
      <c r="F2774" t="s">
        <v>31</v>
      </c>
      <c r="G2774" t="s">
        <v>32</v>
      </c>
      <c r="H2774" t="s">
        <v>47</v>
      </c>
      <c r="I2774" t="s">
        <v>31</v>
      </c>
      <c r="J2774" t="s">
        <v>146</v>
      </c>
      <c r="K2774" t="s">
        <v>17788</v>
      </c>
      <c r="L2774" t="s">
        <v>44</v>
      </c>
    </row>
    <row r="2775" spans="1:12" x14ac:dyDescent="0.35">
      <c r="A2775">
        <v>6255</v>
      </c>
      <c r="B2775" t="s">
        <v>17789</v>
      </c>
      <c r="D2775">
        <v>29</v>
      </c>
      <c r="E2775" t="s">
        <v>17790</v>
      </c>
      <c r="F2775" t="s">
        <v>169</v>
      </c>
      <c r="G2775" t="s">
        <v>169</v>
      </c>
      <c r="H2775" t="s">
        <v>87</v>
      </c>
      <c r="I2775" t="s">
        <v>79</v>
      </c>
      <c r="J2775" t="s">
        <v>91</v>
      </c>
      <c r="K2775">
        <v>2328161406</v>
      </c>
      <c r="L2775" t="s">
        <v>28</v>
      </c>
    </row>
    <row r="2776" spans="1:12" x14ac:dyDescent="0.35">
      <c r="A2776">
        <v>6256</v>
      </c>
      <c r="B2776" t="s">
        <v>13450</v>
      </c>
      <c r="D2776">
        <v>30</v>
      </c>
      <c r="E2776" t="s">
        <v>17791</v>
      </c>
      <c r="F2776" t="s">
        <v>57</v>
      </c>
      <c r="G2776" t="s">
        <v>34</v>
      </c>
      <c r="H2776" t="s">
        <v>41</v>
      </c>
      <c r="I2776" t="s">
        <v>42</v>
      </c>
      <c r="J2776" t="s">
        <v>17</v>
      </c>
      <c r="K2776" t="s">
        <v>17792</v>
      </c>
      <c r="L2776" t="s">
        <v>76</v>
      </c>
    </row>
    <row r="2777" spans="1:12" x14ac:dyDescent="0.35">
      <c r="A2777">
        <v>6261</v>
      </c>
      <c r="B2777" t="s">
        <v>17805</v>
      </c>
      <c r="D2777">
        <v>28</v>
      </c>
      <c r="E2777" t="s">
        <v>17806</v>
      </c>
      <c r="F2777" t="s">
        <v>40</v>
      </c>
      <c r="G2777" t="s">
        <v>79</v>
      </c>
      <c r="H2777" t="s">
        <v>33</v>
      </c>
      <c r="I2777" t="s">
        <v>34</v>
      </c>
      <c r="J2777" t="s">
        <v>116</v>
      </c>
      <c r="K2777" t="s">
        <v>17807</v>
      </c>
      <c r="L2777" t="s">
        <v>76</v>
      </c>
    </row>
    <row r="2778" spans="1:12" x14ac:dyDescent="0.35">
      <c r="A2778">
        <v>6262</v>
      </c>
      <c r="B2778" t="s">
        <v>17808</v>
      </c>
      <c r="D2778">
        <v>30</v>
      </c>
      <c r="E2778" t="s">
        <v>17809</v>
      </c>
      <c r="F2778" t="s">
        <v>14</v>
      </c>
      <c r="G2778" t="s">
        <v>22</v>
      </c>
      <c r="H2778" t="s">
        <v>24</v>
      </c>
      <c r="I2778" t="s">
        <v>25</v>
      </c>
      <c r="J2778" t="s">
        <v>146</v>
      </c>
      <c r="K2778" t="s">
        <v>17810</v>
      </c>
      <c r="L2778" t="s">
        <v>76</v>
      </c>
    </row>
    <row r="2779" spans="1:12" x14ac:dyDescent="0.35">
      <c r="A2779">
        <v>6263</v>
      </c>
      <c r="B2779" t="s">
        <v>17811</v>
      </c>
      <c r="D2779">
        <v>29</v>
      </c>
      <c r="E2779" t="s">
        <v>17812</v>
      </c>
      <c r="F2779" t="s">
        <v>67</v>
      </c>
      <c r="G2779" t="s">
        <v>16</v>
      </c>
      <c r="H2779" t="s">
        <v>24</v>
      </c>
      <c r="I2779" t="s">
        <v>25</v>
      </c>
      <c r="J2779" t="s">
        <v>17</v>
      </c>
      <c r="K2779" t="s">
        <v>17813</v>
      </c>
      <c r="L2779" t="s">
        <v>37</v>
      </c>
    </row>
    <row r="2780" spans="1:12" x14ac:dyDescent="0.35">
      <c r="A2780">
        <v>6265</v>
      </c>
      <c r="B2780" t="s">
        <v>17816</v>
      </c>
      <c r="D2780">
        <v>30</v>
      </c>
      <c r="E2780" t="s">
        <v>17817</v>
      </c>
      <c r="F2780" t="s">
        <v>23</v>
      </c>
      <c r="G2780" t="s">
        <v>34</v>
      </c>
      <c r="H2780" t="s">
        <v>41</v>
      </c>
      <c r="I2780" t="s">
        <v>42</v>
      </c>
      <c r="J2780" t="s">
        <v>91</v>
      </c>
      <c r="K2780" t="s">
        <v>17818</v>
      </c>
      <c r="L2780" t="s">
        <v>28</v>
      </c>
    </row>
    <row r="2781" spans="1:12" x14ac:dyDescent="0.35">
      <c r="A2781">
        <v>6266</v>
      </c>
      <c r="B2781" t="s">
        <v>17819</v>
      </c>
      <c r="D2781">
        <v>29</v>
      </c>
      <c r="E2781" t="s">
        <v>17820</v>
      </c>
      <c r="F2781" t="s">
        <v>31</v>
      </c>
      <c r="G2781" t="s">
        <v>57</v>
      </c>
      <c r="H2781" t="s">
        <v>15</v>
      </c>
      <c r="I2781" t="s">
        <v>16</v>
      </c>
      <c r="J2781" t="s">
        <v>53</v>
      </c>
      <c r="K2781" t="s">
        <v>17821</v>
      </c>
      <c r="L2781" t="s">
        <v>37</v>
      </c>
    </row>
    <row r="2782" spans="1:12" x14ac:dyDescent="0.35">
      <c r="A2782">
        <v>6268</v>
      </c>
      <c r="B2782" t="s">
        <v>17825</v>
      </c>
      <c r="D2782">
        <v>28</v>
      </c>
      <c r="E2782" t="s">
        <v>17826</v>
      </c>
      <c r="F2782" t="s">
        <v>31</v>
      </c>
      <c r="G2782" t="s">
        <v>201</v>
      </c>
      <c r="H2782" t="s">
        <v>15</v>
      </c>
      <c r="I2782" t="s">
        <v>16</v>
      </c>
      <c r="J2782" t="s">
        <v>63</v>
      </c>
      <c r="K2782" t="s">
        <v>17827</v>
      </c>
      <c r="L2782" t="s">
        <v>37</v>
      </c>
    </row>
    <row r="2783" spans="1:12" x14ac:dyDescent="0.35">
      <c r="A2783">
        <v>6272</v>
      </c>
      <c r="B2783" t="s">
        <v>17835</v>
      </c>
      <c r="D2783">
        <v>30</v>
      </c>
      <c r="E2783" t="s">
        <v>17836</v>
      </c>
      <c r="F2783" t="s">
        <v>16</v>
      </c>
      <c r="G2783" t="s">
        <v>13</v>
      </c>
      <c r="H2783" t="s">
        <v>15</v>
      </c>
      <c r="I2783" t="s">
        <v>16</v>
      </c>
      <c r="J2783" t="s">
        <v>35</v>
      </c>
      <c r="K2783" t="s">
        <v>17837</v>
      </c>
      <c r="L2783" t="s">
        <v>37</v>
      </c>
    </row>
    <row r="2784" spans="1:12" x14ac:dyDescent="0.35">
      <c r="A2784">
        <v>6275</v>
      </c>
      <c r="B2784" t="s">
        <v>17843</v>
      </c>
      <c r="D2784">
        <v>29</v>
      </c>
      <c r="E2784" t="s">
        <v>17844</v>
      </c>
      <c r="F2784" t="s">
        <v>57</v>
      </c>
      <c r="G2784" t="s">
        <v>16</v>
      </c>
      <c r="H2784" t="s">
        <v>47</v>
      </c>
      <c r="I2784" t="s">
        <v>31</v>
      </c>
      <c r="J2784" t="s">
        <v>91</v>
      </c>
      <c r="K2784" t="s">
        <v>17845</v>
      </c>
      <c r="L2784" t="s">
        <v>37</v>
      </c>
    </row>
    <row r="2785" spans="1:12" x14ac:dyDescent="0.35">
      <c r="A2785">
        <v>6276</v>
      </c>
      <c r="B2785" t="s">
        <v>17846</v>
      </c>
      <c r="D2785">
        <v>26</v>
      </c>
      <c r="E2785" t="s">
        <v>17847</v>
      </c>
      <c r="F2785" t="s">
        <v>149</v>
      </c>
      <c r="G2785" t="s">
        <v>42</v>
      </c>
      <c r="H2785" t="s">
        <v>41</v>
      </c>
      <c r="I2785" t="s">
        <v>42</v>
      </c>
      <c r="J2785" t="s">
        <v>63</v>
      </c>
      <c r="K2785" t="s">
        <v>17848</v>
      </c>
      <c r="L2785" t="s">
        <v>19</v>
      </c>
    </row>
    <row r="2786" spans="1:12" x14ac:dyDescent="0.35">
      <c r="A2786">
        <v>6277</v>
      </c>
      <c r="B2786" t="s">
        <v>17849</v>
      </c>
      <c r="D2786">
        <v>30</v>
      </c>
      <c r="E2786" t="s">
        <v>17850</v>
      </c>
      <c r="F2786" t="s">
        <v>25</v>
      </c>
      <c r="G2786" t="s">
        <v>42</v>
      </c>
      <c r="H2786" t="s">
        <v>41</v>
      </c>
      <c r="I2786" t="s">
        <v>42</v>
      </c>
      <c r="J2786" t="s">
        <v>35</v>
      </c>
      <c r="K2786" t="s">
        <v>17851</v>
      </c>
      <c r="L2786" t="s">
        <v>76</v>
      </c>
    </row>
    <row r="2787" spans="1:12" x14ac:dyDescent="0.35">
      <c r="A2787">
        <v>6278</v>
      </c>
      <c r="B2787" t="s">
        <v>17852</v>
      </c>
      <c r="D2787">
        <v>29</v>
      </c>
      <c r="E2787" t="s">
        <v>17853</v>
      </c>
      <c r="F2787" t="s">
        <v>67</v>
      </c>
      <c r="G2787" t="s">
        <v>149</v>
      </c>
      <c r="H2787" t="s">
        <v>41</v>
      </c>
      <c r="I2787" t="s">
        <v>42</v>
      </c>
      <c r="J2787" t="s">
        <v>91</v>
      </c>
      <c r="K2787" t="s">
        <v>17854</v>
      </c>
      <c r="L2787" t="s">
        <v>76</v>
      </c>
    </row>
    <row r="2788" spans="1:12" x14ac:dyDescent="0.35">
      <c r="A2788">
        <v>6279</v>
      </c>
      <c r="B2788" t="s">
        <v>17855</v>
      </c>
      <c r="D2788">
        <v>30</v>
      </c>
      <c r="E2788" t="s">
        <v>17856</v>
      </c>
      <c r="F2788" t="s">
        <v>201</v>
      </c>
      <c r="G2788" t="s">
        <v>13</v>
      </c>
      <c r="H2788" t="s">
        <v>52</v>
      </c>
      <c r="I2788" t="s">
        <v>13</v>
      </c>
      <c r="J2788" t="s">
        <v>116</v>
      </c>
      <c r="K2788" t="s">
        <v>17857</v>
      </c>
      <c r="L2788" t="s">
        <v>19</v>
      </c>
    </row>
    <row r="2789" spans="1:12" x14ac:dyDescent="0.35">
      <c r="A2789">
        <v>6280</v>
      </c>
      <c r="B2789" t="s">
        <v>17858</v>
      </c>
      <c r="D2789">
        <v>27</v>
      </c>
      <c r="E2789" t="s">
        <v>17859</v>
      </c>
      <c r="F2789" t="s">
        <v>79</v>
      </c>
      <c r="G2789" t="s">
        <v>16</v>
      </c>
      <c r="H2789" t="s">
        <v>80</v>
      </c>
      <c r="I2789" t="s">
        <v>32</v>
      </c>
      <c r="J2789" t="s">
        <v>146</v>
      </c>
      <c r="K2789" t="s">
        <v>17860</v>
      </c>
      <c r="L2789" t="s">
        <v>37</v>
      </c>
    </row>
    <row r="2790" spans="1:12" x14ac:dyDescent="0.35">
      <c r="A2790">
        <v>6282</v>
      </c>
      <c r="B2790" t="s">
        <v>17863</v>
      </c>
      <c r="D2790">
        <v>29</v>
      </c>
      <c r="E2790" t="s">
        <v>17864</v>
      </c>
      <c r="F2790" t="s">
        <v>22</v>
      </c>
      <c r="G2790" t="s">
        <v>23</v>
      </c>
      <c r="H2790" t="s">
        <v>62</v>
      </c>
      <c r="I2790" t="s">
        <v>23</v>
      </c>
      <c r="J2790" t="s">
        <v>153</v>
      </c>
      <c r="K2790" t="s">
        <v>17865</v>
      </c>
      <c r="L2790" t="s">
        <v>37</v>
      </c>
    </row>
    <row r="2791" spans="1:12" x14ac:dyDescent="0.35">
      <c r="A2791">
        <v>6286</v>
      </c>
      <c r="B2791" t="s">
        <v>17874</v>
      </c>
      <c r="D2791">
        <v>27</v>
      </c>
      <c r="E2791" t="s">
        <v>17875</v>
      </c>
      <c r="F2791" t="s">
        <v>177</v>
      </c>
      <c r="G2791" t="s">
        <v>201</v>
      </c>
      <c r="H2791" t="s">
        <v>62</v>
      </c>
      <c r="I2791" t="s">
        <v>23</v>
      </c>
      <c r="J2791" t="s">
        <v>88</v>
      </c>
      <c r="K2791" t="s">
        <v>17876</v>
      </c>
      <c r="L2791" t="s">
        <v>76</v>
      </c>
    </row>
    <row r="2792" spans="1:12" x14ac:dyDescent="0.35">
      <c r="A2792">
        <v>6288</v>
      </c>
      <c r="B2792" t="s">
        <v>17880</v>
      </c>
      <c r="D2792">
        <v>26</v>
      </c>
      <c r="E2792" t="s">
        <v>17881</v>
      </c>
      <c r="F2792" t="s">
        <v>16</v>
      </c>
      <c r="G2792" t="s">
        <v>177</v>
      </c>
      <c r="H2792" t="s">
        <v>120</v>
      </c>
      <c r="I2792" t="s">
        <v>57</v>
      </c>
      <c r="J2792" t="s">
        <v>48</v>
      </c>
      <c r="K2792" t="s">
        <v>17882</v>
      </c>
      <c r="L2792" t="s">
        <v>37</v>
      </c>
    </row>
    <row r="2793" spans="1:12" x14ac:dyDescent="0.35">
      <c r="A2793">
        <v>6294</v>
      </c>
      <c r="B2793" t="s">
        <v>17897</v>
      </c>
      <c r="D2793">
        <v>29</v>
      </c>
      <c r="E2793" t="s">
        <v>17898</v>
      </c>
      <c r="F2793" t="s">
        <v>149</v>
      </c>
      <c r="G2793" t="s">
        <v>169</v>
      </c>
      <c r="H2793" t="s">
        <v>62</v>
      </c>
      <c r="I2793" t="s">
        <v>23</v>
      </c>
      <c r="J2793" t="s">
        <v>68</v>
      </c>
      <c r="K2793" t="s">
        <v>17899</v>
      </c>
      <c r="L2793" t="s">
        <v>44</v>
      </c>
    </row>
    <row r="2794" spans="1:12" x14ac:dyDescent="0.35">
      <c r="A2794">
        <v>6295</v>
      </c>
      <c r="B2794" t="s">
        <v>17900</v>
      </c>
      <c r="D2794">
        <v>29</v>
      </c>
      <c r="E2794" t="s">
        <v>17901</v>
      </c>
      <c r="F2794" t="s">
        <v>201</v>
      </c>
      <c r="G2794" t="s">
        <v>57</v>
      </c>
      <c r="H2794" t="s">
        <v>52</v>
      </c>
      <c r="I2794" t="s">
        <v>13</v>
      </c>
      <c r="J2794" t="s">
        <v>102</v>
      </c>
      <c r="K2794" t="s">
        <v>17902</v>
      </c>
      <c r="L2794" t="s">
        <v>44</v>
      </c>
    </row>
    <row r="2795" spans="1:12" x14ac:dyDescent="0.35">
      <c r="A2795">
        <v>6298</v>
      </c>
      <c r="B2795" t="s">
        <v>17909</v>
      </c>
      <c r="D2795">
        <v>30</v>
      </c>
      <c r="E2795" t="s">
        <v>17910</v>
      </c>
      <c r="F2795" t="s">
        <v>31</v>
      </c>
      <c r="G2795" t="s">
        <v>177</v>
      </c>
      <c r="H2795" t="s">
        <v>41</v>
      </c>
      <c r="I2795" t="s">
        <v>42</v>
      </c>
      <c r="J2795" t="s">
        <v>170</v>
      </c>
      <c r="K2795" t="s">
        <v>17911</v>
      </c>
      <c r="L2795" t="s">
        <v>19</v>
      </c>
    </row>
    <row r="2796" spans="1:12" x14ac:dyDescent="0.35">
      <c r="A2796">
        <v>6299</v>
      </c>
      <c r="B2796" t="s">
        <v>17912</v>
      </c>
      <c r="D2796">
        <v>27</v>
      </c>
      <c r="E2796" t="s">
        <v>17913</v>
      </c>
      <c r="F2796" t="s">
        <v>177</v>
      </c>
      <c r="G2796" t="s">
        <v>101</v>
      </c>
      <c r="H2796" t="s">
        <v>80</v>
      </c>
      <c r="I2796" t="s">
        <v>32</v>
      </c>
      <c r="J2796" t="s">
        <v>88</v>
      </c>
      <c r="K2796" t="s">
        <v>17914</v>
      </c>
      <c r="L2796" t="s">
        <v>19</v>
      </c>
    </row>
    <row r="2797" spans="1:12" x14ac:dyDescent="0.35">
      <c r="A2797">
        <v>6301</v>
      </c>
      <c r="B2797" t="s">
        <v>16714</v>
      </c>
      <c r="D2797">
        <v>27</v>
      </c>
      <c r="E2797" t="s">
        <v>17918</v>
      </c>
      <c r="F2797" t="s">
        <v>14</v>
      </c>
      <c r="G2797" t="s">
        <v>177</v>
      </c>
      <c r="H2797" t="s">
        <v>33</v>
      </c>
      <c r="I2797" t="s">
        <v>34</v>
      </c>
      <c r="J2797" t="s">
        <v>91</v>
      </c>
      <c r="K2797" t="s">
        <v>17919</v>
      </c>
      <c r="L2797" t="s">
        <v>28</v>
      </c>
    </row>
    <row r="2798" spans="1:12" x14ac:dyDescent="0.35">
      <c r="A2798">
        <v>6303</v>
      </c>
      <c r="B2798" t="s">
        <v>17923</v>
      </c>
      <c r="D2798">
        <v>27</v>
      </c>
      <c r="E2798" t="s">
        <v>17924</v>
      </c>
      <c r="F2798" t="s">
        <v>101</v>
      </c>
      <c r="G2798" t="s">
        <v>13</v>
      </c>
      <c r="H2798" t="s">
        <v>120</v>
      </c>
      <c r="I2798" t="s">
        <v>57</v>
      </c>
      <c r="J2798" t="s">
        <v>102</v>
      </c>
      <c r="K2798" t="s">
        <v>17925</v>
      </c>
      <c r="L2798" t="s">
        <v>76</v>
      </c>
    </row>
    <row r="2799" spans="1:12" x14ac:dyDescent="0.35">
      <c r="A2799">
        <v>6305</v>
      </c>
      <c r="B2799" t="s">
        <v>17928</v>
      </c>
      <c r="D2799">
        <v>27</v>
      </c>
      <c r="E2799" t="s">
        <v>17929</v>
      </c>
      <c r="F2799" t="s">
        <v>67</v>
      </c>
      <c r="G2799" t="s">
        <v>25</v>
      </c>
      <c r="H2799" t="s">
        <v>33</v>
      </c>
      <c r="I2799" t="s">
        <v>34</v>
      </c>
      <c r="J2799" t="s">
        <v>35</v>
      </c>
      <c r="K2799" t="s">
        <v>17930</v>
      </c>
      <c r="L2799" t="s">
        <v>28</v>
      </c>
    </row>
    <row r="2800" spans="1:12" x14ac:dyDescent="0.35">
      <c r="A2800">
        <v>6307</v>
      </c>
      <c r="B2800" t="s">
        <v>17933</v>
      </c>
      <c r="D2800">
        <v>28</v>
      </c>
      <c r="E2800" t="s">
        <v>17934</v>
      </c>
      <c r="F2800" t="s">
        <v>42</v>
      </c>
      <c r="G2800" t="s">
        <v>169</v>
      </c>
      <c r="H2800" t="s">
        <v>33</v>
      </c>
      <c r="I2800" t="s">
        <v>34</v>
      </c>
      <c r="J2800" t="s">
        <v>88</v>
      </c>
      <c r="K2800" t="s">
        <v>17935</v>
      </c>
      <c r="L2800" t="s">
        <v>19</v>
      </c>
    </row>
    <row r="2801" spans="1:12" x14ac:dyDescent="0.35">
      <c r="A2801">
        <v>6309</v>
      </c>
      <c r="B2801" t="s">
        <v>17939</v>
      </c>
      <c r="D2801">
        <v>28</v>
      </c>
      <c r="E2801" t="s">
        <v>17940</v>
      </c>
      <c r="F2801" t="s">
        <v>42</v>
      </c>
      <c r="G2801" t="s">
        <v>23</v>
      </c>
      <c r="H2801" t="s">
        <v>80</v>
      </c>
      <c r="I2801" t="s">
        <v>32</v>
      </c>
      <c r="J2801" t="s">
        <v>53</v>
      </c>
      <c r="K2801" t="s">
        <v>17941</v>
      </c>
      <c r="L2801" t="s">
        <v>19</v>
      </c>
    </row>
    <row r="2802" spans="1:12" x14ac:dyDescent="0.35">
      <c r="A2802">
        <v>6311</v>
      </c>
      <c r="B2802" t="s">
        <v>17945</v>
      </c>
      <c r="D2802">
        <v>26</v>
      </c>
      <c r="E2802" t="s">
        <v>17946</v>
      </c>
      <c r="F2802" t="s">
        <v>169</v>
      </c>
      <c r="G2802" t="s">
        <v>101</v>
      </c>
      <c r="H2802" t="s">
        <v>41</v>
      </c>
      <c r="I2802" t="s">
        <v>42</v>
      </c>
      <c r="J2802" t="s">
        <v>88</v>
      </c>
      <c r="K2802" t="s">
        <v>17947</v>
      </c>
      <c r="L2802" t="s">
        <v>28</v>
      </c>
    </row>
    <row r="2803" spans="1:12" x14ac:dyDescent="0.35">
      <c r="A2803">
        <v>6317</v>
      </c>
      <c r="B2803" t="s">
        <v>17963</v>
      </c>
      <c r="D2803">
        <v>28</v>
      </c>
      <c r="E2803" t="s">
        <v>17964</v>
      </c>
      <c r="F2803" t="s">
        <v>169</v>
      </c>
      <c r="G2803" t="s">
        <v>40</v>
      </c>
      <c r="H2803" t="s">
        <v>24</v>
      </c>
      <c r="I2803" t="s">
        <v>25</v>
      </c>
      <c r="J2803" t="s">
        <v>48</v>
      </c>
      <c r="K2803" t="s">
        <v>17965</v>
      </c>
      <c r="L2803" t="s">
        <v>37</v>
      </c>
    </row>
    <row r="2804" spans="1:12" x14ac:dyDescent="0.35">
      <c r="A2804">
        <v>6319</v>
      </c>
      <c r="B2804" t="s">
        <v>17969</v>
      </c>
      <c r="D2804">
        <v>30</v>
      </c>
      <c r="E2804" t="s">
        <v>17970</v>
      </c>
      <c r="F2804" t="s">
        <v>13</v>
      </c>
      <c r="G2804" t="s">
        <v>133</v>
      </c>
      <c r="H2804" t="s">
        <v>52</v>
      </c>
      <c r="I2804" t="s">
        <v>13</v>
      </c>
      <c r="J2804" t="s">
        <v>91</v>
      </c>
      <c r="K2804" t="s">
        <v>17971</v>
      </c>
      <c r="L2804" t="s">
        <v>76</v>
      </c>
    </row>
    <row r="2805" spans="1:12" x14ac:dyDescent="0.35">
      <c r="A2805">
        <v>6321</v>
      </c>
      <c r="B2805" t="s">
        <v>17975</v>
      </c>
      <c r="D2805">
        <v>26</v>
      </c>
      <c r="E2805" t="s">
        <v>17976</v>
      </c>
      <c r="F2805" t="s">
        <v>101</v>
      </c>
      <c r="G2805" t="s">
        <v>101</v>
      </c>
      <c r="H2805" t="s">
        <v>47</v>
      </c>
      <c r="I2805" t="s">
        <v>31</v>
      </c>
      <c r="J2805" t="s">
        <v>91</v>
      </c>
      <c r="K2805" t="s">
        <v>17977</v>
      </c>
      <c r="L2805" t="s">
        <v>76</v>
      </c>
    </row>
    <row r="2806" spans="1:12" x14ac:dyDescent="0.35">
      <c r="A2806">
        <v>6323</v>
      </c>
      <c r="B2806" t="s">
        <v>17981</v>
      </c>
      <c r="D2806">
        <v>27</v>
      </c>
      <c r="E2806" t="s">
        <v>17982</v>
      </c>
      <c r="F2806" t="s">
        <v>23</v>
      </c>
      <c r="G2806" t="s">
        <v>13</v>
      </c>
      <c r="H2806" t="s">
        <v>47</v>
      </c>
      <c r="I2806" t="s">
        <v>31</v>
      </c>
      <c r="J2806" t="s">
        <v>35</v>
      </c>
      <c r="K2806" t="s">
        <v>17983</v>
      </c>
      <c r="L2806" t="s">
        <v>37</v>
      </c>
    </row>
    <row r="2807" spans="1:12" x14ac:dyDescent="0.35">
      <c r="A2807">
        <v>6324</v>
      </c>
      <c r="B2807" t="s">
        <v>17984</v>
      </c>
      <c r="D2807">
        <v>28</v>
      </c>
      <c r="E2807" t="s">
        <v>17985</v>
      </c>
      <c r="F2807" t="s">
        <v>22</v>
      </c>
      <c r="G2807" t="s">
        <v>16</v>
      </c>
      <c r="H2807" t="s">
        <v>62</v>
      </c>
      <c r="I2807" t="s">
        <v>23</v>
      </c>
      <c r="J2807" t="s">
        <v>53</v>
      </c>
      <c r="K2807" t="s">
        <v>17986</v>
      </c>
      <c r="L2807" t="s">
        <v>44</v>
      </c>
    </row>
    <row r="2808" spans="1:12" x14ac:dyDescent="0.35">
      <c r="A2808">
        <v>6327</v>
      </c>
      <c r="B2808" t="s">
        <v>17992</v>
      </c>
      <c r="D2808">
        <v>30</v>
      </c>
      <c r="E2808" t="s">
        <v>17993</v>
      </c>
      <c r="F2808" t="s">
        <v>16</v>
      </c>
      <c r="G2808" t="s">
        <v>34</v>
      </c>
      <c r="H2808" t="s">
        <v>24</v>
      </c>
      <c r="I2808" t="s">
        <v>25</v>
      </c>
      <c r="J2808" t="s">
        <v>63</v>
      </c>
      <c r="K2808" t="s">
        <v>17994</v>
      </c>
      <c r="L2808" t="s">
        <v>44</v>
      </c>
    </row>
    <row r="2809" spans="1:12" x14ac:dyDescent="0.35">
      <c r="A2809">
        <v>6329</v>
      </c>
      <c r="B2809" t="s">
        <v>17998</v>
      </c>
      <c r="D2809">
        <v>29</v>
      </c>
      <c r="E2809" t="s">
        <v>17999</v>
      </c>
      <c r="F2809" t="s">
        <v>34</v>
      </c>
      <c r="G2809" t="s">
        <v>201</v>
      </c>
      <c r="H2809" t="s">
        <v>62</v>
      </c>
      <c r="I2809" t="s">
        <v>23</v>
      </c>
      <c r="J2809" t="s">
        <v>53</v>
      </c>
      <c r="K2809" t="s">
        <v>18000</v>
      </c>
      <c r="L2809" t="s">
        <v>37</v>
      </c>
    </row>
    <row r="2810" spans="1:12" x14ac:dyDescent="0.35">
      <c r="A2810">
        <v>6330</v>
      </c>
      <c r="B2810" t="s">
        <v>18001</v>
      </c>
      <c r="D2810">
        <v>29</v>
      </c>
      <c r="E2810" t="s">
        <v>18002</v>
      </c>
      <c r="F2810" t="s">
        <v>133</v>
      </c>
      <c r="G2810" t="s">
        <v>22</v>
      </c>
      <c r="H2810" t="s">
        <v>15</v>
      </c>
      <c r="I2810" t="s">
        <v>16</v>
      </c>
      <c r="J2810" t="s">
        <v>63</v>
      </c>
      <c r="K2810" t="s">
        <v>18003</v>
      </c>
      <c r="L2810" t="s">
        <v>37</v>
      </c>
    </row>
    <row r="2811" spans="1:12" x14ac:dyDescent="0.35">
      <c r="A2811">
        <v>6331</v>
      </c>
      <c r="B2811" t="s">
        <v>18004</v>
      </c>
      <c r="D2811">
        <v>28</v>
      </c>
      <c r="E2811" t="s">
        <v>18005</v>
      </c>
      <c r="F2811" t="s">
        <v>149</v>
      </c>
      <c r="G2811" t="s">
        <v>79</v>
      </c>
      <c r="H2811" t="s">
        <v>41</v>
      </c>
      <c r="I2811" t="s">
        <v>42</v>
      </c>
      <c r="J2811" t="s">
        <v>88</v>
      </c>
      <c r="K2811">
        <f>1-187-65-3729</f>
        <v>-3980</v>
      </c>
      <c r="L2811" t="s">
        <v>76</v>
      </c>
    </row>
    <row r="2812" spans="1:12" x14ac:dyDescent="0.35">
      <c r="A2812">
        <v>6332</v>
      </c>
      <c r="B2812" t="s">
        <v>18006</v>
      </c>
      <c r="D2812">
        <v>26</v>
      </c>
      <c r="E2812" t="s">
        <v>18007</v>
      </c>
      <c r="F2812" t="s">
        <v>34</v>
      </c>
      <c r="G2812" t="s">
        <v>133</v>
      </c>
      <c r="H2812" t="s">
        <v>52</v>
      </c>
      <c r="I2812" t="s">
        <v>13</v>
      </c>
      <c r="J2812" t="s">
        <v>53</v>
      </c>
      <c r="K2812" t="s">
        <v>18008</v>
      </c>
      <c r="L2812" t="s">
        <v>28</v>
      </c>
    </row>
    <row r="2813" spans="1:12" x14ac:dyDescent="0.35">
      <c r="A2813">
        <v>6334</v>
      </c>
      <c r="B2813" t="s">
        <v>18012</v>
      </c>
      <c r="D2813">
        <v>30</v>
      </c>
      <c r="E2813" t="s">
        <v>18013</v>
      </c>
      <c r="F2813" t="s">
        <v>101</v>
      </c>
      <c r="G2813" t="s">
        <v>40</v>
      </c>
      <c r="H2813" t="s">
        <v>87</v>
      </c>
      <c r="I2813" t="s">
        <v>79</v>
      </c>
      <c r="J2813" t="s">
        <v>170</v>
      </c>
      <c r="K2813" t="s">
        <v>18014</v>
      </c>
      <c r="L2813" t="s">
        <v>19</v>
      </c>
    </row>
    <row r="2814" spans="1:12" x14ac:dyDescent="0.35">
      <c r="A2814">
        <v>6335</v>
      </c>
      <c r="B2814" t="s">
        <v>18015</v>
      </c>
      <c r="D2814">
        <v>29</v>
      </c>
      <c r="E2814" t="s">
        <v>18016</v>
      </c>
      <c r="F2814" t="s">
        <v>31</v>
      </c>
      <c r="G2814" t="s">
        <v>16</v>
      </c>
      <c r="H2814" t="s">
        <v>41</v>
      </c>
      <c r="I2814" t="s">
        <v>42</v>
      </c>
      <c r="J2814" t="s">
        <v>63</v>
      </c>
      <c r="K2814" t="s">
        <v>18017</v>
      </c>
      <c r="L2814" t="s">
        <v>44</v>
      </c>
    </row>
    <row r="2815" spans="1:12" x14ac:dyDescent="0.35">
      <c r="A2815">
        <v>6341</v>
      </c>
      <c r="B2815" t="s">
        <v>18032</v>
      </c>
      <c r="D2815">
        <v>29</v>
      </c>
      <c r="E2815" t="s">
        <v>18033</v>
      </c>
      <c r="F2815" t="s">
        <v>133</v>
      </c>
      <c r="G2815" t="s">
        <v>23</v>
      </c>
      <c r="H2815" t="s">
        <v>120</v>
      </c>
      <c r="I2815" t="s">
        <v>57</v>
      </c>
      <c r="J2815" t="s">
        <v>68</v>
      </c>
      <c r="K2815" t="s">
        <v>18034</v>
      </c>
      <c r="L2815" t="s">
        <v>44</v>
      </c>
    </row>
    <row r="2816" spans="1:12" x14ac:dyDescent="0.35">
      <c r="A2816">
        <v>6342</v>
      </c>
      <c r="B2816" t="s">
        <v>18035</v>
      </c>
      <c r="D2816">
        <v>27</v>
      </c>
      <c r="E2816" t="s">
        <v>18036</v>
      </c>
      <c r="F2816" t="s">
        <v>25</v>
      </c>
      <c r="G2816" t="s">
        <v>201</v>
      </c>
      <c r="H2816" t="s">
        <v>41</v>
      </c>
      <c r="I2816" t="s">
        <v>42</v>
      </c>
      <c r="J2816" t="s">
        <v>102</v>
      </c>
      <c r="K2816">
        <v>5725651955</v>
      </c>
      <c r="L2816" t="s">
        <v>37</v>
      </c>
    </row>
    <row r="2817" spans="1:12" x14ac:dyDescent="0.35">
      <c r="A2817">
        <v>6343</v>
      </c>
      <c r="B2817" t="s">
        <v>18037</v>
      </c>
      <c r="D2817">
        <v>27</v>
      </c>
      <c r="E2817" t="s">
        <v>18038</v>
      </c>
      <c r="F2817" t="s">
        <v>101</v>
      </c>
      <c r="G2817" t="s">
        <v>67</v>
      </c>
      <c r="H2817" t="s">
        <v>80</v>
      </c>
      <c r="I2817" t="s">
        <v>32</v>
      </c>
      <c r="J2817" t="s">
        <v>26</v>
      </c>
      <c r="K2817" t="s">
        <v>18039</v>
      </c>
      <c r="L2817" t="s">
        <v>76</v>
      </c>
    </row>
    <row r="2818" spans="1:12" x14ac:dyDescent="0.35">
      <c r="A2818">
        <v>6345</v>
      </c>
      <c r="B2818" t="s">
        <v>18043</v>
      </c>
      <c r="D2818">
        <v>26</v>
      </c>
      <c r="E2818" t="s">
        <v>18044</v>
      </c>
      <c r="F2818" t="s">
        <v>149</v>
      </c>
      <c r="G2818" t="s">
        <v>177</v>
      </c>
      <c r="H2818" t="s">
        <v>80</v>
      </c>
      <c r="I2818" t="s">
        <v>32</v>
      </c>
      <c r="J2818" t="s">
        <v>63</v>
      </c>
      <c r="K2818" t="s">
        <v>18045</v>
      </c>
      <c r="L2818" t="s">
        <v>19</v>
      </c>
    </row>
    <row r="2819" spans="1:12" x14ac:dyDescent="0.35">
      <c r="A2819">
        <v>6348</v>
      </c>
      <c r="B2819" t="s">
        <v>18052</v>
      </c>
      <c r="D2819">
        <v>29</v>
      </c>
      <c r="E2819" t="s">
        <v>18053</v>
      </c>
      <c r="F2819" t="s">
        <v>22</v>
      </c>
      <c r="G2819" t="s">
        <v>67</v>
      </c>
      <c r="H2819" t="s">
        <v>62</v>
      </c>
      <c r="I2819" t="s">
        <v>23</v>
      </c>
      <c r="J2819" t="s">
        <v>170</v>
      </c>
      <c r="K2819" t="s">
        <v>18054</v>
      </c>
      <c r="L2819" t="s">
        <v>76</v>
      </c>
    </row>
    <row r="2820" spans="1:12" x14ac:dyDescent="0.35">
      <c r="A2820">
        <v>6349</v>
      </c>
      <c r="B2820" t="s">
        <v>18055</v>
      </c>
      <c r="D2820">
        <v>30</v>
      </c>
      <c r="E2820" t="s">
        <v>18056</v>
      </c>
      <c r="F2820" t="s">
        <v>177</v>
      </c>
      <c r="G2820" t="s">
        <v>42</v>
      </c>
      <c r="H2820" t="s">
        <v>24</v>
      </c>
      <c r="I2820" t="s">
        <v>25</v>
      </c>
      <c r="J2820" t="s">
        <v>26</v>
      </c>
      <c r="K2820" t="s">
        <v>18057</v>
      </c>
      <c r="L2820" t="s">
        <v>76</v>
      </c>
    </row>
    <row r="2821" spans="1:12" x14ac:dyDescent="0.35">
      <c r="A2821">
        <v>6350</v>
      </c>
      <c r="B2821" t="s">
        <v>18058</v>
      </c>
      <c r="D2821">
        <v>27</v>
      </c>
      <c r="E2821" t="s">
        <v>18059</v>
      </c>
      <c r="F2821" t="s">
        <v>79</v>
      </c>
      <c r="G2821" t="s">
        <v>133</v>
      </c>
      <c r="H2821" t="s">
        <v>120</v>
      </c>
      <c r="I2821" t="s">
        <v>57</v>
      </c>
      <c r="J2821" t="s">
        <v>26</v>
      </c>
      <c r="K2821" t="s">
        <v>18060</v>
      </c>
      <c r="L2821" t="s">
        <v>28</v>
      </c>
    </row>
    <row r="2822" spans="1:12" x14ac:dyDescent="0.35">
      <c r="A2822">
        <v>6351</v>
      </c>
      <c r="B2822" t="s">
        <v>18061</v>
      </c>
      <c r="D2822">
        <v>26</v>
      </c>
      <c r="E2822" t="s">
        <v>18062</v>
      </c>
      <c r="F2822" t="s">
        <v>169</v>
      </c>
      <c r="G2822" t="s">
        <v>201</v>
      </c>
      <c r="H2822" t="s">
        <v>15</v>
      </c>
      <c r="I2822" t="s">
        <v>16</v>
      </c>
      <c r="J2822" t="s">
        <v>58</v>
      </c>
      <c r="K2822" t="s">
        <v>18063</v>
      </c>
      <c r="L2822" t="s">
        <v>44</v>
      </c>
    </row>
    <row r="2823" spans="1:12" x14ac:dyDescent="0.35">
      <c r="A2823">
        <v>6353</v>
      </c>
      <c r="B2823" t="s">
        <v>18067</v>
      </c>
      <c r="D2823">
        <v>29</v>
      </c>
      <c r="E2823" t="s">
        <v>18068</v>
      </c>
      <c r="F2823" t="s">
        <v>23</v>
      </c>
      <c r="G2823" t="s">
        <v>177</v>
      </c>
      <c r="H2823" t="s">
        <v>52</v>
      </c>
      <c r="I2823" t="s">
        <v>13</v>
      </c>
      <c r="J2823" t="s">
        <v>170</v>
      </c>
      <c r="K2823" t="s">
        <v>18069</v>
      </c>
      <c r="L2823" t="s">
        <v>19</v>
      </c>
    </row>
    <row r="2824" spans="1:12" x14ac:dyDescent="0.35">
      <c r="A2824">
        <v>6355</v>
      </c>
      <c r="B2824" t="s">
        <v>18072</v>
      </c>
      <c r="D2824">
        <v>30</v>
      </c>
      <c r="E2824" t="s">
        <v>18073</v>
      </c>
      <c r="F2824" t="s">
        <v>149</v>
      </c>
      <c r="G2824" t="s">
        <v>79</v>
      </c>
      <c r="H2824" t="s">
        <v>33</v>
      </c>
      <c r="I2824" t="s">
        <v>34</v>
      </c>
      <c r="J2824" t="s">
        <v>17</v>
      </c>
      <c r="K2824" t="s">
        <v>18074</v>
      </c>
      <c r="L2824" t="s">
        <v>28</v>
      </c>
    </row>
    <row r="2825" spans="1:12" x14ac:dyDescent="0.35">
      <c r="A2825">
        <v>6358</v>
      </c>
      <c r="B2825" t="s">
        <v>18081</v>
      </c>
      <c r="D2825">
        <v>29</v>
      </c>
      <c r="E2825" t="s">
        <v>18082</v>
      </c>
      <c r="F2825" t="s">
        <v>25</v>
      </c>
      <c r="G2825" t="s">
        <v>14</v>
      </c>
      <c r="H2825" t="s">
        <v>120</v>
      </c>
      <c r="I2825" t="s">
        <v>57</v>
      </c>
      <c r="J2825" t="s">
        <v>17</v>
      </c>
      <c r="K2825" t="s">
        <v>18083</v>
      </c>
      <c r="L2825" t="s">
        <v>37</v>
      </c>
    </row>
    <row r="2826" spans="1:12" x14ac:dyDescent="0.35">
      <c r="A2826">
        <v>6360</v>
      </c>
      <c r="B2826" t="s">
        <v>18087</v>
      </c>
      <c r="D2826">
        <v>30</v>
      </c>
      <c r="E2826" t="s">
        <v>18088</v>
      </c>
      <c r="F2826" t="s">
        <v>31</v>
      </c>
      <c r="G2826" t="s">
        <v>79</v>
      </c>
      <c r="H2826" t="s">
        <v>80</v>
      </c>
      <c r="I2826" t="s">
        <v>32</v>
      </c>
      <c r="J2826" t="s">
        <v>146</v>
      </c>
      <c r="K2826" t="s">
        <v>18089</v>
      </c>
      <c r="L2826" t="s">
        <v>44</v>
      </c>
    </row>
    <row r="2827" spans="1:12" x14ac:dyDescent="0.35">
      <c r="A2827">
        <v>6361</v>
      </c>
      <c r="B2827" t="s">
        <v>18090</v>
      </c>
      <c r="D2827">
        <v>30</v>
      </c>
      <c r="E2827" t="s">
        <v>18091</v>
      </c>
      <c r="F2827" t="s">
        <v>31</v>
      </c>
      <c r="G2827" t="s">
        <v>16</v>
      </c>
      <c r="H2827" t="s">
        <v>80</v>
      </c>
      <c r="I2827" t="s">
        <v>32</v>
      </c>
      <c r="J2827" t="s">
        <v>63</v>
      </c>
      <c r="K2827" t="s">
        <v>18092</v>
      </c>
      <c r="L2827" t="s">
        <v>37</v>
      </c>
    </row>
    <row r="2828" spans="1:12" x14ac:dyDescent="0.35">
      <c r="A2828">
        <v>6364</v>
      </c>
      <c r="B2828" t="s">
        <v>18099</v>
      </c>
      <c r="D2828">
        <v>27</v>
      </c>
      <c r="E2828" t="s">
        <v>18100</v>
      </c>
      <c r="F2828" t="s">
        <v>79</v>
      </c>
      <c r="G2828" t="s">
        <v>40</v>
      </c>
      <c r="H2828" t="s">
        <v>33</v>
      </c>
      <c r="I2828" t="s">
        <v>34</v>
      </c>
      <c r="J2828" t="s">
        <v>170</v>
      </c>
      <c r="K2828" t="s">
        <v>18101</v>
      </c>
      <c r="L2828" t="s">
        <v>28</v>
      </c>
    </row>
    <row r="2829" spans="1:12" x14ac:dyDescent="0.35">
      <c r="A2829">
        <v>6365</v>
      </c>
      <c r="B2829" t="s">
        <v>18102</v>
      </c>
      <c r="D2829">
        <v>26</v>
      </c>
      <c r="E2829" t="s">
        <v>18103</v>
      </c>
      <c r="F2829" t="s">
        <v>23</v>
      </c>
      <c r="G2829" t="s">
        <v>67</v>
      </c>
      <c r="H2829" t="s">
        <v>24</v>
      </c>
      <c r="I2829" t="s">
        <v>25</v>
      </c>
      <c r="J2829" t="s">
        <v>63</v>
      </c>
      <c r="K2829">
        <v>7873100704</v>
      </c>
      <c r="L2829" t="s">
        <v>28</v>
      </c>
    </row>
    <row r="2830" spans="1:12" x14ac:dyDescent="0.35">
      <c r="A2830">
        <v>6368</v>
      </c>
      <c r="B2830" t="s">
        <v>18109</v>
      </c>
      <c r="D2830">
        <v>29</v>
      </c>
      <c r="E2830" t="s">
        <v>18110</v>
      </c>
      <c r="F2830" t="s">
        <v>79</v>
      </c>
      <c r="G2830" t="s">
        <v>67</v>
      </c>
      <c r="H2830" t="s">
        <v>33</v>
      </c>
      <c r="I2830" t="s">
        <v>34</v>
      </c>
      <c r="J2830" t="s">
        <v>35</v>
      </c>
      <c r="K2830" t="s">
        <v>18111</v>
      </c>
      <c r="L2830" t="s">
        <v>76</v>
      </c>
    </row>
    <row r="2831" spans="1:12" x14ac:dyDescent="0.35">
      <c r="A2831">
        <v>6369</v>
      </c>
      <c r="B2831" t="s">
        <v>18112</v>
      </c>
      <c r="D2831">
        <v>29</v>
      </c>
      <c r="E2831" t="s">
        <v>18113</v>
      </c>
      <c r="F2831" t="s">
        <v>201</v>
      </c>
      <c r="G2831" t="s">
        <v>57</v>
      </c>
      <c r="H2831" t="s">
        <v>24</v>
      </c>
      <c r="I2831" t="s">
        <v>25</v>
      </c>
      <c r="J2831" t="s">
        <v>63</v>
      </c>
      <c r="K2831" t="s">
        <v>18114</v>
      </c>
      <c r="L2831" t="s">
        <v>19</v>
      </c>
    </row>
    <row r="2832" spans="1:12" x14ac:dyDescent="0.35">
      <c r="A2832">
        <v>6373</v>
      </c>
      <c r="B2832" t="s">
        <v>6106</v>
      </c>
      <c r="D2832">
        <v>26</v>
      </c>
      <c r="E2832" t="s">
        <v>18124</v>
      </c>
      <c r="F2832" t="s">
        <v>133</v>
      </c>
      <c r="G2832" t="s">
        <v>22</v>
      </c>
      <c r="H2832" t="s">
        <v>24</v>
      </c>
      <c r="I2832" t="s">
        <v>25</v>
      </c>
      <c r="J2832" t="s">
        <v>53</v>
      </c>
      <c r="K2832" t="s">
        <v>18125</v>
      </c>
      <c r="L2832" t="s">
        <v>44</v>
      </c>
    </row>
    <row r="2833" spans="1:12" x14ac:dyDescent="0.35">
      <c r="A2833">
        <v>6374</v>
      </c>
      <c r="B2833" t="s">
        <v>18126</v>
      </c>
      <c r="D2833">
        <v>28</v>
      </c>
      <c r="E2833" t="s">
        <v>18127</v>
      </c>
      <c r="F2833" t="s">
        <v>22</v>
      </c>
      <c r="G2833" t="s">
        <v>149</v>
      </c>
      <c r="H2833" t="s">
        <v>24</v>
      </c>
      <c r="I2833" t="s">
        <v>25</v>
      </c>
      <c r="J2833" t="s">
        <v>58</v>
      </c>
      <c r="K2833" t="s">
        <v>18128</v>
      </c>
      <c r="L2833" t="s">
        <v>76</v>
      </c>
    </row>
    <row r="2834" spans="1:12" x14ac:dyDescent="0.35">
      <c r="A2834">
        <v>6381</v>
      </c>
      <c r="B2834" t="s">
        <v>18147</v>
      </c>
      <c r="D2834">
        <v>30</v>
      </c>
      <c r="E2834" t="s">
        <v>18148</v>
      </c>
      <c r="F2834" t="s">
        <v>177</v>
      </c>
      <c r="G2834" t="s">
        <v>42</v>
      </c>
      <c r="H2834" t="s">
        <v>87</v>
      </c>
      <c r="I2834" t="s">
        <v>79</v>
      </c>
      <c r="J2834" t="s">
        <v>91</v>
      </c>
      <c r="K2834" t="s">
        <v>18149</v>
      </c>
      <c r="L2834" t="s">
        <v>44</v>
      </c>
    </row>
    <row r="2835" spans="1:12" x14ac:dyDescent="0.35">
      <c r="A2835">
        <v>6384</v>
      </c>
      <c r="B2835" t="s">
        <v>18154</v>
      </c>
      <c r="D2835">
        <v>26</v>
      </c>
      <c r="E2835" t="s">
        <v>18155</v>
      </c>
      <c r="F2835" t="s">
        <v>133</v>
      </c>
      <c r="G2835" t="s">
        <v>42</v>
      </c>
      <c r="H2835" t="s">
        <v>24</v>
      </c>
      <c r="I2835" t="s">
        <v>25</v>
      </c>
      <c r="J2835" t="s">
        <v>35</v>
      </c>
      <c r="K2835" t="s">
        <v>18156</v>
      </c>
      <c r="L2835" t="s">
        <v>28</v>
      </c>
    </row>
    <row r="2836" spans="1:12" x14ac:dyDescent="0.35">
      <c r="A2836">
        <v>6385</v>
      </c>
      <c r="B2836" t="s">
        <v>13291</v>
      </c>
      <c r="D2836">
        <v>28</v>
      </c>
      <c r="E2836" t="s">
        <v>18157</v>
      </c>
      <c r="F2836" t="s">
        <v>31</v>
      </c>
      <c r="G2836" t="s">
        <v>34</v>
      </c>
      <c r="H2836" t="s">
        <v>24</v>
      </c>
      <c r="I2836" t="s">
        <v>25</v>
      </c>
      <c r="J2836" t="s">
        <v>146</v>
      </c>
      <c r="K2836">
        <f>1-378-299-4447</f>
        <v>-5123</v>
      </c>
      <c r="L2836" t="s">
        <v>76</v>
      </c>
    </row>
    <row r="2837" spans="1:12" x14ac:dyDescent="0.35">
      <c r="A2837">
        <v>6387</v>
      </c>
      <c r="B2837" t="s">
        <v>18161</v>
      </c>
      <c r="D2837">
        <v>29</v>
      </c>
      <c r="E2837" t="s">
        <v>18162</v>
      </c>
      <c r="F2837" t="s">
        <v>32</v>
      </c>
      <c r="G2837" t="s">
        <v>177</v>
      </c>
      <c r="H2837" t="s">
        <v>52</v>
      </c>
      <c r="I2837" t="s">
        <v>13</v>
      </c>
      <c r="J2837" t="s">
        <v>53</v>
      </c>
      <c r="K2837" t="s">
        <v>18163</v>
      </c>
      <c r="L2837" t="s">
        <v>76</v>
      </c>
    </row>
    <row r="2838" spans="1:12" x14ac:dyDescent="0.35">
      <c r="A2838">
        <v>6389</v>
      </c>
      <c r="B2838" t="s">
        <v>18167</v>
      </c>
      <c r="D2838">
        <v>26</v>
      </c>
      <c r="E2838" t="s">
        <v>18168</v>
      </c>
      <c r="F2838" t="s">
        <v>16</v>
      </c>
      <c r="G2838" t="s">
        <v>23</v>
      </c>
      <c r="H2838" t="s">
        <v>80</v>
      </c>
      <c r="I2838" t="s">
        <v>32</v>
      </c>
      <c r="J2838" t="s">
        <v>53</v>
      </c>
      <c r="K2838" t="s">
        <v>18169</v>
      </c>
      <c r="L2838" t="s">
        <v>76</v>
      </c>
    </row>
    <row r="2839" spans="1:12" x14ac:dyDescent="0.35">
      <c r="A2839">
        <v>6391</v>
      </c>
      <c r="B2839" t="s">
        <v>18172</v>
      </c>
      <c r="D2839">
        <v>27</v>
      </c>
      <c r="E2839" t="s">
        <v>18173</v>
      </c>
      <c r="F2839" t="s">
        <v>101</v>
      </c>
      <c r="G2839" t="s">
        <v>67</v>
      </c>
      <c r="H2839" t="s">
        <v>41</v>
      </c>
      <c r="I2839" t="s">
        <v>42</v>
      </c>
      <c r="J2839" t="s">
        <v>146</v>
      </c>
      <c r="K2839" t="s">
        <v>18174</v>
      </c>
      <c r="L2839" t="s">
        <v>28</v>
      </c>
    </row>
    <row r="2840" spans="1:12" x14ac:dyDescent="0.35">
      <c r="A2840">
        <v>6393</v>
      </c>
      <c r="B2840" t="s">
        <v>18178</v>
      </c>
      <c r="D2840">
        <v>30</v>
      </c>
      <c r="E2840" t="s">
        <v>18179</v>
      </c>
      <c r="F2840" t="s">
        <v>25</v>
      </c>
      <c r="G2840" t="s">
        <v>201</v>
      </c>
      <c r="H2840" t="s">
        <v>41</v>
      </c>
      <c r="I2840" t="s">
        <v>42</v>
      </c>
      <c r="J2840" t="s">
        <v>146</v>
      </c>
      <c r="K2840" t="s">
        <v>18180</v>
      </c>
      <c r="L2840" t="s">
        <v>37</v>
      </c>
    </row>
    <row r="2841" spans="1:12" x14ac:dyDescent="0.35">
      <c r="A2841">
        <v>6394</v>
      </c>
      <c r="B2841" t="s">
        <v>18181</v>
      </c>
      <c r="D2841">
        <v>26</v>
      </c>
      <c r="E2841" t="s">
        <v>18182</v>
      </c>
      <c r="F2841" t="s">
        <v>13</v>
      </c>
      <c r="G2841" t="s">
        <v>23</v>
      </c>
      <c r="H2841" t="s">
        <v>33</v>
      </c>
      <c r="I2841" t="s">
        <v>34</v>
      </c>
      <c r="J2841" t="s">
        <v>26</v>
      </c>
      <c r="K2841" t="s">
        <v>18183</v>
      </c>
      <c r="L2841" t="s">
        <v>19</v>
      </c>
    </row>
    <row r="2842" spans="1:12" x14ac:dyDescent="0.35">
      <c r="A2842">
        <v>6396</v>
      </c>
      <c r="B2842" t="s">
        <v>18187</v>
      </c>
      <c r="D2842">
        <v>27</v>
      </c>
      <c r="E2842" t="s">
        <v>18188</v>
      </c>
      <c r="F2842" t="s">
        <v>79</v>
      </c>
      <c r="G2842" t="s">
        <v>133</v>
      </c>
      <c r="H2842" t="s">
        <v>47</v>
      </c>
      <c r="I2842" t="s">
        <v>31</v>
      </c>
      <c r="J2842" t="s">
        <v>17</v>
      </c>
      <c r="K2842" t="s">
        <v>18189</v>
      </c>
      <c r="L2842" t="s">
        <v>19</v>
      </c>
    </row>
    <row r="2843" spans="1:12" x14ac:dyDescent="0.35">
      <c r="A2843">
        <v>6400</v>
      </c>
      <c r="B2843" t="s">
        <v>18199</v>
      </c>
      <c r="D2843">
        <v>28</v>
      </c>
      <c r="E2843" t="s">
        <v>18200</v>
      </c>
      <c r="F2843" t="s">
        <v>177</v>
      </c>
      <c r="G2843" t="s">
        <v>149</v>
      </c>
      <c r="H2843" t="s">
        <v>52</v>
      </c>
      <c r="I2843" t="s">
        <v>13</v>
      </c>
      <c r="J2843" t="s">
        <v>170</v>
      </c>
      <c r="K2843">
        <f>1-210-606-5936</f>
        <v>-6751</v>
      </c>
      <c r="L2843" t="s">
        <v>28</v>
      </c>
    </row>
    <row r="2844" spans="1:12" x14ac:dyDescent="0.35">
      <c r="A2844">
        <v>6402</v>
      </c>
      <c r="B2844" t="s">
        <v>18203</v>
      </c>
      <c r="D2844">
        <v>26</v>
      </c>
      <c r="E2844" t="s">
        <v>18204</v>
      </c>
      <c r="F2844" t="s">
        <v>23</v>
      </c>
      <c r="G2844" t="s">
        <v>32</v>
      </c>
      <c r="H2844" t="s">
        <v>87</v>
      </c>
      <c r="I2844" t="s">
        <v>79</v>
      </c>
      <c r="J2844" t="s">
        <v>53</v>
      </c>
      <c r="K2844">
        <v>3060881965</v>
      </c>
      <c r="L2844" t="s">
        <v>76</v>
      </c>
    </row>
    <row r="2845" spans="1:12" x14ac:dyDescent="0.35">
      <c r="A2845">
        <v>6403</v>
      </c>
      <c r="B2845" t="s">
        <v>7637</v>
      </c>
      <c r="D2845">
        <v>26</v>
      </c>
      <c r="E2845" t="s">
        <v>18205</v>
      </c>
      <c r="F2845" t="s">
        <v>101</v>
      </c>
      <c r="G2845" t="s">
        <v>177</v>
      </c>
      <c r="H2845" t="s">
        <v>87</v>
      </c>
      <c r="I2845" t="s">
        <v>79</v>
      </c>
      <c r="J2845" t="s">
        <v>102</v>
      </c>
      <c r="K2845" t="s">
        <v>18206</v>
      </c>
      <c r="L2845" t="s">
        <v>37</v>
      </c>
    </row>
    <row r="2846" spans="1:12" x14ac:dyDescent="0.35">
      <c r="A2846">
        <v>6408</v>
      </c>
      <c r="B2846" t="s">
        <v>18218</v>
      </c>
      <c r="D2846">
        <v>30</v>
      </c>
      <c r="E2846" t="s">
        <v>18219</v>
      </c>
      <c r="F2846" t="s">
        <v>201</v>
      </c>
      <c r="G2846" t="s">
        <v>40</v>
      </c>
      <c r="H2846" t="s">
        <v>52</v>
      </c>
      <c r="I2846" t="s">
        <v>13</v>
      </c>
      <c r="J2846" t="s">
        <v>53</v>
      </c>
      <c r="K2846" t="s">
        <v>18220</v>
      </c>
      <c r="L2846" t="s">
        <v>76</v>
      </c>
    </row>
    <row r="2847" spans="1:12" x14ac:dyDescent="0.35">
      <c r="A2847">
        <v>6410</v>
      </c>
      <c r="B2847" t="s">
        <v>185</v>
      </c>
      <c r="D2847">
        <v>26</v>
      </c>
      <c r="E2847" t="s">
        <v>18224</v>
      </c>
      <c r="F2847" t="s">
        <v>34</v>
      </c>
      <c r="G2847" t="s">
        <v>14</v>
      </c>
      <c r="H2847" t="s">
        <v>15</v>
      </c>
      <c r="I2847" t="s">
        <v>16</v>
      </c>
      <c r="J2847" t="s">
        <v>102</v>
      </c>
      <c r="K2847" t="s">
        <v>18225</v>
      </c>
      <c r="L2847" t="s">
        <v>76</v>
      </c>
    </row>
    <row r="2848" spans="1:12" x14ac:dyDescent="0.35">
      <c r="A2848">
        <v>6412</v>
      </c>
      <c r="B2848" t="s">
        <v>18229</v>
      </c>
      <c r="D2848">
        <v>28</v>
      </c>
      <c r="E2848" t="s">
        <v>18230</v>
      </c>
      <c r="F2848" t="s">
        <v>25</v>
      </c>
      <c r="G2848" t="s">
        <v>34</v>
      </c>
      <c r="H2848" t="s">
        <v>24</v>
      </c>
      <c r="I2848" t="s">
        <v>25</v>
      </c>
      <c r="J2848" t="s">
        <v>153</v>
      </c>
      <c r="K2848" t="s">
        <v>18231</v>
      </c>
      <c r="L2848" t="s">
        <v>28</v>
      </c>
    </row>
    <row r="2849" spans="1:12" x14ac:dyDescent="0.35">
      <c r="A2849">
        <v>6416</v>
      </c>
      <c r="B2849" t="s">
        <v>18241</v>
      </c>
      <c r="D2849">
        <v>27</v>
      </c>
      <c r="E2849" t="s">
        <v>18242</v>
      </c>
      <c r="F2849" t="s">
        <v>42</v>
      </c>
      <c r="G2849" t="s">
        <v>13</v>
      </c>
      <c r="H2849" t="s">
        <v>52</v>
      </c>
      <c r="I2849" t="s">
        <v>13</v>
      </c>
      <c r="J2849" t="s">
        <v>116</v>
      </c>
      <c r="K2849" t="s">
        <v>18243</v>
      </c>
      <c r="L2849" t="s">
        <v>44</v>
      </c>
    </row>
    <row r="2850" spans="1:12" x14ac:dyDescent="0.35">
      <c r="A2850">
        <v>6422</v>
      </c>
      <c r="B2850" t="s">
        <v>18258</v>
      </c>
      <c r="D2850">
        <v>27</v>
      </c>
      <c r="E2850" t="s">
        <v>18259</v>
      </c>
      <c r="F2850" t="s">
        <v>25</v>
      </c>
      <c r="G2850" t="s">
        <v>13</v>
      </c>
      <c r="H2850" t="s">
        <v>15</v>
      </c>
      <c r="I2850" t="s">
        <v>16</v>
      </c>
      <c r="J2850" t="s">
        <v>48</v>
      </c>
      <c r="K2850">
        <f>1-802-246-5217</f>
        <v>-6264</v>
      </c>
      <c r="L2850" t="s">
        <v>19</v>
      </c>
    </row>
    <row r="2851" spans="1:12" x14ac:dyDescent="0.35">
      <c r="A2851">
        <v>6423</v>
      </c>
      <c r="B2851" t="s">
        <v>18260</v>
      </c>
      <c r="D2851">
        <v>26</v>
      </c>
      <c r="E2851" t="s">
        <v>18261</v>
      </c>
      <c r="F2851" t="s">
        <v>32</v>
      </c>
      <c r="G2851" t="s">
        <v>31</v>
      </c>
      <c r="H2851" t="s">
        <v>87</v>
      </c>
      <c r="I2851" t="s">
        <v>79</v>
      </c>
      <c r="J2851" t="s">
        <v>116</v>
      </c>
      <c r="K2851" t="s">
        <v>18262</v>
      </c>
      <c r="L2851" t="s">
        <v>37</v>
      </c>
    </row>
    <row r="2852" spans="1:12" x14ac:dyDescent="0.35">
      <c r="A2852">
        <v>6426</v>
      </c>
      <c r="B2852" t="s">
        <v>18269</v>
      </c>
      <c r="D2852">
        <v>29</v>
      </c>
      <c r="E2852" t="s">
        <v>18270</v>
      </c>
      <c r="F2852" t="s">
        <v>169</v>
      </c>
      <c r="G2852" t="s">
        <v>57</v>
      </c>
      <c r="H2852" t="s">
        <v>120</v>
      </c>
      <c r="I2852" t="s">
        <v>57</v>
      </c>
      <c r="J2852" t="s">
        <v>116</v>
      </c>
      <c r="K2852" t="s">
        <v>18271</v>
      </c>
      <c r="L2852" t="s">
        <v>76</v>
      </c>
    </row>
    <row r="2853" spans="1:12" x14ac:dyDescent="0.35">
      <c r="A2853">
        <v>6430</v>
      </c>
      <c r="B2853" t="s">
        <v>18280</v>
      </c>
      <c r="D2853">
        <v>30</v>
      </c>
      <c r="E2853" t="s">
        <v>18281</v>
      </c>
      <c r="F2853" t="s">
        <v>23</v>
      </c>
      <c r="G2853" t="s">
        <v>67</v>
      </c>
      <c r="H2853" t="s">
        <v>33</v>
      </c>
      <c r="I2853" t="s">
        <v>34</v>
      </c>
      <c r="J2853" t="s">
        <v>170</v>
      </c>
      <c r="K2853" t="s">
        <v>18282</v>
      </c>
      <c r="L2853" t="s">
        <v>28</v>
      </c>
    </row>
    <row r="2854" spans="1:12" x14ac:dyDescent="0.35">
      <c r="A2854">
        <v>6431</v>
      </c>
      <c r="B2854" t="s">
        <v>18283</v>
      </c>
      <c r="D2854">
        <v>26</v>
      </c>
      <c r="E2854" t="s">
        <v>18284</v>
      </c>
      <c r="F2854" t="s">
        <v>67</v>
      </c>
      <c r="G2854" t="s">
        <v>79</v>
      </c>
      <c r="H2854" t="s">
        <v>52</v>
      </c>
      <c r="I2854" t="s">
        <v>13</v>
      </c>
      <c r="J2854" t="s">
        <v>146</v>
      </c>
      <c r="K2854" t="s">
        <v>18285</v>
      </c>
      <c r="L2854" t="s">
        <v>28</v>
      </c>
    </row>
    <row r="2855" spans="1:12" x14ac:dyDescent="0.35">
      <c r="A2855">
        <v>6438</v>
      </c>
      <c r="B2855" t="s">
        <v>18304</v>
      </c>
      <c r="D2855">
        <v>28</v>
      </c>
      <c r="E2855" t="s">
        <v>18305</v>
      </c>
      <c r="F2855" t="s">
        <v>22</v>
      </c>
      <c r="G2855" t="s">
        <v>34</v>
      </c>
      <c r="H2855" t="s">
        <v>41</v>
      </c>
      <c r="I2855" t="s">
        <v>42</v>
      </c>
      <c r="J2855" t="s">
        <v>146</v>
      </c>
      <c r="K2855" t="s">
        <v>18306</v>
      </c>
      <c r="L2855" t="s">
        <v>37</v>
      </c>
    </row>
    <row r="2856" spans="1:12" x14ac:dyDescent="0.35">
      <c r="A2856">
        <v>6440</v>
      </c>
      <c r="B2856" t="s">
        <v>18309</v>
      </c>
      <c r="D2856">
        <v>26</v>
      </c>
      <c r="E2856" t="s">
        <v>18310</v>
      </c>
      <c r="F2856" t="s">
        <v>169</v>
      </c>
      <c r="G2856" t="s">
        <v>14</v>
      </c>
      <c r="H2856" t="s">
        <v>80</v>
      </c>
      <c r="I2856" t="s">
        <v>32</v>
      </c>
      <c r="J2856" t="s">
        <v>102</v>
      </c>
      <c r="K2856" t="s">
        <v>18311</v>
      </c>
      <c r="L2856" t="s">
        <v>44</v>
      </c>
    </row>
    <row r="2857" spans="1:12" x14ac:dyDescent="0.35">
      <c r="A2857">
        <v>6441</v>
      </c>
      <c r="B2857" t="s">
        <v>18312</v>
      </c>
      <c r="D2857">
        <v>28</v>
      </c>
      <c r="E2857" t="s">
        <v>18313</v>
      </c>
      <c r="F2857" t="s">
        <v>79</v>
      </c>
      <c r="G2857" t="s">
        <v>25</v>
      </c>
      <c r="H2857" t="s">
        <v>62</v>
      </c>
      <c r="I2857" t="s">
        <v>23</v>
      </c>
      <c r="J2857" t="s">
        <v>35</v>
      </c>
      <c r="K2857" t="s">
        <v>18314</v>
      </c>
      <c r="L2857" t="s">
        <v>28</v>
      </c>
    </row>
    <row r="2858" spans="1:12" x14ac:dyDescent="0.35">
      <c r="A2858">
        <v>6445</v>
      </c>
      <c r="B2858" t="s">
        <v>18324</v>
      </c>
      <c r="D2858">
        <v>26</v>
      </c>
      <c r="E2858" t="s">
        <v>18325</v>
      </c>
      <c r="F2858" t="s">
        <v>16</v>
      </c>
      <c r="G2858" t="s">
        <v>133</v>
      </c>
      <c r="H2858" t="s">
        <v>62</v>
      </c>
      <c r="I2858" t="s">
        <v>23</v>
      </c>
      <c r="J2858" t="s">
        <v>170</v>
      </c>
      <c r="K2858" t="s">
        <v>18326</v>
      </c>
      <c r="L2858" t="s">
        <v>44</v>
      </c>
    </row>
    <row r="2859" spans="1:12" x14ac:dyDescent="0.35">
      <c r="A2859">
        <v>6446</v>
      </c>
      <c r="B2859" t="s">
        <v>18327</v>
      </c>
      <c r="D2859">
        <v>27</v>
      </c>
      <c r="E2859" t="s">
        <v>18328</v>
      </c>
      <c r="F2859" t="s">
        <v>57</v>
      </c>
      <c r="G2859" t="s">
        <v>13</v>
      </c>
      <c r="H2859" t="s">
        <v>41</v>
      </c>
      <c r="I2859" t="s">
        <v>42</v>
      </c>
      <c r="J2859" t="s">
        <v>153</v>
      </c>
      <c r="K2859" t="s">
        <v>18329</v>
      </c>
      <c r="L2859" t="s">
        <v>19</v>
      </c>
    </row>
    <row r="2860" spans="1:12" x14ac:dyDescent="0.35">
      <c r="A2860">
        <v>6449</v>
      </c>
      <c r="B2860" t="s">
        <v>9792</v>
      </c>
      <c r="D2860">
        <v>28</v>
      </c>
      <c r="E2860" t="s">
        <v>18336</v>
      </c>
      <c r="F2860" t="s">
        <v>79</v>
      </c>
      <c r="G2860" t="s">
        <v>42</v>
      </c>
      <c r="H2860" t="s">
        <v>62</v>
      </c>
      <c r="I2860" t="s">
        <v>23</v>
      </c>
      <c r="J2860" t="s">
        <v>170</v>
      </c>
      <c r="K2860" t="s">
        <v>18337</v>
      </c>
      <c r="L2860" t="s">
        <v>44</v>
      </c>
    </row>
    <row r="2861" spans="1:12" x14ac:dyDescent="0.35">
      <c r="A2861">
        <v>6451</v>
      </c>
      <c r="B2861" t="s">
        <v>18341</v>
      </c>
      <c r="D2861">
        <v>30</v>
      </c>
      <c r="E2861" t="s">
        <v>18342</v>
      </c>
      <c r="F2861" t="s">
        <v>32</v>
      </c>
      <c r="G2861" t="s">
        <v>22</v>
      </c>
      <c r="H2861" t="s">
        <v>62</v>
      </c>
      <c r="I2861" t="s">
        <v>23</v>
      </c>
      <c r="J2861" t="s">
        <v>102</v>
      </c>
      <c r="K2861" t="s">
        <v>18343</v>
      </c>
      <c r="L2861" t="s">
        <v>28</v>
      </c>
    </row>
    <row r="2862" spans="1:12" x14ac:dyDescent="0.35">
      <c r="A2862">
        <v>6452</v>
      </c>
      <c r="B2862" t="s">
        <v>18344</v>
      </c>
      <c r="D2862">
        <v>29</v>
      </c>
      <c r="E2862" t="s">
        <v>18345</v>
      </c>
      <c r="F2862" t="s">
        <v>14</v>
      </c>
      <c r="G2862" t="s">
        <v>149</v>
      </c>
      <c r="H2862" t="s">
        <v>41</v>
      </c>
      <c r="I2862" t="s">
        <v>42</v>
      </c>
      <c r="J2862" t="s">
        <v>63</v>
      </c>
      <c r="K2862" t="s">
        <v>18346</v>
      </c>
      <c r="L2862" t="s">
        <v>19</v>
      </c>
    </row>
    <row r="2863" spans="1:12" x14ac:dyDescent="0.35">
      <c r="A2863">
        <v>6454</v>
      </c>
      <c r="B2863" t="s">
        <v>18350</v>
      </c>
      <c r="D2863">
        <v>28</v>
      </c>
      <c r="E2863" t="s">
        <v>18351</v>
      </c>
      <c r="F2863" t="s">
        <v>149</v>
      </c>
      <c r="G2863" t="s">
        <v>25</v>
      </c>
      <c r="H2863" t="s">
        <v>33</v>
      </c>
      <c r="I2863" t="s">
        <v>34</v>
      </c>
      <c r="J2863" t="s">
        <v>153</v>
      </c>
      <c r="K2863" t="s">
        <v>18352</v>
      </c>
      <c r="L2863" t="s">
        <v>28</v>
      </c>
    </row>
    <row r="2864" spans="1:12" x14ac:dyDescent="0.35">
      <c r="A2864">
        <v>6457</v>
      </c>
      <c r="B2864" t="s">
        <v>18359</v>
      </c>
      <c r="D2864">
        <v>28</v>
      </c>
      <c r="E2864" t="s">
        <v>18360</v>
      </c>
      <c r="F2864" t="s">
        <v>57</v>
      </c>
      <c r="G2864" t="s">
        <v>13</v>
      </c>
      <c r="H2864" t="s">
        <v>33</v>
      </c>
      <c r="I2864" t="s">
        <v>34</v>
      </c>
      <c r="J2864" t="s">
        <v>26</v>
      </c>
      <c r="K2864" t="s">
        <v>18361</v>
      </c>
      <c r="L2864" t="s">
        <v>76</v>
      </c>
    </row>
    <row r="2865" spans="1:12" x14ac:dyDescent="0.35">
      <c r="A2865">
        <v>6459</v>
      </c>
      <c r="B2865" t="s">
        <v>18365</v>
      </c>
      <c r="D2865">
        <v>29</v>
      </c>
      <c r="E2865" t="s">
        <v>18366</v>
      </c>
      <c r="F2865" t="s">
        <v>201</v>
      </c>
      <c r="G2865" t="s">
        <v>101</v>
      </c>
      <c r="H2865" t="s">
        <v>52</v>
      </c>
      <c r="I2865" t="s">
        <v>13</v>
      </c>
      <c r="J2865" t="s">
        <v>58</v>
      </c>
      <c r="K2865" t="s">
        <v>18367</v>
      </c>
      <c r="L2865" t="s">
        <v>37</v>
      </c>
    </row>
    <row r="2866" spans="1:12" x14ac:dyDescent="0.35">
      <c r="A2866">
        <v>6469</v>
      </c>
      <c r="B2866" t="s">
        <v>18393</v>
      </c>
      <c r="D2866">
        <v>30</v>
      </c>
      <c r="E2866" t="s">
        <v>18394</v>
      </c>
      <c r="F2866" t="s">
        <v>201</v>
      </c>
      <c r="G2866" t="s">
        <v>31</v>
      </c>
      <c r="H2866" t="s">
        <v>80</v>
      </c>
      <c r="I2866" t="s">
        <v>32</v>
      </c>
      <c r="J2866" t="s">
        <v>170</v>
      </c>
      <c r="K2866" t="s">
        <v>18395</v>
      </c>
      <c r="L2866" t="s">
        <v>28</v>
      </c>
    </row>
    <row r="2867" spans="1:12" x14ac:dyDescent="0.35">
      <c r="A2867">
        <v>6471</v>
      </c>
      <c r="B2867" t="s">
        <v>18398</v>
      </c>
      <c r="D2867">
        <v>30</v>
      </c>
      <c r="E2867" t="s">
        <v>18399</v>
      </c>
      <c r="F2867" t="s">
        <v>79</v>
      </c>
      <c r="G2867" t="s">
        <v>14</v>
      </c>
      <c r="H2867" t="s">
        <v>41</v>
      </c>
      <c r="I2867" t="s">
        <v>42</v>
      </c>
      <c r="J2867" t="s">
        <v>63</v>
      </c>
      <c r="K2867" t="s">
        <v>18400</v>
      </c>
      <c r="L2867" t="s">
        <v>19</v>
      </c>
    </row>
    <row r="2868" spans="1:12" x14ac:dyDescent="0.35">
      <c r="A2868">
        <v>6473</v>
      </c>
      <c r="B2868" t="s">
        <v>18404</v>
      </c>
      <c r="D2868">
        <v>30</v>
      </c>
      <c r="E2868" t="s">
        <v>18405</v>
      </c>
      <c r="F2868" t="s">
        <v>169</v>
      </c>
      <c r="G2868" t="s">
        <v>13</v>
      </c>
      <c r="H2868" t="s">
        <v>120</v>
      </c>
      <c r="I2868" t="s">
        <v>57</v>
      </c>
      <c r="J2868" t="s">
        <v>91</v>
      </c>
      <c r="K2868" t="s">
        <v>18406</v>
      </c>
      <c r="L2868" t="s">
        <v>19</v>
      </c>
    </row>
    <row r="2869" spans="1:12" x14ac:dyDescent="0.35">
      <c r="A2869">
        <v>6479</v>
      </c>
      <c r="B2869" t="s">
        <v>18421</v>
      </c>
      <c r="D2869">
        <v>29</v>
      </c>
      <c r="E2869" t="s">
        <v>18422</v>
      </c>
      <c r="F2869" t="s">
        <v>14</v>
      </c>
      <c r="G2869" t="s">
        <v>177</v>
      </c>
      <c r="H2869" t="s">
        <v>120</v>
      </c>
      <c r="I2869" t="s">
        <v>57</v>
      </c>
      <c r="J2869" t="s">
        <v>63</v>
      </c>
      <c r="K2869" t="s">
        <v>18423</v>
      </c>
      <c r="L2869" t="s">
        <v>76</v>
      </c>
    </row>
    <row r="2870" spans="1:12" x14ac:dyDescent="0.35">
      <c r="A2870">
        <v>6480</v>
      </c>
      <c r="B2870" t="s">
        <v>18424</v>
      </c>
      <c r="D2870">
        <v>29</v>
      </c>
      <c r="E2870" t="s">
        <v>18425</v>
      </c>
      <c r="F2870" t="s">
        <v>79</v>
      </c>
      <c r="G2870" t="s">
        <v>79</v>
      </c>
      <c r="H2870" t="s">
        <v>52</v>
      </c>
      <c r="I2870" t="s">
        <v>13</v>
      </c>
      <c r="J2870" t="s">
        <v>91</v>
      </c>
      <c r="K2870" t="s">
        <v>18426</v>
      </c>
      <c r="L2870" t="s">
        <v>76</v>
      </c>
    </row>
    <row r="2871" spans="1:12" x14ac:dyDescent="0.35">
      <c r="A2871">
        <v>6481</v>
      </c>
      <c r="B2871" t="s">
        <v>18427</v>
      </c>
      <c r="D2871">
        <v>26</v>
      </c>
      <c r="E2871" t="s">
        <v>18428</v>
      </c>
      <c r="F2871" t="s">
        <v>13</v>
      </c>
      <c r="G2871" t="s">
        <v>16</v>
      </c>
      <c r="H2871" t="s">
        <v>33</v>
      </c>
      <c r="I2871" t="s">
        <v>34</v>
      </c>
      <c r="J2871" t="s">
        <v>88</v>
      </c>
      <c r="K2871" t="s">
        <v>18429</v>
      </c>
      <c r="L2871" t="s">
        <v>28</v>
      </c>
    </row>
    <row r="2872" spans="1:12" x14ac:dyDescent="0.35">
      <c r="A2872">
        <v>6485</v>
      </c>
      <c r="B2872" t="s">
        <v>18439</v>
      </c>
      <c r="D2872">
        <v>28</v>
      </c>
      <c r="E2872" t="s">
        <v>18440</v>
      </c>
      <c r="F2872" t="s">
        <v>149</v>
      </c>
      <c r="G2872" t="s">
        <v>67</v>
      </c>
      <c r="H2872" t="s">
        <v>33</v>
      </c>
      <c r="I2872" t="s">
        <v>34</v>
      </c>
      <c r="J2872" t="s">
        <v>17</v>
      </c>
      <c r="K2872" t="s">
        <v>18441</v>
      </c>
      <c r="L2872" t="s">
        <v>44</v>
      </c>
    </row>
    <row r="2873" spans="1:12" x14ac:dyDescent="0.35">
      <c r="A2873">
        <v>6486</v>
      </c>
      <c r="B2873" t="s">
        <v>18442</v>
      </c>
      <c r="D2873">
        <v>28</v>
      </c>
      <c r="E2873" t="s">
        <v>18443</v>
      </c>
      <c r="F2873" t="s">
        <v>79</v>
      </c>
      <c r="G2873" t="s">
        <v>67</v>
      </c>
      <c r="H2873" t="s">
        <v>80</v>
      </c>
      <c r="I2873" t="s">
        <v>32</v>
      </c>
      <c r="J2873" t="s">
        <v>53</v>
      </c>
      <c r="K2873" t="s">
        <v>18444</v>
      </c>
      <c r="L2873" t="s">
        <v>37</v>
      </c>
    </row>
    <row r="2874" spans="1:12" x14ac:dyDescent="0.35">
      <c r="A2874">
        <v>6487</v>
      </c>
      <c r="B2874" t="s">
        <v>18445</v>
      </c>
      <c r="D2874">
        <v>29</v>
      </c>
      <c r="E2874" t="s">
        <v>18446</v>
      </c>
      <c r="F2874" t="s">
        <v>34</v>
      </c>
      <c r="G2874" t="s">
        <v>133</v>
      </c>
      <c r="H2874" t="s">
        <v>24</v>
      </c>
      <c r="I2874" t="s">
        <v>25</v>
      </c>
      <c r="J2874" t="s">
        <v>63</v>
      </c>
      <c r="K2874" t="s">
        <v>18447</v>
      </c>
      <c r="L2874" t="s">
        <v>76</v>
      </c>
    </row>
    <row r="2875" spans="1:12" x14ac:dyDescent="0.35">
      <c r="A2875">
        <v>6488</v>
      </c>
      <c r="B2875" t="s">
        <v>18448</v>
      </c>
      <c r="D2875">
        <v>27</v>
      </c>
      <c r="E2875" t="s">
        <v>18449</v>
      </c>
      <c r="F2875" t="s">
        <v>67</v>
      </c>
      <c r="G2875" t="s">
        <v>34</v>
      </c>
      <c r="H2875" t="s">
        <v>15</v>
      </c>
      <c r="I2875" t="s">
        <v>16</v>
      </c>
      <c r="J2875" t="s">
        <v>53</v>
      </c>
      <c r="K2875">
        <v>1191505931</v>
      </c>
      <c r="L2875" t="s">
        <v>76</v>
      </c>
    </row>
    <row r="2876" spans="1:12" x14ac:dyDescent="0.35">
      <c r="A2876">
        <v>6495</v>
      </c>
      <c r="B2876" t="s">
        <v>18465</v>
      </c>
      <c r="D2876">
        <v>30</v>
      </c>
      <c r="E2876" t="s">
        <v>18466</v>
      </c>
      <c r="F2876" t="s">
        <v>177</v>
      </c>
      <c r="G2876" t="s">
        <v>23</v>
      </c>
      <c r="H2876" t="s">
        <v>80</v>
      </c>
      <c r="I2876" t="s">
        <v>32</v>
      </c>
      <c r="J2876" t="s">
        <v>17</v>
      </c>
      <c r="K2876" t="s">
        <v>18467</v>
      </c>
      <c r="L2876" t="s">
        <v>37</v>
      </c>
    </row>
    <row r="2877" spans="1:12" x14ac:dyDescent="0.35">
      <c r="A2877">
        <v>6496</v>
      </c>
      <c r="B2877" t="s">
        <v>18468</v>
      </c>
      <c r="D2877">
        <v>29</v>
      </c>
      <c r="E2877" t="s">
        <v>18469</v>
      </c>
      <c r="F2877" t="s">
        <v>201</v>
      </c>
      <c r="G2877" t="s">
        <v>79</v>
      </c>
      <c r="H2877" t="s">
        <v>41</v>
      </c>
      <c r="I2877" t="s">
        <v>42</v>
      </c>
      <c r="J2877" t="s">
        <v>35</v>
      </c>
      <c r="K2877" t="s">
        <v>18470</v>
      </c>
      <c r="L2877" t="s">
        <v>76</v>
      </c>
    </row>
    <row r="2878" spans="1:12" x14ac:dyDescent="0.35">
      <c r="A2878">
        <v>6499</v>
      </c>
      <c r="B2878" t="s">
        <v>18476</v>
      </c>
      <c r="D2878">
        <v>26</v>
      </c>
      <c r="E2878" t="s">
        <v>18477</v>
      </c>
      <c r="F2878" t="s">
        <v>32</v>
      </c>
      <c r="G2878" t="s">
        <v>40</v>
      </c>
      <c r="H2878" t="s">
        <v>24</v>
      </c>
      <c r="I2878" t="s">
        <v>25</v>
      </c>
      <c r="J2878" t="s">
        <v>91</v>
      </c>
      <c r="K2878">
        <f>1-841-992-1869</f>
        <v>-3701</v>
      </c>
      <c r="L2878" t="s">
        <v>37</v>
      </c>
    </row>
    <row r="2879" spans="1:12" x14ac:dyDescent="0.35">
      <c r="A2879">
        <v>6501</v>
      </c>
      <c r="B2879" t="s">
        <v>18481</v>
      </c>
      <c r="D2879">
        <v>29</v>
      </c>
      <c r="E2879" t="s">
        <v>18482</v>
      </c>
      <c r="F2879" t="s">
        <v>79</v>
      </c>
      <c r="G2879" t="s">
        <v>169</v>
      </c>
      <c r="H2879" t="s">
        <v>87</v>
      </c>
      <c r="I2879" t="s">
        <v>79</v>
      </c>
      <c r="J2879" t="s">
        <v>170</v>
      </c>
      <c r="K2879" t="s">
        <v>18483</v>
      </c>
      <c r="L2879" t="s">
        <v>44</v>
      </c>
    </row>
    <row r="2880" spans="1:12" x14ac:dyDescent="0.35">
      <c r="A2880">
        <v>6502</v>
      </c>
      <c r="B2880" t="s">
        <v>18484</v>
      </c>
      <c r="D2880">
        <v>29</v>
      </c>
      <c r="E2880" t="s">
        <v>18485</v>
      </c>
      <c r="F2880" t="s">
        <v>16</v>
      </c>
      <c r="G2880" t="s">
        <v>32</v>
      </c>
      <c r="H2880" t="s">
        <v>62</v>
      </c>
      <c r="I2880" t="s">
        <v>23</v>
      </c>
      <c r="J2880" t="s">
        <v>170</v>
      </c>
      <c r="K2880" t="s">
        <v>18486</v>
      </c>
      <c r="L2880" t="s">
        <v>37</v>
      </c>
    </row>
    <row r="2881" spans="1:12" x14ac:dyDescent="0.35">
      <c r="A2881">
        <v>6507</v>
      </c>
      <c r="B2881" t="s">
        <v>18498</v>
      </c>
      <c r="D2881">
        <v>26</v>
      </c>
      <c r="E2881" t="s">
        <v>18499</v>
      </c>
      <c r="F2881" t="s">
        <v>42</v>
      </c>
      <c r="G2881" t="s">
        <v>22</v>
      </c>
      <c r="H2881" t="s">
        <v>80</v>
      </c>
      <c r="I2881" t="s">
        <v>32</v>
      </c>
      <c r="J2881" t="s">
        <v>116</v>
      </c>
      <c r="K2881" t="s">
        <v>18500</v>
      </c>
      <c r="L2881" t="s">
        <v>44</v>
      </c>
    </row>
    <row r="2882" spans="1:12" x14ac:dyDescent="0.35">
      <c r="A2882">
        <v>6508</v>
      </c>
      <c r="B2882" t="s">
        <v>18501</v>
      </c>
      <c r="D2882">
        <v>26</v>
      </c>
      <c r="E2882" t="s">
        <v>18502</v>
      </c>
      <c r="F2882" t="s">
        <v>40</v>
      </c>
      <c r="G2882" t="s">
        <v>57</v>
      </c>
      <c r="H2882" t="s">
        <v>15</v>
      </c>
      <c r="I2882" t="s">
        <v>16</v>
      </c>
      <c r="J2882" t="s">
        <v>26</v>
      </c>
      <c r="K2882" t="s">
        <v>18503</v>
      </c>
      <c r="L2882" t="s">
        <v>19</v>
      </c>
    </row>
    <row r="2883" spans="1:12" x14ac:dyDescent="0.35">
      <c r="A2883">
        <v>6512</v>
      </c>
      <c r="B2883" t="s">
        <v>18513</v>
      </c>
      <c r="D2883">
        <v>30</v>
      </c>
      <c r="E2883" t="s">
        <v>18514</v>
      </c>
      <c r="F2883" t="s">
        <v>169</v>
      </c>
      <c r="G2883" t="s">
        <v>32</v>
      </c>
      <c r="H2883" t="s">
        <v>120</v>
      </c>
      <c r="I2883" t="s">
        <v>57</v>
      </c>
      <c r="J2883" t="s">
        <v>102</v>
      </c>
      <c r="K2883" t="s">
        <v>18515</v>
      </c>
      <c r="L2883" t="s">
        <v>76</v>
      </c>
    </row>
    <row r="2884" spans="1:12" x14ac:dyDescent="0.35">
      <c r="A2884">
        <v>6513</v>
      </c>
      <c r="B2884" t="s">
        <v>18516</v>
      </c>
      <c r="D2884">
        <v>26</v>
      </c>
      <c r="E2884" t="s">
        <v>18517</v>
      </c>
      <c r="F2884" t="s">
        <v>34</v>
      </c>
      <c r="G2884" t="s">
        <v>42</v>
      </c>
      <c r="H2884" t="s">
        <v>120</v>
      </c>
      <c r="I2884" t="s">
        <v>57</v>
      </c>
      <c r="J2884" t="s">
        <v>68</v>
      </c>
      <c r="K2884" t="s">
        <v>18518</v>
      </c>
      <c r="L2884" t="s">
        <v>44</v>
      </c>
    </row>
    <row r="2885" spans="1:12" x14ac:dyDescent="0.35">
      <c r="A2885">
        <v>6515</v>
      </c>
      <c r="B2885" t="s">
        <v>18522</v>
      </c>
      <c r="D2885">
        <v>29</v>
      </c>
      <c r="E2885" t="s">
        <v>18523</v>
      </c>
      <c r="F2885" t="s">
        <v>57</v>
      </c>
      <c r="G2885" t="s">
        <v>32</v>
      </c>
      <c r="H2885" t="s">
        <v>62</v>
      </c>
      <c r="I2885" t="s">
        <v>23</v>
      </c>
      <c r="J2885" t="s">
        <v>102</v>
      </c>
      <c r="K2885" t="s">
        <v>18524</v>
      </c>
      <c r="L2885" t="s">
        <v>28</v>
      </c>
    </row>
    <row r="2886" spans="1:12" x14ac:dyDescent="0.35">
      <c r="A2886">
        <v>6516</v>
      </c>
      <c r="B2886" t="s">
        <v>18525</v>
      </c>
      <c r="D2886">
        <v>27</v>
      </c>
      <c r="E2886" t="s">
        <v>18526</v>
      </c>
      <c r="F2886" t="s">
        <v>133</v>
      </c>
      <c r="G2886" t="s">
        <v>67</v>
      </c>
      <c r="H2886" t="s">
        <v>41</v>
      </c>
      <c r="I2886" t="s">
        <v>42</v>
      </c>
      <c r="J2886" t="s">
        <v>116</v>
      </c>
      <c r="K2886">
        <v>3956406430</v>
      </c>
      <c r="L2886" t="s">
        <v>28</v>
      </c>
    </row>
    <row r="2887" spans="1:12" x14ac:dyDescent="0.35">
      <c r="A2887">
        <v>6517</v>
      </c>
      <c r="B2887" t="s">
        <v>18527</v>
      </c>
      <c r="D2887">
        <v>30</v>
      </c>
      <c r="E2887" t="s">
        <v>18528</v>
      </c>
      <c r="F2887" t="s">
        <v>177</v>
      </c>
      <c r="G2887" t="s">
        <v>23</v>
      </c>
      <c r="H2887" t="s">
        <v>80</v>
      </c>
      <c r="I2887" t="s">
        <v>32</v>
      </c>
      <c r="J2887" t="s">
        <v>53</v>
      </c>
      <c r="K2887" t="s">
        <v>18529</v>
      </c>
      <c r="L2887" t="s">
        <v>28</v>
      </c>
    </row>
    <row r="2888" spans="1:12" x14ac:dyDescent="0.35">
      <c r="A2888">
        <v>6518</v>
      </c>
      <c r="B2888" t="s">
        <v>18530</v>
      </c>
      <c r="D2888">
        <v>26</v>
      </c>
      <c r="E2888" t="s">
        <v>18531</v>
      </c>
      <c r="F2888" t="s">
        <v>133</v>
      </c>
      <c r="G2888" t="s">
        <v>23</v>
      </c>
      <c r="H2888" t="s">
        <v>47</v>
      </c>
      <c r="I2888" t="s">
        <v>31</v>
      </c>
      <c r="J2888" t="s">
        <v>58</v>
      </c>
      <c r="K2888" t="s">
        <v>18532</v>
      </c>
      <c r="L2888" t="s">
        <v>28</v>
      </c>
    </row>
    <row r="2889" spans="1:12" x14ac:dyDescent="0.35">
      <c r="A2889">
        <v>6521</v>
      </c>
      <c r="B2889" t="s">
        <v>18539</v>
      </c>
      <c r="D2889">
        <v>29</v>
      </c>
      <c r="E2889" t="s">
        <v>18540</v>
      </c>
      <c r="F2889" t="s">
        <v>79</v>
      </c>
      <c r="G2889" t="s">
        <v>201</v>
      </c>
      <c r="H2889" t="s">
        <v>87</v>
      </c>
      <c r="I2889" t="s">
        <v>79</v>
      </c>
      <c r="J2889" t="s">
        <v>116</v>
      </c>
      <c r="K2889" t="s">
        <v>18541</v>
      </c>
      <c r="L2889" t="s">
        <v>76</v>
      </c>
    </row>
    <row r="2890" spans="1:12" x14ac:dyDescent="0.35">
      <c r="A2890">
        <v>6522</v>
      </c>
      <c r="B2890" t="s">
        <v>18542</v>
      </c>
      <c r="D2890">
        <v>29</v>
      </c>
      <c r="E2890" t="s">
        <v>18543</v>
      </c>
      <c r="F2890" t="s">
        <v>169</v>
      </c>
      <c r="G2890" t="s">
        <v>23</v>
      </c>
      <c r="H2890" t="s">
        <v>47</v>
      </c>
      <c r="I2890" t="s">
        <v>31</v>
      </c>
      <c r="J2890" t="s">
        <v>63</v>
      </c>
      <c r="K2890">
        <v>2112891965</v>
      </c>
      <c r="L2890" t="s">
        <v>28</v>
      </c>
    </row>
    <row r="2891" spans="1:12" x14ac:dyDescent="0.35">
      <c r="A2891">
        <v>6523</v>
      </c>
      <c r="B2891" t="s">
        <v>18544</v>
      </c>
      <c r="D2891">
        <v>27</v>
      </c>
      <c r="E2891" t="s">
        <v>18545</v>
      </c>
      <c r="F2891" t="s">
        <v>32</v>
      </c>
      <c r="G2891" t="s">
        <v>16</v>
      </c>
      <c r="H2891" t="s">
        <v>15</v>
      </c>
      <c r="I2891" t="s">
        <v>16</v>
      </c>
      <c r="J2891" t="s">
        <v>102</v>
      </c>
      <c r="K2891" t="s">
        <v>18546</v>
      </c>
      <c r="L2891" t="s">
        <v>28</v>
      </c>
    </row>
    <row r="2892" spans="1:12" x14ac:dyDescent="0.35">
      <c r="A2892">
        <v>6528</v>
      </c>
      <c r="B2892" t="s">
        <v>18559</v>
      </c>
      <c r="D2892">
        <v>29</v>
      </c>
      <c r="E2892" t="s">
        <v>18560</v>
      </c>
      <c r="F2892" t="s">
        <v>40</v>
      </c>
      <c r="G2892" t="s">
        <v>177</v>
      </c>
      <c r="H2892" t="s">
        <v>47</v>
      </c>
      <c r="I2892" t="s">
        <v>31</v>
      </c>
      <c r="J2892" t="s">
        <v>35</v>
      </c>
      <c r="K2892" t="s">
        <v>18561</v>
      </c>
      <c r="L2892" t="s">
        <v>28</v>
      </c>
    </row>
    <row r="2893" spans="1:12" x14ac:dyDescent="0.35">
      <c r="A2893">
        <v>6531</v>
      </c>
      <c r="B2893" t="s">
        <v>11403</v>
      </c>
      <c r="D2893">
        <v>26</v>
      </c>
      <c r="E2893" t="s">
        <v>18568</v>
      </c>
      <c r="F2893" t="s">
        <v>34</v>
      </c>
      <c r="G2893" t="s">
        <v>16</v>
      </c>
      <c r="H2893" t="s">
        <v>41</v>
      </c>
      <c r="I2893" t="s">
        <v>42</v>
      </c>
      <c r="J2893" t="s">
        <v>146</v>
      </c>
      <c r="K2893" t="s">
        <v>18569</v>
      </c>
      <c r="L2893" t="s">
        <v>44</v>
      </c>
    </row>
    <row r="2894" spans="1:12" x14ac:dyDescent="0.35">
      <c r="A2894">
        <v>6534</v>
      </c>
      <c r="B2894" t="s">
        <v>18575</v>
      </c>
      <c r="D2894">
        <v>26</v>
      </c>
      <c r="E2894" t="s">
        <v>18576</v>
      </c>
      <c r="F2894" t="s">
        <v>13</v>
      </c>
      <c r="G2894" t="s">
        <v>42</v>
      </c>
      <c r="H2894" t="s">
        <v>62</v>
      </c>
      <c r="I2894" t="s">
        <v>23</v>
      </c>
      <c r="J2894" t="s">
        <v>48</v>
      </c>
      <c r="K2894" t="s">
        <v>18577</v>
      </c>
      <c r="L2894" t="s">
        <v>44</v>
      </c>
    </row>
    <row r="2895" spans="1:12" x14ac:dyDescent="0.35">
      <c r="A2895">
        <v>6535</v>
      </c>
      <c r="B2895" t="s">
        <v>18578</v>
      </c>
      <c r="D2895">
        <v>27</v>
      </c>
      <c r="E2895" t="s">
        <v>18579</v>
      </c>
      <c r="F2895" t="s">
        <v>14</v>
      </c>
      <c r="G2895" t="s">
        <v>149</v>
      </c>
      <c r="H2895" t="s">
        <v>52</v>
      </c>
      <c r="I2895" t="s">
        <v>13</v>
      </c>
      <c r="J2895" t="s">
        <v>53</v>
      </c>
      <c r="K2895">
        <v>8646543636</v>
      </c>
      <c r="L2895" t="s">
        <v>19</v>
      </c>
    </row>
    <row r="2896" spans="1:12" x14ac:dyDescent="0.35">
      <c r="A2896">
        <v>6537</v>
      </c>
      <c r="B2896" t="s">
        <v>18583</v>
      </c>
      <c r="D2896">
        <v>29</v>
      </c>
      <c r="E2896" t="s">
        <v>18584</v>
      </c>
      <c r="F2896" t="s">
        <v>57</v>
      </c>
      <c r="G2896" t="s">
        <v>67</v>
      </c>
      <c r="H2896" t="s">
        <v>33</v>
      </c>
      <c r="I2896" t="s">
        <v>34</v>
      </c>
      <c r="J2896" t="s">
        <v>68</v>
      </c>
      <c r="K2896" t="s">
        <v>18585</v>
      </c>
      <c r="L2896" t="s">
        <v>37</v>
      </c>
    </row>
    <row r="2897" spans="1:12" x14ac:dyDescent="0.35">
      <c r="A2897">
        <v>6539</v>
      </c>
      <c r="B2897" t="s">
        <v>18588</v>
      </c>
      <c r="D2897">
        <v>27</v>
      </c>
      <c r="E2897" t="s">
        <v>18589</v>
      </c>
      <c r="F2897" t="s">
        <v>23</v>
      </c>
      <c r="G2897" t="s">
        <v>22</v>
      </c>
      <c r="H2897" t="s">
        <v>24</v>
      </c>
      <c r="I2897" t="s">
        <v>25</v>
      </c>
      <c r="J2897" t="s">
        <v>17</v>
      </c>
      <c r="K2897" t="s">
        <v>18590</v>
      </c>
      <c r="L2897" t="s">
        <v>44</v>
      </c>
    </row>
    <row r="2898" spans="1:12" x14ac:dyDescent="0.35">
      <c r="A2898">
        <v>6541</v>
      </c>
      <c r="B2898" t="s">
        <v>18594</v>
      </c>
      <c r="D2898">
        <v>30</v>
      </c>
      <c r="E2898" t="s">
        <v>18595</v>
      </c>
      <c r="F2898" t="s">
        <v>201</v>
      </c>
      <c r="G2898" t="s">
        <v>22</v>
      </c>
      <c r="H2898" t="s">
        <v>87</v>
      </c>
      <c r="I2898" t="s">
        <v>79</v>
      </c>
      <c r="J2898" t="s">
        <v>17</v>
      </c>
      <c r="K2898" t="s">
        <v>18596</v>
      </c>
      <c r="L2898" t="s">
        <v>44</v>
      </c>
    </row>
    <row r="2899" spans="1:12" x14ac:dyDescent="0.35">
      <c r="A2899">
        <v>6542</v>
      </c>
      <c r="B2899" t="s">
        <v>18597</v>
      </c>
      <c r="D2899">
        <v>27</v>
      </c>
      <c r="E2899" t="s">
        <v>18598</v>
      </c>
      <c r="F2899" t="s">
        <v>22</v>
      </c>
      <c r="G2899" t="s">
        <v>67</v>
      </c>
      <c r="H2899" t="s">
        <v>52</v>
      </c>
      <c r="I2899" t="s">
        <v>13</v>
      </c>
      <c r="J2899" t="s">
        <v>116</v>
      </c>
      <c r="K2899" t="s">
        <v>18599</v>
      </c>
      <c r="L2899" t="s">
        <v>76</v>
      </c>
    </row>
    <row r="2900" spans="1:12" x14ac:dyDescent="0.35">
      <c r="A2900">
        <v>6544</v>
      </c>
      <c r="B2900" t="s">
        <v>18602</v>
      </c>
      <c r="D2900">
        <v>26</v>
      </c>
      <c r="E2900" t="s">
        <v>18603</v>
      </c>
      <c r="F2900" t="s">
        <v>79</v>
      </c>
      <c r="G2900" t="s">
        <v>149</v>
      </c>
      <c r="H2900" t="s">
        <v>62</v>
      </c>
      <c r="I2900" t="s">
        <v>23</v>
      </c>
      <c r="J2900" t="s">
        <v>17</v>
      </c>
      <c r="K2900">
        <v>8408548990</v>
      </c>
      <c r="L2900" t="s">
        <v>28</v>
      </c>
    </row>
    <row r="2901" spans="1:12" x14ac:dyDescent="0.35">
      <c r="A2901">
        <v>6547</v>
      </c>
      <c r="B2901" t="s">
        <v>895</v>
      </c>
      <c r="D2901">
        <v>26</v>
      </c>
      <c r="E2901" t="s">
        <v>18610</v>
      </c>
      <c r="F2901" t="s">
        <v>177</v>
      </c>
      <c r="G2901" t="s">
        <v>25</v>
      </c>
      <c r="H2901" t="s">
        <v>47</v>
      </c>
      <c r="I2901" t="s">
        <v>31</v>
      </c>
      <c r="J2901" t="s">
        <v>53</v>
      </c>
      <c r="K2901" t="s">
        <v>18611</v>
      </c>
      <c r="L2901" t="s">
        <v>44</v>
      </c>
    </row>
    <row r="2902" spans="1:12" x14ac:dyDescent="0.35">
      <c r="A2902">
        <v>6549</v>
      </c>
      <c r="B2902" t="s">
        <v>18615</v>
      </c>
      <c r="D2902">
        <v>28</v>
      </c>
      <c r="E2902" t="s">
        <v>18616</v>
      </c>
      <c r="F2902" t="s">
        <v>79</v>
      </c>
      <c r="G2902" t="s">
        <v>42</v>
      </c>
      <c r="H2902" t="s">
        <v>41</v>
      </c>
      <c r="I2902" t="s">
        <v>42</v>
      </c>
      <c r="J2902" t="s">
        <v>26</v>
      </c>
      <c r="K2902" t="s">
        <v>18617</v>
      </c>
      <c r="L2902" t="s">
        <v>76</v>
      </c>
    </row>
    <row r="2903" spans="1:12" x14ac:dyDescent="0.35">
      <c r="A2903">
        <v>6550</v>
      </c>
      <c r="B2903" t="s">
        <v>18618</v>
      </c>
      <c r="D2903">
        <v>26</v>
      </c>
      <c r="E2903" t="s">
        <v>18619</v>
      </c>
      <c r="F2903" t="s">
        <v>177</v>
      </c>
      <c r="G2903" t="s">
        <v>169</v>
      </c>
      <c r="H2903" t="s">
        <v>33</v>
      </c>
      <c r="I2903" t="s">
        <v>34</v>
      </c>
      <c r="J2903" t="s">
        <v>68</v>
      </c>
      <c r="K2903" t="s">
        <v>18620</v>
      </c>
      <c r="L2903" t="s">
        <v>37</v>
      </c>
    </row>
    <row r="2904" spans="1:12" x14ac:dyDescent="0.35">
      <c r="A2904">
        <v>6551</v>
      </c>
      <c r="B2904" t="s">
        <v>18621</v>
      </c>
      <c r="D2904">
        <v>29</v>
      </c>
      <c r="E2904" t="s">
        <v>18622</v>
      </c>
      <c r="F2904" t="s">
        <v>31</v>
      </c>
      <c r="G2904" t="s">
        <v>14</v>
      </c>
      <c r="H2904" t="s">
        <v>33</v>
      </c>
      <c r="I2904" t="s">
        <v>34</v>
      </c>
      <c r="J2904" t="s">
        <v>88</v>
      </c>
      <c r="K2904" t="s">
        <v>18623</v>
      </c>
      <c r="L2904" t="s">
        <v>76</v>
      </c>
    </row>
    <row r="2905" spans="1:12" x14ac:dyDescent="0.35">
      <c r="A2905">
        <v>6552</v>
      </c>
      <c r="B2905" t="s">
        <v>18624</v>
      </c>
      <c r="D2905">
        <v>26</v>
      </c>
      <c r="E2905" t="s">
        <v>18625</v>
      </c>
      <c r="F2905" t="s">
        <v>201</v>
      </c>
      <c r="G2905" t="s">
        <v>25</v>
      </c>
      <c r="H2905" t="s">
        <v>62</v>
      </c>
      <c r="I2905" t="s">
        <v>23</v>
      </c>
      <c r="J2905" t="s">
        <v>48</v>
      </c>
      <c r="K2905" t="s">
        <v>18626</v>
      </c>
      <c r="L2905" t="s">
        <v>28</v>
      </c>
    </row>
    <row r="2906" spans="1:12" x14ac:dyDescent="0.35">
      <c r="A2906">
        <v>6555</v>
      </c>
      <c r="B2906" t="s">
        <v>18633</v>
      </c>
      <c r="D2906">
        <v>30</v>
      </c>
      <c r="E2906" t="s">
        <v>18634</v>
      </c>
      <c r="F2906" t="s">
        <v>67</v>
      </c>
      <c r="G2906" t="s">
        <v>32</v>
      </c>
      <c r="H2906" t="s">
        <v>80</v>
      </c>
      <c r="I2906" t="s">
        <v>32</v>
      </c>
      <c r="J2906" t="s">
        <v>48</v>
      </c>
      <c r="K2906" t="s">
        <v>18635</v>
      </c>
      <c r="L2906" t="s">
        <v>28</v>
      </c>
    </row>
    <row r="2907" spans="1:12" x14ac:dyDescent="0.35">
      <c r="A2907">
        <v>6558</v>
      </c>
      <c r="B2907" t="s">
        <v>18642</v>
      </c>
      <c r="D2907">
        <v>29</v>
      </c>
      <c r="E2907" t="s">
        <v>18643</v>
      </c>
      <c r="F2907" t="s">
        <v>149</v>
      </c>
      <c r="G2907" t="s">
        <v>40</v>
      </c>
      <c r="H2907" t="s">
        <v>33</v>
      </c>
      <c r="I2907" t="s">
        <v>34</v>
      </c>
      <c r="J2907" t="s">
        <v>63</v>
      </c>
      <c r="K2907" t="s">
        <v>18644</v>
      </c>
      <c r="L2907" t="s">
        <v>76</v>
      </c>
    </row>
    <row r="2908" spans="1:12" x14ac:dyDescent="0.35">
      <c r="A2908">
        <v>6559</v>
      </c>
      <c r="B2908" t="s">
        <v>18645</v>
      </c>
      <c r="D2908">
        <v>26</v>
      </c>
      <c r="E2908" t="s">
        <v>18646</v>
      </c>
      <c r="F2908" t="s">
        <v>101</v>
      </c>
      <c r="G2908" t="s">
        <v>25</v>
      </c>
      <c r="H2908" t="s">
        <v>24</v>
      </c>
      <c r="I2908" t="s">
        <v>25</v>
      </c>
      <c r="J2908" t="s">
        <v>116</v>
      </c>
      <c r="K2908" t="s">
        <v>18647</v>
      </c>
      <c r="L2908" t="s">
        <v>76</v>
      </c>
    </row>
    <row r="2909" spans="1:12" x14ac:dyDescent="0.35">
      <c r="A2909">
        <v>6560</v>
      </c>
      <c r="B2909" t="s">
        <v>18241</v>
      </c>
      <c r="D2909">
        <v>28</v>
      </c>
      <c r="E2909" t="s">
        <v>18648</v>
      </c>
      <c r="F2909" t="s">
        <v>201</v>
      </c>
      <c r="G2909" t="s">
        <v>25</v>
      </c>
      <c r="H2909" t="s">
        <v>47</v>
      </c>
      <c r="I2909" t="s">
        <v>31</v>
      </c>
      <c r="J2909" t="s">
        <v>146</v>
      </c>
      <c r="K2909" t="s">
        <v>18649</v>
      </c>
      <c r="L2909" t="s">
        <v>28</v>
      </c>
    </row>
    <row r="2910" spans="1:12" x14ac:dyDescent="0.35">
      <c r="A2910">
        <v>6563</v>
      </c>
      <c r="B2910" t="s">
        <v>18655</v>
      </c>
      <c r="D2910">
        <v>26</v>
      </c>
      <c r="E2910" t="s">
        <v>18656</v>
      </c>
      <c r="F2910" t="s">
        <v>149</v>
      </c>
      <c r="G2910" t="s">
        <v>101</v>
      </c>
      <c r="H2910" t="s">
        <v>24</v>
      </c>
      <c r="I2910" t="s">
        <v>25</v>
      </c>
      <c r="J2910" t="s">
        <v>153</v>
      </c>
      <c r="K2910" t="s">
        <v>18657</v>
      </c>
      <c r="L2910" t="s">
        <v>76</v>
      </c>
    </row>
    <row r="2911" spans="1:12" x14ac:dyDescent="0.35">
      <c r="A2911">
        <v>6572</v>
      </c>
      <c r="B2911" t="s">
        <v>18678</v>
      </c>
      <c r="D2911">
        <v>26</v>
      </c>
      <c r="E2911" t="s">
        <v>18679</v>
      </c>
      <c r="F2911" t="s">
        <v>177</v>
      </c>
      <c r="G2911" t="s">
        <v>169</v>
      </c>
      <c r="H2911" t="s">
        <v>52</v>
      </c>
      <c r="I2911" t="s">
        <v>13</v>
      </c>
      <c r="J2911" t="s">
        <v>91</v>
      </c>
      <c r="K2911" t="s">
        <v>18680</v>
      </c>
      <c r="L2911" t="s">
        <v>76</v>
      </c>
    </row>
    <row r="2912" spans="1:12" x14ac:dyDescent="0.35">
      <c r="A2912">
        <v>6573</v>
      </c>
      <c r="B2912" t="s">
        <v>18681</v>
      </c>
      <c r="D2912">
        <v>26</v>
      </c>
      <c r="E2912" t="s">
        <v>18682</v>
      </c>
      <c r="F2912" t="s">
        <v>177</v>
      </c>
      <c r="G2912" t="s">
        <v>57</v>
      </c>
      <c r="H2912" t="s">
        <v>62</v>
      </c>
      <c r="I2912" t="s">
        <v>23</v>
      </c>
      <c r="J2912" t="s">
        <v>58</v>
      </c>
      <c r="K2912" t="s">
        <v>18683</v>
      </c>
      <c r="L2912" t="s">
        <v>37</v>
      </c>
    </row>
    <row r="2913" spans="1:12" x14ac:dyDescent="0.35">
      <c r="A2913">
        <v>6577</v>
      </c>
      <c r="B2913" t="s">
        <v>18692</v>
      </c>
      <c r="D2913">
        <v>30</v>
      </c>
      <c r="E2913" t="s">
        <v>18693</v>
      </c>
      <c r="F2913" t="s">
        <v>101</v>
      </c>
      <c r="G2913" t="s">
        <v>57</v>
      </c>
      <c r="H2913" t="s">
        <v>120</v>
      </c>
      <c r="I2913" t="s">
        <v>57</v>
      </c>
      <c r="J2913" t="s">
        <v>58</v>
      </c>
      <c r="K2913" t="s">
        <v>18694</v>
      </c>
      <c r="L2913" t="s">
        <v>19</v>
      </c>
    </row>
    <row r="2914" spans="1:12" x14ac:dyDescent="0.35">
      <c r="A2914">
        <v>6581</v>
      </c>
      <c r="B2914" t="s">
        <v>18704</v>
      </c>
      <c r="D2914">
        <v>30</v>
      </c>
      <c r="E2914" t="s">
        <v>18705</v>
      </c>
      <c r="F2914" t="s">
        <v>25</v>
      </c>
      <c r="G2914" t="s">
        <v>177</v>
      </c>
      <c r="H2914" t="s">
        <v>15</v>
      </c>
      <c r="I2914" t="s">
        <v>16</v>
      </c>
      <c r="J2914" t="s">
        <v>17</v>
      </c>
      <c r="K2914" t="s">
        <v>18706</v>
      </c>
      <c r="L2914" t="s">
        <v>76</v>
      </c>
    </row>
    <row r="2915" spans="1:12" x14ac:dyDescent="0.35">
      <c r="A2915">
        <v>6582</v>
      </c>
      <c r="B2915" t="s">
        <v>18707</v>
      </c>
      <c r="D2915">
        <v>28</v>
      </c>
      <c r="E2915" t="s">
        <v>18708</v>
      </c>
      <c r="F2915" t="s">
        <v>25</v>
      </c>
      <c r="G2915" t="s">
        <v>25</v>
      </c>
      <c r="H2915" t="s">
        <v>52</v>
      </c>
      <c r="I2915" t="s">
        <v>13</v>
      </c>
      <c r="J2915" t="s">
        <v>63</v>
      </c>
      <c r="K2915" t="s">
        <v>18709</v>
      </c>
      <c r="L2915" t="s">
        <v>37</v>
      </c>
    </row>
    <row r="2916" spans="1:12" x14ac:dyDescent="0.35">
      <c r="A2916">
        <v>6586</v>
      </c>
      <c r="B2916" t="s">
        <v>18719</v>
      </c>
      <c r="D2916">
        <v>26</v>
      </c>
      <c r="E2916" t="s">
        <v>18720</v>
      </c>
      <c r="F2916" t="s">
        <v>22</v>
      </c>
      <c r="G2916" t="s">
        <v>42</v>
      </c>
      <c r="H2916" t="s">
        <v>41</v>
      </c>
      <c r="I2916" t="s">
        <v>42</v>
      </c>
      <c r="J2916" t="s">
        <v>116</v>
      </c>
      <c r="K2916" t="s">
        <v>18721</v>
      </c>
      <c r="L2916" t="s">
        <v>76</v>
      </c>
    </row>
    <row r="2917" spans="1:12" x14ac:dyDescent="0.35">
      <c r="A2917">
        <v>6589</v>
      </c>
      <c r="B2917" t="s">
        <v>18727</v>
      </c>
      <c r="D2917">
        <v>27</v>
      </c>
      <c r="E2917" t="s">
        <v>18728</v>
      </c>
      <c r="F2917" t="s">
        <v>133</v>
      </c>
      <c r="G2917" t="s">
        <v>34</v>
      </c>
      <c r="H2917" t="s">
        <v>52</v>
      </c>
      <c r="I2917" t="s">
        <v>13</v>
      </c>
      <c r="J2917" t="s">
        <v>116</v>
      </c>
      <c r="K2917" t="s">
        <v>18729</v>
      </c>
      <c r="L2917" t="s">
        <v>19</v>
      </c>
    </row>
    <row r="2918" spans="1:12" x14ac:dyDescent="0.35">
      <c r="A2918">
        <v>6592</v>
      </c>
      <c r="B2918" t="s">
        <v>18736</v>
      </c>
      <c r="D2918">
        <v>30</v>
      </c>
      <c r="E2918" t="s">
        <v>18737</v>
      </c>
      <c r="F2918" t="s">
        <v>32</v>
      </c>
      <c r="G2918" t="s">
        <v>169</v>
      </c>
      <c r="H2918" t="s">
        <v>80</v>
      </c>
      <c r="I2918" t="s">
        <v>32</v>
      </c>
      <c r="J2918" t="s">
        <v>17</v>
      </c>
      <c r="K2918">
        <v>5072616823</v>
      </c>
      <c r="L2918" t="s">
        <v>37</v>
      </c>
    </row>
    <row r="2919" spans="1:12" x14ac:dyDescent="0.35">
      <c r="A2919">
        <v>6594</v>
      </c>
      <c r="B2919" t="s">
        <v>18741</v>
      </c>
      <c r="D2919">
        <v>29</v>
      </c>
      <c r="E2919" t="s">
        <v>18742</v>
      </c>
      <c r="F2919" t="s">
        <v>101</v>
      </c>
      <c r="G2919" t="s">
        <v>16</v>
      </c>
      <c r="H2919" t="s">
        <v>80</v>
      </c>
      <c r="I2919" t="s">
        <v>32</v>
      </c>
      <c r="J2919" t="s">
        <v>146</v>
      </c>
      <c r="K2919" t="s">
        <v>18743</v>
      </c>
      <c r="L2919" t="s">
        <v>19</v>
      </c>
    </row>
    <row r="2920" spans="1:12" x14ac:dyDescent="0.35">
      <c r="A2920">
        <v>6595</v>
      </c>
      <c r="B2920" t="s">
        <v>18744</v>
      </c>
      <c r="D2920">
        <v>26</v>
      </c>
      <c r="E2920" t="s">
        <v>18745</v>
      </c>
      <c r="F2920" t="s">
        <v>13</v>
      </c>
      <c r="G2920" t="s">
        <v>149</v>
      </c>
      <c r="H2920" t="s">
        <v>120</v>
      </c>
      <c r="I2920" t="s">
        <v>57</v>
      </c>
      <c r="J2920" t="s">
        <v>88</v>
      </c>
      <c r="K2920" t="s">
        <v>18746</v>
      </c>
      <c r="L2920" t="s">
        <v>19</v>
      </c>
    </row>
    <row r="2921" spans="1:12" x14ac:dyDescent="0.35">
      <c r="A2921">
        <v>6600</v>
      </c>
      <c r="B2921" t="s">
        <v>18757</v>
      </c>
      <c r="D2921">
        <v>29</v>
      </c>
      <c r="E2921" t="s">
        <v>18758</v>
      </c>
      <c r="F2921" t="s">
        <v>201</v>
      </c>
      <c r="G2921" t="s">
        <v>57</v>
      </c>
      <c r="H2921" t="s">
        <v>120</v>
      </c>
      <c r="I2921" t="s">
        <v>57</v>
      </c>
      <c r="J2921" t="s">
        <v>53</v>
      </c>
      <c r="K2921" t="s">
        <v>18759</v>
      </c>
      <c r="L2921" t="s">
        <v>37</v>
      </c>
    </row>
    <row r="2922" spans="1:12" x14ac:dyDescent="0.35">
      <c r="A2922">
        <v>6601</v>
      </c>
      <c r="B2922" t="s">
        <v>18760</v>
      </c>
      <c r="D2922">
        <v>27</v>
      </c>
      <c r="E2922" t="s">
        <v>18761</v>
      </c>
      <c r="F2922" t="s">
        <v>22</v>
      </c>
      <c r="G2922" t="s">
        <v>13</v>
      </c>
      <c r="H2922" t="s">
        <v>33</v>
      </c>
      <c r="I2922" t="s">
        <v>34</v>
      </c>
      <c r="J2922" t="s">
        <v>68</v>
      </c>
      <c r="K2922" t="s">
        <v>18762</v>
      </c>
      <c r="L2922" t="s">
        <v>28</v>
      </c>
    </row>
    <row r="2923" spans="1:12" x14ac:dyDescent="0.35">
      <c r="A2923">
        <v>6602</v>
      </c>
      <c r="B2923" t="s">
        <v>18763</v>
      </c>
      <c r="D2923">
        <v>29</v>
      </c>
      <c r="E2923" t="s">
        <v>18764</v>
      </c>
      <c r="F2923" t="s">
        <v>16</v>
      </c>
      <c r="G2923" t="s">
        <v>201</v>
      </c>
      <c r="H2923" t="s">
        <v>80</v>
      </c>
      <c r="I2923" t="s">
        <v>32</v>
      </c>
      <c r="J2923" t="s">
        <v>116</v>
      </c>
      <c r="K2923" t="s">
        <v>18765</v>
      </c>
      <c r="L2923" t="s">
        <v>76</v>
      </c>
    </row>
    <row r="2924" spans="1:12" x14ac:dyDescent="0.35">
      <c r="A2924">
        <v>6603</v>
      </c>
      <c r="B2924" t="s">
        <v>18766</v>
      </c>
      <c r="D2924">
        <v>29</v>
      </c>
      <c r="E2924" t="s">
        <v>18767</v>
      </c>
      <c r="F2924" t="s">
        <v>40</v>
      </c>
      <c r="G2924" t="s">
        <v>101</v>
      </c>
      <c r="H2924" t="s">
        <v>15</v>
      </c>
      <c r="I2924" t="s">
        <v>16</v>
      </c>
      <c r="J2924" t="s">
        <v>68</v>
      </c>
      <c r="K2924" t="s">
        <v>18768</v>
      </c>
      <c r="L2924" t="s">
        <v>44</v>
      </c>
    </row>
    <row r="2925" spans="1:12" x14ac:dyDescent="0.35">
      <c r="A2925">
        <v>6606</v>
      </c>
      <c r="B2925" t="s">
        <v>18775</v>
      </c>
      <c r="D2925">
        <v>30</v>
      </c>
      <c r="E2925" t="s">
        <v>18776</v>
      </c>
      <c r="F2925" t="s">
        <v>101</v>
      </c>
      <c r="G2925" t="s">
        <v>42</v>
      </c>
      <c r="H2925" t="s">
        <v>47</v>
      </c>
      <c r="I2925" t="s">
        <v>31</v>
      </c>
      <c r="J2925" t="s">
        <v>48</v>
      </c>
      <c r="K2925" t="s">
        <v>18777</v>
      </c>
      <c r="L2925" t="s">
        <v>76</v>
      </c>
    </row>
    <row r="2926" spans="1:12" x14ac:dyDescent="0.35">
      <c r="A2926">
        <v>6609</v>
      </c>
      <c r="B2926" t="s">
        <v>18783</v>
      </c>
      <c r="D2926">
        <v>26</v>
      </c>
      <c r="E2926" t="s">
        <v>18784</v>
      </c>
      <c r="F2926" t="s">
        <v>201</v>
      </c>
      <c r="G2926" t="s">
        <v>22</v>
      </c>
      <c r="H2926" t="s">
        <v>15</v>
      </c>
      <c r="I2926" t="s">
        <v>16</v>
      </c>
      <c r="J2926" t="s">
        <v>146</v>
      </c>
      <c r="K2926" t="s">
        <v>18785</v>
      </c>
      <c r="L2926" t="s">
        <v>28</v>
      </c>
    </row>
    <row r="2927" spans="1:12" x14ac:dyDescent="0.35">
      <c r="A2927">
        <v>6612</v>
      </c>
      <c r="B2927" t="s">
        <v>18792</v>
      </c>
      <c r="D2927">
        <v>28</v>
      </c>
      <c r="E2927" t="s">
        <v>18793</v>
      </c>
      <c r="F2927" t="s">
        <v>23</v>
      </c>
      <c r="G2927" t="s">
        <v>34</v>
      </c>
      <c r="H2927" t="s">
        <v>120</v>
      </c>
      <c r="I2927" t="s">
        <v>57</v>
      </c>
      <c r="J2927" t="s">
        <v>88</v>
      </c>
      <c r="K2927" t="s">
        <v>18794</v>
      </c>
      <c r="L2927" t="s">
        <v>76</v>
      </c>
    </row>
    <row r="2928" spans="1:12" x14ac:dyDescent="0.35">
      <c r="A2928">
        <v>6618</v>
      </c>
      <c r="B2928" t="s">
        <v>18808</v>
      </c>
      <c r="D2928">
        <v>30</v>
      </c>
      <c r="E2928" t="s">
        <v>18809</v>
      </c>
      <c r="F2928" t="s">
        <v>14</v>
      </c>
      <c r="G2928" t="s">
        <v>57</v>
      </c>
      <c r="H2928" t="s">
        <v>24</v>
      </c>
      <c r="I2928" t="s">
        <v>25</v>
      </c>
      <c r="J2928" t="s">
        <v>35</v>
      </c>
      <c r="K2928" t="s">
        <v>18810</v>
      </c>
      <c r="L2928" t="s">
        <v>44</v>
      </c>
    </row>
    <row r="2929" spans="1:12" x14ac:dyDescent="0.35">
      <c r="A2929">
        <v>6623</v>
      </c>
      <c r="B2929" t="s">
        <v>18823</v>
      </c>
      <c r="D2929">
        <v>27</v>
      </c>
      <c r="E2929" t="s">
        <v>18824</v>
      </c>
      <c r="F2929" t="s">
        <v>79</v>
      </c>
      <c r="G2929" t="s">
        <v>13</v>
      </c>
      <c r="H2929" t="s">
        <v>47</v>
      </c>
      <c r="I2929" t="s">
        <v>31</v>
      </c>
      <c r="J2929" t="s">
        <v>53</v>
      </c>
      <c r="K2929" t="s">
        <v>18825</v>
      </c>
      <c r="L2929" t="s">
        <v>37</v>
      </c>
    </row>
    <row r="2930" spans="1:12" x14ac:dyDescent="0.35">
      <c r="A2930">
        <v>6627</v>
      </c>
      <c r="B2930" t="s">
        <v>18833</v>
      </c>
      <c r="D2930">
        <v>26</v>
      </c>
      <c r="E2930" t="s">
        <v>18834</v>
      </c>
      <c r="F2930" t="s">
        <v>22</v>
      </c>
      <c r="G2930" t="s">
        <v>42</v>
      </c>
      <c r="H2930" t="s">
        <v>87</v>
      </c>
      <c r="I2930" t="s">
        <v>79</v>
      </c>
      <c r="J2930" t="s">
        <v>17</v>
      </c>
      <c r="K2930" t="s">
        <v>18835</v>
      </c>
      <c r="L2930" t="s">
        <v>76</v>
      </c>
    </row>
    <row r="2931" spans="1:12" x14ac:dyDescent="0.35">
      <c r="A2931">
        <v>6630</v>
      </c>
      <c r="B2931" t="s">
        <v>18842</v>
      </c>
      <c r="D2931">
        <v>27</v>
      </c>
      <c r="E2931" t="s">
        <v>18843</v>
      </c>
      <c r="F2931" t="s">
        <v>57</v>
      </c>
      <c r="G2931" t="s">
        <v>201</v>
      </c>
      <c r="H2931" t="s">
        <v>120</v>
      </c>
      <c r="I2931" t="s">
        <v>57</v>
      </c>
      <c r="J2931" t="s">
        <v>116</v>
      </c>
      <c r="K2931" t="s">
        <v>18844</v>
      </c>
      <c r="L2931" t="s">
        <v>37</v>
      </c>
    </row>
    <row r="2932" spans="1:12" x14ac:dyDescent="0.35">
      <c r="A2932">
        <v>6632</v>
      </c>
      <c r="B2932" t="s">
        <v>18848</v>
      </c>
      <c r="D2932">
        <v>28</v>
      </c>
      <c r="E2932" t="s">
        <v>18849</v>
      </c>
      <c r="F2932" t="s">
        <v>201</v>
      </c>
      <c r="G2932" t="s">
        <v>32</v>
      </c>
      <c r="H2932" t="s">
        <v>52</v>
      </c>
      <c r="I2932" t="s">
        <v>13</v>
      </c>
      <c r="J2932" t="s">
        <v>102</v>
      </c>
      <c r="K2932" t="s">
        <v>18850</v>
      </c>
      <c r="L2932" t="s">
        <v>19</v>
      </c>
    </row>
    <row r="2933" spans="1:12" x14ac:dyDescent="0.35">
      <c r="A2933">
        <v>6633</v>
      </c>
      <c r="B2933" t="s">
        <v>18851</v>
      </c>
      <c r="D2933">
        <v>27</v>
      </c>
      <c r="E2933" t="s">
        <v>18852</v>
      </c>
      <c r="F2933" t="s">
        <v>40</v>
      </c>
      <c r="G2933" t="s">
        <v>101</v>
      </c>
      <c r="H2933" t="s">
        <v>62</v>
      </c>
      <c r="I2933" t="s">
        <v>23</v>
      </c>
      <c r="J2933" t="s">
        <v>153</v>
      </c>
      <c r="K2933" t="s">
        <v>18853</v>
      </c>
      <c r="L2933" t="s">
        <v>19</v>
      </c>
    </row>
    <row r="2934" spans="1:12" x14ac:dyDescent="0.35">
      <c r="A2934">
        <v>6634</v>
      </c>
      <c r="B2934" t="s">
        <v>18854</v>
      </c>
      <c r="D2934">
        <v>28</v>
      </c>
      <c r="E2934" t="s">
        <v>18855</v>
      </c>
      <c r="F2934" t="s">
        <v>42</v>
      </c>
      <c r="G2934" t="s">
        <v>40</v>
      </c>
      <c r="H2934" t="s">
        <v>15</v>
      </c>
      <c r="I2934" t="s">
        <v>16</v>
      </c>
      <c r="J2934" t="s">
        <v>48</v>
      </c>
      <c r="K2934" t="s">
        <v>18856</v>
      </c>
      <c r="L2934" t="s">
        <v>19</v>
      </c>
    </row>
    <row r="2935" spans="1:12" x14ac:dyDescent="0.35">
      <c r="A2935">
        <v>6635</v>
      </c>
      <c r="B2935" t="s">
        <v>18857</v>
      </c>
      <c r="D2935">
        <v>30</v>
      </c>
      <c r="E2935" t="s">
        <v>18858</v>
      </c>
      <c r="F2935" t="s">
        <v>25</v>
      </c>
      <c r="G2935" t="s">
        <v>149</v>
      </c>
      <c r="H2935" t="s">
        <v>33</v>
      </c>
      <c r="I2935" t="s">
        <v>34</v>
      </c>
      <c r="J2935" t="s">
        <v>146</v>
      </c>
      <c r="K2935" t="s">
        <v>18859</v>
      </c>
      <c r="L2935" t="s">
        <v>19</v>
      </c>
    </row>
    <row r="2936" spans="1:12" x14ac:dyDescent="0.35">
      <c r="A2936">
        <v>6636</v>
      </c>
      <c r="B2936" t="s">
        <v>18860</v>
      </c>
      <c r="D2936">
        <v>27</v>
      </c>
      <c r="E2936" t="s">
        <v>18861</v>
      </c>
      <c r="F2936" t="s">
        <v>67</v>
      </c>
      <c r="G2936" t="s">
        <v>13</v>
      </c>
      <c r="H2936" t="s">
        <v>33</v>
      </c>
      <c r="I2936" t="s">
        <v>34</v>
      </c>
      <c r="J2936" t="s">
        <v>91</v>
      </c>
      <c r="K2936" t="s">
        <v>18862</v>
      </c>
      <c r="L2936" t="s">
        <v>19</v>
      </c>
    </row>
    <row r="2937" spans="1:12" x14ac:dyDescent="0.35">
      <c r="A2937">
        <v>6637</v>
      </c>
      <c r="B2937" t="s">
        <v>18863</v>
      </c>
      <c r="D2937">
        <v>28</v>
      </c>
      <c r="E2937" t="s">
        <v>18864</v>
      </c>
      <c r="F2937" t="s">
        <v>32</v>
      </c>
      <c r="G2937" t="s">
        <v>32</v>
      </c>
      <c r="H2937" t="s">
        <v>47</v>
      </c>
      <c r="I2937" t="s">
        <v>31</v>
      </c>
      <c r="J2937" t="s">
        <v>48</v>
      </c>
      <c r="K2937">
        <f>1-694-792-3215</f>
        <v>-4700</v>
      </c>
      <c r="L2937" t="s">
        <v>37</v>
      </c>
    </row>
    <row r="2938" spans="1:12" x14ac:dyDescent="0.35">
      <c r="A2938">
        <v>6639</v>
      </c>
      <c r="B2938" t="s">
        <v>1387</v>
      </c>
      <c r="D2938">
        <v>26</v>
      </c>
      <c r="E2938" t="s">
        <v>18868</v>
      </c>
      <c r="F2938" t="s">
        <v>42</v>
      </c>
      <c r="G2938" t="s">
        <v>149</v>
      </c>
      <c r="H2938" t="s">
        <v>41</v>
      </c>
      <c r="I2938" t="s">
        <v>42</v>
      </c>
      <c r="J2938" t="s">
        <v>53</v>
      </c>
      <c r="K2938" t="s">
        <v>18869</v>
      </c>
      <c r="L2938" t="s">
        <v>28</v>
      </c>
    </row>
    <row r="2939" spans="1:12" x14ac:dyDescent="0.35">
      <c r="A2939">
        <v>6641</v>
      </c>
      <c r="B2939" t="s">
        <v>18873</v>
      </c>
      <c r="D2939">
        <v>27</v>
      </c>
      <c r="E2939" t="s">
        <v>18874</v>
      </c>
      <c r="F2939" t="s">
        <v>177</v>
      </c>
      <c r="G2939" t="s">
        <v>101</v>
      </c>
      <c r="H2939" t="s">
        <v>33</v>
      </c>
      <c r="I2939" t="s">
        <v>34</v>
      </c>
      <c r="J2939" t="s">
        <v>88</v>
      </c>
      <c r="K2939" t="s">
        <v>18875</v>
      </c>
      <c r="L2939" t="s">
        <v>37</v>
      </c>
    </row>
    <row r="2940" spans="1:12" x14ac:dyDescent="0.35">
      <c r="A2940">
        <v>6644</v>
      </c>
      <c r="B2940" t="s">
        <v>4208</v>
      </c>
      <c r="D2940">
        <v>30</v>
      </c>
      <c r="E2940" t="s">
        <v>18881</v>
      </c>
      <c r="F2940" t="s">
        <v>31</v>
      </c>
      <c r="G2940" t="s">
        <v>169</v>
      </c>
      <c r="H2940" t="s">
        <v>87</v>
      </c>
      <c r="I2940" t="s">
        <v>79</v>
      </c>
      <c r="J2940" t="s">
        <v>170</v>
      </c>
      <c r="K2940" t="s">
        <v>18882</v>
      </c>
      <c r="L2940" t="s">
        <v>37</v>
      </c>
    </row>
    <row r="2941" spans="1:12" x14ac:dyDescent="0.35">
      <c r="A2941">
        <v>6646</v>
      </c>
      <c r="B2941" t="s">
        <v>18886</v>
      </c>
      <c r="D2941">
        <v>29</v>
      </c>
      <c r="E2941" t="s">
        <v>18887</v>
      </c>
      <c r="F2941" t="s">
        <v>201</v>
      </c>
      <c r="G2941" t="s">
        <v>169</v>
      </c>
      <c r="H2941" t="s">
        <v>87</v>
      </c>
      <c r="I2941" t="s">
        <v>79</v>
      </c>
      <c r="J2941" t="s">
        <v>102</v>
      </c>
      <c r="K2941" t="s">
        <v>18888</v>
      </c>
      <c r="L2941" t="s">
        <v>37</v>
      </c>
    </row>
    <row r="2942" spans="1:12" x14ac:dyDescent="0.35">
      <c r="A2942">
        <v>6647</v>
      </c>
      <c r="B2942" t="s">
        <v>18889</v>
      </c>
      <c r="D2942">
        <v>30</v>
      </c>
      <c r="E2942" t="s">
        <v>18890</v>
      </c>
      <c r="F2942" t="s">
        <v>22</v>
      </c>
      <c r="G2942" t="s">
        <v>201</v>
      </c>
      <c r="H2942" t="s">
        <v>15</v>
      </c>
      <c r="I2942" t="s">
        <v>16</v>
      </c>
      <c r="J2942" t="s">
        <v>35</v>
      </c>
      <c r="K2942" t="s">
        <v>18891</v>
      </c>
      <c r="L2942" t="s">
        <v>76</v>
      </c>
    </row>
    <row r="2943" spans="1:12" x14ac:dyDescent="0.35">
      <c r="A2943">
        <v>6649</v>
      </c>
      <c r="B2943" t="s">
        <v>18895</v>
      </c>
      <c r="D2943">
        <v>29</v>
      </c>
      <c r="E2943" t="s">
        <v>18896</v>
      </c>
      <c r="F2943" t="s">
        <v>34</v>
      </c>
      <c r="G2943" t="s">
        <v>22</v>
      </c>
      <c r="H2943" t="s">
        <v>15</v>
      </c>
      <c r="I2943" t="s">
        <v>16</v>
      </c>
      <c r="J2943" t="s">
        <v>170</v>
      </c>
      <c r="K2943" t="s">
        <v>18897</v>
      </c>
      <c r="L2943" t="s">
        <v>19</v>
      </c>
    </row>
    <row r="2944" spans="1:12" x14ac:dyDescent="0.35">
      <c r="A2944">
        <v>6650</v>
      </c>
      <c r="B2944" t="s">
        <v>18898</v>
      </c>
      <c r="D2944">
        <v>29</v>
      </c>
      <c r="E2944" t="s">
        <v>18899</v>
      </c>
      <c r="F2944" t="s">
        <v>149</v>
      </c>
      <c r="G2944" t="s">
        <v>101</v>
      </c>
      <c r="H2944" t="s">
        <v>24</v>
      </c>
      <c r="I2944" t="s">
        <v>25</v>
      </c>
      <c r="J2944" t="s">
        <v>48</v>
      </c>
      <c r="K2944" t="s">
        <v>18900</v>
      </c>
      <c r="L2944" t="s">
        <v>37</v>
      </c>
    </row>
    <row r="2945" spans="1:12" x14ac:dyDescent="0.35">
      <c r="A2945">
        <v>6651</v>
      </c>
      <c r="B2945" t="s">
        <v>18901</v>
      </c>
      <c r="D2945">
        <v>30</v>
      </c>
      <c r="E2945" t="s">
        <v>18902</v>
      </c>
      <c r="F2945" t="s">
        <v>169</v>
      </c>
      <c r="G2945" t="s">
        <v>67</v>
      </c>
      <c r="H2945" t="s">
        <v>47</v>
      </c>
      <c r="I2945" t="s">
        <v>31</v>
      </c>
      <c r="J2945" t="s">
        <v>17</v>
      </c>
      <c r="K2945" t="s">
        <v>18903</v>
      </c>
      <c r="L2945" t="s">
        <v>19</v>
      </c>
    </row>
    <row r="2946" spans="1:12" x14ac:dyDescent="0.35">
      <c r="A2946">
        <v>6653</v>
      </c>
      <c r="B2946" t="s">
        <v>18907</v>
      </c>
      <c r="D2946">
        <v>30</v>
      </c>
      <c r="E2946" t="s">
        <v>18908</v>
      </c>
      <c r="F2946" t="s">
        <v>149</v>
      </c>
      <c r="G2946" t="s">
        <v>169</v>
      </c>
      <c r="H2946" t="s">
        <v>41</v>
      </c>
      <c r="I2946" t="s">
        <v>42</v>
      </c>
      <c r="J2946" t="s">
        <v>88</v>
      </c>
      <c r="K2946" t="s">
        <v>18909</v>
      </c>
      <c r="L2946" t="s">
        <v>44</v>
      </c>
    </row>
    <row r="2947" spans="1:12" x14ac:dyDescent="0.35">
      <c r="A2947">
        <v>6654</v>
      </c>
      <c r="B2947" t="s">
        <v>18910</v>
      </c>
      <c r="D2947">
        <v>27</v>
      </c>
      <c r="E2947" t="s">
        <v>18911</v>
      </c>
      <c r="F2947" t="s">
        <v>14</v>
      </c>
      <c r="G2947" t="s">
        <v>201</v>
      </c>
      <c r="H2947" t="s">
        <v>15</v>
      </c>
      <c r="I2947" t="s">
        <v>16</v>
      </c>
      <c r="J2947" t="s">
        <v>153</v>
      </c>
      <c r="K2947" t="s">
        <v>18912</v>
      </c>
      <c r="L2947" t="s">
        <v>76</v>
      </c>
    </row>
    <row r="2948" spans="1:12" x14ac:dyDescent="0.35">
      <c r="A2948">
        <v>6655</v>
      </c>
      <c r="B2948" t="s">
        <v>18913</v>
      </c>
      <c r="D2948">
        <v>26</v>
      </c>
      <c r="E2948" t="s">
        <v>18914</v>
      </c>
      <c r="F2948" t="s">
        <v>14</v>
      </c>
      <c r="G2948" t="s">
        <v>22</v>
      </c>
      <c r="H2948" t="s">
        <v>120</v>
      </c>
      <c r="I2948" t="s">
        <v>57</v>
      </c>
      <c r="J2948" t="s">
        <v>102</v>
      </c>
      <c r="K2948" t="s">
        <v>18915</v>
      </c>
      <c r="L2948" t="s">
        <v>76</v>
      </c>
    </row>
    <row r="2949" spans="1:12" x14ac:dyDescent="0.35">
      <c r="A2949">
        <v>6657</v>
      </c>
      <c r="B2949" t="s">
        <v>18919</v>
      </c>
      <c r="D2949">
        <v>29</v>
      </c>
      <c r="E2949" t="s">
        <v>18920</v>
      </c>
      <c r="F2949" t="s">
        <v>16</v>
      </c>
      <c r="G2949" t="s">
        <v>16</v>
      </c>
      <c r="H2949" t="s">
        <v>62</v>
      </c>
      <c r="I2949" t="s">
        <v>23</v>
      </c>
      <c r="J2949" t="s">
        <v>116</v>
      </c>
      <c r="K2949" t="s">
        <v>18921</v>
      </c>
      <c r="L2949" t="s">
        <v>44</v>
      </c>
    </row>
    <row r="2950" spans="1:12" x14ac:dyDescent="0.35">
      <c r="A2950">
        <v>6658</v>
      </c>
      <c r="B2950" t="s">
        <v>18922</v>
      </c>
      <c r="D2950">
        <v>28</v>
      </c>
      <c r="E2950" t="s">
        <v>18923</v>
      </c>
      <c r="F2950" t="s">
        <v>177</v>
      </c>
      <c r="G2950" t="s">
        <v>34</v>
      </c>
      <c r="H2950" t="s">
        <v>15</v>
      </c>
      <c r="I2950" t="s">
        <v>16</v>
      </c>
      <c r="J2950" t="s">
        <v>91</v>
      </c>
      <c r="K2950" t="s">
        <v>18924</v>
      </c>
      <c r="L2950" t="s">
        <v>44</v>
      </c>
    </row>
    <row r="2951" spans="1:12" x14ac:dyDescent="0.35">
      <c r="A2951">
        <v>6659</v>
      </c>
      <c r="B2951" t="s">
        <v>18925</v>
      </c>
      <c r="D2951">
        <v>29</v>
      </c>
      <c r="E2951" t="s">
        <v>18926</v>
      </c>
      <c r="F2951" t="s">
        <v>79</v>
      </c>
      <c r="G2951" t="s">
        <v>25</v>
      </c>
      <c r="H2951" t="s">
        <v>47</v>
      </c>
      <c r="I2951" t="s">
        <v>31</v>
      </c>
      <c r="J2951" t="s">
        <v>17</v>
      </c>
      <c r="K2951" t="s">
        <v>18927</v>
      </c>
      <c r="L2951" t="s">
        <v>37</v>
      </c>
    </row>
    <row r="2952" spans="1:12" x14ac:dyDescent="0.35">
      <c r="A2952">
        <v>6661</v>
      </c>
      <c r="B2952" t="s">
        <v>18931</v>
      </c>
      <c r="D2952">
        <v>26</v>
      </c>
      <c r="E2952" t="s">
        <v>18932</v>
      </c>
      <c r="F2952" t="s">
        <v>25</v>
      </c>
      <c r="G2952" t="s">
        <v>133</v>
      </c>
      <c r="H2952" t="s">
        <v>87</v>
      </c>
      <c r="I2952" t="s">
        <v>79</v>
      </c>
      <c r="J2952" t="s">
        <v>26</v>
      </c>
      <c r="K2952" t="s">
        <v>18933</v>
      </c>
      <c r="L2952" t="s">
        <v>28</v>
      </c>
    </row>
    <row r="2953" spans="1:12" x14ac:dyDescent="0.35">
      <c r="A2953">
        <v>6664</v>
      </c>
      <c r="B2953" t="s">
        <v>18940</v>
      </c>
      <c r="D2953">
        <v>30</v>
      </c>
      <c r="E2953" t="s">
        <v>18941</v>
      </c>
      <c r="F2953" t="s">
        <v>31</v>
      </c>
      <c r="G2953" t="s">
        <v>23</v>
      </c>
      <c r="H2953" t="s">
        <v>87</v>
      </c>
      <c r="I2953" t="s">
        <v>79</v>
      </c>
      <c r="J2953" t="s">
        <v>102</v>
      </c>
      <c r="K2953" t="s">
        <v>18942</v>
      </c>
      <c r="L2953" t="s">
        <v>37</v>
      </c>
    </row>
    <row r="2954" spans="1:12" x14ac:dyDescent="0.35">
      <c r="A2954">
        <v>6665</v>
      </c>
      <c r="B2954" t="s">
        <v>18943</v>
      </c>
      <c r="D2954">
        <v>27</v>
      </c>
      <c r="E2954" t="s">
        <v>18944</v>
      </c>
      <c r="F2954" t="s">
        <v>40</v>
      </c>
      <c r="G2954" t="s">
        <v>133</v>
      </c>
      <c r="H2954" t="s">
        <v>80</v>
      </c>
      <c r="I2954" t="s">
        <v>32</v>
      </c>
      <c r="J2954" t="s">
        <v>17</v>
      </c>
      <c r="K2954" t="s">
        <v>18945</v>
      </c>
      <c r="L2954" t="s">
        <v>19</v>
      </c>
    </row>
    <row r="2955" spans="1:12" x14ac:dyDescent="0.35">
      <c r="A2955">
        <v>6671</v>
      </c>
      <c r="B2955" t="s">
        <v>18961</v>
      </c>
      <c r="D2955">
        <v>30</v>
      </c>
      <c r="E2955" t="s">
        <v>18962</v>
      </c>
      <c r="F2955" t="s">
        <v>23</v>
      </c>
      <c r="G2955" t="s">
        <v>201</v>
      </c>
      <c r="H2955" t="s">
        <v>62</v>
      </c>
      <c r="I2955" t="s">
        <v>23</v>
      </c>
      <c r="J2955" t="s">
        <v>17</v>
      </c>
      <c r="K2955">
        <f>1-982-108-7224</f>
        <v>-8313</v>
      </c>
      <c r="L2955" t="s">
        <v>76</v>
      </c>
    </row>
    <row r="2956" spans="1:12" x14ac:dyDescent="0.35">
      <c r="A2956">
        <v>6673</v>
      </c>
      <c r="B2956" t="s">
        <v>18965</v>
      </c>
      <c r="D2956">
        <v>27</v>
      </c>
      <c r="E2956" t="s">
        <v>18966</v>
      </c>
      <c r="F2956" t="s">
        <v>22</v>
      </c>
      <c r="G2956" t="s">
        <v>101</v>
      </c>
      <c r="H2956" t="s">
        <v>80</v>
      </c>
      <c r="I2956" t="s">
        <v>32</v>
      </c>
      <c r="J2956" t="s">
        <v>48</v>
      </c>
      <c r="K2956">
        <v>3311743428</v>
      </c>
      <c r="L2956" t="s">
        <v>19</v>
      </c>
    </row>
    <row r="2957" spans="1:12" x14ac:dyDescent="0.35">
      <c r="A2957">
        <v>6674</v>
      </c>
      <c r="B2957" t="s">
        <v>18967</v>
      </c>
      <c r="D2957">
        <v>30</v>
      </c>
      <c r="E2957" t="s">
        <v>18968</v>
      </c>
      <c r="F2957" t="s">
        <v>34</v>
      </c>
      <c r="G2957" t="s">
        <v>67</v>
      </c>
      <c r="H2957" t="s">
        <v>15</v>
      </c>
      <c r="I2957" t="s">
        <v>16</v>
      </c>
      <c r="J2957" t="s">
        <v>53</v>
      </c>
      <c r="K2957" t="s">
        <v>18969</v>
      </c>
      <c r="L2957" t="s">
        <v>28</v>
      </c>
    </row>
    <row r="2958" spans="1:12" x14ac:dyDescent="0.35">
      <c r="A2958">
        <v>6677</v>
      </c>
      <c r="B2958" t="s">
        <v>18976</v>
      </c>
      <c r="D2958">
        <v>28</v>
      </c>
      <c r="E2958" t="s">
        <v>18977</v>
      </c>
      <c r="F2958" t="s">
        <v>23</v>
      </c>
      <c r="G2958" t="s">
        <v>25</v>
      </c>
      <c r="H2958" t="s">
        <v>47</v>
      </c>
      <c r="I2958" t="s">
        <v>31</v>
      </c>
      <c r="J2958" t="s">
        <v>58</v>
      </c>
      <c r="K2958" t="s">
        <v>18978</v>
      </c>
      <c r="L2958" t="s">
        <v>28</v>
      </c>
    </row>
    <row r="2959" spans="1:12" x14ac:dyDescent="0.35">
      <c r="A2959">
        <v>6678</v>
      </c>
      <c r="B2959" t="s">
        <v>384</v>
      </c>
      <c r="D2959">
        <v>27</v>
      </c>
      <c r="E2959" t="s">
        <v>18979</v>
      </c>
      <c r="F2959" t="s">
        <v>177</v>
      </c>
      <c r="G2959" t="s">
        <v>133</v>
      </c>
      <c r="H2959" t="s">
        <v>41</v>
      </c>
      <c r="I2959" t="s">
        <v>42</v>
      </c>
      <c r="J2959" t="s">
        <v>102</v>
      </c>
      <c r="K2959" t="s">
        <v>18980</v>
      </c>
      <c r="L2959" t="s">
        <v>37</v>
      </c>
    </row>
    <row r="2960" spans="1:12" x14ac:dyDescent="0.35">
      <c r="A2960">
        <v>6680</v>
      </c>
      <c r="B2960" t="s">
        <v>18984</v>
      </c>
      <c r="D2960">
        <v>26</v>
      </c>
      <c r="E2960" t="s">
        <v>18985</v>
      </c>
      <c r="F2960" t="s">
        <v>133</v>
      </c>
      <c r="G2960" t="s">
        <v>31</v>
      </c>
      <c r="H2960" t="s">
        <v>47</v>
      </c>
      <c r="I2960" t="s">
        <v>31</v>
      </c>
      <c r="J2960" t="s">
        <v>88</v>
      </c>
      <c r="K2960" t="s">
        <v>18986</v>
      </c>
      <c r="L2960" t="s">
        <v>37</v>
      </c>
    </row>
    <row r="2961" spans="1:12" x14ac:dyDescent="0.35">
      <c r="A2961">
        <v>6681</v>
      </c>
      <c r="B2961" t="s">
        <v>18987</v>
      </c>
      <c r="D2961">
        <v>27</v>
      </c>
      <c r="E2961" t="s">
        <v>18988</v>
      </c>
      <c r="F2961" t="s">
        <v>25</v>
      </c>
      <c r="G2961" t="s">
        <v>177</v>
      </c>
      <c r="H2961" t="s">
        <v>41</v>
      </c>
      <c r="I2961" t="s">
        <v>42</v>
      </c>
      <c r="J2961" t="s">
        <v>88</v>
      </c>
      <c r="K2961">
        <f>1-690-690-5088</f>
        <v>-6467</v>
      </c>
      <c r="L2961" t="s">
        <v>44</v>
      </c>
    </row>
    <row r="2962" spans="1:12" x14ac:dyDescent="0.35">
      <c r="A2962">
        <v>6683</v>
      </c>
      <c r="B2962" t="s">
        <v>18992</v>
      </c>
      <c r="D2962">
        <v>29</v>
      </c>
      <c r="E2962" t="s">
        <v>18993</v>
      </c>
      <c r="F2962" t="s">
        <v>13</v>
      </c>
      <c r="G2962" t="s">
        <v>79</v>
      </c>
      <c r="H2962" t="s">
        <v>24</v>
      </c>
      <c r="I2962" t="s">
        <v>25</v>
      </c>
      <c r="J2962" t="s">
        <v>68</v>
      </c>
      <c r="K2962" t="s">
        <v>18994</v>
      </c>
      <c r="L2962" t="s">
        <v>28</v>
      </c>
    </row>
    <row r="2963" spans="1:12" x14ac:dyDescent="0.35">
      <c r="A2963">
        <v>6684</v>
      </c>
      <c r="B2963" t="s">
        <v>11760</v>
      </c>
      <c r="D2963">
        <v>29</v>
      </c>
      <c r="E2963" t="s">
        <v>18995</v>
      </c>
      <c r="F2963" t="s">
        <v>133</v>
      </c>
      <c r="G2963" t="s">
        <v>169</v>
      </c>
      <c r="H2963" t="s">
        <v>15</v>
      </c>
      <c r="I2963" t="s">
        <v>16</v>
      </c>
      <c r="J2963" t="s">
        <v>88</v>
      </c>
      <c r="K2963" t="s">
        <v>18996</v>
      </c>
      <c r="L2963" t="s">
        <v>19</v>
      </c>
    </row>
    <row r="2964" spans="1:12" x14ac:dyDescent="0.35">
      <c r="A2964">
        <v>6686</v>
      </c>
      <c r="B2964" t="s">
        <v>19000</v>
      </c>
      <c r="D2964">
        <v>30</v>
      </c>
      <c r="E2964" t="s">
        <v>19001</v>
      </c>
      <c r="F2964" t="s">
        <v>79</v>
      </c>
      <c r="G2964" t="s">
        <v>57</v>
      </c>
      <c r="H2964" t="s">
        <v>120</v>
      </c>
      <c r="I2964" t="s">
        <v>57</v>
      </c>
      <c r="J2964" t="s">
        <v>102</v>
      </c>
      <c r="K2964" t="s">
        <v>19002</v>
      </c>
      <c r="L2964" t="s">
        <v>28</v>
      </c>
    </row>
    <row r="2965" spans="1:12" x14ac:dyDescent="0.35">
      <c r="A2965">
        <v>6687</v>
      </c>
      <c r="B2965" t="s">
        <v>19003</v>
      </c>
      <c r="D2965">
        <v>28</v>
      </c>
      <c r="E2965" t="s">
        <v>19004</v>
      </c>
      <c r="F2965" t="s">
        <v>169</v>
      </c>
      <c r="G2965" t="s">
        <v>13</v>
      </c>
      <c r="H2965" t="s">
        <v>15</v>
      </c>
      <c r="I2965" t="s">
        <v>16</v>
      </c>
      <c r="J2965" t="s">
        <v>88</v>
      </c>
      <c r="K2965" t="s">
        <v>19005</v>
      </c>
      <c r="L2965" t="s">
        <v>76</v>
      </c>
    </row>
    <row r="2966" spans="1:12" x14ac:dyDescent="0.35">
      <c r="A2966">
        <v>6688</v>
      </c>
      <c r="B2966" t="s">
        <v>19006</v>
      </c>
      <c r="D2966">
        <v>28</v>
      </c>
      <c r="E2966" t="s">
        <v>19007</v>
      </c>
      <c r="F2966" t="s">
        <v>23</v>
      </c>
      <c r="G2966" t="s">
        <v>177</v>
      </c>
      <c r="H2966" t="s">
        <v>120</v>
      </c>
      <c r="I2966" t="s">
        <v>57</v>
      </c>
      <c r="J2966" t="s">
        <v>48</v>
      </c>
      <c r="K2966" t="s">
        <v>19008</v>
      </c>
      <c r="L2966" t="s">
        <v>19</v>
      </c>
    </row>
    <row r="2967" spans="1:12" x14ac:dyDescent="0.35">
      <c r="A2967">
        <v>6690</v>
      </c>
      <c r="B2967" t="s">
        <v>19011</v>
      </c>
      <c r="D2967">
        <v>26</v>
      </c>
      <c r="E2967" t="s">
        <v>19012</v>
      </c>
      <c r="F2967" t="s">
        <v>42</v>
      </c>
      <c r="G2967" t="s">
        <v>42</v>
      </c>
      <c r="H2967" t="s">
        <v>52</v>
      </c>
      <c r="I2967" t="s">
        <v>13</v>
      </c>
      <c r="J2967" t="s">
        <v>153</v>
      </c>
      <c r="K2967" t="s">
        <v>19013</v>
      </c>
      <c r="L2967" t="s">
        <v>37</v>
      </c>
    </row>
    <row r="2968" spans="1:12" x14ac:dyDescent="0.35">
      <c r="A2968">
        <v>6691</v>
      </c>
      <c r="B2968" t="s">
        <v>19014</v>
      </c>
      <c r="D2968">
        <v>30</v>
      </c>
      <c r="E2968" t="s">
        <v>19015</v>
      </c>
      <c r="F2968" t="s">
        <v>40</v>
      </c>
      <c r="G2968" t="s">
        <v>14</v>
      </c>
      <c r="H2968" t="s">
        <v>47</v>
      </c>
      <c r="I2968" t="s">
        <v>31</v>
      </c>
      <c r="J2968" t="s">
        <v>146</v>
      </c>
      <c r="K2968" t="s">
        <v>19016</v>
      </c>
      <c r="L2968" t="s">
        <v>19</v>
      </c>
    </row>
    <row r="2969" spans="1:12" x14ac:dyDescent="0.35">
      <c r="A2969">
        <v>6693</v>
      </c>
      <c r="B2969" t="s">
        <v>19020</v>
      </c>
      <c r="D2969">
        <v>27</v>
      </c>
      <c r="E2969" t="s">
        <v>19021</v>
      </c>
      <c r="F2969" t="s">
        <v>25</v>
      </c>
      <c r="G2969" t="s">
        <v>57</v>
      </c>
      <c r="H2969" t="s">
        <v>120</v>
      </c>
      <c r="I2969" t="s">
        <v>57</v>
      </c>
      <c r="J2969" t="s">
        <v>63</v>
      </c>
      <c r="K2969" t="s">
        <v>19022</v>
      </c>
      <c r="L2969" t="s">
        <v>28</v>
      </c>
    </row>
    <row r="2970" spans="1:12" x14ac:dyDescent="0.35">
      <c r="A2970">
        <v>6695</v>
      </c>
      <c r="B2970" t="s">
        <v>19026</v>
      </c>
      <c r="D2970">
        <v>30</v>
      </c>
      <c r="E2970" t="s">
        <v>19027</v>
      </c>
      <c r="F2970" t="s">
        <v>32</v>
      </c>
      <c r="G2970" t="s">
        <v>177</v>
      </c>
      <c r="H2970" t="s">
        <v>80</v>
      </c>
      <c r="I2970" t="s">
        <v>32</v>
      </c>
      <c r="J2970" t="s">
        <v>63</v>
      </c>
      <c r="K2970">
        <v>5189249492</v>
      </c>
      <c r="L2970" t="s">
        <v>19</v>
      </c>
    </row>
    <row r="2971" spans="1:12" x14ac:dyDescent="0.35">
      <c r="A2971">
        <v>6698</v>
      </c>
      <c r="B2971" t="s">
        <v>19033</v>
      </c>
      <c r="D2971">
        <v>28</v>
      </c>
      <c r="E2971" t="s">
        <v>19034</v>
      </c>
      <c r="F2971" t="s">
        <v>101</v>
      </c>
      <c r="G2971" t="s">
        <v>13</v>
      </c>
      <c r="H2971" t="s">
        <v>120</v>
      </c>
      <c r="I2971" t="s">
        <v>57</v>
      </c>
      <c r="J2971" t="s">
        <v>116</v>
      </c>
      <c r="K2971" t="s">
        <v>19035</v>
      </c>
      <c r="L2971" t="s">
        <v>19</v>
      </c>
    </row>
    <row r="2972" spans="1:12" x14ac:dyDescent="0.35">
      <c r="A2972">
        <v>6702</v>
      </c>
      <c r="B2972" t="s">
        <v>19045</v>
      </c>
      <c r="D2972">
        <v>30</v>
      </c>
      <c r="E2972" t="s">
        <v>19046</v>
      </c>
      <c r="F2972" t="s">
        <v>14</v>
      </c>
      <c r="G2972" t="s">
        <v>42</v>
      </c>
      <c r="H2972" t="s">
        <v>80</v>
      </c>
      <c r="I2972" t="s">
        <v>32</v>
      </c>
      <c r="J2972" t="s">
        <v>170</v>
      </c>
      <c r="K2972">
        <v>7390263751</v>
      </c>
      <c r="L2972" t="s">
        <v>28</v>
      </c>
    </row>
    <row r="2973" spans="1:12" x14ac:dyDescent="0.35">
      <c r="A2973">
        <v>6703</v>
      </c>
      <c r="B2973" t="s">
        <v>19047</v>
      </c>
      <c r="D2973">
        <v>29</v>
      </c>
      <c r="E2973" t="s">
        <v>19048</v>
      </c>
      <c r="F2973" t="s">
        <v>67</v>
      </c>
      <c r="G2973" t="s">
        <v>25</v>
      </c>
      <c r="H2973" t="s">
        <v>120</v>
      </c>
      <c r="I2973" t="s">
        <v>57</v>
      </c>
      <c r="J2973" t="s">
        <v>153</v>
      </c>
      <c r="K2973" t="s">
        <v>19049</v>
      </c>
      <c r="L2973" t="s">
        <v>44</v>
      </c>
    </row>
    <row r="2974" spans="1:12" x14ac:dyDescent="0.35">
      <c r="A2974">
        <v>6707</v>
      </c>
      <c r="B2974" t="s">
        <v>14621</v>
      </c>
      <c r="D2974">
        <v>26</v>
      </c>
      <c r="E2974" t="s">
        <v>19058</v>
      </c>
      <c r="F2974" t="s">
        <v>101</v>
      </c>
      <c r="G2974" t="s">
        <v>67</v>
      </c>
      <c r="H2974" t="s">
        <v>24</v>
      </c>
      <c r="I2974" t="s">
        <v>25</v>
      </c>
      <c r="J2974" t="s">
        <v>48</v>
      </c>
      <c r="K2974" t="s">
        <v>19059</v>
      </c>
      <c r="L2974" t="s">
        <v>19</v>
      </c>
    </row>
    <row r="2975" spans="1:12" x14ac:dyDescent="0.35">
      <c r="A2975">
        <v>6708</v>
      </c>
      <c r="B2975" t="s">
        <v>19060</v>
      </c>
      <c r="D2975">
        <v>28</v>
      </c>
      <c r="E2975" t="s">
        <v>19061</v>
      </c>
      <c r="F2975" t="s">
        <v>14</v>
      </c>
      <c r="G2975" t="s">
        <v>149</v>
      </c>
      <c r="H2975" t="s">
        <v>80</v>
      </c>
      <c r="I2975" t="s">
        <v>32</v>
      </c>
      <c r="J2975" t="s">
        <v>91</v>
      </c>
      <c r="K2975" t="s">
        <v>19062</v>
      </c>
      <c r="L2975" t="s">
        <v>44</v>
      </c>
    </row>
    <row r="2976" spans="1:12" x14ac:dyDescent="0.35">
      <c r="A2976">
        <v>6709</v>
      </c>
      <c r="B2976" t="s">
        <v>19063</v>
      </c>
      <c r="D2976">
        <v>26</v>
      </c>
      <c r="E2976" t="s">
        <v>19064</v>
      </c>
      <c r="F2976" t="s">
        <v>42</v>
      </c>
      <c r="G2976" t="s">
        <v>40</v>
      </c>
      <c r="H2976" t="s">
        <v>80</v>
      </c>
      <c r="I2976" t="s">
        <v>32</v>
      </c>
      <c r="J2976" t="s">
        <v>68</v>
      </c>
      <c r="K2976" t="s">
        <v>19065</v>
      </c>
      <c r="L2976" t="s">
        <v>19</v>
      </c>
    </row>
    <row r="2977" spans="1:12" x14ac:dyDescent="0.35">
      <c r="A2977">
        <v>6712</v>
      </c>
      <c r="B2977" t="s">
        <v>19072</v>
      </c>
      <c r="D2977">
        <v>28</v>
      </c>
      <c r="E2977" t="s">
        <v>19073</v>
      </c>
      <c r="F2977" t="s">
        <v>101</v>
      </c>
      <c r="G2977" t="s">
        <v>23</v>
      </c>
      <c r="H2977" t="s">
        <v>41</v>
      </c>
      <c r="I2977" t="s">
        <v>42</v>
      </c>
      <c r="J2977" t="s">
        <v>68</v>
      </c>
      <c r="K2977" t="s">
        <v>19074</v>
      </c>
      <c r="L2977" t="s">
        <v>44</v>
      </c>
    </row>
    <row r="2978" spans="1:12" x14ac:dyDescent="0.35">
      <c r="A2978">
        <v>6713</v>
      </c>
      <c r="B2978" t="s">
        <v>19075</v>
      </c>
      <c r="D2978">
        <v>28</v>
      </c>
      <c r="E2978" t="s">
        <v>19076</v>
      </c>
      <c r="F2978" t="s">
        <v>25</v>
      </c>
      <c r="G2978" t="s">
        <v>149</v>
      </c>
      <c r="H2978" t="s">
        <v>24</v>
      </c>
      <c r="I2978" t="s">
        <v>25</v>
      </c>
      <c r="J2978" t="s">
        <v>35</v>
      </c>
      <c r="K2978" t="s">
        <v>19077</v>
      </c>
      <c r="L2978" t="s">
        <v>76</v>
      </c>
    </row>
    <row r="2979" spans="1:12" x14ac:dyDescent="0.35">
      <c r="A2979">
        <v>6715</v>
      </c>
      <c r="B2979" t="s">
        <v>19081</v>
      </c>
      <c r="D2979">
        <v>26</v>
      </c>
      <c r="E2979" t="s">
        <v>19082</v>
      </c>
      <c r="F2979" t="s">
        <v>67</v>
      </c>
      <c r="G2979" t="s">
        <v>13</v>
      </c>
      <c r="H2979" t="s">
        <v>24</v>
      </c>
      <c r="I2979" t="s">
        <v>25</v>
      </c>
      <c r="J2979" t="s">
        <v>102</v>
      </c>
      <c r="K2979" t="s">
        <v>19083</v>
      </c>
      <c r="L2979" t="s">
        <v>76</v>
      </c>
    </row>
    <row r="2980" spans="1:12" x14ac:dyDescent="0.35">
      <c r="A2980">
        <v>6716</v>
      </c>
      <c r="B2980" t="s">
        <v>19084</v>
      </c>
      <c r="D2980">
        <v>30</v>
      </c>
      <c r="E2980" t="s">
        <v>19085</v>
      </c>
      <c r="F2980" t="s">
        <v>169</v>
      </c>
      <c r="G2980" t="s">
        <v>25</v>
      </c>
      <c r="H2980" t="s">
        <v>80</v>
      </c>
      <c r="I2980" t="s">
        <v>32</v>
      </c>
      <c r="J2980" t="s">
        <v>35</v>
      </c>
      <c r="K2980" t="s">
        <v>19086</v>
      </c>
      <c r="L2980" t="s">
        <v>37</v>
      </c>
    </row>
    <row r="2981" spans="1:12" x14ac:dyDescent="0.35">
      <c r="A2981">
        <v>6717</v>
      </c>
      <c r="B2981" t="s">
        <v>19087</v>
      </c>
      <c r="D2981">
        <v>29</v>
      </c>
      <c r="E2981" t="s">
        <v>19088</v>
      </c>
      <c r="F2981" t="s">
        <v>25</v>
      </c>
      <c r="G2981" t="s">
        <v>149</v>
      </c>
      <c r="H2981" t="s">
        <v>24</v>
      </c>
      <c r="I2981" t="s">
        <v>25</v>
      </c>
      <c r="J2981" t="s">
        <v>102</v>
      </c>
      <c r="K2981" t="s">
        <v>19089</v>
      </c>
      <c r="L2981" t="s">
        <v>37</v>
      </c>
    </row>
    <row r="2982" spans="1:12" x14ac:dyDescent="0.35">
      <c r="A2982">
        <v>6718</v>
      </c>
      <c r="B2982" t="s">
        <v>19090</v>
      </c>
      <c r="D2982">
        <v>26</v>
      </c>
      <c r="E2982" t="s">
        <v>19091</v>
      </c>
      <c r="F2982" t="s">
        <v>149</v>
      </c>
      <c r="G2982" t="s">
        <v>40</v>
      </c>
      <c r="H2982" t="s">
        <v>24</v>
      </c>
      <c r="I2982" t="s">
        <v>25</v>
      </c>
      <c r="J2982" t="s">
        <v>53</v>
      </c>
      <c r="K2982" t="s">
        <v>19092</v>
      </c>
      <c r="L2982" t="s">
        <v>76</v>
      </c>
    </row>
    <row r="2983" spans="1:12" x14ac:dyDescent="0.35">
      <c r="A2983">
        <v>6720</v>
      </c>
      <c r="B2983" t="s">
        <v>19096</v>
      </c>
      <c r="D2983">
        <v>28</v>
      </c>
      <c r="E2983" t="s">
        <v>19097</v>
      </c>
      <c r="F2983" t="s">
        <v>201</v>
      </c>
      <c r="G2983" t="s">
        <v>57</v>
      </c>
      <c r="H2983" t="s">
        <v>41</v>
      </c>
      <c r="I2983" t="s">
        <v>42</v>
      </c>
      <c r="J2983" t="s">
        <v>63</v>
      </c>
      <c r="K2983" t="s">
        <v>19098</v>
      </c>
      <c r="L2983" t="s">
        <v>19</v>
      </c>
    </row>
    <row r="2984" spans="1:12" x14ac:dyDescent="0.35">
      <c r="A2984">
        <v>6723</v>
      </c>
      <c r="B2984" t="s">
        <v>19103</v>
      </c>
      <c r="D2984">
        <v>26</v>
      </c>
      <c r="E2984" t="s">
        <v>19104</v>
      </c>
      <c r="F2984" t="s">
        <v>101</v>
      </c>
      <c r="G2984" t="s">
        <v>169</v>
      </c>
      <c r="H2984" t="s">
        <v>52</v>
      </c>
      <c r="I2984" t="s">
        <v>13</v>
      </c>
      <c r="J2984" t="s">
        <v>53</v>
      </c>
      <c r="K2984" t="s">
        <v>19105</v>
      </c>
      <c r="L2984" t="s">
        <v>37</v>
      </c>
    </row>
    <row r="2985" spans="1:12" x14ac:dyDescent="0.35">
      <c r="A2985">
        <v>6725</v>
      </c>
      <c r="B2985" t="s">
        <v>19109</v>
      </c>
      <c r="D2985">
        <v>30</v>
      </c>
      <c r="E2985" t="s">
        <v>19110</v>
      </c>
      <c r="F2985" t="s">
        <v>23</v>
      </c>
      <c r="G2985" t="s">
        <v>133</v>
      </c>
      <c r="H2985" t="s">
        <v>87</v>
      </c>
      <c r="I2985" t="s">
        <v>79</v>
      </c>
      <c r="J2985" t="s">
        <v>17</v>
      </c>
      <c r="K2985" t="s">
        <v>19111</v>
      </c>
      <c r="L2985" t="s">
        <v>76</v>
      </c>
    </row>
    <row r="2986" spans="1:12" x14ac:dyDescent="0.35">
      <c r="A2986">
        <v>6726</v>
      </c>
      <c r="B2986" t="s">
        <v>19112</v>
      </c>
      <c r="D2986">
        <v>26</v>
      </c>
      <c r="E2986" t="s">
        <v>19113</v>
      </c>
      <c r="F2986" t="s">
        <v>101</v>
      </c>
      <c r="G2986" t="s">
        <v>22</v>
      </c>
      <c r="H2986" t="s">
        <v>15</v>
      </c>
      <c r="I2986" t="s">
        <v>16</v>
      </c>
      <c r="J2986" t="s">
        <v>48</v>
      </c>
      <c r="K2986" t="s">
        <v>19114</v>
      </c>
      <c r="L2986" t="s">
        <v>76</v>
      </c>
    </row>
    <row r="2987" spans="1:12" x14ac:dyDescent="0.35">
      <c r="A2987">
        <v>6728</v>
      </c>
      <c r="B2987" t="s">
        <v>19118</v>
      </c>
      <c r="D2987">
        <v>27</v>
      </c>
      <c r="E2987" t="s">
        <v>19119</v>
      </c>
      <c r="F2987" t="s">
        <v>14</v>
      </c>
      <c r="G2987" t="s">
        <v>25</v>
      </c>
      <c r="H2987" t="s">
        <v>120</v>
      </c>
      <c r="I2987" t="s">
        <v>57</v>
      </c>
      <c r="J2987" t="s">
        <v>102</v>
      </c>
      <c r="K2987" t="s">
        <v>19120</v>
      </c>
      <c r="L2987" t="s">
        <v>76</v>
      </c>
    </row>
    <row r="2988" spans="1:12" x14ac:dyDescent="0.35">
      <c r="A2988">
        <v>6730</v>
      </c>
      <c r="B2988" t="s">
        <v>19124</v>
      </c>
      <c r="D2988">
        <v>26</v>
      </c>
      <c r="E2988" t="s">
        <v>19125</v>
      </c>
      <c r="F2988" t="s">
        <v>40</v>
      </c>
      <c r="G2988" t="s">
        <v>177</v>
      </c>
      <c r="H2988" t="s">
        <v>62</v>
      </c>
      <c r="I2988" t="s">
        <v>23</v>
      </c>
      <c r="J2988" t="s">
        <v>26</v>
      </c>
      <c r="K2988" t="s">
        <v>19126</v>
      </c>
      <c r="L2988" t="s">
        <v>19</v>
      </c>
    </row>
    <row r="2989" spans="1:12" x14ac:dyDescent="0.35">
      <c r="A2989">
        <v>6733</v>
      </c>
      <c r="B2989" t="s">
        <v>19133</v>
      </c>
      <c r="D2989">
        <v>27</v>
      </c>
      <c r="E2989" t="s">
        <v>19134</v>
      </c>
      <c r="F2989" t="s">
        <v>31</v>
      </c>
      <c r="G2989" t="s">
        <v>23</v>
      </c>
      <c r="H2989" t="s">
        <v>41</v>
      </c>
      <c r="I2989" t="s">
        <v>42</v>
      </c>
      <c r="J2989" t="s">
        <v>88</v>
      </c>
      <c r="K2989" t="s">
        <v>19135</v>
      </c>
      <c r="L2989" t="s">
        <v>44</v>
      </c>
    </row>
    <row r="2990" spans="1:12" x14ac:dyDescent="0.35">
      <c r="A2990">
        <v>6734</v>
      </c>
      <c r="B2990" t="s">
        <v>19136</v>
      </c>
      <c r="D2990">
        <v>29</v>
      </c>
      <c r="E2990" t="s">
        <v>19137</v>
      </c>
      <c r="F2990" t="s">
        <v>40</v>
      </c>
      <c r="G2990" t="s">
        <v>67</v>
      </c>
      <c r="H2990" t="s">
        <v>24</v>
      </c>
      <c r="I2990" t="s">
        <v>25</v>
      </c>
      <c r="J2990" t="s">
        <v>58</v>
      </c>
      <c r="K2990" t="s">
        <v>19138</v>
      </c>
      <c r="L2990" t="s">
        <v>28</v>
      </c>
    </row>
    <row r="2991" spans="1:12" x14ac:dyDescent="0.35">
      <c r="A2991">
        <v>6738</v>
      </c>
      <c r="B2991" t="s">
        <v>19148</v>
      </c>
      <c r="D2991">
        <v>26</v>
      </c>
      <c r="E2991" t="s">
        <v>19149</v>
      </c>
      <c r="F2991" t="s">
        <v>14</v>
      </c>
      <c r="G2991" t="s">
        <v>31</v>
      </c>
      <c r="H2991" t="s">
        <v>24</v>
      </c>
      <c r="I2991" t="s">
        <v>25</v>
      </c>
      <c r="J2991" t="s">
        <v>35</v>
      </c>
      <c r="K2991" t="s">
        <v>19150</v>
      </c>
      <c r="L2991" t="s">
        <v>76</v>
      </c>
    </row>
    <row r="2992" spans="1:12" x14ac:dyDescent="0.35">
      <c r="A2992">
        <v>6739</v>
      </c>
      <c r="B2992" t="s">
        <v>19151</v>
      </c>
      <c r="D2992">
        <v>26</v>
      </c>
      <c r="E2992" t="s">
        <v>19152</v>
      </c>
      <c r="F2992" t="s">
        <v>16</v>
      </c>
      <c r="G2992" t="s">
        <v>201</v>
      </c>
      <c r="H2992" t="s">
        <v>33</v>
      </c>
      <c r="I2992" t="s">
        <v>34</v>
      </c>
      <c r="J2992" t="s">
        <v>53</v>
      </c>
      <c r="K2992" t="s">
        <v>19153</v>
      </c>
      <c r="L2992" t="s">
        <v>19</v>
      </c>
    </row>
    <row r="2993" spans="1:12" x14ac:dyDescent="0.35">
      <c r="A2993">
        <v>6741</v>
      </c>
      <c r="B2993" t="s">
        <v>19157</v>
      </c>
      <c r="D2993">
        <v>26</v>
      </c>
      <c r="E2993" t="s">
        <v>19158</v>
      </c>
      <c r="F2993" t="s">
        <v>31</v>
      </c>
      <c r="G2993" t="s">
        <v>177</v>
      </c>
      <c r="H2993" t="s">
        <v>15</v>
      </c>
      <c r="I2993" t="s">
        <v>16</v>
      </c>
      <c r="J2993" t="s">
        <v>35</v>
      </c>
      <c r="K2993" t="s">
        <v>19159</v>
      </c>
      <c r="L2993" t="s">
        <v>19</v>
      </c>
    </row>
    <row r="2994" spans="1:12" x14ac:dyDescent="0.35">
      <c r="A2994">
        <v>6744</v>
      </c>
      <c r="B2994" t="s">
        <v>19165</v>
      </c>
      <c r="D2994">
        <v>28</v>
      </c>
      <c r="E2994" t="s">
        <v>19166</v>
      </c>
      <c r="F2994" t="s">
        <v>22</v>
      </c>
      <c r="G2994" t="s">
        <v>31</v>
      </c>
      <c r="H2994" t="s">
        <v>24</v>
      </c>
      <c r="I2994" t="s">
        <v>25</v>
      </c>
      <c r="J2994" t="s">
        <v>58</v>
      </c>
      <c r="K2994" t="s">
        <v>19167</v>
      </c>
      <c r="L2994" t="s">
        <v>76</v>
      </c>
    </row>
    <row r="2995" spans="1:12" x14ac:dyDescent="0.35">
      <c r="A2995">
        <v>6745</v>
      </c>
      <c r="B2995" t="s">
        <v>19168</v>
      </c>
      <c r="D2995">
        <v>28</v>
      </c>
      <c r="E2995" t="s">
        <v>19169</v>
      </c>
      <c r="F2995" t="s">
        <v>101</v>
      </c>
      <c r="G2995" t="s">
        <v>177</v>
      </c>
      <c r="H2995" t="s">
        <v>15</v>
      </c>
      <c r="I2995" t="s">
        <v>16</v>
      </c>
      <c r="J2995" t="s">
        <v>170</v>
      </c>
      <c r="K2995" t="s">
        <v>19170</v>
      </c>
      <c r="L2995" t="s">
        <v>28</v>
      </c>
    </row>
    <row r="2996" spans="1:12" x14ac:dyDescent="0.35">
      <c r="A2996">
        <v>6754</v>
      </c>
      <c r="B2996" t="s">
        <v>19192</v>
      </c>
      <c r="D2996">
        <v>30</v>
      </c>
      <c r="E2996" t="s">
        <v>19193</v>
      </c>
      <c r="F2996" t="s">
        <v>169</v>
      </c>
      <c r="G2996" t="s">
        <v>25</v>
      </c>
      <c r="H2996" t="s">
        <v>47</v>
      </c>
      <c r="I2996" t="s">
        <v>31</v>
      </c>
      <c r="J2996" t="s">
        <v>26</v>
      </c>
      <c r="K2996" t="s">
        <v>19194</v>
      </c>
      <c r="L2996" t="s">
        <v>44</v>
      </c>
    </row>
    <row r="2997" spans="1:12" x14ac:dyDescent="0.35">
      <c r="A2997">
        <v>6757</v>
      </c>
      <c r="B2997" t="s">
        <v>19201</v>
      </c>
      <c r="D2997">
        <v>26</v>
      </c>
      <c r="E2997" t="s">
        <v>19202</v>
      </c>
      <c r="F2997" t="s">
        <v>57</v>
      </c>
      <c r="G2997" t="s">
        <v>34</v>
      </c>
      <c r="H2997" t="s">
        <v>52</v>
      </c>
      <c r="I2997" t="s">
        <v>13</v>
      </c>
      <c r="J2997" t="s">
        <v>48</v>
      </c>
      <c r="K2997" t="s">
        <v>19203</v>
      </c>
      <c r="L2997" t="s">
        <v>37</v>
      </c>
    </row>
    <row r="2998" spans="1:12" x14ac:dyDescent="0.35">
      <c r="A2998">
        <v>6758</v>
      </c>
      <c r="B2998" t="s">
        <v>19204</v>
      </c>
      <c r="D2998">
        <v>26</v>
      </c>
      <c r="E2998" t="s">
        <v>19205</v>
      </c>
      <c r="F2998" t="s">
        <v>177</v>
      </c>
      <c r="G2998" t="s">
        <v>31</v>
      </c>
      <c r="H2998" t="s">
        <v>47</v>
      </c>
      <c r="I2998" t="s">
        <v>31</v>
      </c>
      <c r="J2998" t="s">
        <v>153</v>
      </c>
      <c r="K2998" t="s">
        <v>19206</v>
      </c>
      <c r="L2998" t="s">
        <v>44</v>
      </c>
    </row>
    <row r="2999" spans="1:12" x14ac:dyDescent="0.35">
      <c r="A2999">
        <v>6762</v>
      </c>
      <c r="B2999" t="s">
        <v>15058</v>
      </c>
      <c r="D2999">
        <v>28</v>
      </c>
      <c r="E2999" t="s">
        <v>19216</v>
      </c>
      <c r="F2999" t="s">
        <v>133</v>
      </c>
      <c r="G2999" t="s">
        <v>201</v>
      </c>
      <c r="H2999" t="s">
        <v>87</v>
      </c>
      <c r="I2999" t="s">
        <v>79</v>
      </c>
      <c r="J2999" t="s">
        <v>102</v>
      </c>
      <c r="K2999" t="s">
        <v>19217</v>
      </c>
      <c r="L2999" t="s">
        <v>28</v>
      </c>
    </row>
    <row r="3000" spans="1:12" x14ac:dyDescent="0.35">
      <c r="A3000">
        <v>6763</v>
      </c>
      <c r="B3000" t="s">
        <v>19218</v>
      </c>
      <c r="D3000">
        <v>28</v>
      </c>
      <c r="E3000" t="s">
        <v>19219</v>
      </c>
      <c r="F3000" t="s">
        <v>14</v>
      </c>
      <c r="G3000" t="s">
        <v>201</v>
      </c>
      <c r="H3000" t="s">
        <v>41</v>
      </c>
      <c r="I3000" t="s">
        <v>42</v>
      </c>
      <c r="J3000" t="s">
        <v>48</v>
      </c>
      <c r="K3000" t="s">
        <v>19220</v>
      </c>
      <c r="L3000" t="s">
        <v>44</v>
      </c>
    </row>
    <row r="3001" spans="1:12" x14ac:dyDescent="0.35">
      <c r="A3001">
        <v>6764</v>
      </c>
      <c r="B3001" t="s">
        <v>19221</v>
      </c>
      <c r="D3001">
        <v>26</v>
      </c>
      <c r="E3001" t="s">
        <v>19222</v>
      </c>
      <c r="F3001" t="s">
        <v>201</v>
      </c>
      <c r="G3001" t="s">
        <v>67</v>
      </c>
      <c r="H3001" t="s">
        <v>15</v>
      </c>
      <c r="I3001" t="s">
        <v>16</v>
      </c>
      <c r="J3001" t="s">
        <v>153</v>
      </c>
      <c r="K3001" t="s">
        <v>19223</v>
      </c>
      <c r="L3001" t="s">
        <v>19</v>
      </c>
    </row>
    <row r="3002" spans="1:12" x14ac:dyDescent="0.35">
      <c r="A3002">
        <v>6765</v>
      </c>
      <c r="B3002" t="s">
        <v>19224</v>
      </c>
      <c r="D3002">
        <v>27</v>
      </c>
      <c r="E3002" t="s">
        <v>19225</v>
      </c>
      <c r="F3002" t="s">
        <v>79</v>
      </c>
      <c r="G3002" t="s">
        <v>79</v>
      </c>
      <c r="H3002" t="s">
        <v>24</v>
      </c>
      <c r="I3002" t="s">
        <v>25</v>
      </c>
      <c r="J3002" t="s">
        <v>53</v>
      </c>
      <c r="K3002">
        <v>3099505775</v>
      </c>
      <c r="L3002" t="s">
        <v>19</v>
      </c>
    </row>
    <row r="3003" spans="1:12" x14ac:dyDescent="0.35">
      <c r="A3003">
        <v>6771</v>
      </c>
      <c r="B3003" t="s">
        <v>19241</v>
      </c>
      <c r="D3003">
        <v>26</v>
      </c>
      <c r="E3003" t="s">
        <v>19242</v>
      </c>
      <c r="F3003" t="s">
        <v>25</v>
      </c>
      <c r="G3003" t="s">
        <v>16</v>
      </c>
      <c r="H3003" t="s">
        <v>24</v>
      </c>
      <c r="I3003" t="s">
        <v>25</v>
      </c>
      <c r="J3003" t="s">
        <v>63</v>
      </c>
      <c r="K3003" t="s">
        <v>19243</v>
      </c>
      <c r="L3003" t="s">
        <v>37</v>
      </c>
    </row>
    <row r="3004" spans="1:12" x14ac:dyDescent="0.35">
      <c r="A3004">
        <v>6772</v>
      </c>
      <c r="B3004" t="s">
        <v>19244</v>
      </c>
      <c r="D3004">
        <v>26</v>
      </c>
      <c r="E3004" t="s">
        <v>19245</v>
      </c>
      <c r="F3004" t="s">
        <v>42</v>
      </c>
      <c r="G3004" t="s">
        <v>13</v>
      </c>
      <c r="H3004" t="s">
        <v>24</v>
      </c>
      <c r="I3004" t="s">
        <v>25</v>
      </c>
      <c r="J3004" t="s">
        <v>68</v>
      </c>
      <c r="K3004" t="s">
        <v>19246</v>
      </c>
      <c r="L3004" t="s">
        <v>76</v>
      </c>
    </row>
    <row r="3005" spans="1:12" x14ac:dyDescent="0.35">
      <c r="A3005">
        <v>6773</v>
      </c>
      <c r="B3005" t="s">
        <v>19247</v>
      </c>
      <c r="D3005">
        <v>27</v>
      </c>
      <c r="E3005" t="s">
        <v>19248</v>
      </c>
      <c r="F3005" t="s">
        <v>22</v>
      </c>
      <c r="G3005" t="s">
        <v>57</v>
      </c>
      <c r="H3005" t="s">
        <v>87</v>
      </c>
      <c r="I3005" t="s">
        <v>79</v>
      </c>
      <c r="J3005" t="s">
        <v>91</v>
      </c>
      <c r="K3005" t="s">
        <v>19249</v>
      </c>
      <c r="L3005" t="s">
        <v>76</v>
      </c>
    </row>
    <row r="3006" spans="1:12" x14ac:dyDescent="0.35">
      <c r="A3006">
        <v>6774</v>
      </c>
      <c r="B3006" t="s">
        <v>19250</v>
      </c>
      <c r="D3006">
        <v>30</v>
      </c>
      <c r="E3006" t="s">
        <v>19251</v>
      </c>
      <c r="F3006" t="s">
        <v>16</v>
      </c>
      <c r="G3006" t="s">
        <v>34</v>
      </c>
      <c r="H3006" t="s">
        <v>52</v>
      </c>
      <c r="I3006" t="s">
        <v>13</v>
      </c>
      <c r="J3006" t="s">
        <v>102</v>
      </c>
      <c r="K3006" t="s">
        <v>19252</v>
      </c>
      <c r="L3006" t="s">
        <v>76</v>
      </c>
    </row>
    <row r="3007" spans="1:12" x14ac:dyDescent="0.35">
      <c r="A3007">
        <v>6775</v>
      </c>
      <c r="B3007" t="s">
        <v>19253</v>
      </c>
      <c r="D3007">
        <v>30</v>
      </c>
      <c r="E3007" t="s">
        <v>19254</v>
      </c>
      <c r="F3007" t="s">
        <v>42</v>
      </c>
      <c r="G3007" t="s">
        <v>42</v>
      </c>
      <c r="H3007" t="s">
        <v>41</v>
      </c>
      <c r="I3007" t="s">
        <v>42</v>
      </c>
      <c r="J3007" t="s">
        <v>91</v>
      </c>
      <c r="K3007" t="s">
        <v>19255</v>
      </c>
      <c r="L3007" t="s">
        <v>37</v>
      </c>
    </row>
    <row r="3008" spans="1:12" x14ac:dyDescent="0.35">
      <c r="A3008">
        <v>6777</v>
      </c>
      <c r="B3008" t="s">
        <v>19259</v>
      </c>
      <c r="D3008">
        <v>29</v>
      </c>
      <c r="E3008" t="s">
        <v>19260</v>
      </c>
      <c r="F3008" t="s">
        <v>177</v>
      </c>
      <c r="G3008" t="s">
        <v>14</v>
      </c>
      <c r="H3008" t="s">
        <v>62</v>
      </c>
      <c r="I3008" t="s">
        <v>23</v>
      </c>
      <c r="J3008" t="s">
        <v>48</v>
      </c>
      <c r="K3008" t="s">
        <v>19261</v>
      </c>
      <c r="L3008" t="s">
        <v>19</v>
      </c>
    </row>
    <row r="3009" spans="1:12" x14ac:dyDescent="0.35">
      <c r="A3009">
        <v>6778</v>
      </c>
      <c r="B3009" t="s">
        <v>19262</v>
      </c>
      <c r="D3009">
        <v>26</v>
      </c>
      <c r="E3009" t="s">
        <v>19263</v>
      </c>
      <c r="F3009" t="s">
        <v>169</v>
      </c>
      <c r="G3009" t="s">
        <v>177</v>
      </c>
      <c r="H3009" t="s">
        <v>41</v>
      </c>
      <c r="I3009" t="s">
        <v>42</v>
      </c>
      <c r="J3009" t="s">
        <v>88</v>
      </c>
      <c r="K3009" t="s">
        <v>19264</v>
      </c>
      <c r="L3009" t="s">
        <v>28</v>
      </c>
    </row>
    <row r="3010" spans="1:12" x14ac:dyDescent="0.35">
      <c r="A3010">
        <v>6779</v>
      </c>
      <c r="B3010" t="s">
        <v>19265</v>
      </c>
      <c r="D3010">
        <v>28</v>
      </c>
      <c r="E3010" t="s">
        <v>19266</v>
      </c>
      <c r="F3010" t="s">
        <v>22</v>
      </c>
      <c r="G3010" t="s">
        <v>79</v>
      </c>
      <c r="H3010" t="s">
        <v>62</v>
      </c>
      <c r="I3010" t="s">
        <v>23</v>
      </c>
      <c r="J3010" t="s">
        <v>170</v>
      </c>
      <c r="K3010" t="s">
        <v>19267</v>
      </c>
      <c r="L3010" t="s">
        <v>19</v>
      </c>
    </row>
    <row r="3011" spans="1:12" x14ac:dyDescent="0.35">
      <c r="A3011">
        <v>6784</v>
      </c>
      <c r="B3011" t="s">
        <v>7170</v>
      </c>
      <c r="D3011">
        <v>27</v>
      </c>
      <c r="E3011" t="s">
        <v>19280</v>
      </c>
      <c r="F3011" t="s">
        <v>79</v>
      </c>
      <c r="G3011" t="s">
        <v>22</v>
      </c>
      <c r="H3011" t="s">
        <v>87</v>
      </c>
      <c r="I3011" t="s">
        <v>79</v>
      </c>
      <c r="J3011" t="s">
        <v>17</v>
      </c>
      <c r="K3011" t="s">
        <v>19281</v>
      </c>
      <c r="L3011" t="s">
        <v>44</v>
      </c>
    </row>
    <row r="3012" spans="1:12" x14ac:dyDescent="0.35">
      <c r="A3012">
        <v>6785</v>
      </c>
      <c r="B3012" t="s">
        <v>6153</v>
      </c>
      <c r="D3012">
        <v>30</v>
      </c>
      <c r="E3012" t="s">
        <v>19282</v>
      </c>
      <c r="F3012" t="s">
        <v>67</v>
      </c>
      <c r="G3012" t="s">
        <v>201</v>
      </c>
      <c r="H3012" t="s">
        <v>62</v>
      </c>
      <c r="I3012" t="s">
        <v>23</v>
      </c>
      <c r="J3012" t="s">
        <v>146</v>
      </c>
      <c r="K3012" t="s">
        <v>19283</v>
      </c>
      <c r="L3012" t="s">
        <v>28</v>
      </c>
    </row>
    <row r="3013" spans="1:12" x14ac:dyDescent="0.35">
      <c r="A3013">
        <v>6786</v>
      </c>
      <c r="B3013" t="s">
        <v>19284</v>
      </c>
      <c r="D3013">
        <v>28</v>
      </c>
      <c r="E3013" t="s">
        <v>19285</v>
      </c>
      <c r="F3013" t="s">
        <v>177</v>
      </c>
      <c r="G3013" t="s">
        <v>169</v>
      </c>
      <c r="H3013" t="s">
        <v>62</v>
      </c>
      <c r="I3013" t="s">
        <v>23</v>
      </c>
      <c r="J3013" t="s">
        <v>91</v>
      </c>
      <c r="K3013" t="s">
        <v>19286</v>
      </c>
      <c r="L3013" t="s">
        <v>76</v>
      </c>
    </row>
    <row r="3014" spans="1:12" x14ac:dyDescent="0.35">
      <c r="A3014">
        <v>6788</v>
      </c>
      <c r="B3014" t="s">
        <v>19290</v>
      </c>
      <c r="D3014">
        <v>28</v>
      </c>
      <c r="E3014" t="s">
        <v>19291</v>
      </c>
      <c r="F3014" t="s">
        <v>177</v>
      </c>
      <c r="G3014" t="s">
        <v>42</v>
      </c>
      <c r="H3014" t="s">
        <v>24</v>
      </c>
      <c r="I3014" t="s">
        <v>25</v>
      </c>
      <c r="J3014" t="s">
        <v>116</v>
      </c>
      <c r="K3014" t="s">
        <v>19292</v>
      </c>
      <c r="L3014" t="s">
        <v>44</v>
      </c>
    </row>
    <row r="3015" spans="1:12" x14ac:dyDescent="0.35">
      <c r="A3015">
        <v>6791</v>
      </c>
      <c r="B3015" t="s">
        <v>19299</v>
      </c>
      <c r="D3015">
        <v>29</v>
      </c>
      <c r="E3015" t="s">
        <v>19300</v>
      </c>
      <c r="F3015" t="s">
        <v>14</v>
      </c>
      <c r="G3015" t="s">
        <v>25</v>
      </c>
      <c r="H3015" t="s">
        <v>24</v>
      </c>
      <c r="I3015" t="s">
        <v>25</v>
      </c>
      <c r="J3015" t="s">
        <v>58</v>
      </c>
      <c r="K3015" t="s">
        <v>19301</v>
      </c>
      <c r="L3015" t="s">
        <v>37</v>
      </c>
    </row>
    <row r="3016" spans="1:12" x14ac:dyDescent="0.35">
      <c r="A3016">
        <v>6792</v>
      </c>
      <c r="B3016" t="s">
        <v>725</v>
      </c>
      <c r="D3016">
        <v>26</v>
      </c>
      <c r="E3016" t="s">
        <v>19302</v>
      </c>
      <c r="F3016" t="s">
        <v>14</v>
      </c>
      <c r="G3016" t="s">
        <v>32</v>
      </c>
      <c r="H3016" t="s">
        <v>87</v>
      </c>
      <c r="I3016" t="s">
        <v>79</v>
      </c>
      <c r="J3016" t="s">
        <v>35</v>
      </c>
      <c r="K3016" t="s">
        <v>19303</v>
      </c>
      <c r="L3016" t="s">
        <v>44</v>
      </c>
    </row>
    <row r="3017" spans="1:12" x14ac:dyDescent="0.35">
      <c r="A3017">
        <v>6793</v>
      </c>
      <c r="B3017" t="s">
        <v>19304</v>
      </c>
      <c r="D3017">
        <v>29</v>
      </c>
      <c r="E3017" t="s">
        <v>19305</v>
      </c>
      <c r="F3017" t="s">
        <v>67</v>
      </c>
      <c r="G3017" t="s">
        <v>169</v>
      </c>
      <c r="H3017" t="s">
        <v>52</v>
      </c>
      <c r="I3017" t="s">
        <v>13</v>
      </c>
      <c r="J3017" t="s">
        <v>102</v>
      </c>
      <c r="K3017" t="s">
        <v>19306</v>
      </c>
      <c r="L3017" t="s">
        <v>19</v>
      </c>
    </row>
    <row r="3018" spans="1:12" x14ac:dyDescent="0.35">
      <c r="A3018">
        <v>6795</v>
      </c>
      <c r="B3018" t="s">
        <v>19310</v>
      </c>
      <c r="D3018">
        <v>30</v>
      </c>
      <c r="E3018" t="s">
        <v>19311</v>
      </c>
      <c r="F3018" t="s">
        <v>79</v>
      </c>
      <c r="G3018" t="s">
        <v>57</v>
      </c>
      <c r="H3018" t="s">
        <v>87</v>
      </c>
      <c r="I3018" t="s">
        <v>79</v>
      </c>
      <c r="J3018" t="s">
        <v>63</v>
      </c>
      <c r="K3018" t="s">
        <v>19312</v>
      </c>
      <c r="L3018" t="s">
        <v>37</v>
      </c>
    </row>
    <row r="3019" spans="1:12" x14ac:dyDescent="0.35">
      <c r="A3019">
        <v>6797</v>
      </c>
      <c r="B3019" t="s">
        <v>19316</v>
      </c>
      <c r="D3019">
        <v>28</v>
      </c>
      <c r="E3019" t="s">
        <v>19317</v>
      </c>
      <c r="F3019" t="s">
        <v>133</v>
      </c>
      <c r="G3019" t="s">
        <v>133</v>
      </c>
      <c r="H3019" t="s">
        <v>62</v>
      </c>
      <c r="I3019" t="s">
        <v>23</v>
      </c>
      <c r="J3019" t="s">
        <v>17</v>
      </c>
      <c r="K3019" t="s">
        <v>19318</v>
      </c>
      <c r="L3019" t="s">
        <v>76</v>
      </c>
    </row>
    <row r="3020" spans="1:12" x14ac:dyDescent="0.35">
      <c r="A3020">
        <v>6798</v>
      </c>
      <c r="B3020" t="s">
        <v>19319</v>
      </c>
      <c r="D3020">
        <v>26</v>
      </c>
      <c r="E3020" t="s">
        <v>19320</v>
      </c>
      <c r="F3020" t="s">
        <v>31</v>
      </c>
      <c r="G3020" t="s">
        <v>67</v>
      </c>
      <c r="H3020" t="s">
        <v>62</v>
      </c>
      <c r="I3020" t="s">
        <v>23</v>
      </c>
      <c r="J3020" t="s">
        <v>91</v>
      </c>
      <c r="K3020">
        <f>1-516-246-1386</f>
        <v>-2147</v>
      </c>
      <c r="L3020" t="s">
        <v>19</v>
      </c>
    </row>
    <row r="3021" spans="1:12" x14ac:dyDescent="0.35">
      <c r="A3021">
        <v>6803</v>
      </c>
      <c r="B3021" t="s">
        <v>19332</v>
      </c>
      <c r="D3021">
        <v>28</v>
      </c>
      <c r="E3021" t="s">
        <v>19333</v>
      </c>
      <c r="F3021" t="s">
        <v>25</v>
      </c>
      <c r="G3021" t="s">
        <v>34</v>
      </c>
      <c r="H3021" t="s">
        <v>33</v>
      </c>
      <c r="I3021" t="s">
        <v>34</v>
      </c>
      <c r="J3021" t="s">
        <v>116</v>
      </c>
      <c r="K3021">
        <v>4153205357</v>
      </c>
      <c r="L3021" t="s">
        <v>76</v>
      </c>
    </row>
    <row r="3022" spans="1:12" x14ac:dyDescent="0.35">
      <c r="A3022">
        <v>6804</v>
      </c>
      <c r="B3022" t="s">
        <v>19334</v>
      </c>
      <c r="D3022">
        <v>26</v>
      </c>
      <c r="E3022" t="s">
        <v>19335</v>
      </c>
      <c r="F3022" t="s">
        <v>16</v>
      </c>
      <c r="G3022" t="s">
        <v>22</v>
      </c>
      <c r="H3022" t="s">
        <v>120</v>
      </c>
      <c r="I3022" t="s">
        <v>57</v>
      </c>
      <c r="J3022" t="s">
        <v>35</v>
      </c>
      <c r="K3022" t="s">
        <v>19336</v>
      </c>
      <c r="L3022" t="s">
        <v>28</v>
      </c>
    </row>
    <row r="3023" spans="1:12" x14ac:dyDescent="0.35">
      <c r="A3023">
        <v>6805</v>
      </c>
      <c r="B3023" t="s">
        <v>19337</v>
      </c>
      <c r="D3023">
        <v>30</v>
      </c>
      <c r="E3023" t="s">
        <v>19338</v>
      </c>
      <c r="F3023" t="s">
        <v>25</v>
      </c>
      <c r="G3023" t="s">
        <v>22</v>
      </c>
      <c r="H3023" t="s">
        <v>41</v>
      </c>
      <c r="I3023" t="s">
        <v>42</v>
      </c>
      <c r="J3023" t="s">
        <v>68</v>
      </c>
      <c r="K3023" t="s">
        <v>19339</v>
      </c>
      <c r="L3023" t="s">
        <v>44</v>
      </c>
    </row>
    <row r="3024" spans="1:12" x14ac:dyDescent="0.35">
      <c r="A3024">
        <v>6806</v>
      </c>
      <c r="B3024" t="s">
        <v>19340</v>
      </c>
      <c r="D3024">
        <v>27</v>
      </c>
      <c r="E3024" t="s">
        <v>19341</v>
      </c>
      <c r="F3024" t="s">
        <v>169</v>
      </c>
      <c r="G3024" t="s">
        <v>79</v>
      </c>
      <c r="H3024" t="s">
        <v>52</v>
      </c>
      <c r="I3024" t="s">
        <v>13</v>
      </c>
      <c r="J3024" t="s">
        <v>53</v>
      </c>
      <c r="K3024" t="s">
        <v>19342</v>
      </c>
      <c r="L3024" t="s">
        <v>19</v>
      </c>
    </row>
    <row r="3025" spans="1:12" x14ac:dyDescent="0.35">
      <c r="A3025">
        <v>6807</v>
      </c>
      <c r="B3025" t="s">
        <v>19343</v>
      </c>
      <c r="D3025">
        <v>27</v>
      </c>
      <c r="E3025" t="s">
        <v>19344</v>
      </c>
      <c r="F3025" t="s">
        <v>101</v>
      </c>
      <c r="G3025" t="s">
        <v>23</v>
      </c>
      <c r="H3025" t="s">
        <v>24</v>
      </c>
      <c r="I3025" t="s">
        <v>25</v>
      </c>
      <c r="J3025" t="s">
        <v>17</v>
      </c>
      <c r="K3025" t="s">
        <v>19345</v>
      </c>
      <c r="L3025" t="s">
        <v>44</v>
      </c>
    </row>
    <row r="3026" spans="1:12" x14ac:dyDescent="0.35">
      <c r="A3026">
        <v>6809</v>
      </c>
      <c r="B3026" t="s">
        <v>19349</v>
      </c>
      <c r="D3026">
        <v>30</v>
      </c>
      <c r="E3026" t="s">
        <v>19350</v>
      </c>
      <c r="F3026" t="s">
        <v>57</v>
      </c>
      <c r="G3026" t="s">
        <v>25</v>
      </c>
      <c r="H3026" t="s">
        <v>62</v>
      </c>
      <c r="I3026" t="s">
        <v>23</v>
      </c>
      <c r="J3026" t="s">
        <v>91</v>
      </c>
      <c r="K3026" t="s">
        <v>19351</v>
      </c>
      <c r="L3026" t="s">
        <v>37</v>
      </c>
    </row>
    <row r="3027" spans="1:12" x14ac:dyDescent="0.35">
      <c r="A3027">
        <v>6810</v>
      </c>
      <c r="B3027" t="s">
        <v>19352</v>
      </c>
      <c r="D3027">
        <v>30</v>
      </c>
      <c r="E3027" t="s">
        <v>19353</v>
      </c>
      <c r="F3027" t="s">
        <v>177</v>
      </c>
      <c r="G3027" t="s">
        <v>42</v>
      </c>
      <c r="H3027" t="s">
        <v>52</v>
      </c>
      <c r="I3027" t="s">
        <v>13</v>
      </c>
      <c r="J3027" t="s">
        <v>91</v>
      </c>
      <c r="K3027">
        <v>6978335548</v>
      </c>
      <c r="L3027" t="s">
        <v>37</v>
      </c>
    </row>
    <row r="3028" spans="1:12" x14ac:dyDescent="0.35">
      <c r="A3028">
        <v>6812</v>
      </c>
      <c r="B3028" t="s">
        <v>19357</v>
      </c>
      <c r="D3028">
        <v>28</v>
      </c>
      <c r="E3028" t="s">
        <v>19358</v>
      </c>
      <c r="F3028" t="s">
        <v>22</v>
      </c>
      <c r="G3028" t="s">
        <v>40</v>
      </c>
      <c r="H3028" t="s">
        <v>62</v>
      </c>
      <c r="I3028" t="s">
        <v>23</v>
      </c>
      <c r="J3028" t="s">
        <v>68</v>
      </c>
      <c r="K3028" t="s">
        <v>19359</v>
      </c>
      <c r="L3028" t="s">
        <v>28</v>
      </c>
    </row>
    <row r="3029" spans="1:12" x14ac:dyDescent="0.35">
      <c r="A3029">
        <v>6814</v>
      </c>
      <c r="B3029" t="s">
        <v>19363</v>
      </c>
      <c r="D3029">
        <v>30</v>
      </c>
      <c r="E3029" t="s">
        <v>19364</v>
      </c>
      <c r="F3029" t="s">
        <v>16</v>
      </c>
      <c r="G3029" t="s">
        <v>34</v>
      </c>
      <c r="H3029" t="s">
        <v>41</v>
      </c>
      <c r="I3029" t="s">
        <v>42</v>
      </c>
      <c r="J3029" t="s">
        <v>63</v>
      </c>
      <c r="K3029" t="s">
        <v>19365</v>
      </c>
      <c r="L3029" t="s">
        <v>44</v>
      </c>
    </row>
    <row r="3030" spans="1:12" x14ac:dyDescent="0.35">
      <c r="A3030">
        <v>6816</v>
      </c>
      <c r="B3030" t="s">
        <v>2262</v>
      </c>
      <c r="D3030">
        <v>28</v>
      </c>
      <c r="E3030" t="s">
        <v>19369</v>
      </c>
      <c r="F3030" t="s">
        <v>34</v>
      </c>
      <c r="G3030" t="s">
        <v>40</v>
      </c>
      <c r="H3030" t="s">
        <v>87</v>
      </c>
      <c r="I3030" t="s">
        <v>79</v>
      </c>
      <c r="J3030" t="s">
        <v>170</v>
      </c>
      <c r="K3030" t="s">
        <v>19370</v>
      </c>
      <c r="L3030" t="s">
        <v>19</v>
      </c>
    </row>
    <row r="3031" spans="1:12" x14ac:dyDescent="0.35">
      <c r="A3031">
        <v>6817</v>
      </c>
      <c r="B3031" t="s">
        <v>19371</v>
      </c>
      <c r="D3031">
        <v>30</v>
      </c>
      <c r="E3031" t="s">
        <v>19372</v>
      </c>
      <c r="F3031" t="s">
        <v>40</v>
      </c>
      <c r="G3031" t="s">
        <v>32</v>
      </c>
      <c r="H3031" t="s">
        <v>80</v>
      </c>
      <c r="I3031" t="s">
        <v>32</v>
      </c>
      <c r="J3031" t="s">
        <v>146</v>
      </c>
      <c r="K3031" t="s">
        <v>19373</v>
      </c>
      <c r="L3031" t="s">
        <v>19</v>
      </c>
    </row>
    <row r="3032" spans="1:12" x14ac:dyDescent="0.35">
      <c r="A3032">
        <v>6818</v>
      </c>
      <c r="B3032" t="s">
        <v>19374</v>
      </c>
      <c r="D3032">
        <v>29</v>
      </c>
      <c r="E3032" t="s">
        <v>19375</v>
      </c>
      <c r="F3032" t="s">
        <v>31</v>
      </c>
      <c r="G3032" t="s">
        <v>101</v>
      </c>
      <c r="H3032" t="s">
        <v>24</v>
      </c>
      <c r="I3032" t="s">
        <v>25</v>
      </c>
      <c r="J3032" t="s">
        <v>63</v>
      </c>
      <c r="K3032" t="s">
        <v>19376</v>
      </c>
      <c r="L3032" t="s">
        <v>44</v>
      </c>
    </row>
    <row r="3033" spans="1:12" x14ac:dyDescent="0.35">
      <c r="A3033">
        <v>6820</v>
      </c>
      <c r="B3033" t="s">
        <v>19380</v>
      </c>
      <c r="D3033">
        <v>27</v>
      </c>
      <c r="E3033" t="s">
        <v>19381</v>
      </c>
      <c r="F3033" t="s">
        <v>13</v>
      </c>
      <c r="G3033" t="s">
        <v>13</v>
      </c>
      <c r="H3033" t="s">
        <v>41</v>
      </c>
      <c r="I3033" t="s">
        <v>42</v>
      </c>
      <c r="J3033" t="s">
        <v>116</v>
      </c>
      <c r="K3033" t="s">
        <v>19382</v>
      </c>
      <c r="L3033" t="s">
        <v>19</v>
      </c>
    </row>
    <row r="3034" spans="1:12" x14ac:dyDescent="0.35">
      <c r="A3034">
        <v>6823</v>
      </c>
      <c r="B3034" t="s">
        <v>19389</v>
      </c>
      <c r="D3034">
        <v>30</v>
      </c>
      <c r="E3034" t="s">
        <v>19390</v>
      </c>
      <c r="F3034" t="s">
        <v>67</v>
      </c>
      <c r="G3034" t="s">
        <v>25</v>
      </c>
      <c r="H3034" t="s">
        <v>80</v>
      </c>
      <c r="I3034" t="s">
        <v>32</v>
      </c>
      <c r="J3034" t="s">
        <v>146</v>
      </c>
      <c r="K3034" t="s">
        <v>19391</v>
      </c>
      <c r="L3034" t="s">
        <v>37</v>
      </c>
    </row>
    <row r="3035" spans="1:12" x14ac:dyDescent="0.35">
      <c r="A3035">
        <v>6825</v>
      </c>
      <c r="B3035" t="s">
        <v>19394</v>
      </c>
      <c r="D3035">
        <v>26</v>
      </c>
      <c r="E3035" t="s">
        <v>19395</v>
      </c>
      <c r="F3035" t="s">
        <v>22</v>
      </c>
      <c r="G3035" t="s">
        <v>149</v>
      </c>
      <c r="H3035" t="s">
        <v>41</v>
      </c>
      <c r="I3035" t="s">
        <v>42</v>
      </c>
      <c r="J3035" t="s">
        <v>146</v>
      </c>
      <c r="K3035">
        <v>3081254489</v>
      </c>
      <c r="L3035" t="s">
        <v>28</v>
      </c>
    </row>
    <row r="3036" spans="1:12" x14ac:dyDescent="0.35">
      <c r="A3036">
        <v>6826</v>
      </c>
      <c r="B3036" t="s">
        <v>19396</v>
      </c>
      <c r="D3036">
        <v>29</v>
      </c>
      <c r="E3036" t="s">
        <v>19397</v>
      </c>
      <c r="F3036" t="s">
        <v>57</v>
      </c>
      <c r="G3036" t="s">
        <v>31</v>
      </c>
      <c r="H3036" t="s">
        <v>120</v>
      </c>
      <c r="I3036" t="s">
        <v>57</v>
      </c>
      <c r="J3036" t="s">
        <v>146</v>
      </c>
      <c r="K3036" t="s">
        <v>19398</v>
      </c>
      <c r="L3036" t="s">
        <v>19</v>
      </c>
    </row>
    <row r="3037" spans="1:12" x14ac:dyDescent="0.35">
      <c r="A3037">
        <v>6827</v>
      </c>
      <c r="B3037" t="s">
        <v>19399</v>
      </c>
      <c r="D3037">
        <v>29</v>
      </c>
      <c r="E3037" t="s">
        <v>19400</v>
      </c>
      <c r="F3037" t="s">
        <v>177</v>
      </c>
      <c r="G3037" t="s">
        <v>13</v>
      </c>
      <c r="H3037" t="s">
        <v>62</v>
      </c>
      <c r="I3037" t="s">
        <v>23</v>
      </c>
      <c r="J3037" t="s">
        <v>63</v>
      </c>
      <c r="K3037" t="s">
        <v>19401</v>
      </c>
      <c r="L3037" t="s">
        <v>76</v>
      </c>
    </row>
    <row r="3038" spans="1:12" x14ac:dyDescent="0.35">
      <c r="A3038">
        <v>6828</v>
      </c>
      <c r="B3038" t="s">
        <v>14688</v>
      </c>
      <c r="D3038">
        <v>28</v>
      </c>
      <c r="E3038" t="s">
        <v>19402</v>
      </c>
      <c r="F3038" t="s">
        <v>13</v>
      </c>
      <c r="G3038" t="s">
        <v>34</v>
      </c>
      <c r="H3038" t="s">
        <v>80</v>
      </c>
      <c r="I3038" t="s">
        <v>32</v>
      </c>
      <c r="J3038" t="s">
        <v>48</v>
      </c>
      <c r="K3038" t="s">
        <v>19403</v>
      </c>
      <c r="L3038" t="s">
        <v>44</v>
      </c>
    </row>
    <row r="3039" spans="1:12" x14ac:dyDescent="0.35">
      <c r="A3039">
        <v>6829</v>
      </c>
      <c r="B3039" t="s">
        <v>19404</v>
      </c>
      <c r="D3039">
        <v>30</v>
      </c>
      <c r="E3039" t="s">
        <v>19405</v>
      </c>
      <c r="F3039" t="s">
        <v>177</v>
      </c>
      <c r="G3039" t="s">
        <v>149</v>
      </c>
      <c r="H3039" t="s">
        <v>33</v>
      </c>
      <c r="I3039" t="s">
        <v>34</v>
      </c>
      <c r="J3039" t="s">
        <v>53</v>
      </c>
      <c r="K3039" t="s">
        <v>19406</v>
      </c>
      <c r="L3039" t="s">
        <v>37</v>
      </c>
    </row>
    <row r="3040" spans="1:12" x14ac:dyDescent="0.35">
      <c r="A3040">
        <v>6831</v>
      </c>
      <c r="B3040" t="s">
        <v>19410</v>
      </c>
      <c r="D3040">
        <v>26</v>
      </c>
      <c r="E3040" t="s">
        <v>19411</v>
      </c>
      <c r="F3040" t="s">
        <v>42</v>
      </c>
      <c r="G3040" t="s">
        <v>31</v>
      </c>
      <c r="H3040" t="s">
        <v>62</v>
      </c>
      <c r="I3040" t="s">
        <v>23</v>
      </c>
      <c r="J3040" t="s">
        <v>35</v>
      </c>
      <c r="K3040" t="s">
        <v>19412</v>
      </c>
      <c r="L3040" t="s">
        <v>76</v>
      </c>
    </row>
    <row r="3041" spans="1:12" x14ac:dyDescent="0.35">
      <c r="A3041">
        <v>6835</v>
      </c>
      <c r="B3041" t="s">
        <v>19420</v>
      </c>
      <c r="D3041">
        <v>30</v>
      </c>
      <c r="E3041" t="s">
        <v>19421</v>
      </c>
      <c r="F3041" t="s">
        <v>133</v>
      </c>
      <c r="G3041" t="s">
        <v>79</v>
      </c>
      <c r="H3041" t="s">
        <v>47</v>
      </c>
      <c r="I3041" t="s">
        <v>31</v>
      </c>
      <c r="J3041" t="s">
        <v>17</v>
      </c>
      <c r="K3041" t="s">
        <v>19422</v>
      </c>
      <c r="L3041" t="s">
        <v>44</v>
      </c>
    </row>
    <row r="3042" spans="1:12" x14ac:dyDescent="0.35">
      <c r="A3042">
        <v>6837</v>
      </c>
      <c r="B3042" t="s">
        <v>8172</v>
      </c>
      <c r="D3042">
        <v>29</v>
      </c>
      <c r="E3042" t="s">
        <v>19426</v>
      </c>
      <c r="F3042" t="s">
        <v>57</v>
      </c>
      <c r="G3042" t="s">
        <v>40</v>
      </c>
      <c r="H3042" t="s">
        <v>120</v>
      </c>
      <c r="I3042" t="s">
        <v>57</v>
      </c>
      <c r="J3042" t="s">
        <v>58</v>
      </c>
      <c r="K3042">
        <v>8824395264</v>
      </c>
      <c r="L3042" t="s">
        <v>76</v>
      </c>
    </row>
    <row r="3043" spans="1:12" x14ac:dyDescent="0.35">
      <c r="A3043">
        <v>6838</v>
      </c>
      <c r="B3043" t="s">
        <v>19427</v>
      </c>
      <c r="D3043">
        <v>30</v>
      </c>
      <c r="E3043" t="s">
        <v>19428</v>
      </c>
      <c r="F3043" t="s">
        <v>16</v>
      </c>
      <c r="G3043" t="s">
        <v>34</v>
      </c>
      <c r="H3043" t="s">
        <v>120</v>
      </c>
      <c r="I3043" t="s">
        <v>57</v>
      </c>
      <c r="J3043" t="s">
        <v>102</v>
      </c>
      <c r="K3043" t="s">
        <v>19429</v>
      </c>
      <c r="L3043" t="s">
        <v>28</v>
      </c>
    </row>
    <row r="3044" spans="1:12" x14ac:dyDescent="0.35">
      <c r="A3044">
        <v>6841</v>
      </c>
      <c r="B3044" t="s">
        <v>19436</v>
      </c>
      <c r="D3044">
        <v>28</v>
      </c>
      <c r="E3044" t="s">
        <v>19437</v>
      </c>
      <c r="F3044" t="s">
        <v>79</v>
      </c>
      <c r="G3044" t="s">
        <v>25</v>
      </c>
      <c r="H3044" t="s">
        <v>80</v>
      </c>
      <c r="I3044" t="s">
        <v>32</v>
      </c>
      <c r="J3044" t="s">
        <v>146</v>
      </c>
      <c r="K3044" t="s">
        <v>19438</v>
      </c>
      <c r="L3044" t="s">
        <v>28</v>
      </c>
    </row>
    <row r="3045" spans="1:12" x14ac:dyDescent="0.35">
      <c r="A3045">
        <v>6844</v>
      </c>
      <c r="B3045" t="s">
        <v>19445</v>
      </c>
      <c r="D3045">
        <v>26</v>
      </c>
      <c r="E3045" t="s">
        <v>19446</v>
      </c>
      <c r="F3045" t="s">
        <v>101</v>
      </c>
      <c r="G3045" t="s">
        <v>23</v>
      </c>
      <c r="H3045" t="s">
        <v>33</v>
      </c>
      <c r="I3045" t="s">
        <v>34</v>
      </c>
      <c r="J3045" t="s">
        <v>48</v>
      </c>
      <c r="K3045">
        <f>1-509-607-3151</f>
        <v>-4266</v>
      </c>
      <c r="L3045" t="s">
        <v>44</v>
      </c>
    </row>
    <row r="3046" spans="1:12" x14ac:dyDescent="0.35">
      <c r="A3046">
        <v>6845</v>
      </c>
      <c r="B3046" t="s">
        <v>19447</v>
      </c>
      <c r="D3046">
        <v>29</v>
      </c>
      <c r="E3046" t="s">
        <v>19448</v>
      </c>
      <c r="F3046" t="s">
        <v>40</v>
      </c>
      <c r="G3046" t="s">
        <v>32</v>
      </c>
      <c r="H3046" t="s">
        <v>41</v>
      </c>
      <c r="I3046" t="s">
        <v>42</v>
      </c>
      <c r="J3046" t="s">
        <v>58</v>
      </c>
      <c r="K3046" t="s">
        <v>19449</v>
      </c>
      <c r="L3046" t="s">
        <v>28</v>
      </c>
    </row>
    <row r="3047" spans="1:12" x14ac:dyDescent="0.35">
      <c r="A3047">
        <v>6846</v>
      </c>
      <c r="B3047" t="s">
        <v>19450</v>
      </c>
      <c r="D3047">
        <v>29</v>
      </c>
      <c r="E3047" t="s">
        <v>19451</v>
      </c>
      <c r="F3047" t="s">
        <v>133</v>
      </c>
      <c r="G3047" t="s">
        <v>133</v>
      </c>
      <c r="H3047" t="s">
        <v>120</v>
      </c>
      <c r="I3047" t="s">
        <v>57</v>
      </c>
      <c r="J3047" t="s">
        <v>17</v>
      </c>
      <c r="K3047" t="s">
        <v>19452</v>
      </c>
      <c r="L3047" t="s">
        <v>37</v>
      </c>
    </row>
    <row r="3048" spans="1:12" x14ac:dyDescent="0.35">
      <c r="A3048">
        <v>6848</v>
      </c>
      <c r="B3048" t="s">
        <v>19455</v>
      </c>
      <c r="D3048">
        <v>30</v>
      </c>
      <c r="E3048" t="s">
        <v>19456</v>
      </c>
      <c r="F3048" t="s">
        <v>23</v>
      </c>
      <c r="G3048" t="s">
        <v>149</v>
      </c>
      <c r="H3048" t="s">
        <v>62</v>
      </c>
      <c r="I3048" t="s">
        <v>23</v>
      </c>
      <c r="J3048" t="s">
        <v>88</v>
      </c>
      <c r="K3048" t="s">
        <v>19457</v>
      </c>
      <c r="L3048" t="s">
        <v>76</v>
      </c>
    </row>
    <row r="3049" spans="1:12" x14ac:dyDescent="0.35">
      <c r="A3049">
        <v>6851</v>
      </c>
      <c r="B3049" t="s">
        <v>16384</v>
      </c>
      <c r="D3049">
        <v>28</v>
      </c>
      <c r="E3049" t="s">
        <v>19464</v>
      </c>
      <c r="F3049" t="s">
        <v>42</v>
      </c>
      <c r="G3049" t="s">
        <v>32</v>
      </c>
      <c r="H3049" t="s">
        <v>15</v>
      </c>
      <c r="I3049" t="s">
        <v>16</v>
      </c>
      <c r="J3049" t="s">
        <v>91</v>
      </c>
      <c r="K3049" t="s">
        <v>19465</v>
      </c>
      <c r="L3049" t="s">
        <v>19</v>
      </c>
    </row>
    <row r="3050" spans="1:12" x14ac:dyDescent="0.35">
      <c r="A3050">
        <v>6853</v>
      </c>
      <c r="B3050" t="s">
        <v>19469</v>
      </c>
      <c r="D3050">
        <v>29</v>
      </c>
      <c r="E3050" t="s">
        <v>19470</v>
      </c>
      <c r="F3050" t="s">
        <v>22</v>
      </c>
      <c r="G3050" t="s">
        <v>34</v>
      </c>
      <c r="H3050" t="s">
        <v>87</v>
      </c>
      <c r="I3050" t="s">
        <v>79</v>
      </c>
      <c r="J3050" t="s">
        <v>53</v>
      </c>
      <c r="K3050" t="s">
        <v>19471</v>
      </c>
      <c r="L3050" t="s">
        <v>37</v>
      </c>
    </row>
    <row r="3051" spans="1:12" x14ac:dyDescent="0.35">
      <c r="A3051">
        <v>6858</v>
      </c>
      <c r="B3051" t="s">
        <v>2891</v>
      </c>
      <c r="D3051">
        <v>27</v>
      </c>
      <c r="E3051" t="s">
        <v>19482</v>
      </c>
      <c r="F3051" t="s">
        <v>169</v>
      </c>
      <c r="G3051" t="s">
        <v>13</v>
      </c>
      <c r="H3051" t="s">
        <v>15</v>
      </c>
      <c r="I3051" t="s">
        <v>16</v>
      </c>
      <c r="J3051" t="s">
        <v>63</v>
      </c>
      <c r="K3051">
        <f>1-117-633-5710</f>
        <v>-6459</v>
      </c>
      <c r="L3051" t="s">
        <v>37</v>
      </c>
    </row>
    <row r="3052" spans="1:12" x14ac:dyDescent="0.35">
      <c r="A3052">
        <v>6864</v>
      </c>
      <c r="B3052" t="s">
        <v>19498</v>
      </c>
      <c r="D3052">
        <v>30</v>
      </c>
      <c r="E3052" t="s">
        <v>19499</v>
      </c>
      <c r="F3052" t="s">
        <v>133</v>
      </c>
      <c r="G3052" t="s">
        <v>101</v>
      </c>
      <c r="H3052" t="s">
        <v>52</v>
      </c>
      <c r="I3052" t="s">
        <v>13</v>
      </c>
      <c r="J3052" t="s">
        <v>58</v>
      </c>
      <c r="K3052" t="s">
        <v>19500</v>
      </c>
      <c r="L3052" t="s">
        <v>76</v>
      </c>
    </row>
    <row r="3053" spans="1:12" x14ac:dyDescent="0.35">
      <c r="A3053">
        <v>6865</v>
      </c>
      <c r="B3053" t="s">
        <v>19501</v>
      </c>
      <c r="D3053">
        <v>27</v>
      </c>
      <c r="E3053" t="s">
        <v>19502</v>
      </c>
      <c r="F3053" t="s">
        <v>13</v>
      </c>
      <c r="G3053" t="s">
        <v>133</v>
      </c>
      <c r="H3053" t="s">
        <v>120</v>
      </c>
      <c r="I3053" t="s">
        <v>57</v>
      </c>
      <c r="J3053" t="s">
        <v>63</v>
      </c>
      <c r="K3053">
        <v>5570139562</v>
      </c>
      <c r="L3053" t="s">
        <v>37</v>
      </c>
    </row>
    <row r="3054" spans="1:12" x14ac:dyDescent="0.35">
      <c r="A3054">
        <v>6866</v>
      </c>
      <c r="B3054" t="s">
        <v>19503</v>
      </c>
      <c r="D3054">
        <v>26</v>
      </c>
      <c r="E3054" t="s">
        <v>19504</v>
      </c>
      <c r="F3054" t="s">
        <v>34</v>
      </c>
      <c r="G3054" t="s">
        <v>149</v>
      </c>
      <c r="H3054" t="s">
        <v>47</v>
      </c>
      <c r="I3054" t="s">
        <v>31</v>
      </c>
      <c r="J3054" t="s">
        <v>68</v>
      </c>
      <c r="K3054" t="s">
        <v>19505</v>
      </c>
      <c r="L3054" t="s">
        <v>19</v>
      </c>
    </row>
    <row r="3055" spans="1:12" x14ac:dyDescent="0.35">
      <c r="A3055">
        <v>6868</v>
      </c>
      <c r="B3055" t="s">
        <v>19509</v>
      </c>
      <c r="D3055">
        <v>27</v>
      </c>
      <c r="E3055" t="s">
        <v>19510</v>
      </c>
      <c r="F3055" t="s">
        <v>34</v>
      </c>
      <c r="G3055" t="s">
        <v>177</v>
      </c>
      <c r="H3055" t="s">
        <v>52</v>
      </c>
      <c r="I3055" t="s">
        <v>13</v>
      </c>
      <c r="J3055" t="s">
        <v>146</v>
      </c>
      <c r="K3055" t="s">
        <v>19511</v>
      </c>
      <c r="L3055" t="s">
        <v>19</v>
      </c>
    </row>
    <row r="3056" spans="1:12" x14ac:dyDescent="0.35">
      <c r="A3056">
        <v>6870</v>
      </c>
      <c r="B3056" t="s">
        <v>11440</v>
      </c>
      <c r="D3056">
        <v>29</v>
      </c>
      <c r="E3056" t="s">
        <v>19515</v>
      </c>
      <c r="F3056" t="s">
        <v>201</v>
      </c>
      <c r="G3056" t="s">
        <v>16</v>
      </c>
      <c r="H3056" t="s">
        <v>52</v>
      </c>
      <c r="I3056" t="s">
        <v>13</v>
      </c>
      <c r="J3056" t="s">
        <v>48</v>
      </c>
      <c r="K3056" t="s">
        <v>19516</v>
      </c>
      <c r="L3056" t="s">
        <v>19</v>
      </c>
    </row>
    <row r="3057" spans="1:12" x14ac:dyDescent="0.35">
      <c r="A3057">
        <v>6874</v>
      </c>
      <c r="B3057" t="s">
        <v>19526</v>
      </c>
      <c r="D3057">
        <v>28</v>
      </c>
      <c r="E3057" t="s">
        <v>19527</v>
      </c>
      <c r="F3057" t="s">
        <v>31</v>
      </c>
      <c r="G3057" t="s">
        <v>133</v>
      </c>
      <c r="H3057" t="s">
        <v>24</v>
      </c>
      <c r="I3057" t="s">
        <v>25</v>
      </c>
      <c r="J3057" t="s">
        <v>146</v>
      </c>
      <c r="K3057" t="s">
        <v>19528</v>
      </c>
      <c r="L3057" t="s">
        <v>19</v>
      </c>
    </row>
    <row r="3058" spans="1:12" x14ac:dyDescent="0.35">
      <c r="A3058">
        <v>6879</v>
      </c>
      <c r="B3058" t="s">
        <v>19540</v>
      </c>
      <c r="D3058">
        <v>27</v>
      </c>
      <c r="E3058" t="s">
        <v>19541</v>
      </c>
      <c r="F3058" t="s">
        <v>22</v>
      </c>
      <c r="G3058" t="s">
        <v>22</v>
      </c>
      <c r="H3058" t="s">
        <v>120</v>
      </c>
      <c r="I3058" t="s">
        <v>57</v>
      </c>
      <c r="J3058" t="s">
        <v>48</v>
      </c>
      <c r="K3058" t="s">
        <v>19542</v>
      </c>
      <c r="L3058" t="s">
        <v>37</v>
      </c>
    </row>
    <row r="3059" spans="1:12" x14ac:dyDescent="0.35">
      <c r="A3059">
        <v>6881</v>
      </c>
      <c r="B3059" t="s">
        <v>19546</v>
      </c>
      <c r="D3059">
        <v>28</v>
      </c>
      <c r="E3059" t="s">
        <v>19547</v>
      </c>
      <c r="F3059" t="s">
        <v>40</v>
      </c>
      <c r="G3059" t="s">
        <v>13</v>
      </c>
      <c r="H3059" t="s">
        <v>80</v>
      </c>
      <c r="I3059" t="s">
        <v>32</v>
      </c>
      <c r="J3059" t="s">
        <v>88</v>
      </c>
      <c r="K3059" t="s">
        <v>19548</v>
      </c>
      <c r="L3059" t="s">
        <v>44</v>
      </c>
    </row>
    <row r="3060" spans="1:12" x14ac:dyDescent="0.35">
      <c r="A3060">
        <v>6886</v>
      </c>
      <c r="B3060" t="s">
        <v>19561</v>
      </c>
      <c r="D3060">
        <v>29</v>
      </c>
      <c r="E3060" t="s">
        <v>19562</v>
      </c>
      <c r="F3060" t="s">
        <v>67</v>
      </c>
      <c r="G3060" t="s">
        <v>32</v>
      </c>
      <c r="H3060" t="s">
        <v>33</v>
      </c>
      <c r="I3060" t="s">
        <v>34</v>
      </c>
      <c r="J3060" t="s">
        <v>63</v>
      </c>
      <c r="K3060" t="s">
        <v>19563</v>
      </c>
      <c r="L3060" t="s">
        <v>44</v>
      </c>
    </row>
    <row r="3061" spans="1:12" x14ac:dyDescent="0.35">
      <c r="A3061">
        <v>6888</v>
      </c>
      <c r="B3061" t="s">
        <v>10393</v>
      </c>
      <c r="D3061">
        <v>28</v>
      </c>
      <c r="E3061" t="s">
        <v>19567</v>
      </c>
      <c r="F3061" t="s">
        <v>57</v>
      </c>
      <c r="G3061" t="s">
        <v>16</v>
      </c>
      <c r="H3061" t="s">
        <v>87</v>
      </c>
      <c r="I3061" t="s">
        <v>79</v>
      </c>
      <c r="J3061" t="s">
        <v>153</v>
      </c>
      <c r="K3061" t="s">
        <v>19568</v>
      </c>
      <c r="L3061" t="s">
        <v>28</v>
      </c>
    </row>
    <row r="3062" spans="1:12" x14ac:dyDescent="0.35">
      <c r="A3062">
        <v>6889</v>
      </c>
      <c r="B3062" t="s">
        <v>19569</v>
      </c>
      <c r="D3062">
        <v>30</v>
      </c>
      <c r="E3062" t="s">
        <v>19570</v>
      </c>
      <c r="F3062" t="s">
        <v>149</v>
      </c>
      <c r="G3062" t="s">
        <v>16</v>
      </c>
      <c r="H3062" t="s">
        <v>62</v>
      </c>
      <c r="I3062" t="s">
        <v>23</v>
      </c>
      <c r="J3062" t="s">
        <v>58</v>
      </c>
      <c r="K3062">
        <v>3554076198</v>
      </c>
      <c r="L3062" t="s">
        <v>28</v>
      </c>
    </row>
    <row r="3063" spans="1:12" x14ac:dyDescent="0.35">
      <c r="A3063">
        <v>6890</v>
      </c>
      <c r="B3063" t="s">
        <v>19571</v>
      </c>
      <c r="D3063">
        <v>29</v>
      </c>
      <c r="E3063" t="s">
        <v>19572</v>
      </c>
      <c r="F3063" t="s">
        <v>201</v>
      </c>
      <c r="G3063" t="s">
        <v>23</v>
      </c>
      <c r="H3063" t="s">
        <v>41</v>
      </c>
      <c r="I3063" t="s">
        <v>42</v>
      </c>
      <c r="J3063" t="s">
        <v>153</v>
      </c>
      <c r="K3063" t="s">
        <v>19573</v>
      </c>
      <c r="L3063" t="s">
        <v>44</v>
      </c>
    </row>
    <row r="3064" spans="1:12" x14ac:dyDescent="0.35">
      <c r="A3064">
        <v>6891</v>
      </c>
      <c r="B3064" t="s">
        <v>19574</v>
      </c>
      <c r="D3064">
        <v>29</v>
      </c>
      <c r="E3064" t="s">
        <v>19575</v>
      </c>
      <c r="F3064" t="s">
        <v>201</v>
      </c>
      <c r="G3064" t="s">
        <v>23</v>
      </c>
      <c r="H3064" t="s">
        <v>120</v>
      </c>
      <c r="I3064" t="s">
        <v>57</v>
      </c>
      <c r="J3064" t="s">
        <v>153</v>
      </c>
      <c r="K3064">
        <v>6516008765</v>
      </c>
      <c r="L3064" t="s">
        <v>44</v>
      </c>
    </row>
    <row r="3065" spans="1:12" x14ac:dyDescent="0.35">
      <c r="A3065">
        <v>6892</v>
      </c>
      <c r="B3065" t="s">
        <v>19576</v>
      </c>
      <c r="D3065">
        <v>26</v>
      </c>
      <c r="E3065" t="s">
        <v>19577</v>
      </c>
      <c r="F3065" t="s">
        <v>133</v>
      </c>
      <c r="G3065" t="s">
        <v>16</v>
      </c>
      <c r="H3065" t="s">
        <v>47</v>
      </c>
      <c r="I3065" t="s">
        <v>31</v>
      </c>
      <c r="J3065" t="s">
        <v>91</v>
      </c>
      <c r="K3065" t="s">
        <v>19578</v>
      </c>
      <c r="L3065" t="s">
        <v>44</v>
      </c>
    </row>
    <row r="3066" spans="1:12" x14ac:dyDescent="0.35">
      <c r="A3066">
        <v>6893</v>
      </c>
      <c r="B3066" t="s">
        <v>19579</v>
      </c>
      <c r="D3066">
        <v>29</v>
      </c>
      <c r="E3066" t="s">
        <v>19580</v>
      </c>
      <c r="F3066" t="s">
        <v>31</v>
      </c>
      <c r="G3066" t="s">
        <v>14</v>
      </c>
      <c r="H3066" t="s">
        <v>41</v>
      </c>
      <c r="I3066" t="s">
        <v>42</v>
      </c>
      <c r="J3066" t="s">
        <v>153</v>
      </c>
      <c r="K3066" t="s">
        <v>19581</v>
      </c>
      <c r="L3066" t="s">
        <v>37</v>
      </c>
    </row>
    <row r="3067" spans="1:12" x14ac:dyDescent="0.35">
      <c r="A3067">
        <v>6896</v>
      </c>
      <c r="B3067" t="s">
        <v>19587</v>
      </c>
      <c r="D3067">
        <v>26</v>
      </c>
      <c r="E3067" t="s">
        <v>19588</v>
      </c>
      <c r="F3067" t="s">
        <v>13</v>
      </c>
      <c r="G3067" t="s">
        <v>101</v>
      </c>
      <c r="H3067" t="s">
        <v>41</v>
      </c>
      <c r="I3067" t="s">
        <v>42</v>
      </c>
      <c r="J3067" t="s">
        <v>26</v>
      </c>
      <c r="K3067" t="s">
        <v>19589</v>
      </c>
      <c r="L3067" t="s">
        <v>37</v>
      </c>
    </row>
    <row r="3068" spans="1:12" x14ac:dyDescent="0.35">
      <c r="A3068">
        <v>6897</v>
      </c>
      <c r="B3068" t="s">
        <v>19590</v>
      </c>
      <c r="D3068">
        <v>28</v>
      </c>
      <c r="E3068" t="s">
        <v>19591</v>
      </c>
      <c r="F3068" t="s">
        <v>40</v>
      </c>
      <c r="G3068" t="s">
        <v>34</v>
      </c>
      <c r="H3068" t="s">
        <v>62</v>
      </c>
      <c r="I3068" t="s">
        <v>23</v>
      </c>
      <c r="J3068" t="s">
        <v>58</v>
      </c>
      <c r="K3068" t="s">
        <v>19592</v>
      </c>
      <c r="L3068" t="s">
        <v>44</v>
      </c>
    </row>
    <row r="3069" spans="1:12" x14ac:dyDescent="0.35">
      <c r="A3069">
        <v>6901</v>
      </c>
      <c r="B3069" t="s">
        <v>19601</v>
      </c>
      <c r="D3069">
        <v>27</v>
      </c>
      <c r="E3069" t="s">
        <v>19602</v>
      </c>
      <c r="F3069" t="s">
        <v>169</v>
      </c>
      <c r="G3069" t="s">
        <v>25</v>
      </c>
      <c r="H3069" t="s">
        <v>80</v>
      </c>
      <c r="I3069" t="s">
        <v>32</v>
      </c>
      <c r="J3069" t="s">
        <v>116</v>
      </c>
      <c r="K3069" t="s">
        <v>19603</v>
      </c>
      <c r="L3069" t="s">
        <v>19</v>
      </c>
    </row>
    <row r="3070" spans="1:12" x14ac:dyDescent="0.35">
      <c r="A3070">
        <v>6904</v>
      </c>
      <c r="B3070" t="s">
        <v>19610</v>
      </c>
      <c r="D3070">
        <v>29</v>
      </c>
      <c r="E3070" t="s">
        <v>19611</v>
      </c>
      <c r="F3070" t="s">
        <v>25</v>
      </c>
      <c r="G3070" t="s">
        <v>32</v>
      </c>
      <c r="H3070" t="s">
        <v>52</v>
      </c>
      <c r="I3070" t="s">
        <v>13</v>
      </c>
      <c r="J3070" t="s">
        <v>68</v>
      </c>
      <c r="K3070">
        <f>1-868-306-6594</f>
        <v>-7767</v>
      </c>
      <c r="L3070" t="s">
        <v>44</v>
      </c>
    </row>
    <row r="3071" spans="1:12" x14ac:dyDescent="0.35">
      <c r="A3071">
        <v>6905</v>
      </c>
      <c r="B3071" t="s">
        <v>17224</v>
      </c>
      <c r="D3071">
        <v>30</v>
      </c>
      <c r="E3071" t="s">
        <v>19612</v>
      </c>
      <c r="F3071" t="s">
        <v>101</v>
      </c>
      <c r="G3071" t="s">
        <v>177</v>
      </c>
      <c r="H3071" t="s">
        <v>41</v>
      </c>
      <c r="I3071" t="s">
        <v>42</v>
      </c>
      <c r="J3071" t="s">
        <v>88</v>
      </c>
      <c r="K3071" t="s">
        <v>19613</v>
      </c>
      <c r="L3071" t="s">
        <v>76</v>
      </c>
    </row>
    <row r="3072" spans="1:12" x14ac:dyDescent="0.35">
      <c r="A3072">
        <v>6906</v>
      </c>
      <c r="B3072" t="s">
        <v>19614</v>
      </c>
      <c r="D3072">
        <v>26</v>
      </c>
      <c r="E3072" t="s">
        <v>19615</v>
      </c>
      <c r="F3072" t="s">
        <v>67</v>
      </c>
      <c r="G3072" t="s">
        <v>177</v>
      </c>
      <c r="H3072" t="s">
        <v>120</v>
      </c>
      <c r="I3072" t="s">
        <v>57</v>
      </c>
      <c r="J3072" t="s">
        <v>63</v>
      </c>
      <c r="K3072" t="s">
        <v>19616</v>
      </c>
      <c r="L3072" t="s">
        <v>19</v>
      </c>
    </row>
    <row r="3073" spans="1:12" x14ac:dyDescent="0.35">
      <c r="A3073">
        <v>6908</v>
      </c>
      <c r="B3073" t="s">
        <v>19620</v>
      </c>
      <c r="D3073">
        <v>26</v>
      </c>
      <c r="E3073" t="s">
        <v>19621</v>
      </c>
      <c r="F3073" t="s">
        <v>57</v>
      </c>
      <c r="G3073" t="s">
        <v>57</v>
      </c>
      <c r="H3073" t="s">
        <v>52</v>
      </c>
      <c r="I3073" t="s">
        <v>13</v>
      </c>
      <c r="J3073" t="s">
        <v>63</v>
      </c>
      <c r="K3073" t="s">
        <v>19622</v>
      </c>
      <c r="L3073" t="s">
        <v>28</v>
      </c>
    </row>
    <row r="3074" spans="1:12" x14ac:dyDescent="0.35">
      <c r="A3074">
        <v>6910</v>
      </c>
      <c r="B3074" t="s">
        <v>19626</v>
      </c>
      <c r="D3074">
        <v>28</v>
      </c>
      <c r="E3074" t="s">
        <v>19627</v>
      </c>
      <c r="F3074" t="s">
        <v>25</v>
      </c>
      <c r="G3074" t="s">
        <v>133</v>
      </c>
      <c r="H3074" t="s">
        <v>87</v>
      </c>
      <c r="I3074" t="s">
        <v>79</v>
      </c>
      <c r="J3074" t="s">
        <v>53</v>
      </c>
      <c r="K3074" t="s">
        <v>19628</v>
      </c>
      <c r="L3074" t="s">
        <v>28</v>
      </c>
    </row>
    <row r="3075" spans="1:12" x14ac:dyDescent="0.35">
      <c r="A3075">
        <v>6912</v>
      </c>
      <c r="B3075" t="s">
        <v>19631</v>
      </c>
      <c r="D3075">
        <v>30</v>
      </c>
      <c r="E3075" t="s">
        <v>19632</v>
      </c>
      <c r="F3075" t="s">
        <v>13</v>
      </c>
      <c r="G3075" t="s">
        <v>25</v>
      </c>
      <c r="H3075" t="s">
        <v>52</v>
      </c>
      <c r="I3075" t="s">
        <v>13</v>
      </c>
      <c r="J3075" t="s">
        <v>48</v>
      </c>
      <c r="K3075" t="s">
        <v>19633</v>
      </c>
      <c r="L3075" t="s">
        <v>28</v>
      </c>
    </row>
    <row r="3076" spans="1:12" x14ac:dyDescent="0.35">
      <c r="A3076">
        <v>6923</v>
      </c>
      <c r="B3076" t="s">
        <v>19664</v>
      </c>
      <c r="D3076">
        <v>29</v>
      </c>
      <c r="E3076" t="s">
        <v>19665</v>
      </c>
      <c r="F3076" t="s">
        <v>57</v>
      </c>
      <c r="G3076" t="s">
        <v>169</v>
      </c>
      <c r="H3076" t="s">
        <v>47</v>
      </c>
      <c r="I3076" t="s">
        <v>31</v>
      </c>
      <c r="J3076" t="s">
        <v>68</v>
      </c>
      <c r="K3076" t="s">
        <v>19666</v>
      </c>
      <c r="L3076" t="s">
        <v>44</v>
      </c>
    </row>
    <row r="3077" spans="1:12" x14ac:dyDescent="0.35">
      <c r="A3077">
        <v>6925</v>
      </c>
      <c r="B3077" t="s">
        <v>19669</v>
      </c>
      <c r="D3077">
        <v>29</v>
      </c>
      <c r="E3077" t="s">
        <v>19670</v>
      </c>
      <c r="F3077" t="s">
        <v>14</v>
      </c>
      <c r="G3077" t="s">
        <v>32</v>
      </c>
      <c r="H3077" t="s">
        <v>87</v>
      </c>
      <c r="I3077" t="s">
        <v>79</v>
      </c>
      <c r="J3077" t="s">
        <v>146</v>
      </c>
      <c r="K3077" t="s">
        <v>19671</v>
      </c>
      <c r="L3077" t="s">
        <v>76</v>
      </c>
    </row>
    <row r="3078" spans="1:12" x14ac:dyDescent="0.35">
      <c r="A3078">
        <v>6927</v>
      </c>
      <c r="B3078" t="s">
        <v>19675</v>
      </c>
      <c r="D3078">
        <v>30</v>
      </c>
      <c r="E3078" t="s">
        <v>19676</v>
      </c>
      <c r="F3078" t="s">
        <v>149</v>
      </c>
      <c r="G3078" t="s">
        <v>57</v>
      </c>
      <c r="H3078" t="s">
        <v>80</v>
      </c>
      <c r="I3078" t="s">
        <v>32</v>
      </c>
      <c r="J3078" t="s">
        <v>26</v>
      </c>
      <c r="K3078" t="s">
        <v>19677</v>
      </c>
      <c r="L3078" t="s">
        <v>28</v>
      </c>
    </row>
    <row r="3079" spans="1:12" x14ac:dyDescent="0.35">
      <c r="A3079">
        <v>6929</v>
      </c>
      <c r="B3079" t="s">
        <v>19680</v>
      </c>
      <c r="D3079">
        <v>29</v>
      </c>
      <c r="E3079" t="s">
        <v>19681</v>
      </c>
      <c r="F3079" t="s">
        <v>13</v>
      </c>
      <c r="G3079" t="s">
        <v>201</v>
      </c>
      <c r="H3079" t="s">
        <v>47</v>
      </c>
      <c r="I3079" t="s">
        <v>31</v>
      </c>
      <c r="J3079" t="s">
        <v>26</v>
      </c>
      <c r="K3079" t="s">
        <v>19682</v>
      </c>
      <c r="L3079" t="s">
        <v>76</v>
      </c>
    </row>
    <row r="3080" spans="1:12" x14ac:dyDescent="0.35">
      <c r="A3080">
        <v>6931</v>
      </c>
      <c r="B3080" t="s">
        <v>19686</v>
      </c>
      <c r="D3080">
        <v>29</v>
      </c>
      <c r="E3080" t="s">
        <v>19687</v>
      </c>
      <c r="F3080" t="s">
        <v>31</v>
      </c>
      <c r="G3080" t="s">
        <v>13</v>
      </c>
      <c r="H3080" t="s">
        <v>120</v>
      </c>
      <c r="I3080" t="s">
        <v>57</v>
      </c>
      <c r="J3080" t="s">
        <v>35</v>
      </c>
      <c r="K3080" t="s">
        <v>19688</v>
      </c>
      <c r="L3080" t="s">
        <v>76</v>
      </c>
    </row>
    <row r="3081" spans="1:12" x14ac:dyDescent="0.35">
      <c r="A3081">
        <v>6941</v>
      </c>
      <c r="B3081" t="s">
        <v>19716</v>
      </c>
      <c r="D3081">
        <v>26</v>
      </c>
      <c r="E3081" t="s">
        <v>19717</v>
      </c>
      <c r="F3081" t="s">
        <v>57</v>
      </c>
      <c r="G3081" t="s">
        <v>25</v>
      </c>
      <c r="H3081" t="s">
        <v>62</v>
      </c>
      <c r="I3081" t="s">
        <v>23</v>
      </c>
      <c r="J3081" t="s">
        <v>53</v>
      </c>
      <c r="K3081" t="s">
        <v>19718</v>
      </c>
      <c r="L3081" t="s">
        <v>28</v>
      </c>
    </row>
    <row r="3082" spans="1:12" x14ac:dyDescent="0.35">
      <c r="A3082">
        <v>6948</v>
      </c>
      <c r="B3082" t="s">
        <v>12917</v>
      </c>
      <c r="D3082">
        <v>26</v>
      </c>
      <c r="E3082" t="s">
        <v>19737</v>
      </c>
      <c r="F3082" t="s">
        <v>42</v>
      </c>
      <c r="G3082" t="s">
        <v>201</v>
      </c>
      <c r="H3082" t="s">
        <v>87</v>
      </c>
      <c r="I3082" t="s">
        <v>79</v>
      </c>
      <c r="J3082" t="s">
        <v>17</v>
      </c>
      <c r="K3082" t="s">
        <v>19738</v>
      </c>
      <c r="L3082" t="s">
        <v>37</v>
      </c>
    </row>
    <row r="3083" spans="1:12" x14ac:dyDescent="0.35">
      <c r="A3083">
        <v>6950</v>
      </c>
      <c r="B3083" t="s">
        <v>19742</v>
      </c>
      <c r="D3083">
        <v>30</v>
      </c>
      <c r="E3083" t="s">
        <v>19743</v>
      </c>
      <c r="F3083" t="s">
        <v>34</v>
      </c>
      <c r="G3083" t="s">
        <v>201</v>
      </c>
      <c r="H3083" t="s">
        <v>24</v>
      </c>
      <c r="I3083" t="s">
        <v>25</v>
      </c>
      <c r="J3083" t="s">
        <v>102</v>
      </c>
      <c r="K3083" t="s">
        <v>19744</v>
      </c>
      <c r="L3083" t="s">
        <v>44</v>
      </c>
    </row>
    <row r="3084" spans="1:12" x14ac:dyDescent="0.35">
      <c r="A3084">
        <v>6955</v>
      </c>
      <c r="B3084" t="s">
        <v>19757</v>
      </c>
      <c r="D3084">
        <v>30</v>
      </c>
      <c r="E3084" t="s">
        <v>19758</v>
      </c>
      <c r="F3084" t="s">
        <v>201</v>
      </c>
      <c r="G3084" t="s">
        <v>14</v>
      </c>
      <c r="H3084" t="s">
        <v>41</v>
      </c>
      <c r="I3084" t="s">
        <v>42</v>
      </c>
      <c r="J3084" t="s">
        <v>91</v>
      </c>
      <c r="K3084">
        <v>9638414309</v>
      </c>
      <c r="L3084" t="s">
        <v>76</v>
      </c>
    </row>
    <row r="3085" spans="1:12" x14ac:dyDescent="0.35">
      <c r="A3085">
        <v>6956</v>
      </c>
      <c r="B3085" t="s">
        <v>19759</v>
      </c>
      <c r="D3085">
        <v>29</v>
      </c>
      <c r="E3085" t="s">
        <v>19760</v>
      </c>
      <c r="F3085" t="s">
        <v>201</v>
      </c>
      <c r="G3085" t="s">
        <v>177</v>
      </c>
      <c r="H3085" t="s">
        <v>52</v>
      </c>
      <c r="I3085" t="s">
        <v>13</v>
      </c>
      <c r="J3085" t="s">
        <v>58</v>
      </c>
      <c r="K3085" t="s">
        <v>19761</v>
      </c>
      <c r="L3085" t="s">
        <v>76</v>
      </c>
    </row>
    <row r="3086" spans="1:12" x14ac:dyDescent="0.35">
      <c r="A3086">
        <v>6957</v>
      </c>
      <c r="B3086" t="s">
        <v>19762</v>
      </c>
      <c r="D3086">
        <v>27</v>
      </c>
      <c r="E3086" t="s">
        <v>19763</v>
      </c>
      <c r="F3086" t="s">
        <v>22</v>
      </c>
      <c r="G3086" t="s">
        <v>149</v>
      </c>
      <c r="H3086" t="s">
        <v>41</v>
      </c>
      <c r="I3086" t="s">
        <v>42</v>
      </c>
      <c r="J3086" t="s">
        <v>68</v>
      </c>
      <c r="K3086" t="s">
        <v>19764</v>
      </c>
      <c r="L3086" t="s">
        <v>37</v>
      </c>
    </row>
    <row r="3087" spans="1:12" x14ac:dyDescent="0.35">
      <c r="A3087">
        <v>6958</v>
      </c>
      <c r="B3087" t="s">
        <v>19765</v>
      </c>
      <c r="D3087">
        <v>29</v>
      </c>
      <c r="E3087" t="s">
        <v>19766</v>
      </c>
      <c r="F3087" t="s">
        <v>149</v>
      </c>
      <c r="G3087" t="s">
        <v>23</v>
      </c>
      <c r="H3087" t="s">
        <v>80</v>
      </c>
      <c r="I3087" t="s">
        <v>32</v>
      </c>
      <c r="J3087" t="s">
        <v>146</v>
      </c>
      <c r="K3087" t="s">
        <v>19767</v>
      </c>
      <c r="L3087" t="s">
        <v>76</v>
      </c>
    </row>
    <row r="3088" spans="1:12" x14ac:dyDescent="0.35">
      <c r="A3088">
        <v>6961</v>
      </c>
      <c r="B3088" t="s">
        <v>19773</v>
      </c>
      <c r="D3088">
        <v>28</v>
      </c>
      <c r="E3088" t="s">
        <v>19774</v>
      </c>
      <c r="F3088" t="s">
        <v>177</v>
      </c>
      <c r="G3088" t="s">
        <v>101</v>
      </c>
      <c r="H3088" t="s">
        <v>41</v>
      </c>
      <c r="I3088" t="s">
        <v>42</v>
      </c>
      <c r="J3088" t="s">
        <v>35</v>
      </c>
      <c r="K3088" t="s">
        <v>19775</v>
      </c>
      <c r="L3088" t="s">
        <v>44</v>
      </c>
    </row>
    <row r="3089" spans="1:12" x14ac:dyDescent="0.35">
      <c r="A3089">
        <v>6964</v>
      </c>
      <c r="B3089" t="s">
        <v>19781</v>
      </c>
      <c r="D3089">
        <v>26</v>
      </c>
      <c r="E3089" t="s">
        <v>19782</v>
      </c>
      <c r="F3089" t="s">
        <v>177</v>
      </c>
      <c r="G3089" t="s">
        <v>67</v>
      </c>
      <c r="H3089" t="s">
        <v>52</v>
      </c>
      <c r="I3089" t="s">
        <v>13</v>
      </c>
      <c r="J3089" t="s">
        <v>63</v>
      </c>
      <c r="K3089" t="s">
        <v>19783</v>
      </c>
      <c r="L3089" t="s">
        <v>37</v>
      </c>
    </row>
    <row r="3090" spans="1:12" x14ac:dyDescent="0.35">
      <c r="A3090">
        <v>6965</v>
      </c>
      <c r="B3090" t="s">
        <v>19784</v>
      </c>
      <c r="D3090">
        <v>29</v>
      </c>
      <c r="E3090" t="s">
        <v>19785</v>
      </c>
      <c r="F3090" t="s">
        <v>14</v>
      </c>
      <c r="G3090" t="s">
        <v>101</v>
      </c>
      <c r="H3090" t="s">
        <v>87</v>
      </c>
      <c r="I3090" t="s">
        <v>79</v>
      </c>
      <c r="J3090" t="s">
        <v>170</v>
      </c>
      <c r="K3090" t="s">
        <v>19786</v>
      </c>
      <c r="L3090" t="s">
        <v>28</v>
      </c>
    </row>
    <row r="3091" spans="1:12" x14ac:dyDescent="0.35">
      <c r="A3091">
        <v>6967</v>
      </c>
      <c r="B3091" t="s">
        <v>19790</v>
      </c>
      <c r="D3091">
        <v>26</v>
      </c>
      <c r="E3091" t="s">
        <v>19791</v>
      </c>
      <c r="F3091" t="s">
        <v>25</v>
      </c>
      <c r="G3091" t="s">
        <v>79</v>
      </c>
      <c r="H3091" t="s">
        <v>15</v>
      </c>
      <c r="I3091" t="s">
        <v>16</v>
      </c>
      <c r="J3091" t="s">
        <v>63</v>
      </c>
      <c r="K3091" t="s">
        <v>19792</v>
      </c>
      <c r="L3091" t="s">
        <v>37</v>
      </c>
    </row>
    <row r="3092" spans="1:12" x14ac:dyDescent="0.35">
      <c r="A3092">
        <v>6969</v>
      </c>
      <c r="B3092" t="s">
        <v>19796</v>
      </c>
      <c r="D3092">
        <v>30</v>
      </c>
      <c r="E3092" t="s">
        <v>19797</v>
      </c>
      <c r="F3092" t="s">
        <v>34</v>
      </c>
      <c r="G3092" t="s">
        <v>14</v>
      </c>
      <c r="H3092" t="s">
        <v>15</v>
      </c>
      <c r="I3092" t="s">
        <v>16</v>
      </c>
      <c r="J3092" t="s">
        <v>102</v>
      </c>
      <c r="K3092" t="s">
        <v>19798</v>
      </c>
      <c r="L3092" t="s">
        <v>28</v>
      </c>
    </row>
    <row r="3093" spans="1:12" x14ac:dyDescent="0.35">
      <c r="A3093">
        <v>6970</v>
      </c>
      <c r="B3093" t="s">
        <v>19799</v>
      </c>
      <c r="D3093">
        <v>30</v>
      </c>
      <c r="E3093" t="s">
        <v>19800</v>
      </c>
      <c r="F3093" t="s">
        <v>42</v>
      </c>
      <c r="G3093" t="s">
        <v>169</v>
      </c>
      <c r="H3093" t="s">
        <v>120</v>
      </c>
      <c r="I3093" t="s">
        <v>57</v>
      </c>
      <c r="J3093" t="s">
        <v>53</v>
      </c>
      <c r="K3093" t="s">
        <v>19801</v>
      </c>
      <c r="L3093" t="s">
        <v>76</v>
      </c>
    </row>
    <row r="3094" spans="1:12" x14ac:dyDescent="0.35">
      <c r="A3094">
        <v>6973</v>
      </c>
      <c r="B3094" t="s">
        <v>19808</v>
      </c>
      <c r="D3094">
        <v>26</v>
      </c>
      <c r="E3094" t="s">
        <v>19809</v>
      </c>
      <c r="F3094" t="s">
        <v>34</v>
      </c>
      <c r="G3094" t="s">
        <v>16</v>
      </c>
      <c r="H3094" t="s">
        <v>62</v>
      </c>
      <c r="I3094" t="s">
        <v>23</v>
      </c>
      <c r="J3094" t="s">
        <v>48</v>
      </c>
      <c r="K3094" t="s">
        <v>19810</v>
      </c>
      <c r="L3094" t="s">
        <v>44</v>
      </c>
    </row>
    <row r="3095" spans="1:12" x14ac:dyDescent="0.35">
      <c r="A3095">
        <v>6976</v>
      </c>
      <c r="B3095" t="s">
        <v>19817</v>
      </c>
      <c r="D3095">
        <v>26</v>
      </c>
      <c r="E3095" t="s">
        <v>19818</v>
      </c>
      <c r="F3095" t="s">
        <v>31</v>
      </c>
      <c r="G3095" t="s">
        <v>169</v>
      </c>
      <c r="H3095" t="s">
        <v>33</v>
      </c>
      <c r="I3095" t="s">
        <v>34</v>
      </c>
      <c r="J3095" t="s">
        <v>102</v>
      </c>
      <c r="K3095" t="s">
        <v>19819</v>
      </c>
      <c r="L3095" t="s">
        <v>44</v>
      </c>
    </row>
    <row r="3096" spans="1:12" x14ac:dyDescent="0.35">
      <c r="A3096">
        <v>6977</v>
      </c>
      <c r="B3096" t="s">
        <v>19820</v>
      </c>
      <c r="D3096">
        <v>29</v>
      </c>
      <c r="E3096" t="s">
        <v>19821</v>
      </c>
      <c r="F3096" t="s">
        <v>169</v>
      </c>
      <c r="G3096" t="s">
        <v>57</v>
      </c>
      <c r="H3096" t="s">
        <v>33</v>
      </c>
      <c r="I3096" t="s">
        <v>34</v>
      </c>
      <c r="J3096" t="s">
        <v>153</v>
      </c>
      <c r="K3096" t="s">
        <v>19822</v>
      </c>
      <c r="L3096" t="s">
        <v>28</v>
      </c>
    </row>
    <row r="3097" spans="1:12" x14ac:dyDescent="0.35">
      <c r="A3097">
        <v>6981</v>
      </c>
      <c r="B3097" t="s">
        <v>19832</v>
      </c>
      <c r="D3097">
        <v>29</v>
      </c>
      <c r="E3097" t="s">
        <v>19833</v>
      </c>
      <c r="F3097" t="s">
        <v>177</v>
      </c>
      <c r="G3097" t="s">
        <v>79</v>
      </c>
      <c r="H3097" t="s">
        <v>120</v>
      </c>
      <c r="I3097" t="s">
        <v>57</v>
      </c>
      <c r="J3097" t="s">
        <v>58</v>
      </c>
      <c r="K3097" t="s">
        <v>19834</v>
      </c>
      <c r="L3097" t="s">
        <v>19</v>
      </c>
    </row>
    <row r="3098" spans="1:12" x14ac:dyDescent="0.35">
      <c r="A3098">
        <v>6982</v>
      </c>
      <c r="B3098" t="s">
        <v>19835</v>
      </c>
      <c r="D3098">
        <v>30</v>
      </c>
      <c r="E3098" t="s">
        <v>19836</v>
      </c>
      <c r="F3098" t="s">
        <v>101</v>
      </c>
      <c r="G3098" t="s">
        <v>16</v>
      </c>
      <c r="H3098" t="s">
        <v>33</v>
      </c>
      <c r="I3098" t="s">
        <v>34</v>
      </c>
      <c r="J3098" t="s">
        <v>88</v>
      </c>
      <c r="K3098" t="s">
        <v>19837</v>
      </c>
      <c r="L3098" t="s">
        <v>76</v>
      </c>
    </row>
    <row r="3099" spans="1:12" x14ac:dyDescent="0.35">
      <c r="A3099">
        <v>6983</v>
      </c>
      <c r="B3099" t="s">
        <v>19838</v>
      </c>
      <c r="D3099">
        <v>30</v>
      </c>
      <c r="E3099" t="s">
        <v>19839</v>
      </c>
      <c r="F3099" t="s">
        <v>14</v>
      </c>
      <c r="G3099" t="s">
        <v>79</v>
      </c>
      <c r="H3099" t="s">
        <v>87</v>
      </c>
      <c r="I3099" t="s">
        <v>79</v>
      </c>
      <c r="J3099" t="s">
        <v>153</v>
      </c>
      <c r="K3099" t="s">
        <v>19840</v>
      </c>
      <c r="L3099" t="s">
        <v>37</v>
      </c>
    </row>
    <row r="3100" spans="1:12" x14ac:dyDescent="0.35">
      <c r="A3100">
        <v>6984</v>
      </c>
      <c r="B3100" t="s">
        <v>19841</v>
      </c>
      <c r="D3100">
        <v>26</v>
      </c>
      <c r="E3100" t="s">
        <v>19842</v>
      </c>
      <c r="F3100" t="s">
        <v>133</v>
      </c>
      <c r="G3100" t="s">
        <v>22</v>
      </c>
      <c r="H3100" t="s">
        <v>47</v>
      </c>
      <c r="I3100" t="s">
        <v>31</v>
      </c>
      <c r="J3100" t="s">
        <v>17</v>
      </c>
      <c r="K3100" t="s">
        <v>19843</v>
      </c>
      <c r="L3100" t="s">
        <v>28</v>
      </c>
    </row>
    <row r="3101" spans="1:12" x14ac:dyDescent="0.35">
      <c r="A3101">
        <v>6995</v>
      </c>
      <c r="B3101" t="s">
        <v>17561</v>
      </c>
      <c r="D3101">
        <v>29</v>
      </c>
      <c r="E3101" t="s">
        <v>19871</v>
      </c>
      <c r="F3101" t="s">
        <v>25</v>
      </c>
      <c r="G3101" t="s">
        <v>149</v>
      </c>
      <c r="H3101" t="s">
        <v>52</v>
      </c>
      <c r="I3101" t="s">
        <v>13</v>
      </c>
      <c r="J3101" t="s">
        <v>48</v>
      </c>
      <c r="K3101" t="s">
        <v>19872</v>
      </c>
      <c r="L3101" t="s">
        <v>76</v>
      </c>
    </row>
    <row r="3102" spans="1:12" x14ac:dyDescent="0.35">
      <c r="A3102">
        <v>6996</v>
      </c>
      <c r="B3102" t="s">
        <v>19873</v>
      </c>
      <c r="D3102">
        <v>28</v>
      </c>
      <c r="E3102" t="s">
        <v>19874</v>
      </c>
      <c r="F3102" t="s">
        <v>23</v>
      </c>
      <c r="G3102" t="s">
        <v>16</v>
      </c>
      <c r="H3102" t="s">
        <v>24</v>
      </c>
      <c r="I3102" t="s">
        <v>25</v>
      </c>
      <c r="J3102" t="s">
        <v>48</v>
      </c>
      <c r="K3102" t="s">
        <v>19875</v>
      </c>
      <c r="L3102" t="s">
        <v>37</v>
      </c>
    </row>
    <row r="3103" spans="1:12" x14ac:dyDescent="0.35">
      <c r="A3103">
        <v>6999</v>
      </c>
      <c r="B3103" t="s">
        <v>19882</v>
      </c>
      <c r="D3103">
        <v>30</v>
      </c>
      <c r="E3103" t="s">
        <v>19883</v>
      </c>
      <c r="F3103" t="s">
        <v>23</v>
      </c>
      <c r="G3103" t="s">
        <v>42</v>
      </c>
      <c r="H3103" t="s">
        <v>33</v>
      </c>
      <c r="I3103" t="s">
        <v>34</v>
      </c>
      <c r="J3103" t="s">
        <v>53</v>
      </c>
      <c r="K3103" t="s">
        <v>19884</v>
      </c>
      <c r="L3103" t="s">
        <v>44</v>
      </c>
    </row>
    <row r="3104" spans="1:12" x14ac:dyDescent="0.35">
      <c r="A3104">
        <v>7001</v>
      </c>
      <c r="B3104" t="s">
        <v>19887</v>
      </c>
      <c r="D3104">
        <v>26</v>
      </c>
      <c r="E3104" t="s">
        <v>19888</v>
      </c>
      <c r="F3104" t="s">
        <v>201</v>
      </c>
      <c r="G3104" t="s">
        <v>133</v>
      </c>
      <c r="H3104" t="s">
        <v>33</v>
      </c>
      <c r="I3104" t="s">
        <v>34</v>
      </c>
      <c r="J3104" t="s">
        <v>26</v>
      </c>
      <c r="K3104" t="s">
        <v>19889</v>
      </c>
      <c r="L3104" t="s">
        <v>76</v>
      </c>
    </row>
    <row r="3105" spans="1:12" x14ac:dyDescent="0.35">
      <c r="A3105">
        <v>7007</v>
      </c>
      <c r="B3105" t="s">
        <v>19904</v>
      </c>
      <c r="D3105">
        <v>30</v>
      </c>
      <c r="E3105" t="s">
        <v>19905</v>
      </c>
      <c r="F3105" t="s">
        <v>101</v>
      </c>
      <c r="G3105" t="s">
        <v>133</v>
      </c>
      <c r="H3105" t="s">
        <v>33</v>
      </c>
      <c r="I3105" t="s">
        <v>34</v>
      </c>
      <c r="J3105" t="s">
        <v>146</v>
      </c>
      <c r="K3105" t="s">
        <v>19906</v>
      </c>
      <c r="L3105" t="s">
        <v>19</v>
      </c>
    </row>
    <row r="3106" spans="1:12" x14ac:dyDescent="0.35">
      <c r="A3106">
        <v>7009</v>
      </c>
      <c r="B3106" t="s">
        <v>19910</v>
      </c>
      <c r="D3106">
        <v>27</v>
      </c>
      <c r="E3106" t="s">
        <v>19911</v>
      </c>
      <c r="F3106" t="s">
        <v>22</v>
      </c>
      <c r="G3106" t="s">
        <v>101</v>
      </c>
      <c r="H3106" t="s">
        <v>52</v>
      </c>
      <c r="I3106" t="s">
        <v>13</v>
      </c>
      <c r="J3106" t="s">
        <v>17</v>
      </c>
      <c r="K3106" t="s">
        <v>19912</v>
      </c>
      <c r="L3106" t="s">
        <v>76</v>
      </c>
    </row>
    <row r="3107" spans="1:12" x14ac:dyDescent="0.35">
      <c r="A3107">
        <v>7013</v>
      </c>
      <c r="B3107" t="s">
        <v>19922</v>
      </c>
      <c r="D3107">
        <v>27</v>
      </c>
      <c r="E3107" t="s">
        <v>19923</v>
      </c>
      <c r="F3107" t="s">
        <v>16</v>
      </c>
      <c r="G3107" t="s">
        <v>14</v>
      </c>
      <c r="H3107" t="s">
        <v>47</v>
      </c>
      <c r="I3107" t="s">
        <v>31</v>
      </c>
      <c r="J3107" t="s">
        <v>153</v>
      </c>
      <c r="K3107" t="s">
        <v>19924</v>
      </c>
      <c r="L3107" t="s">
        <v>76</v>
      </c>
    </row>
    <row r="3108" spans="1:12" x14ac:dyDescent="0.35">
      <c r="A3108">
        <v>7015</v>
      </c>
      <c r="B3108" t="s">
        <v>19928</v>
      </c>
      <c r="D3108">
        <v>26</v>
      </c>
      <c r="E3108" t="s">
        <v>19929</v>
      </c>
      <c r="F3108" t="s">
        <v>101</v>
      </c>
      <c r="G3108" t="s">
        <v>14</v>
      </c>
      <c r="H3108" t="s">
        <v>80</v>
      </c>
      <c r="I3108" t="s">
        <v>32</v>
      </c>
      <c r="J3108" t="s">
        <v>88</v>
      </c>
      <c r="K3108" t="s">
        <v>19930</v>
      </c>
      <c r="L3108" t="s">
        <v>37</v>
      </c>
    </row>
    <row r="3109" spans="1:12" x14ac:dyDescent="0.35">
      <c r="A3109">
        <v>7016</v>
      </c>
      <c r="B3109" t="s">
        <v>19931</v>
      </c>
      <c r="D3109">
        <v>28</v>
      </c>
      <c r="E3109" t="s">
        <v>19932</v>
      </c>
      <c r="F3109" t="s">
        <v>31</v>
      </c>
      <c r="G3109" t="s">
        <v>40</v>
      </c>
      <c r="H3109" t="s">
        <v>47</v>
      </c>
      <c r="I3109" t="s">
        <v>31</v>
      </c>
      <c r="J3109" t="s">
        <v>35</v>
      </c>
      <c r="K3109" t="s">
        <v>19933</v>
      </c>
      <c r="L3109" t="s">
        <v>37</v>
      </c>
    </row>
    <row r="3110" spans="1:12" x14ac:dyDescent="0.35">
      <c r="A3110">
        <v>7021</v>
      </c>
      <c r="B3110" t="s">
        <v>19943</v>
      </c>
      <c r="D3110">
        <v>30</v>
      </c>
      <c r="E3110" t="s">
        <v>19944</v>
      </c>
      <c r="F3110" t="s">
        <v>101</v>
      </c>
      <c r="G3110" t="s">
        <v>16</v>
      </c>
      <c r="H3110" t="s">
        <v>120</v>
      </c>
      <c r="I3110" t="s">
        <v>57</v>
      </c>
      <c r="J3110" t="s">
        <v>88</v>
      </c>
      <c r="K3110" t="s">
        <v>19945</v>
      </c>
      <c r="L3110" t="s">
        <v>76</v>
      </c>
    </row>
    <row r="3111" spans="1:12" x14ac:dyDescent="0.35">
      <c r="A3111">
        <v>7024</v>
      </c>
      <c r="B3111" t="s">
        <v>19952</v>
      </c>
      <c r="D3111">
        <v>26</v>
      </c>
      <c r="E3111" t="s">
        <v>19953</v>
      </c>
      <c r="F3111" t="s">
        <v>40</v>
      </c>
      <c r="G3111" t="s">
        <v>169</v>
      </c>
      <c r="H3111" t="s">
        <v>47</v>
      </c>
      <c r="I3111" t="s">
        <v>31</v>
      </c>
      <c r="J3111" t="s">
        <v>63</v>
      </c>
      <c r="K3111" t="s">
        <v>19954</v>
      </c>
      <c r="L3111" t="s">
        <v>28</v>
      </c>
    </row>
    <row r="3112" spans="1:12" x14ac:dyDescent="0.35">
      <c r="A3112">
        <v>7025</v>
      </c>
      <c r="B3112" t="s">
        <v>19955</v>
      </c>
      <c r="D3112">
        <v>30</v>
      </c>
      <c r="E3112" t="s">
        <v>19956</v>
      </c>
      <c r="F3112" t="s">
        <v>177</v>
      </c>
      <c r="G3112" t="s">
        <v>16</v>
      </c>
      <c r="H3112" t="s">
        <v>87</v>
      </c>
      <c r="I3112" t="s">
        <v>79</v>
      </c>
      <c r="J3112" t="s">
        <v>146</v>
      </c>
      <c r="K3112" t="s">
        <v>19957</v>
      </c>
      <c r="L3112" t="s">
        <v>76</v>
      </c>
    </row>
    <row r="3113" spans="1:12" x14ac:dyDescent="0.35">
      <c r="A3113">
        <v>7029</v>
      </c>
      <c r="B3113" t="s">
        <v>14598</v>
      </c>
      <c r="D3113">
        <v>30</v>
      </c>
      <c r="E3113" t="s">
        <v>19965</v>
      </c>
      <c r="F3113" t="s">
        <v>79</v>
      </c>
      <c r="G3113" t="s">
        <v>133</v>
      </c>
      <c r="H3113" t="s">
        <v>15</v>
      </c>
      <c r="I3113" t="s">
        <v>16</v>
      </c>
      <c r="J3113" t="s">
        <v>58</v>
      </c>
      <c r="K3113" t="s">
        <v>19966</v>
      </c>
      <c r="L3113" t="s">
        <v>37</v>
      </c>
    </row>
    <row r="3114" spans="1:12" x14ac:dyDescent="0.35">
      <c r="A3114">
        <v>7032</v>
      </c>
      <c r="B3114" t="s">
        <v>161</v>
      </c>
      <c r="D3114">
        <v>27</v>
      </c>
      <c r="E3114" t="s">
        <v>19972</v>
      </c>
      <c r="F3114" t="s">
        <v>177</v>
      </c>
      <c r="G3114" t="s">
        <v>16</v>
      </c>
      <c r="H3114" t="s">
        <v>24</v>
      </c>
      <c r="I3114" t="s">
        <v>25</v>
      </c>
      <c r="J3114" t="s">
        <v>63</v>
      </c>
      <c r="K3114" t="s">
        <v>19973</v>
      </c>
      <c r="L3114" t="s">
        <v>28</v>
      </c>
    </row>
    <row r="3115" spans="1:12" x14ac:dyDescent="0.35">
      <c r="A3115">
        <v>7033</v>
      </c>
      <c r="B3115" t="s">
        <v>19974</v>
      </c>
      <c r="D3115">
        <v>28</v>
      </c>
      <c r="E3115" t="s">
        <v>19975</v>
      </c>
      <c r="F3115" t="s">
        <v>101</v>
      </c>
      <c r="G3115" t="s">
        <v>177</v>
      </c>
      <c r="H3115" t="s">
        <v>15</v>
      </c>
      <c r="I3115" t="s">
        <v>16</v>
      </c>
      <c r="J3115" t="s">
        <v>35</v>
      </c>
      <c r="K3115" t="s">
        <v>19976</v>
      </c>
      <c r="L3115" t="s">
        <v>44</v>
      </c>
    </row>
    <row r="3116" spans="1:12" x14ac:dyDescent="0.35">
      <c r="A3116">
        <v>7034</v>
      </c>
      <c r="B3116" t="s">
        <v>19977</v>
      </c>
      <c r="D3116">
        <v>26</v>
      </c>
      <c r="E3116" t="s">
        <v>19978</v>
      </c>
      <c r="F3116" t="s">
        <v>22</v>
      </c>
      <c r="G3116" t="s">
        <v>133</v>
      </c>
      <c r="H3116" t="s">
        <v>15</v>
      </c>
      <c r="I3116" t="s">
        <v>16</v>
      </c>
      <c r="J3116" t="s">
        <v>35</v>
      </c>
      <c r="K3116" t="s">
        <v>19979</v>
      </c>
      <c r="L3116" t="s">
        <v>37</v>
      </c>
    </row>
    <row r="3117" spans="1:12" x14ac:dyDescent="0.35">
      <c r="A3117">
        <v>7037</v>
      </c>
      <c r="B3117" t="s">
        <v>19986</v>
      </c>
      <c r="D3117">
        <v>28</v>
      </c>
      <c r="E3117" t="s">
        <v>19987</v>
      </c>
      <c r="F3117" t="s">
        <v>149</v>
      </c>
      <c r="G3117" t="s">
        <v>169</v>
      </c>
      <c r="H3117" t="s">
        <v>15</v>
      </c>
      <c r="I3117" t="s">
        <v>16</v>
      </c>
      <c r="J3117" t="s">
        <v>58</v>
      </c>
      <c r="K3117" t="s">
        <v>19988</v>
      </c>
      <c r="L3117" t="s">
        <v>19</v>
      </c>
    </row>
    <row r="3118" spans="1:12" x14ac:dyDescent="0.35">
      <c r="A3118">
        <v>7038</v>
      </c>
      <c r="B3118" t="s">
        <v>19989</v>
      </c>
      <c r="D3118">
        <v>30</v>
      </c>
      <c r="E3118" t="s">
        <v>19990</v>
      </c>
      <c r="F3118" t="s">
        <v>23</v>
      </c>
      <c r="G3118" t="s">
        <v>14</v>
      </c>
      <c r="H3118" t="s">
        <v>62</v>
      </c>
      <c r="I3118" t="s">
        <v>23</v>
      </c>
      <c r="J3118" t="s">
        <v>91</v>
      </c>
      <c r="K3118" t="s">
        <v>19991</v>
      </c>
      <c r="L3118" t="s">
        <v>44</v>
      </c>
    </row>
    <row r="3119" spans="1:12" x14ac:dyDescent="0.35">
      <c r="A3119">
        <v>7040</v>
      </c>
      <c r="B3119" t="s">
        <v>19995</v>
      </c>
      <c r="D3119">
        <v>29</v>
      </c>
      <c r="E3119" t="s">
        <v>19996</v>
      </c>
      <c r="F3119" t="s">
        <v>13</v>
      </c>
      <c r="G3119" t="s">
        <v>13</v>
      </c>
      <c r="H3119" t="s">
        <v>120</v>
      </c>
      <c r="I3119" t="s">
        <v>57</v>
      </c>
      <c r="J3119" t="s">
        <v>170</v>
      </c>
      <c r="K3119" t="s">
        <v>19997</v>
      </c>
      <c r="L3119" t="s">
        <v>28</v>
      </c>
    </row>
    <row r="3120" spans="1:12" x14ac:dyDescent="0.35">
      <c r="A3120">
        <v>7042</v>
      </c>
      <c r="B3120" t="s">
        <v>20001</v>
      </c>
      <c r="D3120">
        <v>28</v>
      </c>
      <c r="E3120" t="s">
        <v>20002</v>
      </c>
      <c r="F3120" t="s">
        <v>34</v>
      </c>
      <c r="G3120" t="s">
        <v>57</v>
      </c>
      <c r="H3120" t="s">
        <v>87</v>
      </c>
      <c r="I3120" t="s">
        <v>79</v>
      </c>
      <c r="J3120" t="s">
        <v>102</v>
      </c>
      <c r="K3120" t="s">
        <v>20003</v>
      </c>
      <c r="L3120" t="s">
        <v>76</v>
      </c>
    </row>
    <row r="3121" spans="1:12" x14ac:dyDescent="0.35">
      <c r="A3121">
        <v>7045</v>
      </c>
      <c r="B3121" t="s">
        <v>20009</v>
      </c>
      <c r="D3121">
        <v>28</v>
      </c>
      <c r="E3121" t="s">
        <v>20010</v>
      </c>
      <c r="F3121" t="s">
        <v>13</v>
      </c>
      <c r="G3121" t="s">
        <v>101</v>
      </c>
      <c r="H3121" t="s">
        <v>120</v>
      </c>
      <c r="I3121" t="s">
        <v>57</v>
      </c>
      <c r="J3121" t="s">
        <v>170</v>
      </c>
      <c r="K3121" t="s">
        <v>20011</v>
      </c>
      <c r="L3121" t="s">
        <v>19</v>
      </c>
    </row>
    <row r="3122" spans="1:12" x14ac:dyDescent="0.35">
      <c r="A3122">
        <v>7047</v>
      </c>
      <c r="B3122" t="s">
        <v>20015</v>
      </c>
      <c r="D3122">
        <v>28</v>
      </c>
      <c r="E3122" t="s">
        <v>20016</v>
      </c>
      <c r="F3122" t="s">
        <v>23</v>
      </c>
      <c r="G3122" t="s">
        <v>149</v>
      </c>
      <c r="H3122" t="s">
        <v>41</v>
      </c>
      <c r="I3122" t="s">
        <v>42</v>
      </c>
      <c r="J3122" t="s">
        <v>35</v>
      </c>
      <c r="K3122" t="s">
        <v>20017</v>
      </c>
      <c r="L3122" t="s">
        <v>37</v>
      </c>
    </row>
    <row r="3123" spans="1:12" x14ac:dyDescent="0.35">
      <c r="A3123">
        <v>7050</v>
      </c>
      <c r="B3123" t="s">
        <v>20022</v>
      </c>
      <c r="D3123">
        <v>29</v>
      </c>
      <c r="E3123" t="s">
        <v>20023</v>
      </c>
      <c r="F3123" t="s">
        <v>169</v>
      </c>
      <c r="G3123" t="s">
        <v>22</v>
      </c>
      <c r="H3123" t="s">
        <v>62</v>
      </c>
      <c r="I3123" t="s">
        <v>23</v>
      </c>
      <c r="J3123" t="s">
        <v>116</v>
      </c>
      <c r="K3123" t="s">
        <v>20024</v>
      </c>
      <c r="L3123" t="s">
        <v>44</v>
      </c>
    </row>
    <row r="3124" spans="1:12" x14ac:dyDescent="0.35">
      <c r="A3124">
        <v>7051</v>
      </c>
      <c r="B3124" t="s">
        <v>20025</v>
      </c>
      <c r="D3124">
        <v>30</v>
      </c>
      <c r="E3124" t="s">
        <v>20026</v>
      </c>
      <c r="F3124" t="s">
        <v>14</v>
      </c>
      <c r="G3124" t="s">
        <v>31</v>
      </c>
      <c r="H3124" t="s">
        <v>80</v>
      </c>
      <c r="I3124" t="s">
        <v>32</v>
      </c>
      <c r="J3124" t="s">
        <v>53</v>
      </c>
      <c r="K3124" t="s">
        <v>20027</v>
      </c>
      <c r="L3124" t="s">
        <v>44</v>
      </c>
    </row>
    <row r="3125" spans="1:12" x14ac:dyDescent="0.35">
      <c r="A3125">
        <v>7052</v>
      </c>
      <c r="B3125" t="s">
        <v>20028</v>
      </c>
      <c r="D3125">
        <v>26</v>
      </c>
      <c r="E3125" t="s">
        <v>20029</v>
      </c>
      <c r="F3125" t="s">
        <v>16</v>
      </c>
      <c r="G3125" t="s">
        <v>67</v>
      </c>
      <c r="H3125" t="s">
        <v>15</v>
      </c>
      <c r="I3125" t="s">
        <v>16</v>
      </c>
      <c r="J3125" t="s">
        <v>48</v>
      </c>
      <c r="K3125" t="s">
        <v>20030</v>
      </c>
      <c r="L3125" t="s">
        <v>19</v>
      </c>
    </row>
    <row r="3126" spans="1:12" x14ac:dyDescent="0.35">
      <c r="A3126">
        <v>7053</v>
      </c>
      <c r="B3126" t="s">
        <v>20031</v>
      </c>
      <c r="D3126">
        <v>26</v>
      </c>
      <c r="E3126" t="s">
        <v>20032</v>
      </c>
      <c r="F3126" t="s">
        <v>79</v>
      </c>
      <c r="G3126" t="s">
        <v>169</v>
      </c>
      <c r="H3126" t="s">
        <v>52</v>
      </c>
      <c r="I3126" t="s">
        <v>13</v>
      </c>
      <c r="J3126" t="s">
        <v>146</v>
      </c>
      <c r="K3126" t="s">
        <v>20033</v>
      </c>
      <c r="L3126" t="s">
        <v>76</v>
      </c>
    </row>
    <row r="3127" spans="1:12" x14ac:dyDescent="0.35">
      <c r="A3127">
        <v>7054</v>
      </c>
      <c r="B3127" t="s">
        <v>20034</v>
      </c>
      <c r="D3127">
        <v>26</v>
      </c>
      <c r="E3127" t="s">
        <v>20035</v>
      </c>
      <c r="F3127" t="s">
        <v>149</v>
      </c>
      <c r="G3127" t="s">
        <v>169</v>
      </c>
      <c r="H3127" t="s">
        <v>120</v>
      </c>
      <c r="I3127" t="s">
        <v>57</v>
      </c>
      <c r="J3127" t="s">
        <v>153</v>
      </c>
      <c r="K3127" t="s">
        <v>20036</v>
      </c>
      <c r="L3127" t="s">
        <v>76</v>
      </c>
    </row>
    <row r="3128" spans="1:12" x14ac:dyDescent="0.35">
      <c r="A3128">
        <v>7056</v>
      </c>
      <c r="B3128" t="s">
        <v>20040</v>
      </c>
      <c r="D3128">
        <v>27</v>
      </c>
      <c r="E3128" t="s">
        <v>20041</v>
      </c>
      <c r="F3128" t="s">
        <v>31</v>
      </c>
      <c r="G3128" t="s">
        <v>42</v>
      </c>
      <c r="H3128" t="s">
        <v>15</v>
      </c>
      <c r="I3128" t="s">
        <v>16</v>
      </c>
      <c r="J3128" t="s">
        <v>68</v>
      </c>
      <c r="K3128" t="s">
        <v>20042</v>
      </c>
      <c r="L3128" t="s">
        <v>76</v>
      </c>
    </row>
    <row r="3129" spans="1:12" x14ac:dyDescent="0.35">
      <c r="A3129">
        <v>7060</v>
      </c>
      <c r="B3129" t="s">
        <v>20052</v>
      </c>
      <c r="D3129">
        <v>30</v>
      </c>
      <c r="E3129" t="s">
        <v>20053</v>
      </c>
      <c r="F3129" t="s">
        <v>32</v>
      </c>
      <c r="G3129" t="s">
        <v>16</v>
      </c>
      <c r="H3129" t="s">
        <v>24</v>
      </c>
      <c r="I3129" t="s">
        <v>25</v>
      </c>
      <c r="J3129" t="s">
        <v>88</v>
      </c>
      <c r="K3129" t="s">
        <v>20054</v>
      </c>
      <c r="L3129" t="s">
        <v>19</v>
      </c>
    </row>
    <row r="3130" spans="1:12" x14ac:dyDescent="0.35">
      <c r="A3130">
        <v>7063</v>
      </c>
      <c r="B3130" t="s">
        <v>20060</v>
      </c>
      <c r="D3130">
        <v>26</v>
      </c>
      <c r="E3130" t="s">
        <v>20061</v>
      </c>
      <c r="F3130" t="s">
        <v>31</v>
      </c>
      <c r="G3130" t="s">
        <v>31</v>
      </c>
      <c r="H3130" t="s">
        <v>80</v>
      </c>
      <c r="I3130" t="s">
        <v>32</v>
      </c>
      <c r="J3130" t="s">
        <v>68</v>
      </c>
      <c r="K3130">
        <v>6828622209</v>
      </c>
      <c r="L3130" t="s">
        <v>28</v>
      </c>
    </row>
    <row r="3131" spans="1:12" x14ac:dyDescent="0.35">
      <c r="A3131">
        <v>7065</v>
      </c>
      <c r="B3131" t="s">
        <v>20065</v>
      </c>
      <c r="D3131">
        <v>26</v>
      </c>
      <c r="E3131" t="s">
        <v>20066</v>
      </c>
      <c r="F3131" t="s">
        <v>22</v>
      </c>
      <c r="G3131" t="s">
        <v>67</v>
      </c>
      <c r="H3131" t="s">
        <v>24</v>
      </c>
      <c r="I3131" t="s">
        <v>25</v>
      </c>
      <c r="J3131" t="s">
        <v>170</v>
      </c>
      <c r="K3131">
        <v>8267219781</v>
      </c>
      <c r="L3131" t="s">
        <v>37</v>
      </c>
    </row>
    <row r="3132" spans="1:12" x14ac:dyDescent="0.35">
      <c r="A3132">
        <v>7068</v>
      </c>
      <c r="B3132" t="s">
        <v>20073</v>
      </c>
      <c r="D3132">
        <v>27</v>
      </c>
      <c r="E3132" t="s">
        <v>20074</v>
      </c>
      <c r="F3132" t="s">
        <v>14</v>
      </c>
      <c r="G3132" t="s">
        <v>40</v>
      </c>
      <c r="H3132" t="s">
        <v>120</v>
      </c>
      <c r="I3132" t="s">
        <v>57</v>
      </c>
      <c r="J3132" t="s">
        <v>116</v>
      </c>
      <c r="K3132" t="s">
        <v>20075</v>
      </c>
      <c r="L3132" t="s">
        <v>19</v>
      </c>
    </row>
    <row r="3133" spans="1:12" x14ac:dyDescent="0.35">
      <c r="A3133">
        <v>7072</v>
      </c>
      <c r="B3133" t="s">
        <v>18814</v>
      </c>
      <c r="D3133">
        <v>28</v>
      </c>
      <c r="E3133" t="s">
        <v>20085</v>
      </c>
      <c r="F3133" t="s">
        <v>201</v>
      </c>
      <c r="G3133" t="s">
        <v>25</v>
      </c>
      <c r="H3133" t="s">
        <v>52</v>
      </c>
      <c r="I3133" t="s">
        <v>13</v>
      </c>
      <c r="J3133" t="s">
        <v>91</v>
      </c>
      <c r="K3133">
        <v>7699314461</v>
      </c>
      <c r="L3133" t="s">
        <v>37</v>
      </c>
    </row>
    <row r="3134" spans="1:12" x14ac:dyDescent="0.35">
      <c r="A3134">
        <v>7075</v>
      </c>
      <c r="B3134" t="s">
        <v>20092</v>
      </c>
      <c r="D3134">
        <v>27</v>
      </c>
      <c r="E3134" t="s">
        <v>20093</v>
      </c>
      <c r="F3134" t="s">
        <v>169</v>
      </c>
      <c r="G3134" t="s">
        <v>42</v>
      </c>
      <c r="H3134" t="s">
        <v>33</v>
      </c>
      <c r="I3134" t="s">
        <v>34</v>
      </c>
      <c r="J3134" t="s">
        <v>170</v>
      </c>
      <c r="K3134" t="s">
        <v>20094</v>
      </c>
      <c r="L3134" t="s">
        <v>37</v>
      </c>
    </row>
    <row r="3135" spans="1:12" x14ac:dyDescent="0.35">
      <c r="A3135">
        <v>7079</v>
      </c>
      <c r="B3135" t="s">
        <v>20104</v>
      </c>
      <c r="D3135">
        <v>30</v>
      </c>
      <c r="E3135" t="s">
        <v>20105</v>
      </c>
      <c r="F3135" t="s">
        <v>22</v>
      </c>
      <c r="G3135" t="s">
        <v>42</v>
      </c>
      <c r="H3135" t="s">
        <v>120</v>
      </c>
      <c r="I3135" t="s">
        <v>57</v>
      </c>
      <c r="J3135" t="s">
        <v>91</v>
      </c>
      <c r="K3135" t="s">
        <v>20106</v>
      </c>
      <c r="L3135" t="s">
        <v>76</v>
      </c>
    </row>
    <row r="3136" spans="1:12" x14ac:dyDescent="0.35">
      <c r="A3136">
        <v>7082</v>
      </c>
      <c r="B3136" t="s">
        <v>20113</v>
      </c>
      <c r="D3136">
        <v>30</v>
      </c>
      <c r="E3136" t="s">
        <v>20114</v>
      </c>
      <c r="F3136" t="s">
        <v>40</v>
      </c>
      <c r="G3136" t="s">
        <v>201</v>
      </c>
      <c r="H3136" t="s">
        <v>47</v>
      </c>
      <c r="I3136" t="s">
        <v>31</v>
      </c>
      <c r="J3136" t="s">
        <v>48</v>
      </c>
      <c r="K3136" t="s">
        <v>20115</v>
      </c>
      <c r="L3136" t="s">
        <v>44</v>
      </c>
    </row>
    <row r="3137" spans="1:12" x14ac:dyDescent="0.35">
      <c r="A3137">
        <v>7083</v>
      </c>
      <c r="B3137" t="s">
        <v>20116</v>
      </c>
      <c r="D3137">
        <v>29</v>
      </c>
      <c r="E3137" t="s">
        <v>20117</v>
      </c>
      <c r="F3137" t="s">
        <v>31</v>
      </c>
      <c r="G3137" t="s">
        <v>101</v>
      </c>
      <c r="H3137" t="s">
        <v>87</v>
      </c>
      <c r="I3137" t="s">
        <v>79</v>
      </c>
      <c r="J3137" t="s">
        <v>68</v>
      </c>
      <c r="K3137">
        <f>1-364-104-7593</f>
        <v>-8060</v>
      </c>
      <c r="L3137" t="s">
        <v>37</v>
      </c>
    </row>
    <row r="3138" spans="1:12" x14ac:dyDescent="0.35">
      <c r="A3138">
        <v>7084</v>
      </c>
      <c r="B3138" t="s">
        <v>20118</v>
      </c>
      <c r="D3138">
        <v>26</v>
      </c>
      <c r="E3138" t="s">
        <v>20119</v>
      </c>
      <c r="F3138" t="s">
        <v>14</v>
      </c>
      <c r="G3138" t="s">
        <v>40</v>
      </c>
      <c r="H3138" t="s">
        <v>87</v>
      </c>
      <c r="I3138" t="s">
        <v>79</v>
      </c>
      <c r="J3138" t="s">
        <v>153</v>
      </c>
      <c r="K3138" t="s">
        <v>20120</v>
      </c>
      <c r="L3138" t="s">
        <v>44</v>
      </c>
    </row>
    <row r="3139" spans="1:12" x14ac:dyDescent="0.35">
      <c r="A3139">
        <v>7086</v>
      </c>
      <c r="B3139" t="s">
        <v>2818</v>
      </c>
      <c r="D3139">
        <v>28</v>
      </c>
      <c r="E3139" t="s">
        <v>20124</v>
      </c>
      <c r="F3139" t="s">
        <v>13</v>
      </c>
      <c r="G3139" t="s">
        <v>67</v>
      </c>
      <c r="H3139" t="s">
        <v>47</v>
      </c>
      <c r="I3139" t="s">
        <v>31</v>
      </c>
      <c r="J3139" t="s">
        <v>63</v>
      </c>
      <c r="K3139" t="s">
        <v>20125</v>
      </c>
      <c r="L3139" t="s">
        <v>28</v>
      </c>
    </row>
    <row r="3140" spans="1:12" x14ac:dyDescent="0.35">
      <c r="A3140">
        <v>7087</v>
      </c>
      <c r="B3140" t="s">
        <v>20126</v>
      </c>
      <c r="D3140">
        <v>30</v>
      </c>
      <c r="E3140" t="s">
        <v>20127</v>
      </c>
      <c r="F3140" t="s">
        <v>25</v>
      </c>
      <c r="G3140" t="s">
        <v>31</v>
      </c>
      <c r="H3140" t="s">
        <v>52</v>
      </c>
      <c r="I3140" t="s">
        <v>13</v>
      </c>
      <c r="J3140" t="s">
        <v>146</v>
      </c>
      <c r="K3140" t="s">
        <v>20128</v>
      </c>
      <c r="L3140" t="s">
        <v>28</v>
      </c>
    </row>
    <row r="3141" spans="1:12" x14ac:dyDescent="0.35">
      <c r="A3141">
        <v>7088</v>
      </c>
      <c r="B3141" t="s">
        <v>20129</v>
      </c>
      <c r="D3141">
        <v>26</v>
      </c>
      <c r="E3141" t="s">
        <v>20130</v>
      </c>
      <c r="F3141" t="s">
        <v>201</v>
      </c>
      <c r="G3141" t="s">
        <v>149</v>
      </c>
      <c r="H3141" t="s">
        <v>33</v>
      </c>
      <c r="I3141" t="s">
        <v>34</v>
      </c>
      <c r="J3141" t="s">
        <v>35</v>
      </c>
      <c r="K3141" t="s">
        <v>20131</v>
      </c>
      <c r="L3141" t="s">
        <v>76</v>
      </c>
    </row>
    <row r="3142" spans="1:12" x14ac:dyDescent="0.35">
      <c r="A3142">
        <v>7091</v>
      </c>
      <c r="B3142" t="s">
        <v>20138</v>
      </c>
      <c r="D3142">
        <v>28</v>
      </c>
      <c r="E3142" t="s">
        <v>20139</v>
      </c>
      <c r="F3142" t="s">
        <v>25</v>
      </c>
      <c r="G3142" t="s">
        <v>169</v>
      </c>
      <c r="H3142" t="s">
        <v>33</v>
      </c>
      <c r="I3142" t="s">
        <v>34</v>
      </c>
      <c r="J3142" t="s">
        <v>48</v>
      </c>
      <c r="K3142" t="s">
        <v>20140</v>
      </c>
      <c r="L3142" t="s">
        <v>37</v>
      </c>
    </row>
    <row r="3143" spans="1:12" x14ac:dyDescent="0.35">
      <c r="A3143">
        <v>7095</v>
      </c>
      <c r="B3143" t="s">
        <v>20149</v>
      </c>
      <c r="D3143">
        <v>27</v>
      </c>
      <c r="E3143" t="s">
        <v>20150</v>
      </c>
      <c r="F3143" t="s">
        <v>23</v>
      </c>
      <c r="G3143" t="s">
        <v>13</v>
      </c>
      <c r="H3143" t="s">
        <v>41</v>
      </c>
      <c r="I3143" t="s">
        <v>42</v>
      </c>
      <c r="J3143" t="s">
        <v>26</v>
      </c>
      <c r="K3143">
        <v>2999765266</v>
      </c>
      <c r="L3143" t="s">
        <v>44</v>
      </c>
    </row>
    <row r="3144" spans="1:12" x14ac:dyDescent="0.35">
      <c r="A3144">
        <v>7097</v>
      </c>
      <c r="B3144" t="s">
        <v>20154</v>
      </c>
      <c r="D3144">
        <v>27</v>
      </c>
      <c r="E3144" t="s">
        <v>20155</v>
      </c>
      <c r="F3144" t="s">
        <v>13</v>
      </c>
      <c r="G3144" t="s">
        <v>67</v>
      </c>
      <c r="H3144" t="s">
        <v>47</v>
      </c>
      <c r="I3144" t="s">
        <v>31</v>
      </c>
      <c r="J3144" t="s">
        <v>153</v>
      </c>
      <c r="K3144" t="s">
        <v>20156</v>
      </c>
      <c r="L3144" t="s">
        <v>44</v>
      </c>
    </row>
    <row r="3145" spans="1:12" x14ac:dyDescent="0.35">
      <c r="A3145">
        <v>7098</v>
      </c>
      <c r="B3145" t="s">
        <v>20157</v>
      </c>
      <c r="D3145">
        <v>28</v>
      </c>
      <c r="E3145" t="s">
        <v>20158</v>
      </c>
      <c r="F3145" t="s">
        <v>57</v>
      </c>
      <c r="G3145" t="s">
        <v>133</v>
      </c>
      <c r="H3145" t="s">
        <v>87</v>
      </c>
      <c r="I3145" t="s">
        <v>79</v>
      </c>
      <c r="J3145" t="s">
        <v>48</v>
      </c>
      <c r="K3145" t="s">
        <v>20159</v>
      </c>
      <c r="L3145" t="s">
        <v>44</v>
      </c>
    </row>
    <row r="3146" spans="1:12" x14ac:dyDescent="0.35">
      <c r="A3146">
        <v>7100</v>
      </c>
      <c r="B3146" t="s">
        <v>20163</v>
      </c>
      <c r="D3146">
        <v>27</v>
      </c>
      <c r="E3146" t="s">
        <v>20164</v>
      </c>
      <c r="F3146" t="s">
        <v>79</v>
      </c>
      <c r="G3146" t="s">
        <v>25</v>
      </c>
      <c r="H3146" t="s">
        <v>62</v>
      </c>
      <c r="I3146" t="s">
        <v>23</v>
      </c>
      <c r="J3146" t="s">
        <v>102</v>
      </c>
      <c r="K3146" t="s">
        <v>20165</v>
      </c>
      <c r="L3146" t="s">
        <v>28</v>
      </c>
    </row>
    <row r="3147" spans="1:12" x14ac:dyDescent="0.35">
      <c r="A3147">
        <v>7102</v>
      </c>
      <c r="B3147" t="s">
        <v>20169</v>
      </c>
      <c r="D3147">
        <v>29</v>
      </c>
      <c r="E3147" t="s">
        <v>20170</v>
      </c>
      <c r="F3147" t="s">
        <v>13</v>
      </c>
      <c r="G3147" t="s">
        <v>57</v>
      </c>
      <c r="H3147" t="s">
        <v>24</v>
      </c>
      <c r="I3147" t="s">
        <v>25</v>
      </c>
      <c r="J3147" t="s">
        <v>63</v>
      </c>
      <c r="K3147" t="s">
        <v>20171</v>
      </c>
      <c r="L3147" t="s">
        <v>76</v>
      </c>
    </row>
    <row r="3148" spans="1:12" x14ac:dyDescent="0.35">
      <c r="A3148">
        <v>7104</v>
      </c>
      <c r="B3148" t="s">
        <v>20175</v>
      </c>
      <c r="D3148">
        <v>30</v>
      </c>
      <c r="E3148" t="s">
        <v>20176</v>
      </c>
      <c r="F3148" t="s">
        <v>14</v>
      </c>
      <c r="G3148" t="s">
        <v>13</v>
      </c>
      <c r="H3148" t="s">
        <v>41</v>
      </c>
      <c r="I3148" t="s">
        <v>42</v>
      </c>
      <c r="J3148" t="s">
        <v>48</v>
      </c>
      <c r="K3148" t="s">
        <v>20177</v>
      </c>
      <c r="L3148" t="s">
        <v>19</v>
      </c>
    </row>
    <row r="3149" spans="1:12" x14ac:dyDescent="0.35">
      <c r="A3149">
        <v>7106</v>
      </c>
      <c r="B3149" t="s">
        <v>20181</v>
      </c>
      <c r="D3149">
        <v>30</v>
      </c>
      <c r="E3149" t="s">
        <v>20182</v>
      </c>
      <c r="F3149" t="s">
        <v>177</v>
      </c>
      <c r="G3149" t="s">
        <v>201</v>
      </c>
      <c r="H3149" t="s">
        <v>47</v>
      </c>
      <c r="I3149" t="s">
        <v>31</v>
      </c>
      <c r="J3149" t="s">
        <v>68</v>
      </c>
      <c r="K3149" t="s">
        <v>20183</v>
      </c>
      <c r="L3149" t="s">
        <v>19</v>
      </c>
    </row>
    <row r="3150" spans="1:12" x14ac:dyDescent="0.35">
      <c r="A3150">
        <v>7107</v>
      </c>
      <c r="B3150" t="s">
        <v>20184</v>
      </c>
      <c r="D3150">
        <v>30</v>
      </c>
      <c r="E3150" t="s">
        <v>20185</v>
      </c>
      <c r="F3150" t="s">
        <v>101</v>
      </c>
      <c r="G3150" t="s">
        <v>133</v>
      </c>
      <c r="H3150" t="s">
        <v>33</v>
      </c>
      <c r="I3150" t="s">
        <v>34</v>
      </c>
      <c r="J3150" t="s">
        <v>35</v>
      </c>
      <c r="K3150" t="s">
        <v>20186</v>
      </c>
      <c r="L3150" t="s">
        <v>76</v>
      </c>
    </row>
    <row r="3151" spans="1:12" x14ac:dyDescent="0.35">
      <c r="A3151">
        <v>7109</v>
      </c>
      <c r="B3151" t="s">
        <v>20190</v>
      </c>
      <c r="D3151">
        <v>27</v>
      </c>
      <c r="E3151" t="s">
        <v>20191</v>
      </c>
      <c r="F3151" t="s">
        <v>42</v>
      </c>
      <c r="G3151" t="s">
        <v>67</v>
      </c>
      <c r="H3151" t="s">
        <v>24</v>
      </c>
      <c r="I3151" t="s">
        <v>25</v>
      </c>
      <c r="J3151" t="s">
        <v>48</v>
      </c>
      <c r="K3151" t="s">
        <v>20192</v>
      </c>
      <c r="L3151" t="s">
        <v>76</v>
      </c>
    </row>
    <row r="3152" spans="1:12" x14ac:dyDescent="0.35">
      <c r="A3152">
        <v>7110</v>
      </c>
      <c r="B3152" t="s">
        <v>20193</v>
      </c>
      <c r="D3152">
        <v>29</v>
      </c>
      <c r="E3152" t="s">
        <v>20194</v>
      </c>
      <c r="F3152" t="s">
        <v>22</v>
      </c>
      <c r="G3152" t="s">
        <v>149</v>
      </c>
      <c r="H3152" t="s">
        <v>120</v>
      </c>
      <c r="I3152" t="s">
        <v>57</v>
      </c>
      <c r="J3152" t="s">
        <v>48</v>
      </c>
      <c r="K3152" t="s">
        <v>20195</v>
      </c>
      <c r="L3152" t="s">
        <v>19</v>
      </c>
    </row>
    <row r="3153" spans="1:12" x14ac:dyDescent="0.35">
      <c r="A3153">
        <v>7111</v>
      </c>
      <c r="B3153" t="s">
        <v>2338</v>
      </c>
      <c r="D3153">
        <v>26</v>
      </c>
      <c r="E3153" t="s">
        <v>20196</v>
      </c>
      <c r="F3153" t="s">
        <v>177</v>
      </c>
      <c r="G3153" t="s">
        <v>34</v>
      </c>
      <c r="H3153" t="s">
        <v>41</v>
      </c>
      <c r="I3153" t="s">
        <v>42</v>
      </c>
      <c r="J3153" t="s">
        <v>153</v>
      </c>
      <c r="K3153">
        <v>7913253464</v>
      </c>
      <c r="L3153" t="s">
        <v>28</v>
      </c>
    </row>
    <row r="3154" spans="1:12" x14ac:dyDescent="0.35">
      <c r="A3154">
        <v>7114</v>
      </c>
      <c r="B3154" t="s">
        <v>20203</v>
      </c>
      <c r="D3154">
        <v>28</v>
      </c>
      <c r="E3154" t="s">
        <v>20204</v>
      </c>
      <c r="F3154" t="s">
        <v>149</v>
      </c>
      <c r="G3154" t="s">
        <v>32</v>
      </c>
      <c r="H3154" t="s">
        <v>24</v>
      </c>
      <c r="I3154" t="s">
        <v>25</v>
      </c>
      <c r="J3154" t="s">
        <v>63</v>
      </c>
      <c r="K3154" t="s">
        <v>20205</v>
      </c>
      <c r="L3154" t="s">
        <v>44</v>
      </c>
    </row>
    <row r="3155" spans="1:12" x14ac:dyDescent="0.35">
      <c r="A3155">
        <v>7116</v>
      </c>
      <c r="B3155" t="s">
        <v>20209</v>
      </c>
      <c r="D3155">
        <v>26</v>
      </c>
      <c r="E3155" t="s">
        <v>20210</v>
      </c>
      <c r="F3155" t="s">
        <v>40</v>
      </c>
      <c r="G3155" t="s">
        <v>169</v>
      </c>
      <c r="H3155" t="s">
        <v>62</v>
      </c>
      <c r="I3155" t="s">
        <v>23</v>
      </c>
      <c r="J3155" t="s">
        <v>153</v>
      </c>
      <c r="K3155" t="s">
        <v>20211</v>
      </c>
      <c r="L3155" t="s">
        <v>19</v>
      </c>
    </row>
    <row r="3156" spans="1:12" x14ac:dyDescent="0.35">
      <c r="A3156">
        <v>7117</v>
      </c>
      <c r="B3156" t="s">
        <v>20212</v>
      </c>
      <c r="D3156">
        <v>29</v>
      </c>
      <c r="E3156" t="s">
        <v>20213</v>
      </c>
      <c r="F3156" t="s">
        <v>42</v>
      </c>
      <c r="G3156" t="s">
        <v>31</v>
      </c>
      <c r="H3156" t="s">
        <v>87</v>
      </c>
      <c r="I3156" t="s">
        <v>79</v>
      </c>
      <c r="J3156" t="s">
        <v>68</v>
      </c>
      <c r="K3156" t="s">
        <v>20214</v>
      </c>
      <c r="L3156" t="s">
        <v>44</v>
      </c>
    </row>
    <row r="3157" spans="1:12" x14ac:dyDescent="0.35">
      <c r="A3157">
        <v>7118</v>
      </c>
      <c r="B3157" t="s">
        <v>20215</v>
      </c>
      <c r="D3157">
        <v>26</v>
      </c>
      <c r="E3157" t="s">
        <v>20216</v>
      </c>
      <c r="F3157" t="s">
        <v>169</v>
      </c>
      <c r="G3157" t="s">
        <v>40</v>
      </c>
      <c r="H3157" t="s">
        <v>33</v>
      </c>
      <c r="I3157" t="s">
        <v>34</v>
      </c>
      <c r="J3157" t="s">
        <v>35</v>
      </c>
      <c r="K3157" t="s">
        <v>20217</v>
      </c>
      <c r="L3157" t="s">
        <v>44</v>
      </c>
    </row>
    <row r="3158" spans="1:12" x14ac:dyDescent="0.35">
      <c r="A3158">
        <v>7120</v>
      </c>
      <c r="B3158" t="s">
        <v>20221</v>
      </c>
      <c r="D3158">
        <v>26</v>
      </c>
      <c r="E3158" t="s">
        <v>20222</v>
      </c>
      <c r="F3158" t="s">
        <v>149</v>
      </c>
      <c r="G3158" t="s">
        <v>79</v>
      </c>
      <c r="H3158" t="s">
        <v>120</v>
      </c>
      <c r="I3158" t="s">
        <v>57</v>
      </c>
      <c r="J3158" t="s">
        <v>153</v>
      </c>
      <c r="K3158" t="s">
        <v>20223</v>
      </c>
      <c r="L3158" t="s">
        <v>76</v>
      </c>
    </row>
    <row r="3159" spans="1:12" x14ac:dyDescent="0.35">
      <c r="A3159">
        <v>7121</v>
      </c>
      <c r="B3159" t="s">
        <v>20224</v>
      </c>
      <c r="D3159">
        <v>30</v>
      </c>
      <c r="E3159" t="s">
        <v>20225</v>
      </c>
      <c r="F3159" t="s">
        <v>149</v>
      </c>
      <c r="G3159" t="s">
        <v>169</v>
      </c>
      <c r="H3159" t="s">
        <v>52</v>
      </c>
      <c r="I3159" t="s">
        <v>13</v>
      </c>
      <c r="J3159" t="s">
        <v>53</v>
      </c>
      <c r="K3159" t="s">
        <v>20226</v>
      </c>
      <c r="L3159" t="s">
        <v>44</v>
      </c>
    </row>
    <row r="3160" spans="1:12" x14ac:dyDescent="0.35">
      <c r="A3160">
        <v>7123</v>
      </c>
      <c r="B3160" t="s">
        <v>20229</v>
      </c>
      <c r="D3160">
        <v>28</v>
      </c>
      <c r="E3160" t="s">
        <v>20230</v>
      </c>
      <c r="F3160" t="s">
        <v>67</v>
      </c>
      <c r="G3160" t="s">
        <v>16</v>
      </c>
      <c r="H3160" t="s">
        <v>47</v>
      </c>
      <c r="I3160" t="s">
        <v>31</v>
      </c>
      <c r="J3160" t="s">
        <v>26</v>
      </c>
      <c r="K3160" t="s">
        <v>20231</v>
      </c>
      <c r="L3160" t="s">
        <v>28</v>
      </c>
    </row>
    <row r="3161" spans="1:12" x14ac:dyDescent="0.35">
      <c r="A3161">
        <v>7124</v>
      </c>
      <c r="B3161" t="s">
        <v>20232</v>
      </c>
      <c r="D3161">
        <v>26</v>
      </c>
      <c r="E3161" t="s">
        <v>20233</v>
      </c>
      <c r="F3161" t="s">
        <v>31</v>
      </c>
      <c r="G3161" t="s">
        <v>133</v>
      </c>
      <c r="H3161" t="s">
        <v>52</v>
      </c>
      <c r="I3161" t="s">
        <v>13</v>
      </c>
      <c r="J3161" t="s">
        <v>91</v>
      </c>
      <c r="K3161" t="s">
        <v>20234</v>
      </c>
      <c r="L3161" t="s">
        <v>37</v>
      </c>
    </row>
    <row r="3162" spans="1:12" x14ac:dyDescent="0.35">
      <c r="A3162">
        <v>7128</v>
      </c>
      <c r="B3162" t="s">
        <v>20244</v>
      </c>
      <c r="D3162">
        <v>28</v>
      </c>
      <c r="E3162" t="s">
        <v>20245</v>
      </c>
      <c r="F3162" t="s">
        <v>25</v>
      </c>
      <c r="G3162" t="s">
        <v>177</v>
      </c>
      <c r="H3162" t="s">
        <v>62</v>
      </c>
      <c r="I3162" t="s">
        <v>23</v>
      </c>
      <c r="J3162" t="s">
        <v>153</v>
      </c>
      <c r="K3162" t="s">
        <v>20246</v>
      </c>
      <c r="L3162" t="s">
        <v>19</v>
      </c>
    </row>
    <row r="3163" spans="1:12" x14ac:dyDescent="0.35">
      <c r="A3163">
        <v>7130</v>
      </c>
      <c r="B3163" t="s">
        <v>20250</v>
      </c>
      <c r="D3163">
        <v>28</v>
      </c>
      <c r="E3163" t="s">
        <v>20251</v>
      </c>
      <c r="F3163" t="s">
        <v>57</v>
      </c>
      <c r="G3163" t="s">
        <v>149</v>
      </c>
      <c r="H3163" t="s">
        <v>24</v>
      </c>
      <c r="I3163" t="s">
        <v>25</v>
      </c>
      <c r="J3163" t="s">
        <v>35</v>
      </c>
      <c r="K3163">
        <f>1-968-747-8600</f>
        <v>-10314</v>
      </c>
      <c r="L3163" t="s">
        <v>37</v>
      </c>
    </row>
    <row r="3164" spans="1:12" x14ac:dyDescent="0.35">
      <c r="A3164">
        <v>7133</v>
      </c>
      <c r="B3164" t="s">
        <v>20258</v>
      </c>
      <c r="D3164">
        <v>30</v>
      </c>
      <c r="E3164" t="s">
        <v>20259</v>
      </c>
      <c r="F3164" t="s">
        <v>23</v>
      </c>
      <c r="G3164" t="s">
        <v>31</v>
      </c>
      <c r="H3164" t="s">
        <v>120</v>
      </c>
      <c r="I3164" t="s">
        <v>57</v>
      </c>
      <c r="J3164" t="s">
        <v>35</v>
      </c>
      <c r="K3164" t="s">
        <v>20260</v>
      </c>
      <c r="L3164" t="s">
        <v>19</v>
      </c>
    </row>
    <row r="3165" spans="1:12" x14ac:dyDescent="0.35">
      <c r="A3165">
        <v>7134</v>
      </c>
      <c r="B3165" t="s">
        <v>20261</v>
      </c>
      <c r="D3165">
        <v>27</v>
      </c>
      <c r="E3165" t="s">
        <v>20262</v>
      </c>
      <c r="F3165" t="s">
        <v>149</v>
      </c>
      <c r="G3165" t="s">
        <v>67</v>
      </c>
      <c r="H3165" t="s">
        <v>24</v>
      </c>
      <c r="I3165" t="s">
        <v>25</v>
      </c>
      <c r="J3165" t="s">
        <v>48</v>
      </c>
      <c r="K3165" t="s">
        <v>20263</v>
      </c>
      <c r="L3165" t="s">
        <v>37</v>
      </c>
    </row>
    <row r="3166" spans="1:12" x14ac:dyDescent="0.35">
      <c r="A3166">
        <v>7136</v>
      </c>
      <c r="B3166" t="s">
        <v>20267</v>
      </c>
      <c r="D3166">
        <v>30</v>
      </c>
      <c r="E3166" t="s">
        <v>20268</v>
      </c>
      <c r="F3166" t="s">
        <v>42</v>
      </c>
      <c r="G3166" t="s">
        <v>133</v>
      </c>
      <c r="H3166" t="s">
        <v>47</v>
      </c>
      <c r="I3166" t="s">
        <v>31</v>
      </c>
      <c r="J3166" t="s">
        <v>102</v>
      </c>
      <c r="K3166" t="s">
        <v>20269</v>
      </c>
      <c r="L3166" t="s">
        <v>76</v>
      </c>
    </row>
    <row r="3167" spans="1:12" x14ac:dyDescent="0.35">
      <c r="A3167">
        <v>7139</v>
      </c>
      <c r="B3167" t="s">
        <v>20275</v>
      </c>
      <c r="D3167">
        <v>30</v>
      </c>
      <c r="E3167" t="s">
        <v>20276</v>
      </c>
      <c r="F3167" t="s">
        <v>149</v>
      </c>
      <c r="G3167" t="s">
        <v>13</v>
      </c>
      <c r="H3167" t="s">
        <v>15</v>
      </c>
      <c r="I3167" t="s">
        <v>16</v>
      </c>
      <c r="J3167" t="s">
        <v>17</v>
      </c>
      <c r="K3167" t="s">
        <v>20277</v>
      </c>
      <c r="L3167" t="s">
        <v>28</v>
      </c>
    </row>
    <row r="3168" spans="1:12" x14ac:dyDescent="0.35">
      <c r="A3168">
        <v>7140</v>
      </c>
      <c r="B3168" t="s">
        <v>20278</v>
      </c>
      <c r="D3168">
        <v>26</v>
      </c>
      <c r="E3168" t="s">
        <v>20279</v>
      </c>
      <c r="F3168" t="s">
        <v>79</v>
      </c>
      <c r="G3168" t="s">
        <v>23</v>
      </c>
      <c r="H3168" t="s">
        <v>33</v>
      </c>
      <c r="I3168" t="s">
        <v>34</v>
      </c>
      <c r="J3168" t="s">
        <v>17</v>
      </c>
      <c r="K3168" t="s">
        <v>20280</v>
      </c>
      <c r="L3168" t="s">
        <v>19</v>
      </c>
    </row>
    <row r="3169" spans="1:12" x14ac:dyDescent="0.35">
      <c r="A3169">
        <v>7141</v>
      </c>
      <c r="B3169" t="s">
        <v>20281</v>
      </c>
      <c r="D3169">
        <v>26</v>
      </c>
      <c r="E3169" t="s">
        <v>20282</v>
      </c>
      <c r="F3169" t="s">
        <v>177</v>
      </c>
      <c r="G3169" t="s">
        <v>31</v>
      </c>
      <c r="H3169" t="s">
        <v>120</v>
      </c>
      <c r="I3169" t="s">
        <v>57</v>
      </c>
      <c r="J3169" t="s">
        <v>48</v>
      </c>
      <c r="K3169" t="s">
        <v>20283</v>
      </c>
      <c r="L3169" t="s">
        <v>37</v>
      </c>
    </row>
    <row r="3170" spans="1:12" x14ac:dyDescent="0.35">
      <c r="A3170">
        <v>7142</v>
      </c>
      <c r="B3170" t="s">
        <v>9476</v>
      </c>
      <c r="D3170">
        <v>26</v>
      </c>
      <c r="E3170" t="s">
        <v>20284</v>
      </c>
      <c r="F3170" t="s">
        <v>133</v>
      </c>
      <c r="G3170" t="s">
        <v>13</v>
      </c>
      <c r="H3170" t="s">
        <v>87</v>
      </c>
      <c r="I3170" t="s">
        <v>79</v>
      </c>
      <c r="J3170" t="s">
        <v>48</v>
      </c>
      <c r="K3170" t="s">
        <v>20285</v>
      </c>
      <c r="L3170" t="s">
        <v>37</v>
      </c>
    </row>
    <row r="3171" spans="1:12" x14ac:dyDescent="0.35">
      <c r="A3171">
        <v>7148</v>
      </c>
      <c r="B3171" t="s">
        <v>20300</v>
      </c>
      <c r="D3171">
        <v>28</v>
      </c>
      <c r="E3171" t="s">
        <v>20301</v>
      </c>
      <c r="F3171" t="s">
        <v>14</v>
      </c>
      <c r="G3171" t="s">
        <v>149</v>
      </c>
      <c r="H3171" t="s">
        <v>24</v>
      </c>
      <c r="I3171" t="s">
        <v>25</v>
      </c>
      <c r="J3171" t="s">
        <v>63</v>
      </c>
      <c r="K3171">
        <f>1-883-875-7876</f>
        <v>-9633</v>
      </c>
      <c r="L3171" t="s">
        <v>28</v>
      </c>
    </row>
    <row r="3172" spans="1:12" x14ac:dyDescent="0.35">
      <c r="A3172">
        <v>7150</v>
      </c>
      <c r="B3172" t="s">
        <v>1696</v>
      </c>
      <c r="D3172">
        <v>27</v>
      </c>
      <c r="E3172" t="s">
        <v>20304</v>
      </c>
      <c r="F3172" t="s">
        <v>169</v>
      </c>
      <c r="G3172" t="s">
        <v>22</v>
      </c>
      <c r="H3172" t="s">
        <v>41</v>
      </c>
      <c r="I3172" t="s">
        <v>42</v>
      </c>
      <c r="J3172" t="s">
        <v>26</v>
      </c>
      <c r="K3172" t="s">
        <v>20305</v>
      </c>
      <c r="L3172" t="s">
        <v>28</v>
      </c>
    </row>
    <row r="3173" spans="1:12" x14ac:dyDescent="0.35">
      <c r="A3173">
        <v>7153</v>
      </c>
      <c r="B3173" t="s">
        <v>20312</v>
      </c>
      <c r="D3173">
        <v>28</v>
      </c>
      <c r="E3173" t="s">
        <v>20313</v>
      </c>
      <c r="F3173" t="s">
        <v>34</v>
      </c>
      <c r="G3173" t="s">
        <v>14</v>
      </c>
      <c r="H3173" t="s">
        <v>33</v>
      </c>
      <c r="I3173" t="s">
        <v>34</v>
      </c>
      <c r="J3173" t="s">
        <v>48</v>
      </c>
      <c r="K3173" t="s">
        <v>20314</v>
      </c>
      <c r="L3173" t="s">
        <v>28</v>
      </c>
    </row>
    <row r="3174" spans="1:12" x14ac:dyDescent="0.35">
      <c r="A3174">
        <v>7154</v>
      </c>
      <c r="B3174" t="s">
        <v>20315</v>
      </c>
      <c r="D3174">
        <v>29</v>
      </c>
      <c r="E3174" t="s">
        <v>20316</v>
      </c>
      <c r="F3174" t="s">
        <v>32</v>
      </c>
      <c r="G3174" t="s">
        <v>149</v>
      </c>
      <c r="H3174" t="s">
        <v>80</v>
      </c>
      <c r="I3174" t="s">
        <v>32</v>
      </c>
      <c r="J3174" t="s">
        <v>26</v>
      </c>
      <c r="K3174" t="s">
        <v>20317</v>
      </c>
      <c r="L3174" t="s">
        <v>44</v>
      </c>
    </row>
    <row r="3175" spans="1:12" x14ac:dyDescent="0.35">
      <c r="A3175">
        <v>7156</v>
      </c>
      <c r="B3175" t="s">
        <v>20321</v>
      </c>
      <c r="D3175">
        <v>26</v>
      </c>
      <c r="E3175" t="s">
        <v>20322</v>
      </c>
      <c r="F3175" t="s">
        <v>40</v>
      </c>
      <c r="G3175" t="s">
        <v>57</v>
      </c>
      <c r="H3175" t="s">
        <v>87</v>
      </c>
      <c r="I3175" t="s">
        <v>79</v>
      </c>
      <c r="J3175" t="s">
        <v>116</v>
      </c>
      <c r="K3175" t="s">
        <v>20323</v>
      </c>
      <c r="L3175" t="s">
        <v>28</v>
      </c>
    </row>
    <row r="3176" spans="1:12" x14ac:dyDescent="0.35">
      <c r="A3176">
        <v>7157</v>
      </c>
      <c r="B3176" t="s">
        <v>20324</v>
      </c>
      <c r="D3176">
        <v>27</v>
      </c>
      <c r="E3176" t="s">
        <v>20325</v>
      </c>
      <c r="F3176" t="s">
        <v>101</v>
      </c>
      <c r="G3176" t="s">
        <v>32</v>
      </c>
      <c r="H3176" t="s">
        <v>41</v>
      </c>
      <c r="I3176" t="s">
        <v>42</v>
      </c>
      <c r="J3176" t="s">
        <v>63</v>
      </c>
      <c r="K3176">
        <v>6776255792</v>
      </c>
      <c r="L3176" t="s">
        <v>28</v>
      </c>
    </row>
    <row r="3177" spans="1:12" x14ac:dyDescent="0.35">
      <c r="A3177">
        <v>7158</v>
      </c>
      <c r="B3177" t="s">
        <v>20326</v>
      </c>
      <c r="D3177">
        <v>29</v>
      </c>
      <c r="E3177" t="s">
        <v>20327</v>
      </c>
      <c r="F3177" t="s">
        <v>79</v>
      </c>
      <c r="G3177" t="s">
        <v>177</v>
      </c>
      <c r="H3177" t="s">
        <v>41</v>
      </c>
      <c r="I3177" t="s">
        <v>42</v>
      </c>
      <c r="J3177" t="s">
        <v>88</v>
      </c>
      <c r="K3177" t="s">
        <v>20328</v>
      </c>
      <c r="L3177" t="s">
        <v>28</v>
      </c>
    </row>
    <row r="3178" spans="1:12" x14ac:dyDescent="0.35">
      <c r="A3178">
        <v>7160</v>
      </c>
      <c r="B3178" t="s">
        <v>1800</v>
      </c>
      <c r="D3178">
        <v>27</v>
      </c>
      <c r="E3178" t="s">
        <v>20331</v>
      </c>
      <c r="F3178" t="s">
        <v>101</v>
      </c>
      <c r="G3178" t="s">
        <v>42</v>
      </c>
      <c r="H3178" t="s">
        <v>41</v>
      </c>
      <c r="I3178" t="s">
        <v>42</v>
      </c>
      <c r="J3178" t="s">
        <v>88</v>
      </c>
      <c r="K3178" t="s">
        <v>20332</v>
      </c>
      <c r="L3178" t="s">
        <v>19</v>
      </c>
    </row>
    <row r="3179" spans="1:12" x14ac:dyDescent="0.35">
      <c r="A3179">
        <v>7161</v>
      </c>
      <c r="B3179" t="s">
        <v>20333</v>
      </c>
      <c r="D3179">
        <v>30</v>
      </c>
      <c r="E3179" t="s">
        <v>20334</v>
      </c>
      <c r="F3179" t="s">
        <v>31</v>
      </c>
      <c r="G3179" t="s">
        <v>40</v>
      </c>
      <c r="H3179" t="s">
        <v>33</v>
      </c>
      <c r="I3179" t="s">
        <v>34</v>
      </c>
      <c r="J3179" t="s">
        <v>91</v>
      </c>
      <c r="K3179" t="s">
        <v>20335</v>
      </c>
      <c r="L3179" t="s">
        <v>37</v>
      </c>
    </row>
    <row r="3180" spans="1:12" x14ac:dyDescent="0.35">
      <c r="A3180">
        <v>7162</v>
      </c>
      <c r="B3180" t="s">
        <v>20336</v>
      </c>
      <c r="D3180">
        <v>27</v>
      </c>
      <c r="E3180" t="s">
        <v>20337</v>
      </c>
      <c r="F3180" t="s">
        <v>42</v>
      </c>
      <c r="G3180" t="s">
        <v>201</v>
      </c>
      <c r="H3180" t="s">
        <v>15</v>
      </c>
      <c r="I3180" t="s">
        <v>16</v>
      </c>
      <c r="J3180" t="s">
        <v>26</v>
      </c>
      <c r="K3180">
        <v>4061815110</v>
      </c>
      <c r="L3180" t="s">
        <v>37</v>
      </c>
    </row>
    <row r="3181" spans="1:12" x14ac:dyDescent="0.35">
      <c r="A3181">
        <v>7163</v>
      </c>
      <c r="B3181" t="s">
        <v>20338</v>
      </c>
      <c r="D3181">
        <v>28</v>
      </c>
      <c r="E3181" t="s">
        <v>20339</v>
      </c>
      <c r="F3181" t="s">
        <v>101</v>
      </c>
      <c r="G3181" t="s">
        <v>22</v>
      </c>
      <c r="H3181" t="s">
        <v>41</v>
      </c>
      <c r="I3181" t="s">
        <v>42</v>
      </c>
      <c r="J3181" t="s">
        <v>35</v>
      </c>
      <c r="K3181" t="s">
        <v>20340</v>
      </c>
      <c r="L3181" t="s">
        <v>76</v>
      </c>
    </row>
    <row r="3182" spans="1:12" x14ac:dyDescent="0.35">
      <c r="A3182">
        <v>7166</v>
      </c>
      <c r="B3182" t="s">
        <v>20347</v>
      </c>
      <c r="D3182">
        <v>27</v>
      </c>
      <c r="E3182" t="s">
        <v>20348</v>
      </c>
      <c r="F3182" t="s">
        <v>149</v>
      </c>
      <c r="G3182" t="s">
        <v>13</v>
      </c>
      <c r="H3182" t="s">
        <v>52</v>
      </c>
      <c r="I3182" t="s">
        <v>13</v>
      </c>
      <c r="J3182" t="s">
        <v>68</v>
      </c>
      <c r="K3182" t="s">
        <v>20349</v>
      </c>
      <c r="L3182" t="s">
        <v>19</v>
      </c>
    </row>
    <row r="3183" spans="1:12" x14ac:dyDescent="0.35">
      <c r="A3183">
        <v>7174</v>
      </c>
      <c r="B3183" t="s">
        <v>20369</v>
      </c>
      <c r="D3183">
        <v>29</v>
      </c>
      <c r="E3183" t="s">
        <v>20370</v>
      </c>
      <c r="F3183" t="s">
        <v>57</v>
      </c>
      <c r="G3183" t="s">
        <v>32</v>
      </c>
      <c r="H3183" t="s">
        <v>80</v>
      </c>
      <c r="I3183" t="s">
        <v>32</v>
      </c>
      <c r="J3183" t="s">
        <v>102</v>
      </c>
      <c r="K3183" t="s">
        <v>20371</v>
      </c>
      <c r="L3183" t="s">
        <v>37</v>
      </c>
    </row>
    <row r="3184" spans="1:12" x14ac:dyDescent="0.35">
      <c r="A3184">
        <v>7175</v>
      </c>
      <c r="B3184" t="s">
        <v>2755</v>
      </c>
      <c r="D3184">
        <v>26</v>
      </c>
      <c r="E3184" t="s">
        <v>20372</v>
      </c>
      <c r="F3184" t="s">
        <v>13</v>
      </c>
      <c r="G3184" t="s">
        <v>133</v>
      </c>
      <c r="H3184" t="s">
        <v>47</v>
      </c>
      <c r="I3184" t="s">
        <v>31</v>
      </c>
      <c r="J3184" t="s">
        <v>26</v>
      </c>
      <c r="K3184" t="s">
        <v>20373</v>
      </c>
      <c r="L3184" t="s">
        <v>19</v>
      </c>
    </row>
    <row r="3185" spans="1:12" x14ac:dyDescent="0.35">
      <c r="A3185">
        <v>7178</v>
      </c>
      <c r="B3185" t="s">
        <v>20380</v>
      </c>
      <c r="D3185">
        <v>27</v>
      </c>
      <c r="E3185" t="s">
        <v>20381</v>
      </c>
      <c r="F3185" t="s">
        <v>40</v>
      </c>
      <c r="G3185" t="s">
        <v>31</v>
      </c>
      <c r="H3185" t="s">
        <v>87</v>
      </c>
      <c r="I3185" t="s">
        <v>79</v>
      </c>
      <c r="J3185" t="s">
        <v>88</v>
      </c>
      <c r="K3185" t="s">
        <v>20382</v>
      </c>
      <c r="L3185" t="s">
        <v>76</v>
      </c>
    </row>
    <row r="3186" spans="1:12" x14ac:dyDescent="0.35">
      <c r="A3186">
        <v>7179</v>
      </c>
      <c r="B3186" t="s">
        <v>20383</v>
      </c>
      <c r="D3186">
        <v>30</v>
      </c>
      <c r="E3186" t="s">
        <v>20384</v>
      </c>
      <c r="F3186" t="s">
        <v>34</v>
      </c>
      <c r="G3186" t="s">
        <v>201</v>
      </c>
      <c r="H3186" t="s">
        <v>87</v>
      </c>
      <c r="I3186" t="s">
        <v>79</v>
      </c>
      <c r="J3186" t="s">
        <v>88</v>
      </c>
      <c r="K3186" t="s">
        <v>20385</v>
      </c>
      <c r="L3186" t="s">
        <v>19</v>
      </c>
    </row>
    <row r="3187" spans="1:12" x14ac:dyDescent="0.35">
      <c r="A3187">
        <v>7180</v>
      </c>
      <c r="B3187" t="s">
        <v>20386</v>
      </c>
      <c r="D3187">
        <v>26</v>
      </c>
      <c r="E3187" t="s">
        <v>20387</v>
      </c>
      <c r="F3187" t="s">
        <v>101</v>
      </c>
      <c r="G3187" t="s">
        <v>201</v>
      </c>
      <c r="H3187" t="s">
        <v>87</v>
      </c>
      <c r="I3187" t="s">
        <v>79</v>
      </c>
      <c r="J3187" t="s">
        <v>102</v>
      </c>
      <c r="K3187" t="s">
        <v>20388</v>
      </c>
      <c r="L3187" t="s">
        <v>19</v>
      </c>
    </row>
    <row r="3188" spans="1:12" x14ac:dyDescent="0.35">
      <c r="A3188">
        <v>7181</v>
      </c>
      <c r="B3188" t="s">
        <v>20389</v>
      </c>
      <c r="D3188">
        <v>30</v>
      </c>
      <c r="E3188" t="s">
        <v>20390</v>
      </c>
      <c r="F3188" t="s">
        <v>57</v>
      </c>
      <c r="G3188" t="s">
        <v>25</v>
      </c>
      <c r="H3188" t="s">
        <v>120</v>
      </c>
      <c r="I3188" t="s">
        <v>57</v>
      </c>
      <c r="J3188" t="s">
        <v>63</v>
      </c>
      <c r="K3188" t="s">
        <v>20391</v>
      </c>
      <c r="L3188" t="s">
        <v>37</v>
      </c>
    </row>
    <row r="3189" spans="1:12" x14ac:dyDescent="0.35">
      <c r="A3189">
        <v>7183</v>
      </c>
      <c r="B3189" t="s">
        <v>20395</v>
      </c>
      <c r="D3189">
        <v>28</v>
      </c>
      <c r="E3189" t="s">
        <v>20396</v>
      </c>
      <c r="F3189" t="s">
        <v>32</v>
      </c>
      <c r="G3189" t="s">
        <v>133</v>
      </c>
      <c r="H3189" t="s">
        <v>120</v>
      </c>
      <c r="I3189" t="s">
        <v>57</v>
      </c>
      <c r="J3189" t="s">
        <v>48</v>
      </c>
      <c r="K3189" t="s">
        <v>20397</v>
      </c>
      <c r="L3189" t="s">
        <v>76</v>
      </c>
    </row>
    <row r="3190" spans="1:12" x14ac:dyDescent="0.35">
      <c r="A3190">
        <v>7184</v>
      </c>
      <c r="B3190" t="s">
        <v>20398</v>
      </c>
      <c r="D3190">
        <v>26</v>
      </c>
      <c r="E3190" t="s">
        <v>20399</v>
      </c>
      <c r="F3190" t="s">
        <v>101</v>
      </c>
      <c r="G3190" t="s">
        <v>31</v>
      </c>
      <c r="H3190" t="s">
        <v>47</v>
      </c>
      <c r="I3190" t="s">
        <v>31</v>
      </c>
      <c r="J3190" t="s">
        <v>170</v>
      </c>
      <c r="K3190" t="s">
        <v>20400</v>
      </c>
      <c r="L3190" t="s">
        <v>76</v>
      </c>
    </row>
    <row r="3191" spans="1:12" x14ac:dyDescent="0.35">
      <c r="A3191">
        <v>7185</v>
      </c>
      <c r="B3191" t="s">
        <v>20401</v>
      </c>
      <c r="D3191">
        <v>30</v>
      </c>
      <c r="E3191" t="s">
        <v>20402</v>
      </c>
      <c r="F3191" t="s">
        <v>31</v>
      </c>
      <c r="G3191" t="s">
        <v>32</v>
      </c>
      <c r="H3191" t="s">
        <v>87</v>
      </c>
      <c r="I3191" t="s">
        <v>79</v>
      </c>
      <c r="J3191" t="s">
        <v>146</v>
      </c>
      <c r="K3191" t="s">
        <v>20403</v>
      </c>
      <c r="L3191" t="s">
        <v>19</v>
      </c>
    </row>
    <row r="3192" spans="1:12" x14ac:dyDescent="0.35">
      <c r="A3192">
        <v>7186</v>
      </c>
      <c r="B3192" t="s">
        <v>20404</v>
      </c>
      <c r="D3192">
        <v>27</v>
      </c>
      <c r="E3192" t="s">
        <v>20405</v>
      </c>
      <c r="F3192" t="s">
        <v>177</v>
      </c>
      <c r="G3192" t="s">
        <v>16</v>
      </c>
      <c r="H3192" t="s">
        <v>24</v>
      </c>
      <c r="I3192" t="s">
        <v>25</v>
      </c>
      <c r="J3192" t="s">
        <v>63</v>
      </c>
      <c r="K3192">
        <v>2396025379</v>
      </c>
      <c r="L3192" t="s">
        <v>19</v>
      </c>
    </row>
    <row r="3193" spans="1:12" x14ac:dyDescent="0.35">
      <c r="A3193">
        <v>7187</v>
      </c>
      <c r="B3193" t="s">
        <v>20406</v>
      </c>
      <c r="D3193">
        <v>26</v>
      </c>
      <c r="E3193" t="s">
        <v>20407</v>
      </c>
      <c r="F3193" t="s">
        <v>22</v>
      </c>
      <c r="G3193" t="s">
        <v>149</v>
      </c>
      <c r="H3193" t="s">
        <v>80</v>
      </c>
      <c r="I3193" t="s">
        <v>32</v>
      </c>
      <c r="J3193" t="s">
        <v>68</v>
      </c>
      <c r="K3193">
        <v>6978167417</v>
      </c>
      <c r="L3193" t="s">
        <v>76</v>
      </c>
    </row>
    <row r="3194" spans="1:12" x14ac:dyDescent="0.35">
      <c r="A3194">
        <v>7190</v>
      </c>
      <c r="B3194" t="s">
        <v>20414</v>
      </c>
      <c r="D3194">
        <v>29</v>
      </c>
      <c r="E3194" t="s">
        <v>20415</v>
      </c>
      <c r="F3194" t="s">
        <v>67</v>
      </c>
      <c r="G3194" t="s">
        <v>25</v>
      </c>
      <c r="H3194" t="s">
        <v>87</v>
      </c>
      <c r="I3194" t="s">
        <v>79</v>
      </c>
      <c r="J3194" t="s">
        <v>17</v>
      </c>
      <c r="K3194" t="s">
        <v>20416</v>
      </c>
      <c r="L3194" t="s">
        <v>76</v>
      </c>
    </row>
    <row r="3195" spans="1:12" x14ac:dyDescent="0.35">
      <c r="A3195">
        <v>7191</v>
      </c>
      <c r="B3195" t="s">
        <v>20417</v>
      </c>
      <c r="D3195">
        <v>26</v>
      </c>
      <c r="E3195" t="s">
        <v>20418</v>
      </c>
      <c r="F3195" t="s">
        <v>31</v>
      </c>
      <c r="G3195" t="s">
        <v>67</v>
      </c>
      <c r="H3195" t="s">
        <v>24</v>
      </c>
      <c r="I3195" t="s">
        <v>25</v>
      </c>
      <c r="J3195" t="s">
        <v>53</v>
      </c>
      <c r="K3195" t="s">
        <v>20419</v>
      </c>
      <c r="L3195" t="s">
        <v>76</v>
      </c>
    </row>
    <row r="3196" spans="1:12" x14ac:dyDescent="0.35">
      <c r="A3196">
        <v>7196</v>
      </c>
      <c r="B3196" t="s">
        <v>20431</v>
      </c>
      <c r="D3196">
        <v>26</v>
      </c>
      <c r="E3196" t="s">
        <v>20432</v>
      </c>
      <c r="F3196" t="s">
        <v>13</v>
      </c>
      <c r="G3196" t="s">
        <v>57</v>
      </c>
      <c r="H3196" t="s">
        <v>52</v>
      </c>
      <c r="I3196" t="s">
        <v>13</v>
      </c>
      <c r="J3196" t="s">
        <v>91</v>
      </c>
      <c r="K3196" t="s">
        <v>20433</v>
      </c>
      <c r="L3196" t="s">
        <v>37</v>
      </c>
    </row>
    <row r="3197" spans="1:12" x14ac:dyDescent="0.35">
      <c r="A3197">
        <v>7197</v>
      </c>
      <c r="B3197" t="s">
        <v>20434</v>
      </c>
      <c r="D3197">
        <v>26</v>
      </c>
      <c r="E3197" t="s">
        <v>20435</v>
      </c>
      <c r="F3197" t="s">
        <v>16</v>
      </c>
      <c r="G3197" t="s">
        <v>169</v>
      </c>
      <c r="H3197" t="s">
        <v>62</v>
      </c>
      <c r="I3197" t="s">
        <v>23</v>
      </c>
      <c r="J3197" t="s">
        <v>53</v>
      </c>
      <c r="K3197" t="s">
        <v>20436</v>
      </c>
      <c r="L3197" t="s">
        <v>37</v>
      </c>
    </row>
    <row r="3198" spans="1:12" x14ac:dyDescent="0.35">
      <c r="A3198">
        <v>7198</v>
      </c>
      <c r="B3198" t="s">
        <v>20437</v>
      </c>
      <c r="D3198">
        <v>27</v>
      </c>
      <c r="E3198" t="s">
        <v>20438</v>
      </c>
      <c r="F3198" t="s">
        <v>40</v>
      </c>
      <c r="G3198" t="s">
        <v>42</v>
      </c>
      <c r="H3198" t="s">
        <v>87</v>
      </c>
      <c r="I3198" t="s">
        <v>79</v>
      </c>
      <c r="J3198" t="s">
        <v>102</v>
      </c>
      <c r="K3198" t="s">
        <v>20439</v>
      </c>
      <c r="L3198" t="s">
        <v>19</v>
      </c>
    </row>
    <row r="3199" spans="1:12" x14ac:dyDescent="0.35">
      <c r="A3199">
        <v>7200</v>
      </c>
      <c r="B3199" t="s">
        <v>20443</v>
      </c>
      <c r="D3199">
        <v>28</v>
      </c>
      <c r="E3199" t="s">
        <v>20444</v>
      </c>
      <c r="F3199" t="s">
        <v>25</v>
      </c>
      <c r="G3199" t="s">
        <v>149</v>
      </c>
      <c r="H3199" t="s">
        <v>41</v>
      </c>
      <c r="I3199" t="s">
        <v>42</v>
      </c>
      <c r="J3199" t="s">
        <v>116</v>
      </c>
      <c r="K3199" t="s">
        <v>20445</v>
      </c>
      <c r="L3199" t="s">
        <v>44</v>
      </c>
    </row>
    <row r="3200" spans="1:12" x14ac:dyDescent="0.35">
      <c r="A3200">
        <v>7202</v>
      </c>
      <c r="B3200" t="s">
        <v>20449</v>
      </c>
      <c r="D3200">
        <v>30</v>
      </c>
      <c r="E3200" t="s">
        <v>20450</v>
      </c>
      <c r="F3200" t="s">
        <v>42</v>
      </c>
      <c r="G3200" t="s">
        <v>79</v>
      </c>
      <c r="H3200" t="s">
        <v>52</v>
      </c>
      <c r="I3200" t="s">
        <v>13</v>
      </c>
      <c r="J3200" t="s">
        <v>170</v>
      </c>
      <c r="K3200" t="s">
        <v>20451</v>
      </c>
      <c r="L3200" t="s">
        <v>76</v>
      </c>
    </row>
    <row r="3201" spans="1:12" x14ac:dyDescent="0.35">
      <c r="A3201">
        <v>7204</v>
      </c>
      <c r="B3201" t="s">
        <v>9227</v>
      </c>
      <c r="D3201">
        <v>28</v>
      </c>
      <c r="E3201" t="s">
        <v>20455</v>
      </c>
      <c r="F3201" t="s">
        <v>32</v>
      </c>
      <c r="G3201" t="s">
        <v>16</v>
      </c>
      <c r="H3201" t="s">
        <v>15</v>
      </c>
      <c r="I3201" t="s">
        <v>16</v>
      </c>
      <c r="J3201" t="s">
        <v>68</v>
      </c>
      <c r="K3201" t="s">
        <v>20456</v>
      </c>
      <c r="L3201" t="s">
        <v>28</v>
      </c>
    </row>
    <row r="3202" spans="1:12" x14ac:dyDescent="0.35">
      <c r="A3202">
        <v>7205</v>
      </c>
      <c r="B3202" t="s">
        <v>20457</v>
      </c>
      <c r="D3202">
        <v>26</v>
      </c>
      <c r="E3202" t="s">
        <v>20458</v>
      </c>
      <c r="F3202" t="s">
        <v>25</v>
      </c>
      <c r="G3202" t="s">
        <v>31</v>
      </c>
      <c r="H3202" t="s">
        <v>87</v>
      </c>
      <c r="I3202" t="s">
        <v>79</v>
      </c>
      <c r="J3202" t="s">
        <v>91</v>
      </c>
      <c r="K3202" t="s">
        <v>20459</v>
      </c>
      <c r="L3202" t="s">
        <v>19</v>
      </c>
    </row>
    <row r="3203" spans="1:12" x14ac:dyDescent="0.35">
      <c r="A3203">
        <v>7207</v>
      </c>
      <c r="B3203" t="s">
        <v>20463</v>
      </c>
      <c r="D3203">
        <v>29</v>
      </c>
      <c r="E3203" t="s">
        <v>20464</v>
      </c>
      <c r="F3203" t="s">
        <v>177</v>
      </c>
      <c r="G3203" t="s">
        <v>34</v>
      </c>
      <c r="H3203" t="s">
        <v>80</v>
      </c>
      <c r="I3203" t="s">
        <v>32</v>
      </c>
      <c r="J3203" t="s">
        <v>116</v>
      </c>
      <c r="K3203">
        <v>6366689173</v>
      </c>
      <c r="L3203" t="s">
        <v>37</v>
      </c>
    </row>
    <row r="3204" spans="1:12" x14ac:dyDescent="0.35">
      <c r="A3204">
        <v>7208</v>
      </c>
      <c r="B3204" t="s">
        <v>20465</v>
      </c>
      <c r="D3204">
        <v>30</v>
      </c>
      <c r="E3204" t="s">
        <v>20466</v>
      </c>
      <c r="F3204" t="s">
        <v>201</v>
      </c>
      <c r="G3204" t="s">
        <v>149</v>
      </c>
      <c r="H3204" t="s">
        <v>52</v>
      </c>
      <c r="I3204" t="s">
        <v>13</v>
      </c>
      <c r="J3204" t="s">
        <v>88</v>
      </c>
      <c r="K3204" t="s">
        <v>20467</v>
      </c>
      <c r="L3204" t="s">
        <v>37</v>
      </c>
    </row>
    <row r="3205" spans="1:12" x14ac:dyDescent="0.35">
      <c r="A3205">
        <v>7209</v>
      </c>
      <c r="B3205" t="s">
        <v>20468</v>
      </c>
      <c r="D3205">
        <v>28</v>
      </c>
      <c r="E3205" t="s">
        <v>20469</v>
      </c>
      <c r="F3205" t="s">
        <v>31</v>
      </c>
      <c r="G3205" t="s">
        <v>133</v>
      </c>
      <c r="H3205" t="s">
        <v>47</v>
      </c>
      <c r="I3205" t="s">
        <v>31</v>
      </c>
      <c r="J3205" t="s">
        <v>153</v>
      </c>
      <c r="K3205" t="s">
        <v>20470</v>
      </c>
      <c r="L3205" t="s">
        <v>76</v>
      </c>
    </row>
    <row r="3206" spans="1:12" x14ac:dyDescent="0.35">
      <c r="A3206">
        <v>7213</v>
      </c>
      <c r="B3206" t="s">
        <v>20480</v>
      </c>
      <c r="D3206">
        <v>29</v>
      </c>
      <c r="E3206" t="s">
        <v>20481</v>
      </c>
      <c r="F3206" t="s">
        <v>133</v>
      </c>
      <c r="G3206" t="s">
        <v>31</v>
      </c>
      <c r="H3206" t="s">
        <v>120</v>
      </c>
      <c r="I3206" t="s">
        <v>57</v>
      </c>
      <c r="J3206" t="s">
        <v>91</v>
      </c>
      <c r="K3206" t="s">
        <v>20482</v>
      </c>
      <c r="L3206" t="s">
        <v>28</v>
      </c>
    </row>
    <row r="3207" spans="1:12" x14ac:dyDescent="0.35">
      <c r="A3207">
        <v>7216</v>
      </c>
      <c r="B3207" t="s">
        <v>20489</v>
      </c>
      <c r="D3207">
        <v>27</v>
      </c>
      <c r="E3207" t="s">
        <v>20490</v>
      </c>
      <c r="F3207" t="s">
        <v>23</v>
      </c>
      <c r="G3207" t="s">
        <v>169</v>
      </c>
      <c r="H3207" t="s">
        <v>47</v>
      </c>
      <c r="I3207" t="s">
        <v>31</v>
      </c>
      <c r="J3207" t="s">
        <v>35</v>
      </c>
      <c r="K3207" t="s">
        <v>20491</v>
      </c>
      <c r="L3207" t="s">
        <v>44</v>
      </c>
    </row>
    <row r="3208" spans="1:12" x14ac:dyDescent="0.35">
      <c r="A3208">
        <v>7220</v>
      </c>
      <c r="B3208" t="s">
        <v>20501</v>
      </c>
      <c r="D3208">
        <v>28</v>
      </c>
      <c r="E3208" t="s">
        <v>20502</v>
      </c>
      <c r="F3208" t="s">
        <v>22</v>
      </c>
      <c r="G3208" t="s">
        <v>169</v>
      </c>
      <c r="H3208" t="s">
        <v>24</v>
      </c>
      <c r="I3208" t="s">
        <v>25</v>
      </c>
      <c r="J3208" t="s">
        <v>68</v>
      </c>
      <c r="K3208">
        <v>5217533053</v>
      </c>
      <c r="L3208" t="s">
        <v>44</v>
      </c>
    </row>
    <row r="3209" spans="1:12" x14ac:dyDescent="0.35">
      <c r="A3209">
        <v>7221</v>
      </c>
      <c r="B3209" t="s">
        <v>20503</v>
      </c>
      <c r="D3209">
        <v>28</v>
      </c>
      <c r="E3209" t="s">
        <v>20504</v>
      </c>
      <c r="F3209" t="s">
        <v>169</v>
      </c>
      <c r="G3209" t="s">
        <v>133</v>
      </c>
      <c r="H3209" t="s">
        <v>87</v>
      </c>
      <c r="I3209" t="s">
        <v>79</v>
      </c>
      <c r="J3209" t="s">
        <v>53</v>
      </c>
      <c r="K3209" t="s">
        <v>20505</v>
      </c>
      <c r="L3209" t="s">
        <v>28</v>
      </c>
    </row>
    <row r="3210" spans="1:12" x14ac:dyDescent="0.35">
      <c r="A3210">
        <v>7222</v>
      </c>
      <c r="B3210" t="s">
        <v>20506</v>
      </c>
      <c r="D3210">
        <v>26</v>
      </c>
      <c r="E3210" t="s">
        <v>20507</v>
      </c>
      <c r="F3210" t="s">
        <v>14</v>
      </c>
      <c r="G3210" t="s">
        <v>25</v>
      </c>
      <c r="H3210" t="s">
        <v>87</v>
      </c>
      <c r="I3210" t="s">
        <v>79</v>
      </c>
      <c r="J3210" t="s">
        <v>116</v>
      </c>
      <c r="K3210" t="s">
        <v>20508</v>
      </c>
      <c r="L3210" t="s">
        <v>37</v>
      </c>
    </row>
    <row r="3211" spans="1:12" x14ac:dyDescent="0.35">
      <c r="A3211">
        <v>7223</v>
      </c>
      <c r="B3211" t="s">
        <v>20509</v>
      </c>
      <c r="D3211">
        <v>27</v>
      </c>
      <c r="E3211" t="s">
        <v>20510</v>
      </c>
      <c r="F3211" t="s">
        <v>40</v>
      </c>
      <c r="G3211" t="s">
        <v>25</v>
      </c>
      <c r="H3211" t="s">
        <v>33</v>
      </c>
      <c r="I3211" t="s">
        <v>34</v>
      </c>
      <c r="J3211" t="s">
        <v>146</v>
      </c>
      <c r="K3211" t="s">
        <v>20511</v>
      </c>
      <c r="L3211" t="s">
        <v>76</v>
      </c>
    </row>
    <row r="3212" spans="1:12" x14ac:dyDescent="0.35">
      <c r="A3212">
        <v>7232</v>
      </c>
      <c r="B3212" t="s">
        <v>20535</v>
      </c>
      <c r="D3212">
        <v>29</v>
      </c>
      <c r="E3212" t="s">
        <v>20536</v>
      </c>
      <c r="F3212" t="s">
        <v>177</v>
      </c>
      <c r="G3212" t="s">
        <v>22</v>
      </c>
      <c r="H3212" t="s">
        <v>52</v>
      </c>
      <c r="I3212" t="s">
        <v>13</v>
      </c>
      <c r="J3212" t="s">
        <v>17</v>
      </c>
      <c r="K3212" t="s">
        <v>20537</v>
      </c>
      <c r="L3212" t="s">
        <v>37</v>
      </c>
    </row>
    <row r="3213" spans="1:12" x14ac:dyDescent="0.35">
      <c r="A3213">
        <v>7233</v>
      </c>
      <c r="B3213" t="s">
        <v>20538</v>
      </c>
      <c r="D3213">
        <v>29</v>
      </c>
      <c r="E3213" t="s">
        <v>20539</v>
      </c>
      <c r="F3213" t="s">
        <v>16</v>
      </c>
      <c r="G3213" t="s">
        <v>42</v>
      </c>
      <c r="H3213" t="s">
        <v>62</v>
      </c>
      <c r="I3213" t="s">
        <v>23</v>
      </c>
      <c r="J3213" t="s">
        <v>116</v>
      </c>
      <c r="K3213" t="s">
        <v>20540</v>
      </c>
      <c r="L3213" t="s">
        <v>19</v>
      </c>
    </row>
    <row r="3214" spans="1:12" x14ac:dyDescent="0.35">
      <c r="A3214">
        <v>7236</v>
      </c>
      <c r="B3214" t="s">
        <v>20545</v>
      </c>
      <c r="D3214">
        <v>29</v>
      </c>
      <c r="E3214" t="s">
        <v>20546</v>
      </c>
      <c r="F3214" t="s">
        <v>13</v>
      </c>
      <c r="G3214" t="s">
        <v>169</v>
      </c>
      <c r="H3214" t="s">
        <v>41</v>
      </c>
      <c r="I3214" t="s">
        <v>42</v>
      </c>
      <c r="J3214" t="s">
        <v>53</v>
      </c>
      <c r="K3214" t="s">
        <v>20547</v>
      </c>
      <c r="L3214" t="s">
        <v>19</v>
      </c>
    </row>
    <row r="3215" spans="1:12" x14ac:dyDescent="0.35">
      <c r="A3215">
        <v>7237</v>
      </c>
      <c r="B3215" t="s">
        <v>20548</v>
      </c>
      <c r="D3215">
        <v>28</v>
      </c>
      <c r="E3215" t="s">
        <v>20549</v>
      </c>
      <c r="F3215" t="s">
        <v>16</v>
      </c>
      <c r="G3215" t="s">
        <v>32</v>
      </c>
      <c r="H3215" t="s">
        <v>24</v>
      </c>
      <c r="I3215" t="s">
        <v>25</v>
      </c>
      <c r="J3215" t="s">
        <v>146</v>
      </c>
      <c r="K3215">
        <f>1-416-900-2271</f>
        <v>-3586</v>
      </c>
      <c r="L3215" t="s">
        <v>44</v>
      </c>
    </row>
    <row r="3216" spans="1:12" x14ac:dyDescent="0.35">
      <c r="A3216">
        <v>7239</v>
      </c>
      <c r="B3216" t="s">
        <v>20552</v>
      </c>
      <c r="D3216">
        <v>30</v>
      </c>
      <c r="E3216" t="s">
        <v>20553</v>
      </c>
      <c r="F3216" t="s">
        <v>16</v>
      </c>
      <c r="G3216" t="s">
        <v>25</v>
      </c>
      <c r="H3216" t="s">
        <v>62</v>
      </c>
      <c r="I3216" t="s">
        <v>23</v>
      </c>
      <c r="J3216" t="s">
        <v>58</v>
      </c>
      <c r="K3216" t="s">
        <v>20554</v>
      </c>
      <c r="L3216" t="s">
        <v>19</v>
      </c>
    </row>
    <row r="3217" spans="1:12" x14ac:dyDescent="0.35">
      <c r="A3217">
        <v>7240</v>
      </c>
      <c r="B3217" t="s">
        <v>20555</v>
      </c>
      <c r="D3217">
        <v>27</v>
      </c>
      <c r="E3217" t="s">
        <v>20556</v>
      </c>
      <c r="F3217" t="s">
        <v>101</v>
      </c>
      <c r="G3217" t="s">
        <v>32</v>
      </c>
      <c r="H3217" t="s">
        <v>47</v>
      </c>
      <c r="I3217" t="s">
        <v>31</v>
      </c>
      <c r="J3217" t="s">
        <v>146</v>
      </c>
      <c r="K3217" t="s">
        <v>20557</v>
      </c>
      <c r="L3217" t="s">
        <v>19</v>
      </c>
    </row>
    <row r="3218" spans="1:12" x14ac:dyDescent="0.35">
      <c r="A3218">
        <v>7245</v>
      </c>
      <c r="B3218" t="s">
        <v>20569</v>
      </c>
      <c r="D3218">
        <v>28</v>
      </c>
      <c r="E3218" t="s">
        <v>20570</v>
      </c>
      <c r="F3218" t="s">
        <v>25</v>
      </c>
      <c r="G3218" t="s">
        <v>201</v>
      </c>
      <c r="H3218" t="s">
        <v>120</v>
      </c>
      <c r="I3218" t="s">
        <v>57</v>
      </c>
      <c r="J3218" t="s">
        <v>170</v>
      </c>
      <c r="K3218" t="s">
        <v>20571</v>
      </c>
      <c r="L3218" t="s">
        <v>19</v>
      </c>
    </row>
    <row r="3219" spans="1:12" x14ac:dyDescent="0.35">
      <c r="A3219">
        <v>7246</v>
      </c>
      <c r="B3219" t="s">
        <v>20572</v>
      </c>
      <c r="D3219">
        <v>28</v>
      </c>
      <c r="E3219" t="s">
        <v>20573</v>
      </c>
      <c r="F3219" t="s">
        <v>42</v>
      </c>
      <c r="G3219" t="s">
        <v>133</v>
      </c>
      <c r="H3219" t="s">
        <v>80</v>
      </c>
      <c r="I3219" t="s">
        <v>32</v>
      </c>
      <c r="J3219" t="s">
        <v>53</v>
      </c>
      <c r="K3219" t="s">
        <v>20574</v>
      </c>
      <c r="L3219" t="s">
        <v>28</v>
      </c>
    </row>
    <row r="3220" spans="1:12" x14ac:dyDescent="0.35">
      <c r="A3220">
        <v>7247</v>
      </c>
      <c r="B3220" t="s">
        <v>20575</v>
      </c>
      <c r="D3220">
        <v>28</v>
      </c>
      <c r="E3220" t="s">
        <v>20576</v>
      </c>
      <c r="F3220" t="s">
        <v>101</v>
      </c>
      <c r="G3220" t="s">
        <v>101</v>
      </c>
      <c r="H3220" t="s">
        <v>15</v>
      </c>
      <c r="I3220" t="s">
        <v>16</v>
      </c>
      <c r="J3220" t="s">
        <v>48</v>
      </c>
      <c r="K3220" t="s">
        <v>20577</v>
      </c>
      <c r="L3220" t="s">
        <v>19</v>
      </c>
    </row>
    <row r="3221" spans="1:12" x14ac:dyDescent="0.35">
      <c r="A3221">
        <v>7251</v>
      </c>
      <c r="B3221" t="s">
        <v>20586</v>
      </c>
      <c r="D3221">
        <v>29</v>
      </c>
      <c r="E3221" t="s">
        <v>20587</v>
      </c>
      <c r="F3221" t="s">
        <v>25</v>
      </c>
      <c r="G3221" t="s">
        <v>25</v>
      </c>
      <c r="H3221" t="s">
        <v>24</v>
      </c>
      <c r="I3221" t="s">
        <v>25</v>
      </c>
      <c r="J3221" t="s">
        <v>88</v>
      </c>
      <c r="K3221" t="s">
        <v>20588</v>
      </c>
      <c r="L3221" t="s">
        <v>28</v>
      </c>
    </row>
    <row r="3222" spans="1:12" x14ac:dyDescent="0.35">
      <c r="A3222">
        <v>7255</v>
      </c>
      <c r="B3222" t="s">
        <v>20598</v>
      </c>
      <c r="D3222">
        <v>28</v>
      </c>
      <c r="E3222" t="s">
        <v>20599</v>
      </c>
      <c r="F3222" t="s">
        <v>169</v>
      </c>
      <c r="G3222" t="s">
        <v>14</v>
      </c>
      <c r="H3222" t="s">
        <v>33</v>
      </c>
      <c r="I3222" t="s">
        <v>34</v>
      </c>
      <c r="J3222" t="s">
        <v>68</v>
      </c>
      <c r="K3222" t="s">
        <v>20600</v>
      </c>
      <c r="L3222" t="s">
        <v>76</v>
      </c>
    </row>
    <row r="3223" spans="1:12" x14ac:dyDescent="0.35">
      <c r="A3223">
        <v>7256</v>
      </c>
      <c r="B3223" t="s">
        <v>20601</v>
      </c>
      <c r="D3223">
        <v>30</v>
      </c>
      <c r="E3223" t="s">
        <v>20602</v>
      </c>
      <c r="F3223" t="s">
        <v>177</v>
      </c>
      <c r="G3223" t="s">
        <v>40</v>
      </c>
      <c r="H3223" t="s">
        <v>24</v>
      </c>
      <c r="I3223" t="s">
        <v>25</v>
      </c>
      <c r="J3223" t="s">
        <v>170</v>
      </c>
      <c r="K3223" t="s">
        <v>20603</v>
      </c>
      <c r="L3223" t="s">
        <v>44</v>
      </c>
    </row>
    <row r="3224" spans="1:12" x14ac:dyDescent="0.35">
      <c r="A3224">
        <v>7259</v>
      </c>
      <c r="B3224" t="s">
        <v>20610</v>
      </c>
      <c r="D3224">
        <v>28</v>
      </c>
      <c r="E3224" t="s">
        <v>20611</v>
      </c>
      <c r="F3224" t="s">
        <v>22</v>
      </c>
      <c r="G3224" t="s">
        <v>31</v>
      </c>
      <c r="H3224" t="s">
        <v>80</v>
      </c>
      <c r="I3224" t="s">
        <v>32</v>
      </c>
      <c r="J3224" t="s">
        <v>153</v>
      </c>
      <c r="K3224" t="s">
        <v>20612</v>
      </c>
      <c r="L3224" t="s">
        <v>44</v>
      </c>
    </row>
    <row r="3225" spans="1:12" x14ac:dyDescent="0.35">
      <c r="A3225">
        <v>7260</v>
      </c>
      <c r="B3225" t="s">
        <v>20613</v>
      </c>
      <c r="D3225">
        <v>26</v>
      </c>
      <c r="E3225" t="s">
        <v>20614</v>
      </c>
      <c r="F3225" t="s">
        <v>42</v>
      </c>
      <c r="G3225" t="s">
        <v>32</v>
      </c>
      <c r="H3225" t="s">
        <v>52</v>
      </c>
      <c r="I3225" t="s">
        <v>13</v>
      </c>
      <c r="J3225" t="s">
        <v>153</v>
      </c>
      <c r="K3225">
        <f>1-373-0-5661</f>
        <v>-6033</v>
      </c>
      <c r="L3225" t="s">
        <v>28</v>
      </c>
    </row>
    <row r="3226" spans="1:12" x14ac:dyDescent="0.35">
      <c r="A3226">
        <v>7262</v>
      </c>
      <c r="B3226" t="s">
        <v>20617</v>
      </c>
      <c r="D3226">
        <v>28</v>
      </c>
      <c r="E3226" t="s">
        <v>20618</v>
      </c>
      <c r="F3226" t="s">
        <v>22</v>
      </c>
      <c r="G3226" t="s">
        <v>40</v>
      </c>
      <c r="H3226" t="s">
        <v>24</v>
      </c>
      <c r="I3226" t="s">
        <v>25</v>
      </c>
      <c r="J3226" t="s">
        <v>58</v>
      </c>
      <c r="K3226" t="s">
        <v>20619</v>
      </c>
      <c r="L3226" t="s">
        <v>28</v>
      </c>
    </row>
    <row r="3227" spans="1:12" x14ac:dyDescent="0.35">
      <c r="A3227">
        <v>7265</v>
      </c>
      <c r="B3227" t="s">
        <v>20626</v>
      </c>
      <c r="D3227">
        <v>27</v>
      </c>
      <c r="E3227" t="s">
        <v>20627</v>
      </c>
      <c r="F3227" t="s">
        <v>25</v>
      </c>
      <c r="G3227" t="s">
        <v>149</v>
      </c>
      <c r="H3227" t="s">
        <v>33</v>
      </c>
      <c r="I3227" t="s">
        <v>34</v>
      </c>
      <c r="J3227" t="s">
        <v>53</v>
      </c>
      <c r="K3227" t="s">
        <v>20628</v>
      </c>
      <c r="L3227" t="s">
        <v>28</v>
      </c>
    </row>
    <row r="3228" spans="1:12" x14ac:dyDescent="0.35">
      <c r="A3228">
        <v>7266</v>
      </c>
      <c r="B3228" t="s">
        <v>20629</v>
      </c>
      <c r="D3228">
        <v>27</v>
      </c>
      <c r="E3228" t="s">
        <v>20630</v>
      </c>
      <c r="F3228" t="s">
        <v>177</v>
      </c>
      <c r="G3228" t="s">
        <v>169</v>
      </c>
      <c r="H3228" t="s">
        <v>87</v>
      </c>
      <c r="I3228" t="s">
        <v>79</v>
      </c>
      <c r="J3228" t="s">
        <v>91</v>
      </c>
      <c r="K3228" t="s">
        <v>20631</v>
      </c>
      <c r="L3228" t="s">
        <v>19</v>
      </c>
    </row>
    <row r="3229" spans="1:12" x14ac:dyDescent="0.35">
      <c r="A3229">
        <v>7268</v>
      </c>
      <c r="B3229" t="s">
        <v>20635</v>
      </c>
      <c r="D3229">
        <v>30</v>
      </c>
      <c r="E3229" t="s">
        <v>20636</v>
      </c>
      <c r="F3229" t="s">
        <v>34</v>
      </c>
      <c r="G3229" t="s">
        <v>177</v>
      </c>
      <c r="H3229" t="s">
        <v>52</v>
      </c>
      <c r="I3229" t="s">
        <v>13</v>
      </c>
      <c r="J3229" t="s">
        <v>48</v>
      </c>
      <c r="K3229" t="s">
        <v>20637</v>
      </c>
      <c r="L3229" t="s">
        <v>19</v>
      </c>
    </row>
    <row r="3230" spans="1:12" x14ac:dyDescent="0.35">
      <c r="A3230">
        <v>7269</v>
      </c>
      <c r="B3230" t="s">
        <v>20638</v>
      </c>
      <c r="D3230">
        <v>27</v>
      </c>
      <c r="E3230" t="s">
        <v>20639</v>
      </c>
      <c r="F3230" t="s">
        <v>23</v>
      </c>
      <c r="G3230" t="s">
        <v>34</v>
      </c>
      <c r="H3230" t="s">
        <v>52</v>
      </c>
      <c r="I3230" t="s">
        <v>13</v>
      </c>
      <c r="J3230" t="s">
        <v>68</v>
      </c>
      <c r="K3230" t="s">
        <v>20640</v>
      </c>
      <c r="L3230" t="s">
        <v>19</v>
      </c>
    </row>
    <row r="3231" spans="1:12" x14ac:dyDescent="0.35">
      <c r="A3231">
        <v>7271</v>
      </c>
      <c r="B3231" t="s">
        <v>20644</v>
      </c>
      <c r="D3231">
        <v>30</v>
      </c>
      <c r="E3231" t="s">
        <v>20645</v>
      </c>
      <c r="F3231" t="s">
        <v>57</v>
      </c>
      <c r="G3231" t="s">
        <v>149</v>
      </c>
      <c r="H3231" t="s">
        <v>41</v>
      </c>
      <c r="I3231" t="s">
        <v>42</v>
      </c>
      <c r="J3231" t="s">
        <v>116</v>
      </c>
      <c r="K3231" t="s">
        <v>20646</v>
      </c>
      <c r="L3231" t="s">
        <v>28</v>
      </c>
    </row>
    <row r="3232" spans="1:12" x14ac:dyDescent="0.35">
      <c r="A3232">
        <v>7272</v>
      </c>
      <c r="B3232" t="s">
        <v>20647</v>
      </c>
      <c r="D3232">
        <v>29</v>
      </c>
      <c r="E3232" t="s">
        <v>20648</v>
      </c>
      <c r="F3232" t="s">
        <v>23</v>
      </c>
      <c r="G3232" t="s">
        <v>25</v>
      </c>
      <c r="H3232" t="s">
        <v>120</v>
      </c>
      <c r="I3232" t="s">
        <v>57</v>
      </c>
      <c r="J3232" t="s">
        <v>116</v>
      </c>
      <c r="K3232" t="s">
        <v>20649</v>
      </c>
      <c r="L3232" t="s">
        <v>44</v>
      </c>
    </row>
    <row r="3233" spans="1:12" x14ac:dyDescent="0.35">
      <c r="A3233">
        <v>7273</v>
      </c>
      <c r="B3233" t="s">
        <v>20650</v>
      </c>
      <c r="D3233">
        <v>29</v>
      </c>
      <c r="E3233" t="s">
        <v>20651</v>
      </c>
      <c r="F3233" t="s">
        <v>169</v>
      </c>
      <c r="G3233" t="s">
        <v>23</v>
      </c>
      <c r="H3233" t="s">
        <v>24</v>
      </c>
      <c r="I3233" t="s">
        <v>25</v>
      </c>
      <c r="J3233" t="s">
        <v>63</v>
      </c>
      <c r="K3233" t="s">
        <v>20652</v>
      </c>
      <c r="L3233" t="s">
        <v>44</v>
      </c>
    </row>
    <row r="3234" spans="1:12" x14ac:dyDescent="0.35">
      <c r="A3234">
        <v>7275</v>
      </c>
      <c r="B3234" t="s">
        <v>20656</v>
      </c>
      <c r="D3234">
        <v>29</v>
      </c>
      <c r="E3234" t="s">
        <v>20657</v>
      </c>
      <c r="F3234" t="s">
        <v>25</v>
      </c>
      <c r="G3234" t="s">
        <v>23</v>
      </c>
      <c r="H3234" t="s">
        <v>87</v>
      </c>
      <c r="I3234" t="s">
        <v>79</v>
      </c>
      <c r="J3234" t="s">
        <v>153</v>
      </c>
      <c r="K3234" t="s">
        <v>20658</v>
      </c>
      <c r="L3234" t="s">
        <v>19</v>
      </c>
    </row>
    <row r="3235" spans="1:12" x14ac:dyDescent="0.35">
      <c r="A3235">
        <v>7277</v>
      </c>
      <c r="B3235" t="s">
        <v>4409</v>
      </c>
      <c r="D3235">
        <v>27</v>
      </c>
      <c r="E3235" t="s">
        <v>20662</v>
      </c>
      <c r="F3235" t="s">
        <v>149</v>
      </c>
      <c r="G3235" t="s">
        <v>42</v>
      </c>
      <c r="H3235" t="s">
        <v>52</v>
      </c>
      <c r="I3235" t="s">
        <v>13</v>
      </c>
      <c r="J3235" t="s">
        <v>91</v>
      </c>
      <c r="K3235" t="s">
        <v>20663</v>
      </c>
      <c r="L3235" t="s">
        <v>76</v>
      </c>
    </row>
    <row r="3236" spans="1:12" x14ac:dyDescent="0.35">
      <c r="A3236">
        <v>7280</v>
      </c>
      <c r="B3236" t="s">
        <v>15793</v>
      </c>
      <c r="D3236">
        <v>28</v>
      </c>
      <c r="E3236" t="s">
        <v>20670</v>
      </c>
      <c r="F3236" t="s">
        <v>177</v>
      </c>
      <c r="G3236" t="s">
        <v>22</v>
      </c>
      <c r="H3236" t="s">
        <v>52</v>
      </c>
      <c r="I3236" t="s">
        <v>13</v>
      </c>
      <c r="J3236" t="s">
        <v>53</v>
      </c>
      <c r="K3236" t="s">
        <v>20671</v>
      </c>
      <c r="L3236" t="s">
        <v>19</v>
      </c>
    </row>
    <row r="3237" spans="1:12" x14ac:dyDescent="0.35">
      <c r="A3237">
        <v>7283</v>
      </c>
      <c r="B3237" t="s">
        <v>20678</v>
      </c>
      <c r="D3237">
        <v>26</v>
      </c>
      <c r="E3237" t="s">
        <v>20679</v>
      </c>
      <c r="F3237" t="s">
        <v>40</v>
      </c>
      <c r="G3237" t="s">
        <v>16</v>
      </c>
      <c r="H3237" t="s">
        <v>33</v>
      </c>
      <c r="I3237" t="s">
        <v>34</v>
      </c>
      <c r="J3237" t="s">
        <v>91</v>
      </c>
      <c r="K3237" t="s">
        <v>20680</v>
      </c>
      <c r="L3237" t="s">
        <v>44</v>
      </c>
    </row>
    <row r="3238" spans="1:12" x14ac:dyDescent="0.35">
      <c r="A3238">
        <v>7284</v>
      </c>
      <c r="B3238" t="s">
        <v>20681</v>
      </c>
      <c r="D3238">
        <v>29</v>
      </c>
      <c r="E3238" t="s">
        <v>20682</v>
      </c>
      <c r="F3238" t="s">
        <v>101</v>
      </c>
      <c r="G3238" t="s">
        <v>169</v>
      </c>
      <c r="H3238" t="s">
        <v>47</v>
      </c>
      <c r="I3238" t="s">
        <v>31</v>
      </c>
      <c r="J3238" t="s">
        <v>35</v>
      </c>
      <c r="K3238" t="s">
        <v>20683</v>
      </c>
      <c r="L3238" t="s">
        <v>44</v>
      </c>
    </row>
    <row r="3239" spans="1:12" x14ac:dyDescent="0.35">
      <c r="A3239">
        <v>7287</v>
      </c>
      <c r="B3239" t="s">
        <v>20689</v>
      </c>
      <c r="D3239">
        <v>28</v>
      </c>
      <c r="E3239" t="s">
        <v>20690</v>
      </c>
      <c r="F3239" t="s">
        <v>42</v>
      </c>
      <c r="G3239" t="s">
        <v>34</v>
      </c>
      <c r="H3239" t="s">
        <v>80</v>
      </c>
      <c r="I3239" t="s">
        <v>32</v>
      </c>
      <c r="J3239" t="s">
        <v>116</v>
      </c>
      <c r="K3239" t="s">
        <v>20691</v>
      </c>
      <c r="L3239" t="s">
        <v>19</v>
      </c>
    </row>
    <row r="3240" spans="1:12" x14ac:dyDescent="0.35">
      <c r="A3240">
        <v>7288</v>
      </c>
      <c r="B3240" t="s">
        <v>20692</v>
      </c>
      <c r="D3240">
        <v>28</v>
      </c>
      <c r="E3240" t="s">
        <v>20693</v>
      </c>
      <c r="F3240" t="s">
        <v>32</v>
      </c>
      <c r="G3240" t="s">
        <v>22</v>
      </c>
      <c r="H3240" t="s">
        <v>62</v>
      </c>
      <c r="I3240" t="s">
        <v>23</v>
      </c>
      <c r="J3240" t="s">
        <v>88</v>
      </c>
      <c r="K3240" s="1" t="s">
        <v>26033</v>
      </c>
      <c r="L3240" t="s">
        <v>19</v>
      </c>
    </row>
    <row r="3241" spans="1:12" x14ac:dyDescent="0.35">
      <c r="A3241">
        <v>7289</v>
      </c>
      <c r="B3241" t="s">
        <v>20694</v>
      </c>
      <c r="D3241">
        <v>29</v>
      </c>
      <c r="E3241" t="s">
        <v>20695</v>
      </c>
      <c r="F3241" t="s">
        <v>177</v>
      </c>
      <c r="G3241" t="s">
        <v>40</v>
      </c>
      <c r="H3241" t="s">
        <v>52</v>
      </c>
      <c r="I3241" t="s">
        <v>13</v>
      </c>
      <c r="J3241" t="s">
        <v>102</v>
      </c>
      <c r="K3241" t="s">
        <v>20696</v>
      </c>
      <c r="L3241" t="s">
        <v>76</v>
      </c>
    </row>
    <row r="3242" spans="1:12" x14ac:dyDescent="0.35">
      <c r="A3242">
        <v>7290</v>
      </c>
      <c r="B3242" t="s">
        <v>20697</v>
      </c>
      <c r="D3242">
        <v>27</v>
      </c>
      <c r="E3242" t="s">
        <v>20698</v>
      </c>
      <c r="F3242" t="s">
        <v>14</v>
      </c>
      <c r="G3242" t="s">
        <v>149</v>
      </c>
      <c r="H3242" t="s">
        <v>80</v>
      </c>
      <c r="I3242" t="s">
        <v>32</v>
      </c>
      <c r="J3242" t="s">
        <v>58</v>
      </c>
      <c r="K3242" t="s">
        <v>20699</v>
      </c>
      <c r="L3242" t="s">
        <v>28</v>
      </c>
    </row>
    <row r="3243" spans="1:12" x14ac:dyDescent="0.35">
      <c r="A3243">
        <v>7292</v>
      </c>
      <c r="B3243" t="s">
        <v>20703</v>
      </c>
      <c r="D3243">
        <v>29</v>
      </c>
      <c r="E3243" t="s">
        <v>20704</v>
      </c>
      <c r="F3243" t="s">
        <v>16</v>
      </c>
      <c r="G3243" t="s">
        <v>133</v>
      </c>
      <c r="H3243" t="s">
        <v>41</v>
      </c>
      <c r="I3243" t="s">
        <v>42</v>
      </c>
      <c r="J3243" t="s">
        <v>88</v>
      </c>
      <c r="K3243">
        <f>1-895-137-6040</f>
        <v>-7071</v>
      </c>
      <c r="L3243" t="s">
        <v>76</v>
      </c>
    </row>
    <row r="3244" spans="1:12" x14ac:dyDescent="0.35">
      <c r="A3244">
        <v>7293</v>
      </c>
      <c r="B3244" t="s">
        <v>20705</v>
      </c>
      <c r="D3244">
        <v>28</v>
      </c>
      <c r="E3244" t="s">
        <v>20706</v>
      </c>
      <c r="F3244" t="s">
        <v>177</v>
      </c>
      <c r="G3244" t="s">
        <v>101</v>
      </c>
      <c r="H3244" t="s">
        <v>15</v>
      </c>
      <c r="I3244" t="s">
        <v>16</v>
      </c>
      <c r="J3244" t="s">
        <v>53</v>
      </c>
      <c r="K3244" t="s">
        <v>20707</v>
      </c>
      <c r="L3244" t="s">
        <v>44</v>
      </c>
    </row>
    <row r="3245" spans="1:12" x14ac:dyDescent="0.35">
      <c r="A3245">
        <v>7294</v>
      </c>
      <c r="B3245" t="s">
        <v>20708</v>
      </c>
      <c r="D3245">
        <v>30</v>
      </c>
      <c r="E3245" t="s">
        <v>20709</v>
      </c>
      <c r="F3245" t="s">
        <v>42</v>
      </c>
      <c r="G3245" t="s">
        <v>169</v>
      </c>
      <c r="H3245" t="s">
        <v>33</v>
      </c>
      <c r="I3245" t="s">
        <v>34</v>
      </c>
      <c r="J3245" t="s">
        <v>116</v>
      </c>
      <c r="K3245" t="s">
        <v>20710</v>
      </c>
      <c r="L3245" t="s">
        <v>44</v>
      </c>
    </row>
    <row r="3246" spans="1:12" x14ac:dyDescent="0.35">
      <c r="A3246">
        <v>7296</v>
      </c>
      <c r="B3246" t="s">
        <v>20714</v>
      </c>
      <c r="D3246">
        <v>28</v>
      </c>
      <c r="E3246" t="s">
        <v>20715</v>
      </c>
      <c r="F3246" t="s">
        <v>169</v>
      </c>
      <c r="G3246" t="s">
        <v>16</v>
      </c>
      <c r="H3246" t="s">
        <v>15</v>
      </c>
      <c r="I3246" t="s">
        <v>16</v>
      </c>
      <c r="J3246" t="s">
        <v>68</v>
      </c>
      <c r="K3246" t="s">
        <v>20716</v>
      </c>
      <c r="L3246" t="s">
        <v>37</v>
      </c>
    </row>
    <row r="3247" spans="1:12" x14ac:dyDescent="0.35">
      <c r="A3247">
        <v>7299</v>
      </c>
      <c r="B3247" t="s">
        <v>20723</v>
      </c>
      <c r="D3247">
        <v>27</v>
      </c>
      <c r="E3247" t="s">
        <v>20724</v>
      </c>
      <c r="F3247" t="s">
        <v>32</v>
      </c>
      <c r="G3247" t="s">
        <v>16</v>
      </c>
      <c r="H3247" t="s">
        <v>80</v>
      </c>
      <c r="I3247" t="s">
        <v>32</v>
      </c>
      <c r="J3247" t="s">
        <v>68</v>
      </c>
      <c r="K3247" t="s">
        <v>20725</v>
      </c>
      <c r="L3247" t="s">
        <v>28</v>
      </c>
    </row>
    <row r="3248" spans="1:12" x14ac:dyDescent="0.35">
      <c r="A3248">
        <v>7301</v>
      </c>
      <c r="B3248" t="s">
        <v>20729</v>
      </c>
      <c r="D3248">
        <v>27</v>
      </c>
      <c r="E3248" t="s">
        <v>20730</v>
      </c>
      <c r="F3248" t="s">
        <v>79</v>
      </c>
      <c r="G3248" t="s">
        <v>14</v>
      </c>
      <c r="H3248" t="s">
        <v>80</v>
      </c>
      <c r="I3248" t="s">
        <v>32</v>
      </c>
      <c r="J3248" t="s">
        <v>53</v>
      </c>
      <c r="K3248" t="s">
        <v>20731</v>
      </c>
      <c r="L3248" t="s">
        <v>44</v>
      </c>
    </row>
    <row r="3249" spans="1:12" x14ac:dyDescent="0.35">
      <c r="A3249">
        <v>7303</v>
      </c>
      <c r="B3249" t="s">
        <v>20734</v>
      </c>
      <c r="D3249">
        <v>26</v>
      </c>
      <c r="E3249" t="s">
        <v>20735</v>
      </c>
      <c r="F3249" t="s">
        <v>34</v>
      </c>
      <c r="G3249" t="s">
        <v>34</v>
      </c>
      <c r="H3249" t="s">
        <v>47</v>
      </c>
      <c r="I3249" t="s">
        <v>31</v>
      </c>
      <c r="J3249" t="s">
        <v>146</v>
      </c>
      <c r="K3249" t="s">
        <v>20736</v>
      </c>
      <c r="L3249" t="s">
        <v>19</v>
      </c>
    </row>
    <row r="3250" spans="1:12" x14ac:dyDescent="0.35">
      <c r="A3250">
        <v>7304</v>
      </c>
      <c r="B3250" t="s">
        <v>20737</v>
      </c>
      <c r="D3250">
        <v>27</v>
      </c>
      <c r="E3250" t="s">
        <v>20738</v>
      </c>
      <c r="F3250" t="s">
        <v>101</v>
      </c>
      <c r="G3250" t="s">
        <v>32</v>
      </c>
      <c r="H3250" t="s">
        <v>15</v>
      </c>
      <c r="I3250" t="s">
        <v>16</v>
      </c>
      <c r="J3250" t="s">
        <v>146</v>
      </c>
      <c r="K3250" t="s">
        <v>20739</v>
      </c>
      <c r="L3250" t="s">
        <v>44</v>
      </c>
    </row>
    <row r="3251" spans="1:12" x14ac:dyDescent="0.35">
      <c r="A3251">
        <v>7306</v>
      </c>
      <c r="B3251" t="s">
        <v>20743</v>
      </c>
      <c r="D3251">
        <v>26</v>
      </c>
      <c r="E3251" t="s">
        <v>20744</v>
      </c>
      <c r="F3251" t="s">
        <v>40</v>
      </c>
      <c r="G3251" t="s">
        <v>40</v>
      </c>
      <c r="H3251" t="s">
        <v>15</v>
      </c>
      <c r="I3251" t="s">
        <v>16</v>
      </c>
      <c r="J3251" t="s">
        <v>146</v>
      </c>
      <c r="K3251" t="s">
        <v>20745</v>
      </c>
      <c r="L3251" t="s">
        <v>44</v>
      </c>
    </row>
    <row r="3252" spans="1:12" x14ac:dyDescent="0.35">
      <c r="A3252">
        <v>7308</v>
      </c>
      <c r="B3252" t="s">
        <v>20749</v>
      </c>
      <c r="D3252">
        <v>26</v>
      </c>
      <c r="E3252" t="s">
        <v>20750</v>
      </c>
      <c r="F3252" t="s">
        <v>32</v>
      </c>
      <c r="G3252" t="s">
        <v>13</v>
      </c>
      <c r="H3252" t="s">
        <v>87</v>
      </c>
      <c r="I3252" t="s">
        <v>79</v>
      </c>
      <c r="J3252" t="s">
        <v>26</v>
      </c>
      <c r="K3252" t="s">
        <v>20751</v>
      </c>
      <c r="L3252" t="s">
        <v>19</v>
      </c>
    </row>
    <row r="3253" spans="1:12" x14ac:dyDescent="0.35">
      <c r="A3253">
        <v>7311</v>
      </c>
      <c r="B3253" t="s">
        <v>20758</v>
      </c>
      <c r="D3253">
        <v>26</v>
      </c>
      <c r="E3253" t="s">
        <v>20759</v>
      </c>
      <c r="F3253" t="s">
        <v>14</v>
      </c>
      <c r="G3253" t="s">
        <v>32</v>
      </c>
      <c r="H3253" t="s">
        <v>80</v>
      </c>
      <c r="I3253" t="s">
        <v>32</v>
      </c>
      <c r="J3253" t="s">
        <v>53</v>
      </c>
      <c r="K3253" t="s">
        <v>20760</v>
      </c>
      <c r="L3253" t="s">
        <v>19</v>
      </c>
    </row>
    <row r="3254" spans="1:12" x14ac:dyDescent="0.35">
      <c r="A3254">
        <v>7313</v>
      </c>
      <c r="B3254" t="s">
        <v>20764</v>
      </c>
      <c r="D3254">
        <v>28</v>
      </c>
      <c r="E3254" t="s">
        <v>20765</v>
      </c>
      <c r="F3254" t="s">
        <v>42</v>
      </c>
      <c r="G3254" t="s">
        <v>31</v>
      </c>
      <c r="H3254" t="s">
        <v>87</v>
      </c>
      <c r="I3254" t="s">
        <v>79</v>
      </c>
      <c r="J3254" t="s">
        <v>35</v>
      </c>
      <c r="K3254" t="s">
        <v>20766</v>
      </c>
      <c r="L3254" t="s">
        <v>19</v>
      </c>
    </row>
    <row r="3255" spans="1:12" x14ac:dyDescent="0.35">
      <c r="A3255">
        <v>7314</v>
      </c>
      <c r="B3255" t="s">
        <v>20767</v>
      </c>
      <c r="D3255">
        <v>27</v>
      </c>
      <c r="E3255" t="s">
        <v>20768</v>
      </c>
      <c r="F3255" t="s">
        <v>79</v>
      </c>
      <c r="G3255" t="s">
        <v>67</v>
      </c>
      <c r="H3255" t="s">
        <v>120</v>
      </c>
      <c r="I3255" t="s">
        <v>57</v>
      </c>
      <c r="J3255" t="s">
        <v>88</v>
      </c>
      <c r="K3255" t="s">
        <v>20769</v>
      </c>
      <c r="L3255" t="s">
        <v>44</v>
      </c>
    </row>
    <row r="3256" spans="1:12" x14ac:dyDescent="0.35">
      <c r="A3256">
        <v>7322</v>
      </c>
      <c r="B3256" t="s">
        <v>20790</v>
      </c>
      <c r="D3256">
        <v>27</v>
      </c>
      <c r="E3256" t="s">
        <v>20791</v>
      </c>
      <c r="F3256" t="s">
        <v>13</v>
      </c>
      <c r="G3256" t="s">
        <v>32</v>
      </c>
      <c r="H3256" t="s">
        <v>24</v>
      </c>
      <c r="I3256" t="s">
        <v>25</v>
      </c>
      <c r="J3256" t="s">
        <v>63</v>
      </c>
      <c r="K3256" t="s">
        <v>20792</v>
      </c>
      <c r="L3256" t="s">
        <v>44</v>
      </c>
    </row>
    <row r="3257" spans="1:12" x14ac:dyDescent="0.35">
      <c r="A3257">
        <v>7325</v>
      </c>
      <c r="B3257" t="s">
        <v>20799</v>
      </c>
      <c r="D3257">
        <v>29</v>
      </c>
      <c r="E3257" t="s">
        <v>20800</v>
      </c>
      <c r="F3257" t="s">
        <v>40</v>
      </c>
      <c r="G3257" t="s">
        <v>79</v>
      </c>
      <c r="H3257" t="s">
        <v>24</v>
      </c>
      <c r="I3257" t="s">
        <v>25</v>
      </c>
      <c r="J3257" t="s">
        <v>170</v>
      </c>
      <c r="K3257" t="s">
        <v>20801</v>
      </c>
      <c r="L3257" t="s">
        <v>37</v>
      </c>
    </row>
    <row r="3258" spans="1:12" x14ac:dyDescent="0.35">
      <c r="A3258">
        <v>7328</v>
      </c>
      <c r="B3258" t="s">
        <v>20806</v>
      </c>
      <c r="D3258">
        <v>30</v>
      </c>
      <c r="E3258" t="s">
        <v>20807</v>
      </c>
      <c r="F3258" t="s">
        <v>149</v>
      </c>
      <c r="G3258" t="s">
        <v>101</v>
      </c>
      <c r="H3258" t="s">
        <v>62</v>
      </c>
      <c r="I3258" t="s">
        <v>23</v>
      </c>
      <c r="J3258" t="s">
        <v>58</v>
      </c>
      <c r="K3258" t="s">
        <v>20808</v>
      </c>
      <c r="L3258" t="s">
        <v>28</v>
      </c>
    </row>
    <row r="3259" spans="1:12" x14ac:dyDescent="0.35">
      <c r="A3259">
        <v>7330</v>
      </c>
      <c r="B3259" t="s">
        <v>20812</v>
      </c>
      <c r="D3259">
        <v>28</v>
      </c>
      <c r="E3259" t="s">
        <v>20813</v>
      </c>
      <c r="F3259" t="s">
        <v>32</v>
      </c>
      <c r="G3259" t="s">
        <v>22</v>
      </c>
      <c r="H3259" t="s">
        <v>41</v>
      </c>
      <c r="I3259" t="s">
        <v>42</v>
      </c>
      <c r="J3259" t="s">
        <v>53</v>
      </c>
      <c r="K3259" t="s">
        <v>20814</v>
      </c>
      <c r="L3259" t="s">
        <v>28</v>
      </c>
    </row>
    <row r="3260" spans="1:12" x14ac:dyDescent="0.35">
      <c r="A3260">
        <v>7332</v>
      </c>
      <c r="B3260" t="s">
        <v>20818</v>
      </c>
      <c r="D3260">
        <v>27</v>
      </c>
      <c r="E3260" t="s">
        <v>20819</v>
      </c>
      <c r="F3260" t="s">
        <v>67</v>
      </c>
      <c r="G3260" t="s">
        <v>149</v>
      </c>
      <c r="H3260" t="s">
        <v>41</v>
      </c>
      <c r="I3260" t="s">
        <v>42</v>
      </c>
      <c r="J3260" t="s">
        <v>102</v>
      </c>
      <c r="K3260" t="s">
        <v>20820</v>
      </c>
      <c r="L3260" t="s">
        <v>37</v>
      </c>
    </row>
    <row r="3261" spans="1:12" x14ac:dyDescent="0.35">
      <c r="A3261">
        <v>7333</v>
      </c>
      <c r="B3261" t="s">
        <v>20821</v>
      </c>
      <c r="D3261">
        <v>27</v>
      </c>
      <c r="E3261" t="s">
        <v>20822</v>
      </c>
      <c r="F3261" t="s">
        <v>23</v>
      </c>
      <c r="G3261" t="s">
        <v>40</v>
      </c>
      <c r="H3261" t="s">
        <v>24</v>
      </c>
      <c r="I3261" t="s">
        <v>25</v>
      </c>
      <c r="J3261" t="s">
        <v>68</v>
      </c>
      <c r="K3261" t="s">
        <v>20823</v>
      </c>
      <c r="L3261" t="s">
        <v>76</v>
      </c>
    </row>
    <row r="3262" spans="1:12" x14ac:dyDescent="0.35">
      <c r="A3262">
        <v>7335</v>
      </c>
      <c r="B3262" t="s">
        <v>7345</v>
      </c>
      <c r="D3262">
        <v>28</v>
      </c>
      <c r="E3262" t="s">
        <v>20827</v>
      </c>
      <c r="F3262" t="s">
        <v>16</v>
      </c>
      <c r="G3262" t="s">
        <v>149</v>
      </c>
      <c r="H3262" t="s">
        <v>33</v>
      </c>
      <c r="I3262" t="s">
        <v>34</v>
      </c>
      <c r="J3262" t="s">
        <v>58</v>
      </c>
      <c r="K3262" t="s">
        <v>20828</v>
      </c>
      <c r="L3262" t="s">
        <v>44</v>
      </c>
    </row>
    <row r="3263" spans="1:12" x14ac:dyDescent="0.35">
      <c r="A3263">
        <v>7336</v>
      </c>
      <c r="B3263" t="s">
        <v>20829</v>
      </c>
      <c r="D3263">
        <v>26</v>
      </c>
      <c r="E3263" t="s">
        <v>20830</v>
      </c>
      <c r="F3263" t="s">
        <v>149</v>
      </c>
      <c r="G3263" t="s">
        <v>34</v>
      </c>
      <c r="H3263" t="s">
        <v>87</v>
      </c>
      <c r="I3263" t="s">
        <v>79</v>
      </c>
      <c r="J3263" t="s">
        <v>17</v>
      </c>
      <c r="K3263" t="s">
        <v>20831</v>
      </c>
      <c r="L3263" t="s">
        <v>37</v>
      </c>
    </row>
    <row r="3264" spans="1:12" x14ac:dyDescent="0.35">
      <c r="A3264">
        <v>7338</v>
      </c>
      <c r="B3264" t="s">
        <v>15988</v>
      </c>
      <c r="D3264">
        <v>29</v>
      </c>
      <c r="E3264" t="s">
        <v>20835</v>
      </c>
      <c r="F3264" t="s">
        <v>67</v>
      </c>
      <c r="G3264" t="s">
        <v>14</v>
      </c>
      <c r="H3264" t="s">
        <v>41</v>
      </c>
      <c r="I3264" t="s">
        <v>42</v>
      </c>
      <c r="J3264" t="s">
        <v>88</v>
      </c>
      <c r="K3264" t="s">
        <v>20836</v>
      </c>
      <c r="L3264" t="s">
        <v>44</v>
      </c>
    </row>
    <row r="3265" spans="1:12" x14ac:dyDescent="0.35">
      <c r="A3265">
        <v>7340</v>
      </c>
      <c r="B3265" t="s">
        <v>10551</v>
      </c>
      <c r="D3265">
        <v>30</v>
      </c>
      <c r="E3265" t="s">
        <v>20840</v>
      </c>
      <c r="F3265" t="s">
        <v>67</v>
      </c>
      <c r="G3265" t="s">
        <v>79</v>
      </c>
      <c r="H3265" t="s">
        <v>62</v>
      </c>
      <c r="I3265" t="s">
        <v>23</v>
      </c>
      <c r="J3265" t="s">
        <v>116</v>
      </c>
      <c r="K3265" t="s">
        <v>20841</v>
      </c>
      <c r="L3265" t="s">
        <v>44</v>
      </c>
    </row>
    <row r="3266" spans="1:12" x14ac:dyDescent="0.35">
      <c r="A3266">
        <v>7341</v>
      </c>
      <c r="B3266" t="s">
        <v>20842</v>
      </c>
      <c r="D3266">
        <v>27</v>
      </c>
      <c r="E3266" t="s">
        <v>20843</v>
      </c>
      <c r="F3266" t="s">
        <v>101</v>
      </c>
      <c r="G3266" t="s">
        <v>169</v>
      </c>
      <c r="H3266" t="s">
        <v>41</v>
      </c>
      <c r="I3266" t="s">
        <v>42</v>
      </c>
      <c r="J3266" t="s">
        <v>170</v>
      </c>
      <c r="K3266" t="s">
        <v>20844</v>
      </c>
      <c r="L3266" t="s">
        <v>28</v>
      </c>
    </row>
    <row r="3267" spans="1:12" x14ac:dyDescent="0.35">
      <c r="A3267">
        <v>7342</v>
      </c>
      <c r="B3267" t="s">
        <v>20845</v>
      </c>
      <c r="D3267">
        <v>28</v>
      </c>
      <c r="E3267" t="s">
        <v>20846</v>
      </c>
      <c r="F3267" t="s">
        <v>34</v>
      </c>
      <c r="G3267" t="s">
        <v>201</v>
      </c>
      <c r="H3267" t="s">
        <v>120</v>
      </c>
      <c r="I3267" t="s">
        <v>57</v>
      </c>
      <c r="J3267" t="s">
        <v>88</v>
      </c>
      <c r="K3267" t="s">
        <v>20847</v>
      </c>
      <c r="L3267" t="s">
        <v>37</v>
      </c>
    </row>
    <row r="3268" spans="1:12" x14ac:dyDescent="0.35">
      <c r="A3268">
        <v>7343</v>
      </c>
      <c r="B3268" t="s">
        <v>20848</v>
      </c>
      <c r="D3268">
        <v>28</v>
      </c>
      <c r="E3268" t="s">
        <v>20849</v>
      </c>
      <c r="F3268" t="s">
        <v>34</v>
      </c>
      <c r="G3268" t="s">
        <v>16</v>
      </c>
      <c r="H3268" t="s">
        <v>62</v>
      </c>
      <c r="I3268" t="s">
        <v>23</v>
      </c>
      <c r="J3268" t="s">
        <v>17</v>
      </c>
      <c r="K3268" t="s">
        <v>20850</v>
      </c>
      <c r="L3268" t="s">
        <v>19</v>
      </c>
    </row>
    <row r="3269" spans="1:12" x14ac:dyDescent="0.35">
      <c r="A3269">
        <v>7344</v>
      </c>
      <c r="B3269" t="s">
        <v>20851</v>
      </c>
      <c r="D3269">
        <v>26</v>
      </c>
      <c r="E3269" t="s">
        <v>20852</v>
      </c>
      <c r="F3269" t="s">
        <v>67</v>
      </c>
      <c r="G3269" t="s">
        <v>169</v>
      </c>
      <c r="H3269" t="s">
        <v>15</v>
      </c>
      <c r="I3269" t="s">
        <v>16</v>
      </c>
      <c r="J3269" t="s">
        <v>48</v>
      </c>
      <c r="K3269">
        <v>3202644247</v>
      </c>
      <c r="L3269" t="s">
        <v>76</v>
      </c>
    </row>
    <row r="3270" spans="1:12" x14ac:dyDescent="0.35">
      <c r="A3270">
        <v>7345</v>
      </c>
      <c r="B3270" t="s">
        <v>20853</v>
      </c>
      <c r="D3270">
        <v>29</v>
      </c>
      <c r="E3270" t="s">
        <v>20854</v>
      </c>
      <c r="F3270" t="s">
        <v>23</v>
      </c>
      <c r="G3270" t="s">
        <v>57</v>
      </c>
      <c r="H3270" t="s">
        <v>80</v>
      </c>
      <c r="I3270" t="s">
        <v>32</v>
      </c>
      <c r="J3270" t="s">
        <v>102</v>
      </c>
      <c r="K3270" t="s">
        <v>20855</v>
      </c>
      <c r="L3270" t="s">
        <v>28</v>
      </c>
    </row>
    <row r="3271" spans="1:12" x14ac:dyDescent="0.35">
      <c r="A3271">
        <v>7348</v>
      </c>
      <c r="B3271" t="s">
        <v>20862</v>
      </c>
      <c r="D3271">
        <v>26</v>
      </c>
      <c r="E3271" t="s">
        <v>20863</v>
      </c>
      <c r="F3271" t="s">
        <v>169</v>
      </c>
      <c r="G3271" t="s">
        <v>201</v>
      </c>
      <c r="H3271" t="s">
        <v>52</v>
      </c>
      <c r="I3271" t="s">
        <v>13</v>
      </c>
      <c r="J3271" t="s">
        <v>53</v>
      </c>
      <c r="K3271" t="s">
        <v>20864</v>
      </c>
      <c r="L3271" t="s">
        <v>44</v>
      </c>
    </row>
    <row r="3272" spans="1:12" x14ac:dyDescent="0.35">
      <c r="A3272">
        <v>7350</v>
      </c>
      <c r="B3272" t="s">
        <v>20868</v>
      </c>
      <c r="D3272">
        <v>27</v>
      </c>
      <c r="E3272" t="s">
        <v>20869</v>
      </c>
      <c r="F3272" t="s">
        <v>34</v>
      </c>
      <c r="G3272" t="s">
        <v>14</v>
      </c>
      <c r="H3272" t="s">
        <v>52</v>
      </c>
      <c r="I3272" t="s">
        <v>13</v>
      </c>
      <c r="J3272" t="s">
        <v>88</v>
      </c>
      <c r="K3272" t="s">
        <v>20870</v>
      </c>
      <c r="L3272" t="s">
        <v>19</v>
      </c>
    </row>
    <row r="3273" spans="1:12" x14ac:dyDescent="0.35">
      <c r="A3273">
        <v>7351</v>
      </c>
      <c r="B3273" t="s">
        <v>20871</v>
      </c>
      <c r="D3273">
        <v>28</v>
      </c>
      <c r="E3273" t="s">
        <v>20872</v>
      </c>
      <c r="F3273" t="s">
        <v>40</v>
      </c>
      <c r="G3273" t="s">
        <v>22</v>
      </c>
      <c r="H3273" t="s">
        <v>24</v>
      </c>
      <c r="I3273" t="s">
        <v>25</v>
      </c>
      <c r="J3273" t="s">
        <v>91</v>
      </c>
      <c r="K3273" t="s">
        <v>20873</v>
      </c>
      <c r="L3273" t="s">
        <v>76</v>
      </c>
    </row>
    <row r="3274" spans="1:12" x14ac:dyDescent="0.35">
      <c r="A3274">
        <v>7355</v>
      </c>
      <c r="B3274" t="s">
        <v>20883</v>
      </c>
      <c r="D3274">
        <v>27</v>
      </c>
      <c r="E3274" t="s">
        <v>20884</v>
      </c>
      <c r="F3274" t="s">
        <v>169</v>
      </c>
      <c r="G3274" t="s">
        <v>25</v>
      </c>
      <c r="H3274" t="s">
        <v>87</v>
      </c>
      <c r="I3274" t="s">
        <v>79</v>
      </c>
      <c r="J3274" t="s">
        <v>146</v>
      </c>
      <c r="K3274" t="s">
        <v>20885</v>
      </c>
      <c r="L3274" t="s">
        <v>19</v>
      </c>
    </row>
    <row r="3275" spans="1:12" x14ac:dyDescent="0.35">
      <c r="A3275">
        <v>7357</v>
      </c>
      <c r="B3275" t="s">
        <v>20889</v>
      </c>
      <c r="D3275">
        <v>27</v>
      </c>
      <c r="E3275" t="s">
        <v>20890</v>
      </c>
      <c r="F3275" t="s">
        <v>32</v>
      </c>
      <c r="G3275" t="s">
        <v>14</v>
      </c>
      <c r="H3275" t="s">
        <v>41</v>
      </c>
      <c r="I3275" t="s">
        <v>42</v>
      </c>
      <c r="J3275" t="s">
        <v>58</v>
      </c>
      <c r="K3275" t="s">
        <v>20891</v>
      </c>
      <c r="L3275" t="s">
        <v>28</v>
      </c>
    </row>
    <row r="3276" spans="1:12" x14ac:dyDescent="0.35">
      <c r="A3276">
        <v>7361</v>
      </c>
      <c r="B3276" t="s">
        <v>20900</v>
      </c>
      <c r="D3276">
        <v>26</v>
      </c>
      <c r="E3276" t="s">
        <v>20901</v>
      </c>
      <c r="F3276" t="s">
        <v>14</v>
      </c>
      <c r="G3276" t="s">
        <v>177</v>
      </c>
      <c r="H3276" t="s">
        <v>24</v>
      </c>
      <c r="I3276" t="s">
        <v>25</v>
      </c>
      <c r="J3276" t="s">
        <v>91</v>
      </c>
      <c r="K3276">
        <v>4089160630</v>
      </c>
      <c r="L3276" t="s">
        <v>28</v>
      </c>
    </row>
    <row r="3277" spans="1:12" x14ac:dyDescent="0.35">
      <c r="A3277">
        <v>7365</v>
      </c>
      <c r="B3277" t="s">
        <v>20910</v>
      </c>
      <c r="D3277">
        <v>27</v>
      </c>
      <c r="E3277" t="s">
        <v>20911</v>
      </c>
      <c r="F3277" t="s">
        <v>79</v>
      </c>
      <c r="G3277" t="s">
        <v>23</v>
      </c>
      <c r="H3277" t="s">
        <v>24</v>
      </c>
      <c r="I3277" t="s">
        <v>25</v>
      </c>
      <c r="J3277" t="s">
        <v>116</v>
      </c>
      <c r="K3277" t="s">
        <v>20912</v>
      </c>
      <c r="L3277" t="s">
        <v>37</v>
      </c>
    </row>
    <row r="3278" spans="1:12" x14ac:dyDescent="0.35">
      <c r="A3278">
        <v>7366</v>
      </c>
      <c r="B3278" t="s">
        <v>2015</v>
      </c>
      <c r="D3278">
        <v>29</v>
      </c>
      <c r="E3278" t="s">
        <v>20913</v>
      </c>
      <c r="F3278" t="s">
        <v>40</v>
      </c>
      <c r="G3278" t="s">
        <v>22</v>
      </c>
      <c r="H3278" t="s">
        <v>120</v>
      </c>
      <c r="I3278" t="s">
        <v>57</v>
      </c>
      <c r="J3278" t="s">
        <v>91</v>
      </c>
      <c r="K3278" t="s">
        <v>20914</v>
      </c>
      <c r="L3278" t="s">
        <v>19</v>
      </c>
    </row>
    <row r="3279" spans="1:12" x14ac:dyDescent="0.35">
      <c r="A3279">
        <v>7368</v>
      </c>
      <c r="B3279" t="s">
        <v>20918</v>
      </c>
      <c r="D3279">
        <v>28</v>
      </c>
      <c r="E3279" t="s">
        <v>20919</v>
      </c>
      <c r="F3279" t="s">
        <v>177</v>
      </c>
      <c r="G3279" t="s">
        <v>149</v>
      </c>
      <c r="H3279" t="s">
        <v>15</v>
      </c>
      <c r="I3279" t="s">
        <v>16</v>
      </c>
      <c r="J3279" t="s">
        <v>91</v>
      </c>
      <c r="K3279" t="s">
        <v>20920</v>
      </c>
      <c r="L3279" t="s">
        <v>44</v>
      </c>
    </row>
    <row r="3280" spans="1:12" x14ac:dyDescent="0.35">
      <c r="A3280">
        <v>7373</v>
      </c>
      <c r="B3280" t="s">
        <v>20932</v>
      </c>
      <c r="D3280">
        <v>27</v>
      </c>
      <c r="E3280" t="s">
        <v>20933</v>
      </c>
      <c r="F3280" t="s">
        <v>23</v>
      </c>
      <c r="G3280" t="s">
        <v>42</v>
      </c>
      <c r="H3280" t="s">
        <v>47</v>
      </c>
      <c r="I3280" t="s">
        <v>31</v>
      </c>
      <c r="J3280" t="s">
        <v>63</v>
      </c>
      <c r="K3280" t="s">
        <v>20934</v>
      </c>
      <c r="L3280" t="s">
        <v>37</v>
      </c>
    </row>
    <row r="3281" spans="1:12" x14ac:dyDescent="0.35">
      <c r="A3281">
        <v>7377</v>
      </c>
      <c r="B3281" t="s">
        <v>20943</v>
      </c>
      <c r="D3281">
        <v>29</v>
      </c>
      <c r="E3281" t="s">
        <v>20944</v>
      </c>
      <c r="F3281" t="s">
        <v>40</v>
      </c>
      <c r="G3281" t="s">
        <v>177</v>
      </c>
      <c r="H3281" t="s">
        <v>15</v>
      </c>
      <c r="I3281" t="s">
        <v>16</v>
      </c>
      <c r="J3281" t="s">
        <v>63</v>
      </c>
      <c r="K3281" t="s">
        <v>20945</v>
      </c>
      <c r="L3281" t="s">
        <v>28</v>
      </c>
    </row>
    <row r="3282" spans="1:12" x14ac:dyDescent="0.35">
      <c r="A3282">
        <v>7379</v>
      </c>
      <c r="B3282" t="s">
        <v>20949</v>
      </c>
      <c r="D3282">
        <v>29</v>
      </c>
      <c r="E3282" t="s">
        <v>20950</v>
      </c>
      <c r="F3282" t="s">
        <v>13</v>
      </c>
      <c r="G3282" t="s">
        <v>57</v>
      </c>
      <c r="H3282" t="s">
        <v>80</v>
      </c>
      <c r="I3282" t="s">
        <v>32</v>
      </c>
      <c r="J3282" t="s">
        <v>48</v>
      </c>
      <c r="K3282" t="s">
        <v>20951</v>
      </c>
      <c r="L3282" t="s">
        <v>19</v>
      </c>
    </row>
    <row r="3283" spans="1:12" x14ac:dyDescent="0.35">
      <c r="A3283">
        <v>7381</v>
      </c>
      <c r="B3283" t="s">
        <v>20955</v>
      </c>
      <c r="D3283">
        <v>29</v>
      </c>
      <c r="E3283" t="s">
        <v>20956</v>
      </c>
      <c r="F3283" t="s">
        <v>40</v>
      </c>
      <c r="G3283" t="s">
        <v>79</v>
      </c>
      <c r="H3283" t="s">
        <v>33</v>
      </c>
      <c r="I3283" t="s">
        <v>34</v>
      </c>
      <c r="J3283" t="s">
        <v>170</v>
      </c>
      <c r="K3283" t="s">
        <v>20957</v>
      </c>
      <c r="L3283" t="s">
        <v>19</v>
      </c>
    </row>
    <row r="3284" spans="1:12" x14ac:dyDescent="0.35">
      <c r="A3284">
        <v>7382</v>
      </c>
      <c r="B3284" t="s">
        <v>20958</v>
      </c>
      <c r="D3284">
        <v>28</v>
      </c>
      <c r="E3284" t="s">
        <v>20959</v>
      </c>
      <c r="F3284" t="s">
        <v>57</v>
      </c>
      <c r="G3284" t="s">
        <v>31</v>
      </c>
      <c r="H3284" t="s">
        <v>33</v>
      </c>
      <c r="I3284" t="s">
        <v>34</v>
      </c>
      <c r="J3284" t="s">
        <v>146</v>
      </c>
      <c r="K3284" t="s">
        <v>20960</v>
      </c>
      <c r="L3284" t="s">
        <v>37</v>
      </c>
    </row>
    <row r="3285" spans="1:12" x14ac:dyDescent="0.35">
      <c r="A3285">
        <v>7383</v>
      </c>
      <c r="B3285" t="s">
        <v>20961</v>
      </c>
      <c r="D3285">
        <v>26</v>
      </c>
      <c r="E3285" t="s">
        <v>20962</v>
      </c>
      <c r="F3285" t="s">
        <v>79</v>
      </c>
      <c r="G3285" t="s">
        <v>22</v>
      </c>
      <c r="H3285" t="s">
        <v>15</v>
      </c>
      <c r="I3285" t="s">
        <v>16</v>
      </c>
      <c r="J3285" t="s">
        <v>146</v>
      </c>
      <c r="K3285" t="s">
        <v>20963</v>
      </c>
      <c r="L3285" t="s">
        <v>76</v>
      </c>
    </row>
    <row r="3286" spans="1:12" x14ac:dyDescent="0.35">
      <c r="A3286">
        <v>7386</v>
      </c>
      <c r="B3286" t="s">
        <v>20970</v>
      </c>
      <c r="D3286">
        <v>27</v>
      </c>
      <c r="E3286" t="s">
        <v>20971</v>
      </c>
      <c r="F3286" t="s">
        <v>32</v>
      </c>
      <c r="G3286" t="s">
        <v>201</v>
      </c>
      <c r="H3286" t="s">
        <v>24</v>
      </c>
      <c r="I3286" t="s">
        <v>25</v>
      </c>
      <c r="J3286" t="s">
        <v>53</v>
      </c>
      <c r="K3286" t="s">
        <v>20972</v>
      </c>
      <c r="L3286" t="s">
        <v>76</v>
      </c>
    </row>
    <row r="3287" spans="1:12" x14ac:dyDescent="0.35">
      <c r="A3287">
        <v>7389</v>
      </c>
      <c r="B3287" t="s">
        <v>20979</v>
      </c>
      <c r="D3287">
        <v>26</v>
      </c>
      <c r="E3287" t="s">
        <v>20980</v>
      </c>
      <c r="F3287" t="s">
        <v>177</v>
      </c>
      <c r="G3287" t="s">
        <v>23</v>
      </c>
      <c r="H3287" t="s">
        <v>24</v>
      </c>
      <c r="I3287" t="s">
        <v>25</v>
      </c>
      <c r="J3287" t="s">
        <v>88</v>
      </c>
      <c r="K3287" t="s">
        <v>20981</v>
      </c>
      <c r="L3287" t="s">
        <v>37</v>
      </c>
    </row>
    <row r="3288" spans="1:12" x14ac:dyDescent="0.35">
      <c r="A3288">
        <v>7394</v>
      </c>
      <c r="B3288" t="s">
        <v>20994</v>
      </c>
      <c r="D3288">
        <v>29</v>
      </c>
      <c r="E3288" t="s">
        <v>20995</v>
      </c>
      <c r="F3288" t="s">
        <v>133</v>
      </c>
      <c r="G3288" t="s">
        <v>25</v>
      </c>
      <c r="H3288" t="s">
        <v>87</v>
      </c>
      <c r="I3288" t="s">
        <v>79</v>
      </c>
      <c r="J3288" t="s">
        <v>153</v>
      </c>
      <c r="K3288" t="s">
        <v>20996</v>
      </c>
      <c r="L3288" t="s">
        <v>37</v>
      </c>
    </row>
    <row r="3289" spans="1:12" x14ac:dyDescent="0.35">
      <c r="A3289">
        <v>7397</v>
      </c>
      <c r="B3289" t="s">
        <v>21003</v>
      </c>
      <c r="D3289">
        <v>29</v>
      </c>
      <c r="E3289" t="s">
        <v>21004</v>
      </c>
      <c r="F3289" t="s">
        <v>31</v>
      </c>
      <c r="G3289" t="s">
        <v>31</v>
      </c>
      <c r="H3289" t="s">
        <v>41</v>
      </c>
      <c r="I3289" t="s">
        <v>42</v>
      </c>
      <c r="J3289" t="s">
        <v>68</v>
      </c>
      <c r="K3289" t="s">
        <v>21005</v>
      </c>
      <c r="L3289" t="s">
        <v>76</v>
      </c>
    </row>
    <row r="3290" spans="1:12" x14ac:dyDescent="0.35">
      <c r="A3290">
        <v>7402</v>
      </c>
      <c r="B3290" t="s">
        <v>21016</v>
      </c>
      <c r="D3290">
        <v>26</v>
      </c>
      <c r="E3290" t="s">
        <v>21017</v>
      </c>
      <c r="F3290" t="s">
        <v>25</v>
      </c>
      <c r="G3290" t="s">
        <v>23</v>
      </c>
      <c r="H3290" t="s">
        <v>62</v>
      </c>
      <c r="I3290" t="s">
        <v>23</v>
      </c>
      <c r="J3290" t="s">
        <v>68</v>
      </c>
      <c r="K3290">
        <v>4863188319</v>
      </c>
      <c r="L3290" t="s">
        <v>19</v>
      </c>
    </row>
    <row r="3291" spans="1:12" x14ac:dyDescent="0.35">
      <c r="A3291">
        <v>7403</v>
      </c>
      <c r="B3291" t="s">
        <v>21018</v>
      </c>
      <c r="D3291">
        <v>28</v>
      </c>
      <c r="E3291" t="s">
        <v>21019</v>
      </c>
      <c r="F3291" t="s">
        <v>201</v>
      </c>
      <c r="G3291" t="s">
        <v>22</v>
      </c>
      <c r="H3291" t="s">
        <v>15</v>
      </c>
      <c r="I3291" t="s">
        <v>16</v>
      </c>
      <c r="J3291" t="s">
        <v>116</v>
      </c>
      <c r="K3291" t="s">
        <v>21020</v>
      </c>
      <c r="L3291" t="s">
        <v>44</v>
      </c>
    </row>
    <row r="3292" spans="1:12" x14ac:dyDescent="0.35">
      <c r="A3292">
        <v>7404</v>
      </c>
      <c r="B3292" t="s">
        <v>21021</v>
      </c>
      <c r="D3292">
        <v>27</v>
      </c>
      <c r="E3292" t="s">
        <v>21022</v>
      </c>
      <c r="F3292" t="s">
        <v>101</v>
      </c>
      <c r="G3292" t="s">
        <v>201</v>
      </c>
      <c r="H3292" t="s">
        <v>52</v>
      </c>
      <c r="I3292" t="s">
        <v>13</v>
      </c>
      <c r="J3292" t="s">
        <v>146</v>
      </c>
      <c r="K3292" t="s">
        <v>21023</v>
      </c>
      <c r="L3292" t="s">
        <v>76</v>
      </c>
    </row>
    <row r="3293" spans="1:12" x14ac:dyDescent="0.35">
      <c r="A3293">
        <v>7408</v>
      </c>
      <c r="B3293" t="s">
        <v>21032</v>
      </c>
      <c r="D3293">
        <v>30</v>
      </c>
      <c r="E3293" t="s">
        <v>21033</v>
      </c>
      <c r="F3293" t="s">
        <v>201</v>
      </c>
      <c r="G3293" t="s">
        <v>177</v>
      </c>
      <c r="H3293" t="s">
        <v>52</v>
      </c>
      <c r="I3293" t="s">
        <v>13</v>
      </c>
      <c r="J3293" t="s">
        <v>170</v>
      </c>
      <c r="K3293" t="s">
        <v>21034</v>
      </c>
      <c r="L3293" t="s">
        <v>76</v>
      </c>
    </row>
    <row r="3294" spans="1:12" x14ac:dyDescent="0.35">
      <c r="A3294">
        <v>7410</v>
      </c>
      <c r="B3294" t="s">
        <v>18093</v>
      </c>
      <c r="D3294">
        <v>28</v>
      </c>
      <c r="E3294" t="s">
        <v>21037</v>
      </c>
      <c r="F3294" t="s">
        <v>149</v>
      </c>
      <c r="G3294" t="s">
        <v>14</v>
      </c>
      <c r="H3294" t="s">
        <v>62</v>
      </c>
      <c r="I3294" t="s">
        <v>23</v>
      </c>
      <c r="J3294" t="s">
        <v>35</v>
      </c>
      <c r="K3294">
        <v>2605884274</v>
      </c>
      <c r="L3294" t="s">
        <v>37</v>
      </c>
    </row>
    <row r="3295" spans="1:12" x14ac:dyDescent="0.35">
      <c r="A3295">
        <v>7411</v>
      </c>
      <c r="B3295" t="s">
        <v>21038</v>
      </c>
      <c r="D3295">
        <v>28</v>
      </c>
      <c r="E3295" t="s">
        <v>21039</v>
      </c>
      <c r="F3295" t="s">
        <v>32</v>
      </c>
      <c r="G3295" t="s">
        <v>34</v>
      </c>
      <c r="H3295" t="s">
        <v>120</v>
      </c>
      <c r="I3295" t="s">
        <v>57</v>
      </c>
      <c r="J3295" t="s">
        <v>146</v>
      </c>
      <c r="K3295" t="s">
        <v>21040</v>
      </c>
      <c r="L3295" t="s">
        <v>44</v>
      </c>
    </row>
    <row r="3296" spans="1:12" x14ac:dyDescent="0.35">
      <c r="A3296">
        <v>7412</v>
      </c>
      <c r="B3296" t="s">
        <v>21041</v>
      </c>
      <c r="D3296">
        <v>29</v>
      </c>
      <c r="E3296" t="s">
        <v>21042</v>
      </c>
      <c r="F3296" t="s">
        <v>16</v>
      </c>
      <c r="G3296" t="s">
        <v>16</v>
      </c>
      <c r="H3296" t="s">
        <v>62</v>
      </c>
      <c r="I3296" t="s">
        <v>23</v>
      </c>
      <c r="J3296" t="s">
        <v>146</v>
      </c>
      <c r="K3296" t="s">
        <v>21043</v>
      </c>
      <c r="L3296" t="s">
        <v>44</v>
      </c>
    </row>
    <row r="3297" spans="1:12" x14ac:dyDescent="0.35">
      <c r="A3297">
        <v>7413</v>
      </c>
      <c r="B3297" t="s">
        <v>21044</v>
      </c>
      <c r="D3297">
        <v>28</v>
      </c>
      <c r="E3297" t="s">
        <v>21045</v>
      </c>
      <c r="F3297" t="s">
        <v>101</v>
      </c>
      <c r="G3297" t="s">
        <v>67</v>
      </c>
      <c r="H3297" t="s">
        <v>24</v>
      </c>
      <c r="I3297" t="s">
        <v>25</v>
      </c>
      <c r="J3297" t="s">
        <v>58</v>
      </c>
      <c r="K3297" t="s">
        <v>21046</v>
      </c>
      <c r="L3297" t="s">
        <v>37</v>
      </c>
    </row>
    <row r="3298" spans="1:12" x14ac:dyDescent="0.35">
      <c r="A3298">
        <v>7414</v>
      </c>
      <c r="B3298" t="s">
        <v>21047</v>
      </c>
      <c r="D3298">
        <v>30</v>
      </c>
      <c r="E3298" t="s">
        <v>21048</v>
      </c>
      <c r="F3298" t="s">
        <v>133</v>
      </c>
      <c r="G3298" t="s">
        <v>79</v>
      </c>
      <c r="H3298" t="s">
        <v>47</v>
      </c>
      <c r="I3298" t="s">
        <v>31</v>
      </c>
      <c r="J3298" t="s">
        <v>48</v>
      </c>
      <c r="K3298" t="s">
        <v>21049</v>
      </c>
      <c r="L3298" t="s">
        <v>37</v>
      </c>
    </row>
    <row r="3299" spans="1:12" x14ac:dyDescent="0.35">
      <c r="A3299">
        <v>7416</v>
      </c>
      <c r="B3299" t="s">
        <v>21053</v>
      </c>
      <c r="D3299">
        <v>30</v>
      </c>
      <c r="E3299" t="s">
        <v>21054</v>
      </c>
      <c r="F3299" t="s">
        <v>25</v>
      </c>
      <c r="G3299" t="s">
        <v>31</v>
      </c>
      <c r="H3299" t="s">
        <v>41</v>
      </c>
      <c r="I3299" t="s">
        <v>42</v>
      </c>
      <c r="J3299" t="s">
        <v>116</v>
      </c>
      <c r="K3299" t="s">
        <v>21055</v>
      </c>
      <c r="L3299" t="s">
        <v>44</v>
      </c>
    </row>
    <row r="3300" spans="1:12" x14ac:dyDescent="0.35">
      <c r="A3300">
        <v>7420</v>
      </c>
      <c r="B3300" t="s">
        <v>4224</v>
      </c>
      <c r="D3300">
        <v>28</v>
      </c>
      <c r="E3300" t="s">
        <v>21063</v>
      </c>
      <c r="F3300" t="s">
        <v>67</v>
      </c>
      <c r="G3300" t="s">
        <v>22</v>
      </c>
      <c r="H3300" t="s">
        <v>80</v>
      </c>
      <c r="I3300" t="s">
        <v>32</v>
      </c>
      <c r="J3300" t="s">
        <v>17</v>
      </c>
      <c r="K3300">
        <v>5764183500</v>
      </c>
      <c r="L3300" t="s">
        <v>44</v>
      </c>
    </row>
    <row r="3301" spans="1:12" x14ac:dyDescent="0.35">
      <c r="A3301">
        <v>7423</v>
      </c>
      <c r="B3301" t="s">
        <v>21070</v>
      </c>
      <c r="D3301">
        <v>26</v>
      </c>
      <c r="E3301" t="s">
        <v>21071</v>
      </c>
      <c r="F3301" t="s">
        <v>79</v>
      </c>
      <c r="G3301" t="s">
        <v>22</v>
      </c>
      <c r="H3301" t="s">
        <v>120</v>
      </c>
      <c r="I3301" t="s">
        <v>57</v>
      </c>
      <c r="J3301" t="s">
        <v>58</v>
      </c>
      <c r="K3301">
        <v>3119742443</v>
      </c>
      <c r="L3301" t="s">
        <v>19</v>
      </c>
    </row>
    <row r="3302" spans="1:12" x14ac:dyDescent="0.35">
      <c r="A3302">
        <v>7424</v>
      </c>
      <c r="B3302" t="s">
        <v>21072</v>
      </c>
      <c r="D3302">
        <v>26</v>
      </c>
      <c r="E3302" t="s">
        <v>21073</v>
      </c>
      <c r="F3302" t="s">
        <v>101</v>
      </c>
      <c r="G3302" t="s">
        <v>57</v>
      </c>
      <c r="H3302" t="s">
        <v>15</v>
      </c>
      <c r="I3302" t="s">
        <v>16</v>
      </c>
      <c r="J3302" t="s">
        <v>63</v>
      </c>
      <c r="K3302" t="s">
        <v>21074</v>
      </c>
      <c r="L3302" t="s">
        <v>19</v>
      </c>
    </row>
    <row r="3303" spans="1:12" x14ac:dyDescent="0.35">
      <c r="A3303">
        <v>7425</v>
      </c>
      <c r="B3303" t="s">
        <v>19634</v>
      </c>
      <c r="D3303">
        <v>27</v>
      </c>
      <c r="E3303" t="s">
        <v>21075</v>
      </c>
      <c r="F3303" t="s">
        <v>23</v>
      </c>
      <c r="G3303" t="s">
        <v>25</v>
      </c>
      <c r="H3303" t="s">
        <v>87</v>
      </c>
      <c r="I3303" t="s">
        <v>79</v>
      </c>
      <c r="J3303" t="s">
        <v>17</v>
      </c>
      <c r="K3303" t="s">
        <v>21076</v>
      </c>
      <c r="L3303" t="s">
        <v>76</v>
      </c>
    </row>
    <row r="3304" spans="1:12" x14ac:dyDescent="0.35">
      <c r="A3304">
        <v>7426</v>
      </c>
      <c r="B3304" t="s">
        <v>21077</v>
      </c>
      <c r="D3304">
        <v>27</v>
      </c>
      <c r="E3304" t="s">
        <v>21078</v>
      </c>
      <c r="F3304" t="s">
        <v>40</v>
      </c>
      <c r="G3304" t="s">
        <v>32</v>
      </c>
      <c r="H3304" t="s">
        <v>15</v>
      </c>
      <c r="I3304" t="s">
        <v>16</v>
      </c>
      <c r="J3304" t="s">
        <v>68</v>
      </c>
      <c r="K3304" t="s">
        <v>21079</v>
      </c>
      <c r="L3304" t="s">
        <v>19</v>
      </c>
    </row>
    <row r="3305" spans="1:12" x14ac:dyDescent="0.35">
      <c r="A3305">
        <v>7428</v>
      </c>
      <c r="B3305" t="s">
        <v>21083</v>
      </c>
      <c r="D3305">
        <v>26</v>
      </c>
      <c r="E3305" t="s">
        <v>21084</v>
      </c>
      <c r="F3305" t="s">
        <v>25</v>
      </c>
      <c r="G3305" t="s">
        <v>169</v>
      </c>
      <c r="H3305" t="s">
        <v>120</v>
      </c>
      <c r="I3305" t="s">
        <v>57</v>
      </c>
      <c r="J3305" t="s">
        <v>88</v>
      </c>
      <c r="K3305" t="s">
        <v>21085</v>
      </c>
      <c r="L3305" t="s">
        <v>19</v>
      </c>
    </row>
    <row r="3306" spans="1:12" x14ac:dyDescent="0.35">
      <c r="A3306">
        <v>7429</v>
      </c>
      <c r="B3306" t="s">
        <v>21086</v>
      </c>
      <c r="D3306">
        <v>29</v>
      </c>
      <c r="E3306" t="s">
        <v>21087</v>
      </c>
      <c r="F3306" t="s">
        <v>31</v>
      </c>
      <c r="G3306" t="s">
        <v>79</v>
      </c>
      <c r="H3306" t="s">
        <v>52</v>
      </c>
      <c r="I3306" t="s">
        <v>13</v>
      </c>
      <c r="J3306" t="s">
        <v>116</v>
      </c>
      <c r="K3306" t="s">
        <v>21088</v>
      </c>
      <c r="L3306" t="s">
        <v>28</v>
      </c>
    </row>
    <row r="3307" spans="1:12" x14ac:dyDescent="0.35">
      <c r="A3307">
        <v>7430</v>
      </c>
      <c r="B3307" t="s">
        <v>21089</v>
      </c>
      <c r="D3307">
        <v>26</v>
      </c>
      <c r="E3307" t="s">
        <v>21090</v>
      </c>
      <c r="F3307" t="s">
        <v>79</v>
      </c>
      <c r="G3307" t="s">
        <v>23</v>
      </c>
      <c r="H3307" t="s">
        <v>33</v>
      </c>
      <c r="I3307" t="s">
        <v>34</v>
      </c>
      <c r="J3307" t="s">
        <v>53</v>
      </c>
      <c r="K3307" t="s">
        <v>21091</v>
      </c>
      <c r="L3307" t="s">
        <v>19</v>
      </c>
    </row>
    <row r="3308" spans="1:12" x14ac:dyDescent="0.35">
      <c r="A3308">
        <v>7432</v>
      </c>
      <c r="B3308" t="s">
        <v>2015</v>
      </c>
      <c r="D3308">
        <v>27</v>
      </c>
      <c r="E3308" t="s">
        <v>21093</v>
      </c>
      <c r="F3308" t="s">
        <v>31</v>
      </c>
      <c r="G3308" t="s">
        <v>34</v>
      </c>
      <c r="H3308" t="s">
        <v>120</v>
      </c>
      <c r="I3308" t="s">
        <v>57</v>
      </c>
      <c r="J3308" t="s">
        <v>63</v>
      </c>
      <c r="K3308" t="s">
        <v>21094</v>
      </c>
      <c r="L3308" t="s">
        <v>44</v>
      </c>
    </row>
    <row r="3309" spans="1:12" x14ac:dyDescent="0.35">
      <c r="A3309">
        <v>7433</v>
      </c>
      <c r="B3309" t="s">
        <v>13062</v>
      </c>
      <c r="D3309">
        <v>30</v>
      </c>
      <c r="E3309" t="s">
        <v>21095</v>
      </c>
      <c r="F3309" t="s">
        <v>40</v>
      </c>
      <c r="G3309" t="s">
        <v>79</v>
      </c>
      <c r="H3309" t="s">
        <v>87</v>
      </c>
      <c r="I3309" t="s">
        <v>79</v>
      </c>
      <c r="J3309" t="s">
        <v>68</v>
      </c>
      <c r="K3309" t="s">
        <v>21096</v>
      </c>
      <c r="L3309" t="s">
        <v>19</v>
      </c>
    </row>
    <row r="3310" spans="1:12" x14ac:dyDescent="0.35">
      <c r="A3310">
        <v>7434</v>
      </c>
      <c r="B3310" t="s">
        <v>21097</v>
      </c>
      <c r="D3310">
        <v>27</v>
      </c>
      <c r="E3310" t="s">
        <v>21098</v>
      </c>
      <c r="F3310" t="s">
        <v>101</v>
      </c>
      <c r="G3310" t="s">
        <v>32</v>
      </c>
      <c r="H3310" t="s">
        <v>62</v>
      </c>
      <c r="I3310" t="s">
        <v>23</v>
      </c>
      <c r="J3310" t="s">
        <v>68</v>
      </c>
      <c r="K3310" t="s">
        <v>21099</v>
      </c>
      <c r="L3310" t="s">
        <v>19</v>
      </c>
    </row>
    <row r="3311" spans="1:12" x14ac:dyDescent="0.35">
      <c r="A3311">
        <v>7437</v>
      </c>
      <c r="B3311" t="s">
        <v>21105</v>
      </c>
      <c r="D3311">
        <v>27</v>
      </c>
      <c r="E3311" t="s">
        <v>21106</v>
      </c>
      <c r="F3311" t="s">
        <v>149</v>
      </c>
      <c r="G3311" t="s">
        <v>14</v>
      </c>
      <c r="H3311" t="s">
        <v>24</v>
      </c>
      <c r="I3311" t="s">
        <v>25</v>
      </c>
      <c r="J3311" t="s">
        <v>53</v>
      </c>
      <c r="K3311" t="s">
        <v>21107</v>
      </c>
      <c r="L3311" t="s">
        <v>19</v>
      </c>
    </row>
    <row r="3312" spans="1:12" x14ac:dyDescent="0.35">
      <c r="A3312">
        <v>7443</v>
      </c>
      <c r="B3312" t="s">
        <v>21123</v>
      </c>
      <c r="D3312">
        <v>28</v>
      </c>
      <c r="E3312" t="s">
        <v>21124</v>
      </c>
      <c r="F3312" t="s">
        <v>34</v>
      </c>
      <c r="G3312" t="s">
        <v>169</v>
      </c>
      <c r="H3312" t="s">
        <v>15</v>
      </c>
      <c r="I3312" t="s">
        <v>16</v>
      </c>
      <c r="J3312" t="s">
        <v>35</v>
      </c>
      <c r="K3312">
        <f>1-572-327-578</f>
        <v>-1476</v>
      </c>
      <c r="L3312" t="s">
        <v>44</v>
      </c>
    </row>
    <row r="3313" spans="1:12" x14ac:dyDescent="0.35">
      <c r="A3313">
        <v>7444</v>
      </c>
      <c r="B3313" t="s">
        <v>21125</v>
      </c>
      <c r="D3313">
        <v>26</v>
      </c>
      <c r="E3313" t="s">
        <v>21126</v>
      </c>
      <c r="F3313" t="s">
        <v>34</v>
      </c>
      <c r="G3313" t="s">
        <v>79</v>
      </c>
      <c r="H3313" t="s">
        <v>62</v>
      </c>
      <c r="I3313" t="s">
        <v>23</v>
      </c>
      <c r="J3313" t="s">
        <v>35</v>
      </c>
      <c r="K3313" t="s">
        <v>21127</v>
      </c>
      <c r="L3313" t="s">
        <v>19</v>
      </c>
    </row>
    <row r="3314" spans="1:12" x14ac:dyDescent="0.35">
      <c r="A3314">
        <v>7446</v>
      </c>
      <c r="B3314" t="s">
        <v>21131</v>
      </c>
      <c r="D3314">
        <v>27</v>
      </c>
      <c r="E3314" t="s">
        <v>21132</v>
      </c>
      <c r="F3314" t="s">
        <v>133</v>
      </c>
      <c r="G3314" t="s">
        <v>23</v>
      </c>
      <c r="H3314" t="s">
        <v>120</v>
      </c>
      <c r="I3314" t="s">
        <v>57</v>
      </c>
      <c r="J3314" t="s">
        <v>48</v>
      </c>
      <c r="K3314">
        <v>7793883315</v>
      </c>
      <c r="L3314" t="s">
        <v>37</v>
      </c>
    </row>
    <row r="3315" spans="1:12" x14ac:dyDescent="0.35">
      <c r="A3315">
        <v>7447</v>
      </c>
      <c r="B3315" t="s">
        <v>21133</v>
      </c>
      <c r="D3315">
        <v>27</v>
      </c>
      <c r="E3315" t="s">
        <v>21134</v>
      </c>
      <c r="F3315" t="s">
        <v>79</v>
      </c>
      <c r="G3315" t="s">
        <v>25</v>
      </c>
      <c r="H3315" t="s">
        <v>24</v>
      </c>
      <c r="I3315" t="s">
        <v>25</v>
      </c>
      <c r="J3315" t="s">
        <v>170</v>
      </c>
      <c r="K3315">
        <v>5194165146</v>
      </c>
      <c r="L3315" t="s">
        <v>19</v>
      </c>
    </row>
    <row r="3316" spans="1:12" x14ac:dyDescent="0.35">
      <c r="A3316">
        <v>7448</v>
      </c>
      <c r="B3316" t="s">
        <v>21135</v>
      </c>
      <c r="D3316">
        <v>28</v>
      </c>
      <c r="E3316" t="s">
        <v>21136</v>
      </c>
      <c r="F3316" t="s">
        <v>67</v>
      </c>
      <c r="G3316" t="s">
        <v>23</v>
      </c>
      <c r="H3316" t="s">
        <v>120</v>
      </c>
      <c r="I3316" t="s">
        <v>57</v>
      </c>
      <c r="J3316" t="s">
        <v>35</v>
      </c>
      <c r="K3316" t="s">
        <v>21137</v>
      </c>
      <c r="L3316" t="s">
        <v>76</v>
      </c>
    </row>
    <row r="3317" spans="1:12" x14ac:dyDescent="0.35">
      <c r="A3317">
        <v>7449</v>
      </c>
      <c r="B3317" t="s">
        <v>21138</v>
      </c>
      <c r="D3317">
        <v>26</v>
      </c>
      <c r="E3317" t="s">
        <v>21139</v>
      </c>
      <c r="F3317" t="s">
        <v>40</v>
      </c>
      <c r="G3317" t="s">
        <v>23</v>
      </c>
      <c r="H3317" t="s">
        <v>52</v>
      </c>
      <c r="I3317" t="s">
        <v>13</v>
      </c>
      <c r="J3317" t="s">
        <v>88</v>
      </c>
      <c r="K3317" t="s">
        <v>21140</v>
      </c>
      <c r="L3317" t="s">
        <v>37</v>
      </c>
    </row>
    <row r="3318" spans="1:12" x14ac:dyDescent="0.35">
      <c r="A3318">
        <v>7455</v>
      </c>
      <c r="B3318" t="s">
        <v>21156</v>
      </c>
      <c r="D3318">
        <v>27</v>
      </c>
      <c r="E3318" t="s">
        <v>21157</v>
      </c>
      <c r="F3318" t="s">
        <v>133</v>
      </c>
      <c r="G3318" t="s">
        <v>177</v>
      </c>
      <c r="H3318" t="s">
        <v>87</v>
      </c>
      <c r="I3318" t="s">
        <v>79</v>
      </c>
      <c r="J3318" t="s">
        <v>146</v>
      </c>
      <c r="K3318" t="s">
        <v>21158</v>
      </c>
      <c r="L3318" t="s">
        <v>37</v>
      </c>
    </row>
    <row r="3319" spans="1:12" x14ac:dyDescent="0.35">
      <c r="A3319">
        <v>7460</v>
      </c>
      <c r="B3319" t="s">
        <v>21170</v>
      </c>
      <c r="D3319">
        <v>29</v>
      </c>
      <c r="E3319" t="s">
        <v>21171</v>
      </c>
      <c r="F3319" t="s">
        <v>22</v>
      </c>
      <c r="G3319" t="s">
        <v>57</v>
      </c>
      <c r="H3319" t="s">
        <v>120</v>
      </c>
      <c r="I3319" t="s">
        <v>57</v>
      </c>
      <c r="J3319" t="s">
        <v>102</v>
      </c>
      <c r="K3319" t="s">
        <v>21172</v>
      </c>
      <c r="L3319" t="s">
        <v>28</v>
      </c>
    </row>
    <row r="3320" spans="1:12" x14ac:dyDescent="0.35">
      <c r="A3320">
        <v>7462</v>
      </c>
      <c r="B3320" t="s">
        <v>21176</v>
      </c>
      <c r="D3320">
        <v>30</v>
      </c>
      <c r="E3320" t="s">
        <v>21177</v>
      </c>
      <c r="F3320" t="s">
        <v>57</v>
      </c>
      <c r="G3320" t="s">
        <v>42</v>
      </c>
      <c r="H3320" t="s">
        <v>80</v>
      </c>
      <c r="I3320" t="s">
        <v>32</v>
      </c>
      <c r="J3320" t="s">
        <v>170</v>
      </c>
      <c r="K3320" t="s">
        <v>21178</v>
      </c>
      <c r="L3320" t="s">
        <v>37</v>
      </c>
    </row>
    <row r="3321" spans="1:12" x14ac:dyDescent="0.35">
      <c r="A3321">
        <v>7465</v>
      </c>
      <c r="B3321" t="s">
        <v>21184</v>
      </c>
      <c r="D3321">
        <v>26</v>
      </c>
      <c r="E3321" t="s">
        <v>21185</v>
      </c>
      <c r="F3321" t="s">
        <v>16</v>
      </c>
      <c r="G3321" t="s">
        <v>42</v>
      </c>
      <c r="H3321" t="s">
        <v>47</v>
      </c>
      <c r="I3321" t="s">
        <v>31</v>
      </c>
      <c r="J3321" t="s">
        <v>68</v>
      </c>
      <c r="K3321" t="s">
        <v>21186</v>
      </c>
      <c r="L3321" t="s">
        <v>37</v>
      </c>
    </row>
    <row r="3322" spans="1:12" x14ac:dyDescent="0.35">
      <c r="A3322">
        <v>7467</v>
      </c>
      <c r="B3322" t="s">
        <v>21190</v>
      </c>
      <c r="D3322">
        <v>27</v>
      </c>
      <c r="E3322" t="s">
        <v>21191</v>
      </c>
      <c r="F3322" t="s">
        <v>40</v>
      </c>
      <c r="G3322" t="s">
        <v>79</v>
      </c>
      <c r="H3322" t="s">
        <v>15</v>
      </c>
      <c r="I3322" t="s">
        <v>16</v>
      </c>
      <c r="J3322" t="s">
        <v>116</v>
      </c>
      <c r="K3322" t="s">
        <v>21192</v>
      </c>
      <c r="L3322" t="s">
        <v>37</v>
      </c>
    </row>
    <row r="3323" spans="1:12" x14ac:dyDescent="0.35">
      <c r="A3323">
        <v>7468</v>
      </c>
      <c r="B3323" t="s">
        <v>21193</v>
      </c>
      <c r="D3323">
        <v>30</v>
      </c>
      <c r="E3323" t="s">
        <v>21194</v>
      </c>
      <c r="F3323" t="s">
        <v>79</v>
      </c>
      <c r="G3323" t="s">
        <v>31</v>
      </c>
      <c r="H3323" t="s">
        <v>80</v>
      </c>
      <c r="I3323" t="s">
        <v>32</v>
      </c>
      <c r="J3323" t="s">
        <v>170</v>
      </c>
      <c r="K3323" t="s">
        <v>21195</v>
      </c>
      <c r="L3323" t="s">
        <v>28</v>
      </c>
    </row>
    <row r="3324" spans="1:12" x14ac:dyDescent="0.35">
      <c r="A3324">
        <v>7469</v>
      </c>
      <c r="B3324" t="s">
        <v>21196</v>
      </c>
      <c r="D3324">
        <v>29</v>
      </c>
      <c r="E3324" t="s">
        <v>21197</v>
      </c>
      <c r="F3324" t="s">
        <v>23</v>
      </c>
      <c r="G3324" t="s">
        <v>169</v>
      </c>
      <c r="H3324" t="s">
        <v>52</v>
      </c>
      <c r="I3324" t="s">
        <v>13</v>
      </c>
      <c r="J3324" t="s">
        <v>58</v>
      </c>
      <c r="K3324" t="s">
        <v>21198</v>
      </c>
      <c r="L3324" t="s">
        <v>44</v>
      </c>
    </row>
    <row r="3325" spans="1:12" x14ac:dyDescent="0.35">
      <c r="A3325">
        <v>7470</v>
      </c>
      <c r="B3325" t="s">
        <v>2538</v>
      </c>
      <c r="D3325">
        <v>28</v>
      </c>
      <c r="E3325" t="s">
        <v>21199</v>
      </c>
      <c r="F3325" t="s">
        <v>149</v>
      </c>
      <c r="G3325" t="s">
        <v>42</v>
      </c>
      <c r="H3325" t="s">
        <v>33</v>
      </c>
      <c r="I3325" t="s">
        <v>34</v>
      </c>
      <c r="J3325" t="s">
        <v>17</v>
      </c>
      <c r="K3325">
        <v>3675096602</v>
      </c>
      <c r="L3325" t="s">
        <v>44</v>
      </c>
    </row>
    <row r="3326" spans="1:12" x14ac:dyDescent="0.35">
      <c r="A3326">
        <v>7472</v>
      </c>
      <c r="B3326" t="s">
        <v>21203</v>
      </c>
      <c r="D3326">
        <v>29</v>
      </c>
      <c r="E3326" t="s">
        <v>21204</v>
      </c>
      <c r="F3326" t="s">
        <v>149</v>
      </c>
      <c r="G3326" t="s">
        <v>16</v>
      </c>
      <c r="H3326" t="s">
        <v>120</v>
      </c>
      <c r="I3326" t="s">
        <v>57</v>
      </c>
      <c r="J3326" t="s">
        <v>88</v>
      </c>
      <c r="K3326" t="s">
        <v>21205</v>
      </c>
      <c r="L3326" t="s">
        <v>28</v>
      </c>
    </row>
    <row r="3327" spans="1:12" x14ac:dyDescent="0.35">
      <c r="A3327">
        <v>7473</v>
      </c>
      <c r="B3327" t="s">
        <v>21206</v>
      </c>
      <c r="D3327">
        <v>29</v>
      </c>
      <c r="E3327" t="s">
        <v>21207</v>
      </c>
      <c r="F3327" t="s">
        <v>101</v>
      </c>
      <c r="G3327" t="s">
        <v>133</v>
      </c>
      <c r="H3327" t="s">
        <v>52</v>
      </c>
      <c r="I3327" t="s">
        <v>13</v>
      </c>
      <c r="J3327" t="s">
        <v>26</v>
      </c>
      <c r="K3327" t="s">
        <v>21208</v>
      </c>
      <c r="L3327" t="s">
        <v>19</v>
      </c>
    </row>
    <row r="3328" spans="1:12" x14ac:dyDescent="0.35">
      <c r="A3328">
        <v>7476</v>
      </c>
      <c r="B3328" t="s">
        <v>10103</v>
      </c>
      <c r="D3328">
        <v>30</v>
      </c>
      <c r="E3328" t="s">
        <v>21214</v>
      </c>
      <c r="F3328" t="s">
        <v>32</v>
      </c>
      <c r="G3328" t="s">
        <v>177</v>
      </c>
      <c r="H3328" t="s">
        <v>41</v>
      </c>
      <c r="I3328" t="s">
        <v>42</v>
      </c>
      <c r="J3328" t="s">
        <v>48</v>
      </c>
      <c r="K3328" t="s">
        <v>21215</v>
      </c>
      <c r="L3328" t="s">
        <v>19</v>
      </c>
    </row>
    <row r="3329" spans="1:12" x14ac:dyDescent="0.35">
      <c r="A3329">
        <v>7479</v>
      </c>
      <c r="B3329" t="s">
        <v>21221</v>
      </c>
      <c r="D3329">
        <v>30</v>
      </c>
      <c r="E3329" t="s">
        <v>21222</v>
      </c>
      <c r="F3329" t="s">
        <v>14</v>
      </c>
      <c r="G3329" t="s">
        <v>42</v>
      </c>
      <c r="H3329" t="s">
        <v>120</v>
      </c>
      <c r="I3329" t="s">
        <v>57</v>
      </c>
      <c r="J3329" t="s">
        <v>35</v>
      </c>
      <c r="K3329" t="s">
        <v>21223</v>
      </c>
      <c r="L3329" t="s">
        <v>44</v>
      </c>
    </row>
    <row r="3330" spans="1:12" x14ac:dyDescent="0.35">
      <c r="A3330">
        <v>7481</v>
      </c>
      <c r="B3330" t="s">
        <v>21227</v>
      </c>
      <c r="D3330">
        <v>30</v>
      </c>
      <c r="E3330" t="s">
        <v>21228</v>
      </c>
      <c r="F3330" t="s">
        <v>57</v>
      </c>
      <c r="G3330" t="s">
        <v>57</v>
      </c>
      <c r="H3330" t="s">
        <v>33</v>
      </c>
      <c r="I3330" t="s">
        <v>34</v>
      </c>
      <c r="J3330" t="s">
        <v>116</v>
      </c>
      <c r="K3330" t="s">
        <v>21229</v>
      </c>
      <c r="L3330" t="s">
        <v>37</v>
      </c>
    </row>
    <row r="3331" spans="1:12" x14ac:dyDescent="0.35">
      <c r="A3331">
        <v>7484</v>
      </c>
      <c r="B3331" t="s">
        <v>21236</v>
      </c>
      <c r="D3331">
        <v>26</v>
      </c>
      <c r="E3331" t="s">
        <v>21237</v>
      </c>
      <c r="F3331" t="s">
        <v>67</v>
      </c>
      <c r="G3331" t="s">
        <v>201</v>
      </c>
      <c r="H3331" t="s">
        <v>24</v>
      </c>
      <c r="I3331" t="s">
        <v>25</v>
      </c>
      <c r="J3331" t="s">
        <v>53</v>
      </c>
      <c r="K3331" t="s">
        <v>21238</v>
      </c>
      <c r="L3331" t="s">
        <v>44</v>
      </c>
    </row>
    <row r="3332" spans="1:12" x14ac:dyDescent="0.35">
      <c r="A3332">
        <v>7485</v>
      </c>
      <c r="B3332" t="s">
        <v>787</v>
      </c>
      <c r="D3332">
        <v>26</v>
      </c>
      <c r="E3332" t="s">
        <v>21239</v>
      </c>
      <c r="F3332" t="s">
        <v>32</v>
      </c>
      <c r="G3332" t="s">
        <v>177</v>
      </c>
      <c r="H3332" t="s">
        <v>52</v>
      </c>
      <c r="I3332" t="s">
        <v>13</v>
      </c>
      <c r="J3332" t="s">
        <v>26</v>
      </c>
      <c r="K3332" t="s">
        <v>21240</v>
      </c>
      <c r="L3332" t="s">
        <v>28</v>
      </c>
    </row>
    <row r="3333" spans="1:12" x14ac:dyDescent="0.35">
      <c r="A3333">
        <v>7487</v>
      </c>
      <c r="B3333" t="s">
        <v>21243</v>
      </c>
      <c r="D3333">
        <v>27</v>
      </c>
      <c r="E3333" t="s">
        <v>21244</v>
      </c>
      <c r="F3333" t="s">
        <v>31</v>
      </c>
      <c r="G3333" t="s">
        <v>169</v>
      </c>
      <c r="H3333" t="s">
        <v>33</v>
      </c>
      <c r="I3333" t="s">
        <v>34</v>
      </c>
      <c r="J3333" t="s">
        <v>63</v>
      </c>
      <c r="K3333" t="s">
        <v>21245</v>
      </c>
      <c r="L3333" t="s">
        <v>44</v>
      </c>
    </row>
    <row r="3334" spans="1:12" x14ac:dyDescent="0.35">
      <c r="A3334">
        <v>7488</v>
      </c>
      <c r="B3334" t="s">
        <v>21246</v>
      </c>
      <c r="D3334">
        <v>28</v>
      </c>
      <c r="E3334" t="s">
        <v>21247</v>
      </c>
      <c r="F3334" t="s">
        <v>40</v>
      </c>
      <c r="G3334" t="s">
        <v>57</v>
      </c>
      <c r="H3334" t="s">
        <v>62</v>
      </c>
      <c r="I3334" t="s">
        <v>23</v>
      </c>
      <c r="J3334" t="s">
        <v>102</v>
      </c>
      <c r="K3334" t="s">
        <v>21248</v>
      </c>
      <c r="L3334" t="s">
        <v>44</v>
      </c>
    </row>
    <row r="3335" spans="1:12" x14ac:dyDescent="0.35">
      <c r="A3335">
        <v>7490</v>
      </c>
      <c r="B3335" t="s">
        <v>21250</v>
      </c>
      <c r="D3335">
        <v>28</v>
      </c>
      <c r="E3335" t="s">
        <v>21251</v>
      </c>
      <c r="F3335" t="s">
        <v>40</v>
      </c>
      <c r="G3335" t="s">
        <v>16</v>
      </c>
      <c r="H3335" t="s">
        <v>80</v>
      </c>
      <c r="I3335" t="s">
        <v>32</v>
      </c>
      <c r="J3335" t="s">
        <v>68</v>
      </c>
      <c r="K3335" t="s">
        <v>21252</v>
      </c>
      <c r="L3335" t="s">
        <v>76</v>
      </c>
    </row>
    <row r="3336" spans="1:12" x14ac:dyDescent="0.35">
      <c r="A3336">
        <v>7493</v>
      </c>
      <c r="B3336" t="s">
        <v>21257</v>
      </c>
      <c r="D3336">
        <v>28</v>
      </c>
      <c r="E3336" t="s">
        <v>21258</v>
      </c>
      <c r="F3336" t="s">
        <v>22</v>
      </c>
      <c r="G3336" t="s">
        <v>34</v>
      </c>
      <c r="H3336" t="s">
        <v>47</v>
      </c>
      <c r="I3336" t="s">
        <v>31</v>
      </c>
      <c r="J3336" t="s">
        <v>116</v>
      </c>
      <c r="K3336" t="s">
        <v>26034</v>
      </c>
      <c r="L3336" t="s">
        <v>19</v>
      </c>
    </row>
    <row r="3337" spans="1:12" x14ac:dyDescent="0.35">
      <c r="A3337">
        <v>7494</v>
      </c>
      <c r="B3337" t="s">
        <v>21259</v>
      </c>
      <c r="D3337">
        <v>26</v>
      </c>
      <c r="E3337" t="s">
        <v>21260</v>
      </c>
      <c r="F3337" t="s">
        <v>79</v>
      </c>
      <c r="G3337" t="s">
        <v>201</v>
      </c>
      <c r="H3337" t="s">
        <v>15</v>
      </c>
      <c r="I3337" t="s">
        <v>16</v>
      </c>
      <c r="J3337" t="s">
        <v>68</v>
      </c>
      <c r="K3337" t="s">
        <v>26035</v>
      </c>
      <c r="L3337" t="s">
        <v>28</v>
      </c>
    </row>
    <row r="3338" spans="1:12" x14ac:dyDescent="0.35">
      <c r="A3338">
        <v>7496</v>
      </c>
      <c r="B3338" t="s">
        <v>21263</v>
      </c>
      <c r="D3338">
        <v>26</v>
      </c>
      <c r="E3338" t="s">
        <v>21264</v>
      </c>
      <c r="F3338" t="s">
        <v>101</v>
      </c>
      <c r="G3338" t="s">
        <v>67</v>
      </c>
      <c r="H3338" t="s">
        <v>15</v>
      </c>
      <c r="I3338" t="s">
        <v>16</v>
      </c>
      <c r="J3338" t="s">
        <v>102</v>
      </c>
      <c r="K3338" t="s">
        <v>26036</v>
      </c>
      <c r="L3338" t="s">
        <v>76</v>
      </c>
    </row>
    <row r="3339" spans="1:12" x14ac:dyDescent="0.35">
      <c r="A3339">
        <v>7498</v>
      </c>
      <c r="B3339" t="s">
        <v>21267</v>
      </c>
      <c r="D3339">
        <v>28</v>
      </c>
      <c r="E3339" t="s">
        <v>21268</v>
      </c>
      <c r="F3339" t="s">
        <v>13</v>
      </c>
      <c r="G3339" t="s">
        <v>16</v>
      </c>
      <c r="H3339" t="s">
        <v>52</v>
      </c>
      <c r="I3339" t="s">
        <v>13</v>
      </c>
      <c r="J3339" t="s">
        <v>68</v>
      </c>
      <c r="K3339" t="s">
        <v>26037</v>
      </c>
      <c r="L3339" t="s">
        <v>37</v>
      </c>
    </row>
    <row r="3340" spans="1:12" x14ac:dyDescent="0.35">
      <c r="A3340">
        <v>7499</v>
      </c>
      <c r="B3340" t="s">
        <v>4224</v>
      </c>
      <c r="D3340">
        <v>30</v>
      </c>
      <c r="E3340" t="s">
        <v>21269</v>
      </c>
      <c r="F3340" t="s">
        <v>34</v>
      </c>
      <c r="G3340" t="s">
        <v>34</v>
      </c>
      <c r="H3340" t="s">
        <v>15</v>
      </c>
      <c r="I3340" t="s">
        <v>16</v>
      </c>
      <c r="J3340" t="s">
        <v>26</v>
      </c>
      <c r="K3340" t="s">
        <v>26038</v>
      </c>
      <c r="L3340" t="s">
        <v>76</v>
      </c>
    </row>
    <row r="3341" spans="1:12" x14ac:dyDescent="0.35">
      <c r="A3341">
        <v>7500</v>
      </c>
      <c r="B3341" t="s">
        <v>21270</v>
      </c>
      <c r="D3341">
        <v>26</v>
      </c>
      <c r="E3341" t="s">
        <v>21271</v>
      </c>
      <c r="F3341" t="s">
        <v>42</v>
      </c>
      <c r="G3341" t="s">
        <v>201</v>
      </c>
      <c r="H3341" t="s">
        <v>15</v>
      </c>
      <c r="I3341" t="s">
        <v>16</v>
      </c>
      <c r="J3341" t="s">
        <v>91</v>
      </c>
      <c r="K3341" t="s">
        <v>26039</v>
      </c>
      <c r="L3341" t="s">
        <v>76</v>
      </c>
    </row>
    <row r="3342" spans="1:12" x14ac:dyDescent="0.35">
      <c r="A3342">
        <v>7501</v>
      </c>
      <c r="B3342" t="s">
        <v>21272</v>
      </c>
      <c r="D3342">
        <v>29</v>
      </c>
      <c r="E3342" t="s">
        <v>21273</v>
      </c>
      <c r="F3342" t="s">
        <v>16</v>
      </c>
      <c r="G3342" t="s">
        <v>40</v>
      </c>
      <c r="H3342" t="s">
        <v>120</v>
      </c>
      <c r="I3342" t="s">
        <v>57</v>
      </c>
      <c r="J3342" t="s">
        <v>91</v>
      </c>
      <c r="K3342" s="1" t="s">
        <v>26040</v>
      </c>
      <c r="L3342" t="s">
        <v>37</v>
      </c>
    </row>
    <row r="3343" spans="1:12" x14ac:dyDescent="0.35">
      <c r="A3343">
        <v>7503</v>
      </c>
      <c r="B3343" t="s">
        <v>21276</v>
      </c>
      <c r="D3343">
        <v>27</v>
      </c>
      <c r="E3343" t="s">
        <v>21277</v>
      </c>
      <c r="F3343" t="s">
        <v>67</v>
      </c>
      <c r="G3343" t="s">
        <v>79</v>
      </c>
      <c r="H3343" t="s">
        <v>15</v>
      </c>
      <c r="I3343" t="s">
        <v>16</v>
      </c>
      <c r="J3343" t="s">
        <v>146</v>
      </c>
      <c r="K3343" t="s">
        <v>26041</v>
      </c>
      <c r="L3343" t="s">
        <v>28</v>
      </c>
    </row>
    <row r="3344" spans="1:12" x14ac:dyDescent="0.35">
      <c r="A3344">
        <v>7504</v>
      </c>
      <c r="B3344" t="s">
        <v>19247</v>
      </c>
      <c r="D3344">
        <v>28</v>
      </c>
      <c r="E3344" t="s">
        <v>21278</v>
      </c>
      <c r="F3344" t="s">
        <v>23</v>
      </c>
      <c r="G3344" t="s">
        <v>23</v>
      </c>
      <c r="H3344" t="s">
        <v>33</v>
      </c>
      <c r="I3344" t="s">
        <v>34</v>
      </c>
      <c r="J3344" t="s">
        <v>35</v>
      </c>
      <c r="K3344" t="s">
        <v>26042</v>
      </c>
      <c r="L3344" t="s">
        <v>28</v>
      </c>
    </row>
    <row r="3345" spans="1:12" x14ac:dyDescent="0.35">
      <c r="A3345">
        <v>7507</v>
      </c>
      <c r="B3345" t="s">
        <v>21283</v>
      </c>
      <c r="D3345">
        <v>27</v>
      </c>
      <c r="E3345" t="s">
        <v>21284</v>
      </c>
      <c r="F3345" t="s">
        <v>169</v>
      </c>
      <c r="G3345" t="s">
        <v>14</v>
      </c>
      <c r="H3345" t="s">
        <v>80</v>
      </c>
      <c r="I3345" t="s">
        <v>32</v>
      </c>
      <c r="J3345" t="s">
        <v>153</v>
      </c>
      <c r="K3345" t="s">
        <v>26043</v>
      </c>
      <c r="L3345" t="s">
        <v>19</v>
      </c>
    </row>
    <row r="3346" spans="1:12" x14ac:dyDescent="0.35">
      <c r="A3346">
        <v>7509</v>
      </c>
      <c r="B3346" t="s">
        <v>21287</v>
      </c>
      <c r="D3346">
        <v>28</v>
      </c>
      <c r="E3346" t="s">
        <v>21288</v>
      </c>
      <c r="F3346" t="s">
        <v>22</v>
      </c>
      <c r="G3346" t="s">
        <v>25</v>
      </c>
      <c r="H3346" t="s">
        <v>47</v>
      </c>
      <c r="I3346" t="s">
        <v>31</v>
      </c>
      <c r="J3346" t="s">
        <v>91</v>
      </c>
      <c r="K3346" t="s">
        <v>26044</v>
      </c>
      <c r="L3346" t="s">
        <v>37</v>
      </c>
    </row>
    <row r="3347" spans="1:12" x14ac:dyDescent="0.35">
      <c r="A3347">
        <v>7511</v>
      </c>
      <c r="B3347" t="s">
        <v>21291</v>
      </c>
      <c r="D3347">
        <v>27</v>
      </c>
      <c r="E3347" t="s">
        <v>21292</v>
      </c>
      <c r="F3347" t="s">
        <v>13</v>
      </c>
      <c r="G3347" t="s">
        <v>13</v>
      </c>
      <c r="H3347" t="s">
        <v>24</v>
      </c>
      <c r="I3347" t="s">
        <v>25</v>
      </c>
      <c r="J3347" t="s">
        <v>17</v>
      </c>
      <c r="K3347">
        <f>1-52-326-7322</f>
        <v>-7699</v>
      </c>
      <c r="L3347" t="s">
        <v>76</v>
      </c>
    </row>
    <row r="3348" spans="1:12" x14ac:dyDescent="0.35">
      <c r="A3348">
        <v>7512</v>
      </c>
      <c r="B3348" t="s">
        <v>21293</v>
      </c>
      <c r="D3348">
        <v>27</v>
      </c>
      <c r="E3348" t="s">
        <v>21294</v>
      </c>
      <c r="F3348" t="s">
        <v>31</v>
      </c>
      <c r="G3348" t="s">
        <v>79</v>
      </c>
      <c r="H3348" t="s">
        <v>15</v>
      </c>
      <c r="I3348" t="s">
        <v>16</v>
      </c>
      <c r="J3348" t="s">
        <v>102</v>
      </c>
      <c r="K3348" t="s">
        <v>26045</v>
      </c>
      <c r="L3348" t="s">
        <v>44</v>
      </c>
    </row>
    <row r="3349" spans="1:12" x14ac:dyDescent="0.35">
      <c r="A3349">
        <v>7513</v>
      </c>
      <c r="B3349" t="s">
        <v>21295</v>
      </c>
      <c r="D3349">
        <v>26</v>
      </c>
      <c r="E3349" t="s">
        <v>21296</v>
      </c>
      <c r="F3349" t="s">
        <v>67</v>
      </c>
      <c r="G3349" t="s">
        <v>32</v>
      </c>
      <c r="H3349" t="s">
        <v>15</v>
      </c>
      <c r="I3349" t="s">
        <v>16</v>
      </c>
      <c r="J3349" t="s">
        <v>68</v>
      </c>
      <c r="K3349" t="s">
        <v>26046</v>
      </c>
      <c r="L3349" t="s">
        <v>19</v>
      </c>
    </row>
    <row r="3350" spans="1:12" x14ac:dyDescent="0.35">
      <c r="A3350">
        <v>7514</v>
      </c>
      <c r="B3350" t="s">
        <v>21297</v>
      </c>
      <c r="D3350">
        <v>27</v>
      </c>
      <c r="E3350" t="s">
        <v>21298</v>
      </c>
      <c r="F3350" t="s">
        <v>201</v>
      </c>
      <c r="G3350" t="s">
        <v>67</v>
      </c>
      <c r="H3350" t="s">
        <v>47</v>
      </c>
      <c r="I3350" t="s">
        <v>31</v>
      </c>
      <c r="J3350" t="s">
        <v>68</v>
      </c>
      <c r="K3350" t="s">
        <v>26047</v>
      </c>
      <c r="L3350" t="s">
        <v>28</v>
      </c>
    </row>
    <row r="3351" spans="1:12" x14ac:dyDescent="0.35">
      <c r="A3351">
        <v>7516</v>
      </c>
      <c r="B3351" t="s">
        <v>21301</v>
      </c>
      <c r="D3351">
        <v>27</v>
      </c>
      <c r="E3351" t="s">
        <v>21302</v>
      </c>
      <c r="F3351" t="s">
        <v>23</v>
      </c>
      <c r="G3351" t="s">
        <v>149</v>
      </c>
      <c r="H3351" t="s">
        <v>120</v>
      </c>
      <c r="I3351" t="s">
        <v>57</v>
      </c>
      <c r="J3351" t="s">
        <v>48</v>
      </c>
      <c r="K3351" t="s">
        <v>26048</v>
      </c>
      <c r="L3351" t="s">
        <v>19</v>
      </c>
    </row>
    <row r="3352" spans="1:12" x14ac:dyDescent="0.35">
      <c r="A3352">
        <v>7517</v>
      </c>
      <c r="B3352" t="s">
        <v>21303</v>
      </c>
      <c r="D3352">
        <v>30</v>
      </c>
      <c r="E3352" t="s">
        <v>21304</v>
      </c>
      <c r="F3352" t="s">
        <v>14</v>
      </c>
      <c r="G3352" t="s">
        <v>22</v>
      </c>
      <c r="H3352" t="s">
        <v>15</v>
      </c>
      <c r="I3352" t="s">
        <v>16</v>
      </c>
      <c r="J3352" t="s">
        <v>68</v>
      </c>
      <c r="K3352" t="s">
        <v>26049</v>
      </c>
      <c r="L3352" t="s">
        <v>37</v>
      </c>
    </row>
    <row r="3353" spans="1:12" x14ac:dyDescent="0.35">
      <c r="A3353">
        <v>7521</v>
      </c>
      <c r="B3353" t="s">
        <v>21311</v>
      </c>
      <c r="D3353">
        <v>26</v>
      </c>
      <c r="E3353" t="s">
        <v>21312</v>
      </c>
      <c r="F3353" t="s">
        <v>23</v>
      </c>
      <c r="G3353" t="s">
        <v>101</v>
      </c>
      <c r="H3353" t="s">
        <v>120</v>
      </c>
      <c r="I3353" t="s">
        <v>57</v>
      </c>
      <c r="J3353" t="s">
        <v>48</v>
      </c>
      <c r="K3353" t="s">
        <v>26050</v>
      </c>
      <c r="L3353" t="s">
        <v>28</v>
      </c>
    </row>
    <row r="3354" spans="1:12" x14ac:dyDescent="0.35">
      <c r="A3354">
        <v>7522</v>
      </c>
      <c r="B3354" t="s">
        <v>10974</v>
      </c>
      <c r="D3354">
        <v>26</v>
      </c>
      <c r="E3354" t="s">
        <v>21313</v>
      </c>
      <c r="F3354" t="s">
        <v>16</v>
      </c>
      <c r="G3354" t="s">
        <v>14</v>
      </c>
      <c r="H3354" t="s">
        <v>15</v>
      </c>
      <c r="I3354" t="s">
        <v>16</v>
      </c>
      <c r="J3354" t="s">
        <v>91</v>
      </c>
      <c r="K3354" t="s">
        <v>26051</v>
      </c>
      <c r="L3354" t="s">
        <v>37</v>
      </c>
    </row>
    <row r="3355" spans="1:12" x14ac:dyDescent="0.35">
      <c r="A3355">
        <v>7523</v>
      </c>
      <c r="B3355" t="s">
        <v>21314</v>
      </c>
      <c r="D3355">
        <v>27</v>
      </c>
      <c r="E3355" t="s">
        <v>21315</v>
      </c>
      <c r="F3355" t="s">
        <v>101</v>
      </c>
      <c r="G3355" t="s">
        <v>14</v>
      </c>
      <c r="H3355" t="s">
        <v>52</v>
      </c>
      <c r="I3355" t="s">
        <v>13</v>
      </c>
      <c r="J3355" t="s">
        <v>68</v>
      </c>
      <c r="K3355" t="s">
        <v>26052</v>
      </c>
      <c r="L3355" t="s">
        <v>44</v>
      </c>
    </row>
    <row r="3356" spans="1:12" x14ac:dyDescent="0.35">
      <c r="A3356">
        <v>7524</v>
      </c>
      <c r="B3356" t="s">
        <v>21316</v>
      </c>
      <c r="D3356">
        <v>28</v>
      </c>
      <c r="E3356" t="s">
        <v>21317</v>
      </c>
      <c r="F3356" t="s">
        <v>169</v>
      </c>
      <c r="G3356" t="s">
        <v>42</v>
      </c>
      <c r="H3356" t="s">
        <v>33</v>
      </c>
      <c r="I3356" t="s">
        <v>34</v>
      </c>
      <c r="J3356" t="s">
        <v>88</v>
      </c>
      <c r="K3356" t="s">
        <v>26053</v>
      </c>
      <c r="L3356" t="s">
        <v>28</v>
      </c>
    </row>
    <row r="3357" spans="1:12" x14ac:dyDescent="0.35">
      <c r="A3357">
        <v>7526</v>
      </c>
      <c r="B3357" t="s">
        <v>21320</v>
      </c>
      <c r="D3357">
        <v>30</v>
      </c>
      <c r="E3357" t="s">
        <v>21321</v>
      </c>
      <c r="F3357" t="s">
        <v>201</v>
      </c>
      <c r="G3357" t="s">
        <v>67</v>
      </c>
      <c r="H3357" t="s">
        <v>52</v>
      </c>
      <c r="I3357" t="s">
        <v>13</v>
      </c>
      <c r="J3357" t="s">
        <v>102</v>
      </c>
      <c r="K3357" t="s">
        <v>26054</v>
      </c>
      <c r="L3357" t="s">
        <v>19</v>
      </c>
    </row>
    <row r="3358" spans="1:12" x14ac:dyDescent="0.35">
      <c r="A3358">
        <v>7528</v>
      </c>
      <c r="B3358" t="s">
        <v>21324</v>
      </c>
      <c r="D3358">
        <v>30</v>
      </c>
      <c r="E3358" t="s">
        <v>21325</v>
      </c>
      <c r="F3358" t="s">
        <v>14</v>
      </c>
      <c r="G3358" t="s">
        <v>31</v>
      </c>
      <c r="H3358" t="s">
        <v>24</v>
      </c>
      <c r="I3358" t="s">
        <v>25</v>
      </c>
      <c r="J3358" t="s">
        <v>48</v>
      </c>
      <c r="K3358" t="s">
        <v>26055</v>
      </c>
      <c r="L3358" t="s">
        <v>19</v>
      </c>
    </row>
    <row r="3359" spans="1:12" x14ac:dyDescent="0.35">
      <c r="A3359">
        <v>7532</v>
      </c>
      <c r="B3359" t="s">
        <v>21332</v>
      </c>
      <c r="D3359">
        <v>26</v>
      </c>
      <c r="E3359" t="s">
        <v>21333</v>
      </c>
      <c r="F3359" t="s">
        <v>31</v>
      </c>
      <c r="G3359" t="s">
        <v>177</v>
      </c>
      <c r="H3359" t="s">
        <v>62</v>
      </c>
      <c r="I3359" t="s">
        <v>23</v>
      </c>
      <c r="J3359" t="s">
        <v>170</v>
      </c>
      <c r="K3359" t="s">
        <v>26056</v>
      </c>
      <c r="L3359" t="s">
        <v>37</v>
      </c>
    </row>
    <row r="3360" spans="1:12" x14ac:dyDescent="0.35">
      <c r="A3360">
        <v>7533</v>
      </c>
      <c r="B3360" t="s">
        <v>21334</v>
      </c>
      <c r="D3360">
        <v>29</v>
      </c>
      <c r="E3360" t="s">
        <v>21335</v>
      </c>
      <c r="F3360" t="s">
        <v>23</v>
      </c>
      <c r="G3360" t="s">
        <v>13</v>
      </c>
      <c r="H3360" t="s">
        <v>24</v>
      </c>
      <c r="I3360" t="s">
        <v>25</v>
      </c>
      <c r="J3360" t="s">
        <v>26</v>
      </c>
      <c r="K3360" t="s">
        <v>26057</v>
      </c>
      <c r="L3360" t="s">
        <v>44</v>
      </c>
    </row>
    <row r="3361" spans="1:12" x14ac:dyDescent="0.35">
      <c r="A3361">
        <v>7538</v>
      </c>
      <c r="B3361" t="s">
        <v>21344</v>
      </c>
      <c r="D3361">
        <v>29</v>
      </c>
      <c r="E3361" t="s">
        <v>21345</v>
      </c>
      <c r="F3361" t="s">
        <v>101</v>
      </c>
      <c r="G3361" t="s">
        <v>101</v>
      </c>
      <c r="H3361" t="s">
        <v>47</v>
      </c>
      <c r="I3361" t="s">
        <v>31</v>
      </c>
      <c r="J3361" t="s">
        <v>63</v>
      </c>
      <c r="K3361">
        <v>6842592857</v>
      </c>
      <c r="L3361" t="s">
        <v>76</v>
      </c>
    </row>
    <row r="3362" spans="1:12" x14ac:dyDescent="0.35">
      <c r="A3362">
        <v>7541</v>
      </c>
      <c r="B3362" t="s">
        <v>8701</v>
      </c>
      <c r="D3362">
        <v>29</v>
      </c>
      <c r="E3362" t="s">
        <v>21349</v>
      </c>
      <c r="F3362" t="s">
        <v>13</v>
      </c>
      <c r="G3362" t="s">
        <v>149</v>
      </c>
      <c r="H3362" t="s">
        <v>80</v>
      </c>
      <c r="I3362" t="s">
        <v>32</v>
      </c>
      <c r="J3362" t="s">
        <v>17</v>
      </c>
      <c r="K3362" t="s">
        <v>26058</v>
      </c>
      <c r="L3362" t="s">
        <v>76</v>
      </c>
    </row>
    <row r="3363" spans="1:12" x14ac:dyDescent="0.35">
      <c r="A3363">
        <v>7542</v>
      </c>
      <c r="B3363" t="s">
        <v>21350</v>
      </c>
      <c r="D3363">
        <v>29</v>
      </c>
      <c r="E3363" t="s">
        <v>21351</v>
      </c>
      <c r="F3363" t="s">
        <v>101</v>
      </c>
      <c r="G3363" t="s">
        <v>22</v>
      </c>
      <c r="H3363" t="s">
        <v>33</v>
      </c>
      <c r="I3363" t="s">
        <v>34</v>
      </c>
      <c r="J3363" t="s">
        <v>91</v>
      </c>
      <c r="K3363" t="s">
        <v>26059</v>
      </c>
      <c r="L3363" t="s">
        <v>19</v>
      </c>
    </row>
    <row r="3364" spans="1:12" x14ac:dyDescent="0.35">
      <c r="A3364">
        <v>7544</v>
      </c>
      <c r="B3364" t="s">
        <v>939</v>
      </c>
      <c r="D3364">
        <v>28</v>
      </c>
      <c r="E3364" t="s">
        <v>21354</v>
      </c>
      <c r="F3364" t="s">
        <v>16</v>
      </c>
      <c r="G3364" t="s">
        <v>79</v>
      </c>
      <c r="H3364" t="s">
        <v>120</v>
      </c>
      <c r="I3364" t="s">
        <v>57</v>
      </c>
      <c r="J3364" t="s">
        <v>48</v>
      </c>
      <c r="K3364" t="s">
        <v>26060</v>
      </c>
      <c r="L3364" t="s">
        <v>28</v>
      </c>
    </row>
    <row r="3365" spans="1:12" x14ac:dyDescent="0.35">
      <c r="A3365">
        <v>7545</v>
      </c>
      <c r="B3365" t="s">
        <v>21355</v>
      </c>
      <c r="D3365">
        <v>29</v>
      </c>
      <c r="E3365" t="s">
        <v>21356</v>
      </c>
      <c r="F3365" t="s">
        <v>177</v>
      </c>
      <c r="G3365" t="s">
        <v>149</v>
      </c>
      <c r="H3365" t="s">
        <v>41</v>
      </c>
      <c r="I3365" t="s">
        <v>42</v>
      </c>
      <c r="J3365" t="s">
        <v>48</v>
      </c>
      <c r="K3365" t="s">
        <v>26061</v>
      </c>
      <c r="L3365" t="s">
        <v>19</v>
      </c>
    </row>
    <row r="3366" spans="1:12" x14ac:dyDescent="0.35">
      <c r="A3366">
        <v>7546</v>
      </c>
      <c r="B3366" t="s">
        <v>8458</v>
      </c>
      <c r="D3366">
        <v>30</v>
      </c>
      <c r="E3366" t="s">
        <v>21357</v>
      </c>
      <c r="F3366" t="s">
        <v>201</v>
      </c>
      <c r="G3366" t="s">
        <v>149</v>
      </c>
      <c r="H3366" t="s">
        <v>24</v>
      </c>
      <c r="I3366" t="s">
        <v>25</v>
      </c>
      <c r="J3366" t="s">
        <v>53</v>
      </c>
      <c r="K3366" t="s">
        <v>26062</v>
      </c>
      <c r="L3366" t="s">
        <v>44</v>
      </c>
    </row>
    <row r="3367" spans="1:12" x14ac:dyDescent="0.35">
      <c r="A3367">
        <v>7550</v>
      </c>
      <c r="B3367" t="s">
        <v>21363</v>
      </c>
      <c r="D3367">
        <v>30</v>
      </c>
      <c r="E3367" t="s">
        <v>21364</v>
      </c>
      <c r="F3367" t="s">
        <v>31</v>
      </c>
      <c r="G3367" t="s">
        <v>14</v>
      </c>
      <c r="H3367" t="s">
        <v>24</v>
      </c>
      <c r="I3367" t="s">
        <v>25</v>
      </c>
      <c r="J3367" t="s">
        <v>170</v>
      </c>
      <c r="K3367" t="s">
        <v>26063</v>
      </c>
      <c r="L3367" t="s">
        <v>37</v>
      </c>
    </row>
    <row r="3368" spans="1:12" x14ac:dyDescent="0.35">
      <c r="A3368">
        <v>7552</v>
      </c>
      <c r="B3368" t="s">
        <v>21367</v>
      </c>
      <c r="D3368">
        <v>27</v>
      </c>
      <c r="E3368" t="s">
        <v>21368</v>
      </c>
      <c r="F3368" t="s">
        <v>101</v>
      </c>
      <c r="G3368" t="s">
        <v>169</v>
      </c>
      <c r="H3368" t="s">
        <v>33</v>
      </c>
      <c r="I3368" t="s">
        <v>34</v>
      </c>
      <c r="J3368" t="s">
        <v>153</v>
      </c>
      <c r="K3368" t="s">
        <v>26064</v>
      </c>
      <c r="L3368" t="s">
        <v>37</v>
      </c>
    </row>
    <row r="3369" spans="1:12" x14ac:dyDescent="0.35">
      <c r="A3369">
        <v>7553</v>
      </c>
      <c r="B3369" t="s">
        <v>21369</v>
      </c>
      <c r="D3369">
        <v>30</v>
      </c>
      <c r="E3369" t="s">
        <v>21370</v>
      </c>
      <c r="F3369" t="s">
        <v>57</v>
      </c>
      <c r="G3369" t="s">
        <v>31</v>
      </c>
      <c r="H3369" t="s">
        <v>33</v>
      </c>
      <c r="I3369" t="s">
        <v>34</v>
      </c>
      <c r="J3369" t="s">
        <v>48</v>
      </c>
      <c r="K3369" t="s">
        <v>26065</v>
      </c>
      <c r="L3369" t="s">
        <v>44</v>
      </c>
    </row>
    <row r="3370" spans="1:12" x14ac:dyDescent="0.35">
      <c r="A3370">
        <v>7554</v>
      </c>
      <c r="B3370" t="s">
        <v>21371</v>
      </c>
      <c r="D3370">
        <v>27</v>
      </c>
      <c r="E3370" t="s">
        <v>21372</v>
      </c>
      <c r="F3370" t="s">
        <v>16</v>
      </c>
      <c r="G3370" t="s">
        <v>13</v>
      </c>
      <c r="H3370" t="s">
        <v>120</v>
      </c>
      <c r="I3370" t="s">
        <v>57</v>
      </c>
      <c r="J3370" t="s">
        <v>146</v>
      </c>
      <c r="K3370">
        <f>1-844-803-5700</f>
        <v>-7346</v>
      </c>
      <c r="L3370" t="s">
        <v>28</v>
      </c>
    </row>
    <row r="3371" spans="1:12" x14ac:dyDescent="0.35">
      <c r="A3371">
        <v>7555</v>
      </c>
      <c r="B3371" t="s">
        <v>787</v>
      </c>
      <c r="D3371">
        <v>29</v>
      </c>
      <c r="E3371" t="s">
        <v>21373</v>
      </c>
      <c r="F3371" t="s">
        <v>79</v>
      </c>
      <c r="G3371" t="s">
        <v>177</v>
      </c>
      <c r="H3371" t="s">
        <v>41</v>
      </c>
      <c r="I3371" t="s">
        <v>42</v>
      </c>
      <c r="J3371" t="s">
        <v>88</v>
      </c>
      <c r="K3371" t="s">
        <v>26066</v>
      </c>
      <c r="L3371" t="s">
        <v>19</v>
      </c>
    </row>
    <row r="3372" spans="1:12" x14ac:dyDescent="0.35">
      <c r="A3372">
        <v>7557</v>
      </c>
      <c r="B3372" t="s">
        <v>21376</v>
      </c>
      <c r="D3372">
        <v>26</v>
      </c>
      <c r="E3372" t="s">
        <v>21377</v>
      </c>
      <c r="F3372" t="s">
        <v>79</v>
      </c>
      <c r="G3372" t="s">
        <v>31</v>
      </c>
      <c r="H3372" t="s">
        <v>15</v>
      </c>
      <c r="I3372" t="s">
        <v>16</v>
      </c>
      <c r="J3372" t="s">
        <v>53</v>
      </c>
      <c r="K3372" t="s">
        <v>26067</v>
      </c>
      <c r="L3372" t="s">
        <v>44</v>
      </c>
    </row>
    <row r="3373" spans="1:12" x14ac:dyDescent="0.35">
      <c r="A3373">
        <v>7558</v>
      </c>
      <c r="B3373" t="s">
        <v>21378</v>
      </c>
      <c r="D3373">
        <v>27</v>
      </c>
      <c r="E3373" t="s">
        <v>21379</v>
      </c>
      <c r="F3373" t="s">
        <v>149</v>
      </c>
      <c r="G3373" t="s">
        <v>40</v>
      </c>
      <c r="H3373" t="s">
        <v>15</v>
      </c>
      <c r="I3373" t="s">
        <v>16</v>
      </c>
      <c r="J3373" t="s">
        <v>68</v>
      </c>
      <c r="K3373">
        <f>1-671-14-5317</f>
        <v>-6001</v>
      </c>
      <c r="L3373" t="s">
        <v>44</v>
      </c>
    </row>
    <row r="3374" spans="1:12" x14ac:dyDescent="0.35">
      <c r="A3374">
        <v>7559</v>
      </c>
      <c r="B3374" t="s">
        <v>18390</v>
      </c>
      <c r="D3374">
        <v>27</v>
      </c>
      <c r="E3374" t="s">
        <v>21380</v>
      </c>
      <c r="F3374" t="s">
        <v>57</v>
      </c>
      <c r="G3374" t="s">
        <v>22</v>
      </c>
      <c r="H3374" t="s">
        <v>87</v>
      </c>
      <c r="I3374" t="s">
        <v>79</v>
      </c>
      <c r="J3374" t="s">
        <v>48</v>
      </c>
      <c r="K3374" t="s">
        <v>26068</v>
      </c>
      <c r="L3374" t="s">
        <v>37</v>
      </c>
    </row>
    <row r="3375" spans="1:12" x14ac:dyDescent="0.35">
      <c r="A3375">
        <v>7564</v>
      </c>
      <c r="B3375" t="s">
        <v>21389</v>
      </c>
      <c r="D3375">
        <v>30</v>
      </c>
      <c r="E3375" t="s">
        <v>21390</v>
      </c>
      <c r="F3375" t="s">
        <v>101</v>
      </c>
      <c r="G3375" t="s">
        <v>32</v>
      </c>
      <c r="H3375" t="s">
        <v>87</v>
      </c>
      <c r="I3375" t="s">
        <v>79</v>
      </c>
      <c r="J3375" t="s">
        <v>68</v>
      </c>
      <c r="K3375" t="s">
        <v>26069</v>
      </c>
      <c r="L3375" t="s">
        <v>37</v>
      </c>
    </row>
    <row r="3376" spans="1:12" x14ac:dyDescent="0.35">
      <c r="A3376">
        <v>7566</v>
      </c>
      <c r="B3376" t="s">
        <v>21393</v>
      </c>
      <c r="D3376">
        <v>27</v>
      </c>
      <c r="E3376" t="s">
        <v>21394</v>
      </c>
      <c r="F3376" t="s">
        <v>16</v>
      </c>
      <c r="G3376" t="s">
        <v>25</v>
      </c>
      <c r="H3376" t="s">
        <v>52</v>
      </c>
      <c r="I3376" t="s">
        <v>13</v>
      </c>
      <c r="J3376" t="s">
        <v>58</v>
      </c>
      <c r="K3376" t="s">
        <v>26070</v>
      </c>
      <c r="L3376" t="s">
        <v>28</v>
      </c>
    </row>
    <row r="3377" spans="1:12" x14ac:dyDescent="0.35">
      <c r="A3377">
        <v>7568</v>
      </c>
      <c r="B3377" t="s">
        <v>21397</v>
      </c>
      <c r="D3377">
        <v>28</v>
      </c>
      <c r="E3377" t="s">
        <v>21398</v>
      </c>
      <c r="F3377" t="s">
        <v>14</v>
      </c>
      <c r="G3377" t="s">
        <v>16</v>
      </c>
      <c r="H3377" t="s">
        <v>24</v>
      </c>
      <c r="I3377" t="s">
        <v>25</v>
      </c>
      <c r="J3377" t="s">
        <v>58</v>
      </c>
      <c r="K3377">
        <v>9149170357</v>
      </c>
      <c r="L3377" t="s">
        <v>37</v>
      </c>
    </row>
    <row r="3378" spans="1:12" x14ac:dyDescent="0.35">
      <c r="A3378">
        <v>7569</v>
      </c>
      <c r="B3378" t="s">
        <v>21399</v>
      </c>
      <c r="D3378">
        <v>28</v>
      </c>
      <c r="E3378" t="s">
        <v>21400</v>
      </c>
      <c r="F3378" t="s">
        <v>57</v>
      </c>
      <c r="G3378" t="s">
        <v>32</v>
      </c>
      <c r="H3378" t="s">
        <v>15</v>
      </c>
      <c r="I3378" t="s">
        <v>16</v>
      </c>
      <c r="J3378" t="s">
        <v>58</v>
      </c>
      <c r="K3378" t="s">
        <v>26071</v>
      </c>
      <c r="L3378" t="s">
        <v>19</v>
      </c>
    </row>
    <row r="3379" spans="1:12" x14ac:dyDescent="0.35">
      <c r="A3379">
        <v>7570</v>
      </c>
      <c r="B3379" t="s">
        <v>21401</v>
      </c>
      <c r="D3379">
        <v>29</v>
      </c>
      <c r="E3379" t="s">
        <v>21402</v>
      </c>
      <c r="F3379" t="s">
        <v>57</v>
      </c>
      <c r="G3379" t="s">
        <v>34</v>
      </c>
      <c r="H3379" t="s">
        <v>120</v>
      </c>
      <c r="I3379" t="s">
        <v>57</v>
      </c>
      <c r="J3379" t="s">
        <v>26</v>
      </c>
      <c r="K3379" t="s">
        <v>26072</v>
      </c>
      <c r="L3379" t="s">
        <v>28</v>
      </c>
    </row>
    <row r="3380" spans="1:12" x14ac:dyDescent="0.35">
      <c r="A3380">
        <v>7573</v>
      </c>
      <c r="B3380" t="s">
        <v>21407</v>
      </c>
      <c r="D3380">
        <v>29</v>
      </c>
      <c r="E3380" t="s">
        <v>21408</v>
      </c>
      <c r="F3380" t="s">
        <v>149</v>
      </c>
      <c r="G3380" t="s">
        <v>16</v>
      </c>
      <c r="H3380" t="s">
        <v>41</v>
      </c>
      <c r="I3380" t="s">
        <v>42</v>
      </c>
      <c r="J3380" t="s">
        <v>53</v>
      </c>
      <c r="K3380" t="s">
        <v>26073</v>
      </c>
      <c r="L3380" t="s">
        <v>28</v>
      </c>
    </row>
    <row r="3381" spans="1:12" x14ac:dyDescent="0.35">
      <c r="A3381">
        <v>7574</v>
      </c>
      <c r="B3381" t="s">
        <v>10322</v>
      </c>
      <c r="D3381">
        <v>30</v>
      </c>
      <c r="E3381" t="s">
        <v>21409</v>
      </c>
      <c r="F3381" t="s">
        <v>133</v>
      </c>
      <c r="G3381" t="s">
        <v>133</v>
      </c>
      <c r="H3381" t="s">
        <v>52</v>
      </c>
      <c r="I3381" t="s">
        <v>13</v>
      </c>
      <c r="J3381" t="s">
        <v>116</v>
      </c>
      <c r="K3381" t="s">
        <v>26074</v>
      </c>
      <c r="L3381" t="s">
        <v>28</v>
      </c>
    </row>
    <row r="3382" spans="1:12" x14ac:dyDescent="0.35">
      <c r="A3382">
        <v>7575</v>
      </c>
      <c r="B3382" t="s">
        <v>21410</v>
      </c>
      <c r="D3382">
        <v>26</v>
      </c>
      <c r="E3382" t="s">
        <v>21411</v>
      </c>
      <c r="F3382" t="s">
        <v>14</v>
      </c>
      <c r="G3382" t="s">
        <v>13</v>
      </c>
      <c r="H3382" t="s">
        <v>41</v>
      </c>
      <c r="I3382" t="s">
        <v>42</v>
      </c>
      <c r="J3382" t="s">
        <v>58</v>
      </c>
      <c r="K3382" t="s">
        <v>26075</v>
      </c>
      <c r="L3382" t="s">
        <v>37</v>
      </c>
    </row>
    <row r="3383" spans="1:12" x14ac:dyDescent="0.35">
      <c r="A3383">
        <v>7577</v>
      </c>
      <c r="B3383" t="s">
        <v>21414</v>
      </c>
      <c r="D3383">
        <v>27</v>
      </c>
      <c r="E3383" t="s">
        <v>21415</v>
      </c>
      <c r="F3383" t="s">
        <v>22</v>
      </c>
      <c r="G3383" t="s">
        <v>25</v>
      </c>
      <c r="H3383" t="s">
        <v>52</v>
      </c>
      <c r="I3383" t="s">
        <v>13</v>
      </c>
      <c r="J3383" t="s">
        <v>35</v>
      </c>
      <c r="K3383" t="s">
        <v>26076</v>
      </c>
      <c r="L3383" t="s">
        <v>37</v>
      </c>
    </row>
    <row r="3384" spans="1:12" x14ac:dyDescent="0.35">
      <c r="A3384">
        <v>7579</v>
      </c>
      <c r="B3384" t="s">
        <v>21418</v>
      </c>
      <c r="D3384">
        <v>28</v>
      </c>
      <c r="E3384" t="s">
        <v>21419</v>
      </c>
      <c r="F3384" t="s">
        <v>149</v>
      </c>
      <c r="G3384" t="s">
        <v>40</v>
      </c>
      <c r="H3384" t="s">
        <v>120</v>
      </c>
      <c r="I3384" t="s">
        <v>57</v>
      </c>
      <c r="J3384" t="s">
        <v>153</v>
      </c>
      <c r="K3384" t="s">
        <v>26077</v>
      </c>
      <c r="L3384" t="s">
        <v>19</v>
      </c>
    </row>
    <row r="3385" spans="1:12" x14ac:dyDescent="0.35">
      <c r="A3385">
        <v>7580</v>
      </c>
      <c r="B3385" t="s">
        <v>21420</v>
      </c>
      <c r="D3385">
        <v>27</v>
      </c>
      <c r="E3385" t="s">
        <v>21421</v>
      </c>
      <c r="F3385" t="s">
        <v>22</v>
      </c>
      <c r="G3385" t="s">
        <v>40</v>
      </c>
      <c r="H3385" t="s">
        <v>62</v>
      </c>
      <c r="I3385" t="s">
        <v>23</v>
      </c>
      <c r="J3385" t="s">
        <v>116</v>
      </c>
      <c r="K3385" t="s">
        <v>26078</v>
      </c>
      <c r="L3385" t="s">
        <v>44</v>
      </c>
    </row>
    <row r="3386" spans="1:12" x14ac:dyDescent="0.35">
      <c r="A3386">
        <v>7583</v>
      </c>
      <c r="B3386" t="s">
        <v>21426</v>
      </c>
      <c r="D3386">
        <v>27</v>
      </c>
      <c r="E3386" t="s">
        <v>21427</v>
      </c>
      <c r="F3386" t="s">
        <v>133</v>
      </c>
      <c r="G3386" t="s">
        <v>67</v>
      </c>
      <c r="H3386" t="s">
        <v>80</v>
      </c>
      <c r="I3386" t="s">
        <v>32</v>
      </c>
      <c r="J3386" t="s">
        <v>17</v>
      </c>
      <c r="K3386" t="s">
        <v>26079</v>
      </c>
      <c r="L3386" t="s">
        <v>76</v>
      </c>
    </row>
    <row r="3387" spans="1:12" x14ac:dyDescent="0.35">
      <c r="A3387">
        <v>7584</v>
      </c>
      <c r="B3387" t="s">
        <v>21428</v>
      </c>
      <c r="D3387">
        <v>29</v>
      </c>
      <c r="E3387" t="s">
        <v>21429</v>
      </c>
      <c r="F3387" t="s">
        <v>169</v>
      </c>
      <c r="G3387" t="s">
        <v>13</v>
      </c>
      <c r="H3387" t="s">
        <v>15</v>
      </c>
      <c r="I3387" t="s">
        <v>16</v>
      </c>
      <c r="J3387" t="s">
        <v>153</v>
      </c>
      <c r="K3387" t="s">
        <v>26080</v>
      </c>
      <c r="L3387" t="s">
        <v>44</v>
      </c>
    </row>
    <row r="3388" spans="1:12" x14ac:dyDescent="0.35">
      <c r="A3388">
        <v>7585</v>
      </c>
      <c r="B3388" t="s">
        <v>21430</v>
      </c>
      <c r="D3388">
        <v>26</v>
      </c>
      <c r="E3388" t="s">
        <v>21431</v>
      </c>
      <c r="F3388" t="s">
        <v>14</v>
      </c>
      <c r="G3388" t="s">
        <v>67</v>
      </c>
      <c r="H3388" t="s">
        <v>15</v>
      </c>
      <c r="I3388" t="s">
        <v>16</v>
      </c>
      <c r="J3388" t="s">
        <v>53</v>
      </c>
      <c r="K3388" t="s">
        <v>26081</v>
      </c>
      <c r="L3388" t="s">
        <v>19</v>
      </c>
    </row>
    <row r="3389" spans="1:12" x14ac:dyDescent="0.35">
      <c r="A3389">
        <v>7587</v>
      </c>
      <c r="B3389" t="s">
        <v>21434</v>
      </c>
      <c r="D3389">
        <v>29</v>
      </c>
      <c r="E3389" t="s">
        <v>21435</v>
      </c>
      <c r="F3389" t="s">
        <v>22</v>
      </c>
      <c r="G3389" t="s">
        <v>133</v>
      </c>
      <c r="H3389" t="s">
        <v>33</v>
      </c>
      <c r="I3389" t="s">
        <v>34</v>
      </c>
      <c r="J3389" t="s">
        <v>26</v>
      </c>
      <c r="K3389" t="s">
        <v>26082</v>
      </c>
      <c r="L3389" t="s">
        <v>44</v>
      </c>
    </row>
    <row r="3390" spans="1:12" x14ac:dyDescent="0.35">
      <c r="A3390">
        <v>7588</v>
      </c>
      <c r="B3390" t="s">
        <v>19195</v>
      </c>
      <c r="D3390">
        <v>26</v>
      </c>
      <c r="E3390" t="s">
        <v>21436</v>
      </c>
      <c r="F3390" t="s">
        <v>177</v>
      </c>
      <c r="G3390" t="s">
        <v>67</v>
      </c>
      <c r="H3390" t="s">
        <v>33</v>
      </c>
      <c r="I3390" t="s">
        <v>34</v>
      </c>
      <c r="J3390" t="s">
        <v>53</v>
      </c>
      <c r="K3390" t="s">
        <v>26083</v>
      </c>
      <c r="L3390" t="s">
        <v>37</v>
      </c>
    </row>
    <row r="3391" spans="1:12" x14ac:dyDescent="0.35">
      <c r="A3391">
        <v>7589</v>
      </c>
      <c r="B3391" t="s">
        <v>21437</v>
      </c>
      <c r="D3391">
        <v>26</v>
      </c>
      <c r="E3391" t="s">
        <v>21438</v>
      </c>
      <c r="F3391" t="s">
        <v>149</v>
      </c>
      <c r="G3391" t="s">
        <v>177</v>
      </c>
      <c r="H3391" t="s">
        <v>87</v>
      </c>
      <c r="I3391" t="s">
        <v>79</v>
      </c>
      <c r="J3391" t="s">
        <v>35</v>
      </c>
      <c r="K3391" t="s">
        <v>26084</v>
      </c>
      <c r="L3391" t="s">
        <v>44</v>
      </c>
    </row>
    <row r="3392" spans="1:12" x14ac:dyDescent="0.35">
      <c r="A3392">
        <v>7592</v>
      </c>
      <c r="B3392" t="s">
        <v>21443</v>
      </c>
      <c r="D3392">
        <v>28</v>
      </c>
      <c r="E3392" t="s">
        <v>21444</v>
      </c>
      <c r="F3392" t="s">
        <v>31</v>
      </c>
      <c r="G3392" t="s">
        <v>57</v>
      </c>
      <c r="H3392" t="s">
        <v>120</v>
      </c>
      <c r="I3392" t="s">
        <v>57</v>
      </c>
      <c r="J3392" t="s">
        <v>88</v>
      </c>
      <c r="K3392" t="s">
        <v>26085</v>
      </c>
      <c r="L3392" t="s">
        <v>44</v>
      </c>
    </row>
    <row r="3393" spans="1:12" x14ac:dyDescent="0.35">
      <c r="A3393">
        <v>7593</v>
      </c>
      <c r="B3393" t="s">
        <v>21445</v>
      </c>
      <c r="D3393">
        <v>27</v>
      </c>
      <c r="E3393" t="s">
        <v>21446</v>
      </c>
      <c r="F3393" t="s">
        <v>40</v>
      </c>
      <c r="G3393" t="s">
        <v>13</v>
      </c>
      <c r="H3393" t="s">
        <v>33</v>
      </c>
      <c r="I3393" t="s">
        <v>34</v>
      </c>
      <c r="J3393" t="s">
        <v>17</v>
      </c>
      <c r="K3393" t="s">
        <v>26086</v>
      </c>
      <c r="L3393" t="s">
        <v>19</v>
      </c>
    </row>
    <row r="3394" spans="1:12" x14ac:dyDescent="0.35">
      <c r="A3394">
        <v>7594</v>
      </c>
      <c r="B3394" t="s">
        <v>21447</v>
      </c>
      <c r="D3394">
        <v>29</v>
      </c>
      <c r="E3394" t="s">
        <v>21448</v>
      </c>
      <c r="F3394" t="s">
        <v>16</v>
      </c>
      <c r="G3394" t="s">
        <v>22</v>
      </c>
      <c r="H3394" t="s">
        <v>62</v>
      </c>
      <c r="I3394" t="s">
        <v>23</v>
      </c>
      <c r="J3394" t="s">
        <v>53</v>
      </c>
      <c r="K3394" t="s">
        <v>26087</v>
      </c>
      <c r="L3394" t="s">
        <v>37</v>
      </c>
    </row>
    <row r="3395" spans="1:12" x14ac:dyDescent="0.35">
      <c r="A3395">
        <v>7596</v>
      </c>
      <c r="B3395" t="s">
        <v>11875</v>
      </c>
      <c r="D3395">
        <v>28</v>
      </c>
      <c r="E3395" t="s">
        <v>21451</v>
      </c>
      <c r="F3395" t="s">
        <v>14</v>
      </c>
      <c r="G3395" t="s">
        <v>23</v>
      </c>
      <c r="H3395" t="s">
        <v>41</v>
      </c>
      <c r="I3395" t="s">
        <v>42</v>
      </c>
      <c r="J3395" t="s">
        <v>17</v>
      </c>
      <c r="K3395" t="s">
        <v>26088</v>
      </c>
      <c r="L3395" t="s">
        <v>28</v>
      </c>
    </row>
    <row r="3396" spans="1:12" x14ac:dyDescent="0.35">
      <c r="A3396">
        <v>7597</v>
      </c>
      <c r="B3396" t="s">
        <v>21452</v>
      </c>
      <c r="D3396">
        <v>28</v>
      </c>
      <c r="E3396" t="s">
        <v>21453</v>
      </c>
      <c r="F3396" t="s">
        <v>177</v>
      </c>
      <c r="G3396" t="s">
        <v>13</v>
      </c>
      <c r="H3396" t="s">
        <v>47</v>
      </c>
      <c r="I3396" t="s">
        <v>31</v>
      </c>
      <c r="J3396" t="s">
        <v>153</v>
      </c>
      <c r="K3396" t="s">
        <v>26089</v>
      </c>
      <c r="L3396" t="s">
        <v>28</v>
      </c>
    </row>
    <row r="3397" spans="1:12" x14ac:dyDescent="0.35">
      <c r="A3397">
        <v>7603</v>
      </c>
      <c r="B3397" t="s">
        <v>21463</v>
      </c>
      <c r="D3397">
        <v>30</v>
      </c>
      <c r="E3397" t="s">
        <v>21464</v>
      </c>
      <c r="F3397" t="s">
        <v>169</v>
      </c>
      <c r="G3397" t="s">
        <v>42</v>
      </c>
      <c r="H3397" t="s">
        <v>52</v>
      </c>
      <c r="I3397" t="s">
        <v>13</v>
      </c>
      <c r="J3397" t="s">
        <v>35</v>
      </c>
      <c r="K3397" t="s">
        <v>26090</v>
      </c>
      <c r="L3397" t="s">
        <v>28</v>
      </c>
    </row>
    <row r="3398" spans="1:12" x14ac:dyDescent="0.35">
      <c r="A3398">
        <v>7609</v>
      </c>
      <c r="B3398" t="s">
        <v>21475</v>
      </c>
      <c r="D3398">
        <v>28</v>
      </c>
      <c r="E3398" t="s">
        <v>21476</v>
      </c>
      <c r="F3398" t="s">
        <v>79</v>
      </c>
      <c r="G3398" t="s">
        <v>79</v>
      </c>
      <c r="H3398" t="s">
        <v>15</v>
      </c>
      <c r="I3398" t="s">
        <v>16</v>
      </c>
      <c r="J3398" t="s">
        <v>102</v>
      </c>
      <c r="K3398" t="s">
        <v>26091</v>
      </c>
      <c r="L3398" t="s">
        <v>28</v>
      </c>
    </row>
    <row r="3399" spans="1:12" x14ac:dyDescent="0.35">
      <c r="A3399">
        <v>7612</v>
      </c>
      <c r="B3399" t="s">
        <v>21481</v>
      </c>
      <c r="D3399">
        <v>26</v>
      </c>
      <c r="E3399" t="s">
        <v>21482</v>
      </c>
      <c r="F3399" t="s">
        <v>201</v>
      </c>
      <c r="G3399" t="s">
        <v>23</v>
      </c>
      <c r="H3399" t="s">
        <v>62</v>
      </c>
      <c r="I3399" t="s">
        <v>23</v>
      </c>
      <c r="J3399" t="s">
        <v>58</v>
      </c>
      <c r="K3399" t="s">
        <v>26092</v>
      </c>
      <c r="L3399" t="s">
        <v>76</v>
      </c>
    </row>
    <row r="3400" spans="1:12" x14ac:dyDescent="0.35">
      <c r="A3400">
        <v>7614</v>
      </c>
      <c r="B3400" t="s">
        <v>21484</v>
      </c>
      <c r="D3400">
        <v>26</v>
      </c>
      <c r="E3400" t="s">
        <v>21485</v>
      </c>
      <c r="F3400" t="s">
        <v>23</v>
      </c>
      <c r="G3400" t="s">
        <v>201</v>
      </c>
      <c r="H3400" t="s">
        <v>87</v>
      </c>
      <c r="I3400" t="s">
        <v>79</v>
      </c>
      <c r="J3400" t="s">
        <v>170</v>
      </c>
      <c r="K3400" t="s">
        <v>26093</v>
      </c>
      <c r="L3400" t="s">
        <v>28</v>
      </c>
    </row>
    <row r="3401" spans="1:12" x14ac:dyDescent="0.35">
      <c r="A3401">
        <v>7615</v>
      </c>
      <c r="B3401" t="s">
        <v>21486</v>
      </c>
      <c r="D3401">
        <v>26</v>
      </c>
      <c r="E3401" t="s">
        <v>21487</v>
      </c>
      <c r="F3401" t="s">
        <v>79</v>
      </c>
      <c r="G3401" t="s">
        <v>32</v>
      </c>
      <c r="H3401" t="s">
        <v>33</v>
      </c>
      <c r="I3401" t="s">
        <v>34</v>
      </c>
      <c r="J3401" t="s">
        <v>102</v>
      </c>
      <c r="K3401" t="s">
        <v>26094</v>
      </c>
      <c r="L3401" t="s">
        <v>28</v>
      </c>
    </row>
    <row r="3402" spans="1:12" x14ac:dyDescent="0.35">
      <c r="A3402">
        <v>7616</v>
      </c>
      <c r="B3402" t="s">
        <v>21488</v>
      </c>
      <c r="D3402">
        <v>30</v>
      </c>
      <c r="E3402" t="s">
        <v>21489</v>
      </c>
      <c r="F3402" t="s">
        <v>42</v>
      </c>
      <c r="G3402" t="s">
        <v>40</v>
      </c>
      <c r="H3402" t="s">
        <v>15</v>
      </c>
      <c r="I3402" t="s">
        <v>16</v>
      </c>
      <c r="J3402" t="s">
        <v>68</v>
      </c>
      <c r="K3402" t="s">
        <v>26095</v>
      </c>
      <c r="L3402" t="s">
        <v>28</v>
      </c>
    </row>
    <row r="3403" spans="1:12" x14ac:dyDescent="0.35">
      <c r="A3403">
        <v>7620</v>
      </c>
      <c r="B3403" t="s">
        <v>21496</v>
      </c>
      <c r="D3403">
        <v>29</v>
      </c>
      <c r="E3403" t="s">
        <v>21497</v>
      </c>
      <c r="F3403" t="s">
        <v>16</v>
      </c>
      <c r="G3403" t="s">
        <v>31</v>
      </c>
      <c r="H3403" t="s">
        <v>87</v>
      </c>
      <c r="I3403" t="s">
        <v>79</v>
      </c>
      <c r="J3403" t="s">
        <v>63</v>
      </c>
      <c r="K3403" t="s">
        <v>26096</v>
      </c>
      <c r="L3403" t="s">
        <v>19</v>
      </c>
    </row>
    <row r="3404" spans="1:12" x14ac:dyDescent="0.35">
      <c r="A3404">
        <v>7623</v>
      </c>
      <c r="B3404" t="s">
        <v>21501</v>
      </c>
      <c r="D3404">
        <v>26</v>
      </c>
      <c r="E3404" t="s">
        <v>21502</v>
      </c>
      <c r="F3404" t="s">
        <v>23</v>
      </c>
      <c r="G3404" t="s">
        <v>23</v>
      </c>
      <c r="H3404" t="s">
        <v>47</v>
      </c>
      <c r="I3404" t="s">
        <v>31</v>
      </c>
      <c r="J3404" t="s">
        <v>48</v>
      </c>
      <c r="K3404" t="s">
        <v>26097</v>
      </c>
      <c r="L3404" t="s">
        <v>44</v>
      </c>
    </row>
    <row r="3405" spans="1:12" x14ac:dyDescent="0.35">
      <c r="A3405">
        <v>7624</v>
      </c>
      <c r="B3405" t="s">
        <v>21503</v>
      </c>
      <c r="D3405">
        <v>27</v>
      </c>
      <c r="E3405" t="s">
        <v>21504</v>
      </c>
      <c r="F3405" t="s">
        <v>177</v>
      </c>
      <c r="G3405" t="s">
        <v>31</v>
      </c>
      <c r="H3405" t="s">
        <v>33</v>
      </c>
      <c r="I3405" t="s">
        <v>34</v>
      </c>
      <c r="J3405" t="s">
        <v>26</v>
      </c>
      <c r="K3405" t="s">
        <v>26098</v>
      </c>
      <c r="L3405" t="s">
        <v>28</v>
      </c>
    </row>
    <row r="3406" spans="1:12" x14ac:dyDescent="0.35">
      <c r="A3406">
        <v>7625</v>
      </c>
      <c r="B3406" t="s">
        <v>21505</v>
      </c>
      <c r="D3406">
        <v>30</v>
      </c>
      <c r="E3406" t="s">
        <v>21506</v>
      </c>
      <c r="F3406" t="s">
        <v>13</v>
      </c>
      <c r="G3406" t="s">
        <v>79</v>
      </c>
      <c r="H3406" t="s">
        <v>80</v>
      </c>
      <c r="I3406" t="s">
        <v>32</v>
      </c>
      <c r="J3406" t="s">
        <v>88</v>
      </c>
      <c r="K3406" t="s">
        <v>26099</v>
      </c>
      <c r="L3406" t="s">
        <v>28</v>
      </c>
    </row>
    <row r="3407" spans="1:12" x14ac:dyDescent="0.35">
      <c r="A3407">
        <v>7628</v>
      </c>
      <c r="B3407" t="s">
        <v>21511</v>
      </c>
      <c r="D3407">
        <v>28</v>
      </c>
      <c r="E3407" t="s">
        <v>21512</v>
      </c>
      <c r="F3407" t="s">
        <v>23</v>
      </c>
      <c r="G3407" t="s">
        <v>23</v>
      </c>
      <c r="H3407" t="s">
        <v>33</v>
      </c>
      <c r="I3407" t="s">
        <v>34</v>
      </c>
      <c r="J3407" t="s">
        <v>58</v>
      </c>
      <c r="K3407" t="s">
        <v>26100</v>
      </c>
      <c r="L3407" t="s">
        <v>19</v>
      </c>
    </row>
    <row r="3408" spans="1:12" x14ac:dyDescent="0.35">
      <c r="A3408">
        <v>7630</v>
      </c>
      <c r="B3408" t="s">
        <v>21515</v>
      </c>
      <c r="D3408">
        <v>29</v>
      </c>
      <c r="E3408" t="s">
        <v>21516</v>
      </c>
      <c r="F3408" t="s">
        <v>201</v>
      </c>
      <c r="G3408" t="s">
        <v>149</v>
      </c>
      <c r="H3408" t="s">
        <v>87</v>
      </c>
      <c r="I3408" t="s">
        <v>79</v>
      </c>
      <c r="J3408" t="s">
        <v>116</v>
      </c>
      <c r="K3408" t="s">
        <v>26101</v>
      </c>
      <c r="L3408" t="s">
        <v>76</v>
      </c>
    </row>
    <row r="3409" spans="1:12" x14ac:dyDescent="0.35">
      <c r="A3409">
        <v>7636</v>
      </c>
      <c r="B3409" t="s">
        <v>21526</v>
      </c>
      <c r="D3409">
        <v>30</v>
      </c>
      <c r="E3409" t="s">
        <v>21527</v>
      </c>
      <c r="F3409" t="s">
        <v>67</v>
      </c>
      <c r="G3409" t="s">
        <v>16</v>
      </c>
      <c r="H3409" t="s">
        <v>24</v>
      </c>
      <c r="I3409" t="s">
        <v>25</v>
      </c>
      <c r="J3409" t="s">
        <v>48</v>
      </c>
      <c r="K3409" t="s">
        <v>26102</v>
      </c>
      <c r="L3409" t="s">
        <v>37</v>
      </c>
    </row>
    <row r="3410" spans="1:12" x14ac:dyDescent="0.35">
      <c r="A3410">
        <v>7638</v>
      </c>
      <c r="B3410" t="s">
        <v>21530</v>
      </c>
      <c r="D3410">
        <v>27</v>
      </c>
      <c r="E3410" t="s">
        <v>21531</v>
      </c>
      <c r="F3410" t="s">
        <v>101</v>
      </c>
      <c r="G3410" t="s">
        <v>169</v>
      </c>
      <c r="H3410" t="s">
        <v>24</v>
      </c>
      <c r="I3410" t="s">
        <v>25</v>
      </c>
      <c r="J3410" t="s">
        <v>116</v>
      </c>
      <c r="K3410" t="s">
        <v>26103</v>
      </c>
      <c r="L3410" t="s">
        <v>28</v>
      </c>
    </row>
    <row r="3411" spans="1:12" x14ac:dyDescent="0.35">
      <c r="A3411">
        <v>7639</v>
      </c>
      <c r="B3411" t="s">
        <v>21532</v>
      </c>
      <c r="D3411">
        <v>26</v>
      </c>
      <c r="E3411" t="s">
        <v>21533</v>
      </c>
      <c r="F3411" t="s">
        <v>149</v>
      </c>
      <c r="G3411" t="s">
        <v>79</v>
      </c>
      <c r="H3411" t="s">
        <v>15</v>
      </c>
      <c r="I3411" t="s">
        <v>16</v>
      </c>
      <c r="J3411" t="s">
        <v>35</v>
      </c>
      <c r="K3411" t="s">
        <v>26104</v>
      </c>
      <c r="L3411" t="s">
        <v>76</v>
      </c>
    </row>
    <row r="3412" spans="1:12" x14ac:dyDescent="0.35">
      <c r="A3412">
        <v>7641</v>
      </c>
      <c r="B3412" t="s">
        <v>21536</v>
      </c>
      <c r="D3412">
        <v>28</v>
      </c>
      <c r="E3412" t="s">
        <v>21537</v>
      </c>
      <c r="F3412" t="s">
        <v>169</v>
      </c>
      <c r="G3412" t="s">
        <v>101</v>
      </c>
      <c r="H3412" t="s">
        <v>87</v>
      </c>
      <c r="I3412" t="s">
        <v>79</v>
      </c>
      <c r="J3412" t="s">
        <v>17</v>
      </c>
      <c r="K3412" t="s">
        <v>26105</v>
      </c>
      <c r="L3412" t="s">
        <v>28</v>
      </c>
    </row>
    <row r="3413" spans="1:12" x14ac:dyDescent="0.35">
      <c r="A3413">
        <v>7645</v>
      </c>
      <c r="B3413" t="s">
        <v>12836</v>
      </c>
      <c r="D3413">
        <v>26</v>
      </c>
      <c r="E3413" t="s">
        <v>21544</v>
      </c>
      <c r="F3413" t="s">
        <v>201</v>
      </c>
      <c r="G3413" t="s">
        <v>67</v>
      </c>
      <c r="H3413" t="s">
        <v>120</v>
      </c>
      <c r="I3413" t="s">
        <v>57</v>
      </c>
      <c r="J3413" t="s">
        <v>88</v>
      </c>
      <c r="K3413" t="s">
        <v>26106</v>
      </c>
      <c r="L3413" t="s">
        <v>37</v>
      </c>
    </row>
    <row r="3414" spans="1:12" x14ac:dyDescent="0.35">
      <c r="A3414">
        <v>7647</v>
      </c>
      <c r="B3414" t="s">
        <v>21547</v>
      </c>
      <c r="D3414">
        <v>27</v>
      </c>
      <c r="E3414" t="s">
        <v>21548</v>
      </c>
      <c r="F3414" t="s">
        <v>101</v>
      </c>
      <c r="G3414" t="s">
        <v>42</v>
      </c>
      <c r="H3414" t="s">
        <v>47</v>
      </c>
      <c r="I3414" t="s">
        <v>31</v>
      </c>
      <c r="J3414" t="s">
        <v>68</v>
      </c>
      <c r="K3414" t="s">
        <v>26107</v>
      </c>
      <c r="L3414" t="s">
        <v>76</v>
      </c>
    </row>
    <row r="3415" spans="1:12" x14ac:dyDescent="0.35">
      <c r="A3415">
        <v>7654</v>
      </c>
      <c r="B3415" t="s">
        <v>21559</v>
      </c>
      <c r="D3415">
        <v>26</v>
      </c>
      <c r="E3415" t="s">
        <v>21560</v>
      </c>
      <c r="F3415" t="s">
        <v>16</v>
      </c>
      <c r="G3415" t="s">
        <v>16</v>
      </c>
      <c r="H3415" t="s">
        <v>47</v>
      </c>
      <c r="I3415" t="s">
        <v>31</v>
      </c>
      <c r="J3415" t="s">
        <v>91</v>
      </c>
      <c r="K3415" t="s">
        <v>26108</v>
      </c>
      <c r="L3415" t="s">
        <v>19</v>
      </c>
    </row>
    <row r="3416" spans="1:12" x14ac:dyDescent="0.35">
      <c r="A3416">
        <v>7656</v>
      </c>
      <c r="B3416" t="s">
        <v>21563</v>
      </c>
      <c r="D3416">
        <v>30</v>
      </c>
      <c r="E3416" t="s">
        <v>21564</v>
      </c>
      <c r="F3416" t="s">
        <v>32</v>
      </c>
      <c r="G3416" t="s">
        <v>22</v>
      </c>
      <c r="H3416" t="s">
        <v>120</v>
      </c>
      <c r="I3416" t="s">
        <v>57</v>
      </c>
      <c r="J3416" t="s">
        <v>35</v>
      </c>
      <c r="K3416" t="s">
        <v>26109</v>
      </c>
      <c r="L3416" t="s">
        <v>76</v>
      </c>
    </row>
    <row r="3417" spans="1:12" x14ac:dyDescent="0.35">
      <c r="A3417">
        <v>7657</v>
      </c>
      <c r="B3417" t="s">
        <v>21565</v>
      </c>
      <c r="D3417">
        <v>28</v>
      </c>
      <c r="E3417" t="s">
        <v>21566</v>
      </c>
      <c r="F3417" t="s">
        <v>57</v>
      </c>
      <c r="G3417" t="s">
        <v>13</v>
      </c>
      <c r="H3417" t="s">
        <v>15</v>
      </c>
      <c r="I3417" t="s">
        <v>16</v>
      </c>
      <c r="J3417" t="s">
        <v>35</v>
      </c>
      <c r="K3417" t="s">
        <v>26110</v>
      </c>
      <c r="L3417" t="s">
        <v>28</v>
      </c>
    </row>
    <row r="3418" spans="1:12" x14ac:dyDescent="0.35">
      <c r="A3418">
        <v>7658</v>
      </c>
      <c r="B3418" t="s">
        <v>21567</v>
      </c>
      <c r="D3418">
        <v>27</v>
      </c>
      <c r="E3418" t="s">
        <v>21568</v>
      </c>
      <c r="F3418" t="s">
        <v>40</v>
      </c>
      <c r="G3418" t="s">
        <v>201</v>
      </c>
      <c r="H3418" t="s">
        <v>41</v>
      </c>
      <c r="I3418" t="s">
        <v>42</v>
      </c>
      <c r="J3418" t="s">
        <v>26</v>
      </c>
      <c r="K3418">
        <f>1-793-803-2277</f>
        <v>-3872</v>
      </c>
      <c r="L3418" t="s">
        <v>76</v>
      </c>
    </row>
    <row r="3419" spans="1:12" x14ac:dyDescent="0.35">
      <c r="A3419">
        <v>7659</v>
      </c>
      <c r="B3419" t="s">
        <v>21569</v>
      </c>
      <c r="D3419">
        <v>27</v>
      </c>
      <c r="E3419" t="s">
        <v>21570</v>
      </c>
      <c r="F3419" t="s">
        <v>22</v>
      </c>
      <c r="G3419" t="s">
        <v>32</v>
      </c>
      <c r="H3419" t="s">
        <v>47</v>
      </c>
      <c r="I3419" t="s">
        <v>31</v>
      </c>
      <c r="J3419" t="s">
        <v>63</v>
      </c>
      <c r="K3419" t="s">
        <v>26111</v>
      </c>
      <c r="L3419" t="s">
        <v>37</v>
      </c>
    </row>
    <row r="3420" spans="1:12" x14ac:dyDescent="0.35">
      <c r="A3420">
        <v>7660</v>
      </c>
      <c r="B3420" t="s">
        <v>21571</v>
      </c>
      <c r="D3420">
        <v>29</v>
      </c>
      <c r="E3420" t="s">
        <v>21572</v>
      </c>
      <c r="F3420" t="s">
        <v>57</v>
      </c>
      <c r="G3420" t="s">
        <v>16</v>
      </c>
      <c r="H3420" t="s">
        <v>15</v>
      </c>
      <c r="I3420" t="s">
        <v>16</v>
      </c>
      <c r="J3420" t="s">
        <v>102</v>
      </c>
      <c r="K3420" t="s">
        <v>26112</v>
      </c>
      <c r="L3420" t="s">
        <v>37</v>
      </c>
    </row>
    <row r="3421" spans="1:12" x14ac:dyDescent="0.35">
      <c r="A3421">
        <v>7661</v>
      </c>
      <c r="B3421" t="s">
        <v>17699</v>
      </c>
      <c r="D3421">
        <v>26</v>
      </c>
      <c r="E3421" t="s">
        <v>21573</v>
      </c>
      <c r="F3421" t="s">
        <v>16</v>
      </c>
      <c r="G3421" t="s">
        <v>177</v>
      </c>
      <c r="H3421" t="s">
        <v>52</v>
      </c>
      <c r="I3421" t="s">
        <v>13</v>
      </c>
      <c r="J3421" t="s">
        <v>35</v>
      </c>
      <c r="K3421" t="s">
        <v>26113</v>
      </c>
      <c r="L3421" t="s">
        <v>37</v>
      </c>
    </row>
    <row r="3422" spans="1:12" x14ac:dyDescent="0.35">
      <c r="A3422">
        <v>7663</v>
      </c>
      <c r="B3422" t="s">
        <v>21576</v>
      </c>
      <c r="D3422">
        <v>26</v>
      </c>
      <c r="E3422" t="s">
        <v>21577</v>
      </c>
      <c r="F3422" t="s">
        <v>14</v>
      </c>
      <c r="G3422" t="s">
        <v>40</v>
      </c>
      <c r="H3422" t="s">
        <v>33</v>
      </c>
      <c r="I3422" t="s">
        <v>34</v>
      </c>
      <c r="J3422" t="s">
        <v>116</v>
      </c>
      <c r="K3422" t="s">
        <v>26114</v>
      </c>
      <c r="L3422" t="s">
        <v>19</v>
      </c>
    </row>
    <row r="3423" spans="1:12" x14ac:dyDescent="0.35">
      <c r="A3423">
        <v>7669</v>
      </c>
      <c r="B3423" t="s">
        <v>14327</v>
      </c>
      <c r="D3423">
        <v>28</v>
      </c>
      <c r="E3423" t="s">
        <v>21587</v>
      </c>
      <c r="F3423" t="s">
        <v>201</v>
      </c>
      <c r="G3423" t="s">
        <v>67</v>
      </c>
      <c r="H3423" t="s">
        <v>52</v>
      </c>
      <c r="I3423" t="s">
        <v>13</v>
      </c>
      <c r="J3423" t="s">
        <v>170</v>
      </c>
      <c r="K3423" t="s">
        <v>26115</v>
      </c>
      <c r="L3423" t="s">
        <v>44</v>
      </c>
    </row>
    <row r="3424" spans="1:12" x14ac:dyDescent="0.35">
      <c r="A3424">
        <v>7670</v>
      </c>
      <c r="B3424" t="s">
        <v>21588</v>
      </c>
      <c r="D3424">
        <v>26</v>
      </c>
      <c r="E3424" t="s">
        <v>21589</v>
      </c>
      <c r="F3424" t="s">
        <v>133</v>
      </c>
      <c r="G3424" t="s">
        <v>25</v>
      </c>
      <c r="H3424" t="s">
        <v>120</v>
      </c>
      <c r="I3424" t="s">
        <v>57</v>
      </c>
      <c r="J3424" t="s">
        <v>26</v>
      </c>
      <c r="K3424" t="s">
        <v>26116</v>
      </c>
      <c r="L3424" t="s">
        <v>76</v>
      </c>
    </row>
    <row r="3425" spans="1:12" x14ac:dyDescent="0.35">
      <c r="A3425">
        <v>7672</v>
      </c>
      <c r="B3425" t="s">
        <v>2242</v>
      </c>
      <c r="D3425">
        <v>28</v>
      </c>
      <c r="E3425" t="s">
        <v>21592</v>
      </c>
      <c r="F3425" t="s">
        <v>149</v>
      </c>
      <c r="G3425" t="s">
        <v>31</v>
      </c>
      <c r="H3425" t="s">
        <v>80</v>
      </c>
      <c r="I3425" t="s">
        <v>32</v>
      </c>
      <c r="J3425" t="s">
        <v>17</v>
      </c>
      <c r="K3425" t="s">
        <v>26117</v>
      </c>
      <c r="L3425" t="s">
        <v>37</v>
      </c>
    </row>
    <row r="3426" spans="1:12" x14ac:dyDescent="0.35">
      <c r="A3426">
        <v>7674</v>
      </c>
      <c r="B3426" t="s">
        <v>21595</v>
      </c>
      <c r="D3426">
        <v>26</v>
      </c>
      <c r="E3426" t="s">
        <v>21596</v>
      </c>
      <c r="F3426" t="s">
        <v>31</v>
      </c>
      <c r="G3426" t="s">
        <v>22</v>
      </c>
      <c r="H3426" t="s">
        <v>15</v>
      </c>
      <c r="I3426" t="s">
        <v>16</v>
      </c>
      <c r="J3426" t="s">
        <v>170</v>
      </c>
      <c r="K3426" t="s">
        <v>26118</v>
      </c>
      <c r="L3426" t="s">
        <v>76</v>
      </c>
    </row>
    <row r="3427" spans="1:12" x14ac:dyDescent="0.35">
      <c r="A3427">
        <v>7675</v>
      </c>
      <c r="B3427" t="s">
        <v>21597</v>
      </c>
      <c r="D3427">
        <v>30</v>
      </c>
      <c r="E3427" t="s">
        <v>21598</v>
      </c>
      <c r="F3427" t="s">
        <v>169</v>
      </c>
      <c r="G3427" t="s">
        <v>22</v>
      </c>
      <c r="H3427" t="s">
        <v>47</v>
      </c>
      <c r="I3427" t="s">
        <v>31</v>
      </c>
      <c r="J3427" t="s">
        <v>35</v>
      </c>
      <c r="K3427" t="s">
        <v>26119</v>
      </c>
      <c r="L3427" t="s">
        <v>19</v>
      </c>
    </row>
    <row r="3428" spans="1:12" x14ac:dyDescent="0.35">
      <c r="A3428">
        <v>7676</v>
      </c>
      <c r="B3428" t="s">
        <v>21599</v>
      </c>
      <c r="D3428">
        <v>30</v>
      </c>
      <c r="E3428" t="s">
        <v>21600</v>
      </c>
      <c r="F3428" t="s">
        <v>34</v>
      </c>
      <c r="G3428" t="s">
        <v>101</v>
      </c>
      <c r="H3428" t="s">
        <v>41</v>
      </c>
      <c r="I3428" t="s">
        <v>42</v>
      </c>
      <c r="J3428" t="s">
        <v>146</v>
      </c>
      <c r="K3428" t="s">
        <v>26120</v>
      </c>
      <c r="L3428" t="s">
        <v>44</v>
      </c>
    </row>
    <row r="3429" spans="1:12" x14ac:dyDescent="0.35">
      <c r="A3429">
        <v>7677</v>
      </c>
      <c r="B3429" t="s">
        <v>4958</v>
      </c>
      <c r="D3429">
        <v>28</v>
      </c>
      <c r="E3429" t="s">
        <v>21601</v>
      </c>
      <c r="F3429" t="s">
        <v>67</v>
      </c>
      <c r="G3429" t="s">
        <v>23</v>
      </c>
      <c r="H3429" t="s">
        <v>120</v>
      </c>
      <c r="I3429" t="s">
        <v>57</v>
      </c>
      <c r="J3429" t="s">
        <v>88</v>
      </c>
      <c r="K3429" t="s">
        <v>26121</v>
      </c>
      <c r="L3429" t="s">
        <v>37</v>
      </c>
    </row>
    <row r="3430" spans="1:12" x14ac:dyDescent="0.35">
      <c r="A3430">
        <v>7679</v>
      </c>
      <c r="B3430" t="s">
        <v>7944</v>
      </c>
      <c r="D3430">
        <v>29</v>
      </c>
      <c r="E3430" t="s">
        <v>21604</v>
      </c>
      <c r="F3430" t="s">
        <v>31</v>
      </c>
      <c r="G3430" t="s">
        <v>149</v>
      </c>
      <c r="H3430" t="s">
        <v>33</v>
      </c>
      <c r="I3430" t="s">
        <v>34</v>
      </c>
      <c r="J3430" t="s">
        <v>170</v>
      </c>
      <c r="K3430" t="s">
        <v>26122</v>
      </c>
      <c r="L3430" t="s">
        <v>76</v>
      </c>
    </row>
    <row r="3431" spans="1:12" x14ac:dyDescent="0.35">
      <c r="A3431">
        <v>7681</v>
      </c>
      <c r="B3431" t="s">
        <v>21607</v>
      </c>
      <c r="D3431">
        <v>30</v>
      </c>
      <c r="E3431" t="s">
        <v>21608</v>
      </c>
      <c r="F3431" t="s">
        <v>169</v>
      </c>
      <c r="G3431" t="s">
        <v>57</v>
      </c>
      <c r="H3431" t="s">
        <v>15</v>
      </c>
      <c r="I3431" t="s">
        <v>16</v>
      </c>
      <c r="J3431" t="s">
        <v>58</v>
      </c>
      <c r="K3431" t="s">
        <v>26123</v>
      </c>
      <c r="L3431" t="s">
        <v>76</v>
      </c>
    </row>
    <row r="3432" spans="1:12" x14ac:dyDescent="0.35">
      <c r="A3432">
        <v>7687</v>
      </c>
      <c r="B3432" t="s">
        <v>21617</v>
      </c>
      <c r="D3432">
        <v>27</v>
      </c>
      <c r="E3432" t="s">
        <v>21618</v>
      </c>
      <c r="F3432" t="s">
        <v>133</v>
      </c>
      <c r="G3432" t="s">
        <v>42</v>
      </c>
      <c r="H3432" t="s">
        <v>62</v>
      </c>
      <c r="I3432" t="s">
        <v>23</v>
      </c>
      <c r="J3432" t="s">
        <v>91</v>
      </c>
      <c r="K3432" t="s">
        <v>26124</v>
      </c>
      <c r="L3432" t="s">
        <v>19</v>
      </c>
    </row>
    <row r="3433" spans="1:12" x14ac:dyDescent="0.35">
      <c r="A3433">
        <v>7693</v>
      </c>
      <c r="B3433" t="s">
        <v>21627</v>
      </c>
      <c r="D3433">
        <v>26</v>
      </c>
      <c r="E3433" t="s">
        <v>21628</v>
      </c>
      <c r="F3433" t="s">
        <v>25</v>
      </c>
      <c r="G3433" t="s">
        <v>34</v>
      </c>
      <c r="H3433" t="s">
        <v>24</v>
      </c>
      <c r="I3433" t="s">
        <v>25</v>
      </c>
      <c r="J3433" t="s">
        <v>102</v>
      </c>
      <c r="K3433" t="s">
        <v>26125</v>
      </c>
      <c r="L3433" t="s">
        <v>19</v>
      </c>
    </row>
    <row r="3434" spans="1:12" x14ac:dyDescent="0.35">
      <c r="A3434">
        <v>7694</v>
      </c>
      <c r="B3434" t="s">
        <v>8668</v>
      </c>
      <c r="D3434">
        <v>27</v>
      </c>
      <c r="E3434" t="s">
        <v>21629</v>
      </c>
      <c r="F3434" t="s">
        <v>40</v>
      </c>
      <c r="G3434" t="s">
        <v>201</v>
      </c>
      <c r="H3434" t="s">
        <v>120</v>
      </c>
      <c r="I3434" t="s">
        <v>57</v>
      </c>
      <c r="J3434" t="s">
        <v>88</v>
      </c>
      <c r="K3434" t="s">
        <v>26126</v>
      </c>
      <c r="L3434" t="s">
        <v>76</v>
      </c>
    </row>
    <row r="3435" spans="1:12" x14ac:dyDescent="0.35">
      <c r="A3435">
        <v>7697</v>
      </c>
      <c r="B3435" t="s">
        <v>21634</v>
      </c>
      <c r="D3435">
        <v>26</v>
      </c>
      <c r="E3435" t="s">
        <v>21635</v>
      </c>
      <c r="F3435" t="s">
        <v>40</v>
      </c>
      <c r="G3435" t="s">
        <v>177</v>
      </c>
      <c r="H3435" t="s">
        <v>15</v>
      </c>
      <c r="I3435" t="s">
        <v>16</v>
      </c>
      <c r="J3435" t="s">
        <v>48</v>
      </c>
      <c r="K3435" t="s">
        <v>26127</v>
      </c>
      <c r="L3435" t="s">
        <v>76</v>
      </c>
    </row>
    <row r="3436" spans="1:12" x14ac:dyDescent="0.35">
      <c r="A3436">
        <v>7699</v>
      </c>
      <c r="B3436" t="s">
        <v>21638</v>
      </c>
      <c r="D3436">
        <v>26</v>
      </c>
      <c r="E3436" t="s">
        <v>21639</v>
      </c>
      <c r="F3436" t="s">
        <v>32</v>
      </c>
      <c r="G3436" t="s">
        <v>177</v>
      </c>
      <c r="H3436" t="s">
        <v>15</v>
      </c>
      <c r="I3436" t="s">
        <v>16</v>
      </c>
      <c r="J3436" t="s">
        <v>63</v>
      </c>
      <c r="K3436" t="s">
        <v>26128</v>
      </c>
      <c r="L3436" t="s">
        <v>76</v>
      </c>
    </row>
    <row r="3437" spans="1:12" x14ac:dyDescent="0.35">
      <c r="A3437">
        <v>7700</v>
      </c>
      <c r="B3437" t="s">
        <v>21640</v>
      </c>
      <c r="D3437">
        <v>27</v>
      </c>
      <c r="E3437" t="s">
        <v>21641</v>
      </c>
      <c r="F3437" t="s">
        <v>201</v>
      </c>
      <c r="G3437" t="s">
        <v>79</v>
      </c>
      <c r="H3437" t="s">
        <v>15</v>
      </c>
      <c r="I3437" t="s">
        <v>16</v>
      </c>
      <c r="J3437" t="s">
        <v>58</v>
      </c>
      <c r="K3437">
        <v>6932074021</v>
      </c>
      <c r="L3437" t="s">
        <v>44</v>
      </c>
    </row>
    <row r="3438" spans="1:12" x14ac:dyDescent="0.35">
      <c r="A3438">
        <v>7702</v>
      </c>
      <c r="B3438" t="s">
        <v>21644</v>
      </c>
      <c r="D3438">
        <v>29</v>
      </c>
      <c r="E3438" t="s">
        <v>21645</v>
      </c>
      <c r="F3438" t="s">
        <v>34</v>
      </c>
      <c r="G3438" t="s">
        <v>201</v>
      </c>
      <c r="H3438" t="s">
        <v>47</v>
      </c>
      <c r="I3438" t="s">
        <v>31</v>
      </c>
      <c r="J3438" t="s">
        <v>88</v>
      </c>
      <c r="K3438" t="s">
        <v>26129</v>
      </c>
      <c r="L3438" t="s">
        <v>37</v>
      </c>
    </row>
    <row r="3439" spans="1:12" x14ac:dyDescent="0.35">
      <c r="A3439">
        <v>7703</v>
      </c>
      <c r="B3439" t="s">
        <v>194</v>
      </c>
      <c r="D3439">
        <v>30</v>
      </c>
      <c r="E3439" t="s">
        <v>21646</v>
      </c>
      <c r="F3439" t="s">
        <v>169</v>
      </c>
      <c r="G3439" t="s">
        <v>23</v>
      </c>
      <c r="H3439" t="s">
        <v>87</v>
      </c>
      <c r="I3439" t="s">
        <v>79</v>
      </c>
      <c r="J3439" t="s">
        <v>170</v>
      </c>
      <c r="K3439" t="s">
        <v>26130</v>
      </c>
      <c r="L3439" t="s">
        <v>76</v>
      </c>
    </row>
    <row r="3440" spans="1:12" x14ac:dyDescent="0.35">
      <c r="A3440">
        <v>7706</v>
      </c>
      <c r="B3440" t="s">
        <v>21651</v>
      </c>
      <c r="D3440">
        <v>28</v>
      </c>
      <c r="E3440" t="s">
        <v>21652</v>
      </c>
      <c r="F3440" t="s">
        <v>79</v>
      </c>
      <c r="G3440" t="s">
        <v>42</v>
      </c>
      <c r="H3440" t="s">
        <v>41</v>
      </c>
      <c r="I3440" t="s">
        <v>42</v>
      </c>
      <c r="J3440" t="s">
        <v>35</v>
      </c>
      <c r="K3440" t="s">
        <v>26131</v>
      </c>
      <c r="L3440" t="s">
        <v>76</v>
      </c>
    </row>
    <row r="3441" spans="1:12" x14ac:dyDescent="0.35">
      <c r="A3441">
        <v>7710</v>
      </c>
      <c r="B3441" t="s">
        <v>21658</v>
      </c>
      <c r="D3441">
        <v>29</v>
      </c>
      <c r="E3441" t="s">
        <v>21659</v>
      </c>
      <c r="F3441" t="s">
        <v>133</v>
      </c>
      <c r="G3441" t="s">
        <v>32</v>
      </c>
      <c r="H3441" t="s">
        <v>80</v>
      </c>
      <c r="I3441" t="s">
        <v>32</v>
      </c>
      <c r="J3441" t="s">
        <v>91</v>
      </c>
      <c r="K3441" t="s">
        <v>26132</v>
      </c>
      <c r="L3441" t="s">
        <v>19</v>
      </c>
    </row>
    <row r="3442" spans="1:12" x14ac:dyDescent="0.35">
      <c r="A3442">
        <v>7712</v>
      </c>
      <c r="B3442" t="s">
        <v>21662</v>
      </c>
      <c r="D3442">
        <v>27</v>
      </c>
      <c r="E3442" t="s">
        <v>21663</v>
      </c>
      <c r="F3442" t="s">
        <v>34</v>
      </c>
      <c r="G3442" t="s">
        <v>32</v>
      </c>
      <c r="H3442" t="s">
        <v>24</v>
      </c>
      <c r="I3442" t="s">
        <v>25</v>
      </c>
      <c r="J3442" t="s">
        <v>48</v>
      </c>
      <c r="K3442" t="s">
        <v>26133</v>
      </c>
      <c r="L3442" t="s">
        <v>44</v>
      </c>
    </row>
    <row r="3443" spans="1:12" x14ac:dyDescent="0.35">
      <c r="A3443">
        <v>7714</v>
      </c>
      <c r="B3443" t="s">
        <v>21666</v>
      </c>
      <c r="D3443">
        <v>27</v>
      </c>
      <c r="E3443" t="s">
        <v>21667</v>
      </c>
      <c r="F3443" t="s">
        <v>22</v>
      </c>
      <c r="G3443" t="s">
        <v>32</v>
      </c>
      <c r="H3443" t="s">
        <v>24</v>
      </c>
      <c r="I3443" t="s">
        <v>25</v>
      </c>
      <c r="J3443" t="s">
        <v>53</v>
      </c>
      <c r="K3443" t="s">
        <v>26134</v>
      </c>
      <c r="L3443" t="s">
        <v>44</v>
      </c>
    </row>
    <row r="3444" spans="1:12" x14ac:dyDescent="0.35">
      <c r="A3444">
        <v>7715</v>
      </c>
      <c r="B3444" t="s">
        <v>21668</v>
      </c>
      <c r="D3444">
        <v>28</v>
      </c>
      <c r="E3444" t="s">
        <v>21669</v>
      </c>
      <c r="F3444" t="s">
        <v>34</v>
      </c>
      <c r="G3444" t="s">
        <v>40</v>
      </c>
      <c r="H3444" t="s">
        <v>41</v>
      </c>
      <c r="I3444" t="s">
        <v>42</v>
      </c>
      <c r="J3444" t="s">
        <v>170</v>
      </c>
      <c r="K3444" t="s">
        <v>26135</v>
      </c>
      <c r="L3444" t="s">
        <v>28</v>
      </c>
    </row>
    <row r="3445" spans="1:12" x14ac:dyDescent="0.35">
      <c r="A3445">
        <v>7717</v>
      </c>
      <c r="B3445" t="s">
        <v>21672</v>
      </c>
      <c r="D3445">
        <v>30</v>
      </c>
      <c r="E3445" t="s">
        <v>21673</v>
      </c>
      <c r="F3445" t="s">
        <v>32</v>
      </c>
      <c r="G3445" t="s">
        <v>40</v>
      </c>
      <c r="H3445" t="s">
        <v>24</v>
      </c>
      <c r="I3445" t="s">
        <v>25</v>
      </c>
      <c r="J3445" t="s">
        <v>153</v>
      </c>
      <c r="K3445" t="s">
        <v>26136</v>
      </c>
      <c r="L3445" t="s">
        <v>19</v>
      </c>
    </row>
    <row r="3446" spans="1:12" x14ac:dyDescent="0.35">
      <c r="A3446">
        <v>7722</v>
      </c>
      <c r="B3446" t="s">
        <v>21682</v>
      </c>
      <c r="D3446">
        <v>27</v>
      </c>
      <c r="E3446" t="s">
        <v>21683</v>
      </c>
      <c r="F3446" t="s">
        <v>25</v>
      </c>
      <c r="G3446" t="s">
        <v>79</v>
      </c>
      <c r="H3446" t="s">
        <v>41</v>
      </c>
      <c r="I3446" t="s">
        <v>42</v>
      </c>
      <c r="J3446" t="s">
        <v>116</v>
      </c>
      <c r="K3446" t="s">
        <v>26137</v>
      </c>
      <c r="L3446" t="s">
        <v>76</v>
      </c>
    </row>
    <row r="3447" spans="1:12" x14ac:dyDescent="0.35">
      <c r="A3447">
        <v>7724</v>
      </c>
      <c r="B3447" t="s">
        <v>7671</v>
      </c>
      <c r="D3447">
        <v>26</v>
      </c>
      <c r="E3447" t="s">
        <v>21686</v>
      </c>
      <c r="F3447" t="s">
        <v>201</v>
      </c>
      <c r="G3447" t="s">
        <v>32</v>
      </c>
      <c r="H3447" t="s">
        <v>15</v>
      </c>
      <c r="I3447" t="s">
        <v>16</v>
      </c>
      <c r="J3447" t="s">
        <v>63</v>
      </c>
      <c r="K3447" t="s">
        <v>26138</v>
      </c>
      <c r="L3447" t="s">
        <v>28</v>
      </c>
    </row>
    <row r="3448" spans="1:12" x14ac:dyDescent="0.35">
      <c r="A3448">
        <v>7725</v>
      </c>
      <c r="B3448" t="s">
        <v>21687</v>
      </c>
      <c r="D3448">
        <v>29</v>
      </c>
      <c r="E3448" t="s">
        <v>21688</v>
      </c>
      <c r="F3448" t="s">
        <v>32</v>
      </c>
      <c r="G3448" t="s">
        <v>149</v>
      </c>
      <c r="H3448" t="s">
        <v>62</v>
      </c>
      <c r="I3448" t="s">
        <v>23</v>
      </c>
      <c r="J3448" t="s">
        <v>68</v>
      </c>
      <c r="K3448" t="s">
        <v>26139</v>
      </c>
      <c r="L3448" t="s">
        <v>76</v>
      </c>
    </row>
    <row r="3449" spans="1:12" x14ac:dyDescent="0.35">
      <c r="A3449">
        <v>7727</v>
      </c>
      <c r="B3449" t="s">
        <v>2639</v>
      </c>
      <c r="D3449">
        <v>29</v>
      </c>
      <c r="E3449" t="s">
        <v>21690</v>
      </c>
      <c r="F3449" t="s">
        <v>177</v>
      </c>
      <c r="G3449" t="s">
        <v>14</v>
      </c>
      <c r="H3449" t="s">
        <v>120</v>
      </c>
      <c r="I3449" t="s">
        <v>57</v>
      </c>
      <c r="J3449" t="s">
        <v>53</v>
      </c>
      <c r="K3449" t="s">
        <v>26140</v>
      </c>
      <c r="L3449" t="s">
        <v>37</v>
      </c>
    </row>
    <row r="3450" spans="1:12" x14ac:dyDescent="0.35">
      <c r="A3450">
        <v>7729</v>
      </c>
      <c r="B3450" t="s">
        <v>21693</v>
      </c>
      <c r="D3450">
        <v>30</v>
      </c>
      <c r="E3450" t="s">
        <v>21694</v>
      </c>
      <c r="F3450" t="s">
        <v>14</v>
      </c>
      <c r="G3450" t="s">
        <v>169</v>
      </c>
      <c r="H3450" t="s">
        <v>80</v>
      </c>
      <c r="I3450" t="s">
        <v>32</v>
      </c>
      <c r="J3450" t="s">
        <v>35</v>
      </c>
      <c r="K3450" t="s">
        <v>26141</v>
      </c>
      <c r="L3450" t="s">
        <v>76</v>
      </c>
    </row>
    <row r="3451" spans="1:12" x14ac:dyDescent="0.35">
      <c r="A3451">
        <v>7730</v>
      </c>
      <c r="B3451" t="s">
        <v>21695</v>
      </c>
      <c r="D3451">
        <v>26</v>
      </c>
      <c r="E3451" t="s">
        <v>21696</v>
      </c>
      <c r="F3451" t="s">
        <v>40</v>
      </c>
      <c r="G3451" t="s">
        <v>57</v>
      </c>
      <c r="H3451" t="s">
        <v>41</v>
      </c>
      <c r="I3451" t="s">
        <v>42</v>
      </c>
      <c r="J3451" t="s">
        <v>68</v>
      </c>
      <c r="K3451" t="s">
        <v>26142</v>
      </c>
      <c r="L3451" t="s">
        <v>76</v>
      </c>
    </row>
    <row r="3452" spans="1:12" x14ac:dyDescent="0.35">
      <c r="A3452">
        <v>7731</v>
      </c>
      <c r="B3452" t="s">
        <v>21697</v>
      </c>
      <c r="D3452">
        <v>28</v>
      </c>
      <c r="E3452" t="s">
        <v>21698</v>
      </c>
      <c r="F3452" t="s">
        <v>149</v>
      </c>
      <c r="G3452" t="s">
        <v>57</v>
      </c>
      <c r="H3452" t="s">
        <v>47</v>
      </c>
      <c r="I3452" t="s">
        <v>31</v>
      </c>
      <c r="J3452" t="s">
        <v>170</v>
      </c>
      <c r="K3452">
        <f>1-749-130-5639</f>
        <v>-6517</v>
      </c>
      <c r="L3452" t="s">
        <v>19</v>
      </c>
    </row>
    <row r="3453" spans="1:12" x14ac:dyDescent="0.35">
      <c r="A3453">
        <v>7733</v>
      </c>
      <c r="B3453" t="s">
        <v>21701</v>
      </c>
      <c r="D3453">
        <v>27</v>
      </c>
      <c r="E3453" t="s">
        <v>21702</v>
      </c>
      <c r="F3453" t="s">
        <v>79</v>
      </c>
      <c r="G3453" t="s">
        <v>40</v>
      </c>
      <c r="H3453" t="s">
        <v>87</v>
      </c>
      <c r="I3453" t="s">
        <v>79</v>
      </c>
      <c r="J3453" t="s">
        <v>53</v>
      </c>
      <c r="K3453" t="s">
        <v>26143</v>
      </c>
      <c r="L3453" t="s">
        <v>44</v>
      </c>
    </row>
    <row r="3454" spans="1:12" x14ac:dyDescent="0.35">
      <c r="A3454">
        <v>7736</v>
      </c>
      <c r="B3454" t="s">
        <v>21707</v>
      </c>
      <c r="D3454">
        <v>30</v>
      </c>
      <c r="E3454" t="s">
        <v>21708</v>
      </c>
      <c r="F3454" t="s">
        <v>40</v>
      </c>
      <c r="G3454" t="s">
        <v>31</v>
      </c>
      <c r="H3454" t="s">
        <v>80</v>
      </c>
      <c r="I3454" t="s">
        <v>32</v>
      </c>
      <c r="J3454" t="s">
        <v>48</v>
      </c>
      <c r="K3454" t="s">
        <v>26144</v>
      </c>
      <c r="L3454" t="s">
        <v>19</v>
      </c>
    </row>
    <row r="3455" spans="1:12" x14ac:dyDescent="0.35">
      <c r="A3455">
        <v>7738</v>
      </c>
      <c r="B3455" t="s">
        <v>21711</v>
      </c>
      <c r="D3455">
        <v>27</v>
      </c>
      <c r="E3455" t="s">
        <v>21712</v>
      </c>
      <c r="F3455" t="s">
        <v>169</v>
      </c>
      <c r="G3455" t="s">
        <v>79</v>
      </c>
      <c r="H3455" t="s">
        <v>41</v>
      </c>
      <c r="I3455" t="s">
        <v>42</v>
      </c>
      <c r="J3455" t="s">
        <v>68</v>
      </c>
      <c r="K3455" t="s">
        <v>26145</v>
      </c>
      <c r="L3455" t="s">
        <v>19</v>
      </c>
    </row>
    <row r="3456" spans="1:12" x14ac:dyDescent="0.35">
      <c r="A3456">
        <v>7739</v>
      </c>
      <c r="B3456" t="s">
        <v>21713</v>
      </c>
      <c r="D3456">
        <v>28</v>
      </c>
      <c r="E3456" t="s">
        <v>21714</v>
      </c>
      <c r="F3456" t="s">
        <v>31</v>
      </c>
      <c r="G3456" t="s">
        <v>101</v>
      </c>
      <c r="H3456" t="s">
        <v>33</v>
      </c>
      <c r="I3456" t="s">
        <v>34</v>
      </c>
      <c r="J3456" t="s">
        <v>91</v>
      </c>
      <c r="K3456" t="s">
        <v>26146</v>
      </c>
      <c r="L3456" t="s">
        <v>28</v>
      </c>
    </row>
    <row r="3457" spans="1:12" x14ac:dyDescent="0.35">
      <c r="A3457">
        <v>7740</v>
      </c>
      <c r="B3457" t="s">
        <v>21715</v>
      </c>
      <c r="D3457">
        <v>29</v>
      </c>
      <c r="E3457" t="s">
        <v>21716</v>
      </c>
      <c r="F3457" t="s">
        <v>79</v>
      </c>
      <c r="G3457" t="s">
        <v>149</v>
      </c>
      <c r="H3457" t="s">
        <v>87</v>
      </c>
      <c r="I3457" t="s">
        <v>79</v>
      </c>
      <c r="J3457" t="s">
        <v>153</v>
      </c>
      <c r="K3457" t="s">
        <v>26147</v>
      </c>
      <c r="L3457" t="s">
        <v>37</v>
      </c>
    </row>
    <row r="3458" spans="1:12" x14ac:dyDescent="0.35">
      <c r="A3458">
        <v>7742</v>
      </c>
      <c r="B3458" t="s">
        <v>21719</v>
      </c>
      <c r="D3458">
        <v>27</v>
      </c>
      <c r="E3458" t="s">
        <v>21720</v>
      </c>
      <c r="F3458" t="s">
        <v>57</v>
      </c>
      <c r="G3458" t="s">
        <v>67</v>
      </c>
      <c r="H3458" t="s">
        <v>62</v>
      </c>
      <c r="I3458" t="s">
        <v>23</v>
      </c>
      <c r="J3458" t="s">
        <v>58</v>
      </c>
      <c r="K3458">
        <f>1-563-198-5318</f>
        <v>-6078</v>
      </c>
      <c r="L3458" t="s">
        <v>37</v>
      </c>
    </row>
    <row r="3459" spans="1:12" x14ac:dyDescent="0.35">
      <c r="A3459">
        <v>7748</v>
      </c>
      <c r="B3459" t="s">
        <v>21731</v>
      </c>
      <c r="D3459">
        <v>26</v>
      </c>
      <c r="E3459" t="s">
        <v>21732</v>
      </c>
      <c r="F3459" t="s">
        <v>25</v>
      </c>
      <c r="G3459" t="s">
        <v>79</v>
      </c>
      <c r="H3459" t="s">
        <v>41</v>
      </c>
      <c r="I3459" t="s">
        <v>42</v>
      </c>
      <c r="J3459" t="s">
        <v>17</v>
      </c>
      <c r="K3459" t="s">
        <v>26148</v>
      </c>
      <c r="L3459" t="s">
        <v>44</v>
      </c>
    </row>
    <row r="3460" spans="1:12" x14ac:dyDescent="0.35">
      <c r="A3460">
        <v>7750</v>
      </c>
      <c r="B3460" t="s">
        <v>21735</v>
      </c>
      <c r="D3460">
        <v>27</v>
      </c>
      <c r="E3460" t="s">
        <v>21736</v>
      </c>
      <c r="F3460" t="s">
        <v>149</v>
      </c>
      <c r="G3460" t="s">
        <v>32</v>
      </c>
      <c r="H3460" t="s">
        <v>24</v>
      </c>
      <c r="I3460" t="s">
        <v>25</v>
      </c>
      <c r="J3460" t="s">
        <v>63</v>
      </c>
      <c r="K3460" t="s">
        <v>26149</v>
      </c>
      <c r="L3460" t="s">
        <v>76</v>
      </c>
    </row>
    <row r="3461" spans="1:12" x14ac:dyDescent="0.35">
      <c r="A3461">
        <v>7752</v>
      </c>
      <c r="B3461" t="s">
        <v>21738</v>
      </c>
      <c r="D3461">
        <v>26</v>
      </c>
      <c r="E3461" t="s">
        <v>21739</v>
      </c>
      <c r="F3461" t="s">
        <v>42</v>
      </c>
      <c r="G3461" t="s">
        <v>16</v>
      </c>
      <c r="H3461" t="s">
        <v>15</v>
      </c>
      <c r="I3461" t="s">
        <v>16</v>
      </c>
      <c r="J3461" t="s">
        <v>153</v>
      </c>
      <c r="K3461" t="s">
        <v>26150</v>
      </c>
      <c r="L3461" t="s">
        <v>76</v>
      </c>
    </row>
    <row r="3462" spans="1:12" x14ac:dyDescent="0.35">
      <c r="A3462">
        <v>7754</v>
      </c>
      <c r="B3462" t="s">
        <v>21742</v>
      </c>
      <c r="D3462">
        <v>26</v>
      </c>
      <c r="E3462" t="s">
        <v>21743</v>
      </c>
      <c r="F3462" t="s">
        <v>22</v>
      </c>
      <c r="G3462" t="s">
        <v>31</v>
      </c>
      <c r="H3462" t="s">
        <v>62</v>
      </c>
      <c r="I3462" t="s">
        <v>23</v>
      </c>
      <c r="J3462" t="s">
        <v>146</v>
      </c>
      <c r="K3462" t="s">
        <v>26151</v>
      </c>
      <c r="L3462" t="s">
        <v>19</v>
      </c>
    </row>
    <row r="3463" spans="1:12" x14ac:dyDescent="0.35">
      <c r="A3463">
        <v>7755</v>
      </c>
      <c r="B3463" t="s">
        <v>21744</v>
      </c>
      <c r="D3463">
        <v>26</v>
      </c>
      <c r="E3463" t="s">
        <v>21745</v>
      </c>
      <c r="F3463" t="s">
        <v>40</v>
      </c>
      <c r="G3463" t="s">
        <v>23</v>
      </c>
      <c r="H3463" t="s">
        <v>80</v>
      </c>
      <c r="I3463" t="s">
        <v>32</v>
      </c>
      <c r="J3463" t="s">
        <v>63</v>
      </c>
      <c r="K3463" t="s">
        <v>26152</v>
      </c>
      <c r="L3463" t="s">
        <v>19</v>
      </c>
    </row>
    <row r="3464" spans="1:12" x14ac:dyDescent="0.35">
      <c r="A3464">
        <v>7759</v>
      </c>
      <c r="B3464" t="s">
        <v>21751</v>
      </c>
      <c r="D3464">
        <v>28</v>
      </c>
      <c r="E3464" t="s">
        <v>21752</v>
      </c>
      <c r="F3464" t="s">
        <v>31</v>
      </c>
      <c r="G3464" t="s">
        <v>169</v>
      </c>
      <c r="H3464" t="s">
        <v>80</v>
      </c>
      <c r="I3464" t="s">
        <v>32</v>
      </c>
      <c r="J3464" t="s">
        <v>102</v>
      </c>
      <c r="K3464" t="s">
        <v>26153</v>
      </c>
      <c r="L3464" t="s">
        <v>19</v>
      </c>
    </row>
    <row r="3465" spans="1:12" x14ac:dyDescent="0.35">
      <c r="A3465">
        <v>7760</v>
      </c>
      <c r="B3465" t="s">
        <v>21753</v>
      </c>
      <c r="D3465">
        <v>30</v>
      </c>
      <c r="E3465" t="s">
        <v>21754</v>
      </c>
      <c r="F3465" t="s">
        <v>169</v>
      </c>
      <c r="G3465" t="s">
        <v>25</v>
      </c>
      <c r="H3465" t="s">
        <v>87</v>
      </c>
      <c r="I3465" t="s">
        <v>79</v>
      </c>
      <c r="J3465" t="s">
        <v>153</v>
      </c>
      <c r="K3465" t="s">
        <v>26154</v>
      </c>
      <c r="L3465" t="s">
        <v>28</v>
      </c>
    </row>
    <row r="3466" spans="1:12" x14ac:dyDescent="0.35">
      <c r="A3466">
        <v>7762</v>
      </c>
      <c r="B3466" t="s">
        <v>21757</v>
      </c>
      <c r="D3466">
        <v>28</v>
      </c>
      <c r="E3466" t="s">
        <v>21758</v>
      </c>
      <c r="F3466" t="s">
        <v>57</v>
      </c>
      <c r="G3466" t="s">
        <v>22</v>
      </c>
      <c r="H3466" t="s">
        <v>87</v>
      </c>
      <c r="I3466" t="s">
        <v>79</v>
      </c>
      <c r="J3466" t="s">
        <v>102</v>
      </c>
      <c r="K3466" t="s">
        <v>26155</v>
      </c>
      <c r="L3466" t="s">
        <v>28</v>
      </c>
    </row>
    <row r="3467" spans="1:12" x14ac:dyDescent="0.35">
      <c r="A3467">
        <v>7763</v>
      </c>
      <c r="B3467" t="s">
        <v>21759</v>
      </c>
      <c r="D3467">
        <v>30</v>
      </c>
      <c r="E3467" t="s">
        <v>21760</v>
      </c>
      <c r="F3467" t="s">
        <v>40</v>
      </c>
      <c r="G3467" t="s">
        <v>42</v>
      </c>
      <c r="H3467" t="s">
        <v>33</v>
      </c>
      <c r="I3467" t="s">
        <v>34</v>
      </c>
      <c r="J3467" t="s">
        <v>170</v>
      </c>
      <c r="K3467" t="s">
        <v>26156</v>
      </c>
      <c r="L3467" t="s">
        <v>19</v>
      </c>
    </row>
    <row r="3468" spans="1:12" x14ac:dyDescent="0.35">
      <c r="A3468">
        <v>7765</v>
      </c>
      <c r="B3468" t="s">
        <v>21763</v>
      </c>
      <c r="D3468">
        <v>26</v>
      </c>
      <c r="E3468" t="s">
        <v>21764</v>
      </c>
      <c r="F3468" t="s">
        <v>42</v>
      </c>
      <c r="G3468" t="s">
        <v>31</v>
      </c>
      <c r="H3468" t="s">
        <v>24</v>
      </c>
      <c r="I3468" t="s">
        <v>25</v>
      </c>
      <c r="J3468" t="s">
        <v>91</v>
      </c>
      <c r="K3468" t="s">
        <v>26157</v>
      </c>
      <c r="L3468" t="s">
        <v>19</v>
      </c>
    </row>
    <row r="3469" spans="1:12" x14ac:dyDescent="0.35">
      <c r="A3469">
        <v>7776</v>
      </c>
      <c r="B3469" t="s">
        <v>21784</v>
      </c>
      <c r="D3469">
        <v>28</v>
      </c>
      <c r="E3469" t="s">
        <v>21785</v>
      </c>
      <c r="F3469" t="s">
        <v>32</v>
      </c>
      <c r="G3469" t="s">
        <v>23</v>
      </c>
      <c r="H3469" t="s">
        <v>52</v>
      </c>
      <c r="I3469" t="s">
        <v>13</v>
      </c>
      <c r="J3469" t="s">
        <v>116</v>
      </c>
      <c r="K3469" t="s">
        <v>26158</v>
      </c>
      <c r="L3469" t="s">
        <v>37</v>
      </c>
    </row>
    <row r="3470" spans="1:12" x14ac:dyDescent="0.35">
      <c r="A3470">
        <v>7779</v>
      </c>
      <c r="B3470" t="s">
        <v>21790</v>
      </c>
      <c r="D3470">
        <v>29</v>
      </c>
      <c r="E3470" t="s">
        <v>21791</v>
      </c>
      <c r="F3470" t="s">
        <v>169</v>
      </c>
      <c r="G3470" t="s">
        <v>40</v>
      </c>
      <c r="H3470" t="s">
        <v>52</v>
      </c>
      <c r="I3470" t="s">
        <v>13</v>
      </c>
      <c r="J3470" t="s">
        <v>170</v>
      </c>
      <c r="K3470" t="s">
        <v>26159</v>
      </c>
      <c r="L3470" t="s">
        <v>44</v>
      </c>
    </row>
    <row r="3471" spans="1:12" x14ac:dyDescent="0.35">
      <c r="A3471">
        <v>7781</v>
      </c>
      <c r="B3471" t="s">
        <v>21794</v>
      </c>
      <c r="D3471">
        <v>29</v>
      </c>
      <c r="E3471" t="s">
        <v>21795</v>
      </c>
      <c r="F3471" t="s">
        <v>32</v>
      </c>
      <c r="G3471" t="s">
        <v>79</v>
      </c>
      <c r="H3471" t="s">
        <v>62</v>
      </c>
      <c r="I3471" t="s">
        <v>23</v>
      </c>
      <c r="J3471" t="s">
        <v>48</v>
      </c>
      <c r="K3471">
        <f>1-962-146-221</f>
        <v>-1328</v>
      </c>
      <c r="L3471" t="s">
        <v>28</v>
      </c>
    </row>
    <row r="3472" spans="1:12" x14ac:dyDescent="0.35">
      <c r="A3472">
        <v>7782</v>
      </c>
      <c r="B3472" t="s">
        <v>21796</v>
      </c>
      <c r="D3472">
        <v>30</v>
      </c>
      <c r="E3472" t="s">
        <v>21797</v>
      </c>
      <c r="F3472" t="s">
        <v>34</v>
      </c>
      <c r="G3472" t="s">
        <v>57</v>
      </c>
      <c r="H3472" t="s">
        <v>62</v>
      </c>
      <c r="I3472" t="s">
        <v>23</v>
      </c>
      <c r="J3472" t="s">
        <v>170</v>
      </c>
      <c r="K3472" t="s">
        <v>26160</v>
      </c>
      <c r="L3472" t="s">
        <v>19</v>
      </c>
    </row>
    <row r="3473" spans="1:12" x14ac:dyDescent="0.35">
      <c r="A3473">
        <v>7783</v>
      </c>
      <c r="B3473" t="s">
        <v>21798</v>
      </c>
      <c r="D3473">
        <v>27</v>
      </c>
      <c r="E3473" t="s">
        <v>21799</v>
      </c>
      <c r="F3473" t="s">
        <v>177</v>
      </c>
      <c r="G3473" t="s">
        <v>133</v>
      </c>
      <c r="H3473" t="s">
        <v>24</v>
      </c>
      <c r="I3473" t="s">
        <v>25</v>
      </c>
      <c r="J3473" t="s">
        <v>146</v>
      </c>
      <c r="K3473" t="s">
        <v>26161</v>
      </c>
      <c r="L3473" t="s">
        <v>44</v>
      </c>
    </row>
    <row r="3474" spans="1:12" x14ac:dyDescent="0.35">
      <c r="A3474">
        <v>7784</v>
      </c>
      <c r="B3474" t="s">
        <v>21800</v>
      </c>
      <c r="D3474">
        <v>30</v>
      </c>
      <c r="E3474" t="s">
        <v>21801</v>
      </c>
      <c r="F3474" t="s">
        <v>201</v>
      </c>
      <c r="G3474" t="s">
        <v>149</v>
      </c>
      <c r="H3474" t="s">
        <v>80</v>
      </c>
      <c r="I3474" t="s">
        <v>32</v>
      </c>
      <c r="J3474" t="s">
        <v>48</v>
      </c>
      <c r="K3474" t="s">
        <v>26162</v>
      </c>
      <c r="L3474" t="s">
        <v>19</v>
      </c>
    </row>
    <row r="3475" spans="1:12" x14ac:dyDescent="0.35">
      <c r="A3475">
        <v>7786</v>
      </c>
      <c r="B3475" t="s">
        <v>21804</v>
      </c>
      <c r="D3475">
        <v>30</v>
      </c>
      <c r="E3475" t="s">
        <v>21805</v>
      </c>
      <c r="F3475" t="s">
        <v>16</v>
      </c>
      <c r="G3475" t="s">
        <v>40</v>
      </c>
      <c r="H3475" t="s">
        <v>62</v>
      </c>
      <c r="I3475" t="s">
        <v>23</v>
      </c>
      <c r="J3475" t="s">
        <v>63</v>
      </c>
      <c r="K3475" t="s">
        <v>26163</v>
      </c>
      <c r="L3475" t="s">
        <v>44</v>
      </c>
    </row>
    <row r="3476" spans="1:12" x14ac:dyDescent="0.35">
      <c r="A3476">
        <v>7788</v>
      </c>
      <c r="B3476" t="s">
        <v>21807</v>
      </c>
      <c r="D3476">
        <v>29</v>
      </c>
      <c r="E3476" t="s">
        <v>21808</v>
      </c>
      <c r="F3476" t="s">
        <v>25</v>
      </c>
      <c r="G3476" t="s">
        <v>31</v>
      </c>
      <c r="H3476" t="s">
        <v>15</v>
      </c>
      <c r="I3476" t="s">
        <v>16</v>
      </c>
      <c r="J3476" t="s">
        <v>68</v>
      </c>
      <c r="K3476" t="s">
        <v>26164</v>
      </c>
      <c r="L3476" t="s">
        <v>37</v>
      </c>
    </row>
    <row r="3477" spans="1:12" x14ac:dyDescent="0.35">
      <c r="A3477">
        <v>7789</v>
      </c>
      <c r="B3477" t="s">
        <v>21809</v>
      </c>
      <c r="D3477">
        <v>29</v>
      </c>
      <c r="E3477" t="s">
        <v>21810</v>
      </c>
      <c r="F3477" t="s">
        <v>25</v>
      </c>
      <c r="G3477" t="s">
        <v>177</v>
      </c>
      <c r="H3477" t="s">
        <v>41</v>
      </c>
      <c r="I3477" t="s">
        <v>42</v>
      </c>
      <c r="J3477" t="s">
        <v>68</v>
      </c>
      <c r="K3477" t="s">
        <v>26165</v>
      </c>
      <c r="L3477" t="s">
        <v>28</v>
      </c>
    </row>
    <row r="3478" spans="1:12" x14ac:dyDescent="0.35">
      <c r="A3478">
        <v>7790</v>
      </c>
      <c r="B3478" t="s">
        <v>21811</v>
      </c>
      <c r="D3478">
        <v>26</v>
      </c>
      <c r="E3478" t="s">
        <v>21812</v>
      </c>
      <c r="F3478" t="s">
        <v>32</v>
      </c>
      <c r="G3478" t="s">
        <v>40</v>
      </c>
      <c r="H3478" t="s">
        <v>47</v>
      </c>
      <c r="I3478" t="s">
        <v>31</v>
      </c>
      <c r="J3478" t="s">
        <v>48</v>
      </c>
      <c r="K3478" t="s">
        <v>26166</v>
      </c>
      <c r="L3478" t="s">
        <v>28</v>
      </c>
    </row>
    <row r="3479" spans="1:12" x14ac:dyDescent="0.35">
      <c r="A3479">
        <v>7793</v>
      </c>
      <c r="B3479" t="s">
        <v>21817</v>
      </c>
      <c r="D3479">
        <v>26</v>
      </c>
      <c r="E3479" t="s">
        <v>21818</v>
      </c>
      <c r="F3479" t="s">
        <v>25</v>
      </c>
      <c r="G3479" t="s">
        <v>40</v>
      </c>
      <c r="H3479" t="s">
        <v>87</v>
      </c>
      <c r="I3479" t="s">
        <v>79</v>
      </c>
      <c r="J3479" t="s">
        <v>153</v>
      </c>
      <c r="K3479" t="s">
        <v>26167</v>
      </c>
      <c r="L3479" t="s">
        <v>19</v>
      </c>
    </row>
    <row r="3480" spans="1:12" x14ac:dyDescent="0.35">
      <c r="A3480">
        <v>7795</v>
      </c>
      <c r="B3480" t="s">
        <v>21821</v>
      </c>
      <c r="D3480">
        <v>30</v>
      </c>
      <c r="E3480" t="s">
        <v>21822</v>
      </c>
      <c r="F3480" t="s">
        <v>23</v>
      </c>
      <c r="G3480" t="s">
        <v>149</v>
      </c>
      <c r="H3480" t="s">
        <v>120</v>
      </c>
      <c r="I3480" t="s">
        <v>57</v>
      </c>
      <c r="J3480" t="s">
        <v>26</v>
      </c>
      <c r="K3480" t="s">
        <v>26168</v>
      </c>
      <c r="L3480" t="s">
        <v>19</v>
      </c>
    </row>
    <row r="3481" spans="1:12" x14ac:dyDescent="0.35">
      <c r="A3481">
        <v>7796</v>
      </c>
      <c r="B3481" t="s">
        <v>21823</v>
      </c>
      <c r="D3481">
        <v>28</v>
      </c>
      <c r="E3481" t="s">
        <v>21824</v>
      </c>
      <c r="F3481" t="s">
        <v>40</v>
      </c>
      <c r="G3481" t="s">
        <v>16</v>
      </c>
      <c r="H3481" t="s">
        <v>52</v>
      </c>
      <c r="I3481" t="s">
        <v>13</v>
      </c>
      <c r="J3481" t="s">
        <v>170</v>
      </c>
      <c r="K3481" t="s">
        <v>26169</v>
      </c>
      <c r="L3481" t="s">
        <v>44</v>
      </c>
    </row>
    <row r="3482" spans="1:12" x14ac:dyDescent="0.35">
      <c r="A3482">
        <v>7797</v>
      </c>
      <c r="B3482" t="s">
        <v>9626</v>
      </c>
      <c r="D3482">
        <v>27</v>
      </c>
      <c r="E3482" t="s">
        <v>21825</v>
      </c>
      <c r="F3482" t="s">
        <v>177</v>
      </c>
      <c r="G3482" t="s">
        <v>16</v>
      </c>
      <c r="H3482" t="s">
        <v>15</v>
      </c>
      <c r="I3482" t="s">
        <v>16</v>
      </c>
      <c r="J3482" t="s">
        <v>116</v>
      </c>
      <c r="K3482" t="s">
        <v>26170</v>
      </c>
      <c r="L3482" t="s">
        <v>19</v>
      </c>
    </row>
    <row r="3483" spans="1:12" x14ac:dyDescent="0.35">
      <c r="A3483">
        <v>7799</v>
      </c>
      <c r="B3483" t="s">
        <v>21828</v>
      </c>
      <c r="D3483">
        <v>26</v>
      </c>
      <c r="E3483" t="s">
        <v>21829</v>
      </c>
      <c r="F3483" t="s">
        <v>40</v>
      </c>
      <c r="G3483" t="s">
        <v>40</v>
      </c>
      <c r="H3483" t="s">
        <v>87</v>
      </c>
      <c r="I3483" t="s">
        <v>79</v>
      </c>
      <c r="J3483" t="s">
        <v>153</v>
      </c>
      <c r="K3483" t="s">
        <v>26171</v>
      </c>
      <c r="L3483" t="s">
        <v>28</v>
      </c>
    </row>
    <row r="3484" spans="1:12" x14ac:dyDescent="0.35">
      <c r="A3484">
        <v>7801</v>
      </c>
      <c r="B3484" t="s">
        <v>21832</v>
      </c>
      <c r="D3484">
        <v>28</v>
      </c>
      <c r="E3484" t="s">
        <v>21833</v>
      </c>
      <c r="F3484" t="s">
        <v>169</v>
      </c>
      <c r="G3484" t="s">
        <v>169</v>
      </c>
      <c r="H3484" t="s">
        <v>87</v>
      </c>
      <c r="I3484" t="s">
        <v>79</v>
      </c>
      <c r="J3484" t="s">
        <v>153</v>
      </c>
      <c r="K3484" t="s">
        <v>26172</v>
      </c>
      <c r="L3484" t="s">
        <v>19</v>
      </c>
    </row>
    <row r="3485" spans="1:12" x14ac:dyDescent="0.35">
      <c r="A3485">
        <v>7803</v>
      </c>
      <c r="B3485" t="s">
        <v>21836</v>
      </c>
      <c r="D3485">
        <v>28</v>
      </c>
      <c r="E3485" t="s">
        <v>21837</v>
      </c>
      <c r="F3485" t="s">
        <v>57</v>
      </c>
      <c r="G3485" t="s">
        <v>13</v>
      </c>
      <c r="H3485" t="s">
        <v>120</v>
      </c>
      <c r="I3485" t="s">
        <v>57</v>
      </c>
      <c r="J3485" t="s">
        <v>17</v>
      </c>
      <c r="K3485" t="s">
        <v>26173</v>
      </c>
      <c r="L3485" t="s">
        <v>37</v>
      </c>
    </row>
    <row r="3486" spans="1:12" x14ac:dyDescent="0.35">
      <c r="A3486">
        <v>7804</v>
      </c>
      <c r="B3486" t="s">
        <v>15906</v>
      </c>
      <c r="D3486">
        <v>26</v>
      </c>
      <c r="E3486" t="s">
        <v>21838</v>
      </c>
      <c r="F3486" t="s">
        <v>101</v>
      </c>
      <c r="G3486" t="s">
        <v>177</v>
      </c>
      <c r="H3486" t="s">
        <v>80</v>
      </c>
      <c r="I3486" t="s">
        <v>32</v>
      </c>
      <c r="J3486" t="s">
        <v>48</v>
      </c>
      <c r="K3486" t="s">
        <v>26174</v>
      </c>
      <c r="L3486" t="s">
        <v>37</v>
      </c>
    </row>
    <row r="3487" spans="1:12" x14ac:dyDescent="0.35">
      <c r="A3487">
        <v>7808</v>
      </c>
      <c r="B3487" t="s">
        <v>21845</v>
      </c>
      <c r="D3487">
        <v>29</v>
      </c>
      <c r="E3487" t="s">
        <v>21846</v>
      </c>
      <c r="F3487" t="s">
        <v>34</v>
      </c>
      <c r="G3487" t="s">
        <v>42</v>
      </c>
      <c r="H3487" t="s">
        <v>62</v>
      </c>
      <c r="I3487" t="s">
        <v>23</v>
      </c>
      <c r="J3487" t="s">
        <v>102</v>
      </c>
      <c r="K3487" t="s">
        <v>26175</v>
      </c>
      <c r="L3487" t="s">
        <v>76</v>
      </c>
    </row>
    <row r="3488" spans="1:12" x14ac:dyDescent="0.35">
      <c r="A3488">
        <v>7809</v>
      </c>
      <c r="B3488" t="s">
        <v>21847</v>
      </c>
      <c r="D3488">
        <v>27</v>
      </c>
      <c r="E3488" t="s">
        <v>21848</v>
      </c>
      <c r="F3488" t="s">
        <v>13</v>
      </c>
      <c r="G3488" t="s">
        <v>42</v>
      </c>
      <c r="H3488" t="s">
        <v>80</v>
      </c>
      <c r="I3488" t="s">
        <v>32</v>
      </c>
      <c r="J3488" t="s">
        <v>26</v>
      </c>
      <c r="K3488" t="s">
        <v>26176</v>
      </c>
      <c r="L3488" t="s">
        <v>44</v>
      </c>
    </row>
    <row r="3489" spans="1:12" x14ac:dyDescent="0.35">
      <c r="A3489">
        <v>7810</v>
      </c>
      <c r="B3489" t="s">
        <v>2259</v>
      </c>
      <c r="D3489">
        <v>26</v>
      </c>
      <c r="E3489" t="s">
        <v>21849</v>
      </c>
      <c r="F3489" t="s">
        <v>101</v>
      </c>
      <c r="G3489" t="s">
        <v>40</v>
      </c>
      <c r="H3489" t="s">
        <v>80</v>
      </c>
      <c r="I3489" t="s">
        <v>32</v>
      </c>
      <c r="J3489" t="s">
        <v>53</v>
      </c>
      <c r="K3489" t="s">
        <v>26177</v>
      </c>
      <c r="L3489" t="s">
        <v>37</v>
      </c>
    </row>
    <row r="3490" spans="1:12" x14ac:dyDescent="0.35">
      <c r="A3490">
        <v>7812</v>
      </c>
      <c r="B3490" t="s">
        <v>21852</v>
      </c>
      <c r="D3490">
        <v>27</v>
      </c>
      <c r="E3490" t="s">
        <v>21853</v>
      </c>
      <c r="F3490" t="s">
        <v>42</v>
      </c>
      <c r="G3490" t="s">
        <v>201</v>
      </c>
      <c r="H3490" t="s">
        <v>15</v>
      </c>
      <c r="I3490" t="s">
        <v>16</v>
      </c>
      <c r="J3490" t="s">
        <v>102</v>
      </c>
      <c r="K3490" t="s">
        <v>26178</v>
      </c>
      <c r="L3490" t="s">
        <v>28</v>
      </c>
    </row>
    <row r="3491" spans="1:12" x14ac:dyDescent="0.35">
      <c r="A3491">
        <v>7814</v>
      </c>
      <c r="B3491" t="s">
        <v>21856</v>
      </c>
      <c r="D3491">
        <v>26</v>
      </c>
      <c r="E3491" t="s">
        <v>21857</v>
      </c>
      <c r="F3491" t="s">
        <v>79</v>
      </c>
      <c r="G3491" t="s">
        <v>57</v>
      </c>
      <c r="H3491" t="s">
        <v>41</v>
      </c>
      <c r="I3491" t="s">
        <v>42</v>
      </c>
      <c r="J3491" t="s">
        <v>17</v>
      </c>
      <c r="K3491" t="s">
        <v>26179</v>
      </c>
      <c r="L3491" t="s">
        <v>44</v>
      </c>
    </row>
    <row r="3492" spans="1:12" x14ac:dyDescent="0.35">
      <c r="A3492">
        <v>7816</v>
      </c>
      <c r="B3492" t="s">
        <v>21860</v>
      </c>
      <c r="D3492">
        <v>30</v>
      </c>
      <c r="E3492" t="s">
        <v>21861</v>
      </c>
      <c r="F3492" t="s">
        <v>149</v>
      </c>
      <c r="G3492" t="s">
        <v>79</v>
      </c>
      <c r="H3492" t="s">
        <v>24</v>
      </c>
      <c r="I3492" t="s">
        <v>25</v>
      </c>
      <c r="J3492" t="s">
        <v>153</v>
      </c>
      <c r="K3492">
        <v>7416985762</v>
      </c>
      <c r="L3492" t="s">
        <v>28</v>
      </c>
    </row>
    <row r="3493" spans="1:12" x14ac:dyDescent="0.35">
      <c r="A3493">
        <v>7818</v>
      </c>
      <c r="B3493" t="s">
        <v>21864</v>
      </c>
      <c r="D3493">
        <v>26</v>
      </c>
      <c r="E3493" t="s">
        <v>21865</v>
      </c>
      <c r="F3493" t="s">
        <v>16</v>
      </c>
      <c r="G3493" t="s">
        <v>101</v>
      </c>
      <c r="H3493" t="s">
        <v>41</v>
      </c>
      <c r="I3493" t="s">
        <v>42</v>
      </c>
      <c r="J3493" t="s">
        <v>68</v>
      </c>
      <c r="K3493" t="s">
        <v>26180</v>
      </c>
      <c r="L3493" t="s">
        <v>76</v>
      </c>
    </row>
    <row r="3494" spans="1:12" x14ac:dyDescent="0.35">
      <c r="A3494">
        <v>7822</v>
      </c>
      <c r="B3494" t="s">
        <v>21872</v>
      </c>
      <c r="D3494">
        <v>29</v>
      </c>
      <c r="E3494" t="s">
        <v>21873</v>
      </c>
      <c r="F3494" t="s">
        <v>22</v>
      </c>
      <c r="G3494" t="s">
        <v>101</v>
      </c>
      <c r="H3494" t="s">
        <v>15</v>
      </c>
      <c r="I3494" t="s">
        <v>16</v>
      </c>
      <c r="J3494" t="s">
        <v>170</v>
      </c>
      <c r="K3494" t="s">
        <v>26181</v>
      </c>
      <c r="L3494" t="s">
        <v>19</v>
      </c>
    </row>
    <row r="3495" spans="1:12" x14ac:dyDescent="0.35">
      <c r="A3495">
        <v>7825</v>
      </c>
      <c r="B3495" t="s">
        <v>21877</v>
      </c>
      <c r="D3495">
        <v>29</v>
      </c>
      <c r="E3495" t="s">
        <v>21878</v>
      </c>
      <c r="F3495" t="s">
        <v>31</v>
      </c>
      <c r="G3495" t="s">
        <v>16</v>
      </c>
      <c r="H3495" t="s">
        <v>33</v>
      </c>
      <c r="I3495" t="s">
        <v>34</v>
      </c>
      <c r="J3495" t="s">
        <v>102</v>
      </c>
      <c r="K3495" t="s">
        <v>26182</v>
      </c>
      <c r="L3495" t="s">
        <v>44</v>
      </c>
    </row>
    <row r="3496" spans="1:12" x14ac:dyDescent="0.35">
      <c r="A3496">
        <v>7826</v>
      </c>
      <c r="B3496" t="s">
        <v>21879</v>
      </c>
      <c r="D3496">
        <v>26</v>
      </c>
      <c r="E3496" t="s">
        <v>21880</v>
      </c>
      <c r="F3496" t="s">
        <v>25</v>
      </c>
      <c r="G3496" t="s">
        <v>40</v>
      </c>
      <c r="H3496" t="s">
        <v>15</v>
      </c>
      <c r="I3496" t="s">
        <v>16</v>
      </c>
      <c r="J3496" t="s">
        <v>17</v>
      </c>
      <c r="K3496" t="s">
        <v>26183</v>
      </c>
      <c r="L3496" t="s">
        <v>19</v>
      </c>
    </row>
    <row r="3497" spans="1:12" x14ac:dyDescent="0.35">
      <c r="A3497">
        <v>7827</v>
      </c>
      <c r="B3497" t="s">
        <v>21881</v>
      </c>
      <c r="D3497">
        <v>30</v>
      </c>
      <c r="E3497" t="s">
        <v>21882</v>
      </c>
      <c r="F3497" t="s">
        <v>31</v>
      </c>
      <c r="G3497" t="s">
        <v>31</v>
      </c>
      <c r="H3497" t="s">
        <v>52</v>
      </c>
      <c r="I3497" t="s">
        <v>13</v>
      </c>
      <c r="J3497" t="s">
        <v>88</v>
      </c>
      <c r="K3497" t="s">
        <v>26184</v>
      </c>
      <c r="L3497" t="s">
        <v>76</v>
      </c>
    </row>
    <row r="3498" spans="1:12" x14ac:dyDescent="0.35">
      <c r="A3498">
        <v>7829</v>
      </c>
      <c r="B3498" t="s">
        <v>21885</v>
      </c>
      <c r="D3498">
        <v>26</v>
      </c>
      <c r="E3498" t="s">
        <v>21886</v>
      </c>
      <c r="F3498" t="s">
        <v>42</v>
      </c>
      <c r="G3498" t="s">
        <v>67</v>
      </c>
      <c r="H3498" t="s">
        <v>47</v>
      </c>
      <c r="I3498" t="s">
        <v>31</v>
      </c>
      <c r="J3498" t="s">
        <v>26</v>
      </c>
      <c r="K3498" t="s">
        <v>26185</v>
      </c>
      <c r="L3498" t="s">
        <v>28</v>
      </c>
    </row>
    <row r="3499" spans="1:12" x14ac:dyDescent="0.35">
      <c r="A3499">
        <v>7830</v>
      </c>
      <c r="B3499" t="s">
        <v>21887</v>
      </c>
      <c r="D3499">
        <v>27</v>
      </c>
      <c r="E3499" t="s">
        <v>21888</v>
      </c>
      <c r="F3499" t="s">
        <v>79</v>
      </c>
      <c r="G3499" t="s">
        <v>67</v>
      </c>
      <c r="H3499" t="s">
        <v>62</v>
      </c>
      <c r="I3499" t="s">
        <v>23</v>
      </c>
      <c r="J3499" t="s">
        <v>17</v>
      </c>
      <c r="K3499" t="s">
        <v>26186</v>
      </c>
      <c r="L3499" t="s">
        <v>28</v>
      </c>
    </row>
    <row r="3500" spans="1:12" x14ac:dyDescent="0.35">
      <c r="A3500">
        <v>7831</v>
      </c>
      <c r="B3500" t="s">
        <v>21889</v>
      </c>
      <c r="D3500">
        <v>29</v>
      </c>
      <c r="E3500" t="s">
        <v>21890</v>
      </c>
      <c r="F3500" t="s">
        <v>40</v>
      </c>
      <c r="G3500" t="s">
        <v>201</v>
      </c>
      <c r="H3500" t="s">
        <v>15</v>
      </c>
      <c r="I3500" t="s">
        <v>16</v>
      </c>
      <c r="J3500" t="s">
        <v>88</v>
      </c>
      <c r="K3500" t="s">
        <v>26187</v>
      </c>
      <c r="L3500" t="s">
        <v>37</v>
      </c>
    </row>
    <row r="3501" spans="1:12" x14ac:dyDescent="0.35">
      <c r="A3501">
        <v>7834</v>
      </c>
      <c r="B3501" t="s">
        <v>21895</v>
      </c>
      <c r="D3501">
        <v>29</v>
      </c>
      <c r="E3501" t="s">
        <v>21896</v>
      </c>
      <c r="F3501" t="s">
        <v>67</v>
      </c>
      <c r="G3501" t="s">
        <v>32</v>
      </c>
      <c r="H3501" t="s">
        <v>87</v>
      </c>
      <c r="I3501" t="s">
        <v>79</v>
      </c>
      <c r="J3501" t="s">
        <v>58</v>
      </c>
      <c r="K3501" t="s">
        <v>26188</v>
      </c>
      <c r="L3501" t="s">
        <v>76</v>
      </c>
    </row>
    <row r="3502" spans="1:12" x14ac:dyDescent="0.35">
      <c r="A3502">
        <v>7835</v>
      </c>
      <c r="B3502" t="s">
        <v>21897</v>
      </c>
      <c r="D3502">
        <v>29</v>
      </c>
      <c r="E3502" t="s">
        <v>21898</v>
      </c>
      <c r="F3502" t="s">
        <v>67</v>
      </c>
      <c r="G3502" t="s">
        <v>40</v>
      </c>
      <c r="H3502" t="s">
        <v>15</v>
      </c>
      <c r="I3502" t="s">
        <v>16</v>
      </c>
      <c r="J3502" t="s">
        <v>88</v>
      </c>
      <c r="K3502" t="s">
        <v>26189</v>
      </c>
      <c r="L3502" t="s">
        <v>37</v>
      </c>
    </row>
    <row r="3503" spans="1:12" x14ac:dyDescent="0.35">
      <c r="A3503">
        <v>7840</v>
      </c>
      <c r="B3503" t="s">
        <v>21906</v>
      </c>
      <c r="D3503">
        <v>28</v>
      </c>
      <c r="E3503" t="s">
        <v>21907</v>
      </c>
      <c r="F3503" t="s">
        <v>67</v>
      </c>
      <c r="G3503" t="s">
        <v>79</v>
      </c>
      <c r="H3503" t="s">
        <v>15</v>
      </c>
      <c r="I3503" t="s">
        <v>16</v>
      </c>
      <c r="J3503" t="s">
        <v>53</v>
      </c>
      <c r="K3503" t="s">
        <v>26190</v>
      </c>
      <c r="L3503" t="s">
        <v>76</v>
      </c>
    </row>
    <row r="3504" spans="1:12" x14ac:dyDescent="0.35">
      <c r="A3504">
        <v>7842</v>
      </c>
      <c r="B3504" t="s">
        <v>21910</v>
      </c>
      <c r="D3504">
        <v>27</v>
      </c>
      <c r="E3504" t="s">
        <v>21911</v>
      </c>
      <c r="F3504" t="s">
        <v>133</v>
      </c>
      <c r="G3504" t="s">
        <v>133</v>
      </c>
      <c r="H3504" t="s">
        <v>80</v>
      </c>
      <c r="I3504" t="s">
        <v>32</v>
      </c>
      <c r="J3504" t="s">
        <v>63</v>
      </c>
      <c r="K3504" t="s">
        <v>26191</v>
      </c>
      <c r="L3504" t="s">
        <v>37</v>
      </c>
    </row>
    <row r="3505" spans="1:12" x14ac:dyDescent="0.35">
      <c r="A3505">
        <v>7843</v>
      </c>
      <c r="B3505" t="s">
        <v>21912</v>
      </c>
      <c r="D3505">
        <v>28</v>
      </c>
      <c r="E3505" t="s">
        <v>21913</v>
      </c>
      <c r="F3505" t="s">
        <v>67</v>
      </c>
      <c r="G3505" t="s">
        <v>32</v>
      </c>
      <c r="H3505" t="s">
        <v>41</v>
      </c>
      <c r="I3505" t="s">
        <v>42</v>
      </c>
      <c r="J3505" t="s">
        <v>88</v>
      </c>
      <c r="K3505" t="s">
        <v>26192</v>
      </c>
      <c r="L3505" t="s">
        <v>44</v>
      </c>
    </row>
    <row r="3506" spans="1:12" x14ac:dyDescent="0.35">
      <c r="A3506">
        <v>7844</v>
      </c>
      <c r="B3506" t="s">
        <v>21914</v>
      </c>
      <c r="D3506">
        <v>30</v>
      </c>
      <c r="E3506" t="s">
        <v>21915</v>
      </c>
      <c r="F3506" t="s">
        <v>67</v>
      </c>
      <c r="G3506" t="s">
        <v>57</v>
      </c>
      <c r="H3506" t="s">
        <v>80</v>
      </c>
      <c r="I3506" t="s">
        <v>32</v>
      </c>
      <c r="J3506" t="s">
        <v>63</v>
      </c>
      <c r="K3506" t="s">
        <v>26193</v>
      </c>
      <c r="L3506" t="s">
        <v>19</v>
      </c>
    </row>
    <row r="3507" spans="1:12" x14ac:dyDescent="0.35">
      <c r="A3507">
        <v>7845</v>
      </c>
      <c r="B3507" t="s">
        <v>12429</v>
      </c>
      <c r="D3507">
        <v>26</v>
      </c>
      <c r="E3507" t="s">
        <v>21916</v>
      </c>
      <c r="F3507" t="s">
        <v>22</v>
      </c>
      <c r="G3507" t="s">
        <v>16</v>
      </c>
      <c r="H3507" t="s">
        <v>80</v>
      </c>
      <c r="I3507" t="s">
        <v>32</v>
      </c>
      <c r="J3507" t="s">
        <v>17</v>
      </c>
      <c r="K3507" t="s">
        <v>26194</v>
      </c>
      <c r="L3507" t="s">
        <v>44</v>
      </c>
    </row>
    <row r="3508" spans="1:12" x14ac:dyDescent="0.35">
      <c r="A3508">
        <v>7846</v>
      </c>
      <c r="B3508" t="s">
        <v>21917</v>
      </c>
      <c r="D3508">
        <v>28</v>
      </c>
      <c r="E3508" t="s">
        <v>21918</v>
      </c>
      <c r="F3508" t="s">
        <v>13</v>
      </c>
      <c r="G3508" t="s">
        <v>32</v>
      </c>
      <c r="H3508" t="s">
        <v>24</v>
      </c>
      <c r="I3508" t="s">
        <v>25</v>
      </c>
      <c r="J3508" t="s">
        <v>116</v>
      </c>
      <c r="K3508" t="s">
        <v>26195</v>
      </c>
      <c r="L3508" t="s">
        <v>76</v>
      </c>
    </row>
    <row r="3509" spans="1:12" x14ac:dyDescent="0.35">
      <c r="A3509">
        <v>7848</v>
      </c>
      <c r="B3509" t="s">
        <v>21921</v>
      </c>
      <c r="D3509">
        <v>26</v>
      </c>
      <c r="E3509" t="s">
        <v>21922</v>
      </c>
      <c r="F3509" t="s">
        <v>101</v>
      </c>
      <c r="G3509" t="s">
        <v>22</v>
      </c>
      <c r="H3509" t="s">
        <v>80</v>
      </c>
      <c r="I3509" t="s">
        <v>32</v>
      </c>
      <c r="J3509" t="s">
        <v>26</v>
      </c>
      <c r="K3509" t="s">
        <v>26196</v>
      </c>
      <c r="L3509" t="s">
        <v>19</v>
      </c>
    </row>
    <row r="3510" spans="1:12" x14ac:dyDescent="0.35">
      <c r="A3510">
        <v>7854</v>
      </c>
      <c r="B3510" t="s">
        <v>21932</v>
      </c>
      <c r="D3510">
        <v>26</v>
      </c>
      <c r="E3510" t="s">
        <v>21933</v>
      </c>
      <c r="F3510" t="s">
        <v>201</v>
      </c>
      <c r="G3510" t="s">
        <v>13</v>
      </c>
      <c r="H3510" t="s">
        <v>24</v>
      </c>
      <c r="I3510" t="s">
        <v>25</v>
      </c>
      <c r="J3510" t="s">
        <v>68</v>
      </c>
      <c r="K3510" t="s">
        <v>26197</v>
      </c>
      <c r="L3510" t="s">
        <v>37</v>
      </c>
    </row>
    <row r="3511" spans="1:12" x14ac:dyDescent="0.35">
      <c r="A3511">
        <v>7856</v>
      </c>
      <c r="B3511" t="s">
        <v>4060</v>
      </c>
      <c r="D3511">
        <v>30</v>
      </c>
      <c r="E3511" t="s">
        <v>21935</v>
      </c>
      <c r="F3511" t="s">
        <v>25</v>
      </c>
      <c r="G3511" t="s">
        <v>31</v>
      </c>
      <c r="H3511" t="s">
        <v>80</v>
      </c>
      <c r="I3511" t="s">
        <v>32</v>
      </c>
      <c r="J3511" t="s">
        <v>58</v>
      </c>
      <c r="K3511" t="s">
        <v>26198</v>
      </c>
      <c r="L3511" t="s">
        <v>19</v>
      </c>
    </row>
    <row r="3512" spans="1:12" x14ac:dyDescent="0.35">
      <c r="A3512">
        <v>7859</v>
      </c>
      <c r="B3512" t="s">
        <v>21940</v>
      </c>
      <c r="D3512">
        <v>30</v>
      </c>
      <c r="E3512" t="s">
        <v>21941</v>
      </c>
      <c r="F3512" t="s">
        <v>42</v>
      </c>
      <c r="G3512" t="s">
        <v>42</v>
      </c>
      <c r="H3512" t="s">
        <v>47</v>
      </c>
      <c r="I3512" t="s">
        <v>31</v>
      </c>
      <c r="J3512" t="s">
        <v>88</v>
      </c>
      <c r="K3512">
        <v>5543566097</v>
      </c>
      <c r="L3512" t="s">
        <v>19</v>
      </c>
    </row>
    <row r="3513" spans="1:12" x14ac:dyDescent="0.35">
      <c r="A3513">
        <v>7861</v>
      </c>
      <c r="B3513" t="s">
        <v>21944</v>
      </c>
      <c r="D3513">
        <v>26</v>
      </c>
      <c r="E3513" t="s">
        <v>21945</v>
      </c>
      <c r="F3513" t="s">
        <v>133</v>
      </c>
      <c r="G3513" t="s">
        <v>14</v>
      </c>
      <c r="H3513" t="s">
        <v>15</v>
      </c>
      <c r="I3513" t="s">
        <v>16</v>
      </c>
      <c r="J3513" t="s">
        <v>88</v>
      </c>
      <c r="K3513" t="s">
        <v>26199</v>
      </c>
      <c r="L3513" t="s">
        <v>37</v>
      </c>
    </row>
    <row r="3514" spans="1:12" x14ac:dyDescent="0.35">
      <c r="A3514">
        <v>7862</v>
      </c>
      <c r="B3514" t="s">
        <v>21946</v>
      </c>
      <c r="D3514">
        <v>29</v>
      </c>
      <c r="E3514" t="s">
        <v>21947</v>
      </c>
      <c r="F3514" t="s">
        <v>201</v>
      </c>
      <c r="G3514" t="s">
        <v>79</v>
      </c>
      <c r="H3514" t="s">
        <v>41</v>
      </c>
      <c r="I3514" t="s">
        <v>42</v>
      </c>
      <c r="J3514" t="s">
        <v>53</v>
      </c>
      <c r="K3514" t="s">
        <v>26200</v>
      </c>
      <c r="L3514" t="s">
        <v>37</v>
      </c>
    </row>
    <row r="3515" spans="1:12" x14ac:dyDescent="0.35">
      <c r="A3515">
        <v>7864</v>
      </c>
      <c r="B3515" t="s">
        <v>21950</v>
      </c>
      <c r="D3515">
        <v>29</v>
      </c>
      <c r="E3515" t="s">
        <v>21951</v>
      </c>
      <c r="F3515" t="s">
        <v>13</v>
      </c>
      <c r="G3515" t="s">
        <v>101</v>
      </c>
      <c r="H3515" t="s">
        <v>52</v>
      </c>
      <c r="I3515" t="s">
        <v>13</v>
      </c>
      <c r="J3515" t="s">
        <v>48</v>
      </c>
      <c r="K3515" t="s">
        <v>26201</v>
      </c>
      <c r="L3515" t="s">
        <v>19</v>
      </c>
    </row>
    <row r="3516" spans="1:12" x14ac:dyDescent="0.35">
      <c r="A3516">
        <v>7867</v>
      </c>
      <c r="B3516" t="s">
        <v>21956</v>
      </c>
      <c r="D3516">
        <v>29</v>
      </c>
      <c r="E3516" t="s">
        <v>21957</v>
      </c>
      <c r="F3516" t="s">
        <v>57</v>
      </c>
      <c r="G3516" t="s">
        <v>67</v>
      </c>
      <c r="H3516" t="s">
        <v>15</v>
      </c>
      <c r="I3516" t="s">
        <v>16</v>
      </c>
      <c r="J3516" t="s">
        <v>170</v>
      </c>
      <c r="K3516" t="s">
        <v>26202</v>
      </c>
      <c r="L3516" t="s">
        <v>37</v>
      </c>
    </row>
    <row r="3517" spans="1:12" x14ac:dyDescent="0.35">
      <c r="A3517">
        <v>7870</v>
      </c>
      <c r="B3517" t="s">
        <v>21962</v>
      </c>
      <c r="D3517">
        <v>26</v>
      </c>
      <c r="E3517" t="s">
        <v>21963</v>
      </c>
      <c r="F3517" t="s">
        <v>25</v>
      </c>
      <c r="G3517" t="s">
        <v>23</v>
      </c>
      <c r="H3517" t="s">
        <v>47</v>
      </c>
      <c r="I3517" t="s">
        <v>31</v>
      </c>
      <c r="J3517" t="s">
        <v>48</v>
      </c>
      <c r="K3517" t="s">
        <v>26203</v>
      </c>
      <c r="L3517" t="s">
        <v>44</v>
      </c>
    </row>
    <row r="3518" spans="1:12" x14ac:dyDescent="0.35">
      <c r="A3518">
        <v>7874</v>
      </c>
      <c r="B3518" t="s">
        <v>8187</v>
      </c>
      <c r="D3518">
        <v>26</v>
      </c>
      <c r="E3518" t="s">
        <v>21970</v>
      </c>
      <c r="F3518" t="s">
        <v>57</v>
      </c>
      <c r="G3518" t="s">
        <v>201</v>
      </c>
      <c r="H3518" t="s">
        <v>24</v>
      </c>
      <c r="I3518" t="s">
        <v>25</v>
      </c>
      <c r="J3518" t="s">
        <v>88</v>
      </c>
      <c r="K3518" t="s">
        <v>26204</v>
      </c>
      <c r="L3518" t="s">
        <v>37</v>
      </c>
    </row>
    <row r="3519" spans="1:12" x14ac:dyDescent="0.35">
      <c r="A3519">
        <v>7876</v>
      </c>
      <c r="B3519" t="s">
        <v>21973</v>
      </c>
      <c r="D3519">
        <v>28</v>
      </c>
      <c r="E3519" t="s">
        <v>21974</v>
      </c>
      <c r="F3519" t="s">
        <v>25</v>
      </c>
      <c r="G3519" t="s">
        <v>40</v>
      </c>
      <c r="H3519" t="s">
        <v>52</v>
      </c>
      <c r="I3519" t="s">
        <v>13</v>
      </c>
      <c r="J3519" t="s">
        <v>102</v>
      </c>
      <c r="K3519" t="s">
        <v>26205</v>
      </c>
      <c r="L3519" t="s">
        <v>76</v>
      </c>
    </row>
    <row r="3520" spans="1:12" x14ac:dyDescent="0.35">
      <c r="A3520">
        <v>7877</v>
      </c>
      <c r="B3520" t="s">
        <v>21975</v>
      </c>
      <c r="D3520">
        <v>30</v>
      </c>
      <c r="E3520" t="s">
        <v>21976</v>
      </c>
      <c r="F3520" t="s">
        <v>31</v>
      </c>
      <c r="G3520" t="s">
        <v>22</v>
      </c>
      <c r="H3520" t="s">
        <v>41</v>
      </c>
      <c r="I3520" t="s">
        <v>42</v>
      </c>
      <c r="J3520" t="s">
        <v>116</v>
      </c>
      <c r="K3520" s="1" t="s">
        <v>26206</v>
      </c>
      <c r="L3520" t="s">
        <v>44</v>
      </c>
    </row>
    <row r="3521" spans="1:12" x14ac:dyDescent="0.35">
      <c r="A3521">
        <v>7878</v>
      </c>
      <c r="B3521" t="s">
        <v>21977</v>
      </c>
      <c r="D3521">
        <v>29</v>
      </c>
      <c r="E3521" t="s">
        <v>21978</v>
      </c>
      <c r="F3521" t="s">
        <v>34</v>
      </c>
      <c r="G3521" t="s">
        <v>32</v>
      </c>
      <c r="H3521" t="s">
        <v>87</v>
      </c>
      <c r="I3521" t="s">
        <v>79</v>
      </c>
      <c r="J3521" t="s">
        <v>63</v>
      </c>
      <c r="K3521" t="s">
        <v>26207</v>
      </c>
      <c r="L3521" t="s">
        <v>44</v>
      </c>
    </row>
    <row r="3522" spans="1:12" x14ac:dyDescent="0.35">
      <c r="A3522">
        <v>7880</v>
      </c>
      <c r="B3522" t="s">
        <v>21980</v>
      </c>
      <c r="D3522">
        <v>26</v>
      </c>
      <c r="E3522" t="s">
        <v>21981</v>
      </c>
      <c r="F3522" t="s">
        <v>177</v>
      </c>
      <c r="G3522" t="s">
        <v>34</v>
      </c>
      <c r="H3522" t="s">
        <v>120</v>
      </c>
      <c r="I3522" t="s">
        <v>57</v>
      </c>
      <c r="J3522" t="s">
        <v>63</v>
      </c>
      <c r="K3522" t="s">
        <v>26208</v>
      </c>
      <c r="L3522" t="s">
        <v>19</v>
      </c>
    </row>
    <row r="3523" spans="1:12" x14ac:dyDescent="0.35">
      <c r="A3523">
        <v>7881</v>
      </c>
      <c r="B3523" t="s">
        <v>21982</v>
      </c>
      <c r="D3523">
        <v>29</v>
      </c>
      <c r="E3523" t="s">
        <v>21983</v>
      </c>
      <c r="F3523" t="s">
        <v>31</v>
      </c>
      <c r="G3523" t="s">
        <v>40</v>
      </c>
      <c r="H3523" t="s">
        <v>33</v>
      </c>
      <c r="I3523" t="s">
        <v>34</v>
      </c>
      <c r="J3523" t="s">
        <v>63</v>
      </c>
      <c r="K3523" t="s">
        <v>26209</v>
      </c>
      <c r="L3523" t="s">
        <v>19</v>
      </c>
    </row>
    <row r="3524" spans="1:12" x14ac:dyDescent="0.35">
      <c r="A3524">
        <v>7887</v>
      </c>
      <c r="B3524" t="s">
        <v>4688</v>
      </c>
      <c r="D3524">
        <v>27</v>
      </c>
      <c r="E3524" t="s">
        <v>21994</v>
      </c>
      <c r="F3524" t="s">
        <v>42</v>
      </c>
      <c r="G3524" t="s">
        <v>149</v>
      </c>
      <c r="H3524" t="s">
        <v>62</v>
      </c>
      <c r="I3524" t="s">
        <v>23</v>
      </c>
      <c r="J3524" t="s">
        <v>26</v>
      </c>
      <c r="K3524" t="s">
        <v>26210</v>
      </c>
      <c r="L3524" t="s">
        <v>28</v>
      </c>
    </row>
    <row r="3525" spans="1:12" x14ac:dyDescent="0.35">
      <c r="A3525">
        <v>7888</v>
      </c>
      <c r="B3525" t="s">
        <v>21995</v>
      </c>
      <c r="D3525">
        <v>26</v>
      </c>
      <c r="E3525" t="s">
        <v>21996</v>
      </c>
      <c r="F3525" t="s">
        <v>133</v>
      </c>
      <c r="G3525" t="s">
        <v>40</v>
      </c>
      <c r="H3525" t="s">
        <v>87</v>
      </c>
      <c r="I3525" t="s">
        <v>79</v>
      </c>
      <c r="J3525" t="s">
        <v>63</v>
      </c>
      <c r="K3525" t="s">
        <v>26211</v>
      </c>
      <c r="L3525" t="s">
        <v>19</v>
      </c>
    </row>
    <row r="3526" spans="1:12" x14ac:dyDescent="0.35">
      <c r="A3526">
        <v>7889</v>
      </c>
      <c r="B3526" t="s">
        <v>21997</v>
      </c>
      <c r="D3526">
        <v>28</v>
      </c>
      <c r="E3526" t="s">
        <v>21998</v>
      </c>
      <c r="F3526" t="s">
        <v>34</v>
      </c>
      <c r="G3526" t="s">
        <v>25</v>
      </c>
      <c r="H3526" t="s">
        <v>80</v>
      </c>
      <c r="I3526" t="s">
        <v>32</v>
      </c>
      <c r="J3526" t="s">
        <v>68</v>
      </c>
      <c r="K3526" t="s">
        <v>26212</v>
      </c>
      <c r="L3526" t="s">
        <v>44</v>
      </c>
    </row>
    <row r="3527" spans="1:12" x14ac:dyDescent="0.35">
      <c r="A3527">
        <v>7890</v>
      </c>
      <c r="B3527" t="s">
        <v>21999</v>
      </c>
      <c r="D3527">
        <v>27</v>
      </c>
      <c r="E3527" t="s">
        <v>22000</v>
      </c>
      <c r="F3527" t="s">
        <v>79</v>
      </c>
      <c r="G3527" t="s">
        <v>32</v>
      </c>
      <c r="H3527" t="s">
        <v>47</v>
      </c>
      <c r="I3527" t="s">
        <v>31</v>
      </c>
      <c r="J3527" t="s">
        <v>102</v>
      </c>
      <c r="K3527" t="s">
        <v>26213</v>
      </c>
      <c r="L3527" t="s">
        <v>19</v>
      </c>
    </row>
    <row r="3528" spans="1:12" x14ac:dyDescent="0.35">
      <c r="A3528">
        <v>7892</v>
      </c>
      <c r="B3528" t="s">
        <v>22003</v>
      </c>
      <c r="D3528">
        <v>29</v>
      </c>
      <c r="E3528" t="s">
        <v>22004</v>
      </c>
      <c r="F3528" t="s">
        <v>79</v>
      </c>
      <c r="G3528" t="s">
        <v>32</v>
      </c>
      <c r="H3528" t="s">
        <v>120</v>
      </c>
      <c r="I3528" t="s">
        <v>57</v>
      </c>
      <c r="J3528" t="s">
        <v>170</v>
      </c>
      <c r="K3528" t="s">
        <v>26214</v>
      </c>
      <c r="L3528" t="s">
        <v>76</v>
      </c>
    </row>
    <row r="3529" spans="1:12" x14ac:dyDescent="0.35">
      <c r="A3529">
        <v>7893</v>
      </c>
      <c r="B3529" t="s">
        <v>22005</v>
      </c>
      <c r="D3529">
        <v>29</v>
      </c>
      <c r="E3529" t="s">
        <v>22006</v>
      </c>
      <c r="F3529" t="s">
        <v>149</v>
      </c>
      <c r="G3529" t="s">
        <v>40</v>
      </c>
      <c r="H3529" t="s">
        <v>52</v>
      </c>
      <c r="I3529" t="s">
        <v>13</v>
      </c>
      <c r="J3529" t="s">
        <v>63</v>
      </c>
      <c r="K3529" t="s">
        <v>26215</v>
      </c>
      <c r="L3529" t="s">
        <v>19</v>
      </c>
    </row>
    <row r="3530" spans="1:12" x14ac:dyDescent="0.35">
      <c r="A3530">
        <v>7894</v>
      </c>
      <c r="B3530" t="s">
        <v>22007</v>
      </c>
      <c r="D3530">
        <v>27</v>
      </c>
      <c r="E3530" t="s">
        <v>22008</v>
      </c>
      <c r="F3530" t="s">
        <v>31</v>
      </c>
      <c r="G3530" t="s">
        <v>201</v>
      </c>
      <c r="H3530" t="s">
        <v>52</v>
      </c>
      <c r="I3530" t="s">
        <v>13</v>
      </c>
      <c r="J3530" t="s">
        <v>102</v>
      </c>
      <c r="K3530" t="s">
        <v>26216</v>
      </c>
      <c r="L3530" t="s">
        <v>37</v>
      </c>
    </row>
    <row r="3531" spans="1:12" x14ac:dyDescent="0.35">
      <c r="A3531">
        <v>7901</v>
      </c>
      <c r="B3531" t="s">
        <v>22021</v>
      </c>
      <c r="D3531">
        <v>29</v>
      </c>
      <c r="E3531" t="s">
        <v>22022</v>
      </c>
      <c r="F3531" t="s">
        <v>25</v>
      </c>
      <c r="G3531" t="s">
        <v>169</v>
      </c>
      <c r="H3531" t="s">
        <v>87</v>
      </c>
      <c r="I3531" t="s">
        <v>79</v>
      </c>
      <c r="J3531" t="s">
        <v>63</v>
      </c>
      <c r="K3531" t="s">
        <v>26217</v>
      </c>
      <c r="L3531" t="s">
        <v>19</v>
      </c>
    </row>
    <row r="3532" spans="1:12" x14ac:dyDescent="0.35">
      <c r="A3532">
        <v>7902</v>
      </c>
      <c r="B3532" t="s">
        <v>22023</v>
      </c>
      <c r="D3532">
        <v>27</v>
      </c>
      <c r="E3532" t="s">
        <v>22024</v>
      </c>
      <c r="F3532" t="s">
        <v>201</v>
      </c>
      <c r="G3532" t="s">
        <v>34</v>
      </c>
      <c r="H3532" t="s">
        <v>120</v>
      </c>
      <c r="I3532" t="s">
        <v>57</v>
      </c>
      <c r="J3532" t="s">
        <v>68</v>
      </c>
      <c r="K3532" t="s">
        <v>26218</v>
      </c>
      <c r="L3532" t="s">
        <v>76</v>
      </c>
    </row>
    <row r="3533" spans="1:12" x14ac:dyDescent="0.35">
      <c r="A3533">
        <v>7903</v>
      </c>
      <c r="B3533" t="s">
        <v>22025</v>
      </c>
      <c r="D3533">
        <v>27</v>
      </c>
      <c r="E3533" t="s">
        <v>22026</v>
      </c>
      <c r="F3533" t="s">
        <v>79</v>
      </c>
      <c r="G3533" t="s">
        <v>42</v>
      </c>
      <c r="H3533" t="s">
        <v>87</v>
      </c>
      <c r="I3533" t="s">
        <v>79</v>
      </c>
      <c r="J3533" t="s">
        <v>170</v>
      </c>
      <c r="K3533" t="s">
        <v>26219</v>
      </c>
      <c r="L3533" t="s">
        <v>37</v>
      </c>
    </row>
    <row r="3534" spans="1:12" x14ac:dyDescent="0.35">
      <c r="A3534">
        <v>7909</v>
      </c>
      <c r="B3534" t="s">
        <v>22037</v>
      </c>
      <c r="D3534">
        <v>26</v>
      </c>
      <c r="E3534" t="s">
        <v>22038</v>
      </c>
      <c r="F3534" t="s">
        <v>40</v>
      </c>
      <c r="G3534" t="s">
        <v>34</v>
      </c>
      <c r="H3534" t="s">
        <v>62</v>
      </c>
      <c r="I3534" t="s">
        <v>23</v>
      </c>
      <c r="J3534" t="s">
        <v>26</v>
      </c>
      <c r="K3534" t="s">
        <v>26220</v>
      </c>
      <c r="L3534" t="s">
        <v>28</v>
      </c>
    </row>
    <row r="3535" spans="1:12" x14ac:dyDescent="0.35">
      <c r="A3535">
        <v>7914</v>
      </c>
      <c r="B3535" t="s">
        <v>8968</v>
      </c>
      <c r="D3535">
        <v>30</v>
      </c>
      <c r="E3535" t="s">
        <v>22047</v>
      </c>
      <c r="F3535" t="s">
        <v>22</v>
      </c>
      <c r="G3535" t="s">
        <v>101</v>
      </c>
      <c r="H3535" t="s">
        <v>33</v>
      </c>
      <c r="I3535" t="s">
        <v>34</v>
      </c>
      <c r="J3535" t="s">
        <v>88</v>
      </c>
      <c r="K3535">
        <f>1-591-221-7529</f>
        <v>-8340</v>
      </c>
      <c r="L3535" t="s">
        <v>28</v>
      </c>
    </row>
    <row r="3536" spans="1:12" x14ac:dyDescent="0.35">
      <c r="A3536">
        <v>7917</v>
      </c>
      <c r="B3536" t="s">
        <v>22052</v>
      </c>
      <c r="D3536">
        <v>27</v>
      </c>
      <c r="E3536" t="s">
        <v>22053</v>
      </c>
      <c r="F3536" t="s">
        <v>67</v>
      </c>
      <c r="G3536" t="s">
        <v>101</v>
      </c>
      <c r="H3536" t="s">
        <v>120</v>
      </c>
      <c r="I3536" t="s">
        <v>57</v>
      </c>
      <c r="J3536" t="s">
        <v>116</v>
      </c>
      <c r="K3536" t="s">
        <v>26221</v>
      </c>
      <c r="L3536" t="s">
        <v>37</v>
      </c>
    </row>
    <row r="3537" spans="1:12" x14ac:dyDescent="0.35">
      <c r="A3537">
        <v>7920</v>
      </c>
      <c r="B3537" t="s">
        <v>22057</v>
      </c>
      <c r="D3537">
        <v>27</v>
      </c>
      <c r="E3537" t="s">
        <v>22058</v>
      </c>
      <c r="F3537" t="s">
        <v>57</v>
      </c>
      <c r="G3537" t="s">
        <v>14</v>
      </c>
      <c r="H3537" t="s">
        <v>47</v>
      </c>
      <c r="I3537" t="s">
        <v>31</v>
      </c>
      <c r="J3537" t="s">
        <v>17</v>
      </c>
      <c r="K3537" t="s">
        <v>26222</v>
      </c>
      <c r="L3537" t="s">
        <v>37</v>
      </c>
    </row>
    <row r="3538" spans="1:12" x14ac:dyDescent="0.35">
      <c r="A3538">
        <v>7921</v>
      </c>
      <c r="B3538" t="s">
        <v>22059</v>
      </c>
      <c r="D3538">
        <v>28</v>
      </c>
      <c r="E3538" t="s">
        <v>22060</v>
      </c>
      <c r="F3538" t="s">
        <v>79</v>
      </c>
      <c r="G3538" t="s">
        <v>14</v>
      </c>
      <c r="H3538" t="s">
        <v>120</v>
      </c>
      <c r="I3538" t="s">
        <v>57</v>
      </c>
      <c r="J3538" t="s">
        <v>102</v>
      </c>
      <c r="K3538" t="s">
        <v>26223</v>
      </c>
      <c r="L3538" t="s">
        <v>28</v>
      </c>
    </row>
    <row r="3539" spans="1:12" x14ac:dyDescent="0.35">
      <c r="A3539">
        <v>7922</v>
      </c>
      <c r="B3539" t="s">
        <v>22061</v>
      </c>
      <c r="D3539">
        <v>28</v>
      </c>
      <c r="E3539" t="s">
        <v>22062</v>
      </c>
      <c r="F3539" t="s">
        <v>34</v>
      </c>
      <c r="G3539" t="s">
        <v>201</v>
      </c>
      <c r="H3539" t="s">
        <v>47</v>
      </c>
      <c r="I3539" t="s">
        <v>31</v>
      </c>
      <c r="J3539" t="s">
        <v>116</v>
      </c>
      <c r="K3539" t="s">
        <v>26224</v>
      </c>
      <c r="L3539" t="s">
        <v>44</v>
      </c>
    </row>
    <row r="3540" spans="1:12" x14ac:dyDescent="0.35">
      <c r="A3540">
        <v>7923</v>
      </c>
      <c r="B3540" t="s">
        <v>22063</v>
      </c>
      <c r="D3540">
        <v>29</v>
      </c>
      <c r="E3540" t="s">
        <v>22064</v>
      </c>
      <c r="F3540" t="s">
        <v>14</v>
      </c>
      <c r="G3540" t="s">
        <v>34</v>
      </c>
      <c r="H3540" t="s">
        <v>87</v>
      </c>
      <c r="I3540" t="s">
        <v>79</v>
      </c>
      <c r="J3540" t="s">
        <v>116</v>
      </c>
      <c r="K3540" t="s">
        <v>26225</v>
      </c>
      <c r="L3540" t="s">
        <v>76</v>
      </c>
    </row>
    <row r="3541" spans="1:12" x14ac:dyDescent="0.35">
      <c r="A3541">
        <v>7926</v>
      </c>
      <c r="B3541" t="s">
        <v>22068</v>
      </c>
      <c r="D3541">
        <v>27</v>
      </c>
      <c r="E3541" t="s">
        <v>22069</v>
      </c>
      <c r="F3541" t="s">
        <v>14</v>
      </c>
      <c r="G3541" t="s">
        <v>67</v>
      </c>
      <c r="H3541" t="s">
        <v>52</v>
      </c>
      <c r="I3541" t="s">
        <v>13</v>
      </c>
      <c r="J3541" t="s">
        <v>116</v>
      </c>
      <c r="K3541" t="s">
        <v>26226</v>
      </c>
      <c r="L3541" t="s">
        <v>19</v>
      </c>
    </row>
    <row r="3542" spans="1:12" x14ac:dyDescent="0.35">
      <c r="A3542">
        <v>7933</v>
      </c>
      <c r="B3542" t="s">
        <v>22082</v>
      </c>
      <c r="D3542">
        <v>29</v>
      </c>
      <c r="E3542" t="s">
        <v>22083</v>
      </c>
      <c r="F3542" t="s">
        <v>177</v>
      </c>
      <c r="G3542" t="s">
        <v>14</v>
      </c>
      <c r="H3542" t="s">
        <v>62</v>
      </c>
      <c r="I3542" t="s">
        <v>23</v>
      </c>
      <c r="J3542" t="s">
        <v>63</v>
      </c>
      <c r="K3542">
        <v>7999006543</v>
      </c>
      <c r="L3542" t="s">
        <v>44</v>
      </c>
    </row>
    <row r="3543" spans="1:12" x14ac:dyDescent="0.35">
      <c r="A3543">
        <v>7935</v>
      </c>
      <c r="B3543" t="s">
        <v>22086</v>
      </c>
      <c r="D3543">
        <v>30</v>
      </c>
      <c r="E3543" t="s">
        <v>22087</v>
      </c>
      <c r="F3543" t="s">
        <v>101</v>
      </c>
      <c r="G3543" t="s">
        <v>177</v>
      </c>
      <c r="H3543" t="s">
        <v>52</v>
      </c>
      <c r="I3543" t="s">
        <v>13</v>
      </c>
      <c r="J3543" t="s">
        <v>170</v>
      </c>
      <c r="K3543" t="s">
        <v>26227</v>
      </c>
      <c r="L3543" t="s">
        <v>44</v>
      </c>
    </row>
    <row r="3544" spans="1:12" x14ac:dyDescent="0.35">
      <c r="A3544">
        <v>7938</v>
      </c>
      <c r="B3544" t="s">
        <v>22092</v>
      </c>
      <c r="D3544">
        <v>26</v>
      </c>
      <c r="E3544" t="s">
        <v>22093</v>
      </c>
      <c r="F3544" t="s">
        <v>22</v>
      </c>
      <c r="G3544" t="s">
        <v>101</v>
      </c>
      <c r="H3544" t="s">
        <v>87</v>
      </c>
      <c r="I3544" t="s">
        <v>79</v>
      </c>
      <c r="J3544" t="s">
        <v>88</v>
      </c>
      <c r="K3544" t="s">
        <v>26228</v>
      </c>
      <c r="L3544" t="s">
        <v>28</v>
      </c>
    </row>
    <row r="3545" spans="1:12" x14ac:dyDescent="0.35">
      <c r="A3545">
        <v>7939</v>
      </c>
      <c r="B3545" t="s">
        <v>3661</v>
      </c>
      <c r="D3545">
        <v>27</v>
      </c>
      <c r="E3545" t="s">
        <v>22094</v>
      </c>
      <c r="F3545" t="s">
        <v>13</v>
      </c>
      <c r="G3545" t="s">
        <v>14</v>
      </c>
      <c r="H3545" t="s">
        <v>52</v>
      </c>
      <c r="I3545" t="s">
        <v>13</v>
      </c>
      <c r="J3545" t="s">
        <v>146</v>
      </c>
      <c r="K3545" t="s">
        <v>26229</v>
      </c>
      <c r="L3545" t="s">
        <v>44</v>
      </c>
    </row>
    <row r="3546" spans="1:12" x14ac:dyDescent="0.35">
      <c r="A3546">
        <v>7940</v>
      </c>
      <c r="B3546" t="s">
        <v>22095</v>
      </c>
      <c r="D3546">
        <v>29</v>
      </c>
      <c r="E3546" t="s">
        <v>22096</v>
      </c>
      <c r="F3546" t="s">
        <v>16</v>
      </c>
      <c r="G3546" t="s">
        <v>133</v>
      </c>
      <c r="H3546" t="s">
        <v>41</v>
      </c>
      <c r="I3546" t="s">
        <v>42</v>
      </c>
      <c r="J3546" t="s">
        <v>63</v>
      </c>
      <c r="K3546" t="s">
        <v>26230</v>
      </c>
      <c r="L3546" t="s">
        <v>37</v>
      </c>
    </row>
    <row r="3547" spans="1:12" x14ac:dyDescent="0.35">
      <c r="A3547">
        <v>7945</v>
      </c>
      <c r="B3547" t="s">
        <v>22105</v>
      </c>
      <c r="D3547">
        <v>26</v>
      </c>
      <c r="E3547" t="s">
        <v>22106</v>
      </c>
      <c r="F3547" t="s">
        <v>16</v>
      </c>
      <c r="G3547" t="s">
        <v>16</v>
      </c>
      <c r="H3547" t="s">
        <v>41</v>
      </c>
      <c r="I3547" t="s">
        <v>42</v>
      </c>
      <c r="J3547" t="s">
        <v>91</v>
      </c>
      <c r="K3547" t="s">
        <v>26231</v>
      </c>
      <c r="L3547" t="s">
        <v>76</v>
      </c>
    </row>
    <row r="3548" spans="1:12" x14ac:dyDescent="0.35">
      <c r="A3548">
        <v>7947</v>
      </c>
      <c r="B3548" t="s">
        <v>22109</v>
      </c>
      <c r="D3548">
        <v>27</v>
      </c>
      <c r="E3548" t="s">
        <v>22110</v>
      </c>
      <c r="F3548" t="s">
        <v>42</v>
      </c>
      <c r="G3548" t="s">
        <v>133</v>
      </c>
      <c r="H3548" t="s">
        <v>33</v>
      </c>
      <c r="I3548" t="s">
        <v>34</v>
      </c>
      <c r="J3548" t="s">
        <v>170</v>
      </c>
      <c r="K3548" t="s">
        <v>26232</v>
      </c>
      <c r="L3548" t="s">
        <v>44</v>
      </c>
    </row>
    <row r="3549" spans="1:12" x14ac:dyDescent="0.35">
      <c r="A3549">
        <v>7948</v>
      </c>
      <c r="B3549" t="s">
        <v>22111</v>
      </c>
      <c r="D3549">
        <v>27</v>
      </c>
      <c r="E3549" t="s">
        <v>22112</v>
      </c>
      <c r="F3549" t="s">
        <v>101</v>
      </c>
      <c r="G3549" t="s">
        <v>34</v>
      </c>
      <c r="H3549" t="s">
        <v>15</v>
      </c>
      <c r="I3549" t="s">
        <v>16</v>
      </c>
      <c r="J3549" t="s">
        <v>26</v>
      </c>
      <c r="K3549">
        <v>7649646600</v>
      </c>
      <c r="L3549" t="s">
        <v>76</v>
      </c>
    </row>
    <row r="3550" spans="1:12" x14ac:dyDescent="0.35">
      <c r="A3550">
        <v>7950</v>
      </c>
      <c r="B3550" t="s">
        <v>22115</v>
      </c>
      <c r="D3550">
        <v>28</v>
      </c>
      <c r="E3550" t="s">
        <v>22116</v>
      </c>
      <c r="F3550" t="s">
        <v>177</v>
      </c>
      <c r="G3550" t="s">
        <v>42</v>
      </c>
      <c r="H3550" t="s">
        <v>80</v>
      </c>
      <c r="I3550" t="s">
        <v>32</v>
      </c>
      <c r="J3550" t="s">
        <v>146</v>
      </c>
      <c r="K3550" t="s">
        <v>26233</v>
      </c>
      <c r="L3550" t="s">
        <v>76</v>
      </c>
    </row>
    <row r="3551" spans="1:12" x14ac:dyDescent="0.35">
      <c r="A3551">
        <v>7955</v>
      </c>
      <c r="B3551" t="s">
        <v>22125</v>
      </c>
      <c r="D3551">
        <v>30</v>
      </c>
      <c r="E3551" t="s">
        <v>22126</v>
      </c>
      <c r="F3551" t="s">
        <v>133</v>
      </c>
      <c r="G3551" t="s">
        <v>40</v>
      </c>
      <c r="H3551" t="s">
        <v>47</v>
      </c>
      <c r="I3551" t="s">
        <v>31</v>
      </c>
      <c r="J3551" t="s">
        <v>68</v>
      </c>
      <c r="K3551" t="s">
        <v>26234</v>
      </c>
      <c r="L3551" t="s">
        <v>37</v>
      </c>
    </row>
    <row r="3552" spans="1:12" x14ac:dyDescent="0.35">
      <c r="A3552">
        <v>7956</v>
      </c>
      <c r="B3552" t="s">
        <v>16297</v>
      </c>
      <c r="D3552">
        <v>28</v>
      </c>
      <c r="E3552" t="s">
        <v>22127</v>
      </c>
      <c r="F3552" t="s">
        <v>57</v>
      </c>
      <c r="G3552" t="s">
        <v>101</v>
      </c>
      <c r="H3552" t="s">
        <v>52</v>
      </c>
      <c r="I3552" t="s">
        <v>13</v>
      </c>
      <c r="J3552" t="s">
        <v>91</v>
      </c>
      <c r="K3552" t="s">
        <v>26235</v>
      </c>
      <c r="L3552" t="s">
        <v>76</v>
      </c>
    </row>
    <row r="3553" spans="1:12" x14ac:dyDescent="0.35">
      <c r="A3553">
        <v>7958</v>
      </c>
      <c r="B3553" t="s">
        <v>22130</v>
      </c>
      <c r="D3553">
        <v>28</v>
      </c>
      <c r="E3553" t="s">
        <v>22131</v>
      </c>
      <c r="F3553" t="s">
        <v>177</v>
      </c>
      <c r="G3553" t="s">
        <v>34</v>
      </c>
      <c r="H3553" t="s">
        <v>47</v>
      </c>
      <c r="I3553" t="s">
        <v>31</v>
      </c>
      <c r="J3553" t="s">
        <v>58</v>
      </c>
      <c r="K3553" t="s">
        <v>26236</v>
      </c>
      <c r="L3553" t="s">
        <v>37</v>
      </c>
    </row>
    <row r="3554" spans="1:12" x14ac:dyDescent="0.35">
      <c r="A3554">
        <v>7959</v>
      </c>
      <c r="B3554" t="s">
        <v>22132</v>
      </c>
      <c r="D3554">
        <v>29</v>
      </c>
      <c r="E3554" t="s">
        <v>22133</v>
      </c>
      <c r="F3554" t="s">
        <v>23</v>
      </c>
      <c r="G3554" t="s">
        <v>67</v>
      </c>
      <c r="H3554" t="s">
        <v>15</v>
      </c>
      <c r="I3554" t="s">
        <v>16</v>
      </c>
      <c r="J3554" t="s">
        <v>53</v>
      </c>
      <c r="K3554" t="s">
        <v>26237</v>
      </c>
      <c r="L3554" t="s">
        <v>76</v>
      </c>
    </row>
    <row r="3555" spans="1:12" x14ac:dyDescent="0.35">
      <c r="A3555">
        <v>7960</v>
      </c>
      <c r="B3555" t="s">
        <v>22134</v>
      </c>
      <c r="D3555">
        <v>27</v>
      </c>
      <c r="E3555" t="s">
        <v>22135</v>
      </c>
      <c r="F3555" t="s">
        <v>25</v>
      </c>
      <c r="G3555" t="s">
        <v>67</v>
      </c>
      <c r="H3555" t="s">
        <v>52</v>
      </c>
      <c r="I3555" t="s">
        <v>13</v>
      </c>
      <c r="J3555" t="s">
        <v>153</v>
      </c>
      <c r="K3555" t="s">
        <v>26238</v>
      </c>
      <c r="L3555" t="s">
        <v>44</v>
      </c>
    </row>
    <row r="3556" spans="1:12" x14ac:dyDescent="0.35">
      <c r="A3556">
        <v>7961</v>
      </c>
      <c r="B3556" t="s">
        <v>22136</v>
      </c>
      <c r="D3556">
        <v>29</v>
      </c>
      <c r="E3556" t="s">
        <v>22137</v>
      </c>
      <c r="F3556" t="s">
        <v>42</v>
      </c>
      <c r="G3556" t="s">
        <v>79</v>
      </c>
      <c r="H3556" t="s">
        <v>15</v>
      </c>
      <c r="I3556" t="s">
        <v>16</v>
      </c>
      <c r="J3556" t="s">
        <v>68</v>
      </c>
      <c r="K3556" t="s">
        <v>26239</v>
      </c>
      <c r="L3556" t="s">
        <v>19</v>
      </c>
    </row>
    <row r="3557" spans="1:12" x14ac:dyDescent="0.35">
      <c r="A3557">
        <v>7963</v>
      </c>
      <c r="B3557" t="s">
        <v>645</v>
      </c>
      <c r="D3557">
        <v>29</v>
      </c>
      <c r="E3557" t="s">
        <v>22140</v>
      </c>
      <c r="F3557" t="s">
        <v>32</v>
      </c>
      <c r="G3557" t="s">
        <v>32</v>
      </c>
      <c r="H3557" t="s">
        <v>62</v>
      </c>
      <c r="I3557" t="s">
        <v>23</v>
      </c>
      <c r="J3557" t="s">
        <v>58</v>
      </c>
      <c r="K3557" t="s">
        <v>26240</v>
      </c>
      <c r="L3557" t="s">
        <v>28</v>
      </c>
    </row>
    <row r="3558" spans="1:12" x14ac:dyDescent="0.35">
      <c r="A3558">
        <v>7964</v>
      </c>
      <c r="B3558" t="s">
        <v>22141</v>
      </c>
      <c r="D3558">
        <v>30</v>
      </c>
      <c r="E3558" t="s">
        <v>22142</v>
      </c>
      <c r="F3558" t="s">
        <v>133</v>
      </c>
      <c r="G3558" t="s">
        <v>79</v>
      </c>
      <c r="H3558" t="s">
        <v>24</v>
      </c>
      <c r="I3558" t="s">
        <v>25</v>
      </c>
      <c r="J3558" t="s">
        <v>48</v>
      </c>
      <c r="K3558" t="s">
        <v>26241</v>
      </c>
      <c r="L3558" t="s">
        <v>37</v>
      </c>
    </row>
    <row r="3559" spans="1:12" x14ac:dyDescent="0.35">
      <c r="A3559">
        <v>7966</v>
      </c>
      <c r="B3559" t="s">
        <v>22144</v>
      </c>
      <c r="D3559">
        <v>30</v>
      </c>
      <c r="E3559" t="s">
        <v>22145</v>
      </c>
      <c r="F3559" t="s">
        <v>201</v>
      </c>
      <c r="G3559" t="s">
        <v>22</v>
      </c>
      <c r="H3559" t="s">
        <v>120</v>
      </c>
      <c r="I3559" t="s">
        <v>57</v>
      </c>
      <c r="J3559" t="s">
        <v>17</v>
      </c>
      <c r="K3559" t="s">
        <v>26242</v>
      </c>
      <c r="L3559" t="s">
        <v>37</v>
      </c>
    </row>
    <row r="3560" spans="1:12" x14ac:dyDescent="0.35">
      <c r="A3560">
        <v>7970</v>
      </c>
      <c r="B3560" t="s">
        <v>22152</v>
      </c>
      <c r="D3560">
        <v>26</v>
      </c>
      <c r="E3560" t="s">
        <v>22153</v>
      </c>
      <c r="F3560" t="s">
        <v>31</v>
      </c>
      <c r="G3560" t="s">
        <v>101</v>
      </c>
      <c r="H3560" t="s">
        <v>120</v>
      </c>
      <c r="I3560" t="s">
        <v>57</v>
      </c>
      <c r="J3560" t="s">
        <v>35</v>
      </c>
      <c r="K3560" t="s">
        <v>26243</v>
      </c>
      <c r="L3560" t="s">
        <v>19</v>
      </c>
    </row>
    <row r="3561" spans="1:12" x14ac:dyDescent="0.35">
      <c r="A3561">
        <v>7974</v>
      </c>
      <c r="B3561" t="s">
        <v>22160</v>
      </c>
      <c r="D3561">
        <v>29</v>
      </c>
      <c r="E3561" t="s">
        <v>22161</v>
      </c>
      <c r="F3561" t="s">
        <v>42</v>
      </c>
      <c r="G3561" t="s">
        <v>14</v>
      </c>
      <c r="H3561" t="s">
        <v>62</v>
      </c>
      <c r="I3561" t="s">
        <v>23</v>
      </c>
      <c r="J3561" t="s">
        <v>170</v>
      </c>
      <c r="K3561" t="s">
        <v>26244</v>
      </c>
      <c r="L3561" t="s">
        <v>76</v>
      </c>
    </row>
    <row r="3562" spans="1:12" x14ac:dyDescent="0.35">
      <c r="A3562">
        <v>7975</v>
      </c>
      <c r="B3562" t="s">
        <v>22162</v>
      </c>
      <c r="D3562">
        <v>29</v>
      </c>
      <c r="E3562" t="s">
        <v>22163</v>
      </c>
      <c r="F3562" t="s">
        <v>67</v>
      </c>
      <c r="G3562" t="s">
        <v>42</v>
      </c>
      <c r="H3562" t="s">
        <v>80</v>
      </c>
      <c r="I3562" t="s">
        <v>32</v>
      </c>
      <c r="J3562" t="s">
        <v>48</v>
      </c>
      <c r="K3562" t="s">
        <v>26245</v>
      </c>
      <c r="L3562" t="s">
        <v>44</v>
      </c>
    </row>
    <row r="3563" spans="1:12" x14ac:dyDescent="0.35">
      <c r="A3563">
        <v>7976</v>
      </c>
      <c r="B3563" t="s">
        <v>22164</v>
      </c>
      <c r="D3563">
        <v>28</v>
      </c>
      <c r="E3563" t="s">
        <v>22165</v>
      </c>
      <c r="F3563" t="s">
        <v>34</v>
      </c>
      <c r="G3563" t="s">
        <v>22</v>
      </c>
      <c r="H3563" t="s">
        <v>52</v>
      </c>
      <c r="I3563" t="s">
        <v>13</v>
      </c>
      <c r="J3563" t="s">
        <v>102</v>
      </c>
      <c r="K3563" t="s">
        <v>26246</v>
      </c>
      <c r="L3563" t="s">
        <v>19</v>
      </c>
    </row>
    <row r="3564" spans="1:12" x14ac:dyDescent="0.35">
      <c r="A3564">
        <v>7979</v>
      </c>
      <c r="B3564" t="s">
        <v>22170</v>
      </c>
      <c r="D3564">
        <v>30</v>
      </c>
      <c r="E3564" t="s">
        <v>22171</v>
      </c>
      <c r="F3564" t="s">
        <v>177</v>
      </c>
      <c r="G3564" t="s">
        <v>31</v>
      </c>
      <c r="H3564" t="s">
        <v>41</v>
      </c>
      <c r="I3564" t="s">
        <v>42</v>
      </c>
      <c r="J3564" t="s">
        <v>116</v>
      </c>
      <c r="K3564" t="s">
        <v>26247</v>
      </c>
      <c r="L3564" t="s">
        <v>44</v>
      </c>
    </row>
    <row r="3565" spans="1:12" x14ac:dyDescent="0.35">
      <c r="A3565">
        <v>7980</v>
      </c>
      <c r="B3565" t="s">
        <v>22172</v>
      </c>
      <c r="D3565">
        <v>27</v>
      </c>
      <c r="E3565" t="s">
        <v>22173</v>
      </c>
      <c r="F3565" t="s">
        <v>16</v>
      </c>
      <c r="G3565" t="s">
        <v>13</v>
      </c>
      <c r="H3565" t="s">
        <v>80</v>
      </c>
      <c r="I3565" t="s">
        <v>32</v>
      </c>
      <c r="J3565" t="s">
        <v>48</v>
      </c>
      <c r="K3565" t="s">
        <v>26248</v>
      </c>
      <c r="L3565" t="s">
        <v>28</v>
      </c>
    </row>
    <row r="3566" spans="1:12" x14ac:dyDescent="0.35">
      <c r="A3566">
        <v>7984</v>
      </c>
      <c r="B3566" t="s">
        <v>22180</v>
      </c>
      <c r="D3566">
        <v>29</v>
      </c>
      <c r="E3566" t="s">
        <v>22181</v>
      </c>
      <c r="F3566" t="s">
        <v>32</v>
      </c>
      <c r="G3566" t="s">
        <v>101</v>
      </c>
      <c r="H3566" t="s">
        <v>33</v>
      </c>
      <c r="I3566" t="s">
        <v>34</v>
      </c>
      <c r="J3566" t="s">
        <v>58</v>
      </c>
      <c r="K3566" t="s">
        <v>26249</v>
      </c>
      <c r="L3566" t="s">
        <v>28</v>
      </c>
    </row>
    <row r="3567" spans="1:12" x14ac:dyDescent="0.35">
      <c r="A3567">
        <v>7986</v>
      </c>
      <c r="B3567" t="s">
        <v>22184</v>
      </c>
      <c r="D3567">
        <v>27</v>
      </c>
      <c r="E3567" t="s">
        <v>22185</v>
      </c>
      <c r="F3567" t="s">
        <v>25</v>
      </c>
      <c r="G3567" t="s">
        <v>79</v>
      </c>
      <c r="H3567" t="s">
        <v>24</v>
      </c>
      <c r="I3567" t="s">
        <v>25</v>
      </c>
      <c r="J3567" t="s">
        <v>91</v>
      </c>
      <c r="K3567">
        <v>6756408220</v>
      </c>
      <c r="L3567" t="s">
        <v>37</v>
      </c>
    </row>
    <row r="3568" spans="1:12" x14ac:dyDescent="0.35">
      <c r="A3568">
        <v>7988</v>
      </c>
      <c r="B3568" t="s">
        <v>22188</v>
      </c>
      <c r="D3568">
        <v>26</v>
      </c>
      <c r="E3568" t="s">
        <v>22189</v>
      </c>
      <c r="F3568" t="s">
        <v>177</v>
      </c>
      <c r="G3568" t="s">
        <v>14</v>
      </c>
      <c r="H3568" t="s">
        <v>33</v>
      </c>
      <c r="I3568" t="s">
        <v>34</v>
      </c>
      <c r="J3568" t="s">
        <v>88</v>
      </c>
      <c r="K3568" t="s">
        <v>26250</v>
      </c>
      <c r="L3568" t="s">
        <v>28</v>
      </c>
    </row>
    <row r="3569" spans="1:12" x14ac:dyDescent="0.35">
      <c r="A3569">
        <v>7992</v>
      </c>
      <c r="B3569" t="s">
        <v>22196</v>
      </c>
      <c r="D3569">
        <v>28</v>
      </c>
      <c r="E3569" t="s">
        <v>22197</v>
      </c>
      <c r="F3569" t="s">
        <v>32</v>
      </c>
      <c r="G3569" t="s">
        <v>42</v>
      </c>
      <c r="H3569" t="s">
        <v>120</v>
      </c>
      <c r="I3569" t="s">
        <v>57</v>
      </c>
      <c r="J3569" t="s">
        <v>88</v>
      </c>
      <c r="K3569" t="s">
        <v>26251</v>
      </c>
      <c r="L3569" t="s">
        <v>76</v>
      </c>
    </row>
    <row r="3570" spans="1:12" x14ac:dyDescent="0.35">
      <c r="A3570">
        <v>8001</v>
      </c>
      <c r="B3570" t="s">
        <v>22213</v>
      </c>
      <c r="D3570">
        <v>30</v>
      </c>
      <c r="E3570" t="s">
        <v>22214</v>
      </c>
      <c r="F3570" t="s">
        <v>32</v>
      </c>
      <c r="G3570" t="s">
        <v>31</v>
      </c>
      <c r="H3570" t="s">
        <v>87</v>
      </c>
      <c r="I3570" t="s">
        <v>79</v>
      </c>
      <c r="J3570" t="s">
        <v>48</v>
      </c>
      <c r="K3570" t="s">
        <v>26252</v>
      </c>
      <c r="L3570" t="s">
        <v>19</v>
      </c>
    </row>
    <row r="3571" spans="1:12" x14ac:dyDescent="0.35">
      <c r="A3571">
        <v>8002</v>
      </c>
      <c r="B3571" t="s">
        <v>22215</v>
      </c>
      <c r="D3571">
        <v>30</v>
      </c>
      <c r="E3571" t="s">
        <v>22216</v>
      </c>
      <c r="F3571" t="s">
        <v>79</v>
      </c>
      <c r="G3571" t="s">
        <v>40</v>
      </c>
      <c r="H3571" t="s">
        <v>24</v>
      </c>
      <c r="I3571" t="s">
        <v>25</v>
      </c>
      <c r="J3571" t="s">
        <v>146</v>
      </c>
      <c r="K3571" t="s">
        <v>26253</v>
      </c>
      <c r="L3571" t="s">
        <v>37</v>
      </c>
    </row>
    <row r="3572" spans="1:12" x14ac:dyDescent="0.35">
      <c r="A3572">
        <v>8004</v>
      </c>
      <c r="B3572" t="s">
        <v>17990</v>
      </c>
      <c r="D3572">
        <v>30</v>
      </c>
      <c r="E3572" t="s">
        <v>22219</v>
      </c>
      <c r="F3572" t="s">
        <v>149</v>
      </c>
      <c r="G3572" t="s">
        <v>22</v>
      </c>
      <c r="H3572" t="s">
        <v>120</v>
      </c>
      <c r="I3572" t="s">
        <v>57</v>
      </c>
      <c r="J3572" t="s">
        <v>26</v>
      </c>
      <c r="K3572" t="s">
        <v>26254</v>
      </c>
      <c r="L3572" t="s">
        <v>44</v>
      </c>
    </row>
    <row r="3573" spans="1:12" x14ac:dyDescent="0.35">
      <c r="A3573">
        <v>8005</v>
      </c>
      <c r="B3573" t="s">
        <v>22220</v>
      </c>
      <c r="D3573">
        <v>30</v>
      </c>
      <c r="E3573" t="s">
        <v>22221</v>
      </c>
      <c r="F3573" t="s">
        <v>40</v>
      </c>
      <c r="G3573" t="s">
        <v>32</v>
      </c>
      <c r="H3573" t="s">
        <v>87</v>
      </c>
      <c r="I3573" t="s">
        <v>79</v>
      </c>
      <c r="J3573" t="s">
        <v>116</v>
      </c>
      <c r="K3573">
        <v>3938083335</v>
      </c>
      <c r="L3573" t="s">
        <v>44</v>
      </c>
    </row>
    <row r="3574" spans="1:12" x14ac:dyDescent="0.35">
      <c r="A3574">
        <v>8006</v>
      </c>
      <c r="B3574" t="s">
        <v>22222</v>
      </c>
      <c r="D3574">
        <v>29</v>
      </c>
      <c r="E3574" t="s">
        <v>22223</v>
      </c>
      <c r="F3574" t="s">
        <v>42</v>
      </c>
      <c r="G3574" t="s">
        <v>201</v>
      </c>
      <c r="H3574" t="s">
        <v>62</v>
      </c>
      <c r="I3574" t="s">
        <v>23</v>
      </c>
      <c r="J3574" t="s">
        <v>35</v>
      </c>
      <c r="K3574">
        <f>1-940-803-9765</f>
        <v>-11507</v>
      </c>
      <c r="L3574" t="s">
        <v>28</v>
      </c>
    </row>
    <row r="3575" spans="1:12" x14ac:dyDescent="0.35">
      <c r="A3575">
        <v>8007</v>
      </c>
      <c r="B3575" t="s">
        <v>22224</v>
      </c>
      <c r="D3575">
        <v>27</v>
      </c>
      <c r="E3575" t="s">
        <v>22225</v>
      </c>
      <c r="F3575" t="s">
        <v>22</v>
      </c>
      <c r="G3575" t="s">
        <v>23</v>
      </c>
      <c r="H3575" t="s">
        <v>33</v>
      </c>
      <c r="I3575" t="s">
        <v>34</v>
      </c>
      <c r="J3575" t="s">
        <v>68</v>
      </c>
      <c r="K3575" t="s">
        <v>26255</v>
      </c>
      <c r="L3575" t="s">
        <v>76</v>
      </c>
    </row>
    <row r="3576" spans="1:12" x14ac:dyDescent="0.35">
      <c r="A3576">
        <v>8008</v>
      </c>
      <c r="B3576" t="s">
        <v>22226</v>
      </c>
      <c r="D3576">
        <v>27</v>
      </c>
      <c r="E3576" t="s">
        <v>22227</v>
      </c>
      <c r="F3576" t="s">
        <v>201</v>
      </c>
      <c r="G3576" t="s">
        <v>57</v>
      </c>
      <c r="H3576" t="s">
        <v>87</v>
      </c>
      <c r="I3576" t="s">
        <v>79</v>
      </c>
      <c r="J3576" t="s">
        <v>88</v>
      </c>
      <c r="K3576" t="s">
        <v>26256</v>
      </c>
      <c r="L3576" t="s">
        <v>76</v>
      </c>
    </row>
    <row r="3577" spans="1:12" x14ac:dyDescent="0.35">
      <c r="A3577">
        <v>8010</v>
      </c>
      <c r="B3577" t="s">
        <v>22230</v>
      </c>
      <c r="D3577">
        <v>28</v>
      </c>
      <c r="E3577" t="s">
        <v>22231</v>
      </c>
      <c r="F3577" t="s">
        <v>22</v>
      </c>
      <c r="G3577" t="s">
        <v>101</v>
      </c>
      <c r="H3577" t="s">
        <v>47</v>
      </c>
      <c r="I3577" t="s">
        <v>31</v>
      </c>
      <c r="J3577" t="s">
        <v>48</v>
      </c>
      <c r="K3577" t="s">
        <v>26257</v>
      </c>
      <c r="L3577" t="s">
        <v>19</v>
      </c>
    </row>
    <row r="3578" spans="1:12" x14ac:dyDescent="0.35">
      <c r="A3578">
        <v>8011</v>
      </c>
      <c r="B3578" t="s">
        <v>22232</v>
      </c>
      <c r="D3578">
        <v>29</v>
      </c>
      <c r="E3578" t="s">
        <v>22233</v>
      </c>
      <c r="F3578" t="s">
        <v>67</v>
      </c>
      <c r="G3578" t="s">
        <v>13</v>
      </c>
      <c r="H3578" t="s">
        <v>120</v>
      </c>
      <c r="I3578" t="s">
        <v>57</v>
      </c>
      <c r="J3578" t="s">
        <v>68</v>
      </c>
      <c r="K3578" t="s">
        <v>26258</v>
      </c>
      <c r="L3578" t="s">
        <v>28</v>
      </c>
    </row>
    <row r="3579" spans="1:12" x14ac:dyDescent="0.35">
      <c r="A3579">
        <v>8012</v>
      </c>
      <c r="B3579" t="s">
        <v>22234</v>
      </c>
      <c r="D3579">
        <v>30</v>
      </c>
      <c r="E3579" t="s">
        <v>22235</v>
      </c>
      <c r="F3579" t="s">
        <v>133</v>
      </c>
      <c r="G3579" t="s">
        <v>201</v>
      </c>
      <c r="H3579" t="s">
        <v>62</v>
      </c>
      <c r="I3579" t="s">
        <v>23</v>
      </c>
      <c r="J3579" t="s">
        <v>88</v>
      </c>
      <c r="K3579" t="s">
        <v>26259</v>
      </c>
      <c r="L3579" t="s">
        <v>44</v>
      </c>
    </row>
    <row r="3580" spans="1:12" x14ac:dyDescent="0.35">
      <c r="A3580">
        <v>8013</v>
      </c>
      <c r="B3580" t="s">
        <v>22236</v>
      </c>
      <c r="D3580">
        <v>28</v>
      </c>
      <c r="E3580" t="s">
        <v>22237</v>
      </c>
      <c r="F3580" t="s">
        <v>31</v>
      </c>
      <c r="G3580" t="s">
        <v>40</v>
      </c>
      <c r="H3580" t="s">
        <v>52</v>
      </c>
      <c r="I3580" t="s">
        <v>13</v>
      </c>
      <c r="J3580" t="s">
        <v>68</v>
      </c>
      <c r="K3580" t="s">
        <v>26260</v>
      </c>
      <c r="L3580" t="s">
        <v>37</v>
      </c>
    </row>
    <row r="3581" spans="1:12" x14ac:dyDescent="0.35">
      <c r="A3581">
        <v>8014</v>
      </c>
      <c r="B3581" t="s">
        <v>22238</v>
      </c>
      <c r="D3581">
        <v>30</v>
      </c>
      <c r="E3581" t="s">
        <v>22239</v>
      </c>
      <c r="F3581" t="s">
        <v>22</v>
      </c>
      <c r="G3581" t="s">
        <v>57</v>
      </c>
      <c r="H3581" t="s">
        <v>120</v>
      </c>
      <c r="I3581" t="s">
        <v>57</v>
      </c>
      <c r="J3581" t="s">
        <v>48</v>
      </c>
      <c r="K3581" t="s">
        <v>26261</v>
      </c>
      <c r="L3581" t="s">
        <v>28</v>
      </c>
    </row>
    <row r="3582" spans="1:12" x14ac:dyDescent="0.35">
      <c r="A3582">
        <v>8015</v>
      </c>
      <c r="B3582" t="s">
        <v>7863</v>
      </c>
      <c r="D3582">
        <v>27</v>
      </c>
      <c r="E3582" t="s">
        <v>22240</v>
      </c>
      <c r="F3582" t="s">
        <v>149</v>
      </c>
      <c r="G3582" t="s">
        <v>133</v>
      </c>
      <c r="H3582" t="s">
        <v>41</v>
      </c>
      <c r="I3582" t="s">
        <v>42</v>
      </c>
      <c r="J3582" t="s">
        <v>88</v>
      </c>
      <c r="K3582" t="s">
        <v>26262</v>
      </c>
      <c r="L3582" t="s">
        <v>28</v>
      </c>
    </row>
    <row r="3583" spans="1:12" x14ac:dyDescent="0.35">
      <c r="A3583">
        <v>8016</v>
      </c>
      <c r="B3583" t="s">
        <v>22241</v>
      </c>
      <c r="D3583">
        <v>28</v>
      </c>
      <c r="E3583" t="s">
        <v>22242</v>
      </c>
      <c r="F3583" t="s">
        <v>40</v>
      </c>
      <c r="G3583" t="s">
        <v>22</v>
      </c>
      <c r="H3583" t="s">
        <v>80</v>
      </c>
      <c r="I3583" t="s">
        <v>32</v>
      </c>
      <c r="J3583" t="s">
        <v>102</v>
      </c>
      <c r="K3583" t="s">
        <v>26263</v>
      </c>
      <c r="L3583" t="s">
        <v>37</v>
      </c>
    </row>
    <row r="3584" spans="1:12" x14ac:dyDescent="0.35">
      <c r="A3584">
        <v>8019</v>
      </c>
      <c r="B3584" t="s">
        <v>22247</v>
      </c>
      <c r="D3584">
        <v>28</v>
      </c>
      <c r="E3584" t="s">
        <v>22248</v>
      </c>
      <c r="F3584" t="s">
        <v>34</v>
      </c>
      <c r="G3584" t="s">
        <v>57</v>
      </c>
      <c r="H3584" t="s">
        <v>47</v>
      </c>
      <c r="I3584" t="s">
        <v>31</v>
      </c>
      <c r="J3584" t="s">
        <v>53</v>
      </c>
      <c r="K3584" t="s">
        <v>26264</v>
      </c>
      <c r="L3584" t="s">
        <v>37</v>
      </c>
    </row>
    <row r="3585" spans="1:12" x14ac:dyDescent="0.35">
      <c r="A3585">
        <v>8020</v>
      </c>
      <c r="B3585" t="s">
        <v>22249</v>
      </c>
      <c r="D3585">
        <v>27</v>
      </c>
      <c r="E3585" t="s">
        <v>22250</v>
      </c>
      <c r="F3585" t="s">
        <v>169</v>
      </c>
      <c r="G3585" t="s">
        <v>31</v>
      </c>
      <c r="H3585" t="s">
        <v>33</v>
      </c>
      <c r="I3585" t="s">
        <v>34</v>
      </c>
      <c r="J3585" t="s">
        <v>146</v>
      </c>
      <c r="K3585" t="s">
        <v>26265</v>
      </c>
      <c r="L3585" t="s">
        <v>19</v>
      </c>
    </row>
    <row r="3586" spans="1:12" x14ac:dyDescent="0.35">
      <c r="A3586">
        <v>8024</v>
      </c>
      <c r="B3586" t="s">
        <v>22257</v>
      </c>
      <c r="D3586">
        <v>26</v>
      </c>
      <c r="E3586" t="s">
        <v>22258</v>
      </c>
      <c r="F3586" t="s">
        <v>149</v>
      </c>
      <c r="G3586" t="s">
        <v>101</v>
      </c>
      <c r="H3586" t="s">
        <v>24</v>
      </c>
      <c r="I3586" t="s">
        <v>25</v>
      </c>
      <c r="J3586" t="s">
        <v>91</v>
      </c>
      <c r="K3586" t="s">
        <v>26266</v>
      </c>
      <c r="L3586" t="s">
        <v>28</v>
      </c>
    </row>
    <row r="3587" spans="1:12" x14ac:dyDescent="0.35">
      <c r="A3587">
        <v>8026</v>
      </c>
      <c r="B3587" t="s">
        <v>22261</v>
      </c>
      <c r="D3587">
        <v>27</v>
      </c>
      <c r="E3587" t="s">
        <v>22262</v>
      </c>
      <c r="F3587" t="s">
        <v>23</v>
      </c>
      <c r="G3587" t="s">
        <v>31</v>
      </c>
      <c r="H3587" t="s">
        <v>41</v>
      </c>
      <c r="I3587" t="s">
        <v>42</v>
      </c>
      <c r="J3587" t="s">
        <v>116</v>
      </c>
      <c r="K3587" t="s">
        <v>26267</v>
      </c>
      <c r="L3587" t="s">
        <v>28</v>
      </c>
    </row>
    <row r="3588" spans="1:12" x14ac:dyDescent="0.35">
      <c r="A3588">
        <v>8027</v>
      </c>
      <c r="B3588" t="s">
        <v>22263</v>
      </c>
      <c r="D3588">
        <v>30</v>
      </c>
      <c r="E3588" t="s">
        <v>22264</v>
      </c>
      <c r="F3588" t="s">
        <v>67</v>
      </c>
      <c r="G3588" t="s">
        <v>34</v>
      </c>
      <c r="H3588" t="s">
        <v>62</v>
      </c>
      <c r="I3588" t="s">
        <v>23</v>
      </c>
      <c r="J3588" t="s">
        <v>116</v>
      </c>
      <c r="K3588" t="s">
        <v>26268</v>
      </c>
      <c r="L3588" t="s">
        <v>76</v>
      </c>
    </row>
    <row r="3589" spans="1:12" x14ac:dyDescent="0.35">
      <c r="A3589">
        <v>8028</v>
      </c>
      <c r="B3589" t="s">
        <v>22265</v>
      </c>
      <c r="D3589">
        <v>30</v>
      </c>
      <c r="E3589" t="s">
        <v>22266</v>
      </c>
      <c r="F3589" t="s">
        <v>133</v>
      </c>
      <c r="G3589" t="s">
        <v>32</v>
      </c>
      <c r="H3589" t="s">
        <v>15</v>
      </c>
      <c r="I3589" t="s">
        <v>16</v>
      </c>
      <c r="J3589" t="s">
        <v>53</v>
      </c>
      <c r="K3589">
        <v>5361463545</v>
      </c>
      <c r="L3589" t="s">
        <v>44</v>
      </c>
    </row>
    <row r="3590" spans="1:12" x14ac:dyDescent="0.35">
      <c r="A3590">
        <v>8029</v>
      </c>
      <c r="B3590" t="s">
        <v>22267</v>
      </c>
      <c r="D3590">
        <v>27</v>
      </c>
      <c r="E3590" t="s">
        <v>22268</v>
      </c>
      <c r="F3590" t="s">
        <v>67</v>
      </c>
      <c r="G3590" t="s">
        <v>40</v>
      </c>
      <c r="H3590" t="s">
        <v>24</v>
      </c>
      <c r="I3590" t="s">
        <v>25</v>
      </c>
      <c r="J3590" t="s">
        <v>58</v>
      </c>
      <c r="K3590" t="s">
        <v>26269</v>
      </c>
      <c r="L3590" t="s">
        <v>76</v>
      </c>
    </row>
    <row r="3591" spans="1:12" x14ac:dyDescent="0.35">
      <c r="A3591">
        <v>8030</v>
      </c>
      <c r="B3591" t="s">
        <v>22269</v>
      </c>
      <c r="D3591">
        <v>30</v>
      </c>
      <c r="E3591" t="s">
        <v>22270</v>
      </c>
      <c r="F3591" t="s">
        <v>169</v>
      </c>
      <c r="G3591" t="s">
        <v>14</v>
      </c>
      <c r="H3591" t="s">
        <v>41</v>
      </c>
      <c r="I3591" t="s">
        <v>42</v>
      </c>
      <c r="J3591" t="s">
        <v>35</v>
      </c>
      <c r="K3591" t="s">
        <v>26270</v>
      </c>
      <c r="L3591" t="s">
        <v>44</v>
      </c>
    </row>
    <row r="3592" spans="1:12" x14ac:dyDescent="0.35">
      <c r="A3592">
        <v>8031</v>
      </c>
      <c r="B3592" t="s">
        <v>22271</v>
      </c>
      <c r="D3592">
        <v>26</v>
      </c>
      <c r="E3592" t="s">
        <v>22272</v>
      </c>
      <c r="F3592" t="s">
        <v>13</v>
      </c>
      <c r="G3592" t="s">
        <v>201</v>
      </c>
      <c r="H3592" t="s">
        <v>47</v>
      </c>
      <c r="I3592" t="s">
        <v>31</v>
      </c>
      <c r="J3592" t="s">
        <v>91</v>
      </c>
      <c r="K3592" t="s">
        <v>26271</v>
      </c>
      <c r="L3592" t="s">
        <v>28</v>
      </c>
    </row>
    <row r="3593" spans="1:12" x14ac:dyDescent="0.35">
      <c r="A3593">
        <v>8036</v>
      </c>
      <c r="B3593" t="s">
        <v>22281</v>
      </c>
      <c r="D3593">
        <v>26</v>
      </c>
      <c r="E3593" t="s">
        <v>22282</v>
      </c>
      <c r="F3593" t="s">
        <v>34</v>
      </c>
      <c r="G3593" t="s">
        <v>13</v>
      </c>
      <c r="H3593" t="s">
        <v>41</v>
      </c>
      <c r="I3593" t="s">
        <v>42</v>
      </c>
      <c r="J3593" t="s">
        <v>58</v>
      </c>
      <c r="K3593">
        <f>1-450-347-9882</f>
        <v>-10678</v>
      </c>
      <c r="L3593" t="s">
        <v>76</v>
      </c>
    </row>
    <row r="3594" spans="1:12" x14ac:dyDescent="0.35">
      <c r="A3594">
        <v>8038</v>
      </c>
      <c r="B3594" t="s">
        <v>22285</v>
      </c>
      <c r="D3594">
        <v>26</v>
      </c>
      <c r="E3594" t="s">
        <v>22286</v>
      </c>
      <c r="F3594" t="s">
        <v>40</v>
      </c>
      <c r="G3594" t="s">
        <v>101</v>
      </c>
      <c r="H3594" t="s">
        <v>87</v>
      </c>
      <c r="I3594" t="s">
        <v>79</v>
      </c>
      <c r="J3594" t="s">
        <v>170</v>
      </c>
      <c r="K3594" t="s">
        <v>26272</v>
      </c>
      <c r="L3594" t="s">
        <v>76</v>
      </c>
    </row>
    <row r="3595" spans="1:12" x14ac:dyDescent="0.35">
      <c r="A3595">
        <v>8041</v>
      </c>
      <c r="B3595" t="s">
        <v>22291</v>
      </c>
      <c r="D3595">
        <v>30</v>
      </c>
      <c r="E3595" t="s">
        <v>22292</v>
      </c>
      <c r="F3595" t="s">
        <v>42</v>
      </c>
      <c r="G3595" t="s">
        <v>79</v>
      </c>
      <c r="H3595" t="s">
        <v>120</v>
      </c>
      <c r="I3595" t="s">
        <v>57</v>
      </c>
      <c r="J3595" t="s">
        <v>35</v>
      </c>
      <c r="K3595" t="s">
        <v>26273</v>
      </c>
      <c r="L3595" t="s">
        <v>19</v>
      </c>
    </row>
    <row r="3596" spans="1:12" x14ac:dyDescent="0.35">
      <c r="A3596">
        <v>8043</v>
      </c>
      <c r="B3596" t="s">
        <v>22295</v>
      </c>
      <c r="D3596">
        <v>30</v>
      </c>
      <c r="E3596" t="s">
        <v>22296</v>
      </c>
      <c r="F3596" t="s">
        <v>149</v>
      </c>
      <c r="G3596" t="s">
        <v>177</v>
      </c>
      <c r="H3596" t="s">
        <v>41</v>
      </c>
      <c r="I3596" t="s">
        <v>42</v>
      </c>
      <c r="J3596" t="s">
        <v>17</v>
      </c>
      <c r="K3596" t="s">
        <v>26274</v>
      </c>
      <c r="L3596" t="s">
        <v>76</v>
      </c>
    </row>
    <row r="3597" spans="1:12" x14ac:dyDescent="0.35">
      <c r="A3597">
        <v>8046</v>
      </c>
      <c r="B3597" t="s">
        <v>22301</v>
      </c>
      <c r="D3597">
        <v>30</v>
      </c>
      <c r="E3597" t="s">
        <v>22302</v>
      </c>
      <c r="F3597" t="s">
        <v>169</v>
      </c>
      <c r="G3597" t="s">
        <v>42</v>
      </c>
      <c r="H3597" t="s">
        <v>87</v>
      </c>
      <c r="I3597" t="s">
        <v>79</v>
      </c>
      <c r="J3597" t="s">
        <v>116</v>
      </c>
      <c r="K3597" t="s">
        <v>26275</v>
      </c>
      <c r="L3597" t="s">
        <v>76</v>
      </c>
    </row>
    <row r="3598" spans="1:12" x14ac:dyDescent="0.35">
      <c r="A3598">
        <v>8047</v>
      </c>
      <c r="B3598" t="s">
        <v>22303</v>
      </c>
      <c r="D3598">
        <v>29</v>
      </c>
      <c r="E3598" t="s">
        <v>22304</v>
      </c>
      <c r="F3598" t="s">
        <v>34</v>
      </c>
      <c r="G3598" t="s">
        <v>149</v>
      </c>
      <c r="H3598" t="s">
        <v>120</v>
      </c>
      <c r="I3598" t="s">
        <v>57</v>
      </c>
      <c r="J3598" t="s">
        <v>153</v>
      </c>
      <c r="K3598" t="s">
        <v>26276</v>
      </c>
      <c r="L3598" t="s">
        <v>19</v>
      </c>
    </row>
    <row r="3599" spans="1:12" x14ac:dyDescent="0.35">
      <c r="A3599">
        <v>8049</v>
      </c>
      <c r="B3599" t="s">
        <v>22306</v>
      </c>
      <c r="D3599">
        <v>30</v>
      </c>
      <c r="E3599" t="s">
        <v>22307</v>
      </c>
      <c r="F3599" t="s">
        <v>13</v>
      </c>
      <c r="G3599" t="s">
        <v>22</v>
      </c>
      <c r="H3599" t="s">
        <v>41</v>
      </c>
      <c r="I3599" t="s">
        <v>42</v>
      </c>
      <c r="J3599" t="s">
        <v>88</v>
      </c>
      <c r="K3599" t="s">
        <v>26277</v>
      </c>
      <c r="L3599" t="s">
        <v>28</v>
      </c>
    </row>
    <row r="3600" spans="1:12" x14ac:dyDescent="0.35">
      <c r="A3600">
        <v>8050</v>
      </c>
      <c r="B3600" t="s">
        <v>22308</v>
      </c>
      <c r="D3600">
        <v>30</v>
      </c>
      <c r="E3600" t="s">
        <v>22309</v>
      </c>
      <c r="F3600" t="s">
        <v>101</v>
      </c>
      <c r="G3600" t="s">
        <v>169</v>
      </c>
      <c r="H3600" t="s">
        <v>41</v>
      </c>
      <c r="I3600" t="s">
        <v>42</v>
      </c>
      <c r="J3600" t="s">
        <v>68</v>
      </c>
      <c r="K3600" t="s">
        <v>26278</v>
      </c>
      <c r="L3600" t="s">
        <v>44</v>
      </c>
    </row>
    <row r="3601" spans="1:12" x14ac:dyDescent="0.35">
      <c r="A3601">
        <v>8051</v>
      </c>
      <c r="B3601" t="s">
        <v>22310</v>
      </c>
      <c r="D3601">
        <v>28</v>
      </c>
      <c r="E3601" t="s">
        <v>22311</v>
      </c>
      <c r="F3601" t="s">
        <v>40</v>
      </c>
      <c r="G3601" t="s">
        <v>169</v>
      </c>
      <c r="H3601" t="s">
        <v>47</v>
      </c>
      <c r="I3601" t="s">
        <v>31</v>
      </c>
      <c r="J3601" t="s">
        <v>63</v>
      </c>
      <c r="K3601" t="s">
        <v>26279</v>
      </c>
      <c r="L3601" t="s">
        <v>44</v>
      </c>
    </row>
    <row r="3602" spans="1:12" x14ac:dyDescent="0.35">
      <c r="A3602">
        <v>8052</v>
      </c>
      <c r="B3602" t="s">
        <v>22312</v>
      </c>
      <c r="D3602">
        <v>27</v>
      </c>
      <c r="E3602" t="s">
        <v>22313</v>
      </c>
      <c r="F3602" t="s">
        <v>16</v>
      </c>
      <c r="G3602" t="s">
        <v>31</v>
      </c>
      <c r="H3602" t="s">
        <v>33</v>
      </c>
      <c r="I3602" t="s">
        <v>34</v>
      </c>
      <c r="J3602" t="s">
        <v>53</v>
      </c>
      <c r="K3602" t="s">
        <v>26280</v>
      </c>
      <c r="L3602" t="s">
        <v>37</v>
      </c>
    </row>
    <row r="3603" spans="1:12" x14ac:dyDescent="0.35">
      <c r="A3603">
        <v>8054</v>
      </c>
      <c r="B3603" t="s">
        <v>22316</v>
      </c>
      <c r="D3603">
        <v>26</v>
      </c>
      <c r="E3603" t="s">
        <v>22317</v>
      </c>
      <c r="F3603" t="s">
        <v>79</v>
      </c>
      <c r="G3603" t="s">
        <v>14</v>
      </c>
      <c r="H3603" t="s">
        <v>15</v>
      </c>
      <c r="I3603" t="s">
        <v>16</v>
      </c>
      <c r="J3603" t="s">
        <v>153</v>
      </c>
      <c r="K3603" t="s">
        <v>26281</v>
      </c>
      <c r="L3603" t="s">
        <v>19</v>
      </c>
    </row>
    <row r="3604" spans="1:12" x14ac:dyDescent="0.35">
      <c r="A3604">
        <v>8055</v>
      </c>
      <c r="B3604" t="s">
        <v>4449</v>
      </c>
      <c r="D3604">
        <v>28</v>
      </c>
      <c r="E3604" t="s">
        <v>22318</v>
      </c>
      <c r="F3604" t="s">
        <v>14</v>
      </c>
      <c r="G3604" t="s">
        <v>25</v>
      </c>
      <c r="H3604" t="s">
        <v>47</v>
      </c>
      <c r="I3604" t="s">
        <v>31</v>
      </c>
      <c r="J3604" t="s">
        <v>17</v>
      </c>
      <c r="K3604">
        <f>1-788-206-5670</f>
        <v>-6663</v>
      </c>
      <c r="L3604" t="s">
        <v>44</v>
      </c>
    </row>
    <row r="3605" spans="1:12" x14ac:dyDescent="0.35">
      <c r="A3605">
        <v>8057</v>
      </c>
      <c r="B3605" t="s">
        <v>22321</v>
      </c>
      <c r="D3605">
        <v>30</v>
      </c>
      <c r="E3605" t="s">
        <v>22322</v>
      </c>
      <c r="F3605" t="s">
        <v>32</v>
      </c>
      <c r="G3605" t="s">
        <v>31</v>
      </c>
      <c r="H3605" t="s">
        <v>33</v>
      </c>
      <c r="I3605" t="s">
        <v>34</v>
      </c>
      <c r="J3605" t="s">
        <v>53</v>
      </c>
      <c r="K3605" t="s">
        <v>26282</v>
      </c>
      <c r="L3605" t="s">
        <v>28</v>
      </c>
    </row>
    <row r="3606" spans="1:12" x14ac:dyDescent="0.35">
      <c r="A3606">
        <v>8060</v>
      </c>
      <c r="B3606" t="s">
        <v>20212</v>
      </c>
      <c r="D3606">
        <v>29</v>
      </c>
      <c r="E3606" t="s">
        <v>22326</v>
      </c>
      <c r="F3606" t="s">
        <v>57</v>
      </c>
      <c r="G3606" t="s">
        <v>25</v>
      </c>
      <c r="H3606" t="s">
        <v>120</v>
      </c>
      <c r="I3606" t="s">
        <v>57</v>
      </c>
      <c r="J3606" t="s">
        <v>146</v>
      </c>
      <c r="K3606" t="s">
        <v>26283</v>
      </c>
      <c r="L3606" t="s">
        <v>76</v>
      </c>
    </row>
    <row r="3607" spans="1:12" x14ac:dyDescent="0.35">
      <c r="A3607">
        <v>8062</v>
      </c>
      <c r="B3607" t="s">
        <v>22329</v>
      </c>
      <c r="D3607">
        <v>29</v>
      </c>
      <c r="E3607" t="s">
        <v>22330</v>
      </c>
      <c r="F3607" t="s">
        <v>23</v>
      </c>
      <c r="G3607" t="s">
        <v>23</v>
      </c>
      <c r="H3607" t="s">
        <v>87</v>
      </c>
      <c r="I3607" t="s">
        <v>79</v>
      </c>
      <c r="J3607" t="s">
        <v>58</v>
      </c>
      <c r="K3607" t="s">
        <v>26284</v>
      </c>
      <c r="L3607" t="s">
        <v>76</v>
      </c>
    </row>
    <row r="3608" spans="1:12" x14ac:dyDescent="0.35">
      <c r="A3608">
        <v>8066</v>
      </c>
      <c r="B3608" t="s">
        <v>22337</v>
      </c>
      <c r="D3608">
        <v>26</v>
      </c>
      <c r="E3608" t="s">
        <v>22338</v>
      </c>
      <c r="F3608" t="s">
        <v>57</v>
      </c>
      <c r="G3608" t="s">
        <v>32</v>
      </c>
      <c r="H3608" t="s">
        <v>15</v>
      </c>
      <c r="I3608" t="s">
        <v>16</v>
      </c>
      <c r="J3608" t="s">
        <v>170</v>
      </c>
      <c r="K3608" t="s">
        <v>26285</v>
      </c>
      <c r="L3608" t="s">
        <v>28</v>
      </c>
    </row>
    <row r="3609" spans="1:12" x14ac:dyDescent="0.35">
      <c r="A3609">
        <v>8067</v>
      </c>
      <c r="B3609" t="s">
        <v>22339</v>
      </c>
      <c r="D3609">
        <v>28</v>
      </c>
      <c r="E3609" t="s">
        <v>22340</v>
      </c>
      <c r="F3609" t="s">
        <v>201</v>
      </c>
      <c r="G3609" t="s">
        <v>177</v>
      </c>
      <c r="H3609" t="s">
        <v>47</v>
      </c>
      <c r="I3609" t="s">
        <v>31</v>
      </c>
      <c r="J3609" t="s">
        <v>48</v>
      </c>
      <c r="K3609" t="s">
        <v>26286</v>
      </c>
      <c r="L3609" t="s">
        <v>37</v>
      </c>
    </row>
    <row r="3610" spans="1:12" x14ac:dyDescent="0.35">
      <c r="A3610">
        <v>8068</v>
      </c>
      <c r="B3610" t="s">
        <v>22341</v>
      </c>
      <c r="D3610">
        <v>29</v>
      </c>
      <c r="E3610" t="s">
        <v>22342</v>
      </c>
      <c r="F3610" t="s">
        <v>14</v>
      </c>
      <c r="G3610" t="s">
        <v>25</v>
      </c>
      <c r="H3610" t="s">
        <v>120</v>
      </c>
      <c r="I3610" t="s">
        <v>57</v>
      </c>
      <c r="J3610" t="s">
        <v>102</v>
      </c>
      <c r="K3610" t="s">
        <v>26287</v>
      </c>
      <c r="L3610" t="s">
        <v>44</v>
      </c>
    </row>
    <row r="3611" spans="1:12" x14ac:dyDescent="0.35">
      <c r="A3611">
        <v>8069</v>
      </c>
      <c r="B3611" t="s">
        <v>22343</v>
      </c>
      <c r="D3611">
        <v>27</v>
      </c>
      <c r="E3611" t="s">
        <v>22344</v>
      </c>
      <c r="F3611" t="s">
        <v>22</v>
      </c>
      <c r="G3611" t="s">
        <v>14</v>
      </c>
      <c r="H3611" t="s">
        <v>52</v>
      </c>
      <c r="I3611" t="s">
        <v>13</v>
      </c>
      <c r="J3611" t="s">
        <v>17</v>
      </c>
      <c r="K3611" t="s">
        <v>26288</v>
      </c>
      <c r="L3611" t="s">
        <v>19</v>
      </c>
    </row>
    <row r="3612" spans="1:12" x14ac:dyDescent="0.35">
      <c r="A3612">
        <v>8073</v>
      </c>
      <c r="B3612" t="s">
        <v>22351</v>
      </c>
      <c r="D3612">
        <v>27</v>
      </c>
      <c r="E3612" t="s">
        <v>22352</v>
      </c>
      <c r="F3612" t="s">
        <v>149</v>
      </c>
      <c r="G3612" t="s">
        <v>149</v>
      </c>
      <c r="H3612" t="s">
        <v>41</v>
      </c>
      <c r="I3612" t="s">
        <v>42</v>
      </c>
      <c r="J3612" t="s">
        <v>146</v>
      </c>
      <c r="K3612" t="s">
        <v>26289</v>
      </c>
      <c r="L3612" t="s">
        <v>37</v>
      </c>
    </row>
    <row r="3613" spans="1:12" x14ac:dyDescent="0.35">
      <c r="A3613">
        <v>8074</v>
      </c>
      <c r="B3613" t="s">
        <v>22353</v>
      </c>
      <c r="D3613">
        <v>30</v>
      </c>
      <c r="E3613" t="s">
        <v>22354</v>
      </c>
      <c r="F3613" t="s">
        <v>169</v>
      </c>
      <c r="G3613" t="s">
        <v>13</v>
      </c>
      <c r="H3613" t="s">
        <v>62</v>
      </c>
      <c r="I3613" t="s">
        <v>23</v>
      </c>
      <c r="J3613" t="s">
        <v>53</v>
      </c>
      <c r="K3613" t="s">
        <v>26290</v>
      </c>
      <c r="L3613" t="s">
        <v>76</v>
      </c>
    </row>
    <row r="3614" spans="1:12" x14ac:dyDescent="0.35">
      <c r="A3614">
        <v>8075</v>
      </c>
      <c r="B3614" t="s">
        <v>22355</v>
      </c>
      <c r="D3614">
        <v>27</v>
      </c>
      <c r="E3614" t="s">
        <v>22356</v>
      </c>
      <c r="F3614" t="s">
        <v>14</v>
      </c>
      <c r="G3614" t="s">
        <v>101</v>
      </c>
      <c r="H3614" t="s">
        <v>52</v>
      </c>
      <c r="I3614" t="s">
        <v>13</v>
      </c>
      <c r="J3614" t="s">
        <v>116</v>
      </c>
      <c r="K3614" t="s">
        <v>26291</v>
      </c>
      <c r="L3614" t="s">
        <v>37</v>
      </c>
    </row>
    <row r="3615" spans="1:12" x14ac:dyDescent="0.35">
      <c r="A3615">
        <v>8077</v>
      </c>
      <c r="B3615" t="s">
        <v>22359</v>
      </c>
      <c r="D3615">
        <v>27</v>
      </c>
      <c r="E3615" t="s">
        <v>22360</v>
      </c>
      <c r="F3615" t="s">
        <v>31</v>
      </c>
      <c r="G3615" t="s">
        <v>13</v>
      </c>
      <c r="H3615" t="s">
        <v>41</v>
      </c>
      <c r="I3615" t="s">
        <v>42</v>
      </c>
      <c r="J3615" t="s">
        <v>68</v>
      </c>
      <c r="K3615" t="s">
        <v>26292</v>
      </c>
      <c r="L3615" t="s">
        <v>76</v>
      </c>
    </row>
    <row r="3616" spans="1:12" x14ac:dyDescent="0.35">
      <c r="A3616">
        <v>8079</v>
      </c>
      <c r="B3616" t="s">
        <v>22363</v>
      </c>
      <c r="D3616">
        <v>27</v>
      </c>
      <c r="E3616" t="s">
        <v>22364</v>
      </c>
      <c r="F3616" t="s">
        <v>16</v>
      </c>
      <c r="G3616" t="s">
        <v>34</v>
      </c>
      <c r="H3616" t="s">
        <v>15</v>
      </c>
      <c r="I3616" t="s">
        <v>16</v>
      </c>
      <c r="J3616" t="s">
        <v>91</v>
      </c>
      <c r="K3616" t="s">
        <v>26293</v>
      </c>
      <c r="L3616" t="s">
        <v>76</v>
      </c>
    </row>
    <row r="3617" spans="1:12" x14ac:dyDescent="0.35">
      <c r="A3617">
        <v>8081</v>
      </c>
      <c r="B3617" t="s">
        <v>22367</v>
      </c>
      <c r="D3617">
        <v>30</v>
      </c>
      <c r="E3617" t="s">
        <v>22368</v>
      </c>
      <c r="F3617" t="s">
        <v>133</v>
      </c>
      <c r="G3617" t="s">
        <v>67</v>
      </c>
      <c r="H3617" t="s">
        <v>15</v>
      </c>
      <c r="I3617" t="s">
        <v>16</v>
      </c>
      <c r="J3617" t="s">
        <v>153</v>
      </c>
      <c r="K3617" t="s">
        <v>26294</v>
      </c>
      <c r="L3617" t="s">
        <v>28</v>
      </c>
    </row>
    <row r="3618" spans="1:12" x14ac:dyDescent="0.35">
      <c r="A3618">
        <v>8082</v>
      </c>
      <c r="B3618" t="s">
        <v>22369</v>
      </c>
      <c r="D3618">
        <v>29</v>
      </c>
      <c r="E3618" t="s">
        <v>22370</v>
      </c>
      <c r="F3618" t="s">
        <v>16</v>
      </c>
      <c r="G3618" t="s">
        <v>40</v>
      </c>
      <c r="H3618" t="s">
        <v>47</v>
      </c>
      <c r="I3618" t="s">
        <v>31</v>
      </c>
      <c r="J3618" t="s">
        <v>63</v>
      </c>
      <c r="K3618" t="s">
        <v>26295</v>
      </c>
      <c r="L3618" t="s">
        <v>28</v>
      </c>
    </row>
    <row r="3619" spans="1:12" x14ac:dyDescent="0.35">
      <c r="A3619">
        <v>8083</v>
      </c>
      <c r="B3619" t="s">
        <v>22371</v>
      </c>
      <c r="D3619">
        <v>27</v>
      </c>
      <c r="E3619" t="s">
        <v>22372</v>
      </c>
      <c r="F3619" t="s">
        <v>23</v>
      </c>
      <c r="G3619" t="s">
        <v>40</v>
      </c>
      <c r="H3619" t="s">
        <v>87</v>
      </c>
      <c r="I3619" t="s">
        <v>79</v>
      </c>
      <c r="J3619" t="s">
        <v>102</v>
      </c>
      <c r="K3619" t="s">
        <v>26296</v>
      </c>
      <c r="L3619" t="s">
        <v>44</v>
      </c>
    </row>
    <row r="3620" spans="1:12" x14ac:dyDescent="0.35">
      <c r="A3620">
        <v>8084</v>
      </c>
      <c r="B3620" t="s">
        <v>22373</v>
      </c>
      <c r="D3620">
        <v>28</v>
      </c>
      <c r="E3620" t="s">
        <v>22374</v>
      </c>
      <c r="F3620" t="s">
        <v>67</v>
      </c>
      <c r="G3620" t="s">
        <v>22</v>
      </c>
      <c r="H3620" t="s">
        <v>41</v>
      </c>
      <c r="I3620" t="s">
        <v>42</v>
      </c>
      <c r="J3620" t="s">
        <v>91</v>
      </c>
      <c r="K3620" t="s">
        <v>26297</v>
      </c>
      <c r="L3620" t="s">
        <v>76</v>
      </c>
    </row>
    <row r="3621" spans="1:12" x14ac:dyDescent="0.35">
      <c r="A3621">
        <v>8085</v>
      </c>
      <c r="B3621" t="s">
        <v>22375</v>
      </c>
      <c r="D3621">
        <v>28</v>
      </c>
      <c r="E3621" t="s">
        <v>22376</v>
      </c>
      <c r="F3621" t="s">
        <v>149</v>
      </c>
      <c r="G3621" t="s">
        <v>133</v>
      </c>
      <c r="H3621" t="s">
        <v>62</v>
      </c>
      <c r="I3621" t="s">
        <v>23</v>
      </c>
      <c r="J3621" t="s">
        <v>17</v>
      </c>
      <c r="K3621" t="s">
        <v>26298</v>
      </c>
      <c r="L3621" t="s">
        <v>44</v>
      </c>
    </row>
    <row r="3622" spans="1:12" x14ac:dyDescent="0.35">
      <c r="A3622">
        <v>8089</v>
      </c>
      <c r="B3622" t="s">
        <v>22383</v>
      </c>
      <c r="D3622">
        <v>26</v>
      </c>
      <c r="E3622" t="s">
        <v>22384</v>
      </c>
      <c r="F3622" t="s">
        <v>34</v>
      </c>
      <c r="G3622" t="s">
        <v>57</v>
      </c>
      <c r="H3622" t="s">
        <v>41</v>
      </c>
      <c r="I3622" t="s">
        <v>42</v>
      </c>
      <c r="J3622" t="s">
        <v>17</v>
      </c>
      <c r="K3622" t="s">
        <v>26299</v>
      </c>
      <c r="L3622" t="s">
        <v>19</v>
      </c>
    </row>
    <row r="3623" spans="1:12" x14ac:dyDescent="0.35">
      <c r="A3623">
        <v>8092</v>
      </c>
      <c r="B3623" t="s">
        <v>22389</v>
      </c>
      <c r="D3623">
        <v>26</v>
      </c>
      <c r="E3623" t="s">
        <v>22390</v>
      </c>
      <c r="F3623" t="s">
        <v>34</v>
      </c>
      <c r="G3623" t="s">
        <v>42</v>
      </c>
      <c r="H3623" t="s">
        <v>80</v>
      </c>
      <c r="I3623" t="s">
        <v>32</v>
      </c>
      <c r="J3623" t="s">
        <v>58</v>
      </c>
      <c r="K3623" t="s">
        <v>26300</v>
      </c>
      <c r="L3623" t="s">
        <v>28</v>
      </c>
    </row>
    <row r="3624" spans="1:12" x14ac:dyDescent="0.35">
      <c r="A3624">
        <v>8094</v>
      </c>
      <c r="B3624" t="s">
        <v>22393</v>
      </c>
      <c r="D3624">
        <v>28</v>
      </c>
      <c r="E3624" t="s">
        <v>22394</v>
      </c>
      <c r="F3624" t="s">
        <v>177</v>
      </c>
      <c r="G3624" t="s">
        <v>169</v>
      </c>
      <c r="H3624" t="s">
        <v>24</v>
      </c>
      <c r="I3624" t="s">
        <v>25</v>
      </c>
      <c r="J3624" t="s">
        <v>58</v>
      </c>
      <c r="K3624" t="s">
        <v>26301</v>
      </c>
      <c r="L3624" t="s">
        <v>37</v>
      </c>
    </row>
    <row r="3625" spans="1:12" x14ac:dyDescent="0.35">
      <c r="A3625">
        <v>8095</v>
      </c>
      <c r="B3625" t="s">
        <v>22395</v>
      </c>
      <c r="D3625">
        <v>28</v>
      </c>
      <c r="E3625" t="s">
        <v>22396</v>
      </c>
      <c r="F3625" t="s">
        <v>40</v>
      </c>
      <c r="G3625" t="s">
        <v>40</v>
      </c>
      <c r="H3625" t="s">
        <v>87</v>
      </c>
      <c r="I3625" t="s">
        <v>79</v>
      </c>
      <c r="J3625" t="s">
        <v>68</v>
      </c>
      <c r="K3625" t="s">
        <v>26302</v>
      </c>
      <c r="L3625" t="s">
        <v>19</v>
      </c>
    </row>
    <row r="3626" spans="1:12" x14ac:dyDescent="0.35">
      <c r="A3626">
        <v>8100</v>
      </c>
      <c r="B3626" t="s">
        <v>22405</v>
      </c>
      <c r="D3626">
        <v>27</v>
      </c>
      <c r="E3626" t="s">
        <v>22406</v>
      </c>
      <c r="F3626" t="s">
        <v>42</v>
      </c>
      <c r="G3626" t="s">
        <v>25</v>
      </c>
      <c r="H3626" t="s">
        <v>24</v>
      </c>
      <c r="I3626" t="s">
        <v>25</v>
      </c>
      <c r="J3626" t="s">
        <v>68</v>
      </c>
      <c r="K3626" t="s">
        <v>26303</v>
      </c>
      <c r="L3626" t="s">
        <v>44</v>
      </c>
    </row>
    <row r="3627" spans="1:12" x14ac:dyDescent="0.35">
      <c r="A3627">
        <v>8103</v>
      </c>
      <c r="B3627" t="s">
        <v>22411</v>
      </c>
      <c r="D3627">
        <v>29</v>
      </c>
      <c r="E3627" t="s">
        <v>22412</v>
      </c>
      <c r="F3627" t="s">
        <v>14</v>
      </c>
      <c r="G3627" t="s">
        <v>79</v>
      </c>
      <c r="H3627" t="s">
        <v>62</v>
      </c>
      <c r="I3627" t="s">
        <v>23</v>
      </c>
      <c r="J3627" t="s">
        <v>91</v>
      </c>
      <c r="K3627" t="s">
        <v>26304</v>
      </c>
      <c r="L3627" t="s">
        <v>76</v>
      </c>
    </row>
    <row r="3628" spans="1:12" x14ac:dyDescent="0.35">
      <c r="A3628">
        <v>8105</v>
      </c>
      <c r="B3628" t="s">
        <v>22415</v>
      </c>
      <c r="D3628">
        <v>29</v>
      </c>
      <c r="E3628" t="s">
        <v>22416</v>
      </c>
      <c r="F3628" t="s">
        <v>79</v>
      </c>
      <c r="G3628" t="s">
        <v>67</v>
      </c>
      <c r="H3628" t="s">
        <v>33</v>
      </c>
      <c r="I3628" t="s">
        <v>34</v>
      </c>
      <c r="J3628" t="s">
        <v>35</v>
      </c>
      <c r="K3628">
        <f>1-763-759-3934</f>
        <v>-5455</v>
      </c>
      <c r="L3628" t="s">
        <v>44</v>
      </c>
    </row>
    <row r="3629" spans="1:12" x14ac:dyDescent="0.35">
      <c r="A3629">
        <v>8107</v>
      </c>
      <c r="B3629" t="s">
        <v>22419</v>
      </c>
      <c r="D3629">
        <v>27</v>
      </c>
      <c r="E3629" t="s">
        <v>22420</v>
      </c>
      <c r="F3629" t="s">
        <v>177</v>
      </c>
      <c r="G3629" t="s">
        <v>149</v>
      </c>
      <c r="H3629" t="s">
        <v>120</v>
      </c>
      <c r="I3629" t="s">
        <v>57</v>
      </c>
      <c r="J3629" t="s">
        <v>26</v>
      </c>
      <c r="K3629" t="s">
        <v>26305</v>
      </c>
      <c r="L3629" t="s">
        <v>19</v>
      </c>
    </row>
    <row r="3630" spans="1:12" x14ac:dyDescent="0.35">
      <c r="A3630">
        <v>8109</v>
      </c>
      <c r="B3630" t="s">
        <v>22423</v>
      </c>
      <c r="D3630">
        <v>29</v>
      </c>
      <c r="E3630" t="s">
        <v>22424</v>
      </c>
      <c r="F3630" t="s">
        <v>31</v>
      </c>
      <c r="G3630" t="s">
        <v>34</v>
      </c>
      <c r="H3630" t="s">
        <v>80</v>
      </c>
      <c r="I3630" t="s">
        <v>32</v>
      </c>
      <c r="J3630" t="s">
        <v>35</v>
      </c>
      <c r="K3630" s="1" t="s">
        <v>26306</v>
      </c>
      <c r="L3630" t="s">
        <v>28</v>
      </c>
    </row>
    <row r="3631" spans="1:12" x14ac:dyDescent="0.35">
      <c r="A3631">
        <v>8113</v>
      </c>
      <c r="B3631" t="s">
        <v>22430</v>
      </c>
      <c r="D3631">
        <v>27</v>
      </c>
      <c r="E3631" t="s">
        <v>22431</v>
      </c>
      <c r="F3631" t="s">
        <v>22</v>
      </c>
      <c r="G3631" t="s">
        <v>177</v>
      </c>
      <c r="H3631" t="s">
        <v>41</v>
      </c>
      <c r="I3631" t="s">
        <v>42</v>
      </c>
      <c r="J3631" t="s">
        <v>26</v>
      </c>
      <c r="K3631" t="s">
        <v>26307</v>
      </c>
      <c r="L3631" t="s">
        <v>19</v>
      </c>
    </row>
    <row r="3632" spans="1:12" x14ac:dyDescent="0.35">
      <c r="A3632">
        <v>8114</v>
      </c>
      <c r="B3632" t="s">
        <v>17744</v>
      </c>
      <c r="D3632">
        <v>28</v>
      </c>
      <c r="E3632" t="s">
        <v>22432</v>
      </c>
      <c r="F3632" t="s">
        <v>40</v>
      </c>
      <c r="G3632" t="s">
        <v>169</v>
      </c>
      <c r="H3632" t="s">
        <v>120</v>
      </c>
      <c r="I3632" t="s">
        <v>57</v>
      </c>
      <c r="J3632" t="s">
        <v>53</v>
      </c>
      <c r="K3632" t="s">
        <v>26308</v>
      </c>
      <c r="L3632" t="s">
        <v>28</v>
      </c>
    </row>
    <row r="3633" spans="1:12" x14ac:dyDescent="0.35">
      <c r="A3633">
        <v>8115</v>
      </c>
      <c r="B3633" t="s">
        <v>22433</v>
      </c>
      <c r="D3633">
        <v>27</v>
      </c>
      <c r="E3633" t="s">
        <v>22434</v>
      </c>
      <c r="F3633" t="s">
        <v>79</v>
      </c>
      <c r="G3633" t="s">
        <v>31</v>
      </c>
      <c r="H3633" t="s">
        <v>33</v>
      </c>
      <c r="I3633" t="s">
        <v>34</v>
      </c>
      <c r="J3633" t="s">
        <v>88</v>
      </c>
      <c r="K3633" t="s">
        <v>26309</v>
      </c>
      <c r="L3633" t="s">
        <v>44</v>
      </c>
    </row>
    <row r="3634" spans="1:12" x14ac:dyDescent="0.35">
      <c r="A3634">
        <v>8118</v>
      </c>
      <c r="B3634" t="s">
        <v>22439</v>
      </c>
      <c r="D3634">
        <v>27</v>
      </c>
      <c r="E3634" t="s">
        <v>22440</v>
      </c>
      <c r="F3634" t="s">
        <v>14</v>
      </c>
      <c r="G3634" t="s">
        <v>169</v>
      </c>
      <c r="H3634" t="s">
        <v>15</v>
      </c>
      <c r="I3634" t="s">
        <v>16</v>
      </c>
      <c r="J3634" t="s">
        <v>58</v>
      </c>
      <c r="K3634" t="s">
        <v>26310</v>
      </c>
      <c r="L3634" t="s">
        <v>76</v>
      </c>
    </row>
    <row r="3635" spans="1:12" x14ac:dyDescent="0.35">
      <c r="A3635">
        <v>8119</v>
      </c>
      <c r="B3635" t="s">
        <v>22441</v>
      </c>
      <c r="D3635">
        <v>29</v>
      </c>
      <c r="E3635" t="s">
        <v>22442</v>
      </c>
      <c r="F3635" t="s">
        <v>42</v>
      </c>
      <c r="G3635" t="s">
        <v>23</v>
      </c>
      <c r="H3635" t="s">
        <v>41</v>
      </c>
      <c r="I3635" t="s">
        <v>42</v>
      </c>
      <c r="J3635" t="s">
        <v>146</v>
      </c>
      <c r="K3635" t="s">
        <v>26311</v>
      </c>
      <c r="L3635" t="s">
        <v>19</v>
      </c>
    </row>
    <row r="3636" spans="1:12" x14ac:dyDescent="0.35">
      <c r="A3636">
        <v>8122</v>
      </c>
      <c r="B3636" t="s">
        <v>22447</v>
      </c>
      <c r="D3636">
        <v>26</v>
      </c>
      <c r="E3636" t="s">
        <v>22448</v>
      </c>
      <c r="F3636" t="s">
        <v>169</v>
      </c>
      <c r="G3636" t="s">
        <v>25</v>
      </c>
      <c r="H3636" t="s">
        <v>87</v>
      </c>
      <c r="I3636" t="s">
        <v>79</v>
      </c>
      <c r="J3636" t="s">
        <v>88</v>
      </c>
      <c r="K3636" t="s">
        <v>26312</v>
      </c>
      <c r="L3636" t="s">
        <v>19</v>
      </c>
    </row>
    <row r="3637" spans="1:12" x14ac:dyDescent="0.35">
      <c r="A3637">
        <v>8123</v>
      </c>
      <c r="B3637" t="s">
        <v>22449</v>
      </c>
      <c r="D3637">
        <v>30</v>
      </c>
      <c r="E3637" t="s">
        <v>22450</v>
      </c>
      <c r="F3637" t="s">
        <v>79</v>
      </c>
      <c r="G3637" t="s">
        <v>169</v>
      </c>
      <c r="H3637" t="s">
        <v>62</v>
      </c>
      <c r="I3637" t="s">
        <v>23</v>
      </c>
      <c r="J3637" t="s">
        <v>17</v>
      </c>
      <c r="K3637" t="s">
        <v>26313</v>
      </c>
      <c r="L3637" t="s">
        <v>37</v>
      </c>
    </row>
    <row r="3638" spans="1:12" x14ac:dyDescent="0.35">
      <c r="A3638">
        <v>8125</v>
      </c>
      <c r="B3638" t="s">
        <v>22453</v>
      </c>
      <c r="D3638">
        <v>29</v>
      </c>
      <c r="E3638" t="s">
        <v>22454</v>
      </c>
      <c r="F3638" t="s">
        <v>40</v>
      </c>
      <c r="G3638" t="s">
        <v>31</v>
      </c>
      <c r="H3638" t="s">
        <v>33</v>
      </c>
      <c r="I3638" t="s">
        <v>34</v>
      </c>
      <c r="J3638" t="s">
        <v>146</v>
      </c>
      <c r="K3638">
        <v>2994019500</v>
      </c>
      <c r="L3638" t="s">
        <v>76</v>
      </c>
    </row>
    <row r="3639" spans="1:12" x14ac:dyDescent="0.35">
      <c r="A3639">
        <v>8126</v>
      </c>
      <c r="B3639" t="s">
        <v>22455</v>
      </c>
      <c r="D3639">
        <v>27</v>
      </c>
      <c r="E3639" t="s">
        <v>22456</v>
      </c>
      <c r="F3639" t="s">
        <v>149</v>
      </c>
      <c r="G3639" t="s">
        <v>67</v>
      </c>
      <c r="H3639" t="s">
        <v>120</v>
      </c>
      <c r="I3639" t="s">
        <v>57</v>
      </c>
      <c r="J3639" t="s">
        <v>68</v>
      </c>
      <c r="K3639" t="s">
        <v>26314</v>
      </c>
      <c r="L3639" t="s">
        <v>44</v>
      </c>
    </row>
    <row r="3640" spans="1:12" x14ac:dyDescent="0.35">
      <c r="A3640">
        <v>8131</v>
      </c>
      <c r="B3640" t="s">
        <v>22465</v>
      </c>
      <c r="D3640">
        <v>30</v>
      </c>
      <c r="E3640" t="s">
        <v>22466</v>
      </c>
      <c r="F3640" t="s">
        <v>42</v>
      </c>
      <c r="G3640" t="s">
        <v>149</v>
      </c>
      <c r="H3640" t="s">
        <v>62</v>
      </c>
      <c r="I3640" t="s">
        <v>23</v>
      </c>
      <c r="J3640" t="s">
        <v>102</v>
      </c>
      <c r="K3640" t="s">
        <v>26315</v>
      </c>
      <c r="L3640" t="s">
        <v>76</v>
      </c>
    </row>
    <row r="3641" spans="1:12" x14ac:dyDescent="0.35">
      <c r="A3641">
        <v>8132</v>
      </c>
      <c r="B3641" t="s">
        <v>22467</v>
      </c>
      <c r="D3641">
        <v>26</v>
      </c>
      <c r="E3641" t="s">
        <v>22468</v>
      </c>
      <c r="F3641" t="s">
        <v>57</v>
      </c>
      <c r="G3641" t="s">
        <v>133</v>
      </c>
      <c r="H3641" t="s">
        <v>41</v>
      </c>
      <c r="I3641" t="s">
        <v>42</v>
      </c>
      <c r="J3641" t="s">
        <v>26</v>
      </c>
      <c r="K3641">
        <f>1-857-653-2869</f>
        <v>-4378</v>
      </c>
      <c r="L3641" t="s">
        <v>37</v>
      </c>
    </row>
    <row r="3642" spans="1:12" x14ac:dyDescent="0.35">
      <c r="A3642">
        <v>8133</v>
      </c>
      <c r="B3642" t="s">
        <v>22469</v>
      </c>
      <c r="D3642">
        <v>30</v>
      </c>
      <c r="E3642" t="s">
        <v>22470</v>
      </c>
      <c r="F3642" t="s">
        <v>201</v>
      </c>
      <c r="G3642" t="s">
        <v>34</v>
      </c>
      <c r="H3642" t="s">
        <v>15</v>
      </c>
      <c r="I3642" t="s">
        <v>16</v>
      </c>
      <c r="J3642" t="s">
        <v>17</v>
      </c>
      <c r="K3642" t="s">
        <v>26316</v>
      </c>
      <c r="L3642" t="s">
        <v>28</v>
      </c>
    </row>
    <row r="3643" spans="1:12" x14ac:dyDescent="0.35">
      <c r="A3643">
        <v>8135</v>
      </c>
      <c r="B3643" t="s">
        <v>22473</v>
      </c>
      <c r="D3643">
        <v>28</v>
      </c>
      <c r="E3643" t="s">
        <v>22474</v>
      </c>
      <c r="F3643" t="s">
        <v>14</v>
      </c>
      <c r="G3643" t="s">
        <v>169</v>
      </c>
      <c r="H3643" t="s">
        <v>15</v>
      </c>
      <c r="I3643" t="s">
        <v>16</v>
      </c>
      <c r="J3643" t="s">
        <v>48</v>
      </c>
      <c r="K3643" t="s">
        <v>26317</v>
      </c>
      <c r="L3643" t="s">
        <v>28</v>
      </c>
    </row>
    <row r="3644" spans="1:12" x14ac:dyDescent="0.35">
      <c r="A3644">
        <v>8136</v>
      </c>
      <c r="B3644" t="s">
        <v>22475</v>
      </c>
      <c r="D3644">
        <v>26</v>
      </c>
      <c r="E3644" t="s">
        <v>22476</v>
      </c>
      <c r="F3644" t="s">
        <v>25</v>
      </c>
      <c r="G3644" t="s">
        <v>133</v>
      </c>
      <c r="H3644" t="s">
        <v>52</v>
      </c>
      <c r="I3644" t="s">
        <v>13</v>
      </c>
      <c r="J3644" t="s">
        <v>35</v>
      </c>
      <c r="K3644" t="s">
        <v>26318</v>
      </c>
      <c r="L3644" t="s">
        <v>44</v>
      </c>
    </row>
    <row r="3645" spans="1:12" x14ac:dyDescent="0.35">
      <c r="A3645">
        <v>8137</v>
      </c>
      <c r="B3645" t="s">
        <v>22477</v>
      </c>
      <c r="D3645">
        <v>30</v>
      </c>
      <c r="E3645" t="s">
        <v>22478</v>
      </c>
      <c r="F3645" t="s">
        <v>201</v>
      </c>
      <c r="G3645" t="s">
        <v>169</v>
      </c>
      <c r="H3645" t="s">
        <v>87</v>
      </c>
      <c r="I3645" t="s">
        <v>79</v>
      </c>
      <c r="J3645" t="s">
        <v>102</v>
      </c>
      <c r="K3645" t="s">
        <v>26319</v>
      </c>
      <c r="L3645" t="s">
        <v>37</v>
      </c>
    </row>
    <row r="3646" spans="1:12" x14ac:dyDescent="0.35">
      <c r="A3646">
        <v>8138</v>
      </c>
      <c r="B3646" t="s">
        <v>22479</v>
      </c>
      <c r="D3646">
        <v>27</v>
      </c>
      <c r="E3646" t="s">
        <v>22480</v>
      </c>
      <c r="F3646" t="s">
        <v>23</v>
      </c>
      <c r="G3646" t="s">
        <v>169</v>
      </c>
      <c r="H3646" t="s">
        <v>62</v>
      </c>
      <c r="I3646" t="s">
        <v>23</v>
      </c>
      <c r="J3646" t="s">
        <v>170</v>
      </c>
      <c r="K3646" t="s">
        <v>26320</v>
      </c>
      <c r="L3646" t="s">
        <v>37</v>
      </c>
    </row>
    <row r="3647" spans="1:12" x14ac:dyDescent="0.35">
      <c r="A3647">
        <v>8140</v>
      </c>
      <c r="B3647" t="s">
        <v>22483</v>
      </c>
      <c r="D3647">
        <v>30</v>
      </c>
      <c r="E3647" t="s">
        <v>22484</v>
      </c>
      <c r="F3647" t="s">
        <v>22</v>
      </c>
      <c r="G3647" t="s">
        <v>169</v>
      </c>
      <c r="H3647" t="s">
        <v>52</v>
      </c>
      <c r="I3647" t="s">
        <v>13</v>
      </c>
      <c r="J3647" t="s">
        <v>26</v>
      </c>
      <c r="K3647" t="s">
        <v>26321</v>
      </c>
      <c r="L3647" t="s">
        <v>19</v>
      </c>
    </row>
    <row r="3648" spans="1:12" x14ac:dyDescent="0.35">
      <c r="A3648">
        <v>8141</v>
      </c>
      <c r="B3648" t="s">
        <v>22485</v>
      </c>
      <c r="D3648">
        <v>27</v>
      </c>
      <c r="E3648" t="s">
        <v>22486</v>
      </c>
      <c r="F3648" t="s">
        <v>79</v>
      </c>
      <c r="G3648" t="s">
        <v>169</v>
      </c>
      <c r="H3648" t="s">
        <v>24</v>
      </c>
      <c r="I3648" t="s">
        <v>25</v>
      </c>
      <c r="J3648" t="s">
        <v>17</v>
      </c>
      <c r="K3648" t="s">
        <v>26322</v>
      </c>
      <c r="L3648" t="s">
        <v>44</v>
      </c>
    </row>
    <row r="3649" spans="1:12" x14ac:dyDescent="0.35">
      <c r="A3649">
        <v>8142</v>
      </c>
      <c r="B3649" t="s">
        <v>22487</v>
      </c>
      <c r="D3649">
        <v>27</v>
      </c>
      <c r="E3649" t="s">
        <v>22488</v>
      </c>
      <c r="F3649" t="s">
        <v>169</v>
      </c>
      <c r="G3649" t="s">
        <v>13</v>
      </c>
      <c r="H3649" t="s">
        <v>52</v>
      </c>
      <c r="I3649" t="s">
        <v>13</v>
      </c>
      <c r="J3649" t="s">
        <v>153</v>
      </c>
      <c r="K3649" t="s">
        <v>26323</v>
      </c>
      <c r="L3649" t="s">
        <v>19</v>
      </c>
    </row>
    <row r="3650" spans="1:12" x14ac:dyDescent="0.35">
      <c r="A3650">
        <v>8144</v>
      </c>
      <c r="B3650" t="s">
        <v>22491</v>
      </c>
      <c r="D3650">
        <v>28</v>
      </c>
      <c r="E3650" t="s">
        <v>22492</v>
      </c>
      <c r="F3650" t="s">
        <v>133</v>
      </c>
      <c r="G3650" t="s">
        <v>31</v>
      </c>
      <c r="H3650" t="s">
        <v>47</v>
      </c>
      <c r="I3650" t="s">
        <v>31</v>
      </c>
      <c r="J3650" t="s">
        <v>58</v>
      </c>
      <c r="K3650">
        <v>7674409432</v>
      </c>
      <c r="L3650" t="s">
        <v>19</v>
      </c>
    </row>
    <row r="3651" spans="1:12" x14ac:dyDescent="0.35">
      <c r="A3651">
        <v>8148</v>
      </c>
      <c r="B3651" t="s">
        <v>22498</v>
      </c>
      <c r="D3651">
        <v>29</v>
      </c>
      <c r="E3651" t="s">
        <v>22499</v>
      </c>
      <c r="F3651" t="s">
        <v>23</v>
      </c>
      <c r="G3651" t="s">
        <v>34</v>
      </c>
      <c r="H3651" t="s">
        <v>52</v>
      </c>
      <c r="I3651" t="s">
        <v>13</v>
      </c>
      <c r="J3651" t="s">
        <v>170</v>
      </c>
      <c r="K3651" t="s">
        <v>26324</v>
      </c>
      <c r="L3651" t="s">
        <v>76</v>
      </c>
    </row>
    <row r="3652" spans="1:12" x14ac:dyDescent="0.35">
      <c r="A3652">
        <v>8150</v>
      </c>
      <c r="B3652" t="s">
        <v>22502</v>
      </c>
      <c r="D3652">
        <v>28</v>
      </c>
      <c r="E3652" t="s">
        <v>22503</v>
      </c>
      <c r="F3652" t="s">
        <v>67</v>
      </c>
      <c r="G3652" t="s">
        <v>177</v>
      </c>
      <c r="H3652" t="s">
        <v>24</v>
      </c>
      <c r="I3652" t="s">
        <v>25</v>
      </c>
      <c r="J3652" t="s">
        <v>153</v>
      </c>
      <c r="K3652" t="s">
        <v>26325</v>
      </c>
      <c r="L3652" t="s">
        <v>44</v>
      </c>
    </row>
    <row r="3653" spans="1:12" x14ac:dyDescent="0.35">
      <c r="A3653">
        <v>8155</v>
      </c>
      <c r="B3653" t="s">
        <v>22512</v>
      </c>
      <c r="D3653">
        <v>29</v>
      </c>
      <c r="E3653" t="s">
        <v>22513</v>
      </c>
      <c r="F3653" t="s">
        <v>169</v>
      </c>
      <c r="G3653" t="s">
        <v>201</v>
      </c>
      <c r="H3653" t="s">
        <v>62</v>
      </c>
      <c r="I3653" t="s">
        <v>23</v>
      </c>
      <c r="J3653" t="s">
        <v>35</v>
      </c>
      <c r="K3653" t="s">
        <v>26326</v>
      </c>
      <c r="L3653" t="s">
        <v>28</v>
      </c>
    </row>
    <row r="3654" spans="1:12" x14ac:dyDescent="0.35">
      <c r="A3654">
        <v>8156</v>
      </c>
      <c r="B3654" t="s">
        <v>22514</v>
      </c>
      <c r="D3654">
        <v>29</v>
      </c>
      <c r="E3654" t="s">
        <v>22515</v>
      </c>
      <c r="F3654" t="s">
        <v>201</v>
      </c>
      <c r="G3654" t="s">
        <v>169</v>
      </c>
      <c r="H3654" t="s">
        <v>24</v>
      </c>
      <c r="I3654" t="s">
        <v>25</v>
      </c>
      <c r="J3654" t="s">
        <v>102</v>
      </c>
      <c r="K3654" t="s">
        <v>26327</v>
      </c>
      <c r="L3654" t="s">
        <v>37</v>
      </c>
    </row>
    <row r="3655" spans="1:12" x14ac:dyDescent="0.35">
      <c r="A3655">
        <v>8159</v>
      </c>
      <c r="B3655" t="s">
        <v>22520</v>
      </c>
      <c r="D3655">
        <v>30</v>
      </c>
      <c r="E3655" t="s">
        <v>22521</v>
      </c>
      <c r="F3655" t="s">
        <v>57</v>
      </c>
      <c r="G3655" t="s">
        <v>177</v>
      </c>
      <c r="H3655" t="s">
        <v>15</v>
      </c>
      <c r="I3655" t="s">
        <v>16</v>
      </c>
      <c r="J3655" t="s">
        <v>170</v>
      </c>
      <c r="K3655" t="s">
        <v>26328</v>
      </c>
      <c r="L3655" t="s">
        <v>76</v>
      </c>
    </row>
    <row r="3656" spans="1:12" x14ac:dyDescent="0.35">
      <c r="A3656">
        <v>8160</v>
      </c>
      <c r="B3656" t="s">
        <v>22522</v>
      </c>
      <c r="D3656">
        <v>27</v>
      </c>
      <c r="E3656" t="s">
        <v>22523</v>
      </c>
      <c r="F3656" t="s">
        <v>79</v>
      </c>
      <c r="G3656" t="s">
        <v>25</v>
      </c>
      <c r="H3656" t="s">
        <v>47</v>
      </c>
      <c r="I3656" t="s">
        <v>31</v>
      </c>
      <c r="J3656" t="s">
        <v>63</v>
      </c>
      <c r="K3656" t="s">
        <v>26329</v>
      </c>
      <c r="L3656" t="s">
        <v>76</v>
      </c>
    </row>
    <row r="3657" spans="1:12" x14ac:dyDescent="0.35">
      <c r="A3657">
        <v>8161</v>
      </c>
      <c r="B3657" t="s">
        <v>22524</v>
      </c>
      <c r="D3657">
        <v>27</v>
      </c>
      <c r="E3657" t="s">
        <v>22525</v>
      </c>
      <c r="F3657" t="s">
        <v>201</v>
      </c>
      <c r="G3657" t="s">
        <v>13</v>
      </c>
      <c r="H3657" t="s">
        <v>41</v>
      </c>
      <c r="I3657" t="s">
        <v>42</v>
      </c>
      <c r="J3657" t="s">
        <v>58</v>
      </c>
      <c r="K3657" t="s">
        <v>26330</v>
      </c>
      <c r="L3657" t="s">
        <v>44</v>
      </c>
    </row>
    <row r="3658" spans="1:12" x14ac:dyDescent="0.35">
      <c r="A3658">
        <v>8162</v>
      </c>
      <c r="B3658" t="s">
        <v>22526</v>
      </c>
      <c r="D3658">
        <v>29</v>
      </c>
      <c r="E3658" t="s">
        <v>22527</v>
      </c>
      <c r="F3658" t="s">
        <v>177</v>
      </c>
      <c r="G3658" t="s">
        <v>57</v>
      </c>
      <c r="H3658" t="s">
        <v>87</v>
      </c>
      <c r="I3658" t="s">
        <v>79</v>
      </c>
      <c r="J3658" t="s">
        <v>146</v>
      </c>
      <c r="K3658" t="s">
        <v>26331</v>
      </c>
      <c r="L3658" t="s">
        <v>19</v>
      </c>
    </row>
    <row r="3659" spans="1:12" x14ac:dyDescent="0.35">
      <c r="A3659">
        <v>8163</v>
      </c>
      <c r="B3659" t="s">
        <v>22528</v>
      </c>
      <c r="D3659">
        <v>29</v>
      </c>
      <c r="E3659" t="s">
        <v>22529</v>
      </c>
      <c r="F3659" t="s">
        <v>31</v>
      </c>
      <c r="G3659" t="s">
        <v>34</v>
      </c>
      <c r="H3659" t="s">
        <v>33</v>
      </c>
      <c r="I3659" t="s">
        <v>34</v>
      </c>
      <c r="J3659" t="s">
        <v>88</v>
      </c>
      <c r="K3659" t="s">
        <v>26332</v>
      </c>
      <c r="L3659" t="s">
        <v>19</v>
      </c>
    </row>
    <row r="3660" spans="1:12" x14ac:dyDescent="0.35">
      <c r="A3660">
        <v>8165</v>
      </c>
      <c r="B3660" t="s">
        <v>22532</v>
      </c>
      <c r="D3660">
        <v>27</v>
      </c>
      <c r="E3660" t="s">
        <v>22533</v>
      </c>
      <c r="F3660" t="s">
        <v>22</v>
      </c>
      <c r="G3660" t="s">
        <v>34</v>
      </c>
      <c r="H3660" t="s">
        <v>47</v>
      </c>
      <c r="I3660" t="s">
        <v>31</v>
      </c>
      <c r="J3660" t="s">
        <v>26</v>
      </c>
      <c r="K3660" t="s">
        <v>26333</v>
      </c>
      <c r="L3660" t="s">
        <v>19</v>
      </c>
    </row>
    <row r="3661" spans="1:12" x14ac:dyDescent="0.35">
      <c r="A3661">
        <v>8166</v>
      </c>
      <c r="B3661" t="s">
        <v>19179</v>
      </c>
      <c r="D3661">
        <v>30</v>
      </c>
      <c r="E3661" t="s">
        <v>22534</v>
      </c>
      <c r="F3661" t="s">
        <v>149</v>
      </c>
      <c r="G3661" t="s">
        <v>32</v>
      </c>
      <c r="H3661" t="s">
        <v>52</v>
      </c>
      <c r="I3661" t="s">
        <v>13</v>
      </c>
      <c r="J3661" t="s">
        <v>53</v>
      </c>
      <c r="K3661" t="s">
        <v>26334</v>
      </c>
      <c r="L3661" t="s">
        <v>37</v>
      </c>
    </row>
    <row r="3662" spans="1:12" x14ac:dyDescent="0.35">
      <c r="A3662">
        <v>8170</v>
      </c>
      <c r="B3662" t="s">
        <v>22540</v>
      </c>
      <c r="D3662">
        <v>27</v>
      </c>
      <c r="E3662" t="s">
        <v>22541</v>
      </c>
      <c r="F3662" t="s">
        <v>149</v>
      </c>
      <c r="G3662" t="s">
        <v>42</v>
      </c>
      <c r="H3662" t="s">
        <v>62</v>
      </c>
      <c r="I3662" t="s">
        <v>23</v>
      </c>
      <c r="J3662" t="s">
        <v>91</v>
      </c>
      <c r="K3662" t="s">
        <v>26335</v>
      </c>
      <c r="L3662" t="s">
        <v>37</v>
      </c>
    </row>
    <row r="3663" spans="1:12" x14ac:dyDescent="0.35">
      <c r="A3663">
        <v>8171</v>
      </c>
      <c r="B3663" t="s">
        <v>16016</v>
      </c>
      <c r="D3663">
        <v>26</v>
      </c>
      <c r="E3663" t="s">
        <v>22542</v>
      </c>
      <c r="F3663" t="s">
        <v>14</v>
      </c>
      <c r="G3663" t="s">
        <v>169</v>
      </c>
      <c r="H3663" t="s">
        <v>33</v>
      </c>
      <c r="I3663" t="s">
        <v>34</v>
      </c>
      <c r="J3663" t="s">
        <v>26</v>
      </c>
      <c r="K3663" t="s">
        <v>26336</v>
      </c>
      <c r="L3663" t="s">
        <v>19</v>
      </c>
    </row>
    <row r="3664" spans="1:12" x14ac:dyDescent="0.35">
      <c r="A3664">
        <v>8172</v>
      </c>
      <c r="B3664" t="s">
        <v>22543</v>
      </c>
      <c r="D3664">
        <v>29</v>
      </c>
      <c r="E3664" t="s">
        <v>22544</v>
      </c>
      <c r="F3664" t="s">
        <v>149</v>
      </c>
      <c r="G3664" t="s">
        <v>79</v>
      </c>
      <c r="H3664" t="s">
        <v>24</v>
      </c>
      <c r="I3664" t="s">
        <v>25</v>
      </c>
      <c r="J3664" t="s">
        <v>91</v>
      </c>
      <c r="K3664" t="s">
        <v>26337</v>
      </c>
      <c r="L3664" t="s">
        <v>44</v>
      </c>
    </row>
    <row r="3665" spans="1:12" x14ac:dyDescent="0.35">
      <c r="A3665">
        <v>8173</v>
      </c>
      <c r="B3665" t="s">
        <v>22545</v>
      </c>
      <c r="D3665">
        <v>30</v>
      </c>
      <c r="E3665" t="s">
        <v>22546</v>
      </c>
      <c r="F3665" t="s">
        <v>31</v>
      </c>
      <c r="G3665" t="s">
        <v>67</v>
      </c>
      <c r="H3665" t="s">
        <v>52</v>
      </c>
      <c r="I3665" t="s">
        <v>13</v>
      </c>
      <c r="J3665" t="s">
        <v>26</v>
      </c>
      <c r="K3665" t="s">
        <v>26338</v>
      </c>
      <c r="L3665" t="s">
        <v>28</v>
      </c>
    </row>
    <row r="3666" spans="1:12" x14ac:dyDescent="0.35">
      <c r="A3666">
        <v>8174</v>
      </c>
      <c r="B3666" t="s">
        <v>22547</v>
      </c>
      <c r="D3666">
        <v>29</v>
      </c>
      <c r="E3666" t="s">
        <v>22548</v>
      </c>
      <c r="F3666" t="s">
        <v>79</v>
      </c>
      <c r="G3666" t="s">
        <v>169</v>
      </c>
      <c r="H3666" t="s">
        <v>87</v>
      </c>
      <c r="I3666" t="s">
        <v>79</v>
      </c>
      <c r="J3666" t="s">
        <v>26</v>
      </c>
      <c r="K3666" t="s">
        <v>26339</v>
      </c>
      <c r="L3666" t="s">
        <v>19</v>
      </c>
    </row>
    <row r="3667" spans="1:12" x14ac:dyDescent="0.35">
      <c r="A3667">
        <v>8178</v>
      </c>
      <c r="B3667" t="s">
        <v>22554</v>
      </c>
      <c r="D3667">
        <v>29</v>
      </c>
      <c r="E3667" t="s">
        <v>22555</v>
      </c>
      <c r="F3667" t="s">
        <v>149</v>
      </c>
      <c r="G3667" t="s">
        <v>67</v>
      </c>
      <c r="H3667" t="s">
        <v>33</v>
      </c>
      <c r="I3667" t="s">
        <v>34</v>
      </c>
      <c r="J3667" t="s">
        <v>17</v>
      </c>
      <c r="K3667">
        <f>1-878-663-7596</f>
        <v>-9136</v>
      </c>
      <c r="L3667" t="s">
        <v>76</v>
      </c>
    </row>
    <row r="3668" spans="1:12" x14ac:dyDescent="0.35">
      <c r="A3668">
        <v>8181</v>
      </c>
      <c r="B3668" t="s">
        <v>22560</v>
      </c>
      <c r="D3668">
        <v>29</v>
      </c>
      <c r="E3668" t="s">
        <v>22561</v>
      </c>
      <c r="F3668" t="s">
        <v>23</v>
      </c>
      <c r="G3668" t="s">
        <v>201</v>
      </c>
      <c r="H3668" t="s">
        <v>62</v>
      </c>
      <c r="I3668" t="s">
        <v>23</v>
      </c>
      <c r="J3668" t="s">
        <v>35</v>
      </c>
      <c r="K3668" t="s">
        <v>26340</v>
      </c>
      <c r="L3668" t="s">
        <v>76</v>
      </c>
    </row>
    <row r="3669" spans="1:12" x14ac:dyDescent="0.35">
      <c r="A3669">
        <v>8186</v>
      </c>
      <c r="B3669" t="s">
        <v>22570</v>
      </c>
      <c r="D3669">
        <v>29</v>
      </c>
      <c r="E3669" t="s">
        <v>22571</v>
      </c>
      <c r="F3669" t="s">
        <v>23</v>
      </c>
      <c r="G3669" t="s">
        <v>13</v>
      </c>
      <c r="H3669" t="s">
        <v>120</v>
      </c>
      <c r="I3669" t="s">
        <v>57</v>
      </c>
      <c r="J3669" t="s">
        <v>35</v>
      </c>
      <c r="K3669" t="s">
        <v>26341</v>
      </c>
      <c r="L3669" t="s">
        <v>37</v>
      </c>
    </row>
    <row r="3670" spans="1:12" x14ac:dyDescent="0.35">
      <c r="A3670">
        <v>8187</v>
      </c>
      <c r="B3670" t="s">
        <v>22572</v>
      </c>
      <c r="D3670">
        <v>29</v>
      </c>
      <c r="E3670" t="s">
        <v>22573</v>
      </c>
      <c r="F3670" t="s">
        <v>25</v>
      </c>
      <c r="G3670" t="s">
        <v>22</v>
      </c>
      <c r="H3670" t="s">
        <v>87</v>
      </c>
      <c r="I3670" t="s">
        <v>79</v>
      </c>
      <c r="J3670" t="s">
        <v>48</v>
      </c>
      <c r="K3670" t="s">
        <v>26342</v>
      </c>
      <c r="L3670" t="s">
        <v>44</v>
      </c>
    </row>
    <row r="3671" spans="1:12" x14ac:dyDescent="0.35">
      <c r="A3671">
        <v>8188</v>
      </c>
      <c r="B3671" t="s">
        <v>22574</v>
      </c>
      <c r="D3671">
        <v>26</v>
      </c>
      <c r="E3671" t="s">
        <v>22575</v>
      </c>
      <c r="F3671" t="s">
        <v>14</v>
      </c>
      <c r="G3671" t="s">
        <v>40</v>
      </c>
      <c r="H3671" t="s">
        <v>41</v>
      </c>
      <c r="I3671" t="s">
        <v>42</v>
      </c>
      <c r="J3671" t="s">
        <v>170</v>
      </c>
      <c r="K3671">
        <f>1-645-575-3552</f>
        <v>-4771</v>
      </c>
      <c r="L3671" t="s">
        <v>19</v>
      </c>
    </row>
    <row r="3672" spans="1:12" x14ac:dyDescent="0.35">
      <c r="A3672">
        <v>8189</v>
      </c>
      <c r="B3672" t="s">
        <v>22576</v>
      </c>
      <c r="D3672">
        <v>29</v>
      </c>
      <c r="E3672" t="s">
        <v>22577</v>
      </c>
      <c r="F3672" t="s">
        <v>201</v>
      </c>
      <c r="G3672" t="s">
        <v>79</v>
      </c>
      <c r="H3672" t="s">
        <v>41</v>
      </c>
      <c r="I3672" t="s">
        <v>42</v>
      </c>
      <c r="J3672" t="s">
        <v>88</v>
      </c>
      <c r="K3672" t="s">
        <v>26343</v>
      </c>
      <c r="L3672" t="s">
        <v>28</v>
      </c>
    </row>
    <row r="3673" spans="1:12" x14ac:dyDescent="0.35">
      <c r="A3673">
        <v>8190</v>
      </c>
      <c r="B3673" t="s">
        <v>22578</v>
      </c>
      <c r="D3673">
        <v>30</v>
      </c>
      <c r="E3673" t="s">
        <v>22579</v>
      </c>
      <c r="F3673" t="s">
        <v>149</v>
      </c>
      <c r="G3673" t="s">
        <v>13</v>
      </c>
      <c r="H3673" t="s">
        <v>24</v>
      </c>
      <c r="I3673" t="s">
        <v>25</v>
      </c>
      <c r="J3673" t="s">
        <v>146</v>
      </c>
      <c r="K3673" t="s">
        <v>26344</v>
      </c>
      <c r="L3673" t="s">
        <v>19</v>
      </c>
    </row>
    <row r="3674" spans="1:12" x14ac:dyDescent="0.35">
      <c r="A3674">
        <v>8191</v>
      </c>
      <c r="B3674" t="s">
        <v>22580</v>
      </c>
      <c r="D3674">
        <v>30</v>
      </c>
      <c r="E3674" t="s">
        <v>22581</v>
      </c>
      <c r="F3674" t="s">
        <v>42</v>
      </c>
      <c r="G3674" t="s">
        <v>23</v>
      </c>
      <c r="H3674" t="s">
        <v>62</v>
      </c>
      <c r="I3674" t="s">
        <v>23</v>
      </c>
      <c r="J3674" t="s">
        <v>170</v>
      </c>
      <c r="K3674" t="s">
        <v>26345</v>
      </c>
      <c r="L3674" t="s">
        <v>19</v>
      </c>
    </row>
    <row r="3675" spans="1:12" x14ac:dyDescent="0.35">
      <c r="A3675">
        <v>8196</v>
      </c>
      <c r="B3675" t="s">
        <v>22590</v>
      </c>
      <c r="D3675">
        <v>30</v>
      </c>
      <c r="E3675" t="s">
        <v>22591</v>
      </c>
      <c r="F3675" t="s">
        <v>14</v>
      </c>
      <c r="G3675" t="s">
        <v>101</v>
      </c>
      <c r="H3675" t="s">
        <v>24</v>
      </c>
      <c r="I3675" t="s">
        <v>25</v>
      </c>
      <c r="J3675" t="s">
        <v>58</v>
      </c>
      <c r="K3675" t="s">
        <v>26346</v>
      </c>
      <c r="L3675" t="s">
        <v>44</v>
      </c>
    </row>
    <row r="3676" spans="1:12" x14ac:dyDescent="0.35">
      <c r="A3676">
        <v>8200</v>
      </c>
      <c r="B3676" t="s">
        <v>22598</v>
      </c>
      <c r="D3676">
        <v>26</v>
      </c>
      <c r="E3676" t="s">
        <v>22599</v>
      </c>
      <c r="F3676" t="s">
        <v>42</v>
      </c>
      <c r="G3676" t="s">
        <v>31</v>
      </c>
      <c r="H3676" t="s">
        <v>41</v>
      </c>
      <c r="I3676" t="s">
        <v>42</v>
      </c>
      <c r="J3676" t="s">
        <v>58</v>
      </c>
      <c r="K3676" t="s">
        <v>26347</v>
      </c>
      <c r="L3676" t="s">
        <v>44</v>
      </c>
    </row>
    <row r="3677" spans="1:12" x14ac:dyDescent="0.35">
      <c r="A3677">
        <v>8201</v>
      </c>
      <c r="B3677" t="s">
        <v>22600</v>
      </c>
      <c r="D3677">
        <v>29</v>
      </c>
      <c r="E3677" t="s">
        <v>22601</v>
      </c>
      <c r="F3677" t="s">
        <v>101</v>
      </c>
      <c r="G3677" t="s">
        <v>34</v>
      </c>
      <c r="H3677" t="s">
        <v>62</v>
      </c>
      <c r="I3677" t="s">
        <v>23</v>
      </c>
      <c r="J3677" t="s">
        <v>146</v>
      </c>
      <c r="K3677" t="s">
        <v>26348</v>
      </c>
      <c r="L3677" t="s">
        <v>19</v>
      </c>
    </row>
    <row r="3678" spans="1:12" x14ac:dyDescent="0.35">
      <c r="A3678">
        <v>8207</v>
      </c>
      <c r="B3678" t="s">
        <v>22612</v>
      </c>
      <c r="D3678">
        <v>30</v>
      </c>
      <c r="E3678" t="s">
        <v>22613</v>
      </c>
      <c r="F3678" t="s">
        <v>67</v>
      </c>
      <c r="G3678" t="s">
        <v>79</v>
      </c>
      <c r="H3678" t="s">
        <v>33</v>
      </c>
      <c r="I3678" t="s">
        <v>34</v>
      </c>
      <c r="J3678" t="s">
        <v>68</v>
      </c>
      <c r="K3678" t="s">
        <v>26349</v>
      </c>
      <c r="L3678" t="s">
        <v>28</v>
      </c>
    </row>
    <row r="3679" spans="1:12" x14ac:dyDescent="0.35">
      <c r="A3679">
        <v>8210</v>
      </c>
      <c r="B3679" t="s">
        <v>22618</v>
      </c>
      <c r="D3679">
        <v>26</v>
      </c>
      <c r="E3679" t="s">
        <v>22619</v>
      </c>
      <c r="F3679" t="s">
        <v>201</v>
      </c>
      <c r="G3679" t="s">
        <v>34</v>
      </c>
      <c r="H3679" t="s">
        <v>62</v>
      </c>
      <c r="I3679" t="s">
        <v>23</v>
      </c>
      <c r="J3679" t="s">
        <v>102</v>
      </c>
      <c r="K3679" t="s">
        <v>26350</v>
      </c>
      <c r="L3679" t="s">
        <v>37</v>
      </c>
    </row>
    <row r="3680" spans="1:12" x14ac:dyDescent="0.35">
      <c r="A3680">
        <v>8212</v>
      </c>
      <c r="B3680" t="s">
        <v>22622</v>
      </c>
      <c r="D3680">
        <v>26</v>
      </c>
      <c r="E3680" t="s">
        <v>22623</v>
      </c>
      <c r="F3680" t="s">
        <v>13</v>
      </c>
      <c r="G3680" t="s">
        <v>16</v>
      </c>
      <c r="H3680" t="s">
        <v>41</v>
      </c>
      <c r="I3680" t="s">
        <v>42</v>
      </c>
      <c r="J3680" t="s">
        <v>58</v>
      </c>
      <c r="K3680">
        <f>1-235-571-3141</f>
        <v>-3946</v>
      </c>
      <c r="L3680" t="s">
        <v>37</v>
      </c>
    </row>
    <row r="3681" spans="1:12" x14ac:dyDescent="0.35">
      <c r="A3681">
        <v>8213</v>
      </c>
      <c r="B3681" t="s">
        <v>10851</v>
      </c>
      <c r="D3681">
        <v>30</v>
      </c>
      <c r="E3681" t="s">
        <v>22624</v>
      </c>
      <c r="F3681" t="s">
        <v>133</v>
      </c>
      <c r="G3681" t="s">
        <v>79</v>
      </c>
      <c r="H3681" t="s">
        <v>33</v>
      </c>
      <c r="I3681" t="s">
        <v>34</v>
      </c>
      <c r="J3681" t="s">
        <v>102</v>
      </c>
      <c r="K3681">
        <f>1-483-89-3464</f>
        <v>-4035</v>
      </c>
      <c r="L3681" t="s">
        <v>28</v>
      </c>
    </row>
    <row r="3682" spans="1:12" x14ac:dyDescent="0.35">
      <c r="A3682">
        <v>8220</v>
      </c>
      <c r="B3682" t="s">
        <v>22636</v>
      </c>
      <c r="D3682">
        <v>29</v>
      </c>
      <c r="E3682" t="s">
        <v>22637</v>
      </c>
      <c r="F3682" t="s">
        <v>34</v>
      </c>
      <c r="G3682" t="s">
        <v>25</v>
      </c>
      <c r="H3682" t="s">
        <v>15</v>
      </c>
      <c r="I3682" t="s">
        <v>16</v>
      </c>
      <c r="J3682" t="s">
        <v>48</v>
      </c>
      <c r="K3682" t="s">
        <v>26351</v>
      </c>
      <c r="L3682" t="s">
        <v>19</v>
      </c>
    </row>
    <row r="3683" spans="1:12" x14ac:dyDescent="0.35">
      <c r="A3683">
        <v>8224</v>
      </c>
      <c r="B3683" t="s">
        <v>22644</v>
      </c>
      <c r="D3683">
        <v>27</v>
      </c>
      <c r="E3683" t="s">
        <v>22645</v>
      </c>
      <c r="F3683" t="s">
        <v>13</v>
      </c>
      <c r="G3683" t="s">
        <v>133</v>
      </c>
      <c r="H3683" t="s">
        <v>15</v>
      </c>
      <c r="I3683" t="s">
        <v>16</v>
      </c>
      <c r="J3683" t="s">
        <v>26</v>
      </c>
      <c r="K3683" t="s">
        <v>26352</v>
      </c>
      <c r="L3683" t="s">
        <v>28</v>
      </c>
    </row>
    <row r="3684" spans="1:12" x14ac:dyDescent="0.35">
      <c r="A3684">
        <v>8226</v>
      </c>
      <c r="B3684" t="s">
        <v>22648</v>
      </c>
      <c r="D3684">
        <v>30</v>
      </c>
      <c r="E3684" t="s">
        <v>22649</v>
      </c>
      <c r="F3684" t="s">
        <v>133</v>
      </c>
      <c r="G3684" t="s">
        <v>34</v>
      </c>
      <c r="H3684" t="s">
        <v>80</v>
      </c>
      <c r="I3684" t="s">
        <v>32</v>
      </c>
      <c r="J3684" t="s">
        <v>53</v>
      </c>
      <c r="K3684">
        <v>4164339144</v>
      </c>
      <c r="L3684" t="s">
        <v>37</v>
      </c>
    </row>
    <row r="3685" spans="1:12" x14ac:dyDescent="0.35">
      <c r="A3685">
        <v>8229</v>
      </c>
      <c r="B3685" t="s">
        <v>22654</v>
      </c>
      <c r="D3685">
        <v>27</v>
      </c>
      <c r="E3685" t="s">
        <v>22655</v>
      </c>
      <c r="F3685" t="s">
        <v>23</v>
      </c>
      <c r="G3685" t="s">
        <v>14</v>
      </c>
      <c r="H3685" t="s">
        <v>47</v>
      </c>
      <c r="I3685" t="s">
        <v>31</v>
      </c>
      <c r="J3685" t="s">
        <v>68</v>
      </c>
      <c r="K3685" t="s">
        <v>26353</v>
      </c>
      <c r="L3685" t="s">
        <v>19</v>
      </c>
    </row>
    <row r="3686" spans="1:12" x14ac:dyDescent="0.35">
      <c r="A3686">
        <v>8230</v>
      </c>
      <c r="B3686" t="s">
        <v>22656</v>
      </c>
      <c r="D3686">
        <v>26</v>
      </c>
      <c r="E3686" t="s">
        <v>22657</v>
      </c>
      <c r="F3686" t="s">
        <v>149</v>
      </c>
      <c r="G3686" t="s">
        <v>23</v>
      </c>
      <c r="H3686" t="s">
        <v>120</v>
      </c>
      <c r="I3686" t="s">
        <v>57</v>
      </c>
      <c r="J3686" t="s">
        <v>146</v>
      </c>
      <c r="K3686" t="s">
        <v>26354</v>
      </c>
      <c r="L3686" t="s">
        <v>19</v>
      </c>
    </row>
    <row r="3687" spans="1:12" x14ac:dyDescent="0.35">
      <c r="A3687">
        <v>8233</v>
      </c>
      <c r="B3687" t="s">
        <v>22662</v>
      </c>
      <c r="D3687">
        <v>30</v>
      </c>
      <c r="E3687" t="s">
        <v>22663</v>
      </c>
      <c r="F3687" t="s">
        <v>22</v>
      </c>
      <c r="G3687" t="s">
        <v>201</v>
      </c>
      <c r="H3687" t="s">
        <v>120</v>
      </c>
      <c r="I3687" t="s">
        <v>57</v>
      </c>
      <c r="J3687" t="s">
        <v>146</v>
      </c>
      <c r="K3687" t="s">
        <v>26355</v>
      </c>
      <c r="L3687" t="s">
        <v>37</v>
      </c>
    </row>
    <row r="3688" spans="1:12" x14ac:dyDescent="0.35">
      <c r="A3688">
        <v>8235</v>
      </c>
      <c r="B3688" t="s">
        <v>22665</v>
      </c>
      <c r="D3688">
        <v>29</v>
      </c>
      <c r="E3688" t="s">
        <v>22666</v>
      </c>
      <c r="F3688" t="s">
        <v>25</v>
      </c>
      <c r="G3688" t="s">
        <v>57</v>
      </c>
      <c r="H3688" t="s">
        <v>33</v>
      </c>
      <c r="I3688" t="s">
        <v>34</v>
      </c>
      <c r="J3688" t="s">
        <v>53</v>
      </c>
      <c r="K3688" t="s">
        <v>26356</v>
      </c>
      <c r="L3688" t="s">
        <v>28</v>
      </c>
    </row>
    <row r="3689" spans="1:12" x14ac:dyDescent="0.35">
      <c r="A3689">
        <v>8237</v>
      </c>
      <c r="B3689" t="s">
        <v>22669</v>
      </c>
      <c r="D3689">
        <v>29</v>
      </c>
      <c r="E3689" t="s">
        <v>22670</v>
      </c>
      <c r="F3689" t="s">
        <v>177</v>
      </c>
      <c r="G3689" t="s">
        <v>16</v>
      </c>
      <c r="H3689" t="s">
        <v>62</v>
      </c>
      <c r="I3689" t="s">
        <v>23</v>
      </c>
      <c r="J3689" t="s">
        <v>88</v>
      </c>
      <c r="K3689" t="s">
        <v>26357</v>
      </c>
      <c r="L3689" t="s">
        <v>37</v>
      </c>
    </row>
    <row r="3690" spans="1:12" x14ac:dyDescent="0.35">
      <c r="A3690">
        <v>8239</v>
      </c>
      <c r="B3690" t="s">
        <v>22673</v>
      </c>
      <c r="D3690">
        <v>29</v>
      </c>
      <c r="E3690" t="s">
        <v>22674</v>
      </c>
      <c r="F3690" t="s">
        <v>40</v>
      </c>
      <c r="G3690" t="s">
        <v>42</v>
      </c>
      <c r="H3690" t="s">
        <v>120</v>
      </c>
      <c r="I3690" t="s">
        <v>57</v>
      </c>
      <c r="J3690" t="s">
        <v>170</v>
      </c>
      <c r="K3690" t="s">
        <v>26358</v>
      </c>
      <c r="L3690" t="s">
        <v>28</v>
      </c>
    </row>
    <row r="3691" spans="1:12" x14ac:dyDescent="0.35">
      <c r="A3691">
        <v>8240</v>
      </c>
      <c r="B3691" t="s">
        <v>22675</v>
      </c>
      <c r="D3691">
        <v>30</v>
      </c>
      <c r="E3691" t="s">
        <v>22676</v>
      </c>
      <c r="F3691" t="s">
        <v>201</v>
      </c>
      <c r="G3691" t="s">
        <v>177</v>
      </c>
      <c r="H3691" t="s">
        <v>41</v>
      </c>
      <c r="I3691" t="s">
        <v>42</v>
      </c>
      <c r="J3691" t="s">
        <v>48</v>
      </c>
      <c r="K3691" t="s">
        <v>26359</v>
      </c>
      <c r="L3691" t="s">
        <v>44</v>
      </c>
    </row>
    <row r="3692" spans="1:12" x14ac:dyDescent="0.35">
      <c r="A3692">
        <v>8241</v>
      </c>
      <c r="B3692" t="s">
        <v>22677</v>
      </c>
      <c r="D3692">
        <v>28</v>
      </c>
      <c r="E3692" t="s">
        <v>22678</v>
      </c>
      <c r="F3692" t="s">
        <v>13</v>
      </c>
      <c r="G3692" t="s">
        <v>25</v>
      </c>
      <c r="H3692" t="s">
        <v>62</v>
      </c>
      <c r="I3692" t="s">
        <v>23</v>
      </c>
      <c r="J3692" t="s">
        <v>116</v>
      </c>
      <c r="K3692" t="s">
        <v>26360</v>
      </c>
      <c r="L3692" t="s">
        <v>28</v>
      </c>
    </row>
    <row r="3693" spans="1:12" x14ac:dyDescent="0.35">
      <c r="A3693">
        <v>8245</v>
      </c>
      <c r="B3693" t="s">
        <v>22685</v>
      </c>
      <c r="D3693">
        <v>30</v>
      </c>
      <c r="E3693" t="s">
        <v>22686</v>
      </c>
      <c r="F3693" t="s">
        <v>149</v>
      </c>
      <c r="G3693" t="s">
        <v>42</v>
      </c>
      <c r="H3693" t="s">
        <v>41</v>
      </c>
      <c r="I3693" t="s">
        <v>42</v>
      </c>
      <c r="J3693" t="s">
        <v>91</v>
      </c>
      <c r="K3693" t="s">
        <v>26361</v>
      </c>
      <c r="L3693" t="s">
        <v>76</v>
      </c>
    </row>
    <row r="3694" spans="1:12" x14ac:dyDescent="0.35">
      <c r="A3694">
        <v>8246</v>
      </c>
      <c r="B3694" t="s">
        <v>22687</v>
      </c>
      <c r="D3694">
        <v>27</v>
      </c>
      <c r="E3694" t="s">
        <v>22688</v>
      </c>
      <c r="F3694" t="s">
        <v>57</v>
      </c>
      <c r="G3694" t="s">
        <v>57</v>
      </c>
      <c r="H3694" t="s">
        <v>87</v>
      </c>
      <c r="I3694" t="s">
        <v>79</v>
      </c>
      <c r="J3694" t="s">
        <v>170</v>
      </c>
      <c r="K3694" t="s">
        <v>26362</v>
      </c>
      <c r="L3694" t="s">
        <v>44</v>
      </c>
    </row>
    <row r="3695" spans="1:12" x14ac:dyDescent="0.35">
      <c r="A3695">
        <v>8248</v>
      </c>
      <c r="B3695" t="s">
        <v>22691</v>
      </c>
      <c r="D3695">
        <v>29</v>
      </c>
      <c r="E3695" t="s">
        <v>22692</v>
      </c>
      <c r="F3695" t="s">
        <v>25</v>
      </c>
      <c r="G3695" t="s">
        <v>201</v>
      </c>
      <c r="H3695" t="s">
        <v>33</v>
      </c>
      <c r="I3695" t="s">
        <v>34</v>
      </c>
      <c r="J3695" t="s">
        <v>68</v>
      </c>
      <c r="K3695" t="s">
        <v>26363</v>
      </c>
      <c r="L3695" t="s">
        <v>19</v>
      </c>
    </row>
    <row r="3696" spans="1:12" x14ac:dyDescent="0.35">
      <c r="A3696">
        <v>8249</v>
      </c>
      <c r="B3696" t="s">
        <v>22693</v>
      </c>
      <c r="D3696">
        <v>30</v>
      </c>
      <c r="E3696" t="s">
        <v>22694</v>
      </c>
      <c r="F3696" t="s">
        <v>42</v>
      </c>
      <c r="G3696" t="s">
        <v>42</v>
      </c>
      <c r="H3696" t="s">
        <v>62</v>
      </c>
      <c r="I3696" t="s">
        <v>23</v>
      </c>
      <c r="J3696" t="s">
        <v>26</v>
      </c>
      <c r="K3696" t="s">
        <v>26364</v>
      </c>
      <c r="L3696" t="s">
        <v>76</v>
      </c>
    </row>
    <row r="3697" spans="1:12" x14ac:dyDescent="0.35">
      <c r="A3697">
        <v>8250</v>
      </c>
      <c r="B3697" t="s">
        <v>22695</v>
      </c>
      <c r="D3697">
        <v>29</v>
      </c>
      <c r="E3697" t="s">
        <v>22696</v>
      </c>
      <c r="F3697" t="s">
        <v>16</v>
      </c>
      <c r="G3697" t="s">
        <v>34</v>
      </c>
      <c r="H3697" t="s">
        <v>62</v>
      </c>
      <c r="I3697" t="s">
        <v>23</v>
      </c>
      <c r="J3697" t="s">
        <v>58</v>
      </c>
      <c r="K3697" t="s">
        <v>26365</v>
      </c>
      <c r="L3697" t="s">
        <v>44</v>
      </c>
    </row>
    <row r="3698" spans="1:12" x14ac:dyDescent="0.35">
      <c r="A3698">
        <v>8252</v>
      </c>
      <c r="B3698" t="s">
        <v>22699</v>
      </c>
      <c r="D3698">
        <v>29</v>
      </c>
      <c r="E3698" t="s">
        <v>22700</v>
      </c>
      <c r="F3698" t="s">
        <v>25</v>
      </c>
      <c r="G3698" t="s">
        <v>149</v>
      </c>
      <c r="H3698" t="s">
        <v>15</v>
      </c>
      <c r="I3698" t="s">
        <v>16</v>
      </c>
      <c r="J3698" t="s">
        <v>48</v>
      </c>
      <c r="K3698" t="s">
        <v>26366</v>
      </c>
      <c r="L3698" t="s">
        <v>76</v>
      </c>
    </row>
    <row r="3699" spans="1:12" x14ac:dyDescent="0.35">
      <c r="A3699">
        <v>8253</v>
      </c>
      <c r="B3699" t="s">
        <v>22701</v>
      </c>
      <c r="D3699">
        <v>26</v>
      </c>
      <c r="E3699" t="s">
        <v>22702</v>
      </c>
      <c r="F3699" t="s">
        <v>34</v>
      </c>
      <c r="G3699" t="s">
        <v>34</v>
      </c>
      <c r="H3699" t="s">
        <v>24</v>
      </c>
      <c r="I3699" t="s">
        <v>25</v>
      </c>
      <c r="J3699" t="s">
        <v>91</v>
      </c>
      <c r="K3699" t="s">
        <v>26367</v>
      </c>
      <c r="L3699" t="s">
        <v>28</v>
      </c>
    </row>
    <row r="3700" spans="1:12" x14ac:dyDescent="0.35">
      <c r="A3700">
        <v>8254</v>
      </c>
      <c r="B3700" t="s">
        <v>22703</v>
      </c>
      <c r="D3700">
        <v>28</v>
      </c>
      <c r="E3700" t="s">
        <v>22704</v>
      </c>
      <c r="F3700" t="s">
        <v>14</v>
      </c>
      <c r="G3700" t="s">
        <v>101</v>
      </c>
      <c r="H3700" t="s">
        <v>62</v>
      </c>
      <c r="I3700" t="s">
        <v>23</v>
      </c>
      <c r="J3700" t="s">
        <v>170</v>
      </c>
      <c r="K3700" t="s">
        <v>26368</v>
      </c>
      <c r="L3700" t="s">
        <v>37</v>
      </c>
    </row>
    <row r="3701" spans="1:12" x14ac:dyDescent="0.35">
      <c r="A3701">
        <v>8260</v>
      </c>
      <c r="B3701" t="s">
        <v>22714</v>
      </c>
      <c r="D3701">
        <v>26</v>
      </c>
      <c r="E3701" t="s">
        <v>22715</v>
      </c>
      <c r="F3701" t="s">
        <v>34</v>
      </c>
      <c r="G3701" t="s">
        <v>40</v>
      </c>
      <c r="H3701" t="s">
        <v>24</v>
      </c>
      <c r="I3701" t="s">
        <v>25</v>
      </c>
      <c r="J3701" t="s">
        <v>153</v>
      </c>
      <c r="K3701" t="s">
        <v>26369</v>
      </c>
      <c r="L3701" t="s">
        <v>76</v>
      </c>
    </row>
    <row r="3702" spans="1:12" x14ac:dyDescent="0.35">
      <c r="A3702">
        <v>8261</v>
      </c>
      <c r="B3702" t="s">
        <v>22716</v>
      </c>
      <c r="D3702">
        <v>28</v>
      </c>
      <c r="E3702" t="s">
        <v>22717</v>
      </c>
      <c r="F3702" t="s">
        <v>32</v>
      </c>
      <c r="G3702" t="s">
        <v>169</v>
      </c>
      <c r="H3702" t="s">
        <v>87</v>
      </c>
      <c r="I3702" t="s">
        <v>79</v>
      </c>
      <c r="J3702" t="s">
        <v>102</v>
      </c>
      <c r="K3702" t="s">
        <v>26370</v>
      </c>
      <c r="L3702" t="s">
        <v>76</v>
      </c>
    </row>
    <row r="3703" spans="1:12" x14ac:dyDescent="0.35">
      <c r="A3703">
        <v>8263</v>
      </c>
      <c r="B3703" t="s">
        <v>22720</v>
      </c>
      <c r="D3703">
        <v>27</v>
      </c>
      <c r="E3703" t="s">
        <v>22721</v>
      </c>
      <c r="F3703" t="s">
        <v>149</v>
      </c>
      <c r="G3703" t="s">
        <v>25</v>
      </c>
      <c r="H3703" t="s">
        <v>62</v>
      </c>
      <c r="I3703" t="s">
        <v>23</v>
      </c>
      <c r="J3703" t="s">
        <v>26</v>
      </c>
      <c r="K3703" t="s">
        <v>26371</v>
      </c>
      <c r="L3703" t="s">
        <v>37</v>
      </c>
    </row>
    <row r="3704" spans="1:12" x14ac:dyDescent="0.35">
      <c r="A3704">
        <v>8267</v>
      </c>
      <c r="B3704" t="s">
        <v>22728</v>
      </c>
      <c r="D3704">
        <v>30</v>
      </c>
      <c r="E3704" t="s">
        <v>22729</v>
      </c>
      <c r="F3704" t="s">
        <v>42</v>
      </c>
      <c r="G3704" t="s">
        <v>23</v>
      </c>
      <c r="H3704" t="s">
        <v>15</v>
      </c>
      <c r="I3704" t="s">
        <v>16</v>
      </c>
      <c r="J3704" t="s">
        <v>48</v>
      </c>
      <c r="K3704" t="s">
        <v>26372</v>
      </c>
      <c r="L3704" t="s">
        <v>44</v>
      </c>
    </row>
    <row r="3705" spans="1:12" x14ac:dyDescent="0.35">
      <c r="A3705">
        <v>8268</v>
      </c>
      <c r="B3705" t="s">
        <v>22730</v>
      </c>
      <c r="D3705">
        <v>26</v>
      </c>
      <c r="E3705" t="s">
        <v>22731</v>
      </c>
      <c r="F3705" t="s">
        <v>13</v>
      </c>
      <c r="G3705" t="s">
        <v>169</v>
      </c>
      <c r="H3705" t="s">
        <v>120</v>
      </c>
      <c r="I3705" t="s">
        <v>57</v>
      </c>
      <c r="J3705" t="s">
        <v>17</v>
      </c>
      <c r="K3705" t="s">
        <v>26373</v>
      </c>
      <c r="L3705" t="s">
        <v>28</v>
      </c>
    </row>
    <row r="3706" spans="1:12" x14ac:dyDescent="0.35">
      <c r="A3706">
        <v>8269</v>
      </c>
      <c r="B3706" t="s">
        <v>22732</v>
      </c>
      <c r="D3706">
        <v>28</v>
      </c>
      <c r="E3706" t="s">
        <v>22733</v>
      </c>
      <c r="F3706" t="s">
        <v>14</v>
      </c>
      <c r="G3706" t="s">
        <v>25</v>
      </c>
      <c r="H3706" t="s">
        <v>80</v>
      </c>
      <c r="I3706" t="s">
        <v>32</v>
      </c>
      <c r="J3706" t="s">
        <v>53</v>
      </c>
      <c r="K3706" t="s">
        <v>26374</v>
      </c>
      <c r="L3706" t="s">
        <v>37</v>
      </c>
    </row>
    <row r="3707" spans="1:12" x14ac:dyDescent="0.35">
      <c r="A3707">
        <v>8270</v>
      </c>
      <c r="B3707" t="s">
        <v>22734</v>
      </c>
      <c r="D3707">
        <v>28</v>
      </c>
      <c r="E3707" t="s">
        <v>22735</v>
      </c>
      <c r="F3707" t="s">
        <v>57</v>
      </c>
      <c r="G3707" t="s">
        <v>67</v>
      </c>
      <c r="H3707" t="s">
        <v>52</v>
      </c>
      <c r="I3707" t="s">
        <v>13</v>
      </c>
      <c r="J3707" t="s">
        <v>170</v>
      </c>
      <c r="K3707" t="s">
        <v>26375</v>
      </c>
      <c r="L3707" t="s">
        <v>76</v>
      </c>
    </row>
    <row r="3708" spans="1:12" x14ac:dyDescent="0.35">
      <c r="A3708">
        <v>8275</v>
      </c>
      <c r="B3708" t="s">
        <v>22744</v>
      </c>
      <c r="D3708">
        <v>27</v>
      </c>
      <c r="E3708" t="s">
        <v>22745</v>
      </c>
      <c r="F3708" t="s">
        <v>23</v>
      </c>
      <c r="G3708" t="s">
        <v>14</v>
      </c>
      <c r="H3708" t="s">
        <v>24</v>
      </c>
      <c r="I3708" t="s">
        <v>25</v>
      </c>
      <c r="J3708" t="s">
        <v>91</v>
      </c>
      <c r="K3708" t="s">
        <v>26376</v>
      </c>
      <c r="L3708" t="s">
        <v>44</v>
      </c>
    </row>
    <row r="3709" spans="1:12" x14ac:dyDescent="0.35">
      <c r="A3709">
        <v>8276</v>
      </c>
      <c r="B3709" t="s">
        <v>22746</v>
      </c>
      <c r="D3709">
        <v>30</v>
      </c>
      <c r="E3709" t="s">
        <v>22747</v>
      </c>
      <c r="F3709" t="s">
        <v>101</v>
      </c>
      <c r="G3709" t="s">
        <v>34</v>
      </c>
      <c r="H3709" t="s">
        <v>33</v>
      </c>
      <c r="I3709" t="s">
        <v>34</v>
      </c>
      <c r="J3709" t="s">
        <v>116</v>
      </c>
      <c r="K3709" t="s">
        <v>26377</v>
      </c>
      <c r="L3709" t="s">
        <v>28</v>
      </c>
    </row>
    <row r="3710" spans="1:12" x14ac:dyDescent="0.35">
      <c r="A3710">
        <v>8277</v>
      </c>
      <c r="B3710" t="s">
        <v>22748</v>
      </c>
      <c r="D3710">
        <v>29</v>
      </c>
      <c r="E3710" t="s">
        <v>22749</v>
      </c>
      <c r="F3710" t="s">
        <v>42</v>
      </c>
      <c r="G3710" t="s">
        <v>22</v>
      </c>
      <c r="H3710" t="s">
        <v>80</v>
      </c>
      <c r="I3710" t="s">
        <v>32</v>
      </c>
      <c r="J3710" t="s">
        <v>153</v>
      </c>
      <c r="K3710" t="s">
        <v>26378</v>
      </c>
      <c r="L3710" t="s">
        <v>28</v>
      </c>
    </row>
    <row r="3711" spans="1:12" x14ac:dyDescent="0.35">
      <c r="A3711">
        <v>8279</v>
      </c>
      <c r="B3711" t="s">
        <v>5240</v>
      </c>
      <c r="D3711">
        <v>27</v>
      </c>
      <c r="E3711" t="s">
        <v>22752</v>
      </c>
      <c r="F3711" t="s">
        <v>31</v>
      </c>
      <c r="G3711" t="s">
        <v>67</v>
      </c>
      <c r="H3711" t="s">
        <v>80</v>
      </c>
      <c r="I3711" t="s">
        <v>32</v>
      </c>
      <c r="J3711" t="s">
        <v>53</v>
      </c>
      <c r="K3711" t="s">
        <v>26379</v>
      </c>
      <c r="L3711" t="s">
        <v>28</v>
      </c>
    </row>
    <row r="3712" spans="1:12" x14ac:dyDescent="0.35">
      <c r="A3712">
        <v>8280</v>
      </c>
      <c r="B3712" t="s">
        <v>22753</v>
      </c>
      <c r="D3712">
        <v>27</v>
      </c>
      <c r="E3712" t="s">
        <v>22754</v>
      </c>
      <c r="F3712" t="s">
        <v>42</v>
      </c>
      <c r="G3712" t="s">
        <v>169</v>
      </c>
      <c r="H3712" t="s">
        <v>52</v>
      </c>
      <c r="I3712" t="s">
        <v>13</v>
      </c>
      <c r="J3712" t="s">
        <v>116</v>
      </c>
      <c r="K3712" t="s">
        <v>26380</v>
      </c>
      <c r="L3712" t="s">
        <v>76</v>
      </c>
    </row>
    <row r="3713" spans="1:12" x14ac:dyDescent="0.35">
      <c r="A3713">
        <v>8281</v>
      </c>
      <c r="B3713" t="s">
        <v>22755</v>
      </c>
      <c r="D3713">
        <v>28</v>
      </c>
      <c r="E3713" t="s">
        <v>22756</v>
      </c>
      <c r="F3713" t="s">
        <v>32</v>
      </c>
      <c r="G3713" t="s">
        <v>67</v>
      </c>
      <c r="H3713" t="s">
        <v>62</v>
      </c>
      <c r="I3713" t="s">
        <v>23</v>
      </c>
      <c r="J3713" t="s">
        <v>91</v>
      </c>
      <c r="K3713" t="s">
        <v>26381</v>
      </c>
      <c r="L3713" t="s">
        <v>76</v>
      </c>
    </row>
    <row r="3714" spans="1:12" x14ac:dyDescent="0.35">
      <c r="A3714">
        <v>8285</v>
      </c>
      <c r="B3714" t="s">
        <v>22763</v>
      </c>
      <c r="D3714">
        <v>27</v>
      </c>
      <c r="E3714" t="s">
        <v>22764</v>
      </c>
      <c r="F3714" t="s">
        <v>133</v>
      </c>
      <c r="G3714" t="s">
        <v>67</v>
      </c>
      <c r="H3714" t="s">
        <v>80</v>
      </c>
      <c r="I3714" t="s">
        <v>32</v>
      </c>
      <c r="J3714" t="s">
        <v>153</v>
      </c>
      <c r="K3714" t="s">
        <v>26382</v>
      </c>
      <c r="L3714" t="s">
        <v>76</v>
      </c>
    </row>
    <row r="3715" spans="1:12" x14ac:dyDescent="0.35">
      <c r="A3715">
        <v>8286</v>
      </c>
      <c r="B3715" t="s">
        <v>22765</v>
      </c>
      <c r="D3715">
        <v>29</v>
      </c>
      <c r="E3715" t="s">
        <v>22766</v>
      </c>
      <c r="F3715" t="s">
        <v>42</v>
      </c>
      <c r="G3715" t="s">
        <v>40</v>
      </c>
      <c r="H3715" t="s">
        <v>33</v>
      </c>
      <c r="I3715" t="s">
        <v>34</v>
      </c>
      <c r="J3715" t="s">
        <v>146</v>
      </c>
      <c r="K3715" t="s">
        <v>26383</v>
      </c>
      <c r="L3715" t="s">
        <v>76</v>
      </c>
    </row>
    <row r="3716" spans="1:12" x14ac:dyDescent="0.35">
      <c r="A3716">
        <v>8292</v>
      </c>
      <c r="B3716" t="s">
        <v>22777</v>
      </c>
      <c r="D3716">
        <v>27</v>
      </c>
      <c r="E3716" t="s">
        <v>22778</v>
      </c>
      <c r="F3716" t="s">
        <v>177</v>
      </c>
      <c r="G3716" t="s">
        <v>57</v>
      </c>
      <c r="H3716" t="s">
        <v>120</v>
      </c>
      <c r="I3716" t="s">
        <v>57</v>
      </c>
      <c r="J3716" t="s">
        <v>53</v>
      </c>
      <c r="K3716" t="s">
        <v>26384</v>
      </c>
      <c r="L3716" t="s">
        <v>76</v>
      </c>
    </row>
    <row r="3717" spans="1:12" x14ac:dyDescent="0.35">
      <c r="A3717">
        <v>8296</v>
      </c>
      <c r="B3717" t="s">
        <v>22785</v>
      </c>
      <c r="D3717">
        <v>28</v>
      </c>
      <c r="E3717" t="s">
        <v>22786</v>
      </c>
      <c r="F3717" t="s">
        <v>23</v>
      </c>
      <c r="G3717" t="s">
        <v>79</v>
      </c>
      <c r="H3717" t="s">
        <v>80</v>
      </c>
      <c r="I3717" t="s">
        <v>32</v>
      </c>
      <c r="J3717" t="s">
        <v>102</v>
      </c>
      <c r="K3717" t="s">
        <v>26385</v>
      </c>
      <c r="L3717" t="s">
        <v>28</v>
      </c>
    </row>
    <row r="3718" spans="1:12" x14ac:dyDescent="0.35">
      <c r="A3718">
        <v>8299</v>
      </c>
      <c r="B3718" t="s">
        <v>12629</v>
      </c>
      <c r="D3718">
        <v>27</v>
      </c>
      <c r="E3718" t="s">
        <v>22791</v>
      </c>
      <c r="F3718" t="s">
        <v>169</v>
      </c>
      <c r="G3718" t="s">
        <v>133</v>
      </c>
      <c r="H3718" t="s">
        <v>24</v>
      </c>
      <c r="I3718" t="s">
        <v>25</v>
      </c>
      <c r="J3718" t="s">
        <v>35</v>
      </c>
      <c r="K3718">
        <v>5121784747</v>
      </c>
      <c r="L3718" t="s">
        <v>19</v>
      </c>
    </row>
    <row r="3719" spans="1:12" x14ac:dyDescent="0.35">
      <c r="A3719">
        <v>8300</v>
      </c>
      <c r="B3719" t="s">
        <v>22792</v>
      </c>
      <c r="D3719">
        <v>27</v>
      </c>
      <c r="E3719" t="s">
        <v>22793</v>
      </c>
      <c r="F3719" t="s">
        <v>40</v>
      </c>
      <c r="G3719" t="s">
        <v>67</v>
      </c>
      <c r="H3719" t="s">
        <v>87</v>
      </c>
      <c r="I3719" t="s">
        <v>79</v>
      </c>
      <c r="J3719" t="s">
        <v>116</v>
      </c>
      <c r="K3719" t="s">
        <v>26386</v>
      </c>
      <c r="L3719" t="s">
        <v>19</v>
      </c>
    </row>
    <row r="3720" spans="1:12" x14ac:dyDescent="0.35">
      <c r="A3720">
        <v>8302</v>
      </c>
      <c r="B3720" t="s">
        <v>22796</v>
      </c>
      <c r="D3720">
        <v>29</v>
      </c>
      <c r="E3720" t="s">
        <v>22797</v>
      </c>
      <c r="F3720" t="s">
        <v>169</v>
      </c>
      <c r="G3720" t="s">
        <v>40</v>
      </c>
      <c r="H3720" t="s">
        <v>80</v>
      </c>
      <c r="I3720" t="s">
        <v>32</v>
      </c>
      <c r="J3720" t="s">
        <v>116</v>
      </c>
      <c r="K3720" t="s">
        <v>26387</v>
      </c>
      <c r="L3720" t="s">
        <v>19</v>
      </c>
    </row>
    <row r="3721" spans="1:12" x14ac:dyDescent="0.35">
      <c r="A3721">
        <v>8303</v>
      </c>
      <c r="B3721" t="s">
        <v>22798</v>
      </c>
      <c r="D3721">
        <v>29</v>
      </c>
      <c r="E3721" t="s">
        <v>22799</v>
      </c>
      <c r="F3721" t="s">
        <v>57</v>
      </c>
      <c r="G3721" t="s">
        <v>101</v>
      </c>
      <c r="H3721" t="s">
        <v>47</v>
      </c>
      <c r="I3721" t="s">
        <v>31</v>
      </c>
      <c r="J3721" t="s">
        <v>26</v>
      </c>
      <c r="K3721">
        <v>4323065575</v>
      </c>
      <c r="L3721" t="s">
        <v>76</v>
      </c>
    </row>
    <row r="3722" spans="1:12" x14ac:dyDescent="0.35">
      <c r="A3722">
        <v>8305</v>
      </c>
      <c r="B3722" t="s">
        <v>22802</v>
      </c>
      <c r="D3722">
        <v>29</v>
      </c>
      <c r="E3722" t="s">
        <v>22803</v>
      </c>
      <c r="F3722" t="s">
        <v>22</v>
      </c>
      <c r="G3722" t="s">
        <v>13</v>
      </c>
      <c r="H3722" t="s">
        <v>15</v>
      </c>
      <c r="I3722" t="s">
        <v>16</v>
      </c>
      <c r="J3722" t="s">
        <v>48</v>
      </c>
      <c r="K3722" t="s">
        <v>26388</v>
      </c>
      <c r="L3722" t="s">
        <v>28</v>
      </c>
    </row>
    <row r="3723" spans="1:12" x14ac:dyDescent="0.35">
      <c r="A3723">
        <v>8306</v>
      </c>
      <c r="B3723" t="s">
        <v>22804</v>
      </c>
      <c r="D3723">
        <v>27</v>
      </c>
      <c r="E3723" t="s">
        <v>22805</v>
      </c>
      <c r="F3723" t="s">
        <v>177</v>
      </c>
      <c r="G3723" t="s">
        <v>31</v>
      </c>
      <c r="H3723" t="s">
        <v>62</v>
      </c>
      <c r="I3723" t="s">
        <v>23</v>
      </c>
      <c r="J3723" t="s">
        <v>91</v>
      </c>
      <c r="K3723" t="s">
        <v>26389</v>
      </c>
      <c r="L3723" t="s">
        <v>76</v>
      </c>
    </row>
    <row r="3724" spans="1:12" x14ac:dyDescent="0.35">
      <c r="A3724">
        <v>8308</v>
      </c>
      <c r="B3724" t="s">
        <v>22808</v>
      </c>
      <c r="D3724">
        <v>27</v>
      </c>
      <c r="E3724" t="s">
        <v>22809</v>
      </c>
      <c r="F3724" t="s">
        <v>177</v>
      </c>
      <c r="G3724" t="s">
        <v>149</v>
      </c>
      <c r="H3724" t="s">
        <v>87</v>
      </c>
      <c r="I3724" t="s">
        <v>79</v>
      </c>
      <c r="J3724" t="s">
        <v>58</v>
      </c>
      <c r="K3724" t="s">
        <v>26390</v>
      </c>
      <c r="L3724" t="s">
        <v>28</v>
      </c>
    </row>
    <row r="3725" spans="1:12" x14ac:dyDescent="0.35">
      <c r="A3725">
        <v>8312</v>
      </c>
      <c r="B3725" t="s">
        <v>22816</v>
      </c>
      <c r="D3725">
        <v>27</v>
      </c>
      <c r="E3725" t="s">
        <v>22817</v>
      </c>
      <c r="F3725" t="s">
        <v>177</v>
      </c>
      <c r="G3725" t="s">
        <v>101</v>
      </c>
      <c r="H3725" t="s">
        <v>15</v>
      </c>
      <c r="I3725" t="s">
        <v>16</v>
      </c>
      <c r="J3725" t="s">
        <v>63</v>
      </c>
      <c r="K3725" t="s">
        <v>26391</v>
      </c>
      <c r="L3725" t="s">
        <v>28</v>
      </c>
    </row>
    <row r="3726" spans="1:12" x14ac:dyDescent="0.35">
      <c r="A3726">
        <v>8313</v>
      </c>
      <c r="B3726" t="s">
        <v>22818</v>
      </c>
      <c r="D3726">
        <v>29</v>
      </c>
      <c r="E3726" t="s">
        <v>22819</v>
      </c>
      <c r="F3726" t="s">
        <v>177</v>
      </c>
      <c r="G3726" t="s">
        <v>42</v>
      </c>
      <c r="H3726" t="s">
        <v>33</v>
      </c>
      <c r="I3726" t="s">
        <v>34</v>
      </c>
      <c r="J3726" t="s">
        <v>153</v>
      </c>
      <c r="K3726" t="s">
        <v>26392</v>
      </c>
      <c r="L3726" t="s">
        <v>76</v>
      </c>
    </row>
    <row r="3727" spans="1:12" x14ac:dyDescent="0.35">
      <c r="A3727">
        <v>8315</v>
      </c>
      <c r="B3727" t="s">
        <v>1132</v>
      </c>
      <c r="D3727">
        <v>30</v>
      </c>
      <c r="E3727" t="s">
        <v>22821</v>
      </c>
      <c r="F3727" t="s">
        <v>67</v>
      </c>
      <c r="G3727" t="s">
        <v>79</v>
      </c>
      <c r="H3727" t="s">
        <v>15</v>
      </c>
      <c r="I3727" t="s">
        <v>16</v>
      </c>
      <c r="J3727" t="s">
        <v>48</v>
      </c>
      <c r="K3727">
        <v>1329976097</v>
      </c>
      <c r="L3727" t="s">
        <v>28</v>
      </c>
    </row>
    <row r="3728" spans="1:12" x14ac:dyDescent="0.35">
      <c r="A3728">
        <v>8316</v>
      </c>
      <c r="B3728" t="s">
        <v>16250</v>
      </c>
      <c r="D3728">
        <v>29</v>
      </c>
      <c r="E3728" t="s">
        <v>22822</v>
      </c>
      <c r="F3728" t="s">
        <v>34</v>
      </c>
      <c r="G3728" t="s">
        <v>13</v>
      </c>
      <c r="H3728" t="s">
        <v>15</v>
      </c>
      <c r="I3728" t="s">
        <v>16</v>
      </c>
      <c r="J3728" t="s">
        <v>91</v>
      </c>
      <c r="K3728" t="s">
        <v>26393</v>
      </c>
      <c r="L3728" t="s">
        <v>76</v>
      </c>
    </row>
    <row r="3729" spans="1:12" x14ac:dyDescent="0.35">
      <c r="A3729">
        <v>8318</v>
      </c>
      <c r="B3729" t="s">
        <v>22825</v>
      </c>
      <c r="D3729">
        <v>28</v>
      </c>
      <c r="E3729" t="s">
        <v>22826</v>
      </c>
      <c r="F3729" t="s">
        <v>42</v>
      </c>
      <c r="G3729" t="s">
        <v>149</v>
      </c>
      <c r="H3729" t="s">
        <v>80</v>
      </c>
      <c r="I3729" t="s">
        <v>32</v>
      </c>
      <c r="J3729" t="s">
        <v>35</v>
      </c>
      <c r="K3729" t="s">
        <v>26394</v>
      </c>
      <c r="L3729" t="s">
        <v>76</v>
      </c>
    </row>
    <row r="3730" spans="1:12" x14ac:dyDescent="0.35">
      <c r="A3730">
        <v>8321</v>
      </c>
      <c r="B3730" t="s">
        <v>22831</v>
      </c>
      <c r="D3730">
        <v>27</v>
      </c>
      <c r="E3730" t="s">
        <v>22832</v>
      </c>
      <c r="F3730" t="s">
        <v>13</v>
      </c>
      <c r="G3730" t="s">
        <v>23</v>
      </c>
      <c r="H3730" t="s">
        <v>62</v>
      </c>
      <c r="I3730" t="s">
        <v>23</v>
      </c>
      <c r="J3730" t="s">
        <v>58</v>
      </c>
      <c r="K3730" t="s">
        <v>26395</v>
      </c>
      <c r="L3730" t="s">
        <v>28</v>
      </c>
    </row>
    <row r="3731" spans="1:12" x14ac:dyDescent="0.35">
      <c r="A3731">
        <v>8322</v>
      </c>
      <c r="B3731" t="s">
        <v>22833</v>
      </c>
      <c r="D3731">
        <v>28</v>
      </c>
      <c r="E3731" t="s">
        <v>22834</v>
      </c>
      <c r="F3731" t="s">
        <v>42</v>
      </c>
      <c r="G3731" t="s">
        <v>169</v>
      </c>
      <c r="H3731" t="s">
        <v>15</v>
      </c>
      <c r="I3731" t="s">
        <v>16</v>
      </c>
      <c r="J3731" t="s">
        <v>146</v>
      </c>
      <c r="K3731" t="s">
        <v>26396</v>
      </c>
      <c r="L3731" t="s">
        <v>76</v>
      </c>
    </row>
    <row r="3732" spans="1:12" x14ac:dyDescent="0.35">
      <c r="A3732">
        <v>8323</v>
      </c>
      <c r="B3732" t="s">
        <v>22835</v>
      </c>
      <c r="D3732">
        <v>27</v>
      </c>
      <c r="E3732" t="s">
        <v>22836</v>
      </c>
      <c r="F3732" t="s">
        <v>201</v>
      </c>
      <c r="G3732" t="s">
        <v>40</v>
      </c>
      <c r="H3732" t="s">
        <v>80</v>
      </c>
      <c r="I3732" t="s">
        <v>32</v>
      </c>
      <c r="J3732" t="s">
        <v>35</v>
      </c>
      <c r="K3732" t="s">
        <v>26397</v>
      </c>
      <c r="L3732" t="s">
        <v>28</v>
      </c>
    </row>
    <row r="3733" spans="1:12" x14ac:dyDescent="0.35">
      <c r="A3733">
        <v>8324</v>
      </c>
      <c r="B3733" t="s">
        <v>12147</v>
      </c>
      <c r="D3733">
        <v>28</v>
      </c>
      <c r="E3733" t="s">
        <v>22837</v>
      </c>
      <c r="F3733" t="s">
        <v>149</v>
      </c>
      <c r="G3733" t="s">
        <v>101</v>
      </c>
      <c r="H3733" t="s">
        <v>47</v>
      </c>
      <c r="I3733" t="s">
        <v>31</v>
      </c>
      <c r="J3733" t="s">
        <v>58</v>
      </c>
      <c r="K3733" t="s">
        <v>26398</v>
      </c>
      <c r="L3733" t="s">
        <v>19</v>
      </c>
    </row>
    <row r="3734" spans="1:12" x14ac:dyDescent="0.35">
      <c r="A3734">
        <v>8329</v>
      </c>
      <c r="B3734" t="s">
        <v>22846</v>
      </c>
      <c r="D3734">
        <v>27</v>
      </c>
      <c r="E3734" t="s">
        <v>22847</v>
      </c>
      <c r="F3734" t="s">
        <v>13</v>
      </c>
      <c r="G3734" t="s">
        <v>79</v>
      </c>
      <c r="H3734" t="s">
        <v>120</v>
      </c>
      <c r="I3734" t="s">
        <v>57</v>
      </c>
      <c r="J3734" t="s">
        <v>26</v>
      </c>
      <c r="K3734">
        <v>1765928753</v>
      </c>
      <c r="L3734" t="s">
        <v>44</v>
      </c>
    </row>
    <row r="3735" spans="1:12" x14ac:dyDescent="0.35">
      <c r="A3735">
        <v>8331</v>
      </c>
      <c r="B3735" t="s">
        <v>22850</v>
      </c>
      <c r="D3735">
        <v>28</v>
      </c>
      <c r="E3735" t="s">
        <v>22851</v>
      </c>
      <c r="F3735" t="s">
        <v>13</v>
      </c>
      <c r="G3735" t="s">
        <v>25</v>
      </c>
      <c r="H3735" t="s">
        <v>47</v>
      </c>
      <c r="I3735" t="s">
        <v>31</v>
      </c>
      <c r="J3735" t="s">
        <v>26</v>
      </c>
      <c r="K3735" t="s">
        <v>26399</v>
      </c>
      <c r="L3735" t="s">
        <v>28</v>
      </c>
    </row>
    <row r="3736" spans="1:12" x14ac:dyDescent="0.35">
      <c r="A3736">
        <v>8334</v>
      </c>
      <c r="B3736" t="s">
        <v>22856</v>
      </c>
      <c r="D3736">
        <v>29</v>
      </c>
      <c r="E3736" t="s">
        <v>22857</v>
      </c>
      <c r="F3736" t="s">
        <v>25</v>
      </c>
      <c r="G3736" t="s">
        <v>57</v>
      </c>
      <c r="H3736" t="s">
        <v>62</v>
      </c>
      <c r="I3736" t="s">
        <v>23</v>
      </c>
      <c r="J3736" t="s">
        <v>116</v>
      </c>
      <c r="K3736" t="s">
        <v>26400</v>
      </c>
      <c r="L3736" t="s">
        <v>44</v>
      </c>
    </row>
    <row r="3737" spans="1:12" x14ac:dyDescent="0.35">
      <c r="A3737">
        <v>8335</v>
      </c>
      <c r="B3737" t="s">
        <v>22858</v>
      </c>
      <c r="D3737">
        <v>29</v>
      </c>
      <c r="E3737" t="s">
        <v>22859</v>
      </c>
      <c r="F3737" t="s">
        <v>67</v>
      </c>
      <c r="G3737" t="s">
        <v>31</v>
      </c>
      <c r="H3737" t="s">
        <v>52</v>
      </c>
      <c r="I3737" t="s">
        <v>13</v>
      </c>
      <c r="J3737" t="s">
        <v>53</v>
      </c>
      <c r="K3737" t="s">
        <v>26401</v>
      </c>
      <c r="L3737" t="s">
        <v>19</v>
      </c>
    </row>
    <row r="3738" spans="1:12" x14ac:dyDescent="0.35">
      <c r="A3738">
        <v>8339</v>
      </c>
      <c r="B3738" t="s">
        <v>22866</v>
      </c>
      <c r="D3738">
        <v>27</v>
      </c>
      <c r="E3738" t="s">
        <v>22867</v>
      </c>
      <c r="F3738" t="s">
        <v>101</v>
      </c>
      <c r="G3738" t="s">
        <v>67</v>
      </c>
      <c r="H3738" t="s">
        <v>33</v>
      </c>
      <c r="I3738" t="s">
        <v>34</v>
      </c>
      <c r="J3738" t="s">
        <v>17</v>
      </c>
      <c r="K3738" t="s">
        <v>26402</v>
      </c>
      <c r="L3738" t="s">
        <v>37</v>
      </c>
    </row>
    <row r="3739" spans="1:12" x14ac:dyDescent="0.35">
      <c r="A3739">
        <v>8340</v>
      </c>
      <c r="B3739" t="s">
        <v>22868</v>
      </c>
      <c r="D3739">
        <v>30</v>
      </c>
      <c r="E3739" t="s">
        <v>22869</v>
      </c>
      <c r="F3739" t="s">
        <v>25</v>
      </c>
      <c r="G3739" t="s">
        <v>133</v>
      </c>
      <c r="H3739" t="s">
        <v>41</v>
      </c>
      <c r="I3739" t="s">
        <v>42</v>
      </c>
      <c r="J3739" t="s">
        <v>58</v>
      </c>
      <c r="K3739" t="s">
        <v>26403</v>
      </c>
      <c r="L3739" t="s">
        <v>37</v>
      </c>
    </row>
    <row r="3740" spans="1:12" x14ac:dyDescent="0.35">
      <c r="A3740">
        <v>8342</v>
      </c>
      <c r="B3740" t="s">
        <v>22872</v>
      </c>
      <c r="D3740">
        <v>26</v>
      </c>
      <c r="E3740" t="s">
        <v>22873</v>
      </c>
      <c r="F3740" t="s">
        <v>101</v>
      </c>
      <c r="G3740" t="s">
        <v>42</v>
      </c>
      <c r="H3740" t="s">
        <v>87</v>
      </c>
      <c r="I3740" t="s">
        <v>79</v>
      </c>
      <c r="J3740" t="s">
        <v>153</v>
      </c>
      <c r="K3740" t="s">
        <v>26404</v>
      </c>
      <c r="L3740" t="s">
        <v>28</v>
      </c>
    </row>
    <row r="3741" spans="1:12" x14ac:dyDescent="0.35">
      <c r="A3741">
        <v>8343</v>
      </c>
      <c r="B3741" t="s">
        <v>22874</v>
      </c>
      <c r="D3741">
        <v>26</v>
      </c>
      <c r="E3741" t="s">
        <v>22875</v>
      </c>
      <c r="F3741" t="s">
        <v>34</v>
      </c>
      <c r="G3741" t="s">
        <v>133</v>
      </c>
      <c r="H3741" t="s">
        <v>41</v>
      </c>
      <c r="I3741" t="s">
        <v>42</v>
      </c>
      <c r="J3741" t="s">
        <v>146</v>
      </c>
      <c r="K3741">
        <v>3216606006</v>
      </c>
      <c r="L3741" t="s">
        <v>28</v>
      </c>
    </row>
    <row r="3742" spans="1:12" x14ac:dyDescent="0.35">
      <c r="A3742">
        <v>8346</v>
      </c>
      <c r="B3742" t="s">
        <v>22880</v>
      </c>
      <c r="D3742">
        <v>27</v>
      </c>
      <c r="E3742" t="s">
        <v>22881</v>
      </c>
      <c r="F3742" t="s">
        <v>34</v>
      </c>
      <c r="G3742" t="s">
        <v>23</v>
      </c>
      <c r="H3742" t="s">
        <v>87</v>
      </c>
      <c r="I3742" t="s">
        <v>79</v>
      </c>
      <c r="J3742" t="s">
        <v>68</v>
      </c>
      <c r="K3742" t="s">
        <v>26405</v>
      </c>
      <c r="L3742" t="s">
        <v>76</v>
      </c>
    </row>
    <row r="3743" spans="1:12" x14ac:dyDescent="0.35">
      <c r="A3743">
        <v>8347</v>
      </c>
      <c r="B3743" t="s">
        <v>22882</v>
      </c>
      <c r="D3743">
        <v>26</v>
      </c>
      <c r="E3743" t="s">
        <v>22883</v>
      </c>
      <c r="F3743" t="s">
        <v>13</v>
      </c>
      <c r="G3743" t="s">
        <v>14</v>
      </c>
      <c r="H3743" t="s">
        <v>52</v>
      </c>
      <c r="I3743" t="s">
        <v>13</v>
      </c>
      <c r="J3743" t="s">
        <v>26</v>
      </c>
      <c r="K3743" t="s">
        <v>26406</v>
      </c>
      <c r="L3743" t="s">
        <v>28</v>
      </c>
    </row>
    <row r="3744" spans="1:12" x14ac:dyDescent="0.35">
      <c r="A3744">
        <v>8352</v>
      </c>
      <c r="B3744" t="s">
        <v>22892</v>
      </c>
      <c r="D3744">
        <v>30</v>
      </c>
      <c r="E3744" t="s">
        <v>22893</v>
      </c>
      <c r="F3744" t="s">
        <v>40</v>
      </c>
      <c r="G3744" t="s">
        <v>23</v>
      </c>
      <c r="H3744" t="s">
        <v>120</v>
      </c>
      <c r="I3744" t="s">
        <v>57</v>
      </c>
      <c r="J3744" t="s">
        <v>17</v>
      </c>
      <c r="K3744" t="s">
        <v>26407</v>
      </c>
      <c r="L3744" t="s">
        <v>19</v>
      </c>
    </row>
    <row r="3745" spans="1:12" x14ac:dyDescent="0.35">
      <c r="A3745">
        <v>8353</v>
      </c>
      <c r="B3745" t="s">
        <v>22894</v>
      </c>
      <c r="D3745">
        <v>29</v>
      </c>
      <c r="E3745" t="s">
        <v>22895</v>
      </c>
      <c r="F3745" t="s">
        <v>177</v>
      </c>
      <c r="G3745" t="s">
        <v>25</v>
      </c>
      <c r="H3745" t="s">
        <v>15</v>
      </c>
      <c r="I3745" t="s">
        <v>16</v>
      </c>
      <c r="J3745" t="s">
        <v>153</v>
      </c>
      <c r="K3745" t="s">
        <v>26408</v>
      </c>
      <c r="L3745" t="s">
        <v>76</v>
      </c>
    </row>
    <row r="3746" spans="1:12" x14ac:dyDescent="0.35">
      <c r="A3746">
        <v>8355</v>
      </c>
      <c r="B3746" t="s">
        <v>22898</v>
      </c>
      <c r="D3746">
        <v>28</v>
      </c>
      <c r="E3746" t="s">
        <v>22899</v>
      </c>
      <c r="F3746" t="s">
        <v>101</v>
      </c>
      <c r="G3746" t="s">
        <v>34</v>
      </c>
      <c r="H3746" t="s">
        <v>24</v>
      </c>
      <c r="I3746" t="s">
        <v>25</v>
      </c>
      <c r="J3746" t="s">
        <v>88</v>
      </c>
      <c r="K3746" t="s">
        <v>26409</v>
      </c>
      <c r="L3746" t="s">
        <v>19</v>
      </c>
    </row>
    <row r="3747" spans="1:12" x14ac:dyDescent="0.35">
      <c r="A3747">
        <v>8357</v>
      </c>
      <c r="B3747" t="s">
        <v>11172</v>
      </c>
      <c r="D3747">
        <v>30</v>
      </c>
      <c r="E3747" t="s">
        <v>22902</v>
      </c>
      <c r="F3747" t="s">
        <v>67</v>
      </c>
      <c r="G3747" t="s">
        <v>16</v>
      </c>
      <c r="H3747" t="s">
        <v>15</v>
      </c>
      <c r="I3747" t="s">
        <v>16</v>
      </c>
      <c r="J3747" t="s">
        <v>91</v>
      </c>
      <c r="K3747" t="s">
        <v>26410</v>
      </c>
      <c r="L3747" t="s">
        <v>19</v>
      </c>
    </row>
    <row r="3748" spans="1:12" x14ac:dyDescent="0.35">
      <c r="A3748">
        <v>8362</v>
      </c>
      <c r="B3748" t="s">
        <v>22911</v>
      </c>
      <c r="D3748">
        <v>30</v>
      </c>
      <c r="E3748" t="s">
        <v>22912</v>
      </c>
      <c r="F3748" t="s">
        <v>25</v>
      </c>
      <c r="G3748" t="s">
        <v>23</v>
      </c>
      <c r="H3748" t="s">
        <v>120</v>
      </c>
      <c r="I3748" t="s">
        <v>57</v>
      </c>
      <c r="J3748" t="s">
        <v>91</v>
      </c>
      <c r="K3748" s="1" t="s">
        <v>26411</v>
      </c>
      <c r="L3748" t="s">
        <v>44</v>
      </c>
    </row>
    <row r="3749" spans="1:12" x14ac:dyDescent="0.35">
      <c r="A3749">
        <v>8367</v>
      </c>
      <c r="B3749" t="s">
        <v>22921</v>
      </c>
      <c r="D3749">
        <v>28</v>
      </c>
      <c r="E3749" t="s">
        <v>22922</v>
      </c>
      <c r="F3749" t="s">
        <v>57</v>
      </c>
      <c r="G3749" t="s">
        <v>14</v>
      </c>
      <c r="H3749" t="s">
        <v>62</v>
      </c>
      <c r="I3749" t="s">
        <v>23</v>
      </c>
      <c r="J3749" t="s">
        <v>48</v>
      </c>
      <c r="K3749">
        <v>1829965718</v>
      </c>
      <c r="L3749" t="s">
        <v>19</v>
      </c>
    </row>
    <row r="3750" spans="1:12" x14ac:dyDescent="0.35">
      <c r="A3750">
        <v>8368</v>
      </c>
      <c r="B3750" t="s">
        <v>22923</v>
      </c>
      <c r="D3750">
        <v>28</v>
      </c>
      <c r="E3750" t="s">
        <v>22924</v>
      </c>
      <c r="F3750" t="s">
        <v>34</v>
      </c>
      <c r="G3750" t="s">
        <v>32</v>
      </c>
      <c r="H3750" t="s">
        <v>87</v>
      </c>
      <c r="I3750" t="s">
        <v>79</v>
      </c>
      <c r="J3750" t="s">
        <v>88</v>
      </c>
      <c r="K3750" t="s">
        <v>26412</v>
      </c>
      <c r="L3750" t="s">
        <v>44</v>
      </c>
    </row>
    <row r="3751" spans="1:12" x14ac:dyDescent="0.35">
      <c r="A3751">
        <v>8370</v>
      </c>
      <c r="B3751" t="s">
        <v>22927</v>
      </c>
      <c r="D3751">
        <v>26</v>
      </c>
      <c r="E3751" t="s">
        <v>22928</v>
      </c>
      <c r="F3751" t="s">
        <v>40</v>
      </c>
      <c r="G3751" t="s">
        <v>149</v>
      </c>
      <c r="H3751" t="s">
        <v>33</v>
      </c>
      <c r="I3751" t="s">
        <v>34</v>
      </c>
      <c r="J3751" t="s">
        <v>170</v>
      </c>
      <c r="K3751" t="s">
        <v>26413</v>
      </c>
      <c r="L3751" t="s">
        <v>44</v>
      </c>
    </row>
    <row r="3752" spans="1:12" x14ac:dyDescent="0.35">
      <c r="A3752">
        <v>8373</v>
      </c>
      <c r="B3752" t="s">
        <v>22932</v>
      </c>
      <c r="D3752">
        <v>27</v>
      </c>
      <c r="E3752" t="s">
        <v>22933</v>
      </c>
      <c r="F3752" t="s">
        <v>79</v>
      </c>
      <c r="G3752" t="s">
        <v>14</v>
      </c>
      <c r="H3752" t="s">
        <v>24</v>
      </c>
      <c r="I3752" t="s">
        <v>25</v>
      </c>
      <c r="J3752" t="s">
        <v>48</v>
      </c>
      <c r="K3752" t="s">
        <v>26414</v>
      </c>
      <c r="L3752" t="s">
        <v>19</v>
      </c>
    </row>
    <row r="3753" spans="1:12" x14ac:dyDescent="0.35">
      <c r="A3753">
        <v>8374</v>
      </c>
      <c r="B3753" t="s">
        <v>22934</v>
      </c>
      <c r="D3753">
        <v>29</v>
      </c>
      <c r="E3753" t="s">
        <v>22935</v>
      </c>
      <c r="F3753" t="s">
        <v>201</v>
      </c>
      <c r="G3753" t="s">
        <v>177</v>
      </c>
      <c r="H3753" t="s">
        <v>52</v>
      </c>
      <c r="I3753" t="s">
        <v>13</v>
      </c>
      <c r="J3753" t="s">
        <v>153</v>
      </c>
      <c r="K3753" t="s">
        <v>26415</v>
      </c>
      <c r="L3753" t="s">
        <v>44</v>
      </c>
    </row>
    <row r="3754" spans="1:12" x14ac:dyDescent="0.35">
      <c r="A3754">
        <v>8379</v>
      </c>
      <c r="B3754" t="s">
        <v>22943</v>
      </c>
      <c r="D3754">
        <v>30</v>
      </c>
      <c r="E3754" t="s">
        <v>22944</v>
      </c>
      <c r="F3754" t="s">
        <v>201</v>
      </c>
      <c r="G3754" t="s">
        <v>14</v>
      </c>
      <c r="H3754" t="s">
        <v>47</v>
      </c>
      <c r="I3754" t="s">
        <v>31</v>
      </c>
      <c r="J3754" t="s">
        <v>48</v>
      </c>
      <c r="K3754" t="s">
        <v>26416</v>
      </c>
      <c r="L3754" t="s">
        <v>19</v>
      </c>
    </row>
    <row r="3755" spans="1:12" x14ac:dyDescent="0.35">
      <c r="A3755">
        <v>8383</v>
      </c>
      <c r="B3755" t="s">
        <v>11188</v>
      </c>
      <c r="D3755">
        <v>28</v>
      </c>
      <c r="E3755" t="s">
        <v>22951</v>
      </c>
      <c r="F3755" t="s">
        <v>14</v>
      </c>
      <c r="G3755" t="s">
        <v>67</v>
      </c>
      <c r="H3755" t="s">
        <v>80</v>
      </c>
      <c r="I3755" t="s">
        <v>32</v>
      </c>
      <c r="J3755" t="s">
        <v>26</v>
      </c>
      <c r="K3755" t="s">
        <v>26417</v>
      </c>
      <c r="L3755" t="s">
        <v>28</v>
      </c>
    </row>
    <row r="3756" spans="1:12" x14ac:dyDescent="0.35">
      <c r="A3756">
        <v>8384</v>
      </c>
      <c r="B3756" t="s">
        <v>22952</v>
      </c>
      <c r="D3756">
        <v>26</v>
      </c>
      <c r="E3756" t="s">
        <v>22953</v>
      </c>
      <c r="F3756" t="s">
        <v>22</v>
      </c>
      <c r="G3756" t="s">
        <v>22</v>
      </c>
      <c r="H3756" t="s">
        <v>15</v>
      </c>
      <c r="I3756" t="s">
        <v>16</v>
      </c>
      <c r="J3756" t="s">
        <v>26</v>
      </c>
      <c r="K3756" t="s">
        <v>26418</v>
      </c>
      <c r="L3756" t="s">
        <v>44</v>
      </c>
    </row>
    <row r="3757" spans="1:12" x14ac:dyDescent="0.35">
      <c r="A3757">
        <v>8385</v>
      </c>
      <c r="B3757" t="s">
        <v>22954</v>
      </c>
      <c r="D3757">
        <v>29</v>
      </c>
      <c r="E3757" t="s">
        <v>22955</v>
      </c>
      <c r="F3757" t="s">
        <v>201</v>
      </c>
      <c r="G3757" t="s">
        <v>79</v>
      </c>
      <c r="H3757" t="s">
        <v>24</v>
      </c>
      <c r="I3757" t="s">
        <v>25</v>
      </c>
      <c r="J3757" t="s">
        <v>170</v>
      </c>
      <c r="K3757" t="s">
        <v>26419</v>
      </c>
      <c r="L3757" t="s">
        <v>44</v>
      </c>
    </row>
    <row r="3758" spans="1:12" x14ac:dyDescent="0.35">
      <c r="A3758">
        <v>8386</v>
      </c>
      <c r="B3758" t="s">
        <v>22956</v>
      </c>
      <c r="D3758">
        <v>30</v>
      </c>
      <c r="E3758" t="s">
        <v>22957</v>
      </c>
      <c r="F3758" t="s">
        <v>67</v>
      </c>
      <c r="G3758" t="s">
        <v>23</v>
      </c>
      <c r="H3758" t="s">
        <v>120</v>
      </c>
      <c r="I3758" t="s">
        <v>57</v>
      </c>
      <c r="J3758" t="s">
        <v>58</v>
      </c>
      <c r="K3758">
        <v>7409768951</v>
      </c>
      <c r="L3758" t="s">
        <v>28</v>
      </c>
    </row>
    <row r="3759" spans="1:12" x14ac:dyDescent="0.35">
      <c r="A3759">
        <v>8388</v>
      </c>
      <c r="B3759" t="s">
        <v>22960</v>
      </c>
      <c r="D3759">
        <v>27</v>
      </c>
      <c r="E3759" t="s">
        <v>22961</v>
      </c>
      <c r="F3759" t="s">
        <v>169</v>
      </c>
      <c r="G3759" t="s">
        <v>79</v>
      </c>
      <c r="H3759" t="s">
        <v>24</v>
      </c>
      <c r="I3759" t="s">
        <v>25</v>
      </c>
      <c r="J3759" t="s">
        <v>58</v>
      </c>
      <c r="K3759" t="s">
        <v>26420</v>
      </c>
      <c r="L3759" t="s">
        <v>37</v>
      </c>
    </row>
    <row r="3760" spans="1:12" x14ac:dyDescent="0.35">
      <c r="A3760">
        <v>8389</v>
      </c>
      <c r="B3760" t="s">
        <v>22962</v>
      </c>
      <c r="D3760">
        <v>28</v>
      </c>
      <c r="E3760" t="s">
        <v>22963</v>
      </c>
      <c r="F3760" t="s">
        <v>79</v>
      </c>
      <c r="G3760" t="s">
        <v>25</v>
      </c>
      <c r="H3760" t="s">
        <v>52</v>
      </c>
      <c r="I3760" t="s">
        <v>13</v>
      </c>
      <c r="J3760" t="s">
        <v>102</v>
      </c>
      <c r="K3760" t="s">
        <v>26421</v>
      </c>
      <c r="L3760" t="s">
        <v>37</v>
      </c>
    </row>
    <row r="3761" spans="1:12" x14ac:dyDescent="0.35">
      <c r="A3761">
        <v>8391</v>
      </c>
      <c r="B3761" t="s">
        <v>22966</v>
      </c>
      <c r="D3761">
        <v>29</v>
      </c>
      <c r="E3761" t="s">
        <v>22967</v>
      </c>
      <c r="F3761" t="s">
        <v>201</v>
      </c>
      <c r="G3761" t="s">
        <v>42</v>
      </c>
      <c r="H3761" t="s">
        <v>33</v>
      </c>
      <c r="I3761" t="s">
        <v>34</v>
      </c>
      <c r="J3761" t="s">
        <v>17</v>
      </c>
      <c r="K3761" t="s">
        <v>26422</v>
      </c>
      <c r="L3761" t="s">
        <v>44</v>
      </c>
    </row>
    <row r="3762" spans="1:12" x14ac:dyDescent="0.35">
      <c r="A3762">
        <v>8394</v>
      </c>
      <c r="B3762" t="s">
        <v>22972</v>
      </c>
      <c r="D3762">
        <v>27</v>
      </c>
      <c r="E3762" t="s">
        <v>22973</v>
      </c>
      <c r="F3762" t="s">
        <v>149</v>
      </c>
      <c r="G3762" t="s">
        <v>57</v>
      </c>
      <c r="H3762" t="s">
        <v>41</v>
      </c>
      <c r="I3762" t="s">
        <v>42</v>
      </c>
      <c r="J3762" t="s">
        <v>17</v>
      </c>
      <c r="K3762" t="s">
        <v>26423</v>
      </c>
      <c r="L3762" t="s">
        <v>19</v>
      </c>
    </row>
    <row r="3763" spans="1:12" x14ac:dyDescent="0.35">
      <c r="A3763">
        <v>8395</v>
      </c>
      <c r="B3763" t="s">
        <v>22974</v>
      </c>
      <c r="D3763">
        <v>29</v>
      </c>
      <c r="E3763" t="s">
        <v>22975</v>
      </c>
      <c r="F3763" t="s">
        <v>32</v>
      </c>
      <c r="G3763" t="s">
        <v>201</v>
      </c>
      <c r="H3763" t="s">
        <v>41</v>
      </c>
      <c r="I3763" t="s">
        <v>42</v>
      </c>
      <c r="J3763" t="s">
        <v>53</v>
      </c>
      <c r="K3763">
        <f>1-546-445-3826</f>
        <v>-4816</v>
      </c>
      <c r="L3763" t="s">
        <v>28</v>
      </c>
    </row>
    <row r="3764" spans="1:12" x14ac:dyDescent="0.35">
      <c r="A3764">
        <v>8396</v>
      </c>
      <c r="B3764" t="s">
        <v>22976</v>
      </c>
      <c r="D3764">
        <v>28</v>
      </c>
      <c r="E3764" t="s">
        <v>22977</v>
      </c>
      <c r="F3764" t="s">
        <v>67</v>
      </c>
      <c r="G3764" t="s">
        <v>177</v>
      </c>
      <c r="H3764" t="s">
        <v>15</v>
      </c>
      <c r="I3764" t="s">
        <v>16</v>
      </c>
      <c r="J3764" t="s">
        <v>63</v>
      </c>
      <c r="K3764" t="s">
        <v>26424</v>
      </c>
      <c r="L3764" t="s">
        <v>19</v>
      </c>
    </row>
    <row r="3765" spans="1:12" x14ac:dyDescent="0.35">
      <c r="A3765">
        <v>8397</v>
      </c>
      <c r="B3765" t="s">
        <v>22978</v>
      </c>
      <c r="D3765">
        <v>26</v>
      </c>
      <c r="E3765" t="s">
        <v>22979</v>
      </c>
      <c r="F3765" t="s">
        <v>14</v>
      </c>
      <c r="G3765" t="s">
        <v>22</v>
      </c>
      <c r="H3765" t="s">
        <v>33</v>
      </c>
      <c r="I3765" t="s">
        <v>34</v>
      </c>
      <c r="J3765" t="s">
        <v>35</v>
      </c>
      <c r="K3765" t="s">
        <v>26425</v>
      </c>
      <c r="L3765" t="s">
        <v>19</v>
      </c>
    </row>
    <row r="3766" spans="1:12" x14ac:dyDescent="0.35">
      <c r="A3766">
        <v>8402</v>
      </c>
      <c r="B3766" t="s">
        <v>22988</v>
      </c>
      <c r="D3766">
        <v>30</v>
      </c>
      <c r="E3766" t="s">
        <v>22989</v>
      </c>
      <c r="F3766" t="s">
        <v>22</v>
      </c>
      <c r="G3766" t="s">
        <v>23</v>
      </c>
      <c r="H3766" t="s">
        <v>15</v>
      </c>
      <c r="I3766" t="s">
        <v>16</v>
      </c>
      <c r="J3766" t="s">
        <v>102</v>
      </c>
      <c r="K3766">
        <f>1-125-934-3609</f>
        <v>-4667</v>
      </c>
      <c r="L3766" t="s">
        <v>44</v>
      </c>
    </row>
    <row r="3767" spans="1:12" x14ac:dyDescent="0.35">
      <c r="A3767">
        <v>8403</v>
      </c>
      <c r="B3767" t="s">
        <v>22990</v>
      </c>
      <c r="D3767">
        <v>28</v>
      </c>
      <c r="E3767" t="s">
        <v>22991</v>
      </c>
      <c r="F3767" t="s">
        <v>149</v>
      </c>
      <c r="G3767" t="s">
        <v>149</v>
      </c>
      <c r="H3767" t="s">
        <v>52</v>
      </c>
      <c r="I3767" t="s">
        <v>13</v>
      </c>
      <c r="J3767" t="s">
        <v>146</v>
      </c>
      <c r="K3767">
        <f>1-197-632-692</f>
        <v>-1520</v>
      </c>
      <c r="L3767" t="s">
        <v>28</v>
      </c>
    </row>
    <row r="3768" spans="1:12" x14ac:dyDescent="0.35">
      <c r="A3768">
        <v>8404</v>
      </c>
      <c r="B3768" t="s">
        <v>22992</v>
      </c>
      <c r="D3768">
        <v>30</v>
      </c>
      <c r="E3768" t="s">
        <v>22993</v>
      </c>
      <c r="F3768" t="s">
        <v>34</v>
      </c>
      <c r="G3768" t="s">
        <v>16</v>
      </c>
      <c r="H3768" t="s">
        <v>52</v>
      </c>
      <c r="I3768" t="s">
        <v>13</v>
      </c>
      <c r="J3768" t="s">
        <v>58</v>
      </c>
      <c r="K3768" t="s">
        <v>26426</v>
      </c>
      <c r="L3768" t="s">
        <v>37</v>
      </c>
    </row>
    <row r="3769" spans="1:12" x14ac:dyDescent="0.35">
      <c r="A3769">
        <v>8405</v>
      </c>
      <c r="B3769" t="s">
        <v>22994</v>
      </c>
      <c r="D3769">
        <v>27</v>
      </c>
      <c r="E3769" t="s">
        <v>22995</v>
      </c>
      <c r="F3769" t="s">
        <v>67</v>
      </c>
      <c r="G3769" t="s">
        <v>31</v>
      </c>
      <c r="H3769" t="s">
        <v>33</v>
      </c>
      <c r="I3769" t="s">
        <v>34</v>
      </c>
      <c r="J3769" t="s">
        <v>116</v>
      </c>
      <c r="K3769" t="s">
        <v>26427</v>
      </c>
      <c r="L3769" t="s">
        <v>76</v>
      </c>
    </row>
    <row r="3770" spans="1:12" x14ac:dyDescent="0.35">
      <c r="A3770">
        <v>8412</v>
      </c>
      <c r="B3770" t="s">
        <v>23007</v>
      </c>
      <c r="D3770">
        <v>26</v>
      </c>
      <c r="E3770" t="s">
        <v>23008</v>
      </c>
      <c r="F3770" t="s">
        <v>169</v>
      </c>
      <c r="G3770" t="s">
        <v>16</v>
      </c>
      <c r="H3770" t="s">
        <v>52</v>
      </c>
      <c r="I3770" t="s">
        <v>13</v>
      </c>
      <c r="J3770" t="s">
        <v>170</v>
      </c>
      <c r="K3770">
        <v>1908664038</v>
      </c>
      <c r="L3770" t="s">
        <v>76</v>
      </c>
    </row>
    <row r="3771" spans="1:12" x14ac:dyDescent="0.35">
      <c r="A3771">
        <v>8413</v>
      </c>
      <c r="B3771" t="s">
        <v>23009</v>
      </c>
      <c r="D3771">
        <v>30</v>
      </c>
      <c r="E3771" t="s">
        <v>23010</v>
      </c>
      <c r="F3771" t="s">
        <v>16</v>
      </c>
      <c r="G3771" t="s">
        <v>31</v>
      </c>
      <c r="H3771" t="s">
        <v>15</v>
      </c>
      <c r="I3771" t="s">
        <v>16</v>
      </c>
      <c r="J3771" t="s">
        <v>146</v>
      </c>
      <c r="K3771" t="s">
        <v>26428</v>
      </c>
      <c r="L3771" t="s">
        <v>28</v>
      </c>
    </row>
    <row r="3772" spans="1:12" x14ac:dyDescent="0.35">
      <c r="A3772">
        <v>8414</v>
      </c>
      <c r="B3772" t="s">
        <v>23011</v>
      </c>
      <c r="D3772">
        <v>29</v>
      </c>
      <c r="E3772" t="s">
        <v>23012</v>
      </c>
      <c r="F3772" t="s">
        <v>32</v>
      </c>
      <c r="G3772" t="s">
        <v>101</v>
      </c>
      <c r="H3772" t="s">
        <v>15</v>
      </c>
      <c r="I3772" t="s">
        <v>16</v>
      </c>
      <c r="J3772" t="s">
        <v>26</v>
      </c>
      <c r="K3772" t="s">
        <v>26429</v>
      </c>
      <c r="L3772" t="s">
        <v>44</v>
      </c>
    </row>
    <row r="3773" spans="1:12" x14ac:dyDescent="0.35">
      <c r="A3773">
        <v>8415</v>
      </c>
      <c r="B3773" t="s">
        <v>23013</v>
      </c>
      <c r="D3773">
        <v>26</v>
      </c>
      <c r="E3773" t="s">
        <v>23014</v>
      </c>
      <c r="F3773" t="s">
        <v>34</v>
      </c>
      <c r="G3773" t="s">
        <v>169</v>
      </c>
      <c r="H3773" t="s">
        <v>33</v>
      </c>
      <c r="I3773" t="s">
        <v>34</v>
      </c>
      <c r="J3773" t="s">
        <v>35</v>
      </c>
      <c r="K3773" t="s">
        <v>26430</v>
      </c>
      <c r="L3773" t="s">
        <v>28</v>
      </c>
    </row>
    <row r="3774" spans="1:12" x14ac:dyDescent="0.35">
      <c r="A3774">
        <v>8416</v>
      </c>
      <c r="B3774" t="s">
        <v>8057</v>
      </c>
      <c r="D3774">
        <v>29</v>
      </c>
      <c r="E3774" t="s">
        <v>23015</v>
      </c>
      <c r="F3774" t="s">
        <v>23</v>
      </c>
      <c r="G3774" t="s">
        <v>133</v>
      </c>
      <c r="H3774" t="s">
        <v>41</v>
      </c>
      <c r="I3774" t="s">
        <v>42</v>
      </c>
      <c r="J3774" t="s">
        <v>116</v>
      </c>
      <c r="K3774" t="s">
        <v>26431</v>
      </c>
      <c r="L3774" t="s">
        <v>76</v>
      </c>
    </row>
    <row r="3775" spans="1:12" x14ac:dyDescent="0.35">
      <c r="A3775">
        <v>8417</v>
      </c>
      <c r="B3775" t="s">
        <v>23016</v>
      </c>
      <c r="D3775">
        <v>26</v>
      </c>
      <c r="E3775" t="s">
        <v>23017</v>
      </c>
      <c r="F3775" t="s">
        <v>23</v>
      </c>
      <c r="G3775" t="s">
        <v>42</v>
      </c>
      <c r="H3775" t="s">
        <v>33</v>
      </c>
      <c r="I3775" t="s">
        <v>34</v>
      </c>
      <c r="J3775" t="s">
        <v>102</v>
      </c>
      <c r="K3775" t="s">
        <v>26432</v>
      </c>
      <c r="L3775" t="s">
        <v>37</v>
      </c>
    </row>
    <row r="3776" spans="1:12" x14ac:dyDescent="0.35">
      <c r="A3776">
        <v>8418</v>
      </c>
      <c r="B3776" t="s">
        <v>13169</v>
      </c>
      <c r="D3776">
        <v>28</v>
      </c>
      <c r="E3776" t="s">
        <v>23018</v>
      </c>
      <c r="F3776" t="s">
        <v>169</v>
      </c>
      <c r="G3776" t="s">
        <v>25</v>
      </c>
      <c r="H3776" t="s">
        <v>80</v>
      </c>
      <c r="I3776" t="s">
        <v>32</v>
      </c>
      <c r="J3776" t="s">
        <v>116</v>
      </c>
      <c r="K3776">
        <v>5209797631</v>
      </c>
      <c r="L3776" t="s">
        <v>28</v>
      </c>
    </row>
    <row r="3777" spans="1:12" x14ac:dyDescent="0.35">
      <c r="A3777">
        <v>8419</v>
      </c>
      <c r="B3777" t="s">
        <v>23019</v>
      </c>
      <c r="D3777">
        <v>28</v>
      </c>
      <c r="E3777" t="s">
        <v>23020</v>
      </c>
      <c r="F3777" t="s">
        <v>79</v>
      </c>
      <c r="G3777" t="s">
        <v>22</v>
      </c>
      <c r="H3777" t="s">
        <v>62</v>
      </c>
      <c r="I3777" t="s">
        <v>23</v>
      </c>
      <c r="J3777" t="s">
        <v>153</v>
      </c>
      <c r="K3777" t="s">
        <v>26433</v>
      </c>
      <c r="L3777" t="s">
        <v>44</v>
      </c>
    </row>
    <row r="3778" spans="1:12" x14ac:dyDescent="0.35">
      <c r="A3778">
        <v>8422</v>
      </c>
      <c r="B3778" t="s">
        <v>23025</v>
      </c>
      <c r="D3778">
        <v>28</v>
      </c>
      <c r="E3778" t="s">
        <v>23026</v>
      </c>
      <c r="F3778" t="s">
        <v>16</v>
      </c>
      <c r="G3778" t="s">
        <v>13</v>
      </c>
      <c r="H3778" t="s">
        <v>62</v>
      </c>
      <c r="I3778" t="s">
        <v>23</v>
      </c>
      <c r="J3778" t="s">
        <v>153</v>
      </c>
      <c r="K3778" t="s">
        <v>26434</v>
      </c>
      <c r="L3778" t="s">
        <v>76</v>
      </c>
    </row>
    <row r="3779" spans="1:12" x14ac:dyDescent="0.35">
      <c r="A3779">
        <v>8423</v>
      </c>
      <c r="B3779" t="s">
        <v>23027</v>
      </c>
      <c r="D3779">
        <v>27</v>
      </c>
      <c r="E3779" t="s">
        <v>23028</v>
      </c>
      <c r="F3779" t="s">
        <v>169</v>
      </c>
      <c r="G3779" t="s">
        <v>13</v>
      </c>
      <c r="H3779" t="s">
        <v>120</v>
      </c>
      <c r="I3779" t="s">
        <v>57</v>
      </c>
      <c r="J3779" t="s">
        <v>17</v>
      </c>
      <c r="K3779" t="s">
        <v>26435</v>
      </c>
      <c r="L3779" t="s">
        <v>76</v>
      </c>
    </row>
    <row r="3780" spans="1:12" x14ac:dyDescent="0.35">
      <c r="A3780">
        <v>8426</v>
      </c>
      <c r="B3780" t="s">
        <v>19858</v>
      </c>
      <c r="D3780">
        <v>29</v>
      </c>
      <c r="E3780" t="s">
        <v>23033</v>
      </c>
      <c r="F3780" t="s">
        <v>22</v>
      </c>
      <c r="G3780" t="s">
        <v>201</v>
      </c>
      <c r="H3780" t="s">
        <v>24</v>
      </c>
      <c r="I3780" t="s">
        <v>25</v>
      </c>
      <c r="J3780" t="s">
        <v>48</v>
      </c>
      <c r="K3780" t="s">
        <v>26436</v>
      </c>
      <c r="L3780" t="s">
        <v>19</v>
      </c>
    </row>
    <row r="3781" spans="1:12" x14ac:dyDescent="0.35">
      <c r="A3781">
        <v>8429</v>
      </c>
      <c r="B3781" t="s">
        <v>23038</v>
      </c>
      <c r="D3781">
        <v>29</v>
      </c>
      <c r="E3781" t="s">
        <v>23039</v>
      </c>
      <c r="F3781" t="s">
        <v>34</v>
      </c>
      <c r="G3781" t="s">
        <v>177</v>
      </c>
      <c r="H3781" t="s">
        <v>24</v>
      </c>
      <c r="I3781" t="s">
        <v>25</v>
      </c>
      <c r="J3781" t="s">
        <v>53</v>
      </c>
      <c r="K3781" t="s">
        <v>26437</v>
      </c>
      <c r="L3781" t="s">
        <v>37</v>
      </c>
    </row>
    <row r="3782" spans="1:12" x14ac:dyDescent="0.35">
      <c r="A3782">
        <v>8431</v>
      </c>
      <c r="B3782" t="s">
        <v>23041</v>
      </c>
      <c r="D3782">
        <v>26</v>
      </c>
      <c r="E3782" t="s">
        <v>23042</v>
      </c>
      <c r="F3782" t="s">
        <v>177</v>
      </c>
      <c r="G3782" t="s">
        <v>177</v>
      </c>
      <c r="H3782" t="s">
        <v>62</v>
      </c>
      <c r="I3782" t="s">
        <v>23</v>
      </c>
      <c r="J3782" t="s">
        <v>88</v>
      </c>
      <c r="K3782">
        <f>1-169-406-1901</f>
        <v>-2475</v>
      </c>
      <c r="L3782" t="s">
        <v>37</v>
      </c>
    </row>
    <row r="3783" spans="1:12" x14ac:dyDescent="0.35">
      <c r="A3783">
        <v>8433</v>
      </c>
      <c r="B3783" t="s">
        <v>23045</v>
      </c>
      <c r="D3783">
        <v>26</v>
      </c>
      <c r="E3783" t="s">
        <v>23046</v>
      </c>
      <c r="F3783" t="s">
        <v>149</v>
      </c>
      <c r="G3783" t="s">
        <v>31</v>
      </c>
      <c r="H3783" t="s">
        <v>80</v>
      </c>
      <c r="I3783" t="s">
        <v>32</v>
      </c>
      <c r="J3783" t="s">
        <v>116</v>
      </c>
      <c r="K3783" t="s">
        <v>26438</v>
      </c>
      <c r="L3783" t="s">
        <v>76</v>
      </c>
    </row>
    <row r="3784" spans="1:12" x14ac:dyDescent="0.35">
      <c r="A3784">
        <v>8437</v>
      </c>
      <c r="B3784" t="s">
        <v>23052</v>
      </c>
      <c r="D3784">
        <v>28</v>
      </c>
      <c r="E3784" t="s">
        <v>23053</v>
      </c>
      <c r="F3784" t="s">
        <v>34</v>
      </c>
      <c r="G3784" t="s">
        <v>16</v>
      </c>
      <c r="H3784" t="s">
        <v>15</v>
      </c>
      <c r="I3784" t="s">
        <v>16</v>
      </c>
      <c r="J3784" t="s">
        <v>88</v>
      </c>
      <c r="K3784" t="s">
        <v>26439</v>
      </c>
      <c r="L3784" t="s">
        <v>44</v>
      </c>
    </row>
    <row r="3785" spans="1:12" x14ac:dyDescent="0.35">
      <c r="A3785">
        <v>8446</v>
      </c>
      <c r="B3785" t="s">
        <v>23068</v>
      </c>
      <c r="D3785">
        <v>28</v>
      </c>
      <c r="E3785" t="s">
        <v>23069</v>
      </c>
      <c r="F3785" t="s">
        <v>79</v>
      </c>
      <c r="G3785" t="s">
        <v>34</v>
      </c>
      <c r="H3785" t="s">
        <v>33</v>
      </c>
      <c r="I3785" t="s">
        <v>34</v>
      </c>
      <c r="J3785" t="s">
        <v>116</v>
      </c>
      <c r="K3785" t="s">
        <v>26440</v>
      </c>
      <c r="L3785" t="s">
        <v>76</v>
      </c>
    </row>
    <row r="3786" spans="1:12" x14ac:dyDescent="0.35">
      <c r="A3786">
        <v>8448</v>
      </c>
      <c r="B3786" t="s">
        <v>23072</v>
      </c>
      <c r="D3786">
        <v>28</v>
      </c>
      <c r="E3786" t="s">
        <v>23073</v>
      </c>
      <c r="F3786" t="s">
        <v>201</v>
      </c>
      <c r="G3786" t="s">
        <v>34</v>
      </c>
      <c r="H3786" t="s">
        <v>80</v>
      </c>
      <c r="I3786" t="s">
        <v>32</v>
      </c>
      <c r="J3786" t="s">
        <v>170</v>
      </c>
      <c r="K3786" t="s">
        <v>26441</v>
      </c>
      <c r="L3786" t="s">
        <v>37</v>
      </c>
    </row>
    <row r="3787" spans="1:12" x14ac:dyDescent="0.35">
      <c r="A3787">
        <v>8449</v>
      </c>
      <c r="B3787" t="s">
        <v>23074</v>
      </c>
      <c r="D3787">
        <v>30</v>
      </c>
      <c r="E3787" t="s">
        <v>23075</v>
      </c>
      <c r="F3787" t="s">
        <v>31</v>
      </c>
      <c r="G3787" t="s">
        <v>79</v>
      </c>
      <c r="H3787" t="s">
        <v>80</v>
      </c>
      <c r="I3787" t="s">
        <v>32</v>
      </c>
      <c r="J3787" t="s">
        <v>91</v>
      </c>
      <c r="K3787" t="s">
        <v>26442</v>
      </c>
      <c r="L3787" t="s">
        <v>37</v>
      </c>
    </row>
    <row r="3788" spans="1:12" x14ac:dyDescent="0.35">
      <c r="A3788">
        <v>8451</v>
      </c>
      <c r="B3788" t="s">
        <v>23078</v>
      </c>
      <c r="D3788">
        <v>28</v>
      </c>
      <c r="E3788" t="s">
        <v>23079</v>
      </c>
      <c r="F3788" t="s">
        <v>177</v>
      </c>
      <c r="G3788" t="s">
        <v>40</v>
      </c>
      <c r="H3788" t="s">
        <v>47</v>
      </c>
      <c r="I3788" t="s">
        <v>31</v>
      </c>
      <c r="J3788" t="s">
        <v>91</v>
      </c>
      <c r="K3788" t="s">
        <v>26443</v>
      </c>
      <c r="L3788" t="s">
        <v>28</v>
      </c>
    </row>
    <row r="3789" spans="1:12" x14ac:dyDescent="0.35">
      <c r="A3789">
        <v>8452</v>
      </c>
      <c r="B3789" t="s">
        <v>23080</v>
      </c>
      <c r="D3789">
        <v>26</v>
      </c>
      <c r="E3789" t="s">
        <v>23081</v>
      </c>
      <c r="F3789" t="s">
        <v>201</v>
      </c>
      <c r="G3789" t="s">
        <v>67</v>
      </c>
      <c r="H3789" t="s">
        <v>80</v>
      </c>
      <c r="I3789" t="s">
        <v>32</v>
      </c>
      <c r="J3789" t="s">
        <v>68</v>
      </c>
      <c r="K3789" t="s">
        <v>26444</v>
      </c>
      <c r="L3789" t="s">
        <v>76</v>
      </c>
    </row>
    <row r="3790" spans="1:12" x14ac:dyDescent="0.35">
      <c r="A3790">
        <v>8453</v>
      </c>
      <c r="B3790" t="s">
        <v>23082</v>
      </c>
      <c r="D3790">
        <v>30</v>
      </c>
      <c r="E3790" t="s">
        <v>23083</v>
      </c>
      <c r="F3790" t="s">
        <v>42</v>
      </c>
      <c r="G3790" t="s">
        <v>16</v>
      </c>
      <c r="H3790" t="s">
        <v>15</v>
      </c>
      <c r="I3790" t="s">
        <v>16</v>
      </c>
      <c r="J3790" t="s">
        <v>48</v>
      </c>
      <c r="K3790" t="s">
        <v>26445</v>
      </c>
      <c r="L3790" t="s">
        <v>44</v>
      </c>
    </row>
    <row r="3791" spans="1:12" x14ac:dyDescent="0.35">
      <c r="A3791">
        <v>8457</v>
      </c>
      <c r="B3791" t="s">
        <v>23090</v>
      </c>
      <c r="D3791">
        <v>29</v>
      </c>
      <c r="E3791" t="s">
        <v>23091</v>
      </c>
      <c r="F3791" t="s">
        <v>149</v>
      </c>
      <c r="G3791" t="s">
        <v>34</v>
      </c>
      <c r="H3791" t="s">
        <v>87</v>
      </c>
      <c r="I3791" t="s">
        <v>79</v>
      </c>
      <c r="J3791" t="s">
        <v>26</v>
      </c>
      <c r="K3791" t="s">
        <v>26446</v>
      </c>
      <c r="L3791" t="s">
        <v>19</v>
      </c>
    </row>
    <row r="3792" spans="1:12" x14ac:dyDescent="0.35">
      <c r="A3792">
        <v>8458</v>
      </c>
      <c r="B3792" t="s">
        <v>23092</v>
      </c>
      <c r="D3792">
        <v>30</v>
      </c>
      <c r="E3792" t="s">
        <v>23093</v>
      </c>
      <c r="F3792" t="s">
        <v>14</v>
      </c>
      <c r="G3792" t="s">
        <v>32</v>
      </c>
      <c r="H3792" t="s">
        <v>15</v>
      </c>
      <c r="I3792" t="s">
        <v>16</v>
      </c>
      <c r="J3792" t="s">
        <v>58</v>
      </c>
      <c r="K3792" t="s">
        <v>26447</v>
      </c>
      <c r="L3792" t="s">
        <v>28</v>
      </c>
    </row>
    <row r="3793" spans="1:12" x14ac:dyDescent="0.35">
      <c r="A3793">
        <v>8460</v>
      </c>
      <c r="B3793" t="s">
        <v>23096</v>
      </c>
      <c r="D3793">
        <v>29</v>
      </c>
      <c r="E3793" t="s">
        <v>23097</v>
      </c>
      <c r="F3793" t="s">
        <v>14</v>
      </c>
      <c r="G3793" t="s">
        <v>149</v>
      </c>
      <c r="H3793" t="s">
        <v>24</v>
      </c>
      <c r="I3793" t="s">
        <v>25</v>
      </c>
      <c r="J3793" t="s">
        <v>91</v>
      </c>
      <c r="K3793" t="s">
        <v>26448</v>
      </c>
      <c r="L3793" t="s">
        <v>28</v>
      </c>
    </row>
    <row r="3794" spans="1:12" x14ac:dyDescent="0.35">
      <c r="A3794">
        <v>8462</v>
      </c>
      <c r="B3794" t="s">
        <v>23099</v>
      </c>
      <c r="D3794">
        <v>30</v>
      </c>
      <c r="E3794" t="s">
        <v>23100</v>
      </c>
      <c r="F3794" t="s">
        <v>25</v>
      </c>
      <c r="G3794" t="s">
        <v>22</v>
      </c>
      <c r="H3794" t="s">
        <v>80</v>
      </c>
      <c r="I3794" t="s">
        <v>32</v>
      </c>
      <c r="J3794" t="s">
        <v>17</v>
      </c>
      <c r="K3794" t="s">
        <v>26449</v>
      </c>
      <c r="L3794" t="s">
        <v>37</v>
      </c>
    </row>
    <row r="3795" spans="1:12" x14ac:dyDescent="0.35">
      <c r="A3795">
        <v>8465</v>
      </c>
      <c r="B3795" t="s">
        <v>23105</v>
      </c>
      <c r="D3795">
        <v>28</v>
      </c>
      <c r="E3795" t="s">
        <v>23106</v>
      </c>
      <c r="F3795" t="s">
        <v>32</v>
      </c>
      <c r="G3795" t="s">
        <v>23</v>
      </c>
      <c r="H3795" t="s">
        <v>120</v>
      </c>
      <c r="I3795" t="s">
        <v>57</v>
      </c>
      <c r="J3795" t="s">
        <v>35</v>
      </c>
      <c r="K3795" t="s">
        <v>26450</v>
      </c>
      <c r="L3795" t="s">
        <v>19</v>
      </c>
    </row>
    <row r="3796" spans="1:12" x14ac:dyDescent="0.35">
      <c r="A3796">
        <v>8468</v>
      </c>
      <c r="B3796" t="s">
        <v>23110</v>
      </c>
      <c r="D3796">
        <v>29</v>
      </c>
      <c r="E3796" t="s">
        <v>23111</v>
      </c>
      <c r="F3796" t="s">
        <v>57</v>
      </c>
      <c r="G3796" t="s">
        <v>32</v>
      </c>
      <c r="H3796" t="s">
        <v>80</v>
      </c>
      <c r="I3796" t="s">
        <v>32</v>
      </c>
      <c r="J3796" t="s">
        <v>63</v>
      </c>
      <c r="K3796" t="s">
        <v>26451</v>
      </c>
      <c r="L3796" t="s">
        <v>37</v>
      </c>
    </row>
    <row r="3797" spans="1:12" x14ac:dyDescent="0.35">
      <c r="A3797">
        <v>8472</v>
      </c>
      <c r="B3797" t="s">
        <v>23118</v>
      </c>
      <c r="D3797">
        <v>26</v>
      </c>
      <c r="E3797" t="s">
        <v>23119</v>
      </c>
      <c r="F3797" t="s">
        <v>42</v>
      </c>
      <c r="G3797" t="s">
        <v>16</v>
      </c>
      <c r="H3797" t="s">
        <v>15</v>
      </c>
      <c r="I3797" t="s">
        <v>16</v>
      </c>
      <c r="J3797" t="s">
        <v>146</v>
      </c>
      <c r="K3797" t="s">
        <v>26452</v>
      </c>
      <c r="L3797" t="s">
        <v>28</v>
      </c>
    </row>
    <row r="3798" spans="1:12" x14ac:dyDescent="0.35">
      <c r="A3798">
        <v>8473</v>
      </c>
      <c r="B3798" t="s">
        <v>23120</v>
      </c>
      <c r="D3798">
        <v>27</v>
      </c>
      <c r="E3798" t="s">
        <v>23121</v>
      </c>
      <c r="F3798" t="s">
        <v>133</v>
      </c>
      <c r="G3798" t="s">
        <v>133</v>
      </c>
      <c r="H3798" t="s">
        <v>24</v>
      </c>
      <c r="I3798" t="s">
        <v>25</v>
      </c>
      <c r="J3798" t="s">
        <v>91</v>
      </c>
      <c r="K3798">
        <v>2226105790</v>
      </c>
      <c r="L3798" t="s">
        <v>37</v>
      </c>
    </row>
    <row r="3799" spans="1:12" x14ac:dyDescent="0.35">
      <c r="A3799">
        <v>8474</v>
      </c>
      <c r="B3799" t="s">
        <v>23122</v>
      </c>
      <c r="D3799">
        <v>26</v>
      </c>
      <c r="E3799" t="s">
        <v>23123</v>
      </c>
      <c r="F3799" t="s">
        <v>22</v>
      </c>
      <c r="G3799" t="s">
        <v>23</v>
      </c>
      <c r="H3799" t="s">
        <v>80</v>
      </c>
      <c r="I3799" t="s">
        <v>32</v>
      </c>
      <c r="J3799" t="s">
        <v>116</v>
      </c>
      <c r="K3799" t="s">
        <v>26453</v>
      </c>
      <c r="L3799" t="s">
        <v>76</v>
      </c>
    </row>
    <row r="3800" spans="1:12" x14ac:dyDescent="0.35">
      <c r="A3800">
        <v>8477</v>
      </c>
      <c r="B3800" t="s">
        <v>23127</v>
      </c>
      <c r="D3800">
        <v>28</v>
      </c>
      <c r="E3800" t="s">
        <v>23128</v>
      </c>
      <c r="F3800" t="s">
        <v>34</v>
      </c>
      <c r="G3800" t="s">
        <v>13</v>
      </c>
      <c r="H3800" t="s">
        <v>15</v>
      </c>
      <c r="I3800" t="s">
        <v>16</v>
      </c>
      <c r="J3800" t="s">
        <v>88</v>
      </c>
      <c r="K3800" t="s">
        <v>26454</v>
      </c>
      <c r="L3800" t="s">
        <v>28</v>
      </c>
    </row>
    <row r="3801" spans="1:12" x14ac:dyDescent="0.35">
      <c r="A3801">
        <v>8480</v>
      </c>
      <c r="B3801" t="s">
        <v>23133</v>
      </c>
      <c r="D3801">
        <v>28</v>
      </c>
      <c r="E3801" t="s">
        <v>23134</v>
      </c>
      <c r="F3801" t="s">
        <v>67</v>
      </c>
      <c r="G3801" t="s">
        <v>201</v>
      </c>
      <c r="H3801" t="s">
        <v>62</v>
      </c>
      <c r="I3801" t="s">
        <v>23</v>
      </c>
      <c r="J3801" t="s">
        <v>68</v>
      </c>
      <c r="K3801" t="s">
        <v>26455</v>
      </c>
      <c r="L3801" t="s">
        <v>44</v>
      </c>
    </row>
    <row r="3802" spans="1:12" x14ac:dyDescent="0.35">
      <c r="A3802">
        <v>8483</v>
      </c>
      <c r="B3802" t="s">
        <v>13715</v>
      </c>
      <c r="D3802">
        <v>26</v>
      </c>
      <c r="E3802" t="s">
        <v>23139</v>
      </c>
      <c r="F3802" t="s">
        <v>25</v>
      </c>
      <c r="G3802" t="s">
        <v>14</v>
      </c>
      <c r="H3802" t="s">
        <v>52</v>
      </c>
      <c r="I3802" t="s">
        <v>13</v>
      </c>
      <c r="J3802" t="s">
        <v>48</v>
      </c>
      <c r="K3802" t="s">
        <v>26456</v>
      </c>
      <c r="L3802" t="s">
        <v>28</v>
      </c>
    </row>
    <row r="3803" spans="1:12" x14ac:dyDescent="0.35">
      <c r="A3803">
        <v>8485</v>
      </c>
      <c r="B3803" t="s">
        <v>21997</v>
      </c>
      <c r="D3803">
        <v>28</v>
      </c>
      <c r="E3803" t="s">
        <v>23142</v>
      </c>
      <c r="F3803" t="s">
        <v>32</v>
      </c>
      <c r="G3803" t="s">
        <v>177</v>
      </c>
      <c r="H3803" t="s">
        <v>47</v>
      </c>
      <c r="I3803" t="s">
        <v>31</v>
      </c>
      <c r="J3803" t="s">
        <v>88</v>
      </c>
      <c r="K3803" t="s">
        <v>26457</v>
      </c>
      <c r="L3803" t="s">
        <v>37</v>
      </c>
    </row>
    <row r="3804" spans="1:12" x14ac:dyDescent="0.35">
      <c r="A3804">
        <v>8487</v>
      </c>
      <c r="B3804" t="s">
        <v>23145</v>
      </c>
      <c r="D3804">
        <v>27</v>
      </c>
      <c r="E3804" t="s">
        <v>23146</v>
      </c>
      <c r="F3804" t="s">
        <v>40</v>
      </c>
      <c r="G3804" t="s">
        <v>31</v>
      </c>
      <c r="H3804" t="s">
        <v>87</v>
      </c>
      <c r="I3804" t="s">
        <v>79</v>
      </c>
      <c r="J3804" t="s">
        <v>153</v>
      </c>
      <c r="K3804" t="s">
        <v>26458</v>
      </c>
      <c r="L3804" t="s">
        <v>37</v>
      </c>
    </row>
    <row r="3805" spans="1:12" x14ac:dyDescent="0.35">
      <c r="A3805">
        <v>8490</v>
      </c>
      <c r="B3805" t="s">
        <v>23151</v>
      </c>
      <c r="D3805">
        <v>26</v>
      </c>
      <c r="E3805" t="s">
        <v>23152</v>
      </c>
      <c r="F3805" t="s">
        <v>25</v>
      </c>
      <c r="G3805" t="s">
        <v>149</v>
      </c>
      <c r="H3805" t="s">
        <v>24</v>
      </c>
      <c r="I3805" t="s">
        <v>25</v>
      </c>
      <c r="J3805" t="s">
        <v>35</v>
      </c>
      <c r="K3805" t="s">
        <v>26459</v>
      </c>
      <c r="L3805" t="s">
        <v>37</v>
      </c>
    </row>
    <row r="3806" spans="1:12" x14ac:dyDescent="0.35">
      <c r="A3806">
        <v>8491</v>
      </c>
      <c r="B3806" t="s">
        <v>23153</v>
      </c>
      <c r="D3806">
        <v>26</v>
      </c>
      <c r="E3806" t="s">
        <v>23154</v>
      </c>
      <c r="F3806" t="s">
        <v>42</v>
      </c>
      <c r="G3806" t="s">
        <v>23</v>
      </c>
      <c r="H3806" t="s">
        <v>47</v>
      </c>
      <c r="I3806" t="s">
        <v>31</v>
      </c>
      <c r="J3806" t="s">
        <v>68</v>
      </c>
      <c r="K3806" t="s">
        <v>26460</v>
      </c>
      <c r="L3806" t="s">
        <v>44</v>
      </c>
    </row>
    <row r="3807" spans="1:12" x14ac:dyDescent="0.35">
      <c r="A3807">
        <v>8494</v>
      </c>
      <c r="B3807" t="s">
        <v>23158</v>
      </c>
      <c r="D3807">
        <v>30</v>
      </c>
      <c r="E3807" t="s">
        <v>23159</v>
      </c>
      <c r="F3807" t="s">
        <v>23</v>
      </c>
      <c r="G3807" t="s">
        <v>25</v>
      </c>
      <c r="H3807" t="s">
        <v>80</v>
      </c>
      <c r="I3807" t="s">
        <v>32</v>
      </c>
      <c r="J3807" t="s">
        <v>53</v>
      </c>
      <c r="K3807" t="s">
        <v>26461</v>
      </c>
      <c r="L3807" t="s">
        <v>37</v>
      </c>
    </row>
    <row r="3808" spans="1:12" x14ac:dyDescent="0.35">
      <c r="A3808">
        <v>8496</v>
      </c>
      <c r="B3808" t="s">
        <v>23162</v>
      </c>
      <c r="D3808">
        <v>30</v>
      </c>
      <c r="E3808" t="s">
        <v>23163</v>
      </c>
      <c r="F3808" t="s">
        <v>42</v>
      </c>
      <c r="G3808" t="s">
        <v>22</v>
      </c>
      <c r="H3808" t="s">
        <v>47</v>
      </c>
      <c r="I3808" t="s">
        <v>31</v>
      </c>
      <c r="J3808" t="s">
        <v>68</v>
      </c>
      <c r="K3808">
        <f>1-159-109-5074</f>
        <v>-5341</v>
      </c>
      <c r="L3808" t="s">
        <v>37</v>
      </c>
    </row>
    <row r="3809" spans="1:12" x14ac:dyDescent="0.35">
      <c r="A3809">
        <v>8497</v>
      </c>
      <c r="B3809" t="s">
        <v>23164</v>
      </c>
      <c r="D3809">
        <v>27</v>
      </c>
      <c r="E3809" t="s">
        <v>23165</v>
      </c>
      <c r="F3809" t="s">
        <v>40</v>
      </c>
      <c r="G3809" t="s">
        <v>13</v>
      </c>
      <c r="H3809" t="s">
        <v>47</v>
      </c>
      <c r="I3809" t="s">
        <v>31</v>
      </c>
      <c r="J3809" t="s">
        <v>48</v>
      </c>
      <c r="K3809" t="s">
        <v>26462</v>
      </c>
      <c r="L3809" t="s">
        <v>19</v>
      </c>
    </row>
    <row r="3810" spans="1:12" x14ac:dyDescent="0.35">
      <c r="A3810">
        <v>8499</v>
      </c>
      <c r="B3810" t="s">
        <v>23168</v>
      </c>
      <c r="D3810">
        <v>27</v>
      </c>
      <c r="E3810" t="s">
        <v>23169</v>
      </c>
      <c r="F3810" t="s">
        <v>23</v>
      </c>
      <c r="G3810" t="s">
        <v>67</v>
      </c>
      <c r="H3810" t="s">
        <v>87</v>
      </c>
      <c r="I3810" t="s">
        <v>79</v>
      </c>
      <c r="J3810" t="s">
        <v>63</v>
      </c>
      <c r="K3810" t="s">
        <v>26463</v>
      </c>
      <c r="L3810" t="s">
        <v>37</v>
      </c>
    </row>
    <row r="3811" spans="1:12" x14ac:dyDescent="0.35">
      <c r="A3811">
        <v>8502</v>
      </c>
      <c r="B3811" t="s">
        <v>23173</v>
      </c>
      <c r="D3811">
        <v>27</v>
      </c>
      <c r="E3811" t="s">
        <v>23174</v>
      </c>
      <c r="F3811" t="s">
        <v>14</v>
      </c>
      <c r="G3811" t="s">
        <v>57</v>
      </c>
      <c r="H3811" t="s">
        <v>80</v>
      </c>
      <c r="I3811" t="s">
        <v>32</v>
      </c>
      <c r="J3811" t="s">
        <v>17</v>
      </c>
      <c r="K3811" t="s">
        <v>26464</v>
      </c>
      <c r="L3811" t="s">
        <v>44</v>
      </c>
    </row>
    <row r="3812" spans="1:12" x14ac:dyDescent="0.35">
      <c r="A3812">
        <v>8503</v>
      </c>
      <c r="B3812" t="s">
        <v>23175</v>
      </c>
      <c r="D3812">
        <v>29</v>
      </c>
      <c r="E3812" t="s">
        <v>23176</v>
      </c>
      <c r="F3812" t="s">
        <v>42</v>
      </c>
      <c r="G3812" t="s">
        <v>34</v>
      </c>
      <c r="H3812" t="s">
        <v>120</v>
      </c>
      <c r="I3812" t="s">
        <v>57</v>
      </c>
      <c r="J3812" t="s">
        <v>88</v>
      </c>
      <c r="K3812" t="s">
        <v>26465</v>
      </c>
      <c r="L3812" t="s">
        <v>19</v>
      </c>
    </row>
    <row r="3813" spans="1:12" x14ac:dyDescent="0.35">
      <c r="A3813">
        <v>8505</v>
      </c>
      <c r="B3813" t="s">
        <v>3212</v>
      </c>
      <c r="D3813">
        <v>29</v>
      </c>
      <c r="E3813" t="s">
        <v>23179</v>
      </c>
      <c r="F3813" t="s">
        <v>133</v>
      </c>
      <c r="G3813" t="s">
        <v>34</v>
      </c>
      <c r="H3813" t="s">
        <v>52</v>
      </c>
      <c r="I3813" t="s">
        <v>13</v>
      </c>
      <c r="J3813" t="s">
        <v>88</v>
      </c>
      <c r="K3813" t="s">
        <v>26466</v>
      </c>
      <c r="L3813" t="s">
        <v>28</v>
      </c>
    </row>
    <row r="3814" spans="1:12" x14ac:dyDescent="0.35">
      <c r="A3814">
        <v>8509</v>
      </c>
      <c r="B3814" t="s">
        <v>23186</v>
      </c>
      <c r="D3814">
        <v>28</v>
      </c>
      <c r="E3814" t="s">
        <v>23187</v>
      </c>
      <c r="F3814" t="s">
        <v>57</v>
      </c>
      <c r="G3814" t="s">
        <v>40</v>
      </c>
      <c r="H3814" t="s">
        <v>120</v>
      </c>
      <c r="I3814" t="s">
        <v>57</v>
      </c>
      <c r="J3814" t="s">
        <v>58</v>
      </c>
      <c r="K3814" t="s">
        <v>26467</v>
      </c>
      <c r="L3814" t="s">
        <v>19</v>
      </c>
    </row>
    <row r="3815" spans="1:12" x14ac:dyDescent="0.35">
      <c r="A3815">
        <v>8510</v>
      </c>
      <c r="B3815" t="s">
        <v>23188</v>
      </c>
      <c r="D3815">
        <v>29</v>
      </c>
      <c r="E3815" t="s">
        <v>23189</v>
      </c>
      <c r="F3815" t="s">
        <v>133</v>
      </c>
      <c r="G3815" t="s">
        <v>16</v>
      </c>
      <c r="H3815" t="s">
        <v>15</v>
      </c>
      <c r="I3815" t="s">
        <v>16</v>
      </c>
      <c r="J3815" t="s">
        <v>116</v>
      </c>
      <c r="K3815" t="s">
        <v>26468</v>
      </c>
      <c r="L3815" t="s">
        <v>19</v>
      </c>
    </row>
    <row r="3816" spans="1:12" x14ac:dyDescent="0.35">
      <c r="A3816">
        <v>8512</v>
      </c>
      <c r="B3816" t="s">
        <v>23192</v>
      </c>
      <c r="D3816">
        <v>30</v>
      </c>
      <c r="E3816" t="s">
        <v>23193</v>
      </c>
      <c r="F3816" t="s">
        <v>169</v>
      </c>
      <c r="G3816" t="s">
        <v>23</v>
      </c>
      <c r="H3816" t="s">
        <v>41</v>
      </c>
      <c r="I3816" t="s">
        <v>42</v>
      </c>
      <c r="J3816" t="s">
        <v>68</v>
      </c>
      <c r="K3816" t="s">
        <v>26469</v>
      </c>
      <c r="L3816" t="s">
        <v>44</v>
      </c>
    </row>
    <row r="3817" spans="1:12" x14ac:dyDescent="0.35">
      <c r="A3817">
        <v>8514</v>
      </c>
      <c r="B3817" t="s">
        <v>17586</v>
      </c>
      <c r="D3817">
        <v>28</v>
      </c>
      <c r="E3817" t="s">
        <v>23196</v>
      </c>
      <c r="F3817" t="s">
        <v>149</v>
      </c>
      <c r="G3817" t="s">
        <v>31</v>
      </c>
      <c r="H3817" t="s">
        <v>24</v>
      </c>
      <c r="I3817" t="s">
        <v>25</v>
      </c>
      <c r="J3817" t="s">
        <v>153</v>
      </c>
      <c r="K3817" t="s">
        <v>26470</v>
      </c>
      <c r="L3817" t="s">
        <v>44</v>
      </c>
    </row>
    <row r="3818" spans="1:12" x14ac:dyDescent="0.35">
      <c r="A3818">
        <v>8515</v>
      </c>
      <c r="B3818" t="s">
        <v>23197</v>
      </c>
      <c r="D3818">
        <v>30</v>
      </c>
      <c r="E3818" t="s">
        <v>23198</v>
      </c>
      <c r="F3818" t="s">
        <v>177</v>
      </c>
      <c r="G3818" t="s">
        <v>16</v>
      </c>
      <c r="H3818" t="s">
        <v>62</v>
      </c>
      <c r="I3818" t="s">
        <v>23</v>
      </c>
      <c r="J3818" t="s">
        <v>68</v>
      </c>
      <c r="K3818" t="s">
        <v>26471</v>
      </c>
      <c r="L3818" t="s">
        <v>28</v>
      </c>
    </row>
    <row r="3819" spans="1:12" x14ac:dyDescent="0.35">
      <c r="A3819">
        <v>8516</v>
      </c>
      <c r="B3819" t="s">
        <v>23199</v>
      </c>
      <c r="D3819">
        <v>27</v>
      </c>
      <c r="E3819" t="s">
        <v>23200</v>
      </c>
      <c r="F3819" t="s">
        <v>57</v>
      </c>
      <c r="G3819" t="s">
        <v>201</v>
      </c>
      <c r="H3819" t="s">
        <v>52</v>
      </c>
      <c r="I3819" t="s">
        <v>13</v>
      </c>
      <c r="J3819" t="s">
        <v>26</v>
      </c>
      <c r="K3819" t="s">
        <v>26472</v>
      </c>
      <c r="L3819" t="s">
        <v>76</v>
      </c>
    </row>
    <row r="3820" spans="1:12" x14ac:dyDescent="0.35">
      <c r="A3820">
        <v>8517</v>
      </c>
      <c r="B3820" t="s">
        <v>23201</v>
      </c>
      <c r="D3820">
        <v>28</v>
      </c>
      <c r="E3820" t="s">
        <v>23202</v>
      </c>
      <c r="F3820" t="s">
        <v>13</v>
      </c>
      <c r="G3820" t="s">
        <v>14</v>
      </c>
      <c r="H3820" t="s">
        <v>47</v>
      </c>
      <c r="I3820" t="s">
        <v>31</v>
      </c>
      <c r="J3820" t="s">
        <v>35</v>
      </c>
      <c r="K3820" t="s">
        <v>26473</v>
      </c>
      <c r="L3820" t="s">
        <v>76</v>
      </c>
    </row>
    <row r="3821" spans="1:12" x14ac:dyDescent="0.35">
      <c r="A3821">
        <v>8518</v>
      </c>
      <c r="B3821" t="s">
        <v>23203</v>
      </c>
      <c r="D3821">
        <v>29</v>
      </c>
      <c r="E3821" t="s">
        <v>23204</v>
      </c>
      <c r="F3821" t="s">
        <v>79</v>
      </c>
      <c r="G3821" t="s">
        <v>149</v>
      </c>
      <c r="H3821" t="s">
        <v>24</v>
      </c>
      <c r="I3821" t="s">
        <v>25</v>
      </c>
      <c r="J3821" t="s">
        <v>91</v>
      </c>
      <c r="K3821" t="s">
        <v>26474</v>
      </c>
      <c r="L3821" t="s">
        <v>44</v>
      </c>
    </row>
    <row r="3822" spans="1:12" x14ac:dyDescent="0.35">
      <c r="A3822">
        <v>8521</v>
      </c>
      <c r="B3822" t="s">
        <v>23209</v>
      </c>
      <c r="D3822">
        <v>26</v>
      </c>
      <c r="E3822" t="s">
        <v>23210</v>
      </c>
      <c r="F3822" t="s">
        <v>133</v>
      </c>
      <c r="G3822" t="s">
        <v>16</v>
      </c>
      <c r="H3822" t="s">
        <v>41</v>
      </c>
      <c r="I3822" t="s">
        <v>42</v>
      </c>
      <c r="J3822" t="s">
        <v>116</v>
      </c>
      <c r="K3822">
        <v>9703528510</v>
      </c>
      <c r="L3822" t="s">
        <v>28</v>
      </c>
    </row>
    <row r="3823" spans="1:12" x14ac:dyDescent="0.35">
      <c r="A3823">
        <v>8522</v>
      </c>
      <c r="B3823" t="s">
        <v>22705</v>
      </c>
      <c r="D3823">
        <v>26</v>
      </c>
      <c r="E3823" t="s">
        <v>23211</v>
      </c>
      <c r="F3823" t="s">
        <v>23</v>
      </c>
      <c r="G3823" t="s">
        <v>101</v>
      </c>
      <c r="H3823" t="s">
        <v>41</v>
      </c>
      <c r="I3823" t="s">
        <v>42</v>
      </c>
      <c r="J3823" t="s">
        <v>58</v>
      </c>
      <c r="K3823" t="s">
        <v>26475</v>
      </c>
      <c r="L3823" t="s">
        <v>37</v>
      </c>
    </row>
    <row r="3824" spans="1:12" x14ac:dyDescent="0.35">
      <c r="A3824">
        <v>8524</v>
      </c>
      <c r="B3824" t="s">
        <v>14604</v>
      </c>
      <c r="D3824">
        <v>26</v>
      </c>
      <c r="E3824" t="s">
        <v>23214</v>
      </c>
      <c r="F3824" t="s">
        <v>101</v>
      </c>
      <c r="G3824" t="s">
        <v>40</v>
      </c>
      <c r="H3824" t="s">
        <v>62</v>
      </c>
      <c r="I3824" t="s">
        <v>23</v>
      </c>
      <c r="J3824" t="s">
        <v>63</v>
      </c>
      <c r="K3824" t="s">
        <v>26476</v>
      </c>
      <c r="L3824" t="s">
        <v>28</v>
      </c>
    </row>
    <row r="3825" spans="1:12" x14ac:dyDescent="0.35">
      <c r="A3825">
        <v>8525</v>
      </c>
      <c r="B3825" t="s">
        <v>23215</v>
      </c>
      <c r="D3825">
        <v>29</v>
      </c>
      <c r="E3825" t="s">
        <v>23216</v>
      </c>
      <c r="F3825" t="s">
        <v>133</v>
      </c>
      <c r="G3825" t="s">
        <v>23</v>
      </c>
      <c r="H3825" t="s">
        <v>47</v>
      </c>
      <c r="I3825" t="s">
        <v>31</v>
      </c>
      <c r="J3825" t="s">
        <v>68</v>
      </c>
      <c r="K3825" t="s">
        <v>26477</v>
      </c>
      <c r="L3825" t="s">
        <v>37</v>
      </c>
    </row>
    <row r="3826" spans="1:12" x14ac:dyDescent="0.35">
      <c r="A3826">
        <v>8531</v>
      </c>
      <c r="B3826" t="s">
        <v>23227</v>
      </c>
      <c r="D3826">
        <v>26</v>
      </c>
      <c r="E3826" t="s">
        <v>23228</v>
      </c>
      <c r="F3826" t="s">
        <v>14</v>
      </c>
      <c r="G3826" t="s">
        <v>79</v>
      </c>
      <c r="H3826" t="s">
        <v>24</v>
      </c>
      <c r="I3826" t="s">
        <v>25</v>
      </c>
      <c r="J3826" t="s">
        <v>153</v>
      </c>
      <c r="K3826" t="s">
        <v>26478</v>
      </c>
      <c r="L3826" t="s">
        <v>76</v>
      </c>
    </row>
    <row r="3827" spans="1:12" x14ac:dyDescent="0.35">
      <c r="A3827">
        <v>8532</v>
      </c>
      <c r="B3827" t="s">
        <v>23229</v>
      </c>
      <c r="D3827">
        <v>28</v>
      </c>
      <c r="E3827" t="s">
        <v>23230</v>
      </c>
      <c r="F3827" t="s">
        <v>16</v>
      </c>
      <c r="G3827" t="s">
        <v>22</v>
      </c>
      <c r="H3827" t="s">
        <v>33</v>
      </c>
      <c r="I3827" t="s">
        <v>34</v>
      </c>
      <c r="J3827" t="s">
        <v>68</v>
      </c>
      <c r="K3827" t="s">
        <v>26479</v>
      </c>
      <c r="L3827" t="s">
        <v>37</v>
      </c>
    </row>
    <row r="3828" spans="1:12" x14ac:dyDescent="0.35">
      <c r="A3828">
        <v>8534</v>
      </c>
      <c r="B3828" t="s">
        <v>23233</v>
      </c>
      <c r="D3828">
        <v>29</v>
      </c>
      <c r="E3828" t="s">
        <v>23234</v>
      </c>
      <c r="F3828" t="s">
        <v>31</v>
      </c>
      <c r="G3828" t="s">
        <v>149</v>
      </c>
      <c r="H3828" t="s">
        <v>87</v>
      </c>
      <c r="I3828" t="s">
        <v>79</v>
      </c>
      <c r="J3828" t="s">
        <v>153</v>
      </c>
      <c r="K3828" t="s">
        <v>26480</v>
      </c>
      <c r="L3828" t="s">
        <v>37</v>
      </c>
    </row>
    <row r="3829" spans="1:12" x14ac:dyDescent="0.35">
      <c r="A3829">
        <v>8537</v>
      </c>
      <c r="B3829" t="s">
        <v>23239</v>
      </c>
      <c r="D3829">
        <v>30</v>
      </c>
      <c r="E3829" t="s">
        <v>23240</v>
      </c>
      <c r="F3829" t="s">
        <v>25</v>
      </c>
      <c r="G3829" t="s">
        <v>22</v>
      </c>
      <c r="H3829" t="s">
        <v>24</v>
      </c>
      <c r="I3829" t="s">
        <v>25</v>
      </c>
      <c r="J3829" t="s">
        <v>53</v>
      </c>
      <c r="K3829" t="s">
        <v>26481</v>
      </c>
      <c r="L3829" t="s">
        <v>76</v>
      </c>
    </row>
    <row r="3830" spans="1:12" x14ac:dyDescent="0.35">
      <c r="A3830">
        <v>8539</v>
      </c>
      <c r="B3830" t="s">
        <v>23243</v>
      </c>
      <c r="D3830">
        <v>29</v>
      </c>
      <c r="E3830" t="s">
        <v>23244</v>
      </c>
      <c r="F3830" t="s">
        <v>34</v>
      </c>
      <c r="G3830" t="s">
        <v>34</v>
      </c>
      <c r="H3830" t="s">
        <v>33</v>
      </c>
      <c r="I3830" t="s">
        <v>34</v>
      </c>
      <c r="J3830" t="s">
        <v>102</v>
      </c>
      <c r="K3830">
        <f>1-140-33-310</f>
        <v>-482</v>
      </c>
      <c r="L3830" t="s">
        <v>44</v>
      </c>
    </row>
    <row r="3831" spans="1:12" x14ac:dyDescent="0.35">
      <c r="A3831">
        <v>8543</v>
      </c>
      <c r="B3831" t="s">
        <v>23251</v>
      </c>
      <c r="D3831">
        <v>27</v>
      </c>
      <c r="E3831" t="s">
        <v>23252</v>
      </c>
      <c r="F3831" t="s">
        <v>133</v>
      </c>
      <c r="G3831" t="s">
        <v>42</v>
      </c>
      <c r="H3831" t="s">
        <v>80</v>
      </c>
      <c r="I3831" t="s">
        <v>32</v>
      </c>
      <c r="J3831" t="s">
        <v>26</v>
      </c>
      <c r="K3831" t="s">
        <v>26482</v>
      </c>
      <c r="L3831" t="s">
        <v>37</v>
      </c>
    </row>
    <row r="3832" spans="1:12" x14ac:dyDescent="0.35">
      <c r="A3832">
        <v>8544</v>
      </c>
      <c r="B3832" t="s">
        <v>23253</v>
      </c>
      <c r="D3832">
        <v>30</v>
      </c>
      <c r="E3832" t="s">
        <v>23254</v>
      </c>
      <c r="F3832" t="s">
        <v>31</v>
      </c>
      <c r="G3832" t="s">
        <v>32</v>
      </c>
      <c r="H3832" t="s">
        <v>24</v>
      </c>
      <c r="I3832" t="s">
        <v>25</v>
      </c>
      <c r="J3832" t="s">
        <v>58</v>
      </c>
      <c r="K3832" t="s">
        <v>26483</v>
      </c>
      <c r="L3832" t="s">
        <v>76</v>
      </c>
    </row>
    <row r="3833" spans="1:12" x14ac:dyDescent="0.35">
      <c r="A3833">
        <v>8545</v>
      </c>
      <c r="B3833" t="s">
        <v>23255</v>
      </c>
      <c r="D3833">
        <v>29</v>
      </c>
      <c r="E3833" t="s">
        <v>23256</v>
      </c>
      <c r="F3833" t="s">
        <v>32</v>
      </c>
      <c r="G3833" t="s">
        <v>31</v>
      </c>
      <c r="H3833" t="s">
        <v>24</v>
      </c>
      <c r="I3833" t="s">
        <v>25</v>
      </c>
      <c r="J3833" t="s">
        <v>58</v>
      </c>
      <c r="K3833">
        <v>4917597870</v>
      </c>
      <c r="L3833" t="s">
        <v>19</v>
      </c>
    </row>
    <row r="3834" spans="1:12" x14ac:dyDescent="0.35">
      <c r="A3834">
        <v>8551</v>
      </c>
      <c r="B3834" t="s">
        <v>23267</v>
      </c>
      <c r="D3834">
        <v>30</v>
      </c>
      <c r="E3834" t="s">
        <v>23268</v>
      </c>
      <c r="F3834" t="s">
        <v>79</v>
      </c>
      <c r="G3834" t="s">
        <v>101</v>
      </c>
      <c r="H3834" t="s">
        <v>87</v>
      </c>
      <c r="I3834" t="s">
        <v>79</v>
      </c>
      <c r="J3834" t="s">
        <v>91</v>
      </c>
      <c r="K3834" t="s">
        <v>26484</v>
      </c>
      <c r="L3834" t="s">
        <v>37</v>
      </c>
    </row>
    <row r="3835" spans="1:12" x14ac:dyDescent="0.35">
      <c r="A3835">
        <v>8552</v>
      </c>
      <c r="B3835" t="s">
        <v>23269</v>
      </c>
      <c r="D3835">
        <v>26</v>
      </c>
      <c r="E3835" t="s">
        <v>23270</v>
      </c>
      <c r="F3835" t="s">
        <v>23</v>
      </c>
      <c r="G3835" t="s">
        <v>25</v>
      </c>
      <c r="H3835" t="s">
        <v>87</v>
      </c>
      <c r="I3835" t="s">
        <v>79</v>
      </c>
      <c r="J3835" t="s">
        <v>102</v>
      </c>
      <c r="K3835">
        <v>3705225678</v>
      </c>
      <c r="L3835" t="s">
        <v>44</v>
      </c>
    </row>
    <row r="3836" spans="1:12" x14ac:dyDescent="0.35">
      <c r="A3836">
        <v>8553</v>
      </c>
      <c r="B3836" t="s">
        <v>23271</v>
      </c>
      <c r="D3836">
        <v>26</v>
      </c>
      <c r="E3836" t="s">
        <v>23272</v>
      </c>
      <c r="F3836" t="s">
        <v>40</v>
      </c>
      <c r="G3836" t="s">
        <v>13</v>
      </c>
      <c r="H3836" t="s">
        <v>47</v>
      </c>
      <c r="I3836" t="s">
        <v>31</v>
      </c>
      <c r="J3836" t="s">
        <v>170</v>
      </c>
      <c r="K3836" t="s">
        <v>26485</v>
      </c>
      <c r="L3836" t="s">
        <v>19</v>
      </c>
    </row>
    <row r="3837" spans="1:12" x14ac:dyDescent="0.35">
      <c r="A3837">
        <v>8554</v>
      </c>
      <c r="B3837" t="s">
        <v>23273</v>
      </c>
      <c r="D3837">
        <v>26</v>
      </c>
      <c r="E3837" t="s">
        <v>23274</v>
      </c>
      <c r="F3837" t="s">
        <v>40</v>
      </c>
      <c r="G3837" t="s">
        <v>16</v>
      </c>
      <c r="H3837" t="s">
        <v>87</v>
      </c>
      <c r="I3837" t="s">
        <v>79</v>
      </c>
      <c r="J3837" t="s">
        <v>88</v>
      </c>
      <c r="K3837" t="s">
        <v>26486</v>
      </c>
      <c r="L3837" t="s">
        <v>44</v>
      </c>
    </row>
    <row r="3838" spans="1:12" x14ac:dyDescent="0.35">
      <c r="A3838">
        <v>8556</v>
      </c>
      <c r="B3838" t="s">
        <v>23277</v>
      </c>
      <c r="D3838">
        <v>27</v>
      </c>
      <c r="E3838" t="s">
        <v>23278</v>
      </c>
      <c r="F3838" t="s">
        <v>133</v>
      </c>
      <c r="G3838" t="s">
        <v>25</v>
      </c>
      <c r="H3838" t="s">
        <v>80</v>
      </c>
      <c r="I3838" t="s">
        <v>32</v>
      </c>
      <c r="J3838" t="s">
        <v>116</v>
      </c>
      <c r="K3838" t="s">
        <v>26487</v>
      </c>
      <c r="L3838" t="s">
        <v>44</v>
      </c>
    </row>
    <row r="3839" spans="1:12" x14ac:dyDescent="0.35">
      <c r="A3839">
        <v>8564</v>
      </c>
      <c r="B3839" t="s">
        <v>23293</v>
      </c>
      <c r="D3839">
        <v>27</v>
      </c>
      <c r="E3839" t="s">
        <v>23294</v>
      </c>
      <c r="F3839" t="s">
        <v>14</v>
      </c>
      <c r="G3839" t="s">
        <v>14</v>
      </c>
      <c r="H3839" t="s">
        <v>62</v>
      </c>
      <c r="I3839" t="s">
        <v>23</v>
      </c>
      <c r="J3839" t="s">
        <v>48</v>
      </c>
      <c r="K3839" t="s">
        <v>26488</v>
      </c>
      <c r="L3839" t="s">
        <v>19</v>
      </c>
    </row>
    <row r="3840" spans="1:12" x14ac:dyDescent="0.35">
      <c r="A3840">
        <v>8566</v>
      </c>
      <c r="B3840" t="s">
        <v>23297</v>
      </c>
      <c r="D3840">
        <v>28</v>
      </c>
      <c r="E3840" t="s">
        <v>23298</v>
      </c>
      <c r="F3840" t="s">
        <v>22</v>
      </c>
      <c r="G3840" t="s">
        <v>169</v>
      </c>
      <c r="H3840" t="s">
        <v>87</v>
      </c>
      <c r="I3840" t="s">
        <v>79</v>
      </c>
      <c r="J3840" t="s">
        <v>35</v>
      </c>
      <c r="K3840" t="s">
        <v>26489</v>
      </c>
      <c r="L3840" t="s">
        <v>37</v>
      </c>
    </row>
    <row r="3841" spans="1:12" x14ac:dyDescent="0.35">
      <c r="A3841">
        <v>8568</v>
      </c>
      <c r="B3841" t="s">
        <v>23301</v>
      </c>
      <c r="D3841">
        <v>28</v>
      </c>
      <c r="E3841" t="s">
        <v>23302</v>
      </c>
      <c r="F3841" t="s">
        <v>23</v>
      </c>
      <c r="G3841" t="s">
        <v>201</v>
      </c>
      <c r="H3841" t="s">
        <v>47</v>
      </c>
      <c r="I3841" t="s">
        <v>31</v>
      </c>
      <c r="J3841" t="s">
        <v>17</v>
      </c>
      <c r="K3841" t="s">
        <v>26490</v>
      </c>
      <c r="L3841" t="s">
        <v>44</v>
      </c>
    </row>
    <row r="3842" spans="1:12" x14ac:dyDescent="0.35">
      <c r="A3842">
        <v>8573</v>
      </c>
      <c r="B3842" t="s">
        <v>23310</v>
      </c>
      <c r="D3842">
        <v>26</v>
      </c>
      <c r="E3842" t="s">
        <v>23311</v>
      </c>
      <c r="F3842" t="s">
        <v>177</v>
      </c>
      <c r="G3842" t="s">
        <v>149</v>
      </c>
      <c r="H3842" t="s">
        <v>52</v>
      </c>
      <c r="I3842" t="s">
        <v>13</v>
      </c>
      <c r="J3842" t="s">
        <v>26</v>
      </c>
      <c r="K3842">
        <f>1-867-691-8692</f>
        <v>-10249</v>
      </c>
      <c r="L3842" t="s">
        <v>44</v>
      </c>
    </row>
    <row r="3843" spans="1:12" x14ac:dyDescent="0.35">
      <c r="A3843">
        <v>8575</v>
      </c>
      <c r="B3843" t="s">
        <v>23313</v>
      </c>
      <c r="D3843">
        <v>30</v>
      </c>
      <c r="E3843" t="s">
        <v>23314</v>
      </c>
      <c r="F3843" t="s">
        <v>42</v>
      </c>
      <c r="G3843" t="s">
        <v>32</v>
      </c>
      <c r="H3843" t="s">
        <v>87</v>
      </c>
      <c r="I3843" t="s">
        <v>79</v>
      </c>
      <c r="J3843" t="s">
        <v>63</v>
      </c>
      <c r="K3843">
        <v>4439097744</v>
      </c>
      <c r="L3843" t="s">
        <v>37</v>
      </c>
    </row>
    <row r="3844" spans="1:12" x14ac:dyDescent="0.35">
      <c r="A3844">
        <v>8577</v>
      </c>
      <c r="B3844" t="s">
        <v>15483</v>
      </c>
      <c r="D3844">
        <v>26</v>
      </c>
      <c r="E3844" t="s">
        <v>23317</v>
      </c>
      <c r="F3844" t="s">
        <v>42</v>
      </c>
      <c r="G3844" t="s">
        <v>25</v>
      </c>
      <c r="H3844" t="s">
        <v>24</v>
      </c>
      <c r="I3844" t="s">
        <v>25</v>
      </c>
      <c r="J3844" t="s">
        <v>88</v>
      </c>
      <c r="K3844" t="s">
        <v>26491</v>
      </c>
      <c r="L3844" t="s">
        <v>19</v>
      </c>
    </row>
    <row r="3845" spans="1:12" x14ac:dyDescent="0.35">
      <c r="A3845">
        <v>8586</v>
      </c>
      <c r="B3845" t="s">
        <v>23332</v>
      </c>
      <c r="D3845">
        <v>30</v>
      </c>
      <c r="E3845" t="s">
        <v>23333</v>
      </c>
      <c r="F3845" t="s">
        <v>42</v>
      </c>
      <c r="G3845" t="s">
        <v>57</v>
      </c>
      <c r="H3845" t="s">
        <v>52</v>
      </c>
      <c r="I3845" t="s">
        <v>13</v>
      </c>
      <c r="J3845" t="s">
        <v>58</v>
      </c>
      <c r="K3845">
        <v>1975881830</v>
      </c>
      <c r="L3845" t="s">
        <v>28</v>
      </c>
    </row>
    <row r="3846" spans="1:12" x14ac:dyDescent="0.35">
      <c r="A3846">
        <v>8587</v>
      </c>
      <c r="B3846" t="s">
        <v>23334</v>
      </c>
      <c r="D3846">
        <v>28</v>
      </c>
      <c r="E3846" t="s">
        <v>23335</v>
      </c>
      <c r="F3846" t="s">
        <v>16</v>
      </c>
      <c r="G3846" t="s">
        <v>16</v>
      </c>
      <c r="H3846" t="s">
        <v>47</v>
      </c>
      <c r="I3846" t="s">
        <v>31</v>
      </c>
      <c r="J3846" t="s">
        <v>68</v>
      </c>
      <c r="K3846" t="s">
        <v>26492</v>
      </c>
      <c r="L3846" t="s">
        <v>28</v>
      </c>
    </row>
    <row r="3847" spans="1:12" x14ac:dyDescent="0.35">
      <c r="A3847">
        <v>8588</v>
      </c>
      <c r="B3847" t="s">
        <v>23336</v>
      </c>
      <c r="D3847">
        <v>29</v>
      </c>
      <c r="E3847" t="s">
        <v>23337</v>
      </c>
      <c r="F3847" t="s">
        <v>13</v>
      </c>
      <c r="G3847" t="s">
        <v>133</v>
      </c>
      <c r="H3847" t="s">
        <v>52</v>
      </c>
      <c r="I3847" t="s">
        <v>13</v>
      </c>
      <c r="J3847" t="s">
        <v>68</v>
      </c>
      <c r="K3847" t="s">
        <v>26493</v>
      </c>
      <c r="L3847" t="s">
        <v>37</v>
      </c>
    </row>
    <row r="3848" spans="1:12" x14ac:dyDescent="0.35">
      <c r="A3848">
        <v>8590</v>
      </c>
      <c r="B3848" t="s">
        <v>23340</v>
      </c>
      <c r="D3848">
        <v>27</v>
      </c>
      <c r="E3848" t="s">
        <v>23341</v>
      </c>
      <c r="F3848" t="s">
        <v>22</v>
      </c>
      <c r="G3848" t="s">
        <v>67</v>
      </c>
      <c r="H3848" t="s">
        <v>120</v>
      </c>
      <c r="I3848" t="s">
        <v>57</v>
      </c>
      <c r="J3848" t="s">
        <v>26</v>
      </c>
      <c r="K3848" t="s">
        <v>26494</v>
      </c>
      <c r="L3848" t="s">
        <v>37</v>
      </c>
    </row>
    <row r="3849" spans="1:12" x14ac:dyDescent="0.35">
      <c r="A3849">
        <v>8591</v>
      </c>
      <c r="B3849" t="s">
        <v>23342</v>
      </c>
      <c r="D3849">
        <v>30</v>
      </c>
      <c r="E3849" t="s">
        <v>23343</v>
      </c>
      <c r="F3849" t="s">
        <v>31</v>
      </c>
      <c r="G3849" t="s">
        <v>169</v>
      </c>
      <c r="H3849" t="s">
        <v>87</v>
      </c>
      <c r="I3849" t="s">
        <v>79</v>
      </c>
      <c r="J3849" t="s">
        <v>58</v>
      </c>
      <c r="K3849" t="s">
        <v>26495</v>
      </c>
      <c r="L3849" t="s">
        <v>76</v>
      </c>
    </row>
    <row r="3850" spans="1:12" x14ac:dyDescent="0.35">
      <c r="A3850">
        <v>8592</v>
      </c>
      <c r="B3850" t="s">
        <v>23344</v>
      </c>
      <c r="D3850">
        <v>30</v>
      </c>
      <c r="E3850" t="s">
        <v>23345</v>
      </c>
      <c r="F3850" t="s">
        <v>169</v>
      </c>
      <c r="G3850" t="s">
        <v>34</v>
      </c>
      <c r="H3850" t="s">
        <v>52</v>
      </c>
      <c r="I3850" t="s">
        <v>13</v>
      </c>
      <c r="J3850" t="s">
        <v>58</v>
      </c>
      <c r="K3850" t="s">
        <v>26496</v>
      </c>
      <c r="L3850" t="s">
        <v>19</v>
      </c>
    </row>
    <row r="3851" spans="1:12" x14ac:dyDescent="0.35">
      <c r="A3851">
        <v>8594</v>
      </c>
      <c r="B3851" t="s">
        <v>23348</v>
      </c>
      <c r="D3851">
        <v>28</v>
      </c>
      <c r="E3851" t="s">
        <v>23349</v>
      </c>
      <c r="F3851" t="s">
        <v>57</v>
      </c>
      <c r="G3851" t="s">
        <v>67</v>
      </c>
      <c r="H3851" t="s">
        <v>120</v>
      </c>
      <c r="I3851" t="s">
        <v>57</v>
      </c>
      <c r="J3851" t="s">
        <v>17</v>
      </c>
      <c r="K3851" t="s">
        <v>26497</v>
      </c>
      <c r="L3851" t="s">
        <v>44</v>
      </c>
    </row>
    <row r="3852" spans="1:12" x14ac:dyDescent="0.35">
      <c r="A3852">
        <v>8604</v>
      </c>
      <c r="B3852" t="s">
        <v>23368</v>
      </c>
      <c r="D3852">
        <v>29</v>
      </c>
      <c r="E3852" t="s">
        <v>23369</v>
      </c>
      <c r="F3852" t="s">
        <v>42</v>
      </c>
      <c r="G3852" t="s">
        <v>23</v>
      </c>
      <c r="H3852" t="s">
        <v>47</v>
      </c>
      <c r="I3852" t="s">
        <v>31</v>
      </c>
      <c r="J3852" t="s">
        <v>35</v>
      </c>
      <c r="K3852">
        <v>1941550160</v>
      </c>
      <c r="L3852" t="s">
        <v>44</v>
      </c>
    </row>
    <row r="3853" spans="1:12" x14ac:dyDescent="0.35">
      <c r="A3853">
        <v>8606</v>
      </c>
      <c r="B3853" t="s">
        <v>23372</v>
      </c>
      <c r="D3853">
        <v>30</v>
      </c>
      <c r="E3853" t="s">
        <v>23373</v>
      </c>
      <c r="F3853" t="s">
        <v>67</v>
      </c>
      <c r="G3853" t="s">
        <v>67</v>
      </c>
      <c r="H3853" t="s">
        <v>47</v>
      </c>
      <c r="I3853" t="s">
        <v>31</v>
      </c>
      <c r="J3853" t="s">
        <v>48</v>
      </c>
      <c r="K3853" t="s">
        <v>26498</v>
      </c>
      <c r="L3853" t="s">
        <v>44</v>
      </c>
    </row>
    <row r="3854" spans="1:12" x14ac:dyDescent="0.35">
      <c r="A3854">
        <v>8607</v>
      </c>
      <c r="B3854" t="s">
        <v>23374</v>
      </c>
      <c r="D3854">
        <v>30</v>
      </c>
      <c r="E3854" t="s">
        <v>23375</v>
      </c>
      <c r="F3854" t="s">
        <v>101</v>
      </c>
      <c r="G3854" t="s">
        <v>169</v>
      </c>
      <c r="H3854" t="s">
        <v>120</v>
      </c>
      <c r="I3854" t="s">
        <v>57</v>
      </c>
      <c r="J3854" t="s">
        <v>63</v>
      </c>
      <c r="K3854" t="s">
        <v>26499</v>
      </c>
      <c r="L3854" t="s">
        <v>37</v>
      </c>
    </row>
    <row r="3855" spans="1:12" x14ac:dyDescent="0.35">
      <c r="A3855">
        <v>8608</v>
      </c>
      <c r="B3855" t="s">
        <v>23376</v>
      </c>
      <c r="D3855">
        <v>27</v>
      </c>
      <c r="E3855" t="s">
        <v>23377</v>
      </c>
      <c r="F3855" t="s">
        <v>149</v>
      </c>
      <c r="G3855" t="s">
        <v>34</v>
      </c>
      <c r="H3855" t="s">
        <v>41</v>
      </c>
      <c r="I3855" t="s">
        <v>42</v>
      </c>
      <c r="J3855" t="s">
        <v>146</v>
      </c>
      <c r="K3855" t="s">
        <v>26500</v>
      </c>
      <c r="L3855" t="s">
        <v>19</v>
      </c>
    </row>
    <row r="3856" spans="1:12" x14ac:dyDescent="0.35">
      <c r="A3856">
        <v>8609</v>
      </c>
      <c r="B3856" t="s">
        <v>23378</v>
      </c>
      <c r="D3856">
        <v>29</v>
      </c>
      <c r="E3856" t="s">
        <v>23379</v>
      </c>
      <c r="F3856" t="s">
        <v>14</v>
      </c>
      <c r="G3856" t="s">
        <v>67</v>
      </c>
      <c r="H3856" t="s">
        <v>80</v>
      </c>
      <c r="I3856" t="s">
        <v>32</v>
      </c>
      <c r="J3856" t="s">
        <v>68</v>
      </c>
      <c r="K3856" t="s">
        <v>26501</v>
      </c>
      <c r="L3856" t="s">
        <v>44</v>
      </c>
    </row>
    <row r="3857" spans="1:12" x14ac:dyDescent="0.35">
      <c r="A3857">
        <v>8610</v>
      </c>
      <c r="B3857" t="s">
        <v>23380</v>
      </c>
      <c r="D3857">
        <v>28</v>
      </c>
      <c r="E3857" t="s">
        <v>23381</v>
      </c>
      <c r="F3857" t="s">
        <v>101</v>
      </c>
      <c r="G3857" t="s">
        <v>133</v>
      </c>
      <c r="H3857" t="s">
        <v>62</v>
      </c>
      <c r="I3857" t="s">
        <v>23</v>
      </c>
      <c r="J3857" t="s">
        <v>48</v>
      </c>
      <c r="K3857" t="s">
        <v>26502</v>
      </c>
      <c r="L3857" t="s">
        <v>37</v>
      </c>
    </row>
    <row r="3858" spans="1:12" x14ac:dyDescent="0.35">
      <c r="A3858">
        <v>8611</v>
      </c>
      <c r="B3858" t="s">
        <v>23382</v>
      </c>
      <c r="D3858">
        <v>30</v>
      </c>
      <c r="E3858" t="s">
        <v>23383</v>
      </c>
      <c r="F3858" t="s">
        <v>169</v>
      </c>
      <c r="G3858" t="s">
        <v>79</v>
      </c>
      <c r="H3858" t="s">
        <v>52</v>
      </c>
      <c r="I3858" t="s">
        <v>13</v>
      </c>
      <c r="J3858" t="s">
        <v>91</v>
      </c>
      <c r="K3858" t="s">
        <v>26503</v>
      </c>
      <c r="L3858" t="s">
        <v>28</v>
      </c>
    </row>
    <row r="3859" spans="1:12" x14ac:dyDescent="0.35">
      <c r="A3859">
        <v>8613</v>
      </c>
      <c r="B3859" t="s">
        <v>23386</v>
      </c>
      <c r="D3859">
        <v>28</v>
      </c>
      <c r="E3859" t="s">
        <v>23387</v>
      </c>
      <c r="F3859" t="s">
        <v>57</v>
      </c>
      <c r="G3859" t="s">
        <v>13</v>
      </c>
      <c r="H3859" t="s">
        <v>87</v>
      </c>
      <c r="I3859" t="s">
        <v>79</v>
      </c>
      <c r="J3859" t="s">
        <v>102</v>
      </c>
      <c r="K3859" t="s">
        <v>26504</v>
      </c>
      <c r="L3859" t="s">
        <v>19</v>
      </c>
    </row>
    <row r="3860" spans="1:12" x14ac:dyDescent="0.35">
      <c r="A3860">
        <v>8615</v>
      </c>
      <c r="B3860" t="s">
        <v>23390</v>
      </c>
      <c r="D3860">
        <v>30</v>
      </c>
      <c r="E3860" t="s">
        <v>23391</v>
      </c>
      <c r="F3860" t="s">
        <v>201</v>
      </c>
      <c r="G3860" t="s">
        <v>13</v>
      </c>
      <c r="H3860" t="s">
        <v>24</v>
      </c>
      <c r="I3860" t="s">
        <v>25</v>
      </c>
      <c r="J3860" t="s">
        <v>58</v>
      </c>
      <c r="K3860" t="s">
        <v>26505</v>
      </c>
      <c r="L3860" t="s">
        <v>28</v>
      </c>
    </row>
    <row r="3861" spans="1:12" x14ac:dyDescent="0.35">
      <c r="A3861">
        <v>8616</v>
      </c>
      <c r="B3861" t="s">
        <v>23392</v>
      </c>
      <c r="D3861">
        <v>27</v>
      </c>
      <c r="E3861" t="s">
        <v>23393</v>
      </c>
      <c r="F3861" t="s">
        <v>101</v>
      </c>
      <c r="G3861" t="s">
        <v>101</v>
      </c>
      <c r="H3861" t="s">
        <v>47</v>
      </c>
      <c r="I3861" t="s">
        <v>31</v>
      </c>
      <c r="J3861" t="s">
        <v>102</v>
      </c>
      <c r="K3861" t="s">
        <v>26506</v>
      </c>
      <c r="L3861" t="s">
        <v>44</v>
      </c>
    </row>
    <row r="3862" spans="1:12" x14ac:dyDescent="0.35">
      <c r="A3862">
        <v>8617</v>
      </c>
      <c r="B3862" t="s">
        <v>23394</v>
      </c>
      <c r="D3862">
        <v>28</v>
      </c>
      <c r="E3862" t="s">
        <v>23395</v>
      </c>
      <c r="F3862" t="s">
        <v>101</v>
      </c>
      <c r="G3862" t="s">
        <v>177</v>
      </c>
      <c r="H3862" t="s">
        <v>80</v>
      </c>
      <c r="I3862" t="s">
        <v>32</v>
      </c>
      <c r="J3862" t="s">
        <v>58</v>
      </c>
      <c r="K3862" t="s">
        <v>26507</v>
      </c>
      <c r="L3862" t="s">
        <v>44</v>
      </c>
    </row>
    <row r="3863" spans="1:12" x14ac:dyDescent="0.35">
      <c r="A3863">
        <v>8621</v>
      </c>
      <c r="B3863" t="s">
        <v>23402</v>
      </c>
      <c r="D3863">
        <v>29</v>
      </c>
      <c r="E3863" t="s">
        <v>23403</v>
      </c>
      <c r="F3863" t="s">
        <v>34</v>
      </c>
      <c r="G3863" t="s">
        <v>42</v>
      </c>
      <c r="H3863" t="s">
        <v>87</v>
      </c>
      <c r="I3863" t="s">
        <v>79</v>
      </c>
      <c r="J3863" t="s">
        <v>102</v>
      </c>
      <c r="K3863" t="s">
        <v>26508</v>
      </c>
      <c r="L3863" t="s">
        <v>44</v>
      </c>
    </row>
    <row r="3864" spans="1:12" x14ac:dyDescent="0.35">
      <c r="A3864">
        <v>8622</v>
      </c>
      <c r="B3864" t="s">
        <v>23404</v>
      </c>
      <c r="D3864">
        <v>28</v>
      </c>
      <c r="E3864" t="s">
        <v>23405</v>
      </c>
      <c r="F3864" t="s">
        <v>79</v>
      </c>
      <c r="G3864" t="s">
        <v>31</v>
      </c>
      <c r="H3864" t="s">
        <v>52</v>
      </c>
      <c r="I3864" t="s">
        <v>13</v>
      </c>
      <c r="J3864" t="s">
        <v>53</v>
      </c>
      <c r="K3864" t="s">
        <v>26509</v>
      </c>
      <c r="L3864" t="s">
        <v>19</v>
      </c>
    </row>
    <row r="3865" spans="1:12" x14ac:dyDescent="0.35">
      <c r="A3865">
        <v>8624</v>
      </c>
      <c r="B3865" t="s">
        <v>23408</v>
      </c>
      <c r="D3865">
        <v>28</v>
      </c>
      <c r="E3865" t="s">
        <v>23409</v>
      </c>
      <c r="F3865" t="s">
        <v>149</v>
      </c>
      <c r="G3865" t="s">
        <v>133</v>
      </c>
      <c r="H3865" t="s">
        <v>52</v>
      </c>
      <c r="I3865" t="s">
        <v>13</v>
      </c>
      <c r="J3865" t="s">
        <v>26</v>
      </c>
      <c r="K3865" t="s">
        <v>26510</v>
      </c>
      <c r="L3865" t="s">
        <v>76</v>
      </c>
    </row>
    <row r="3866" spans="1:12" x14ac:dyDescent="0.35">
      <c r="A3866">
        <v>8626</v>
      </c>
      <c r="B3866" t="s">
        <v>23412</v>
      </c>
      <c r="D3866">
        <v>29</v>
      </c>
      <c r="E3866" t="s">
        <v>23413</v>
      </c>
      <c r="F3866" t="s">
        <v>32</v>
      </c>
      <c r="G3866" t="s">
        <v>16</v>
      </c>
      <c r="H3866" t="s">
        <v>120</v>
      </c>
      <c r="I3866" t="s">
        <v>57</v>
      </c>
      <c r="J3866" t="s">
        <v>116</v>
      </c>
      <c r="K3866" t="s">
        <v>26511</v>
      </c>
      <c r="L3866" t="s">
        <v>37</v>
      </c>
    </row>
    <row r="3867" spans="1:12" x14ac:dyDescent="0.35">
      <c r="A3867">
        <v>8628</v>
      </c>
      <c r="B3867" t="s">
        <v>23415</v>
      </c>
      <c r="D3867">
        <v>28</v>
      </c>
      <c r="E3867" t="s">
        <v>23416</v>
      </c>
      <c r="F3867" t="s">
        <v>16</v>
      </c>
      <c r="G3867" t="s">
        <v>13</v>
      </c>
      <c r="H3867" t="s">
        <v>120</v>
      </c>
      <c r="I3867" t="s">
        <v>57</v>
      </c>
      <c r="J3867" t="s">
        <v>53</v>
      </c>
      <c r="K3867" t="s">
        <v>26512</v>
      </c>
      <c r="L3867" t="s">
        <v>76</v>
      </c>
    </row>
    <row r="3868" spans="1:12" x14ac:dyDescent="0.35">
      <c r="A3868">
        <v>8629</v>
      </c>
      <c r="B3868" t="s">
        <v>23417</v>
      </c>
      <c r="D3868">
        <v>26</v>
      </c>
      <c r="E3868" t="s">
        <v>23418</v>
      </c>
      <c r="F3868" t="s">
        <v>57</v>
      </c>
      <c r="G3868" t="s">
        <v>31</v>
      </c>
      <c r="H3868" t="s">
        <v>33</v>
      </c>
      <c r="I3868" t="s">
        <v>34</v>
      </c>
      <c r="J3868" t="s">
        <v>68</v>
      </c>
      <c r="K3868" t="s">
        <v>26513</v>
      </c>
      <c r="L3868" t="s">
        <v>19</v>
      </c>
    </row>
    <row r="3869" spans="1:12" x14ac:dyDescent="0.35">
      <c r="A3869">
        <v>8633</v>
      </c>
      <c r="B3869" t="s">
        <v>23425</v>
      </c>
      <c r="D3869">
        <v>27</v>
      </c>
      <c r="E3869" t="s">
        <v>23426</v>
      </c>
      <c r="F3869" t="s">
        <v>133</v>
      </c>
      <c r="G3869" t="s">
        <v>31</v>
      </c>
      <c r="H3869" t="s">
        <v>80</v>
      </c>
      <c r="I3869" t="s">
        <v>32</v>
      </c>
      <c r="J3869" t="s">
        <v>63</v>
      </c>
      <c r="K3869" t="s">
        <v>26514</v>
      </c>
      <c r="L3869" t="s">
        <v>44</v>
      </c>
    </row>
    <row r="3870" spans="1:12" x14ac:dyDescent="0.35">
      <c r="A3870">
        <v>8634</v>
      </c>
      <c r="B3870" t="s">
        <v>20667</v>
      </c>
      <c r="D3870">
        <v>30</v>
      </c>
      <c r="E3870" t="s">
        <v>23427</v>
      </c>
      <c r="F3870" t="s">
        <v>31</v>
      </c>
      <c r="G3870" t="s">
        <v>31</v>
      </c>
      <c r="H3870" t="s">
        <v>80</v>
      </c>
      <c r="I3870" t="s">
        <v>32</v>
      </c>
      <c r="J3870" t="s">
        <v>53</v>
      </c>
      <c r="K3870" t="s">
        <v>26515</v>
      </c>
      <c r="L3870" t="s">
        <v>19</v>
      </c>
    </row>
    <row r="3871" spans="1:12" x14ac:dyDescent="0.35">
      <c r="A3871">
        <v>8636</v>
      </c>
      <c r="B3871" t="s">
        <v>23430</v>
      </c>
      <c r="D3871">
        <v>27</v>
      </c>
      <c r="E3871" t="s">
        <v>23431</v>
      </c>
      <c r="F3871" t="s">
        <v>40</v>
      </c>
      <c r="G3871" t="s">
        <v>42</v>
      </c>
      <c r="H3871" t="s">
        <v>80</v>
      </c>
      <c r="I3871" t="s">
        <v>32</v>
      </c>
      <c r="J3871" t="s">
        <v>116</v>
      </c>
      <c r="K3871" t="s">
        <v>26516</v>
      </c>
      <c r="L3871" t="s">
        <v>44</v>
      </c>
    </row>
    <row r="3872" spans="1:12" x14ac:dyDescent="0.35">
      <c r="A3872">
        <v>8638</v>
      </c>
      <c r="B3872" t="s">
        <v>23434</v>
      </c>
      <c r="D3872">
        <v>30</v>
      </c>
      <c r="E3872" t="s">
        <v>23435</v>
      </c>
      <c r="F3872" t="s">
        <v>42</v>
      </c>
      <c r="G3872" t="s">
        <v>79</v>
      </c>
      <c r="H3872" t="s">
        <v>47</v>
      </c>
      <c r="I3872" t="s">
        <v>31</v>
      </c>
      <c r="J3872" t="s">
        <v>153</v>
      </c>
      <c r="K3872" t="s">
        <v>26517</v>
      </c>
      <c r="L3872" t="s">
        <v>19</v>
      </c>
    </row>
    <row r="3873" spans="1:12" x14ac:dyDescent="0.35">
      <c r="A3873">
        <v>8639</v>
      </c>
      <c r="B3873" t="s">
        <v>23436</v>
      </c>
      <c r="D3873">
        <v>29</v>
      </c>
      <c r="E3873" t="s">
        <v>23437</v>
      </c>
      <c r="F3873" t="s">
        <v>25</v>
      </c>
      <c r="G3873" t="s">
        <v>31</v>
      </c>
      <c r="H3873" t="s">
        <v>87</v>
      </c>
      <c r="I3873" t="s">
        <v>79</v>
      </c>
      <c r="J3873" t="s">
        <v>88</v>
      </c>
      <c r="K3873" t="s">
        <v>26518</v>
      </c>
      <c r="L3873" t="s">
        <v>28</v>
      </c>
    </row>
    <row r="3874" spans="1:12" x14ac:dyDescent="0.35">
      <c r="A3874">
        <v>8642</v>
      </c>
      <c r="B3874" t="s">
        <v>23442</v>
      </c>
      <c r="D3874">
        <v>27</v>
      </c>
      <c r="E3874" t="s">
        <v>23443</v>
      </c>
      <c r="F3874" t="s">
        <v>22</v>
      </c>
      <c r="G3874" t="s">
        <v>79</v>
      </c>
      <c r="H3874" t="s">
        <v>41</v>
      </c>
      <c r="I3874" t="s">
        <v>42</v>
      </c>
      <c r="J3874" t="s">
        <v>68</v>
      </c>
      <c r="K3874" t="s">
        <v>26519</v>
      </c>
      <c r="L3874" t="s">
        <v>28</v>
      </c>
    </row>
    <row r="3875" spans="1:12" x14ac:dyDescent="0.35">
      <c r="A3875">
        <v>8647</v>
      </c>
      <c r="B3875" t="s">
        <v>23451</v>
      </c>
      <c r="D3875">
        <v>30</v>
      </c>
      <c r="E3875" t="s">
        <v>23452</v>
      </c>
      <c r="F3875" t="s">
        <v>25</v>
      </c>
      <c r="G3875" t="s">
        <v>40</v>
      </c>
      <c r="H3875" t="s">
        <v>120</v>
      </c>
      <c r="I3875" t="s">
        <v>57</v>
      </c>
      <c r="J3875" t="s">
        <v>63</v>
      </c>
      <c r="K3875">
        <v>7300890250</v>
      </c>
      <c r="L3875" t="s">
        <v>19</v>
      </c>
    </row>
    <row r="3876" spans="1:12" x14ac:dyDescent="0.35">
      <c r="A3876">
        <v>8649</v>
      </c>
      <c r="B3876" t="s">
        <v>23454</v>
      </c>
      <c r="D3876">
        <v>28</v>
      </c>
      <c r="E3876" t="s">
        <v>23455</v>
      </c>
      <c r="F3876" t="s">
        <v>40</v>
      </c>
      <c r="G3876" t="s">
        <v>42</v>
      </c>
      <c r="H3876" t="s">
        <v>120</v>
      </c>
      <c r="I3876" t="s">
        <v>57</v>
      </c>
      <c r="J3876" t="s">
        <v>102</v>
      </c>
      <c r="K3876" t="s">
        <v>26520</v>
      </c>
      <c r="L3876" t="s">
        <v>28</v>
      </c>
    </row>
    <row r="3877" spans="1:12" x14ac:dyDescent="0.35">
      <c r="A3877">
        <v>8650</v>
      </c>
      <c r="B3877" t="s">
        <v>23456</v>
      </c>
      <c r="D3877">
        <v>27</v>
      </c>
      <c r="E3877" t="s">
        <v>23457</v>
      </c>
      <c r="F3877" t="s">
        <v>201</v>
      </c>
      <c r="G3877" t="s">
        <v>67</v>
      </c>
      <c r="H3877" t="s">
        <v>87</v>
      </c>
      <c r="I3877" t="s">
        <v>79</v>
      </c>
      <c r="J3877" t="s">
        <v>63</v>
      </c>
      <c r="K3877" t="s">
        <v>26521</v>
      </c>
      <c r="L3877" t="s">
        <v>76</v>
      </c>
    </row>
    <row r="3878" spans="1:12" x14ac:dyDescent="0.35">
      <c r="A3878">
        <v>8651</v>
      </c>
      <c r="B3878" t="s">
        <v>23458</v>
      </c>
      <c r="D3878">
        <v>27</v>
      </c>
      <c r="E3878" t="s">
        <v>23459</v>
      </c>
      <c r="F3878" t="s">
        <v>149</v>
      </c>
      <c r="G3878" t="s">
        <v>14</v>
      </c>
      <c r="H3878" t="s">
        <v>87</v>
      </c>
      <c r="I3878" t="s">
        <v>79</v>
      </c>
      <c r="J3878" t="s">
        <v>17</v>
      </c>
      <c r="K3878" t="s">
        <v>26522</v>
      </c>
      <c r="L3878" t="s">
        <v>76</v>
      </c>
    </row>
    <row r="3879" spans="1:12" x14ac:dyDescent="0.35">
      <c r="A3879">
        <v>8652</v>
      </c>
      <c r="B3879" t="s">
        <v>23460</v>
      </c>
      <c r="D3879">
        <v>28</v>
      </c>
      <c r="E3879" t="s">
        <v>23461</v>
      </c>
      <c r="F3879" t="s">
        <v>177</v>
      </c>
      <c r="G3879" t="s">
        <v>201</v>
      </c>
      <c r="H3879" t="s">
        <v>87</v>
      </c>
      <c r="I3879" t="s">
        <v>79</v>
      </c>
      <c r="J3879" t="s">
        <v>48</v>
      </c>
      <c r="K3879" t="s">
        <v>26523</v>
      </c>
      <c r="L3879" t="s">
        <v>19</v>
      </c>
    </row>
    <row r="3880" spans="1:12" x14ac:dyDescent="0.35">
      <c r="A3880">
        <v>8656</v>
      </c>
      <c r="B3880" t="s">
        <v>23467</v>
      </c>
      <c r="D3880">
        <v>28</v>
      </c>
      <c r="E3880" t="s">
        <v>23468</v>
      </c>
      <c r="F3880" t="s">
        <v>201</v>
      </c>
      <c r="G3880" t="s">
        <v>14</v>
      </c>
      <c r="H3880" t="s">
        <v>47</v>
      </c>
      <c r="I3880" t="s">
        <v>31</v>
      </c>
      <c r="J3880" t="s">
        <v>48</v>
      </c>
      <c r="K3880" t="s">
        <v>26524</v>
      </c>
      <c r="L3880" t="s">
        <v>28</v>
      </c>
    </row>
    <row r="3881" spans="1:12" x14ac:dyDescent="0.35">
      <c r="A3881">
        <v>8659</v>
      </c>
      <c r="B3881" t="s">
        <v>23473</v>
      </c>
      <c r="D3881">
        <v>29</v>
      </c>
      <c r="E3881" t="s">
        <v>23474</v>
      </c>
      <c r="F3881" t="s">
        <v>57</v>
      </c>
      <c r="G3881" t="s">
        <v>14</v>
      </c>
      <c r="H3881" t="s">
        <v>120</v>
      </c>
      <c r="I3881" t="s">
        <v>57</v>
      </c>
      <c r="J3881" t="s">
        <v>35</v>
      </c>
      <c r="K3881">
        <v>2269256731</v>
      </c>
      <c r="L3881" t="s">
        <v>28</v>
      </c>
    </row>
    <row r="3882" spans="1:12" x14ac:dyDescent="0.35">
      <c r="A3882">
        <v>8660</v>
      </c>
      <c r="B3882" t="s">
        <v>23475</v>
      </c>
      <c r="D3882">
        <v>26</v>
      </c>
      <c r="E3882" t="s">
        <v>23476</v>
      </c>
      <c r="F3882" t="s">
        <v>67</v>
      </c>
      <c r="G3882" t="s">
        <v>31</v>
      </c>
      <c r="H3882" t="s">
        <v>15</v>
      </c>
      <c r="I3882" t="s">
        <v>16</v>
      </c>
      <c r="J3882" t="s">
        <v>53</v>
      </c>
      <c r="K3882" t="s">
        <v>26525</v>
      </c>
      <c r="L3882" t="s">
        <v>76</v>
      </c>
    </row>
    <row r="3883" spans="1:12" x14ac:dyDescent="0.35">
      <c r="A3883">
        <v>8666</v>
      </c>
      <c r="B3883" t="s">
        <v>23487</v>
      </c>
      <c r="D3883">
        <v>29</v>
      </c>
      <c r="E3883" t="s">
        <v>23488</v>
      </c>
      <c r="F3883" t="s">
        <v>13</v>
      </c>
      <c r="G3883" t="s">
        <v>201</v>
      </c>
      <c r="H3883" t="s">
        <v>15</v>
      </c>
      <c r="I3883" t="s">
        <v>16</v>
      </c>
      <c r="J3883" t="s">
        <v>68</v>
      </c>
      <c r="K3883" t="s">
        <v>26526</v>
      </c>
      <c r="L3883" t="s">
        <v>37</v>
      </c>
    </row>
    <row r="3884" spans="1:12" x14ac:dyDescent="0.35">
      <c r="A3884">
        <v>8667</v>
      </c>
      <c r="B3884" t="s">
        <v>23489</v>
      </c>
      <c r="D3884">
        <v>28</v>
      </c>
      <c r="E3884" t="s">
        <v>23490</v>
      </c>
      <c r="F3884" t="s">
        <v>31</v>
      </c>
      <c r="G3884" t="s">
        <v>79</v>
      </c>
      <c r="H3884" t="s">
        <v>41</v>
      </c>
      <c r="I3884" t="s">
        <v>42</v>
      </c>
      <c r="J3884" t="s">
        <v>88</v>
      </c>
      <c r="K3884" t="s">
        <v>26527</v>
      </c>
      <c r="L3884" t="s">
        <v>44</v>
      </c>
    </row>
    <row r="3885" spans="1:12" x14ac:dyDescent="0.35">
      <c r="A3885">
        <v>8669</v>
      </c>
      <c r="B3885" t="s">
        <v>23493</v>
      </c>
      <c r="D3885">
        <v>27</v>
      </c>
      <c r="E3885" t="s">
        <v>23494</v>
      </c>
      <c r="F3885" t="s">
        <v>23</v>
      </c>
      <c r="G3885" t="s">
        <v>101</v>
      </c>
      <c r="H3885" t="s">
        <v>52</v>
      </c>
      <c r="I3885" t="s">
        <v>13</v>
      </c>
      <c r="J3885" t="s">
        <v>26</v>
      </c>
      <c r="K3885" t="s">
        <v>26528</v>
      </c>
      <c r="L3885" t="s">
        <v>44</v>
      </c>
    </row>
    <row r="3886" spans="1:12" x14ac:dyDescent="0.35">
      <c r="A3886">
        <v>8672</v>
      </c>
      <c r="B3886" t="s">
        <v>23499</v>
      </c>
      <c r="D3886">
        <v>29</v>
      </c>
      <c r="E3886" t="s">
        <v>23500</v>
      </c>
      <c r="F3886" t="s">
        <v>23</v>
      </c>
      <c r="G3886" t="s">
        <v>133</v>
      </c>
      <c r="H3886" t="s">
        <v>80</v>
      </c>
      <c r="I3886" t="s">
        <v>32</v>
      </c>
      <c r="J3886" t="s">
        <v>153</v>
      </c>
      <c r="K3886" t="s">
        <v>26529</v>
      </c>
      <c r="L3886" t="s">
        <v>19</v>
      </c>
    </row>
    <row r="3887" spans="1:12" x14ac:dyDescent="0.35">
      <c r="A3887">
        <v>8675</v>
      </c>
      <c r="B3887" t="s">
        <v>23505</v>
      </c>
      <c r="D3887">
        <v>26</v>
      </c>
      <c r="E3887" t="s">
        <v>23506</v>
      </c>
      <c r="F3887" t="s">
        <v>14</v>
      </c>
      <c r="G3887" t="s">
        <v>169</v>
      </c>
      <c r="H3887" t="s">
        <v>87</v>
      </c>
      <c r="I3887" t="s">
        <v>79</v>
      </c>
      <c r="J3887" t="s">
        <v>17</v>
      </c>
      <c r="K3887" t="s">
        <v>26530</v>
      </c>
      <c r="L3887" t="s">
        <v>28</v>
      </c>
    </row>
    <row r="3888" spans="1:12" x14ac:dyDescent="0.35">
      <c r="A3888">
        <v>8680</v>
      </c>
      <c r="B3888" t="s">
        <v>23515</v>
      </c>
      <c r="D3888">
        <v>29</v>
      </c>
      <c r="E3888" t="s">
        <v>23516</v>
      </c>
      <c r="F3888" t="s">
        <v>40</v>
      </c>
      <c r="G3888" t="s">
        <v>169</v>
      </c>
      <c r="H3888" t="s">
        <v>120</v>
      </c>
      <c r="I3888" t="s">
        <v>57</v>
      </c>
      <c r="J3888" t="s">
        <v>116</v>
      </c>
      <c r="K3888" t="s">
        <v>26531</v>
      </c>
      <c r="L3888" t="s">
        <v>44</v>
      </c>
    </row>
    <row r="3889" spans="1:12" x14ac:dyDescent="0.35">
      <c r="A3889">
        <v>8684</v>
      </c>
      <c r="B3889" t="s">
        <v>23522</v>
      </c>
      <c r="D3889">
        <v>26</v>
      </c>
      <c r="E3889" t="s">
        <v>23523</v>
      </c>
      <c r="F3889" t="s">
        <v>149</v>
      </c>
      <c r="G3889" t="s">
        <v>201</v>
      </c>
      <c r="H3889" t="s">
        <v>24</v>
      </c>
      <c r="I3889" t="s">
        <v>25</v>
      </c>
      <c r="J3889" t="s">
        <v>153</v>
      </c>
      <c r="K3889">
        <f>1-328-814-9224</f>
        <v>-10365</v>
      </c>
      <c r="L3889" t="s">
        <v>76</v>
      </c>
    </row>
    <row r="3890" spans="1:12" x14ac:dyDescent="0.35">
      <c r="A3890">
        <v>8687</v>
      </c>
      <c r="B3890" t="s">
        <v>23528</v>
      </c>
      <c r="D3890">
        <v>28</v>
      </c>
      <c r="E3890" t="s">
        <v>23529</v>
      </c>
      <c r="F3890" t="s">
        <v>42</v>
      </c>
      <c r="G3890" t="s">
        <v>201</v>
      </c>
      <c r="H3890" t="s">
        <v>52</v>
      </c>
      <c r="I3890" t="s">
        <v>13</v>
      </c>
      <c r="J3890" t="s">
        <v>53</v>
      </c>
      <c r="K3890" t="s">
        <v>26532</v>
      </c>
      <c r="L3890" t="s">
        <v>28</v>
      </c>
    </row>
    <row r="3891" spans="1:12" x14ac:dyDescent="0.35">
      <c r="A3891">
        <v>8692</v>
      </c>
      <c r="B3891" t="s">
        <v>23538</v>
      </c>
      <c r="D3891">
        <v>28</v>
      </c>
      <c r="E3891" t="s">
        <v>23539</v>
      </c>
      <c r="F3891" t="s">
        <v>177</v>
      </c>
      <c r="G3891" t="s">
        <v>13</v>
      </c>
      <c r="H3891" t="s">
        <v>47</v>
      </c>
      <c r="I3891" t="s">
        <v>31</v>
      </c>
      <c r="J3891" t="s">
        <v>153</v>
      </c>
      <c r="K3891" t="s">
        <v>26533</v>
      </c>
      <c r="L3891" t="s">
        <v>28</v>
      </c>
    </row>
    <row r="3892" spans="1:12" x14ac:dyDescent="0.35">
      <c r="A3892">
        <v>8697</v>
      </c>
      <c r="B3892" t="s">
        <v>23548</v>
      </c>
      <c r="D3892">
        <v>27</v>
      </c>
      <c r="E3892" t="s">
        <v>23549</v>
      </c>
      <c r="F3892" t="s">
        <v>32</v>
      </c>
      <c r="G3892" t="s">
        <v>169</v>
      </c>
      <c r="H3892" t="s">
        <v>47</v>
      </c>
      <c r="I3892" t="s">
        <v>31</v>
      </c>
      <c r="J3892" t="s">
        <v>88</v>
      </c>
      <c r="K3892">
        <v>5338536519</v>
      </c>
      <c r="L3892" t="s">
        <v>44</v>
      </c>
    </row>
    <row r="3893" spans="1:12" x14ac:dyDescent="0.35">
      <c r="A3893">
        <v>8699</v>
      </c>
      <c r="B3893" t="s">
        <v>23552</v>
      </c>
      <c r="D3893">
        <v>30</v>
      </c>
      <c r="E3893" t="s">
        <v>23553</v>
      </c>
      <c r="F3893" t="s">
        <v>67</v>
      </c>
      <c r="G3893" t="s">
        <v>32</v>
      </c>
      <c r="H3893" t="s">
        <v>120</v>
      </c>
      <c r="I3893" t="s">
        <v>57</v>
      </c>
      <c r="J3893" t="s">
        <v>170</v>
      </c>
      <c r="K3893" t="s">
        <v>26534</v>
      </c>
      <c r="L3893" t="s">
        <v>44</v>
      </c>
    </row>
    <row r="3894" spans="1:12" x14ac:dyDescent="0.35">
      <c r="A3894">
        <v>8700</v>
      </c>
      <c r="B3894" t="s">
        <v>23554</v>
      </c>
      <c r="D3894">
        <v>26</v>
      </c>
      <c r="E3894" t="s">
        <v>23555</v>
      </c>
      <c r="F3894" t="s">
        <v>42</v>
      </c>
      <c r="G3894" t="s">
        <v>133</v>
      </c>
      <c r="H3894" t="s">
        <v>15</v>
      </c>
      <c r="I3894" t="s">
        <v>16</v>
      </c>
      <c r="J3894" t="s">
        <v>35</v>
      </c>
      <c r="K3894">
        <f>1-748-567-3477</f>
        <v>-4791</v>
      </c>
      <c r="L3894" t="s">
        <v>37</v>
      </c>
    </row>
    <row r="3895" spans="1:12" x14ac:dyDescent="0.35">
      <c r="A3895">
        <v>8701</v>
      </c>
      <c r="B3895" t="s">
        <v>23556</v>
      </c>
      <c r="D3895">
        <v>29</v>
      </c>
      <c r="E3895" t="s">
        <v>23557</v>
      </c>
      <c r="F3895" t="s">
        <v>133</v>
      </c>
      <c r="G3895" t="s">
        <v>169</v>
      </c>
      <c r="H3895" t="s">
        <v>87</v>
      </c>
      <c r="I3895" t="s">
        <v>79</v>
      </c>
      <c r="J3895" t="s">
        <v>146</v>
      </c>
      <c r="K3895" t="s">
        <v>26535</v>
      </c>
      <c r="L3895" t="s">
        <v>37</v>
      </c>
    </row>
    <row r="3896" spans="1:12" x14ac:dyDescent="0.35">
      <c r="A3896">
        <v>8702</v>
      </c>
      <c r="B3896" t="s">
        <v>23558</v>
      </c>
      <c r="D3896">
        <v>28</v>
      </c>
      <c r="E3896" t="s">
        <v>23559</v>
      </c>
      <c r="F3896" t="s">
        <v>23</v>
      </c>
      <c r="G3896" t="s">
        <v>25</v>
      </c>
      <c r="H3896" t="s">
        <v>15</v>
      </c>
      <c r="I3896" t="s">
        <v>16</v>
      </c>
      <c r="J3896" t="s">
        <v>48</v>
      </c>
      <c r="K3896" t="s">
        <v>26536</v>
      </c>
      <c r="L3896" t="s">
        <v>76</v>
      </c>
    </row>
    <row r="3897" spans="1:12" x14ac:dyDescent="0.35">
      <c r="A3897">
        <v>8704</v>
      </c>
      <c r="B3897" t="s">
        <v>23562</v>
      </c>
      <c r="D3897">
        <v>30</v>
      </c>
      <c r="E3897" t="s">
        <v>23563</v>
      </c>
      <c r="F3897" t="s">
        <v>101</v>
      </c>
      <c r="G3897" t="s">
        <v>13</v>
      </c>
      <c r="H3897" t="s">
        <v>24</v>
      </c>
      <c r="I3897" t="s">
        <v>25</v>
      </c>
      <c r="J3897" t="s">
        <v>170</v>
      </c>
      <c r="K3897" t="s">
        <v>26537</v>
      </c>
      <c r="L3897" t="s">
        <v>76</v>
      </c>
    </row>
    <row r="3898" spans="1:12" x14ac:dyDescent="0.35">
      <c r="A3898">
        <v>8710</v>
      </c>
      <c r="B3898" t="s">
        <v>23572</v>
      </c>
      <c r="D3898">
        <v>28</v>
      </c>
      <c r="E3898" t="s">
        <v>23573</v>
      </c>
      <c r="F3898" t="s">
        <v>23</v>
      </c>
      <c r="G3898" t="s">
        <v>169</v>
      </c>
      <c r="H3898" t="s">
        <v>52</v>
      </c>
      <c r="I3898" t="s">
        <v>13</v>
      </c>
      <c r="J3898" t="s">
        <v>48</v>
      </c>
      <c r="K3898" t="s">
        <v>26538</v>
      </c>
      <c r="L3898" t="s">
        <v>19</v>
      </c>
    </row>
    <row r="3899" spans="1:12" x14ac:dyDescent="0.35">
      <c r="A3899">
        <v>8713</v>
      </c>
      <c r="B3899" t="s">
        <v>23578</v>
      </c>
      <c r="D3899">
        <v>28</v>
      </c>
      <c r="E3899" t="s">
        <v>23579</v>
      </c>
      <c r="F3899" t="s">
        <v>133</v>
      </c>
      <c r="G3899" t="s">
        <v>13</v>
      </c>
      <c r="H3899" t="s">
        <v>24</v>
      </c>
      <c r="I3899" t="s">
        <v>25</v>
      </c>
      <c r="J3899" t="s">
        <v>146</v>
      </c>
      <c r="K3899" t="s">
        <v>26539</v>
      </c>
      <c r="L3899" t="s">
        <v>44</v>
      </c>
    </row>
    <row r="3900" spans="1:12" x14ac:dyDescent="0.35">
      <c r="A3900">
        <v>8715</v>
      </c>
      <c r="B3900" t="s">
        <v>23582</v>
      </c>
      <c r="D3900">
        <v>29</v>
      </c>
      <c r="E3900" t="s">
        <v>23583</v>
      </c>
      <c r="F3900" t="s">
        <v>201</v>
      </c>
      <c r="G3900" t="s">
        <v>67</v>
      </c>
      <c r="H3900" t="s">
        <v>52</v>
      </c>
      <c r="I3900" t="s">
        <v>13</v>
      </c>
      <c r="J3900" t="s">
        <v>17</v>
      </c>
      <c r="K3900" t="s">
        <v>26540</v>
      </c>
      <c r="L3900" t="s">
        <v>19</v>
      </c>
    </row>
    <row r="3901" spans="1:12" x14ac:dyDescent="0.35">
      <c r="A3901">
        <v>8717</v>
      </c>
      <c r="B3901" t="s">
        <v>1219</v>
      </c>
      <c r="D3901">
        <v>30</v>
      </c>
      <c r="E3901" t="s">
        <v>23586</v>
      </c>
      <c r="F3901" t="s">
        <v>13</v>
      </c>
      <c r="G3901" t="s">
        <v>149</v>
      </c>
      <c r="H3901" t="s">
        <v>52</v>
      </c>
      <c r="I3901" t="s">
        <v>13</v>
      </c>
      <c r="J3901" t="s">
        <v>88</v>
      </c>
      <c r="K3901" t="s">
        <v>26541</v>
      </c>
      <c r="L3901" t="s">
        <v>19</v>
      </c>
    </row>
    <row r="3902" spans="1:12" x14ac:dyDescent="0.35">
      <c r="A3902">
        <v>8718</v>
      </c>
      <c r="B3902" t="s">
        <v>23587</v>
      </c>
      <c r="D3902">
        <v>29</v>
      </c>
      <c r="E3902" t="s">
        <v>23588</v>
      </c>
      <c r="F3902" t="s">
        <v>42</v>
      </c>
      <c r="G3902" t="s">
        <v>42</v>
      </c>
      <c r="H3902" t="s">
        <v>87</v>
      </c>
      <c r="I3902" t="s">
        <v>79</v>
      </c>
      <c r="J3902" t="s">
        <v>88</v>
      </c>
      <c r="K3902" t="s">
        <v>26542</v>
      </c>
      <c r="L3902" t="s">
        <v>28</v>
      </c>
    </row>
    <row r="3903" spans="1:12" x14ac:dyDescent="0.35">
      <c r="A3903">
        <v>8721</v>
      </c>
      <c r="B3903" t="s">
        <v>545</v>
      </c>
      <c r="D3903">
        <v>29</v>
      </c>
      <c r="E3903" t="s">
        <v>23593</v>
      </c>
      <c r="F3903" t="s">
        <v>16</v>
      </c>
      <c r="G3903" t="s">
        <v>57</v>
      </c>
      <c r="H3903" t="s">
        <v>33</v>
      </c>
      <c r="I3903" t="s">
        <v>34</v>
      </c>
      <c r="J3903" t="s">
        <v>17</v>
      </c>
      <c r="K3903" t="s">
        <v>26543</v>
      </c>
      <c r="L3903" t="s">
        <v>19</v>
      </c>
    </row>
    <row r="3904" spans="1:12" x14ac:dyDescent="0.35">
      <c r="A3904">
        <v>8722</v>
      </c>
      <c r="B3904" t="s">
        <v>23594</v>
      </c>
      <c r="D3904">
        <v>30</v>
      </c>
      <c r="E3904" t="s">
        <v>23595</v>
      </c>
      <c r="F3904" t="s">
        <v>31</v>
      </c>
      <c r="G3904" t="s">
        <v>169</v>
      </c>
      <c r="H3904" t="s">
        <v>24</v>
      </c>
      <c r="I3904" t="s">
        <v>25</v>
      </c>
      <c r="J3904" t="s">
        <v>48</v>
      </c>
      <c r="K3904" t="s">
        <v>26544</v>
      </c>
      <c r="L3904" t="s">
        <v>37</v>
      </c>
    </row>
    <row r="3905" spans="1:12" x14ac:dyDescent="0.35">
      <c r="A3905">
        <v>8723</v>
      </c>
      <c r="B3905" t="s">
        <v>23596</v>
      </c>
      <c r="D3905">
        <v>26</v>
      </c>
      <c r="E3905" t="s">
        <v>23597</v>
      </c>
      <c r="F3905" t="s">
        <v>177</v>
      </c>
      <c r="G3905" t="s">
        <v>34</v>
      </c>
      <c r="H3905" t="s">
        <v>52</v>
      </c>
      <c r="I3905" t="s">
        <v>13</v>
      </c>
      <c r="J3905" t="s">
        <v>170</v>
      </c>
      <c r="K3905" t="s">
        <v>26545</v>
      </c>
      <c r="L3905" t="s">
        <v>44</v>
      </c>
    </row>
    <row r="3906" spans="1:12" x14ac:dyDescent="0.35">
      <c r="A3906">
        <v>8724</v>
      </c>
      <c r="B3906" t="s">
        <v>23598</v>
      </c>
      <c r="D3906">
        <v>28</v>
      </c>
      <c r="E3906" t="s">
        <v>23599</v>
      </c>
      <c r="F3906" t="s">
        <v>16</v>
      </c>
      <c r="G3906" t="s">
        <v>23</v>
      </c>
      <c r="H3906" t="s">
        <v>52</v>
      </c>
      <c r="I3906" t="s">
        <v>13</v>
      </c>
      <c r="J3906" t="s">
        <v>68</v>
      </c>
      <c r="K3906" t="s">
        <v>26546</v>
      </c>
      <c r="L3906" t="s">
        <v>28</v>
      </c>
    </row>
    <row r="3907" spans="1:12" x14ac:dyDescent="0.35">
      <c r="A3907">
        <v>8725</v>
      </c>
      <c r="B3907" t="s">
        <v>23600</v>
      </c>
      <c r="D3907">
        <v>26</v>
      </c>
      <c r="E3907" t="s">
        <v>23601</v>
      </c>
      <c r="F3907" t="s">
        <v>40</v>
      </c>
      <c r="G3907" t="s">
        <v>14</v>
      </c>
      <c r="H3907" t="s">
        <v>52</v>
      </c>
      <c r="I3907" t="s">
        <v>13</v>
      </c>
      <c r="J3907" t="s">
        <v>63</v>
      </c>
      <c r="K3907" t="s">
        <v>26547</v>
      </c>
      <c r="L3907" t="s">
        <v>19</v>
      </c>
    </row>
    <row r="3908" spans="1:12" x14ac:dyDescent="0.35">
      <c r="A3908">
        <v>8729</v>
      </c>
      <c r="B3908" t="s">
        <v>23608</v>
      </c>
      <c r="D3908">
        <v>30</v>
      </c>
      <c r="E3908" t="s">
        <v>23609</v>
      </c>
      <c r="F3908" t="s">
        <v>201</v>
      </c>
      <c r="G3908" t="s">
        <v>201</v>
      </c>
      <c r="H3908" t="s">
        <v>24</v>
      </c>
      <c r="I3908" t="s">
        <v>25</v>
      </c>
      <c r="J3908" t="s">
        <v>17</v>
      </c>
      <c r="K3908" t="s">
        <v>26548</v>
      </c>
      <c r="L3908" t="s">
        <v>19</v>
      </c>
    </row>
    <row r="3909" spans="1:12" x14ac:dyDescent="0.35">
      <c r="A3909">
        <v>8731</v>
      </c>
      <c r="B3909" t="s">
        <v>23612</v>
      </c>
      <c r="D3909">
        <v>26</v>
      </c>
      <c r="E3909" t="s">
        <v>23613</v>
      </c>
      <c r="F3909" t="s">
        <v>133</v>
      </c>
      <c r="G3909" t="s">
        <v>23</v>
      </c>
      <c r="H3909" t="s">
        <v>47</v>
      </c>
      <c r="I3909" t="s">
        <v>31</v>
      </c>
      <c r="J3909" t="s">
        <v>170</v>
      </c>
      <c r="K3909" t="s">
        <v>26549</v>
      </c>
      <c r="L3909" t="s">
        <v>28</v>
      </c>
    </row>
    <row r="3910" spans="1:12" x14ac:dyDescent="0.35">
      <c r="A3910">
        <v>8736</v>
      </c>
      <c r="B3910" t="s">
        <v>23622</v>
      </c>
      <c r="D3910">
        <v>30</v>
      </c>
      <c r="E3910" t="s">
        <v>23623</v>
      </c>
      <c r="F3910" t="s">
        <v>22</v>
      </c>
      <c r="G3910" t="s">
        <v>79</v>
      </c>
      <c r="H3910" t="s">
        <v>33</v>
      </c>
      <c r="I3910" t="s">
        <v>34</v>
      </c>
      <c r="J3910" t="s">
        <v>17</v>
      </c>
      <c r="K3910" t="s">
        <v>26550</v>
      </c>
      <c r="L3910" t="s">
        <v>19</v>
      </c>
    </row>
    <row r="3911" spans="1:12" x14ac:dyDescent="0.35">
      <c r="A3911">
        <v>8737</v>
      </c>
      <c r="B3911" t="s">
        <v>23624</v>
      </c>
      <c r="D3911">
        <v>30</v>
      </c>
      <c r="E3911" t="s">
        <v>23625</v>
      </c>
      <c r="F3911" t="s">
        <v>40</v>
      </c>
      <c r="G3911" t="s">
        <v>57</v>
      </c>
      <c r="H3911" t="s">
        <v>87</v>
      </c>
      <c r="I3911" t="s">
        <v>79</v>
      </c>
      <c r="J3911" t="s">
        <v>88</v>
      </c>
      <c r="K3911">
        <v>9717217812</v>
      </c>
      <c r="L3911" t="s">
        <v>44</v>
      </c>
    </row>
    <row r="3912" spans="1:12" x14ac:dyDescent="0.35">
      <c r="A3912">
        <v>8741</v>
      </c>
      <c r="B3912" t="s">
        <v>23632</v>
      </c>
      <c r="D3912">
        <v>28</v>
      </c>
      <c r="E3912" t="s">
        <v>23633</v>
      </c>
      <c r="F3912" t="s">
        <v>13</v>
      </c>
      <c r="G3912" t="s">
        <v>67</v>
      </c>
      <c r="H3912" t="s">
        <v>24</v>
      </c>
      <c r="I3912" t="s">
        <v>25</v>
      </c>
      <c r="J3912" t="s">
        <v>48</v>
      </c>
      <c r="K3912" t="s">
        <v>26551</v>
      </c>
      <c r="L3912" t="s">
        <v>76</v>
      </c>
    </row>
    <row r="3913" spans="1:12" x14ac:dyDescent="0.35">
      <c r="A3913">
        <v>8742</v>
      </c>
      <c r="B3913" t="s">
        <v>23634</v>
      </c>
      <c r="D3913">
        <v>27</v>
      </c>
      <c r="E3913" t="s">
        <v>23635</v>
      </c>
      <c r="F3913" t="s">
        <v>169</v>
      </c>
      <c r="G3913" t="s">
        <v>16</v>
      </c>
      <c r="H3913" t="s">
        <v>52</v>
      </c>
      <c r="I3913" t="s">
        <v>13</v>
      </c>
      <c r="J3913" t="s">
        <v>116</v>
      </c>
      <c r="K3913" t="s">
        <v>26552</v>
      </c>
      <c r="L3913" t="s">
        <v>28</v>
      </c>
    </row>
    <row r="3914" spans="1:12" x14ac:dyDescent="0.35">
      <c r="A3914">
        <v>8745</v>
      </c>
      <c r="B3914" t="s">
        <v>23639</v>
      </c>
      <c r="D3914">
        <v>26</v>
      </c>
      <c r="E3914" t="s">
        <v>23640</v>
      </c>
      <c r="F3914" t="s">
        <v>40</v>
      </c>
      <c r="G3914" t="s">
        <v>34</v>
      </c>
      <c r="H3914" t="s">
        <v>41</v>
      </c>
      <c r="I3914" t="s">
        <v>42</v>
      </c>
      <c r="J3914" t="s">
        <v>68</v>
      </c>
      <c r="K3914" t="s">
        <v>26553</v>
      </c>
      <c r="L3914" t="s">
        <v>19</v>
      </c>
    </row>
    <row r="3915" spans="1:12" x14ac:dyDescent="0.35">
      <c r="A3915">
        <v>8746</v>
      </c>
      <c r="B3915" t="s">
        <v>23641</v>
      </c>
      <c r="D3915">
        <v>30</v>
      </c>
      <c r="E3915" t="s">
        <v>23642</v>
      </c>
      <c r="F3915" t="s">
        <v>57</v>
      </c>
      <c r="G3915" t="s">
        <v>22</v>
      </c>
      <c r="H3915" t="s">
        <v>15</v>
      </c>
      <c r="I3915" t="s">
        <v>16</v>
      </c>
      <c r="J3915" t="s">
        <v>146</v>
      </c>
      <c r="K3915" t="s">
        <v>26554</v>
      </c>
      <c r="L3915" t="s">
        <v>19</v>
      </c>
    </row>
    <row r="3916" spans="1:12" x14ac:dyDescent="0.35">
      <c r="A3916">
        <v>8750</v>
      </c>
      <c r="B3916" t="s">
        <v>23648</v>
      </c>
      <c r="D3916">
        <v>30</v>
      </c>
      <c r="E3916" t="s">
        <v>23649</v>
      </c>
      <c r="F3916" t="s">
        <v>22</v>
      </c>
      <c r="G3916" t="s">
        <v>23</v>
      </c>
      <c r="H3916" t="s">
        <v>80</v>
      </c>
      <c r="I3916" t="s">
        <v>32</v>
      </c>
      <c r="J3916" t="s">
        <v>26</v>
      </c>
      <c r="K3916" t="s">
        <v>26555</v>
      </c>
      <c r="L3916" t="s">
        <v>44</v>
      </c>
    </row>
    <row r="3917" spans="1:12" x14ac:dyDescent="0.35">
      <c r="A3917">
        <v>8752</v>
      </c>
      <c r="B3917" t="s">
        <v>23652</v>
      </c>
      <c r="D3917">
        <v>27</v>
      </c>
      <c r="E3917" t="s">
        <v>23653</v>
      </c>
      <c r="F3917" t="s">
        <v>79</v>
      </c>
      <c r="G3917" t="s">
        <v>79</v>
      </c>
      <c r="H3917" t="s">
        <v>24</v>
      </c>
      <c r="I3917" t="s">
        <v>25</v>
      </c>
      <c r="J3917" t="s">
        <v>153</v>
      </c>
      <c r="K3917" t="s">
        <v>26556</v>
      </c>
      <c r="L3917" t="s">
        <v>19</v>
      </c>
    </row>
    <row r="3918" spans="1:12" x14ac:dyDescent="0.35">
      <c r="A3918">
        <v>8754</v>
      </c>
      <c r="B3918" t="s">
        <v>23655</v>
      </c>
      <c r="D3918">
        <v>30</v>
      </c>
      <c r="E3918" t="s">
        <v>23656</v>
      </c>
      <c r="F3918" t="s">
        <v>101</v>
      </c>
      <c r="G3918" t="s">
        <v>169</v>
      </c>
      <c r="H3918" t="s">
        <v>47</v>
      </c>
      <c r="I3918" t="s">
        <v>31</v>
      </c>
      <c r="J3918" t="s">
        <v>63</v>
      </c>
      <c r="K3918">
        <v>4504711450</v>
      </c>
      <c r="L3918" t="s">
        <v>76</v>
      </c>
    </row>
    <row r="3919" spans="1:12" x14ac:dyDescent="0.35">
      <c r="A3919">
        <v>8756</v>
      </c>
      <c r="B3919" t="s">
        <v>23659</v>
      </c>
      <c r="D3919">
        <v>29</v>
      </c>
      <c r="E3919" t="s">
        <v>23660</v>
      </c>
      <c r="F3919" t="s">
        <v>57</v>
      </c>
      <c r="G3919" t="s">
        <v>133</v>
      </c>
      <c r="H3919" t="s">
        <v>87</v>
      </c>
      <c r="I3919" t="s">
        <v>79</v>
      </c>
      <c r="J3919" t="s">
        <v>116</v>
      </c>
      <c r="K3919" t="s">
        <v>26557</v>
      </c>
      <c r="L3919" t="s">
        <v>37</v>
      </c>
    </row>
    <row r="3920" spans="1:12" x14ac:dyDescent="0.35">
      <c r="A3920">
        <v>8758</v>
      </c>
      <c r="B3920" t="s">
        <v>23662</v>
      </c>
      <c r="D3920">
        <v>29</v>
      </c>
      <c r="E3920" t="s">
        <v>23663</v>
      </c>
      <c r="F3920" t="s">
        <v>101</v>
      </c>
      <c r="G3920" t="s">
        <v>42</v>
      </c>
      <c r="H3920" t="s">
        <v>87</v>
      </c>
      <c r="I3920" t="s">
        <v>79</v>
      </c>
      <c r="J3920" t="s">
        <v>170</v>
      </c>
      <c r="K3920" t="s">
        <v>26558</v>
      </c>
      <c r="L3920" t="s">
        <v>37</v>
      </c>
    </row>
    <row r="3921" spans="1:12" x14ac:dyDescent="0.35">
      <c r="A3921">
        <v>8760</v>
      </c>
      <c r="B3921" t="s">
        <v>23666</v>
      </c>
      <c r="D3921">
        <v>30</v>
      </c>
      <c r="E3921" t="s">
        <v>23667</v>
      </c>
      <c r="F3921" t="s">
        <v>67</v>
      </c>
      <c r="G3921" t="s">
        <v>177</v>
      </c>
      <c r="H3921" t="s">
        <v>15</v>
      </c>
      <c r="I3921" t="s">
        <v>16</v>
      </c>
      <c r="J3921" t="s">
        <v>153</v>
      </c>
      <c r="K3921" t="s">
        <v>26559</v>
      </c>
      <c r="L3921" t="s">
        <v>44</v>
      </c>
    </row>
    <row r="3922" spans="1:12" x14ac:dyDescent="0.35">
      <c r="A3922">
        <v>8764</v>
      </c>
      <c r="B3922" t="s">
        <v>23674</v>
      </c>
      <c r="D3922">
        <v>27</v>
      </c>
      <c r="E3922" t="s">
        <v>23675</v>
      </c>
      <c r="F3922" t="s">
        <v>57</v>
      </c>
      <c r="G3922" t="s">
        <v>169</v>
      </c>
      <c r="H3922" t="s">
        <v>15</v>
      </c>
      <c r="I3922" t="s">
        <v>16</v>
      </c>
      <c r="J3922" t="s">
        <v>102</v>
      </c>
      <c r="K3922" t="s">
        <v>26560</v>
      </c>
      <c r="L3922" t="s">
        <v>44</v>
      </c>
    </row>
    <row r="3923" spans="1:12" x14ac:dyDescent="0.35">
      <c r="A3923">
        <v>8765</v>
      </c>
      <c r="B3923" t="s">
        <v>23676</v>
      </c>
      <c r="D3923">
        <v>30</v>
      </c>
      <c r="E3923" t="s">
        <v>23677</v>
      </c>
      <c r="F3923" t="s">
        <v>79</v>
      </c>
      <c r="G3923" t="s">
        <v>23</v>
      </c>
      <c r="H3923" t="s">
        <v>87</v>
      </c>
      <c r="I3923" t="s">
        <v>79</v>
      </c>
      <c r="J3923" t="s">
        <v>17</v>
      </c>
      <c r="K3923" t="s">
        <v>26561</v>
      </c>
      <c r="L3923" t="s">
        <v>76</v>
      </c>
    </row>
    <row r="3924" spans="1:12" x14ac:dyDescent="0.35">
      <c r="A3924">
        <v>8766</v>
      </c>
      <c r="B3924" t="s">
        <v>23678</v>
      </c>
      <c r="D3924">
        <v>28</v>
      </c>
      <c r="E3924" t="s">
        <v>23679</v>
      </c>
      <c r="F3924" t="s">
        <v>177</v>
      </c>
      <c r="G3924" t="s">
        <v>169</v>
      </c>
      <c r="H3924" t="s">
        <v>47</v>
      </c>
      <c r="I3924" t="s">
        <v>31</v>
      </c>
      <c r="J3924" t="s">
        <v>53</v>
      </c>
      <c r="K3924">
        <v>2702813214</v>
      </c>
      <c r="L3924" t="s">
        <v>37</v>
      </c>
    </row>
    <row r="3925" spans="1:12" x14ac:dyDescent="0.35">
      <c r="A3925">
        <v>8768</v>
      </c>
      <c r="B3925" t="s">
        <v>23682</v>
      </c>
      <c r="D3925">
        <v>27</v>
      </c>
      <c r="E3925" t="s">
        <v>23683</v>
      </c>
      <c r="F3925" t="s">
        <v>201</v>
      </c>
      <c r="G3925" t="s">
        <v>31</v>
      </c>
      <c r="H3925" t="s">
        <v>41</v>
      </c>
      <c r="I3925" t="s">
        <v>42</v>
      </c>
      <c r="J3925" t="s">
        <v>170</v>
      </c>
      <c r="K3925" t="s">
        <v>26562</v>
      </c>
      <c r="L3925" t="s">
        <v>76</v>
      </c>
    </row>
    <row r="3926" spans="1:12" x14ac:dyDescent="0.35">
      <c r="A3926">
        <v>8769</v>
      </c>
      <c r="B3926" t="s">
        <v>4680</v>
      </c>
      <c r="D3926">
        <v>29</v>
      </c>
      <c r="E3926" t="s">
        <v>23684</v>
      </c>
      <c r="F3926" t="s">
        <v>31</v>
      </c>
      <c r="G3926" t="s">
        <v>40</v>
      </c>
      <c r="H3926" t="s">
        <v>15</v>
      </c>
      <c r="I3926" t="s">
        <v>16</v>
      </c>
      <c r="J3926" t="s">
        <v>91</v>
      </c>
      <c r="K3926" t="s">
        <v>26563</v>
      </c>
      <c r="L3926" t="s">
        <v>44</v>
      </c>
    </row>
    <row r="3927" spans="1:12" x14ac:dyDescent="0.35">
      <c r="A3927">
        <v>8773</v>
      </c>
      <c r="B3927" t="s">
        <v>23691</v>
      </c>
      <c r="D3927">
        <v>27</v>
      </c>
      <c r="E3927" t="s">
        <v>23692</v>
      </c>
      <c r="F3927" t="s">
        <v>149</v>
      </c>
      <c r="G3927" t="s">
        <v>177</v>
      </c>
      <c r="H3927" t="s">
        <v>41</v>
      </c>
      <c r="I3927" t="s">
        <v>42</v>
      </c>
      <c r="J3927" t="s">
        <v>17</v>
      </c>
      <c r="K3927" t="s">
        <v>26564</v>
      </c>
      <c r="L3927" t="s">
        <v>19</v>
      </c>
    </row>
    <row r="3928" spans="1:12" x14ac:dyDescent="0.35">
      <c r="A3928">
        <v>8775</v>
      </c>
      <c r="B3928" t="s">
        <v>23694</v>
      </c>
      <c r="D3928">
        <v>27</v>
      </c>
      <c r="E3928" t="s">
        <v>23695</v>
      </c>
      <c r="F3928" t="s">
        <v>22</v>
      </c>
      <c r="G3928" t="s">
        <v>13</v>
      </c>
      <c r="H3928" t="s">
        <v>52</v>
      </c>
      <c r="I3928" t="s">
        <v>13</v>
      </c>
      <c r="J3928" t="s">
        <v>68</v>
      </c>
      <c r="K3928" t="s">
        <v>26565</v>
      </c>
      <c r="L3928" t="s">
        <v>37</v>
      </c>
    </row>
    <row r="3929" spans="1:12" x14ac:dyDescent="0.35">
      <c r="A3929">
        <v>8778</v>
      </c>
      <c r="B3929" t="s">
        <v>23699</v>
      </c>
      <c r="D3929">
        <v>29</v>
      </c>
      <c r="E3929" t="s">
        <v>23700</v>
      </c>
      <c r="F3929" t="s">
        <v>57</v>
      </c>
      <c r="G3929" t="s">
        <v>177</v>
      </c>
      <c r="H3929" t="s">
        <v>120</v>
      </c>
      <c r="I3929" t="s">
        <v>57</v>
      </c>
      <c r="J3929" t="s">
        <v>17</v>
      </c>
      <c r="K3929">
        <v>8648527307</v>
      </c>
      <c r="L3929" t="s">
        <v>76</v>
      </c>
    </row>
    <row r="3930" spans="1:12" x14ac:dyDescent="0.35">
      <c r="A3930">
        <v>8779</v>
      </c>
      <c r="B3930" t="s">
        <v>23701</v>
      </c>
      <c r="D3930">
        <v>28</v>
      </c>
      <c r="E3930" t="s">
        <v>23702</v>
      </c>
      <c r="F3930" t="s">
        <v>32</v>
      </c>
      <c r="G3930" t="s">
        <v>31</v>
      </c>
      <c r="H3930" t="s">
        <v>80</v>
      </c>
      <c r="I3930" t="s">
        <v>32</v>
      </c>
      <c r="J3930" t="s">
        <v>58</v>
      </c>
      <c r="K3930" t="s">
        <v>26566</v>
      </c>
      <c r="L3930" t="s">
        <v>28</v>
      </c>
    </row>
    <row r="3931" spans="1:12" x14ac:dyDescent="0.35">
      <c r="A3931">
        <v>8783</v>
      </c>
      <c r="B3931" t="s">
        <v>23707</v>
      </c>
      <c r="D3931">
        <v>26</v>
      </c>
      <c r="E3931" t="s">
        <v>23708</v>
      </c>
      <c r="F3931" t="s">
        <v>13</v>
      </c>
      <c r="G3931" t="s">
        <v>22</v>
      </c>
      <c r="H3931" t="s">
        <v>62</v>
      </c>
      <c r="I3931" t="s">
        <v>23</v>
      </c>
      <c r="J3931" t="s">
        <v>153</v>
      </c>
      <c r="K3931" t="s">
        <v>26567</v>
      </c>
      <c r="L3931" t="s">
        <v>37</v>
      </c>
    </row>
    <row r="3932" spans="1:12" x14ac:dyDescent="0.35">
      <c r="A3932">
        <v>8786</v>
      </c>
      <c r="B3932" t="s">
        <v>23713</v>
      </c>
      <c r="D3932">
        <v>29</v>
      </c>
      <c r="E3932" t="s">
        <v>23714</v>
      </c>
      <c r="F3932" t="s">
        <v>169</v>
      </c>
      <c r="G3932" t="s">
        <v>177</v>
      </c>
      <c r="H3932" t="s">
        <v>33</v>
      </c>
      <c r="I3932" t="s">
        <v>34</v>
      </c>
      <c r="J3932" t="s">
        <v>17</v>
      </c>
      <c r="K3932" t="s">
        <v>26568</v>
      </c>
      <c r="L3932" t="s">
        <v>44</v>
      </c>
    </row>
    <row r="3933" spans="1:12" x14ac:dyDescent="0.35">
      <c r="A3933">
        <v>8787</v>
      </c>
      <c r="B3933" t="s">
        <v>23715</v>
      </c>
      <c r="D3933">
        <v>30</v>
      </c>
      <c r="E3933" t="s">
        <v>23716</v>
      </c>
      <c r="F3933" t="s">
        <v>13</v>
      </c>
      <c r="G3933" t="s">
        <v>32</v>
      </c>
      <c r="H3933" t="s">
        <v>15</v>
      </c>
      <c r="I3933" t="s">
        <v>16</v>
      </c>
      <c r="J3933" t="s">
        <v>26</v>
      </c>
      <c r="K3933" t="s">
        <v>26569</v>
      </c>
      <c r="L3933" t="s">
        <v>28</v>
      </c>
    </row>
    <row r="3934" spans="1:12" x14ac:dyDescent="0.35">
      <c r="A3934">
        <v>8789</v>
      </c>
      <c r="B3934" t="s">
        <v>23719</v>
      </c>
      <c r="D3934">
        <v>26</v>
      </c>
      <c r="E3934" t="s">
        <v>23720</v>
      </c>
      <c r="F3934" t="s">
        <v>177</v>
      </c>
      <c r="G3934" t="s">
        <v>67</v>
      </c>
      <c r="H3934" t="s">
        <v>62</v>
      </c>
      <c r="I3934" t="s">
        <v>23</v>
      </c>
      <c r="J3934" t="s">
        <v>68</v>
      </c>
      <c r="K3934" t="s">
        <v>26570</v>
      </c>
      <c r="L3934" t="s">
        <v>44</v>
      </c>
    </row>
    <row r="3935" spans="1:12" x14ac:dyDescent="0.35">
      <c r="A3935">
        <v>8790</v>
      </c>
      <c r="B3935" t="s">
        <v>23721</v>
      </c>
      <c r="D3935">
        <v>30</v>
      </c>
      <c r="E3935" t="s">
        <v>23722</v>
      </c>
      <c r="F3935" t="s">
        <v>14</v>
      </c>
      <c r="G3935" t="s">
        <v>34</v>
      </c>
      <c r="H3935" t="s">
        <v>33</v>
      </c>
      <c r="I3935" t="s">
        <v>34</v>
      </c>
      <c r="J3935" t="s">
        <v>68</v>
      </c>
      <c r="K3935" t="s">
        <v>26571</v>
      </c>
      <c r="L3935" t="s">
        <v>44</v>
      </c>
    </row>
    <row r="3936" spans="1:12" x14ac:dyDescent="0.35">
      <c r="A3936">
        <v>8796</v>
      </c>
      <c r="B3936" t="s">
        <v>23732</v>
      </c>
      <c r="D3936">
        <v>30</v>
      </c>
      <c r="E3936" t="s">
        <v>23733</v>
      </c>
      <c r="F3936" t="s">
        <v>34</v>
      </c>
      <c r="G3936" t="s">
        <v>79</v>
      </c>
      <c r="H3936" t="s">
        <v>62</v>
      </c>
      <c r="I3936" t="s">
        <v>23</v>
      </c>
      <c r="J3936" t="s">
        <v>35</v>
      </c>
      <c r="K3936" t="s">
        <v>26572</v>
      </c>
      <c r="L3936" t="s">
        <v>28</v>
      </c>
    </row>
    <row r="3937" spans="1:12" x14ac:dyDescent="0.35">
      <c r="A3937">
        <v>8797</v>
      </c>
      <c r="B3937" t="s">
        <v>23734</v>
      </c>
      <c r="D3937">
        <v>28</v>
      </c>
      <c r="E3937" t="s">
        <v>23735</v>
      </c>
      <c r="F3937" t="s">
        <v>133</v>
      </c>
      <c r="G3937" t="s">
        <v>79</v>
      </c>
      <c r="H3937" t="s">
        <v>24</v>
      </c>
      <c r="I3937" t="s">
        <v>25</v>
      </c>
      <c r="J3937" t="s">
        <v>88</v>
      </c>
      <c r="K3937" t="s">
        <v>26573</v>
      </c>
      <c r="L3937" t="s">
        <v>37</v>
      </c>
    </row>
    <row r="3938" spans="1:12" x14ac:dyDescent="0.35">
      <c r="A3938">
        <v>8798</v>
      </c>
      <c r="B3938" t="s">
        <v>23736</v>
      </c>
      <c r="D3938">
        <v>30</v>
      </c>
      <c r="E3938" t="s">
        <v>23737</v>
      </c>
      <c r="F3938" t="s">
        <v>177</v>
      </c>
      <c r="G3938" t="s">
        <v>79</v>
      </c>
      <c r="H3938" t="s">
        <v>52</v>
      </c>
      <c r="I3938" t="s">
        <v>13</v>
      </c>
      <c r="J3938" t="s">
        <v>170</v>
      </c>
      <c r="K3938" t="s">
        <v>26574</v>
      </c>
      <c r="L3938" t="s">
        <v>28</v>
      </c>
    </row>
    <row r="3939" spans="1:12" x14ac:dyDescent="0.35">
      <c r="A3939">
        <v>8800</v>
      </c>
      <c r="B3939" t="s">
        <v>23740</v>
      </c>
      <c r="D3939">
        <v>29</v>
      </c>
      <c r="E3939" t="s">
        <v>23741</v>
      </c>
      <c r="F3939" t="s">
        <v>133</v>
      </c>
      <c r="G3939" t="s">
        <v>14</v>
      </c>
      <c r="H3939" t="s">
        <v>120</v>
      </c>
      <c r="I3939" t="s">
        <v>57</v>
      </c>
      <c r="J3939" t="s">
        <v>48</v>
      </c>
      <c r="K3939" t="s">
        <v>26575</v>
      </c>
      <c r="L3939" t="s">
        <v>37</v>
      </c>
    </row>
    <row r="3940" spans="1:12" x14ac:dyDescent="0.35">
      <c r="A3940">
        <v>8801</v>
      </c>
      <c r="B3940" t="s">
        <v>16661</v>
      </c>
      <c r="D3940">
        <v>29</v>
      </c>
      <c r="E3940" t="s">
        <v>23742</v>
      </c>
      <c r="F3940" t="s">
        <v>13</v>
      </c>
      <c r="G3940" t="s">
        <v>177</v>
      </c>
      <c r="H3940" t="s">
        <v>120</v>
      </c>
      <c r="I3940" t="s">
        <v>57</v>
      </c>
      <c r="J3940" t="s">
        <v>116</v>
      </c>
      <c r="K3940" t="s">
        <v>26576</v>
      </c>
      <c r="L3940" t="s">
        <v>37</v>
      </c>
    </row>
    <row r="3941" spans="1:12" x14ac:dyDescent="0.35">
      <c r="A3941">
        <v>8802</v>
      </c>
      <c r="B3941" t="s">
        <v>23743</v>
      </c>
      <c r="D3941">
        <v>30</v>
      </c>
      <c r="E3941" t="s">
        <v>23744</v>
      </c>
      <c r="F3941" t="s">
        <v>16</v>
      </c>
      <c r="G3941" t="s">
        <v>13</v>
      </c>
      <c r="H3941" t="s">
        <v>24</v>
      </c>
      <c r="I3941" t="s">
        <v>25</v>
      </c>
      <c r="J3941" t="s">
        <v>68</v>
      </c>
      <c r="K3941">
        <v>3124824709</v>
      </c>
      <c r="L3941" t="s">
        <v>28</v>
      </c>
    </row>
    <row r="3942" spans="1:12" x14ac:dyDescent="0.35">
      <c r="A3942">
        <v>8803</v>
      </c>
      <c r="B3942" t="s">
        <v>23745</v>
      </c>
      <c r="D3942">
        <v>26</v>
      </c>
      <c r="E3942" t="s">
        <v>23746</v>
      </c>
      <c r="F3942" t="s">
        <v>32</v>
      </c>
      <c r="G3942" t="s">
        <v>23</v>
      </c>
      <c r="H3942" t="s">
        <v>41</v>
      </c>
      <c r="I3942" t="s">
        <v>42</v>
      </c>
      <c r="J3942" t="s">
        <v>53</v>
      </c>
      <c r="K3942" t="s">
        <v>26577</v>
      </c>
      <c r="L3942" t="s">
        <v>37</v>
      </c>
    </row>
    <row r="3943" spans="1:12" x14ac:dyDescent="0.35">
      <c r="A3943">
        <v>8805</v>
      </c>
      <c r="B3943" t="s">
        <v>23749</v>
      </c>
      <c r="D3943">
        <v>28</v>
      </c>
      <c r="E3943" t="s">
        <v>23750</v>
      </c>
      <c r="F3943" t="s">
        <v>177</v>
      </c>
      <c r="G3943" t="s">
        <v>34</v>
      </c>
      <c r="H3943" t="s">
        <v>52</v>
      </c>
      <c r="I3943" t="s">
        <v>13</v>
      </c>
      <c r="J3943" t="s">
        <v>88</v>
      </c>
      <c r="K3943" t="s">
        <v>26578</v>
      </c>
      <c r="L3943" t="s">
        <v>28</v>
      </c>
    </row>
    <row r="3944" spans="1:12" x14ac:dyDescent="0.35">
      <c r="A3944">
        <v>8806</v>
      </c>
      <c r="B3944" t="s">
        <v>23751</v>
      </c>
      <c r="D3944">
        <v>28</v>
      </c>
      <c r="E3944" t="s">
        <v>23752</v>
      </c>
      <c r="F3944" t="s">
        <v>177</v>
      </c>
      <c r="G3944" t="s">
        <v>133</v>
      </c>
      <c r="H3944" t="s">
        <v>41</v>
      </c>
      <c r="I3944" t="s">
        <v>42</v>
      </c>
      <c r="J3944" t="s">
        <v>170</v>
      </c>
      <c r="K3944" t="s">
        <v>26579</v>
      </c>
      <c r="L3944" t="s">
        <v>19</v>
      </c>
    </row>
    <row r="3945" spans="1:12" x14ac:dyDescent="0.35">
      <c r="A3945">
        <v>8807</v>
      </c>
      <c r="B3945" t="s">
        <v>23753</v>
      </c>
      <c r="D3945">
        <v>27</v>
      </c>
      <c r="E3945" t="s">
        <v>23754</v>
      </c>
      <c r="F3945" t="s">
        <v>201</v>
      </c>
      <c r="G3945" t="s">
        <v>13</v>
      </c>
      <c r="H3945" t="s">
        <v>47</v>
      </c>
      <c r="I3945" t="s">
        <v>31</v>
      </c>
      <c r="J3945" t="s">
        <v>102</v>
      </c>
      <c r="K3945" t="s">
        <v>26580</v>
      </c>
      <c r="L3945" t="s">
        <v>37</v>
      </c>
    </row>
    <row r="3946" spans="1:12" x14ac:dyDescent="0.35">
      <c r="A3946">
        <v>8809</v>
      </c>
      <c r="B3946" t="s">
        <v>23757</v>
      </c>
      <c r="D3946">
        <v>28</v>
      </c>
      <c r="E3946" t="s">
        <v>23758</v>
      </c>
      <c r="F3946" t="s">
        <v>16</v>
      </c>
      <c r="G3946" t="s">
        <v>201</v>
      </c>
      <c r="H3946" t="s">
        <v>15</v>
      </c>
      <c r="I3946" t="s">
        <v>16</v>
      </c>
      <c r="J3946" t="s">
        <v>48</v>
      </c>
      <c r="K3946" t="s">
        <v>26581</v>
      </c>
      <c r="L3946" t="s">
        <v>19</v>
      </c>
    </row>
    <row r="3947" spans="1:12" x14ac:dyDescent="0.35">
      <c r="A3947">
        <v>8810</v>
      </c>
      <c r="B3947" t="s">
        <v>23759</v>
      </c>
      <c r="D3947">
        <v>26</v>
      </c>
      <c r="E3947" t="s">
        <v>23760</v>
      </c>
      <c r="F3947" t="s">
        <v>13</v>
      </c>
      <c r="G3947" t="s">
        <v>25</v>
      </c>
      <c r="H3947" t="s">
        <v>52</v>
      </c>
      <c r="I3947" t="s">
        <v>13</v>
      </c>
      <c r="J3947" t="s">
        <v>146</v>
      </c>
      <c r="K3947" t="s">
        <v>26582</v>
      </c>
      <c r="L3947" t="s">
        <v>28</v>
      </c>
    </row>
    <row r="3948" spans="1:12" x14ac:dyDescent="0.35">
      <c r="A3948">
        <v>8812</v>
      </c>
      <c r="B3948" t="s">
        <v>23763</v>
      </c>
      <c r="D3948">
        <v>28</v>
      </c>
      <c r="E3948" t="s">
        <v>23764</v>
      </c>
      <c r="F3948" t="s">
        <v>101</v>
      </c>
      <c r="G3948" t="s">
        <v>133</v>
      </c>
      <c r="H3948" t="s">
        <v>120</v>
      </c>
      <c r="I3948" t="s">
        <v>57</v>
      </c>
      <c r="J3948" t="s">
        <v>68</v>
      </c>
      <c r="K3948" t="s">
        <v>26583</v>
      </c>
      <c r="L3948" t="s">
        <v>76</v>
      </c>
    </row>
    <row r="3949" spans="1:12" x14ac:dyDescent="0.35">
      <c r="A3949">
        <v>8813</v>
      </c>
      <c r="B3949" t="s">
        <v>23765</v>
      </c>
      <c r="D3949">
        <v>29</v>
      </c>
      <c r="E3949" t="s">
        <v>23766</v>
      </c>
      <c r="F3949" t="s">
        <v>101</v>
      </c>
      <c r="G3949" t="s">
        <v>169</v>
      </c>
      <c r="H3949" t="s">
        <v>24</v>
      </c>
      <c r="I3949" t="s">
        <v>25</v>
      </c>
      <c r="J3949" t="s">
        <v>170</v>
      </c>
      <c r="K3949" t="s">
        <v>26584</v>
      </c>
      <c r="L3949" t="s">
        <v>28</v>
      </c>
    </row>
    <row r="3950" spans="1:12" x14ac:dyDescent="0.35">
      <c r="A3950">
        <v>8814</v>
      </c>
      <c r="B3950" t="s">
        <v>23767</v>
      </c>
      <c r="D3950">
        <v>26</v>
      </c>
      <c r="E3950" t="s">
        <v>23768</v>
      </c>
      <c r="F3950" t="s">
        <v>23</v>
      </c>
      <c r="G3950" t="s">
        <v>169</v>
      </c>
      <c r="H3950" t="s">
        <v>62</v>
      </c>
      <c r="I3950" t="s">
        <v>23</v>
      </c>
      <c r="J3950" t="s">
        <v>102</v>
      </c>
      <c r="K3950">
        <f>1-710-955-1828</f>
        <v>-3492</v>
      </c>
      <c r="L3950" t="s">
        <v>37</v>
      </c>
    </row>
    <row r="3951" spans="1:12" x14ac:dyDescent="0.35">
      <c r="A3951">
        <v>8816</v>
      </c>
      <c r="B3951" t="s">
        <v>3818</v>
      </c>
      <c r="D3951">
        <v>27</v>
      </c>
      <c r="E3951" t="s">
        <v>23771</v>
      </c>
      <c r="F3951" t="s">
        <v>31</v>
      </c>
      <c r="G3951" t="s">
        <v>32</v>
      </c>
      <c r="H3951" t="s">
        <v>62</v>
      </c>
      <c r="I3951" t="s">
        <v>23</v>
      </c>
      <c r="J3951" t="s">
        <v>153</v>
      </c>
      <c r="K3951" t="s">
        <v>26585</v>
      </c>
      <c r="L3951" t="s">
        <v>44</v>
      </c>
    </row>
    <row r="3952" spans="1:12" x14ac:dyDescent="0.35">
      <c r="A3952">
        <v>8822</v>
      </c>
      <c r="B3952" t="s">
        <v>23781</v>
      </c>
      <c r="D3952">
        <v>29</v>
      </c>
      <c r="E3952" t="s">
        <v>23782</v>
      </c>
      <c r="F3952" t="s">
        <v>14</v>
      </c>
      <c r="G3952" t="s">
        <v>22</v>
      </c>
      <c r="H3952" t="s">
        <v>52</v>
      </c>
      <c r="I3952" t="s">
        <v>13</v>
      </c>
      <c r="J3952" t="s">
        <v>17</v>
      </c>
      <c r="K3952" t="s">
        <v>26586</v>
      </c>
      <c r="L3952" t="s">
        <v>28</v>
      </c>
    </row>
    <row r="3953" spans="1:12" x14ac:dyDescent="0.35">
      <c r="A3953">
        <v>8823</v>
      </c>
      <c r="B3953" t="s">
        <v>23783</v>
      </c>
      <c r="D3953">
        <v>26</v>
      </c>
      <c r="E3953" t="s">
        <v>23784</v>
      </c>
      <c r="F3953" t="s">
        <v>25</v>
      </c>
      <c r="G3953" t="s">
        <v>201</v>
      </c>
      <c r="H3953" t="s">
        <v>80</v>
      </c>
      <c r="I3953" t="s">
        <v>32</v>
      </c>
      <c r="J3953" t="s">
        <v>53</v>
      </c>
      <c r="K3953" t="s">
        <v>26587</v>
      </c>
      <c r="L3953" t="s">
        <v>28</v>
      </c>
    </row>
    <row r="3954" spans="1:12" x14ac:dyDescent="0.35">
      <c r="A3954">
        <v>8824</v>
      </c>
      <c r="B3954" t="s">
        <v>23785</v>
      </c>
      <c r="D3954">
        <v>29</v>
      </c>
      <c r="E3954" t="s">
        <v>23786</v>
      </c>
      <c r="F3954" t="s">
        <v>13</v>
      </c>
      <c r="G3954" t="s">
        <v>23</v>
      </c>
      <c r="H3954" t="s">
        <v>62</v>
      </c>
      <c r="I3954" t="s">
        <v>23</v>
      </c>
      <c r="J3954" t="s">
        <v>88</v>
      </c>
      <c r="K3954" t="s">
        <v>26588</v>
      </c>
      <c r="L3954" t="s">
        <v>37</v>
      </c>
    </row>
    <row r="3955" spans="1:12" x14ac:dyDescent="0.35">
      <c r="A3955">
        <v>8827</v>
      </c>
      <c r="B3955" t="s">
        <v>23791</v>
      </c>
      <c r="D3955">
        <v>29</v>
      </c>
      <c r="E3955" t="s">
        <v>23792</v>
      </c>
      <c r="F3955" t="s">
        <v>32</v>
      </c>
      <c r="G3955" t="s">
        <v>13</v>
      </c>
      <c r="H3955" t="s">
        <v>62</v>
      </c>
      <c r="I3955" t="s">
        <v>23</v>
      </c>
      <c r="J3955" t="s">
        <v>58</v>
      </c>
      <c r="K3955" t="s">
        <v>26589</v>
      </c>
      <c r="L3955" t="s">
        <v>44</v>
      </c>
    </row>
    <row r="3956" spans="1:12" x14ac:dyDescent="0.35">
      <c r="A3956">
        <v>8830</v>
      </c>
      <c r="B3956" t="s">
        <v>23797</v>
      </c>
      <c r="D3956">
        <v>26</v>
      </c>
      <c r="E3956" t="s">
        <v>23798</v>
      </c>
      <c r="F3956" t="s">
        <v>57</v>
      </c>
      <c r="G3956" t="s">
        <v>14</v>
      </c>
      <c r="H3956" t="s">
        <v>80</v>
      </c>
      <c r="I3956" t="s">
        <v>32</v>
      </c>
      <c r="J3956" t="s">
        <v>153</v>
      </c>
      <c r="K3956" t="s">
        <v>26590</v>
      </c>
      <c r="L3956" t="s">
        <v>37</v>
      </c>
    </row>
    <row r="3957" spans="1:12" x14ac:dyDescent="0.35">
      <c r="A3957">
        <v>8833</v>
      </c>
      <c r="B3957" t="s">
        <v>23803</v>
      </c>
      <c r="D3957">
        <v>29</v>
      </c>
      <c r="E3957" t="s">
        <v>23804</v>
      </c>
      <c r="F3957" t="s">
        <v>79</v>
      </c>
      <c r="G3957" t="s">
        <v>13</v>
      </c>
      <c r="H3957" t="s">
        <v>87</v>
      </c>
      <c r="I3957" t="s">
        <v>79</v>
      </c>
      <c r="J3957" t="s">
        <v>26</v>
      </c>
      <c r="K3957" t="s">
        <v>26591</v>
      </c>
      <c r="L3957" t="s">
        <v>28</v>
      </c>
    </row>
    <row r="3958" spans="1:12" x14ac:dyDescent="0.35">
      <c r="A3958">
        <v>8837</v>
      </c>
      <c r="B3958" t="s">
        <v>23811</v>
      </c>
      <c r="D3958">
        <v>28</v>
      </c>
      <c r="E3958" t="s">
        <v>23812</v>
      </c>
      <c r="F3958" t="s">
        <v>13</v>
      </c>
      <c r="G3958" t="s">
        <v>149</v>
      </c>
      <c r="H3958" t="s">
        <v>33</v>
      </c>
      <c r="I3958" t="s">
        <v>34</v>
      </c>
      <c r="J3958" t="s">
        <v>17</v>
      </c>
      <c r="K3958" t="s">
        <v>26592</v>
      </c>
      <c r="L3958" t="s">
        <v>19</v>
      </c>
    </row>
    <row r="3959" spans="1:12" x14ac:dyDescent="0.35">
      <c r="A3959">
        <v>8838</v>
      </c>
      <c r="B3959" t="s">
        <v>7994</v>
      </c>
      <c r="D3959">
        <v>28</v>
      </c>
      <c r="E3959" t="s">
        <v>23813</v>
      </c>
      <c r="F3959" t="s">
        <v>79</v>
      </c>
      <c r="G3959" t="s">
        <v>13</v>
      </c>
      <c r="H3959" t="s">
        <v>62</v>
      </c>
      <c r="I3959" t="s">
        <v>23</v>
      </c>
      <c r="J3959" t="s">
        <v>63</v>
      </c>
      <c r="K3959" t="s">
        <v>26593</v>
      </c>
      <c r="L3959" t="s">
        <v>37</v>
      </c>
    </row>
    <row r="3960" spans="1:12" x14ac:dyDescent="0.35">
      <c r="A3960">
        <v>8841</v>
      </c>
      <c r="B3960" t="s">
        <v>23817</v>
      </c>
      <c r="D3960">
        <v>29</v>
      </c>
      <c r="E3960" t="s">
        <v>23818</v>
      </c>
      <c r="F3960" t="s">
        <v>201</v>
      </c>
      <c r="G3960" t="s">
        <v>201</v>
      </c>
      <c r="H3960" t="s">
        <v>62</v>
      </c>
      <c r="I3960" t="s">
        <v>23</v>
      </c>
      <c r="J3960" t="s">
        <v>17</v>
      </c>
      <c r="K3960" t="s">
        <v>26594</v>
      </c>
      <c r="L3960" t="s">
        <v>19</v>
      </c>
    </row>
    <row r="3961" spans="1:12" x14ac:dyDescent="0.35">
      <c r="A3961">
        <v>8842</v>
      </c>
      <c r="B3961" t="s">
        <v>23819</v>
      </c>
      <c r="D3961">
        <v>29</v>
      </c>
      <c r="E3961" t="s">
        <v>23820</v>
      </c>
      <c r="F3961" t="s">
        <v>79</v>
      </c>
      <c r="G3961" t="s">
        <v>67</v>
      </c>
      <c r="H3961" t="s">
        <v>33</v>
      </c>
      <c r="I3961" t="s">
        <v>34</v>
      </c>
      <c r="J3961" t="s">
        <v>48</v>
      </c>
      <c r="K3961" t="s">
        <v>26595</v>
      </c>
      <c r="L3961" t="s">
        <v>76</v>
      </c>
    </row>
    <row r="3962" spans="1:12" x14ac:dyDescent="0.35">
      <c r="A3962">
        <v>8844</v>
      </c>
      <c r="B3962" t="s">
        <v>23823</v>
      </c>
      <c r="D3962">
        <v>30</v>
      </c>
      <c r="E3962" t="s">
        <v>23824</v>
      </c>
      <c r="F3962" t="s">
        <v>16</v>
      </c>
      <c r="G3962" t="s">
        <v>79</v>
      </c>
      <c r="H3962" t="s">
        <v>24</v>
      </c>
      <c r="I3962" t="s">
        <v>25</v>
      </c>
      <c r="J3962" t="s">
        <v>53</v>
      </c>
      <c r="K3962" t="s">
        <v>26596</v>
      </c>
      <c r="L3962" t="s">
        <v>28</v>
      </c>
    </row>
    <row r="3963" spans="1:12" x14ac:dyDescent="0.35">
      <c r="A3963">
        <v>8845</v>
      </c>
      <c r="B3963" t="s">
        <v>23825</v>
      </c>
      <c r="D3963">
        <v>27</v>
      </c>
      <c r="E3963" t="s">
        <v>23826</v>
      </c>
      <c r="F3963" t="s">
        <v>32</v>
      </c>
      <c r="G3963" t="s">
        <v>22</v>
      </c>
      <c r="H3963" t="s">
        <v>52</v>
      </c>
      <c r="I3963" t="s">
        <v>13</v>
      </c>
      <c r="J3963" t="s">
        <v>153</v>
      </c>
      <c r="K3963" t="s">
        <v>26597</v>
      </c>
      <c r="L3963" t="s">
        <v>44</v>
      </c>
    </row>
    <row r="3964" spans="1:12" x14ac:dyDescent="0.35">
      <c r="A3964">
        <v>8846</v>
      </c>
      <c r="B3964" t="s">
        <v>23827</v>
      </c>
      <c r="D3964">
        <v>26</v>
      </c>
      <c r="E3964" t="s">
        <v>23828</v>
      </c>
      <c r="F3964" t="s">
        <v>169</v>
      </c>
      <c r="G3964" t="s">
        <v>34</v>
      </c>
      <c r="H3964" t="s">
        <v>62</v>
      </c>
      <c r="I3964" t="s">
        <v>23</v>
      </c>
      <c r="J3964" t="s">
        <v>17</v>
      </c>
      <c r="K3964" t="s">
        <v>26598</v>
      </c>
      <c r="L3964" t="s">
        <v>37</v>
      </c>
    </row>
    <row r="3965" spans="1:12" x14ac:dyDescent="0.35">
      <c r="A3965">
        <v>8847</v>
      </c>
      <c r="B3965" t="s">
        <v>23829</v>
      </c>
      <c r="D3965">
        <v>27</v>
      </c>
      <c r="E3965" t="s">
        <v>23830</v>
      </c>
      <c r="F3965" t="s">
        <v>14</v>
      </c>
      <c r="G3965" t="s">
        <v>16</v>
      </c>
      <c r="H3965" t="s">
        <v>120</v>
      </c>
      <c r="I3965" t="s">
        <v>57</v>
      </c>
      <c r="J3965" t="s">
        <v>53</v>
      </c>
      <c r="K3965" t="s">
        <v>26599</v>
      </c>
      <c r="L3965" t="s">
        <v>44</v>
      </c>
    </row>
    <row r="3966" spans="1:12" x14ac:dyDescent="0.35">
      <c r="A3966">
        <v>8848</v>
      </c>
      <c r="B3966" t="s">
        <v>20686</v>
      </c>
      <c r="D3966">
        <v>28</v>
      </c>
      <c r="E3966" t="s">
        <v>23831</v>
      </c>
      <c r="F3966" t="s">
        <v>67</v>
      </c>
      <c r="G3966" t="s">
        <v>32</v>
      </c>
      <c r="H3966" t="s">
        <v>24</v>
      </c>
      <c r="I3966" t="s">
        <v>25</v>
      </c>
      <c r="J3966" t="s">
        <v>35</v>
      </c>
      <c r="K3966" t="s">
        <v>26600</v>
      </c>
      <c r="L3966" t="s">
        <v>76</v>
      </c>
    </row>
    <row r="3967" spans="1:12" x14ac:dyDescent="0.35">
      <c r="A3967">
        <v>8850</v>
      </c>
      <c r="B3967" t="s">
        <v>23834</v>
      </c>
      <c r="D3967">
        <v>29</v>
      </c>
      <c r="E3967" t="s">
        <v>23835</v>
      </c>
      <c r="F3967" t="s">
        <v>133</v>
      </c>
      <c r="G3967" t="s">
        <v>23</v>
      </c>
      <c r="H3967" t="s">
        <v>62</v>
      </c>
      <c r="I3967" t="s">
        <v>23</v>
      </c>
      <c r="J3967" t="s">
        <v>153</v>
      </c>
      <c r="K3967">
        <v>3845223900</v>
      </c>
      <c r="L3967" t="s">
        <v>28</v>
      </c>
    </row>
    <row r="3968" spans="1:12" x14ac:dyDescent="0.35">
      <c r="A3968">
        <v>8851</v>
      </c>
      <c r="B3968" t="s">
        <v>23836</v>
      </c>
      <c r="D3968">
        <v>27</v>
      </c>
      <c r="E3968" t="s">
        <v>23837</v>
      </c>
      <c r="F3968" t="s">
        <v>22</v>
      </c>
      <c r="G3968" t="s">
        <v>57</v>
      </c>
      <c r="H3968" t="s">
        <v>47</v>
      </c>
      <c r="I3968" t="s">
        <v>31</v>
      </c>
      <c r="J3968" t="s">
        <v>26</v>
      </c>
      <c r="K3968" t="s">
        <v>26601</v>
      </c>
      <c r="L3968" t="s">
        <v>28</v>
      </c>
    </row>
    <row r="3969" spans="1:12" x14ac:dyDescent="0.35">
      <c r="A3969">
        <v>8854</v>
      </c>
      <c r="B3969" t="s">
        <v>23840</v>
      </c>
      <c r="D3969">
        <v>26</v>
      </c>
      <c r="E3969" t="s">
        <v>23841</v>
      </c>
      <c r="F3969" t="s">
        <v>32</v>
      </c>
      <c r="G3969" t="s">
        <v>14</v>
      </c>
      <c r="H3969" t="s">
        <v>33</v>
      </c>
      <c r="I3969" t="s">
        <v>34</v>
      </c>
      <c r="J3969" t="s">
        <v>91</v>
      </c>
      <c r="K3969" t="s">
        <v>26602</v>
      </c>
      <c r="L3969" t="s">
        <v>19</v>
      </c>
    </row>
    <row r="3970" spans="1:12" x14ac:dyDescent="0.35">
      <c r="A3970">
        <v>8856</v>
      </c>
      <c r="B3970" t="s">
        <v>23844</v>
      </c>
      <c r="D3970">
        <v>26</v>
      </c>
      <c r="E3970" t="s">
        <v>23845</v>
      </c>
      <c r="F3970" t="s">
        <v>169</v>
      </c>
      <c r="G3970" t="s">
        <v>101</v>
      </c>
      <c r="H3970" t="s">
        <v>87</v>
      </c>
      <c r="I3970" t="s">
        <v>79</v>
      </c>
      <c r="J3970" t="s">
        <v>68</v>
      </c>
      <c r="K3970" t="s">
        <v>26603</v>
      </c>
      <c r="L3970" t="s">
        <v>37</v>
      </c>
    </row>
    <row r="3971" spans="1:12" x14ac:dyDescent="0.35">
      <c r="A3971">
        <v>8857</v>
      </c>
      <c r="B3971" t="s">
        <v>23846</v>
      </c>
      <c r="D3971">
        <v>29</v>
      </c>
      <c r="E3971" t="s">
        <v>23847</v>
      </c>
      <c r="F3971" t="s">
        <v>57</v>
      </c>
      <c r="G3971" t="s">
        <v>40</v>
      </c>
      <c r="H3971" t="s">
        <v>87</v>
      </c>
      <c r="I3971" t="s">
        <v>79</v>
      </c>
      <c r="J3971" t="s">
        <v>17</v>
      </c>
      <c r="K3971" t="s">
        <v>26604</v>
      </c>
      <c r="L3971" t="s">
        <v>76</v>
      </c>
    </row>
    <row r="3972" spans="1:12" x14ac:dyDescent="0.35">
      <c r="A3972">
        <v>8859</v>
      </c>
      <c r="B3972" t="s">
        <v>23850</v>
      </c>
      <c r="D3972">
        <v>27</v>
      </c>
      <c r="E3972" t="s">
        <v>23851</v>
      </c>
      <c r="F3972" t="s">
        <v>13</v>
      </c>
      <c r="G3972" t="s">
        <v>31</v>
      </c>
      <c r="H3972" t="s">
        <v>24</v>
      </c>
      <c r="I3972" t="s">
        <v>25</v>
      </c>
      <c r="J3972" t="s">
        <v>146</v>
      </c>
      <c r="K3972" t="s">
        <v>26605</v>
      </c>
      <c r="L3972" t="s">
        <v>19</v>
      </c>
    </row>
    <row r="3973" spans="1:12" x14ac:dyDescent="0.35">
      <c r="A3973">
        <v>8861</v>
      </c>
      <c r="B3973" t="s">
        <v>23854</v>
      </c>
      <c r="D3973">
        <v>29</v>
      </c>
      <c r="E3973" t="s">
        <v>23855</v>
      </c>
      <c r="F3973" t="s">
        <v>169</v>
      </c>
      <c r="G3973" t="s">
        <v>177</v>
      </c>
      <c r="H3973" t="s">
        <v>15</v>
      </c>
      <c r="I3973" t="s">
        <v>16</v>
      </c>
      <c r="J3973" t="s">
        <v>116</v>
      </c>
      <c r="K3973" t="s">
        <v>26606</v>
      </c>
      <c r="L3973" t="s">
        <v>37</v>
      </c>
    </row>
    <row r="3974" spans="1:12" x14ac:dyDescent="0.35">
      <c r="A3974">
        <v>8863</v>
      </c>
      <c r="B3974" t="s">
        <v>23857</v>
      </c>
      <c r="D3974">
        <v>28</v>
      </c>
      <c r="E3974" t="s">
        <v>23858</v>
      </c>
      <c r="F3974" t="s">
        <v>42</v>
      </c>
      <c r="G3974" t="s">
        <v>31</v>
      </c>
      <c r="H3974" t="s">
        <v>80</v>
      </c>
      <c r="I3974" t="s">
        <v>32</v>
      </c>
      <c r="J3974" t="s">
        <v>17</v>
      </c>
      <c r="K3974" t="s">
        <v>26607</v>
      </c>
      <c r="L3974" t="s">
        <v>76</v>
      </c>
    </row>
    <row r="3975" spans="1:12" x14ac:dyDescent="0.35">
      <c r="A3975">
        <v>8865</v>
      </c>
      <c r="B3975" t="s">
        <v>23860</v>
      </c>
      <c r="D3975">
        <v>26</v>
      </c>
      <c r="E3975" t="s">
        <v>23861</v>
      </c>
      <c r="F3975" t="s">
        <v>133</v>
      </c>
      <c r="G3975" t="s">
        <v>34</v>
      </c>
      <c r="H3975" t="s">
        <v>87</v>
      </c>
      <c r="I3975" t="s">
        <v>79</v>
      </c>
      <c r="J3975" t="s">
        <v>153</v>
      </c>
      <c r="K3975" t="s">
        <v>26608</v>
      </c>
      <c r="L3975" t="s">
        <v>28</v>
      </c>
    </row>
    <row r="3976" spans="1:12" x14ac:dyDescent="0.35">
      <c r="A3976">
        <v>8867</v>
      </c>
      <c r="B3976" t="s">
        <v>23864</v>
      </c>
      <c r="D3976">
        <v>27</v>
      </c>
      <c r="E3976" t="s">
        <v>23865</v>
      </c>
      <c r="F3976" t="s">
        <v>32</v>
      </c>
      <c r="G3976" t="s">
        <v>13</v>
      </c>
      <c r="H3976" t="s">
        <v>120</v>
      </c>
      <c r="I3976" t="s">
        <v>57</v>
      </c>
      <c r="J3976" t="s">
        <v>58</v>
      </c>
      <c r="K3976">
        <v>2642257435</v>
      </c>
      <c r="L3976" t="s">
        <v>19</v>
      </c>
    </row>
    <row r="3977" spans="1:12" x14ac:dyDescent="0.35">
      <c r="A3977">
        <v>8873</v>
      </c>
      <c r="B3977" t="s">
        <v>23876</v>
      </c>
      <c r="D3977">
        <v>27</v>
      </c>
      <c r="E3977" t="s">
        <v>23877</v>
      </c>
      <c r="F3977" t="s">
        <v>42</v>
      </c>
      <c r="G3977" t="s">
        <v>177</v>
      </c>
      <c r="H3977" t="s">
        <v>41</v>
      </c>
      <c r="I3977" t="s">
        <v>42</v>
      </c>
      <c r="J3977" t="s">
        <v>48</v>
      </c>
      <c r="K3977" t="s">
        <v>26609</v>
      </c>
      <c r="L3977" t="s">
        <v>44</v>
      </c>
    </row>
    <row r="3978" spans="1:12" x14ac:dyDescent="0.35">
      <c r="A3978">
        <v>8876</v>
      </c>
      <c r="B3978" t="s">
        <v>23881</v>
      </c>
      <c r="D3978">
        <v>30</v>
      </c>
      <c r="E3978" t="s">
        <v>23882</v>
      </c>
      <c r="F3978" t="s">
        <v>67</v>
      </c>
      <c r="G3978" t="s">
        <v>149</v>
      </c>
      <c r="H3978" t="s">
        <v>80</v>
      </c>
      <c r="I3978" t="s">
        <v>32</v>
      </c>
      <c r="J3978" t="s">
        <v>48</v>
      </c>
      <c r="K3978" t="s">
        <v>26610</v>
      </c>
      <c r="L3978" t="s">
        <v>37</v>
      </c>
    </row>
    <row r="3979" spans="1:12" x14ac:dyDescent="0.35">
      <c r="A3979">
        <v>8881</v>
      </c>
      <c r="B3979" t="s">
        <v>23891</v>
      </c>
      <c r="D3979">
        <v>27</v>
      </c>
      <c r="E3979" t="s">
        <v>23892</v>
      </c>
      <c r="F3979" t="s">
        <v>13</v>
      </c>
      <c r="G3979" t="s">
        <v>40</v>
      </c>
      <c r="H3979" t="s">
        <v>80</v>
      </c>
      <c r="I3979" t="s">
        <v>32</v>
      </c>
      <c r="J3979" t="s">
        <v>153</v>
      </c>
      <c r="K3979" t="s">
        <v>26611</v>
      </c>
      <c r="L3979" t="s">
        <v>37</v>
      </c>
    </row>
    <row r="3980" spans="1:12" x14ac:dyDescent="0.35">
      <c r="A3980">
        <v>8888</v>
      </c>
      <c r="B3980" t="s">
        <v>23904</v>
      </c>
      <c r="D3980">
        <v>27</v>
      </c>
      <c r="E3980" t="s">
        <v>23905</v>
      </c>
      <c r="F3980" t="s">
        <v>67</v>
      </c>
      <c r="G3980" t="s">
        <v>23</v>
      </c>
      <c r="H3980" t="s">
        <v>80</v>
      </c>
      <c r="I3980" t="s">
        <v>32</v>
      </c>
      <c r="J3980" t="s">
        <v>88</v>
      </c>
      <c r="K3980" t="s">
        <v>26612</v>
      </c>
      <c r="L3980" t="s">
        <v>28</v>
      </c>
    </row>
    <row r="3981" spans="1:12" x14ac:dyDescent="0.35">
      <c r="A3981">
        <v>8892</v>
      </c>
      <c r="B3981" t="s">
        <v>23911</v>
      </c>
      <c r="D3981">
        <v>26</v>
      </c>
      <c r="E3981" t="s">
        <v>23912</v>
      </c>
      <c r="F3981" t="s">
        <v>149</v>
      </c>
      <c r="G3981" t="s">
        <v>32</v>
      </c>
      <c r="H3981" t="s">
        <v>62</v>
      </c>
      <c r="I3981" t="s">
        <v>23</v>
      </c>
      <c r="J3981" t="s">
        <v>17</v>
      </c>
      <c r="K3981" t="s">
        <v>26613</v>
      </c>
      <c r="L3981" t="s">
        <v>19</v>
      </c>
    </row>
    <row r="3982" spans="1:12" x14ac:dyDescent="0.35">
      <c r="A3982">
        <v>8896</v>
      </c>
      <c r="B3982" t="s">
        <v>23919</v>
      </c>
      <c r="D3982">
        <v>30</v>
      </c>
      <c r="E3982" t="s">
        <v>23920</v>
      </c>
      <c r="F3982" t="s">
        <v>22</v>
      </c>
      <c r="G3982" t="s">
        <v>31</v>
      </c>
      <c r="H3982" t="s">
        <v>15</v>
      </c>
      <c r="I3982" t="s">
        <v>16</v>
      </c>
      <c r="J3982" t="s">
        <v>53</v>
      </c>
      <c r="K3982" t="s">
        <v>26614</v>
      </c>
      <c r="L3982" t="s">
        <v>44</v>
      </c>
    </row>
    <row r="3983" spans="1:12" x14ac:dyDescent="0.35">
      <c r="A3983">
        <v>8897</v>
      </c>
      <c r="B3983" t="s">
        <v>23921</v>
      </c>
      <c r="D3983">
        <v>26</v>
      </c>
      <c r="E3983" t="s">
        <v>23922</v>
      </c>
      <c r="F3983" t="s">
        <v>16</v>
      </c>
      <c r="G3983" t="s">
        <v>133</v>
      </c>
      <c r="H3983" t="s">
        <v>41</v>
      </c>
      <c r="I3983" t="s">
        <v>42</v>
      </c>
      <c r="J3983" t="s">
        <v>58</v>
      </c>
      <c r="K3983" t="s">
        <v>26615</v>
      </c>
      <c r="L3983" t="s">
        <v>37</v>
      </c>
    </row>
    <row r="3984" spans="1:12" x14ac:dyDescent="0.35">
      <c r="A3984">
        <v>8898</v>
      </c>
      <c r="B3984" t="s">
        <v>23923</v>
      </c>
      <c r="D3984">
        <v>29</v>
      </c>
      <c r="E3984" t="s">
        <v>23924</v>
      </c>
      <c r="F3984" t="s">
        <v>40</v>
      </c>
      <c r="G3984" t="s">
        <v>16</v>
      </c>
      <c r="H3984" t="s">
        <v>62</v>
      </c>
      <c r="I3984" t="s">
        <v>23</v>
      </c>
      <c r="J3984" t="s">
        <v>102</v>
      </c>
      <c r="K3984" t="s">
        <v>26616</v>
      </c>
      <c r="L3984" t="s">
        <v>19</v>
      </c>
    </row>
    <row r="3985" spans="1:12" x14ac:dyDescent="0.35">
      <c r="A3985">
        <v>8901</v>
      </c>
      <c r="B3985" t="s">
        <v>23929</v>
      </c>
      <c r="D3985">
        <v>28</v>
      </c>
      <c r="E3985" t="s">
        <v>23930</v>
      </c>
      <c r="F3985" t="s">
        <v>101</v>
      </c>
      <c r="G3985" t="s">
        <v>40</v>
      </c>
      <c r="H3985" t="s">
        <v>41</v>
      </c>
      <c r="I3985" t="s">
        <v>42</v>
      </c>
      <c r="J3985" t="s">
        <v>68</v>
      </c>
      <c r="K3985" t="s">
        <v>26617</v>
      </c>
      <c r="L3985" t="s">
        <v>19</v>
      </c>
    </row>
    <row r="3986" spans="1:12" x14ac:dyDescent="0.35">
      <c r="A3986">
        <v>8903</v>
      </c>
      <c r="B3986" t="s">
        <v>23933</v>
      </c>
      <c r="D3986">
        <v>26</v>
      </c>
      <c r="E3986" t="s">
        <v>23934</v>
      </c>
      <c r="F3986" t="s">
        <v>40</v>
      </c>
      <c r="G3986" t="s">
        <v>79</v>
      </c>
      <c r="H3986" t="s">
        <v>87</v>
      </c>
      <c r="I3986" t="s">
        <v>79</v>
      </c>
      <c r="J3986" t="s">
        <v>146</v>
      </c>
      <c r="K3986" t="s">
        <v>26618</v>
      </c>
      <c r="L3986" t="s">
        <v>19</v>
      </c>
    </row>
    <row r="3987" spans="1:12" x14ac:dyDescent="0.35">
      <c r="A3987">
        <v>8907</v>
      </c>
      <c r="B3987" t="s">
        <v>23941</v>
      </c>
      <c r="D3987">
        <v>27</v>
      </c>
      <c r="E3987" t="s">
        <v>23942</v>
      </c>
      <c r="F3987" t="s">
        <v>23</v>
      </c>
      <c r="G3987" t="s">
        <v>31</v>
      </c>
      <c r="H3987" t="s">
        <v>80</v>
      </c>
      <c r="I3987" t="s">
        <v>32</v>
      </c>
      <c r="J3987" t="s">
        <v>88</v>
      </c>
      <c r="K3987" t="s">
        <v>26619</v>
      </c>
      <c r="L3987" t="s">
        <v>19</v>
      </c>
    </row>
    <row r="3988" spans="1:12" x14ac:dyDescent="0.35">
      <c r="A3988">
        <v>8913</v>
      </c>
      <c r="B3988" t="s">
        <v>23952</v>
      </c>
      <c r="D3988">
        <v>27</v>
      </c>
      <c r="E3988" t="s">
        <v>23953</v>
      </c>
      <c r="F3988" t="s">
        <v>31</v>
      </c>
      <c r="G3988" t="s">
        <v>42</v>
      </c>
      <c r="H3988" t="s">
        <v>62</v>
      </c>
      <c r="I3988" t="s">
        <v>23</v>
      </c>
      <c r="J3988" t="s">
        <v>58</v>
      </c>
      <c r="K3988" t="s">
        <v>26620</v>
      </c>
      <c r="L3988" t="s">
        <v>28</v>
      </c>
    </row>
    <row r="3989" spans="1:12" x14ac:dyDescent="0.35">
      <c r="A3989">
        <v>8914</v>
      </c>
      <c r="B3989" t="s">
        <v>23954</v>
      </c>
      <c r="D3989">
        <v>28</v>
      </c>
      <c r="E3989" t="s">
        <v>23955</v>
      </c>
      <c r="F3989" t="s">
        <v>23</v>
      </c>
      <c r="G3989" t="s">
        <v>40</v>
      </c>
      <c r="H3989" t="s">
        <v>24</v>
      </c>
      <c r="I3989" t="s">
        <v>25</v>
      </c>
      <c r="J3989" t="s">
        <v>170</v>
      </c>
      <c r="K3989" t="s">
        <v>26621</v>
      </c>
      <c r="L3989" t="s">
        <v>19</v>
      </c>
    </row>
    <row r="3990" spans="1:12" x14ac:dyDescent="0.35">
      <c r="A3990">
        <v>8915</v>
      </c>
      <c r="B3990" t="s">
        <v>23956</v>
      </c>
      <c r="D3990">
        <v>29</v>
      </c>
      <c r="E3990" t="s">
        <v>23957</v>
      </c>
      <c r="F3990" t="s">
        <v>101</v>
      </c>
      <c r="G3990" t="s">
        <v>201</v>
      </c>
      <c r="H3990" t="s">
        <v>80</v>
      </c>
      <c r="I3990" t="s">
        <v>32</v>
      </c>
      <c r="J3990" t="s">
        <v>35</v>
      </c>
      <c r="K3990" t="s">
        <v>26622</v>
      </c>
      <c r="L3990" t="s">
        <v>19</v>
      </c>
    </row>
    <row r="3991" spans="1:12" x14ac:dyDescent="0.35">
      <c r="A3991">
        <v>8918</v>
      </c>
      <c r="B3991" t="s">
        <v>23962</v>
      </c>
      <c r="D3991">
        <v>27</v>
      </c>
      <c r="E3991" t="s">
        <v>23963</v>
      </c>
      <c r="F3991" t="s">
        <v>23</v>
      </c>
      <c r="G3991" t="s">
        <v>67</v>
      </c>
      <c r="H3991" t="s">
        <v>47</v>
      </c>
      <c r="I3991" t="s">
        <v>31</v>
      </c>
      <c r="J3991" t="s">
        <v>68</v>
      </c>
      <c r="K3991">
        <v>2159537478</v>
      </c>
      <c r="L3991" t="s">
        <v>44</v>
      </c>
    </row>
    <row r="3992" spans="1:12" x14ac:dyDescent="0.35">
      <c r="A3992">
        <v>8919</v>
      </c>
      <c r="B3992" t="s">
        <v>23964</v>
      </c>
      <c r="D3992">
        <v>29</v>
      </c>
      <c r="E3992" t="s">
        <v>23965</v>
      </c>
      <c r="F3992" t="s">
        <v>169</v>
      </c>
      <c r="G3992" t="s">
        <v>201</v>
      </c>
      <c r="H3992" t="s">
        <v>24</v>
      </c>
      <c r="I3992" t="s">
        <v>25</v>
      </c>
      <c r="J3992" t="s">
        <v>17</v>
      </c>
      <c r="K3992" t="s">
        <v>26623</v>
      </c>
      <c r="L3992" t="s">
        <v>28</v>
      </c>
    </row>
    <row r="3993" spans="1:12" x14ac:dyDescent="0.35">
      <c r="A3993">
        <v>8923</v>
      </c>
      <c r="B3993" t="s">
        <v>23972</v>
      </c>
      <c r="D3993">
        <v>28</v>
      </c>
      <c r="E3993" t="s">
        <v>23973</v>
      </c>
      <c r="F3993" t="s">
        <v>79</v>
      </c>
      <c r="G3993" t="s">
        <v>57</v>
      </c>
      <c r="H3993" t="s">
        <v>87</v>
      </c>
      <c r="I3993" t="s">
        <v>79</v>
      </c>
      <c r="J3993" t="s">
        <v>68</v>
      </c>
      <c r="K3993">
        <v>2307264441</v>
      </c>
      <c r="L3993" t="s">
        <v>76</v>
      </c>
    </row>
    <row r="3994" spans="1:12" x14ac:dyDescent="0.35">
      <c r="A3994">
        <v>8924</v>
      </c>
      <c r="B3994" t="s">
        <v>23974</v>
      </c>
      <c r="D3994">
        <v>26</v>
      </c>
      <c r="E3994" t="s">
        <v>23975</v>
      </c>
      <c r="F3994" t="s">
        <v>149</v>
      </c>
      <c r="G3994" t="s">
        <v>16</v>
      </c>
      <c r="H3994" t="s">
        <v>33</v>
      </c>
      <c r="I3994" t="s">
        <v>34</v>
      </c>
      <c r="J3994" t="s">
        <v>17</v>
      </c>
      <c r="K3994" t="s">
        <v>26624</v>
      </c>
      <c r="L3994" t="s">
        <v>37</v>
      </c>
    </row>
    <row r="3995" spans="1:12" x14ac:dyDescent="0.35">
      <c r="A3995">
        <v>8929</v>
      </c>
      <c r="B3995" t="s">
        <v>1884</v>
      </c>
      <c r="D3995">
        <v>28</v>
      </c>
      <c r="E3995" t="s">
        <v>23982</v>
      </c>
      <c r="F3995" t="s">
        <v>14</v>
      </c>
      <c r="G3995" t="s">
        <v>201</v>
      </c>
      <c r="H3995" t="s">
        <v>41</v>
      </c>
      <c r="I3995" t="s">
        <v>42</v>
      </c>
      <c r="J3995" t="s">
        <v>48</v>
      </c>
      <c r="K3995" t="s">
        <v>26625</v>
      </c>
      <c r="L3995" t="s">
        <v>28</v>
      </c>
    </row>
    <row r="3996" spans="1:12" x14ac:dyDescent="0.35">
      <c r="A3996">
        <v>8931</v>
      </c>
      <c r="B3996" t="s">
        <v>23985</v>
      </c>
      <c r="D3996">
        <v>30</v>
      </c>
      <c r="E3996" t="s">
        <v>23986</v>
      </c>
      <c r="F3996" t="s">
        <v>133</v>
      </c>
      <c r="G3996" t="s">
        <v>149</v>
      </c>
      <c r="H3996" t="s">
        <v>87</v>
      </c>
      <c r="I3996" t="s">
        <v>79</v>
      </c>
      <c r="J3996" t="s">
        <v>58</v>
      </c>
      <c r="K3996" t="s">
        <v>26626</v>
      </c>
      <c r="L3996" t="s">
        <v>28</v>
      </c>
    </row>
    <row r="3997" spans="1:12" x14ac:dyDescent="0.35">
      <c r="A3997">
        <v>8934</v>
      </c>
      <c r="B3997" t="s">
        <v>23991</v>
      </c>
      <c r="D3997">
        <v>28</v>
      </c>
      <c r="E3997" t="s">
        <v>23992</v>
      </c>
      <c r="F3997" t="s">
        <v>14</v>
      </c>
      <c r="G3997" t="s">
        <v>23</v>
      </c>
      <c r="H3997" t="s">
        <v>33</v>
      </c>
      <c r="I3997" t="s">
        <v>34</v>
      </c>
      <c r="J3997" t="s">
        <v>91</v>
      </c>
      <c r="K3997">
        <v>5163552711</v>
      </c>
      <c r="L3997" t="s">
        <v>28</v>
      </c>
    </row>
    <row r="3998" spans="1:12" x14ac:dyDescent="0.35">
      <c r="A3998">
        <v>8935</v>
      </c>
      <c r="B3998" t="s">
        <v>23993</v>
      </c>
      <c r="D3998">
        <v>28</v>
      </c>
      <c r="E3998" t="s">
        <v>23994</v>
      </c>
      <c r="F3998" t="s">
        <v>25</v>
      </c>
      <c r="G3998" t="s">
        <v>25</v>
      </c>
      <c r="H3998" t="s">
        <v>120</v>
      </c>
      <c r="I3998" t="s">
        <v>57</v>
      </c>
      <c r="J3998" t="s">
        <v>17</v>
      </c>
      <c r="K3998" t="s">
        <v>26627</v>
      </c>
      <c r="L3998" t="s">
        <v>44</v>
      </c>
    </row>
    <row r="3999" spans="1:12" x14ac:dyDescent="0.35">
      <c r="A3999">
        <v>8936</v>
      </c>
      <c r="B3999" t="s">
        <v>23995</v>
      </c>
      <c r="D3999">
        <v>29</v>
      </c>
      <c r="E3999" t="s">
        <v>23996</v>
      </c>
      <c r="F3999" t="s">
        <v>31</v>
      </c>
      <c r="G3999" t="s">
        <v>177</v>
      </c>
      <c r="H3999" t="s">
        <v>52</v>
      </c>
      <c r="I3999" t="s">
        <v>13</v>
      </c>
      <c r="J3999" t="s">
        <v>53</v>
      </c>
      <c r="K3999" t="s">
        <v>26628</v>
      </c>
      <c r="L3999" t="s">
        <v>37</v>
      </c>
    </row>
    <row r="4000" spans="1:12" x14ac:dyDescent="0.35">
      <c r="A4000">
        <v>8941</v>
      </c>
      <c r="B4000" t="s">
        <v>24005</v>
      </c>
      <c r="D4000">
        <v>28</v>
      </c>
      <c r="E4000" t="s">
        <v>24006</v>
      </c>
      <c r="F4000" t="s">
        <v>149</v>
      </c>
      <c r="G4000" t="s">
        <v>31</v>
      </c>
      <c r="H4000" t="s">
        <v>62</v>
      </c>
      <c r="I4000" t="s">
        <v>23</v>
      </c>
      <c r="J4000" t="s">
        <v>170</v>
      </c>
      <c r="K4000" t="s">
        <v>26629</v>
      </c>
      <c r="L4000" t="s">
        <v>28</v>
      </c>
    </row>
    <row r="4001" spans="1:12" x14ac:dyDescent="0.35">
      <c r="A4001">
        <v>8942</v>
      </c>
      <c r="B4001" t="s">
        <v>24007</v>
      </c>
      <c r="D4001">
        <v>28</v>
      </c>
      <c r="E4001" t="s">
        <v>24008</v>
      </c>
      <c r="F4001" t="s">
        <v>32</v>
      </c>
      <c r="G4001" t="s">
        <v>79</v>
      </c>
      <c r="H4001" t="s">
        <v>87</v>
      </c>
      <c r="I4001" t="s">
        <v>79</v>
      </c>
      <c r="J4001" t="s">
        <v>102</v>
      </c>
      <c r="K4001" t="s">
        <v>26630</v>
      </c>
      <c r="L4001" t="s">
        <v>44</v>
      </c>
    </row>
    <row r="4002" spans="1:12" x14ac:dyDescent="0.35">
      <c r="A4002">
        <v>8945</v>
      </c>
      <c r="B4002" t="s">
        <v>24013</v>
      </c>
      <c r="D4002">
        <v>27</v>
      </c>
      <c r="E4002" t="s">
        <v>24014</v>
      </c>
      <c r="F4002" t="s">
        <v>22</v>
      </c>
      <c r="G4002" t="s">
        <v>42</v>
      </c>
      <c r="H4002" t="s">
        <v>41</v>
      </c>
      <c r="I4002" t="s">
        <v>42</v>
      </c>
      <c r="J4002" t="s">
        <v>91</v>
      </c>
      <c r="K4002">
        <v>8745985508</v>
      </c>
      <c r="L4002" t="s">
        <v>28</v>
      </c>
    </row>
    <row r="4003" spans="1:12" x14ac:dyDescent="0.35">
      <c r="A4003">
        <v>8946</v>
      </c>
      <c r="B4003" t="s">
        <v>24015</v>
      </c>
      <c r="D4003">
        <v>30</v>
      </c>
      <c r="E4003" t="s">
        <v>24016</v>
      </c>
      <c r="F4003" t="s">
        <v>34</v>
      </c>
      <c r="G4003" t="s">
        <v>34</v>
      </c>
      <c r="H4003" t="s">
        <v>33</v>
      </c>
      <c r="I4003" t="s">
        <v>34</v>
      </c>
      <c r="J4003" t="s">
        <v>116</v>
      </c>
      <c r="K4003" t="s">
        <v>26631</v>
      </c>
      <c r="L4003" t="s">
        <v>76</v>
      </c>
    </row>
    <row r="4004" spans="1:12" x14ac:dyDescent="0.35">
      <c r="A4004">
        <v>8949</v>
      </c>
      <c r="B4004" t="s">
        <v>24020</v>
      </c>
      <c r="D4004">
        <v>27</v>
      </c>
      <c r="E4004" t="s">
        <v>24021</v>
      </c>
      <c r="F4004" t="s">
        <v>149</v>
      </c>
      <c r="G4004" t="s">
        <v>13</v>
      </c>
      <c r="H4004" t="s">
        <v>120</v>
      </c>
      <c r="I4004" t="s">
        <v>57</v>
      </c>
      <c r="J4004" t="s">
        <v>102</v>
      </c>
      <c r="K4004">
        <v>4407429986</v>
      </c>
      <c r="L4004" t="s">
        <v>76</v>
      </c>
    </row>
    <row r="4005" spans="1:12" x14ac:dyDescent="0.35">
      <c r="A4005">
        <v>8951</v>
      </c>
      <c r="B4005" t="s">
        <v>24023</v>
      </c>
      <c r="D4005">
        <v>26</v>
      </c>
      <c r="E4005" t="s">
        <v>24024</v>
      </c>
      <c r="F4005" t="s">
        <v>57</v>
      </c>
      <c r="G4005" t="s">
        <v>177</v>
      </c>
      <c r="H4005" t="s">
        <v>47</v>
      </c>
      <c r="I4005" t="s">
        <v>31</v>
      </c>
      <c r="J4005" t="s">
        <v>91</v>
      </c>
      <c r="K4005" t="s">
        <v>26632</v>
      </c>
      <c r="L4005" t="s">
        <v>44</v>
      </c>
    </row>
    <row r="4006" spans="1:12" x14ac:dyDescent="0.35">
      <c r="A4006">
        <v>8954</v>
      </c>
      <c r="B4006" t="s">
        <v>24029</v>
      </c>
      <c r="D4006">
        <v>28</v>
      </c>
      <c r="E4006" t="s">
        <v>24030</v>
      </c>
      <c r="F4006" t="s">
        <v>177</v>
      </c>
      <c r="G4006" t="s">
        <v>14</v>
      </c>
      <c r="H4006" t="s">
        <v>62</v>
      </c>
      <c r="I4006" t="s">
        <v>23</v>
      </c>
      <c r="J4006" t="s">
        <v>17</v>
      </c>
      <c r="K4006">
        <v>3177829488</v>
      </c>
      <c r="L4006" t="s">
        <v>37</v>
      </c>
    </row>
    <row r="4007" spans="1:12" x14ac:dyDescent="0.35">
      <c r="A4007">
        <v>8957</v>
      </c>
      <c r="B4007" t="s">
        <v>24035</v>
      </c>
      <c r="D4007">
        <v>29</v>
      </c>
      <c r="E4007" t="s">
        <v>24036</v>
      </c>
      <c r="F4007" t="s">
        <v>177</v>
      </c>
      <c r="G4007" t="s">
        <v>34</v>
      </c>
      <c r="H4007" t="s">
        <v>15</v>
      </c>
      <c r="I4007" t="s">
        <v>16</v>
      </c>
      <c r="J4007" t="s">
        <v>68</v>
      </c>
      <c r="K4007">
        <v>7112303651</v>
      </c>
      <c r="L4007" t="s">
        <v>76</v>
      </c>
    </row>
    <row r="4008" spans="1:12" x14ac:dyDescent="0.35">
      <c r="A4008">
        <v>8959</v>
      </c>
      <c r="B4008" t="s">
        <v>24039</v>
      </c>
      <c r="D4008">
        <v>27</v>
      </c>
      <c r="E4008" t="s">
        <v>24040</v>
      </c>
      <c r="F4008" t="s">
        <v>13</v>
      </c>
      <c r="G4008" t="s">
        <v>79</v>
      </c>
      <c r="H4008" t="s">
        <v>47</v>
      </c>
      <c r="I4008" t="s">
        <v>31</v>
      </c>
      <c r="J4008" t="s">
        <v>48</v>
      </c>
      <c r="K4008" t="s">
        <v>26633</v>
      </c>
      <c r="L4008" t="s">
        <v>19</v>
      </c>
    </row>
    <row r="4009" spans="1:12" x14ac:dyDescent="0.35">
      <c r="A4009">
        <v>8960</v>
      </c>
      <c r="B4009" t="s">
        <v>24041</v>
      </c>
      <c r="D4009">
        <v>26</v>
      </c>
      <c r="E4009" t="s">
        <v>24042</v>
      </c>
      <c r="F4009" t="s">
        <v>79</v>
      </c>
      <c r="G4009" t="s">
        <v>201</v>
      </c>
      <c r="H4009" t="s">
        <v>120</v>
      </c>
      <c r="I4009" t="s">
        <v>57</v>
      </c>
      <c r="J4009" t="s">
        <v>146</v>
      </c>
      <c r="K4009" t="s">
        <v>26634</v>
      </c>
      <c r="L4009" t="s">
        <v>28</v>
      </c>
    </row>
    <row r="4010" spans="1:12" x14ac:dyDescent="0.35">
      <c r="A4010">
        <v>8965</v>
      </c>
      <c r="B4010" t="s">
        <v>24050</v>
      </c>
      <c r="D4010">
        <v>27</v>
      </c>
      <c r="E4010" t="s">
        <v>24051</v>
      </c>
      <c r="F4010" t="s">
        <v>177</v>
      </c>
      <c r="G4010" t="s">
        <v>101</v>
      </c>
      <c r="H4010" t="s">
        <v>24</v>
      </c>
      <c r="I4010" t="s">
        <v>25</v>
      </c>
      <c r="J4010" t="s">
        <v>26</v>
      </c>
      <c r="K4010" t="s">
        <v>26635</v>
      </c>
      <c r="L4010" t="s">
        <v>19</v>
      </c>
    </row>
    <row r="4011" spans="1:12" x14ac:dyDescent="0.35">
      <c r="A4011">
        <v>8974</v>
      </c>
      <c r="B4011" t="s">
        <v>24068</v>
      </c>
      <c r="D4011">
        <v>28</v>
      </c>
      <c r="E4011" t="s">
        <v>24069</v>
      </c>
      <c r="F4011" t="s">
        <v>22</v>
      </c>
      <c r="G4011" t="s">
        <v>22</v>
      </c>
      <c r="H4011" t="s">
        <v>33</v>
      </c>
      <c r="I4011" t="s">
        <v>34</v>
      </c>
      <c r="J4011" t="s">
        <v>35</v>
      </c>
      <c r="K4011">
        <v>8702362939</v>
      </c>
      <c r="L4011" t="s">
        <v>28</v>
      </c>
    </row>
    <row r="4012" spans="1:12" x14ac:dyDescent="0.35">
      <c r="A4012">
        <v>8977</v>
      </c>
      <c r="B4012" t="s">
        <v>24073</v>
      </c>
      <c r="D4012">
        <v>27</v>
      </c>
      <c r="E4012" t="s">
        <v>24074</v>
      </c>
      <c r="F4012" t="s">
        <v>133</v>
      </c>
      <c r="G4012" t="s">
        <v>57</v>
      </c>
      <c r="H4012" t="s">
        <v>33</v>
      </c>
      <c r="I4012" t="s">
        <v>34</v>
      </c>
      <c r="J4012" t="s">
        <v>88</v>
      </c>
      <c r="K4012" t="s">
        <v>26636</v>
      </c>
      <c r="L4012" t="s">
        <v>76</v>
      </c>
    </row>
    <row r="4013" spans="1:12" x14ac:dyDescent="0.35">
      <c r="A4013">
        <v>8978</v>
      </c>
      <c r="B4013" t="s">
        <v>24075</v>
      </c>
      <c r="D4013">
        <v>29</v>
      </c>
      <c r="E4013" t="s">
        <v>24076</v>
      </c>
      <c r="F4013" t="s">
        <v>31</v>
      </c>
      <c r="G4013" t="s">
        <v>101</v>
      </c>
      <c r="H4013" t="s">
        <v>24</v>
      </c>
      <c r="I4013" t="s">
        <v>25</v>
      </c>
      <c r="J4013" t="s">
        <v>146</v>
      </c>
      <c r="K4013" t="s">
        <v>26637</v>
      </c>
      <c r="L4013" t="s">
        <v>37</v>
      </c>
    </row>
    <row r="4014" spans="1:12" x14ac:dyDescent="0.35">
      <c r="A4014">
        <v>8979</v>
      </c>
      <c r="B4014" t="s">
        <v>22514</v>
      </c>
      <c r="D4014">
        <v>29</v>
      </c>
      <c r="E4014" t="s">
        <v>24077</v>
      </c>
      <c r="F4014" t="s">
        <v>16</v>
      </c>
      <c r="G4014" t="s">
        <v>67</v>
      </c>
      <c r="H4014" t="s">
        <v>120</v>
      </c>
      <c r="I4014" t="s">
        <v>57</v>
      </c>
      <c r="J4014" t="s">
        <v>58</v>
      </c>
      <c r="K4014" s="1" t="s">
        <v>26638</v>
      </c>
      <c r="L4014" t="s">
        <v>44</v>
      </c>
    </row>
    <row r="4015" spans="1:12" x14ac:dyDescent="0.35">
      <c r="A4015">
        <v>8980</v>
      </c>
      <c r="B4015" t="s">
        <v>24078</v>
      </c>
      <c r="D4015">
        <v>29</v>
      </c>
      <c r="E4015" t="s">
        <v>24079</v>
      </c>
      <c r="F4015" t="s">
        <v>42</v>
      </c>
      <c r="G4015" t="s">
        <v>67</v>
      </c>
      <c r="H4015" t="s">
        <v>120</v>
      </c>
      <c r="I4015" t="s">
        <v>57</v>
      </c>
      <c r="J4015" t="s">
        <v>102</v>
      </c>
      <c r="K4015" t="s">
        <v>26639</v>
      </c>
      <c r="L4015" t="s">
        <v>44</v>
      </c>
    </row>
    <row r="4016" spans="1:12" x14ac:dyDescent="0.35">
      <c r="A4016">
        <v>8981</v>
      </c>
      <c r="B4016" t="s">
        <v>24080</v>
      </c>
      <c r="D4016">
        <v>29</v>
      </c>
      <c r="E4016" t="s">
        <v>24081</v>
      </c>
      <c r="F4016" t="s">
        <v>22</v>
      </c>
      <c r="G4016" t="s">
        <v>22</v>
      </c>
      <c r="H4016" t="s">
        <v>15</v>
      </c>
      <c r="I4016" t="s">
        <v>16</v>
      </c>
      <c r="J4016" t="s">
        <v>68</v>
      </c>
      <c r="K4016" t="s">
        <v>26640</v>
      </c>
      <c r="L4016" t="s">
        <v>28</v>
      </c>
    </row>
    <row r="4017" spans="1:12" x14ac:dyDescent="0.35">
      <c r="A4017">
        <v>8982</v>
      </c>
      <c r="B4017" t="s">
        <v>24082</v>
      </c>
      <c r="D4017">
        <v>29</v>
      </c>
      <c r="E4017" t="s">
        <v>24083</v>
      </c>
      <c r="F4017" t="s">
        <v>16</v>
      </c>
      <c r="G4017" t="s">
        <v>16</v>
      </c>
      <c r="H4017" t="s">
        <v>80</v>
      </c>
      <c r="I4017" t="s">
        <v>32</v>
      </c>
      <c r="J4017" t="s">
        <v>146</v>
      </c>
      <c r="K4017" t="s">
        <v>26641</v>
      </c>
      <c r="L4017" t="s">
        <v>37</v>
      </c>
    </row>
    <row r="4018" spans="1:12" x14ac:dyDescent="0.35">
      <c r="A4018">
        <v>8985</v>
      </c>
      <c r="B4018" t="s">
        <v>24088</v>
      </c>
      <c r="D4018">
        <v>26</v>
      </c>
      <c r="E4018" t="s">
        <v>24089</v>
      </c>
      <c r="F4018" t="s">
        <v>25</v>
      </c>
      <c r="G4018" t="s">
        <v>149</v>
      </c>
      <c r="H4018" t="s">
        <v>87</v>
      </c>
      <c r="I4018" t="s">
        <v>79</v>
      </c>
      <c r="J4018" t="s">
        <v>58</v>
      </c>
      <c r="K4018" t="s">
        <v>26642</v>
      </c>
      <c r="L4018" t="s">
        <v>76</v>
      </c>
    </row>
    <row r="4019" spans="1:12" x14ac:dyDescent="0.35">
      <c r="A4019">
        <v>8988</v>
      </c>
      <c r="B4019" t="s">
        <v>24094</v>
      </c>
      <c r="D4019">
        <v>29</v>
      </c>
      <c r="E4019" t="s">
        <v>24095</v>
      </c>
      <c r="F4019" t="s">
        <v>23</v>
      </c>
      <c r="G4019" t="s">
        <v>57</v>
      </c>
      <c r="H4019" t="s">
        <v>52</v>
      </c>
      <c r="I4019" t="s">
        <v>13</v>
      </c>
      <c r="J4019" t="s">
        <v>17</v>
      </c>
      <c r="K4019" t="s">
        <v>26643</v>
      </c>
      <c r="L4019" t="s">
        <v>76</v>
      </c>
    </row>
    <row r="4020" spans="1:12" x14ac:dyDescent="0.35">
      <c r="A4020">
        <v>8991</v>
      </c>
      <c r="B4020" t="s">
        <v>24100</v>
      </c>
      <c r="D4020">
        <v>28</v>
      </c>
      <c r="E4020" t="s">
        <v>24101</v>
      </c>
      <c r="F4020" t="s">
        <v>32</v>
      </c>
      <c r="G4020" t="s">
        <v>101</v>
      </c>
      <c r="H4020" t="s">
        <v>120</v>
      </c>
      <c r="I4020" t="s">
        <v>57</v>
      </c>
      <c r="J4020" t="s">
        <v>53</v>
      </c>
      <c r="K4020" t="s">
        <v>26644</v>
      </c>
      <c r="L4020" t="s">
        <v>44</v>
      </c>
    </row>
    <row r="4021" spans="1:12" x14ac:dyDescent="0.35">
      <c r="A4021">
        <v>8995</v>
      </c>
      <c r="B4021" t="s">
        <v>24107</v>
      </c>
      <c r="D4021">
        <v>28</v>
      </c>
      <c r="E4021" t="s">
        <v>24108</v>
      </c>
      <c r="F4021" t="s">
        <v>16</v>
      </c>
      <c r="G4021" t="s">
        <v>16</v>
      </c>
      <c r="H4021" t="s">
        <v>120</v>
      </c>
      <c r="I4021" t="s">
        <v>57</v>
      </c>
      <c r="J4021" t="s">
        <v>146</v>
      </c>
      <c r="K4021" t="s">
        <v>26645</v>
      </c>
      <c r="L4021" t="s">
        <v>19</v>
      </c>
    </row>
    <row r="4022" spans="1:12" x14ac:dyDescent="0.35">
      <c r="A4022">
        <v>8996</v>
      </c>
      <c r="B4022" t="s">
        <v>24109</v>
      </c>
      <c r="D4022">
        <v>29</v>
      </c>
      <c r="E4022" t="s">
        <v>24110</v>
      </c>
      <c r="F4022" t="s">
        <v>149</v>
      </c>
      <c r="G4022" t="s">
        <v>31</v>
      </c>
      <c r="H4022" t="s">
        <v>33</v>
      </c>
      <c r="I4022" t="s">
        <v>34</v>
      </c>
      <c r="J4022" t="s">
        <v>58</v>
      </c>
      <c r="K4022" t="s">
        <v>26646</v>
      </c>
      <c r="L4022" t="s">
        <v>28</v>
      </c>
    </row>
    <row r="4023" spans="1:12" x14ac:dyDescent="0.35">
      <c r="A4023">
        <v>8997</v>
      </c>
      <c r="B4023" t="s">
        <v>24111</v>
      </c>
      <c r="D4023">
        <v>28</v>
      </c>
      <c r="E4023" t="s">
        <v>24112</v>
      </c>
      <c r="F4023" t="s">
        <v>31</v>
      </c>
      <c r="G4023" t="s">
        <v>67</v>
      </c>
      <c r="H4023" t="s">
        <v>47</v>
      </c>
      <c r="I4023" t="s">
        <v>31</v>
      </c>
      <c r="J4023" t="s">
        <v>88</v>
      </c>
      <c r="K4023" t="s">
        <v>26647</v>
      </c>
      <c r="L4023" t="s">
        <v>76</v>
      </c>
    </row>
    <row r="4024" spans="1:12" x14ac:dyDescent="0.35">
      <c r="A4024">
        <v>9001</v>
      </c>
      <c r="B4024" t="s">
        <v>24118</v>
      </c>
      <c r="D4024">
        <v>26</v>
      </c>
      <c r="E4024" t="s">
        <v>24119</v>
      </c>
      <c r="F4024" t="s">
        <v>149</v>
      </c>
      <c r="G4024" t="s">
        <v>67</v>
      </c>
      <c r="H4024" t="s">
        <v>41</v>
      </c>
      <c r="I4024" t="s">
        <v>42</v>
      </c>
      <c r="J4024" t="s">
        <v>91</v>
      </c>
      <c r="K4024" t="s">
        <v>26648</v>
      </c>
      <c r="L4024" t="s">
        <v>37</v>
      </c>
    </row>
    <row r="4025" spans="1:12" x14ac:dyDescent="0.35">
      <c r="A4025">
        <v>9002</v>
      </c>
      <c r="B4025" t="s">
        <v>24120</v>
      </c>
      <c r="D4025">
        <v>30</v>
      </c>
      <c r="E4025" t="s">
        <v>24121</v>
      </c>
      <c r="F4025" t="s">
        <v>57</v>
      </c>
      <c r="G4025" t="s">
        <v>32</v>
      </c>
      <c r="H4025" t="s">
        <v>47</v>
      </c>
      <c r="I4025" t="s">
        <v>31</v>
      </c>
      <c r="J4025" t="s">
        <v>26</v>
      </c>
      <c r="K4025" t="s">
        <v>26649</v>
      </c>
      <c r="L4025" t="s">
        <v>44</v>
      </c>
    </row>
    <row r="4026" spans="1:12" x14ac:dyDescent="0.35">
      <c r="A4026">
        <v>9003</v>
      </c>
      <c r="B4026" t="s">
        <v>24122</v>
      </c>
      <c r="D4026">
        <v>26</v>
      </c>
      <c r="E4026" t="s">
        <v>24123</v>
      </c>
      <c r="F4026" t="s">
        <v>101</v>
      </c>
      <c r="G4026" t="s">
        <v>40</v>
      </c>
      <c r="H4026" t="s">
        <v>33</v>
      </c>
      <c r="I4026" t="s">
        <v>34</v>
      </c>
      <c r="J4026" t="s">
        <v>170</v>
      </c>
      <c r="K4026" t="s">
        <v>26650</v>
      </c>
      <c r="L4026" t="s">
        <v>44</v>
      </c>
    </row>
    <row r="4027" spans="1:12" x14ac:dyDescent="0.35">
      <c r="A4027">
        <v>9005</v>
      </c>
      <c r="B4027" t="s">
        <v>24126</v>
      </c>
      <c r="D4027">
        <v>29</v>
      </c>
      <c r="E4027" t="s">
        <v>24127</v>
      </c>
      <c r="F4027" t="s">
        <v>57</v>
      </c>
      <c r="G4027" t="s">
        <v>177</v>
      </c>
      <c r="H4027" t="s">
        <v>87</v>
      </c>
      <c r="I4027" t="s">
        <v>79</v>
      </c>
      <c r="J4027" t="s">
        <v>88</v>
      </c>
      <c r="K4027" t="s">
        <v>26651</v>
      </c>
      <c r="L4027" t="s">
        <v>76</v>
      </c>
    </row>
    <row r="4028" spans="1:12" x14ac:dyDescent="0.35">
      <c r="A4028">
        <v>9006</v>
      </c>
      <c r="B4028" t="s">
        <v>24128</v>
      </c>
      <c r="D4028">
        <v>27</v>
      </c>
      <c r="E4028" t="s">
        <v>24129</v>
      </c>
      <c r="F4028" t="s">
        <v>101</v>
      </c>
      <c r="G4028" t="s">
        <v>57</v>
      </c>
      <c r="H4028" t="s">
        <v>62</v>
      </c>
      <c r="I4028" t="s">
        <v>23</v>
      </c>
      <c r="J4028" t="s">
        <v>102</v>
      </c>
      <c r="K4028" t="s">
        <v>26652</v>
      </c>
      <c r="L4028" t="s">
        <v>28</v>
      </c>
    </row>
    <row r="4029" spans="1:12" x14ac:dyDescent="0.35">
      <c r="A4029">
        <v>9009</v>
      </c>
      <c r="B4029" t="s">
        <v>24134</v>
      </c>
      <c r="D4029">
        <v>28</v>
      </c>
      <c r="E4029" t="s">
        <v>24135</v>
      </c>
      <c r="F4029" t="s">
        <v>32</v>
      </c>
      <c r="G4029" t="s">
        <v>23</v>
      </c>
      <c r="H4029" t="s">
        <v>24</v>
      </c>
      <c r="I4029" t="s">
        <v>25</v>
      </c>
      <c r="J4029" t="s">
        <v>35</v>
      </c>
      <c r="K4029" t="s">
        <v>26653</v>
      </c>
      <c r="L4029" t="s">
        <v>76</v>
      </c>
    </row>
    <row r="4030" spans="1:12" x14ac:dyDescent="0.35">
      <c r="A4030">
        <v>9013</v>
      </c>
      <c r="B4030" t="s">
        <v>24142</v>
      </c>
      <c r="D4030">
        <v>29</v>
      </c>
      <c r="E4030" t="s">
        <v>24143</v>
      </c>
      <c r="F4030" t="s">
        <v>22</v>
      </c>
      <c r="G4030" t="s">
        <v>40</v>
      </c>
      <c r="H4030" t="s">
        <v>41</v>
      </c>
      <c r="I4030" t="s">
        <v>42</v>
      </c>
      <c r="J4030" t="s">
        <v>116</v>
      </c>
      <c r="K4030" t="s">
        <v>26654</v>
      </c>
      <c r="L4030" t="s">
        <v>76</v>
      </c>
    </row>
    <row r="4031" spans="1:12" x14ac:dyDescent="0.35">
      <c r="A4031">
        <v>9016</v>
      </c>
      <c r="B4031" t="s">
        <v>24148</v>
      </c>
      <c r="D4031">
        <v>28</v>
      </c>
      <c r="E4031" t="s">
        <v>24149</v>
      </c>
      <c r="F4031" t="s">
        <v>40</v>
      </c>
      <c r="G4031" t="s">
        <v>133</v>
      </c>
      <c r="H4031" t="s">
        <v>47</v>
      </c>
      <c r="I4031" t="s">
        <v>31</v>
      </c>
      <c r="J4031" t="s">
        <v>146</v>
      </c>
      <c r="K4031">
        <f>1-222-247-5200</f>
        <v>-5668</v>
      </c>
      <c r="L4031" t="s">
        <v>19</v>
      </c>
    </row>
    <row r="4032" spans="1:12" x14ac:dyDescent="0.35">
      <c r="A4032">
        <v>9017</v>
      </c>
      <c r="B4032" t="s">
        <v>24150</v>
      </c>
      <c r="D4032">
        <v>29</v>
      </c>
      <c r="E4032" t="s">
        <v>24151</v>
      </c>
      <c r="F4032" t="s">
        <v>201</v>
      </c>
      <c r="G4032" t="s">
        <v>14</v>
      </c>
      <c r="H4032" t="s">
        <v>47</v>
      </c>
      <c r="I4032" t="s">
        <v>31</v>
      </c>
      <c r="J4032" t="s">
        <v>58</v>
      </c>
      <c r="K4032">
        <v>8700755996</v>
      </c>
      <c r="L4032" t="s">
        <v>44</v>
      </c>
    </row>
    <row r="4033" spans="1:12" x14ac:dyDescent="0.35">
      <c r="A4033">
        <v>9018</v>
      </c>
      <c r="B4033" t="s">
        <v>24152</v>
      </c>
      <c r="D4033">
        <v>29</v>
      </c>
      <c r="E4033" t="s">
        <v>24153</v>
      </c>
      <c r="F4033" t="s">
        <v>133</v>
      </c>
      <c r="G4033" t="s">
        <v>57</v>
      </c>
      <c r="H4033" t="s">
        <v>33</v>
      </c>
      <c r="I4033" t="s">
        <v>34</v>
      </c>
      <c r="J4033" t="s">
        <v>35</v>
      </c>
      <c r="K4033" t="s">
        <v>26655</v>
      </c>
      <c r="L4033" t="s">
        <v>44</v>
      </c>
    </row>
    <row r="4034" spans="1:12" x14ac:dyDescent="0.35">
      <c r="A4034">
        <v>9021</v>
      </c>
      <c r="B4034" t="s">
        <v>24157</v>
      </c>
      <c r="D4034">
        <v>27</v>
      </c>
      <c r="E4034" t="s">
        <v>24158</v>
      </c>
      <c r="F4034" t="s">
        <v>13</v>
      </c>
      <c r="G4034" t="s">
        <v>57</v>
      </c>
      <c r="H4034" t="s">
        <v>87</v>
      </c>
      <c r="I4034" t="s">
        <v>79</v>
      </c>
      <c r="J4034" t="s">
        <v>26</v>
      </c>
      <c r="K4034" t="s">
        <v>26656</v>
      </c>
      <c r="L4034" t="s">
        <v>37</v>
      </c>
    </row>
    <row r="4035" spans="1:12" x14ac:dyDescent="0.35">
      <c r="A4035">
        <v>9023</v>
      </c>
      <c r="B4035" t="s">
        <v>24161</v>
      </c>
      <c r="D4035">
        <v>29</v>
      </c>
      <c r="E4035" t="s">
        <v>24162</v>
      </c>
      <c r="F4035" t="s">
        <v>23</v>
      </c>
      <c r="G4035" t="s">
        <v>23</v>
      </c>
      <c r="H4035" t="s">
        <v>24</v>
      </c>
      <c r="I4035" t="s">
        <v>25</v>
      </c>
      <c r="J4035" t="s">
        <v>63</v>
      </c>
      <c r="K4035" t="s">
        <v>26657</v>
      </c>
      <c r="L4035" t="s">
        <v>28</v>
      </c>
    </row>
    <row r="4036" spans="1:12" x14ac:dyDescent="0.35">
      <c r="A4036">
        <v>9024</v>
      </c>
      <c r="B4036" t="s">
        <v>24163</v>
      </c>
      <c r="D4036">
        <v>27</v>
      </c>
      <c r="E4036" t="s">
        <v>24164</v>
      </c>
      <c r="F4036" t="s">
        <v>42</v>
      </c>
      <c r="G4036" t="s">
        <v>25</v>
      </c>
      <c r="H4036" t="s">
        <v>62</v>
      </c>
      <c r="I4036" t="s">
        <v>23</v>
      </c>
      <c r="J4036" t="s">
        <v>116</v>
      </c>
      <c r="K4036" t="s">
        <v>26658</v>
      </c>
      <c r="L4036" t="s">
        <v>76</v>
      </c>
    </row>
    <row r="4037" spans="1:12" x14ac:dyDescent="0.35">
      <c r="A4037">
        <v>9026</v>
      </c>
      <c r="B4037" t="s">
        <v>24167</v>
      </c>
      <c r="D4037">
        <v>26</v>
      </c>
      <c r="E4037" t="s">
        <v>24168</v>
      </c>
      <c r="F4037" t="s">
        <v>149</v>
      </c>
      <c r="G4037" t="s">
        <v>25</v>
      </c>
      <c r="H4037" t="s">
        <v>52</v>
      </c>
      <c r="I4037" t="s">
        <v>13</v>
      </c>
      <c r="J4037" t="s">
        <v>48</v>
      </c>
      <c r="K4037" t="s">
        <v>26659</v>
      </c>
      <c r="L4037" t="s">
        <v>37</v>
      </c>
    </row>
    <row r="4038" spans="1:12" x14ac:dyDescent="0.35">
      <c r="A4038">
        <v>9030</v>
      </c>
      <c r="B4038" t="s">
        <v>24175</v>
      </c>
      <c r="D4038">
        <v>29</v>
      </c>
      <c r="E4038" t="s">
        <v>24176</v>
      </c>
      <c r="F4038" t="s">
        <v>57</v>
      </c>
      <c r="G4038" t="s">
        <v>201</v>
      </c>
      <c r="H4038" t="s">
        <v>15</v>
      </c>
      <c r="I4038" t="s">
        <v>16</v>
      </c>
      <c r="J4038" t="s">
        <v>48</v>
      </c>
      <c r="K4038" t="s">
        <v>26660</v>
      </c>
      <c r="L4038" t="s">
        <v>76</v>
      </c>
    </row>
    <row r="4039" spans="1:12" x14ac:dyDescent="0.35">
      <c r="A4039">
        <v>9033</v>
      </c>
      <c r="B4039" t="s">
        <v>24180</v>
      </c>
      <c r="D4039">
        <v>29</v>
      </c>
      <c r="E4039" t="s">
        <v>24181</v>
      </c>
      <c r="F4039" t="s">
        <v>133</v>
      </c>
      <c r="G4039" t="s">
        <v>25</v>
      </c>
      <c r="H4039" t="s">
        <v>15</v>
      </c>
      <c r="I4039" t="s">
        <v>16</v>
      </c>
      <c r="J4039" t="s">
        <v>116</v>
      </c>
      <c r="K4039" t="s">
        <v>26661</v>
      </c>
      <c r="L4039" t="s">
        <v>28</v>
      </c>
    </row>
    <row r="4040" spans="1:12" x14ac:dyDescent="0.35">
      <c r="A4040">
        <v>9035</v>
      </c>
      <c r="B4040" t="s">
        <v>24184</v>
      </c>
      <c r="D4040">
        <v>28</v>
      </c>
      <c r="E4040" t="s">
        <v>24185</v>
      </c>
      <c r="F4040" t="s">
        <v>40</v>
      </c>
      <c r="G4040" t="s">
        <v>34</v>
      </c>
      <c r="H4040" t="s">
        <v>33</v>
      </c>
      <c r="I4040" t="s">
        <v>34</v>
      </c>
      <c r="J4040" t="s">
        <v>170</v>
      </c>
      <c r="K4040" t="s">
        <v>26662</v>
      </c>
      <c r="L4040" t="s">
        <v>28</v>
      </c>
    </row>
    <row r="4041" spans="1:12" x14ac:dyDescent="0.35">
      <c r="A4041">
        <v>9036</v>
      </c>
      <c r="B4041" t="s">
        <v>24186</v>
      </c>
      <c r="D4041">
        <v>30</v>
      </c>
      <c r="E4041" t="s">
        <v>24187</v>
      </c>
      <c r="F4041" t="s">
        <v>169</v>
      </c>
      <c r="G4041" t="s">
        <v>67</v>
      </c>
      <c r="H4041" t="s">
        <v>87</v>
      </c>
      <c r="I4041" t="s">
        <v>79</v>
      </c>
      <c r="J4041" t="s">
        <v>153</v>
      </c>
      <c r="K4041" t="s">
        <v>26663</v>
      </c>
      <c r="L4041" t="s">
        <v>28</v>
      </c>
    </row>
    <row r="4042" spans="1:12" x14ac:dyDescent="0.35">
      <c r="A4042">
        <v>9039</v>
      </c>
      <c r="B4042" t="s">
        <v>24192</v>
      </c>
      <c r="D4042">
        <v>26</v>
      </c>
      <c r="E4042" t="s">
        <v>24193</v>
      </c>
      <c r="F4042" t="s">
        <v>34</v>
      </c>
      <c r="G4042" t="s">
        <v>42</v>
      </c>
      <c r="H4042" t="s">
        <v>62</v>
      </c>
      <c r="I4042" t="s">
        <v>23</v>
      </c>
      <c r="J4042" t="s">
        <v>35</v>
      </c>
      <c r="K4042" t="s">
        <v>26664</v>
      </c>
      <c r="L4042" t="s">
        <v>19</v>
      </c>
    </row>
    <row r="4043" spans="1:12" x14ac:dyDescent="0.35">
      <c r="A4043">
        <v>9040</v>
      </c>
      <c r="B4043" t="s">
        <v>24194</v>
      </c>
      <c r="D4043">
        <v>27</v>
      </c>
      <c r="E4043" t="s">
        <v>24195</v>
      </c>
      <c r="F4043" t="s">
        <v>177</v>
      </c>
      <c r="G4043" t="s">
        <v>149</v>
      </c>
      <c r="H4043" t="s">
        <v>15</v>
      </c>
      <c r="I4043" t="s">
        <v>16</v>
      </c>
      <c r="J4043" t="s">
        <v>170</v>
      </c>
      <c r="K4043" t="s">
        <v>26665</v>
      </c>
      <c r="L4043" t="s">
        <v>28</v>
      </c>
    </row>
    <row r="4044" spans="1:12" x14ac:dyDescent="0.35">
      <c r="A4044">
        <v>9041</v>
      </c>
      <c r="B4044" t="s">
        <v>24196</v>
      </c>
      <c r="D4044">
        <v>30</v>
      </c>
      <c r="E4044" t="s">
        <v>24197</v>
      </c>
      <c r="F4044" t="s">
        <v>101</v>
      </c>
      <c r="G4044" t="s">
        <v>57</v>
      </c>
      <c r="H4044" t="s">
        <v>15</v>
      </c>
      <c r="I4044" t="s">
        <v>16</v>
      </c>
      <c r="J4044" t="s">
        <v>58</v>
      </c>
      <c r="K4044" t="s">
        <v>26666</v>
      </c>
      <c r="L4044" t="s">
        <v>19</v>
      </c>
    </row>
    <row r="4045" spans="1:12" x14ac:dyDescent="0.35">
      <c r="A4045">
        <v>9042</v>
      </c>
      <c r="B4045" t="s">
        <v>24198</v>
      </c>
      <c r="D4045">
        <v>26</v>
      </c>
      <c r="E4045" t="s">
        <v>24199</v>
      </c>
      <c r="F4045" t="s">
        <v>31</v>
      </c>
      <c r="G4045" t="s">
        <v>23</v>
      </c>
      <c r="H4045" t="s">
        <v>87</v>
      </c>
      <c r="I4045" t="s">
        <v>79</v>
      </c>
      <c r="J4045" t="s">
        <v>170</v>
      </c>
      <c r="K4045" t="s">
        <v>26667</v>
      </c>
      <c r="L4045" t="s">
        <v>76</v>
      </c>
    </row>
    <row r="4046" spans="1:12" x14ac:dyDescent="0.35">
      <c r="A4046">
        <v>9050</v>
      </c>
      <c r="B4046" t="s">
        <v>24213</v>
      </c>
      <c r="D4046">
        <v>28</v>
      </c>
      <c r="E4046" t="s">
        <v>24214</v>
      </c>
      <c r="F4046" t="s">
        <v>169</v>
      </c>
      <c r="G4046" t="s">
        <v>79</v>
      </c>
      <c r="H4046" t="s">
        <v>24</v>
      </c>
      <c r="I4046" t="s">
        <v>25</v>
      </c>
      <c r="J4046" t="s">
        <v>63</v>
      </c>
      <c r="K4046" t="s">
        <v>26668</v>
      </c>
      <c r="L4046" t="s">
        <v>28</v>
      </c>
    </row>
    <row r="4047" spans="1:12" x14ac:dyDescent="0.35">
      <c r="A4047">
        <v>9052</v>
      </c>
      <c r="B4047" t="s">
        <v>5533</v>
      </c>
      <c r="D4047">
        <v>26</v>
      </c>
      <c r="E4047" t="s">
        <v>24217</v>
      </c>
      <c r="F4047" t="s">
        <v>42</v>
      </c>
      <c r="G4047" t="s">
        <v>133</v>
      </c>
      <c r="H4047" t="s">
        <v>47</v>
      </c>
      <c r="I4047" t="s">
        <v>31</v>
      </c>
      <c r="J4047" t="s">
        <v>26</v>
      </c>
      <c r="K4047" t="s">
        <v>26669</v>
      </c>
      <c r="L4047" t="s">
        <v>76</v>
      </c>
    </row>
    <row r="4048" spans="1:12" x14ac:dyDescent="0.35">
      <c r="A4048">
        <v>9053</v>
      </c>
      <c r="B4048" t="s">
        <v>24218</v>
      </c>
      <c r="D4048">
        <v>27</v>
      </c>
      <c r="E4048" t="s">
        <v>24219</v>
      </c>
      <c r="F4048" t="s">
        <v>177</v>
      </c>
      <c r="G4048" t="s">
        <v>31</v>
      </c>
      <c r="H4048" t="s">
        <v>41</v>
      </c>
      <c r="I4048" t="s">
        <v>42</v>
      </c>
      <c r="J4048" t="s">
        <v>146</v>
      </c>
      <c r="K4048" t="s">
        <v>26670</v>
      </c>
      <c r="L4048" t="s">
        <v>19</v>
      </c>
    </row>
    <row r="4049" spans="1:12" x14ac:dyDescent="0.35">
      <c r="A4049">
        <v>9054</v>
      </c>
      <c r="B4049" t="s">
        <v>24220</v>
      </c>
      <c r="D4049">
        <v>30</v>
      </c>
      <c r="E4049" t="s">
        <v>24221</v>
      </c>
      <c r="F4049" t="s">
        <v>57</v>
      </c>
      <c r="G4049" t="s">
        <v>42</v>
      </c>
      <c r="H4049" t="s">
        <v>120</v>
      </c>
      <c r="I4049" t="s">
        <v>57</v>
      </c>
      <c r="J4049" t="s">
        <v>48</v>
      </c>
      <c r="K4049" t="s">
        <v>26671</v>
      </c>
      <c r="L4049" t="s">
        <v>37</v>
      </c>
    </row>
    <row r="4050" spans="1:12" x14ac:dyDescent="0.35">
      <c r="A4050">
        <v>9056</v>
      </c>
      <c r="B4050" t="s">
        <v>24224</v>
      </c>
      <c r="D4050">
        <v>29</v>
      </c>
      <c r="E4050" t="s">
        <v>24225</v>
      </c>
      <c r="F4050" t="s">
        <v>23</v>
      </c>
      <c r="G4050" t="s">
        <v>22</v>
      </c>
      <c r="H4050" t="s">
        <v>41</v>
      </c>
      <c r="I4050" t="s">
        <v>42</v>
      </c>
      <c r="J4050" t="s">
        <v>58</v>
      </c>
      <c r="K4050" t="s">
        <v>26672</v>
      </c>
      <c r="L4050" t="s">
        <v>37</v>
      </c>
    </row>
    <row r="4051" spans="1:12" x14ac:dyDescent="0.35">
      <c r="A4051">
        <v>9060</v>
      </c>
      <c r="B4051" t="s">
        <v>24232</v>
      </c>
      <c r="D4051">
        <v>30</v>
      </c>
      <c r="E4051" t="s">
        <v>24233</v>
      </c>
      <c r="F4051" t="s">
        <v>32</v>
      </c>
      <c r="G4051" t="s">
        <v>201</v>
      </c>
      <c r="H4051" t="s">
        <v>15</v>
      </c>
      <c r="I4051" t="s">
        <v>16</v>
      </c>
      <c r="J4051" t="s">
        <v>116</v>
      </c>
      <c r="K4051" t="s">
        <v>26673</v>
      </c>
      <c r="L4051" t="s">
        <v>28</v>
      </c>
    </row>
    <row r="4052" spans="1:12" x14ac:dyDescent="0.35">
      <c r="A4052">
        <v>9061</v>
      </c>
      <c r="B4052" t="s">
        <v>24234</v>
      </c>
      <c r="D4052">
        <v>27</v>
      </c>
      <c r="E4052" t="s">
        <v>24235</v>
      </c>
      <c r="F4052" t="s">
        <v>201</v>
      </c>
      <c r="G4052" t="s">
        <v>40</v>
      </c>
      <c r="H4052" t="s">
        <v>87</v>
      </c>
      <c r="I4052" t="s">
        <v>79</v>
      </c>
      <c r="J4052" t="s">
        <v>58</v>
      </c>
      <c r="K4052" t="s">
        <v>26674</v>
      </c>
      <c r="L4052" t="s">
        <v>44</v>
      </c>
    </row>
    <row r="4053" spans="1:12" x14ac:dyDescent="0.35">
      <c r="A4053">
        <v>9064</v>
      </c>
      <c r="B4053" t="s">
        <v>24240</v>
      </c>
      <c r="D4053">
        <v>27</v>
      </c>
      <c r="E4053" t="s">
        <v>24241</v>
      </c>
      <c r="F4053" t="s">
        <v>32</v>
      </c>
      <c r="G4053" t="s">
        <v>32</v>
      </c>
      <c r="H4053" t="s">
        <v>52</v>
      </c>
      <c r="I4053" t="s">
        <v>13</v>
      </c>
      <c r="J4053" t="s">
        <v>17</v>
      </c>
      <c r="K4053" t="s">
        <v>26675</v>
      </c>
      <c r="L4053" t="s">
        <v>37</v>
      </c>
    </row>
    <row r="4054" spans="1:12" x14ac:dyDescent="0.35">
      <c r="A4054">
        <v>9065</v>
      </c>
      <c r="B4054" t="s">
        <v>24242</v>
      </c>
      <c r="D4054">
        <v>27</v>
      </c>
      <c r="E4054" t="s">
        <v>24243</v>
      </c>
      <c r="F4054" t="s">
        <v>22</v>
      </c>
      <c r="G4054" t="s">
        <v>16</v>
      </c>
      <c r="H4054" t="s">
        <v>15</v>
      </c>
      <c r="I4054" t="s">
        <v>16</v>
      </c>
      <c r="J4054" t="s">
        <v>116</v>
      </c>
      <c r="K4054">
        <v>5409942604</v>
      </c>
      <c r="L4054" t="s">
        <v>76</v>
      </c>
    </row>
    <row r="4055" spans="1:12" x14ac:dyDescent="0.35">
      <c r="A4055">
        <v>9067</v>
      </c>
      <c r="B4055" t="s">
        <v>73</v>
      </c>
      <c r="D4055">
        <v>29</v>
      </c>
      <c r="E4055" t="s">
        <v>24246</v>
      </c>
      <c r="F4055" t="s">
        <v>32</v>
      </c>
      <c r="G4055" t="s">
        <v>79</v>
      </c>
      <c r="H4055" t="s">
        <v>47</v>
      </c>
      <c r="I4055" t="s">
        <v>31</v>
      </c>
      <c r="J4055" t="s">
        <v>153</v>
      </c>
      <c r="K4055" t="s">
        <v>26676</v>
      </c>
      <c r="L4055" t="s">
        <v>76</v>
      </c>
    </row>
    <row r="4056" spans="1:12" x14ac:dyDescent="0.35">
      <c r="A4056">
        <v>9069</v>
      </c>
      <c r="B4056" t="s">
        <v>24249</v>
      </c>
      <c r="D4056">
        <v>28</v>
      </c>
      <c r="E4056" t="s">
        <v>24250</v>
      </c>
      <c r="F4056" t="s">
        <v>169</v>
      </c>
      <c r="G4056" t="s">
        <v>40</v>
      </c>
      <c r="H4056" t="s">
        <v>87</v>
      </c>
      <c r="I4056" t="s">
        <v>79</v>
      </c>
      <c r="J4056" t="s">
        <v>88</v>
      </c>
      <c r="K4056">
        <v>5973707956</v>
      </c>
      <c r="L4056" t="s">
        <v>37</v>
      </c>
    </row>
    <row r="4057" spans="1:12" x14ac:dyDescent="0.35">
      <c r="A4057">
        <v>9071</v>
      </c>
      <c r="B4057" t="s">
        <v>24253</v>
      </c>
      <c r="D4057">
        <v>28</v>
      </c>
      <c r="E4057" t="s">
        <v>24254</v>
      </c>
      <c r="F4057" t="s">
        <v>16</v>
      </c>
      <c r="G4057" t="s">
        <v>169</v>
      </c>
      <c r="H4057" t="s">
        <v>33</v>
      </c>
      <c r="I4057" t="s">
        <v>34</v>
      </c>
      <c r="J4057" t="s">
        <v>53</v>
      </c>
      <c r="K4057">
        <f>1-473-175-1844</f>
        <v>-2491</v>
      </c>
      <c r="L4057" t="s">
        <v>44</v>
      </c>
    </row>
    <row r="4058" spans="1:12" x14ac:dyDescent="0.35">
      <c r="A4058">
        <v>9073</v>
      </c>
      <c r="B4058" t="s">
        <v>24257</v>
      </c>
      <c r="D4058">
        <v>28</v>
      </c>
      <c r="E4058" t="s">
        <v>24258</v>
      </c>
      <c r="F4058" t="s">
        <v>34</v>
      </c>
      <c r="G4058" t="s">
        <v>133</v>
      </c>
      <c r="H4058" t="s">
        <v>15</v>
      </c>
      <c r="I4058" t="s">
        <v>16</v>
      </c>
      <c r="J4058" t="s">
        <v>35</v>
      </c>
      <c r="K4058" t="s">
        <v>26677</v>
      </c>
      <c r="L4058" t="s">
        <v>28</v>
      </c>
    </row>
    <row r="4059" spans="1:12" x14ac:dyDescent="0.35">
      <c r="A4059">
        <v>9074</v>
      </c>
      <c r="B4059" t="s">
        <v>476</v>
      </c>
      <c r="D4059">
        <v>26</v>
      </c>
      <c r="E4059" t="s">
        <v>24259</v>
      </c>
      <c r="F4059" t="s">
        <v>201</v>
      </c>
      <c r="G4059" t="s">
        <v>177</v>
      </c>
      <c r="H4059" t="s">
        <v>15</v>
      </c>
      <c r="I4059" t="s">
        <v>16</v>
      </c>
      <c r="J4059" t="s">
        <v>48</v>
      </c>
      <c r="K4059" t="s">
        <v>26678</v>
      </c>
      <c r="L4059" t="s">
        <v>44</v>
      </c>
    </row>
    <row r="4060" spans="1:12" x14ac:dyDescent="0.35">
      <c r="A4060">
        <v>9075</v>
      </c>
      <c r="B4060" t="s">
        <v>24260</v>
      </c>
      <c r="D4060">
        <v>26</v>
      </c>
      <c r="E4060" t="s">
        <v>24261</v>
      </c>
      <c r="F4060" t="s">
        <v>42</v>
      </c>
      <c r="G4060" t="s">
        <v>42</v>
      </c>
      <c r="H4060" t="s">
        <v>15</v>
      </c>
      <c r="I4060" t="s">
        <v>16</v>
      </c>
      <c r="J4060" t="s">
        <v>26</v>
      </c>
      <c r="K4060" t="s">
        <v>26679</v>
      </c>
      <c r="L4060" t="s">
        <v>19</v>
      </c>
    </row>
    <row r="4061" spans="1:12" x14ac:dyDescent="0.35">
      <c r="A4061">
        <v>9082</v>
      </c>
      <c r="B4061" t="s">
        <v>24273</v>
      </c>
      <c r="D4061">
        <v>26</v>
      </c>
      <c r="E4061" t="s">
        <v>24274</v>
      </c>
      <c r="F4061" t="s">
        <v>201</v>
      </c>
      <c r="G4061" t="s">
        <v>57</v>
      </c>
      <c r="H4061" t="s">
        <v>80</v>
      </c>
      <c r="I4061" t="s">
        <v>32</v>
      </c>
      <c r="J4061" t="s">
        <v>26</v>
      </c>
      <c r="K4061" t="s">
        <v>26680</v>
      </c>
      <c r="L4061" t="s">
        <v>28</v>
      </c>
    </row>
    <row r="4062" spans="1:12" x14ac:dyDescent="0.35">
      <c r="A4062">
        <v>9091</v>
      </c>
      <c r="B4062" t="s">
        <v>24290</v>
      </c>
      <c r="D4062">
        <v>27</v>
      </c>
      <c r="E4062" t="s">
        <v>24291</v>
      </c>
      <c r="F4062" t="s">
        <v>149</v>
      </c>
      <c r="G4062" t="s">
        <v>101</v>
      </c>
      <c r="H4062" t="s">
        <v>47</v>
      </c>
      <c r="I4062" t="s">
        <v>31</v>
      </c>
      <c r="J4062" t="s">
        <v>102</v>
      </c>
      <c r="K4062" t="s">
        <v>26681</v>
      </c>
      <c r="L4062" t="s">
        <v>44</v>
      </c>
    </row>
    <row r="4063" spans="1:12" x14ac:dyDescent="0.35">
      <c r="A4063">
        <v>9095</v>
      </c>
      <c r="B4063" t="s">
        <v>24298</v>
      </c>
      <c r="D4063">
        <v>28</v>
      </c>
      <c r="E4063" t="s">
        <v>24299</v>
      </c>
      <c r="F4063" t="s">
        <v>16</v>
      </c>
      <c r="G4063" t="s">
        <v>42</v>
      </c>
      <c r="H4063" t="s">
        <v>24</v>
      </c>
      <c r="I4063" t="s">
        <v>25</v>
      </c>
      <c r="J4063" t="s">
        <v>146</v>
      </c>
      <c r="K4063" t="s">
        <v>26682</v>
      </c>
      <c r="L4063" t="s">
        <v>37</v>
      </c>
    </row>
    <row r="4064" spans="1:12" x14ac:dyDescent="0.35">
      <c r="A4064">
        <v>9097</v>
      </c>
      <c r="B4064" t="s">
        <v>24302</v>
      </c>
      <c r="D4064">
        <v>29</v>
      </c>
      <c r="E4064" t="s">
        <v>24303</v>
      </c>
      <c r="F4064" t="s">
        <v>177</v>
      </c>
      <c r="G4064" t="s">
        <v>149</v>
      </c>
      <c r="H4064" t="s">
        <v>15</v>
      </c>
      <c r="I4064" t="s">
        <v>16</v>
      </c>
      <c r="J4064" t="s">
        <v>26</v>
      </c>
      <c r="K4064" t="s">
        <v>26683</v>
      </c>
      <c r="L4064" t="s">
        <v>19</v>
      </c>
    </row>
    <row r="4065" spans="1:12" x14ac:dyDescent="0.35">
      <c r="A4065">
        <v>9100</v>
      </c>
      <c r="B4065" t="s">
        <v>24308</v>
      </c>
      <c r="D4065">
        <v>29</v>
      </c>
      <c r="E4065" t="s">
        <v>24309</v>
      </c>
      <c r="F4065" t="s">
        <v>40</v>
      </c>
      <c r="G4065" t="s">
        <v>16</v>
      </c>
      <c r="H4065" t="s">
        <v>52</v>
      </c>
      <c r="I4065" t="s">
        <v>13</v>
      </c>
      <c r="J4065" t="s">
        <v>91</v>
      </c>
      <c r="K4065" t="s">
        <v>26684</v>
      </c>
      <c r="L4065" t="s">
        <v>19</v>
      </c>
    </row>
    <row r="4066" spans="1:12" x14ac:dyDescent="0.35">
      <c r="A4066">
        <v>9103</v>
      </c>
      <c r="B4066" t="s">
        <v>17738</v>
      </c>
      <c r="D4066">
        <v>29</v>
      </c>
      <c r="E4066" t="s">
        <v>24314</v>
      </c>
      <c r="F4066" t="s">
        <v>169</v>
      </c>
      <c r="G4066" t="s">
        <v>13</v>
      </c>
      <c r="H4066" t="s">
        <v>120</v>
      </c>
      <c r="I4066" t="s">
        <v>57</v>
      </c>
      <c r="J4066" t="s">
        <v>48</v>
      </c>
      <c r="K4066" t="s">
        <v>26685</v>
      </c>
      <c r="L4066" t="s">
        <v>28</v>
      </c>
    </row>
    <row r="4067" spans="1:12" x14ac:dyDescent="0.35">
      <c r="A4067">
        <v>9105</v>
      </c>
      <c r="B4067" t="s">
        <v>24317</v>
      </c>
      <c r="D4067">
        <v>26</v>
      </c>
      <c r="E4067" t="s">
        <v>24318</v>
      </c>
      <c r="F4067" t="s">
        <v>57</v>
      </c>
      <c r="G4067" t="s">
        <v>201</v>
      </c>
      <c r="H4067" t="s">
        <v>80</v>
      </c>
      <c r="I4067" t="s">
        <v>32</v>
      </c>
      <c r="J4067" t="s">
        <v>53</v>
      </c>
      <c r="K4067" t="s">
        <v>26686</v>
      </c>
      <c r="L4067" t="s">
        <v>44</v>
      </c>
    </row>
    <row r="4068" spans="1:12" x14ac:dyDescent="0.35">
      <c r="A4068">
        <v>9107</v>
      </c>
      <c r="B4068" t="s">
        <v>24320</v>
      </c>
      <c r="D4068">
        <v>30</v>
      </c>
      <c r="E4068" t="s">
        <v>24321</v>
      </c>
      <c r="F4068" t="s">
        <v>57</v>
      </c>
      <c r="G4068" t="s">
        <v>101</v>
      </c>
      <c r="H4068" t="s">
        <v>52</v>
      </c>
      <c r="I4068" t="s">
        <v>13</v>
      </c>
      <c r="J4068" t="s">
        <v>170</v>
      </c>
      <c r="K4068" t="s">
        <v>26687</v>
      </c>
      <c r="L4068" t="s">
        <v>44</v>
      </c>
    </row>
    <row r="4069" spans="1:12" x14ac:dyDescent="0.35">
      <c r="A4069">
        <v>9108</v>
      </c>
      <c r="B4069" t="s">
        <v>24322</v>
      </c>
      <c r="D4069">
        <v>28</v>
      </c>
      <c r="E4069" t="s">
        <v>24323</v>
      </c>
      <c r="F4069" t="s">
        <v>67</v>
      </c>
      <c r="G4069" t="s">
        <v>22</v>
      </c>
      <c r="H4069" t="s">
        <v>24</v>
      </c>
      <c r="I4069" t="s">
        <v>25</v>
      </c>
      <c r="J4069" t="s">
        <v>146</v>
      </c>
      <c r="K4069" t="s">
        <v>26688</v>
      </c>
      <c r="L4069" t="s">
        <v>19</v>
      </c>
    </row>
    <row r="4070" spans="1:12" x14ac:dyDescent="0.35">
      <c r="A4070">
        <v>9110</v>
      </c>
      <c r="B4070" t="s">
        <v>24326</v>
      </c>
      <c r="D4070">
        <v>27</v>
      </c>
      <c r="E4070" t="s">
        <v>24327</v>
      </c>
      <c r="F4070" t="s">
        <v>34</v>
      </c>
      <c r="G4070" t="s">
        <v>23</v>
      </c>
      <c r="H4070" t="s">
        <v>80</v>
      </c>
      <c r="I4070" t="s">
        <v>32</v>
      </c>
      <c r="J4070" t="s">
        <v>58</v>
      </c>
      <c r="K4070" t="s">
        <v>26689</v>
      </c>
      <c r="L4070" t="s">
        <v>19</v>
      </c>
    </row>
    <row r="4071" spans="1:12" x14ac:dyDescent="0.35">
      <c r="A4071">
        <v>9112</v>
      </c>
      <c r="B4071" t="s">
        <v>24330</v>
      </c>
      <c r="D4071">
        <v>26</v>
      </c>
      <c r="E4071" t="s">
        <v>24331</v>
      </c>
      <c r="F4071" t="s">
        <v>23</v>
      </c>
      <c r="G4071" t="s">
        <v>16</v>
      </c>
      <c r="H4071" t="s">
        <v>62</v>
      </c>
      <c r="I4071" t="s">
        <v>23</v>
      </c>
      <c r="J4071" t="s">
        <v>53</v>
      </c>
      <c r="K4071" t="s">
        <v>26690</v>
      </c>
      <c r="L4071" t="s">
        <v>28</v>
      </c>
    </row>
    <row r="4072" spans="1:12" x14ac:dyDescent="0.35">
      <c r="A4072">
        <v>9114</v>
      </c>
      <c r="B4072" t="s">
        <v>24334</v>
      </c>
      <c r="D4072">
        <v>28</v>
      </c>
      <c r="E4072" t="s">
        <v>24335</v>
      </c>
      <c r="F4072" t="s">
        <v>16</v>
      </c>
      <c r="G4072" t="s">
        <v>169</v>
      </c>
      <c r="H4072" t="s">
        <v>33</v>
      </c>
      <c r="I4072" t="s">
        <v>34</v>
      </c>
      <c r="J4072" t="s">
        <v>91</v>
      </c>
      <c r="K4072" t="s">
        <v>26691</v>
      </c>
      <c r="L4072" t="s">
        <v>19</v>
      </c>
    </row>
    <row r="4073" spans="1:12" x14ac:dyDescent="0.35">
      <c r="A4073">
        <v>9117</v>
      </c>
      <c r="B4073" t="s">
        <v>24340</v>
      </c>
      <c r="D4073">
        <v>29</v>
      </c>
      <c r="E4073" t="s">
        <v>24341</v>
      </c>
      <c r="F4073" t="s">
        <v>23</v>
      </c>
      <c r="G4073" t="s">
        <v>13</v>
      </c>
      <c r="H4073" t="s">
        <v>80</v>
      </c>
      <c r="I4073" t="s">
        <v>32</v>
      </c>
      <c r="J4073" t="s">
        <v>91</v>
      </c>
      <c r="K4073" t="s">
        <v>26692</v>
      </c>
      <c r="L4073" t="s">
        <v>28</v>
      </c>
    </row>
    <row r="4074" spans="1:12" x14ac:dyDescent="0.35">
      <c r="A4074">
        <v>9120</v>
      </c>
      <c r="B4074" t="s">
        <v>24345</v>
      </c>
      <c r="D4074">
        <v>29</v>
      </c>
      <c r="E4074" t="s">
        <v>24346</v>
      </c>
      <c r="F4074" t="s">
        <v>23</v>
      </c>
      <c r="G4074" t="s">
        <v>149</v>
      </c>
      <c r="H4074" t="s">
        <v>52</v>
      </c>
      <c r="I4074" t="s">
        <v>13</v>
      </c>
      <c r="J4074" t="s">
        <v>17</v>
      </c>
      <c r="K4074" t="s">
        <v>26693</v>
      </c>
      <c r="L4074" t="s">
        <v>76</v>
      </c>
    </row>
    <row r="4075" spans="1:12" x14ac:dyDescent="0.35">
      <c r="A4075">
        <v>9123</v>
      </c>
      <c r="B4075" t="s">
        <v>21697</v>
      </c>
      <c r="D4075">
        <v>26</v>
      </c>
      <c r="E4075" t="s">
        <v>24351</v>
      </c>
      <c r="F4075" t="s">
        <v>23</v>
      </c>
      <c r="G4075" t="s">
        <v>133</v>
      </c>
      <c r="H4075" t="s">
        <v>87</v>
      </c>
      <c r="I4075" t="s">
        <v>79</v>
      </c>
      <c r="J4075" t="s">
        <v>116</v>
      </c>
      <c r="K4075" t="s">
        <v>26694</v>
      </c>
      <c r="L4075" t="s">
        <v>44</v>
      </c>
    </row>
    <row r="4076" spans="1:12" x14ac:dyDescent="0.35">
      <c r="A4076">
        <v>9124</v>
      </c>
      <c r="B4076" t="s">
        <v>24352</v>
      </c>
      <c r="D4076">
        <v>27</v>
      </c>
      <c r="E4076" t="s">
        <v>24353</v>
      </c>
      <c r="F4076" t="s">
        <v>16</v>
      </c>
      <c r="G4076" t="s">
        <v>201</v>
      </c>
      <c r="H4076" t="s">
        <v>24</v>
      </c>
      <c r="I4076" t="s">
        <v>25</v>
      </c>
      <c r="J4076" t="s">
        <v>102</v>
      </c>
      <c r="K4076" t="s">
        <v>26695</v>
      </c>
      <c r="L4076" t="s">
        <v>37</v>
      </c>
    </row>
    <row r="4077" spans="1:12" x14ac:dyDescent="0.35">
      <c r="A4077">
        <v>9128</v>
      </c>
      <c r="B4077" t="s">
        <v>22496</v>
      </c>
      <c r="D4077">
        <v>28</v>
      </c>
      <c r="E4077" t="s">
        <v>24360</v>
      </c>
      <c r="F4077" t="s">
        <v>133</v>
      </c>
      <c r="G4077" t="s">
        <v>31</v>
      </c>
      <c r="H4077" t="s">
        <v>52</v>
      </c>
      <c r="I4077" t="s">
        <v>13</v>
      </c>
      <c r="J4077" t="s">
        <v>146</v>
      </c>
      <c r="K4077" t="s">
        <v>26696</v>
      </c>
      <c r="L4077" t="s">
        <v>19</v>
      </c>
    </row>
    <row r="4078" spans="1:12" x14ac:dyDescent="0.35">
      <c r="A4078">
        <v>9129</v>
      </c>
      <c r="B4078" t="s">
        <v>24361</v>
      </c>
      <c r="D4078">
        <v>30</v>
      </c>
      <c r="E4078" t="s">
        <v>24362</v>
      </c>
      <c r="F4078" t="s">
        <v>79</v>
      </c>
      <c r="G4078" t="s">
        <v>169</v>
      </c>
      <c r="H4078" t="s">
        <v>47</v>
      </c>
      <c r="I4078" t="s">
        <v>31</v>
      </c>
      <c r="J4078" t="s">
        <v>68</v>
      </c>
      <c r="K4078" t="s">
        <v>26697</v>
      </c>
      <c r="L4078" t="s">
        <v>28</v>
      </c>
    </row>
    <row r="4079" spans="1:12" x14ac:dyDescent="0.35">
      <c r="A4079">
        <v>9130</v>
      </c>
      <c r="B4079" t="s">
        <v>24363</v>
      </c>
      <c r="D4079">
        <v>26</v>
      </c>
      <c r="E4079" t="s">
        <v>24364</v>
      </c>
      <c r="F4079" t="s">
        <v>101</v>
      </c>
      <c r="G4079" t="s">
        <v>16</v>
      </c>
      <c r="H4079" t="s">
        <v>120</v>
      </c>
      <c r="I4079" t="s">
        <v>57</v>
      </c>
      <c r="J4079" t="s">
        <v>146</v>
      </c>
      <c r="K4079" t="s">
        <v>26698</v>
      </c>
      <c r="L4079" t="s">
        <v>37</v>
      </c>
    </row>
    <row r="4080" spans="1:12" x14ac:dyDescent="0.35">
      <c r="A4080">
        <v>9131</v>
      </c>
      <c r="B4080" t="s">
        <v>24365</v>
      </c>
      <c r="D4080">
        <v>28</v>
      </c>
      <c r="E4080" t="s">
        <v>24366</v>
      </c>
      <c r="F4080" t="s">
        <v>79</v>
      </c>
      <c r="G4080" t="s">
        <v>25</v>
      </c>
      <c r="H4080" t="s">
        <v>120</v>
      </c>
      <c r="I4080" t="s">
        <v>57</v>
      </c>
      <c r="J4080" t="s">
        <v>53</v>
      </c>
      <c r="K4080" t="s">
        <v>26699</v>
      </c>
      <c r="L4080" t="s">
        <v>76</v>
      </c>
    </row>
    <row r="4081" spans="1:12" x14ac:dyDescent="0.35">
      <c r="A4081">
        <v>9133</v>
      </c>
      <c r="B4081" t="s">
        <v>24369</v>
      </c>
      <c r="D4081">
        <v>29</v>
      </c>
      <c r="E4081" t="s">
        <v>24370</v>
      </c>
      <c r="F4081" t="s">
        <v>13</v>
      </c>
      <c r="G4081" t="s">
        <v>16</v>
      </c>
      <c r="H4081" t="s">
        <v>33</v>
      </c>
      <c r="I4081" t="s">
        <v>34</v>
      </c>
      <c r="J4081" t="s">
        <v>35</v>
      </c>
      <c r="K4081" t="s">
        <v>26700</v>
      </c>
      <c r="L4081" t="s">
        <v>19</v>
      </c>
    </row>
    <row r="4082" spans="1:12" x14ac:dyDescent="0.35">
      <c r="A4082">
        <v>9135</v>
      </c>
      <c r="B4082" t="s">
        <v>24373</v>
      </c>
      <c r="D4082">
        <v>29</v>
      </c>
      <c r="E4082" t="s">
        <v>24374</v>
      </c>
      <c r="F4082" t="s">
        <v>23</v>
      </c>
      <c r="G4082" t="s">
        <v>169</v>
      </c>
      <c r="H4082" t="s">
        <v>87</v>
      </c>
      <c r="I4082" t="s">
        <v>79</v>
      </c>
      <c r="J4082" t="s">
        <v>26</v>
      </c>
      <c r="K4082" t="s">
        <v>26701</v>
      </c>
      <c r="L4082" t="s">
        <v>37</v>
      </c>
    </row>
    <row r="4083" spans="1:12" x14ac:dyDescent="0.35">
      <c r="A4083">
        <v>9139</v>
      </c>
      <c r="B4083" t="s">
        <v>2929</v>
      </c>
      <c r="D4083">
        <v>29</v>
      </c>
      <c r="E4083" t="s">
        <v>24380</v>
      </c>
      <c r="F4083" t="s">
        <v>23</v>
      </c>
      <c r="G4083" t="s">
        <v>101</v>
      </c>
      <c r="H4083" t="s">
        <v>41</v>
      </c>
      <c r="I4083" t="s">
        <v>42</v>
      </c>
      <c r="J4083" t="s">
        <v>53</v>
      </c>
      <c r="K4083">
        <f>1-500-865-8123</f>
        <v>-9487</v>
      </c>
      <c r="L4083" t="s">
        <v>44</v>
      </c>
    </row>
    <row r="4084" spans="1:12" x14ac:dyDescent="0.35">
      <c r="A4084">
        <v>9140</v>
      </c>
      <c r="B4084" t="s">
        <v>24381</v>
      </c>
      <c r="D4084">
        <v>28</v>
      </c>
      <c r="E4084" t="s">
        <v>24382</v>
      </c>
      <c r="F4084" t="s">
        <v>34</v>
      </c>
      <c r="G4084" t="s">
        <v>57</v>
      </c>
      <c r="H4084" t="s">
        <v>24</v>
      </c>
      <c r="I4084" t="s">
        <v>25</v>
      </c>
      <c r="J4084" t="s">
        <v>146</v>
      </c>
      <c r="K4084" t="s">
        <v>26702</v>
      </c>
      <c r="L4084" t="s">
        <v>44</v>
      </c>
    </row>
    <row r="4085" spans="1:12" x14ac:dyDescent="0.35">
      <c r="A4085">
        <v>9144</v>
      </c>
      <c r="B4085" t="s">
        <v>22560</v>
      </c>
      <c r="D4085">
        <v>27</v>
      </c>
      <c r="E4085" t="s">
        <v>24389</v>
      </c>
      <c r="F4085" t="s">
        <v>79</v>
      </c>
      <c r="G4085" t="s">
        <v>25</v>
      </c>
      <c r="H4085" t="s">
        <v>52</v>
      </c>
      <c r="I4085" t="s">
        <v>13</v>
      </c>
      <c r="J4085" t="s">
        <v>58</v>
      </c>
      <c r="K4085" t="s">
        <v>26703</v>
      </c>
      <c r="L4085" t="s">
        <v>44</v>
      </c>
    </row>
    <row r="4086" spans="1:12" x14ac:dyDescent="0.35">
      <c r="A4086">
        <v>9149</v>
      </c>
      <c r="B4086" t="s">
        <v>24398</v>
      </c>
      <c r="D4086">
        <v>26</v>
      </c>
      <c r="E4086" t="s">
        <v>24399</v>
      </c>
      <c r="F4086" t="s">
        <v>79</v>
      </c>
      <c r="G4086" t="s">
        <v>149</v>
      </c>
      <c r="H4086" t="s">
        <v>52</v>
      </c>
      <c r="I4086" t="s">
        <v>13</v>
      </c>
      <c r="J4086" t="s">
        <v>146</v>
      </c>
      <c r="K4086" t="s">
        <v>26704</v>
      </c>
      <c r="L4086" t="s">
        <v>28</v>
      </c>
    </row>
    <row r="4087" spans="1:12" x14ac:dyDescent="0.35">
      <c r="A4087">
        <v>9150</v>
      </c>
      <c r="B4087" t="s">
        <v>24400</v>
      </c>
      <c r="D4087">
        <v>30</v>
      </c>
      <c r="E4087" t="s">
        <v>24401</v>
      </c>
      <c r="F4087" t="s">
        <v>31</v>
      </c>
      <c r="G4087" t="s">
        <v>34</v>
      </c>
      <c r="H4087" t="s">
        <v>41</v>
      </c>
      <c r="I4087" t="s">
        <v>42</v>
      </c>
      <c r="J4087" t="s">
        <v>17</v>
      </c>
      <c r="K4087" t="s">
        <v>26705</v>
      </c>
      <c r="L4087" t="s">
        <v>19</v>
      </c>
    </row>
    <row r="4088" spans="1:12" x14ac:dyDescent="0.35">
      <c r="A4088">
        <v>9152</v>
      </c>
      <c r="B4088" t="s">
        <v>24404</v>
      </c>
      <c r="D4088">
        <v>27</v>
      </c>
      <c r="E4088" t="s">
        <v>24405</v>
      </c>
      <c r="F4088" t="s">
        <v>23</v>
      </c>
      <c r="G4088" t="s">
        <v>177</v>
      </c>
      <c r="H4088" t="s">
        <v>33</v>
      </c>
      <c r="I4088" t="s">
        <v>34</v>
      </c>
      <c r="J4088" t="s">
        <v>58</v>
      </c>
      <c r="K4088" t="s">
        <v>26706</v>
      </c>
      <c r="L4088" t="s">
        <v>37</v>
      </c>
    </row>
    <row r="4089" spans="1:12" x14ac:dyDescent="0.35">
      <c r="A4089">
        <v>9154</v>
      </c>
      <c r="B4089" t="s">
        <v>24408</v>
      </c>
      <c r="D4089">
        <v>29</v>
      </c>
      <c r="E4089" t="s">
        <v>24409</v>
      </c>
      <c r="F4089" t="s">
        <v>31</v>
      </c>
      <c r="G4089" t="s">
        <v>32</v>
      </c>
      <c r="H4089" t="s">
        <v>15</v>
      </c>
      <c r="I4089" t="s">
        <v>16</v>
      </c>
      <c r="J4089" t="s">
        <v>91</v>
      </c>
      <c r="K4089">
        <f>1-75-791-9055</f>
        <v>-9920</v>
      </c>
      <c r="L4089" t="s">
        <v>28</v>
      </c>
    </row>
    <row r="4090" spans="1:12" x14ac:dyDescent="0.35">
      <c r="A4090">
        <v>9155</v>
      </c>
      <c r="B4090" t="s">
        <v>24410</v>
      </c>
      <c r="D4090">
        <v>26</v>
      </c>
      <c r="E4090" t="s">
        <v>24411</v>
      </c>
      <c r="F4090" t="s">
        <v>32</v>
      </c>
      <c r="G4090" t="s">
        <v>31</v>
      </c>
      <c r="H4090" t="s">
        <v>80</v>
      </c>
      <c r="I4090" t="s">
        <v>32</v>
      </c>
      <c r="J4090" t="s">
        <v>170</v>
      </c>
      <c r="K4090">
        <v>5049931979</v>
      </c>
      <c r="L4090" t="s">
        <v>28</v>
      </c>
    </row>
    <row r="4091" spans="1:12" x14ac:dyDescent="0.35">
      <c r="A4091">
        <v>9156</v>
      </c>
      <c r="B4091" t="s">
        <v>24412</v>
      </c>
      <c r="D4091">
        <v>28</v>
      </c>
      <c r="E4091" t="s">
        <v>24413</v>
      </c>
      <c r="F4091" t="s">
        <v>57</v>
      </c>
      <c r="G4091" t="s">
        <v>101</v>
      </c>
      <c r="H4091" t="s">
        <v>120</v>
      </c>
      <c r="I4091" t="s">
        <v>57</v>
      </c>
      <c r="J4091" t="s">
        <v>153</v>
      </c>
      <c r="K4091" t="s">
        <v>26707</v>
      </c>
      <c r="L4091" t="s">
        <v>76</v>
      </c>
    </row>
    <row r="4092" spans="1:12" x14ac:dyDescent="0.35">
      <c r="A4092">
        <v>9157</v>
      </c>
      <c r="B4092" t="s">
        <v>24414</v>
      </c>
      <c r="D4092">
        <v>26</v>
      </c>
      <c r="E4092" t="s">
        <v>24415</v>
      </c>
      <c r="F4092" t="s">
        <v>177</v>
      </c>
      <c r="G4092" t="s">
        <v>22</v>
      </c>
      <c r="H4092" t="s">
        <v>15</v>
      </c>
      <c r="I4092" t="s">
        <v>16</v>
      </c>
      <c r="J4092" t="s">
        <v>68</v>
      </c>
      <c r="K4092" t="s">
        <v>26708</v>
      </c>
      <c r="L4092" t="s">
        <v>28</v>
      </c>
    </row>
    <row r="4093" spans="1:12" x14ac:dyDescent="0.35">
      <c r="A4093">
        <v>9158</v>
      </c>
      <c r="B4093" t="s">
        <v>24416</v>
      </c>
      <c r="D4093">
        <v>28</v>
      </c>
      <c r="E4093" t="s">
        <v>24417</v>
      </c>
      <c r="F4093" t="s">
        <v>101</v>
      </c>
      <c r="G4093" t="s">
        <v>23</v>
      </c>
      <c r="H4093" t="s">
        <v>62</v>
      </c>
      <c r="I4093" t="s">
        <v>23</v>
      </c>
      <c r="J4093" t="s">
        <v>91</v>
      </c>
      <c r="K4093">
        <v>3505627546</v>
      </c>
      <c r="L4093" t="s">
        <v>37</v>
      </c>
    </row>
    <row r="4094" spans="1:12" x14ac:dyDescent="0.35">
      <c r="A4094">
        <v>9161</v>
      </c>
      <c r="B4094" t="s">
        <v>24422</v>
      </c>
      <c r="D4094">
        <v>29</v>
      </c>
      <c r="E4094" t="s">
        <v>24423</v>
      </c>
      <c r="F4094" t="s">
        <v>25</v>
      </c>
      <c r="G4094" t="s">
        <v>42</v>
      </c>
      <c r="H4094" t="s">
        <v>33</v>
      </c>
      <c r="I4094" t="s">
        <v>34</v>
      </c>
      <c r="J4094" t="s">
        <v>53</v>
      </c>
      <c r="K4094" t="s">
        <v>26709</v>
      </c>
      <c r="L4094" t="s">
        <v>44</v>
      </c>
    </row>
    <row r="4095" spans="1:12" x14ac:dyDescent="0.35">
      <c r="A4095">
        <v>9164</v>
      </c>
      <c r="B4095" t="s">
        <v>17014</v>
      </c>
      <c r="D4095">
        <v>26</v>
      </c>
      <c r="E4095" t="s">
        <v>24427</v>
      </c>
      <c r="F4095" t="s">
        <v>25</v>
      </c>
      <c r="G4095" t="s">
        <v>32</v>
      </c>
      <c r="H4095" t="s">
        <v>15</v>
      </c>
      <c r="I4095" t="s">
        <v>16</v>
      </c>
      <c r="J4095" t="s">
        <v>153</v>
      </c>
      <c r="K4095" t="s">
        <v>26710</v>
      </c>
      <c r="L4095" t="s">
        <v>76</v>
      </c>
    </row>
    <row r="4096" spans="1:12" x14ac:dyDescent="0.35">
      <c r="A4096">
        <v>9165</v>
      </c>
      <c r="B4096" t="s">
        <v>24428</v>
      </c>
      <c r="D4096">
        <v>29</v>
      </c>
      <c r="E4096" t="s">
        <v>24429</v>
      </c>
      <c r="F4096" t="s">
        <v>201</v>
      </c>
      <c r="G4096" t="s">
        <v>22</v>
      </c>
      <c r="H4096" t="s">
        <v>24</v>
      </c>
      <c r="I4096" t="s">
        <v>25</v>
      </c>
      <c r="J4096" t="s">
        <v>102</v>
      </c>
      <c r="K4096" t="s">
        <v>26711</v>
      </c>
      <c r="L4096" t="s">
        <v>19</v>
      </c>
    </row>
    <row r="4097" spans="1:12" x14ac:dyDescent="0.35">
      <c r="A4097">
        <v>9168</v>
      </c>
      <c r="B4097" t="s">
        <v>24434</v>
      </c>
      <c r="D4097">
        <v>30</v>
      </c>
      <c r="E4097" t="s">
        <v>24435</v>
      </c>
      <c r="F4097" t="s">
        <v>13</v>
      </c>
      <c r="G4097" t="s">
        <v>40</v>
      </c>
      <c r="H4097" t="s">
        <v>24</v>
      </c>
      <c r="I4097" t="s">
        <v>25</v>
      </c>
      <c r="J4097" t="s">
        <v>35</v>
      </c>
      <c r="K4097" t="s">
        <v>26712</v>
      </c>
      <c r="L4097" t="s">
        <v>37</v>
      </c>
    </row>
    <row r="4098" spans="1:12" x14ac:dyDescent="0.35">
      <c r="A4098">
        <v>9170</v>
      </c>
      <c r="B4098" t="s">
        <v>24438</v>
      </c>
      <c r="D4098">
        <v>27</v>
      </c>
      <c r="E4098" t="s">
        <v>24439</v>
      </c>
      <c r="F4098" t="s">
        <v>201</v>
      </c>
      <c r="G4098" t="s">
        <v>32</v>
      </c>
      <c r="H4098" t="s">
        <v>41</v>
      </c>
      <c r="I4098" t="s">
        <v>42</v>
      </c>
      <c r="J4098" t="s">
        <v>91</v>
      </c>
      <c r="K4098" t="s">
        <v>26713</v>
      </c>
      <c r="L4098" t="s">
        <v>37</v>
      </c>
    </row>
    <row r="4099" spans="1:12" x14ac:dyDescent="0.35">
      <c r="A4099">
        <v>9173</v>
      </c>
      <c r="B4099" t="s">
        <v>24443</v>
      </c>
      <c r="D4099">
        <v>28</v>
      </c>
      <c r="E4099" t="s">
        <v>24444</v>
      </c>
      <c r="F4099" t="s">
        <v>22</v>
      </c>
      <c r="G4099" t="s">
        <v>34</v>
      </c>
      <c r="H4099" t="s">
        <v>41</v>
      </c>
      <c r="I4099" t="s">
        <v>42</v>
      </c>
      <c r="J4099" t="s">
        <v>88</v>
      </c>
      <c r="K4099" t="s">
        <v>26714</v>
      </c>
      <c r="L4099" t="s">
        <v>19</v>
      </c>
    </row>
    <row r="4100" spans="1:12" x14ac:dyDescent="0.35">
      <c r="A4100">
        <v>9174</v>
      </c>
      <c r="B4100" t="s">
        <v>24445</v>
      </c>
      <c r="D4100">
        <v>27</v>
      </c>
      <c r="E4100" t="s">
        <v>24446</v>
      </c>
      <c r="F4100" t="s">
        <v>34</v>
      </c>
      <c r="G4100" t="s">
        <v>31</v>
      </c>
      <c r="H4100" t="s">
        <v>24</v>
      </c>
      <c r="I4100" t="s">
        <v>25</v>
      </c>
      <c r="J4100" t="s">
        <v>170</v>
      </c>
      <c r="K4100" t="s">
        <v>26715</v>
      </c>
      <c r="L4100" t="s">
        <v>76</v>
      </c>
    </row>
    <row r="4101" spans="1:12" x14ac:dyDescent="0.35">
      <c r="A4101">
        <v>9176</v>
      </c>
      <c r="B4101" t="s">
        <v>24449</v>
      </c>
      <c r="D4101">
        <v>27</v>
      </c>
      <c r="E4101" t="s">
        <v>24450</v>
      </c>
      <c r="F4101" t="s">
        <v>23</v>
      </c>
      <c r="G4101" t="s">
        <v>101</v>
      </c>
      <c r="H4101" t="s">
        <v>15</v>
      </c>
      <c r="I4101" t="s">
        <v>16</v>
      </c>
      <c r="J4101" t="s">
        <v>102</v>
      </c>
      <c r="K4101" t="s">
        <v>26716</v>
      </c>
      <c r="L4101" t="s">
        <v>19</v>
      </c>
    </row>
    <row r="4102" spans="1:12" x14ac:dyDescent="0.35">
      <c r="A4102">
        <v>9182</v>
      </c>
      <c r="B4102" t="s">
        <v>24460</v>
      </c>
      <c r="D4102">
        <v>26</v>
      </c>
      <c r="E4102" t="s">
        <v>24461</v>
      </c>
      <c r="F4102" t="s">
        <v>201</v>
      </c>
      <c r="G4102" t="s">
        <v>13</v>
      </c>
      <c r="H4102" t="s">
        <v>120</v>
      </c>
      <c r="I4102" t="s">
        <v>57</v>
      </c>
      <c r="J4102" t="s">
        <v>88</v>
      </c>
      <c r="K4102" t="s">
        <v>26717</v>
      </c>
      <c r="L4102" t="s">
        <v>28</v>
      </c>
    </row>
    <row r="4103" spans="1:12" x14ac:dyDescent="0.35">
      <c r="A4103">
        <v>9185</v>
      </c>
      <c r="B4103" t="s">
        <v>24466</v>
      </c>
      <c r="D4103">
        <v>26</v>
      </c>
      <c r="E4103" t="s">
        <v>24467</v>
      </c>
      <c r="F4103" t="s">
        <v>14</v>
      </c>
      <c r="G4103" t="s">
        <v>101</v>
      </c>
      <c r="H4103" t="s">
        <v>33</v>
      </c>
      <c r="I4103" t="s">
        <v>34</v>
      </c>
      <c r="J4103" t="s">
        <v>26</v>
      </c>
      <c r="K4103" t="s">
        <v>26718</v>
      </c>
      <c r="L4103" t="s">
        <v>37</v>
      </c>
    </row>
    <row r="4104" spans="1:12" x14ac:dyDescent="0.35">
      <c r="A4104">
        <v>9186</v>
      </c>
      <c r="B4104" t="s">
        <v>24468</v>
      </c>
      <c r="D4104">
        <v>29</v>
      </c>
      <c r="E4104" t="s">
        <v>24469</v>
      </c>
      <c r="F4104" t="s">
        <v>201</v>
      </c>
      <c r="G4104" t="s">
        <v>201</v>
      </c>
      <c r="H4104" t="s">
        <v>62</v>
      </c>
      <c r="I4104" t="s">
        <v>23</v>
      </c>
      <c r="J4104" t="s">
        <v>88</v>
      </c>
      <c r="K4104" t="s">
        <v>26719</v>
      </c>
      <c r="L4104" t="s">
        <v>28</v>
      </c>
    </row>
    <row r="4105" spans="1:12" x14ac:dyDescent="0.35">
      <c r="A4105">
        <v>9188</v>
      </c>
      <c r="B4105" t="s">
        <v>24472</v>
      </c>
      <c r="D4105">
        <v>27</v>
      </c>
      <c r="E4105" t="s">
        <v>24473</v>
      </c>
      <c r="F4105" t="s">
        <v>42</v>
      </c>
      <c r="G4105" t="s">
        <v>177</v>
      </c>
      <c r="H4105" t="s">
        <v>15</v>
      </c>
      <c r="I4105" t="s">
        <v>16</v>
      </c>
      <c r="J4105" t="s">
        <v>170</v>
      </c>
      <c r="K4105" t="s">
        <v>26720</v>
      </c>
      <c r="L4105" t="s">
        <v>19</v>
      </c>
    </row>
    <row r="4106" spans="1:12" x14ac:dyDescent="0.35">
      <c r="A4106">
        <v>9192</v>
      </c>
      <c r="B4106" t="s">
        <v>24480</v>
      </c>
      <c r="D4106">
        <v>30</v>
      </c>
      <c r="E4106" t="s">
        <v>24481</v>
      </c>
      <c r="F4106" t="s">
        <v>169</v>
      </c>
      <c r="G4106" t="s">
        <v>101</v>
      </c>
      <c r="H4106" t="s">
        <v>47</v>
      </c>
      <c r="I4106" t="s">
        <v>31</v>
      </c>
      <c r="J4106" t="s">
        <v>58</v>
      </c>
      <c r="K4106" t="s">
        <v>26721</v>
      </c>
      <c r="L4106" t="s">
        <v>37</v>
      </c>
    </row>
    <row r="4107" spans="1:12" x14ac:dyDescent="0.35">
      <c r="A4107">
        <v>9194</v>
      </c>
      <c r="B4107" t="s">
        <v>24484</v>
      </c>
      <c r="D4107">
        <v>30</v>
      </c>
      <c r="E4107" t="s">
        <v>24485</v>
      </c>
      <c r="F4107" t="s">
        <v>201</v>
      </c>
      <c r="G4107" t="s">
        <v>177</v>
      </c>
      <c r="H4107" t="s">
        <v>24</v>
      </c>
      <c r="I4107" t="s">
        <v>25</v>
      </c>
      <c r="J4107" t="s">
        <v>53</v>
      </c>
      <c r="K4107">
        <v>8264951254</v>
      </c>
      <c r="L4107" t="s">
        <v>76</v>
      </c>
    </row>
    <row r="4108" spans="1:12" x14ac:dyDescent="0.35">
      <c r="A4108">
        <v>9195</v>
      </c>
      <c r="B4108" t="s">
        <v>24486</v>
      </c>
      <c r="D4108">
        <v>28</v>
      </c>
      <c r="E4108" t="s">
        <v>24487</v>
      </c>
      <c r="F4108" t="s">
        <v>67</v>
      </c>
      <c r="G4108" t="s">
        <v>101</v>
      </c>
      <c r="H4108" t="s">
        <v>41</v>
      </c>
      <c r="I4108" t="s">
        <v>42</v>
      </c>
      <c r="J4108" t="s">
        <v>35</v>
      </c>
      <c r="K4108" t="s">
        <v>26722</v>
      </c>
      <c r="L4108" t="s">
        <v>76</v>
      </c>
    </row>
    <row r="4109" spans="1:12" x14ac:dyDescent="0.35">
      <c r="A4109">
        <v>9196</v>
      </c>
      <c r="B4109" t="s">
        <v>24488</v>
      </c>
      <c r="D4109">
        <v>27</v>
      </c>
      <c r="E4109" t="s">
        <v>24489</v>
      </c>
      <c r="F4109" t="s">
        <v>34</v>
      </c>
      <c r="G4109" t="s">
        <v>31</v>
      </c>
      <c r="H4109" t="s">
        <v>15</v>
      </c>
      <c r="I4109" t="s">
        <v>16</v>
      </c>
      <c r="J4109" t="s">
        <v>35</v>
      </c>
      <c r="K4109" t="s">
        <v>26723</v>
      </c>
      <c r="L4109" t="s">
        <v>19</v>
      </c>
    </row>
    <row r="4110" spans="1:12" x14ac:dyDescent="0.35">
      <c r="A4110">
        <v>9198</v>
      </c>
      <c r="B4110" t="s">
        <v>24492</v>
      </c>
      <c r="D4110">
        <v>28</v>
      </c>
      <c r="E4110" t="s">
        <v>24493</v>
      </c>
      <c r="F4110" t="s">
        <v>177</v>
      </c>
      <c r="G4110" t="s">
        <v>79</v>
      </c>
      <c r="H4110" t="s">
        <v>80</v>
      </c>
      <c r="I4110" t="s">
        <v>32</v>
      </c>
      <c r="J4110" t="s">
        <v>170</v>
      </c>
      <c r="K4110" t="s">
        <v>26724</v>
      </c>
      <c r="L4110" t="s">
        <v>44</v>
      </c>
    </row>
    <row r="4111" spans="1:12" x14ac:dyDescent="0.35">
      <c r="A4111">
        <v>9199</v>
      </c>
      <c r="B4111" t="s">
        <v>24494</v>
      </c>
      <c r="D4111">
        <v>30</v>
      </c>
      <c r="E4111" t="s">
        <v>24495</v>
      </c>
      <c r="F4111" t="s">
        <v>67</v>
      </c>
      <c r="G4111" t="s">
        <v>32</v>
      </c>
      <c r="H4111" t="s">
        <v>80</v>
      </c>
      <c r="I4111" t="s">
        <v>32</v>
      </c>
      <c r="J4111" t="s">
        <v>53</v>
      </c>
      <c r="K4111" t="s">
        <v>26725</v>
      </c>
      <c r="L4111" t="s">
        <v>44</v>
      </c>
    </row>
    <row r="4112" spans="1:12" x14ac:dyDescent="0.35">
      <c r="A4112">
        <v>9201</v>
      </c>
      <c r="B4112" t="s">
        <v>24498</v>
      </c>
      <c r="D4112">
        <v>28</v>
      </c>
      <c r="E4112" t="s">
        <v>24499</v>
      </c>
      <c r="F4112" t="s">
        <v>133</v>
      </c>
      <c r="G4112" t="s">
        <v>16</v>
      </c>
      <c r="H4112" t="s">
        <v>24</v>
      </c>
      <c r="I4112" t="s">
        <v>25</v>
      </c>
      <c r="J4112" t="s">
        <v>91</v>
      </c>
      <c r="K4112" t="s">
        <v>26726</v>
      </c>
      <c r="L4112" t="s">
        <v>28</v>
      </c>
    </row>
    <row r="4113" spans="1:12" x14ac:dyDescent="0.35">
      <c r="A4113">
        <v>9202</v>
      </c>
      <c r="B4113" t="s">
        <v>24500</v>
      </c>
      <c r="D4113">
        <v>26</v>
      </c>
      <c r="E4113" t="s">
        <v>24501</v>
      </c>
      <c r="F4113" t="s">
        <v>14</v>
      </c>
      <c r="G4113" t="s">
        <v>42</v>
      </c>
      <c r="H4113" t="s">
        <v>62</v>
      </c>
      <c r="I4113" t="s">
        <v>23</v>
      </c>
      <c r="J4113" t="s">
        <v>88</v>
      </c>
      <c r="K4113" t="s">
        <v>26727</v>
      </c>
      <c r="L4113" t="s">
        <v>76</v>
      </c>
    </row>
    <row r="4114" spans="1:12" x14ac:dyDescent="0.35">
      <c r="A4114">
        <v>9203</v>
      </c>
      <c r="B4114" t="s">
        <v>24502</v>
      </c>
      <c r="D4114">
        <v>27</v>
      </c>
      <c r="E4114" t="s">
        <v>24503</v>
      </c>
      <c r="F4114" t="s">
        <v>101</v>
      </c>
      <c r="G4114" t="s">
        <v>201</v>
      </c>
      <c r="H4114" t="s">
        <v>62</v>
      </c>
      <c r="I4114" t="s">
        <v>23</v>
      </c>
      <c r="J4114" t="s">
        <v>102</v>
      </c>
      <c r="K4114">
        <f>1-799-459-5506</f>
        <v>-6763</v>
      </c>
      <c r="L4114" t="s">
        <v>44</v>
      </c>
    </row>
    <row r="4115" spans="1:12" x14ac:dyDescent="0.35">
      <c r="A4115">
        <v>9206</v>
      </c>
      <c r="B4115" t="s">
        <v>24508</v>
      </c>
      <c r="D4115">
        <v>27</v>
      </c>
      <c r="E4115" t="s">
        <v>24509</v>
      </c>
      <c r="F4115" t="s">
        <v>201</v>
      </c>
      <c r="G4115" t="s">
        <v>13</v>
      </c>
      <c r="H4115" t="s">
        <v>120</v>
      </c>
      <c r="I4115" t="s">
        <v>57</v>
      </c>
      <c r="J4115" t="s">
        <v>63</v>
      </c>
      <c r="K4115" t="s">
        <v>26728</v>
      </c>
      <c r="L4115" t="s">
        <v>76</v>
      </c>
    </row>
    <row r="4116" spans="1:12" x14ac:dyDescent="0.35">
      <c r="A4116">
        <v>9208</v>
      </c>
      <c r="B4116" t="s">
        <v>24512</v>
      </c>
      <c r="D4116">
        <v>26</v>
      </c>
      <c r="E4116" t="s">
        <v>24513</v>
      </c>
      <c r="F4116" t="s">
        <v>149</v>
      </c>
      <c r="G4116" t="s">
        <v>149</v>
      </c>
      <c r="H4116" t="s">
        <v>24</v>
      </c>
      <c r="I4116" t="s">
        <v>25</v>
      </c>
      <c r="J4116" t="s">
        <v>26</v>
      </c>
      <c r="K4116" t="s">
        <v>26729</v>
      </c>
      <c r="L4116" t="s">
        <v>37</v>
      </c>
    </row>
    <row r="4117" spans="1:12" x14ac:dyDescent="0.35">
      <c r="A4117">
        <v>9211</v>
      </c>
      <c r="B4117" t="s">
        <v>24516</v>
      </c>
      <c r="D4117">
        <v>30</v>
      </c>
      <c r="E4117" t="s">
        <v>24517</v>
      </c>
      <c r="F4117" t="s">
        <v>67</v>
      </c>
      <c r="G4117" t="s">
        <v>16</v>
      </c>
      <c r="H4117" t="s">
        <v>52</v>
      </c>
      <c r="I4117" t="s">
        <v>13</v>
      </c>
      <c r="J4117" t="s">
        <v>146</v>
      </c>
      <c r="K4117" t="s">
        <v>26730</v>
      </c>
      <c r="L4117" t="s">
        <v>44</v>
      </c>
    </row>
    <row r="4118" spans="1:12" x14ac:dyDescent="0.35">
      <c r="A4118">
        <v>9217</v>
      </c>
      <c r="B4118" t="s">
        <v>24527</v>
      </c>
      <c r="D4118">
        <v>27</v>
      </c>
      <c r="E4118" t="s">
        <v>24528</v>
      </c>
      <c r="F4118" t="s">
        <v>40</v>
      </c>
      <c r="G4118" t="s">
        <v>22</v>
      </c>
      <c r="H4118" t="s">
        <v>47</v>
      </c>
      <c r="I4118" t="s">
        <v>31</v>
      </c>
      <c r="J4118" t="s">
        <v>53</v>
      </c>
      <c r="K4118" t="s">
        <v>26731</v>
      </c>
      <c r="L4118" t="s">
        <v>76</v>
      </c>
    </row>
    <row r="4119" spans="1:12" x14ac:dyDescent="0.35">
      <c r="A4119">
        <v>9219</v>
      </c>
      <c r="B4119" t="s">
        <v>24531</v>
      </c>
      <c r="D4119">
        <v>29</v>
      </c>
      <c r="E4119" t="s">
        <v>24532</v>
      </c>
      <c r="F4119" t="s">
        <v>133</v>
      </c>
      <c r="G4119" t="s">
        <v>57</v>
      </c>
      <c r="H4119" t="s">
        <v>33</v>
      </c>
      <c r="I4119" t="s">
        <v>34</v>
      </c>
      <c r="J4119" t="s">
        <v>63</v>
      </c>
      <c r="K4119" t="s">
        <v>26732</v>
      </c>
      <c r="L4119" t="s">
        <v>28</v>
      </c>
    </row>
    <row r="4120" spans="1:12" x14ac:dyDescent="0.35">
      <c r="A4120">
        <v>9220</v>
      </c>
      <c r="B4120" t="s">
        <v>24533</v>
      </c>
      <c r="D4120">
        <v>29</v>
      </c>
      <c r="E4120" t="s">
        <v>24534</v>
      </c>
      <c r="F4120" t="s">
        <v>177</v>
      </c>
      <c r="G4120" t="s">
        <v>23</v>
      </c>
      <c r="H4120" t="s">
        <v>52</v>
      </c>
      <c r="I4120" t="s">
        <v>13</v>
      </c>
      <c r="J4120" t="s">
        <v>146</v>
      </c>
      <c r="K4120" t="s">
        <v>26733</v>
      </c>
      <c r="L4120" t="s">
        <v>37</v>
      </c>
    </row>
    <row r="4121" spans="1:12" x14ac:dyDescent="0.35">
      <c r="A4121">
        <v>9221</v>
      </c>
      <c r="B4121" t="s">
        <v>24535</v>
      </c>
      <c r="D4121">
        <v>28</v>
      </c>
      <c r="E4121" t="s">
        <v>24536</v>
      </c>
      <c r="F4121" t="s">
        <v>177</v>
      </c>
      <c r="G4121" t="s">
        <v>169</v>
      </c>
      <c r="H4121" t="s">
        <v>15</v>
      </c>
      <c r="I4121" t="s">
        <v>16</v>
      </c>
      <c r="J4121" t="s">
        <v>170</v>
      </c>
      <c r="K4121" t="s">
        <v>26734</v>
      </c>
      <c r="L4121" t="s">
        <v>37</v>
      </c>
    </row>
    <row r="4122" spans="1:12" x14ac:dyDescent="0.35">
      <c r="A4122">
        <v>9225</v>
      </c>
      <c r="B4122" t="s">
        <v>9601</v>
      </c>
      <c r="D4122">
        <v>27</v>
      </c>
      <c r="E4122" t="s">
        <v>24543</v>
      </c>
      <c r="F4122" t="s">
        <v>177</v>
      </c>
      <c r="G4122" t="s">
        <v>101</v>
      </c>
      <c r="H4122" t="s">
        <v>33</v>
      </c>
      <c r="I4122" t="s">
        <v>34</v>
      </c>
      <c r="J4122" t="s">
        <v>17</v>
      </c>
      <c r="K4122">
        <v>5131081765</v>
      </c>
      <c r="L4122" t="s">
        <v>19</v>
      </c>
    </row>
    <row r="4123" spans="1:12" x14ac:dyDescent="0.35">
      <c r="A4123">
        <v>9230</v>
      </c>
      <c r="B4123" t="s">
        <v>24550</v>
      </c>
      <c r="D4123">
        <v>29</v>
      </c>
      <c r="E4123" t="s">
        <v>24551</v>
      </c>
      <c r="F4123" t="s">
        <v>57</v>
      </c>
      <c r="G4123" t="s">
        <v>201</v>
      </c>
      <c r="H4123" t="s">
        <v>41</v>
      </c>
      <c r="I4123" t="s">
        <v>42</v>
      </c>
      <c r="J4123" t="s">
        <v>48</v>
      </c>
      <c r="K4123" t="s">
        <v>26735</v>
      </c>
      <c r="L4123" t="s">
        <v>19</v>
      </c>
    </row>
    <row r="4124" spans="1:12" x14ac:dyDescent="0.35">
      <c r="A4124">
        <v>9231</v>
      </c>
      <c r="B4124" t="s">
        <v>24552</v>
      </c>
      <c r="D4124">
        <v>29</v>
      </c>
      <c r="E4124" t="s">
        <v>24553</v>
      </c>
      <c r="F4124" t="s">
        <v>177</v>
      </c>
      <c r="G4124" t="s">
        <v>23</v>
      </c>
      <c r="H4124" t="s">
        <v>33</v>
      </c>
      <c r="I4124" t="s">
        <v>34</v>
      </c>
      <c r="J4124" t="s">
        <v>58</v>
      </c>
      <c r="K4124" t="s">
        <v>26736</v>
      </c>
      <c r="L4124" t="s">
        <v>28</v>
      </c>
    </row>
    <row r="4125" spans="1:12" x14ac:dyDescent="0.35">
      <c r="A4125">
        <v>9233</v>
      </c>
      <c r="B4125" t="s">
        <v>24556</v>
      </c>
      <c r="D4125">
        <v>27</v>
      </c>
      <c r="E4125" t="s">
        <v>24557</v>
      </c>
      <c r="F4125" t="s">
        <v>40</v>
      </c>
      <c r="G4125" t="s">
        <v>23</v>
      </c>
      <c r="H4125" t="s">
        <v>47</v>
      </c>
      <c r="I4125" t="s">
        <v>31</v>
      </c>
      <c r="J4125" t="s">
        <v>102</v>
      </c>
      <c r="K4125" t="s">
        <v>26737</v>
      </c>
      <c r="L4125" t="s">
        <v>28</v>
      </c>
    </row>
    <row r="4126" spans="1:12" x14ac:dyDescent="0.35">
      <c r="A4126">
        <v>9243</v>
      </c>
      <c r="B4126" t="s">
        <v>24574</v>
      </c>
      <c r="D4126">
        <v>29</v>
      </c>
      <c r="E4126" t="s">
        <v>24575</v>
      </c>
      <c r="F4126" t="s">
        <v>25</v>
      </c>
      <c r="G4126" t="s">
        <v>40</v>
      </c>
      <c r="H4126" t="s">
        <v>120</v>
      </c>
      <c r="I4126" t="s">
        <v>57</v>
      </c>
      <c r="J4126" t="s">
        <v>53</v>
      </c>
      <c r="K4126" t="s">
        <v>26738</v>
      </c>
      <c r="L4126" t="s">
        <v>76</v>
      </c>
    </row>
    <row r="4127" spans="1:12" x14ac:dyDescent="0.35">
      <c r="A4127">
        <v>9244</v>
      </c>
      <c r="B4127" t="s">
        <v>24576</v>
      </c>
      <c r="D4127">
        <v>26</v>
      </c>
      <c r="E4127" t="s">
        <v>24577</v>
      </c>
      <c r="F4127" t="s">
        <v>25</v>
      </c>
      <c r="G4127" t="s">
        <v>22</v>
      </c>
      <c r="H4127" t="s">
        <v>47</v>
      </c>
      <c r="I4127" t="s">
        <v>31</v>
      </c>
      <c r="J4127" t="s">
        <v>116</v>
      </c>
      <c r="K4127" t="s">
        <v>26739</v>
      </c>
      <c r="L4127" t="s">
        <v>44</v>
      </c>
    </row>
    <row r="4128" spans="1:12" x14ac:dyDescent="0.35">
      <c r="A4128">
        <v>9245</v>
      </c>
      <c r="B4128" t="s">
        <v>24068</v>
      </c>
      <c r="D4128">
        <v>29</v>
      </c>
      <c r="E4128" t="s">
        <v>24578</v>
      </c>
      <c r="F4128" t="s">
        <v>169</v>
      </c>
      <c r="G4128" t="s">
        <v>32</v>
      </c>
      <c r="H4128" t="s">
        <v>120</v>
      </c>
      <c r="I4128" t="s">
        <v>57</v>
      </c>
      <c r="J4128" t="s">
        <v>102</v>
      </c>
      <c r="K4128" t="s">
        <v>26740</v>
      </c>
      <c r="L4128" t="s">
        <v>76</v>
      </c>
    </row>
    <row r="4129" spans="1:12" x14ac:dyDescent="0.35">
      <c r="A4129">
        <v>9246</v>
      </c>
      <c r="B4129" t="s">
        <v>24579</v>
      </c>
      <c r="D4129">
        <v>30</v>
      </c>
      <c r="E4129" t="s">
        <v>24580</v>
      </c>
      <c r="F4129" t="s">
        <v>25</v>
      </c>
      <c r="G4129" t="s">
        <v>79</v>
      </c>
      <c r="H4129" t="s">
        <v>120</v>
      </c>
      <c r="I4129" t="s">
        <v>57</v>
      </c>
      <c r="J4129" t="s">
        <v>35</v>
      </c>
      <c r="K4129" t="s">
        <v>26741</v>
      </c>
      <c r="L4129" t="s">
        <v>19</v>
      </c>
    </row>
    <row r="4130" spans="1:12" x14ac:dyDescent="0.35">
      <c r="A4130">
        <v>9248</v>
      </c>
      <c r="B4130" t="s">
        <v>24583</v>
      </c>
      <c r="D4130">
        <v>28</v>
      </c>
      <c r="E4130" t="s">
        <v>24584</v>
      </c>
      <c r="F4130" t="s">
        <v>79</v>
      </c>
      <c r="G4130" t="s">
        <v>32</v>
      </c>
      <c r="H4130" t="s">
        <v>87</v>
      </c>
      <c r="I4130" t="s">
        <v>79</v>
      </c>
      <c r="J4130" t="s">
        <v>35</v>
      </c>
      <c r="K4130" t="s">
        <v>26742</v>
      </c>
      <c r="L4130" t="s">
        <v>76</v>
      </c>
    </row>
    <row r="4131" spans="1:12" x14ac:dyDescent="0.35">
      <c r="A4131">
        <v>9249</v>
      </c>
      <c r="B4131" t="s">
        <v>787</v>
      </c>
      <c r="D4131">
        <v>29</v>
      </c>
      <c r="E4131" t="s">
        <v>24585</v>
      </c>
      <c r="F4131" t="s">
        <v>22</v>
      </c>
      <c r="G4131" t="s">
        <v>149</v>
      </c>
      <c r="H4131" t="s">
        <v>24</v>
      </c>
      <c r="I4131" t="s">
        <v>25</v>
      </c>
      <c r="J4131" t="s">
        <v>91</v>
      </c>
      <c r="K4131" t="s">
        <v>26743</v>
      </c>
      <c r="L4131" t="s">
        <v>76</v>
      </c>
    </row>
    <row r="4132" spans="1:12" x14ac:dyDescent="0.35">
      <c r="A4132">
        <v>9251</v>
      </c>
      <c r="B4132" t="s">
        <v>24588</v>
      </c>
      <c r="D4132">
        <v>30</v>
      </c>
      <c r="E4132" t="s">
        <v>24589</v>
      </c>
      <c r="F4132" t="s">
        <v>133</v>
      </c>
      <c r="G4132" t="s">
        <v>32</v>
      </c>
      <c r="H4132" t="s">
        <v>120</v>
      </c>
      <c r="I4132" t="s">
        <v>57</v>
      </c>
      <c r="J4132" t="s">
        <v>88</v>
      </c>
      <c r="K4132" t="s">
        <v>26744</v>
      </c>
      <c r="L4132" t="s">
        <v>44</v>
      </c>
    </row>
    <row r="4133" spans="1:12" x14ac:dyDescent="0.35">
      <c r="A4133">
        <v>9252</v>
      </c>
      <c r="B4133" t="s">
        <v>24590</v>
      </c>
      <c r="D4133">
        <v>26</v>
      </c>
      <c r="E4133" t="s">
        <v>24591</v>
      </c>
      <c r="F4133" t="s">
        <v>201</v>
      </c>
      <c r="G4133" t="s">
        <v>16</v>
      </c>
      <c r="H4133" t="s">
        <v>120</v>
      </c>
      <c r="I4133" t="s">
        <v>57</v>
      </c>
      <c r="J4133" t="s">
        <v>48</v>
      </c>
      <c r="K4133" t="s">
        <v>26745</v>
      </c>
      <c r="L4133" t="s">
        <v>37</v>
      </c>
    </row>
    <row r="4134" spans="1:12" x14ac:dyDescent="0.35">
      <c r="A4134">
        <v>9255</v>
      </c>
      <c r="B4134" t="s">
        <v>9612</v>
      </c>
      <c r="D4134">
        <v>28</v>
      </c>
      <c r="E4134" t="s">
        <v>24596</v>
      </c>
      <c r="F4134" t="s">
        <v>133</v>
      </c>
      <c r="G4134" t="s">
        <v>67</v>
      </c>
      <c r="H4134" t="s">
        <v>52</v>
      </c>
      <c r="I4134" t="s">
        <v>13</v>
      </c>
      <c r="J4134" t="s">
        <v>48</v>
      </c>
      <c r="K4134" t="s">
        <v>26746</v>
      </c>
      <c r="L4134" t="s">
        <v>37</v>
      </c>
    </row>
    <row r="4135" spans="1:12" x14ac:dyDescent="0.35">
      <c r="A4135">
        <v>9256</v>
      </c>
      <c r="B4135" t="s">
        <v>17378</v>
      </c>
      <c r="D4135">
        <v>28</v>
      </c>
      <c r="E4135" t="s">
        <v>24597</v>
      </c>
      <c r="F4135" t="s">
        <v>201</v>
      </c>
      <c r="G4135" t="s">
        <v>25</v>
      </c>
      <c r="H4135" t="s">
        <v>62</v>
      </c>
      <c r="I4135" t="s">
        <v>23</v>
      </c>
      <c r="J4135" t="s">
        <v>116</v>
      </c>
      <c r="K4135" t="s">
        <v>26747</v>
      </c>
      <c r="L4135" t="s">
        <v>28</v>
      </c>
    </row>
    <row r="4136" spans="1:12" x14ac:dyDescent="0.35">
      <c r="A4136">
        <v>9257</v>
      </c>
      <c r="B4136" t="s">
        <v>2743</v>
      </c>
      <c r="D4136">
        <v>27</v>
      </c>
      <c r="E4136" t="s">
        <v>24598</v>
      </c>
      <c r="F4136" t="s">
        <v>13</v>
      </c>
      <c r="G4136" t="s">
        <v>149</v>
      </c>
      <c r="H4136" t="s">
        <v>120</v>
      </c>
      <c r="I4136" t="s">
        <v>57</v>
      </c>
      <c r="J4136" t="s">
        <v>153</v>
      </c>
      <c r="K4136" t="s">
        <v>26748</v>
      </c>
      <c r="L4136" t="s">
        <v>37</v>
      </c>
    </row>
    <row r="4137" spans="1:12" x14ac:dyDescent="0.35">
      <c r="A4137">
        <v>9261</v>
      </c>
      <c r="B4137" t="s">
        <v>24605</v>
      </c>
      <c r="D4137">
        <v>27</v>
      </c>
      <c r="E4137" t="s">
        <v>24606</v>
      </c>
      <c r="F4137" t="s">
        <v>34</v>
      </c>
      <c r="G4137" t="s">
        <v>79</v>
      </c>
      <c r="H4137" t="s">
        <v>52</v>
      </c>
      <c r="I4137" t="s">
        <v>13</v>
      </c>
      <c r="J4137" t="s">
        <v>26</v>
      </c>
      <c r="K4137" t="s">
        <v>26749</v>
      </c>
      <c r="L4137" t="s">
        <v>44</v>
      </c>
    </row>
    <row r="4138" spans="1:12" x14ac:dyDescent="0.35">
      <c r="A4138">
        <v>9263</v>
      </c>
      <c r="B4138" t="s">
        <v>24609</v>
      </c>
      <c r="D4138">
        <v>30</v>
      </c>
      <c r="E4138" t="s">
        <v>24610</v>
      </c>
      <c r="F4138" t="s">
        <v>40</v>
      </c>
      <c r="G4138" t="s">
        <v>22</v>
      </c>
      <c r="H4138" t="s">
        <v>120</v>
      </c>
      <c r="I4138" t="s">
        <v>57</v>
      </c>
      <c r="J4138" t="s">
        <v>153</v>
      </c>
      <c r="K4138" t="s">
        <v>26750</v>
      </c>
      <c r="L4138" t="s">
        <v>44</v>
      </c>
    </row>
    <row r="4139" spans="1:12" x14ac:dyDescent="0.35">
      <c r="A4139">
        <v>9267</v>
      </c>
      <c r="B4139" t="s">
        <v>24616</v>
      </c>
      <c r="D4139">
        <v>28</v>
      </c>
      <c r="E4139" t="s">
        <v>24617</v>
      </c>
      <c r="F4139" t="s">
        <v>25</v>
      </c>
      <c r="G4139" t="s">
        <v>23</v>
      </c>
      <c r="H4139" t="s">
        <v>33</v>
      </c>
      <c r="I4139" t="s">
        <v>34</v>
      </c>
      <c r="J4139" t="s">
        <v>17</v>
      </c>
      <c r="K4139" t="s">
        <v>26751</v>
      </c>
      <c r="L4139" t="s">
        <v>19</v>
      </c>
    </row>
    <row r="4140" spans="1:12" x14ac:dyDescent="0.35">
      <c r="A4140">
        <v>9269</v>
      </c>
      <c r="B4140" t="s">
        <v>24619</v>
      </c>
      <c r="D4140">
        <v>28</v>
      </c>
      <c r="E4140" t="s">
        <v>24620</v>
      </c>
      <c r="F4140" t="s">
        <v>13</v>
      </c>
      <c r="G4140" t="s">
        <v>57</v>
      </c>
      <c r="H4140" t="s">
        <v>80</v>
      </c>
      <c r="I4140" t="s">
        <v>32</v>
      </c>
      <c r="J4140" t="s">
        <v>53</v>
      </c>
      <c r="K4140" s="1" t="s">
        <v>26752</v>
      </c>
      <c r="L4140" t="s">
        <v>37</v>
      </c>
    </row>
    <row r="4141" spans="1:12" x14ac:dyDescent="0.35">
      <c r="A4141">
        <v>9270</v>
      </c>
      <c r="B4141" t="s">
        <v>24621</v>
      </c>
      <c r="D4141">
        <v>26</v>
      </c>
      <c r="E4141" t="s">
        <v>24622</v>
      </c>
      <c r="F4141" t="s">
        <v>133</v>
      </c>
      <c r="G4141" t="s">
        <v>79</v>
      </c>
      <c r="H4141" t="s">
        <v>80</v>
      </c>
      <c r="I4141" t="s">
        <v>32</v>
      </c>
      <c r="J4141" t="s">
        <v>26</v>
      </c>
      <c r="K4141" t="s">
        <v>26753</v>
      </c>
      <c r="L4141" t="s">
        <v>19</v>
      </c>
    </row>
    <row r="4142" spans="1:12" x14ac:dyDescent="0.35">
      <c r="A4142">
        <v>9275</v>
      </c>
      <c r="B4142" t="s">
        <v>24128</v>
      </c>
      <c r="D4142">
        <v>30</v>
      </c>
      <c r="E4142" t="s">
        <v>24631</v>
      </c>
      <c r="F4142" t="s">
        <v>79</v>
      </c>
      <c r="G4142" t="s">
        <v>201</v>
      </c>
      <c r="H4142" t="s">
        <v>62</v>
      </c>
      <c r="I4142" t="s">
        <v>23</v>
      </c>
      <c r="J4142" t="s">
        <v>68</v>
      </c>
      <c r="K4142" t="s">
        <v>26754</v>
      </c>
      <c r="L4142" t="s">
        <v>44</v>
      </c>
    </row>
    <row r="4143" spans="1:12" x14ac:dyDescent="0.35">
      <c r="A4143">
        <v>9279</v>
      </c>
      <c r="B4143" t="s">
        <v>24638</v>
      </c>
      <c r="D4143">
        <v>28</v>
      </c>
      <c r="E4143" t="s">
        <v>24639</v>
      </c>
      <c r="F4143" t="s">
        <v>40</v>
      </c>
      <c r="G4143" t="s">
        <v>25</v>
      </c>
      <c r="H4143" t="s">
        <v>41</v>
      </c>
      <c r="I4143" t="s">
        <v>42</v>
      </c>
      <c r="J4143" t="s">
        <v>146</v>
      </c>
      <c r="K4143">
        <v>3197103587</v>
      </c>
      <c r="L4143" t="s">
        <v>44</v>
      </c>
    </row>
    <row r="4144" spans="1:12" x14ac:dyDescent="0.35">
      <c r="A4144">
        <v>9286</v>
      </c>
      <c r="B4144" t="s">
        <v>24652</v>
      </c>
      <c r="D4144">
        <v>27</v>
      </c>
      <c r="E4144" t="s">
        <v>24653</v>
      </c>
      <c r="F4144" t="s">
        <v>40</v>
      </c>
      <c r="G4144" t="s">
        <v>79</v>
      </c>
      <c r="H4144" t="s">
        <v>80</v>
      </c>
      <c r="I4144" t="s">
        <v>32</v>
      </c>
      <c r="J4144" t="s">
        <v>58</v>
      </c>
      <c r="K4144" t="s">
        <v>26755</v>
      </c>
      <c r="L4144" t="s">
        <v>76</v>
      </c>
    </row>
    <row r="4145" spans="1:12" x14ac:dyDescent="0.35">
      <c r="A4145">
        <v>9288</v>
      </c>
      <c r="B4145" t="s">
        <v>24656</v>
      </c>
      <c r="D4145">
        <v>26</v>
      </c>
      <c r="E4145" t="s">
        <v>24657</v>
      </c>
      <c r="F4145" t="s">
        <v>14</v>
      </c>
      <c r="G4145" t="s">
        <v>67</v>
      </c>
      <c r="H4145" t="s">
        <v>52</v>
      </c>
      <c r="I4145" t="s">
        <v>13</v>
      </c>
      <c r="J4145" t="s">
        <v>102</v>
      </c>
      <c r="K4145" t="s">
        <v>26756</v>
      </c>
      <c r="L4145" t="s">
        <v>44</v>
      </c>
    </row>
    <row r="4146" spans="1:12" x14ac:dyDescent="0.35">
      <c r="A4146">
        <v>9294</v>
      </c>
      <c r="B4146" t="s">
        <v>24668</v>
      </c>
      <c r="D4146">
        <v>26</v>
      </c>
      <c r="E4146" t="s">
        <v>24669</v>
      </c>
      <c r="F4146" t="s">
        <v>25</v>
      </c>
      <c r="G4146" t="s">
        <v>31</v>
      </c>
      <c r="H4146" t="s">
        <v>62</v>
      </c>
      <c r="I4146" t="s">
        <v>23</v>
      </c>
      <c r="J4146" t="s">
        <v>26</v>
      </c>
      <c r="K4146">
        <v>1581099719</v>
      </c>
      <c r="L4146" t="s">
        <v>44</v>
      </c>
    </row>
    <row r="4147" spans="1:12" x14ac:dyDescent="0.35">
      <c r="A4147">
        <v>9295</v>
      </c>
      <c r="B4147" t="s">
        <v>24670</v>
      </c>
      <c r="D4147">
        <v>26</v>
      </c>
      <c r="E4147" t="s">
        <v>24671</v>
      </c>
      <c r="F4147" t="s">
        <v>25</v>
      </c>
      <c r="G4147" t="s">
        <v>101</v>
      </c>
      <c r="H4147" t="s">
        <v>33</v>
      </c>
      <c r="I4147" t="s">
        <v>34</v>
      </c>
      <c r="J4147" t="s">
        <v>26</v>
      </c>
      <c r="K4147" t="s">
        <v>26757</v>
      </c>
      <c r="L4147" t="s">
        <v>28</v>
      </c>
    </row>
    <row r="4148" spans="1:12" x14ac:dyDescent="0.35">
      <c r="A4148">
        <v>9299</v>
      </c>
      <c r="B4148" t="s">
        <v>24678</v>
      </c>
      <c r="D4148">
        <v>27</v>
      </c>
      <c r="E4148" t="s">
        <v>24679</v>
      </c>
      <c r="F4148" t="s">
        <v>22</v>
      </c>
      <c r="G4148" t="s">
        <v>42</v>
      </c>
      <c r="H4148" t="s">
        <v>15</v>
      </c>
      <c r="I4148" t="s">
        <v>16</v>
      </c>
      <c r="J4148" t="s">
        <v>35</v>
      </c>
      <c r="K4148" t="s">
        <v>26758</v>
      </c>
      <c r="L4148" t="s">
        <v>28</v>
      </c>
    </row>
    <row r="4149" spans="1:12" x14ac:dyDescent="0.35">
      <c r="A4149">
        <v>9301</v>
      </c>
      <c r="B4149" t="s">
        <v>24681</v>
      </c>
      <c r="D4149">
        <v>28</v>
      </c>
      <c r="E4149" t="s">
        <v>24682</v>
      </c>
      <c r="F4149" t="s">
        <v>14</v>
      </c>
      <c r="G4149" t="s">
        <v>16</v>
      </c>
      <c r="H4149" t="s">
        <v>52</v>
      </c>
      <c r="I4149" t="s">
        <v>13</v>
      </c>
      <c r="J4149" t="s">
        <v>17</v>
      </c>
      <c r="K4149" t="s">
        <v>26759</v>
      </c>
      <c r="L4149" t="s">
        <v>44</v>
      </c>
    </row>
    <row r="4150" spans="1:12" x14ac:dyDescent="0.35">
      <c r="A4150">
        <v>9302</v>
      </c>
      <c r="B4150" t="s">
        <v>24683</v>
      </c>
      <c r="D4150">
        <v>28</v>
      </c>
      <c r="E4150" t="s">
        <v>24684</v>
      </c>
      <c r="F4150" t="s">
        <v>101</v>
      </c>
      <c r="G4150" t="s">
        <v>23</v>
      </c>
      <c r="H4150" t="s">
        <v>52</v>
      </c>
      <c r="I4150" t="s">
        <v>13</v>
      </c>
      <c r="J4150" t="s">
        <v>48</v>
      </c>
      <c r="K4150">
        <f>1-271-957-1786</f>
        <v>-3013</v>
      </c>
      <c r="L4150" t="s">
        <v>76</v>
      </c>
    </row>
    <row r="4151" spans="1:12" x14ac:dyDescent="0.35">
      <c r="A4151">
        <v>9303</v>
      </c>
      <c r="B4151" t="s">
        <v>24685</v>
      </c>
      <c r="D4151">
        <v>27</v>
      </c>
      <c r="E4151" t="s">
        <v>24686</v>
      </c>
      <c r="F4151" t="s">
        <v>149</v>
      </c>
      <c r="G4151" t="s">
        <v>31</v>
      </c>
      <c r="H4151" t="s">
        <v>24</v>
      </c>
      <c r="I4151" t="s">
        <v>25</v>
      </c>
      <c r="J4151" t="s">
        <v>58</v>
      </c>
      <c r="K4151" t="s">
        <v>26760</v>
      </c>
      <c r="L4151" t="s">
        <v>28</v>
      </c>
    </row>
    <row r="4152" spans="1:12" x14ac:dyDescent="0.35">
      <c r="A4152">
        <v>9305</v>
      </c>
      <c r="B4152" t="s">
        <v>24689</v>
      </c>
      <c r="D4152">
        <v>28</v>
      </c>
      <c r="E4152" t="s">
        <v>24690</v>
      </c>
      <c r="F4152" t="s">
        <v>14</v>
      </c>
      <c r="G4152" t="s">
        <v>25</v>
      </c>
      <c r="H4152" t="s">
        <v>15</v>
      </c>
      <c r="I4152" t="s">
        <v>16</v>
      </c>
      <c r="J4152" t="s">
        <v>170</v>
      </c>
      <c r="K4152" t="s">
        <v>26761</v>
      </c>
      <c r="L4152" t="s">
        <v>19</v>
      </c>
    </row>
    <row r="4153" spans="1:12" x14ac:dyDescent="0.35">
      <c r="A4153">
        <v>9310</v>
      </c>
      <c r="B4153" t="s">
        <v>24699</v>
      </c>
      <c r="D4153">
        <v>27</v>
      </c>
      <c r="E4153" t="s">
        <v>24700</v>
      </c>
      <c r="F4153" t="s">
        <v>201</v>
      </c>
      <c r="G4153" t="s">
        <v>32</v>
      </c>
      <c r="H4153" t="s">
        <v>62</v>
      </c>
      <c r="I4153" t="s">
        <v>23</v>
      </c>
      <c r="J4153" t="s">
        <v>153</v>
      </c>
      <c r="K4153" t="s">
        <v>26762</v>
      </c>
      <c r="L4153" t="s">
        <v>19</v>
      </c>
    </row>
    <row r="4154" spans="1:12" x14ac:dyDescent="0.35">
      <c r="A4154">
        <v>9311</v>
      </c>
      <c r="B4154" t="s">
        <v>24701</v>
      </c>
      <c r="D4154">
        <v>29</v>
      </c>
      <c r="E4154" t="s">
        <v>24702</v>
      </c>
      <c r="F4154" t="s">
        <v>177</v>
      </c>
      <c r="G4154" t="s">
        <v>101</v>
      </c>
      <c r="H4154" t="s">
        <v>120</v>
      </c>
      <c r="I4154" t="s">
        <v>57</v>
      </c>
      <c r="J4154" t="s">
        <v>116</v>
      </c>
      <c r="K4154">
        <v>9535159784</v>
      </c>
      <c r="L4154" t="s">
        <v>19</v>
      </c>
    </row>
    <row r="4155" spans="1:12" x14ac:dyDescent="0.35">
      <c r="A4155">
        <v>9313</v>
      </c>
      <c r="B4155" t="s">
        <v>19989</v>
      </c>
      <c r="D4155">
        <v>26</v>
      </c>
      <c r="E4155" t="s">
        <v>24705</v>
      </c>
      <c r="F4155" t="s">
        <v>169</v>
      </c>
      <c r="G4155" t="s">
        <v>31</v>
      </c>
      <c r="H4155" t="s">
        <v>120</v>
      </c>
      <c r="I4155" t="s">
        <v>57</v>
      </c>
      <c r="J4155" t="s">
        <v>17</v>
      </c>
      <c r="K4155" t="s">
        <v>26763</v>
      </c>
      <c r="L4155" t="s">
        <v>19</v>
      </c>
    </row>
    <row r="4156" spans="1:12" x14ac:dyDescent="0.35">
      <c r="A4156">
        <v>9317</v>
      </c>
      <c r="B4156" t="s">
        <v>8542</v>
      </c>
      <c r="D4156">
        <v>28</v>
      </c>
      <c r="E4156" t="s">
        <v>24712</v>
      </c>
      <c r="F4156" t="s">
        <v>149</v>
      </c>
      <c r="G4156" t="s">
        <v>14</v>
      </c>
      <c r="H4156" t="s">
        <v>24</v>
      </c>
      <c r="I4156" t="s">
        <v>25</v>
      </c>
      <c r="J4156" t="s">
        <v>91</v>
      </c>
      <c r="K4156" t="s">
        <v>26764</v>
      </c>
      <c r="L4156" t="s">
        <v>19</v>
      </c>
    </row>
    <row r="4157" spans="1:12" x14ac:dyDescent="0.35">
      <c r="A4157">
        <v>9321</v>
      </c>
      <c r="B4157" t="s">
        <v>24719</v>
      </c>
      <c r="D4157">
        <v>26</v>
      </c>
      <c r="E4157" t="s">
        <v>24720</v>
      </c>
      <c r="F4157" t="s">
        <v>32</v>
      </c>
      <c r="G4157" t="s">
        <v>201</v>
      </c>
      <c r="H4157" t="s">
        <v>47</v>
      </c>
      <c r="I4157" t="s">
        <v>31</v>
      </c>
      <c r="J4157" t="s">
        <v>17</v>
      </c>
      <c r="K4157" t="s">
        <v>26765</v>
      </c>
      <c r="L4157" t="s">
        <v>19</v>
      </c>
    </row>
    <row r="4158" spans="1:12" x14ac:dyDescent="0.35">
      <c r="A4158">
        <v>9323</v>
      </c>
      <c r="B4158" t="s">
        <v>4409</v>
      </c>
      <c r="D4158">
        <v>28</v>
      </c>
      <c r="E4158" t="s">
        <v>24723</v>
      </c>
      <c r="F4158" t="s">
        <v>133</v>
      </c>
      <c r="G4158" t="s">
        <v>34</v>
      </c>
      <c r="H4158" t="s">
        <v>80</v>
      </c>
      <c r="I4158" t="s">
        <v>32</v>
      </c>
      <c r="J4158" t="s">
        <v>17</v>
      </c>
      <c r="K4158" t="s">
        <v>26766</v>
      </c>
      <c r="L4158" t="s">
        <v>19</v>
      </c>
    </row>
    <row r="4159" spans="1:12" x14ac:dyDescent="0.35">
      <c r="A4159">
        <v>9324</v>
      </c>
      <c r="B4159" t="s">
        <v>24724</v>
      </c>
      <c r="D4159">
        <v>28</v>
      </c>
      <c r="E4159" t="s">
        <v>24725</v>
      </c>
      <c r="F4159" t="s">
        <v>23</v>
      </c>
      <c r="G4159" t="s">
        <v>57</v>
      </c>
      <c r="H4159" t="s">
        <v>120</v>
      </c>
      <c r="I4159" t="s">
        <v>57</v>
      </c>
      <c r="J4159" t="s">
        <v>146</v>
      </c>
      <c r="K4159" t="s">
        <v>26767</v>
      </c>
      <c r="L4159" t="s">
        <v>76</v>
      </c>
    </row>
    <row r="4160" spans="1:12" x14ac:dyDescent="0.35">
      <c r="A4160">
        <v>9325</v>
      </c>
      <c r="B4160" t="s">
        <v>24726</v>
      </c>
      <c r="D4160">
        <v>28</v>
      </c>
      <c r="E4160" t="s">
        <v>24727</v>
      </c>
      <c r="F4160" t="s">
        <v>67</v>
      </c>
      <c r="G4160" t="s">
        <v>22</v>
      </c>
      <c r="H4160" t="s">
        <v>87</v>
      </c>
      <c r="I4160" t="s">
        <v>79</v>
      </c>
      <c r="J4160" t="s">
        <v>58</v>
      </c>
      <c r="K4160" t="s">
        <v>26768</v>
      </c>
      <c r="L4160" t="s">
        <v>37</v>
      </c>
    </row>
    <row r="4161" spans="1:12" x14ac:dyDescent="0.35">
      <c r="A4161">
        <v>9329</v>
      </c>
      <c r="B4161" t="s">
        <v>24734</v>
      </c>
      <c r="D4161">
        <v>29</v>
      </c>
      <c r="E4161" t="s">
        <v>24735</v>
      </c>
      <c r="F4161" t="s">
        <v>14</v>
      </c>
      <c r="G4161" t="s">
        <v>25</v>
      </c>
      <c r="H4161" t="s">
        <v>52</v>
      </c>
      <c r="I4161" t="s">
        <v>13</v>
      </c>
      <c r="J4161" t="s">
        <v>35</v>
      </c>
      <c r="K4161" t="s">
        <v>26769</v>
      </c>
      <c r="L4161" t="s">
        <v>19</v>
      </c>
    </row>
    <row r="4162" spans="1:12" x14ac:dyDescent="0.35">
      <c r="A4162">
        <v>9330</v>
      </c>
      <c r="B4162" t="s">
        <v>24736</v>
      </c>
      <c r="D4162">
        <v>27</v>
      </c>
      <c r="E4162" t="s">
        <v>24737</v>
      </c>
      <c r="F4162" t="s">
        <v>25</v>
      </c>
      <c r="G4162" t="s">
        <v>201</v>
      </c>
      <c r="H4162" t="s">
        <v>120</v>
      </c>
      <c r="I4162" t="s">
        <v>57</v>
      </c>
      <c r="J4162" t="s">
        <v>170</v>
      </c>
      <c r="K4162" t="s">
        <v>26770</v>
      </c>
      <c r="L4162" t="s">
        <v>28</v>
      </c>
    </row>
    <row r="4163" spans="1:12" x14ac:dyDescent="0.35">
      <c r="A4163">
        <v>9332</v>
      </c>
      <c r="B4163" t="s">
        <v>24740</v>
      </c>
      <c r="D4163">
        <v>27</v>
      </c>
      <c r="E4163" t="s">
        <v>24741</v>
      </c>
      <c r="F4163" t="s">
        <v>34</v>
      </c>
      <c r="G4163" t="s">
        <v>16</v>
      </c>
      <c r="H4163" t="s">
        <v>33</v>
      </c>
      <c r="I4163" t="s">
        <v>34</v>
      </c>
      <c r="J4163" t="s">
        <v>17</v>
      </c>
      <c r="K4163" t="s">
        <v>26771</v>
      </c>
      <c r="L4163" t="s">
        <v>37</v>
      </c>
    </row>
    <row r="4164" spans="1:12" x14ac:dyDescent="0.35">
      <c r="A4164">
        <v>9334</v>
      </c>
      <c r="B4164" t="s">
        <v>24744</v>
      </c>
      <c r="D4164">
        <v>26</v>
      </c>
      <c r="E4164" t="s">
        <v>24745</v>
      </c>
      <c r="F4164" t="s">
        <v>133</v>
      </c>
      <c r="G4164" t="s">
        <v>25</v>
      </c>
      <c r="H4164" t="s">
        <v>47</v>
      </c>
      <c r="I4164" t="s">
        <v>31</v>
      </c>
      <c r="J4164" t="s">
        <v>88</v>
      </c>
      <c r="K4164" t="s">
        <v>26772</v>
      </c>
      <c r="L4164" t="s">
        <v>19</v>
      </c>
    </row>
    <row r="4165" spans="1:12" x14ac:dyDescent="0.35">
      <c r="A4165">
        <v>9335</v>
      </c>
      <c r="B4165" t="s">
        <v>24746</v>
      </c>
      <c r="D4165">
        <v>29</v>
      </c>
      <c r="E4165" t="s">
        <v>24747</v>
      </c>
      <c r="F4165" t="s">
        <v>34</v>
      </c>
      <c r="G4165" t="s">
        <v>16</v>
      </c>
      <c r="H4165" t="s">
        <v>52</v>
      </c>
      <c r="I4165" t="s">
        <v>13</v>
      </c>
      <c r="J4165" t="s">
        <v>63</v>
      </c>
      <c r="K4165" t="s">
        <v>26773</v>
      </c>
      <c r="L4165" t="s">
        <v>28</v>
      </c>
    </row>
    <row r="4166" spans="1:12" x14ac:dyDescent="0.35">
      <c r="A4166">
        <v>9336</v>
      </c>
      <c r="B4166" t="s">
        <v>24748</v>
      </c>
      <c r="D4166">
        <v>26</v>
      </c>
      <c r="E4166" t="s">
        <v>24749</v>
      </c>
      <c r="F4166" t="s">
        <v>31</v>
      </c>
      <c r="G4166" t="s">
        <v>57</v>
      </c>
      <c r="H4166" t="s">
        <v>24</v>
      </c>
      <c r="I4166" t="s">
        <v>25</v>
      </c>
      <c r="J4166" t="s">
        <v>88</v>
      </c>
      <c r="K4166" t="s">
        <v>26774</v>
      </c>
      <c r="L4166" t="s">
        <v>44</v>
      </c>
    </row>
    <row r="4167" spans="1:12" x14ac:dyDescent="0.35">
      <c r="A4167">
        <v>9337</v>
      </c>
      <c r="B4167" t="s">
        <v>24750</v>
      </c>
      <c r="D4167">
        <v>30</v>
      </c>
      <c r="E4167" t="s">
        <v>24751</v>
      </c>
      <c r="F4167" t="s">
        <v>14</v>
      </c>
      <c r="G4167" t="s">
        <v>169</v>
      </c>
      <c r="H4167" t="s">
        <v>62</v>
      </c>
      <c r="I4167" t="s">
        <v>23</v>
      </c>
      <c r="J4167" t="s">
        <v>116</v>
      </c>
      <c r="K4167">
        <v>1197952353</v>
      </c>
      <c r="L4167" t="s">
        <v>28</v>
      </c>
    </row>
    <row r="4168" spans="1:12" x14ac:dyDescent="0.35">
      <c r="A4168">
        <v>9338</v>
      </c>
      <c r="B4168" t="s">
        <v>24752</v>
      </c>
      <c r="D4168">
        <v>29</v>
      </c>
      <c r="E4168" t="s">
        <v>24753</v>
      </c>
      <c r="F4168" t="s">
        <v>14</v>
      </c>
      <c r="G4168" t="s">
        <v>22</v>
      </c>
      <c r="H4168" t="s">
        <v>62</v>
      </c>
      <c r="I4168" t="s">
        <v>23</v>
      </c>
      <c r="J4168" t="s">
        <v>102</v>
      </c>
      <c r="K4168" t="s">
        <v>26775</v>
      </c>
      <c r="L4168" t="s">
        <v>44</v>
      </c>
    </row>
    <row r="4169" spans="1:12" x14ac:dyDescent="0.35">
      <c r="A4169">
        <v>9339</v>
      </c>
      <c r="B4169" t="s">
        <v>24754</v>
      </c>
      <c r="D4169">
        <v>28</v>
      </c>
      <c r="E4169" t="s">
        <v>24755</v>
      </c>
      <c r="F4169" t="s">
        <v>177</v>
      </c>
      <c r="G4169" t="s">
        <v>67</v>
      </c>
      <c r="H4169" t="s">
        <v>120</v>
      </c>
      <c r="I4169" t="s">
        <v>57</v>
      </c>
      <c r="J4169" t="s">
        <v>88</v>
      </c>
      <c r="K4169">
        <f>1-97-179-5924</f>
        <v>-6199</v>
      </c>
      <c r="L4169" t="s">
        <v>19</v>
      </c>
    </row>
    <row r="4170" spans="1:12" x14ac:dyDescent="0.35">
      <c r="A4170">
        <v>9346</v>
      </c>
      <c r="B4170" t="s">
        <v>24768</v>
      </c>
      <c r="D4170">
        <v>27</v>
      </c>
      <c r="E4170" t="s">
        <v>24769</v>
      </c>
      <c r="F4170" t="s">
        <v>32</v>
      </c>
      <c r="G4170" t="s">
        <v>42</v>
      </c>
      <c r="H4170" t="s">
        <v>41</v>
      </c>
      <c r="I4170" t="s">
        <v>42</v>
      </c>
      <c r="J4170" t="s">
        <v>116</v>
      </c>
      <c r="K4170" t="s">
        <v>26776</v>
      </c>
      <c r="L4170" t="s">
        <v>28</v>
      </c>
    </row>
    <row r="4171" spans="1:12" x14ac:dyDescent="0.35">
      <c r="A4171">
        <v>9347</v>
      </c>
      <c r="B4171" t="s">
        <v>24770</v>
      </c>
      <c r="D4171">
        <v>26</v>
      </c>
      <c r="E4171" t="s">
        <v>24771</v>
      </c>
      <c r="F4171" t="s">
        <v>23</v>
      </c>
      <c r="G4171" t="s">
        <v>177</v>
      </c>
      <c r="H4171" t="s">
        <v>87</v>
      </c>
      <c r="I4171" t="s">
        <v>79</v>
      </c>
      <c r="J4171" t="s">
        <v>153</v>
      </c>
      <c r="K4171" t="s">
        <v>26777</v>
      </c>
      <c r="L4171" t="s">
        <v>37</v>
      </c>
    </row>
    <row r="4172" spans="1:12" x14ac:dyDescent="0.35">
      <c r="A4172">
        <v>9348</v>
      </c>
      <c r="B4172" t="s">
        <v>24772</v>
      </c>
      <c r="D4172">
        <v>27</v>
      </c>
      <c r="E4172" t="s">
        <v>24773</v>
      </c>
      <c r="F4172" t="s">
        <v>79</v>
      </c>
      <c r="G4172" t="s">
        <v>34</v>
      </c>
      <c r="H4172" t="s">
        <v>15</v>
      </c>
      <c r="I4172" t="s">
        <v>16</v>
      </c>
      <c r="J4172" t="s">
        <v>17</v>
      </c>
      <c r="K4172" t="s">
        <v>26778</v>
      </c>
      <c r="L4172" t="s">
        <v>44</v>
      </c>
    </row>
    <row r="4173" spans="1:12" x14ac:dyDescent="0.35">
      <c r="A4173">
        <v>9351</v>
      </c>
      <c r="B4173" t="s">
        <v>24778</v>
      </c>
      <c r="D4173">
        <v>26</v>
      </c>
      <c r="E4173" t="s">
        <v>24779</v>
      </c>
      <c r="F4173" t="s">
        <v>149</v>
      </c>
      <c r="G4173" t="s">
        <v>42</v>
      </c>
      <c r="H4173" t="s">
        <v>87</v>
      </c>
      <c r="I4173" t="s">
        <v>79</v>
      </c>
      <c r="J4173" t="s">
        <v>58</v>
      </c>
      <c r="K4173">
        <v>1683904237</v>
      </c>
      <c r="L4173" t="s">
        <v>19</v>
      </c>
    </row>
    <row r="4174" spans="1:12" x14ac:dyDescent="0.35">
      <c r="A4174">
        <v>9352</v>
      </c>
      <c r="B4174" t="s">
        <v>2183</v>
      </c>
      <c r="D4174">
        <v>30</v>
      </c>
      <c r="E4174" t="s">
        <v>24780</v>
      </c>
      <c r="F4174" t="s">
        <v>25</v>
      </c>
      <c r="G4174" t="s">
        <v>201</v>
      </c>
      <c r="H4174" t="s">
        <v>80</v>
      </c>
      <c r="I4174" t="s">
        <v>32</v>
      </c>
      <c r="J4174" t="s">
        <v>26</v>
      </c>
      <c r="K4174" t="s">
        <v>26779</v>
      </c>
      <c r="L4174" t="s">
        <v>76</v>
      </c>
    </row>
    <row r="4175" spans="1:12" x14ac:dyDescent="0.35">
      <c r="A4175">
        <v>9354</v>
      </c>
      <c r="B4175" t="s">
        <v>24783</v>
      </c>
      <c r="D4175">
        <v>26</v>
      </c>
      <c r="E4175" t="s">
        <v>24784</v>
      </c>
      <c r="F4175" t="s">
        <v>14</v>
      </c>
      <c r="G4175" t="s">
        <v>177</v>
      </c>
      <c r="H4175" t="s">
        <v>120</v>
      </c>
      <c r="I4175" t="s">
        <v>57</v>
      </c>
      <c r="J4175" t="s">
        <v>63</v>
      </c>
      <c r="K4175" t="s">
        <v>26780</v>
      </c>
      <c r="L4175" t="s">
        <v>28</v>
      </c>
    </row>
    <row r="4176" spans="1:12" x14ac:dyDescent="0.35">
      <c r="A4176">
        <v>9356</v>
      </c>
      <c r="B4176" t="s">
        <v>24787</v>
      </c>
      <c r="D4176">
        <v>28</v>
      </c>
      <c r="E4176" t="s">
        <v>24788</v>
      </c>
      <c r="F4176" t="s">
        <v>25</v>
      </c>
      <c r="G4176" t="s">
        <v>201</v>
      </c>
      <c r="H4176" t="s">
        <v>47</v>
      </c>
      <c r="I4176" t="s">
        <v>31</v>
      </c>
      <c r="J4176" t="s">
        <v>48</v>
      </c>
      <c r="K4176" t="s">
        <v>26781</v>
      </c>
      <c r="L4176" t="s">
        <v>44</v>
      </c>
    </row>
    <row r="4177" spans="1:12" x14ac:dyDescent="0.35">
      <c r="A4177">
        <v>9357</v>
      </c>
      <c r="B4177" t="s">
        <v>24789</v>
      </c>
      <c r="D4177">
        <v>27</v>
      </c>
      <c r="E4177" t="s">
        <v>24790</v>
      </c>
      <c r="F4177" t="s">
        <v>79</v>
      </c>
      <c r="G4177" t="s">
        <v>16</v>
      </c>
      <c r="H4177" t="s">
        <v>15</v>
      </c>
      <c r="I4177" t="s">
        <v>16</v>
      </c>
      <c r="J4177" t="s">
        <v>170</v>
      </c>
      <c r="K4177" t="s">
        <v>26782</v>
      </c>
      <c r="L4177" t="s">
        <v>44</v>
      </c>
    </row>
    <row r="4178" spans="1:12" x14ac:dyDescent="0.35">
      <c r="A4178">
        <v>9359</v>
      </c>
      <c r="B4178" t="s">
        <v>24793</v>
      </c>
      <c r="D4178">
        <v>27</v>
      </c>
      <c r="E4178" t="s">
        <v>24794</v>
      </c>
      <c r="F4178" t="s">
        <v>23</v>
      </c>
      <c r="G4178" t="s">
        <v>201</v>
      </c>
      <c r="H4178" t="s">
        <v>47</v>
      </c>
      <c r="I4178" t="s">
        <v>31</v>
      </c>
      <c r="J4178" t="s">
        <v>26</v>
      </c>
      <c r="K4178" t="s">
        <v>26783</v>
      </c>
      <c r="L4178" t="s">
        <v>28</v>
      </c>
    </row>
    <row r="4179" spans="1:12" x14ac:dyDescent="0.35">
      <c r="A4179">
        <v>9362</v>
      </c>
      <c r="B4179" t="s">
        <v>24799</v>
      </c>
      <c r="D4179">
        <v>28</v>
      </c>
      <c r="E4179" t="s">
        <v>24800</v>
      </c>
      <c r="F4179" t="s">
        <v>22</v>
      </c>
      <c r="G4179" t="s">
        <v>79</v>
      </c>
      <c r="H4179" t="s">
        <v>62</v>
      </c>
      <c r="I4179" t="s">
        <v>23</v>
      </c>
      <c r="J4179" t="s">
        <v>63</v>
      </c>
      <c r="K4179" t="s">
        <v>26784</v>
      </c>
      <c r="L4179" t="s">
        <v>37</v>
      </c>
    </row>
    <row r="4180" spans="1:12" x14ac:dyDescent="0.35">
      <c r="A4180">
        <v>9364</v>
      </c>
      <c r="B4180" t="s">
        <v>24803</v>
      </c>
      <c r="D4180">
        <v>30</v>
      </c>
      <c r="E4180" t="s">
        <v>24804</v>
      </c>
      <c r="F4180" t="s">
        <v>16</v>
      </c>
      <c r="G4180" t="s">
        <v>149</v>
      </c>
      <c r="H4180" t="s">
        <v>47</v>
      </c>
      <c r="I4180" t="s">
        <v>31</v>
      </c>
      <c r="J4180" t="s">
        <v>68</v>
      </c>
      <c r="K4180" t="s">
        <v>26785</v>
      </c>
      <c r="L4180" t="s">
        <v>44</v>
      </c>
    </row>
    <row r="4181" spans="1:12" x14ac:dyDescent="0.35">
      <c r="A4181">
        <v>9367</v>
      </c>
      <c r="B4181" t="s">
        <v>24809</v>
      </c>
      <c r="D4181">
        <v>30</v>
      </c>
      <c r="E4181" t="s">
        <v>24810</v>
      </c>
      <c r="F4181" t="s">
        <v>201</v>
      </c>
      <c r="G4181" t="s">
        <v>177</v>
      </c>
      <c r="H4181" t="s">
        <v>52</v>
      </c>
      <c r="I4181" t="s">
        <v>13</v>
      </c>
      <c r="J4181" t="s">
        <v>88</v>
      </c>
      <c r="K4181" t="s">
        <v>26786</v>
      </c>
      <c r="L4181" t="s">
        <v>37</v>
      </c>
    </row>
    <row r="4182" spans="1:12" x14ac:dyDescent="0.35">
      <c r="A4182">
        <v>9369</v>
      </c>
      <c r="B4182" t="s">
        <v>24813</v>
      </c>
      <c r="D4182">
        <v>29</v>
      </c>
      <c r="E4182" t="s">
        <v>24814</v>
      </c>
      <c r="F4182" t="s">
        <v>40</v>
      </c>
      <c r="G4182" t="s">
        <v>201</v>
      </c>
      <c r="H4182" t="s">
        <v>120</v>
      </c>
      <c r="I4182" t="s">
        <v>57</v>
      </c>
      <c r="J4182" t="s">
        <v>58</v>
      </c>
      <c r="K4182" t="s">
        <v>26787</v>
      </c>
      <c r="L4182" t="s">
        <v>37</v>
      </c>
    </row>
    <row r="4183" spans="1:12" x14ac:dyDescent="0.35">
      <c r="A4183">
        <v>9371</v>
      </c>
      <c r="B4183" t="s">
        <v>24817</v>
      </c>
      <c r="D4183">
        <v>27</v>
      </c>
      <c r="E4183" t="s">
        <v>24818</v>
      </c>
      <c r="F4183" t="s">
        <v>101</v>
      </c>
      <c r="G4183" t="s">
        <v>34</v>
      </c>
      <c r="H4183" t="s">
        <v>24</v>
      </c>
      <c r="I4183" t="s">
        <v>25</v>
      </c>
      <c r="J4183" t="s">
        <v>17</v>
      </c>
      <c r="K4183">
        <v>3681193092</v>
      </c>
      <c r="L4183" t="s">
        <v>37</v>
      </c>
    </row>
    <row r="4184" spans="1:12" x14ac:dyDescent="0.35">
      <c r="A4184">
        <v>9373</v>
      </c>
      <c r="B4184" t="s">
        <v>24821</v>
      </c>
      <c r="D4184">
        <v>28</v>
      </c>
      <c r="E4184" t="s">
        <v>24822</v>
      </c>
      <c r="F4184" t="s">
        <v>13</v>
      </c>
      <c r="G4184" t="s">
        <v>14</v>
      </c>
      <c r="H4184" t="s">
        <v>24</v>
      </c>
      <c r="I4184" t="s">
        <v>25</v>
      </c>
      <c r="J4184" t="s">
        <v>68</v>
      </c>
      <c r="K4184" t="s">
        <v>26788</v>
      </c>
      <c r="L4184" t="s">
        <v>19</v>
      </c>
    </row>
    <row r="4185" spans="1:12" x14ac:dyDescent="0.35">
      <c r="A4185">
        <v>9374</v>
      </c>
      <c r="B4185" t="s">
        <v>24823</v>
      </c>
      <c r="D4185">
        <v>26</v>
      </c>
      <c r="E4185" t="s">
        <v>24824</v>
      </c>
      <c r="F4185" t="s">
        <v>40</v>
      </c>
      <c r="G4185" t="s">
        <v>22</v>
      </c>
      <c r="H4185" t="s">
        <v>47</v>
      </c>
      <c r="I4185" t="s">
        <v>31</v>
      </c>
      <c r="J4185" t="s">
        <v>63</v>
      </c>
      <c r="K4185">
        <f>1-532-845-8761</f>
        <v>-10137</v>
      </c>
      <c r="L4185" t="s">
        <v>19</v>
      </c>
    </row>
    <row r="4186" spans="1:12" x14ac:dyDescent="0.35">
      <c r="A4186">
        <v>9379</v>
      </c>
      <c r="B4186" t="s">
        <v>24833</v>
      </c>
      <c r="D4186">
        <v>26</v>
      </c>
      <c r="E4186" t="s">
        <v>24834</v>
      </c>
      <c r="F4186" t="s">
        <v>23</v>
      </c>
      <c r="G4186" t="s">
        <v>201</v>
      </c>
      <c r="H4186" t="s">
        <v>80</v>
      </c>
      <c r="I4186" t="s">
        <v>32</v>
      </c>
      <c r="J4186" t="s">
        <v>91</v>
      </c>
      <c r="K4186" t="s">
        <v>26789</v>
      </c>
      <c r="L4186" t="s">
        <v>44</v>
      </c>
    </row>
    <row r="4187" spans="1:12" x14ac:dyDescent="0.35">
      <c r="A4187">
        <v>9380</v>
      </c>
      <c r="B4187" t="s">
        <v>24835</v>
      </c>
      <c r="D4187">
        <v>28</v>
      </c>
      <c r="E4187" t="s">
        <v>24836</v>
      </c>
      <c r="F4187" t="s">
        <v>22</v>
      </c>
      <c r="G4187" t="s">
        <v>177</v>
      </c>
      <c r="H4187" t="s">
        <v>24</v>
      </c>
      <c r="I4187" t="s">
        <v>25</v>
      </c>
      <c r="J4187" t="s">
        <v>91</v>
      </c>
      <c r="K4187" t="s">
        <v>26790</v>
      </c>
      <c r="L4187" t="s">
        <v>37</v>
      </c>
    </row>
    <row r="4188" spans="1:12" x14ac:dyDescent="0.35">
      <c r="A4188">
        <v>9381</v>
      </c>
      <c r="B4188" t="s">
        <v>24837</v>
      </c>
      <c r="D4188">
        <v>26</v>
      </c>
      <c r="E4188" t="s">
        <v>24838</v>
      </c>
      <c r="F4188" t="s">
        <v>14</v>
      </c>
      <c r="G4188" t="s">
        <v>149</v>
      </c>
      <c r="H4188" t="s">
        <v>80</v>
      </c>
      <c r="I4188" t="s">
        <v>32</v>
      </c>
      <c r="J4188" t="s">
        <v>146</v>
      </c>
      <c r="K4188" t="s">
        <v>26791</v>
      </c>
      <c r="L4188" t="s">
        <v>44</v>
      </c>
    </row>
    <row r="4189" spans="1:12" x14ac:dyDescent="0.35">
      <c r="A4189">
        <v>9382</v>
      </c>
      <c r="B4189" t="s">
        <v>24839</v>
      </c>
      <c r="D4189">
        <v>27</v>
      </c>
      <c r="E4189" t="s">
        <v>24840</v>
      </c>
      <c r="F4189" t="s">
        <v>16</v>
      </c>
      <c r="G4189" t="s">
        <v>32</v>
      </c>
      <c r="H4189" t="s">
        <v>24</v>
      </c>
      <c r="I4189" t="s">
        <v>25</v>
      </c>
      <c r="J4189" t="s">
        <v>153</v>
      </c>
      <c r="K4189" t="s">
        <v>26792</v>
      </c>
      <c r="L4189" t="s">
        <v>19</v>
      </c>
    </row>
    <row r="4190" spans="1:12" x14ac:dyDescent="0.35">
      <c r="A4190">
        <v>9384</v>
      </c>
      <c r="B4190" t="s">
        <v>24843</v>
      </c>
      <c r="D4190">
        <v>27</v>
      </c>
      <c r="E4190" t="s">
        <v>24844</v>
      </c>
      <c r="F4190" t="s">
        <v>101</v>
      </c>
      <c r="G4190" t="s">
        <v>14</v>
      </c>
      <c r="H4190" t="s">
        <v>62</v>
      </c>
      <c r="I4190" t="s">
        <v>23</v>
      </c>
      <c r="J4190" t="s">
        <v>17</v>
      </c>
      <c r="K4190" t="s">
        <v>26793</v>
      </c>
      <c r="L4190" t="s">
        <v>37</v>
      </c>
    </row>
    <row r="4191" spans="1:12" x14ac:dyDescent="0.35">
      <c r="A4191">
        <v>9388</v>
      </c>
      <c r="B4191" t="s">
        <v>24851</v>
      </c>
      <c r="D4191">
        <v>26</v>
      </c>
      <c r="E4191" t="s">
        <v>24852</v>
      </c>
      <c r="F4191" t="s">
        <v>67</v>
      </c>
      <c r="G4191" t="s">
        <v>40</v>
      </c>
      <c r="H4191" t="s">
        <v>87</v>
      </c>
      <c r="I4191" t="s">
        <v>79</v>
      </c>
      <c r="J4191" t="s">
        <v>48</v>
      </c>
      <c r="K4191" t="s">
        <v>26794</v>
      </c>
      <c r="L4191" t="s">
        <v>28</v>
      </c>
    </row>
    <row r="4192" spans="1:12" x14ac:dyDescent="0.35">
      <c r="A4192">
        <v>9391</v>
      </c>
      <c r="B4192" t="s">
        <v>24857</v>
      </c>
      <c r="D4192">
        <v>27</v>
      </c>
      <c r="E4192" t="s">
        <v>24858</v>
      </c>
      <c r="F4192" t="s">
        <v>14</v>
      </c>
      <c r="G4192" t="s">
        <v>32</v>
      </c>
      <c r="H4192" t="s">
        <v>87</v>
      </c>
      <c r="I4192" t="s">
        <v>79</v>
      </c>
      <c r="J4192" t="s">
        <v>17</v>
      </c>
      <c r="K4192">
        <f>1-587-567-1630</f>
        <v>-2783</v>
      </c>
      <c r="L4192" t="s">
        <v>28</v>
      </c>
    </row>
    <row r="4193" spans="1:12" x14ac:dyDescent="0.35">
      <c r="A4193">
        <v>9393</v>
      </c>
      <c r="B4193" t="s">
        <v>24861</v>
      </c>
      <c r="D4193">
        <v>27</v>
      </c>
      <c r="E4193" t="s">
        <v>24862</v>
      </c>
      <c r="F4193" t="s">
        <v>23</v>
      </c>
      <c r="G4193" t="s">
        <v>14</v>
      </c>
      <c r="H4193" t="s">
        <v>80</v>
      </c>
      <c r="I4193" t="s">
        <v>32</v>
      </c>
      <c r="J4193" t="s">
        <v>35</v>
      </c>
      <c r="K4193">
        <v>4399378472</v>
      </c>
      <c r="L4193" t="s">
        <v>76</v>
      </c>
    </row>
    <row r="4194" spans="1:12" x14ac:dyDescent="0.35">
      <c r="A4194">
        <v>9395</v>
      </c>
      <c r="B4194" t="s">
        <v>24865</v>
      </c>
      <c r="D4194">
        <v>26</v>
      </c>
      <c r="E4194" t="s">
        <v>24866</v>
      </c>
      <c r="F4194" t="s">
        <v>57</v>
      </c>
      <c r="G4194" t="s">
        <v>23</v>
      </c>
      <c r="H4194" t="s">
        <v>120</v>
      </c>
      <c r="I4194" t="s">
        <v>57</v>
      </c>
      <c r="J4194" t="s">
        <v>88</v>
      </c>
      <c r="K4194">
        <v>7241678625</v>
      </c>
      <c r="L4194" t="s">
        <v>44</v>
      </c>
    </row>
    <row r="4195" spans="1:12" x14ac:dyDescent="0.35">
      <c r="A4195">
        <v>9396</v>
      </c>
      <c r="B4195" t="s">
        <v>24867</v>
      </c>
      <c r="D4195">
        <v>29</v>
      </c>
      <c r="E4195" t="s">
        <v>24868</v>
      </c>
      <c r="F4195" t="s">
        <v>34</v>
      </c>
      <c r="G4195" t="s">
        <v>79</v>
      </c>
      <c r="H4195" t="s">
        <v>47</v>
      </c>
      <c r="I4195" t="s">
        <v>31</v>
      </c>
      <c r="J4195" t="s">
        <v>102</v>
      </c>
      <c r="K4195" t="s">
        <v>26795</v>
      </c>
      <c r="L4195" t="s">
        <v>28</v>
      </c>
    </row>
    <row r="4196" spans="1:12" x14ac:dyDescent="0.35">
      <c r="A4196">
        <v>9400</v>
      </c>
      <c r="B4196" t="s">
        <v>24873</v>
      </c>
      <c r="D4196">
        <v>26</v>
      </c>
      <c r="E4196" t="s">
        <v>24874</v>
      </c>
      <c r="F4196" t="s">
        <v>177</v>
      </c>
      <c r="G4196" t="s">
        <v>169</v>
      </c>
      <c r="H4196" t="s">
        <v>62</v>
      </c>
      <c r="I4196" t="s">
        <v>23</v>
      </c>
      <c r="J4196" t="s">
        <v>91</v>
      </c>
      <c r="K4196" t="s">
        <v>26796</v>
      </c>
      <c r="L4196" t="s">
        <v>28</v>
      </c>
    </row>
    <row r="4197" spans="1:12" x14ac:dyDescent="0.35">
      <c r="A4197">
        <v>9402</v>
      </c>
      <c r="B4197" t="s">
        <v>24877</v>
      </c>
      <c r="D4197">
        <v>26</v>
      </c>
      <c r="E4197" t="s">
        <v>24878</v>
      </c>
      <c r="F4197" t="s">
        <v>133</v>
      </c>
      <c r="G4197" t="s">
        <v>101</v>
      </c>
      <c r="H4197" t="s">
        <v>15</v>
      </c>
      <c r="I4197" t="s">
        <v>16</v>
      </c>
      <c r="J4197" t="s">
        <v>91</v>
      </c>
      <c r="K4197" t="s">
        <v>26797</v>
      </c>
      <c r="L4197" t="s">
        <v>76</v>
      </c>
    </row>
    <row r="4198" spans="1:12" x14ac:dyDescent="0.35">
      <c r="A4198">
        <v>9405</v>
      </c>
      <c r="B4198" t="s">
        <v>24883</v>
      </c>
      <c r="D4198">
        <v>29</v>
      </c>
      <c r="E4198" t="s">
        <v>24884</v>
      </c>
      <c r="F4198" t="s">
        <v>14</v>
      </c>
      <c r="G4198" t="s">
        <v>67</v>
      </c>
      <c r="H4198" t="s">
        <v>120</v>
      </c>
      <c r="I4198" t="s">
        <v>57</v>
      </c>
      <c r="J4198" t="s">
        <v>63</v>
      </c>
      <c r="K4198" t="s">
        <v>26798</v>
      </c>
      <c r="L4198" t="s">
        <v>19</v>
      </c>
    </row>
    <row r="4199" spans="1:12" x14ac:dyDescent="0.35">
      <c r="A4199">
        <v>9408</v>
      </c>
      <c r="B4199" t="s">
        <v>24888</v>
      </c>
      <c r="D4199">
        <v>26</v>
      </c>
      <c r="E4199" t="s">
        <v>24889</v>
      </c>
      <c r="F4199" t="s">
        <v>42</v>
      </c>
      <c r="G4199" t="s">
        <v>32</v>
      </c>
      <c r="H4199" t="s">
        <v>24</v>
      </c>
      <c r="I4199" t="s">
        <v>25</v>
      </c>
      <c r="J4199" t="s">
        <v>17</v>
      </c>
      <c r="K4199" t="s">
        <v>26799</v>
      </c>
      <c r="L4199" t="s">
        <v>28</v>
      </c>
    </row>
    <row r="4200" spans="1:12" x14ac:dyDescent="0.35">
      <c r="A4200">
        <v>9411</v>
      </c>
      <c r="B4200" t="s">
        <v>24894</v>
      </c>
      <c r="D4200">
        <v>27</v>
      </c>
      <c r="E4200" t="s">
        <v>24895</v>
      </c>
      <c r="F4200" t="s">
        <v>22</v>
      </c>
      <c r="G4200" t="s">
        <v>22</v>
      </c>
      <c r="H4200" t="s">
        <v>87</v>
      </c>
      <c r="I4200" t="s">
        <v>79</v>
      </c>
      <c r="J4200" t="s">
        <v>58</v>
      </c>
      <c r="K4200" t="s">
        <v>26800</v>
      </c>
      <c r="L4200" t="s">
        <v>44</v>
      </c>
    </row>
    <row r="4201" spans="1:12" x14ac:dyDescent="0.35">
      <c r="A4201">
        <v>9413</v>
      </c>
      <c r="B4201" t="s">
        <v>24897</v>
      </c>
      <c r="D4201">
        <v>30</v>
      </c>
      <c r="E4201" t="s">
        <v>24898</v>
      </c>
      <c r="F4201" t="s">
        <v>23</v>
      </c>
      <c r="G4201" t="s">
        <v>79</v>
      </c>
      <c r="H4201" t="s">
        <v>52</v>
      </c>
      <c r="I4201" t="s">
        <v>13</v>
      </c>
      <c r="J4201" t="s">
        <v>48</v>
      </c>
      <c r="K4201" t="s">
        <v>26801</v>
      </c>
      <c r="L4201" t="s">
        <v>19</v>
      </c>
    </row>
    <row r="4202" spans="1:12" x14ac:dyDescent="0.35">
      <c r="A4202">
        <v>9415</v>
      </c>
      <c r="B4202" t="s">
        <v>24901</v>
      </c>
      <c r="D4202">
        <v>26</v>
      </c>
      <c r="E4202" t="s">
        <v>24902</v>
      </c>
      <c r="F4202" t="s">
        <v>25</v>
      </c>
      <c r="G4202" t="s">
        <v>13</v>
      </c>
      <c r="H4202" t="s">
        <v>47</v>
      </c>
      <c r="I4202" t="s">
        <v>31</v>
      </c>
      <c r="J4202" t="s">
        <v>26</v>
      </c>
      <c r="K4202" t="s">
        <v>26802</v>
      </c>
      <c r="L4202" t="s">
        <v>76</v>
      </c>
    </row>
    <row r="4203" spans="1:12" x14ac:dyDescent="0.35">
      <c r="A4203">
        <v>9417</v>
      </c>
      <c r="B4203" t="s">
        <v>24905</v>
      </c>
      <c r="D4203">
        <v>30</v>
      </c>
      <c r="E4203" t="s">
        <v>24906</v>
      </c>
      <c r="F4203" t="s">
        <v>25</v>
      </c>
      <c r="G4203" t="s">
        <v>133</v>
      </c>
      <c r="H4203" t="s">
        <v>24</v>
      </c>
      <c r="I4203" t="s">
        <v>25</v>
      </c>
      <c r="J4203" t="s">
        <v>91</v>
      </c>
      <c r="K4203" t="s">
        <v>26803</v>
      </c>
      <c r="L4203" t="s">
        <v>76</v>
      </c>
    </row>
    <row r="4204" spans="1:12" x14ac:dyDescent="0.35">
      <c r="A4204">
        <v>9419</v>
      </c>
      <c r="B4204" t="s">
        <v>24909</v>
      </c>
      <c r="D4204">
        <v>26</v>
      </c>
      <c r="E4204" t="s">
        <v>24910</v>
      </c>
      <c r="F4204" t="s">
        <v>25</v>
      </c>
      <c r="G4204" t="s">
        <v>32</v>
      </c>
      <c r="H4204" t="s">
        <v>41</v>
      </c>
      <c r="I4204" t="s">
        <v>42</v>
      </c>
      <c r="J4204" t="s">
        <v>170</v>
      </c>
      <c r="K4204" t="s">
        <v>26804</v>
      </c>
      <c r="L4204" t="s">
        <v>19</v>
      </c>
    </row>
    <row r="4205" spans="1:12" x14ac:dyDescent="0.35">
      <c r="A4205">
        <v>9420</v>
      </c>
      <c r="B4205" t="s">
        <v>24911</v>
      </c>
      <c r="D4205">
        <v>30</v>
      </c>
      <c r="E4205" t="s">
        <v>24912</v>
      </c>
      <c r="F4205" t="s">
        <v>177</v>
      </c>
      <c r="G4205" t="s">
        <v>201</v>
      </c>
      <c r="H4205" t="s">
        <v>87</v>
      </c>
      <c r="I4205" t="s">
        <v>79</v>
      </c>
      <c r="J4205" t="s">
        <v>35</v>
      </c>
      <c r="K4205">
        <v>4625167689</v>
      </c>
      <c r="L4205" t="s">
        <v>19</v>
      </c>
    </row>
    <row r="4206" spans="1:12" x14ac:dyDescent="0.35">
      <c r="A4206">
        <v>9423</v>
      </c>
      <c r="B4206" t="s">
        <v>24917</v>
      </c>
      <c r="D4206">
        <v>29</v>
      </c>
      <c r="E4206" t="s">
        <v>24918</v>
      </c>
      <c r="F4206" t="s">
        <v>149</v>
      </c>
      <c r="G4206" t="s">
        <v>57</v>
      </c>
      <c r="H4206" t="s">
        <v>52</v>
      </c>
      <c r="I4206" t="s">
        <v>13</v>
      </c>
      <c r="J4206" t="s">
        <v>91</v>
      </c>
      <c r="K4206" t="s">
        <v>26805</v>
      </c>
      <c r="L4206" t="s">
        <v>28</v>
      </c>
    </row>
    <row r="4207" spans="1:12" x14ac:dyDescent="0.35">
      <c r="A4207">
        <v>9424</v>
      </c>
      <c r="B4207" t="s">
        <v>24919</v>
      </c>
      <c r="D4207">
        <v>28</v>
      </c>
      <c r="E4207" t="s">
        <v>24920</v>
      </c>
      <c r="F4207" t="s">
        <v>133</v>
      </c>
      <c r="G4207" t="s">
        <v>67</v>
      </c>
      <c r="H4207" t="s">
        <v>41</v>
      </c>
      <c r="I4207" t="s">
        <v>42</v>
      </c>
      <c r="J4207" t="s">
        <v>170</v>
      </c>
      <c r="K4207" t="s">
        <v>26806</v>
      </c>
      <c r="L4207" t="s">
        <v>28</v>
      </c>
    </row>
    <row r="4208" spans="1:12" x14ac:dyDescent="0.35">
      <c r="A4208">
        <v>9426</v>
      </c>
      <c r="B4208" t="s">
        <v>24923</v>
      </c>
      <c r="D4208">
        <v>26</v>
      </c>
      <c r="E4208" t="s">
        <v>24924</v>
      </c>
      <c r="F4208" t="s">
        <v>13</v>
      </c>
      <c r="G4208" t="s">
        <v>67</v>
      </c>
      <c r="H4208" t="s">
        <v>33</v>
      </c>
      <c r="I4208" t="s">
        <v>34</v>
      </c>
      <c r="J4208" t="s">
        <v>63</v>
      </c>
      <c r="K4208" t="s">
        <v>26807</v>
      </c>
      <c r="L4208" t="s">
        <v>28</v>
      </c>
    </row>
    <row r="4209" spans="1:12" x14ac:dyDescent="0.35">
      <c r="A4209">
        <v>9431</v>
      </c>
      <c r="B4209" t="s">
        <v>24933</v>
      </c>
      <c r="D4209">
        <v>27</v>
      </c>
      <c r="E4209" t="s">
        <v>24934</v>
      </c>
      <c r="F4209" t="s">
        <v>16</v>
      </c>
      <c r="G4209" t="s">
        <v>32</v>
      </c>
      <c r="H4209" t="s">
        <v>80</v>
      </c>
      <c r="I4209" t="s">
        <v>32</v>
      </c>
      <c r="J4209" t="s">
        <v>35</v>
      </c>
      <c r="K4209" t="s">
        <v>26808</v>
      </c>
      <c r="L4209" t="s">
        <v>44</v>
      </c>
    </row>
    <row r="4210" spans="1:12" x14ac:dyDescent="0.35">
      <c r="A4210">
        <v>9432</v>
      </c>
      <c r="B4210" t="s">
        <v>24935</v>
      </c>
      <c r="D4210">
        <v>28</v>
      </c>
      <c r="E4210" t="s">
        <v>24936</v>
      </c>
      <c r="F4210" t="s">
        <v>42</v>
      </c>
      <c r="G4210" t="s">
        <v>169</v>
      </c>
      <c r="H4210" t="s">
        <v>87</v>
      </c>
      <c r="I4210" t="s">
        <v>79</v>
      </c>
      <c r="J4210" t="s">
        <v>35</v>
      </c>
      <c r="K4210" t="s">
        <v>26809</v>
      </c>
      <c r="L4210" t="s">
        <v>76</v>
      </c>
    </row>
    <row r="4211" spans="1:12" x14ac:dyDescent="0.35">
      <c r="A4211">
        <v>9435</v>
      </c>
      <c r="B4211" t="s">
        <v>24941</v>
      </c>
      <c r="D4211">
        <v>29</v>
      </c>
      <c r="E4211" t="s">
        <v>24942</v>
      </c>
      <c r="F4211" t="s">
        <v>177</v>
      </c>
      <c r="G4211" t="s">
        <v>57</v>
      </c>
      <c r="H4211" t="s">
        <v>120</v>
      </c>
      <c r="I4211" t="s">
        <v>57</v>
      </c>
      <c r="J4211" t="s">
        <v>170</v>
      </c>
      <c r="K4211" t="s">
        <v>26810</v>
      </c>
      <c r="L4211" t="s">
        <v>28</v>
      </c>
    </row>
    <row r="4212" spans="1:12" x14ac:dyDescent="0.35">
      <c r="A4212">
        <v>9437</v>
      </c>
      <c r="B4212" t="s">
        <v>24945</v>
      </c>
      <c r="D4212">
        <v>27</v>
      </c>
      <c r="E4212" t="s">
        <v>24946</v>
      </c>
      <c r="F4212" t="s">
        <v>101</v>
      </c>
      <c r="G4212" t="s">
        <v>169</v>
      </c>
      <c r="H4212" t="s">
        <v>87</v>
      </c>
      <c r="I4212" t="s">
        <v>79</v>
      </c>
      <c r="J4212" t="s">
        <v>102</v>
      </c>
      <c r="K4212" t="s">
        <v>26811</v>
      </c>
      <c r="L4212" t="s">
        <v>28</v>
      </c>
    </row>
    <row r="4213" spans="1:12" x14ac:dyDescent="0.35">
      <c r="A4213">
        <v>9438</v>
      </c>
      <c r="B4213" t="s">
        <v>2953</v>
      </c>
      <c r="D4213">
        <v>30</v>
      </c>
      <c r="E4213" t="s">
        <v>24947</v>
      </c>
      <c r="F4213" t="s">
        <v>133</v>
      </c>
      <c r="G4213" t="s">
        <v>13</v>
      </c>
      <c r="H4213" t="s">
        <v>33</v>
      </c>
      <c r="I4213" t="s">
        <v>34</v>
      </c>
      <c r="J4213" t="s">
        <v>116</v>
      </c>
      <c r="K4213">
        <v>3696111041</v>
      </c>
      <c r="L4213" t="s">
        <v>37</v>
      </c>
    </row>
    <row r="4214" spans="1:12" x14ac:dyDescent="0.35">
      <c r="A4214">
        <v>9440</v>
      </c>
      <c r="B4214" t="s">
        <v>24950</v>
      </c>
      <c r="D4214">
        <v>28</v>
      </c>
      <c r="E4214" t="s">
        <v>24951</v>
      </c>
      <c r="F4214" t="s">
        <v>22</v>
      </c>
      <c r="G4214" t="s">
        <v>31</v>
      </c>
      <c r="H4214" t="s">
        <v>120</v>
      </c>
      <c r="I4214" t="s">
        <v>57</v>
      </c>
      <c r="J4214" t="s">
        <v>53</v>
      </c>
      <c r="K4214" t="s">
        <v>26812</v>
      </c>
      <c r="L4214" t="s">
        <v>76</v>
      </c>
    </row>
    <row r="4215" spans="1:12" x14ac:dyDescent="0.35">
      <c r="A4215">
        <v>9441</v>
      </c>
      <c r="B4215" t="s">
        <v>24952</v>
      </c>
      <c r="D4215">
        <v>27</v>
      </c>
      <c r="E4215" t="s">
        <v>24953</v>
      </c>
      <c r="F4215" t="s">
        <v>101</v>
      </c>
      <c r="G4215" t="s">
        <v>42</v>
      </c>
      <c r="H4215" t="s">
        <v>24</v>
      </c>
      <c r="I4215" t="s">
        <v>25</v>
      </c>
      <c r="J4215" t="s">
        <v>26</v>
      </c>
      <c r="K4215" t="s">
        <v>26813</v>
      </c>
      <c r="L4215" t="s">
        <v>76</v>
      </c>
    </row>
    <row r="4216" spans="1:12" x14ac:dyDescent="0.35">
      <c r="A4216">
        <v>9442</v>
      </c>
      <c r="B4216" t="s">
        <v>24954</v>
      </c>
      <c r="D4216">
        <v>29</v>
      </c>
      <c r="E4216" t="s">
        <v>24955</v>
      </c>
      <c r="F4216" t="s">
        <v>34</v>
      </c>
      <c r="G4216" t="s">
        <v>201</v>
      </c>
      <c r="H4216" t="s">
        <v>24</v>
      </c>
      <c r="I4216" t="s">
        <v>25</v>
      </c>
      <c r="J4216" t="s">
        <v>153</v>
      </c>
      <c r="K4216" t="s">
        <v>26814</v>
      </c>
      <c r="L4216" t="s">
        <v>19</v>
      </c>
    </row>
    <row r="4217" spans="1:12" x14ac:dyDescent="0.35">
      <c r="A4217">
        <v>9445</v>
      </c>
      <c r="B4217" t="s">
        <v>24960</v>
      </c>
      <c r="D4217">
        <v>29</v>
      </c>
      <c r="E4217" t="s">
        <v>24961</v>
      </c>
      <c r="F4217" t="s">
        <v>133</v>
      </c>
      <c r="G4217" t="s">
        <v>177</v>
      </c>
      <c r="H4217" t="s">
        <v>24</v>
      </c>
      <c r="I4217" t="s">
        <v>25</v>
      </c>
      <c r="J4217" t="s">
        <v>48</v>
      </c>
      <c r="K4217" t="s">
        <v>26815</v>
      </c>
      <c r="L4217" t="s">
        <v>44</v>
      </c>
    </row>
    <row r="4218" spans="1:12" x14ac:dyDescent="0.35">
      <c r="A4218">
        <v>9446</v>
      </c>
      <c r="B4218" t="s">
        <v>24962</v>
      </c>
      <c r="D4218">
        <v>28</v>
      </c>
      <c r="E4218" t="s">
        <v>24963</v>
      </c>
      <c r="F4218" t="s">
        <v>133</v>
      </c>
      <c r="G4218" t="s">
        <v>25</v>
      </c>
      <c r="H4218" t="s">
        <v>120</v>
      </c>
      <c r="I4218" t="s">
        <v>57</v>
      </c>
      <c r="J4218" t="s">
        <v>35</v>
      </c>
      <c r="K4218" t="s">
        <v>26816</v>
      </c>
      <c r="L4218" t="s">
        <v>19</v>
      </c>
    </row>
    <row r="4219" spans="1:12" x14ac:dyDescent="0.35">
      <c r="A4219">
        <v>9447</v>
      </c>
      <c r="B4219" t="s">
        <v>24964</v>
      </c>
      <c r="D4219">
        <v>28</v>
      </c>
      <c r="E4219" t="s">
        <v>24965</v>
      </c>
      <c r="F4219" t="s">
        <v>149</v>
      </c>
      <c r="G4219" t="s">
        <v>79</v>
      </c>
      <c r="H4219" t="s">
        <v>15</v>
      </c>
      <c r="I4219" t="s">
        <v>16</v>
      </c>
      <c r="J4219" t="s">
        <v>63</v>
      </c>
      <c r="K4219" t="s">
        <v>26817</v>
      </c>
      <c r="L4219" t="s">
        <v>76</v>
      </c>
    </row>
    <row r="4220" spans="1:12" x14ac:dyDescent="0.35">
      <c r="A4220">
        <v>9448</v>
      </c>
      <c r="B4220" t="s">
        <v>24966</v>
      </c>
      <c r="D4220">
        <v>29</v>
      </c>
      <c r="E4220" t="s">
        <v>24967</v>
      </c>
      <c r="F4220" t="s">
        <v>25</v>
      </c>
      <c r="G4220" t="s">
        <v>67</v>
      </c>
      <c r="H4220" t="s">
        <v>87</v>
      </c>
      <c r="I4220" t="s">
        <v>79</v>
      </c>
      <c r="J4220" t="s">
        <v>170</v>
      </c>
      <c r="K4220" t="s">
        <v>26818</v>
      </c>
      <c r="L4220" t="s">
        <v>28</v>
      </c>
    </row>
    <row r="4221" spans="1:12" x14ac:dyDescent="0.35">
      <c r="A4221">
        <v>9452</v>
      </c>
      <c r="B4221" t="s">
        <v>24973</v>
      </c>
      <c r="D4221">
        <v>26</v>
      </c>
      <c r="E4221" t="s">
        <v>24974</v>
      </c>
      <c r="F4221" t="s">
        <v>101</v>
      </c>
      <c r="G4221" t="s">
        <v>201</v>
      </c>
      <c r="H4221" t="s">
        <v>80</v>
      </c>
      <c r="I4221" t="s">
        <v>32</v>
      </c>
      <c r="J4221" t="s">
        <v>26</v>
      </c>
      <c r="K4221" t="s">
        <v>26819</v>
      </c>
      <c r="L4221" t="s">
        <v>37</v>
      </c>
    </row>
    <row r="4222" spans="1:12" x14ac:dyDescent="0.35">
      <c r="A4222">
        <v>9455</v>
      </c>
      <c r="B4222" t="s">
        <v>24979</v>
      </c>
      <c r="D4222">
        <v>29</v>
      </c>
      <c r="E4222" t="s">
        <v>24980</v>
      </c>
      <c r="F4222" t="s">
        <v>23</v>
      </c>
      <c r="G4222" t="s">
        <v>133</v>
      </c>
      <c r="H4222" t="s">
        <v>87</v>
      </c>
      <c r="I4222" t="s">
        <v>79</v>
      </c>
      <c r="J4222" t="s">
        <v>35</v>
      </c>
      <c r="K4222">
        <v>2797261598</v>
      </c>
      <c r="L4222" t="s">
        <v>76</v>
      </c>
    </row>
    <row r="4223" spans="1:12" x14ac:dyDescent="0.35">
      <c r="A4223">
        <v>9459</v>
      </c>
      <c r="B4223" t="s">
        <v>24987</v>
      </c>
      <c r="D4223">
        <v>27</v>
      </c>
      <c r="E4223" t="s">
        <v>24988</v>
      </c>
      <c r="F4223" t="s">
        <v>13</v>
      </c>
      <c r="G4223" t="s">
        <v>42</v>
      </c>
      <c r="H4223" t="s">
        <v>52</v>
      </c>
      <c r="I4223" t="s">
        <v>13</v>
      </c>
      <c r="J4223" t="s">
        <v>26</v>
      </c>
      <c r="K4223" t="s">
        <v>26820</v>
      </c>
      <c r="L4223" t="s">
        <v>28</v>
      </c>
    </row>
    <row r="4224" spans="1:12" x14ac:dyDescent="0.35">
      <c r="A4224">
        <v>9461</v>
      </c>
      <c r="B4224" t="s">
        <v>24991</v>
      </c>
      <c r="D4224">
        <v>30</v>
      </c>
      <c r="E4224" t="s">
        <v>24992</v>
      </c>
      <c r="F4224" t="s">
        <v>14</v>
      </c>
      <c r="G4224" t="s">
        <v>67</v>
      </c>
      <c r="H4224" t="s">
        <v>41</v>
      </c>
      <c r="I4224" t="s">
        <v>42</v>
      </c>
      <c r="J4224" t="s">
        <v>53</v>
      </c>
      <c r="K4224" t="s">
        <v>26821</v>
      </c>
      <c r="L4224" t="s">
        <v>28</v>
      </c>
    </row>
    <row r="4225" spans="1:12" x14ac:dyDescent="0.35">
      <c r="A4225">
        <v>9464</v>
      </c>
      <c r="B4225" t="s">
        <v>24997</v>
      </c>
      <c r="D4225">
        <v>26</v>
      </c>
      <c r="E4225" t="s">
        <v>24998</v>
      </c>
      <c r="F4225" t="s">
        <v>34</v>
      </c>
      <c r="G4225" t="s">
        <v>32</v>
      </c>
      <c r="H4225" t="s">
        <v>33</v>
      </c>
      <c r="I4225" t="s">
        <v>34</v>
      </c>
      <c r="J4225" t="s">
        <v>63</v>
      </c>
      <c r="K4225" t="s">
        <v>26822</v>
      </c>
      <c r="L4225" t="s">
        <v>37</v>
      </c>
    </row>
    <row r="4226" spans="1:12" x14ac:dyDescent="0.35">
      <c r="A4226">
        <v>9466</v>
      </c>
      <c r="B4226" t="s">
        <v>25001</v>
      </c>
      <c r="D4226">
        <v>28</v>
      </c>
      <c r="E4226" t="s">
        <v>25002</v>
      </c>
      <c r="F4226" t="s">
        <v>133</v>
      </c>
      <c r="G4226" t="s">
        <v>40</v>
      </c>
      <c r="H4226" t="s">
        <v>62</v>
      </c>
      <c r="I4226" t="s">
        <v>23</v>
      </c>
      <c r="J4226" t="s">
        <v>146</v>
      </c>
      <c r="K4226">
        <v>8825164501</v>
      </c>
      <c r="L4226" t="s">
        <v>37</v>
      </c>
    </row>
    <row r="4227" spans="1:12" x14ac:dyDescent="0.35">
      <c r="A4227">
        <v>9468</v>
      </c>
      <c r="B4227" t="s">
        <v>25005</v>
      </c>
      <c r="D4227">
        <v>28</v>
      </c>
      <c r="E4227" t="s">
        <v>25006</v>
      </c>
      <c r="F4227" t="s">
        <v>133</v>
      </c>
      <c r="G4227" t="s">
        <v>67</v>
      </c>
      <c r="H4227" t="s">
        <v>87</v>
      </c>
      <c r="I4227" t="s">
        <v>79</v>
      </c>
      <c r="J4227" t="s">
        <v>153</v>
      </c>
      <c r="K4227" t="s">
        <v>26823</v>
      </c>
      <c r="L4227" t="s">
        <v>28</v>
      </c>
    </row>
    <row r="4228" spans="1:12" x14ac:dyDescent="0.35">
      <c r="A4228">
        <v>9470</v>
      </c>
      <c r="B4228" t="s">
        <v>25009</v>
      </c>
      <c r="D4228">
        <v>26</v>
      </c>
      <c r="E4228" t="s">
        <v>25010</v>
      </c>
      <c r="F4228" t="s">
        <v>25</v>
      </c>
      <c r="G4228" t="s">
        <v>67</v>
      </c>
      <c r="H4228" t="s">
        <v>80</v>
      </c>
      <c r="I4228" t="s">
        <v>32</v>
      </c>
      <c r="J4228" t="s">
        <v>58</v>
      </c>
      <c r="K4228" t="s">
        <v>26824</v>
      </c>
      <c r="L4228" t="s">
        <v>44</v>
      </c>
    </row>
    <row r="4229" spans="1:12" x14ac:dyDescent="0.35">
      <c r="A4229">
        <v>9471</v>
      </c>
      <c r="B4229" t="s">
        <v>25011</v>
      </c>
      <c r="D4229">
        <v>27</v>
      </c>
      <c r="E4229" t="s">
        <v>25012</v>
      </c>
      <c r="F4229" t="s">
        <v>34</v>
      </c>
      <c r="G4229" t="s">
        <v>13</v>
      </c>
      <c r="H4229" t="s">
        <v>62</v>
      </c>
      <c r="I4229" t="s">
        <v>23</v>
      </c>
      <c r="J4229" t="s">
        <v>63</v>
      </c>
      <c r="K4229" t="s">
        <v>26825</v>
      </c>
      <c r="L4229" t="s">
        <v>19</v>
      </c>
    </row>
    <row r="4230" spans="1:12" x14ac:dyDescent="0.35">
      <c r="A4230">
        <v>9473</v>
      </c>
      <c r="B4230" t="s">
        <v>25015</v>
      </c>
      <c r="D4230">
        <v>27</v>
      </c>
      <c r="E4230" t="s">
        <v>25016</v>
      </c>
      <c r="F4230" t="s">
        <v>16</v>
      </c>
      <c r="G4230" t="s">
        <v>14</v>
      </c>
      <c r="H4230" t="s">
        <v>87</v>
      </c>
      <c r="I4230" t="s">
        <v>79</v>
      </c>
      <c r="J4230" t="s">
        <v>116</v>
      </c>
      <c r="K4230">
        <v>9038131916</v>
      </c>
      <c r="L4230" t="s">
        <v>28</v>
      </c>
    </row>
    <row r="4231" spans="1:12" x14ac:dyDescent="0.35">
      <c r="A4231">
        <v>9474</v>
      </c>
      <c r="B4231" t="s">
        <v>25017</v>
      </c>
      <c r="D4231">
        <v>30</v>
      </c>
      <c r="E4231" t="s">
        <v>25018</v>
      </c>
      <c r="F4231" t="s">
        <v>34</v>
      </c>
      <c r="G4231" t="s">
        <v>79</v>
      </c>
      <c r="H4231" t="s">
        <v>15</v>
      </c>
      <c r="I4231" t="s">
        <v>16</v>
      </c>
      <c r="J4231" t="s">
        <v>88</v>
      </c>
      <c r="K4231">
        <v>1037885004</v>
      </c>
      <c r="L4231" t="s">
        <v>37</v>
      </c>
    </row>
    <row r="4232" spans="1:12" x14ac:dyDescent="0.35">
      <c r="A4232">
        <v>9476</v>
      </c>
      <c r="B4232" t="s">
        <v>25021</v>
      </c>
      <c r="D4232">
        <v>26</v>
      </c>
      <c r="E4232" t="s">
        <v>25022</v>
      </c>
      <c r="F4232" t="s">
        <v>22</v>
      </c>
      <c r="G4232" t="s">
        <v>42</v>
      </c>
      <c r="H4232" t="s">
        <v>41</v>
      </c>
      <c r="I4232" t="s">
        <v>42</v>
      </c>
      <c r="J4232" t="s">
        <v>53</v>
      </c>
      <c r="K4232" t="s">
        <v>26826</v>
      </c>
      <c r="L4232" t="s">
        <v>37</v>
      </c>
    </row>
    <row r="4233" spans="1:12" x14ac:dyDescent="0.35">
      <c r="A4233">
        <v>9478</v>
      </c>
      <c r="B4233" t="s">
        <v>25024</v>
      </c>
      <c r="D4233">
        <v>26</v>
      </c>
      <c r="E4233" t="s">
        <v>25025</v>
      </c>
      <c r="F4233" t="s">
        <v>22</v>
      </c>
      <c r="G4233" t="s">
        <v>16</v>
      </c>
      <c r="H4233" t="s">
        <v>52</v>
      </c>
      <c r="I4233" t="s">
        <v>13</v>
      </c>
      <c r="J4233" t="s">
        <v>153</v>
      </c>
      <c r="K4233" t="s">
        <v>26827</v>
      </c>
      <c r="L4233" t="s">
        <v>44</v>
      </c>
    </row>
    <row r="4234" spans="1:12" x14ac:dyDescent="0.35">
      <c r="A4234">
        <v>9480</v>
      </c>
      <c r="B4234" t="s">
        <v>25027</v>
      </c>
      <c r="D4234">
        <v>27</v>
      </c>
      <c r="E4234" t="s">
        <v>25028</v>
      </c>
      <c r="F4234" t="s">
        <v>169</v>
      </c>
      <c r="G4234" t="s">
        <v>79</v>
      </c>
      <c r="H4234" t="s">
        <v>87</v>
      </c>
      <c r="I4234" t="s">
        <v>79</v>
      </c>
      <c r="J4234" t="s">
        <v>170</v>
      </c>
      <c r="K4234" t="s">
        <v>26828</v>
      </c>
      <c r="L4234" t="s">
        <v>76</v>
      </c>
    </row>
    <row r="4235" spans="1:12" x14ac:dyDescent="0.35">
      <c r="A4235">
        <v>9483</v>
      </c>
      <c r="B4235" t="s">
        <v>25033</v>
      </c>
      <c r="D4235">
        <v>29</v>
      </c>
      <c r="E4235" t="s">
        <v>25034</v>
      </c>
      <c r="F4235" t="s">
        <v>16</v>
      </c>
      <c r="G4235" t="s">
        <v>57</v>
      </c>
      <c r="H4235" t="s">
        <v>80</v>
      </c>
      <c r="I4235" t="s">
        <v>32</v>
      </c>
      <c r="J4235" t="s">
        <v>26</v>
      </c>
      <c r="K4235">
        <v>4945910286</v>
      </c>
      <c r="L4235" t="s">
        <v>76</v>
      </c>
    </row>
    <row r="4236" spans="1:12" x14ac:dyDescent="0.35">
      <c r="A4236">
        <v>9485</v>
      </c>
      <c r="B4236" t="s">
        <v>25037</v>
      </c>
      <c r="D4236">
        <v>26</v>
      </c>
      <c r="E4236" t="s">
        <v>25038</v>
      </c>
      <c r="F4236" t="s">
        <v>25</v>
      </c>
      <c r="G4236" t="s">
        <v>149</v>
      </c>
      <c r="H4236" t="s">
        <v>62</v>
      </c>
      <c r="I4236" t="s">
        <v>23</v>
      </c>
      <c r="J4236" t="s">
        <v>63</v>
      </c>
      <c r="K4236" t="s">
        <v>26829</v>
      </c>
      <c r="L4236" t="s">
        <v>76</v>
      </c>
    </row>
    <row r="4237" spans="1:12" x14ac:dyDescent="0.35">
      <c r="A4237">
        <v>9487</v>
      </c>
      <c r="B4237" t="s">
        <v>25041</v>
      </c>
      <c r="D4237">
        <v>29</v>
      </c>
      <c r="E4237" t="s">
        <v>25042</v>
      </c>
      <c r="F4237" t="s">
        <v>16</v>
      </c>
      <c r="G4237" t="s">
        <v>67</v>
      </c>
      <c r="H4237" t="s">
        <v>47</v>
      </c>
      <c r="I4237" t="s">
        <v>31</v>
      </c>
      <c r="J4237" t="s">
        <v>26</v>
      </c>
      <c r="K4237" t="s">
        <v>26830</v>
      </c>
      <c r="L4237" t="s">
        <v>44</v>
      </c>
    </row>
    <row r="4238" spans="1:12" x14ac:dyDescent="0.35">
      <c r="A4238">
        <v>9489</v>
      </c>
      <c r="B4238" t="s">
        <v>25045</v>
      </c>
      <c r="D4238">
        <v>26</v>
      </c>
      <c r="E4238" t="s">
        <v>25046</v>
      </c>
      <c r="F4238" t="s">
        <v>40</v>
      </c>
      <c r="G4238" t="s">
        <v>31</v>
      </c>
      <c r="H4238" t="s">
        <v>24</v>
      </c>
      <c r="I4238" t="s">
        <v>25</v>
      </c>
      <c r="J4238" t="s">
        <v>88</v>
      </c>
      <c r="K4238" t="s">
        <v>26831</v>
      </c>
      <c r="L4238" t="s">
        <v>28</v>
      </c>
    </row>
    <row r="4239" spans="1:12" x14ac:dyDescent="0.35">
      <c r="A4239">
        <v>9491</v>
      </c>
      <c r="B4239" t="s">
        <v>25049</v>
      </c>
      <c r="D4239">
        <v>29</v>
      </c>
      <c r="E4239" t="s">
        <v>25050</v>
      </c>
      <c r="F4239" t="s">
        <v>67</v>
      </c>
      <c r="G4239" t="s">
        <v>25</v>
      </c>
      <c r="H4239" t="s">
        <v>33</v>
      </c>
      <c r="I4239" t="s">
        <v>34</v>
      </c>
      <c r="J4239" t="s">
        <v>48</v>
      </c>
      <c r="K4239" t="s">
        <v>26832</v>
      </c>
      <c r="L4239" t="s">
        <v>76</v>
      </c>
    </row>
    <row r="4240" spans="1:12" x14ac:dyDescent="0.35">
      <c r="A4240">
        <v>9493</v>
      </c>
      <c r="B4240" t="s">
        <v>25053</v>
      </c>
      <c r="D4240">
        <v>29</v>
      </c>
      <c r="E4240" t="s">
        <v>25054</v>
      </c>
      <c r="F4240" t="s">
        <v>22</v>
      </c>
      <c r="G4240" t="s">
        <v>177</v>
      </c>
      <c r="H4240" t="s">
        <v>87</v>
      </c>
      <c r="I4240" t="s">
        <v>79</v>
      </c>
      <c r="J4240" t="s">
        <v>26</v>
      </c>
      <c r="K4240" t="s">
        <v>26833</v>
      </c>
      <c r="L4240" t="s">
        <v>37</v>
      </c>
    </row>
    <row r="4241" spans="1:12" x14ac:dyDescent="0.35">
      <c r="A4241">
        <v>9502</v>
      </c>
      <c r="B4241" t="s">
        <v>25071</v>
      </c>
      <c r="D4241">
        <v>26</v>
      </c>
      <c r="E4241" t="s">
        <v>25072</v>
      </c>
      <c r="F4241" t="s">
        <v>177</v>
      </c>
      <c r="G4241" t="s">
        <v>32</v>
      </c>
      <c r="H4241" t="s">
        <v>15</v>
      </c>
      <c r="I4241" t="s">
        <v>16</v>
      </c>
      <c r="J4241" t="s">
        <v>17</v>
      </c>
      <c r="K4241" t="s">
        <v>26834</v>
      </c>
      <c r="L4241" t="s">
        <v>19</v>
      </c>
    </row>
    <row r="4242" spans="1:12" x14ac:dyDescent="0.35">
      <c r="A4242">
        <v>9503</v>
      </c>
      <c r="B4242" t="s">
        <v>25073</v>
      </c>
      <c r="D4242">
        <v>30</v>
      </c>
      <c r="E4242" t="s">
        <v>25074</v>
      </c>
      <c r="F4242" t="s">
        <v>101</v>
      </c>
      <c r="G4242" t="s">
        <v>13</v>
      </c>
      <c r="H4242" t="s">
        <v>24</v>
      </c>
      <c r="I4242" t="s">
        <v>25</v>
      </c>
      <c r="J4242" t="s">
        <v>63</v>
      </c>
      <c r="K4242" t="s">
        <v>26835</v>
      </c>
      <c r="L4242" t="s">
        <v>19</v>
      </c>
    </row>
    <row r="4243" spans="1:12" x14ac:dyDescent="0.35">
      <c r="A4243">
        <v>9504</v>
      </c>
      <c r="B4243" t="s">
        <v>25075</v>
      </c>
      <c r="D4243">
        <v>30</v>
      </c>
      <c r="E4243" t="s">
        <v>25076</v>
      </c>
      <c r="F4243" t="s">
        <v>133</v>
      </c>
      <c r="G4243" t="s">
        <v>177</v>
      </c>
      <c r="H4243" t="s">
        <v>47</v>
      </c>
      <c r="I4243" t="s">
        <v>31</v>
      </c>
      <c r="J4243" t="s">
        <v>63</v>
      </c>
      <c r="K4243" t="s">
        <v>26836</v>
      </c>
      <c r="L4243" t="s">
        <v>76</v>
      </c>
    </row>
    <row r="4244" spans="1:12" x14ac:dyDescent="0.35">
      <c r="A4244">
        <v>9508</v>
      </c>
      <c r="B4244" t="s">
        <v>25083</v>
      </c>
      <c r="D4244">
        <v>26</v>
      </c>
      <c r="E4244" t="s">
        <v>25084</v>
      </c>
      <c r="F4244" t="s">
        <v>67</v>
      </c>
      <c r="G4244" t="s">
        <v>40</v>
      </c>
      <c r="H4244" t="s">
        <v>41</v>
      </c>
      <c r="I4244" t="s">
        <v>42</v>
      </c>
      <c r="J4244" t="s">
        <v>63</v>
      </c>
      <c r="K4244" t="s">
        <v>26837</v>
      </c>
      <c r="L4244" t="s">
        <v>37</v>
      </c>
    </row>
    <row r="4245" spans="1:12" x14ac:dyDescent="0.35">
      <c r="A4245">
        <v>9509</v>
      </c>
      <c r="B4245" t="s">
        <v>25085</v>
      </c>
      <c r="D4245">
        <v>27</v>
      </c>
      <c r="E4245" t="s">
        <v>25086</v>
      </c>
      <c r="F4245" t="s">
        <v>177</v>
      </c>
      <c r="G4245" t="s">
        <v>22</v>
      </c>
      <c r="H4245" t="s">
        <v>120</v>
      </c>
      <c r="I4245" t="s">
        <v>57</v>
      </c>
      <c r="J4245" t="s">
        <v>102</v>
      </c>
      <c r="K4245" t="s">
        <v>26838</v>
      </c>
      <c r="L4245" t="s">
        <v>76</v>
      </c>
    </row>
    <row r="4246" spans="1:12" x14ac:dyDescent="0.35">
      <c r="A4246">
        <v>9512</v>
      </c>
      <c r="B4246" t="s">
        <v>25089</v>
      </c>
      <c r="D4246">
        <v>26</v>
      </c>
      <c r="E4246" t="s">
        <v>25090</v>
      </c>
      <c r="F4246" t="s">
        <v>22</v>
      </c>
      <c r="G4246" t="s">
        <v>34</v>
      </c>
      <c r="H4246" t="s">
        <v>62</v>
      </c>
      <c r="I4246" t="s">
        <v>23</v>
      </c>
      <c r="J4246" t="s">
        <v>88</v>
      </c>
      <c r="K4246" t="s">
        <v>26839</v>
      </c>
      <c r="L4246" t="s">
        <v>37</v>
      </c>
    </row>
    <row r="4247" spans="1:12" x14ac:dyDescent="0.35">
      <c r="A4247">
        <v>9513</v>
      </c>
      <c r="B4247" t="s">
        <v>25091</v>
      </c>
      <c r="D4247">
        <v>30</v>
      </c>
      <c r="E4247" t="s">
        <v>25092</v>
      </c>
      <c r="F4247" t="s">
        <v>177</v>
      </c>
      <c r="G4247" t="s">
        <v>57</v>
      </c>
      <c r="H4247" t="s">
        <v>24</v>
      </c>
      <c r="I4247" t="s">
        <v>25</v>
      </c>
      <c r="J4247" t="s">
        <v>170</v>
      </c>
      <c r="K4247">
        <f>1-286-861-8013</f>
        <v>-9159</v>
      </c>
      <c r="L4247" t="s">
        <v>37</v>
      </c>
    </row>
    <row r="4248" spans="1:12" x14ac:dyDescent="0.35">
      <c r="A4248">
        <v>9514</v>
      </c>
      <c r="B4248" t="s">
        <v>25093</v>
      </c>
      <c r="D4248">
        <v>30</v>
      </c>
      <c r="E4248" t="s">
        <v>25094</v>
      </c>
      <c r="F4248" t="s">
        <v>22</v>
      </c>
      <c r="G4248" t="s">
        <v>67</v>
      </c>
      <c r="H4248" t="s">
        <v>41</v>
      </c>
      <c r="I4248" t="s">
        <v>42</v>
      </c>
      <c r="J4248" t="s">
        <v>170</v>
      </c>
      <c r="K4248" t="s">
        <v>26840</v>
      </c>
      <c r="L4248" t="s">
        <v>37</v>
      </c>
    </row>
    <row r="4249" spans="1:12" x14ac:dyDescent="0.35">
      <c r="A4249">
        <v>9515</v>
      </c>
      <c r="B4249" t="s">
        <v>25095</v>
      </c>
      <c r="D4249">
        <v>30</v>
      </c>
      <c r="E4249" t="s">
        <v>25096</v>
      </c>
      <c r="F4249" t="s">
        <v>14</v>
      </c>
      <c r="G4249" t="s">
        <v>42</v>
      </c>
      <c r="H4249" t="s">
        <v>33</v>
      </c>
      <c r="I4249" t="s">
        <v>34</v>
      </c>
      <c r="J4249" t="s">
        <v>91</v>
      </c>
      <c r="K4249">
        <f>1-290-47-3845</f>
        <v>-4181</v>
      </c>
      <c r="L4249" t="s">
        <v>37</v>
      </c>
    </row>
    <row r="4250" spans="1:12" x14ac:dyDescent="0.35">
      <c r="A4250">
        <v>9517</v>
      </c>
      <c r="B4250" t="s">
        <v>14027</v>
      </c>
      <c r="D4250">
        <v>28</v>
      </c>
      <c r="E4250" t="s">
        <v>25098</v>
      </c>
      <c r="F4250" t="s">
        <v>25</v>
      </c>
      <c r="G4250" t="s">
        <v>42</v>
      </c>
      <c r="H4250" t="s">
        <v>52</v>
      </c>
      <c r="I4250" t="s">
        <v>13</v>
      </c>
      <c r="J4250" t="s">
        <v>91</v>
      </c>
      <c r="K4250" t="s">
        <v>26841</v>
      </c>
      <c r="L4250" t="s">
        <v>37</v>
      </c>
    </row>
    <row r="4251" spans="1:12" x14ac:dyDescent="0.35">
      <c r="A4251">
        <v>9518</v>
      </c>
      <c r="B4251" t="s">
        <v>25099</v>
      </c>
      <c r="D4251">
        <v>27</v>
      </c>
      <c r="E4251" t="s">
        <v>25100</v>
      </c>
      <c r="F4251" t="s">
        <v>201</v>
      </c>
      <c r="G4251" t="s">
        <v>32</v>
      </c>
      <c r="H4251" t="s">
        <v>15</v>
      </c>
      <c r="I4251" t="s">
        <v>16</v>
      </c>
      <c r="J4251" t="s">
        <v>88</v>
      </c>
      <c r="K4251" t="s">
        <v>26842</v>
      </c>
      <c r="L4251" t="s">
        <v>19</v>
      </c>
    </row>
    <row r="4252" spans="1:12" x14ac:dyDescent="0.35">
      <c r="A4252">
        <v>9519</v>
      </c>
      <c r="B4252" t="s">
        <v>25101</v>
      </c>
      <c r="D4252">
        <v>26</v>
      </c>
      <c r="E4252" t="s">
        <v>25102</v>
      </c>
      <c r="F4252" t="s">
        <v>14</v>
      </c>
      <c r="G4252" t="s">
        <v>169</v>
      </c>
      <c r="H4252" t="s">
        <v>33</v>
      </c>
      <c r="I4252" t="s">
        <v>34</v>
      </c>
      <c r="J4252" t="s">
        <v>17</v>
      </c>
      <c r="K4252" t="s">
        <v>26843</v>
      </c>
      <c r="L4252" t="s">
        <v>37</v>
      </c>
    </row>
    <row r="4253" spans="1:12" x14ac:dyDescent="0.35">
      <c r="A4253">
        <v>9520</v>
      </c>
      <c r="B4253" t="s">
        <v>25103</v>
      </c>
      <c r="D4253">
        <v>27</v>
      </c>
      <c r="E4253" t="s">
        <v>25104</v>
      </c>
      <c r="F4253" t="s">
        <v>23</v>
      </c>
      <c r="G4253" t="s">
        <v>67</v>
      </c>
      <c r="H4253" t="s">
        <v>120</v>
      </c>
      <c r="I4253" t="s">
        <v>57</v>
      </c>
      <c r="J4253" t="s">
        <v>63</v>
      </c>
      <c r="K4253" t="s">
        <v>26844</v>
      </c>
      <c r="L4253" t="s">
        <v>44</v>
      </c>
    </row>
    <row r="4254" spans="1:12" x14ac:dyDescent="0.35">
      <c r="A4254">
        <v>9523</v>
      </c>
      <c r="B4254" t="s">
        <v>25108</v>
      </c>
      <c r="D4254">
        <v>26</v>
      </c>
      <c r="E4254" t="s">
        <v>25109</v>
      </c>
      <c r="F4254" t="s">
        <v>169</v>
      </c>
      <c r="G4254" t="s">
        <v>40</v>
      </c>
      <c r="H4254" t="s">
        <v>33</v>
      </c>
      <c r="I4254" t="s">
        <v>34</v>
      </c>
      <c r="J4254" t="s">
        <v>53</v>
      </c>
      <c r="K4254">
        <f>1-567-222-7819</f>
        <v>-8607</v>
      </c>
      <c r="L4254" t="s">
        <v>37</v>
      </c>
    </row>
    <row r="4255" spans="1:12" x14ac:dyDescent="0.35">
      <c r="A4255">
        <v>9526</v>
      </c>
      <c r="B4255" t="s">
        <v>25114</v>
      </c>
      <c r="D4255">
        <v>27</v>
      </c>
      <c r="E4255" t="s">
        <v>25115</v>
      </c>
      <c r="F4255" t="s">
        <v>25</v>
      </c>
      <c r="G4255" t="s">
        <v>13</v>
      </c>
      <c r="H4255" t="s">
        <v>62</v>
      </c>
      <c r="I4255" t="s">
        <v>23</v>
      </c>
      <c r="J4255" t="s">
        <v>53</v>
      </c>
      <c r="K4255" t="s">
        <v>26845</v>
      </c>
      <c r="L4255" t="s">
        <v>37</v>
      </c>
    </row>
    <row r="4256" spans="1:12" x14ac:dyDescent="0.35">
      <c r="A4256">
        <v>9527</v>
      </c>
      <c r="B4256" t="s">
        <v>25116</v>
      </c>
      <c r="D4256">
        <v>29</v>
      </c>
      <c r="E4256" t="s">
        <v>25117</v>
      </c>
      <c r="F4256" t="s">
        <v>34</v>
      </c>
      <c r="G4256" t="s">
        <v>22</v>
      </c>
      <c r="H4256" t="s">
        <v>80</v>
      </c>
      <c r="I4256" t="s">
        <v>32</v>
      </c>
      <c r="J4256" t="s">
        <v>63</v>
      </c>
      <c r="K4256" t="s">
        <v>26846</v>
      </c>
      <c r="L4256" t="s">
        <v>28</v>
      </c>
    </row>
    <row r="4257" spans="1:12" x14ac:dyDescent="0.35">
      <c r="A4257">
        <v>9528</v>
      </c>
      <c r="B4257" t="s">
        <v>25118</v>
      </c>
      <c r="D4257">
        <v>30</v>
      </c>
      <c r="E4257" t="s">
        <v>25119</v>
      </c>
      <c r="F4257" t="s">
        <v>133</v>
      </c>
      <c r="G4257" t="s">
        <v>40</v>
      </c>
      <c r="H4257" t="s">
        <v>24</v>
      </c>
      <c r="I4257" t="s">
        <v>25</v>
      </c>
      <c r="J4257" t="s">
        <v>170</v>
      </c>
      <c r="K4257">
        <f>1-202-6-2666</f>
        <v>-2873</v>
      </c>
      <c r="L4257" t="s">
        <v>76</v>
      </c>
    </row>
    <row r="4258" spans="1:12" x14ac:dyDescent="0.35">
      <c r="A4258">
        <v>9529</v>
      </c>
      <c r="B4258" t="s">
        <v>25120</v>
      </c>
      <c r="D4258">
        <v>29</v>
      </c>
      <c r="E4258" t="s">
        <v>25121</v>
      </c>
      <c r="F4258" t="s">
        <v>79</v>
      </c>
      <c r="G4258" t="s">
        <v>42</v>
      </c>
      <c r="H4258" t="s">
        <v>120</v>
      </c>
      <c r="I4258" t="s">
        <v>57</v>
      </c>
      <c r="J4258" t="s">
        <v>116</v>
      </c>
      <c r="K4258" t="s">
        <v>26847</v>
      </c>
      <c r="L4258" t="s">
        <v>28</v>
      </c>
    </row>
    <row r="4259" spans="1:12" x14ac:dyDescent="0.35">
      <c r="A4259">
        <v>9532</v>
      </c>
      <c r="B4259" t="s">
        <v>25126</v>
      </c>
      <c r="D4259">
        <v>28</v>
      </c>
      <c r="E4259" t="s">
        <v>25127</v>
      </c>
      <c r="F4259" t="s">
        <v>133</v>
      </c>
      <c r="G4259" t="s">
        <v>31</v>
      </c>
      <c r="H4259" t="s">
        <v>62</v>
      </c>
      <c r="I4259" t="s">
        <v>23</v>
      </c>
      <c r="J4259" t="s">
        <v>17</v>
      </c>
      <c r="K4259" t="s">
        <v>26848</v>
      </c>
      <c r="L4259" t="s">
        <v>28</v>
      </c>
    </row>
    <row r="4260" spans="1:12" x14ac:dyDescent="0.35">
      <c r="A4260">
        <v>9533</v>
      </c>
      <c r="B4260" t="s">
        <v>25128</v>
      </c>
      <c r="D4260">
        <v>30</v>
      </c>
      <c r="E4260" t="s">
        <v>25129</v>
      </c>
      <c r="F4260" t="s">
        <v>177</v>
      </c>
      <c r="G4260" t="s">
        <v>40</v>
      </c>
      <c r="H4260" t="s">
        <v>33</v>
      </c>
      <c r="I4260" t="s">
        <v>34</v>
      </c>
      <c r="J4260" t="s">
        <v>48</v>
      </c>
      <c r="K4260" t="s">
        <v>26849</v>
      </c>
      <c r="L4260" t="s">
        <v>37</v>
      </c>
    </row>
    <row r="4261" spans="1:12" x14ac:dyDescent="0.35">
      <c r="A4261">
        <v>9536</v>
      </c>
      <c r="B4261" t="s">
        <v>25133</v>
      </c>
      <c r="D4261">
        <v>30</v>
      </c>
      <c r="E4261" t="s">
        <v>25134</v>
      </c>
      <c r="F4261" t="s">
        <v>79</v>
      </c>
      <c r="G4261" t="s">
        <v>133</v>
      </c>
      <c r="H4261" t="s">
        <v>33</v>
      </c>
      <c r="I4261" t="s">
        <v>34</v>
      </c>
      <c r="J4261" t="s">
        <v>58</v>
      </c>
      <c r="K4261" t="s">
        <v>26850</v>
      </c>
      <c r="L4261" t="s">
        <v>28</v>
      </c>
    </row>
    <row r="4262" spans="1:12" x14ac:dyDescent="0.35">
      <c r="A4262">
        <v>9539</v>
      </c>
      <c r="B4262" t="s">
        <v>25138</v>
      </c>
      <c r="D4262">
        <v>29</v>
      </c>
      <c r="E4262" t="s">
        <v>25139</v>
      </c>
      <c r="F4262" t="s">
        <v>32</v>
      </c>
      <c r="G4262" t="s">
        <v>14</v>
      </c>
      <c r="H4262" t="s">
        <v>80</v>
      </c>
      <c r="I4262" t="s">
        <v>32</v>
      </c>
      <c r="J4262" t="s">
        <v>170</v>
      </c>
      <c r="K4262" t="s">
        <v>26851</v>
      </c>
      <c r="L4262" t="s">
        <v>76</v>
      </c>
    </row>
    <row r="4263" spans="1:12" x14ac:dyDescent="0.35">
      <c r="A4263">
        <v>9541</v>
      </c>
      <c r="B4263" t="s">
        <v>25142</v>
      </c>
      <c r="D4263">
        <v>26</v>
      </c>
      <c r="E4263" t="s">
        <v>25143</v>
      </c>
      <c r="F4263" t="s">
        <v>101</v>
      </c>
      <c r="G4263" t="s">
        <v>31</v>
      </c>
      <c r="H4263" t="s">
        <v>41</v>
      </c>
      <c r="I4263" t="s">
        <v>42</v>
      </c>
      <c r="J4263" t="s">
        <v>153</v>
      </c>
      <c r="K4263" t="s">
        <v>26852</v>
      </c>
      <c r="L4263" t="s">
        <v>28</v>
      </c>
    </row>
    <row r="4264" spans="1:12" x14ac:dyDescent="0.35">
      <c r="A4264">
        <v>9544</v>
      </c>
      <c r="B4264" t="s">
        <v>25148</v>
      </c>
      <c r="D4264">
        <v>26</v>
      </c>
      <c r="E4264" t="s">
        <v>25149</v>
      </c>
      <c r="F4264" t="s">
        <v>177</v>
      </c>
      <c r="G4264" t="s">
        <v>16</v>
      </c>
      <c r="H4264" t="s">
        <v>52</v>
      </c>
      <c r="I4264" t="s">
        <v>13</v>
      </c>
      <c r="J4264" t="s">
        <v>26</v>
      </c>
      <c r="K4264" t="s">
        <v>26853</v>
      </c>
      <c r="L4264" t="s">
        <v>44</v>
      </c>
    </row>
    <row r="4265" spans="1:12" x14ac:dyDescent="0.35">
      <c r="A4265">
        <v>9548</v>
      </c>
      <c r="B4265" t="s">
        <v>25155</v>
      </c>
      <c r="D4265">
        <v>27</v>
      </c>
      <c r="E4265" t="s">
        <v>25156</v>
      </c>
      <c r="F4265" t="s">
        <v>22</v>
      </c>
      <c r="G4265" t="s">
        <v>34</v>
      </c>
      <c r="H4265" t="s">
        <v>87</v>
      </c>
      <c r="I4265" t="s">
        <v>79</v>
      </c>
      <c r="J4265" t="s">
        <v>170</v>
      </c>
      <c r="K4265" t="s">
        <v>26854</v>
      </c>
      <c r="L4265" t="s">
        <v>28</v>
      </c>
    </row>
    <row r="4266" spans="1:12" x14ac:dyDescent="0.35">
      <c r="A4266">
        <v>9549</v>
      </c>
      <c r="B4266" t="s">
        <v>21547</v>
      </c>
      <c r="D4266">
        <v>28</v>
      </c>
      <c r="E4266" t="s">
        <v>25157</v>
      </c>
      <c r="F4266" t="s">
        <v>79</v>
      </c>
      <c r="G4266" t="s">
        <v>79</v>
      </c>
      <c r="H4266" t="s">
        <v>120</v>
      </c>
      <c r="I4266" t="s">
        <v>57</v>
      </c>
      <c r="J4266" t="s">
        <v>88</v>
      </c>
      <c r="K4266" t="s">
        <v>26855</v>
      </c>
      <c r="L4266" t="s">
        <v>19</v>
      </c>
    </row>
    <row r="4267" spans="1:12" x14ac:dyDescent="0.35">
      <c r="A4267">
        <v>9551</v>
      </c>
      <c r="B4267" t="s">
        <v>25160</v>
      </c>
      <c r="D4267">
        <v>26</v>
      </c>
      <c r="E4267" t="s">
        <v>25161</v>
      </c>
      <c r="F4267" t="s">
        <v>14</v>
      </c>
      <c r="G4267" t="s">
        <v>133</v>
      </c>
      <c r="H4267" t="s">
        <v>15</v>
      </c>
      <c r="I4267" t="s">
        <v>16</v>
      </c>
      <c r="J4267" t="s">
        <v>170</v>
      </c>
      <c r="K4267" t="s">
        <v>26856</v>
      </c>
      <c r="L4267" t="s">
        <v>37</v>
      </c>
    </row>
    <row r="4268" spans="1:12" x14ac:dyDescent="0.35">
      <c r="A4268">
        <v>9552</v>
      </c>
      <c r="B4268" t="s">
        <v>25162</v>
      </c>
      <c r="D4268">
        <v>26</v>
      </c>
      <c r="E4268" t="s">
        <v>25163</v>
      </c>
      <c r="F4268" t="s">
        <v>34</v>
      </c>
      <c r="G4268" t="s">
        <v>101</v>
      </c>
      <c r="H4268" t="s">
        <v>52</v>
      </c>
      <c r="I4268" t="s">
        <v>13</v>
      </c>
      <c r="J4268" t="s">
        <v>48</v>
      </c>
      <c r="K4268" t="s">
        <v>26857</v>
      </c>
      <c r="L4268" t="s">
        <v>28</v>
      </c>
    </row>
    <row r="4269" spans="1:12" x14ac:dyDescent="0.35">
      <c r="A4269">
        <v>9558</v>
      </c>
      <c r="B4269" t="s">
        <v>25174</v>
      </c>
      <c r="D4269">
        <v>30</v>
      </c>
      <c r="E4269" t="s">
        <v>25175</v>
      </c>
      <c r="F4269" t="s">
        <v>40</v>
      </c>
      <c r="G4269" t="s">
        <v>32</v>
      </c>
      <c r="H4269" t="s">
        <v>33</v>
      </c>
      <c r="I4269" t="s">
        <v>34</v>
      </c>
      <c r="J4269" t="s">
        <v>170</v>
      </c>
      <c r="K4269">
        <f>1-615-104-5804</f>
        <v>-6522</v>
      </c>
      <c r="L4269" t="s">
        <v>19</v>
      </c>
    </row>
    <row r="4270" spans="1:12" x14ac:dyDescent="0.35">
      <c r="A4270">
        <v>9562</v>
      </c>
      <c r="B4270" t="s">
        <v>25182</v>
      </c>
      <c r="D4270">
        <v>28</v>
      </c>
      <c r="E4270" t="s">
        <v>25183</v>
      </c>
      <c r="F4270" t="s">
        <v>13</v>
      </c>
      <c r="G4270" t="s">
        <v>31</v>
      </c>
      <c r="H4270" t="s">
        <v>15</v>
      </c>
      <c r="I4270" t="s">
        <v>16</v>
      </c>
      <c r="J4270" t="s">
        <v>17</v>
      </c>
      <c r="K4270" t="s">
        <v>26858</v>
      </c>
      <c r="L4270" t="s">
        <v>19</v>
      </c>
    </row>
    <row r="4271" spans="1:12" x14ac:dyDescent="0.35">
      <c r="A4271">
        <v>9566</v>
      </c>
      <c r="B4271" t="s">
        <v>25190</v>
      </c>
      <c r="D4271">
        <v>26</v>
      </c>
      <c r="E4271" t="s">
        <v>25191</v>
      </c>
      <c r="F4271" t="s">
        <v>67</v>
      </c>
      <c r="G4271" t="s">
        <v>16</v>
      </c>
      <c r="H4271" t="s">
        <v>80</v>
      </c>
      <c r="I4271" t="s">
        <v>32</v>
      </c>
      <c r="J4271" t="s">
        <v>35</v>
      </c>
      <c r="K4271" t="s">
        <v>26859</v>
      </c>
      <c r="L4271" t="s">
        <v>44</v>
      </c>
    </row>
    <row r="4272" spans="1:12" x14ac:dyDescent="0.35">
      <c r="A4272">
        <v>9568</v>
      </c>
      <c r="B4272" t="s">
        <v>25194</v>
      </c>
      <c r="D4272">
        <v>27</v>
      </c>
      <c r="E4272" t="s">
        <v>25195</v>
      </c>
      <c r="F4272" t="s">
        <v>57</v>
      </c>
      <c r="G4272" t="s">
        <v>14</v>
      </c>
      <c r="H4272" t="s">
        <v>80</v>
      </c>
      <c r="I4272" t="s">
        <v>32</v>
      </c>
      <c r="J4272" t="s">
        <v>63</v>
      </c>
      <c r="K4272" t="s">
        <v>26860</v>
      </c>
      <c r="L4272" t="s">
        <v>28</v>
      </c>
    </row>
    <row r="4273" spans="1:12" x14ac:dyDescent="0.35">
      <c r="A4273">
        <v>9574</v>
      </c>
      <c r="B4273" t="s">
        <v>25205</v>
      </c>
      <c r="D4273">
        <v>28</v>
      </c>
      <c r="E4273" t="s">
        <v>25206</v>
      </c>
      <c r="F4273" t="s">
        <v>169</v>
      </c>
      <c r="G4273" t="s">
        <v>67</v>
      </c>
      <c r="H4273" t="s">
        <v>24</v>
      </c>
      <c r="I4273" t="s">
        <v>25</v>
      </c>
      <c r="J4273" t="s">
        <v>35</v>
      </c>
      <c r="K4273">
        <v>4305576309</v>
      </c>
      <c r="L4273" t="s">
        <v>44</v>
      </c>
    </row>
    <row r="4274" spans="1:12" x14ac:dyDescent="0.35">
      <c r="A4274">
        <v>9576</v>
      </c>
      <c r="B4274" t="s">
        <v>6032</v>
      </c>
      <c r="D4274">
        <v>28</v>
      </c>
      <c r="E4274" t="s">
        <v>25209</v>
      </c>
      <c r="F4274" t="s">
        <v>177</v>
      </c>
      <c r="G4274" t="s">
        <v>42</v>
      </c>
      <c r="H4274" t="s">
        <v>62</v>
      </c>
      <c r="I4274" t="s">
        <v>23</v>
      </c>
      <c r="J4274" t="s">
        <v>170</v>
      </c>
      <c r="K4274" t="s">
        <v>26861</v>
      </c>
      <c r="L4274" t="s">
        <v>37</v>
      </c>
    </row>
    <row r="4275" spans="1:12" x14ac:dyDescent="0.35">
      <c r="A4275">
        <v>9579</v>
      </c>
      <c r="B4275" t="s">
        <v>25214</v>
      </c>
      <c r="D4275">
        <v>27</v>
      </c>
      <c r="E4275" t="s">
        <v>25215</v>
      </c>
      <c r="F4275" t="s">
        <v>14</v>
      </c>
      <c r="G4275" t="s">
        <v>31</v>
      </c>
      <c r="H4275" t="s">
        <v>47</v>
      </c>
      <c r="I4275" t="s">
        <v>31</v>
      </c>
      <c r="J4275" t="s">
        <v>35</v>
      </c>
      <c r="K4275" t="s">
        <v>26862</v>
      </c>
      <c r="L4275" t="s">
        <v>37</v>
      </c>
    </row>
    <row r="4276" spans="1:12" x14ac:dyDescent="0.35">
      <c r="A4276">
        <v>9580</v>
      </c>
      <c r="B4276" t="s">
        <v>25216</v>
      </c>
      <c r="D4276">
        <v>29</v>
      </c>
      <c r="E4276" t="s">
        <v>25217</v>
      </c>
      <c r="F4276" t="s">
        <v>101</v>
      </c>
      <c r="G4276" t="s">
        <v>177</v>
      </c>
      <c r="H4276" t="s">
        <v>41</v>
      </c>
      <c r="I4276" t="s">
        <v>42</v>
      </c>
      <c r="J4276" t="s">
        <v>102</v>
      </c>
      <c r="K4276" t="s">
        <v>26863</v>
      </c>
      <c r="L4276" t="s">
        <v>37</v>
      </c>
    </row>
    <row r="4277" spans="1:12" x14ac:dyDescent="0.35">
      <c r="A4277">
        <v>9582</v>
      </c>
      <c r="B4277" t="s">
        <v>25220</v>
      </c>
      <c r="D4277">
        <v>29</v>
      </c>
      <c r="E4277" t="s">
        <v>25221</v>
      </c>
      <c r="F4277" t="s">
        <v>14</v>
      </c>
      <c r="G4277" t="s">
        <v>169</v>
      </c>
      <c r="H4277" t="s">
        <v>15</v>
      </c>
      <c r="I4277" t="s">
        <v>16</v>
      </c>
      <c r="J4277" t="s">
        <v>91</v>
      </c>
      <c r="K4277" t="s">
        <v>26864</v>
      </c>
      <c r="L4277" t="s">
        <v>76</v>
      </c>
    </row>
    <row r="4278" spans="1:12" x14ac:dyDescent="0.35">
      <c r="A4278">
        <v>9583</v>
      </c>
      <c r="B4278" t="s">
        <v>10120</v>
      </c>
      <c r="D4278">
        <v>29</v>
      </c>
      <c r="E4278" t="s">
        <v>25222</v>
      </c>
      <c r="F4278" t="s">
        <v>79</v>
      </c>
      <c r="G4278" t="s">
        <v>169</v>
      </c>
      <c r="H4278" t="s">
        <v>120</v>
      </c>
      <c r="I4278" t="s">
        <v>57</v>
      </c>
      <c r="J4278" t="s">
        <v>58</v>
      </c>
      <c r="K4278" t="s">
        <v>26865</v>
      </c>
      <c r="L4278" t="s">
        <v>44</v>
      </c>
    </row>
    <row r="4279" spans="1:12" x14ac:dyDescent="0.35">
      <c r="A4279">
        <v>9585</v>
      </c>
      <c r="B4279" t="s">
        <v>25224</v>
      </c>
      <c r="D4279">
        <v>29</v>
      </c>
      <c r="E4279" t="s">
        <v>25225</v>
      </c>
      <c r="F4279" t="s">
        <v>13</v>
      </c>
      <c r="G4279" t="s">
        <v>14</v>
      </c>
      <c r="H4279" t="s">
        <v>87</v>
      </c>
      <c r="I4279" t="s">
        <v>79</v>
      </c>
      <c r="J4279" t="s">
        <v>63</v>
      </c>
      <c r="K4279" t="s">
        <v>26866</v>
      </c>
      <c r="L4279" t="s">
        <v>37</v>
      </c>
    </row>
    <row r="4280" spans="1:12" x14ac:dyDescent="0.35">
      <c r="A4280">
        <v>9587</v>
      </c>
      <c r="B4280" t="s">
        <v>25228</v>
      </c>
      <c r="D4280">
        <v>30</v>
      </c>
      <c r="E4280" t="s">
        <v>25229</v>
      </c>
      <c r="F4280" t="s">
        <v>79</v>
      </c>
      <c r="G4280" t="s">
        <v>16</v>
      </c>
      <c r="H4280" t="s">
        <v>24</v>
      </c>
      <c r="I4280" t="s">
        <v>25</v>
      </c>
      <c r="J4280" t="s">
        <v>17</v>
      </c>
      <c r="K4280" t="s">
        <v>26867</v>
      </c>
      <c r="L4280" t="s">
        <v>28</v>
      </c>
    </row>
    <row r="4281" spans="1:12" x14ac:dyDescent="0.35">
      <c r="A4281">
        <v>9589</v>
      </c>
      <c r="B4281" t="s">
        <v>25232</v>
      </c>
      <c r="D4281">
        <v>27</v>
      </c>
      <c r="E4281" t="s">
        <v>25233</v>
      </c>
      <c r="F4281" t="s">
        <v>22</v>
      </c>
      <c r="G4281" t="s">
        <v>177</v>
      </c>
      <c r="H4281" t="s">
        <v>62</v>
      </c>
      <c r="I4281" t="s">
        <v>23</v>
      </c>
      <c r="J4281" t="s">
        <v>53</v>
      </c>
      <c r="K4281" t="s">
        <v>26868</v>
      </c>
      <c r="L4281" t="s">
        <v>37</v>
      </c>
    </row>
    <row r="4282" spans="1:12" x14ac:dyDescent="0.35">
      <c r="A4282">
        <v>9591</v>
      </c>
      <c r="B4282" t="s">
        <v>25235</v>
      </c>
      <c r="D4282">
        <v>28</v>
      </c>
      <c r="E4282" t="s">
        <v>25236</v>
      </c>
      <c r="F4282" t="s">
        <v>25</v>
      </c>
      <c r="G4282" t="s">
        <v>16</v>
      </c>
      <c r="H4282" t="s">
        <v>52</v>
      </c>
      <c r="I4282" t="s">
        <v>13</v>
      </c>
      <c r="J4282" t="s">
        <v>102</v>
      </c>
      <c r="K4282" t="s">
        <v>26869</v>
      </c>
      <c r="L4282" t="s">
        <v>44</v>
      </c>
    </row>
    <row r="4283" spans="1:12" x14ac:dyDescent="0.35">
      <c r="A4283">
        <v>9593</v>
      </c>
      <c r="B4283" t="s">
        <v>25238</v>
      </c>
      <c r="D4283">
        <v>26</v>
      </c>
      <c r="E4283" t="s">
        <v>25239</v>
      </c>
      <c r="F4283" t="s">
        <v>23</v>
      </c>
      <c r="G4283" t="s">
        <v>201</v>
      </c>
      <c r="H4283" t="s">
        <v>47</v>
      </c>
      <c r="I4283" t="s">
        <v>31</v>
      </c>
      <c r="J4283" t="s">
        <v>102</v>
      </c>
      <c r="K4283" t="s">
        <v>26870</v>
      </c>
      <c r="L4283" t="s">
        <v>76</v>
      </c>
    </row>
    <row r="4284" spans="1:12" x14ac:dyDescent="0.35">
      <c r="A4284">
        <v>9594</v>
      </c>
      <c r="B4284" t="s">
        <v>22978</v>
      </c>
      <c r="D4284">
        <v>30</v>
      </c>
      <c r="E4284" t="s">
        <v>25240</v>
      </c>
      <c r="F4284" t="s">
        <v>32</v>
      </c>
      <c r="G4284" t="s">
        <v>40</v>
      </c>
      <c r="H4284" t="s">
        <v>41</v>
      </c>
      <c r="I4284" t="s">
        <v>42</v>
      </c>
      <c r="J4284" t="s">
        <v>170</v>
      </c>
      <c r="K4284" t="s">
        <v>26871</v>
      </c>
      <c r="L4284" t="s">
        <v>28</v>
      </c>
    </row>
    <row r="4285" spans="1:12" x14ac:dyDescent="0.35">
      <c r="A4285">
        <v>9596</v>
      </c>
      <c r="B4285" t="s">
        <v>25243</v>
      </c>
      <c r="D4285">
        <v>29</v>
      </c>
      <c r="E4285" t="s">
        <v>25244</v>
      </c>
      <c r="F4285" t="s">
        <v>22</v>
      </c>
      <c r="G4285" t="s">
        <v>34</v>
      </c>
      <c r="H4285" t="s">
        <v>41</v>
      </c>
      <c r="I4285" t="s">
        <v>42</v>
      </c>
      <c r="J4285" t="s">
        <v>26</v>
      </c>
      <c r="K4285" t="s">
        <v>26872</v>
      </c>
      <c r="L4285" t="s">
        <v>76</v>
      </c>
    </row>
    <row r="4286" spans="1:12" x14ac:dyDescent="0.35">
      <c r="A4286">
        <v>9597</v>
      </c>
      <c r="B4286" t="s">
        <v>25245</v>
      </c>
      <c r="D4286">
        <v>30</v>
      </c>
      <c r="E4286" t="s">
        <v>25246</v>
      </c>
      <c r="F4286" t="s">
        <v>14</v>
      </c>
      <c r="G4286" t="s">
        <v>133</v>
      </c>
      <c r="H4286" t="s">
        <v>15</v>
      </c>
      <c r="I4286" t="s">
        <v>16</v>
      </c>
      <c r="J4286" t="s">
        <v>146</v>
      </c>
      <c r="K4286" t="s">
        <v>26873</v>
      </c>
      <c r="L4286" t="s">
        <v>44</v>
      </c>
    </row>
    <row r="4287" spans="1:12" x14ac:dyDescent="0.35">
      <c r="A4287">
        <v>9599</v>
      </c>
      <c r="B4287" t="s">
        <v>25249</v>
      </c>
      <c r="D4287">
        <v>30</v>
      </c>
      <c r="E4287" t="s">
        <v>25250</v>
      </c>
      <c r="F4287" t="s">
        <v>79</v>
      </c>
      <c r="G4287" t="s">
        <v>22</v>
      </c>
      <c r="H4287" t="s">
        <v>87</v>
      </c>
      <c r="I4287" t="s">
        <v>79</v>
      </c>
      <c r="J4287" t="s">
        <v>17</v>
      </c>
      <c r="K4287" t="s">
        <v>26874</v>
      </c>
      <c r="L4287" t="s">
        <v>28</v>
      </c>
    </row>
    <row r="4288" spans="1:12" x14ac:dyDescent="0.35">
      <c r="A4288">
        <v>9602</v>
      </c>
      <c r="B4288" t="s">
        <v>25255</v>
      </c>
      <c r="D4288">
        <v>26</v>
      </c>
      <c r="E4288" t="s">
        <v>25256</v>
      </c>
      <c r="F4288" t="s">
        <v>40</v>
      </c>
      <c r="G4288" t="s">
        <v>31</v>
      </c>
      <c r="H4288" t="s">
        <v>52</v>
      </c>
      <c r="I4288" t="s">
        <v>13</v>
      </c>
      <c r="J4288" t="s">
        <v>53</v>
      </c>
      <c r="K4288">
        <v>9086906706</v>
      </c>
      <c r="L4288" t="s">
        <v>44</v>
      </c>
    </row>
    <row r="4289" spans="1:12" x14ac:dyDescent="0.35">
      <c r="A4289">
        <v>9606</v>
      </c>
      <c r="B4289" t="s">
        <v>24644</v>
      </c>
      <c r="D4289">
        <v>29</v>
      </c>
      <c r="E4289" t="s">
        <v>25263</v>
      </c>
      <c r="F4289" t="s">
        <v>14</v>
      </c>
      <c r="G4289" t="s">
        <v>16</v>
      </c>
      <c r="H4289" t="s">
        <v>87</v>
      </c>
      <c r="I4289" t="s">
        <v>79</v>
      </c>
      <c r="J4289" t="s">
        <v>53</v>
      </c>
      <c r="K4289" t="s">
        <v>26875</v>
      </c>
      <c r="L4289" t="s">
        <v>19</v>
      </c>
    </row>
    <row r="4290" spans="1:12" x14ac:dyDescent="0.35">
      <c r="A4290">
        <v>9607</v>
      </c>
      <c r="B4290" t="s">
        <v>25264</v>
      </c>
      <c r="D4290">
        <v>30</v>
      </c>
      <c r="E4290" t="s">
        <v>25265</v>
      </c>
      <c r="F4290" t="s">
        <v>25</v>
      </c>
      <c r="G4290" t="s">
        <v>14</v>
      </c>
      <c r="H4290" t="s">
        <v>24</v>
      </c>
      <c r="I4290" t="s">
        <v>25</v>
      </c>
      <c r="J4290" t="s">
        <v>48</v>
      </c>
      <c r="K4290" t="s">
        <v>26876</v>
      </c>
      <c r="L4290" t="s">
        <v>44</v>
      </c>
    </row>
    <row r="4291" spans="1:12" x14ac:dyDescent="0.35">
      <c r="A4291">
        <v>9608</v>
      </c>
      <c r="B4291" t="s">
        <v>25266</v>
      </c>
      <c r="D4291">
        <v>26</v>
      </c>
      <c r="E4291" t="s">
        <v>25267</v>
      </c>
      <c r="F4291" t="s">
        <v>101</v>
      </c>
      <c r="G4291" t="s">
        <v>57</v>
      </c>
      <c r="H4291" t="s">
        <v>62</v>
      </c>
      <c r="I4291" t="s">
        <v>23</v>
      </c>
      <c r="J4291" t="s">
        <v>53</v>
      </c>
      <c r="K4291">
        <v>3752473361</v>
      </c>
      <c r="L4291" t="s">
        <v>19</v>
      </c>
    </row>
    <row r="4292" spans="1:12" x14ac:dyDescent="0.35">
      <c r="A4292">
        <v>9610</v>
      </c>
      <c r="B4292" t="s">
        <v>25270</v>
      </c>
      <c r="D4292">
        <v>30</v>
      </c>
      <c r="E4292" t="s">
        <v>25271</v>
      </c>
      <c r="F4292" t="s">
        <v>22</v>
      </c>
      <c r="G4292" t="s">
        <v>32</v>
      </c>
      <c r="H4292" t="s">
        <v>52</v>
      </c>
      <c r="I4292" t="s">
        <v>13</v>
      </c>
      <c r="J4292" t="s">
        <v>53</v>
      </c>
      <c r="K4292" t="s">
        <v>26877</v>
      </c>
      <c r="L4292" t="s">
        <v>28</v>
      </c>
    </row>
    <row r="4293" spans="1:12" x14ac:dyDescent="0.35">
      <c r="A4293">
        <v>9613</v>
      </c>
      <c r="B4293" t="s">
        <v>25276</v>
      </c>
      <c r="D4293">
        <v>27</v>
      </c>
      <c r="E4293" t="s">
        <v>25277</v>
      </c>
      <c r="F4293" t="s">
        <v>177</v>
      </c>
      <c r="G4293" t="s">
        <v>34</v>
      </c>
      <c r="H4293" t="s">
        <v>80</v>
      </c>
      <c r="I4293" t="s">
        <v>32</v>
      </c>
      <c r="J4293" t="s">
        <v>53</v>
      </c>
      <c r="K4293" t="s">
        <v>26878</v>
      </c>
      <c r="L4293" t="s">
        <v>19</v>
      </c>
    </row>
    <row r="4294" spans="1:12" x14ac:dyDescent="0.35">
      <c r="A4294">
        <v>9614</v>
      </c>
      <c r="B4294" t="s">
        <v>25278</v>
      </c>
      <c r="D4294">
        <v>29</v>
      </c>
      <c r="E4294" t="s">
        <v>25279</v>
      </c>
      <c r="F4294" t="s">
        <v>13</v>
      </c>
      <c r="G4294" t="s">
        <v>169</v>
      </c>
      <c r="H4294" t="s">
        <v>80</v>
      </c>
      <c r="I4294" t="s">
        <v>32</v>
      </c>
      <c r="J4294" t="s">
        <v>153</v>
      </c>
      <c r="K4294">
        <f>1-906-47-4097</f>
        <v>-5049</v>
      </c>
      <c r="L4294" t="s">
        <v>76</v>
      </c>
    </row>
    <row r="4295" spans="1:12" x14ac:dyDescent="0.35">
      <c r="A4295">
        <v>9618</v>
      </c>
      <c r="B4295" t="s">
        <v>25285</v>
      </c>
      <c r="D4295">
        <v>27</v>
      </c>
      <c r="E4295" t="s">
        <v>25286</v>
      </c>
      <c r="F4295" t="s">
        <v>31</v>
      </c>
      <c r="G4295" t="s">
        <v>40</v>
      </c>
      <c r="H4295" t="s">
        <v>120</v>
      </c>
      <c r="I4295" t="s">
        <v>57</v>
      </c>
      <c r="J4295" t="s">
        <v>58</v>
      </c>
      <c r="K4295" t="s">
        <v>26879</v>
      </c>
      <c r="L4295" t="s">
        <v>44</v>
      </c>
    </row>
    <row r="4296" spans="1:12" x14ac:dyDescent="0.35">
      <c r="A4296">
        <v>9620</v>
      </c>
      <c r="B4296" t="s">
        <v>25289</v>
      </c>
      <c r="D4296">
        <v>30</v>
      </c>
      <c r="E4296" t="s">
        <v>25290</v>
      </c>
      <c r="F4296" t="s">
        <v>31</v>
      </c>
      <c r="G4296" t="s">
        <v>22</v>
      </c>
      <c r="H4296" t="s">
        <v>52</v>
      </c>
      <c r="I4296" t="s">
        <v>13</v>
      </c>
      <c r="J4296" t="s">
        <v>58</v>
      </c>
      <c r="K4296" t="s">
        <v>26880</v>
      </c>
      <c r="L4296" t="s">
        <v>28</v>
      </c>
    </row>
    <row r="4297" spans="1:12" x14ac:dyDescent="0.35">
      <c r="A4297">
        <v>9622</v>
      </c>
      <c r="B4297" t="s">
        <v>25293</v>
      </c>
      <c r="D4297">
        <v>27</v>
      </c>
      <c r="E4297" t="s">
        <v>25294</v>
      </c>
      <c r="F4297" t="s">
        <v>40</v>
      </c>
      <c r="G4297" t="s">
        <v>40</v>
      </c>
      <c r="H4297" t="s">
        <v>41</v>
      </c>
      <c r="I4297" t="s">
        <v>42</v>
      </c>
      <c r="J4297" t="s">
        <v>48</v>
      </c>
      <c r="K4297" t="s">
        <v>26881</v>
      </c>
      <c r="L4297" t="s">
        <v>19</v>
      </c>
    </row>
    <row r="4298" spans="1:12" x14ac:dyDescent="0.35">
      <c r="A4298">
        <v>9623</v>
      </c>
      <c r="B4298" t="s">
        <v>25295</v>
      </c>
      <c r="D4298">
        <v>28</v>
      </c>
      <c r="E4298" t="s">
        <v>25296</v>
      </c>
      <c r="F4298" t="s">
        <v>42</v>
      </c>
      <c r="G4298" t="s">
        <v>40</v>
      </c>
      <c r="H4298" t="s">
        <v>87</v>
      </c>
      <c r="I4298" t="s">
        <v>79</v>
      </c>
      <c r="J4298" t="s">
        <v>170</v>
      </c>
      <c r="K4298" t="s">
        <v>26882</v>
      </c>
      <c r="L4298" t="s">
        <v>37</v>
      </c>
    </row>
    <row r="4299" spans="1:12" x14ac:dyDescent="0.35">
      <c r="A4299">
        <v>9624</v>
      </c>
      <c r="B4299" t="s">
        <v>25297</v>
      </c>
      <c r="D4299">
        <v>27</v>
      </c>
      <c r="E4299" t="s">
        <v>25298</v>
      </c>
      <c r="F4299" t="s">
        <v>32</v>
      </c>
      <c r="G4299" t="s">
        <v>42</v>
      </c>
      <c r="H4299" t="s">
        <v>47</v>
      </c>
      <c r="I4299" t="s">
        <v>31</v>
      </c>
      <c r="J4299" t="s">
        <v>58</v>
      </c>
      <c r="K4299" t="s">
        <v>26883</v>
      </c>
      <c r="L4299" t="s">
        <v>37</v>
      </c>
    </row>
    <row r="4300" spans="1:12" x14ac:dyDescent="0.35">
      <c r="A4300">
        <v>9631</v>
      </c>
      <c r="B4300" t="s">
        <v>25311</v>
      </c>
      <c r="D4300">
        <v>26</v>
      </c>
      <c r="E4300" t="s">
        <v>25312</v>
      </c>
      <c r="F4300" t="s">
        <v>177</v>
      </c>
      <c r="G4300" t="s">
        <v>40</v>
      </c>
      <c r="H4300" t="s">
        <v>47</v>
      </c>
      <c r="I4300" t="s">
        <v>31</v>
      </c>
      <c r="J4300" t="s">
        <v>116</v>
      </c>
      <c r="K4300" t="s">
        <v>26884</v>
      </c>
      <c r="L4300" t="s">
        <v>28</v>
      </c>
    </row>
    <row r="4301" spans="1:12" x14ac:dyDescent="0.35">
      <c r="A4301">
        <v>9633</v>
      </c>
      <c r="B4301" t="s">
        <v>25315</v>
      </c>
      <c r="D4301">
        <v>27</v>
      </c>
      <c r="E4301" t="s">
        <v>25316</v>
      </c>
      <c r="F4301" t="s">
        <v>101</v>
      </c>
      <c r="G4301" t="s">
        <v>149</v>
      </c>
      <c r="H4301" t="s">
        <v>41</v>
      </c>
      <c r="I4301" t="s">
        <v>42</v>
      </c>
      <c r="J4301" t="s">
        <v>102</v>
      </c>
      <c r="K4301" t="s">
        <v>26885</v>
      </c>
      <c r="L4301" t="s">
        <v>76</v>
      </c>
    </row>
    <row r="4302" spans="1:12" x14ac:dyDescent="0.35">
      <c r="A4302">
        <v>9636</v>
      </c>
      <c r="B4302" t="s">
        <v>25321</v>
      </c>
      <c r="D4302">
        <v>28</v>
      </c>
      <c r="E4302" t="s">
        <v>25322</v>
      </c>
      <c r="F4302" t="s">
        <v>177</v>
      </c>
      <c r="G4302" t="s">
        <v>31</v>
      </c>
      <c r="H4302" t="s">
        <v>33</v>
      </c>
      <c r="I4302" t="s">
        <v>34</v>
      </c>
      <c r="J4302" t="s">
        <v>146</v>
      </c>
      <c r="K4302" t="s">
        <v>26886</v>
      </c>
      <c r="L4302" t="s">
        <v>44</v>
      </c>
    </row>
    <row r="4303" spans="1:12" x14ac:dyDescent="0.35">
      <c r="A4303">
        <v>9639</v>
      </c>
      <c r="B4303" t="s">
        <v>25327</v>
      </c>
      <c r="D4303">
        <v>29</v>
      </c>
      <c r="E4303" t="s">
        <v>25328</v>
      </c>
      <c r="F4303" t="s">
        <v>57</v>
      </c>
      <c r="G4303" t="s">
        <v>67</v>
      </c>
      <c r="H4303" t="s">
        <v>52</v>
      </c>
      <c r="I4303" t="s">
        <v>13</v>
      </c>
      <c r="J4303" t="s">
        <v>153</v>
      </c>
      <c r="K4303" t="s">
        <v>26887</v>
      </c>
      <c r="L4303" t="s">
        <v>44</v>
      </c>
    </row>
    <row r="4304" spans="1:12" x14ac:dyDescent="0.35">
      <c r="A4304">
        <v>9641</v>
      </c>
      <c r="B4304" t="s">
        <v>25331</v>
      </c>
      <c r="D4304">
        <v>29</v>
      </c>
      <c r="E4304" t="s">
        <v>25332</v>
      </c>
      <c r="F4304" t="s">
        <v>133</v>
      </c>
      <c r="G4304" t="s">
        <v>169</v>
      </c>
      <c r="H4304" t="s">
        <v>120</v>
      </c>
      <c r="I4304" t="s">
        <v>57</v>
      </c>
      <c r="J4304" t="s">
        <v>153</v>
      </c>
      <c r="K4304" t="s">
        <v>26888</v>
      </c>
      <c r="L4304" t="s">
        <v>28</v>
      </c>
    </row>
    <row r="4305" spans="1:12" x14ac:dyDescent="0.35">
      <c r="A4305">
        <v>9642</v>
      </c>
      <c r="B4305" t="s">
        <v>25333</v>
      </c>
      <c r="D4305">
        <v>28</v>
      </c>
      <c r="E4305" t="s">
        <v>25334</v>
      </c>
      <c r="F4305" t="s">
        <v>14</v>
      </c>
      <c r="G4305" t="s">
        <v>57</v>
      </c>
      <c r="H4305" t="s">
        <v>120</v>
      </c>
      <c r="I4305" t="s">
        <v>57</v>
      </c>
      <c r="J4305" t="s">
        <v>116</v>
      </c>
      <c r="K4305" t="s">
        <v>26889</v>
      </c>
      <c r="L4305" t="s">
        <v>37</v>
      </c>
    </row>
    <row r="4306" spans="1:12" x14ac:dyDescent="0.35">
      <c r="A4306">
        <v>9645</v>
      </c>
      <c r="B4306" t="s">
        <v>25339</v>
      </c>
      <c r="D4306">
        <v>27</v>
      </c>
      <c r="E4306" t="s">
        <v>25340</v>
      </c>
      <c r="F4306" t="s">
        <v>40</v>
      </c>
      <c r="G4306" t="s">
        <v>32</v>
      </c>
      <c r="H4306" t="s">
        <v>87</v>
      </c>
      <c r="I4306" t="s">
        <v>79</v>
      </c>
      <c r="J4306" t="s">
        <v>17</v>
      </c>
      <c r="K4306" t="s">
        <v>26890</v>
      </c>
      <c r="L4306" t="s">
        <v>76</v>
      </c>
    </row>
    <row r="4307" spans="1:12" x14ac:dyDescent="0.35">
      <c r="A4307">
        <v>9647</v>
      </c>
      <c r="B4307" t="s">
        <v>25343</v>
      </c>
      <c r="D4307">
        <v>30</v>
      </c>
      <c r="E4307" t="s">
        <v>25344</v>
      </c>
      <c r="F4307" t="s">
        <v>23</v>
      </c>
      <c r="G4307" t="s">
        <v>177</v>
      </c>
      <c r="H4307" t="s">
        <v>52</v>
      </c>
      <c r="I4307" t="s">
        <v>13</v>
      </c>
      <c r="J4307" t="s">
        <v>88</v>
      </c>
      <c r="K4307" t="s">
        <v>26891</v>
      </c>
      <c r="L4307" t="s">
        <v>28</v>
      </c>
    </row>
    <row r="4308" spans="1:12" x14ac:dyDescent="0.35">
      <c r="A4308">
        <v>9650</v>
      </c>
      <c r="B4308" t="s">
        <v>25348</v>
      </c>
      <c r="D4308">
        <v>27</v>
      </c>
      <c r="E4308" t="s">
        <v>25349</v>
      </c>
      <c r="F4308" t="s">
        <v>14</v>
      </c>
      <c r="G4308" t="s">
        <v>133</v>
      </c>
      <c r="H4308" t="s">
        <v>52</v>
      </c>
      <c r="I4308" t="s">
        <v>13</v>
      </c>
      <c r="J4308" t="s">
        <v>48</v>
      </c>
      <c r="K4308" t="s">
        <v>26892</v>
      </c>
      <c r="L4308" t="s">
        <v>28</v>
      </c>
    </row>
    <row r="4309" spans="1:12" x14ac:dyDescent="0.35">
      <c r="A4309">
        <v>9651</v>
      </c>
      <c r="B4309" t="s">
        <v>25350</v>
      </c>
      <c r="D4309">
        <v>30</v>
      </c>
      <c r="E4309" t="s">
        <v>25351</v>
      </c>
      <c r="F4309" t="s">
        <v>16</v>
      </c>
      <c r="G4309" t="s">
        <v>101</v>
      </c>
      <c r="H4309" t="s">
        <v>120</v>
      </c>
      <c r="I4309" t="s">
        <v>57</v>
      </c>
      <c r="J4309" t="s">
        <v>53</v>
      </c>
      <c r="K4309" t="s">
        <v>26893</v>
      </c>
      <c r="L4309" t="s">
        <v>28</v>
      </c>
    </row>
    <row r="4310" spans="1:12" x14ac:dyDescent="0.35">
      <c r="A4310">
        <v>9652</v>
      </c>
      <c r="B4310" t="s">
        <v>25352</v>
      </c>
      <c r="D4310">
        <v>30</v>
      </c>
      <c r="E4310" t="s">
        <v>25353</v>
      </c>
      <c r="F4310" t="s">
        <v>42</v>
      </c>
      <c r="G4310" t="s">
        <v>57</v>
      </c>
      <c r="H4310" t="s">
        <v>15</v>
      </c>
      <c r="I4310" t="s">
        <v>16</v>
      </c>
      <c r="J4310" t="s">
        <v>153</v>
      </c>
      <c r="K4310" t="s">
        <v>26894</v>
      </c>
      <c r="L4310" t="s">
        <v>76</v>
      </c>
    </row>
    <row r="4311" spans="1:12" x14ac:dyDescent="0.35">
      <c r="A4311">
        <v>9653</v>
      </c>
      <c r="B4311" t="s">
        <v>25354</v>
      </c>
      <c r="D4311">
        <v>29</v>
      </c>
      <c r="E4311" t="s">
        <v>25355</v>
      </c>
      <c r="F4311" t="s">
        <v>177</v>
      </c>
      <c r="G4311" t="s">
        <v>32</v>
      </c>
      <c r="H4311" t="s">
        <v>80</v>
      </c>
      <c r="I4311" t="s">
        <v>32</v>
      </c>
      <c r="J4311" t="s">
        <v>26</v>
      </c>
      <c r="K4311" t="s">
        <v>26895</v>
      </c>
      <c r="L4311" t="s">
        <v>44</v>
      </c>
    </row>
    <row r="4312" spans="1:12" x14ac:dyDescent="0.35">
      <c r="A4312">
        <v>9654</v>
      </c>
      <c r="B4312" t="s">
        <v>25356</v>
      </c>
      <c r="D4312">
        <v>29</v>
      </c>
      <c r="E4312" t="s">
        <v>25357</v>
      </c>
      <c r="F4312" t="s">
        <v>67</v>
      </c>
      <c r="G4312" t="s">
        <v>25</v>
      </c>
      <c r="H4312" t="s">
        <v>52</v>
      </c>
      <c r="I4312" t="s">
        <v>13</v>
      </c>
      <c r="J4312" t="s">
        <v>53</v>
      </c>
      <c r="K4312" t="s">
        <v>26896</v>
      </c>
      <c r="L4312" t="s">
        <v>44</v>
      </c>
    </row>
    <row r="4313" spans="1:12" x14ac:dyDescent="0.35">
      <c r="A4313">
        <v>9655</v>
      </c>
      <c r="B4313" t="s">
        <v>343</v>
      </c>
      <c r="D4313">
        <v>26</v>
      </c>
      <c r="E4313" t="s">
        <v>25358</v>
      </c>
      <c r="F4313" t="s">
        <v>133</v>
      </c>
      <c r="G4313" t="s">
        <v>34</v>
      </c>
      <c r="H4313" t="s">
        <v>41</v>
      </c>
      <c r="I4313" t="s">
        <v>42</v>
      </c>
      <c r="J4313" t="s">
        <v>146</v>
      </c>
      <c r="K4313" t="s">
        <v>26897</v>
      </c>
      <c r="L4313" t="s">
        <v>37</v>
      </c>
    </row>
    <row r="4314" spans="1:12" x14ac:dyDescent="0.35">
      <c r="A4314">
        <v>9658</v>
      </c>
      <c r="B4314" t="s">
        <v>25363</v>
      </c>
      <c r="D4314">
        <v>30</v>
      </c>
      <c r="E4314" t="s">
        <v>25364</v>
      </c>
      <c r="F4314" t="s">
        <v>34</v>
      </c>
      <c r="G4314" t="s">
        <v>133</v>
      </c>
      <c r="H4314" t="s">
        <v>87</v>
      </c>
      <c r="I4314" t="s">
        <v>79</v>
      </c>
      <c r="J4314" t="s">
        <v>26</v>
      </c>
      <c r="K4314" t="s">
        <v>26898</v>
      </c>
      <c r="L4314" t="s">
        <v>76</v>
      </c>
    </row>
    <row r="4315" spans="1:12" x14ac:dyDescent="0.35">
      <c r="A4315">
        <v>9659</v>
      </c>
      <c r="B4315" t="s">
        <v>25365</v>
      </c>
      <c r="D4315">
        <v>28</v>
      </c>
      <c r="E4315" t="s">
        <v>25366</v>
      </c>
      <c r="F4315" t="s">
        <v>25</v>
      </c>
      <c r="G4315" t="s">
        <v>40</v>
      </c>
      <c r="H4315" t="s">
        <v>62</v>
      </c>
      <c r="I4315" t="s">
        <v>23</v>
      </c>
      <c r="J4315" t="s">
        <v>63</v>
      </c>
      <c r="K4315" t="s">
        <v>26899</v>
      </c>
      <c r="L4315" t="s">
        <v>28</v>
      </c>
    </row>
    <row r="4316" spans="1:12" x14ac:dyDescent="0.35">
      <c r="A4316">
        <v>9660</v>
      </c>
      <c r="B4316" t="s">
        <v>25367</v>
      </c>
      <c r="D4316">
        <v>26</v>
      </c>
      <c r="E4316" t="s">
        <v>25368</v>
      </c>
      <c r="F4316" t="s">
        <v>101</v>
      </c>
      <c r="G4316" t="s">
        <v>57</v>
      </c>
      <c r="H4316" t="s">
        <v>47</v>
      </c>
      <c r="I4316" t="s">
        <v>31</v>
      </c>
      <c r="J4316" t="s">
        <v>26</v>
      </c>
      <c r="K4316" t="s">
        <v>26900</v>
      </c>
      <c r="L4316" t="s">
        <v>76</v>
      </c>
    </row>
    <row r="4317" spans="1:12" x14ac:dyDescent="0.35">
      <c r="A4317">
        <v>9665</v>
      </c>
      <c r="B4317" t="s">
        <v>25376</v>
      </c>
      <c r="D4317">
        <v>28</v>
      </c>
      <c r="E4317" t="s">
        <v>25377</v>
      </c>
      <c r="F4317" t="s">
        <v>32</v>
      </c>
      <c r="G4317" t="s">
        <v>13</v>
      </c>
      <c r="H4317" t="s">
        <v>52</v>
      </c>
      <c r="I4317" t="s">
        <v>13</v>
      </c>
      <c r="J4317" t="s">
        <v>35</v>
      </c>
      <c r="K4317" t="s">
        <v>26901</v>
      </c>
      <c r="L4317" t="s">
        <v>37</v>
      </c>
    </row>
    <row r="4318" spans="1:12" x14ac:dyDescent="0.35">
      <c r="A4318">
        <v>9666</v>
      </c>
      <c r="B4318" t="s">
        <v>25378</v>
      </c>
      <c r="D4318">
        <v>30</v>
      </c>
      <c r="E4318" t="s">
        <v>25379</v>
      </c>
      <c r="F4318" t="s">
        <v>14</v>
      </c>
      <c r="G4318" t="s">
        <v>13</v>
      </c>
      <c r="H4318" t="s">
        <v>47</v>
      </c>
      <c r="I4318" t="s">
        <v>31</v>
      </c>
      <c r="J4318" t="s">
        <v>26</v>
      </c>
      <c r="K4318" t="s">
        <v>26902</v>
      </c>
      <c r="L4318" t="s">
        <v>19</v>
      </c>
    </row>
    <row r="4319" spans="1:12" x14ac:dyDescent="0.35">
      <c r="A4319">
        <v>9667</v>
      </c>
      <c r="B4319" t="s">
        <v>25380</v>
      </c>
      <c r="D4319">
        <v>27</v>
      </c>
      <c r="E4319" t="s">
        <v>25381</v>
      </c>
      <c r="F4319" t="s">
        <v>40</v>
      </c>
      <c r="G4319" t="s">
        <v>23</v>
      </c>
      <c r="H4319" t="s">
        <v>87</v>
      </c>
      <c r="I4319" t="s">
        <v>79</v>
      </c>
      <c r="J4319" t="s">
        <v>63</v>
      </c>
      <c r="K4319" t="s">
        <v>26903</v>
      </c>
      <c r="L4319" t="s">
        <v>19</v>
      </c>
    </row>
    <row r="4320" spans="1:12" x14ac:dyDescent="0.35">
      <c r="A4320">
        <v>9674</v>
      </c>
      <c r="B4320" t="s">
        <v>25393</v>
      </c>
      <c r="D4320">
        <v>28</v>
      </c>
      <c r="E4320" t="s">
        <v>25394</v>
      </c>
      <c r="F4320" t="s">
        <v>133</v>
      </c>
      <c r="G4320" t="s">
        <v>201</v>
      </c>
      <c r="H4320" t="s">
        <v>15</v>
      </c>
      <c r="I4320" t="s">
        <v>16</v>
      </c>
      <c r="J4320" t="s">
        <v>63</v>
      </c>
      <c r="K4320" t="s">
        <v>26904</v>
      </c>
      <c r="L4320" t="s">
        <v>44</v>
      </c>
    </row>
    <row r="4321" spans="1:12" x14ac:dyDescent="0.35">
      <c r="A4321">
        <v>9679</v>
      </c>
      <c r="B4321" t="s">
        <v>25403</v>
      </c>
      <c r="D4321">
        <v>29</v>
      </c>
      <c r="E4321" t="s">
        <v>25404</v>
      </c>
      <c r="F4321" t="s">
        <v>40</v>
      </c>
      <c r="G4321" t="s">
        <v>40</v>
      </c>
      <c r="H4321" t="s">
        <v>87</v>
      </c>
      <c r="I4321" t="s">
        <v>79</v>
      </c>
      <c r="J4321" t="s">
        <v>17</v>
      </c>
      <c r="K4321">
        <f>1-286-243-3572</f>
        <v>-4100</v>
      </c>
      <c r="L4321" t="s">
        <v>19</v>
      </c>
    </row>
    <row r="4322" spans="1:12" x14ac:dyDescent="0.35">
      <c r="A4322">
        <v>9680</v>
      </c>
      <c r="B4322" t="s">
        <v>25405</v>
      </c>
      <c r="D4322">
        <v>29</v>
      </c>
      <c r="E4322" t="s">
        <v>25406</v>
      </c>
      <c r="F4322" t="s">
        <v>177</v>
      </c>
      <c r="G4322" t="s">
        <v>67</v>
      </c>
      <c r="H4322" t="s">
        <v>62</v>
      </c>
      <c r="I4322" t="s">
        <v>23</v>
      </c>
      <c r="J4322" t="s">
        <v>91</v>
      </c>
      <c r="K4322" t="s">
        <v>26905</v>
      </c>
      <c r="L4322" t="s">
        <v>37</v>
      </c>
    </row>
    <row r="4323" spans="1:12" x14ac:dyDescent="0.35">
      <c r="A4323">
        <v>9681</v>
      </c>
      <c r="B4323" t="s">
        <v>25407</v>
      </c>
      <c r="D4323">
        <v>29</v>
      </c>
      <c r="E4323" t="s">
        <v>25408</v>
      </c>
      <c r="F4323" t="s">
        <v>101</v>
      </c>
      <c r="G4323" t="s">
        <v>101</v>
      </c>
      <c r="H4323" t="s">
        <v>80</v>
      </c>
      <c r="I4323" t="s">
        <v>32</v>
      </c>
      <c r="J4323" t="s">
        <v>58</v>
      </c>
      <c r="K4323">
        <v>5999377140</v>
      </c>
      <c r="L4323" t="s">
        <v>37</v>
      </c>
    </row>
    <row r="4324" spans="1:12" x14ac:dyDescent="0.35">
      <c r="A4324">
        <v>9683</v>
      </c>
      <c r="B4324" t="s">
        <v>25411</v>
      </c>
      <c r="D4324">
        <v>29</v>
      </c>
      <c r="E4324" t="s">
        <v>25412</v>
      </c>
      <c r="F4324" t="s">
        <v>40</v>
      </c>
      <c r="G4324" t="s">
        <v>177</v>
      </c>
      <c r="H4324" t="s">
        <v>120</v>
      </c>
      <c r="I4324" t="s">
        <v>57</v>
      </c>
      <c r="J4324" t="s">
        <v>116</v>
      </c>
      <c r="K4324">
        <f>1-818-147-1722</f>
        <v>-2686</v>
      </c>
      <c r="L4324" t="s">
        <v>76</v>
      </c>
    </row>
    <row r="4325" spans="1:12" x14ac:dyDescent="0.35">
      <c r="A4325">
        <v>9684</v>
      </c>
      <c r="B4325" t="s">
        <v>25413</v>
      </c>
      <c r="D4325">
        <v>27</v>
      </c>
      <c r="E4325" t="s">
        <v>25414</v>
      </c>
      <c r="F4325" t="s">
        <v>57</v>
      </c>
      <c r="G4325" t="s">
        <v>22</v>
      </c>
      <c r="H4325" t="s">
        <v>62</v>
      </c>
      <c r="I4325" t="s">
        <v>23</v>
      </c>
      <c r="J4325" t="s">
        <v>91</v>
      </c>
      <c r="K4325">
        <f>1-480-850-6358</f>
        <v>-7687</v>
      </c>
      <c r="L4325" t="s">
        <v>19</v>
      </c>
    </row>
    <row r="4326" spans="1:12" x14ac:dyDescent="0.35">
      <c r="A4326">
        <v>9685</v>
      </c>
      <c r="B4326" t="s">
        <v>25415</v>
      </c>
      <c r="D4326">
        <v>29</v>
      </c>
      <c r="E4326" t="s">
        <v>25416</v>
      </c>
      <c r="F4326" t="s">
        <v>79</v>
      </c>
      <c r="G4326" t="s">
        <v>25</v>
      </c>
      <c r="H4326" t="s">
        <v>52</v>
      </c>
      <c r="I4326" t="s">
        <v>13</v>
      </c>
      <c r="J4326" t="s">
        <v>58</v>
      </c>
      <c r="K4326" t="s">
        <v>26906</v>
      </c>
      <c r="L4326" t="s">
        <v>19</v>
      </c>
    </row>
    <row r="4327" spans="1:12" x14ac:dyDescent="0.35">
      <c r="A4327">
        <v>9687</v>
      </c>
      <c r="B4327" t="s">
        <v>25419</v>
      </c>
      <c r="D4327">
        <v>29</v>
      </c>
      <c r="E4327" t="s">
        <v>25420</v>
      </c>
      <c r="F4327" t="s">
        <v>133</v>
      </c>
      <c r="G4327" t="s">
        <v>32</v>
      </c>
      <c r="H4327" t="s">
        <v>24</v>
      </c>
      <c r="I4327" t="s">
        <v>25</v>
      </c>
      <c r="J4327" t="s">
        <v>116</v>
      </c>
      <c r="K4327">
        <v>4163209428</v>
      </c>
      <c r="L4327" t="s">
        <v>37</v>
      </c>
    </row>
    <row r="4328" spans="1:12" x14ac:dyDescent="0.35">
      <c r="A4328">
        <v>9688</v>
      </c>
      <c r="B4328" t="s">
        <v>13474</v>
      </c>
      <c r="D4328">
        <v>27</v>
      </c>
      <c r="E4328" t="s">
        <v>25421</v>
      </c>
      <c r="F4328" t="s">
        <v>177</v>
      </c>
      <c r="G4328" t="s">
        <v>201</v>
      </c>
      <c r="H4328" t="s">
        <v>33</v>
      </c>
      <c r="I4328" t="s">
        <v>34</v>
      </c>
      <c r="J4328" t="s">
        <v>91</v>
      </c>
      <c r="K4328" t="s">
        <v>26907</v>
      </c>
      <c r="L4328" t="s">
        <v>37</v>
      </c>
    </row>
    <row r="4329" spans="1:12" x14ac:dyDescent="0.35">
      <c r="A4329">
        <v>9689</v>
      </c>
      <c r="B4329" t="s">
        <v>25422</v>
      </c>
      <c r="D4329">
        <v>28</v>
      </c>
      <c r="E4329" t="s">
        <v>25423</v>
      </c>
      <c r="F4329" t="s">
        <v>13</v>
      </c>
      <c r="G4329" t="s">
        <v>67</v>
      </c>
      <c r="H4329" t="s">
        <v>80</v>
      </c>
      <c r="I4329" t="s">
        <v>32</v>
      </c>
      <c r="J4329" t="s">
        <v>53</v>
      </c>
      <c r="K4329" t="s">
        <v>26908</v>
      </c>
      <c r="L4329" t="s">
        <v>28</v>
      </c>
    </row>
    <row r="4330" spans="1:12" x14ac:dyDescent="0.35">
      <c r="A4330">
        <v>9692</v>
      </c>
      <c r="B4330" t="s">
        <v>446</v>
      </c>
      <c r="D4330">
        <v>28</v>
      </c>
      <c r="E4330" t="s">
        <v>25428</v>
      </c>
      <c r="F4330" t="s">
        <v>169</v>
      </c>
      <c r="G4330" t="s">
        <v>13</v>
      </c>
      <c r="H4330" t="s">
        <v>24</v>
      </c>
      <c r="I4330" t="s">
        <v>25</v>
      </c>
      <c r="J4330" t="s">
        <v>170</v>
      </c>
      <c r="K4330" t="s">
        <v>26909</v>
      </c>
      <c r="L4330" t="s">
        <v>37</v>
      </c>
    </row>
    <row r="4331" spans="1:12" x14ac:dyDescent="0.35">
      <c r="A4331">
        <v>9694</v>
      </c>
      <c r="B4331" t="s">
        <v>25430</v>
      </c>
      <c r="D4331">
        <v>30</v>
      </c>
      <c r="E4331" t="s">
        <v>25431</v>
      </c>
      <c r="F4331" t="s">
        <v>40</v>
      </c>
      <c r="G4331" t="s">
        <v>201</v>
      </c>
      <c r="H4331" t="s">
        <v>52</v>
      </c>
      <c r="I4331" t="s">
        <v>13</v>
      </c>
      <c r="J4331" t="s">
        <v>63</v>
      </c>
      <c r="K4331" t="s">
        <v>26910</v>
      </c>
      <c r="L4331" t="s">
        <v>19</v>
      </c>
    </row>
    <row r="4332" spans="1:12" x14ac:dyDescent="0.35">
      <c r="A4332">
        <v>9696</v>
      </c>
      <c r="B4332" t="s">
        <v>25434</v>
      </c>
      <c r="D4332">
        <v>29</v>
      </c>
      <c r="E4332" t="s">
        <v>25435</v>
      </c>
      <c r="F4332" t="s">
        <v>169</v>
      </c>
      <c r="G4332" t="s">
        <v>149</v>
      </c>
      <c r="H4332" t="s">
        <v>52</v>
      </c>
      <c r="I4332" t="s">
        <v>13</v>
      </c>
      <c r="J4332" t="s">
        <v>68</v>
      </c>
      <c r="K4332" t="s">
        <v>26911</v>
      </c>
      <c r="L4332" t="s">
        <v>37</v>
      </c>
    </row>
    <row r="4333" spans="1:12" x14ac:dyDescent="0.35">
      <c r="A4333">
        <v>9700</v>
      </c>
      <c r="B4333" t="s">
        <v>25442</v>
      </c>
      <c r="D4333">
        <v>28</v>
      </c>
      <c r="E4333" t="s">
        <v>25443</v>
      </c>
      <c r="F4333" t="s">
        <v>25</v>
      </c>
      <c r="G4333" t="s">
        <v>101</v>
      </c>
      <c r="H4333" t="s">
        <v>52</v>
      </c>
      <c r="I4333" t="s">
        <v>13</v>
      </c>
      <c r="J4333" t="s">
        <v>53</v>
      </c>
      <c r="K4333" t="s">
        <v>26912</v>
      </c>
      <c r="L4333" t="s">
        <v>19</v>
      </c>
    </row>
    <row r="4334" spans="1:12" x14ac:dyDescent="0.35">
      <c r="A4334">
        <v>9702</v>
      </c>
      <c r="B4334" t="s">
        <v>25446</v>
      </c>
      <c r="D4334">
        <v>28</v>
      </c>
      <c r="E4334" t="s">
        <v>25447</v>
      </c>
      <c r="F4334" t="s">
        <v>149</v>
      </c>
      <c r="G4334" t="s">
        <v>32</v>
      </c>
      <c r="H4334" t="s">
        <v>80</v>
      </c>
      <c r="I4334" t="s">
        <v>32</v>
      </c>
      <c r="J4334" t="s">
        <v>17</v>
      </c>
      <c r="K4334" t="s">
        <v>26913</v>
      </c>
      <c r="L4334" t="s">
        <v>19</v>
      </c>
    </row>
    <row r="4335" spans="1:12" x14ac:dyDescent="0.35">
      <c r="A4335">
        <v>9703</v>
      </c>
      <c r="B4335" t="s">
        <v>25448</v>
      </c>
      <c r="D4335">
        <v>27</v>
      </c>
      <c r="E4335" t="s">
        <v>25449</v>
      </c>
      <c r="F4335" t="s">
        <v>16</v>
      </c>
      <c r="G4335" t="s">
        <v>16</v>
      </c>
      <c r="H4335" t="s">
        <v>24</v>
      </c>
      <c r="I4335" t="s">
        <v>25</v>
      </c>
      <c r="J4335" t="s">
        <v>53</v>
      </c>
      <c r="K4335" t="s">
        <v>26914</v>
      </c>
      <c r="L4335" t="s">
        <v>76</v>
      </c>
    </row>
    <row r="4336" spans="1:12" x14ac:dyDescent="0.35">
      <c r="A4336">
        <v>9705</v>
      </c>
      <c r="B4336" t="s">
        <v>25452</v>
      </c>
      <c r="D4336">
        <v>30</v>
      </c>
      <c r="E4336" t="s">
        <v>25453</v>
      </c>
      <c r="F4336" t="s">
        <v>101</v>
      </c>
      <c r="G4336" t="s">
        <v>101</v>
      </c>
      <c r="H4336" t="s">
        <v>47</v>
      </c>
      <c r="I4336" t="s">
        <v>31</v>
      </c>
      <c r="J4336" t="s">
        <v>68</v>
      </c>
      <c r="K4336">
        <v>9765458347</v>
      </c>
      <c r="L4336" t="s">
        <v>37</v>
      </c>
    </row>
    <row r="4337" spans="1:12" x14ac:dyDescent="0.35">
      <c r="A4337">
        <v>9707</v>
      </c>
      <c r="B4337" t="s">
        <v>25456</v>
      </c>
      <c r="D4337">
        <v>27</v>
      </c>
      <c r="E4337" t="s">
        <v>25457</v>
      </c>
      <c r="F4337" t="s">
        <v>34</v>
      </c>
      <c r="G4337" t="s">
        <v>57</v>
      </c>
      <c r="H4337" t="s">
        <v>120</v>
      </c>
      <c r="I4337" t="s">
        <v>57</v>
      </c>
      <c r="J4337" t="s">
        <v>170</v>
      </c>
      <c r="K4337" t="s">
        <v>26915</v>
      </c>
      <c r="L4337" t="s">
        <v>19</v>
      </c>
    </row>
    <row r="4338" spans="1:12" x14ac:dyDescent="0.35">
      <c r="A4338">
        <v>9710</v>
      </c>
      <c r="B4338" t="s">
        <v>25462</v>
      </c>
      <c r="D4338">
        <v>26</v>
      </c>
      <c r="E4338" t="s">
        <v>25463</v>
      </c>
      <c r="F4338" t="s">
        <v>22</v>
      </c>
      <c r="G4338" t="s">
        <v>23</v>
      </c>
      <c r="H4338" t="s">
        <v>24</v>
      </c>
      <c r="I4338" t="s">
        <v>25</v>
      </c>
      <c r="J4338" t="s">
        <v>102</v>
      </c>
      <c r="K4338" t="s">
        <v>26916</v>
      </c>
      <c r="L4338" t="s">
        <v>28</v>
      </c>
    </row>
    <row r="4339" spans="1:12" x14ac:dyDescent="0.35">
      <c r="A4339">
        <v>9713</v>
      </c>
      <c r="B4339" t="s">
        <v>25468</v>
      </c>
      <c r="D4339">
        <v>30</v>
      </c>
      <c r="E4339" t="s">
        <v>25469</v>
      </c>
      <c r="F4339" t="s">
        <v>14</v>
      </c>
      <c r="G4339" t="s">
        <v>57</v>
      </c>
      <c r="H4339" t="s">
        <v>120</v>
      </c>
      <c r="I4339" t="s">
        <v>57</v>
      </c>
      <c r="J4339" t="s">
        <v>26</v>
      </c>
      <c r="K4339" t="s">
        <v>26917</v>
      </c>
      <c r="L4339" t="s">
        <v>28</v>
      </c>
    </row>
    <row r="4340" spans="1:12" x14ac:dyDescent="0.35">
      <c r="A4340">
        <v>9720</v>
      </c>
      <c r="B4340" t="s">
        <v>25482</v>
      </c>
      <c r="D4340">
        <v>26</v>
      </c>
      <c r="E4340" t="s">
        <v>25483</v>
      </c>
      <c r="F4340" t="s">
        <v>25</v>
      </c>
      <c r="G4340" t="s">
        <v>22</v>
      </c>
      <c r="H4340" t="s">
        <v>87</v>
      </c>
      <c r="I4340" t="s">
        <v>79</v>
      </c>
      <c r="J4340" t="s">
        <v>68</v>
      </c>
      <c r="K4340" t="s">
        <v>26918</v>
      </c>
      <c r="L4340" t="s">
        <v>28</v>
      </c>
    </row>
    <row r="4341" spans="1:12" x14ac:dyDescent="0.35">
      <c r="A4341">
        <v>9722</v>
      </c>
      <c r="B4341" t="s">
        <v>25486</v>
      </c>
      <c r="D4341">
        <v>30</v>
      </c>
      <c r="E4341" t="s">
        <v>25487</v>
      </c>
      <c r="F4341" t="s">
        <v>169</v>
      </c>
      <c r="G4341" t="s">
        <v>22</v>
      </c>
      <c r="H4341" t="s">
        <v>41</v>
      </c>
      <c r="I4341" t="s">
        <v>42</v>
      </c>
      <c r="J4341" t="s">
        <v>91</v>
      </c>
      <c r="K4341" t="s">
        <v>26919</v>
      </c>
      <c r="L4341" t="s">
        <v>44</v>
      </c>
    </row>
    <row r="4342" spans="1:12" x14ac:dyDescent="0.35">
      <c r="A4342">
        <v>9726</v>
      </c>
      <c r="B4342" t="s">
        <v>25494</v>
      </c>
      <c r="D4342">
        <v>29</v>
      </c>
      <c r="E4342" t="s">
        <v>25495</v>
      </c>
      <c r="F4342" t="s">
        <v>42</v>
      </c>
      <c r="G4342" t="s">
        <v>13</v>
      </c>
      <c r="H4342" t="s">
        <v>62</v>
      </c>
      <c r="I4342" t="s">
        <v>23</v>
      </c>
      <c r="J4342" t="s">
        <v>91</v>
      </c>
      <c r="K4342" t="s">
        <v>26920</v>
      </c>
      <c r="L4342" t="s">
        <v>76</v>
      </c>
    </row>
    <row r="4343" spans="1:12" x14ac:dyDescent="0.35">
      <c r="A4343">
        <v>9731</v>
      </c>
      <c r="B4343" t="s">
        <v>25503</v>
      </c>
      <c r="D4343">
        <v>30</v>
      </c>
      <c r="E4343" t="s">
        <v>25504</v>
      </c>
      <c r="F4343" t="s">
        <v>169</v>
      </c>
      <c r="G4343" t="s">
        <v>42</v>
      </c>
      <c r="H4343" t="s">
        <v>33</v>
      </c>
      <c r="I4343" t="s">
        <v>34</v>
      </c>
      <c r="J4343" t="s">
        <v>88</v>
      </c>
      <c r="K4343">
        <v>3110297993</v>
      </c>
      <c r="L4343" t="s">
        <v>37</v>
      </c>
    </row>
    <row r="4344" spans="1:12" x14ac:dyDescent="0.35">
      <c r="A4344">
        <v>9733</v>
      </c>
      <c r="B4344" t="s">
        <v>25507</v>
      </c>
      <c r="D4344">
        <v>27</v>
      </c>
      <c r="E4344" t="s">
        <v>25508</v>
      </c>
      <c r="F4344" t="s">
        <v>22</v>
      </c>
      <c r="G4344" t="s">
        <v>22</v>
      </c>
      <c r="H4344" t="s">
        <v>47</v>
      </c>
      <c r="I4344" t="s">
        <v>31</v>
      </c>
      <c r="J4344" t="s">
        <v>48</v>
      </c>
      <c r="K4344" t="s">
        <v>26921</v>
      </c>
      <c r="L4344" t="s">
        <v>28</v>
      </c>
    </row>
    <row r="4345" spans="1:12" x14ac:dyDescent="0.35">
      <c r="A4345">
        <v>9734</v>
      </c>
      <c r="B4345" t="s">
        <v>25509</v>
      </c>
      <c r="D4345">
        <v>26</v>
      </c>
      <c r="E4345" t="s">
        <v>25510</v>
      </c>
      <c r="F4345" t="s">
        <v>101</v>
      </c>
      <c r="G4345" t="s">
        <v>16</v>
      </c>
      <c r="H4345" t="s">
        <v>87</v>
      </c>
      <c r="I4345" t="s">
        <v>79</v>
      </c>
      <c r="J4345" t="s">
        <v>116</v>
      </c>
      <c r="K4345" t="s">
        <v>26922</v>
      </c>
      <c r="L4345" t="s">
        <v>19</v>
      </c>
    </row>
    <row r="4346" spans="1:12" x14ac:dyDescent="0.35">
      <c r="A4346">
        <v>9735</v>
      </c>
      <c r="B4346" t="s">
        <v>25511</v>
      </c>
      <c r="D4346">
        <v>27</v>
      </c>
      <c r="E4346" t="s">
        <v>25512</v>
      </c>
      <c r="F4346" t="s">
        <v>25</v>
      </c>
      <c r="G4346" t="s">
        <v>79</v>
      </c>
      <c r="H4346" t="s">
        <v>62</v>
      </c>
      <c r="I4346" t="s">
        <v>23</v>
      </c>
      <c r="J4346" t="s">
        <v>88</v>
      </c>
      <c r="K4346" t="s">
        <v>26923</v>
      </c>
      <c r="L4346" t="s">
        <v>28</v>
      </c>
    </row>
    <row r="4347" spans="1:12" x14ac:dyDescent="0.35">
      <c r="A4347">
        <v>9739</v>
      </c>
      <c r="B4347" t="s">
        <v>25519</v>
      </c>
      <c r="D4347">
        <v>26</v>
      </c>
      <c r="E4347" t="s">
        <v>25520</v>
      </c>
      <c r="F4347" t="s">
        <v>67</v>
      </c>
      <c r="G4347" t="s">
        <v>34</v>
      </c>
      <c r="H4347" t="s">
        <v>33</v>
      </c>
      <c r="I4347" t="s">
        <v>34</v>
      </c>
      <c r="J4347" t="s">
        <v>153</v>
      </c>
      <c r="K4347" t="s">
        <v>26924</v>
      </c>
      <c r="L4347" t="s">
        <v>44</v>
      </c>
    </row>
    <row r="4348" spans="1:12" x14ac:dyDescent="0.35">
      <c r="A4348">
        <v>9740</v>
      </c>
      <c r="B4348" t="s">
        <v>25521</v>
      </c>
      <c r="D4348">
        <v>28</v>
      </c>
      <c r="E4348" t="s">
        <v>25522</v>
      </c>
      <c r="F4348" t="s">
        <v>16</v>
      </c>
      <c r="G4348" t="s">
        <v>14</v>
      </c>
      <c r="H4348" t="s">
        <v>52</v>
      </c>
      <c r="I4348" t="s">
        <v>13</v>
      </c>
      <c r="J4348" t="s">
        <v>146</v>
      </c>
      <c r="K4348" t="s">
        <v>26925</v>
      </c>
      <c r="L4348" t="s">
        <v>44</v>
      </c>
    </row>
    <row r="4349" spans="1:12" x14ac:dyDescent="0.35">
      <c r="A4349">
        <v>9741</v>
      </c>
      <c r="B4349" t="s">
        <v>25523</v>
      </c>
      <c r="D4349">
        <v>26</v>
      </c>
      <c r="E4349" t="s">
        <v>25524</v>
      </c>
      <c r="F4349" t="s">
        <v>169</v>
      </c>
      <c r="G4349" t="s">
        <v>23</v>
      </c>
      <c r="H4349" t="s">
        <v>15</v>
      </c>
      <c r="I4349" t="s">
        <v>16</v>
      </c>
      <c r="J4349" t="s">
        <v>153</v>
      </c>
      <c r="K4349">
        <v>9056708927</v>
      </c>
      <c r="L4349" t="s">
        <v>28</v>
      </c>
    </row>
    <row r="4350" spans="1:12" x14ac:dyDescent="0.35">
      <c r="A4350">
        <v>9745</v>
      </c>
      <c r="B4350" t="s">
        <v>25530</v>
      </c>
      <c r="D4350">
        <v>27</v>
      </c>
      <c r="E4350" t="s">
        <v>25531</v>
      </c>
      <c r="F4350" t="s">
        <v>40</v>
      </c>
      <c r="G4350" t="s">
        <v>34</v>
      </c>
      <c r="H4350" t="s">
        <v>52</v>
      </c>
      <c r="I4350" t="s">
        <v>13</v>
      </c>
      <c r="J4350" t="s">
        <v>88</v>
      </c>
      <c r="K4350" t="s">
        <v>26926</v>
      </c>
      <c r="L4350" t="s">
        <v>44</v>
      </c>
    </row>
    <row r="4351" spans="1:12" x14ac:dyDescent="0.35">
      <c r="A4351">
        <v>9746</v>
      </c>
      <c r="B4351" t="s">
        <v>25532</v>
      </c>
      <c r="D4351">
        <v>28</v>
      </c>
      <c r="E4351" t="s">
        <v>25533</v>
      </c>
      <c r="F4351" t="s">
        <v>14</v>
      </c>
      <c r="G4351" t="s">
        <v>25</v>
      </c>
      <c r="H4351" t="s">
        <v>120</v>
      </c>
      <c r="I4351" t="s">
        <v>57</v>
      </c>
      <c r="J4351" t="s">
        <v>102</v>
      </c>
      <c r="K4351" t="s">
        <v>26927</v>
      </c>
      <c r="L4351" t="s">
        <v>19</v>
      </c>
    </row>
    <row r="4352" spans="1:12" x14ac:dyDescent="0.35">
      <c r="A4352">
        <v>9749</v>
      </c>
      <c r="B4352" t="s">
        <v>25537</v>
      </c>
      <c r="D4352">
        <v>26</v>
      </c>
      <c r="E4352" t="s">
        <v>25538</v>
      </c>
      <c r="F4352" t="s">
        <v>13</v>
      </c>
      <c r="G4352" t="s">
        <v>67</v>
      </c>
      <c r="H4352" t="s">
        <v>15</v>
      </c>
      <c r="I4352" t="s">
        <v>16</v>
      </c>
      <c r="J4352" t="s">
        <v>146</v>
      </c>
      <c r="K4352">
        <v>4484124956</v>
      </c>
      <c r="L4352" t="s">
        <v>76</v>
      </c>
    </row>
    <row r="4353" spans="1:12" x14ac:dyDescent="0.35">
      <c r="A4353">
        <v>9752</v>
      </c>
      <c r="B4353" t="s">
        <v>25542</v>
      </c>
      <c r="D4353">
        <v>29</v>
      </c>
      <c r="E4353" t="s">
        <v>25543</v>
      </c>
      <c r="F4353" t="s">
        <v>23</v>
      </c>
      <c r="G4353" t="s">
        <v>201</v>
      </c>
      <c r="H4353" t="s">
        <v>120</v>
      </c>
      <c r="I4353" t="s">
        <v>57</v>
      </c>
      <c r="J4353" t="s">
        <v>48</v>
      </c>
      <c r="K4353" t="s">
        <v>26928</v>
      </c>
      <c r="L4353" t="s">
        <v>44</v>
      </c>
    </row>
    <row r="4354" spans="1:12" x14ac:dyDescent="0.35">
      <c r="A4354">
        <v>9753</v>
      </c>
      <c r="B4354" t="s">
        <v>25544</v>
      </c>
      <c r="D4354">
        <v>26</v>
      </c>
      <c r="E4354" t="s">
        <v>25545</v>
      </c>
      <c r="F4354" t="s">
        <v>31</v>
      </c>
      <c r="G4354" t="s">
        <v>101</v>
      </c>
      <c r="H4354" t="s">
        <v>52</v>
      </c>
      <c r="I4354" t="s">
        <v>13</v>
      </c>
      <c r="J4354" t="s">
        <v>35</v>
      </c>
      <c r="K4354" t="s">
        <v>26929</v>
      </c>
      <c r="L4354" t="s">
        <v>37</v>
      </c>
    </row>
    <row r="4355" spans="1:12" x14ac:dyDescent="0.35">
      <c r="A4355">
        <v>9754</v>
      </c>
      <c r="B4355" t="s">
        <v>25546</v>
      </c>
      <c r="D4355">
        <v>27</v>
      </c>
      <c r="E4355" t="s">
        <v>25547</v>
      </c>
      <c r="F4355" t="s">
        <v>149</v>
      </c>
      <c r="G4355" t="s">
        <v>25</v>
      </c>
      <c r="H4355" t="s">
        <v>62</v>
      </c>
      <c r="I4355" t="s">
        <v>23</v>
      </c>
      <c r="J4355" t="s">
        <v>35</v>
      </c>
      <c r="K4355" t="s">
        <v>26930</v>
      </c>
      <c r="L4355" t="s">
        <v>44</v>
      </c>
    </row>
    <row r="4356" spans="1:12" x14ac:dyDescent="0.35">
      <c r="A4356">
        <v>9755</v>
      </c>
      <c r="B4356" t="s">
        <v>25548</v>
      </c>
      <c r="D4356">
        <v>30</v>
      </c>
      <c r="E4356" t="s">
        <v>25549</v>
      </c>
      <c r="F4356" t="s">
        <v>57</v>
      </c>
      <c r="G4356" t="s">
        <v>16</v>
      </c>
      <c r="H4356" t="s">
        <v>24</v>
      </c>
      <c r="I4356" t="s">
        <v>25</v>
      </c>
      <c r="J4356" t="s">
        <v>48</v>
      </c>
      <c r="K4356" t="s">
        <v>26931</v>
      </c>
      <c r="L4356" t="s">
        <v>19</v>
      </c>
    </row>
    <row r="4357" spans="1:12" x14ac:dyDescent="0.35">
      <c r="A4357">
        <v>9756</v>
      </c>
      <c r="B4357" t="s">
        <v>3818</v>
      </c>
      <c r="D4357">
        <v>26</v>
      </c>
      <c r="E4357" t="s">
        <v>25550</v>
      </c>
      <c r="F4357" t="s">
        <v>31</v>
      </c>
      <c r="G4357" t="s">
        <v>23</v>
      </c>
      <c r="H4357" t="s">
        <v>47</v>
      </c>
      <c r="I4357" t="s">
        <v>31</v>
      </c>
      <c r="J4357" t="s">
        <v>58</v>
      </c>
      <c r="K4357" t="s">
        <v>26932</v>
      </c>
      <c r="L4357" t="s">
        <v>76</v>
      </c>
    </row>
    <row r="4358" spans="1:12" x14ac:dyDescent="0.35">
      <c r="A4358">
        <v>9758</v>
      </c>
      <c r="B4358" t="s">
        <v>25553</v>
      </c>
      <c r="D4358">
        <v>29</v>
      </c>
      <c r="E4358" t="s">
        <v>25554</v>
      </c>
      <c r="F4358" t="s">
        <v>22</v>
      </c>
      <c r="G4358" t="s">
        <v>42</v>
      </c>
      <c r="H4358" t="s">
        <v>62</v>
      </c>
      <c r="I4358" t="s">
        <v>23</v>
      </c>
      <c r="J4358" t="s">
        <v>17</v>
      </c>
      <c r="K4358" t="s">
        <v>26933</v>
      </c>
      <c r="L4358" t="s">
        <v>76</v>
      </c>
    </row>
    <row r="4359" spans="1:12" x14ac:dyDescent="0.35">
      <c r="A4359">
        <v>9761</v>
      </c>
      <c r="B4359" t="s">
        <v>25559</v>
      </c>
      <c r="D4359">
        <v>30</v>
      </c>
      <c r="E4359" t="s">
        <v>25560</v>
      </c>
      <c r="F4359" t="s">
        <v>13</v>
      </c>
      <c r="G4359" t="s">
        <v>149</v>
      </c>
      <c r="H4359" t="s">
        <v>24</v>
      </c>
      <c r="I4359" t="s">
        <v>25</v>
      </c>
      <c r="J4359" t="s">
        <v>26</v>
      </c>
      <c r="K4359" t="s">
        <v>26934</v>
      </c>
      <c r="L4359" t="s">
        <v>19</v>
      </c>
    </row>
    <row r="4360" spans="1:12" x14ac:dyDescent="0.35">
      <c r="A4360">
        <v>9766</v>
      </c>
      <c r="B4360" t="s">
        <v>25569</v>
      </c>
      <c r="D4360">
        <v>27</v>
      </c>
      <c r="E4360" t="s">
        <v>25570</v>
      </c>
      <c r="F4360" t="s">
        <v>40</v>
      </c>
      <c r="G4360" t="s">
        <v>79</v>
      </c>
      <c r="H4360" t="s">
        <v>120</v>
      </c>
      <c r="I4360" t="s">
        <v>57</v>
      </c>
      <c r="J4360" t="s">
        <v>88</v>
      </c>
      <c r="K4360" t="s">
        <v>26935</v>
      </c>
      <c r="L4360" t="s">
        <v>28</v>
      </c>
    </row>
    <row r="4361" spans="1:12" x14ac:dyDescent="0.35">
      <c r="A4361">
        <v>9767</v>
      </c>
      <c r="B4361" t="s">
        <v>25571</v>
      </c>
      <c r="D4361">
        <v>26</v>
      </c>
      <c r="E4361" t="s">
        <v>25572</v>
      </c>
      <c r="F4361" t="s">
        <v>201</v>
      </c>
      <c r="G4361" t="s">
        <v>67</v>
      </c>
      <c r="H4361" t="s">
        <v>47</v>
      </c>
      <c r="I4361" t="s">
        <v>31</v>
      </c>
      <c r="J4361" t="s">
        <v>35</v>
      </c>
      <c r="K4361">
        <v>7765846571</v>
      </c>
      <c r="L4361" t="s">
        <v>76</v>
      </c>
    </row>
    <row r="4362" spans="1:12" x14ac:dyDescent="0.35">
      <c r="A4362">
        <v>9770</v>
      </c>
      <c r="B4362" t="s">
        <v>25577</v>
      </c>
      <c r="D4362">
        <v>29</v>
      </c>
      <c r="E4362" t="s">
        <v>25578</v>
      </c>
      <c r="F4362" t="s">
        <v>22</v>
      </c>
      <c r="G4362" t="s">
        <v>25</v>
      </c>
      <c r="H4362" t="s">
        <v>87</v>
      </c>
      <c r="I4362" t="s">
        <v>79</v>
      </c>
      <c r="J4362" t="s">
        <v>35</v>
      </c>
      <c r="K4362" t="s">
        <v>26936</v>
      </c>
      <c r="L4362" t="s">
        <v>44</v>
      </c>
    </row>
    <row r="4363" spans="1:12" x14ac:dyDescent="0.35">
      <c r="A4363">
        <v>9771</v>
      </c>
      <c r="B4363" t="s">
        <v>25579</v>
      </c>
      <c r="D4363">
        <v>30</v>
      </c>
      <c r="E4363" t="s">
        <v>25580</v>
      </c>
      <c r="F4363" t="s">
        <v>133</v>
      </c>
      <c r="G4363" t="s">
        <v>79</v>
      </c>
      <c r="H4363" t="s">
        <v>120</v>
      </c>
      <c r="I4363" t="s">
        <v>57</v>
      </c>
      <c r="J4363" t="s">
        <v>58</v>
      </c>
      <c r="K4363" t="s">
        <v>26937</v>
      </c>
      <c r="L4363" t="s">
        <v>37</v>
      </c>
    </row>
    <row r="4364" spans="1:12" x14ac:dyDescent="0.35">
      <c r="A4364">
        <v>9772</v>
      </c>
      <c r="B4364" t="s">
        <v>25581</v>
      </c>
      <c r="D4364">
        <v>28</v>
      </c>
      <c r="E4364" t="s">
        <v>25582</v>
      </c>
      <c r="F4364" t="s">
        <v>23</v>
      </c>
      <c r="G4364" t="s">
        <v>201</v>
      </c>
      <c r="H4364" t="s">
        <v>62</v>
      </c>
      <c r="I4364" t="s">
        <v>23</v>
      </c>
      <c r="J4364" t="s">
        <v>53</v>
      </c>
      <c r="K4364" t="s">
        <v>26938</v>
      </c>
      <c r="L4364" t="s">
        <v>76</v>
      </c>
    </row>
    <row r="4365" spans="1:12" x14ac:dyDescent="0.35">
      <c r="A4365">
        <v>9774</v>
      </c>
      <c r="B4365" t="s">
        <v>25585</v>
      </c>
      <c r="D4365">
        <v>26</v>
      </c>
      <c r="E4365" t="s">
        <v>25586</v>
      </c>
      <c r="F4365" t="s">
        <v>25</v>
      </c>
      <c r="G4365" t="s">
        <v>32</v>
      </c>
      <c r="H4365" t="s">
        <v>41</v>
      </c>
      <c r="I4365" t="s">
        <v>42</v>
      </c>
      <c r="J4365" t="s">
        <v>102</v>
      </c>
      <c r="K4365" t="s">
        <v>26939</v>
      </c>
      <c r="L4365" t="s">
        <v>76</v>
      </c>
    </row>
    <row r="4366" spans="1:12" x14ac:dyDescent="0.35">
      <c r="A4366">
        <v>9775</v>
      </c>
      <c r="B4366" t="s">
        <v>758</v>
      </c>
      <c r="D4366">
        <v>27</v>
      </c>
      <c r="E4366" t="s">
        <v>25587</v>
      </c>
      <c r="F4366" t="s">
        <v>169</v>
      </c>
      <c r="G4366" t="s">
        <v>201</v>
      </c>
      <c r="H4366" t="s">
        <v>33</v>
      </c>
      <c r="I4366" t="s">
        <v>34</v>
      </c>
      <c r="J4366" t="s">
        <v>58</v>
      </c>
      <c r="K4366" t="s">
        <v>26940</v>
      </c>
      <c r="L4366" t="s">
        <v>44</v>
      </c>
    </row>
    <row r="4367" spans="1:12" x14ac:dyDescent="0.35">
      <c r="A4367">
        <v>9776</v>
      </c>
      <c r="B4367" t="s">
        <v>25588</v>
      </c>
      <c r="D4367">
        <v>27</v>
      </c>
      <c r="E4367" t="s">
        <v>25589</v>
      </c>
      <c r="F4367" t="s">
        <v>42</v>
      </c>
      <c r="G4367" t="s">
        <v>34</v>
      </c>
      <c r="H4367" t="s">
        <v>52</v>
      </c>
      <c r="I4367" t="s">
        <v>13</v>
      </c>
      <c r="J4367" t="s">
        <v>63</v>
      </c>
      <c r="K4367" t="s">
        <v>26941</v>
      </c>
      <c r="L4367" t="s">
        <v>44</v>
      </c>
    </row>
    <row r="4368" spans="1:12" x14ac:dyDescent="0.35">
      <c r="A4368">
        <v>9777</v>
      </c>
      <c r="B4368" t="s">
        <v>25590</v>
      </c>
      <c r="D4368">
        <v>28</v>
      </c>
      <c r="E4368" t="s">
        <v>25591</v>
      </c>
      <c r="F4368" t="s">
        <v>67</v>
      </c>
      <c r="G4368" t="s">
        <v>23</v>
      </c>
      <c r="H4368" t="s">
        <v>80</v>
      </c>
      <c r="I4368" t="s">
        <v>32</v>
      </c>
      <c r="J4368" t="s">
        <v>17</v>
      </c>
      <c r="K4368" t="s">
        <v>26942</v>
      </c>
      <c r="L4368" t="s">
        <v>19</v>
      </c>
    </row>
    <row r="4369" spans="1:12" x14ac:dyDescent="0.35">
      <c r="A4369">
        <v>9780</v>
      </c>
      <c r="B4369" t="s">
        <v>6570</v>
      </c>
      <c r="D4369">
        <v>27</v>
      </c>
      <c r="E4369" t="s">
        <v>25596</v>
      </c>
      <c r="F4369" t="s">
        <v>25</v>
      </c>
      <c r="G4369" t="s">
        <v>101</v>
      </c>
      <c r="H4369" t="s">
        <v>87</v>
      </c>
      <c r="I4369" t="s">
        <v>79</v>
      </c>
      <c r="J4369" t="s">
        <v>102</v>
      </c>
      <c r="K4369" t="s">
        <v>26943</v>
      </c>
      <c r="L4369" t="s">
        <v>44</v>
      </c>
    </row>
    <row r="4370" spans="1:12" x14ac:dyDescent="0.35">
      <c r="A4370">
        <v>9781</v>
      </c>
      <c r="B4370" t="s">
        <v>25597</v>
      </c>
      <c r="D4370">
        <v>26</v>
      </c>
      <c r="E4370" t="s">
        <v>25598</v>
      </c>
      <c r="F4370" t="s">
        <v>14</v>
      </c>
      <c r="G4370" t="s">
        <v>31</v>
      </c>
      <c r="H4370" t="s">
        <v>52</v>
      </c>
      <c r="I4370" t="s">
        <v>13</v>
      </c>
      <c r="J4370" t="s">
        <v>63</v>
      </c>
      <c r="K4370" t="s">
        <v>26944</v>
      </c>
      <c r="L4370" t="s">
        <v>37</v>
      </c>
    </row>
    <row r="4371" spans="1:12" x14ac:dyDescent="0.35">
      <c r="A4371">
        <v>9782</v>
      </c>
      <c r="B4371" t="s">
        <v>25599</v>
      </c>
      <c r="D4371">
        <v>26</v>
      </c>
      <c r="E4371" t="s">
        <v>25600</v>
      </c>
      <c r="F4371" t="s">
        <v>13</v>
      </c>
      <c r="G4371" t="s">
        <v>101</v>
      </c>
      <c r="H4371" t="s">
        <v>120</v>
      </c>
      <c r="I4371" t="s">
        <v>57</v>
      </c>
      <c r="J4371" t="s">
        <v>26</v>
      </c>
      <c r="K4371" t="s">
        <v>26945</v>
      </c>
      <c r="L4371" t="s">
        <v>44</v>
      </c>
    </row>
    <row r="4372" spans="1:12" x14ac:dyDescent="0.35">
      <c r="A4372">
        <v>9785</v>
      </c>
      <c r="B4372" t="s">
        <v>25604</v>
      </c>
      <c r="D4372">
        <v>27</v>
      </c>
      <c r="E4372" t="s">
        <v>25605</v>
      </c>
      <c r="F4372" t="s">
        <v>201</v>
      </c>
      <c r="G4372" t="s">
        <v>25</v>
      </c>
      <c r="H4372" t="s">
        <v>80</v>
      </c>
      <c r="I4372" t="s">
        <v>32</v>
      </c>
      <c r="J4372" t="s">
        <v>63</v>
      </c>
      <c r="K4372" t="s">
        <v>26946</v>
      </c>
      <c r="L4372" t="s">
        <v>19</v>
      </c>
    </row>
    <row r="4373" spans="1:12" x14ac:dyDescent="0.35">
      <c r="A4373">
        <v>9786</v>
      </c>
      <c r="B4373" t="s">
        <v>25606</v>
      </c>
      <c r="D4373">
        <v>26</v>
      </c>
      <c r="E4373" t="s">
        <v>25607</v>
      </c>
      <c r="F4373" t="s">
        <v>25</v>
      </c>
      <c r="G4373" t="s">
        <v>40</v>
      </c>
      <c r="H4373" t="s">
        <v>87</v>
      </c>
      <c r="I4373" t="s">
        <v>79</v>
      </c>
      <c r="J4373" t="s">
        <v>88</v>
      </c>
      <c r="K4373">
        <f>1-669-258-2930</f>
        <v>-3856</v>
      </c>
      <c r="L4373" t="s">
        <v>44</v>
      </c>
    </row>
    <row r="4374" spans="1:12" x14ac:dyDescent="0.35">
      <c r="A4374">
        <v>9788</v>
      </c>
      <c r="B4374" t="s">
        <v>25610</v>
      </c>
      <c r="D4374">
        <v>29</v>
      </c>
      <c r="E4374" t="s">
        <v>25611</v>
      </c>
      <c r="F4374" t="s">
        <v>67</v>
      </c>
      <c r="G4374" t="s">
        <v>22</v>
      </c>
      <c r="H4374" t="s">
        <v>33</v>
      </c>
      <c r="I4374" t="s">
        <v>34</v>
      </c>
      <c r="J4374" t="s">
        <v>26</v>
      </c>
      <c r="K4374" t="s">
        <v>26947</v>
      </c>
      <c r="L4374" t="s">
        <v>28</v>
      </c>
    </row>
    <row r="4375" spans="1:12" x14ac:dyDescent="0.35">
      <c r="A4375">
        <v>9789</v>
      </c>
      <c r="B4375" t="s">
        <v>25612</v>
      </c>
      <c r="D4375">
        <v>29</v>
      </c>
      <c r="E4375" t="s">
        <v>25613</v>
      </c>
      <c r="F4375" t="s">
        <v>23</v>
      </c>
      <c r="G4375" t="s">
        <v>32</v>
      </c>
      <c r="H4375" t="s">
        <v>87</v>
      </c>
      <c r="I4375" t="s">
        <v>79</v>
      </c>
      <c r="J4375" t="s">
        <v>63</v>
      </c>
      <c r="K4375" s="1" t="s">
        <v>26948</v>
      </c>
      <c r="L4375" t="s">
        <v>19</v>
      </c>
    </row>
    <row r="4376" spans="1:12" x14ac:dyDescent="0.35">
      <c r="A4376">
        <v>9790</v>
      </c>
      <c r="B4376" t="s">
        <v>25614</v>
      </c>
      <c r="D4376">
        <v>28</v>
      </c>
      <c r="E4376" t="s">
        <v>25615</v>
      </c>
      <c r="F4376" t="s">
        <v>34</v>
      </c>
      <c r="G4376" t="s">
        <v>149</v>
      </c>
      <c r="H4376" t="s">
        <v>24</v>
      </c>
      <c r="I4376" t="s">
        <v>25</v>
      </c>
      <c r="J4376" t="s">
        <v>35</v>
      </c>
      <c r="K4376" t="s">
        <v>26949</v>
      </c>
      <c r="L4376" t="s">
        <v>19</v>
      </c>
    </row>
    <row r="4377" spans="1:12" x14ac:dyDescent="0.35">
      <c r="A4377">
        <v>9796</v>
      </c>
      <c r="B4377" t="s">
        <v>25625</v>
      </c>
      <c r="D4377">
        <v>29</v>
      </c>
      <c r="E4377" t="s">
        <v>25626</v>
      </c>
      <c r="F4377" t="s">
        <v>13</v>
      </c>
      <c r="G4377" t="s">
        <v>201</v>
      </c>
      <c r="H4377" t="s">
        <v>24</v>
      </c>
      <c r="I4377" t="s">
        <v>25</v>
      </c>
      <c r="J4377" t="s">
        <v>146</v>
      </c>
      <c r="K4377" t="s">
        <v>26950</v>
      </c>
      <c r="L4377" t="s">
        <v>76</v>
      </c>
    </row>
    <row r="4378" spans="1:12" x14ac:dyDescent="0.35">
      <c r="A4378">
        <v>9800</v>
      </c>
      <c r="B4378" t="s">
        <v>25633</v>
      </c>
      <c r="D4378">
        <v>29</v>
      </c>
      <c r="E4378" t="s">
        <v>25634</v>
      </c>
      <c r="F4378" t="s">
        <v>13</v>
      </c>
      <c r="G4378" t="s">
        <v>177</v>
      </c>
      <c r="H4378" t="s">
        <v>87</v>
      </c>
      <c r="I4378" t="s">
        <v>79</v>
      </c>
      <c r="J4378" t="s">
        <v>68</v>
      </c>
      <c r="K4378" t="s">
        <v>26951</v>
      </c>
      <c r="L4378" t="s">
        <v>37</v>
      </c>
    </row>
    <row r="4379" spans="1:12" x14ac:dyDescent="0.35">
      <c r="A4379">
        <v>9801</v>
      </c>
      <c r="B4379" t="s">
        <v>25635</v>
      </c>
      <c r="D4379">
        <v>26</v>
      </c>
      <c r="E4379" t="s">
        <v>25636</v>
      </c>
      <c r="F4379" t="s">
        <v>149</v>
      </c>
      <c r="G4379" t="s">
        <v>16</v>
      </c>
      <c r="H4379" t="s">
        <v>80</v>
      </c>
      <c r="I4379" t="s">
        <v>32</v>
      </c>
      <c r="J4379" t="s">
        <v>26</v>
      </c>
      <c r="K4379" t="s">
        <v>26952</v>
      </c>
      <c r="L4379" t="s">
        <v>19</v>
      </c>
    </row>
    <row r="4380" spans="1:12" x14ac:dyDescent="0.35">
      <c r="A4380">
        <v>9803</v>
      </c>
      <c r="B4380" t="s">
        <v>25639</v>
      </c>
      <c r="D4380">
        <v>28</v>
      </c>
      <c r="E4380" t="s">
        <v>25640</v>
      </c>
      <c r="F4380" t="s">
        <v>169</v>
      </c>
      <c r="G4380" t="s">
        <v>149</v>
      </c>
      <c r="H4380" t="s">
        <v>24</v>
      </c>
      <c r="I4380" t="s">
        <v>25</v>
      </c>
      <c r="J4380" t="s">
        <v>53</v>
      </c>
      <c r="K4380">
        <f>1-884-246-4937</f>
        <v>-6066</v>
      </c>
      <c r="L4380" t="s">
        <v>37</v>
      </c>
    </row>
    <row r="4381" spans="1:12" x14ac:dyDescent="0.35">
      <c r="A4381">
        <v>9805</v>
      </c>
      <c r="B4381" t="s">
        <v>25643</v>
      </c>
      <c r="D4381">
        <v>30</v>
      </c>
      <c r="E4381" t="s">
        <v>25644</v>
      </c>
      <c r="F4381" t="s">
        <v>133</v>
      </c>
      <c r="G4381" t="s">
        <v>79</v>
      </c>
      <c r="H4381" t="s">
        <v>15</v>
      </c>
      <c r="I4381" t="s">
        <v>16</v>
      </c>
      <c r="J4381" t="s">
        <v>102</v>
      </c>
      <c r="K4381" t="s">
        <v>26953</v>
      </c>
      <c r="L4381" t="s">
        <v>19</v>
      </c>
    </row>
    <row r="4382" spans="1:12" x14ac:dyDescent="0.35">
      <c r="A4382">
        <v>9807</v>
      </c>
      <c r="B4382" t="s">
        <v>25647</v>
      </c>
      <c r="D4382">
        <v>26</v>
      </c>
      <c r="E4382" t="s">
        <v>25648</v>
      </c>
      <c r="F4382" t="s">
        <v>31</v>
      </c>
      <c r="G4382" t="s">
        <v>57</v>
      </c>
      <c r="H4382" t="s">
        <v>24</v>
      </c>
      <c r="I4382" t="s">
        <v>25</v>
      </c>
      <c r="J4382" t="s">
        <v>153</v>
      </c>
      <c r="K4382" t="s">
        <v>26954</v>
      </c>
      <c r="L4382" t="s">
        <v>28</v>
      </c>
    </row>
    <row r="4383" spans="1:12" x14ac:dyDescent="0.35">
      <c r="A4383">
        <v>9809</v>
      </c>
      <c r="B4383" t="s">
        <v>25650</v>
      </c>
      <c r="D4383">
        <v>28</v>
      </c>
      <c r="E4383" t="s">
        <v>25651</v>
      </c>
      <c r="F4383" t="s">
        <v>42</v>
      </c>
      <c r="G4383" t="s">
        <v>67</v>
      </c>
      <c r="H4383" t="s">
        <v>62</v>
      </c>
      <c r="I4383" t="s">
        <v>23</v>
      </c>
      <c r="J4383" t="s">
        <v>53</v>
      </c>
      <c r="K4383" t="s">
        <v>26955</v>
      </c>
      <c r="L4383" t="s">
        <v>37</v>
      </c>
    </row>
    <row r="4384" spans="1:12" x14ac:dyDescent="0.35">
      <c r="A4384">
        <v>9810</v>
      </c>
      <c r="B4384" t="s">
        <v>25652</v>
      </c>
      <c r="D4384">
        <v>29</v>
      </c>
      <c r="E4384" t="s">
        <v>25653</v>
      </c>
      <c r="F4384" t="s">
        <v>22</v>
      </c>
      <c r="G4384" t="s">
        <v>22</v>
      </c>
      <c r="H4384" t="s">
        <v>41</v>
      </c>
      <c r="I4384" t="s">
        <v>42</v>
      </c>
      <c r="J4384" t="s">
        <v>170</v>
      </c>
      <c r="K4384" t="s">
        <v>26956</v>
      </c>
      <c r="L4384" t="s">
        <v>44</v>
      </c>
    </row>
    <row r="4385" spans="1:12" x14ac:dyDescent="0.35">
      <c r="A4385">
        <v>9812</v>
      </c>
      <c r="B4385" t="s">
        <v>25656</v>
      </c>
      <c r="D4385">
        <v>28</v>
      </c>
      <c r="E4385" t="s">
        <v>25657</v>
      </c>
      <c r="F4385" t="s">
        <v>42</v>
      </c>
      <c r="G4385" t="s">
        <v>201</v>
      </c>
      <c r="H4385" t="s">
        <v>52</v>
      </c>
      <c r="I4385" t="s">
        <v>13</v>
      </c>
      <c r="J4385" t="s">
        <v>170</v>
      </c>
      <c r="K4385">
        <f>1-192-168-7489</f>
        <v>-7848</v>
      </c>
      <c r="L4385" t="s">
        <v>19</v>
      </c>
    </row>
    <row r="4386" spans="1:12" x14ac:dyDescent="0.35">
      <c r="A4386">
        <v>9813</v>
      </c>
      <c r="B4386" t="s">
        <v>25658</v>
      </c>
      <c r="D4386">
        <v>28</v>
      </c>
      <c r="E4386" t="s">
        <v>25659</v>
      </c>
      <c r="F4386" t="s">
        <v>34</v>
      </c>
      <c r="G4386" t="s">
        <v>101</v>
      </c>
      <c r="H4386" t="s">
        <v>33</v>
      </c>
      <c r="I4386" t="s">
        <v>34</v>
      </c>
      <c r="J4386" t="s">
        <v>102</v>
      </c>
      <c r="K4386" t="s">
        <v>26957</v>
      </c>
      <c r="L4386" t="s">
        <v>44</v>
      </c>
    </row>
    <row r="4387" spans="1:12" x14ac:dyDescent="0.35">
      <c r="A4387">
        <v>9818</v>
      </c>
      <c r="B4387" t="s">
        <v>25668</v>
      </c>
      <c r="D4387">
        <v>26</v>
      </c>
      <c r="E4387" t="s">
        <v>25669</v>
      </c>
      <c r="F4387" t="s">
        <v>25</v>
      </c>
      <c r="G4387" t="s">
        <v>177</v>
      </c>
      <c r="H4387" t="s">
        <v>62</v>
      </c>
      <c r="I4387" t="s">
        <v>23</v>
      </c>
      <c r="J4387" t="s">
        <v>48</v>
      </c>
      <c r="K4387" t="s">
        <v>26958</v>
      </c>
      <c r="L4387" t="s">
        <v>28</v>
      </c>
    </row>
    <row r="4388" spans="1:12" x14ac:dyDescent="0.35">
      <c r="A4388">
        <v>9824</v>
      </c>
      <c r="B4388" t="s">
        <v>25680</v>
      </c>
      <c r="D4388">
        <v>28</v>
      </c>
      <c r="E4388" t="s">
        <v>25681</v>
      </c>
      <c r="F4388" t="s">
        <v>22</v>
      </c>
      <c r="G4388" t="s">
        <v>57</v>
      </c>
      <c r="H4388" t="s">
        <v>52</v>
      </c>
      <c r="I4388" t="s">
        <v>13</v>
      </c>
      <c r="J4388" t="s">
        <v>35</v>
      </c>
      <c r="K4388" t="s">
        <v>26959</v>
      </c>
      <c r="L4388" t="s">
        <v>19</v>
      </c>
    </row>
    <row r="4389" spans="1:12" x14ac:dyDescent="0.35">
      <c r="A4389">
        <v>9825</v>
      </c>
      <c r="B4389" t="s">
        <v>25682</v>
      </c>
      <c r="D4389">
        <v>26</v>
      </c>
      <c r="E4389" t="s">
        <v>25683</v>
      </c>
      <c r="F4389" t="s">
        <v>67</v>
      </c>
      <c r="G4389" t="s">
        <v>13</v>
      </c>
      <c r="H4389" t="s">
        <v>15</v>
      </c>
      <c r="I4389" t="s">
        <v>16</v>
      </c>
      <c r="J4389" t="s">
        <v>102</v>
      </c>
      <c r="K4389" t="s">
        <v>26960</v>
      </c>
      <c r="L4389" t="s">
        <v>19</v>
      </c>
    </row>
    <row r="4390" spans="1:12" x14ac:dyDescent="0.35">
      <c r="A4390">
        <v>9826</v>
      </c>
      <c r="B4390" t="s">
        <v>25684</v>
      </c>
      <c r="D4390">
        <v>28</v>
      </c>
      <c r="E4390" t="s">
        <v>25685</v>
      </c>
      <c r="F4390" t="s">
        <v>133</v>
      </c>
      <c r="G4390" t="s">
        <v>31</v>
      </c>
      <c r="H4390" t="s">
        <v>15</v>
      </c>
      <c r="I4390" t="s">
        <v>16</v>
      </c>
      <c r="J4390" t="s">
        <v>68</v>
      </c>
      <c r="K4390" t="s">
        <v>26961</v>
      </c>
      <c r="L4390" t="s">
        <v>37</v>
      </c>
    </row>
    <row r="4391" spans="1:12" x14ac:dyDescent="0.35">
      <c r="A4391">
        <v>9828</v>
      </c>
      <c r="B4391" t="s">
        <v>25688</v>
      </c>
      <c r="D4391">
        <v>29</v>
      </c>
      <c r="E4391" t="s">
        <v>25689</v>
      </c>
      <c r="F4391" t="s">
        <v>14</v>
      </c>
      <c r="G4391" t="s">
        <v>23</v>
      </c>
      <c r="H4391" t="s">
        <v>24</v>
      </c>
      <c r="I4391" t="s">
        <v>25</v>
      </c>
      <c r="J4391" t="s">
        <v>91</v>
      </c>
      <c r="K4391" t="s">
        <v>26962</v>
      </c>
      <c r="L4391" t="s">
        <v>76</v>
      </c>
    </row>
    <row r="4392" spans="1:12" x14ac:dyDescent="0.35">
      <c r="A4392">
        <v>9830</v>
      </c>
      <c r="B4392" t="s">
        <v>25692</v>
      </c>
      <c r="D4392">
        <v>28</v>
      </c>
      <c r="E4392" t="s">
        <v>25693</v>
      </c>
      <c r="F4392" t="s">
        <v>201</v>
      </c>
      <c r="G4392" t="s">
        <v>201</v>
      </c>
      <c r="H4392" t="s">
        <v>15</v>
      </c>
      <c r="I4392" t="s">
        <v>16</v>
      </c>
      <c r="J4392" t="s">
        <v>146</v>
      </c>
      <c r="K4392" t="s">
        <v>26963</v>
      </c>
      <c r="L4392" t="s">
        <v>19</v>
      </c>
    </row>
    <row r="4393" spans="1:12" x14ac:dyDescent="0.35">
      <c r="A4393">
        <v>9831</v>
      </c>
      <c r="B4393" t="s">
        <v>25694</v>
      </c>
      <c r="D4393">
        <v>29</v>
      </c>
      <c r="E4393" t="s">
        <v>25695</v>
      </c>
      <c r="F4393" t="s">
        <v>133</v>
      </c>
      <c r="G4393" t="s">
        <v>34</v>
      </c>
      <c r="H4393" t="s">
        <v>87</v>
      </c>
      <c r="I4393" t="s">
        <v>79</v>
      </c>
      <c r="J4393" t="s">
        <v>48</v>
      </c>
      <c r="K4393">
        <v>6042201140</v>
      </c>
      <c r="L4393" t="s">
        <v>28</v>
      </c>
    </row>
    <row r="4394" spans="1:12" x14ac:dyDescent="0.35">
      <c r="A4394">
        <v>9832</v>
      </c>
      <c r="B4394" t="s">
        <v>25108</v>
      </c>
      <c r="D4394">
        <v>28</v>
      </c>
      <c r="E4394" t="s">
        <v>25696</v>
      </c>
      <c r="F4394" t="s">
        <v>23</v>
      </c>
      <c r="G4394" t="s">
        <v>32</v>
      </c>
      <c r="H4394" t="s">
        <v>24</v>
      </c>
      <c r="I4394" t="s">
        <v>25</v>
      </c>
      <c r="J4394" t="s">
        <v>146</v>
      </c>
      <c r="K4394" t="s">
        <v>26964</v>
      </c>
      <c r="L4394" t="s">
        <v>44</v>
      </c>
    </row>
    <row r="4395" spans="1:12" x14ac:dyDescent="0.35">
      <c r="A4395">
        <v>9834</v>
      </c>
      <c r="B4395" t="s">
        <v>25699</v>
      </c>
      <c r="D4395">
        <v>28</v>
      </c>
      <c r="E4395" t="s">
        <v>25700</v>
      </c>
      <c r="F4395" t="s">
        <v>79</v>
      </c>
      <c r="G4395" t="s">
        <v>40</v>
      </c>
      <c r="H4395" t="s">
        <v>80</v>
      </c>
      <c r="I4395" t="s">
        <v>32</v>
      </c>
      <c r="J4395" t="s">
        <v>91</v>
      </c>
      <c r="K4395" t="s">
        <v>26965</v>
      </c>
      <c r="L4395" t="s">
        <v>37</v>
      </c>
    </row>
    <row r="4396" spans="1:12" x14ac:dyDescent="0.35">
      <c r="A4396">
        <v>9836</v>
      </c>
      <c r="B4396" t="s">
        <v>25703</v>
      </c>
      <c r="D4396">
        <v>26</v>
      </c>
      <c r="E4396" t="s">
        <v>25704</v>
      </c>
      <c r="F4396" t="s">
        <v>42</v>
      </c>
      <c r="G4396" t="s">
        <v>79</v>
      </c>
      <c r="H4396" t="s">
        <v>47</v>
      </c>
      <c r="I4396" t="s">
        <v>31</v>
      </c>
      <c r="J4396" t="s">
        <v>91</v>
      </c>
      <c r="K4396" t="s">
        <v>26966</v>
      </c>
      <c r="L4396" t="s">
        <v>76</v>
      </c>
    </row>
    <row r="4397" spans="1:12" x14ac:dyDescent="0.35">
      <c r="A4397">
        <v>9840</v>
      </c>
      <c r="B4397" t="s">
        <v>25711</v>
      </c>
      <c r="D4397">
        <v>27</v>
      </c>
      <c r="E4397" t="s">
        <v>25712</v>
      </c>
      <c r="F4397" t="s">
        <v>32</v>
      </c>
      <c r="G4397" t="s">
        <v>101</v>
      </c>
      <c r="H4397" t="s">
        <v>52</v>
      </c>
      <c r="I4397" t="s">
        <v>13</v>
      </c>
      <c r="J4397" t="s">
        <v>68</v>
      </c>
      <c r="K4397" s="1" t="s">
        <v>26967</v>
      </c>
      <c r="L4397" t="s">
        <v>37</v>
      </c>
    </row>
    <row r="4398" spans="1:12" x14ac:dyDescent="0.35">
      <c r="A4398">
        <v>9843</v>
      </c>
      <c r="B4398" t="s">
        <v>25717</v>
      </c>
      <c r="D4398">
        <v>27</v>
      </c>
      <c r="E4398" t="s">
        <v>25718</v>
      </c>
      <c r="F4398" t="s">
        <v>32</v>
      </c>
      <c r="G4398" t="s">
        <v>149</v>
      </c>
      <c r="H4398" t="s">
        <v>87</v>
      </c>
      <c r="I4398" t="s">
        <v>79</v>
      </c>
      <c r="J4398" t="s">
        <v>153</v>
      </c>
      <c r="K4398" t="s">
        <v>26968</v>
      </c>
      <c r="L4398" t="s">
        <v>37</v>
      </c>
    </row>
    <row r="4399" spans="1:12" x14ac:dyDescent="0.35">
      <c r="A4399">
        <v>9846</v>
      </c>
      <c r="B4399" t="s">
        <v>18301</v>
      </c>
      <c r="D4399">
        <v>28</v>
      </c>
      <c r="E4399" t="s">
        <v>25723</v>
      </c>
      <c r="F4399" t="s">
        <v>149</v>
      </c>
      <c r="G4399" t="s">
        <v>40</v>
      </c>
      <c r="H4399" t="s">
        <v>80</v>
      </c>
      <c r="I4399" t="s">
        <v>32</v>
      </c>
      <c r="J4399" t="s">
        <v>58</v>
      </c>
      <c r="K4399" t="s">
        <v>26969</v>
      </c>
      <c r="L4399" t="s">
        <v>28</v>
      </c>
    </row>
    <row r="4400" spans="1:12" x14ac:dyDescent="0.35">
      <c r="A4400">
        <v>9849</v>
      </c>
      <c r="B4400" t="s">
        <v>25727</v>
      </c>
      <c r="D4400">
        <v>29</v>
      </c>
      <c r="E4400" t="s">
        <v>25728</v>
      </c>
      <c r="F4400" t="s">
        <v>133</v>
      </c>
      <c r="G4400" t="s">
        <v>79</v>
      </c>
      <c r="H4400" t="s">
        <v>62</v>
      </c>
      <c r="I4400" t="s">
        <v>23</v>
      </c>
      <c r="J4400" t="s">
        <v>17</v>
      </c>
      <c r="K4400" t="s">
        <v>26970</v>
      </c>
      <c r="L4400" t="s">
        <v>37</v>
      </c>
    </row>
    <row r="4401" spans="1:12" x14ac:dyDescent="0.35">
      <c r="A4401">
        <v>9851</v>
      </c>
      <c r="B4401" t="s">
        <v>1093</v>
      </c>
      <c r="D4401">
        <v>30</v>
      </c>
      <c r="E4401" t="s">
        <v>25731</v>
      </c>
      <c r="F4401" t="s">
        <v>22</v>
      </c>
      <c r="G4401" t="s">
        <v>25</v>
      </c>
      <c r="H4401" t="s">
        <v>33</v>
      </c>
      <c r="I4401" t="s">
        <v>34</v>
      </c>
      <c r="J4401" t="s">
        <v>116</v>
      </c>
      <c r="K4401" t="s">
        <v>26971</v>
      </c>
      <c r="L4401" t="s">
        <v>19</v>
      </c>
    </row>
    <row r="4402" spans="1:12" x14ac:dyDescent="0.35">
      <c r="A4402">
        <v>9855</v>
      </c>
      <c r="B4402" t="s">
        <v>25738</v>
      </c>
      <c r="D4402">
        <v>30</v>
      </c>
      <c r="E4402" t="s">
        <v>25739</v>
      </c>
      <c r="F4402" t="s">
        <v>14</v>
      </c>
      <c r="G4402" t="s">
        <v>57</v>
      </c>
      <c r="H4402" t="s">
        <v>62</v>
      </c>
      <c r="I4402" t="s">
        <v>23</v>
      </c>
      <c r="J4402" t="s">
        <v>153</v>
      </c>
      <c r="K4402" t="s">
        <v>26972</v>
      </c>
      <c r="L4402" t="s">
        <v>37</v>
      </c>
    </row>
    <row r="4403" spans="1:12" x14ac:dyDescent="0.35">
      <c r="A4403">
        <v>9856</v>
      </c>
      <c r="B4403" t="s">
        <v>25740</v>
      </c>
      <c r="D4403">
        <v>26</v>
      </c>
      <c r="E4403" t="s">
        <v>25741</v>
      </c>
      <c r="F4403" t="s">
        <v>13</v>
      </c>
      <c r="G4403" t="s">
        <v>169</v>
      </c>
      <c r="H4403" t="s">
        <v>41</v>
      </c>
      <c r="I4403" t="s">
        <v>42</v>
      </c>
      <c r="J4403" t="s">
        <v>63</v>
      </c>
      <c r="K4403" t="s">
        <v>26973</v>
      </c>
      <c r="L4403" t="s">
        <v>28</v>
      </c>
    </row>
    <row r="4404" spans="1:12" x14ac:dyDescent="0.35">
      <c r="A4404">
        <v>9857</v>
      </c>
      <c r="B4404" t="s">
        <v>25742</v>
      </c>
      <c r="D4404">
        <v>26</v>
      </c>
      <c r="E4404" t="s">
        <v>25743</v>
      </c>
      <c r="F4404" t="s">
        <v>25</v>
      </c>
      <c r="G4404" t="s">
        <v>201</v>
      </c>
      <c r="H4404" t="s">
        <v>15</v>
      </c>
      <c r="I4404" t="s">
        <v>16</v>
      </c>
      <c r="J4404" t="s">
        <v>68</v>
      </c>
      <c r="K4404" t="s">
        <v>26974</v>
      </c>
      <c r="L4404" t="s">
        <v>76</v>
      </c>
    </row>
    <row r="4405" spans="1:12" x14ac:dyDescent="0.35">
      <c r="A4405">
        <v>9858</v>
      </c>
      <c r="B4405" t="s">
        <v>25744</v>
      </c>
      <c r="D4405">
        <v>30</v>
      </c>
      <c r="E4405" t="s">
        <v>25745</v>
      </c>
      <c r="F4405" t="s">
        <v>40</v>
      </c>
      <c r="G4405" t="s">
        <v>25</v>
      </c>
      <c r="H4405" t="s">
        <v>62</v>
      </c>
      <c r="I4405" t="s">
        <v>23</v>
      </c>
      <c r="J4405" t="s">
        <v>48</v>
      </c>
      <c r="K4405" t="s">
        <v>26975</v>
      </c>
      <c r="L4405" t="s">
        <v>76</v>
      </c>
    </row>
    <row r="4406" spans="1:12" x14ac:dyDescent="0.35">
      <c r="A4406">
        <v>9859</v>
      </c>
      <c r="B4406" t="s">
        <v>25746</v>
      </c>
      <c r="D4406">
        <v>26</v>
      </c>
      <c r="E4406" t="s">
        <v>25747</v>
      </c>
      <c r="F4406" t="s">
        <v>40</v>
      </c>
      <c r="G4406" t="s">
        <v>201</v>
      </c>
      <c r="H4406" t="s">
        <v>87</v>
      </c>
      <c r="I4406" t="s">
        <v>79</v>
      </c>
      <c r="J4406" t="s">
        <v>91</v>
      </c>
      <c r="K4406">
        <v>7941293182</v>
      </c>
      <c r="L4406" t="s">
        <v>28</v>
      </c>
    </row>
    <row r="4407" spans="1:12" x14ac:dyDescent="0.35">
      <c r="A4407">
        <v>9860</v>
      </c>
      <c r="B4407" t="s">
        <v>25748</v>
      </c>
      <c r="D4407">
        <v>30</v>
      </c>
      <c r="E4407" t="s">
        <v>25749</v>
      </c>
      <c r="F4407" t="s">
        <v>34</v>
      </c>
      <c r="G4407" t="s">
        <v>22</v>
      </c>
      <c r="H4407" t="s">
        <v>41</v>
      </c>
      <c r="I4407" t="s">
        <v>42</v>
      </c>
      <c r="J4407" t="s">
        <v>48</v>
      </c>
      <c r="K4407" t="s">
        <v>26976</v>
      </c>
      <c r="L4407" t="s">
        <v>76</v>
      </c>
    </row>
    <row r="4408" spans="1:12" x14ac:dyDescent="0.35">
      <c r="A4408">
        <v>9862</v>
      </c>
      <c r="B4408" t="s">
        <v>25752</v>
      </c>
      <c r="D4408">
        <v>30</v>
      </c>
      <c r="E4408" t="s">
        <v>25753</v>
      </c>
      <c r="F4408" t="s">
        <v>23</v>
      </c>
      <c r="G4408" t="s">
        <v>169</v>
      </c>
      <c r="H4408" t="s">
        <v>62</v>
      </c>
      <c r="I4408" t="s">
        <v>23</v>
      </c>
      <c r="J4408" t="s">
        <v>88</v>
      </c>
      <c r="K4408" t="s">
        <v>26977</v>
      </c>
      <c r="L4408" t="s">
        <v>76</v>
      </c>
    </row>
    <row r="4409" spans="1:12" x14ac:dyDescent="0.35">
      <c r="A4409">
        <v>9863</v>
      </c>
      <c r="B4409" t="s">
        <v>25754</v>
      </c>
      <c r="D4409">
        <v>27</v>
      </c>
      <c r="E4409" t="s">
        <v>25755</v>
      </c>
      <c r="F4409" t="s">
        <v>67</v>
      </c>
      <c r="G4409" t="s">
        <v>79</v>
      </c>
      <c r="H4409" t="s">
        <v>52</v>
      </c>
      <c r="I4409" t="s">
        <v>13</v>
      </c>
      <c r="J4409" t="s">
        <v>48</v>
      </c>
      <c r="K4409">
        <f>1-741-585-5733</f>
        <v>-7058</v>
      </c>
      <c r="L4409" t="s">
        <v>28</v>
      </c>
    </row>
    <row r="4410" spans="1:12" x14ac:dyDescent="0.35">
      <c r="A4410">
        <v>9864</v>
      </c>
      <c r="B4410" t="s">
        <v>25756</v>
      </c>
      <c r="D4410">
        <v>28</v>
      </c>
      <c r="E4410" t="s">
        <v>25757</v>
      </c>
      <c r="F4410" t="s">
        <v>25</v>
      </c>
      <c r="G4410" t="s">
        <v>23</v>
      </c>
      <c r="H4410" t="s">
        <v>15</v>
      </c>
      <c r="I4410" t="s">
        <v>16</v>
      </c>
      <c r="J4410" t="s">
        <v>58</v>
      </c>
      <c r="K4410" t="s">
        <v>26978</v>
      </c>
      <c r="L4410" t="s">
        <v>76</v>
      </c>
    </row>
    <row r="4411" spans="1:12" x14ac:dyDescent="0.35">
      <c r="A4411">
        <v>9869</v>
      </c>
      <c r="B4411" t="s">
        <v>25766</v>
      </c>
      <c r="D4411">
        <v>29</v>
      </c>
      <c r="E4411" t="s">
        <v>25767</v>
      </c>
      <c r="F4411" t="s">
        <v>101</v>
      </c>
      <c r="G4411" t="s">
        <v>169</v>
      </c>
      <c r="H4411" t="s">
        <v>41</v>
      </c>
      <c r="I4411" t="s">
        <v>42</v>
      </c>
      <c r="J4411" t="s">
        <v>53</v>
      </c>
      <c r="K4411" t="s">
        <v>26979</v>
      </c>
      <c r="L4411" t="s">
        <v>19</v>
      </c>
    </row>
    <row r="4412" spans="1:12" x14ac:dyDescent="0.35">
      <c r="A4412">
        <v>9872</v>
      </c>
      <c r="B4412" t="s">
        <v>25771</v>
      </c>
      <c r="D4412">
        <v>27</v>
      </c>
      <c r="E4412" t="s">
        <v>25772</v>
      </c>
      <c r="F4412" t="s">
        <v>101</v>
      </c>
      <c r="G4412" t="s">
        <v>25</v>
      </c>
      <c r="H4412" t="s">
        <v>47</v>
      </c>
      <c r="I4412" t="s">
        <v>31</v>
      </c>
      <c r="J4412" t="s">
        <v>48</v>
      </c>
      <c r="K4412" s="1" t="s">
        <v>26980</v>
      </c>
      <c r="L4412" t="s">
        <v>37</v>
      </c>
    </row>
    <row r="4413" spans="1:12" x14ac:dyDescent="0.35">
      <c r="A4413">
        <v>9876</v>
      </c>
      <c r="B4413" t="s">
        <v>25778</v>
      </c>
      <c r="D4413">
        <v>28</v>
      </c>
      <c r="E4413" t="s">
        <v>25779</v>
      </c>
      <c r="F4413" t="s">
        <v>25</v>
      </c>
      <c r="G4413" t="s">
        <v>13</v>
      </c>
      <c r="H4413" t="s">
        <v>87</v>
      </c>
      <c r="I4413" t="s">
        <v>79</v>
      </c>
      <c r="J4413" t="s">
        <v>153</v>
      </c>
      <c r="K4413" t="s">
        <v>26981</v>
      </c>
      <c r="L4413" t="s">
        <v>76</v>
      </c>
    </row>
    <row r="4414" spans="1:12" x14ac:dyDescent="0.35">
      <c r="A4414">
        <v>9877</v>
      </c>
      <c r="B4414" t="s">
        <v>25780</v>
      </c>
      <c r="D4414">
        <v>27</v>
      </c>
      <c r="E4414" t="s">
        <v>25781</v>
      </c>
      <c r="F4414" t="s">
        <v>23</v>
      </c>
      <c r="G4414" t="s">
        <v>32</v>
      </c>
      <c r="H4414" t="s">
        <v>24</v>
      </c>
      <c r="I4414" t="s">
        <v>25</v>
      </c>
      <c r="J4414" t="s">
        <v>146</v>
      </c>
      <c r="K4414" t="s">
        <v>26982</v>
      </c>
      <c r="L4414" t="s">
        <v>28</v>
      </c>
    </row>
    <row r="4415" spans="1:12" x14ac:dyDescent="0.35">
      <c r="A4415">
        <v>9878</v>
      </c>
      <c r="B4415" t="s">
        <v>25782</v>
      </c>
      <c r="D4415">
        <v>27</v>
      </c>
      <c r="E4415" t="s">
        <v>25783</v>
      </c>
      <c r="F4415" t="s">
        <v>16</v>
      </c>
      <c r="G4415" t="s">
        <v>67</v>
      </c>
      <c r="H4415" t="s">
        <v>41</v>
      </c>
      <c r="I4415" t="s">
        <v>42</v>
      </c>
      <c r="J4415" t="s">
        <v>53</v>
      </c>
      <c r="K4415" t="s">
        <v>26983</v>
      </c>
      <c r="L4415" t="s">
        <v>37</v>
      </c>
    </row>
    <row r="4416" spans="1:12" x14ac:dyDescent="0.35">
      <c r="A4416">
        <v>9880</v>
      </c>
      <c r="B4416" t="s">
        <v>25786</v>
      </c>
      <c r="D4416">
        <v>27</v>
      </c>
      <c r="E4416" t="s">
        <v>25787</v>
      </c>
      <c r="F4416" t="s">
        <v>201</v>
      </c>
      <c r="G4416" t="s">
        <v>14</v>
      </c>
      <c r="H4416" t="s">
        <v>15</v>
      </c>
      <c r="I4416" t="s">
        <v>16</v>
      </c>
      <c r="J4416" t="s">
        <v>116</v>
      </c>
      <c r="K4416" t="s">
        <v>26984</v>
      </c>
      <c r="L4416" t="s">
        <v>28</v>
      </c>
    </row>
    <row r="4417" spans="1:12" x14ac:dyDescent="0.35">
      <c r="A4417">
        <v>9885</v>
      </c>
      <c r="B4417" t="s">
        <v>25796</v>
      </c>
      <c r="D4417">
        <v>28</v>
      </c>
      <c r="E4417" t="s">
        <v>25797</v>
      </c>
      <c r="F4417" t="s">
        <v>101</v>
      </c>
      <c r="G4417" t="s">
        <v>133</v>
      </c>
      <c r="H4417" t="s">
        <v>41</v>
      </c>
      <c r="I4417" t="s">
        <v>42</v>
      </c>
      <c r="J4417" t="s">
        <v>17</v>
      </c>
      <c r="K4417" t="s">
        <v>26985</v>
      </c>
      <c r="L4417" t="s">
        <v>76</v>
      </c>
    </row>
    <row r="4418" spans="1:12" x14ac:dyDescent="0.35">
      <c r="A4418">
        <v>9886</v>
      </c>
      <c r="B4418" t="s">
        <v>25798</v>
      </c>
      <c r="D4418">
        <v>27</v>
      </c>
      <c r="E4418" t="s">
        <v>25799</v>
      </c>
      <c r="F4418" t="s">
        <v>23</v>
      </c>
      <c r="G4418" t="s">
        <v>32</v>
      </c>
      <c r="H4418" t="s">
        <v>80</v>
      </c>
      <c r="I4418" t="s">
        <v>32</v>
      </c>
      <c r="J4418" t="s">
        <v>58</v>
      </c>
      <c r="K4418" t="s">
        <v>26986</v>
      </c>
      <c r="L4418" t="s">
        <v>76</v>
      </c>
    </row>
    <row r="4419" spans="1:12" x14ac:dyDescent="0.35">
      <c r="A4419">
        <v>9888</v>
      </c>
      <c r="B4419" t="s">
        <v>607</v>
      </c>
      <c r="D4419">
        <v>26</v>
      </c>
      <c r="E4419" t="s">
        <v>25801</v>
      </c>
      <c r="F4419" t="s">
        <v>201</v>
      </c>
      <c r="G4419" t="s">
        <v>32</v>
      </c>
      <c r="H4419" t="s">
        <v>120</v>
      </c>
      <c r="I4419" t="s">
        <v>57</v>
      </c>
      <c r="J4419" t="s">
        <v>58</v>
      </c>
      <c r="K4419" t="s">
        <v>26987</v>
      </c>
      <c r="L4419" t="s">
        <v>28</v>
      </c>
    </row>
    <row r="4420" spans="1:12" x14ac:dyDescent="0.35">
      <c r="A4420">
        <v>9889</v>
      </c>
      <c r="B4420" t="s">
        <v>25802</v>
      </c>
      <c r="D4420">
        <v>27</v>
      </c>
      <c r="E4420" t="s">
        <v>25803</v>
      </c>
      <c r="F4420" t="s">
        <v>149</v>
      </c>
      <c r="G4420" t="s">
        <v>42</v>
      </c>
      <c r="H4420" t="s">
        <v>62</v>
      </c>
      <c r="I4420" t="s">
        <v>23</v>
      </c>
      <c r="J4420" t="s">
        <v>63</v>
      </c>
      <c r="K4420" t="s">
        <v>26988</v>
      </c>
      <c r="L4420" t="s">
        <v>37</v>
      </c>
    </row>
    <row r="4421" spans="1:12" x14ac:dyDescent="0.35">
      <c r="A4421">
        <v>9890</v>
      </c>
      <c r="B4421" t="s">
        <v>10722</v>
      </c>
      <c r="D4421">
        <v>28</v>
      </c>
      <c r="E4421" t="s">
        <v>25804</v>
      </c>
      <c r="F4421" t="s">
        <v>13</v>
      </c>
      <c r="G4421" t="s">
        <v>32</v>
      </c>
      <c r="H4421" t="s">
        <v>87</v>
      </c>
      <c r="I4421" t="s">
        <v>79</v>
      </c>
      <c r="J4421" t="s">
        <v>153</v>
      </c>
      <c r="K4421" t="s">
        <v>26989</v>
      </c>
      <c r="L4421" t="s">
        <v>28</v>
      </c>
    </row>
    <row r="4422" spans="1:12" x14ac:dyDescent="0.35">
      <c r="A4422">
        <v>9894</v>
      </c>
      <c r="B4422" t="s">
        <v>25811</v>
      </c>
      <c r="D4422">
        <v>30</v>
      </c>
      <c r="E4422" t="s">
        <v>25812</v>
      </c>
      <c r="F4422" t="s">
        <v>13</v>
      </c>
      <c r="G4422" t="s">
        <v>14</v>
      </c>
      <c r="H4422" t="s">
        <v>87</v>
      </c>
      <c r="I4422" t="s">
        <v>79</v>
      </c>
      <c r="J4422" t="s">
        <v>35</v>
      </c>
      <c r="K4422" t="s">
        <v>26990</v>
      </c>
      <c r="L4422" t="s">
        <v>37</v>
      </c>
    </row>
    <row r="4423" spans="1:12" x14ac:dyDescent="0.35">
      <c r="A4423">
        <v>9895</v>
      </c>
      <c r="B4423" t="s">
        <v>25813</v>
      </c>
      <c r="D4423">
        <v>28</v>
      </c>
      <c r="E4423" t="s">
        <v>25814</v>
      </c>
      <c r="F4423" t="s">
        <v>40</v>
      </c>
      <c r="G4423" t="s">
        <v>42</v>
      </c>
      <c r="H4423" t="s">
        <v>41</v>
      </c>
      <c r="I4423" t="s">
        <v>42</v>
      </c>
      <c r="J4423" t="s">
        <v>35</v>
      </c>
      <c r="K4423" t="s">
        <v>26991</v>
      </c>
      <c r="L4423" t="s">
        <v>76</v>
      </c>
    </row>
    <row r="4424" spans="1:12" x14ac:dyDescent="0.35">
      <c r="A4424">
        <v>9897</v>
      </c>
      <c r="B4424" t="s">
        <v>25817</v>
      </c>
      <c r="D4424">
        <v>29</v>
      </c>
      <c r="E4424" t="s">
        <v>25818</v>
      </c>
      <c r="F4424" t="s">
        <v>133</v>
      </c>
      <c r="G4424" t="s">
        <v>133</v>
      </c>
      <c r="H4424" t="s">
        <v>24</v>
      </c>
      <c r="I4424" t="s">
        <v>25</v>
      </c>
      <c r="J4424" t="s">
        <v>116</v>
      </c>
      <c r="K4424" t="s">
        <v>26992</v>
      </c>
      <c r="L4424" t="s">
        <v>44</v>
      </c>
    </row>
    <row r="4425" spans="1:12" x14ac:dyDescent="0.35">
      <c r="A4425">
        <v>9900</v>
      </c>
      <c r="B4425" t="s">
        <v>25823</v>
      </c>
      <c r="D4425">
        <v>26</v>
      </c>
      <c r="E4425" t="s">
        <v>25824</v>
      </c>
      <c r="F4425" t="s">
        <v>42</v>
      </c>
      <c r="G4425" t="s">
        <v>57</v>
      </c>
      <c r="H4425" t="s">
        <v>62</v>
      </c>
      <c r="I4425" t="s">
        <v>23</v>
      </c>
      <c r="J4425" t="s">
        <v>146</v>
      </c>
      <c r="K4425" t="s">
        <v>26993</v>
      </c>
      <c r="L4425" t="s">
        <v>76</v>
      </c>
    </row>
    <row r="4426" spans="1:12" x14ac:dyDescent="0.35">
      <c r="A4426">
        <v>9901</v>
      </c>
      <c r="B4426" t="s">
        <v>20232</v>
      </c>
      <c r="D4426">
        <v>30</v>
      </c>
      <c r="E4426" t="s">
        <v>25825</v>
      </c>
      <c r="F4426" t="s">
        <v>79</v>
      </c>
      <c r="G4426" t="s">
        <v>149</v>
      </c>
      <c r="H4426" t="s">
        <v>41</v>
      </c>
      <c r="I4426" t="s">
        <v>42</v>
      </c>
      <c r="J4426" t="s">
        <v>91</v>
      </c>
      <c r="K4426" t="s">
        <v>26994</v>
      </c>
      <c r="L4426" t="s">
        <v>19</v>
      </c>
    </row>
    <row r="4427" spans="1:12" x14ac:dyDescent="0.35">
      <c r="A4427">
        <v>9904</v>
      </c>
      <c r="B4427" t="s">
        <v>25830</v>
      </c>
      <c r="D4427">
        <v>27</v>
      </c>
      <c r="E4427" t="s">
        <v>25831</v>
      </c>
      <c r="F4427" t="s">
        <v>34</v>
      </c>
      <c r="G4427" t="s">
        <v>133</v>
      </c>
      <c r="H4427" t="s">
        <v>47</v>
      </c>
      <c r="I4427" t="s">
        <v>31</v>
      </c>
      <c r="J4427" t="s">
        <v>48</v>
      </c>
      <c r="K4427" t="s">
        <v>26995</v>
      </c>
      <c r="L4427" t="s">
        <v>19</v>
      </c>
    </row>
    <row r="4428" spans="1:12" x14ac:dyDescent="0.35">
      <c r="A4428">
        <v>9908</v>
      </c>
      <c r="B4428" t="s">
        <v>25838</v>
      </c>
      <c r="D4428">
        <v>27</v>
      </c>
      <c r="E4428" t="s">
        <v>25839</v>
      </c>
      <c r="F4428" t="s">
        <v>34</v>
      </c>
      <c r="G4428" t="s">
        <v>201</v>
      </c>
      <c r="H4428" t="s">
        <v>33</v>
      </c>
      <c r="I4428" t="s">
        <v>34</v>
      </c>
      <c r="J4428" t="s">
        <v>102</v>
      </c>
      <c r="K4428">
        <f>1-36-753-5021</f>
        <v>-5809</v>
      </c>
      <c r="L4428" t="s">
        <v>19</v>
      </c>
    </row>
    <row r="4429" spans="1:12" x14ac:dyDescent="0.35">
      <c r="A4429">
        <v>9910</v>
      </c>
      <c r="B4429" t="s">
        <v>25841</v>
      </c>
      <c r="D4429">
        <v>29</v>
      </c>
      <c r="E4429" t="s">
        <v>25842</v>
      </c>
      <c r="F4429" t="s">
        <v>31</v>
      </c>
      <c r="G4429" t="s">
        <v>149</v>
      </c>
      <c r="H4429" t="s">
        <v>41</v>
      </c>
      <c r="I4429" t="s">
        <v>42</v>
      </c>
      <c r="J4429" t="s">
        <v>68</v>
      </c>
      <c r="K4429" t="s">
        <v>26996</v>
      </c>
      <c r="L4429" t="s">
        <v>37</v>
      </c>
    </row>
    <row r="4430" spans="1:12" x14ac:dyDescent="0.35">
      <c r="A4430">
        <v>9913</v>
      </c>
      <c r="B4430" t="s">
        <v>25846</v>
      </c>
      <c r="D4430">
        <v>30</v>
      </c>
      <c r="E4430" t="s">
        <v>25847</v>
      </c>
      <c r="F4430" t="s">
        <v>23</v>
      </c>
      <c r="G4430" t="s">
        <v>79</v>
      </c>
      <c r="H4430" t="s">
        <v>47</v>
      </c>
      <c r="I4430" t="s">
        <v>31</v>
      </c>
      <c r="J4430" t="s">
        <v>53</v>
      </c>
      <c r="K4430" t="s">
        <v>26997</v>
      </c>
      <c r="L4430" t="s">
        <v>76</v>
      </c>
    </row>
    <row r="4431" spans="1:12" x14ac:dyDescent="0.35">
      <c r="A4431">
        <v>9914</v>
      </c>
      <c r="B4431" t="s">
        <v>25848</v>
      </c>
      <c r="D4431">
        <v>27</v>
      </c>
      <c r="E4431" t="s">
        <v>25849</v>
      </c>
      <c r="F4431" t="s">
        <v>169</v>
      </c>
      <c r="G4431" t="s">
        <v>23</v>
      </c>
      <c r="H4431" t="s">
        <v>52</v>
      </c>
      <c r="I4431" t="s">
        <v>13</v>
      </c>
      <c r="J4431" t="s">
        <v>91</v>
      </c>
      <c r="K4431" t="s">
        <v>26998</v>
      </c>
      <c r="L4431" t="s">
        <v>76</v>
      </c>
    </row>
    <row r="4432" spans="1:12" x14ac:dyDescent="0.35">
      <c r="A4432">
        <v>9916</v>
      </c>
      <c r="B4432" t="s">
        <v>25852</v>
      </c>
      <c r="D4432">
        <v>29</v>
      </c>
      <c r="E4432" t="s">
        <v>25853</v>
      </c>
      <c r="F4432" t="s">
        <v>25</v>
      </c>
      <c r="G4432" t="s">
        <v>57</v>
      </c>
      <c r="H4432" t="s">
        <v>15</v>
      </c>
      <c r="I4432" t="s">
        <v>16</v>
      </c>
      <c r="J4432" t="s">
        <v>48</v>
      </c>
      <c r="K4432" t="s">
        <v>26999</v>
      </c>
      <c r="L4432" t="s">
        <v>19</v>
      </c>
    </row>
    <row r="4433" spans="1:12" x14ac:dyDescent="0.35">
      <c r="A4433">
        <v>9917</v>
      </c>
      <c r="B4433" t="s">
        <v>25854</v>
      </c>
      <c r="D4433">
        <v>30</v>
      </c>
      <c r="E4433" t="s">
        <v>25855</v>
      </c>
      <c r="F4433" t="s">
        <v>169</v>
      </c>
      <c r="G4433" t="s">
        <v>177</v>
      </c>
      <c r="H4433" t="s">
        <v>41</v>
      </c>
      <c r="I4433" t="s">
        <v>42</v>
      </c>
      <c r="J4433" t="s">
        <v>68</v>
      </c>
      <c r="K4433" t="s">
        <v>27000</v>
      </c>
      <c r="L4433" t="s">
        <v>76</v>
      </c>
    </row>
    <row r="4434" spans="1:12" x14ac:dyDescent="0.35">
      <c r="A4434">
        <v>9918</v>
      </c>
      <c r="B4434" t="s">
        <v>25856</v>
      </c>
      <c r="D4434">
        <v>28</v>
      </c>
      <c r="E4434" t="s">
        <v>25857</v>
      </c>
      <c r="F4434" t="s">
        <v>32</v>
      </c>
      <c r="G4434" t="s">
        <v>34</v>
      </c>
      <c r="H4434" t="s">
        <v>62</v>
      </c>
      <c r="I4434" t="s">
        <v>23</v>
      </c>
      <c r="J4434" t="s">
        <v>48</v>
      </c>
      <c r="K4434" t="s">
        <v>27001</v>
      </c>
      <c r="L4434" t="s">
        <v>28</v>
      </c>
    </row>
    <row r="4435" spans="1:12" x14ac:dyDescent="0.35">
      <c r="A4435">
        <v>9923</v>
      </c>
      <c r="B4435" t="s">
        <v>25866</v>
      </c>
      <c r="D4435">
        <v>27</v>
      </c>
      <c r="E4435" t="s">
        <v>25867</v>
      </c>
      <c r="F4435" t="s">
        <v>101</v>
      </c>
      <c r="G4435" t="s">
        <v>79</v>
      </c>
      <c r="H4435" t="s">
        <v>120</v>
      </c>
      <c r="I4435" t="s">
        <v>57</v>
      </c>
      <c r="J4435" t="s">
        <v>91</v>
      </c>
      <c r="K4435" t="s">
        <v>27002</v>
      </c>
      <c r="L4435" t="s">
        <v>76</v>
      </c>
    </row>
    <row r="4436" spans="1:12" x14ac:dyDescent="0.35">
      <c r="A4436">
        <v>9925</v>
      </c>
      <c r="B4436" t="s">
        <v>25870</v>
      </c>
      <c r="D4436">
        <v>28</v>
      </c>
      <c r="E4436" t="s">
        <v>25871</v>
      </c>
      <c r="F4436" t="s">
        <v>40</v>
      </c>
      <c r="G4436" t="s">
        <v>169</v>
      </c>
      <c r="H4436" t="s">
        <v>47</v>
      </c>
      <c r="I4436" t="s">
        <v>31</v>
      </c>
      <c r="J4436" t="s">
        <v>68</v>
      </c>
      <c r="K4436" t="s">
        <v>27003</v>
      </c>
      <c r="L4436" t="s">
        <v>19</v>
      </c>
    </row>
    <row r="4437" spans="1:12" x14ac:dyDescent="0.35">
      <c r="A4437">
        <v>9927</v>
      </c>
      <c r="B4437" t="s">
        <v>25874</v>
      </c>
      <c r="D4437">
        <v>26</v>
      </c>
      <c r="E4437" t="s">
        <v>25875</v>
      </c>
      <c r="F4437" t="s">
        <v>22</v>
      </c>
      <c r="G4437" t="s">
        <v>16</v>
      </c>
      <c r="H4437" t="s">
        <v>52</v>
      </c>
      <c r="I4437" t="s">
        <v>13</v>
      </c>
      <c r="J4437" t="s">
        <v>88</v>
      </c>
      <c r="K4437" t="s">
        <v>27004</v>
      </c>
      <c r="L4437" t="s">
        <v>37</v>
      </c>
    </row>
    <row r="4438" spans="1:12" x14ac:dyDescent="0.35">
      <c r="A4438">
        <v>9931</v>
      </c>
      <c r="B4438" t="s">
        <v>25882</v>
      </c>
      <c r="D4438">
        <v>26</v>
      </c>
      <c r="E4438" t="s">
        <v>25883</v>
      </c>
      <c r="F4438" t="s">
        <v>101</v>
      </c>
      <c r="G4438" t="s">
        <v>149</v>
      </c>
      <c r="H4438" t="s">
        <v>33</v>
      </c>
      <c r="I4438" t="s">
        <v>34</v>
      </c>
      <c r="J4438" t="s">
        <v>17</v>
      </c>
      <c r="K4438" t="s">
        <v>27005</v>
      </c>
      <c r="L4438" t="s">
        <v>76</v>
      </c>
    </row>
    <row r="4439" spans="1:12" x14ac:dyDescent="0.35">
      <c r="A4439">
        <v>9934</v>
      </c>
      <c r="B4439" t="s">
        <v>25888</v>
      </c>
      <c r="D4439">
        <v>30</v>
      </c>
      <c r="E4439" t="s">
        <v>25889</v>
      </c>
      <c r="F4439" t="s">
        <v>40</v>
      </c>
      <c r="G4439" t="s">
        <v>169</v>
      </c>
      <c r="H4439" t="s">
        <v>80</v>
      </c>
      <c r="I4439" t="s">
        <v>32</v>
      </c>
      <c r="J4439" t="s">
        <v>17</v>
      </c>
      <c r="K4439" t="s">
        <v>27006</v>
      </c>
      <c r="L4439" t="s">
        <v>44</v>
      </c>
    </row>
    <row r="4440" spans="1:12" x14ac:dyDescent="0.35">
      <c r="A4440">
        <v>9937</v>
      </c>
      <c r="B4440" t="s">
        <v>25894</v>
      </c>
      <c r="D4440">
        <v>30</v>
      </c>
      <c r="E4440" t="s">
        <v>25895</v>
      </c>
      <c r="F4440" t="s">
        <v>57</v>
      </c>
      <c r="G4440" t="s">
        <v>32</v>
      </c>
      <c r="H4440" t="s">
        <v>24</v>
      </c>
      <c r="I4440" t="s">
        <v>25</v>
      </c>
      <c r="J4440" t="s">
        <v>153</v>
      </c>
      <c r="K4440" t="s">
        <v>27007</v>
      </c>
      <c r="L4440" t="s">
        <v>76</v>
      </c>
    </row>
    <row r="4441" spans="1:12" x14ac:dyDescent="0.35">
      <c r="A4441">
        <v>9938</v>
      </c>
      <c r="B4441" t="s">
        <v>25896</v>
      </c>
      <c r="D4441">
        <v>30</v>
      </c>
      <c r="E4441" t="s">
        <v>25897</v>
      </c>
      <c r="F4441" t="s">
        <v>16</v>
      </c>
      <c r="G4441" t="s">
        <v>22</v>
      </c>
      <c r="H4441" t="s">
        <v>87</v>
      </c>
      <c r="I4441" t="s">
        <v>79</v>
      </c>
      <c r="J4441" t="s">
        <v>48</v>
      </c>
      <c r="K4441" t="s">
        <v>27008</v>
      </c>
      <c r="L4441" t="s">
        <v>28</v>
      </c>
    </row>
    <row r="4442" spans="1:12" x14ac:dyDescent="0.35">
      <c r="A4442">
        <v>9939</v>
      </c>
      <c r="B4442" t="s">
        <v>25898</v>
      </c>
      <c r="D4442">
        <v>27</v>
      </c>
      <c r="E4442" t="s">
        <v>25899</v>
      </c>
      <c r="F4442" t="s">
        <v>23</v>
      </c>
      <c r="G4442" t="s">
        <v>201</v>
      </c>
      <c r="H4442" t="s">
        <v>80</v>
      </c>
      <c r="I4442" t="s">
        <v>32</v>
      </c>
      <c r="J4442" t="s">
        <v>170</v>
      </c>
      <c r="K4442">
        <v>8168917792</v>
      </c>
      <c r="L4442" t="s">
        <v>76</v>
      </c>
    </row>
    <row r="4443" spans="1:12" x14ac:dyDescent="0.35">
      <c r="A4443">
        <v>9941</v>
      </c>
      <c r="B4443" t="s">
        <v>19610</v>
      </c>
      <c r="D4443">
        <v>26</v>
      </c>
      <c r="E4443" t="s">
        <v>25902</v>
      </c>
      <c r="F4443" t="s">
        <v>31</v>
      </c>
      <c r="G4443" t="s">
        <v>22</v>
      </c>
      <c r="H4443" t="s">
        <v>52</v>
      </c>
      <c r="I4443" t="s">
        <v>13</v>
      </c>
      <c r="J4443" t="s">
        <v>102</v>
      </c>
      <c r="K4443" t="s">
        <v>27009</v>
      </c>
      <c r="L4443" t="s">
        <v>37</v>
      </c>
    </row>
    <row r="4444" spans="1:12" x14ac:dyDescent="0.35">
      <c r="A4444">
        <v>9946</v>
      </c>
      <c r="B4444" t="s">
        <v>15186</v>
      </c>
      <c r="D4444">
        <v>26</v>
      </c>
      <c r="E4444" t="s">
        <v>25910</v>
      </c>
      <c r="F4444" t="s">
        <v>13</v>
      </c>
      <c r="G4444" t="s">
        <v>23</v>
      </c>
      <c r="H4444" t="s">
        <v>62</v>
      </c>
      <c r="I4444" t="s">
        <v>23</v>
      </c>
      <c r="J4444" t="s">
        <v>153</v>
      </c>
      <c r="K4444" t="s">
        <v>27010</v>
      </c>
      <c r="L4444" t="s">
        <v>76</v>
      </c>
    </row>
    <row r="4445" spans="1:12" x14ac:dyDescent="0.35">
      <c r="A4445">
        <v>9947</v>
      </c>
      <c r="B4445" t="s">
        <v>1003</v>
      </c>
      <c r="D4445">
        <v>27</v>
      </c>
      <c r="E4445" t="s">
        <v>25911</v>
      </c>
      <c r="F4445" t="s">
        <v>34</v>
      </c>
      <c r="G4445" t="s">
        <v>133</v>
      </c>
      <c r="H4445" t="s">
        <v>52</v>
      </c>
      <c r="I4445" t="s">
        <v>13</v>
      </c>
      <c r="J4445" t="s">
        <v>116</v>
      </c>
      <c r="K4445" t="s">
        <v>27011</v>
      </c>
      <c r="L4445" t="s">
        <v>44</v>
      </c>
    </row>
    <row r="4446" spans="1:12" x14ac:dyDescent="0.35">
      <c r="A4446">
        <v>9948</v>
      </c>
      <c r="B4446" t="s">
        <v>25912</v>
      </c>
      <c r="D4446">
        <v>27</v>
      </c>
      <c r="E4446" t="s">
        <v>25913</v>
      </c>
      <c r="F4446" t="s">
        <v>22</v>
      </c>
      <c r="G4446" t="s">
        <v>149</v>
      </c>
      <c r="H4446" t="s">
        <v>80</v>
      </c>
      <c r="I4446" t="s">
        <v>32</v>
      </c>
      <c r="J4446" t="s">
        <v>17</v>
      </c>
      <c r="K4446" t="s">
        <v>27012</v>
      </c>
      <c r="L4446" t="s">
        <v>19</v>
      </c>
    </row>
    <row r="4447" spans="1:12" x14ac:dyDescent="0.35">
      <c r="A4447">
        <v>9952</v>
      </c>
      <c r="B4447" t="s">
        <v>25920</v>
      </c>
      <c r="D4447">
        <v>28</v>
      </c>
      <c r="E4447" t="s">
        <v>25921</v>
      </c>
      <c r="F4447" t="s">
        <v>31</v>
      </c>
      <c r="G4447" t="s">
        <v>133</v>
      </c>
      <c r="H4447" t="s">
        <v>47</v>
      </c>
      <c r="I4447" t="s">
        <v>31</v>
      </c>
      <c r="J4447" t="s">
        <v>58</v>
      </c>
      <c r="K4447" t="s">
        <v>27013</v>
      </c>
      <c r="L4447" t="s">
        <v>19</v>
      </c>
    </row>
    <row r="4448" spans="1:12" x14ac:dyDescent="0.35">
      <c r="A4448">
        <v>9953</v>
      </c>
      <c r="B4448" t="s">
        <v>25922</v>
      </c>
      <c r="D4448">
        <v>30</v>
      </c>
      <c r="E4448" t="s">
        <v>25923</v>
      </c>
      <c r="F4448" t="s">
        <v>14</v>
      </c>
      <c r="G4448" t="s">
        <v>57</v>
      </c>
      <c r="H4448" t="s">
        <v>87</v>
      </c>
      <c r="I4448" t="s">
        <v>79</v>
      </c>
      <c r="J4448" t="s">
        <v>26</v>
      </c>
      <c r="K4448" t="s">
        <v>27014</v>
      </c>
      <c r="L4448" t="s">
        <v>28</v>
      </c>
    </row>
    <row r="4449" spans="1:12" x14ac:dyDescent="0.35">
      <c r="A4449">
        <v>9955</v>
      </c>
      <c r="B4449" t="s">
        <v>25926</v>
      </c>
      <c r="D4449">
        <v>26</v>
      </c>
      <c r="E4449" t="s">
        <v>25927</v>
      </c>
      <c r="F4449" t="s">
        <v>40</v>
      </c>
      <c r="G4449" t="s">
        <v>22</v>
      </c>
      <c r="H4449" t="s">
        <v>62</v>
      </c>
      <c r="I4449" t="s">
        <v>23</v>
      </c>
      <c r="J4449" t="s">
        <v>116</v>
      </c>
      <c r="K4449" t="s">
        <v>27015</v>
      </c>
      <c r="L4449" t="s">
        <v>76</v>
      </c>
    </row>
    <row r="4450" spans="1:12" x14ac:dyDescent="0.35">
      <c r="A4450">
        <v>9956</v>
      </c>
      <c r="B4450" t="s">
        <v>25928</v>
      </c>
      <c r="D4450">
        <v>29</v>
      </c>
      <c r="E4450" t="s">
        <v>25929</v>
      </c>
      <c r="F4450" t="s">
        <v>22</v>
      </c>
      <c r="G4450" t="s">
        <v>16</v>
      </c>
      <c r="H4450" t="s">
        <v>24</v>
      </c>
      <c r="I4450" t="s">
        <v>25</v>
      </c>
      <c r="J4450" t="s">
        <v>63</v>
      </c>
      <c r="K4450" t="s">
        <v>27016</v>
      </c>
      <c r="L4450" t="s">
        <v>37</v>
      </c>
    </row>
    <row r="4451" spans="1:12" x14ac:dyDescent="0.35">
      <c r="A4451">
        <v>9964</v>
      </c>
      <c r="B4451" t="s">
        <v>21962</v>
      </c>
      <c r="D4451">
        <v>28</v>
      </c>
      <c r="E4451" t="s">
        <v>25943</v>
      </c>
      <c r="F4451" t="s">
        <v>169</v>
      </c>
      <c r="G4451" t="s">
        <v>67</v>
      </c>
      <c r="H4451" t="s">
        <v>52</v>
      </c>
      <c r="I4451" t="s">
        <v>13</v>
      </c>
      <c r="J4451" t="s">
        <v>146</v>
      </c>
      <c r="K4451" t="s">
        <v>27017</v>
      </c>
      <c r="L4451" t="s">
        <v>19</v>
      </c>
    </row>
    <row r="4452" spans="1:12" x14ac:dyDescent="0.35">
      <c r="A4452">
        <v>9970</v>
      </c>
      <c r="B4452" t="s">
        <v>25954</v>
      </c>
      <c r="D4452">
        <v>30</v>
      </c>
      <c r="E4452" t="s">
        <v>25955</v>
      </c>
      <c r="F4452" t="s">
        <v>79</v>
      </c>
      <c r="G4452" t="s">
        <v>133</v>
      </c>
      <c r="H4452" t="s">
        <v>62</v>
      </c>
      <c r="I4452" t="s">
        <v>23</v>
      </c>
      <c r="J4452" t="s">
        <v>88</v>
      </c>
      <c r="K4452">
        <f>1-574-568-2285</f>
        <v>-3426</v>
      </c>
      <c r="L4452" t="s">
        <v>44</v>
      </c>
    </row>
    <row r="4453" spans="1:12" x14ac:dyDescent="0.35">
      <c r="A4453">
        <v>9971</v>
      </c>
      <c r="B4453" t="s">
        <v>25956</v>
      </c>
      <c r="D4453">
        <v>28</v>
      </c>
      <c r="E4453" t="s">
        <v>25957</v>
      </c>
      <c r="F4453" t="s">
        <v>133</v>
      </c>
      <c r="G4453" t="s">
        <v>57</v>
      </c>
      <c r="H4453" t="s">
        <v>41</v>
      </c>
      <c r="I4453" t="s">
        <v>42</v>
      </c>
      <c r="J4453" t="s">
        <v>170</v>
      </c>
      <c r="K4453" t="s">
        <v>27018</v>
      </c>
      <c r="L4453" t="s">
        <v>37</v>
      </c>
    </row>
    <row r="4454" spans="1:12" x14ac:dyDescent="0.35">
      <c r="A4454">
        <v>9973</v>
      </c>
      <c r="B4454" t="s">
        <v>4723</v>
      </c>
      <c r="D4454">
        <v>29</v>
      </c>
      <c r="E4454" t="s">
        <v>25960</v>
      </c>
      <c r="F4454" t="s">
        <v>149</v>
      </c>
      <c r="G4454" t="s">
        <v>79</v>
      </c>
      <c r="H4454" t="s">
        <v>120</v>
      </c>
      <c r="I4454" t="s">
        <v>57</v>
      </c>
      <c r="J4454" t="s">
        <v>146</v>
      </c>
      <c r="K4454" t="s">
        <v>27019</v>
      </c>
      <c r="L4454" t="s">
        <v>37</v>
      </c>
    </row>
    <row r="4455" spans="1:12" x14ac:dyDescent="0.35">
      <c r="A4455">
        <v>9974</v>
      </c>
      <c r="B4455" t="s">
        <v>18253</v>
      </c>
      <c r="D4455">
        <v>26</v>
      </c>
      <c r="E4455" t="s">
        <v>25961</v>
      </c>
      <c r="F4455" t="s">
        <v>40</v>
      </c>
      <c r="G4455" t="s">
        <v>57</v>
      </c>
      <c r="H4455" t="s">
        <v>120</v>
      </c>
      <c r="I4455" t="s">
        <v>57</v>
      </c>
      <c r="J4455" t="s">
        <v>153</v>
      </c>
      <c r="K4455" t="s">
        <v>27020</v>
      </c>
      <c r="L4455" t="s">
        <v>76</v>
      </c>
    </row>
    <row r="4456" spans="1:12" x14ac:dyDescent="0.35">
      <c r="A4456">
        <v>9976</v>
      </c>
      <c r="B4456" t="s">
        <v>25964</v>
      </c>
      <c r="D4456">
        <v>26</v>
      </c>
      <c r="E4456" t="s">
        <v>25965</v>
      </c>
      <c r="F4456" t="s">
        <v>57</v>
      </c>
      <c r="G4456" t="s">
        <v>177</v>
      </c>
      <c r="H4456" t="s">
        <v>33</v>
      </c>
      <c r="I4456" t="s">
        <v>34</v>
      </c>
      <c r="J4456" t="s">
        <v>102</v>
      </c>
      <c r="K4456" t="s">
        <v>27021</v>
      </c>
      <c r="L4456" t="s">
        <v>76</v>
      </c>
    </row>
    <row r="4457" spans="1:12" x14ac:dyDescent="0.35">
      <c r="A4457">
        <v>9979</v>
      </c>
      <c r="B4457" t="s">
        <v>25970</v>
      </c>
      <c r="D4457">
        <v>26</v>
      </c>
      <c r="E4457" t="s">
        <v>25971</v>
      </c>
      <c r="F4457" t="s">
        <v>32</v>
      </c>
      <c r="G4457" t="s">
        <v>201</v>
      </c>
      <c r="H4457" t="s">
        <v>80</v>
      </c>
      <c r="I4457" t="s">
        <v>32</v>
      </c>
      <c r="J4457" t="s">
        <v>68</v>
      </c>
      <c r="K4457" t="s">
        <v>27022</v>
      </c>
      <c r="L4457" t="s">
        <v>76</v>
      </c>
    </row>
    <row r="4458" spans="1:12" x14ac:dyDescent="0.35">
      <c r="A4458">
        <v>9981</v>
      </c>
      <c r="B4458" t="s">
        <v>25974</v>
      </c>
      <c r="D4458">
        <v>26</v>
      </c>
      <c r="E4458" t="s">
        <v>25975</v>
      </c>
      <c r="F4458" t="s">
        <v>149</v>
      </c>
      <c r="G4458" t="s">
        <v>79</v>
      </c>
      <c r="H4458" t="s">
        <v>41</v>
      </c>
      <c r="I4458" t="s">
        <v>42</v>
      </c>
      <c r="J4458" t="s">
        <v>102</v>
      </c>
      <c r="K4458" t="s">
        <v>27023</v>
      </c>
      <c r="L4458" t="s">
        <v>37</v>
      </c>
    </row>
    <row r="4459" spans="1:12" x14ac:dyDescent="0.35">
      <c r="A4459">
        <v>9983</v>
      </c>
      <c r="B4459" t="s">
        <v>25978</v>
      </c>
      <c r="D4459">
        <v>28</v>
      </c>
      <c r="E4459" t="s">
        <v>25979</v>
      </c>
      <c r="F4459" t="s">
        <v>25</v>
      </c>
      <c r="G4459" t="s">
        <v>14</v>
      </c>
      <c r="H4459" t="s">
        <v>87</v>
      </c>
      <c r="I4459" t="s">
        <v>79</v>
      </c>
      <c r="J4459" t="s">
        <v>53</v>
      </c>
      <c r="K4459" t="s">
        <v>27024</v>
      </c>
      <c r="L4459" t="s">
        <v>37</v>
      </c>
    </row>
    <row r="4460" spans="1:12" x14ac:dyDescent="0.35">
      <c r="A4460">
        <v>9984</v>
      </c>
      <c r="B4460" t="s">
        <v>25980</v>
      </c>
      <c r="D4460">
        <v>26</v>
      </c>
      <c r="E4460" t="s">
        <v>25981</v>
      </c>
      <c r="F4460" t="s">
        <v>23</v>
      </c>
      <c r="G4460" t="s">
        <v>32</v>
      </c>
      <c r="H4460" t="s">
        <v>52</v>
      </c>
      <c r="I4460" t="s">
        <v>13</v>
      </c>
      <c r="J4460" t="s">
        <v>26</v>
      </c>
      <c r="K4460" t="s">
        <v>27025</v>
      </c>
      <c r="L4460" t="s">
        <v>44</v>
      </c>
    </row>
    <row r="4461" spans="1:12" x14ac:dyDescent="0.35">
      <c r="A4461">
        <v>9986</v>
      </c>
      <c r="B4461" t="s">
        <v>6433</v>
      </c>
      <c r="D4461">
        <v>26</v>
      </c>
      <c r="E4461" t="s">
        <v>25983</v>
      </c>
      <c r="F4461" t="s">
        <v>14</v>
      </c>
      <c r="G4461" t="s">
        <v>40</v>
      </c>
      <c r="H4461" t="s">
        <v>15</v>
      </c>
      <c r="I4461" t="s">
        <v>16</v>
      </c>
      <c r="J4461" t="s">
        <v>17</v>
      </c>
      <c r="K4461" t="s">
        <v>27026</v>
      </c>
      <c r="L4461" t="s">
        <v>37</v>
      </c>
    </row>
    <row r="4462" spans="1:12" x14ac:dyDescent="0.35">
      <c r="A4462">
        <v>9988</v>
      </c>
      <c r="B4462" t="s">
        <v>25986</v>
      </c>
      <c r="D4462">
        <v>26</v>
      </c>
      <c r="E4462" t="s">
        <v>25987</v>
      </c>
      <c r="F4462" t="s">
        <v>16</v>
      </c>
      <c r="G4462" t="s">
        <v>201</v>
      </c>
      <c r="H4462" t="s">
        <v>80</v>
      </c>
      <c r="I4462" t="s">
        <v>32</v>
      </c>
      <c r="J4462" t="s">
        <v>48</v>
      </c>
      <c r="K4462" t="s">
        <v>27027</v>
      </c>
      <c r="L4462" t="s">
        <v>76</v>
      </c>
    </row>
    <row r="4463" spans="1:12" x14ac:dyDescent="0.35">
      <c r="A4463">
        <v>9989</v>
      </c>
      <c r="B4463" t="s">
        <v>25988</v>
      </c>
      <c r="D4463">
        <v>29</v>
      </c>
      <c r="E4463" t="s">
        <v>25989</v>
      </c>
      <c r="F4463" t="s">
        <v>23</v>
      </c>
      <c r="G4463" t="s">
        <v>149</v>
      </c>
      <c r="H4463" t="s">
        <v>120</v>
      </c>
      <c r="I4463" t="s">
        <v>57</v>
      </c>
      <c r="J4463" t="s">
        <v>102</v>
      </c>
      <c r="K4463" t="s">
        <v>27028</v>
      </c>
      <c r="L4463" t="s">
        <v>19</v>
      </c>
    </row>
    <row r="4464" spans="1:12" x14ac:dyDescent="0.35">
      <c r="A4464">
        <v>9990</v>
      </c>
      <c r="B4464" t="s">
        <v>25990</v>
      </c>
      <c r="D4464">
        <v>27</v>
      </c>
      <c r="E4464" t="s">
        <v>25991</v>
      </c>
      <c r="F4464" t="s">
        <v>169</v>
      </c>
      <c r="G4464" t="s">
        <v>16</v>
      </c>
      <c r="H4464" t="s">
        <v>87</v>
      </c>
      <c r="I4464" t="s">
        <v>79</v>
      </c>
      <c r="J4464" t="s">
        <v>153</v>
      </c>
      <c r="K4464" t="s">
        <v>27029</v>
      </c>
      <c r="L4464" t="s">
        <v>44</v>
      </c>
    </row>
    <row r="4465" spans="1:12" x14ac:dyDescent="0.35">
      <c r="A4465">
        <v>9992</v>
      </c>
      <c r="B4465" t="s">
        <v>25994</v>
      </c>
      <c r="D4465">
        <v>29</v>
      </c>
      <c r="E4465" t="s">
        <v>25995</v>
      </c>
      <c r="F4465" t="s">
        <v>40</v>
      </c>
      <c r="G4465" t="s">
        <v>13</v>
      </c>
      <c r="H4465" t="s">
        <v>41</v>
      </c>
      <c r="I4465" t="s">
        <v>42</v>
      </c>
      <c r="J4465" t="s">
        <v>17</v>
      </c>
      <c r="K4465" t="s">
        <v>27030</v>
      </c>
      <c r="L4465" t="s">
        <v>44</v>
      </c>
    </row>
    <row r="4466" spans="1:12" x14ac:dyDescent="0.35">
      <c r="A4466">
        <v>9993</v>
      </c>
      <c r="B4466" t="s">
        <v>25996</v>
      </c>
      <c r="D4466">
        <v>26</v>
      </c>
      <c r="E4466" t="s">
        <v>25997</v>
      </c>
      <c r="F4466" t="s">
        <v>16</v>
      </c>
      <c r="G4466" t="s">
        <v>67</v>
      </c>
      <c r="H4466" t="s">
        <v>120</v>
      </c>
      <c r="I4466" t="s">
        <v>57</v>
      </c>
      <c r="J4466" t="s">
        <v>68</v>
      </c>
      <c r="K4466" t="s">
        <v>27031</v>
      </c>
      <c r="L4466" t="s">
        <v>28</v>
      </c>
    </row>
    <row r="4467" spans="1:12" x14ac:dyDescent="0.35">
      <c r="A4467">
        <v>9994</v>
      </c>
      <c r="B4467" t="s">
        <v>25998</v>
      </c>
      <c r="D4467">
        <v>26</v>
      </c>
      <c r="E4467" t="s">
        <v>25999</v>
      </c>
      <c r="F4467" t="s">
        <v>67</v>
      </c>
      <c r="G4467" t="s">
        <v>40</v>
      </c>
      <c r="H4467" t="s">
        <v>52</v>
      </c>
      <c r="I4467" t="s">
        <v>13</v>
      </c>
      <c r="J4467" t="s">
        <v>88</v>
      </c>
      <c r="K4467" t="s">
        <v>27032</v>
      </c>
      <c r="L4467" t="s">
        <v>76</v>
      </c>
    </row>
    <row r="4468" spans="1:12" x14ac:dyDescent="0.35">
      <c r="A4468">
        <v>9995</v>
      </c>
      <c r="B4468" t="s">
        <v>26000</v>
      </c>
      <c r="D4468">
        <v>26</v>
      </c>
      <c r="E4468" t="s">
        <v>26001</v>
      </c>
      <c r="F4468" t="s">
        <v>32</v>
      </c>
      <c r="G4468" t="s">
        <v>79</v>
      </c>
      <c r="H4468" t="s">
        <v>80</v>
      </c>
      <c r="I4468" t="s">
        <v>32</v>
      </c>
      <c r="J4468" t="s">
        <v>17</v>
      </c>
      <c r="K4468" t="s">
        <v>27033</v>
      </c>
      <c r="L4468" t="s">
        <v>44</v>
      </c>
    </row>
    <row r="4469" spans="1:12" x14ac:dyDescent="0.35">
      <c r="A4469">
        <v>9997</v>
      </c>
      <c r="B4469" t="s">
        <v>26004</v>
      </c>
      <c r="D4469">
        <v>27</v>
      </c>
      <c r="E4469" t="s">
        <v>26005</v>
      </c>
      <c r="F4469" t="s">
        <v>16</v>
      </c>
      <c r="G4469" t="s">
        <v>16</v>
      </c>
      <c r="H4469" t="s">
        <v>62</v>
      </c>
      <c r="I4469" t="s">
        <v>23</v>
      </c>
      <c r="J4469" t="s">
        <v>91</v>
      </c>
      <c r="K4469" t="s">
        <v>27034</v>
      </c>
      <c r="L4469" t="s">
        <v>28</v>
      </c>
    </row>
    <row r="4470" spans="1:12" x14ac:dyDescent="0.35">
      <c r="A4470">
        <v>9998</v>
      </c>
      <c r="B4470" t="s">
        <v>7749</v>
      </c>
      <c r="D4470">
        <v>27</v>
      </c>
      <c r="E4470" t="s">
        <v>26006</v>
      </c>
      <c r="F4470" t="s">
        <v>57</v>
      </c>
      <c r="G4470" t="s">
        <v>13</v>
      </c>
      <c r="H4470" t="s">
        <v>120</v>
      </c>
      <c r="I4470" t="s">
        <v>57</v>
      </c>
      <c r="J4470" t="s">
        <v>102</v>
      </c>
      <c r="K4470" t="s">
        <v>27035</v>
      </c>
      <c r="L4470" t="s">
        <v>28</v>
      </c>
    </row>
    <row r="4471" spans="1:12" x14ac:dyDescent="0.35">
      <c r="A4471">
        <v>9999</v>
      </c>
      <c r="B4471" t="s">
        <v>18040</v>
      </c>
      <c r="D4471">
        <v>27</v>
      </c>
      <c r="E4471" t="s">
        <v>26007</v>
      </c>
      <c r="F4471" t="s">
        <v>40</v>
      </c>
      <c r="G4471" t="s">
        <v>42</v>
      </c>
      <c r="H4471" t="s">
        <v>62</v>
      </c>
      <c r="I4471" t="s">
        <v>23</v>
      </c>
      <c r="J4471" t="s">
        <v>35</v>
      </c>
      <c r="K4471" t="s">
        <v>27036</v>
      </c>
      <c r="L4471" t="s">
        <v>19</v>
      </c>
    </row>
    <row r="4472" spans="1:12" x14ac:dyDescent="0.35">
      <c r="A4472">
        <v>10000</v>
      </c>
      <c r="B4472" t="s">
        <v>26008</v>
      </c>
      <c r="D4472">
        <v>26</v>
      </c>
      <c r="E4472" t="s">
        <v>26009</v>
      </c>
      <c r="F4472" t="s">
        <v>57</v>
      </c>
      <c r="G4472" t="s">
        <v>22</v>
      </c>
      <c r="H4472" t="s">
        <v>80</v>
      </c>
      <c r="I4472" t="s">
        <v>32</v>
      </c>
      <c r="J4472" t="s">
        <v>35</v>
      </c>
      <c r="K4472" t="s">
        <v>27037</v>
      </c>
      <c r="L447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C772-5BCB-4969-970B-1DD12183FF21}">
  <dimension ref="A1:K4472"/>
  <sheetViews>
    <sheetView workbookViewId="0">
      <selection sqref="A1:K447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26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5">
      <c r="A3">
        <v>4</v>
      </c>
      <c r="B3" t="s">
        <v>38</v>
      </c>
      <c r="C3">
        <v>29</v>
      </c>
      <c r="D3" t="s">
        <v>39</v>
      </c>
      <c r="E3" t="s">
        <v>40</v>
      </c>
      <c r="F3" t="s">
        <v>31</v>
      </c>
      <c r="G3" t="s">
        <v>41</v>
      </c>
      <c r="H3" t="s">
        <v>42</v>
      </c>
      <c r="I3" t="s">
        <v>35</v>
      </c>
      <c r="J3" t="s">
        <v>43</v>
      </c>
      <c r="K3" t="s">
        <v>44</v>
      </c>
    </row>
    <row r="4" spans="1:11" x14ac:dyDescent="0.35">
      <c r="A4">
        <v>5</v>
      </c>
      <c r="B4" t="s">
        <v>45</v>
      </c>
      <c r="C4">
        <v>27</v>
      </c>
      <c r="D4" t="s">
        <v>46</v>
      </c>
      <c r="E4" t="s">
        <v>31</v>
      </c>
      <c r="F4" t="s">
        <v>22</v>
      </c>
      <c r="G4" t="s">
        <v>47</v>
      </c>
      <c r="H4" t="s">
        <v>31</v>
      </c>
      <c r="I4" t="s">
        <v>48</v>
      </c>
      <c r="J4" t="s">
        <v>49</v>
      </c>
      <c r="K4" t="s">
        <v>37</v>
      </c>
    </row>
    <row r="5" spans="1:11" x14ac:dyDescent="0.35">
      <c r="A5">
        <v>6</v>
      </c>
      <c r="B5" t="s">
        <v>50</v>
      </c>
      <c r="C5">
        <v>30</v>
      </c>
      <c r="D5" t="s">
        <v>51</v>
      </c>
      <c r="E5" t="s">
        <v>16</v>
      </c>
      <c r="F5" t="s">
        <v>34</v>
      </c>
      <c r="G5" t="s">
        <v>52</v>
      </c>
      <c r="H5" t="s">
        <v>13</v>
      </c>
      <c r="I5" t="s">
        <v>53</v>
      </c>
      <c r="J5" t="s">
        <v>54</v>
      </c>
      <c r="K5" t="s">
        <v>37</v>
      </c>
    </row>
    <row r="6" spans="1:11" x14ac:dyDescent="0.35">
      <c r="A6">
        <v>8</v>
      </c>
      <c r="B6" t="s">
        <v>60</v>
      </c>
      <c r="C6">
        <v>30</v>
      </c>
      <c r="D6" t="s">
        <v>61</v>
      </c>
      <c r="E6" t="s">
        <v>32</v>
      </c>
      <c r="F6" t="s">
        <v>34</v>
      </c>
      <c r="G6" t="s">
        <v>62</v>
      </c>
      <c r="H6" t="s">
        <v>23</v>
      </c>
      <c r="I6" t="s">
        <v>63</v>
      </c>
      <c r="J6" t="s">
        <v>64</v>
      </c>
      <c r="K6" t="s">
        <v>44</v>
      </c>
    </row>
    <row r="7" spans="1:11" x14ac:dyDescent="0.35">
      <c r="A7">
        <v>10</v>
      </c>
      <c r="B7" t="s">
        <v>70</v>
      </c>
      <c r="C7">
        <v>28</v>
      </c>
      <c r="D7" t="s">
        <v>71</v>
      </c>
      <c r="E7" t="s">
        <v>42</v>
      </c>
      <c r="F7" t="s">
        <v>42</v>
      </c>
      <c r="G7" t="s">
        <v>62</v>
      </c>
      <c r="H7" t="s">
        <v>23</v>
      </c>
      <c r="I7" t="s">
        <v>35</v>
      </c>
      <c r="J7" t="s">
        <v>72</v>
      </c>
      <c r="K7" t="s">
        <v>37</v>
      </c>
    </row>
    <row r="8" spans="1:11" x14ac:dyDescent="0.35">
      <c r="A8">
        <v>11</v>
      </c>
      <c r="B8" t="s">
        <v>73</v>
      </c>
      <c r="C8">
        <v>27</v>
      </c>
      <c r="D8" t="s">
        <v>74</v>
      </c>
      <c r="E8" t="s">
        <v>40</v>
      </c>
      <c r="F8" t="s">
        <v>16</v>
      </c>
      <c r="G8" t="s">
        <v>33</v>
      </c>
      <c r="H8" t="s">
        <v>34</v>
      </c>
      <c r="I8" t="s">
        <v>58</v>
      </c>
      <c r="J8" t="s">
        <v>75</v>
      </c>
      <c r="K8" t="s">
        <v>76</v>
      </c>
    </row>
    <row r="9" spans="1:11" x14ac:dyDescent="0.35">
      <c r="A9">
        <v>12</v>
      </c>
      <c r="B9" t="s">
        <v>77</v>
      </c>
      <c r="C9">
        <v>28</v>
      </c>
      <c r="D9" t="s">
        <v>78</v>
      </c>
      <c r="E9" t="s">
        <v>16</v>
      </c>
      <c r="F9" t="s">
        <v>79</v>
      </c>
      <c r="G9" t="s">
        <v>80</v>
      </c>
      <c r="H9" t="s">
        <v>32</v>
      </c>
      <c r="I9" t="s">
        <v>26</v>
      </c>
      <c r="J9" t="s">
        <v>81</v>
      </c>
      <c r="K9" t="s">
        <v>37</v>
      </c>
    </row>
    <row r="10" spans="1:11" x14ac:dyDescent="0.35">
      <c r="A10">
        <v>15</v>
      </c>
      <c r="B10" t="s">
        <v>89</v>
      </c>
      <c r="C10">
        <v>30</v>
      </c>
      <c r="D10" t="s">
        <v>90</v>
      </c>
      <c r="E10" t="s">
        <v>34</v>
      </c>
      <c r="F10" t="s">
        <v>42</v>
      </c>
      <c r="G10" t="s">
        <v>41</v>
      </c>
      <c r="H10" t="s">
        <v>42</v>
      </c>
      <c r="I10" t="s">
        <v>91</v>
      </c>
      <c r="J10" t="s">
        <v>92</v>
      </c>
      <c r="K10" t="s">
        <v>28</v>
      </c>
    </row>
    <row r="11" spans="1:11" x14ac:dyDescent="0.35">
      <c r="A11">
        <v>18</v>
      </c>
      <c r="B11" t="s">
        <v>99</v>
      </c>
      <c r="C11">
        <v>29</v>
      </c>
      <c r="D11" t="s">
        <v>100</v>
      </c>
      <c r="E11" t="s">
        <v>101</v>
      </c>
      <c r="F11" t="s">
        <v>34</v>
      </c>
      <c r="G11" t="s">
        <v>62</v>
      </c>
      <c r="H11" t="s">
        <v>23</v>
      </c>
      <c r="I11" t="s">
        <v>102</v>
      </c>
      <c r="J11" s="1" t="s">
        <v>26010</v>
      </c>
      <c r="K11" t="s">
        <v>44</v>
      </c>
    </row>
    <row r="12" spans="1:11" x14ac:dyDescent="0.35">
      <c r="A12">
        <v>19</v>
      </c>
      <c r="B12" t="s">
        <v>103</v>
      </c>
      <c r="C12">
        <v>29</v>
      </c>
      <c r="D12" t="s">
        <v>104</v>
      </c>
      <c r="E12" t="s">
        <v>34</v>
      </c>
      <c r="F12" t="s">
        <v>23</v>
      </c>
      <c r="G12" t="s">
        <v>62</v>
      </c>
      <c r="H12" t="s">
        <v>23</v>
      </c>
      <c r="I12" t="s">
        <v>53</v>
      </c>
      <c r="J12" t="s">
        <v>105</v>
      </c>
      <c r="K12" t="s">
        <v>28</v>
      </c>
    </row>
    <row r="13" spans="1:11" x14ac:dyDescent="0.35">
      <c r="A13">
        <v>23</v>
      </c>
      <c r="B13" t="s">
        <v>114</v>
      </c>
      <c r="C13">
        <v>30</v>
      </c>
      <c r="D13" t="s">
        <v>115</v>
      </c>
      <c r="E13" t="s">
        <v>32</v>
      </c>
      <c r="F13" t="s">
        <v>23</v>
      </c>
      <c r="G13" t="s">
        <v>41</v>
      </c>
      <c r="H13" t="s">
        <v>42</v>
      </c>
      <c r="I13" t="s">
        <v>116</v>
      </c>
      <c r="J13" t="s">
        <v>117</v>
      </c>
      <c r="K13" t="s">
        <v>76</v>
      </c>
    </row>
    <row r="14" spans="1:11" x14ac:dyDescent="0.35">
      <c r="A14">
        <v>26</v>
      </c>
      <c r="B14" t="s">
        <v>125</v>
      </c>
      <c r="C14">
        <v>29</v>
      </c>
      <c r="D14" t="s">
        <v>126</v>
      </c>
      <c r="E14" t="s">
        <v>14</v>
      </c>
      <c r="F14" t="s">
        <v>42</v>
      </c>
      <c r="G14" t="s">
        <v>24</v>
      </c>
      <c r="H14" t="s">
        <v>25</v>
      </c>
      <c r="I14" t="s">
        <v>102</v>
      </c>
      <c r="J14" t="s">
        <v>127</v>
      </c>
      <c r="K14" t="s">
        <v>44</v>
      </c>
    </row>
    <row r="15" spans="1:11" x14ac:dyDescent="0.35">
      <c r="A15">
        <v>28</v>
      </c>
      <c r="B15" t="s">
        <v>131</v>
      </c>
      <c r="C15">
        <v>29</v>
      </c>
      <c r="D15" t="s">
        <v>132</v>
      </c>
      <c r="E15" t="s">
        <v>133</v>
      </c>
      <c r="F15" t="s">
        <v>79</v>
      </c>
      <c r="G15" t="s">
        <v>33</v>
      </c>
      <c r="H15" t="s">
        <v>34</v>
      </c>
      <c r="I15" t="s">
        <v>48</v>
      </c>
      <c r="J15" t="s">
        <v>134</v>
      </c>
      <c r="K15" t="s">
        <v>19</v>
      </c>
    </row>
    <row r="16" spans="1:11" x14ac:dyDescent="0.35">
      <c r="A16">
        <v>29</v>
      </c>
      <c r="B16" t="s">
        <v>135</v>
      </c>
      <c r="C16">
        <v>29</v>
      </c>
      <c r="D16" t="s">
        <v>136</v>
      </c>
      <c r="E16" t="s">
        <v>79</v>
      </c>
      <c r="F16" t="s">
        <v>13</v>
      </c>
      <c r="G16" t="s">
        <v>87</v>
      </c>
      <c r="H16" t="s">
        <v>79</v>
      </c>
      <c r="I16" t="s">
        <v>53</v>
      </c>
      <c r="J16" t="s">
        <v>137</v>
      </c>
      <c r="K16" t="s">
        <v>28</v>
      </c>
    </row>
    <row r="17" spans="1:11" x14ac:dyDescent="0.35">
      <c r="A17">
        <v>31</v>
      </c>
      <c r="B17" t="s">
        <v>141</v>
      </c>
      <c r="C17">
        <v>30</v>
      </c>
      <c r="D17" t="s">
        <v>142</v>
      </c>
      <c r="E17" t="s">
        <v>57</v>
      </c>
      <c r="F17" t="s">
        <v>34</v>
      </c>
      <c r="G17" t="s">
        <v>47</v>
      </c>
      <c r="H17" t="s">
        <v>31</v>
      </c>
      <c r="I17" t="s">
        <v>35</v>
      </c>
      <c r="J17" t="s">
        <v>143</v>
      </c>
      <c r="K17" t="s">
        <v>37</v>
      </c>
    </row>
    <row r="18" spans="1:11" x14ac:dyDescent="0.35">
      <c r="A18">
        <v>32</v>
      </c>
      <c r="B18" t="s">
        <v>144</v>
      </c>
      <c r="C18">
        <v>28</v>
      </c>
      <c r="D18" t="s">
        <v>145</v>
      </c>
      <c r="E18" t="s">
        <v>22</v>
      </c>
      <c r="F18" t="s">
        <v>133</v>
      </c>
      <c r="G18" t="s">
        <v>33</v>
      </c>
      <c r="H18" t="s">
        <v>34</v>
      </c>
      <c r="I18" t="s">
        <v>146</v>
      </c>
      <c r="J18">
        <f>1-536-710-9795</f>
        <v>-11040</v>
      </c>
      <c r="K18" t="s">
        <v>37</v>
      </c>
    </row>
    <row r="19" spans="1:11" x14ac:dyDescent="0.35">
      <c r="A19">
        <v>35</v>
      </c>
      <c r="B19" t="s">
        <v>155</v>
      </c>
      <c r="C19">
        <v>29</v>
      </c>
      <c r="D19" t="s">
        <v>156</v>
      </c>
      <c r="E19" t="s">
        <v>40</v>
      </c>
      <c r="F19" t="s">
        <v>133</v>
      </c>
      <c r="G19" t="s">
        <v>47</v>
      </c>
      <c r="H19" t="s">
        <v>31</v>
      </c>
      <c r="I19" t="s">
        <v>53</v>
      </c>
      <c r="J19" t="s">
        <v>157</v>
      </c>
      <c r="K19" t="s">
        <v>76</v>
      </c>
    </row>
    <row r="20" spans="1:11" x14ac:dyDescent="0.35">
      <c r="A20">
        <v>37</v>
      </c>
      <c r="B20" t="s">
        <v>161</v>
      </c>
      <c r="C20">
        <v>30</v>
      </c>
      <c r="D20" t="s">
        <v>162</v>
      </c>
      <c r="E20" t="s">
        <v>133</v>
      </c>
      <c r="F20" t="s">
        <v>23</v>
      </c>
      <c r="G20" t="s">
        <v>47</v>
      </c>
      <c r="H20" t="s">
        <v>31</v>
      </c>
      <c r="I20" t="s">
        <v>88</v>
      </c>
      <c r="J20" t="s">
        <v>163</v>
      </c>
      <c r="K20" t="s">
        <v>19</v>
      </c>
    </row>
    <row r="21" spans="1:11" x14ac:dyDescent="0.35">
      <c r="A21">
        <v>38</v>
      </c>
      <c r="B21" t="s">
        <v>164</v>
      </c>
      <c r="C21">
        <v>29</v>
      </c>
      <c r="D21" t="s">
        <v>165</v>
      </c>
      <c r="E21" t="s">
        <v>13</v>
      </c>
      <c r="F21" t="s">
        <v>25</v>
      </c>
      <c r="G21" t="s">
        <v>52</v>
      </c>
      <c r="H21" t="s">
        <v>13</v>
      </c>
      <c r="I21" t="s">
        <v>102</v>
      </c>
      <c r="J21" t="s">
        <v>166</v>
      </c>
      <c r="K21" t="s">
        <v>44</v>
      </c>
    </row>
    <row r="22" spans="1:11" x14ac:dyDescent="0.35">
      <c r="A22">
        <v>43</v>
      </c>
      <c r="B22" t="s">
        <v>182</v>
      </c>
      <c r="C22">
        <v>29</v>
      </c>
      <c r="D22" t="s">
        <v>183</v>
      </c>
      <c r="E22" t="s">
        <v>79</v>
      </c>
      <c r="F22" t="s">
        <v>31</v>
      </c>
      <c r="G22" t="s">
        <v>80</v>
      </c>
      <c r="H22" t="s">
        <v>32</v>
      </c>
      <c r="I22" t="s">
        <v>91</v>
      </c>
      <c r="J22" t="s">
        <v>184</v>
      </c>
      <c r="K22" t="s">
        <v>28</v>
      </c>
    </row>
    <row r="23" spans="1:11" x14ac:dyDescent="0.35">
      <c r="A23">
        <v>45</v>
      </c>
      <c r="B23" t="s">
        <v>188</v>
      </c>
      <c r="C23">
        <v>30</v>
      </c>
      <c r="D23" t="s">
        <v>189</v>
      </c>
      <c r="E23" t="s">
        <v>57</v>
      </c>
      <c r="F23" t="s">
        <v>14</v>
      </c>
      <c r="G23" t="s">
        <v>52</v>
      </c>
      <c r="H23" t="s">
        <v>13</v>
      </c>
      <c r="I23" t="s">
        <v>68</v>
      </c>
      <c r="J23" t="s">
        <v>190</v>
      </c>
      <c r="K23" t="s">
        <v>76</v>
      </c>
    </row>
    <row r="24" spans="1:11" x14ac:dyDescent="0.35">
      <c r="A24">
        <v>48</v>
      </c>
      <c r="B24" t="s">
        <v>197</v>
      </c>
      <c r="C24">
        <v>28</v>
      </c>
      <c r="D24" t="s">
        <v>198</v>
      </c>
      <c r="E24" t="s">
        <v>22</v>
      </c>
      <c r="F24" t="s">
        <v>23</v>
      </c>
      <c r="G24" t="s">
        <v>120</v>
      </c>
      <c r="H24" t="s">
        <v>57</v>
      </c>
      <c r="I24" t="s">
        <v>53</v>
      </c>
      <c r="J24">
        <v>8116050190</v>
      </c>
      <c r="K24" t="s">
        <v>37</v>
      </c>
    </row>
    <row r="25" spans="1:11" x14ac:dyDescent="0.35">
      <c r="A25">
        <v>49</v>
      </c>
      <c r="B25" t="s">
        <v>199</v>
      </c>
      <c r="C25">
        <v>30</v>
      </c>
      <c r="D25" t="s">
        <v>200</v>
      </c>
      <c r="E25" t="s">
        <v>101</v>
      </c>
      <c r="F25" t="s">
        <v>201</v>
      </c>
      <c r="G25" t="s">
        <v>62</v>
      </c>
      <c r="H25" t="s">
        <v>23</v>
      </c>
      <c r="I25" t="s">
        <v>53</v>
      </c>
      <c r="J25" t="s">
        <v>202</v>
      </c>
      <c r="K25" t="s">
        <v>37</v>
      </c>
    </row>
    <row r="26" spans="1:11" x14ac:dyDescent="0.35">
      <c r="A26">
        <v>54</v>
      </c>
      <c r="B26" t="s">
        <v>214</v>
      </c>
      <c r="C26">
        <v>27</v>
      </c>
      <c r="D26" t="s">
        <v>215</v>
      </c>
      <c r="E26" t="s">
        <v>13</v>
      </c>
      <c r="F26" t="s">
        <v>40</v>
      </c>
      <c r="G26" t="s">
        <v>87</v>
      </c>
      <c r="H26" t="s">
        <v>79</v>
      </c>
      <c r="I26" t="s">
        <v>53</v>
      </c>
      <c r="J26" t="s">
        <v>216</v>
      </c>
      <c r="K26" t="s">
        <v>37</v>
      </c>
    </row>
    <row r="27" spans="1:11" x14ac:dyDescent="0.35">
      <c r="A27">
        <v>61</v>
      </c>
      <c r="B27" t="s">
        <v>235</v>
      </c>
      <c r="C27">
        <v>29</v>
      </c>
      <c r="D27" t="s">
        <v>236</v>
      </c>
      <c r="E27" t="s">
        <v>201</v>
      </c>
      <c r="F27" t="s">
        <v>42</v>
      </c>
      <c r="G27" t="s">
        <v>62</v>
      </c>
      <c r="H27" t="s">
        <v>23</v>
      </c>
      <c r="I27" t="s">
        <v>63</v>
      </c>
      <c r="J27" t="s">
        <v>237</v>
      </c>
      <c r="K27" t="s">
        <v>44</v>
      </c>
    </row>
    <row r="28" spans="1:11" x14ac:dyDescent="0.35">
      <c r="A28">
        <v>62</v>
      </c>
      <c r="B28" t="s">
        <v>238</v>
      </c>
      <c r="C28">
        <v>29</v>
      </c>
      <c r="D28" t="s">
        <v>239</v>
      </c>
      <c r="E28" t="s">
        <v>201</v>
      </c>
      <c r="F28" t="s">
        <v>79</v>
      </c>
      <c r="G28" t="s">
        <v>62</v>
      </c>
      <c r="H28" t="s">
        <v>23</v>
      </c>
      <c r="I28" t="s">
        <v>102</v>
      </c>
      <c r="J28" t="s">
        <v>240</v>
      </c>
      <c r="K28" t="s">
        <v>76</v>
      </c>
    </row>
    <row r="29" spans="1:11" x14ac:dyDescent="0.35">
      <c r="A29">
        <v>67</v>
      </c>
      <c r="B29" t="s">
        <v>252</v>
      </c>
      <c r="C29">
        <v>28</v>
      </c>
      <c r="D29" t="s">
        <v>253</v>
      </c>
      <c r="E29" t="s">
        <v>149</v>
      </c>
      <c r="F29" t="s">
        <v>34</v>
      </c>
      <c r="G29" t="s">
        <v>52</v>
      </c>
      <c r="H29" t="s">
        <v>13</v>
      </c>
      <c r="I29" t="s">
        <v>91</v>
      </c>
      <c r="J29" t="s">
        <v>254</v>
      </c>
      <c r="K29" t="s">
        <v>28</v>
      </c>
    </row>
    <row r="30" spans="1:11" x14ac:dyDescent="0.35">
      <c r="A30">
        <v>68</v>
      </c>
      <c r="B30" t="s">
        <v>255</v>
      </c>
      <c r="C30">
        <v>28</v>
      </c>
      <c r="D30" t="s">
        <v>256</v>
      </c>
      <c r="E30" t="s">
        <v>67</v>
      </c>
      <c r="F30" t="s">
        <v>57</v>
      </c>
      <c r="G30" t="s">
        <v>62</v>
      </c>
      <c r="H30" t="s">
        <v>23</v>
      </c>
      <c r="I30" t="s">
        <v>58</v>
      </c>
      <c r="J30" t="s">
        <v>257</v>
      </c>
      <c r="K30" t="s">
        <v>44</v>
      </c>
    </row>
    <row r="31" spans="1:11" x14ac:dyDescent="0.35">
      <c r="A31">
        <v>70</v>
      </c>
      <c r="B31" t="s">
        <v>261</v>
      </c>
      <c r="C31">
        <v>26</v>
      </c>
      <c r="D31" t="s">
        <v>262</v>
      </c>
      <c r="E31" t="s">
        <v>40</v>
      </c>
      <c r="F31" t="s">
        <v>34</v>
      </c>
      <c r="G31" t="s">
        <v>41</v>
      </c>
      <c r="H31" t="s">
        <v>42</v>
      </c>
      <c r="I31" t="s">
        <v>68</v>
      </c>
      <c r="J31" t="s">
        <v>263</v>
      </c>
      <c r="K31" t="s">
        <v>76</v>
      </c>
    </row>
    <row r="32" spans="1:11" x14ac:dyDescent="0.35">
      <c r="A32">
        <v>71</v>
      </c>
      <c r="B32" t="s">
        <v>264</v>
      </c>
      <c r="C32">
        <v>28</v>
      </c>
      <c r="D32" t="s">
        <v>265</v>
      </c>
      <c r="E32" t="s">
        <v>42</v>
      </c>
      <c r="F32" t="s">
        <v>67</v>
      </c>
      <c r="G32" t="s">
        <v>87</v>
      </c>
      <c r="H32" t="s">
        <v>79</v>
      </c>
      <c r="I32" t="s">
        <v>88</v>
      </c>
      <c r="J32">
        <v>4943885643</v>
      </c>
      <c r="K32" t="s">
        <v>44</v>
      </c>
    </row>
    <row r="33" spans="1:11" x14ac:dyDescent="0.35">
      <c r="A33">
        <v>76</v>
      </c>
      <c r="B33" t="s">
        <v>278</v>
      </c>
      <c r="C33">
        <v>29</v>
      </c>
      <c r="D33" t="s">
        <v>279</v>
      </c>
      <c r="E33" t="s">
        <v>67</v>
      </c>
      <c r="F33" t="s">
        <v>57</v>
      </c>
      <c r="G33" t="s">
        <v>120</v>
      </c>
      <c r="H33" t="s">
        <v>57</v>
      </c>
      <c r="I33" t="s">
        <v>58</v>
      </c>
      <c r="J33" t="s">
        <v>280</v>
      </c>
      <c r="K33" t="s">
        <v>28</v>
      </c>
    </row>
    <row r="34" spans="1:11" x14ac:dyDescent="0.35">
      <c r="A34">
        <v>79</v>
      </c>
      <c r="B34" t="s">
        <v>287</v>
      </c>
      <c r="C34">
        <v>30</v>
      </c>
      <c r="D34" t="s">
        <v>288</v>
      </c>
      <c r="E34" t="s">
        <v>67</v>
      </c>
      <c r="F34" t="s">
        <v>40</v>
      </c>
      <c r="G34" t="s">
        <v>62</v>
      </c>
      <c r="H34" t="s">
        <v>23</v>
      </c>
      <c r="I34" t="s">
        <v>88</v>
      </c>
      <c r="J34">
        <v>4366660975</v>
      </c>
      <c r="K34" t="s">
        <v>76</v>
      </c>
    </row>
    <row r="35" spans="1:11" x14ac:dyDescent="0.35">
      <c r="A35">
        <v>80</v>
      </c>
      <c r="B35" t="s">
        <v>289</v>
      </c>
      <c r="C35">
        <v>27</v>
      </c>
      <c r="D35" t="s">
        <v>290</v>
      </c>
      <c r="E35" t="s">
        <v>177</v>
      </c>
      <c r="F35" t="s">
        <v>34</v>
      </c>
      <c r="G35" t="s">
        <v>80</v>
      </c>
      <c r="H35" t="s">
        <v>32</v>
      </c>
      <c r="I35" t="s">
        <v>58</v>
      </c>
      <c r="J35" t="s">
        <v>291</v>
      </c>
      <c r="K35" t="s">
        <v>76</v>
      </c>
    </row>
    <row r="36" spans="1:11" x14ac:dyDescent="0.35">
      <c r="A36">
        <v>81</v>
      </c>
      <c r="B36" t="s">
        <v>292</v>
      </c>
      <c r="C36">
        <v>30</v>
      </c>
      <c r="D36" t="s">
        <v>293</v>
      </c>
      <c r="E36" t="s">
        <v>22</v>
      </c>
      <c r="F36" t="s">
        <v>201</v>
      </c>
      <c r="G36" t="s">
        <v>120</v>
      </c>
      <c r="H36" t="s">
        <v>57</v>
      </c>
      <c r="I36" t="s">
        <v>170</v>
      </c>
      <c r="J36">
        <v>5624629264</v>
      </c>
      <c r="K36" t="s">
        <v>19</v>
      </c>
    </row>
    <row r="37" spans="1:11" x14ac:dyDescent="0.35">
      <c r="A37">
        <v>82</v>
      </c>
      <c r="B37" t="s">
        <v>294</v>
      </c>
      <c r="C37">
        <v>26</v>
      </c>
      <c r="D37" t="s">
        <v>295</v>
      </c>
      <c r="E37" t="s">
        <v>13</v>
      </c>
      <c r="F37" t="s">
        <v>31</v>
      </c>
      <c r="G37" t="s">
        <v>52</v>
      </c>
      <c r="H37" t="s">
        <v>13</v>
      </c>
      <c r="I37" t="s">
        <v>68</v>
      </c>
      <c r="J37" t="s">
        <v>296</v>
      </c>
      <c r="K37" t="s">
        <v>28</v>
      </c>
    </row>
    <row r="38" spans="1:11" x14ac:dyDescent="0.35">
      <c r="A38">
        <v>86</v>
      </c>
      <c r="B38" t="s">
        <v>306</v>
      </c>
      <c r="C38">
        <v>30</v>
      </c>
      <c r="D38" t="s">
        <v>307</v>
      </c>
      <c r="E38" t="s">
        <v>32</v>
      </c>
      <c r="F38" t="s">
        <v>40</v>
      </c>
      <c r="G38" t="s">
        <v>87</v>
      </c>
      <c r="H38" t="s">
        <v>79</v>
      </c>
      <c r="I38" t="s">
        <v>35</v>
      </c>
      <c r="J38">
        <v>9251607599</v>
      </c>
      <c r="K38" t="s">
        <v>19</v>
      </c>
    </row>
    <row r="39" spans="1:11" x14ac:dyDescent="0.35">
      <c r="A39">
        <v>88</v>
      </c>
      <c r="B39" t="s">
        <v>311</v>
      </c>
      <c r="C39">
        <v>27</v>
      </c>
      <c r="D39" t="s">
        <v>312</v>
      </c>
      <c r="E39" t="s">
        <v>79</v>
      </c>
      <c r="F39" t="s">
        <v>101</v>
      </c>
      <c r="G39" t="s">
        <v>62</v>
      </c>
      <c r="H39" t="s">
        <v>23</v>
      </c>
      <c r="I39" t="s">
        <v>68</v>
      </c>
      <c r="J39">
        <v>5787710864</v>
      </c>
      <c r="K39" t="s">
        <v>76</v>
      </c>
    </row>
    <row r="40" spans="1:11" x14ac:dyDescent="0.35">
      <c r="A40">
        <v>90</v>
      </c>
      <c r="B40" t="s">
        <v>316</v>
      </c>
      <c r="C40">
        <v>29</v>
      </c>
      <c r="D40" t="s">
        <v>317</v>
      </c>
      <c r="E40" t="s">
        <v>67</v>
      </c>
      <c r="F40" t="s">
        <v>42</v>
      </c>
      <c r="G40" t="s">
        <v>15</v>
      </c>
      <c r="H40" t="s">
        <v>16</v>
      </c>
      <c r="I40" t="s">
        <v>58</v>
      </c>
      <c r="J40" t="s">
        <v>318</v>
      </c>
      <c r="K40" t="s">
        <v>37</v>
      </c>
    </row>
    <row r="41" spans="1:11" x14ac:dyDescent="0.35">
      <c r="A41">
        <v>91</v>
      </c>
      <c r="B41" t="s">
        <v>319</v>
      </c>
      <c r="C41">
        <v>26</v>
      </c>
      <c r="D41" t="s">
        <v>320</v>
      </c>
      <c r="E41" t="s">
        <v>40</v>
      </c>
      <c r="F41" t="s">
        <v>31</v>
      </c>
      <c r="G41" t="s">
        <v>87</v>
      </c>
      <c r="H41" t="s">
        <v>79</v>
      </c>
      <c r="I41" t="s">
        <v>116</v>
      </c>
      <c r="J41" t="s">
        <v>321</v>
      </c>
      <c r="K41" t="s">
        <v>37</v>
      </c>
    </row>
    <row r="42" spans="1:11" x14ac:dyDescent="0.35">
      <c r="A42">
        <v>92</v>
      </c>
      <c r="B42" t="s">
        <v>322</v>
      </c>
      <c r="C42">
        <v>26</v>
      </c>
      <c r="D42" t="s">
        <v>323</v>
      </c>
      <c r="E42" t="s">
        <v>31</v>
      </c>
      <c r="F42" t="s">
        <v>201</v>
      </c>
      <c r="G42" t="s">
        <v>41</v>
      </c>
      <c r="H42" t="s">
        <v>42</v>
      </c>
      <c r="I42" t="s">
        <v>102</v>
      </c>
      <c r="J42" t="s">
        <v>324</v>
      </c>
      <c r="K42" t="s">
        <v>19</v>
      </c>
    </row>
    <row r="43" spans="1:11" x14ac:dyDescent="0.35">
      <c r="A43">
        <v>97</v>
      </c>
      <c r="B43" t="s">
        <v>337</v>
      </c>
      <c r="C43">
        <v>30</v>
      </c>
      <c r="D43" t="s">
        <v>338</v>
      </c>
      <c r="E43" t="s">
        <v>57</v>
      </c>
      <c r="F43" t="s">
        <v>40</v>
      </c>
      <c r="G43" t="s">
        <v>62</v>
      </c>
      <c r="H43" t="s">
        <v>23</v>
      </c>
      <c r="I43" t="s">
        <v>58</v>
      </c>
      <c r="J43" t="s">
        <v>339</v>
      </c>
      <c r="K43" t="s">
        <v>76</v>
      </c>
    </row>
    <row r="44" spans="1:11" x14ac:dyDescent="0.35">
      <c r="A44">
        <v>98</v>
      </c>
      <c r="B44" t="s">
        <v>340</v>
      </c>
      <c r="C44">
        <v>29</v>
      </c>
      <c r="D44" t="s">
        <v>341</v>
      </c>
      <c r="E44" t="s">
        <v>177</v>
      </c>
      <c r="F44" t="s">
        <v>25</v>
      </c>
      <c r="G44" t="s">
        <v>52</v>
      </c>
      <c r="H44" t="s">
        <v>13</v>
      </c>
      <c r="I44" t="s">
        <v>102</v>
      </c>
      <c r="J44" t="s">
        <v>342</v>
      </c>
      <c r="K44" t="s">
        <v>19</v>
      </c>
    </row>
    <row r="45" spans="1:11" x14ac:dyDescent="0.35">
      <c r="A45">
        <v>100</v>
      </c>
      <c r="B45" t="s">
        <v>346</v>
      </c>
      <c r="C45">
        <v>27</v>
      </c>
      <c r="D45" t="s">
        <v>347</v>
      </c>
      <c r="E45" t="s">
        <v>40</v>
      </c>
      <c r="F45" t="s">
        <v>16</v>
      </c>
      <c r="G45" t="s">
        <v>62</v>
      </c>
      <c r="H45" t="s">
        <v>23</v>
      </c>
      <c r="I45" t="s">
        <v>146</v>
      </c>
      <c r="J45" t="s">
        <v>348</v>
      </c>
      <c r="K45" t="s">
        <v>37</v>
      </c>
    </row>
    <row r="46" spans="1:11" x14ac:dyDescent="0.35">
      <c r="A46">
        <v>104</v>
      </c>
      <c r="B46" t="s">
        <v>358</v>
      </c>
      <c r="C46">
        <v>29</v>
      </c>
      <c r="D46" t="s">
        <v>359</v>
      </c>
      <c r="E46" t="s">
        <v>133</v>
      </c>
      <c r="F46" t="s">
        <v>42</v>
      </c>
      <c r="G46" t="s">
        <v>41</v>
      </c>
      <c r="H46" t="s">
        <v>42</v>
      </c>
      <c r="I46" t="s">
        <v>146</v>
      </c>
      <c r="J46" t="s">
        <v>360</v>
      </c>
      <c r="K46" t="s">
        <v>19</v>
      </c>
    </row>
    <row r="47" spans="1:11" x14ac:dyDescent="0.35">
      <c r="A47">
        <v>106</v>
      </c>
      <c r="B47" t="s">
        <v>364</v>
      </c>
      <c r="C47">
        <v>30</v>
      </c>
      <c r="D47" t="s">
        <v>365</v>
      </c>
      <c r="E47" t="s">
        <v>42</v>
      </c>
      <c r="F47" t="s">
        <v>67</v>
      </c>
      <c r="G47" t="s">
        <v>52</v>
      </c>
      <c r="H47" t="s">
        <v>13</v>
      </c>
      <c r="I47" t="s">
        <v>91</v>
      </c>
      <c r="J47" t="s">
        <v>366</v>
      </c>
      <c r="K47" t="s">
        <v>44</v>
      </c>
    </row>
    <row r="48" spans="1:11" x14ac:dyDescent="0.35">
      <c r="A48">
        <v>107</v>
      </c>
      <c r="B48" t="s">
        <v>367</v>
      </c>
      <c r="C48">
        <v>30</v>
      </c>
      <c r="D48" t="s">
        <v>368</v>
      </c>
      <c r="E48" t="s">
        <v>13</v>
      </c>
      <c r="F48" t="s">
        <v>133</v>
      </c>
      <c r="G48" t="s">
        <v>47</v>
      </c>
      <c r="H48" t="s">
        <v>31</v>
      </c>
      <c r="I48" t="s">
        <v>88</v>
      </c>
      <c r="J48" t="s">
        <v>369</v>
      </c>
      <c r="K48" t="s">
        <v>19</v>
      </c>
    </row>
    <row r="49" spans="1:11" x14ac:dyDescent="0.35">
      <c r="A49">
        <v>110</v>
      </c>
      <c r="B49" t="s">
        <v>375</v>
      </c>
      <c r="C49">
        <v>27</v>
      </c>
      <c r="D49" t="s">
        <v>376</v>
      </c>
      <c r="E49" t="s">
        <v>25</v>
      </c>
      <c r="F49" t="s">
        <v>201</v>
      </c>
      <c r="G49" t="s">
        <v>47</v>
      </c>
      <c r="H49" t="s">
        <v>31</v>
      </c>
      <c r="I49" t="s">
        <v>146</v>
      </c>
      <c r="J49" t="s">
        <v>377</v>
      </c>
      <c r="K49" t="s">
        <v>28</v>
      </c>
    </row>
    <row r="50" spans="1:11" x14ac:dyDescent="0.35">
      <c r="A50">
        <v>111</v>
      </c>
      <c r="B50" t="s">
        <v>378</v>
      </c>
      <c r="C50">
        <v>27</v>
      </c>
      <c r="D50" t="s">
        <v>379</v>
      </c>
      <c r="E50" t="s">
        <v>169</v>
      </c>
      <c r="F50" t="s">
        <v>177</v>
      </c>
      <c r="G50" t="s">
        <v>62</v>
      </c>
      <c r="H50" t="s">
        <v>23</v>
      </c>
      <c r="I50" t="s">
        <v>17</v>
      </c>
      <c r="J50" t="s">
        <v>380</v>
      </c>
      <c r="K50" t="s">
        <v>76</v>
      </c>
    </row>
    <row r="51" spans="1:11" x14ac:dyDescent="0.35">
      <c r="A51">
        <v>112</v>
      </c>
      <c r="B51" t="s">
        <v>381</v>
      </c>
      <c r="C51">
        <v>27</v>
      </c>
      <c r="D51" t="s">
        <v>382</v>
      </c>
      <c r="E51" t="s">
        <v>40</v>
      </c>
      <c r="F51" t="s">
        <v>57</v>
      </c>
      <c r="G51" t="s">
        <v>52</v>
      </c>
      <c r="H51" t="s">
        <v>13</v>
      </c>
      <c r="I51" t="s">
        <v>170</v>
      </c>
      <c r="J51" t="s">
        <v>383</v>
      </c>
      <c r="K51" t="s">
        <v>19</v>
      </c>
    </row>
    <row r="52" spans="1:11" x14ac:dyDescent="0.35">
      <c r="A52">
        <v>115</v>
      </c>
      <c r="B52" t="s">
        <v>389</v>
      </c>
      <c r="C52">
        <v>28</v>
      </c>
      <c r="D52" t="s">
        <v>390</v>
      </c>
      <c r="E52" t="s">
        <v>14</v>
      </c>
      <c r="F52" t="s">
        <v>57</v>
      </c>
      <c r="G52" t="s">
        <v>41</v>
      </c>
      <c r="H52" t="s">
        <v>42</v>
      </c>
      <c r="I52" t="s">
        <v>153</v>
      </c>
      <c r="J52">
        <v>9555729814</v>
      </c>
      <c r="K52" t="s">
        <v>76</v>
      </c>
    </row>
    <row r="53" spans="1:11" x14ac:dyDescent="0.35">
      <c r="A53">
        <v>117</v>
      </c>
      <c r="B53" t="s">
        <v>394</v>
      </c>
      <c r="C53">
        <v>27</v>
      </c>
      <c r="D53" t="s">
        <v>395</v>
      </c>
      <c r="E53" t="s">
        <v>14</v>
      </c>
      <c r="F53" t="s">
        <v>22</v>
      </c>
      <c r="G53" t="s">
        <v>33</v>
      </c>
      <c r="H53" t="s">
        <v>34</v>
      </c>
      <c r="I53" t="s">
        <v>53</v>
      </c>
      <c r="J53" t="s">
        <v>396</v>
      </c>
      <c r="K53" t="s">
        <v>28</v>
      </c>
    </row>
    <row r="54" spans="1:11" x14ac:dyDescent="0.35">
      <c r="A54">
        <v>118</v>
      </c>
      <c r="B54" t="s">
        <v>397</v>
      </c>
      <c r="C54">
        <v>29</v>
      </c>
      <c r="D54" t="s">
        <v>398</v>
      </c>
      <c r="E54" t="s">
        <v>13</v>
      </c>
      <c r="F54" t="s">
        <v>42</v>
      </c>
      <c r="G54" t="s">
        <v>33</v>
      </c>
      <c r="H54" t="s">
        <v>34</v>
      </c>
      <c r="I54" t="s">
        <v>153</v>
      </c>
      <c r="J54" t="s">
        <v>399</v>
      </c>
      <c r="K54" t="s">
        <v>37</v>
      </c>
    </row>
    <row r="55" spans="1:11" x14ac:dyDescent="0.35">
      <c r="A55">
        <v>121</v>
      </c>
      <c r="B55" t="s">
        <v>406</v>
      </c>
      <c r="C55">
        <v>28</v>
      </c>
      <c r="D55" t="s">
        <v>407</v>
      </c>
      <c r="E55" t="s">
        <v>201</v>
      </c>
      <c r="F55" t="s">
        <v>16</v>
      </c>
      <c r="G55" t="s">
        <v>47</v>
      </c>
      <c r="H55" t="s">
        <v>31</v>
      </c>
      <c r="I55" t="s">
        <v>58</v>
      </c>
      <c r="J55" t="s">
        <v>408</v>
      </c>
      <c r="K55" t="s">
        <v>44</v>
      </c>
    </row>
    <row r="56" spans="1:11" x14ac:dyDescent="0.35">
      <c r="A56">
        <v>124</v>
      </c>
      <c r="B56" t="s">
        <v>414</v>
      </c>
      <c r="C56">
        <v>30</v>
      </c>
      <c r="D56" t="s">
        <v>415</v>
      </c>
      <c r="E56" t="s">
        <v>22</v>
      </c>
      <c r="F56" t="s">
        <v>34</v>
      </c>
      <c r="G56" t="s">
        <v>47</v>
      </c>
      <c r="H56" t="s">
        <v>31</v>
      </c>
      <c r="I56" t="s">
        <v>63</v>
      </c>
      <c r="J56" t="s">
        <v>416</v>
      </c>
      <c r="K56" t="s">
        <v>19</v>
      </c>
    </row>
    <row r="57" spans="1:11" x14ac:dyDescent="0.35">
      <c r="A57">
        <v>125</v>
      </c>
      <c r="B57" t="s">
        <v>417</v>
      </c>
      <c r="C57">
        <v>27</v>
      </c>
      <c r="D57" t="s">
        <v>418</v>
      </c>
      <c r="E57" t="s">
        <v>149</v>
      </c>
      <c r="F57" t="s">
        <v>34</v>
      </c>
      <c r="G57" t="s">
        <v>120</v>
      </c>
      <c r="H57" t="s">
        <v>57</v>
      </c>
      <c r="I57" t="s">
        <v>17</v>
      </c>
      <c r="J57" t="s">
        <v>419</v>
      </c>
      <c r="K57" t="s">
        <v>44</v>
      </c>
    </row>
    <row r="58" spans="1:11" x14ac:dyDescent="0.35">
      <c r="A58">
        <v>127</v>
      </c>
      <c r="B58" t="s">
        <v>423</v>
      </c>
      <c r="C58">
        <v>27</v>
      </c>
      <c r="D58" t="s">
        <v>424</v>
      </c>
      <c r="E58" t="s">
        <v>57</v>
      </c>
      <c r="F58" t="s">
        <v>169</v>
      </c>
      <c r="G58" t="s">
        <v>41</v>
      </c>
      <c r="H58" t="s">
        <v>42</v>
      </c>
      <c r="I58" t="s">
        <v>91</v>
      </c>
      <c r="J58" t="s">
        <v>425</v>
      </c>
      <c r="K58" t="s">
        <v>76</v>
      </c>
    </row>
    <row r="59" spans="1:11" x14ac:dyDescent="0.35">
      <c r="A59">
        <v>128</v>
      </c>
      <c r="B59" t="s">
        <v>426</v>
      </c>
      <c r="C59">
        <v>30</v>
      </c>
      <c r="D59" t="s">
        <v>427</v>
      </c>
      <c r="E59" t="s">
        <v>57</v>
      </c>
      <c r="F59" t="s">
        <v>22</v>
      </c>
      <c r="G59" t="s">
        <v>120</v>
      </c>
      <c r="H59" t="s">
        <v>57</v>
      </c>
      <c r="I59" t="s">
        <v>102</v>
      </c>
      <c r="J59" t="s">
        <v>428</v>
      </c>
      <c r="K59" t="s">
        <v>37</v>
      </c>
    </row>
    <row r="60" spans="1:11" x14ac:dyDescent="0.35">
      <c r="A60">
        <v>131</v>
      </c>
      <c r="B60" t="s">
        <v>435</v>
      </c>
      <c r="C60">
        <v>26</v>
      </c>
      <c r="D60" t="s">
        <v>436</v>
      </c>
      <c r="E60" t="s">
        <v>149</v>
      </c>
      <c r="F60" t="s">
        <v>201</v>
      </c>
      <c r="G60" t="s">
        <v>47</v>
      </c>
      <c r="H60" t="s">
        <v>31</v>
      </c>
      <c r="I60" t="s">
        <v>146</v>
      </c>
      <c r="J60" t="s">
        <v>437</v>
      </c>
      <c r="K60" t="s">
        <v>19</v>
      </c>
    </row>
    <row r="61" spans="1:11" x14ac:dyDescent="0.35">
      <c r="A61">
        <v>133</v>
      </c>
      <c r="B61" t="s">
        <v>441</v>
      </c>
      <c r="C61">
        <v>27</v>
      </c>
      <c r="D61" t="s">
        <v>442</v>
      </c>
      <c r="E61" t="s">
        <v>133</v>
      </c>
      <c r="F61" t="s">
        <v>201</v>
      </c>
      <c r="G61" t="s">
        <v>52</v>
      </c>
      <c r="H61" t="s">
        <v>13</v>
      </c>
      <c r="I61" t="s">
        <v>116</v>
      </c>
      <c r="J61" t="s">
        <v>443</v>
      </c>
      <c r="K61" t="s">
        <v>28</v>
      </c>
    </row>
    <row r="62" spans="1:11" x14ac:dyDescent="0.35">
      <c r="A62">
        <v>138</v>
      </c>
      <c r="B62" t="s">
        <v>455</v>
      </c>
      <c r="C62">
        <v>26</v>
      </c>
      <c r="D62" t="s">
        <v>456</v>
      </c>
      <c r="E62" t="s">
        <v>101</v>
      </c>
      <c r="F62" t="s">
        <v>34</v>
      </c>
      <c r="G62" t="s">
        <v>33</v>
      </c>
      <c r="H62" t="s">
        <v>34</v>
      </c>
      <c r="I62" t="s">
        <v>58</v>
      </c>
      <c r="J62" t="s">
        <v>457</v>
      </c>
      <c r="K62" t="s">
        <v>19</v>
      </c>
    </row>
    <row r="63" spans="1:11" x14ac:dyDescent="0.35">
      <c r="A63">
        <v>141</v>
      </c>
      <c r="B63" t="s">
        <v>464</v>
      </c>
      <c r="C63">
        <v>30</v>
      </c>
      <c r="D63" t="s">
        <v>465</v>
      </c>
      <c r="E63" t="s">
        <v>32</v>
      </c>
      <c r="F63" t="s">
        <v>133</v>
      </c>
      <c r="G63" t="s">
        <v>15</v>
      </c>
      <c r="H63" t="s">
        <v>16</v>
      </c>
      <c r="I63" t="s">
        <v>35</v>
      </c>
      <c r="J63" t="s">
        <v>466</v>
      </c>
      <c r="K63" t="s">
        <v>28</v>
      </c>
    </row>
    <row r="64" spans="1:11" x14ac:dyDescent="0.35">
      <c r="A64">
        <v>142</v>
      </c>
      <c r="B64" t="s">
        <v>467</v>
      </c>
      <c r="C64">
        <v>27</v>
      </c>
      <c r="D64" t="s">
        <v>468</v>
      </c>
      <c r="E64" t="s">
        <v>149</v>
      </c>
      <c r="F64" t="s">
        <v>32</v>
      </c>
      <c r="G64" t="s">
        <v>41</v>
      </c>
      <c r="H64" t="s">
        <v>42</v>
      </c>
      <c r="I64" t="s">
        <v>170</v>
      </c>
      <c r="J64" t="s">
        <v>469</v>
      </c>
      <c r="K64" t="s">
        <v>76</v>
      </c>
    </row>
    <row r="65" spans="1:11" x14ac:dyDescent="0.35">
      <c r="A65">
        <v>144</v>
      </c>
      <c r="B65" t="s">
        <v>473</v>
      </c>
      <c r="C65">
        <v>28</v>
      </c>
      <c r="D65" t="s">
        <v>474</v>
      </c>
      <c r="E65" t="s">
        <v>79</v>
      </c>
      <c r="F65" t="s">
        <v>22</v>
      </c>
      <c r="G65" t="s">
        <v>41</v>
      </c>
      <c r="H65" t="s">
        <v>42</v>
      </c>
      <c r="I65" t="s">
        <v>63</v>
      </c>
      <c r="J65" t="s">
        <v>475</v>
      </c>
      <c r="K65" t="s">
        <v>37</v>
      </c>
    </row>
    <row r="66" spans="1:11" x14ac:dyDescent="0.35">
      <c r="A66">
        <v>146</v>
      </c>
      <c r="B66" t="s">
        <v>479</v>
      </c>
      <c r="C66">
        <v>26</v>
      </c>
      <c r="D66" t="s">
        <v>480</v>
      </c>
      <c r="E66" t="s">
        <v>34</v>
      </c>
      <c r="F66" t="s">
        <v>22</v>
      </c>
      <c r="G66" t="s">
        <v>24</v>
      </c>
      <c r="H66" t="s">
        <v>25</v>
      </c>
      <c r="I66" t="s">
        <v>88</v>
      </c>
      <c r="J66">
        <f>1-453-635-2272</f>
        <v>-3359</v>
      </c>
      <c r="K66" t="s">
        <v>44</v>
      </c>
    </row>
    <row r="67" spans="1:11" x14ac:dyDescent="0.35">
      <c r="A67">
        <v>147</v>
      </c>
      <c r="B67" t="s">
        <v>481</v>
      </c>
      <c r="C67">
        <v>28</v>
      </c>
      <c r="D67" t="s">
        <v>482</v>
      </c>
      <c r="E67" t="s">
        <v>57</v>
      </c>
      <c r="F67" t="s">
        <v>101</v>
      </c>
      <c r="G67" t="s">
        <v>52</v>
      </c>
      <c r="H67" t="s">
        <v>13</v>
      </c>
      <c r="I67" t="s">
        <v>58</v>
      </c>
      <c r="J67" t="s">
        <v>483</v>
      </c>
      <c r="K67" t="s">
        <v>19</v>
      </c>
    </row>
    <row r="68" spans="1:11" x14ac:dyDescent="0.35">
      <c r="A68">
        <v>150</v>
      </c>
      <c r="B68" t="s">
        <v>490</v>
      </c>
      <c r="C68">
        <v>27</v>
      </c>
      <c r="D68" t="s">
        <v>491</v>
      </c>
      <c r="E68" t="s">
        <v>201</v>
      </c>
      <c r="F68" t="s">
        <v>16</v>
      </c>
      <c r="G68" t="s">
        <v>47</v>
      </c>
      <c r="H68" t="s">
        <v>31</v>
      </c>
      <c r="I68" t="s">
        <v>88</v>
      </c>
      <c r="J68" t="s">
        <v>492</v>
      </c>
      <c r="K68" t="s">
        <v>28</v>
      </c>
    </row>
    <row r="69" spans="1:11" x14ac:dyDescent="0.35">
      <c r="A69">
        <v>154</v>
      </c>
      <c r="B69" t="s">
        <v>500</v>
      </c>
      <c r="C69">
        <v>30</v>
      </c>
      <c r="D69" t="s">
        <v>501</v>
      </c>
      <c r="E69" t="s">
        <v>14</v>
      </c>
      <c r="F69" t="s">
        <v>67</v>
      </c>
      <c r="G69" t="s">
        <v>120</v>
      </c>
      <c r="H69" t="s">
        <v>57</v>
      </c>
      <c r="I69" t="s">
        <v>102</v>
      </c>
      <c r="J69">
        <v>8104228215</v>
      </c>
      <c r="K69" t="s">
        <v>37</v>
      </c>
    </row>
    <row r="70" spans="1:11" x14ac:dyDescent="0.35">
      <c r="A70">
        <v>156</v>
      </c>
      <c r="B70" t="s">
        <v>505</v>
      </c>
      <c r="C70">
        <v>28</v>
      </c>
      <c r="D70" t="s">
        <v>506</v>
      </c>
      <c r="E70" t="s">
        <v>201</v>
      </c>
      <c r="F70" t="s">
        <v>13</v>
      </c>
      <c r="G70" t="s">
        <v>41</v>
      </c>
      <c r="H70" t="s">
        <v>42</v>
      </c>
      <c r="I70" t="s">
        <v>116</v>
      </c>
      <c r="J70">
        <f>1-681-326-8521</f>
        <v>-9527</v>
      </c>
      <c r="K70" t="s">
        <v>44</v>
      </c>
    </row>
    <row r="71" spans="1:11" x14ac:dyDescent="0.35">
      <c r="A71">
        <v>166</v>
      </c>
      <c r="B71" t="s">
        <v>530</v>
      </c>
      <c r="C71">
        <v>27</v>
      </c>
      <c r="D71" t="s">
        <v>531</v>
      </c>
      <c r="E71" t="s">
        <v>149</v>
      </c>
      <c r="F71" t="s">
        <v>42</v>
      </c>
      <c r="G71" t="s">
        <v>33</v>
      </c>
      <c r="H71" t="s">
        <v>34</v>
      </c>
      <c r="I71" t="s">
        <v>146</v>
      </c>
      <c r="J71" t="s">
        <v>532</v>
      </c>
      <c r="K71" t="s">
        <v>37</v>
      </c>
    </row>
    <row r="72" spans="1:11" x14ac:dyDescent="0.35">
      <c r="A72">
        <v>167</v>
      </c>
      <c r="B72" t="s">
        <v>533</v>
      </c>
      <c r="C72">
        <v>26</v>
      </c>
      <c r="D72" t="s">
        <v>534</v>
      </c>
      <c r="E72" t="s">
        <v>149</v>
      </c>
      <c r="F72" t="s">
        <v>40</v>
      </c>
      <c r="G72" t="s">
        <v>47</v>
      </c>
      <c r="H72" t="s">
        <v>31</v>
      </c>
      <c r="I72" t="s">
        <v>88</v>
      </c>
      <c r="J72" t="s">
        <v>535</v>
      </c>
      <c r="K72" t="s">
        <v>28</v>
      </c>
    </row>
    <row r="73" spans="1:11" x14ac:dyDescent="0.35">
      <c r="A73">
        <v>170</v>
      </c>
      <c r="B73" t="s">
        <v>542</v>
      </c>
      <c r="C73">
        <v>28</v>
      </c>
      <c r="D73" t="s">
        <v>543</v>
      </c>
      <c r="E73" t="s">
        <v>177</v>
      </c>
      <c r="F73" t="s">
        <v>22</v>
      </c>
      <c r="G73" t="s">
        <v>120</v>
      </c>
      <c r="H73" t="s">
        <v>57</v>
      </c>
      <c r="I73" t="s">
        <v>17</v>
      </c>
      <c r="J73" t="s">
        <v>544</v>
      </c>
      <c r="K73" t="s">
        <v>76</v>
      </c>
    </row>
    <row r="74" spans="1:11" x14ac:dyDescent="0.35">
      <c r="A74">
        <v>173</v>
      </c>
      <c r="B74" t="s">
        <v>551</v>
      </c>
      <c r="C74">
        <v>27</v>
      </c>
      <c r="D74" t="s">
        <v>552</v>
      </c>
      <c r="E74" t="s">
        <v>177</v>
      </c>
      <c r="F74" t="s">
        <v>22</v>
      </c>
      <c r="G74" t="s">
        <v>33</v>
      </c>
      <c r="H74" t="s">
        <v>34</v>
      </c>
      <c r="I74" t="s">
        <v>146</v>
      </c>
      <c r="J74" t="s">
        <v>553</v>
      </c>
      <c r="K74" t="s">
        <v>44</v>
      </c>
    </row>
    <row r="75" spans="1:11" x14ac:dyDescent="0.35">
      <c r="A75">
        <v>174</v>
      </c>
      <c r="B75" t="s">
        <v>554</v>
      </c>
      <c r="C75">
        <v>26</v>
      </c>
      <c r="D75" t="s">
        <v>555</v>
      </c>
      <c r="E75" t="s">
        <v>57</v>
      </c>
      <c r="F75" t="s">
        <v>201</v>
      </c>
      <c r="G75" t="s">
        <v>33</v>
      </c>
      <c r="H75" t="s">
        <v>34</v>
      </c>
      <c r="I75" t="s">
        <v>26</v>
      </c>
      <c r="J75" t="s">
        <v>556</v>
      </c>
      <c r="K75" t="s">
        <v>37</v>
      </c>
    </row>
    <row r="76" spans="1:11" x14ac:dyDescent="0.35">
      <c r="A76">
        <v>175</v>
      </c>
      <c r="B76" t="s">
        <v>557</v>
      </c>
      <c r="C76">
        <v>30</v>
      </c>
      <c r="D76" t="s">
        <v>558</v>
      </c>
      <c r="E76" t="s">
        <v>13</v>
      </c>
      <c r="F76" t="s">
        <v>23</v>
      </c>
      <c r="G76" t="s">
        <v>41</v>
      </c>
      <c r="H76" t="s">
        <v>42</v>
      </c>
      <c r="I76" t="s">
        <v>116</v>
      </c>
      <c r="J76" t="s">
        <v>559</v>
      </c>
      <c r="K76" t="s">
        <v>19</v>
      </c>
    </row>
    <row r="77" spans="1:11" x14ac:dyDescent="0.35">
      <c r="A77">
        <v>182</v>
      </c>
      <c r="B77" t="s">
        <v>578</v>
      </c>
      <c r="C77">
        <v>26</v>
      </c>
      <c r="D77" t="s">
        <v>579</v>
      </c>
      <c r="E77" t="s">
        <v>14</v>
      </c>
      <c r="F77" t="s">
        <v>34</v>
      </c>
      <c r="G77" t="s">
        <v>47</v>
      </c>
      <c r="H77" t="s">
        <v>31</v>
      </c>
      <c r="I77" t="s">
        <v>88</v>
      </c>
      <c r="J77" t="s">
        <v>580</v>
      </c>
      <c r="K77" t="s">
        <v>44</v>
      </c>
    </row>
    <row r="78" spans="1:11" x14ac:dyDescent="0.35">
      <c r="A78">
        <v>183</v>
      </c>
      <c r="B78" t="s">
        <v>581</v>
      </c>
      <c r="C78">
        <v>28</v>
      </c>
      <c r="D78" t="s">
        <v>582</v>
      </c>
      <c r="E78" t="s">
        <v>16</v>
      </c>
      <c r="F78" t="s">
        <v>34</v>
      </c>
      <c r="G78" t="s">
        <v>120</v>
      </c>
      <c r="H78" t="s">
        <v>57</v>
      </c>
      <c r="I78" t="s">
        <v>68</v>
      </c>
      <c r="J78" t="s">
        <v>583</v>
      </c>
      <c r="K78" t="s">
        <v>37</v>
      </c>
    </row>
    <row r="79" spans="1:11" x14ac:dyDescent="0.35">
      <c r="A79">
        <v>184</v>
      </c>
      <c r="B79" t="s">
        <v>584</v>
      </c>
      <c r="C79">
        <v>29</v>
      </c>
      <c r="D79" t="s">
        <v>585</v>
      </c>
      <c r="E79" t="s">
        <v>14</v>
      </c>
      <c r="F79" t="s">
        <v>13</v>
      </c>
      <c r="G79" t="s">
        <v>52</v>
      </c>
      <c r="H79" t="s">
        <v>13</v>
      </c>
      <c r="I79" t="s">
        <v>116</v>
      </c>
      <c r="J79" t="s">
        <v>586</v>
      </c>
      <c r="K79" t="s">
        <v>76</v>
      </c>
    </row>
    <row r="80" spans="1:11" x14ac:dyDescent="0.35">
      <c r="A80">
        <v>185</v>
      </c>
      <c r="B80" t="s">
        <v>587</v>
      </c>
      <c r="C80">
        <v>26</v>
      </c>
      <c r="D80" t="s">
        <v>588</v>
      </c>
      <c r="E80" t="s">
        <v>34</v>
      </c>
      <c r="F80" t="s">
        <v>13</v>
      </c>
      <c r="G80" t="s">
        <v>120</v>
      </c>
      <c r="H80" t="s">
        <v>57</v>
      </c>
      <c r="I80" t="s">
        <v>153</v>
      </c>
      <c r="J80" t="s">
        <v>589</v>
      </c>
      <c r="K80" t="s">
        <v>76</v>
      </c>
    </row>
    <row r="81" spans="1:11" x14ac:dyDescent="0.35">
      <c r="A81">
        <v>187</v>
      </c>
      <c r="B81" t="s">
        <v>592</v>
      </c>
      <c r="C81">
        <v>26</v>
      </c>
      <c r="D81" t="s">
        <v>593</v>
      </c>
      <c r="E81" t="s">
        <v>79</v>
      </c>
      <c r="F81" t="s">
        <v>31</v>
      </c>
      <c r="G81" t="s">
        <v>80</v>
      </c>
      <c r="H81" t="s">
        <v>32</v>
      </c>
      <c r="I81" t="s">
        <v>48</v>
      </c>
      <c r="J81" t="s">
        <v>594</v>
      </c>
      <c r="K81" t="s">
        <v>28</v>
      </c>
    </row>
    <row r="82" spans="1:11" x14ac:dyDescent="0.35">
      <c r="A82">
        <v>188</v>
      </c>
      <c r="B82" t="s">
        <v>595</v>
      </c>
      <c r="C82">
        <v>29</v>
      </c>
      <c r="D82" t="s">
        <v>596</v>
      </c>
      <c r="E82" t="s">
        <v>22</v>
      </c>
      <c r="F82" t="s">
        <v>25</v>
      </c>
      <c r="G82" t="s">
        <v>87</v>
      </c>
      <c r="H82" t="s">
        <v>79</v>
      </c>
      <c r="I82" t="s">
        <v>48</v>
      </c>
      <c r="J82" t="s">
        <v>597</v>
      </c>
      <c r="K82" t="s">
        <v>76</v>
      </c>
    </row>
    <row r="83" spans="1:11" x14ac:dyDescent="0.35">
      <c r="A83">
        <v>189</v>
      </c>
      <c r="B83" t="s">
        <v>598</v>
      </c>
      <c r="C83">
        <v>29</v>
      </c>
      <c r="D83" t="s">
        <v>599</v>
      </c>
      <c r="E83" t="s">
        <v>23</v>
      </c>
      <c r="F83" t="s">
        <v>177</v>
      </c>
      <c r="G83" t="s">
        <v>62</v>
      </c>
      <c r="H83" t="s">
        <v>23</v>
      </c>
      <c r="I83" t="s">
        <v>48</v>
      </c>
      <c r="J83" t="s">
        <v>600</v>
      </c>
      <c r="K83" t="s">
        <v>44</v>
      </c>
    </row>
    <row r="84" spans="1:11" x14ac:dyDescent="0.35">
      <c r="A84">
        <v>190</v>
      </c>
      <c r="B84" t="s">
        <v>601</v>
      </c>
      <c r="C84">
        <v>30</v>
      </c>
      <c r="D84" t="s">
        <v>602</v>
      </c>
      <c r="E84" t="s">
        <v>149</v>
      </c>
      <c r="F84" t="s">
        <v>34</v>
      </c>
      <c r="G84" t="s">
        <v>47</v>
      </c>
      <c r="H84" t="s">
        <v>31</v>
      </c>
      <c r="I84" t="s">
        <v>170</v>
      </c>
      <c r="J84" t="s">
        <v>603</v>
      </c>
      <c r="K84" t="s">
        <v>19</v>
      </c>
    </row>
    <row r="85" spans="1:11" x14ac:dyDescent="0.35">
      <c r="A85">
        <v>193</v>
      </c>
      <c r="B85" t="s">
        <v>610</v>
      </c>
      <c r="C85">
        <v>28</v>
      </c>
      <c r="D85" t="s">
        <v>611</v>
      </c>
      <c r="E85" t="s">
        <v>14</v>
      </c>
      <c r="F85" t="s">
        <v>25</v>
      </c>
      <c r="G85" t="s">
        <v>15</v>
      </c>
      <c r="H85" t="s">
        <v>16</v>
      </c>
      <c r="I85" t="s">
        <v>146</v>
      </c>
      <c r="J85">
        <v>1534818411</v>
      </c>
      <c r="K85" t="s">
        <v>76</v>
      </c>
    </row>
    <row r="86" spans="1:11" x14ac:dyDescent="0.35">
      <c r="A86">
        <v>194</v>
      </c>
      <c r="B86" t="s">
        <v>612</v>
      </c>
      <c r="C86">
        <v>30</v>
      </c>
      <c r="D86" t="s">
        <v>613</v>
      </c>
      <c r="E86" t="s">
        <v>23</v>
      </c>
      <c r="F86" t="s">
        <v>31</v>
      </c>
      <c r="G86" t="s">
        <v>15</v>
      </c>
      <c r="H86" t="s">
        <v>16</v>
      </c>
      <c r="I86" t="s">
        <v>91</v>
      </c>
      <c r="J86" t="s">
        <v>614</v>
      </c>
      <c r="K86" t="s">
        <v>37</v>
      </c>
    </row>
    <row r="87" spans="1:11" x14ac:dyDescent="0.35">
      <c r="A87">
        <v>195</v>
      </c>
      <c r="B87" t="s">
        <v>615</v>
      </c>
      <c r="C87">
        <v>29</v>
      </c>
      <c r="D87" t="s">
        <v>616</v>
      </c>
      <c r="E87" t="s">
        <v>201</v>
      </c>
      <c r="F87" t="s">
        <v>14</v>
      </c>
      <c r="G87" t="s">
        <v>33</v>
      </c>
      <c r="H87" t="s">
        <v>34</v>
      </c>
      <c r="I87" t="s">
        <v>153</v>
      </c>
      <c r="J87" t="s">
        <v>617</v>
      </c>
      <c r="K87" t="s">
        <v>76</v>
      </c>
    </row>
    <row r="88" spans="1:11" x14ac:dyDescent="0.35">
      <c r="A88">
        <v>196</v>
      </c>
      <c r="B88" t="s">
        <v>618</v>
      </c>
      <c r="C88">
        <v>26</v>
      </c>
      <c r="D88" t="s">
        <v>619</v>
      </c>
      <c r="E88" t="s">
        <v>14</v>
      </c>
      <c r="F88" t="s">
        <v>16</v>
      </c>
      <c r="G88" t="s">
        <v>15</v>
      </c>
      <c r="H88" t="s">
        <v>16</v>
      </c>
      <c r="I88" t="s">
        <v>26</v>
      </c>
      <c r="J88" t="s">
        <v>620</v>
      </c>
      <c r="K88" t="s">
        <v>44</v>
      </c>
    </row>
    <row r="89" spans="1:11" x14ac:dyDescent="0.35">
      <c r="A89">
        <v>199</v>
      </c>
      <c r="B89" t="s">
        <v>627</v>
      </c>
      <c r="C89">
        <v>26</v>
      </c>
      <c r="D89" t="s">
        <v>628</v>
      </c>
      <c r="E89" t="s">
        <v>57</v>
      </c>
      <c r="F89" t="s">
        <v>22</v>
      </c>
      <c r="G89" t="s">
        <v>15</v>
      </c>
      <c r="H89" t="s">
        <v>16</v>
      </c>
      <c r="I89" t="s">
        <v>146</v>
      </c>
      <c r="J89" t="s">
        <v>629</v>
      </c>
      <c r="K89" t="s">
        <v>28</v>
      </c>
    </row>
    <row r="90" spans="1:11" x14ac:dyDescent="0.35">
      <c r="A90">
        <v>200</v>
      </c>
      <c r="B90" t="s">
        <v>630</v>
      </c>
      <c r="C90">
        <v>30</v>
      </c>
      <c r="D90" t="s">
        <v>631</v>
      </c>
      <c r="E90" t="s">
        <v>34</v>
      </c>
      <c r="F90" t="s">
        <v>57</v>
      </c>
      <c r="G90" t="s">
        <v>24</v>
      </c>
      <c r="H90" t="s">
        <v>25</v>
      </c>
      <c r="I90" t="s">
        <v>170</v>
      </c>
      <c r="J90" t="s">
        <v>632</v>
      </c>
      <c r="K90" t="s">
        <v>28</v>
      </c>
    </row>
    <row r="91" spans="1:11" x14ac:dyDescent="0.35">
      <c r="A91">
        <v>202</v>
      </c>
      <c r="B91" t="s">
        <v>636</v>
      </c>
      <c r="C91">
        <v>27</v>
      </c>
      <c r="D91" t="s">
        <v>637</v>
      </c>
      <c r="E91" t="s">
        <v>31</v>
      </c>
      <c r="F91" t="s">
        <v>79</v>
      </c>
      <c r="G91" t="s">
        <v>87</v>
      </c>
      <c r="H91" t="s">
        <v>79</v>
      </c>
      <c r="I91" t="s">
        <v>17</v>
      </c>
      <c r="J91" t="s">
        <v>638</v>
      </c>
      <c r="K91" t="s">
        <v>76</v>
      </c>
    </row>
    <row r="92" spans="1:11" x14ac:dyDescent="0.35">
      <c r="A92">
        <v>203</v>
      </c>
      <c r="B92" t="s">
        <v>639</v>
      </c>
      <c r="C92">
        <v>26</v>
      </c>
      <c r="D92" t="s">
        <v>640</v>
      </c>
      <c r="E92" t="s">
        <v>14</v>
      </c>
      <c r="F92" t="s">
        <v>14</v>
      </c>
      <c r="G92" t="s">
        <v>47</v>
      </c>
      <c r="H92" t="s">
        <v>31</v>
      </c>
      <c r="I92" t="s">
        <v>35</v>
      </c>
      <c r="J92" t="s">
        <v>641</v>
      </c>
      <c r="K92" t="s">
        <v>44</v>
      </c>
    </row>
    <row r="93" spans="1:11" x14ac:dyDescent="0.35">
      <c r="A93">
        <v>204</v>
      </c>
      <c r="B93" t="s">
        <v>642</v>
      </c>
      <c r="C93">
        <v>29</v>
      </c>
      <c r="D93" t="s">
        <v>643</v>
      </c>
      <c r="E93" t="s">
        <v>42</v>
      </c>
      <c r="F93" t="s">
        <v>40</v>
      </c>
      <c r="G93" t="s">
        <v>120</v>
      </c>
      <c r="H93" t="s">
        <v>57</v>
      </c>
      <c r="I93" t="s">
        <v>17</v>
      </c>
      <c r="J93" t="s">
        <v>644</v>
      </c>
      <c r="K93" t="s">
        <v>76</v>
      </c>
    </row>
    <row r="94" spans="1:11" x14ac:dyDescent="0.35">
      <c r="A94">
        <v>211</v>
      </c>
      <c r="B94" t="s">
        <v>662</v>
      </c>
      <c r="C94">
        <v>29</v>
      </c>
      <c r="D94" t="s">
        <v>663</v>
      </c>
      <c r="E94" t="s">
        <v>133</v>
      </c>
      <c r="F94" t="s">
        <v>40</v>
      </c>
      <c r="G94" t="s">
        <v>15</v>
      </c>
      <c r="H94" t="s">
        <v>16</v>
      </c>
      <c r="I94" t="s">
        <v>88</v>
      </c>
      <c r="J94" t="s">
        <v>664</v>
      </c>
      <c r="K94" t="s">
        <v>28</v>
      </c>
    </row>
    <row r="95" spans="1:11" x14ac:dyDescent="0.35">
      <c r="A95">
        <v>213</v>
      </c>
      <c r="B95" t="s">
        <v>668</v>
      </c>
      <c r="C95">
        <v>30</v>
      </c>
      <c r="D95" t="s">
        <v>669</v>
      </c>
      <c r="E95" t="s">
        <v>25</v>
      </c>
      <c r="F95" t="s">
        <v>22</v>
      </c>
      <c r="G95" t="s">
        <v>80</v>
      </c>
      <c r="H95" t="s">
        <v>32</v>
      </c>
      <c r="I95" t="s">
        <v>53</v>
      </c>
      <c r="J95" t="s">
        <v>670</v>
      </c>
      <c r="K95" t="s">
        <v>76</v>
      </c>
    </row>
    <row r="96" spans="1:11" x14ac:dyDescent="0.35">
      <c r="A96">
        <v>216</v>
      </c>
      <c r="B96" t="s">
        <v>677</v>
      </c>
      <c r="C96">
        <v>27</v>
      </c>
      <c r="D96" t="s">
        <v>678</v>
      </c>
      <c r="E96" t="s">
        <v>177</v>
      </c>
      <c r="F96" t="s">
        <v>13</v>
      </c>
      <c r="G96" t="s">
        <v>80</v>
      </c>
      <c r="H96" t="s">
        <v>32</v>
      </c>
      <c r="I96" t="s">
        <v>146</v>
      </c>
      <c r="J96" t="s">
        <v>679</v>
      </c>
      <c r="K96" t="s">
        <v>37</v>
      </c>
    </row>
    <row r="97" spans="1:11" x14ac:dyDescent="0.35">
      <c r="A97">
        <v>218</v>
      </c>
      <c r="B97" t="s">
        <v>683</v>
      </c>
      <c r="C97">
        <v>27</v>
      </c>
      <c r="D97" t="s">
        <v>684</v>
      </c>
      <c r="E97" t="s">
        <v>25</v>
      </c>
      <c r="F97" t="s">
        <v>149</v>
      </c>
      <c r="G97" t="s">
        <v>87</v>
      </c>
      <c r="H97" t="s">
        <v>79</v>
      </c>
      <c r="I97" t="s">
        <v>17</v>
      </c>
      <c r="J97" t="s">
        <v>685</v>
      </c>
      <c r="K97" t="s">
        <v>37</v>
      </c>
    </row>
    <row r="98" spans="1:11" x14ac:dyDescent="0.35">
      <c r="A98">
        <v>221</v>
      </c>
      <c r="B98" t="s">
        <v>692</v>
      </c>
      <c r="C98">
        <v>26</v>
      </c>
      <c r="D98" t="s">
        <v>693</v>
      </c>
      <c r="E98" t="s">
        <v>22</v>
      </c>
      <c r="F98" t="s">
        <v>31</v>
      </c>
      <c r="G98" t="s">
        <v>87</v>
      </c>
      <c r="H98" t="s">
        <v>79</v>
      </c>
      <c r="I98" t="s">
        <v>48</v>
      </c>
      <c r="J98" t="s">
        <v>694</v>
      </c>
      <c r="K98" t="s">
        <v>76</v>
      </c>
    </row>
    <row r="99" spans="1:11" x14ac:dyDescent="0.35">
      <c r="A99">
        <v>223</v>
      </c>
      <c r="B99" t="s">
        <v>698</v>
      </c>
      <c r="C99">
        <v>26</v>
      </c>
      <c r="D99" t="s">
        <v>699</v>
      </c>
      <c r="E99" t="s">
        <v>40</v>
      </c>
      <c r="F99" t="s">
        <v>133</v>
      </c>
      <c r="G99" t="s">
        <v>120</v>
      </c>
      <c r="H99" t="s">
        <v>57</v>
      </c>
      <c r="I99" t="s">
        <v>170</v>
      </c>
      <c r="J99" t="s">
        <v>700</v>
      </c>
      <c r="K99" t="s">
        <v>28</v>
      </c>
    </row>
    <row r="100" spans="1:11" x14ac:dyDescent="0.35">
      <c r="A100">
        <v>225</v>
      </c>
      <c r="B100" t="s">
        <v>704</v>
      </c>
      <c r="C100">
        <v>29</v>
      </c>
      <c r="D100" t="s">
        <v>705</v>
      </c>
      <c r="E100" t="s">
        <v>40</v>
      </c>
      <c r="F100" t="s">
        <v>23</v>
      </c>
      <c r="G100" t="s">
        <v>52</v>
      </c>
      <c r="H100" t="s">
        <v>13</v>
      </c>
      <c r="I100" t="s">
        <v>116</v>
      </c>
      <c r="J100" t="s">
        <v>706</v>
      </c>
      <c r="K100" t="s">
        <v>28</v>
      </c>
    </row>
    <row r="101" spans="1:11" x14ac:dyDescent="0.35">
      <c r="A101">
        <v>228</v>
      </c>
      <c r="B101" t="s">
        <v>713</v>
      </c>
      <c r="C101">
        <v>29</v>
      </c>
      <c r="D101" t="s">
        <v>714</v>
      </c>
      <c r="E101" t="s">
        <v>149</v>
      </c>
      <c r="F101" t="s">
        <v>101</v>
      </c>
      <c r="G101" t="s">
        <v>15</v>
      </c>
      <c r="H101" t="s">
        <v>16</v>
      </c>
      <c r="I101" t="s">
        <v>58</v>
      </c>
      <c r="J101" t="s">
        <v>715</v>
      </c>
      <c r="K101" t="s">
        <v>19</v>
      </c>
    </row>
    <row r="102" spans="1:11" x14ac:dyDescent="0.35">
      <c r="A102">
        <v>229</v>
      </c>
      <c r="B102" t="s">
        <v>716</v>
      </c>
      <c r="C102">
        <v>27</v>
      </c>
      <c r="D102" t="s">
        <v>717</v>
      </c>
      <c r="E102" t="s">
        <v>13</v>
      </c>
      <c r="F102" t="s">
        <v>16</v>
      </c>
      <c r="G102" t="s">
        <v>47</v>
      </c>
      <c r="H102" t="s">
        <v>31</v>
      </c>
      <c r="I102" t="s">
        <v>68</v>
      </c>
      <c r="J102" t="s">
        <v>718</v>
      </c>
      <c r="K102" t="s">
        <v>44</v>
      </c>
    </row>
    <row r="103" spans="1:11" x14ac:dyDescent="0.35">
      <c r="A103">
        <v>231</v>
      </c>
      <c r="B103" t="s">
        <v>722</v>
      </c>
      <c r="C103">
        <v>27</v>
      </c>
      <c r="D103" t="s">
        <v>723</v>
      </c>
      <c r="E103" t="s">
        <v>177</v>
      </c>
      <c r="F103" t="s">
        <v>169</v>
      </c>
      <c r="G103" t="s">
        <v>33</v>
      </c>
      <c r="H103" t="s">
        <v>34</v>
      </c>
      <c r="I103" t="s">
        <v>88</v>
      </c>
      <c r="J103" t="s">
        <v>724</v>
      </c>
      <c r="K103" t="s">
        <v>76</v>
      </c>
    </row>
    <row r="104" spans="1:11" x14ac:dyDescent="0.35">
      <c r="A104">
        <v>232</v>
      </c>
      <c r="B104" t="s">
        <v>725</v>
      </c>
      <c r="C104">
        <v>26</v>
      </c>
      <c r="D104" t="s">
        <v>726</v>
      </c>
      <c r="E104" t="s">
        <v>25</v>
      </c>
      <c r="F104" t="s">
        <v>16</v>
      </c>
      <c r="G104" t="s">
        <v>87</v>
      </c>
      <c r="H104" t="s">
        <v>79</v>
      </c>
      <c r="I104" t="s">
        <v>146</v>
      </c>
      <c r="J104" t="s">
        <v>727</v>
      </c>
      <c r="K104" t="s">
        <v>28</v>
      </c>
    </row>
    <row r="105" spans="1:11" x14ac:dyDescent="0.35">
      <c r="A105">
        <v>238</v>
      </c>
      <c r="B105" t="s">
        <v>743</v>
      </c>
      <c r="C105">
        <v>28</v>
      </c>
      <c r="D105" t="s">
        <v>744</v>
      </c>
      <c r="E105" t="s">
        <v>13</v>
      </c>
      <c r="F105" t="s">
        <v>13</v>
      </c>
      <c r="G105" t="s">
        <v>41</v>
      </c>
      <c r="H105" t="s">
        <v>42</v>
      </c>
      <c r="I105" t="s">
        <v>170</v>
      </c>
      <c r="J105" t="s">
        <v>745</v>
      </c>
      <c r="K105" t="s">
        <v>37</v>
      </c>
    </row>
    <row r="106" spans="1:11" x14ac:dyDescent="0.35">
      <c r="A106">
        <v>240</v>
      </c>
      <c r="B106" t="s">
        <v>749</v>
      </c>
      <c r="C106">
        <v>30</v>
      </c>
      <c r="D106" t="s">
        <v>750</v>
      </c>
      <c r="E106" t="s">
        <v>67</v>
      </c>
      <c r="F106" t="s">
        <v>177</v>
      </c>
      <c r="G106" t="s">
        <v>62</v>
      </c>
      <c r="H106" t="s">
        <v>23</v>
      </c>
      <c r="I106" t="s">
        <v>26</v>
      </c>
      <c r="J106" t="s">
        <v>751</v>
      </c>
      <c r="K106" t="s">
        <v>28</v>
      </c>
    </row>
    <row r="107" spans="1:11" x14ac:dyDescent="0.35">
      <c r="A107">
        <v>241</v>
      </c>
      <c r="B107" t="s">
        <v>752</v>
      </c>
      <c r="C107">
        <v>28</v>
      </c>
      <c r="D107" t="s">
        <v>753</v>
      </c>
      <c r="E107" t="s">
        <v>42</v>
      </c>
      <c r="F107" t="s">
        <v>177</v>
      </c>
      <c r="G107" t="s">
        <v>47</v>
      </c>
      <c r="H107" t="s">
        <v>31</v>
      </c>
      <c r="I107" t="s">
        <v>170</v>
      </c>
      <c r="J107" t="s">
        <v>754</v>
      </c>
      <c r="K107" t="s">
        <v>44</v>
      </c>
    </row>
    <row r="108" spans="1:11" x14ac:dyDescent="0.35">
      <c r="A108">
        <v>243</v>
      </c>
      <c r="B108" t="s">
        <v>758</v>
      </c>
      <c r="C108">
        <v>26</v>
      </c>
      <c r="D108" t="s">
        <v>759</v>
      </c>
      <c r="E108" t="s">
        <v>34</v>
      </c>
      <c r="F108" t="s">
        <v>133</v>
      </c>
      <c r="G108" t="s">
        <v>80</v>
      </c>
      <c r="H108" t="s">
        <v>32</v>
      </c>
      <c r="I108" t="s">
        <v>102</v>
      </c>
      <c r="J108" t="s">
        <v>760</v>
      </c>
      <c r="K108" t="s">
        <v>44</v>
      </c>
    </row>
    <row r="109" spans="1:11" x14ac:dyDescent="0.35">
      <c r="A109">
        <v>245</v>
      </c>
      <c r="B109" t="s">
        <v>764</v>
      </c>
      <c r="C109">
        <v>27</v>
      </c>
      <c r="D109" t="s">
        <v>765</v>
      </c>
      <c r="E109" t="s">
        <v>14</v>
      </c>
      <c r="F109" t="s">
        <v>13</v>
      </c>
      <c r="G109" t="s">
        <v>80</v>
      </c>
      <c r="H109" t="s">
        <v>32</v>
      </c>
      <c r="I109" t="s">
        <v>48</v>
      </c>
      <c r="J109" t="s">
        <v>766</v>
      </c>
      <c r="K109" t="s">
        <v>19</v>
      </c>
    </row>
    <row r="110" spans="1:11" x14ac:dyDescent="0.35">
      <c r="A110">
        <v>246</v>
      </c>
      <c r="B110" t="s">
        <v>767</v>
      </c>
      <c r="C110">
        <v>30</v>
      </c>
      <c r="D110" t="s">
        <v>768</v>
      </c>
      <c r="E110" t="s">
        <v>16</v>
      </c>
      <c r="F110" t="s">
        <v>13</v>
      </c>
      <c r="G110" t="s">
        <v>87</v>
      </c>
      <c r="H110" t="s">
        <v>79</v>
      </c>
      <c r="I110" t="s">
        <v>58</v>
      </c>
      <c r="J110" t="s">
        <v>769</v>
      </c>
      <c r="K110" t="s">
        <v>19</v>
      </c>
    </row>
    <row r="111" spans="1:11" x14ac:dyDescent="0.35">
      <c r="A111">
        <v>248</v>
      </c>
      <c r="B111" t="s">
        <v>773</v>
      </c>
      <c r="C111">
        <v>29</v>
      </c>
      <c r="D111" t="s">
        <v>774</v>
      </c>
      <c r="E111" t="s">
        <v>25</v>
      </c>
      <c r="F111" t="s">
        <v>25</v>
      </c>
      <c r="G111" t="s">
        <v>62</v>
      </c>
      <c r="H111" t="s">
        <v>23</v>
      </c>
      <c r="I111" t="s">
        <v>17</v>
      </c>
      <c r="J111" t="s">
        <v>775</v>
      </c>
      <c r="K111" t="s">
        <v>19</v>
      </c>
    </row>
    <row r="112" spans="1:11" x14ac:dyDescent="0.35">
      <c r="A112">
        <v>252</v>
      </c>
      <c r="B112" t="s">
        <v>784</v>
      </c>
      <c r="C112">
        <v>30</v>
      </c>
      <c r="D112" t="s">
        <v>785</v>
      </c>
      <c r="E112" t="s">
        <v>40</v>
      </c>
      <c r="F112" t="s">
        <v>16</v>
      </c>
      <c r="G112" t="s">
        <v>47</v>
      </c>
      <c r="H112" t="s">
        <v>31</v>
      </c>
      <c r="I112" t="s">
        <v>88</v>
      </c>
      <c r="J112" t="s">
        <v>786</v>
      </c>
      <c r="K112" t="s">
        <v>19</v>
      </c>
    </row>
    <row r="113" spans="1:11" x14ac:dyDescent="0.35">
      <c r="A113">
        <v>254</v>
      </c>
      <c r="B113" t="s">
        <v>790</v>
      </c>
      <c r="C113">
        <v>29</v>
      </c>
      <c r="D113" t="s">
        <v>791</v>
      </c>
      <c r="E113" t="s">
        <v>25</v>
      </c>
      <c r="F113" t="s">
        <v>57</v>
      </c>
      <c r="G113" t="s">
        <v>47</v>
      </c>
      <c r="H113" t="s">
        <v>31</v>
      </c>
      <c r="I113" t="s">
        <v>170</v>
      </c>
      <c r="J113" t="s">
        <v>792</v>
      </c>
      <c r="K113" t="s">
        <v>19</v>
      </c>
    </row>
    <row r="114" spans="1:11" x14ac:dyDescent="0.35">
      <c r="A114">
        <v>255</v>
      </c>
      <c r="B114" t="s">
        <v>793</v>
      </c>
      <c r="C114">
        <v>27</v>
      </c>
      <c r="D114" t="s">
        <v>794</v>
      </c>
      <c r="E114" t="s">
        <v>42</v>
      </c>
      <c r="F114" t="s">
        <v>201</v>
      </c>
      <c r="G114" t="s">
        <v>15</v>
      </c>
      <c r="H114" t="s">
        <v>16</v>
      </c>
      <c r="I114" t="s">
        <v>58</v>
      </c>
      <c r="J114" t="s">
        <v>795</v>
      </c>
      <c r="K114" t="s">
        <v>37</v>
      </c>
    </row>
    <row r="115" spans="1:11" x14ac:dyDescent="0.35">
      <c r="A115">
        <v>257</v>
      </c>
      <c r="B115" t="s">
        <v>799</v>
      </c>
      <c r="C115">
        <v>28</v>
      </c>
      <c r="D115" t="s">
        <v>800</v>
      </c>
      <c r="E115" t="s">
        <v>34</v>
      </c>
      <c r="F115" t="s">
        <v>22</v>
      </c>
      <c r="G115" t="s">
        <v>80</v>
      </c>
      <c r="H115" t="s">
        <v>32</v>
      </c>
      <c r="I115" t="s">
        <v>58</v>
      </c>
      <c r="J115" t="s">
        <v>801</v>
      </c>
      <c r="K115" t="s">
        <v>44</v>
      </c>
    </row>
    <row r="116" spans="1:11" x14ac:dyDescent="0.35">
      <c r="A116">
        <v>260</v>
      </c>
      <c r="B116" t="s">
        <v>808</v>
      </c>
      <c r="C116">
        <v>26</v>
      </c>
      <c r="D116" t="s">
        <v>809</v>
      </c>
      <c r="E116" t="s">
        <v>133</v>
      </c>
      <c r="F116" t="s">
        <v>34</v>
      </c>
      <c r="G116" t="s">
        <v>15</v>
      </c>
      <c r="H116" t="s">
        <v>16</v>
      </c>
      <c r="I116" t="s">
        <v>153</v>
      </c>
      <c r="J116" t="s">
        <v>810</v>
      </c>
      <c r="K116" t="s">
        <v>19</v>
      </c>
    </row>
    <row r="117" spans="1:11" x14ac:dyDescent="0.35">
      <c r="A117">
        <v>261</v>
      </c>
      <c r="B117" t="s">
        <v>811</v>
      </c>
      <c r="C117">
        <v>26</v>
      </c>
      <c r="D117" t="s">
        <v>812</v>
      </c>
      <c r="E117" t="s">
        <v>177</v>
      </c>
      <c r="F117" t="s">
        <v>177</v>
      </c>
      <c r="G117" t="s">
        <v>120</v>
      </c>
      <c r="H117" t="s">
        <v>57</v>
      </c>
      <c r="I117" t="s">
        <v>170</v>
      </c>
      <c r="J117" t="s">
        <v>813</v>
      </c>
      <c r="K117" t="s">
        <v>37</v>
      </c>
    </row>
    <row r="118" spans="1:11" x14ac:dyDescent="0.35">
      <c r="A118">
        <v>262</v>
      </c>
      <c r="B118" t="s">
        <v>814</v>
      </c>
      <c r="C118">
        <v>30</v>
      </c>
      <c r="D118" t="s">
        <v>815</v>
      </c>
      <c r="E118" t="s">
        <v>31</v>
      </c>
      <c r="F118" t="s">
        <v>79</v>
      </c>
      <c r="G118" t="s">
        <v>80</v>
      </c>
      <c r="H118" t="s">
        <v>32</v>
      </c>
      <c r="I118" t="s">
        <v>91</v>
      </c>
      <c r="J118" t="s">
        <v>816</v>
      </c>
      <c r="K118" t="s">
        <v>37</v>
      </c>
    </row>
    <row r="119" spans="1:11" x14ac:dyDescent="0.35">
      <c r="A119">
        <v>263</v>
      </c>
      <c r="B119" t="s">
        <v>817</v>
      </c>
      <c r="C119">
        <v>28</v>
      </c>
      <c r="D119" t="s">
        <v>818</v>
      </c>
      <c r="E119" t="s">
        <v>14</v>
      </c>
      <c r="F119" t="s">
        <v>32</v>
      </c>
      <c r="G119" t="s">
        <v>87</v>
      </c>
      <c r="H119" t="s">
        <v>79</v>
      </c>
      <c r="I119" t="s">
        <v>116</v>
      </c>
      <c r="J119" t="s">
        <v>819</v>
      </c>
      <c r="K119" t="s">
        <v>76</v>
      </c>
    </row>
    <row r="120" spans="1:11" x14ac:dyDescent="0.35">
      <c r="A120">
        <v>265</v>
      </c>
      <c r="B120" t="s">
        <v>823</v>
      </c>
      <c r="C120">
        <v>30</v>
      </c>
      <c r="D120" t="s">
        <v>824</v>
      </c>
      <c r="E120" t="s">
        <v>22</v>
      </c>
      <c r="F120" t="s">
        <v>23</v>
      </c>
      <c r="G120" t="s">
        <v>33</v>
      </c>
      <c r="H120" t="s">
        <v>34</v>
      </c>
      <c r="I120" t="s">
        <v>91</v>
      </c>
      <c r="J120" t="s">
        <v>825</v>
      </c>
      <c r="K120" t="s">
        <v>19</v>
      </c>
    </row>
    <row r="121" spans="1:11" x14ac:dyDescent="0.35">
      <c r="A121">
        <v>268</v>
      </c>
      <c r="B121" t="s">
        <v>832</v>
      </c>
      <c r="C121">
        <v>27</v>
      </c>
      <c r="D121" t="s">
        <v>833</v>
      </c>
      <c r="E121" t="s">
        <v>14</v>
      </c>
      <c r="F121" t="s">
        <v>57</v>
      </c>
      <c r="G121" t="s">
        <v>80</v>
      </c>
      <c r="H121" t="s">
        <v>32</v>
      </c>
      <c r="I121" t="s">
        <v>146</v>
      </c>
      <c r="J121" t="s">
        <v>834</v>
      </c>
      <c r="K121" t="s">
        <v>19</v>
      </c>
    </row>
    <row r="122" spans="1:11" x14ac:dyDescent="0.35">
      <c r="A122">
        <v>270</v>
      </c>
      <c r="B122" t="s">
        <v>838</v>
      </c>
      <c r="C122">
        <v>30</v>
      </c>
      <c r="D122" t="s">
        <v>839</v>
      </c>
      <c r="E122" t="s">
        <v>133</v>
      </c>
      <c r="F122" t="s">
        <v>149</v>
      </c>
      <c r="G122" t="s">
        <v>24</v>
      </c>
      <c r="H122" t="s">
        <v>25</v>
      </c>
      <c r="I122" t="s">
        <v>26</v>
      </c>
      <c r="J122" t="s">
        <v>840</v>
      </c>
      <c r="K122" t="s">
        <v>19</v>
      </c>
    </row>
    <row r="123" spans="1:11" x14ac:dyDescent="0.35">
      <c r="A123">
        <v>272</v>
      </c>
      <c r="B123" t="s">
        <v>844</v>
      </c>
      <c r="C123">
        <v>27</v>
      </c>
      <c r="D123" t="s">
        <v>845</v>
      </c>
      <c r="E123" t="s">
        <v>133</v>
      </c>
      <c r="F123" t="s">
        <v>34</v>
      </c>
      <c r="G123" t="s">
        <v>33</v>
      </c>
      <c r="H123" t="s">
        <v>34</v>
      </c>
      <c r="I123" t="s">
        <v>146</v>
      </c>
      <c r="J123" t="s">
        <v>846</v>
      </c>
      <c r="K123" t="s">
        <v>28</v>
      </c>
    </row>
    <row r="124" spans="1:11" x14ac:dyDescent="0.35">
      <c r="A124">
        <v>273</v>
      </c>
      <c r="B124" t="s">
        <v>847</v>
      </c>
      <c r="C124">
        <v>28</v>
      </c>
      <c r="D124" t="s">
        <v>848</v>
      </c>
      <c r="E124" t="s">
        <v>25</v>
      </c>
      <c r="F124" t="s">
        <v>40</v>
      </c>
      <c r="G124" t="s">
        <v>80</v>
      </c>
      <c r="H124" t="s">
        <v>32</v>
      </c>
      <c r="I124" t="s">
        <v>53</v>
      </c>
      <c r="J124" t="s">
        <v>849</v>
      </c>
      <c r="K124" t="s">
        <v>28</v>
      </c>
    </row>
    <row r="125" spans="1:11" x14ac:dyDescent="0.35">
      <c r="A125">
        <v>274</v>
      </c>
      <c r="B125" t="s">
        <v>850</v>
      </c>
      <c r="C125">
        <v>27</v>
      </c>
      <c r="D125" t="s">
        <v>851</v>
      </c>
      <c r="E125" t="s">
        <v>42</v>
      </c>
      <c r="F125" t="s">
        <v>34</v>
      </c>
      <c r="G125" t="s">
        <v>47</v>
      </c>
      <c r="H125" t="s">
        <v>31</v>
      </c>
      <c r="I125" t="s">
        <v>170</v>
      </c>
      <c r="J125" t="s">
        <v>852</v>
      </c>
      <c r="K125" t="s">
        <v>19</v>
      </c>
    </row>
    <row r="126" spans="1:11" x14ac:dyDescent="0.35">
      <c r="A126">
        <v>275</v>
      </c>
      <c r="B126" t="s">
        <v>853</v>
      </c>
      <c r="C126">
        <v>28</v>
      </c>
      <c r="D126" t="s">
        <v>854</v>
      </c>
      <c r="E126" t="s">
        <v>14</v>
      </c>
      <c r="F126" t="s">
        <v>34</v>
      </c>
      <c r="G126" t="s">
        <v>24</v>
      </c>
      <c r="H126" t="s">
        <v>25</v>
      </c>
      <c r="I126" t="s">
        <v>53</v>
      </c>
      <c r="J126" t="s">
        <v>855</v>
      </c>
      <c r="K126" t="s">
        <v>76</v>
      </c>
    </row>
    <row r="127" spans="1:11" x14ac:dyDescent="0.35">
      <c r="A127">
        <v>277</v>
      </c>
      <c r="B127" t="s">
        <v>859</v>
      </c>
      <c r="C127">
        <v>30</v>
      </c>
      <c r="D127" t="s">
        <v>860</v>
      </c>
      <c r="E127" t="s">
        <v>23</v>
      </c>
      <c r="F127" t="s">
        <v>16</v>
      </c>
      <c r="G127" t="s">
        <v>24</v>
      </c>
      <c r="H127" t="s">
        <v>25</v>
      </c>
      <c r="I127" t="s">
        <v>88</v>
      </c>
      <c r="J127" t="s">
        <v>861</v>
      </c>
      <c r="K127" t="s">
        <v>76</v>
      </c>
    </row>
    <row r="128" spans="1:11" x14ac:dyDescent="0.35">
      <c r="A128">
        <v>278</v>
      </c>
      <c r="B128" t="s">
        <v>862</v>
      </c>
      <c r="C128">
        <v>26</v>
      </c>
      <c r="D128" t="s">
        <v>863</v>
      </c>
      <c r="E128" t="s">
        <v>32</v>
      </c>
      <c r="F128" t="s">
        <v>34</v>
      </c>
      <c r="G128" t="s">
        <v>41</v>
      </c>
      <c r="H128" t="s">
        <v>42</v>
      </c>
      <c r="I128" t="s">
        <v>35</v>
      </c>
      <c r="J128" t="s">
        <v>864</v>
      </c>
      <c r="K128" t="s">
        <v>19</v>
      </c>
    </row>
    <row r="129" spans="1:11" x14ac:dyDescent="0.35">
      <c r="A129">
        <v>279</v>
      </c>
      <c r="B129" t="s">
        <v>865</v>
      </c>
      <c r="C129">
        <v>28</v>
      </c>
      <c r="D129" t="s">
        <v>866</v>
      </c>
      <c r="E129" t="s">
        <v>149</v>
      </c>
      <c r="F129" t="s">
        <v>31</v>
      </c>
      <c r="G129" t="s">
        <v>120</v>
      </c>
      <c r="H129" t="s">
        <v>57</v>
      </c>
      <c r="I129" t="s">
        <v>63</v>
      </c>
      <c r="J129" t="s">
        <v>867</v>
      </c>
      <c r="K129" t="s">
        <v>28</v>
      </c>
    </row>
    <row r="130" spans="1:11" x14ac:dyDescent="0.35">
      <c r="A130">
        <v>280</v>
      </c>
      <c r="B130" t="s">
        <v>868</v>
      </c>
      <c r="C130">
        <v>27</v>
      </c>
      <c r="D130" t="s">
        <v>869</v>
      </c>
      <c r="E130" t="s">
        <v>14</v>
      </c>
      <c r="F130" t="s">
        <v>67</v>
      </c>
      <c r="G130" t="s">
        <v>120</v>
      </c>
      <c r="H130" t="s">
        <v>57</v>
      </c>
      <c r="I130" t="s">
        <v>17</v>
      </c>
      <c r="J130" t="s">
        <v>870</v>
      </c>
      <c r="K130" t="s">
        <v>44</v>
      </c>
    </row>
    <row r="131" spans="1:11" x14ac:dyDescent="0.35">
      <c r="A131">
        <v>281</v>
      </c>
      <c r="B131" t="s">
        <v>871</v>
      </c>
      <c r="C131">
        <v>28</v>
      </c>
      <c r="D131" t="s">
        <v>872</v>
      </c>
      <c r="E131" t="s">
        <v>42</v>
      </c>
      <c r="F131" t="s">
        <v>42</v>
      </c>
      <c r="G131" t="s">
        <v>33</v>
      </c>
      <c r="H131" t="s">
        <v>34</v>
      </c>
      <c r="I131" t="s">
        <v>170</v>
      </c>
      <c r="J131" t="s">
        <v>873</v>
      </c>
      <c r="K131" t="s">
        <v>19</v>
      </c>
    </row>
    <row r="132" spans="1:11" x14ac:dyDescent="0.35">
      <c r="A132">
        <v>283</v>
      </c>
      <c r="B132" t="s">
        <v>877</v>
      </c>
      <c r="C132">
        <v>27</v>
      </c>
      <c r="D132" t="s">
        <v>878</v>
      </c>
      <c r="E132" t="s">
        <v>40</v>
      </c>
      <c r="F132" t="s">
        <v>133</v>
      </c>
      <c r="G132" t="s">
        <v>80</v>
      </c>
      <c r="H132" t="s">
        <v>32</v>
      </c>
      <c r="I132" t="s">
        <v>146</v>
      </c>
      <c r="J132" t="s">
        <v>879</v>
      </c>
      <c r="K132" t="s">
        <v>76</v>
      </c>
    </row>
    <row r="133" spans="1:11" x14ac:dyDescent="0.35">
      <c r="A133">
        <v>284</v>
      </c>
      <c r="B133" t="s">
        <v>880</v>
      </c>
      <c r="C133">
        <v>26</v>
      </c>
      <c r="D133" t="s">
        <v>881</v>
      </c>
      <c r="E133" t="s">
        <v>169</v>
      </c>
      <c r="F133" t="s">
        <v>34</v>
      </c>
      <c r="G133" t="s">
        <v>24</v>
      </c>
      <c r="H133" t="s">
        <v>25</v>
      </c>
      <c r="I133" t="s">
        <v>91</v>
      </c>
      <c r="J133" t="s">
        <v>882</v>
      </c>
      <c r="K133" t="s">
        <v>44</v>
      </c>
    </row>
    <row r="134" spans="1:11" x14ac:dyDescent="0.35">
      <c r="A134">
        <v>285</v>
      </c>
      <c r="B134" t="s">
        <v>883</v>
      </c>
      <c r="C134">
        <v>30</v>
      </c>
      <c r="D134" t="s">
        <v>884</v>
      </c>
      <c r="E134" t="s">
        <v>201</v>
      </c>
      <c r="F134" t="s">
        <v>14</v>
      </c>
      <c r="G134" t="s">
        <v>62</v>
      </c>
      <c r="H134" t="s">
        <v>23</v>
      </c>
      <c r="I134" t="s">
        <v>116</v>
      </c>
      <c r="J134" t="s">
        <v>885</v>
      </c>
      <c r="K134" t="s">
        <v>44</v>
      </c>
    </row>
    <row r="135" spans="1:11" x14ac:dyDescent="0.35">
      <c r="A135">
        <v>288</v>
      </c>
      <c r="B135" t="s">
        <v>892</v>
      </c>
      <c r="C135">
        <v>26</v>
      </c>
      <c r="D135" t="s">
        <v>893</v>
      </c>
      <c r="E135" t="s">
        <v>169</v>
      </c>
      <c r="F135" t="s">
        <v>101</v>
      </c>
      <c r="G135" t="s">
        <v>80</v>
      </c>
      <c r="H135" t="s">
        <v>32</v>
      </c>
      <c r="I135" t="s">
        <v>53</v>
      </c>
      <c r="J135" t="s">
        <v>894</v>
      </c>
      <c r="K135" t="s">
        <v>37</v>
      </c>
    </row>
    <row r="136" spans="1:11" x14ac:dyDescent="0.35">
      <c r="A136">
        <v>290</v>
      </c>
      <c r="B136" t="s">
        <v>898</v>
      </c>
      <c r="C136">
        <v>28</v>
      </c>
      <c r="D136" t="s">
        <v>899</v>
      </c>
      <c r="E136" t="s">
        <v>42</v>
      </c>
      <c r="F136" t="s">
        <v>34</v>
      </c>
      <c r="G136" t="s">
        <v>62</v>
      </c>
      <c r="H136" t="s">
        <v>23</v>
      </c>
      <c r="I136" t="s">
        <v>116</v>
      </c>
      <c r="J136" t="s">
        <v>900</v>
      </c>
      <c r="K136" t="s">
        <v>28</v>
      </c>
    </row>
    <row r="137" spans="1:11" x14ac:dyDescent="0.35">
      <c r="A137">
        <v>291</v>
      </c>
      <c r="B137" t="s">
        <v>901</v>
      </c>
      <c r="C137">
        <v>26</v>
      </c>
      <c r="D137" t="s">
        <v>902</v>
      </c>
      <c r="E137" t="s">
        <v>23</v>
      </c>
      <c r="F137" t="s">
        <v>13</v>
      </c>
      <c r="G137" t="s">
        <v>47</v>
      </c>
      <c r="H137" t="s">
        <v>31</v>
      </c>
      <c r="I137" t="s">
        <v>102</v>
      </c>
      <c r="J137" t="s">
        <v>903</v>
      </c>
      <c r="K137" t="s">
        <v>44</v>
      </c>
    </row>
    <row r="138" spans="1:11" x14ac:dyDescent="0.35">
      <c r="A138">
        <v>297</v>
      </c>
      <c r="B138" t="s">
        <v>919</v>
      </c>
      <c r="C138">
        <v>26</v>
      </c>
      <c r="D138" t="s">
        <v>920</v>
      </c>
      <c r="E138" t="s">
        <v>133</v>
      </c>
      <c r="F138" t="s">
        <v>13</v>
      </c>
      <c r="G138" t="s">
        <v>80</v>
      </c>
      <c r="H138" t="s">
        <v>32</v>
      </c>
      <c r="I138" t="s">
        <v>153</v>
      </c>
      <c r="J138" t="s">
        <v>921</v>
      </c>
      <c r="K138" t="s">
        <v>76</v>
      </c>
    </row>
    <row r="139" spans="1:11" x14ac:dyDescent="0.35">
      <c r="A139">
        <v>298</v>
      </c>
      <c r="B139" t="s">
        <v>922</v>
      </c>
      <c r="C139">
        <v>29</v>
      </c>
      <c r="D139" t="s">
        <v>923</v>
      </c>
      <c r="E139" t="s">
        <v>22</v>
      </c>
      <c r="F139" t="s">
        <v>149</v>
      </c>
      <c r="G139" t="s">
        <v>52</v>
      </c>
      <c r="H139" t="s">
        <v>13</v>
      </c>
      <c r="I139" t="s">
        <v>91</v>
      </c>
      <c r="J139" t="s">
        <v>924</v>
      </c>
      <c r="K139" t="s">
        <v>28</v>
      </c>
    </row>
    <row r="140" spans="1:11" x14ac:dyDescent="0.35">
      <c r="A140">
        <v>299</v>
      </c>
      <c r="B140" t="s">
        <v>925</v>
      </c>
      <c r="C140">
        <v>29</v>
      </c>
      <c r="D140" t="s">
        <v>926</v>
      </c>
      <c r="E140" t="s">
        <v>42</v>
      </c>
      <c r="F140" t="s">
        <v>14</v>
      </c>
      <c r="G140" t="s">
        <v>41</v>
      </c>
      <c r="H140" t="s">
        <v>42</v>
      </c>
      <c r="I140" t="s">
        <v>58</v>
      </c>
      <c r="J140" t="s">
        <v>927</v>
      </c>
      <c r="K140" t="s">
        <v>76</v>
      </c>
    </row>
    <row r="141" spans="1:11" x14ac:dyDescent="0.35">
      <c r="A141">
        <v>301</v>
      </c>
      <c r="B141" t="s">
        <v>931</v>
      </c>
      <c r="C141">
        <v>29</v>
      </c>
      <c r="D141" t="s">
        <v>932</v>
      </c>
      <c r="E141" t="s">
        <v>79</v>
      </c>
      <c r="F141" t="s">
        <v>201</v>
      </c>
      <c r="G141" t="s">
        <v>15</v>
      </c>
      <c r="H141" t="s">
        <v>16</v>
      </c>
      <c r="I141" t="s">
        <v>26</v>
      </c>
      <c r="J141" t="s">
        <v>933</v>
      </c>
      <c r="K141" t="s">
        <v>76</v>
      </c>
    </row>
    <row r="142" spans="1:11" x14ac:dyDescent="0.35">
      <c r="A142">
        <v>302</v>
      </c>
      <c r="B142" t="s">
        <v>934</v>
      </c>
      <c r="C142">
        <v>28</v>
      </c>
      <c r="D142" t="s">
        <v>935</v>
      </c>
      <c r="E142" t="s">
        <v>34</v>
      </c>
      <c r="F142" t="s">
        <v>31</v>
      </c>
      <c r="G142" t="s">
        <v>15</v>
      </c>
      <c r="H142" t="s">
        <v>16</v>
      </c>
      <c r="I142" t="s">
        <v>35</v>
      </c>
      <c r="J142" t="s">
        <v>936</v>
      </c>
      <c r="K142" t="s">
        <v>19</v>
      </c>
    </row>
    <row r="143" spans="1:11" x14ac:dyDescent="0.35">
      <c r="A143">
        <v>303</v>
      </c>
      <c r="B143" t="s">
        <v>937</v>
      </c>
      <c r="C143">
        <v>27</v>
      </c>
      <c r="D143" t="s">
        <v>938</v>
      </c>
      <c r="E143" t="s">
        <v>101</v>
      </c>
      <c r="F143" t="s">
        <v>16</v>
      </c>
      <c r="G143" t="s">
        <v>62</v>
      </c>
      <c r="H143" t="s">
        <v>23</v>
      </c>
      <c r="I143" t="s">
        <v>146</v>
      </c>
      <c r="J143">
        <v>9146101551</v>
      </c>
      <c r="K143" t="s">
        <v>19</v>
      </c>
    </row>
    <row r="144" spans="1:11" x14ac:dyDescent="0.35">
      <c r="A144">
        <v>305</v>
      </c>
      <c r="B144" t="s">
        <v>942</v>
      </c>
      <c r="C144">
        <v>27</v>
      </c>
      <c r="D144" t="s">
        <v>943</v>
      </c>
      <c r="E144" t="s">
        <v>22</v>
      </c>
      <c r="F144" t="s">
        <v>34</v>
      </c>
      <c r="G144" t="s">
        <v>47</v>
      </c>
      <c r="H144" t="s">
        <v>31</v>
      </c>
      <c r="I144" t="s">
        <v>88</v>
      </c>
      <c r="J144" t="s">
        <v>944</v>
      </c>
      <c r="K144" t="s">
        <v>19</v>
      </c>
    </row>
    <row r="145" spans="1:11" x14ac:dyDescent="0.35">
      <c r="A145">
        <v>311</v>
      </c>
      <c r="B145" t="s">
        <v>959</v>
      </c>
      <c r="C145">
        <v>26</v>
      </c>
      <c r="D145" t="s">
        <v>960</v>
      </c>
      <c r="E145" t="s">
        <v>79</v>
      </c>
      <c r="F145" t="s">
        <v>25</v>
      </c>
      <c r="G145" t="s">
        <v>47</v>
      </c>
      <c r="H145" t="s">
        <v>31</v>
      </c>
      <c r="I145" t="s">
        <v>88</v>
      </c>
      <c r="J145" t="s">
        <v>961</v>
      </c>
      <c r="K145" t="s">
        <v>44</v>
      </c>
    </row>
    <row r="146" spans="1:11" x14ac:dyDescent="0.35">
      <c r="A146">
        <v>312</v>
      </c>
      <c r="B146" t="s">
        <v>962</v>
      </c>
      <c r="C146">
        <v>30</v>
      </c>
      <c r="D146" t="s">
        <v>963</v>
      </c>
      <c r="E146" t="s">
        <v>79</v>
      </c>
      <c r="F146" t="s">
        <v>149</v>
      </c>
      <c r="G146" t="s">
        <v>87</v>
      </c>
      <c r="H146" t="s">
        <v>79</v>
      </c>
      <c r="I146" t="s">
        <v>26</v>
      </c>
      <c r="J146">
        <v>8627920469</v>
      </c>
      <c r="K146" t="s">
        <v>37</v>
      </c>
    </row>
    <row r="147" spans="1:11" x14ac:dyDescent="0.35">
      <c r="A147">
        <v>313</v>
      </c>
      <c r="B147" t="s">
        <v>964</v>
      </c>
      <c r="C147">
        <v>29</v>
      </c>
      <c r="D147" t="s">
        <v>965</v>
      </c>
      <c r="E147" t="s">
        <v>201</v>
      </c>
      <c r="F147" t="s">
        <v>177</v>
      </c>
      <c r="G147" t="s">
        <v>80</v>
      </c>
      <c r="H147" t="s">
        <v>32</v>
      </c>
      <c r="I147" t="s">
        <v>17</v>
      </c>
      <c r="J147" t="s">
        <v>966</v>
      </c>
      <c r="K147" t="s">
        <v>37</v>
      </c>
    </row>
    <row r="148" spans="1:11" x14ac:dyDescent="0.35">
      <c r="A148">
        <v>317</v>
      </c>
      <c r="B148" t="s">
        <v>976</v>
      </c>
      <c r="C148">
        <v>26</v>
      </c>
      <c r="D148" t="s">
        <v>977</v>
      </c>
      <c r="E148" t="s">
        <v>149</v>
      </c>
      <c r="F148" t="s">
        <v>34</v>
      </c>
      <c r="G148" t="s">
        <v>24</v>
      </c>
      <c r="H148" t="s">
        <v>25</v>
      </c>
      <c r="I148" t="s">
        <v>146</v>
      </c>
      <c r="J148" t="s">
        <v>978</v>
      </c>
      <c r="K148" t="s">
        <v>44</v>
      </c>
    </row>
    <row r="149" spans="1:11" x14ac:dyDescent="0.35">
      <c r="A149">
        <v>318</v>
      </c>
      <c r="B149" t="s">
        <v>979</v>
      </c>
      <c r="C149">
        <v>28</v>
      </c>
      <c r="D149" t="s">
        <v>980</v>
      </c>
      <c r="E149" t="s">
        <v>101</v>
      </c>
      <c r="F149" t="s">
        <v>133</v>
      </c>
      <c r="G149" t="s">
        <v>52</v>
      </c>
      <c r="H149" t="s">
        <v>13</v>
      </c>
      <c r="I149" t="s">
        <v>91</v>
      </c>
      <c r="J149" t="s">
        <v>981</v>
      </c>
      <c r="K149" t="s">
        <v>44</v>
      </c>
    </row>
    <row r="150" spans="1:11" x14ac:dyDescent="0.35">
      <c r="A150">
        <v>319</v>
      </c>
      <c r="B150" t="s">
        <v>982</v>
      </c>
      <c r="C150">
        <v>27</v>
      </c>
      <c r="D150" t="s">
        <v>983</v>
      </c>
      <c r="E150" t="s">
        <v>177</v>
      </c>
      <c r="F150" t="s">
        <v>67</v>
      </c>
      <c r="G150" t="s">
        <v>41</v>
      </c>
      <c r="H150" t="s">
        <v>42</v>
      </c>
      <c r="I150" t="s">
        <v>68</v>
      </c>
      <c r="J150" t="s">
        <v>984</v>
      </c>
      <c r="K150" t="s">
        <v>28</v>
      </c>
    </row>
    <row r="151" spans="1:11" x14ac:dyDescent="0.35">
      <c r="A151">
        <v>320</v>
      </c>
      <c r="B151" t="s">
        <v>985</v>
      </c>
      <c r="C151">
        <v>26</v>
      </c>
      <c r="D151" t="s">
        <v>986</v>
      </c>
      <c r="E151" t="s">
        <v>16</v>
      </c>
      <c r="F151" t="s">
        <v>79</v>
      </c>
      <c r="G151" t="s">
        <v>62</v>
      </c>
      <c r="H151" t="s">
        <v>23</v>
      </c>
      <c r="I151" t="s">
        <v>58</v>
      </c>
      <c r="J151" t="s">
        <v>987</v>
      </c>
      <c r="K151" t="s">
        <v>76</v>
      </c>
    </row>
    <row r="152" spans="1:11" x14ac:dyDescent="0.35">
      <c r="A152">
        <v>322</v>
      </c>
      <c r="B152" t="s">
        <v>991</v>
      </c>
      <c r="C152">
        <v>26</v>
      </c>
      <c r="D152" t="s">
        <v>992</v>
      </c>
      <c r="E152" t="s">
        <v>79</v>
      </c>
      <c r="F152" t="s">
        <v>57</v>
      </c>
      <c r="G152" t="s">
        <v>87</v>
      </c>
      <c r="H152" t="s">
        <v>79</v>
      </c>
      <c r="I152" t="s">
        <v>26</v>
      </c>
      <c r="J152" t="s">
        <v>993</v>
      </c>
      <c r="K152" t="s">
        <v>19</v>
      </c>
    </row>
    <row r="153" spans="1:11" x14ac:dyDescent="0.35">
      <c r="A153">
        <v>324</v>
      </c>
      <c r="B153" t="s">
        <v>997</v>
      </c>
      <c r="C153">
        <v>27</v>
      </c>
      <c r="D153" t="s">
        <v>998</v>
      </c>
      <c r="E153" t="s">
        <v>79</v>
      </c>
      <c r="F153" t="s">
        <v>201</v>
      </c>
      <c r="G153" t="s">
        <v>80</v>
      </c>
      <c r="H153" t="s">
        <v>32</v>
      </c>
      <c r="I153" t="s">
        <v>68</v>
      </c>
      <c r="J153" t="s">
        <v>999</v>
      </c>
      <c r="K153" t="s">
        <v>44</v>
      </c>
    </row>
    <row r="154" spans="1:11" x14ac:dyDescent="0.35">
      <c r="A154">
        <v>326</v>
      </c>
      <c r="B154" t="s">
        <v>1003</v>
      </c>
      <c r="C154">
        <v>29</v>
      </c>
      <c r="D154" t="s">
        <v>1004</v>
      </c>
      <c r="E154" t="s">
        <v>22</v>
      </c>
      <c r="F154" t="s">
        <v>177</v>
      </c>
      <c r="G154" t="s">
        <v>52</v>
      </c>
      <c r="H154" t="s">
        <v>13</v>
      </c>
      <c r="I154" t="s">
        <v>153</v>
      </c>
      <c r="J154" t="s">
        <v>1005</v>
      </c>
      <c r="K154" t="s">
        <v>76</v>
      </c>
    </row>
    <row r="155" spans="1:11" x14ac:dyDescent="0.35">
      <c r="A155">
        <v>327</v>
      </c>
      <c r="B155" t="s">
        <v>1006</v>
      </c>
      <c r="C155">
        <v>29</v>
      </c>
      <c r="D155" t="s">
        <v>1007</v>
      </c>
      <c r="E155" t="s">
        <v>14</v>
      </c>
      <c r="F155" t="s">
        <v>67</v>
      </c>
      <c r="G155" t="s">
        <v>47</v>
      </c>
      <c r="H155" t="s">
        <v>31</v>
      </c>
      <c r="I155" t="s">
        <v>116</v>
      </c>
      <c r="J155" t="s">
        <v>1008</v>
      </c>
      <c r="K155" t="s">
        <v>37</v>
      </c>
    </row>
    <row r="156" spans="1:11" x14ac:dyDescent="0.35">
      <c r="A156">
        <v>330</v>
      </c>
      <c r="B156" t="s">
        <v>1015</v>
      </c>
      <c r="C156">
        <v>26</v>
      </c>
      <c r="D156" t="s">
        <v>1016</v>
      </c>
      <c r="E156" t="s">
        <v>133</v>
      </c>
      <c r="F156" t="s">
        <v>57</v>
      </c>
      <c r="G156" t="s">
        <v>41</v>
      </c>
      <c r="H156" t="s">
        <v>42</v>
      </c>
      <c r="I156" t="s">
        <v>116</v>
      </c>
      <c r="J156">
        <v>9347619517</v>
      </c>
      <c r="K156" t="s">
        <v>37</v>
      </c>
    </row>
    <row r="157" spans="1:11" x14ac:dyDescent="0.35">
      <c r="A157">
        <v>331</v>
      </c>
      <c r="B157" t="s">
        <v>1017</v>
      </c>
      <c r="C157">
        <v>30</v>
      </c>
      <c r="D157" t="s">
        <v>1018</v>
      </c>
      <c r="E157" t="s">
        <v>177</v>
      </c>
      <c r="F157" t="s">
        <v>57</v>
      </c>
      <c r="G157" t="s">
        <v>41</v>
      </c>
      <c r="H157" t="s">
        <v>42</v>
      </c>
      <c r="I157" t="s">
        <v>58</v>
      </c>
      <c r="J157" t="s">
        <v>1019</v>
      </c>
      <c r="K157" t="s">
        <v>19</v>
      </c>
    </row>
    <row r="158" spans="1:11" x14ac:dyDescent="0.35">
      <c r="A158">
        <v>336</v>
      </c>
      <c r="B158" t="s">
        <v>1031</v>
      </c>
      <c r="C158">
        <v>28</v>
      </c>
      <c r="D158" t="s">
        <v>1032</v>
      </c>
      <c r="E158" t="s">
        <v>42</v>
      </c>
      <c r="F158" t="s">
        <v>14</v>
      </c>
      <c r="G158" t="s">
        <v>80</v>
      </c>
      <c r="H158" t="s">
        <v>32</v>
      </c>
      <c r="I158" t="s">
        <v>102</v>
      </c>
      <c r="J158" t="s">
        <v>1033</v>
      </c>
      <c r="K158" t="s">
        <v>37</v>
      </c>
    </row>
    <row r="159" spans="1:11" x14ac:dyDescent="0.35">
      <c r="A159">
        <v>339</v>
      </c>
      <c r="B159" t="s">
        <v>1040</v>
      </c>
      <c r="C159">
        <v>26</v>
      </c>
      <c r="D159" t="s">
        <v>1041</v>
      </c>
      <c r="E159" t="s">
        <v>32</v>
      </c>
      <c r="F159" t="s">
        <v>101</v>
      </c>
      <c r="G159" t="s">
        <v>62</v>
      </c>
      <c r="H159" t="s">
        <v>23</v>
      </c>
      <c r="I159" t="s">
        <v>146</v>
      </c>
      <c r="J159">
        <v>3640741821</v>
      </c>
      <c r="K159" t="s">
        <v>44</v>
      </c>
    </row>
    <row r="160" spans="1:11" x14ac:dyDescent="0.35">
      <c r="A160">
        <v>344</v>
      </c>
      <c r="B160" t="s">
        <v>1054</v>
      </c>
      <c r="C160">
        <v>27</v>
      </c>
      <c r="D160" t="s">
        <v>1055</v>
      </c>
      <c r="E160" t="s">
        <v>201</v>
      </c>
      <c r="F160" t="s">
        <v>169</v>
      </c>
      <c r="G160" t="s">
        <v>15</v>
      </c>
      <c r="H160" t="s">
        <v>16</v>
      </c>
      <c r="I160" t="s">
        <v>53</v>
      </c>
      <c r="J160" t="s">
        <v>1056</v>
      </c>
      <c r="K160" t="s">
        <v>19</v>
      </c>
    </row>
    <row r="161" spans="1:11" x14ac:dyDescent="0.35">
      <c r="A161">
        <v>347</v>
      </c>
      <c r="B161" t="s">
        <v>1063</v>
      </c>
      <c r="C161">
        <v>30</v>
      </c>
      <c r="D161" t="s">
        <v>1064</v>
      </c>
      <c r="E161" t="s">
        <v>42</v>
      </c>
      <c r="F161" t="s">
        <v>149</v>
      </c>
      <c r="G161" t="s">
        <v>62</v>
      </c>
      <c r="H161" t="s">
        <v>23</v>
      </c>
      <c r="I161" t="s">
        <v>26</v>
      </c>
      <c r="J161" t="s">
        <v>1065</v>
      </c>
      <c r="K161" t="s">
        <v>44</v>
      </c>
    </row>
    <row r="162" spans="1:11" x14ac:dyDescent="0.35">
      <c r="A162">
        <v>349</v>
      </c>
      <c r="B162" t="s">
        <v>1069</v>
      </c>
      <c r="C162">
        <v>26</v>
      </c>
      <c r="D162" t="s">
        <v>1070</v>
      </c>
      <c r="E162" t="s">
        <v>14</v>
      </c>
      <c r="F162" t="s">
        <v>23</v>
      </c>
      <c r="G162" t="s">
        <v>24</v>
      </c>
      <c r="H162" t="s">
        <v>25</v>
      </c>
      <c r="I162" t="s">
        <v>153</v>
      </c>
      <c r="J162">
        <v>2553145901</v>
      </c>
      <c r="K162" t="s">
        <v>44</v>
      </c>
    </row>
    <row r="163" spans="1:11" x14ac:dyDescent="0.35">
      <c r="A163">
        <v>350</v>
      </c>
      <c r="B163" t="s">
        <v>1071</v>
      </c>
      <c r="C163">
        <v>28</v>
      </c>
      <c r="D163" t="s">
        <v>1072</v>
      </c>
      <c r="E163" t="s">
        <v>101</v>
      </c>
      <c r="F163" t="s">
        <v>31</v>
      </c>
      <c r="G163" t="s">
        <v>47</v>
      </c>
      <c r="H163" t="s">
        <v>31</v>
      </c>
      <c r="I163" t="s">
        <v>48</v>
      </c>
      <c r="J163" t="s">
        <v>1073</v>
      </c>
      <c r="K163" t="s">
        <v>28</v>
      </c>
    </row>
    <row r="164" spans="1:11" x14ac:dyDescent="0.35">
      <c r="A164">
        <v>351</v>
      </c>
      <c r="B164" t="s">
        <v>1074</v>
      </c>
      <c r="C164">
        <v>28</v>
      </c>
      <c r="D164" t="s">
        <v>1075</v>
      </c>
      <c r="E164" t="s">
        <v>67</v>
      </c>
      <c r="F164" t="s">
        <v>34</v>
      </c>
      <c r="G164" t="s">
        <v>47</v>
      </c>
      <c r="H164" t="s">
        <v>31</v>
      </c>
      <c r="I164" t="s">
        <v>88</v>
      </c>
      <c r="J164">
        <v>5905261682</v>
      </c>
      <c r="K164" t="s">
        <v>28</v>
      </c>
    </row>
    <row r="165" spans="1:11" x14ac:dyDescent="0.35">
      <c r="A165">
        <v>360</v>
      </c>
      <c r="B165" t="s">
        <v>1099</v>
      </c>
      <c r="C165">
        <v>28</v>
      </c>
      <c r="D165" t="s">
        <v>1100</v>
      </c>
      <c r="E165" t="s">
        <v>79</v>
      </c>
      <c r="F165" t="s">
        <v>133</v>
      </c>
      <c r="G165" t="s">
        <v>15</v>
      </c>
      <c r="H165" t="s">
        <v>16</v>
      </c>
      <c r="I165" t="s">
        <v>26</v>
      </c>
      <c r="J165" t="s">
        <v>1101</v>
      </c>
      <c r="K165" t="s">
        <v>19</v>
      </c>
    </row>
    <row r="166" spans="1:11" x14ac:dyDescent="0.35">
      <c r="A166">
        <v>363</v>
      </c>
      <c r="B166" t="s">
        <v>1108</v>
      </c>
      <c r="C166">
        <v>30</v>
      </c>
      <c r="D166" t="s">
        <v>1109</v>
      </c>
      <c r="E166" t="s">
        <v>14</v>
      </c>
      <c r="F166" t="s">
        <v>42</v>
      </c>
      <c r="G166" t="s">
        <v>87</v>
      </c>
      <c r="H166" t="s">
        <v>79</v>
      </c>
      <c r="I166" t="s">
        <v>170</v>
      </c>
      <c r="J166" t="s">
        <v>1110</v>
      </c>
      <c r="K166" t="s">
        <v>28</v>
      </c>
    </row>
    <row r="167" spans="1:11" x14ac:dyDescent="0.35">
      <c r="A167">
        <v>366</v>
      </c>
      <c r="B167" t="s">
        <v>1117</v>
      </c>
      <c r="C167">
        <v>29</v>
      </c>
      <c r="D167" t="s">
        <v>1118</v>
      </c>
      <c r="E167" t="s">
        <v>22</v>
      </c>
      <c r="F167" t="s">
        <v>22</v>
      </c>
      <c r="G167" t="s">
        <v>62</v>
      </c>
      <c r="H167" t="s">
        <v>23</v>
      </c>
      <c r="I167" t="s">
        <v>53</v>
      </c>
      <c r="J167" t="s">
        <v>1119</v>
      </c>
      <c r="K167" t="s">
        <v>44</v>
      </c>
    </row>
    <row r="168" spans="1:11" x14ac:dyDescent="0.35">
      <c r="A168">
        <v>367</v>
      </c>
      <c r="B168" t="s">
        <v>1120</v>
      </c>
      <c r="C168">
        <v>28</v>
      </c>
      <c r="D168" t="s">
        <v>1121</v>
      </c>
      <c r="E168" t="s">
        <v>177</v>
      </c>
      <c r="F168" t="s">
        <v>57</v>
      </c>
      <c r="G168" t="s">
        <v>52</v>
      </c>
      <c r="H168" t="s">
        <v>13</v>
      </c>
      <c r="I168" t="s">
        <v>68</v>
      </c>
      <c r="J168" t="s">
        <v>1122</v>
      </c>
      <c r="K168" t="s">
        <v>28</v>
      </c>
    </row>
    <row r="169" spans="1:11" x14ac:dyDescent="0.35">
      <c r="A169">
        <v>368</v>
      </c>
      <c r="B169" t="s">
        <v>1123</v>
      </c>
      <c r="C169">
        <v>29</v>
      </c>
      <c r="D169" t="s">
        <v>1124</v>
      </c>
      <c r="E169" t="s">
        <v>149</v>
      </c>
      <c r="F169" t="s">
        <v>34</v>
      </c>
      <c r="G169" t="s">
        <v>33</v>
      </c>
      <c r="H169" t="s">
        <v>34</v>
      </c>
      <c r="I169" t="s">
        <v>17</v>
      </c>
      <c r="J169" t="s">
        <v>1125</v>
      </c>
      <c r="K169" t="s">
        <v>28</v>
      </c>
    </row>
    <row r="170" spans="1:11" x14ac:dyDescent="0.35">
      <c r="A170">
        <v>369</v>
      </c>
      <c r="B170" t="s">
        <v>1126</v>
      </c>
      <c r="C170">
        <v>27</v>
      </c>
      <c r="D170" t="s">
        <v>1127</v>
      </c>
      <c r="E170" t="s">
        <v>149</v>
      </c>
      <c r="F170" t="s">
        <v>22</v>
      </c>
      <c r="G170" t="s">
        <v>80</v>
      </c>
      <c r="H170" t="s">
        <v>32</v>
      </c>
      <c r="I170" t="s">
        <v>116</v>
      </c>
      <c r="J170" t="s">
        <v>1128</v>
      </c>
      <c r="K170" t="s">
        <v>19</v>
      </c>
    </row>
    <row r="171" spans="1:11" x14ac:dyDescent="0.35">
      <c r="A171">
        <v>370</v>
      </c>
      <c r="B171" t="s">
        <v>1129</v>
      </c>
      <c r="C171">
        <v>29</v>
      </c>
      <c r="D171" t="s">
        <v>1130</v>
      </c>
      <c r="E171" t="s">
        <v>169</v>
      </c>
      <c r="F171" t="s">
        <v>40</v>
      </c>
      <c r="G171" t="s">
        <v>80</v>
      </c>
      <c r="H171" t="s">
        <v>32</v>
      </c>
      <c r="I171" t="s">
        <v>53</v>
      </c>
      <c r="J171" t="s">
        <v>1131</v>
      </c>
      <c r="K171" t="s">
        <v>28</v>
      </c>
    </row>
    <row r="172" spans="1:11" x14ac:dyDescent="0.35">
      <c r="A172">
        <v>375</v>
      </c>
      <c r="B172" t="s">
        <v>1144</v>
      </c>
      <c r="C172">
        <v>29</v>
      </c>
      <c r="D172" t="s">
        <v>1145</v>
      </c>
      <c r="E172" t="s">
        <v>14</v>
      </c>
      <c r="F172" t="s">
        <v>57</v>
      </c>
      <c r="G172" t="s">
        <v>24</v>
      </c>
      <c r="H172" t="s">
        <v>25</v>
      </c>
      <c r="I172" t="s">
        <v>35</v>
      </c>
      <c r="J172" t="s">
        <v>1146</v>
      </c>
      <c r="K172" t="s">
        <v>28</v>
      </c>
    </row>
    <row r="173" spans="1:11" x14ac:dyDescent="0.35">
      <c r="A173">
        <v>376</v>
      </c>
      <c r="B173" t="s">
        <v>1147</v>
      </c>
      <c r="C173">
        <v>29</v>
      </c>
      <c r="D173" t="s">
        <v>1148</v>
      </c>
      <c r="E173" t="s">
        <v>22</v>
      </c>
      <c r="F173" t="s">
        <v>32</v>
      </c>
      <c r="G173" t="s">
        <v>33</v>
      </c>
      <c r="H173" t="s">
        <v>34</v>
      </c>
      <c r="I173" t="s">
        <v>88</v>
      </c>
      <c r="J173" t="s">
        <v>1149</v>
      </c>
      <c r="K173" t="s">
        <v>76</v>
      </c>
    </row>
    <row r="174" spans="1:11" x14ac:dyDescent="0.35">
      <c r="A174">
        <v>381</v>
      </c>
      <c r="B174" t="s">
        <v>1161</v>
      </c>
      <c r="C174">
        <v>27</v>
      </c>
      <c r="D174" t="s">
        <v>1162</v>
      </c>
      <c r="E174" t="s">
        <v>32</v>
      </c>
      <c r="F174" t="s">
        <v>23</v>
      </c>
      <c r="G174" t="s">
        <v>15</v>
      </c>
      <c r="H174" t="s">
        <v>16</v>
      </c>
      <c r="I174" t="s">
        <v>116</v>
      </c>
      <c r="J174" t="s">
        <v>1163</v>
      </c>
      <c r="K174" t="s">
        <v>37</v>
      </c>
    </row>
    <row r="175" spans="1:11" x14ac:dyDescent="0.35">
      <c r="A175">
        <v>382</v>
      </c>
      <c r="B175" t="s">
        <v>1164</v>
      </c>
      <c r="C175">
        <v>30</v>
      </c>
      <c r="D175" t="s">
        <v>1165</v>
      </c>
      <c r="E175" t="s">
        <v>57</v>
      </c>
      <c r="F175" t="s">
        <v>13</v>
      </c>
      <c r="G175" t="s">
        <v>47</v>
      </c>
      <c r="H175" t="s">
        <v>31</v>
      </c>
      <c r="I175" t="s">
        <v>35</v>
      </c>
      <c r="J175" t="s">
        <v>1166</v>
      </c>
      <c r="K175" t="s">
        <v>37</v>
      </c>
    </row>
    <row r="176" spans="1:11" x14ac:dyDescent="0.35">
      <c r="A176">
        <v>384</v>
      </c>
      <c r="B176" t="s">
        <v>1170</v>
      </c>
      <c r="C176">
        <v>30</v>
      </c>
      <c r="D176" t="s">
        <v>1171</v>
      </c>
      <c r="E176" t="s">
        <v>13</v>
      </c>
      <c r="F176" t="s">
        <v>149</v>
      </c>
      <c r="G176" t="s">
        <v>87</v>
      </c>
      <c r="H176" t="s">
        <v>79</v>
      </c>
      <c r="I176" t="s">
        <v>48</v>
      </c>
      <c r="J176">
        <v>1287421139</v>
      </c>
      <c r="K176" t="s">
        <v>44</v>
      </c>
    </row>
    <row r="177" spans="1:11" x14ac:dyDescent="0.35">
      <c r="A177">
        <v>385</v>
      </c>
      <c r="B177" t="s">
        <v>1172</v>
      </c>
      <c r="C177">
        <v>27</v>
      </c>
      <c r="D177" t="s">
        <v>1173</v>
      </c>
      <c r="E177" t="s">
        <v>32</v>
      </c>
      <c r="F177" t="s">
        <v>149</v>
      </c>
      <c r="G177" t="s">
        <v>33</v>
      </c>
      <c r="H177" t="s">
        <v>34</v>
      </c>
      <c r="I177" t="s">
        <v>35</v>
      </c>
      <c r="J177" t="s">
        <v>1174</v>
      </c>
      <c r="K177" t="s">
        <v>76</v>
      </c>
    </row>
    <row r="178" spans="1:11" x14ac:dyDescent="0.35">
      <c r="A178">
        <v>386</v>
      </c>
      <c r="B178" t="s">
        <v>1175</v>
      </c>
      <c r="C178">
        <v>27</v>
      </c>
      <c r="D178" t="s">
        <v>1176</v>
      </c>
      <c r="E178" t="s">
        <v>31</v>
      </c>
      <c r="F178" t="s">
        <v>169</v>
      </c>
      <c r="G178" t="s">
        <v>33</v>
      </c>
      <c r="H178" t="s">
        <v>34</v>
      </c>
      <c r="I178" t="s">
        <v>26</v>
      </c>
      <c r="J178">
        <f>1-335-397-697</f>
        <v>-1428</v>
      </c>
      <c r="K178" t="s">
        <v>19</v>
      </c>
    </row>
    <row r="179" spans="1:11" x14ac:dyDescent="0.35">
      <c r="A179">
        <v>387</v>
      </c>
      <c r="B179" t="s">
        <v>1177</v>
      </c>
      <c r="C179">
        <v>29</v>
      </c>
      <c r="D179" t="s">
        <v>1178</v>
      </c>
      <c r="E179" t="s">
        <v>201</v>
      </c>
      <c r="F179" t="s">
        <v>25</v>
      </c>
      <c r="G179" t="s">
        <v>80</v>
      </c>
      <c r="H179" t="s">
        <v>32</v>
      </c>
      <c r="I179" t="s">
        <v>35</v>
      </c>
      <c r="J179" t="s">
        <v>1179</v>
      </c>
      <c r="K179" t="s">
        <v>19</v>
      </c>
    </row>
    <row r="180" spans="1:11" x14ac:dyDescent="0.35">
      <c r="A180">
        <v>390</v>
      </c>
      <c r="B180" t="s">
        <v>1185</v>
      </c>
      <c r="C180">
        <v>30</v>
      </c>
      <c r="D180" t="s">
        <v>1186</v>
      </c>
      <c r="E180" t="s">
        <v>169</v>
      </c>
      <c r="F180" t="s">
        <v>16</v>
      </c>
      <c r="G180" t="s">
        <v>41</v>
      </c>
      <c r="H180" t="s">
        <v>42</v>
      </c>
      <c r="I180" t="s">
        <v>88</v>
      </c>
      <c r="J180" t="s">
        <v>1187</v>
      </c>
      <c r="K180" t="s">
        <v>76</v>
      </c>
    </row>
    <row r="181" spans="1:11" x14ac:dyDescent="0.35">
      <c r="A181">
        <v>391</v>
      </c>
      <c r="B181" t="s">
        <v>1188</v>
      </c>
      <c r="C181">
        <v>29</v>
      </c>
      <c r="D181" t="s">
        <v>1189</v>
      </c>
      <c r="E181" t="s">
        <v>177</v>
      </c>
      <c r="F181" t="s">
        <v>31</v>
      </c>
      <c r="G181" t="s">
        <v>47</v>
      </c>
      <c r="H181" t="s">
        <v>31</v>
      </c>
      <c r="I181" t="s">
        <v>116</v>
      </c>
      <c r="J181" s="1" t="s">
        <v>26011</v>
      </c>
      <c r="K181" t="s">
        <v>19</v>
      </c>
    </row>
    <row r="182" spans="1:11" x14ac:dyDescent="0.35">
      <c r="A182">
        <v>394</v>
      </c>
      <c r="B182" t="s">
        <v>1196</v>
      </c>
      <c r="C182">
        <v>26</v>
      </c>
      <c r="D182" t="s">
        <v>1197</v>
      </c>
      <c r="E182" t="s">
        <v>16</v>
      </c>
      <c r="F182" t="s">
        <v>40</v>
      </c>
      <c r="G182" t="s">
        <v>47</v>
      </c>
      <c r="H182" t="s">
        <v>31</v>
      </c>
      <c r="I182" t="s">
        <v>116</v>
      </c>
      <c r="J182" t="s">
        <v>1198</v>
      </c>
      <c r="K182" t="s">
        <v>37</v>
      </c>
    </row>
    <row r="183" spans="1:11" x14ac:dyDescent="0.35">
      <c r="A183">
        <v>396</v>
      </c>
      <c r="B183" t="s">
        <v>1202</v>
      </c>
      <c r="C183">
        <v>30</v>
      </c>
      <c r="D183" t="s">
        <v>1203</v>
      </c>
      <c r="E183" t="s">
        <v>23</v>
      </c>
      <c r="F183" t="s">
        <v>25</v>
      </c>
      <c r="G183" t="s">
        <v>41</v>
      </c>
      <c r="H183" t="s">
        <v>42</v>
      </c>
      <c r="I183" t="s">
        <v>170</v>
      </c>
      <c r="J183">
        <v>4887597283</v>
      </c>
      <c r="K183" t="s">
        <v>19</v>
      </c>
    </row>
    <row r="184" spans="1:11" x14ac:dyDescent="0.35">
      <c r="A184">
        <v>398</v>
      </c>
      <c r="B184" t="s">
        <v>1207</v>
      </c>
      <c r="C184">
        <v>30</v>
      </c>
      <c r="D184" t="s">
        <v>1208</v>
      </c>
      <c r="E184" t="s">
        <v>169</v>
      </c>
      <c r="F184" t="s">
        <v>42</v>
      </c>
      <c r="G184" t="s">
        <v>120</v>
      </c>
      <c r="H184" t="s">
        <v>57</v>
      </c>
      <c r="I184" t="s">
        <v>91</v>
      </c>
      <c r="J184" t="s">
        <v>1209</v>
      </c>
      <c r="K184" t="s">
        <v>44</v>
      </c>
    </row>
    <row r="185" spans="1:11" x14ac:dyDescent="0.35">
      <c r="A185">
        <v>402</v>
      </c>
      <c r="B185" t="s">
        <v>1219</v>
      </c>
      <c r="C185">
        <v>28</v>
      </c>
      <c r="D185" t="s">
        <v>1220</v>
      </c>
      <c r="E185" t="s">
        <v>42</v>
      </c>
      <c r="F185" t="s">
        <v>149</v>
      </c>
      <c r="G185" t="s">
        <v>52</v>
      </c>
      <c r="H185" t="s">
        <v>13</v>
      </c>
      <c r="I185" t="s">
        <v>116</v>
      </c>
      <c r="J185" t="s">
        <v>1221</v>
      </c>
      <c r="K185" t="s">
        <v>19</v>
      </c>
    </row>
    <row r="186" spans="1:11" x14ac:dyDescent="0.35">
      <c r="A186">
        <v>403</v>
      </c>
      <c r="B186" t="s">
        <v>1222</v>
      </c>
      <c r="C186">
        <v>28</v>
      </c>
      <c r="D186" t="s">
        <v>1223</v>
      </c>
      <c r="E186" t="s">
        <v>16</v>
      </c>
      <c r="F186" t="s">
        <v>201</v>
      </c>
      <c r="G186" t="s">
        <v>15</v>
      </c>
      <c r="H186" t="s">
        <v>16</v>
      </c>
      <c r="I186" t="s">
        <v>102</v>
      </c>
      <c r="J186" t="s">
        <v>1224</v>
      </c>
      <c r="K186" t="s">
        <v>28</v>
      </c>
    </row>
    <row r="187" spans="1:11" x14ac:dyDescent="0.35">
      <c r="A187">
        <v>406</v>
      </c>
      <c r="B187" t="s">
        <v>1231</v>
      </c>
      <c r="C187">
        <v>28</v>
      </c>
      <c r="D187" t="s">
        <v>1232</v>
      </c>
      <c r="E187" t="s">
        <v>23</v>
      </c>
      <c r="F187" t="s">
        <v>40</v>
      </c>
      <c r="G187" t="s">
        <v>62</v>
      </c>
      <c r="H187" t="s">
        <v>23</v>
      </c>
      <c r="I187" t="s">
        <v>91</v>
      </c>
      <c r="J187" t="s">
        <v>1233</v>
      </c>
      <c r="K187" t="s">
        <v>19</v>
      </c>
    </row>
    <row r="188" spans="1:11" x14ac:dyDescent="0.35">
      <c r="A188">
        <v>407</v>
      </c>
      <c r="B188" t="s">
        <v>1234</v>
      </c>
      <c r="C188">
        <v>26</v>
      </c>
      <c r="D188" t="s">
        <v>1235</v>
      </c>
      <c r="E188" t="s">
        <v>149</v>
      </c>
      <c r="F188" t="s">
        <v>32</v>
      </c>
      <c r="G188" t="s">
        <v>52</v>
      </c>
      <c r="H188" t="s">
        <v>13</v>
      </c>
      <c r="I188" t="s">
        <v>26</v>
      </c>
      <c r="J188" t="s">
        <v>1236</v>
      </c>
      <c r="K188" t="s">
        <v>44</v>
      </c>
    </row>
    <row r="189" spans="1:11" x14ac:dyDescent="0.35">
      <c r="A189">
        <v>410</v>
      </c>
      <c r="B189" t="s">
        <v>1243</v>
      </c>
      <c r="C189">
        <v>26</v>
      </c>
      <c r="D189" t="s">
        <v>1244</v>
      </c>
      <c r="E189" t="s">
        <v>16</v>
      </c>
      <c r="F189" t="s">
        <v>57</v>
      </c>
      <c r="G189" t="s">
        <v>15</v>
      </c>
      <c r="H189" t="s">
        <v>16</v>
      </c>
      <c r="I189" t="s">
        <v>26</v>
      </c>
      <c r="J189" t="s">
        <v>1245</v>
      </c>
      <c r="K189" t="s">
        <v>76</v>
      </c>
    </row>
    <row r="190" spans="1:11" x14ac:dyDescent="0.35">
      <c r="A190">
        <v>413</v>
      </c>
      <c r="B190" t="s">
        <v>1251</v>
      </c>
      <c r="C190">
        <v>30</v>
      </c>
      <c r="D190" t="s">
        <v>1252</v>
      </c>
      <c r="E190" t="s">
        <v>22</v>
      </c>
      <c r="F190" t="s">
        <v>25</v>
      </c>
      <c r="G190" t="s">
        <v>120</v>
      </c>
      <c r="H190" t="s">
        <v>57</v>
      </c>
      <c r="I190" t="s">
        <v>68</v>
      </c>
      <c r="J190" t="s">
        <v>1253</v>
      </c>
      <c r="K190" t="s">
        <v>19</v>
      </c>
    </row>
    <row r="191" spans="1:11" x14ac:dyDescent="0.35">
      <c r="A191">
        <v>414</v>
      </c>
      <c r="B191" t="s">
        <v>1254</v>
      </c>
      <c r="C191">
        <v>28</v>
      </c>
      <c r="D191" t="s">
        <v>1255</v>
      </c>
      <c r="E191" t="s">
        <v>133</v>
      </c>
      <c r="F191" t="s">
        <v>40</v>
      </c>
      <c r="G191" t="s">
        <v>80</v>
      </c>
      <c r="H191" t="s">
        <v>32</v>
      </c>
      <c r="I191" t="s">
        <v>17</v>
      </c>
      <c r="J191" t="s">
        <v>1256</v>
      </c>
      <c r="K191" t="s">
        <v>28</v>
      </c>
    </row>
    <row r="192" spans="1:11" x14ac:dyDescent="0.35">
      <c r="A192">
        <v>417</v>
      </c>
      <c r="B192" t="s">
        <v>1263</v>
      </c>
      <c r="C192">
        <v>28</v>
      </c>
      <c r="D192" t="s">
        <v>1264</v>
      </c>
      <c r="E192" t="s">
        <v>133</v>
      </c>
      <c r="F192" t="s">
        <v>67</v>
      </c>
      <c r="G192" t="s">
        <v>62</v>
      </c>
      <c r="H192" t="s">
        <v>23</v>
      </c>
      <c r="I192" t="s">
        <v>116</v>
      </c>
      <c r="J192" t="s">
        <v>1265</v>
      </c>
      <c r="K192" t="s">
        <v>44</v>
      </c>
    </row>
    <row r="193" spans="1:11" x14ac:dyDescent="0.35">
      <c r="A193">
        <v>419</v>
      </c>
      <c r="B193" t="s">
        <v>1269</v>
      </c>
      <c r="C193">
        <v>27</v>
      </c>
      <c r="D193" t="s">
        <v>1270</v>
      </c>
      <c r="E193" t="s">
        <v>32</v>
      </c>
      <c r="F193" t="s">
        <v>149</v>
      </c>
      <c r="G193" t="s">
        <v>80</v>
      </c>
      <c r="H193" t="s">
        <v>32</v>
      </c>
      <c r="I193" t="s">
        <v>91</v>
      </c>
      <c r="J193">
        <v>1044021554</v>
      </c>
      <c r="K193" t="s">
        <v>28</v>
      </c>
    </row>
    <row r="194" spans="1:11" x14ac:dyDescent="0.35">
      <c r="A194">
        <v>421</v>
      </c>
      <c r="B194" t="s">
        <v>1274</v>
      </c>
      <c r="C194">
        <v>29</v>
      </c>
      <c r="D194" t="s">
        <v>1275</v>
      </c>
      <c r="E194" t="s">
        <v>101</v>
      </c>
      <c r="F194" t="s">
        <v>34</v>
      </c>
      <c r="G194" t="s">
        <v>24</v>
      </c>
      <c r="H194" t="s">
        <v>25</v>
      </c>
      <c r="I194" t="s">
        <v>58</v>
      </c>
      <c r="J194" t="s">
        <v>1276</v>
      </c>
      <c r="K194" t="s">
        <v>28</v>
      </c>
    </row>
    <row r="195" spans="1:11" x14ac:dyDescent="0.35">
      <c r="A195">
        <v>422</v>
      </c>
      <c r="B195" t="s">
        <v>1277</v>
      </c>
      <c r="C195">
        <v>29</v>
      </c>
      <c r="D195" t="s">
        <v>1278</v>
      </c>
      <c r="E195" t="s">
        <v>32</v>
      </c>
      <c r="F195" t="s">
        <v>67</v>
      </c>
      <c r="G195" t="s">
        <v>41</v>
      </c>
      <c r="H195" t="s">
        <v>42</v>
      </c>
      <c r="I195" t="s">
        <v>26</v>
      </c>
      <c r="J195" t="s">
        <v>1279</v>
      </c>
      <c r="K195" t="s">
        <v>19</v>
      </c>
    </row>
    <row r="196" spans="1:11" x14ac:dyDescent="0.35">
      <c r="A196">
        <v>424</v>
      </c>
      <c r="B196" t="s">
        <v>1283</v>
      </c>
      <c r="C196">
        <v>26</v>
      </c>
      <c r="D196" t="s">
        <v>1284</v>
      </c>
      <c r="E196" t="s">
        <v>57</v>
      </c>
      <c r="F196" t="s">
        <v>13</v>
      </c>
      <c r="G196" t="s">
        <v>24</v>
      </c>
      <c r="H196" t="s">
        <v>25</v>
      </c>
      <c r="I196" t="s">
        <v>63</v>
      </c>
      <c r="J196" t="s">
        <v>1285</v>
      </c>
      <c r="K196" t="s">
        <v>37</v>
      </c>
    </row>
    <row r="197" spans="1:11" x14ac:dyDescent="0.35">
      <c r="A197">
        <v>426</v>
      </c>
      <c r="B197" t="s">
        <v>1289</v>
      </c>
      <c r="C197">
        <v>27</v>
      </c>
      <c r="D197" t="s">
        <v>1290</v>
      </c>
      <c r="E197" t="s">
        <v>149</v>
      </c>
      <c r="F197" t="s">
        <v>133</v>
      </c>
      <c r="G197" t="s">
        <v>120</v>
      </c>
      <c r="H197" t="s">
        <v>57</v>
      </c>
      <c r="I197" t="s">
        <v>53</v>
      </c>
      <c r="J197" t="s">
        <v>1291</v>
      </c>
      <c r="K197" t="s">
        <v>76</v>
      </c>
    </row>
    <row r="198" spans="1:11" x14ac:dyDescent="0.35">
      <c r="A198">
        <v>428</v>
      </c>
      <c r="B198" t="s">
        <v>1294</v>
      </c>
      <c r="C198">
        <v>27</v>
      </c>
      <c r="D198" t="s">
        <v>1295</v>
      </c>
      <c r="E198" t="s">
        <v>16</v>
      </c>
      <c r="F198" t="s">
        <v>201</v>
      </c>
      <c r="G198" t="s">
        <v>52</v>
      </c>
      <c r="H198" t="s">
        <v>13</v>
      </c>
      <c r="I198" t="s">
        <v>48</v>
      </c>
      <c r="J198" t="s">
        <v>1296</v>
      </c>
      <c r="K198" t="s">
        <v>28</v>
      </c>
    </row>
    <row r="199" spans="1:11" x14ac:dyDescent="0.35">
      <c r="A199">
        <v>429</v>
      </c>
      <c r="B199" t="s">
        <v>1297</v>
      </c>
      <c r="C199">
        <v>30</v>
      </c>
      <c r="D199" t="s">
        <v>1298</v>
      </c>
      <c r="E199" t="s">
        <v>42</v>
      </c>
      <c r="F199" t="s">
        <v>42</v>
      </c>
      <c r="G199" t="s">
        <v>15</v>
      </c>
      <c r="H199" t="s">
        <v>16</v>
      </c>
      <c r="I199" t="s">
        <v>88</v>
      </c>
      <c r="J199" t="s">
        <v>1299</v>
      </c>
      <c r="K199" t="s">
        <v>37</v>
      </c>
    </row>
    <row r="200" spans="1:11" x14ac:dyDescent="0.35">
      <c r="A200">
        <v>430</v>
      </c>
      <c r="B200" t="s">
        <v>1300</v>
      </c>
      <c r="C200">
        <v>28</v>
      </c>
      <c r="D200" t="s">
        <v>1301</v>
      </c>
      <c r="E200" t="s">
        <v>32</v>
      </c>
      <c r="F200" t="s">
        <v>31</v>
      </c>
      <c r="G200" t="s">
        <v>80</v>
      </c>
      <c r="H200" t="s">
        <v>32</v>
      </c>
      <c r="I200" t="s">
        <v>63</v>
      </c>
      <c r="J200" t="s">
        <v>1302</v>
      </c>
      <c r="K200" t="s">
        <v>76</v>
      </c>
    </row>
    <row r="201" spans="1:11" x14ac:dyDescent="0.35">
      <c r="A201">
        <v>439</v>
      </c>
      <c r="B201" t="s">
        <v>1326</v>
      </c>
      <c r="C201">
        <v>28</v>
      </c>
      <c r="D201" t="s">
        <v>1327</v>
      </c>
      <c r="E201" t="s">
        <v>169</v>
      </c>
      <c r="F201" t="s">
        <v>149</v>
      </c>
      <c r="G201" t="s">
        <v>24</v>
      </c>
      <c r="H201" t="s">
        <v>25</v>
      </c>
      <c r="I201" t="s">
        <v>91</v>
      </c>
      <c r="J201" t="s">
        <v>1328</v>
      </c>
      <c r="K201" t="s">
        <v>28</v>
      </c>
    </row>
    <row r="202" spans="1:11" x14ac:dyDescent="0.35">
      <c r="A202">
        <v>440</v>
      </c>
      <c r="B202" t="s">
        <v>1329</v>
      </c>
      <c r="C202">
        <v>27</v>
      </c>
      <c r="D202" t="s">
        <v>1330</v>
      </c>
      <c r="E202" t="s">
        <v>101</v>
      </c>
      <c r="F202" t="s">
        <v>67</v>
      </c>
      <c r="G202" t="s">
        <v>33</v>
      </c>
      <c r="H202" t="s">
        <v>34</v>
      </c>
      <c r="I202" t="s">
        <v>91</v>
      </c>
      <c r="J202" t="s">
        <v>1331</v>
      </c>
      <c r="K202" t="s">
        <v>28</v>
      </c>
    </row>
    <row r="203" spans="1:11" x14ac:dyDescent="0.35">
      <c r="A203">
        <v>443</v>
      </c>
      <c r="B203" t="s">
        <v>1338</v>
      </c>
      <c r="C203">
        <v>26</v>
      </c>
      <c r="D203" t="s">
        <v>1339</v>
      </c>
      <c r="E203" t="s">
        <v>23</v>
      </c>
      <c r="F203" t="s">
        <v>31</v>
      </c>
      <c r="G203" t="s">
        <v>15</v>
      </c>
      <c r="H203" t="s">
        <v>16</v>
      </c>
      <c r="I203" t="s">
        <v>53</v>
      </c>
      <c r="J203">
        <f>1-525-237-6215</f>
        <v>-6976</v>
      </c>
      <c r="K203" t="s">
        <v>28</v>
      </c>
    </row>
    <row r="204" spans="1:11" x14ac:dyDescent="0.35">
      <c r="A204">
        <v>444</v>
      </c>
      <c r="B204" t="s">
        <v>1340</v>
      </c>
      <c r="C204">
        <v>27</v>
      </c>
      <c r="D204" t="s">
        <v>1341</v>
      </c>
      <c r="E204" t="s">
        <v>201</v>
      </c>
      <c r="F204" t="s">
        <v>14</v>
      </c>
      <c r="G204" t="s">
        <v>15</v>
      </c>
      <c r="H204" t="s">
        <v>16</v>
      </c>
      <c r="I204" t="s">
        <v>63</v>
      </c>
      <c r="J204" t="s">
        <v>1342</v>
      </c>
      <c r="K204" t="s">
        <v>28</v>
      </c>
    </row>
    <row r="205" spans="1:11" x14ac:dyDescent="0.35">
      <c r="A205">
        <v>447</v>
      </c>
      <c r="B205" t="s">
        <v>1349</v>
      </c>
      <c r="C205">
        <v>29</v>
      </c>
      <c r="D205" t="s">
        <v>1350</v>
      </c>
      <c r="E205" t="s">
        <v>13</v>
      </c>
      <c r="F205" t="s">
        <v>40</v>
      </c>
      <c r="G205" t="s">
        <v>80</v>
      </c>
      <c r="H205" t="s">
        <v>32</v>
      </c>
      <c r="I205" t="s">
        <v>17</v>
      </c>
      <c r="J205" t="s">
        <v>1351</v>
      </c>
      <c r="K205" t="s">
        <v>37</v>
      </c>
    </row>
    <row r="206" spans="1:11" x14ac:dyDescent="0.35">
      <c r="A206">
        <v>448</v>
      </c>
      <c r="B206" t="s">
        <v>1352</v>
      </c>
      <c r="C206">
        <v>29</v>
      </c>
      <c r="D206" t="s">
        <v>1353</v>
      </c>
      <c r="E206" t="s">
        <v>79</v>
      </c>
      <c r="F206" t="s">
        <v>101</v>
      </c>
      <c r="G206" t="s">
        <v>24</v>
      </c>
      <c r="H206" t="s">
        <v>25</v>
      </c>
      <c r="I206" t="s">
        <v>116</v>
      </c>
      <c r="J206" t="s">
        <v>1354</v>
      </c>
      <c r="K206" t="s">
        <v>76</v>
      </c>
    </row>
    <row r="207" spans="1:11" x14ac:dyDescent="0.35">
      <c r="A207">
        <v>450</v>
      </c>
      <c r="B207" t="s">
        <v>1358</v>
      </c>
      <c r="C207">
        <v>30</v>
      </c>
      <c r="D207" t="s">
        <v>1359</v>
      </c>
      <c r="E207" t="s">
        <v>13</v>
      </c>
      <c r="F207" t="s">
        <v>79</v>
      </c>
      <c r="G207" t="s">
        <v>24</v>
      </c>
      <c r="H207" t="s">
        <v>25</v>
      </c>
      <c r="I207" t="s">
        <v>63</v>
      </c>
      <c r="J207" t="s">
        <v>1360</v>
      </c>
      <c r="K207" t="s">
        <v>76</v>
      </c>
    </row>
    <row r="208" spans="1:11" x14ac:dyDescent="0.35">
      <c r="A208">
        <v>451</v>
      </c>
      <c r="B208" t="s">
        <v>1361</v>
      </c>
      <c r="C208">
        <v>29</v>
      </c>
      <c r="D208" t="s">
        <v>1362</v>
      </c>
      <c r="E208" t="s">
        <v>201</v>
      </c>
      <c r="F208" t="s">
        <v>42</v>
      </c>
      <c r="G208" t="s">
        <v>15</v>
      </c>
      <c r="H208" t="s">
        <v>16</v>
      </c>
      <c r="I208" t="s">
        <v>63</v>
      </c>
      <c r="J208" t="s">
        <v>1363</v>
      </c>
      <c r="K208" t="s">
        <v>37</v>
      </c>
    </row>
    <row r="209" spans="1:11" x14ac:dyDescent="0.35">
      <c r="A209">
        <v>453</v>
      </c>
      <c r="B209" t="s">
        <v>1367</v>
      </c>
      <c r="C209">
        <v>28</v>
      </c>
      <c r="D209" t="s">
        <v>1368</v>
      </c>
      <c r="E209" t="s">
        <v>32</v>
      </c>
      <c r="F209" t="s">
        <v>79</v>
      </c>
      <c r="G209" t="s">
        <v>15</v>
      </c>
      <c r="H209" t="s">
        <v>16</v>
      </c>
      <c r="I209" t="s">
        <v>170</v>
      </c>
      <c r="J209" t="s">
        <v>1369</v>
      </c>
      <c r="K209" t="s">
        <v>37</v>
      </c>
    </row>
    <row r="210" spans="1:11" x14ac:dyDescent="0.35">
      <c r="A210">
        <v>454</v>
      </c>
      <c r="B210" t="s">
        <v>1370</v>
      </c>
      <c r="C210">
        <v>30</v>
      </c>
      <c r="D210" t="s">
        <v>1371</v>
      </c>
      <c r="E210" t="s">
        <v>32</v>
      </c>
      <c r="F210" t="s">
        <v>133</v>
      </c>
      <c r="G210" t="s">
        <v>33</v>
      </c>
      <c r="H210" t="s">
        <v>34</v>
      </c>
      <c r="I210" t="s">
        <v>91</v>
      </c>
      <c r="J210" t="s">
        <v>1372</v>
      </c>
      <c r="K210" t="s">
        <v>19</v>
      </c>
    </row>
    <row r="211" spans="1:11" x14ac:dyDescent="0.35">
      <c r="A211">
        <v>455</v>
      </c>
      <c r="B211" t="s">
        <v>1373</v>
      </c>
      <c r="C211">
        <v>30</v>
      </c>
      <c r="D211" t="s">
        <v>1374</v>
      </c>
      <c r="E211" t="s">
        <v>57</v>
      </c>
      <c r="F211" t="s">
        <v>22</v>
      </c>
      <c r="G211" t="s">
        <v>62</v>
      </c>
      <c r="H211" t="s">
        <v>23</v>
      </c>
      <c r="I211" t="s">
        <v>68</v>
      </c>
      <c r="J211" t="s">
        <v>1375</v>
      </c>
      <c r="K211" t="s">
        <v>28</v>
      </c>
    </row>
    <row r="212" spans="1:11" x14ac:dyDescent="0.35">
      <c r="A212">
        <v>456</v>
      </c>
      <c r="B212" t="s">
        <v>1376</v>
      </c>
      <c r="C212">
        <v>30</v>
      </c>
      <c r="D212" t="s">
        <v>1377</v>
      </c>
      <c r="E212" t="s">
        <v>79</v>
      </c>
      <c r="F212" t="s">
        <v>101</v>
      </c>
      <c r="G212" t="s">
        <v>24</v>
      </c>
      <c r="H212" t="s">
        <v>25</v>
      </c>
      <c r="I212" t="s">
        <v>26</v>
      </c>
      <c r="J212" t="s">
        <v>1378</v>
      </c>
      <c r="K212" t="s">
        <v>28</v>
      </c>
    </row>
    <row r="213" spans="1:11" x14ac:dyDescent="0.35">
      <c r="A213">
        <v>459</v>
      </c>
      <c r="B213" t="s">
        <v>1385</v>
      </c>
      <c r="C213">
        <v>29</v>
      </c>
      <c r="D213" t="s">
        <v>1386</v>
      </c>
      <c r="E213" t="s">
        <v>34</v>
      </c>
      <c r="F213" t="s">
        <v>22</v>
      </c>
      <c r="G213" t="s">
        <v>80</v>
      </c>
      <c r="H213" t="s">
        <v>32</v>
      </c>
      <c r="I213" t="s">
        <v>170</v>
      </c>
      <c r="J213">
        <v>4372028357</v>
      </c>
      <c r="K213" t="s">
        <v>76</v>
      </c>
    </row>
    <row r="214" spans="1:11" x14ac:dyDescent="0.35">
      <c r="A214">
        <v>463</v>
      </c>
      <c r="B214" t="s">
        <v>1396</v>
      </c>
      <c r="C214">
        <v>26</v>
      </c>
      <c r="D214" t="s">
        <v>1397</v>
      </c>
      <c r="E214" t="s">
        <v>133</v>
      </c>
      <c r="F214" t="s">
        <v>13</v>
      </c>
      <c r="G214" t="s">
        <v>87</v>
      </c>
      <c r="H214" t="s">
        <v>79</v>
      </c>
      <c r="I214" t="s">
        <v>17</v>
      </c>
      <c r="J214" t="s">
        <v>1398</v>
      </c>
      <c r="K214" t="s">
        <v>76</v>
      </c>
    </row>
    <row r="215" spans="1:11" x14ac:dyDescent="0.35">
      <c r="A215">
        <v>468</v>
      </c>
      <c r="B215" t="s">
        <v>1411</v>
      </c>
      <c r="C215">
        <v>30</v>
      </c>
      <c r="D215" t="s">
        <v>1412</v>
      </c>
      <c r="E215" t="s">
        <v>31</v>
      </c>
      <c r="F215" t="s">
        <v>34</v>
      </c>
      <c r="G215" t="s">
        <v>24</v>
      </c>
      <c r="H215" t="s">
        <v>25</v>
      </c>
      <c r="I215" t="s">
        <v>26</v>
      </c>
      <c r="J215" t="s">
        <v>1413</v>
      </c>
      <c r="K215" t="s">
        <v>76</v>
      </c>
    </row>
    <row r="216" spans="1:11" x14ac:dyDescent="0.35">
      <c r="A216">
        <v>471</v>
      </c>
      <c r="B216" t="s">
        <v>1420</v>
      </c>
      <c r="C216">
        <v>30</v>
      </c>
      <c r="D216" t="s">
        <v>1421</v>
      </c>
      <c r="E216" t="s">
        <v>169</v>
      </c>
      <c r="F216" t="s">
        <v>25</v>
      </c>
      <c r="G216" t="s">
        <v>52</v>
      </c>
      <c r="H216" t="s">
        <v>13</v>
      </c>
      <c r="I216" t="s">
        <v>91</v>
      </c>
      <c r="J216" t="s">
        <v>1422</v>
      </c>
      <c r="K216" t="s">
        <v>28</v>
      </c>
    </row>
    <row r="217" spans="1:11" x14ac:dyDescent="0.35">
      <c r="A217">
        <v>473</v>
      </c>
      <c r="B217" t="s">
        <v>1426</v>
      </c>
      <c r="C217">
        <v>29</v>
      </c>
      <c r="D217" t="s">
        <v>1427</v>
      </c>
      <c r="E217" t="s">
        <v>42</v>
      </c>
      <c r="F217" t="s">
        <v>31</v>
      </c>
      <c r="G217" t="s">
        <v>33</v>
      </c>
      <c r="H217" t="s">
        <v>34</v>
      </c>
      <c r="I217" t="s">
        <v>102</v>
      </c>
      <c r="J217" t="s">
        <v>1428</v>
      </c>
      <c r="K217" t="s">
        <v>44</v>
      </c>
    </row>
    <row r="218" spans="1:11" x14ac:dyDescent="0.35">
      <c r="A218">
        <v>474</v>
      </c>
      <c r="B218" t="s">
        <v>1429</v>
      </c>
      <c r="C218">
        <v>29</v>
      </c>
      <c r="D218" t="s">
        <v>1430</v>
      </c>
      <c r="E218" t="s">
        <v>23</v>
      </c>
      <c r="F218" t="s">
        <v>14</v>
      </c>
      <c r="G218" t="s">
        <v>80</v>
      </c>
      <c r="H218" t="s">
        <v>32</v>
      </c>
      <c r="I218" t="s">
        <v>116</v>
      </c>
      <c r="J218">
        <v>8909637742</v>
      </c>
      <c r="K218" t="s">
        <v>76</v>
      </c>
    </row>
    <row r="219" spans="1:11" x14ac:dyDescent="0.35">
      <c r="A219">
        <v>476</v>
      </c>
      <c r="B219" t="s">
        <v>1434</v>
      </c>
      <c r="C219">
        <v>30</v>
      </c>
      <c r="D219" t="s">
        <v>1435</v>
      </c>
      <c r="E219" t="s">
        <v>133</v>
      </c>
      <c r="F219" t="s">
        <v>57</v>
      </c>
      <c r="G219" t="s">
        <v>33</v>
      </c>
      <c r="H219" t="s">
        <v>34</v>
      </c>
      <c r="I219" t="s">
        <v>91</v>
      </c>
      <c r="J219" t="s">
        <v>1436</v>
      </c>
      <c r="K219" t="s">
        <v>28</v>
      </c>
    </row>
    <row r="220" spans="1:11" x14ac:dyDescent="0.35">
      <c r="A220">
        <v>479</v>
      </c>
      <c r="B220" t="s">
        <v>1442</v>
      </c>
      <c r="C220">
        <v>28</v>
      </c>
      <c r="D220" t="s">
        <v>1443</v>
      </c>
      <c r="E220" t="s">
        <v>177</v>
      </c>
      <c r="F220" t="s">
        <v>149</v>
      </c>
      <c r="G220" t="s">
        <v>80</v>
      </c>
      <c r="H220" t="s">
        <v>32</v>
      </c>
      <c r="I220" t="s">
        <v>91</v>
      </c>
      <c r="J220">
        <f>1-769-713-564</f>
        <v>-2045</v>
      </c>
      <c r="K220" t="s">
        <v>37</v>
      </c>
    </row>
    <row r="221" spans="1:11" x14ac:dyDescent="0.35">
      <c r="A221">
        <v>480</v>
      </c>
      <c r="B221" t="s">
        <v>1444</v>
      </c>
      <c r="C221">
        <v>26</v>
      </c>
      <c r="D221" t="s">
        <v>1445</v>
      </c>
      <c r="E221" t="s">
        <v>40</v>
      </c>
      <c r="F221" t="s">
        <v>31</v>
      </c>
      <c r="G221" t="s">
        <v>52</v>
      </c>
      <c r="H221" t="s">
        <v>13</v>
      </c>
      <c r="I221" t="s">
        <v>91</v>
      </c>
      <c r="J221" t="s">
        <v>1446</v>
      </c>
      <c r="K221" t="s">
        <v>44</v>
      </c>
    </row>
    <row r="222" spans="1:11" x14ac:dyDescent="0.35">
      <c r="A222">
        <v>483</v>
      </c>
      <c r="B222" t="s">
        <v>1453</v>
      </c>
      <c r="C222">
        <v>26</v>
      </c>
      <c r="D222" t="s">
        <v>1454</v>
      </c>
      <c r="E222" t="s">
        <v>32</v>
      </c>
      <c r="F222" t="s">
        <v>23</v>
      </c>
      <c r="G222" t="s">
        <v>15</v>
      </c>
      <c r="H222" t="s">
        <v>16</v>
      </c>
      <c r="I222" t="s">
        <v>63</v>
      </c>
      <c r="J222" t="s">
        <v>1455</v>
      </c>
      <c r="K222" t="s">
        <v>28</v>
      </c>
    </row>
    <row r="223" spans="1:11" x14ac:dyDescent="0.35">
      <c r="A223">
        <v>485</v>
      </c>
      <c r="B223" t="s">
        <v>1459</v>
      </c>
      <c r="C223">
        <v>27</v>
      </c>
      <c r="D223" t="s">
        <v>1460</v>
      </c>
      <c r="E223" t="s">
        <v>169</v>
      </c>
      <c r="F223" t="s">
        <v>133</v>
      </c>
      <c r="G223" t="s">
        <v>87</v>
      </c>
      <c r="H223" t="s">
        <v>79</v>
      </c>
      <c r="I223" t="s">
        <v>170</v>
      </c>
      <c r="J223" t="s">
        <v>1461</v>
      </c>
      <c r="K223" t="s">
        <v>19</v>
      </c>
    </row>
    <row r="224" spans="1:11" x14ac:dyDescent="0.35">
      <c r="A224">
        <v>487</v>
      </c>
      <c r="B224" t="s">
        <v>1465</v>
      </c>
      <c r="C224">
        <v>30</v>
      </c>
      <c r="D224" t="s">
        <v>1466</v>
      </c>
      <c r="E224" t="s">
        <v>201</v>
      </c>
      <c r="F224" t="s">
        <v>40</v>
      </c>
      <c r="G224" t="s">
        <v>62</v>
      </c>
      <c r="H224" t="s">
        <v>23</v>
      </c>
      <c r="I224" t="s">
        <v>170</v>
      </c>
      <c r="J224" t="s">
        <v>1467</v>
      </c>
      <c r="K224" t="s">
        <v>28</v>
      </c>
    </row>
    <row r="225" spans="1:11" x14ac:dyDescent="0.35">
      <c r="A225">
        <v>489</v>
      </c>
      <c r="B225" t="s">
        <v>1471</v>
      </c>
      <c r="C225">
        <v>27</v>
      </c>
      <c r="D225" t="s">
        <v>1472</v>
      </c>
      <c r="E225" t="s">
        <v>22</v>
      </c>
      <c r="F225" t="s">
        <v>201</v>
      </c>
      <c r="G225" t="s">
        <v>47</v>
      </c>
      <c r="H225" t="s">
        <v>31</v>
      </c>
      <c r="I225" t="s">
        <v>116</v>
      </c>
      <c r="J225" t="s">
        <v>1473</v>
      </c>
      <c r="K225" t="s">
        <v>44</v>
      </c>
    </row>
    <row r="226" spans="1:11" x14ac:dyDescent="0.35">
      <c r="A226">
        <v>490</v>
      </c>
      <c r="B226" t="s">
        <v>1474</v>
      </c>
      <c r="C226">
        <v>29</v>
      </c>
      <c r="D226" t="s">
        <v>1475</v>
      </c>
      <c r="E226" t="s">
        <v>42</v>
      </c>
      <c r="F226" t="s">
        <v>16</v>
      </c>
      <c r="G226" t="s">
        <v>52</v>
      </c>
      <c r="H226" t="s">
        <v>13</v>
      </c>
      <c r="I226" t="s">
        <v>146</v>
      </c>
      <c r="J226" t="s">
        <v>1476</v>
      </c>
      <c r="K226" t="s">
        <v>76</v>
      </c>
    </row>
    <row r="227" spans="1:11" x14ac:dyDescent="0.35">
      <c r="A227">
        <v>492</v>
      </c>
      <c r="B227" t="s">
        <v>1480</v>
      </c>
      <c r="C227">
        <v>26</v>
      </c>
      <c r="D227" t="s">
        <v>1481</v>
      </c>
      <c r="E227" t="s">
        <v>40</v>
      </c>
      <c r="F227" t="s">
        <v>32</v>
      </c>
      <c r="G227" t="s">
        <v>87</v>
      </c>
      <c r="H227" t="s">
        <v>79</v>
      </c>
      <c r="I227" t="s">
        <v>153</v>
      </c>
      <c r="J227" t="s">
        <v>1482</v>
      </c>
      <c r="K227" t="s">
        <v>44</v>
      </c>
    </row>
    <row r="228" spans="1:11" x14ac:dyDescent="0.35">
      <c r="A228">
        <v>493</v>
      </c>
      <c r="B228" t="s">
        <v>1483</v>
      </c>
      <c r="C228">
        <v>28</v>
      </c>
      <c r="D228" t="s">
        <v>1484</v>
      </c>
      <c r="E228" t="s">
        <v>16</v>
      </c>
      <c r="F228" t="s">
        <v>149</v>
      </c>
      <c r="G228" t="s">
        <v>120</v>
      </c>
      <c r="H228" t="s">
        <v>57</v>
      </c>
      <c r="I228" t="s">
        <v>146</v>
      </c>
      <c r="J228" t="s">
        <v>1485</v>
      </c>
      <c r="K228" t="s">
        <v>76</v>
      </c>
    </row>
    <row r="229" spans="1:11" x14ac:dyDescent="0.35">
      <c r="A229">
        <v>495</v>
      </c>
      <c r="B229" t="s">
        <v>1488</v>
      </c>
      <c r="C229">
        <v>30</v>
      </c>
      <c r="D229" t="s">
        <v>1489</v>
      </c>
      <c r="E229" t="s">
        <v>101</v>
      </c>
      <c r="F229" t="s">
        <v>14</v>
      </c>
      <c r="G229" t="s">
        <v>15</v>
      </c>
      <c r="H229" t="s">
        <v>16</v>
      </c>
      <c r="I229" t="s">
        <v>146</v>
      </c>
      <c r="J229" t="s">
        <v>1490</v>
      </c>
      <c r="K229" t="s">
        <v>19</v>
      </c>
    </row>
    <row r="230" spans="1:11" x14ac:dyDescent="0.35">
      <c r="A230">
        <v>496</v>
      </c>
      <c r="B230" t="s">
        <v>1491</v>
      </c>
      <c r="C230">
        <v>26</v>
      </c>
      <c r="D230" t="s">
        <v>1492</v>
      </c>
      <c r="E230" t="s">
        <v>31</v>
      </c>
      <c r="F230" t="s">
        <v>57</v>
      </c>
      <c r="G230" t="s">
        <v>41</v>
      </c>
      <c r="H230" t="s">
        <v>42</v>
      </c>
      <c r="I230" t="s">
        <v>48</v>
      </c>
      <c r="J230" t="s">
        <v>1493</v>
      </c>
      <c r="K230" t="s">
        <v>28</v>
      </c>
    </row>
    <row r="231" spans="1:11" x14ac:dyDescent="0.35">
      <c r="A231">
        <v>499</v>
      </c>
      <c r="B231" t="s">
        <v>1499</v>
      </c>
      <c r="C231">
        <v>30</v>
      </c>
      <c r="D231" t="s">
        <v>1500</v>
      </c>
      <c r="E231" t="s">
        <v>101</v>
      </c>
      <c r="F231" t="s">
        <v>25</v>
      </c>
      <c r="G231" t="s">
        <v>87</v>
      </c>
      <c r="H231" t="s">
        <v>79</v>
      </c>
      <c r="I231" t="s">
        <v>17</v>
      </c>
      <c r="J231" t="s">
        <v>1501</v>
      </c>
      <c r="K231" t="s">
        <v>44</v>
      </c>
    </row>
    <row r="232" spans="1:11" x14ac:dyDescent="0.35">
      <c r="A232">
        <v>502</v>
      </c>
      <c r="B232" t="s">
        <v>1508</v>
      </c>
      <c r="C232">
        <v>26</v>
      </c>
      <c r="D232" t="s">
        <v>1509</v>
      </c>
      <c r="E232" t="s">
        <v>101</v>
      </c>
      <c r="F232" t="s">
        <v>32</v>
      </c>
      <c r="G232" t="s">
        <v>15</v>
      </c>
      <c r="H232" t="s">
        <v>16</v>
      </c>
      <c r="I232" t="s">
        <v>26</v>
      </c>
      <c r="J232">
        <v>8926340950</v>
      </c>
      <c r="K232" t="s">
        <v>44</v>
      </c>
    </row>
    <row r="233" spans="1:11" x14ac:dyDescent="0.35">
      <c r="A233">
        <v>506</v>
      </c>
      <c r="B233" t="s">
        <v>1518</v>
      </c>
      <c r="C233">
        <v>27</v>
      </c>
      <c r="D233" t="s">
        <v>1519</v>
      </c>
      <c r="E233" t="s">
        <v>57</v>
      </c>
      <c r="F233" t="s">
        <v>22</v>
      </c>
      <c r="G233" t="s">
        <v>52</v>
      </c>
      <c r="H233" t="s">
        <v>13</v>
      </c>
      <c r="I233" t="s">
        <v>170</v>
      </c>
      <c r="J233" t="s">
        <v>1520</v>
      </c>
      <c r="K233" t="s">
        <v>44</v>
      </c>
    </row>
    <row r="234" spans="1:11" x14ac:dyDescent="0.35">
      <c r="A234">
        <v>507</v>
      </c>
      <c r="B234" t="s">
        <v>1521</v>
      </c>
      <c r="C234">
        <v>30</v>
      </c>
      <c r="D234" t="s">
        <v>1522</v>
      </c>
      <c r="E234" t="s">
        <v>57</v>
      </c>
      <c r="F234" t="s">
        <v>31</v>
      </c>
      <c r="G234" t="s">
        <v>52</v>
      </c>
      <c r="H234" t="s">
        <v>13</v>
      </c>
      <c r="I234" t="s">
        <v>58</v>
      </c>
      <c r="J234" t="s">
        <v>1523</v>
      </c>
      <c r="K234" t="s">
        <v>37</v>
      </c>
    </row>
    <row r="235" spans="1:11" x14ac:dyDescent="0.35">
      <c r="A235">
        <v>511</v>
      </c>
      <c r="B235" t="s">
        <v>1533</v>
      </c>
      <c r="C235">
        <v>28</v>
      </c>
      <c r="D235" t="s">
        <v>1534</v>
      </c>
      <c r="E235" t="s">
        <v>133</v>
      </c>
      <c r="F235" t="s">
        <v>32</v>
      </c>
      <c r="G235" t="s">
        <v>33</v>
      </c>
      <c r="H235" t="s">
        <v>34</v>
      </c>
      <c r="I235" t="s">
        <v>63</v>
      </c>
      <c r="J235">
        <v>2072362032</v>
      </c>
      <c r="K235" t="s">
        <v>76</v>
      </c>
    </row>
    <row r="236" spans="1:11" x14ac:dyDescent="0.35">
      <c r="A236">
        <v>512</v>
      </c>
      <c r="B236" t="s">
        <v>1535</v>
      </c>
      <c r="C236">
        <v>26</v>
      </c>
      <c r="D236" t="s">
        <v>1536</v>
      </c>
      <c r="E236" t="s">
        <v>16</v>
      </c>
      <c r="F236" t="s">
        <v>34</v>
      </c>
      <c r="G236" t="s">
        <v>62</v>
      </c>
      <c r="H236" t="s">
        <v>23</v>
      </c>
      <c r="I236" t="s">
        <v>58</v>
      </c>
      <c r="J236" t="s">
        <v>1537</v>
      </c>
      <c r="K236" t="s">
        <v>76</v>
      </c>
    </row>
    <row r="237" spans="1:11" x14ac:dyDescent="0.35">
      <c r="A237">
        <v>515</v>
      </c>
      <c r="B237" t="s">
        <v>1544</v>
      </c>
      <c r="C237">
        <v>26</v>
      </c>
      <c r="D237" t="s">
        <v>1545</v>
      </c>
      <c r="E237" t="s">
        <v>40</v>
      </c>
      <c r="F237" t="s">
        <v>34</v>
      </c>
      <c r="G237" t="s">
        <v>47</v>
      </c>
      <c r="H237" t="s">
        <v>31</v>
      </c>
      <c r="I237" t="s">
        <v>26</v>
      </c>
      <c r="J237" t="s">
        <v>1546</v>
      </c>
      <c r="K237" t="s">
        <v>76</v>
      </c>
    </row>
    <row r="238" spans="1:11" x14ac:dyDescent="0.35">
      <c r="A238">
        <v>516</v>
      </c>
      <c r="B238" t="s">
        <v>1547</v>
      </c>
      <c r="C238">
        <v>30</v>
      </c>
      <c r="D238" t="s">
        <v>1548</v>
      </c>
      <c r="E238" t="s">
        <v>40</v>
      </c>
      <c r="F238" t="s">
        <v>34</v>
      </c>
      <c r="G238" t="s">
        <v>87</v>
      </c>
      <c r="H238" t="s">
        <v>79</v>
      </c>
      <c r="I238" t="s">
        <v>116</v>
      </c>
      <c r="J238">
        <f>1-877-98-7009</f>
        <v>-7983</v>
      </c>
      <c r="K238" t="s">
        <v>19</v>
      </c>
    </row>
    <row r="239" spans="1:11" x14ac:dyDescent="0.35">
      <c r="A239">
        <v>517</v>
      </c>
      <c r="B239" t="s">
        <v>1549</v>
      </c>
      <c r="C239">
        <v>26</v>
      </c>
      <c r="D239" t="s">
        <v>1550</v>
      </c>
      <c r="E239" t="s">
        <v>32</v>
      </c>
      <c r="F239" t="s">
        <v>40</v>
      </c>
      <c r="G239" t="s">
        <v>52</v>
      </c>
      <c r="H239" t="s">
        <v>13</v>
      </c>
      <c r="I239" t="s">
        <v>26</v>
      </c>
      <c r="J239">
        <f>1-326-942-3499</f>
        <v>-4766</v>
      </c>
      <c r="K239" t="s">
        <v>44</v>
      </c>
    </row>
    <row r="240" spans="1:11" x14ac:dyDescent="0.35">
      <c r="A240">
        <v>519</v>
      </c>
      <c r="B240" t="s">
        <v>1554</v>
      </c>
      <c r="C240">
        <v>27</v>
      </c>
      <c r="D240" t="s">
        <v>1555</v>
      </c>
      <c r="E240" t="s">
        <v>40</v>
      </c>
      <c r="F240" t="s">
        <v>42</v>
      </c>
      <c r="G240" t="s">
        <v>24</v>
      </c>
      <c r="H240" t="s">
        <v>25</v>
      </c>
      <c r="I240" t="s">
        <v>48</v>
      </c>
      <c r="J240" t="s">
        <v>1556</v>
      </c>
      <c r="K240" t="s">
        <v>28</v>
      </c>
    </row>
    <row r="241" spans="1:11" x14ac:dyDescent="0.35">
      <c r="A241">
        <v>520</v>
      </c>
      <c r="B241" t="s">
        <v>1557</v>
      </c>
      <c r="C241">
        <v>26</v>
      </c>
      <c r="D241" t="s">
        <v>1558</v>
      </c>
      <c r="E241" t="s">
        <v>32</v>
      </c>
      <c r="F241" t="s">
        <v>149</v>
      </c>
      <c r="G241" t="s">
        <v>87</v>
      </c>
      <c r="H241" t="s">
        <v>79</v>
      </c>
      <c r="I241" t="s">
        <v>146</v>
      </c>
      <c r="J241" t="s">
        <v>1559</v>
      </c>
      <c r="K241" t="s">
        <v>19</v>
      </c>
    </row>
    <row r="242" spans="1:11" x14ac:dyDescent="0.35">
      <c r="A242">
        <v>523</v>
      </c>
      <c r="B242" t="s">
        <v>1566</v>
      </c>
      <c r="C242">
        <v>27</v>
      </c>
      <c r="D242" t="s">
        <v>1567</v>
      </c>
      <c r="E242" t="s">
        <v>16</v>
      </c>
      <c r="F242" t="s">
        <v>13</v>
      </c>
      <c r="G242" t="s">
        <v>87</v>
      </c>
      <c r="H242" t="s">
        <v>79</v>
      </c>
      <c r="I242" t="s">
        <v>17</v>
      </c>
      <c r="J242">
        <v>2787680223</v>
      </c>
      <c r="K242" t="s">
        <v>28</v>
      </c>
    </row>
    <row r="243" spans="1:11" x14ac:dyDescent="0.35">
      <c r="A243">
        <v>526</v>
      </c>
      <c r="B243" t="s">
        <v>1573</v>
      </c>
      <c r="C243">
        <v>30</v>
      </c>
      <c r="D243" t="s">
        <v>1574</v>
      </c>
      <c r="E243" t="s">
        <v>67</v>
      </c>
      <c r="F243" t="s">
        <v>101</v>
      </c>
      <c r="G243" t="s">
        <v>33</v>
      </c>
      <c r="H243" t="s">
        <v>34</v>
      </c>
      <c r="I243" t="s">
        <v>26</v>
      </c>
      <c r="J243" t="s">
        <v>1575</v>
      </c>
      <c r="K243" t="s">
        <v>28</v>
      </c>
    </row>
    <row r="244" spans="1:11" x14ac:dyDescent="0.35">
      <c r="A244">
        <v>527</v>
      </c>
      <c r="B244" t="s">
        <v>1576</v>
      </c>
      <c r="C244">
        <v>26</v>
      </c>
      <c r="D244" t="s">
        <v>1577</v>
      </c>
      <c r="E244" t="s">
        <v>201</v>
      </c>
      <c r="F244" t="s">
        <v>13</v>
      </c>
      <c r="G244" t="s">
        <v>120</v>
      </c>
      <c r="H244" t="s">
        <v>57</v>
      </c>
      <c r="I244" t="s">
        <v>68</v>
      </c>
      <c r="J244" t="s">
        <v>1578</v>
      </c>
      <c r="K244" t="s">
        <v>76</v>
      </c>
    </row>
    <row r="245" spans="1:11" x14ac:dyDescent="0.35">
      <c r="A245">
        <v>529</v>
      </c>
      <c r="B245" t="s">
        <v>1582</v>
      </c>
      <c r="C245">
        <v>29</v>
      </c>
      <c r="D245" t="s">
        <v>1583</v>
      </c>
      <c r="E245" t="s">
        <v>177</v>
      </c>
      <c r="F245" t="s">
        <v>32</v>
      </c>
      <c r="G245" t="s">
        <v>87</v>
      </c>
      <c r="H245" t="s">
        <v>79</v>
      </c>
      <c r="I245" t="s">
        <v>17</v>
      </c>
      <c r="J245" t="s">
        <v>1584</v>
      </c>
      <c r="K245" t="s">
        <v>76</v>
      </c>
    </row>
    <row r="246" spans="1:11" x14ac:dyDescent="0.35">
      <c r="A246">
        <v>530</v>
      </c>
      <c r="B246" t="s">
        <v>1585</v>
      </c>
      <c r="C246">
        <v>29</v>
      </c>
      <c r="D246" t="s">
        <v>1586</v>
      </c>
      <c r="E246" t="s">
        <v>57</v>
      </c>
      <c r="F246" t="s">
        <v>16</v>
      </c>
      <c r="G246" t="s">
        <v>87</v>
      </c>
      <c r="H246" t="s">
        <v>79</v>
      </c>
      <c r="I246" t="s">
        <v>68</v>
      </c>
      <c r="J246" t="s">
        <v>1587</v>
      </c>
      <c r="K246" t="s">
        <v>76</v>
      </c>
    </row>
    <row r="247" spans="1:11" x14ac:dyDescent="0.35">
      <c r="A247">
        <v>532</v>
      </c>
      <c r="B247" t="s">
        <v>1590</v>
      </c>
      <c r="C247">
        <v>27</v>
      </c>
      <c r="D247" t="s">
        <v>1591</v>
      </c>
      <c r="E247" t="s">
        <v>42</v>
      </c>
      <c r="F247" t="s">
        <v>31</v>
      </c>
      <c r="G247" t="s">
        <v>52</v>
      </c>
      <c r="H247" t="s">
        <v>13</v>
      </c>
      <c r="I247" t="s">
        <v>58</v>
      </c>
      <c r="J247" t="s">
        <v>1592</v>
      </c>
      <c r="K247" t="s">
        <v>19</v>
      </c>
    </row>
    <row r="248" spans="1:11" x14ac:dyDescent="0.35">
      <c r="A248">
        <v>533</v>
      </c>
      <c r="B248" t="s">
        <v>1593</v>
      </c>
      <c r="C248">
        <v>28</v>
      </c>
      <c r="D248" t="s">
        <v>1594</v>
      </c>
      <c r="E248" t="s">
        <v>16</v>
      </c>
      <c r="F248" t="s">
        <v>31</v>
      </c>
      <c r="G248" t="s">
        <v>87</v>
      </c>
      <c r="H248" t="s">
        <v>79</v>
      </c>
      <c r="I248" t="s">
        <v>53</v>
      </c>
      <c r="J248" t="s">
        <v>1595</v>
      </c>
      <c r="K248" t="s">
        <v>44</v>
      </c>
    </row>
    <row r="249" spans="1:11" x14ac:dyDescent="0.35">
      <c r="A249">
        <v>534</v>
      </c>
      <c r="B249" t="s">
        <v>1596</v>
      </c>
      <c r="C249">
        <v>26</v>
      </c>
      <c r="D249" t="s">
        <v>1597</v>
      </c>
      <c r="E249" t="s">
        <v>177</v>
      </c>
      <c r="F249" t="s">
        <v>42</v>
      </c>
      <c r="G249" t="s">
        <v>15</v>
      </c>
      <c r="H249" t="s">
        <v>16</v>
      </c>
      <c r="I249" t="s">
        <v>88</v>
      </c>
      <c r="J249" t="s">
        <v>1598</v>
      </c>
      <c r="K249" t="s">
        <v>37</v>
      </c>
    </row>
    <row r="250" spans="1:11" x14ac:dyDescent="0.35">
      <c r="A250">
        <v>536</v>
      </c>
      <c r="B250" t="s">
        <v>1602</v>
      </c>
      <c r="C250">
        <v>28</v>
      </c>
      <c r="D250" t="s">
        <v>1603</v>
      </c>
      <c r="E250" t="s">
        <v>16</v>
      </c>
      <c r="F250" t="s">
        <v>133</v>
      </c>
      <c r="G250" t="s">
        <v>33</v>
      </c>
      <c r="H250" t="s">
        <v>34</v>
      </c>
      <c r="I250" t="s">
        <v>63</v>
      </c>
      <c r="J250" t="s">
        <v>1604</v>
      </c>
      <c r="K250" t="s">
        <v>37</v>
      </c>
    </row>
    <row r="251" spans="1:11" x14ac:dyDescent="0.35">
      <c r="A251">
        <v>540</v>
      </c>
      <c r="B251" t="s">
        <v>1614</v>
      </c>
      <c r="C251">
        <v>27</v>
      </c>
      <c r="D251" t="s">
        <v>1615</v>
      </c>
      <c r="E251" t="s">
        <v>14</v>
      </c>
      <c r="F251" t="s">
        <v>14</v>
      </c>
      <c r="G251" t="s">
        <v>87</v>
      </c>
      <c r="H251" t="s">
        <v>79</v>
      </c>
      <c r="I251" t="s">
        <v>53</v>
      </c>
      <c r="J251" t="s">
        <v>1616</v>
      </c>
      <c r="K251" t="s">
        <v>76</v>
      </c>
    </row>
    <row r="252" spans="1:11" x14ac:dyDescent="0.35">
      <c r="A252">
        <v>545</v>
      </c>
      <c r="B252" t="s">
        <v>1629</v>
      </c>
      <c r="C252">
        <v>28</v>
      </c>
      <c r="D252" t="s">
        <v>1630</v>
      </c>
      <c r="E252" t="s">
        <v>25</v>
      </c>
      <c r="F252" t="s">
        <v>14</v>
      </c>
      <c r="G252" t="s">
        <v>120</v>
      </c>
      <c r="H252" t="s">
        <v>57</v>
      </c>
      <c r="I252" t="s">
        <v>58</v>
      </c>
      <c r="J252" t="s">
        <v>1631</v>
      </c>
      <c r="K252" t="s">
        <v>44</v>
      </c>
    </row>
    <row r="253" spans="1:11" x14ac:dyDescent="0.35">
      <c r="A253">
        <v>548</v>
      </c>
      <c r="B253" t="s">
        <v>1637</v>
      </c>
      <c r="C253">
        <v>29</v>
      </c>
      <c r="D253" t="s">
        <v>1638</v>
      </c>
      <c r="E253" t="s">
        <v>23</v>
      </c>
      <c r="F253" t="s">
        <v>42</v>
      </c>
      <c r="G253" t="s">
        <v>47</v>
      </c>
      <c r="H253" t="s">
        <v>31</v>
      </c>
      <c r="I253" t="s">
        <v>153</v>
      </c>
      <c r="J253">
        <v>1133758559</v>
      </c>
      <c r="K253" t="s">
        <v>76</v>
      </c>
    </row>
    <row r="254" spans="1:11" x14ac:dyDescent="0.35">
      <c r="A254">
        <v>550</v>
      </c>
      <c r="B254" t="s">
        <v>1642</v>
      </c>
      <c r="C254">
        <v>26</v>
      </c>
      <c r="D254" t="s">
        <v>1643</v>
      </c>
      <c r="E254" t="s">
        <v>23</v>
      </c>
      <c r="F254" t="s">
        <v>16</v>
      </c>
      <c r="G254" t="s">
        <v>24</v>
      </c>
      <c r="H254" t="s">
        <v>25</v>
      </c>
      <c r="I254" t="s">
        <v>35</v>
      </c>
      <c r="J254" t="s">
        <v>1644</v>
      </c>
      <c r="K254" t="s">
        <v>76</v>
      </c>
    </row>
    <row r="255" spans="1:11" x14ac:dyDescent="0.35">
      <c r="A255">
        <v>551</v>
      </c>
      <c r="B255" t="s">
        <v>1645</v>
      </c>
      <c r="C255">
        <v>30</v>
      </c>
      <c r="D255" t="s">
        <v>1646</v>
      </c>
      <c r="E255" t="s">
        <v>79</v>
      </c>
      <c r="F255" t="s">
        <v>101</v>
      </c>
      <c r="G255" t="s">
        <v>15</v>
      </c>
      <c r="H255" t="s">
        <v>16</v>
      </c>
      <c r="I255" t="s">
        <v>91</v>
      </c>
      <c r="J255">
        <f>1-934-29-4558</f>
        <v>-5520</v>
      </c>
      <c r="K255" t="s">
        <v>19</v>
      </c>
    </row>
    <row r="256" spans="1:11" x14ac:dyDescent="0.35">
      <c r="A256">
        <v>552</v>
      </c>
      <c r="B256" t="s">
        <v>1647</v>
      </c>
      <c r="C256">
        <v>29</v>
      </c>
      <c r="D256" t="s">
        <v>1648</v>
      </c>
      <c r="E256" t="s">
        <v>22</v>
      </c>
      <c r="F256" t="s">
        <v>22</v>
      </c>
      <c r="G256" t="s">
        <v>41</v>
      </c>
      <c r="H256" t="s">
        <v>42</v>
      </c>
      <c r="I256" t="s">
        <v>68</v>
      </c>
      <c r="J256" t="s">
        <v>1649</v>
      </c>
      <c r="K256" t="s">
        <v>76</v>
      </c>
    </row>
    <row r="257" spans="1:11" x14ac:dyDescent="0.35">
      <c r="A257">
        <v>553</v>
      </c>
      <c r="B257" t="s">
        <v>1650</v>
      </c>
      <c r="C257">
        <v>26</v>
      </c>
      <c r="D257" t="s">
        <v>1651</v>
      </c>
      <c r="E257" t="s">
        <v>25</v>
      </c>
      <c r="F257" t="s">
        <v>34</v>
      </c>
      <c r="G257" t="s">
        <v>24</v>
      </c>
      <c r="H257" t="s">
        <v>25</v>
      </c>
      <c r="I257" t="s">
        <v>58</v>
      </c>
      <c r="J257" t="s">
        <v>1652</v>
      </c>
      <c r="K257" t="s">
        <v>19</v>
      </c>
    </row>
    <row r="258" spans="1:11" x14ac:dyDescent="0.35">
      <c r="A258">
        <v>554</v>
      </c>
      <c r="B258" t="s">
        <v>1653</v>
      </c>
      <c r="C258">
        <v>29</v>
      </c>
      <c r="D258" t="s">
        <v>1654</v>
      </c>
      <c r="E258" t="s">
        <v>79</v>
      </c>
      <c r="F258" t="s">
        <v>32</v>
      </c>
      <c r="G258" t="s">
        <v>52</v>
      </c>
      <c r="H258" t="s">
        <v>13</v>
      </c>
      <c r="I258" t="s">
        <v>116</v>
      </c>
      <c r="J258" t="s">
        <v>1655</v>
      </c>
      <c r="K258" t="s">
        <v>19</v>
      </c>
    </row>
    <row r="259" spans="1:11" x14ac:dyDescent="0.35">
      <c r="A259">
        <v>558</v>
      </c>
      <c r="B259" t="s">
        <v>1665</v>
      </c>
      <c r="C259">
        <v>30</v>
      </c>
      <c r="D259" t="s">
        <v>1666</v>
      </c>
      <c r="E259" t="s">
        <v>149</v>
      </c>
      <c r="F259" t="s">
        <v>16</v>
      </c>
      <c r="G259" t="s">
        <v>47</v>
      </c>
      <c r="H259" t="s">
        <v>31</v>
      </c>
      <c r="I259" t="s">
        <v>17</v>
      </c>
      <c r="J259" t="s">
        <v>1667</v>
      </c>
      <c r="K259" t="s">
        <v>19</v>
      </c>
    </row>
    <row r="260" spans="1:11" x14ac:dyDescent="0.35">
      <c r="A260">
        <v>560</v>
      </c>
      <c r="B260" t="s">
        <v>1670</v>
      </c>
      <c r="C260">
        <v>26</v>
      </c>
      <c r="D260" t="s">
        <v>1671</v>
      </c>
      <c r="E260" t="s">
        <v>169</v>
      </c>
      <c r="F260" t="s">
        <v>57</v>
      </c>
      <c r="G260" t="s">
        <v>52</v>
      </c>
      <c r="H260" t="s">
        <v>13</v>
      </c>
      <c r="I260" t="s">
        <v>35</v>
      </c>
      <c r="J260" t="s">
        <v>1672</v>
      </c>
      <c r="K260" t="s">
        <v>37</v>
      </c>
    </row>
    <row r="261" spans="1:11" x14ac:dyDescent="0.35">
      <c r="A261">
        <v>561</v>
      </c>
      <c r="B261" t="s">
        <v>1673</v>
      </c>
      <c r="C261">
        <v>28</v>
      </c>
      <c r="D261" t="s">
        <v>1674</v>
      </c>
      <c r="E261" t="s">
        <v>201</v>
      </c>
      <c r="F261" t="s">
        <v>14</v>
      </c>
      <c r="G261" t="s">
        <v>47</v>
      </c>
      <c r="H261" t="s">
        <v>31</v>
      </c>
      <c r="I261" t="s">
        <v>58</v>
      </c>
      <c r="J261" t="s">
        <v>1675</v>
      </c>
      <c r="K261" t="s">
        <v>76</v>
      </c>
    </row>
    <row r="262" spans="1:11" x14ac:dyDescent="0.35">
      <c r="A262">
        <v>564</v>
      </c>
      <c r="B262" t="s">
        <v>1682</v>
      </c>
      <c r="C262">
        <v>28</v>
      </c>
      <c r="D262" t="s">
        <v>1683</v>
      </c>
      <c r="E262" t="s">
        <v>16</v>
      </c>
      <c r="F262" t="s">
        <v>34</v>
      </c>
      <c r="G262" t="s">
        <v>80</v>
      </c>
      <c r="H262" t="s">
        <v>32</v>
      </c>
      <c r="I262" t="s">
        <v>146</v>
      </c>
      <c r="J262" t="s">
        <v>1684</v>
      </c>
      <c r="K262" t="s">
        <v>37</v>
      </c>
    </row>
    <row r="263" spans="1:11" x14ac:dyDescent="0.35">
      <c r="A263">
        <v>567</v>
      </c>
      <c r="B263" t="s">
        <v>1691</v>
      </c>
      <c r="C263">
        <v>27</v>
      </c>
      <c r="D263" t="s">
        <v>1692</v>
      </c>
      <c r="E263" t="s">
        <v>101</v>
      </c>
      <c r="F263" t="s">
        <v>177</v>
      </c>
      <c r="G263" t="s">
        <v>52</v>
      </c>
      <c r="H263" t="s">
        <v>13</v>
      </c>
      <c r="I263" t="s">
        <v>68</v>
      </c>
      <c r="J263">
        <v>5824490202</v>
      </c>
      <c r="K263" t="s">
        <v>44</v>
      </c>
    </row>
    <row r="264" spans="1:11" x14ac:dyDescent="0.35">
      <c r="A264">
        <v>568</v>
      </c>
      <c r="B264" t="s">
        <v>1693</v>
      </c>
      <c r="C264">
        <v>27</v>
      </c>
      <c r="D264" t="s">
        <v>1694</v>
      </c>
      <c r="E264" t="s">
        <v>169</v>
      </c>
      <c r="F264" t="s">
        <v>67</v>
      </c>
      <c r="G264" t="s">
        <v>120</v>
      </c>
      <c r="H264" t="s">
        <v>57</v>
      </c>
      <c r="I264" t="s">
        <v>48</v>
      </c>
      <c r="J264" t="s">
        <v>1695</v>
      </c>
      <c r="K264" t="s">
        <v>37</v>
      </c>
    </row>
    <row r="265" spans="1:11" x14ac:dyDescent="0.35">
      <c r="A265">
        <v>570</v>
      </c>
      <c r="B265" t="s">
        <v>1699</v>
      </c>
      <c r="C265">
        <v>28</v>
      </c>
      <c r="D265" t="s">
        <v>1700</v>
      </c>
      <c r="E265" t="s">
        <v>177</v>
      </c>
      <c r="F265" t="s">
        <v>42</v>
      </c>
      <c r="G265" t="s">
        <v>62</v>
      </c>
      <c r="H265" t="s">
        <v>23</v>
      </c>
      <c r="I265" t="s">
        <v>63</v>
      </c>
      <c r="J265" t="s">
        <v>1701</v>
      </c>
      <c r="K265" t="s">
        <v>76</v>
      </c>
    </row>
    <row r="266" spans="1:11" x14ac:dyDescent="0.35">
      <c r="A266">
        <v>575</v>
      </c>
      <c r="B266" t="s">
        <v>1713</v>
      </c>
      <c r="C266">
        <v>29</v>
      </c>
      <c r="D266" t="s">
        <v>1714</v>
      </c>
      <c r="E266" t="s">
        <v>25</v>
      </c>
      <c r="F266" t="s">
        <v>57</v>
      </c>
      <c r="G266" t="s">
        <v>52</v>
      </c>
      <c r="H266" t="s">
        <v>13</v>
      </c>
      <c r="I266" t="s">
        <v>116</v>
      </c>
      <c r="J266" t="s">
        <v>1715</v>
      </c>
      <c r="K266" t="s">
        <v>19</v>
      </c>
    </row>
    <row r="267" spans="1:11" x14ac:dyDescent="0.35">
      <c r="A267">
        <v>576</v>
      </c>
      <c r="B267" t="s">
        <v>1716</v>
      </c>
      <c r="C267">
        <v>30</v>
      </c>
      <c r="D267" t="s">
        <v>1717</v>
      </c>
      <c r="E267" t="s">
        <v>42</v>
      </c>
      <c r="F267" t="s">
        <v>201</v>
      </c>
      <c r="G267" t="s">
        <v>33</v>
      </c>
      <c r="H267" t="s">
        <v>34</v>
      </c>
      <c r="I267" t="s">
        <v>17</v>
      </c>
      <c r="J267" t="s">
        <v>1718</v>
      </c>
      <c r="K267" t="s">
        <v>19</v>
      </c>
    </row>
    <row r="268" spans="1:11" x14ac:dyDescent="0.35">
      <c r="A268">
        <v>577</v>
      </c>
      <c r="B268" t="s">
        <v>1719</v>
      </c>
      <c r="C268">
        <v>30</v>
      </c>
      <c r="D268" t="s">
        <v>1720</v>
      </c>
      <c r="E268" t="s">
        <v>133</v>
      </c>
      <c r="F268" t="s">
        <v>177</v>
      </c>
      <c r="G268" t="s">
        <v>47</v>
      </c>
      <c r="H268" t="s">
        <v>31</v>
      </c>
      <c r="I268" t="s">
        <v>68</v>
      </c>
      <c r="J268" t="s">
        <v>1721</v>
      </c>
      <c r="K268" t="s">
        <v>28</v>
      </c>
    </row>
    <row r="269" spans="1:11" x14ac:dyDescent="0.35">
      <c r="A269">
        <v>578</v>
      </c>
      <c r="B269" t="s">
        <v>1722</v>
      </c>
      <c r="C269">
        <v>26</v>
      </c>
      <c r="D269" t="s">
        <v>1723</v>
      </c>
      <c r="E269" t="s">
        <v>14</v>
      </c>
      <c r="F269" t="s">
        <v>42</v>
      </c>
      <c r="G269" t="s">
        <v>87</v>
      </c>
      <c r="H269" t="s">
        <v>79</v>
      </c>
      <c r="I269" t="s">
        <v>17</v>
      </c>
      <c r="J269" t="s">
        <v>1724</v>
      </c>
      <c r="K269" t="s">
        <v>44</v>
      </c>
    </row>
    <row r="270" spans="1:11" x14ac:dyDescent="0.35">
      <c r="A270">
        <v>581</v>
      </c>
      <c r="B270" t="s">
        <v>1731</v>
      </c>
      <c r="C270">
        <v>29</v>
      </c>
      <c r="D270" t="s">
        <v>1732</v>
      </c>
      <c r="E270" t="s">
        <v>101</v>
      </c>
      <c r="F270" t="s">
        <v>149</v>
      </c>
      <c r="G270" t="s">
        <v>87</v>
      </c>
      <c r="H270" t="s">
        <v>79</v>
      </c>
      <c r="I270" t="s">
        <v>102</v>
      </c>
      <c r="J270">
        <v>4432438133</v>
      </c>
      <c r="K270" t="s">
        <v>44</v>
      </c>
    </row>
    <row r="271" spans="1:11" x14ac:dyDescent="0.35">
      <c r="A271">
        <v>584</v>
      </c>
      <c r="B271" t="s">
        <v>1738</v>
      </c>
      <c r="C271">
        <v>30</v>
      </c>
      <c r="D271" t="s">
        <v>1739</v>
      </c>
      <c r="E271" t="s">
        <v>25</v>
      </c>
      <c r="F271" t="s">
        <v>16</v>
      </c>
      <c r="G271" t="s">
        <v>87</v>
      </c>
      <c r="H271" t="s">
        <v>79</v>
      </c>
      <c r="I271" t="s">
        <v>17</v>
      </c>
      <c r="J271" t="s">
        <v>1740</v>
      </c>
      <c r="K271" t="s">
        <v>28</v>
      </c>
    </row>
    <row r="272" spans="1:11" x14ac:dyDescent="0.35">
      <c r="A272">
        <v>586</v>
      </c>
      <c r="B272" t="s">
        <v>1744</v>
      </c>
      <c r="C272">
        <v>26</v>
      </c>
      <c r="D272" t="s">
        <v>1745</v>
      </c>
      <c r="E272" t="s">
        <v>34</v>
      </c>
      <c r="F272" t="s">
        <v>177</v>
      </c>
      <c r="G272" t="s">
        <v>87</v>
      </c>
      <c r="H272" t="s">
        <v>79</v>
      </c>
      <c r="I272" t="s">
        <v>88</v>
      </c>
      <c r="J272" t="s">
        <v>1746</v>
      </c>
      <c r="K272" t="s">
        <v>76</v>
      </c>
    </row>
    <row r="273" spans="1:11" x14ac:dyDescent="0.35">
      <c r="A273">
        <v>588</v>
      </c>
      <c r="B273" t="s">
        <v>1749</v>
      </c>
      <c r="C273">
        <v>29</v>
      </c>
      <c r="D273" t="s">
        <v>1750</v>
      </c>
      <c r="E273" t="s">
        <v>31</v>
      </c>
      <c r="F273" t="s">
        <v>79</v>
      </c>
      <c r="G273" t="s">
        <v>33</v>
      </c>
      <c r="H273" t="s">
        <v>34</v>
      </c>
      <c r="I273" t="s">
        <v>53</v>
      </c>
      <c r="J273" t="s">
        <v>1751</v>
      </c>
      <c r="K273" t="s">
        <v>19</v>
      </c>
    </row>
    <row r="274" spans="1:11" x14ac:dyDescent="0.35">
      <c r="A274">
        <v>590</v>
      </c>
      <c r="B274" t="s">
        <v>1755</v>
      </c>
      <c r="C274">
        <v>30</v>
      </c>
      <c r="D274" t="s">
        <v>1756</v>
      </c>
      <c r="E274" t="s">
        <v>14</v>
      </c>
      <c r="F274" t="s">
        <v>25</v>
      </c>
      <c r="G274" t="s">
        <v>87</v>
      </c>
      <c r="H274" t="s">
        <v>79</v>
      </c>
      <c r="I274" t="s">
        <v>53</v>
      </c>
      <c r="J274" t="s">
        <v>1757</v>
      </c>
      <c r="K274" t="s">
        <v>76</v>
      </c>
    </row>
    <row r="275" spans="1:11" x14ac:dyDescent="0.35">
      <c r="A275">
        <v>592</v>
      </c>
      <c r="B275" t="s">
        <v>1761</v>
      </c>
      <c r="C275">
        <v>26</v>
      </c>
      <c r="D275" t="s">
        <v>1762</v>
      </c>
      <c r="E275" t="s">
        <v>101</v>
      </c>
      <c r="F275" t="s">
        <v>13</v>
      </c>
      <c r="G275" t="s">
        <v>87</v>
      </c>
      <c r="H275" t="s">
        <v>79</v>
      </c>
      <c r="I275" t="s">
        <v>48</v>
      </c>
      <c r="J275">
        <f>1-654-519-2733</f>
        <v>-3905</v>
      </c>
      <c r="K275" t="s">
        <v>28</v>
      </c>
    </row>
    <row r="276" spans="1:11" x14ac:dyDescent="0.35">
      <c r="A276">
        <v>593</v>
      </c>
      <c r="B276" t="s">
        <v>185</v>
      </c>
      <c r="C276">
        <v>27</v>
      </c>
      <c r="D276" t="s">
        <v>1763</v>
      </c>
      <c r="E276" t="s">
        <v>67</v>
      </c>
      <c r="F276" t="s">
        <v>42</v>
      </c>
      <c r="G276" t="s">
        <v>87</v>
      </c>
      <c r="H276" t="s">
        <v>79</v>
      </c>
      <c r="I276" t="s">
        <v>35</v>
      </c>
      <c r="J276" t="s">
        <v>1764</v>
      </c>
      <c r="K276" t="s">
        <v>19</v>
      </c>
    </row>
    <row r="277" spans="1:11" x14ac:dyDescent="0.35">
      <c r="A277">
        <v>594</v>
      </c>
      <c r="B277" t="s">
        <v>1765</v>
      </c>
      <c r="C277">
        <v>26</v>
      </c>
      <c r="D277" t="s">
        <v>1766</v>
      </c>
      <c r="E277" t="s">
        <v>22</v>
      </c>
      <c r="F277" t="s">
        <v>67</v>
      </c>
      <c r="G277" t="s">
        <v>41</v>
      </c>
      <c r="H277" t="s">
        <v>42</v>
      </c>
      <c r="I277" t="s">
        <v>48</v>
      </c>
      <c r="J277" t="s">
        <v>1767</v>
      </c>
      <c r="K277" t="s">
        <v>28</v>
      </c>
    </row>
    <row r="278" spans="1:11" x14ac:dyDescent="0.35">
      <c r="A278">
        <v>599</v>
      </c>
      <c r="B278" t="s">
        <v>1780</v>
      </c>
      <c r="C278">
        <v>28</v>
      </c>
      <c r="D278" t="s">
        <v>1781</v>
      </c>
      <c r="E278" t="s">
        <v>32</v>
      </c>
      <c r="F278" t="s">
        <v>23</v>
      </c>
      <c r="G278" t="s">
        <v>15</v>
      </c>
      <c r="H278" t="s">
        <v>16</v>
      </c>
      <c r="I278" t="s">
        <v>58</v>
      </c>
      <c r="J278" t="s">
        <v>1782</v>
      </c>
      <c r="K278" t="s">
        <v>19</v>
      </c>
    </row>
    <row r="279" spans="1:11" x14ac:dyDescent="0.35">
      <c r="A279">
        <v>600</v>
      </c>
      <c r="B279" t="s">
        <v>1783</v>
      </c>
      <c r="C279">
        <v>26</v>
      </c>
      <c r="D279" t="s">
        <v>1784</v>
      </c>
      <c r="E279" t="s">
        <v>32</v>
      </c>
      <c r="F279" t="s">
        <v>149</v>
      </c>
      <c r="G279" t="s">
        <v>24</v>
      </c>
      <c r="H279" t="s">
        <v>25</v>
      </c>
      <c r="I279" t="s">
        <v>48</v>
      </c>
      <c r="J279" t="s">
        <v>1785</v>
      </c>
      <c r="K279" t="s">
        <v>19</v>
      </c>
    </row>
    <row r="280" spans="1:11" x14ac:dyDescent="0.35">
      <c r="A280">
        <v>602</v>
      </c>
      <c r="B280" t="s">
        <v>1789</v>
      </c>
      <c r="C280">
        <v>28</v>
      </c>
      <c r="D280" t="s">
        <v>1790</v>
      </c>
      <c r="E280" t="s">
        <v>177</v>
      </c>
      <c r="F280" t="s">
        <v>31</v>
      </c>
      <c r="G280" t="s">
        <v>120</v>
      </c>
      <c r="H280" t="s">
        <v>57</v>
      </c>
      <c r="I280" t="s">
        <v>48</v>
      </c>
      <c r="J280">
        <v>7424307470</v>
      </c>
      <c r="K280" t="s">
        <v>44</v>
      </c>
    </row>
    <row r="281" spans="1:11" x14ac:dyDescent="0.35">
      <c r="A281">
        <v>603</v>
      </c>
      <c r="B281" t="s">
        <v>1791</v>
      </c>
      <c r="C281">
        <v>30</v>
      </c>
      <c r="D281" t="s">
        <v>1792</v>
      </c>
      <c r="E281" t="s">
        <v>42</v>
      </c>
      <c r="F281" t="s">
        <v>13</v>
      </c>
      <c r="G281" t="s">
        <v>24</v>
      </c>
      <c r="H281" t="s">
        <v>25</v>
      </c>
      <c r="I281" t="s">
        <v>58</v>
      </c>
      <c r="J281" t="s">
        <v>1793</v>
      </c>
      <c r="K281" t="s">
        <v>28</v>
      </c>
    </row>
    <row r="282" spans="1:11" x14ac:dyDescent="0.35">
      <c r="A282">
        <v>606</v>
      </c>
      <c r="B282" t="s">
        <v>1800</v>
      </c>
      <c r="C282">
        <v>27</v>
      </c>
      <c r="D282" t="s">
        <v>1801</v>
      </c>
      <c r="E282" t="s">
        <v>201</v>
      </c>
      <c r="F282" t="s">
        <v>177</v>
      </c>
      <c r="G282" t="s">
        <v>24</v>
      </c>
      <c r="H282" t="s">
        <v>25</v>
      </c>
      <c r="I282" t="s">
        <v>102</v>
      </c>
      <c r="J282" t="s">
        <v>1802</v>
      </c>
      <c r="K282" t="s">
        <v>37</v>
      </c>
    </row>
    <row r="283" spans="1:11" x14ac:dyDescent="0.35">
      <c r="A283">
        <v>607</v>
      </c>
      <c r="B283" t="s">
        <v>1803</v>
      </c>
      <c r="C283">
        <v>30</v>
      </c>
      <c r="D283" t="s">
        <v>1804</v>
      </c>
      <c r="E283" t="s">
        <v>149</v>
      </c>
      <c r="F283" t="s">
        <v>14</v>
      </c>
      <c r="G283" t="s">
        <v>33</v>
      </c>
      <c r="H283" t="s">
        <v>34</v>
      </c>
      <c r="I283" t="s">
        <v>68</v>
      </c>
      <c r="J283" t="s">
        <v>1805</v>
      </c>
      <c r="K283" t="s">
        <v>19</v>
      </c>
    </row>
    <row r="284" spans="1:11" x14ac:dyDescent="0.35">
      <c r="A284">
        <v>609</v>
      </c>
      <c r="B284" t="s">
        <v>1809</v>
      </c>
      <c r="C284">
        <v>28</v>
      </c>
      <c r="D284" t="s">
        <v>1810</v>
      </c>
      <c r="E284" t="s">
        <v>101</v>
      </c>
      <c r="F284" t="s">
        <v>16</v>
      </c>
      <c r="G284" t="s">
        <v>62</v>
      </c>
      <c r="H284" t="s">
        <v>23</v>
      </c>
      <c r="I284" t="s">
        <v>116</v>
      </c>
      <c r="J284" t="s">
        <v>1811</v>
      </c>
      <c r="K284" t="s">
        <v>44</v>
      </c>
    </row>
    <row r="285" spans="1:11" x14ac:dyDescent="0.35">
      <c r="A285">
        <v>610</v>
      </c>
      <c r="B285" t="s">
        <v>1812</v>
      </c>
      <c r="C285">
        <v>26</v>
      </c>
      <c r="D285" t="s">
        <v>1813</v>
      </c>
      <c r="E285" t="s">
        <v>57</v>
      </c>
      <c r="F285" t="s">
        <v>79</v>
      </c>
      <c r="G285" t="s">
        <v>52</v>
      </c>
      <c r="H285" t="s">
        <v>13</v>
      </c>
      <c r="I285" t="s">
        <v>68</v>
      </c>
      <c r="J285" t="s">
        <v>1814</v>
      </c>
      <c r="K285" t="s">
        <v>44</v>
      </c>
    </row>
    <row r="286" spans="1:11" x14ac:dyDescent="0.35">
      <c r="A286">
        <v>611</v>
      </c>
      <c r="B286" t="s">
        <v>1815</v>
      </c>
      <c r="C286">
        <v>26</v>
      </c>
      <c r="D286" t="s">
        <v>1816</v>
      </c>
      <c r="E286" t="s">
        <v>177</v>
      </c>
      <c r="F286" t="s">
        <v>25</v>
      </c>
      <c r="G286" t="s">
        <v>52</v>
      </c>
      <c r="H286" t="s">
        <v>13</v>
      </c>
      <c r="I286" t="s">
        <v>63</v>
      </c>
      <c r="J286" t="s">
        <v>1817</v>
      </c>
      <c r="K286" t="s">
        <v>28</v>
      </c>
    </row>
    <row r="287" spans="1:11" x14ac:dyDescent="0.35">
      <c r="A287">
        <v>612</v>
      </c>
      <c r="B287" t="s">
        <v>1818</v>
      </c>
      <c r="C287">
        <v>29</v>
      </c>
      <c r="D287" t="s">
        <v>1819</v>
      </c>
      <c r="E287" t="s">
        <v>42</v>
      </c>
      <c r="F287" t="s">
        <v>14</v>
      </c>
      <c r="G287" t="s">
        <v>15</v>
      </c>
      <c r="H287" t="s">
        <v>16</v>
      </c>
      <c r="I287" t="s">
        <v>53</v>
      </c>
      <c r="J287" t="s">
        <v>1820</v>
      </c>
      <c r="K287" t="s">
        <v>37</v>
      </c>
    </row>
    <row r="288" spans="1:11" x14ac:dyDescent="0.35">
      <c r="A288">
        <v>614</v>
      </c>
      <c r="B288" t="s">
        <v>1824</v>
      </c>
      <c r="C288">
        <v>26</v>
      </c>
      <c r="D288" t="s">
        <v>1825</v>
      </c>
      <c r="E288" t="s">
        <v>31</v>
      </c>
      <c r="F288" t="s">
        <v>13</v>
      </c>
      <c r="G288" t="s">
        <v>15</v>
      </c>
      <c r="H288" t="s">
        <v>16</v>
      </c>
      <c r="I288" t="s">
        <v>88</v>
      </c>
      <c r="J288" t="s">
        <v>1826</v>
      </c>
      <c r="K288" t="s">
        <v>76</v>
      </c>
    </row>
    <row r="289" spans="1:11" x14ac:dyDescent="0.35">
      <c r="A289">
        <v>617</v>
      </c>
      <c r="B289" t="s">
        <v>1833</v>
      </c>
      <c r="C289">
        <v>29</v>
      </c>
      <c r="D289" t="s">
        <v>1834</v>
      </c>
      <c r="E289" t="s">
        <v>79</v>
      </c>
      <c r="F289" t="s">
        <v>32</v>
      </c>
      <c r="G289" t="s">
        <v>24</v>
      </c>
      <c r="H289" t="s">
        <v>25</v>
      </c>
      <c r="I289" t="s">
        <v>68</v>
      </c>
      <c r="J289" t="s">
        <v>1835</v>
      </c>
      <c r="K289" t="s">
        <v>37</v>
      </c>
    </row>
    <row r="290" spans="1:11" x14ac:dyDescent="0.35">
      <c r="A290">
        <v>618</v>
      </c>
      <c r="B290" t="s">
        <v>1836</v>
      </c>
      <c r="C290">
        <v>29</v>
      </c>
      <c r="D290" t="s">
        <v>1837</v>
      </c>
      <c r="E290" t="s">
        <v>32</v>
      </c>
      <c r="F290" t="s">
        <v>40</v>
      </c>
      <c r="G290" t="s">
        <v>41</v>
      </c>
      <c r="H290" t="s">
        <v>42</v>
      </c>
      <c r="I290" t="s">
        <v>146</v>
      </c>
      <c r="J290" t="s">
        <v>1838</v>
      </c>
      <c r="K290" t="s">
        <v>19</v>
      </c>
    </row>
    <row r="291" spans="1:11" x14ac:dyDescent="0.35">
      <c r="A291">
        <v>621</v>
      </c>
      <c r="B291" t="s">
        <v>1845</v>
      </c>
      <c r="C291">
        <v>26</v>
      </c>
      <c r="D291" t="s">
        <v>1846</v>
      </c>
      <c r="E291" t="s">
        <v>13</v>
      </c>
      <c r="F291" t="s">
        <v>79</v>
      </c>
      <c r="G291" t="s">
        <v>62</v>
      </c>
      <c r="H291" t="s">
        <v>23</v>
      </c>
      <c r="I291" t="s">
        <v>116</v>
      </c>
      <c r="J291" t="s">
        <v>1847</v>
      </c>
      <c r="K291" t="s">
        <v>28</v>
      </c>
    </row>
    <row r="292" spans="1:11" x14ac:dyDescent="0.35">
      <c r="A292">
        <v>623</v>
      </c>
      <c r="B292" t="s">
        <v>1851</v>
      </c>
      <c r="C292">
        <v>29</v>
      </c>
      <c r="D292" t="s">
        <v>1852</v>
      </c>
      <c r="E292" t="s">
        <v>40</v>
      </c>
      <c r="F292" t="s">
        <v>67</v>
      </c>
      <c r="G292" t="s">
        <v>47</v>
      </c>
      <c r="H292" t="s">
        <v>31</v>
      </c>
      <c r="I292" t="s">
        <v>53</v>
      </c>
      <c r="J292" t="s">
        <v>1853</v>
      </c>
      <c r="K292" t="s">
        <v>76</v>
      </c>
    </row>
    <row r="293" spans="1:11" x14ac:dyDescent="0.35">
      <c r="A293">
        <v>628</v>
      </c>
      <c r="B293" t="s">
        <v>1866</v>
      </c>
      <c r="C293">
        <v>29</v>
      </c>
      <c r="D293" t="s">
        <v>1867</v>
      </c>
      <c r="E293" t="s">
        <v>34</v>
      </c>
      <c r="F293" t="s">
        <v>101</v>
      </c>
      <c r="G293" t="s">
        <v>120</v>
      </c>
      <c r="H293" t="s">
        <v>57</v>
      </c>
      <c r="I293" t="s">
        <v>170</v>
      </c>
      <c r="J293" t="s">
        <v>1868</v>
      </c>
      <c r="K293" t="s">
        <v>44</v>
      </c>
    </row>
    <row r="294" spans="1:11" x14ac:dyDescent="0.35">
      <c r="A294">
        <v>631</v>
      </c>
      <c r="B294" t="s">
        <v>1875</v>
      </c>
      <c r="C294">
        <v>26</v>
      </c>
      <c r="D294" t="s">
        <v>1876</v>
      </c>
      <c r="E294" t="s">
        <v>177</v>
      </c>
      <c r="F294" t="s">
        <v>16</v>
      </c>
      <c r="G294" t="s">
        <v>62</v>
      </c>
      <c r="H294" t="s">
        <v>23</v>
      </c>
      <c r="I294" t="s">
        <v>170</v>
      </c>
      <c r="J294" t="s">
        <v>1877</v>
      </c>
      <c r="K294" t="s">
        <v>28</v>
      </c>
    </row>
    <row r="295" spans="1:11" x14ac:dyDescent="0.35">
      <c r="A295">
        <v>634</v>
      </c>
      <c r="B295" t="s">
        <v>1884</v>
      </c>
      <c r="C295">
        <v>27</v>
      </c>
      <c r="D295" t="s">
        <v>1885</v>
      </c>
      <c r="E295" t="s">
        <v>13</v>
      </c>
      <c r="F295" t="s">
        <v>40</v>
      </c>
      <c r="G295" t="s">
        <v>52</v>
      </c>
      <c r="H295" t="s">
        <v>13</v>
      </c>
      <c r="I295" t="s">
        <v>116</v>
      </c>
      <c r="J295" t="s">
        <v>1886</v>
      </c>
      <c r="K295" t="s">
        <v>28</v>
      </c>
    </row>
    <row r="296" spans="1:11" x14ac:dyDescent="0.35">
      <c r="A296">
        <v>635</v>
      </c>
      <c r="B296" t="s">
        <v>1887</v>
      </c>
      <c r="C296">
        <v>27</v>
      </c>
      <c r="D296" t="s">
        <v>1888</v>
      </c>
      <c r="E296" t="s">
        <v>169</v>
      </c>
      <c r="F296" t="s">
        <v>32</v>
      </c>
      <c r="G296" t="s">
        <v>47</v>
      </c>
      <c r="H296" t="s">
        <v>31</v>
      </c>
      <c r="I296" t="s">
        <v>58</v>
      </c>
      <c r="J296" t="s">
        <v>1889</v>
      </c>
      <c r="K296" t="s">
        <v>44</v>
      </c>
    </row>
    <row r="297" spans="1:11" x14ac:dyDescent="0.35">
      <c r="A297">
        <v>638</v>
      </c>
      <c r="B297" t="s">
        <v>1895</v>
      </c>
      <c r="C297">
        <v>29</v>
      </c>
      <c r="D297" t="s">
        <v>1896</v>
      </c>
      <c r="E297" t="s">
        <v>133</v>
      </c>
      <c r="F297" t="s">
        <v>57</v>
      </c>
      <c r="G297" t="s">
        <v>41</v>
      </c>
      <c r="H297" t="s">
        <v>42</v>
      </c>
      <c r="I297" t="s">
        <v>53</v>
      </c>
      <c r="J297" t="s">
        <v>1897</v>
      </c>
      <c r="K297" t="s">
        <v>28</v>
      </c>
    </row>
    <row r="298" spans="1:11" x14ac:dyDescent="0.35">
      <c r="A298">
        <v>639</v>
      </c>
      <c r="B298" t="s">
        <v>1898</v>
      </c>
      <c r="C298">
        <v>26</v>
      </c>
      <c r="D298" t="s">
        <v>1899</v>
      </c>
      <c r="E298" t="s">
        <v>42</v>
      </c>
      <c r="F298" t="s">
        <v>42</v>
      </c>
      <c r="G298" t="s">
        <v>80</v>
      </c>
      <c r="H298" t="s">
        <v>32</v>
      </c>
      <c r="I298" t="s">
        <v>63</v>
      </c>
      <c r="J298" t="s">
        <v>1900</v>
      </c>
      <c r="K298" t="s">
        <v>37</v>
      </c>
    </row>
    <row r="299" spans="1:11" x14ac:dyDescent="0.35">
      <c r="A299">
        <v>642</v>
      </c>
      <c r="B299" t="s">
        <v>1907</v>
      </c>
      <c r="C299">
        <v>27</v>
      </c>
      <c r="D299" t="s">
        <v>1908</v>
      </c>
      <c r="E299" t="s">
        <v>79</v>
      </c>
      <c r="F299" t="s">
        <v>16</v>
      </c>
      <c r="G299" t="s">
        <v>120</v>
      </c>
      <c r="H299" t="s">
        <v>57</v>
      </c>
      <c r="I299" t="s">
        <v>17</v>
      </c>
      <c r="J299" t="s">
        <v>1909</v>
      </c>
      <c r="K299" t="s">
        <v>76</v>
      </c>
    </row>
    <row r="300" spans="1:11" x14ac:dyDescent="0.35">
      <c r="A300">
        <v>644</v>
      </c>
      <c r="B300" t="s">
        <v>1912</v>
      </c>
      <c r="C300">
        <v>28</v>
      </c>
      <c r="D300" t="s">
        <v>1913</v>
      </c>
      <c r="E300" t="s">
        <v>23</v>
      </c>
      <c r="F300" t="s">
        <v>23</v>
      </c>
      <c r="G300" t="s">
        <v>41</v>
      </c>
      <c r="H300" t="s">
        <v>42</v>
      </c>
      <c r="I300" t="s">
        <v>146</v>
      </c>
      <c r="J300" t="s">
        <v>1914</v>
      </c>
      <c r="K300" t="s">
        <v>44</v>
      </c>
    </row>
    <row r="301" spans="1:11" x14ac:dyDescent="0.35">
      <c r="A301">
        <v>645</v>
      </c>
      <c r="B301" t="s">
        <v>1915</v>
      </c>
      <c r="C301">
        <v>28</v>
      </c>
      <c r="D301" t="s">
        <v>1916</v>
      </c>
      <c r="E301" t="s">
        <v>32</v>
      </c>
      <c r="F301" t="s">
        <v>149</v>
      </c>
      <c r="G301" t="s">
        <v>33</v>
      </c>
      <c r="H301" t="s">
        <v>34</v>
      </c>
      <c r="I301" t="s">
        <v>35</v>
      </c>
      <c r="J301" t="s">
        <v>1917</v>
      </c>
      <c r="K301" t="s">
        <v>37</v>
      </c>
    </row>
    <row r="302" spans="1:11" x14ac:dyDescent="0.35">
      <c r="A302">
        <v>651</v>
      </c>
      <c r="B302" t="s">
        <v>1933</v>
      </c>
      <c r="C302">
        <v>30</v>
      </c>
      <c r="D302" t="s">
        <v>1934</v>
      </c>
      <c r="E302" t="s">
        <v>42</v>
      </c>
      <c r="F302" t="s">
        <v>177</v>
      </c>
      <c r="G302" t="s">
        <v>47</v>
      </c>
      <c r="H302" t="s">
        <v>31</v>
      </c>
      <c r="I302" t="s">
        <v>116</v>
      </c>
      <c r="J302">
        <v>2849924308</v>
      </c>
      <c r="K302" t="s">
        <v>37</v>
      </c>
    </row>
    <row r="303" spans="1:11" x14ac:dyDescent="0.35">
      <c r="A303">
        <v>653</v>
      </c>
      <c r="B303" t="s">
        <v>1938</v>
      </c>
      <c r="C303">
        <v>26</v>
      </c>
      <c r="D303" t="s">
        <v>1939</v>
      </c>
      <c r="E303" t="s">
        <v>40</v>
      </c>
      <c r="F303" t="s">
        <v>25</v>
      </c>
      <c r="G303" t="s">
        <v>47</v>
      </c>
      <c r="H303" t="s">
        <v>31</v>
      </c>
      <c r="I303" t="s">
        <v>88</v>
      </c>
      <c r="J303" t="s">
        <v>1940</v>
      </c>
      <c r="K303" t="s">
        <v>44</v>
      </c>
    </row>
    <row r="304" spans="1:11" x14ac:dyDescent="0.35">
      <c r="A304">
        <v>654</v>
      </c>
      <c r="B304" t="s">
        <v>1941</v>
      </c>
      <c r="C304">
        <v>30</v>
      </c>
      <c r="D304" t="s">
        <v>1942</v>
      </c>
      <c r="E304" t="s">
        <v>169</v>
      </c>
      <c r="F304" t="s">
        <v>79</v>
      </c>
      <c r="G304" t="s">
        <v>15</v>
      </c>
      <c r="H304" t="s">
        <v>16</v>
      </c>
      <c r="I304" t="s">
        <v>68</v>
      </c>
      <c r="J304" t="s">
        <v>1943</v>
      </c>
      <c r="K304" t="s">
        <v>44</v>
      </c>
    </row>
    <row r="305" spans="1:11" x14ac:dyDescent="0.35">
      <c r="A305">
        <v>655</v>
      </c>
      <c r="B305" t="s">
        <v>1944</v>
      </c>
      <c r="C305">
        <v>29</v>
      </c>
      <c r="D305" t="s">
        <v>1945</v>
      </c>
      <c r="E305" t="s">
        <v>13</v>
      </c>
      <c r="F305" t="s">
        <v>201</v>
      </c>
      <c r="G305" t="s">
        <v>52</v>
      </c>
      <c r="H305" t="s">
        <v>13</v>
      </c>
      <c r="I305" t="s">
        <v>26</v>
      </c>
      <c r="J305" t="s">
        <v>1946</v>
      </c>
      <c r="K305" t="s">
        <v>76</v>
      </c>
    </row>
    <row r="306" spans="1:11" x14ac:dyDescent="0.35">
      <c r="A306">
        <v>660</v>
      </c>
      <c r="B306" t="s">
        <v>1959</v>
      </c>
      <c r="C306">
        <v>26</v>
      </c>
      <c r="D306" t="s">
        <v>1960</v>
      </c>
      <c r="E306" t="s">
        <v>177</v>
      </c>
      <c r="F306" t="s">
        <v>16</v>
      </c>
      <c r="G306" t="s">
        <v>52</v>
      </c>
      <c r="H306" t="s">
        <v>13</v>
      </c>
      <c r="I306" t="s">
        <v>35</v>
      </c>
      <c r="J306" t="s">
        <v>1961</v>
      </c>
      <c r="K306" t="s">
        <v>37</v>
      </c>
    </row>
    <row r="307" spans="1:11" x14ac:dyDescent="0.35">
      <c r="A307">
        <v>662</v>
      </c>
      <c r="B307" t="s">
        <v>1965</v>
      </c>
      <c r="C307">
        <v>26</v>
      </c>
      <c r="D307" t="s">
        <v>1966</v>
      </c>
      <c r="E307" t="s">
        <v>67</v>
      </c>
      <c r="F307" t="s">
        <v>23</v>
      </c>
      <c r="G307" t="s">
        <v>41</v>
      </c>
      <c r="H307" t="s">
        <v>42</v>
      </c>
      <c r="I307" t="s">
        <v>26</v>
      </c>
      <c r="J307" t="s">
        <v>1967</v>
      </c>
      <c r="K307" t="s">
        <v>76</v>
      </c>
    </row>
    <row r="308" spans="1:11" x14ac:dyDescent="0.35">
      <c r="A308">
        <v>664</v>
      </c>
      <c r="B308" t="s">
        <v>1971</v>
      </c>
      <c r="C308">
        <v>29</v>
      </c>
      <c r="D308" t="s">
        <v>1972</v>
      </c>
      <c r="E308" t="s">
        <v>32</v>
      </c>
      <c r="F308" t="s">
        <v>25</v>
      </c>
      <c r="G308" t="s">
        <v>15</v>
      </c>
      <c r="H308" t="s">
        <v>16</v>
      </c>
      <c r="I308" t="s">
        <v>116</v>
      </c>
      <c r="J308" t="s">
        <v>1973</v>
      </c>
      <c r="K308" t="s">
        <v>44</v>
      </c>
    </row>
    <row r="309" spans="1:11" x14ac:dyDescent="0.35">
      <c r="A309">
        <v>666</v>
      </c>
      <c r="B309" t="s">
        <v>1977</v>
      </c>
      <c r="C309">
        <v>30</v>
      </c>
      <c r="D309" t="s">
        <v>1978</v>
      </c>
      <c r="E309" t="s">
        <v>201</v>
      </c>
      <c r="F309" t="s">
        <v>13</v>
      </c>
      <c r="G309" t="s">
        <v>24</v>
      </c>
      <c r="H309" t="s">
        <v>25</v>
      </c>
      <c r="I309" t="s">
        <v>170</v>
      </c>
      <c r="J309" t="s">
        <v>1979</v>
      </c>
      <c r="K309" t="s">
        <v>44</v>
      </c>
    </row>
    <row r="310" spans="1:11" x14ac:dyDescent="0.35">
      <c r="A310">
        <v>671</v>
      </c>
      <c r="B310" t="s">
        <v>1992</v>
      </c>
      <c r="C310">
        <v>30</v>
      </c>
      <c r="D310" t="s">
        <v>1993</v>
      </c>
      <c r="E310" t="s">
        <v>16</v>
      </c>
      <c r="F310" t="s">
        <v>201</v>
      </c>
      <c r="G310" t="s">
        <v>41</v>
      </c>
      <c r="H310" t="s">
        <v>42</v>
      </c>
      <c r="I310" t="s">
        <v>153</v>
      </c>
      <c r="J310" t="s">
        <v>1994</v>
      </c>
      <c r="K310" t="s">
        <v>28</v>
      </c>
    </row>
    <row r="311" spans="1:11" x14ac:dyDescent="0.35">
      <c r="A311">
        <v>672</v>
      </c>
      <c r="B311" t="s">
        <v>1995</v>
      </c>
      <c r="C311">
        <v>28</v>
      </c>
      <c r="D311" t="s">
        <v>1996</v>
      </c>
      <c r="E311" t="s">
        <v>42</v>
      </c>
      <c r="F311" t="s">
        <v>31</v>
      </c>
      <c r="G311" t="s">
        <v>15</v>
      </c>
      <c r="H311" t="s">
        <v>16</v>
      </c>
      <c r="I311" t="s">
        <v>116</v>
      </c>
      <c r="J311" t="s">
        <v>1997</v>
      </c>
      <c r="K311" t="s">
        <v>37</v>
      </c>
    </row>
    <row r="312" spans="1:11" x14ac:dyDescent="0.35">
      <c r="A312">
        <v>677</v>
      </c>
      <c r="B312" t="s">
        <v>2009</v>
      </c>
      <c r="C312">
        <v>27</v>
      </c>
      <c r="D312" t="s">
        <v>2010</v>
      </c>
      <c r="E312" t="s">
        <v>34</v>
      </c>
      <c r="F312" t="s">
        <v>149</v>
      </c>
      <c r="G312" t="s">
        <v>80</v>
      </c>
      <c r="H312" t="s">
        <v>32</v>
      </c>
      <c r="I312" t="s">
        <v>153</v>
      </c>
      <c r="J312" t="s">
        <v>2011</v>
      </c>
      <c r="K312" t="s">
        <v>19</v>
      </c>
    </row>
    <row r="313" spans="1:11" x14ac:dyDescent="0.35">
      <c r="A313">
        <v>680</v>
      </c>
      <c r="B313" t="s">
        <v>2018</v>
      </c>
      <c r="C313">
        <v>26</v>
      </c>
      <c r="D313" t="s">
        <v>2019</v>
      </c>
      <c r="E313" t="s">
        <v>40</v>
      </c>
      <c r="F313" t="s">
        <v>16</v>
      </c>
      <c r="G313" t="s">
        <v>120</v>
      </c>
      <c r="H313" t="s">
        <v>57</v>
      </c>
      <c r="I313" t="s">
        <v>170</v>
      </c>
      <c r="J313">
        <f>1-795-822-723</f>
        <v>-2339</v>
      </c>
      <c r="K313" t="s">
        <v>76</v>
      </c>
    </row>
    <row r="314" spans="1:11" x14ac:dyDescent="0.35">
      <c r="A314">
        <v>681</v>
      </c>
      <c r="B314" t="s">
        <v>2020</v>
      </c>
      <c r="C314">
        <v>26</v>
      </c>
      <c r="D314" t="s">
        <v>2021</v>
      </c>
      <c r="E314" t="s">
        <v>169</v>
      </c>
      <c r="F314" t="s">
        <v>22</v>
      </c>
      <c r="G314" t="s">
        <v>24</v>
      </c>
      <c r="H314" t="s">
        <v>25</v>
      </c>
      <c r="I314" t="s">
        <v>35</v>
      </c>
      <c r="J314" t="s">
        <v>2022</v>
      </c>
      <c r="K314" t="s">
        <v>28</v>
      </c>
    </row>
    <row r="315" spans="1:11" x14ac:dyDescent="0.35">
      <c r="A315">
        <v>684</v>
      </c>
      <c r="B315" t="s">
        <v>2029</v>
      </c>
      <c r="C315">
        <v>29</v>
      </c>
      <c r="D315" t="s">
        <v>2030</v>
      </c>
      <c r="E315" t="s">
        <v>25</v>
      </c>
      <c r="F315" t="s">
        <v>149</v>
      </c>
      <c r="G315" t="s">
        <v>87</v>
      </c>
      <c r="H315" t="s">
        <v>79</v>
      </c>
      <c r="I315" t="s">
        <v>68</v>
      </c>
      <c r="J315" t="s">
        <v>2031</v>
      </c>
      <c r="K315" t="s">
        <v>76</v>
      </c>
    </row>
    <row r="316" spans="1:11" x14ac:dyDescent="0.35">
      <c r="A316">
        <v>690</v>
      </c>
      <c r="B316" t="s">
        <v>2045</v>
      </c>
      <c r="C316">
        <v>27</v>
      </c>
      <c r="D316" t="s">
        <v>2046</v>
      </c>
      <c r="E316" t="s">
        <v>149</v>
      </c>
      <c r="F316" t="s">
        <v>14</v>
      </c>
      <c r="G316" t="s">
        <v>52</v>
      </c>
      <c r="H316" t="s">
        <v>13</v>
      </c>
      <c r="I316" t="s">
        <v>88</v>
      </c>
      <c r="J316" t="s">
        <v>2047</v>
      </c>
      <c r="K316" t="s">
        <v>44</v>
      </c>
    </row>
    <row r="317" spans="1:11" x14ac:dyDescent="0.35">
      <c r="A317">
        <v>693</v>
      </c>
      <c r="B317" t="s">
        <v>2054</v>
      </c>
      <c r="C317">
        <v>29</v>
      </c>
      <c r="D317" t="s">
        <v>2055</v>
      </c>
      <c r="E317" t="s">
        <v>16</v>
      </c>
      <c r="F317" t="s">
        <v>31</v>
      </c>
      <c r="G317" t="s">
        <v>62</v>
      </c>
      <c r="H317" t="s">
        <v>23</v>
      </c>
      <c r="I317" t="s">
        <v>88</v>
      </c>
      <c r="J317" t="s">
        <v>2056</v>
      </c>
      <c r="K317" t="s">
        <v>19</v>
      </c>
    </row>
    <row r="318" spans="1:11" x14ac:dyDescent="0.35">
      <c r="A318">
        <v>695</v>
      </c>
      <c r="B318" t="s">
        <v>2060</v>
      </c>
      <c r="C318">
        <v>30</v>
      </c>
      <c r="D318" t="s">
        <v>2061</v>
      </c>
      <c r="E318" t="s">
        <v>67</v>
      </c>
      <c r="F318" t="s">
        <v>23</v>
      </c>
      <c r="G318" t="s">
        <v>41</v>
      </c>
      <c r="H318" t="s">
        <v>42</v>
      </c>
      <c r="I318" t="s">
        <v>68</v>
      </c>
      <c r="J318" t="s">
        <v>2062</v>
      </c>
      <c r="K318" t="s">
        <v>28</v>
      </c>
    </row>
    <row r="319" spans="1:11" x14ac:dyDescent="0.35">
      <c r="A319">
        <v>696</v>
      </c>
      <c r="B319" t="s">
        <v>2063</v>
      </c>
      <c r="C319">
        <v>30</v>
      </c>
      <c r="D319" t="s">
        <v>2064</v>
      </c>
      <c r="E319" t="s">
        <v>149</v>
      </c>
      <c r="F319" t="s">
        <v>40</v>
      </c>
      <c r="G319" t="s">
        <v>120</v>
      </c>
      <c r="H319" t="s">
        <v>57</v>
      </c>
      <c r="I319" t="s">
        <v>102</v>
      </c>
      <c r="J319" t="s">
        <v>2065</v>
      </c>
      <c r="K319" t="s">
        <v>19</v>
      </c>
    </row>
    <row r="320" spans="1:11" x14ac:dyDescent="0.35">
      <c r="A320">
        <v>699</v>
      </c>
      <c r="B320" t="s">
        <v>2072</v>
      </c>
      <c r="C320">
        <v>30</v>
      </c>
      <c r="D320" t="s">
        <v>2073</v>
      </c>
      <c r="E320" t="s">
        <v>67</v>
      </c>
      <c r="F320" t="s">
        <v>34</v>
      </c>
      <c r="G320" t="s">
        <v>33</v>
      </c>
      <c r="H320" t="s">
        <v>34</v>
      </c>
      <c r="I320" t="s">
        <v>153</v>
      </c>
      <c r="J320" t="s">
        <v>2074</v>
      </c>
      <c r="K320" t="s">
        <v>37</v>
      </c>
    </row>
    <row r="321" spans="1:11" x14ac:dyDescent="0.35">
      <c r="A321">
        <v>703</v>
      </c>
      <c r="B321" t="s">
        <v>2083</v>
      </c>
      <c r="C321">
        <v>26</v>
      </c>
      <c r="D321" t="s">
        <v>2084</v>
      </c>
      <c r="E321" t="s">
        <v>101</v>
      </c>
      <c r="F321" t="s">
        <v>133</v>
      </c>
      <c r="G321" t="s">
        <v>120</v>
      </c>
      <c r="H321" t="s">
        <v>57</v>
      </c>
      <c r="I321" t="s">
        <v>58</v>
      </c>
      <c r="J321" t="s">
        <v>2085</v>
      </c>
      <c r="K321" t="s">
        <v>37</v>
      </c>
    </row>
    <row r="322" spans="1:11" x14ac:dyDescent="0.35">
      <c r="A322">
        <v>704</v>
      </c>
      <c r="B322" t="s">
        <v>2086</v>
      </c>
      <c r="C322">
        <v>30</v>
      </c>
      <c r="D322" t="s">
        <v>2087</v>
      </c>
      <c r="E322" t="s">
        <v>149</v>
      </c>
      <c r="F322" t="s">
        <v>169</v>
      </c>
      <c r="G322" t="s">
        <v>24</v>
      </c>
      <c r="H322" t="s">
        <v>25</v>
      </c>
      <c r="I322" t="s">
        <v>146</v>
      </c>
      <c r="J322" t="s">
        <v>2088</v>
      </c>
      <c r="K322" t="s">
        <v>37</v>
      </c>
    </row>
    <row r="323" spans="1:11" x14ac:dyDescent="0.35">
      <c r="A323">
        <v>706</v>
      </c>
      <c r="B323" t="s">
        <v>2091</v>
      </c>
      <c r="C323">
        <v>27</v>
      </c>
      <c r="D323" t="s">
        <v>2092</v>
      </c>
      <c r="E323" t="s">
        <v>23</v>
      </c>
      <c r="F323" t="s">
        <v>67</v>
      </c>
      <c r="G323" t="s">
        <v>47</v>
      </c>
      <c r="H323" t="s">
        <v>31</v>
      </c>
      <c r="I323" t="s">
        <v>153</v>
      </c>
      <c r="J323" t="s">
        <v>2093</v>
      </c>
      <c r="K323" t="s">
        <v>37</v>
      </c>
    </row>
    <row r="324" spans="1:11" x14ac:dyDescent="0.35">
      <c r="A324">
        <v>707</v>
      </c>
      <c r="B324" t="s">
        <v>2094</v>
      </c>
      <c r="C324">
        <v>30</v>
      </c>
      <c r="D324" t="s">
        <v>2095</v>
      </c>
      <c r="E324" t="s">
        <v>31</v>
      </c>
      <c r="F324" t="s">
        <v>149</v>
      </c>
      <c r="G324" t="s">
        <v>80</v>
      </c>
      <c r="H324" t="s">
        <v>32</v>
      </c>
      <c r="I324" t="s">
        <v>58</v>
      </c>
      <c r="J324" t="s">
        <v>2096</v>
      </c>
      <c r="K324" t="s">
        <v>44</v>
      </c>
    </row>
    <row r="325" spans="1:11" x14ac:dyDescent="0.35">
      <c r="A325">
        <v>708</v>
      </c>
      <c r="B325" t="s">
        <v>2097</v>
      </c>
      <c r="C325">
        <v>28</v>
      </c>
      <c r="D325" t="s">
        <v>2098</v>
      </c>
      <c r="E325" t="s">
        <v>101</v>
      </c>
      <c r="F325" t="s">
        <v>101</v>
      </c>
      <c r="G325" t="s">
        <v>41</v>
      </c>
      <c r="H325" t="s">
        <v>42</v>
      </c>
      <c r="I325" t="s">
        <v>35</v>
      </c>
      <c r="J325" t="s">
        <v>2099</v>
      </c>
      <c r="K325" t="s">
        <v>37</v>
      </c>
    </row>
    <row r="326" spans="1:11" x14ac:dyDescent="0.35">
      <c r="A326">
        <v>711</v>
      </c>
      <c r="B326" t="s">
        <v>2106</v>
      </c>
      <c r="C326">
        <v>30</v>
      </c>
      <c r="D326" t="s">
        <v>2107</v>
      </c>
      <c r="E326" t="s">
        <v>57</v>
      </c>
      <c r="F326" t="s">
        <v>57</v>
      </c>
      <c r="G326" t="s">
        <v>33</v>
      </c>
      <c r="H326" t="s">
        <v>34</v>
      </c>
      <c r="I326" t="s">
        <v>58</v>
      </c>
      <c r="J326" t="s">
        <v>2108</v>
      </c>
      <c r="K326" t="s">
        <v>19</v>
      </c>
    </row>
    <row r="327" spans="1:11" x14ac:dyDescent="0.35">
      <c r="A327">
        <v>717</v>
      </c>
      <c r="B327" t="s">
        <v>2123</v>
      </c>
      <c r="C327">
        <v>27</v>
      </c>
      <c r="D327" t="s">
        <v>2124</v>
      </c>
      <c r="E327" t="s">
        <v>34</v>
      </c>
      <c r="F327" t="s">
        <v>31</v>
      </c>
      <c r="G327" t="s">
        <v>41</v>
      </c>
      <c r="H327" t="s">
        <v>42</v>
      </c>
      <c r="I327" t="s">
        <v>35</v>
      </c>
      <c r="J327" t="s">
        <v>2125</v>
      </c>
      <c r="K327" t="s">
        <v>28</v>
      </c>
    </row>
    <row r="328" spans="1:11" x14ac:dyDescent="0.35">
      <c r="A328">
        <v>718</v>
      </c>
      <c r="B328" t="s">
        <v>2126</v>
      </c>
      <c r="C328">
        <v>28</v>
      </c>
      <c r="D328" t="s">
        <v>2127</v>
      </c>
      <c r="E328" t="s">
        <v>14</v>
      </c>
      <c r="F328" t="s">
        <v>22</v>
      </c>
      <c r="G328" t="s">
        <v>62</v>
      </c>
      <c r="H328" t="s">
        <v>23</v>
      </c>
      <c r="I328" t="s">
        <v>48</v>
      </c>
      <c r="J328" t="s">
        <v>2128</v>
      </c>
      <c r="K328" t="s">
        <v>76</v>
      </c>
    </row>
    <row r="329" spans="1:11" x14ac:dyDescent="0.35">
      <c r="A329">
        <v>719</v>
      </c>
      <c r="B329" t="s">
        <v>2129</v>
      </c>
      <c r="C329">
        <v>26</v>
      </c>
      <c r="D329" t="s">
        <v>2130</v>
      </c>
      <c r="E329" t="s">
        <v>25</v>
      </c>
      <c r="F329" t="s">
        <v>40</v>
      </c>
      <c r="G329" t="s">
        <v>52</v>
      </c>
      <c r="H329" t="s">
        <v>13</v>
      </c>
      <c r="I329" t="s">
        <v>88</v>
      </c>
      <c r="J329" t="s">
        <v>2131</v>
      </c>
      <c r="K329" t="s">
        <v>37</v>
      </c>
    </row>
    <row r="330" spans="1:11" x14ac:dyDescent="0.35">
      <c r="A330">
        <v>720</v>
      </c>
      <c r="B330" t="s">
        <v>2132</v>
      </c>
      <c r="C330">
        <v>28</v>
      </c>
      <c r="D330" t="s">
        <v>2133</v>
      </c>
      <c r="E330" t="s">
        <v>149</v>
      </c>
      <c r="F330" t="s">
        <v>14</v>
      </c>
      <c r="G330" t="s">
        <v>80</v>
      </c>
      <c r="H330" t="s">
        <v>32</v>
      </c>
      <c r="I330" t="s">
        <v>91</v>
      </c>
      <c r="J330" t="s">
        <v>2134</v>
      </c>
      <c r="K330" t="s">
        <v>44</v>
      </c>
    </row>
    <row r="331" spans="1:11" x14ac:dyDescent="0.35">
      <c r="A331">
        <v>722</v>
      </c>
      <c r="B331" t="s">
        <v>2138</v>
      </c>
      <c r="C331">
        <v>29</v>
      </c>
      <c r="D331" t="s">
        <v>2139</v>
      </c>
      <c r="E331" t="s">
        <v>14</v>
      </c>
      <c r="F331" t="s">
        <v>34</v>
      </c>
      <c r="G331" t="s">
        <v>120</v>
      </c>
      <c r="H331" t="s">
        <v>57</v>
      </c>
      <c r="I331" t="s">
        <v>17</v>
      </c>
      <c r="J331" t="s">
        <v>2140</v>
      </c>
      <c r="K331" t="s">
        <v>28</v>
      </c>
    </row>
    <row r="332" spans="1:11" x14ac:dyDescent="0.35">
      <c r="A332">
        <v>724</v>
      </c>
      <c r="B332" t="s">
        <v>2144</v>
      </c>
      <c r="C332">
        <v>26</v>
      </c>
      <c r="D332" t="s">
        <v>2145</v>
      </c>
      <c r="E332" t="s">
        <v>13</v>
      </c>
      <c r="F332" t="s">
        <v>149</v>
      </c>
      <c r="G332" t="s">
        <v>120</v>
      </c>
      <c r="H332" t="s">
        <v>57</v>
      </c>
      <c r="I332" t="s">
        <v>91</v>
      </c>
      <c r="J332" t="s">
        <v>2146</v>
      </c>
      <c r="K332" t="s">
        <v>76</v>
      </c>
    </row>
    <row r="333" spans="1:11" x14ac:dyDescent="0.35">
      <c r="A333">
        <v>725</v>
      </c>
      <c r="B333" t="s">
        <v>2147</v>
      </c>
      <c r="C333">
        <v>27</v>
      </c>
      <c r="D333" t="s">
        <v>2148</v>
      </c>
      <c r="E333" t="s">
        <v>79</v>
      </c>
      <c r="F333" t="s">
        <v>25</v>
      </c>
      <c r="G333" t="s">
        <v>52</v>
      </c>
      <c r="H333" t="s">
        <v>13</v>
      </c>
      <c r="I333" t="s">
        <v>102</v>
      </c>
      <c r="J333" t="s">
        <v>2149</v>
      </c>
      <c r="K333" t="s">
        <v>19</v>
      </c>
    </row>
    <row r="334" spans="1:11" x14ac:dyDescent="0.35">
      <c r="A334">
        <v>726</v>
      </c>
      <c r="B334" t="s">
        <v>2150</v>
      </c>
      <c r="C334">
        <v>28</v>
      </c>
      <c r="D334" t="s">
        <v>2151</v>
      </c>
      <c r="E334" t="s">
        <v>14</v>
      </c>
      <c r="F334" t="s">
        <v>31</v>
      </c>
      <c r="G334" t="s">
        <v>87</v>
      </c>
      <c r="H334" t="s">
        <v>79</v>
      </c>
      <c r="I334" t="s">
        <v>88</v>
      </c>
      <c r="J334" t="s">
        <v>2152</v>
      </c>
      <c r="K334" t="s">
        <v>76</v>
      </c>
    </row>
    <row r="335" spans="1:11" x14ac:dyDescent="0.35">
      <c r="A335">
        <v>730</v>
      </c>
      <c r="B335" t="s">
        <v>2162</v>
      </c>
      <c r="C335">
        <v>30</v>
      </c>
      <c r="D335" t="s">
        <v>2163</v>
      </c>
      <c r="E335" t="s">
        <v>149</v>
      </c>
      <c r="F335" t="s">
        <v>13</v>
      </c>
      <c r="G335" t="s">
        <v>15</v>
      </c>
      <c r="H335" t="s">
        <v>16</v>
      </c>
      <c r="I335" t="s">
        <v>35</v>
      </c>
      <c r="J335" t="s">
        <v>2164</v>
      </c>
      <c r="K335" t="s">
        <v>28</v>
      </c>
    </row>
    <row r="336" spans="1:11" x14ac:dyDescent="0.35">
      <c r="A336">
        <v>733</v>
      </c>
      <c r="B336" t="s">
        <v>2171</v>
      </c>
      <c r="C336">
        <v>27</v>
      </c>
      <c r="D336" t="s">
        <v>2172</v>
      </c>
      <c r="E336" t="s">
        <v>25</v>
      </c>
      <c r="F336" t="s">
        <v>13</v>
      </c>
      <c r="G336" t="s">
        <v>62</v>
      </c>
      <c r="H336" t="s">
        <v>23</v>
      </c>
      <c r="I336" t="s">
        <v>91</v>
      </c>
      <c r="J336" t="s">
        <v>2173</v>
      </c>
      <c r="K336" t="s">
        <v>44</v>
      </c>
    </row>
    <row r="337" spans="1:11" x14ac:dyDescent="0.35">
      <c r="A337">
        <v>736</v>
      </c>
      <c r="B337" t="s">
        <v>2180</v>
      </c>
      <c r="C337">
        <v>28</v>
      </c>
      <c r="D337" t="s">
        <v>2181</v>
      </c>
      <c r="E337" t="s">
        <v>23</v>
      </c>
      <c r="F337" t="s">
        <v>177</v>
      </c>
      <c r="G337" t="s">
        <v>41</v>
      </c>
      <c r="H337" t="s">
        <v>42</v>
      </c>
      <c r="I337" t="s">
        <v>146</v>
      </c>
      <c r="J337" t="s">
        <v>2182</v>
      </c>
      <c r="K337" t="s">
        <v>28</v>
      </c>
    </row>
    <row r="338" spans="1:11" x14ac:dyDescent="0.35">
      <c r="A338">
        <v>737</v>
      </c>
      <c r="B338" t="s">
        <v>2183</v>
      </c>
      <c r="C338">
        <v>28</v>
      </c>
      <c r="D338" t="s">
        <v>2184</v>
      </c>
      <c r="E338" t="s">
        <v>201</v>
      </c>
      <c r="F338" t="s">
        <v>133</v>
      </c>
      <c r="G338" t="s">
        <v>120</v>
      </c>
      <c r="H338" t="s">
        <v>57</v>
      </c>
      <c r="I338" t="s">
        <v>48</v>
      </c>
      <c r="J338" t="s">
        <v>2185</v>
      </c>
      <c r="K338" t="s">
        <v>44</v>
      </c>
    </row>
    <row r="339" spans="1:11" x14ac:dyDescent="0.35">
      <c r="A339">
        <v>747</v>
      </c>
      <c r="B339" t="s">
        <v>2213</v>
      </c>
      <c r="C339">
        <v>29</v>
      </c>
      <c r="D339" t="s">
        <v>2214</v>
      </c>
      <c r="E339" t="s">
        <v>32</v>
      </c>
      <c r="F339" t="s">
        <v>201</v>
      </c>
      <c r="G339" t="s">
        <v>80</v>
      </c>
      <c r="H339" t="s">
        <v>32</v>
      </c>
      <c r="I339" t="s">
        <v>58</v>
      </c>
      <c r="J339" t="s">
        <v>2215</v>
      </c>
      <c r="K339" t="s">
        <v>28</v>
      </c>
    </row>
    <row r="340" spans="1:11" x14ac:dyDescent="0.35">
      <c r="A340">
        <v>750</v>
      </c>
      <c r="B340" t="s">
        <v>2221</v>
      </c>
      <c r="C340">
        <v>26</v>
      </c>
      <c r="D340" t="s">
        <v>2222</v>
      </c>
      <c r="E340" t="s">
        <v>32</v>
      </c>
      <c r="F340" t="s">
        <v>67</v>
      </c>
      <c r="G340" t="s">
        <v>47</v>
      </c>
      <c r="H340" t="s">
        <v>31</v>
      </c>
      <c r="I340" t="s">
        <v>170</v>
      </c>
      <c r="J340" t="s">
        <v>2223</v>
      </c>
      <c r="K340" t="s">
        <v>19</v>
      </c>
    </row>
    <row r="341" spans="1:11" x14ac:dyDescent="0.35">
      <c r="A341">
        <v>751</v>
      </c>
      <c r="B341" t="s">
        <v>2224</v>
      </c>
      <c r="C341">
        <v>27</v>
      </c>
      <c r="D341" t="s">
        <v>2225</v>
      </c>
      <c r="E341" t="s">
        <v>201</v>
      </c>
      <c r="F341" t="s">
        <v>133</v>
      </c>
      <c r="G341" t="s">
        <v>47</v>
      </c>
      <c r="H341" t="s">
        <v>31</v>
      </c>
      <c r="I341" t="s">
        <v>88</v>
      </c>
      <c r="J341" t="s">
        <v>2226</v>
      </c>
      <c r="K341" t="s">
        <v>44</v>
      </c>
    </row>
    <row r="342" spans="1:11" x14ac:dyDescent="0.35">
      <c r="A342">
        <v>754</v>
      </c>
      <c r="B342" t="s">
        <v>2233</v>
      </c>
      <c r="C342">
        <v>27</v>
      </c>
      <c r="D342" t="s">
        <v>2234</v>
      </c>
      <c r="E342" t="s">
        <v>34</v>
      </c>
      <c r="F342" t="s">
        <v>22</v>
      </c>
      <c r="G342" t="s">
        <v>15</v>
      </c>
      <c r="H342" t="s">
        <v>16</v>
      </c>
      <c r="I342" t="s">
        <v>68</v>
      </c>
      <c r="J342" t="s">
        <v>2235</v>
      </c>
      <c r="K342" t="s">
        <v>28</v>
      </c>
    </row>
    <row r="343" spans="1:11" x14ac:dyDescent="0.35">
      <c r="A343">
        <v>758</v>
      </c>
      <c r="B343" t="s">
        <v>2245</v>
      </c>
      <c r="C343">
        <v>30</v>
      </c>
      <c r="D343" t="s">
        <v>2246</v>
      </c>
      <c r="E343" t="s">
        <v>16</v>
      </c>
      <c r="F343" t="s">
        <v>79</v>
      </c>
      <c r="G343" t="s">
        <v>87</v>
      </c>
      <c r="H343" t="s">
        <v>79</v>
      </c>
      <c r="I343" t="s">
        <v>35</v>
      </c>
      <c r="J343" t="s">
        <v>2247</v>
      </c>
      <c r="K343" t="s">
        <v>19</v>
      </c>
    </row>
    <row r="344" spans="1:11" x14ac:dyDescent="0.35">
      <c r="A344">
        <v>759</v>
      </c>
      <c r="B344" t="s">
        <v>2248</v>
      </c>
      <c r="C344">
        <v>29</v>
      </c>
      <c r="D344" t="s">
        <v>2249</v>
      </c>
      <c r="E344" t="s">
        <v>22</v>
      </c>
      <c r="F344" t="s">
        <v>34</v>
      </c>
      <c r="G344" t="s">
        <v>80</v>
      </c>
      <c r="H344" t="s">
        <v>32</v>
      </c>
      <c r="I344" t="s">
        <v>58</v>
      </c>
      <c r="J344">
        <v>9558393528</v>
      </c>
      <c r="K344" t="s">
        <v>28</v>
      </c>
    </row>
    <row r="345" spans="1:11" x14ac:dyDescent="0.35">
      <c r="A345">
        <v>767</v>
      </c>
      <c r="B345" t="s">
        <v>2271</v>
      </c>
      <c r="C345">
        <v>29</v>
      </c>
      <c r="D345" t="s">
        <v>2272</v>
      </c>
      <c r="E345" t="s">
        <v>31</v>
      </c>
      <c r="F345" t="s">
        <v>201</v>
      </c>
      <c r="G345" t="s">
        <v>33</v>
      </c>
      <c r="H345" t="s">
        <v>34</v>
      </c>
      <c r="I345" t="s">
        <v>48</v>
      </c>
      <c r="J345" t="s">
        <v>2273</v>
      </c>
      <c r="K345" t="s">
        <v>37</v>
      </c>
    </row>
    <row r="346" spans="1:11" x14ac:dyDescent="0.35">
      <c r="A346">
        <v>768</v>
      </c>
      <c r="B346" t="s">
        <v>2274</v>
      </c>
      <c r="C346">
        <v>28</v>
      </c>
      <c r="D346" t="s">
        <v>2275</v>
      </c>
      <c r="E346" t="s">
        <v>14</v>
      </c>
      <c r="F346" t="s">
        <v>31</v>
      </c>
      <c r="G346" t="s">
        <v>15</v>
      </c>
      <c r="H346" t="s">
        <v>16</v>
      </c>
      <c r="I346" t="s">
        <v>26</v>
      </c>
      <c r="J346" t="s">
        <v>2276</v>
      </c>
      <c r="K346" t="s">
        <v>76</v>
      </c>
    </row>
    <row r="347" spans="1:11" x14ac:dyDescent="0.35">
      <c r="A347">
        <v>770</v>
      </c>
      <c r="B347" t="s">
        <v>2280</v>
      </c>
      <c r="C347">
        <v>30</v>
      </c>
      <c r="D347" t="s">
        <v>2281</v>
      </c>
      <c r="E347" t="s">
        <v>67</v>
      </c>
      <c r="F347" t="s">
        <v>31</v>
      </c>
      <c r="G347" t="s">
        <v>47</v>
      </c>
      <c r="H347" t="s">
        <v>31</v>
      </c>
      <c r="I347" t="s">
        <v>116</v>
      </c>
      <c r="J347" t="s">
        <v>2282</v>
      </c>
      <c r="K347" t="s">
        <v>76</v>
      </c>
    </row>
    <row r="348" spans="1:11" x14ac:dyDescent="0.35">
      <c r="A348">
        <v>771</v>
      </c>
      <c r="B348" t="s">
        <v>2283</v>
      </c>
      <c r="C348">
        <v>29</v>
      </c>
      <c r="D348" t="s">
        <v>2284</v>
      </c>
      <c r="E348" t="s">
        <v>16</v>
      </c>
      <c r="F348" t="s">
        <v>22</v>
      </c>
      <c r="G348" t="s">
        <v>87</v>
      </c>
      <c r="H348" t="s">
        <v>79</v>
      </c>
      <c r="I348" t="s">
        <v>88</v>
      </c>
      <c r="J348" t="s">
        <v>2285</v>
      </c>
      <c r="K348" t="s">
        <v>76</v>
      </c>
    </row>
    <row r="349" spans="1:11" x14ac:dyDescent="0.35">
      <c r="A349">
        <v>773</v>
      </c>
      <c r="B349" t="s">
        <v>2289</v>
      </c>
      <c r="C349">
        <v>28</v>
      </c>
      <c r="D349" t="s">
        <v>2290</v>
      </c>
      <c r="E349" t="s">
        <v>23</v>
      </c>
      <c r="F349" t="s">
        <v>133</v>
      </c>
      <c r="G349" t="s">
        <v>15</v>
      </c>
      <c r="H349" t="s">
        <v>16</v>
      </c>
      <c r="I349" t="s">
        <v>35</v>
      </c>
      <c r="J349" t="s">
        <v>2291</v>
      </c>
      <c r="K349" t="s">
        <v>76</v>
      </c>
    </row>
    <row r="350" spans="1:11" x14ac:dyDescent="0.35">
      <c r="A350">
        <v>775</v>
      </c>
      <c r="B350" t="s">
        <v>2295</v>
      </c>
      <c r="C350">
        <v>26</v>
      </c>
      <c r="D350" t="s">
        <v>2296</v>
      </c>
      <c r="E350" t="s">
        <v>13</v>
      </c>
      <c r="F350" t="s">
        <v>42</v>
      </c>
      <c r="G350" t="s">
        <v>120</v>
      </c>
      <c r="H350" t="s">
        <v>57</v>
      </c>
      <c r="I350" t="s">
        <v>91</v>
      </c>
      <c r="J350" t="s">
        <v>2297</v>
      </c>
      <c r="K350" t="s">
        <v>44</v>
      </c>
    </row>
    <row r="351" spans="1:11" x14ac:dyDescent="0.35">
      <c r="A351">
        <v>782</v>
      </c>
      <c r="B351" t="s">
        <v>2316</v>
      </c>
      <c r="C351">
        <v>30</v>
      </c>
      <c r="D351" t="s">
        <v>2317</v>
      </c>
      <c r="E351" t="s">
        <v>13</v>
      </c>
      <c r="F351" t="s">
        <v>31</v>
      </c>
      <c r="G351" t="s">
        <v>62</v>
      </c>
      <c r="H351" t="s">
        <v>23</v>
      </c>
      <c r="I351" t="s">
        <v>48</v>
      </c>
      <c r="J351">
        <v>8522873360</v>
      </c>
      <c r="K351" t="s">
        <v>76</v>
      </c>
    </row>
    <row r="352" spans="1:11" x14ac:dyDescent="0.35">
      <c r="A352">
        <v>783</v>
      </c>
      <c r="B352" t="s">
        <v>2318</v>
      </c>
      <c r="C352">
        <v>29</v>
      </c>
      <c r="D352" t="s">
        <v>2319</v>
      </c>
      <c r="E352" t="s">
        <v>31</v>
      </c>
      <c r="F352" t="s">
        <v>67</v>
      </c>
      <c r="G352" t="s">
        <v>33</v>
      </c>
      <c r="H352" t="s">
        <v>34</v>
      </c>
      <c r="I352" t="s">
        <v>68</v>
      </c>
      <c r="J352">
        <v>8460002330</v>
      </c>
      <c r="K352" t="s">
        <v>37</v>
      </c>
    </row>
    <row r="353" spans="1:11" x14ac:dyDescent="0.35">
      <c r="A353">
        <v>790</v>
      </c>
      <c r="B353" t="s">
        <v>2338</v>
      </c>
      <c r="C353">
        <v>26</v>
      </c>
      <c r="D353" t="s">
        <v>2339</v>
      </c>
      <c r="E353" t="s">
        <v>201</v>
      </c>
      <c r="F353" t="s">
        <v>14</v>
      </c>
      <c r="G353" t="s">
        <v>47</v>
      </c>
      <c r="H353" t="s">
        <v>31</v>
      </c>
      <c r="I353" t="s">
        <v>146</v>
      </c>
      <c r="J353" t="s">
        <v>2340</v>
      </c>
      <c r="K353" t="s">
        <v>28</v>
      </c>
    </row>
    <row r="354" spans="1:11" x14ac:dyDescent="0.35">
      <c r="A354">
        <v>791</v>
      </c>
      <c r="B354" t="s">
        <v>2341</v>
      </c>
      <c r="C354">
        <v>29</v>
      </c>
      <c r="D354" t="s">
        <v>2342</v>
      </c>
      <c r="E354" t="s">
        <v>34</v>
      </c>
      <c r="F354" t="s">
        <v>31</v>
      </c>
      <c r="G354" t="s">
        <v>24</v>
      </c>
      <c r="H354" t="s">
        <v>25</v>
      </c>
      <c r="I354" t="s">
        <v>170</v>
      </c>
      <c r="J354" t="s">
        <v>2343</v>
      </c>
      <c r="K354" t="s">
        <v>44</v>
      </c>
    </row>
    <row r="355" spans="1:11" x14ac:dyDescent="0.35">
      <c r="A355">
        <v>792</v>
      </c>
      <c r="B355" t="s">
        <v>2344</v>
      </c>
      <c r="C355">
        <v>30</v>
      </c>
      <c r="D355" t="s">
        <v>2345</v>
      </c>
      <c r="E355" t="s">
        <v>14</v>
      </c>
      <c r="F355" t="s">
        <v>57</v>
      </c>
      <c r="G355" t="s">
        <v>33</v>
      </c>
      <c r="H355" t="s">
        <v>34</v>
      </c>
      <c r="I355" t="s">
        <v>17</v>
      </c>
      <c r="J355">
        <f>1-818-842-5372</f>
        <v>-7031</v>
      </c>
      <c r="K355" t="s">
        <v>28</v>
      </c>
    </row>
    <row r="356" spans="1:11" x14ac:dyDescent="0.35">
      <c r="A356">
        <v>793</v>
      </c>
      <c r="B356" t="s">
        <v>2346</v>
      </c>
      <c r="C356">
        <v>26</v>
      </c>
      <c r="D356" t="s">
        <v>2347</v>
      </c>
      <c r="E356" t="s">
        <v>40</v>
      </c>
      <c r="F356" t="s">
        <v>23</v>
      </c>
      <c r="G356" t="s">
        <v>62</v>
      </c>
      <c r="H356" t="s">
        <v>23</v>
      </c>
      <c r="I356" t="s">
        <v>88</v>
      </c>
      <c r="J356" t="s">
        <v>2348</v>
      </c>
      <c r="K356" t="s">
        <v>44</v>
      </c>
    </row>
    <row r="357" spans="1:11" x14ac:dyDescent="0.35">
      <c r="A357">
        <v>796</v>
      </c>
      <c r="B357" t="s">
        <v>2355</v>
      </c>
      <c r="C357">
        <v>30</v>
      </c>
      <c r="D357" t="s">
        <v>2356</v>
      </c>
      <c r="E357" t="s">
        <v>16</v>
      </c>
      <c r="F357" t="s">
        <v>133</v>
      </c>
      <c r="G357" t="s">
        <v>41</v>
      </c>
      <c r="H357" t="s">
        <v>42</v>
      </c>
      <c r="I357" t="s">
        <v>116</v>
      </c>
      <c r="J357" t="s">
        <v>2357</v>
      </c>
      <c r="K357" t="s">
        <v>44</v>
      </c>
    </row>
    <row r="358" spans="1:11" x14ac:dyDescent="0.35">
      <c r="A358">
        <v>798</v>
      </c>
      <c r="B358" t="s">
        <v>2361</v>
      </c>
      <c r="C358">
        <v>29</v>
      </c>
      <c r="D358" t="s">
        <v>2362</v>
      </c>
      <c r="E358" t="s">
        <v>169</v>
      </c>
      <c r="F358" t="s">
        <v>31</v>
      </c>
      <c r="G358" t="s">
        <v>80</v>
      </c>
      <c r="H358" t="s">
        <v>32</v>
      </c>
      <c r="I358" t="s">
        <v>68</v>
      </c>
      <c r="J358" t="s">
        <v>2363</v>
      </c>
      <c r="K358" t="s">
        <v>37</v>
      </c>
    </row>
    <row r="359" spans="1:11" x14ac:dyDescent="0.35">
      <c r="A359">
        <v>802</v>
      </c>
      <c r="B359" t="s">
        <v>2373</v>
      </c>
      <c r="C359">
        <v>28</v>
      </c>
      <c r="D359" t="s">
        <v>2374</v>
      </c>
      <c r="E359" t="s">
        <v>34</v>
      </c>
      <c r="F359" t="s">
        <v>42</v>
      </c>
      <c r="G359" t="s">
        <v>24</v>
      </c>
      <c r="H359" t="s">
        <v>25</v>
      </c>
      <c r="I359" t="s">
        <v>146</v>
      </c>
      <c r="J359" t="s">
        <v>2375</v>
      </c>
      <c r="K359" t="s">
        <v>19</v>
      </c>
    </row>
    <row r="360" spans="1:11" x14ac:dyDescent="0.35">
      <c r="A360">
        <v>803</v>
      </c>
      <c r="B360" t="s">
        <v>2376</v>
      </c>
      <c r="C360">
        <v>30</v>
      </c>
      <c r="D360" t="s">
        <v>2377</v>
      </c>
      <c r="E360" t="s">
        <v>42</v>
      </c>
      <c r="F360" t="s">
        <v>67</v>
      </c>
      <c r="G360" t="s">
        <v>24</v>
      </c>
      <c r="H360" t="s">
        <v>25</v>
      </c>
      <c r="I360" t="s">
        <v>53</v>
      </c>
      <c r="J360" t="s">
        <v>2378</v>
      </c>
      <c r="K360" t="s">
        <v>76</v>
      </c>
    </row>
    <row r="361" spans="1:11" x14ac:dyDescent="0.35">
      <c r="A361">
        <v>805</v>
      </c>
      <c r="B361" t="s">
        <v>2382</v>
      </c>
      <c r="C361">
        <v>28</v>
      </c>
      <c r="D361" t="s">
        <v>2383</v>
      </c>
      <c r="E361" t="s">
        <v>16</v>
      </c>
      <c r="F361" t="s">
        <v>133</v>
      </c>
      <c r="G361" t="s">
        <v>87</v>
      </c>
      <c r="H361" t="s">
        <v>79</v>
      </c>
      <c r="I361" t="s">
        <v>58</v>
      </c>
      <c r="J361">
        <v>6859628240</v>
      </c>
      <c r="K361" t="s">
        <v>19</v>
      </c>
    </row>
    <row r="362" spans="1:11" x14ac:dyDescent="0.35">
      <c r="A362">
        <v>806</v>
      </c>
      <c r="B362" t="s">
        <v>2384</v>
      </c>
      <c r="C362">
        <v>29</v>
      </c>
      <c r="D362" t="s">
        <v>2385</v>
      </c>
      <c r="E362" t="s">
        <v>13</v>
      </c>
      <c r="F362" t="s">
        <v>40</v>
      </c>
      <c r="G362" t="s">
        <v>47</v>
      </c>
      <c r="H362" t="s">
        <v>31</v>
      </c>
      <c r="I362" t="s">
        <v>170</v>
      </c>
      <c r="J362">
        <f>1-336-732-5225</f>
        <v>-6292</v>
      </c>
      <c r="K362" t="s">
        <v>19</v>
      </c>
    </row>
    <row r="363" spans="1:11" x14ac:dyDescent="0.35">
      <c r="A363">
        <v>807</v>
      </c>
      <c r="B363" t="s">
        <v>2386</v>
      </c>
      <c r="C363">
        <v>30</v>
      </c>
      <c r="D363" t="s">
        <v>2387</v>
      </c>
      <c r="E363" t="s">
        <v>32</v>
      </c>
      <c r="F363" t="s">
        <v>201</v>
      </c>
      <c r="G363" t="s">
        <v>62</v>
      </c>
      <c r="H363" t="s">
        <v>23</v>
      </c>
      <c r="I363" t="s">
        <v>68</v>
      </c>
      <c r="J363" t="s">
        <v>2388</v>
      </c>
      <c r="K363" t="s">
        <v>37</v>
      </c>
    </row>
    <row r="364" spans="1:11" x14ac:dyDescent="0.35">
      <c r="A364">
        <v>812</v>
      </c>
      <c r="B364" t="s">
        <v>2401</v>
      </c>
      <c r="C364">
        <v>26</v>
      </c>
      <c r="D364" t="s">
        <v>2402</v>
      </c>
      <c r="E364" t="s">
        <v>67</v>
      </c>
      <c r="F364" t="s">
        <v>14</v>
      </c>
      <c r="G364" t="s">
        <v>15</v>
      </c>
      <c r="H364" t="s">
        <v>16</v>
      </c>
      <c r="I364" t="s">
        <v>48</v>
      </c>
      <c r="J364" t="s">
        <v>2403</v>
      </c>
      <c r="K364" t="s">
        <v>19</v>
      </c>
    </row>
    <row r="365" spans="1:11" x14ac:dyDescent="0.35">
      <c r="A365">
        <v>814</v>
      </c>
      <c r="B365" t="s">
        <v>2406</v>
      </c>
      <c r="C365">
        <v>28</v>
      </c>
      <c r="D365" t="s">
        <v>2407</v>
      </c>
      <c r="E365" t="s">
        <v>14</v>
      </c>
      <c r="F365" t="s">
        <v>57</v>
      </c>
      <c r="G365" t="s">
        <v>47</v>
      </c>
      <c r="H365" t="s">
        <v>31</v>
      </c>
      <c r="I365" t="s">
        <v>116</v>
      </c>
      <c r="J365" t="s">
        <v>2408</v>
      </c>
      <c r="K365" t="s">
        <v>28</v>
      </c>
    </row>
    <row r="366" spans="1:11" x14ac:dyDescent="0.35">
      <c r="A366">
        <v>816</v>
      </c>
      <c r="B366" t="s">
        <v>2412</v>
      </c>
      <c r="C366">
        <v>26</v>
      </c>
      <c r="D366" t="s">
        <v>2413</v>
      </c>
      <c r="E366" t="s">
        <v>13</v>
      </c>
      <c r="F366" t="s">
        <v>14</v>
      </c>
      <c r="G366" t="s">
        <v>52</v>
      </c>
      <c r="H366" t="s">
        <v>13</v>
      </c>
      <c r="I366" t="s">
        <v>91</v>
      </c>
      <c r="J366" t="s">
        <v>2414</v>
      </c>
      <c r="K366" t="s">
        <v>37</v>
      </c>
    </row>
    <row r="367" spans="1:11" x14ac:dyDescent="0.35">
      <c r="A367">
        <v>817</v>
      </c>
      <c r="B367" t="s">
        <v>2415</v>
      </c>
      <c r="C367">
        <v>29</v>
      </c>
      <c r="D367" t="s">
        <v>2416</v>
      </c>
      <c r="E367" t="s">
        <v>42</v>
      </c>
      <c r="F367" t="s">
        <v>13</v>
      </c>
      <c r="G367" t="s">
        <v>87</v>
      </c>
      <c r="H367" t="s">
        <v>79</v>
      </c>
      <c r="I367" t="s">
        <v>170</v>
      </c>
      <c r="J367" t="s">
        <v>2417</v>
      </c>
      <c r="K367" t="s">
        <v>37</v>
      </c>
    </row>
    <row r="368" spans="1:11" x14ac:dyDescent="0.35">
      <c r="A368">
        <v>819</v>
      </c>
      <c r="B368" t="s">
        <v>2421</v>
      </c>
      <c r="C368">
        <v>27</v>
      </c>
      <c r="D368" t="s">
        <v>2422</v>
      </c>
      <c r="E368" t="s">
        <v>42</v>
      </c>
      <c r="F368" t="s">
        <v>14</v>
      </c>
      <c r="G368" t="s">
        <v>87</v>
      </c>
      <c r="H368" t="s">
        <v>79</v>
      </c>
      <c r="I368" t="s">
        <v>170</v>
      </c>
      <c r="J368">
        <v>5447228471</v>
      </c>
      <c r="K368" t="s">
        <v>28</v>
      </c>
    </row>
    <row r="369" spans="1:11" x14ac:dyDescent="0.35">
      <c r="A369">
        <v>821</v>
      </c>
      <c r="B369" t="s">
        <v>2426</v>
      </c>
      <c r="C369">
        <v>28</v>
      </c>
      <c r="D369" t="s">
        <v>2427</v>
      </c>
      <c r="E369" t="s">
        <v>133</v>
      </c>
      <c r="F369" t="s">
        <v>101</v>
      </c>
      <c r="G369" t="s">
        <v>80</v>
      </c>
      <c r="H369" t="s">
        <v>32</v>
      </c>
      <c r="I369" t="s">
        <v>68</v>
      </c>
      <c r="J369" t="s">
        <v>2428</v>
      </c>
      <c r="K369" t="s">
        <v>28</v>
      </c>
    </row>
    <row r="370" spans="1:11" x14ac:dyDescent="0.35">
      <c r="A370">
        <v>825</v>
      </c>
      <c r="B370" t="s">
        <v>2438</v>
      </c>
      <c r="C370">
        <v>30</v>
      </c>
      <c r="D370" t="s">
        <v>2439</v>
      </c>
      <c r="E370" t="s">
        <v>16</v>
      </c>
      <c r="F370" t="s">
        <v>169</v>
      </c>
      <c r="G370" t="s">
        <v>41</v>
      </c>
      <c r="H370" t="s">
        <v>42</v>
      </c>
      <c r="I370" t="s">
        <v>26</v>
      </c>
      <c r="J370" t="s">
        <v>2440</v>
      </c>
      <c r="K370" t="s">
        <v>28</v>
      </c>
    </row>
    <row r="371" spans="1:11" x14ac:dyDescent="0.35">
      <c r="A371">
        <v>826</v>
      </c>
      <c r="B371" t="s">
        <v>2441</v>
      </c>
      <c r="C371">
        <v>30</v>
      </c>
      <c r="D371" t="s">
        <v>2442</v>
      </c>
      <c r="E371" t="s">
        <v>133</v>
      </c>
      <c r="F371" t="s">
        <v>149</v>
      </c>
      <c r="G371" t="s">
        <v>33</v>
      </c>
      <c r="H371" t="s">
        <v>34</v>
      </c>
      <c r="I371" t="s">
        <v>63</v>
      </c>
      <c r="J371" t="s">
        <v>2443</v>
      </c>
      <c r="K371" t="s">
        <v>37</v>
      </c>
    </row>
    <row r="372" spans="1:11" x14ac:dyDescent="0.35">
      <c r="A372">
        <v>833</v>
      </c>
      <c r="B372" t="s">
        <v>2462</v>
      </c>
      <c r="C372">
        <v>30</v>
      </c>
      <c r="D372" t="s">
        <v>2463</v>
      </c>
      <c r="E372" t="s">
        <v>16</v>
      </c>
      <c r="F372" t="s">
        <v>31</v>
      </c>
      <c r="G372" t="s">
        <v>41</v>
      </c>
      <c r="H372" t="s">
        <v>42</v>
      </c>
      <c r="I372" t="s">
        <v>146</v>
      </c>
      <c r="J372" t="s">
        <v>2464</v>
      </c>
      <c r="K372" t="s">
        <v>28</v>
      </c>
    </row>
    <row r="373" spans="1:11" x14ac:dyDescent="0.35">
      <c r="A373">
        <v>835</v>
      </c>
      <c r="B373" t="s">
        <v>2468</v>
      </c>
      <c r="C373">
        <v>30</v>
      </c>
      <c r="D373" t="s">
        <v>2469</v>
      </c>
      <c r="E373" t="s">
        <v>14</v>
      </c>
      <c r="F373" t="s">
        <v>169</v>
      </c>
      <c r="G373" t="s">
        <v>120</v>
      </c>
      <c r="H373" t="s">
        <v>57</v>
      </c>
      <c r="I373" t="s">
        <v>26</v>
      </c>
      <c r="J373">
        <f>1-743-591-9601</f>
        <v>-10934</v>
      </c>
      <c r="K373" t="s">
        <v>76</v>
      </c>
    </row>
    <row r="374" spans="1:11" x14ac:dyDescent="0.35">
      <c r="A374">
        <v>836</v>
      </c>
      <c r="B374" t="s">
        <v>2470</v>
      </c>
      <c r="C374">
        <v>30</v>
      </c>
      <c r="D374" t="s">
        <v>2471</v>
      </c>
      <c r="E374" t="s">
        <v>31</v>
      </c>
      <c r="F374" t="s">
        <v>23</v>
      </c>
      <c r="G374" t="s">
        <v>47</v>
      </c>
      <c r="H374" t="s">
        <v>31</v>
      </c>
      <c r="I374" t="s">
        <v>17</v>
      </c>
      <c r="J374" t="s">
        <v>2472</v>
      </c>
      <c r="K374" t="s">
        <v>76</v>
      </c>
    </row>
    <row r="375" spans="1:11" x14ac:dyDescent="0.35">
      <c r="A375">
        <v>839</v>
      </c>
      <c r="B375" t="s">
        <v>2479</v>
      </c>
      <c r="C375">
        <v>30</v>
      </c>
      <c r="D375" t="s">
        <v>2480</v>
      </c>
      <c r="E375" t="s">
        <v>101</v>
      </c>
      <c r="F375" t="s">
        <v>16</v>
      </c>
      <c r="G375" t="s">
        <v>62</v>
      </c>
      <c r="H375" t="s">
        <v>23</v>
      </c>
      <c r="I375" t="s">
        <v>35</v>
      </c>
      <c r="J375" t="s">
        <v>2481</v>
      </c>
      <c r="K375" t="s">
        <v>37</v>
      </c>
    </row>
    <row r="376" spans="1:11" x14ac:dyDescent="0.35">
      <c r="A376">
        <v>841</v>
      </c>
      <c r="B376" t="s">
        <v>2485</v>
      </c>
      <c r="C376">
        <v>26</v>
      </c>
      <c r="D376" t="s">
        <v>2486</v>
      </c>
      <c r="E376" t="s">
        <v>16</v>
      </c>
      <c r="F376" t="s">
        <v>16</v>
      </c>
      <c r="G376" t="s">
        <v>120</v>
      </c>
      <c r="H376" t="s">
        <v>57</v>
      </c>
      <c r="I376" t="s">
        <v>58</v>
      </c>
      <c r="J376" t="s">
        <v>2487</v>
      </c>
      <c r="K376" t="s">
        <v>28</v>
      </c>
    </row>
    <row r="377" spans="1:11" x14ac:dyDescent="0.35">
      <c r="A377">
        <v>845</v>
      </c>
      <c r="B377" t="s">
        <v>2497</v>
      </c>
      <c r="C377">
        <v>28</v>
      </c>
      <c r="D377" t="s">
        <v>2498</v>
      </c>
      <c r="E377" t="s">
        <v>25</v>
      </c>
      <c r="F377" t="s">
        <v>31</v>
      </c>
      <c r="G377" t="s">
        <v>62</v>
      </c>
      <c r="H377" t="s">
        <v>23</v>
      </c>
      <c r="I377" t="s">
        <v>116</v>
      </c>
      <c r="J377" t="s">
        <v>2499</v>
      </c>
      <c r="K377" t="s">
        <v>28</v>
      </c>
    </row>
    <row r="378" spans="1:11" x14ac:dyDescent="0.35">
      <c r="A378">
        <v>849</v>
      </c>
      <c r="B378" t="s">
        <v>2508</v>
      </c>
      <c r="C378">
        <v>27</v>
      </c>
      <c r="D378" t="s">
        <v>2509</v>
      </c>
      <c r="E378" t="s">
        <v>79</v>
      </c>
      <c r="F378" t="s">
        <v>14</v>
      </c>
      <c r="G378" t="s">
        <v>87</v>
      </c>
      <c r="H378" t="s">
        <v>79</v>
      </c>
      <c r="I378" t="s">
        <v>53</v>
      </c>
      <c r="J378" t="s">
        <v>2510</v>
      </c>
      <c r="K378" t="s">
        <v>28</v>
      </c>
    </row>
    <row r="379" spans="1:11" x14ac:dyDescent="0.35">
      <c r="A379">
        <v>850</v>
      </c>
      <c r="B379" t="s">
        <v>2511</v>
      </c>
      <c r="C379">
        <v>27</v>
      </c>
      <c r="D379" t="s">
        <v>2512</v>
      </c>
      <c r="E379" t="s">
        <v>13</v>
      </c>
      <c r="F379" t="s">
        <v>42</v>
      </c>
      <c r="G379" t="s">
        <v>24</v>
      </c>
      <c r="H379" t="s">
        <v>25</v>
      </c>
      <c r="I379" t="s">
        <v>116</v>
      </c>
      <c r="J379">
        <f>1-881-84-715</f>
        <v>-1679</v>
      </c>
      <c r="K379" t="s">
        <v>19</v>
      </c>
    </row>
    <row r="380" spans="1:11" x14ac:dyDescent="0.35">
      <c r="A380">
        <v>851</v>
      </c>
      <c r="B380" t="s">
        <v>2513</v>
      </c>
      <c r="C380">
        <v>26</v>
      </c>
      <c r="D380" t="s">
        <v>2514</v>
      </c>
      <c r="E380" t="s">
        <v>177</v>
      </c>
      <c r="F380" t="s">
        <v>32</v>
      </c>
      <c r="G380" t="s">
        <v>33</v>
      </c>
      <c r="H380" t="s">
        <v>34</v>
      </c>
      <c r="I380" t="s">
        <v>58</v>
      </c>
      <c r="J380" t="s">
        <v>2515</v>
      </c>
      <c r="K380" t="s">
        <v>44</v>
      </c>
    </row>
    <row r="381" spans="1:11" x14ac:dyDescent="0.35">
      <c r="A381">
        <v>852</v>
      </c>
      <c r="B381" t="s">
        <v>2516</v>
      </c>
      <c r="C381">
        <v>30</v>
      </c>
      <c r="D381" t="s">
        <v>2517</v>
      </c>
      <c r="E381" t="s">
        <v>23</v>
      </c>
      <c r="F381" t="s">
        <v>79</v>
      </c>
      <c r="G381" t="s">
        <v>33</v>
      </c>
      <c r="H381" t="s">
        <v>34</v>
      </c>
      <c r="I381" t="s">
        <v>17</v>
      </c>
      <c r="J381" t="s">
        <v>2518</v>
      </c>
      <c r="K381" t="s">
        <v>19</v>
      </c>
    </row>
    <row r="382" spans="1:11" x14ac:dyDescent="0.35">
      <c r="A382">
        <v>854</v>
      </c>
      <c r="B382" t="s">
        <v>2522</v>
      </c>
      <c r="C382">
        <v>29</v>
      </c>
      <c r="D382" t="s">
        <v>2523</v>
      </c>
      <c r="E382" t="s">
        <v>31</v>
      </c>
      <c r="F382" t="s">
        <v>22</v>
      </c>
      <c r="G382" t="s">
        <v>52</v>
      </c>
      <c r="H382" t="s">
        <v>13</v>
      </c>
      <c r="I382" t="s">
        <v>53</v>
      </c>
      <c r="J382">
        <v>7051322991</v>
      </c>
      <c r="K382" t="s">
        <v>28</v>
      </c>
    </row>
    <row r="383" spans="1:11" x14ac:dyDescent="0.35">
      <c r="A383">
        <v>856</v>
      </c>
      <c r="B383" t="s">
        <v>2527</v>
      </c>
      <c r="C383">
        <v>26</v>
      </c>
      <c r="D383" t="s">
        <v>2528</v>
      </c>
      <c r="E383" t="s">
        <v>34</v>
      </c>
      <c r="F383" t="s">
        <v>79</v>
      </c>
      <c r="G383" t="s">
        <v>52</v>
      </c>
      <c r="H383" t="s">
        <v>13</v>
      </c>
      <c r="I383" t="s">
        <v>53</v>
      </c>
      <c r="J383" t="s">
        <v>2529</v>
      </c>
      <c r="K383" t="s">
        <v>37</v>
      </c>
    </row>
    <row r="384" spans="1:11" x14ac:dyDescent="0.35">
      <c r="A384">
        <v>857</v>
      </c>
      <c r="B384" t="s">
        <v>2530</v>
      </c>
      <c r="C384">
        <v>30</v>
      </c>
      <c r="D384" t="s">
        <v>2531</v>
      </c>
      <c r="E384" t="s">
        <v>169</v>
      </c>
      <c r="F384" t="s">
        <v>34</v>
      </c>
      <c r="G384" t="s">
        <v>87</v>
      </c>
      <c r="H384" t="s">
        <v>79</v>
      </c>
      <c r="I384" t="s">
        <v>146</v>
      </c>
      <c r="J384" t="s">
        <v>2532</v>
      </c>
      <c r="K384" t="s">
        <v>76</v>
      </c>
    </row>
    <row r="385" spans="1:11" x14ac:dyDescent="0.35">
      <c r="A385">
        <v>858</v>
      </c>
      <c r="B385" t="s">
        <v>2533</v>
      </c>
      <c r="C385">
        <v>28</v>
      </c>
      <c r="D385" t="s">
        <v>2534</v>
      </c>
      <c r="E385" t="s">
        <v>42</v>
      </c>
      <c r="F385" t="s">
        <v>201</v>
      </c>
      <c r="G385" t="s">
        <v>62</v>
      </c>
      <c r="H385" t="s">
        <v>23</v>
      </c>
      <c r="I385" t="s">
        <v>58</v>
      </c>
      <c r="J385">
        <v>7083425437</v>
      </c>
      <c r="K385" t="s">
        <v>28</v>
      </c>
    </row>
    <row r="386" spans="1:11" x14ac:dyDescent="0.35">
      <c r="A386">
        <v>860</v>
      </c>
      <c r="B386" t="s">
        <v>2538</v>
      </c>
      <c r="C386">
        <v>27</v>
      </c>
      <c r="D386" t="s">
        <v>2539</v>
      </c>
      <c r="E386" t="s">
        <v>13</v>
      </c>
      <c r="F386" t="s">
        <v>25</v>
      </c>
      <c r="G386" t="s">
        <v>33</v>
      </c>
      <c r="H386" t="s">
        <v>34</v>
      </c>
      <c r="I386" t="s">
        <v>153</v>
      </c>
      <c r="J386" t="s">
        <v>2540</v>
      </c>
      <c r="K386" t="s">
        <v>37</v>
      </c>
    </row>
    <row r="387" spans="1:11" x14ac:dyDescent="0.35">
      <c r="A387">
        <v>863</v>
      </c>
      <c r="B387" t="s">
        <v>2546</v>
      </c>
      <c r="C387">
        <v>30</v>
      </c>
      <c r="D387" t="s">
        <v>2547</v>
      </c>
      <c r="E387" t="s">
        <v>79</v>
      </c>
      <c r="F387" t="s">
        <v>201</v>
      </c>
      <c r="G387" t="s">
        <v>52</v>
      </c>
      <c r="H387" t="s">
        <v>13</v>
      </c>
      <c r="I387" t="s">
        <v>48</v>
      </c>
      <c r="J387" t="s">
        <v>2548</v>
      </c>
      <c r="K387" t="s">
        <v>19</v>
      </c>
    </row>
    <row r="388" spans="1:11" x14ac:dyDescent="0.35">
      <c r="A388">
        <v>864</v>
      </c>
      <c r="B388" t="s">
        <v>2549</v>
      </c>
      <c r="C388">
        <v>30</v>
      </c>
      <c r="D388" t="s">
        <v>2550</v>
      </c>
      <c r="E388" t="s">
        <v>34</v>
      </c>
      <c r="F388" t="s">
        <v>22</v>
      </c>
      <c r="G388" t="s">
        <v>41</v>
      </c>
      <c r="H388" t="s">
        <v>42</v>
      </c>
      <c r="I388" t="s">
        <v>153</v>
      </c>
      <c r="J388" t="s">
        <v>2551</v>
      </c>
      <c r="K388" t="s">
        <v>37</v>
      </c>
    </row>
    <row r="389" spans="1:11" x14ac:dyDescent="0.35">
      <c r="A389">
        <v>867</v>
      </c>
      <c r="B389" t="s">
        <v>2558</v>
      </c>
      <c r="C389">
        <v>27</v>
      </c>
      <c r="D389" t="s">
        <v>2559</v>
      </c>
      <c r="E389" t="s">
        <v>25</v>
      </c>
      <c r="F389" t="s">
        <v>57</v>
      </c>
      <c r="G389" t="s">
        <v>47</v>
      </c>
      <c r="H389" t="s">
        <v>31</v>
      </c>
      <c r="I389" t="s">
        <v>48</v>
      </c>
      <c r="J389" t="s">
        <v>2560</v>
      </c>
      <c r="K389" t="s">
        <v>44</v>
      </c>
    </row>
    <row r="390" spans="1:11" x14ac:dyDescent="0.35">
      <c r="A390">
        <v>868</v>
      </c>
      <c r="B390" t="s">
        <v>287</v>
      </c>
      <c r="C390">
        <v>26</v>
      </c>
      <c r="D390" t="s">
        <v>2561</v>
      </c>
      <c r="E390" t="s">
        <v>13</v>
      </c>
      <c r="F390" t="s">
        <v>13</v>
      </c>
      <c r="G390" t="s">
        <v>24</v>
      </c>
      <c r="H390" t="s">
        <v>25</v>
      </c>
      <c r="I390" t="s">
        <v>116</v>
      </c>
      <c r="J390" t="s">
        <v>2562</v>
      </c>
      <c r="K390" t="s">
        <v>76</v>
      </c>
    </row>
    <row r="391" spans="1:11" x14ac:dyDescent="0.35">
      <c r="A391">
        <v>872</v>
      </c>
      <c r="B391" t="s">
        <v>2571</v>
      </c>
      <c r="C391">
        <v>28</v>
      </c>
      <c r="D391" t="s">
        <v>2572</v>
      </c>
      <c r="E391" t="s">
        <v>13</v>
      </c>
      <c r="F391" t="s">
        <v>101</v>
      </c>
      <c r="G391" t="s">
        <v>52</v>
      </c>
      <c r="H391" t="s">
        <v>13</v>
      </c>
      <c r="I391" t="s">
        <v>48</v>
      </c>
      <c r="J391" t="s">
        <v>2573</v>
      </c>
      <c r="K391" t="s">
        <v>28</v>
      </c>
    </row>
    <row r="392" spans="1:11" x14ac:dyDescent="0.35">
      <c r="A392">
        <v>873</v>
      </c>
      <c r="B392" t="s">
        <v>2574</v>
      </c>
      <c r="C392">
        <v>30</v>
      </c>
      <c r="D392" t="s">
        <v>2575</v>
      </c>
      <c r="E392" t="s">
        <v>13</v>
      </c>
      <c r="F392" t="s">
        <v>32</v>
      </c>
      <c r="G392" t="s">
        <v>120</v>
      </c>
      <c r="H392" t="s">
        <v>57</v>
      </c>
      <c r="I392" t="s">
        <v>35</v>
      </c>
      <c r="J392" t="s">
        <v>2576</v>
      </c>
      <c r="K392" t="s">
        <v>76</v>
      </c>
    </row>
    <row r="393" spans="1:11" x14ac:dyDescent="0.35">
      <c r="A393">
        <v>874</v>
      </c>
      <c r="B393" t="s">
        <v>2577</v>
      </c>
      <c r="C393">
        <v>30</v>
      </c>
      <c r="D393" t="s">
        <v>2578</v>
      </c>
      <c r="E393" t="s">
        <v>133</v>
      </c>
      <c r="F393" t="s">
        <v>14</v>
      </c>
      <c r="G393" t="s">
        <v>120</v>
      </c>
      <c r="H393" t="s">
        <v>57</v>
      </c>
      <c r="I393" t="s">
        <v>17</v>
      </c>
      <c r="J393" t="s">
        <v>2579</v>
      </c>
      <c r="K393" t="s">
        <v>44</v>
      </c>
    </row>
    <row r="394" spans="1:11" x14ac:dyDescent="0.35">
      <c r="A394">
        <v>876</v>
      </c>
      <c r="B394" t="s">
        <v>2583</v>
      </c>
      <c r="C394">
        <v>30</v>
      </c>
      <c r="D394" t="s">
        <v>2584</v>
      </c>
      <c r="E394" t="s">
        <v>79</v>
      </c>
      <c r="F394" t="s">
        <v>16</v>
      </c>
      <c r="G394" t="s">
        <v>80</v>
      </c>
      <c r="H394" t="s">
        <v>32</v>
      </c>
      <c r="I394" t="s">
        <v>35</v>
      </c>
      <c r="J394">
        <f>1-768-883-2696</f>
        <v>-4346</v>
      </c>
      <c r="K394" t="s">
        <v>37</v>
      </c>
    </row>
    <row r="395" spans="1:11" x14ac:dyDescent="0.35">
      <c r="A395">
        <v>879</v>
      </c>
      <c r="B395" t="s">
        <v>2591</v>
      </c>
      <c r="C395">
        <v>28</v>
      </c>
      <c r="D395" t="s">
        <v>2592</v>
      </c>
      <c r="E395" t="s">
        <v>169</v>
      </c>
      <c r="F395" t="s">
        <v>177</v>
      </c>
      <c r="G395" t="s">
        <v>41</v>
      </c>
      <c r="H395" t="s">
        <v>42</v>
      </c>
      <c r="I395" t="s">
        <v>48</v>
      </c>
      <c r="J395" t="s">
        <v>2593</v>
      </c>
      <c r="K395" t="s">
        <v>19</v>
      </c>
    </row>
    <row r="396" spans="1:11" x14ac:dyDescent="0.35">
      <c r="A396">
        <v>883</v>
      </c>
      <c r="B396" t="s">
        <v>2603</v>
      </c>
      <c r="C396">
        <v>27</v>
      </c>
      <c r="D396" t="s">
        <v>2604</v>
      </c>
      <c r="E396" t="s">
        <v>31</v>
      </c>
      <c r="F396" t="s">
        <v>201</v>
      </c>
      <c r="G396" t="s">
        <v>24</v>
      </c>
      <c r="H396" t="s">
        <v>25</v>
      </c>
      <c r="I396" t="s">
        <v>153</v>
      </c>
      <c r="J396" t="s">
        <v>2605</v>
      </c>
      <c r="K396" t="s">
        <v>44</v>
      </c>
    </row>
    <row r="397" spans="1:11" x14ac:dyDescent="0.35">
      <c r="A397">
        <v>884</v>
      </c>
      <c r="B397" t="s">
        <v>2606</v>
      </c>
      <c r="C397">
        <v>29</v>
      </c>
      <c r="D397" t="s">
        <v>2607</v>
      </c>
      <c r="E397" t="s">
        <v>31</v>
      </c>
      <c r="F397" t="s">
        <v>177</v>
      </c>
      <c r="G397" t="s">
        <v>15</v>
      </c>
      <c r="H397" t="s">
        <v>16</v>
      </c>
      <c r="I397" t="s">
        <v>102</v>
      </c>
      <c r="J397" t="s">
        <v>2608</v>
      </c>
      <c r="K397" t="s">
        <v>44</v>
      </c>
    </row>
    <row r="398" spans="1:11" x14ac:dyDescent="0.35">
      <c r="A398">
        <v>889</v>
      </c>
      <c r="B398" t="s">
        <v>2621</v>
      </c>
      <c r="C398">
        <v>28</v>
      </c>
      <c r="D398" t="s">
        <v>2622</v>
      </c>
      <c r="E398" t="s">
        <v>13</v>
      </c>
      <c r="F398" t="s">
        <v>22</v>
      </c>
      <c r="G398" t="s">
        <v>24</v>
      </c>
      <c r="H398" t="s">
        <v>25</v>
      </c>
      <c r="I398" t="s">
        <v>17</v>
      </c>
      <c r="J398" t="s">
        <v>2623</v>
      </c>
      <c r="K398" t="s">
        <v>37</v>
      </c>
    </row>
    <row r="399" spans="1:11" x14ac:dyDescent="0.35">
      <c r="A399">
        <v>890</v>
      </c>
      <c r="B399" t="s">
        <v>2624</v>
      </c>
      <c r="C399">
        <v>29</v>
      </c>
      <c r="D399" t="s">
        <v>2625</v>
      </c>
      <c r="E399" t="s">
        <v>101</v>
      </c>
      <c r="F399" t="s">
        <v>169</v>
      </c>
      <c r="G399" t="s">
        <v>41</v>
      </c>
      <c r="H399" t="s">
        <v>42</v>
      </c>
      <c r="I399" t="s">
        <v>35</v>
      </c>
      <c r="J399" t="s">
        <v>2626</v>
      </c>
      <c r="K399" t="s">
        <v>19</v>
      </c>
    </row>
    <row r="400" spans="1:11" x14ac:dyDescent="0.35">
      <c r="A400">
        <v>892</v>
      </c>
      <c r="B400" t="s">
        <v>2630</v>
      </c>
      <c r="C400">
        <v>29</v>
      </c>
      <c r="D400" t="s">
        <v>2631</v>
      </c>
      <c r="E400" t="s">
        <v>201</v>
      </c>
      <c r="F400" t="s">
        <v>31</v>
      </c>
      <c r="G400" t="s">
        <v>62</v>
      </c>
      <c r="H400" t="s">
        <v>23</v>
      </c>
      <c r="I400" t="s">
        <v>116</v>
      </c>
      <c r="J400" t="s">
        <v>2632</v>
      </c>
      <c r="K400" t="s">
        <v>19</v>
      </c>
    </row>
    <row r="401" spans="1:11" x14ac:dyDescent="0.35">
      <c r="A401">
        <v>906</v>
      </c>
      <c r="B401" t="s">
        <v>2669</v>
      </c>
      <c r="C401">
        <v>30</v>
      </c>
      <c r="D401" t="s">
        <v>2670</v>
      </c>
      <c r="E401" t="s">
        <v>34</v>
      </c>
      <c r="F401" t="s">
        <v>16</v>
      </c>
      <c r="G401" t="s">
        <v>62</v>
      </c>
      <c r="H401" t="s">
        <v>23</v>
      </c>
      <c r="I401" t="s">
        <v>88</v>
      </c>
      <c r="J401" t="s">
        <v>2671</v>
      </c>
      <c r="K401" t="s">
        <v>44</v>
      </c>
    </row>
    <row r="402" spans="1:11" x14ac:dyDescent="0.35">
      <c r="A402">
        <v>909</v>
      </c>
      <c r="B402" t="s">
        <v>2678</v>
      </c>
      <c r="C402">
        <v>29</v>
      </c>
      <c r="D402" t="s">
        <v>2679</v>
      </c>
      <c r="E402" t="s">
        <v>40</v>
      </c>
      <c r="F402" t="s">
        <v>23</v>
      </c>
      <c r="G402" t="s">
        <v>47</v>
      </c>
      <c r="H402" t="s">
        <v>31</v>
      </c>
      <c r="I402" t="s">
        <v>88</v>
      </c>
      <c r="J402" t="s">
        <v>2680</v>
      </c>
      <c r="K402" t="s">
        <v>37</v>
      </c>
    </row>
    <row r="403" spans="1:11" x14ac:dyDescent="0.35">
      <c r="A403">
        <v>912</v>
      </c>
      <c r="B403" t="s">
        <v>2687</v>
      </c>
      <c r="C403">
        <v>28</v>
      </c>
      <c r="D403" t="s">
        <v>2688</v>
      </c>
      <c r="E403" t="s">
        <v>34</v>
      </c>
      <c r="F403" t="s">
        <v>133</v>
      </c>
      <c r="G403" t="s">
        <v>33</v>
      </c>
      <c r="H403" t="s">
        <v>34</v>
      </c>
      <c r="I403" t="s">
        <v>53</v>
      </c>
      <c r="J403" t="s">
        <v>2689</v>
      </c>
      <c r="K403" t="s">
        <v>19</v>
      </c>
    </row>
    <row r="404" spans="1:11" x14ac:dyDescent="0.35">
      <c r="A404">
        <v>914</v>
      </c>
      <c r="B404" t="s">
        <v>2693</v>
      </c>
      <c r="C404">
        <v>27</v>
      </c>
      <c r="D404" t="s">
        <v>2694</v>
      </c>
      <c r="E404" t="s">
        <v>34</v>
      </c>
      <c r="F404" t="s">
        <v>14</v>
      </c>
      <c r="G404" t="s">
        <v>47</v>
      </c>
      <c r="H404" t="s">
        <v>31</v>
      </c>
      <c r="I404" t="s">
        <v>63</v>
      </c>
      <c r="J404" t="s">
        <v>2695</v>
      </c>
      <c r="K404" t="s">
        <v>76</v>
      </c>
    </row>
    <row r="405" spans="1:11" x14ac:dyDescent="0.35">
      <c r="A405">
        <v>919</v>
      </c>
      <c r="B405" t="s">
        <v>2708</v>
      </c>
      <c r="C405">
        <v>26</v>
      </c>
      <c r="D405" t="s">
        <v>2709</v>
      </c>
      <c r="E405" t="s">
        <v>201</v>
      </c>
      <c r="F405" t="s">
        <v>16</v>
      </c>
      <c r="G405" t="s">
        <v>52</v>
      </c>
      <c r="H405" t="s">
        <v>13</v>
      </c>
      <c r="I405" t="s">
        <v>35</v>
      </c>
      <c r="J405" t="s">
        <v>2710</v>
      </c>
      <c r="K405" t="s">
        <v>76</v>
      </c>
    </row>
    <row r="406" spans="1:11" x14ac:dyDescent="0.35">
      <c r="A406">
        <v>921</v>
      </c>
      <c r="B406" t="s">
        <v>2714</v>
      </c>
      <c r="C406">
        <v>30</v>
      </c>
      <c r="D406" t="s">
        <v>2715</v>
      </c>
      <c r="E406" t="s">
        <v>57</v>
      </c>
      <c r="F406" t="s">
        <v>79</v>
      </c>
      <c r="G406" t="s">
        <v>52</v>
      </c>
      <c r="H406" t="s">
        <v>13</v>
      </c>
      <c r="I406" t="s">
        <v>48</v>
      </c>
      <c r="J406" t="s">
        <v>2716</v>
      </c>
      <c r="K406" t="s">
        <v>28</v>
      </c>
    </row>
    <row r="407" spans="1:11" x14ac:dyDescent="0.35">
      <c r="A407">
        <v>923</v>
      </c>
      <c r="B407" t="s">
        <v>2720</v>
      </c>
      <c r="C407">
        <v>26</v>
      </c>
      <c r="D407" t="s">
        <v>2721</v>
      </c>
      <c r="E407" t="s">
        <v>201</v>
      </c>
      <c r="F407" t="s">
        <v>149</v>
      </c>
      <c r="G407" t="s">
        <v>41</v>
      </c>
      <c r="H407" t="s">
        <v>42</v>
      </c>
      <c r="I407" t="s">
        <v>88</v>
      </c>
      <c r="J407" t="s">
        <v>2722</v>
      </c>
      <c r="K407" t="s">
        <v>28</v>
      </c>
    </row>
    <row r="408" spans="1:11" x14ac:dyDescent="0.35">
      <c r="A408">
        <v>924</v>
      </c>
      <c r="B408" t="s">
        <v>2723</v>
      </c>
      <c r="C408">
        <v>30</v>
      </c>
      <c r="D408" t="s">
        <v>2724</v>
      </c>
      <c r="E408" t="s">
        <v>42</v>
      </c>
      <c r="F408" t="s">
        <v>79</v>
      </c>
      <c r="G408" t="s">
        <v>33</v>
      </c>
      <c r="H408" t="s">
        <v>34</v>
      </c>
      <c r="I408" t="s">
        <v>35</v>
      </c>
      <c r="J408" t="s">
        <v>2725</v>
      </c>
      <c r="K408" t="s">
        <v>76</v>
      </c>
    </row>
    <row r="409" spans="1:11" x14ac:dyDescent="0.35">
      <c r="A409">
        <v>927</v>
      </c>
      <c r="B409" t="s">
        <v>2732</v>
      </c>
      <c r="C409">
        <v>27</v>
      </c>
      <c r="D409" t="s">
        <v>2733</v>
      </c>
      <c r="E409" t="s">
        <v>57</v>
      </c>
      <c r="F409" t="s">
        <v>40</v>
      </c>
      <c r="G409" t="s">
        <v>52</v>
      </c>
      <c r="H409" t="s">
        <v>13</v>
      </c>
      <c r="I409" t="s">
        <v>58</v>
      </c>
      <c r="J409" t="s">
        <v>2734</v>
      </c>
      <c r="K409" t="s">
        <v>44</v>
      </c>
    </row>
    <row r="410" spans="1:11" x14ac:dyDescent="0.35">
      <c r="A410">
        <v>930</v>
      </c>
      <c r="B410" t="s">
        <v>2740</v>
      </c>
      <c r="C410">
        <v>26</v>
      </c>
      <c r="D410" t="s">
        <v>2741</v>
      </c>
      <c r="E410" t="s">
        <v>32</v>
      </c>
      <c r="F410" t="s">
        <v>101</v>
      </c>
      <c r="G410" t="s">
        <v>24</v>
      </c>
      <c r="H410" t="s">
        <v>25</v>
      </c>
      <c r="I410" t="s">
        <v>153</v>
      </c>
      <c r="J410" t="s">
        <v>2742</v>
      </c>
      <c r="K410" t="s">
        <v>19</v>
      </c>
    </row>
    <row r="411" spans="1:11" x14ac:dyDescent="0.35">
      <c r="A411">
        <v>931</v>
      </c>
      <c r="B411" t="s">
        <v>2743</v>
      </c>
      <c r="C411">
        <v>30</v>
      </c>
      <c r="D411" t="s">
        <v>2744</v>
      </c>
      <c r="E411" t="s">
        <v>34</v>
      </c>
      <c r="F411" t="s">
        <v>13</v>
      </c>
      <c r="G411" t="s">
        <v>62</v>
      </c>
      <c r="H411" t="s">
        <v>23</v>
      </c>
      <c r="I411" t="s">
        <v>35</v>
      </c>
      <c r="J411" t="s">
        <v>2745</v>
      </c>
      <c r="K411" t="s">
        <v>19</v>
      </c>
    </row>
    <row r="412" spans="1:11" x14ac:dyDescent="0.35">
      <c r="A412">
        <v>935</v>
      </c>
      <c r="B412" t="s">
        <v>2755</v>
      </c>
      <c r="C412">
        <v>28</v>
      </c>
      <c r="D412" t="s">
        <v>2756</v>
      </c>
      <c r="E412" t="s">
        <v>133</v>
      </c>
      <c r="F412" t="s">
        <v>16</v>
      </c>
      <c r="G412" t="s">
        <v>62</v>
      </c>
      <c r="H412" t="s">
        <v>23</v>
      </c>
      <c r="I412" t="s">
        <v>91</v>
      </c>
      <c r="J412" s="1" t="s">
        <v>26012</v>
      </c>
      <c r="K412" t="s">
        <v>76</v>
      </c>
    </row>
    <row r="413" spans="1:11" x14ac:dyDescent="0.35">
      <c r="A413">
        <v>938</v>
      </c>
      <c r="B413" t="s">
        <v>2762</v>
      </c>
      <c r="C413">
        <v>28</v>
      </c>
      <c r="D413" t="s">
        <v>2763</v>
      </c>
      <c r="E413" t="s">
        <v>31</v>
      </c>
      <c r="F413" t="s">
        <v>169</v>
      </c>
      <c r="G413" t="s">
        <v>47</v>
      </c>
      <c r="H413" t="s">
        <v>31</v>
      </c>
      <c r="I413" t="s">
        <v>102</v>
      </c>
      <c r="J413" t="s">
        <v>2764</v>
      </c>
      <c r="K413" t="s">
        <v>37</v>
      </c>
    </row>
    <row r="414" spans="1:11" x14ac:dyDescent="0.35">
      <c r="A414">
        <v>940</v>
      </c>
      <c r="B414" t="s">
        <v>2768</v>
      </c>
      <c r="C414">
        <v>28</v>
      </c>
      <c r="D414" t="s">
        <v>2769</v>
      </c>
      <c r="E414" t="s">
        <v>57</v>
      </c>
      <c r="F414" t="s">
        <v>32</v>
      </c>
      <c r="G414" t="s">
        <v>80</v>
      </c>
      <c r="H414" t="s">
        <v>32</v>
      </c>
      <c r="I414" t="s">
        <v>170</v>
      </c>
      <c r="J414" t="s">
        <v>2770</v>
      </c>
      <c r="K414" t="s">
        <v>19</v>
      </c>
    </row>
    <row r="415" spans="1:11" x14ac:dyDescent="0.35">
      <c r="A415">
        <v>945</v>
      </c>
      <c r="B415" t="s">
        <v>2783</v>
      </c>
      <c r="C415">
        <v>29</v>
      </c>
      <c r="D415" t="s">
        <v>2784</v>
      </c>
      <c r="E415" t="s">
        <v>133</v>
      </c>
      <c r="F415" t="s">
        <v>25</v>
      </c>
      <c r="G415" t="s">
        <v>52</v>
      </c>
      <c r="H415" t="s">
        <v>13</v>
      </c>
      <c r="I415" t="s">
        <v>58</v>
      </c>
      <c r="J415" t="s">
        <v>2785</v>
      </c>
      <c r="K415" t="s">
        <v>44</v>
      </c>
    </row>
    <row r="416" spans="1:11" x14ac:dyDescent="0.35">
      <c r="A416">
        <v>946</v>
      </c>
      <c r="B416" t="s">
        <v>2786</v>
      </c>
      <c r="C416">
        <v>29</v>
      </c>
      <c r="D416" t="s">
        <v>2787</v>
      </c>
      <c r="E416" t="s">
        <v>31</v>
      </c>
      <c r="F416" t="s">
        <v>40</v>
      </c>
      <c r="G416" t="s">
        <v>24</v>
      </c>
      <c r="H416" t="s">
        <v>25</v>
      </c>
      <c r="I416" t="s">
        <v>88</v>
      </c>
      <c r="J416" t="s">
        <v>2788</v>
      </c>
      <c r="K416" t="s">
        <v>76</v>
      </c>
    </row>
    <row r="417" spans="1:11" x14ac:dyDescent="0.35">
      <c r="A417">
        <v>950</v>
      </c>
      <c r="B417" t="s">
        <v>2797</v>
      </c>
      <c r="C417">
        <v>29</v>
      </c>
      <c r="D417" t="s">
        <v>2798</v>
      </c>
      <c r="E417" t="s">
        <v>32</v>
      </c>
      <c r="F417" t="s">
        <v>23</v>
      </c>
      <c r="G417" t="s">
        <v>47</v>
      </c>
      <c r="H417" t="s">
        <v>31</v>
      </c>
      <c r="I417" t="s">
        <v>26</v>
      </c>
      <c r="J417" t="s">
        <v>2799</v>
      </c>
      <c r="K417" t="s">
        <v>44</v>
      </c>
    </row>
    <row r="418" spans="1:11" x14ac:dyDescent="0.35">
      <c r="A418">
        <v>953</v>
      </c>
      <c r="B418" t="s">
        <v>2806</v>
      </c>
      <c r="C418">
        <v>28</v>
      </c>
      <c r="D418" t="s">
        <v>2807</v>
      </c>
      <c r="E418" t="s">
        <v>31</v>
      </c>
      <c r="F418" t="s">
        <v>169</v>
      </c>
      <c r="G418" t="s">
        <v>80</v>
      </c>
      <c r="H418" t="s">
        <v>32</v>
      </c>
      <c r="I418" t="s">
        <v>58</v>
      </c>
      <c r="J418" t="s">
        <v>2808</v>
      </c>
      <c r="K418" t="s">
        <v>19</v>
      </c>
    </row>
    <row r="419" spans="1:11" x14ac:dyDescent="0.35">
      <c r="A419">
        <v>955</v>
      </c>
      <c r="B419" t="s">
        <v>2812</v>
      </c>
      <c r="C419">
        <v>29</v>
      </c>
      <c r="D419" t="s">
        <v>2813</v>
      </c>
      <c r="E419" t="s">
        <v>16</v>
      </c>
      <c r="F419" t="s">
        <v>67</v>
      </c>
      <c r="G419" t="s">
        <v>41</v>
      </c>
      <c r="H419" t="s">
        <v>42</v>
      </c>
      <c r="I419" t="s">
        <v>102</v>
      </c>
      <c r="J419" t="s">
        <v>2814</v>
      </c>
      <c r="K419" t="s">
        <v>44</v>
      </c>
    </row>
    <row r="420" spans="1:11" x14ac:dyDescent="0.35">
      <c r="A420">
        <v>956</v>
      </c>
      <c r="B420" t="s">
        <v>2815</v>
      </c>
      <c r="C420">
        <v>26</v>
      </c>
      <c r="D420" t="s">
        <v>2816</v>
      </c>
      <c r="E420" t="s">
        <v>40</v>
      </c>
      <c r="F420" t="s">
        <v>79</v>
      </c>
      <c r="G420" t="s">
        <v>52</v>
      </c>
      <c r="H420" t="s">
        <v>13</v>
      </c>
      <c r="I420" t="s">
        <v>17</v>
      </c>
      <c r="J420" t="s">
        <v>2817</v>
      </c>
      <c r="K420" t="s">
        <v>28</v>
      </c>
    </row>
    <row r="421" spans="1:11" x14ac:dyDescent="0.35">
      <c r="A421">
        <v>957</v>
      </c>
      <c r="B421" t="s">
        <v>2818</v>
      </c>
      <c r="C421">
        <v>30</v>
      </c>
      <c r="D421" t="s">
        <v>2819</v>
      </c>
      <c r="E421" t="s">
        <v>23</v>
      </c>
      <c r="F421" t="s">
        <v>40</v>
      </c>
      <c r="G421" t="s">
        <v>15</v>
      </c>
      <c r="H421" t="s">
        <v>16</v>
      </c>
      <c r="I421" t="s">
        <v>26</v>
      </c>
      <c r="J421" t="s">
        <v>2820</v>
      </c>
      <c r="K421" t="s">
        <v>19</v>
      </c>
    </row>
    <row r="422" spans="1:11" x14ac:dyDescent="0.35">
      <c r="A422">
        <v>959</v>
      </c>
      <c r="B422" t="s">
        <v>2824</v>
      </c>
      <c r="C422">
        <v>28</v>
      </c>
      <c r="D422" t="s">
        <v>2825</v>
      </c>
      <c r="E422" t="s">
        <v>13</v>
      </c>
      <c r="F422" t="s">
        <v>42</v>
      </c>
      <c r="G422" t="s">
        <v>52</v>
      </c>
      <c r="H422" t="s">
        <v>13</v>
      </c>
      <c r="I422" t="s">
        <v>146</v>
      </c>
      <c r="J422" t="s">
        <v>2826</v>
      </c>
      <c r="K422" t="s">
        <v>19</v>
      </c>
    </row>
    <row r="423" spans="1:11" x14ac:dyDescent="0.35">
      <c r="A423">
        <v>960</v>
      </c>
      <c r="B423" t="s">
        <v>2827</v>
      </c>
      <c r="C423">
        <v>30</v>
      </c>
      <c r="D423" t="s">
        <v>2828</v>
      </c>
      <c r="E423" t="s">
        <v>169</v>
      </c>
      <c r="F423" t="s">
        <v>177</v>
      </c>
      <c r="G423" t="s">
        <v>87</v>
      </c>
      <c r="H423" t="s">
        <v>79</v>
      </c>
      <c r="I423" t="s">
        <v>170</v>
      </c>
      <c r="J423" t="s">
        <v>2829</v>
      </c>
      <c r="K423" t="s">
        <v>76</v>
      </c>
    </row>
    <row r="424" spans="1:11" x14ac:dyDescent="0.35">
      <c r="A424">
        <v>961</v>
      </c>
      <c r="B424" t="s">
        <v>2830</v>
      </c>
      <c r="C424">
        <v>30</v>
      </c>
      <c r="D424" t="s">
        <v>2831</v>
      </c>
      <c r="E424" t="s">
        <v>169</v>
      </c>
      <c r="F424" t="s">
        <v>25</v>
      </c>
      <c r="G424" t="s">
        <v>52</v>
      </c>
      <c r="H424" t="s">
        <v>13</v>
      </c>
      <c r="I424" t="s">
        <v>88</v>
      </c>
      <c r="J424" t="s">
        <v>2832</v>
      </c>
      <c r="K424" t="s">
        <v>76</v>
      </c>
    </row>
    <row r="425" spans="1:11" x14ac:dyDescent="0.35">
      <c r="A425">
        <v>962</v>
      </c>
      <c r="B425" t="s">
        <v>2833</v>
      </c>
      <c r="C425">
        <v>28</v>
      </c>
      <c r="D425" t="s">
        <v>2834</v>
      </c>
      <c r="E425" t="s">
        <v>149</v>
      </c>
      <c r="F425" t="s">
        <v>201</v>
      </c>
      <c r="G425" t="s">
        <v>62</v>
      </c>
      <c r="H425" t="s">
        <v>23</v>
      </c>
      <c r="I425" t="s">
        <v>63</v>
      </c>
      <c r="J425" t="s">
        <v>2835</v>
      </c>
      <c r="K425" t="s">
        <v>76</v>
      </c>
    </row>
    <row r="426" spans="1:11" x14ac:dyDescent="0.35">
      <c r="A426">
        <v>963</v>
      </c>
      <c r="B426" t="s">
        <v>2836</v>
      </c>
      <c r="C426">
        <v>26</v>
      </c>
      <c r="D426" t="s">
        <v>2837</v>
      </c>
      <c r="E426" t="s">
        <v>32</v>
      </c>
      <c r="F426" t="s">
        <v>23</v>
      </c>
      <c r="G426" t="s">
        <v>15</v>
      </c>
      <c r="H426" t="s">
        <v>16</v>
      </c>
      <c r="I426" t="s">
        <v>35</v>
      </c>
      <c r="J426" t="s">
        <v>2838</v>
      </c>
      <c r="K426" t="s">
        <v>76</v>
      </c>
    </row>
    <row r="427" spans="1:11" x14ac:dyDescent="0.35">
      <c r="A427">
        <v>964</v>
      </c>
      <c r="B427" t="s">
        <v>2839</v>
      </c>
      <c r="C427">
        <v>29</v>
      </c>
      <c r="D427" t="s">
        <v>2840</v>
      </c>
      <c r="E427" t="s">
        <v>23</v>
      </c>
      <c r="F427" t="s">
        <v>101</v>
      </c>
      <c r="G427" t="s">
        <v>33</v>
      </c>
      <c r="H427" t="s">
        <v>34</v>
      </c>
      <c r="I427" t="s">
        <v>88</v>
      </c>
      <c r="J427" t="s">
        <v>2841</v>
      </c>
      <c r="K427" t="s">
        <v>44</v>
      </c>
    </row>
    <row r="428" spans="1:11" x14ac:dyDescent="0.35">
      <c r="A428">
        <v>965</v>
      </c>
      <c r="B428" t="s">
        <v>2842</v>
      </c>
      <c r="C428">
        <v>28</v>
      </c>
      <c r="D428" t="s">
        <v>2843</v>
      </c>
      <c r="E428" t="s">
        <v>31</v>
      </c>
      <c r="F428" t="s">
        <v>16</v>
      </c>
      <c r="G428" t="s">
        <v>33</v>
      </c>
      <c r="H428" t="s">
        <v>34</v>
      </c>
      <c r="I428" t="s">
        <v>53</v>
      </c>
      <c r="J428" t="s">
        <v>2844</v>
      </c>
      <c r="K428" t="s">
        <v>76</v>
      </c>
    </row>
    <row r="429" spans="1:11" x14ac:dyDescent="0.35">
      <c r="A429">
        <v>966</v>
      </c>
      <c r="B429" t="s">
        <v>2845</v>
      </c>
      <c r="C429">
        <v>29</v>
      </c>
      <c r="D429" t="s">
        <v>2846</v>
      </c>
      <c r="E429" t="s">
        <v>13</v>
      </c>
      <c r="F429" t="s">
        <v>23</v>
      </c>
      <c r="G429" t="s">
        <v>87</v>
      </c>
      <c r="H429" t="s">
        <v>79</v>
      </c>
      <c r="I429" t="s">
        <v>68</v>
      </c>
      <c r="J429">
        <f>1-388-526-7307</f>
        <v>-8220</v>
      </c>
      <c r="K429" t="s">
        <v>44</v>
      </c>
    </row>
    <row r="430" spans="1:11" x14ac:dyDescent="0.35">
      <c r="A430">
        <v>967</v>
      </c>
      <c r="B430" t="s">
        <v>2847</v>
      </c>
      <c r="C430">
        <v>30</v>
      </c>
      <c r="D430" t="s">
        <v>2848</v>
      </c>
      <c r="E430" t="s">
        <v>149</v>
      </c>
      <c r="F430" t="s">
        <v>34</v>
      </c>
      <c r="G430" t="s">
        <v>24</v>
      </c>
      <c r="H430" t="s">
        <v>25</v>
      </c>
      <c r="I430" t="s">
        <v>116</v>
      </c>
      <c r="J430" t="s">
        <v>2849</v>
      </c>
      <c r="K430" t="s">
        <v>44</v>
      </c>
    </row>
    <row r="431" spans="1:11" x14ac:dyDescent="0.35">
      <c r="A431">
        <v>968</v>
      </c>
      <c r="B431" t="s">
        <v>2850</v>
      </c>
      <c r="C431">
        <v>30</v>
      </c>
      <c r="D431" t="s">
        <v>2851</v>
      </c>
      <c r="E431" t="s">
        <v>57</v>
      </c>
      <c r="F431" t="s">
        <v>22</v>
      </c>
      <c r="G431" t="s">
        <v>62</v>
      </c>
      <c r="H431" t="s">
        <v>23</v>
      </c>
      <c r="I431" t="s">
        <v>170</v>
      </c>
      <c r="J431" t="s">
        <v>2852</v>
      </c>
      <c r="K431" t="s">
        <v>19</v>
      </c>
    </row>
    <row r="432" spans="1:11" x14ac:dyDescent="0.35">
      <c r="A432">
        <v>970</v>
      </c>
      <c r="B432" t="s">
        <v>2856</v>
      </c>
      <c r="C432">
        <v>26</v>
      </c>
      <c r="D432" t="s">
        <v>2857</v>
      </c>
      <c r="E432" t="s">
        <v>79</v>
      </c>
      <c r="F432" t="s">
        <v>25</v>
      </c>
      <c r="G432" t="s">
        <v>52</v>
      </c>
      <c r="H432" t="s">
        <v>13</v>
      </c>
      <c r="I432" t="s">
        <v>88</v>
      </c>
      <c r="J432" t="s">
        <v>2858</v>
      </c>
      <c r="K432" t="s">
        <v>28</v>
      </c>
    </row>
    <row r="433" spans="1:11" x14ac:dyDescent="0.35">
      <c r="A433">
        <v>974</v>
      </c>
      <c r="B433" t="s">
        <v>2868</v>
      </c>
      <c r="C433">
        <v>28</v>
      </c>
      <c r="D433" t="s">
        <v>2869</v>
      </c>
      <c r="E433" t="s">
        <v>101</v>
      </c>
      <c r="F433" t="s">
        <v>13</v>
      </c>
      <c r="G433" t="s">
        <v>41</v>
      </c>
      <c r="H433" t="s">
        <v>42</v>
      </c>
      <c r="I433" t="s">
        <v>102</v>
      </c>
      <c r="J433" t="s">
        <v>2870</v>
      </c>
      <c r="K433" t="s">
        <v>28</v>
      </c>
    </row>
    <row r="434" spans="1:11" x14ac:dyDescent="0.35">
      <c r="A434">
        <v>975</v>
      </c>
      <c r="B434" t="s">
        <v>2871</v>
      </c>
      <c r="C434">
        <v>28</v>
      </c>
      <c r="D434" t="s">
        <v>2872</v>
      </c>
      <c r="E434" t="s">
        <v>31</v>
      </c>
      <c r="F434" t="s">
        <v>16</v>
      </c>
      <c r="G434" t="s">
        <v>41</v>
      </c>
      <c r="H434" t="s">
        <v>42</v>
      </c>
      <c r="I434" t="s">
        <v>170</v>
      </c>
      <c r="J434" t="s">
        <v>2873</v>
      </c>
      <c r="K434" t="s">
        <v>76</v>
      </c>
    </row>
    <row r="435" spans="1:11" x14ac:dyDescent="0.35">
      <c r="A435">
        <v>980</v>
      </c>
      <c r="B435" t="s">
        <v>2885</v>
      </c>
      <c r="C435">
        <v>29</v>
      </c>
      <c r="D435" t="s">
        <v>2886</v>
      </c>
      <c r="E435" t="s">
        <v>32</v>
      </c>
      <c r="F435" t="s">
        <v>57</v>
      </c>
      <c r="G435" t="s">
        <v>33</v>
      </c>
      <c r="H435" t="s">
        <v>34</v>
      </c>
      <c r="I435" t="s">
        <v>102</v>
      </c>
      <c r="J435" t="s">
        <v>2887</v>
      </c>
      <c r="K435" t="s">
        <v>76</v>
      </c>
    </row>
    <row r="436" spans="1:11" x14ac:dyDescent="0.35">
      <c r="A436">
        <v>981</v>
      </c>
      <c r="B436" t="s">
        <v>2888</v>
      </c>
      <c r="C436">
        <v>26</v>
      </c>
      <c r="D436" t="s">
        <v>2889</v>
      </c>
      <c r="E436" t="s">
        <v>177</v>
      </c>
      <c r="F436" t="s">
        <v>79</v>
      </c>
      <c r="G436" t="s">
        <v>33</v>
      </c>
      <c r="H436" t="s">
        <v>34</v>
      </c>
      <c r="I436" t="s">
        <v>102</v>
      </c>
      <c r="J436" t="s">
        <v>2890</v>
      </c>
      <c r="K436" t="s">
        <v>28</v>
      </c>
    </row>
    <row r="437" spans="1:11" x14ac:dyDescent="0.35">
      <c r="A437">
        <v>984</v>
      </c>
      <c r="B437" t="s">
        <v>2896</v>
      </c>
      <c r="C437">
        <v>29</v>
      </c>
      <c r="D437" t="s">
        <v>2897</v>
      </c>
      <c r="E437" t="s">
        <v>13</v>
      </c>
      <c r="F437" t="s">
        <v>31</v>
      </c>
      <c r="G437" t="s">
        <v>80</v>
      </c>
      <c r="H437" t="s">
        <v>32</v>
      </c>
      <c r="I437" t="s">
        <v>170</v>
      </c>
      <c r="J437" t="s">
        <v>2898</v>
      </c>
      <c r="K437" t="s">
        <v>19</v>
      </c>
    </row>
    <row r="438" spans="1:11" x14ac:dyDescent="0.35">
      <c r="A438">
        <v>985</v>
      </c>
      <c r="B438" t="s">
        <v>2899</v>
      </c>
      <c r="C438">
        <v>27</v>
      </c>
      <c r="D438" t="s">
        <v>2900</v>
      </c>
      <c r="E438" t="s">
        <v>101</v>
      </c>
      <c r="F438" t="s">
        <v>169</v>
      </c>
      <c r="G438" t="s">
        <v>120</v>
      </c>
      <c r="H438" t="s">
        <v>57</v>
      </c>
      <c r="I438" t="s">
        <v>153</v>
      </c>
      <c r="J438" t="s">
        <v>2901</v>
      </c>
      <c r="K438" t="s">
        <v>28</v>
      </c>
    </row>
    <row r="439" spans="1:11" x14ac:dyDescent="0.35">
      <c r="A439">
        <v>987</v>
      </c>
      <c r="B439" t="s">
        <v>2905</v>
      </c>
      <c r="C439">
        <v>26</v>
      </c>
      <c r="D439" t="s">
        <v>2906</v>
      </c>
      <c r="E439" t="s">
        <v>79</v>
      </c>
      <c r="F439" t="s">
        <v>67</v>
      </c>
      <c r="G439" t="s">
        <v>24</v>
      </c>
      <c r="H439" t="s">
        <v>25</v>
      </c>
      <c r="I439" t="s">
        <v>48</v>
      </c>
      <c r="J439" t="s">
        <v>2907</v>
      </c>
      <c r="K439" t="s">
        <v>76</v>
      </c>
    </row>
    <row r="440" spans="1:11" x14ac:dyDescent="0.35">
      <c r="A440">
        <v>988</v>
      </c>
      <c r="B440" t="s">
        <v>2908</v>
      </c>
      <c r="C440">
        <v>29</v>
      </c>
      <c r="D440" t="s">
        <v>2909</v>
      </c>
      <c r="E440" t="s">
        <v>13</v>
      </c>
      <c r="F440" t="s">
        <v>42</v>
      </c>
      <c r="G440" t="s">
        <v>24</v>
      </c>
      <c r="H440" t="s">
        <v>25</v>
      </c>
      <c r="I440" t="s">
        <v>68</v>
      </c>
      <c r="J440" t="s">
        <v>2910</v>
      </c>
      <c r="K440" t="s">
        <v>44</v>
      </c>
    </row>
    <row r="441" spans="1:11" x14ac:dyDescent="0.35">
      <c r="A441">
        <v>989</v>
      </c>
      <c r="B441" t="s">
        <v>2911</v>
      </c>
      <c r="C441">
        <v>29</v>
      </c>
      <c r="D441" t="s">
        <v>2912</v>
      </c>
      <c r="E441" t="s">
        <v>16</v>
      </c>
      <c r="F441" t="s">
        <v>133</v>
      </c>
      <c r="G441" t="s">
        <v>33</v>
      </c>
      <c r="H441" t="s">
        <v>34</v>
      </c>
      <c r="I441" t="s">
        <v>91</v>
      </c>
      <c r="J441" t="s">
        <v>2913</v>
      </c>
      <c r="K441" t="s">
        <v>28</v>
      </c>
    </row>
    <row r="442" spans="1:11" x14ac:dyDescent="0.35">
      <c r="A442">
        <v>992</v>
      </c>
      <c r="B442" t="s">
        <v>2920</v>
      </c>
      <c r="C442">
        <v>29</v>
      </c>
      <c r="D442" t="s">
        <v>2921</v>
      </c>
      <c r="E442" t="s">
        <v>42</v>
      </c>
      <c r="F442" t="s">
        <v>14</v>
      </c>
      <c r="G442" t="s">
        <v>47</v>
      </c>
      <c r="H442" t="s">
        <v>31</v>
      </c>
      <c r="I442" t="s">
        <v>35</v>
      </c>
      <c r="J442" t="s">
        <v>2922</v>
      </c>
      <c r="K442" t="s">
        <v>44</v>
      </c>
    </row>
    <row r="443" spans="1:11" x14ac:dyDescent="0.35">
      <c r="A443">
        <v>997</v>
      </c>
      <c r="B443" t="s">
        <v>2935</v>
      </c>
      <c r="C443">
        <v>27</v>
      </c>
      <c r="D443" t="s">
        <v>2936</v>
      </c>
      <c r="E443" t="s">
        <v>22</v>
      </c>
      <c r="F443" t="s">
        <v>201</v>
      </c>
      <c r="G443" t="s">
        <v>15</v>
      </c>
      <c r="H443" t="s">
        <v>16</v>
      </c>
      <c r="I443" t="s">
        <v>146</v>
      </c>
      <c r="J443" t="s">
        <v>2937</v>
      </c>
      <c r="K443" t="s">
        <v>76</v>
      </c>
    </row>
    <row r="444" spans="1:11" x14ac:dyDescent="0.35">
      <c r="A444">
        <v>998</v>
      </c>
      <c r="B444" t="s">
        <v>2938</v>
      </c>
      <c r="C444">
        <v>26</v>
      </c>
      <c r="D444" t="s">
        <v>2939</v>
      </c>
      <c r="E444" t="s">
        <v>32</v>
      </c>
      <c r="F444" t="s">
        <v>177</v>
      </c>
      <c r="G444" t="s">
        <v>80</v>
      </c>
      <c r="H444" t="s">
        <v>32</v>
      </c>
      <c r="I444" t="s">
        <v>58</v>
      </c>
      <c r="J444" t="s">
        <v>2940</v>
      </c>
      <c r="K444" t="s">
        <v>28</v>
      </c>
    </row>
    <row r="445" spans="1:11" x14ac:dyDescent="0.35">
      <c r="A445">
        <v>999</v>
      </c>
      <c r="B445" t="s">
        <v>2941</v>
      </c>
      <c r="C445">
        <v>26</v>
      </c>
      <c r="D445" t="s">
        <v>2942</v>
      </c>
      <c r="E445" t="s">
        <v>169</v>
      </c>
      <c r="F445" t="s">
        <v>16</v>
      </c>
      <c r="G445" t="s">
        <v>24</v>
      </c>
      <c r="H445" t="s">
        <v>25</v>
      </c>
      <c r="I445" t="s">
        <v>53</v>
      </c>
      <c r="J445" t="s">
        <v>2943</v>
      </c>
      <c r="K445" t="s">
        <v>28</v>
      </c>
    </row>
    <row r="446" spans="1:11" x14ac:dyDescent="0.35">
      <c r="A446">
        <v>1001</v>
      </c>
      <c r="B446" t="s">
        <v>2947</v>
      </c>
      <c r="C446">
        <v>29</v>
      </c>
      <c r="D446" t="s">
        <v>2948</v>
      </c>
      <c r="E446" t="s">
        <v>13</v>
      </c>
      <c r="F446" t="s">
        <v>16</v>
      </c>
      <c r="G446" t="s">
        <v>62</v>
      </c>
      <c r="H446" t="s">
        <v>23</v>
      </c>
      <c r="I446" t="s">
        <v>63</v>
      </c>
      <c r="J446" t="s">
        <v>2949</v>
      </c>
      <c r="K446" t="s">
        <v>44</v>
      </c>
    </row>
    <row r="447" spans="1:11" x14ac:dyDescent="0.35">
      <c r="A447">
        <v>1003</v>
      </c>
      <c r="B447" t="s">
        <v>2953</v>
      </c>
      <c r="C447">
        <v>26</v>
      </c>
      <c r="D447" t="s">
        <v>2954</v>
      </c>
      <c r="E447" t="s">
        <v>23</v>
      </c>
      <c r="F447" t="s">
        <v>16</v>
      </c>
      <c r="G447" t="s">
        <v>87</v>
      </c>
      <c r="H447" t="s">
        <v>79</v>
      </c>
      <c r="I447" t="s">
        <v>63</v>
      </c>
      <c r="J447" t="s">
        <v>2955</v>
      </c>
      <c r="K447" t="s">
        <v>76</v>
      </c>
    </row>
    <row r="448" spans="1:11" x14ac:dyDescent="0.35">
      <c r="A448">
        <v>1004</v>
      </c>
      <c r="B448" t="s">
        <v>2956</v>
      </c>
      <c r="C448">
        <v>27</v>
      </c>
      <c r="D448" t="s">
        <v>2957</v>
      </c>
      <c r="E448" t="s">
        <v>79</v>
      </c>
      <c r="F448" t="s">
        <v>101</v>
      </c>
      <c r="G448" t="s">
        <v>33</v>
      </c>
      <c r="H448" t="s">
        <v>34</v>
      </c>
      <c r="I448" t="s">
        <v>170</v>
      </c>
      <c r="J448" t="s">
        <v>2958</v>
      </c>
      <c r="K448" t="s">
        <v>44</v>
      </c>
    </row>
    <row r="449" spans="1:11" x14ac:dyDescent="0.35">
      <c r="A449">
        <v>1009</v>
      </c>
      <c r="B449" t="s">
        <v>2971</v>
      </c>
      <c r="C449">
        <v>29</v>
      </c>
      <c r="D449" t="s">
        <v>2972</v>
      </c>
      <c r="E449" t="s">
        <v>57</v>
      </c>
      <c r="F449" t="s">
        <v>16</v>
      </c>
      <c r="G449" t="s">
        <v>80</v>
      </c>
      <c r="H449" t="s">
        <v>32</v>
      </c>
      <c r="I449" t="s">
        <v>58</v>
      </c>
      <c r="J449">
        <v>6435720553</v>
      </c>
      <c r="K449" t="s">
        <v>19</v>
      </c>
    </row>
    <row r="450" spans="1:11" x14ac:dyDescent="0.35">
      <c r="A450">
        <v>1010</v>
      </c>
      <c r="B450" t="s">
        <v>2973</v>
      </c>
      <c r="C450">
        <v>26</v>
      </c>
      <c r="D450" t="s">
        <v>2974</v>
      </c>
      <c r="E450" t="s">
        <v>32</v>
      </c>
      <c r="F450" t="s">
        <v>57</v>
      </c>
      <c r="G450" t="s">
        <v>24</v>
      </c>
      <c r="H450" t="s">
        <v>25</v>
      </c>
      <c r="I450" t="s">
        <v>48</v>
      </c>
      <c r="J450">
        <f>1-9-833-867</f>
        <v>-1708</v>
      </c>
      <c r="K450" t="s">
        <v>44</v>
      </c>
    </row>
    <row r="451" spans="1:11" x14ac:dyDescent="0.35">
      <c r="A451">
        <v>1017</v>
      </c>
      <c r="B451" t="s">
        <v>2992</v>
      </c>
      <c r="C451">
        <v>29</v>
      </c>
      <c r="D451" t="s">
        <v>2993</v>
      </c>
      <c r="E451" t="s">
        <v>67</v>
      </c>
      <c r="F451" t="s">
        <v>40</v>
      </c>
      <c r="G451" t="s">
        <v>62</v>
      </c>
      <c r="H451" t="s">
        <v>23</v>
      </c>
      <c r="I451" t="s">
        <v>26</v>
      </c>
      <c r="J451" t="s">
        <v>2994</v>
      </c>
      <c r="K451" t="s">
        <v>44</v>
      </c>
    </row>
    <row r="452" spans="1:11" x14ac:dyDescent="0.35">
      <c r="A452">
        <v>1019</v>
      </c>
      <c r="B452" t="s">
        <v>2998</v>
      </c>
      <c r="C452">
        <v>30</v>
      </c>
      <c r="D452" t="s">
        <v>2999</v>
      </c>
      <c r="E452" t="s">
        <v>79</v>
      </c>
      <c r="F452" t="s">
        <v>14</v>
      </c>
      <c r="G452" t="s">
        <v>62</v>
      </c>
      <c r="H452" t="s">
        <v>23</v>
      </c>
      <c r="I452" t="s">
        <v>91</v>
      </c>
      <c r="J452" t="s">
        <v>3000</v>
      </c>
      <c r="K452" t="s">
        <v>37</v>
      </c>
    </row>
    <row r="453" spans="1:11" x14ac:dyDescent="0.35">
      <c r="A453">
        <v>1020</v>
      </c>
      <c r="B453" t="s">
        <v>3001</v>
      </c>
      <c r="C453">
        <v>27</v>
      </c>
      <c r="D453" t="s">
        <v>3002</v>
      </c>
      <c r="E453" t="s">
        <v>32</v>
      </c>
      <c r="F453" t="s">
        <v>201</v>
      </c>
      <c r="G453" t="s">
        <v>24</v>
      </c>
      <c r="H453" t="s">
        <v>25</v>
      </c>
      <c r="I453" t="s">
        <v>68</v>
      </c>
      <c r="J453" t="s">
        <v>3003</v>
      </c>
      <c r="K453" t="s">
        <v>37</v>
      </c>
    </row>
    <row r="454" spans="1:11" x14ac:dyDescent="0.35">
      <c r="A454">
        <v>1021</v>
      </c>
      <c r="B454" t="s">
        <v>3004</v>
      </c>
      <c r="C454">
        <v>27</v>
      </c>
      <c r="D454" t="s">
        <v>3005</v>
      </c>
      <c r="E454" t="s">
        <v>31</v>
      </c>
      <c r="F454" t="s">
        <v>79</v>
      </c>
      <c r="G454" t="s">
        <v>80</v>
      </c>
      <c r="H454" t="s">
        <v>32</v>
      </c>
      <c r="I454" t="s">
        <v>17</v>
      </c>
      <c r="J454" t="s">
        <v>3006</v>
      </c>
      <c r="K454" t="s">
        <v>44</v>
      </c>
    </row>
    <row r="455" spans="1:11" x14ac:dyDescent="0.35">
      <c r="A455">
        <v>1022</v>
      </c>
      <c r="B455" t="s">
        <v>3007</v>
      </c>
      <c r="C455">
        <v>29</v>
      </c>
      <c r="D455" t="s">
        <v>3008</v>
      </c>
      <c r="E455" t="s">
        <v>57</v>
      </c>
      <c r="F455" t="s">
        <v>13</v>
      </c>
      <c r="G455" t="s">
        <v>41</v>
      </c>
      <c r="H455" t="s">
        <v>42</v>
      </c>
      <c r="I455" t="s">
        <v>91</v>
      </c>
      <c r="J455" t="s">
        <v>3009</v>
      </c>
      <c r="K455" t="s">
        <v>28</v>
      </c>
    </row>
    <row r="456" spans="1:11" x14ac:dyDescent="0.35">
      <c r="A456">
        <v>1023</v>
      </c>
      <c r="B456" t="s">
        <v>3010</v>
      </c>
      <c r="C456">
        <v>28</v>
      </c>
      <c r="D456" t="s">
        <v>3011</v>
      </c>
      <c r="E456" t="s">
        <v>149</v>
      </c>
      <c r="F456" t="s">
        <v>169</v>
      </c>
      <c r="G456" t="s">
        <v>41</v>
      </c>
      <c r="H456" t="s">
        <v>42</v>
      </c>
      <c r="I456" t="s">
        <v>102</v>
      </c>
      <c r="J456" t="s">
        <v>3012</v>
      </c>
      <c r="K456" t="s">
        <v>19</v>
      </c>
    </row>
    <row r="457" spans="1:11" x14ac:dyDescent="0.35">
      <c r="A457">
        <v>1025</v>
      </c>
      <c r="B457" t="s">
        <v>3015</v>
      </c>
      <c r="C457">
        <v>27</v>
      </c>
      <c r="D457" t="s">
        <v>3016</v>
      </c>
      <c r="E457" t="s">
        <v>32</v>
      </c>
      <c r="F457" t="s">
        <v>34</v>
      </c>
      <c r="G457" t="s">
        <v>87</v>
      </c>
      <c r="H457" t="s">
        <v>79</v>
      </c>
      <c r="I457" t="s">
        <v>91</v>
      </c>
      <c r="J457" t="s">
        <v>3017</v>
      </c>
      <c r="K457" t="s">
        <v>37</v>
      </c>
    </row>
    <row r="458" spans="1:11" x14ac:dyDescent="0.35">
      <c r="A458">
        <v>1032</v>
      </c>
      <c r="B458" t="s">
        <v>3034</v>
      </c>
      <c r="C458">
        <v>27</v>
      </c>
      <c r="D458" t="s">
        <v>3035</v>
      </c>
      <c r="E458" t="s">
        <v>16</v>
      </c>
      <c r="F458" t="s">
        <v>34</v>
      </c>
      <c r="G458" t="s">
        <v>62</v>
      </c>
      <c r="H458" t="s">
        <v>23</v>
      </c>
      <c r="I458" t="s">
        <v>53</v>
      </c>
      <c r="J458" t="s">
        <v>3036</v>
      </c>
      <c r="K458" t="s">
        <v>28</v>
      </c>
    </row>
    <row r="459" spans="1:11" x14ac:dyDescent="0.35">
      <c r="A459">
        <v>1034</v>
      </c>
      <c r="B459" t="s">
        <v>3039</v>
      </c>
      <c r="C459">
        <v>28</v>
      </c>
      <c r="D459" t="s">
        <v>3040</v>
      </c>
      <c r="E459" t="s">
        <v>22</v>
      </c>
      <c r="F459" t="s">
        <v>149</v>
      </c>
      <c r="G459" t="s">
        <v>24</v>
      </c>
      <c r="H459" t="s">
        <v>25</v>
      </c>
      <c r="I459" t="s">
        <v>153</v>
      </c>
      <c r="J459" t="s">
        <v>3041</v>
      </c>
      <c r="K459" t="s">
        <v>28</v>
      </c>
    </row>
    <row r="460" spans="1:11" x14ac:dyDescent="0.35">
      <c r="A460">
        <v>1035</v>
      </c>
      <c r="B460" t="s">
        <v>3042</v>
      </c>
      <c r="C460">
        <v>30</v>
      </c>
      <c r="D460" t="s">
        <v>3043</v>
      </c>
      <c r="E460" t="s">
        <v>13</v>
      </c>
      <c r="F460" t="s">
        <v>133</v>
      </c>
      <c r="G460" t="s">
        <v>33</v>
      </c>
      <c r="H460" t="s">
        <v>34</v>
      </c>
      <c r="I460" t="s">
        <v>153</v>
      </c>
      <c r="J460">
        <v>5189315639</v>
      </c>
      <c r="K460" t="s">
        <v>19</v>
      </c>
    </row>
    <row r="461" spans="1:11" x14ac:dyDescent="0.35">
      <c r="A461">
        <v>1039</v>
      </c>
      <c r="B461" t="s">
        <v>3052</v>
      </c>
      <c r="C461">
        <v>29</v>
      </c>
      <c r="D461" t="s">
        <v>3053</v>
      </c>
      <c r="E461" t="s">
        <v>16</v>
      </c>
      <c r="F461" t="s">
        <v>67</v>
      </c>
      <c r="G461" t="s">
        <v>62</v>
      </c>
      <c r="H461" t="s">
        <v>23</v>
      </c>
      <c r="I461" t="s">
        <v>102</v>
      </c>
      <c r="J461">
        <f>1-282-725-8352</f>
        <v>-9358</v>
      </c>
      <c r="K461" t="s">
        <v>28</v>
      </c>
    </row>
    <row r="462" spans="1:11" x14ac:dyDescent="0.35">
      <c r="A462">
        <v>1041</v>
      </c>
      <c r="B462" t="s">
        <v>3057</v>
      </c>
      <c r="C462">
        <v>27</v>
      </c>
      <c r="D462" t="s">
        <v>3058</v>
      </c>
      <c r="E462" t="s">
        <v>79</v>
      </c>
      <c r="F462" t="s">
        <v>149</v>
      </c>
      <c r="G462" t="s">
        <v>24</v>
      </c>
      <c r="H462" t="s">
        <v>25</v>
      </c>
      <c r="I462" t="s">
        <v>146</v>
      </c>
      <c r="J462">
        <v>3037209855</v>
      </c>
      <c r="K462" t="s">
        <v>19</v>
      </c>
    </row>
    <row r="463" spans="1:11" x14ac:dyDescent="0.35">
      <c r="A463">
        <v>1042</v>
      </c>
      <c r="B463" t="s">
        <v>3059</v>
      </c>
      <c r="C463">
        <v>27</v>
      </c>
      <c r="D463" t="s">
        <v>3060</v>
      </c>
      <c r="E463" t="s">
        <v>169</v>
      </c>
      <c r="F463" t="s">
        <v>67</v>
      </c>
      <c r="G463" t="s">
        <v>47</v>
      </c>
      <c r="H463" t="s">
        <v>31</v>
      </c>
      <c r="I463" t="s">
        <v>116</v>
      </c>
      <c r="J463" t="s">
        <v>3061</v>
      </c>
      <c r="K463" t="s">
        <v>44</v>
      </c>
    </row>
    <row r="464" spans="1:11" x14ac:dyDescent="0.35">
      <c r="A464">
        <v>1044</v>
      </c>
      <c r="B464" t="s">
        <v>3065</v>
      </c>
      <c r="C464">
        <v>26</v>
      </c>
      <c r="D464" t="s">
        <v>3066</v>
      </c>
      <c r="E464" t="s">
        <v>201</v>
      </c>
      <c r="F464" t="s">
        <v>79</v>
      </c>
      <c r="G464" t="s">
        <v>80</v>
      </c>
      <c r="H464" t="s">
        <v>32</v>
      </c>
      <c r="I464" t="s">
        <v>88</v>
      </c>
      <c r="J464" t="s">
        <v>3067</v>
      </c>
      <c r="K464" t="s">
        <v>44</v>
      </c>
    </row>
    <row r="465" spans="1:11" x14ac:dyDescent="0.35">
      <c r="A465">
        <v>1045</v>
      </c>
      <c r="B465" t="s">
        <v>3068</v>
      </c>
      <c r="C465">
        <v>29</v>
      </c>
      <c r="D465" t="s">
        <v>3069</v>
      </c>
      <c r="E465" t="s">
        <v>13</v>
      </c>
      <c r="F465" t="s">
        <v>34</v>
      </c>
      <c r="G465" t="s">
        <v>80</v>
      </c>
      <c r="H465" t="s">
        <v>32</v>
      </c>
      <c r="I465" t="s">
        <v>53</v>
      </c>
      <c r="J465" t="s">
        <v>3070</v>
      </c>
      <c r="K465" t="s">
        <v>76</v>
      </c>
    </row>
    <row r="466" spans="1:11" x14ac:dyDescent="0.35">
      <c r="A466">
        <v>1046</v>
      </c>
      <c r="B466" t="s">
        <v>3071</v>
      </c>
      <c r="C466">
        <v>26</v>
      </c>
      <c r="D466" t="s">
        <v>3072</v>
      </c>
      <c r="E466" t="s">
        <v>25</v>
      </c>
      <c r="F466" t="s">
        <v>57</v>
      </c>
      <c r="G466" t="s">
        <v>120</v>
      </c>
      <c r="H466" t="s">
        <v>57</v>
      </c>
      <c r="I466" t="s">
        <v>170</v>
      </c>
      <c r="J466" t="s">
        <v>3073</v>
      </c>
      <c r="K466" t="s">
        <v>44</v>
      </c>
    </row>
    <row r="467" spans="1:11" x14ac:dyDescent="0.35">
      <c r="A467">
        <v>1048</v>
      </c>
      <c r="B467" t="s">
        <v>3077</v>
      </c>
      <c r="C467">
        <v>26</v>
      </c>
      <c r="D467" t="s">
        <v>3078</v>
      </c>
      <c r="E467" t="s">
        <v>133</v>
      </c>
      <c r="F467" t="s">
        <v>201</v>
      </c>
      <c r="G467" t="s">
        <v>62</v>
      </c>
      <c r="H467" t="s">
        <v>23</v>
      </c>
      <c r="I467" t="s">
        <v>68</v>
      </c>
      <c r="J467" t="s">
        <v>3079</v>
      </c>
      <c r="K467" t="s">
        <v>28</v>
      </c>
    </row>
    <row r="468" spans="1:11" x14ac:dyDescent="0.35">
      <c r="A468">
        <v>1050</v>
      </c>
      <c r="B468" t="s">
        <v>3083</v>
      </c>
      <c r="C468">
        <v>28</v>
      </c>
      <c r="D468" t="s">
        <v>3084</v>
      </c>
      <c r="E468" t="s">
        <v>23</v>
      </c>
      <c r="F468" t="s">
        <v>31</v>
      </c>
      <c r="G468" t="s">
        <v>33</v>
      </c>
      <c r="H468" t="s">
        <v>34</v>
      </c>
      <c r="I468" t="s">
        <v>17</v>
      </c>
      <c r="J468" t="s">
        <v>3085</v>
      </c>
      <c r="K468" t="s">
        <v>37</v>
      </c>
    </row>
    <row r="469" spans="1:11" x14ac:dyDescent="0.35">
      <c r="A469">
        <v>1053</v>
      </c>
      <c r="B469" t="s">
        <v>3092</v>
      </c>
      <c r="C469">
        <v>27</v>
      </c>
      <c r="D469" t="s">
        <v>3093</v>
      </c>
      <c r="E469" t="s">
        <v>31</v>
      </c>
      <c r="F469" t="s">
        <v>177</v>
      </c>
      <c r="G469" t="s">
        <v>87</v>
      </c>
      <c r="H469" t="s">
        <v>79</v>
      </c>
      <c r="I469" t="s">
        <v>91</v>
      </c>
      <c r="J469" t="s">
        <v>3094</v>
      </c>
      <c r="K469" t="s">
        <v>44</v>
      </c>
    </row>
    <row r="470" spans="1:11" x14ac:dyDescent="0.35">
      <c r="A470">
        <v>1056</v>
      </c>
      <c r="B470" t="s">
        <v>3101</v>
      </c>
      <c r="C470">
        <v>28</v>
      </c>
      <c r="D470" t="s">
        <v>3102</v>
      </c>
      <c r="E470" t="s">
        <v>22</v>
      </c>
      <c r="F470" t="s">
        <v>25</v>
      </c>
      <c r="G470" t="s">
        <v>47</v>
      </c>
      <c r="H470" t="s">
        <v>31</v>
      </c>
      <c r="I470" t="s">
        <v>17</v>
      </c>
      <c r="J470" t="s">
        <v>3103</v>
      </c>
      <c r="K470" t="s">
        <v>19</v>
      </c>
    </row>
    <row r="471" spans="1:11" x14ac:dyDescent="0.35">
      <c r="A471">
        <v>1058</v>
      </c>
      <c r="B471" t="s">
        <v>3107</v>
      </c>
      <c r="C471">
        <v>28</v>
      </c>
      <c r="D471" t="s">
        <v>3108</v>
      </c>
      <c r="E471" t="s">
        <v>201</v>
      </c>
      <c r="F471" t="s">
        <v>32</v>
      </c>
      <c r="G471" t="s">
        <v>33</v>
      </c>
      <c r="H471" t="s">
        <v>34</v>
      </c>
      <c r="I471" t="s">
        <v>48</v>
      </c>
      <c r="J471" t="s">
        <v>3109</v>
      </c>
      <c r="K471" t="s">
        <v>76</v>
      </c>
    </row>
    <row r="472" spans="1:11" x14ac:dyDescent="0.35">
      <c r="A472">
        <v>1060</v>
      </c>
      <c r="B472" t="s">
        <v>3113</v>
      </c>
      <c r="C472">
        <v>27</v>
      </c>
      <c r="D472" t="s">
        <v>3114</v>
      </c>
      <c r="E472" t="s">
        <v>169</v>
      </c>
      <c r="F472" t="s">
        <v>34</v>
      </c>
      <c r="G472" t="s">
        <v>87</v>
      </c>
      <c r="H472" t="s">
        <v>79</v>
      </c>
      <c r="I472" t="s">
        <v>88</v>
      </c>
      <c r="J472" t="s">
        <v>3115</v>
      </c>
      <c r="K472" t="s">
        <v>28</v>
      </c>
    </row>
    <row r="473" spans="1:11" x14ac:dyDescent="0.35">
      <c r="A473">
        <v>1063</v>
      </c>
      <c r="B473" t="s">
        <v>3122</v>
      </c>
      <c r="C473">
        <v>30</v>
      </c>
      <c r="D473" t="s">
        <v>3123</v>
      </c>
      <c r="E473" t="s">
        <v>42</v>
      </c>
      <c r="F473" t="s">
        <v>34</v>
      </c>
      <c r="G473" t="s">
        <v>80</v>
      </c>
      <c r="H473" t="s">
        <v>32</v>
      </c>
      <c r="I473" t="s">
        <v>91</v>
      </c>
      <c r="J473" t="s">
        <v>3124</v>
      </c>
      <c r="K473" t="s">
        <v>44</v>
      </c>
    </row>
    <row r="474" spans="1:11" x14ac:dyDescent="0.35">
      <c r="A474">
        <v>1064</v>
      </c>
      <c r="B474" t="s">
        <v>3125</v>
      </c>
      <c r="C474">
        <v>29</v>
      </c>
      <c r="D474" t="s">
        <v>3126</v>
      </c>
      <c r="E474" t="s">
        <v>201</v>
      </c>
      <c r="F474" t="s">
        <v>31</v>
      </c>
      <c r="G474" t="s">
        <v>41</v>
      </c>
      <c r="H474" t="s">
        <v>42</v>
      </c>
      <c r="I474" t="s">
        <v>91</v>
      </c>
      <c r="J474" t="s">
        <v>3127</v>
      </c>
      <c r="K474" t="s">
        <v>76</v>
      </c>
    </row>
    <row r="475" spans="1:11" x14ac:dyDescent="0.35">
      <c r="A475">
        <v>1066</v>
      </c>
      <c r="B475" t="s">
        <v>3131</v>
      </c>
      <c r="C475">
        <v>28</v>
      </c>
      <c r="D475" t="s">
        <v>3132</v>
      </c>
      <c r="E475" t="s">
        <v>40</v>
      </c>
      <c r="F475" t="s">
        <v>201</v>
      </c>
      <c r="G475" t="s">
        <v>47</v>
      </c>
      <c r="H475" t="s">
        <v>31</v>
      </c>
      <c r="I475" t="s">
        <v>153</v>
      </c>
      <c r="J475" t="s">
        <v>3133</v>
      </c>
      <c r="K475" t="s">
        <v>44</v>
      </c>
    </row>
    <row r="476" spans="1:11" x14ac:dyDescent="0.35">
      <c r="A476">
        <v>1067</v>
      </c>
      <c r="B476" t="s">
        <v>3134</v>
      </c>
      <c r="C476">
        <v>27</v>
      </c>
      <c r="D476" t="s">
        <v>3135</v>
      </c>
      <c r="E476" t="s">
        <v>67</v>
      </c>
      <c r="F476" t="s">
        <v>14</v>
      </c>
      <c r="G476" t="s">
        <v>62</v>
      </c>
      <c r="H476" t="s">
        <v>23</v>
      </c>
      <c r="I476" t="s">
        <v>116</v>
      </c>
      <c r="J476" t="s">
        <v>3136</v>
      </c>
      <c r="K476" t="s">
        <v>44</v>
      </c>
    </row>
    <row r="477" spans="1:11" x14ac:dyDescent="0.35">
      <c r="A477">
        <v>1073</v>
      </c>
      <c r="B477" t="s">
        <v>3151</v>
      </c>
      <c r="C477">
        <v>30</v>
      </c>
      <c r="D477" t="s">
        <v>3152</v>
      </c>
      <c r="E477" t="s">
        <v>201</v>
      </c>
      <c r="F477" t="s">
        <v>177</v>
      </c>
      <c r="G477" t="s">
        <v>62</v>
      </c>
      <c r="H477" t="s">
        <v>23</v>
      </c>
      <c r="I477" t="s">
        <v>102</v>
      </c>
      <c r="J477" t="s">
        <v>3153</v>
      </c>
      <c r="K477" t="s">
        <v>28</v>
      </c>
    </row>
    <row r="478" spans="1:11" x14ac:dyDescent="0.35">
      <c r="A478">
        <v>1075</v>
      </c>
      <c r="B478" t="s">
        <v>3157</v>
      </c>
      <c r="C478">
        <v>27</v>
      </c>
      <c r="D478" t="s">
        <v>3158</v>
      </c>
      <c r="E478" t="s">
        <v>16</v>
      </c>
      <c r="F478" t="s">
        <v>177</v>
      </c>
      <c r="G478" t="s">
        <v>15</v>
      </c>
      <c r="H478" t="s">
        <v>16</v>
      </c>
      <c r="I478" t="s">
        <v>53</v>
      </c>
      <c r="J478">
        <v>1506447430</v>
      </c>
      <c r="K478" t="s">
        <v>19</v>
      </c>
    </row>
    <row r="479" spans="1:11" x14ac:dyDescent="0.35">
      <c r="A479">
        <v>1077</v>
      </c>
      <c r="B479" t="s">
        <v>3162</v>
      </c>
      <c r="C479">
        <v>28</v>
      </c>
      <c r="D479" t="s">
        <v>3163</v>
      </c>
      <c r="E479" t="s">
        <v>16</v>
      </c>
      <c r="F479" t="s">
        <v>67</v>
      </c>
      <c r="G479" t="s">
        <v>120</v>
      </c>
      <c r="H479" t="s">
        <v>57</v>
      </c>
      <c r="I479" t="s">
        <v>53</v>
      </c>
      <c r="J479" t="s">
        <v>3164</v>
      </c>
      <c r="K479" t="s">
        <v>76</v>
      </c>
    </row>
    <row r="480" spans="1:11" x14ac:dyDescent="0.35">
      <c r="A480">
        <v>1079</v>
      </c>
      <c r="B480" t="s">
        <v>3168</v>
      </c>
      <c r="C480">
        <v>26</v>
      </c>
      <c r="D480" t="s">
        <v>3169</v>
      </c>
      <c r="E480" t="s">
        <v>169</v>
      </c>
      <c r="F480" t="s">
        <v>25</v>
      </c>
      <c r="G480" t="s">
        <v>87</v>
      </c>
      <c r="H480" t="s">
        <v>79</v>
      </c>
      <c r="I480" t="s">
        <v>91</v>
      </c>
      <c r="J480" t="s">
        <v>3170</v>
      </c>
      <c r="K480" t="s">
        <v>76</v>
      </c>
    </row>
    <row r="481" spans="1:11" x14ac:dyDescent="0.35">
      <c r="A481">
        <v>1082</v>
      </c>
      <c r="B481" t="s">
        <v>3177</v>
      </c>
      <c r="C481">
        <v>26</v>
      </c>
      <c r="D481" t="s">
        <v>3178</v>
      </c>
      <c r="E481" t="s">
        <v>201</v>
      </c>
      <c r="F481" t="s">
        <v>42</v>
      </c>
      <c r="G481" t="s">
        <v>62</v>
      </c>
      <c r="H481" t="s">
        <v>23</v>
      </c>
      <c r="I481" t="s">
        <v>170</v>
      </c>
      <c r="J481" t="s">
        <v>3179</v>
      </c>
      <c r="K481" t="s">
        <v>76</v>
      </c>
    </row>
    <row r="482" spans="1:11" x14ac:dyDescent="0.35">
      <c r="A482">
        <v>1086</v>
      </c>
      <c r="B482" t="s">
        <v>3189</v>
      </c>
      <c r="C482">
        <v>30</v>
      </c>
      <c r="D482" t="s">
        <v>3190</v>
      </c>
      <c r="E482" t="s">
        <v>42</v>
      </c>
      <c r="F482" t="s">
        <v>31</v>
      </c>
      <c r="G482" t="s">
        <v>47</v>
      </c>
      <c r="H482" t="s">
        <v>31</v>
      </c>
      <c r="I482" t="s">
        <v>146</v>
      </c>
      <c r="J482" t="s">
        <v>3191</v>
      </c>
      <c r="K482" t="s">
        <v>19</v>
      </c>
    </row>
    <row r="483" spans="1:11" x14ac:dyDescent="0.35">
      <c r="A483">
        <v>1087</v>
      </c>
      <c r="B483" t="s">
        <v>3192</v>
      </c>
      <c r="C483">
        <v>29</v>
      </c>
      <c r="D483" t="s">
        <v>3193</v>
      </c>
      <c r="E483" t="s">
        <v>101</v>
      </c>
      <c r="F483" t="s">
        <v>16</v>
      </c>
      <c r="G483" t="s">
        <v>15</v>
      </c>
      <c r="H483" t="s">
        <v>16</v>
      </c>
      <c r="I483" t="s">
        <v>35</v>
      </c>
      <c r="J483" t="s">
        <v>3194</v>
      </c>
      <c r="K483" t="s">
        <v>28</v>
      </c>
    </row>
    <row r="484" spans="1:11" x14ac:dyDescent="0.35">
      <c r="A484">
        <v>1089</v>
      </c>
      <c r="B484" t="s">
        <v>3198</v>
      </c>
      <c r="C484">
        <v>29</v>
      </c>
      <c r="D484" t="s">
        <v>3199</v>
      </c>
      <c r="E484" t="s">
        <v>42</v>
      </c>
      <c r="F484" t="s">
        <v>169</v>
      </c>
      <c r="G484" t="s">
        <v>15</v>
      </c>
      <c r="H484" t="s">
        <v>16</v>
      </c>
      <c r="I484" t="s">
        <v>153</v>
      </c>
      <c r="J484" t="s">
        <v>3200</v>
      </c>
      <c r="K484" t="s">
        <v>28</v>
      </c>
    </row>
    <row r="485" spans="1:11" x14ac:dyDescent="0.35">
      <c r="A485">
        <v>1094</v>
      </c>
      <c r="B485" t="s">
        <v>3212</v>
      </c>
      <c r="C485">
        <v>28</v>
      </c>
      <c r="D485" t="s">
        <v>3213</v>
      </c>
      <c r="E485" t="s">
        <v>201</v>
      </c>
      <c r="F485" t="s">
        <v>40</v>
      </c>
      <c r="G485" t="s">
        <v>52</v>
      </c>
      <c r="H485" t="s">
        <v>13</v>
      </c>
      <c r="I485" t="s">
        <v>35</v>
      </c>
      <c r="J485" t="s">
        <v>3214</v>
      </c>
      <c r="K485" t="s">
        <v>19</v>
      </c>
    </row>
    <row r="486" spans="1:11" x14ac:dyDescent="0.35">
      <c r="A486">
        <v>1095</v>
      </c>
      <c r="B486" t="s">
        <v>3215</v>
      </c>
      <c r="C486">
        <v>29</v>
      </c>
      <c r="D486" t="s">
        <v>3216</v>
      </c>
      <c r="E486" t="s">
        <v>201</v>
      </c>
      <c r="F486" t="s">
        <v>79</v>
      </c>
      <c r="G486" t="s">
        <v>24</v>
      </c>
      <c r="H486" t="s">
        <v>25</v>
      </c>
      <c r="I486" t="s">
        <v>91</v>
      </c>
      <c r="J486" t="s">
        <v>3217</v>
      </c>
      <c r="K486" t="s">
        <v>76</v>
      </c>
    </row>
    <row r="487" spans="1:11" x14ac:dyDescent="0.35">
      <c r="A487">
        <v>1097</v>
      </c>
      <c r="B487" t="s">
        <v>3221</v>
      </c>
      <c r="C487">
        <v>26</v>
      </c>
      <c r="D487" t="s">
        <v>3222</v>
      </c>
      <c r="E487" t="s">
        <v>16</v>
      </c>
      <c r="F487" t="s">
        <v>149</v>
      </c>
      <c r="G487" t="s">
        <v>24</v>
      </c>
      <c r="H487" t="s">
        <v>25</v>
      </c>
      <c r="I487" t="s">
        <v>146</v>
      </c>
      <c r="J487" t="s">
        <v>3223</v>
      </c>
      <c r="K487" t="s">
        <v>44</v>
      </c>
    </row>
    <row r="488" spans="1:11" x14ac:dyDescent="0.35">
      <c r="A488">
        <v>1099</v>
      </c>
      <c r="B488" t="s">
        <v>3227</v>
      </c>
      <c r="C488">
        <v>28</v>
      </c>
      <c r="D488" t="s">
        <v>3228</v>
      </c>
      <c r="E488" t="s">
        <v>31</v>
      </c>
      <c r="F488" t="s">
        <v>13</v>
      </c>
      <c r="G488" t="s">
        <v>41</v>
      </c>
      <c r="H488" t="s">
        <v>42</v>
      </c>
      <c r="I488" t="s">
        <v>146</v>
      </c>
      <c r="J488" t="s">
        <v>3229</v>
      </c>
      <c r="K488" t="s">
        <v>19</v>
      </c>
    </row>
    <row r="489" spans="1:11" x14ac:dyDescent="0.35">
      <c r="A489">
        <v>1100</v>
      </c>
      <c r="B489" t="s">
        <v>2836</v>
      </c>
      <c r="C489">
        <v>29</v>
      </c>
      <c r="D489" t="s">
        <v>3230</v>
      </c>
      <c r="E489" t="s">
        <v>57</v>
      </c>
      <c r="F489" t="s">
        <v>101</v>
      </c>
      <c r="G489" t="s">
        <v>41</v>
      </c>
      <c r="H489" t="s">
        <v>42</v>
      </c>
      <c r="I489" t="s">
        <v>63</v>
      </c>
      <c r="J489" t="s">
        <v>3231</v>
      </c>
      <c r="K489" t="s">
        <v>37</v>
      </c>
    </row>
    <row r="490" spans="1:11" x14ac:dyDescent="0.35">
      <c r="A490">
        <v>1101</v>
      </c>
      <c r="B490" t="s">
        <v>3232</v>
      </c>
      <c r="C490">
        <v>29</v>
      </c>
      <c r="D490" t="s">
        <v>3233</v>
      </c>
      <c r="E490" t="s">
        <v>16</v>
      </c>
      <c r="F490" t="s">
        <v>57</v>
      </c>
      <c r="G490" t="s">
        <v>24</v>
      </c>
      <c r="H490" t="s">
        <v>25</v>
      </c>
      <c r="I490" t="s">
        <v>146</v>
      </c>
      <c r="J490" t="s">
        <v>3234</v>
      </c>
      <c r="K490" t="s">
        <v>76</v>
      </c>
    </row>
    <row r="491" spans="1:11" x14ac:dyDescent="0.35">
      <c r="A491">
        <v>1102</v>
      </c>
      <c r="B491" t="s">
        <v>3235</v>
      </c>
      <c r="C491">
        <v>29</v>
      </c>
      <c r="D491" t="s">
        <v>3236</v>
      </c>
      <c r="E491" t="s">
        <v>14</v>
      </c>
      <c r="F491" t="s">
        <v>40</v>
      </c>
      <c r="G491" t="s">
        <v>80</v>
      </c>
      <c r="H491" t="s">
        <v>32</v>
      </c>
      <c r="I491" t="s">
        <v>170</v>
      </c>
      <c r="J491" t="s">
        <v>3237</v>
      </c>
      <c r="K491" t="s">
        <v>28</v>
      </c>
    </row>
    <row r="492" spans="1:11" x14ac:dyDescent="0.35">
      <c r="A492">
        <v>1103</v>
      </c>
      <c r="B492" t="s">
        <v>3238</v>
      </c>
      <c r="C492">
        <v>28</v>
      </c>
      <c r="D492" t="s">
        <v>3239</v>
      </c>
      <c r="E492" t="s">
        <v>133</v>
      </c>
      <c r="F492" t="s">
        <v>149</v>
      </c>
      <c r="G492" t="s">
        <v>41</v>
      </c>
      <c r="H492" t="s">
        <v>42</v>
      </c>
      <c r="I492" t="s">
        <v>146</v>
      </c>
      <c r="J492" t="s">
        <v>3240</v>
      </c>
      <c r="K492" t="s">
        <v>76</v>
      </c>
    </row>
    <row r="493" spans="1:11" x14ac:dyDescent="0.35">
      <c r="A493">
        <v>1104</v>
      </c>
      <c r="B493" t="s">
        <v>3241</v>
      </c>
      <c r="C493">
        <v>28</v>
      </c>
      <c r="D493" t="s">
        <v>3242</v>
      </c>
      <c r="E493" t="s">
        <v>34</v>
      </c>
      <c r="F493" t="s">
        <v>177</v>
      </c>
      <c r="G493" t="s">
        <v>120</v>
      </c>
      <c r="H493" t="s">
        <v>57</v>
      </c>
      <c r="I493" t="s">
        <v>170</v>
      </c>
      <c r="J493" t="s">
        <v>3243</v>
      </c>
      <c r="K493" t="s">
        <v>76</v>
      </c>
    </row>
    <row r="494" spans="1:11" x14ac:dyDescent="0.35">
      <c r="A494">
        <v>1108</v>
      </c>
      <c r="B494" t="s">
        <v>3253</v>
      </c>
      <c r="C494">
        <v>26</v>
      </c>
      <c r="D494" t="s">
        <v>3254</v>
      </c>
      <c r="E494" t="s">
        <v>79</v>
      </c>
      <c r="F494" t="s">
        <v>31</v>
      </c>
      <c r="G494" t="s">
        <v>62</v>
      </c>
      <c r="H494" t="s">
        <v>23</v>
      </c>
      <c r="I494" t="s">
        <v>53</v>
      </c>
      <c r="J494">
        <f>1-267-114-4894</f>
        <v>-5274</v>
      </c>
      <c r="K494" t="s">
        <v>37</v>
      </c>
    </row>
    <row r="495" spans="1:11" x14ac:dyDescent="0.35">
      <c r="A495">
        <v>1111</v>
      </c>
      <c r="B495" t="s">
        <v>3261</v>
      </c>
      <c r="C495">
        <v>27</v>
      </c>
      <c r="D495" t="s">
        <v>3262</v>
      </c>
      <c r="E495" t="s">
        <v>40</v>
      </c>
      <c r="F495" t="s">
        <v>14</v>
      </c>
      <c r="G495" t="s">
        <v>47</v>
      </c>
      <c r="H495" t="s">
        <v>31</v>
      </c>
      <c r="I495" t="s">
        <v>170</v>
      </c>
      <c r="J495">
        <f>1-623-878-3875</f>
        <v>-5375</v>
      </c>
      <c r="K495" t="s">
        <v>44</v>
      </c>
    </row>
    <row r="496" spans="1:11" x14ac:dyDescent="0.35">
      <c r="A496">
        <v>1112</v>
      </c>
      <c r="B496" t="s">
        <v>3263</v>
      </c>
      <c r="C496">
        <v>26</v>
      </c>
      <c r="D496" t="s">
        <v>3264</v>
      </c>
      <c r="E496" t="s">
        <v>177</v>
      </c>
      <c r="F496" t="s">
        <v>177</v>
      </c>
      <c r="G496" t="s">
        <v>120</v>
      </c>
      <c r="H496" t="s">
        <v>57</v>
      </c>
      <c r="I496" t="s">
        <v>102</v>
      </c>
      <c r="J496" t="s">
        <v>3265</v>
      </c>
      <c r="K496" t="s">
        <v>28</v>
      </c>
    </row>
    <row r="497" spans="1:11" x14ac:dyDescent="0.35">
      <c r="A497">
        <v>1115</v>
      </c>
      <c r="B497" t="s">
        <v>3272</v>
      </c>
      <c r="C497">
        <v>29</v>
      </c>
      <c r="D497" t="s">
        <v>3273</v>
      </c>
      <c r="E497" t="s">
        <v>133</v>
      </c>
      <c r="F497" t="s">
        <v>23</v>
      </c>
      <c r="G497" t="s">
        <v>33</v>
      </c>
      <c r="H497" t="s">
        <v>34</v>
      </c>
      <c r="I497" t="s">
        <v>53</v>
      </c>
      <c r="J497">
        <v>5884263541</v>
      </c>
      <c r="K497" t="s">
        <v>37</v>
      </c>
    </row>
    <row r="498" spans="1:11" x14ac:dyDescent="0.35">
      <c r="A498">
        <v>1116</v>
      </c>
      <c r="B498" t="s">
        <v>3274</v>
      </c>
      <c r="C498">
        <v>29</v>
      </c>
      <c r="D498" t="s">
        <v>3275</v>
      </c>
      <c r="E498" t="s">
        <v>25</v>
      </c>
      <c r="F498" t="s">
        <v>40</v>
      </c>
      <c r="G498" t="s">
        <v>87</v>
      </c>
      <c r="H498" t="s">
        <v>79</v>
      </c>
      <c r="I498" t="s">
        <v>91</v>
      </c>
      <c r="J498" t="s">
        <v>3276</v>
      </c>
      <c r="K498" t="s">
        <v>37</v>
      </c>
    </row>
    <row r="499" spans="1:11" x14ac:dyDescent="0.35">
      <c r="A499">
        <v>1117</v>
      </c>
      <c r="B499" t="s">
        <v>3277</v>
      </c>
      <c r="C499">
        <v>29</v>
      </c>
      <c r="D499" t="s">
        <v>3278</v>
      </c>
      <c r="E499" t="s">
        <v>133</v>
      </c>
      <c r="F499" t="s">
        <v>14</v>
      </c>
      <c r="G499" t="s">
        <v>87</v>
      </c>
      <c r="H499" t="s">
        <v>79</v>
      </c>
      <c r="I499" t="s">
        <v>91</v>
      </c>
      <c r="J499" t="s">
        <v>3279</v>
      </c>
      <c r="K499" t="s">
        <v>37</v>
      </c>
    </row>
    <row r="500" spans="1:11" x14ac:dyDescent="0.35">
      <c r="A500">
        <v>1119</v>
      </c>
      <c r="B500" t="s">
        <v>3283</v>
      </c>
      <c r="C500">
        <v>27</v>
      </c>
      <c r="D500" t="s">
        <v>3284</v>
      </c>
      <c r="E500" t="s">
        <v>169</v>
      </c>
      <c r="F500" t="s">
        <v>40</v>
      </c>
      <c r="G500" t="s">
        <v>24</v>
      </c>
      <c r="H500" t="s">
        <v>25</v>
      </c>
      <c r="I500" t="s">
        <v>88</v>
      </c>
      <c r="J500" t="s">
        <v>3285</v>
      </c>
      <c r="K500" t="s">
        <v>37</v>
      </c>
    </row>
    <row r="501" spans="1:11" x14ac:dyDescent="0.35">
      <c r="A501">
        <v>1120</v>
      </c>
      <c r="B501" t="s">
        <v>3286</v>
      </c>
      <c r="C501">
        <v>30</v>
      </c>
      <c r="D501" t="s">
        <v>3287</v>
      </c>
      <c r="E501" t="s">
        <v>40</v>
      </c>
      <c r="F501" t="s">
        <v>31</v>
      </c>
      <c r="G501" t="s">
        <v>47</v>
      </c>
      <c r="H501" t="s">
        <v>31</v>
      </c>
      <c r="I501" t="s">
        <v>58</v>
      </c>
      <c r="J501" t="s">
        <v>3288</v>
      </c>
      <c r="K501" t="s">
        <v>44</v>
      </c>
    </row>
    <row r="502" spans="1:11" x14ac:dyDescent="0.35">
      <c r="A502">
        <v>1121</v>
      </c>
      <c r="B502" t="s">
        <v>3289</v>
      </c>
      <c r="C502">
        <v>26</v>
      </c>
      <c r="D502" t="s">
        <v>3290</v>
      </c>
      <c r="E502" t="s">
        <v>32</v>
      </c>
      <c r="F502" t="s">
        <v>133</v>
      </c>
      <c r="G502" t="s">
        <v>24</v>
      </c>
      <c r="H502" t="s">
        <v>25</v>
      </c>
      <c r="I502" t="s">
        <v>48</v>
      </c>
      <c r="J502" t="s">
        <v>3291</v>
      </c>
      <c r="K502" t="s">
        <v>76</v>
      </c>
    </row>
    <row r="503" spans="1:11" x14ac:dyDescent="0.35">
      <c r="A503">
        <v>1125</v>
      </c>
      <c r="B503" t="s">
        <v>3301</v>
      </c>
      <c r="C503">
        <v>30</v>
      </c>
      <c r="D503" t="s">
        <v>3302</v>
      </c>
      <c r="E503" t="s">
        <v>177</v>
      </c>
      <c r="F503" t="s">
        <v>201</v>
      </c>
      <c r="G503" t="s">
        <v>80</v>
      </c>
      <c r="H503" t="s">
        <v>32</v>
      </c>
      <c r="I503" t="s">
        <v>116</v>
      </c>
      <c r="J503" t="s">
        <v>3303</v>
      </c>
      <c r="K503" t="s">
        <v>28</v>
      </c>
    </row>
    <row r="504" spans="1:11" x14ac:dyDescent="0.35">
      <c r="A504">
        <v>1126</v>
      </c>
      <c r="B504" t="s">
        <v>3304</v>
      </c>
      <c r="C504">
        <v>29</v>
      </c>
      <c r="D504" t="s">
        <v>3305</v>
      </c>
      <c r="E504" t="s">
        <v>67</v>
      </c>
      <c r="F504" t="s">
        <v>14</v>
      </c>
      <c r="G504" t="s">
        <v>52</v>
      </c>
      <c r="H504" t="s">
        <v>13</v>
      </c>
      <c r="I504" t="s">
        <v>91</v>
      </c>
      <c r="J504" t="s">
        <v>3306</v>
      </c>
      <c r="K504" t="s">
        <v>28</v>
      </c>
    </row>
    <row r="505" spans="1:11" x14ac:dyDescent="0.35">
      <c r="A505">
        <v>1130</v>
      </c>
      <c r="B505" t="s">
        <v>3316</v>
      </c>
      <c r="C505">
        <v>27</v>
      </c>
      <c r="D505" t="s">
        <v>3317</v>
      </c>
      <c r="E505" t="s">
        <v>201</v>
      </c>
      <c r="F505" t="s">
        <v>22</v>
      </c>
      <c r="G505" t="s">
        <v>80</v>
      </c>
      <c r="H505" t="s">
        <v>32</v>
      </c>
      <c r="I505" t="s">
        <v>26</v>
      </c>
      <c r="J505" t="s">
        <v>3318</v>
      </c>
      <c r="K505" t="s">
        <v>28</v>
      </c>
    </row>
    <row r="506" spans="1:11" x14ac:dyDescent="0.35">
      <c r="A506">
        <v>1132</v>
      </c>
      <c r="B506" t="s">
        <v>3322</v>
      </c>
      <c r="C506">
        <v>29</v>
      </c>
      <c r="D506" t="s">
        <v>3323</v>
      </c>
      <c r="E506" t="s">
        <v>169</v>
      </c>
      <c r="F506" t="s">
        <v>25</v>
      </c>
      <c r="G506" t="s">
        <v>52</v>
      </c>
      <c r="H506" t="s">
        <v>13</v>
      </c>
      <c r="I506" t="s">
        <v>116</v>
      </c>
      <c r="J506" t="s">
        <v>3324</v>
      </c>
      <c r="K506" t="s">
        <v>28</v>
      </c>
    </row>
    <row r="507" spans="1:11" x14ac:dyDescent="0.35">
      <c r="A507">
        <v>1135</v>
      </c>
      <c r="B507" t="s">
        <v>3331</v>
      </c>
      <c r="C507">
        <v>30</v>
      </c>
      <c r="D507" t="s">
        <v>3332</v>
      </c>
      <c r="E507" t="s">
        <v>16</v>
      </c>
      <c r="F507" t="s">
        <v>67</v>
      </c>
      <c r="G507" t="s">
        <v>87</v>
      </c>
      <c r="H507" t="s">
        <v>79</v>
      </c>
      <c r="I507" t="s">
        <v>17</v>
      </c>
      <c r="J507" t="s">
        <v>3333</v>
      </c>
      <c r="K507" t="s">
        <v>28</v>
      </c>
    </row>
    <row r="508" spans="1:11" x14ac:dyDescent="0.35">
      <c r="A508">
        <v>1136</v>
      </c>
      <c r="B508" t="s">
        <v>3334</v>
      </c>
      <c r="C508">
        <v>29</v>
      </c>
      <c r="D508" t="s">
        <v>3335</v>
      </c>
      <c r="E508" t="s">
        <v>14</v>
      </c>
      <c r="F508" t="s">
        <v>13</v>
      </c>
      <c r="G508" t="s">
        <v>87</v>
      </c>
      <c r="H508" t="s">
        <v>79</v>
      </c>
      <c r="I508" t="s">
        <v>68</v>
      </c>
      <c r="J508" t="s">
        <v>3336</v>
      </c>
      <c r="K508" t="s">
        <v>76</v>
      </c>
    </row>
    <row r="509" spans="1:11" x14ac:dyDescent="0.35">
      <c r="A509">
        <v>1139</v>
      </c>
      <c r="B509" t="s">
        <v>3343</v>
      </c>
      <c r="C509">
        <v>27</v>
      </c>
      <c r="D509" t="s">
        <v>3344</v>
      </c>
      <c r="E509" t="s">
        <v>201</v>
      </c>
      <c r="F509" t="s">
        <v>34</v>
      </c>
      <c r="G509" t="s">
        <v>41</v>
      </c>
      <c r="H509" t="s">
        <v>42</v>
      </c>
      <c r="I509" t="s">
        <v>88</v>
      </c>
      <c r="J509" t="s">
        <v>3345</v>
      </c>
      <c r="K509" t="s">
        <v>19</v>
      </c>
    </row>
    <row r="510" spans="1:11" x14ac:dyDescent="0.35">
      <c r="A510">
        <v>1140</v>
      </c>
      <c r="B510" t="s">
        <v>3346</v>
      </c>
      <c r="C510">
        <v>30</v>
      </c>
      <c r="D510" t="s">
        <v>3347</v>
      </c>
      <c r="E510" t="s">
        <v>67</v>
      </c>
      <c r="F510" t="s">
        <v>14</v>
      </c>
      <c r="G510" t="s">
        <v>87</v>
      </c>
      <c r="H510" t="s">
        <v>79</v>
      </c>
      <c r="I510" t="s">
        <v>170</v>
      </c>
      <c r="J510" t="s">
        <v>3348</v>
      </c>
      <c r="K510" t="s">
        <v>19</v>
      </c>
    </row>
    <row r="511" spans="1:11" x14ac:dyDescent="0.35">
      <c r="A511">
        <v>1141</v>
      </c>
      <c r="B511" t="s">
        <v>3349</v>
      </c>
      <c r="C511">
        <v>27</v>
      </c>
      <c r="D511" t="s">
        <v>3350</v>
      </c>
      <c r="E511" t="s">
        <v>22</v>
      </c>
      <c r="F511" t="s">
        <v>201</v>
      </c>
      <c r="G511" t="s">
        <v>15</v>
      </c>
      <c r="H511" t="s">
        <v>16</v>
      </c>
      <c r="I511" t="s">
        <v>153</v>
      </c>
      <c r="J511" t="s">
        <v>3351</v>
      </c>
      <c r="K511" t="s">
        <v>19</v>
      </c>
    </row>
    <row r="512" spans="1:11" x14ac:dyDescent="0.35">
      <c r="A512">
        <v>1142</v>
      </c>
      <c r="B512" t="s">
        <v>3352</v>
      </c>
      <c r="C512">
        <v>27</v>
      </c>
      <c r="D512" t="s">
        <v>3353</v>
      </c>
      <c r="E512" t="s">
        <v>149</v>
      </c>
      <c r="F512" t="s">
        <v>23</v>
      </c>
      <c r="G512" t="s">
        <v>33</v>
      </c>
      <c r="H512" t="s">
        <v>34</v>
      </c>
      <c r="I512" t="s">
        <v>102</v>
      </c>
      <c r="J512" t="s">
        <v>3354</v>
      </c>
      <c r="K512" t="s">
        <v>76</v>
      </c>
    </row>
    <row r="513" spans="1:11" x14ac:dyDescent="0.35">
      <c r="A513">
        <v>1144</v>
      </c>
      <c r="B513" t="s">
        <v>3358</v>
      </c>
      <c r="C513">
        <v>27</v>
      </c>
      <c r="D513" t="s">
        <v>3359</v>
      </c>
      <c r="E513" t="s">
        <v>16</v>
      </c>
      <c r="F513" t="s">
        <v>25</v>
      </c>
      <c r="G513" t="s">
        <v>87</v>
      </c>
      <c r="H513" t="s">
        <v>79</v>
      </c>
      <c r="I513" t="s">
        <v>68</v>
      </c>
      <c r="J513" t="s">
        <v>3360</v>
      </c>
      <c r="K513" t="s">
        <v>19</v>
      </c>
    </row>
    <row r="514" spans="1:11" x14ac:dyDescent="0.35">
      <c r="A514">
        <v>1145</v>
      </c>
      <c r="B514" t="s">
        <v>3361</v>
      </c>
      <c r="C514">
        <v>28</v>
      </c>
      <c r="D514" t="s">
        <v>3362</v>
      </c>
      <c r="E514" t="s">
        <v>25</v>
      </c>
      <c r="F514" t="s">
        <v>149</v>
      </c>
      <c r="G514" t="s">
        <v>87</v>
      </c>
      <c r="H514" t="s">
        <v>79</v>
      </c>
      <c r="I514" t="s">
        <v>63</v>
      </c>
      <c r="J514" t="s">
        <v>3363</v>
      </c>
      <c r="K514" t="s">
        <v>19</v>
      </c>
    </row>
    <row r="515" spans="1:11" x14ac:dyDescent="0.35">
      <c r="A515">
        <v>1146</v>
      </c>
      <c r="B515" t="s">
        <v>3364</v>
      </c>
      <c r="C515">
        <v>26</v>
      </c>
      <c r="D515" t="s">
        <v>3365</v>
      </c>
      <c r="E515" t="s">
        <v>31</v>
      </c>
      <c r="F515" t="s">
        <v>22</v>
      </c>
      <c r="G515" t="s">
        <v>87</v>
      </c>
      <c r="H515" t="s">
        <v>79</v>
      </c>
      <c r="I515" t="s">
        <v>17</v>
      </c>
      <c r="J515" t="s">
        <v>3366</v>
      </c>
      <c r="K515" t="s">
        <v>76</v>
      </c>
    </row>
    <row r="516" spans="1:11" x14ac:dyDescent="0.35">
      <c r="A516">
        <v>1150</v>
      </c>
      <c r="B516" t="s">
        <v>3375</v>
      </c>
      <c r="C516">
        <v>28</v>
      </c>
      <c r="D516" t="s">
        <v>3376</v>
      </c>
      <c r="E516" t="s">
        <v>133</v>
      </c>
      <c r="F516" t="s">
        <v>40</v>
      </c>
      <c r="G516" t="s">
        <v>33</v>
      </c>
      <c r="H516" t="s">
        <v>34</v>
      </c>
      <c r="I516" t="s">
        <v>102</v>
      </c>
      <c r="J516" t="s">
        <v>3377</v>
      </c>
      <c r="K516" t="s">
        <v>19</v>
      </c>
    </row>
    <row r="517" spans="1:11" x14ac:dyDescent="0.35">
      <c r="A517">
        <v>1154</v>
      </c>
      <c r="B517" t="s">
        <v>3387</v>
      </c>
      <c r="C517">
        <v>26</v>
      </c>
      <c r="D517" t="s">
        <v>3388</v>
      </c>
      <c r="E517" t="s">
        <v>22</v>
      </c>
      <c r="F517" t="s">
        <v>14</v>
      </c>
      <c r="G517" t="s">
        <v>47</v>
      </c>
      <c r="H517" t="s">
        <v>31</v>
      </c>
      <c r="I517" t="s">
        <v>116</v>
      </c>
      <c r="J517" t="s">
        <v>3389</v>
      </c>
      <c r="K517" t="s">
        <v>37</v>
      </c>
    </row>
    <row r="518" spans="1:11" x14ac:dyDescent="0.35">
      <c r="A518">
        <v>1155</v>
      </c>
      <c r="B518" t="s">
        <v>3390</v>
      </c>
      <c r="C518">
        <v>28</v>
      </c>
      <c r="D518" t="s">
        <v>3391</v>
      </c>
      <c r="E518" t="s">
        <v>23</v>
      </c>
      <c r="F518" t="s">
        <v>34</v>
      </c>
      <c r="G518" t="s">
        <v>47</v>
      </c>
      <c r="H518" t="s">
        <v>31</v>
      </c>
      <c r="I518" t="s">
        <v>63</v>
      </c>
      <c r="J518" t="s">
        <v>3392</v>
      </c>
      <c r="K518" t="s">
        <v>28</v>
      </c>
    </row>
    <row r="519" spans="1:11" x14ac:dyDescent="0.35">
      <c r="A519">
        <v>1156</v>
      </c>
      <c r="B519" t="s">
        <v>3393</v>
      </c>
      <c r="C519">
        <v>30</v>
      </c>
      <c r="D519" t="s">
        <v>3394</v>
      </c>
      <c r="E519" t="s">
        <v>40</v>
      </c>
      <c r="F519" t="s">
        <v>177</v>
      </c>
      <c r="G519" t="s">
        <v>41</v>
      </c>
      <c r="H519" t="s">
        <v>42</v>
      </c>
      <c r="I519" t="s">
        <v>170</v>
      </c>
      <c r="J519">
        <f>1-486-171-1605</f>
        <v>-2261</v>
      </c>
      <c r="K519" t="s">
        <v>28</v>
      </c>
    </row>
    <row r="520" spans="1:11" x14ac:dyDescent="0.35">
      <c r="A520">
        <v>1160</v>
      </c>
      <c r="B520" t="s">
        <v>3404</v>
      </c>
      <c r="C520">
        <v>30</v>
      </c>
      <c r="D520" t="s">
        <v>3405</v>
      </c>
      <c r="E520" t="s">
        <v>67</v>
      </c>
      <c r="F520" t="s">
        <v>32</v>
      </c>
      <c r="G520" t="s">
        <v>62</v>
      </c>
      <c r="H520" t="s">
        <v>23</v>
      </c>
      <c r="I520" t="s">
        <v>146</v>
      </c>
      <c r="J520" t="s">
        <v>3406</v>
      </c>
      <c r="K520" t="s">
        <v>76</v>
      </c>
    </row>
    <row r="521" spans="1:11" x14ac:dyDescent="0.35">
      <c r="A521">
        <v>1164</v>
      </c>
      <c r="B521" t="s">
        <v>3416</v>
      </c>
      <c r="C521">
        <v>27</v>
      </c>
      <c r="D521" t="s">
        <v>3417</v>
      </c>
      <c r="E521" t="s">
        <v>79</v>
      </c>
      <c r="F521" t="s">
        <v>13</v>
      </c>
      <c r="G521" t="s">
        <v>15</v>
      </c>
      <c r="H521" t="s">
        <v>16</v>
      </c>
      <c r="I521" t="s">
        <v>68</v>
      </c>
      <c r="J521" t="s">
        <v>3418</v>
      </c>
      <c r="K521" t="s">
        <v>37</v>
      </c>
    </row>
    <row r="522" spans="1:11" x14ac:dyDescent="0.35">
      <c r="A522">
        <v>1165</v>
      </c>
      <c r="B522" t="s">
        <v>3419</v>
      </c>
      <c r="C522">
        <v>29</v>
      </c>
      <c r="D522" t="s">
        <v>3420</v>
      </c>
      <c r="E522" t="s">
        <v>23</v>
      </c>
      <c r="F522" t="s">
        <v>34</v>
      </c>
      <c r="G522" t="s">
        <v>87</v>
      </c>
      <c r="H522" t="s">
        <v>79</v>
      </c>
      <c r="I522" t="s">
        <v>116</v>
      </c>
      <c r="J522" t="s">
        <v>3421</v>
      </c>
      <c r="K522" t="s">
        <v>37</v>
      </c>
    </row>
    <row r="523" spans="1:11" x14ac:dyDescent="0.35">
      <c r="A523">
        <v>1166</v>
      </c>
      <c r="B523" t="s">
        <v>3422</v>
      </c>
      <c r="C523">
        <v>28</v>
      </c>
      <c r="D523" t="s">
        <v>3423</v>
      </c>
      <c r="E523" t="s">
        <v>42</v>
      </c>
      <c r="F523" t="s">
        <v>25</v>
      </c>
      <c r="G523" t="s">
        <v>80</v>
      </c>
      <c r="H523" t="s">
        <v>32</v>
      </c>
      <c r="I523" t="s">
        <v>53</v>
      </c>
      <c r="J523" t="s">
        <v>3424</v>
      </c>
      <c r="K523" t="s">
        <v>28</v>
      </c>
    </row>
    <row r="524" spans="1:11" x14ac:dyDescent="0.35">
      <c r="A524">
        <v>1168</v>
      </c>
      <c r="B524" t="s">
        <v>3428</v>
      </c>
      <c r="C524">
        <v>26</v>
      </c>
      <c r="D524" t="s">
        <v>3429</v>
      </c>
      <c r="E524" t="s">
        <v>40</v>
      </c>
      <c r="F524" t="s">
        <v>79</v>
      </c>
      <c r="G524" t="s">
        <v>47</v>
      </c>
      <c r="H524" t="s">
        <v>31</v>
      </c>
      <c r="I524" t="s">
        <v>116</v>
      </c>
      <c r="J524" t="s">
        <v>3430</v>
      </c>
      <c r="K524" t="s">
        <v>37</v>
      </c>
    </row>
    <row r="525" spans="1:11" x14ac:dyDescent="0.35">
      <c r="A525">
        <v>1169</v>
      </c>
      <c r="B525" t="s">
        <v>3431</v>
      </c>
      <c r="C525">
        <v>26</v>
      </c>
      <c r="D525" t="s">
        <v>3432</v>
      </c>
      <c r="E525" t="s">
        <v>67</v>
      </c>
      <c r="F525" t="s">
        <v>101</v>
      </c>
      <c r="G525" t="s">
        <v>41</v>
      </c>
      <c r="H525" t="s">
        <v>42</v>
      </c>
      <c r="I525" t="s">
        <v>88</v>
      </c>
      <c r="J525" t="s">
        <v>3433</v>
      </c>
      <c r="K525" t="s">
        <v>37</v>
      </c>
    </row>
    <row r="526" spans="1:11" x14ac:dyDescent="0.35">
      <c r="A526">
        <v>1170</v>
      </c>
      <c r="B526" t="s">
        <v>3434</v>
      </c>
      <c r="C526">
        <v>27</v>
      </c>
      <c r="D526" t="s">
        <v>3435</v>
      </c>
      <c r="E526" t="s">
        <v>13</v>
      </c>
      <c r="F526" t="s">
        <v>149</v>
      </c>
      <c r="G526" t="s">
        <v>62</v>
      </c>
      <c r="H526" t="s">
        <v>23</v>
      </c>
      <c r="I526" t="s">
        <v>68</v>
      </c>
      <c r="J526" t="s">
        <v>3436</v>
      </c>
      <c r="K526" t="s">
        <v>44</v>
      </c>
    </row>
    <row r="527" spans="1:11" x14ac:dyDescent="0.35">
      <c r="A527">
        <v>1171</v>
      </c>
      <c r="B527" t="s">
        <v>3437</v>
      </c>
      <c r="C527">
        <v>27</v>
      </c>
      <c r="D527" t="s">
        <v>3438</v>
      </c>
      <c r="E527" t="s">
        <v>40</v>
      </c>
      <c r="F527" t="s">
        <v>23</v>
      </c>
      <c r="G527" t="s">
        <v>15</v>
      </c>
      <c r="H527" t="s">
        <v>16</v>
      </c>
      <c r="I527" t="s">
        <v>102</v>
      </c>
      <c r="J527" t="s">
        <v>3439</v>
      </c>
      <c r="K527" t="s">
        <v>76</v>
      </c>
    </row>
    <row r="528" spans="1:11" x14ac:dyDescent="0.35">
      <c r="A528">
        <v>1175</v>
      </c>
      <c r="B528" t="s">
        <v>3448</v>
      </c>
      <c r="C528">
        <v>30</v>
      </c>
      <c r="D528" t="s">
        <v>3449</v>
      </c>
      <c r="E528" t="s">
        <v>42</v>
      </c>
      <c r="F528" t="s">
        <v>201</v>
      </c>
      <c r="G528" t="s">
        <v>87</v>
      </c>
      <c r="H528" t="s">
        <v>79</v>
      </c>
      <c r="I528" t="s">
        <v>58</v>
      </c>
      <c r="J528" t="s">
        <v>3450</v>
      </c>
      <c r="K528" t="s">
        <v>37</v>
      </c>
    </row>
    <row r="529" spans="1:11" x14ac:dyDescent="0.35">
      <c r="A529">
        <v>1176</v>
      </c>
      <c r="B529" t="s">
        <v>3451</v>
      </c>
      <c r="C529">
        <v>29</v>
      </c>
      <c r="D529" t="s">
        <v>3452</v>
      </c>
      <c r="E529" t="s">
        <v>42</v>
      </c>
      <c r="F529" t="s">
        <v>79</v>
      </c>
      <c r="G529" t="s">
        <v>24</v>
      </c>
      <c r="H529" t="s">
        <v>25</v>
      </c>
      <c r="I529" t="s">
        <v>17</v>
      </c>
      <c r="J529" t="s">
        <v>3453</v>
      </c>
      <c r="K529" t="s">
        <v>37</v>
      </c>
    </row>
    <row r="530" spans="1:11" x14ac:dyDescent="0.35">
      <c r="A530">
        <v>1178</v>
      </c>
      <c r="B530" t="s">
        <v>3457</v>
      </c>
      <c r="C530">
        <v>27</v>
      </c>
      <c r="D530" t="s">
        <v>3458</v>
      </c>
      <c r="E530" t="s">
        <v>22</v>
      </c>
      <c r="F530" t="s">
        <v>67</v>
      </c>
      <c r="G530" t="s">
        <v>87</v>
      </c>
      <c r="H530" t="s">
        <v>79</v>
      </c>
      <c r="I530" t="s">
        <v>102</v>
      </c>
      <c r="J530" t="s">
        <v>3459</v>
      </c>
      <c r="K530" t="s">
        <v>44</v>
      </c>
    </row>
    <row r="531" spans="1:11" x14ac:dyDescent="0.35">
      <c r="A531">
        <v>1179</v>
      </c>
      <c r="B531" t="s">
        <v>3460</v>
      </c>
      <c r="C531">
        <v>27</v>
      </c>
      <c r="D531" t="s">
        <v>3461</v>
      </c>
      <c r="E531" t="s">
        <v>13</v>
      </c>
      <c r="F531" t="s">
        <v>133</v>
      </c>
      <c r="G531" t="s">
        <v>24</v>
      </c>
      <c r="H531" t="s">
        <v>25</v>
      </c>
      <c r="I531" t="s">
        <v>116</v>
      </c>
      <c r="J531" t="s">
        <v>3462</v>
      </c>
      <c r="K531" t="s">
        <v>19</v>
      </c>
    </row>
    <row r="532" spans="1:11" x14ac:dyDescent="0.35">
      <c r="A532">
        <v>1180</v>
      </c>
      <c r="B532" t="s">
        <v>3463</v>
      </c>
      <c r="C532">
        <v>29</v>
      </c>
      <c r="D532" t="s">
        <v>3464</v>
      </c>
      <c r="E532" t="s">
        <v>133</v>
      </c>
      <c r="F532" t="s">
        <v>13</v>
      </c>
      <c r="G532" t="s">
        <v>15</v>
      </c>
      <c r="H532" t="s">
        <v>16</v>
      </c>
      <c r="I532" t="s">
        <v>68</v>
      </c>
      <c r="J532" t="s">
        <v>3465</v>
      </c>
      <c r="K532" t="s">
        <v>76</v>
      </c>
    </row>
    <row r="533" spans="1:11" x14ac:dyDescent="0.35">
      <c r="A533">
        <v>1181</v>
      </c>
      <c r="B533" t="s">
        <v>3466</v>
      </c>
      <c r="C533">
        <v>28</v>
      </c>
      <c r="D533" t="s">
        <v>3467</v>
      </c>
      <c r="E533" t="s">
        <v>16</v>
      </c>
      <c r="F533" t="s">
        <v>23</v>
      </c>
      <c r="G533" t="s">
        <v>62</v>
      </c>
      <c r="H533" t="s">
        <v>23</v>
      </c>
      <c r="I533" t="s">
        <v>88</v>
      </c>
      <c r="J533">
        <f>1-527-618-8259</f>
        <v>-9403</v>
      </c>
      <c r="K533" t="s">
        <v>28</v>
      </c>
    </row>
    <row r="534" spans="1:11" x14ac:dyDescent="0.35">
      <c r="A534">
        <v>1184</v>
      </c>
      <c r="B534" t="s">
        <v>3474</v>
      </c>
      <c r="C534">
        <v>27</v>
      </c>
      <c r="D534" t="s">
        <v>3475</v>
      </c>
      <c r="E534" t="s">
        <v>40</v>
      </c>
      <c r="F534" t="s">
        <v>22</v>
      </c>
      <c r="G534" t="s">
        <v>87</v>
      </c>
      <c r="H534" t="s">
        <v>79</v>
      </c>
      <c r="I534" t="s">
        <v>58</v>
      </c>
      <c r="J534" t="s">
        <v>3476</v>
      </c>
      <c r="K534" t="s">
        <v>44</v>
      </c>
    </row>
    <row r="535" spans="1:11" x14ac:dyDescent="0.35">
      <c r="A535">
        <v>1186</v>
      </c>
      <c r="B535" t="s">
        <v>3480</v>
      </c>
      <c r="C535">
        <v>26</v>
      </c>
      <c r="D535" t="s">
        <v>3481</v>
      </c>
      <c r="E535" t="s">
        <v>133</v>
      </c>
      <c r="F535" t="s">
        <v>40</v>
      </c>
      <c r="G535" t="s">
        <v>24</v>
      </c>
      <c r="H535" t="s">
        <v>25</v>
      </c>
      <c r="I535" t="s">
        <v>146</v>
      </c>
      <c r="J535" t="s">
        <v>3482</v>
      </c>
      <c r="K535" t="s">
        <v>76</v>
      </c>
    </row>
    <row r="536" spans="1:11" x14ac:dyDescent="0.35">
      <c r="A536">
        <v>1189</v>
      </c>
      <c r="B536" t="s">
        <v>3488</v>
      </c>
      <c r="C536">
        <v>26</v>
      </c>
      <c r="D536" t="s">
        <v>3489</v>
      </c>
      <c r="E536" t="s">
        <v>169</v>
      </c>
      <c r="F536" t="s">
        <v>177</v>
      </c>
      <c r="G536" t="s">
        <v>87</v>
      </c>
      <c r="H536" t="s">
        <v>79</v>
      </c>
      <c r="I536" t="s">
        <v>53</v>
      </c>
      <c r="J536" t="s">
        <v>3490</v>
      </c>
      <c r="K536" t="s">
        <v>19</v>
      </c>
    </row>
    <row r="537" spans="1:11" x14ac:dyDescent="0.35">
      <c r="A537">
        <v>1190</v>
      </c>
      <c r="B537" t="s">
        <v>3491</v>
      </c>
      <c r="C537">
        <v>28</v>
      </c>
      <c r="D537" t="s">
        <v>3492</v>
      </c>
      <c r="E537" t="s">
        <v>57</v>
      </c>
      <c r="F537" t="s">
        <v>32</v>
      </c>
      <c r="G537" t="s">
        <v>120</v>
      </c>
      <c r="H537" t="s">
        <v>57</v>
      </c>
      <c r="I537" t="s">
        <v>116</v>
      </c>
      <c r="J537" t="s">
        <v>3493</v>
      </c>
      <c r="K537" t="s">
        <v>28</v>
      </c>
    </row>
    <row r="538" spans="1:11" x14ac:dyDescent="0.35">
      <c r="A538">
        <v>1192</v>
      </c>
      <c r="B538" t="s">
        <v>3497</v>
      </c>
      <c r="C538">
        <v>26</v>
      </c>
      <c r="D538" t="s">
        <v>3498</v>
      </c>
      <c r="E538" t="s">
        <v>16</v>
      </c>
      <c r="F538" t="s">
        <v>31</v>
      </c>
      <c r="G538" t="s">
        <v>33</v>
      </c>
      <c r="H538" t="s">
        <v>34</v>
      </c>
      <c r="I538" t="s">
        <v>17</v>
      </c>
      <c r="J538" t="s">
        <v>3499</v>
      </c>
      <c r="K538" t="s">
        <v>76</v>
      </c>
    </row>
    <row r="539" spans="1:11" x14ac:dyDescent="0.35">
      <c r="A539">
        <v>1194</v>
      </c>
      <c r="B539" t="s">
        <v>3503</v>
      </c>
      <c r="C539">
        <v>29</v>
      </c>
      <c r="D539" t="s">
        <v>3504</v>
      </c>
      <c r="E539" t="s">
        <v>101</v>
      </c>
      <c r="F539" t="s">
        <v>149</v>
      </c>
      <c r="G539" t="s">
        <v>120</v>
      </c>
      <c r="H539" t="s">
        <v>57</v>
      </c>
      <c r="I539" t="s">
        <v>102</v>
      </c>
      <c r="J539" t="s">
        <v>3505</v>
      </c>
      <c r="K539" t="s">
        <v>28</v>
      </c>
    </row>
    <row r="540" spans="1:11" x14ac:dyDescent="0.35">
      <c r="A540">
        <v>1195</v>
      </c>
      <c r="B540" t="s">
        <v>3506</v>
      </c>
      <c r="C540">
        <v>29</v>
      </c>
      <c r="D540" t="s">
        <v>3507</v>
      </c>
      <c r="E540" t="s">
        <v>42</v>
      </c>
      <c r="F540" t="s">
        <v>201</v>
      </c>
      <c r="G540" t="s">
        <v>33</v>
      </c>
      <c r="H540" t="s">
        <v>34</v>
      </c>
      <c r="I540" t="s">
        <v>63</v>
      </c>
      <c r="J540">
        <f>1-320-931-8948</f>
        <v>-10198</v>
      </c>
      <c r="K540" t="s">
        <v>76</v>
      </c>
    </row>
    <row r="541" spans="1:11" x14ac:dyDescent="0.35">
      <c r="A541">
        <v>1198</v>
      </c>
      <c r="B541" t="s">
        <v>3514</v>
      </c>
      <c r="C541">
        <v>27</v>
      </c>
      <c r="D541" t="s">
        <v>3515</v>
      </c>
      <c r="E541" t="s">
        <v>57</v>
      </c>
      <c r="F541" t="s">
        <v>79</v>
      </c>
      <c r="G541" t="s">
        <v>24</v>
      </c>
      <c r="H541" t="s">
        <v>25</v>
      </c>
      <c r="I541" t="s">
        <v>153</v>
      </c>
      <c r="J541" t="s">
        <v>3516</v>
      </c>
      <c r="K541" t="s">
        <v>37</v>
      </c>
    </row>
    <row r="542" spans="1:11" x14ac:dyDescent="0.35">
      <c r="A542">
        <v>1199</v>
      </c>
      <c r="B542" t="s">
        <v>3517</v>
      </c>
      <c r="C542">
        <v>28</v>
      </c>
      <c r="D542" t="s">
        <v>3518</v>
      </c>
      <c r="E542" t="s">
        <v>42</v>
      </c>
      <c r="F542" t="s">
        <v>34</v>
      </c>
      <c r="G542" t="s">
        <v>80</v>
      </c>
      <c r="H542" t="s">
        <v>32</v>
      </c>
      <c r="I542" t="s">
        <v>116</v>
      </c>
      <c r="J542" t="s">
        <v>3519</v>
      </c>
      <c r="K542" t="s">
        <v>19</v>
      </c>
    </row>
    <row r="543" spans="1:11" x14ac:dyDescent="0.35">
      <c r="A543">
        <v>1202</v>
      </c>
      <c r="B543" t="s">
        <v>394</v>
      </c>
      <c r="C543">
        <v>29</v>
      </c>
      <c r="D543" t="s">
        <v>3526</v>
      </c>
      <c r="E543" t="s">
        <v>23</v>
      </c>
      <c r="F543" t="s">
        <v>34</v>
      </c>
      <c r="G543" t="s">
        <v>15</v>
      </c>
      <c r="H543" t="s">
        <v>16</v>
      </c>
      <c r="I543" t="s">
        <v>26</v>
      </c>
      <c r="J543" t="s">
        <v>3527</v>
      </c>
      <c r="K543" t="s">
        <v>44</v>
      </c>
    </row>
    <row r="544" spans="1:11" x14ac:dyDescent="0.35">
      <c r="A544">
        <v>1203</v>
      </c>
      <c r="B544" t="s">
        <v>3528</v>
      </c>
      <c r="C544">
        <v>30</v>
      </c>
      <c r="D544" t="s">
        <v>3529</v>
      </c>
      <c r="E544" t="s">
        <v>149</v>
      </c>
      <c r="F544" t="s">
        <v>14</v>
      </c>
      <c r="G544" t="s">
        <v>120</v>
      </c>
      <c r="H544" t="s">
        <v>57</v>
      </c>
      <c r="I544" t="s">
        <v>153</v>
      </c>
      <c r="J544" t="s">
        <v>3530</v>
      </c>
      <c r="K544" t="s">
        <v>76</v>
      </c>
    </row>
    <row r="545" spans="1:11" x14ac:dyDescent="0.35">
      <c r="A545">
        <v>1204</v>
      </c>
      <c r="B545" t="s">
        <v>3531</v>
      </c>
      <c r="C545">
        <v>30</v>
      </c>
      <c r="D545" t="s">
        <v>3532</v>
      </c>
      <c r="E545" t="s">
        <v>133</v>
      </c>
      <c r="F545" t="s">
        <v>22</v>
      </c>
      <c r="G545" t="s">
        <v>120</v>
      </c>
      <c r="H545" t="s">
        <v>57</v>
      </c>
      <c r="I545" t="s">
        <v>17</v>
      </c>
      <c r="J545" t="s">
        <v>3533</v>
      </c>
      <c r="K545" t="s">
        <v>37</v>
      </c>
    </row>
    <row r="546" spans="1:11" x14ac:dyDescent="0.35">
      <c r="A546">
        <v>1206</v>
      </c>
      <c r="B546" t="s">
        <v>3537</v>
      </c>
      <c r="C546">
        <v>29</v>
      </c>
      <c r="D546" t="s">
        <v>3538</v>
      </c>
      <c r="E546" t="s">
        <v>14</v>
      </c>
      <c r="F546" t="s">
        <v>101</v>
      </c>
      <c r="G546" t="s">
        <v>52</v>
      </c>
      <c r="H546" t="s">
        <v>13</v>
      </c>
      <c r="I546" t="s">
        <v>146</v>
      </c>
      <c r="J546" t="s">
        <v>3539</v>
      </c>
      <c r="K546" t="s">
        <v>28</v>
      </c>
    </row>
    <row r="547" spans="1:11" x14ac:dyDescent="0.35">
      <c r="A547">
        <v>1208</v>
      </c>
      <c r="B547" t="s">
        <v>3543</v>
      </c>
      <c r="C547">
        <v>27</v>
      </c>
      <c r="D547" t="s">
        <v>3544</v>
      </c>
      <c r="E547" t="s">
        <v>22</v>
      </c>
      <c r="F547" t="s">
        <v>57</v>
      </c>
      <c r="G547" t="s">
        <v>87</v>
      </c>
      <c r="H547" t="s">
        <v>79</v>
      </c>
      <c r="I547" t="s">
        <v>63</v>
      </c>
      <c r="J547" t="s">
        <v>3545</v>
      </c>
      <c r="K547" t="s">
        <v>44</v>
      </c>
    </row>
    <row r="548" spans="1:11" x14ac:dyDescent="0.35">
      <c r="A548">
        <v>1214</v>
      </c>
      <c r="B548" t="s">
        <v>3558</v>
      </c>
      <c r="C548">
        <v>26</v>
      </c>
      <c r="D548" t="s">
        <v>3559</v>
      </c>
      <c r="E548" t="s">
        <v>57</v>
      </c>
      <c r="F548" t="s">
        <v>177</v>
      </c>
      <c r="G548" t="s">
        <v>15</v>
      </c>
      <c r="H548" t="s">
        <v>16</v>
      </c>
      <c r="I548" t="s">
        <v>153</v>
      </c>
      <c r="J548" t="s">
        <v>3560</v>
      </c>
      <c r="K548" t="s">
        <v>28</v>
      </c>
    </row>
    <row r="549" spans="1:11" x14ac:dyDescent="0.35">
      <c r="A549">
        <v>1215</v>
      </c>
      <c r="B549" t="s">
        <v>3561</v>
      </c>
      <c r="C549">
        <v>26</v>
      </c>
      <c r="D549" t="s">
        <v>3562</v>
      </c>
      <c r="E549" t="s">
        <v>32</v>
      </c>
      <c r="F549" t="s">
        <v>14</v>
      </c>
      <c r="G549" t="s">
        <v>120</v>
      </c>
      <c r="H549" t="s">
        <v>57</v>
      </c>
      <c r="I549" t="s">
        <v>58</v>
      </c>
      <c r="J549">
        <v>3282089550</v>
      </c>
      <c r="K549" t="s">
        <v>44</v>
      </c>
    </row>
    <row r="550" spans="1:11" x14ac:dyDescent="0.35">
      <c r="A550">
        <v>1217</v>
      </c>
      <c r="B550" t="s">
        <v>3566</v>
      </c>
      <c r="C550">
        <v>29</v>
      </c>
      <c r="D550" t="s">
        <v>3567</v>
      </c>
      <c r="E550" t="s">
        <v>169</v>
      </c>
      <c r="F550" t="s">
        <v>67</v>
      </c>
      <c r="G550" t="s">
        <v>33</v>
      </c>
      <c r="H550" t="s">
        <v>34</v>
      </c>
      <c r="I550" t="s">
        <v>88</v>
      </c>
      <c r="J550" t="s">
        <v>3568</v>
      </c>
      <c r="K550" t="s">
        <v>37</v>
      </c>
    </row>
    <row r="551" spans="1:11" x14ac:dyDescent="0.35">
      <c r="A551">
        <v>1222</v>
      </c>
      <c r="B551" t="s">
        <v>3581</v>
      </c>
      <c r="C551">
        <v>28</v>
      </c>
      <c r="D551" t="s">
        <v>3582</v>
      </c>
      <c r="E551" t="s">
        <v>16</v>
      </c>
      <c r="F551" t="s">
        <v>42</v>
      </c>
      <c r="G551" t="s">
        <v>33</v>
      </c>
      <c r="H551" t="s">
        <v>34</v>
      </c>
      <c r="I551" t="s">
        <v>63</v>
      </c>
      <c r="J551" t="s">
        <v>3583</v>
      </c>
      <c r="K551" t="s">
        <v>28</v>
      </c>
    </row>
    <row r="552" spans="1:11" x14ac:dyDescent="0.35">
      <c r="A552">
        <v>1225</v>
      </c>
      <c r="B552" t="s">
        <v>3590</v>
      </c>
      <c r="C552">
        <v>26</v>
      </c>
      <c r="D552" t="s">
        <v>3591</v>
      </c>
      <c r="E552" t="s">
        <v>14</v>
      </c>
      <c r="F552" t="s">
        <v>13</v>
      </c>
      <c r="G552" t="s">
        <v>120</v>
      </c>
      <c r="H552" t="s">
        <v>57</v>
      </c>
      <c r="I552" t="s">
        <v>170</v>
      </c>
      <c r="J552">
        <v>1523148826</v>
      </c>
      <c r="K552" t="s">
        <v>44</v>
      </c>
    </row>
    <row r="553" spans="1:11" x14ac:dyDescent="0.35">
      <c r="A553">
        <v>1226</v>
      </c>
      <c r="B553" t="s">
        <v>3592</v>
      </c>
      <c r="C553">
        <v>28</v>
      </c>
      <c r="D553" t="s">
        <v>3593</v>
      </c>
      <c r="E553" t="s">
        <v>14</v>
      </c>
      <c r="F553" t="s">
        <v>149</v>
      </c>
      <c r="G553" t="s">
        <v>120</v>
      </c>
      <c r="H553" t="s">
        <v>57</v>
      </c>
      <c r="I553" t="s">
        <v>26</v>
      </c>
      <c r="J553" t="s">
        <v>3594</v>
      </c>
      <c r="K553" t="s">
        <v>37</v>
      </c>
    </row>
    <row r="554" spans="1:11" x14ac:dyDescent="0.35">
      <c r="A554">
        <v>1229</v>
      </c>
      <c r="B554" t="s">
        <v>3601</v>
      </c>
      <c r="C554">
        <v>30</v>
      </c>
      <c r="D554" t="s">
        <v>3602</v>
      </c>
      <c r="E554" t="s">
        <v>42</v>
      </c>
      <c r="F554" t="s">
        <v>40</v>
      </c>
      <c r="G554" t="s">
        <v>41</v>
      </c>
      <c r="H554" t="s">
        <v>42</v>
      </c>
      <c r="I554" t="s">
        <v>48</v>
      </c>
      <c r="J554" t="s">
        <v>3603</v>
      </c>
      <c r="K554" t="s">
        <v>28</v>
      </c>
    </row>
    <row r="555" spans="1:11" x14ac:dyDescent="0.35">
      <c r="A555">
        <v>1230</v>
      </c>
      <c r="B555" t="s">
        <v>3604</v>
      </c>
      <c r="C555">
        <v>26</v>
      </c>
      <c r="D555" t="s">
        <v>3605</v>
      </c>
      <c r="E555" t="s">
        <v>31</v>
      </c>
      <c r="F555" t="s">
        <v>79</v>
      </c>
      <c r="G555" t="s">
        <v>41</v>
      </c>
      <c r="H555" t="s">
        <v>42</v>
      </c>
      <c r="I555" t="s">
        <v>146</v>
      </c>
      <c r="J555" t="s">
        <v>3606</v>
      </c>
      <c r="K555" t="s">
        <v>28</v>
      </c>
    </row>
    <row r="556" spans="1:11" x14ac:dyDescent="0.35">
      <c r="A556">
        <v>1233</v>
      </c>
      <c r="B556" t="s">
        <v>3613</v>
      </c>
      <c r="C556">
        <v>27</v>
      </c>
      <c r="D556" t="s">
        <v>3614</v>
      </c>
      <c r="E556" t="s">
        <v>42</v>
      </c>
      <c r="F556" t="s">
        <v>23</v>
      </c>
      <c r="G556" t="s">
        <v>62</v>
      </c>
      <c r="H556" t="s">
        <v>23</v>
      </c>
      <c r="I556" t="s">
        <v>53</v>
      </c>
      <c r="J556" t="s">
        <v>3615</v>
      </c>
      <c r="K556" t="s">
        <v>76</v>
      </c>
    </row>
    <row r="557" spans="1:11" x14ac:dyDescent="0.35">
      <c r="A557">
        <v>1234</v>
      </c>
      <c r="B557" t="s">
        <v>3616</v>
      </c>
      <c r="C557">
        <v>29</v>
      </c>
      <c r="D557" t="s">
        <v>3617</v>
      </c>
      <c r="E557" t="s">
        <v>25</v>
      </c>
      <c r="F557" t="s">
        <v>79</v>
      </c>
      <c r="G557" t="s">
        <v>120</v>
      </c>
      <c r="H557" t="s">
        <v>57</v>
      </c>
      <c r="I557" t="s">
        <v>26</v>
      </c>
      <c r="J557" t="s">
        <v>3618</v>
      </c>
      <c r="K557" t="s">
        <v>19</v>
      </c>
    </row>
    <row r="558" spans="1:11" x14ac:dyDescent="0.35">
      <c r="A558">
        <v>1235</v>
      </c>
      <c r="B558" t="s">
        <v>3619</v>
      </c>
      <c r="C558">
        <v>29</v>
      </c>
      <c r="D558" t="s">
        <v>3620</v>
      </c>
      <c r="E558" t="s">
        <v>22</v>
      </c>
      <c r="F558" t="s">
        <v>32</v>
      </c>
      <c r="G558" t="s">
        <v>24</v>
      </c>
      <c r="H558" t="s">
        <v>25</v>
      </c>
      <c r="I558" t="s">
        <v>116</v>
      </c>
      <c r="J558" t="s">
        <v>3621</v>
      </c>
      <c r="K558" t="s">
        <v>28</v>
      </c>
    </row>
    <row r="559" spans="1:11" x14ac:dyDescent="0.35">
      <c r="A559">
        <v>1236</v>
      </c>
      <c r="B559" t="s">
        <v>3622</v>
      </c>
      <c r="C559">
        <v>29</v>
      </c>
      <c r="D559" t="s">
        <v>3623</v>
      </c>
      <c r="E559" t="s">
        <v>169</v>
      </c>
      <c r="F559" t="s">
        <v>169</v>
      </c>
      <c r="G559" t="s">
        <v>87</v>
      </c>
      <c r="H559" t="s">
        <v>79</v>
      </c>
      <c r="I559" t="s">
        <v>17</v>
      </c>
      <c r="J559" t="s">
        <v>3624</v>
      </c>
      <c r="K559" t="s">
        <v>76</v>
      </c>
    </row>
    <row r="560" spans="1:11" x14ac:dyDescent="0.35">
      <c r="A560">
        <v>1239</v>
      </c>
      <c r="B560" t="s">
        <v>3631</v>
      </c>
      <c r="C560">
        <v>30</v>
      </c>
      <c r="D560" t="s">
        <v>3632</v>
      </c>
      <c r="E560" t="s">
        <v>22</v>
      </c>
      <c r="F560" t="s">
        <v>16</v>
      </c>
      <c r="G560" t="s">
        <v>52</v>
      </c>
      <c r="H560" t="s">
        <v>13</v>
      </c>
      <c r="I560" t="s">
        <v>53</v>
      </c>
      <c r="J560" t="s">
        <v>3633</v>
      </c>
      <c r="K560" t="s">
        <v>19</v>
      </c>
    </row>
    <row r="561" spans="1:11" x14ac:dyDescent="0.35">
      <c r="A561">
        <v>1240</v>
      </c>
      <c r="B561" t="s">
        <v>3634</v>
      </c>
      <c r="C561">
        <v>29</v>
      </c>
      <c r="D561" t="s">
        <v>3635</v>
      </c>
      <c r="E561" t="s">
        <v>31</v>
      </c>
      <c r="F561" t="s">
        <v>79</v>
      </c>
      <c r="G561" t="s">
        <v>120</v>
      </c>
      <c r="H561" t="s">
        <v>57</v>
      </c>
      <c r="I561" t="s">
        <v>48</v>
      </c>
      <c r="J561" t="s">
        <v>3636</v>
      </c>
      <c r="K561" t="s">
        <v>19</v>
      </c>
    </row>
    <row r="562" spans="1:11" x14ac:dyDescent="0.35">
      <c r="A562">
        <v>1243</v>
      </c>
      <c r="B562" t="s">
        <v>3643</v>
      </c>
      <c r="C562">
        <v>26</v>
      </c>
      <c r="D562" t="s">
        <v>3644</v>
      </c>
      <c r="E562" t="s">
        <v>149</v>
      </c>
      <c r="F562" t="s">
        <v>23</v>
      </c>
      <c r="G562" t="s">
        <v>87</v>
      </c>
      <c r="H562" t="s">
        <v>79</v>
      </c>
      <c r="I562" t="s">
        <v>53</v>
      </c>
      <c r="J562" t="s">
        <v>3645</v>
      </c>
      <c r="K562" t="s">
        <v>19</v>
      </c>
    </row>
    <row r="563" spans="1:11" x14ac:dyDescent="0.35">
      <c r="A563">
        <v>1244</v>
      </c>
      <c r="B563" t="s">
        <v>3646</v>
      </c>
      <c r="C563">
        <v>28</v>
      </c>
      <c r="D563" t="s">
        <v>3647</v>
      </c>
      <c r="E563" t="s">
        <v>14</v>
      </c>
      <c r="F563" t="s">
        <v>22</v>
      </c>
      <c r="G563" t="s">
        <v>87</v>
      </c>
      <c r="H563" t="s">
        <v>79</v>
      </c>
      <c r="I563" t="s">
        <v>170</v>
      </c>
      <c r="J563" t="s">
        <v>3648</v>
      </c>
      <c r="K563" t="s">
        <v>76</v>
      </c>
    </row>
    <row r="564" spans="1:11" x14ac:dyDescent="0.35">
      <c r="A564">
        <v>1247</v>
      </c>
      <c r="B564" t="s">
        <v>3655</v>
      </c>
      <c r="C564">
        <v>28</v>
      </c>
      <c r="D564" t="s">
        <v>3656</v>
      </c>
      <c r="E564" t="s">
        <v>25</v>
      </c>
      <c r="F564" t="s">
        <v>34</v>
      </c>
      <c r="G564" t="s">
        <v>87</v>
      </c>
      <c r="H564" t="s">
        <v>79</v>
      </c>
      <c r="I564" t="s">
        <v>17</v>
      </c>
      <c r="J564" t="s">
        <v>3657</v>
      </c>
      <c r="K564" t="s">
        <v>19</v>
      </c>
    </row>
    <row r="565" spans="1:11" x14ac:dyDescent="0.35">
      <c r="A565">
        <v>1248</v>
      </c>
      <c r="B565" t="s">
        <v>3658</v>
      </c>
      <c r="C565">
        <v>28</v>
      </c>
      <c r="D565" t="s">
        <v>3659</v>
      </c>
      <c r="E565" t="s">
        <v>32</v>
      </c>
      <c r="F565" t="s">
        <v>169</v>
      </c>
      <c r="G565" t="s">
        <v>120</v>
      </c>
      <c r="H565" t="s">
        <v>57</v>
      </c>
      <c r="I565" t="s">
        <v>63</v>
      </c>
      <c r="J565" t="s">
        <v>3660</v>
      </c>
      <c r="K565" t="s">
        <v>28</v>
      </c>
    </row>
    <row r="566" spans="1:11" x14ac:dyDescent="0.35">
      <c r="A566">
        <v>1250</v>
      </c>
      <c r="B566" t="s">
        <v>3664</v>
      </c>
      <c r="C566">
        <v>26</v>
      </c>
      <c r="D566" t="s">
        <v>3665</v>
      </c>
      <c r="E566" t="s">
        <v>23</v>
      </c>
      <c r="F566" t="s">
        <v>149</v>
      </c>
      <c r="G566" t="s">
        <v>87</v>
      </c>
      <c r="H566" t="s">
        <v>79</v>
      </c>
      <c r="I566" t="s">
        <v>146</v>
      </c>
      <c r="J566" t="s">
        <v>3666</v>
      </c>
      <c r="K566" t="s">
        <v>44</v>
      </c>
    </row>
    <row r="567" spans="1:11" x14ac:dyDescent="0.35">
      <c r="A567">
        <v>1251</v>
      </c>
      <c r="B567" t="s">
        <v>3667</v>
      </c>
      <c r="C567">
        <v>30</v>
      </c>
      <c r="D567" t="s">
        <v>3668</v>
      </c>
      <c r="E567" t="s">
        <v>23</v>
      </c>
      <c r="F567" t="s">
        <v>25</v>
      </c>
      <c r="G567" t="s">
        <v>52</v>
      </c>
      <c r="H567" t="s">
        <v>13</v>
      </c>
      <c r="I567" t="s">
        <v>68</v>
      </c>
      <c r="J567" t="s">
        <v>3669</v>
      </c>
      <c r="K567" t="s">
        <v>76</v>
      </c>
    </row>
    <row r="568" spans="1:11" x14ac:dyDescent="0.35">
      <c r="A568">
        <v>1252</v>
      </c>
      <c r="B568" t="s">
        <v>3670</v>
      </c>
      <c r="C568">
        <v>29</v>
      </c>
      <c r="D568" t="s">
        <v>3671</v>
      </c>
      <c r="E568" t="s">
        <v>32</v>
      </c>
      <c r="F568" t="s">
        <v>32</v>
      </c>
      <c r="G568" t="s">
        <v>24</v>
      </c>
      <c r="H568" t="s">
        <v>25</v>
      </c>
      <c r="I568" t="s">
        <v>26</v>
      </c>
      <c r="J568" t="s">
        <v>3672</v>
      </c>
      <c r="K568" t="s">
        <v>37</v>
      </c>
    </row>
    <row r="569" spans="1:11" x14ac:dyDescent="0.35">
      <c r="A569">
        <v>1253</v>
      </c>
      <c r="B569" t="s">
        <v>3673</v>
      </c>
      <c r="C569">
        <v>26</v>
      </c>
      <c r="D569" t="s">
        <v>3674</v>
      </c>
      <c r="E569" t="s">
        <v>177</v>
      </c>
      <c r="F569" t="s">
        <v>23</v>
      </c>
      <c r="G569" t="s">
        <v>15</v>
      </c>
      <c r="H569" t="s">
        <v>16</v>
      </c>
      <c r="I569" t="s">
        <v>68</v>
      </c>
      <c r="J569" t="s">
        <v>3675</v>
      </c>
      <c r="K569" t="s">
        <v>37</v>
      </c>
    </row>
    <row r="570" spans="1:11" x14ac:dyDescent="0.35">
      <c r="A570">
        <v>1254</v>
      </c>
      <c r="B570" t="s">
        <v>3676</v>
      </c>
      <c r="C570">
        <v>27</v>
      </c>
      <c r="D570" t="s">
        <v>3677</v>
      </c>
      <c r="E570" t="s">
        <v>31</v>
      </c>
      <c r="F570" t="s">
        <v>133</v>
      </c>
      <c r="G570" t="s">
        <v>47</v>
      </c>
      <c r="H570" t="s">
        <v>31</v>
      </c>
      <c r="I570" t="s">
        <v>153</v>
      </c>
      <c r="J570" t="s">
        <v>3678</v>
      </c>
      <c r="K570" t="s">
        <v>44</v>
      </c>
    </row>
    <row r="571" spans="1:11" x14ac:dyDescent="0.35">
      <c r="A571">
        <v>1255</v>
      </c>
      <c r="B571" t="s">
        <v>3679</v>
      </c>
      <c r="C571">
        <v>27</v>
      </c>
      <c r="D571" t="s">
        <v>3680</v>
      </c>
      <c r="E571" t="s">
        <v>149</v>
      </c>
      <c r="F571" t="s">
        <v>133</v>
      </c>
      <c r="G571" t="s">
        <v>52</v>
      </c>
      <c r="H571" t="s">
        <v>13</v>
      </c>
      <c r="I571" t="s">
        <v>102</v>
      </c>
      <c r="J571" t="s">
        <v>3681</v>
      </c>
      <c r="K571" t="s">
        <v>28</v>
      </c>
    </row>
    <row r="572" spans="1:11" x14ac:dyDescent="0.35">
      <c r="A572">
        <v>1256</v>
      </c>
      <c r="B572" t="s">
        <v>3682</v>
      </c>
      <c r="C572">
        <v>27</v>
      </c>
      <c r="D572" t="s">
        <v>3683</v>
      </c>
      <c r="E572" t="s">
        <v>101</v>
      </c>
      <c r="F572" t="s">
        <v>25</v>
      </c>
      <c r="G572" t="s">
        <v>24</v>
      </c>
      <c r="H572" t="s">
        <v>25</v>
      </c>
      <c r="I572" t="s">
        <v>58</v>
      </c>
      <c r="J572" t="s">
        <v>3684</v>
      </c>
      <c r="K572" t="s">
        <v>28</v>
      </c>
    </row>
    <row r="573" spans="1:11" x14ac:dyDescent="0.35">
      <c r="A573">
        <v>1258</v>
      </c>
      <c r="B573" t="s">
        <v>3688</v>
      </c>
      <c r="C573">
        <v>30</v>
      </c>
      <c r="D573" t="s">
        <v>3689</v>
      </c>
      <c r="E573" t="s">
        <v>101</v>
      </c>
      <c r="F573" t="s">
        <v>67</v>
      </c>
      <c r="G573" t="s">
        <v>24</v>
      </c>
      <c r="H573" t="s">
        <v>25</v>
      </c>
      <c r="I573" t="s">
        <v>26</v>
      </c>
      <c r="J573" t="s">
        <v>3690</v>
      </c>
      <c r="K573" t="s">
        <v>19</v>
      </c>
    </row>
    <row r="574" spans="1:11" x14ac:dyDescent="0.35">
      <c r="A574">
        <v>1259</v>
      </c>
      <c r="B574" t="s">
        <v>3691</v>
      </c>
      <c r="C574">
        <v>27</v>
      </c>
      <c r="D574" t="s">
        <v>3692</v>
      </c>
      <c r="E574" t="s">
        <v>13</v>
      </c>
      <c r="F574" t="s">
        <v>32</v>
      </c>
      <c r="G574" t="s">
        <v>15</v>
      </c>
      <c r="H574" t="s">
        <v>16</v>
      </c>
      <c r="I574" t="s">
        <v>153</v>
      </c>
      <c r="J574" t="s">
        <v>3693</v>
      </c>
      <c r="K574" t="s">
        <v>44</v>
      </c>
    </row>
    <row r="575" spans="1:11" x14ac:dyDescent="0.35">
      <c r="A575">
        <v>1260</v>
      </c>
      <c r="B575" t="s">
        <v>3694</v>
      </c>
      <c r="C575">
        <v>28</v>
      </c>
      <c r="D575" t="s">
        <v>3695</v>
      </c>
      <c r="E575" t="s">
        <v>57</v>
      </c>
      <c r="F575" t="s">
        <v>34</v>
      </c>
      <c r="G575" t="s">
        <v>33</v>
      </c>
      <c r="H575" t="s">
        <v>34</v>
      </c>
      <c r="I575" t="s">
        <v>116</v>
      </c>
      <c r="J575" t="s">
        <v>3696</v>
      </c>
      <c r="K575" t="s">
        <v>76</v>
      </c>
    </row>
    <row r="576" spans="1:11" x14ac:dyDescent="0.35">
      <c r="A576">
        <v>1262</v>
      </c>
      <c r="B576" t="s">
        <v>343</v>
      </c>
      <c r="C576">
        <v>29</v>
      </c>
      <c r="D576" t="s">
        <v>3700</v>
      </c>
      <c r="E576" t="s">
        <v>149</v>
      </c>
      <c r="F576" t="s">
        <v>34</v>
      </c>
      <c r="G576" t="s">
        <v>47</v>
      </c>
      <c r="H576" t="s">
        <v>31</v>
      </c>
      <c r="I576" t="s">
        <v>26</v>
      </c>
      <c r="J576" t="s">
        <v>3701</v>
      </c>
      <c r="K576" t="s">
        <v>44</v>
      </c>
    </row>
    <row r="577" spans="1:11" x14ac:dyDescent="0.35">
      <c r="A577">
        <v>1263</v>
      </c>
      <c r="B577" t="s">
        <v>3702</v>
      </c>
      <c r="C577">
        <v>29</v>
      </c>
      <c r="D577" t="s">
        <v>3703</v>
      </c>
      <c r="E577" t="s">
        <v>42</v>
      </c>
      <c r="F577" t="s">
        <v>42</v>
      </c>
      <c r="G577" t="s">
        <v>24</v>
      </c>
      <c r="H577" t="s">
        <v>25</v>
      </c>
      <c r="I577" t="s">
        <v>63</v>
      </c>
      <c r="J577" t="s">
        <v>3704</v>
      </c>
      <c r="K577" t="s">
        <v>28</v>
      </c>
    </row>
    <row r="578" spans="1:11" x14ac:dyDescent="0.35">
      <c r="A578">
        <v>1267</v>
      </c>
      <c r="B578" t="s">
        <v>3713</v>
      </c>
      <c r="C578">
        <v>29</v>
      </c>
      <c r="D578" t="s">
        <v>3714</v>
      </c>
      <c r="E578" t="s">
        <v>40</v>
      </c>
      <c r="F578" t="s">
        <v>177</v>
      </c>
      <c r="G578" t="s">
        <v>47</v>
      </c>
      <c r="H578" t="s">
        <v>31</v>
      </c>
      <c r="I578" t="s">
        <v>91</v>
      </c>
      <c r="J578" t="s">
        <v>3715</v>
      </c>
      <c r="K578" t="s">
        <v>19</v>
      </c>
    </row>
    <row r="579" spans="1:11" x14ac:dyDescent="0.35">
      <c r="A579">
        <v>1268</v>
      </c>
      <c r="B579" t="s">
        <v>3716</v>
      </c>
      <c r="C579">
        <v>30</v>
      </c>
      <c r="D579" t="s">
        <v>3717</v>
      </c>
      <c r="E579" t="s">
        <v>34</v>
      </c>
      <c r="F579" t="s">
        <v>149</v>
      </c>
      <c r="G579" t="s">
        <v>80</v>
      </c>
      <c r="H579" t="s">
        <v>32</v>
      </c>
      <c r="I579" t="s">
        <v>146</v>
      </c>
      <c r="J579" t="s">
        <v>3718</v>
      </c>
      <c r="K579" t="s">
        <v>28</v>
      </c>
    </row>
    <row r="580" spans="1:11" x14ac:dyDescent="0.35">
      <c r="A580">
        <v>1271</v>
      </c>
      <c r="B580" t="s">
        <v>3725</v>
      </c>
      <c r="C580">
        <v>30</v>
      </c>
      <c r="D580" t="s">
        <v>3726</v>
      </c>
      <c r="E580" t="s">
        <v>133</v>
      </c>
      <c r="F580" t="s">
        <v>79</v>
      </c>
      <c r="G580" t="s">
        <v>120</v>
      </c>
      <c r="H580" t="s">
        <v>57</v>
      </c>
      <c r="I580" t="s">
        <v>58</v>
      </c>
      <c r="J580">
        <v>6493633376</v>
      </c>
      <c r="K580" t="s">
        <v>37</v>
      </c>
    </row>
    <row r="581" spans="1:11" x14ac:dyDescent="0.35">
      <c r="A581">
        <v>1272</v>
      </c>
      <c r="B581" t="s">
        <v>3727</v>
      </c>
      <c r="C581">
        <v>27</v>
      </c>
      <c r="D581" t="s">
        <v>3728</v>
      </c>
      <c r="E581" t="s">
        <v>40</v>
      </c>
      <c r="F581" t="s">
        <v>57</v>
      </c>
      <c r="G581" t="s">
        <v>120</v>
      </c>
      <c r="H581" t="s">
        <v>57</v>
      </c>
      <c r="I581" t="s">
        <v>68</v>
      </c>
      <c r="J581" t="s">
        <v>3729</v>
      </c>
      <c r="K581" t="s">
        <v>44</v>
      </c>
    </row>
    <row r="582" spans="1:11" x14ac:dyDescent="0.35">
      <c r="A582">
        <v>1273</v>
      </c>
      <c r="B582" t="s">
        <v>3730</v>
      </c>
      <c r="C582">
        <v>29</v>
      </c>
      <c r="D582" t="s">
        <v>3731</v>
      </c>
      <c r="E582" t="s">
        <v>13</v>
      </c>
      <c r="F582" t="s">
        <v>32</v>
      </c>
      <c r="G582" t="s">
        <v>24</v>
      </c>
      <c r="H582" t="s">
        <v>25</v>
      </c>
      <c r="I582" t="s">
        <v>26</v>
      </c>
      <c r="J582" t="s">
        <v>3732</v>
      </c>
      <c r="K582" t="s">
        <v>44</v>
      </c>
    </row>
    <row r="583" spans="1:11" x14ac:dyDescent="0.35">
      <c r="A583">
        <v>1276</v>
      </c>
      <c r="B583" t="s">
        <v>3739</v>
      </c>
      <c r="C583">
        <v>29</v>
      </c>
      <c r="D583" t="s">
        <v>3740</v>
      </c>
      <c r="E583" t="s">
        <v>177</v>
      </c>
      <c r="F583" t="s">
        <v>22</v>
      </c>
      <c r="G583" t="s">
        <v>80</v>
      </c>
      <c r="H583" t="s">
        <v>32</v>
      </c>
      <c r="I583" t="s">
        <v>35</v>
      </c>
      <c r="J583" t="s">
        <v>3741</v>
      </c>
      <c r="K583" t="s">
        <v>28</v>
      </c>
    </row>
    <row r="584" spans="1:11" x14ac:dyDescent="0.35">
      <c r="A584">
        <v>1277</v>
      </c>
      <c r="B584" t="s">
        <v>3742</v>
      </c>
      <c r="C584">
        <v>29</v>
      </c>
      <c r="D584" t="s">
        <v>3743</v>
      </c>
      <c r="E584" t="s">
        <v>201</v>
      </c>
      <c r="F584" t="s">
        <v>16</v>
      </c>
      <c r="G584" t="s">
        <v>62</v>
      </c>
      <c r="H584" t="s">
        <v>23</v>
      </c>
      <c r="I584" t="s">
        <v>116</v>
      </c>
      <c r="J584">
        <f>1-925-841-5790</f>
        <v>-7555</v>
      </c>
      <c r="K584" t="s">
        <v>19</v>
      </c>
    </row>
    <row r="585" spans="1:11" x14ac:dyDescent="0.35">
      <c r="A585">
        <v>1278</v>
      </c>
      <c r="B585" t="s">
        <v>3744</v>
      </c>
      <c r="C585">
        <v>30</v>
      </c>
      <c r="D585" t="s">
        <v>3745</v>
      </c>
      <c r="E585" t="s">
        <v>101</v>
      </c>
      <c r="F585" t="s">
        <v>31</v>
      </c>
      <c r="G585" t="s">
        <v>15</v>
      </c>
      <c r="H585" t="s">
        <v>16</v>
      </c>
      <c r="I585" t="s">
        <v>88</v>
      </c>
      <c r="J585" t="s">
        <v>3746</v>
      </c>
      <c r="K585" t="s">
        <v>19</v>
      </c>
    </row>
    <row r="586" spans="1:11" x14ac:dyDescent="0.35">
      <c r="A586">
        <v>1280</v>
      </c>
      <c r="B586" t="s">
        <v>3750</v>
      </c>
      <c r="C586">
        <v>26</v>
      </c>
      <c r="D586" t="s">
        <v>3751</v>
      </c>
      <c r="E586" t="s">
        <v>31</v>
      </c>
      <c r="F586" t="s">
        <v>16</v>
      </c>
      <c r="G586" t="s">
        <v>80</v>
      </c>
      <c r="H586" t="s">
        <v>32</v>
      </c>
      <c r="I586" t="s">
        <v>88</v>
      </c>
      <c r="J586" t="s">
        <v>3752</v>
      </c>
      <c r="K586" t="s">
        <v>28</v>
      </c>
    </row>
    <row r="587" spans="1:11" x14ac:dyDescent="0.35">
      <c r="A587">
        <v>1281</v>
      </c>
      <c r="B587" t="s">
        <v>3753</v>
      </c>
      <c r="C587">
        <v>26</v>
      </c>
      <c r="D587" t="s">
        <v>3754</v>
      </c>
      <c r="E587" t="s">
        <v>22</v>
      </c>
      <c r="F587" t="s">
        <v>13</v>
      </c>
      <c r="G587" t="s">
        <v>120</v>
      </c>
      <c r="H587" t="s">
        <v>57</v>
      </c>
      <c r="I587" t="s">
        <v>58</v>
      </c>
      <c r="J587" t="s">
        <v>3755</v>
      </c>
      <c r="K587" t="s">
        <v>37</v>
      </c>
    </row>
    <row r="588" spans="1:11" x14ac:dyDescent="0.35">
      <c r="A588">
        <v>1283</v>
      </c>
      <c r="B588" t="s">
        <v>3759</v>
      </c>
      <c r="C588">
        <v>30</v>
      </c>
      <c r="D588" t="s">
        <v>3760</v>
      </c>
      <c r="E588" t="s">
        <v>40</v>
      </c>
      <c r="F588" t="s">
        <v>31</v>
      </c>
      <c r="G588" t="s">
        <v>62</v>
      </c>
      <c r="H588" t="s">
        <v>23</v>
      </c>
      <c r="I588" t="s">
        <v>146</v>
      </c>
      <c r="J588" t="s">
        <v>3761</v>
      </c>
      <c r="K588" t="s">
        <v>19</v>
      </c>
    </row>
    <row r="589" spans="1:11" x14ac:dyDescent="0.35">
      <c r="A589">
        <v>1287</v>
      </c>
      <c r="B589" t="s">
        <v>3771</v>
      </c>
      <c r="C589">
        <v>27</v>
      </c>
      <c r="D589" t="s">
        <v>3772</v>
      </c>
      <c r="E589" t="s">
        <v>23</v>
      </c>
      <c r="F589" t="s">
        <v>201</v>
      </c>
      <c r="G589" t="s">
        <v>33</v>
      </c>
      <c r="H589" t="s">
        <v>34</v>
      </c>
      <c r="I589" t="s">
        <v>63</v>
      </c>
      <c r="J589" t="s">
        <v>3773</v>
      </c>
      <c r="K589" t="s">
        <v>37</v>
      </c>
    </row>
    <row r="590" spans="1:11" x14ac:dyDescent="0.35">
      <c r="A590">
        <v>1288</v>
      </c>
      <c r="B590" t="s">
        <v>3774</v>
      </c>
      <c r="C590">
        <v>30</v>
      </c>
      <c r="D590" t="s">
        <v>3775</v>
      </c>
      <c r="E590" t="s">
        <v>22</v>
      </c>
      <c r="F590" t="s">
        <v>32</v>
      </c>
      <c r="G590" t="s">
        <v>62</v>
      </c>
      <c r="H590" t="s">
        <v>23</v>
      </c>
      <c r="I590" t="s">
        <v>116</v>
      </c>
      <c r="J590" t="s">
        <v>3776</v>
      </c>
      <c r="K590" t="s">
        <v>37</v>
      </c>
    </row>
    <row r="591" spans="1:11" x14ac:dyDescent="0.35">
      <c r="A591">
        <v>1289</v>
      </c>
      <c r="B591" t="s">
        <v>3777</v>
      </c>
      <c r="C591">
        <v>29</v>
      </c>
      <c r="D591" t="s">
        <v>3778</v>
      </c>
      <c r="E591" t="s">
        <v>201</v>
      </c>
      <c r="F591" t="s">
        <v>31</v>
      </c>
      <c r="G591" t="s">
        <v>47</v>
      </c>
      <c r="H591" t="s">
        <v>31</v>
      </c>
      <c r="I591" t="s">
        <v>35</v>
      </c>
      <c r="J591" t="s">
        <v>3779</v>
      </c>
      <c r="K591" t="s">
        <v>28</v>
      </c>
    </row>
    <row r="592" spans="1:11" x14ac:dyDescent="0.35">
      <c r="A592">
        <v>1293</v>
      </c>
      <c r="B592" t="s">
        <v>3789</v>
      </c>
      <c r="C592">
        <v>28</v>
      </c>
      <c r="D592" t="s">
        <v>3790</v>
      </c>
      <c r="E592" t="s">
        <v>25</v>
      </c>
      <c r="F592" t="s">
        <v>133</v>
      </c>
      <c r="G592" t="s">
        <v>52</v>
      </c>
      <c r="H592" t="s">
        <v>13</v>
      </c>
      <c r="I592" t="s">
        <v>53</v>
      </c>
      <c r="J592" t="s">
        <v>3791</v>
      </c>
      <c r="K592" t="s">
        <v>76</v>
      </c>
    </row>
    <row r="593" spans="1:11" x14ac:dyDescent="0.35">
      <c r="A593">
        <v>1295</v>
      </c>
      <c r="B593" t="s">
        <v>3795</v>
      </c>
      <c r="C593">
        <v>26</v>
      </c>
      <c r="D593" t="s">
        <v>3796</v>
      </c>
      <c r="E593" t="s">
        <v>42</v>
      </c>
      <c r="F593" t="s">
        <v>201</v>
      </c>
      <c r="G593" t="s">
        <v>52</v>
      </c>
      <c r="H593" t="s">
        <v>13</v>
      </c>
      <c r="I593" t="s">
        <v>58</v>
      </c>
      <c r="J593" t="s">
        <v>3797</v>
      </c>
      <c r="K593" t="s">
        <v>44</v>
      </c>
    </row>
    <row r="594" spans="1:11" x14ac:dyDescent="0.35">
      <c r="A594">
        <v>1297</v>
      </c>
      <c r="B594" t="s">
        <v>3801</v>
      </c>
      <c r="C594">
        <v>29</v>
      </c>
      <c r="D594" t="s">
        <v>3802</v>
      </c>
      <c r="E594" t="s">
        <v>34</v>
      </c>
      <c r="F594" t="s">
        <v>133</v>
      </c>
      <c r="G594" t="s">
        <v>62</v>
      </c>
      <c r="H594" t="s">
        <v>23</v>
      </c>
      <c r="I594" t="s">
        <v>58</v>
      </c>
      <c r="J594" t="s">
        <v>3803</v>
      </c>
      <c r="K594" t="s">
        <v>44</v>
      </c>
    </row>
    <row r="595" spans="1:11" x14ac:dyDescent="0.35">
      <c r="A595">
        <v>1298</v>
      </c>
      <c r="B595" t="s">
        <v>3804</v>
      </c>
      <c r="C595">
        <v>29</v>
      </c>
      <c r="D595" t="s">
        <v>3805</v>
      </c>
      <c r="E595" t="s">
        <v>22</v>
      </c>
      <c r="F595" t="s">
        <v>40</v>
      </c>
      <c r="G595" t="s">
        <v>80</v>
      </c>
      <c r="H595" t="s">
        <v>32</v>
      </c>
      <c r="I595" t="s">
        <v>17</v>
      </c>
      <c r="J595" t="s">
        <v>3806</v>
      </c>
      <c r="K595" t="s">
        <v>28</v>
      </c>
    </row>
    <row r="596" spans="1:11" x14ac:dyDescent="0.35">
      <c r="A596">
        <v>1299</v>
      </c>
      <c r="B596" t="s">
        <v>3807</v>
      </c>
      <c r="C596">
        <v>28</v>
      </c>
      <c r="D596" t="s">
        <v>3808</v>
      </c>
      <c r="E596" t="s">
        <v>40</v>
      </c>
      <c r="F596" t="s">
        <v>42</v>
      </c>
      <c r="G596" t="s">
        <v>52</v>
      </c>
      <c r="H596" t="s">
        <v>13</v>
      </c>
      <c r="I596" t="s">
        <v>146</v>
      </c>
      <c r="J596" t="s">
        <v>3809</v>
      </c>
      <c r="K596" t="s">
        <v>44</v>
      </c>
    </row>
    <row r="597" spans="1:11" x14ac:dyDescent="0.35">
      <c r="A597">
        <v>1304</v>
      </c>
      <c r="B597" t="s">
        <v>3821</v>
      </c>
      <c r="C597">
        <v>26</v>
      </c>
      <c r="D597" t="s">
        <v>3822</v>
      </c>
      <c r="E597" t="s">
        <v>40</v>
      </c>
      <c r="F597" t="s">
        <v>67</v>
      </c>
      <c r="G597" t="s">
        <v>87</v>
      </c>
      <c r="H597" t="s">
        <v>79</v>
      </c>
      <c r="I597" t="s">
        <v>53</v>
      </c>
      <c r="J597" t="s">
        <v>3823</v>
      </c>
      <c r="K597" t="s">
        <v>37</v>
      </c>
    </row>
    <row r="598" spans="1:11" x14ac:dyDescent="0.35">
      <c r="A598">
        <v>1306</v>
      </c>
      <c r="B598" t="s">
        <v>3827</v>
      </c>
      <c r="C598">
        <v>26</v>
      </c>
      <c r="D598" t="s">
        <v>3828</v>
      </c>
      <c r="E598" t="s">
        <v>201</v>
      </c>
      <c r="F598" t="s">
        <v>57</v>
      </c>
      <c r="G598" t="s">
        <v>33</v>
      </c>
      <c r="H598" t="s">
        <v>34</v>
      </c>
      <c r="I598" t="s">
        <v>153</v>
      </c>
      <c r="J598" t="s">
        <v>3829</v>
      </c>
      <c r="K598" t="s">
        <v>76</v>
      </c>
    </row>
    <row r="599" spans="1:11" x14ac:dyDescent="0.35">
      <c r="A599">
        <v>1310</v>
      </c>
      <c r="B599" t="s">
        <v>3839</v>
      </c>
      <c r="C599">
        <v>30</v>
      </c>
      <c r="D599" t="s">
        <v>3840</v>
      </c>
      <c r="E599" t="s">
        <v>149</v>
      </c>
      <c r="F599" t="s">
        <v>42</v>
      </c>
      <c r="G599" t="s">
        <v>87</v>
      </c>
      <c r="H599" t="s">
        <v>79</v>
      </c>
      <c r="I599" t="s">
        <v>146</v>
      </c>
      <c r="J599" t="s">
        <v>3841</v>
      </c>
      <c r="K599" t="s">
        <v>37</v>
      </c>
    </row>
    <row r="600" spans="1:11" x14ac:dyDescent="0.35">
      <c r="A600">
        <v>1312</v>
      </c>
      <c r="B600" t="s">
        <v>3845</v>
      </c>
      <c r="C600">
        <v>29</v>
      </c>
      <c r="D600" t="s">
        <v>3846</v>
      </c>
      <c r="E600" t="s">
        <v>67</v>
      </c>
      <c r="F600" t="s">
        <v>169</v>
      </c>
      <c r="G600" t="s">
        <v>62</v>
      </c>
      <c r="H600" t="s">
        <v>23</v>
      </c>
      <c r="I600" t="s">
        <v>35</v>
      </c>
      <c r="J600" t="s">
        <v>3847</v>
      </c>
      <c r="K600" t="s">
        <v>44</v>
      </c>
    </row>
    <row r="601" spans="1:11" x14ac:dyDescent="0.35">
      <c r="A601">
        <v>1313</v>
      </c>
      <c r="B601" t="s">
        <v>3848</v>
      </c>
      <c r="C601">
        <v>28</v>
      </c>
      <c r="D601" t="s">
        <v>3849</v>
      </c>
      <c r="E601" t="s">
        <v>101</v>
      </c>
      <c r="F601" t="s">
        <v>31</v>
      </c>
      <c r="G601" t="s">
        <v>80</v>
      </c>
      <c r="H601" t="s">
        <v>32</v>
      </c>
      <c r="I601" t="s">
        <v>88</v>
      </c>
      <c r="J601" t="s">
        <v>3850</v>
      </c>
      <c r="K601" t="s">
        <v>19</v>
      </c>
    </row>
    <row r="602" spans="1:11" x14ac:dyDescent="0.35">
      <c r="A602">
        <v>1317</v>
      </c>
      <c r="B602" t="s">
        <v>3858</v>
      </c>
      <c r="C602">
        <v>30</v>
      </c>
      <c r="D602" t="s">
        <v>3859</v>
      </c>
      <c r="E602" t="s">
        <v>13</v>
      </c>
      <c r="F602" t="s">
        <v>31</v>
      </c>
      <c r="G602" t="s">
        <v>62</v>
      </c>
      <c r="H602" t="s">
        <v>23</v>
      </c>
      <c r="I602" t="s">
        <v>17</v>
      </c>
      <c r="J602" t="s">
        <v>3860</v>
      </c>
      <c r="K602" t="s">
        <v>19</v>
      </c>
    </row>
    <row r="603" spans="1:11" x14ac:dyDescent="0.35">
      <c r="A603">
        <v>1318</v>
      </c>
      <c r="B603" t="s">
        <v>3861</v>
      </c>
      <c r="C603">
        <v>30</v>
      </c>
      <c r="D603" t="s">
        <v>3862</v>
      </c>
      <c r="E603" t="s">
        <v>34</v>
      </c>
      <c r="F603" t="s">
        <v>149</v>
      </c>
      <c r="G603" t="s">
        <v>62</v>
      </c>
      <c r="H603" t="s">
        <v>23</v>
      </c>
      <c r="I603" t="s">
        <v>91</v>
      </c>
      <c r="J603" t="s">
        <v>3863</v>
      </c>
      <c r="K603" t="s">
        <v>76</v>
      </c>
    </row>
    <row r="604" spans="1:11" x14ac:dyDescent="0.35">
      <c r="A604">
        <v>1321</v>
      </c>
      <c r="B604" t="s">
        <v>3870</v>
      </c>
      <c r="C604">
        <v>27</v>
      </c>
      <c r="D604" t="s">
        <v>3871</v>
      </c>
      <c r="E604" t="s">
        <v>67</v>
      </c>
      <c r="F604" t="s">
        <v>22</v>
      </c>
      <c r="G604" t="s">
        <v>80</v>
      </c>
      <c r="H604" t="s">
        <v>32</v>
      </c>
      <c r="I604" t="s">
        <v>170</v>
      </c>
      <c r="J604" t="s">
        <v>3872</v>
      </c>
      <c r="K604" t="s">
        <v>76</v>
      </c>
    </row>
    <row r="605" spans="1:11" x14ac:dyDescent="0.35">
      <c r="A605">
        <v>1322</v>
      </c>
      <c r="B605" t="s">
        <v>3873</v>
      </c>
      <c r="C605">
        <v>30</v>
      </c>
      <c r="D605" t="s">
        <v>3874</v>
      </c>
      <c r="E605" t="s">
        <v>67</v>
      </c>
      <c r="F605" t="s">
        <v>16</v>
      </c>
      <c r="G605" t="s">
        <v>41</v>
      </c>
      <c r="H605" t="s">
        <v>42</v>
      </c>
      <c r="I605" t="s">
        <v>63</v>
      </c>
      <c r="J605" t="s">
        <v>3875</v>
      </c>
      <c r="K605" t="s">
        <v>76</v>
      </c>
    </row>
    <row r="606" spans="1:11" x14ac:dyDescent="0.35">
      <c r="A606">
        <v>1323</v>
      </c>
      <c r="B606" t="s">
        <v>3876</v>
      </c>
      <c r="C606">
        <v>29</v>
      </c>
      <c r="D606" t="s">
        <v>3877</v>
      </c>
      <c r="E606" t="s">
        <v>201</v>
      </c>
      <c r="F606" t="s">
        <v>101</v>
      </c>
      <c r="G606" t="s">
        <v>24</v>
      </c>
      <c r="H606" t="s">
        <v>25</v>
      </c>
      <c r="I606" t="s">
        <v>35</v>
      </c>
      <c r="J606" t="s">
        <v>3878</v>
      </c>
      <c r="K606" t="s">
        <v>44</v>
      </c>
    </row>
    <row r="607" spans="1:11" x14ac:dyDescent="0.35">
      <c r="A607">
        <v>1324</v>
      </c>
      <c r="B607" t="s">
        <v>3879</v>
      </c>
      <c r="C607">
        <v>29</v>
      </c>
      <c r="D607" t="s">
        <v>3880</v>
      </c>
      <c r="E607" t="s">
        <v>57</v>
      </c>
      <c r="F607" t="s">
        <v>34</v>
      </c>
      <c r="G607" t="s">
        <v>120</v>
      </c>
      <c r="H607" t="s">
        <v>57</v>
      </c>
      <c r="I607" t="s">
        <v>88</v>
      </c>
      <c r="J607" t="s">
        <v>3881</v>
      </c>
      <c r="K607" t="s">
        <v>28</v>
      </c>
    </row>
    <row r="608" spans="1:11" x14ac:dyDescent="0.35">
      <c r="A608">
        <v>1325</v>
      </c>
      <c r="B608" t="s">
        <v>3882</v>
      </c>
      <c r="C608">
        <v>30</v>
      </c>
      <c r="D608" t="s">
        <v>3883</v>
      </c>
      <c r="E608" t="s">
        <v>34</v>
      </c>
      <c r="F608" t="s">
        <v>177</v>
      </c>
      <c r="G608" t="s">
        <v>24</v>
      </c>
      <c r="H608" t="s">
        <v>25</v>
      </c>
      <c r="I608" t="s">
        <v>116</v>
      </c>
      <c r="J608" t="s">
        <v>3884</v>
      </c>
      <c r="K608" t="s">
        <v>28</v>
      </c>
    </row>
    <row r="609" spans="1:11" x14ac:dyDescent="0.35">
      <c r="A609">
        <v>1326</v>
      </c>
      <c r="B609" t="s">
        <v>3885</v>
      </c>
      <c r="C609">
        <v>30</v>
      </c>
      <c r="D609" t="s">
        <v>3886</v>
      </c>
      <c r="E609" t="s">
        <v>79</v>
      </c>
      <c r="F609" t="s">
        <v>25</v>
      </c>
      <c r="G609" t="s">
        <v>15</v>
      </c>
      <c r="H609" t="s">
        <v>16</v>
      </c>
      <c r="I609" t="s">
        <v>58</v>
      </c>
      <c r="J609" t="s">
        <v>3887</v>
      </c>
      <c r="K609" t="s">
        <v>76</v>
      </c>
    </row>
    <row r="610" spans="1:11" x14ac:dyDescent="0.35">
      <c r="A610">
        <v>1328</v>
      </c>
      <c r="B610" t="s">
        <v>3891</v>
      </c>
      <c r="C610">
        <v>30</v>
      </c>
      <c r="D610" t="s">
        <v>3892</v>
      </c>
      <c r="E610" t="s">
        <v>34</v>
      </c>
      <c r="F610" t="s">
        <v>32</v>
      </c>
      <c r="G610" t="s">
        <v>120</v>
      </c>
      <c r="H610" t="s">
        <v>57</v>
      </c>
      <c r="I610" t="s">
        <v>58</v>
      </c>
      <c r="J610" t="s">
        <v>3893</v>
      </c>
      <c r="K610" t="s">
        <v>19</v>
      </c>
    </row>
    <row r="611" spans="1:11" x14ac:dyDescent="0.35">
      <c r="A611">
        <v>1329</v>
      </c>
      <c r="B611" t="s">
        <v>3894</v>
      </c>
      <c r="C611">
        <v>28</v>
      </c>
      <c r="D611" t="s">
        <v>3895</v>
      </c>
      <c r="E611" t="s">
        <v>14</v>
      </c>
      <c r="F611" t="s">
        <v>57</v>
      </c>
      <c r="G611" t="s">
        <v>52</v>
      </c>
      <c r="H611" t="s">
        <v>13</v>
      </c>
      <c r="I611" t="s">
        <v>58</v>
      </c>
      <c r="J611" t="s">
        <v>3896</v>
      </c>
      <c r="K611" t="s">
        <v>28</v>
      </c>
    </row>
    <row r="612" spans="1:11" x14ac:dyDescent="0.35">
      <c r="A612">
        <v>1330</v>
      </c>
      <c r="B612" t="s">
        <v>3897</v>
      </c>
      <c r="C612">
        <v>27</v>
      </c>
      <c r="D612" t="s">
        <v>3898</v>
      </c>
      <c r="E612" t="s">
        <v>42</v>
      </c>
      <c r="F612" t="s">
        <v>79</v>
      </c>
      <c r="G612" t="s">
        <v>52</v>
      </c>
      <c r="H612" t="s">
        <v>13</v>
      </c>
      <c r="I612" t="s">
        <v>88</v>
      </c>
      <c r="J612" t="s">
        <v>3899</v>
      </c>
      <c r="K612" t="s">
        <v>44</v>
      </c>
    </row>
    <row r="613" spans="1:11" x14ac:dyDescent="0.35">
      <c r="A613">
        <v>1331</v>
      </c>
      <c r="B613" t="s">
        <v>3900</v>
      </c>
      <c r="C613">
        <v>26</v>
      </c>
      <c r="D613" t="s">
        <v>3901</v>
      </c>
      <c r="E613" t="s">
        <v>133</v>
      </c>
      <c r="F613" t="s">
        <v>25</v>
      </c>
      <c r="G613" t="s">
        <v>47</v>
      </c>
      <c r="H613" t="s">
        <v>31</v>
      </c>
      <c r="I613" t="s">
        <v>35</v>
      </c>
      <c r="J613" t="s">
        <v>3902</v>
      </c>
      <c r="K613" t="s">
        <v>37</v>
      </c>
    </row>
    <row r="614" spans="1:11" x14ac:dyDescent="0.35">
      <c r="A614">
        <v>1332</v>
      </c>
      <c r="B614" t="s">
        <v>3903</v>
      </c>
      <c r="C614">
        <v>28</v>
      </c>
      <c r="D614" t="s">
        <v>3904</v>
      </c>
      <c r="E614" t="s">
        <v>40</v>
      </c>
      <c r="F614" t="s">
        <v>25</v>
      </c>
      <c r="G614" t="s">
        <v>47</v>
      </c>
      <c r="H614" t="s">
        <v>31</v>
      </c>
      <c r="I614" t="s">
        <v>26</v>
      </c>
      <c r="J614" t="s">
        <v>3905</v>
      </c>
      <c r="K614" t="s">
        <v>44</v>
      </c>
    </row>
    <row r="615" spans="1:11" x14ac:dyDescent="0.35">
      <c r="A615">
        <v>1333</v>
      </c>
      <c r="B615" t="s">
        <v>3906</v>
      </c>
      <c r="C615">
        <v>30</v>
      </c>
      <c r="D615" t="s">
        <v>3907</v>
      </c>
      <c r="E615" t="s">
        <v>31</v>
      </c>
      <c r="F615" t="s">
        <v>201</v>
      </c>
      <c r="G615" t="s">
        <v>41</v>
      </c>
      <c r="H615" t="s">
        <v>42</v>
      </c>
      <c r="I615" t="s">
        <v>48</v>
      </c>
      <c r="J615" t="s">
        <v>3908</v>
      </c>
      <c r="K615" t="s">
        <v>76</v>
      </c>
    </row>
    <row r="616" spans="1:11" x14ac:dyDescent="0.35">
      <c r="A616">
        <v>1334</v>
      </c>
      <c r="B616" t="s">
        <v>3909</v>
      </c>
      <c r="C616">
        <v>28</v>
      </c>
      <c r="D616" t="s">
        <v>3910</v>
      </c>
      <c r="E616" t="s">
        <v>40</v>
      </c>
      <c r="F616" t="s">
        <v>133</v>
      </c>
      <c r="G616" t="s">
        <v>80</v>
      </c>
      <c r="H616" t="s">
        <v>32</v>
      </c>
      <c r="I616" t="s">
        <v>17</v>
      </c>
      <c r="J616" t="s">
        <v>3911</v>
      </c>
      <c r="K616" t="s">
        <v>19</v>
      </c>
    </row>
    <row r="617" spans="1:11" x14ac:dyDescent="0.35">
      <c r="A617">
        <v>1339</v>
      </c>
      <c r="B617" t="s">
        <v>3923</v>
      </c>
      <c r="C617">
        <v>30</v>
      </c>
      <c r="D617" t="s">
        <v>3924</v>
      </c>
      <c r="E617" t="s">
        <v>34</v>
      </c>
      <c r="F617" t="s">
        <v>13</v>
      </c>
      <c r="G617" t="s">
        <v>120</v>
      </c>
      <c r="H617" t="s">
        <v>57</v>
      </c>
      <c r="I617" t="s">
        <v>58</v>
      </c>
      <c r="J617">
        <f>1-523-221-5923</f>
        <v>-6666</v>
      </c>
      <c r="K617" t="s">
        <v>37</v>
      </c>
    </row>
    <row r="618" spans="1:11" x14ac:dyDescent="0.35">
      <c r="A618">
        <v>1341</v>
      </c>
      <c r="B618" t="s">
        <v>3928</v>
      </c>
      <c r="C618">
        <v>26</v>
      </c>
      <c r="D618" t="s">
        <v>3929</v>
      </c>
      <c r="E618" t="s">
        <v>40</v>
      </c>
      <c r="F618" t="s">
        <v>177</v>
      </c>
      <c r="G618" t="s">
        <v>24</v>
      </c>
      <c r="H618" t="s">
        <v>25</v>
      </c>
      <c r="I618" t="s">
        <v>153</v>
      </c>
      <c r="J618" t="s">
        <v>3930</v>
      </c>
      <c r="K618" t="s">
        <v>37</v>
      </c>
    </row>
    <row r="619" spans="1:11" x14ac:dyDescent="0.35">
      <c r="A619">
        <v>1342</v>
      </c>
      <c r="B619" t="s">
        <v>3931</v>
      </c>
      <c r="C619">
        <v>29</v>
      </c>
      <c r="D619" t="s">
        <v>3932</v>
      </c>
      <c r="E619" t="s">
        <v>40</v>
      </c>
      <c r="F619" t="s">
        <v>14</v>
      </c>
      <c r="G619" t="s">
        <v>87</v>
      </c>
      <c r="H619" t="s">
        <v>79</v>
      </c>
      <c r="I619" t="s">
        <v>91</v>
      </c>
      <c r="J619" t="s">
        <v>3933</v>
      </c>
      <c r="K619" t="s">
        <v>44</v>
      </c>
    </row>
    <row r="620" spans="1:11" x14ac:dyDescent="0.35">
      <c r="A620">
        <v>1344</v>
      </c>
      <c r="B620" t="s">
        <v>3936</v>
      </c>
      <c r="C620">
        <v>28</v>
      </c>
      <c r="D620" t="s">
        <v>3937</v>
      </c>
      <c r="E620" t="s">
        <v>14</v>
      </c>
      <c r="F620" t="s">
        <v>23</v>
      </c>
      <c r="G620" t="s">
        <v>62</v>
      </c>
      <c r="H620" t="s">
        <v>23</v>
      </c>
      <c r="I620" t="s">
        <v>63</v>
      </c>
      <c r="J620" t="s">
        <v>3938</v>
      </c>
      <c r="K620" t="s">
        <v>44</v>
      </c>
    </row>
    <row r="621" spans="1:11" x14ac:dyDescent="0.35">
      <c r="A621">
        <v>1346</v>
      </c>
      <c r="B621" t="s">
        <v>3942</v>
      </c>
      <c r="C621">
        <v>28</v>
      </c>
      <c r="D621" t="s">
        <v>3943</v>
      </c>
      <c r="E621" t="s">
        <v>57</v>
      </c>
      <c r="F621" t="s">
        <v>22</v>
      </c>
      <c r="G621" t="s">
        <v>47</v>
      </c>
      <c r="H621" t="s">
        <v>31</v>
      </c>
      <c r="I621" t="s">
        <v>116</v>
      </c>
      <c r="J621" t="s">
        <v>3944</v>
      </c>
      <c r="K621" t="s">
        <v>19</v>
      </c>
    </row>
    <row r="622" spans="1:11" x14ac:dyDescent="0.35">
      <c r="A622">
        <v>1347</v>
      </c>
      <c r="B622" t="s">
        <v>3945</v>
      </c>
      <c r="C622">
        <v>28</v>
      </c>
      <c r="D622" t="s">
        <v>3946</v>
      </c>
      <c r="E622" t="s">
        <v>201</v>
      </c>
      <c r="F622" t="s">
        <v>14</v>
      </c>
      <c r="G622" t="s">
        <v>33</v>
      </c>
      <c r="H622" t="s">
        <v>34</v>
      </c>
      <c r="I622" t="s">
        <v>26</v>
      </c>
      <c r="J622" t="s">
        <v>3947</v>
      </c>
      <c r="K622" t="s">
        <v>44</v>
      </c>
    </row>
    <row r="623" spans="1:11" x14ac:dyDescent="0.35">
      <c r="A623">
        <v>1348</v>
      </c>
      <c r="B623" t="s">
        <v>3948</v>
      </c>
      <c r="C623">
        <v>30</v>
      </c>
      <c r="D623" t="s">
        <v>3949</v>
      </c>
      <c r="E623" t="s">
        <v>23</v>
      </c>
      <c r="F623" t="s">
        <v>40</v>
      </c>
      <c r="G623" t="s">
        <v>120</v>
      </c>
      <c r="H623" t="s">
        <v>57</v>
      </c>
      <c r="I623" t="s">
        <v>58</v>
      </c>
      <c r="J623" t="s">
        <v>3950</v>
      </c>
      <c r="K623" t="s">
        <v>76</v>
      </c>
    </row>
    <row r="624" spans="1:11" x14ac:dyDescent="0.35">
      <c r="A624">
        <v>1352</v>
      </c>
      <c r="B624" t="s">
        <v>3958</v>
      </c>
      <c r="C624">
        <v>29</v>
      </c>
      <c r="D624" t="s">
        <v>3959</v>
      </c>
      <c r="E624" t="s">
        <v>67</v>
      </c>
      <c r="F624" t="s">
        <v>40</v>
      </c>
      <c r="G624" t="s">
        <v>120</v>
      </c>
      <c r="H624" t="s">
        <v>57</v>
      </c>
      <c r="I624" t="s">
        <v>26</v>
      </c>
      <c r="J624" t="s">
        <v>3960</v>
      </c>
      <c r="K624" t="s">
        <v>28</v>
      </c>
    </row>
    <row r="625" spans="1:11" x14ac:dyDescent="0.35">
      <c r="A625">
        <v>1355</v>
      </c>
      <c r="B625" t="s">
        <v>3967</v>
      </c>
      <c r="C625">
        <v>26</v>
      </c>
      <c r="D625" t="s">
        <v>3968</v>
      </c>
      <c r="E625" t="s">
        <v>133</v>
      </c>
      <c r="F625" t="s">
        <v>42</v>
      </c>
      <c r="G625" t="s">
        <v>52</v>
      </c>
      <c r="H625" t="s">
        <v>13</v>
      </c>
      <c r="I625" t="s">
        <v>53</v>
      </c>
      <c r="J625">
        <v>2137628800</v>
      </c>
      <c r="K625" t="s">
        <v>28</v>
      </c>
    </row>
    <row r="626" spans="1:11" x14ac:dyDescent="0.35">
      <c r="A626">
        <v>1356</v>
      </c>
      <c r="B626" t="s">
        <v>3969</v>
      </c>
      <c r="C626">
        <v>30</v>
      </c>
      <c r="D626" t="s">
        <v>3970</v>
      </c>
      <c r="E626" t="s">
        <v>57</v>
      </c>
      <c r="F626" t="s">
        <v>177</v>
      </c>
      <c r="G626" t="s">
        <v>52</v>
      </c>
      <c r="H626" t="s">
        <v>13</v>
      </c>
      <c r="I626" t="s">
        <v>26</v>
      </c>
      <c r="J626">
        <v>9802010352</v>
      </c>
      <c r="K626" t="s">
        <v>19</v>
      </c>
    </row>
    <row r="627" spans="1:11" x14ac:dyDescent="0.35">
      <c r="A627">
        <v>1357</v>
      </c>
      <c r="B627" t="s">
        <v>3971</v>
      </c>
      <c r="C627">
        <v>30</v>
      </c>
      <c r="D627" t="s">
        <v>3972</v>
      </c>
      <c r="E627" t="s">
        <v>169</v>
      </c>
      <c r="F627" t="s">
        <v>13</v>
      </c>
      <c r="G627" t="s">
        <v>87</v>
      </c>
      <c r="H627" t="s">
        <v>79</v>
      </c>
      <c r="I627" t="s">
        <v>146</v>
      </c>
      <c r="J627" t="s">
        <v>3973</v>
      </c>
      <c r="K627" t="s">
        <v>28</v>
      </c>
    </row>
    <row r="628" spans="1:11" x14ac:dyDescent="0.35">
      <c r="A628">
        <v>1358</v>
      </c>
      <c r="B628" t="s">
        <v>3974</v>
      </c>
      <c r="C628">
        <v>27</v>
      </c>
      <c r="D628" t="s">
        <v>3975</v>
      </c>
      <c r="E628" t="s">
        <v>13</v>
      </c>
      <c r="F628" t="s">
        <v>42</v>
      </c>
      <c r="G628" t="s">
        <v>15</v>
      </c>
      <c r="H628" t="s">
        <v>16</v>
      </c>
      <c r="I628" t="s">
        <v>88</v>
      </c>
      <c r="J628" t="s">
        <v>3976</v>
      </c>
      <c r="K628" t="s">
        <v>76</v>
      </c>
    </row>
    <row r="629" spans="1:11" x14ac:dyDescent="0.35">
      <c r="A629">
        <v>1359</v>
      </c>
      <c r="B629" t="s">
        <v>3977</v>
      </c>
      <c r="C629">
        <v>28</v>
      </c>
      <c r="D629" t="s">
        <v>3978</v>
      </c>
      <c r="E629" t="s">
        <v>42</v>
      </c>
      <c r="F629" t="s">
        <v>22</v>
      </c>
      <c r="G629" t="s">
        <v>120</v>
      </c>
      <c r="H629" t="s">
        <v>57</v>
      </c>
      <c r="I629" t="s">
        <v>63</v>
      </c>
      <c r="J629" t="s">
        <v>3979</v>
      </c>
      <c r="K629" t="s">
        <v>19</v>
      </c>
    </row>
    <row r="630" spans="1:11" x14ac:dyDescent="0.35">
      <c r="A630">
        <v>1360</v>
      </c>
      <c r="B630" t="s">
        <v>3980</v>
      </c>
      <c r="C630">
        <v>28</v>
      </c>
      <c r="D630" t="s">
        <v>3981</v>
      </c>
      <c r="E630" t="s">
        <v>23</v>
      </c>
      <c r="F630" t="s">
        <v>79</v>
      </c>
      <c r="G630" t="s">
        <v>33</v>
      </c>
      <c r="H630" t="s">
        <v>34</v>
      </c>
      <c r="I630" t="s">
        <v>153</v>
      </c>
      <c r="J630" t="s">
        <v>3982</v>
      </c>
      <c r="K630" t="s">
        <v>76</v>
      </c>
    </row>
    <row r="631" spans="1:11" x14ac:dyDescent="0.35">
      <c r="A631">
        <v>1363</v>
      </c>
      <c r="B631" t="s">
        <v>3989</v>
      </c>
      <c r="C631">
        <v>28</v>
      </c>
      <c r="D631" t="s">
        <v>3990</v>
      </c>
      <c r="E631" t="s">
        <v>25</v>
      </c>
      <c r="F631" t="s">
        <v>16</v>
      </c>
      <c r="G631" t="s">
        <v>41</v>
      </c>
      <c r="H631" t="s">
        <v>42</v>
      </c>
      <c r="I631" t="s">
        <v>63</v>
      </c>
      <c r="J631" t="s">
        <v>3991</v>
      </c>
      <c r="K631" t="s">
        <v>19</v>
      </c>
    </row>
    <row r="632" spans="1:11" x14ac:dyDescent="0.35">
      <c r="A632">
        <v>1364</v>
      </c>
      <c r="B632" t="s">
        <v>3992</v>
      </c>
      <c r="C632">
        <v>30</v>
      </c>
      <c r="D632" t="s">
        <v>3993</v>
      </c>
      <c r="E632" t="s">
        <v>16</v>
      </c>
      <c r="F632" t="s">
        <v>169</v>
      </c>
      <c r="G632" t="s">
        <v>24</v>
      </c>
      <c r="H632" t="s">
        <v>25</v>
      </c>
      <c r="I632" t="s">
        <v>88</v>
      </c>
      <c r="J632" t="s">
        <v>3994</v>
      </c>
      <c r="K632" t="s">
        <v>28</v>
      </c>
    </row>
    <row r="633" spans="1:11" x14ac:dyDescent="0.35">
      <c r="A633">
        <v>1365</v>
      </c>
      <c r="B633" t="s">
        <v>3995</v>
      </c>
      <c r="C633">
        <v>27</v>
      </c>
      <c r="D633" t="s">
        <v>3996</v>
      </c>
      <c r="E633" t="s">
        <v>177</v>
      </c>
      <c r="F633" t="s">
        <v>13</v>
      </c>
      <c r="G633" t="s">
        <v>87</v>
      </c>
      <c r="H633" t="s">
        <v>79</v>
      </c>
      <c r="I633" t="s">
        <v>17</v>
      </c>
      <c r="J633" t="s">
        <v>3997</v>
      </c>
      <c r="K633" t="s">
        <v>28</v>
      </c>
    </row>
    <row r="634" spans="1:11" x14ac:dyDescent="0.35">
      <c r="A634">
        <v>1366</v>
      </c>
      <c r="B634" t="s">
        <v>3998</v>
      </c>
      <c r="C634">
        <v>27</v>
      </c>
      <c r="D634" t="s">
        <v>3999</v>
      </c>
      <c r="E634" t="s">
        <v>149</v>
      </c>
      <c r="F634" t="s">
        <v>16</v>
      </c>
      <c r="G634" t="s">
        <v>47</v>
      </c>
      <c r="H634" t="s">
        <v>31</v>
      </c>
      <c r="I634" t="s">
        <v>91</v>
      </c>
      <c r="J634" t="s">
        <v>4000</v>
      </c>
      <c r="K634" t="s">
        <v>37</v>
      </c>
    </row>
    <row r="635" spans="1:11" x14ac:dyDescent="0.35">
      <c r="A635">
        <v>1367</v>
      </c>
      <c r="B635" t="s">
        <v>4001</v>
      </c>
      <c r="C635">
        <v>27</v>
      </c>
      <c r="D635" t="s">
        <v>4002</v>
      </c>
      <c r="E635" t="s">
        <v>67</v>
      </c>
      <c r="F635" t="s">
        <v>67</v>
      </c>
      <c r="G635" t="s">
        <v>41</v>
      </c>
      <c r="H635" t="s">
        <v>42</v>
      </c>
      <c r="I635" t="s">
        <v>153</v>
      </c>
      <c r="J635" t="s">
        <v>4003</v>
      </c>
      <c r="K635" t="s">
        <v>19</v>
      </c>
    </row>
    <row r="636" spans="1:11" x14ac:dyDescent="0.35">
      <c r="A636">
        <v>1368</v>
      </c>
      <c r="B636" t="s">
        <v>4004</v>
      </c>
      <c r="C636">
        <v>27</v>
      </c>
      <c r="D636" t="s">
        <v>4005</v>
      </c>
      <c r="E636" t="s">
        <v>25</v>
      </c>
      <c r="F636" t="s">
        <v>40</v>
      </c>
      <c r="G636" t="s">
        <v>33</v>
      </c>
      <c r="H636" t="s">
        <v>34</v>
      </c>
      <c r="I636" t="s">
        <v>53</v>
      </c>
      <c r="J636" t="s">
        <v>4006</v>
      </c>
      <c r="K636" t="s">
        <v>37</v>
      </c>
    </row>
    <row r="637" spans="1:11" x14ac:dyDescent="0.35">
      <c r="A637">
        <v>1371</v>
      </c>
      <c r="B637" t="s">
        <v>4013</v>
      </c>
      <c r="C637">
        <v>27</v>
      </c>
      <c r="D637" t="s">
        <v>4014</v>
      </c>
      <c r="E637" t="s">
        <v>13</v>
      </c>
      <c r="F637" t="s">
        <v>14</v>
      </c>
      <c r="G637" t="s">
        <v>80</v>
      </c>
      <c r="H637" t="s">
        <v>32</v>
      </c>
      <c r="I637" t="s">
        <v>91</v>
      </c>
      <c r="J637" t="s">
        <v>4015</v>
      </c>
      <c r="K637" t="s">
        <v>44</v>
      </c>
    </row>
    <row r="638" spans="1:11" x14ac:dyDescent="0.35">
      <c r="A638">
        <v>1375</v>
      </c>
      <c r="B638" t="s">
        <v>4025</v>
      </c>
      <c r="C638">
        <v>26</v>
      </c>
      <c r="D638" t="s">
        <v>4026</v>
      </c>
      <c r="E638" t="s">
        <v>14</v>
      </c>
      <c r="F638" t="s">
        <v>31</v>
      </c>
      <c r="G638" t="s">
        <v>87</v>
      </c>
      <c r="H638" t="s">
        <v>79</v>
      </c>
      <c r="I638" t="s">
        <v>35</v>
      </c>
      <c r="J638" t="s">
        <v>4027</v>
      </c>
      <c r="K638" t="s">
        <v>37</v>
      </c>
    </row>
    <row r="639" spans="1:11" x14ac:dyDescent="0.35">
      <c r="A639">
        <v>1376</v>
      </c>
      <c r="B639" t="s">
        <v>4028</v>
      </c>
      <c r="C639">
        <v>28</v>
      </c>
      <c r="D639" t="s">
        <v>4029</v>
      </c>
      <c r="E639" t="s">
        <v>32</v>
      </c>
      <c r="F639" t="s">
        <v>23</v>
      </c>
      <c r="G639" t="s">
        <v>47</v>
      </c>
      <c r="H639" t="s">
        <v>31</v>
      </c>
      <c r="I639" t="s">
        <v>68</v>
      </c>
      <c r="J639">
        <v>2056074162</v>
      </c>
      <c r="K639" t="s">
        <v>76</v>
      </c>
    </row>
    <row r="640" spans="1:11" x14ac:dyDescent="0.35">
      <c r="A640">
        <v>1378</v>
      </c>
      <c r="B640" t="s">
        <v>4033</v>
      </c>
      <c r="C640">
        <v>30</v>
      </c>
      <c r="D640" t="s">
        <v>4034</v>
      </c>
      <c r="E640" t="s">
        <v>57</v>
      </c>
      <c r="F640" t="s">
        <v>57</v>
      </c>
      <c r="G640" t="s">
        <v>24</v>
      </c>
      <c r="H640" t="s">
        <v>25</v>
      </c>
      <c r="I640" t="s">
        <v>48</v>
      </c>
      <c r="J640" t="s">
        <v>4035</v>
      </c>
      <c r="K640" t="s">
        <v>28</v>
      </c>
    </row>
    <row r="641" spans="1:11" x14ac:dyDescent="0.35">
      <c r="A641">
        <v>1381</v>
      </c>
      <c r="B641" t="s">
        <v>4042</v>
      </c>
      <c r="C641">
        <v>27</v>
      </c>
      <c r="D641" t="s">
        <v>4043</v>
      </c>
      <c r="E641" t="s">
        <v>201</v>
      </c>
      <c r="F641" t="s">
        <v>32</v>
      </c>
      <c r="G641" t="s">
        <v>120</v>
      </c>
      <c r="H641" t="s">
        <v>57</v>
      </c>
      <c r="I641" t="s">
        <v>48</v>
      </c>
      <c r="J641" t="s">
        <v>4044</v>
      </c>
      <c r="K641" t="s">
        <v>28</v>
      </c>
    </row>
    <row r="642" spans="1:11" x14ac:dyDescent="0.35">
      <c r="A642">
        <v>1382</v>
      </c>
      <c r="B642" t="s">
        <v>4045</v>
      </c>
      <c r="C642">
        <v>29</v>
      </c>
      <c r="D642" t="s">
        <v>4046</v>
      </c>
      <c r="E642" t="s">
        <v>149</v>
      </c>
      <c r="F642" t="s">
        <v>57</v>
      </c>
      <c r="G642" t="s">
        <v>120</v>
      </c>
      <c r="H642" t="s">
        <v>57</v>
      </c>
      <c r="I642" t="s">
        <v>153</v>
      </c>
      <c r="J642" t="s">
        <v>4047</v>
      </c>
      <c r="K642" t="s">
        <v>28</v>
      </c>
    </row>
    <row r="643" spans="1:11" x14ac:dyDescent="0.35">
      <c r="A643">
        <v>1383</v>
      </c>
      <c r="B643" t="s">
        <v>4048</v>
      </c>
      <c r="C643">
        <v>28</v>
      </c>
      <c r="D643" t="s">
        <v>4049</v>
      </c>
      <c r="E643" t="s">
        <v>16</v>
      </c>
      <c r="F643" t="s">
        <v>25</v>
      </c>
      <c r="G643" t="s">
        <v>47</v>
      </c>
      <c r="H643" t="s">
        <v>31</v>
      </c>
      <c r="I643" t="s">
        <v>170</v>
      </c>
      <c r="J643" t="s">
        <v>4050</v>
      </c>
      <c r="K643" t="s">
        <v>19</v>
      </c>
    </row>
    <row r="644" spans="1:11" x14ac:dyDescent="0.35">
      <c r="A644">
        <v>1384</v>
      </c>
      <c r="B644" t="s">
        <v>4051</v>
      </c>
      <c r="C644">
        <v>29</v>
      </c>
      <c r="D644" t="s">
        <v>4052</v>
      </c>
      <c r="E644" t="s">
        <v>79</v>
      </c>
      <c r="F644" t="s">
        <v>67</v>
      </c>
      <c r="G644" t="s">
        <v>62</v>
      </c>
      <c r="H644" t="s">
        <v>23</v>
      </c>
      <c r="I644" t="s">
        <v>17</v>
      </c>
      <c r="J644" t="s">
        <v>4053</v>
      </c>
      <c r="K644" t="s">
        <v>37</v>
      </c>
    </row>
    <row r="645" spans="1:11" x14ac:dyDescent="0.35">
      <c r="A645">
        <v>1388</v>
      </c>
      <c r="B645" t="s">
        <v>4063</v>
      </c>
      <c r="C645">
        <v>26</v>
      </c>
      <c r="D645" t="s">
        <v>4064</v>
      </c>
      <c r="E645" t="s">
        <v>169</v>
      </c>
      <c r="F645" t="s">
        <v>57</v>
      </c>
      <c r="G645" t="s">
        <v>62</v>
      </c>
      <c r="H645" t="s">
        <v>23</v>
      </c>
      <c r="I645" t="s">
        <v>17</v>
      </c>
      <c r="J645" t="s">
        <v>4065</v>
      </c>
      <c r="K645" t="s">
        <v>28</v>
      </c>
    </row>
    <row r="646" spans="1:11" x14ac:dyDescent="0.35">
      <c r="A646">
        <v>1392</v>
      </c>
      <c r="B646" t="s">
        <v>4074</v>
      </c>
      <c r="C646">
        <v>29</v>
      </c>
      <c r="D646" t="s">
        <v>4075</v>
      </c>
      <c r="E646" t="s">
        <v>67</v>
      </c>
      <c r="F646" t="s">
        <v>25</v>
      </c>
      <c r="G646" t="s">
        <v>52</v>
      </c>
      <c r="H646" t="s">
        <v>13</v>
      </c>
      <c r="I646" t="s">
        <v>68</v>
      </c>
      <c r="J646" t="s">
        <v>4076</v>
      </c>
      <c r="K646" t="s">
        <v>19</v>
      </c>
    </row>
    <row r="647" spans="1:11" x14ac:dyDescent="0.35">
      <c r="A647">
        <v>1396</v>
      </c>
      <c r="B647" t="s">
        <v>4085</v>
      </c>
      <c r="C647">
        <v>30</v>
      </c>
      <c r="D647" t="s">
        <v>4086</v>
      </c>
      <c r="E647" t="s">
        <v>25</v>
      </c>
      <c r="F647" t="s">
        <v>133</v>
      </c>
      <c r="G647" t="s">
        <v>15</v>
      </c>
      <c r="H647" t="s">
        <v>16</v>
      </c>
      <c r="I647" t="s">
        <v>170</v>
      </c>
      <c r="J647">
        <f>1-682-394-3598</f>
        <v>-4673</v>
      </c>
      <c r="K647" t="s">
        <v>44</v>
      </c>
    </row>
    <row r="648" spans="1:11" x14ac:dyDescent="0.35">
      <c r="A648">
        <v>1399</v>
      </c>
      <c r="B648" t="s">
        <v>4093</v>
      </c>
      <c r="C648">
        <v>30</v>
      </c>
      <c r="D648" t="s">
        <v>4094</v>
      </c>
      <c r="E648" t="s">
        <v>57</v>
      </c>
      <c r="F648" t="s">
        <v>67</v>
      </c>
      <c r="G648" t="s">
        <v>41</v>
      </c>
      <c r="H648" t="s">
        <v>42</v>
      </c>
      <c r="I648" t="s">
        <v>53</v>
      </c>
      <c r="J648" t="s">
        <v>4095</v>
      </c>
      <c r="K648" t="s">
        <v>44</v>
      </c>
    </row>
    <row r="649" spans="1:11" x14ac:dyDescent="0.35">
      <c r="A649">
        <v>1400</v>
      </c>
      <c r="B649" t="s">
        <v>4096</v>
      </c>
      <c r="C649">
        <v>30</v>
      </c>
      <c r="D649" t="s">
        <v>4097</v>
      </c>
      <c r="E649" t="s">
        <v>23</v>
      </c>
      <c r="F649" t="s">
        <v>14</v>
      </c>
      <c r="G649" t="s">
        <v>47</v>
      </c>
      <c r="H649" t="s">
        <v>31</v>
      </c>
      <c r="I649" t="s">
        <v>88</v>
      </c>
      <c r="J649" s="1" t="s">
        <v>26013</v>
      </c>
      <c r="K649" t="s">
        <v>44</v>
      </c>
    </row>
    <row r="650" spans="1:11" x14ac:dyDescent="0.35">
      <c r="A650">
        <v>1403</v>
      </c>
      <c r="B650" t="s">
        <v>4104</v>
      </c>
      <c r="C650">
        <v>28</v>
      </c>
      <c r="D650" t="s">
        <v>4105</v>
      </c>
      <c r="E650" t="s">
        <v>169</v>
      </c>
      <c r="F650" t="s">
        <v>31</v>
      </c>
      <c r="G650" t="s">
        <v>52</v>
      </c>
      <c r="H650" t="s">
        <v>13</v>
      </c>
      <c r="I650" t="s">
        <v>63</v>
      </c>
      <c r="J650">
        <v>7453693311</v>
      </c>
      <c r="K650" t="s">
        <v>28</v>
      </c>
    </row>
    <row r="651" spans="1:11" x14ac:dyDescent="0.35">
      <c r="A651">
        <v>1408</v>
      </c>
      <c r="B651" t="s">
        <v>4117</v>
      </c>
      <c r="C651">
        <v>26</v>
      </c>
      <c r="D651" t="s">
        <v>4118</v>
      </c>
      <c r="E651" t="s">
        <v>40</v>
      </c>
      <c r="F651" t="s">
        <v>57</v>
      </c>
      <c r="G651" t="s">
        <v>41</v>
      </c>
      <c r="H651" t="s">
        <v>42</v>
      </c>
      <c r="I651" t="s">
        <v>48</v>
      </c>
      <c r="J651" t="s">
        <v>4119</v>
      </c>
      <c r="K651" t="s">
        <v>37</v>
      </c>
    </row>
    <row r="652" spans="1:11" x14ac:dyDescent="0.35">
      <c r="A652">
        <v>1411</v>
      </c>
      <c r="B652" t="s">
        <v>4126</v>
      </c>
      <c r="C652">
        <v>30</v>
      </c>
      <c r="D652" t="s">
        <v>4127</v>
      </c>
      <c r="E652" t="s">
        <v>42</v>
      </c>
      <c r="F652" t="s">
        <v>201</v>
      </c>
      <c r="G652" t="s">
        <v>62</v>
      </c>
      <c r="H652" t="s">
        <v>23</v>
      </c>
      <c r="I652" t="s">
        <v>58</v>
      </c>
      <c r="J652" t="s">
        <v>4128</v>
      </c>
      <c r="K652" t="s">
        <v>44</v>
      </c>
    </row>
    <row r="653" spans="1:11" x14ac:dyDescent="0.35">
      <c r="A653">
        <v>1412</v>
      </c>
      <c r="B653" t="s">
        <v>4129</v>
      </c>
      <c r="C653">
        <v>30</v>
      </c>
      <c r="D653" t="s">
        <v>4130</v>
      </c>
      <c r="E653" t="s">
        <v>23</v>
      </c>
      <c r="F653" t="s">
        <v>16</v>
      </c>
      <c r="G653" t="s">
        <v>41</v>
      </c>
      <c r="H653" t="s">
        <v>42</v>
      </c>
      <c r="I653" t="s">
        <v>35</v>
      </c>
      <c r="J653" t="s">
        <v>4131</v>
      </c>
      <c r="K653" t="s">
        <v>28</v>
      </c>
    </row>
    <row r="654" spans="1:11" x14ac:dyDescent="0.35">
      <c r="A654">
        <v>1415</v>
      </c>
      <c r="B654" t="s">
        <v>4137</v>
      </c>
      <c r="C654">
        <v>30</v>
      </c>
      <c r="D654" t="s">
        <v>4138</v>
      </c>
      <c r="E654" t="s">
        <v>133</v>
      </c>
      <c r="F654" t="s">
        <v>133</v>
      </c>
      <c r="G654" t="s">
        <v>33</v>
      </c>
      <c r="H654" t="s">
        <v>34</v>
      </c>
      <c r="I654" t="s">
        <v>35</v>
      </c>
      <c r="J654" t="s">
        <v>4139</v>
      </c>
      <c r="K654" t="s">
        <v>76</v>
      </c>
    </row>
    <row r="655" spans="1:11" x14ac:dyDescent="0.35">
      <c r="A655">
        <v>1416</v>
      </c>
      <c r="B655" t="s">
        <v>4140</v>
      </c>
      <c r="C655">
        <v>26</v>
      </c>
      <c r="D655" t="s">
        <v>4141</v>
      </c>
      <c r="E655" t="s">
        <v>57</v>
      </c>
      <c r="F655" t="s">
        <v>31</v>
      </c>
      <c r="G655" t="s">
        <v>80</v>
      </c>
      <c r="H655" t="s">
        <v>32</v>
      </c>
      <c r="I655" t="s">
        <v>88</v>
      </c>
      <c r="J655" t="s">
        <v>4142</v>
      </c>
      <c r="K655" t="s">
        <v>44</v>
      </c>
    </row>
    <row r="656" spans="1:11" x14ac:dyDescent="0.35">
      <c r="A656">
        <v>1418</v>
      </c>
      <c r="B656" t="s">
        <v>4145</v>
      </c>
      <c r="C656">
        <v>27</v>
      </c>
      <c r="D656" t="s">
        <v>4146</v>
      </c>
      <c r="E656" t="s">
        <v>42</v>
      </c>
      <c r="F656" t="s">
        <v>23</v>
      </c>
      <c r="G656" t="s">
        <v>120</v>
      </c>
      <c r="H656" t="s">
        <v>57</v>
      </c>
      <c r="I656" t="s">
        <v>116</v>
      </c>
      <c r="J656" t="s">
        <v>4147</v>
      </c>
      <c r="K656" t="s">
        <v>28</v>
      </c>
    </row>
    <row r="657" spans="1:11" x14ac:dyDescent="0.35">
      <c r="A657">
        <v>1420</v>
      </c>
      <c r="B657" t="s">
        <v>4151</v>
      </c>
      <c r="C657">
        <v>30</v>
      </c>
      <c r="D657" t="s">
        <v>4152</v>
      </c>
      <c r="E657" t="s">
        <v>101</v>
      </c>
      <c r="F657" t="s">
        <v>22</v>
      </c>
      <c r="G657" t="s">
        <v>15</v>
      </c>
      <c r="H657" t="s">
        <v>16</v>
      </c>
      <c r="I657" t="s">
        <v>48</v>
      </c>
      <c r="J657" t="s">
        <v>4153</v>
      </c>
      <c r="K657" t="s">
        <v>44</v>
      </c>
    </row>
    <row r="658" spans="1:11" x14ac:dyDescent="0.35">
      <c r="A658">
        <v>1421</v>
      </c>
      <c r="B658" t="s">
        <v>4154</v>
      </c>
      <c r="C658">
        <v>30</v>
      </c>
      <c r="D658" t="s">
        <v>4155</v>
      </c>
      <c r="E658" t="s">
        <v>201</v>
      </c>
      <c r="F658" t="s">
        <v>133</v>
      </c>
      <c r="G658" t="s">
        <v>47</v>
      </c>
      <c r="H658" t="s">
        <v>31</v>
      </c>
      <c r="I658" t="s">
        <v>170</v>
      </c>
      <c r="J658" t="s">
        <v>4156</v>
      </c>
      <c r="K658" t="s">
        <v>19</v>
      </c>
    </row>
    <row r="659" spans="1:11" x14ac:dyDescent="0.35">
      <c r="A659">
        <v>1422</v>
      </c>
      <c r="B659" t="s">
        <v>4157</v>
      </c>
      <c r="C659">
        <v>26</v>
      </c>
      <c r="D659" t="s">
        <v>4158</v>
      </c>
      <c r="E659" t="s">
        <v>177</v>
      </c>
      <c r="F659" t="s">
        <v>57</v>
      </c>
      <c r="G659" t="s">
        <v>24</v>
      </c>
      <c r="H659" t="s">
        <v>25</v>
      </c>
      <c r="I659" t="s">
        <v>68</v>
      </c>
      <c r="J659" t="s">
        <v>4159</v>
      </c>
      <c r="K659" t="s">
        <v>28</v>
      </c>
    </row>
    <row r="660" spans="1:11" x14ac:dyDescent="0.35">
      <c r="A660">
        <v>1423</v>
      </c>
      <c r="B660" t="s">
        <v>4160</v>
      </c>
      <c r="C660">
        <v>26</v>
      </c>
      <c r="D660" t="s">
        <v>4161</v>
      </c>
      <c r="E660" t="s">
        <v>177</v>
      </c>
      <c r="F660" t="s">
        <v>34</v>
      </c>
      <c r="G660" t="s">
        <v>33</v>
      </c>
      <c r="H660" t="s">
        <v>34</v>
      </c>
      <c r="I660" t="s">
        <v>91</v>
      </c>
      <c r="J660" t="s">
        <v>4162</v>
      </c>
      <c r="K660" t="s">
        <v>37</v>
      </c>
    </row>
    <row r="661" spans="1:11" x14ac:dyDescent="0.35">
      <c r="A661">
        <v>1424</v>
      </c>
      <c r="B661" t="s">
        <v>4163</v>
      </c>
      <c r="C661">
        <v>28</v>
      </c>
      <c r="D661" t="s">
        <v>4164</v>
      </c>
      <c r="E661" t="s">
        <v>201</v>
      </c>
      <c r="F661" t="s">
        <v>149</v>
      </c>
      <c r="G661" t="s">
        <v>24</v>
      </c>
      <c r="H661" t="s">
        <v>25</v>
      </c>
      <c r="I661" t="s">
        <v>35</v>
      </c>
      <c r="J661" t="s">
        <v>4165</v>
      </c>
      <c r="K661" t="s">
        <v>76</v>
      </c>
    </row>
    <row r="662" spans="1:11" x14ac:dyDescent="0.35">
      <c r="A662">
        <v>1425</v>
      </c>
      <c r="B662" t="s">
        <v>4166</v>
      </c>
      <c r="C662">
        <v>26</v>
      </c>
      <c r="D662" t="s">
        <v>4167</v>
      </c>
      <c r="E662" t="s">
        <v>25</v>
      </c>
      <c r="F662" t="s">
        <v>31</v>
      </c>
      <c r="G662" t="s">
        <v>24</v>
      </c>
      <c r="H662" t="s">
        <v>25</v>
      </c>
      <c r="I662" t="s">
        <v>58</v>
      </c>
      <c r="J662" t="s">
        <v>4168</v>
      </c>
      <c r="K662" t="s">
        <v>44</v>
      </c>
    </row>
    <row r="663" spans="1:11" x14ac:dyDescent="0.35">
      <c r="A663">
        <v>1426</v>
      </c>
      <c r="B663" t="s">
        <v>4169</v>
      </c>
      <c r="C663">
        <v>26</v>
      </c>
      <c r="D663" t="s">
        <v>4170</v>
      </c>
      <c r="E663" t="s">
        <v>149</v>
      </c>
      <c r="F663" t="s">
        <v>25</v>
      </c>
      <c r="G663" t="s">
        <v>24</v>
      </c>
      <c r="H663" t="s">
        <v>25</v>
      </c>
      <c r="I663" t="s">
        <v>68</v>
      </c>
      <c r="J663" t="s">
        <v>4171</v>
      </c>
      <c r="K663" t="s">
        <v>37</v>
      </c>
    </row>
    <row r="664" spans="1:11" x14ac:dyDescent="0.35">
      <c r="A664">
        <v>1432</v>
      </c>
      <c r="B664" t="s">
        <v>4187</v>
      </c>
      <c r="C664">
        <v>29</v>
      </c>
      <c r="D664" t="s">
        <v>4188</v>
      </c>
      <c r="E664" t="s">
        <v>42</v>
      </c>
      <c r="F664" t="s">
        <v>14</v>
      </c>
      <c r="G664" t="s">
        <v>87</v>
      </c>
      <c r="H664" t="s">
        <v>79</v>
      </c>
      <c r="I664" t="s">
        <v>17</v>
      </c>
      <c r="J664" t="s">
        <v>4189</v>
      </c>
      <c r="K664" t="s">
        <v>44</v>
      </c>
    </row>
    <row r="665" spans="1:11" x14ac:dyDescent="0.35">
      <c r="A665">
        <v>1435</v>
      </c>
      <c r="B665" t="s">
        <v>4196</v>
      </c>
      <c r="C665">
        <v>28</v>
      </c>
      <c r="D665" t="s">
        <v>4197</v>
      </c>
      <c r="E665" t="s">
        <v>31</v>
      </c>
      <c r="F665" t="s">
        <v>42</v>
      </c>
      <c r="G665" t="s">
        <v>87</v>
      </c>
      <c r="H665" t="s">
        <v>79</v>
      </c>
      <c r="I665" t="s">
        <v>68</v>
      </c>
      <c r="J665" t="s">
        <v>4198</v>
      </c>
      <c r="K665" t="s">
        <v>37</v>
      </c>
    </row>
    <row r="666" spans="1:11" x14ac:dyDescent="0.35">
      <c r="A666">
        <v>1438</v>
      </c>
      <c r="B666" t="s">
        <v>4205</v>
      </c>
      <c r="C666">
        <v>26</v>
      </c>
      <c r="D666" t="s">
        <v>4206</v>
      </c>
      <c r="E666" t="s">
        <v>149</v>
      </c>
      <c r="F666" t="s">
        <v>14</v>
      </c>
      <c r="G666" t="s">
        <v>120</v>
      </c>
      <c r="H666" t="s">
        <v>57</v>
      </c>
      <c r="I666" t="s">
        <v>170</v>
      </c>
      <c r="J666" t="s">
        <v>4207</v>
      </c>
      <c r="K666" t="s">
        <v>28</v>
      </c>
    </row>
    <row r="667" spans="1:11" x14ac:dyDescent="0.35">
      <c r="A667">
        <v>1446</v>
      </c>
      <c r="B667" t="s">
        <v>4227</v>
      </c>
      <c r="C667">
        <v>26</v>
      </c>
      <c r="D667" t="s">
        <v>4228</v>
      </c>
      <c r="E667" t="s">
        <v>177</v>
      </c>
      <c r="F667" t="s">
        <v>23</v>
      </c>
      <c r="G667" t="s">
        <v>47</v>
      </c>
      <c r="H667" t="s">
        <v>31</v>
      </c>
      <c r="I667" t="s">
        <v>63</v>
      </c>
      <c r="J667" t="s">
        <v>4229</v>
      </c>
      <c r="K667" t="s">
        <v>28</v>
      </c>
    </row>
    <row r="668" spans="1:11" x14ac:dyDescent="0.35">
      <c r="A668">
        <v>1451</v>
      </c>
      <c r="B668" t="s">
        <v>4242</v>
      </c>
      <c r="C668">
        <v>30</v>
      </c>
      <c r="D668" t="s">
        <v>4243</v>
      </c>
      <c r="E668" t="s">
        <v>67</v>
      </c>
      <c r="F668" t="s">
        <v>57</v>
      </c>
      <c r="G668" t="s">
        <v>47</v>
      </c>
      <c r="H668" t="s">
        <v>31</v>
      </c>
      <c r="I668" t="s">
        <v>35</v>
      </c>
      <c r="J668" t="s">
        <v>4244</v>
      </c>
      <c r="K668" t="s">
        <v>76</v>
      </c>
    </row>
    <row r="669" spans="1:11" x14ac:dyDescent="0.35">
      <c r="A669">
        <v>1452</v>
      </c>
      <c r="B669" t="s">
        <v>4245</v>
      </c>
      <c r="C669">
        <v>29</v>
      </c>
      <c r="D669" t="s">
        <v>4246</v>
      </c>
      <c r="E669" t="s">
        <v>67</v>
      </c>
      <c r="F669" t="s">
        <v>42</v>
      </c>
      <c r="G669" t="s">
        <v>33</v>
      </c>
      <c r="H669" t="s">
        <v>34</v>
      </c>
      <c r="I669" t="s">
        <v>91</v>
      </c>
      <c r="J669" t="s">
        <v>4247</v>
      </c>
      <c r="K669" t="s">
        <v>76</v>
      </c>
    </row>
    <row r="670" spans="1:11" x14ac:dyDescent="0.35">
      <c r="A670">
        <v>1453</v>
      </c>
      <c r="B670" t="s">
        <v>4248</v>
      </c>
      <c r="C670">
        <v>29</v>
      </c>
      <c r="D670" t="s">
        <v>4249</v>
      </c>
      <c r="E670" t="s">
        <v>133</v>
      </c>
      <c r="F670" t="s">
        <v>31</v>
      </c>
      <c r="G670" t="s">
        <v>52</v>
      </c>
      <c r="H670" t="s">
        <v>13</v>
      </c>
      <c r="I670" t="s">
        <v>102</v>
      </c>
      <c r="J670" t="s">
        <v>4250</v>
      </c>
      <c r="K670" t="s">
        <v>76</v>
      </c>
    </row>
    <row r="671" spans="1:11" x14ac:dyDescent="0.35">
      <c r="A671">
        <v>1457</v>
      </c>
      <c r="B671" t="s">
        <v>4260</v>
      </c>
      <c r="C671">
        <v>30</v>
      </c>
      <c r="D671" t="s">
        <v>4261</v>
      </c>
      <c r="E671" t="s">
        <v>101</v>
      </c>
      <c r="F671" t="s">
        <v>169</v>
      </c>
      <c r="G671" t="s">
        <v>15</v>
      </c>
      <c r="H671" t="s">
        <v>16</v>
      </c>
      <c r="I671" t="s">
        <v>63</v>
      </c>
      <c r="J671" t="s">
        <v>4262</v>
      </c>
      <c r="K671" t="s">
        <v>19</v>
      </c>
    </row>
    <row r="672" spans="1:11" x14ac:dyDescent="0.35">
      <c r="A672">
        <v>1461</v>
      </c>
      <c r="B672" t="s">
        <v>4272</v>
      </c>
      <c r="C672">
        <v>29</v>
      </c>
      <c r="D672" t="s">
        <v>4273</v>
      </c>
      <c r="E672" t="s">
        <v>31</v>
      </c>
      <c r="F672" t="s">
        <v>25</v>
      </c>
      <c r="G672" t="s">
        <v>62</v>
      </c>
      <c r="H672" t="s">
        <v>23</v>
      </c>
      <c r="I672" t="s">
        <v>153</v>
      </c>
      <c r="J672" t="s">
        <v>4274</v>
      </c>
      <c r="K672" t="s">
        <v>37</v>
      </c>
    </row>
    <row r="673" spans="1:11" x14ac:dyDescent="0.35">
      <c r="A673">
        <v>1464</v>
      </c>
      <c r="B673" t="s">
        <v>4281</v>
      </c>
      <c r="C673">
        <v>27</v>
      </c>
      <c r="D673" t="s">
        <v>4282</v>
      </c>
      <c r="E673" t="s">
        <v>169</v>
      </c>
      <c r="F673" t="s">
        <v>14</v>
      </c>
      <c r="G673" t="s">
        <v>15</v>
      </c>
      <c r="H673" t="s">
        <v>16</v>
      </c>
      <c r="I673" t="s">
        <v>68</v>
      </c>
      <c r="J673" t="s">
        <v>4283</v>
      </c>
      <c r="K673" t="s">
        <v>76</v>
      </c>
    </row>
    <row r="674" spans="1:11" x14ac:dyDescent="0.35">
      <c r="A674">
        <v>1465</v>
      </c>
      <c r="B674" t="s">
        <v>4284</v>
      </c>
      <c r="C674">
        <v>29</v>
      </c>
      <c r="D674" t="s">
        <v>4285</v>
      </c>
      <c r="E674" t="s">
        <v>79</v>
      </c>
      <c r="F674" t="s">
        <v>25</v>
      </c>
      <c r="G674" t="s">
        <v>80</v>
      </c>
      <c r="H674" t="s">
        <v>32</v>
      </c>
      <c r="I674" t="s">
        <v>116</v>
      </c>
      <c r="J674" t="s">
        <v>4286</v>
      </c>
      <c r="K674" t="s">
        <v>76</v>
      </c>
    </row>
    <row r="675" spans="1:11" x14ac:dyDescent="0.35">
      <c r="A675">
        <v>1467</v>
      </c>
      <c r="B675" t="s">
        <v>4290</v>
      </c>
      <c r="C675">
        <v>28</v>
      </c>
      <c r="D675" t="s">
        <v>4291</v>
      </c>
      <c r="E675" t="s">
        <v>34</v>
      </c>
      <c r="F675" t="s">
        <v>42</v>
      </c>
      <c r="G675" t="s">
        <v>33</v>
      </c>
      <c r="H675" t="s">
        <v>34</v>
      </c>
      <c r="I675" t="s">
        <v>102</v>
      </c>
      <c r="J675" t="s">
        <v>4292</v>
      </c>
      <c r="K675" t="s">
        <v>19</v>
      </c>
    </row>
    <row r="676" spans="1:11" x14ac:dyDescent="0.35">
      <c r="A676">
        <v>1468</v>
      </c>
      <c r="B676" t="s">
        <v>4293</v>
      </c>
      <c r="C676">
        <v>30</v>
      </c>
      <c r="D676" t="s">
        <v>4294</v>
      </c>
      <c r="E676" t="s">
        <v>42</v>
      </c>
      <c r="F676" t="s">
        <v>42</v>
      </c>
      <c r="G676" t="s">
        <v>62</v>
      </c>
      <c r="H676" t="s">
        <v>23</v>
      </c>
      <c r="I676" t="s">
        <v>53</v>
      </c>
      <c r="J676" t="s">
        <v>4295</v>
      </c>
      <c r="K676" t="s">
        <v>76</v>
      </c>
    </row>
    <row r="677" spans="1:11" x14ac:dyDescent="0.35">
      <c r="A677">
        <v>1469</v>
      </c>
      <c r="B677" t="s">
        <v>4296</v>
      </c>
      <c r="C677">
        <v>26</v>
      </c>
      <c r="D677" t="s">
        <v>4297</v>
      </c>
      <c r="E677" t="s">
        <v>201</v>
      </c>
      <c r="F677" t="s">
        <v>79</v>
      </c>
      <c r="G677" t="s">
        <v>62</v>
      </c>
      <c r="H677" t="s">
        <v>23</v>
      </c>
      <c r="I677" t="s">
        <v>68</v>
      </c>
      <c r="J677">
        <v>3642492653</v>
      </c>
      <c r="K677" t="s">
        <v>19</v>
      </c>
    </row>
    <row r="678" spans="1:11" x14ac:dyDescent="0.35">
      <c r="A678">
        <v>1472</v>
      </c>
      <c r="B678" t="s">
        <v>4304</v>
      </c>
      <c r="C678">
        <v>26</v>
      </c>
      <c r="D678" t="s">
        <v>4305</v>
      </c>
      <c r="E678" t="s">
        <v>14</v>
      </c>
      <c r="F678" t="s">
        <v>133</v>
      </c>
      <c r="G678" t="s">
        <v>24</v>
      </c>
      <c r="H678" t="s">
        <v>25</v>
      </c>
      <c r="I678" t="s">
        <v>63</v>
      </c>
      <c r="J678" t="s">
        <v>4306</v>
      </c>
      <c r="K678" t="s">
        <v>44</v>
      </c>
    </row>
    <row r="679" spans="1:11" x14ac:dyDescent="0.35">
      <c r="A679">
        <v>1473</v>
      </c>
      <c r="B679" t="s">
        <v>4307</v>
      </c>
      <c r="C679">
        <v>27</v>
      </c>
      <c r="D679" t="s">
        <v>4308</v>
      </c>
      <c r="E679" t="s">
        <v>25</v>
      </c>
      <c r="F679" t="s">
        <v>57</v>
      </c>
      <c r="G679" t="s">
        <v>33</v>
      </c>
      <c r="H679" t="s">
        <v>34</v>
      </c>
      <c r="I679" t="s">
        <v>146</v>
      </c>
      <c r="J679" t="s">
        <v>4309</v>
      </c>
      <c r="K679" t="s">
        <v>44</v>
      </c>
    </row>
    <row r="680" spans="1:11" x14ac:dyDescent="0.35">
      <c r="A680">
        <v>1475</v>
      </c>
      <c r="B680" t="s">
        <v>4313</v>
      </c>
      <c r="C680">
        <v>27</v>
      </c>
      <c r="D680" t="s">
        <v>4314</v>
      </c>
      <c r="E680" t="s">
        <v>201</v>
      </c>
      <c r="F680" t="s">
        <v>42</v>
      </c>
      <c r="G680" t="s">
        <v>120</v>
      </c>
      <c r="H680" t="s">
        <v>57</v>
      </c>
      <c r="I680" t="s">
        <v>63</v>
      </c>
      <c r="J680" t="s">
        <v>4315</v>
      </c>
      <c r="K680" t="s">
        <v>44</v>
      </c>
    </row>
    <row r="681" spans="1:11" x14ac:dyDescent="0.35">
      <c r="A681">
        <v>1479</v>
      </c>
      <c r="B681" t="s">
        <v>4325</v>
      </c>
      <c r="C681">
        <v>29</v>
      </c>
      <c r="D681" t="s">
        <v>4326</v>
      </c>
      <c r="E681" t="s">
        <v>79</v>
      </c>
      <c r="F681" t="s">
        <v>42</v>
      </c>
      <c r="G681" t="s">
        <v>41</v>
      </c>
      <c r="H681" t="s">
        <v>42</v>
      </c>
      <c r="I681" t="s">
        <v>88</v>
      </c>
      <c r="J681" t="s">
        <v>4327</v>
      </c>
      <c r="K681" t="s">
        <v>44</v>
      </c>
    </row>
    <row r="682" spans="1:11" x14ac:dyDescent="0.35">
      <c r="A682">
        <v>1482</v>
      </c>
      <c r="B682" t="s">
        <v>4334</v>
      </c>
      <c r="C682">
        <v>27</v>
      </c>
      <c r="D682" t="s">
        <v>4335</v>
      </c>
      <c r="E682" t="s">
        <v>34</v>
      </c>
      <c r="F682" t="s">
        <v>16</v>
      </c>
      <c r="G682" t="s">
        <v>80</v>
      </c>
      <c r="H682" t="s">
        <v>32</v>
      </c>
      <c r="I682" t="s">
        <v>58</v>
      </c>
      <c r="J682" t="s">
        <v>4336</v>
      </c>
      <c r="K682" t="s">
        <v>37</v>
      </c>
    </row>
    <row r="683" spans="1:11" x14ac:dyDescent="0.35">
      <c r="A683">
        <v>1483</v>
      </c>
      <c r="B683" t="s">
        <v>4337</v>
      </c>
      <c r="C683">
        <v>27</v>
      </c>
      <c r="D683" t="s">
        <v>4338</v>
      </c>
      <c r="E683" t="s">
        <v>23</v>
      </c>
      <c r="F683" t="s">
        <v>101</v>
      </c>
      <c r="G683" t="s">
        <v>24</v>
      </c>
      <c r="H683" t="s">
        <v>25</v>
      </c>
      <c r="I683" t="s">
        <v>68</v>
      </c>
      <c r="J683" t="s">
        <v>4339</v>
      </c>
      <c r="K683" t="s">
        <v>37</v>
      </c>
    </row>
    <row r="684" spans="1:11" x14ac:dyDescent="0.35">
      <c r="A684">
        <v>1487</v>
      </c>
      <c r="B684" t="s">
        <v>4348</v>
      </c>
      <c r="C684">
        <v>29</v>
      </c>
      <c r="D684" t="s">
        <v>4349</v>
      </c>
      <c r="E684" t="s">
        <v>23</v>
      </c>
      <c r="F684" t="s">
        <v>31</v>
      </c>
      <c r="G684" t="s">
        <v>33</v>
      </c>
      <c r="H684" t="s">
        <v>34</v>
      </c>
      <c r="I684" t="s">
        <v>53</v>
      </c>
      <c r="J684" t="s">
        <v>4350</v>
      </c>
      <c r="K684" t="s">
        <v>37</v>
      </c>
    </row>
    <row r="685" spans="1:11" x14ac:dyDescent="0.35">
      <c r="A685">
        <v>1488</v>
      </c>
      <c r="B685" t="s">
        <v>4351</v>
      </c>
      <c r="C685">
        <v>26</v>
      </c>
      <c r="D685" t="s">
        <v>4352</v>
      </c>
      <c r="E685" t="s">
        <v>40</v>
      </c>
      <c r="F685" t="s">
        <v>79</v>
      </c>
      <c r="G685" t="s">
        <v>120</v>
      </c>
      <c r="H685" t="s">
        <v>57</v>
      </c>
      <c r="I685" t="s">
        <v>58</v>
      </c>
      <c r="J685" t="s">
        <v>4353</v>
      </c>
      <c r="K685" t="s">
        <v>28</v>
      </c>
    </row>
    <row r="686" spans="1:11" x14ac:dyDescent="0.35">
      <c r="A686">
        <v>1489</v>
      </c>
      <c r="B686" t="s">
        <v>4354</v>
      </c>
      <c r="C686">
        <v>26</v>
      </c>
      <c r="D686" t="s">
        <v>4355</v>
      </c>
      <c r="E686" t="s">
        <v>67</v>
      </c>
      <c r="F686" t="s">
        <v>22</v>
      </c>
      <c r="G686" t="s">
        <v>120</v>
      </c>
      <c r="H686" t="s">
        <v>57</v>
      </c>
      <c r="I686" t="s">
        <v>91</v>
      </c>
      <c r="J686" t="s">
        <v>4356</v>
      </c>
      <c r="K686" t="s">
        <v>28</v>
      </c>
    </row>
    <row r="687" spans="1:11" x14ac:dyDescent="0.35">
      <c r="A687">
        <v>1490</v>
      </c>
      <c r="B687" t="s">
        <v>4357</v>
      </c>
      <c r="C687">
        <v>26</v>
      </c>
      <c r="D687" t="s">
        <v>4358</v>
      </c>
      <c r="E687" t="s">
        <v>133</v>
      </c>
      <c r="F687" t="s">
        <v>31</v>
      </c>
      <c r="G687" t="s">
        <v>47</v>
      </c>
      <c r="H687" t="s">
        <v>31</v>
      </c>
      <c r="I687" t="s">
        <v>68</v>
      </c>
      <c r="J687" t="s">
        <v>4359</v>
      </c>
      <c r="K687" t="s">
        <v>44</v>
      </c>
    </row>
    <row r="688" spans="1:11" x14ac:dyDescent="0.35">
      <c r="A688">
        <v>1495</v>
      </c>
      <c r="B688" t="s">
        <v>4372</v>
      </c>
      <c r="C688">
        <v>30</v>
      </c>
      <c r="D688" t="s">
        <v>4373</v>
      </c>
      <c r="E688" t="s">
        <v>25</v>
      </c>
      <c r="F688" t="s">
        <v>169</v>
      </c>
      <c r="G688" t="s">
        <v>87</v>
      </c>
      <c r="H688" t="s">
        <v>79</v>
      </c>
      <c r="I688" t="s">
        <v>35</v>
      </c>
      <c r="J688">
        <v>6906317518</v>
      </c>
      <c r="K688" t="s">
        <v>19</v>
      </c>
    </row>
    <row r="689" spans="1:11" x14ac:dyDescent="0.35">
      <c r="A689">
        <v>1498</v>
      </c>
      <c r="B689" t="s">
        <v>340</v>
      </c>
      <c r="C689">
        <v>26</v>
      </c>
      <c r="D689" t="s">
        <v>4380</v>
      </c>
      <c r="E689" t="s">
        <v>31</v>
      </c>
      <c r="F689" t="s">
        <v>67</v>
      </c>
      <c r="G689" t="s">
        <v>47</v>
      </c>
      <c r="H689" t="s">
        <v>31</v>
      </c>
      <c r="I689" t="s">
        <v>68</v>
      </c>
      <c r="J689" t="s">
        <v>4381</v>
      </c>
      <c r="K689" t="s">
        <v>19</v>
      </c>
    </row>
    <row r="690" spans="1:11" x14ac:dyDescent="0.35">
      <c r="A690">
        <v>1500</v>
      </c>
      <c r="B690" t="s">
        <v>4385</v>
      </c>
      <c r="C690">
        <v>26</v>
      </c>
      <c r="D690" t="s">
        <v>4386</v>
      </c>
      <c r="E690" t="s">
        <v>79</v>
      </c>
      <c r="F690" t="s">
        <v>177</v>
      </c>
      <c r="G690" t="s">
        <v>62</v>
      </c>
      <c r="H690" t="s">
        <v>23</v>
      </c>
      <c r="I690" t="s">
        <v>35</v>
      </c>
      <c r="J690" t="s">
        <v>4387</v>
      </c>
      <c r="K690" t="s">
        <v>76</v>
      </c>
    </row>
    <row r="691" spans="1:11" x14ac:dyDescent="0.35">
      <c r="A691">
        <v>1502</v>
      </c>
      <c r="B691" t="s">
        <v>4391</v>
      </c>
      <c r="C691">
        <v>30</v>
      </c>
      <c r="D691" t="s">
        <v>4392</v>
      </c>
      <c r="E691" t="s">
        <v>169</v>
      </c>
      <c r="F691" t="s">
        <v>201</v>
      </c>
      <c r="G691" t="s">
        <v>120</v>
      </c>
      <c r="H691" t="s">
        <v>57</v>
      </c>
      <c r="I691" t="s">
        <v>153</v>
      </c>
      <c r="J691" t="s">
        <v>4393</v>
      </c>
      <c r="K691" t="s">
        <v>76</v>
      </c>
    </row>
    <row r="692" spans="1:11" x14ac:dyDescent="0.35">
      <c r="A692">
        <v>1504</v>
      </c>
      <c r="B692" t="s">
        <v>4397</v>
      </c>
      <c r="C692">
        <v>28</v>
      </c>
      <c r="D692" t="s">
        <v>4398</v>
      </c>
      <c r="E692" t="s">
        <v>13</v>
      </c>
      <c r="F692" t="s">
        <v>32</v>
      </c>
      <c r="G692" t="s">
        <v>41</v>
      </c>
      <c r="H692" t="s">
        <v>42</v>
      </c>
      <c r="I692" t="s">
        <v>68</v>
      </c>
      <c r="J692" t="s">
        <v>4399</v>
      </c>
      <c r="K692" t="s">
        <v>76</v>
      </c>
    </row>
    <row r="693" spans="1:11" x14ac:dyDescent="0.35">
      <c r="A693">
        <v>1507</v>
      </c>
      <c r="B693" t="s">
        <v>4406</v>
      </c>
      <c r="C693">
        <v>27</v>
      </c>
      <c r="D693" t="s">
        <v>4407</v>
      </c>
      <c r="E693" t="s">
        <v>40</v>
      </c>
      <c r="F693" t="s">
        <v>22</v>
      </c>
      <c r="G693" t="s">
        <v>52</v>
      </c>
      <c r="H693" t="s">
        <v>13</v>
      </c>
      <c r="I693" t="s">
        <v>58</v>
      </c>
      <c r="J693" t="s">
        <v>4408</v>
      </c>
      <c r="K693" t="s">
        <v>76</v>
      </c>
    </row>
    <row r="694" spans="1:11" x14ac:dyDescent="0.35">
      <c r="A694">
        <v>1511</v>
      </c>
      <c r="B694" t="s">
        <v>4418</v>
      </c>
      <c r="C694">
        <v>26</v>
      </c>
      <c r="D694" t="s">
        <v>4419</v>
      </c>
      <c r="E694" t="s">
        <v>16</v>
      </c>
      <c r="F694" t="s">
        <v>79</v>
      </c>
      <c r="G694" t="s">
        <v>52</v>
      </c>
      <c r="H694" t="s">
        <v>13</v>
      </c>
      <c r="I694" t="s">
        <v>35</v>
      </c>
      <c r="J694" t="s">
        <v>4420</v>
      </c>
      <c r="K694" t="s">
        <v>19</v>
      </c>
    </row>
    <row r="695" spans="1:11" x14ac:dyDescent="0.35">
      <c r="A695">
        <v>1514</v>
      </c>
      <c r="B695" t="s">
        <v>4427</v>
      </c>
      <c r="C695">
        <v>28</v>
      </c>
      <c r="D695" t="s">
        <v>4428</v>
      </c>
      <c r="E695" t="s">
        <v>133</v>
      </c>
      <c r="F695" t="s">
        <v>14</v>
      </c>
      <c r="G695" t="s">
        <v>15</v>
      </c>
      <c r="H695" t="s">
        <v>16</v>
      </c>
      <c r="I695" t="s">
        <v>48</v>
      </c>
      <c r="J695" t="s">
        <v>4429</v>
      </c>
      <c r="K695" t="s">
        <v>19</v>
      </c>
    </row>
    <row r="696" spans="1:11" x14ac:dyDescent="0.35">
      <c r="A696">
        <v>1515</v>
      </c>
      <c r="B696" t="s">
        <v>4430</v>
      </c>
      <c r="C696">
        <v>30</v>
      </c>
      <c r="D696" t="s">
        <v>4431</v>
      </c>
      <c r="E696" t="s">
        <v>23</v>
      </c>
      <c r="F696" t="s">
        <v>31</v>
      </c>
      <c r="G696" t="s">
        <v>52</v>
      </c>
      <c r="H696" t="s">
        <v>13</v>
      </c>
      <c r="I696" t="s">
        <v>102</v>
      </c>
      <c r="J696" t="s">
        <v>4432</v>
      </c>
      <c r="K696" t="s">
        <v>28</v>
      </c>
    </row>
    <row r="697" spans="1:11" x14ac:dyDescent="0.35">
      <c r="A697">
        <v>1518</v>
      </c>
      <c r="B697" t="s">
        <v>4439</v>
      </c>
      <c r="C697">
        <v>28</v>
      </c>
      <c r="D697" t="s">
        <v>4440</v>
      </c>
      <c r="E697" t="s">
        <v>169</v>
      </c>
      <c r="F697" t="s">
        <v>177</v>
      </c>
      <c r="G697" t="s">
        <v>52</v>
      </c>
      <c r="H697" t="s">
        <v>13</v>
      </c>
      <c r="I697" t="s">
        <v>63</v>
      </c>
      <c r="J697" t="s">
        <v>4441</v>
      </c>
      <c r="K697" t="s">
        <v>19</v>
      </c>
    </row>
    <row r="698" spans="1:11" x14ac:dyDescent="0.35">
      <c r="A698">
        <v>1519</v>
      </c>
      <c r="B698" t="s">
        <v>4442</v>
      </c>
      <c r="C698">
        <v>30</v>
      </c>
      <c r="D698" t="s">
        <v>4443</v>
      </c>
      <c r="E698" t="s">
        <v>79</v>
      </c>
      <c r="F698" t="s">
        <v>40</v>
      </c>
      <c r="G698" t="s">
        <v>80</v>
      </c>
      <c r="H698" t="s">
        <v>32</v>
      </c>
      <c r="I698" t="s">
        <v>53</v>
      </c>
      <c r="J698" t="s">
        <v>4444</v>
      </c>
      <c r="K698" t="s">
        <v>44</v>
      </c>
    </row>
    <row r="699" spans="1:11" x14ac:dyDescent="0.35">
      <c r="A699">
        <v>1531</v>
      </c>
      <c r="B699" t="s">
        <v>4476</v>
      </c>
      <c r="C699">
        <v>29</v>
      </c>
      <c r="D699" t="s">
        <v>4477</v>
      </c>
      <c r="E699" t="s">
        <v>23</v>
      </c>
      <c r="F699" t="s">
        <v>31</v>
      </c>
      <c r="G699" t="s">
        <v>33</v>
      </c>
      <c r="H699" t="s">
        <v>34</v>
      </c>
      <c r="I699" t="s">
        <v>35</v>
      </c>
      <c r="J699" t="s">
        <v>4478</v>
      </c>
      <c r="K699" t="s">
        <v>37</v>
      </c>
    </row>
    <row r="700" spans="1:11" x14ac:dyDescent="0.35">
      <c r="A700">
        <v>1533</v>
      </c>
      <c r="B700" t="s">
        <v>4482</v>
      </c>
      <c r="C700">
        <v>26</v>
      </c>
      <c r="D700" t="s">
        <v>4483</v>
      </c>
      <c r="E700" t="s">
        <v>23</v>
      </c>
      <c r="F700" t="s">
        <v>31</v>
      </c>
      <c r="G700" t="s">
        <v>15</v>
      </c>
      <c r="H700" t="s">
        <v>16</v>
      </c>
      <c r="I700" t="s">
        <v>68</v>
      </c>
      <c r="J700" t="s">
        <v>4484</v>
      </c>
      <c r="K700" t="s">
        <v>19</v>
      </c>
    </row>
    <row r="701" spans="1:11" x14ac:dyDescent="0.35">
      <c r="A701">
        <v>1537</v>
      </c>
      <c r="B701" t="s">
        <v>4494</v>
      </c>
      <c r="C701">
        <v>28</v>
      </c>
      <c r="D701" t="s">
        <v>4495</v>
      </c>
      <c r="E701" t="s">
        <v>34</v>
      </c>
      <c r="F701" t="s">
        <v>32</v>
      </c>
      <c r="G701" t="s">
        <v>41</v>
      </c>
      <c r="H701" t="s">
        <v>42</v>
      </c>
      <c r="I701" t="s">
        <v>170</v>
      </c>
      <c r="J701" t="s">
        <v>4496</v>
      </c>
      <c r="K701" t="s">
        <v>37</v>
      </c>
    </row>
    <row r="702" spans="1:11" x14ac:dyDescent="0.35">
      <c r="A702">
        <v>1539</v>
      </c>
      <c r="B702" t="s">
        <v>4500</v>
      </c>
      <c r="C702">
        <v>27</v>
      </c>
      <c r="D702" t="s">
        <v>4501</v>
      </c>
      <c r="E702" t="s">
        <v>23</v>
      </c>
      <c r="F702" t="s">
        <v>22</v>
      </c>
      <c r="G702" t="s">
        <v>33</v>
      </c>
      <c r="H702" t="s">
        <v>34</v>
      </c>
      <c r="I702" t="s">
        <v>170</v>
      </c>
      <c r="J702" t="s">
        <v>4502</v>
      </c>
      <c r="K702" t="s">
        <v>37</v>
      </c>
    </row>
    <row r="703" spans="1:11" x14ac:dyDescent="0.35">
      <c r="A703">
        <v>1540</v>
      </c>
      <c r="B703" t="s">
        <v>4503</v>
      </c>
      <c r="C703">
        <v>29</v>
      </c>
      <c r="D703" t="s">
        <v>4504</v>
      </c>
      <c r="E703" t="s">
        <v>67</v>
      </c>
      <c r="F703" t="s">
        <v>14</v>
      </c>
      <c r="G703" t="s">
        <v>24</v>
      </c>
      <c r="H703" t="s">
        <v>25</v>
      </c>
      <c r="I703" t="s">
        <v>91</v>
      </c>
      <c r="J703" t="s">
        <v>4505</v>
      </c>
      <c r="K703" t="s">
        <v>37</v>
      </c>
    </row>
    <row r="704" spans="1:11" x14ac:dyDescent="0.35">
      <c r="A704">
        <v>1544</v>
      </c>
      <c r="B704" t="s">
        <v>4514</v>
      </c>
      <c r="C704">
        <v>27</v>
      </c>
      <c r="D704" t="s">
        <v>4515</v>
      </c>
      <c r="E704" t="s">
        <v>42</v>
      </c>
      <c r="F704" t="s">
        <v>101</v>
      </c>
      <c r="G704" t="s">
        <v>120</v>
      </c>
      <c r="H704" t="s">
        <v>57</v>
      </c>
      <c r="I704" t="s">
        <v>17</v>
      </c>
      <c r="J704">
        <v>2139950703</v>
      </c>
      <c r="K704" t="s">
        <v>19</v>
      </c>
    </row>
    <row r="705" spans="1:11" x14ac:dyDescent="0.35">
      <c r="A705">
        <v>1545</v>
      </c>
      <c r="B705" t="s">
        <v>4516</v>
      </c>
      <c r="C705">
        <v>29</v>
      </c>
      <c r="D705" t="s">
        <v>4517</v>
      </c>
      <c r="E705" t="s">
        <v>13</v>
      </c>
      <c r="F705" t="s">
        <v>101</v>
      </c>
      <c r="G705" t="s">
        <v>80</v>
      </c>
      <c r="H705" t="s">
        <v>32</v>
      </c>
      <c r="I705" t="s">
        <v>53</v>
      </c>
      <c r="J705" t="s">
        <v>4518</v>
      </c>
      <c r="K705" t="s">
        <v>76</v>
      </c>
    </row>
    <row r="706" spans="1:11" x14ac:dyDescent="0.35">
      <c r="A706">
        <v>1551</v>
      </c>
      <c r="B706" t="s">
        <v>4533</v>
      </c>
      <c r="C706">
        <v>28</v>
      </c>
      <c r="D706" t="s">
        <v>4534</v>
      </c>
      <c r="E706" t="s">
        <v>67</v>
      </c>
      <c r="F706" t="s">
        <v>67</v>
      </c>
      <c r="G706" t="s">
        <v>80</v>
      </c>
      <c r="H706" t="s">
        <v>32</v>
      </c>
      <c r="I706" t="s">
        <v>88</v>
      </c>
      <c r="J706" t="s">
        <v>4535</v>
      </c>
      <c r="K706" t="s">
        <v>76</v>
      </c>
    </row>
    <row r="707" spans="1:11" x14ac:dyDescent="0.35">
      <c r="A707">
        <v>1552</v>
      </c>
      <c r="B707" t="s">
        <v>4536</v>
      </c>
      <c r="C707">
        <v>30</v>
      </c>
      <c r="D707" t="s">
        <v>4537</v>
      </c>
      <c r="E707" t="s">
        <v>13</v>
      </c>
      <c r="F707" t="s">
        <v>32</v>
      </c>
      <c r="G707" t="s">
        <v>62</v>
      </c>
      <c r="H707" t="s">
        <v>23</v>
      </c>
      <c r="I707" t="s">
        <v>63</v>
      </c>
      <c r="J707" t="s">
        <v>4538</v>
      </c>
      <c r="K707" t="s">
        <v>44</v>
      </c>
    </row>
    <row r="708" spans="1:11" x14ac:dyDescent="0.35">
      <c r="A708">
        <v>1554</v>
      </c>
      <c r="B708" t="s">
        <v>4542</v>
      </c>
      <c r="C708">
        <v>30</v>
      </c>
      <c r="D708" t="s">
        <v>4543</v>
      </c>
      <c r="E708" t="s">
        <v>16</v>
      </c>
      <c r="F708" t="s">
        <v>34</v>
      </c>
      <c r="G708" t="s">
        <v>41</v>
      </c>
      <c r="H708" t="s">
        <v>42</v>
      </c>
      <c r="I708" t="s">
        <v>170</v>
      </c>
      <c r="J708" t="s">
        <v>4544</v>
      </c>
      <c r="K708" t="s">
        <v>28</v>
      </c>
    </row>
    <row r="709" spans="1:11" x14ac:dyDescent="0.35">
      <c r="A709">
        <v>1555</v>
      </c>
      <c r="B709" t="s">
        <v>4545</v>
      </c>
      <c r="C709">
        <v>30</v>
      </c>
      <c r="D709" t="s">
        <v>4546</v>
      </c>
      <c r="E709" t="s">
        <v>149</v>
      </c>
      <c r="F709" t="s">
        <v>34</v>
      </c>
      <c r="G709" t="s">
        <v>87</v>
      </c>
      <c r="H709" t="s">
        <v>79</v>
      </c>
      <c r="I709" t="s">
        <v>26</v>
      </c>
      <c r="J709">
        <v>7433333604</v>
      </c>
      <c r="K709" t="s">
        <v>28</v>
      </c>
    </row>
    <row r="710" spans="1:11" x14ac:dyDescent="0.35">
      <c r="A710">
        <v>1556</v>
      </c>
      <c r="B710" t="s">
        <v>4547</v>
      </c>
      <c r="C710">
        <v>27</v>
      </c>
      <c r="D710" t="s">
        <v>4548</v>
      </c>
      <c r="E710" t="s">
        <v>177</v>
      </c>
      <c r="F710" t="s">
        <v>13</v>
      </c>
      <c r="G710" t="s">
        <v>87</v>
      </c>
      <c r="H710" t="s">
        <v>79</v>
      </c>
      <c r="I710" t="s">
        <v>58</v>
      </c>
      <c r="J710" t="s">
        <v>4549</v>
      </c>
      <c r="K710" t="s">
        <v>44</v>
      </c>
    </row>
    <row r="711" spans="1:11" x14ac:dyDescent="0.35">
      <c r="A711">
        <v>1558</v>
      </c>
      <c r="B711" t="s">
        <v>4553</v>
      </c>
      <c r="C711">
        <v>30</v>
      </c>
      <c r="D711" t="s">
        <v>4554</v>
      </c>
      <c r="E711" t="s">
        <v>32</v>
      </c>
      <c r="F711" t="s">
        <v>57</v>
      </c>
      <c r="G711" t="s">
        <v>52</v>
      </c>
      <c r="H711" t="s">
        <v>13</v>
      </c>
      <c r="I711" t="s">
        <v>68</v>
      </c>
      <c r="J711" t="s">
        <v>4555</v>
      </c>
      <c r="K711" t="s">
        <v>44</v>
      </c>
    </row>
    <row r="712" spans="1:11" x14ac:dyDescent="0.35">
      <c r="A712">
        <v>1560</v>
      </c>
      <c r="B712" t="s">
        <v>4559</v>
      </c>
      <c r="C712">
        <v>27</v>
      </c>
      <c r="D712" t="s">
        <v>4560</v>
      </c>
      <c r="E712" t="s">
        <v>31</v>
      </c>
      <c r="F712" t="s">
        <v>22</v>
      </c>
      <c r="G712" t="s">
        <v>24</v>
      </c>
      <c r="H712" t="s">
        <v>25</v>
      </c>
      <c r="I712" t="s">
        <v>53</v>
      </c>
      <c r="J712" t="s">
        <v>4561</v>
      </c>
      <c r="K712" t="s">
        <v>37</v>
      </c>
    </row>
    <row r="713" spans="1:11" x14ac:dyDescent="0.35">
      <c r="A713">
        <v>1561</v>
      </c>
      <c r="B713" t="s">
        <v>4562</v>
      </c>
      <c r="C713">
        <v>30</v>
      </c>
      <c r="D713" t="s">
        <v>4563</v>
      </c>
      <c r="E713" t="s">
        <v>67</v>
      </c>
      <c r="F713" t="s">
        <v>133</v>
      </c>
      <c r="G713" t="s">
        <v>24</v>
      </c>
      <c r="H713" t="s">
        <v>25</v>
      </c>
      <c r="I713" t="s">
        <v>91</v>
      </c>
      <c r="J713" t="s">
        <v>4564</v>
      </c>
      <c r="K713" t="s">
        <v>19</v>
      </c>
    </row>
    <row r="714" spans="1:11" x14ac:dyDescent="0.35">
      <c r="A714">
        <v>1564</v>
      </c>
      <c r="B714" t="s">
        <v>4571</v>
      </c>
      <c r="C714">
        <v>28</v>
      </c>
      <c r="D714" t="s">
        <v>4572</v>
      </c>
      <c r="E714" t="s">
        <v>42</v>
      </c>
      <c r="F714" t="s">
        <v>201</v>
      </c>
      <c r="G714" t="s">
        <v>62</v>
      </c>
      <c r="H714" t="s">
        <v>23</v>
      </c>
      <c r="I714" t="s">
        <v>153</v>
      </c>
      <c r="J714" t="s">
        <v>4573</v>
      </c>
      <c r="K714" t="s">
        <v>19</v>
      </c>
    </row>
    <row r="715" spans="1:11" x14ac:dyDescent="0.35">
      <c r="A715">
        <v>1565</v>
      </c>
      <c r="B715" t="s">
        <v>4574</v>
      </c>
      <c r="C715">
        <v>26</v>
      </c>
      <c r="D715" t="s">
        <v>4575</v>
      </c>
      <c r="E715" t="s">
        <v>22</v>
      </c>
      <c r="F715" t="s">
        <v>133</v>
      </c>
      <c r="G715" t="s">
        <v>52</v>
      </c>
      <c r="H715" t="s">
        <v>13</v>
      </c>
      <c r="I715" t="s">
        <v>116</v>
      </c>
      <c r="J715" t="s">
        <v>4576</v>
      </c>
      <c r="K715" t="s">
        <v>28</v>
      </c>
    </row>
    <row r="716" spans="1:11" x14ac:dyDescent="0.35">
      <c r="A716">
        <v>1571</v>
      </c>
      <c r="B716" t="s">
        <v>4591</v>
      </c>
      <c r="C716">
        <v>29</v>
      </c>
      <c r="D716" t="s">
        <v>4592</v>
      </c>
      <c r="E716" t="s">
        <v>177</v>
      </c>
      <c r="F716" t="s">
        <v>67</v>
      </c>
      <c r="G716" t="s">
        <v>24</v>
      </c>
      <c r="H716" t="s">
        <v>25</v>
      </c>
      <c r="I716" t="s">
        <v>63</v>
      </c>
      <c r="J716" t="s">
        <v>4593</v>
      </c>
      <c r="K716" t="s">
        <v>44</v>
      </c>
    </row>
    <row r="717" spans="1:11" x14ac:dyDescent="0.35">
      <c r="A717">
        <v>1576</v>
      </c>
      <c r="B717" t="s">
        <v>4606</v>
      </c>
      <c r="C717">
        <v>30</v>
      </c>
      <c r="D717" t="s">
        <v>4607</v>
      </c>
      <c r="E717" t="s">
        <v>79</v>
      </c>
      <c r="F717" t="s">
        <v>133</v>
      </c>
      <c r="G717" t="s">
        <v>24</v>
      </c>
      <c r="H717" t="s">
        <v>25</v>
      </c>
      <c r="I717" t="s">
        <v>102</v>
      </c>
      <c r="J717">
        <v>9558156532</v>
      </c>
      <c r="K717" t="s">
        <v>19</v>
      </c>
    </row>
    <row r="718" spans="1:11" x14ac:dyDescent="0.35">
      <c r="A718">
        <v>1580</v>
      </c>
      <c r="B718" t="s">
        <v>4617</v>
      </c>
      <c r="C718">
        <v>30</v>
      </c>
      <c r="D718" t="s">
        <v>4618</v>
      </c>
      <c r="E718" t="s">
        <v>34</v>
      </c>
      <c r="F718" t="s">
        <v>32</v>
      </c>
      <c r="G718" t="s">
        <v>41</v>
      </c>
      <c r="H718" t="s">
        <v>42</v>
      </c>
      <c r="I718" t="s">
        <v>91</v>
      </c>
      <c r="J718" t="s">
        <v>4619</v>
      </c>
      <c r="K718" t="s">
        <v>19</v>
      </c>
    </row>
    <row r="719" spans="1:11" x14ac:dyDescent="0.35">
      <c r="A719">
        <v>1581</v>
      </c>
      <c r="B719" t="s">
        <v>4620</v>
      </c>
      <c r="C719">
        <v>30</v>
      </c>
      <c r="D719" t="s">
        <v>4621</v>
      </c>
      <c r="E719" t="s">
        <v>32</v>
      </c>
      <c r="F719" t="s">
        <v>13</v>
      </c>
      <c r="G719" t="s">
        <v>41</v>
      </c>
      <c r="H719" t="s">
        <v>42</v>
      </c>
      <c r="I719" t="s">
        <v>146</v>
      </c>
      <c r="J719" t="s">
        <v>4622</v>
      </c>
      <c r="K719" t="s">
        <v>19</v>
      </c>
    </row>
    <row r="720" spans="1:11" x14ac:dyDescent="0.35">
      <c r="A720">
        <v>1582</v>
      </c>
      <c r="B720" t="s">
        <v>4623</v>
      </c>
      <c r="C720">
        <v>26</v>
      </c>
      <c r="D720" t="s">
        <v>4624</v>
      </c>
      <c r="E720" t="s">
        <v>79</v>
      </c>
      <c r="F720" t="s">
        <v>201</v>
      </c>
      <c r="G720" t="s">
        <v>33</v>
      </c>
      <c r="H720" t="s">
        <v>34</v>
      </c>
      <c r="I720" t="s">
        <v>146</v>
      </c>
      <c r="J720" t="s">
        <v>4625</v>
      </c>
      <c r="K720" t="s">
        <v>76</v>
      </c>
    </row>
    <row r="721" spans="1:11" x14ac:dyDescent="0.35">
      <c r="A721">
        <v>1584</v>
      </c>
      <c r="B721" t="s">
        <v>4629</v>
      </c>
      <c r="C721">
        <v>26</v>
      </c>
      <c r="D721" t="s">
        <v>4630</v>
      </c>
      <c r="E721" t="s">
        <v>67</v>
      </c>
      <c r="F721" t="s">
        <v>31</v>
      </c>
      <c r="G721" t="s">
        <v>47</v>
      </c>
      <c r="H721" t="s">
        <v>31</v>
      </c>
      <c r="I721" t="s">
        <v>146</v>
      </c>
      <c r="J721" t="s">
        <v>4631</v>
      </c>
      <c r="K721" t="s">
        <v>28</v>
      </c>
    </row>
    <row r="722" spans="1:11" x14ac:dyDescent="0.35">
      <c r="A722">
        <v>1586</v>
      </c>
      <c r="B722" t="s">
        <v>4635</v>
      </c>
      <c r="C722">
        <v>26</v>
      </c>
      <c r="D722" t="s">
        <v>4636</v>
      </c>
      <c r="E722" t="s">
        <v>201</v>
      </c>
      <c r="F722" t="s">
        <v>14</v>
      </c>
      <c r="G722" t="s">
        <v>33</v>
      </c>
      <c r="H722" t="s">
        <v>34</v>
      </c>
      <c r="I722" t="s">
        <v>48</v>
      </c>
      <c r="J722" t="s">
        <v>4637</v>
      </c>
      <c r="K722" t="s">
        <v>37</v>
      </c>
    </row>
    <row r="723" spans="1:11" x14ac:dyDescent="0.35">
      <c r="A723">
        <v>1587</v>
      </c>
      <c r="B723" t="s">
        <v>4638</v>
      </c>
      <c r="C723">
        <v>28</v>
      </c>
      <c r="D723" t="s">
        <v>4639</v>
      </c>
      <c r="E723" t="s">
        <v>42</v>
      </c>
      <c r="F723" t="s">
        <v>79</v>
      </c>
      <c r="G723" t="s">
        <v>62</v>
      </c>
      <c r="H723" t="s">
        <v>23</v>
      </c>
      <c r="I723" t="s">
        <v>58</v>
      </c>
      <c r="J723" t="s">
        <v>4640</v>
      </c>
      <c r="K723" t="s">
        <v>76</v>
      </c>
    </row>
    <row r="724" spans="1:11" x14ac:dyDescent="0.35">
      <c r="A724">
        <v>1589</v>
      </c>
      <c r="B724" t="s">
        <v>4644</v>
      </c>
      <c r="C724">
        <v>29</v>
      </c>
      <c r="D724" t="s">
        <v>4645</v>
      </c>
      <c r="E724" t="s">
        <v>169</v>
      </c>
      <c r="F724" t="s">
        <v>42</v>
      </c>
      <c r="G724" t="s">
        <v>80</v>
      </c>
      <c r="H724" t="s">
        <v>32</v>
      </c>
      <c r="I724" t="s">
        <v>153</v>
      </c>
      <c r="J724" t="s">
        <v>4646</v>
      </c>
      <c r="K724" t="s">
        <v>76</v>
      </c>
    </row>
    <row r="725" spans="1:11" x14ac:dyDescent="0.35">
      <c r="A725">
        <v>1590</v>
      </c>
      <c r="B725" t="s">
        <v>4647</v>
      </c>
      <c r="C725">
        <v>26</v>
      </c>
      <c r="D725" t="s">
        <v>4648</v>
      </c>
      <c r="E725" t="s">
        <v>23</v>
      </c>
      <c r="F725" t="s">
        <v>169</v>
      </c>
      <c r="G725" t="s">
        <v>47</v>
      </c>
      <c r="H725" t="s">
        <v>31</v>
      </c>
      <c r="I725" t="s">
        <v>116</v>
      </c>
      <c r="J725">
        <f>1-977-543-1974</f>
        <v>-3493</v>
      </c>
      <c r="K725" t="s">
        <v>76</v>
      </c>
    </row>
    <row r="726" spans="1:11" x14ac:dyDescent="0.35">
      <c r="A726">
        <v>1592</v>
      </c>
      <c r="B726" t="s">
        <v>4651</v>
      </c>
      <c r="C726">
        <v>28</v>
      </c>
      <c r="D726" t="s">
        <v>4652</v>
      </c>
      <c r="E726" t="s">
        <v>16</v>
      </c>
      <c r="F726" t="s">
        <v>14</v>
      </c>
      <c r="G726" t="s">
        <v>80</v>
      </c>
      <c r="H726" t="s">
        <v>32</v>
      </c>
      <c r="I726" t="s">
        <v>17</v>
      </c>
      <c r="J726" t="s">
        <v>4653</v>
      </c>
      <c r="K726" t="s">
        <v>28</v>
      </c>
    </row>
    <row r="727" spans="1:11" x14ac:dyDescent="0.35">
      <c r="A727">
        <v>1594</v>
      </c>
      <c r="B727" t="s">
        <v>4657</v>
      </c>
      <c r="C727">
        <v>30</v>
      </c>
      <c r="D727" t="s">
        <v>4658</v>
      </c>
      <c r="E727" t="s">
        <v>42</v>
      </c>
      <c r="F727" t="s">
        <v>16</v>
      </c>
      <c r="G727" t="s">
        <v>15</v>
      </c>
      <c r="H727" t="s">
        <v>16</v>
      </c>
      <c r="I727" t="s">
        <v>35</v>
      </c>
      <c r="J727" t="s">
        <v>4659</v>
      </c>
      <c r="K727" t="s">
        <v>19</v>
      </c>
    </row>
    <row r="728" spans="1:11" x14ac:dyDescent="0.35">
      <c r="A728">
        <v>1596</v>
      </c>
      <c r="B728" t="s">
        <v>4663</v>
      </c>
      <c r="C728">
        <v>27</v>
      </c>
      <c r="D728" t="s">
        <v>4664</v>
      </c>
      <c r="E728" t="s">
        <v>79</v>
      </c>
      <c r="F728" t="s">
        <v>79</v>
      </c>
      <c r="G728" t="s">
        <v>52</v>
      </c>
      <c r="H728" t="s">
        <v>13</v>
      </c>
      <c r="I728" t="s">
        <v>63</v>
      </c>
      <c r="J728" t="s">
        <v>4665</v>
      </c>
      <c r="K728" t="s">
        <v>37</v>
      </c>
    </row>
    <row r="729" spans="1:11" x14ac:dyDescent="0.35">
      <c r="A729">
        <v>1599</v>
      </c>
      <c r="B729" t="s">
        <v>4671</v>
      </c>
      <c r="C729">
        <v>30</v>
      </c>
      <c r="D729" t="s">
        <v>4672</v>
      </c>
      <c r="E729" t="s">
        <v>67</v>
      </c>
      <c r="F729" t="s">
        <v>57</v>
      </c>
      <c r="G729" t="s">
        <v>62</v>
      </c>
      <c r="H729" t="s">
        <v>23</v>
      </c>
      <c r="I729" t="s">
        <v>102</v>
      </c>
      <c r="J729" t="s">
        <v>4673</v>
      </c>
      <c r="K729" t="s">
        <v>19</v>
      </c>
    </row>
    <row r="730" spans="1:11" x14ac:dyDescent="0.35">
      <c r="A730">
        <v>1600</v>
      </c>
      <c r="B730" t="s">
        <v>4674</v>
      </c>
      <c r="C730">
        <v>26</v>
      </c>
      <c r="D730" t="s">
        <v>4675</v>
      </c>
      <c r="E730" t="s">
        <v>101</v>
      </c>
      <c r="F730" t="s">
        <v>13</v>
      </c>
      <c r="G730" t="s">
        <v>120</v>
      </c>
      <c r="H730" t="s">
        <v>57</v>
      </c>
      <c r="I730" t="s">
        <v>17</v>
      </c>
      <c r="J730" t="s">
        <v>4676</v>
      </c>
      <c r="K730" t="s">
        <v>28</v>
      </c>
    </row>
    <row r="731" spans="1:11" x14ac:dyDescent="0.35">
      <c r="A731">
        <v>1602</v>
      </c>
      <c r="B731" t="s">
        <v>4680</v>
      </c>
      <c r="C731">
        <v>27</v>
      </c>
      <c r="D731" t="s">
        <v>4681</v>
      </c>
      <c r="E731" t="s">
        <v>169</v>
      </c>
      <c r="F731" t="s">
        <v>16</v>
      </c>
      <c r="G731" t="s">
        <v>15</v>
      </c>
      <c r="H731" t="s">
        <v>16</v>
      </c>
      <c r="I731" t="s">
        <v>58</v>
      </c>
      <c r="J731" t="s">
        <v>4682</v>
      </c>
      <c r="K731" t="s">
        <v>19</v>
      </c>
    </row>
    <row r="732" spans="1:11" x14ac:dyDescent="0.35">
      <c r="A732">
        <v>1603</v>
      </c>
      <c r="B732" t="s">
        <v>4683</v>
      </c>
      <c r="C732">
        <v>30</v>
      </c>
      <c r="D732" t="s">
        <v>4684</v>
      </c>
      <c r="E732" t="s">
        <v>169</v>
      </c>
      <c r="F732" t="s">
        <v>34</v>
      </c>
      <c r="G732" t="s">
        <v>41</v>
      </c>
      <c r="H732" t="s">
        <v>42</v>
      </c>
      <c r="I732" t="s">
        <v>88</v>
      </c>
      <c r="J732">
        <v>3098360874</v>
      </c>
      <c r="K732" t="s">
        <v>19</v>
      </c>
    </row>
    <row r="733" spans="1:11" x14ac:dyDescent="0.35">
      <c r="A733">
        <v>1605</v>
      </c>
      <c r="B733" t="s">
        <v>4688</v>
      </c>
      <c r="C733">
        <v>30</v>
      </c>
      <c r="D733" t="s">
        <v>4689</v>
      </c>
      <c r="E733" t="s">
        <v>23</v>
      </c>
      <c r="F733" t="s">
        <v>16</v>
      </c>
      <c r="G733" t="s">
        <v>15</v>
      </c>
      <c r="H733" t="s">
        <v>16</v>
      </c>
      <c r="I733" t="s">
        <v>58</v>
      </c>
      <c r="J733" t="s">
        <v>4690</v>
      </c>
      <c r="K733" t="s">
        <v>76</v>
      </c>
    </row>
    <row r="734" spans="1:11" x14ac:dyDescent="0.35">
      <c r="A734">
        <v>1606</v>
      </c>
      <c r="B734" t="s">
        <v>4691</v>
      </c>
      <c r="C734">
        <v>30</v>
      </c>
      <c r="D734" t="s">
        <v>4692</v>
      </c>
      <c r="E734" t="s">
        <v>13</v>
      </c>
      <c r="F734" t="s">
        <v>14</v>
      </c>
      <c r="G734" t="s">
        <v>87</v>
      </c>
      <c r="H734" t="s">
        <v>79</v>
      </c>
      <c r="I734" t="s">
        <v>35</v>
      </c>
      <c r="J734" t="s">
        <v>4693</v>
      </c>
      <c r="K734" t="s">
        <v>37</v>
      </c>
    </row>
    <row r="735" spans="1:11" x14ac:dyDescent="0.35">
      <c r="A735">
        <v>1608</v>
      </c>
      <c r="B735" t="s">
        <v>4697</v>
      </c>
      <c r="C735">
        <v>29</v>
      </c>
      <c r="D735" t="s">
        <v>4698</v>
      </c>
      <c r="E735" t="s">
        <v>40</v>
      </c>
      <c r="F735" t="s">
        <v>42</v>
      </c>
      <c r="G735" t="s">
        <v>41</v>
      </c>
      <c r="H735" t="s">
        <v>42</v>
      </c>
      <c r="I735" t="s">
        <v>17</v>
      </c>
      <c r="J735" t="s">
        <v>4699</v>
      </c>
      <c r="K735" t="s">
        <v>44</v>
      </c>
    </row>
    <row r="736" spans="1:11" x14ac:dyDescent="0.35">
      <c r="A736">
        <v>1613</v>
      </c>
      <c r="B736" t="s">
        <v>4712</v>
      </c>
      <c r="C736">
        <v>30</v>
      </c>
      <c r="D736" t="s">
        <v>4713</v>
      </c>
      <c r="E736" t="s">
        <v>22</v>
      </c>
      <c r="F736" t="s">
        <v>101</v>
      </c>
      <c r="G736" t="s">
        <v>33</v>
      </c>
      <c r="H736" t="s">
        <v>34</v>
      </c>
      <c r="I736" t="s">
        <v>153</v>
      </c>
      <c r="J736" t="s">
        <v>4714</v>
      </c>
      <c r="K736" t="s">
        <v>76</v>
      </c>
    </row>
    <row r="737" spans="1:11" x14ac:dyDescent="0.35">
      <c r="A737">
        <v>1614</v>
      </c>
      <c r="B737" t="s">
        <v>4715</v>
      </c>
      <c r="C737">
        <v>27</v>
      </c>
      <c r="D737" t="s">
        <v>4716</v>
      </c>
      <c r="E737" t="s">
        <v>22</v>
      </c>
      <c r="F737" t="s">
        <v>32</v>
      </c>
      <c r="G737" t="s">
        <v>24</v>
      </c>
      <c r="H737" t="s">
        <v>25</v>
      </c>
      <c r="I737" t="s">
        <v>48</v>
      </c>
      <c r="J737" t="s">
        <v>4717</v>
      </c>
      <c r="K737" t="s">
        <v>76</v>
      </c>
    </row>
    <row r="738" spans="1:11" x14ac:dyDescent="0.35">
      <c r="A738">
        <v>1615</v>
      </c>
      <c r="B738" t="s">
        <v>4718</v>
      </c>
      <c r="C738">
        <v>30</v>
      </c>
      <c r="D738" t="s">
        <v>4719</v>
      </c>
      <c r="E738" t="s">
        <v>79</v>
      </c>
      <c r="F738" t="s">
        <v>42</v>
      </c>
      <c r="G738" t="s">
        <v>62</v>
      </c>
      <c r="H738" t="s">
        <v>23</v>
      </c>
      <c r="I738" t="s">
        <v>116</v>
      </c>
      <c r="J738">
        <v>5045052766</v>
      </c>
      <c r="K738" t="s">
        <v>28</v>
      </c>
    </row>
    <row r="739" spans="1:11" x14ac:dyDescent="0.35">
      <c r="A739">
        <v>1619</v>
      </c>
      <c r="B739" t="s">
        <v>4729</v>
      </c>
      <c r="C739">
        <v>27</v>
      </c>
      <c r="D739" t="s">
        <v>4730</v>
      </c>
      <c r="E739" t="s">
        <v>22</v>
      </c>
      <c r="F739" t="s">
        <v>201</v>
      </c>
      <c r="G739" t="s">
        <v>15</v>
      </c>
      <c r="H739" t="s">
        <v>16</v>
      </c>
      <c r="I739" t="s">
        <v>53</v>
      </c>
      <c r="J739" t="s">
        <v>4731</v>
      </c>
      <c r="K739" t="s">
        <v>44</v>
      </c>
    </row>
    <row r="740" spans="1:11" x14ac:dyDescent="0.35">
      <c r="A740">
        <v>1623</v>
      </c>
      <c r="B740" t="s">
        <v>4741</v>
      </c>
      <c r="C740">
        <v>26</v>
      </c>
      <c r="D740" t="s">
        <v>4742</v>
      </c>
      <c r="E740" t="s">
        <v>13</v>
      </c>
      <c r="F740" t="s">
        <v>101</v>
      </c>
      <c r="G740" t="s">
        <v>80</v>
      </c>
      <c r="H740" t="s">
        <v>32</v>
      </c>
      <c r="I740" t="s">
        <v>153</v>
      </c>
      <c r="J740" t="s">
        <v>4743</v>
      </c>
      <c r="K740" t="s">
        <v>19</v>
      </c>
    </row>
    <row r="741" spans="1:11" x14ac:dyDescent="0.35">
      <c r="A741">
        <v>1625</v>
      </c>
      <c r="B741" t="s">
        <v>4746</v>
      </c>
      <c r="C741">
        <v>30</v>
      </c>
      <c r="D741" t="s">
        <v>4747</v>
      </c>
      <c r="E741" t="s">
        <v>169</v>
      </c>
      <c r="F741" t="s">
        <v>40</v>
      </c>
      <c r="G741" t="s">
        <v>62</v>
      </c>
      <c r="H741" t="s">
        <v>23</v>
      </c>
      <c r="I741" t="s">
        <v>35</v>
      </c>
      <c r="J741">
        <v>5333799742</v>
      </c>
      <c r="K741" t="s">
        <v>37</v>
      </c>
    </row>
    <row r="742" spans="1:11" x14ac:dyDescent="0.35">
      <c r="A742">
        <v>1626</v>
      </c>
      <c r="B742" t="s">
        <v>4748</v>
      </c>
      <c r="C742">
        <v>26</v>
      </c>
      <c r="D742" t="s">
        <v>4749</v>
      </c>
      <c r="E742" t="s">
        <v>201</v>
      </c>
      <c r="F742" t="s">
        <v>14</v>
      </c>
      <c r="G742" t="s">
        <v>62</v>
      </c>
      <c r="H742" t="s">
        <v>23</v>
      </c>
      <c r="I742" t="s">
        <v>91</v>
      </c>
      <c r="J742" t="s">
        <v>4750</v>
      </c>
      <c r="K742" t="s">
        <v>37</v>
      </c>
    </row>
    <row r="743" spans="1:11" x14ac:dyDescent="0.35">
      <c r="A743">
        <v>1629</v>
      </c>
      <c r="B743" t="s">
        <v>4757</v>
      </c>
      <c r="C743">
        <v>29</v>
      </c>
      <c r="D743" t="s">
        <v>4758</v>
      </c>
      <c r="E743" t="s">
        <v>34</v>
      </c>
      <c r="F743" t="s">
        <v>79</v>
      </c>
      <c r="G743" t="s">
        <v>33</v>
      </c>
      <c r="H743" t="s">
        <v>34</v>
      </c>
      <c r="I743" t="s">
        <v>153</v>
      </c>
      <c r="J743" t="s">
        <v>4759</v>
      </c>
      <c r="K743" t="s">
        <v>28</v>
      </c>
    </row>
    <row r="744" spans="1:11" x14ac:dyDescent="0.35">
      <c r="A744">
        <v>1632</v>
      </c>
      <c r="B744" t="s">
        <v>4765</v>
      </c>
      <c r="C744">
        <v>26</v>
      </c>
      <c r="D744" t="s">
        <v>4766</v>
      </c>
      <c r="E744" t="s">
        <v>22</v>
      </c>
      <c r="F744" t="s">
        <v>31</v>
      </c>
      <c r="G744" t="s">
        <v>120</v>
      </c>
      <c r="H744" t="s">
        <v>57</v>
      </c>
      <c r="I744" t="s">
        <v>58</v>
      </c>
      <c r="J744" t="s">
        <v>4767</v>
      </c>
      <c r="K744" t="s">
        <v>28</v>
      </c>
    </row>
    <row r="745" spans="1:11" x14ac:dyDescent="0.35">
      <c r="A745">
        <v>1634</v>
      </c>
      <c r="B745" t="s">
        <v>4770</v>
      </c>
      <c r="C745">
        <v>29</v>
      </c>
      <c r="D745" t="s">
        <v>4771</v>
      </c>
      <c r="E745" t="s">
        <v>13</v>
      </c>
      <c r="F745" t="s">
        <v>201</v>
      </c>
      <c r="G745" t="s">
        <v>120</v>
      </c>
      <c r="H745" t="s">
        <v>57</v>
      </c>
      <c r="I745" t="s">
        <v>58</v>
      </c>
      <c r="J745" t="s">
        <v>4772</v>
      </c>
      <c r="K745" t="s">
        <v>44</v>
      </c>
    </row>
    <row r="746" spans="1:11" x14ac:dyDescent="0.35">
      <c r="A746">
        <v>1636</v>
      </c>
      <c r="B746" t="s">
        <v>4775</v>
      </c>
      <c r="C746">
        <v>27</v>
      </c>
      <c r="D746" t="s">
        <v>4776</v>
      </c>
      <c r="E746" t="s">
        <v>14</v>
      </c>
      <c r="F746" t="s">
        <v>22</v>
      </c>
      <c r="G746" t="s">
        <v>41</v>
      </c>
      <c r="H746" t="s">
        <v>42</v>
      </c>
      <c r="I746" t="s">
        <v>35</v>
      </c>
      <c r="J746" t="s">
        <v>4777</v>
      </c>
      <c r="K746" t="s">
        <v>19</v>
      </c>
    </row>
    <row r="747" spans="1:11" x14ac:dyDescent="0.35">
      <c r="A747">
        <v>1638</v>
      </c>
      <c r="B747" t="s">
        <v>4780</v>
      </c>
      <c r="C747">
        <v>29</v>
      </c>
      <c r="D747" t="s">
        <v>4781</v>
      </c>
      <c r="E747" t="s">
        <v>79</v>
      </c>
      <c r="F747" t="s">
        <v>149</v>
      </c>
      <c r="G747" t="s">
        <v>33</v>
      </c>
      <c r="H747" t="s">
        <v>34</v>
      </c>
      <c r="I747" t="s">
        <v>68</v>
      </c>
      <c r="J747" t="s">
        <v>4782</v>
      </c>
      <c r="K747" t="s">
        <v>76</v>
      </c>
    </row>
    <row r="748" spans="1:11" x14ac:dyDescent="0.35">
      <c r="A748">
        <v>1640</v>
      </c>
      <c r="B748" t="s">
        <v>4786</v>
      </c>
      <c r="C748">
        <v>27</v>
      </c>
      <c r="D748" t="s">
        <v>4787</v>
      </c>
      <c r="E748" t="s">
        <v>42</v>
      </c>
      <c r="F748" t="s">
        <v>169</v>
      </c>
      <c r="G748" t="s">
        <v>80</v>
      </c>
      <c r="H748" t="s">
        <v>32</v>
      </c>
      <c r="I748" t="s">
        <v>153</v>
      </c>
      <c r="J748" t="s">
        <v>4788</v>
      </c>
      <c r="K748" t="s">
        <v>28</v>
      </c>
    </row>
    <row r="749" spans="1:11" x14ac:dyDescent="0.35">
      <c r="A749">
        <v>1644</v>
      </c>
      <c r="B749" t="s">
        <v>4797</v>
      </c>
      <c r="C749">
        <v>28</v>
      </c>
      <c r="D749" t="s">
        <v>4798</v>
      </c>
      <c r="E749" t="s">
        <v>201</v>
      </c>
      <c r="F749" t="s">
        <v>40</v>
      </c>
      <c r="G749" t="s">
        <v>80</v>
      </c>
      <c r="H749" t="s">
        <v>32</v>
      </c>
      <c r="I749" t="s">
        <v>170</v>
      </c>
      <c r="J749" t="s">
        <v>4799</v>
      </c>
      <c r="K749" t="s">
        <v>44</v>
      </c>
    </row>
    <row r="750" spans="1:11" x14ac:dyDescent="0.35">
      <c r="A750">
        <v>1646</v>
      </c>
      <c r="B750" t="s">
        <v>4803</v>
      </c>
      <c r="C750">
        <v>30</v>
      </c>
      <c r="D750" t="s">
        <v>4804</v>
      </c>
      <c r="E750" t="s">
        <v>32</v>
      </c>
      <c r="F750" t="s">
        <v>67</v>
      </c>
      <c r="G750" t="s">
        <v>87</v>
      </c>
      <c r="H750" t="s">
        <v>79</v>
      </c>
      <c r="I750" t="s">
        <v>116</v>
      </c>
      <c r="J750" t="s">
        <v>4805</v>
      </c>
      <c r="K750" t="s">
        <v>19</v>
      </c>
    </row>
    <row r="751" spans="1:11" x14ac:dyDescent="0.35">
      <c r="A751">
        <v>1649</v>
      </c>
      <c r="B751" t="s">
        <v>4812</v>
      </c>
      <c r="C751">
        <v>27</v>
      </c>
      <c r="D751" t="s">
        <v>4813</v>
      </c>
      <c r="E751" t="s">
        <v>149</v>
      </c>
      <c r="F751" t="s">
        <v>16</v>
      </c>
      <c r="G751" t="s">
        <v>24</v>
      </c>
      <c r="H751" t="s">
        <v>25</v>
      </c>
      <c r="I751" t="s">
        <v>68</v>
      </c>
      <c r="J751">
        <f>1-283-935-9726</f>
        <v>-10943</v>
      </c>
      <c r="K751" t="s">
        <v>44</v>
      </c>
    </row>
    <row r="752" spans="1:11" x14ac:dyDescent="0.35">
      <c r="A752">
        <v>1653</v>
      </c>
      <c r="B752" t="s">
        <v>4823</v>
      </c>
      <c r="C752">
        <v>30</v>
      </c>
      <c r="D752" t="s">
        <v>4824</v>
      </c>
      <c r="E752" t="s">
        <v>67</v>
      </c>
      <c r="F752" t="s">
        <v>13</v>
      </c>
      <c r="G752" t="s">
        <v>15</v>
      </c>
      <c r="H752" t="s">
        <v>16</v>
      </c>
      <c r="I752" t="s">
        <v>53</v>
      </c>
      <c r="J752" t="s">
        <v>4825</v>
      </c>
      <c r="K752" t="s">
        <v>37</v>
      </c>
    </row>
    <row r="753" spans="1:11" x14ac:dyDescent="0.35">
      <c r="A753">
        <v>1655</v>
      </c>
      <c r="B753" t="s">
        <v>4829</v>
      </c>
      <c r="C753">
        <v>28</v>
      </c>
      <c r="D753" t="s">
        <v>4830</v>
      </c>
      <c r="E753" t="s">
        <v>101</v>
      </c>
      <c r="F753" t="s">
        <v>42</v>
      </c>
      <c r="G753" t="s">
        <v>87</v>
      </c>
      <c r="H753" t="s">
        <v>79</v>
      </c>
      <c r="I753" t="s">
        <v>17</v>
      </c>
      <c r="J753" t="s">
        <v>4831</v>
      </c>
      <c r="K753" t="s">
        <v>28</v>
      </c>
    </row>
    <row r="754" spans="1:11" x14ac:dyDescent="0.35">
      <c r="A754">
        <v>1658</v>
      </c>
      <c r="B754" t="s">
        <v>4837</v>
      </c>
      <c r="C754">
        <v>30</v>
      </c>
      <c r="D754" t="s">
        <v>4838</v>
      </c>
      <c r="E754" t="s">
        <v>23</v>
      </c>
      <c r="F754" t="s">
        <v>57</v>
      </c>
      <c r="G754" t="s">
        <v>80</v>
      </c>
      <c r="H754" t="s">
        <v>32</v>
      </c>
      <c r="I754" t="s">
        <v>146</v>
      </c>
      <c r="J754" t="s">
        <v>4839</v>
      </c>
      <c r="K754" t="s">
        <v>44</v>
      </c>
    </row>
    <row r="755" spans="1:11" x14ac:dyDescent="0.35">
      <c r="A755">
        <v>1659</v>
      </c>
      <c r="B755" t="s">
        <v>4840</v>
      </c>
      <c r="C755">
        <v>30</v>
      </c>
      <c r="D755" t="s">
        <v>4841</v>
      </c>
      <c r="E755" t="s">
        <v>40</v>
      </c>
      <c r="F755" t="s">
        <v>101</v>
      </c>
      <c r="G755" t="s">
        <v>52</v>
      </c>
      <c r="H755" t="s">
        <v>13</v>
      </c>
      <c r="I755" t="s">
        <v>170</v>
      </c>
      <c r="J755" t="s">
        <v>4842</v>
      </c>
      <c r="K755" t="s">
        <v>19</v>
      </c>
    </row>
    <row r="756" spans="1:11" x14ac:dyDescent="0.35">
      <c r="A756">
        <v>1663</v>
      </c>
      <c r="B756" t="s">
        <v>4852</v>
      </c>
      <c r="C756">
        <v>28</v>
      </c>
      <c r="D756" t="s">
        <v>4853</v>
      </c>
      <c r="E756" t="s">
        <v>32</v>
      </c>
      <c r="F756" t="s">
        <v>133</v>
      </c>
      <c r="G756" t="s">
        <v>87</v>
      </c>
      <c r="H756" t="s">
        <v>79</v>
      </c>
      <c r="I756" t="s">
        <v>35</v>
      </c>
      <c r="J756" t="s">
        <v>4854</v>
      </c>
      <c r="K756" t="s">
        <v>76</v>
      </c>
    </row>
    <row r="757" spans="1:11" x14ac:dyDescent="0.35">
      <c r="A757">
        <v>1664</v>
      </c>
      <c r="B757" t="s">
        <v>4855</v>
      </c>
      <c r="C757">
        <v>30</v>
      </c>
      <c r="D757" t="s">
        <v>4856</v>
      </c>
      <c r="E757" t="s">
        <v>32</v>
      </c>
      <c r="F757" t="s">
        <v>201</v>
      </c>
      <c r="G757" t="s">
        <v>80</v>
      </c>
      <c r="H757" t="s">
        <v>32</v>
      </c>
      <c r="I757" t="s">
        <v>63</v>
      </c>
      <c r="J757">
        <f>1-839-236-4159</f>
        <v>-5233</v>
      </c>
      <c r="K757" t="s">
        <v>44</v>
      </c>
    </row>
    <row r="758" spans="1:11" x14ac:dyDescent="0.35">
      <c r="A758">
        <v>1665</v>
      </c>
      <c r="B758" t="s">
        <v>4857</v>
      </c>
      <c r="C758">
        <v>29</v>
      </c>
      <c r="D758" t="s">
        <v>4858</v>
      </c>
      <c r="E758" t="s">
        <v>31</v>
      </c>
      <c r="F758" t="s">
        <v>101</v>
      </c>
      <c r="G758" t="s">
        <v>80</v>
      </c>
      <c r="H758" t="s">
        <v>32</v>
      </c>
      <c r="I758" t="s">
        <v>17</v>
      </c>
      <c r="J758" t="s">
        <v>4859</v>
      </c>
      <c r="K758" t="s">
        <v>44</v>
      </c>
    </row>
    <row r="759" spans="1:11" x14ac:dyDescent="0.35">
      <c r="A759">
        <v>1666</v>
      </c>
      <c r="B759" t="s">
        <v>4860</v>
      </c>
      <c r="C759">
        <v>29</v>
      </c>
      <c r="D759" t="s">
        <v>4861</v>
      </c>
      <c r="E759" t="s">
        <v>13</v>
      </c>
      <c r="F759" t="s">
        <v>13</v>
      </c>
      <c r="G759" t="s">
        <v>24</v>
      </c>
      <c r="H759" t="s">
        <v>25</v>
      </c>
      <c r="I759" t="s">
        <v>26</v>
      </c>
      <c r="J759" t="s">
        <v>4862</v>
      </c>
      <c r="K759" t="s">
        <v>76</v>
      </c>
    </row>
    <row r="760" spans="1:11" x14ac:dyDescent="0.35">
      <c r="A760">
        <v>1667</v>
      </c>
      <c r="B760" t="s">
        <v>4863</v>
      </c>
      <c r="C760">
        <v>28</v>
      </c>
      <c r="D760" t="s">
        <v>4864</v>
      </c>
      <c r="E760" t="s">
        <v>177</v>
      </c>
      <c r="F760" t="s">
        <v>22</v>
      </c>
      <c r="G760" t="s">
        <v>62</v>
      </c>
      <c r="H760" t="s">
        <v>23</v>
      </c>
      <c r="I760" t="s">
        <v>63</v>
      </c>
      <c r="J760">
        <v>2403756877</v>
      </c>
      <c r="K760" t="s">
        <v>76</v>
      </c>
    </row>
    <row r="761" spans="1:11" x14ac:dyDescent="0.35">
      <c r="A761">
        <v>1670</v>
      </c>
      <c r="B761" t="s">
        <v>4870</v>
      </c>
      <c r="C761">
        <v>26</v>
      </c>
      <c r="D761" t="s">
        <v>4871</v>
      </c>
      <c r="E761" t="s">
        <v>34</v>
      </c>
      <c r="F761" t="s">
        <v>149</v>
      </c>
      <c r="G761" t="s">
        <v>87</v>
      </c>
      <c r="H761" t="s">
        <v>79</v>
      </c>
      <c r="I761" t="s">
        <v>48</v>
      </c>
      <c r="J761" t="s">
        <v>4872</v>
      </c>
      <c r="K761" t="s">
        <v>76</v>
      </c>
    </row>
    <row r="762" spans="1:11" x14ac:dyDescent="0.35">
      <c r="A762">
        <v>1671</v>
      </c>
      <c r="B762" t="s">
        <v>4873</v>
      </c>
      <c r="C762">
        <v>29</v>
      </c>
      <c r="D762" t="s">
        <v>4874</v>
      </c>
      <c r="E762" t="s">
        <v>79</v>
      </c>
      <c r="F762" t="s">
        <v>79</v>
      </c>
      <c r="G762" t="s">
        <v>15</v>
      </c>
      <c r="H762" t="s">
        <v>16</v>
      </c>
      <c r="I762" t="s">
        <v>91</v>
      </c>
      <c r="J762" t="s">
        <v>4875</v>
      </c>
      <c r="K762" t="s">
        <v>28</v>
      </c>
    </row>
    <row r="763" spans="1:11" x14ac:dyDescent="0.35">
      <c r="A763">
        <v>1675</v>
      </c>
      <c r="B763" t="s">
        <v>4884</v>
      </c>
      <c r="C763">
        <v>30</v>
      </c>
      <c r="D763" t="s">
        <v>4885</v>
      </c>
      <c r="E763" t="s">
        <v>57</v>
      </c>
      <c r="F763" t="s">
        <v>23</v>
      </c>
      <c r="G763" t="s">
        <v>52</v>
      </c>
      <c r="H763" t="s">
        <v>13</v>
      </c>
      <c r="I763" t="s">
        <v>102</v>
      </c>
      <c r="J763" t="s">
        <v>4886</v>
      </c>
      <c r="K763" t="s">
        <v>19</v>
      </c>
    </row>
    <row r="764" spans="1:11" x14ac:dyDescent="0.35">
      <c r="A764">
        <v>1678</v>
      </c>
      <c r="B764" t="s">
        <v>4892</v>
      </c>
      <c r="C764">
        <v>27</v>
      </c>
      <c r="D764" t="s">
        <v>4893</v>
      </c>
      <c r="E764" t="s">
        <v>16</v>
      </c>
      <c r="F764" t="s">
        <v>13</v>
      </c>
      <c r="G764" t="s">
        <v>80</v>
      </c>
      <c r="H764" t="s">
        <v>32</v>
      </c>
      <c r="I764" t="s">
        <v>48</v>
      </c>
      <c r="J764" t="s">
        <v>4894</v>
      </c>
      <c r="K764" t="s">
        <v>19</v>
      </c>
    </row>
    <row r="765" spans="1:11" x14ac:dyDescent="0.35">
      <c r="A765">
        <v>1679</v>
      </c>
      <c r="B765" t="s">
        <v>4895</v>
      </c>
      <c r="C765">
        <v>29</v>
      </c>
      <c r="D765" t="s">
        <v>4896</v>
      </c>
      <c r="E765" t="s">
        <v>79</v>
      </c>
      <c r="F765" t="s">
        <v>22</v>
      </c>
      <c r="G765" t="s">
        <v>62</v>
      </c>
      <c r="H765" t="s">
        <v>23</v>
      </c>
      <c r="I765" t="s">
        <v>26</v>
      </c>
      <c r="J765" t="s">
        <v>4897</v>
      </c>
      <c r="K765" t="s">
        <v>19</v>
      </c>
    </row>
    <row r="766" spans="1:11" x14ac:dyDescent="0.35">
      <c r="A766">
        <v>1680</v>
      </c>
      <c r="B766" t="s">
        <v>4898</v>
      </c>
      <c r="C766">
        <v>27</v>
      </c>
      <c r="D766" t="s">
        <v>4899</v>
      </c>
      <c r="E766" t="s">
        <v>101</v>
      </c>
      <c r="F766" t="s">
        <v>22</v>
      </c>
      <c r="G766" t="s">
        <v>80</v>
      </c>
      <c r="H766" t="s">
        <v>32</v>
      </c>
      <c r="I766" t="s">
        <v>116</v>
      </c>
      <c r="J766" t="s">
        <v>4900</v>
      </c>
      <c r="K766" t="s">
        <v>19</v>
      </c>
    </row>
    <row r="767" spans="1:11" x14ac:dyDescent="0.35">
      <c r="A767">
        <v>1692</v>
      </c>
      <c r="B767" t="s">
        <v>4931</v>
      </c>
      <c r="C767">
        <v>28</v>
      </c>
      <c r="D767" t="s">
        <v>4932</v>
      </c>
      <c r="E767" t="s">
        <v>23</v>
      </c>
      <c r="F767" t="s">
        <v>13</v>
      </c>
      <c r="G767" t="s">
        <v>62</v>
      </c>
      <c r="H767" t="s">
        <v>23</v>
      </c>
      <c r="I767" t="s">
        <v>17</v>
      </c>
      <c r="J767" t="s">
        <v>4933</v>
      </c>
      <c r="K767" t="s">
        <v>44</v>
      </c>
    </row>
    <row r="768" spans="1:11" x14ac:dyDescent="0.35">
      <c r="A768">
        <v>1694</v>
      </c>
      <c r="B768" t="s">
        <v>4937</v>
      </c>
      <c r="C768">
        <v>28</v>
      </c>
      <c r="D768" t="s">
        <v>4938</v>
      </c>
      <c r="E768" t="s">
        <v>25</v>
      </c>
      <c r="F768" t="s">
        <v>22</v>
      </c>
      <c r="G768" t="s">
        <v>62</v>
      </c>
      <c r="H768" t="s">
        <v>23</v>
      </c>
      <c r="I768" t="s">
        <v>88</v>
      </c>
      <c r="J768" t="s">
        <v>4939</v>
      </c>
      <c r="K768" t="s">
        <v>19</v>
      </c>
    </row>
    <row r="769" spans="1:11" x14ac:dyDescent="0.35">
      <c r="A769">
        <v>1695</v>
      </c>
      <c r="B769" t="s">
        <v>4940</v>
      </c>
      <c r="C769">
        <v>27</v>
      </c>
      <c r="D769" t="s">
        <v>4941</v>
      </c>
      <c r="E769" t="s">
        <v>42</v>
      </c>
      <c r="F769" t="s">
        <v>25</v>
      </c>
      <c r="G769" t="s">
        <v>80</v>
      </c>
      <c r="H769" t="s">
        <v>32</v>
      </c>
      <c r="I769" t="s">
        <v>63</v>
      </c>
      <c r="J769" t="s">
        <v>4942</v>
      </c>
      <c r="K769" t="s">
        <v>19</v>
      </c>
    </row>
    <row r="770" spans="1:11" x14ac:dyDescent="0.35">
      <c r="A770">
        <v>1696</v>
      </c>
      <c r="B770" t="s">
        <v>4943</v>
      </c>
      <c r="C770">
        <v>30</v>
      </c>
      <c r="D770" t="s">
        <v>4944</v>
      </c>
      <c r="E770" t="s">
        <v>34</v>
      </c>
      <c r="F770" t="s">
        <v>57</v>
      </c>
      <c r="G770" t="s">
        <v>47</v>
      </c>
      <c r="H770" t="s">
        <v>31</v>
      </c>
      <c r="I770" t="s">
        <v>146</v>
      </c>
      <c r="J770" t="s">
        <v>4945</v>
      </c>
      <c r="K770" t="s">
        <v>28</v>
      </c>
    </row>
    <row r="771" spans="1:11" x14ac:dyDescent="0.35">
      <c r="A771">
        <v>1697</v>
      </c>
      <c r="B771" t="s">
        <v>4946</v>
      </c>
      <c r="C771">
        <v>29</v>
      </c>
      <c r="D771" t="s">
        <v>4947</v>
      </c>
      <c r="E771" t="s">
        <v>42</v>
      </c>
      <c r="F771" t="s">
        <v>133</v>
      </c>
      <c r="G771" t="s">
        <v>120</v>
      </c>
      <c r="H771" t="s">
        <v>57</v>
      </c>
      <c r="I771" t="s">
        <v>26</v>
      </c>
      <c r="J771" t="s">
        <v>4948</v>
      </c>
      <c r="K771" t="s">
        <v>37</v>
      </c>
    </row>
    <row r="772" spans="1:11" x14ac:dyDescent="0.35">
      <c r="A772">
        <v>1699</v>
      </c>
      <c r="B772" t="s">
        <v>4952</v>
      </c>
      <c r="C772">
        <v>28</v>
      </c>
      <c r="D772" t="s">
        <v>4953</v>
      </c>
      <c r="E772" t="s">
        <v>31</v>
      </c>
      <c r="F772" t="s">
        <v>23</v>
      </c>
      <c r="G772" t="s">
        <v>120</v>
      </c>
      <c r="H772" t="s">
        <v>57</v>
      </c>
      <c r="I772" t="s">
        <v>88</v>
      </c>
      <c r="J772" t="s">
        <v>4954</v>
      </c>
      <c r="K772" t="s">
        <v>28</v>
      </c>
    </row>
    <row r="773" spans="1:11" x14ac:dyDescent="0.35">
      <c r="A773">
        <v>1700</v>
      </c>
      <c r="B773" t="s">
        <v>4955</v>
      </c>
      <c r="C773">
        <v>29</v>
      </c>
      <c r="D773" t="s">
        <v>4956</v>
      </c>
      <c r="E773" t="s">
        <v>13</v>
      </c>
      <c r="F773" t="s">
        <v>25</v>
      </c>
      <c r="G773" t="s">
        <v>15</v>
      </c>
      <c r="H773" t="s">
        <v>16</v>
      </c>
      <c r="I773" t="s">
        <v>68</v>
      </c>
      <c r="J773" t="s">
        <v>4957</v>
      </c>
      <c r="K773" t="s">
        <v>37</v>
      </c>
    </row>
    <row r="774" spans="1:11" x14ac:dyDescent="0.35">
      <c r="A774">
        <v>1701</v>
      </c>
      <c r="B774" t="s">
        <v>4958</v>
      </c>
      <c r="C774">
        <v>30</v>
      </c>
      <c r="D774" t="s">
        <v>4959</v>
      </c>
      <c r="E774" t="s">
        <v>32</v>
      </c>
      <c r="F774" t="s">
        <v>42</v>
      </c>
      <c r="G774" t="s">
        <v>15</v>
      </c>
      <c r="H774" t="s">
        <v>16</v>
      </c>
      <c r="I774" t="s">
        <v>48</v>
      </c>
      <c r="J774" t="s">
        <v>4960</v>
      </c>
      <c r="K774" t="s">
        <v>44</v>
      </c>
    </row>
    <row r="775" spans="1:11" x14ac:dyDescent="0.35">
      <c r="A775">
        <v>1702</v>
      </c>
      <c r="B775" t="s">
        <v>4961</v>
      </c>
      <c r="C775">
        <v>28</v>
      </c>
      <c r="D775" t="s">
        <v>4962</v>
      </c>
      <c r="E775" t="s">
        <v>149</v>
      </c>
      <c r="F775" t="s">
        <v>14</v>
      </c>
      <c r="G775" t="s">
        <v>80</v>
      </c>
      <c r="H775" t="s">
        <v>32</v>
      </c>
      <c r="I775" t="s">
        <v>48</v>
      </c>
      <c r="J775" t="s">
        <v>4963</v>
      </c>
      <c r="K775" t="s">
        <v>19</v>
      </c>
    </row>
    <row r="776" spans="1:11" x14ac:dyDescent="0.35">
      <c r="A776">
        <v>1703</v>
      </c>
      <c r="B776" t="s">
        <v>4964</v>
      </c>
      <c r="C776">
        <v>28</v>
      </c>
      <c r="D776" t="s">
        <v>4965</v>
      </c>
      <c r="E776" t="s">
        <v>201</v>
      </c>
      <c r="F776" t="s">
        <v>13</v>
      </c>
      <c r="G776" t="s">
        <v>62</v>
      </c>
      <c r="H776" t="s">
        <v>23</v>
      </c>
      <c r="I776" t="s">
        <v>48</v>
      </c>
      <c r="J776" s="1" t="s">
        <v>26014</v>
      </c>
      <c r="K776" t="s">
        <v>19</v>
      </c>
    </row>
    <row r="777" spans="1:11" x14ac:dyDescent="0.35">
      <c r="A777">
        <v>1707</v>
      </c>
      <c r="B777" t="s">
        <v>4975</v>
      </c>
      <c r="C777">
        <v>28</v>
      </c>
      <c r="D777" t="s">
        <v>4976</v>
      </c>
      <c r="E777" t="s">
        <v>79</v>
      </c>
      <c r="F777" t="s">
        <v>42</v>
      </c>
      <c r="G777" t="s">
        <v>15</v>
      </c>
      <c r="H777" t="s">
        <v>16</v>
      </c>
      <c r="I777" t="s">
        <v>146</v>
      </c>
      <c r="J777" t="s">
        <v>4977</v>
      </c>
      <c r="K777" t="s">
        <v>76</v>
      </c>
    </row>
    <row r="778" spans="1:11" x14ac:dyDescent="0.35">
      <c r="A778">
        <v>1712</v>
      </c>
      <c r="B778" t="s">
        <v>4990</v>
      </c>
      <c r="C778">
        <v>29</v>
      </c>
      <c r="D778" t="s">
        <v>4991</v>
      </c>
      <c r="E778" t="s">
        <v>25</v>
      </c>
      <c r="F778" t="s">
        <v>23</v>
      </c>
      <c r="G778" t="s">
        <v>62</v>
      </c>
      <c r="H778" t="s">
        <v>23</v>
      </c>
      <c r="I778" t="s">
        <v>26</v>
      </c>
      <c r="J778" t="s">
        <v>4992</v>
      </c>
      <c r="K778" t="s">
        <v>44</v>
      </c>
    </row>
    <row r="779" spans="1:11" x14ac:dyDescent="0.35">
      <c r="A779">
        <v>1714</v>
      </c>
      <c r="B779" t="s">
        <v>4996</v>
      </c>
      <c r="C779">
        <v>30</v>
      </c>
      <c r="D779" t="s">
        <v>4997</v>
      </c>
      <c r="E779" t="s">
        <v>101</v>
      </c>
      <c r="F779" t="s">
        <v>40</v>
      </c>
      <c r="G779" t="s">
        <v>24</v>
      </c>
      <c r="H779" t="s">
        <v>25</v>
      </c>
      <c r="I779" t="s">
        <v>88</v>
      </c>
      <c r="J779" t="s">
        <v>4998</v>
      </c>
      <c r="K779" t="s">
        <v>19</v>
      </c>
    </row>
    <row r="780" spans="1:11" x14ac:dyDescent="0.35">
      <c r="A780">
        <v>1715</v>
      </c>
      <c r="B780" t="s">
        <v>4999</v>
      </c>
      <c r="C780">
        <v>26</v>
      </c>
      <c r="D780" t="s">
        <v>5000</v>
      </c>
      <c r="E780" t="s">
        <v>40</v>
      </c>
      <c r="F780" t="s">
        <v>79</v>
      </c>
      <c r="G780" t="s">
        <v>15</v>
      </c>
      <c r="H780" t="s">
        <v>16</v>
      </c>
      <c r="I780" t="s">
        <v>91</v>
      </c>
      <c r="J780" t="s">
        <v>5001</v>
      </c>
      <c r="K780" t="s">
        <v>76</v>
      </c>
    </row>
    <row r="781" spans="1:11" x14ac:dyDescent="0.35">
      <c r="A781">
        <v>1716</v>
      </c>
      <c r="B781" t="s">
        <v>5002</v>
      </c>
      <c r="C781">
        <v>29</v>
      </c>
      <c r="D781" t="s">
        <v>5003</v>
      </c>
      <c r="E781" t="s">
        <v>22</v>
      </c>
      <c r="F781" t="s">
        <v>67</v>
      </c>
      <c r="G781" t="s">
        <v>87</v>
      </c>
      <c r="H781" t="s">
        <v>79</v>
      </c>
      <c r="I781" t="s">
        <v>153</v>
      </c>
      <c r="J781" t="s">
        <v>5004</v>
      </c>
      <c r="K781" t="s">
        <v>76</v>
      </c>
    </row>
    <row r="782" spans="1:11" x14ac:dyDescent="0.35">
      <c r="A782">
        <v>1718</v>
      </c>
      <c r="B782" t="s">
        <v>5008</v>
      </c>
      <c r="C782">
        <v>30</v>
      </c>
      <c r="D782" t="s">
        <v>5009</v>
      </c>
      <c r="E782" t="s">
        <v>42</v>
      </c>
      <c r="F782" t="s">
        <v>23</v>
      </c>
      <c r="G782" t="s">
        <v>24</v>
      </c>
      <c r="H782" t="s">
        <v>25</v>
      </c>
      <c r="I782" t="s">
        <v>116</v>
      </c>
      <c r="J782" t="s">
        <v>5010</v>
      </c>
      <c r="K782" t="s">
        <v>28</v>
      </c>
    </row>
    <row r="783" spans="1:11" x14ac:dyDescent="0.35">
      <c r="A783">
        <v>1719</v>
      </c>
      <c r="B783" t="s">
        <v>5011</v>
      </c>
      <c r="C783">
        <v>28</v>
      </c>
      <c r="D783" t="s">
        <v>5012</v>
      </c>
      <c r="E783" t="s">
        <v>31</v>
      </c>
      <c r="F783" t="s">
        <v>42</v>
      </c>
      <c r="G783" t="s">
        <v>80</v>
      </c>
      <c r="H783" t="s">
        <v>32</v>
      </c>
      <c r="I783" t="s">
        <v>68</v>
      </c>
      <c r="J783" t="s">
        <v>5013</v>
      </c>
      <c r="K783" t="s">
        <v>37</v>
      </c>
    </row>
    <row r="784" spans="1:11" x14ac:dyDescent="0.35">
      <c r="A784">
        <v>1722</v>
      </c>
      <c r="B784" t="s">
        <v>5020</v>
      </c>
      <c r="C784">
        <v>29</v>
      </c>
      <c r="D784" t="s">
        <v>5021</v>
      </c>
      <c r="E784" t="s">
        <v>31</v>
      </c>
      <c r="F784" t="s">
        <v>40</v>
      </c>
      <c r="G784" t="s">
        <v>41</v>
      </c>
      <c r="H784" t="s">
        <v>42</v>
      </c>
      <c r="I784" t="s">
        <v>91</v>
      </c>
      <c r="J784" t="s">
        <v>5022</v>
      </c>
      <c r="K784" t="s">
        <v>76</v>
      </c>
    </row>
    <row r="785" spans="1:11" x14ac:dyDescent="0.35">
      <c r="A785">
        <v>1731</v>
      </c>
      <c r="B785" t="s">
        <v>5047</v>
      </c>
      <c r="C785">
        <v>28</v>
      </c>
      <c r="D785" t="s">
        <v>5048</v>
      </c>
      <c r="E785" t="s">
        <v>42</v>
      </c>
      <c r="F785" t="s">
        <v>101</v>
      </c>
      <c r="G785" t="s">
        <v>80</v>
      </c>
      <c r="H785" t="s">
        <v>32</v>
      </c>
      <c r="I785" t="s">
        <v>17</v>
      </c>
      <c r="J785" t="s">
        <v>5049</v>
      </c>
      <c r="K785" t="s">
        <v>44</v>
      </c>
    </row>
    <row r="786" spans="1:11" x14ac:dyDescent="0.35">
      <c r="A786">
        <v>1736</v>
      </c>
      <c r="B786" t="s">
        <v>5062</v>
      </c>
      <c r="C786">
        <v>29</v>
      </c>
      <c r="D786" t="s">
        <v>5063</v>
      </c>
      <c r="E786" t="s">
        <v>67</v>
      </c>
      <c r="F786" t="s">
        <v>34</v>
      </c>
      <c r="G786" t="s">
        <v>120</v>
      </c>
      <c r="H786" t="s">
        <v>57</v>
      </c>
      <c r="I786" t="s">
        <v>102</v>
      </c>
      <c r="J786" t="s">
        <v>5064</v>
      </c>
      <c r="K786" t="s">
        <v>37</v>
      </c>
    </row>
    <row r="787" spans="1:11" x14ac:dyDescent="0.35">
      <c r="A787">
        <v>1741</v>
      </c>
      <c r="B787" t="s">
        <v>5076</v>
      </c>
      <c r="C787">
        <v>29</v>
      </c>
      <c r="D787" t="s">
        <v>5077</v>
      </c>
      <c r="E787" t="s">
        <v>201</v>
      </c>
      <c r="F787" t="s">
        <v>42</v>
      </c>
      <c r="G787" t="s">
        <v>24</v>
      </c>
      <c r="H787" t="s">
        <v>25</v>
      </c>
      <c r="I787" t="s">
        <v>146</v>
      </c>
      <c r="J787" t="s">
        <v>5078</v>
      </c>
      <c r="K787" t="s">
        <v>28</v>
      </c>
    </row>
    <row r="788" spans="1:11" x14ac:dyDescent="0.35">
      <c r="A788">
        <v>1742</v>
      </c>
      <c r="B788" t="s">
        <v>5079</v>
      </c>
      <c r="C788">
        <v>28</v>
      </c>
      <c r="D788" t="s">
        <v>5080</v>
      </c>
      <c r="E788" t="s">
        <v>40</v>
      </c>
      <c r="F788" t="s">
        <v>57</v>
      </c>
      <c r="G788" t="s">
        <v>80</v>
      </c>
      <c r="H788" t="s">
        <v>32</v>
      </c>
      <c r="I788" t="s">
        <v>116</v>
      </c>
      <c r="J788" t="s">
        <v>5081</v>
      </c>
      <c r="K788" t="s">
        <v>28</v>
      </c>
    </row>
    <row r="789" spans="1:11" x14ac:dyDescent="0.35">
      <c r="A789">
        <v>1744</v>
      </c>
      <c r="B789" t="s">
        <v>5085</v>
      </c>
      <c r="C789">
        <v>28</v>
      </c>
      <c r="D789" t="s">
        <v>5086</v>
      </c>
      <c r="E789" t="s">
        <v>42</v>
      </c>
      <c r="F789" t="s">
        <v>16</v>
      </c>
      <c r="G789" t="s">
        <v>80</v>
      </c>
      <c r="H789" t="s">
        <v>32</v>
      </c>
      <c r="I789" t="s">
        <v>26</v>
      </c>
      <c r="J789" t="s">
        <v>5087</v>
      </c>
      <c r="K789" t="s">
        <v>19</v>
      </c>
    </row>
    <row r="790" spans="1:11" x14ac:dyDescent="0.35">
      <c r="A790">
        <v>1746</v>
      </c>
      <c r="B790" t="s">
        <v>5091</v>
      </c>
      <c r="C790">
        <v>30</v>
      </c>
      <c r="D790" t="s">
        <v>5092</v>
      </c>
      <c r="E790" t="s">
        <v>133</v>
      </c>
      <c r="F790" t="s">
        <v>67</v>
      </c>
      <c r="G790" t="s">
        <v>47</v>
      </c>
      <c r="H790" t="s">
        <v>31</v>
      </c>
      <c r="I790" t="s">
        <v>58</v>
      </c>
      <c r="J790" t="s">
        <v>5093</v>
      </c>
      <c r="K790" t="s">
        <v>37</v>
      </c>
    </row>
    <row r="791" spans="1:11" x14ac:dyDescent="0.35">
      <c r="A791">
        <v>1749</v>
      </c>
      <c r="B791" t="s">
        <v>5099</v>
      </c>
      <c r="C791">
        <v>30</v>
      </c>
      <c r="D791" t="s">
        <v>5100</v>
      </c>
      <c r="E791" t="s">
        <v>13</v>
      </c>
      <c r="F791" t="s">
        <v>31</v>
      </c>
      <c r="G791" t="s">
        <v>24</v>
      </c>
      <c r="H791" t="s">
        <v>25</v>
      </c>
      <c r="I791" t="s">
        <v>68</v>
      </c>
      <c r="J791" t="s">
        <v>5101</v>
      </c>
      <c r="K791" t="s">
        <v>28</v>
      </c>
    </row>
    <row r="792" spans="1:11" x14ac:dyDescent="0.35">
      <c r="A792">
        <v>1750</v>
      </c>
      <c r="B792" t="s">
        <v>5102</v>
      </c>
      <c r="C792">
        <v>26</v>
      </c>
      <c r="D792" t="s">
        <v>5103</v>
      </c>
      <c r="E792" t="s">
        <v>79</v>
      </c>
      <c r="F792" t="s">
        <v>31</v>
      </c>
      <c r="G792" t="s">
        <v>52</v>
      </c>
      <c r="H792" t="s">
        <v>13</v>
      </c>
      <c r="I792" t="s">
        <v>58</v>
      </c>
      <c r="J792" t="s">
        <v>5104</v>
      </c>
      <c r="K792" t="s">
        <v>28</v>
      </c>
    </row>
    <row r="793" spans="1:11" x14ac:dyDescent="0.35">
      <c r="A793">
        <v>1752</v>
      </c>
      <c r="B793" t="s">
        <v>5108</v>
      </c>
      <c r="C793">
        <v>29</v>
      </c>
      <c r="D793" t="s">
        <v>5109</v>
      </c>
      <c r="E793" t="s">
        <v>31</v>
      </c>
      <c r="F793" t="s">
        <v>34</v>
      </c>
      <c r="G793" t="s">
        <v>87</v>
      </c>
      <c r="H793" t="s">
        <v>79</v>
      </c>
      <c r="I793" t="s">
        <v>170</v>
      </c>
      <c r="J793">
        <f>1-761-134-3415</f>
        <v>-4309</v>
      </c>
      <c r="K793" t="s">
        <v>37</v>
      </c>
    </row>
    <row r="794" spans="1:11" x14ac:dyDescent="0.35">
      <c r="A794">
        <v>1753</v>
      </c>
      <c r="B794" t="s">
        <v>5110</v>
      </c>
      <c r="C794">
        <v>27</v>
      </c>
      <c r="D794" t="s">
        <v>5111</v>
      </c>
      <c r="E794" t="s">
        <v>25</v>
      </c>
      <c r="F794" t="s">
        <v>14</v>
      </c>
      <c r="G794" t="s">
        <v>52</v>
      </c>
      <c r="H794" t="s">
        <v>13</v>
      </c>
      <c r="I794" t="s">
        <v>68</v>
      </c>
      <c r="J794" t="s">
        <v>5112</v>
      </c>
      <c r="K794" t="s">
        <v>37</v>
      </c>
    </row>
    <row r="795" spans="1:11" x14ac:dyDescent="0.35">
      <c r="A795">
        <v>1755</v>
      </c>
      <c r="B795" t="s">
        <v>5115</v>
      </c>
      <c r="C795">
        <v>28</v>
      </c>
      <c r="D795" t="s">
        <v>5116</v>
      </c>
      <c r="E795" t="s">
        <v>42</v>
      </c>
      <c r="F795" t="s">
        <v>23</v>
      </c>
      <c r="G795" t="s">
        <v>15</v>
      </c>
      <c r="H795" t="s">
        <v>16</v>
      </c>
      <c r="I795" t="s">
        <v>102</v>
      </c>
      <c r="J795" t="s">
        <v>5117</v>
      </c>
      <c r="K795" t="s">
        <v>19</v>
      </c>
    </row>
    <row r="796" spans="1:11" x14ac:dyDescent="0.35">
      <c r="A796">
        <v>1756</v>
      </c>
      <c r="B796" t="s">
        <v>5118</v>
      </c>
      <c r="C796">
        <v>30</v>
      </c>
      <c r="D796" t="s">
        <v>5119</v>
      </c>
      <c r="E796" t="s">
        <v>169</v>
      </c>
      <c r="F796" t="s">
        <v>169</v>
      </c>
      <c r="G796" t="s">
        <v>24</v>
      </c>
      <c r="H796" t="s">
        <v>25</v>
      </c>
      <c r="I796" t="s">
        <v>88</v>
      </c>
      <c r="J796" t="s">
        <v>5120</v>
      </c>
      <c r="K796" t="s">
        <v>76</v>
      </c>
    </row>
    <row r="797" spans="1:11" x14ac:dyDescent="0.35">
      <c r="A797">
        <v>1757</v>
      </c>
      <c r="B797" t="s">
        <v>5121</v>
      </c>
      <c r="C797">
        <v>27</v>
      </c>
      <c r="D797" t="s">
        <v>5122</v>
      </c>
      <c r="E797" t="s">
        <v>34</v>
      </c>
      <c r="F797" t="s">
        <v>169</v>
      </c>
      <c r="G797" t="s">
        <v>33</v>
      </c>
      <c r="H797" t="s">
        <v>34</v>
      </c>
      <c r="I797" t="s">
        <v>53</v>
      </c>
      <c r="J797" t="s">
        <v>5123</v>
      </c>
      <c r="K797" t="s">
        <v>37</v>
      </c>
    </row>
    <row r="798" spans="1:11" x14ac:dyDescent="0.35">
      <c r="A798">
        <v>1761</v>
      </c>
      <c r="B798" t="s">
        <v>5133</v>
      </c>
      <c r="C798">
        <v>28</v>
      </c>
      <c r="D798" t="s">
        <v>5134</v>
      </c>
      <c r="E798" t="s">
        <v>23</v>
      </c>
      <c r="F798" t="s">
        <v>149</v>
      </c>
      <c r="G798" t="s">
        <v>15</v>
      </c>
      <c r="H798" t="s">
        <v>16</v>
      </c>
      <c r="I798" t="s">
        <v>58</v>
      </c>
      <c r="J798" t="s">
        <v>5135</v>
      </c>
      <c r="K798" t="s">
        <v>28</v>
      </c>
    </row>
    <row r="799" spans="1:11" x14ac:dyDescent="0.35">
      <c r="A799">
        <v>1764</v>
      </c>
      <c r="B799" t="s">
        <v>1000</v>
      </c>
      <c r="C799">
        <v>29</v>
      </c>
      <c r="D799" t="s">
        <v>5142</v>
      </c>
      <c r="E799" t="s">
        <v>42</v>
      </c>
      <c r="F799" t="s">
        <v>79</v>
      </c>
      <c r="G799" t="s">
        <v>33</v>
      </c>
      <c r="H799" t="s">
        <v>34</v>
      </c>
      <c r="I799" t="s">
        <v>63</v>
      </c>
      <c r="J799" t="s">
        <v>5143</v>
      </c>
      <c r="K799" t="s">
        <v>28</v>
      </c>
    </row>
    <row r="800" spans="1:11" x14ac:dyDescent="0.35">
      <c r="A800">
        <v>1765</v>
      </c>
      <c r="B800" t="s">
        <v>5144</v>
      </c>
      <c r="C800">
        <v>28</v>
      </c>
      <c r="D800" t="s">
        <v>5145</v>
      </c>
      <c r="E800" t="s">
        <v>14</v>
      </c>
      <c r="F800" t="s">
        <v>31</v>
      </c>
      <c r="G800" t="s">
        <v>52</v>
      </c>
      <c r="H800" t="s">
        <v>13</v>
      </c>
      <c r="I800" t="s">
        <v>116</v>
      </c>
      <c r="J800" t="s">
        <v>5146</v>
      </c>
      <c r="K800" t="s">
        <v>37</v>
      </c>
    </row>
    <row r="801" spans="1:11" x14ac:dyDescent="0.35">
      <c r="A801">
        <v>1766</v>
      </c>
      <c r="B801" t="s">
        <v>5147</v>
      </c>
      <c r="C801">
        <v>29</v>
      </c>
      <c r="D801" t="s">
        <v>5148</v>
      </c>
      <c r="E801" t="s">
        <v>169</v>
      </c>
      <c r="F801" t="s">
        <v>32</v>
      </c>
      <c r="G801" t="s">
        <v>24</v>
      </c>
      <c r="H801" t="s">
        <v>25</v>
      </c>
      <c r="I801" t="s">
        <v>68</v>
      </c>
      <c r="J801" t="s">
        <v>5149</v>
      </c>
      <c r="K801" t="s">
        <v>76</v>
      </c>
    </row>
    <row r="802" spans="1:11" x14ac:dyDescent="0.35">
      <c r="A802">
        <v>1767</v>
      </c>
      <c r="B802" t="s">
        <v>5150</v>
      </c>
      <c r="C802">
        <v>28</v>
      </c>
      <c r="D802" t="s">
        <v>5151</v>
      </c>
      <c r="E802" t="s">
        <v>14</v>
      </c>
      <c r="F802" t="s">
        <v>31</v>
      </c>
      <c r="G802" t="s">
        <v>33</v>
      </c>
      <c r="H802" t="s">
        <v>34</v>
      </c>
      <c r="I802" t="s">
        <v>58</v>
      </c>
      <c r="J802" t="s">
        <v>5152</v>
      </c>
      <c r="K802" t="s">
        <v>19</v>
      </c>
    </row>
    <row r="803" spans="1:11" x14ac:dyDescent="0.35">
      <c r="A803">
        <v>1772</v>
      </c>
      <c r="B803" t="s">
        <v>5163</v>
      </c>
      <c r="C803">
        <v>29</v>
      </c>
      <c r="D803" t="s">
        <v>5164</v>
      </c>
      <c r="E803" t="s">
        <v>177</v>
      </c>
      <c r="F803" t="s">
        <v>22</v>
      </c>
      <c r="G803" t="s">
        <v>87</v>
      </c>
      <c r="H803" t="s">
        <v>79</v>
      </c>
      <c r="I803" t="s">
        <v>48</v>
      </c>
      <c r="J803" t="s">
        <v>5165</v>
      </c>
      <c r="K803" t="s">
        <v>37</v>
      </c>
    </row>
    <row r="804" spans="1:11" x14ac:dyDescent="0.35">
      <c r="A804">
        <v>1774</v>
      </c>
      <c r="B804" t="s">
        <v>5169</v>
      </c>
      <c r="C804">
        <v>26</v>
      </c>
      <c r="D804" t="s">
        <v>5170</v>
      </c>
      <c r="E804" t="s">
        <v>149</v>
      </c>
      <c r="F804" t="s">
        <v>169</v>
      </c>
      <c r="G804" t="s">
        <v>120</v>
      </c>
      <c r="H804" t="s">
        <v>57</v>
      </c>
      <c r="I804" t="s">
        <v>68</v>
      </c>
      <c r="J804" t="s">
        <v>5171</v>
      </c>
      <c r="K804" t="s">
        <v>44</v>
      </c>
    </row>
    <row r="805" spans="1:11" x14ac:dyDescent="0.35">
      <c r="A805">
        <v>1775</v>
      </c>
      <c r="B805" t="s">
        <v>5172</v>
      </c>
      <c r="C805">
        <v>30</v>
      </c>
      <c r="D805" t="s">
        <v>5173</v>
      </c>
      <c r="E805" t="s">
        <v>14</v>
      </c>
      <c r="F805" t="s">
        <v>57</v>
      </c>
      <c r="G805" t="s">
        <v>80</v>
      </c>
      <c r="H805" t="s">
        <v>32</v>
      </c>
      <c r="I805" t="s">
        <v>58</v>
      </c>
      <c r="J805" t="s">
        <v>5174</v>
      </c>
      <c r="K805" t="s">
        <v>76</v>
      </c>
    </row>
    <row r="806" spans="1:11" x14ac:dyDescent="0.35">
      <c r="A806">
        <v>1777</v>
      </c>
      <c r="B806" t="s">
        <v>5178</v>
      </c>
      <c r="C806">
        <v>28</v>
      </c>
      <c r="D806" t="s">
        <v>5179</v>
      </c>
      <c r="E806" t="s">
        <v>31</v>
      </c>
      <c r="F806" t="s">
        <v>31</v>
      </c>
      <c r="G806" t="s">
        <v>47</v>
      </c>
      <c r="H806" t="s">
        <v>31</v>
      </c>
      <c r="I806" t="s">
        <v>68</v>
      </c>
      <c r="J806" t="s">
        <v>5180</v>
      </c>
      <c r="K806" t="s">
        <v>76</v>
      </c>
    </row>
    <row r="807" spans="1:11" x14ac:dyDescent="0.35">
      <c r="A807">
        <v>1781</v>
      </c>
      <c r="B807" t="s">
        <v>5190</v>
      </c>
      <c r="C807">
        <v>27</v>
      </c>
      <c r="D807" t="s">
        <v>5191</v>
      </c>
      <c r="E807" t="s">
        <v>57</v>
      </c>
      <c r="F807" t="s">
        <v>133</v>
      </c>
      <c r="G807" t="s">
        <v>33</v>
      </c>
      <c r="H807" t="s">
        <v>34</v>
      </c>
      <c r="I807" t="s">
        <v>63</v>
      </c>
      <c r="J807" t="s">
        <v>5192</v>
      </c>
      <c r="K807" t="s">
        <v>76</v>
      </c>
    </row>
    <row r="808" spans="1:11" x14ac:dyDescent="0.35">
      <c r="A808">
        <v>1782</v>
      </c>
      <c r="B808" t="s">
        <v>5193</v>
      </c>
      <c r="C808">
        <v>29</v>
      </c>
      <c r="D808" t="s">
        <v>5194</v>
      </c>
      <c r="E808" t="s">
        <v>23</v>
      </c>
      <c r="F808" t="s">
        <v>16</v>
      </c>
      <c r="G808" t="s">
        <v>33</v>
      </c>
      <c r="H808" t="s">
        <v>34</v>
      </c>
      <c r="I808" t="s">
        <v>102</v>
      </c>
      <c r="J808" t="s">
        <v>5195</v>
      </c>
      <c r="K808" t="s">
        <v>19</v>
      </c>
    </row>
    <row r="809" spans="1:11" x14ac:dyDescent="0.35">
      <c r="A809">
        <v>1783</v>
      </c>
      <c r="B809" t="s">
        <v>5196</v>
      </c>
      <c r="C809">
        <v>26</v>
      </c>
      <c r="D809" t="s">
        <v>5197</v>
      </c>
      <c r="E809" t="s">
        <v>79</v>
      </c>
      <c r="F809" t="s">
        <v>16</v>
      </c>
      <c r="G809" t="s">
        <v>47</v>
      </c>
      <c r="H809" t="s">
        <v>31</v>
      </c>
      <c r="I809" t="s">
        <v>48</v>
      </c>
      <c r="J809" t="s">
        <v>5198</v>
      </c>
      <c r="K809" t="s">
        <v>76</v>
      </c>
    </row>
    <row r="810" spans="1:11" x14ac:dyDescent="0.35">
      <c r="A810">
        <v>1784</v>
      </c>
      <c r="B810" t="s">
        <v>5199</v>
      </c>
      <c r="C810">
        <v>26</v>
      </c>
      <c r="D810" t="s">
        <v>5200</v>
      </c>
      <c r="E810" t="s">
        <v>201</v>
      </c>
      <c r="F810" t="s">
        <v>169</v>
      </c>
      <c r="G810" t="s">
        <v>15</v>
      </c>
      <c r="H810" t="s">
        <v>16</v>
      </c>
      <c r="I810" t="s">
        <v>170</v>
      </c>
      <c r="J810" t="s">
        <v>5201</v>
      </c>
      <c r="K810" t="s">
        <v>37</v>
      </c>
    </row>
    <row r="811" spans="1:11" x14ac:dyDescent="0.35">
      <c r="A811">
        <v>1789</v>
      </c>
      <c r="B811" t="s">
        <v>5214</v>
      </c>
      <c r="C811">
        <v>26</v>
      </c>
      <c r="D811" t="s">
        <v>5215</v>
      </c>
      <c r="E811" t="s">
        <v>25</v>
      </c>
      <c r="F811" t="s">
        <v>101</v>
      </c>
      <c r="G811" t="s">
        <v>47</v>
      </c>
      <c r="H811" t="s">
        <v>31</v>
      </c>
      <c r="I811" t="s">
        <v>116</v>
      </c>
      <c r="J811" t="s">
        <v>5216</v>
      </c>
      <c r="K811" t="s">
        <v>44</v>
      </c>
    </row>
    <row r="812" spans="1:11" x14ac:dyDescent="0.35">
      <c r="A812">
        <v>1790</v>
      </c>
      <c r="B812" t="s">
        <v>5217</v>
      </c>
      <c r="C812">
        <v>29</v>
      </c>
      <c r="D812" t="s">
        <v>5218</v>
      </c>
      <c r="E812" t="s">
        <v>57</v>
      </c>
      <c r="F812" t="s">
        <v>14</v>
      </c>
      <c r="G812" t="s">
        <v>62</v>
      </c>
      <c r="H812" t="s">
        <v>23</v>
      </c>
      <c r="I812" t="s">
        <v>68</v>
      </c>
      <c r="J812" t="s">
        <v>5219</v>
      </c>
      <c r="K812" t="s">
        <v>28</v>
      </c>
    </row>
    <row r="813" spans="1:11" x14ac:dyDescent="0.35">
      <c r="A813">
        <v>1793</v>
      </c>
      <c r="B813" t="s">
        <v>665</v>
      </c>
      <c r="C813">
        <v>29</v>
      </c>
      <c r="D813" t="s">
        <v>5225</v>
      </c>
      <c r="E813" t="s">
        <v>25</v>
      </c>
      <c r="F813" t="s">
        <v>201</v>
      </c>
      <c r="G813" t="s">
        <v>120</v>
      </c>
      <c r="H813" t="s">
        <v>57</v>
      </c>
      <c r="I813" t="s">
        <v>68</v>
      </c>
      <c r="J813" t="s">
        <v>5226</v>
      </c>
      <c r="K813" t="s">
        <v>76</v>
      </c>
    </row>
    <row r="814" spans="1:11" x14ac:dyDescent="0.35">
      <c r="A814">
        <v>1794</v>
      </c>
      <c r="B814" t="s">
        <v>5227</v>
      </c>
      <c r="C814">
        <v>27</v>
      </c>
      <c r="D814" t="s">
        <v>5228</v>
      </c>
      <c r="E814" t="s">
        <v>67</v>
      </c>
      <c r="F814" t="s">
        <v>16</v>
      </c>
      <c r="G814" t="s">
        <v>24</v>
      </c>
      <c r="H814" t="s">
        <v>25</v>
      </c>
      <c r="I814" t="s">
        <v>17</v>
      </c>
      <c r="J814" t="s">
        <v>5229</v>
      </c>
      <c r="K814" t="s">
        <v>19</v>
      </c>
    </row>
    <row r="815" spans="1:11" x14ac:dyDescent="0.35">
      <c r="A815">
        <v>1795</v>
      </c>
      <c r="B815" t="s">
        <v>5230</v>
      </c>
      <c r="C815">
        <v>29</v>
      </c>
      <c r="D815" t="s">
        <v>5231</v>
      </c>
      <c r="E815" t="s">
        <v>177</v>
      </c>
      <c r="F815" t="s">
        <v>201</v>
      </c>
      <c r="G815" t="s">
        <v>41</v>
      </c>
      <c r="H815" t="s">
        <v>42</v>
      </c>
      <c r="I815" t="s">
        <v>26</v>
      </c>
      <c r="J815" t="s">
        <v>5232</v>
      </c>
      <c r="K815" t="s">
        <v>76</v>
      </c>
    </row>
    <row r="816" spans="1:11" x14ac:dyDescent="0.35">
      <c r="A816">
        <v>1796</v>
      </c>
      <c r="B816" t="s">
        <v>5233</v>
      </c>
      <c r="C816">
        <v>28</v>
      </c>
      <c r="D816" t="s">
        <v>5234</v>
      </c>
      <c r="E816" t="s">
        <v>14</v>
      </c>
      <c r="F816" t="s">
        <v>169</v>
      </c>
      <c r="G816" t="s">
        <v>15</v>
      </c>
      <c r="H816" t="s">
        <v>16</v>
      </c>
      <c r="I816" t="s">
        <v>48</v>
      </c>
      <c r="J816">
        <v>6040872262</v>
      </c>
      <c r="K816" t="s">
        <v>28</v>
      </c>
    </row>
    <row r="817" spans="1:11" x14ac:dyDescent="0.35">
      <c r="A817">
        <v>1797</v>
      </c>
      <c r="B817" t="s">
        <v>1912</v>
      </c>
      <c r="C817">
        <v>26</v>
      </c>
      <c r="D817" t="s">
        <v>5235</v>
      </c>
      <c r="E817" t="s">
        <v>67</v>
      </c>
      <c r="F817" t="s">
        <v>42</v>
      </c>
      <c r="G817" t="s">
        <v>52</v>
      </c>
      <c r="H817" t="s">
        <v>13</v>
      </c>
      <c r="I817" t="s">
        <v>88</v>
      </c>
      <c r="J817" t="s">
        <v>5236</v>
      </c>
      <c r="K817" t="s">
        <v>76</v>
      </c>
    </row>
    <row r="818" spans="1:11" x14ac:dyDescent="0.35">
      <c r="A818">
        <v>1798</v>
      </c>
      <c r="B818" t="s">
        <v>5237</v>
      </c>
      <c r="C818">
        <v>30</v>
      </c>
      <c r="D818" t="s">
        <v>5238</v>
      </c>
      <c r="E818" t="s">
        <v>13</v>
      </c>
      <c r="F818" t="s">
        <v>149</v>
      </c>
      <c r="G818" t="s">
        <v>47</v>
      </c>
      <c r="H818" t="s">
        <v>31</v>
      </c>
      <c r="I818" t="s">
        <v>58</v>
      </c>
      <c r="J818" t="s">
        <v>5239</v>
      </c>
      <c r="K818" t="s">
        <v>76</v>
      </c>
    </row>
    <row r="819" spans="1:11" x14ac:dyDescent="0.35">
      <c r="A819">
        <v>1799</v>
      </c>
      <c r="B819" t="s">
        <v>5240</v>
      </c>
      <c r="C819">
        <v>29</v>
      </c>
      <c r="D819" t="s">
        <v>5241</v>
      </c>
      <c r="E819" t="s">
        <v>42</v>
      </c>
      <c r="F819" t="s">
        <v>201</v>
      </c>
      <c r="G819" t="s">
        <v>15</v>
      </c>
      <c r="H819" t="s">
        <v>16</v>
      </c>
      <c r="I819" t="s">
        <v>116</v>
      </c>
      <c r="J819" t="s">
        <v>5242</v>
      </c>
      <c r="K819" t="s">
        <v>76</v>
      </c>
    </row>
    <row r="820" spans="1:11" x14ac:dyDescent="0.35">
      <c r="A820">
        <v>1800</v>
      </c>
      <c r="B820" t="s">
        <v>5243</v>
      </c>
      <c r="C820">
        <v>26</v>
      </c>
      <c r="D820" t="s">
        <v>5244</v>
      </c>
      <c r="E820" t="s">
        <v>25</v>
      </c>
      <c r="F820" t="s">
        <v>133</v>
      </c>
      <c r="G820" t="s">
        <v>41</v>
      </c>
      <c r="H820" t="s">
        <v>42</v>
      </c>
      <c r="I820" t="s">
        <v>116</v>
      </c>
      <c r="J820" t="s">
        <v>5245</v>
      </c>
      <c r="K820" t="s">
        <v>44</v>
      </c>
    </row>
    <row r="821" spans="1:11" x14ac:dyDescent="0.35">
      <c r="A821">
        <v>1801</v>
      </c>
      <c r="B821" t="s">
        <v>5246</v>
      </c>
      <c r="C821">
        <v>29</v>
      </c>
      <c r="D821" t="s">
        <v>5247</v>
      </c>
      <c r="E821" t="s">
        <v>177</v>
      </c>
      <c r="F821" t="s">
        <v>149</v>
      </c>
      <c r="G821" t="s">
        <v>24</v>
      </c>
      <c r="H821" t="s">
        <v>25</v>
      </c>
      <c r="I821" t="s">
        <v>116</v>
      </c>
      <c r="J821" t="s">
        <v>5248</v>
      </c>
      <c r="K821" t="s">
        <v>37</v>
      </c>
    </row>
    <row r="822" spans="1:11" x14ac:dyDescent="0.35">
      <c r="A822">
        <v>1802</v>
      </c>
      <c r="B822" t="s">
        <v>5249</v>
      </c>
      <c r="C822">
        <v>26</v>
      </c>
      <c r="D822" t="s">
        <v>5250</v>
      </c>
      <c r="E822" t="s">
        <v>31</v>
      </c>
      <c r="F822" t="s">
        <v>79</v>
      </c>
      <c r="G822" t="s">
        <v>62</v>
      </c>
      <c r="H822" t="s">
        <v>23</v>
      </c>
      <c r="I822" t="s">
        <v>88</v>
      </c>
      <c r="J822">
        <f>1-906-972-968</f>
        <v>-2845</v>
      </c>
      <c r="K822" t="s">
        <v>19</v>
      </c>
    </row>
    <row r="823" spans="1:11" x14ac:dyDescent="0.35">
      <c r="A823">
        <v>1803</v>
      </c>
      <c r="B823" t="s">
        <v>5251</v>
      </c>
      <c r="C823">
        <v>26</v>
      </c>
      <c r="D823" t="s">
        <v>5252</v>
      </c>
      <c r="E823" t="s">
        <v>133</v>
      </c>
      <c r="F823" t="s">
        <v>169</v>
      </c>
      <c r="G823" t="s">
        <v>52</v>
      </c>
      <c r="H823" t="s">
        <v>13</v>
      </c>
      <c r="I823" t="s">
        <v>116</v>
      </c>
      <c r="J823">
        <f>1-905-997-9729</f>
        <v>-11630</v>
      </c>
      <c r="K823" t="s">
        <v>28</v>
      </c>
    </row>
    <row r="824" spans="1:11" x14ac:dyDescent="0.35">
      <c r="A824">
        <v>1804</v>
      </c>
      <c r="B824" t="s">
        <v>5253</v>
      </c>
      <c r="C824">
        <v>27</v>
      </c>
      <c r="D824" t="s">
        <v>5254</v>
      </c>
      <c r="E824" t="s">
        <v>14</v>
      </c>
      <c r="F824" t="s">
        <v>25</v>
      </c>
      <c r="G824" t="s">
        <v>80</v>
      </c>
      <c r="H824" t="s">
        <v>32</v>
      </c>
      <c r="I824" t="s">
        <v>26</v>
      </c>
      <c r="J824" t="s">
        <v>5255</v>
      </c>
      <c r="K824" t="s">
        <v>28</v>
      </c>
    </row>
    <row r="825" spans="1:11" x14ac:dyDescent="0.35">
      <c r="A825">
        <v>1805</v>
      </c>
      <c r="B825" t="s">
        <v>5256</v>
      </c>
      <c r="C825">
        <v>30</v>
      </c>
      <c r="D825" t="s">
        <v>5257</v>
      </c>
      <c r="E825" t="s">
        <v>42</v>
      </c>
      <c r="F825" t="s">
        <v>133</v>
      </c>
      <c r="G825" t="s">
        <v>87</v>
      </c>
      <c r="H825" t="s">
        <v>79</v>
      </c>
      <c r="I825" t="s">
        <v>17</v>
      </c>
      <c r="J825" t="s">
        <v>5258</v>
      </c>
      <c r="K825" t="s">
        <v>28</v>
      </c>
    </row>
    <row r="826" spans="1:11" x14ac:dyDescent="0.35">
      <c r="A826">
        <v>1809</v>
      </c>
      <c r="B826" t="s">
        <v>5267</v>
      </c>
      <c r="C826">
        <v>26</v>
      </c>
      <c r="D826" t="s">
        <v>5268</v>
      </c>
      <c r="E826" t="s">
        <v>177</v>
      </c>
      <c r="F826" t="s">
        <v>32</v>
      </c>
      <c r="G826" t="s">
        <v>15</v>
      </c>
      <c r="H826" t="s">
        <v>16</v>
      </c>
      <c r="I826" t="s">
        <v>170</v>
      </c>
      <c r="J826" t="s">
        <v>5269</v>
      </c>
      <c r="K826" t="s">
        <v>19</v>
      </c>
    </row>
    <row r="827" spans="1:11" x14ac:dyDescent="0.35">
      <c r="A827">
        <v>1813</v>
      </c>
      <c r="B827" t="s">
        <v>5279</v>
      </c>
      <c r="C827">
        <v>29</v>
      </c>
      <c r="D827" t="s">
        <v>5280</v>
      </c>
      <c r="E827" t="s">
        <v>177</v>
      </c>
      <c r="F827" t="s">
        <v>40</v>
      </c>
      <c r="G827" t="s">
        <v>15</v>
      </c>
      <c r="H827" t="s">
        <v>16</v>
      </c>
      <c r="I827" t="s">
        <v>116</v>
      </c>
      <c r="J827" t="s">
        <v>5281</v>
      </c>
      <c r="K827" t="s">
        <v>19</v>
      </c>
    </row>
    <row r="828" spans="1:11" x14ac:dyDescent="0.35">
      <c r="A828">
        <v>1816</v>
      </c>
      <c r="B828" t="s">
        <v>5288</v>
      </c>
      <c r="C828">
        <v>29</v>
      </c>
      <c r="D828" t="s">
        <v>5289</v>
      </c>
      <c r="E828" t="s">
        <v>22</v>
      </c>
      <c r="F828" t="s">
        <v>13</v>
      </c>
      <c r="G828" t="s">
        <v>15</v>
      </c>
      <c r="H828" t="s">
        <v>16</v>
      </c>
      <c r="I828" t="s">
        <v>58</v>
      </c>
      <c r="J828">
        <v>6557912400</v>
      </c>
      <c r="K828" t="s">
        <v>37</v>
      </c>
    </row>
    <row r="829" spans="1:11" x14ac:dyDescent="0.35">
      <c r="A829">
        <v>1824</v>
      </c>
      <c r="B829" t="s">
        <v>5309</v>
      </c>
      <c r="C829">
        <v>29</v>
      </c>
      <c r="D829" t="s">
        <v>5310</v>
      </c>
      <c r="E829" t="s">
        <v>16</v>
      </c>
      <c r="F829" t="s">
        <v>23</v>
      </c>
      <c r="G829" t="s">
        <v>15</v>
      </c>
      <c r="H829" t="s">
        <v>16</v>
      </c>
      <c r="I829" t="s">
        <v>68</v>
      </c>
      <c r="J829" t="s">
        <v>5311</v>
      </c>
      <c r="K829" t="s">
        <v>19</v>
      </c>
    </row>
    <row r="830" spans="1:11" x14ac:dyDescent="0.35">
      <c r="A830">
        <v>1826</v>
      </c>
      <c r="B830" t="s">
        <v>5315</v>
      </c>
      <c r="C830">
        <v>29</v>
      </c>
      <c r="D830" t="s">
        <v>5316</v>
      </c>
      <c r="E830" t="s">
        <v>25</v>
      </c>
      <c r="F830" t="s">
        <v>201</v>
      </c>
      <c r="G830" t="s">
        <v>52</v>
      </c>
      <c r="H830" t="s">
        <v>13</v>
      </c>
      <c r="I830" t="s">
        <v>88</v>
      </c>
      <c r="J830" t="s">
        <v>5317</v>
      </c>
      <c r="K830" t="s">
        <v>19</v>
      </c>
    </row>
    <row r="831" spans="1:11" x14ac:dyDescent="0.35">
      <c r="A831">
        <v>1827</v>
      </c>
      <c r="B831" t="s">
        <v>5318</v>
      </c>
      <c r="C831">
        <v>27</v>
      </c>
      <c r="D831" t="s">
        <v>5319</v>
      </c>
      <c r="E831" t="s">
        <v>57</v>
      </c>
      <c r="F831" t="s">
        <v>169</v>
      </c>
      <c r="G831" t="s">
        <v>80</v>
      </c>
      <c r="H831" t="s">
        <v>32</v>
      </c>
      <c r="I831" t="s">
        <v>48</v>
      </c>
      <c r="J831" t="s">
        <v>5320</v>
      </c>
      <c r="K831" t="s">
        <v>28</v>
      </c>
    </row>
    <row r="832" spans="1:11" x14ac:dyDescent="0.35">
      <c r="A832">
        <v>1829</v>
      </c>
      <c r="B832" t="s">
        <v>5324</v>
      </c>
      <c r="C832">
        <v>26</v>
      </c>
      <c r="D832" t="s">
        <v>5325</v>
      </c>
      <c r="E832" t="s">
        <v>13</v>
      </c>
      <c r="F832" t="s">
        <v>201</v>
      </c>
      <c r="G832" t="s">
        <v>62</v>
      </c>
      <c r="H832" t="s">
        <v>23</v>
      </c>
      <c r="I832" t="s">
        <v>88</v>
      </c>
      <c r="J832" t="s">
        <v>5326</v>
      </c>
      <c r="K832" t="s">
        <v>37</v>
      </c>
    </row>
    <row r="833" spans="1:11" x14ac:dyDescent="0.35">
      <c r="A833">
        <v>1830</v>
      </c>
      <c r="B833" t="s">
        <v>5327</v>
      </c>
      <c r="C833">
        <v>28</v>
      </c>
      <c r="D833" t="s">
        <v>5328</v>
      </c>
      <c r="E833" t="s">
        <v>16</v>
      </c>
      <c r="F833" t="s">
        <v>101</v>
      </c>
      <c r="G833" t="s">
        <v>87</v>
      </c>
      <c r="H833" t="s">
        <v>79</v>
      </c>
      <c r="I833" t="s">
        <v>53</v>
      </c>
      <c r="J833">
        <f>1-691-734-9363</f>
        <v>-10787</v>
      </c>
      <c r="K833" t="s">
        <v>76</v>
      </c>
    </row>
    <row r="834" spans="1:11" x14ac:dyDescent="0.35">
      <c r="A834">
        <v>1834</v>
      </c>
      <c r="B834" t="s">
        <v>5337</v>
      </c>
      <c r="C834">
        <v>26</v>
      </c>
      <c r="D834" t="s">
        <v>5338</v>
      </c>
      <c r="E834" t="s">
        <v>31</v>
      </c>
      <c r="F834" t="s">
        <v>25</v>
      </c>
      <c r="G834" t="s">
        <v>62</v>
      </c>
      <c r="H834" t="s">
        <v>23</v>
      </c>
      <c r="I834" t="s">
        <v>53</v>
      </c>
      <c r="J834" t="s">
        <v>5339</v>
      </c>
      <c r="K834" t="s">
        <v>37</v>
      </c>
    </row>
    <row r="835" spans="1:11" x14ac:dyDescent="0.35">
      <c r="A835">
        <v>1838</v>
      </c>
      <c r="B835" t="s">
        <v>5349</v>
      </c>
      <c r="C835">
        <v>30</v>
      </c>
      <c r="D835" t="s">
        <v>5350</v>
      </c>
      <c r="E835" t="s">
        <v>133</v>
      </c>
      <c r="F835" t="s">
        <v>201</v>
      </c>
      <c r="G835" t="s">
        <v>41</v>
      </c>
      <c r="H835" t="s">
        <v>42</v>
      </c>
      <c r="I835" t="s">
        <v>35</v>
      </c>
      <c r="J835" t="s">
        <v>5351</v>
      </c>
      <c r="K835" t="s">
        <v>28</v>
      </c>
    </row>
    <row r="836" spans="1:11" x14ac:dyDescent="0.35">
      <c r="A836">
        <v>1843</v>
      </c>
      <c r="B836" t="s">
        <v>5364</v>
      </c>
      <c r="C836">
        <v>26</v>
      </c>
      <c r="D836" t="s">
        <v>5365</v>
      </c>
      <c r="E836" t="s">
        <v>201</v>
      </c>
      <c r="F836" t="s">
        <v>22</v>
      </c>
      <c r="G836" t="s">
        <v>80</v>
      </c>
      <c r="H836" t="s">
        <v>32</v>
      </c>
      <c r="I836" t="s">
        <v>48</v>
      </c>
      <c r="J836" t="s">
        <v>5366</v>
      </c>
      <c r="K836" t="s">
        <v>76</v>
      </c>
    </row>
    <row r="837" spans="1:11" x14ac:dyDescent="0.35">
      <c r="A837">
        <v>1844</v>
      </c>
      <c r="B837" t="s">
        <v>5367</v>
      </c>
      <c r="C837">
        <v>27</v>
      </c>
      <c r="D837" t="s">
        <v>5368</v>
      </c>
      <c r="E837" t="s">
        <v>25</v>
      </c>
      <c r="F837" t="s">
        <v>149</v>
      </c>
      <c r="G837" t="s">
        <v>24</v>
      </c>
      <c r="H837" t="s">
        <v>25</v>
      </c>
      <c r="I837" t="s">
        <v>58</v>
      </c>
      <c r="J837" t="s">
        <v>5369</v>
      </c>
      <c r="K837" t="s">
        <v>44</v>
      </c>
    </row>
    <row r="838" spans="1:11" x14ac:dyDescent="0.35">
      <c r="A838">
        <v>1846</v>
      </c>
      <c r="B838" t="s">
        <v>5373</v>
      </c>
      <c r="C838">
        <v>30</v>
      </c>
      <c r="D838" t="s">
        <v>5374</v>
      </c>
      <c r="E838" t="s">
        <v>32</v>
      </c>
      <c r="F838" t="s">
        <v>149</v>
      </c>
      <c r="G838" t="s">
        <v>47</v>
      </c>
      <c r="H838" t="s">
        <v>31</v>
      </c>
      <c r="I838" t="s">
        <v>35</v>
      </c>
      <c r="J838" t="s">
        <v>5375</v>
      </c>
      <c r="K838" t="s">
        <v>76</v>
      </c>
    </row>
    <row r="839" spans="1:11" x14ac:dyDescent="0.35">
      <c r="A839">
        <v>1849</v>
      </c>
      <c r="B839" t="s">
        <v>5382</v>
      </c>
      <c r="C839">
        <v>29</v>
      </c>
      <c r="D839" t="s">
        <v>5383</v>
      </c>
      <c r="E839" t="s">
        <v>22</v>
      </c>
      <c r="F839" t="s">
        <v>22</v>
      </c>
      <c r="G839" t="s">
        <v>52</v>
      </c>
      <c r="H839" t="s">
        <v>13</v>
      </c>
      <c r="I839" t="s">
        <v>17</v>
      </c>
      <c r="J839" t="s">
        <v>5384</v>
      </c>
      <c r="K839" t="s">
        <v>44</v>
      </c>
    </row>
    <row r="840" spans="1:11" x14ac:dyDescent="0.35">
      <c r="A840">
        <v>1852</v>
      </c>
      <c r="B840" t="s">
        <v>5391</v>
      </c>
      <c r="C840">
        <v>26</v>
      </c>
      <c r="D840" t="s">
        <v>5392</v>
      </c>
      <c r="E840" t="s">
        <v>177</v>
      </c>
      <c r="F840" t="s">
        <v>177</v>
      </c>
      <c r="G840" t="s">
        <v>24</v>
      </c>
      <c r="H840" t="s">
        <v>25</v>
      </c>
      <c r="I840" t="s">
        <v>146</v>
      </c>
      <c r="J840" t="s">
        <v>5393</v>
      </c>
      <c r="K840" t="s">
        <v>37</v>
      </c>
    </row>
    <row r="841" spans="1:11" x14ac:dyDescent="0.35">
      <c r="A841">
        <v>1855</v>
      </c>
      <c r="B841" t="s">
        <v>5400</v>
      </c>
      <c r="C841">
        <v>30</v>
      </c>
      <c r="D841" t="s">
        <v>5401</v>
      </c>
      <c r="E841" t="s">
        <v>22</v>
      </c>
      <c r="F841" t="s">
        <v>22</v>
      </c>
      <c r="G841" t="s">
        <v>33</v>
      </c>
      <c r="H841" t="s">
        <v>34</v>
      </c>
      <c r="I841" t="s">
        <v>58</v>
      </c>
      <c r="J841">
        <v>2318461398</v>
      </c>
      <c r="K841" t="s">
        <v>44</v>
      </c>
    </row>
    <row r="842" spans="1:11" x14ac:dyDescent="0.35">
      <c r="A842">
        <v>1858</v>
      </c>
      <c r="B842" t="s">
        <v>5408</v>
      </c>
      <c r="C842">
        <v>28</v>
      </c>
      <c r="D842" t="s">
        <v>5409</v>
      </c>
      <c r="E842" t="s">
        <v>201</v>
      </c>
      <c r="F842" t="s">
        <v>13</v>
      </c>
      <c r="G842" t="s">
        <v>15</v>
      </c>
      <c r="H842" t="s">
        <v>16</v>
      </c>
      <c r="I842" t="s">
        <v>63</v>
      </c>
      <c r="J842" t="s">
        <v>5410</v>
      </c>
      <c r="K842" t="s">
        <v>28</v>
      </c>
    </row>
    <row r="843" spans="1:11" x14ac:dyDescent="0.35">
      <c r="A843">
        <v>1859</v>
      </c>
      <c r="B843" t="s">
        <v>5411</v>
      </c>
      <c r="C843">
        <v>27</v>
      </c>
      <c r="D843" t="s">
        <v>5412</v>
      </c>
      <c r="E843" t="s">
        <v>177</v>
      </c>
      <c r="F843" t="s">
        <v>149</v>
      </c>
      <c r="G843" t="s">
        <v>62</v>
      </c>
      <c r="H843" t="s">
        <v>23</v>
      </c>
      <c r="I843" t="s">
        <v>91</v>
      </c>
      <c r="J843" t="s">
        <v>5413</v>
      </c>
      <c r="K843" t="s">
        <v>19</v>
      </c>
    </row>
    <row r="844" spans="1:11" x14ac:dyDescent="0.35">
      <c r="A844">
        <v>1861</v>
      </c>
      <c r="B844" t="s">
        <v>5417</v>
      </c>
      <c r="C844">
        <v>29</v>
      </c>
      <c r="D844" t="s">
        <v>5418</v>
      </c>
      <c r="E844" t="s">
        <v>79</v>
      </c>
      <c r="F844" t="s">
        <v>67</v>
      </c>
      <c r="G844" t="s">
        <v>47</v>
      </c>
      <c r="H844" t="s">
        <v>31</v>
      </c>
      <c r="I844" t="s">
        <v>146</v>
      </c>
      <c r="J844" t="s">
        <v>5419</v>
      </c>
      <c r="K844" t="s">
        <v>28</v>
      </c>
    </row>
    <row r="845" spans="1:11" x14ac:dyDescent="0.35">
      <c r="A845">
        <v>1862</v>
      </c>
      <c r="B845" t="s">
        <v>5420</v>
      </c>
      <c r="C845">
        <v>26</v>
      </c>
      <c r="D845" t="s">
        <v>5421</v>
      </c>
      <c r="E845" t="s">
        <v>13</v>
      </c>
      <c r="F845" t="s">
        <v>23</v>
      </c>
      <c r="G845" t="s">
        <v>47</v>
      </c>
      <c r="H845" t="s">
        <v>31</v>
      </c>
      <c r="I845" t="s">
        <v>153</v>
      </c>
      <c r="J845" t="s">
        <v>5422</v>
      </c>
      <c r="K845" t="s">
        <v>19</v>
      </c>
    </row>
    <row r="846" spans="1:11" x14ac:dyDescent="0.35">
      <c r="A846">
        <v>1865</v>
      </c>
      <c r="B846" t="s">
        <v>5428</v>
      </c>
      <c r="C846">
        <v>30</v>
      </c>
      <c r="D846" t="s">
        <v>5429</v>
      </c>
      <c r="E846" t="s">
        <v>42</v>
      </c>
      <c r="F846" t="s">
        <v>42</v>
      </c>
      <c r="G846" t="s">
        <v>62</v>
      </c>
      <c r="H846" t="s">
        <v>23</v>
      </c>
      <c r="I846" t="s">
        <v>102</v>
      </c>
      <c r="J846" t="s">
        <v>5430</v>
      </c>
      <c r="K846" t="s">
        <v>76</v>
      </c>
    </row>
    <row r="847" spans="1:11" x14ac:dyDescent="0.35">
      <c r="A847">
        <v>1869</v>
      </c>
      <c r="B847" t="s">
        <v>5440</v>
      </c>
      <c r="C847">
        <v>26</v>
      </c>
      <c r="D847" t="s">
        <v>5441</v>
      </c>
      <c r="E847" t="s">
        <v>40</v>
      </c>
      <c r="F847" t="s">
        <v>169</v>
      </c>
      <c r="G847" t="s">
        <v>87</v>
      </c>
      <c r="H847" t="s">
        <v>79</v>
      </c>
      <c r="I847" t="s">
        <v>153</v>
      </c>
      <c r="J847" t="s">
        <v>5442</v>
      </c>
      <c r="K847" t="s">
        <v>19</v>
      </c>
    </row>
    <row r="848" spans="1:11" x14ac:dyDescent="0.35">
      <c r="A848">
        <v>1870</v>
      </c>
      <c r="B848" t="s">
        <v>5443</v>
      </c>
      <c r="C848">
        <v>26</v>
      </c>
      <c r="D848" t="s">
        <v>5444</v>
      </c>
      <c r="E848" t="s">
        <v>34</v>
      </c>
      <c r="F848" t="s">
        <v>23</v>
      </c>
      <c r="G848" t="s">
        <v>52</v>
      </c>
      <c r="H848" t="s">
        <v>13</v>
      </c>
      <c r="I848" t="s">
        <v>116</v>
      </c>
      <c r="J848">
        <v>7859184275</v>
      </c>
      <c r="K848" t="s">
        <v>76</v>
      </c>
    </row>
    <row r="849" spans="1:11" x14ac:dyDescent="0.35">
      <c r="A849">
        <v>1874</v>
      </c>
      <c r="B849" t="s">
        <v>5453</v>
      </c>
      <c r="C849">
        <v>28</v>
      </c>
      <c r="D849" t="s">
        <v>5454</v>
      </c>
      <c r="E849" t="s">
        <v>57</v>
      </c>
      <c r="F849" t="s">
        <v>42</v>
      </c>
      <c r="G849" t="s">
        <v>15</v>
      </c>
      <c r="H849" t="s">
        <v>16</v>
      </c>
      <c r="I849" t="s">
        <v>88</v>
      </c>
      <c r="J849" t="s">
        <v>5455</v>
      </c>
      <c r="K849" t="s">
        <v>28</v>
      </c>
    </row>
    <row r="850" spans="1:11" x14ac:dyDescent="0.35">
      <c r="A850">
        <v>1876</v>
      </c>
      <c r="B850" t="s">
        <v>5459</v>
      </c>
      <c r="C850">
        <v>29</v>
      </c>
      <c r="D850" t="s">
        <v>5460</v>
      </c>
      <c r="E850" t="s">
        <v>31</v>
      </c>
      <c r="F850" t="s">
        <v>16</v>
      </c>
      <c r="G850" t="s">
        <v>87</v>
      </c>
      <c r="H850" t="s">
        <v>79</v>
      </c>
      <c r="I850" t="s">
        <v>91</v>
      </c>
      <c r="J850" t="s">
        <v>5461</v>
      </c>
      <c r="K850" t="s">
        <v>37</v>
      </c>
    </row>
    <row r="851" spans="1:11" x14ac:dyDescent="0.35">
      <c r="A851">
        <v>1877</v>
      </c>
      <c r="B851" t="s">
        <v>5462</v>
      </c>
      <c r="C851">
        <v>28</v>
      </c>
      <c r="D851" t="s">
        <v>5463</v>
      </c>
      <c r="E851" t="s">
        <v>67</v>
      </c>
      <c r="F851" t="s">
        <v>13</v>
      </c>
      <c r="G851" t="s">
        <v>120</v>
      </c>
      <c r="H851" t="s">
        <v>57</v>
      </c>
      <c r="I851" t="s">
        <v>153</v>
      </c>
      <c r="J851" t="s">
        <v>5464</v>
      </c>
      <c r="K851" t="s">
        <v>19</v>
      </c>
    </row>
    <row r="852" spans="1:11" x14ac:dyDescent="0.35">
      <c r="A852">
        <v>1878</v>
      </c>
      <c r="B852" t="s">
        <v>5465</v>
      </c>
      <c r="C852">
        <v>27</v>
      </c>
      <c r="D852" t="s">
        <v>5466</v>
      </c>
      <c r="E852" t="s">
        <v>13</v>
      </c>
      <c r="F852" t="s">
        <v>201</v>
      </c>
      <c r="G852" t="s">
        <v>15</v>
      </c>
      <c r="H852" t="s">
        <v>16</v>
      </c>
      <c r="I852" t="s">
        <v>48</v>
      </c>
      <c r="J852">
        <f>1-608-701-395</f>
        <v>-1703</v>
      </c>
      <c r="K852" t="s">
        <v>19</v>
      </c>
    </row>
    <row r="853" spans="1:11" x14ac:dyDescent="0.35">
      <c r="A853">
        <v>1879</v>
      </c>
      <c r="B853" t="s">
        <v>5467</v>
      </c>
      <c r="C853">
        <v>30</v>
      </c>
      <c r="D853" t="s">
        <v>5468</v>
      </c>
      <c r="E853" t="s">
        <v>42</v>
      </c>
      <c r="F853" t="s">
        <v>79</v>
      </c>
      <c r="G853" t="s">
        <v>15</v>
      </c>
      <c r="H853" t="s">
        <v>16</v>
      </c>
      <c r="I853" t="s">
        <v>63</v>
      </c>
      <c r="J853" t="s">
        <v>5469</v>
      </c>
      <c r="K853" t="s">
        <v>19</v>
      </c>
    </row>
    <row r="854" spans="1:11" x14ac:dyDescent="0.35">
      <c r="A854">
        <v>1881</v>
      </c>
      <c r="B854" t="s">
        <v>5473</v>
      </c>
      <c r="C854">
        <v>29</v>
      </c>
      <c r="D854" t="s">
        <v>5474</v>
      </c>
      <c r="E854" t="s">
        <v>79</v>
      </c>
      <c r="F854" t="s">
        <v>14</v>
      </c>
      <c r="G854" t="s">
        <v>33</v>
      </c>
      <c r="H854" t="s">
        <v>34</v>
      </c>
      <c r="I854" t="s">
        <v>63</v>
      </c>
      <c r="J854" t="s">
        <v>5475</v>
      </c>
      <c r="K854" t="s">
        <v>19</v>
      </c>
    </row>
    <row r="855" spans="1:11" x14ac:dyDescent="0.35">
      <c r="A855">
        <v>1882</v>
      </c>
      <c r="B855" t="s">
        <v>5476</v>
      </c>
      <c r="C855">
        <v>29</v>
      </c>
      <c r="D855" t="s">
        <v>5477</v>
      </c>
      <c r="E855" t="s">
        <v>40</v>
      </c>
      <c r="F855" t="s">
        <v>177</v>
      </c>
      <c r="G855" t="s">
        <v>41</v>
      </c>
      <c r="H855" t="s">
        <v>42</v>
      </c>
      <c r="I855" t="s">
        <v>116</v>
      </c>
      <c r="J855">
        <f>1-246-296-1680</f>
        <v>-2221</v>
      </c>
      <c r="K855" t="s">
        <v>76</v>
      </c>
    </row>
    <row r="856" spans="1:11" x14ac:dyDescent="0.35">
      <c r="A856">
        <v>1883</v>
      </c>
      <c r="B856" t="s">
        <v>5478</v>
      </c>
      <c r="C856">
        <v>28</v>
      </c>
      <c r="D856" t="s">
        <v>5479</v>
      </c>
      <c r="E856" t="s">
        <v>67</v>
      </c>
      <c r="F856" t="s">
        <v>13</v>
      </c>
      <c r="G856" t="s">
        <v>120</v>
      </c>
      <c r="H856" t="s">
        <v>57</v>
      </c>
      <c r="I856" t="s">
        <v>91</v>
      </c>
      <c r="J856" t="s">
        <v>5480</v>
      </c>
      <c r="K856" t="s">
        <v>19</v>
      </c>
    </row>
    <row r="857" spans="1:11" x14ac:dyDescent="0.35">
      <c r="A857">
        <v>1885</v>
      </c>
      <c r="B857" t="s">
        <v>5483</v>
      </c>
      <c r="C857">
        <v>27</v>
      </c>
      <c r="D857" t="s">
        <v>5484</v>
      </c>
      <c r="E857" t="s">
        <v>149</v>
      </c>
      <c r="F857" t="s">
        <v>79</v>
      </c>
      <c r="G857" t="s">
        <v>120</v>
      </c>
      <c r="H857" t="s">
        <v>57</v>
      </c>
      <c r="I857" t="s">
        <v>68</v>
      </c>
      <c r="J857" s="1" t="s">
        <v>26015</v>
      </c>
      <c r="K857" t="s">
        <v>76</v>
      </c>
    </row>
    <row r="858" spans="1:11" x14ac:dyDescent="0.35">
      <c r="A858">
        <v>1890</v>
      </c>
      <c r="B858" t="s">
        <v>5496</v>
      </c>
      <c r="C858">
        <v>28</v>
      </c>
      <c r="D858" t="s">
        <v>5497</v>
      </c>
      <c r="E858" t="s">
        <v>169</v>
      </c>
      <c r="F858" t="s">
        <v>16</v>
      </c>
      <c r="G858" t="s">
        <v>87</v>
      </c>
      <c r="H858" t="s">
        <v>79</v>
      </c>
      <c r="I858" t="s">
        <v>63</v>
      </c>
      <c r="J858" t="s">
        <v>5498</v>
      </c>
      <c r="K858" t="s">
        <v>28</v>
      </c>
    </row>
    <row r="859" spans="1:11" x14ac:dyDescent="0.35">
      <c r="A859">
        <v>1894</v>
      </c>
      <c r="B859" t="s">
        <v>5508</v>
      </c>
      <c r="C859">
        <v>29</v>
      </c>
      <c r="D859" t="s">
        <v>5509</v>
      </c>
      <c r="E859" t="s">
        <v>32</v>
      </c>
      <c r="F859" t="s">
        <v>101</v>
      </c>
      <c r="G859" t="s">
        <v>62</v>
      </c>
      <c r="H859" t="s">
        <v>23</v>
      </c>
      <c r="I859" t="s">
        <v>58</v>
      </c>
      <c r="J859" t="s">
        <v>5510</v>
      </c>
      <c r="K859" t="s">
        <v>37</v>
      </c>
    </row>
    <row r="860" spans="1:11" x14ac:dyDescent="0.35">
      <c r="A860">
        <v>1895</v>
      </c>
      <c r="B860" t="s">
        <v>5511</v>
      </c>
      <c r="C860">
        <v>28</v>
      </c>
      <c r="D860" t="s">
        <v>5512</v>
      </c>
      <c r="E860" t="s">
        <v>40</v>
      </c>
      <c r="F860" t="s">
        <v>16</v>
      </c>
      <c r="G860" t="s">
        <v>47</v>
      </c>
      <c r="H860" t="s">
        <v>31</v>
      </c>
      <c r="I860" t="s">
        <v>170</v>
      </c>
      <c r="J860" t="s">
        <v>5513</v>
      </c>
      <c r="K860" t="s">
        <v>28</v>
      </c>
    </row>
    <row r="861" spans="1:11" x14ac:dyDescent="0.35">
      <c r="A861">
        <v>1901</v>
      </c>
      <c r="B861" t="s">
        <v>5527</v>
      </c>
      <c r="C861">
        <v>29</v>
      </c>
      <c r="D861" t="s">
        <v>5528</v>
      </c>
      <c r="E861" t="s">
        <v>14</v>
      </c>
      <c r="F861" t="s">
        <v>32</v>
      </c>
      <c r="G861" t="s">
        <v>80</v>
      </c>
      <c r="H861" t="s">
        <v>32</v>
      </c>
      <c r="I861" t="s">
        <v>17</v>
      </c>
      <c r="J861" t="s">
        <v>5529</v>
      </c>
      <c r="K861" t="s">
        <v>28</v>
      </c>
    </row>
    <row r="862" spans="1:11" x14ac:dyDescent="0.35">
      <c r="A862">
        <v>1903</v>
      </c>
      <c r="B862" t="s">
        <v>5533</v>
      </c>
      <c r="C862">
        <v>28</v>
      </c>
      <c r="D862" t="s">
        <v>5534</v>
      </c>
      <c r="E862" t="s">
        <v>201</v>
      </c>
      <c r="F862" t="s">
        <v>67</v>
      </c>
      <c r="G862" t="s">
        <v>24</v>
      </c>
      <c r="H862" t="s">
        <v>25</v>
      </c>
      <c r="I862" t="s">
        <v>68</v>
      </c>
      <c r="J862" t="s">
        <v>5535</v>
      </c>
      <c r="K862" t="s">
        <v>37</v>
      </c>
    </row>
    <row r="863" spans="1:11" x14ac:dyDescent="0.35">
      <c r="A863">
        <v>1905</v>
      </c>
      <c r="B863" t="s">
        <v>5539</v>
      </c>
      <c r="C863">
        <v>28</v>
      </c>
      <c r="D863" t="s">
        <v>5540</v>
      </c>
      <c r="E863" t="s">
        <v>32</v>
      </c>
      <c r="F863" t="s">
        <v>133</v>
      </c>
      <c r="G863" t="s">
        <v>80</v>
      </c>
      <c r="H863" t="s">
        <v>32</v>
      </c>
      <c r="I863" t="s">
        <v>116</v>
      </c>
      <c r="J863" t="s">
        <v>5541</v>
      </c>
      <c r="K863" t="s">
        <v>76</v>
      </c>
    </row>
    <row r="864" spans="1:11" x14ac:dyDescent="0.35">
      <c r="A864">
        <v>1908</v>
      </c>
      <c r="B864" t="s">
        <v>5548</v>
      </c>
      <c r="C864">
        <v>28</v>
      </c>
      <c r="D864" t="s">
        <v>5549</v>
      </c>
      <c r="E864" t="s">
        <v>23</v>
      </c>
      <c r="F864" t="s">
        <v>177</v>
      </c>
      <c r="G864" t="s">
        <v>24</v>
      </c>
      <c r="H864" t="s">
        <v>25</v>
      </c>
      <c r="I864" t="s">
        <v>102</v>
      </c>
      <c r="J864" t="s">
        <v>5550</v>
      </c>
      <c r="K864" t="s">
        <v>37</v>
      </c>
    </row>
    <row r="865" spans="1:11" x14ac:dyDescent="0.35">
      <c r="A865">
        <v>1909</v>
      </c>
      <c r="B865" t="s">
        <v>5551</v>
      </c>
      <c r="C865">
        <v>30</v>
      </c>
      <c r="D865" t="s">
        <v>5552</v>
      </c>
      <c r="E865" t="s">
        <v>23</v>
      </c>
      <c r="F865" t="s">
        <v>34</v>
      </c>
      <c r="G865" t="s">
        <v>80</v>
      </c>
      <c r="H865" t="s">
        <v>32</v>
      </c>
      <c r="I865" t="s">
        <v>68</v>
      </c>
      <c r="J865" t="s">
        <v>5553</v>
      </c>
      <c r="K865" t="s">
        <v>44</v>
      </c>
    </row>
    <row r="866" spans="1:11" x14ac:dyDescent="0.35">
      <c r="A866">
        <v>1910</v>
      </c>
      <c r="B866" t="s">
        <v>5554</v>
      </c>
      <c r="C866">
        <v>26</v>
      </c>
      <c r="D866" t="s">
        <v>5555</v>
      </c>
      <c r="E866" t="s">
        <v>23</v>
      </c>
      <c r="F866" t="s">
        <v>32</v>
      </c>
      <c r="G866" t="s">
        <v>33</v>
      </c>
      <c r="H866" t="s">
        <v>34</v>
      </c>
      <c r="I866" t="s">
        <v>48</v>
      </c>
      <c r="J866" t="s">
        <v>5556</v>
      </c>
      <c r="K866" t="s">
        <v>76</v>
      </c>
    </row>
    <row r="867" spans="1:11" x14ac:dyDescent="0.35">
      <c r="A867">
        <v>1913</v>
      </c>
      <c r="B867" t="s">
        <v>5038</v>
      </c>
      <c r="C867">
        <v>30</v>
      </c>
      <c r="D867" t="s">
        <v>5563</v>
      </c>
      <c r="E867" t="s">
        <v>34</v>
      </c>
      <c r="F867" t="s">
        <v>67</v>
      </c>
      <c r="G867" t="s">
        <v>120</v>
      </c>
      <c r="H867" t="s">
        <v>57</v>
      </c>
      <c r="I867" t="s">
        <v>53</v>
      </c>
      <c r="J867" t="s">
        <v>5564</v>
      </c>
      <c r="K867" t="s">
        <v>37</v>
      </c>
    </row>
    <row r="868" spans="1:11" x14ac:dyDescent="0.35">
      <c r="A868">
        <v>1917</v>
      </c>
      <c r="B868" t="s">
        <v>5573</v>
      </c>
      <c r="C868">
        <v>28</v>
      </c>
      <c r="D868" t="s">
        <v>5574</v>
      </c>
      <c r="E868" t="s">
        <v>169</v>
      </c>
      <c r="F868" t="s">
        <v>101</v>
      </c>
      <c r="G868" t="s">
        <v>80</v>
      </c>
      <c r="H868" t="s">
        <v>32</v>
      </c>
      <c r="I868" t="s">
        <v>48</v>
      </c>
      <c r="J868" t="s">
        <v>5575</v>
      </c>
      <c r="K868" t="s">
        <v>19</v>
      </c>
    </row>
    <row r="869" spans="1:11" x14ac:dyDescent="0.35">
      <c r="A869">
        <v>1924</v>
      </c>
      <c r="B869" t="s">
        <v>5593</v>
      </c>
      <c r="C869">
        <v>26</v>
      </c>
      <c r="D869" t="s">
        <v>5594</v>
      </c>
      <c r="E869" t="s">
        <v>32</v>
      </c>
      <c r="F869" t="s">
        <v>25</v>
      </c>
      <c r="G869" t="s">
        <v>87</v>
      </c>
      <c r="H869" t="s">
        <v>79</v>
      </c>
      <c r="I869" t="s">
        <v>58</v>
      </c>
      <c r="J869">
        <v>8747399718</v>
      </c>
      <c r="K869" t="s">
        <v>76</v>
      </c>
    </row>
    <row r="870" spans="1:11" x14ac:dyDescent="0.35">
      <c r="A870">
        <v>1928</v>
      </c>
      <c r="B870" t="s">
        <v>5603</v>
      </c>
      <c r="C870">
        <v>27</v>
      </c>
      <c r="D870" t="s">
        <v>5604</v>
      </c>
      <c r="E870" t="s">
        <v>101</v>
      </c>
      <c r="F870" t="s">
        <v>13</v>
      </c>
      <c r="G870" t="s">
        <v>47</v>
      </c>
      <c r="H870" t="s">
        <v>31</v>
      </c>
      <c r="I870" t="s">
        <v>26</v>
      </c>
      <c r="J870" t="s">
        <v>5605</v>
      </c>
      <c r="K870" t="s">
        <v>19</v>
      </c>
    </row>
    <row r="871" spans="1:11" x14ac:dyDescent="0.35">
      <c r="A871">
        <v>1930</v>
      </c>
      <c r="B871" t="s">
        <v>5609</v>
      </c>
      <c r="C871">
        <v>29</v>
      </c>
      <c r="D871" t="s">
        <v>5610</v>
      </c>
      <c r="E871" t="s">
        <v>25</v>
      </c>
      <c r="F871" t="s">
        <v>31</v>
      </c>
      <c r="G871" t="s">
        <v>24</v>
      </c>
      <c r="H871" t="s">
        <v>25</v>
      </c>
      <c r="I871" t="s">
        <v>17</v>
      </c>
      <c r="J871" t="s">
        <v>5611</v>
      </c>
      <c r="K871" t="s">
        <v>28</v>
      </c>
    </row>
    <row r="872" spans="1:11" x14ac:dyDescent="0.35">
      <c r="A872">
        <v>1934</v>
      </c>
      <c r="B872" t="s">
        <v>5619</v>
      </c>
      <c r="C872">
        <v>28</v>
      </c>
      <c r="D872" t="s">
        <v>5620</v>
      </c>
      <c r="E872" t="s">
        <v>16</v>
      </c>
      <c r="F872" t="s">
        <v>25</v>
      </c>
      <c r="G872" t="s">
        <v>15</v>
      </c>
      <c r="H872" t="s">
        <v>16</v>
      </c>
      <c r="I872" t="s">
        <v>116</v>
      </c>
      <c r="J872" t="s">
        <v>5621</v>
      </c>
      <c r="K872" t="s">
        <v>28</v>
      </c>
    </row>
    <row r="873" spans="1:11" x14ac:dyDescent="0.35">
      <c r="A873">
        <v>1935</v>
      </c>
      <c r="B873" t="s">
        <v>5622</v>
      </c>
      <c r="C873">
        <v>29</v>
      </c>
      <c r="D873" t="s">
        <v>5623</v>
      </c>
      <c r="E873" t="s">
        <v>149</v>
      </c>
      <c r="F873" t="s">
        <v>22</v>
      </c>
      <c r="G873" t="s">
        <v>80</v>
      </c>
      <c r="H873" t="s">
        <v>32</v>
      </c>
      <c r="I873" t="s">
        <v>26</v>
      </c>
      <c r="J873" t="s">
        <v>5624</v>
      </c>
      <c r="K873" t="s">
        <v>37</v>
      </c>
    </row>
    <row r="874" spans="1:11" x14ac:dyDescent="0.35">
      <c r="A874">
        <v>1936</v>
      </c>
      <c r="B874" t="s">
        <v>5625</v>
      </c>
      <c r="C874">
        <v>30</v>
      </c>
      <c r="D874" t="s">
        <v>5626</v>
      </c>
      <c r="E874" t="s">
        <v>22</v>
      </c>
      <c r="F874" t="s">
        <v>23</v>
      </c>
      <c r="G874" t="s">
        <v>62</v>
      </c>
      <c r="H874" t="s">
        <v>23</v>
      </c>
      <c r="I874" t="s">
        <v>91</v>
      </c>
      <c r="J874" t="s">
        <v>5627</v>
      </c>
      <c r="K874" t="s">
        <v>44</v>
      </c>
    </row>
    <row r="875" spans="1:11" x14ac:dyDescent="0.35">
      <c r="A875">
        <v>1939</v>
      </c>
      <c r="B875" t="s">
        <v>5634</v>
      </c>
      <c r="C875">
        <v>26</v>
      </c>
      <c r="D875" t="s">
        <v>5635</v>
      </c>
      <c r="E875" t="s">
        <v>133</v>
      </c>
      <c r="F875" t="s">
        <v>67</v>
      </c>
      <c r="G875" t="s">
        <v>80</v>
      </c>
      <c r="H875" t="s">
        <v>32</v>
      </c>
      <c r="I875" t="s">
        <v>48</v>
      </c>
      <c r="J875">
        <v>6172303782</v>
      </c>
      <c r="K875" t="s">
        <v>19</v>
      </c>
    </row>
    <row r="876" spans="1:11" x14ac:dyDescent="0.35">
      <c r="A876">
        <v>1941</v>
      </c>
      <c r="B876" t="s">
        <v>5639</v>
      </c>
      <c r="C876">
        <v>28</v>
      </c>
      <c r="D876" t="s">
        <v>5640</v>
      </c>
      <c r="E876" t="s">
        <v>23</v>
      </c>
      <c r="F876" t="s">
        <v>149</v>
      </c>
      <c r="G876" t="s">
        <v>33</v>
      </c>
      <c r="H876" t="s">
        <v>34</v>
      </c>
      <c r="I876" t="s">
        <v>88</v>
      </c>
      <c r="J876" t="s">
        <v>5641</v>
      </c>
      <c r="K876" t="s">
        <v>19</v>
      </c>
    </row>
    <row r="877" spans="1:11" x14ac:dyDescent="0.35">
      <c r="A877">
        <v>1943</v>
      </c>
      <c r="B877" t="s">
        <v>5645</v>
      </c>
      <c r="C877">
        <v>27</v>
      </c>
      <c r="D877" t="s">
        <v>5646</v>
      </c>
      <c r="E877" t="s">
        <v>42</v>
      </c>
      <c r="F877" t="s">
        <v>169</v>
      </c>
      <c r="G877" t="s">
        <v>15</v>
      </c>
      <c r="H877" t="s">
        <v>16</v>
      </c>
      <c r="I877" t="s">
        <v>88</v>
      </c>
      <c r="J877" t="s">
        <v>5647</v>
      </c>
      <c r="K877" t="s">
        <v>44</v>
      </c>
    </row>
    <row r="878" spans="1:11" x14ac:dyDescent="0.35">
      <c r="A878">
        <v>1944</v>
      </c>
      <c r="B878" t="s">
        <v>5648</v>
      </c>
      <c r="C878">
        <v>29</v>
      </c>
      <c r="D878" t="s">
        <v>5649</v>
      </c>
      <c r="E878" t="s">
        <v>16</v>
      </c>
      <c r="F878" t="s">
        <v>34</v>
      </c>
      <c r="G878" t="s">
        <v>120</v>
      </c>
      <c r="H878" t="s">
        <v>57</v>
      </c>
      <c r="I878" t="s">
        <v>68</v>
      </c>
      <c r="J878" t="s">
        <v>5650</v>
      </c>
      <c r="K878" t="s">
        <v>37</v>
      </c>
    </row>
    <row r="879" spans="1:11" x14ac:dyDescent="0.35">
      <c r="A879">
        <v>1945</v>
      </c>
      <c r="B879" t="s">
        <v>5651</v>
      </c>
      <c r="C879">
        <v>28</v>
      </c>
      <c r="D879" t="s">
        <v>5652</v>
      </c>
      <c r="E879" t="s">
        <v>67</v>
      </c>
      <c r="F879" t="s">
        <v>22</v>
      </c>
      <c r="G879" t="s">
        <v>52</v>
      </c>
      <c r="H879" t="s">
        <v>13</v>
      </c>
      <c r="I879" t="s">
        <v>26</v>
      </c>
      <c r="J879" t="s">
        <v>5653</v>
      </c>
      <c r="K879" t="s">
        <v>76</v>
      </c>
    </row>
    <row r="880" spans="1:11" x14ac:dyDescent="0.35">
      <c r="A880">
        <v>1947</v>
      </c>
      <c r="B880" t="s">
        <v>5656</v>
      </c>
      <c r="C880">
        <v>30</v>
      </c>
      <c r="D880" t="s">
        <v>5657</v>
      </c>
      <c r="E880" t="s">
        <v>40</v>
      </c>
      <c r="F880" t="s">
        <v>57</v>
      </c>
      <c r="G880" t="s">
        <v>24</v>
      </c>
      <c r="H880" t="s">
        <v>25</v>
      </c>
      <c r="I880" t="s">
        <v>146</v>
      </c>
      <c r="J880" t="s">
        <v>5658</v>
      </c>
      <c r="K880" t="s">
        <v>19</v>
      </c>
    </row>
    <row r="881" spans="1:11" x14ac:dyDescent="0.35">
      <c r="A881">
        <v>1953</v>
      </c>
      <c r="B881" t="s">
        <v>5673</v>
      </c>
      <c r="C881">
        <v>26</v>
      </c>
      <c r="D881" t="s">
        <v>5674</v>
      </c>
      <c r="E881" t="s">
        <v>25</v>
      </c>
      <c r="F881" t="s">
        <v>25</v>
      </c>
      <c r="G881" t="s">
        <v>62</v>
      </c>
      <c r="H881" t="s">
        <v>23</v>
      </c>
      <c r="I881" t="s">
        <v>116</v>
      </c>
      <c r="J881" t="s">
        <v>5675</v>
      </c>
      <c r="K881" t="s">
        <v>28</v>
      </c>
    </row>
    <row r="882" spans="1:11" x14ac:dyDescent="0.35">
      <c r="A882">
        <v>1956</v>
      </c>
      <c r="B882" t="s">
        <v>5681</v>
      </c>
      <c r="C882">
        <v>29</v>
      </c>
      <c r="D882" t="s">
        <v>5682</v>
      </c>
      <c r="E882" t="s">
        <v>149</v>
      </c>
      <c r="F882" t="s">
        <v>57</v>
      </c>
      <c r="G882" t="s">
        <v>33</v>
      </c>
      <c r="H882" t="s">
        <v>34</v>
      </c>
      <c r="I882" t="s">
        <v>146</v>
      </c>
      <c r="J882" t="s">
        <v>5683</v>
      </c>
      <c r="K882" t="s">
        <v>28</v>
      </c>
    </row>
    <row r="883" spans="1:11" x14ac:dyDescent="0.35">
      <c r="A883">
        <v>1957</v>
      </c>
      <c r="B883" t="s">
        <v>5684</v>
      </c>
      <c r="C883">
        <v>30</v>
      </c>
      <c r="D883" t="s">
        <v>5685</v>
      </c>
      <c r="E883" t="s">
        <v>40</v>
      </c>
      <c r="F883" t="s">
        <v>13</v>
      </c>
      <c r="G883" t="s">
        <v>24</v>
      </c>
      <c r="H883" t="s">
        <v>25</v>
      </c>
      <c r="I883" t="s">
        <v>153</v>
      </c>
      <c r="J883" t="s">
        <v>5686</v>
      </c>
      <c r="K883" t="s">
        <v>76</v>
      </c>
    </row>
    <row r="884" spans="1:11" x14ac:dyDescent="0.35">
      <c r="A884">
        <v>1959</v>
      </c>
      <c r="B884" t="s">
        <v>5689</v>
      </c>
      <c r="C884">
        <v>26</v>
      </c>
      <c r="D884" t="s">
        <v>5690</v>
      </c>
      <c r="E884" t="s">
        <v>16</v>
      </c>
      <c r="F884" t="s">
        <v>34</v>
      </c>
      <c r="G884" t="s">
        <v>62</v>
      </c>
      <c r="H884" t="s">
        <v>23</v>
      </c>
      <c r="I884" t="s">
        <v>170</v>
      </c>
      <c r="J884" t="s">
        <v>5691</v>
      </c>
      <c r="K884" t="s">
        <v>44</v>
      </c>
    </row>
    <row r="885" spans="1:11" x14ac:dyDescent="0.35">
      <c r="A885">
        <v>1962</v>
      </c>
      <c r="B885" t="s">
        <v>5698</v>
      </c>
      <c r="C885">
        <v>26</v>
      </c>
      <c r="D885" t="s">
        <v>5699</v>
      </c>
      <c r="E885" t="s">
        <v>32</v>
      </c>
      <c r="F885" t="s">
        <v>31</v>
      </c>
      <c r="G885" t="s">
        <v>80</v>
      </c>
      <c r="H885" t="s">
        <v>32</v>
      </c>
      <c r="I885" t="s">
        <v>17</v>
      </c>
      <c r="J885" t="s">
        <v>5700</v>
      </c>
      <c r="K885" t="s">
        <v>44</v>
      </c>
    </row>
    <row r="886" spans="1:11" x14ac:dyDescent="0.35">
      <c r="A886">
        <v>1963</v>
      </c>
      <c r="B886" t="s">
        <v>5701</v>
      </c>
      <c r="C886">
        <v>28</v>
      </c>
      <c r="D886" t="s">
        <v>5702</v>
      </c>
      <c r="E886" t="s">
        <v>23</v>
      </c>
      <c r="F886" t="s">
        <v>40</v>
      </c>
      <c r="G886" t="s">
        <v>87</v>
      </c>
      <c r="H886" t="s">
        <v>79</v>
      </c>
      <c r="I886" t="s">
        <v>91</v>
      </c>
      <c r="J886" t="s">
        <v>5703</v>
      </c>
      <c r="K886" t="s">
        <v>76</v>
      </c>
    </row>
    <row r="887" spans="1:11" x14ac:dyDescent="0.35">
      <c r="A887">
        <v>1967</v>
      </c>
      <c r="B887" t="s">
        <v>5713</v>
      </c>
      <c r="C887">
        <v>28</v>
      </c>
      <c r="D887" t="s">
        <v>5714</v>
      </c>
      <c r="E887" t="s">
        <v>32</v>
      </c>
      <c r="F887" t="s">
        <v>67</v>
      </c>
      <c r="G887" t="s">
        <v>62</v>
      </c>
      <c r="H887" t="s">
        <v>23</v>
      </c>
      <c r="I887" t="s">
        <v>146</v>
      </c>
      <c r="J887" t="s">
        <v>5715</v>
      </c>
      <c r="K887" t="s">
        <v>37</v>
      </c>
    </row>
    <row r="888" spans="1:11" x14ac:dyDescent="0.35">
      <c r="A888">
        <v>1968</v>
      </c>
      <c r="B888" t="s">
        <v>5716</v>
      </c>
      <c r="C888">
        <v>26</v>
      </c>
      <c r="D888" t="s">
        <v>5717</v>
      </c>
      <c r="E888" t="s">
        <v>133</v>
      </c>
      <c r="F888" t="s">
        <v>34</v>
      </c>
      <c r="G888" t="s">
        <v>24</v>
      </c>
      <c r="H888" t="s">
        <v>25</v>
      </c>
      <c r="I888" t="s">
        <v>116</v>
      </c>
      <c r="J888" t="s">
        <v>5718</v>
      </c>
      <c r="K888" t="s">
        <v>19</v>
      </c>
    </row>
    <row r="889" spans="1:11" x14ac:dyDescent="0.35">
      <c r="A889">
        <v>1969</v>
      </c>
      <c r="B889" t="s">
        <v>5719</v>
      </c>
      <c r="C889">
        <v>26</v>
      </c>
      <c r="D889" t="s">
        <v>5720</v>
      </c>
      <c r="E889" t="s">
        <v>14</v>
      </c>
      <c r="F889" t="s">
        <v>13</v>
      </c>
      <c r="G889" t="s">
        <v>87</v>
      </c>
      <c r="H889" t="s">
        <v>79</v>
      </c>
      <c r="I889" t="s">
        <v>35</v>
      </c>
      <c r="J889" t="s">
        <v>5721</v>
      </c>
      <c r="K889" t="s">
        <v>37</v>
      </c>
    </row>
    <row r="890" spans="1:11" x14ac:dyDescent="0.35">
      <c r="A890">
        <v>1970</v>
      </c>
      <c r="B890" t="s">
        <v>5722</v>
      </c>
      <c r="C890">
        <v>26</v>
      </c>
      <c r="D890" t="s">
        <v>5723</v>
      </c>
      <c r="E890" t="s">
        <v>23</v>
      </c>
      <c r="F890" t="s">
        <v>201</v>
      </c>
      <c r="G890" t="s">
        <v>80</v>
      </c>
      <c r="H890" t="s">
        <v>32</v>
      </c>
      <c r="I890" t="s">
        <v>63</v>
      </c>
      <c r="J890" t="s">
        <v>5724</v>
      </c>
      <c r="K890" t="s">
        <v>28</v>
      </c>
    </row>
    <row r="891" spans="1:11" x14ac:dyDescent="0.35">
      <c r="A891">
        <v>1971</v>
      </c>
      <c r="B891" t="s">
        <v>5725</v>
      </c>
      <c r="C891">
        <v>26</v>
      </c>
      <c r="D891" t="s">
        <v>5726</v>
      </c>
      <c r="E891" t="s">
        <v>34</v>
      </c>
      <c r="F891" t="s">
        <v>32</v>
      </c>
      <c r="G891" t="s">
        <v>120</v>
      </c>
      <c r="H891" t="s">
        <v>57</v>
      </c>
      <c r="I891" t="s">
        <v>146</v>
      </c>
      <c r="J891" t="s">
        <v>5727</v>
      </c>
      <c r="K891" t="s">
        <v>19</v>
      </c>
    </row>
    <row r="892" spans="1:11" x14ac:dyDescent="0.35">
      <c r="A892">
        <v>1972</v>
      </c>
      <c r="B892" t="s">
        <v>5728</v>
      </c>
      <c r="C892">
        <v>28</v>
      </c>
      <c r="D892" t="s">
        <v>5729</v>
      </c>
      <c r="E892" t="s">
        <v>42</v>
      </c>
      <c r="F892" t="s">
        <v>149</v>
      </c>
      <c r="G892" t="s">
        <v>24</v>
      </c>
      <c r="H892" t="s">
        <v>25</v>
      </c>
      <c r="I892" t="s">
        <v>88</v>
      </c>
      <c r="J892" t="s">
        <v>5730</v>
      </c>
      <c r="K892" t="s">
        <v>37</v>
      </c>
    </row>
    <row r="893" spans="1:11" x14ac:dyDescent="0.35">
      <c r="A893">
        <v>1973</v>
      </c>
      <c r="B893" t="s">
        <v>5731</v>
      </c>
      <c r="C893">
        <v>30</v>
      </c>
      <c r="D893" t="s">
        <v>5732</v>
      </c>
      <c r="E893" t="s">
        <v>13</v>
      </c>
      <c r="F893" t="s">
        <v>201</v>
      </c>
      <c r="G893" t="s">
        <v>33</v>
      </c>
      <c r="H893" t="s">
        <v>34</v>
      </c>
      <c r="I893" t="s">
        <v>170</v>
      </c>
      <c r="J893" t="s">
        <v>5733</v>
      </c>
      <c r="K893" t="s">
        <v>44</v>
      </c>
    </row>
    <row r="894" spans="1:11" x14ac:dyDescent="0.35">
      <c r="A894">
        <v>1974</v>
      </c>
      <c r="B894" t="s">
        <v>5734</v>
      </c>
      <c r="C894">
        <v>28</v>
      </c>
      <c r="D894" t="s">
        <v>5735</v>
      </c>
      <c r="E894" t="s">
        <v>149</v>
      </c>
      <c r="F894" t="s">
        <v>42</v>
      </c>
      <c r="G894" t="s">
        <v>15</v>
      </c>
      <c r="H894" t="s">
        <v>16</v>
      </c>
      <c r="I894" t="s">
        <v>68</v>
      </c>
      <c r="J894" t="s">
        <v>5736</v>
      </c>
      <c r="K894" t="s">
        <v>37</v>
      </c>
    </row>
    <row r="895" spans="1:11" x14ac:dyDescent="0.35">
      <c r="A895">
        <v>1976</v>
      </c>
      <c r="B895" t="s">
        <v>5740</v>
      </c>
      <c r="C895">
        <v>28</v>
      </c>
      <c r="D895" t="s">
        <v>5741</v>
      </c>
      <c r="E895" t="s">
        <v>22</v>
      </c>
      <c r="F895" t="s">
        <v>57</v>
      </c>
      <c r="G895" t="s">
        <v>15</v>
      </c>
      <c r="H895" t="s">
        <v>16</v>
      </c>
      <c r="I895" t="s">
        <v>91</v>
      </c>
      <c r="J895" t="s">
        <v>5742</v>
      </c>
      <c r="K895" t="s">
        <v>19</v>
      </c>
    </row>
    <row r="896" spans="1:11" x14ac:dyDescent="0.35">
      <c r="A896">
        <v>1977</v>
      </c>
      <c r="B896" t="s">
        <v>5743</v>
      </c>
      <c r="C896">
        <v>28</v>
      </c>
      <c r="D896" t="s">
        <v>5744</v>
      </c>
      <c r="E896" t="s">
        <v>169</v>
      </c>
      <c r="F896" t="s">
        <v>169</v>
      </c>
      <c r="G896" t="s">
        <v>80</v>
      </c>
      <c r="H896" t="s">
        <v>32</v>
      </c>
      <c r="I896" t="s">
        <v>170</v>
      </c>
      <c r="J896" t="s">
        <v>5745</v>
      </c>
      <c r="K896" t="s">
        <v>19</v>
      </c>
    </row>
    <row r="897" spans="1:11" x14ac:dyDescent="0.35">
      <c r="A897">
        <v>1979</v>
      </c>
      <c r="B897" t="s">
        <v>1824</v>
      </c>
      <c r="C897">
        <v>26</v>
      </c>
      <c r="D897" t="s">
        <v>5749</v>
      </c>
      <c r="E897" t="s">
        <v>149</v>
      </c>
      <c r="F897" t="s">
        <v>201</v>
      </c>
      <c r="G897" t="s">
        <v>47</v>
      </c>
      <c r="H897" t="s">
        <v>31</v>
      </c>
      <c r="I897" t="s">
        <v>102</v>
      </c>
      <c r="J897" t="s">
        <v>5750</v>
      </c>
      <c r="K897" t="s">
        <v>19</v>
      </c>
    </row>
    <row r="898" spans="1:11" x14ac:dyDescent="0.35">
      <c r="A898">
        <v>1980</v>
      </c>
      <c r="B898" t="s">
        <v>5751</v>
      </c>
      <c r="C898">
        <v>27</v>
      </c>
      <c r="D898" t="s">
        <v>5752</v>
      </c>
      <c r="E898" t="s">
        <v>34</v>
      </c>
      <c r="F898" t="s">
        <v>79</v>
      </c>
      <c r="G898" t="s">
        <v>120</v>
      </c>
      <c r="H898" t="s">
        <v>57</v>
      </c>
      <c r="I898" t="s">
        <v>170</v>
      </c>
      <c r="J898" t="s">
        <v>5753</v>
      </c>
      <c r="K898" t="s">
        <v>44</v>
      </c>
    </row>
    <row r="899" spans="1:11" x14ac:dyDescent="0.35">
      <c r="A899">
        <v>1981</v>
      </c>
      <c r="B899" t="s">
        <v>5754</v>
      </c>
      <c r="C899">
        <v>26</v>
      </c>
      <c r="D899" t="s">
        <v>5755</v>
      </c>
      <c r="E899" t="s">
        <v>79</v>
      </c>
      <c r="F899" t="s">
        <v>201</v>
      </c>
      <c r="G899" t="s">
        <v>41</v>
      </c>
      <c r="H899" t="s">
        <v>42</v>
      </c>
      <c r="I899" t="s">
        <v>48</v>
      </c>
      <c r="J899" t="s">
        <v>5756</v>
      </c>
      <c r="K899" t="s">
        <v>19</v>
      </c>
    </row>
    <row r="900" spans="1:11" x14ac:dyDescent="0.35">
      <c r="A900">
        <v>1982</v>
      </c>
      <c r="B900" t="s">
        <v>5757</v>
      </c>
      <c r="C900">
        <v>27</v>
      </c>
      <c r="D900" t="s">
        <v>5758</v>
      </c>
      <c r="E900" t="s">
        <v>57</v>
      </c>
      <c r="F900" t="s">
        <v>133</v>
      </c>
      <c r="G900" t="s">
        <v>52</v>
      </c>
      <c r="H900" t="s">
        <v>13</v>
      </c>
      <c r="I900" t="s">
        <v>68</v>
      </c>
      <c r="J900" t="s">
        <v>5759</v>
      </c>
      <c r="K900" t="s">
        <v>28</v>
      </c>
    </row>
    <row r="901" spans="1:11" x14ac:dyDescent="0.35">
      <c r="A901">
        <v>1984</v>
      </c>
      <c r="B901" t="s">
        <v>5763</v>
      </c>
      <c r="C901">
        <v>29</v>
      </c>
      <c r="D901" t="s">
        <v>5764</v>
      </c>
      <c r="E901" t="s">
        <v>169</v>
      </c>
      <c r="F901" t="s">
        <v>79</v>
      </c>
      <c r="G901" t="s">
        <v>52</v>
      </c>
      <c r="H901" t="s">
        <v>13</v>
      </c>
      <c r="I901" t="s">
        <v>153</v>
      </c>
      <c r="J901" t="s">
        <v>5765</v>
      </c>
      <c r="K901" t="s">
        <v>37</v>
      </c>
    </row>
    <row r="902" spans="1:11" x14ac:dyDescent="0.35">
      <c r="A902">
        <v>1985</v>
      </c>
      <c r="B902" t="s">
        <v>5639</v>
      </c>
      <c r="C902">
        <v>30</v>
      </c>
      <c r="D902" t="s">
        <v>5766</v>
      </c>
      <c r="E902" t="s">
        <v>67</v>
      </c>
      <c r="F902" t="s">
        <v>31</v>
      </c>
      <c r="G902" t="s">
        <v>24</v>
      </c>
      <c r="H902" t="s">
        <v>25</v>
      </c>
      <c r="I902" t="s">
        <v>68</v>
      </c>
      <c r="J902">
        <v>2116754164</v>
      </c>
      <c r="K902" t="s">
        <v>37</v>
      </c>
    </row>
    <row r="903" spans="1:11" x14ac:dyDescent="0.35">
      <c r="A903">
        <v>1986</v>
      </c>
      <c r="B903" t="s">
        <v>5767</v>
      </c>
      <c r="C903">
        <v>28</v>
      </c>
      <c r="D903" t="s">
        <v>5768</v>
      </c>
      <c r="E903" t="s">
        <v>22</v>
      </c>
      <c r="F903" t="s">
        <v>79</v>
      </c>
      <c r="G903" t="s">
        <v>15</v>
      </c>
      <c r="H903" t="s">
        <v>16</v>
      </c>
      <c r="I903" t="s">
        <v>17</v>
      </c>
      <c r="J903" t="s">
        <v>5769</v>
      </c>
      <c r="K903" t="s">
        <v>37</v>
      </c>
    </row>
    <row r="904" spans="1:11" x14ac:dyDescent="0.35">
      <c r="A904">
        <v>1989</v>
      </c>
      <c r="B904" t="s">
        <v>5776</v>
      </c>
      <c r="C904">
        <v>29</v>
      </c>
      <c r="D904" t="s">
        <v>5777</v>
      </c>
      <c r="E904" t="s">
        <v>22</v>
      </c>
      <c r="F904" t="s">
        <v>23</v>
      </c>
      <c r="G904" t="s">
        <v>80</v>
      </c>
      <c r="H904" t="s">
        <v>32</v>
      </c>
      <c r="I904" t="s">
        <v>26</v>
      </c>
      <c r="J904" t="s">
        <v>5778</v>
      </c>
      <c r="K904" t="s">
        <v>76</v>
      </c>
    </row>
    <row r="905" spans="1:11" x14ac:dyDescent="0.35">
      <c r="A905">
        <v>1990</v>
      </c>
      <c r="B905" t="s">
        <v>5779</v>
      </c>
      <c r="C905">
        <v>30</v>
      </c>
      <c r="D905" t="s">
        <v>5780</v>
      </c>
      <c r="E905" t="s">
        <v>32</v>
      </c>
      <c r="F905" t="s">
        <v>14</v>
      </c>
      <c r="G905" t="s">
        <v>41</v>
      </c>
      <c r="H905" t="s">
        <v>42</v>
      </c>
      <c r="I905" t="s">
        <v>35</v>
      </c>
      <c r="J905">
        <f>1-439-393-5551</f>
        <v>-6382</v>
      </c>
      <c r="K905" t="s">
        <v>44</v>
      </c>
    </row>
    <row r="906" spans="1:11" x14ac:dyDescent="0.35">
      <c r="A906">
        <v>1995</v>
      </c>
      <c r="B906" t="s">
        <v>5793</v>
      </c>
      <c r="C906">
        <v>26</v>
      </c>
      <c r="D906" t="s">
        <v>5794</v>
      </c>
      <c r="E906" t="s">
        <v>16</v>
      </c>
      <c r="F906" t="s">
        <v>57</v>
      </c>
      <c r="G906" t="s">
        <v>24</v>
      </c>
      <c r="H906" t="s">
        <v>25</v>
      </c>
      <c r="I906" t="s">
        <v>48</v>
      </c>
      <c r="J906" t="s">
        <v>5795</v>
      </c>
      <c r="K906" t="s">
        <v>44</v>
      </c>
    </row>
    <row r="907" spans="1:11" x14ac:dyDescent="0.35">
      <c r="A907">
        <v>1996</v>
      </c>
      <c r="B907" t="s">
        <v>5796</v>
      </c>
      <c r="C907">
        <v>26</v>
      </c>
      <c r="D907" t="s">
        <v>5797</v>
      </c>
      <c r="E907" t="s">
        <v>149</v>
      </c>
      <c r="F907" t="s">
        <v>14</v>
      </c>
      <c r="G907" t="s">
        <v>24</v>
      </c>
      <c r="H907" t="s">
        <v>25</v>
      </c>
      <c r="I907" t="s">
        <v>35</v>
      </c>
      <c r="J907" t="s">
        <v>5798</v>
      </c>
      <c r="K907" t="s">
        <v>19</v>
      </c>
    </row>
    <row r="908" spans="1:11" x14ac:dyDescent="0.35">
      <c r="A908">
        <v>1999</v>
      </c>
      <c r="B908" t="s">
        <v>5805</v>
      </c>
      <c r="C908">
        <v>29</v>
      </c>
      <c r="D908" t="s">
        <v>5806</v>
      </c>
      <c r="E908" t="s">
        <v>25</v>
      </c>
      <c r="F908" t="s">
        <v>23</v>
      </c>
      <c r="G908" t="s">
        <v>52</v>
      </c>
      <c r="H908" t="s">
        <v>13</v>
      </c>
      <c r="I908" t="s">
        <v>102</v>
      </c>
      <c r="J908">
        <f>1-373-249-508</f>
        <v>-1129</v>
      </c>
      <c r="K908" t="s">
        <v>44</v>
      </c>
    </row>
    <row r="909" spans="1:11" x14ac:dyDescent="0.35">
      <c r="A909">
        <v>2002</v>
      </c>
      <c r="B909" t="s">
        <v>5813</v>
      </c>
      <c r="C909">
        <v>29</v>
      </c>
      <c r="D909" t="s">
        <v>5814</v>
      </c>
      <c r="E909" t="s">
        <v>34</v>
      </c>
      <c r="F909" t="s">
        <v>149</v>
      </c>
      <c r="G909" t="s">
        <v>62</v>
      </c>
      <c r="H909" t="s">
        <v>23</v>
      </c>
      <c r="I909" t="s">
        <v>53</v>
      </c>
      <c r="J909" t="s">
        <v>5815</v>
      </c>
      <c r="K909" t="s">
        <v>19</v>
      </c>
    </row>
    <row r="910" spans="1:11" x14ac:dyDescent="0.35">
      <c r="A910">
        <v>2003</v>
      </c>
      <c r="B910" t="s">
        <v>5816</v>
      </c>
      <c r="C910">
        <v>27</v>
      </c>
      <c r="D910" t="s">
        <v>5817</v>
      </c>
      <c r="E910" t="s">
        <v>31</v>
      </c>
      <c r="F910" t="s">
        <v>40</v>
      </c>
      <c r="G910" t="s">
        <v>80</v>
      </c>
      <c r="H910" t="s">
        <v>32</v>
      </c>
      <c r="I910" t="s">
        <v>102</v>
      </c>
      <c r="J910" t="s">
        <v>5818</v>
      </c>
      <c r="K910" t="s">
        <v>44</v>
      </c>
    </row>
    <row r="911" spans="1:11" x14ac:dyDescent="0.35">
      <c r="A911">
        <v>2006</v>
      </c>
      <c r="B911" t="s">
        <v>5825</v>
      </c>
      <c r="C911">
        <v>27</v>
      </c>
      <c r="D911" t="s">
        <v>5826</v>
      </c>
      <c r="E911" t="s">
        <v>101</v>
      </c>
      <c r="F911" t="s">
        <v>23</v>
      </c>
      <c r="G911" t="s">
        <v>62</v>
      </c>
      <c r="H911" t="s">
        <v>23</v>
      </c>
      <c r="I911" t="s">
        <v>88</v>
      </c>
      <c r="J911" t="s">
        <v>5827</v>
      </c>
      <c r="K911" t="s">
        <v>19</v>
      </c>
    </row>
    <row r="912" spans="1:11" x14ac:dyDescent="0.35">
      <c r="A912">
        <v>2007</v>
      </c>
      <c r="B912" t="s">
        <v>5828</v>
      </c>
      <c r="C912">
        <v>26</v>
      </c>
      <c r="D912" t="s">
        <v>5829</v>
      </c>
      <c r="E912" t="s">
        <v>177</v>
      </c>
      <c r="F912" t="s">
        <v>34</v>
      </c>
      <c r="G912" t="s">
        <v>80</v>
      </c>
      <c r="H912" t="s">
        <v>32</v>
      </c>
      <c r="I912" t="s">
        <v>170</v>
      </c>
      <c r="J912" t="s">
        <v>5830</v>
      </c>
      <c r="K912" t="s">
        <v>28</v>
      </c>
    </row>
    <row r="913" spans="1:11" x14ac:dyDescent="0.35">
      <c r="A913">
        <v>2012</v>
      </c>
      <c r="B913" t="s">
        <v>5842</v>
      </c>
      <c r="C913">
        <v>30</v>
      </c>
      <c r="D913" t="s">
        <v>5843</v>
      </c>
      <c r="E913" t="s">
        <v>101</v>
      </c>
      <c r="F913" t="s">
        <v>32</v>
      </c>
      <c r="G913" t="s">
        <v>15</v>
      </c>
      <c r="H913" t="s">
        <v>16</v>
      </c>
      <c r="I913" t="s">
        <v>68</v>
      </c>
      <c r="J913" t="s">
        <v>5844</v>
      </c>
      <c r="K913" t="s">
        <v>28</v>
      </c>
    </row>
    <row r="914" spans="1:11" x14ac:dyDescent="0.35">
      <c r="A914">
        <v>2013</v>
      </c>
      <c r="B914" t="s">
        <v>5845</v>
      </c>
      <c r="C914">
        <v>29</v>
      </c>
      <c r="D914" t="s">
        <v>5846</v>
      </c>
      <c r="E914" t="s">
        <v>57</v>
      </c>
      <c r="F914" t="s">
        <v>40</v>
      </c>
      <c r="G914" t="s">
        <v>47</v>
      </c>
      <c r="H914" t="s">
        <v>31</v>
      </c>
      <c r="I914" t="s">
        <v>116</v>
      </c>
      <c r="J914" t="s">
        <v>5847</v>
      </c>
      <c r="K914" t="s">
        <v>44</v>
      </c>
    </row>
    <row r="915" spans="1:11" x14ac:dyDescent="0.35">
      <c r="A915">
        <v>2016</v>
      </c>
      <c r="B915" t="s">
        <v>5854</v>
      </c>
      <c r="C915">
        <v>30</v>
      </c>
      <c r="D915" t="s">
        <v>5855</v>
      </c>
      <c r="E915" t="s">
        <v>42</v>
      </c>
      <c r="F915" t="s">
        <v>13</v>
      </c>
      <c r="G915" t="s">
        <v>33</v>
      </c>
      <c r="H915" t="s">
        <v>34</v>
      </c>
      <c r="I915" t="s">
        <v>68</v>
      </c>
      <c r="J915" t="s">
        <v>5856</v>
      </c>
      <c r="K915" t="s">
        <v>19</v>
      </c>
    </row>
    <row r="916" spans="1:11" x14ac:dyDescent="0.35">
      <c r="A916">
        <v>2017</v>
      </c>
      <c r="B916" t="s">
        <v>5857</v>
      </c>
      <c r="C916">
        <v>27</v>
      </c>
      <c r="D916" t="s">
        <v>5858</v>
      </c>
      <c r="E916" t="s">
        <v>16</v>
      </c>
      <c r="F916" t="s">
        <v>101</v>
      </c>
      <c r="G916" t="s">
        <v>87</v>
      </c>
      <c r="H916" t="s">
        <v>79</v>
      </c>
      <c r="I916" t="s">
        <v>102</v>
      </c>
      <c r="J916" t="s">
        <v>5859</v>
      </c>
      <c r="K916" t="s">
        <v>76</v>
      </c>
    </row>
    <row r="917" spans="1:11" x14ac:dyDescent="0.35">
      <c r="A917">
        <v>2018</v>
      </c>
      <c r="B917" t="s">
        <v>5860</v>
      </c>
      <c r="C917">
        <v>29</v>
      </c>
      <c r="D917" t="s">
        <v>5861</v>
      </c>
      <c r="E917" t="s">
        <v>201</v>
      </c>
      <c r="F917" t="s">
        <v>149</v>
      </c>
      <c r="G917" t="s">
        <v>24</v>
      </c>
      <c r="H917" t="s">
        <v>25</v>
      </c>
      <c r="I917" t="s">
        <v>26</v>
      </c>
      <c r="J917" t="s">
        <v>5862</v>
      </c>
      <c r="K917" t="s">
        <v>44</v>
      </c>
    </row>
    <row r="918" spans="1:11" x14ac:dyDescent="0.35">
      <c r="A918">
        <v>2022</v>
      </c>
      <c r="B918" t="s">
        <v>5871</v>
      </c>
      <c r="C918">
        <v>27</v>
      </c>
      <c r="D918" t="s">
        <v>5872</v>
      </c>
      <c r="E918" t="s">
        <v>14</v>
      </c>
      <c r="F918" t="s">
        <v>32</v>
      </c>
      <c r="G918" t="s">
        <v>33</v>
      </c>
      <c r="H918" t="s">
        <v>34</v>
      </c>
      <c r="I918" t="s">
        <v>17</v>
      </c>
      <c r="J918">
        <f>1-302-868-5566</f>
        <v>-6735</v>
      </c>
      <c r="K918" t="s">
        <v>37</v>
      </c>
    </row>
    <row r="919" spans="1:11" x14ac:dyDescent="0.35">
      <c r="A919">
        <v>2023</v>
      </c>
      <c r="B919" t="s">
        <v>5873</v>
      </c>
      <c r="C919">
        <v>30</v>
      </c>
      <c r="D919" t="s">
        <v>5874</v>
      </c>
      <c r="E919" t="s">
        <v>16</v>
      </c>
      <c r="F919" t="s">
        <v>169</v>
      </c>
      <c r="G919" t="s">
        <v>41</v>
      </c>
      <c r="H919" t="s">
        <v>42</v>
      </c>
      <c r="I919" t="s">
        <v>102</v>
      </c>
      <c r="J919" t="s">
        <v>5875</v>
      </c>
      <c r="K919" t="s">
        <v>37</v>
      </c>
    </row>
    <row r="920" spans="1:11" x14ac:dyDescent="0.35">
      <c r="A920">
        <v>2027</v>
      </c>
      <c r="B920" t="s">
        <v>5884</v>
      </c>
      <c r="C920">
        <v>27</v>
      </c>
      <c r="D920" t="s">
        <v>5885</v>
      </c>
      <c r="E920" t="s">
        <v>169</v>
      </c>
      <c r="F920" t="s">
        <v>149</v>
      </c>
      <c r="G920" t="s">
        <v>87</v>
      </c>
      <c r="H920" t="s">
        <v>79</v>
      </c>
      <c r="I920" t="s">
        <v>146</v>
      </c>
      <c r="J920" t="s">
        <v>5886</v>
      </c>
      <c r="K920" t="s">
        <v>37</v>
      </c>
    </row>
    <row r="921" spans="1:11" x14ac:dyDescent="0.35">
      <c r="A921">
        <v>2028</v>
      </c>
      <c r="B921" t="s">
        <v>5887</v>
      </c>
      <c r="C921">
        <v>30</v>
      </c>
      <c r="D921" t="s">
        <v>5888</v>
      </c>
      <c r="E921" t="s">
        <v>79</v>
      </c>
      <c r="F921" t="s">
        <v>67</v>
      </c>
      <c r="G921" t="s">
        <v>47</v>
      </c>
      <c r="H921" t="s">
        <v>31</v>
      </c>
      <c r="I921" t="s">
        <v>88</v>
      </c>
      <c r="J921" t="s">
        <v>5889</v>
      </c>
      <c r="K921" t="s">
        <v>28</v>
      </c>
    </row>
    <row r="922" spans="1:11" x14ac:dyDescent="0.35">
      <c r="A922">
        <v>2031</v>
      </c>
      <c r="B922" t="s">
        <v>5895</v>
      </c>
      <c r="C922">
        <v>30</v>
      </c>
      <c r="D922" t="s">
        <v>5896</v>
      </c>
      <c r="E922" t="s">
        <v>169</v>
      </c>
      <c r="F922" t="s">
        <v>34</v>
      </c>
      <c r="G922" t="s">
        <v>47</v>
      </c>
      <c r="H922" t="s">
        <v>31</v>
      </c>
      <c r="I922" t="s">
        <v>88</v>
      </c>
      <c r="J922" t="s">
        <v>5897</v>
      </c>
      <c r="K922" t="s">
        <v>37</v>
      </c>
    </row>
    <row r="923" spans="1:11" x14ac:dyDescent="0.35">
      <c r="A923">
        <v>2032</v>
      </c>
      <c r="B923" t="s">
        <v>5898</v>
      </c>
      <c r="C923">
        <v>30</v>
      </c>
      <c r="D923" t="s">
        <v>5899</v>
      </c>
      <c r="E923" t="s">
        <v>32</v>
      </c>
      <c r="F923" t="s">
        <v>22</v>
      </c>
      <c r="G923" t="s">
        <v>80</v>
      </c>
      <c r="H923" t="s">
        <v>32</v>
      </c>
      <c r="I923" t="s">
        <v>63</v>
      </c>
      <c r="J923" t="s">
        <v>5900</v>
      </c>
      <c r="K923" t="s">
        <v>28</v>
      </c>
    </row>
    <row r="924" spans="1:11" x14ac:dyDescent="0.35">
      <c r="A924">
        <v>2033</v>
      </c>
      <c r="B924" t="s">
        <v>5901</v>
      </c>
      <c r="C924">
        <v>29</v>
      </c>
      <c r="D924" t="s">
        <v>5902</v>
      </c>
      <c r="E924" t="s">
        <v>42</v>
      </c>
      <c r="F924" t="s">
        <v>42</v>
      </c>
      <c r="G924" t="s">
        <v>52</v>
      </c>
      <c r="H924" t="s">
        <v>13</v>
      </c>
      <c r="I924" t="s">
        <v>35</v>
      </c>
      <c r="J924" t="s">
        <v>5903</v>
      </c>
      <c r="K924" t="s">
        <v>44</v>
      </c>
    </row>
    <row r="925" spans="1:11" x14ac:dyDescent="0.35">
      <c r="A925">
        <v>2036</v>
      </c>
      <c r="B925" t="s">
        <v>5909</v>
      </c>
      <c r="C925">
        <v>27</v>
      </c>
      <c r="D925" t="s">
        <v>5910</v>
      </c>
      <c r="E925" t="s">
        <v>133</v>
      </c>
      <c r="F925" t="s">
        <v>16</v>
      </c>
      <c r="G925" t="s">
        <v>33</v>
      </c>
      <c r="H925" t="s">
        <v>34</v>
      </c>
      <c r="I925" t="s">
        <v>116</v>
      </c>
      <c r="J925" t="s">
        <v>5911</v>
      </c>
      <c r="K925" t="s">
        <v>28</v>
      </c>
    </row>
    <row r="926" spans="1:11" x14ac:dyDescent="0.35">
      <c r="A926">
        <v>2037</v>
      </c>
      <c r="B926" t="s">
        <v>5912</v>
      </c>
      <c r="C926">
        <v>29</v>
      </c>
      <c r="D926" t="s">
        <v>5913</v>
      </c>
      <c r="E926" t="s">
        <v>32</v>
      </c>
      <c r="F926" t="s">
        <v>42</v>
      </c>
      <c r="G926" t="s">
        <v>47</v>
      </c>
      <c r="H926" t="s">
        <v>31</v>
      </c>
      <c r="I926" t="s">
        <v>153</v>
      </c>
      <c r="J926" t="s">
        <v>5914</v>
      </c>
      <c r="K926" t="s">
        <v>76</v>
      </c>
    </row>
    <row r="927" spans="1:11" x14ac:dyDescent="0.35">
      <c r="A927">
        <v>2038</v>
      </c>
      <c r="B927" t="s">
        <v>5915</v>
      </c>
      <c r="C927">
        <v>30</v>
      </c>
      <c r="D927" t="s">
        <v>5916</v>
      </c>
      <c r="E927" t="s">
        <v>31</v>
      </c>
      <c r="F927" t="s">
        <v>57</v>
      </c>
      <c r="G927" t="s">
        <v>41</v>
      </c>
      <c r="H927" t="s">
        <v>42</v>
      </c>
      <c r="I927" t="s">
        <v>53</v>
      </c>
      <c r="J927" t="s">
        <v>5917</v>
      </c>
      <c r="K927" t="s">
        <v>28</v>
      </c>
    </row>
    <row r="928" spans="1:11" x14ac:dyDescent="0.35">
      <c r="A928">
        <v>2039</v>
      </c>
      <c r="B928" t="s">
        <v>5918</v>
      </c>
      <c r="C928">
        <v>30</v>
      </c>
      <c r="D928" t="s">
        <v>5919</v>
      </c>
      <c r="E928" t="s">
        <v>40</v>
      </c>
      <c r="F928" t="s">
        <v>25</v>
      </c>
      <c r="G928" t="s">
        <v>120</v>
      </c>
      <c r="H928" t="s">
        <v>57</v>
      </c>
      <c r="I928" t="s">
        <v>170</v>
      </c>
      <c r="J928" t="s">
        <v>5920</v>
      </c>
      <c r="K928" t="s">
        <v>28</v>
      </c>
    </row>
    <row r="929" spans="1:11" x14ac:dyDescent="0.35">
      <c r="A929">
        <v>2040</v>
      </c>
      <c r="B929" t="s">
        <v>5921</v>
      </c>
      <c r="C929">
        <v>28</v>
      </c>
      <c r="D929" t="s">
        <v>5922</v>
      </c>
      <c r="E929" t="s">
        <v>101</v>
      </c>
      <c r="F929" t="s">
        <v>13</v>
      </c>
      <c r="G929" t="s">
        <v>62</v>
      </c>
      <c r="H929" t="s">
        <v>23</v>
      </c>
      <c r="I929" t="s">
        <v>53</v>
      </c>
      <c r="J929" t="s">
        <v>5923</v>
      </c>
      <c r="K929" t="s">
        <v>44</v>
      </c>
    </row>
    <row r="930" spans="1:11" x14ac:dyDescent="0.35">
      <c r="A930">
        <v>2041</v>
      </c>
      <c r="B930" t="s">
        <v>5924</v>
      </c>
      <c r="C930">
        <v>27</v>
      </c>
      <c r="D930" t="s">
        <v>5925</v>
      </c>
      <c r="E930" t="s">
        <v>169</v>
      </c>
      <c r="F930" t="s">
        <v>22</v>
      </c>
      <c r="G930" t="s">
        <v>47</v>
      </c>
      <c r="H930" t="s">
        <v>31</v>
      </c>
      <c r="I930" t="s">
        <v>170</v>
      </c>
      <c r="J930" t="s">
        <v>5926</v>
      </c>
      <c r="K930" t="s">
        <v>44</v>
      </c>
    </row>
    <row r="931" spans="1:11" x14ac:dyDescent="0.35">
      <c r="A931">
        <v>2042</v>
      </c>
      <c r="B931" t="s">
        <v>5927</v>
      </c>
      <c r="C931">
        <v>27</v>
      </c>
      <c r="D931" t="s">
        <v>5928</v>
      </c>
      <c r="E931" t="s">
        <v>67</v>
      </c>
      <c r="F931" t="s">
        <v>23</v>
      </c>
      <c r="G931" t="s">
        <v>41</v>
      </c>
      <c r="H931" t="s">
        <v>42</v>
      </c>
      <c r="I931" t="s">
        <v>17</v>
      </c>
      <c r="J931" t="s">
        <v>5929</v>
      </c>
      <c r="K931" t="s">
        <v>76</v>
      </c>
    </row>
    <row r="932" spans="1:11" x14ac:dyDescent="0.35">
      <c r="A932">
        <v>2045</v>
      </c>
      <c r="B932" t="s">
        <v>5936</v>
      </c>
      <c r="C932">
        <v>29</v>
      </c>
      <c r="D932" t="s">
        <v>5937</v>
      </c>
      <c r="E932" t="s">
        <v>42</v>
      </c>
      <c r="F932" t="s">
        <v>67</v>
      </c>
      <c r="G932" t="s">
        <v>52</v>
      </c>
      <c r="H932" t="s">
        <v>13</v>
      </c>
      <c r="I932" t="s">
        <v>88</v>
      </c>
      <c r="J932" t="s">
        <v>5938</v>
      </c>
      <c r="K932" t="s">
        <v>19</v>
      </c>
    </row>
    <row r="933" spans="1:11" x14ac:dyDescent="0.35">
      <c r="A933">
        <v>2046</v>
      </c>
      <c r="B933" t="s">
        <v>5939</v>
      </c>
      <c r="C933">
        <v>29</v>
      </c>
      <c r="D933" t="s">
        <v>5940</v>
      </c>
      <c r="E933" t="s">
        <v>67</v>
      </c>
      <c r="F933" t="s">
        <v>14</v>
      </c>
      <c r="G933" t="s">
        <v>62</v>
      </c>
      <c r="H933" t="s">
        <v>23</v>
      </c>
      <c r="I933" t="s">
        <v>88</v>
      </c>
      <c r="J933" t="s">
        <v>5941</v>
      </c>
      <c r="K933" t="s">
        <v>44</v>
      </c>
    </row>
    <row r="934" spans="1:11" x14ac:dyDescent="0.35">
      <c r="A934">
        <v>2049</v>
      </c>
      <c r="B934" t="s">
        <v>5948</v>
      </c>
      <c r="C934">
        <v>27</v>
      </c>
      <c r="D934" t="s">
        <v>5949</v>
      </c>
      <c r="E934" t="s">
        <v>16</v>
      </c>
      <c r="F934" t="s">
        <v>101</v>
      </c>
      <c r="G934" t="s">
        <v>33</v>
      </c>
      <c r="H934" t="s">
        <v>34</v>
      </c>
      <c r="I934" t="s">
        <v>58</v>
      </c>
      <c r="J934" t="s">
        <v>5950</v>
      </c>
      <c r="K934" t="s">
        <v>37</v>
      </c>
    </row>
    <row r="935" spans="1:11" x14ac:dyDescent="0.35">
      <c r="A935">
        <v>2050</v>
      </c>
      <c r="B935" t="s">
        <v>1117</v>
      </c>
      <c r="C935">
        <v>30</v>
      </c>
      <c r="D935" t="s">
        <v>5951</v>
      </c>
      <c r="E935" t="s">
        <v>14</v>
      </c>
      <c r="F935" t="s">
        <v>23</v>
      </c>
      <c r="G935" t="s">
        <v>80</v>
      </c>
      <c r="H935" t="s">
        <v>32</v>
      </c>
      <c r="I935" t="s">
        <v>63</v>
      </c>
      <c r="J935" t="s">
        <v>5952</v>
      </c>
      <c r="K935" t="s">
        <v>76</v>
      </c>
    </row>
    <row r="936" spans="1:11" x14ac:dyDescent="0.35">
      <c r="A936">
        <v>2051</v>
      </c>
      <c r="B936" t="s">
        <v>5953</v>
      </c>
      <c r="C936">
        <v>27</v>
      </c>
      <c r="D936" t="s">
        <v>5954</v>
      </c>
      <c r="E936" t="s">
        <v>201</v>
      </c>
      <c r="F936" t="s">
        <v>101</v>
      </c>
      <c r="G936" t="s">
        <v>87</v>
      </c>
      <c r="H936" t="s">
        <v>79</v>
      </c>
      <c r="I936" t="s">
        <v>35</v>
      </c>
      <c r="J936">
        <v>3942387444</v>
      </c>
      <c r="K936" t="s">
        <v>19</v>
      </c>
    </row>
    <row r="937" spans="1:11" x14ac:dyDescent="0.35">
      <c r="A937">
        <v>2052</v>
      </c>
      <c r="B937" t="s">
        <v>5955</v>
      </c>
      <c r="C937">
        <v>28</v>
      </c>
      <c r="D937" t="s">
        <v>5956</v>
      </c>
      <c r="E937" t="s">
        <v>67</v>
      </c>
      <c r="F937" t="s">
        <v>149</v>
      </c>
      <c r="G937" t="s">
        <v>15</v>
      </c>
      <c r="H937" t="s">
        <v>16</v>
      </c>
      <c r="I937" t="s">
        <v>48</v>
      </c>
      <c r="J937">
        <f>1-587-173-8285</f>
        <v>-9044</v>
      </c>
      <c r="K937" t="s">
        <v>44</v>
      </c>
    </row>
    <row r="938" spans="1:11" x14ac:dyDescent="0.35">
      <c r="A938">
        <v>2053</v>
      </c>
      <c r="B938" t="s">
        <v>5957</v>
      </c>
      <c r="C938">
        <v>29</v>
      </c>
      <c r="D938" t="s">
        <v>5958</v>
      </c>
      <c r="E938" t="s">
        <v>149</v>
      </c>
      <c r="F938" t="s">
        <v>16</v>
      </c>
      <c r="G938" t="s">
        <v>15</v>
      </c>
      <c r="H938" t="s">
        <v>16</v>
      </c>
      <c r="I938" t="s">
        <v>102</v>
      </c>
      <c r="J938" t="s">
        <v>5959</v>
      </c>
      <c r="K938" t="s">
        <v>37</v>
      </c>
    </row>
    <row r="939" spans="1:11" x14ac:dyDescent="0.35">
      <c r="A939">
        <v>2054</v>
      </c>
      <c r="B939" t="s">
        <v>5960</v>
      </c>
      <c r="C939">
        <v>28</v>
      </c>
      <c r="D939" t="s">
        <v>5961</v>
      </c>
      <c r="E939" t="s">
        <v>177</v>
      </c>
      <c r="F939" t="s">
        <v>22</v>
      </c>
      <c r="G939" t="s">
        <v>24</v>
      </c>
      <c r="H939" t="s">
        <v>25</v>
      </c>
      <c r="I939" t="s">
        <v>68</v>
      </c>
      <c r="J939">
        <f>1-135-393-9818</f>
        <v>-10345</v>
      </c>
      <c r="K939" t="s">
        <v>19</v>
      </c>
    </row>
    <row r="940" spans="1:11" x14ac:dyDescent="0.35">
      <c r="A940">
        <v>2055</v>
      </c>
      <c r="B940" t="s">
        <v>5962</v>
      </c>
      <c r="C940">
        <v>30</v>
      </c>
      <c r="D940" t="s">
        <v>5963</v>
      </c>
      <c r="E940" t="s">
        <v>14</v>
      </c>
      <c r="F940" t="s">
        <v>42</v>
      </c>
      <c r="G940" t="s">
        <v>87</v>
      </c>
      <c r="H940" t="s">
        <v>79</v>
      </c>
      <c r="I940" t="s">
        <v>53</v>
      </c>
      <c r="J940">
        <f>1-204-707-4547</f>
        <v>-5457</v>
      </c>
      <c r="K940" t="s">
        <v>44</v>
      </c>
    </row>
    <row r="941" spans="1:11" x14ac:dyDescent="0.35">
      <c r="A941">
        <v>2058</v>
      </c>
      <c r="B941" t="s">
        <v>5970</v>
      </c>
      <c r="C941">
        <v>28</v>
      </c>
      <c r="D941" t="s">
        <v>5971</v>
      </c>
      <c r="E941" t="s">
        <v>57</v>
      </c>
      <c r="F941" t="s">
        <v>34</v>
      </c>
      <c r="G941" t="s">
        <v>24</v>
      </c>
      <c r="H941" t="s">
        <v>25</v>
      </c>
      <c r="I941" t="s">
        <v>91</v>
      </c>
      <c r="J941" t="s">
        <v>5972</v>
      </c>
      <c r="K941" t="s">
        <v>76</v>
      </c>
    </row>
    <row r="942" spans="1:11" x14ac:dyDescent="0.35">
      <c r="A942">
        <v>2059</v>
      </c>
      <c r="B942" t="s">
        <v>5973</v>
      </c>
      <c r="C942">
        <v>30</v>
      </c>
      <c r="D942" t="s">
        <v>5974</v>
      </c>
      <c r="E942" t="s">
        <v>57</v>
      </c>
      <c r="F942" t="s">
        <v>79</v>
      </c>
      <c r="G942" t="s">
        <v>62</v>
      </c>
      <c r="H942" t="s">
        <v>23</v>
      </c>
      <c r="I942" t="s">
        <v>35</v>
      </c>
      <c r="J942">
        <f>1-299-711-4524</f>
        <v>-5533</v>
      </c>
      <c r="K942" t="s">
        <v>44</v>
      </c>
    </row>
    <row r="943" spans="1:11" x14ac:dyDescent="0.35">
      <c r="A943">
        <v>2061</v>
      </c>
      <c r="B943" t="s">
        <v>5978</v>
      </c>
      <c r="C943">
        <v>29</v>
      </c>
      <c r="D943" t="s">
        <v>5979</v>
      </c>
      <c r="E943" t="s">
        <v>32</v>
      </c>
      <c r="F943" t="s">
        <v>149</v>
      </c>
      <c r="G943" t="s">
        <v>120</v>
      </c>
      <c r="H943" t="s">
        <v>57</v>
      </c>
      <c r="I943" t="s">
        <v>146</v>
      </c>
      <c r="J943" t="s">
        <v>5980</v>
      </c>
      <c r="K943" t="s">
        <v>44</v>
      </c>
    </row>
    <row r="944" spans="1:11" x14ac:dyDescent="0.35">
      <c r="A944">
        <v>2064</v>
      </c>
      <c r="B944" t="s">
        <v>5987</v>
      </c>
      <c r="C944">
        <v>26</v>
      </c>
      <c r="D944" t="s">
        <v>5988</v>
      </c>
      <c r="E944" t="s">
        <v>31</v>
      </c>
      <c r="F944" t="s">
        <v>23</v>
      </c>
      <c r="G944" t="s">
        <v>47</v>
      </c>
      <c r="H944" t="s">
        <v>31</v>
      </c>
      <c r="I944" t="s">
        <v>48</v>
      </c>
      <c r="J944" t="s">
        <v>5989</v>
      </c>
      <c r="K944" t="s">
        <v>19</v>
      </c>
    </row>
    <row r="945" spans="1:11" x14ac:dyDescent="0.35">
      <c r="A945">
        <v>2065</v>
      </c>
      <c r="B945" t="s">
        <v>5990</v>
      </c>
      <c r="C945">
        <v>28</v>
      </c>
      <c r="D945" t="s">
        <v>5991</v>
      </c>
      <c r="E945" t="s">
        <v>149</v>
      </c>
      <c r="F945" t="s">
        <v>31</v>
      </c>
      <c r="G945" t="s">
        <v>62</v>
      </c>
      <c r="H945" t="s">
        <v>23</v>
      </c>
      <c r="I945" t="s">
        <v>91</v>
      </c>
      <c r="J945" t="s">
        <v>5992</v>
      </c>
      <c r="K945" t="s">
        <v>76</v>
      </c>
    </row>
    <row r="946" spans="1:11" x14ac:dyDescent="0.35">
      <c r="A946">
        <v>2066</v>
      </c>
      <c r="B946" t="s">
        <v>5993</v>
      </c>
      <c r="C946">
        <v>27</v>
      </c>
      <c r="D946" t="s">
        <v>5994</v>
      </c>
      <c r="E946" t="s">
        <v>40</v>
      </c>
      <c r="F946" t="s">
        <v>169</v>
      </c>
      <c r="G946" t="s">
        <v>87</v>
      </c>
      <c r="H946" t="s">
        <v>79</v>
      </c>
      <c r="I946" t="s">
        <v>53</v>
      </c>
      <c r="J946" t="s">
        <v>5995</v>
      </c>
      <c r="K946" t="s">
        <v>44</v>
      </c>
    </row>
    <row r="947" spans="1:11" x14ac:dyDescent="0.35">
      <c r="A947">
        <v>2067</v>
      </c>
      <c r="B947" t="s">
        <v>5996</v>
      </c>
      <c r="C947">
        <v>30</v>
      </c>
      <c r="D947" t="s">
        <v>5997</v>
      </c>
      <c r="E947" t="s">
        <v>201</v>
      </c>
      <c r="F947" t="s">
        <v>31</v>
      </c>
      <c r="G947" t="s">
        <v>15</v>
      </c>
      <c r="H947" t="s">
        <v>16</v>
      </c>
      <c r="I947" t="s">
        <v>102</v>
      </c>
      <c r="J947" t="s">
        <v>5998</v>
      </c>
      <c r="K947" t="s">
        <v>37</v>
      </c>
    </row>
    <row r="948" spans="1:11" x14ac:dyDescent="0.35">
      <c r="A948">
        <v>2070</v>
      </c>
      <c r="B948" t="s">
        <v>6005</v>
      </c>
      <c r="C948">
        <v>27</v>
      </c>
      <c r="D948" t="s">
        <v>6006</v>
      </c>
      <c r="E948" t="s">
        <v>42</v>
      </c>
      <c r="F948" t="s">
        <v>177</v>
      </c>
      <c r="G948" t="s">
        <v>15</v>
      </c>
      <c r="H948" t="s">
        <v>16</v>
      </c>
      <c r="I948" t="s">
        <v>48</v>
      </c>
      <c r="J948" t="s">
        <v>6007</v>
      </c>
      <c r="K948" t="s">
        <v>37</v>
      </c>
    </row>
    <row r="949" spans="1:11" x14ac:dyDescent="0.35">
      <c r="A949">
        <v>2071</v>
      </c>
      <c r="B949" t="s">
        <v>6008</v>
      </c>
      <c r="C949">
        <v>26</v>
      </c>
      <c r="D949" t="s">
        <v>6009</v>
      </c>
      <c r="E949" t="s">
        <v>25</v>
      </c>
      <c r="F949" t="s">
        <v>32</v>
      </c>
      <c r="G949" t="s">
        <v>15</v>
      </c>
      <c r="H949" t="s">
        <v>16</v>
      </c>
      <c r="I949" t="s">
        <v>88</v>
      </c>
      <c r="J949" t="s">
        <v>6010</v>
      </c>
      <c r="K949" t="s">
        <v>44</v>
      </c>
    </row>
    <row r="950" spans="1:11" x14ac:dyDescent="0.35">
      <c r="A950">
        <v>2076</v>
      </c>
      <c r="B950" t="s">
        <v>6023</v>
      </c>
      <c r="C950">
        <v>30</v>
      </c>
      <c r="D950" t="s">
        <v>6024</v>
      </c>
      <c r="E950" t="s">
        <v>14</v>
      </c>
      <c r="F950" t="s">
        <v>177</v>
      </c>
      <c r="G950" t="s">
        <v>33</v>
      </c>
      <c r="H950" t="s">
        <v>34</v>
      </c>
      <c r="I950" t="s">
        <v>58</v>
      </c>
      <c r="J950" t="s">
        <v>6025</v>
      </c>
      <c r="K950" t="s">
        <v>19</v>
      </c>
    </row>
    <row r="951" spans="1:11" x14ac:dyDescent="0.35">
      <c r="A951">
        <v>2079</v>
      </c>
      <c r="B951" t="s">
        <v>6032</v>
      </c>
      <c r="C951">
        <v>26</v>
      </c>
      <c r="D951" t="s">
        <v>6033</v>
      </c>
      <c r="E951" t="s">
        <v>42</v>
      </c>
      <c r="F951" t="s">
        <v>22</v>
      </c>
      <c r="G951" t="s">
        <v>15</v>
      </c>
      <c r="H951" t="s">
        <v>16</v>
      </c>
      <c r="I951" t="s">
        <v>63</v>
      </c>
      <c r="J951">
        <v>8695536608</v>
      </c>
      <c r="K951" t="s">
        <v>37</v>
      </c>
    </row>
    <row r="952" spans="1:11" x14ac:dyDescent="0.35">
      <c r="A952">
        <v>2084</v>
      </c>
      <c r="B952" t="s">
        <v>6046</v>
      </c>
      <c r="C952">
        <v>30</v>
      </c>
      <c r="D952" t="s">
        <v>6047</v>
      </c>
      <c r="E952" t="s">
        <v>22</v>
      </c>
      <c r="F952" t="s">
        <v>79</v>
      </c>
      <c r="G952" t="s">
        <v>41</v>
      </c>
      <c r="H952" t="s">
        <v>42</v>
      </c>
      <c r="I952" t="s">
        <v>48</v>
      </c>
      <c r="J952" t="s">
        <v>6048</v>
      </c>
      <c r="K952" t="s">
        <v>37</v>
      </c>
    </row>
    <row r="953" spans="1:11" x14ac:dyDescent="0.35">
      <c r="A953">
        <v>2086</v>
      </c>
      <c r="B953" t="s">
        <v>6052</v>
      </c>
      <c r="C953">
        <v>28</v>
      </c>
      <c r="D953" t="s">
        <v>6053</v>
      </c>
      <c r="E953" t="s">
        <v>32</v>
      </c>
      <c r="F953" t="s">
        <v>201</v>
      </c>
      <c r="G953" t="s">
        <v>87</v>
      </c>
      <c r="H953" t="s">
        <v>79</v>
      </c>
      <c r="I953" t="s">
        <v>26</v>
      </c>
      <c r="J953" t="s">
        <v>6054</v>
      </c>
      <c r="K953" t="s">
        <v>28</v>
      </c>
    </row>
    <row r="954" spans="1:11" x14ac:dyDescent="0.35">
      <c r="A954">
        <v>2090</v>
      </c>
      <c r="B954" t="s">
        <v>6064</v>
      </c>
      <c r="C954">
        <v>26</v>
      </c>
      <c r="D954" t="s">
        <v>6065</v>
      </c>
      <c r="E954" t="s">
        <v>22</v>
      </c>
      <c r="F954" t="s">
        <v>22</v>
      </c>
      <c r="G954" t="s">
        <v>62</v>
      </c>
      <c r="H954" t="s">
        <v>23</v>
      </c>
      <c r="I954" t="s">
        <v>116</v>
      </c>
      <c r="J954" t="s">
        <v>6066</v>
      </c>
      <c r="K954" t="s">
        <v>28</v>
      </c>
    </row>
    <row r="955" spans="1:11" x14ac:dyDescent="0.35">
      <c r="A955">
        <v>2091</v>
      </c>
      <c r="B955" t="s">
        <v>6067</v>
      </c>
      <c r="C955">
        <v>27</v>
      </c>
      <c r="D955" t="s">
        <v>6068</v>
      </c>
      <c r="E955" t="s">
        <v>177</v>
      </c>
      <c r="F955" t="s">
        <v>101</v>
      </c>
      <c r="G955" t="s">
        <v>62</v>
      </c>
      <c r="H955" t="s">
        <v>23</v>
      </c>
      <c r="I955" t="s">
        <v>91</v>
      </c>
      <c r="J955">
        <f>1-243-740-5519</f>
        <v>-6501</v>
      </c>
      <c r="K955" t="s">
        <v>28</v>
      </c>
    </row>
    <row r="956" spans="1:11" x14ac:dyDescent="0.35">
      <c r="A956">
        <v>2092</v>
      </c>
      <c r="B956" t="s">
        <v>6069</v>
      </c>
      <c r="C956">
        <v>29</v>
      </c>
      <c r="D956" t="s">
        <v>6070</v>
      </c>
      <c r="E956" t="s">
        <v>13</v>
      </c>
      <c r="F956" t="s">
        <v>101</v>
      </c>
      <c r="G956" t="s">
        <v>33</v>
      </c>
      <c r="H956" t="s">
        <v>34</v>
      </c>
      <c r="I956" t="s">
        <v>63</v>
      </c>
      <c r="J956" t="s">
        <v>6071</v>
      </c>
      <c r="K956" t="s">
        <v>76</v>
      </c>
    </row>
    <row r="957" spans="1:11" x14ac:dyDescent="0.35">
      <c r="A957">
        <v>2098</v>
      </c>
      <c r="B957" t="s">
        <v>6085</v>
      </c>
      <c r="C957">
        <v>28</v>
      </c>
      <c r="D957" t="s">
        <v>6086</v>
      </c>
      <c r="E957" t="s">
        <v>201</v>
      </c>
      <c r="F957" t="s">
        <v>101</v>
      </c>
      <c r="G957" t="s">
        <v>87</v>
      </c>
      <c r="H957" t="s">
        <v>79</v>
      </c>
      <c r="I957" t="s">
        <v>102</v>
      </c>
      <c r="J957" t="s">
        <v>6087</v>
      </c>
      <c r="K957" t="s">
        <v>44</v>
      </c>
    </row>
    <row r="958" spans="1:11" x14ac:dyDescent="0.35">
      <c r="A958">
        <v>2099</v>
      </c>
      <c r="B958" t="s">
        <v>6088</v>
      </c>
      <c r="C958">
        <v>29</v>
      </c>
      <c r="D958" t="s">
        <v>6089</v>
      </c>
      <c r="E958" t="s">
        <v>101</v>
      </c>
      <c r="F958" t="s">
        <v>177</v>
      </c>
      <c r="G958" t="s">
        <v>15</v>
      </c>
      <c r="H958" t="s">
        <v>16</v>
      </c>
      <c r="I958" t="s">
        <v>53</v>
      </c>
      <c r="J958" t="s">
        <v>6090</v>
      </c>
      <c r="K958" t="s">
        <v>28</v>
      </c>
    </row>
    <row r="959" spans="1:11" x14ac:dyDescent="0.35">
      <c r="A959">
        <v>2100</v>
      </c>
      <c r="B959" t="s">
        <v>6091</v>
      </c>
      <c r="C959">
        <v>29</v>
      </c>
      <c r="D959" t="s">
        <v>6092</v>
      </c>
      <c r="E959" t="s">
        <v>149</v>
      </c>
      <c r="F959" t="s">
        <v>40</v>
      </c>
      <c r="G959" t="s">
        <v>15</v>
      </c>
      <c r="H959" t="s">
        <v>16</v>
      </c>
      <c r="I959" t="s">
        <v>116</v>
      </c>
      <c r="J959" t="s">
        <v>6093</v>
      </c>
      <c r="K959" t="s">
        <v>37</v>
      </c>
    </row>
    <row r="960" spans="1:11" x14ac:dyDescent="0.35">
      <c r="A960">
        <v>2101</v>
      </c>
      <c r="B960" t="s">
        <v>6094</v>
      </c>
      <c r="C960">
        <v>27</v>
      </c>
      <c r="D960" t="s">
        <v>6095</v>
      </c>
      <c r="E960" t="s">
        <v>101</v>
      </c>
      <c r="F960" t="s">
        <v>16</v>
      </c>
      <c r="G960" t="s">
        <v>80</v>
      </c>
      <c r="H960" t="s">
        <v>32</v>
      </c>
      <c r="I960" t="s">
        <v>68</v>
      </c>
      <c r="J960" t="s">
        <v>6096</v>
      </c>
      <c r="K960" t="s">
        <v>19</v>
      </c>
    </row>
    <row r="961" spans="1:11" x14ac:dyDescent="0.35">
      <c r="A961">
        <v>2104</v>
      </c>
      <c r="B961" t="s">
        <v>6103</v>
      </c>
      <c r="C961">
        <v>30</v>
      </c>
      <c r="D961" t="s">
        <v>6104</v>
      </c>
      <c r="E961" t="s">
        <v>101</v>
      </c>
      <c r="F961" t="s">
        <v>169</v>
      </c>
      <c r="G961" t="s">
        <v>62</v>
      </c>
      <c r="H961" t="s">
        <v>23</v>
      </c>
      <c r="I961" t="s">
        <v>146</v>
      </c>
      <c r="J961" t="s">
        <v>6105</v>
      </c>
      <c r="K961" t="s">
        <v>28</v>
      </c>
    </row>
    <row r="962" spans="1:11" x14ac:dyDescent="0.35">
      <c r="A962">
        <v>2105</v>
      </c>
      <c r="B962" t="s">
        <v>6106</v>
      </c>
      <c r="C962">
        <v>29</v>
      </c>
      <c r="D962" t="s">
        <v>6107</v>
      </c>
      <c r="E962" t="s">
        <v>133</v>
      </c>
      <c r="F962" t="s">
        <v>149</v>
      </c>
      <c r="G962" t="s">
        <v>24</v>
      </c>
      <c r="H962" t="s">
        <v>25</v>
      </c>
      <c r="I962" t="s">
        <v>35</v>
      </c>
      <c r="J962" t="s">
        <v>6108</v>
      </c>
      <c r="K962" t="s">
        <v>37</v>
      </c>
    </row>
    <row r="963" spans="1:11" x14ac:dyDescent="0.35">
      <c r="A963">
        <v>2106</v>
      </c>
      <c r="B963" t="s">
        <v>6109</v>
      </c>
      <c r="C963">
        <v>26</v>
      </c>
      <c r="D963" t="s">
        <v>6110</v>
      </c>
      <c r="E963" t="s">
        <v>31</v>
      </c>
      <c r="F963" t="s">
        <v>79</v>
      </c>
      <c r="G963" t="s">
        <v>62</v>
      </c>
      <c r="H963" t="s">
        <v>23</v>
      </c>
      <c r="I963" t="s">
        <v>153</v>
      </c>
      <c r="J963" t="s">
        <v>6111</v>
      </c>
      <c r="K963" t="s">
        <v>37</v>
      </c>
    </row>
    <row r="964" spans="1:11" x14ac:dyDescent="0.35">
      <c r="A964">
        <v>2107</v>
      </c>
      <c r="B964" t="s">
        <v>6112</v>
      </c>
      <c r="C964">
        <v>30</v>
      </c>
      <c r="D964" t="s">
        <v>6113</v>
      </c>
      <c r="E964" t="s">
        <v>133</v>
      </c>
      <c r="F964" t="s">
        <v>57</v>
      </c>
      <c r="G964" t="s">
        <v>24</v>
      </c>
      <c r="H964" t="s">
        <v>25</v>
      </c>
      <c r="I964" t="s">
        <v>88</v>
      </c>
      <c r="J964" t="s">
        <v>6114</v>
      </c>
      <c r="K964" t="s">
        <v>19</v>
      </c>
    </row>
    <row r="965" spans="1:11" x14ac:dyDescent="0.35">
      <c r="A965">
        <v>2109</v>
      </c>
      <c r="B965" t="s">
        <v>6118</v>
      </c>
      <c r="C965">
        <v>28</v>
      </c>
      <c r="D965" t="s">
        <v>6119</v>
      </c>
      <c r="E965" t="s">
        <v>25</v>
      </c>
      <c r="F965" t="s">
        <v>201</v>
      </c>
      <c r="G965" t="s">
        <v>80</v>
      </c>
      <c r="H965" t="s">
        <v>32</v>
      </c>
      <c r="I965" t="s">
        <v>91</v>
      </c>
      <c r="J965" t="s">
        <v>6120</v>
      </c>
      <c r="K965" t="s">
        <v>76</v>
      </c>
    </row>
    <row r="966" spans="1:11" x14ac:dyDescent="0.35">
      <c r="A966">
        <v>2110</v>
      </c>
      <c r="B966" t="s">
        <v>6121</v>
      </c>
      <c r="C966">
        <v>27</v>
      </c>
      <c r="D966" t="s">
        <v>6122</v>
      </c>
      <c r="E966" t="s">
        <v>40</v>
      </c>
      <c r="F966" t="s">
        <v>32</v>
      </c>
      <c r="G966" t="s">
        <v>33</v>
      </c>
      <c r="H966" t="s">
        <v>34</v>
      </c>
      <c r="I966" t="s">
        <v>146</v>
      </c>
      <c r="J966" t="s">
        <v>6123</v>
      </c>
      <c r="K966" t="s">
        <v>28</v>
      </c>
    </row>
    <row r="967" spans="1:11" x14ac:dyDescent="0.35">
      <c r="A967">
        <v>2115</v>
      </c>
      <c r="B967" t="s">
        <v>6135</v>
      </c>
      <c r="C967">
        <v>28</v>
      </c>
      <c r="D967" t="s">
        <v>6136</v>
      </c>
      <c r="E967" t="s">
        <v>40</v>
      </c>
      <c r="F967" t="s">
        <v>149</v>
      </c>
      <c r="G967" t="s">
        <v>62</v>
      </c>
      <c r="H967" t="s">
        <v>23</v>
      </c>
      <c r="I967" t="s">
        <v>91</v>
      </c>
      <c r="J967" t="s">
        <v>6137</v>
      </c>
      <c r="K967" t="s">
        <v>44</v>
      </c>
    </row>
    <row r="968" spans="1:11" x14ac:dyDescent="0.35">
      <c r="A968">
        <v>2117</v>
      </c>
      <c r="B968" t="s">
        <v>6141</v>
      </c>
      <c r="C968">
        <v>30</v>
      </c>
      <c r="D968" t="s">
        <v>6142</v>
      </c>
      <c r="E968" t="s">
        <v>67</v>
      </c>
      <c r="F968" t="s">
        <v>177</v>
      </c>
      <c r="G968" t="s">
        <v>33</v>
      </c>
      <c r="H968" t="s">
        <v>34</v>
      </c>
      <c r="I968" t="s">
        <v>91</v>
      </c>
      <c r="J968" t="s">
        <v>6143</v>
      </c>
      <c r="K968" t="s">
        <v>19</v>
      </c>
    </row>
    <row r="969" spans="1:11" x14ac:dyDescent="0.35">
      <c r="A969">
        <v>2118</v>
      </c>
      <c r="B969" t="s">
        <v>6144</v>
      </c>
      <c r="C969">
        <v>26</v>
      </c>
      <c r="D969" t="s">
        <v>6145</v>
      </c>
      <c r="E969" t="s">
        <v>177</v>
      </c>
      <c r="F969" t="s">
        <v>13</v>
      </c>
      <c r="G969" t="s">
        <v>62</v>
      </c>
      <c r="H969" t="s">
        <v>23</v>
      </c>
      <c r="I969" t="s">
        <v>53</v>
      </c>
      <c r="J969" t="s">
        <v>6146</v>
      </c>
      <c r="K969" t="s">
        <v>76</v>
      </c>
    </row>
    <row r="970" spans="1:11" x14ac:dyDescent="0.35">
      <c r="A970">
        <v>2121</v>
      </c>
      <c r="B970" t="s">
        <v>6153</v>
      </c>
      <c r="C970">
        <v>30</v>
      </c>
      <c r="D970" t="s">
        <v>6154</v>
      </c>
      <c r="E970" t="s">
        <v>25</v>
      </c>
      <c r="F970" t="s">
        <v>57</v>
      </c>
      <c r="G970" t="s">
        <v>52</v>
      </c>
      <c r="H970" t="s">
        <v>13</v>
      </c>
      <c r="I970" t="s">
        <v>170</v>
      </c>
      <c r="J970" t="s">
        <v>6155</v>
      </c>
      <c r="K970" t="s">
        <v>28</v>
      </c>
    </row>
    <row r="971" spans="1:11" x14ac:dyDescent="0.35">
      <c r="A971">
        <v>2123</v>
      </c>
      <c r="B971" t="s">
        <v>6159</v>
      </c>
      <c r="C971">
        <v>29</v>
      </c>
      <c r="D971" t="s">
        <v>6160</v>
      </c>
      <c r="E971" t="s">
        <v>13</v>
      </c>
      <c r="F971" t="s">
        <v>149</v>
      </c>
      <c r="G971" t="s">
        <v>80</v>
      </c>
      <c r="H971" t="s">
        <v>32</v>
      </c>
      <c r="I971" t="s">
        <v>102</v>
      </c>
      <c r="J971" t="s">
        <v>6161</v>
      </c>
      <c r="K971" t="s">
        <v>76</v>
      </c>
    </row>
    <row r="972" spans="1:11" x14ac:dyDescent="0.35">
      <c r="A972">
        <v>2132</v>
      </c>
      <c r="B972" t="s">
        <v>665</v>
      </c>
      <c r="C972">
        <v>26</v>
      </c>
      <c r="D972" t="s">
        <v>6184</v>
      </c>
      <c r="E972" t="s">
        <v>177</v>
      </c>
      <c r="F972" t="s">
        <v>31</v>
      </c>
      <c r="G972" t="s">
        <v>15</v>
      </c>
      <c r="H972" t="s">
        <v>16</v>
      </c>
      <c r="I972" t="s">
        <v>68</v>
      </c>
      <c r="J972" t="s">
        <v>6185</v>
      </c>
      <c r="K972" t="s">
        <v>19</v>
      </c>
    </row>
    <row r="973" spans="1:11" x14ac:dyDescent="0.35">
      <c r="A973">
        <v>2134</v>
      </c>
      <c r="B973" t="s">
        <v>6189</v>
      </c>
      <c r="C973">
        <v>28</v>
      </c>
      <c r="D973" t="s">
        <v>6190</v>
      </c>
      <c r="E973" t="s">
        <v>67</v>
      </c>
      <c r="F973" t="s">
        <v>25</v>
      </c>
      <c r="G973" t="s">
        <v>62</v>
      </c>
      <c r="H973" t="s">
        <v>23</v>
      </c>
      <c r="I973" t="s">
        <v>58</v>
      </c>
      <c r="J973" t="s">
        <v>6191</v>
      </c>
      <c r="K973" t="s">
        <v>37</v>
      </c>
    </row>
    <row r="974" spans="1:11" x14ac:dyDescent="0.35">
      <c r="A974">
        <v>2138</v>
      </c>
      <c r="B974" t="s">
        <v>6200</v>
      </c>
      <c r="C974">
        <v>29</v>
      </c>
      <c r="D974" t="s">
        <v>6201</v>
      </c>
      <c r="E974" t="s">
        <v>34</v>
      </c>
      <c r="F974" t="s">
        <v>31</v>
      </c>
      <c r="G974" t="s">
        <v>80</v>
      </c>
      <c r="H974" t="s">
        <v>32</v>
      </c>
      <c r="I974" t="s">
        <v>91</v>
      </c>
      <c r="J974" t="s">
        <v>6202</v>
      </c>
      <c r="K974" t="s">
        <v>37</v>
      </c>
    </row>
    <row r="975" spans="1:11" x14ac:dyDescent="0.35">
      <c r="A975">
        <v>2140</v>
      </c>
      <c r="B975" t="s">
        <v>6206</v>
      </c>
      <c r="C975">
        <v>28</v>
      </c>
      <c r="D975" t="s">
        <v>6207</v>
      </c>
      <c r="E975" t="s">
        <v>169</v>
      </c>
      <c r="F975" t="s">
        <v>169</v>
      </c>
      <c r="G975" t="s">
        <v>62</v>
      </c>
      <c r="H975" t="s">
        <v>23</v>
      </c>
      <c r="I975" t="s">
        <v>170</v>
      </c>
      <c r="J975">
        <v>3230508934</v>
      </c>
      <c r="K975" t="s">
        <v>37</v>
      </c>
    </row>
    <row r="976" spans="1:11" x14ac:dyDescent="0.35">
      <c r="A976">
        <v>2141</v>
      </c>
      <c r="B976" t="s">
        <v>6208</v>
      </c>
      <c r="C976">
        <v>26</v>
      </c>
      <c r="D976" t="s">
        <v>6209</v>
      </c>
      <c r="E976" t="s">
        <v>177</v>
      </c>
      <c r="F976" t="s">
        <v>22</v>
      </c>
      <c r="G976" t="s">
        <v>52</v>
      </c>
      <c r="H976" t="s">
        <v>13</v>
      </c>
      <c r="I976" t="s">
        <v>63</v>
      </c>
      <c r="J976" t="s">
        <v>6210</v>
      </c>
      <c r="K976" t="s">
        <v>19</v>
      </c>
    </row>
    <row r="977" spans="1:11" x14ac:dyDescent="0.35">
      <c r="A977">
        <v>2142</v>
      </c>
      <c r="B977" t="s">
        <v>6211</v>
      </c>
      <c r="C977">
        <v>27</v>
      </c>
      <c r="D977" t="s">
        <v>6212</v>
      </c>
      <c r="E977" t="s">
        <v>13</v>
      </c>
      <c r="F977" t="s">
        <v>32</v>
      </c>
      <c r="G977" t="s">
        <v>120</v>
      </c>
      <c r="H977" t="s">
        <v>57</v>
      </c>
      <c r="I977" t="s">
        <v>146</v>
      </c>
      <c r="J977" t="s">
        <v>6213</v>
      </c>
      <c r="K977" t="s">
        <v>19</v>
      </c>
    </row>
    <row r="978" spans="1:11" x14ac:dyDescent="0.35">
      <c r="A978">
        <v>2147</v>
      </c>
      <c r="B978" t="s">
        <v>6223</v>
      </c>
      <c r="C978">
        <v>30</v>
      </c>
      <c r="D978" t="s">
        <v>6224</v>
      </c>
      <c r="E978" t="s">
        <v>169</v>
      </c>
      <c r="F978" t="s">
        <v>79</v>
      </c>
      <c r="G978" t="s">
        <v>41</v>
      </c>
      <c r="H978" t="s">
        <v>42</v>
      </c>
      <c r="I978" t="s">
        <v>53</v>
      </c>
      <c r="J978" t="s">
        <v>6225</v>
      </c>
      <c r="K978" t="s">
        <v>44</v>
      </c>
    </row>
    <row r="979" spans="1:11" x14ac:dyDescent="0.35">
      <c r="A979">
        <v>2150</v>
      </c>
      <c r="B979" t="s">
        <v>6232</v>
      </c>
      <c r="C979">
        <v>30</v>
      </c>
      <c r="D979" t="s">
        <v>6233</v>
      </c>
      <c r="E979" t="s">
        <v>57</v>
      </c>
      <c r="F979" t="s">
        <v>16</v>
      </c>
      <c r="G979" t="s">
        <v>80</v>
      </c>
      <c r="H979" t="s">
        <v>32</v>
      </c>
      <c r="I979" t="s">
        <v>102</v>
      </c>
      <c r="J979" t="s">
        <v>6234</v>
      </c>
      <c r="K979" t="s">
        <v>19</v>
      </c>
    </row>
    <row r="980" spans="1:11" x14ac:dyDescent="0.35">
      <c r="A980">
        <v>2156</v>
      </c>
      <c r="B980" t="s">
        <v>6250</v>
      </c>
      <c r="C980">
        <v>30</v>
      </c>
      <c r="D980" t="s">
        <v>6251</v>
      </c>
      <c r="E980" t="s">
        <v>67</v>
      </c>
      <c r="F980" t="s">
        <v>40</v>
      </c>
      <c r="G980" t="s">
        <v>24</v>
      </c>
      <c r="H980" t="s">
        <v>25</v>
      </c>
      <c r="I980" t="s">
        <v>58</v>
      </c>
      <c r="J980" t="s">
        <v>6252</v>
      </c>
      <c r="K980" t="s">
        <v>76</v>
      </c>
    </row>
    <row r="981" spans="1:11" x14ac:dyDescent="0.35">
      <c r="A981">
        <v>2158</v>
      </c>
      <c r="B981" t="s">
        <v>6256</v>
      </c>
      <c r="C981">
        <v>28</v>
      </c>
      <c r="D981" t="s">
        <v>6257</v>
      </c>
      <c r="E981" t="s">
        <v>79</v>
      </c>
      <c r="F981" t="s">
        <v>57</v>
      </c>
      <c r="G981" t="s">
        <v>41</v>
      </c>
      <c r="H981" t="s">
        <v>42</v>
      </c>
      <c r="I981" t="s">
        <v>102</v>
      </c>
      <c r="J981" t="s">
        <v>6258</v>
      </c>
      <c r="K981" t="s">
        <v>28</v>
      </c>
    </row>
    <row r="982" spans="1:11" x14ac:dyDescent="0.35">
      <c r="A982">
        <v>2161</v>
      </c>
      <c r="B982" t="s">
        <v>6265</v>
      </c>
      <c r="C982">
        <v>29</v>
      </c>
      <c r="D982" t="s">
        <v>6266</v>
      </c>
      <c r="E982" t="s">
        <v>101</v>
      </c>
      <c r="F982" t="s">
        <v>22</v>
      </c>
      <c r="G982" t="s">
        <v>52</v>
      </c>
      <c r="H982" t="s">
        <v>13</v>
      </c>
      <c r="I982" t="s">
        <v>48</v>
      </c>
      <c r="J982" t="s">
        <v>6267</v>
      </c>
      <c r="K982" t="s">
        <v>28</v>
      </c>
    </row>
    <row r="983" spans="1:11" x14ac:dyDescent="0.35">
      <c r="A983">
        <v>2162</v>
      </c>
      <c r="B983" t="s">
        <v>6268</v>
      </c>
      <c r="C983">
        <v>30</v>
      </c>
      <c r="D983" t="s">
        <v>6269</v>
      </c>
      <c r="E983" t="s">
        <v>67</v>
      </c>
      <c r="F983" t="s">
        <v>22</v>
      </c>
      <c r="G983" t="s">
        <v>15</v>
      </c>
      <c r="H983" t="s">
        <v>16</v>
      </c>
      <c r="I983" t="s">
        <v>68</v>
      </c>
      <c r="J983" t="s">
        <v>6270</v>
      </c>
      <c r="K983" t="s">
        <v>76</v>
      </c>
    </row>
    <row r="984" spans="1:11" x14ac:dyDescent="0.35">
      <c r="A984">
        <v>2163</v>
      </c>
      <c r="B984" t="s">
        <v>6271</v>
      </c>
      <c r="C984">
        <v>30</v>
      </c>
      <c r="D984" t="s">
        <v>6272</v>
      </c>
      <c r="E984" t="s">
        <v>79</v>
      </c>
      <c r="F984" t="s">
        <v>25</v>
      </c>
      <c r="G984" t="s">
        <v>80</v>
      </c>
      <c r="H984" t="s">
        <v>32</v>
      </c>
      <c r="I984" t="s">
        <v>116</v>
      </c>
      <c r="J984" t="s">
        <v>6273</v>
      </c>
      <c r="K984" t="s">
        <v>76</v>
      </c>
    </row>
    <row r="985" spans="1:11" x14ac:dyDescent="0.35">
      <c r="A985">
        <v>2164</v>
      </c>
      <c r="B985" t="s">
        <v>6274</v>
      </c>
      <c r="C985">
        <v>28</v>
      </c>
      <c r="D985" t="s">
        <v>6275</v>
      </c>
      <c r="E985" t="s">
        <v>32</v>
      </c>
      <c r="F985" t="s">
        <v>42</v>
      </c>
      <c r="G985" t="s">
        <v>41</v>
      </c>
      <c r="H985" t="s">
        <v>42</v>
      </c>
      <c r="I985" t="s">
        <v>153</v>
      </c>
      <c r="J985" t="s">
        <v>6276</v>
      </c>
      <c r="K985" t="s">
        <v>44</v>
      </c>
    </row>
    <row r="986" spans="1:11" x14ac:dyDescent="0.35">
      <c r="A986">
        <v>2165</v>
      </c>
      <c r="B986" t="s">
        <v>4588</v>
      </c>
      <c r="C986">
        <v>28</v>
      </c>
      <c r="D986" t="s">
        <v>6277</v>
      </c>
      <c r="E986" t="s">
        <v>16</v>
      </c>
      <c r="F986" t="s">
        <v>42</v>
      </c>
      <c r="G986" t="s">
        <v>47</v>
      </c>
      <c r="H986" t="s">
        <v>31</v>
      </c>
      <c r="I986" t="s">
        <v>102</v>
      </c>
      <c r="J986" t="s">
        <v>6278</v>
      </c>
      <c r="K986" t="s">
        <v>37</v>
      </c>
    </row>
    <row r="987" spans="1:11" x14ac:dyDescent="0.35">
      <c r="A987">
        <v>2167</v>
      </c>
      <c r="B987" t="s">
        <v>6281</v>
      </c>
      <c r="C987">
        <v>29</v>
      </c>
      <c r="D987" t="s">
        <v>6282</v>
      </c>
      <c r="E987" t="s">
        <v>23</v>
      </c>
      <c r="F987" t="s">
        <v>201</v>
      </c>
      <c r="G987" t="s">
        <v>120</v>
      </c>
      <c r="H987" t="s">
        <v>57</v>
      </c>
      <c r="I987" t="s">
        <v>68</v>
      </c>
      <c r="J987">
        <v>7829558198</v>
      </c>
      <c r="K987" t="s">
        <v>76</v>
      </c>
    </row>
    <row r="988" spans="1:11" x14ac:dyDescent="0.35">
      <c r="A988">
        <v>2168</v>
      </c>
      <c r="B988" t="s">
        <v>6283</v>
      </c>
      <c r="C988">
        <v>27</v>
      </c>
      <c r="D988" t="s">
        <v>6284</v>
      </c>
      <c r="E988" t="s">
        <v>34</v>
      </c>
      <c r="F988" t="s">
        <v>25</v>
      </c>
      <c r="G988" t="s">
        <v>47</v>
      </c>
      <c r="H988" t="s">
        <v>31</v>
      </c>
      <c r="I988" t="s">
        <v>102</v>
      </c>
      <c r="J988" t="s">
        <v>6285</v>
      </c>
      <c r="K988" t="s">
        <v>44</v>
      </c>
    </row>
    <row r="989" spans="1:11" x14ac:dyDescent="0.35">
      <c r="A989">
        <v>2169</v>
      </c>
      <c r="B989" t="s">
        <v>6286</v>
      </c>
      <c r="C989">
        <v>29</v>
      </c>
      <c r="D989" t="s">
        <v>6287</v>
      </c>
      <c r="E989" t="s">
        <v>57</v>
      </c>
      <c r="F989" t="s">
        <v>25</v>
      </c>
      <c r="G989" t="s">
        <v>62</v>
      </c>
      <c r="H989" t="s">
        <v>23</v>
      </c>
      <c r="I989" t="s">
        <v>58</v>
      </c>
      <c r="J989" t="s">
        <v>6288</v>
      </c>
      <c r="K989" t="s">
        <v>37</v>
      </c>
    </row>
    <row r="990" spans="1:11" x14ac:dyDescent="0.35">
      <c r="A990">
        <v>2171</v>
      </c>
      <c r="B990" t="s">
        <v>6292</v>
      </c>
      <c r="C990">
        <v>29</v>
      </c>
      <c r="D990" t="s">
        <v>6293</v>
      </c>
      <c r="E990" t="s">
        <v>34</v>
      </c>
      <c r="F990" t="s">
        <v>42</v>
      </c>
      <c r="G990" t="s">
        <v>41</v>
      </c>
      <c r="H990" t="s">
        <v>42</v>
      </c>
      <c r="I990" t="s">
        <v>153</v>
      </c>
      <c r="J990" t="s">
        <v>6294</v>
      </c>
      <c r="K990" t="s">
        <v>28</v>
      </c>
    </row>
    <row r="991" spans="1:11" x14ac:dyDescent="0.35">
      <c r="A991">
        <v>2172</v>
      </c>
      <c r="B991" t="s">
        <v>6295</v>
      </c>
      <c r="C991">
        <v>27</v>
      </c>
      <c r="D991" t="s">
        <v>6296</v>
      </c>
      <c r="E991" t="s">
        <v>67</v>
      </c>
      <c r="F991" t="s">
        <v>42</v>
      </c>
      <c r="G991" t="s">
        <v>80</v>
      </c>
      <c r="H991" t="s">
        <v>32</v>
      </c>
      <c r="I991" t="s">
        <v>48</v>
      </c>
      <c r="J991" t="s">
        <v>6297</v>
      </c>
      <c r="K991" t="s">
        <v>19</v>
      </c>
    </row>
    <row r="992" spans="1:11" x14ac:dyDescent="0.35">
      <c r="A992">
        <v>2175</v>
      </c>
      <c r="B992" t="s">
        <v>6304</v>
      </c>
      <c r="C992">
        <v>27</v>
      </c>
      <c r="D992" t="s">
        <v>6305</v>
      </c>
      <c r="E992" t="s">
        <v>57</v>
      </c>
      <c r="F992" t="s">
        <v>57</v>
      </c>
      <c r="G992" t="s">
        <v>24</v>
      </c>
      <c r="H992" t="s">
        <v>25</v>
      </c>
      <c r="I992" t="s">
        <v>35</v>
      </c>
      <c r="J992" t="s">
        <v>6306</v>
      </c>
      <c r="K992" t="s">
        <v>28</v>
      </c>
    </row>
    <row r="993" spans="1:11" x14ac:dyDescent="0.35">
      <c r="A993">
        <v>2177</v>
      </c>
      <c r="B993" t="s">
        <v>6310</v>
      </c>
      <c r="C993">
        <v>28</v>
      </c>
      <c r="D993" t="s">
        <v>6311</v>
      </c>
      <c r="E993" t="s">
        <v>67</v>
      </c>
      <c r="F993" t="s">
        <v>40</v>
      </c>
      <c r="G993" t="s">
        <v>24</v>
      </c>
      <c r="H993" t="s">
        <v>25</v>
      </c>
      <c r="I993" t="s">
        <v>53</v>
      </c>
      <c r="J993" t="s">
        <v>6312</v>
      </c>
      <c r="K993" t="s">
        <v>19</v>
      </c>
    </row>
    <row r="994" spans="1:11" x14ac:dyDescent="0.35">
      <c r="A994">
        <v>2180</v>
      </c>
      <c r="B994" t="s">
        <v>6318</v>
      </c>
      <c r="C994">
        <v>28</v>
      </c>
      <c r="D994" t="s">
        <v>6319</v>
      </c>
      <c r="E994" t="s">
        <v>31</v>
      </c>
      <c r="F994" t="s">
        <v>42</v>
      </c>
      <c r="G994" t="s">
        <v>15</v>
      </c>
      <c r="H994" t="s">
        <v>16</v>
      </c>
      <c r="I994" t="s">
        <v>146</v>
      </c>
      <c r="J994" t="s">
        <v>6320</v>
      </c>
      <c r="K994" t="s">
        <v>76</v>
      </c>
    </row>
    <row r="995" spans="1:11" x14ac:dyDescent="0.35">
      <c r="A995">
        <v>2182</v>
      </c>
      <c r="B995" t="s">
        <v>6324</v>
      </c>
      <c r="C995">
        <v>26</v>
      </c>
      <c r="D995" t="s">
        <v>6325</v>
      </c>
      <c r="E995" t="s">
        <v>40</v>
      </c>
      <c r="F995" t="s">
        <v>101</v>
      </c>
      <c r="G995" t="s">
        <v>87</v>
      </c>
      <c r="H995" t="s">
        <v>79</v>
      </c>
      <c r="I995" t="s">
        <v>116</v>
      </c>
      <c r="J995" t="s">
        <v>6326</v>
      </c>
      <c r="K995" t="s">
        <v>44</v>
      </c>
    </row>
    <row r="996" spans="1:11" x14ac:dyDescent="0.35">
      <c r="A996">
        <v>2184</v>
      </c>
      <c r="B996" t="s">
        <v>6330</v>
      </c>
      <c r="C996">
        <v>26</v>
      </c>
      <c r="D996" t="s">
        <v>6331</v>
      </c>
      <c r="E996" t="s">
        <v>201</v>
      </c>
      <c r="F996" t="s">
        <v>40</v>
      </c>
      <c r="G996" t="s">
        <v>80</v>
      </c>
      <c r="H996" t="s">
        <v>32</v>
      </c>
      <c r="I996" t="s">
        <v>35</v>
      </c>
      <c r="J996" t="s">
        <v>6332</v>
      </c>
      <c r="K996" t="s">
        <v>76</v>
      </c>
    </row>
    <row r="997" spans="1:11" x14ac:dyDescent="0.35">
      <c r="A997">
        <v>2185</v>
      </c>
      <c r="B997" t="s">
        <v>6333</v>
      </c>
      <c r="C997">
        <v>26</v>
      </c>
      <c r="D997" t="s">
        <v>6334</v>
      </c>
      <c r="E997" t="s">
        <v>16</v>
      </c>
      <c r="F997" t="s">
        <v>169</v>
      </c>
      <c r="G997" t="s">
        <v>120</v>
      </c>
      <c r="H997" t="s">
        <v>57</v>
      </c>
      <c r="I997" t="s">
        <v>153</v>
      </c>
      <c r="J997" t="s">
        <v>6335</v>
      </c>
      <c r="K997" t="s">
        <v>28</v>
      </c>
    </row>
    <row r="998" spans="1:11" x14ac:dyDescent="0.35">
      <c r="A998">
        <v>2187</v>
      </c>
      <c r="B998" t="s">
        <v>6339</v>
      </c>
      <c r="C998">
        <v>27</v>
      </c>
      <c r="D998" t="s">
        <v>6340</v>
      </c>
      <c r="E998" t="s">
        <v>57</v>
      </c>
      <c r="F998" t="s">
        <v>42</v>
      </c>
      <c r="G998" t="s">
        <v>15</v>
      </c>
      <c r="H998" t="s">
        <v>16</v>
      </c>
      <c r="I998" t="s">
        <v>35</v>
      </c>
      <c r="J998" t="s">
        <v>6341</v>
      </c>
      <c r="K998" t="s">
        <v>44</v>
      </c>
    </row>
    <row r="999" spans="1:11" x14ac:dyDescent="0.35">
      <c r="A999">
        <v>2188</v>
      </c>
      <c r="B999" t="s">
        <v>6342</v>
      </c>
      <c r="C999">
        <v>28</v>
      </c>
      <c r="D999" t="s">
        <v>6343</v>
      </c>
      <c r="E999" t="s">
        <v>13</v>
      </c>
      <c r="F999" t="s">
        <v>14</v>
      </c>
      <c r="G999" t="s">
        <v>52</v>
      </c>
      <c r="H999" t="s">
        <v>13</v>
      </c>
      <c r="I999" t="s">
        <v>17</v>
      </c>
      <c r="J999" t="s">
        <v>6344</v>
      </c>
      <c r="K999" t="s">
        <v>28</v>
      </c>
    </row>
    <row r="1000" spans="1:11" x14ac:dyDescent="0.35">
      <c r="A1000">
        <v>2191</v>
      </c>
      <c r="B1000" t="s">
        <v>6351</v>
      </c>
      <c r="C1000">
        <v>26</v>
      </c>
      <c r="D1000" t="s">
        <v>6352</v>
      </c>
      <c r="E1000" t="s">
        <v>67</v>
      </c>
      <c r="F1000" t="s">
        <v>25</v>
      </c>
      <c r="G1000" t="s">
        <v>62</v>
      </c>
      <c r="H1000" t="s">
        <v>23</v>
      </c>
      <c r="I1000" t="s">
        <v>146</v>
      </c>
      <c r="J1000" t="s">
        <v>6353</v>
      </c>
      <c r="K1000" t="s">
        <v>76</v>
      </c>
    </row>
    <row r="1001" spans="1:11" x14ac:dyDescent="0.35">
      <c r="A1001">
        <v>2192</v>
      </c>
      <c r="B1001" t="s">
        <v>6354</v>
      </c>
      <c r="C1001">
        <v>30</v>
      </c>
      <c r="D1001" t="s">
        <v>6355</v>
      </c>
      <c r="E1001" t="s">
        <v>177</v>
      </c>
      <c r="F1001" t="s">
        <v>32</v>
      </c>
      <c r="G1001" t="s">
        <v>87</v>
      </c>
      <c r="H1001" t="s">
        <v>79</v>
      </c>
      <c r="I1001" t="s">
        <v>170</v>
      </c>
      <c r="J1001" t="s">
        <v>6356</v>
      </c>
      <c r="K1001" t="s">
        <v>44</v>
      </c>
    </row>
    <row r="1002" spans="1:11" x14ac:dyDescent="0.35">
      <c r="A1002">
        <v>2194</v>
      </c>
      <c r="B1002" t="s">
        <v>6360</v>
      </c>
      <c r="C1002">
        <v>26</v>
      </c>
      <c r="D1002" t="s">
        <v>6361</v>
      </c>
      <c r="E1002" t="s">
        <v>23</v>
      </c>
      <c r="F1002" t="s">
        <v>16</v>
      </c>
      <c r="G1002" t="s">
        <v>62</v>
      </c>
      <c r="H1002" t="s">
        <v>23</v>
      </c>
      <c r="I1002" t="s">
        <v>63</v>
      </c>
      <c r="J1002" t="s">
        <v>6362</v>
      </c>
      <c r="K1002" t="s">
        <v>28</v>
      </c>
    </row>
    <row r="1003" spans="1:11" x14ac:dyDescent="0.35">
      <c r="A1003">
        <v>2199</v>
      </c>
      <c r="B1003" t="s">
        <v>6373</v>
      </c>
      <c r="C1003">
        <v>30</v>
      </c>
      <c r="D1003" t="s">
        <v>6374</v>
      </c>
      <c r="E1003" t="s">
        <v>13</v>
      </c>
      <c r="F1003" t="s">
        <v>177</v>
      </c>
      <c r="G1003" t="s">
        <v>33</v>
      </c>
      <c r="H1003" t="s">
        <v>34</v>
      </c>
      <c r="I1003" t="s">
        <v>35</v>
      </c>
      <c r="J1003" t="s">
        <v>6375</v>
      </c>
      <c r="K1003" t="s">
        <v>37</v>
      </c>
    </row>
    <row r="1004" spans="1:11" x14ac:dyDescent="0.35">
      <c r="A1004">
        <v>2200</v>
      </c>
      <c r="B1004" t="s">
        <v>6376</v>
      </c>
      <c r="C1004">
        <v>27</v>
      </c>
      <c r="D1004" t="s">
        <v>6377</v>
      </c>
      <c r="E1004" t="s">
        <v>40</v>
      </c>
      <c r="F1004" t="s">
        <v>16</v>
      </c>
      <c r="G1004" t="s">
        <v>41</v>
      </c>
      <c r="H1004" t="s">
        <v>42</v>
      </c>
      <c r="I1004" t="s">
        <v>102</v>
      </c>
      <c r="J1004">
        <v>5062592948</v>
      </c>
      <c r="K1004" t="s">
        <v>28</v>
      </c>
    </row>
    <row r="1005" spans="1:11" x14ac:dyDescent="0.35">
      <c r="A1005">
        <v>2201</v>
      </c>
      <c r="B1005" t="s">
        <v>6378</v>
      </c>
      <c r="C1005">
        <v>27</v>
      </c>
      <c r="D1005" t="s">
        <v>6379</v>
      </c>
      <c r="E1005" t="s">
        <v>13</v>
      </c>
      <c r="F1005" t="s">
        <v>32</v>
      </c>
      <c r="G1005" t="s">
        <v>47</v>
      </c>
      <c r="H1005" t="s">
        <v>31</v>
      </c>
      <c r="I1005" t="s">
        <v>63</v>
      </c>
      <c r="J1005" t="s">
        <v>6380</v>
      </c>
      <c r="K1005" t="s">
        <v>44</v>
      </c>
    </row>
    <row r="1006" spans="1:11" x14ac:dyDescent="0.35">
      <c r="A1006">
        <v>2202</v>
      </c>
      <c r="B1006" t="s">
        <v>6381</v>
      </c>
      <c r="C1006">
        <v>26</v>
      </c>
      <c r="D1006" t="s">
        <v>6382</v>
      </c>
      <c r="E1006" t="s">
        <v>133</v>
      </c>
      <c r="F1006" t="s">
        <v>31</v>
      </c>
      <c r="G1006" t="s">
        <v>52</v>
      </c>
      <c r="H1006" t="s">
        <v>13</v>
      </c>
      <c r="I1006" t="s">
        <v>146</v>
      </c>
      <c r="J1006">
        <v>9299899625</v>
      </c>
      <c r="K1006" t="s">
        <v>37</v>
      </c>
    </row>
    <row r="1007" spans="1:11" x14ac:dyDescent="0.35">
      <c r="A1007">
        <v>2203</v>
      </c>
      <c r="B1007" t="s">
        <v>6383</v>
      </c>
      <c r="C1007">
        <v>28</v>
      </c>
      <c r="D1007" t="s">
        <v>6384</v>
      </c>
      <c r="E1007" t="s">
        <v>31</v>
      </c>
      <c r="F1007" t="s">
        <v>57</v>
      </c>
      <c r="G1007" t="s">
        <v>15</v>
      </c>
      <c r="H1007" t="s">
        <v>16</v>
      </c>
      <c r="I1007" t="s">
        <v>153</v>
      </c>
      <c r="J1007">
        <v>9231335199</v>
      </c>
      <c r="K1007" t="s">
        <v>76</v>
      </c>
    </row>
    <row r="1008" spans="1:11" x14ac:dyDescent="0.35">
      <c r="A1008">
        <v>2204</v>
      </c>
      <c r="B1008" t="s">
        <v>6385</v>
      </c>
      <c r="C1008">
        <v>27</v>
      </c>
      <c r="D1008" t="s">
        <v>6386</v>
      </c>
      <c r="E1008" t="s">
        <v>22</v>
      </c>
      <c r="F1008" t="s">
        <v>31</v>
      </c>
      <c r="G1008" t="s">
        <v>87</v>
      </c>
      <c r="H1008" t="s">
        <v>79</v>
      </c>
      <c r="I1008" t="s">
        <v>88</v>
      </c>
      <c r="J1008">
        <v>6109242587</v>
      </c>
      <c r="K1008" t="s">
        <v>28</v>
      </c>
    </row>
    <row r="1009" spans="1:11" x14ac:dyDescent="0.35">
      <c r="A1009">
        <v>2206</v>
      </c>
      <c r="B1009" t="s">
        <v>6390</v>
      </c>
      <c r="C1009">
        <v>27</v>
      </c>
      <c r="D1009" t="s">
        <v>6391</v>
      </c>
      <c r="E1009" t="s">
        <v>149</v>
      </c>
      <c r="F1009" t="s">
        <v>169</v>
      </c>
      <c r="G1009" t="s">
        <v>80</v>
      </c>
      <c r="H1009" t="s">
        <v>32</v>
      </c>
      <c r="I1009" t="s">
        <v>63</v>
      </c>
      <c r="J1009" t="s">
        <v>6392</v>
      </c>
      <c r="K1009" t="s">
        <v>37</v>
      </c>
    </row>
    <row r="1010" spans="1:11" x14ac:dyDescent="0.35">
      <c r="A1010">
        <v>2207</v>
      </c>
      <c r="B1010" t="s">
        <v>6393</v>
      </c>
      <c r="C1010">
        <v>29</v>
      </c>
      <c r="D1010" t="s">
        <v>6394</v>
      </c>
      <c r="E1010" t="s">
        <v>101</v>
      </c>
      <c r="F1010" t="s">
        <v>101</v>
      </c>
      <c r="G1010" t="s">
        <v>15</v>
      </c>
      <c r="H1010" t="s">
        <v>16</v>
      </c>
      <c r="I1010" t="s">
        <v>63</v>
      </c>
      <c r="J1010" t="s">
        <v>6395</v>
      </c>
      <c r="K1010" t="s">
        <v>76</v>
      </c>
    </row>
    <row r="1011" spans="1:11" x14ac:dyDescent="0.35">
      <c r="A1011">
        <v>2212</v>
      </c>
      <c r="B1011" t="s">
        <v>6407</v>
      </c>
      <c r="C1011">
        <v>27</v>
      </c>
      <c r="D1011" t="s">
        <v>6408</v>
      </c>
      <c r="E1011" t="s">
        <v>149</v>
      </c>
      <c r="F1011" t="s">
        <v>31</v>
      </c>
      <c r="G1011" t="s">
        <v>24</v>
      </c>
      <c r="H1011" t="s">
        <v>25</v>
      </c>
      <c r="I1011" t="s">
        <v>146</v>
      </c>
      <c r="J1011" t="s">
        <v>6409</v>
      </c>
      <c r="K1011" t="s">
        <v>28</v>
      </c>
    </row>
    <row r="1012" spans="1:11" x14ac:dyDescent="0.35">
      <c r="A1012">
        <v>2213</v>
      </c>
      <c r="B1012" t="s">
        <v>6410</v>
      </c>
      <c r="C1012">
        <v>29</v>
      </c>
      <c r="D1012" t="s">
        <v>6411</v>
      </c>
      <c r="E1012" t="s">
        <v>31</v>
      </c>
      <c r="F1012" t="s">
        <v>16</v>
      </c>
      <c r="G1012" t="s">
        <v>41</v>
      </c>
      <c r="H1012" t="s">
        <v>42</v>
      </c>
      <c r="I1012" t="s">
        <v>35</v>
      </c>
      <c r="J1012" t="s">
        <v>6412</v>
      </c>
      <c r="K1012" t="s">
        <v>44</v>
      </c>
    </row>
    <row r="1013" spans="1:11" x14ac:dyDescent="0.35">
      <c r="A1013">
        <v>2216</v>
      </c>
      <c r="B1013" t="s">
        <v>6419</v>
      </c>
      <c r="C1013">
        <v>28</v>
      </c>
      <c r="D1013" t="s">
        <v>6420</v>
      </c>
      <c r="E1013" t="s">
        <v>201</v>
      </c>
      <c r="F1013" t="s">
        <v>79</v>
      </c>
      <c r="G1013" t="s">
        <v>24</v>
      </c>
      <c r="H1013" t="s">
        <v>25</v>
      </c>
      <c r="I1013" t="s">
        <v>102</v>
      </c>
      <c r="J1013" t="s">
        <v>6421</v>
      </c>
      <c r="K1013" t="s">
        <v>37</v>
      </c>
    </row>
    <row r="1014" spans="1:11" x14ac:dyDescent="0.35">
      <c r="A1014">
        <v>2217</v>
      </c>
      <c r="B1014" t="s">
        <v>6422</v>
      </c>
      <c r="C1014">
        <v>29</v>
      </c>
      <c r="D1014" t="s">
        <v>6423</v>
      </c>
      <c r="E1014" t="s">
        <v>177</v>
      </c>
      <c r="F1014" t="s">
        <v>34</v>
      </c>
      <c r="G1014" t="s">
        <v>15</v>
      </c>
      <c r="H1014" t="s">
        <v>16</v>
      </c>
      <c r="I1014" t="s">
        <v>91</v>
      </c>
      <c r="J1014" t="s">
        <v>6424</v>
      </c>
      <c r="K1014" t="s">
        <v>44</v>
      </c>
    </row>
    <row r="1015" spans="1:11" x14ac:dyDescent="0.35">
      <c r="A1015">
        <v>2221</v>
      </c>
      <c r="B1015" t="s">
        <v>6433</v>
      </c>
      <c r="C1015">
        <v>29</v>
      </c>
      <c r="D1015" t="s">
        <v>6434</v>
      </c>
      <c r="E1015" t="s">
        <v>31</v>
      </c>
      <c r="F1015" t="s">
        <v>67</v>
      </c>
      <c r="G1015" t="s">
        <v>120</v>
      </c>
      <c r="H1015" t="s">
        <v>57</v>
      </c>
      <c r="I1015" t="s">
        <v>35</v>
      </c>
      <c r="J1015" t="s">
        <v>6435</v>
      </c>
      <c r="K1015" t="s">
        <v>76</v>
      </c>
    </row>
    <row r="1016" spans="1:11" x14ac:dyDescent="0.35">
      <c r="A1016">
        <v>2225</v>
      </c>
      <c r="B1016" t="s">
        <v>6444</v>
      </c>
      <c r="C1016">
        <v>26</v>
      </c>
      <c r="D1016" t="s">
        <v>6445</v>
      </c>
      <c r="E1016" t="s">
        <v>149</v>
      </c>
      <c r="F1016" t="s">
        <v>14</v>
      </c>
      <c r="G1016" t="s">
        <v>120</v>
      </c>
      <c r="H1016" t="s">
        <v>57</v>
      </c>
      <c r="I1016" t="s">
        <v>102</v>
      </c>
      <c r="J1016" t="s">
        <v>6446</v>
      </c>
      <c r="K1016" t="s">
        <v>76</v>
      </c>
    </row>
    <row r="1017" spans="1:11" x14ac:dyDescent="0.35">
      <c r="A1017">
        <v>2229</v>
      </c>
      <c r="B1017" t="s">
        <v>6454</v>
      </c>
      <c r="C1017">
        <v>30</v>
      </c>
      <c r="D1017" t="s">
        <v>6455</v>
      </c>
      <c r="E1017" t="s">
        <v>177</v>
      </c>
      <c r="F1017" t="s">
        <v>32</v>
      </c>
      <c r="G1017" t="s">
        <v>120</v>
      </c>
      <c r="H1017" t="s">
        <v>57</v>
      </c>
      <c r="I1017" t="s">
        <v>146</v>
      </c>
      <c r="J1017" t="s">
        <v>6456</v>
      </c>
      <c r="K1017" t="s">
        <v>76</v>
      </c>
    </row>
    <row r="1018" spans="1:11" x14ac:dyDescent="0.35">
      <c r="A1018">
        <v>2230</v>
      </c>
      <c r="B1018" t="s">
        <v>6457</v>
      </c>
      <c r="C1018">
        <v>29</v>
      </c>
      <c r="D1018" t="s">
        <v>6458</v>
      </c>
      <c r="E1018" t="s">
        <v>23</v>
      </c>
      <c r="F1018" t="s">
        <v>16</v>
      </c>
      <c r="G1018" t="s">
        <v>33</v>
      </c>
      <c r="H1018" t="s">
        <v>34</v>
      </c>
      <c r="I1018" t="s">
        <v>26</v>
      </c>
      <c r="J1018" t="s">
        <v>6459</v>
      </c>
      <c r="K1018" t="s">
        <v>19</v>
      </c>
    </row>
    <row r="1019" spans="1:11" x14ac:dyDescent="0.35">
      <c r="A1019">
        <v>2231</v>
      </c>
      <c r="B1019" t="s">
        <v>6460</v>
      </c>
      <c r="C1019">
        <v>26</v>
      </c>
      <c r="D1019" t="s">
        <v>6461</v>
      </c>
      <c r="E1019" t="s">
        <v>177</v>
      </c>
      <c r="F1019" t="s">
        <v>67</v>
      </c>
      <c r="G1019" t="s">
        <v>80</v>
      </c>
      <c r="H1019" t="s">
        <v>32</v>
      </c>
      <c r="I1019" t="s">
        <v>68</v>
      </c>
      <c r="J1019" t="s">
        <v>6462</v>
      </c>
      <c r="K1019" t="s">
        <v>28</v>
      </c>
    </row>
    <row r="1020" spans="1:11" x14ac:dyDescent="0.35">
      <c r="A1020">
        <v>2232</v>
      </c>
      <c r="B1020" t="s">
        <v>6463</v>
      </c>
      <c r="C1020">
        <v>27</v>
      </c>
      <c r="D1020" t="s">
        <v>6464</v>
      </c>
      <c r="E1020" t="s">
        <v>32</v>
      </c>
      <c r="F1020" t="s">
        <v>23</v>
      </c>
      <c r="G1020" t="s">
        <v>47</v>
      </c>
      <c r="H1020" t="s">
        <v>31</v>
      </c>
      <c r="I1020" t="s">
        <v>153</v>
      </c>
      <c r="J1020">
        <f>1-431-670-4378</f>
        <v>-5478</v>
      </c>
      <c r="K1020" t="s">
        <v>28</v>
      </c>
    </row>
    <row r="1021" spans="1:11" x14ac:dyDescent="0.35">
      <c r="A1021">
        <v>2233</v>
      </c>
      <c r="B1021" t="s">
        <v>6465</v>
      </c>
      <c r="C1021">
        <v>29</v>
      </c>
      <c r="D1021" t="s">
        <v>6466</v>
      </c>
      <c r="E1021" t="s">
        <v>57</v>
      </c>
      <c r="F1021" t="s">
        <v>133</v>
      </c>
      <c r="G1021" t="s">
        <v>47</v>
      </c>
      <c r="H1021" t="s">
        <v>31</v>
      </c>
      <c r="I1021" t="s">
        <v>35</v>
      </c>
      <c r="J1021" t="s">
        <v>6467</v>
      </c>
      <c r="K1021" t="s">
        <v>28</v>
      </c>
    </row>
    <row r="1022" spans="1:11" x14ac:dyDescent="0.35">
      <c r="A1022">
        <v>2234</v>
      </c>
      <c r="B1022" t="s">
        <v>6468</v>
      </c>
      <c r="C1022">
        <v>30</v>
      </c>
      <c r="D1022" t="s">
        <v>6469</v>
      </c>
      <c r="E1022" t="s">
        <v>31</v>
      </c>
      <c r="F1022" t="s">
        <v>67</v>
      </c>
      <c r="G1022" t="s">
        <v>41</v>
      </c>
      <c r="H1022" t="s">
        <v>42</v>
      </c>
      <c r="I1022" t="s">
        <v>63</v>
      </c>
      <c r="J1022" t="s">
        <v>6470</v>
      </c>
      <c r="K1022" t="s">
        <v>44</v>
      </c>
    </row>
    <row r="1023" spans="1:11" x14ac:dyDescent="0.35">
      <c r="A1023">
        <v>2235</v>
      </c>
      <c r="B1023" t="s">
        <v>6471</v>
      </c>
      <c r="C1023">
        <v>26</v>
      </c>
      <c r="D1023" t="s">
        <v>6472</v>
      </c>
      <c r="E1023" t="s">
        <v>25</v>
      </c>
      <c r="F1023" t="s">
        <v>31</v>
      </c>
      <c r="G1023" t="s">
        <v>41</v>
      </c>
      <c r="H1023" t="s">
        <v>42</v>
      </c>
      <c r="I1023" t="s">
        <v>17</v>
      </c>
      <c r="J1023" t="s">
        <v>6473</v>
      </c>
      <c r="K1023" t="s">
        <v>76</v>
      </c>
    </row>
    <row r="1024" spans="1:11" x14ac:dyDescent="0.35">
      <c r="A1024">
        <v>2238</v>
      </c>
      <c r="B1024" t="s">
        <v>6480</v>
      </c>
      <c r="C1024">
        <v>30</v>
      </c>
      <c r="D1024" t="s">
        <v>6481</v>
      </c>
      <c r="E1024" t="s">
        <v>14</v>
      </c>
      <c r="F1024" t="s">
        <v>177</v>
      </c>
      <c r="G1024" t="s">
        <v>120</v>
      </c>
      <c r="H1024" t="s">
        <v>57</v>
      </c>
      <c r="I1024" t="s">
        <v>116</v>
      </c>
      <c r="J1024" t="s">
        <v>6482</v>
      </c>
      <c r="K1024" t="s">
        <v>44</v>
      </c>
    </row>
    <row r="1025" spans="1:11" x14ac:dyDescent="0.35">
      <c r="A1025">
        <v>2242</v>
      </c>
      <c r="B1025" t="s">
        <v>6492</v>
      </c>
      <c r="C1025">
        <v>26</v>
      </c>
      <c r="D1025" t="s">
        <v>6493</v>
      </c>
      <c r="E1025" t="s">
        <v>16</v>
      </c>
      <c r="F1025" t="s">
        <v>31</v>
      </c>
      <c r="G1025" t="s">
        <v>52</v>
      </c>
      <c r="H1025" t="s">
        <v>13</v>
      </c>
      <c r="I1025" t="s">
        <v>63</v>
      </c>
      <c r="J1025" t="s">
        <v>6494</v>
      </c>
      <c r="K1025" t="s">
        <v>44</v>
      </c>
    </row>
    <row r="1026" spans="1:11" x14ac:dyDescent="0.35">
      <c r="A1026">
        <v>2244</v>
      </c>
      <c r="B1026" t="s">
        <v>6498</v>
      </c>
      <c r="C1026">
        <v>29</v>
      </c>
      <c r="D1026" t="s">
        <v>6499</v>
      </c>
      <c r="E1026" t="s">
        <v>67</v>
      </c>
      <c r="F1026" t="s">
        <v>14</v>
      </c>
      <c r="G1026" t="s">
        <v>15</v>
      </c>
      <c r="H1026" t="s">
        <v>16</v>
      </c>
      <c r="I1026" t="s">
        <v>53</v>
      </c>
      <c r="J1026">
        <v>2240602981</v>
      </c>
      <c r="K1026" t="s">
        <v>44</v>
      </c>
    </row>
    <row r="1027" spans="1:11" x14ac:dyDescent="0.35">
      <c r="A1027">
        <v>2245</v>
      </c>
      <c r="B1027" t="s">
        <v>6500</v>
      </c>
      <c r="C1027">
        <v>27</v>
      </c>
      <c r="D1027" t="s">
        <v>6501</v>
      </c>
      <c r="E1027" t="s">
        <v>31</v>
      </c>
      <c r="F1027" t="s">
        <v>79</v>
      </c>
      <c r="G1027" t="s">
        <v>47</v>
      </c>
      <c r="H1027" t="s">
        <v>31</v>
      </c>
      <c r="I1027" t="s">
        <v>102</v>
      </c>
      <c r="J1027" t="s">
        <v>6502</v>
      </c>
      <c r="K1027" t="s">
        <v>19</v>
      </c>
    </row>
    <row r="1028" spans="1:11" x14ac:dyDescent="0.35">
      <c r="A1028">
        <v>2247</v>
      </c>
      <c r="B1028" t="s">
        <v>6506</v>
      </c>
      <c r="C1028">
        <v>28</v>
      </c>
      <c r="D1028" t="s">
        <v>6507</v>
      </c>
      <c r="E1028" t="s">
        <v>16</v>
      </c>
      <c r="F1028" t="s">
        <v>42</v>
      </c>
      <c r="G1028" t="s">
        <v>33</v>
      </c>
      <c r="H1028" t="s">
        <v>34</v>
      </c>
      <c r="I1028" t="s">
        <v>58</v>
      </c>
      <c r="J1028">
        <f>1-695-890-3636</f>
        <v>-5220</v>
      </c>
      <c r="K1028" t="s">
        <v>28</v>
      </c>
    </row>
    <row r="1029" spans="1:11" x14ac:dyDescent="0.35">
      <c r="A1029">
        <v>2251</v>
      </c>
      <c r="B1029" t="s">
        <v>6517</v>
      </c>
      <c r="C1029">
        <v>29</v>
      </c>
      <c r="D1029" t="s">
        <v>6518</v>
      </c>
      <c r="E1029" t="s">
        <v>201</v>
      </c>
      <c r="F1029" t="s">
        <v>67</v>
      </c>
      <c r="G1029" t="s">
        <v>120</v>
      </c>
      <c r="H1029" t="s">
        <v>57</v>
      </c>
      <c r="I1029" t="s">
        <v>53</v>
      </c>
      <c r="J1029">
        <v>8479452518</v>
      </c>
      <c r="K1029" t="s">
        <v>28</v>
      </c>
    </row>
    <row r="1030" spans="1:11" x14ac:dyDescent="0.35">
      <c r="A1030">
        <v>2260</v>
      </c>
      <c r="B1030" t="s">
        <v>6541</v>
      </c>
      <c r="C1030">
        <v>27</v>
      </c>
      <c r="D1030" t="s">
        <v>6542</v>
      </c>
      <c r="E1030" t="s">
        <v>201</v>
      </c>
      <c r="F1030" t="s">
        <v>169</v>
      </c>
      <c r="G1030" t="s">
        <v>15</v>
      </c>
      <c r="H1030" t="s">
        <v>16</v>
      </c>
      <c r="I1030" t="s">
        <v>63</v>
      </c>
      <c r="J1030" t="s">
        <v>6543</v>
      </c>
      <c r="K1030" t="s">
        <v>44</v>
      </c>
    </row>
    <row r="1031" spans="1:11" x14ac:dyDescent="0.35">
      <c r="A1031">
        <v>2261</v>
      </c>
      <c r="B1031" t="s">
        <v>6544</v>
      </c>
      <c r="C1031">
        <v>27</v>
      </c>
      <c r="D1031" t="s">
        <v>6545</v>
      </c>
      <c r="E1031" t="s">
        <v>22</v>
      </c>
      <c r="F1031" t="s">
        <v>32</v>
      </c>
      <c r="G1031" t="s">
        <v>87</v>
      </c>
      <c r="H1031" t="s">
        <v>79</v>
      </c>
      <c r="I1031" t="s">
        <v>53</v>
      </c>
      <c r="J1031" t="s">
        <v>6546</v>
      </c>
      <c r="K1031" t="s">
        <v>37</v>
      </c>
    </row>
    <row r="1032" spans="1:11" x14ac:dyDescent="0.35">
      <c r="A1032">
        <v>2264</v>
      </c>
      <c r="B1032" t="s">
        <v>6553</v>
      </c>
      <c r="C1032">
        <v>27</v>
      </c>
      <c r="D1032" t="s">
        <v>6554</v>
      </c>
      <c r="E1032" t="s">
        <v>57</v>
      </c>
      <c r="F1032" t="s">
        <v>169</v>
      </c>
      <c r="G1032" t="s">
        <v>41</v>
      </c>
      <c r="H1032" t="s">
        <v>42</v>
      </c>
      <c r="I1032" t="s">
        <v>53</v>
      </c>
      <c r="J1032" t="s">
        <v>6555</v>
      </c>
      <c r="K1032" t="s">
        <v>19</v>
      </c>
    </row>
    <row r="1033" spans="1:11" x14ac:dyDescent="0.35">
      <c r="A1033">
        <v>2269</v>
      </c>
      <c r="B1033" t="s">
        <v>6567</v>
      </c>
      <c r="C1033">
        <v>30</v>
      </c>
      <c r="D1033" t="s">
        <v>6568</v>
      </c>
      <c r="E1033" t="s">
        <v>101</v>
      </c>
      <c r="F1033" t="s">
        <v>201</v>
      </c>
      <c r="G1033" t="s">
        <v>15</v>
      </c>
      <c r="H1033" t="s">
        <v>16</v>
      </c>
      <c r="I1033" t="s">
        <v>26</v>
      </c>
      <c r="J1033" t="s">
        <v>6569</v>
      </c>
      <c r="K1033" t="s">
        <v>37</v>
      </c>
    </row>
    <row r="1034" spans="1:11" x14ac:dyDescent="0.35">
      <c r="A1034">
        <v>2270</v>
      </c>
      <c r="B1034" t="s">
        <v>6570</v>
      </c>
      <c r="C1034">
        <v>30</v>
      </c>
      <c r="D1034" t="s">
        <v>6571</v>
      </c>
      <c r="E1034" t="s">
        <v>177</v>
      </c>
      <c r="F1034" t="s">
        <v>133</v>
      </c>
      <c r="G1034" t="s">
        <v>80</v>
      </c>
      <c r="H1034" t="s">
        <v>32</v>
      </c>
      <c r="I1034" t="s">
        <v>53</v>
      </c>
      <c r="J1034" t="s">
        <v>6572</v>
      </c>
      <c r="K1034" t="s">
        <v>19</v>
      </c>
    </row>
    <row r="1035" spans="1:11" x14ac:dyDescent="0.35">
      <c r="A1035">
        <v>2274</v>
      </c>
      <c r="B1035" t="s">
        <v>6582</v>
      </c>
      <c r="C1035">
        <v>26</v>
      </c>
      <c r="D1035" t="s">
        <v>6583</v>
      </c>
      <c r="E1035" t="s">
        <v>177</v>
      </c>
      <c r="F1035" t="s">
        <v>23</v>
      </c>
      <c r="G1035" t="s">
        <v>52</v>
      </c>
      <c r="H1035" t="s">
        <v>13</v>
      </c>
      <c r="I1035" t="s">
        <v>48</v>
      </c>
      <c r="J1035" t="s">
        <v>6584</v>
      </c>
      <c r="K1035" t="s">
        <v>44</v>
      </c>
    </row>
    <row r="1036" spans="1:11" x14ac:dyDescent="0.35">
      <c r="A1036">
        <v>2276</v>
      </c>
      <c r="B1036" t="s">
        <v>6587</v>
      </c>
      <c r="C1036">
        <v>26</v>
      </c>
      <c r="D1036" t="s">
        <v>6588</v>
      </c>
      <c r="E1036" t="s">
        <v>79</v>
      </c>
      <c r="F1036" t="s">
        <v>79</v>
      </c>
      <c r="G1036" t="s">
        <v>47</v>
      </c>
      <c r="H1036" t="s">
        <v>31</v>
      </c>
      <c r="I1036" t="s">
        <v>53</v>
      </c>
      <c r="J1036" t="s">
        <v>6589</v>
      </c>
      <c r="K1036" t="s">
        <v>44</v>
      </c>
    </row>
    <row r="1037" spans="1:11" x14ac:dyDescent="0.35">
      <c r="A1037">
        <v>2280</v>
      </c>
      <c r="B1037" t="s">
        <v>6599</v>
      </c>
      <c r="C1037">
        <v>28</v>
      </c>
      <c r="D1037" t="s">
        <v>6600</v>
      </c>
      <c r="E1037" t="s">
        <v>101</v>
      </c>
      <c r="F1037" t="s">
        <v>14</v>
      </c>
      <c r="G1037" t="s">
        <v>47</v>
      </c>
      <c r="H1037" t="s">
        <v>31</v>
      </c>
      <c r="I1037" t="s">
        <v>170</v>
      </c>
      <c r="J1037" t="s">
        <v>6601</v>
      </c>
      <c r="K1037" t="s">
        <v>76</v>
      </c>
    </row>
    <row r="1038" spans="1:11" x14ac:dyDescent="0.35">
      <c r="A1038">
        <v>2285</v>
      </c>
      <c r="B1038" t="s">
        <v>6613</v>
      </c>
      <c r="C1038">
        <v>29</v>
      </c>
      <c r="D1038" t="s">
        <v>6614</v>
      </c>
      <c r="E1038" t="s">
        <v>23</v>
      </c>
      <c r="F1038" t="s">
        <v>25</v>
      </c>
      <c r="G1038" t="s">
        <v>80</v>
      </c>
      <c r="H1038" t="s">
        <v>32</v>
      </c>
      <c r="I1038" t="s">
        <v>170</v>
      </c>
      <c r="J1038" t="s">
        <v>6615</v>
      </c>
      <c r="K1038" t="s">
        <v>44</v>
      </c>
    </row>
    <row r="1039" spans="1:11" x14ac:dyDescent="0.35">
      <c r="A1039">
        <v>2287</v>
      </c>
      <c r="B1039" t="s">
        <v>6619</v>
      </c>
      <c r="C1039">
        <v>27</v>
      </c>
      <c r="D1039" t="s">
        <v>6620</v>
      </c>
      <c r="E1039" t="s">
        <v>42</v>
      </c>
      <c r="F1039" t="s">
        <v>34</v>
      </c>
      <c r="G1039" t="s">
        <v>52</v>
      </c>
      <c r="H1039" t="s">
        <v>13</v>
      </c>
      <c r="I1039" t="s">
        <v>48</v>
      </c>
      <c r="J1039" t="s">
        <v>6621</v>
      </c>
      <c r="K1039" t="s">
        <v>76</v>
      </c>
    </row>
    <row r="1040" spans="1:11" x14ac:dyDescent="0.35">
      <c r="A1040">
        <v>2288</v>
      </c>
      <c r="B1040" t="s">
        <v>6622</v>
      </c>
      <c r="C1040">
        <v>28</v>
      </c>
      <c r="D1040" t="s">
        <v>6623</v>
      </c>
      <c r="E1040" t="s">
        <v>42</v>
      </c>
      <c r="F1040" t="s">
        <v>79</v>
      </c>
      <c r="G1040" t="s">
        <v>52</v>
      </c>
      <c r="H1040" t="s">
        <v>13</v>
      </c>
      <c r="I1040" t="s">
        <v>58</v>
      </c>
      <c r="J1040">
        <v>2677002808</v>
      </c>
      <c r="K1040" t="s">
        <v>28</v>
      </c>
    </row>
    <row r="1041" spans="1:11" x14ac:dyDescent="0.35">
      <c r="A1041">
        <v>2292</v>
      </c>
      <c r="B1041" t="s">
        <v>6632</v>
      </c>
      <c r="C1041">
        <v>29</v>
      </c>
      <c r="D1041" t="s">
        <v>6633</v>
      </c>
      <c r="E1041" t="s">
        <v>32</v>
      </c>
      <c r="F1041" t="s">
        <v>22</v>
      </c>
      <c r="G1041" t="s">
        <v>15</v>
      </c>
      <c r="H1041" t="s">
        <v>16</v>
      </c>
      <c r="I1041" t="s">
        <v>63</v>
      </c>
      <c r="J1041" t="s">
        <v>6634</v>
      </c>
      <c r="K1041" t="s">
        <v>28</v>
      </c>
    </row>
    <row r="1042" spans="1:11" x14ac:dyDescent="0.35">
      <c r="A1042">
        <v>2297</v>
      </c>
      <c r="B1042" t="s">
        <v>6647</v>
      </c>
      <c r="C1042">
        <v>28</v>
      </c>
      <c r="D1042" t="s">
        <v>6648</v>
      </c>
      <c r="E1042" t="s">
        <v>22</v>
      </c>
      <c r="F1042" t="s">
        <v>25</v>
      </c>
      <c r="G1042" t="s">
        <v>15</v>
      </c>
      <c r="H1042" t="s">
        <v>16</v>
      </c>
      <c r="I1042" t="s">
        <v>58</v>
      </c>
      <c r="J1042" t="s">
        <v>6649</v>
      </c>
      <c r="K1042" t="s">
        <v>37</v>
      </c>
    </row>
    <row r="1043" spans="1:11" x14ac:dyDescent="0.35">
      <c r="A1043">
        <v>2298</v>
      </c>
      <c r="B1043" t="s">
        <v>6650</v>
      </c>
      <c r="C1043">
        <v>30</v>
      </c>
      <c r="D1043" t="s">
        <v>6651</v>
      </c>
      <c r="E1043" t="s">
        <v>22</v>
      </c>
      <c r="F1043" t="s">
        <v>201</v>
      </c>
      <c r="G1043" t="s">
        <v>62</v>
      </c>
      <c r="H1043" t="s">
        <v>23</v>
      </c>
      <c r="I1043" t="s">
        <v>146</v>
      </c>
      <c r="J1043" t="s">
        <v>6652</v>
      </c>
      <c r="K1043" t="s">
        <v>28</v>
      </c>
    </row>
    <row r="1044" spans="1:11" x14ac:dyDescent="0.35">
      <c r="A1044">
        <v>2300</v>
      </c>
      <c r="B1044" t="s">
        <v>6655</v>
      </c>
      <c r="C1044">
        <v>26</v>
      </c>
      <c r="D1044" t="s">
        <v>6656</v>
      </c>
      <c r="E1044" t="s">
        <v>169</v>
      </c>
      <c r="F1044" t="s">
        <v>23</v>
      </c>
      <c r="G1044" t="s">
        <v>33</v>
      </c>
      <c r="H1044" t="s">
        <v>34</v>
      </c>
      <c r="I1044" t="s">
        <v>146</v>
      </c>
      <c r="J1044" t="s">
        <v>6657</v>
      </c>
      <c r="K1044" t="s">
        <v>76</v>
      </c>
    </row>
    <row r="1045" spans="1:11" x14ac:dyDescent="0.35">
      <c r="A1045">
        <v>2301</v>
      </c>
      <c r="B1045" t="s">
        <v>6658</v>
      </c>
      <c r="C1045">
        <v>30</v>
      </c>
      <c r="D1045" t="s">
        <v>6659</v>
      </c>
      <c r="E1045" t="s">
        <v>34</v>
      </c>
      <c r="F1045" t="s">
        <v>34</v>
      </c>
      <c r="G1045" t="s">
        <v>120</v>
      </c>
      <c r="H1045" t="s">
        <v>57</v>
      </c>
      <c r="I1045" t="s">
        <v>170</v>
      </c>
      <c r="J1045">
        <v>8207350833</v>
      </c>
      <c r="K1045" t="s">
        <v>19</v>
      </c>
    </row>
    <row r="1046" spans="1:11" x14ac:dyDescent="0.35">
      <c r="A1046">
        <v>2303</v>
      </c>
      <c r="B1046" t="s">
        <v>6662</v>
      </c>
      <c r="C1046">
        <v>30</v>
      </c>
      <c r="D1046" t="s">
        <v>6663</v>
      </c>
      <c r="E1046" t="s">
        <v>177</v>
      </c>
      <c r="F1046" t="s">
        <v>23</v>
      </c>
      <c r="G1046" t="s">
        <v>15</v>
      </c>
      <c r="H1046" t="s">
        <v>16</v>
      </c>
      <c r="I1046" t="s">
        <v>58</v>
      </c>
      <c r="J1046" t="s">
        <v>6664</v>
      </c>
      <c r="K1046" t="s">
        <v>44</v>
      </c>
    </row>
    <row r="1047" spans="1:11" x14ac:dyDescent="0.35">
      <c r="A1047">
        <v>2306</v>
      </c>
      <c r="B1047" t="s">
        <v>6670</v>
      </c>
      <c r="C1047">
        <v>28</v>
      </c>
      <c r="D1047" t="s">
        <v>6671</v>
      </c>
      <c r="E1047" t="s">
        <v>101</v>
      </c>
      <c r="F1047" t="s">
        <v>23</v>
      </c>
      <c r="G1047" t="s">
        <v>24</v>
      </c>
      <c r="H1047" t="s">
        <v>25</v>
      </c>
      <c r="I1047" t="s">
        <v>35</v>
      </c>
      <c r="J1047" t="s">
        <v>6672</v>
      </c>
      <c r="K1047" t="s">
        <v>37</v>
      </c>
    </row>
    <row r="1048" spans="1:11" x14ac:dyDescent="0.35">
      <c r="A1048">
        <v>2309</v>
      </c>
      <c r="B1048" t="s">
        <v>6678</v>
      </c>
      <c r="C1048">
        <v>29</v>
      </c>
      <c r="D1048" t="s">
        <v>6679</v>
      </c>
      <c r="E1048" t="s">
        <v>14</v>
      </c>
      <c r="F1048" t="s">
        <v>13</v>
      </c>
      <c r="G1048" t="s">
        <v>41</v>
      </c>
      <c r="H1048" t="s">
        <v>42</v>
      </c>
      <c r="I1048" t="s">
        <v>48</v>
      </c>
      <c r="J1048" t="s">
        <v>6680</v>
      </c>
      <c r="K1048" t="s">
        <v>28</v>
      </c>
    </row>
    <row r="1049" spans="1:11" x14ac:dyDescent="0.35">
      <c r="A1049">
        <v>2310</v>
      </c>
      <c r="B1049" t="s">
        <v>6681</v>
      </c>
      <c r="C1049">
        <v>28</v>
      </c>
      <c r="D1049" t="s">
        <v>6682</v>
      </c>
      <c r="E1049" t="s">
        <v>13</v>
      </c>
      <c r="F1049" t="s">
        <v>42</v>
      </c>
      <c r="G1049" t="s">
        <v>24</v>
      </c>
      <c r="H1049" t="s">
        <v>25</v>
      </c>
      <c r="I1049" t="s">
        <v>63</v>
      </c>
      <c r="J1049">
        <v>9020509375</v>
      </c>
      <c r="K1049" t="s">
        <v>37</v>
      </c>
    </row>
    <row r="1050" spans="1:11" x14ac:dyDescent="0.35">
      <c r="A1050">
        <v>2311</v>
      </c>
      <c r="B1050" t="s">
        <v>6683</v>
      </c>
      <c r="C1050">
        <v>28</v>
      </c>
      <c r="D1050" t="s">
        <v>6684</v>
      </c>
      <c r="E1050" t="s">
        <v>34</v>
      </c>
      <c r="F1050" t="s">
        <v>34</v>
      </c>
      <c r="G1050" t="s">
        <v>15</v>
      </c>
      <c r="H1050" t="s">
        <v>16</v>
      </c>
      <c r="I1050" t="s">
        <v>102</v>
      </c>
      <c r="J1050">
        <v>4542564214</v>
      </c>
      <c r="K1050" t="s">
        <v>44</v>
      </c>
    </row>
    <row r="1051" spans="1:11" x14ac:dyDescent="0.35">
      <c r="A1051">
        <v>2313</v>
      </c>
      <c r="B1051" t="s">
        <v>6688</v>
      </c>
      <c r="C1051">
        <v>30</v>
      </c>
      <c r="D1051" t="s">
        <v>6689</v>
      </c>
      <c r="E1051" t="s">
        <v>177</v>
      </c>
      <c r="F1051" t="s">
        <v>34</v>
      </c>
      <c r="G1051" t="s">
        <v>33</v>
      </c>
      <c r="H1051" t="s">
        <v>34</v>
      </c>
      <c r="I1051" t="s">
        <v>68</v>
      </c>
      <c r="J1051" t="s">
        <v>6690</v>
      </c>
      <c r="K1051" t="s">
        <v>76</v>
      </c>
    </row>
    <row r="1052" spans="1:11" x14ac:dyDescent="0.35">
      <c r="A1052">
        <v>2314</v>
      </c>
      <c r="B1052" t="s">
        <v>6691</v>
      </c>
      <c r="C1052">
        <v>27</v>
      </c>
      <c r="D1052" t="s">
        <v>6692</v>
      </c>
      <c r="E1052" t="s">
        <v>32</v>
      </c>
      <c r="F1052" t="s">
        <v>169</v>
      </c>
      <c r="G1052" t="s">
        <v>33</v>
      </c>
      <c r="H1052" t="s">
        <v>34</v>
      </c>
      <c r="I1052" t="s">
        <v>26</v>
      </c>
      <c r="J1052" t="s">
        <v>6693</v>
      </c>
      <c r="K1052" t="s">
        <v>28</v>
      </c>
    </row>
    <row r="1053" spans="1:11" x14ac:dyDescent="0.35">
      <c r="A1053">
        <v>2315</v>
      </c>
      <c r="B1053" t="s">
        <v>6694</v>
      </c>
      <c r="C1053">
        <v>29</v>
      </c>
      <c r="D1053" t="s">
        <v>6695</v>
      </c>
      <c r="E1053" t="s">
        <v>42</v>
      </c>
      <c r="F1053" t="s">
        <v>13</v>
      </c>
      <c r="G1053" t="s">
        <v>120</v>
      </c>
      <c r="H1053" t="s">
        <v>57</v>
      </c>
      <c r="I1053" t="s">
        <v>153</v>
      </c>
      <c r="J1053" t="s">
        <v>6696</v>
      </c>
      <c r="K1053" t="s">
        <v>44</v>
      </c>
    </row>
    <row r="1054" spans="1:11" x14ac:dyDescent="0.35">
      <c r="A1054">
        <v>2316</v>
      </c>
      <c r="B1054" t="s">
        <v>6697</v>
      </c>
      <c r="C1054">
        <v>27</v>
      </c>
      <c r="D1054" t="s">
        <v>6698</v>
      </c>
      <c r="E1054" t="s">
        <v>101</v>
      </c>
      <c r="F1054" t="s">
        <v>169</v>
      </c>
      <c r="G1054" t="s">
        <v>80</v>
      </c>
      <c r="H1054" t="s">
        <v>32</v>
      </c>
      <c r="I1054" t="s">
        <v>63</v>
      </c>
      <c r="J1054" t="s">
        <v>6699</v>
      </c>
      <c r="K1054" t="s">
        <v>44</v>
      </c>
    </row>
    <row r="1055" spans="1:11" x14ac:dyDescent="0.35">
      <c r="A1055">
        <v>2317</v>
      </c>
      <c r="B1055" t="s">
        <v>6700</v>
      </c>
      <c r="C1055">
        <v>26</v>
      </c>
      <c r="D1055" t="s">
        <v>6701</v>
      </c>
      <c r="E1055" t="s">
        <v>201</v>
      </c>
      <c r="F1055" t="s">
        <v>169</v>
      </c>
      <c r="G1055" t="s">
        <v>80</v>
      </c>
      <c r="H1055" t="s">
        <v>32</v>
      </c>
      <c r="I1055" t="s">
        <v>146</v>
      </c>
      <c r="J1055" t="s">
        <v>6702</v>
      </c>
      <c r="K1055" t="s">
        <v>76</v>
      </c>
    </row>
    <row r="1056" spans="1:11" x14ac:dyDescent="0.35">
      <c r="A1056">
        <v>2318</v>
      </c>
      <c r="B1056" t="s">
        <v>2729</v>
      </c>
      <c r="C1056">
        <v>29</v>
      </c>
      <c r="D1056" t="s">
        <v>6703</v>
      </c>
      <c r="E1056" t="s">
        <v>201</v>
      </c>
      <c r="F1056" t="s">
        <v>40</v>
      </c>
      <c r="G1056" t="s">
        <v>24</v>
      </c>
      <c r="H1056" t="s">
        <v>25</v>
      </c>
      <c r="I1056" t="s">
        <v>153</v>
      </c>
      <c r="J1056" t="s">
        <v>6704</v>
      </c>
      <c r="K1056" t="s">
        <v>28</v>
      </c>
    </row>
    <row r="1057" spans="1:11" x14ac:dyDescent="0.35">
      <c r="A1057">
        <v>2320</v>
      </c>
      <c r="B1057" t="s">
        <v>6708</v>
      </c>
      <c r="C1057">
        <v>26</v>
      </c>
      <c r="D1057" t="s">
        <v>6709</v>
      </c>
      <c r="E1057" t="s">
        <v>79</v>
      </c>
      <c r="F1057" t="s">
        <v>22</v>
      </c>
      <c r="G1057" t="s">
        <v>47</v>
      </c>
      <c r="H1057" t="s">
        <v>31</v>
      </c>
      <c r="I1057" t="s">
        <v>146</v>
      </c>
      <c r="J1057" t="s">
        <v>6710</v>
      </c>
      <c r="K1057" t="s">
        <v>28</v>
      </c>
    </row>
    <row r="1058" spans="1:11" x14ac:dyDescent="0.35">
      <c r="A1058">
        <v>2321</v>
      </c>
      <c r="B1058" t="s">
        <v>6711</v>
      </c>
      <c r="C1058">
        <v>26</v>
      </c>
      <c r="D1058" t="s">
        <v>6712</v>
      </c>
      <c r="E1058" t="s">
        <v>32</v>
      </c>
      <c r="F1058" t="s">
        <v>177</v>
      </c>
      <c r="G1058" t="s">
        <v>120</v>
      </c>
      <c r="H1058" t="s">
        <v>57</v>
      </c>
      <c r="I1058" t="s">
        <v>53</v>
      </c>
      <c r="J1058" t="s">
        <v>6713</v>
      </c>
      <c r="K1058" t="s">
        <v>44</v>
      </c>
    </row>
    <row r="1059" spans="1:11" x14ac:dyDescent="0.35">
      <c r="A1059">
        <v>2322</v>
      </c>
      <c r="B1059" t="s">
        <v>6714</v>
      </c>
      <c r="C1059">
        <v>30</v>
      </c>
      <c r="D1059" t="s">
        <v>6715</v>
      </c>
      <c r="E1059" t="s">
        <v>14</v>
      </c>
      <c r="F1059" t="s">
        <v>34</v>
      </c>
      <c r="G1059" t="s">
        <v>62</v>
      </c>
      <c r="H1059" t="s">
        <v>23</v>
      </c>
      <c r="I1059" t="s">
        <v>53</v>
      </c>
      <c r="J1059" t="s">
        <v>6716</v>
      </c>
      <c r="K1059" t="s">
        <v>37</v>
      </c>
    </row>
    <row r="1060" spans="1:11" x14ac:dyDescent="0.35">
      <c r="A1060">
        <v>2324</v>
      </c>
      <c r="B1060" t="s">
        <v>6720</v>
      </c>
      <c r="C1060">
        <v>29</v>
      </c>
      <c r="D1060" t="s">
        <v>6721</v>
      </c>
      <c r="E1060" t="s">
        <v>133</v>
      </c>
      <c r="F1060" t="s">
        <v>34</v>
      </c>
      <c r="G1060" t="s">
        <v>41</v>
      </c>
      <c r="H1060" t="s">
        <v>42</v>
      </c>
      <c r="I1060" t="s">
        <v>53</v>
      </c>
      <c r="J1060">
        <v>9688878136</v>
      </c>
      <c r="K1060" t="s">
        <v>76</v>
      </c>
    </row>
    <row r="1061" spans="1:11" x14ac:dyDescent="0.35">
      <c r="A1061">
        <v>2331</v>
      </c>
      <c r="B1061" t="s">
        <v>2040</v>
      </c>
      <c r="C1061">
        <v>26</v>
      </c>
      <c r="D1061" t="s">
        <v>6737</v>
      </c>
      <c r="E1061" t="s">
        <v>67</v>
      </c>
      <c r="F1061" t="s">
        <v>31</v>
      </c>
      <c r="G1061" t="s">
        <v>33</v>
      </c>
      <c r="H1061" t="s">
        <v>34</v>
      </c>
      <c r="I1061" t="s">
        <v>102</v>
      </c>
      <c r="J1061" t="s">
        <v>6738</v>
      </c>
      <c r="K1061" t="s">
        <v>44</v>
      </c>
    </row>
    <row r="1062" spans="1:11" x14ac:dyDescent="0.35">
      <c r="A1062">
        <v>2333</v>
      </c>
      <c r="B1062" t="s">
        <v>6742</v>
      </c>
      <c r="C1062">
        <v>29</v>
      </c>
      <c r="D1062" t="s">
        <v>6743</v>
      </c>
      <c r="E1062" t="s">
        <v>40</v>
      </c>
      <c r="F1062" t="s">
        <v>16</v>
      </c>
      <c r="G1062" t="s">
        <v>41</v>
      </c>
      <c r="H1062" t="s">
        <v>42</v>
      </c>
      <c r="I1062" t="s">
        <v>102</v>
      </c>
      <c r="J1062" t="s">
        <v>6744</v>
      </c>
      <c r="K1062" t="s">
        <v>44</v>
      </c>
    </row>
    <row r="1063" spans="1:11" x14ac:dyDescent="0.35">
      <c r="A1063">
        <v>2335</v>
      </c>
      <c r="B1063" t="s">
        <v>6748</v>
      </c>
      <c r="C1063">
        <v>30</v>
      </c>
      <c r="D1063" t="s">
        <v>6749</v>
      </c>
      <c r="E1063" t="s">
        <v>23</v>
      </c>
      <c r="F1063" t="s">
        <v>31</v>
      </c>
      <c r="G1063" t="s">
        <v>15</v>
      </c>
      <c r="H1063" t="s">
        <v>16</v>
      </c>
      <c r="I1063" t="s">
        <v>53</v>
      </c>
      <c r="J1063" t="s">
        <v>6750</v>
      </c>
      <c r="K1063" t="s">
        <v>37</v>
      </c>
    </row>
    <row r="1064" spans="1:11" x14ac:dyDescent="0.35">
      <c r="A1064">
        <v>2336</v>
      </c>
      <c r="B1064" t="s">
        <v>6751</v>
      </c>
      <c r="C1064">
        <v>27</v>
      </c>
      <c r="D1064" t="s">
        <v>6752</v>
      </c>
      <c r="E1064" t="s">
        <v>22</v>
      </c>
      <c r="F1064" t="s">
        <v>177</v>
      </c>
      <c r="G1064" t="s">
        <v>47</v>
      </c>
      <c r="H1064" t="s">
        <v>31</v>
      </c>
      <c r="I1064" t="s">
        <v>102</v>
      </c>
      <c r="J1064" t="s">
        <v>6753</v>
      </c>
      <c r="K1064" t="s">
        <v>19</v>
      </c>
    </row>
    <row r="1065" spans="1:11" x14ac:dyDescent="0.35">
      <c r="A1065">
        <v>2337</v>
      </c>
      <c r="B1065" t="s">
        <v>6754</v>
      </c>
      <c r="C1065">
        <v>26</v>
      </c>
      <c r="D1065" t="s">
        <v>6755</v>
      </c>
      <c r="E1065" t="s">
        <v>13</v>
      </c>
      <c r="F1065" t="s">
        <v>67</v>
      </c>
      <c r="G1065" t="s">
        <v>52</v>
      </c>
      <c r="H1065" t="s">
        <v>13</v>
      </c>
      <c r="I1065" t="s">
        <v>48</v>
      </c>
      <c r="J1065" t="s">
        <v>6756</v>
      </c>
      <c r="K1065" t="s">
        <v>37</v>
      </c>
    </row>
    <row r="1066" spans="1:11" x14ac:dyDescent="0.35">
      <c r="A1066">
        <v>2340</v>
      </c>
      <c r="B1066" t="s">
        <v>6763</v>
      </c>
      <c r="C1066">
        <v>27</v>
      </c>
      <c r="D1066" t="s">
        <v>6764</v>
      </c>
      <c r="E1066" t="s">
        <v>57</v>
      </c>
      <c r="F1066" t="s">
        <v>16</v>
      </c>
      <c r="G1066" t="s">
        <v>33</v>
      </c>
      <c r="H1066" t="s">
        <v>34</v>
      </c>
      <c r="I1066" t="s">
        <v>53</v>
      </c>
      <c r="J1066" t="s">
        <v>6765</v>
      </c>
      <c r="K1066" t="s">
        <v>76</v>
      </c>
    </row>
    <row r="1067" spans="1:11" x14ac:dyDescent="0.35">
      <c r="A1067">
        <v>2342</v>
      </c>
      <c r="B1067" t="s">
        <v>6769</v>
      </c>
      <c r="C1067">
        <v>26</v>
      </c>
      <c r="D1067" t="s">
        <v>6770</v>
      </c>
      <c r="E1067" t="s">
        <v>133</v>
      </c>
      <c r="F1067" t="s">
        <v>79</v>
      </c>
      <c r="G1067" t="s">
        <v>24</v>
      </c>
      <c r="H1067" t="s">
        <v>25</v>
      </c>
      <c r="I1067" t="s">
        <v>153</v>
      </c>
      <c r="J1067" t="s">
        <v>6771</v>
      </c>
      <c r="K1067" t="s">
        <v>76</v>
      </c>
    </row>
    <row r="1068" spans="1:11" x14ac:dyDescent="0.35">
      <c r="A1068">
        <v>2343</v>
      </c>
      <c r="B1068" t="s">
        <v>6772</v>
      </c>
      <c r="C1068">
        <v>30</v>
      </c>
      <c r="D1068" t="s">
        <v>6773</v>
      </c>
      <c r="E1068" t="s">
        <v>201</v>
      </c>
      <c r="F1068" t="s">
        <v>25</v>
      </c>
      <c r="G1068" t="s">
        <v>87</v>
      </c>
      <c r="H1068" t="s">
        <v>79</v>
      </c>
      <c r="I1068" t="s">
        <v>146</v>
      </c>
      <c r="J1068" t="s">
        <v>6774</v>
      </c>
      <c r="K1068" t="s">
        <v>37</v>
      </c>
    </row>
    <row r="1069" spans="1:11" x14ac:dyDescent="0.35">
      <c r="A1069">
        <v>2346</v>
      </c>
      <c r="B1069" t="s">
        <v>6781</v>
      </c>
      <c r="C1069">
        <v>27</v>
      </c>
      <c r="D1069" t="s">
        <v>6782</v>
      </c>
      <c r="E1069" t="s">
        <v>67</v>
      </c>
      <c r="F1069" t="s">
        <v>40</v>
      </c>
      <c r="G1069" t="s">
        <v>41</v>
      </c>
      <c r="H1069" t="s">
        <v>42</v>
      </c>
      <c r="I1069" t="s">
        <v>91</v>
      </c>
      <c r="J1069" t="s">
        <v>6783</v>
      </c>
      <c r="K1069" t="s">
        <v>76</v>
      </c>
    </row>
    <row r="1070" spans="1:11" x14ac:dyDescent="0.35">
      <c r="A1070">
        <v>2348</v>
      </c>
      <c r="B1070" t="s">
        <v>6787</v>
      </c>
      <c r="C1070">
        <v>30</v>
      </c>
      <c r="D1070" t="s">
        <v>6788</v>
      </c>
      <c r="E1070" t="s">
        <v>16</v>
      </c>
      <c r="F1070" t="s">
        <v>101</v>
      </c>
      <c r="G1070" t="s">
        <v>24</v>
      </c>
      <c r="H1070" t="s">
        <v>25</v>
      </c>
      <c r="I1070" t="s">
        <v>48</v>
      </c>
      <c r="J1070" t="s">
        <v>6789</v>
      </c>
      <c r="K1070" t="s">
        <v>76</v>
      </c>
    </row>
    <row r="1071" spans="1:11" x14ac:dyDescent="0.35">
      <c r="A1071">
        <v>2350</v>
      </c>
      <c r="B1071" t="s">
        <v>6793</v>
      </c>
      <c r="C1071">
        <v>29</v>
      </c>
      <c r="D1071" t="s">
        <v>6794</v>
      </c>
      <c r="E1071" t="s">
        <v>57</v>
      </c>
      <c r="F1071" t="s">
        <v>34</v>
      </c>
      <c r="G1071" t="s">
        <v>87</v>
      </c>
      <c r="H1071" t="s">
        <v>79</v>
      </c>
      <c r="I1071" t="s">
        <v>17</v>
      </c>
      <c r="J1071" t="s">
        <v>6795</v>
      </c>
      <c r="K1071" t="s">
        <v>19</v>
      </c>
    </row>
    <row r="1072" spans="1:11" x14ac:dyDescent="0.35">
      <c r="A1072">
        <v>2353</v>
      </c>
      <c r="B1072" t="s">
        <v>6800</v>
      </c>
      <c r="C1072">
        <v>29</v>
      </c>
      <c r="D1072" t="s">
        <v>6801</v>
      </c>
      <c r="E1072" t="s">
        <v>42</v>
      </c>
      <c r="F1072" t="s">
        <v>169</v>
      </c>
      <c r="G1072" t="s">
        <v>80</v>
      </c>
      <c r="H1072" t="s">
        <v>32</v>
      </c>
      <c r="I1072" t="s">
        <v>26</v>
      </c>
      <c r="J1072" t="s">
        <v>6802</v>
      </c>
      <c r="K1072" t="s">
        <v>44</v>
      </c>
    </row>
    <row r="1073" spans="1:11" x14ac:dyDescent="0.35">
      <c r="A1073">
        <v>2356</v>
      </c>
      <c r="B1073" t="s">
        <v>6809</v>
      </c>
      <c r="C1073">
        <v>29</v>
      </c>
      <c r="D1073" t="s">
        <v>6810</v>
      </c>
      <c r="E1073" t="s">
        <v>169</v>
      </c>
      <c r="F1073" t="s">
        <v>57</v>
      </c>
      <c r="G1073" t="s">
        <v>87</v>
      </c>
      <c r="H1073" t="s">
        <v>79</v>
      </c>
      <c r="I1073" t="s">
        <v>116</v>
      </c>
      <c r="J1073" t="s">
        <v>6811</v>
      </c>
      <c r="K1073" t="s">
        <v>44</v>
      </c>
    </row>
    <row r="1074" spans="1:11" x14ac:dyDescent="0.35">
      <c r="A1074">
        <v>2359</v>
      </c>
      <c r="B1074" t="s">
        <v>6817</v>
      </c>
      <c r="C1074">
        <v>28</v>
      </c>
      <c r="D1074" t="s">
        <v>6818</v>
      </c>
      <c r="E1074" t="s">
        <v>57</v>
      </c>
      <c r="F1074" t="s">
        <v>149</v>
      </c>
      <c r="G1074" t="s">
        <v>47</v>
      </c>
      <c r="H1074" t="s">
        <v>31</v>
      </c>
      <c r="I1074" t="s">
        <v>91</v>
      </c>
      <c r="J1074" t="s">
        <v>6819</v>
      </c>
      <c r="K1074" t="s">
        <v>37</v>
      </c>
    </row>
    <row r="1075" spans="1:11" x14ac:dyDescent="0.35">
      <c r="A1075">
        <v>2361</v>
      </c>
      <c r="B1075" t="s">
        <v>6823</v>
      </c>
      <c r="C1075">
        <v>28</v>
      </c>
      <c r="D1075" t="s">
        <v>6824</v>
      </c>
      <c r="E1075" t="s">
        <v>42</v>
      </c>
      <c r="F1075" t="s">
        <v>23</v>
      </c>
      <c r="G1075" t="s">
        <v>41</v>
      </c>
      <c r="H1075" t="s">
        <v>42</v>
      </c>
      <c r="I1075" t="s">
        <v>146</v>
      </c>
      <c r="J1075" t="s">
        <v>6825</v>
      </c>
      <c r="K1075" t="s">
        <v>44</v>
      </c>
    </row>
    <row r="1076" spans="1:11" x14ac:dyDescent="0.35">
      <c r="A1076">
        <v>2362</v>
      </c>
      <c r="B1076" t="s">
        <v>6826</v>
      </c>
      <c r="C1076">
        <v>28</v>
      </c>
      <c r="D1076" t="s">
        <v>6827</v>
      </c>
      <c r="E1076" t="s">
        <v>22</v>
      </c>
      <c r="F1076" t="s">
        <v>23</v>
      </c>
      <c r="G1076" t="s">
        <v>87</v>
      </c>
      <c r="H1076" t="s">
        <v>79</v>
      </c>
      <c r="I1076" t="s">
        <v>88</v>
      </c>
      <c r="J1076" t="s">
        <v>6828</v>
      </c>
      <c r="K1076" t="s">
        <v>44</v>
      </c>
    </row>
    <row r="1077" spans="1:11" x14ac:dyDescent="0.35">
      <c r="A1077">
        <v>2363</v>
      </c>
      <c r="B1077" t="s">
        <v>6829</v>
      </c>
      <c r="C1077">
        <v>29</v>
      </c>
      <c r="D1077" t="s">
        <v>6830</v>
      </c>
      <c r="E1077" t="s">
        <v>149</v>
      </c>
      <c r="F1077" t="s">
        <v>177</v>
      </c>
      <c r="G1077" t="s">
        <v>41</v>
      </c>
      <c r="H1077" t="s">
        <v>42</v>
      </c>
      <c r="I1077" t="s">
        <v>68</v>
      </c>
      <c r="J1077" t="s">
        <v>6831</v>
      </c>
      <c r="K1077" t="s">
        <v>44</v>
      </c>
    </row>
    <row r="1078" spans="1:11" x14ac:dyDescent="0.35">
      <c r="A1078">
        <v>2366</v>
      </c>
      <c r="B1078" t="s">
        <v>6838</v>
      </c>
      <c r="C1078">
        <v>26</v>
      </c>
      <c r="D1078" t="s">
        <v>6839</v>
      </c>
      <c r="E1078" t="s">
        <v>23</v>
      </c>
      <c r="F1078" t="s">
        <v>23</v>
      </c>
      <c r="G1078" t="s">
        <v>87</v>
      </c>
      <c r="H1078" t="s">
        <v>79</v>
      </c>
      <c r="I1078" t="s">
        <v>102</v>
      </c>
      <c r="J1078" t="s">
        <v>6840</v>
      </c>
      <c r="K1078" t="s">
        <v>28</v>
      </c>
    </row>
    <row r="1079" spans="1:11" x14ac:dyDescent="0.35">
      <c r="A1079">
        <v>2368</v>
      </c>
      <c r="B1079" t="s">
        <v>6844</v>
      </c>
      <c r="C1079">
        <v>30</v>
      </c>
      <c r="D1079" t="s">
        <v>6845</v>
      </c>
      <c r="E1079" t="s">
        <v>169</v>
      </c>
      <c r="F1079" t="s">
        <v>25</v>
      </c>
      <c r="G1079" t="s">
        <v>24</v>
      </c>
      <c r="H1079" t="s">
        <v>25</v>
      </c>
      <c r="I1079" t="s">
        <v>68</v>
      </c>
      <c r="J1079" t="s">
        <v>6846</v>
      </c>
      <c r="K1079" t="s">
        <v>19</v>
      </c>
    </row>
    <row r="1080" spans="1:11" x14ac:dyDescent="0.35">
      <c r="A1080">
        <v>2370</v>
      </c>
      <c r="B1080" t="s">
        <v>6850</v>
      </c>
      <c r="C1080">
        <v>26</v>
      </c>
      <c r="D1080" t="s">
        <v>6851</v>
      </c>
      <c r="E1080" t="s">
        <v>67</v>
      </c>
      <c r="F1080" t="s">
        <v>34</v>
      </c>
      <c r="G1080" t="s">
        <v>41</v>
      </c>
      <c r="H1080" t="s">
        <v>42</v>
      </c>
      <c r="I1080" t="s">
        <v>116</v>
      </c>
      <c r="J1080" t="s">
        <v>6852</v>
      </c>
      <c r="K1080" t="s">
        <v>19</v>
      </c>
    </row>
    <row r="1081" spans="1:11" x14ac:dyDescent="0.35">
      <c r="A1081">
        <v>2372</v>
      </c>
      <c r="B1081" t="s">
        <v>6856</v>
      </c>
      <c r="C1081">
        <v>29</v>
      </c>
      <c r="D1081" t="s">
        <v>6857</v>
      </c>
      <c r="E1081" t="s">
        <v>149</v>
      </c>
      <c r="F1081" t="s">
        <v>79</v>
      </c>
      <c r="G1081" t="s">
        <v>33</v>
      </c>
      <c r="H1081" t="s">
        <v>34</v>
      </c>
      <c r="I1081" t="s">
        <v>53</v>
      </c>
      <c r="J1081" t="s">
        <v>6858</v>
      </c>
      <c r="K1081" t="s">
        <v>76</v>
      </c>
    </row>
    <row r="1082" spans="1:11" x14ac:dyDescent="0.35">
      <c r="A1082">
        <v>2373</v>
      </c>
      <c r="B1082" t="s">
        <v>6859</v>
      </c>
      <c r="C1082">
        <v>30</v>
      </c>
      <c r="D1082" t="s">
        <v>6860</v>
      </c>
      <c r="E1082" t="s">
        <v>42</v>
      </c>
      <c r="F1082" t="s">
        <v>149</v>
      </c>
      <c r="G1082" t="s">
        <v>52</v>
      </c>
      <c r="H1082" t="s">
        <v>13</v>
      </c>
      <c r="I1082" t="s">
        <v>88</v>
      </c>
      <c r="J1082" t="s">
        <v>6861</v>
      </c>
      <c r="K1082" t="s">
        <v>28</v>
      </c>
    </row>
    <row r="1083" spans="1:11" x14ac:dyDescent="0.35">
      <c r="A1083">
        <v>2375</v>
      </c>
      <c r="B1083" t="s">
        <v>6865</v>
      </c>
      <c r="C1083">
        <v>26</v>
      </c>
      <c r="D1083" t="s">
        <v>6866</v>
      </c>
      <c r="E1083" t="s">
        <v>16</v>
      </c>
      <c r="F1083" t="s">
        <v>13</v>
      </c>
      <c r="G1083" t="s">
        <v>87</v>
      </c>
      <c r="H1083" t="s">
        <v>79</v>
      </c>
      <c r="I1083" t="s">
        <v>35</v>
      </c>
      <c r="J1083" t="s">
        <v>6867</v>
      </c>
      <c r="K1083" t="s">
        <v>44</v>
      </c>
    </row>
    <row r="1084" spans="1:11" x14ac:dyDescent="0.35">
      <c r="A1084">
        <v>2378</v>
      </c>
      <c r="B1084" t="s">
        <v>6872</v>
      </c>
      <c r="C1084">
        <v>28</v>
      </c>
      <c r="D1084" t="s">
        <v>6873</v>
      </c>
      <c r="E1084" t="s">
        <v>22</v>
      </c>
      <c r="F1084" t="s">
        <v>25</v>
      </c>
      <c r="G1084" t="s">
        <v>24</v>
      </c>
      <c r="H1084" t="s">
        <v>25</v>
      </c>
      <c r="I1084" t="s">
        <v>88</v>
      </c>
      <c r="J1084" t="s">
        <v>6874</v>
      </c>
      <c r="K1084" t="s">
        <v>19</v>
      </c>
    </row>
    <row r="1085" spans="1:11" x14ac:dyDescent="0.35">
      <c r="A1085">
        <v>2379</v>
      </c>
      <c r="B1085" t="s">
        <v>6875</v>
      </c>
      <c r="C1085">
        <v>28</v>
      </c>
      <c r="D1085" t="s">
        <v>6876</v>
      </c>
      <c r="E1085" t="s">
        <v>16</v>
      </c>
      <c r="F1085" t="s">
        <v>22</v>
      </c>
      <c r="G1085" t="s">
        <v>80</v>
      </c>
      <c r="H1085" t="s">
        <v>32</v>
      </c>
      <c r="I1085" t="s">
        <v>35</v>
      </c>
      <c r="J1085" t="s">
        <v>6877</v>
      </c>
      <c r="K1085" t="s">
        <v>44</v>
      </c>
    </row>
    <row r="1086" spans="1:11" x14ac:dyDescent="0.35">
      <c r="A1086">
        <v>2380</v>
      </c>
      <c r="B1086" t="s">
        <v>6878</v>
      </c>
      <c r="C1086">
        <v>30</v>
      </c>
      <c r="D1086" t="s">
        <v>6879</v>
      </c>
      <c r="E1086" t="s">
        <v>42</v>
      </c>
      <c r="F1086" t="s">
        <v>201</v>
      </c>
      <c r="G1086" t="s">
        <v>52</v>
      </c>
      <c r="H1086" t="s">
        <v>13</v>
      </c>
      <c r="I1086" t="s">
        <v>68</v>
      </c>
      <c r="J1086" t="s">
        <v>6880</v>
      </c>
      <c r="K1086" t="s">
        <v>19</v>
      </c>
    </row>
    <row r="1087" spans="1:11" x14ac:dyDescent="0.35">
      <c r="A1087">
        <v>2381</v>
      </c>
      <c r="B1087" t="s">
        <v>6881</v>
      </c>
      <c r="C1087">
        <v>29</v>
      </c>
      <c r="D1087" t="s">
        <v>6882</v>
      </c>
      <c r="E1087" t="s">
        <v>133</v>
      </c>
      <c r="F1087" t="s">
        <v>32</v>
      </c>
      <c r="G1087" t="s">
        <v>87</v>
      </c>
      <c r="H1087" t="s">
        <v>79</v>
      </c>
      <c r="I1087" t="s">
        <v>53</v>
      </c>
      <c r="J1087" t="s">
        <v>6883</v>
      </c>
      <c r="K1087" t="s">
        <v>19</v>
      </c>
    </row>
    <row r="1088" spans="1:11" x14ac:dyDescent="0.35">
      <c r="A1088">
        <v>2382</v>
      </c>
      <c r="B1088" t="s">
        <v>6884</v>
      </c>
      <c r="C1088">
        <v>30</v>
      </c>
      <c r="D1088" t="s">
        <v>6885</v>
      </c>
      <c r="E1088" t="s">
        <v>13</v>
      </c>
      <c r="F1088" t="s">
        <v>133</v>
      </c>
      <c r="G1088" t="s">
        <v>33</v>
      </c>
      <c r="H1088" t="s">
        <v>34</v>
      </c>
      <c r="I1088" t="s">
        <v>88</v>
      </c>
      <c r="J1088">
        <f>1-840-957-5395</f>
        <v>-7191</v>
      </c>
      <c r="K1088" t="s">
        <v>44</v>
      </c>
    </row>
    <row r="1089" spans="1:11" x14ac:dyDescent="0.35">
      <c r="A1089">
        <v>2385</v>
      </c>
      <c r="B1089" t="s">
        <v>6892</v>
      </c>
      <c r="C1089">
        <v>26</v>
      </c>
      <c r="D1089" t="s">
        <v>6893</v>
      </c>
      <c r="E1089" t="s">
        <v>42</v>
      </c>
      <c r="F1089" t="s">
        <v>133</v>
      </c>
      <c r="G1089" t="s">
        <v>87</v>
      </c>
      <c r="H1089" t="s">
        <v>79</v>
      </c>
      <c r="I1089" t="s">
        <v>58</v>
      </c>
      <c r="J1089">
        <v>2557098929</v>
      </c>
      <c r="K1089" t="s">
        <v>19</v>
      </c>
    </row>
    <row r="1090" spans="1:11" x14ac:dyDescent="0.35">
      <c r="A1090">
        <v>2391</v>
      </c>
      <c r="B1090" t="s">
        <v>6908</v>
      </c>
      <c r="C1090">
        <v>27</v>
      </c>
      <c r="D1090" t="s">
        <v>6909</v>
      </c>
      <c r="E1090" t="s">
        <v>101</v>
      </c>
      <c r="F1090" t="s">
        <v>31</v>
      </c>
      <c r="G1090" t="s">
        <v>15</v>
      </c>
      <c r="H1090" t="s">
        <v>16</v>
      </c>
      <c r="I1090" t="s">
        <v>48</v>
      </c>
      <c r="J1090" t="s">
        <v>6910</v>
      </c>
      <c r="K1090" t="s">
        <v>37</v>
      </c>
    </row>
    <row r="1091" spans="1:11" x14ac:dyDescent="0.35">
      <c r="A1091">
        <v>2393</v>
      </c>
      <c r="B1091" t="s">
        <v>6914</v>
      </c>
      <c r="C1091">
        <v>29</v>
      </c>
      <c r="D1091" t="s">
        <v>6915</v>
      </c>
      <c r="E1091" t="s">
        <v>42</v>
      </c>
      <c r="F1091" t="s">
        <v>57</v>
      </c>
      <c r="G1091" t="s">
        <v>24</v>
      </c>
      <c r="H1091" t="s">
        <v>25</v>
      </c>
      <c r="I1091" t="s">
        <v>63</v>
      </c>
      <c r="J1091" t="s">
        <v>6916</v>
      </c>
      <c r="K1091" t="s">
        <v>76</v>
      </c>
    </row>
    <row r="1092" spans="1:11" x14ac:dyDescent="0.35">
      <c r="A1092">
        <v>2397</v>
      </c>
      <c r="B1092" t="s">
        <v>6924</v>
      </c>
      <c r="C1092">
        <v>27</v>
      </c>
      <c r="D1092" t="s">
        <v>6925</v>
      </c>
      <c r="E1092" t="s">
        <v>40</v>
      </c>
      <c r="F1092" t="s">
        <v>101</v>
      </c>
      <c r="G1092" t="s">
        <v>15</v>
      </c>
      <c r="H1092" t="s">
        <v>16</v>
      </c>
      <c r="I1092" t="s">
        <v>88</v>
      </c>
      <c r="J1092" t="s">
        <v>6926</v>
      </c>
      <c r="K1092" t="s">
        <v>37</v>
      </c>
    </row>
    <row r="1093" spans="1:11" x14ac:dyDescent="0.35">
      <c r="A1093">
        <v>2401</v>
      </c>
      <c r="B1093" t="s">
        <v>6935</v>
      </c>
      <c r="C1093">
        <v>28</v>
      </c>
      <c r="D1093" t="s">
        <v>6936</v>
      </c>
      <c r="E1093" t="s">
        <v>133</v>
      </c>
      <c r="F1093" t="s">
        <v>25</v>
      </c>
      <c r="G1093" t="s">
        <v>33</v>
      </c>
      <c r="H1093" t="s">
        <v>34</v>
      </c>
      <c r="I1093" t="s">
        <v>48</v>
      </c>
      <c r="J1093" t="s">
        <v>6937</v>
      </c>
      <c r="K1093" t="s">
        <v>37</v>
      </c>
    </row>
    <row r="1094" spans="1:11" x14ac:dyDescent="0.35">
      <c r="A1094">
        <v>2404</v>
      </c>
      <c r="B1094" t="s">
        <v>6944</v>
      </c>
      <c r="C1094">
        <v>26</v>
      </c>
      <c r="D1094" t="s">
        <v>6945</v>
      </c>
      <c r="E1094" t="s">
        <v>201</v>
      </c>
      <c r="F1094" t="s">
        <v>169</v>
      </c>
      <c r="G1094" t="s">
        <v>33</v>
      </c>
      <c r="H1094" t="s">
        <v>34</v>
      </c>
      <c r="I1094" t="s">
        <v>35</v>
      </c>
      <c r="J1094" t="s">
        <v>6946</v>
      </c>
      <c r="K1094" t="s">
        <v>28</v>
      </c>
    </row>
    <row r="1095" spans="1:11" x14ac:dyDescent="0.35">
      <c r="A1095">
        <v>2406</v>
      </c>
      <c r="B1095" t="s">
        <v>6950</v>
      </c>
      <c r="C1095">
        <v>28</v>
      </c>
      <c r="D1095" t="s">
        <v>6951</v>
      </c>
      <c r="E1095" t="s">
        <v>42</v>
      </c>
      <c r="F1095" t="s">
        <v>23</v>
      </c>
      <c r="G1095" t="s">
        <v>80</v>
      </c>
      <c r="H1095" t="s">
        <v>32</v>
      </c>
      <c r="I1095" t="s">
        <v>48</v>
      </c>
      <c r="J1095" t="s">
        <v>6952</v>
      </c>
      <c r="K1095" t="s">
        <v>28</v>
      </c>
    </row>
    <row r="1096" spans="1:11" x14ac:dyDescent="0.35">
      <c r="A1096">
        <v>2407</v>
      </c>
      <c r="B1096" t="s">
        <v>6953</v>
      </c>
      <c r="C1096">
        <v>28</v>
      </c>
      <c r="D1096" t="s">
        <v>6954</v>
      </c>
      <c r="E1096" t="s">
        <v>31</v>
      </c>
      <c r="F1096" t="s">
        <v>13</v>
      </c>
      <c r="G1096" t="s">
        <v>120</v>
      </c>
      <c r="H1096" t="s">
        <v>57</v>
      </c>
      <c r="I1096" t="s">
        <v>35</v>
      </c>
      <c r="J1096" t="s">
        <v>6955</v>
      </c>
      <c r="K1096" t="s">
        <v>44</v>
      </c>
    </row>
    <row r="1097" spans="1:11" x14ac:dyDescent="0.35">
      <c r="A1097">
        <v>2408</v>
      </c>
      <c r="B1097" t="s">
        <v>6956</v>
      </c>
      <c r="C1097">
        <v>26</v>
      </c>
      <c r="D1097" t="s">
        <v>6957</v>
      </c>
      <c r="E1097" t="s">
        <v>31</v>
      </c>
      <c r="F1097" t="s">
        <v>57</v>
      </c>
      <c r="G1097" t="s">
        <v>120</v>
      </c>
      <c r="H1097" t="s">
        <v>57</v>
      </c>
      <c r="I1097" t="s">
        <v>68</v>
      </c>
      <c r="J1097">
        <f>1-695-694-4267</f>
        <v>-5655</v>
      </c>
      <c r="K1097" t="s">
        <v>76</v>
      </c>
    </row>
    <row r="1098" spans="1:11" x14ac:dyDescent="0.35">
      <c r="A1098">
        <v>2411</v>
      </c>
      <c r="B1098" t="s">
        <v>6964</v>
      </c>
      <c r="C1098">
        <v>30</v>
      </c>
      <c r="D1098" t="s">
        <v>6965</v>
      </c>
      <c r="E1098" t="s">
        <v>13</v>
      </c>
      <c r="F1098" t="s">
        <v>133</v>
      </c>
      <c r="G1098" t="s">
        <v>15</v>
      </c>
      <c r="H1098" t="s">
        <v>16</v>
      </c>
      <c r="I1098" t="s">
        <v>146</v>
      </c>
      <c r="J1098" t="s">
        <v>6966</v>
      </c>
      <c r="K1098" t="s">
        <v>76</v>
      </c>
    </row>
    <row r="1099" spans="1:11" x14ac:dyDescent="0.35">
      <c r="A1099">
        <v>2413</v>
      </c>
      <c r="B1099" t="s">
        <v>6970</v>
      </c>
      <c r="C1099">
        <v>27</v>
      </c>
      <c r="D1099" t="s">
        <v>6971</v>
      </c>
      <c r="E1099" t="s">
        <v>149</v>
      </c>
      <c r="F1099" t="s">
        <v>31</v>
      </c>
      <c r="G1099" t="s">
        <v>62</v>
      </c>
      <c r="H1099" t="s">
        <v>23</v>
      </c>
      <c r="I1099" t="s">
        <v>58</v>
      </c>
      <c r="J1099">
        <v>1652253316</v>
      </c>
      <c r="K1099" t="s">
        <v>44</v>
      </c>
    </row>
    <row r="1100" spans="1:11" x14ac:dyDescent="0.35">
      <c r="A1100">
        <v>2415</v>
      </c>
      <c r="B1100" t="s">
        <v>6975</v>
      </c>
      <c r="C1100">
        <v>26</v>
      </c>
      <c r="D1100" t="s">
        <v>6976</v>
      </c>
      <c r="E1100" t="s">
        <v>169</v>
      </c>
      <c r="F1100" t="s">
        <v>16</v>
      </c>
      <c r="G1100" t="s">
        <v>62</v>
      </c>
      <c r="H1100" t="s">
        <v>23</v>
      </c>
      <c r="I1100" t="s">
        <v>48</v>
      </c>
      <c r="J1100" s="1" t="s">
        <v>26016</v>
      </c>
      <c r="K1100" t="s">
        <v>44</v>
      </c>
    </row>
    <row r="1101" spans="1:11" x14ac:dyDescent="0.35">
      <c r="A1101">
        <v>2417</v>
      </c>
      <c r="B1101" t="s">
        <v>6980</v>
      </c>
      <c r="C1101">
        <v>27</v>
      </c>
      <c r="D1101" t="s">
        <v>6981</v>
      </c>
      <c r="E1101" t="s">
        <v>101</v>
      </c>
      <c r="F1101" t="s">
        <v>34</v>
      </c>
      <c r="G1101" t="s">
        <v>15</v>
      </c>
      <c r="H1101" t="s">
        <v>16</v>
      </c>
      <c r="I1101" t="s">
        <v>68</v>
      </c>
      <c r="J1101" t="s">
        <v>6982</v>
      </c>
      <c r="K1101" t="s">
        <v>44</v>
      </c>
    </row>
    <row r="1102" spans="1:11" x14ac:dyDescent="0.35">
      <c r="A1102">
        <v>2418</v>
      </c>
      <c r="B1102" t="s">
        <v>6983</v>
      </c>
      <c r="C1102">
        <v>29</v>
      </c>
      <c r="D1102" t="s">
        <v>6984</v>
      </c>
      <c r="E1102" t="s">
        <v>25</v>
      </c>
      <c r="F1102" t="s">
        <v>177</v>
      </c>
      <c r="G1102" t="s">
        <v>87</v>
      </c>
      <c r="H1102" t="s">
        <v>79</v>
      </c>
      <c r="I1102" t="s">
        <v>26</v>
      </c>
      <c r="J1102" t="s">
        <v>6985</v>
      </c>
      <c r="K1102" t="s">
        <v>76</v>
      </c>
    </row>
    <row r="1103" spans="1:11" x14ac:dyDescent="0.35">
      <c r="A1103">
        <v>2419</v>
      </c>
      <c r="B1103" t="s">
        <v>6986</v>
      </c>
      <c r="C1103">
        <v>28</v>
      </c>
      <c r="D1103" t="s">
        <v>6987</v>
      </c>
      <c r="E1103" t="s">
        <v>22</v>
      </c>
      <c r="F1103" t="s">
        <v>23</v>
      </c>
      <c r="G1103" t="s">
        <v>47</v>
      </c>
      <c r="H1103" t="s">
        <v>31</v>
      </c>
      <c r="I1103" t="s">
        <v>63</v>
      </c>
      <c r="J1103" t="s">
        <v>6988</v>
      </c>
      <c r="K1103" t="s">
        <v>28</v>
      </c>
    </row>
    <row r="1104" spans="1:11" x14ac:dyDescent="0.35">
      <c r="A1104">
        <v>2428</v>
      </c>
      <c r="B1104" t="s">
        <v>7013</v>
      </c>
      <c r="C1104">
        <v>30</v>
      </c>
      <c r="D1104" t="s">
        <v>7014</v>
      </c>
      <c r="E1104" t="s">
        <v>13</v>
      </c>
      <c r="F1104" t="s">
        <v>34</v>
      </c>
      <c r="G1104" t="s">
        <v>24</v>
      </c>
      <c r="H1104" t="s">
        <v>25</v>
      </c>
      <c r="I1104" t="s">
        <v>26</v>
      </c>
      <c r="J1104" t="s">
        <v>7015</v>
      </c>
      <c r="K1104" t="s">
        <v>44</v>
      </c>
    </row>
    <row r="1105" spans="1:11" x14ac:dyDescent="0.35">
      <c r="A1105">
        <v>2430</v>
      </c>
      <c r="B1105" t="s">
        <v>7018</v>
      </c>
      <c r="C1105">
        <v>28</v>
      </c>
      <c r="D1105" t="s">
        <v>7019</v>
      </c>
      <c r="E1105" t="s">
        <v>133</v>
      </c>
      <c r="F1105" t="s">
        <v>31</v>
      </c>
      <c r="G1105" t="s">
        <v>15</v>
      </c>
      <c r="H1105" t="s">
        <v>16</v>
      </c>
      <c r="I1105" t="s">
        <v>26</v>
      </c>
      <c r="J1105" t="s">
        <v>7020</v>
      </c>
      <c r="K1105" t="s">
        <v>76</v>
      </c>
    </row>
    <row r="1106" spans="1:11" x14ac:dyDescent="0.35">
      <c r="A1106">
        <v>2432</v>
      </c>
      <c r="B1106" t="s">
        <v>7024</v>
      </c>
      <c r="C1106">
        <v>29</v>
      </c>
      <c r="D1106" t="s">
        <v>7025</v>
      </c>
      <c r="E1106" t="s">
        <v>13</v>
      </c>
      <c r="F1106" t="s">
        <v>42</v>
      </c>
      <c r="G1106" t="s">
        <v>80</v>
      </c>
      <c r="H1106" t="s">
        <v>32</v>
      </c>
      <c r="I1106" t="s">
        <v>58</v>
      </c>
      <c r="J1106" t="s">
        <v>7026</v>
      </c>
      <c r="K1106" t="s">
        <v>19</v>
      </c>
    </row>
    <row r="1107" spans="1:11" x14ac:dyDescent="0.35">
      <c r="A1107">
        <v>2435</v>
      </c>
      <c r="B1107" t="s">
        <v>7032</v>
      </c>
      <c r="C1107">
        <v>29</v>
      </c>
      <c r="D1107" t="s">
        <v>7033</v>
      </c>
      <c r="E1107" t="s">
        <v>25</v>
      </c>
      <c r="F1107" t="s">
        <v>22</v>
      </c>
      <c r="G1107" t="s">
        <v>41</v>
      </c>
      <c r="H1107" t="s">
        <v>42</v>
      </c>
      <c r="I1107" t="s">
        <v>17</v>
      </c>
      <c r="J1107" t="s">
        <v>7034</v>
      </c>
      <c r="K1107" t="s">
        <v>19</v>
      </c>
    </row>
    <row r="1108" spans="1:11" x14ac:dyDescent="0.35">
      <c r="A1108">
        <v>2438</v>
      </c>
      <c r="B1108" t="s">
        <v>7041</v>
      </c>
      <c r="C1108">
        <v>28</v>
      </c>
      <c r="D1108" t="s">
        <v>7042</v>
      </c>
      <c r="E1108" t="s">
        <v>22</v>
      </c>
      <c r="F1108" t="s">
        <v>177</v>
      </c>
      <c r="G1108" t="s">
        <v>87</v>
      </c>
      <c r="H1108" t="s">
        <v>79</v>
      </c>
      <c r="I1108" t="s">
        <v>48</v>
      </c>
      <c r="J1108" t="s">
        <v>7043</v>
      </c>
      <c r="K1108" t="s">
        <v>37</v>
      </c>
    </row>
    <row r="1109" spans="1:11" x14ac:dyDescent="0.35">
      <c r="A1109">
        <v>2439</v>
      </c>
      <c r="B1109" t="s">
        <v>7044</v>
      </c>
      <c r="C1109">
        <v>28</v>
      </c>
      <c r="D1109" t="s">
        <v>7045</v>
      </c>
      <c r="E1109" t="s">
        <v>201</v>
      </c>
      <c r="F1109" t="s">
        <v>22</v>
      </c>
      <c r="G1109" t="s">
        <v>120</v>
      </c>
      <c r="H1109" t="s">
        <v>57</v>
      </c>
      <c r="I1109" t="s">
        <v>58</v>
      </c>
      <c r="J1109" t="s">
        <v>7046</v>
      </c>
      <c r="K1109" t="s">
        <v>28</v>
      </c>
    </row>
    <row r="1110" spans="1:11" x14ac:dyDescent="0.35">
      <c r="A1110">
        <v>2440</v>
      </c>
      <c r="B1110" t="s">
        <v>7047</v>
      </c>
      <c r="C1110">
        <v>27</v>
      </c>
      <c r="D1110" t="s">
        <v>7048</v>
      </c>
      <c r="E1110" t="s">
        <v>13</v>
      </c>
      <c r="F1110" t="s">
        <v>40</v>
      </c>
      <c r="G1110" t="s">
        <v>87</v>
      </c>
      <c r="H1110" t="s">
        <v>79</v>
      </c>
      <c r="I1110" t="s">
        <v>146</v>
      </c>
      <c r="J1110" t="s">
        <v>7049</v>
      </c>
      <c r="K1110" t="s">
        <v>28</v>
      </c>
    </row>
    <row r="1111" spans="1:11" x14ac:dyDescent="0.35">
      <c r="A1111">
        <v>2442</v>
      </c>
      <c r="B1111" t="s">
        <v>7053</v>
      </c>
      <c r="C1111">
        <v>27</v>
      </c>
      <c r="D1111" t="s">
        <v>7054</v>
      </c>
      <c r="E1111" t="s">
        <v>31</v>
      </c>
      <c r="F1111" t="s">
        <v>23</v>
      </c>
      <c r="G1111" t="s">
        <v>41</v>
      </c>
      <c r="H1111" t="s">
        <v>42</v>
      </c>
      <c r="I1111" t="s">
        <v>170</v>
      </c>
      <c r="J1111">
        <f>1-120-724-2434</f>
        <v>-3277</v>
      </c>
      <c r="K1111" t="s">
        <v>19</v>
      </c>
    </row>
    <row r="1112" spans="1:11" x14ac:dyDescent="0.35">
      <c r="A1112">
        <v>2443</v>
      </c>
      <c r="B1112" t="s">
        <v>7055</v>
      </c>
      <c r="C1112">
        <v>26</v>
      </c>
      <c r="D1112" t="s">
        <v>7056</v>
      </c>
      <c r="E1112" t="s">
        <v>25</v>
      </c>
      <c r="F1112" t="s">
        <v>177</v>
      </c>
      <c r="G1112" t="s">
        <v>24</v>
      </c>
      <c r="H1112" t="s">
        <v>25</v>
      </c>
      <c r="I1112" t="s">
        <v>170</v>
      </c>
      <c r="J1112" t="s">
        <v>7057</v>
      </c>
      <c r="K1112" t="s">
        <v>19</v>
      </c>
    </row>
    <row r="1113" spans="1:11" x14ac:dyDescent="0.35">
      <c r="A1113">
        <v>2444</v>
      </c>
      <c r="B1113" t="s">
        <v>2491</v>
      </c>
      <c r="C1113">
        <v>28</v>
      </c>
      <c r="D1113" t="s">
        <v>7058</v>
      </c>
      <c r="E1113" t="s">
        <v>57</v>
      </c>
      <c r="F1113" t="s">
        <v>32</v>
      </c>
      <c r="G1113" t="s">
        <v>80</v>
      </c>
      <c r="H1113" t="s">
        <v>32</v>
      </c>
      <c r="I1113" t="s">
        <v>17</v>
      </c>
      <c r="J1113" t="s">
        <v>7059</v>
      </c>
      <c r="K1113" t="s">
        <v>19</v>
      </c>
    </row>
    <row r="1114" spans="1:11" x14ac:dyDescent="0.35">
      <c r="A1114">
        <v>2445</v>
      </c>
      <c r="B1114" t="s">
        <v>7060</v>
      </c>
      <c r="C1114">
        <v>26</v>
      </c>
      <c r="D1114" t="s">
        <v>7061</v>
      </c>
      <c r="E1114" t="s">
        <v>32</v>
      </c>
      <c r="F1114" t="s">
        <v>133</v>
      </c>
      <c r="G1114" t="s">
        <v>41</v>
      </c>
      <c r="H1114" t="s">
        <v>42</v>
      </c>
      <c r="I1114" t="s">
        <v>63</v>
      </c>
      <c r="J1114" t="s">
        <v>7062</v>
      </c>
      <c r="K1114" t="s">
        <v>37</v>
      </c>
    </row>
    <row r="1115" spans="1:11" x14ac:dyDescent="0.35">
      <c r="A1115">
        <v>2448</v>
      </c>
      <c r="B1115" t="s">
        <v>7067</v>
      </c>
      <c r="C1115">
        <v>26</v>
      </c>
      <c r="D1115" t="s">
        <v>7068</v>
      </c>
      <c r="E1115" t="s">
        <v>201</v>
      </c>
      <c r="F1115" t="s">
        <v>25</v>
      </c>
      <c r="G1115" t="s">
        <v>62</v>
      </c>
      <c r="H1115" t="s">
        <v>23</v>
      </c>
      <c r="I1115" t="s">
        <v>153</v>
      </c>
      <c r="J1115">
        <v>2935698964</v>
      </c>
      <c r="K1115" t="s">
        <v>37</v>
      </c>
    </row>
    <row r="1116" spans="1:11" x14ac:dyDescent="0.35">
      <c r="A1116">
        <v>2449</v>
      </c>
      <c r="B1116" t="s">
        <v>7069</v>
      </c>
      <c r="C1116">
        <v>29</v>
      </c>
      <c r="D1116" t="s">
        <v>7070</v>
      </c>
      <c r="E1116" t="s">
        <v>32</v>
      </c>
      <c r="F1116" t="s">
        <v>23</v>
      </c>
      <c r="G1116" t="s">
        <v>87</v>
      </c>
      <c r="H1116" t="s">
        <v>79</v>
      </c>
      <c r="I1116" t="s">
        <v>26</v>
      </c>
      <c r="J1116" t="s">
        <v>7071</v>
      </c>
      <c r="K1116" t="s">
        <v>28</v>
      </c>
    </row>
    <row r="1117" spans="1:11" x14ac:dyDescent="0.35">
      <c r="A1117">
        <v>2452</v>
      </c>
      <c r="B1117" t="s">
        <v>7077</v>
      </c>
      <c r="C1117">
        <v>28</v>
      </c>
      <c r="D1117" t="s">
        <v>7078</v>
      </c>
      <c r="E1117" t="s">
        <v>169</v>
      </c>
      <c r="F1117" t="s">
        <v>14</v>
      </c>
      <c r="G1117" t="s">
        <v>33</v>
      </c>
      <c r="H1117" t="s">
        <v>34</v>
      </c>
      <c r="I1117" t="s">
        <v>88</v>
      </c>
      <c r="J1117" t="s">
        <v>7079</v>
      </c>
      <c r="K1117" t="s">
        <v>28</v>
      </c>
    </row>
    <row r="1118" spans="1:11" x14ac:dyDescent="0.35">
      <c r="A1118">
        <v>2453</v>
      </c>
      <c r="B1118" t="s">
        <v>7080</v>
      </c>
      <c r="C1118">
        <v>27</v>
      </c>
      <c r="D1118" t="s">
        <v>7081</v>
      </c>
      <c r="E1118" t="s">
        <v>101</v>
      </c>
      <c r="F1118" t="s">
        <v>57</v>
      </c>
      <c r="G1118" t="s">
        <v>41</v>
      </c>
      <c r="H1118" t="s">
        <v>42</v>
      </c>
      <c r="I1118" t="s">
        <v>146</v>
      </c>
      <c r="J1118" t="s">
        <v>7082</v>
      </c>
      <c r="K1118" t="s">
        <v>76</v>
      </c>
    </row>
    <row r="1119" spans="1:11" x14ac:dyDescent="0.35">
      <c r="A1119">
        <v>2454</v>
      </c>
      <c r="B1119" t="s">
        <v>7083</v>
      </c>
      <c r="C1119">
        <v>29</v>
      </c>
      <c r="D1119" t="s">
        <v>7084</v>
      </c>
      <c r="E1119" t="s">
        <v>42</v>
      </c>
      <c r="F1119" t="s">
        <v>13</v>
      </c>
      <c r="G1119" t="s">
        <v>120</v>
      </c>
      <c r="H1119" t="s">
        <v>57</v>
      </c>
      <c r="I1119" t="s">
        <v>102</v>
      </c>
      <c r="J1119" t="s">
        <v>7085</v>
      </c>
      <c r="K1119" t="s">
        <v>76</v>
      </c>
    </row>
    <row r="1120" spans="1:11" x14ac:dyDescent="0.35">
      <c r="A1120">
        <v>2458</v>
      </c>
      <c r="B1120" t="s">
        <v>7094</v>
      </c>
      <c r="C1120">
        <v>27</v>
      </c>
      <c r="D1120" t="s">
        <v>7095</v>
      </c>
      <c r="E1120" t="s">
        <v>79</v>
      </c>
      <c r="F1120" t="s">
        <v>31</v>
      </c>
      <c r="G1120" t="s">
        <v>87</v>
      </c>
      <c r="H1120" t="s">
        <v>79</v>
      </c>
      <c r="I1120" t="s">
        <v>35</v>
      </c>
      <c r="J1120">
        <v>4712611972</v>
      </c>
      <c r="K1120" t="s">
        <v>76</v>
      </c>
    </row>
    <row r="1121" spans="1:11" x14ac:dyDescent="0.35">
      <c r="A1121">
        <v>2461</v>
      </c>
      <c r="B1121" t="s">
        <v>7102</v>
      </c>
      <c r="C1121">
        <v>28</v>
      </c>
      <c r="D1121" t="s">
        <v>7103</v>
      </c>
      <c r="E1121" t="s">
        <v>67</v>
      </c>
      <c r="F1121" t="s">
        <v>101</v>
      </c>
      <c r="G1121" t="s">
        <v>47</v>
      </c>
      <c r="H1121" t="s">
        <v>31</v>
      </c>
      <c r="I1121" t="s">
        <v>116</v>
      </c>
      <c r="J1121" t="s">
        <v>7104</v>
      </c>
      <c r="K1121" t="s">
        <v>37</v>
      </c>
    </row>
    <row r="1122" spans="1:11" x14ac:dyDescent="0.35">
      <c r="A1122">
        <v>2462</v>
      </c>
      <c r="B1122" t="s">
        <v>7105</v>
      </c>
      <c r="C1122">
        <v>29</v>
      </c>
      <c r="D1122" t="s">
        <v>7106</v>
      </c>
      <c r="E1122" t="s">
        <v>14</v>
      </c>
      <c r="F1122" t="s">
        <v>169</v>
      </c>
      <c r="G1122" t="s">
        <v>33</v>
      </c>
      <c r="H1122" t="s">
        <v>34</v>
      </c>
      <c r="I1122" t="s">
        <v>91</v>
      </c>
      <c r="J1122">
        <f>1-403-209-1397</f>
        <v>-2008</v>
      </c>
      <c r="K1122" t="s">
        <v>28</v>
      </c>
    </row>
    <row r="1123" spans="1:11" x14ac:dyDescent="0.35">
      <c r="A1123">
        <v>2466</v>
      </c>
      <c r="B1123" t="s">
        <v>7114</v>
      </c>
      <c r="C1123">
        <v>26</v>
      </c>
      <c r="D1123" t="s">
        <v>7115</v>
      </c>
      <c r="E1123" t="s">
        <v>42</v>
      </c>
      <c r="F1123" t="s">
        <v>133</v>
      </c>
      <c r="G1123" t="s">
        <v>87</v>
      </c>
      <c r="H1123" t="s">
        <v>79</v>
      </c>
      <c r="I1123" t="s">
        <v>170</v>
      </c>
      <c r="J1123" t="s">
        <v>7116</v>
      </c>
      <c r="K1123" t="s">
        <v>28</v>
      </c>
    </row>
    <row r="1124" spans="1:11" x14ac:dyDescent="0.35">
      <c r="A1124">
        <v>2467</v>
      </c>
      <c r="B1124" t="s">
        <v>5023</v>
      </c>
      <c r="C1124">
        <v>28</v>
      </c>
      <c r="D1124" t="s">
        <v>7117</v>
      </c>
      <c r="E1124" t="s">
        <v>14</v>
      </c>
      <c r="F1124" t="s">
        <v>169</v>
      </c>
      <c r="G1124" t="s">
        <v>47</v>
      </c>
      <c r="H1124" t="s">
        <v>31</v>
      </c>
      <c r="I1124" t="s">
        <v>68</v>
      </c>
      <c r="J1124" t="s">
        <v>7118</v>
      </c>
      <c r="K1124" t="s">
        <v>19</v>
      </c>
    </row>
    <row r="1125" spans="1:11" x14ac:dyDescent="0.35">
      <c r="A1125">
        <v>2468</v>
      </c>
      <c r="B1125" t="s">
        <v>7119</v>
      </c>
      <c r="C1125">
        <v>26</v>
      </c>
      <c r="D1125" t="s">
        <v>7120</v>
      </c>
      <c r="E1125" t="s">
        <v>42</v>
      </c>
      <c r="F1125" t="s">
        <v>13</v>
      </c>
      <c r="G1125" t="s">
        <v>15</v>
      </c>
      <c r="H1125" t="s">
        <v>16</v>
      </c>
      <c r="I1125" t="s">
        <v>48</v>
      </c>
      <c r="J1125" t="s">
        <v>7121</v>
      </c>
      <c r="K1125" t="s">
        <v>37</v>
      </c>
    </row>
    <row r="1126" spans="1:11" x14ac:dyDescent="0.35">
      <c r="A1126">
        <v>2471</v>
      </c>
      <c r="B1126" t="s">
        <v>7128</v>
      </c>
      <c r="C1126">
        <v>29</v>
      </c>
      <c r="D1126" t="s">
        <v>7129</v>
      </c>
      <c r="E1126" t="s">
        <v>16</v>
      </c>
      <c r="F1126" t="s">
        <v>25</v>
      </c>
      <c r="G1126" t="s">
        <v>41</v>
      </c>
      <c r="H1126" t="s">
        <v>42</v>
      </c>
      <c r="I1126" t="s">
        <v>53</v>
      </c>
      <c r="J1126" t="s">
        <v>7130</v>
      </c>
      <c r="K1126" t="s">
        <v>44</v>
      </c>
    </row>
    <row r="1127" spans="1:11" x14ac:dyDescent="0.35">
      <c r="A1127">
        <v>2472</v>
      </c>
      <c r="B1127" t="s">
        <v>7131</v>
      </c>
      <c r="C1127">
        <v>28</v>
      </c>
      <c r="D1127" t="s">
        <v>7132</v>
      </c>
      <c r="E1127" t="s">
        <v>149</v>
      </c>
      <c r="F1127" t="s">
        <v>133</v>
      </c>
      <c r="G1127" t="s">
        <v>47</v>
      </c>
      <c r="H1127" t="s">
        <v>31</v>
      </c>
      <c r="I1127" t="s">
        <v>170</v>
      </c>
      <c r="J1127" t="s">
        <v>7133</v>
      </c>
      <c r="K1127" t="s">
        <v>19</v>
      </c>
    </row>
    <row r="1128" spans="1:11" x14ac:dyDescent="0.35">
      <c r="A1128">
        <v>2475</v>
      </c>
      <c r="B1128" t="s">
        <v>7140</v>
      </c>
      <c r="C1128">
        <v>30</v>
      </c>
      <c r="D1128" t="s">
        <v>7141</v>
      </c>
      <c r="E1128" t="s">
        <v>169</v>
      </c>
      <c r="F1128" t="s">
        <v>79</v>
      </c>
      <c r="G1128" t="s">
        <v>47</v>
      </c>
      <c r="H1128" t="s">
        <v>31</v>
      </c>
      <c r="I1128" t="s">
        <v>102</v>
      </c>
      <c r="J1128" t="s">
        <v>7142</v>
      </c>
      <c r="K1128" t="s">
        <v>37</v>
      </c>
    </row>
    <row r="1129" spans="1:11" x14ac:dyDescent="0.35">
      <c r="A1129">
        <v>2476</v>
      </c>
      <c r="B1129" t="s">
        <v>7143</v>
      </c>
      <c r="C1129">
        <v>29</v>
      </c>
      <c r="D1129" t="s">
        <v>7144</v>
      </c>
      <c r="E1129" t="s">
        <v>101</v>
      </c>
      <c r="F1129" t="s">
        <v>13</v>
      </c>
      <c r="G1129" t="s">
        <v>24</v>
      </c>
      <c r="H1129" t="s">
        <v>25</v>
      </c>
      <c r="I1129" t="s">
        <v>102</v>
      </c>
      <c r="J1129" t="s">
        <v>7145</v>
      </c>
      <c r="K1129" t="s">
        <v>44</v>
      </c>
    </row>
    <row r="1130" spans="1:11" x14ac:dyDescent="0.35">
      <c r="A1130">
        <v>2480</v>
      </c>
      <c r="B1130" t="s">
        <v>7155</v>
      </c>
      <c r="C1130">
        <v>27</v>
      </c>
      <c r="D1130" t="s">
        <v>7156</v>
      </c>
      <c r="E1130" t="s">
        <v>67</v>
      </c>
      <c r="F1130" t="s">
        <v>149</v>
      </c>
      <c r="G1130" t="s">
        <v>33</v>
      </c>
      <c r="H1130" t="s">
        <v>34</v>
      </c>
      <c r="I1130" t="s">
        <v>53</v>
      </c>
      <c r="J1130" t="s">
        <v>7157</v>
      </c>
      <c r="K1130" t="s">
        <v>37</v>
      </c>
    </row>
    <row r="1131" spans="1:11" x14ac:dyDescent="0.35">
      <c r="A1131">
        <v>2485</v>
      </c>
      <c r="B1131" t="s">
        <v>7170</v>
      </c>
      <c r="C1131">
        <v>29</v>
      </c>
      <c r="D1131" t="s">
        <v>7171</v>
      </c>
      <c r="E1131" t="s">
        <v>25</v>
      </c>
      <c r="F1131" t="s">
        <v>14</v>
      </c>
      <c r="G1131" t="s">
        <v>41</v>
      </c>
      <c r="H1131" t="s">
        <v>42</v>
      </c>
      <c r="I1131" t="s">
        <v>116</v>
      </c>
      <c r="J1131" t="s">
        <v>7172</v>
      </c>
      <c r="K1131" t="s">
        <v>44</v>
      </c>
    </row>
    <row r="1132" spans="1:11" x14ac:dyDescent="0.35">
      <c r="A1132">
        <v>2486</v>
      </c>
      <c r="B1132" t="s">
        <v>7173</v>
      </c>
      <c r="C1132">
        <v>29</v>
      </c>
      <c r="D1132" t="s">
        <v>7174</v>
      </c>
      <c r="E1132" t="s">
        <v>201</v>
      </c>
      <c r="F1132" t="s">
        <v>23</v>
      </c>
      <c r="G1132" t="s">
        <v>80</v>
      </c>
      <c r="H1132" t="s">
        <v>32</v>
      </c>
      <c r="I1132" t="s">
        <v>26</v>
      </c>
      <c r="J1132" t="s">
        <v>7175</v>
      </c>
      <c r="K1132" t="s">
        <v>76</v>
      </c>
    </row>
    <row r="1133" spans="1:11" x14ac:dyDescent="0.35">
      <c r="A1133">
        <v>2487</v>
      </c>
      <c r="B1133" t="s">
        <v>7176</v>
      </c>
      <c r="C1133">
        <v>26</v>
      </c>
      <c r="D1133" t="s">
        <v>7177</v>
      </c>
      <c r="E1133" t="s">
        <v>32</v>
      </c>
      <c r="F1133" t="s">
        <v>25</v>
      </c>
      <c r="G1133" t="s">
        <v>47</v>
      </c>
      <c r="H1133" t="s">
        <v>31</v>
      </c>
      <c r="I1133" t="s">
        <v>88</v>
      </c>
      <c r="J1133" t="s">
        <v>7178</v>
      </c>
      <c r="K1133" t="s">
        <v>76</v>
      </c>
    </row>
    <row r="1134" spans="1:11" x14ac:dyDescent="0.35">
      <c r="A1134">
        <v>2489</v>
      </c>
      <c r="B1134" t="s">
        <v>7007</v>
      </c>
      <c r="C1134">
        <v>29</v>
      </c>
      <c r="D1134" t="s">
        <v>7181</v>
      </c>
      <c r="E1134" t="s">
        <v>149</v>
      </c>
      <c r="F1134" t="s">
        <v>16</v>
      </c>
      <c r="G1134" t="s">
        <v>15</v>
      </c>
      <c r="H1134" t="s">
        <v>16</v>
      </c>
      <c r="I1134" t="s">
        <v>116</v>
      </c>
      <c r="J1134" t="s">
        <v>7182</v>
      </c>
      <c r="K1134" t="s">
        <v>37</v>
      </c>
    </row>
    <row r="1135" spans="1:11" x14ac:dyDescent="0.35">
      <c r="A1135">
        <v>2490</v>
      </c>
      <c r="B1135" t="s">
        <v>7183</v>
      </c>
      <c r="C1135">
        <v>26</v>
      </c>
      <c r="D1135" t="s">
        <v>7184</v>
      </c>
      <c r="E1135" t="s">
        <v>25</v>
      </c>
      <c r="F1135" t="s">
        <v>177</v>
      </c>
      <c r="G1135" t="s">
        <v>24</v>
      </c>
      <c r="H1135" t="s">
        <v>25</v>
      </c>
      <c r="I1135" t="s">
        <v>35</v>
      </c>
      <c r="J1135" t="s">
        <v>7185</v>
      </c>
      <c r="K1135" t="s">
        <v>76</v>
      </c>
    </row>
    <row r="1136" spans="1:11" x14ac:dyDescent="0.35">
      <c r="A1136">
        <v>2491</v>
      </c>
      <c r="B1136" t="s">
        <v>7186</v>
      </c>
      <c r="C1136">
        <v>28</v>
      </c>
      <c r="D1136" t="s">
        <v>7187</v>
      </c>
      <c r="E1136" t="s">
        <v>40</v>
      </c>
      <c r="F1136" t="s">
        <v>67</v>
      </c>
      <c r="G1136" t="s">
        <v>41</v>
      </c>
      <c r="H1136" t="s">
        <v>42</v>
      </c>
      <c r="I1136" t="s">
        <v>17</v>
      </c>
      <c r="J1136" t="s">
        <v>7188</v>
      </c>
      <c r="K1136" t="s">
        <v>19</v>
      </c>
    </row>
    <row r="1137" spans="1:11" x14ac:dyDescent="0.35">
      <c r="A1137">
        <v>2497</v>
      </c>
      <c r="B1137" t="s">
        <v>7204</v>
      </c>
      <c r="C1137">
        <v>28</v>
      </c>
      <c r="D1137" t="s">
        <v>7205</v>
      </c>
      <c r="E1137" t="s">
        <v>79</v>
      </c>
      <c r="F1137" t="s">
        <v>67</v>
      </c>
      <c r="G1137" t="s">
        <v>33</v>
      </c>
      <c r="H1137" t="s">
        <v>34</v>
      </c>
      <c r="I1137" t="s">
        <v>53</v>
      </c>
      <c r="J1137" t="s">
        <v>7206</v>
      </c>
      <c r="K1137" t="s">
        <v>76</v>
      </c>
    </row>
    <row r="1138" spans="1:11" x14ac:dyDescent="0.35">
      <c r="A1138">
        <v>2503</v>
      </c>
      <c r="B1138" t="s">
        <v>7221</v>
      </c>
      <c r="C1138">
        <v>27</v>
      </c>
      <c r="D1138" t="s">
        <v>7222</v>
      </c>
      <c r="E1138" t="s">
        <v>57</v>
      </c>
      <c r="F1138" t="s">
        <v>31</v>
      </c>
      <c r="G1138" t="s">
        <v>15</v>
      </c>
      <c r="H1138" t="s">
        <v>16</v>
      </c>
      <c r="I1138" t="s">
        <v>63</v>
      </c>
      <c r="J1138">
        <f>1-752-443-1799</f>
        <v>-2993</v>
      </c>
      <c r="K1138" t="s">
        <v>19</v>
      </c>
    </row>
    <row r="1139" spans="1:11" x14ac:dyDescent="0.35">
      <c r="A1139">
        <v>2504</v>
      </c>
      <c r="B1139" t="s">
        <v>7223</v>
      </c>
      <c r="C1139">
        <v>29</v>
      </c>
      <c r="D1139" t="s">
        <v>7224</v>
      </c>
      <c r="E1139" t="s">
        <v>23</v>
      </c>
      <c r="F1139" t="s">
        <v>13</v>
      </c>
      <c r="G1139" t="s">
        <v>47</v>
      </c>
      <c r="H1139" t="s">
        <v>31</v>
      </c>
      <c r="I1139" t="s">
        <v>91</v>
      </c>
      <c r="J1139">
        <v>6081004813</v>
      </c>
      <c r="K1139" t="s">
        <v>44</v>
      </c>
    </row>
    <row r="1140" spans="1:11" x14ac:dyDescent="0.35">
      <c r="A1140">
        <v>2507</v>
      </c>
      <c r="B1140" t="s">
        <v>7231</v>
      </c>
      <c r="C1140">
        <v>27</v>
      </c>
      <c r="D1140" t="s">
        <v>7232</v>
      </c>
      <c r="E1140" t="s">
        <v>34</v>
      </c>
      <c r="F1140" t="s">
        <v>67</v>
      </c>
      <c r="G1140" t="s">
        <v>33</v>
      </c>
      <c r="H1140" t="s">
        <v>34</v>
      </c>
      <c r="I1140" t="s">
        <v>68</v>
      </c>
      <c r="J1140" t="s">
        <v>7233</v>
      </c>
      <c r="K1140" t="s">
        <v>44</v>
      </c>
    </row>
    <row r="1141" spans="1:11" x14ac:dyDescent="0.35">
      <c r="A1141">
        <v>2509</v>
      </c>
      <c r="B1141" t="s">
        <v>7237</v>
      </c>
      <c r="C1141">
        <v>29</v>
      </c>
      <c r="D1141" t="s">
        <v>7238</v>
      </c>
      <c r="E1141" t="s">
        <v>40</v>
      </c>
      <c r="F1141" t="s">
        <v>13</v>
      </c>
      <c r="G1141" t="s">
        <v>52</v>
      </c>
      <c r="H1141" t="s">
        <v>13</v>
      </c>
      <c r="I1141" t="s">
        <v>170</v>
      </c>
      <c r="J1141" t="s">
        <v>7239</v>
      </c>
      <c r="K1141" t="s">
        <v>28</v>
      </c>
    </row>
    <row r="1142" spans="1:11" x14ac:dyDescent="0.35">
      <c r="A1142">
        <v>2510</v>
      </c>
      <c r="B1142" t="s">
        <v>7240</v>
      </c>
      <c r="C1142">
        <v>30</v>
      </c>
      <c r="D1142" t="s">
        <v>7241</v>
      </c>
      <c r="E1142" t="s">
        <v>23</v>
      </c>
      <c r="F1142" t="s">
        <v>13</v>
      </c>
      <c r="G1142" t="s">
        <v>15</v>
      </c>
      <c r="H1142" t="s">
        <v>16</v>
      </c>
      <c r="I1142" t="s">
        <v>26</v>
      </c>
      <c r="J1142" t="s">
        <v>7242</v>
      </c>
      <c r="K1142" t="s">
        <v>28</v>
      </c>
    </row>
    <row r="1143" spans="1:11" x14ac:dyDescent="0.35">
      <c r="A1143">
        <v>2511</v>
      </c>
      <c r="B1143" t="s">
        <v>7243</v>
      </c>
      <c r="C1143">
        <v>26</v>
      </c>
      <c r="D1143" t="s">
        <v>7244</v>
      </c>
      <c r="E1143" t="s">
        <v>79</v>
      </c>
      <c r="F1143" t="s">
        <v>101</v>
      </c>
      <c r="G1143" t="s">
        <v>80</v>
      </c>
      <c r="H1143" t="s">
        <v>32</v>
      </c>
      <c r="I1143" t="s">
        <v>35</v>
      </c>
      <c r="J1143" t="s">
        <v>7245</v>
      </c>
      <c r="K1143" t="s">
        <v>19</v>
      </c>
    </row>
    <row r="1144" spans="1:11" x14ac:dyDescent="0.35">
      <c r="A1144">
        <v>2513</v>
      </c>
      <c r="B1144" t="s">
        <v>7249</v>
      </c>
      <c r="C1144">
        <v>28</v>
      </c>
      <c r="D1144" t="s">
        <v>7250</v>
      </c>
      <c r="E1144" t="s">
        <v>67</v>
      </c>
      <c r="F1144" t="s">
        <v>201</v>
      </c>
      <c r="G1144" t="s">
        <v>62</v>
      </c>
      <c r="H1144" t="s">
        <v>23</v>
      </c>
      <c r="I1144" t="s">
        <v>88</v>
      </c>
      <c r="J1144" t="s">
        <v>7251</v>
      </c>
      <c r="K1144" t="s">
        <v>28</v>
      </c>
    </row>
    <row r="1145" spans="1:11" x14ac:dyDescent="0.35">
      <c r="A1145">
        <v>2515</v>
      </c>
      <c r="B1145" t="s">
        <v>7255</v>
      </c>
      <c r="C1145">
        <v>29</v>
      </c>
      <c r="D1145" t="s">
        <v>7256</v>
      </c>
      <c r="E1145" t="s">
        <v>42</v>
      </c>
      <c r="F1145" t="s">
        <v>32</v>
      </c>
      <c r="G1145" t="s">
        <v>52</v>
      </c>
      <c r="H1145" t="s">
        <v>13</v>
      </c>
      <c r="I1145" t="s">
        <v>153</v>
      </c>
      <c r="J1145" t="s">
        <v>7257</v>
      </c>
      <c r="K1145" t="s">
        <v>28</v>
      </c>
    </row>
    <row r="1146" spans="1:11" x14ac:dyDescent="0.35">
      <c r="A1146">
        <v>2516</v>
      </c>
      <c r="B1146" t="s">
        <v>7258</v>
      </c>
      <c r="C1146">
        <v>30</v>
      </c>
      <c r="D1146" t="s">
        <v>7259</v>
      </c>
      <c r="E1146" t="s">
        <v>101</v>
      </c>
      <c r="F1146" t="s">
        <v>22</v>
      </c>
      <c r="G1146" t="s">
        <v>47</v>
      </c>
      <c r="H1146" t="s">
        <v>31</v>
      </c>
      <c r="I1146" t="s">
        <v>91</v>
      </c>
      <c r="J1146" t="s">
        <v>7260</v>
      </c>
      <c r="K1146" t="s">
        <v>44</v>
      </c>
    </row>
    <row r="1147" spans="1:11" x14ac:dyDescent="0.35">
      <c r="A1147">
        <v>2517</v>
      </c>
      <c r="B1147" t="s">
        <v>7261</v>
      </c>
      <c r="C1147">
        <v>30</v>
      </c>
      <c r="D1147" t="s">
        <v>7262</v>
      </c>
      <c r="E1147" t="s">
        <v>31</v>
      </c>
      <c r="F1147" t="s">
        <v>57</v>
      </c>
      <c r="G1147" t="s">
        <v>15</v>
      </c>
      <c r="H1147" t="s">
        <v>16</v>
      </c>
      <c r="I1147" t="s">
        <v>26</v>
      </c>
      <c r="J1147" t="s">
        <v>7263</v>
      </c>
      <c r="K1147" t="s">
        <v>37</v>
      </c>
    </row>
    <row r="1148" spans="1:11" x14ac:dyDescent="0.35">
      <c r="A1148">
        <v>2518</v>
      </c>
      <c r="B1148" t="s">
        <v>7264</v>
      </c>
      <c r="C1148">
        <v>27</v>
      </c>
      <c r="D1148" t="s">
        <v>7265</v>
      </c>
      <c r="E1148" t="s">
        <v>13</v>
      </c>
      <c r="F1148" t="s">
        <v>42</v>
      </c>
      <c r="G1148" t="s">
        <v>120</v>
      </c>
      <c r="H1148" t="s">
        <v>57</v>
      </c>
      <c r="I1148" t="s">
        <v>146</v>
      </c>
      <c r="J1148" t="s">
        <v>7266</v>
      </c>
      <c r="K1148" t="s">
        <v>37</v>
      </c>
    </row>
    <row r="1149" spans="1:11" x14ac:dyDescent="0.35">
      <c r="A1149">
        <v>2520</v>
      </c>
      <c r="B1149" t="s">
        <v>7270</v>
      </c>
      <c r="C1149">
        <v>27</v>
      </c>
      <c r="D1149" t="s">
        <v>7271</v>
      </c>
      <c r="E1149" t="s">
        <v>133</v>
      </c>
      <c r="F1149" t="s">
        <v>22</v>
      </c>
      <c r="G1149" t="s">
        <v>80</v>
      </c>
      <c r="H1149" t="s">
        <v>32</v>
      </c>
      <c r="I1149" t="s">
        <v>48</v>
      </c>
      <c r="J1149" t="s">
        <v>7272</v>
      </c>
      <c r="K1149" t="s">
        <v>44</v>
      </c>
    </row>
    <row r="1150" spans="1:11" x14ac:dyDescent="0.35">
      <c r="A1150">
        <v>2521</v>
      </c>
      <c r="B1150" t="s">
        <v>7273</v>
      </c>
      <c r="C1150">
        <v>28</v>
      </c>
      <c r="D1150" t="s">
        <v>7274</v>
      </c>
      <c r="E1150" t="s">
        <v>133</v>
      </c>
      <c r="F1150" t="s">
        <v>42</v>
      </c>
      <c r="G1150" t="s">
        <v>15</v>
      </c>
      <c r="H1150" t="s">
        <v>16</v>
      </c>
      <c r="I1150" t="s">
        <v>17</v>
      </c>
      <c r="J1150" t="s">
        <v>7275</v>
      </c>
      <c r="K1150" t="s">
        <v>44</v>
      </c>
    </row>
    <row r="1151" spans="1:11" x14ac:dyDescent="0.35">
      <c r="A1151">
        <v>2522</v>
      </c>
      <c r="B1151" t="s">
        <v>7276</v>
      </c>
      <c r="C1151">
        <v>27</v>
      </c>
      <c r="D1151" t="s">
        <v>7277</v>
      </c>
      <c r="E1151" t="s">
        <v>42</v>
      </c>
      <c r="F1151" t="s">
        <v>67</v>
      </c>
      <c r="G1151" t="s">
        <v>41</v>
      </c>
      <c r="H1151" t="s">
        <v>42</v>
      </c>
      <c r="I1151" t="s">
        <v>35</v>
      </c>
      <c r="J1151" t="s">
        <v>7278</v>
      </c>
      <c r="K1151" t="s">
        <v>44</v>
      </c>
    </row>
    <row r="1152" spans="1:11" x14ac:dyDescent="0.35">
      <c r="A1152">
        <v>2524</v>
      </c>
      <c r="B1152" t="s">
        <v>7282</v>
      </c>
      <c r="C1152">
        <v>26</v>
      </c>
      <c r="D1152" t="s">
        <v>7283</v>
      </c>
      <c r="E1152" t="s">
        <v>57</v>
      </c>
      <c r="F1152" t="s">
        <v>79</v>
      </c>
      <c r="G1152" t="s">
        <v>62</v>
      </c>
      <c r="H1152" t="s">
        <v>23</v>
      </c>
      <c r="I1152" t="s">
        <v>146</v>
      </c>
      <c r="J1152" t="s">
        <v>7284</v>
      </c>
      <c r="K1152" t="s">
        <v>76</v>
      </c>
    </row>
    <row r="1153" spans="1:11" x14ac:dyDescent="0.35">
      <c r="A1153">
        <v>2526</v>
      </c>
      <c r="B1153" t="s">
        <v>7288</v>
      </c>
      <c r="C1153">
        <v>29</v>
      </c>
      <c r="D1153" t="s">
        <v>7289</v>
      </c>
      <c r="E1153" t="s">
        <v>42</v>
      </c>
      <c r="F1153" t="s">
        <v>40</v>
      </c>
      <c r="G1153" t="s">
        <v>80</v>
      </c>
      <c r="H1153" t="s">
        <v>32</v>
      </c>
      <c r="I1153" t="s">
        <v>26</v>
      </c>
      <c r="J1153">
        <v>1063710411</v>
      </c>
      <c r="K1153" t="s">
        <v>19</v>
      </c>
    </row>
    <row r="1154" spans="1:11" x14ac:dyDescent="0.35">
      <c r="A1154">
        <v>2530</v>
      </c>
      <c r="B1154" t="s">
        <v>7299</v>
      </c>
      <c r="C1154">
        <v>26</v>
      </c>
      <c r="D1154" t="s">
        <v>7300</v>
      </c>
      <c r="E1154" t="s">
        <v>169</v>
      </c>
      <c r="F1154" t="s">
        <v>169</v>
      </c>
      <c r="G1154" t="s">
        <v>41</v>
      </c>
      <c r="H1154" t="s">
        <v>42</v>
      </c>
      <c r="I1154" t="s">
        <v>88</v>
      </c>
      <c r="J1154" t="s">
        <v>7301</v>
      </c>
      <c r="K1154" t="s">
        <v>37</v>
      </c>
    </row>
    <row r="1155" spans="1:11" x14ac:dyDescent="0.35">
      <c r="A1155">
        <v>2531</v>
      </c>
      <c r="B1155" t="s">
        <v>7302</v>
      </c>
      <c r="C1155">
        <v>29</v>
      </c>
      <c r="D1155" t="s">
        <v>7303</v>
      </c>
      <c r="E1155" t="s">
        <v>101</v>
      </c>
      <c r="F1155" t="s">
        <v>42</v>
      </c>
      <c r="G1155" t="s">
        <v>62</v>
      </c>
      <c r="H1155" t="s">
        <v>23</v>
      </c>
      <c r="I1155" t="s">
        <v>63</v>
      </c>
      <c r="J1155" t="s">
        <v>7304</v>
      </c>
      <c r="K1155" t="s">
        <v>19</v>
      </c>
    </row>
    <row r="1156" spans="1:11" x14ac:dyDescent="0.35">
      <c r="A1156">
        <v>2532</v>
      </c>
      <c r="B1156" t="s">
        <v>7305</v>
      </c>
      <c r="C1156">
        <v>29</v>
      </c>
      <c r="D1156" t="s">
        <v>7306</v>
      </c>
      <c r="E1156" t="s">
        <v>169</v>
      </c>
      <c r="F1156" t="s">
        <v>32</v>
      </c>
      <c r="G1156" t="s">
        <v>120</v>
      </c>
      <c r="H1156" t="s">
        <v>57</v>
      </c>
      <c r="I1156" t="s">
        <v>35</v>
      </c>
      <c r="J1156" t="s">
        <v>7307</v>
      </c>
      <c r="K1156" t="s">
        <v>76</v>
      </c>
    </row>
    <row r="1157" spans="1:11" x14ac:dyDescent="0.35">
      <c r="A1157">
        <v>2534</v>
      </c>
      <c r="B1157" t="s">
        <v>7311</v>
      </c>
      <c r="C1157">
        <v>30</v>
      </c>
      <c r="D1157" t="s">
        <v>7312</v>
      </c>
      <c r="E1157" t="s">
        <v>149</v>
      </c>
      <c r="F1157" t="s">
        <v>40</v>
      </c>
      <c r="G1157" t="s">
        <v>33</v>
      </c>
      <c r="H1157" t="s">
        <v>34</v>
      </c>
      <c r="I1157" t="s">
        <v>58</v>
      </c>
      <c r="J1157" t="s">
        <v>7313</v>
      </c>
      <c r="K1157" t="s">
        <v>76</v>
      </c>
    </row>
    <row r="1158" spans="1:11" x14ac:dyDescent="0.35">
      <c r="A1158">
        <v>2537</v>
      </c>
      <c r="B1158" t="s">
        <v>7319</v>
      </c>
      <c r="C1158">
        <v>30</v>
      </c>
      <c r="D1158" t="s">
        <v>7320</v>
      </c>
      <c r="E1158" t="s">
        <v>16</v>
      </c>
      <c r="F1158" t="s">
        <v>14</v>
      </c>
      <c r="G1158" t="s">
        <v>80</v>
      </c>
      <c r="H1158" t="s">
        <v>32</v>
      </c>
      <c r="I1158" t="s">
        <v>48</v>
      </c>
      <c r="J1158" t="s">
        <v>7321</v>
      </c>
      <c r="K1158" t="s">
        <v>37</v>
      </c>
    </row>
    <row r="1159" spans="1:11" x14ac:dyDescent="0.35">
      <c r="A1159">
        <v>2540</v>
      </c>
      <c r="B1159" t="s">
        <v>7328</v>
      </c>
      <c r="C1159">
        <v>26</v>
      </c>
      <c r="D1159" t="s">
        <v>7329</v>
      </c>
      <c r="E1159" t="s">
        <v>169</v>
      </c>
      <c r="F1159" t="s">
        <v>22</v>
      </c>
      <c r="G1159" t="s">
        <v>15</v>
      </c>
      <c r="H1159" t="s">
        <v>16</v>
      </c>
      <c r="I1159" t="s">
        <v>63</v>
      </c>
      <c r="J1159" t="s">
        <v>7330</v>
      </c>
      <c r="K1159" t="s">
        <v>19</v>
      </c>
    </row>
    <row r="1160" spans="1:11" x14ac:dyDescent="0.35">
      <c r="A1160">
        <v>2541</v>
      </c>
      <c r="B1160" t="s">
        <v>7331</v>
      </c>
      <c r="C1160">
        <v>26</v>
      </c>
      <c r="D1160" t="s">
        <v>7332</v>
      </c>
      <c r="E1160" t="s">
        <v>25</v>
      </c>
      <c r="F1160" t="s">
        <v>149</v>
      </c>
      <c r="G1160" t="s">
        <v>80</v>
      </c>
      <c r="H1160" t="s">
        <v>32</v>
      </c>
      <c r="I1160" t="s">
        <v>58</v>
      </c>
      <c r="J1160" t="s">
        <v>7333</v>
      </c>
      <c r="K1160" t="s">
        <v>37</v>
      </c>
    </row>
    <row r="1161" spans="1:11" x14ac:dyDescent="0.35">
      <c r="A1161">
        <v>2542</v>
      </c>
      <c r="B1161" t="s">
        <v>7334</v>
      </c>
      <c r="C1161">
        <v>27</v>
      </c>
      <c r="D1161" t="s">
        <v>7335</v>
      </c>
      <c r="E1161" t="s">
        <v>40</v>
      </c>
      <c r="F1161" t="s">
        <v>42</v>
      </c>
      <c r="G1161" t="s">
        <v>87</v>
      </c>
      <c r="H1161" t="s">
        <v>79</v>
      </c>
      <c r="I1161" t="s">
        <v>63</v>
      </c>
      <c r="J1161" t="s">
        <v>7336</v>
      </c>
      <c r="K1161" t="s">
        <v>44</v>
      </c>
    </row>
    <row r="1162" spans="1:11" x14ac:dyDescent="0.35">
      <c r="A1162">
        <v>2544</v>
      </c>
      <c r="B1162" t="s">
        <v>7340</v>
      </c>
      <c r="C1162">
        <v>28</v>
      </c>
      <c r="D1162" t="s">
        <v>7341</v>
      </c>
      <c r="E1162" t="s">
        <v>57</v>
      </c>
      <c r="F1162" t="s">
        <v>149</v>
      </c>
      <c r="G1162" t="s">
        <v>52</v>
      </c>
      <c r="H1162" t="s">
        <v>13</v>
      </c>
      <c r="I1162" t="s">
        <v>170</v>
      </c>
      <c r="J1162" t="s">
        <v>7342</v>
      </c>
      <c r="K1162" t="s">
        <v>76</v>
      </c>
    </row>
    <row r="1163" spans="1:11" x14ac:dyDescent="0.35">
      <c r="A1163">
        <v>2545</v>
      </c>
      <c r="B1163" t="s">
        <v>7343</v>
      </c>
      <c r="C1163">
        <v>29</v>
      </c>
      <c r="D1163" t="s">
        <v>7344</v>
      </c>
      <c r="E1163" t="s">
        <v>25</v>
      </c>
      <c r="F1163" t="s">
        <v>34</v>
      </c>
      <c r="G1163" t="s">
        <v>41</v>
      </c>
      <c r="H1163" t="s">
        <v>42</v>
      </c>
      <c r="I1163" t="s">
        <v>170</v>
      </c>
      <c r="J1163">
        <v>3615601887</v>
      </c>
      <c r="K1163" t="s">
        <v>44</v>
      </c>
    </row>
    <row r="1164" spans="1:11" x14ac:dyDescent="0.35">
      <c r="A1164">
        <v>2546</v>
      </c>
      <c r="B1164" t="s">
        <v>7345</v>
      </c>
      <c r="C1164">
        <v>28</v>
      </c>
      <c r="D1164" t="s">
        <v>7346</v>
      </c>
      <c r="E1164" t="s">
        <v>14</v>
      </c>
      <c r="F1164" t="s">
        <v>67</v>
      </c>
      <c r="G1164" t="s">
        <v>15</v>
      </c>
      <c r="H1164" t="s">
        <v>16</v>
      </c>
      <c r="I1164" t="s">
        <v>88</v>
      </c>
      <c r="J1164" t="s">
        <v>7347</v>
      </c>
      <c r="K1164" t="s">
        <v>76</v>
      </c>
    </row>
    <row r="1165" spans="1:11" x14ac:dyDescent="0.35">
      <c r="A1165">
        <v>2556</v>
      </c>
      <c r="B1165" t="s">
        <v>7372</v>
      </c>
      <c r="C1165">
        <v>29</v>
      </c>
      <c r="D1165" t="s">
        <v>7373</v>
      </c>
      <c r="E1165" t="s">
        <v>42</v>
      </c>
      <c r="F1165" t="s">
        <v>201</v>
      </c>
      <c r="G1165" t="s">
        <v>62</v>
      </c>
      <c r="H1165" t="s">
        <v>23</v>
      </c>
      <c r="I1165" t="s">
        <v>102</v>
      </c>
      <c r="J1165" t="s">
        <v>7374</v>
      </c>
      <c r="K1165" t="s">
        <v>44</v>
      </c>
    </row>
    <row r="1166" spans="1:11" x14ac:dyDescent="0.35">
      <c r="A1166">
        <v>2557</v>
      </c>
      <c r="B1166" t="s">
        <v>7375</v>
      </c>
      <c r="C1166">
        <v>27</v>
      </c>
      <c r="D1166" t="s">
        <v>7376</v>
      </c>
      <c r="E1166" t="s">
        <v>133</v>
      </c>
      <c r="F1166" t="s">
        <v>34</v>
      </c>
      <c r="G1166" t="s">
        <v>24</v>
      </c>
      <c r="H1166" t="s">
        <v>25</v>
      </c>
      <c r="I1166" t="s">
        <v>58</v>
      </c>
      <c r="J1166" t="s">
        <v>7377</v>
      </c>
      <c r="K1166" t="s">
        <v>37</v>
      </c>
    </row>
    <row r="1167" spans="1:11" x14ac:dyDescent="0.35">
      <c r="A1167">
        <v>2559</v>
      </c>
      <c r="B1167" t="s">
        <v>7381</v>
      </c>
      <c r="C1167">
        <v>27</v>
      </c>
      <c r="D1167" t="s">
        <v>7382</v>
      </c>
      <c r="E1167" t="s">
        <v>13</v>
      </c>
      <c r="F1167" t="s">
        <v>133</v>
      </c>
      <c r="G1167" t="s">
        <v>24</v>
      </c>
      <c r="H1167" t="s">
        <v>25</v>
      </c>
      <c r="I1167" t="s">
        <v>88</v>
      </c>
      <c r="J1167" t="s">
        <v>7383</v>
      </c>
      <c r="K1167" t="s">
        <v>44</v>
      </c>
    </row>
    <row r="1168" spans="1:11" x14ac:dyDescent="0.35">
      <c r="A1168">
        <v>2560</v>
      </c>
      <c r="B1168" t="s">
        <v>7384</v>
      </c>
      <c r="C1168">
        <v>28</v>
      </c>
      <c r="D1168" t="s">
        <v>7385</v>
      </c>
      <c r="E1168" t="s">
        <v>32</v>
      </c>
      <c r="F1168" t="s">
        <v>133</v>
      </c>
      <c r="G1168" t="s">
        <v>47</v>
      </c>
      <c r="H1168" t="s">
        <v>31</v>
      </c>
      <c r="I1168" t="s">
        <v>48</v>
      </c>
      <c r="J1168" s="1" t="s">
        <v>26017</v>
      </c>
      <c r="K1168" t="s">
        <v>44</v>
      </c>
    </row>
    <row r="1169" spans="1:11" x14ac:dyDescent="0.35">
      <c r="A1169">
        <v>2562</v>
      </c>
      <c r="B1169" t="s">
        <v>7389</v>
      </c>
      <c r="C1169">
        <v>27</v>
      </c>
      <c r="D1169" t="s">
        <v>7390</v>
      </c>
      <c r="E1169" t="s">
        <v>67</v>
      </c>
      <c r="F1169" t="s">
        <v>34</v>
      </c>
      <c r="G1169" t="s">
        <v>87</v>
      </c>
      <c r="H1169" t="s">
        <v>79</v>
      </c>
      <c r="I1169" t="s">
        <v>116</v>
      </c>
      <c r="J1169" t="s">
        <v>7391</v>
      </c>
      <c r="K1169" t="s">
        <v>44</v>
      </c>
    </row>
    <row r="1170" spans="1:11" x14ac:dyDescent="0.35">
      <c r="A1170">
        <v>2565</v>
      </c>
      <c r="B1170" t="s">
        <v>7398</v>
      </c>
      <c r="C1170">
        <v>27</v>
      </c>
      <c r="D1170" t="s">
        <v>7399</v>
      </c>
      <c r="E1170" t="s">
        <v>14</v>
      </c>
      <c r="F1170" t="s">
        <v>31</v>
      </c>
      <c r="G1170" t="s">
        <v>33</v>
      </c>
      <c r="H1170" t="s">
        <v>34</v>
      </c>
      <c r="I1170" t="s">
        <v>48</v>
      </c>
      <c r="J1170" t="s">
        <v>7400</v>
      </c>
      <c r="K1170" t="s">
        <v>76</v>
      </c>
    </row>
    <row r="1171" spans="1:11" x14ac:dyDescent="0.35">
      <c r="A1171">
        <v>2571</v>
      </c>
      <c r="B1171" t="s">
        <v>7415</v>
      </c>
      <c r="C1171">
        <v>29</v>
      </c>
      <c r="D1171" t="s">
        <v>7416</v>
      </c>
      <c r="E1171" t="s">
        <v>67</v>
      </c>
      <c r="F1171" t="s">
        <v>149</v>
      </c>
      <c r="G1171" t="s">
        <v>24</v>
      </c>
      <c r="H1171" t="s">
        <v>25</v>
      </c>
      <c r="I1171" t="s">
        <v>116</v>
      </c>
      <c r="J1171" t="s">
        <v>7417</v>
      </c>
      <c r="K1171" t="s">
        <v>19</v>
      </c>
    </row>
    <row r="1172" spans="1:11" x14ac:dyDescent="0.35">
      <c r="A1172">
        <v>2573</v>
      </c>
      <c r="B1172" t="s">
        <v>7421</v>
      </c>
      <c r="C1172">
        <v>30</v>
      </c>
      <c r="D1172" t="s">
        <v>7422</v>
      </c>
      <c r="E1172" t="s">
        <v>16</v>
      </c>
      <c r="F1172" t="s">
        <v>32</v>
      </c>
      <c r="G1172" t="s">
        <v>24</v>
      </c>
      <c r="H1172" t="s">
        <v>25</v>
      </c>
      <c r="I1172" t="s">
        <v>35</v>
      </c>
      <c r="J1172" t="s">
        <v>7423</v>
      </c>
      <c r="K1172" t="s">
        <v>37</v>
      </c>
    </row>
    <row r="1173" spans="1:11" x14ac:dyDescent="0.35">
      <c r="A1173">
        <v>2576</v>
      </c>
      <c r="B1173" t="s">
        <v>7430</v>
      </c>
      <c r="C1173">
        <v>30</v>
      </c>
      <c r="D1173" t="s">
        <v>7431</v>
      </c>
      <c r="E1173" t="s">
        <v>177</v>
      </c>
      <c r="F1173" t="s">
        <v>201</v>
      </c>
      <c r="G1173" t="s">
        <v>62</v>
      </c>
      <c r="H1173" t="s">
        <v>23</v>
      </c>
      <c r="I1173" t="s">
        <v>63</v>
      </c>
      <c r="J1173" t="s">
        <v>7432</v>
      </c>
      <c r="K1173" t="s">
        <v>76</v>
      </c>
    </row>
    <row r="1174" spans="1:11" x14ac:dyDescent="0.35">
      <c r="A1174">
        <v>2577</v>
      </c>
      <c r="B1174" t="s">
        <v>7433</v>
      </c>
      <c r="C1174">
        <v>27</v>
      </c>
      <c r="D1174" t="s">
        <v>7434</v>
      </c>
      <c r="E1174" t="s">
        <v>201</v>
      </c>
      <c r="F1174" t="s">
        <v>34</v>
      </c>
      <c r="G1174" t="s">
        <v>120</v>
      </c>
      <c r="H1174" t="s">
        <v>57</v>
      </c>
      <c r="I1174" t="s">
        <v>58</v>
      </c>
      <c r="J1174" t="s">
        <v>7435</v>
      </c>
      <c r="K1174" t="s">
        <v>44</v>
      </c>
    </row>
    <row r="1175" spans="1:11" x14ac:dyDescent="0.35">
      <c r="A1175">
        <v>2578</v>
      </c>
      <c r="B1175" t="s">
        <v>7436</v>
      </c>
      <c r="C1175">
        <v>28</v>
      </c>
      <c r="D1175" t="s">
        <v>7437</v>
      </c>
      <c r="E1175" t="s">
        <v>79</v>
      </c>
      <c r="F1175" t="s">
        <v>57</v>
      </c>
      <c r="G1175" t="s">
        <v>120</v>
      </c>
      <c r="H1175" t="s">
        <v>57</v>
      </c>
      <c r="I1175" t="s">
        <v>153</v>
      </c>
      <c r="J1175" t="s">
        <v>7438</v>
      </c>
      <c r="K1175" t="s">
        <v>28</v>
      </c>
    </row>
    <row r="1176" spans="1:11" x14ac:dyDescent="0.35">
      <c r="A1176">
        <v>2582</v>
      </c>
      <c r="B1176" t="s">
        <v>7448</v>
      </c>
      <c r="C1176">
        <v>30</v>
      </c>
      <c r="D1176" t="s">
        <v>7449</v>
      </c>
      <c r="E1176" t="s">
        <v>42</v>
      </c>
      <c r="F1176" t="s">
        <v>149</v>
      </c>
      <c r="G1176" t="s">
        <v>47</v>
      </c>
      <c r="H1176" t="s">
        <v>31</v>
      </c>
      <c r="I1176" t="s">
        <v>102</v>
      </c>
      <c r="J1176" t="s">
        <v>7450</v>
      </c>
      <c r="K1176" t="s">
        <v>44</v>
      </c>
    </row>
    <row r="1177" spans="1:11" x14ac:dyDescent="0.35">
      <c r="A1177">
        <v>2584</v>
      </c>
      <c r="B1177" t="s">
        <v>7453</v>
      </c>
      <c r="C1177">
        <v>30</v>
      </c>
      <c r="D1177" t="s">
        <v>7454</v>
      </c>
      <c r="E1177" t="s">
        <v>79</v>
      </c>
      <c r="F1177" t="s">
        <v>57</v>
      </c>
      <c r="G1177" t="s">
        <v>87</v>
      </c>
      <c r="H1177" t="s">
        <v>79</v>
      </c>
      <c r="I1177" t="s">
        <v>26</v>
      </c>
      <c r="J1177" t="s">
        <v>7455</v>
      </c>
      <c r="K1177" t="s">
        <v>19</v>
      </c>
    </row>
    <row r="1178" spans="1:11" x14ac:dyDescent="0.35">
      <c r="A1178">
        <v>2586</v>
      </c>
      <c r="B1178" t="s">
        <v>7459</v>
      </c>
      <c r="C1178">
        <v>28</v>
      </c>
      <c r="D1178" t="s">
        <v>7460</v>
      </c>
      <c r="E1178" t="s">
        <v>23</v>
      </c>
      <c r="F1178" t="s">
        <v>67</v>
      </c>
      <c r="G1178" t="s">
        <v>62</v>
      </c>
      <c r="H1178" t="s">
        <v>23</v>
      </c>
      <c r="I1178" t="s">
        <v>17</v>
      </c>
      <c r="J1178">
        <v>9455437186</v>
      </c>
      <c r="K1178" t="s">
        <v>28</v>
      </c>
    </row>
    <row r="1179" spans="1:11" x14ac:dyDescent="0.35">
      <c r="A1179">
        <v>2589</v>
      </c>
      <c r="B1179" t="s">
        <v>7466</v>
      </c>
      <c r="C1179">
        <v>28</v>
      </c>
      <c r="D1179" t="s">
        <v>7467</v>
      </c>
      <c r="E1179" t="s">
        <v>25</v>
      </c>
      <c r="F1179" t="s">
        <v>31</v>
      </c>
      <c r="G1179" t="s">
        <v>47</v>
      </c>
      <c r="H1179" t="s">
        <v>31</v>
      </c>
      <c r="I1179" t="s">
        <v>17</v>
      </c>
      <c r="J1179" t="s">
        <v>7468</v>
      </c>
      <c r="K1179" t="s">
        <v>19</v>
      </c>
    </row>
    <row r="1180" spans="1:11" x14ac:dyDescent="0.35">
      <c r="A1180">
        <v>2591</v>
      </c>
      <c r="B1180" t="s">
        <v>7471</v>
      </c>
      <c r="C1180">
        <v>29</v>
      </c>
      <c r="D1180" t="s">
        <v>7472</v>
      </c>
      <c r="E1180" t="s">
        <v>25</v>
      </c>
      <c r="F1180" t="s">
        <v>13</v>
      </c>
      <c r="G1180" t="s">
        <v>80</v>
      </c>
      <c r="H1180" t="s">
        <v>32</v>
      </c>
      <c r="I1180" t="s">
        <v>58</v>
      </c>
      <c r="J1180">
        <v>4180475900</v>
      </c>
      <c r="K1180" t="s">
        <v>44</v>
      </c>
    </row>
    <row r="1181" spans="1:11" x14ac:dyDescent="0.35">
      <c r="A1181">
        <v>2593</v>
      </c>
      <c r="B1181" t="s">
        <v>7476</v>
      </c>
      <c r="C1181">
        <v>28</v>
      </c>
      <c r="D1181" t="s">
        <v>7477</v>
      </c>
      <c r="E1181" t="s">
        <v>149</v>
      </c>
      <c r="F1181" t="s">
        <v>57</v>
      </c>
      <c r="G1181" t="s">
        <v>15</v>
      </c>
      <c r="H1181" t="s">
        <v>16</v>
      </c>
      <c r="I1181" t="s">
        <v>153</v>
      </c>
      <c r="J1181" t="s">
        <v>7478</v>
      </c>
      <c r="K1181" t="s">
        <v>44</v>
      </c>
    </row>
    <row r="1182" spans="1:11" x14ac:dyDescent="0.35">
      <c r="A1182">
        <v>2597</v>
      </c>
      <c r="B1182" t="s">
        <v>7488</v>
      </c>
      <c r="C1182">
        <v>29</v>
      </c>
      <c r="D1182" t="s">
        <v>7489</v>
      </c>
      <c r="E1182" t="s">
        <v>13</v>
      </c>
      <c r="F1182" t="s">
        <v>13</v>
      </c>
      <c r="G1182" t="s">
        <v>62</v>
      </c>
      <c r="H1182" t="s">
        <v>23</v>
      </c>
      <c r="I1182" t="s">
        <v>63</v>
      </c>
      <c r="J1182" t="s">
        <v>7490</v>
      </c>
      <c r="K1182" t="s">
        <v>76</v>
      </c>
    </row>
    <row r="1183" spans="1:11" x14ac:dyDescent="0.35">
      <c r="A1183">
        <v>2601</v>
      </c>
      <c r="B1183" t="s">
        <v>7500</v>
      </c>
      <c r="C1183">
        <v>30</v>
      </c>
      <c r="D1183" t="s">
        <v>7501</v>
      </c>
      <c r="E1183" t="s">
        <v>67</v>
      </c>
      <c r="F1183" t="s">
        <v>201</v>
      </c>
      <c r="G1183" t="s">
        <v>87</v>
      </c>
      <c r="H1183" t="s">
        <v>79</v>
      </c>
      <c r="I1183" t="s">
        <v>88</v>
      </c>
      <c r="J1183" t="s">
        <v>7502</v>
      </c>
      <c r="K1183" t="s">
        <v>44</v>
      </c>
    </row>
    <row r="1184" spans="1:11" x14ac:dyDescent="0.35">
      <c r="A1184">
        <v>2603</v>
      </c>
      <c r="B1184" t="s">
        <v>6570</v>
      </c>
      <c r="C1184">
        <v>26</v>
      </c>
      <c r="D1184" t="s">
        <v>7506</v>
      </c>
      <c r="E1184" t="s">
        <v>67</v>
      </c>
      <c r="F1184" t="s">
        <v>149</v>
      </c>
      <c r="G1184" t="s">
        <v>120</v>
      </c>
      <c r="H1184" t="s">
        <v>57</v>
      </c>
      <c r="I1184" t="s">
        <v>48</v>
      </c>
      <c r="J1184" t="s">
        <v>7507</v>
      </c>
      <c r="K1184" t="s">
        <v>76</v>
      </c>
    </row>
    <row r="1185" spans="1:11" x14ac:dyDescent="0.35">
      <c r="A1185">
        <v>2604</v>
      </c>
      <c r="B1185" t="s">
        <v>7508</v>
      </c>
      <c r="C1185">
        <v>28</v>
      </c>
      <c r="D1185" t="s">
        <v>7509</v>
      </c>
      <c r="E1185" t="s">
        <v>79</v>
      </c>
      <c r="F1185" t="s">
        <v>149</v>
      </c>
      <c r="G1185" t="s">
        <v>52</v>
      </c>
      <c r="H1185" t="s">
        <v>13</v>
      </c>
      <c r="I1185" t="s">
        <v>48</v>
      </c>
      <c r="J1185" s="1" t="s">
        <v>26018</v>
      </c>
      <c r="K1185" t="s">
        <v>76</v>
      </c>
    </row>
    <row r="1186" spans="1:11" x14ac:dyDescent="0.35">
      <c r="A1186">
        <v>2606</v>
      </c>
      <c r="B1186" t="s">
        <v>7513</v>
      </c>
      <c r="C1186">
        <v>30</v>
      </c>
      <c r="D1186" t="s">
        <v>7514</v>
      </c>
      <c r="E1186" t="s">
        <v>31</v>
      </c>
      <c r="F1186" t="s">
        <v>22</v>
      </c>
      <c r="G1186" t="s">
        <v>120</v>
      </c>
      <c r="H1186" t="s">
        <v>57</v>
      </c>
      <c r="I1186" t="s">
        <v>58</v>
      </c>
      <c r="J1186" t="s">
        <v>7515</v>
      </c>
      <c r="K1186" t="s">
        <v>19</v>
      </c>
    </row>
    <row r="1187" spans="1:11" x14ac:dyDescent="0.35">
      <c r="A1187">
        <v>2607</v>
      </c>
      <c r="B1187" t="s">
        <v>7516</v>
      </c>
      <c r="C1187">
        <v>28</v>
      </c>
      <c r="D1187" t="s">
        <v>7517</v>
      </c>
      <c r="E1187" t="s">
        <v>42</v>
      </c>
      <c r="F1187" t="s">
        <v>40</v>
      </c>
      <c r="G1187" t="s">
        <v>41</v>
      </c>
      <c r="H1187" t="s">
        <v>42</v>
      </c>
      <c r="I1187" t="s">
        <v>48</v>
      </c>
      <c r="J1187">
        <v>2618880774</v>
      </c>
      <c r="K1187" t="s">
        <v>19</v>
      </c>
    </row>
    <row r="1188" spans="1:11" x14ac:dyDescent="0.35">
      <c r="A1188">
        <v>2609</v>
      </c>
      <c r="B1188" t="s">
        <v>7521</v>
      </c>
      <c r="C1188">
        <v>27</v>
      </c>
      <c r="D1188" t="s">
        <v>7522</v>
      </c>
      <c r="E1188" t="s">
        <v>16</v>
      </c>
      <c r="F1188" t="s">
        <v>14</v>
      </c>
      <c r="G1188" t="s">
        <v>87</v>
      </c>
      <c r="H1188" t="s">
        <v>79</v>
      </c>
      <c r="I1188" t="s">
        <v>170</v>
      </c>
      <c r="J1188">
        <f>1-7-324-6267</f>
        <v>-6597</v>
      </c>
      <c r="K1188" t="s">
        <v>37</v>
      </c>
    </row>
    <row r="1189" spans="1:11" x14ac:dyDescent="0.35">
      <c r="A1189">
        <v>2610</v>
      </c>
      <c r="B1189" t="s">
        <v>7523</v>
      </c>
      <c r="C1189">
        <v>30</v>
      </c>
      <c r="D1189" t="s">
        <v>7524</v>
      </c>
      <c r="E1189" t="s">
        <v>177</v>
      </c>
      <c r="F1189" t="s">
        <v>22</v>
      </c>
      <c r="G1189" t="s">
        <v>41</v>
      </c>
      <c r="H1189" t="s">
        <v>42</v>
      </c>
      <c r="I1189" t="s">
        <v>48</v>
      </c>
      <c r="J1189">
        <v>5984332263</v>
      </c>
      <c r="K1189" t="s">
        <v>28</v>
      </c>
    </row>
    <row r="1190" spans="1:11" x14ac:dyDescent="0.35">
      <c r="A1190">
        <v>2611</v>
      </c>
      <c r="B1190" t="s">
        <v>7525</v>
      </c>
      <c r="C1190">
        <v>28</v>
      </c>
      <c r="D1190" t="s">
        <v>7526</v>
      </c>
      <c r="E1190" t="s">
        <v>25</v>
      </c>
      <c r="F1190" t="s">
        <v>31</v>
      </c>
      <c r="G1190" t="s">
        <v>62</v>
      </c>
      <c r="H1190" t="s">
        <v>23</v>
      </c>
      <c r="I1190" t="s">
        <v>146</v>
      </c>
      <c r="J1190" t="s">
        <v>7527</v>
      </c>
      <c r="K1190" t="s">
        <v>37</v>
      </c>
    </row>
    <row r="1191" spans="1:11" x14ac:dyDescent="0.35">
      <c r="A1191">
        <v>2614</v>
      </c>
      <c r="B1191" t="s">
        <v>7534</v>
      </c>
      <c r="C1191">
        <v>26</v>
      </c>
      <c r="D1191" t="s">
        <v>7535</v>
      </c>
      <c r="E1191" t="s">
        <v>42</v>
      </c>
      <c r="F1191" t="s">
        <v>42</v>
      </c>
      <c r="G1191" t="s">
        <v>15</v>
      </c>
      <c r="H1191" t="s">
        <v>16</v>
      </c>
      <c r="I1191" t="s">
        <v>170</v>
      </c>
      <c r="J1191" t="s">
        <v>7536</v>
      </c>
      <c r="K1191" t="s">
        <v>28</v>
      </c>
    </row>
    <row r="1192" spans="1:11" x14ac:dyDescent="0.35">
      <c r="A1192">
        <v>2615</v>
      </c>
      <c r="B1192" t="s">
        <v>7537</v>
      </c>
      <c r="C1192">
        <v>30</v>
      </c>
      <c r="D1192" t="s">
        <v>7538</v>
      </c>
      <c r="E1192" t="s">
        <v>133</v>
      </c>
      <c r="F1192" t="s">
        <v>14</v>
      </c>
      <c r="G1192" t="s">
        <v>24</v>
      </c>
      <c r="H1192" t="s">
        <v>25</v>
      </c>
      <c r="I1192" t="s">
        <v>35</v>
      </c>
      <c r="J1192" t="s">
        <v>7539</v>
      </c>
      <c r="K1192" t="s">
        <v>44</v>
      </c>
    </row>
    <row r="1193" spans="1:11" x14ac:dyDescent="0.35">
      <c r="A1193">
        <v>2616</v>
      </c>
      <c r="B1193" t="s">
        <v>7540</v>
      </c>
      <c r="C1193">
        <v>27</v>
      </c>
      <c r="D1193" t="s">
        <v>7541</v>
      </c>
      <c r="E1193" t="s">
        <v>57</v>
      </c>
      <c r="F1193" t="s">
        <v>149</v>
      </c>
      <c r="G1193" t="s">
        <v>62</v>
      </c>
      <c r="H1193" t="s">
        <v>23</v>
      </c>
      <c r="I1193" t="s">
        <v>63</v>
      </c>
      <c r="J1193" t="s">
        <v>7542</v>
      </c>
      <c r="K1193" t="s">
        <v>76</v>
      </c>
    </row>
    <row r="1194" spans="1:11" x14ac:dyDescent="0.35">
      <c r="A1194">
        <v>2617</v>
      </c>
      <c r="B1194" t="s">
        <v>7543</v>
      </c>
      <c r="C1194">
        <v>28</v>
      </c>
      <c r="D1194" t="s">
        <v>7544</v>
      </c>
      <c r="E1194" t="s">
        <v>16</v>
      </c>
      <c r="F1194" t="s">
        <v>16</v>
      </c>
      <c r="G1194" t="s">
        <v>120</v>
      </c>
      <c r="H1194" t="s">
        <v>57</v>
      </c>
      <c r="I1194" t="s">
        <v>88</v>
      </c>
      <c r="J1194" t="s">
        <v>7545</v>
      </c>
      <c r="K1194" t="s">
        <v>37</v>
      </c>
    </row>
    <row r="1195" spans="1:11" x14ac:dyDescent="0.35">
      <c r="A1195">
        <v>2618</v>
      </c>
      <c r="B1195" t="s">
        <v>7546</v>
      </c>
      <c r="C1195">
        <v>28</v>
      </c>
      <c r="D1195" t="s">
        <v>7547</v>
      </c>
      <c r="E1195" t="s">
        <v>79</v>
      </c>
      <c r="F1195" t="s">
        <v>13</v>
      </c>
      <c r="G1195" t="s">
        <v>15</v>
      </c>
      <c r="H1195" t="s">
        <v>16</v>
      </c>
      <c r="I1195" t="s">
        <v>68</v>
      </c>
      <c r="J1195" t="s">
        <v>7548</v>
      </c>
      <c r="K1195" t="s">
        <v>19</v>
      </c>
    </row>
    <row r="1196" spans="1:11" x14ac:dyDescent="0.35">
      <c r="A1196">
        <v>2619</v>
      </c>
      <c r="B1196" t="s">
        <v>7549</v>
      </c>
      <c r="C1196">
        <v>27</v>
      </c>
      <c r="D1196" t="s">
        <v>7550</v>
      </c>
      <c r="E1196" t="s">
        <v>13</v>
      </c>
      <c r="F1196" t="s">
        <v>31</v>
      </c>
      <c r="G1196" t="s">
        <v>52</v>
      </c>
      <c r="H1196" t="s">
        <v>13</v>
      </c>
      <c r="I1196" t="s">
        <v>170</v>
      </c>
      <c r="J1196" t="s">
        <v>7551</v>
      </c>
      <c r="K1196" t="s">
        <v>76</v>
      </c>
    </row>
    <row r="1197" spans="1:11" x14ac:dyDescent="0.35">
      <c r="A1197">
        <v>2622</v>
      </c>
      <c r="B1197" t="s">
        <v>7558</v>
      </c>
      <c r="C1197">
        <v>27</v>
      </c>
      <c r="D1197" t="s">
        <v>7559</v>
      </c>
      <c r="E1197" t="s">
        <v>34</v>
      </c>
      <c r="F1197" t="s">
        <v>67</v>
      </c>
      <c r="G1197" t="s">
        <v>80</v>
      </c>
      <c r="H1197" t="s">
        <v>32</v>
      </c>
      <c r="I1197" t="s">
        <v>35</v>
      </c>
      <c r="J1197" t="s">
        <v>7560</v>
      </c>
      <c r="K1197" t="s">
        <v>44</v>
      </c>
    </row>
    <row r="1198" spans="1:11" x14ac:dyDescent="0.35">
      <c r="A1198">
        <v>2623</v>
      </c>
      <c r="B1198" t="s">
        <v>7561</v>
      </c>
      <c r="C1198">
        <v>28</v>
      </c>
      <c r="D1198" t="s">
        <v>7562</v>
      </c>
      <c r="E1198" t="s">
        <v>133</v>
      </c>
      <c r="F1198" t="s">
        <v>25</v>
      </c>
      <c r="G1198" t="s">
        <v>41</v>
      </c>
      <c r="H1198" t="s">
        <v>42</v>
      </c>
      <c r="I1198" t="s">
        <v>102</v>
      </c>
      <c r="J1198" t="s">
        <v>7563</v>
      </c>
      <c r="K1198" t="s">
        <v>76</v>
      </c>
    </row>
    <row r="1199" spans="1:11" x14ac:dyDescent="0.35">
      <c r="A1199">
        <v>2625</v>
      </c>
      <c r="B1199" t="s">
        <v>7567</v>
      </c>
      <c r="C1199">
        <v>29</v>
      </c>
      <c r="D1199" t="s">
        <v>7568</v>
      </c>
      <c r="E1199" t="s">
        <v>23</v>
      </c>
      <c r="F1199" t="s">
        <v>25</v>
      </c>
      <c r="G1199" t="s">
        <v>47</v>
      </c>
      <c r="H1199" t="s">
        <v>31</v>
      </c>
      <c r="I1199" t="s">
        <v>102</v>
      </c>
      <c r="J1199" t="s">
        <v>7569</v>
      </c>
      <c r="K1199" t="s">
        <v>44</v>
      </c>
    </row>
    <row r="1200" spans="1:11" x14ac:dyDescent="0.35">
      <c r="A1200">
        <v>2628</v>
      </c>
      <c r="B1200" t="s">
        <v>7576</v>
      </c>
      <c r="C1200">
        <v>29</v>
      </c>
      <c r="D1200" t="s">
        <v>7577</v>
      </c>
      <c r="E1200" t="s">
        <v>149</v>
      </c>
      <c r="F1200" t="s">
        <v>177</v>
      </c>
      <c r="G1200" t="s">
        <v>80</v>
      </c>
      <c r="H1200" t="s">
        <v>32</v>
      </c>
      <c r="I1200" t="s">
        <v>26</v>
      </c>
      <c r="J1200" t="s">
        <v>7578</v>
      </c>
      <c r="K1200" t="s">
        <v>44</v>
      </c>
    </row>
    <row r="1201" spans="1:11" x14ac:dyDescent="0.35">
      <c r="A1201">
        <v>2631</v>
      </c>
      <c r="B1201" t="s">
        <v>7584</v>
      </c>
      <c r="C1201">
        <v>30</v>
      </c>
      <c r="D1201" t="s">
        <v>7585</v>
      </c>
      <c r="E1201" t="s">
        <v>25</v>
      </c>
      <c r="F1201" t="s">
        <v>169</v>
      </c>
      <c r="G1201" t="s">
        <v>62</v>
      </c>
      <c r="H1201" t="s">
        <v>23</v>
      </c>
      <c r="I1201" t="s">
        <v>88</v>
      </c>
      <c r="J1201" t="s">
        <v>7586</v>
      </c>
      <c r="K1201" t="s">
        <v>44</v>
      </c>
    </row>
    <row r="1202" spans="1:11" x14ac:dyDescent="0.35">
      <c r="A1202">
        <v>2632</v>
      </c>
      <c r="B1202" t="s">
        <v>7587</v>
      </c>
      <c r="C1202">
        <v>28</v>
      </c>
      <c r="D1202" t="s">
        <v>7588</v>
      </c>
      <c r="E1202" t="s">
        <v>133</v>
      </c>
      <c r="F1202" t="s">
        <v>23</v>
      </c>
      <c r="G1202" t="s">
        <v>15</v>
      </c>
      <c r="H1202" t="s">
        <v>16</v>
      </c>
      <c r="I1202" t="s">
        <v>58</v>
      </c>
      <c r="J1202" t="s">
        <v>7589</v>
      </c>
      <c r="K1202" t="s">
        <v>44</v>
      </c>
    </row>
    <row r="1203" spans="1:11" x14ac:dyDescent="0.35">
      <c r="A1203">
        <v>2633</v>
      </c>
      <c r="B1203" t="s">
        <v>7590</v>
      </c>
      <c r="C1203">
        <v>27</v>
      </c>
      <c r="D1203" t="s">
        <v>7591</v>
      </c>
      <c r="E1203" t="s">
        <v>101</v>
      </c>
      <c r="F1203" t="s">
        <v>149</v>
      </c>
      <c r="G1203" t="s">
        <v>52</v>
      </c>
      <c r="H1203" t="s">
        <v>13</v>
      </c>
      <c r="I1203" t="s">
        <v>63</v>
      </c>
      <c r="J1203" t="s">
        <v>7592</v>
      </c>
      <c r="K1203" t="s">
        <v>28</v>
      </c>
    </row>
    <row r="1204" spans="1:11" x14ac:dyDescent="0.35">
      <c r="A1204">
        <v>2634</v>
      </c>
      <c r="B1204" t="s">
        <v>7593</v>
      </c>
      <c r="C1204">
        <v>29</v>
      </c>
      <c r="D1204" t="s">
        <v>7594</v>
      </c>
      <c r="E1204" t="s">
        <v>31</v>
      </c>
      <c r="F1204" t="s">
        <v>169</v>
      </c>
      <c r="G1204" t="s">
        <v>120</v>
      </c>
      <c r="H1204" t="s">
        <v>57</v>
      </c>
      <c r="I1204" t="s">
        <v>48</v>
      </c>
      <c r="J1204" t="s">
        <v>7595</v>
      </c>
      <c r="K1204" t="s">
        <v>28</v>
      </c>
    </row>
    <row r="1205" spans="1:11" x14ac:dyDescent="0.35">
      <c r="A1205">
        <v>2637</v>
      </c>
      <c r="B1205" t="s">
        <v>7602</v>
      </c>
      <c r="C1205">
        <v>26</v>
      </c>
      <c r="D1205" t="s">
        <v>7603</v>
      </c>
      <c r="E1205" t="s">
        <v>25</v>
      </c>
      <c r="F1205" t="s">
        <v>40</v>
      </c>
      <c r="G1205" t="s">
        <v>80</v>
      </c>
      <c r="H1205" t="s">
        <v>32</v>
      </c>
      <c r="I1205" t="s">
        <v>116</v>
      </c>
      <c r="J1205">
        <f>1-727-460-6785</f>
        <v>-7971</v>
      </c>
      <c r="K1205" t="s">
        <v>19</v>
      </c>
    </row>
    <row r="1206" spans="1:11" x14ac:dyDescent="0.35">
      <c r="A1206">
        <v>2638</v>
      </c>
      <c r="B1206" t="s">
        <v>7604</v>
      </c>
      <c r="C1206">
        <v>29</v>
      </c>
      <c r="D1206" t="s">
        <v>7605</v>
      </c>
      <c r="E1206" t="s">
        <v>101</v>
      </c>
      <c r="F1206" t="s">
        <v>25</v>
      </c>
      <c r="G1206" t="s">
        <v>62</v>
      </c>
      <c r="H1206" t="s">
        <v>23</v>
      </c>
      <c r="I1206" t="s">
        <v>68</v>
      </c>
      <c r="J1206" t="s">
        <v>7606</v>
      </c>
      <c r="K1206" t="s">
        <v>19</v>
      </c>
    </row>
    <row r="1207" spans="1:11" x14ac:dyDescent="0.35">
      <c r="A1207">
        <v>2639</v>
      </c>
      <c r="B1207" t="s">
        <v>7607</v>
      </c>
      <c r="C1207">
        <v>27</v>
      </c>
      <c r="D1207" t="s">
        <v>7608</v>
      </c>
      <c r="E1207" t="s">
        <v>57</v>
      </c>
      <c r="F1207" t="s">
        <v>23</v>
      </c>
      <c r="G1207" t="s">
        <v>15</v>
      </c>
      <c r="H1207" t="s">
        <v>16</v>
      </c>
      <c r="I1207" t="s">
        <v>91</v>
      </c>
      <c r="J1207" t="s">
        <v>7609</v>
      </c>
      <c r="K1207" t="s">
        <v>37</v>
      </c>
    </row>
    <row r="1208" spans="1:11" x14ac:dyDescent="0.35">
      <c r="A1208">
        <v>2640</v>
      </c>
      <c r="B1208" t="s">
        <v>7610</v>
      </c>
      <c r="C1208">
        <v>27</v>
      </c>
      <c r="D1208" t="s">
        <v>7611</v>
      </c>
      <c r="E1208" t="s">
        <v>16</v>
      </c>
      <c r="F1208" t="s">
        <v>22</v>
      </c>
      <c r="G1208" t="s">
        <v>33</v>
      </c>
      <c r="H1208" t="s">
        <v>34</v>
      </c>
      <c r="I1208" t="s">
        <v>102</v>
      </c>
      <c r="J1208" t="s">
        <v>7612</v>
      </c>
      <c r="K1208" t="s">
        <v>76</v>
      </c>
    </row>
    <row r="1209" spans="1:11" x14ac:dyDescent="0.35">
      <c r="A1209">
        <v>2647</v>
      </c>
      <c r="B1209" t="s">
        <v>7629</v>
      </c>
      <c r="C1209">
        <v>28</v>
      </c>
      <c r="D1209" t="s">
        <v>7630</v>
      </c>
      <c r="E1209" t="s">
        <v>57</v>
      </c>
      <c r="F1209" t="s">
        <v>42</v>
      </c>
      <c r="G1209" t="s">
        <v>87</v>
      </c>
      <c r="H1209" t="s">
        <v>79</v>
      </c>
      <c r="I1209" t="s">
        <v>91</v>
      </c>
      <c r="J1209" t="s">
        <v>7631</v>
      </c>
      <c r="K1209" t="s">
        <v>28</v>
      </c>
    </row>
    <row r="1210" spans="1:11" x14ac:dyDescent="0.35">
      <c r="A1210">
        <v>2657</v>
      </c>
      <c r="B1210" t="s">
        <v>7657</v>
      </c>
      <c r="C1210">
        <v>28</v>
      </c>
      <c r="D1210" t="s">
        <v>7658</v>
      </c>
      <c r="E1210" t="s">
        <v>40</v>
      </c>
      <c r="F1210" t="s">
        <v>57</v>
      </c>
      <c r="G1210" t="s">
        <v>80</v>
      </c>
      <c r="H1210" t="s">
        <v>32</v>
      </c>
      <c r="I1210" t="s">
        <v>116</v>
      </c>
      <c r="J1210" t="s">
        <v>7659</v>
      </c>
      <c r="K1210" t="s">
        <v>19</v>
      </c>
    </row>
    <row r="1211" spans="1:11" x14ac:dyDescent="0.35">
      <c r="A1211">
        <v>2661</v>
      </c>
      <c r="B1211" t="s">
        <v>7668</v>
      </c>
      <c r="C1211">
        <v>29</v>
      </c>
      <c r="D1211" t="s">
        <v>7669</v>
      </c>
      <c r="E1211" t="s">
        <v>40</v>
      </c>
      <c r="F1211" t="s">
        <v>14</v>
      </c>
      <c r="G1211" t="s">
        <v>120</v>
      </c>
      <c r="H1211" t="s">
        <v>57</v>
      </c>
      <c r="I1211" t="s">
        <v>63</v>
      </c>
      <c r="J1211" t="s">
        <v>7670</v>
      </c>
      <c r="K1211" t="s">
        <v>28</v>
      </c>
    </row>
    <row r="1212" spans="1:11" x14ac:dyDescent="0.35">
      <c r="A1212">
        <v>2663</v>
      </c>
      <c r="B1212" t="s">
        <v>7674</v>
      </c>
      <c r="C1212">
        <v>27</v>
      </c>
      <c r="D1212" t="s">
        <v>7675</v>
      </c>
      <c r="E1212" t="s">
        <v>201</v>
      </c>
      <c r="F1212" t="s">
        <v>40</v>
      </c>
      <c r="G1212" t="s">
        <v>41</v>
      </c>
      <c r="H1212" t="s">
        <v>42</v>
      </c>
      <c r="I1212" t="s">
        <v>53</v>
      </c>
      <c r="J1212" t="s">
        <v>7676</v>
      </c>
      <c r="K1212" t="s">
        <v>44</v>
      </c>
    </row>
    <row r="1213" spans="1:11" x14ac:dyDescent="0.35">
      <c r="A1213">
        <v>2665</v>
      </c>
      <c r="B1213" t="s">
        <v>7680</v>
      </c>
      <c r="C1213">
        <v>27</v>
      </c>
      <c r="D1213" t="s">
        <v>7681</v>
      </c>
      <c r="E1213" t="s">
        <v>22</v>
      </c>
      <c r="F1213" t="s">
        <v>14</v>
      </c>
      <c r="G1213" t="s">
        <v>33</v>
      </c>
      <c r="H1213" t="s">
        <v>34</v>
      </c>
      <c r="I1213" t="s">
        <v>88</v>
      </c>
      <c r="J1213">
        <v>5547255571</v>
      </c>
      <c r="K1213" t="s">
        <v>76</v>
      </c>
    </row>
    <row r="1214" spans="1:11" x14ac:dyDescent="0.35">
      <c r="A1214">
        <v>2669</v>
      </c>
      <c r="B1214" t="s">
        <v>7689</v>
      </c>
      <c r="C1214">
        <v>29</v>
      </c>
      <c r="D1214" t="s">
        <v>7690</v>
      </c>
      <c r="E1214" t="s">
        <v>42</v>
      </c>
      <c r="F1214" t="s">
        <v>201</v>
      </c>
      <c r="G1214" t="s">
        <v>41</v>
      </c>
      <c r="H1214" t="s">
        <v>42</v>
      </c>
      <c r="I1214" t="s">
        <v>35</v>
      </c>
      <c r="J1214" t="s">
        <v>7691</v>
      </c>
      <c r="K1214" t="s">
        <v>37</v>
      </c>
    </row>
    <row r="1215" spans="1:11" x14ac:dyDescent="0.35">
      <c r="A1215">
        <v>2671</v>
      </c>
      <c r="B1215" t="s">
        <v>7694</v>
      </c>
      <c r="C1215">
        <v>28</v>
      </c>
      <c r="D1215" t="s">
        <v>7695</v>
      </c>
      <c r="E1215" t="s">
        <v>34</v>
      </c>
      <c r="F1215" t="s">
        <v>23</v>
      </c>
      <c r="G1215" t="s">
        <v>62</v>
      </c>
      <c r="H1215" t="s">
        <v>23</v>
      </c>
      <c r="I1215" t="s">
        <v>35</v>
      </c>
      <c r="J1215" t="s">
        <v>7696</v>
      </c>
      <c r="K1215" t="s">
        <v>44</v>
      </c>
    </row>
    <row r="1216" spans="1:11" x14ac:dyDescent="0.35">
      <c r="A1216">
        <v>2672</v>
      </c>
      <c r="B1216" t="s">
        <v>7697</v>
      </c>
      <c r="C1216">
        <v>26</v>
      </c>
      <c r="D1216" t="s">
        <v>7698</v>
      </c>
      <c r="E1216" t="s">
        <v>23</v>
      </c>
      <c r="F1216" t="s">
        <v>34</v>
      </c>
      <c r="G1216" t="s">
        <v>62</v>
      </c>
      <c r="H1216" t="s">
        <v>23</v>
      </c>
      <c r="I1216" t="s">
        <v>26</v>
      </c>
      <c r="J1216" t="s">
        <v>7699</v>
      </c>
      <c r="K1216" t="s">
        <v>19</v>
      </c>
    </row>
    <row r="1217" spans="1:11" x14ac:dyDescent="0.35">
      <c r="A1217">
        <v>2675</v>
      </c>
      <c r="B1217" t="s">
        <v>7705</v>
      </c>
      <c r="C1217">
        <v>28</v>
      </c>
      <c r="D1217" t="s">
        <v>7706</v>
      </c>
      <c r="E1217" t="s">
        <v>67</v>
      </c>
      <c r="F1217" t="s">
        <v>169</v>
      </c>
      <c r="G1217" t="s">
        <v>47</v>
      </c>
      <c r="H1217" t="s">
        <v>31</v>
      </c>
      <c r="I1217" t="s">
        <v>26</v>
      </c>
      <c r="J1217" t="s">
        <v>7707</v>
      </c>
      <c r="K1217" t="s">
        <v>44</v>
      </c>
    </row>
    <row r="1218" spans="1:11" x14ac:dyDescent="0.35">
      <c r="A1218">
        <v>2676</v>
      </c>
      <c r="B1218" t="s">
        <v>7708</v>
      </c>
      <c r="C1218">
        <v>29</v>
      </c>
      <c r="D1218" t="s">
        <v>7709</v>
      </c>
      <c r="E1218" t="s">
        <v>32</v>
      </c>
      <c r="F1218" t="s">
        <v>149</v>
      </c>
      <c r="G1218" t="s">
        <v>41</v>
      </c>
      <c r="H1218" t="s">
        <v>42</v>
      </c>
      <c r="I1218" t="s">
        <v>58</v>
      </c>
      <c r="J1218" t="s">
        <v>7710</v>
      </c>
      <c r="K1218" t="s">
        <v>28</v>
      </c>
    </row>
    <row r="1219" spans="1:11" x14ac:dyDescent="0.35">
      <c r="A1219">
        <v>2677</v>
      </c>
      <c r="B1219" t="s">
        <v>7711</v>
      </c>
      <c r="C1219">
        <v>27</v>
      </c>
      <c r="D1219" t="s">
        <v>7712</v>
      </c>
      <c r="E1219" t="s">
        <v>169</v>
      </c>
      <c r="F1219" t="s">
        <v>14</v>
      </c>
      <c r="G1219" t="s">
        <v>24</v>
      </c>
      <c r="H1219" t="s">
        <v>25</v>
      </c>
      <c r="I1219" t="s">
        <v>153</v>
      </c>
      <c r="J1219" t="s">
        <v>7713</v>
      </c>
      <c r="K1219" t="s">
        <v>28</v>
      </c>
    </row>
    <row r="1220" spans="1:11" x14ac:dyDescent="0.35">
      <c r="A1220">
        <v>2679</v>
      </c>
      <c r="B1220" t="s">
        <v>7717</v>
      </c>
      <c r="C1220">
        <v>29</v>
      </c>
      <c r="D1220" t="s">
        <v>7718</v>
      </c>
      <c r="E1220" t="s">
        <v>31</v>
      </c>
      <c r="F1220" t="s">
        <v>149</v>
      </c>
      <c r="G1220" t="s">
        <v>47</v>
      </c>
      <c r="H1220" t="s">
        <v>31</v>
      </c>
      <c r="I1220" t="s">
        <v>58</v>
      </c>
      <c r="J1220" t="s">
        <v>7719</v>
      </c>
      <c r="K1220" t="s">
        <v>28</v>
      </c>
    </row>
    <row r="1221" spans="1:11" x14ac:dyDescent="0.35">
      <c r="A1221">
        <v>2680</v>
      </c>
      <c r="B1221" t="s">
        <v>7720</v>
      </c>
      <c r="C1221">
        <v>29</v>
      </c>
      <c r="D1221" t="s">
        <v>7721</v>
      </c>
      <c r="E1221" t="s">
        <v>13</v>
      </c>
      <c r="F1221" t="s">
        <v>57</v>
      </c>
      <c r="G1221" t="s">
        <v>120</v>
      </c>
      <c r="H1221" t="s">
        <v>57</v>
      </c>
      <c r="I1221" t="s">
        <v>48</v>
      </c>
      <c r="J1221" t="s">
        <v>7722</v>
      </c>
      <c r="K1221" t="s">
        <v>76</v>
      </c>
    </row>
    <row r="1222" spans="1:11" x14ac:dyDescent="0.35">
      <c r="A1222">
        <v>2681</v>
      </c>
      <c r="B1222" t="s">
        <v>7723</v>
      </c>
      <c r="C1222">
        <v>26</v>
      </c>
      <c r="D1222" t="s">
        <v>7724</v>
      </c>
      <c r="E1222" t="s">
        <v>13</v>
      </c>
      <c r="F1222" t="s">
        <v>201</v>
      </c>
      <c r="G1222" t="s">
        <v>87</v>
      </c>
      <c r="H1222" t="s">
        <v>79</v>
      </c>
      <c r="I1222" t="s">
        <v>63</v>
      </c>
      <c r="J1222" t="s">
        <v>7725</v>
      </c>
      <c r="K1222" t="s">
        <v>76</v>
      </c>
    </row>
    <row r="1223" spans="1:11" x14ac:dyDescent="0.35">
      <c r="A1223">
        <v>2684</v>
      </c>
      <c r="B1223" t="s">
        <v>7732</v>
      </c>
      <c r="C1223">
        <v>26</v>
      </c>
      <c r="D1223" t="s">
        <v>7733</v>
      </c>
      <c r="E1223" t="s">
        <v>149</v>
      </c>
      <c r="F1223" t="s">
        <v>40</v>
      </c>
      <c r="G1223" t="s">
        <v>24</v>
      </c>
      <c r="H1223" t="s">
        <v>25</v>
      </c>
      <c r="I1223" t="s">
        <v>170</v>
      </c>
      <c r="J1223" t="s">
        <v>7734</v>
      </c>
      <c r="K1223" t="s">
        <v>28</v>
      </c>
    </row>
    <row r="1224" spans="1:11" x14ac:dyDescent="0.35">
      <c r="A1224">
        <v>2685</v>
      </c>
      <c r="B1224" t="s">
        <v>7735</v>
      </c>
      <c r="C1224">
        <v>26</v>
      </c>
      <c r="D1224" t="s">
        <v>7736</v>
      </c>
      <c r="E1224" t="s">
        <v>23</v>
      </c>
      <c r="F1224" t="s">
        <v>32</v>
      </c>
      <c r="G1224" t="s">
        <v>80</v>
      </c>
      <c r="H1224" t="s">
        <v>32</v>
      </c>
      <c r="I1224" t="s">
        <v>68</v>
      </c>
      <c r="J1224" s="1" t="s">
        <v>26019</v>
      </c>
      <c r="K1224" t="s">
        <v>37</v>
      </c>
    </row>
    <row r="1225" spans="1:11" x14ac:dyDescent="0.35">
      <c r="A1225">
        <v>2687</v>
      </c>
      <c r="B1225" t="s">
        <v>7740</v>
      </c>
      <c r="C1225">
        <v>29</v>
      </c>
      <c r="D1225" t="s">
        <v>7741</v>
      </c>
      <c r="E1225" t="s">
        <v>67</v>
      </c>
      <c r="F1225" t="s">
        <v>57</v>
      </c>
      <c r="G1225" t="s">
        <v>24</v>
      </c>
      <c r="H1225" t="s">
        <v>25</v>
      </c>
      <c r="I1225" t="s">
        <v>102</v>
      </c>
      <c r="J1225" t="s">
        <v>7742</v>
      </c>
      <c r="K1225" t="s">
        <v>76</v>
      </c>
    </row>
    <row r="1226" spans="1:11" x14ac:dyDescent="0.35">
      <c r="A1226">
        <v>2689</v>
      </c>
      <c r="B1226" t="s">
        <v>7746</v>
      </c>
      <c r="C1226">
        <v>27</v>
      </c>
      <c r="D1226" t="s">
        <v>7747</v>
      </c>
      <c r="E1226" t="s">
        <v>22</v>
      </c>
      <c r="F1226" t="s">
        <v>169</v>
      </c>
      <c r="G1226" t="s">
        <v>24</v>
      </c>
      <c r="H1226" t="s">
        <v>25</v>
      </c>
      <c r="I1226" t="s">
        <v>48</v>
      </c>
      <c r="J1226" t="s">
        <v>7748</v>
      </c>
      <c r="K1226" t="s">
        <v>28</v>
      </c>
    </row>
    <row r="1227" spans="1:11" x14ac:dyDescent="0.35">
      <c r="A1227">
        <v>2690</v>
      </c>
      <c r="B1227" t="s">
        <v>7749</v>
      </c>
      <c r="C1227">
        <v>29</v>
      </c>
      <c r="D1227" t="s">
        <v>7750</v>
      </c>
      <c r="E1227" t="s">
        <v>22</v>
      </c>
      <c r="F1227" t="s">
        <v>23</v>
      </c>
      <c r="G1227" t="s">
        <v>80</v>
      </c>
      <c r="H1227" t="s">
        <v>32</v>
      </c>
      <c r="I1227" t="s">
        <v>48</v>
      </c>
      <c r="J1227" t="s">
        <v>7751</v>
      </c>
      <c r="K1227" t="s">
        <v>28</v>
      </c>
    </row>
    <row r="1228" spans="1:11" x14ac:dyDescent="0.35">
      <c r="A1228">
        <v>2691</v>
      </c>
      <c r="B1228" t="s">
        <v>7752</v>
      </c>
      <c r="C1228">
        <v>28</v>
      </c>
      <c r="D1228" t="s">
        <v>7753</v>
      </c>
      <c r="E1228" t="s">
        <v>79</v>
      </c>
      <c r="F1228" t="s">
        <v>149</v>
      </c>
      <c r="G1228" t="s">
        <v>47</v>
      </c>
      <c r="H1228" t="s">
        <v>31</v>
      </c>
      <c r="I1228" t="s">
        <v>63</v>
      </c>
      <c r="J1228" t="s">
        <v>7754</v>
      </c>
      <c r="K1228" t="s">
        <v>76</v>
      </c>
    </row>
    <row r="1229" spans="1:11" x14ac:dyDescent="0.35">
      <c r="A1229">
        <v>2692</v>
      </c>
      <c r="B1229" t="s">
        <v>7755</v>
      </c>
      <c r="C1229">
        <v>26</v>
      </c>
      <c r="D1229" t="s">
        <v>7756</v>
      </c>
      <c r="E1229" t="s">
        <v>57</v>
      </c>
      <c r="F1229" t="s">
        <v>25</v>
      </c>
      <c r="G1229" t="s">
        <v>80</v>
      </c>
      <c r="H1229" t="s">
        <v>32</v>
      </c>
      <c r="I1229" t="s">
        <v>116</v>
      </c>
      <c r="J1229" t="s">
        <v>7757</v>
      </c>
      <c r="K1229" t="s">
        <v>28</v>
      </c>
    </row>
    <row r="1230" spans="1:11" x14ac:dyDescent="0.35">
      <c r="A1230">
        <v>2694</v>
      </c>
      <c r="B1230" t="s">
        <v>7761</v>
      </c>
      <c r="C1230">
        <v>29</v>
      </c>
      <c r="D1230" t="s">
        <v>7762</v>
      </c>
      <c r="E1230" t="s">
        <v>22</v>
      </c>
      <c r="F1230" t="s">
        <v>22</v>
      </c>
      <c r="G1230" t="s">
        <v>120</v>
      </c>
      <c r="H1230" t="s">
        <v>57</v>
      </c>
      <c r="I1230" t="s">
        <v>26</v>
      </c>
      <c r="J1230">
        <f>1-977-631-5239</f>
        <v>-6846</v>
      </c>
      <c r="K1230" t="s">
        <v>37</v>
      </c>
    </row>
    <row r="1231" spans="1:11" x14ac:dyDescent="0.35">
      <c r="A1231">
        <v>2699</v>
      </c>
      <c r="B1231" t="s">
        <v>7773</v>
      </c>
      <c r="C1231">
        <v>26</v>
      </c>
      <c r="D1231" t="s">
        <v>7774</v>
      </c>
      <c r="E1231" t="s">
        <v>25</v>
      </c>
      <c r="F1231" t="s">
        <v>149</v>
      </c>
      <c r="G1231" t="s">
        <v>52</v>
      </c>
      <c r="H1231" t="s">
        <v>13</v>
      </c>
      <c r="I1231" t="s">
        <v>26</v>
      </c>
      <c r="J1231" t="s">
        <v>7775</v>
      </c>
      <c r="K1231" t="s">
        <v>28</v>
      </c>
    </row>
    <row r="1232" spans="1:11" x14ac:dyDescent="0.35">
      <c r="A1232">
        <v>2702</v>
      </c>
      <c r="B1232" t="s">
        <v>7781</v>
      </c>
      <c r="C1232">
        <v>30</v>
      </c>
      <c r="D1232" t="s">
        <v>7782</v>
      </c>
      <c r="E1232" t="s">
        <v>101</v>
      </c>
      <c r="F1232" t="s">
        <v>16</v>
      </c>
      <c r="G1232" t="s">
        <v>62</v>
      </c>
      <c r="H1232" t="s">
        <v>23</v>
      </c>
      <c r="I1232" t="s">
        <v>26</v>
      </c>
      <c r="J1232" t="s">
        <v>7783</v>
      </c>
      <c r="K1232" t="s">
        <v>44</v>
      </c>
    </row>
    <row r="1233" spans="1:11" x14ac:dyDescent="0.35">
      <c r="A1233">
        <v>2705</v>
      </c>
      <c r="B1233" t="s">
        <v>7790</v>
      </c>
      <c r="C1233">
        <v>28</v>
      </c>
      <c r="D1233" t="s">
        <v>7791</v>
      </c>
      <c r="E1233" t="s">
        <v>34</v>
      </c>
      <c r="F1233" t="s">
        <v>149</v>
      </c>
      <c r="G1233" t="s">
        <v>24</v>
      </c>
      <c r="H1233" t="s">
        <v>25</v>
      </c>
      <c r="I1233" t="s">
        <v>88</v>
      </c>
      <c r="J1233" t="s">
        <v>7792</v>
      </c>
      <c r="K1233" t="s">
        <v>76</v>
      </c>
    </row>
    <row r="1234" spans="1:11" x14ac:dyDescent="0.35">
      <c r="A1234">
        <v>2708</v>
      </c>
      <c r="B1234" t="s">
        <v>7799</v>
      </c>
      <c r="C1234">
        <v>26</v>
      </c>
      <c r="D1234" t="s">
        <v>7800</v>
      </c>
      <c r="E1234" t="s">
        <v>16</v>
      </c>
      <c r="F1234" t="s">
        <v>79</v>
      </c>
      <c r="G1234" t="s">
        <v>41</v>
      </c>
      <c r="H1234" t="s">
        <v>42</v>
      </c>
      <c r="I1234" t="s">
        <v>88</v>
      </c>
      <c r="J1234" t="s">
        <v>7801</v>
      </c>
      <c r="K1234" t="s">
        <v>44</v>
      </c>
    </row>
    <row r="1235" spans="1:11" x14ac:dyDescent="0.35">
      <c r="A1235">
        <v>2709</v>
      </c>
      <c r="B1235" t="s">
        <v>7802</v>
      </c>
      <c r="C1235">
        <v>28</v>
      </c>
      <c r="D1235" t="s">
        <v>7803</v>
      </c>
      <c r="E1235" t="s">
        <v>42</v>
      </c>
      <c r="F1235" t="s">
        <v>57</v>
      </c>
      <c r="G1235" t="s">
        <v>24</v>
      </c>
      <c r="H1235" t="s">
        <v>25</v>
      </c>
      <c r="I1235" t="s">
        <v>102</v>
      </c>
      <c r="J1235" t="s">
        <v>7804</v>
      </c>
      <c r="K1235" t="s">
        <v>37</v>
      </c>
    </row>
    <row r="1236" spans="1:11" x14ac:dyDescent="0.35">
      <c r="A1236">
        <v>2711</v>
      </c>
      <c r="B1236" t="s">
        <v>7345</v>
      </c>
      <c r="C1236">
        <v>28</v>
      </c>
      <c r="D1236" t="s">
        <v>7808</v>
      </c>
      <c r="E1236" t="s">
        <v>13</v>
      </c>
      <c r="F1236" t="s">
        <v>16</v>
      </c>
      <c r="G1236" t="s">
        <v>87</v>
      </c>
      <c r="H1236" t="s">
        <v>79</v>
      </c>
      <c r="I1236" t="s">
        <v>53</v>
      </c>
      <c r="J1236" t="s">
        <v>7809</v>
      </c>
      <c r="K1236" t="s">
        <v>44</v>
      </c>
    </row>
    <row r="1237" spans="1:11" x14ac:dyDescent="0.35">
      <c r="A1237">
        <v>2713</v>
      </c>
      <c r="B1237" t="s">
        <v>7813</v>
      </c>
      <c r="C1237">
        <v>27</v>
      </c>
      <c r="D1237" t="s">
        <v>7814</v>
      </c>
      <c r="E1237" t="s">
        <v>40</v>
      </c>
      <c r="F1237" t="s">
        <v>13</v>
      </c>
      <c r="G1237" t="s">
        <v>80</v>
      </c>
      <c r="H1237" t="s">
        <v>32</v>
      </c>
      <c r="I1237" t="s">
        <v>35</v>
      </c>
      <c r="J1237" t="s">
        <v>7815</v>
      </c>
      <c r="K1237" t="s">
        <v>37</v>
      </c>
    </row>
    <row r="1238" spans="1:11" x14ac:dyDescent="0.35">
      <c r="A1238">
        <v>2716</v>
      </c>
      <c r="B1238" t="s">
        <v>7822</v>
      </c>
      <c r="C1238">
        <v>29</v>
      </c>
      <c r="D1238" t="s">
        <v>7823</v>
      </c>
      <c r="E1238" t="s">
        <v>169</v>
      </c>
      <c r="F1238" t="s">
        <v>79</v>
      </c>
      <c r="G1238" t="s">
        <v>15</v>
      </c>
      <c r="H1238" t="s">
        <v>16</v>
      </c>
      <c r="I1238" t="s">
        <v>146</v>
      </c>
      <c r="J1238" t="s">
        <v>7824</v>
      </c>
      <c r="K1238" t="s">
        <v>44</v>
      </c>
    </row>
    <row r="1239" spans="1:11" x14ac:dyDescent="0.35">
      <c r="A1239">
        <v>2721</v>
      </c>
      <c r="B1239" t="s">
        <v>7836</v>
      </c>
      <c r="C1239">
        <v>26</v>
      </c>
      <c r="D1239" t="s">
        <v>7837</v>
      </c>
      <c r="E1239" t="s">
        <v>177</v>
      </c>
      <c r="F1239" t="s">
        <v>79</v>
      </c>
      <c r="G1239" t="s">
        <v>33</v>
      </c>
      <c r="H1239" t="s">
        <v>34</v>
      </c>
      <c r="I1239" t="s">
        <v>68</v>
      </c>
      <c r="J1239">
        <v>2748247800</v>
      </c>
      <c r="K1239" t="s">
        <v>76</v>
      </c>
    </row>
    <row r="1240" spans="1:11" x14ac:dyDescent="0.35">
      <c r="A1240">
        <v>2723</v>
      </c>
      <c r="B1240" t="s">
        <v>7841</v>
      </c>
      <c r="C1240">
        <v>28</v>
      </c>
      <c r="D1240" t="s">
        <v>7842</v>
      </c>
      <c r="E1240" t="s">
        <v>22</v>
      </c>
      <c r="F1240" t="s">
        <v>13</v>
      </c>
      <c r="G1240" t="s">
        <v>15</v>
      </c>
      <c r="H1240" t="s">
        <v>16</v>
      </c>
      <c r="I1240" t="s">
        <v>26</v>
      </c>
      <c r="J1240" t="s">
        <v>7843</v>
      </c>
      <c r="K1240" t="s">
        <v>19</v>
      </c>
    </row>
    <row r="1241" spans="1:11" x14ac:dyDescent="0.35">
      <c r="A1241">
        <v>2726</v>
      </c>
      <c r="B1241" t="s">
        <v>7850</v>
      </c>
      <c r="C1241">
        <v>27</v>
      </c>
      <c r="D1241" t="s">
        <v>7851</v>
      </c>
      <c r="E1241" t="s">
        <v>79</v>
      </c>
      <c r="F1241" t="s">
        <v>23</v>
      </c>
      <c r="G1241" t="s">
        <v>87</v>
      </c>
      <c r="H1241" t="s">
        <v>79</v>
      </c>
      <c r="I1241" t="s">
        <v>102</v>
      </c>
      <c r="J1241" t="s">
        <v>7852</v>
      </c>
      <c r="K1241" t="s">
        <v>76</v>
      </c>
    </row>
    <row r="1242" spans="1:11" x14ac:dyDescent="0.35">
      <c r="A1242">
        <v>2727</v>
      </c>
      <c r="B1242" t="s">
        <v>7853</v>
      </c>
      <c r="C1242">
        <v>27</v>
      </c>
      <c r="D1242" t="s">
        <v>7854</v>
      </c>
      <c r="E1242" t="s">
        <v>22</v>
      </c>
      <c r="F1242" t="s">
        <v>133</v>
      </c>
      <c r="G1242" t="s">
        <v>24</v>
      </c>
      <c r="H1242" t="s">
        <v>25</v>
      </c>
      <c r="I1242" t="s">
        <v>58</v>
      </c>
      <c r="J1242">
        <v>6282416968</v>
      </c>
      <c r="K1242" t="s">
        <v>28</v>
      </c>
    </row>
    <row r="1243" spans="1:11" x14ac:dyDescent="0.35">
      <c r="A1243">
        <v>2731</v>
      </c>
      <c r="B1243" t="s">
        <v>7863</v>
      </c>
      <c r="C1243">
        <v>29</v>
      </c>
      <c r="D1243" t="s">
        <v>7864</v>
      </c>
      <c r="E1243" t="s">
        <v>31</v>
      </c>
      <c r="F1243" t="s">
        <v>31</v>
      </c>
      <c r="G1243" t="s">
        <v>52</v>
      </c>
      <c r="H1243" t="s">
        <v>13</v>
      </c>
      <c r="I1243" t="s">
        <v>17</v>
      </c>
      <c r="J1243" t="s">
        <v>7865</v>
      </c>
      <c r="K1243" t="s">
        <v>37</v>
      </c>
    </row>
    <row r="1244" spans="1:11" x14ac:dyDescent="0.35">
      <c r="A1244">
        <v>2733</v>
      </c>
      <c r="B1244" t="s">
        <v>7869</v>
      </c>
      <c r="C1244">
        <v>26</v>
      </c>
      <c r="D1244" t="s">
        <v>7870</v>
      </c>
      <c r="E1244" t="s">
        <v>23</v>
      </c>
      <c r="F1244" t="s">
        <v>67</v>
      </c>
      <c r="G1244" t="s">
        <v>87</v>
      </c>
      <c r="H1244" t="s">
        <v>79</v>
      </c>
      <c r="I1244" t="s">
        <v>170</v>
      </c>
      <c r="J1244" t="s">
        <v>7871</v>
      </c>
      <c r="K1244" t="s">
        <v>37</v>
      </c>
    </row>
    <row r="1245" spans="1:11" x14ac:dyDescent="0.35">
      <c r="A1245">
        <v>2734</v>
      </c>
      <c r="B1245" t="s">
        <v>7872</v>
      </c>
      <c r="C1245">
        <v>26</v>
      </c>
      <c r="D1245" t="s">
        <v>7873</v>
      </c>
      <c r="E1245" t="s">
        <v>149</v>
      </c>
      <c r="F1245" t="s">
        <v>177</v>
      </c>
      <c r="G1245" t="s">
        <v>52</v>
      </c>
      <c r="H1245" t="s">
        <v>13</v>
      </c>
      <c r="I1245" t="s">
        <v>170</v>
      </c>
      <c r="J1245" t="s">
        <v>7874</v>
      </c>
      <c r="K1245" t="s">
        <v>28</v>
      </c>
    </row>
    <row r="1246" spans="1:11" x14ac:dyDescent="0.35">
      <c r="A1246">
        <v>2735</v>
      </c>
      <c r="B1246" t="s">
        <v>7875</v>
      </c>
      <c r="C1246">
        <v>28</v>
      </c>
      <c r="D1246" t="s">
        <v>7876</v>
      </c>
      <c r="E1246" t="s">
        <v>16</v>
      </c>
      <c r="F1246" t="s">
        <v>79</v>
      </c>
      <c r="G1246" t="s">
        <v>41</v>
      </c>
      <c r="H1246" t="s">
        <v>42</v>
      </c>
      <c r="I1246" t="s">
        <v>68</v>
      </c>
      <c r="J1246" t="s">
        <v>7877</v>
      </c>
      <c r="K1246" t="s">
        <v>37</v>
      </c>
    </row>
    <row r="1247" spans="1:11" x14ac:dyDescent="0.35">
      <c r="A1247">
        <v>2740</v>
      </c>
      <c r="B1247" t="s">
        <v>7890</v>
      </c>
      <c r="C1247">
        <v>28</v>
      </c>
      <c r="D1247" t="s">
        <v>7891</v>
      </c>
      <c r="E1247" t="s">
        <v>57</v>
      </c>
      <c r="F1247" t="s">
        <v>57</v>
      </c>
      <c r="G1247" t="s">
        <v>80</v>
      </c>
      <c r="H1247" t="s">
        <v>32</v>
      </c>
      <c r="I1247" t="s">
        <v>63</v>
      </c>
      <c r="J1247" t="s">
        <v>7892</v>
      </c>
      <c r="K1247" t="s">
        <v>76</v>
      </c>
    </row>
    <row r="1248" spans="1:11" x14ac:dyDescent="0.35">
      <c r="A1248">
        <v>2741</v>
      </c>
      <c r="B1248" t="s">
        <v>6106</v>
      </c>
      <c r="C1248">
        <v>26</v>
      </c>
      <c r="D1248" t="s">
        <v>7893</v>
      </c>
      <c r="E1248" t="s">
        <v>23</v>
      </c>
      <c r="F1248" t="s">
        <v>67</v>
      </c>
      <c r="G1248" t="s">
        <v>24</v>
      </c>
      <c r="H1248" t="s">
        <v>25</v>
      </c>
      <c r="I1248" t="s">
        <v>88</v>
      </c>
      <c r="J1248" t="s">
        <v>7894</v>
      </c>
      <c r="K1248" t="s">
        <v>28</v>
      </c>
    </row>
    <row r="1249" spans="1:11" x14ac:dyDescent="0.35">
      <c r="A1249">
        <v>2742</v>
      </c>
      <c r="B1249" t="s">
        <v>7895</v>
      </c>
      <c r="C1249">
        <v>30</v>
      </c>
      <c r="D1249" t="s">
        <v>7896</v>
      </c>
      <c r="E1249" t="s">
        <v>22</v>
      </c>
      <c r="F1249" t="s">
        <v>67</v>
      </c>
      <c r="G1249" t="s">
        <v>47</v>
      </c>
      <c r="H1249" t="s">
        <v>31</v>
      </c>
      <c r="I1249" t="s">
        <v>53</v>
      </c>
      <c r="J1249" t="s">
        <v>7897</v>
      </c>
      <c r="K1249" t="s">
        <v>44</v>
      </c>
    </row>
    <row r="1250" spans="1:11" x14ac:dyDescent="0.35">
      <c r="A1250">
        <v>2743</v>
      </c>
      <c r="B1250" t="s">
        <v>7898</v>
      </c>
      <c r="C1250">
        <v>28</v>
      </c>
      <c r="D1250" t="s">
        <v>7899</v>
      </c>
      <c r="E1250" t="s">
        <v>57</v>
      </c>
      <c r="F1250" t="s">
        <v>57</v>
      </c>
      <c r="G1250" t="s">
        <v>41</v>
      </c>
      <c r="H1250" t="s">
        <v>42</v>
      </c>
      <c r="I1250" t="s">
        <v>35</v>
      </c>
      <c r="J1250" t="s">
        <v>7900</v>
      </c>
      <c r="K1250" t="s">
        <v>76</v>
      </c>
    </row>
    <row r="1251" spans="1:11" x14ac:dyDescent="0.35">
      <c r="A1251">
        <v>2744</v>
      </c>
      <c r="B1251" t="s">
        <v>226</v>
      </c>
      <c r="C1251">
        <v>26</v>
      </c>
      <c r="D1251" t="s">
        <v>7901</v>
      </c>
      <c r="E1251" t="s">
        <v>16</v>
      </c>
      <c r="F1251" t="s">
        <v>169</v>
      </c>
      <c r="G1251" t="s">
        <v>120</v>
      </c>
      <c r="H1251" t="s">
        <v>57</v>
      </c>
      <c r="I1251" t="s">
        <v>170</v>
      </c>
      <c r="J1251" t="s">
        <v>7902</v>
      </c>
      <c r="K1251" t="s">
        <v>44</v>
      </c>
    </row>
    <row r="1252" spans="1:11" x14ac:dyDescent="0.35">
      <c r="A1252">
        <v>2745</v>
      </c>
      <c r="B1252" t="s">
        <v>7903</v>
      </c>
      <c r="C1252">
        <v>30</v>
      </c>
      <c r="D1252" t="s">
        <v>7904</v>
      </c>
      <c r="E1252" t="s">
        <v>40</v>
      </c>
      <c r="F1252" t="s">
        <v>32</v>
      </c>
      <c r="G1252" t="s">
        <v>24</v>
      </c>
      <c r="H1252" t="s">
        <v>25</v>
      </c>
      <c r="I1252" t="s">
        <v>146</v>
      </c>
      <c r="J1252" t="s">
        <v>7905</v>
      </c>
      <c r="K1252" t="s">
        <v>37</v>
      </c>
    </row>
    <row r="1253" spans="1:11" x14ac:dyDescent="0.35">
      <c r="A1253">
        <v>2751</v>
      </c>
      <c r="B1253" t="s">
        <v>7920</v>
      </c>
      <c r="C1253">
        <v>27</v>
      </c>
      <c r="D1253" t="s">
        <v>7921</v>
      </c>
      <c r="E1253" t="s">
        <v>67</v>
      </c>
      <c r="F1253" t="s">
        <v>101</v>
      </c>
      <c r="G1253" t="s">
        <v>87</v>
      </c>
      <c r="H1253" t="s">
        <v>79</v>
      </c>
      <c r="I1253" t="s">
        <v>58</v>
      </c>
      <c r="J1253" t="s">
        <v>7922</v>
      </c>
      <c r="K1253" t="s">
        <v>28</v>
      </c>
    </row>
    <row r="1254" spans="1:11" x14ac:dyDescent="0.35">
      <c r="A1254">
        <v>2753</v>
      </c>
      <c r="B1254" t="s">
        <v>7926</v>
      </c>
      <c r="C1254">
        <v>29</v>
      </c>
      <c r="D1254" t="s">
        <v>7927</v>
      </c>
      <c r="E1254" t="s">
        <v>16</v>
      </c>
      <c r="F1254" t="s">
        <v>25</v>
      </c>
      <c r="G1254" t="s">
        <v>33</v>
      </c>
      <c r="H1254" t="s">
        <v>34</v>
      </c>
      <c r="I1254" t="s">
        <v>146</v>
      </c>
      <c r="J1254" t="s">
        <v>7928</v>
      </c>
      <c r="K1254" t="s">
        <v>44</v>
      </c>
    </row>
    <row r="1255" spans="1:11" x14ac:dyDescent="0.35">
      <c r="A1255">
        <v>2754</v>
      </c>
      <c r="B1255" t="s">
        <v>7929</v>
      </c>
      <c r="C1255">
        <v>30</v>
      </c>
      <c r="D1255" t="s">
        <v>7930</v>
      </c>
      <c r="E1255" t="s">
        <v>22</v>
      </c>
      <c r="F1255" t="s">
        <v>34</v>
      </c>
      <c r="G1255" t="s">
        <v>41</v>
      </c>
      <c r="H1255" t="s">
        <v>42</v>
      </c>
      <c r="I1255" t="s">
        <v>91</v>
      </c>
      <c r="J1255" t="s">
        <v>7931</v>
      </c>
      <c r="K1255" t="s">
        <v>28</v>
      </c>
    </row>
    <row r="1256" spans="1:11" x14ac:dyDescent="0.35">
      <c r="A1256">
        <v>2755</v>
      </c>
      <c r="B1256" t="s">
        <v>4981</v>
      </c>
      <c r="C1256">
        <v>30</v>
      </c>
      <c r="D1256" t="s">
        <v>7932</v>
      </c>
      <c r="E1256" t="s">
        <v>32</v>
      </c>
      <c r="F1256" t="s">
        <v>40</v>
      </c>
      <c r="G1256" t="s">
        <v>24</v>
      </c>
      <c r="H1256" t="s">
        <v>25</v>
      </c>
      <c r="I1256" t="s">
        <v>35</v>
      </c>
      <c r="J1256" t="s">
        <v>7933</v>
      </c>
      <c r="K1256" t="s">
        <v>19</v>
      </c>
    </row>
    <row r="1257" spans="1:11" x14ac:dyDescent="0.35">
      <c r="A1257">
        <v>2756</v>
      </c>
      <c r="B1257" t="s">
        <v>7934</v>
      </c>
      <c r="C1257">
        <v>28</v>
      </c>
      <c r="D1257" t="s">
        <v>7935</v>
      </c>
      <c r="E1257" t="s">
        <v>13</v>
      </c>
      <c r="F1257" t="s">
        <v>22</v>
      </c>
      <c r="G1257" t="s">
        <v>33</v>
      </c>
      <c r="H1257" t="s">
        <v>34</v>
      </c>
      <c r="I1257" t="s">
        <v>116</v>
      </c>
      <c r="J1257" t="s">
        <v>7936</v>
      </c>
      <c r="K1257" t="s">
        <v>19</v>
      </c>
    </row>
    <row r="1258" spans="1:11" x14ac:dyDescent="0.35">
      <c r="A1258">
        <v>2761</v>
      </c>
      <c r="B1258" t="s">
        <v>7947</v>
      </c>
      <c r="C1258">
        <v>29</v>
      </c>
      <c r="D1258" t="s">
        <v>7948</v>
      </c>
      <c r="E1258" t="s">
        <v>57</v>
      </c>
      <c r="F1258" t="s">
        <v>149</v>
      </c>
      <c r="G1258" t="s">
        <v>52</v>
      </c>
      <c r="H1258" t="s">
        <v>13</v>
      </c>
      <c r="I1258" t="s">
        <v>58</v>
      </c>
      <c r="J1258" t="s">
        <v>7949</v>
      </c>
      <c r="K1258" t="s">
        <v>28</v>
      </c>
    </row>
    <row r="1259" spans="1:11" x14ac:dyDescent="0.35">
      <c r="A1259">
        <v>2762</v>
      </c>
      <c r="B1259" t="s">
        <v>7950</v>
      </c>
      <c r="C1259">
        <v>27</v>
      </c>
      <c r="D1259" t="s">
        <v>7951</v>
      </c>
      <c r="E1259" t="s">
        <v>169</v>
      </c>
      <c r="F1259" t="s">
        <v>34</v>
      </c>
      <c r="G1259" t="s">
        <v>87</v>
      </c>
      <c r="H1259" t="s">
        <v>79</v>
      </c>
      <c r="I1259" t="s">
        <v>26</v>
      </c>
      <c r="J1259" t="s">
        <v>7952</v>
      </c>
      <c r="K1259" t="s">
        <v>28</v>
      </c>
    </row>
    <row r="1260" spans="1:11" x14ac:dyDescent="0.35">
      <c r="A1260">
        <v>2764</v>
      </c>
      <c r="B1260" t="s">
        <v>7955</v>
      </c>
      <c r="C1260">
        <v>27</v>
      </c>
      <c r="D1260" t="s">
        <v>7956</v>
      </c>
      <c r="E1260" t="s">
        <v>101</v>
      </c>
      <c r="F1260" t="s">
        <v>79</v>
      </c>
      <c r="G1260" t="s">
        <v>80</v>
      </c>
      <c r="H1260" t="s">
        <v>32</v>
      </c>
      <c r="I1260" t="s">
        <v>58</v>
      </c>
      <c r="J1260" t="s">
        <v>7957</v>
      </c>
      <c r="K1260" t="s">
        <v>28</v>
      </c>
    </row>
    <row r="1261" spans="1:11" x14ac:dyDescent="0.35">
      <c r="A1261">
        <v>2766</v>
      </c>
      <c r="B1261" t="s">
        <v>7961</v>
      </c>
      <c r="C1261">
        <v>28</v>
      </c>
      <c r="D1261" t="s">
        <v>7962</v>
      </c>
      <c r="E1261" t="s">
        <v>133</v>
      </c>
      <c r="F1261" t="s">
        <v>57</v>
      </c>
      <c r="G1261" t="s">
        <v>80</v>
      </c>
      <c r="H1261" t="s">
        <v>32</v>
      </c>
      <c r="I1261" t="s">
        <v>170</v>
      </c>
      <c r="J1261" t="s">
        <v>7963</v>
      </c>
      <c r="K1261" t="s">
        <v>37</v>
      </c>
    </row>
    <row r="1262" spans="1:11" x14ac:dyDescent="0.35">
      <c r="A1262">
        <v>2768</v>
      </c>
      <c r="B1262" t="s">
        <v>384</v>
      </c>
      <c r="C1262">
        <v>29</v>
      </c>
      <c r="D1262" t="s">
        <v>7967</v>
      </c>
      <c r="E1262" t="s">
        <v>201</v>
      </c>
      <c r="F1262" t="s">
        <v>23</v>
      </c>
      <c r="G1262" t="s">
        <v>15</v>
      </c>
      <c r="H1262" t="s">
        <v>16</v>
      </c>
      <c r="I1262" t="s">
        <v>68</v>
      </c>
      <c r="J1262" t="s">
        <v>7968</v>
      </c>
      <c r="K1262" t="s">
        <v>19</v>
      </c>
    </row>
    <row r="1263" spans="1:11" x14ac:dyDescent="0.35">
      <c r="A1263">
        <v>2769</v>
      </c>
      <c r="B1263" t="s">
        <v>4060</v>
      </c>
      <c r="C1263">
        <v>28</v>
      </c>
      <c r="D1263" t="s">
        <v>7969</v>
      </c>
      <c r="E1263" t="s">
        <v>25</v>
      </c>
      <c r="F1263" t="s">
        <v>42</v>
      </c>
      <c r="G1263" t="s">
        <v>52</v>
      </c>
      <c r="H1263" t="s">
        <v>13</v>
      </c>
      <c r="I1263" t="s">
        <v>63</v>
      </c>
      <c r="J1263" t="s">
        <v>7970</v>
      </c>
      <c r="K1263" t="s">
        <v>28</v>
      </c>
    </row>
    <row r="1264" spans="1:11" x14ac:dyDescent="0.35">
      <c r="A1264">
        <v>2772</v>
      </c>
      <c r="B1264" t="s">
        <v>7976</v>
      </c>
      <c r="C1264">
        <v>26</v>
      </c>
      <c r="D1264" t="s">
        <v>7977</v>
      </c>
      <c r="E1264" t="s">
        <v>57</v>
      </c>
      <c r="F1264" t="s">
        <v>14</v>
      </c>
      <c r="G1264" t="s">
        <v>41</v>
      </c>
      <c r="H1264" t="s">
        <v>42</v>
      </c>
      <c r="I1264" t="s">
        <v>116</v>
      </c>
      <c r="J1264" t="s">
        <v>7978</v>
      </c>
      <c r="K1264" t="s">
        <v>19</v>
      </c>
    </row>
    <row r="1265" spans="1:11" x14ac:dyDescent="0.35">
      <c r="A1265">
        <v>2773</v>
      </c>
      <c r="B1265" t="s">
        <v>7979</v>
      </c>
      <c r="C1265">
        <v>26</v>
      </c>
      <c r="D1265" t="s">
        <v>7980</v>
      </c>
      <c r="E1265" t="s">
        <v>201</v>
      </c>
      <c r="F1265" t="s">
        <v>13</v>
      </c>
      <c r="G1265" t="s">
        <v>41</v>
      </c>
      <c r="H1265" t="s">
        <v>42</v>
      </c>
      <c r="I1265" t="s">
        <v>58</v>
      </c>
      <c r="J1265" t="s">
        <v>7981</v>
      </c>
      <c r="K1265" t="s">
        <v>28</v>
      </c>
    </row>
    <row r="1266" spans="1:11" x14ac:dyDescent="0.35">
      <c r="A1266">
        <v>2774</v>
      </c>
      <c r="B1266" t="s">
        <v>7982</v>
      </c>
      <c r="C1266">
        <v>26</v>
      </c>
      <c r="D1266" t="s">
        <v>7983</v>
      </c>
      <c r="E1266" t="s">
        <v>42</v>
      </c>
      <c r="F1266" t="s">
        <v>32</v>
      </c>
      <c r="G1266" t="s">
        <v>52</v>
      </c>
      <c r="H1266" t="s">
        <v>13</v>
      </c>
      <c r="I1266" t="s">
        <v>53</v>
      </c>
      <c r="J1266" t="s">
        <v>7984</v>
      </c>
      <c r="K1266" t="s">
        <v>76</v>
      </c>
    </row>
    <row r="1267" spans="1:11" x14ac:dyDescent="0.35">
      <c r="A1267">
        <v>2775</v>
      </c>
      <c r="B1267" t="s">
        <v>7985</v>
      </c>
      <c r="C1267">
        <v>26</v>
      </c>
      <c r="D1267" t="s">
        <v>7986</v>
      </c>
      <c r="E1267" t="s">
        <v>22</v>
      </c>
      <c r="F1267" t="s">
        <v>32</v>
      </c>
      <c r="G1267" t="s">
        <v>120</v>
      </c>
      <c r="H1267" t="s">
        <v>57</v>
      </c>
      <c r="I1267" t="s">
        <v>116</v>
      </c>
      <c r="J1267" t="s">
        <v>7987</v>
      </c>
      <c r="K1267" t="s">
        <v>44</v>
      </c>
    </row>
    <row r="1268" spans="1:11" x14ac:dyDescent="0.35">
      <c r="A1268">
        <v>2778</v>
      </c>
      <c r="B1268" t="s">
        <v>7994</v>
      </c>
      <c r="C1268">
        <v>26</v>
      </c>
      <c r="D1268" t="s">
        <v>7995</v>
      </c>
      <c r="E1268" t="s">
        <v>201</v>
      </c>
      <c r="F1268" t="s">
        <v>133</v>
      </c>
      <c r="G1268" t="s">
        <v>80</v>
      </c>
      <c r="H1268" t="s">
        <v>32</v>
      </c>
      <c r="I1268" t="s">
        <v>68</v>
      </c>
      <c r="J1268" t="s">
        <v>7996</v>
      </c>
      <c r="K1268" t="s">
        <v>44</v>
      </c>
    </row>
    <row r="1269" spans="1:11" x14ac:dyDescent="0.35">
      <c r="A1269">
        <v>2780</v>
      </c>
      <c r="B1269" t="s">
        <v>8000</v>
      </c>
      <c r="C1269">
        <v>28</v>
      </c>
      <c r="D1269" t="s">
        <v>8001</v>
      </c>
      <c r="E1269" t="s">
        <v>34</v>
      </c>
      <c r="F1269" t="s">
        <v>14</v>
      </c>
      <c r="G1269" t="s">
        <v>41</v>
      </c>
      <c r="H1269" t="s">
        <v>42</v>
      </c>
      <c r="I1269" t="s">
        <v>102</v>
      </c>
      <c r="J1269">
        <v>2800673813</v>
      </c>
      <c r="K1269" t="s">
        <v>28</v>
      </c>
    </row>
    <row r="1270" spans="1:11" x14ac:dyDescent="0.35">
      <c r="A1270">
        <v>2784</v>
      </c>
      <c r="B1270" t="s">
        <v>8011</v>
      </c>
      <c r="C1270">
        <v>28</v>
      </c>
      <c r="D1270" t="s">
        <v>8012</v>
      </c>
      <c r="E1270" t="s">
        <v>133</v>
      </c>
      <c r="F1270" t="s">
        <v>133</v>
      </c>
      <c r="G1270" t="s">
        <v>120</v>
      </c>
      <c r="H1270" t="s">
        <v>57</v>
      </c>
      <c r="I1270" t="s">
        <v>58</v>
      </c>
      <c r="J1270" t="s">
        <v>8013</v>
      </c>
      <c r="K1270" t="s">
        <v>37</v>
      </c>
    </row>
    <row r="1271" spans="1:11" x14ac:dyDescent="0.35">
      <c r="A1271">
        <v>2788</v>
      </c>
      <c r="B1271" t="s">
        <v>8022</v>
      </c>
      <c r="C1271">
        <v>28</v>
      </c>
      <c r="D1271" t="s">
        <v>8023</v>
      </c>
      <c r="E1271" t="s">
        <v>177</v>
      </c>
      <c r="F1271" t="s">
        <v>57</v>
      </c>
      <c r="G1271" t="s">
        <v>80</v>
      </c>
      <c r="H1271" t="s">
        <v>32</v>
      </c>
      <c r="I1271" t="s">
        <v>17</v>
      </c>
      <c r="J1271" t="s">
        <v>8024</v>
      </c>
      <c r="K1271" t="s">
        <v>28</v>
      </c>
    </row>
    <row r="1272" spans="1:11" x14ac:dyDescent="0.35">
      <c r="A1272">
        <v>2790</v>
      </c>
      <c r="B1272" t="s">
        <v>8028</v>
      </c>
      <c r="C1272">
        <v>30</v>
      </c>
      <c r="D1272" t="s">
        <v>8029</v>
      </c>
      <c r="E1272" t="s">
        <v>25</v>
      </c>
      <c r="F1272" t="s">
        <v>177</v>
      </c>
      <c r="G1272" t="s">
        <v>62</v>
      </c>
      <c r="H1272" t="s">
        <v>23</v>
      </c>
      <c r="I1272" t="s">
        <v>116</v>
      </c>
      <c r="J1272" t="s">
        <v>8030</v>
      </c>
      <c r="K1272" t="s">
        <v>76</v>
      </c>
    </row>
    <row r="1273" spans="1:11" x14ac:dyDescent="0.35">
      <c r="A1273">
        <v>2792</v>
      </c>
      <c r="B1273" t="s">
        <v>8034</v>
      </c>
      <c r="C1273">
        <v>28</v>
      </c>
      <c r="D1273" t="s">
        <v>8035</v>
      </c>
      <c r="E1273" t="s">
        <v>133</v>
      </c>
      <c r="F1273" t="s">
        <v>34</v>
      </c>
      <c r="G1273" t="s">
        <v>52</v>
      </c>
      <c r="H1273" t="s">
        <v>13</v>
      </c>
      <c r="I1273" t="s">
        <v>58</v>
      </c>
      <c r="J1273" t="s">
        <v>8036</v>
      </c>
      <c r="K1273" t="s">
        <v>28</v>
      </c>
    </row>
    <row r="1274" spans="1:11" x14ac:dyDescent="0.35">
      <c r="A1274">
        <v>2795</v>
      </c>
      <c r="B1274" t="s">
        <v>8042</v>
      </c>
      <c r="C1274">
        <v>29</v>
      </c>
      <c r="D1274" t="s">
        <v>8043</v>
      </c>
      <c r="E1274" t="s">
        <v>13</v>
      </c>
      <c r="F1274" t="s">
        <v>133</v>
      </c>
      <c r="G1274" t="s">
        <v>47</v>
      </c>
      <c r="H1274" t="s">
        <v>31</v>
      </c>
      <c r="I1274" t="s">
        <v>170</v>
      </c>
      <c r="J1274" t="s">
        <v>8044</v>
      </c>
      <c r="K1274" t="s">
        <v>19</v>
      </c>
    </row>
    <row r="1275" spans="1:11" x14ac:dyDescent="0.35">
      <c r="A1275">
        <v>2798</v>
      </c>
      <c r="B1275" t="s">
        <v>8050</v>
      </c>
      <c r="C1275">
        <v>30</v>
      </c>
      <c r="D1275" t="s">
        <v>8051</v>
      </c>
      <c r="E1275" t="s">
        <v>79</v>
      </c>
      <c r="F1275" t="s">
        <v>16</v>
      </c>
      <c r="G1275" t="s">
        <v>87</v>
      </c>
      <c r="H1275" t="s">
        <v>79</v>
      </c>
      <c r="I1275" t="s">
        <v>58</v>
      </c>
      <c r="J1275">
        <v>6878858358</v>
      </c>
      <c r="K1275" t="s">
        <v>28</v>
      </c>
    </row>
    <row r="1276" spans="1:11" x14ac:dyDescent="0.35">
      <c r="A1276">
        <v>2800</v>
      </c>
      <c r="B1276" t="s">
        <v>8055</v>
      </c>
      <c r="C1276">
        <v>29</v>
      </c>
      <c r="D1276" t="s">
        <v>8056</v>
      </c>
      <c r="E1276" t="s">
        <v>13</v>
      </c>
      <c r="F1276" t="s">
        <v>67</v>
      </c>
      <c r="G1276" t="s">
        <v>41</v>
      </c>
      <c r="H1276" t="s">
        <v>42</v>
      </c>
      <c r="I1276" t="s">
        <v>68</v>
      </c>
      <c r="J1276">
        <f>1-392-576-6925</f>
        <v>-7892</v>
      </c>
      <c r="K1276" t="s">
        <v>28</v>
      </c>
    </row>
    <row r="1277" spans="1:11" x14ac:dyDescent="0.35">
      <c r="A1277">
        <v>2801</v>
      </c>
      <c r="B1277" t="s">
        <v>8057</v>
      </c>
      <c r="C1277">
        <v>26</v>
      </c>
      <c r="D1277" t="s">
        <v>8058</v>
      </c>
      <c r="E1277" t="s">
        <v>34</v>
      </c>
      <c r="F1277" t="s">
        <v>25</v>
      </c>
      <c r="G1277" t="s">
        <v>120</v>
      </c>
      <c r="H1277" t="s">
        <v>57</v>
      </c>
      <c r="I1277" t="s">
        <v>35</v>
      </c>
      <c r="J1277" t="s">
        <v>8059</v>
      </c>
      <c r="K1277" t="s">
        <v>76</v>
      </c>
    </row>
    <row r="1278" spans="1:11" x14ac:dyDescent="0.35">
      <c r="A1278">
        <v>2807</v>
      </c>
      <c r="B1278" t="s">
        <v>8075</v>
      </c>
      <c r="C1278">
        <v>27</v>
      </c>
      <c r="D1278" t="s">
        <v>8076</v>
      </c>
      <c r="E1278" t="s">
        <v>14</v>
      </c>
      <c r="F1278" t="s">
        <v>133</v>
      </c>
      <c r="G1278" t="s">
        <v>24</v>
      </c>
      <c r="H1278" t="s">
        <v>25</v>
      </c>
      <c r="I1278" t="s">
        <v>116</v>
      </c>
      <c r="J1278" t="s">
        <v>8077</v>
      </c>
      <c r="K1278" t="s">
        <v>37</v>
      </c>
    </row>
    <row r="1279" spans="1:11" x14ac:dyDescent="0.35">
      <c r="A1279">
        <v>2813</v>
      </c>
      <c r="B1279" t="s">
        <v>8092</v>
      </c>
      <c r="C1279">
        <v>29</v>
      </c>
      <c r="D1279" t="s">
        <v>8093</v>
      </c>
      <c r="E1279" t="s">
        <v>34</v>
      </c>
      <c r="F1279" t="s">
        <v>79</v>
      </c>
      <c r="G1279" t="s">
        <v>47</v>
      </c>
      <c r="H1279" t="s">
        <v>31</v>
      </c>
      <c r="I1279" t="s">
        <v>153</v>
      </c>
      <c r="J1279" t="s">
        <v>8094</v>
      </c>
      <c r="K1279" t="s">
        <v>28</v>
      </c>
    </row>
    <row r="1280" spans="1:11" x14ac:dyDescent="0.35">
      <c r="A1280">
        <v>2816</v>
      </c>
      <c r="B1280" t="s">
        <v>8101</v>
      </c>
      <c r="C1280">
        <v>27</v>
      </c>
      <c r="D1280" t="s">
        <v>8102</v>
      </c>
      <c r="E1280" t="s">
        <v>14</v>
      </c>
      <c r="F1280" t="s">
        <v>25</v>
      </c>
      <c r="G1280" t="s">
        <v>24</v>
      </c>
      <c r="H1280" t="s">
        <v>25</v>
      </c>
      <c r="I1280" t="s">
        <v>116</v>
      </c>
      <c r="J1280" t="s">
        <v>8103</v>
      </c>
      <c r="K1280" t="s">
        <v>37</v>
      </c>
    </row>
    <row r="1281" spans="1:11" x14ac:dyDescent="0.35">
      <c r="A1281">
        <v>2817</v>
      </c>
      <c r="B1281" t="s">
        <v>8104</v>
      </c>
      <c r="C1281">
        <v>28</v>
      </c>
      <c r="D1281" t="s">
        <v>8105</v>
      </c>
      <c r="E1281" t="s">
        <v>40</v>
      </c>
      <c r="F1281" t="s">
        <v>14</v>
      </c>
      <c r="G1281" t="s">
        <v>80</v>
      </c>
      <c r="H1281" t="s">
        <v>32</v>
      </c>
      <c r="I1281" t="s">
        <v>153</v>
      </c>
      <c r="J1281" t="s">
        <v>8106</v>
      </c>
      <c r="K1281" t="s">
        <v>37</v>
      </c>
    </row>
    <row r="1282" spans="1:11" x14ac:dyDescent="0.35">
      <c r="A1282">
        <v>2819</v>
      </c>
      <c r="B1282" t="s">
        <v>8109</v>
      </c>
      <c r="C1282">
        <v>26</v>
      </c>
      <c r="D1282" t="s">
        <v>8110</v>
      </c>
      <c r="E1282" t="s">
        <v>34</v>
      </c>
      <c r="F1282" t="s">
        <v>177</v>
      </c>
      <c r="G1282" t="s">
        <v>80</v>
      </c>
      <c r="H1282" t="s">
        <v>32</v>
      </c>
      <c r="I1282" t="s">
        <v>53</v>
      </c>
      <c r="J1282" t="s">
        <v>8111</v>
      </c>
      <c r="K1282" t="s">
        <v>76</v>
      </c>
    </row>
    <row r="1283" spans="1:11" x14ac:dyDescent="0.35">
      <c r="A1283">
        <v>2822</v>
      </c>
      <c r="B1283" t="s">
        <v>8117</v>
      </c>
      <c r="C1283">
        <v>28</v>
      </c>
      <c r="D1283" t="s">
        <v>8118</v>
      </c>
      <c r="E1283" t="s">
        <v>101</v>
      </c>
      <c r="F1283" t="s">
        <v>40</v>
      </c>
      <c r="G1283" t="s">
        <v>15</v>
      </c>
      <c r="H1283" t="s">
        <v>16</v>
      </c>
      <c r="I1283" t="s">
        <v>153</v>
      </c>
      <c r="J1283" t="s">
        <v>8119</v>
      </c>
      <c r="K1283" t="s">
        <v>44</v>
      </c>
    </row>
    <row r="1284" spans="1:11" x14ac:dyDescent="0.35">
      <c r="A1284">
        <v>2823</v>
      </c>
      <c r="B1284" t="s">
        <v>8120</v>
      </c>
      <c r="C1284">
        <v>30</v>
      </c>
      <c r="D1284" t="s">
        <v>8121</v>
      </c>
      <c r="E1284" t="s">
        <v>34</v>
      </c>
      <c r="F1284" t="s">
        <v>16</v>
      </c>
      <c r="G1284" t="s">
        <v>52</v>
      </c>
      <c r="H1284" t="s">
        <v>13</v>
      </c>
      <c r="I1284" t="s">
        <v>35</v>
      </c>
      <c r="J1284" t="s">
        <v>8122</v>
      </c>
      <c r="K1284" t="s">
        <v>19</v>
      </c>
    </row>
    <row r="1285" spans="1:11" x14ac:dyDescent="0.35">
      <c r="A1285">
        <v>2825</v>
      </c>
      <c r="B1285" t="s">
        <v>8126</v>
      </c>
      <c r="C1285">
        <v>27</v>
      </c>
      <c r="D1285" t="s">
        <v>8127</v>
      </c>
      <c r="E1285" t="s">
        <v>169</v>
      </c>
      <c r="F1285" t="s">
        <v>14</v>
      </c>
      <c r="G1285" t="s">
        <v>24</v>
      </c>
      <c r="H1285" t="s">
        <v>25</v>
      </c>
      <c r="I1285" t="s">
        <v>17</v>
      </c>
      <c r="J1285" t="s">
        <v>8128</v>
      </c>
      <c r="K1285" t="s">
        <v>28</v>
      </c>
    </row>
    <row r="1286" spans="1:11" x14ac:dyDescent="0.35">
      <c r="A1286">
        <v>2828</v>
      </c>
      <c r="B1286" t="s">
        <v>8133</v>
      </c>
      <c r="C1286">
        <v>26</v>
      </c>
      <c r="D1286" t="s">
        <v>8134</v>
      </c>
      <c r="E1286" t="s">
        <v>42</v>
      </c>
      <c r="F1286" t="s">
        <v>22</v>
      </c>
      <c r="G1286" t="s">
        <v>52</v>
      </c>
      <c r="H1286" t="s">
        <v>13</v>
      </c>
      <c r="I1286" t="s">
        <v>17</v>
      </c>
      <c r="J1286" t="s">
        <v>8135</v>
      </c>
      <c r="K1286" t="s">
        <v>44</v>
      </c>
    </row>
    <row r="1287" spans="1:11" x14ac:dyDescent="0.35">
      <c r="A1287">
        <v>2829</v>
      </c>
      <c r="B1287" t="s">
        <v>8136</v>
      </c>
      <c r="C1287">
        <v>27</v>
      </c>
      <c r="D1287" t="s">
        <v>8137</v>
      </c>
      <c r="E1287" t="s">
        <v>16</v>
      </c>
      <c r="F1287" t="s">
        <v>79</v>
      </c>
      <c r="G1287" t="s">
        <v>15</v>
      </c>
      <c r="H1287" t="s">
        <v>16</v>
      </c>
      <c r="I1287" t="s">
        <v>26</v>
      </c>
      <c r="J1287" t="s">
        <v>8138</v>
      </c>
      <c r="K1287" t="s">
        <v>28</v>
      </c>
    </row>
    <row r="1288" spans="1:11" x14ac:dyDescent="0.35">
      <c r="A1288">
        <v>2831</v>
      </c>
      <c r="B1288" t="s">
        <v>8142</v>
      </c>
      <c r="C1288">
        <v>28</v>
      </c>
      <c r="D1288" t="s">
        <v>8143</v>
      </c>
      <c r="E1288" t="s">
        <v>101</v>
      </c>
      <c r="F1288" t="s">
        <v>14</v>
      </c>
      <c r="G1288" t="s">
        <v>52</v>
      </c>
      <c r="H1288" t="s">
        <v>13</v>
      </c>
      <c r="I1288" t="s">
        <v>17</v>
      </c>
      <c r="J1288">
        <f>1-250-13-9626</f>
        <v>-9888</v>
      </c>
      <c r="K1288" t="s">
        <v>37</v>
      </c>
    </row>
    <row r="1289" spans="1:11" x14ac:dyDescent="0.35">
      <c r="A1289">
        <v>2832</v>
      </c>
      <c r="B1289" t="s">
        <v>8144</v>
      </c>
      <c r="C1289">
        <v>26</v>
      </c>
      <c r="D1289" t="s">
        <v>8145</v>
      </c>
      <c r="E1289" t="s">
        <v>67</v>
      </c>
      <c r="F1289" t="s">
        <v>67</v>
      </c>
      <c r="G1289" t="s">
        <v>33</v>
      </c>
      <c r="H1289" t="s">
        <v>34</v>
      </c>
      <c r="I1289" t="s">
        <v>153</v>
      </c>
      <c r="J1289" t="s">
        <v>8146</v>
      </c>
      <c r="K1289" t="s">
        <v>76</v>
      </c>
    </row>
    <row r="1290" spans="1:11" x14ac:dyDescent="0.35">
      <c r="A1290">
        <v>2833</v>
      </c>
      <c r="B1290" t="s">
        <v>8147</v>
      </c>
      <c r="C1290">
        <v>27</v>
      </c>
      <c r="D1290" t="s">
        <v>8148</v>
      </c>
      <c r="E1290" t="s">
        <v>40</v>
      </c>
      <c r="F1290" t="s">
        <v>40</v>
      </c>
      <c r="G1290" t="s">
        <v>47</v>
      </c>
      <c r="H1290" t="s">
        <v>31</v>
      </c>
      <c r="I1290" t="s">
        <v>102</v>
      </c>
      <c r="J1290" t="s">
        <v>8149</v>
      </c>
      <c r="K1290" t="s">
        <v>28</v>
      </c>
    </row>
    <row r="1291" spans="1:11" x14ac:dyDescent="0.35">
      <c r="A1291">
        <v>2834</v>
      </c>
      <c r="B1291" t="s">
        <v>8150</v>
      </c>
      <c r="C1291">
        <v>26</v>
      </c>
      <c r="D1291" t="s">
        <v>8151</v>
      </c>
      <c r="E1291" t="s">
        <v>42</v>
      </c>
      <c r="F1291" t="s">
        <v>101</v>
      </c>
      <c r="G1291" t="s">
        <v>87</v>
      </c>
      <c r="H1291" t="s">
        <v>79</v>
      </c>
      <c r="I1291" t="s">
        <v>26</v>
      </c>
      <c r="J1291" t="s">
        <v>8152</v>
      </c>
      <c r="K1291" t="s">
        <v>19</v>
      </c>
    </row>
    <row r="1292" spans="1:11" x14ac:dyDescent="0.35">
      <c r="A1292">
        <v>2836</v>
      </c>
      <c r="B1292" t="s">
        <v>8156</v>
      </c>
      <c r="C1292">
        <v>28</v>
      </c>
      <c r="D1292" t="s">
        <v>8157</v>
      </c>
      <c r="E1292" t="s">
        <v>16</v>
      </c>
      <c r="F1292" t="s">
        <v>16</v>
      </c>
      <c r="G1292" t="s">
        <v>33</v>
      </c>
      <c r="H1292" t="s">
        <v>34</v>
      </c>
      <c r="I1292" t="s">
        <v>35</v>
      </c>
      <c r="J1292" t="s">
        <v>8158</v>
      </c>
      <c r="K1292" t="s">
        <v>37</v>
      </c>
    </row>
    <row r="1293" spans="1:11" x14ac:dyDescent="0.35">
      <c r="A1293">
        <v>2838</v>
      </c>
      <c r="B1293" t="s">
        <v>8162</v>
      </c>
      <c r="C1293">
        <v>28</v>
      </c>
      <c r="D1293" t="s">
        <v>8163</v>
      </c>
      <c r="E1293" t="s">
        <v>25</v>
      </c>
      <c r="F1293" t="s">
        <v>67</v>
      </c>
      <c r="G1293" t="s">
        <v>33</v>
      </c>
      <c r="H1293" t="s">
        <v>34</v>
      </c>
      <c r="I1293" t="s">
        <v>53</v>
      </c>
      <c r="J1293">
        <f>1-533-298-1466</f>
        <v>-2296</v>
      </c>
      <c r="K1293" t="s">
        <v>19</v>
      </c>
    </row>
    <row r="1294" spans="1:11" x14ac:dyDescent="0.35">
      <c r="A1294">
        <v>2839</v>
      </c>
      <c r="B1294" t="s">
        <v>8164</v>
      </c>
      <c r="C1294">
        <v>27</v>
      </c>
      <c r="D1294" t="s">
        <v>8165</v>
      </c>
      <c r="E1294" t="s">
        <v>16</v>
      </c>
      <c r="F1294" t="s">
        <v>42</v>
      </c>
      <c r="G1294" t="s">
        <v>62</v>
      </c>
      <c r="H1294" t="s">
        <v>23</v>
      </c>
      <c r="I1294" t="s">
        <v>35</v>
      </c>
      <c r="J1294" t="s">
        <v>8166</v>
      </c>
      <c r="K1294" t="s">
        <v>37</v>
      </c>
    </row>
    <row r="1295" spans="1:11" x14ac:dyDescent="0.35">
      <c r="A1295">
        <v>2841</v>
      </c>
      <c r="B1295" t="s">
        <v>4060</v>
      </c>
      <c r="C1295">
        <v>28</v>
      </c>
      <c r="D1295" t="s">
        <v>8170</v>
      </c>
      <c r="E1295" t="s">
        <v>23</v>
      </c>
      <c r="F1295" t="s">
        <v>16</v>
      </c>
      <c r="G1295" t="s">
        <v>52</v>
      </c>
      <c r="H1295" t="s">
        <v>13</v>
      </c>
      <c r="I1295" t="s">
        <v>53</v>
      </c>
      <c r="J1295" t="s">
        <v>8171</v>
      </c>
      <c r="K1295" t="s">
        <v>76</v>
      </c>
    </row>
    <row r="1296" spans="1:11" x14ac:dyDescent="0.35">
      <c r="A1296">
        <v>2842</v>
      </c>
      <c r="B1296" t="s">
        <v>8172</v>
      </c>
      <c r="C1296">
        <v>29</v>
      </c>
      <c r="D1296" t="s">
        <v>8173</v>
      </c>
      <c r="E1296" t="s">
        <v>32</v>
      </c>
      <c r="F1296" t="s">
        <v>177</v>
      </c>
      <c r="G1296" t="s">
        <v>52</v>
      </c>
      <c r="H1296" t="s">
        <v>13</v>
      </c>
      <c r="I1296" t="s">
        <v>91</v>
      </c>
      <c r="J1296" t="s">
        <v>8174</v>
      </c>
      <c r="K1296" t="s">
        <v>37</v>
      </c>
    </row>
    <row r="1297" spans="1:11" x14ac:dyDescent="0.35">
      <c r="A1297">
        <v>2845</v>
      </c>
      <c r="B1297" t="s">
        <v>8181</v>
      </c>
      <c r="C1297">
        <v>29</v>
      </c>
      <c r="D1297" t="s">
        <v>8182</v>
      </c>
      <c r="E1297" t="s">
        <v>14</v>
      </c>
      <c r="F1297" t="s">
        <v>32</v>
      </c>
      <c r="G1297" t="s">
        <v>62</v>
      </c>
      <c r="H1297" t="s">
        <v>23</v>
      </c>
      <c r="I1297" t="s">
        <v>88</v>
      </c>
      <c r="J1297" t="s">
        <v>8183</v>
      </c>
      <c r="K1297" t="s">
        <v>44</v>
      </c>
    </row>
    <row r="1298" spans="1:11" x14ac:dyDescent="0.35">
      <c r="A1298">
        <v>2848</v>
      </c>
      <c r="B1298" t="s">
        <v>8190</v>
      </c>
      <c r="C1298">
        <v>28</v>
      </c>
      <c r="D1298" t="s">
        <v>8191</v>
      </c>
      <c r="E1298" t="s">
        <v>32</v>
      </c>
      <c r="F1298" t="s">
        <v>177</v>
      </c>
      <c r="G1298" t="s">
        <v>80</v>
      </c>
      <c r="H1298" t="s">
        <v>32</v>
      </c>
      <c r="I1298" t="s">
        <v>88</v>
      </c>
      <c r="J1298" t="s">
        <v>8192</v>
      </c>
      <c r="K1298" t="s">
        <v>28</v>
      </c>
    </row>
    <row r="1299" spans="1:11" x14ac:dyDescent="0.35">
      <c r="A1299">
        <v>2850</v>
      </c>
      <c r="B1299" t="s">
        <v>8196</v>
      </c>
      <c r="C1299">
        <v>28</v>
      </c>
      <c r="D1299" t="s">
        <v>8197</v>
      </c>
      <c r="E1299" t="s">
        <v>79</v>
      </c>
      <c r="F1299" t="s">
        <v>177</v>
      </c>
      <c r="G1299" t="s">
        <v>41</v>
      </c>
      <c r="H1299" t="s">
        <v>42</v>
      </c>
      <c r="I1299" t="s">
        <v>170</v>
      </c>
      <c r="J1299" t="s">
        <v>8198</v>
      </c>
      <c r="K1299" t="s">
        <v>28</v>
      </c>
    </row>
    <row r="1300" spans="1:11" x14ac:dyDescent="0.35">
      <c r="A1300">
        <v>2857</v>
      </c>
      <c r="B1300" t="s">
        <v>8214</v>
      </c>
      <c r="C1300">
        <v>27</v>
      </c>
      <c r="D1300" t="s">
        <v>8215</v>
      </c>
      <c r="E1300" t="s">
        <v>32</v>
      </c>
      <c r="F1300" t="s">
        <v>34</v>
      </c>
      <c r="G1300" t="s">
        <v>80</v>
      </c>
      <c r="H1300" t="s">
        <v>32</v>
      </c>
      <c r="I1300" t="s">
        <v>48</v>
      </c>
      <c r="J1300">
        <v>4034737391</v>
      </c>
      <c r="K1300" t="s">
        <v>76</v>
      </c>
    </row>
    <row r="1301" spans="1:11" x14ac:dyDescent="0.35">
      <c r="A1301">
        <v>2859</v>
      </c>
      <c r="B1301" t="s">
        <v>8219</v>
      </c>
      <c r="C1301">
        <v>26</v>
      </c>
      <c r="D1301" t="s">
        <v>8220</v>
      </c>
      <c r="E1301" t="s">
        <v>25</v>
      </c>
      <c r="F1301" t="s">
        <v>25</v>
      </c>
      <c r="G1301" t="s">
        <v>62</v>
      </c>
      <c r="H1301" t="s">
        <v>23</v>
      </c>
      <c r="I1301" t="s">
        <v>146</v>
      </c>
      <c r="J1301" t="s">
        <v>8221</v>
      </c>
      <c r="K1301" t="s">
        <v>44</v>
      </c>
    </row>
    <row r="1302" spans="1:11" x14ac:dyDescent="0.35">
      <c r="A1302">
        <v>2860</v>
      </c>
      <c r="B1302" t="s">
        <v>8222</v>
      </c>
      <c r="C1302">
        <v>27</v>
      </c>
      <c r="D1302" t="s">
        <v>8223</v>
      </c>
      <c r="E1302" t="s">
        <v>14</v>
      </c>
      <c r="F1302" t="s">
        <v>169</v>
      </c>
      <c r="G1302" t="s">
        <v>41</v>
      </c>
      <c r="H1302" t="s">
        <v>42</v>
      </c>
      <c r="I1302" t="s">
        <v>68</v>
      </c>
      <c r="J1302">
        <v>9574593119</v>
      </c>
      <c r="K1302" t="s">
        <v>76</v>
      </c>
    </row>
    <row r="1303" spans="1:11" x14ac:dyDescent="0.35">
      <c r="A1303">
        <v>2865</v>
      </c>
      <c r="B1303" t="s">
        <v>8236</v>
      </c>
      <c r="C1303">
        <v>30</v>
      </c>
      <c r="D1303" t="s">
        <v>8237</v>
      </c>
      <c r="E1303" t="s">
        <v>169</v>
      </c>
      <c r="F1303" t="s">
        <v>34</v>
      </c>
      <c r="G1303" t="s">
        <v>15</v>
      </c>
      <c r="H1303" t="s">
        <v>16</v>
      </c>
      <c r="I1303" t="s">
        <v>91</v>
      </c>
      <c r="J1303" t="s">
        <v>8238</v>
      </c>
      <c r="K1303" t="s">
        <v>28</v>
      </c>
    </row>
    <row r="1304" spans="1:11" x14ac:dyDescent="0.35">
      <c r="A1304">
        <v>2866</v>
      </c>
      <c r="B1304" t="s">
        <v>8239</v>
      </c>
      <c r="C1304">
        <v>30</v>
      </c>
      <c r="D1304" t="s">
        <v>8240</v>
      </c>
      <c r="E1304" t="s">
        <v>22</v>
      </c>
      <c r="F1304" t="s">
        <v>16</v>
      </c>
      <c r="G1304" t="s">
        <v>33</v>
      </c>
      <c r="H1304" t="s">
        <v>34</v>
      </c>
      <c r="I1304" t="s">
        <v>48</v>
      </c>
      <c r="J1304" t="s">
        <v>8241</v>
      </c>
      <c r="K1304" t="s">
        <v>19</v>
      </c>
    </row>
    <row r="1305" spans="1:11" x14ac:dyDescent="0.35">
      <c r="A1305">
        <v>2868</v>
      </c>
      <c r="B1305" t="s">
        <v>8245</v>
      </c>
      <c r="C1305">
        <v>27</v>
      </c>
      <c r="D1305" t="s">
        <v>8246</v>
      </c>
      <c r="E1305" t="s">
        <v>31</v>
      </c>
      <c r="F1305" t="s">
        <v>14</v>
      </c>
      <c r="G1305" t="s">
        <v>33</v>
      </c>
      <c r="H1305" t="s">
        <v>34</v>
      </c>
      <c r="I1305" t="s">
        <v>26</v>
      </c>
      <c r="J1305" t="s">
        <v>8247</v>
      </c>
      <c r="K1305" t="s">
        <v>37</v>
      </c>
    </row>
    <row r="1306" spans="1:11" x14ac:dyDescent="0.35">
      <c r="A1306">
        <v>2874</v>
      </c>
      <c r="B1306" t="s">
        <v>8262</v>
      </c>
      <c r="C1306">
        <v>30</v>
      </c>
      <c r="D1306" t="s">
        <v>8263</v>
      </c>
      <c r="E1306" t="s">
        <v>67</v>
      </c>
      <c r="F1306" t="s">
        <v>32</v>
      </c>
      <c r="G1306" t="s">
        <v>87</v>
      </c>
      <c r="H1306" t="s">
        <v>79</v>
      </c>
      <c r="I1306" t="s">
        <v>58</v>
      </c>
      <c r="J1306" t="s">
        <v>8264</v>
      </c>
      <c r="K1306" t="s">
        <v>37</v>
      </c>
    </row>
    <row r="1307" spans="1:11" x14ac:dyDescent="0.35">
      <c r="A1307">
        <v>2875</v>
      </c>
      <c r="B1307" t="s">
        <v>8265</v>
      </c>
      <c r="C1307">
        <v>26</v>
      </c>
      <c r="D1307" t="s">
        <v>8266</v>
      </c>
      <c r="E1307" t="s">
        <v>79</v>
      </c>
      <c r="F1307" t="s">
        <v>16</v>
      </c>
      <c r="G1307" t="s">
        <v>52</v>
      </c>
      <c r="H1307" t="s">
        <v>13</v>
      </c>
      <c r="I1307" t="s">
        <v>26</v>
      </c>
      <c r="J1307">
        <v>2821198835</v>
      </c>
      <c r="K1307" t="s">
        <v>28</v>
      </c>
    </row>
    <row r="1308" spans="1:11" x14ac:dyDescent="0.35">
      <c r="A1308">
        <v>2876</v>
      </c>
      <c r="B1308" t="s">
        <v>8267</v>
      </c>
      <c r="C1308">
        <v>28</v>
      </c>
      <c r="D1308" t="s">
        <v>8268</v>
      </c>
      <c r="E1308" t="s">
        <v>149</v>
      </c>
      <c r="F1308" t="s">
        <v>79</v>
      </c>
      <c r="G1308" t="s">
        <v>87</v>
      </c>
      <c r="H1308" t="s">
        <v>79</v>
      </c>
      <c r="I1308" t="s">
        <v>146</v>
      </c>
      <c r="J1308" t="s">
        <v>8269</v>
      </c>
      <c r="K1308" t="s">
        <v>37</v>
      </c>
    </row>
    <row r="1309" spans="1:11" x14ac:dyDescent="0.35">
      <c r="A1309">
        <v>2879</v>
      </c>
      <c r="B1309" t="s">
        <v>8275</v>
      </c>
      <c r="C1309">
        <v>29</v>
      </c>
      <c r="D1309" t="s">
        <v>8276</v>
      </c>
      <c r="E1309" t="s">
        <v>34</v>
      </c>
      <c r="F1309" t="s">
        <v>22</v>
      </c>
      <c r="G1309" t="s">
        <v>62</v>
      </c>
      <c r="H1309" t="s">
        <v>23</v>
      </c>
      <c r="I1309" t="s">
        <v>58</v>
      </c>
      <c r="J1309" t="s">
        <v>8277</v>
      </c>
      <c r="K1309" t="s">
        <v>28</v>
      </c>
    </row>
    <row r="1310" spans="1:11" x14ac:dyDescent="0.35">
      <c r="A1310">
        <v>2882</v>
      </c>
      <c r="B1310" t="s">
        <v>8284</v>
      </c>
      <c r="C1310">
        <v>29</v>
      </c>
      <c r="D1310" t="s">
        <v>8285</v>
      </c>
      <c r="E1310" t="s">
        <v>169</v>
      </c>
      <c r="F1310" t="s">
        <v>40</v>
      </c>
      <c r="G1310" t="s">
        <v>87</v>
      </c>
      <c r="H1310" t="s">
        <v>79</v>
      </c>
      <c r="I1310" t="s">
        <v>153</v>
      </c>
      <c r="J1310" t="s">
        <v>8286</v>
      </c>
      <c r="K1310" t="s">
        <v>28</v>
      </c>
    </row>
    <row r="1311" spans="1:11" x14ac:dyDescent="0.35">
      <c r="A1311">
        <v>2883</v>
      </c>
      <c r="B1311" t="s">
        <v>8287</v>
      </c>
      <c r="C1311">
        <v>28</v>
      </c>
      <c r="D1311" t="s">
        <v>8288</v>
      </c>
      <c r="E1311" t="s">
        <v>79</v>
      </c>
      <c r="F1311" t="s">
        <v>16</v>
      </c>
      <c r="G1311" t="s">
        <v>80</v>
      </c>
      <c r="H1311" t="s">
        <v>32</v>
      </c>
      <c r="I1311" t="s">
        <v>53</v>
      </c>
      <c r="J1311">
        <v>1491693415</v>
      </c>
      <c r="K1311" t="s">
        <v>28</v>
      </c>
    </row>
    <row r="1312" spans="1:11" x14ac:dyDescent="0.35">
      <c r="A1312">
        <v>2885</v>
      </c>
      <c r="B1312" t="s">
        <v>8292</v>
      </c>
      <c r="C1312">
        <v>26</v>
      </c>
      <c r="D1312" t="s">
        <v>8293</v>
      </c>
      <c r="E1312" t="s">
        <v>149</v>
      </c>
      <c r="F1312" t="s">
        <v>40</v>
      </c>
      <c r="G1312" t="s">
        <v>41</v>
      </c>
      <c r="H1312" t="s">
        <v>42</v>
      </c>
      <c r="I1312" t="s">
        <v>102</v>
      </c>
      <c r="J1312" t="s">
        <v>8294</v>
      </c>
      <c r="K1312" t="s">
        <v>44</v>
      </c>
    </row>
    <row r="1313" spans="1:11" x14ac:dyDescent="0.35">
      <c r="A1313">
        <v>2886</v>
      </c>
      <c r="B1313" t="s">
        <v>8295</v>
      </c>
      <c r="C1313">
        <v>29</v>
      </c>
      <c r="D1313" t="s">
        <v>8296</v>
      </c>
      <c r="E1313" t="s">
        <v>31</v>
      </c>
      <c r="F1313" t="s">
        <v>32</v>
      </c>
      <c r="G1313" t="s">
        <v>62</v>
      </c>
      <c r="H1313" t="s">
        <v>23</v>
      </c>
      <c r="I1313" t="s">
        <v>35</v>
      </c>
      <c r="J1313" t="s">
        <v>8297</v>
      </c>
      <c r="K1313" t="s">
        <v>76</v>
      </c>
    </row>
    <row r="1314" spans="1:11" x14ac:dyDescent="0.35">
      <c r="A1314">
        <v>2890</v>
      </c>
      <c r="B1314" t="s">
        <v>8306</v>
      </c>
      <c r="C1314">
        <v>29</v>
      </c>
      <c r="D1314" t="s">
        <v>8307</v>
      </c>
      <c r="E1314" t="s">
        <v>177</v>
      </c>
      <c r="F1314" t="s">
        <v>16</v>
      </c>
      <c r="G1314" t="s">
        <v>87</v>
      </c>
      <c r="H1314" t="s">
        <v>79</v>
      </c>
      <c r="I1314" t="s">
        <v>17</v>
      </c>
      <c r="J1314" t="s">
        <v>8308</v>
      </c>
      <c r="K1314" t="s">
        <v>28</v>
      </c>
    </row>
    <row r="1315" spans="1:11" x14ac:dyDescent="0.35">
      <c r="A1315">
        <v>2891</v>
      </c>
      <c r="B1315" t="s">
        <v>8309</v>
      </c>
      <c r="C1315">
        <v>29</v>
      </c>
      <c r="D1315" t="s">
        <v>8310</v>
      </c>
      <c r="E1315" t="s">
        <v>201</v>
      </c>
      <c r="F1315" t="s">
        <v>31</v>
      </c>
      <c r="G1315" t="s">
        <v>120</v>
      </c>
      <c r="H1315" t="s">
        <v>57</v>
      </c>
      <c r="I1315" t="s">
        <v>88</v>
      </c>
      <c r="J1315">
        <v>8083377485</v>
      </c>
      <c r="K1315" t="s">
        <v>28</v>
      </c>
    </row>
    <row r="1316" spans="1:11" x14ac:dyDescent="0.35">
      <c r="A1316">
        <v>2893</v>
      </c>
      <c r="B1316" t="s">
        <v>8311</v>
      </c>
      <c r="C1316">
        <v>26</v>
      </c>
      <c r="D1316" t="s">
        <v>8314</v>
      </c>
      <c r="E1316" t="s">
        <v>25</v>
      </c>
      <c r="F1316" t="s">
        <v>79</v>
      </c>
      <c r="G1316" t="s">
        <v>33</v>
      </c>
      <c r="H1316" t="s">
        <v>34</v>
      </c>
      <c r="I1316" t="s">
        <v>17</v>
      </c>
      <c r="J1316" t="s">
        <v>8315</v>
      </c>
      <c r="K1316" t="s">
        <v>37</v>
      </c>
    </row>
    <row r="1317" spans="1:11" x14ac:dyDescent="0.35">
      <c r="A1317">
        <v>2898</v>
      </c>
      <c r="B1317" t="s">
        <v>8328</v>
      </c>
      <c r="C1317">
        <v>30</v>
      </c>
      <c r="D1317" t="s">
        <v>8329</v>
      </c>
      <c r="E1317" t="s">
        <v>149</v>
      </c>
      <c r="F1317" t="s">
        <v>177</v>
      </c>
      <c r="G1317" t="s">
        <v>80</v>
      </c>
      <c r="H1317" t="s">
        <v>32</v>
      </c>
      <c r="I1317" t="s">
        <v>53</v>
      </c>
      <c r="J1317" t="s">
        <v>8330</v>
      </c>
      <c r="K1317" t="s">
        <v>28</v>
      </c>
    </row>
    <row r="1318" spans="1:11" x14ac:dyDescent="0.35">
      <c r="A1318">
        <v>2899</v>
      </c>
      <c r="B1318" t="s">
        <v>8331</v>
      </c>
      <c r="C1318">
        <v>27</v>
      </c>
      <c r="D1318" t="s">
        <v>8332</v>
      </c>
      <c r="E1318" t="s">
        <v>22</v>
      </c>
      <c r="F1318" t="s">
        <v>57</v>
      </c>
      <c r="G1318" t="s">
        <v>52</v>
      </c>
      <c r="H1318" t="s">
        <v>13</v>
      </c>
      <c r="I1318" t="s">
        <v>116</v>
      </c>
      <c r="J1318" t="s">
        <v>8333</v>
      </c>
      <c r="K1318" t="s">
        <v>37</v>
      </c>
    </row>
    <row r="1319" spans="1:11" x14ac:dyDescent="0.35">
      <c r="A1319">
        <v>2900</v>
      </c>
      <c r="B1319" t="s">
        <v>8334</v>
      </c>
      <c r="C1319">
        <v>27</v>
      </c>
      <c r="D1319" t="s">
        <v>8335</v>
      </c>
      <c r="E1319" t="s">
        <v>79</v>
      </c>
      <c r="F1319" t="s">
        <v>133</v>
      </c>
      <c r="G1319" t="s">
        <v>80</v>
      </c>
      <c r="H1319" t="s">
        <v>32</v>
      </c>
      <c r="I1319" t="s">
        <v>91</v>
      </c>
      <c r="J1319">
        <f>1-55-168-3446</f>
        <v>-3668</v>
      </c>
      <c r="K1319" t="s">
        <v>28</v>
      </c>
    </row>
    <row r="1320" spans="1:11" x14ac:dyDescent="0.35">
      <c r="A1320">
        <v>2903</v>
      </c>
      <c r="B1320" t="s">
        <v>8342</v>
      </c>
      <c r="C1320">
        <v>28</v>
      </c>
      <c r="D1320" t="s">
        <v>8343</v>
      </c>
      <c r="E1320" t="s">
        <v>133</v>
      </c>
      <c r="F1320" t="s">
        <v>34</v>
      </c>
      <c r="G1320" t="s">
        <v>33</v>
      </c>
      <c r="H1320" t="s">
        <v>34</v>
      </c>
      <c r="I1320" t="s">
        <v>26</v>
      </c>
      <c r="J1320" t="s">
        <v>8344</v>
      </c>
      <c r="K1320" t="s">
        <v>28</v>
      </c>
    </row>
    <row r="1321" spans="1:11" x14ac:dyDescent="0.35">
      <c r="A1321">
        <v>2904</v>
      </c>
      <c r="B1321" t="s">
        <v>8345</v>
      </c>
      <c r="C1321">
        <v>26</v>
      </c>
      <c r="D1321" t="s">
        <v>8346</v>
      </c>
      <c r="E1321" t="s">
        <v>149</v>
      </c>
      <c r="F1321" t="s">
        <v>13</v>
      </c>
      <c r="G1321" t="s">
        <v>47</v>
      </c>
      <c r="H1321" t="s">
        <v>31</v>
      </c>
      <c r="I1321" t="s">
        <v>53</v>
      </c>
      <c r="J1321" t="s">
        <v>8347</v>
      </c>
      <c r="K1321" t="s">
        <v>19</v>
      </c>
    </row>
    <row r="1322" spans="1:11" x14ac:dyDescent="0.35">
      <c r="A1322">
        <v>2905</v>
      </c>
      <c r="B1322" t="s">
        <v>8348</v>
      </c>
      <c r="C1322">
        <v>28</v>
      </c>
      <c r="D1322" t="s">
        <v>8349</v>
      </c>
      <c r="E1322" t="s">
        <v>169</v>
      </c>
      <c r="F1322" t="s">
        <v>169</v>
      </c>
      <c r="G1322" t="s">
        <v>62</v>
      </c>
      <c r="H1322" t="s">
        <v>23</v>
      </c>
      <c r="I1322" t="s">
        <v>102</v>
      </c>
      <c r="J1322" t="s">
        <v>8350</v>
      </c>
      <c r="K1322" t="s">
        <v>28</v>
      </c>
    </row>
    <row r="1323" spans="1:11" x14ac:dyDescent="0.35">
      <c r="A1323">
        <v>2908</v>
      </c>
      <c r="B1323" t="s">
        <v>8357</v>
      </c>
      <c r="C1323">
        <v>28</v>
      </c>
      <c r="D1323" t="s">
        <v>8358</v>
      </c>
      <c r="E1323" t="s">
        <v>25</v>
      </c>
      <c r="F1323" t="s">
        <v>16</v>
      </c>
      <c r="G1323" t="s">
        <v>52</v>
      </c>
      <c r="H1323" t="s">
        <v>13</v>
      </c>
      <c r="I1323" t="s">
        <v>35</v>
      </c>
      <c r="J1323" t="s">
        <v>8359</v>
      </c>
      <c r="K1323" t="s">
        <v>76</v>
      </c>
    </row>
    <row r="1324" spans="1:11" x14ac:dyDescent="0.35">
      <c r="A1324">
        <v>2909</v>
      </c>
      <c r="B1324" t="s">
        <v>8360</v>
      </c>
      <c r="C1324">
        <v>27</v>
      </c>
      <c r="D1324" t="s">
        <v>8361</v>
      </c>
      <c r="E1324" t="s">
        <v>40</v>
      </c>
      <c r="F1324" t="s">
        <v>67</v>
      </c>
      <c r="G1324" t="s">
        <v>120</v>
      </c>
      <c r="H1324" t="s">
        <v>57</v>
      </c>
      <c r="I1324" t="s">
        <v>17</v>
      </c>
      <c r="J1324" t="s">
        <v>8362</v>
      </c>
      <c r="K1324" t="s">
        <v>44</v>
      </c>
    </row>
    <row r="1325" spans="1:11" x14ac:dyDescent="0.35">
      <c r="A1325">
        <v>2913</v>
      </c>
      <c r="B1325" t="s">
        <v>8371</v>
      </c>
      <c r="C1325">
        <v>29</v>
      </c>
      <c r="D1325" t="s">
        <v>8372</v>
      </c>
      <c r="E1325" t="s">
        <v>42</v>
      </c>
      <c r="F1325" t="s">
        <v>42</v>
      </c>
      <c r="G1325" t="s">
        <v>62</v>
      </c>
      <c r="H1325" t="s">
        <v>23</v>
      </c>
      <c r="I1325" t="s">
        <v>102</v>
      </c>
      <c r="J1325" t="s">
        <v>8373</v>
      </c>
      <c r="K1325" t="s">
        <v>19</v>
      </c>
    </row>
    <row r="1326" spans="1:11" x14ac:dyDescent="0.35">
      <c r="A1326">
        <v>2914</v>
      </c>
      <c r="B1326" t="s">
        <v>8309</v>
      </c>
      <c r="C1326">
        <v>28</v>
      </c>
      <c r="D1326" t="s">
        <v>8374</v>
      </c>
      <c r="E1326" t="s">
        <v>14</v>
      </c>
      <c r="F1326" t="s">
        <v>25</v>
      </c>
      <c r="G1326" t="s">
        <v>41</v>
      </c>
      <c r="H1326" t="s">
        <v>42</v>
      </c>
      <c r="I1326" t="s">
        <v>68</v>
      </c>
      <c r="J1326" t="s">
        <v>8375</v>
      </c>
      <c r="K1326" t="s">
        <v>19</v>
      </c>
    </row>
    <row r="1327" spans="1:11" x14ac:dyDescent="0.35">
      <c r="A1327">
        <v>2915</v>
      </c>
      <c r="B1327" t="s">
        <v>8376</v>
      </c>
      <c r="C1327">
        <v>26</v>
      </c>
      <c r="D1327" t="s">
        <v>8377</v>
      </c>
      <c r="E1327" t="s">
        <v>169</v>
      </c>
      <c r="F1327" t="s">
        <v>57</v>
      </c>
      <c r="G1327" t="s">
        <v>120</v>
      </c>
      <c r="H1327" t="s">
        <v>57</v>
      </c>
      <c r="I1327" t="s">
        <v>63</v>
      </c>
      <c r="J1327" t="s">
        <v>8378</v>
      </c>
      <c r="K1327" t="s">
        <v>28</v>
      </c>
    </row>
    <row r="1328" spans="1:11" x14ac:dyDescent="0.35">
      <c r="A1328">
        <v>2916</v>
      </c>
      <c r="B1328" t="s">
        <v>8379</v>
      </c>
      <c r="C1328">
        <v>28</v>
      </c>
      <c r="D1328" t="s">
        <v>8380</v>
      </c>
      <c r="E1328" t="s">
        <v>13</v>
      </c>
      <c r="F1328" t="s">
        <v>149</v>
      </c>
      <c r="G1328" t="s">
        <v>52</v>
      </c>
      <c r="H1328" t="s">
        <v>13</v>
      </c>
      <c r="I1328" t="s">
        <v>63</v>
      </c>
      <c r="J1328" t="s">
        <v>8381</v>
      </c>
      <c r="K1328" t="s">
        <v>76</v>
      </c>
    </row>
    <row r="1329" spans="1:11" x14ac:dyDescent="0.35">
      <c r="A1329">
        <v>2919</v>
      </c>
      <c r="B1329" t="s">
        <v>8388</v>
      </c>
      <c r="C1329">
        <v>29</v>
      </c>
      <c r="D1329" t="s">
        <v>8389</v>
      </c>
      <c r="E1329" t="s">
        <v>31</v>
      </c>
      <c r="F1329" t="s">
        <v>42</v>
      </c>
      <c r="G1329" t="s">
        <v>15</v>
      </c>
      <c r="H1329" t="s">
        <v>16</v>
      </c>
      <c r="I1329" t="s">
        <v>153</v>
      </c>
      <c r="J1329" t="s">
        <v>8390</v>
      </c>
      <c r="K1329" t="s">
        <v>19</v>
      </c>
    </row>
    <row r="1330" spans="1:11" x14ac:dyDescent="0.35">
      <c r="A1330">
        <v>2921</v>
      </c>
      <c r="B1330" t="s">
        <v>8394</v>
      </c>
      <c r="C1330">
        <v>26</v>
      </c>
      <c r="D1330" t="s">
        <v>8395</v>
      </c>
      <c r="E1330" t="s">
        <v>133</v>
      </c>
      <c r="F1330" t="s">
        <v>57</v>
      </c>
      <c r="G1330" t="s">
        <v>41</v>
      </c>
      <c r="H1330" t="s">
        <v>42</v>
      </c>
      <c r="I1330" t="s">
        <v>53</v>
      </c>
      <c r="J1330">
        <f>1-719-577-6312</f>
        <v>-7607</v>
      </c>
      <c r="K1330" t="s">
        <v>28</v>
      </c>
    </row>
    <row r="1331" spans="1:11" x14ac:dyDescent="0.35">
      <c r="A1331">
        <v>2922</v>
      </c>
      <c r="B1331" t="s">
        <v>8396</v>
      </c>
      <c r="C1331">
        <v>26</v>
      </c>
      <c r="D1331" t="s">
        <v>8397</v>
      </c>
      <c r="E1331" t="s">
        <v>25</v>
      </c>
      <c r="F1331" t="s">
        <v>101</v>
      </c>
      <c r="G1331" t="s">
        <v>52</v>
      </c>
      <c r="H1331" t="s">
        <v>13</v>
      </c>
      <c r="I1331" t="s">
        <v>102</v>
      </c>
      <c r="J1331" t="s">
        <v>8398</v>
      </c>
      <c r="K1331" t="s">
        <v>44</v>
      </c>
    </row>
    <row r="1332" spans="1:11" x14ac:dyDescent="0.35">
      <c r="A1332">
        <v>2925</v>
      </c>
      <c r="B1332" t="s">
        <v>8405</v>
      </c>
      <c r="C1332">
        <v>30</v>
      </c>
      <c r="D1332" t="s">
        <v>8406</v>
      </c>
      <c r="E1332" t="s">
        <v>22</v>
      </c>
      <c r="F1332" t="s">
        <v>67</v>
      </c>
      <c r="G1332" t="s">
        <v>80</v>
      </c>
      <c r="H1332" t="s">
        <v>32</v>
      </c>
      <c r="I1332" t="s">
        <v>88</v>
      </c>
      <c r="J1332" t="s">
        <v>8407</v>
      </c>
      <c r="K1332" t="s">
        <v>28</v>
      </c>
    </row>
    <row r="1333" spans="1:11" x14ac:dyDescent="0.35">
      <c r="A1333">
        <v>2926</v>
      </c>
      <c r="B1333" t="s">
        <v>8408</v>
      </c>
      <c r="C1333">
        <v>26</v>
      </c>
      <c r="D1333" t="s">
        <v>8409</v>
      </c>
      <c r="E1333" t="s">
        <v>32</v>
      </c>
      <c r="F1333" t="s">
        <v>22</v>
      </c>
      <c r="G1333" t="s">
        <v>87</v>
      </c>
      <c r="H1333" t="s">
        <v>79</v>
      </c>
      <c r="I1333" t="s">
        <v>48</v>
      </c>
      <c r="J1333" t="s">
        <v>8410</v>
      </c>
      <c r="K1333" t="s">
        <v>19</v>
      </c>
    </row>
    <row r="1334" spans="1:11" x14ac:dyDescent="0.35">
      <c r="A1334">
        <v>2927</v>
      </c>
      <c r="B1334" t="s">
        <v>8411</v>
      </c>
      <c r="C1334">
        <v>29</v>
      </c>
      <c r="D1334" t="s">
        <v>8412</v>
      </c>
      <c r="E1334" t="s">
        <v>13</v>
      </c>
      <c r="F1334" t="s">
        <v>67</v>
      </c>
      <c r="G1334" t="s">
        <v>62</v>
      </c>
      <c r="H1334" t="s">
        <v>23</v>
      </c>
      <c r="I1334" t="s">
        <v>102</v>
      </c>
      <c r="J1334" s="1" t="s">
        <v>26020</v>
      </c>
      <c r="K1334" t="s">
        <v>28</v>
      </c>
    </row>
    <row r="1335" spans="1:11" x14ac:dyDescent="0.35">
      <c r="A1335">
        <v>2935</v>
      </c>
      <c r="B1335" t="s">
        <v>8434</v>
      </c>
      <c r="C1335">
        <v>26</v>
      </c>
      <c r="D1335" t="s">
        <v>8435</v>
      </c>
      <c r="E1335" t="s">
        <v>42</v>
      </c>
      <c r="F1335" t="s">
        <v>34</v>
      </c>
      <c r="G1335" t="s">
        <v>33</v>
      </c>
      <c r="H1335" t="s">
        <v>34</v>
      </c>
      <c r="I1335" t="s">
        <v>17</v>
      </c>
      <c r="J1335" t="s">
        <v>8436</v>
      </c>
      <c r="K1335" t="s">
        <v>28</v>
      </c>
    </row>
    <row r="1336" spans="1:11" x14ac:dyDescent="0.35">
      <c r="A1336">
        <v>2936</v>
      </c>
      <c r="B1336" t="s">
        <v>8437</v>
      </c>
      <c r="C1336">
        <v>26</v>
      </c>
      <c r="D1336" t="s">
        <v>8438</v>
      </c>
      <c r="E1336" t="s">
        <v>13</v>
      </c>
      <c r="F1336" t="s">
        <v>42</v>
      </c>
      <c r="G1336" t="s">
        <v>52</v>
      </c>
      <c r="H1336" t="s">
        <v>13</v>
      </c>
      <c r="I1336" t="s">
        <v>88</v>
      </c>
      <c r="J1336" t="s">
        <v>8439</v>
      </c>
      <c r="K1336" t="s">
        <v>28</v>
      </c>
    </row>
    <row r="1337" spans="1:11" x14ac:dyDescent="0.35">
      <c r="A1337">
        <v>2938</v>
      </c>
      <c r="B1337" t="s">
        <v>8443</v>
      </c>
      <c r="C1337">
        <v>29</v>
      </c>
      <c r="D1337" t="s">
        <v>8444</v>
      </c>
      <c r="E1337" t="s">
        <v>169</v>
      </c>
      <c r="F1337" t="s">
        <v>133</v>
      </c>
      <c r="G1337" t="s">
        <v>24</v>
      </c>
      <c r="H1337" t="s">
        <v>25</v>
      </c>
      <c r="I1337" t="s">
        <v>153</v>
      </c>
      <c r="J1337" t="s">
        <v>8445</v>
      </c>
      <c r="K1337" t="s">
        <v>37</v>
      </c>
    </row>
    <row r="1338" spans="1:11" x14ac:dyDescent="0.35">
      <c r="A1338">
        <v>2940</v>
      </c>
      <c r="B1338" t="s">
        <v>8449</v>
      </c>
      <c r="C1338">
        <v>28</v>
      </c>
      <c r="D1338" t="s">
        <v>8450</v>
      </c>
      <c r="E1338" t="s">
        <v>40</v>
      </c>
      <c r="F1338" t="s">
        <v>23</v>
      </c>
      <c r="G1338" t="s">
        <v>15</v>
      </c>
      <c r="H1338" t="s">
        <v>16</v>
      </c>
      <c r="I1338" t="s">
        <v>102</v>
      </c>
      <c r="J1338" t="s">
        <v>8451</v>
      </c>
      <c r="K1338" t="s">
        <v>44</v>
      </c>
    </row>
    <row r="1339" spans="1:11" x14ac:dyDescent="0.35">
      <c r="A1339">
        <v>2942</v>
      </c>
      <c r="B1339" t="s">
        <v>8455</v>
      </c>
      <c r="C1339">
        <v>26</v>
      </c>
      <c r="D1339" t="s">
        <v>8456</v>
      </c>
      <c r="E1339" t="s">
        <v>13</v>
      </c>
      <c r="F1339" t="s">
        <v>67</v>
      </c>
      <c r="G1339" t="s">
        <v>80</v>
      </c>
      <c r="H1339" t="s">
        <v>32</v>
      </c>
      <c r="I1339" t="s">
        <v>91</v>
      </c>
      <c r="J1339" t="s">
        <v>8457</v>
      </c>
      <c r="K1339" t="s">
        <v>19</v>
      </c>
    </row>
    <row r="1340" spans="1:11" x14ac:dyDescent="0.35">
      <c r="A1340">
        <v>2944</v>
      </c>
      <c r="B1340" t="s">
        <v>8461</v>
      </c>
      <c r="C1340">
        <v>29</v>
      </c>
      <c r="D1340" t="s">
        <v>8462</v>
      </c>
      <c r="E1340" t="s">
        <v>25</v>
      </c>
      <c r="F1340" t="s">
        <v>79</v>
      </c>
      <c r="G1340" t="s">
        <v>33</v>
      </c>
      <c r="H1340" t="s">
        <v>34</v>
      </c>
      <c r="I1340" t="s">
        <v>153</v>
      </c>
      <c r="J1340" t="s">
        <v>8463</v>
      </c>
      <c r="K1340" t="s">
        <v>19</v>
      </c>
    </row>
    <row r="1341" spans="1:11" x14ac:dyDescent="0.35">
      <c r="A1341">
        <v>2947</v>
      </c>
      <c r="B1341" t="s">
        <v>8470</v>
      </c>
      <c r="C1341">
        <v>30</v>
      </c>
      <c r="D1341" t="s">
        <v>8471</v>
      </c>
      <c r="E1341" t="s">
        <v>16</v>
      </c>
      <c r="F1341" t="s">
        <v>101</v>
      </c>
      <c r="G1341" t="s">
        <v>41</v>
      </c>
      <c r="H1341" t="s">
        <v>42</v>
      </c>
      <c r="I1341" t="s">
        <v>102</v>
      </c>
      <c r="J1341" t="s">
        <v>8472</v>
      </c>
      <c r="K1341" t="s">
        <v>37</v>
      </c>
    </row>
    <row r="1342" spans="1:11" x14ac:dyDescent="0.35">
      <c r="A1342">
        <v>2948</v>
      </c>
      <c r="B1342" t="s">
        <v>8473</v>
      </c>
      <c r="C1342">
        <v>29</v>
      </c>
      <c r="D1342" t="s">
        <v>8474</v>
      </c>
      <c r="E1342" t="s">
        <v>149</v>
      </c>
      <c r="F1342" t="s">
        <v>42</v>
      </c>
      <c r="G1342" t="s">
        <v>15</v>
      </c>
      <c r="H1342" t="s">
        <v>16</v>
      </c>
      <c r="I1342" t="s">
        <v>146</v>
      </c>
      <c r="J1342">
        <v>1776364695</v>
      </c>
      <c r="K1342" t="s">
        <v>44</v>
      </c>
    </row>
    <row r="1343" spans="1:11" x14ac:dyDescent="0.35">
      <c r="A1343">
        <v>2949</v>
      </c>
      <c r="B1343" t="s">
        <v>8475</v>
      </c>
      <c r="C1343">
        <v>30</v>
      </c>
      <c r="D1343" t="s">
        <v>8476</v>
      </c>
      <c r="E1343" t="s">
        <v>101</v>
      </c>
      <c r="F1343" t="s">
        <v>22</v>
      </c>
      <c r="G1343" t="s">
        <v>120</v>
      </c>
      <c r="H1343" t="s">
        <v>57</v>
      </c>
      <c r="I1343" t="s">
        <v>53</v>
      </c>
      <c r="J1343" t="s">
        <v>8477</v>
      </c>
      <c r="K1343" t="s">
        <v>76</v>
      </c>
    </row>
    <row r="1344" spans="1:11" x14ac:dyDescent="0.35">
      <c r="A1344">
        <v>2951</v>
      </c>
      <c r="B1344" t="s">
        <v>8481</v>
      </c>
      <c r="C1344">
        <v>27</v>
      </c>
      <c r="D1344" t="s">
        <v>8482</v>
      </c>
      <c r="E1344" t="s">
        <v>25</v>
      </c>
      <c r="F1344" t="s">
        <v>42</v>
      </c>
      <c r="G1344" t="s">
        <v>24</v>
      </c>
      <c r="H1344" t="s">
        <v>25</v>
      </c>
      <c r="I1344" t="s">
        <v>53</v>
      </c>
      <c r="J1344" t="s">
        <v>8483</v>
      </c>
      <c r="K1344" t="s">
        <v>19</v>
      </c>
    </row>
    <row r="1345" spans="1:11" x14ac:dyDescent="0.35">
      <c r="A1345">
        <v>2952</v>
      </c>
      <c r="B1345" t="s">
        <v>8484</v>
      </c>
      <c r="C1345">
        <v>29</v>
      </c>
      <c r="D1345" t="s">
        <v>8485</v>
      </c>
      <c r="E1345" t="s">
        <v>23</v>
      </c>
      <c r="F1345" t="s">
        <v>149</v>
      </c>
      <c r="G1345" t="s">
        <v>80</v>
      </c>
      <c r="H1345" t="s">
        <v>32</v>
      </c>
      <c r="I1345" t="s">
        <v>68</v>
      </c>
      <c r="J1345" t="s">
        <v>8486</v>
      </c>
      <c r="K1345" t="s">
        <v>37</v>
      </c>
    </row>
    <row r="1346" spans="1:11" x14ac:dyDescent="0.35">
      <c r="A1346">
        <v>2953</v>
      </c>
      <c r="B1346" t="s">
        <v>8487</v>
      </c>
      <c r="C1346">
        <v>27</v>
      </c>
      <c r="D1346" t="s">
        <v>8488</v>
      </c>
      <c r="E1346" t="s">
        <v>23</v>
      </c>
      <c r="F1346" t="s">
        <v>201</v>
      </c>
      <c r="G1346" t="s">
        <v>41</v>
      </c>
      <c r="H1346" t="s">
        <v>42</v>
      </c>
      <c r="I1346" t="s">
        <v>63</v>
      </c>
      <c r="J1346" t="s">
        <v>8489</v>
      </c>
      <c r="K1346" t="s">
        <v>76</v>
      </c>
    </row>
    <row r="1347" spans="1:11" x14ac:dyDescent="0.35">
      <c r="A1347">
        <v>2957</v>
      </c>
      <c r="B1347" t="s">
        <v>8499</v>
      </c>
      <c r="C1347">
        <v>27</v>
      </c>
      <c r="D1347" t="s">
        <v>8500</v>
      </c>
      <c r="E1347" t="s">
        <v>149</v>
      </c>
      <c r="F1347" t="s">
        <v>23</v>
      </c>
      <c r="G1347" t="s">
        <v>52</v>
      </c>
      <c r="H1347" t="s">
        <v>13</v>
      </c>
      <c r="I1347" t="s">
        <v>26</v>
      </c>
      <c r="J1347">
        <v>8475913235</v>
      </c>
      <c r="K1347" t="s">
        <v>44</v>
      </c>
    </row>
    <row r="1348" spans="1:11" x14ac:dyDescent="0.35">
      <c r="A1348">
        <v>2961</v>
      </c>
      <c r="B1348" t="s">
        <v>8510</v>
      </c>
      <c r="C1348">
        <v>27</v>
      </c>
      <c r="D1348" t="s">
        <v>8511</v>
      </c>
      <c r="E1348" t="s">
        <v>79</v>
      </c>
      <c r="F1348" t="s">
        <v>67</v>
      </c>
      <c r="G1348" t="s">
        <v>15</v>
      </c>
      <c r="H1348" t="s">
        <v>16</v>
      </c>
      <c r="I1348" t="s">
        <v>26</v>
      </c>
      <c r="J1348" t="s">
        <v>8512</v>
      </c>
      <c r="K1348" t="s">
        <v>44</v>
      </c>
    </row>
    <row r="1349" spans="1:11" x14ac:dyDescent="0.35">
      <c r="A1349">
        <v>2968</v>
      </c>
      <c r="B1349" t="s">
        <v>8528</v>
      </c>
      <c r="C1349">
        <v>29</v>
      </c>
      <c r="D1349" t="s">
        <v>8529</v>
      </c>
      <c r="E1349" t="s">
        <v>201</v>
      </c>
      <c r="F1349" t="s">
        <v>22</v>
      </c>
      <c r="G1349" t="s">
        <v>47</v>
      </c>
      <c r="H1349" t="s">
        <v>31</v>
      </c>
      <c r="I1349" t="s">
        <v>146</v>
      </c>
      <c r="J1349">
        <f>1-254-195-2654</f>
        <v>-3102</v>
      </c>
      <c r="K1349" t="s">
        <v>28</v>
      </c>
    </row>
    <row r="1350" spans="1:11" x14ac:dyDescent="0.35">
      <c r="A1350">
        <v>2971</v>
      </c>
      <c r="B1350" t="s">
        <v>8536</v>
      </c>
      <c r="C1350">
        <v>28</v>
      </c>
      <c r="D1350" t="s">
        <v>8537</v>
      </c>
      <c r="E1350" t="s">
        <v>79</v>
      </c>
      <c r="F1350" t="s">
        <v>67</v>
      </c>
      <c r="G1350" t="s">
        <v>80</v>
      </c>
      <c r="H1350" t="s">
        <v>32</v>
      </c>
      <c r="I1350" t="s">
        <v>53</v>
      </c>
      <c r="J1350" t="s">
        <v>8538</v>
      </c>
      <c r="K1350" t="s">
        <v>37</v>
      </c>
    </row>
    <row r="1351" spans="1:11" x14ac:dyDescent="0.35">
      <c r="A1351">
        <v>2974</v>
      </c>
      <c r="B1351" t="s">
        <v>8545</v>
      </c>
      <c r="C1351">
        <v>26</v>
      </c>
      <c r="D1351" t="s">
        <v>8546</v>
      </c>
      <c r="E1351" t="s">
        <v>31</v>
      </c>
      <c r="F1351" t="s">
        <v>133</v>
      </c>
      <c r="G1351" t="s">
        <v>41</v>
      </c>
      <c r="H1351" t="s">
        <v>42</v>
      </c>
      <c r="I1351" t="s">
        <v>48</v>
      </c>
      <c r="J1351">
        <f>1-39-8-5664</f>
        <v>-5710</v>
      </c>
      <c r="K1351" t="s">
        <v>76</v>
      </c>
    </row>
    <row r="1352" spans="1:11" x14ac:dyDescent="0.35">
      <c r="A1352">
        <v>2976</v>
      </c>
      <c r="B1352" t="s">
        <v>8549</v>
      </c>
      <c r="C1352">
        <v>29</v>
      </c>
      <c r="D1352" t="s">
        <v>8550</v>
      </c>
      <c r="E1352" t="s">
        <v>101</v>
      </c>
      <c r="F1352" t="s">
        <v>169</v>
      </c>
      <c r="G1352" t="s">
        <v>120</v>
      </c>
      <c r="H1352" t="s">
        <v>57</v>
      </c>
      <c r="I1352" t="s">
        <v>63</v>
      </c>
      <c r="J1352" t="s">
        <v>8551</v>
      </c>
      <c r="K1352" t="s">
        <v>76</v>
      </c>
    </row>
    <row r="1353" spans="1:11" x14ac:dyDescent="0.35">
      <c r="A1353">
        <v>2978</v>
      </c>
      <c r="B1353" t="s">
        <v>8554</v>
      </c>
      <c r="C1353">
        <v>26</v>
      </c>
      <c r="D1353" t="s">
        <v>8555</v>
      </c>
      <c r="E1353" t="s">
        <v>177</v>
      </c>
      <c r="F1353" t="s">
        <v>67</v>
      </c>
      <c r="G1353" t="s">
        <v>52</v>
      </c>
      <c r="H1353" t="s">
        <v>13</v>
      </c>
      <c r="I1353" t="s">
        <v>53</v>
      </c>
      <c r="J1353" t="s">
        <v>8556</v>
      </c>
      <c r="K1353" t="s">
        <v>19</v>
      </c>
    </row>
    <row r="1354" spans="1:11" x14ac:dyDescent="0.35">
      <c r="A1354">
        <v>2979</v>
      </c>
      <c r="B1354" t="s">
        <v>8557</v>
      </c>
      <c r="C1354">
        <v>29</v>
      </c>
      <c r="D1354" t="s">
        <v>8558</v>
      </c>
      <c r="E1354" t="s">
        <v>23</v>
      </c>
      <c r="F1354" t="s">
        <v>22</v>
      </c>
      <c r="G1354" t="s">
        <v>87</v>
      </c>
      <c r="H1354" t="s">
        <v>79</v>
      </c>
      <c r="I1354" t="s">
        <v>146</v>
      </c>
      <c r="J1354" t="s">
        <v>8559</v>
      </c>
      <c r="K1354" t="s">
        <v>19</v>
      </c>
    </row>
    <row r="1355" spans="1:11" x14ac:dyDescent="0.35">
      <c r="A1355">
        <v>2981</v>
      </c>
      <c r="B1355" t="s">
        <v>8563</v>
      </c>
      <c r="C1355">
        <v>26</v>
      </c>
      <c r="D1355" t="s">
        <v>8564</v>
      </c>
      <c r="E1355" t="s">
        <v>13</v>
      </c>
      <c r="F1355" t="s">
        <v>149</v>
      </c>
      <c r="G1355" t="s">
        <v>87</v>
      </c>
      <c r="H1355" t="s">
        <v>79</v>
      </c>
      <c r="I1355" t="s">
        <v>68</v>
      </c>
      <c r="J1355" t="s">
        <v>8565</v>
      </c>
      <c r="K1355" t="s">
        <v>19</v>
      </c>
    </row>
    <row r="1356" spans="1:11" x14ac:dyDescent="0.35">
      <c r="A1356">
        <v>2982</v>
      </c>
      <c r="B1356" t="s">
        <v>8566</v>
      </c>
      <c r="C1356">
        <v>28</v>
      </c>
      <c r="D1356" t="s">
        <v>8567</v>
      </c>
      <c r="E1356" t="s">
        <v>22</v>
      </c>
      <c r="F1356" t="s">
        <v>22</v>
      </c>
      <c r="G1356" t="s">
        <v>33</v>
      </c>
      <c r="H1356" t="s">
        <v>34</v>
      </c>
      <c r="I1356" t="s">
        <v>146</v>
      </c>
      <c r="J1356" t="s">
        <v>8568</v>
      </c>
      <c r="K1356" t="s">
        <v>44</v>
      </c>
    </row>
    <row r="1357" spans="1:11" x14ac:dyDescent="0.35">
      <c r="A1357">
        <v>2989</v>
      </c>
      <c r="B1357" t="s">
        <v>8585</v>
      </c>
      <c r="C1357">
        <v>28</v>
      </c>
      <c r="D1357" t="s">
        <v>8586</v>
      </c>
      <c r="E1357" t="s">
        <v>16</v>
      </c>
      <c r="F1357" t="s">
        <v>201</v>
      </c>
      <c r="G1357" t="s">
        <v>41</v>
      </c>
      <c r="H1357" t="s">
        <v>42</v>
      </c>
      <c r="I1357" t="s">
        <v>35</v>
      </c>
      <c r="J1357" t="s">
        <v>8587</v>
      </c>
      <c r="K1357" t="s">
        <v>19</v>
      </c>
    </row>
    <row r="1358" spans="1:11" x14ac:dyDescent="0.35">
      <c r="A1358">
        <v>2990</v>
      </c>
      <c r="B1358" t="s">
        <v>8588</v>
      </c>
      <c r="C1358">
        <v>30</v>
      </c>
      <c r="D1358" t="s">
        <v>8589</v>
      </c>
      <c r="E1358" t="s">
        <v>31</v>
      </c>
      <c r="F1358" t="s">
        <v>201</v>
      </c>
      <c r="G1358" t="s">
        <v>120</v>
      </c>
      <c r="H1358" t="s">
        <v>57</v>
      </c>
      <c r="I1358" t="s">
        <v>48</v>
      </c>
      <c r="J1358" t="s">
        <v>8590</v>
      </c>
      <c r="K1358" t="s">
        <v>19</v>
      </c>
    </row>
    <row r="1359" spans="1:11" x14ac:dyDescent="0.35">
      <c r="A1359">
        <v>2991</v>
      </c>
      <c r="B1359" t="s">
        <v>8591</v>
      </c>
      <c r="C1359">
        <v>27</v>
      </c>
      <c r="D1359" t="s">
        <v>8592</v>
      </c>
      <c r="E1359" t="s">
        <v>31</v>
      </c>
      <c r="F1359" t="s">
        <v>40</v>
      </c>
      <c r="G1359" t="s">
        <v>24</v>
      </c>
      <c r="H1359" t="s">
        <v>25</v>
      </c>
      <c r="I1359" t="s">
        <v>58</v>
      </c>
      <c r="J1359" t="s">
        <v>8593</v>
      </c>
      <c r="K1359" t="s">
        <v>19</v>
      </c>
    </row>
    <row r="1360" spans="1:11" x14ac:dyDescent="0.35">
      <c r="A1360">
        <v>2992</v>
      </c>
      <c r="B1360" t="s">
        <v>8594</v>
      </c>
      <c r="C1360">
        <v>27</v>
      </c>
      <c r="D1360" t="s">
        <v>8595</v>
      </c>
      <c r="E1360" t="s">
        <v>42</v>
      </c>
      <c r="F1360" t="s">
        <v>13</v>
      </c>
      <c r="G1360" t="s">
        <v>15</v>
      </c>
      <c r="H1360" t="s">
        <v>16</v>
      </c>
      <c r="I1360" t="s">
        <v>116</v>
      </c>
      <c r="J1360">
        <f>1-916-869-8329</f>
        <v>-10113</v>
      </c>
      <c r="K1360" t="s">
        <v>37</v>
      </c>
    </row>
    <row r="1361" spans="1:11" x14ac:dyDescent="0.35">
      <c r="A1361">
        <v>2993</v>
      </c>
      <c r="B1361" t="s">
        <v>8596</v>
      </c>
      <c r="C1361">
        <v>27</v>
      </c>
      <c r="D1361" t="s">
        <v>8597</v>
      </c>
      <c r="E1361" t="s">
        <v>16</v>
      </c>
      <c r="F1361" t="s">
        <v>67</v>
      </c>
      <c r="G1361" t="s">
        <v>80</v>
      </c>
      <c r="H1361" t="s">
        <v>32</v>
      </c>
      <c r="I1361" t="s">
        <v>153</v>
      </c>
      <c r="J1361" t="s">
        <v>8598</v>
      </c>
      <c r="K1361" t="s">
        <v>37</v>
      </c>
    </row>
    <row r="1362" spans="1:11" x14ac:dyDescent="0.35">
      <c r="A1362">
        <v>2996</v>
      </c>
      <c r="B1362" t="s">
        <v>8605</v>
      </c>
      <c r="C1362">
        <v>30</v>
      </c>
      <c r="D1362" t="s">
        <v>8606</v>
      </c>
      <c r="E1362" t="s">
        <v>25</v>
      </c>
      <c r="F1362" t="s">
        <v>14</v>
      </c>
      <c r="G1362" t="s">
        <v>62</v>
      </c>
      <c r="H1362" t="s">
        <v>23</v>
      </c>
      <c r="I1362" t="s">
        <v>68</v>
      </c>
      <c r="J1362">
        <v>4555518865</v>
      </c>
      <c r="K1362" t="s">
        <v>28</v>
      </c>
    </row>
    <row r="1363" spans="1:11" x14ac:dyDescent="0.35">
      <c r="A1363">
        <v>2999</v>
      </c>
      <c r="B1363" t="s">
        <v>8613</v>
      </c>
      <c r="C1363">
        <v>30</v>
      </c>
      <c r="D1363" t="s">
        <v>8614</v>
      </c>
      <c r="E1363" t="s">
        <v>34</v>
      </c>
      <c r="F1363" t="s">
        <v>40</v>
      </c>
      <c r="G1363" t="s">
        <v>80</v>
      </c>
      <c r="H1363" t="s">
        <v>32</v>
      </c>
      <c r="I1363" t="s">
        <v>170</v>
      </c>
      <c r="J1363" t="s">
        <v>8615</v>
      </c>
      <c r="K1363" t="s">
        <v>28</v>
      </c>
    </row>
    <row r="1364" spans="1:11" x14ac:dyDescent="0.35">
      <c r="A1364">
        <v>3000</v>
      </c>
      <c r="B1364" t="s">
        <v>8616</v>
      </c>
      <c r="C1364">
        <v>30</v>
      </c>
      <c r="D1364" t="s">
        <v>8617</v>
      </c>
      <c r="E1364" t="s">
        <v>40</v>
      </c>
      <c r="F1364" t="s">
        <v>34</v>
      </c>
      <c r="G1364" t="s">
        <v>120</v>
      </c>
      <c r="H1364" t="s">
        <v>57</v>
      </c>
      <c r="I1364" t="s">
        <v>68</v>
      </c>
      <c r="J1364" t="s">
        <v>8618</v>
      </c>
      <c r="K1364" t="s">
        <v>37</v>
      </c>
    </row>
    <row r="1365" spans="1:11" x14ac:dyDescent="0.35">
      <c r="A1365">
        <v>3004</v>
      </c>
      <c r="B1365" t="s">
        <v>8628</v>
      </c>
      <c r="C1365">
        <v>28</v>
      </c>
      <c r="D1365" t="s">
        <v>8629</v>
      </c>
      <c r="E1365" t="s">
        <v>16</v>
      </c>
      <c r="F1365" t="s">
        <v>23</v>
      </c>
      <c r="G1365" t="s">
        <v>120</v>
      </c>
      <c r="H1365" t="s">
        <v>57</v>
      </c>
      <c r="I1365" t="s">
        <v>48</v>
      </c>
      <c r="J1365" t="s">
        <v>8630</v>
      </c>
      <c r="K1365" t="s">
        <v>28</v>
      </c>
    </row>
    <row r="1366" spans="1:11" x14ac:dyDescent="0.35">
      <c r="A1366">
        <v>3008</v>
      </c>
      <c r="B1366" t="s">
        <v>8640</v>
      </c>
      <c r="C1366">
        <v>30</v>
      </c>
      <c r="D1366" t="s">
        <v>8641</v>
      </c>
      <c r="E1366" t="s">
        <v>14</v>
      </c>
      <c r="F1366" t="s">
        <v>32</v>
      </c>
      <c r="G1366" t="s">
        <v>62</v>
      </c>
      <c r="H1366" t="s">
        <v>23</v>
      </c>
      <c r="I1366" t="s">
        <v>58</v>
      </c>
      <c r="J1366" t="s">
        <v>8642</v>
      </c>
      <c r="K1366" t="s">
        <v>44</v>
      </c>
    </row>
    <row r="1367" spans="1:11" x14ac:dyDescent="0.35">
      <c r="A1367">
        <v>3009</v>
      </c>
      <c r="B1367" t="s">
        <v>8643</v>
      </c>
      <c r="C1367">
        <v>26</v>
      </c>
      <c r="D1367" t="s">
        <v>8644</v>
      </c>
      <c r="E1367" t="s">
        <v>22</v>
      </c>
      <c r="F1367" t="s">
        <v>149</v>
      </c>
      <c r="G1367" t="s">
        <v>62</v>
      </c>
      <c r="H1367" t="s">
        <v>23</v>
      </c>
      <c r="I1367" t="s">
        <v>91</v>
      </c>
      <c r="J1367" t="s">
        <v>8645</v>
      </c>
      <c r="K1367" t="s">
        <v>76</v>
      </c>
    </row>
    <row r="1368" spans="1:11" x14ac:dyDescent="0.35">
      <c r="A1368">
        <v>3010</v>
      </c>
      <c r="B1368" t="s">
        <v>8646</v>
      </c>
      <c r="C1368">
        <v>28</v>
      </c>
      <c r="D1368" t="s">
        <v>8647</v>
      </c>
      <c r="E1368" t="s">
        <v>13</v>
      </c>
      <c r="F1368" t="s">
        <v>31</v>
      </c>
      <c r="G1368" t="s">
        <v>80</v>
      </c>
      <c r="H1368" t="s">
        <v>32</v>
      </c>
      <c r="I1368" t="s">
        <v>91</v>
      </c>
      <c r="J1368" t="s">
        <v>8648</v>
      </c>
      <c r="K1368" t="s">
        <v>19</v>
      </c>
    </row>
    <row r="1369" spans="1:11" x14ac:dyDescent="0.35">
      <c r="A1369">
        <v>3011</v>
      </c>
      <c r="B1369" t="s">
        <v>8649</v>
      </c>
      <c r="C1369">
        <v>27</v>
      </c>
      <c r="D1369" t="s">
        <v>8650</v>
      </c>
      <c r="E1369" t="s">
        <v>13</v>
      </c>
      <c r="F1369" t="s">
        <v>13</v>
      </c>
      <c r="G1369" t="s">
        <v>47</v>
      </c>
      <c r="H1369" t="s">
        <v>31</v>
      </c>
      <c r="I1369" t="s">
        <v>170</v>
      </c>
      <c r="J1369" t="s">
        <v>8651</v>
      </c>
      <c r="K1369" t="s">
        <v>37</v>
      </c>
    </row>
    <row r="1370" spans="1:11" x14ac:dyDescent="0.35">
      <c r="A1370">
        <v>3013</v>
      </c>
      <c r="B1370" t="s">
        <v>8655</v>
      </c>
      <c r="C1370">
        <v>28</v>
      </c>
      <c r="D1370" t="s">
        <v>8656</v>
      </c>
      <c r="E1370" t="s">
        <v>25</v>
      </c>
      <c r="F1370" t="s">
        <v>169</v>
      </c>
      <c r="G1370" t="s">
        <v>62</v>
      </c>
      <c r="H1370" t="s">
        <v>23</v>
      </c>
      <c r="I1370" t="s">
        <v>63</v>
      </c>
      <c r="J1370" t="s">
        <v>8657</v>
      </c>
      <c r="K1370" t="s">
        <v>37</v>
      </c>
    </row>
    <row r="1371" spans="1:11" x14ac:dyDescent="0.35">
      <c r="A1371">
        <v>3015</v>
      </c>
      <c r="B1371" t="s">
        <v>3052</v>
      </c>
      <c r="C1371">
        <v>26</v>
      </c>
      <c r="D1371" t="s">
        <v>8661</v>
      </c>
      <c r="E1371" t="s">
        <v>101</v>
      </c>
      <c r="F1371" t="s">
        <v>31</v>
      </c>
      <c r="G1371" t="s">
        <v>62</v>
      </c>
      <c r="H1371" t="s">
        <v>23</v>
      </c>
      <c r="I1371" t="s">
        <v>17</v>
      </c>
      <c r="J1371" t="s">
        <v>8662</v>
      </c>
      <c r="K1371" t="s">
        <v>37</v>
      </c>
    </row>
    <row r="1372" spans="1:11" x14ac:dyDescent="0.35">
      <c r="A1372">
        <v>3016</v>
      </c>
      <c r="B1372" t="s">
        <v>8663</v>
      </c>
      <c r="C1372">
        <v>26</v>
      </c>
      <c r="D1372" t="s">
        <v>8664</v>
      </c>
      <c r="E1372" t="s">
        <v>101</v>
      </c>
      <c r="F1372" t="s">
        <v>149</v>
      </c>
      <c r="G1372" t="s">
        <v>80</v>
      </c>
      <c r="H1372" t="s">
        <v>32</v>
      </c>
      <c r="I1372" t="s">
        <v>17</v>
      </c>
      <c r="J1372">
        <v>3764942188</v>
      </c>
      <c r="K1372" t="s">
        <v>19</v>
      </c>
    </row>
    <row r="1373" spans="1:11" x14ac:dyDescent="0.35">
      <c r="A1373">
        <v>3017</v>
      </c>
      <c r="B1373" t="s">
        <v>8665</v>
      </c>
      <c r="C1373">
        <v>29</v>
      </c>
      <c r="D1373" t="s">
        <v>8666</v>
      </c>
      <c r="E1373" t="s">
        <v>16</v>
      </c>
      <c r="F1373" t="s">
        <v>79</v>
      </c>
      <c r="G1373" t="s">
        <v>15</v>
      </c>
      <c r="H1373" t="s">
        <v>16</v>
      </c>
      <c r="I1373" t="s">
        <v>63</v>
      </c>
      <c r="J1373" t="s">
        <v>8667</v>
      </c>
      <c r="K1373" t="s">
        <v>28</v>
      </c>
    </row>
    <row r="1374" spans="1:11" x14ac:dyDescent="0.35">
      <c r="A1374">
        <v>3019</v>
      </c>
      <c r="B1374" t="s">
        <v>8671</v>
      </c>
      <c r="C1374">
        <v>30</v>
      </c>
      <c r="D1374" t="s">
        <v>8672</v>
      </c>
      <c r="E1374" t="s">
        <v>201</v>
      </c>
      <c r="F1374" t="s">
        <v>14</v>
      </c>
      <c r="G1374" t="s">
        <v>52</v>
      </c>
      <c r="H1374" t="s">
        <v>13</v>
      </c>
      <c r="I1374" t="s">
        <v>53</v>
      </c>
      <c r="J1374" t="s">
        <v>8673</v>
      </c>
      <c r="K1374" t="s">
        <v>37</v>
      </c>
    </row>
    <row r="1375" spans="1:11" x14ac:dyDescent="0.35">
      <c r="A1375">
        <v>3026</v>
      </c>
      <c r="B1375" t="s">
        <v>8692</v>
      </c>
      <c r="C1375">
        <v>27</v>
      </c>
      <c r="D1375" t="s">
        <v>8693</v>
      </c>
      <c r="E1375" t="s">
        <v>13</v>
      </c>
      <c r="F1375" t="s">
        <v>177</v>
      </c>
      <c r="G1375" t="s">
        <v>41</v>
      </c>
      <c r="H1375" t="s">
        <v>42</v>
      </c>
      <c r="I1375" t="s">
        <v>146</v>
      </c>
      <c r="J1375" t="s">
        <v>8694</v>
      </c>
      <c r="K1375" t="s">
        <v>37</v>
      </c>
    </row>
    <row r="1376" spans="1:11" x14ac:dyDescent="0.35">
      <c r="A1376">
        <v>3029</v>
      </c>
      <c r="B1376" t="s">
        <v>8701</v>
      </c>
      <c r="C1376">
        <v>29</v>
      </c>
      <c r="D1376" t="s">
        <v>8702</v>
      </c>
      <c r="E1376" t="s">
        <v>79</v>
      </c>
      <c r="F1376" t="s">
        <v>57</v>
      </c>
      <c r="G1376" t="s">
        <v>87</v>
      </c>
      <c r="H1376" t="s">
        <v>79</v>
      </c>
      <c r="I1376" t="s">
        <v>58</v>
      </c>
      <c r="J1376">
        <v>1142079209</v>
      </c>
      <c r="K1376" t="s">
        <v>44</v>
      </c>
    </row>
    <row r="1377" spans="1:11" x14ac:dyDescent="0.35">
      <c r="A1377">
        <v>3031</v>
      </c>
      <c r="B1377" t="s">
        <v>8706</v>
      </c>
      <c r="C1377">
        <v>30</v>
      </c>
      <c r="D1377" t="s">
        <v>8707</v>
      </c>
      <c r="E1377" t="s">
        <v>133</v>
      </c>
      <c r="F1377" t="s">
        <v>101</v>
      </c>
      <c r="G1377" t="s">
        <v>24</v>
      </c>
      <c r="H1377" t="s">
        <v>25</v>
      </c>
      <c r="I1377" t="s">
        <v>26</v>
      </c>
      <c r="J1377" t="s">
        <v>8708</v>
      </c>
      <c r="K1377" t="s">
        <v>76</v>
      </c>
    </row>
    <row r="1378" spans="1:11" x14ac:dyDescent="0.35">
      <c r="A1378">
        <v>3033</v>
      </c>
      <c r="B1378" t="s">
        <v>8712</v>
      </c>
      <c r="C1378">
        <v>29</v>
      </c>
      <c r="D1378" t="s">
        <v>8713</v>
      </c>
      <c r="E1378" t="s">
        <v>67</v>
      </c>
      <c r="F1378" t="s">
        <v>16</v>
      </c>
      <c r="G1378" t="s">
        <v>41</v>
      </c>
      <c r="H1378" t="s">
        <v>42</v>
      </c>
      <c r="I1378" t="s">
        <v>146</v>
      </c>
      <c r="J1378" t="s">
        <v>8714</v>
      </c>
      <c r="K1378" t="s">
        <v>44</v>
      </c>
    </row>
    <row r="1379" spans="1:11" x14ac:dyDescent="0.35">
      <c r="A1379">
        <v>3035</v>
      </c>
      <c r="B1379" t="s">
        <v>8718</v>
      </c>
      <c r="C1379">
        <v>27</v>
      </c>
      <c r="D1379" t="s">
        <v>8719</v>
      </c>
      <c r="E1379" t="s">
        <v>31</v>
      </c>
      <c r="F1379" t="s">
        <v>42</v>
      </c>
      <c r="G1379" t="s">
        <v>15</v>
      </c>
      <c r="H1379" t="s">
        <v>16</v>
      </c>
      <c r="I1379" t="s">
        <v>102</v>
      </c>
      <c r="J1379" t="s">
        <v>8720</v>
      </c>
      <c r="K1379" t="s">
        <v>19</v>
      </c>
    </row>
    <row r="1380" spans="1:11" x14ac:dyDescent="0.35">
      <c r="A1380">
        <v>3037</v>
      </c>
      <c r="B1380" t="s">
        <v>8724</v>
      </c>
      <c r="C1380">
        <v>30</v>
      </c>
      <c r="D1380" t="s">
        <v>8725</v>
      </c>
      <c r="E1380" t="s">
        <v>32</v>
      </c>
      <c r="F1380" t="s">
        <v>201</v>
      </c>
      <c r="G1380" t="s">
        <v>120</v>
      </c>
      <c r="H1380" t="s">
        <v>57</v>
      </c>
      <c r="I1380" t="s">
        <v>63</v>
      </c>
      <c r="J1380" t="s">
        <v>8726</v>
      </c>
      <c r="K1380" t="s">
        <v>28</v>
      </c>
    </row>
    <row r="1381" spans="1:11" x14ac:dyDescent="0.35">
      <c r="A1381">
        <v>3038</v>
      </c>
      <c r="B1381" t="s">
        <v>8727</v>
      </c>
      <c r="C1381">
        <v>30</v>
      </c>
      <c r="D1381" t="s">
        <v>8728</v>
      </c>
      <c r="E1381" t="s">
        <v>22</v>
      </c>
      <c r="F1381" t="s">
        <v>25</v>
      </c>
      <c r="G1381" t="s">
        <v>41</v>
      </c>
      <c r="H1381" t="s">
        <v>42</v>
      </c>
      <c r="I1381" t="s">
        <v>170</v>
      </c>
      <c r="J1381" t="s">
        <v>8729</v>
      </c>
      <c r="K1381" t="s">
        <v>44</v>
      </c>
    </row>
    <row r="1382" spans="1:11" x14ac:dyDescent="0.35">
      <c r="A1382">
        <v>3040</v>
      </c>
      <c r="B1382" t="s">
        <v>8733</v>
      </c>
      <c r="C1382">
        <v>28</v>
      </c>
      <c r="D1382" t="s">
        <v>8734</v>
      </c>
      <c r="E1382" t="s">
        <v>101</v>
      </c>
      <c r="F1382" t="s">
        <v>40</v>
      </c>
      <c r="G1382" t="s">
        <v>47</v>
      </c>
      <c r="H1382" t="s">
        <v>31</v>
      </c>
      <c r="I1382" t="s">
        <v>88</v>
      </c>
      <c r="J1382" t="s">
        <v>8735</v>
      </c>
      <c r="K1382" t="s">
        <v>19</v>
      </c>
    </row>
    <row r="1383" spans="1:11" x14ac:dyDescent="0.35">
      <c r="A1383">
        <v>3042</v>
      </c>
      <c r="B1383" t="s">
        <v>8739</v>
      </c>
      <c r="C1383">
        <v>26</v>
      </c>
      <c r="D1383" t="s">
        <v>8740</v>
      </c>
      <c r="E1383" t="s">
        <v>31</v>
      </c>
      <c r="F1383" t="s">
        <v>149</v>
      </c>
      <c r="G1383" t="s">
        <v>41</v>
      </c>
      <c r="H1383" t="s">
        <v>42</v>
      </c>
      <c r="I1383" t="s">
        <v>153</v>
      </c>
      <c r="J1383" t="s">
        <v>8741</v>
      </c>
      <c r="K1383" t="s">
        <v>76</v>
      </c>
    </row>
    <row r="1384" spans="1:11" x14ac:dyDescent="0.35">
      <c r="A1384">
        <v>3043</v>
      </c>
      <c r="B1384" t="s">
        <v>8742</v>
      </c>
      <c r="C1384">
        <v>26</v>
      </c>
      <c r="D1384" t="s">
        <v>8743</v>
      </c>
      <c r="E1384" t="s">
        <v>16</v>
      </c>
      <c r="F1384" t="s">
        <v>23</v>
      </c>
      <c r="G1384" t="s">
        <v>15</v>
      </c>
      <c r="H1384" t="s">
        <v>16</v>
      </c>
      <c r="I1384" t="s">
        <v>88</v>
      </c>
      <c r="J1384" t="s">
        <v>8744</v>
      </c>
      <c r="K1384" t="s">
        <v>19</v>
      </c>
    </row>
    <row r="1385" spans="1:11" x14ac:dyDescent="0.35">
      <c r="A1385">
        <v>3044</v>
      </c>
      <c r="B1385" t="s">
        <v>8745</v>
      </c>
      <c r="C1385">
        <v>28</v>
      </c>
      <c r="D1385" t="s">
        <v>8746</v>
      </c>
      <c r="E1385" t="s">
        <v>177</v>
      </c>
      <c r="F1385" t="s">
        <v>67</v>
      </c>
      <c r="G1385" t="s">
        <v>47</v>
      </c>
      <c r="H1385" t="s">
        <v>31</v>
      </c>
      <c r="I1385" t="s">
        <v>35</v>
      </c>
      <c r="J1385" t="s">
        <v>8747</v>
      </c>
      <c r="K1385" t="s">
        <v>44</v>
      </c>
    </row>
    <row r="1386" spans="1:11" x14ac:dyDescent="0.35">
      <c r="A1386">
        <v>3045</v>
      </c>
      <c r="B1386" t="s">
        <v>8748</v>
      </c>
      <c r="C1386">
        <v>28</v>
      </c>
      <c r="D1386" t="s">
        <v>8749</v>
      </c>
      <c r="E1386" t="s">
        <v>201</v>
      </c>
      <c r="F1386" t="s">
        <v>14</v>
      </c>
      <c r="G1386" t="s">
        <v>47</v>
      </c>
      <c r="H1386" t="s">
        <v>31</v>
      </c>
      <c r="I1386" t="s">
        <v>35</v>
      </c>
      <c r="J1386" t="s">
        <v>8750</v>
      </c>
      <c r="K1386" t="s">
        <v>19</v>
      </c>
    </row>
    <row r="1387" spans="1:11" x14ac:dyDescent="0.35">
      <c r="A1387">
        <v>3051</v>
      </c>
      <c r="B1387" t="s">
        <v>8766</v>
      </c>
      <c r="C1387">
        <v>26</v>
      </c>
      <c r="D1387" t="s">
        <v>8767</v>
      </c>
      <c r="E1387" t="s">
        <v>40</v>
      </c>
      <c r="F1387" t="s">
        <v>31</v>
      </c>
      <c r="G1387" t="s">
        <v>47</v>
      </c>
      <c r="H1387" t="s">
        <v>31</v>
      </c>
      <c r="I1387" t="s">
        <v>17</v>
      </c>
      <c r="J1387" t="s">
        <v>8768</v>
      </c>
      <c r="K1387" t="s">
        <v>19</v>
      </c>
    </row>
    <row r="1388" spans="1:11" x14ac:dyDescent="0.35">
      <c r="A1388">
        <v>3053</v>
      </c>
      <c r="B1388" t="s">
        <v>8772</v>
      </c>
      <c r="C1388">
        <v>26</v>
      </c>
      <c r="D1388" t="s">
        <v>8773</v>
      </c>
      <c r="E1388" t="s">
        <v>40</v>
      </c>
      <c r="F1388" t="s">
        <v>22</v>
      </c>
      <c r="G1388" t="s">
        <v>41</v>
      </c>
      <c r="H1388" t="s">
        <v>42</v>
      </c>
      <c r="I1388" t="s">
        <v>53</v>
      </c>
      <c r="J1388" t="s">
        <v>8774</v>
      </c>
      <c r="K1388" t="s">
        <v>76</v>
      </c>
    </row>
    <row r="1389" spans="1:11" x14ac:dyDescent="0.35">
      <c r="A1389">
        <v>3054</v>
      </c>
      <c r="B1389" t="s">
        <v>8775</v>
      </c>
      <c r="C1389">
        <v>27</v>
      </c>
      <c r="D1389" t="s">
        <v>8776</v>
      </c>
      <c r="E1389" t="s">
        <v>149</v>
      </c>
      <c r="F1389" t="s">
        <v>101</v>
      </c>
      <c r="G1389" t="s">
        <v>15</v>
      </c>
      <c r="H1389" t="s">
        <v>16</v>
      </c>
      <c r="I1389" t="s">
        <v>48</v>
      </c>
      <c r="J1389" t="s">
        <v>8777</v>
      </c>
      <c r="K1389" t="s">
        <v>28</v>
      </c>
    </row>
    <row r="1390" spans="1:11" x14ac:dyDescent="0.35">
      <c r="A1390">
        <v>3055</v>
      </c>
      <c r="B1390" t="s">
        <v>8778</v>
      </c>
      <c r="C1390">
        <v>30</v>
      </c>
      <c r="D1390" t="s">
        <v>8779</v>
      </c>
      <c r="E1390" t="s">
        <v>201</v>
      </c>
      <c r="F1390" t="s">
        <v>31</v>
      </c>
      <c r="G1390" t="s">
        <v>15</v>
      </c>
      <c r="H1390" t="s">
        <v>16</v>
      </c>
      <c r="I1390" t="s">
        <v>53</v>
      </c>
      <c r="J1390" t="s">
        <v>8780</v>
      </c>
      <c r="K1390" t="s">
        <v>37</v>
      </c>
    </row>
    <row r="1391" spans="1:11" x14ac:dyDescent="0.35">
      <c r="A1391">
        <v>3058</v>
      </c>
      <c r="B1391" t="s">
        <v>8787</v>
      </c>
      <c r="C1391">
        <v>30</v>
      </c>
      <c r="D1391" t="s">
        <v>8788</v>
      </c>
      <c r="E1391" t="s">
        <v>67</v>
      </c>
      <c r="F1391" t="s">
        <v>169</v>
      </c>
      <c r="G1391" t="s">
        <v>120</v>
      </c>
      <c r="H1391" t="s">
        <v>57</v>
      </c>
      <c r="I1391" t="s">
        <v>35</v>
      </c>
      <c r="J1391" t="s">
        <v>8789</v>
      </c>
      <c r="K1391" t="s">
        <v>19</v>
      </c>
    </row>
    <row r="1392" spans="1:11" x14ac:dyDescent="0.35">
      <c r="A1392">
        <v>3062</v>
      </c>
      <c r="B1392" t="s">
        <v>8798</v>
      </c>
      <c r="C1392">
        <v>29</v>
      </c>
      <c r="D1392" t="s">
        <v>8799</v>
      </c>
      <c r="E1392" t="s">
        <v>32</v>
      </c>
      <c r="F1392" t="s">
        <v>149</v>
      </c>
      <c r="G1392" t="s">
        <v>80</v>
      </c>
      <c r="H1392" t="s">
        <v>32</v>
      </c>
      <c r="I1392" t="s">
        <v>35</v>
      </c>
      <c r="J1392" t="s">
        <v>8800</v>
      </c>
      <c r="K1392" t="s">
        <v>28</v>
      </c>
    </row>
    <row r="1393" spans="1:11" x14ac:dyDescent="0.35">
      <c r="A1393">
        <v>3068</v>
      </c>
      <c r="B1393" t="s">
        <v>8816</v>
      </c>
      <c r="C1393">
        <v>26</v>
      </c>
      <c r="D1393" t="s">
        <v>8817</v>
      </c>
      <c r="E1393" t="s">
        <v>14</v>
      </c>
      <c r="F1393" t="s">
        <v>57</v>
      </c>
      <c r="G1393" t="s">
        <v>33</v>
      </c>
      <c r="H1393" t="s">
        <v>34</v>
      </c>
      <c r="I1393" t="s">
        <v>88</v>
      </c>
      <c r="J1393" t="s">
        <v>8818</v>
      </c>
      <c r="K1393" t="s">
        <v>37</v>
      </c>
    </row>
    <row r="1394" spans="1:11" x14ac:dyDescent="0.35">
      <c r="A1394">
        <v>3069</v>
      </c>
      <c r="B1394" t="s">
        <v>8819</v>
      </c>
      <c r="C1394">
        <v>26</v>
      </c>
      <c r="D1394" t="s">
        <v>8820</v>
      </c>
      <c r="E1394" t="s">
        <v>25</v>
      </c>
      <c r="F1394" t="s">
        <v>16</v>
      </c>
      <c r="G1394" t="s">
        <v>33</v>
      </c>
      <c r="H1394" t="s">
        <v>34</v>
      </c>
      <c r="I1394" t="s">
        <v>170</v>
      </c>
      <c r="J1394" t="s">
        <v>8821</v>
      </c>
      <c r="K1394" t="s">
        <v>44</v>
      </c>
    </row>
    <row r="1395" spans="1:11" x14ac:dyDescent="0.35">
      <c r="A1395">
        <v>3078</v>
      </c>
      <c r="B1395" t="s">
        <v>8845</v>
      </c>
      <c r="C1395">
        <v>28</v>
      </c>
      <c r="D1395" t="s">
        <v>8846</v>
      </c>
      <c r="E1395" t="s">
        <v>42</v>
      </c>
      <c r="F1395" t="s">
        <v>101</v>
      </c>
      <c r="G1395" t="s">
        <v>87</v>
      </c>
      <c r="H1395" t="s">
        <v>79</v>
      </c>
      <c r="I1395" t="s">
        <v>58</v>
      </c>
      <c r="J1395" t="s">
        <v>8847</v>
      </c>
      <c r="K1395" t="s">
        <v>19</v>
      </c>
    </row>
    <row r="1396" spans="1:11" x14ac:dyDescent="0.35">
      <c r="A1396">
        <v>3080</v>
      </c>
      <c r="B1396" t="s">
        <v>8851</v>
      </c>
      <c r="C1396">
        <v>28</v>
      </c>
      <c r="D1396" t="s">
        <v>8852</v>
      </c>
      <c r="E1396" t="s">
        <v>22</v>
      </c>
      <c r="F1396" t="s">
        <v>169</v>
      </c>
      <c r="G1396" t="s">
        <v>15</v>
      </c>
      <c r="H1396" t="s">
        <v>16</v>
      </c>
      <c r="I1396" t="s">
        <v>91</v>
      </c>
      <c r="J1396" t="s">
        <v>8853</v>
      </c>
      <c r="K1396" t="s">
        <v>28</v>
      </c>
    </row>
    <row r="1397" spans="1:11" x14ac:dyDescent="0.35">
      <c r="A1397">
        <v>3081</v>
      </c>
      <c r="B1397" t="s">
        <v>8854</v>
      </c>
      <c r="C1397">
        <v>29</v>
      </c>
      <c r="D1397" t="s">
        <v>8855</v>
      </c>
      <c r="E1397" t="s">
        <v>201</v>
      </c>
      <c r="F1397" t="s">
        <v>67</v>
      </c>
      <c r="G1397" t="s">
        <v>80</v>
      </c>
      <c r="H1397" t="s">
        <v>32</v>
      </c>
      <c r="I1397" t="s">
        <v>63</v>
      </c>
      <c r="J1397">
        <v>5588175282</v>
      </c>
      <c r="K1397" t="s">
        <v>44</v>
      </c>
    </row>
    <row r="1398" spans="1:11" x14ac:dyDescent="0.35">
      <c r="A1398">
        <v>3082</v>
      </c>
      <c r="B1398" t="s">
        <v>8856</v>
      </c>
      <c r="C1398">
        <v>28</v>
      </c>
      <c r="D1398" t="s">
        <v>8857</v>
      </c>
      <c r="E1398" t="s">
        <v>23</v>
      </c>
      <c r="F1398" t="s">
        <v>57</v>
      </c>
      <c r="G1398" t="s">
        <v>120</v>
      </c>
      <c r="H1398" t="s">
        <v>57</v>
      </c>
      <c r="I1398" t="s">
        <v>102</v>
      </c>
      <c r="J1398" t="s">
        <v>8858</v>
      </c>
      <c r="K1398" t="s">
        <v>19</v>
      </c>
    </row>
    <row r="1399" spans="1:11" x14ac:dyDescent="0.35">
      <c r="A1399">
        <v>3084</v>
      </c>
      <c r="B1399" t="s">
        <v>8861</v>
      </c>
      <c r="C1399">
        <v>30</v>
      </c>
      <c r="D1399" t="s">
        <v>8862</v>
      </c>
      <c r="E1399" t="s">
        <v>14</v>
      </c>
      <c r="F1399" t="s">
        <v>25</v>
      </c>
      <c r="G1399" t="s">
        <v>41</v>
      </c>
      <c r="H1399" t="s">
        <v>42</v>
      </c>
      <c r="I1399" t="s">
        <v>116</v>
      </c>
      <c r="J1399" t="s">
        <v>8863</v>
      </c>
      <c r="K1399" t="s">
        <v>28</v>
      </c>
    </row>
    <row r="1400" spans="1:11" x14ac:dyDescent="0.35">
      <c r="A1400">
        <v>3091</v>
      </c>
      <c r="B1400" t="s">
        <v>8882</v>
      </c>
      <c r="C1400">
        <v>30</v>
      </c>
      <c r="D1400" t="s">
        <v>8883</v>
      </c>
      <c r="E1400" t="s">
        <v>177</v>
      </c>
      <c r="F1400" t="s">
        <v>13</v>
      </c>
      <c r="G1400" t="s">
        <v>80</v>
      </c>
      <c r="H1400" t="s">
        <v>32</v>
      </c>
      <c r="I1400" t="s">
        <v>63</v>
      </c>
      <c r="J1400" t="s">
        <v>8884</v>
      </c>
      <c r="K1400" t="s">
        <v>76</v>
      </c>
    </row>
    <row r="1401" spans="1:11" x14ac:dyDescent="0.35">
      <c r="A1401">
        <v>3092</v>
      </c>
      <c r="B1401" t="s">
        <v>8885</v>
      </c>
      <c r="C1401">
        <v>28</v>
      </c>
      <c r="D1401" t="s">
        <v>8886</v>
      </c>
      <c r="E1401" t="s">
        <v>16</v>
      </c>
      <c r="F1401" t="s">
        <v>14</v>
      </c>
      <c r="G1401" t="s">
        <v>87</v>
      </c>
      <c r="H1401" t="s">
        <v>79</v>
      </c>
      <c r="I1401" t="s">
        <v>170</v>
      </c>
      <c r="J1401" t="s">
        <v>8887</v>
      </c>
      <c r="K1401" t="s">
        <v>76</v>
      </c>
    </row>
    <row r="1402" spans="1:11" x14ac:dyDescent="0.35">
      <c r="A1402">
        <v>3093</v>
      </c>
      <c r="B1402" t="s">
        <v>8888</v>
      </c>
      <c r="C1402">
        <v>26</v>
      </c>
      <c r="D1402" t="s">
        <v>8889</v>
      </c>
      <c r="E1402" t="s">
        <v>133</v>
      </c>
      <c r="F1402" t="s">
        <v>22</v>
      </c>
      <c r="G1402" t="s">
        <v>80</v>
      </c>
      <c r="H1402" t="s">
        <v>32</v>
      </c>
      <c r="I1402" t="s">
        <v>88</v>
      </c>
      <c r="J1402" t="s">
        <v>8890</v>
      </c>
      <c r="K1402" t="s">
        <v>37</v>
      </c>
    </row>
    <row r="1403" spans="1:11" x14ac:dyDescent="0.35">
      <c r="A1403">
        <v>3094</v>
      </c>
      <c r="B1403" t="s">
        <v>8891</v>
      </c>
      <c r="C1403">
        <v>29</v>
      </c>
      <c r="D1403" t="s">
        <v>8892</v>
      </c>
      <c r="E1403" t="s">
        <v>149</v>
      </c>
      <c r="F1403" t="s">
        <v>32</v>
      </c>
      <c r="G1403" t="s">
        <v>62</v>
      </c>
      <c r="H1403" t="s">
        <v>23</v>
      </c>
      <c r="I1403" t="s">
        <v>26</v>
      </c>
      <c r="J1403" t="s">
        <v>8893</v>
      </c>
      <c r="K1403" t="s">
        <v>44</v>
      </c>
    </row>
    <row r="1404" spans="1:11" x14ac:dyDescent="0.35">
      <c r="A1404">
        <v>3101</v>
      </c>
      <c r="B1404" t="s">
        <v>8910</v>
      </c>
      <c r="C1404">
        <v>30</v>
      </c>
      <c r="D1404" t="s">
        <v>8911</v>
      </c>
      <c r="E1404" t="s">
        <v>169</v>
      </c>
      <c r="F1404" t="s">
        <v>101</v>
      </c>
      <c r="G1404" t="s">
        <v>52</v>
      </c>
      <c r="H1404" t="s">
        <v>13</v>
      </c>
      <c r="I1404" t="s">
        <v>53</v>
      </c>
      <c r="J1404" t="s">
        <v>8912</v>
      </c>
      <c r="K1404" t="s">
        <v>76</v>
      </c>
    </row>
    <row r="1405" spans="1:11" x14ac:dyDescent="0.35">
      <c r="A1405">
        <v>3102</v>
      </c>
      <c r="B1405" t="s">
        <v>8913</v>
      </c>
      <c r="C1405">
        <v>28</v>
      </c>
      <c r="D1405" t="s">
        <v>8914</v>
      </c>
      <c r="E1405" t="s">
        <v>201</v>
      </c>
      <c r="F1405" t="s">
        <v>57</v>
      </c>
      <c r="G1405" t="s">
        <v>120</v>
      </c>
      <c r="H1405" t="s">
        <v>57</v>
      </c>
      <c r="I1405" t="s">
        <v>88</v>
      </c>
      <c r="J1405" t="s">
        <v>8915</v>
      </c>
      <c r="K1405" t="s">
        <v>76</v>
      </c>
    </row>
    <row r="1406" spans="1:11" x14ac:dyDescent="0.35">
      <c r="A1406">
        <v>3104</v>
      </c>
      <c r="B1406" t="s">
        <v>8919</v>
      </c>
      <c r="C1406">
        <v>28</v>
      </c>
      <c r="D1406" t="s">
        <v>8920</v>
      </c>
      <c r="E1406" t="s">
        <v>40</v>
      </c>
      <c r="F1406" t="s">
        <v>201</v>
      </c>
      <c r="G1406" t="s">
        <v>24</v>
      </c>
      <c r="H1406" t="s">
        <v>25</v>
      </c>
      <c r="I1406" t="s">
        <v>153</v>
      </c>
      <c r="J1406">
        <f>1-957-657-9030</f>
        <v>-10643</v>
      </c>
      <c r="K1406" t="s">
        <v>76</v>
      </c>
    </row>
    <row r="1407" spans="1:11" x14ac:dyDescent="0.35">
      <c r="A1407">
        <v>3108</v>
      </c>
      <c r="B1407" t="s">
        <v>8929</v>
      </c>
      <c r="C1407">
        <v>30</v>
      </c>
      <c r="D1407" t="s">
        <v>8930</v>
      </c>
      <c r="E1407" t="s">
        <v>57</v>
      </c>
      <c r="F1407" t="s">
        <v>67</v>
      </c>
      <c r="G1407" t="s">
        <v>15</v>
      </c>
      <c r="H1407" t="s">
        <v>16</v>
      </c>
      <c r="I1407" t="s">
        <v>58</v>
      </c>
      <c r="J1407" t="s">
        <v>8931</v>
      </c>
      <c r="K1407" t="s">
        <v>76</v>
      </c>
    </row>
    <row r="1408" spans="1:11" x14ac:dyDescent="0.35">
      <c r="A1408">
        <v>3109</v>
      </c>
      <c r="B1408" t="s">
        <v>8932</v>
      </c>
      <c r="C1408">
        <v>29</v>
      </c>
      <c r="D1408" t="s">
        <v>8933</v>
      </c>
      <c r="E1408" t="s">
        <v>133</v>
      </c>
      <c r="F1408" t="s">
        <v>177</v>
      </c>
      <c r="G1408" t="s">
        <v>62</v>
      </c>
      <c r="H1408" t="s">
        <v>23</v>
      </c>
      <c r="I1408" t="s">
        <v>116</v>
      </c>
      <c r="J1408">
        <f>1-973-532-4476</f>
        <v>-5980</v>
      </c>
      <c r="K1408" t="s">
        <v>37</v>
      </c>
    </row>
    <row r="1409" spans="1:11" x14ac:dyDescent="0.35">
      <c r="A1409">
        <v>3114</v>
      </c>
      <c r="B1409" t="s">
        <v>8945</v>
      </c>
      <c r="C1409">
        <v>29</v>
      </c>
      <c r="D1409" t="s">
        <v>8946</v>
      </c>
      <c r="E1409" t="s">
        <v>14</v>
      </c>
      <c r="F1409" t="s">
        <v>67</v>
      </c>
      <c r="G1409" t="s">
        <v>80</v>
      </c>
      <c r="H1409" t="s">
        <v>32</v>
      </c>
      <c r="I1409" t="s">
        <v>53</v>
      </c>
      <c r="J1409" t="s">
        <v>8947</v>
      </c>
      <c r="K1409" t="s">
        <v>76</v>
      </c>
    </row>
    <row r="1410" spans="1:11" x14ac:dyDescent="0.35">
      <c r="A1410">
        <v>3126</v>
      </c>
      <c r="B1410" t="s">
        <v>8980</v>
      </c>
      <c r="C1410">
        <v>30</v>
      </c>
      <c r="D1410" t="s">
        <v>8981</v>
      </c>
      <c r="E1410" t="s">
        <v>16</v>
      </c>
      <c r="F1410" t="s">
        <v>14</v>
      </c>
      <c r="G1410" t="s">
        <v>15</v>
      </c>
      <c r="H1410" t="s">
        <v>16</v>
      </c>
      <c r="I1410" t="s">
        <v>88</v>
      </c>
      <c r="J1410" t="s">
        <v>8982</v>
      </c>
      <c r="K1410" t="s">
        <v>37</v>
      </c>
    </row>
    <row r="1411" spans="1:11" x14ac:dyDescent="0.35">
      <c r="A1411">
        <v>3127</v>
      </c>
      <c r="B1411" t="s">
        <v>8983</v>
      </c>
      <c r="C1411">
        <v>26</v>
      </c>
      <c r="D1411" t="s">
        <v>8984</v>
      </c>
      <c r="E1411" t="s">
        <v>14</v>
      </c>
      <c r="F1411" t="s">
        <v>31</v>
      </c>
      <c r="G1411" t="s">
        <v>52</v>
      </c>
      <c r="H1411" t="s">
        <v>13</v>
      </c>
      <c r="I1411" t="s">
        <v>17</v>
      </c>
      <c r="J1411" t="s">
        <v>8985</v>
      </c>
      <c r="K1411" t="s">
        <v>19</v>
      </c>
    </row>
    <row r="1412" spans="1:11" x14ac:dyDescent="0.35">
      <c r="A1412">
        <v>3129</v>
      </c>
      <c r="B1412" t="s">
        <v>8989</v>
      </c>
      <c r="C1412">
        <v>29</v>
      </c>
      <c r="D1412" t="s">
        <v>8990</v>
      </c>
      <c r="E1412" t="s">
        <v>34</v>
      </c>
      <c r="F1412" t="s">
        <v>42</v>
      </c>
      <c r="G1412" t="s">
        <v>80</v>
      </c>
      <c r="H1412" t="s">
        <v>32</v>
      </c>
      <c r="I1412" t="s">
        <v>116</v>
      </c>
      <c r="J1412" t="s">
        <v>8991</v>
      </c>
      <c r="K1412" t="s">
        <v>44</v>
      </c>
    </row>
    <row r="1413" spans="1:11" x14ac:dyDescent="0.35">
      <c r="A1413">
        <v>3134</v>
      </c>
      <c r="B1413" t="s">
        <v>9003</v>
      </c>
      <c r="C1413">
        <v>26</v>
      </c>
      <c r="D1413" t="s">
        <v>9004</v>
      </c>
      <c r="E1413" t="s">
        <v>16</v>
      </c>
      <c r="F1413" t="s">
        <v>22</v>
      </c>
      <c r="G1413" t="s">
        <v>120</v>
      </c>
      <c r="H1413" t="s">
        <v>57</v>
      </c>
      <c r="I1413" t="s">
        <v>48</v>
      </c>
      <c r="J1413">
        <v>4276296870</v>
      </c>
      <c r="K1413" t="s">
        <v>37</v>
      </c>
    </row>
    <row r="1414" spans="1:11" x14ac:dyDescent="0.35">
      <c r="A1414">
        <v>3135</v>
      </c>
      <c r="B1414" t="s">
        <v>9005</v>
      </c>
      <c r="C1414">
        <v>26</v>
      </c>
      <c r="D1414" t="s">
        <v>9006</v>
      </c>
      <c r="E1414" t="s">
        <v>14</v>
      </c>
      <c r="F1414" t="s">
        <v>57</v>
      </c>
      <c r="G1414" t="s">
        <v>24</v>
      </c>
      <c r="H1414" t="s">
        <v>25</v>
      </c>
      <c r="I1414" t="s">
        <v>35</v>
      </c>
      <c r="J1414" t="s">
        <v>9007</v>
      </c>
      <c r="K1414" t="s">
        <v>44</v>
      </c>
    </row>
    <row r="1415" spans="1:11" x14ac:dyDescent="0.35">
      <c r="A1415">
        <v>3137</v>
      </c>
      <c r="B1415" t="s">
        <v>9011</v>
      </c>
      <c r="C1415">
        <v>26</v>
      </c>
      <c r="D1415" t="s">
        <v>9012</v>
      </c>
      <c r="E1415" t="s">
        <v>169</v>
      </c>
      <c r="F1415" t="s">
        <v>23</v>
      </c>
      <c r="G1415" t="s">
        <v>15</v>
      </c>
      <c r="H1415" t="s">
        <v>16</v>
      </c>
      <c r="I1415" t="s">
        <v>48</v>
      </c>
      <c r="J1415" t="s">
        <v>9013</v>
      </c>
      <c r="K1415" t="s">
        <v>28</v>
      </c>
    </row>
    <row r="1416" spans="1:11" x14ac:dyDescent="0.35">
      <c r="A1416">
        <v>3138</v>
      </c>
      <c r="B1416" t="s">
        <v>9014</v>
      </c>
      <c r="C1416">
        <v>29</v>
      </c>
      <c r="D1416" t="s">
        <v>9015</v>
      </c>
      <c r="E1416" t="s">
        <v>23</v>
      </c>
      <c r="F1416" t="s">
        <v>16</v>
      </c>
      <c r="G1416" t="s">
        <v>15</v>
      </c>
      <c r="H1416" t="s">
        <v>16</v>
      </c>
      <c r="I1416" t="s">
        <v>102</v>
      </c>
      <c r="J1416" t="s">
        <v>9016</v>
      </c>
      <c r="K1416" t="s">
        <v>37</v>
      </c>
    </row>
    <row r="1417" spans="1:11" x14ac:dyDescent="0.35">
      <c r="A1417">
        <v>3140</v>
      </c>
      <c r="B1417" t="s">
        <v>9020</v>
      </c>
      <c r="C1417">
        <v>28</v>
      </c>
      <c r="D1417" t="s">
        <v>9021</v>
      </c>
      <c r="E1417" t="s">
        <v>79</v>
      </c>
      <c r="F1417" t="s">
        <v>177</v>
      </c>
      <c r="G1417" t="s">
        <v>52</v>
      </c>
      <c r="H1417" t="s">
        <v>13</v>
      </c>
      <c r="I1417" t="s">
        <v>26</v>
      </c>
      <c r="J1417" t="s">
        <v>9022</v>
      </c>
      <c r="K1417" t="s">
        <v>19</v>
      </c>
    </row>
    <row r="1418" spans="1:11" x14ac:dyDescent="0.35">
      <c r="A1418">
        <v>3141</v>
      </c>
      <c r="B1418" t="s">
        <v>9023</v>
      </c>
      <c r="C1418">
        <v>30</v>
      </c>
      <c r="D1418" t="s">
        <v>9024</v>
      </c>
      <c r="E1418" t="s">
        <v>13</v>
      </c>
      <c r="F1418" t="s">
        <v>67</v>
      </c>
      <c r="G1418" t="s">
        <v>87</v>
      </c>
      <c r="H1418" t="s">
        <v>79</v>
      </c>
      <c r="I1418" t="s">
        <v>53</v>
      </c>
      <c r="J1418" t="s">
        <v>9025</v>
      </c>
      <c r="K1418" t="s">
        <v>37</v>
      </c>
    </row>
    <row r="1419" spans="1:11" x14ac:dyDescent="0.35">
      <c r="A1419">
        <v>3147</v>
      </c>
      <c r="B1419" t="s">
        <v>9039</v>
      </c>
      <c r="C1419">
        <v>27</v>
      </c>
      <c r="D1419" t="s">
        <v>9040</v>
      </c>
      <c r="E1419" t="s">
        <v>101</v>
      </c>
      <c r="F1419" t="s">
        <v>42</v>
      </c>
      <c r="G1419" t="s">
        <v>80</v>
      </c>
      <c r="H1419" t="s">
        <v>32</v>
      </c>
      <c r="I1419" t="s">
        <v>153</v>
      </c>
      <c r="J1419">
        <v>3061822070</v>
      </c>
      <c r="K1419" t="s">
        <v>19</v>
      </c>
    </row>
    <row r="1420" spans="1:11" x14ac:dyDescent="0.35">
      <c r="A1420">
        <v>3148</v>
      </c>
      <c r="B1420" t="s">
        <v>9041</v>
      </c>
      <c r="C1420">
        <v>26</v>
      </c>
      <c r="D1420" t="s">
        <v>9042</v>
      </c>
      <c r="E1420" t="s">
        <v>201</v>
      </c>
      <c r="F1420" t="s">
        <v>25</v>
      </c>
      <c r="G1420" t="s">
        <v>52</v>
      </c>
      <c r="H1420" t="s">
        <v>13</v>
      </c>
      <c r="I1420" t="s">
        <v>26</v>
      </c>
      <c r="J1420">
        <f>1-154-664-9904</f>
        <v>-10721</v>
      </c>
      <c r="K1420" t="s">
        <v>28</v>
      </c>
    </row>
    <row r="1421" spans="1:11" x14ac:dyDescent="0.35">
      <c r="A1421">
        <v>3151</v>
      </c>
      <c r="B1421" t="s">
        <v>9049</v>
      </c>
      <c r="C1421">
        <v>28</v>
      </c>
      <c r="D1421" t="s">
        <v>9050</v>
      </c>
      <c r="E1421" t="s">
        <v>25</v>
      </c>
      <c r="F1421" t="s">
        <v>79</v>
      </c>
      <c r="G1421" t="s">
        <v>120</v>
      </c>
      <c r="H1421" t="s">
        <v>57</v>
      </c>
      <c r="I1421" t="s">
        <v>102</v>
      </c>
      <c r="J1421" t="s">
        <v>9051</v>
      </c>
      <c r="K1421" t="s">
        <v>28</v>
      </c>
    </row>
    <row r="1422" spans="1:11" x14ac:dyDescent="0.35">
      <c r="A1422">
        <v>3153</v>
      </c>
      <c r="B1422" t="s">
        <v>1986</v>
      </c>
      <c r="C1422">
        <v>29</v>
      </c>
      <c r="D1422" t="s">
        <v>9055</v>
      </c>
      <c r="E1422" t="s">
        <v>42</v>
      </c>
      <c r="F1422" t="s">
        <v>14</v>
      </c>
      <c r="G1422" t="s">
        <v>15</v>
      </c>
      <c r="H1422" t="s">
        <v>16</v>
      </c>
      <c r="I1422" t="s">
        <v>91</v>
      </c>
      <c r="J1422" t="s">
        <v>9056</v>
      </c>
      <c r="K1422" t="s">
        <v>19</v>
      </c>
    </row>
    <row r="1423" spans="1:11" x14ac:dyDescent="0.35">
      <c r="A1423">
        <v>3158</v>
      </c>
      <c r="B1423" t="s">
        <v>9069</v>
      </c>
      <c r="C1423">
        <v>30</v>
      </c>
      <c r="D1423" t="s">
        <v>9070</v>
      </c>
      <c r="E1423" t="s">
        <v>23</v>
      </c>
      <c r="F1423" t="s">
        <v>34</v>
      </c>
      <c r="G1423" t="s">
        <v>24</v>
      </c>
      <c r="H1423" t="s">
        <v>25</v>
      </c>
      <c r="I1423" t="s">
        <v>35</v>
      </c>
      <c r="J1423" t="s">
        <v>9071</v>
      </c>
      <c r="K1423" t="s">
        <v>44</v>
      </c>
    </row>
    <row r="1424" spans="1:11" x14ac:dyDescent="0.35">
      <c r="A1424">
        <v>3159</v>
      </c>
      <c r="B1424" t="s">
        <v>9072</v>
      </c>
      <c r="C1424">
        <v>29</v>
      </c>
      <c r="D1424" t="s">
        <v>9073</v>
      </c>
      <c r="E1424" t="s">
        <v>32</v>
      </c>
      <c r="F1424" t="s">
        <v>22</v>
      </c>
      <c r="G1424" t="s">
        <v>15</v>
      </c>
      <c r="H1424" t="s">
        <v>16</v>
      </c>
      <c r="I1424" t="s">
        <v>153</v>
      </c>
      <c r="J1424" t="s">
        <v>9074</v>
      </c>
      <c r="K1424" t="s">
        <v>37</v>
      </c>
    </row>
    <row r="1425" spans="1:11" x14ac:dyDescent="0.35">
      <c r="A1425">
        <v>3165</v>
      </c>
      <c r="B1425" t="s">
        <v>9089</v>
      </c>
      <c r="C1425">
        <v>27</v>
      </c>
      <c r="D1425" t="s">
        <v>9090</v>
      </c>
      <c r="E1425" t="s">
        <v>13</v>
      </c>
      <c r="F1425" t="s">
        <v>67</v>
      </c>
      <c r="G1425" t="s">
        <v>80</v>
      </c>
      <c r="H1425" t="s">
        <v>32</v>
      </c>
      <c r="I1425" t="s">
        <v>153</v>
      </c>
      <c r="J1425" t="s">
        <v>9091</v>
      </c>
      <c r="K1425" t="s">
        <v>44</v>
      </c>
    </row>
    <row r="1426" spans="1:11" x14ac:dyDescent="0.35">
      <c r="A1426">
        <v>3166</v>
      </c>
      <c r="B1426" t="s">
        <v>9092</v>
      </c>
      <c r="C1426">
        <v>29</v>
      </c>
      <c r="D1426" t="s">
        <v>9093</v>
      </c>
      <c r="E1426" t="s">
        <v>16</v>
      </c>
      <c r="F1426" t="s">
        <v>16</v>
      </c>
      <c r="G1426" t="s">
        <v>87</v>
      </c>
      <c r="H1426" t="s">
        <v>79</v>
      </c>
      <c r="I1426" t="s">
        <v>102</v>
      </c>
      <c r="J1426" t="s">
        <v>9094</v>
      </c>
      <c r="K1426" t="s">
        <v>44</v>
      </c>
    </row>
    <row r="1427" spans="1:11" x14ac:dyDescent="0.35">
      <c r="A1427">
        <v>3169</v>
      </c>
      <c r="B1427" t="s">
        <v>9101</v>
      </c>
      <c r="C1427">
        <v>28</v>
      </c>
      <c r="D1427" t="s">
        <v>9102</v>
      </c>
      <c r="E1427" t="s">
        <v>101</v>
      </c>
      <c r="F1427" t="s">
        <v>40</v>
      </c>
      <c r="G1427" t="s">
        <v>15</v>
      </c>
      <c r="H1427" t="s">
        <v>16</v>
      </c>
      <c r="I1427" t="s">
        <v>153</v>
      </c>
      <c r="J1427" t="s">
        <v>9103</v>
      </c>
      <c r="K1427" t="s">
        <v>28</v>
      </c>
    </row>
    <row r="1428" spans="1:11" x14ac:dyDescent="0.35">
      <c r="A1428">
        <v>3170</v>
      </c>
      <c r="B1428" t="s">
        <v>9104</v>
      </c>
      <c r="C1428">
        <v>27</v>
      </c>
      <c r="D1428" t="s">
        <v>9105</v>
      </c>
      <c r="E1428" t="s">
        <v>133</v>
      </c>
      <c r="F1428" t="s">
        <v>57</v>
      </c>
      <c r="G1428" t="s">
        <v>62</v>
      </c>
      <c r="H1428" t="s">
        <v>23</v>
      </c>
      <c r="I1428" t="s">
        <v>26</v>
      </c>
      <c r="J1428" t="s">
        <v>9106</v>
      </c>
      <c r="K1428" t="s">
        <v>19</v>
      </c>
    </row>
    <row r="1429" spans="1:11" x14ac:dyDescent="0.35">
      <c r="A1429">
        <v>3173</v>
      </c>
      <c r="B1429" t="s">
        <v>9113</v>
      </c>
      <c r="C1429">
        <v>29</v>
      </c>
      <c r="D1429" t="s">
        <v>9114</v>
      </c>
      <c r="E1429" t="s">
        <v>14</v>
      </c>
      <c r="F1429" t="s">
        <v>23</v>
      </c>
      <c r="G1429" t="s">
        <v>120</v>
      </c>
      <c r="H1429" t="s">
        <v>57</v>
      </c>
      <c r="I1429" t="s">
        <v>146</v>
      </c>
      <c r="J1429" t="s">
        <v>9115</v>
      </c>
      <c r="K1429" t="s">
        <v>37</v>
      </c>
    </row>
    <row r="1430" spans="1:11" x14ac:dyDescent="0.35">
      <c r="A1430">
        <v>3175</v>
      </c>
      <c r="B1430" t="s">
        <v>9119</v>
      </c>
      <c r="C1430">
        <v>26</v>
      </c>
      <c r="D1430" t="s">
        <v>9120</v>
      </c>
      <c r="E1430" t="s">
        <v>34</v>
      </c>
      <c r="F1430" t="s">
        <v>32</v>
      </c>
      <c r="G1430" t="s">
        <v>24</v>
      </c>
      <c r="H1430" t="s">
        <v>25</v>
      </c>
      <c r="I1430" t="s">
        <v>102</v>
      </c>
      <c r="J1430" t="s">
        <v>9121</v>
      </c>
      <c r="K1430" t="s">
        <v>37</v>
      </c>
    </row>
    <row r="1431" spans="1:11" x14ac:dyDescent="0.35">
      <c r="A1431">
        <v>3176</v>
      </c>
      <c r="B1431" t="s">
        <v>9122</v>
      </c>
      <c r="C1431">
        <v>26</v>
      </c>
      <c r="D1431" t="s">
        <v>9123</v>
      </c>
      <c r="E1431" t="s">
        <v>133</v>
      </c>
      <c r="F1431" t="s">
        <v>67</v>
      </c>
      <c r="G1431" t="s">
        <v>62</v>
      </c>
      <c r="H1431" t="s">
        <v>23</v>
      </c>
      <c r="I1431" t="s">
        <v>153</v>
      </c>
      <c r="J1431" s="1" t="s">
        <v>26021</v>
      </c>
      <c r="K1431" t="s">
        <v>28</v>
      </c>
    </row>
    <row r="1432" spans="1:11" x14ac:dyDescent="0.35">
      <c r="A1432">
        <v>3177</v>
      </c>
      <c r="B1432" t="s">
        <v>9124</v>
      </c>
      <c r="C1432">
        <v>26</v>
      </c>
      <c r="D1432" t="s">
        <v>9125</v>
      </c>
      <c r="E1432" t="s">
        <v>133</v>
      </c>
      <c r="F1432" t="s">
        <v>22</v>
      </c>
      <c r="G1432" t="s">
        <v>33</v>
      </c>
      <c r="H1432" t="s">
        <v>34</v>
      </c>
      <c r="I1432" t="s">
        <v>91</v>
      </c>
      <c r="J1432" t="s">
        <v>9126</v>
      </c>
      <c r="K1432" t="s">
        <v>19</v>
      </c>
    </row>
    <row r="1433" spans="1:11" x14ac:dyDescent="0.35">
      <c r="A1433">
        <v>3178</v>
      </c>
      <c r="B1433" t="s">
        <v>9127</v>
      </c>
      <c r="C1433">
        <v>28</v>
      </c>
      <c r="D1433" t="s">
        <v>9128</v>
      </c>
      <c r="E1433" t="s">
        <v>23</v>
      </c>
      <c r="F1433" t="s">
        <v>23</v>
      </c>
      <c r="G1433" t="s">
        <v>52</v>
      </c>
      <c r="H1433" t="s">
        <v>13</v>
      </c>
      <c r="I1433" t="s">
        <v>88</v>
      </c>
      <c r="J1433" t="s">
        <v>9129</v>
      </c>
      <c r="K1433" t="s">
        <v>37</v>
      </c>
    </row>
    <row r="1434" spans="1:11" x14ac:dyDescent="0.35">
      <c r="A1434">
        <v>3180</v>
      </c>
      <c r="B1434" t="s">
        <v>9133</v>
      </c>
      <c r="C1434">
        <v>28</v>
      </c>
      <c r="D1434" t="s">
        <v>9134</v>
      </c>
      <c r="E1434" t="s">
        <v>32</v>
      </c>
      <c r="F1434" t="s">
        <v>23</v>
      </c>
      <c r="G1434" t="s">
        <v>33</v>
      </c>
      <c r="H1434" t="s">
        <v>34</v>
      </c>
      <c r="I1434" t="s">
        <v>88</v>
      </c>
      <c r="J1434" t="s">
        <v>9135</v>
      </c>
      <c r="K1434" t="s">
        <v>37</v>
      </c>
    </row>
    <row r="1435" spans="1:11" x14ac:dyDescent="0.35">
      <c r="A1435">
        <v>3181</v>
      </c>
      <c r="B1435" t="s">
        <v>9136</v>
      </c>
      <c r="C1435">
        <v>29</v>
      </c>
      <c r="D1435" t="s">
        <v>9137</v>
      </c>
      <c r="E1435" t="s">
        <v>79</v>
      </c>
      <c r="F1435" t="s">
        <v>34</v>
      </c>
      <c r="G1435" t="s">
        <v>87</v>
      </c>
      <c r="H1435" t="s">
        <v>79</v>
      </c>
      <c r="I1435" t="s">
        <v>68</v>
      </c>
      <c r="J1435">
        <v>3633430973</v>
      </c>
      <c r="K1435" t="s">
        <v>76</v>
      </c>
    </row>
    <row r="1436" spans="1:11" x14ac:dyDescent="0.35">
      <c r="A1436">
        <v>3184</v>
      </c>
      <c r="B1436" t="s">
        <v>9144</v>
      </c>
      <c r="C1436">
        <v>26</v>
      </c>
      <c r="D1436" t="s">
        <v>9145</v>
      </c>
      <c r="E1436" t="s">
        <v>22</v>
      </c>
      <c r="F1436" t="s">
        <v>42</v>
      </c>
      <c r="G1436" t="s">
        <v>47</v>
      </c>
      <c r="H1436" t="s">
        <v>31</v>
      </c>
      <c r="I1436" t="s">
        <v>53</v>
      </c>
      <c r="J1436" t="s">
        <v>9146</v>
      </c>
      <c r="K1436" t="s">
        <v>28</v>
      </c>
    </row>
    <row r="1437" spans="1:11" x14ac:dyDescent="0.35">
      <c r="A1437">
        <v>3189</v>
      </c>
      <c r="B1437" t="s">
        <v>9158</v>
      </c>
      <c r="C1437">
        <v>26</v>
      </c>
      <c r="D1437" t="s">
        <v>9159</v>
      </c>
      <c r="E1437" t="s">
        <v>25</v>
      </c>
      <c r="F1437" t="s">
        <v>22</v>
      </c>
      <c r="G1437" t="s">
        <v>80</v>
      </c>
      <c r="H1437" t="s">
        <v>32</v>
      </c>
      <c r="I1437" t="s">
        <v>35</v>
      </c>
      <c r="J1437" t="s">
        <v>9160</v>
      </c>
      <c r="K1437" t="s">
        <v>28</v>
      </c>
    </row>
    <row r="1438" spans="1:11" x14ac:dyDescent="0.35">
      <c r="A1438">
        <v>3190</v>
      </c>
      <c r="B1438" t="s">
        <v>9161</v>
      </c>
      <c r="C1438">
        <v>29</v>
      </c>
      <c r="D1438" t="s">
        <v>9162</v>
      </c>
      <c r="E1438" t="s">
        <v>79</v>
      </c>
      <c r="F1438" t="s">
        <v>169</v>
      </c>
      <c r="G1438" t="s">
        <v>80</v>
      </c>
      <c r="H1438" t="s">
        <v>32</v>
      </c>
      <c r="I1438" t="s">
        <v>26</v>
      </c>
      <c r="J1438" t="s">
        <v>9163</v>
      </c>
      <c r="K1438" t="s">
        <v>28</v>
      </c>
    </row>
    <row r="1439" spans="1:11" x14ac:dyDescent="0.35">
      <c r="A1439">
        <v>3193</v>
      </c>
      <c r="B1439" t="s">
        <v>9170</v>
      </c>
      <c r="C1439">
        <v>29</v>
      </c>
      <c r="D1439" t="s">
        <v>9171</v>
      </c>
      <c r="E1439" t="s">
        <v>34</v>
      </c>
      <c r="F1439" t="s">
        <v>201</v>
      </c>
      <c r="G1439" t="s">
        <v>80</v>
      </c>
      <c r="H1439" t="s">
        <v>32</v>
      </c>
      <c r="I1439" t="s">
        <v>68</v>
      </c>
      <c r="J1439" t="s">
        <v>9172</v>
      </c>
      <c r="K1439" t="s">
        <v>44</v>
      </c>
    </row>
    <row r="1440" spans="1:11" x14ac:dyDescent="0.35">
      <c r="A1440">
        <v>3197</v>
      </c>
      <c r="B1440" t="s">
        <v>9181</v>
      </c>
      <c r="C1440">
        <v>26</v>
      </c>
      <c r="D1440" t="s">
        <v>9182</v>
      </c>
      <c r="E1440" t="s">
        <v>40</v>
      </c>
      <c r="F1440" t="s">
        <v>67</v>
      </c>
      <c r="G1440" t="s">
        <v>80</v>
      </c>
      <c r="H1440" t="s">
        <v>32</v>
      </c>
      <c r="I1440" t="s">
        <v>35</v>
      </c>
      <c r="J1440">
        <v>2647511580</v>
      </c>
      <c r="K1440" t="s">
        <v>28</v>
      </c>
    </row>
    <row r="1441" spans="1:11" x14ac:dyDescent="0.35">
      <c r="A1441">
        <v>3199</v>
      </c>
      <c r="B1441" t="s">
        <v>9185</v>
      </c>
      <c r="C1441">
        <v>26</v>
      </c>
      <c r="D1441" t="s">
        <v>9186</v>
      </c>
      <c r="E1441" t="s">
        <v>22</v>
      </c>
      <c r="F1441" t="s">
        <v>42</v>
      </c>
      <c r="G1441" t="s">
        <v>80</v>
      </c>
      <c r="H1441" t="s">
        <v>32</v>
      </c>
      <c r="I1441" t="s">
        <v>153</v>
      </c>
      <c r="J1441" t="s">
        <v>9187</v>
      </c>
      <c r="K1441" t="s">
        <v>37</v>
      </c>
    </row>
    <row r="1442" spans="1:11" x14ac:dyDescent="0.35">
      <c r="A1442">
        <v>3202</v>
      </c>
      <c r="B1442" t="s">
        <v>9194</v>
      </c>
      <c r="C1442">
        <v>30</v>
      </c>
      <c r="D1442" t="s">
        <v>9195</v>
      </c>
      <c r="E1442" t="s">
        <v>201</v>
      </c>
      <c r="F1442" t="s">
        <v>23</v>
      </c>
      <c r="G1442" t="s">
        <v>33</v>
      </c>
      <c r="H1442" t="s">
        <v>34</v>
      </c>
      <c r="I1442" t="s">
        <v>116</v>
      </c>
      <c r="J1442" t="s">
        <v>9196</v>
      </c>
      <c r="K1442" t="s">
        <v>28</v>
      </c>
    </row>
    <row r="1443" spans="1:11" x14ac:dyDescent="0.35">
      <c r="A1443">
        <v>3204</v>
      </c>
      <c r="B1443" t="s">
        <v>9200</v>
      </c>
      <c r="C1443">
        <v>29</v>
      </c>
      <c r="D1443" t="s">
        <v>9201</v>
      </c>
      <c r="E1443" t="s">
        <v>133</v>
      </c>
      <c r="F1443" t="s">
        <v>169</v>
      </c>
      <c r="G1443" t="s">
        <v>87</v>
      </c>
      <c r="H1443" t="s">
        <v>79</v>
      </c>
      <c r="I1443" t="s">
        <v>88</v>
      </c>
      <c r="J1443" t="s">
        <v>9202</v>
      </c>
      <c r="K1443" t="s">
        <v>19</v>
      </c>
    </row>
    <row r="1444" spans="1:11" x14ac:dyDescent="0.35">
      <c r="A1444">
        <v>3208</v>
      </c>
      <c r="B1444" t="s">
        <v>9212</v>
      </c>
      <c r="C1444">
        <v>26</v>
      </c>
      <c r="D1444" t="s">
        <v>9213</v>
      </c>
      <c r="E1444" t="s">
        <v>133</v>
      </c>
      <c r="F1444" t="s">
        <v>14</v>
      </c>
      <c r="G1444" t="s">
        <v>47</v>
      </c>
      <c r="H1444" t="s">
        <v>31</v>
      </c>
      <c r="I1444" t="s">
        <v>17</v>
      </c>
      <c r="J1444" t="s">
        <v>9214</v>
      </c>
      <c r="K1444" t="s">
        <v>37</v>
      </c>
    </row>
    <row r="1445" spans="1:11" x14ac:dyDescent="0.35">
      <c r="A1445">
        <v>3209</v>
      </c>
      <c r="B1445" t="s">
        <v>9215</v>
      </c>
      <c r="C1445">
        <v>30</v>
      </c>
      <c r="D1445" t="s">
        <v>9216</v>
      </c>
      <c r="E1445" t="s">
        <v>32</v>
      </c>
      <c r="F1445" t="s">
        <v>34</v>
      </c>
      <c r="G1445" t="s">
        <v>47</v>
      </c>
      <c r="H1445" t="s">
        <v>31</v>
      </c>
      <c r="I1445" t="s">
        <v>68</v>
      </c>
      <c r="J1445" t="s">
        <v>9217</v>
      </c>
      <c r="K1445" t="s">
        <v>19</v>
      </c>
    </row>
    <row r="1446" spans="1:11" x14ac:dyDescent="0.35">
      <c r="A1446">
        <v>3211</v>
      </c>
      <c r="B1446" t="s">
        <v>9221</v>
      </c>
      <c r="C1446">
        <v>30</v>
      </c>
      <c r="D1446" t="s">
        <v>9222</v>
      </c>
      <c r="E1446" t="s">
        <v>79</v>
      </c>
      <c r="F1446" t="s">
        <v>67</v>
      </c>
      <c r="G1446" t="s">
        <v>52</v>
      </c>
      <c r="H1446" t="s">
        <v>13</v>
      </c>
      <c r="I1446" t="s">
        <v>102</v>
      </c>
      <c r="J1446" t="s">
        <v>9223</v>
      </c>
      <c r="K1446" t="s">
        <v>37</v>
      </c>
    </row>
    <row r="1447" spans="1:11" x14ac:dyDescent="0.35">
      <c r="A1447">
        <v>3212</v>
      </c>
      <c r="B1447" t="s">
        <v>9224</v>
      </c>
      <c r="C1447">
        <v>29</v>
      </c>
      <c r="D1447" t="s">
        <v>9225</v>
      </c>
      <c r="E1447" t="s">
        <v>31</v>
      </c>
      <c r="F1447" t="s">
        <v>22</v>
      </c>
      <c r="G1447" t="s">
        <v>87</v>
      </c>
      <c r="H1447" t="s">
        <v>79</v>
      </c>
      <c r="I1447" t="s">
        <v>116</v>
      </c>
      <c r="J1447" t="s">
        <v>9226</v>
      </c>
      <c r="K1447" t="s">
        <v>28</v>
      </c>
    </row>
    <row r="1448" spans="1:11" x14ac:dyDescent="0.35">
      <c r="A1448">
        <v>3213</v>
      </c>
      <c r="B1448" t="s">
        <v>9227</v>
      </c>
      <c r="C1448">
        <v>29</v>
      </c>
      <c r="D1448" t="s">
        <v>9228</v>
      </c>
      <c r="E1448" t="s">
        <v>14</v>
      </c>
      <c r="F1448" t="s">
        <v>169</v>
      </c>
      <c r="G1448" t="s">
        <v>33</v>
      </c>
      <c r="H1448" t="s">
        <v>34</v>
      </c>
      <c r="I1448" t="s">
        <v>53</v>
      </c>
      <c r="J1448" t="s">
        <v>9229</v>
      </c>
      <c r="K1448" t="s">
        <v>76</v>
      </c>
    </row>
    <row r="1449" spans="1:11" x14ac:dyDescent="0.35">
      <c r="A1449">
        <v>3215</v>
      </c>
      <c r="B1449" t="s">
        <v>9233</v>
      </c>
      <c r="C1449">
        <v>26</v>
      </c>
      <c r="D1449" t="s">
        <v>9234</v>
      </c>
      <c r="E1449" t="s">
        <v>67</v>
      </c>
      <c r="F1449" t="s">
        <v>149</v>
      </c>
      <c r="G1449" t="s">
        <v>80</v>
      </c>
      <c r="H1449" t="s">
        <v>32</v>
      </c>
      <c r="I1449" t="s">
        <v>88</v>
      </c>
      <c r="J1449">
        <v>1526444406</v>
      </c>
      <c r="K1449" t="s">
        <v>76</v>
      </c>
    </row>
    <row r="1450" spans="1:11" x14ac:dyDescent="0.35">
      <c r="A1450">
        <v>3217</v>
      </c>
      <c r="B1450" t="s">
        <v>1243</v>
      </c>
      <c r="C1450">
        <v>29</v>
      </c>
      <c r="D1450" t="s">
        <v>9238</v>
      </c>
      <c r="E1450" t="s">
        <v>22</v>
      </c>
      <c r="F1450" t="s">
        <v>177</v>
      </c>
      <c r="G1450" t="s">
        <v>62</v>
      </c>
      <c r="H1450" t="s">
        <v>23</v>
      </c>
      <c r="I1450" t="s">
        <v>35</v>
      </c>
      <c r="J1450" t="s">
        <v>9239</v>
      </c>
      <c r="K1450" t="s">
        <v>44</v>
      </c>
    </row>
    <row r="1451" spans="1:11" x14ac:dyDescent="0.35">
      <c r="A1451">
        <v>3220</v>
      </c>
      <c r="B1451" t="s">
        <v>9246</v>
      </c>
      <c r="C1451">
        <v>26</v>
      </c>
      <c r="D1451" t="s">
        <v>9247</v>
      </c>
      <c r="E1451" t="s">
        <v>14</v>
      </c>
      <c r="F1451" t="s">
        <v>14</v>
      </c>
      <c r="G1451" t="s">
        <v>24</v>
      </c>
      <c r="H1451" t="s">
        <v>25</v>
      </c>
      <c r="I1451" t="s">
        <v>48</v>
      </c>
      <c r="J1451" t="s">
        <v>9248</v>
      </c>
      <c r="K1451" t="s">
        <v>37</v>
      </c>
    </row>
    <row r="1452" spans="1:11" x14ac:dyDescent="0.35">
      <c r="A1452">
        <v>3221</v>
      </c>
      <c r="B1452" t="s">
        <v>9249</v>
      </c>
      <c r="C1452">
        <v>26</v>
      </c>
      <c r="D1452" t="s">
        <v>9250</v>
      </c>
      <c r="E1452" t="s">
        <v>169</v>
      </c>
      <c r="F1452" t="s">
        <v>22</v>
      </c>
      <c r="G1452" t="s">
        <v>15</v>
      </c>
      <c r="H1452" t="s">
        <v>16</v>
      </c>
      <c r="I1452" t="s">
        <v>58</v>
      </c>
      <c r="J1452" t="s">
        <v>9251</v>
      </c>
      <c r="K1452" t="s">
        <v>44</v>
      </c>
    </row>
    <row r="1453" spans="1:11" x14ac:dyDescent="0.35">
      <c r="A1453">
        <v>3223</v>
      </c>
      <c r="B1453" t="s">
        <v>9253</v>
      </c>
      <c r="C1453">
        <v>27</v>
      </c>
      <c r="D1453" t="s">
        <v>9254</v>
      </c>
      <c r="E1453" t="s">
        <v>149</v>
      </c>
      <c r="F1453" t="s">
        <v>14</v>
      </c>
      <c r="G1453" t="s">
        <v>15</v>
      </c>
      <c r="H1453" t="s">
        <v>16</v>
      </c>
      <c r="I1453" t="s">
        <v>26</v>
      </c>
      <c r="J1453" t="s">
        <v>9255</v>
      </c>
      <c r="K1453" t="s">
        <v>19</v>
      </c>
    </row>
    <row r="1454" spans="1:11" x14ac:dyDescent="0.35">
      <c r="A1454">
        <v>3226</v>
      </c>
      <c r="B1454" t="s">
        <v>9262</v>
      </c>
      <c r="C1454">
        <v>29</v>
      </c>
      <c r="D1454" t="s">
        <v>9263</v>
      </c>
      <c r="E1454" t="s">
        <v>13</v>
      </c>
      <c r="F1454" t="s">
        <v>79</v>
      </c>
      <c r="G1454" t="s">
        <v>120</v>
      </c>
      <c r="H1454" t="s">
        <v>57</v>
      </c>
      <c r="I1454" t="s">
        <v>35</v>
      </c>
      <c r="J1454" t="s">
        <v>9264</v>
      </c>
      <c r="K1454" t="s">
        <v>28</v>
      </c>
    </row>
    <row r="1455" spans="1:11" x14ac:dyDescent="0.35">
      <c r="A1455">
        <v>3229</v>
      </c>
      <c r="B1455" t="s">
        <v>9271</v>
      </c>
      <c r="C1455">
        <v>29</v>
      </c>
      <c r="D1455" t="s">
        <v>9272</v>
      </c>
      <c r="E1455" t="s">
        <v>13</v>
      </c>
      <c r="F1455" t="s">
        <v>42</v>
      </c>
      <c r="G1455" t="s">
        <v>120</v>
      </c>
      <c r="H1455" t="s">
        <v>57</v>
      </c>
      <c r="I1455" t="s">
        <v>116</v>
      </c>
      <c r="J1455" t="s">
        <v>9273</v>
      </c>
      <c r="K1455" t="s">
        <v>44</v>
      </c>
    </row>
    <row r="1456" spans="1:11" x14ac:dyDescent="0.35">
      <c r="A1456">
        <v>3230</v>
      </c>
      <c r="B1456" t="s">
        <v>9274</v>
      </c>
      <c r="C1456">
        <v>28</v>
      </c>
      <c r="D1456" t="s">
        <v>9275</v>
      </c>
      <c r="E1456" t="s">
        <v>32</v>
      </c>
      <c r="F1456" t="s">
        <v>31</v>
      </c>
      <c r="G1456" t="s">
        <v>62</v>
      </c>
      <c r="H1456" t="s">
        <v>23</v>
      </c>
      <c r="I1456" t="s">
        <v>68</v>
      </c>
      <c r="J1456" t="s">
        <v>9276</v>
      </c>
      <c r="K1456" t="s">
        <v>28</v>
      </c>
    </row>
    <row r="1457" spans="1:11" x14ac:dyDescent="0.35">
      <c r="A1457">
        <v>3231</v>
      </c>
      <c r="B1457" t="s">
        <v>9277</v>
      </c>
      <c r="C1457">
        <v>28</v>
      </c>
      <c r="D1457" t="s">
        <v>9278</v>
      </c>
      <c r="E1457" t="s">
        <v>79</v>
      </c>
      <c r="F1457" t="s">
        <v>32</v>
      </c>
      <c r="G1457" t="s">
        <v>120</v>
      </c>
      <c r="H1457" t="s">
        <v>57</v>
      </c>
      <c r="I1457" t="s">
        <v>91</v>
      </c>
      <c r="J1457" t="s">
        <v>9279</v>
      </c>
      <c r="K1457" t="s">
        <v>37</v>
      </c>
    </row>
    <row r="1458" spans="1:11" x14ac:dyDescent="0.35">
      <c r="A1458">
        <v>3232</v>
      </c>
      <c r="B1458" t="s">
        <v>9280</v>
      </c>
      <c r="C1458">
        <v>29</v>
      </c>
      <c r="D1458" t="s">
        <v>9281</v>
      </c>
      <c r="E1458" t="s">
        <v>169</v>
      </c>
      <c r="F1458" t="s">
        <v>32</v>
      </c>
      <c r="G1458" t="s">
        <v>33</v>
      </c>
      <c r="H1458" t="s">
        <v>34</v>
      </c>
      <c r="I1458" t="s">
        <v>26</v>
      </c>
      <c r="J1458" t="s">
        <v>9282</v>
      </c>
      <c r="K1458" t="s">
        <v>19</v>
      </c>
    </row>
    <row r="1459" spans="1:11" x14ac:dyDescent="0.35">
      <c r="A1459">
        <v>3236</v>
      </c>
      <c r="B1459" t="s">
        <v>9291</v>
      </c>
      <c r="C1459">
        <v>28</v>
      </c>
      <c r="D1459" t="s">
        <v>9292</v>
      </c>
      <c r="E1459" t="s">
        <v>34</v>
      </c>
      <c r="F1459" t="s">
        <v>57</v>
      </c>
      <c r="G1459" t="s">
        <v>41</v>
      </c>
      <c r="H1459" t="s">
        <v>42</v>
      </c>
      <c r="I1459" t="s">
        <v>35</v>
      </c>
      <c r="J1459" t="s">
        <v>9293</v>
      </c>
      <c r="K1459" t="s">
        <v>28</v>
      </c>
    </row>
    <row r="1460" spans="1:11" x14ac:dyDescent="0.35">
      <c r="A1460">
        <v>3237</v>
      </c>
      <c r="B1460" t="s">
        <v>9294</v>
      </c>
      <c r="C1460">
        <v>26</v>
      </c>
      <c r="D1460" t="s">
        <v>9295</v>
      </c>
      <c r="E1460" t="s">
        <v>67</v>
      </c>
      <c r="F1460" t="s">
        <v>133</v>
      </c>
      <c r="G1460" t="s">
        <v>33</v>
      </c>
      <c r="H1460" t="s">
        <v>34</v>
      </c>
      <c r="I1460" t="s">
        <v>63</v>
      </c>
      <c r="J1460" t="s">
        <v>9296</v>
      </c>
      <c r="K1460" t="s">
        <v>19</v>
      </c>
    </row>
    <row r="1461" spans="1:11" x14ac:dyDescent="0.35">
      <c r="A1461">
        <v>3239</v>
      </c>
      <c r="B1461" t="s">
        <v>9300</v>
      </c>
      <c r="C1461">
        <v>26</v>
      </c>
      <c r="D1461" t="s">
        <v>9301</v>
      </c>
      <c r="E1461" t="s">
        <v>40</v>
      </c>
      <c r="F1461" t="s">
        <v>79</v>
      </c>
      <c r="G1461" t="s">
        <v>87</v>
      </c>
      <c r="H1461" t="s">
        <v>79</v>
      </c>
      <c r="I1461" t="s">
        <v>35</v>
      </c>
      <c r="J1461" t="s">
        <v>9302</v>
      </c>
      <c r="K1461" t="s">
        <v>19</v>
      </c>
    </row>
    <row r="1462" spans="1:11" x14ac:dyDescent="0.35">
      <c r="A1462">
        <v>3241</v>
      </c>
      <c r="B1462" t="s">
        <v>9306</v>
      </c>
      <c r="C1462">
        <v>29</v>
      </c>
      <c r="D1462" t="s">
        <v>9307</v>
      </c>
      <c r="E1462" t="s">
        <v>79</v>
      </c>
      <c r="F1462" t="s">
        <v>22</v>
      </c>
      <c r="G1462" t="s">
        <v>120</v>
      </c>
      <c r="H1462" t="s">
        <v>57</v>
      </c>
      <c r="I1462" t="s">
        <v>88</v>
      </c>
      <c r="J1462">
        <f>1-942-672-6944</f>
        <v>-8557</v>
      </c>
      <c r="K1462" t="s">
        <v>28</v>
      </c>
    </row>
    <row r="1463" spans="1:11" x14ac:dyDescent="0.35">
      <c r="A1463">
        <v>3244</v>
      </c>
      <c r="B1463" t="s">
        <v>9314</v>
      </c>
      <c r="C1463">
        <v>28</v>
      </c>
      <c r="D1463" t="s">
        <v>9315</v>
      </c>
      <c r="E1463" t="s">
        <v>40</v>
      </c>
      <c r="F1463" t="s">
        <v>67</v>
      </c>
      <c r="G1463" t="s">
        <v>62</v>
      </c>
      <c r="H1463" t="s">
        <v>23</v>
      </c>
      <c r="I1463" t="s">
        <v>58</v>
      </c>
      <c r="J1463">
        <v>3110880455</v>
      </c>
      <c r="K1463" t="s">
        <v>76</v>
      </c>
    </row>
    <row r="1464" spans="1:11" x14ac:dyDescent="0.35">
      <c r="A1464">
        <v>3246</v>
      </c>
      <c r="B1464" t="s">
        <v>9319</v>
      </c>
      <c r="C1464">
        <v>29</v>
      </c>
      <c r="D1464" t="s">
        <v>9320</v>
      </c>
      <c r="E1464" t="s">
        <v>177</v>
      </c>
      <c r="F1464" t="s">
        <v>149</v>
      </c>
      <c r="G1464" t="s">
        <v>24</v>
      </c>
      <c r="H1464" t="s">
        <v>25</v>
      </c>
      <c r="I1464" t="s">
        <v>53</v>
      </c>
      <c r="J1464" t="s">
        <v>9321</v>
      </c>
      <c r="K1464" t="s">
        <v>76</v>
      </c>
    </row>
    <row r="1465" spans="1:11" x14ac:dyDescent="0.35">
      <c r="A1465">
        <v>3247</v>
      </c>
      <c r="B1465" t="s">
        <v>9322</v>
      </c>
      <c r="C1465">
        <v>28</v>
      </c>
      <c r="D1465" t="s">
        <v>9323</v>
      </c>
      <c r="E1465" t="s">
        <v>201</v>
      </c>
      <c r="F1465" t="s">
        <v>22</v>
      </c>
      <c r="G1465" t="s">
        <v>87</v>
      </c>
      <c r="H1465" t="s">
        <v>79</v>
      </c>
      <c r="I1465" t="s">
        <v>91</v>
      </c>
      <c r="J1465" t="s">
        <v>9324</v>
      </c>
      <c r="K1465" t="s">
        <v>44</v>
      </c>
    </row>
    <row r="1466" spans="1:11" x14ac:dyDescent="0.35">
      <c r="A1466">
        <v>3248</v>
      </c>
      <c r="B1466" t="s">
        <v>9325</v>
      </c>
      <c r="C1466">
        <v>30</v>
      </c>
      <c r="D1466" t="s">
        <v>9326</v>
      </c>
      <c r="E1466" t="s">
        <v>79</v>
      </c>
      <c r="F1466" t="s">
        <v>149</v>
      </c>
      <c r="G1466" t="s">
        <v>47</v>
      </c>
      <c r="H1466" t="s">
        <v>31</v>
      </c>
      <c r="I1466" t="s">
        <v>63</v>
      </c>
      <c r="J1466" t="s">
        <v>9327</v>
      </c>
      <c r="K1466" t="s">
        <v>44</v>
      </c>
    </row>
    <row r="1467" spans="1:11" x14ac:dyDescent="0.35">
      <c r="A1467">
        <v>3249</v>
      </c>
      <c r="B1467" t="s">
        <v>9328</v>
      </c>
      <c r="C1467">
        <v>30</v>
      </c>
      <c r="D1467" t="s">
        <v>9329</v>
      </c>
      <c r="E1467" t="s">
        <v>67</v>
      </c>
      <c r="F1467" t="s">
        <v>67</v>
      </c>
      <c r="G1467" t="s">
        <v>15</v>
      </c>
      <c r="H1467" t="s">
        <v>16</v>
      </c>
      <c r="I1467" t="s">
        <v>48</v>
      </c>
      <c r="J1467" t="s">
        <v>9330</v>
      </c>
      <c r="K1467" t="s">
        <v>44</v>
      </c>
    </row>
    <row r="1468" spans="1:11" x14ac:dyDescent="0.35">
      <c r="A1468">
        <v>3250</v>
      </c>
      <c r="B1468" t="s">
        <v>9331</v>
      </c>
      <c r="C1468">
        <v>26</v>
      </c>
      <c r="D1468" t="s">
        <v>9332</v>
      </c>
      <c r="E1468" t="s">
        <v>177</v>
      </c>
      <c r="F1468" t="s">
        <v>23</v>
      </c>
      <c r="G1468" t="s">
        <v>47</v>
      </c>
      <c r="H1468" t="s">
        <v>31</v>
      </c>
      <c r="I1468" t="s">
        <v>48</v>
      </c>
      <c r="J1468" t="s">
        <v>9333</v>
      </c>
      <c r="K1468" t="s">
        <v>76</v>
      </c>
    </row>
    <row r="1469" spans="1:11" x14ac:dyDescent="0.35">
      <c r="A1469">
        <v>3253</v>
      </c>
      <c r="B1469" t="s">
        <v>9340</v>
      </c>
      <c r="C1469">
        <v>28</v>
      </c>
      <c r="D1469" t="s">
        <v>9341</v>
      </c>
      <c r="E1469" t="s">
        <v>23</v>
      </c>
      <c r="F1469" t="s">
        <v>79</v>
      </c>
      <c r="G1469" t="s">
        <v>87</v>
      </c>
      <c r="H1469" t="s">
        <v>79</v>
      </c>
      <c r="I1469" t="s">
        <v>26</v>
      </c>
      <c r="J1469" t="s">
        <v>9342</v>
      </c>
      <c r="K1469" t="s">
        <v>19</v>
      </c>
    </row>
    <row r="1470" spans="1:11" x14ac:dyDescent="0.35">
      <c r="A1470">
        <v>3255</v>
      </c>
      <c r="B1470" t="s">
        <v>9346</v>
      </c>
      <c r="C1470">
        <v>26</v>
      </c>
      <c r="D1470" t="s">
        <v>9347</v>
      </c>
      <c r="E1470" t="s">
        <v>40</v>
      </c>
      <c r="F1470" t="s">
        <v>31</v>
      </c>
      <c r="G1470" t="s">
        <v>120</v>
      </c>
      <c r="H1470" t="s">
        <v>57</v>
      </c>
      <c r="I1470" t="s">
        <v>58</v>
      </c>
      <c r="J1470" t="s">
        <v>9348</v>
      </c>
      <c r="K1470" t="s">
        <v>76</v>
      </c>
    </row>
    <row r="1471" spans="1:11" x14ac:dyDescent="0.35">
      <c r="A1471">
        <v>3256</v>
      </c>
      <c r="B1471" t="s">
        <v>9349</v>
      </c>
      <c r="C1471">
        <v>30</v>
      </c>
      <c r="D1471" t="s">
        <v>9350</v>
      </c>
      <c r="E1471" t="s">
        <v>13</v>
      </c>
      <c r="F1471" t="s">
        <v>22</v>
      </c>
      <c r="G1471" t="s">
        <v>62</v>
      </c>
      <c r="H1471" t="s">
        <v>23</v>
      </c>
      <c r="I1471" t="s">
        <v>102</v>
      </c>
      <c r="J1471" t="s">
        <v>9351</v>
      </c>
      <c r="K1471" t="s">
        <v>44</v>
      </c>
    </row>
    <row r="1472" spans="1:11" x14ac:dyDescent="0.35">
      <c r="A1472">
        <v>3257</v>
      </c>
      <c r="B1472" t="s">
        <v>9352</v>
      </c>
      <c r="C1472">
        <v>27</v>
      </c>
      <c r="D1472" t="s">
        <v>9353</v>
      </c>
      <c r="E1472" t="s">
        <v>67</v>
      </c>
      <c r="F1472" t="s">
        <v>149</v>
      </c>
      <c r="G1472" t="s">
        <v>62</v>
      </c>
      <c r="H1472" t="s">
        <v>23</v>
      </c>
      <c r="I1472" t="s">
        <v>63</v>
      </c>
      <c r="J1472" t="s">
        <v>9354</v>
      </c>
      <c r="K1472" t="s">
        <v>76</v>
      </c>
    </row>
    <row r="1473" spans="1:11" x14ac:dyDescent="0.35">
      <c r="A1473">
        <v>3259</v>
      </c>
      <c r="B1473" t="s">
        <v>9358</v>
      </c>
      <c r="C1473">
        <v>30</v>
      </c>
      <c r="D1473" t="s">
        <v>9359</v>
      </c>
      <c r="E1473" t="s">
        <v>14</v>
      </c>
      <c r="F1473" t="s">
        <v>23</v>
      </c>
      <c r="G1473" t="s">
        <v>62</v>
      </c>
      <c r="H1473" t="s">
        <v>23</v>
      </c>
      <c r="I1473" t="s">
        <v>26</v>
      </c>
      <c r="J1473" t="s">
        <v>9360</v>
      </c>
      <c r="K1473" t="s">
        <v>19</v>
      </c>
    </row>
    <row r="1474" spans="1:11" x14ac:dyDescent="0.35">
      <c r="A1474">
        <v>3271</v>
      </c>
      <c r="B1474" t="s">
        <v>9390</v>
      </c>
      <c r="C1474">
        <v>26</v>
      </c>
      <c r="D1474" t="s">
        <v>9391</v>
      </c>
      <c r="E1474" t="s">
        <v>201</v>
      </c>
      <c r="F1474" t="s">
        <v>79</v>
      </c>
      <c r="G1474" t="s">
        <v>15</v>
      </c>
      <c r="H1474" t="s">
        <v>16</v>
      </c>
      <c r="I1474" t="s">
        <v>146</v>
      </c>
      <c r="J1474" t="s">
        <v>9392</v>
      </c>
      <c r="K1474" t="s">
        <v>37</v>
      </c>
    </row>
    <row r="1475" spans="1:11" x14ac:dyDescent="0.35">
      <c r="A1475">
        <v>3272</v>
      </c>
      <c r="B1475" t="s">
        <v>9393</v>
      </c>
      <c r="C1475">
        <v>27</v>
      </c>
      <c r="D1475" t="s">
        <v>9394</v>
      </c>
      <c r="E1475" t="s">
        <v>34</v>
      </c>
      <c r="F1475" t="s">
        <v>169</v>
      </c>
      <c r="G1475" t="s">
        <v>24</v>
      </c>
      <c r="H1475" t="s">
        <v>25</v>
      </c>
      <c r="I1475" t="s">
        <v>26</v>
      </c>
      <c r="J1475" t="s">
        <v>9395</v>
      </c>
      <c r="K1475" t="s">
        <v>44</v>
      </c>
    </row>
    <row r="1476" spans="1:11" x14ac:dyDescent="0.35">
      <c r="A1476">
        <v>3273</v>
      </c>
      <c r="B1476" t="s">
        <v>9396</v>
      </c>
      <c r="C1476">
        <v>27</v>
      </c>
      <c r="D1476" t="s">
        <v>9397</v>
      </c>
      <c r="E1476" t="s">
        <v>32</v>
      </c>
      <c r="F1476" t="s">
        <v>42</v>
      </c>
      <c r="G1476" t="s">
        <v>52</v>
      </c>
      <c r="H1476" t="s">
        <v>13</v>
      </c>
      <c r="I1476" t="s">
        <v>63</v>
      </c>
      <c r="J1476" t="s">
        <v>9398</v>
      </c>
      <c r="K1476" t="s">
        <v>19</v>
      </c>
    </row>
    <row r="1477" spans="1:11" x14ac:dyDescent="0.35">
      <c r="A1477">
        <v>3274</v>
      </c>
      <c r="B1477" t="s">
        <v>9399</v>
      </c>
      <c r="C1477">
        <v>27</v>
      </c>
      <c r="D1477" t="s">
        <v>9400</v>
      </c>
      <c r="E1477" t="s">
        <v>32</v>
      </c>
      <c r="F1477" t="s">
        <v>23</v>
      </c>
      <c r="G1477" t="s">
        <v>33</v>
      </c>
      <c r="H1477" t="s">
        <v>34</v>
      </c>
      <c r="I1477" t="s">
        <v>17</v>
      </c>
      <c r="J1477" t="s">
        <v>9401</v>
      </c>
      <c r="K1477" t="s">
        <v>19</v>
      </c>
    </row>
    <row r="1478" spans="1:11" x14ac:dyDescent="0.35">
      <c r="A1478">
        <v>3275</v>
      </c>
      <c r="B1478" t="s">
        <v>9402</v>
      </c>
      <c r="C1478">
        <v>29</v>
      </c>
      <c r="D1478" t="s">
        <v>9403</v>
      </c>
      <c r="E1478" t="s">
        <v>14</v>
      </c>
      <c r="F1478" t="s">
        <v>40</v>
      </c>
      <c r="G1478" t="s">
        <v>62</v>
      </c>
      <c r="H1478" t="s">
        <v>23</v>
      </c>
      <c r="I1478" t="s">
        <v>17</v>
      </c>
      <c r="J1478">
        <f>1-83-374-6157</f>
        <v>-6613</v>
      </c>
      <c r="K1478" t="s">
        <v>28</v>
      </c>
    </row>
    <row r="1479" spans="1:11" x14ac:dyDescent="0.35">
      <c r="A1479">
        <v>3279</v>
      </c>
      <c r="B1479" t="s">
        <v>9411</v>
      </c>
      <c r="C1479">
        <v>30</v>
      </c>
      <c r="D1479" t="s">
        <v>9412</v>
      </c>
      <c r="E1479" t="s">
        <v>42</v>
      </c>
      <c r="F1479" t="s">
        <v>14</v>
      </c>
      <c r="G1479" t="s">
        <v>80</v>
      </c>
      <c r="H1479" t="s">
        <v>32</v>
      </c>
      <c r="I1479" t="s">
        <v>17</v>
      </c>
      <c r="J1479" t="s">
        <v>9413</v>
      </c>
      <c r="K1479" t="s">
        <v>76</v>
      </c>
    </row>
    <row r="1480" spans="1:11" x14ac:dyDescent="0.35">
      <c r="A1480">
        <v>3282</v>
      </c>
      <c r="B1480" t="s">
        <v>9420</v>
      </c>
      <c r="C1480">
        <v>27</v>
      </c>
      <c r="D1480" t="s">
        <v>9421</v>
      </c>
      <c r="E1480" t="s">
        <v>42</v>
      </c>
      <c r="F1480" t="s">
        <v>42</v>
      </c>
      <c r="G1480" t="s">
        <v>41</v>
      </c>
      <c r="H1480" t="s">
        <v>42</v>
      </c>
      <c r="I1480" t="s">
        <v>170</v>
      </c>
      <c r="J1480">
        <v>6913486990</v>
      </c>
      <c r="K1480" t="s">
        <v>44</v>
      </c>
    </row>
    <row r="1481" spans="1:11" x14ac:dyDescent="0.35">
      <c r="A1481">
        <v>3286</v>
      </c>
      <c r="B1481" t="s">
        <v>9430</v>
      </c>
      <c r="C1481">
        <v>28</v>
      </c>
      <c r="D1481" t="s">
        <v>9431</v>
      </c>
      <c r="E1481" t="s">
        <v>79</v>
      </c>
      <c r="F1481" t="s">
        <v>40</v>
      </c>
      <c r="G1481" t="s">
        <v>52</v>
      </c>
      <c r="H1481" t="s">
        <v>13</v>
      </c>
      <c r="I1481" t="s">
        <v>53</v>
      </c>
      <c r="J1481" t="s">
        <v>9432</v>
      </c>
      <c r="K1481" t="s">
        <v>19</v>
      </c>
    </row>
    <row r="1482" spans="1:11" x14ac:dyDescent="0.35">
      <c r="A1482">
        <v>3287</v>
      </c>
      <c r="B1482" t="s">
        <v>9433</v>
      </c>
      <c r="C1482">
        <v>29</v>
      </c>
      <c r="D1482" t="s">
        <v>9434</v>
      </c>
      <c r="E1482" t="s">
        <v>101</v>
      </c>
      <c r="F1482" t="s">
        <v>101</v>
      </c>
      <c r="G1482" t="s">
        <v>47</v>
      </c>
      <c r="H1482" t="s">
        <v>31</v>
      </c>
      <c r="I1482" t="s">
        <v>68</v>
      </c>
      <c r="J1482" t="s">
        <v>9435</v>
      </c>
      <c r="K1482" t="s">
        <v>28</v>
      </c>
    </row>
    <row r="1483" spans="1:11" x14ac:dyDescent="0.35">
      <c r="A1483">
        <v>3291</v>
      </c>
      <c r="B1483" t="s">
        <v>9444</v>
      </c>
      <c r="C1483">
        <v>30</v>
      </c>
      <c r="D1483" t="s">
        <v>9445</v>
      </c>
      <c r="E1483" t="s">
        <v>57</v>
      </c>
      <c r="F1483" t="s">
        <v>13</v>
      </c>
      <c r="G1483" t="s">
        <v>24</v>
      </c>
      <c r="H1483" t="s">
        <v>25</v>
      </c>
      <c r="I1483" t="s">
        <v>63</v>
      </c>
      <c r="J1483" t="s">
        <v>9446</v>
      </c>
      <c r="K1483" t="s">
        <v>76</v>
      </c>
    </row>
    <row r="1484" spans="1:11" x14ac:dyDescent="0.35">
      <c r="A1484">
        <v>3293</v>
      </c>
      <c r="B1484" t="s">
        <v>9450</v>
      </c>
      <c r="C1484">
        <v>29</v>
      </c>
      <c r="D1484" t="s">
        <v>9451</v>
      </c>
      <c r="E1484" t="s">
        <v>32</v>
      </c>
      <c r="F1484" t="s">
        <v>149</v>
      </c>
      <c r="G1484" t="s">
        <v>62</v>
      </c>
      <c r="H1484" t="s">
        <v>23</v>
      </c>
      <c r="I1484" t="s">
        <v>146</v>
      </c>
      <c r="J1484">
        <f>1-722-709-3969</f>
        <v>-5399</v>
      </c>
      <c r="K1484" t="s">
        <v>44</v>
      </c>
    </row>
    <row r="1485" spans="1:11" x14ac:dyDescent="0.35">
      <c r="A1485">
        <v>3294</v>
      </c>
      <c r="B1485" t="s">
        <v>9452</v>
      </c>
      <c r="C1485">
        <v>27</v>
      </c>
      <c r="D1485" t="s">
        <v>9453</v>
      </c>
      <c r="E1485" t="s">
        <v>14</v>
      </c>
      <c r="F1485" t="s">
        <v>23</v>
      </c>
      <c r="G1485" t="s">
        <v>80</v>
      </c>
      <c r="H1485" t="s">
        <v>32</v>
      </c>
      <c r="I1485" t="s">
        <v>48</v>
      </c>
      <c r="J1485" t="s">
        <v>9454</v>
      </c>
      <c r="K1485" t="s">
        <v>44</v>
      </c>
    </row>
    <row r="1486" spans="1:11" x14ac:dyDescent="0.35">
      <c r="A1486">
        <v>3295</v>
      </c>
      <c r="B1486" t="s">
        <v>9455</v>
      </c>
      <c r="C1486">
        <v>30</v>
      </c>
      <c r="D1486" t="s">
        <v>9456</v>
      </c>
      <c r="E1486" t="s">
        <v>16</v>
      </c>
      <c r="F1486" t="s">
        <v>169</v>
      </c>
      <c r="G1486" t="s">
        <v>41</v>
      </c>
      <c r="H1486" t="s">
        <v>42</v>
      </c>
      <c r="I1486" t="s">
        <v>35</v>
      </c>
      <c r="J1486" t="s">
        <v>9457</v>
      </c>
      <c r="K1486" t="s">
        <v>44</v>
      </c>
    </row>
    <row r="1487" spans="1:11" x14ac:dyDescent="0.35">
      <c r="A1487">
        <v>3296</v>
      </c>
      <c r="B1487" t="s">
        <v>9458</v>
      </c>
      <c r="C1487">
        <v>29</v>
      </c>
      <c r="D1487" t="s">
        <v>9459</v>
      </c>
      <c r="E1487" t="s">
        <v>32</v>
      </c>
      <c r="F1487" t="s">
        <v>25</v>
      </c>
      <c r="G1487" t="s">
        <v>33</v>
      </c>
      <c r="H1487" t="s">
        <v>34</v>
      </c>
      <c r="I1487" t="s">
        <v>26</v>
      </c>
      <c r="J1487" t="s">
        <v>9460</v>
      </c>
      <c r="K1487" t="s">
        <v>37</v>
      </c>
    </row>
    <row r="1488" spans="1:11" x14ac:dyDescent="0.35">
      <c r="A1488">
        <v>3300</v>
      </c>
      <c r="B1488" t="s">
        <v>9470</v>
      </c>
      <c r="C1488">
        <v>26</v>
      </c>
      <c r="D1488" t="s">
        <v>9471</v>
      </c>
      <c r="E1488" t="s">
        <v>22</v>
      </c>
      <c r="F1488" t="s">
        <v>177</v>
      </c>
      <c r="G1488" t="s">
        <v>62</v>
      </c>
      <c r="H1488" t="s">
        <v>23</v>
      </c>
      <c r="I1488" t="s">
        <v>170</v>
      </c>
      <c r="J1488" t="s">
        <v>9472</v>
      </c>
      <c r="K1488" t="s">
        <v>28</v>
      </c>
    </row>
    <row r="1489" spans="1:11" x14ac:dyDescent="0.35">
      <c r="A1489">
        <v>3303</v>
      </c>
      <c r="B1489" t="s">
        <v>9478</v>
      </c>
      <c r="C1489">
        <v>27</v>
      </c>
      <c r="D1489" t="s">
        <v>9479</v>
      </c>
      <c r="E1489" t="s">
        <v>67</v>
      </c>
      <c r="F1489" t="s">
        <v>67</v>
      </c>
      <c r="G1489" t="s">
        <v>15</v>
      </c>
      <c r="H1489" t="s">
        <v>16</v>
      </c>
      <c r="I1489" t="s">
        <v>153</v>
      </c>
      <c r="J1489" t="s">
        <v>9480</v>
      </c>
      <c r="K1489" t="s">
        <v>37</v>
      </c>
    </row>
    <row r="1490" spans="1:11" x14ac:dyDescent="0.35">
      <c r="A1490">
        <v>3304</v>
      </c>
      <c r="B1490" t="s">
        <v>9481</v>
      </c>
      <c r="C1490">
        <v>29</v>
      </c>
      <c r="D1490" t="s">
        <v>9482</v>
      </c>
      <c r="E1490" t="s">
        <v>149</v>
      </c>
      <c r="F1490" t="s">
        <v>16</v>
      </c>
      <c r="G1490" t="s">
        <v>33</v>
      </c>
      <c r="H1490" t="s">
        <v>34</v>
      </c>
      <c r="I1490" t="s">
        <v>102</v>
      </c>
      <c r="J1490" t="s">
        <v>9483</v>
      </c>
      <c r="K1490" t="s">
        <v>44</v>
      </c>
    </row>
    <row r="1491" spans="1:11" x14ac:dyDescent="0.35">
      <c r="A1491">
        <v>3305</v>
      </c>
      <c r="B1491" t="s">
        <v>9484</v>
      </c>
      <c r="C1491">
        <v>27</v>
      </c>
      <c r="D1491" t="s">
        <v>9485</v>
      </c>
      <c r="E1491" t="s">
        <v>177</v>
      </c>
      <c r="F1491" t="s">
        <v>201</v>
      </c>
      <c r="G1491" t="s">
        <v>52</v>
      </c>
      <c r="H1491" t="s">
        <v>13</v>
      </c>
      <c r="I1491" t="s">
        <v>48</v>
      </c>
      <c r="J1491" t="s">
        <v>9486</v>
      </c>
      <c r="K1491" t="s">
        <v>19</v>
      </c>
    </row>
    <row r="1492" spans="1:11" x14ac:dyDescent="0.35">
      <c r="A1492">
        <v>3306</v>
      </c>
      <c r="B1492" t="s">
        <v>9487</v>
      </c>
      <c r="C1492">
        <v>29</v>
      </c>
      <c r="D1492" t="s">
        <v>9488</v>
      </c>
      <c r="E1492" t="s">
        <v>32</v>
      </c>
      <c r="F1492" t="s">
        <v>22</v>
      </c>
      <c r="G1492" t="s">
        <v>87</v>
      </c>
      <c r="H1492" t="s">
        <v>79</v>
      </c>
      <c r="I1492" t="s">
        <v>153</v>
      </c>
      <c r="J1492" t="s">
        <v>9489</v>
      </c>
      <c r="K1492" t="s">
        <v>19</v>
      </c>
    </row>
    <row r="1493" spans="1:11" x14ac:dyDescent="0.35">
      <c r="A1493">
        <v>3307</v>
      </c>
      <c r="B1493" t="s">
        <v>9490</v>
      </c>
      <c r="C1493">
        <v>27</v>
      </c>
      <c r="D1493" t="s">
        <v>9491</v>
      </c>
      <c r="E1493" t="s">
        <v>40</v>
      </c>
      <c r="F1493" t="s">
        <v>16</v>
      </c>
      <c r="G1493" t="s">
        <v>33</v>
      </c>
      <c r="H1493" t="s">
        <v>34</v>
      </c>
      <c r="I1493" t="s">
        <v>48</v>
      </c>
      <c r="J1493" t="s">
        <v>9492</v>
      </c>
      <c r="K1493" t="s">
        <v>19</v>
      </c>
    </row>
    <row r="1494" spans="1:11" x14ac:dyDescent="0.35">
      <c r="A1494">
        <v>3308</v>
      </c>
      <c r="B1494" t="s">
        <v>9493</v>
      </c>
      <c r="C1494">
        <v>28</v>
      </c>
      <c r="D1494" t="s">
        <v>9494</v>
      </c>
      <c r="E1494" t="s">
        <v>149</v>
      </c>
      <c r="F1494" t="s">
        <v>14</v>
      </c>
      <c r="G1494" t="s">
        <v>41</v>
      </c>
      <c r="H1494" t="s">
        <v>42</v>
      </c>
      <c r="I1494" t="s">
        <v>35</v>
      </c>
      <c r="J1494" t="s">
        <v>9495</v>
      </c>
      <c r="K1494" t="s">
        <v>28</v>
      </c>
    </row>
    <row r="1495" spans="1:11" x14ac:dyDescent="0.35">
      <c r="A1495">
        <v>3309</v>
      </c>
      <c r="B1495" t="s">
        <v>9167</v>
      </c>
      <c r="C1495">
        <v>26</v>
      </c>
      <c r="D1495" t="s">
        <v>9496</v>
      </c>
      <c r="E1495" t="s">
        <v>201</v>
      </c>
      <c r="F1495" t="s">
        <v>169</v>
      </c>
      <c r="G1495" t="s">
        <v>62</v>
      </c>
      <c r="H1495" t="s">
        <v>23</v>
      </c>
      <c r="I1495" t="s">
        <v>91</v>
      </c>
      <c r="J1495">
        <v>9715249107</v>
      </c>
      <c r="K1495" t="s">
        <v>28</v>
      </c>
    </row>
    <row r="1496" spans="1:11" x14ac:dyDescent="0.35">
      <c r="A1496">
        <v>3312</v>
      </c>
      <c r="B1496" t="s">
        <v>7415</v>
      </c>
      <c r="C1496">
        <v>29</v>
      </c>
      <c r="D1496" t="s">
        <v>9503</v>
      </c>
      <c r="E1496" t="s">
        <v>40</v>
      </c>
      <c r="F1496" t="s">
        <v>79</v>
      </c>
      <c r="G1496" t="s">
        <v>41</v>
      </c>
      <c r="H1496" t="s">
        <v>42</v>
      </c>
      <c r="I1496" t="s">
        <v>63</v>
      </c>
      <c r="J1496" t="s">
        <v>9504</v>
      </c>
      <c r="K1496" t="s">
        <v>44</v>
      </c>
    </row>
    <row r="1497" spans="1:11" x14ac:dyDescent="0.35">
      <c r="A1497">
        <v>3318</v>
      </c>
      <c r="B1497" t="s">
        <v>9519</v>
      </c>
      <c r="C1497">
        <v>28</v>
      </c>
      <c r="D1497" t="s">
        <v>9520</v>
      </c>
      <c r="E1497" t="s">
        <v>25</v>
      </c>
      <c r="F1497" t="s">
        <v>57</v>
      </c>
      <c r="G1497" t="s">
        <v>87</v>
      </c>
      <c r="H1497" t="s">
        <v>79</v>
      </c>
      <c r="I1497" t="s">
        <v>91</v>
      </c>
      <c r="J1497" t="s">
        <v>9521</v>
      </c>
      <c r="K1497" t="s">
        <v>76</v>
      </c>
    </row>
    <row r="1498" spans="1:11" x14ac:dyDescent="0.35">
      <c r="A1498">
        <v>3320</v>
      </c>
      <c r="B1498" t="s">
        <v>9525</v>
      </c>
      <c r="C1498">
        <v>28</v>
      </c>
      <c r="D1498" t="s">
        <v>9526</v>
      </c>
      <c r="E1498" t="s">
        <v>23</v>
      </c>
      <c r="F1498" t="s">
        <v>40</v>
      </c>
      <c r="G1498" t="s">
        <v>15</v>
      </c>
      <c r="H1498" t="s">
        <v>16</v>
      </c>
      <c r="I1498" t="s">
        <v>26</v>
      </c>
      <c r="J1498" t="s">
        <v>9527</v>
      </c>
      <c r="K1498" t="s">
        <v>76</v>
      </c>
    </row>
    <row r="1499" spans="1:11" x14ac:dyDescent="0.35">
      <c r="A1499">
        <v>3322</v>
      </c>
      <c r="B1499" t="s">
        <v>9531</v>
      </c>
      <c r="C1499">
        <v>26</v>
      </c>
      <c r="D1499" t="s">
        <v>9532</v>
      </c>
      <c r="E1499" t="s">
        <v>25</v>
      </c>
      <c r="F1499" t="s">
        <v>25</v>
      </c>
      <c r="G1499" t="s">
        <v>120</v>
      </c>
      <c r="H1499" t="s">
        <v>57</v>
      </c>
      <c r="I1499" t="s">
        <v>26</v>
      </c>
      <c r="J1499" t="s">
        <v>9533</v>
      </c>
      <c r="K1499" t="s">
        <v>28</v>
      </c>
    </row>
    <row r="1500" spans="1:11" x14ac:dyDescent="0.35">
      <c r="A1500">
        <v>3325</v>
      </c>
      <c r="B1500" t="s">
        <v>9539</v>
      </c>
      <c r="C1500">
        <v>30</v>
      </c>
      <c r="D1500" t="s">
        <v>9540</v>
      </c>
      <c r="E1500" t="s">
        <v>23</v>
      </c>
      <c r="F1500" t="s">
        <v>22</v>
      </c>
      <c r="G1500" t="s">
        <v>15</v>
      </c>
      <c r="H1500" t="s">
        <v>16</v>
      </c>
      <c r="I1500" t="s">
        <v>35</v>
      </c>
      <c r="J1500" t="s">
        <v>9541</v>
      </c>
      <c r="K1500" t="s">
        <v>19</v>
      </c>
    </row>
    <row r="1501" spans="1:11" x14ac:dyDescent="0.35">
      <c r="A1501">
        <v>3329</v>
      </c>
      <c r="B1501" t="s">
        <v>9551</v>
      </c>
      <c r="C1501">
        <v>27</v>
      </c>
      <c r="D1501" t="s">
        <v>9552</v>
      </c>
      <c r="E1501" t="s">
        <v>14</v>
      </c>
      <c r="F1501" t="s">
        <v>133</v>
      </c>
      <c r="G1501" t="s">
        <v>47</v>
      </c>
      <c r="H1501" t="s">
        <v>31</v>
      </c>
      <c r="I1501" t="s">
        <v>17</v>
      </c>
      <c r="J1501" t="s">
        <v>9553</v>
      </c>
      <c r="K1501" t="s">
        <v>37</v>
      </c>
    </row>
    <row r="1502" spans="1:11" x14ac:dyDescent="0.35">
      <c r="A1502">
        <v>3330</v>
      </c>
      <c r="B1502" t="s">
        <v>9554</v>
      </c>
      <c r="C1502">
        <v>26</v>
      </c>
      <c r="D1502" t="s">
        <v>9555</v>
      </c>
      <c r="E1502" t="s">
        <v>40</v>
      </c>
      <c r="F1502" t="s">
        <v>201</v>
      </c>
      <c r="G1502" t="s">
        <v>80</v>
      </c>
      <c r="H1502" t="s">
        <v>32</v>
      </c>
      <c r="I1502" t="s">
        <v>35</v>
      </c>
      <c r="J1502">
        <f>1-530-889-1821</f>
        <v>-3239</v>
      </c>
      <c r="K1502" t="s">
        <v>76</v>
      </c>
    </row>
    <row r="1503" spans="1:11" x14ac:dyDescent="0.35">
      <c r="A1503">
        <v>3332</v>
      </c>
      <c r="B1503" t="s">
        <v>9559</v>
      </c>
      <c r="C1503">
        <v>30</v>
      </c>
      <c r="D1503" t="s">
        <v>9560</v>
      </c>
      <c r="E1503" t="s">
        <v>13</v>
      </c>
      <c r="F1503" t="s">
        <v>13</v>
      </c>
      <c r="G1503" t="s">
        <v>47</v>
      </c>
      <c r="H1503" t="s">
        <v>31</v>
      </c>
      <c r="I1503" t="s">
        <v>91</v>
      </c>
      <c r="J1503" t="s">
        <v>9561</v>
      </c>
      <c r="K1503" t="s">
        <v>28</v>
      </c>
    </row>
    <row r="1504" spans="1:11" x14ac:dyDescent="0.35">
      <c r="A1504">
        <v>3334</v>
      </c>
      <c r="B1504" t="s">
        <v>9565</v>
      </c>
      <c r="C1504">
        <v>26</v>
      </c>
      <c r="D1504" t="s">
        <v>9566</v>
      </c>
      <c r="E1504" t="s">
        <v>14</v>
      </c>
      <c r="F1504" t="s">
        <v>32</v>
      </c>
      <c r="G1504" t="s">
        <v>47</v>
      </c>
      <c r="H1504" t="s">
        <v>31</v>
      </c>
      <c r="I1504" t="s">
        <v>53</v>
      </c>
      <c r="J1504" t="s">
        <v>9567</v>
      </c>
      <c r="K1504" t="s">
        <v>19</v>
      </c>
    </row>
    <row r="1505" spans="1:11" x14ac:dyDescent="0.35">
      <c r="A1505">
        <v>3335</v>
      </c>
      <c r="B1505" t="s">
        <v>9568</v>
      </c>
      <c r="C1505">
        <v>27</v>
      </c>
      <c r="D1505" t="s">
        <v>9569</v>
      </c>
      <c r="E1505" t="s">
        <v>42</v>
      </c>
      <c r="F1505" t="s">
        <v>169</v>
      </c>
      <c r="G1505" t="s">
        <v>15</v>
      </c>
      <c r="H1505" t="s">
        <v>16</v>
      </c>
      <c r="I1505" t="s">
        <v>17</v>
      </c>
      <c r="J1505" t="s">
        <v>9570</v>
      </c>
      <c r="K1505" t="s">
        <v>28</v>
      </c>
    </row>
    <row r="1506" spans="1:11" x14ac:dyDescent="0.35">
      <c r="A1506">
        <v>3336</v>
      </c>
      <c r="B1506" t="s">
        <v>9571</v>
      </c>
      <c r="C1506">
        <v>29</v>
      </c>
      <c r="D1506" t="s">
        <v>9572</v>
      </c>
      <c r="E1506" t="s">
        <v>34</v>
      </c>
      <c r="F1506" t="s">
        <v>14</v>
      </c>
      <c r="G1506" t="s">
        <v>41</v>
      </c>
      <c r="H1506" t="s">
        <v>42</v>
      </c>
      <c r="I1506" t="s">
        <v>116</v>
      </c>
      <c r="J1506" t="s">
        <v>9573</v>
      </c>
      <c r="K1506" t="s">
        <v>76</v>
      </c>
    </row>
    <row r="1507" spans="1:11" x14ac:dyDescent="0.35">
      <c r="A1507">
        <v>3340</v>
      </c>
      <c r="B1507" t="s">
        <v>9582</v>
      </c>
      <c r="C1507">
        <v>26</v>
      </c>
      <c r="D1507" t="s">
        <v>9583</v>
      </c>
      <c r="E1507" t="s">
        <v>34</v>
      </c>
      <c r="F1507" t="s">
        <v>34</v>
      </c>
      <c r="G1507" t="s">
        <v>62</v>
      </c>
      <c r="H1507" t="s">
        <v>23</v>
      </c>
      <c r="I1507" t="s">
        <v>170</v>
      </c>
      <c r="J1507" t="s">
        <v>9584</v>
      </c>
      <c r="K1507" t="s">
        <v>76</v>
      </c>
    </row>
    <row r="1508" spans="1:11" x14ac:dyDescent="0.35">
      <c r="A1508">
        <v>3341</v>
      </c>
      <c r="B1508" t="s">
        <v>9585</v>
      </c>
      <c r="C1508">
        <v>27</v>
      </c>
      <c r="D1508" t="s">
        <v>9586</v>
      </c>
      <c r="E1508" t="s">
        <v>169</v>
      </c>
      <c r="F1508" t="s">
        <v>31</v>
      </c>
      <c r="G1508" t="s">
        <v>80</v>
      </c>
      <c r="H1508" t="s">
        <v>32</v>
      </c>
      <c r="I1508" t="s">
        <v>35</v>
      </c>
      <c r="J1508" t="s">
        <v>9587</v>
      </c>
      <c r="K1508" t="s">
        <v>44</v>
      </c>
    </row>
    <row r="1509" spans="1:11" x14ac:dyDescent="0.35">
      <c r="A1509">
        <v>3342</v>
      </c>
      <c r="B1509" t="s">
        <v>9588</v>
      </c>
      <c r="C1509">
        <v>28</v>
      </c>
      <c r="D1509" t="s">
        <v>9589</v>
      </c>
      <c r="E1509" t="s">
        <v>67</v>
      </c>
      <c r="F1509" t="s">
        <v>31</v>
      </c>
      <c r="G1509" t="s">
        <v>47</v>
      </c>
      <c r="H1509" t="s">
        <v>31</v>
      </c>
      <c r="I1509" t="s">
        <v>48</v>
      </c>
      <c r="J1509">
        <f>1-799-712-1487</f>
        <v>-2997</v>
      </c>
      <c r="K1509" t="s">
        <v>76</v>
      </c>
    </row>
    <row r="1510" spans="1:11" x14ac:dyDescent="0.35">
      <c r="A1510">
        <v>3346</v>
      </c>
      <c r="B1510" t="s">
        <v>9598</v>
      </c>
      <c r="C1510">
        <v>29</v>
      </c>
      <c r="D1510" t="s">
        <v>9599</v>
      </c>
      <c r="E1510" t="s">
        <v>31</v>
      </c>
      <c r="F1510" t="s">
        <v>25</v>
      </c>
      <c r="G1510" t="s">
        <v>52</v>
      </c>
      <c r="H1510" t="s">
        <v>13</v>
      </c>
      <c r="I1510" t="s">
        <v>153</v>
      </c>
      <c r="J1510" t="s">
        <v>9600</v>
      </c>
      <c r="K1510" t="s">
        <v>44</v>
      </c>
    </row>
    <row r="1511" spans="1:11" x14ac:dyDescent="0.35">
      <c r="A1511">
        <v>3348</v>
      </c>
      <c r="B1511" t="s">
        <v>9604</v>
      </c>
      <c r="C1511">
        <v>27</v>
      </c>
      <c r="D1511" t="s">
        <v>9605</v>
      </c>
      <c r="E1511" t="s">
        <v>23</v>
      </c>
      <c r="F1511" t="s">
        <v>40</v>
      </c>
      <c r="G1511" t="s">
        <v>52</v>
      </c>
      <c r="H1511" t="s">
        <v>13</v>
      </c>
      <c r="I1511" t="s">
        <v>35</v>
      </c>
      <c r="J1511" t="s">
        <v>9606</v>
      </c>
      <c r="K1511" t="s">
        <v>44</v>
      </c>
    </row>
    <row r="1512" spans="1:11" x14ac:dyDescent="0.35">
      <c r="A1512">
        <v>3349</v>
      </c>
      <c r="B1512" t="s">
        <v>9607</v>
      </c>
      <c r="C1512">
        <v>28</v>
      </c>
      <c r="D1512" t="s">
        <v>9608</v>
      </c>
      <c r="E1512" t="s">
        <v>34</v>
      </c>
      <c r="F1512" t="s">
        <v>23</v>
      </c>
      <c r="G1512" t="s">
        <v>87</v>
      </c>
      <c r="H1512" t="s">
        <v>79</v>
      </c>
      <c r="I1512" t="s">
        <v>35</v>
      </c>
      <c r="J1512">
        <v>3136469521</v>
      </c>
      <c r="K1512" t="s">
        <v>76</v>
      </c>
    </row>
    <row r="1513" spans="1:11" x14ac:dyDescent="0.35">
      <c r="A1513">
        <v>3350</v>
      </c>
      <c r="B1513" t="s">
        <v>9609</v>
      </c>
      <c r="C1513">
        <v>26</v>
      </c>
      <c r="D1513" t="s">
        <v>9610</v>
      </c>
      <c r="E1513" t="s">
        <v>34</v>
      </c>
      <c r="F1513" t="s">
        <v>16</v>
      </c>
      <c r="G1513" t="s">
        <v>33</v>
      </c>
      <c r="H1513" t="s">
        <v>34</v>
      </c>
      <c r="I1513" t="s">
        <v>102</v>
      </c>
      <c r="J1513" t="s">
        <v>9611</v>
      </c>
      <c r="K1513" t="s">
        <v>76</v>
      </c>
    </row>
    <row r="1514" spans="1:11" x14ac:dyDescent="0.35">
      <c r="A1514">
        <v>3354</v>
      </c>
      <c r="B1514" t="s">
        <v>9621</v>
      </c>
      <c r="C1514">
        <v>29</v>
      </c>
      <c r="D1514" t="s">
        <v>9622</v>
      </c>
      <c r="E1514" t="s">
        <v>40</v>
      </c>
      <c r="F1514" t="s">
        <v>57</v>
      </c>
      <c r="G1514" t="s">
        <v>33</v>
      </c>
      <c r="H1514" t="s">
        <v>34</v>
      </c>
      <c r="I1514" t="s">
        <v>58</v>
      </c>
      <c r="J1514" t="s">
        <v>9623</v>
      </c>
      <c r="K1514" t="s">
        <v>44</v>
      </c>
    </row>
    <row r="1515" spans="1:11" x14ac:dyDescent="0.35">
      <c r="A1515">
        <v>3355</v>
      </c>
      <c r="B1515" t="s">
        <v>9624</v>
      </c>
      <c r="C1515">
        <v>30</v>
      </c>
      <c r="D1515" t="s">
        <v>9625</v>
      </c>
      <c r="E1515" t="s">
        <v>23</v>
      </c>
      <c r="F1515" t="s">
        <v>22</v>
      </c>
      <c r="G1515" t="s">
        <v>24</v>
      </c>
      <c r="H1515" t="s">
        <v>25</v>
      </c>
      <c r="I1515" t="s">
        <v>68</v>
      </c>
      <c r="J1515">
        <v>8526256057</v>
      </c>
      <c r="K1515" t="s">
        <v>19</v>
      </c>
    </row>
    <row r="1516" spans="1:11" x14ac:dyDescent="0.35">
      <c r="A1516">
        <v>3357</v>
      </c>
      <c r="B1516" t="s">
        <v>9629</v>
      </c>
      <c r="C1516">
        <v>28</v>
      </c>
      <c r="D1516" t="s">
        <v>9630</v>
      </c>
      <c r="E1516" t="s">
        <v>177</v>
      </c>
      <c r="F1516" t="s">
        <v>177</v>
      </c>
      <c r="G1516" t="s">
        <v>15</v>
      </c>
      <c r="H1516" t="s">
        <v>16</v>
      </c>
      <c r="I1516" t="s">
        <v>116</v>
      </c>
      <c r="J1516" t="s">
        <v>9631</v>
      </c>
      <c r="K1516" t="s">
        <v>28</v>
      </c>
    </row>
    <row r="1517" spans="1:11" x14ac:dyDescent="0.35">
      <c r="A1517">
        <v>3363</v>
      </c>
      <c r="B1517" t="s">
        <v>9644</v>
      </c>
      <c r="C1517">
        <v>27</v>
      </c>
      <c r="D1517" t="s">
        <v>9645</v>
      </c>
      <c r="E1517" t="s">
        <v>16</v>
      </c>
      <c r="F1517" t="s">
        <v>34</v>
      </c>
      <c r="G1517" t="s">
        <v>47</v>
      </c>
      <c r="H1517" t="s">
        <v>31</v>
      </c>
      <c r="I1517" t="s">
        <v>63</v>
      </c>
      <c r="J1517" t="s">
        <v>9646</v>
      </c>
      <c r="K1517" t="s">
        <v>19</v>
      </c>
    </row>
    <row r="1518" spans="1:11" x14ac:dyDescent="0.35">
      <c r="A1518">
        <v>3364</v>
      </c>
      <c r="B1518" t="s">
        <v>9647</v>
      </c>
      <c r="C1518">
        <v>29</v>
      </c>
      <c r="D1518" t="s">
        <v>9648</v>
      </c>
      <c r="E1518" t="s">
        <v>31</v>
      </c>
      <c r="F1518" t="s">
        <v>25</v>
      </c>
      <c r="G1518" t="s">
        <v>80</v>
      </c>
      <c r="H1518" t="s">
        <v>32</v>
      </c>
      <c r="I1518" t="s">
        <v>153</v>
      </c>
      <c r="J1518" t="s">
        <v>9649</v>
      </c>
      <c r="K1518" t="s">
        <v>76</v>
      </c>
    </row>
    <row r="1519" spans="1:11" x14ac:dyDescent="0.35">
      <c r="A1519">
        <v>3367</v>
      </c>
      <c r="B1519" t="s">
        <v>9656</v>
      </c>
      <c r="C1519">
        <v>30</v>
      </c>
      <c r="D1519" t="s">
        <v>9657</v>
      </c>
      <c r="E1519" t="s">
        <v>16</v>
      </c>
      <c r="F1519" t="s">
        <v>32</v>
      </c>
      <c r="G1519" t="s">
        <v>33</v>
      </c>
      <c r="H1519" t="s">
        <v>34</v>
      </c>
      <c r="I1519" t="s">
        <v>170</v>
      </c>
      <c r="J1519" t="s">
        <v>9658</v>
      </c>
      <c r="K1519" t="s">
        <v>19</v>
      </c>
    </row>
    <row r="1520" spans="1:11" x14ac:dyDescent="0.35">
      <c r="A1520">
        <v>3373</v>
      </c>
      <c r="B1520" t="s">
        <v>9674</v>
      </c>
      <c r="C1520">
        <v>30</v>
      </c>
      <c r="D1520" t="s">
        <v>9675</v>
      </c>
      <c r="E1520" t="s">
        <v>177</v>
      </c>
      <c r="F1520" t="s">
        <v>25</v>
      </c>
      <c r="G1520" t="s">
        <v>120</v>
      </c>
      <c r="H1520" t="s">
        <v>57</v>
      </c>
      <c r="I1520" t="s">
        <v>53</v>
      </c>
      <c r="J1520" t="s">
        <v>9676</v>
      </c>
      <c r="K1520" t="s">
        <v>28</v>
      </c>
    </row>
    <row r="1521" spans="1:11" x14ac:dyDescent="0.35">
      <c r="A1521">
        <v>3374</v>
      </c>
      <c r="B1521" t="s">
        <v>9677</v>
      </c>
      <c r="C1521">
        <v>27</v>
      </c>
      <c r="D1521" t="s">
        <v>9678</v>
      </c>
      <c r="E1521" t="s">
        <v>34</v>
      </c>
      <c r="F1521" t="s">
        <v>201</v>
      </c>
      <c r="G1521" t="s">
        <v>15</v>
      </c>
      <c r="H1521" t="s">
        <v>16</v>
      </c>
      <c r="I1521" t="s">
        <v>102</v>
      </c>
      <c r="J1521" t="s">
        <v>9679</v>
      </c>
      <c r="K1521" t="s">
        <v>19</v>
      </c>
    </row>
    <row r="1522" spans="1:11" x14ac:dyDescent="0.35">
      <c r="A1522">
        <v>3375</v>
      </c>
      <c r="B1522" t="s">
        <v>9680</v>
      </c>
      <c r="C1522">
        <v>27</v>
      </c>
      <c r="D1522" t="s">
        <v>9681</v>
      </c>
      <c r="E1522" t="s">
        <v>14</v>
      </c>
      <c r="F1522" t="s">
        <v>32</v>
      </c>
      <c r="G1522" t="s">
        <v>33</v>
      </c>
      <c r="H1522" t="s">
        <v>34</v>
      </c>
      <c r="I1522" t="s">
        <v>102</v>
      </c>
      <c r="J1522" t="s">
        <v>9682</v>
      </c>
      <c r="K1522" t="s">
        <v>19</v>
      </c>
    </row>
    <row r="1523" spans="1:11" x14ac:dyDescent="0.35">
      <c r="A1523">
        <v>3376</v>
      </c>
      <c r="B1523" t="s">
        <v>9683</v>
      </c>
      <c r="C1523">
        <v>28</v>
      </c>
      <c r="D1523" t="s">
        <v>9684</v>
      </c>
      <c r="E1523" t="s">
        <v>177</v>
      </c>
      <c r="F1523" t="s">
        <v>133</v>
      </c>
      <c r="G1523" t="s">
        <v>15</v>
      </c>
      <c r="H1523" t="s">
        <v>16</v>
      </c>
      <c r="I1523" t="s">
        <v>102</v>
      </c>
      <c r="J1523" t="s">
        <v>9685</v>
      </c>
      <c r="K1523" t="s">
        <v>76</v>
      </c>
    </row>
    <row r="1524" spans="1:11" x14ac:dyDescent="0.35">
      <c r="A1524">
        <v>3378</v>
      </c>
      <c r="B1524" t="s">
        <v>9689</v>
      </c>
      <c r="C1524">
        <v>29</v>
      </c>
      <c r="D1524" t="s">
        <v>9690</v>
      </c>
      <c r="E1524" t="s">
        <v>42</v>
      </c>
      <c r="F1524" t="s">
        <v>14</v>
      </c>
      <c r="G1524" t="s">
        <v>87</v>
      </c>
      <c r="H1524" t="s">
        <v>79</v>
      </c>
      <c r="I1524" t="s">
        <v>26</v>
      </c>
      <c r="J1524" t="s">
        <v>9691</v>
      </c>
      <c r="K1524" t="s">
        <v>28</v>
      </c>
    </row>
    <row r="1525" spans="1:11" x14ac:dyDescent="0.35">
      <c r="A1525">
        <v>3379</v>
      </c>
      <c r="B1525" t="s">
        <v>9692</v>
      </c>
      <c r="C1525">
        <v>26</v>
      </c>
      <c r="D1525" t="s">
        <v>9693</v>
      </c>
      <c r="E1525" t="s">
        <v>14</v>
      </c>
      <c r="F1525" t="s">
        <v>79</v>
      </c>
      <c r="G1525" t="s">
        <v>33</v>
      </c>
      <c r="H1525" t="s">
        <v>34</v>
      </c>
      <c r="I1525" t="s">
        <v>68</v>
      </c>
      <c r="J1525" t="s">
        <v>9694</v>
      </c>
      <c r="K1525" t="s">
        <v>28</v>
      </c>
    </row>
    <row r="1526" spans="1:11" x14ac:dyDescent="0.35">
      <c r="A1526">
        <v>3380</v>
      </c>
      <c r="B1526" t="s">
        <v>9695</v>
      </c>
      <c r="C1526">
        <v>27</v>
      </c>
      <c r="D1526" t="s">
        <v>9696</v>
      </c>
      <c r="E1526" t="s">
        <v>177</v>
      </c>
      <c r="F1526" t="s">
        <v>31</v>
      </c>
      <c r="G1526" t="s">
        <v>120</v>
      </c>
      <c r="H1526" t="s">
        <v>57</v>
      </c>
      <c r="I1526" t="s">
        <v>35</v>
      </c>
      <c r="J1526" t="s">
        <v>9697</v>
      </c>
      <c r="K1526" t="s">
        <v>37</v>
      </c>
    </row>
    <row r="1527" spans="1:11" x14ac:dyDescent="0.35">
      <c r="A1527">
        <v>3381</v>
      </c>
      <c r="B1527" t="s">
        <v>9698</v>
      </c>
      <c r="C1527">
        <v>30</v>
      </c>
      <c r="D1527" t="s">
        <v>9699</v>
      </c>
      <c r="E1527" t="s">
        <v>67</v>
      </c>
      <c r="F1527" t="s">
        <v>31</v>
      </c>
      <c r="G1527" t="s">
        <v>41</v>
      </c>
      <c r="H1527" t="s">
        <v>42</v>
      </c>
      <c r="I1527" t="s">
        <v>146</v>
      </c>
      <c r="J1527" t="s">
        <v>9700</v>
      </c>
      <c r="K1527" t="s">
        <v>44</v>
      </c>
    </row>
    <row r="1528" spans="1:11" x14ac:dyDescent="0.35">
      <c r="A1528">
        <v>3382</v>
      </c>
      <c r="B1528" t="s">
        <v>9701</v>
      </c>
      <c r="C1528">
        <v>28</v>
      </c>
      <c r="D1528" t="s">
        <v>9702</v>
      </c>
      <c r="E1528" t="s">
        <v>25</v>
      </c>
      <c r="F1528" t="s">
        <v>14</v>
      </c>
      <c r="G1528" t="s">
        <v>87</v>
      </c>
      <c r="H1528" t="s">
        <v>79</v>
      </c>
      <c r="I1528" t="s">
        <v>88</v>
      </c>
      <c r="J1528">
        <v>4376874009</v>
      </c>
      <c r="K1528" t="s">
        <v>19</v>
      </c>
    </row>
    <row r="1529" spans="1:11" x14ac:dyDescent="0.35">
      <c r="A1529">
        <v>3386</v>
      </c>
      <c r="B1529" t="s">
        <v>9712</v>
      </c>
      <c r="C1529">
        <v>27</v>
      </c>
      <c r="D1529" t="s">
        <v>9713</v>
      </c>
      <c r="E1529" t="s">
        <v>16</v>
      </c>
      <c r="F1529" t="s">
        <v>22</v>
      </c>
      <c r="G1529" t="s">
        <v>15</v>
      </c>
      <c r="H1529" t="s">
        <v>16</v>
      </c>
      <c r="I1529" t="s">
        <v>48</v>
      </c>
      <c r="J1529" t="s">
        <v>9714</v>
      </c>
      <c r="K1529" t="s">
        <v>19</v>
      </c>
    </row>
    <row r="1530" spans="1:11" x14ac:dyDescent="0.35">
      <c r="A1530">
        <v>3387</v>
      </c>
      <c r="B1530" t="s">
        <v>8470</v>
      </c>
      <c r="C1530">
        <v>27</v>
      </c>
      <c r="D1530" t="s">
        <v>9715</v>
      </c>
      <c r="E1530" t="s">
        <v>32</v>
      </c>
      <c r="F1530" t="s">
        <v>42</v>
      </c>
      <c r="G1530" t="s">
        <v>80</v>
      </c>
      <c r="H1530" t="s">
        <v>32</v>
      </c>
      <c r="I1530" t="s">
        <v>116</v>
      </c>
      <c r="J1530">
        <v>5079124921</v>
      </c>
      <c r="K1530" t="s">
        <v>28</v>
      </c>
    </row>
    <row r="1531" spans="1:11" x14ac:dyDescent="0.35">
      <c r="A1531">
        <v>3389</v>
      </c>
      <c r="B1531" t="s">
        <v>6511</v>
      </c>
      <c r="C1531">
        <v>29</v>
      </c>
      <c r="D1531" t="s">
        <v>9719</v>
      </c>
      <c r="E1531" t="s">
        <v>23</v>
      </c>
      <c r="F1531" t="s">
        <v>34</v>
      </c>
      <c r="G1531" t="s">
        <v>120</v>
      </c>
      <c r="H1531" t="s">
        <v>57</v>
      </c>
      <c r="I1531" t="s">
        <v>102</v>
      </c>
      <c r="J1531" t="s">
        <v>9720</v>
      </c>
      <c r="K1531" t="s">
        <v>19</v>
      </c>
    </row>
    <row r="1532" spans="1:11" x14ac:dyDescent="0.35">
      <c r="A1532">
        <v>3390</v>
      </c>
      <c r="B1532" t="s">
        <v>9721</v>
      </c>
      <c r="C1532">
        <v>27</v>
      </c>
      <c r="D1532" t="s">
        <v>9722</v>
      </c>
      <c r="E1532" t="s">
        <v>32</v>
      </c>
      <c r="F1532" t="s">
        <v>32</v>
      </c>
      <c r="G1532" t="s">
        <v>41</v>
      </c>
      <c r="H1532" t="s">
        <v>42</v>
      </c>
      <c r="I1532" t="s">
        <v>63</v>
      </c>
      <c r="J1532" t="s">
        <v>9723</v>
      </c>
      <c r="K1532" t="s">
        <v>76</v>
      </c>
    </row>
    <row r="1533" spans="1:11" x14ac:dyDescent="0.35">
      <c r="A1533">
        <v>3393</v>
      </c>
      <c r="B1533" t="s">
        <v>9729</v>
      </c>
      <c r="C1533">
        <v>29</v>
      </c>
      <c r="D1533" t="s">
        <v>9730</v>
      </c>
      <c r="E1533" t="s">
        <v>25</v>
      </c>
      <c r="F1533" t="s">
        <v>23</v>
      </c>
      <c r="G1533" t="s">
        <v>87</v>
      </c>
      <c r="H1533" t="s">
        <v>79</v>
      </c>
      <c r="I1533" t="s">
        <v>63</v>
      </c>
      <c r="J1533" t="s">
        <v>9731</v>
      </c>
      <c r="K1533" t="s">
        <v>19</v>
      </c>
    </row>
    <row r="1534" spans="1:11" x14ac:dyDescent="0.35">
      <c r="A1534">
        <v>3397</v>
      </c>
      <c r="B1534" t="s">
        <v>9741</v>
      </c>
      <c r="C1534">
        <v>26</v>
      </c>
      <c r="D1534" t="s">
        <v>9742</v>
      </c>
      <c r="E1534" t="s">
        <v>67</v>
      </c>
      <c r="F1534" t="s">
        <v>13</v>
      </c>
      <c r="G1534" t="s">
        <v>47</v>
      </c>
      <c r="H1534" t="s">
        <v>31</v>
      </c>
      <c r="I1534" t="s">
        <v>116</v>
      </c>
      <c r="J1534" t="s">
        <v>9743</v>
      </c>
      <c r="K1534" t="s">
        <v>19</v>
      </c>
    </row>
    <row r="1535" spans="1:11" x14ac:dyDescent="0.35">
      <c r="A1535">
        <v>3399</v>
      </c>
      <c r="B1535" t="s">
        <v>1502</v>
      </c>
      <c r="C1535">
        <v>29</v>
      </c>
      <c r="D1535" t="s">
        <v>9747</v>
      </c>
      <c r="E1535" t="s">
        <v>42</v>
      </c>
      <c r="F1535" t="s">
        <v>32</v>
      </c>
      <c r="G1535" t="s">
        <v>87</v>
      </c>
      <c r="H1535" t="s">
        <v>79</v>
      </c>
      <c r="I1535" t="s">
        <v>102</v>
      </c>
      <c r="J1535" t="s">
        <v>9748</v>
      </c>
      <c r="K1535" t="s">
        <v>44</v>
      </c>
    </row>
    <row r="1536" spans="1:11" x14ac:dyDescent="0.35">
      <c r="A1536">
        <v>3402</v>
      </c>
      <c r="B1536" t="s">
        <v>9755</v>
      </c>
      <c r="C1536">
        <v>26</v>
      </c>
      <c r="D1536" t="s">
        <v>9756</v>
      </c>
      <c r="E1536" t="s">
        <v>40</v>
      </c>
      <c r="F1536" t="s">
        <v>79</v>
      </c>
      <c r="G1536" t="s">
        <v>47</v>
      </c>
      <c r="H1536" t="s">
        <v>31</v>
      </c>
      <c r="I1536" t="s">
        <v>153</v>
      </c>
      <c r="J1536" t="s">
        <v>9757</v>
      </c>
      <c r="K1536" t="s">
        <v>28</v>
      </c>
    </row>
    <row r="1537" spans="1:11" x14ac:dyDescent="0.35">
      <c r="A1537">
        <v>3403</v>
      </c>
      <c r="B1537" t="s">
        <v>9758</v>
      </c>
      <c r="C1537">
        <v>26</v>
      </c>
      <c r="D1537" t="s">
        <v>9759</v>
      </c>
      <c r="E1537" t="s">
        <v>13</v>
      </c>
      <c r="F1537" t="s">
        <v>23</v>
      </c>
      <c r="G1537" t="s">
        <v>33</v>
      </c>
      <c r="H1537" t="s">
        <v>34</v>
      </c>
      <c r="I1537" t="s">
        <v>63</v>
      </c>
      <c r="J1537" t="s">
        <v>9760</v>
      </c>
      <c r="K1537" t="s">
        <v>28</v>
      </c>
    </row>
    <row r="1538" spans="1:11" x14ac:dyDescent="0.35">
      <c r="A1538">
        <v>3404</v>
      </c>
      <c r="B1538" t="s">
        <v>9761</v>
      </c>
      <c r="C1538">
        <v>27</v>
      </c>
      <c r="D1538" t="s">
        <v>9762</v>
      </c>
      <c r="E1538" t="s">
        <v>25</v>
      </c>
      <c r="F1538" t="s">
        <v>23</v>
      </c>
      <c r="G1538" t="s">
        <v>80</v>
      </c>
      <c r="H1538" t="s">
        <v>32</v>
      </c>
      <c r="I1538" t="s">
        <v>63</v>
      </c>
      <c r="J1538" t="s">
        <v>9763</v>
      </c>
      <c r="K1538" t="s">
        <v>37</v>
      </c>
    </row>
    <row r="1539" spans="1:11" x14ac:dyDescent="0.35">
      <c r="A1539">
        <v>3405</v>
      </c>
      <c r="B1539" t="s">
        <v>9764</v>
      </c>
      <c r="C1539">
        <v>27</v>
      </c>
      <c r="D1539" t="s">
        <v>9765</v>
      </c>
      <c r="E1539" t="s">
        <v>32</v>
      </c>
      <c r="F1539" t="s">
        <v>32</v>
      </c>
      <c r="G1539" t="s">
        <v>24</v>
      </c>
      <c r="H1539" t="s">
        <v>25</v>
      </c>
      <c r="I1539" t="s">
        <v>63</v>
      </c>
      <c r="J1539">
        <f>1-791-935-945</f>
        <v>-2670</v>
      </c>
      <c r="K1539" t="s">
        <v>37</v>
      </c>
    </row>
    <row r="1540" spans="1:11" x14ac:dyDescent="0.35">
      <c r="A1540">
        <v>3407</v>
      </c>
      <c r="B1540" t="s">
        <v>9769</v>
      </c>
      <c r="C1540">
        <v>28</v>
      </c>
      <c r="D1540" t="s">
        <v>9770</v>
      </c>
      <c r="E1540" t="s">
        <v>34</v>
      </c>
      <c r="F1540" t="s">
        <v>31</v>
      </c>
      <c r="G1540" t="s">
        <v>80</v>
      </c>
      <c r="H1540" t="s">
        <v>32</v>
      </c>
      <c r="I1540" t="s">
        <v>58</v>
      </c>
      <c r="J1540" t="s">
        <v>9771</v>
      </c>
      <c r="K1540" t="s">
        <v>37</v>
      </c>
    </row>
    <row r="1541" spans="1:11" x14ac:dyDescent="0.35">
      <c r="A1541">
        <v>3408</v>
      </c>
      <c r="B1541" t="s">
        <v>9772</v>
      </c>
      <c r="C1541">
        <v>29</v>
      </c>
      <c r="D1541" t="s">
        <v>9773</v>
      </c>
      <c r="E1541" t="s">
        <v>177</v>
      </c>
      <c r="F1541" t="s">
        <v>40</v>
      </c>
      <c r="G1541" t="s">
        <v>47</v>
      </c>
      <c r="H1541" t="s">
        <v>31</v>
      </c>
      <c r="I1541" t="s">
        <v>102</v>
      </c>
      <c r="J1541" t="s">
        <v>9774</v>
      </c>
      <c r="K1541" t="s">
        <v>44</v>
      </c>
    </row>
    <row r="1542" spans="1:11" x14ac:dyDescent="0.35">
      <c r="A1542">
        <v>3409</v>
      </c>
      <c r="B1542" t="s">
        <v>9775</v>
      </c>
      <c r="C1542">
        <v>27</v>
      </c>
      <c r="D1542" t="s">
        <v>9776</v>
      </c>
      <c r="E1542" t="s">
        <v>40</v>
      </c>
      <c r="F1542" t="s">
        <v>149</v>
      </c>
      <c r="G1542" t="s">
        <v>41</v>
      </c>
      <c r="H1542" t="s">
        <v>42</v>
      </c>
      <c r="I1542" t="s">
        <v>58</v>
      </c>
      <c r="J1542" t="s">
        <v>9777</v>
      </c>
      <c r="K1542" t="s">
        <v>44</v>
      </c>
    </row>
    <row r="1543" spans="1:11" x14ac:dyDescent="0.35">
      <c r="A1543">
        <v>3411</v>
      </c>
      <c r="B1543" t="s">
        <v>9781</v>
      </c>
      <c r="C1543">
        <v>30</v>
      </c>
      <c r="D1543" t="s">
        <v>9782</v>
      </c>
      <c r="E1543" t="s">
        <v>133</v>
      </c>
      <c r="F1543" t="s">
        <v>34</v>
      </c>
      <c r="G1543" t="s">
        <v>120</v>
      </c>
      <c r="H1543" t="s">
        <v>57</v>
      </c>
      <c r="I1543" t="s">
        <v>102</v>
      </c>
      <c r="J1543" t="s">
        <v>9783</v>
      </c>
      <c r="K1543" t="s">
        <v>28</v>
      </c>
    </row>
    <row r="1544" spans="1:11" x14ac:dyDescent="0.35">
      <c r="A1544">
        <v>3412</v>
      </c>
      <c r="B1544" t="s">
        <v>9784</v>
      </c>
      <c r="C1544">
        <v>28</v>
      </c>
      <c r="D1544" t="s">
        <v>9785</v>
      </c>
      <c r="E1544" t="s">
        <v>31</v>
      </c>
      <c r="F1544" t="s">
        <v>169</v>
      </c>
      <c r="G1544" t="s">
        <v>15</v>
      </c>
      <c r="H1544" t="s">
        <v>16</v>
      </c>
      <c r="I1544" t="s">
        <v>146</v>
      </c>
      <c r="J1544" t="s">
        <v>9786</v>
      </c>
      <c r="K1544" t="s">
        <v>19</v>
      </c>
    </row>
    <row r="1545" spans="1:11" x14ac:dyDescent="0.35">
      <c r="A1545">
        <v>3414</v>
      </c>
      <c r="B1545" t="s">
        <v>9790</v>
      </c>
      <c r="C1545">
        <v>27</v>
      </c>
      <c r="D1545" t="s">
        <v>9791</v>
      </c>
      <c r="E1545" t="s">
        <v>42</v>
      </c>
      <c r="F1545" t="s">
        <v>169</v>
      </c>
      <c r="G1545" t="s">
        <v>24</v>
      </c>
      <c r="H1545" t="s">
        <v>25</v>
      </c>
      <c r="I1545" t="s">
        <v>102</v>
      </c>
      <c r="J1545">
        <v>3365991902</v>
      </c>
      <c r="K1545" t="s">
        <v>37</v>
      </c>
    </row>
    <row r="1546" spans="1:11" x14ac:dyDescent="0.35">
      <c r="A1546">
        <v>3417</v>
      </c>
      <c r="B1546" t="s">
        <v>9798</v>
      </c>
      <c r="C1546">
        <v>27</v>
      </c>
      <c r="D1546" t="s">
        <v>9799</v>
      </c>
      <c r="E1546" t="s">
        <v>57</v>
      </c>
      <c r="F1546" t="s">
        <v>40</v>
      </c>
      <c r="G1546" t="s">
        <v>80</v>
      </c>
      <c r="H1546" t="s">
        <v>32</v>
      </c>
      <c r="I1546" t="s">
        <v>35</v>
      </c>
      <c r="J1546" t="s">
        <v>9800</v>
      </c>
      <c r="K1546" t="s">
        <v>44</v>
      </c>
    </row>
    <row r="1547" spans="1:11" x14ac:dyDescent="0.35">
      <c r="A1547">
        <v>3418</v>
      </c>
      <c r="B1547" t="s">
        <v>9801</v>
      </c>
      <c r="C1547">
        <v>27</v>
      </c>
      <c r="D1547" t="s">
        <v>9802</v>
      </c>
      <c r="E1547" t="s">
        <v>169</v>
      </c>
      <c r="F1547" t="s">
        <v>25</v>
      </c>
      <c r="G1547" t="s">
        <v>80</v>
      </c>
      <c r="H1547" t="s">
        <v>32</v>
      </c>
      <c r="I1547" t="s">
        <v>17</v>
      </c>
      <c r="J1547" t="s">
        <v>9803</v>
      </c>
      <c r="K1547" t="s">
        <v>19</v>
      </c>
    </row>
    <row r="1548" spans="1:11" x14ac:dyDescent="0.35">
      <c r="A1548">
        <v>3420</v>
      </c>
      <c r="B1548" t="s">
        <v>9807</v>
      </c>
      <c r="C1548">
        <v>26</v>
      </c>
      <c r="D1548" t="s">
        <v>9808</v>
      </c>
      <c r="E1548" t="s">
        <v>14</v>
      </c>
      <c r="F1548" t="s">
        <v>14</v>
      </c>
      <c r="G1548" t="s">
        <v>15</v>
      </c>
      <c r="H1548" t="s">
        <v>16</v>
      </c>
      <c r="I1548" t="s">
        <v>88</v>
      </c>
      <c r="J1548" t="s">
        <v>9809</v>
      </c>
      <c r="K1548" t="s">
        <v>76</v>
      </c>
    </row>
    <row r="1549" spans="1:11" x14ac:dyDescent="0.35">
      <c r="A1549">
        <v>3426</v>
      </c>
      <c r="B1549" t="s">
        <v>9823</v>
      </c>
      <c r="C1549">
        <v>29</v>
      </c>
      <c r="D1549" t="s">
        <v>9824</v>
      </c>
      <c r="E1549" t="s">
        <v>40</v>
      </c>
      <c r="F1549" t="s">
        <v>67</v>
      </c>
      <c r="G1549" t="s">
        <v>62</v>
      </c>
      <c r="H1549" t="s">
        <v>23</v>
      </c>
      <c r="I1549" t="s">
        <v>102</v>
      </c>
      <c r="J1549" t="s">
        <v>9825</v>
      </c>
      <c r="K1549" t="s">
        <v>37</v>
      </c>
    </row>
    <row r="1550" spans="1:11" x14ac:dyDescent="0.35">
      <c r="A1550">
        <v>3428</v>
      </c>
      <c r="B1550" t="s">
        <v>9829</v>
      </c>
      <c r="C1550">
        <v>30</v>
      </c>
      <c r="D1550" t="s">
        <v>9830</v>
      </c>
      <c r="E1550" t="s">
        <v>34</v>
      </c>
      <c r="F1550" t="s">
        <v>34</v>
      </c>
      <c r="G1550" t="s">
        <v>52</v>
      </c>
      <c r="H1550" t="s">
        <v>13</v>
      </c>
      <c r="I1550" t="s">
        <v>88</v>
      </c>
      <c r="J1550">
        <v>5384606762</v>
      </c>
      <c r="K1550" t="s">
        <v>19</v>
      </c>
    </row>
    <row r="1551" spans="1:11" x14ac:dyDescent="0.35">
      <c r="A1551">
        <v>3429</v>
      </c>
      <c r="B1551" t="s">
        <v>9831</v>
      </c>
      <c r="C1551">
        <v>30</v>
      </c>
      <c r="D1551" t="s">
        <v>9832</v>
      </c>
      <c r="E1551" t="s">
        <v>201</v>
      </c>
      <c r="F1551" t="s">
        <v>23</v>
      </c>
      <c r="G1551" t="s">
        <v>24</v>
      </c>
      <c r="H1551" t="s">
        <v>25</v>
      </c>
      <c r="I1551" t="s">
        <v>26</v>
      </c>
      <c r="J1551" t="s">
        <v>9833</v>
      </c>
      <c r="K1551" t="s">
        <v>19</v>
      </c>
    </row>
    <row r="1552" spans="1:11" x14ac:dyDescent="0.35">
      <c r="A1552">
        <v>3430</v>
      </c>
      <c r="B1552" t="s">
        <v>9834</v>
      </c>
      <c r="C1552">
        <v>26</v>
      </c>
      <c r="D1552" t="s">
        <v>9835</v>
      </c>
      <c r="E1552" t="s">
        <v>14</v>
      </c>
      <c r="F1552" t="s">
        <v>13</v>
      </c>
      <c r="G1552" t="s">
        <v>33</v>
      </c>
      <c r="H1552" t="s">
        <v>34</v>
      </c>
      <c r="I1552" t="s">
        <v>170</v>
      </c>
      <c r="J1552" t="s">
        <v>9836</v>
      </c>
      <c r="K1552" t="s">
        <v>76</v>
      </c>
    </row>
    <row r="1553" spans="1:11" x14ac:dyDescent="0.35">
      <c r="A1553">
        <v>3432</v>
      </c>
      <c r="B1553" t="s">
        <v>9839</v>
      </c>
      <c r="C1553">
        <v>29</v>
      </c>
      <c r="D1553" t="s">
        <v>9840</v>
      </c>
      <c r="E1553" t="s">
        <v>101</v>
      </c>
      <c r="F1553" t="s">
        <v>201</v>
      </c>
      <c r="G1553" t="s">
        <v>80</v>
      </c>
      <c r="H1553" t="s">
        <v>32</v>
      </c>
      <c r="I1553" t="s">
        <v>53</v>
      </c>
      <c r="J1553" t="s">
        <v>9841</v>
      </c>
      <c r="K1553" t="s">
        <v>19</v>
      </c>
    </row>
    <row r="1554" spans="1:11" x14ac:dyDescent="0.35">
      <c r="A1554">
        <v>3433</v>
      </c>
      <c r="B1554" t="s">
        <v>9842</v>
      </c>
      <c r="C1554">
        <v>30</v>
      </c>
      <c r="D1554" t="s">
        <v>9843</v>
      </c>
      <c r="E1554" t="s">
        <v>169</v>
      </c>
      <c r="F1554" t="s">
        <v>169</v>
      </c>
      <c r="G1554" t="s">
        <v>52</v>
      </c>
      <c r="H1554" t="s">
        <v>13</v>
      </c>
      <c r="I1554" t="s">
        <v>48</v>
      </c>
      <c r="J1554" t="s">
        <v>9844</v>
      </c>
      <c r="K1554" t="s">
        <v>37</v>
      </c>
    </row>
    <row r="1555" spans="1:11" x14ac:dyDescent="0.35">
      <c r="A1555">
        <v>3434</v>
      </c>
      <c r="B1555" t="s">
        <v>9845</v>
      </c>
      <c r="C1555">
        <v>29</v>
      </c>
      <c r="D1555" t="s">
        <v>9846</v>
      </c>
      <c r="E1555" t="s">
        <v>79</v>
      </c>
      <c r="F1555" t="s">
        <v>149</v>
      </c>
      <c r="G1555" t="s">
        <v>41</v>
      </c>
      <c r="H1555" t="s">
        <v>42</v>
      </c>
      <c r="I1555" t="s">
        <v>88</v>
      </c>
      <c r="J1555" t="s">
        <v>9847</v>
      </c>
      <c r="K1555" t="s">
        <v>19</v>
      </c>
    </row>
    <row r="1556" spans="1:11" x14ac:dyDescent="0.35">
      <c r="A1556">
        <v>3438</v>
      </c>
      <c r="B1556" t="s">
        <v>9857</v>
      </c>
      <c r="C1556">
        <v>30</v>
      </c>
      <c r="D1556" t="s">
        <v>9858</v>
      </c>
      <c r="E1556" t="s">
        <v>42</v>
      </c>
      <c r="F1556" t="s">
        <v>169</v>
      </c>
      <c r="G1556" t="s">
        <v>15</v>
      </c>
      <c r="H1556" t="s">
        <v>16</v>
      </c>
      <c r="I1556" t="s">
        <v>116</v>
      </c>
      <c r="J1556" t="s">
        <v>9859</v>
      </c>
      <c r="K1556" t="s">
        <v>44</v>
      </c>
    </row>
    <row r="1557" spans="1:11" x14ac:dyDescent="0.35">
      <c r="A1557">
        <v>3439</v>
      </c>
      <c r="B1557" t="s">
        <v>9860</v>
      </c>
      <c r="C1557">
        <v>27</v>
      </c>
      <c r="D1557" t="s">
        <v>9861</v>
      </c>
      <c r="E1557" t="s">
        <v>34</v>
      </c>
      <c r="F1557" t="s">
        <v>67</v>
      </c>
      <c r="G1557" t="s">
        <v>120</v>
      </c>
      <c r="H1557" t="s">
        <v>57</v>
      </c>
      <c r="I1557" t="s">
        <v>153</v>
      </c>
      <c r="J1557" t="s">
        <v>9862</v>
      </c>
      <c r="K1557" t="s">
        <v>76</v>
      </c>
    </row>
    <row r="1558" spans="1:11" x14ac:dyDescent="0.35">
      <c r="A1558">
        <v>3441</v>
      </c>
      <c r="B1558" t="s">
        <v>9866</v>
      </c>
      <c r="C1558">
        <v>28</v>
      </c>
      <c r="D1558" t="s">
        <v>9867</v>
      </c>
      <c r="E1558" t="s">
        <v>133</v>
      </c>
      <c r="F1558" t="s">
        <v>133</v>
      </c>
      <c r="G1558" t="s">
        <v>62</v>
      </c>
      <c r="H1558" t="s">
        <v>23</v>
      </c>
      <c r="I1558" t="s">
        <v>63</v>
      </c>
      <c r="J1558" t="s">
        <v>9868</v>
      </c>
      <c r="K1558" t="s">
        <v>76</v>
      </c>
    </row>
    <row r="1559" spans="1:11" x14ac:dyDescent="0.35">
      <c r="A1559">
        <v>3442</v>
      </c>
      <c r="B1559" t="s">
        <v>9869</v>
      </c>
      <c r="C1559">
        <v>26</v>
      </c>
      <c r="D1559" t="s">
        <v>9870</v>
      </c>
      <c r="E1559" t="s">
        <v>25</v>
      </c>
      <c r="F1559" t="s">
        <v>79</v>
      </c>
      <c r="G1559" t="s">
        <v>52</v>
      </c>
      <c r="H1559" t="s">
        <v>13</v>
      </c>
      <c r="I1559" t="s">
        <v>48</v>
      </c>
      <c r="J1559" t="s">
        <v>9871</v>
      </c>
      <c r="K1559" t="s">
        <v>19</v>
      </c>
    </row>
    <row r="1560" spans="1:11" x14ac:dyDescent="0.35">
      <c r="A1560">
        <v>3443</v>
      </c>
      <c r="B1560" t="s">
        <v>9872</v>
      </c>
      <c r="C1560">
        <v>26</v>
      </c>
      <c r="D1560" t="s">
        <v>9873</v>
      </c>
      <c r="E1560" t="s">
        <v>32</v>
      </c>
      <c r="F1560" t="s">
        <v>67</v>
      </c>
      <c r="G1560" t="s">
        <v>24</v>
      </c>
      <c r="H1560" t="s">
        <v>25</v>
      </c>
      <c r="I1560" t="s">
        <v>17</v>
      </c>
      <c r="J1560" t="s">
        <v>9874</v>
      </c>
      <c r="K1560" t="s">
        <v>37</v>
      </c>
    </row>
    <row r="1561" spans="1:11" x14ac:dyDescent="0.35">
      <c r="A1561">
        <v>3445</v>
      </c>
      <c r="B1561" t="s">
        <v>9878</v>
      </c>
      <c r="C1561">
        <v>27</v>
      </c>
      <c r="D1561" t="s">
        <v>9879</v>
      </c>
      <c r="E1561" t="s">
        <v>22</v>
      </c>
      <c r="F1561" t="s">
        <v>57</v>
      </c>
      <c r="G1561" t="s">
        <v>87</v>
      </c>
      <c r="H1561" t="s">
        <v>79</v>
      </c>
      <c r="I1561" t="s">
        <v>35</v>
      </c>
      <c r="J1561" t="s">
        <v>9880</v>
      </c>
      <c r="K1561" t="s">
        <v>28</v>
      </c>
    </row>
    <row r="1562" spans="1:11" x14ac:dyDescent="0.35">
      <c r="A1562">
        <v>3446</v>
      </c>
      <c r="B1562" t="s">
        <v>9881</v>
      </c>
      <c r="C1562">
        <v>26</v>
      </c>
      <c r="D1562" t="s">
        <v>9882</v>
      </c>
      <c r="E1562" t="s">
        <v>79</v>
      </c>
      <c r="F1562" t="s">
        <v>133</v>
      </c>
      <c r="G1562" t="s">
        <v>33</v>
      </c>
      <c r="H1562" t="s">
        <v>34</v>
      </c>
      <c r="I1562" t="s">
        <v>53</v>
      </c>
      <c r="J1562" t="s">
        <v>9883</v>
      </c>
      <c r="K1562" t="s">
        <v>37</v>
      </c>
    </row>
    <row r="1563" spans="1:11" x14ac:dyDescent="0.35">
      <c r="A1563">
        <v>3449</v>
      </c>
      <c r="B1563" t="s">
        <v>9890</v>
      </c>
      <c r="C1563">
        <v>30</v>
      </c>
      <c r="D1563" t="s">
        <v>9891</v>
      </c>
      <c r="E1563" t="s">
        <v>31</v>
      </c>
      <c r="F1563" t="s">
        <v>57</v>
      </c>
      <c r="G1563" t="s">
        <v>15</v>
      </c>
      <c r="H1563" t="s">
        <v>16</v>
      </c>
      <c r="I1563" t="s">
        <v>88</v>
      </c>
      <c r="J1563" t="s">
        <v>9892</v>
      </c>
      <c r="K1563" t="s">
        <v>44</v>
      </c>
    </row>
    <row r="1564" spans="1:11" x14ac:dyDescent="0.35">
      <c r="A1564">
        <v>3453</v>
      </c>
      <c r="B1564" t="s">
        <v>9901</v>
      </c>
      <c r="C1564">
        <v>28</v>
      </c>
      <c r="D1564" t="s">
        <v>9902</v>
      </c>
      <c r="E1564" t="s">
        <v>14</v>
      </c>
      <c r="F1564" t="s">
        <v>16</v>
      </c>
      <c r="G1564" t="s">
        <v>47</v>
      </c>
      <c r="H1564" t="s">
        <v>31</v>
      </c>
      <c r="I1564" t="s">
        <v>17</v>
      </c>
      <c r="J1564">
        <f>1-102-634-3226</f>
        <v>-3961</v>
      </c>
      <c r="K1564" t="s">
        <v>44</v>
      </c>
    </row>
    <row r="1565" spans="1:11" x14ac:dyDescent="0.35">
      <c r="A1565">
        <v>3460</v>
      </c>
      <c r="B1565" t="s">
        <v>9921</v>
      </c>
      <c r="C1565">
        <v>30</v>
      </c>
      <c r="D1565" t="s">
        <v>9922</v>
      </c>
      <c r="E1565" t="s">
        <v>32</v>
      </c>
      <c r="F1565" t="s">
        <v>13</v>
      </c>
      <c r="G1565" t="s">
        <v>120</v>
      </c>
      <c r="H1565" t="s">
        <v>57</v>
      </c>
      <c r="I1565" t="s">
        <v>53</v>
      </c>
      <c r="J1565" t="s">
        <v>9923</v>
      </c>
      <c r="K1565" t="s">
        <v>19</v>
      </c>
    </row>
    <row r="1566" spans="1:11" x14ac:dyDescent="0.35">
      <c r="A1566">
        <v>3461</v>
      </c>
      <c r="B1566" t="s">
        <v>9924</v>
      </c>
      <c r="C1566">
        <v>29</v>
      </c>
      <c r="D1566" t="s">
        <v>9925</v>
      </c>
      <c r="E1566" t="s">
        <v>133</v>
      </c>
      <c r="F1566" t="s">
        <v>16</v>
      </c>
      <c r="G1566" t="s">
        <v>62</v>
      </c>
      <c r="H1566" t="s">
        <v>23</v>
      </c>
      <c r="I1566" t="s">
        <v>91</v>
      </c>
      <c r="J1566" t="s">
        <v>9926</v>
      </c>
      <c r="K1566" t="s">
        <v>28</v>
      </c>
    </row>
    <row r="1567" spans="1:11" x14ac:dyDescent="0.35">
      <c r="A1567">
        <v>3465</v>
      </c>
      <c r="B1567" t="s">
        <v>9935</v>
      </c>
      <c r="C1567">
        <v>27</v>
      </c>
      <c r="D1567" t="s">
        <v>9936</v>
      </c>
      <c r="E1567" t="s">
        <v>25</v>
      </c>
      <c r="F1567" t="s">
        <v>31</v>
      </c>
      <c r="G1567" t="s">
        <v>33</v>
      </c>
      <c r="H1567" t="s">
        <v>34</v>
      </c>
      <c r="I1567" t="s">
        <v>17</v>
      </c>
      <c r="J1567" t="s">
        <v>9937</v>
      </c>
      <c r="K1567" t="s">
        <v>28</v>
      </c>
    </row>
    <row r="1568" spans="1:11" x14ac:dyDescent="0.35">
      <c r="A1568">
        <v>3466</v>
      </c>
      <c r="B1568" t="s">
        <v>9938</v>
      </c>
      <c r="C1568">
        <v>29</v>
      </c>
      <c r="D1568" t="s">
        <v>9939</v>
      </c>
      <c r="E1568" t="s">
        <v>169</v>
      </c>
      <c r="F1568" t="s">
        <v>34</v>
      </c>
      <c r="G1568" t="s">
        <v>15</v>
      </c>
      <c r="H1568" t="s">
        <v>16</v>
      </c>
      <c r="I1568" t="s">
        <v>116</v>
      </c>
      <c r="J1568">
        <v>7491127941</v>
      </c>
      <c r="K1568" t="s">
        <v>76</v>
      </c>
    </row>
    <row r="1569" spans="1:11" x14ac:dyDescent="0.35">
      <c r="A1569">
        <v>3467</v>
      </c>
      <c r="B1569" t="s">
        <v>9940</v>
      </c>
      <c r="C1569">
        <v>30</v>
      </c>
      <c r="D1569" t="s">
        <v>9941</v>
      </c>
      <c r="E1569" t="s">
        <v>25</v>
      </c>
      <c r="F1569" t="s">
        <v>101</v>
      </c>
      <c r="G1569" t="s">
        <v>120</v>
      </c>
      <c r="H1569" t="s">
        <v>57</v>
      </c>
      <c r="I1569" t="s">
        <v>17</v>
      </c>
      <c r="J1569" t="s">
        <v>9942</v>
      </c>
      <c r="K1569" t="s">
        <v>76</v>
      </c>
    </row>
    <row r="1570" spans="1:11" x14ac:dyDescent="0.35">
      <c r="A1570">
        <v>3468</v>
      </c>
      <c r="B1570" t="s">
        <v>9943</v>
      </c>
      <c r="C1570">
        <v>30</v>
      </c>
      <c r="D1570" t="s">
        <v>9944</v>
      </c>
      <c r="E1570" t="s">
        <v>25</v>
      </c>
      <c r="F1570" t="s">
        <v>31</v>
      </c>
      <c r="G1570" t="s">
        <v>15</v>
      </c>
      <c r="H1570" t="s">
        <v>16</v>
      </c>
      <c r="I1570" t="s">
        <v>146</v>
      </c>
      <c r="J1570" t="s">
        <v>9945</v>
      </c>
      <c r="K1570" t="s">
        <v>76</v>
      </c>
    </row>
    <row r="1571" spans="1:11" x14ac:dyDescent="0.35">
      <c r="A1571">
        <v>3469</v>
      </c>
      <c r="B1571" t="s">
        <v>3500</v>
      </c>
      <c r="C1571">
        <v>26</v>
      </c>
      <c r="D1571" t="s">
        <v>9946</v>
      </c>
      <c r="E1571" t="s">
        <v>149</v>
      </c>
      <c r="F1571" t="s">
        <v>169</v>
      </c>
      <c r="G1571" t="s">
        <v>15</v>
      </c>
      <c r="H1571" t="s">
        <v>16</v>
      </c>
      <c r="I1571" t="s">
        <v>102</v>
      </c>
      <c r="J1571" t="s">
        <v>9947</v>
      </c>
      <c r="K1571" t="s">
        <v>44</v>
      </c>
    </row>
    <row r="1572" spans="1:11" x14ac:dyDescent="0.35">
      <c r="A1572">
        <v>3470</v>
      </c>
      <c r="B1572" t="s">
        <v>9948</v>
      </c>
      <c r="C1572">
        <v>26</v>
      </c>
      <c r="D1572" t="s">
        <v>9949</v>
      </c>
      <c r="E1572" t="s">
        <v>201</v>
      </c>
      <c r="F1572" t="s">
        <v>177</v>
      </c>
      <c r="G1572" t="s">
        <v>24</v>
      </c>
      <c r="H1572" t="s">
        <v>25</v>
      </c>
      <c r="I1572" t="s">
        <v>48</v>
      </c>
      <c r="J1572" t="s">
        <v>9950</v>
      </c>
      <c r="K1572" t="s">
        <v>19</v>
      </c>
    </row>
    <row r="1573" spans="1:11" x14ac:dyDescent="0.35">
      <c r="A1573">
        <v>3472</v>
      </c>
      <c r="B1573" t="s">
        <v>9954</v>
      </c>
      <c r="C1573">
        <v>28</v>
      </c>
      <c r="D1573" t="s">
        <v>9955</v>
      </c>
      <c r="E1573" t="s">
        <v>67</v>
      </c>
      <c r="F1573" t="s">
        <v>22</v>
      </c>
      <c r="G1573" t="s">
        <v>47</v>
      </c>
      <c r="H1573" t="s">
        <v>31</v>
      </c>
      <c r="I1573" t="s">
        <v>116</v>
      </c>
      <c r="J1573">
        <f>1-156-2-6500</f>
        <v>-6657</v>
      </c>
      <c r="K1573" t="s">
        <v>28</v>
      </c>
    </row>
    <row r="1574" spans="1:11" x14ac:dyDescent="0.35">
      <c r="A1574">
        <v>3473</v>
      </c>
      <c r="B1574" t="s">
        <v>9956</v>
      </c>
      <c r="C1574">
        <v>26</v>
      </c>
      <c r="D1574" t="s">
        <v>9957</v>
      </c>
      <c r="E1574" t="s">
        <v>34</v>
      </c>
      <c r="F1574" t="s">
        <v>22</v>
      </c>
      <c r="G1574" t="s">
        <v>87</v>
      </c>
      <c r="H1574" t="s">
        <v>79</v>
      </c>
      <c r="I1574" t="s">
        <v>88</v>
      </c>
      <c r="J1574" t="s">
        <v>9958</v>
      </c>
      <c r="K1574" t="s">
        <v>37</v>
      </c>
    </row>
    <row r="1575" spans="1:11" x14ac:dyDescent="0.35">
      <c r="A1575">
        <v>3477</v>
      </c>
      <c r="B1575" t="s">
        <v>9966</v>
      </c>
      <c r="C1575">
        <v>30</v>
      </c>
      <c r="D1575" t="s">
        <v>9967</v>
      </c>
      <c r="E1575" t="s">
        <v>16</v>
      </c>
      <c r="F1575" t="s">
        <v>22</v>
      </c>
      <c r="G1575" t="s">
        <v>80</v>
      </c>
      <c r="H1575" t="s">
        <v>32</v>
      </c>
      <c r="I1575" t="s">
        <v>91</v>
      </c>
      <c r="J1575" t="s">
        <v>9968</v>
      </c>
      <c r="K1575" t="s">
        <v>76</v>
      </c>
    </row>
    <row r="1576" spans="1:11" x14ac:dyDescent="0.35">
      <c r="A1576">
        <v>3479</v>
      </c>
      <c r="B1576" t="s">
        <v>9971</v>
      </c>
      <c r="C1576">
        <v>26</v>
      </c>
      <c r="D1576" t="s">
        <v>9972</v>
      </c>
      <c r="E1576" t="s">
        <v>201</v>
      </c>
      <c r="F1576" t="s">
        <v>169</v>
      </c>
      <c r="G1576" t="s">
        <v>80</v>
      </c>
      <c r="H1576" t="s">
        <v>32</v>
      </c>
      <c r="I1576" t="s">
        <v>26</v>
      </c>
      <c r="J1576" t="s">
        <v>9973</v>
      </c>
      <c r="K1576" t="s">
        <v>28</v>
      </c>
    </row>
    <row r="1577" spans="1:11" x14ac:dyDescent="0.35">
      <c r="A1577">
        <v>3482</v>
      </c>
      <c r="B1577" t="s">
        <v>9980</v>
      </c>
      <c r="C1577">
        <v>28</v>
      </c>
      <c r="D1577" t="s">
        <v>9981</v>
      </c>
      <c r="E1577" t="s">
        <v>101</v>
      </c>
      <c r="F1577" t="s">
        <v>169</v>
      </c>
      <c r="G1577" t="s">
        <v>15</v>
      </c>
      <c r="H1577" t="s">
        <v>16</v>
      </c>
      <c r="I1577" t="s">
        <v>88</v>
      </c>
      <c r="J1577" t="s">
        <v>9982</v>
      </c>
      <c r="K1577" t="s">
        <v>37</v>
      </c>
    </row>
    <row r="1578" spans="1:11" x14ac:dyDescent="0.35">
      <c r="A1578">
        <v>3484</v>
      </c>
      <c r="B1578" t="s">
        <v>7366</v>
      </c>
      <c r="C1578">
        <v>28</v>
      </c>
      <c r="D1578" t="s">
        <v>9986</v>
      </c>
      <c r="E1578" t="s">
        <v>177</v>
      </c>
      <c r="F1578" t="s">
        <v>133</v>
      </c>
      <c r="G1578" t="s">
        <v>47</v>
      </c>
      <c r="H1578" t="s">
        <v>31</v>
      </c>
      <c r="I1578" t="s">
        <v>58</v>
      </c>
      <c r="J1578" t="s">
        <v>9987</v>
      </c>
      <c r="K1578" t="s">
        <v>37</v>
      </c>
    </row>
    <row r="1579" spans="1:11" x14ac:dyDescent="0.35">
      <c r="A1579">
        <v>3485</v>
      </c>
      <c r="B1579" t="s">
        <v>9988</v>
      </c>
      <c r="C1579">
        <v>30</v>
      </c>
      <c r="D1579" t="s">
        <v>9989</v>
      </c>
      <c r="E1579" t="s">
        <v>25</v>
      </c>
      <c r="F1579" t="s">
        <v>149</v>
      </c>
      <c r="G1579" t="s">
        <v>24</v>
      </c>
      <c r="H1579" t="s">
        <v>25</v>
      </c>
      <c r="I1579" t="s">
        <v>48</v>
      </c>
      <c r="J1579" t="s">
        <v>9990</v>
      </c>
      <c r="K1579" t="s">
        <v>44</v>
      </c>
    </row>
    <row r="1580" spans="1:11" x14ac:dyDescent="0.35">
      <c r="A1580">
        <v>3486</v>
      </c>
      <c r="B1580" t="s">
        <v>9991</v>
      </c>
      <c r="C1580">
        <v>27</v>
      </c>
      <c r="D1580" t="s">
        <v>9992</v>
      </c>
      <c r="E1580" t="s">
        <v>14</v>
      </c>
      <c r="F1580" t="s">
        <v>32</v>
      </c>
      <c r="G1580" t="s">
        <v>62</v>
      </c>
      <c r="H1580" t="s">
        <v>23</v>
      </c>
      <c r="I1580" t="s">
        <v>68</v>
      </c>
      <c r="J1580" t="s">
        <v>9993</v>
      </c>
      <c r="K1580" t="s">
        <v>28</v>
      </c>
    </row>
    <row r="1581" spans="1:11" x14ac:dyDescent="0.35">
      <c r="A1581">
        <v>3487</v>
      </c>
      <c r="B1581" t="s">
        <v>9994</v>
      </c>
      <c r="C1581">
        <v>27</v>
      </c>
      <c r="D1581" t="s">
        <v>9995</v>
      </c>
      <c r="E1581" t="s">
        <v>32</v>
      </c>
      <c r="F1581" t="s">
        <v>79</v>
      </c>
      <c r="G1581" t="s">
        <v>87</v>
      </c>
      <c r="H1581" t="s">
        <v>79</v>
      </c>
      <c r="I1581" t="s">
        <v>48</v>
      </c>
      <c r="J1581" t="s">
        <v>9996</v>
      </c>
      <c r="K1581" t="s">
        <v>76</v>
      </c>
    </row>
    <row r="1582" spans="1:11" x14ac:dyDescent="0.35">
      <c r="A1582">
        <v>3490</v>
      </c>
      <c r="B1582" t="s">
        <v>10002</v>
      </c>
      <c r="C1582">
        <v>26</v>
      </c>
      <c r="D1582" t="s">
        <v>10003</v>
      </c>
      <c r="E1582" t="s">
        <v>22</v>
      </c>
      <c r="F1582" t="s">
        <v>101</v>
      </c>
      <c r="G1582" t="s">
        <v>87</v>
      </c>
      <c r="H1582" t="s">
        <v>79</v>
      </c>
      <c r="I1582" t="s">
        <v>26</v>
      </c>
      <c r="J1582" t="s">
        <v>10004</v>
      </c>
      <c r="K1582" t="s">
        <v>28</v>
      </c>
    </row>
    <row r="1583" spans="1:11" x14ac:dyDescent="0.35">
      <c r="A1583">
        <v>3492</v>
      </c>
      <c r="B1583" t="s">
        <v>10008</v>
      </c>
      <c r="C1583">
        <v>29</v>
      </c>
      <c r="D1583" t="s">
        <v>10009</v>
      </c>
      <c r="E1583" t="s">
        <v>101</v>
      </c>
      <c r="F1583" t="s">
        <v>13</v>
      </c>
      <c r="G1583" t="s">
        <v>52</v>
      </c>
      <c r="H1583" t="s">
        <v>13</v>
      </c>
      <c r="I1583" t="s">
        <v>146</v>
      </c>
      <c r="J1583" t="s">
        <v>10010</v>
      </c>
      <c r="K1583" t="s">
        <v>19</v>
      </c>
    </row>
    <row r="1584" spans="1:11" x14ac:dyDescent="0.35">
      <c r="A1584">
        <v>3494</v>
      </c>
      <c r="B1584" t="s">
        <v>10014</v>
      </c>
      <c r="C1584">
        <v>27</v>
      </c>
      <c r="D1584" t="s">
        <v>10015</v>
      </c>
      <c r="E1584" t="s">
        <v>32</v>
      </c>
      <c r="F1584" t="s">
        <v>32</v>
      </c>
      <c r="G1584" t="s">
        <v>52</v>
      </c>
      <c r="H1584" t="s">
        <v>13</v>
      </c>
      <c r="I1584" t="s">
        <v>170</v>
      </c>
      <c r="J1584" t="s">
        <v>10016</v>
      </c>
      <c r="K1584" t="s">
        <v>19</v>
      </c>
    </row>
    <row r="1585" spans="1:11" x14ac:dyDescent="0.35">
      <c r="A1585">
        <v>3495</v>
      </c>
      <c r="B1585" t="s">
        <v>10017</v>
      </c>
      <c r="C1585">
        <v>27</v>
      </c>
      <c r="D1585" t="s">
        <v>10018</v>
      </c>
      <c r="E1585" t="s">
        <v>16</v>
      </c>
      <c r="F1585" t="s">
        <v>177</v>
      </c>
      <c r="G1585" t="s">
        <v>24</v>
      </c>
      <c r="H1585" t="s">
        <v>25</v>
      </c>
      <c r="I1585" t="s">
        <v>91</v>
      </c>
      <c r="J1585" t="s">
        <v>10019</v>
      </c>
      <c r="K1585" t="s">
        <v>28</v>
      </c>
    </row>
    <row r="1586" spans="1:11" x14ac:dyDescent="0.35">
      <c r="A1586">
        <v>3496</v>
      </c>
      <c r="B1586" t="s">
        <v>10020</v>
      </c>
      <c r="C1586">
        <v>30</v>
      </c>
      <c r="D1586" t="s">
        <v>10021</v>
      </c>
      <c r="E1586" t="s">
        <v>13</v>
      </c>
      <c r="F1586" t="s">
        <v>32</v>
      </c>
      <c r="G1586" t="s">
        <v>87</v>
      </c>
      <c r="H1586" t="s">
        <v>79</v>
      </c>
      <c r="I1586" t="s">
        <v>116</v>
      </c>
      <c r="J1586" t="s">
        <v>10022</v>
      </c>
      <c r="K1586" t="s">
        <v>44</v>
      </c>
    </row>
    <row r="1587" spans="1:11" x14ac:dyDescent="0.35">
      <c r="A1587">
        <v>3498</v>
      </c>
      <c r="B1587" t="s">
        <v>10026</v>
      </c>
      <c r="C1587">
        <v>30</v>
      </c>
      <c r="D1587" t="s">
        <v>10027</v>
      </c>
      <c r="E1587" t="s">
        <v>23</v>
      </c>
      <c r="F1587" t="s">
        <v>149</v>
      </c>
      <c r="G1587" t="s">
        <v>52</v>
      </c>
      <c r="H1587" t="s">
        <v>13</v>
      </c>
      <c r="I1587" t="s">
        <v>53</v>
      </c>
      <c r="J1587" t="s">
        <v>10028</v>
      </c>
      <c r="K1587" t="s">
        <v>19</v>
      </c>
    </row>
    <row r="1588" spans="1:11" x14ac:dyDescent="0.35">
      <c r="A1588">
        <v>3499</v>
      </c>
      <c r="B1588" t="s">
        <v>10029</v>
      </c>
      <c r="C1588">
        <v>30</v>
      </c>
      <c r="D1588" t="s">
        <v>10030</v>
      </c>
      <c r="E1588" t="s">
        <v>31</v>
      </c>
      <c r="F1588" t="s">
        <v>101</v>
      </c>
      <c r="G1588" t="s">
        <v>62</v>
      </c>
      <c r="H1588" t="s">
        <v>23</v>
      </c>
      <c r="I1588" t="s">
        <v>26</v>
      </c>
      <c r="J1588" t="s">
        <v>10031</v>
      </c>
      <c r="K1588" t="s">
        <v>37</v>
      </c>
    </row>
    <row r="1589" spans="1:11" x14ac:dyDescent="0.35">
      <c r="A1589">
        <v>3500</v>
      </c>
      <c r="B1589" t="s">
        <v>1869</v>
      </c>
      <c r="C1589">
        <v>28</v>
      </c>
      <c r="D1589" t="s">
        <v>10032</v>
      </c>
      <c r="E1589" t="s">
        <v>32</v>
      </c>
      <c r="F1589" t="s">
        <v>32</v>
      </c>
      <c r="G1589" t="s">
        <v>47</v>
      </c>
      <c r="H1589" t="s">
        <v>31</v>
      </c>
      <c r="I1589" t="s">
        <v>153</v>
      </c>
      <c r="J1589" t="s">
        <v>10033</v>
      </c>
      <c r="K1589" t="s">
        <v>76</v>
      </c>
    </row>
    <row r="1590" spans="1:11" x14ac:dyDescent="0.35">
      <c r="A1590">
        <v>3501</v>
      </c>
      <c r="B1590" t="s">
        <v>10034</v>
      </c>
      <c r="C1590">
        <v>30</v>
      </c>
      <c r="D1590" t="s">
        <v>10035</v>
      </c>
      <c r="E1590" t="s">
        <v>201</v>
      </c>
      <c r="F1590" t="s">
        <v>32</v>
      </c>
      <c r="G1590" t="s">
        <v>47</v>
      </c>
      <c r="H1590" t="s">
        <v>31</v>
      </c>
      <c r="I1590" t="s">
        <v>170</v>
      </c>
      <c r="J1590" t="s">
        <v>10036</v>
      </c>
      <c r="K1590" t="s">
        <v>19</v>
      </c>
    </row>
    <row r="1591" spans="1:11" x14ac:dyDescent="0.35">
      <c r="A1591">
        <v>3505</v>
      </c>
      <c r="B1591" t="s">
        <v>10046</v>
      </c>
      <c r="C1591">
        <v>29</v>
      </c>
      <c r="D1591" t="s">
        <v>10047</v>
      </c>
      <c r="E1591" t="s">
        <v>57</v>
      </c>
      <c r="F1591" t="s">
        <v>177</v>
      </c>
      <c r="G1591" t="s">
        <v>120</v>
      </c>
      <c r="H1591" t="s">
        <v>57</v>
      </c>
      <c r="I1591" t="s">
        <v>102</v>
      </c>
      <c r="J1591" t="s">
        <v>10048</v>
      </c>
      <c r="K1591" t="s">
        <v>76</v>
      </c>
    </row>
    <row r="1592" spans="1:11" x14ac:dyDescent="0.35">
      <c r="A1592">
        <v>3507</v>
      </c>
      <c r="B1592" t="s">
        <v>6357</v>
      </c>
      <c r="C1592">
        <v>30</v>
      </c>
      <c r="D1592" t="s">
        <v>10052</v>
      </c>
      <c r="E1592" t="s">
        <v>40</v>
      </c>
      <c r="F1592" t="s">
        <v>177</v>
      </c>
      <c r="G1592" t="s">
        <v>24</v>
      </c>
      <c r="H1592" t="s">
        <v>25</v>
      </c>
      <c r="I1592" t="s">
        <v>63</v>
      </c>
      <c r="J1592" t="s">
        <v>10053</v>
      </c>
      <c r="K1592" t="s">
        <v>28</v>
      </c>
    </row>
    <row r="1593" spans="1:11" x14ac:dyDescent="0.35">
      <c r="A1593">
        <v>3508</v>
      </c>
      <c r="B1593" t="s">
        <v>10054</v>
      </c>
      <c r="C1593">
        <v>29</v>
      </c>
      <c r="D1593" t="s">
        <v>10055</v>
      </c>
      <c r="E1593" t="s">
        <v>79</v>
      </c>
      <c r="F1593" t="s">
        <v>13</v>
      </c>
      <c r="G1593" t="s">
        <v>52</v>
      </c>
      <c r="H1593" t="s">
        <v>13</v>
      </c>
      <c r="I1593" t="s">
        <v>48</v>
      </c>
      <c r="J1593" t="s">
        <v>10056</v>
      </c>
      <c r="K1593" t="s">
        <v>19</v>
      </c>
    </row>
    <row r="1594" spans="1:11" x14ac:dyDescent="0.35">
      <c r="A1594">
        <v>3509</v>
      </c>
      <c r="B1594" t="s">
        <v>10057</v>
      </c>
      <c r="C1594">
        <v>30</v>
      </c>
      <c r="D1594" t="s">
        <v>10058</v>
      </c>
      <c r="E1594" t="s">
        <v>149</v>
      </c>
      <c r="F1594" t="s">
        <v>42</v>
      </c>
      <c r="G1594" t="s">
        <v>47</v>
      </c>
      <c r="H1594" t="s">
        <v>31</v>
      </c>
      <c r="I1594" t="s">
        <v>91</v>
      </c>
      <c r="J1594">
        <v>8379239921</v>
      </c>
      <c r="K1594" t="s">
        <v>37</v>
      </c>
    </row>
    <row r="1595" spans="1:11" x14ac:dyDescent="0.35">
      <c r="A1595">
        <v>3511</v>
      </c>
      <c r="B1595" t="s">
        <v>10062</v>
      </c>
      <c r="C1595">
        <v>27</v>
      </c>
      <c r="D1595" t="s">
        <v>10063</v>
      </c>
      <c r="E1595" t="s">
        <v>14</v>
      </c>
      <c r="F1595" t="s">
        <v>133</v>
      </c>
      <c r="G1595" t="s">
        <v>15</v>
      </c>
      <c r="H1595" t="s">
        <v>16</v>
      </c>
      <c r="I1595" t="s">
        <v>17</v>
      </c>
      <c r="J1595" t="s">
        <v>10064</v>
      </c>
      <c r="K1595" t="s">
        <v>28</v>
      </c>
    </row>
    <row r="1596" spans="1:11" x14ac:dyDescent="0.35">
      <c r="A1596">
        <v>3512</v>
      </c>
      <c r="B1596" t="s">
        <v>10065</v>
      </c>
      <c r="C1596">
        <v>26</v>
      </c>
      <c r="D1596" t="s">
        <v>10066</v>
      </c>
      <c r="E1596" t="s">
        <v>177</v>
      </c>
      <c r="F1596" t="s">
        <v>133</v>
      </c>
      <c r="G1596" t="s">
        <v>52</v>
      </c>
      <c r="H1596" t="s">
        <v>13</v>
      </c>
      <c r="I1596" t="s">
        <v>63</v>
      </c>
      <c r="J1596" t="s">
        <v>10067</v>
      </c>
      <c r="K1596" t="s">
        <v>44</v>
      </c>
    </row>
    <row r="1597" spans="1:11" x14ac:dyDescent="0.35">
      <c r="A1597">
        <v>3515</v>
      </c>
      <c r="B1597" t="s">
        <v>10074</v>
      </c>
      <c r="C1597">
        <v>28</v>
      </c>
      <c r="D1597" t="s">
        <v>10075</v>
      </c>
      <c r="E1597" t="s">
        <v>25</v>
      </c>
      <c r="F1597" t="s">
        <v>177</v>
      </c>
      <c r="G1597" t="s">
        <v>41</v>
      </c>
      <c r="H1597" t="s">
        <v>42</v>
      </c>
      <c r="I1597" t="s">
        <v>68</v>
      </c>
      <c r="J1597" t="s">
        <v>10076</v>
      </c>
      <c r="K1597" t="s">
        <v>44</v>
      </c>
    </row>
    <row r="1598" spans="1:11" x14ac:dyDescent="0.35">
      <c r="A1598">
        <v>3520</v>
      </c>
      <c r="B1598" t="s">
        <v>10088</v>
      </c>
      <c r="C1598">
        <v>29</v>
      </c>
      <c r="D1598" t="s">
        <v>10089</v>
      </c>
      <c r="E1598" t="s">
        <v>67</v>
      </c>
      <c r="F1598" t="s">
        <v>201</v>
      </c>
      <c r="G1598" t="s">
        <v>33</v>
      </c>
      <c r="H1598" t="s">
        <v>34</v>
      </c>
      <c r="I1598" t="s">
        <v>35</v>
      </c>
      <c r="J1598" t="s">
        <v>10090</v>
      </c>
      <c r="K1598" t="s">
        <v>44</v>
      </c>
    </row>
    <row r="1599" spans="1:11" x14ac:dyDescent="0.35">
      <c r="A1599">
        <v>3525</v>
      </c>
      <c r="B1599" t="s">
        <v>10103</v>
      </c>
      <c r="C1599">
        <v>26</v>
      </c>
      <c r="D1599" t="s">
        <v>10104</v>
      </c>
      <c r="E1599" t="s">
        <v>57</v>
      </c>
      <c r="F1599" t="s">
        <v>22</v>
      </c>
      <c r="G1599" t="s">
        <v>52</v>
      </c>
      <c r="H1599" t="s">
        <v>13</v>
      </c>
      <c r="I1599" t="s">
        <v>68</v>
      </c>
      <c r="J1599" t="s">
        <v>10105</v>
      </c>
      <c r="K1599" t="s">
        <v>44</v>
      </c>
    </row>
    <row r="1600" spans="1:11" x14ac:dyDescent="0.35">
      <c r="A1600">
        <v>3530</v>
      </c>
      <c r="B1600" t="s">
        <v>10117</v>
      </c>
      <c r="C1600">
        <v>27</v>
      </c>
      <c r="D1600" t="s">
        <v>10118</v>
      </c>
      <c r="E1600" t="s">
        <v>13</v>
      </c>
      <c r="F1600" t="s">
        <v>40</v>
      </c>
      <c r="G1600" t="s">
        <v>47</v>
      </c>
      <c r="H1600" t="s">
        <v>31</v>
      </c>
      <c r="I1600" t="s">
        <v>68</v>
      </c>
      <c r="J1600" t="s">
        <v>10119</v>
      </c>
      <c r="K1600" t="s">
        <v>28</v>
      </c>
    </row>
    <row r="1601" spans="1:11" x14ac:dyDescent="0.35">
      <c r="A1601">
        <v>3531</v>
      </c>
      <c r="B1601" t="s">
        <v>10120</v>
      </c>
      <c r="C1601">
        <v>27</v>
      </c>
      <c r="D1601" t="s">
        <v>10121</v>
      </c>
      <c r="E1601" t="s">
        <v>133</v>
      </c>
      <c r="F1601" t="s">
        <v>13</v>
      </c>
      <c r="G1601" t="s">
        <v>24</v>
      </c>
      <c r="H1601" t="s">
        <v>25</v>
      </c>
      <c r="I1601" t="s">
        <v>153</v>
      </c>
      <c r="J1601">
        <f>1-892-800-5208</f>
        <v>-6899</v>
      </c>
      <c r="K1601" t="s">
        <v>76</v>
      </c>
    </row>
    <row r="1602" spans="1:11" x14ac:dyDescent="0.35">
      <c r="A1602">
        <v>3535</v>
      </c>
      <c r="B1602" t="s">
        <v>10131</v>
      </c>
      <c r="C1602">
        <v>28</v>
      </c>
      <c r="D1602" t="s">
        <v>10132</v>
      </c>
      <c r="E1602" t="s">
        <v>32</v>
      </c>
      <c r="F1602" t="s">
        <v>57</v>
      </c>
      <c r="G1602" t="s">
        <v>33</v>
      </c>
      <c r="H1602" t="s">
        <v>34</v>
      </c>
      <c r="I1602" t="s">
        <v>26</v>
      </c>
      <c r="J1602" t="s">
        <v>10133</v>
      </c>
      <c r="K1602" t="s">
        <v>28</v>
      </c>
    </row>
    <row r="1603" spans="1:11" x14ac:dyDescent="0.35">
      <c r="A1603">
        <v>3539</v>
      </c>
      <c r="B1603" t="s">
        <v>10143</v>
      </c>
      <c r="C1603">
        <v>26</v>
      </c>
      <c r="D1603" t="s">
        <v>10144</v>
      </c>
      <c r="E1603" t="s">
        <v>169</v>
      </c>
      <c r="F1603" t="s">
        <v>25</v>
      </c>
      <c r="G1603" t="s">
        <v>62</v>
      </c>
      <c r="H1603" t="s">
        <v>23</v>
      </c>
      <c r="I1603" t="s">
        <v>68</v>
      </c>
      <c r="J1603" t="s">
        <v>10145</v>
      </c>
      <c r="K1603" t="s">
        <v>37</v>
      </c>
    </row>
    <row r="1604" spans="1:11" x14ac:dyDescent="0.35">
      <c r="A1604">
        <v>3542</v>
      </c>
      <c r="B1604" t="s">
        <v>10152</v>
      </c>
      <c r="C1604">
        <v>30</v>
      </c>
      <c r="D1604" t="s">
        <v>10153</v>
      </c>
      <c r="E1604" t="s">
        <v>25</v>
      </c>
      <c r="F1604" t="s">
        <v>79</v>
      </c>
      <c r="G1604" t="s">
        <v>62</v>
      </c>
      <c r="H1604" t="s">
        <v>23</v>
      </c>
      <c r="I1604" t="s">
        <v>102</v>
      </c>
      <c r="J1604" t="s">
        <v>10154</v>
      </c>
      <c r="K1604" t="s">
        <v>44</v>
      </c>
    </row>
    <row r="1605" spans="1:11" x14ac:dyDescent="0.35">
      <c r="A1605">
        <v>3543</v>
      </c>
      <c r="B1605" t="s">
        <v>10155</v>
      </c>
      <c r="C1605">
        <v>26</v>
      </c>
      <c r="D1605" t="s">
        <v>10156</v>
      </c>
      <c r="E1605" t="s">
        <v>40</v>
      </c>
      <c r="F1605" t="s">
        <v>13</v>
      </c>
      <c r="G1605" t="s">
        <v>80</v>
      </c>
      <c r="H1605" t="s">
        <v>32</v>
      </c>
      <c r="I1605" t="s">
        <v>91</v>
      </c>
      <c r="J1605" t="s">
        <v>10157</v>
      </c>
      <c r="K1605" t="s">
        <v>28</v>
      </c>
    </row>
    <row r="1606" spans="1:11" x14ac:dyDescent="0.35">
      <c r="A1606">
        <v>3544</v>
      </c>
      <c r="B1606" t="s">
        <v>10158</v>
      </c>
      <c r="C1606">
        <v>26</v>
      </c>
      <c r="D1606" t="s">
        <v>10159</v>
      </c>
      <c r="E1606" t="s">
        <v>169</v>
      </c>
      <c r="F1606" t="s">
        <v>101</v>
      </c>
      <c r="G1606" t="s">
        <v>47</v>
      </c>
      <c r="H1606" t="s">
        <v>31</v>
      </c>
      <c r="I1606" t="s">
        <v>48</v>
      </c>
      <c r="J1606" t="s">
        <v>10160</v>
      </c>
      <c r="K1606" t="s">
        <v>37</v>
      </c>
    </row>
    <row r="1607" spans="1:11" x14ac:dyDescent="0.35">
      <c r="A1607">
        <v>3546</v>
      </c>
      <c r="B1607" t="s">
        <v>10164</v>
      </c>
      <c r="C1607">
        <v>27</v>
      </c>
      <c r="D1607" t="s">
        <v>10165</v>
      </c>
      <c r="E1607" t="s">
        <v>40</v>
      </c>
      <c r="F1607" t="s">
        <v>79</v>
      </c>
      <c r="G1607" t="s">
        <v>33</v>
      </c>
      <c r="H1607" t="s">
        <v>34</v>
      </c>
      <c r="I1607" t="s">
        <v>170</v>
      </c>
      <c r="J1607" t="s">
        <v>10166</v>
      </c>
      <c r="K1607" t="s">
        <v>76</v>
      </c>
    </row>
    <row r="1608" spans="1:11" x14ac:dyDescent="0.35">
      <c r="A1608">
        <v>3547</v>
      </c>
      <c r="B1608" t="s">
        <v>10167</v>
      </c>
      <c r="C1608">
        <v>30</v>
      </c>
      <c r="D1608" t="s">
        <v>10168</v>
      </c>
      <c r="E1608" t="s">
        <v>79</v>
      </c>
      <c r="F1608" t="s">
        <v>34</v>
      </c>
      <c r="G1608" t="s">
        <v>33</v>
      </c>
      <c r="H1608" t="s">
        <v>34</v>
      </c>
      <c r="I1608" t="s">
        <v>26</v>
      </c>
      <c r="J1608" t="s">
        <v>10169</v>
      </c>
      <c r="K1608" t="s">
        <v>28</v>
      </c>
    </row>
    <row r="1609" spans="1:11" x14ac:dyDescent="0.35">
      <c r="A1609">
        <v>3548</v>
      </c>
      <c r="B1609" t="s">
        <v>9938</v>
      </c>
      <c r="C1609">
        <v>27</v>
      </c>
      <c r="D1609" t="s">
        <v>10170</v>
      </c>
      <c r="E1609" t="s">
        <v>34</v>
      </c>
      <c r="F1609" t="s">
        <v>177</v>
      </c>
      <c r="G1609" t="s">
        <v>120</v>
      </c>
      <c r="H1609" t="s">
        <v>57</v>
      </c>
      <c r="I1609" t="s">
        <v>63</v>
      </c>
      <c r="J1609" t="s">
        <v>10171</v>
      </c>
      <c r="K1609" t="s">
        <v>19</v>
      </c>
    </row>
    <row r="1610" spans="1:11" x14ac:dyDescent="0.35">
      <c r="A1610">
        <v>3550</v>
      </c>
      <c r="B1610" t="s">
        <v>10175</v>
      </c>
      <c r="C1610">
        <v>30</v>
      </c>
      <c r="D1610" t="s">
        <v>10176</v>
      </c>
      <c r="E1610" t="s">
        <v>40</v>
      </c>
      <c r="F1610" t="s">
        <v>101</v>
      </c>
      <c r="G1610" t="s">
        <v>87</v>
      </c>
      <c r="H1610" t="s">
        <v>79</v>
      </c>
      <c r="I1610" t="s">
        <v>58</v>
      </c>
      <c r="J1610" t="s">
        <v>10177</v>
      </c>
      <c r="K1610" t="s">
        <v>44</v>
      </c>
    </row>
    <row r="1611" spans="1:11" x14ac:dyDescent="0.35">
      <c r="A1611">
        <v>3552</v>
      </c>
      <c r="B1611" t="s">
        <v>10181</v>
      </c>
      <c r="C1611">
        <v>29</v>
      </c>
      <c r="D1611" t="s">
        <v>10182</v>
      </c>
      <c r="E1611" t="s">
        <v>177</v>
      </c>
      <c r="F1611" t="s">
        <v>149</v>
      </c>
      <c r="G1611" t="s">
        <v>47</v>
      </c>
      <c r="H1611" t="s">
        <v>31</v>
      </c>
      <c r="I1611" t="s">
        <v>26</v>
      </c>
      <c r="J1611" t="s">
        <v>10183</v>
      </c>
      <c r="K1611" t="s">
        <v>44</v>
      </c>
    </row>
    <row r="1612" spans="1:11" x14ac:dyDescent="0.35">
      <c r="A1612">
        <v>3553</v>
      </c>
      <c r="B1612" t="s">
        <v>1286</v>
      </c>
      <c r="C1612">
        <v>28</v>
      </c>
      <c r="D1612" t="s">
        <v>10184</v>
      </c>
      <c r="E1612" t="s">
        <v>16</v>
      </c>
      <c r="F1612" t="s">
        <v>201</v>
      </c>
      <c r="G1612" t="s">
        <v>33</v>
      </c>
      <c r="H1612" t="s">
        <v>34</v>
      </c>
      <c r="I1612" t="s">
        <v>153</v>
      </c>
      <c r="J1612" t="s">
        <v>10185</v>
      </c>
      <c r="K1612" t="s">
        <v>44</v>
      </c>
    </row>
    <row r="1613" spans="1:11" x14ac:dyDescent="0.35">
      <c r="A1613">
        <v>3559</v>
      </c>
      <c r="B1613" t="s">
        <v>10201</v>
      </c>
      <c r="C1613">
        <v>28</v>
      </c>
      <c r="D1613" t="s">
        <v>10202</v>
      </c>
      <c r="E1613" t="s">
        <v>22</v>
      </c>
      <c r="F1613" t="s">
        <v>25</v>
      </c>
      <c r="G1613" t="s">
        <v>15</v>
      </c>
      <c r="H1613" t="s">
        <v>16</v>
      </c>
      <c r="I1613" t="s">
        <v>35</v>
      </c>
      <c r="J1613" t="s">
        <v>10203</v>
      </c>
      <c r="K1613" t="s">
        <v>19</v>
      </c>
    </row>
    <row r="1614" spans="1:11" x14ac:dyDescent="0.35">
      <c r="A1614">
        <v>3562</v>
      </c>
      <c r="B1614" t="s">
        <v>10209</v>
      </c>
      <c r="C1614">
        <v>30</v>
      </c>
      <c r="D1614" t="s">
        <v>10210</v>
      </c>
      <c r="E1614" t="s">
        <v>169</v>
      </c>
      <c r="F1614" t="s">
        <v>177</v>
      </c>
      <c r="G1614" t="s">
        <v>52</v>
      </c>
      <c r="H1614" t="s">
        <v>13</v>
      </c>
      <c r="I1614" t="s">
        <v>17</v>
      </c>
      <c r="J1614" t="s">
        <v>10211</v>
      </c>
      <c r="K1614" t="s">
        <v>37</v>
      </c>
    </row>
    <row r="1615" spans="1:11" x14ac:dyDescent="0.35">
      <c r="A1615">
        <v>3564</v>
      </c>
      <c r="B1615" t="s">
        <v>10215</v>
      </c>
      <c r="C1615">
        <v>26</v>
      </c>
      <c r="D1615" t="s">
        <v>10216</v>
      </c>
      <c r="E1615" t="s">
        <v>57</v>
      </c>
      <c r="F1615" t="s">
        <v>34</v>
      </c>
      <c r="G1615" t="s">
        <v>120</v>
      </c>
      <c r="H1615" t="s">
        <v>57</v>
      </c>
      <c r="I1615" t="s">
        <v>26</v>
      </c>
      <c r="J1615" t="s">
        <v>10217</v>
      </c>
      <c r="K1615" t="s">
        <v>37</v>
      </c>
    </row>
    <row r="1616" spans="1:11" x14ac:dyDescent="0.35">
      <c r="A1616">
        <v>3565</v>
      </c>
      <c r="B1616" t="s">
        <v>10218</v>
      </c>
      <c r="C1616">
        <v>30</v>
      </c>
      <c r="D1616" t="s">
        <v>10219</v>
      </c>
      <c r="E1616" t="s">
        <v>16</v>
      </c>
      <c r="F1616" t="s">
        <v>25</v>
      </c>
      <c r="G1616" t="s">
        <v>41</v>
      </c>
      <c r="H1616" t="s">
        <v>42</v>
      </c>
      <c r="I1616" t="s">
        <v>116</v>
      </c>
      <c r="J1616" t="s">
        <v>10220</v>
      </c>
      <c r="K1616" t="s">
        <v>44</v>
      </c>
    </row>
    <row r="1617" spans="1:11" x14ac:dyDescent="0.35">
      <c r="A1617">
        <v>3566</v>
      </c>
      <c r="B1617" t="s">
        <v>10221</v>
      </c>
      <c r="C1617">
        <v>26</v>
      </c>
      <c r="D1617" t="s">
        <v>10222</v>
      </c>
      <c r="E1617" t="s">
        <v>177</v>
      </c>
      <c r="F1617" t="s">
        <v>25</v>
      </c>
      <c r="G1617" t="s">
        <v>80</v>
      </c>
      <c r="H1617" t="s">
        <v>32</v>
      </c>
      <c r="I1617" t="s">
        <v>63</v>
      </c>
      <c r="J1617" t="s">
        <v>10223</v>
      </c>
      <c r="K1617" t="s">
        <v>44</v>
      </c>
    </row>
    <row r="1618" spans="1:11" x14ac:dyDescent="0.35">
      <c r="A1618">
        <v>3567</v>
      </c>
      <c r="B1618" t="s">
        <v>10224</v>
      </c>
      <c r="C1618">
        <v>28</v>
      </c>
      <c r="D1618" t="s">
        <v>10225</v>
      </c>
      <c r="E1618" t="s">
        <v>14</v>
      </c>
      <c r="F1618" t="s">
        <v>42</v>
      </c>
      <c r="G1618" t="s">
        <v>62</v>
      </c>
      <c r="H1618" t="s">
        <v>23</v>
      </c>
      <c r="I1618" t="s">
        <v>170</v>
      </c>
      <c r="J1618" t="s">
        <v>10226</v>
      </c>
      <c r="K1618" t="s">
        <v>44</v>
      </c>
    </row>
    <row r="1619" spans="1:11" x14ac:dyDescent="0.35">
      <c r="A1619">
        <v>3568</v>
      </c>
      <c r="B1619" t="s">
        <v>10227</v>
      </c>
      <c r="C1619">
        <v>28</v>
      </c>
      <c r="D1619" t="s">
        <v>10228</v>
      </c>
      <c r="E1619" t="s">
        <v>169</v>
      </c>
      <c r="F1619" t="s">
        <v>40</v>
      </c>
      <c r="G1619" t="s">
        <v>47</v>
      </c>
      <c r="H1619" t="s">
        <v>31</v>
      </c>
      <c r="I1619" t="s">
        <v>53</v>
      </c>
      <c r="J1619" t="s">
        <v>10229</v>
      </c>
      <c r="K1619" t="s">
        <v>37</v>
      </c>
    </row>
    <row r="1620" spans="1:11" x14ac:dyDescent="0.35">
      <c r="A1620">
        <v>3569</v>
      </c>
      <c r="B1620" t="s">
        <v>10230</v>
      </c>
      <c r="C1620">
        <v>28</v>
      </c>
      <c r="D1620" t="s">
        <v>10231</v>
      </c>
      <c r="E1620" t="s">
        <v>31</v>
      </c>
      <c r="F1620" t="s">
        <v>31</v>
      </c>
      <c r="G1620" t="s">
        <v>120</v>
      </c>
      <c r="H1620" t="s">
        <v>57</v>
      </c>
      <c r="I1620" t="s">
        <v>26</v>
      </c>
      <c r="J1620" t="s">
        <v>10232</v>
      </c>
      <c r="K1620" t="s">
        <v>37</v>
      </c>
    </row>
    <row r="1621" spans="1:11" x14ac:dyDescent="0.35">
      <c r="A1621">
        <v>3574</v>
      </c>
      <c r="B1621" t="s">
        <v>10243</v>
      </c>
      <c r="C1621">
        <v>26</v>
      </c>
      <c r="D1621" t="s">
        <v>10244</v>
      </c>
      <c r="E1621" t="s">
        <v>32</v>
      </c>
      <c r="F1621" t="s">
        <v>79</v>
      </c>
      <c r="G1621" t="s">
        <v>80</v>
      </c>
      <c r="H1621" t="s">
        <v>32</v>
      </c>
      <c r="I1621" t="s">
        <v>88</v>
      </c>
      <c r="J1621">
        <v>6043397297</v>
      </c>
      <c r="K1621" t="s">
        <v>44</v>
      </c>
    </row>
    <row r="1622" spans="1:11" x14ac:dyDescent="0.35">
      <c r="A1622">
        <v>3583</v>
      </c>
      <c r="B1622" t="s">
        <v>10269</v>
      </c>
      <c r="C1622">
        <v>29</v>
      </c>
      <c r="D1622" t="s">
        <v>10270</v>
      </c>
      <c r="E1622" t="s">
        <v>177</v>
      </c>
      <c r="F1622" t="s">
        <v>32</v>
      </c>
      <c r="G1622" t="s">
        <v>24</v>
      </c>
      <c r="H1622" t="s">
        <v>25</v>
      </c>
      <c r="I1622" t="s">
        <v>53</v>
      </c>
      <c r="J1622" t="s">
        <v>10271</v>
      </c>
      <c r="K1622" t="s">
        <v>28</v>
      </c>
    </row>
    <row r="1623" spans="1:11" x14ac:dyDescent="0.35">
      <c r="A1623">
        <v>3585</v>
      </c>
      <c r="B1623" t="s">
        <v>10275</v>
      </c>
      <c r="C1623">
        <v>26</v>
      </c>
      <c r="D1623" t="s">
        <v>10276</v>
      </c>
      <c r="E1623" t="s">
        <v>34</v>
      </c>
      <c r="F1623" t="s">
        <v>79</v>
      </c>
      <c r="G1623" t="s">
        <v>120</v>
      </c>
      <c r="H1623" t="s">
        <v>57</v>
      </c>
      <c r="I1623" t="s">
        <v>102</v>
      </c>
      <c r="J1623" t="s">
        <v>10277</v>
      </c>
      <c r="K1623" t="s">
        <v>37</v>
      </c>
    </row>
    <row r="1624" spans="1:11" x14ac:dyDescent="0.35">
      <c r="A1624">
        <v>3586</v>
      </c>
      <c r="B1624" t="s">
        <v>10278</v>
      </c>
      <c r="C1624">
        <v>28</v>
      </c>
      <c r="D1624" t="s">
        <v>10279</v>
      </c>
      <c r="E1624" t="s">
        <v>133</v>
      </c>
      <c r="F1624" t="s">
        <v>34</v>
      </c>
      <c r="G1624" t="s">
        <v>47</v>
      </c>
      <c r="H1624" t="s">
        <v>31</v>
      </c>
      <c r="I1624" t="s">
        <v>170</v>
      </c>
      <c r="J1624">
        <v>7376690056</v>
      </c>
      <c r="K1624" t="s">
        <v>19</v>
      </c>
    </row>
    <row r="1625" spans="1:11" x14ac:dyDescent="0.35">
      <c r="A1625">
        <v>3589</v>
      </c>
      <c r="B1625" t="s">
        <v>10284</v>
      </c>
      <c r="C1625">
        <v>27</v>
      </c>
      <c r="D1625" t="s">
        <v>10285</v>
      </c>
      <c r="E1625" t="s">
        <v>67</v>
      </c>
      <c r="F1625" t="s">
        <v>13</v>
      </c>
      <c r="G1625" t="s">
        <v>62</v>
      </c>
      <c r="H1625" t="s">
        <v>23</v>
      </c>
      <c r="I1625" t="s">
        <v>153</v>
      </c>
      <c r="J1625" t="s">
        <v>10286</v>
      </c>
      <c r="K1625" t="s">
        <v>37</v>
      </c>
    </row>
    <row r="1626" spans="1:11" x14ac:dyDescent="0.35">
      <c r="A1626">
        <v>3591</v>
      </c>
      <c r="B1626" t="s">
        <v>10289</v>
      </c>
      <c r="C1626">
        <v>28</v>
      </c>
      <c r="D1626" t="s">
        <v>10290</v>
      </c>
      <c r="E1626" t="s">
        <v>79</v>
      </c>
      <c r="F1626" t="s">
        <v>16</v>
      </c>
      <c r="G1626" t="s">
        <v>33</v>
      </c>
      <c r="H1626" t="s">
        <v>34</v>
      </c>
      <c r="I1626" t="s">
        <v>35</v>
      </c>
      <c r="J1626" t="s">
        <v>10291</v>
      </c>
      <c r="K1626" t="s">
        <v>28</v>
      </c>
    </row>
    <row r="1627" spans="1:11" x14ac:dyDescent="0.35">
      <c r="A1627">
        <v>3592</v>
      </c>
      <c r="B1627" t="s">
        <v>10292</v>
      </c>
      <c r="C1627">
        <v>28</v>
      </c>
      <c r="D1627" t="s">
        <v>10293</v>
      </c>
      <c r="E1627" t="s">
        <v>57</v>
      </c>
      <c r="F1627" t="s">
        <v>133</v>
      </c>
      <c r="G1627" t="s">
        <v>41</v>
      </c>
      <c r="H1627" t="s">
        <v>42</v>
      </c>
      <c r="I1627" t="s">
        <v>26</v>
      </c>
      <c r="J1627" t="s">
        <v>10294</v>
      </c>
      <c r="K1627" t="s">
        <v>44</v>
      </c>
    </row>
    <row r="1628" spans="1:11" x14ac:dyDescent="0.35">
      <c r="A1628">
        <v>3595</v>
      </c>
      <c r="B1628" t="s">
        <v>10300</v>
      </c>
      <c r="C1628">
        <v>29</v>
      </c>
      <c r="D1628" t="s">
        <v>10301</v>
      </c>
      <c r="E1628" t="s">
        <v>25</v>
      </c>
      <c r="F1628" t="s">
        <v>34</v>
      </c>
      <c r="G1628" t="s">
        <v>41</v>
      </c>
      <c r="H1628" t="s">
        <v>42</v>
      </c>
      <c r="I1628" t="s">
        <v>91</v>
      </c>
      <c r="J1628" t="s">
        <v>10302</v>
      </c>
      <c r="K1628" t="s">
        <v>37</v>
      </c>
    </row>
    <row r="1629" spans="1:11" x14ac:dyDescent="0.35">
      <c r="A1629">
        <v>3596</v>
      </c>
      <c r="B1629" t="s">
        <v>10303</v>
      </c>
      <c r="C1629">
        <v>26</v>
      </c>
      <c r="D1629" t="s">
        <v>10304</v>
      </c>
      <c r="E1629" t="s">
        <v>67</v>
      </c>
      <c r="F1629" t="s">
        <v>133</v>
      </c>
      <c r="G1629" t="s">
        <v>80</v>
      </c>
      <c r="H1629" t="s">
        <v>32</v>
      </c>
      <c r="I1629" t="s">
        <v>153</v>
      </c>
      <c r="J1629" t="s">
        <v>10305</v>
      </c>
      <c r="K1629" t="s">
        <v>28</v>
      </c>
    </row>
    <row r="1630" spans="1:11" x14ac:dyDescent="0.35">
      <c r="A1630">
        <v>3597</v>
      </c>
      <c r="B1630" t="s">
        <v>4388</v>
      </c>
      <c r="C1630">
        <v>28</v>
      </c>
      <c r="D1630" t="s">
        <v>10306</v>
      </c>
      <c r="E1630" t="s">
        <v>40</v>
      </c>
      <c r="F1630" t="s">
        <v>67</v>
      </c>
      <c r="G1630" t="s">
        <v>52</v>
      </c>
      <c r="H1630" t="s">
        <v>13</v>
      </c>
      <c r="I1630" t="s">
        <v>35</v>
      </c>
      <c r="J1630" t="s">
        <v>10307</v>
      </c>
      <c r="K1630" t="s">
        <v>37</v>
      </c>
    </row>
    <row r="1631" spans="1:11" x14ac:dyDescent="0.35">
      <c r="A1631">
        <v>3598</v>
      </c>
      <c r="B1631" t="s">
        <v>10308</v>
      </c>
      <c r="C1631">
        <v>27</v>
      </c>
      <c r="D1631" t="s">
        <v>10309</v>
      </c>
      <c r="E1631" t="s">
        <v>169</v>
      </c>
      <c r="F1631" t="s">
        <v>31</v>
      </c>
      <c r="G1631" t="s">
        <v>33</v>
      </c>
      <c r="H1631" t="s">
        <v>34</v>
      </c>
      <c r="I1631" t="s">
        <v>146</v>
      </c>
      <c r="J1631" t="s">
        <v>10310</v>
      </c>
      <c r="K1631" t="s">
        <v>37</v>
      </c>
    </row>
    <row r="1632" spans="1:11" x14ac:dyDescent="0.35">
      <c r="A1632">
        <v>3599</v>
      </c>
      <c r="B1632" t="s">
        <v>10311</v>
      </c>
      <c r="C1632">
        <v>29</v>
      </c>
      <c r="D1632" t="s">
        <v>10312</v>
      </c>
      <c r="E1632" t="s">
        <v>25</v>
      </c>
      <c r="F1632" t="s">
        <v>23</v>
      </c>
      <c r="G1632" t="s">
        <v>120</v>
      </c>
      <c r="H1632" t="s">
        <v>57</v>
      </c>
      <c r="I1632" t="s">
        <v>17</v>
      </c>
      <c r="J1632">
        <f>1-626-611-5313</f>
        <v>-6549</v>
      </c>
      <c r="K1632" t="s">
        <v>44</v>
      </c>
    </row>
    <row r="1633" spans="1:11" x14ac:dyDescent="0.35">
      <c r="A1633">
        <v>3600</v>
      </c>
      <c r="B1633" t="s">
        <v>10313</v>
      </c>
      <c r="C1633">
        <v>29</v>
      </c>
      <c r="D1633" t="s">
        <v>10314</v>
      </c>
      <c r="E1633" t="s">
        <v>31</v>
      </c>
      <c r="F1633" t="s">
        <v>34</v>
      </c>
      <c r="G1633" t="s">
        <v>15</v>
      </c>
      <c r="H1633" t="s">
        <v>16</v>
      </c>
      <c r="I1633" t="s">
        <v>17</v>
      </c>
      <c r="J1633">
        <f>1-421-668-774</f>
        <v>-1862</v>
      </c>
      <c r="K1633" t="s">
        <v>76</v>
      </c>
    </row>
    <row r="1634" spans="1:11" x14ac:dyDescent="0.35">
      <c r="A1634">
        <v>3601</v>
      </c>
      <c r="B1634" t="s">
        <v>6052</v>
      </c>
      <c r="C1634">
        <v>30</v>
      </c>
      <c r="D1634" t="s">
        <v>10315</v>
      </c>
      <c r="E1634" t="s">
        <v>133</v>
      </c>
      <c r="F1634" t="s">
        <v>22</v>
      </c>
      <c r="G1634" t="s">
        <v>120</v>
      </c>
      <c r="H1634" t="s">
        <v>57</v>
      </c>
      <c r="I1634" t="s">
        <v>58</v>
      </c>
      <c r="J1634" t="s">
        <v>10316</v>
      </c>
      <c r="K1634" t="s">
        <v>19</v>
      </c>
    </row>
    <row r="1635" spans="1:11" x14ac:dyDescent="0.35">
      <c r="A1635">
        <v>3603</v>
      </c>
      <c r="B1635" t="s">
        <v>10319</v>
      </c>
      <c r="C1635">
        <v>30</v>
      </c>
      <c r="D1635" t="s">
        <v>10320</v>
      </c>
      <c r="E1635" t="s">
        <v>23</v>
      </c>
      <c r="F1635" t="s">
        <v>201</v>
      </c>
      <c r="G1635" t="s">
        <v>120</v>
      </c>
      <c r="H1635" t="s">
        <v>57</v>
      </c>
      <c r="I1635" t="s">
        <v>102</v>
      </c>
      <c r="J1635" t="s">
        <v>10321</v>
      </c>
      <c r="K1635" t="s">
        <v>37</v>
      </c>
    </row>
    <row r="1636" spans="1:11" x14ac:dyDescent="0.35">
      <c r="A1636">
        <v>3606</v>
      </c>
      <c r="B1636" t="s">
        <v>10328</v>
      </c>
      <c r="C1636">
        <v>28</v>
      </c>
      <c r="D1636" t="s">
        <v>10329</v>
      </c>
      <c r="E1636" t="s">
        <v>16</v>
      </c>
      <c r="F1636" t="s">
        <v>201</v>
      </c>
      <c r="G1636" t="s">
        <v>33</v>
      </c>
      <c r="H1636" t="s">
        <v>34</v>
      </c>
      <c r="I1636" t="s">
        <v>116</v>
      </c>
      <c r="J1636" t="s">
        <v>10330</v>
      </c>
      <c r="K1636" t="s">
        <v>44</v>
      </c>
    </row>
    <row r="1637" spans="1:11" x14ac:dyDescent="0.35">
      <c r="A1637">
        <v>3609</v>
      </c>
      <c r="B1637" t="s">
        <v>10337</v>
      </c>
      <c r="C1637">
        <v>29</v>
      </c>
      <c r="D1637" t="s">
        <v>10338</v>
      </c>
      <c r="E1637" t="s">
        <v>22</v>
      </c>
      <c r="F1637" t="s">
        <v>32</v>
      </c>
      <c r="G1637" t="s">
        <v>120</v>
      </c>
      <c r="H1637" t="s">
        <v>57</v>
      </c>
      <c r="I1637" t="s">
        <v>116</v>
      </c>
      <c r="J1637" t="s">
        <v>10339</v>
      </c>
      <c r="K1637" t="s">
        <v>19</v>
      </c>
    </row>
    <row r="1638" spans="1:11" x14ac:dyDescent="0.35">
      <c r="A1638">
        <v>3611</v>
      </c>
      <c r="B1638" t="s">
        <v>10343</v>
      </c>
      <c r="C1638">
        <v>29</v>
      </c>
      <c r="D1638" t="s">
        <v>10344</v>
      </c>
      <c r="E1638" t="s">
        <v>40</v>
      </c>
      <c r="F1638" t="s">
        <v>40</v>
      </c>
      <c r="G1638" t="s">
        <v>15</v>
      </c>
      <c r="H1638" t="s">
        <v>16</v>
      </c>
      <c r="I1638" t="s">
        <v>170</v>
      </c>
      <c r="J1638" t="s">
        <v>10345</v>
      </c>
      <c r="K1638" t="s">
        <v>19</v>
      </c>
    </row>
    <row r="1639" spans="1:11" x14ac:dyDescent="0.35">
      <c r="A1639">
        <v>3614</v>
      </c>
      <c r="B1639" t="s">
        <v>10351</v>
      </c>
      <c r="C1639">
        <v>29</v>
      </c>
      <c r="D1639" t="s">
        <v>10352</v>
      </c>
      <c r="E1639" t="s">
        <v>14</v>
      </c>
      <c r="F1639" t="s">
        <v>57</v>
      </c>
      <c r="G1639" t="s">
        <v>52</v>
      </c>
      <c r="H1639" t="s">
        <v>13</v>
      </c>
      <c r="I1639" t="s">
        <v>17</v>
      </c>
      <c r="J1639" t="s">
        <v>10353</v>
      </c>
      <c r="K1639" t="s">
        <v>76</v>
      </c>
    </row>
    <row r="1640" spans="1:11" x14ac:dyDescent="0.35">
      <c r="A1640">
        <v>3618</v>
      </c>
      <c r="B1640" t="s">
        <v>10363</v>
      </c>
      <c r="C1640">
        <v>29</v>
      </c>
      <c r="D1640" t="s">
        <v>10364</v>
      </c>
      <c r="E1640" t="s">
        <v>67</v>
      </c>
      <c r="F1640" t="s">
        <v>32</v>
      </c>
      <c r="G1640" t="s">
        <v>80</v>
      </c>
      <c r="H1640" t="s">
        <v>32</v>
      </c>
      <c r="I1640" t="s">
        <v>48</v>
      </c>
      <c r="J1640" t="s">
        <v>10365</v>
      </c>
      <c r="K1640" t="s">
        <v>44</v>
      </c>
    </row>
    <row r="1641" spans="1:11" x14ac:dyDescent="0.35">
      <c r="A1641">
        <v>3619</v>
      </c>
      <c r="B1641" t="s">
        <v>10366</v>
      </c>
      <c r="C1641">
        <v>27</v>
      </c>
      <c r="D1641" t="s">
        <v>10367</v>
      </c>
      <c r="E1641" t="s">
        <v>133</v>
      </c>
      <c r="F1641" t="s">
        <v>13</v>
      </c>
      <c r="G1641" t="s">
        <v>52</v>
      </c>
      <c r="H1641" t="s">
        <v>13</v>
      </c>
      <c r="I1641" t="s">
        <v>48</v>
      </c>
      <c r="J1641" t="s">
        <v>10368</v>
      </c>
      <c r="K1641" t="s">
        <v>37</v>
      </c>
    </row>
    <row r="1642" spans="1:11" x14ac:dyDescent="0.35">
      <c r="A1642">
        <v>3623</v>
      </c>
      <c r="B1642" t="s">
        <v>10378</v>
      </c>
      <c r="C1642">
        <v>27</v>
      </c>
      <c r="D1642" t="s">
        <v>10379</v>
      </c>
      <c r="E1642" t="s">
        <v>67</v>
      </c>
      <c r="F1642" t="s">
        <v>169</v>
      </c>
      <c r="G1642" t="s">
        <v>41</v>
      </c>
      <c r="H1642" t="s">
        <v>42</v>
      </c>
      <c r="I1642" t="s">
        <v>91</v>
      </c>
      <c r="J1642" t="s">
        <v>10380</v>
      </c>
      <c r="K1642" t="s">
        <v>44</v>
      </c>
    </row>
    <row r="1643" spans="1:11" x14ac:dyDescent="0.35">
      <c r="A1643">
        <v>3626</v>
      </c>
      <c r="B1643" t="s">
        <v>10387</v>
      </c>
      <c r="C1643">
        <v>29</v>
      </c>
      <c r="D1643" t="s">
        <v>10388</v>
      </c>
      <c r="E1643" t="s">
        <v>79</v>
      </c>
      <c r="F1643" t="s">
        <v>31</v>
      </c>
      <c r="G1643" t="s">
        <v>41</v>
      </c>
      <c r="H1643" t="s">
        <v>42</v>
      </c>
      <c r="I1643" t="s">
        <v>68</v>
      </c>
      <c r="J1643" t="s">
        <v>10389</v>
      </c>
      <c r="K1643" t="s">
        <v>44</v>
      </c>
    </row>
    <row r="1644" spans="1:11" x14ac:dyDescent="0.35">
      <c r="A1644">
        <v>3628</v>
      </c>
      <c r="B1644" t="s">
        <v>10393</v>
      </c>
      <c r="C1644">
        <v>28</v>
      </c>
      <c r="D1644" t="s">
        <v>10394</v>
      </c>
      <c r="E1644" t="s">
        <v>169</v>
      </c>
      <c r="F1644" t="s">
        <v>25</v>
      </c>
      <c r="G1644" t="s">
        <v>47</v>
      </c>
      <c r="H1644" t="s">
        <v>31</v>
      </c>
      <c r="I1644" t="s">
        <v>170</v>
      </c>
      <c r="J1644" t="s">
        <v>10395</v>
      </c>
      <c r="K1644" t="s">
        <v>28</v>
      </c>
    </row>
    <row r="1645" spans="1:11" x14ac:dyDescent="0.35">
      <c r="A1645">
        <v>3630</v>
      </c>
      <c r="B1645" t="s">
        <v>587</v>
      </c>
      <c r="C1645">
        <v>28</v>
      </c>
      <c r="D1645" t="s">
        <v>10399</v>
      </c>
      <c r="E1645" t="s">
        <v>42</v>
      </c>
      <c r="F1645" t="s">
        <v>201</v>
      </c>
      <c r="G1645" t="s">
        <v>62</v>
      </c>
      <c r="H1645" t="s">
        <v>23</v>
      </c>
      <c r="I1645" t="s">
        <v>170</v>
      </c>
      <c r="J1645" t="s">
        <v>10400</v>
      </c>
      <c r="K1645" t="s">
        <v>28</v>
      </c>
    </row>
    <row r="1646" spans="1:11" x14ac:dyDescent="0.35">
      <c r="A1646">
        <v>3631</v>
      </c>
      <c r="B1646" t="s">
        <v>10401</v>
      </c>
      <c r="C1646">
        <v>29</v>
      </c>
      <c r="D1646" t="s">
        <v>10402</v>
      </c>
      <c r="E1646" t="s">
        <v>169</v>
      </c>
      <c r="F1646" t="s">
        <v>14</v>
      </c>
      <c r="G1646" t="s">
        <v>24</v>
      </c>
      <c r="H1646" t="s">
        <v>25</v>
      </c>
      <c r="I1646" t="s">
        <v>58</v>
      </c>
      <c r="J1646">
        <f>1-564-342-8142</f>
        <v>-9047</v>
      </c>
      <c r="K1646" t="s">
        <v>44</v>
      </c>
    </row>
    <row r="1647" spans="1:11" x14ac:dyDescent="0.35">
      <c r="A1647">
        <v>3632</v>
      </c>
      <c r="B1647" t="s">
        <v>10403</v>
      </c>
      <c r="C1647">
        <v>27</v>
      </c>
      <c r="D1647" t="s">
        <v>10404</v>
      </c>
      <c r="E1647" t="s">
        <v>14</v>
      </c>
      <c r="F1647" t="s">
        <v>32</v>
      </c>
      <c r="G1647" t="s">
        <v>120</v>
      </c>
      <c r="H1647" t="s">
        <v>57</v>
      </c>
      <c r="I1647" t="s">
        <v>146</v>
      </c>
      <c r="J1647" t="s">
        <v>10405</v>
      </c>
      <c r="K1647" t="s">
        <v>76</v>
      </c>
    </row>
    <row r="1648" spans="1:11" x14ac:dyDescent="0.35">
      <c r="A1648">
        <v>3633</v>
      </c>
      <c r="B1648" t="s">
        <v>10406</v>
      </c>
      <c r="C1648">
        <v>30</v>
      </c>
      <c r="D1648" t="s">
        <v>10407</v>
      </c>
      <c r="E1648" t="s">
        <v>32</v>
      </c>
      <c r="F1648" t="s">
        <v>42</v>
      </c>
      <c r="G1648" t="s">
        <v>47</v>
      </c>
      <c r="H1648" t="s">
        <v>31</v>
      </c>
      <c r="I1648" t="s">
        <v>26</v>
      </c>
      <c r="J1648" t="s">
        <v>10408</v>
      </c>
      <c r="K1648" t="s">
        <v>19</v>
      </c>
    </row>
    <row r="1649" spans="1:11" x14ac:dyDescent="0.35">
      <c r="A1649">
        <v>3637</v>
      </c>
      <c r="B1649" t="s">
        <v>10416</v>
      </c>
      <c r="C1649">
        <v>29</v>
      </c>
      <c r="D1649" t="s">
        <v>10417</v>
      </c>
      <c r="E1649" t="s">
        <v>32</v>
      </c>
      <c r="F1649" t="s">
        <v>32</v>
      </c>
      <c r="G1649" t="s">
        <v>15</v>
      </c>
      <c r="H1649" t="s">
        <v>16</v>
      </c>
      <c r="I1649" t="s">
        <v>91</v>
      </c>
      <c r="J1649" t="s">
        <v>10418</v>
      </c>
      <c r="K1649" t="s">
        <v>37</v>
      </c>
    </row>
    <row r="1650" spans="1:11" x14ac:dyDescent="0.35">
      <c r="A1650">
        <v>3638</v>
      </c>
      <c r="B1650" t="s">
        <v>10419</v>
      </c>
      <c r="C1650">
        <v>28</v>
      </c>
      <c r="D1650" t="s">
        <v>10420</v>
      </c>
      <c r="E1650" t="s">
        <v>40</v>
      </c>
      <c r="F1650" t="s">
        <v>31</v>
      </c>
      <c r="G1650" t="s">
        <v>62</v>
      </c>
      <c r="H1650" t="s">
        <v>23</v>
      </c>
      <c r="I1650" t="s">
        <v>102</v>
      </c>
      <c r="J1650" t="s">
        <v>10421</v>
      </c>
      <c r="K1650" t="s">
        <v>44</v>
      </c>
    </row>
    <row r="1651" spans="1:11" x14ac:dyDescent="0.35">
      <c r="A1651">
        <v>3639</v>
      </c>
      <c r="B1651" t="s">
        <v>10422</v>
      </c>
      <c r="C1651">
        <v>27</v>
      </c>
      <c r="D1651" t="s">
        <v>10423</v>
      </c>
      <c r="E1651" t="s">
        <v>79</v>
      </c>
      <c r="F1651" t="s">
        <v>34</v>
      </c>
      <c r="G1651" t="s">
        <v>47</v>
      </c>
      <c r="H1651" t="s">
        <v>31</v>
      </c>
      <c r="I1651" t="s">
        <v>116</v>
      </c>
      <c r="J1651" t="s">
        <v>10424</v>
      </c>
      <c r="K1651" t="s">
        <v>19</v>
      </c>
    </row>
    <row r="1652" spans="1:11" x14ac:dyDescent="0.35">
      <c r="A1652">
        <v>3640</v>
      </c>
      <c r="B1652" t="s">
        <v>10425</v>
      </c>
      <c r="C1652">
        <v>29</v>
      </c>
      <c r="D1652" t="s">
        <v>10426</v>
      </c>
      <c r="E1652" t="s">
        <v>31</v>
      </c>
      <c r="F1652" t="s">
        <v>22</v>
      </c>
      <c r="G1652" t="s">
        <v>47</v>
      </c>
      <c r="H1652" t="s">
        <v>31</v>
      </c>
      <c r="I1652" t="s">
        <v>53</v>
      </c>
      <c r="J1652" t="s">
        <v>10427</v>
      </c>
      <c r="K1652" t="s">
        <v>76</v>
      </c>
    </row>
    <row r="1653" spans="1:11" x14ac:dyDescent="0.35">
      <c r="A1653">
        <v>3641</v>
      </c>
      <c r="B1653" t="s">
        <v>10428</v>
      </c>
      <c r="C1653">
        <v>28</v>
      </c>
      <c r="D1653" t="s">
        <v>10429</v>
      </c>
      <c r="E1653" t="s">
        <v>67</v>
      </c>
      <c r="F1653" t="s">
        <v>149</v>
      </c>
      <c r="G1653" t="s">
        <v>24</v>
      </c>
      <c r="H1653" t="s">
        <v>25</v>
      </c>
      <c r="I1653" t="s">
        <v>91</v>
      </c>
      <c r="J1653" t="s">
        <v>10430</v>
      </c>
      <c r="K1653" t="s">
        <v>44</v>
      </c>
    </row>
    <row r="1654" spans="1:11" x14ac:dyDescent="0.35">
      <c r="A1654">
        <v>3642</v>
      </c>
      <c r="B1654" t="s">
        <v>10431</v>
      </c>
      <c r="C1654">
        <v>28</v>
      </c>
      <c r="D1654" t="s">
        <v>10432</v>
      </c>
      <c r="E1654" t="s">
        <v>149</v>
      </c>
      <c r="F1654" t="s">
        <v>31</v>
      </c>
      <c r="G1654" t="s">
        <v>52</v>
      </c>
      <c r="H1654" t="s">
        <v>13</v>
      </c>
      <c r="I1654" t="s">
        <v>153</v>
      </c>
      <c r="J1654" t="s">
        <v>10433</v>
      </c>
      <c r="K1654" t="s">
        <v>76</v>
      </c>
    </row>
    <row r="1655" spans="1:11" x14ac:dyDescent="0.35">
      <c r="A1655">
        <v>3647</v>
      </c>
      <c r="B1655" t="s">
        <v>10446</v>
      </c>
      <c r="C1655">
        <v>28</v>
      </c>
      <c r="D1655" t="s">
        <v>10447</v>
      </c>
      <c r="E1655" t="s">
        <v>57</v>
      </c>
      <c r="F1655" t="s">
        <v>57</v>
      </c>
      <c r="G1655" t="s">
        <v>62</v>
      </c>
      <c r="H1655" t="s">
        <v>23</v>
      </c>
      <c r="I1655" t="s">
        <v>26</v>
      </c>
      <c r="J1655" t="s">
        <v>10448</v>
      </c>
      <c r="K1655" t="s">
        <v>76</v>
      </c>
    </row>
    <row r="1656" spans="1:11" x14ac:dyDescent="0.35">
      <c r="A1656">
        <v>3648</v>
      </c>
      <c r="B1656" t="s">
        <v>10449</v>
      </c>
      <c r="C1656">
        <v>29</v>
      </c>
      <c r="D1656" t="s">
        <v>10450</v>
      </c>
      <c r="E1656" t="s">
        <v>13</v>
      </c>
      <c r="F1656" t="s">
        <v>177</v>
      </c>
      <c r="G1656" t="s">
        <v>87</v>
      </c>
      <c r="H1656" t="s">
        <v>79</v>
      </c>
      <c r="I1656" t="s">
        <v>153</v>
      </c>
      <c r="J1656" t="s">
        <v>10451</v>
      </c>
      <c r="K1656" t="s">
        <v>28</v>
      </c>
    </row>
    <row r="1657" spans="1:11" x14ac:dyDescent="0.35">
      <c r="A1657">
        <v>3651</v>
      </c>
      <c r="B1657" t="s">
        <v>10458</v>
      </c>
      <c r="C1657">
        <v>26</v>
      </c>
      <c r="D1657" t="s">
        <v>10459</v>
      </c>
      <c r="E1657" t="s">
        <v>42</v>
      </c>
      <c r="F1657" t="s">
        <v>42</v>
      </c>
      <c r="G1657" t="s">
        <v>87</v>
      </c>
      <c r="H1657" t="s">
        <v>79</v>
      </c>
      <c r="I1657" t="s">
        <v>48</v>
      </c>
      <c r="J1657" t="s">
        <v>10460</v>
      </c>
      <c r="K1657" t="s">
        <v>76</v>
      </c>
    </row>
    <row r="1658" spans="1:11" x14ac:dyDescent="0.35">
      <c r="A1658">
        <v>3652</v>
      </c>
      <c r="B1658" t="s">
        <v>10461</v>
      </c>
      <c r="C1658">
        <v>27</v>
      </c>
      <c r="D1658" t="s">
        <v>10462</v>
      </c>
      <c r="E1658" t="s">
        <v>57</v>
      </c>
      <c r="F1658" t="s">
        <v>31</v>
      </c>
      <c r="G1658" t="s">
        <v>62</v>
      </c>
      <c r="H1658" t="s">
        <v>23</v>
      </c>
      <c r="I1658" t="s">
        <v>153</v>
      </c>
      <c r="J1658" t="s">
        <v>10463</v>
      </c>
      <c r="K1658" t="s">
        <v>76</v>
      </c>
    </row>
    <row r="1659" spans="1:11" x14ac:dyDescent="0.35">
      <c r="A1659">
        <v>3656</v>
      </c>
      <c r="B1659" t="s">
        <v>10473</v>
      </c>
      <c r="C1659">
        <v>30</v>
      </c>
      <c r="D1659" t="s">
        <v>10474</v>
      </c>
      <c r="E1659" t="s">
        <v>177</v>
      </c>
      <c r="F1659" t="s">
        <v>23</v>
      </c>
      <c r="G1659" t="s">
        <v>47</v>
      </c>
      <c r="H1659" t="s">
        <v>31</v>
      </c>
      <c r="I1659" t="s">
        <v>48</v>
      </c>
      <c r="J1659">
        <v>2697724279</v>
      </c>
      <c r="K1659" t="s">
        <v>19</v>
      </c>
    </row>
    <row r="1660" spans="1:11" x14ac:dyDescent="0.35">
      <c r="A1660">
        <v>3657</v>
      </c>
      <c r="B1660" t="s">
        <v>10475</v>
      </c>
      <c r="C1660">
        <v>27</v>
      </c>
      <c r="D1660" t="s">
        <v>10476</v>
      </c>
      <c r="E1660" t="s">
        <v>14</v>
      </c>
      <c r="F1660" t="s">
        <v>13</v>
      </c>
      <c r="G1660" t="s">
        <v>52</v>
      </c>
      <c r="H1660" t="s">
        <v>13</v>
      </c>
      <c r="I1660" t="s">
        <v>48</v>
      </c>
      <c r="J1660" t="s">
        <v>10477</v>
      </c>
      <c r="K1660" t="s">
        <v>76</v>
      </c>
    </row>
    <row r="1661" spans="1:11" x14ac:dyDescent="0.35">
      <c r="A1661">
        <v>3660</v>
      </c>
      <c r="B1661" t="s">
        <v>10484</v>
      </c>
      <c r="C1661">
        <v>26</v>
      </c>
      <c r="D1661" t="s">
        <v>10485</v>
      </c>
      <c r="E1661" t="s">
        <v>133</v>
      </c>
      <c r="F1661" t="s">
        <v>40</v>
      </c>
      <c r="G1661" t="s">
        <v>47</v>
      </c>
      <c r="H1661" t="s">
        <v>31</v>
      </c>
      <c r="I1661" t="s">
        <v>68</v>
      </c>
      <c r="J1661" t="s">
        <v>10486</v>
      </c>
      <c r="K1661" t="s">
        <v>37</v>
      </c>
    </row>
    <row r="1662" spans="1:11" x14ac:dyDescent="0.35">
      <c r="A1662">
        <v>3663</v>
      </c>
      <c r="B1662" t="s">
        <v>10492</v>
      </c>
      <c r="C1662">
        <v>30</v>
      </c>
      <c r="D1662" t="s">
        <v>10493</v>
      </c>
      <c r="E1662" t="s">
        <v>14</v>
      </c>
      <c r="F1662" t="s">
        <v>149</v>
      </c>
      <c r="G1662" t="s">
        <v>87</v>
      </c>
      <c r="H1662" t="s">
        <v>79</v>
      </c>
      <c r="I1662" t="s">
        <v>88</v>
      </c>
      <c r="J1662">
        <v>6235582620</v>
      </c>
      <c r="K1662" t="s">
        <v>44</v>
      </c>
    </row>
    <row r="1663" spans="1:11" x14ac:dyDescent="0.35">
      <c r="A1663">
        <v>3664</v>
      </c>
      <c r="B1663" t="s">
        <v>10494</v>
      </c>
      <c r="C1663">
        <v>29</v>
      </c>
      <c r="D1663" t="s">
        <v>10495</v>
      </c>
      <c r="E1663" t="s">
        <v>133</v>
      </c>
      <c r="F1663" t="s">
        <v>169</v>
      </c>
      <c r="G1663" t="s">
        <v>47</v>
      </c>
      <c r="H1663" t="s">
        <v>31</v>
      </c>
      <c r="I1663" t="s">
        <v>48</v>
      </c>
      <c r="J1663" t="s">
        <v>10496</v>
      </c>
      <c r="K1663" t="s">
        <v>76</v>
      </c>
    </row>
    <row r="1664" spans="1:11" x14ac:dyDescent="0.35">
      <c r="A1664">
        <v>3666</v>
      </c>
      <c r="B1664" t="s">
        <v>10500</v>
      </c>
      <c r="C1664">
        <v>27</v>
      </c>
      <c r="D1664" t="s">
        <v>10501</v>
      </c>
      <c r="E1664" t="s">
        <v>79</v>
      </c>
      <c r="F1664" t="s">
        <v>31</v>
      </c>
      <c r="G1664" t="s">
        <v>52</v>
      </c>
      <c r="H1664" t="s">
        <v>13</v>
      </c>
      <c r="I1664" t="s">
        <v>26</v>
      </c>
      <c r="J1664" t="s">
        <v>10502</v>
      </c>
      <c r="K1664" t="s">
        <v>76</v>
      </c>
    </row>
    <row r="1665" spans="1:11" x14ac:dyDescent="0.35">
      <c r="A1665">
        <v>3667</v>
      </c>
      <c r="B1665" t="s">
        <v>10503</v>
      </c>
      <c r="C1665">
        <v>30</v>
      </c>
      <c r="D1665" t="s">
        <v>10504</v>
      </c>
      <c r="E1665" t="s">
        <v>32</v>
      </c>
      <c r="F1665" t="s">
        <v>22</v>
      </c>
      <c r="G1665" t="s">
        <v>62</v>
      </c>
      <c r="H1665" t="s">
        <v>23</v>
      </c>
      <c r="I1665" t="s">
        <v>170</v>
      </c>
      <c r="J1665" t="s">
        <v>10505</v>
      </c>
      <c r="K1665" t="s">
        <v>19</v>
      </c>
    </row>
    <row r="1666" spans="1:11" x14ac:dyDescent="0.35">
      <c r="A1666">
        <v>3672</v>
      </c>
      <c r="B1666" t="s">
        <v>10518</v>
      </c>
      <c r="C1666">
        <v>26</v>
      </c>
      <c r="D1666" t="s">
        <v>10519</v>
      </c>
      <c r="E1666" t="s">
        <v>42</v>
      </c>
      <c r="F1666" t="s">
        <v>32</v>
      </c>
      <c r="G1666" t="s">
        <v>80</v>
      </c>
      <c r="H1666" t="s">
        <v>32</v>
      </c>
      <c r="I1666" t="s">
        <v>58</v>
      </c>
      <c r="J1666">
        <f>1-263-242-1108</f>
        <v>-1612</v>
      </c>
      <c r="K1666" t="s">
        <v>37</v>
      </c>
    </row>
    <row r="1667" spans="1:11" x14ac:dyDescent="0.35">
      <c r="A1667">
        <v>3674</v>
      </c>
      <c r="B1667" t="s">
        <v>10523</v>
      </c>
      <c r="C1667">
        <v>26</v>
      </c>
      <c r="D1667" t="s">
        <v>10524</v>
      </c>
      <c r="E1667" t="s">
        <v>79</v>
      </c>
      <c r="F1667" t="s">
        <v>32</v>
      </c>
      <c r="G1667" t="s">
        <v>15</v>
      </c>
      <c r="H1667" t="s">
        <v>16</v>
      </c>
      <c r="I1667" t="s">
        <v>26</v>
      </c>
      <c r="J1667" t="s">
        <v>10525</v>
      </c>
      <c r="K1667" t="s">
        <v>37</v>
      </c>
    </row>
    <row r="1668" spans="1:11" x14ac:dyDescent="0.35">
      <c r="A1668">
        <v>3675</v>
      </c>
      <c r="B1668" t="s">
        <v>10526</v>
      </c>
      <c r="C1668">
        <v>27</v>
      </c>
      <c r="D1668" t="s">
        <v>10527</v>
      </c>
      <c r="E1668" t="s">
        <v>169</v>
      </c>
      <c r="F1668" t="s">
        <v>14</v>
      </c>
      <c r="G1668" t="s">
        <v>120</v>
      </c>
      <c r="H1668" t="s">
        <v>57</v>
      </c>
      <c r="I1668" t="s">
        <v>68</v>
      </c>
      <c r="J1668" t="s">
        <v>10528</v>
      </c>
      <c r="K1668" t="s">
        <v>19</v>
      </c>
    </row>
    <row r="1669" spans="1:11" x14ac:dyDescent="0.35">
      <c r="A1669">
        <v>3676</v>
      </c>
      <c r="B1669" t="s">
        <v>10529</v>
      </c>
      <c r="C1669">
        <v>30</v>
      </c>
      <c r="D1669" t="s">
        <v>10530</v>
      </c>
      <c r="E1669" t="s">
        <v>14</v>
      </c>
      <c r="F1669" t="s">
        <v>79</v>
      </c>
      <c r="G1669" t="s">
        <v>15</v>
      </c>
      <c r="H1669" t="s">
        <v>16</v>
      </c>
      <c r="I1669" t="s">
        <v>91</v>
      </c>
      <c r="J1669" t="s">
        <v>10531</v>
      </c>
      <c r="K1669" t="s">
        <v>37</v>
      </c>
    </row>
    <row r="1670" spans="1:11" x14ac:dyDescent="0.35">
      <c r="A1670">
        <v>3677</v>
      </c>
      <c r="B1670" t="s">
        <v>10532</v>
      </c>
      <c r="C1670">
        <v>26</v>
      </c>
      <c r="D1670" t="s">
        <v>10533</v>
      </c>
      <c r="E1670" t="s">
        <v>34</v>
      </c>
      <c r="F1670" t="s">
        <v>201</v>
      </c>
      <c r="G1670" t="s">
        <v>80</v>
      </c>
      <c r="H1670" t="s">
        <v>32</v>
      </c>
      <c r="I1670" t="s">
        <v>58</v>
      </c>
      <c r="J1670">
        <v>2386995269</v>
      </c>
      <c r="K1670" t="s">
        <v>28</v>
      </c>
    </row>
    <row r="1671" spans="1:11" x14ac:dyDescent="0.35">
      <c r="A1671">
        <v>3678</v>
      </c>
      <c r="B1671" t="s">
        <v>10534</v>
      </c>
      <c r="C1671">
        <v>28</v>
      </c>
      <c r="D1671" t="s">
        <v>10535</v>
      </c>
      <c r="E1671" t="s">
        <v>31</v>
      </c>
      <c r="F1671" t="s">
        <v>31</v>
      </c>
      <c r="G1671" t="s">
        <v>15</v>
      </c>
      <c r="H1671" t="s">
        <v>16</v>
      </c>
      <c r="I1671" t="s">
        <v>153</v>
      </c>
      <c r="J1671">
        <f>1-98-146-7722</f>
        <v>-7965</v>
      </c>
      <c r="K1671" t="s">
        <v>44</v>
      </c>
    </row>
    <row r="1672" spans="1:11" x14ac:dyDescent="0.35">
      <c r="A1672">
        <v>3679</v>
      </c>
      <c r="B1672" t="s">
        <v>10536</v>
      </c>
      <c r="C1672">
        <v>26</v>
      </c>
      <c r="D1672" t="s">
        <v>10537</v>
      </c>
      <c r="E1672" t="s">
        <v>169</v>
      </c>
      <c r="F1672" t="s">
        <v>201</v>
      </c>
      <c r="G1672" t="s">
        <v>52</v>
      </c>
      <c r="H1672" t="s">
        <v>13</v>
      </c>
      <c r="I1672" t="s">
        <v>146</v>
      </c>
      <c r="J1672" t="s">
        <v>10538</v>
      </c>
      <c r="K1672" t="s">
        <v>76</v>
      </c>
    </row>
    <row r="1673" spans="1:11" x14ac:dyDescent="0.35">
      <c r="A1673">
        <v>3680</v>
      </c>
      <c r="B1673" t="s">
        <v>10539</v>
      </c>
      <c r="C1673">
        <v>29</v>
      </c>
      <c r="D1673" t="s">
        <v>10540</v>
      </c>
      <c r="E1673" t="s">
        <v>169</v>
      </c>
      <c r="F1673" t="s">
        <v>22</v>
      </c>
      <c r="G1673" t="s">
        <v>52</v>
      </c>
      <c r="H1673" t="s">
        <v>13</v>
      </c>
      <c r="I1673" t="s">
        <v>53</v>
      </c>
      <c r="J1673" t="s">
        <v>10541</v>
      </c>
      <c r="K1673" t="s">
        <v>28</v>
      </c>
    </row>
    <row r="1674" spans="1:11" x14ac:dyDescent="0.35">
      <c r="A1674">
        <v>3682</v>
      </c>
      <c r="B1674" t="s">
        <v>10545</v>
      </c>
      <c r="C1674">
        <v>29</v>
      </c>
      <c r="D1674" t="s">
        <v>10546</v>
      </c>
      <c r="E1674" t="s">
        <v>13</v>
      </c>
      <c r="F1674" t="s">
        <v>34</v>
      </c>
      <c r="G1674" t="s">
        <v>41</v>
      </c>
      <c r="H1674" t="s">
        <v>42</v>
      </c>
      <c r="I1674" t="s">
        <v>58</v>
      </c>
      <c r="J1674" t="s">
        <v>10547</v>
      </c>
      <c r="K1674" t="s">
        <v>19</v>
      </c>
    </row>
    <row r="1675" spans="1:11" x14ac:dyDescent="0.35">
      <c r="A1675">
        <v>3689</v>
      </c>
      <c r="B1675" t="s">
        <v>10565</v>
      </c>
      <c r="C1675">
        <v>26</v>
      </c>
      <c r="D1675" t="s">
        <v>10566</v>
      </c>
      <c r="E1675" t="s">
        <v>40</v>
      </c>
      <c r="F1675" t="s">
        <v>79</v>
      </c>
      <c r="G1675" t="s">
        <v>41</v>
      </c>
      <c r="H1675" t="s">
        <v>42</v>
      </c>
      <c r="I1675" t="s">
        <v>58</v>
      </c>
      <c r="J1675" t="s">
        <v>10567</v>
      </c>
      <c r="K1675" t="s">
        <v>37</v>
      </c>
    </row>
    <row r="1676" spans="1:11" x14ac:dyDescent="0.35">
      <c r="A1676">
        <v>3690</v>
      </c>
      <c r="B1676" t="s">
        <v>10568</v>
      </c>
      <c r="C1676">
        <v>29</v>
      </c>
      <c r="D1676" t="s">
        <v>10569</v>
      </c>
      <c r="E1676" t="s">
        <v>14</v>
      </c>
      <c r="F1676" t="s">
        <v>34</v>
      </c>
      <c r="G1676" t="s">
        <v>120</v>
      </c>
      <c r="H1676" t="s">
        <v>57</v>
      </c>
      <c r="I1676" t="s">
        <v>146</v>
      </c>
      <c r="J1676" t="s">
        <v>10570</v>
      </c>
      <c r="K1676" t="s">
        <v>28</v>
      </c>
    </row>
    <row r="1677" spans="1:11" x14ac:dyDescent="0.35">
      <c r="A1677">
        <v>3692</v>
      </c>
      <c r="B1677" t="s">
        <v>10574</v>
      </c>
      <c r="C1677">
        <v>29</v>
      </c>
      <c r="D1677" t="s">
        <v>10575</v>
      </c>
      <c r="E1677" t="s">
        <v>57</v>
      </c>
      <c r="F1677" t="s">
        <v>133</v>
      </c>
      <c r="G1677" t="s">
        <v>24</v>
      </c>
      <c r="H1677" t="s">
        <v>25</v>
      </c>
      <c r="I1677" t="s">
        <v>53</v>
      </c>
      <c r="J1677" t="s">
        <v>10576</v>
      </c>
      <c r="K1677" t="s">
        <v>28</v>
      </c>
    </row>
    <row r="1678" spans="1:11" x14ac:dyDescent="0.35">
      <c r="A1678">
        <v>3695</v>
      </c>
      <c r="B1678" t="s">
        <v>10583</v>
      </c>
      <c r="C1678">
        <v>30</v>
      </c>
      <c r="D1678" t="s">
        <v>10584</v>
      </c>
      <c r="E1678" t="s">
        <v>101</v>
      </c>
      <c r="F1678" t="s">
        <v>133</v>
      </c>
      <c r="G1678" t="s">
        <v>80</v>
      </c>
      <c r="H1678" t="s">
        <v>32</v>
      </c>
      <c r="I1678" t="s">
        <v>58</v>
      </c>
      <c r="J1678" t="s">
        <v>10585</v>
      </c>
      <c r="K1678" t="s">
        <v>76</v>
      </c>
    </row>
    <row r="1679" spans="1:11" x14ac:dyDescent="0.35">
      <c r="A1679">
        <v>3696</v>
      </c>
      <c r="B1679" t="s">
        <v>10586</v>
      </c>
      <c r="C1679">
        <v>30</v>
      </c>
      <c r="D1679" t="s">
        <v>10587</v>
      </c>
      <c r="E1679" t="s">
        <v>42</v>
      </c>
      <c r="F1679" t="s">
        <v>149</v>
      </c>
      <c r="G1679" t="s">
        <v>62</v>
      </c>
      <c r="H1679" t="s">
        <v>23</v>
      </c>
      <c r="I1679" t="s">
        <v>91</v>
      </c>
      <c r="J1679">
        <v>1531390186</v>
      </c>
      <c r="K1679" t="s">
        <v>44</v>
      </c>
    </row>
    <row r="1680" spans="1:11" x14ac:dyDescent="0.35">
      <c r="A1680">
        <v>3698</v>
      </c>
      <c r="B1680" t="s">
        <v>10590</v>
      </c>
      <c r="C1680">
        <v>30</v>
      </c>
      <c r="D1680" t="s">
        <v>10591</v>
      </c>
      <c r="E1680" t="s">
        <v>32</v>
      </c>
      <c r="F1680" t="s">
        <v>32</v>
      </c>
      <c r="G1680" t="s">
        <v>47</v>
      </c>
      <c r="H1680" t="s">
        <v>31</v>
      </c>
      <c r="I1680" t="s">
        <v>26</v>
      </c>
      <c r="J1680" t="s">
        <v>10592</v>
      </c>
      <c r="K1680" t="s">
        <v>44</v>
      </c>
    </row>
    <row r="1681" spans="1:11" x14ac:dyDescent="0.35">
      <c r="A1681">
        <v>3699</v>
      </c>
      <c r="B1681" t="s">
        <v>10593</v>
      </c>
      <c r="C1681">
        <v>27</v>
      </c>
      <c r="D1681" t="s">
        <v>10594</v>
      </c>
      <c r="E1681" t="s">
        <v>40</v>
      </c>
      <c r="F1681" t="s">
        <v>25</v>
      </c>
      <c r="G1681" t="s">
        <v>80</v>
      </c>
      <c r="H1681" t="s">
        <v>32</v>
      </c>
      <c r="I1681" t="s">
        <v>63</v>
      </c>
      <c r="J1681" t="s">
        <v>10595</v>
      </c>
      <c r="K1681" t="s">
        <v>37</v>
      </c>
    </row>
    <row r="1682" spans="1:11" x14ac:dyDescent="0.35">
      <c r="A1682">
        <v>3700</v>
      </c>
      <c r="B1682" t="s">
        <v>10596</v>
      </c>
      <c r="C1682">
        <v>26</v>
      </c>
      <c r="D1682" t="s">
        <v>10597</v>
      </c>
      <c r="E1682" t="s">
        <v>25</v>
      </c>
      <c r="F1682" t="s">
        <v>101</v>
      </c>
      <c r="G1682" t="s">
        <v>47</v>
      </c>
      <c r="H1682" t="s">
        <v>31</v>
      </c>
      <c r="I1682" t="s">
        <v>63</v>
      </c>
      <c r="J1682" t="s">
        <v>10598</v>
      </c>
      <c r="K1682" t="s">
        <v>44</v>
      </c>
    </row>
    <row r="1683" spans="1:11" x14ac:dyDescent="0.35">
      <c r="A1683">
        <v>3702</v>
      </c>
      <c r="B1683" t="s">
        <v>10602</v>
      </c>
      <c r="C1683">
        <v>28</v>
      </c>
      <c r="D1683" t="s">
        <v>10603</v>
      </c>
      <c r="E1683" t="s">
        <v>169</v>
      </c>
      <c r="F1683" t="s">
        <v>22</v>
      </c>
      <c r="G1683" t="s">
        <v>24</v>
      </c>
      <c r="H1683" t="s">
        <v>25</v>
      </c>
      <c r="I1683" t="s">
        <v>170</v>
      </c>
      <c r="J1683" t="s">
        <v>10604</v>
      </c>
      <c r="K1683" t="s">
        <v>19</v>
      </c>
    </row>
    <row r="1684" spans="1:11" x14ac:dyDescent="0.35">
      <c r="A1684">
        <v>3704</v>
      </c>
      <c r="B1684" t="s">
        <v>10607</v>
      </c>
      <c r="C1684">
        <v>30</v>
      </c>
      <c r="D1684" t="s">
        <v>10608</v>
      </c>
      <c r="E1684" t="s">
        <v>14</v>
      </c>
      <c r="F1684" t="s">
        <v>23</v>
      </c>
      <c r="G1684" t="s">
        <v>24</v>
      </c>
      <c r="H1684" t="s">
        <v>25</v>
      </c>
      <c r="I1684" t="s">
        <v>26</v>
      </c>
      <c r="J1684">
        <v>9354746046</v>
      </c>
      <c r="K1684" t="s">
        <v>76</v>
      </c>
    </row>
    <row r="1685" spans="1:11" x14ac:dyDescent="0.35">
      <c r="A1685">
        <v>3705</v>
      </c>
      <c r="B1685" t="s">
        <v>10609</v>
      </c>
      <c r="C1685">
        <v>28</v>
      </c>
      <c r="D1685" t="s">
        <v>10610</v>
      </c>
      <c r="E1685" t="s">
        <v>169</v>
      </c>
      <c r="F1685" t="s">
        <v>14</v>
      </c>
      <c r="G1685" t="s">
        <v>41</v>
      </c>
      <c r="H1685" t="s">
        <v>42</v>
      </c>
      <c r="I1685" t="s">
        <v>63</v>
      </c>
      <c r="J1685" t="s">
        <v>10611</v>
      </c>
      <c r="K1685" t="s">
        <v>37</v>
      </c>
    </row>
    <row r="1686" spans="1:11" x14ac:dyDescent="0.35">
      <c r="A1686">
        <v>3707</v>
      </c>
      <c r="B1686" t="s">
        <v>10615</v>
      </c>
      <c r="C1686">
        <v>29</v>
      </c>
      <c r="D1686" t="s">
        <v>10616</v>
      </c>
      <c r="E1686" t="s">
        <v>201</v>
      </c>
      <c r="F1686" t="s">
        <v>101</v>
      </c>
      <c r="G1686" t="s">
        <v>87</v>
      </c>
      <c r="H1686" t="s">
        <v>79</v>
      </c>
      <c r="I1686" t="s">
        <v>35</v>
      </c>
      <c r="J1686" t="s">
        <v>10617</v>
      </c>
      <c r="K1686" t="s">
        <v>76</v>
      </c>
    </row>
    <row r="1687" spans="1:11" x14ac:dyDescent="0.35">
      <c r="A1687">
        <v>3712</v>
      </c>
      <c r="B1687" t="s">
        <v>10629</v>
      </c>
      <c r="C1687">
        <v>30</v>
      </c>
      <c r="D1687" t="s">
        <v>10630</v>
      </c>
      <c r="E1687" t="s">
        <v>101</v>
      </c>
      <c r="F1687" t="s">
        <v>177</v>
      </c>
      <c r="G1687" t="s">
        <v>52</v>
      </c>
      <c r="H1687" t="s">
        <v>13</v>
      </c>
      <c r="I1687" t="s">
        <v>58</v>
      </c>
      <c r="J1687" t="s">
        <v>10631</v>
      </c>
      <c r="K1687" t="s">
        <v>44</v>
      </c>
    </row>
    <row r="1688" spans="1:11" x14ac:dyDescent="0.35">
      <c r="A1688">
        <v>3720</v>
      </c>
      <c r="B1688" t="s">
        <v>10653</v>
      </c>
      <c r="C1688">
        <v>29</v>
      </c>
      <c r="D1688" t="s">
        <v>10654</v>
      </c>
      <c r="E1688" t="s">
        <v>32</v>
      </c>
      <c r="F1688" t="s">
        <v>31</v>
      </c>
      <c r="G1688" t="s">
        <v>87</v>
      </c>
      <c r="H1688" t="s">
        <v>79</v>
      </c>
      <c r="I1688" t="s">
        <v>53</v>
      </c>
      <c r="J1688" t="s">
        <v>10655</v>
      </c>
      <c r="K1688" t="s">
        <v>28</v>
      </c>
    </row>
    <row r="1689" spans="1:11" x14ac:dyDescent="0.35">
      <c r="A1689">
        <v>3732</v>
      </c>
      <c r="B1689" t="s">
        <v>10687</v>
      </c>
      <c r="C1689">
        <v>29</v>
      </c>
      <c r="D1689" t="s">
        <v>10688</v>
      </c>
      <c r="E1689" t="s">
        <v>177</v>
      </c>
      <c r="F1689" t="s">
        <v>23</v>
      </c>
      <c r="G1689" t="s">
        <v>33</v>
      </c>
      <c r="H1689" t="s">
        <v>34</v>
      </c>
      <c r="I1689" t="s">
        <v>91</v>
      </c>
      <c r="J1689" t="s">
        <v>10689</v>
      </c>
      <c r="K1689" t="s">
        <v>37</v>
      </c>
    </row>
    <row r="1690" spans="1:11" x14ac:dyDescent="0.35">
      <c r="A1690">
        <v>3734</v>
      </c>
      <c r="B1690" t="s">
        <v>5912</v>
      </c>
      <c r="C1690">
        <v>28</v>
      </c>
      <c r="D1690" t="s">
        <v>10693</v>
      </c>
      <c r="E1690" t="s">
        <v>42</v>
      </c>
      <c r="F1690" t="s">
        <v>14</v>
      </c>
      <c r="G1690" t="s">
        <v>80</v>
      </c>
      <c r="H1690" t="s">
        <v>32</v>
      </c>
      <c r="I1690" t="s">
        <v>68</v>
      </c>
      <c r="J1690" t="s">
        <v>10694</v>
      </c>
      <c r="K1690" t="s">
        <v>76</v>
      </c>
    </row>
    <row r="1691" spans="1:11" x14ac:dyDescent="0.35">
      <c r="A1691">
        <v>3736</v>
      </c>
      <c r="B1691" t="s">
        <v>10697</v>
      </c>
      <c r="C1691">
        <v>27</v>
      </c>
      <c r="D1691" t="s">
        <v>10698</v>
      </c>
      <c r="E1691" t="s">
        <v>14</v>
      </c>
      <c r="F1691" t="s">
        <v>14</v>
      </c>
      <c r="G1691" t="s">
        <v>47</v>
      </c>
      <c r="H1691" t="s">
        <v>31</v>
      </c>
      <c r="I1691" t="s">
        <v>68</v>
      </c>
      <c r="J1691">
        <v>5310341978</v>
      </c>
      <c r="K1691" t="s">
        <v>19</v>
      </c>
    </row>
    <row r="1692" spans="1:11" x14ac:dyDescent="0.35">
      <c r="A1692">
        <v>3741</v>
      </c>
      <c r="B1692" t="s">
        <v>10710</v>
      </c>
      <c r="C1692">
        <v>26</v>
      </c>
      <c r="D1692" t="s">
        <v>10711</v>
      </c>
      <c r="E1692" t="s">
        <v>31</v>
      </c>
      <c r="F1692" t="s">
        <v>14</v>
      </c>
      <c r="G1692" t="s">
        <v>80</v>
      </c>
      <c r="H1692" t="s">
        <v>32</v>
      </c>
      <c r="I1692" t="s">
        <v>116</v>
      </c>
      <c r="J1692" t="s">
        <v>10712</v>
      </c>
      <c r="K1692" t="s">
        <v>28</v>
      </c>
    </row>
    <row r="1693" spans="1:11" x14ac:dyDescent="0.35">
      <c r="A1693">
        <v>3742</v>
      </c>
      <c r="B1693" t="s">
        <v>10713</v>
      </c>
      <c r="C1693">
        <v>27</v>
      </c>
      <c r="D1693" t="s">
        <v>10714</v>
      </c>
      <c r="E1693" t="s">
        <v>32</v>
      </c>
      <c r="F1693" t="s">
        <v>133</v>
      </c>
      <c r="G1693" t="s">
        <v>62</v>
      </c>
      <c r="H1693" t="s">
        <v>23</v>
      </c>
      <c r="I1693" t="s">
        <v>63</v>
      </c>
      <c r="J1693" t="s">
        <v>10715</v>
      </c>
      <c r="K1693" t="s">
        <v>28</v>
      </c>
    </row>
    <row r="1694" spans="1:11" x14ac:dyDescent="0.35">
      <c r="A1694">
        <v>3743</v>
      </c>
      <c r="B1694" t="s">
        <v>10716</v>
      </c>
      <c r="C1694">
        <v>30</v>
      </c>
      <c r="D1694" t="s">
        <v>10717</v>
      </c>
      <c r="E1694" t="s">
        <v>101</v>
      </c>
      <c r="F1694" t="s">
        <v>31</v>
      </c>
      <c r="G1694" t="s">
        <v>52</v>
      </c>
      <c r="H1694" t="s">
        <v>13</v>
      </c>
      <c r="I1694" t="s">
        <v>146</v>
      </c>
      <c r="J1694" t="s">
        <v>10718</v>
      </c>
      <c r="K1694" t="s">
        <v>37</v>
      </c>
    </row>
    <row r="1695" spans="1:11" x14ac:dyDescent="0.35">
      <c r="A1695">
        <v>3744</v>
      </c>
      <c r="B1695" t="s">
        <v>10719</v>
      </c>
      <c r="C1695">
        <v>30</v>
      </c>
      <c r="D1695" t="s">
        <v>10720</v>
      </c>
      <c r="E1695" t="s">
        <v>32</v>
      </c>
      <c r="F1695" t="s">
        <v>57</v>
      </c>
      <c r="G1695" t="s">
        <v>80</v>
      </c>
      <c r="H1695" t="s">
        <v>32</v>
      </c>
      <c r="I1695" t="s">
        <v>48</v>
      </c>
      <c r="J1695" t="s">
        <v>10721</v>
      </c>
      <c r="K1695" t="s">
        <v>37</v>
      </c>
    </row>
    <row r="1696" spans="1:11" x14ac:dyDescent="0.35">
      <c r="A1696">
        <v>3747</v>
      </c>
      <c r="B1696" t="s">
        <v>10727</v>
      </c>
      <c r="C1696">
        <v>30</v>
      </c>
      <c r="D1696" t="s">
        <v>10728</v>
      </c>
      <c r="E1696" t="s">
        <v>25</v>
      </c>
      <c r="F1696" t="s">
        <v>22</v>
      </c>
      <c r="G1696" t="s">
        <v>52</v>
      </c>
      <c r="H1696" t="s">
        <v>13</v>
      </c>
      <c r="I1696" t="s">
        <v>91</v>
      </c>
      <c r="J1696" t="s">
        <v>10729</v>
      </c>
      <c r="K1696" t="s">
        <v>44</v>
      </c>
    </row>
    <row r="1697" spans="1:11" x14ac:dyDescent="0.35">
      <c r="A1697">
        <v>3751</v>
      </c>
      <c r="B1697" t="s">
        <v>10739</v>
      </c>
      <c r="C1697">
        <v>27</v>
      </c>
      <c r="D1697" t="s">
        <v>10740</v>
      </c>
      <c r="E1697" t="s">
        <v>25</v>
      </c>
      <c r="F1697" t="s">
        <v>133</v>
      </c>
      <c r="G1697" t="s">
        <v>62</v>
      </c>
      <c r="H1697" t="s">
        <v>23</v>
      </c>
      <c r="I1697" t="s">
        <v>63</v>
      </c>
      <c r="J1697">
        <v>3410782996</v>
      </c>
      <c r="K1697" t="s">
        <v>19</v>
      </c>
    </row>
    <row r="1698" spans="1:11" x14ac:dyDescent="0.35">
      <c r="A1698">
        <v>3753</v>
      </c>
      <c r="B1698" t="s">
        <v>4369</v>
      </c>
      <c r="C1698">
        <v>27</v>
      </c>
      <c r="D1698" t="s">
        <v>10743</v>
      </c>
      <c r="E1698" t="s">
        <v>177</v>
      </c>
      <c r="F1698" t="s">
        <v>16</v>
      </c>
      <c r="G1698" t="s">
        <v>33</v>
      </c>
      <c r="H1698" t="s">
        <v>34</v>
      </c>
      <c r="I1698" t="s">
        <v>26</v>
      </c>
      <c r="J1698" t="s">
        <v>10744</v>
      </c>
      <c r="K1698" t="s">
        <v>37</v>
      </c>
    </row>
    <row r="1699" spans="1:11" x14ac:dyDescent="0.35">
      <c r="A1699">
        <v>3754</v>
      </c>
      <c r="B1699" t="s">
        <v>10745</v>
      </c>
      <c r="C1699">
        <v>29</v>
      </c>
      <c r="D1699" t="s">
        <v>10746</v>
      </c>
      <c r="E1699" t="s">
        <v>32</v>
      </c>
      <c r="F1699" t="s">
        <v>25</v>
      </c>
      <c r="G1699" t="s">
        <v>80</v>
      </c>
      <c r="H1699" t="s">
        <v>32</v>
      </c>
      <c r="I1699" t="s">
        <v>63</v>
      </c>
      <c r="J1699" t="s">
        <v>10747</v>
      </c>
      <c r="K1699" t="s">
        <v>44</v>
      </c>
    </row>
    <row r="1700" spans="1:11" x14ac:dyDescent="0.35">
      <c r="A1700">
        <v>3755</v>
      </c>
      <c r="B1700" t="s">
        <v>10748</v>
      </c>
      <c r="C1700">
        <v>30</v>
      </c>
      <c r="D1700" t="s">
        <v>10749</v>
      </c>
      <c r="E1700" t="s">
        <v>13</v>
      </c>
      <c r="F1700" t="s">
        <v>22</v>
      </c>
      <c r="G1700" t="s">
        <v>15</v>
      </c>
      <c r="H1700" t="s">
        <v>16</v>
      </c>
      <c r="I1700" t="s">
        <v>58</v>
      </c>
      <c r="J1700" t="s">
        <v>10750</v>
      </c>
      <c r="K1700" t="s">
        <v>28</v>
      </c>
    </row>
    <row r="1701" spans="1:11" x14ac:dyDescent="0.35">
      <c r="A1701">
        <v>3757</v>
      </c>
      <c r="B1701" t="s">
        <v>10754</v>
      </c>
      <c r="C1701">
        <v>30</v>
      </c>
      <c r="D1701" t="s">
        <v>10755</v>
      </c>
      <c r="E1701" t="s">
        <v>22</v>
      </c>
      <c r="F1701" t="s">
        <v>201</v>
      </c>
      <c r="G1701" t="s">
        <v>15</v>
      </c>
      <c r="H1701" t="s">
        <v>16</v>
      </c>
      <c r="I1701" t="s">
        <v>68</v>
      </c>
      <c r="J1701" t="s">
        <v>10756</v>
      </c>
      <c r="K1701" t="s">
        <v>44</v>
      </c>
    </row>
    <row r="1702" spans="1:11" x14ac:dyDescent="0.35">
      <c r="A1702">
        <v>3758</v>
      </c>
      <c r="B1702" t="s">
        <v>10757</v>
      </c>
      <c r="C1702">
        <v>30</v>
      </c>
      <c r="D1702" t="s">
        <v>10758</v>
      </c>
      <c r="E1702" t="s">
        <v>22</v>
      </c>
      <c r="F1702" t="s">
        <v>67</v>
      </c>
      <c r="G1702" t="s">
        <v>52</v>
      </c>
      <c r="H1702" t="s">
        <v>13</v>
      </c>
      <c r="I1702" t="s">
        <v>48</v>
      </c>
      <c r="J1702" t="s">
        <v>10759</v>
      </c>
      <c r="K1702" t="s">
        <v>44</v>
      </c>
    </row>
    <row r="1703" spans="1:11" x14ac:dyDescent="0.35">
      <c r="A1703">
        <v>3760</v>
      </c>
      <c r="B1703" t="s">
        <v>2069</v>
      </c>
      <c r="C1703">
        <v>30</v>
      </c>
      <c r="D1703" t="s">
        <v>10763</v>
      </c>
      <c r="E1703" t="s">
        <v>169</v>
      </c>
      <c r="F1703" t="s">
        <v>34</v>
      </c>
      <c r="G1703" t="s">
        <v>41</v>
      </c>
      <c r="H1703" t="s">
        <v>42</v>
      </c>
      <c r="I1703" t="s">
        <v>26</v>
      </c>
      <c r="J1703" t="s">
        <v>10764</v>
      </c>
      <c r="K1703" t="s">
        <v>28</v>
      </c>
    </row>
    <row r="1704" spans="1:11" x14ac:dyDescent="0.35">
      <c r="A1704">
        <v>3761</v>
      </c>
      <c r="B1704" t="s">
        <v>10765</v>
      </c>
      <c r="C1704">
        <v>26</v>
      </c>
      <c r="D1704" t="s">
        <v>10766</v>
      </c>
      <c r="E1704" t="s">
        <v>149</v>
      </c>
      <c r="F1704" t="s">
        <v>42</v>
      </c>
      <c r="G1704" t="s">
        <v>41</v>
      </c>
      <c r="H1704" t="s">
        <v>42</v>
      </c>
      <c r="I1704" t="s">
        <v>53</v>
      </c>
      <c r="J1704" t="s">
        <v>10767</v>
      </c>
      <c r="K1704" t="s">
        <v>76</v>
      </c>
    </row>
    <row r="1705" spans="1:11" x14ac:dyDescent="0.35">
      <c r="A1705">
        <v>3762</v>
      </c>
      <c r="B1705" t="s">
        <v>10768</v>
      </c>
      <c r="C1705">
        <v>29</v>
      </c>
      <c r="D1705" t="s">
        <v>10769</v>
      </c>
      <c r="E1705" t="s">
        <v>40</v>
      </c>
      <c r="F1705" t="s">
        <v>34</v>
      </c>
      <c r="G1705" t="s">
        <v>87</v>
      </c>
      <c r="H1705" t="s">
        <v>79</v>
      </c>
      <c r="I1705" t="s">
        <v>102</v>
      </c>
      <c r="J1705" t="s">
        <v>10770</v>
      </c>
      <c r="K1705" t="s">
        <v>44</v>
      </c>
    </row>
    <row r="1706" spans="1:11" x14ac:dyDescent="0.35">
      <c r="A1706">
        <v>3763</v>
      </c>
      <c r="B1706" t="s">
        <v>10771</v>
      </c>
      <c r="C1706">
        <v>29</v>
      </c>
      <c r="D1706" t="s">
        <v>10772</v>
      </c>
      <c r="E1706" t="s">
        <v>169</v>
      </c>
      <c r="F1706" t="s">
        <v>32</v>
      </c>
      <c r="G1706" t="s">
        <v>87</v>
      </c>
      <c r="H1706" t="s">
        <v>79</v>
      </c>
      <c r="I1706" t="s">
        <v>170</v>
      </c>
      <c r="J1706" t="s">
        <v>10773</v>
      </c>
      <c r="K1706" t="s">
        <v>76</v>
      </c>
    </row>
    <row r="1707" spans="1:11" x14ac:dyDescent="0.35">
      <c r="A1707">
        <v>3767</v>
      </c>
      <c r="B1707" t="s">
        <v>10783</v>
      </c>
      <c r="C1707">
        <v>27</v>
      </c>
      <c r="D1707" t="s">
        <v>10784</v>
      </c>
      <c r="E1707" t="s">
        <v>201</v>
      </c>
      <c r="F1707" t="s">
        <v>25</v>
      </c>
      <c r="G1707" t="s">
        <v>33</v>
      </c>
      <c r="H1707" t="s">
        <v>34</v>
      </c>
      <c r="I1707" t="s">
        <v>63</v>
      </c>
      <c r="J1707" t="s">
        <v>10785</v>
      </c>
      <c r="K1707" t="s">
        <v>19</v>
      </c>
    </row>
    <row r="1708" spans="1:11" x14ac:dyDescent="0.35">
      <c r="A1708">
        <v>3769</v>
      </c>
      <c r="B1708" t="s">
        <v>10788</v>
      </c>
      <c r="C1708">
        <v>27</v>
      </c>
      <c r="D1708" t="s">
        <v>10789</v>
      </c>
      <c r="E1708" t="s">
        <v>42</v>
      </c>
      <c r="F1708" t="s">
        <v>79</v>
      </c>
      <c r="G1708" t="s">
        <v>62</v>
      </c>
      <c r="H1708" t="s">
        <v>23</v>
      </c>
      <c r="I1708" t="s">
        <v>170</v>
      </c>
      <c r="J1708" t="s">
        <v>10790</v>
      </c>
      <c r="K1708" t="s">
        <v>19</v>
      </c>
    </row>
    <row r="1709" spans="1:11" x14ac:dyDescent="0.35">
      <c r="A1709">
        <v>3770</v>
      </c>
      <c r="B1709" t="s">
        <v>10791</v>
      </c>
      <c r="C1709">
        <v>26</v>
      </c>
      <c r="D1709" t="s">
        <v>10792</v>
      </c>
      <c r="E1709" t="s">
        <v>32</v>
      </c>
      <c r="F1709" t="s">
        <v>25</v>
      </c>
      <c r="G1709" t="s">
        <v>87</v>
      </c>
      <c r="H1709" t="s">
        <v>79</v>
      </c>
      <c r="I1709" t="s">
        <v>17</v>
      </c>
      <c r="J1709" t="s">
        <v>10793</v>
      </c>
      <c r="K1709" t="s">
        <v>19</v>
      </c>
    </row>
    <row r="1710" spans="1:11" x14ac:dyDescent="0.35">
      <c r="A1710">
        <v>3774</v>
      </c>
      <c r="B1710" t="s">
        <v>10802</v>
      </c>
      <c r="C1710">
        <v>28</v>
      </c>
      <c r="D1710" t="s">
        <v>10803</v>
      </c>
      <c r="E1710" t="s">
        <v>79</v>
      </c>
      <c r="F1710" t="s">
        <v>177</v>
      </c>
      <c r="G1710" t="s">
        <v>41</v>
      </c>
      <c r="H1710" t="s">
        <v>42</v>
      </c>
      <c r="I1710" t="s">
        <v>91</v>
      </c>
      <c r="J1710" t="s">
        <v>10804</v>
      </c>
      <c r="K1710" t="s">
        <v>28</v>
      </c>
    </row>
    <row r="1711" spans="1:11" x14ac:dyDescent="0.35">
      <c r="A1711">
        <v>3776</v>
      </c>
      <c r="B1711" t="s">
        <v>10808</v>
      </c>
      <c r="C1711">
        <v>30</v>
      </c>
      <c r="D1711" t="s">
        <v>10809</v>
      </c>
      <c r="E1711" t="s">
        <v>23</v>
      </c>
      <c r="F1711" t="s">
        <v>16</v>
      </c>
      <c r="G1711" t="s">
        <v>15</v>
      </c>
      <c r="H1711" t="s">
        <v>16</v>
      </c>
      <c r="I1711" t="s">
        <v>17</v>
      </c>
      <c r="J1711" t="s">
        <v>10810</v>
      </c>
      <c r="K1711" t="s">
        <v>44</v>
      </c>
    </row>
    <row r="1712" spans="1:11" x14ac:dyDescent="0.35">
      <c r="A1712">
        <v>3779</v>
      </c>
      <c r="B1712" t="s">
        <v>10817</v>
      </c>
      <c r="C1712">
        <v>30</v>
      </c>
      <c r="D1712" t="s">
        <v>10818</v>
      </c>
      <c r="E1712" t="s">
        <v>169</v>
      </c>
      <c r="F1712" t="s">
        <v>23</v>
      </c>
      <c r="G1712" t="s">
        <v>80</v>
      </c>
      <c r="H1712" t="s">
        <v>32</v>
      </c>
      <c r="I1712" t="s">
        <v>58</v>
      </c>
      <c r="J1712" t="s">
        <v>10819</v>
      </c>
      <c r="K1712" t="s">
        <v>76</v>
      </c>
    </row>
    <row r="1713" spans="1:11" x14ac:dyDescent="0.35">
      <c r="A1713">
        <v>3780</v>
      </c>
      <c r="B1713" t="s">
        <v>10820</v>
      </c>
      <c r="C1713">
        <v>30</v>
      </c>
      <c r="D1713" t="s">
        <v>10821</v>
      </c>
      <c r="E1713" t="s">
        <v>23</v>
      </c>
      <c r="F1713" t="s">
        <v>13</v>
      </c>
      <c r="G1713" t="s">
        <v>52</v>
      </c>
      <c r="H1713" t="s">
        <v>13</v>
      </c>
      <c r="I1713" t="s">
        <v>102</v>
      </c>
      <c r="J1713" t="s">
        <v>10822</v>
      </c>
      <c r="K1713" t="s">
        <v>44</v>
      </c>
    </row>
    <row r="1714" spans="1:11" x14ac:dyDescent="0.35">
      <c r="A1714">
        <v>3782</v>
      </c>
      <c r="B1714" t="s">
        <v>10826</v>
      </c>
      <c r="C1714">
        <v>30</v>
      </c>
      <c r="D1714" t="s">
        <v>10827</v>
      </c>
      <c r="E1714" t="s">
        <v>201</v>
      </c>
      <c r="F1714" t="s">
        <v>13</v>
      </c>
      <c r="G1714" t="s">
        <v>15</v>
      </c>
      <c r="H1714" t="s">
        <v>16</v>
      </c>
      <c r="I1714" t="s">
        <v>48</v>
      </c>
      <c r="J1714" t="s">
        <v>10828</v>
      </c>
      <c r="K1714" t="s">
        <v>28</v>
      </c>
    </row>
    <row r="1715" spans="1:11" x14ac:dyDescent="0.35">
      <c r="A1715">
        <v>3788</v>
      </c>
      <c r="B1715" t="s">
        <v>10842</v>
      </c>
      <c r="C1715">
        <v>28</v>
      </c>
      <c r="D1715" t="s">
        <v>10843</v>
      </c>
      <c r="E1715" t="s">
        <v>22</v>
      </c>
      <c r="F1715" t="s">
        <v>169</v>
      </c>
      <c r="G1715" t="s">
        <v>52</v>
      </c>
      <c r="H1715" t="s">
        <v>13</v>
      </c>
      <c r="I1715" t="s">
        <v>170</v>
      </c>
      <c r="J1715" t="s">
        <v>10844</v>
      </c>
      <c r="K1715" t="s">
        <v>44</v>
      </c>
    </row>
    <row r="1716" spans="1:11" x14ac:dyDescent="0.35">
      <c r="A1716">
        <v>3797</v>
      </c>
      <c r="B1716" t="s">
        <v>10869</v>
      </c>
      <c r="C1716">
        <v>28</v>
      </c>
      <c r="D1716" t="s">
        <v>10870</v>
      </c>
      <c r="E1716" t="s">
        <v>79</v>
      </c>
      <c r="F1716" t="s">
        <v>149</v>
      </c>
      <c r="G1716" t="s">
        <v>24</v>
      </c>
      <c r="H1716" t="s">
        <v>25</v>
      </c>
      <c r="I1716" t="s">
        <v>35</v>
      </c>
      <c r="J1716" t="s">
        <v>10871</v>
      </c>
      <c r="K1716" t="s">
        <v>44</v>
      </c>
    </row>
    <row r="1717" spans="1:11" x14ac:dyDescent="0.35">
      <c r="A1717">
        <v>3799</v>
      </c>
      <c r="B1717" t="s">
        <v>10874</v>
      </c>
      <c r="C1717">
        <v>26</v>
      </c>
      <c r="D1717" t="s">
        <v>10875</v>
      </c>
      <c r="E1717" t="s">
        <v>14</v>
      </c>
      <c r="F1717" t="s">
        <v>149</v>
      </c>
      <c r="G1717" t="s">
        <v>52</v>
      </c>
      <c r="H1717" t="s">
        <v>13</v>
      </c>
      <c r="I1717" t="s">
        <v>91</v>
      </c>
      <c r="J1717" t="s">
        <v>10876</v>
      </c>
      <c r="K1717" t="s">
        <v>37</v>
      </c>
    </row>
    <row r="1718" spans="1:11" x14ac:dyDescent="0.35">
      <c r="A1718">
        <v>3802</v>
      </c>
      <c r="B1718" t="s">
        <v>10883</v>
      </c>
      <c r="C1718">
        <v>29</v>
      </c>
      <c r="D1718" t="s">
        <v>10884</v>
      </c>
      <c r="E1718" t="s">
        <v>57</v>
      </c>
      <c r="F1718" t="s">
        <v>149</v>
      </c>
      <c r="G1718" t="s">
        <v>33</v>
      </c>
      <c r="H1718" t="s">
        <v>34</v>
      </c>
      <c r="I1718" t="s">
        <v>58</v>
      </c>
      <c r="J1718" t="s">
        <v>10885</v>
      </c>
      <c r="K1718" t="s">
        <v>19</v>
      </c>
    </row>
    <row r="1719" spans="1:11" x14ac:dyDescent="0.35">
      <c r="A1719">
        <v>3803</v>
      </c>
      <c r="B1719" t="s">
        <v>10886</v>
      </c>
      <c r="C1719">
        <v>28</v>
      </c>
      <c r="D1719" t="s">
        <v>10887</v>
      </c>
      <c r="E1719" t="s">
        <v>34</v>
      </c>
      <c r="F1719" t="s">
        <v>67</v>
      </c>
      <c r="G1719" t="s">
        <v>24</v>
      </c>
      <c r="H1719" t="s">
        <v>25</v>
      </c>
      <c r="I1719" t="s">
        <v>116</v>
      </c>
      <c r="J1719">
        <v>9088563816</v>
      </c>
      <c r="K1719" t="s">
        <v>37</v>
      </c>
    </row>
    <row r="1720" spans="1:11" x14ac:dyDescent="0.35">
      <c r="A1720">
        <v>3805</v>
      </c>
      <c r="B1720" t="s">
        <v>10890</v>
      </c>
      <c r="C1720">
        <v>26</v>
      </c>
      <c r="D1720" t="s">
        <v>10891</v>
      </c>
      <c r="E1720" t="s">
        <v>14</v>
      </c>
      <c r="F1720" t="s">
        <v>57</v>
      </c>
      <c r="G1720" t="s">
        <v>33</v>
      </c>
      <c r="H1720" t="s">
        <v>34</v>
      </c>
      <c r="I1720" t="s">
        <v>116</v>
      </c>
      <c r="J1720" t="s">
        <v>10892</v>
      </c>
      <c r="K1720" t="s">
        <v>19</v>
      </c>
    </row>
    <row r="1721" spans="1:11" x14ac:dyDescent="0.35">
      <c r="A1721">
        <v>3808</v>
      </c>
      <c r="B1721" t="s">
        <v>10899</v>
      </c>
      <c r="C1721">
        <v>29</v>
      </c>
      <c r="D1721" t="s">
        <v>10900</v>
      </c>
      <c r="E1721" t="s">
        <v>16</v>
      </c>
      <c r="F1721" t="s">
        <v>34</v>
      </c>
      <c r="G1721" t="s">
        <v>47</v>
      </c>
      <c r="H1721" t="s">
        <v>31</v>
      </c>
      <c r="I1721" t="s">
        <v>153</v>
      </c>
      <c r="J1721" t="s">
        <v>10901</v>
      </c>
      <c r="K1721" t="s">
        <v>44</v>
      </c>
    </row>
    <row r="1722" spans="1:11" x14ac:dyDescent="0.35">
      <c r="A1722">
        <v>3810</v>
      </c>
      <c r="B1722" t="s">
        <v>10905</v>
      </c>
      <c r="C1722">
        <v>28</v>
      </c>
      <c r="D1722" t="s">
        <v>10906</v>
      </c>
      <c r="E1722" t="s">
        <v>40</v>
      </c>
      <c r="F1722" t="s">
        <v>57</v>
      </c>
      <c r="G1722" t="s">
        <v>120</v>
      </c>
      <c r="H1722" t="s">
        <v>57</v>
      </c>
      <c r="I1722" t="s">
        <v>26</v>
      </c>
      <c r="J1722" t="s">
        <v>10907</v>
      </c>
      <c r="K1722" t="s">
        <v>44</v>
      </c>
    </row>
    <row r="1723" spans="1:11" x14ac:dyDescent="0.35">
      <c r="A1723">
        <v>3811</v>
      </c>
      <c r="B1723" t="s">
        <v>10908</v>
      </c>
      <c r="C1723">
        <v>26</v>
      </c>
      <c r="D1723" t="s">
        <v>10909</v>
      </c>
      <c r="E1723" t="s">
        <v>34</v>
      </c>
      <c r="F1723" t="s">
        <v>25</v>
      </c>
      <c r="G1723" t="s">
        <v>87</v>
      </c>
      <c r="H1723" t="s">
        <v>79</v>
      </c>
      <c r="I1723" t="s">
        <v>48</v>
      </c>
      <c r="J1723" t="s">
        <v>10910</v>
      </c>
      <c r="K1723" t="s">
        <v>37</v>
      </c>
    </row>
    <row r="1724" spans="1:11" x14ac:dyDescent="0.35">
      <c r="A1724">
        <v>3813</v>
      </c>
      <c r="B1724" t="s">
        <v>10914</v>
      </c>
      <c r="C1724">
        <v>27</v>
      </c>
      <c r="D1724" t="s">
        <v>10915</v>
      </c>
      <c r="E1724" t="s">
        <v>22</v>
      </c>
      <c r="F1724" t="s">
        <v>57</v>
      </c>
      <c r="G1724" t="s">
        <v>62</v>
      </c>
      <c r="H1724" t="s">
        <v>23</v>
      </c>
      <c r="I1724" t="s">
        <v>68</v>
      </c>
      <c r="J1724" t="s">
        <v>10916</v>
      </c>
      <c r="K1724" t="s">
        <v>76</v>
      </c>
    </row>
    <row r="1725" spans="1:11" x14ac:dyDescent="0.35">
      <c r="A1725">
        <v>3814</v>
      </c>
      <c r="B1725" t="s">
        <v>10917</v>
      </c>
      <c r="C1725">
        <v>26</v>
      </c>
      <c r="D1725" t="s">
        <v>10918</v>
      </c>
      <c r="E1725" t="s">
        <v>23</v>
      </c>
      <c r="F1725" t="s">
        <v>40</v>
      </c>
      <c r="G1725" t="s">
        <v>33</v>
      </c>
      <c r="H1725" t="s">
        <v>34</v>
      </c>
      <c r="I1725" t="s">
        <v>17</v>
      </c>
      <c r="J1725" t="s">
        <v>10919</v>
      </c>
      <c r="K1725" t="s">
        <v>19</v>
      </c>
    </row>
    <row r="1726" spans="1:11" x14ac:dyDescent="0.35">
      <c r="A1726">
        <v>3817</v>
      </c>
      <c r="B1726" t="s">
        <v>10925</v>
      </c>
      <c r="C1726">
        <v>26</v>
      </c>
      <c r="D1726" t="s">
        <v>10926</v>
      </c>
      <c r="E1726" t="s">
        <v>101</v>
      </c>
      <c r="F1726" t="s">
        <v>16</v>
      </c>
      <c r="G1726" t="s">
        <v>87</v>
      </c>
      <c r="H1726" t="s">
        <v>79</v>
      </c>
      <c r="I1726" t="s">
        <v>88</v>
      </c>
      <c r="J1726" t="s">
        <v>10927</v>
      </c>
      <c r="K1726" t="s">
        <v>37</v>
      </c>
    </row>
    <row r="1727" spans="1:11" x14ac:dyDescent="0.35">
      <c r="A1727">
        <v>3818</v>
      </c>
      <c r="B1727" t="s">
        <v>10928</v>
      </c>
      <c r="C1727">
        <v>30</v>
      </c>
      <c r="D1727" t="s">
        <v>10929</v>
      </c>
      <c r="E1727" t="s">
        <v>23</v>
      </c>
      <c r="F1727" t="s">
        <v>57</v>
      </c>
      <c r="G1727" t="s">
        <v>62</v>
      </c>
      <c r="H1727" t="s">
        <v>23</v>
      </c>
      <c r="I1727" t="s">
        <v>91</v>
      </c>
      <c r="J1727" t="s">
        <v>10930</v>
      </c>
      <c r="K1727" t="s">
        <v>76</v>
      </c>
    </row>
    <row r="1728" spans="1:11" x14ac:dyDescent="0.35">
      <c r="A1728">
        <v>3819</v>
      </c>
      <c r="B1728" t="s">
        <v>10931</v>
      </c>
      <c r="C1728">
        <v>30</v>
      </c>
      <c r="D1728" t="s">
        <v>10932</v>
      </c>
      <c r="E1728" t="s">
        <v>16</v>
      </c>
      <c r="F1728" t="s">
        <v>79</v>
      </c>
      <c r="G1728" t="s">
        <v>120</v>
      </c>
      <c r="H1728" t="s">
        <v>57</v>
      </c>
      <c r="I1728" t="s">
        <v>170</v>
      </c>
      <c r="J1728" t="s">
        <v>10933</v>
      </c>
      <c r="K1728" t="s">
        <v>37</v>
      </c>
    </row>
    <row r="1729" spans="1:11" x14ac:dyDescent="0.35">
      <c r="A1729">
        <v>3821</v>
      </c>
      <c r="B1729" t="s">
        <v>2069</v>
      </c>
      <c r="C1729">
        <v>29</v>
      </c>
      <c r="D1729" t="s">
        <v>10936</v>
      </c>
      <c r="E1729" t="s">
        <v>149</v>
      </c>
      <c r="F1729" t="s">
        <v>13</v>
      </c>
      <c r="G1729" t="s">
        <v>33</v>
      </c>
      <c r="H1729" t="s">
        <v>34</v>
      </c>
      <c r="I1729" t="s">
        <v>102</v>
      </c>
      <c r="J1729" t="s">
        <v>10937</v>
      </c>
      <c r="K1729" t="s">
        <v>44</v>
      </c>
    </row>
    <row r="1730" spans="1:11" x14ac:dyDescent="0.35">
      <c r="A1730">
        <v>3823</v>
      </c>
      <c r="B1730" t="s">
        <v>10941</v>
      </c>
      <c r="C1730">
        <v>26</v>
      </c>
      <c r="D1730" t="s">
        <v>10942</v>
      </c>
      <c r="E1730" t="s">
        <v>169</v>
      </c>
      <c r="F1730" t="s">
        <v>79</v>
      </c>
      <c r="G1730" t="s">
        <v>87</v>
      </c>
      <c r="H1730" t="s">
        <v>79</v>
      </c>
      <c r="I1730" t="s">
        <v>17</v>
      </c>
      <c r="J1730" t="s">
        <v>10943</v>
      </c>
      <c r="K1730" t="s">
        <v>28</v>
      </c>
    </row>
    <row r="1731" spans="1:11" x14ac:dyDescent="0.35">
      <c r="A1731">
        <v>3825</v>
      </c>
      <c r="B1731" t="s">
        <v>919</v>
      </c>
      <c r="C1731">
        <v>29</v>
      </c>
      <c r="D1731" t="s">
        <v>10947</v>
      </c>
      <c r="E1731" t="s">
        <v>34</v>
      </c>
      <c r="F1731" t="s">
        <v>31</v>
      </c>
      <c r="G1731" t="s">
        <v>80</v>
      </c>
      <c r="H1731" t="s">
        <v>32</v>
      </c>
      <c r="I1731" t="s">
        <v>116</v>
      </c>
      <c r="J1731">
        <f>1-194-255-644</f>
        <v>-1092</v>
      </c>
      <c r="K1731" t="s">
        <v>19</v>
      </c>
    </row>
    <row r="1732" spans="1:11" x14ac:dyDescent="0.35">
      <c r="A1732">
        <v>3826</v>
      </c>
      <c r="B1732" t="s">
        <v>10948</v>
      </c>
      <c r="C1732">
        <v>28</v>
      </c>
      <c r="D1732" t="s">
        <v>10949</v>
      </c>
      <c r="E1732" t="s">
        <v>169</v>
      </c>
      <c r="F1732" t="s">
        <v>133</v>
      </c>
      <c r="G1732" t="s">
        <v>41</v>
      </c>
      <c r="H1732" t="s">
        <v>42</v>
      </c>
      <c r="I1732" t="s">
        <v>63</v>
      </c>
      <c r="J1732" t="s">
        <v>10950</v>
      </c>
      <c r="K1732" t="s">
        <v>44</v>
      </c>
    </row>
    <row r="1733" spans="1:11" x14ac:dyDescent="0.35">
      <c r="A1733">
        <v>3828</v>
      </c>
      <c r="B1733" t="s">
        <v>10953</v>
      </c>
      <c r="C1733">
        <v>28</v>
      </c>
      <c r="D1733" t="s">
        <v>10954</v>
      </c>
      <c r="E1733" t="s">
        <v>177</v>
      </c>
      <c r="F1733" t="s">
        <v>169</v>
      </c>
      <c r="G1733" t="s">
        <v>52</v>
      </c>
      <c r="H1733" t="s">
        <v>13</v>
      </c>
      <c r="I1733" t="s">
        <v>26</v>
      </c>
      <c r="J1733" t="s">
        <v>10955</v>
      </c>
      <c r="K1733" t="s">
        <v>19</v>
      </c>
    </row>
    <row r="1734" spans="1:11" x14ac:dyDescent="0.35">
      <c r="A1734">
        <v>3829</v>
      </c>
      <c r="B1734" t="s">
        <v>10956</v>
      </c>
      <c r="C1734">
        <v>29</v>
      </c>
      <c r="D1734" t="s">
        <v>10957</v>
      </c>
      <c r="E1734" t="s">
        <v>23</v>
      </c>
      <c r="F1734" t="s">
        <v>67</v>
      </c>
      <c r="G1734" t="s">
        <v>52</v>
      </c>
      <c r="H1734" t="s">
        <v>13</v>
      </c>
      <c r="I1734" t="s">
        <v>35</v>
      </c>
      <c r="J1734" t="s">
        <v>10958</v>
      </c>
      <c r="K1734" t="s">
        <v>28</v>
      </c>
    </row>
    <row r="1735" spans="1:11" x14ac:dyDescent="0.35">
      <c r="A1735">
        <v>3830</v>
      </c>
      <c r="B1735" t="s">
        <v>10959</v>
      </c>
      <c r="C1735">
        <v>30</v>
      </c>
      <c r="D1735" t="s">
        <v>10960</v>
      </c>
      <c r="E1735" t="s">
        <v>79</v>
      </c>
      <c r="F1735" t="s">
        <v>40</v>
      </c>
      <c r="G1735" t="s">
        <v>47</v>
      </c>
      <c r="H1735" t="s">
        <v>31</v>
      </c>
      <c r="I1735" t="s">
        <v>17</v>
      </c>
      <c r="J1735" t="s">
        <v>10961</v>
      </c>
      <c r="K1735" t="s">
        <v>44</v>
      </c>
    </row>
    <row r="1736" spans="1:11" x14ac:dyDescent="0.35">
      <c r="A1736">
        <v>3831</v>
      </c>
      <c r="B1736" t="s">
        <v>10962</v>
      </c>
      <c r="C1736">
        <v>27</v>
      </c>
      <c r="D1736" t="s">
        <v>10963</v>
      </c>
      <c r="E1736" t="s">
        <v>40</v>
      </c>
      <c r="F1736" t="s">
        <v>23</v>
      </c>
      <c r="G1736" t="s">
        <v>47</v>
      </c>
      <c r="H1736" t="s">
        <v>31</v>
      </c>
      <c r="I1736" t="s">
        <v>58</v>
      </c>
      <c r="J1736" t="s">
        <v>10964</v>
      </c>
      <c r="K1736" t="s">
        <v>76</v>
      </c>
    </row>
    <row r="1737" spans="1:11" x14ac:dyDescent="0.35">
      <c r="A1737">
        <v>3834</v>
      </c>
      <c r="B1737" t="s">
        <v>10971</v>
      </c>
      <c r="C1737">
        <v>29</v>
      </c>
      <c r="D1737" t="s">
        <v>10972</v>
      </c>
      <c r="E1737" t="s">
        <v>25</v>
      </c>
      <c r="F1737" t="s">
        <v>34</v>
      </c>
      <c r="G1737" t="s">
        <v>120</v>
      </c>
      <c r="H1737" t="s">
        <v>57</v>
      </c>
      <c r="I1737" t="s">
        <v>58</v>
      </c>
      <c r="J1737" t="s">
        <v>10973</v>
      </c>
      <c r="K1737" t="s">
        <v>19</v>
      </c>
    </row>
    <row r="1738" spans="1:11" x14ac:dyDescent="0.35">
      <c r="A1738">
        <v>3837</v>
      </c>
      <c r="B1738" t="s">
        <v>10980</v>
      </c>
      <c r="C1738">
        <v>30</v>
      </c>
      <c r="D1738" t="s">
        <v>10981</v>
      </c>
      <c r="E1738" t="s">
        <v>14</v>
      </c>
      <c r="F1738" t="s">
        <v>57</v>
      </c>
      <c r="G1738" t="s">
        <v>33</v>
      </c>
      <c r="H1738" t="s">
        <v>34</v>
      </c>
      <c r="I1738" t="s">
        <v>102</v>
      </c>
      <c r="J1738" t="s">
        <v>10982</v>
      </c>
      <c r="K1738" t="s">
        <v>19</v>
      </c>
    </row>
    <row r="1739" spans="1:11" x14ac:dyDescent="0.35">
      <c r="A1739">
        <v>3840</v>
      </c>
      <c r="B1739" t="s">
        <v>10989</v>
      </c>
      <c r="C1739">
        <v>26</v>
      </c>
      <c r="D1739" t="s">
        <v>10990</v>
      </c>
      <c r="E1739" t="s">
        <v>149</v>
      </c>
      <c r="F1739" t="s">
        <v>79</v>
      </c>
      <c r="G1739" t="s">
        <v>87</v>
      </c>
      <c r="H1739" t="s">
        <v>79</v>
      </c>
      <c r="I1739" t="s">
        <v>53</v>
      </c>
      <c r="J1739" t="s">
        <v>10991</v>
      </c>
      <c r="K1739" t="s">
        <v>37</v>
      </c>
    </row>
    <row r="1740" spans="1:11" x14ac:dyDescent="0.35">
      <c r="A1740">
        <v>3841</v>
      </c>
      <c r="B1740" t="s">
        <v>10992</v>
      </c>
      <c r="C1740">
        <v>29</v>
      </c>
      <c r="D1740" t="s">
        <v>10993</v>
      </c>
      <c r="E1740" t="s">
        <v>57</v>
      </c>
      <c r="F1740" t="s">
        <v>133</v>
      </c>
      <c r="G1740" t="s">
        <v>47</v>
      </c>
      <c r="H1740" t="s">
        <v>31</v>
      </c>
      <c r="I1740" t="s">
        <v>63</v>
      </c>
      <c r="J1740" t="s">
        <v>10994</v>
      </c>
      <c r="K1740" t="s">
        <v>28</v>
      </c>
    </row>
    <row r="1741" spans="1:11" x14ac:dyDescent="0.35">
      <c r="A1741">
        <v>3848</v>
      </c>
      <c r="B1741" t="s">
        <v>11013</v>
      </c>
      <c r="C1741">
        <v>27</v>
      </c>
      <c r="D1741" t="s">
        <v>11014</v>
      </c>
      <c r="E1741" t="s">
        <v>40</v>
      </c>
      <c r="F1741" t="s">
        <v>67</v>
      </c>
      <c r="G1741" t="s">
        <v>62</v>
      </c>
      <c r="H1741" t="s">
        <v>23</v>
      </c>
      <c r="I1741" t="s">
        <v>48</v>
      </c>
      <c r="J1741">
        <f>1-697-553-194</f>
        <v>-1443</v>
      </c>
      <c r="K1741" t="s">
        <v>76</v>
      </c>
    </row>
    <row r="1742" spans="1:11" x14ac:dyDescent="0.35">
      <c r="A1742">
        <v>3849</v>
      </c>
      <c r="B1742" t="s">
        <v>11015</v>
      </c>
      <c r="C1742">
        <v>28</v>
      </c>
      <c r="D1742" t="s">
        <v>11016</v>
      </c>
      <c r="E1742" t="s">
        <v>34</v>
      </c>
      <c r="F1742" t="s">
        <v>149</v>
      </c>
      <c r="G1742" t="s">
        <v>41</v>
      </c>
      <c r="H1742" t="s">
        <v>42</v>
      </c>
      <c r="I1742" t="s">
        <v>146</v>
      </c>
      <c r="J1742" s="1" t="s">
        <v>26022</v>
      </c>
      <c r="K1742" t="s">
        <v>37</v>
      </c>
    </row>
    <row r="1743" spans="1:11" x14ac:dyDescent="0.35">
      <c r="A1743">
        <v>3852</v>
      </c>
      <c r="B1743" t="s">
        <v>11022</v>
      </c>
      <c r="C1743">
        <v>26</v>
      </c>
      <c r="D1743" t="s">
        <v>11023</v>
      </c>
      <c r="E1743" t="s">
        <v>34</v>
      </c>
      <c r="F1743" t="s">
        <v>34</v>
      </c>
      <c r="G1743" t="s">
        <v>80</v>
      </c>
      <c r="H1743" t="s">
        <v>32</v>
      </c>
      <c r="I1743" t="s">
        <v>53</v>
      </c>
      <c r="J1743" t="s">
        <v>11024</v>
      </c>
      <c r="K1743" t="s">
        <v>28</v>
      </c>
    </row>
    <row r="1744" spans="1:11" x14ac:dyDescent="0.35">
      <c r="A1744">
        <v>3853</v>
      </c>
      <c r="B1744" t="s">
        <v>11025</v>
      </c>
      <c r="C1744">
        <v>30</v>
      </c>
      <c r="D1744" t="s">
        <v>11026</v>
      </c>
      <c r="E1744" t="s">
        <v>149</v>
      </c>
      <c r="F1744" t="s">
        <v>23</v>
      </c>
      <c r="G1744" t="s">
        <v>15</v>
      </c>
      <c r="H1744" t="s">
        <v>16</v>
      </c>
      <c r="I1744" t="s">
        <v>68</v>
      </c>
      <c r="J1744" t="s">
        <v>11027</v>
      </c>
      <c r="K1744" t="s">
        <v>76</v>
      </c>
    </row>
    <row r="1745" spans="1:11" x14ac:dyDescent="0.35">
      <c r="A1745">
        <v>3854</v>
      </c>
      <c r="B1745" t="s">
        <v>11028</v>
      </c>
      <c r="C1745">
        <v>30</v>
      </c>
      <c r="D1745" t="s">
        <v>11029</v>
      </c>
      <c r="E1745" t="s">
        <v>25</v>
      </c>
      <c r="F1745" t="s">
        <v>101</v>
      </c>
      <c r="G1745" t="s">
        <v>15</v>
      </c>
      <c r="H1745" t="s">
        <v>16</v>
      </c>
      <c r="I1745" t="s">
        <v>91</v>
      </c>
      <c r="J1745" t="s">
        <v>11030</v>
      </c>
      <c r="K1745" t="s">
        <v>44</v>
      </c>
    </row>
    <row r="1746" spans="1:11" x14ac:dyDescent="0.35">
      <c r="A1746">
        <v>3855</v>
      </c>
      <c r="B1746" t="s">
        <v>11031</v>
      </c>
      <c r="C1746">
        <v>27</v>
      </c>
      <c r="D1746" t="s">
        <v>11032</v>
      </c>
      <c r="E1746" t="s">
        <v>169</v>
      </c>
      <c r="F1746" t="s">
        <v>23</v>
      </c>
      <c r="G1746" t="s">
        <v>24</v>
      </c>
      <c r="H1746" t="s">
        <v>25</v>
      </c>
      <c r="I1746" t="s">
        <v>170</v>
      </c>
      <c r="J1746" t="s">
        <v>11033</v>
      </c>
      <c r="K1746" t="s">
        <v>28</v>
      </c>
    </row>
    <row r="1747" spans="1:11" x14ac:dyDescent="0.35">
      <c r="A1747">
        <v>3856</v>
      </c>
      <c r="B1747" t="s">
        <v>11034</v>
      </c>
      <c r="C1747">
        <v>29</v>
      </c>
      <c r="D1747" t="s">
        <v>11035</v>
      </c>
      <c r="E1747" t="s">
        <v>149</v>
      </c>
      <c r="F1747" t="s">
        <v>14</v>
      </c>
      <c r="G1747" t="s">
        <v>33</v>
      </c>
      <c r="H1747" t="s">
        <v>34</v>
      </c>
      <c r="I1747" t="s">
        <v>48</v>
      </c>
      <c r="J1747">
        <f>1-525-273-9699</f>
        <v>-10496</v>
      </c>
      <c r="K1747" t="s">
        <v>37</v>
      </c>
    </row>
    <row r="1748" spans="1:11" x14ac:dyDescent="0.35">
      <c r="A1748">
        <v>3857</v>
      </c>
      <c r="B1748" t="s">
        <v>11036</v>
      </c>
      <c r="C1748">
        <v>29</v>
      </c>
      <c r="D1748" t="s">
        <v>11037</v>
      </c>
      <c r="E1748" t="s">
        <v>57</v>
      </c>
      <c r="F1748" t="s">
        <v>101</v>
      </c>
      <c r="G1748" t="s">
        <v>24</v>
      </c>
      <c r="H1748" t="s">
        <v>25</v>
      </c>
      <c r="I1748" t="s">
        <v>88</v>
      </c>
      <c r="J1748" t="s">
        <v>11038</v>
      </c>
      <c r="K1748" t="s">
        <v>76</v>
      </c>
    </row>
    <row r="1749" spans="1:11" x14ac:dyDescent="0.35">
      <c r="A1749">
        <v>3862</v>
      </c>
      <c r="B1749" t="s">
        <v>11051</v>
      </c>
      <c r="C1749">
        <v>27</v>
      </c>
      <c r="D1749" t="s">
        <v>11052</v>
      </c>
      <c r="E1749" t="s">
        <v>25</v>
      </c>
      <c r="F1749" t="s">
        <v>42</v>
      </c>
      <c r="G1749" t="s">
        <v>87</v>
      </c>
      <c r="H1749" t="s">
        <v>79</v>
      </c>
      <c r="I1749" t="s">
        <v>153</v>
      </c>
      <c r="J1749" t="s">
        <v>11053</v>
      </c>
      <c r="K1749" t="s">
        <v>44</v>
      </c>
    </row>
    <row r="1750" spans="1:11" x14ac:dyDescent="0.35">
      <c r="A1750">
        <v>3863</v>
      </c>
      <c r="B1750" t="s">
        <v>11054</v>
      </c>
      <c r="C1750">
        <v>29</v>
      </c>
      <c r="D1750" t="s">
        <v>11055</v>
      </c>
      <c r="E1750" t="s">
        <v>16</v>
      </c>
      <c r="F1750" t="s">
        <v>42</v>
      </c>
      <c r="G1750" t="s">
        <v>87</v>
      </c>
      <c r="H1750" t="s">
        <v>79</v>
      </c>
      <c r="I1750" t="s">
        <v>63</v>
      </c>
      <c r="J1750" t="s">
        <v>11056</v>
      </c>
      <c r="K1750" t="s">
        <v>28</v>
      </c>
    </row>
    <row r="1751" spans="1:11" x14ac:dyDescent="0.35">
      <c r="A1751">
        <v>3864</v>
      </c>
      <c r="B1751" t="s">
        <v>11057</v>
      </c>
      <c r="C1751">
        <v>29</v>
      </c>
      <c r="D1751" t="s">
        <v>11058</v>
      </c>
      <c r="E1751" t="s">
        <v>14</v>
      </c>
      <c r="F1751" t="s">
        <v>57</v>
      </c>
      <c r="G1751" t="s">
        <v>47</v>
      </c>
      <c r="H1751" t="s">
        <v>31</v>
      </c>
      <c r="I1751" t="s">
        <v>170</v>
      </c>
      <c r="J1751" t="s">
        <v>11059</v>
      </c>
      <c r="K1751" t="s">
        <v>76</v>
      </c>
    </row>
    <row r="1752" spans="1:11" x14ac:dyDescent="0.35">
      <c r="A1752">
        <v>3865</v>
      </c>
      <c r="B1752" t="s">
        <v>11060</v>
      </c>
      <c r="C1752">
        <v>26</v>
      </c>
      <c r="D1752" t="s">
        <v>11061</v>
      </c>
      <c r="E1752" t="s">
        <v>42</v>
      </c>
      <c r="F1752" t="s">
        <v>101</v>
      </c>
      <c r="G1752" t="s">
        <v>62</v>
      </c>
      <c r="H1752" t="s">
        <v>23</v>
      </c>
      <c r="I1752" t="s">
        <v>102</v>
      </c>
      <c r="J1752" t="s">
        <v>11062</v>
      </c>
      <c r="K1752" t="s">
        <v>37</v>
      </c>
    </row>
    <row r="1753" spans="1:11" x14ac:dyDescent="0.35">
      <c r="A1753">
        <v>3866</v>
      </c>
      <c r="B1753" t="s">
        <v>11063</v>
      </c>
      <c r="C1753">
        <v>30</v>
      </c>
      <c r="D1753" t="s">
        <v>11064</v>
      </c>
      <c r="E1753" t="s">
        <v>133</v>
      </c>
      <c r="F1753" t="s">
        <v>101</v>
      </c>
      <c r="G1753" t="s">
        <v>33</v>
      </c>
      <c r="H1753" t="s">
        <v>34</v>
      </c>
      <c r="I1753" t="s">
        <v>88</v>
      </c>
      <c r="J1753">
        <f>1-683-726-2759</f>
        <v>-4167</v>
      </c>
      <c r="K1753" t="s">
        <v>44</v>
      </c>
    </row>
    <row r="1754" spans="1:11" x14ac:dyDescent="0.35">
      <c r="A1754">
        <v>3870</v>
      </c>
      <c r="B1754" t="s">
        <v>11074</v>
      </c>
      <c r="C1754">
        <v>29</v>
      </c>
      <c r="D1754" t="s">
        <v>11075</v>
      </c>
      <c r="E1754" t="s">
        <v>25</v>
      </c>
      <c r="F1754" t="s">
        <v>25</v>
      </c>
      <c r="G1754" t="s">
        <v>47</v>
      </c>
      <c r="H1754" t="s">
        <v>31</v>
      </c>
      <c r="I1754" t="s">
        <v>68</v>
      </c>
      <c r="J1754" t="s">
        <v>11076</v>
      </c>
      <c r="K1754" t="s">
        <v>37</v>
      </c>
    </row>
    <row r="1755" spans="1:11" x14ac:dyDescent="0.35">
      <c r="A1755">
        <v>3871</v>
      </c>
      <c r="B1755" t="s">
        <v>11077</v>
      </c>
      <c r="C1755">
        <v>28</v>
      </c>
      <c r="D1755" t="s">
        <v>11078</v>
      </c>
      <c r="E1755" t="s">
        <v>32</v>
      </c>
      <c r="F1755" t="s">
        <v>79</v>
      </c>
      <c r="G1755" t="s">
        <v>80</v>
      </c>
      <c r="H1755" t="s">
        <v>32</v>
      </c>
      <c r="I1755" t="s">
        <v>153</v>
      </c>
      <c r="J1755" t="s">
        <v>11079</v>
      </c>
      <c r="K1755" t="s">
        <v>37</v>
      </c>
    </row>
    <row r="1756" spans="1:11" x14ac:dyDescent="0.35">
      <c r="A1756">
        <v>3872</v>
      </c>
      <c r="B1756" t="s">
        <v>11080</v>
      </c>
      <c r="C1756">
        <v>30</v>
      </c>
      <c r="D1756" t="s">
        <v>11081</v>
      </c>
      <c r="E1756" t="s">
        <v>14</v>
      </c>
      <c r="F1756" t="s">
        <v>40</v>
      </c>
      <c r="G1756" t="s">
        <v>62</v>
      </c>
      <c r="H1756" t="s">
        <v>23</v>
      </c>
      <c r="I1756" t="s">
        <v>35</v>
      </c>
      <c r="J1756" t="s">
        <v>11082</v>
      </c>
      <c r="K1756" t="s">
        <v>28</v>
      </c>
    </row>
    <row r="1757" spans="1:11" x14ac:dyDescent="0.35">
      <c r="A1757">
        <v>3874</v>
      </c>
      <c r="B1757" t="s">
        <v>11086</v>
      </c>
      <c r="C1757">
        <v>28</v>
      </c>
      <c r="D1757" t="s">
        <v>11087</v>
      </c>
      <c r="E1757" t="s">
        <v>16</v>
      </c>
      <c r="F1757" t="s">
        <v>149</v>
      </c>
      <c r="G1757" t="s">
        <v>47</v>
      </c>
      <c r="H1757" t="s">
        <v>31</v>
      </c>
      <c r="I1757" t="s">
        <v>146</v>
      </c>
      <c r="J1757" t="s">
        <v>11088</v>
      </c>
      <c r="K1757" t="s">
        <v>28</v>
      </c>
    </row>
    <row r="1758" spans="1:11" x14ac:dyDescent="0.35">
      <c r="A1758">
        <v>3882</v>
      </c>
      <c r="B1758" t="s">
        <v>11110</v>
      </c>
      <c r="C1758">
        <v>26</v>
      </c>
      <c r="D1758" t="s">
        <v>11111</v>
      </c>
      <c r="E1758" t="s">
        <v>14</v>
      </c>
      <c r="F1758" t="s">
        <v>34</v>
      </c>
      <c r="G1758" t="s">
        <v>47</v>
      </c>
      <c r="H1758" t="s">
        <v>31</v>
      </c>
      <c r="I1758" t="s">
        <v>35</v>
      </c>
      <c r="J1758" t="s">
        <v>11112</v>
      </c>
      <c r="K1758" t="s">
        <v>76</v>
      </c>
    </row>
    <row r="1759" spans="1:11" x14ac:dyDescent="0.35">
      <c r="A1759">
        <v>3885</v>
      </c>
      <c r="B1759" t="s">
        <v>11119</v>
      </c>
      <c r="C1759">
        <v>28</v>
      </c>
      <c r="D1759" t="s">
        <v>11120</v>
      </c>
      <c r="E1759" t="s">
        <v>101</v>
      </c>
      <c r="F1759" t="s">
        <v>14</v>
      </c>
      <c r="G1759" t="s">
        <v>120</v>
      </c>
      <c r="H1759" t="s">
        <v>57</v>
      </c>
      <c r="I1759" t="s">
        <v>102</v>
      </c>
      <c r="J1759" t="s">
        <v>11121</v>
      </c>
      <c r="K1759" t="s">
        <v>37</v>
      </c>
    </row>
    <row r="1760" spans="1:11" x14ac:dyDescent="0.35">
      <c r="A1760">
        <v>3886</v>
      </c>
      <c r="B1760" t="s">
        <v>11122</v>
      </c>
      <c r="C1760">
        <v>27</v>
      </c>
      <c r="D1760" t="s">
        <v>11123</v>
      </c>
      <c r="E1760" t="s">
        <v>42</v>
      </c>
      <c r="F1760" t="s">
        <v>201</v>
      </c>
      <c r="G1760" t="s">
        <v>24</v>
      </c>
      <c r="H1760" t="s">
        <v>25</v>
      </c>
      <c r="I1760" t="s">
        <v>53</v>
      </c>
      <c r="J1760">
        <v>3987113723</v>
      </c>
      <c r="K1760" t="s">
        <v>44</v>
      </c>
    </row>
    <row r="1761" spans="1:11" x14ac:dyDescent="0.35">
      <c r="A1761">
        <v>3888</v>
      </c>
      <c r="B1761" t="s">
        <v>11127</v>
      </c>
      <c r="C1761">
        <v>27</v>
      </c>
      <c r="D1761" t="s">
        <v>11128</v>
      </c>
      <c r="E1761" t="s">
        <v>31</v>
      </c>
      <c r="F1761" t="s">
        <v>40</v>
      </c>
      <c r="G1761" t="s">
        <v>80</v>
      </c>
      <c r="H1761" t="s">
        <v>32</v>
      </c>
      <c r="I1761" t="s">
        <v>63</v>
      </c>
      <c r="J1761" t="s">
        <v>11129</v>
      </c>
      <c r="K1761" t="s">
        <v>28</v>
      </c>
    </row>
    <row r="1762" spans="1:11" x14ac:dyDescent="0.35">
      <c r="A1762">
        <v>3889</v>
      </c>
      <c r="B1762" t="s">
        <v>7584</v>
      </c>
      <c r="C1762">
        <v>27</v>
      </c>
      <c r="D1762" t="s">
        <v>11130</v>
      </c>
      <c r="E1762" t="s">
        <v>22</v>
      </c>
      <c r="F1762" t="s">
        <v>133</v>
      </c>
      <c r="G1762" t="s">
        <v>47</v>
      </c>
      <c r="H1762" t="s">
        <v>31</v>
      </c>
      <c r="I1762" t="s">
        <v>63</v>
      </c>
      <c r="J1762">
        <f>1-79-239-5681</f>
        <v>-5998</v>
      </c>
      <c r="K1762" t="s">
        <v>37</v>
      </c>
    </row>
    <row r="1763" spans="1:11" x14ac:dyDescent="0.35">
      <c r="A1763">
        <v>3890</v>
      </c>
      <c r="B1763" t="s">
        <v>11131</v>
      </c>
      <c r="C1763">
        <v>30</v>
      </c>
      <c r="D1763" t="s">
        <v>11132</v>
      </c>
      <c r="E1763" t="s">
        <v>22</v>
      </c>
      <c r="F1763" t="s">
        <v>101</v>
      </c>
      <c r="G1763" t="s">
        <v>24</v>
      </c>
      <c r="H1763" t="s">
        <v>25</v>
      </c>
      <c r="I1763" t="s">
        <v>26</v>
      </c>
      <c r="J1763" t="s">
        <v>11133</v>
      </c>
      <c r="K1763" t="s">
        <v>44</v>
      </c>
    </row>
    <row r="1764" spans="1:11" x14ac:dyDescent="0.35">
      <c r="A1764">
        <v>3891</v>
      </c>
      <c r="B1764" t="s">
        <v>11134</v>
      </c>
      <c r="C1764">
        <v>29</v>
      </c>
      <c r="D1764" t="s">
        <v>11135</v>
      </c>
      <c r="E1764" t="s">
        <v>101</v>
      </c>
      <c r="F1764" t="s">
        <v>13</v>
      </c>
      <c r="G1764" t="s">
        <v>87</v>
      </c>
      <c r="H1764" t="s">
        <v>79</v>
      </c>
      <c r="I1764" t="s">
        <v>48</v>
      </c>
      <c r="J1764" t="s">
        <v>11136</v>
      </c>
      <c r="K1764" t="s">
        <v>44</v>
      </c>
    </row>
    <row r="1765" spans="1:11" x14ac:dyDescent="0.35">
      <c r="A1765">
        <v>3893</v>
      </c>
      <c r="B1765" t="s">
        <v>11140</v>
      </c>
      <c r="C1765">
        <v>29</v>
      </c>
      <c r="D1765" t="s">
        <v>11141</v>
      </c>
      <c r="E1765" t="s">
        <v>201</v>
      </c>
      <c r="F1765" t="s">
        <v>32</v>
      </c>
      <c r="G1765" t="s">
        <v>120</v>
      </c>
      <c r="H1765" t="s">
        <v>57</v>
      </c>
      <c r="I1765" t="s">
        <v>88</v>
      </c>
      <c r="J1765" t="s">
        <v>11142</v>
      </c>
      <c r="K1765" t="s">
        <v>37</v>
      </c>
    </row>
    <row r="1766" spans="1:11" x14ac:dyDescent="0.35">
      <c r="A1766">
        <v>3895</v>
      </c>
      <c r="B1766" t="s">
        <v>11146</v>
      </c>
      <c r="C1766">
        <v>30</v>
      </c>
      <c r="D1766" t="s">
        <v>11147</v>
      </c>
      <c r="E1766" t="s">
        <v>149</v>
      </c>
      <c r="F1766" t="s">
        <v>133</v>
      </c>
      <c r="G1766" t="s">
        <v>52</v>
      </c>
      <c r="H1766" t="s">
        <v>13</v>
      </c>
      <c r="I1766" t="s">
        <v>17</v>
      </c>
      <c r="J1766" t="s">
        <v>11148</v>
      </c>
      <c r="K1766" t="s">
        <v>28</v>
      </c>
    </row>
    <row r="1767" spans="1:11" x14ac:dyDescent="0.35">
      <c r="A1767">
        <v>3896</v>
      </c>
      <c r="B1767" t="s">
        <v>11149</v>
      </c>
      <c r="C1767">
        <v>28</v>
      </c>
      <c r="D1767" t="s">
        <v>11150</v>
      </c>
      <c r="E1767" t="s">
        <v>31</v>
      </c>
      <c r="F1767" t="s">
        <v>23</v>
      </c>
      <c r="G1767" t="s">
        <v>80</v>
      </c>
      <c r="H1767" t="s">
        <v>32</v>
      </c>
      <c r="I1767" t="s">
        <v>48</v>
      </c>
      <c r="J1767" t="s">
        <v>11151</v>
      </c>
      <c r="K1767" t="s">
        <v>28</v>
      </c>
    </row>
    <row r="1768" spans="1:11" x14ac:dyDescent="0.35">
      <c r="A1768">
        <v>3901</v>
      </c>
      <c r="B1768" t="s">
        <v>4135</v>
      </c>
      <c r="C1768">
        <v>28</v>
      </c>
      <c r="D1768" t="s">
        <v>11164</v>
      </c>
      <c r="E1768" t="s">
        <v>14</v>
      </c>
      <c r="F1768" t="s">
        <v>25</v>
      </c>
      <c r="G1768" t="s">
        <v>120</v>
      </c>
      <c r="H1768" t="s">
        <v>57</v>
      </c>
      <c r="I1768" t="s">
        <v>58</v>
      </c>
      <c r="J1768" t="s">
        <v>11165</v>
      </c>
      <c r="K1768" t="s">
        <v>44</v>
      </c>
    </row>
    <row r="1769" spans="1:11" x14ac:dyDescent="0.35">
      <c r="A1769">
        <v>3902</v>
      </c>
      <c r="B1769" t="s">
        <v>11166</v>
      </c>
      <c r="C1769">
        <v>28</v>
      </c>
      <c r="D1769" t="s">
        <v>11167</v>
      </c>
      <c r="E1769" t="s">
        <v>67</v>
      </c>
      <c r="F1769" t="s">
        <v>23</v>
      </c>
      <c r="G1769" t="s">
        <v>15</v>
      </c>
      <c r="H1769" t="s">
        <v>16</v>
      </c>
      <c r="I1769" t="s">
        <v>170</v>
      </c>
      <c r="J1769" t="s">
        <v>11168</v>
      </c>
      <c r="K1769" t="s">
        <v>44</v>
      </c>
    </row>
    <row r="1770" spans="1:11" x14ac:dyDescent="0.35">
      <c r="A1770">
        <v>3906</v>
      </c>
      <c r="B1770" t="s">
        <v>11177</v>
      </c>
      <c r="C1770">
        <v>29</v>
      </c>
      <c r="D1770" t="s">
        <v>11178</v>
      </c>
      <c r="E1770" t="s">
        <v>67</v>
      </c>
      <c r="F1770" t="s">
        <v>13</v>
      </c>
      <c r="G1770" t="s">
        <v>41</v>
      </c>
      <c r="H1770" t="s">
        <v>42</v>
      </c>
      <c r="I1770" t="s">
        <v>146</v>
      </c>
      <c r="J1770">
        <f>1-792-424-6775</f>
        <v>-7990</v>
      </c>
      <c r="K1770" t="s">
        <v>37</v>
      </c>
    </row>
    <row r="1771" spans="1:11" x14ac:dyDescent="0.35">
      <c r="A1771">
        <v>3907</v>
      </c>
      <c r="B1771" t="s">
        <v>11179</v>
      </c>
      <c r="C1771">
        <v>26</v>
      </c>
      <c r="D1771" t="s">
        <v>11180</v>
      </c>
      <c r="E1771" t="s">
        <v>79</v>
      </c>
      <c r="F1771" t="s">
        <v>177</v>
      </c>
      <c r="G1771" t="s">
        <v>62</v>
      </c>
      <c r="H1771" t="s">
        <v>23</v>
      </c>
      <c r="I1771" t="s">
        <v>91</v>
      </c>
      <c r="J1771" t="s">
        <v>11181</v>
      </c>
      <c r="K1771" t="s">
        <v>76</v>
      </c>
    </row>
    <row r="1772" spans="1:11" x14ac:dyDescent="0.35">
      <c r="A1772">
        <v>3908</v>
      </c>
      <c r="B1772" t="s">
        <v>11182</v>
      </c>
      <c r="C1772">
        <v>26</v>
      </c>
      <c r="D1772" t="s">
        <v>11183</v>
      </c>
      <c r="E1772" t="s">
        <v>31</v>
      </c>
      <c r="F1772" t="s">
        <v>101</v>
      </c>
      <c r="G1772" t="s">
        <v>62</v>
      </c>
      <c r="H1772" t="s">
        <v>23</v>
      </c>
      <c r="I1772" t="s">
        <v>116</v>
      </c>
      <c r="J1772" t="s">
        <v>11184</v>
      </c>
      <c r="K1772" t="s">
        <v>44</v>
      </c>
    </row>
    <row r="1773" spans="1:11" x14ac:dyDescent="0.35">
      <c r="A1773">
        <v>3909</v>
      </c>
      <c r="B1773" t="s">
        <v>11185</v>
      </c>
      <c r="C1773">
        <v>26</v>
      </c>
      <c r="D1773" t="s">
        <v>11186</v>
      </c>
      <c r="E1773" t="s">
        <v>22</v>
      </c>
      <c r="F1773" t="s">
        <v>67</v>
      </c>
      <c r="G1773" t="s">
        <v>87</v>
      </c>
      <c r="H1773" t="s">
        <v>79</v>
      </c>
      <c r="I1773" t="s">
        <v>63</v>
      </c>
      <c r="J1773">
        <v>4697513695</v>
      </c>
      <c r="K1773" t="s">
        <v>19</v>
      </c>
    </row>
    <row r="1774" spans="1:11" x14ac:dyDescent="0.35">
      <c r="A1774">
        <v>3912</v>
      </c>
      <c r="B1774" t="s">
        <v>11191</v>
      </c>
      <c r="C1774">
        <v>29</v>
      </c>
      <c r="D1774" t="s">
        <v>11192</v>
      </c>
      <c r="E1774" t="s">
        <v>25</v>
      </c>
      <c r="F1774" t="s">
        <v>40</v>
      </c>
      <c r="G1774" t="s">
        <v>15</v>
      </c>
      <c r="H1774" t="s">
        <v>16</v>
      </c>
      <c r="I1774" t="s">
        <v>102</v>
      </c>
      <c r="J1774" t="s">
        <v>11193</v>
      </c>
      <c r="K1774" t="s">
        <v>19</v>
      </c>
    </row>
    <row r="1775" spans="1:11" x14ac:dyDescent="0.35">
      <c r="A1775">
        <v>3916</v>
      </c>
      <c r="B1775" t="s">
        <v>11202</v>
      </c>
      <c r="C1775">
        <v>28</v>
      </c>
      <c r="D1775" t="s">
        <v>11203</v>
      </c>
      <c r="E1775" t="s">
        <v>32</v>
      </c>
      <c r="F1775" t="s">
        <v>101</v>
      </c>
      <c r="G1775" t="s">
        <v>87</v>
      </c>
      <c r="H1775" t="s">
        <v>79</v>
      </c>
      <c r="I1775" t="s">
        <v>170</v>
      </c>
      <c r="J1775" t="s">
        <v>11204</v>
      </c>
      <c r="K1775" t="s">
        <v>28</v>
      </c>
    </row>
    <row r="1776" spans="1:11" x14ac:dyDescent="0.35">
      <c r="A1776">
        <v>3919</v>
      </c>
      <c r="B1776" t="s">
        <v>11211</v>
      </c>
      <c r="C1776">
        <v>29</v>
      </c>
      <c r="D1776" t="s">
        <v>11212</v>
      </c>
      <c r="E1776" t="s">
        <v>40</v>
      </c>
      <c r="F1776" t="s">
        <v>13</v>
      </c>
      <c r="G1776" t="s">
        <v>120</v>
      </c>
      <c r="H1776" t="s">
        <v>57</v>
      </c>
      <c r="I1776" t="s">
        <v>35</v>
      </c>
      <c r="J1776" t="s">
        <v>11213</v>
      </c>
      <c r="K1776" t="s">
        <v>28</v>
      </c>
    </row>
    <row r="1777" spans="1:11" x14ac:dyDescent="0.35">
      <c r="A1777">
        <v>3920</v>
      </c>
      <c r="B1777" t="s">
        <v>11214</v>
      </c>
      <c r="C1777">
        <v>27</v>
      </c>
      <c r="D1777" t="s">
        <v>11215</v>
      </c>
      <c r="E1777" t="s">
        <v>23</v>
      </c>
      <c r="F1777" t="s">
        <v>67</v>
      </c>
      <c r="G1777" t="s">
        <v>62</v>
      </c>
      <c r="H1777" t="s">
        <v>23</v>
      </c>
      <c r="I1777" t="s">
        <v>153</v>
      </c>
      <c r="J1777" t="s">
        <v>11216</v>
      </c>
      <c r="K1777" t="s">
        <v>76</v>
      </c>
    </row>
    <row r="1778" spans="1:11" x14ac:dyDescent="0.35">
      <c r="A1778">
        <v>3923</v>
      </c>
      <c r="B1778" t="s">
        <v>11223</v>
      </c>
      <c r="C1778">
        <v>26</v>
      </c>
      <c r="D1778" t="s">
        <v>11224</v>
      </c>
      <c r="E1778" t="s">
        <v>201</v>
      </c>
      <c r="F1778" t="s">
        <v>40</v>
      </c>
      <c r="G1778" t="s">
        <v>62</v>
      </c>
      <c r="H1778" t="s">
        <v>23</v>
      </c>
      <c r="I1778" t="s">
        <v>26</v>
      </c>
      <c r="J1778" t="s">
        <v>11225</v>
      </c>
      <c r="K1778" t="s">
        <v>19</v>
      </c>
    </row>
    <row r="1779" spans="1:11" x14ac:dyDescent="0.35">
      <c r="A1779">
        <v>3924</v>
      </c>
      <c r="B1779" t="s">
        <v>11226</v>
      </c>
      <c r="C1779">
        <v>30</v>
      </c>
      <c r="D1779" t="s">
        <v>11227</v>
      </c>
      <c r="E1779" t="s">
        <v>13</v>
      </c>
      <c r="F1779" t="s">
        <v>23</v>
      </c>
      <c r="G1779" t="s">
        <v>15</v>
      </c>
      <c r="H1779" t="s">
        <v>16</v>
      </c>
      <c r="I1779" t="s">
        <v>53</v>
      </c>
      <c r="J1779" t="s">
        <v>11228</v>
      </c>
      <c r="K1779" t="s">
        <v>44</v>
      </c>
    </row>
    <row r="1780" spans="1:11" x14ac:dyDescent="0.35">
      <c r="A1780">
        <v>3925</v>
      </c>
      <c r="B1780" t="s">
        <v>11229</v>
      </c>
      <c r="C1780">
        <v>27</v>
      </c>
      <c r="D1780" t="s">
        <v>11230</v>
      </c>
      <c r="E1780" t="s">
        <v>57</v>
      </c>
      <c r="F1780" t="s">
        <v>32</v>
      </c>
      <c r="G1780" t="s">
        <v>41</v>
      </c>
      <c r="H1780" t="s">
        <v>42</v>
      </c>
      <c r="I1780" t="s">
        <v>35</v>
      </c>
      <c r="J1780" t="s">
        <v>11231</v>
      </c>
      <c r="K1780" t="s">
        <v>37</v>
      </c>
    </row>
    <row r="1781" spans="1:11" x14ac:dyDescent="0.35">
      <c r="A1781">
        <v>3927</v>
      </c>
      <c r="B1781" t="s">
        <v>11235</v>
      </c>
      <c r="C1781">
        <v>28</v>
      </c>
      <c r="D1781" t="s">
        <v>11236</v>
      </c>
      <c r="E1781" t="s">
        <v>23</v>
      </c>
      <c r="F1781" t="s">
        <v>201</v>
      </c>
      <c r="G1781" t="s">
        <v>41</v>
      </c>
      <c r="H1781" t="s">
        <v>42</v>
      </c>
      <c r="I1781" t="s">
        <v>170</v>
      </c>
      <c r="J1781" t="s">
        <v>11237</v>
      </c>
      <c r="K1781" t="s">
        <v>37</v>
      </c>
    </row>
    <row r="1782" spans="1:11" x14ac:dyDescent="0.35">
      <c r="A1782">
        <v>3929</v>
      </c>
      <c r="B1782" t="s">
        <v>11241</v>
      </c>
      <c r="C1782">
        <v>29</v>
      </c>
      <c r="D1782" t="s">
        <v>11242</v>
      </c>
      <c r="E1782" t="s">
        <v>31</v>
      </c>
      <c r="F1782" t="s">
        <v>79</v>
      </c>
      <c r="G1782" t="s">
        <v>87</v>
      </c>
      <c r="H1782" t="s">
        <v>79</v>
      </c>
      <c r="I1782" t="s">
        <v>58</v>
      </c>
      <c r="J1782" t="s">
        <v>11243</v>
      </c>
      <c r="K1782" t="s">
        <v>37</v>
      </c>
    </row>
    <row r="1783" spans="1:11" x14ac:dyDescent="0.35">
      <c r="A1783">
        <v>3933</v>
      </c>
      <c r="B1783" t="s">
        <v>11252</v>
      </c>
      <c r="C1783">
        <v>29</v>
      </c>
      <c r="D1783" t="s">
        <v>11253</v>
      </c>
      <c r="E1783" t="s">
        <v>133</v>
      </c>
      <c r="F1783" t="s">
        <v>14</v>
      </c>
      <c r="G1783" t="s">
        <v>24</v>
      </c>
      <c r="H1783" t="s">
        <v>25</v>
      </c>
      <c r="I1783" t="s">
        <v>26</v>
      </c>
      <c r="J1783" t="s">
        <v>11254</v>
      </c>
      <c r="K1783" t="s">
        <v>76</v>
      </c>
    </row>
    <row r="1784" spans="1:11" x14ac:dyDescent="0.35">
      <c r="A1784">
        <v>3934</v>
      </c>
      <c r="B1784" t="s">
        <v>11255</v>
      </c>
      <c r="C1784">
        <v>29</v>
      </c>
      <c r="D1784" t="s">
        <v>11256</v>
      </c>
      <c r="E1784" t="s">
        <v>101</v>
      </c>
      <c r="F1784" t="s">
        <v>16</v>
      </c>
      <c r="G1784" t="s">
        <v>41</v>
      </c>
      <c r="H1784" t="s">
        <v>42</v>
      </c>
      <c r="I1784" t="s">
        <v>63</v>
      </c>
      <c r="J1784" t="s">
        <v>11257</v>
      </c>
      <c r="K1784" t="s">
        <v>37</v>
      </c>
    </row>
    <row r="1785" spans="1:11" x14ac:dyDescent="0.35">
      <c r="A1785">
        <v>3935</v>
      </c>
      <c r="B1785" t="s">
        <v>11258</v>
      </c>
      <c r="C1785">
        <v>29</v>
      </c>
      <c r="D1785" t="s">
        <v>11259</v>
      </c>
      <c r="E1785" t="s">
        <v>32</v>
      </c>
      <c r="F1785" t="s">
        <v>42</v>
      </c>
      <c r="G1785" t="s">
        <v>15</v>
      </c>
      <c r="H1785" t="s">
        <v>16</v>
      </c>
      <c r="I1785" t="s">
        <v>63</v>
      </c>
      <c r="J1785" t="s">
        <v>11260</v>
      </c>
      <c r="K1785" t="s">
        <v>76</v>
      </c>
    </row>
    <row r="1786" spans="1:11" x14ac:dyDescent="0.35">
      <c r="A1786">
        <v>3940</v>
      </c>
      <c r="B1786" t="s">
        <v>11272</v>
      </c>
      <c r="C1786">
        <v>30</v>
      </c>
      <c r="D1786" t="s">
        <v>11273</v>
      </c>
      <c r="E1786" t="s">
        <v>133</v>
      </c>
      <c r="F1786" t="s">
        <v>67</v>
      </c>
      <c r="G1786" t="s">
        <v>15</v>
      </c>
      <c r="H1786" t="s">
        <v>16</v>
      </c>
      <c r="I1786" t="s">
        <v>170</v>
      </c>
      <c r="J1786" t="s">
        <v>11274</v>
      </c>
      <c r="K1786" t="s">
        <v>76</v>
      </c>
    </row>
    <row r="1787" spans="1:11" x14ac:dyDescent="0.35">
      <c r="A1787">
        <v>3942</v>
      </c>
      <c r="B1787" t="s">
        <v>11278</v>
      </c>
      <c r="C1787">
        <v>26</v>
      </c>
      <c r="D1787" t="s">
        <v>11279</v>
      </c>
      <c r="E1787" t="s">
        <v>25</v>
      </c>
      <c r="F1787" t="s">
        <v>177</v>
      </c>
      <c r="G1787" t="s">
        <v>120</v>
      </c>
      <c r="H1787" t="s">
        <v>57</v>
      </c>
      <c r="I1787" t="s">
        <v>63</v>
      </c>
      <c r="J1787" t="s">
        <v>11280</v>
      </c>
      <c r="K1787" t="s">
        <v>28</v>
      </c>
    </row>
    <row r="1788" spans="1:11" x14ac:dyDescent="0.35">
      <c r="A1788">
        <v>3946</v>
      </c>
      <c r="B1788" t="s">
        <v>11289</v>
      </c>
      <c r="C1788">
        <v>27</v>
      </c>
      <c r="D1788" t="s">
        <v>11290</v>
      </c>
      <c r="E1788" t="s">
        <v>22</v>
      </c>
      <c r="F1788" t="s">
        <v>14</v>
      </c>
      <c r="G1788" t="s">
        <v>24</v>
      </c>
      <c r="H1788" t="s">
        <v>25</v>
      </c>
      <c r="I1788" t="s">
        <v>48</v>
      </c>
      <c r="J1788" t="s">
        <v>11291</v>
      </c>
      <c r="K1788" t="s">
        <v>44</v>
      </c>
    </row>
    <row r="1789" spans="1:11" x14ac:dyDescent="0.35">
      <c r="A1789">
        <v>3951</v>
      </c>
      <c r="B1789" t="s">
        <v>11304</v>
      </c>
      <c r="C1789">
        <v>29</v>
      </c>
      <c r="D1789" t="s">
        <v>11305</v>
      </c>
      <c r="E1789" t="s">
        <v>22</v>
      </c>
      <c r="F1789" t="s">
        <v>32</v>
      </c>
      <c r="G1789" t="s">
        <v>52</v>
      </c>
      <c r="H1789" t="s">
        <v>13</v>
      </c>
      <c r="I1789" t="s">
        <v>170</v>
      </c>
      <c r="J1789" t="s">
        <v>11306</v>
      </c>
      <c r="K1789" t="s">
        <v>44</v>
      </c>
    </row>
    <row r="1790" spans="1:11" x14ac:dyDescent="0.35">
      <c r="A1790">
        <v>3952</v>
      </c>
      <c r="B1790" t="s">
        <v>11307</v>
      </c>
      <c r="C1790">
        <v>26</v>
      </c>
      <c r="D1790" t="s">
        <v>11308</v>
      </c>
      <c r="E1790" t="s">
        <v>13</v>
      </c>
      <c r="F1790" t="s">
        <v>14</v>
      </c>
      <c r="G1790" t="s">
        <v>52</v>
      </c>
      <c r="H1790" t="s">
        <v>13</v>
      </c>
      <c r="I1790" t="s">
        <v>35</v>
      </c>
      <c r="J1790" t="s">
        <v>11309</v>
      </c>
      <c r="K1790" t="s">
        <v>28</v>
      </c>
    </row>
    <row r="1791" spans="1:11" x14ac:dyDescent="0.35">
      <c r="A1791">
        <v>3953</v>
      </c>
      <c r="B1791" t="s">
        <v>11310</v>
      </c>
      <c r="C1791">
        <v>29</v>
      </c>
      <c r="D1791" t="s">
        <v>11311</v>
      </c>
      <c r="E1791" t="s">
        <v>79</v>
      </c>
      <c r="F1791" t="s">
        <v>177</v>
      </c>
      <c r="G1791" t="s">
        <v>80</v>
      </c>
      <c r="H1791" t="s">
        <v>32</v>
      </c>
      <c r="I1791" t="s">
        <v>170</v>
      </c>
      <c r="J1791" t="s">
        <v>11312</v>
      </c>
      <c r="K1791" t="s">
        <v>19</v>
      </c>
    </row>
    <row r="1792" spans="1:11" x14ac:dyDescent="0.35">
      <c r="A1792">
        <v>3960</v>
      </c>
      <c r="B1792" t="s">
        <v>11330</v>
      </c>
      <c r="C1792">
        <v>26</v>
      </c>
      <c r="D1792" t="s">
        <v>11331</v>
      </c>
      <c r="E1792" t="s">
        <v>177</v>
      </c>
      <c r="F1792" t="s">
        <v>57</v>
      </c>
      <c r="G1792" t="s">
        <v>15</v>
      </c>
      <c r="H1792" t="s">
        <v>16</v>
      </c>
      <c r="I1792" t="s">
        <v>26</v>
      </c>
      <c r="J1792" t="s">
        <v>11332</v>
      </c>
      <c r="K1792" t="s">
        <v>76</v>
      </c>
    </row>
    <row r="1793" spans="1:11" x14ac:dyDescent="0.35">
      <c r="A1793">
        <v>3962</v>
      </c>
      <c r="B1793" t="s">
        <v>11336</v>
      </c>
      <c r="C1793">
        <v>27</v>
      </c>
      <c r="D1793" t="s">
        <v>11337</v>
      </c>
      <c r="E1793" t="s">
        <v>25</v>
      </c>
      <c r="F1793" t="s">
        <v>201</v>
      </c>
      <c r="G1793" t="s">
        <v>80</v>
      </c>
      <c r="H1793" t="s">
        <v>32</v>
      </c>
      <c r="I1793" t="s">
        <v>102</v>
      </c>
      <c r="J1793" t="s">
        <v>11338</v>
      </c>
      <c r="K1793" t="s">
        <v>19</v>
      </c>
    </row>
    <row r="1794" spans="1:11" x14ac:dyDescent="0.35">
      <c r="A1794">
        <v>3963</v>
      </c>
      <c r="B1794" t="s">
        <v>11339</v>
      </c>
      <c r="C1794">
        <v>28</v>
      </c>
      <c r="D1794" t="s">
        <v>11340</v>
      </c>
      <c r="E1794" t="s">
        <v>32</v>
      </c>
      <c r="F1794" t="s">
        <v>25</v>
      </c>
      <c r="G1794" t="s">
        <v>62</v>
      </c>
      <c r="H1794" t="s">
        <v>23</v>
      </c>
      <c r="I1794" t="s">
        <v>17</v>
      </c>
      <c r="J1794" t="s">
        <v>11341</v>
      </c>
      <c r="K1794" t="s">
        <v>76</v>
      </c>
    </row>
    <row r="1795" spans="1:11" x14ac:dyDescent="0.35">
      <c r="A1795">
        <v>3973</v>
      </c>
      <c r="B1795" t="s">
        <v>11368</v>
      </c>
      <c r="C1795">
        <v>28</v>
      </c>
      <c r="D1795" t="s">
        <v>11369</v>
      </c>
      <c r="E1795" t="s">
        <v>14</v>
      </c>
      <c r="F1795" t="s">
        <v>149</v>
      </c>
      <c r="G1795" t="s">
        <v>62</v>
      </c>
      <c r="H1795" t="s">
        <v>23</v>
      </c>
      <c r="I1795" t="s">
        <v>88</v>
      </c>
      <c r="J1795" t="s">
        <v>11370</v>
      </c>
      <c r="K1795" t="s">
        <v>37</v>
      </c>
    </row>
    <row r="1796" spans="1:11" x14ac:dyDescent="0.35">
      <c r="A1796">
        <v>3977</v>
      </c>
      <c r="B1796" t="s">
        <v>11380</v>
      </c>
      <c r="C1796">
        <v>28</v>
      </c>
      <c r="D1796" t="s">
        <v>11381</v>
      </c>
      <c r="E1796" t="s">
        <v>25</v>
      </c>
      <c r="F1796" t="s">
        <v>31</v>
      </c>
      <c r="G1796" t="s">
        <v>62</v>
      </c>
      <c r="H1796" t="s">
        <v>23</v>
      </c>
      <c r="I1796" t="s">
        <v>102</v>
      </c>
      <c r="J1796" s="1" t="s">
        <v>26023</v>
      </c>
      <c r="K1796" t="s">
        <v>37</v>
      </c>
    </row>
    <row r="1797" spans="1:11" x14ac:dyDescent="0.35">
      <c r="A1797">
        <v>3979</v>
      </c>
      <c r="B1797" t="s">
        <v>11385</v>
      </c>
      <c r="C1797">
        <v>26</v>
      </c>
      <c r="D1797" t="s">
        <v>11386</v>
      </c>
      <c r="E1797" t="s">
        <v>67</v>
      </c>
      <c r="F1797" t="s">
        <v>57</v>
      </c>
      <c r="G1797" t="s">
        <v>47</v>
      </c>
      <c r="H1797" t="s">
        <v>31</v>
      </c>
      <c r="I1797" t="s">
        <v>153</v>
      </c>
      <c r="J1797" t="s">
        <v>11387</v>
      </c>
      <c r="K1797" t="s">
        <v>28</v>
      </c>
    </row>
    <row r="1798" spans="1:11" x14ac:dyDescent="0.35">
      <c r="A1798">
        <v>3980</v>
      </c>
      <c r="B1798" t="s">
        <v>11388</v>
      </c>
      <c r="C1798">
        <v>30</v>
      </c>
      <c r="D1798" t="s">
        <v>11389</v>
      </c>
      <c r="E1798" t="s">
        <v>42</v>
      </c>
      <c r="F1798" t="s">
        <v>16</v>
      </c>
      <c r="G1798" t="s">
        <v>62</v>
      </c>
      <c r="H1798" t="s">
        <v>23</v>
      </c>
      <c r="I1798" t="s">
        <v>58</v>
      </c>
      <c r="J1798" t="s">
        <v>11390</v>
      </c>
      <c r="K1798" t="s">
        <v>76</v>
      </c>
    </row>
    <row r="1799" spans="1:11" x14ac:dyDescent="0.35">
      <c r="A1799">
        <v>3982</v>
      </c>
      <c r="B1799" t="s">
        <v>11394</v>
      </c>
      <c r="C1799">
        <v>26</v>
      </c>
      <c r="D1799" t="s">
        <v>11395</v>
      </c>
      <c r="E1799" t="s">
        <v>149</v>
      </c>
      <c r="F1799" t="s">
        <v>13</v>
      </c>
      <c r="G1799" t="s">
        <v>47</v>
      </c>
      <c r="H1799" t="s">
        <v>31</v>
      </c>
      <c r="I1799" t="s">
        <v>53</v>
      </c>
      <c r="J1799" t="s">
        <v>11396</v>
      </c>
      <c r="K1799" t="s">
        <v>44</v>
      </c>
    </row>
    <row r="1800" spans="1:11" x14ac:dyDescent="0.35">
      <c r="A1800">
        <v>3983</v>
      </c>
      <c r="B1800" t="s">
        <v>11397</v>
      </c>
      <c r="C1800">
        <v>29</v>
      </c>
      <c r="D1800" t="s">
        <v>11398</v>
      </c>
      <c r="E1800" t="s">
        <v>22</v>
      </c>
      <c r="F1800" t="s">
        <v>169</v>
      </c>
      <c r="G1800" t="s">
        <v>24</v>
      </c>
      <c r="H1800" t="s">
        <v>25</v>
      </c>
      <c r="I1800" t="s">
        <v>153</v>
      </c>
      <c r="J1800" t="s">
        <v>11399</v>
      </c>
      <c r="K1800" t="s">
        <v>19</v>
      </c>
    </row>
    <row r="1801" spans="1:11" x14ac:dyDescent="0.35">
      <c r="A1801">
        <v>3984</v>
      </c>
      <c r="B1801" t="s">
        <v>11400</v>
      </c>
      <c r="C1801">
        <v>30</v>
      </c>
      <c r="D1801" t="s">
        <v>11401</v>
      </c>
      <c r="E1801" t="s">
        <v>79</v>
      </c>
      <c r="F1801" t="s">
        <v>22</v>
      </c>
      <c r="G1801" t="s">
        <v>87</v>
      </c>
      <c r="H1801" t="s">
        <v>79</v>
      </c>
      <c r="I1801" t="s">
        <v>116</v>
      </c>
      <c r="J1801" t="s">
        <v>11402</v>
      </c>
      <c r="K1801" t="s">
        <v>28</v>
      </c>
    </row>
    <row r="1802" spans="1:11" x14ac:dyDescent="0.35">
      <c r="A1802">
        <v>3986</v>
      </c>
      <c r="B1802" t="s">
        <v>11406</v>
      </c>
      <c r="C1802">
        <v>28</v>
      </c>
      <c r="D1802" t="s">
        <v>11407</v>
      </c>
      <c r="E1802" t="s">
        <v>40</v>
      </c>
      <c r="F1802" t="s">
        <v>25</v>
      </c>
      <c r="G1802" t="s">
        <v>24</v>
      </c>
      <c r="H1802" t="s">
        <v>25</v>
      </c>
      <c r="I1802" t="s">
        <v>102</v>
      </c>
      <c r="J1802" t="s">
        <v>11408</v>
      </c>
      <c r="K1802" t="s">
        <v>19</v>
      </c>
    </row>
    <row r="1803" spans="1:11" x14ac:dyDescent="0.35">
      <c r="A1803">
        <v>3988</v>
      </c>
      <c r="B1803" t="s">
        <v>11412</v>
      </c>
      <c r="C1803">
        <v>27</v>
      </c>
      <c r="D1803" t="s">
        <v>11413</v>
      </c>
      <c r="E1803" t="s">
        <v>101</v>
      </c>
      <c r="F1803" t="s">
        <v>201</v>
      </c>
      <c r="G1803" t="s">
        <v>120</v>
      </c>
      <c r="H1803" t="s">
        <v>57</v>
      </c>
      <c r="I1803" t="s">
        <v>88</v>
      </c>
      <c r="J1803" t="s">
        <v>11414</v>
      </c>
      <c r="K1803" t="s">
        <v>37</v>
      </c>
    </row>
    <row r="1804" spans="1:11" x14ac:dyDescent="0.35">
      <c r="A1804">
        <v>3989</v>
      </c>
      <c r="B1804" t="s">
        <v>11415</v>
      </c>
      <c r="C1804">
        <v>30</v>
      </c>
      <c r="D1804" t="s">
        <v>11416</v>
      </c>
      <c r="E1804" t="s">
        <v>16</v>
      </c>
      <c r="F1804" t="s">
        <v>67</v>
      </c>
      <c r="G1804" t="s">
        <v>24</v>
      </c>
      <c r="H1804" t="s">
        <v>25</v>
      </c>
      <c r="I1804" t="s">
        <v>35</v>
      </c>
      <c r="J1804" t="s">
        <v>11417</v>
      </c>
      <c r="K1804" t="s">
        <v>44</v>
      </c>
    </row>
    <row r="1805" spans="1:11" x14ac:dyDescent="0.35">
      <c r="A1805">
        <v>3990</v>
      </c>
      <c r="B1805" t="s">
        <v>11418</v>
      </c>
      <c r="C1805">
        <v>28</v>
      </c>
      <c r="D1805" t="s">
        <v>11419</v>
      </c>
      <c r="E1805" t="s">
        <v>67</v>
      </c>
      <c r="F1805" t="s">
        <v>201</v>
      </c>
      <c r="G1805" t="s">
        <v>24</v>
      </c>
      <c r="H1805" t="s">
        <v>25</v>
      </c>
      <c r="I1805" t="s">
        <v>116</v>
      </c>
      <c r="J1805" s="1" t="s">
        <v>26024</v>
      </c>
      <c r="K1805" t="s">
        <v>37</v>
      </c>
    </row>
    <row r="1806" spans="1:11" x14ac:dyDescent="0.35">
      <c r="A1806">
        <v>3993</v>
      </c>
      <c r="B1806" t="s">
        <v>11426</v>
      </c>
      <c r="C1806">
        <v>30</v>
      </c>
      <c r="D1806" t="s">
        <v>11427</v>
      </c>
      <c r="E1806" t="s">
        <v>149</v>
      </c>
      <c r="F1806" t="s">
        <v>101</v>
      </c>
      <c r="G1806" t="s">
        <v>87</v>
      </c>
      <c r="H1806" t="s">
        <v>79</v>
      </c>
      <c r="I1806" t="s">
        <v>35</v>
      </c>
      <c r="J1806" t="s">
        <v>11428</v>
      </c>
      <c r="K1806" t="s">
        <v>28</v>
      </c>
    </row>
    <row r="1807" spans="1:11" x14ac:dyDescent="0.35">
      <c r="A1807">
        <v>3995</v>
      </c>
      <c r="B1807" t="s">
        <v>9872</v>
      </c>
      <c r="C1807">
        <v>28</v>
      </c>
      <c r="D1807" t="s">
        <v>11432</v>
      </c>
      <c r="E1807" t="s">
        <v>32</v>
      </c>
      <c r="F1807" t="s">
        <v>177</v>
      </c>
      <c r="G1807" t="s">
        <v>33</v>
      </c>
      <c r="H1807" t="s">
        <v>34</v>
      </c>
      <c r="I1807" t="s">
        <v>102</v>
      </c>
      <c r="J1807" t="s">
        <v>11433</v>
      </c>
      <c r="K1807" t="s">
        <v>19</v>
      </c>
    </row>
    <row r="1808" spans="1:11" x14ac:dyDescent="0.35">
      <c r="A1808">
        <v>3996</v>
      </c>
      <c r="B1808" t="s">
        <v>11434</v>
      </c>
      <c r="C1808">
        <v>26</v>
      </c>
      <c r="D1808" t="s">
        <v>11435</v>
      </c>
      <c r="E1808" t="s">
        <v>32</v>
      </c>
      <c r="F1808" t="s">
        <v>13</v>
      </c>
      <c r="G1808" t="s">
        <v>87</v>
      </c>
      <c r="H1808" t="s">
        <v>79</v>
      </c>
      <c r="I1808" t="s">
        <v>68</v>
      </c>
      <c r="J1808" t="s">
        <v>11436</v>
      </c>
      <c r="K1808" t="s">
        <v>28</v>
      </c>
    </row>
    <row r="1809" spans="1:11" x14ac:dyDescent="0.35">
      <c r="A1809">
        <v>3999</v>
      </c>
      <c r="B1809" t="s">
        <v>11443</v>
      </c>
      <c r="C1809">
        <v>30</v>
      </c>
      <c r="D1809" t="s">
        <v>11444</v>
      </c>
      <c r="E1809" t="s">
        <v>32</v>
      </c>
      <c r="F1809" t="s">
        <v>23</v>
      </c>
      <c r="G1809" t="s">
        <v>33</v>
      </c>
      <c r="H1809" t="s">
        <v>34</v>
      </c>
      <c r="I1809" t="s">
        <v>91</v>
      </c>
      <c r="J1809" t="s">
        <v>11445</v>
      </c>
      <c r="K1809" t="s">
        <v>76</v>
      </c>
    </row>
    <row r="1810" spans="1:11" x14ac:dyDescent="0.35">
      <c r="A1810">
        <v>4000</v>
      </c>
      <c r="B1810" t="s">
        <v>11446</v>
      </c>
      <c r="C1810">
        <v>28</v>
      </c>
      <c r="D1810" t="s">
        <v>11447</v>
      </c>
      <c r="E1810" t="s">
        <v>79</v>
      </c>
      <c r="F1810" t="s">
        <v>149</v>
      </c>
      <c r="G1810" t="s">
        <v>47</v>
      </c>
      <c r="H1810" t="s">
        <v>31</v>
      </c>
      <c r="I1810" t="s">
        <v>146</v>
      </c>
      <c r="J1810">
        <f>1-592-118-3079</f>
        <v>-3788</v>
      </c>
      <c r="K1810" t="s">
        <v>44</v>
      </c>
    </row>
    <row r="1811" spans="1:11" x14ac:dyDescent="0.35">
      <c r="A1811">
        <v>4003</v>
      </c>
      <c r="B1811" t="s">
        <v>11453</v>
      </c>
      <c r="C1811">
        <v>28</v>
      </c>
      <c r="D1811" t="s">
        <v>11454</v>
      </c>
      <c r="E1811" t="s">
        <v>13</v>
      </c>
      <c r="F1811" t="s">
        <v>32</v>
      </c>
      <c r="G1811" t="s">
        <v>15</v>
      </c>
      <c r="H1811" t="s">
        <v>16</v>
      </c>
      <c r="I1811" t="s">
        <v>48</v>
      </c>
      <c r="J1811">
        <v>7938965179</v>
      </c>
      <c r="K1811" t="s">
        <v>44</v>
      </c>
    </row>
    <row r="1812" spans="1:11" x14ac:dyDescent="0.35">
      <c r="A1812">
        <v>4004</v>
      </c>
      <c r="B1812" t="s">
        <v>11455</v>
      </c>
      <c r="C1812">
        <v>29</v>
      </c>
      <c r="D1812" t="s">
        <v>11456</v>
      </c>
      <c r="E1812" t="s">
        <v>31</v>
      </c>
      <c r="F1812" t="s">
        <v>177</v>
      </c>
      <c r="G1812" t="s">
        <v>120</v>
      </c>
      <c r="H1812" t="s">
        <v>57</v>
      </c>
      <c r="I1812" t="s">
        <v>26</v>
      </c>
      <c r="J1812" t="s">
        <v>11457</v>
      </c>
      <c r="K1812" t="s">
        <v>44</v>
      </c>
    </row>
    <row r="1813" spans="1:11" x14ac:dyDescent="0.35">
      <c r="A1813">
        <v>4005</v>
      </c>
      <c r="B1813" t="s">
        <v>11458</v>
      </c>
      <c r="C1813">
        <v>26</v>
      </c>
      <c r="D1813" t="s">
        <v>11459</v>
      </c>
      <c r="E1813" t="s">
        <v>25</v>
      </c>
      <c r="F1813" t="s">
        <v>101</v>
      </c>
      <c r="G1813" t="s">
        <v>24</v>
      </c>
      <c r="H1813" t="s">
        <v>25</v>
      </c>
      <c r="I1813" t="s">
        <v>68</v>
      </c>
      <c r="J1813" t="s">
        <v>11460</v>
      </c>
      <c r="K1813" t="s">
        <v>19</v>
      </c>
    </row>
    <row r="1814" spans="1:11" x14ac:dyDescent="0.35">
      <c r="A1814">
        <v>4008</v>
      </c>
      <c r="B1814" t="s">
        <v>11467</v>
      </c>
      <c r="C1814">
        <v>26</v>
      </c>
      <c r="D1814" t="s">
        <v>11468</v>
      </c>
      <c r="E1814" t="s">
        <v>177</v>
      </c>
      <c r="F1814" t="s">
        <v>23</v>
      </c>
      <c r="G1814" t="s">
        <v>24</v>
      </c>
      <c r="H1814" t="s">
        <v>25</v>
      </c>
      <c r="I1814" t="s">
        <v>91</v>
      </c>
      <c r="J1814" t="s">
        <v>11469</v>
      </c>
      <c r="K1814" t="s">
        <v>19</v>
      </c>
    </row>
    <row r="1815" spans="1:11" x14ac:dyDescent="0.35">
      <c r="A1815">
        <v>4012</v>
      </c>
      <c r="B1815" t="s">
        <v>11477</v>
      </c>
      <c r="C1815">
        <v>29</v>
      </c>
      <c r="D1815" t="s">
        <v>11478</v>
      </c>
      <c r="E1815" t="s">
        <v>42</v>
      </c>
      <c r="F1815" t="s">
        <v>16</v>
      </c>
      <c r="G1815" t="s">
        <v>87</v>
      </c>
      <c r="H1815" t="s">
        <v>79</v>
      </c>
      <c r="I1815" t="s">
        <v>26</v>
      </c>
      <c r="J1815" t="s">
        <v>11479</v>
      </c>
      <c r="K1815" t="s">
        <v>37</v>
      </c>
    </row>
    <row r="1816" spans="1:11" x14ac:dyDescent="0.35">
      <c r="A1816">
        <v>4014</v>
      </c>
      <c r="B1816" t="s">
        <v>11483</v>
      </c>
      <c r="C1816">
        <v>29</v>
      </c>
      <c r="D1816" t="s">
        <v>11484</v>
      </c>
      <c r="E1816" t="s">
        <v>34</v>
      </c>
      <c r="F1816" t="s">
        <v>40</v>
      </c>
      <c r="G1816" t="s">
        <v>47</v>
      </c>
      <c r="H1816" t="s">
        <v>31</v>
      </c>
      <c r="I1816" t="s">
        <v>116</v>
      </c>
      <c r="J1816" t="s">
        <v>11485</v>
      </c>
      <c r="K1816" t="s">
        <v>76</v>
      </c>
    </row>
    <row r="1817" spans="1:11" x14ac:dyDescent="0.35">
      <c r="A1817">
        <v>4015</v>
      </c>
      <c r="B1817" t="s">
        <v>11486</v>
      </c>
      <c r="C1817">
        <v>30</v>
      </c>
      <c r="D1817" t="s">
        <v>11487</v>
      </c>
      <c r="E1817" t="s">
        <v>149</v>
      </c>
      <c r="F1817" t="s">
        <v>133</v>
      </c>
      <c r="G1817" t="s">
        <v>33</v>
      </c>
      <c r="H1817" t="s">
        <v>34</v>
      </c>
      <c r="I1817" t="s">
        <v>53</v>
      </c>
      <c r="J1817" t="s">
        <v>11488</v>
      </c>
      <c r="K1817" t="s">
        <v>44</v>
      </c>
    </row>
    <row r="1818" spans="1:11" x14ac:dyDescent="0.35">
      <c r="A1818">
        <v>4016</v>
      </c>
      <c r="B1818" t="s">
        <v>11489</v>
      </c>
      <c r="C1818">
        <v>28</v>
      </c>
      <c r="D1818" t="s">
        <v>11490</v>
      </c>
      <c r="E1818" t="s">
        <v>13</v>
      </c>
      <c r="F1818" t="s">
        <v>14</v>
      </c>
      <c r="G1818" t="s">
        <v>87</v>
      </c>
      <c r="H1818" t="s">
        <v>79</v>
      </c>
      <c r="I1818" t="s">
        <v>17</v>
      </c>
      <c r="J1818">
        <v>8621952563</v>
      </c>
      <c r="K1818" t="s">
        <v>37</v>
      </c>
    </row>
    <row r="1819" spans="1:11" x14ac:dyDescent="0.35">
      <c r="A1819">
        <v>4017</v>
      </c>
      <c r="B1819" t="s">
        <v>11491</v>
      </c>
      <c r="C1819">
        <v>26</v>
      </c>
      <c r="D1819" t="s">
        <v>11492</v>
      </c>
      <c r="E1819" t="s">
        <v>79</v>
      </c>
      <c r="F1819" t="s">
        <v>101</v>
      </c>
      <c r="G1819" t="s">
        <v>87</v>
      </c>
      <c r="H1819" t="s">
        <v>79</v>
      </c>
      <c r="I1819" t="s">
        <v>35</v>
      </c>
      <c r="J1819">
        <v>9944016023</v>
      </c>
      <c r="K1819" t="s">
        <v>19</v>
      </c>
    </row>
    <row r="1820" spans="1:11" x14ac:dyDescent="0.35">
      <c r="A1820">
        <v>4020</v>
      </c>
      <c r="B1820" t="s">
        <v>11498</v>
      </c>
      <c r="C1820">
        <v>27</v>
      </c>
      <c r="D1820" t="s">
        <v>11499</v>
      </c>
      <c r="E1820" t="s">
        <v>79</v>
      </c>
      <c r="F1820" t="s">
        <v>79</v>
      </c>
      <c r="G1820" t="s">
        <v>24</v>
      </c>
      <c r="H1820" t="s">
        <v>25</v>
      </c>
      <c r="I1820" t="s">
        <v>68</v>
      </c>
      <c r="J1820" t="s">
        <v>11500</v>
      </c>
      <c r="K1820" t="s">
        <v>28</v>
      </c>
    </row>
    <row r="1821" spans="1:11" x14ac:dyDescent="0.35">
      <c r="A1821">
        <v>4023</v>
      </c>
      <c r="B1821" t="s">
        <v>1912</v>
      </c>
      <c r="C1821">
        <v>26</v>
      </c>
      <c r="D1821" t="s">
        <v>11506</v>
      </c>
      <c r="E1821" t="s">
        <v>34</v>
      </c>
      <c r="F1821" t="s">
        <v>40</v>
      </c>
      <c r="G1821" t="s">
        <v>62</v>
      </c>
      <c r="H1821" t="s">
        <v>23</v>
      </c>
      <c r="I1821" t="s">
        <v>48</v>
      </c>
      <c r="J1821">
        <v>9595567114</v>
      </c>
      <c r="K1821" t="s">
        <v>44</v>
      </c>
    </row>
    <row r="1822" spans="1:11" x14ac:dyDescent="0.35">
      <c r="A1822">
        <v>4026</v>
      </c>
      <c r="B1822" t="s">
        <v>11512</v>
      </c>
      <c r="C1822">
        <v>30</v>
      </c>
      <c r="D1822" t="s">
        <v>11513</v>
      </c>
      <c r="E1822" t="s">
        <v>23</v>
      </c>
      <c r="F1822" t="s">
        <v>31</v>
      </c>
      <c r="G1822" t="s">
        <v>62</v>
      </c>
      <c r="H1822" t="s">
        <v>23</v>
      </c>
      <c r="I1822" t="s">
        <v>91</v>
      </c>
      <c r="J1822" t="s">
        <v>11514</v>
      </c>
      <c r="K1822" t="s">
        <v>28</v>
      </c>
    </row>
    <row r="1823" spans="1:11" x14ac:dyDescent="0.35">
      <c r="A1823">
        <v>4031</v>
      </c>
      <c r="B1823" t="s">
        <v>11527</v>
      </c>
      <c r="C1823">
        <v>26</v>
      </c>
      <c r="D1823" t="s">
        <v>11528</v>
      </c>
      <c r="E1823" t="s">
        <v>40</v>
      </c>
      <c r="F1823" t="s">
        <v>101</v>
      </c>
      <c r="G1823" t="s">
        <v>62</v>
      </c>
      <c r="H1823" t="s">
        <v>23</v>
      </c>
      <c r="I1823" t="s">
        <v>35</v>
      </c>
      <c r="J1823">
        <f>1-102-742-2087</f>
        <v>-2930</v>
      </c>
      <c r="K1823" t="s">
        <v>76</v>
      </c>
    </row>
    <row r="1824" spans="1:11" x14ac:dyDescent="0.35">
      <c r="A1824">
        <v>4033</v>
      </c>
      <c r="B1824" t="s">
        <v>7796</v>
      </c>
      <c r="C1824">
        <v>30</v>
      </c>
      <c r="D1824" t="s">
        <v>11532</v>
      </c>
      <c r="E1824" t="s">
        <v>13</v>
      </c>
      <c r="F1824" t="s">
        <v>40</v>
      </c>
      <c r="G1824" t="s">
        <v>47</v>
      </c>
      <c r="H1824" t="s">
        <v>31</v>
      </c>
      <c r="I1824" t="s">
        <v>170</v>
      </c>
      <c r="J1824" t="s">
        <v>11533</v>
      </c>
      <c r="K1824" t="s">
        <v>28</v>
      </c>
    </row>
    <row r="1825" spans="1:11" x14ac:dyDescent="0.35">
      <c r="A1825">
        <v>4034</v>
      </c>
      <c r="B1825" t="s">
        <v>11534</v>
      </c>
      <c r="C1825">
        <v>28</v>
      </c>
      <c r="D1825" t="s">
        <v>11535</v>
      </c>
      <c r="E1825" t="s">
        <v>16</v>
      </c>
      <c r="F1825" t="s">
        <v>149</v>
      </c>
      <c r="G1825" t="s">
        <v>62</v>
      </c>
      <c r="H1825" t="s">
        <v>23</v>
      </c>
      <c r="I1825" t="s">
        <v>102</v>
      </c>
      <c r="J1825" t="s">
        <v>11536</v>
      </c>
      <c r="K1825" t="s">
        <v>37</v>
      </c>
    </row>
    <row r="1826" spans="1:11" x14ac:dyDescent="0.35">
      <c r="A1826">
        <v>4035</v>
      </c>
      <c r="B1826" t="s">
        <v>11537</v>
      </c>
      <c r="C1826">
        <v>28</v>
      </c>
      <c r="D1826" t="s">
        <v>11538</v>
      </c>
      <c r="E1826" t="s">
        <v>79</v>
      </c>
      <c r="F1826" t="s">
        <v>23</v>
      </c>
      <c r="G1826" t="s">
        <v>15</v>
      </c>
      <c r="H1826" t="s">
        <v>16</v>
      </c>
      <c r="I1826" t="s">
        <v>91</v>
      </c>
      <c r="J1826" t="s">
        <v>11539</v>
      </c>
      <c r="K1826" t="s">
        <v>37</v>
      </c>
    </row>
    <row r="1827" spans="1:11" x14ac:dyDescent="0.35">
      <c r="A1827">
        <v>4040</v>
      </c>
      <c r="B1827" t="s">
        <v>11550</v>
      </c>
      <c r="C1827">
        <v>29</v>
      </c>
      <c r="D1827" t="s">
        <v>11551</v>
      </c>
      <c r="E1827" t="s">
        <v>13</v>
      </c>
      <c r="F1827" t="s">
        <v>22</v>
      </c>
      <c r="G1827" t="s">
        <v>24</v>
      </c>
      <c r="H1827" t="s">
        <v>25</v>
      </c>
      <c r="I1827" t="s">
        <v>91</v>
      </c>
      <c r="J1827" t="s">
        <v>11552</v>
      </c>
      <c r="K1827" t="s">
        <v>37</v>
      </c>
    </row>
    <row r="1828" spans="1:11" x14ac:dyDescent="0.35">
      <c r="A1828">
        <v>4041</v>
      </c>
      <c r="B1828" t="s">
        <v>11553</v>
      </c>
      <c r="C1828">
        <v>30</v>
      </c>
      <c r="D1828" t="s">
        <v>11554</v>
      </c>
      <c r="E1828" t="s">
        <v>32</v>
      </c>
      <c r="F1828" t="s">
        <v>13</v>
      </c>
      <c r="G1828" t="s">
        <v>41</v>
      </c>
      <c r="H1828" t="s">
        <v>42</v>
      </c>
      <c r="I1828" t="s">
        <v>63</v>
      </c>
      <c r="J1828">
        <v>2152204168</v>
      </c>
      <c r="K1828" t="s">
        <v>37</v>
      </c>
    </row>
    <row r="1829" spans="1:11" x14ac:dyDescent="0.35">
      <c r="A1829">
        <v>4042</v>
      </c>
      <c r="B1829" t="s">
        <v>11555</v>
      </c>
      <c r="C1829">
        <v>29</v>
      </c>
      <c r="D1829" t="s">
        <v>11556</v>
      </c>
      <c r="E1829" t="s">
        <v>101</v>
      </c>
      <c r="F1829" t="s">
        <v>40</v>
      </c>
      <c r="G1829" t="s">
        <v>52</v>
      </c>
      <c r="H1829" t="s">
        <v>13</v>
      </c>
      <c r="I1829" t="s">
        <v>102</v>
      </c>
      <c r="J1829" t="s">
        <v>11557</v>
      </c>
      <c r="K1829" t="s">
        <v>76</v>
      </c>
    </row>
    <row r="1830" spans="1:11" x14ac:dyDescent="0.35">
      <c r="A1830">
        <v>4043</v>
      </c>
      <c r="B1830" t="s">
        <v>11558</v>
      </c>
      <c r="C1830">
        <v>30</v>
      </c>
      <c r="D1830" t="s">
        <v>11559</v>
      </c>
      <c r="E1830" t="s">
        <v>42</v>
      </c>
      <c r="F1830" t="s">
        <v>13</v>
      </c>
      <c r="G1830" t="s">
        <v>52</v>
      </c>
      <c r="H1830" t="s">
        <v>13</v>
      </c>
      <c r="I1830" t="s">
        <v>116</v>
      </c>
      <c r="J1830" t="s">
        <v>11560</v>
      </c>
      <c r="K1830" t="s">
        <v>19</v>
      </c>
    </row>
    <row r="1831" spans="1:11" x14ac:dyDescent="0.35">
      <c r="A1831">
        <v>4052</v>
      </c>
      <c r="B1831" t="s">
        <v>11583</v>
      </c>
      <c r="C1831">
        <v>30</v>
      </c>
      <c r="D1831" t="s">
        <v>11584</v>
      </c>
      <c r="E1831" t="s">
        <v>79</v>
      </c>
      <c r="F1831" t="s">
        <v>57</v>
      </c>
      <c r="G1831" t="s">
        <v>62</v>
      </c>
      <c r="H1831" t="s">
        <v>23</v>
      </c>
      <c r="I1831" t="s">
        <v>116</v>
      </c>
      <c r="J1831" t="s">
        <v>11585</v>
      </c>
      <c r="K1831" t="s">
        <v>44</v>
      </c>
    </row>
    <row r="1832" spans="1:11" x14ac:dyDescent="0.35">
      <c r="A1832">
        <v>4055</v>
      </c>
      <c r="B1832" t="s">
        <v>11592</v>
      </c>
      <c r="C1832">
        <v>26</v>
      </c>
      <c r="D1832" t="s">
        <v>11593</v>
      </c>
      <c r="E1832" t="s">
        <v>133</v>
      </c>
      <c r="F1832" t="s">
        <v>40</v>
      </c>
      <c r="G1832" t="s">
        <v>47</v>
      </c>
      <c r="H1832" t="s">
        <v>31</v>
      </c>
      <c r="I1832" t="s">
        <v>63</v>
      </c>
      <c r="J1832" t="s">
        <v>11594</v>
      </c>
      <c r="K1832" t="s">
        <v>19</v>
      </c>
    </row>
    <row r="1833" spans="1:11" x14ac:dyDescent="0.35">
      <c r="A1833">
        <v>4057</v>
      </c>
      <c r="B1833" t="s">
        <v>11598</v>
      </c>
      <c r="C1833">
        <v>30</v>
      </c>
      <c r="D1833" t="s">
        <v>11599</v>
      </c>
      <c r="E1833" t="s">
        <v>101</v>
      </c>
      <c r="F1833" t="s">
        <v>42</v>
      </c>
      <c r="G1833" t="s">
        <v>80</v>
      </c>
      <c r="H1833" t="s">
        <v>32</v>
      </c>
      <c r="I1833" t="s">
        <v>26</v>
      </c>
      <c r="J1833" t="s">
        <v>11600</v>
      </c>
      <c r="K1833" t="s">
        <v>37</v>
      </c>
    </row>
    <row r="1834" spans="1:11" x14ac:dyDescent="0.35">
      <c r="A1834">
        <v>4066</v>
      </c>
      <c r="B1834" t="s">
        <v>11622</v>
      </c>
      <c r="C1834">
        <v>30</v>
      </c>
      <c r="D1834" t="s">
        <v>11623</v>
      </c>
      <c r="E1834" t="s">
        <v>42</v>
      </c>
      <c r="F1834" t="s">
        <v>79</v>
      </c>
      <c r="G1834" t="s">
        <v>120</v>
      </c>
      <c r="H1834" t="s">
        <v>57</v>
      </c>
      <c r="I1834" t="s">
        <v>35</v>
      </c>
      <c r="J1834" t="s">
        <v>11624</v>
      </c>
      <c r="K1834" t="s">
        <v>76</v>
      </c>
    </row>
    <row r="1835" spans="1:11" x14ac:dyDescent="0.35">
      <c r="A1835">
        <v>4070</v>
      </c>
      <c r="B1835" t="s">
        <v>11634</v>
      </c>
      <c r="C1835">
        <v>29</v>
      </c>
      <c r="D1835" t="s">
        <v>11635</v>
      </c>
      <c r="E1835" t="s">
        <v>40</v>
      </c>
      <c r="F1835" t="s">
        <v>101</v>
      </c>
      <c r="G1835" t="s">
        <v>52</v>
      </c>
      <c r="H1835" t="s">
        <v>13</v>
      </c>
      <c r="I1835" t="s">
        <v>102</v>
      </c>
      <c r="J1835" t="s">
        <v>11636</v>
      </c>
      <c r="K1835" t="s">
        <v>19</v>
      </c>
    </row>
    <row r="1836" spans="1:11" x14ac:dyDescent="0.35">
      <c r="A1836">
        <v>4071</v>
      </c>
      <c r="B1836" t="s">
        <v>11637</v>
      </c>
      <c r="C1836">
        <v>26</v>
      </c>
      <c r="D1836" t="s">
        <v>11638</v>
      </c>
      <c r="E1836" t="s">
        <v>201</v>
      </c>
      <c r="F1836" t="s">
        <v>149</v>
      </c>
      <c r="G1836" t="s">
        <v>120</v>
      </c>
      <c r="H1836" t="s">
        <v>57</v>
      </c>
      <c r="I1836" t="s">
        <v>88</v>
      </c>
      <c r="J1836" t="s">
        <v>11639</v>
      </c>
      <c r="K1836" t="s">
        <v>19</v>
      </c>
    </row>
    <row r="1837" spans="1:11" x14ac:dyDescent="0.35">
      <c r="A1837">
        <v>4072</v>
      </c>
      <c r="B1837" t="s">
        <v>11640</v>
      </c>
      <c r="C1837">
        <v>26</v>
      </c>
      <c r="D1837" t="s">
        <v>11641</v>
      </c>
      <c r="E1837" t="s">
        <v>101</v>
      </c>
      <c r="F1837" t="s">
        <v>40</v>
      </c>
      <c r="G1837" t="s">
        <v>80</v>
      </c>
      <c r="H1837" t="s">
        <v>32</v>
      </c>
      <c r="I1837" t="s">
        <v>48</v>
      </c>
      <c r="J1837">
        <v>6150725923</v>
      </c>
      <c r="K1837" t="s">
        <v>37</v>
      </c>
    </row>
    <row r="1838" spans="1:11" x14ac:dyDescent="0.35">
      <c r="A1838">
        <v>4076</v>
      </c>
      <c r="B1838" t="s">
        <v>11651</v>
      </c>
      <c r="C1838">
        <v>30</v>
      </c>
      <c r="D1838" t="s">
        <v>11652</v>
      </c>
      <c r="E1838" t="s">
        <v>133</v>
      </c>
      <c r="F1838" t="s">
        <v>13</v>
      </c>
      <c r="G1838" t="s">
        <v>80</v>
      </c>
      <c r="H1838" t="s">
        <v>32</v>
      </c>
      <c r="I1838" t="s">
        <v>35</v>
      </c>
      <c r="J1838" t="s">
        <v>11653</v>
      </c>
      <c r="K1838" t="s">
        <v>44</v>
      </c>
    </row>
    <row r="1839" spans="1:11" x14ac:dyDescent="0.35">
      <c r="A1839">
        <v>4084</v>
      </c>
      <c r="B1839" t="s">
        <v>11675</v>
      </c>
      <c r="C1839">
        <v>27</v>
      </c>
      <c r="D1839" t="s">
        <v>11676</v>
      </c>
      <c r="E1839" t="s">
        <v>169</v>
      </c>
      <c r="F1839" t="s">
        <v>22</v>
      </c>
      <c r="G1839" t="s">
        <v>41</v>
      </c>
      <c r="H1839" t="s">
        <v>42</v>
      </c>
      <c r="I1839" t="s">
        <v>35</v>
      </c>
      <c r="J1839">
        <v>4676217755</v>
      </c>
      <c r="K1839" t="s">
        <v>44</v>
      </c>
    </row>
    <row r="1840" spans="1:11" x14ac:dyDescent="0.35">
      <c r="A1840">
        <v>4090</v>
      </c>
      <c r="B1840" t="s">
        <v>11691</v>
      </c>
      <c r="C1840">
        <v>27</v>
      </c>
      <c r="D1840" t="s">
        <v>11692</v>
      </c>
      <c r="E1840" t="s">
        <v>133</v>
      </c>
      <c r="F1840" t="s">
        <v>22</v>
      </c>
      <c r="G1840" t="s">
        <v>33</v>
      </c>
      <c r="H1840" t="s">
        <v>34</v>
      </c>
      <c r="I1840" t="s">
        <v>153</v>
      </c>
      <c r="J1840" t="s">
        <v>11693</v>
      </c>
      <c r="K1840" t="s">
        <v>37</v>
      </c>
    </row>
    <row r="1841" spans="1:11" x14ac:dyDescent="0.35">
      <c r="A1841">
        <v>4091</v>
      </c>
      <c r="B1841" t="s">
        <v>11694</v>
      </c>
      <c r="C1841">
        <v>30</v>
      </c>
      <c r="D1841" t="s">
        <v>11695</v>
      </c>
      <c r="E1841" t="s">
        <v>57</v>
      </c>
      <c r="F1841" t="s">
        <v>25</v>
      </c>
      <c r="G1841" t="s">
        <v>24</v>
      </c>
      <c r="H1841" t="s">
        <v>25</v>
      </c>
      <c r="I1841" t="s">
        <v>35</v>
      </c>
      <c r="J1841" t="s">
        <v>11696</v>
      </c>
      <c r="K1841" t="s">
        <v>37</v>
      </c>
    </row>
    <row r="1842" spans="1:11" x14ac:dyDescent="0.35">
      <c r="A1842">
        <v>4101</v>
      </c>
      <c r="B1842" t="s">
        <v>11722</v>
      </c>
      <c r="C1842">
        <v>29</v>
      </c>
      <c r="D1842" t="s">
        <v>11723</v>
      </c>
      <c r="E1842" t="s">
        <v>177</v>
      </c>
      <c r="F1842" t="s">
        <v>201</v>
      </c>
      <c r="G1842" t="s">
        <v>120</v>
      </c>
      <c r="H1842" t="s">
        <v>57</v>
      </c>
      <c r="I1842" t="s">
        <v>17</v>
      </c>
      <c r="J1842" t="s">
        <v>11724</v>
      </c>
      <c r="K1842" t="s">
        <v>28</v>
      </c>
    </row>
    <row r="1843" spans="1:11" x14ac:dyDescent="0.35">
      <c r="A1843">
        <v>4104</v>
      </c>
      <c r="B1843" t="s">
        <v>11731</v>
      </c>
      <c r="C1843">
        <v>28</v>
      </c>
      <c r="D1843" t="s">
        <v>11732</v>
      </c>
      <c r="E1843" t="s">
        <v>16</v>
      </c>
      <c r="F1843" t="s">
        <v>34</v>
      </c>
      <c r="G1843" t="s">
        <v>62</v>
      </c>
      <c r="H1843" t="s">
        <v>23</v>
      </c>
      <c r="I1843" t="s">
        <v>58</v>
      </c>
      <c r="J1843" t="s">
        <v>11733</v>
      </c>
      <c r="K1843" t="s">
        <v>19</v>
      </c>
    </row>
    <row r="1844" spans="1:11" x14ac:dyDescent="0.35">
      <c r="A1844">
        <v>4106</v>
      </c>
      <c r="B1844" t="s">
        <v>11737</v>
      </c>
      <c r="C1844">
        <v>26</v>
      </c>
      <c r="D1844" t="s">
        <v>11738</v>
      </c>
      <c r="E1844" t="s">
        <v>42</v>
      </c>
      <c r="F1844" t="s">
        <v>23</v>
      </c>
      <c r="G1844" t="s">
        <v>120</v>
      </c>
      <c r="H1844" t="s">
        <v>57</v>
      </c>
      <c r="I1844" t="s">
        <v>102</v>
      </c>
      <c r="J1844" t="s">
        <v>11739</v>
      </c>
      <c r="K1844" t="s">
        <v>37</v>
      </c>
    </row>
    <row r="1845" spans="1:11" x14ac:dyDescent="0.35">
      <c r="A1845">
        <v>4110</v>
      </c>
      <c r="B1845" t="s">
        <v>3759</v>
      </c>
      <c r="C1845">
        <v>27</v>
      </c>
      <c r="D1845" t="s">
        <v>11749</v>
      </c>
      <c r="E1845" t="s">
        <v>169</v>
      </c>
      <c r="F1845" t="s">
        <v>149</v>
      </c>
      <c r="G1845" t="s">
        <v>33</v>
      </c>
      <c r="H1845" t="s">
        <v>34</v>
      </c>
      <c r="I1845" t="s">
        <v>17</v>
      </c>
      <c r="J1845" t="s">
        <v>11750</v>
      </c>
      <c r="K1845" t="s">
        <v>28</v>
      </c>
    </row>
    <row r="1846" spans="1:11" x14ac:dyDescent="0.35">
      <c r="A1846">
        <v>4112</v>
      </c>
      <c r="B1846" t="s">
        <v>11754</v>
      </c>
      <c r="C1846">
        <v>28</v>
      </c>
      <c r="D1846" t="s">
        <v>11755</v>
      </c>
      <c r="E1846" t="s">
        <v>57</v>
      </c>
      <c r="F1846" t="s">
        <v>79</v>
      </c>
      <c r="G1846" t="s">
        <v>62</v>
      </c>
      <c r="H1846" t="s">
        <v>23</v>
      </c>
      <c r="I1846" t="s">
        <v>102</v>
      </c>
      <c r="J1846" t="s">
        <v>11756</v>
      </c>
      <c r="K1846" t="s">
        <v>44</v>
      </c>
    </row>
    <row r="1847" spans="1:11" x14ac:dyDescent="0.35">
      <c r="A1847">
        <v>4113</v>
      </c>
      <c r="B1847" t="s">
        <v>11757</v>
      </c>
      <c r="C1847">
        <v>27</v>
      </c>
      <c r="D1847" t="s">
        <v>11758</v>
      </c>
      <c r="E1847" t="s">
        <v>22</v>
      </c>
      <c r="F1847" t="s">
        <v>16</v>
      </c>
      <c r="G1847" t="s">
        <v>80</v>
      </c>
      <c r="H1847" t="s">
        <v>32</v>
      </c>
      <c r="I1847" t="s">
        <v>17</v>
      </c>
      <c r="J1847" t="s">
        <v>11759</v>
      </c>
      <c r="K1847" t="s">
        <v>19</v>
      </c>
    </row>
    <row r="1848" spans="1:11" x14ac:dyDescent="0.35">
      <c r="A1848">
        <v>4116</v>
      </c>
      <c r="B1848" t="s">
        <v>11766</v>
      </c>
      <c r="C1848">
        <v>27</v>
      </c>
      <c r="D1848" t="s">
        <v>11767</v>
      </c>
      <c r="E1848" t="s">
        <v>22</v>
      </c>
      <c r="F1848" t="s">
        <v>133</v>
      </c>
      <c r="G1848" t="s">
        <v>87</v>
      </c>
      <c r="H1848" t="s">
        <v>79</v>
      </c>
      <c r="I1848" t="s">
        <v>153</v>
      </c>
      <c r="J1848" t="s">
        <v>11768</v>
      </c>
      <c r="K1848" t="s">
        <v>19</v>
      </c>
    </row>
    <row r="1849" spans="1:11" x14ac:dyDescent="0.35">
      <c r="A1849">
        <v>4118</v>
      </c>
      <c r="B1849" t="s">
        <v>11772</v>
      </c>
      <c r="C1849">
        <v>29</v>
      </c>
      <c r="D1849" t="s">
        <v>11773</v>
      </c>
      <c r="E1849" t="s">
        <v>14</v>
      </c>
      <c r="F1849" t="s">
        <v>177</v>
      </c>
      <c r="G1849" t="s">
        <v>52</v>
      </c>
      <c r="H1849" t="s">
        <v>13</v>
      </c>
      <c r="I1849" t="s">
        <v>58</v>
      </c>
      <c r="J1849" t="s">
        <v>11774</v>
      </c>
      <c r="K1849" t="s">
        <v>44</v>
      </c>
    </row>
    <row r="1850" spans="1:11" x14ac:dyDescent="0.35">
      <c r="A1850">
        <v>4120</v>
      </c>
      <c r="B1850" t="s">
        <v>11778</v>
      </c>
      <c r="C1850">
        <v>29</v>
      </c>
      <c r="D1850" t="s">
        <v>11779</v>
      </c>
      <c r="E1850" t="s">
        <v>79</v>
      </c>
      <c r="F1850" t="s">
        <v>31</v>
      </c>
      <c r="G1850" t="s">
        <v>87</v>
      </c>
      <c r="H1850" t="s">
        <v>79</v>
      </c>
      <c r="I1850" t="s">
        <v>48</v>
      </c>
      <c r="J1850" t="s">
        <v>11780</v>
      </c>
      <c r="K1850" t="s">
        <v>44</v>
      </c>
    </row>
    <row r="1851" spans="1:11" x14ac:dyDescent="0.35">
      <c r="A1851">
        <v>4121</v>
      </c>
      <c r="B1851" t="s">
        <v>11781</v>
      </c>
      <c r="C1851">
        <v>27</v>
      </c>
      <c r="D1851" t="s">
        <v>11782</v>
      </c>
      <c r="E1851" t="s">
        <v>201</v>
      </c>
      <c r="F1851" t="s">
        <v>149</v>
      </c>
      <c r="G1851" t="s">
        <v>41</v>
      </c>
      <c r="H1851" t="s">
        <v>42</v>
      </c>
      <c r="I1851" t="s">
        <v>53</v>
      </c>
      <c r="J1851" t="s">
        <v>11783</v>
      </c>
      <c r="K1851" t="s">
        <v>19</v>
      </c>
    </row>
    <row r="1852" spans="1:11" x14ac:dyDescent="0.35">
      <c r="A1852">
        <v>4122</v>
      </c>
      <c r="B1852" t="s">
        <v>11784</v>
      </c>
      <c r="C1852">
        <v>29</v>
      </c>
      <c r="D1852" t="s">
        <v>11785</v>
      </c>
      <c r="E1852" t="s">
        <v>133</v>
      </c>
      <c r="F1852" t="s">
        <v>67</v>
      </c>
      <c r="G1852" t="s">
        <v>87</v>
      </c>
      <c r="H1852" t="s">
        <v>79</v>
      </c>
      <c r="I1852" t="s">
        <v>88</v>
      </c>
      <c r="J1852" t="s">
        <v>11786</v>
      </c>
      <c r="K1852" t="s">
        <v>76</v>
      </c>
    </row>
    <row r="1853" spans="1:11" x14ac:dyDescent="0.35">
      <c r="A1853">
        <v>4123</v>
      </c>
      <c r="B1853" t="s">
        <v>11787</v>
      </c>
      <c r="C1853">
        <v>29</v>
      </c>
      <c r="D1853" t="s">
        <v>11788</v>
      </c>
      <c r="E1853" t="s">
        <v>31</v>
      </c>
      <c r="F1853" t="s">
        <v>14</v>
      </c>
      <c r="G1853" t="s">
        <v>80</v>
      </c>
      <c r="H1853" t="s">
        <v>32</v>
      </c>
      <c r="I1853" t="s">
        <v>63</v>
      </c>
      <c r="J1853" t="s">
        <v>11789</v>
      </c>
      <c r="K1853" t="s">
        <v>28</v>
      </c>
    </row>
    <row r="1854" spans="1:11" x14ac:dyDescent="0.35">
      <c r="A1854">
        <v>4126</v>
      </c>
      <c r="B1854" t="s">
        <v>5158</v>
      </c>
      <c r="C1854">
        <v>28</v>
      </c>
      <c r="D1854" t="s">
        <v>11796</v>
      </c>
      <c r="E1854" t="s">
        <v>67</v>
      </c>
      <c r="F1854" t="s">
        <v>57</v>
      </c>
      <c r="G1854" t="s">
        <v>80</v>
      </c>
      <c r="H1854" t="s">
        <v>32</v>
      </c>
      <c r="I1854" t="s">
        <v>102</v>
      </c>
      <c r="J1854" t="s">
        <v>11797</v>
      </c>
      <c r="K1854" t="s">
        <v>44</v>
      </c>
    </row>
    <row r="1855" spans="1:11" x14ac:dyDescent="0.35">
      <c r="A1855">
        <v>4127</v>
      </c>
      <c r="B1855" t="s">
        <v>11798</v>
      </c>
      <c r="C1855">
        <v>28</v>
      </c>
      <c r="D1855" t="s">
        <v>11799</v>
      </c>
      <c r="E1855" t="s">
        <v>31</v>
      </c>
      <c r="F1855" t="s">
        <v>42</v>
      </c>
      <c r="G1855" t="s">
        <v>41</v>
      </c>
      <c r="H1855" t="s">
        <v>42</v>
      </c>
      <c r="I1855" t="s">
        <v>63</v>
      </c>
      <c r="J1855" t="s">
        <v>11800</v>
      </c>
      <c r="K1855" t="s">
        <v>28</v>
      </c>
    </row>
    <row r="1856" spans="1:11" x14ac:dyDescent="0.35">
      <c r="A1856">
        <v>4130</v>
      </c>
      <c r="B1856" t="s">
        <v>11805</v>
      </c>
      <c r="C1856">
        <v>26</v>
      </c>
      <c r="D1856" t="s">
        <v>11806</v>
      </c>
      <c r="E1856" t="s">
        <v>201</v>
      </c>
      <c r="F1856" t="s">
        <v>16</v>
      </c>
      <c r="G1856" t="s">
        <v>15</v>
      </c>
      <c r="H1856" t="s">
        <v>16</v>
      </c>
      <c r="I1856" t="s">
        <v>53</v>
      </c>
      <c r="J1856">
        <f>1-840-354-9685</f>
        <v>-10878</v>
      </c>
      <c r="K1856" t="s">
        <v>28</v>
      </c>
    </row>
    <row r="1857" spans="1:11" x14ac:dyDescent="0.35">
      <c r="A1857">
        <v>4133</v>
      </c>
      <c r="B1857" t="s">
        <v>11813</v>
      </c>
      <c r="C1857">
        <v>29</v>
      </c>
      <c r="D1857" t="s">
        <v>11814</v>
      </c>
      <c r="E1857" t="s">
        <v>14</v>
      </c>
      <c r="F1857" t="s">
        <v>101</v>
      </c>
      <c r="G1857" t="s">
        <v>33</v>
      </c>
      <c r="H1857" t="s">
        <v>34</v>
      </c>
      <c r="I1857" t="s">
        <v>153</v>
      </c>
      <c r="J1857" t="s">
        <v>11815</v>
      </c>
      <c r="K1857" t="s">
        <v>28</v>
      </c>
    </row>
    <row r="1858" spans="1:11" x14ac:dyDescent="0.35">
      <c r="A1858">
        <v>4134</v>
      </c>
      <c r="B1858" t="s">
        <v>11816</v>
      </c>
      <c r="C1858">
        <v>29</v>
      </c>
      <c r="D1858" t="s">
        <v>11817</v>
      </c>
      <c r="E1858" t="s">
        <v>14</v>
      </c>
      <c r="F1858" t="s">
        <v>42</v>
      </c>
      <c r="G1858" t="s">
        <v>24</v>
      </c>
      <c r="H1858" t="s">
        <v>25</v>
      </c>
      <c r="I1858" t="s">
        <v>68</v>
      </c>
      <c r="J1858">
        <f>1-577-978-5441</f>
        <v>-6995</v>
      </c>
      <c r="K1858" t="s">
        <v>37</v>
      </c>
    </row>
    <row r="1859" spans="1:11" x14ac:dyDescent="0.35">
      <c r="A1859">
        <v>4135</v>
      </c>
      <c r="B1859" t="s">
        <v>11818</v>
      </c>
      <c r="C1859">
        <v>26</v>
      </c>
      <c r="D1859" t="s">
        <v>11819</v>
      </c>
      <c r="E1859" t="s">
        <v>101</v>
      </c>
      <c r="F1859" t="s">
        <v>22</v>
      </c>
      <c r="G1859" t="s">
        <v>120</v>
      </c>
      <c r="H1859" t="s">
        <v>57</v>
      </c>
      <c r="I1859" t="s">
        <v>146</v>
      </c>
      <c r="J1859" t="s">
        <v>11820</v>
      </c>
      <c r="K1859" t="s">
        <v>76</v>
      </c>
    </row>
    <row r="1860" spans="1:11" x14ac:dyDescent="0.35">
      <c r="A1860">
        <v>4137</v>
      </c>
      <c r="B1860" t="s">
        <v>11824</v>
      </c>
      <c r="C1860">
        <v>30</v>
      </c>
      <c r="D1860" t="s">
        <v>11825</v>
      </c>
      <c r="E1860" t="s">
        <v>101</v>
      </c>
      <c r="F1860" t="s">
        <v>16</v>
      </c>
      <c r="G1860" t="s">
        <v>41</v>
      </c>
      <c r="H1860" t="s">
        <v>42</v>
      </c>
      <c r="I1860" t="s">
        <v>68</v>
      </c>
      <c r="J1860" t="s">
        <v>11826</v>
      </c>
      <c r="K1860" t="s">
        <v>76</v>
      </c>
    </row>
    <row r="1861" spans="1:11" x14ac:dyDescent="0.35">
      <c r="A1861">
        <v>4138</v>
      </c>
      <c r="B1861" t="s">
        <v>11827</v>
      </c>
      <c r="C1861">
        <v>29</v>
      </c>
      <c r="D1861" t="s">
        <v>11828</v>
      </c>
      <c r="E1861" t="s">
        <v>14</v>
      </c>
      <c r="F1861" t="s">
        <v>16</v>
      </c>
      <c r="G1861" t="s">
        <v>41</v>
      </c>
      <c r="H1861" t="s">
        <v>42</v>
      </c>
      <c r="I1861" t="s">
        <v>26</v>
      </c>
      <c r="J1861" t="s">
        <v>11829</v>
      </c>
      <c r="K1861" t="s">
        <v>37</v>
      </c>
    </row>
    <row r="1862" spans="1:11" x14ac:dyDescent="0.35">
      <c r="A1862">
        <v>4140</v>
      </c>
      <c r="B1862" t="s">
        <v>11833</v>
      </c>
      <c r="C1862">
        <v>29</v>
      </c>
      <c r="D1862" t="s">
        <v>11834</v>
      </c>
      <c r="E1862" t="s">
        <v>23</v>
      </c>
      <c r="F1862" t="s">
        <v>22</v>
      </c>
      <c r="G1862" t="s">
        <v>47</v>
      </c>
      <c r="H1862" t="s">
        <v>31</v>
      </c>
      <c r="I1862" t="s">
        <v>63</v>
      </c>
      <c r="J1862" t="s">
        <v>11835</v>
      </c>
      <c r="K1862" t="s">
        <v>28</v>
      </c>
    </row>
    <row r="1863" spans="1:11" x14ac:dyDescent="0.35">
      <c r="A1863">
        <v>4141</v>
      </c>
      <c r="B1863" t="s">
        <v>11836</v>
      </c>
      <c r="C1863">
        <v>26</v>
      </c>
      <c r="D1863" t="s">
        <v>11837</v>
      </c>
      <c r="E1863" t="s">
        <v>31</v>
      </c>
      <c r="F1863" t="s">
        <v>32</v>
      </c>
      <c r="G1863" t="s">
        <v>33</v>
      </c>
      <c r="H1863" t="s">
        <v>34</v>
      </c>
      <c r="I1863" t="s">
        <v>35</v>
      </c>
      <c r="J1863" t="s">
        <v>11838</v>
      </c>
      <c r="K1863" t="s">
        <v>44</v>
      </c>
    </row>
    <row r="1864" spans="1:11" x14ac:dyDescent="0.35">
      <c r="A1864">
        <v>4143</v>
      </c>
      <c r="B1864" t="s">
        <v>11842</v>
      </c>
      <c r="C1864">
        <v>26</v>
      </c>
      <c r="D1864" t="s">
        <v>11843</v>
      </c>
      <c r="E1864" t="s">
        <v>32</v>
      </c>
      <c r="F1864" t="s">
        <v>34</v>
      </c>
      <c r="G1864" t="s">
        <v>33</v>
      </c>
      <c r="H1864" t="s">
        <v>34</v>
      </c>
      <c r="I1864" t="s">
        <v>91</v>
      </c>
      <c r="J1864" t="s">
        <v>11844</v>
      </c>
      <c r="K1864" t="s">
        <v>28</v>
      </c>
    </row>
    <row r="1865" spans="1:11" x14ac:dyDescent="0.35">
      <c r="A1865">
        <v>4144</v>
      </c>
      <c r="B1865" t="s">
        <v>11845</v>
      </c>
      <c r="C1865">
        <v>29</v>
      </c>
      <c r="D1865" t="s">
        <v>11846</v>
      </c>
      <c r="E1865" t="s">
        <v>22</v>
      </c>
      <c r="F1865" t="s">
        <v>133</v>
      </c>
      <c r="G1865" t="s">
        <v>120</v>
      </c>
      <c r="H1865" t="s">
        <v>57</v>
      </c>
      <c r="I1865" t="s">
        <v>35</v>
      </c>
      <c r="J1865" t="s">
        <v>11847</v>
      </c>
      <c r="K1865" t="s">
        <v>28</v>
      </c>
    </row>
    <row r="1866" spans="1:11" x14ac:dyDescent="0.35">
      <c r="A1866">
        <v>4154</v>
      </c>
      <c r="B1866" t="s">
        <v>11875</v>
      </c>
      <c r="C1866">
        <v>26</v>
      </c>
      <c r="D1866" t="s">
        <v>11876</v>
      </c>
      <c r="E1866" t="s">
        <v>169</v>
      </c>
      <c r="F1866" t="s">
        <v>42</v>
      </c>
      <c r="G1866" t="s">
        <v>52</v>
      </c>
      <c r="H1866" t="s">
        <v>13</v>
      </c>
      <c r="I1866" t="s">
        <v>48</v>
      </c>
      <c r="J1866" t="s">
        <v>11877</v>
      </c>
      <c r="K1866" t="s">
        <v>76</v>
      </c>
    </row>
    <row r="1867" spans="1:11" x14ac:dyDescent="0.35">
      <c r="A1867">
        <v>4155</v>
      </c>
      <c r="B1867" t="s">
        <v>11878</v>
      </c>
      <c r="C1867">
        <v>28</v>
      </c>
      <c r="D1867" t="s">
        <v>11879</v>
      </c>
      <c r="E1867" t="s">
        <v>25</v>
      </c>
      <c r="F1867" t="s">
        <v>201</v>
      </c>
      <c r="G1867" t="s">
        <v>15</v>
      </c>
      <c r="H1867" t="s">
        <v>16</v>
      </c>
      <c r="I1867" t="s">
        <v>102</v>
      </c>
      <c r="J1867" t="s">
        <v>11880</v>
      </c>
      <c r="K1867" t="s">
        <v>76</v>
      </c>
    </row>
    <row r="1868" spans="1:11" x14ac:dyDescent="0.35">
      <c r="A1868">
        <v>4156</v>
      </c>
      <c r="B1868" t="s">
        <v>11881</v>
      </c>
      <c r="C1868">
        <v>27</v>
      </c>
      <c r="D1868" t="s">
        <v>11882</v>
      </c>
      <c r="E1868" t="s">
        <v>16</v>
      </c>
      <c r="F1868" t="s">
        <v>13</v>
      </c>
      <c r="G1868" t="s">
        <v>33</v>
      </c>
      <c r="H1868" t="s">
        <v>34</v>
      </c>
      <c r="I1868" t="s">
        <v>53</v>
      </c>
      <c r="J1868">
        <v>3321342129</v>
      </c>
      <c r="K1868" t="s">
        <v>76</v>
      </c>
    </row>
    <row r="1869" spans="1:11" x14ac:dyDescent="0.35">
      <c r="A1869">
        <v>4157</v>
      </c>
      <c r="B1869" t="s">
        <v>11883</v>
      </c>
      <c r="C1869">
        <v>27</v>
      </c>
      <c r="D1869" t="s">
        <v>11884</v>
      </c>
      <c r="E1869" t="s">
        <v>177</v>
      </c>
      <c r="F1869" t="s">
        <v>34</v>
      </c>
      <c r="G1869" t="s">
        <v>62</v>
      </c>
      <c r="H1869" t="s">
        <v>23</v>
      </c>
      <c r="I1869" t="s">
        <v>68</v>
      </c>
      <c r="J1869" t="s">
        <v>11885</v>
      </c>
      <c r="K1869" t="s">
        <v>76</v>
      </c>
    </row>
    <row r="1870" spans="1:11" x14ac:dyDescent="0.35">
      <c r="A1870">
        <v>4158</v>
      </c>
      <c r="B1870" t="s">
        <v>11886</v>
      </c>
      <c r="C1870">
        <v>26</v>
      </c>
      <c r="D1870" t="s">
        <v>11887</v>
      </c>
      <c r="E1870" t="s">
        <v>23</v>
      </c>
      <c r="F1870" t="s">
        <v>34</v>
      </c>
      <c r="G1870" t="s">
        <v>24</v>
      </c>
      <c r="H1870" t="s">
        <v>25</v>
      </c>
      <c r="I1870" t="s">
        <v>102</v>
      </c>
      <c r="J1870" t="s">
        <v>11888</v>
      </c>
      <c r="K1870" t="s">
        <v>28</v>
      </c>
    </row>
    <row r="1871" spans="1:11" x14ac:dyDescent="0.35">
      <c r="A1871">
        <v>4159</v>
      </c>
      <c r="B1871" t="s">
        <v>11889</v>
      </c>
      <c r="C1871">
        <v>29</v>
      </c>
      <c r="D1871" t="s">
        <v>11890</v>
      </c>
      <c r="E1871" t="s">
        <v>149</v>
      </c>
      <c r="F1871" t="s">
        <v>22</v>
      </c>
      <c r="G1871" t="s">
        <v>87</v>
      </c>
      <c r="H1871" t="s">
        <v>79</v>
      </c>
      <c r="I1871" t="s">
        <v>26</v>
      </c>
      <c r="J1871" t="s">
        <v>11891</v>
      </c>
      <c r="K1871" t="s">
        <v>44</v>
      </c>
    </row>
    <row r="1872" spans="1:11" x14ac:dyDescent="0.35">
      <c r="A1872">
        <v>4160</v>
      </c>
      <c r="B1872" t="s">
        <v>11892</v>
      </c>
      <c r="C1872">
        <v>29</v>
      </c>
      <c r="D1872" t="s">
        <v>11893</v>
      </c>
      <c r="E1872" t="s">
        <v>40</v>
      </c>
      <c r="F1872" t="s">
        <v>40</v>
      </c>
      <c r="G1872" t="s">
        <v>80</v>
      </c>
      <c r="H1872" t="s">
        <v>32</v>
      </c>
      <c r="I1872" t="s">
        <v>146</v>
      </c>
      <c r="J1872" t="s">
        <v>11894</v>
      </c>
      <c r="K1872" t="s">
        <v>37</v>
      </c>
    </row>
    <row r="1873" spans="1:11" x14ac:dyDescent="0.35">
      <c r="A1873">
        <v>4161</v>
      </c>
      <c r="B1873" t="s">
        <v>11895</v>
      </c>
      <c r="C1873">
        <v>27</v>
      </c>
      <c r="D1873" t="s">
        <v>11896</v>
      </c>
      <c r="E1873" t="s">
        <v>57</v>
      </c>
      <c r="F1873" t="s">
        <v>23</v>
      </c>
      <c r="G1873" t="s">
        <v>62</v>
      </c>
      <c r="H1873" t="s">
        <v>23</v>
      </c>
      <c r="I1873" t="s">
        <v>63</v>
      </c>
      <c r="J1873" t="s">
        <v>11897</v>
      </c>
      <c r="K1873" t="s">
        <v>19</v>
      </c>
    </row>
    <row r="1874" spans="1:11" x14ac:dyDescent="0.35">
      <c r="A1874">
        <v>4163</v>
      </c>
      <c r="B1874" t="s">
        <v>11900</v>
      </c>
      <c r="C1874">
        <v>26</v>
      </c>
      <c r="D1874" t="s">
        <v>11901</v>
      </c>
      <c r="E1874" t="s">
        <v>42</v>
      </c>
      <c r="F1874" t="s">
        <v>31</v>
      </c>
      <c r="G1874" t="s">
        <v>120</v>
      </c>
      <c r="H1874" t="s">
        <v>57</v>
      </c>
      <c r="I1874" t="s">
        <v>88</v>
      </c>
      <c r="J1874" t="s">
        <v>11902</v>
      </c>
      <c r="K1874" t="s">
        <v>37</v>
      </c>
    </row>
    <row r="1875" spans="1:11" x14ac:dyDescent="0.35">
      <c r="A1875">
        <v>4165</v>
      </c>
      <c r="B1875" t="s">
        <v>11906</v>
      </c>
      <c r="C1875">
        <v>27</v>
      </c>
      <c r="D1875" t="s">
        <v>11907</v>
      </c>
      <c r="E1875" t="s">
        <v>67</v>
      </c>
      <c r="F1875" t="s">
        <v>149</v>
      </c>
      <c r="G1875" t="s">
        <v>47</v>
      </c>
      <c r="H1875" t="s">
        <v>31</v>
      </c>
      <c r="I1875" t="s">
        <v>170</v>
      </c>
      <c r="J1875" t="s">
        <v>11908</v>
      </c>
      <c r="K1875" t="s">
        <v>19</v>
      </c>
    </row>
    <row r="1876" spans="1:11" x14ac:dyDescent="0.35">
      <c r="A1876">
        <v>4170</v>
      </c>
      <c r="B1876" t="s">
        <v>11920</v>
      </c>
      <c r="C1876">
        <v>27</v>
      </c>
      <c r="D1876" t="s">
        <v>11921</v>
      </c>
      <c r="E1876" t="s">
        <v>149</v>
      </c>
      <c r="F1876" t="s">
        <v>67</v>
      </c>
      <c r="G1876" t="s">
        <v>62</v>
      </c>
      <c r="H1876" t="s">
        <v>23</v>
      </c>
      <c r="I1876" t="s">
        <v>63</v>
      </c>
      <c r="J1876">
        <f>1-271-781-6552</f>
        <v>-7603</v>
      </c>
      <c r="K1876" t="s">
        <v>19</v>
      </c>
    </row>
    <row r="1877" spans="1:11" x14ac:dyDescent="0.35">
      <c r="A1877">
        <v>4171</v>
      </c>
      <c r="B1877" t="s">
        <v>11922</v>
      </c>
      <c r="C1877">
        <v>26</v>
      </c>
      <c r="D1877" t="s">
        <v>11923</v>
      </c>
      <c r="E1877" t="s">
        <v>23</v>
      </c>
      <c r="F1877" t="s">
        <v>133</v>
      </c>
      <c r="G1877" t="s">
        <v>41</v>
      </c>
      <c r="H1877" t="s">
        <v>42</v>
      </c>
      <c r="I1877" t="s">
        <v>116</v>
      </c>
      <c r="J1877" t="s">
        <v>11924</v>
      </c>
      <c r="K1877" t="s">
        <v>37</v>
      </c>
    </row>
    <row r="1878" spans="1:11" x14ac:dyDescent="0.35">
      <c r="A1878">
        <v>4173</v>
      </c>
      <c r="B1878" t="s">
        <v>11927</v>
      </c>
      <c r="C1878">
        <v>29</v>
      </c>
      <c r="D1878" t="s">
        <v>11928</v>
      </c>
      <c r="E1878" t="s">
        <v>34</v>
      </c>
      <c r="F1878" t="s">
        <v>22</v>
      </c>
      <c r="G1878" t="s">
        <v>41</v>
      </c>
      <c r="H1878" t="s">
        <v>42</v>
      </c>
      <c r="I1878" t="s">
        <v>91</v>
      </c>
      <c r="J1878" t="s">
        <v>11929</v>
      </c>
      <c r="K1878" t="s">
        <v>44</v>
      </c>
    </row>
    <row r="1879" spans="1:11" x14ac:dyDescent="0.35">
      <c r="A1879">
        <v>4176</v>
      </c>
      <c r="B1879" t="s">
        <v>11936</v>
      </c>
      <c r="C1879">
        <v>28</v>
      </c>
      <c r="D1879" t="s">
        <v>11937</v>
      </c>
      <c r="E1879" t="s">
        <v>14</v>
      </c>
      <c r="F1879" t="s">
        <v>16</v>
      </c>
      <c r="G1879" t="s">
        <v>52</v>
      </c>
      <c r="H1879" t="s">
        <v>13</v>
      </c>
      <c r="I1879" t="s">
        <v>146</v>
      </c>
      <c r="J1879" t="s">
        <v>11938</v>
      </c>
      <c r="K1879" t="s">
        <v>76</v>
      </c>
    </row>
    <row r="1880" spans="1:11" x14ac:dyDescent="0.35">
      <c r="A1880">
        <v>4177</v>
      </c>
      <c r="B1880" t="s">
        <v>11939</v>
      </c>
      <c r="C1880">
        <v>27</v>
      </c>
      <c r="D1880" t="s">
        <v>11940</v>
      </c>
      <c r="E1880" t="s">
        <v>177</v>
      </c>
      <c r="F1880" t="s">
        <v>25</v>
      </c>
      <c r="G1880" t="s">
        <v>47</v>
      </c>
      <c r="H1880" t="s">
        <v>31</v>
      </c>
      <c r="I1880" t="s">
        <v>102</v>
      </c>
      <c r="J1880" t="s">
        <v>11941</v>
      </c>
      <c r="K1880" t="s">
        <v>44</v>
      </c>
    </row>
    <row r="1881" spans="1:11" x14ac:dyDescent="0.35">
      <c r="A1881">
        <v>4178</v>
      </c>
      <c r="B1881" t="s">
        <v>11942</v>
      </c>
      <c r="C1881">
        <v>27</v>
      </c>
      <c r="D1881" t="s">
        <v>11943</v>
      </c>
      <c r="E1881" t="s">
        <v>67</v>
      </c>
      <c r="F1881" t="s">
        <v>149</v>
      </c>
      <c r="G1881" t="s">
        <v>120</v>
      </c>
      <c r="H1881" t="s">
        <v>57</v>
      </c>
      <c r="I1881" t="s">
        <v>17</v>
      </c>
      <c r="J1881" t="s">
        <v>11944</v>
      </c>
      <c r="K1881" t="s">
        <v>76</v>
      </c>
    </row>
    <row r="1882" spans="1:11" x14ac:dyDescent="0.35">
      <c r="A1882">
        <v>4181</v>
      </c>
      <c r="B1882" t="s">
        <v>11951</v>
      </c>
      <c r="C1882">
        <v>30</v>
      </c>
      <c r="D1882" t="s">
        <v>11952</v>
      </c>
      <c r="E1882" t="s">
        <v>133</v>
      </c>
      <c r="F1882" t="s">
        <v>133</v>
      </c>
      <c r="G1882" t="s">
        <v>62</v>
      </c>
      <c r="H1882" t="s">
        <v>23</v>
      </c>
      <c r="I1882" t="s">
        <v>26</v>
      </c>
      <c r="J1882" t="s">
        <v>11953</v>
      </c>
      <c r="K1882" t="s">
        <v>37</v>
      </c>
    </row>
    <row r="1883" spans="1:11" x14ac:dyDescent="0.35">
      <c r="A1883">
        <v>4182</v>
      </c>
      <c r="B1883" t="s">
        <v>2382</v>
      </c>
      <c r="C1883">
        <v>27</v>
      </c>
      <c r="D1883" t="s">
        <v>11954</v>
      </c>
      <c r="E1883" t="s">
        <v>22</v>
      </c>
      <c r="F1883" t="s">
        <v>57</v>
      </c>
      <c r="G1883" t="s">
        <v>120</v>
      </c>
      <c r="H1883" t="s">
        <v>57</v>
      </c>
      <c r="I1883" t="s">
        <v>91</v>
      </c>
      <c r="J1883" t="s">
        <v>11955</v>
      </c>
      <c r="K1883" t="s">
        <v>37</v>
      </c>
    </row>
    <row r="1884" spans="1:11" x14ac:dyDescent="0.35">
      <c r="A1884">
        <v>4183</v>
      </c>
      <c r="B1884" t="s">
        <v>11956</v>
      </c>
      <c r="C1884">
        <v>27</v>
      </c>
      <c r="D1884" t="s">
        <v>11957</v>
      </c>
      <c r="E1884" t="s">
        <v>34</v>
      </c>
      <c r="F1884" t="s">
        <v>201</v>
      </c>
      <c r="G1884" t="s">
        <v>120</v>
      </c>
      <c r="H1884" t="s">
        <v>57</v>
      </c>
      <c r="I1884" t="s">
        <v>146</v>
      </c>
      <c r="J1884" t="s">
        <v>11958</v>
      </c>
      <c r="K1884" t="s">
        <v>19</v>
      </c>
    </row>
    <row r="1885" spans="1:11" x14ac:dyDescent="0.35">
      <c r="A1885">
        <v>4184</v>
      </c>
      <c r="B1885" t="s">
        <v>11959</v>
      </c>
      <c r="C1885">
        <v>29</v>
      </c>
      <c r="D1885" t="s">
        <v>11960</v>
      </c>
      <c r="E1885" t="s">
        <v>14</v>
      </c>
      <c r="F1885" t="s">
        <v>32</v>
      </c>
      <c r="G1885" t="s">
        <v>87</v>
      </c>
      <c r="H1885" t="s">
        <v>79</v>
      </c>
      <c r="I1885" t="s">
        <v>58</v>
      </c>
      <c r="J1885" t="s">
        <v>11961</v>
      </c>
      <c r="K1885" t="s">
        <v>28</v>
      </c>
    </row>
    <row r="1886" spans="1:11" x14ac:dyDescent="0.35">
      <c r="A1886">
        <v>4187</v>
      </c>
      <c r="B1886" t="s">
        <v>11968</v>
      </c>
      <c r="C1886">
        <v>27</v>
      </c>
      <c r="D1886" t="s">
        <v>11969</v>
      </c>
      <c r="E1886" t="s">
        <v>16</v>
      </c>
      <c r="F1886" t="s">
        <v>149</v>
      </c>
      <c r="G1886" t="s">
        <v>52</v>
      </c>
      <c r="H1886" t="s">
        <v>13</v>
      </c>
      <c r="I1886" t="s">
        <v>35</v>
      </c>
      <c r="J1886" t="s">
        <v>11970</v>
      </c>
      <c r="K1886" t="s">
        <v>19</v>
      </c>
    </row>
    <row r="1887" spans="1:11" x14ac:dyDescent="0.35">
      <c r="A1887">
        <v>4188</v>
      </c>
      <c r="B1887" t="s">
        <v>11971</v>
      </c>
      <c r="C1887">
        <v>30</v>
      </c>
      <c r="D1887" t="s">
        <v>11972</v>
      </c>
      <c r="E1887" t="s">
        <v>16</v>
      </c>
      <c r="F1887" t="s">
        <v>57</v>
      </c>
      <c r="G1887" t="s">
        <v>24</v>
      </c>
      <c r="H1887" t="s">
        <v>25</v>
      </c>
      <c r="I1887" t="s">
        <v>53</v>
      </c>
      <c r="J1887" t="s">
        <v>11973</v>
      </c>
      <c r="K1887" t="s">
        <v>28</v>
      </c>
    </row>
    <row r="1888" spans="1:11" x14ac:dyDescent="0.35">
      <c r="A1888">
        <v>4189</v>
      </c>
      <c r="B1888" t="s">
        <v>11974</v>
      </c>
      <c r="C1888">
        <v>27</v>
      </c>
      <c r="D1888" t="s">
        <v>11975</v>
      </c>
      <c r="E1888" t="s">
        <v>22</v>
      </c>
      <c r="F1888" t="s">
        <v>79</v>
      </c>
      <c r="G1888" t="s">
        <v>87</v>
      </c>
      <c r="H1888" t="s">
        <v>79</v>
      </c>
      <c r="I1888" t="s">
        <v>26</v>
      </c>
      <c r="J1888">
        <v>6123518206</v>
      </c>
      <c r="K1888" t="s">
        <v>19</v>
      </c>
    </row>
    <row r="1889" spans="1:11" x14ac:dyDescent="0.35">
      <c r="A1889">
        <v>4190</v>
      </c>
      <c r="B1889" t="s">
        <v>11976</v>
      </c>
      <c r="C1889">
        <v>29</v>
      </c>
      <c r="D1889" t="s">
        <v>11977</v>
      </c>
      <c r="E1889" t="s">
        <v>16</v>
      </c>
      <c r="F1889" t="s">
        <v>14</v>
      </c>
      <c r="G1889" t="s">
        <v>62</v>
      </c>
      <c r="H1889" t="s">
        <v>23</v>
      </c>
      <c r="I1889" t="s">
        <v>102</v>
      </c>
      <c r="J1889" t="s">
        <v>11978</v>
      </c>
      <c r="K1889" t="s">
        <v>28</v>
      </c>
    </row>
    <row r="1890" spans="1:11" x14ac:dyDescent="0.35">
      <c r="A1890">
        <v>4197</v>
      </c>
      <c r="B1890" t="s">
        <v>11996</v>
      </c>
      <c r="C1890">
        <v>28</v>
      </c>
      <c r="D1890" t="s">
        <v>11997</v>
      </c>
      <c r="E1890" t="s">
        <v>169</v>
      </c>
      <c r="F1890" t="s">
        <v>40</v>
      </c>
      <c r="G1890" t="s">
        <v>33</v>
      </c>
      <c r="H1890" t="s">
        <v>34</v>
      </c>
      <c r="I1890" t="s">
        <v>35</v>
      </c>
      <c r="J1890" t="s">
        <v>11998</v>
      </c>
      <c r="K1890" t="s">
        <v>37</v>
      </c>
    </row>
    <row r="1891" spans="1:11" x14ac:dyDescent="0.35">
      <c r="A1891">
        <v>4198</v>
      </c>
      <c r="B1891" t="s">
        <v>11999</v>
      </c>
      <c r="C1891">
        <v>28</v>
      </c>
      <c r="D1891" t="s">
        <v>12000</v>
      </c>
      <c r="E1891" t="s">
        <v>57</v>
      </c>
      <c r="F1891" t="s">
        <v>32</v>
      </c>
      <c r="G1891" t="s">
        <v>120</v>
      </c>
      <c r="H1891" t="s">
        <v>57</v>
      </c>
      <c r="I1891" t="s">
        <v>26</v>
      </c>
      <c r="J1891" t="s">
        <v>12001</v>
      </c>
      <c r="K1891" t="s">
        <v>44</v>
      </c>
    </row>
    <row r="1892" spans="1:11" x14ac:dyDescent="0.35">
      <c r="A1892">
        <v>4199</v>
      </c>
      <c r="B1892" t="s">
        <v>12002</v>
      </c>
      <c r="C1892">
        <v>26</v>
      </c>
      <c r="D1892" t="s">
        <v>12003</v>
      </c>
      <c r="E1892" t="s">
        <v>57</v>
      </c>
      <c r="F1892" t="s">
        <v>32</v>
      </c>
      <c r="G1892" t="s">
        <v>80</v>
      </c>
      <c r="H1892" t="s">
        <v>32</v>
      </c>
      <c r="I1892" t="s">
        <v>68</v>
      </c>
      <c r="J1892" t="s">
        <v>12004</v>
      </c>
      <c r="K1892" t="s">
        <v>76</v>
      </c>
    </row>
    <row r="1893" spans="1:11" x14ac:dyDescent="0.35">
      <c r="A1893">
        <v>4201</v>
      </c>
      <c r="B1893" t="s">
        <v>12008</v>
      </c>
      <c r="C1893">
        <v>29</v>
      </c>
      <c r="D1893" t="s">
        <v>12009</v>
      </c>
      <c r="E1893" t="s">
        <v>34</v>
      </c>
      <c r="F1893" t="s">
        <v>14</v>
      </c>
      <c r="G1893" t="s">
        <v>87</v>
      </c>
      <c r="H1893" t="s">
        <v>79</v>
      </c>
      <c r="I1893" t="s">
        <v>68</v>
      </c>
      <c r="J1893" t="s">
        <v>12010</v>
      </c>
      <c r="K1893" t="s">
        <v>44</v>
      </c>
    </row>
    <row r="1894" spans="1:11" x14ac:dyDescent="0.35">
      <c r="A1894">
        <v>4202</v>
      </c>
      <c r="B1894" t="s">
        <v>12011</v>
      </c>
      <c r="C1894">
        <v>29</v>
      </c>
      <c r="D1894" t="s">
        <v>12012</v>
      </c>
      <c r="E1894" t="s">
        <v>22</v>
      </c>
      <c r="F1894" t="s">
        <v>14</v>
      </c>
      <c r="G1894" t="s">
        <v>15</v>
      </c>
      <c r="H1894" t="s">
        <v>16</v>
      </c>
      <c r="I1894" t="s">
        <v>53</v>
      </c>
      <c r="J1894">
        <v>7219983304</v>
      </c>
      <c r="K1894" t="s">
        <v>28</v>
      </c>
    </row>
    <row r="1895" spans="1:11" x14ac:dyDescent="0.35">
      <c r="A1895">
        <v>4203</v>
      </c>
      <c r="B1895" t="s">
        <v>12013</v>
      </c>
      <c r="C1895">
        <v>27</v>
      </c>
      <c r="D1895" t="s">
        <v>12014</v>
      </c>
      <c r="E1895" t="s">
        <v>34</v>
      </c>
      <c r="F1895" t="s">
        <v>42</v>
      </c>
      <c r="G1895" t="s">
        <v>52</v>
      </c>
      <c r="H1895" t="s">
        <v>13</v>
      </c>
      <c r="I1895" t="s">
        <v>88</v>
      </c>
      <c r="J1895" t="s">
        <v>12015</v>
      </c>
      <c r="K1895" t="s">
        <v>44</v>
      </c>
    </row>
    <row r="1896" spans="1:11" x14ac:dyDescent="0.35">
      <c r="A1896">
        <v>4204</v>
      </c>
      <c r="B1896" t="s">
        <v>12016</v>
      </c>
      <c r="C1896">
        <v>30</v>
      </c>
      <c r="D1896" t="s">
        <v>12017</v>
      </c>
      <c r="E1896" t="s">
        <v>22</v>
      </c>
      <c r="F1896" t="s">
        <v>101</v>
      </c>
      <c r="G1896" t="s">
        <v>24</v>
      </c>
      <c r="H1896" t="s">
        <v>25</v>
      </c>
      <c r="I1896" t="s">
        <v>91</v>
      </c>
      <c r="J1896" t="s">
        <v>12018</v>
      </c>
      <c r="K1896" t="s">
        <v>19</v>
      </c>
    </row>
    <row r="1897" spans="1:11" x14ac:dyDescent="0.35">
      <c r="A1897">
        <v>4207</v>
      </c>
      <c r="B1897" t="s">
        <v>12011</v>
      </c>
      <c r="C1897">
        <v>28</v>
      </c>
      <c r="D1897" t="s">
        <v>12024</v>
      </c>
      <c r="E1897" t="s">
        <v>13</v>
      </c>
      <c r="F1897" t="s">
        <v>201</v>
      </c>
      <c r="G1897" t="s">
        <v>80</v>
      </c>
      <c r="H1897" t="s">
        <v>32</v>
      </c>
      <c r="I1897" t="s">
        <v>26</v>
      </c>
      <c r="J1897" t="s">
        <v>12025</v>
      </c>
      <c r="K1897" t="s">
        <v>44</v>
      </c>
    </row>
    <row r="1898" spans="1:11" x14ac:dyDescent="0.35">
      <c r="A1898">
        <v>4208</v>
      </c>
      <c r="B1898" t="s">
        <v>12026</v>
      </c>
      <c r="C1898">
        <v>30</v>
      </c>
      <c r="D1898" t="s">
        <v>12027</v>
      </c>
      <c r="E1898" t="s">
        <v>101</v>
      </c>
      <c r="F1898" t="s">
        <v>23</v>
      </c>
      <c r="G1898" t="s">
        <v>52</v>
      </c>
      <c r="H1898" t="s">
        <v>13</v>
      </c>
      <c r="I1898" t="s">
        <v>68</v>
      </c>
      <c r="J1898" t="s">
        <v>12028</v>
      </c>
      <c r="K1898" t="s">
        <v>28</v>
      </c>
    </row>
    <row r="1899" spans="1:11" x14ac:dyDescent="0.35">
      <c r="A1899">
        <v>4213</v>
      </c>
      <c r="B1899" t="s">
        <v>12041</v>
      </c>
      <c r="C1899">
        <v>28</v>
      </c>
      <c r="D1899" t="s">
        <v>12042</v>
      </c>
      <c r="E1899" t="s">
        <v>16</v>
      </c>
      <c r="F1899" t="s">
        <v>169</v>
      </c>
      <c r="G1899" t="s">
        <v>15</v>
      </c>
      <c r="H1899" t="s">
        <v>16</v>
      </c>
      <c r="I1899" t="s">
        <v>146</v>
      </c>
      <c r="J1899" t="s">
        <v>12043</v>
      </c>
      <c r="K1899" t="s">
        <v>76</v>
      </c>
    </row>
    <row r="1900" spans="1:11" x14ac:dyDescent="0.35">
      <c r="A1900">
        <v>4214</v>
      </c>
      <c r="B1900" t="s">
        <v>12044</v>
      </c>
      <c r="C1900">
        <v>27</v>
      </c>
      <c r="D1900" t="s">
        <v>12045</v>
      </c>
      <c r="E1900" t="s">
        <v>13</v>
      </c>
      <c r="F1900" t="s">
        <v>32</v>
      </c>
      <c r="G1900" t="s">
        <v>24</v>
      </c>
      <c r="H1900" t="s">
        <v>25</v>
      </c>
      <c r="I1900" t="s">
        <v>48</v>
      </c>
      <c r="J1900" t="s">
        <v>12046</v>
      </c>
      <c r="K1900" t="s">
        <v>44</v>
      </c>
    </row>
    <row r="1901" spans="1:11" x14ac:dyDescent="0.35">
      <c r="A1901">
        <v>4216</v>
      </c>
      <c r="B1901" t="s">
        <v>12050</v>
      </c>
      <c r="C1901">
        <v>28</v>
      </c>
      <c r="D1901" t="s">
        <v>12051</v>
      </c>
      <c r="E1901" t="s">
        <v>67</v>
      </c>
      <c r="F1901" t="s">
        <v>201</v>
      </c>
      <c r="G1901" t="s">
        <v>33</v>
      </c>
      <c r="H1901" t="s">
        <v>34</v>
      </c>
      <c r="I1901" t="s">
        <v>88</v>
      </c>
      <c r="J1901">
        <v>1639070797</v>
      </c>
      <c r="K1901" t="s">
        <v>76</v>
      </c>
    </row>
    <row r="1902" spans="1:11" x14ac:dyDescent="0.35">
      <c r="A1902">
        <v>4221</v>
      </c>
      <c r="B1902" t="s">
        <v>12061</v>
      </c>
      <c r="C1902">
        <v>27</v>
      </c>
      <c r="D1902" t="s">
        <v>12062</v>
      </c>
      <c r="E1902" t="s">
        <v>101</v>
      </c>
      <c r="F1902" t="s">
        <v>16</v>
      </c>
      <c r="G1902" t="s">
        <v>15</v>
      </c>
      <c r="H1902" t="s">
        <v>16</v>
      </c>
      <c r="I1902" t="s">
        <v>63</v>
      </c>
      <c r="J1902" t="s">
        <v>12063</v>
      </c>
      <c r="K1902" t="s">
        <v>44</v>
      </c>
    </row>
    <row r="1903" spans="1:11" x14ac:dyDescent="0.35">
      <c r="A1903">
        <v>4229</v>
      </c>
      <c r="B1903" t="s">
        <v>12084</v>
      </c>
      <c r="C1903">
        <v>26</v>
      </c>
      <c r="D1903" t="s">
        <v>12085</v>
      </c>
      <c r="E1903" t="s">
        <v>133</v>
      </c>
      <c r="F1903" t="s">
        <v>16</v>
      </c>
      <c r="G1903" t="s">
        <v>24</v>
      </c>
      <c r="H1903" t="s">
        <v>25</v>
      </c>
      <c r="I1903" t="s">
        <v>48</v>
      </c>
      <c r="J1903" t="s">
        <v>12086</v>
      </c>
      <c r="K1903" t="s">
        <v>76</v>
      </c>
    </row>
    <row r="1904" spans="1:11" x14ac:dyDescent="0.35">
      <c r="A1904">
        <v>4231</v>
      </c>
      <c r="B1904" t="s">
        <v>12090</v>
      </c>
      <c r="C1904">
        <v>30</v>
      </c>
      <c r="D1904" t="s">
        <v>12091</v>
      </c>
      <c r="E1904" t="s">
        <v>14</v>
      </c>
      <c r="F1904" t="s">
        <v>149</v>
      </c>
      <c r="G1904" t="s">
        <v>33</v>
      </c>
      <c r="H1904" t="s">
        <v>34</v>
      </c>
      <c r="I1904" t="s">
        <v>170</v>
      </c>
      <c r="J1904" t="s">
        <v>12092</v>
      </c>
      <c r="K1904" t="s">
        <v>76</v>
      </c>
    </row>
    <row r="1905" spans="1:11" x14ac:dyDescent="0.35">
      <c r="A1905">
        <v>4232</v>
      </c>
      <c r="B1905" t="s">
        <v>12093</v>
      </c>
      <c r="C1905">
        <v>27</v>
      </c>
      <c r="D1905" t="s">
        <v>12094</v>
      </c>
      <c r="E1905" t="s">
        <v>169</v>
      </c>
      <c r="F1905" t="s">
        <v>25</v>
      </c>
      <c r="G1905" t="s">
        <v>52</v>
      </c>
      <c r="H1905" t="s">
        <v>13</v>
      </c>
      <c r="I1905" t="s">
        <v>102</v>
      </c>
      <c r="J1905" t="s">
        <v>12095</v>
      </c>
      <c r="K1905" t="s">
        <v>19</v>
      </c>
    </row>
    <row r="1906" spans="1:11" x14ac:dyDescent="0.35">
      <c r="A1906">
        <v>4237</v>
      </c>
      <c r="B1906" t="s">
        <v>12107</v>
      </c>
      <c r="C1906">
        <v>28</v>
      </c>
      <c r="D1906" t="s">
        <v>12108</v>
      </c>
      <c r="E1906" t="s">
        <v>13</v>
      </c>
      <c r="F1906" t="s">
        <v>133</v>
      </c>
      <c r="G1906" t="s">
        <v>87</v>
      </c>
      <c r="H1906" t="s">
        <v>79</v>
      </c>
      <c r="I1906" t="s">
        <v>88</v>
      </c>
      <c r="J1906" t="s">
        <v>12109</v>
      </c>
      <c r="K1906" t="s">
        <v>37</v>
      </c>
    </row>
    <row r="1907" spans="1:11" x14ac:dyDescent="0.35">
      <c r="A1907">
        <v>4238</v>
      </c>
      <c r="B1907" t="s">
        <v>12110</v>
      </c>
      <c r="C1907">
        <v>30</v>
      </c>
      <c r="D1907" t="s">
        <v>12111</v>
      </c>
      <c r="E1907" t="s">
        <v>16</v>
      </c>
      <c r="F1907" t="s">
        <v>169</v>
      </c>
      <c r="G1907" t="s">
        <v>15</v>
      </c>
      <c r="H1907" t="s">
        <v>16</v>
      </c>
      <c r="I1907" t="s">
        <v>88</v>
      </c>
      <c r="J1907" t="s">
        <v>12112</v>
      </c>
      <c r="K1907" t="s">
        <v>28</v>
      </c>
    </row>
    <row r="1908" spans="1:11" x14ac:dyDescent="0.35">
      <c r="A1908">
        <v>4239</v>
      </c>
      <c r="B1908" t="s">
        <v>12113</v>
      </c>
      <c r="C1908">
        <v>28</v>
      </c>
      <c r="D1908" t="s">
        <v>12114</v>
      </c>
      <c r="E1908" t="s">
        <v>13</v>
      </c>
      <c r="F1908" t="s">
        <v>169</v>
      </c>
      <c r="G1908" t="s">
        <v>24</v>
      </c>
      <c r="H1908" t="s">
        <v>25</v>
      </c>
      <c r="I1908" t="s">
        <v>63</v>
      </c>
      <c r="J1908" t="s">
        <v>12115</v>
      </c>
      <c r="K1908" t="s">
        <v>37</v>
      </c>
    </row>
    <row r="1909" spans="1:11" x14ac:dyDescent="0.35">
      <c r="A1909">
        <v>4241</v>
      </c>
      <c r="B1909" t="s">
        <v>12118</v>
      </c>
      <c r="C1909">
        <v>29</v>
      </c>
      <c r="D1909" t="s">
        <v>12119</v>
      </c>
      <c r="E1909" t="s">
        <v>22</v>
      </c>
      <c r="F1909" t="s">
        <v>42</v>
      </c>
      <c r="G1909" t="s">
        <v>62</v>
      </c>
      <c r="H1909" t="s">
        <v>23</v>
      </c>
      <c r="I1909" t="s">
        <v>146</v>
      </c>
      <c r="J1909" t="s">
        <v>12120</v>
      </c>
      <c r="K1909" t="s">
        <v>44</v>
      </c>
    </row>
    <row r="1910" spans="1:11" x14ac:dyDescent="0.35">
      <c r="A1910">
        <v>4243</v>
      </c>
      <c r="B1910" t="s">
        <v>12124</v>
      </c>
      <c r="C1910">
        <v>26</v>
      </c>
      <c r="D1910" t="s">
        <v>12125</v>
      </c>
      <c r="E1910" t="s">
        <v>79</v>
      </c>
      <c r="F1910" t="s">
        <v>177</v>
      </c>
      <c r="G1910" t="s">
        <v>24</v>
      </c>
      <c r="H1910" t="s">
        <v>25</v>
      </c>
      <c r="I1910" t="s">
        <v>63</v>
      </c>
      <c r="J1910" t="s">
        <v>12126</v>
      </c>
      <c r="K1910" t="s">
        <v>76</v>
      </c>
    </row>
    <row r="1911" spans="1:11" x14ac:dyDescent="0.35">
      <c r="A1911">
        <v>4245</v>
      </c>
      <c r="B1911" t="s">
        <v>12130</v>
      </c>
      <c r="C1911">
        <v>28</v>
      </c>
      <c r="D1911" t="s">
        <v>12131</v>
      </c>
      <c r="E1911" t="s">
        <v>149</v>
      </c>
      <c r="F1911" t="s">
        <v>101</v>
      </c>
      <c r="G1911" t="s">
        <v>87</v>
      </c>
      <c r="H1911" t="s">
        <v>79</v>
      </c>
      <c r="I1911" t="s">
        <v>35</v>
      </c>
      <c r="J1911" t="s">
        <v>12132</v>
      </c>
      <c r="K1911" t="s">
        <v>37</v>
      </c>
    </row>
    <row r="1912" spans="1:11" x14ac:dyDescent="0.35">
      <c r="A1912">
        <v>4251</v>
      </c>
      <c r="B1912" t="s">
        <v>12147</v>
      </c>
      <c r="C1912">
        <v>27</v>
      </c>
      <c r="D1912" t="s">
        <v>12148</v>
      </c>
      <c r="E1912" t="s">
        <v>32</v>
      </c>
      <c r="F1912" t="s">
        <v>16</v>
      </c>
      <c r="G1912" t="s">
        <v>87</v>
      </c>
      <c r="H1912" t="s">
        <v>79</v>
      </c>
      <c r="I1912" t="s">
        <v>58</v>
      </c>
      <c r="J1912" t="s">
        <v>12149</v>
      </c>
      <c r="K1912" t="s">
        <v>37</v>
      </c>
    </row>
    <row r="1913" spans="1:11" x14ac:dyDescent="0.35">
      <c r="A1913">
        <v>4252</v>
      </c>
      <c r="B1913" t="s">
        <v>12150</v>
      </c>
      <c r="C1913">
        <v>27</v>
      </c>
      <c r="D1913" t="s">
        <v>12151</v>
      </c>
      <c r="E1913" t="s">
        <v>13</v>
      </c>
      <c r="F1913" t="s">
        <v>22</v>
      </c>
      <c r="G1913" t="s">
        <v>52</v>
      </c>
      <c r="H1913" t="s">
        <v>13</v>
      </c>
      <c r="I1913" t="s">
        <v>88</v>
      </c>
      <c r="J1913" t="s">
        <v>12152</v>
      </c>
      <c r="K1913" t="s">
        <v>19</v>
      </c>
    </row>
    <row r="1914" spans="1:11" x14ac:dyDescent="0.35">
      <c r="A1914">
        <v>4253</v>
      </c>
      <c r="B1914" t="s">
        <v>12153</v>
      </c>
      <c r="C1914">
        <v>29</v>
      </c>
      <c r="D1914" t="s">
        <v>12154</v>
      </c>
      <c r="E1914" t="s">
        <v>201</v>
      </c>
      <c r="F1914" t="s">
        <v>40</v>
      </c>
      <c r="G1914" t="s">
        <v>120</v>
      </c>
      <c r="H1914" t="s">
        <v>57</v>
      </c>
      <c r="I1914" t="s">
        <v>48</v>
      </c>
      <c r="J1914" t="s">
        <v>12155</v>
      </c>
      <c r="K1914" t="s">
        <v>76</v>
      </c>
    </row>
    <row r="1915" spans="1:11" x14ac:dyDescent="0.35">
      <c r="A1915">
        <v>4255</v>
      </c>
      <c r="B1915" t="s">
        <v>12159</v>
      </c>
      <c r="C1915">
        <v>29</v>
      </c>
      <c r="D1915" t="s">
        <v>12160</v>
      </c>
      <c r="E1915" t="s">
        <v>133</v>
      </c>
      <c r="F1915" t="s">
        <v>23</v>
      </c>
      <c r="G1915" t="s">
        <v>41</v>
      </c>
      <c r="H1915" t="s">
        <v>42</v>
      </c>
      <c r="I1915" t="s">
        <v>48</v>
      </c>
      <c r="J1915" t="s">
        <v>12161</v>
      </c>
      <c r="K1915" t="s">
        <v>28</v>
      </c>
    </row>
    <row r="1916" spans="1:11" x14ac:dyDescent="0.35">
      <c r="A1916">
        <v>4262</v>
      </c>
      <c r="B1916" t="s">
        <v>12180</v>
      </c>
      <c r="C1916">
        <v>30</v>
      </c>
      <c r="D1916" t="s">
        <v>12181</v>
      </c>
      <c r="E1916" t="s">
        <v>133</v>
      </c>
      <c r="F1916" t="s">
        <v>25</v>
      </c>
      <c r="G1916" t="s">
        <v>52</v>
      </c>
      <c r="H1916" t="s">
        <v>13</v>
      </c>
      <c r="I1916" t="s">
        <v>102</v>
      </c>
      <c r="J1916" t="s">
        <v>12182</v>
      </c>
      <c r="K1916" t="s">
        <v>76</v>
      </c>
    </row>
    <row r="1917" spans="1:11" x14ac:dyDescent="0.35">
      <c r="A1917">
        <v>4263</v>
      </c>
      <c r="B1917" t="s">
        <v>12183</v>
      </c>
      <c r="C1917">
        <v>27</v>
      </c>
      <c r="D1917" t="s">
        <v>12184</v>
      </c>
      <c r="E1917" t="s">
        <v>32</v>
      </c>
      <c r="F1917" t="s">
        <v>25</v>
      </c>
      <c r="G1917" t="s">
        <v>15</v>
      </c>
      <c r="H1917" t="s">
        <v>16</v>
      </c>
      <c r="I1917" t="s">
        <v>146</v>
      </c>
      <c r="J1917" t="s">
        <v>12185</v>
      </c>
      <c r="K1917" t="s">
        <v>37</v>
      </c>
    </row>
    <row r="1918" spans="1:11" x14ac:dyDescent="0.35">
      <c r="A1918">
        <v>4265</v>
      </c>
      <c r="B1918" t="s">
        <v>12189</v>
      </c>
      <c r="C1918">
        <v>26</v>
      </c>
      <c r="D1918" t="s">
        <v>12190</v>
      </c>
      <c r="E1918" t="s">
        <v>201</v>
      </c>
      <c r="F1918" t="s">
        <v>14</v>
      </c>
      <c r="G1918" t="s">
        <v>33</v>
      </c>
      <c r="H1918" t="s">
        <v>34</v>
      </c>
      <c r="I1918" t="s">
        <v>53</v>
      </c>
      <c r="J1918">
        <v>7417017806</v>
      </c>
      <c r="K1918" t="s">
        <v>76</v>
      </c>
    </row>
    <row r="1919" spans="1:11" x14ac:dyDescent="0.35">
      <c r="A1919">
        <v>4266</v>
      </c>
      <c r="B1919" t="s">
        <v>12191</v>
      </c>
      <c r="C1919">
        <v>29</v>
      </c>
      <c r="D1919" t="s">
        <v>12192</v>
      </c>
      <c r="E1919" t="s">
        <v>177</v>
      </c>
      <c r="F1919" t="s">
        <v>57</v>
      </c>
      <c r="G1919" t="s">
        <v>47</v>
      </c>
      <c r="H1919" t="s">
        <v>31</v>
      </c>
      <c r="I1919" t="s">
        <v>48</v>
      </c>
      <c r="J1919">
        <v>5554846366</v>
      </c>
      <c r="K1919" t="s">
        <v>19</v>
      </c>
    </row>
    <row r="1920" spans="1:11" x14ac:dyDescent="0.35">
      <c r="A1920">
        <v>4269</v>
      </c>
      <c r="B1920" t="s">
        <v>12198</v>
      </c>
      <c r="C1920">
        <v>28</v>
      </c>
      <c r="D1920" t="s">
        <v>12199</v>
      </c>
      <c r="E1920" t="s">
        <v>34</v>
      </c>
      <c r="F1920" t="s">
        <v>57</v>
      </c>
      <c r="G1920" t="s">
        <v>87</v>
      </c>
      <c r="H1920" t="s">
        <v>79</v>
      </c>
      <c r="I1920" t="s">
        <v>153</v>
      </c>
      <c r="J1920" t="s">
        <v>12200</v>
      </c>
      <c r="K1920" t="s">
        <v>44</v>
      </c>
    </row>
    <row r="1921" spans="1:11" x14ac:dyDescent="0.35">
      <c r="A1921">
        <v>4271</v>
      </c>
      <c r="B1921" t="s">
        <v>12204</v>
      </c>
      <c r="C1921">
        <v>27</v>
      </c>
      <c r="D1921" t="s">
        <v>12205</v>
      </c>
      <c r="E1921" t="s">
        <v>13</v>
      </c>
      <c r="F1921" t="s">
        <v>40</v>
      </c>
      <c r="G1921" t="s">
        <v>62</v>
      </c>
      <c r="H1921" t="s">
        <v>23</v>
      </c>
      <c r="I1921" t="s">
        <v>170</v>
      </c>
      <c r="J1921" t="s">
        <v>12206</v>
      </c>
      <c r="K1921" t="s">
        <v>76</v>
      </c>
    </row>
    <row r="1922" spans="1:11" x14ac:dyDescent="0.35">
      <c r="A1922">
        <v>4272</v>
      </c>
      <c r="B1922" t="s">
        <v>12207</v>
      </c>
      <c r="C1922">
        <v>30</v>
      </c>
      <c r="D1922" t="s">
        <v>12208</v>
      </c>
      <c r="E1922" t="s">
        <v>25</v>
      </c>
      <c r="F1922" t="s">
        <v>177</v>
      </c>
      <c r="G1922" t="s">
        <v>41</v>
      </c>
      <c r="H1922" t="s">
        <v>42</v>
      </c>
      <c r="I1922" t="s">
        <v>170</v>
      </c>
      <c r="J1922" t="s">
        <v>12209</v>
      </c>
      <c r="K1922" t="s">
        <v>19</v>
      </c>
    </row>
    <row r="1923" spans="1:11" x14ac:dyDescent="0.35">
      <c r="A1923">
        <v>4273</v>
      </c>
      <c r="B1923" t="s">
        <v>12210</v>
      </c>
      <c r="C1923">
        <v>27</v>
      </c>
      <c r="D1923" t="s">
        <v>12211</v>
      </c>
      <c r="E1923" t="s">
        <v>31</v>
      </c>
      <c r="F1923" t="s">
        <v>25</v>
      </c>
      <c r="G1923" t="s">
        <v>52</v>
      </c>
      <c r="H1923" t="s">
        <v>13</v>
      </c>
      <c r="I1923" t="s">
        <v>35</v>
      </c>
      <c r="J1923">
        <v>2388177600</v>
      </c>
      <c r="K1923" t="s">
        <v>19</v>
      </c>
    </row>
    <row r="1924" spans="1:11" x14ac:dyDescent="0.35">
      <c r="A1924">
        <v>4274</v>
      </c>
      <c r="B1924" t="s">
        <v>12212</v>
      </c>
      <c r="C1924">
        <v>27</v>
      </c>
      <c r="D1924" t="s">
        <v>12213</v>
      </c>
      <c r="E1924" t="s">
        <v>149</v>
      </c>
      <c r="F1924" t="s">
        <v>25</v>
      </c>
      <c r="G1924" t="s">
        <v>24</v>
      </c>
      <c r="H1924" t="s">
        <v>25</v>
      </c>
      <c r="I1924" t="s">
        <v>88</v>
      </c>
      <c r="J1924" t="s">
        <v>12214</v>
      </c>
      <c r="K1924" t="s">
        <v>37</v>
      </c>
    </row>
    <row r="1925" spans="1:11" x14ac:dyDescent="0.35">
      <c r="A1925">
        <v>4276</v>
      </c>
      <c r="B1925" t="s">
        <v>12218</v>
      </c>
      <c r="C1925">
        <v>30</v>
      </c>
      <c r="D1925" t="s">
        <v>12219</v>
      </c>
      <c r="E1925" t="s">
        <v>32</v>
      </c>
      <c r="F1925" t="s">
        <v>67</v>
      </c>
      <c r="G1925" t="s">
        <v>62</v>
      </c>
      <c r="H1925" t="s">
        <v>23</v>
      </c>
      <c r="I1925" t="s">
        <v>116</v>
      </c>
      <c r="J1925" t="s">
        <v>12220</v>
      </c>
      <c r="K1925" t="s">
        <v>76</v>
      </c>
    </row>
    <row r="1926" spans="1:11" x14ac:dyDescent="0.35">
      <c r="A1926">
        <v>4278</v>
      </c>
      <c r="B1926" t="s">
        <v>12224</v>
      </c>
      <c r="C1926">
        <v>28</v>
      </c>
      <c r="D1926" t="s">
        <v>12225</v>
      </c>
      <c r="E1926" t="s">
        <v>57</v>
      </c>
      <c r="F1926" t="s">
        <v>177</v>
      </c>
      <c r="G1926" t="s">
        <v>87</v>
      </c>
      <c r="H1926" t="s">
        <v>79</v>
      </c>
      <c r="I1926" t="s">
        <v>17</v>
      </c>
      <c r="J1926" t="s">
        <v>12226</v>
      </c>
      <c r="K1926" t="s">
        <v>28</v>
      </c>
    </row>
    <row r="1927" spans="1:11" x14ac:dyDescent="0.35">
      <c r="A1927">
        <v>4280</v>
      </c>
      <c r="B1927" t="s">
        <v>12230</v>
      </c>
      <c r="C1927">
        <v>30</v>
      </c>
      <c r="D1927" t="s">
        <v>12231</v>
      </c>
      <c r="E1927" t="s">
        <v>23</v>
      </c>
      <c r="F1927" t="s">
        <v>14</v>
      </c>
      <c r="G1927" t="s">
        <v>52</v>
      </c>
      <c r="H1927" t="s">
        <v>13</v>
      </c>
      <c r="I1927" t="s">
        <v>153</v>
      </c>
      <c r="J1927" t="s">
        <v>12232</v>
      </c>
      <c r="K1927" t="s">
        <v>37</v>
      </c>
    </row>
    <row r="1928" spans="1:11" x14ac:dyDescent="0.35">
      <c r="A1928">
        <v>4281</v>
      </c>
      <c r="B1928" t="s">
        <v>12233</v>
      </c>
      <c r="C1928">
        <v>28</v>
      </c>
      <c r="D1928" t="s">
        <v>12234</v>
      </c>
      <c r="E1928" t="s">
        <v>34</v>
      </c>
      <c r="F1928" t="s">
        <v>79</v>
      </c>
      <c r="G1928" t="s">
        <v>62</v>
      </c>
      <c r="H1928" t="s">
        <v>23</v>
      </c>
      <c r="I1928" t="s">
        <v>146</v>
      </c>
      <c r="J1928" t="s">
        <v>12235</v>
      </c>
      <c r="K1928" t="s">
        <v>28</v>
      </c>
    </row>
    <row r="1929" spans="1:11" x14ac:dyDescent="0.35">
      <c r="A1929">
        <v>4285</v>
      </c>
      <c r="B1929" t="s">
        <v>12245</v>
      </c>
      <c r="C1929">
        <v>28</v>
      </c>
      <c r="D1929" t="s">
        <v>12246</v>
      </c>
      <c r="E1929" t="s">
        <v>40</v>
      </c>
      <c r="F1929" t="s">
        <v>42</v>
      </c>
      <c r="G1929" t="s">
        <v>24</v>
      </c>
      <c r="H1929" t="s">
        <v>25</v>
      </c>
      <c r="I1929" t="s">
        <v>35</v>
      </c>
      <c r="J1929" t="s">
        <v>12247</v>
      </c>
      <c r="K1929" t="s">
        <v>19</v>
      </c>
    </row>
    <row r="1930" spans="1:11" x14ac:dyDescent="0.35">
      <c r="A1930">
        <v>4288</v>
      </c>
      <c r="B1930" t="s">
        <v>12252</v>
      </c>
      <c r="C1930">
        <v>30</v>
      </c>
      <c r="D1930" t="s">
        <v>12253</v>
      </c>
      <c r="E1930" t="s">
        <v>13</v>
      </c>
      <c r="F1930" t="s">
        <v>13</v>
      </c>
      <c r="G1930" t="s">
        <v>80</v>
      </c>
      <c r="H1930" t="s">
        <v>32</v>
      </c>
      <c r="I1930" t="s">
        <v>17</v>
      </c>
      <c r="J1930" t="s">
        <v>12254</v>
      </c>
      <c r="K1930" t="s">
        <v>28</v>
      </c>
    </row>
    <row r="1931" spans="1:11" x14ac:dyDescent="0.35">
      <c r="A1931">
        <v>4294</v>
      </c>
      <c r="B1931" t="s">
        <v>12270</v>
      </c>
      <c r="C1931">
        <v>28</v>
      </c>
      <c r="D1931" t="s">
        <v>12271</v>
      </c>
      <c r="E1931" t="s">
        <v>31</v>
      </c>
      <c r="F1931" t="s">
        <v>67</v>
      </c>
      <c r="G1931" t="s">
        <v>62</v>
      </c>
      <c r="H1931" t="s">
        <v>23</v>
      </c>
      <c r="I1931" t="s">
        <v>102</v>
      </c>
      <c r="J1931" t="s">
        <v>12272</v>
      </c>
      <c r="K1931" t="s">
        <v>37</v>
      </c>
    </row>
    <row r="1932" spans="1:11" x14ac:dyDescent="0.35">
      <c r="A1932">
        <v>4295</v>
      </c>
      <c r="B1932" t="s">
        <v>12273</v>
      </c>
      <c r="C1932">
        <v>26</v>
      </c>
      <c r="D1932" t="s">
        <v>12274</v>
      </c>
      <c r="E1932" t="s">
        <v>177</v>
      </c>
      <c r="F1932" t="s">
        <v>57</v>
      </c>
      <c r="G1932" t="s">
        <v>33</v>
      </c>
      <c r="H1932" t="s">
        <v>34</v>
      </c>
      <c r="I1932" t="s">
        <v>48</v>
      </c>
      <c r="J1932" t="s">
        <v>12275</v>
      </c>
      <c r="K1932" t="s">
        <v>76</v>
      </c>
    </row>
    <row r="1933" spans="1:11" x14ac:dyDescent="0.35">
      <c r="A1933">
        <v>4298</v>
      </c>
      <c r="B1933" t="s">
        <v>12282</v>
      </c>
      <c r="C1933">
        <v>27</v>
      </c>
      <c r="D1933" t="s">
        <v>12283</v>
      </c>
      <c r="E1933" t="s">
        <v>201</v>
      </c>
      <c r="F1933" t="s">
        <v>34</v>
      </c>
      <c r="G1933" t="s">
        <v>15</v>
      </c>
      <c r="H1933" t="s">
        <v>16</v>
      </c>
      <c r="I1933" t="s">
        <v>35</v>
      </c>
      <c r="J1933" t="s">
        <v>12284</v>
      </c>
      <c r="K1933" t="s">
        <v>37</v>
      </c>
    </row>
    <row r="1934" spans="1:11" x14ac:dyDescent="0.35">
      <c r="A1934">
        <v>4303</v>
      </c>
      <c r="B1934" t="s">
        <v>12293</v>
      </c>
      <c r="C1934">
        <v>26</v>
      </c>
      <c r="D1934" t="s">
        <v>12294</v>
      </c>
      <c r="E1934" t="s">
        <v>16</v>
      </c>
      <c r="F1934" t="s">
        <v>101</v>
      </c>
      <c r="G1934" t="s">
        <v>33</v>
      </c>
      <c r="H1934" t="s">
        <v>34</v>
      </c>
      <c r="I1934" t="s">
        <v>35</v>
      </c>
      <c r="J1934" t="s">
        <v>12295</v>
      </c>
      <c r="K1934" t="s">
        <v>76</v>
      </c>
    </row>
    <row r="1935" spans="1:11" x14ac:dyDescent="0.35">
      <c r="A1935">
        <v>4304</v>
      </c>
      <c r="B1935" t="s">
        <v>12296</v>
      </c>
      <c r="C1935">
        <v>28</v>
      </c>
      <c r="D1935" t="s">
        <v>12297</v>
      </c>
      <c r="E1935" t="s">
        <v>13</v>
      </c>
      <c r="F1935" t="s">
        <v>31</v>
      </c>
      <c r="G1935" t="s">
        <v>15</v>
      </c>
      <c r="H1935" t="s">
        <v>16</v>
      </c>
      <c r="I1935" t="s">
        <v>88</v>
      </c>
      <c r="J1935" t="s">
        <v>12298</v>
      </c>
      <c r="K1935" t="s">
        <v>44</v>
      </c>
    </row>
    <row r="1936" spans="1:11" x14ac:dyDescent="0.35">
      <c r="A1936">
        <v>4305</v>
      </c>
      <c r="B1936" t="s">
        <v>12299</v>
      </c>
      <c r="C1936">
        <v>26</v>
      </c>
      <c r="D1936" t="s">
        <v>12300</v>
      </c>
      <c r="E1936" t="s">
        <v>177</v>
      </c>
      <c r="F1936" t="s">
        <v>14</v>
      </c>
      <c r="G1936" t="s">
        <v>41</v>
      </c>
      <c r="H1936" t="s">
        <v>42</v>
      </c>
      <c r="I1936" t="s">
        <v>48</v>
      </c>
      <c r="J1936" t="s">
        <v>12301</v>
      </c>
      <c r="K1936" t="s">
        <v>76</v>
      </c>
    </row>
    <row r="1937" spans="1:11" x14ac:dyDescent="0.35">
      <c r="A1937">
        <v>4307</v>
      </c>
      <c r="B1937" t="s">
        <v>12305</v>
      </c>
      <c r="C1937">
        <v>30</v>
      </c>
      <c r="D1937" t="s">
        <v>12306</v>
      </c>
      <c r="E1937" t="s">
        <v>101</v>
      </c>
      <c r="F1937" t="s">
        <v>101</v>
      </c>
      <c r="G1937" t="s">
        <v>47</v>
      </c>
      <c r="H1937" t="s">
        <v>31</v>
      </c>
      <c r="I1937" t="s">
        <v>48</v>
      </c>
      <c r="J1937" t="s">
        <v>12307</v>
      </c>
      <c r="K1937" t="s">
        <v>44</v>
      </c>
    </row>
    <row r="1938" spans="1:11" x14ac:dyDescent="0.35">
      <c r="A1938">
        <v>4308</v>
      </c>
      <c r="B1938" t="s">
        <v>12308</v>
      </c>
      <c r="C1938">
        <v>28</v>
      </c>
      <c r="D1938" t="s">
        <v>12309</v>
      </c>
      <c r="E1938" t="s">
        <v>23</v>
      </c>
      <c r="F1938" t="s">
        <v>101</v>
      </c>
      <c r="G1938" t="s">
        <v>47</v>
      </c>
      <c r="H1938" t="s">
        <v>31</v>
      </c>
      <c r="I1938" t="s">
        <v>26</v>
      </c>
      <c r="J1938" t="s">
        <v>12310</v>
      </c>
      <c r="K1938" t="s">
        <v>44</v>
      </c>
    </row>
    <row r="1939" spans="1:11" x14ac:dyDescent="0.35">
      <c r="A1939">
        <v>4312</v>
      </c>
      <c r="B1939" t="s">
        <v>12318</v>
      </c>
      <c r="C1939">
        <v>28</v>
      </c>
      <c r="D1939" t="s">
        <v>12319</v>
      </c>
      <c r="E1939" t="s">
        <v>67</v>
      </c>
      <c r="F1939" t="s">
        <v>32</v>
      </c>
      <c r="G1939" t="s">
        <v>47</v>
      </c>
      <c r="H1939" t="s">
        <v>31</v>
      </c>
      <c r="I1939" t="s">
        <v>116</v>
      </c>
      <c r="J1939" t="s">
        <v>12320</v>
      </c>
      <c r="K1939" t="s">
        <v>76</v>
      </c>
    </row>
    <row r="1940" spans="1:11" x14ac:dyDescent="0.35">
      <c r="A1940">
        <v>4316</v>
      </c>
      <c r="B1940" t="s">
        <v>12329</v>
      </c>
      <c r="C1940">
        <v>29</v>
      </c>
      <c r="D1940" t="s">
        <v>12330</v>
      </c>
      <c r="E1940" t="s">
        <v>14</v>
      </c>
      <c r="F1940" t="s">
        <v>34</v>
      </c>
      <c r="G1940" t="s">
        <v>80</v>
      </c>
      <c r="H1940" t="s">
        <v>32</v>
      </c>
      <c r="I1940" t="s">
        <v>102</v>
      </c>
      <c r="J1940" t="s">
        <v>12331</v>
      </c>
      <c r="K1940" t="s">
        <v>19</v>
      </c>
    </row>
    <row r="1941" spans="1:11" x14ac:dyDescent="0.35">
      <c r="A1941">
        <v>4322</v>
      </c>
      <c r="B1941" t="s">
        <v>12347</v>
      </c>
      <c r="C1941">
        <v>29</v>
      </c>
      <c r="D1941" t="s">
        <v>12348</v>
      </c>
      <c r="E1941" t="s">
        <v>23</v>
      </c>
      <c r="F1941" t="s">
        <v>101</v>
      </c>
      <c r="G1941" t="s">
        <v>24</v>
      </c>
      <c r="H1941" t="s">
        <v>25</v>
      </c>
      <c r="I1941" t="s">
        <v>53</v>
      </c>
      <c r="J1941">
        <v>5090212139</v>
      </c>
      <c r="K1941" t="s">
        <v>19</v>
      </c>
    </row>
    <row r="1942" spans="1:11" x14ac:dyDescent="0.35">
      <c r="A1942">
        <v>4327</v>
      </c>
      <c r="B1942" t="s">
        <v>12361</v>
      </c>
      <c r="C1942">
        <v>26</v>
      </c>
      <c r="D1942" t="s">
        <v>12362</v>
      </c>
      <c r="E1942" t="s">
        <v>79</v>
      </c>
      <c r="F1942" t="s">
        <v>32</v>
      </c>
      <c r="G1942" t="s">
        <v>15</v>
      </c>
      <c r="H1942" t="s">
        <v>16</v>
      </c>
      <c r="I1942" t="s">
        <v>35</v>
      </c>
      <c r="J1942">
        <f>1-708-969-1937</f>
        <v>-3613</v>
      </c>
      <c r="K1942" t="s">
        <v>19</v>
      </c>
    </row>
    <row r="1943" spans="1:11" x14ac:dyDescent="0.35">
      <c r="A1943">
        <v>4328</v>
      </c>
      <c r="B1943" t="s">
        <v>12363</v>
      </c>
      <c r="C1943">
        <v>26</v>
      </c>
      <c r="D1943" t="s">
        <v>12364</v>
      </c>
      <c r="E1943" t="s">
        <v>79</v>
      </c>
      <c r="F1943" t="s">
        <v>22</v>
      </c>
      <c r="G1943" t="s">
        <v>120</v>
      </c>
      <c r="H1943" t="s">
        <v>57</v>
      </c>
      <c r="I1943" t="s">
        <v>102</v>
      </c>
      <c r="J1943" t="s">
        <v>12365</v>
      </c>
      <c r="K1943" t="s">
        <v>19</v>
      </c>
    </row>
    <row r="1944" spans="1:11" x14ac:dyDescent="0.35">
      <c r="A1944">
        <v>4329</v>
      </c>
      <c r="B1944" t="s">
        <v>12366</v>
      </c>
      <c r="C1944">
        <v>26</v>
      </c>
      <c r="D1944" t="s">
        <v>12367</v>
      </c>
      <c r="E1944" t="s">
        <v>101</v>
      </c>
      <c r="F1944" t="s">
        <v>14</v>
      </c>
      <c r="G1944" t="s">
        <v>87</v>
      </c>
      <c r="H1944" t="s">
        <v>79</v>
      </c>
      <c r="I1944" t="s">
        <v>116</v>
      </c>
      <c r="J1944" t="s">
        <v>12368</v>
      </c>
      <c r="K1944" t="s">
        <v>28</v>
      </c>
    </row>
    <row r="1945" spans="1:11" x14ac:dyDescent="0.35">
      <c r="A1945">
        <v>4331</v>
      </c>
      <c r="B1945" t="s">
        <v>12371</v>
      </c>
      <c r="C1945">
        <v>26</v>
      </c>
      <c r="D1945" t="s">
        <v>12372</v>
      </c>
      <c r="E1945" t="s">
        <v>42</v>
      </c>
      <c r="F1945" t="s">
        <v>16</v>
      </c>
      <c r="G1945" t="s">
        <v>87</v>
      </c>
      <c r="H1945" t="s">
        <v>79</v>
      </c>
      <c r="I1945" t="s">
        <v>146</v>
      </c>
      <c r="J1945" t="s">
        <v>12373</v>
      </c>
      <c r="K1945" t="s">
        <v>37</v>
      </c>
    </row>
    <row r="1946" spans="1:11" x14ac:dyDescent="0.35">
      <c r="A1946">
        <v>4335</v>
      </c>
      <c r="B1946" t="s">
        <v>12383</v>
      </c>
      <c r="C1946">
        <v>29</v>
      </c>
      <c r="D1946" t="s">
        <v>12384</v>
      </c>
      <c r="E1946" t="s">
        <v>14</v>
      </c>
      <c r="F1946" t="s">
        <v>32</v>
      </c>
      <c r="G1946" t="s">
        <v>62</v>
      </c>
      <c r="H1946" t="s">
        <v>23</v>
      </c>
      <c r="I1946" t="s">
        <v>146</v>
      </c>
      <c r="J1946" t="s">
        <v>12385</v>
      </c>
      <c r="K1946" t="s">
        <v>76</v>
      </c>
    </row>
    <row r="1947" spans="1:11" x14ac:dyDescent="0.35">
      <c r="A1947">
        <v>4340</v>
      </c>
      <c r="B1947" t="s">
        <v>12398</v>
      </c>
      <c r="C1947">
        <v>26</v>
      </c>
      <c r="D1947" t="s">
        <v>12399</v>
      </c>
      <c r="E1947" t="s">
        <v>31</v>
      </c>
      <c r="F1947" t="s">
        <v>32</v>
      </c>
      <c r="G1947" t="s">
        <v>15</v>
      </c>
      <c r="H1947" t="s">
        <v>16</v>
      </c>
      <c r="I1947" t="s">
        <v>91</v>
      </c>
      <c r="J1947">
        <v>1471203462</v>
      </c>
      <c r="K1947" t="s">
        <v>37</v>
      </c>
    </row>
    <row r="1948" spans="1:11" x14ac:dyDescent="0.35">
      <c r="A1948">
        <v>4341</v>
      </c>
      <c r="B1948" t="s">
        <v>12400</v>
      </c>
      <c r="C1948">
        <v>30</v>
      </c>
      <c r="D1948" t="s">
        <v>12401</v>
      </c>
      <c r="E1948" t="s">
        <v>23</v>
      </c>
      <c r="F1948" t="s">
        <v>201</v>
      </c>
      <c r="G1948" t="s">
        <v>80</v>
      </c>
      <c r="H1948" t="s">
        <v>32</v>
      </c>
      <c r="I1948" t="s">
        <v>146</v>
      </c>
      <c r="J1948">
        <v>4361911701</v>
      </c>
      <c r="K1948" t="s">
        <v>28</v>
      </c>
    </row>
    <row r="1949" spans="1:11" x14ac:dyDescent="0.35">
      <c r="A1949">
        <v>4343</v>
      </c>
      <c r="B1949" t="s">
        <v>12405</v>
      </c>
      <c r="C1949">
        <v>27</v>
      </c>
      <c r="D1949" t="s">
        <v>12406</v>
      </c>
      <c r="E1949" t="s">
        <v>201</v>
      </c>
      <c r="F1949" t="s">
        <v>177</v>
      </c>
      <c r="G1949" t="s">
        <v>62</v>
      </c>
      <c r="H1949" t="s">
        <v>23</v>
      </c>
      <c r="I1949" t="s">
        <v>68</v>
      </c>
      <c r="J1949" t="s">
        <v>12407</v>
      </c>
      <c r="K1949" t="s">
        <v>28</v>
      </c>
    </row>
    <row r="1950" spans="1:11" x14ac:dyDescent="0.35">
      <c r="A1950">
        <v>4346</v>
      </c>
      <c r="B1950" t="s">
        <v>12414</v>
      </c>
      <c r="C1950">
        <v>27</v>
      </c>
      <c r="D1950" t="s">
        <v>12415</v>
      </c>
      <c r="E1950" t="s">
        <v>177</v>
      </c>
      <c r="F1950" t="s">
        <v>177</v>
      </c>
      <c r="G1950" t="s">
        <v>41</v>
      </c>
      <c r="H1950" t="s">
        <v>42</v>
      </c>
      <c r="I1950" t="s">
        <v>26</v>
      </c>
      <c r="J1950" t="s">
        <v>12416</v>
      </c>
      <c r="K1950" t="s">
        <v>37</v>
      </c>
    </row>
    <row r="1951" spans="1:11" x14ac:dyDescent="0.35">
      <c r="A1951">
        <v>4348</v>
      </c>
      <c r="B1951" t="s">
        <v>12420</v>
      </c>
      <c r="C1951">
        <v>29</v>
      </c>
      <c r="D1951" t="s">
        <v>12421</v>
      </c>
      <c r="E1951" t="s">
        <v>13</v>
      </c>
      <c r="F1951" t="s">
        <v>149</v>
      </c>
      <c r="G1951" t="s">
        <v>87</v>
      </c>
      <c r="H1951" t="s">
        <v>79</v>
      </c>
      <c r="I1951" t="s">
        <v>48</v>
      </c>
      <c r="J1951" t="s">
        <v>12422</v>
      </c>
      <c r="K1951" t="s">
        <v>76</v>
      </c>
    </row>
    <row r="1952" spans="1:11" x14ac:dyDescent="0.35">
      <c r="A1952">
        <v>4350</v>
      </c>
      <c r="B1952" t="s">
        <v>12426</v>
      </c>
      <c r="C1952">
        <v>26</v>
      </c>
      <c r="D1952" t="s">
        <v>12427</v>
      </c>
      <c r="E1952" t="s">
        <v>177</v>
      </c>
      <c r="F1952" t="s">
        <v>169</v>
      </c>
      <c r="G1952" t="s">
        <v>80</v>
      </c>
      <c r="H1952" t="s">
        <v>32</v>
      </c>
      <c r="I1952" t="s">
        <v>17</v>
      </c>
      <c r="J1952" t="s">
        <v>12428</v>
      </c>
      <c r="K1952" t="s">
        <v>19</v>
      </c>
    </row>
    <row r="1953" spans="1:11" x14ac:dyDescent="0.35">
      <c r="A1953">
        <v>4353</v>
      </c>
      <c r="B1953" t="s">
        <v>12435</v>
      </c>
      <c r="C1953">
        <v>27</v>
      </c>
      <c r="D1953" t="s">
        <v>12436</v>
      </c>
      <c r="E1953" t="s">
        <v>169</v>
      </c>
      <c r="F1953" t="s">
        <v>31</v>
      </c>
      <c r="G1953" t="s">
        <v>62</v>
      </c>
      <c r="H1953" t="s">
        <v>23</v>
      </c>
      <c r="I1953" t="s">
        <v>48</v>
      </c>
      <c r="J1953" t="s">
        <v>12437</v>
      </c>
      <c r="K1953" t="s">
        <v>44</v>
      </c>
    </row>
    <row r="1954" spans="1:11" x14ac:dyDescent="0.35">
      <c r="A1954">
        <v>4354</v>
      </c>
      <c r="B1954" t="s">
        <v>12438</v>
      </c>
      <c r="C1954">
        <v>29</v>
      </c>
      <c r="D1954" t="s">
        <v>12439</v>
      </c>
      <c r="E1954" t="s">
        <v>177</v>
      </c>
      <c r="F1954" t="s">
        <v>149</v>
      </c>
      <c r="G1954" t="s">
        <v>41</v>
      </c>
      <c r="H1954" t="s">
        <v>42</v>
      </c>
      <c r="I1954" t="s">
        <v>102</v>
      </c>
      <c r="J1954" t="s">
        <v>12440</v>
      </c>
      <c r="K1954" t="s">
        <v>44</v>
      </c>
    </row>
    <row r="1955" spans="1:11" x14ac:dyDescent="0.35">
      <c r="A1955">
        <v>4359</v>
      </c>
      <c r="B1955" t="s">
        <v>12453</v>
      </c>
      <c r="C1955">
        <v>28</v>
      </c>
      <c r="D1955" t="s">
        <v>12454</v>
      </c>
      <c r="E1955" t="s">
        <v>101</v>
      </c>
      <c r="F1955" t="s">
        <v>79</v>
      </c>
      <c r="G1955" t="s">
        <v>87</v>
      </c>
      <c r="H1955" t="s">
        <v>79</v>
      </c>
      <c r="I1955" t="s">
        <v>68</v>
      </c>
      <c r="J1955">
        <f>1-800-374-661</f>
        <v>-1834</v>
      </c>
      <c r="K1955" t="s">
        <v>76</v>
      </c>
    </row>
    <row r="1956" spans="1:11" x14ac:dyDescent="0.35">
      <c r="A1956">
        <v>4361</v>
      </c>
      <c r="B1956" t="s">
        <v>12458</v>
      </c>
      <c r="C1956">
        <v>28</v>
      </c>
      <c r="D1956" t="s">
        <v>12459</v>
      </c>
      <c r="E1956" t="s">
        <v>177</v>
      </c>
      <c r="F1956" t="s">
        <v>23</v>
      </c>
      <c r="G1956" t="s">
        <v>47</v>
      </c>
      <c r="H1956" t="s">
        <v>31</v>
      </c>
      <c r="I1956" t="s">
        <v>116</v>
      </c>
      <c r="J1956" t="s">
        <v>12460</v>
      </c>
      <c r="K1956" t="s">
        <v>37</v>
      </c>
    </row>
    <row r="1957" spans="1:11" x14ac:dyDescent="0.35">
      <c r="A1957">
        <v>4362</v>
      </c>
      <c r="B1957" t="s">
        <v>12461</v>
      </c>
      <c r="C1957">
        <v>30</v>
      </c>
      <c r="D1957" t="s">
        <v>12462</v>
      </c>
      <c r="E1957" t="s">
        <v>32</v>
      </c>
      <c r="F1957" t="s">
        <v>42</v>
      </c>
      <c r="G1957" t="s">
        <v>62</v>
      </c>
      <c r="H1957" t="s">
        <v>23</v>
      </c>
      <c r="I1957" t="s">
        <v>170</v>
      </c>
      <c r="J1957" t="s">
        <v>12463</v>
      </c>
      <c r="K1957" t="s">
        <v>19</v>
      </c>
    </row>
    <row r="1958" spans="1:11" x14ac:dyDescent="0.35">
      <c r="A1958">
        <v>4365</v>
      </c>
      <c r="B1958" t="s">
        <v>12469</v>
      </c>
      <c r="C1958">
        <v>28</v>
      </c>
      <c r="D1958" t="s">
        <v>12470</v>
      </c>
      <c r="E1958" t="s">
        <v>67</v>
      </c>
      <c r="F1958" t="s">
        <v>79</v>
      </c>
      <c r="G1958" t="s">
        <v>47</v>
      </c>
      <c r="H1958" t="s">
        <v>31</v>
      </c>
      <c r="I1958" t="s">
        <v>63</v>
      </c>
      <c r="J1958" t="s">
        <v>12471</v>
      </c>
      <c r="K1958" t="s">
        <v>19</v>
      </c>
    </row>
    <row r="1959" spans="1:11" x14ac:dyDescent="0.35">
      <c r="A1959">
        <v>4366</v>
      </c>
      <c r="B1959" t="s">
        <v>12472</v>
      </c>
      <c r="C1959">
        <v>26</v>
      </c>
      <c r="D1959" t="s">
        <v>12473</v>
      </c>
      <c r="E1959" t="s">
        <v>31</v>
      </c>
      <c r="F1959" t="s">
        <v>79</v>
      </c>
      <c r="G1959" t="s">
        <v>41</v>
      </c>
      <c r="H1959" t="s">
        <v>42</v>
      </c>
      <c r="I1959" t="s">
        <v>88</v>
      </c>
      <c r="J1959" t="s">
        <v>12474</v>
      </c>
      <c r="K1959" t="s">
        <v>76</v>
      </c>
    </row>
    <row r="1960" spans="1:11" x14ac:dyDescent="0.35">
      <c r="A1960">
        <v>4367</v>
      </c>
      <c r="B1960" t="s">
        <v>12475</v>
      </c>
      <c r="C1960">
        <v>29</v>
      </c>
      <c r="D1960" t="s">
        <v>12476</v>
      </c>
      <c r="E1960" t="s">
        <v>133</v>
      </c>
      <c r="F1960" t="s">
        <v>201</v>
      </c>
      <c r="G1960" t="s">
        <v>15</v>
      </c>
      <c r="H1960" t="s">
        <v>16</v>
      </c>
      <c r="I1960" t="s">
        <v>35</v>
      </c>
      <c r="J1960" t="s">
        <v>12477</v>
      </c>
      <c r="K1960" t="s">
        <v>76</v>
      </c>
    </row>
    <row r="1961" spans="1:11" x14ac:dyDescent="0.35">
      <c r="A1961">
        <v>4370</v>
      </c>
      <c r="B1961" t="s">
        <v>12484</v>
      </c>
      <c r="C1961">
        <v>28</v>
      </c>
      <c r="D1961" t="s">
        <v>12485</v>
      </c>
      <c r="E1961" t="s">
        <v>57</v>
      </c>
      <c r="F1961" t="s">
        <v>25</v>
      </c>
      <c r="G1961" t="s">
        <v>41</v>
      </c>
      <c r="H1961" t="s">
        <v>42</v>
      </c>
      <c r="I1961" t="s">
        <v>35</v>
      </c>
      <c r="J1961">
        <f>1-324-381-1304</f>
        <v>-2008</v>
      </c>
      <c r="K1961" t="s">
        <v>44</v>
      </c>
    </row>
    <row r="1962" spans="1:11" x14ac:dyDescent="0.35">
      <c r="A1962">
        <v>4373</v>
      </c>
      <c r="B1962" t="s">
        <v>12492</v>
      </c>
      <c r="C1962">
        <v>28</v>
      </c>
      <c r="D1962" t="s">
        <v>12493</v>
      </c>
      <c r="E1962" t="s">
        <v>149</v>
      </c>
      <c r="F1962" t="s">
        <v>67</v>
      </c>
      <c r="G1962" t="s">
        <v>120</v>
      </c>
      <c r="H1962" t="s">
        <v>57</v>
      </c>
      <c r="I1962" t="s">
        <v>68</v>
      </c>
      <c r="J1962" t="s">
        <v>12494</v>
      </c>
      <c r="K1962" t="s">
        <v>76</v>
      </c>
    </row>
    <row r="1963" spans="1:11" x14ac:dyDescent="0.35">
      <c r="A1963">
        <v>4376</v>
      </c>
      <c r="B1963" t="s">
        <v>1824</v>
      </c>
      <c r="C1963">
        <v>30</v>
      </c>
      <c r="D1963" t="s">
        <v>12501</v>
      </c>
      <c r="E1963" t="s">
        <v>149</v>
      </c>
      <c r="F1963" t="s">
        <v>40</v>
      </c>
      <c r="G1963" t="s">
        <v>62</v>
      </c>
      <c r="H1963" t="s">
        <v>23</v>
      </c>
      <c r="I1963" t="s">
        <v>88</v>
      </c>
      <c r="J1963" t="s">
        <v>12502</v>
      </c>
      <c r="K1963" t="s">
        <v>76</v>
      </c>
    </row>
    <row r="1964" spans="1:11" x14ac:dyDescent="0.35">
      <c r="A1964">
        <v>4377</v>
      </c>
      <c r="B1964" t="s">
        <v>12503</v>
      </c>
      <c r="C1964">
        <v>28</v>
      </c>
      <c r="D1964" t="s">
        <v>12504</v>
      </c>
      <c r="E1964" t="s">
        <v>149</v>
      </c>
      <c r="F1964" t="s">
        <v>67</v>
      </c>
      <c r="G1964" t="s">
        <v>52</v>
      </c>
      <c r="H1964" t="s">
        <v>13</v>
      </c>
      <c r="I1964" t="s">
        <v>35</v>
      </c>
      <c r="J1964" t="s">
        <v>12505</v>
      </c>
      <c r="K1964" t="s">
        <v>19</v>
      </c>
    </row>
    <row r="1965" spans="1:11" x14ac:dyDescent="0.35">
      <c r="A1965">
        <v>4382</v>
      </c>
      <c r="B1965" t="s">
        <v>6781</v>
      </c>
      <c r="C1965">
        <v>30</v>
      </c>
      <c r="D1965" t="s">
        <v>12518</v>
      </c>
      <c r="E1965" t="s">
        <v>101</v>
      </c>
      <c r="F1965" t="s">
        <v>40</v>
      </c>
      <c r="G1965" t="s">
        <v>41</v>
      </c>
      <c r="H1965" t="s">
        <v>42</v>
      </c>
      <c r="I1965" t="s">
        <v>68</v>
      </c>
      <c r="J1965" t="s">
        <v>12519</v>
      </c>
      <c r="K1965" t="s">
        <v>28</v>
      </c>
    </row>
    <row r="1966" spans="1:11" x14ac:dyDescent="0.35">
      <c r="A1966">
        <v>4384</v>
      </c>
      <c r="B1966" t="s">
        <v>12522</v>
      </c>
      <c r="C1966">
        <v>30</v>
      </c>
      <c r="D1966" t="s">
        <v>12523</v>
      </c>
      <c r="E1966" t="s">
        <v>149</v>
      </c>
      <c r="F1966" t="s">
        <v>101</v>
      </c>
      <c r="G1966" t="s">
        <v>87</v>
      </c>
      <c r="H1966" t="s">
        <v>79</v>
      </c>
      <c r="I1966" t="s">
        <v>17</v>
      </c>
      <c r="J1966" t="s">
        <v>12524</v>
      </c>
      <c r="K1966" t="s">
        <v>28</v>
      </c>
    </row>
    <row r="1967" spans="1:11" x14ac:dyDescent="0.35">
      <c r="A1967">
        <v>4386</v>
      </c>
      <c r="B1967" t="s">
        <v>12528</v>
      </c>
      <c r="C1967">
        <v>26</v>
      </c>
      <c r="D1967" t="s">
        <v>12529</v>
      </c>
      <c r="E1967" t="s">
        <v>149</v>
      </c>
      <c r="F1967" t="s">
        <v>177</v>
      </c>
      <c r="G1967" t="s">
        <v>47</v>
      </c>
      <c r="H1967" t="s">
        <v>31</v>
      </c>
      <c r="I1967" t="s">
        <v>26</v>
      </c>
      <c r="J1967" t="s">
        <v>12530</v>
      </c>
      <c r="K1967" t="s">
        <v>37</v>
      </c>
    </row>
    <row r="1968" spans="1:11" x14ac:dyDescent="0.35">
      <c r="A1968">
        <v>4387</v>
      </c>
      <c r="B1968" t="s">
        <v>12531</v>
      </c>
      <c r="C1968">
        <v>27</v>
      </c>
      <c r="D1968" t="s">
        <v>12532</v>
      </c>
      <c r="E1968" t="s">
        <v>25</v>
      </c>
      <c r="F1968" t="s">
        <v>133</v>
      </c>
      <c r="G1968" t="s">
        <v>120</v>
      </c>
      <c r="H1968" t="s">
        <v>57</v>
      </c>
      <c r="I1968" t="s">
        <v>17</v>
      </c>
      <c r="J1968" t="s">
        <v>12533</v>
      </c>
      <c r="K1968" t="s">
        <v>37</v>
      </c>
    </row>
    <row r="1969" spans="1:11" x14ac:dyDescent="0.35">
      <c r="A1969">
        <v>4388</v>
      </c>
      <c r="B1969" t="s">
        <v>12534</v>
      </c>
      <c r="C1969">
        <v>26</v>
      </c>
      <c r="D1969" t="s">
        <v>12535</v>
      </c>
      <c r="E1969" t="s">
        <v>67</v>
      </c>
      <c r="F1969" t="s">
        <v>79</v>
      </c>
      <c r="G1969" t="s">
        <v>52</v>
      </c>
      <c r="H1969" t="s">
        <v>13</v>
      </c>
      <c r="I1969" t="s">
        <v>116</v>
      </c>
      <c r="J1969" t="s">
        <v>12536</v>
      </c>
      <c r="K1969" t="s">
        <v>19</v>
      </c>
    </row>
    <row r="1970" spans="1:11" x14ac:dyDescent="0.35">
      <c r="A1970">
        <v>4395</v>
      </c>
      <c r="B1970" t="s">
        <v>2774</v>
      </c>
      <c r="C1970">
        <v>30</v>
      </c>
      <c r="D1970" t="s">
        <v>12555</v>
      </c>
      <c r="E1970" t="s">
        <v>32</v>
      </c>
      <c r="F1970" t="s">
        <v>169</v>
      </c>
      <c r="G1970" t="s">
        <v>15</v>
      </c>
      <c r="H1970" t="s">
        <v>16</v>
      </c>
      <c r="I1970" t="s">
        <v>116</v>
      </c>
      <c r="J1970" t="s">
        <v>12556</v>
      </c>
      <c r="K1970" t="s">
        <v>76</v>
      </c>
    </row>
    <row r="1971" spans="1:11" x14ac:dyDescent="0.35">
      <c r="A1971">
        <v>4396</v>
      </c>
      <c r="B1971" t="s">
        <v>12557</v>
      </c>
      <c r="C1971">
        <v>26</v>
      </c>
      <c r="D1971" t="s">
        <v>12558</v>
      </c>
      <c r="E1971" t="s">
        <v>169</v>
      </c>
      <c r="F1971" t="s">
        <v>42</v>
      </c>
      <c r="G1971" t="s">
        <v>87</v>
      </c>
      <c r="H1971" t="s">
        <v>79</v>
      </c>
      <c r="I1971" t="s">
        <v>17</v>
      </c>
      <c r="J1971" t="s">
        <v>12559</v>
      </c>
      <c r="K1971" t="s">
        <v>37</v>
      </c>
    </row>
    <row r="1972" spans="1:11" x14ac:dyDescent="0.35">
      <c r="A1972">
        <v>4398</v>
      </c>
      <c r="B1972" t="s">
        <v>12563</v>
      </c>
      <c r="C1972">
        <v>29</v>
      </c>
      <c r="D1972" t="s">
        <v>12564</v>
      </c>
      <c r="E1972" t="s">
        <v>57</v>
      </c>
      <c r="F1972" t="s">
        <v>14</v>
      </c>
      <c r="G1972" t="s">
        <v>120</v>
      </c>
      <c r="H1972" t="s">
        <v>57</v>
      </c>
      <c r="I1972" t="s">
        <v>116</v>
      </c>
      <c r="J1972" t="s">
        <v>12565</v>
      </c>
      <c r="K1972" t="s">
        <v>19</v>
      </c>
    </row>
    <row r="1973" spans="1:11" x14ac:dyDescent="0.35">
      <c r="A1973">
        <v>4401</v>
      </c>
      <c r="B1973" t="s">
        <v>12572</v>
      </c>
      <c r="C1973">
        <v>29</v>
      </c>
      <c r="D1973" t="s">
        <v>12573</v>
      </c>
      <c r="E1973" t="s">
        <v>23</v>
      </c>
      <c r="F1973" t="s">
        <v>22</v>
      </c>
      <c r="G1973" t="s">
        <v>80</v>
      </c>
      <c r="H1973" t="s">
        <v>32</v>
      </c>
      <c r="I1973" t="s">
        <v>53</v>
      </c>
      <c r="J1973" t="s">
        <v>12574</v>
      </c>
      <c r="K1973" t="s">
        <v>28</v>
      </c>
    </row>
    <row r="1974" spans="1:11" x14ac:dyDescent="0.35">
      <c r="A1974">
        <v>4402</v>
      </c>
      <c r="B1974" t="s">
        <v>12575</v>
      </c>
      <c r="C1974">
        <v>29</v>
      </c>
      <c r="D1974" t="s">
        <v>12576</v>
      </c>
      <c r="E1974" t="s">
        <v>177</v>
      </c>
      <c r="F1974" t="s">
        <v>22</v>
      </c>
      <c r="G1974" t="s">
        <v>15</v>
      </c>
      <c r="H1974" t="s">
        <v>16</v>
      </c>
      <c r="I1974" t="s">
        <v>116</v>
      </c>
      <c r="J1974" t="s">
        <v>12577</v>
      </c>
      <c r="K1974" t="s">
        <v>44</v>
      </c>
    </row>
    <row r="1975" spans="1:11" x14ac:dyDescent="0.35">
      <c r="A1975">
        <v>4403</v>
      </c>
      <c r="B1975" t="s">
        <v>12578</v>
      </c>
      <c r="C1975">
        <v>28</v>
      </c>
      <c r="D1975" t="s">
        <v>12579</v>
      </c>
      <c r="E1975" t="s">
        <v>201</v>
      </c>
      <c r="F1975" t="s">
        <v>79</v>
      </c>
      <c r="G1975" t="s">
        <v>47</v>
      </c>
      <c r="H1975" t="s">
        <v>31</v>
      </c>
      <c r="I1975" t="s">
        <v>48</v>
      </c>
      <c r="J1975" t="s">
        <v>12580</v>
      </c>
      <c r="K1975" t="s">
        <v>44</v>
      </c>
    </row>
    <row r="1976" spans="1:11" x14ac:dyDescent="0.35">
      <c r="A1976">
        <v>4405</v>
      </c>
      <c r="B1976" t="s">
        <v>12584</v>
      </c>
      <c r="C1976">
        <v>30</v>
      </c>
      <c r="D1976" t="s">
        <v>12585</v>
      </c>
      <c r="E1976" t="s">
        <v>14</v>
      </c>
      <c r="F1976" t="s">
        <v>57</v>
      </c>
      <c r="G1976" t="s">
        <v>47</v>
      </c>
      <c r="H1976" t="s">
        <v>31</v>
      </c>
      <c r="I1976" t="s">
        <v>146</v>
      </c>
      <c r="J1976" t="s">
        <v>12586</v>
      </c>
      <c r="K1976" t="s">
        <v>28</v>
      </c>
    </row>
    <row r="1977" spans="1:11" x14ac:dyDescent="0.35">
      <c r="A1977">
        <v>4406</v>
      </c>
      <c r="B1977" t="s">
        <v>12587</v>
      </c>
      <c r="C1977">
        <v>26</v>
      </c>
      <c r="D1977" t="s">
        <v>12588</v>
      </c>
      <c r="E1977" t="s">
        <v>42</v>
      </c>
      <c r="F1977" t="s">
        <v>101</v>
      </c>
      <c r="G1977" t="s">
        <v>24</v>
      </c>
      <c r="H1977" t="s">
        <v>25</v>
      </c>
      <c r="I1977" t="s">
        <v>35</v>
      </c>
      <c r="J1977" t="s">
        <v>12589</v>
      </c>
      <c r="K1977" t="s">
        <v>19</v>
      </c>
    </row>
    <row r="1978" spans="1:11" x14ac:dyDescent="0.35">
      <c r="A1978">
        <v>4407</v>
      </c>
      <c r="B1978" t="s">
        <v>12590</v>
      </c>
      <c r="C1978">
        <v>28</v>
      </c>
      <c r="D1978" t="s">
        <v>12591</v>
      </c>
      <c r="E1978" t="s">
        <v>149</v>
      </c>
      <c r="F1978" t="s">
        <v>13</v>
      </c>
      <c r="G1978" t="s">
        <v>52</v>
      </c>
      <c r="H1978" t="s">
        <v>13</v>
      </c>
      <c r="I1978" t="s">
        <v>58</v>
      </c>
      <c r="J1978" t="s">
        <v>12592</v>
      </c>
      <c r="K1978" t="s">
        <v>37</v>
      </c>
    </row>
    <row r="1979" spans="1:11" x14ac:dyDescent="0.35">
      <c r="A1979">
        <v>4409</v>
      </c>
      <c r="B1979" t="s">
        <v>12596</v>
      </c>
      <c r="C1979">
        <v>30</v>
      </c>
      <c r="D1979" t="s">
        <v>12597</v>
      </c>
      <c r="E1979" t="s">
        <v>169</v>
      </c>
      <c r="F1979" t="s">
        <v>57</v>
      </c>
      <c r="G1979" t="s">
        <v>52</v>
      </c>
      <c r="H1979" t="s">
        <v>13</v>
      </c>
      <c r="I1979" t="s">
        <v>58</v>
      </c>
      <c r="J1979" t="s">
        <v>12598</v>
      </c>
      <c r="K1979" t="s">
        <v>28</v>
      </c>
    </row>
    <row r="1980" spans="1:11" x14ac:dyDescent="0.35">
      <c r="A1980">
        <v>4410</v>
      </c>
      <c r="B1980" t="s">
        <v>12599</v>
      </c>
      <c r="C1980">
        <v>29</v>
      </c>
      <c r="D1980" t="s">
        <v>12600</v>
      </c>
      <c r="E1980" t="s">
        <v>32</v>
      </c>
      <c r="F1980" t="s">
        <v>40</v>
      </c>
      <c r="G1980" t="s">
        <v>41</v>
      </c>
      <c r="H1980" t="s">
        <v>42</v>
      </c>
      <c r="I1980" t="s">
        <v>170</v>
      </c>
      <c r="J1980" t="s">
        <v>12601</v>
      </c>
      <c r="K1980" t="s">
        <v>28</v>
      </c>
    </row>
    <row r="1981" spans="1:11" x14ac:dyDescent="0.35">
      <c r="A1981">
        <v>4413</v>
      </c>
      <c r="B1981" t="s">
        <v>12606</v>
      </c>
      <c r="C1981">
        <v>28</v>
      </c>
      <c r="D1981" t="s">
        <v>12607</v>
      </c>
      <c r="E1981" t="s">
        <v>133</v>
      </c>
      <c r="F1981" t="s">
        <v>23</v>
      </c>
      <c r="G1981" t="s">
        <v>52</v>
      </c>
      <c r="H1981" t="s">
        <v>13</v>
      </c>
      <c r="I1981" t="s">
        <v>48</v>
      </c>
      <c r="J1981" t="s">
        <v>12608</v>
      </c>
      <c r="K1981" t="s">
        <v>76</v>
      </c>
    </row>
    <row r="1982" spans="1:11" x14ac:dyDescent="0.35">
      <c r="A1982">
        <v>4414</v>
      </c>
      <c r="B1982" t="s">
        <v>12609</v>
      </c>
      <c r="C1982">
        <v>26</v>
      </c>
      <c r="D1982" t="s">
        <v>12610</v>
      </c>
      <c r="E1982" t="s">
        <v>23</v>
      </c>
      <c r="F1982" t="s">
        <v>31</v>
      </c>
      <c r="G1982" t="s">
        <v>33</v>
      </c>
      <c r="H1982" t="s">
        <v>34</v>
      </c>
      <c r="I1982" t="s">
        <v>116</v>
      </c>
      <c r="J1982" t="s">
        <v>12611</v>
      </c>
      <c r="K1982" t="s">
        <v>28</v>
      </c>
    </row>
    <row r="1983" spans="1:11" x14ac:dyDescent="0.35">
      <c r="A1983">
        <v>4415</v>
      </c>
      <c r="B1983" t="s">
        <v>12612</v>
      </c>
      <c r="C1983">
        <v>29</v>
      </c>
      <c r="D1983" t="s">
        <v>12613</v>
      </c>
      <c r="E1983" t="s">
        <v>201</v>
      </c>
      <c r="F1983" t="s">
        <v>40</v>
      </c>
      <c r="G1983" t="s">
        <v>87</v>
      </c>
      <c r="H1983" t="s">
        <v>79</v>
      </c>
      <c r="I1983" t="s">
        <v>153</v>
      </c>
      <c r="J1983" t="s">
        <v>12614</v>
      </c>
      <c r="K1983" t="s">
        <v>19</v>
      </c>
    </row>
    <row r="1984" spans="1:11" x14ac:dyDescent="0.35">
      <c r="A1984">
        <v>4416</v>
      </c>
      <c r="B1984" t="s">
        <v>12615</v>
      </c>
      <c r="C1984">
        <v>27</v>
      </c>
      <c r="D1984" t="s">
        <v>12616</v>
      </c>
      <c r="E1984" t="s">
        <v>133</v>
      </c>
      <c r="F1984" t="s">
        <v>16</v>
      </c>
      <c r="G1984" t="s">
        <v>87</v>
      </c>
      <c r="H1984" t="s">
        <v>79</v>
      </c>
      <c r="I1984" t="s">
        <v>88</v>
      </c>
      <c r="J1984" t="s">
        <v>12617</v>
      </c>
      <c r="K1984" t="s">
        <v>44</v>
      </c>
    </row>
    <row r="1985" spans="1:11" x14ac:dyDescent="0.35">
      <c r="A1985">
        <v>4417</v>
      </c>
      <c r="B1985" t="s">
        <v>12618</v>
      </c>
      <c r="C1985">
        <v>30</v>
      </c>
      <c r="D1985" t="s">
        <v>12619</v>
      </c>
      <c r="E1985" t="s">
        <v>201</v>
      </c>
      <c r="F1985" t="s">
        <v>34</v>
      </c>
      <c r="G1985" t="s">
        <v>120</v>
      </c>
      <c r="H1985" t="s">
        <v>57</v>
      </c>
      <c r="I1985" t="s">
        <v>91</v>
      </c>
      <c r="J1985" t="s">
        <v>12620</v>
      </c>
      <c r="K1985" t="s">
        <v>37</v>
      </c>
    </row>
    <row r="1986" spans="1:11" x14ac:dyDescent="0.35">
      <c r="A1986">
        <v>4418</v>
      </c>
      <c r="B1986" t="s">
        <v>12621</v>
      </c>
      <c r="C1986">
        <v>28</v>
      </c>
      <c r="D1986" t="s">
        <v>12622</v>
      </c>
      <c r="E1986" t="s">
        <v>149</v>
      </c>
      <c r="F1986" t="s">
        <v>149</v>
      </c>
      <c r="G1986" t="s">
        <v>15</v>
      </c>
      <c r="H1986" t="s">
        <v>16</v>
      </c>
      <c r="I1986" t="s">
        <v>88</v>
      </c>
      <c r="J1986" t="s">
        <v>12623</v>
      </c>
      <c r="K1986" t="s">
        <v>76</v>
      </c>
    </row>
    <row r="1987" spans="1:11" x14ac:dyDescent="0.35">
      <c r="A1987">
        <v>4419</v>
      </c>
      <c r="B1987" t="s">
        <v>12624</v>
      </c>
      <c r="C1987">
        <v>30</v>
      </c>
      <c r="D1987" t="s">
        <v>12625</v>
      </c>
      <c r="E1987" t="s">
        <v>177</v>
      </c>
      <c r="F1987" t="s">
        <v>42</v>
      </c>
      <c r="G1987" t="s">
        <v>47</v>
      </c>
      <c r="H1987" t="s">
        <v>31</v>
      </c>
      <c r="I1987" t="s">
        <v>153</v>
      </c>
      <c r="J1987" t="s">
        <v>12626</v>
      </c>
      <c r="K1987" t="s">
        <v>28</v>
      </c>
    </row>
    <row r="1988" spans="1:11" x14ac:dyDescent="0.35">
      <c r="A1988">
        <v>4420</v>
      </c>
      <c r="B1988" t="s">
        <v>12627</v>
      </c>
      <c r="C1988">
        <v>26</v>
      </c>
      <c r="D1988" t="s">
        <v>12628</v>
      </c>
      <c r="E1988" t="s">
        <v>201</v>
      </c>
      <c r="F1988" t="s">
        <v>101</v>
      </c>
      <c r="G1988" t="s">
        <v>24</v>
      </c>
      <c r="H1988" t="s">
        <v>25</v>
      </c>
      <c r="I1988" t="s">
        <v>63</v>
      </c>
      <c r="J1988">
        <v>4852070281</v>
      </c>
      <c r="K1988" t="s">
        <v>28</v>
      </c>
    </row>
    <row r="1989" spans="1:11" x14ac:dyDescent="0.35">
      <c r="A1989">
        <v>4422</v>
      </c>
      <c r="B1989" t="s">
        <v>12631</v>
      </c>
      <c r="C1989">
        <v>30</v>
      </c>
      <c r="D1989" t="s">
        <v>12632</v>
      </c>
      <c r="E1989" t="s">
        <v>31</v>
      </c>
      <c r="F1989" t="s">
        <v>40</v>
      </c>
      <c r="G1989" t="s">
        <v>41</v>
      </c>
      <c r="H1989" t="s">
        <v>42</v>
      </c>
      <c r="I1989" t="s">
        <v>63</v>
      </c>
      <c r="J1989" t="s">
        <v>12633</v>
      </c>
      <c r="K1989" t="s">
        <v>19</v>
      </c>
    </row>
    <row r="1990" spans="1:11" x14ac:dyDescent="0.35">
      <c r="A1990">
        <v>4424</v>
      </c>
      <c r="B1990" t="s">
        <v>12637</v>
      </c>
      <c r="C1990">
        <v>28</v>
      </c>
      <c r="D1990" t="s">
        <v>12638</v>
      </c>
      <c r="E1990" t="s">
        <v>79</v>
      </c>
      <c r="F1990" t="s">
        <v>34</v>
      </c>
      <c r="G1990" t="s">
        <v>87</v>
      </c>
      <c r="H1990" t="s">
        <v>79</v>
      </c>
      <c r="I1990" t="s">
        <v>91</v>
      </c>
      <c r="J1990" t="s">
        <v>12639</v>
      </c>
      <c r="K1990" t="s">
        <v>37</v>
      </c>
    </row>
    <row r="1991" spans="1:11" x14ac:dyDescent="0.35">
      <c r="A1991">
        <v>4426</v>
      </c>
      <c r="B1991" t="s">
        <v>12643</v>
      </c>
      <c r="C1991">
        <v>26</v>
      </c>
      <c r="D1991" t="s">
        <v>12644</v>
      </c>
      <c r="E1991" t="s">
        <v>40</v>
      </c>
      <c r="F1991" t="s">
        <v>40</v>
      </c>
      <c r="G1991" t="s">
        <v>47</v>
      </c>
      <c r="H1991" t="s">
        <v>31</v>
      </c>
      <c r="I1991" t="s">
        <v>48</v>
      </c>
      <c r="J1991" t="s">
        <v>12645</v>
      </c>
      <c r="K1991" t="s">
        <v>19</v>
      </c>
    </row>
    <row r="1992" spans="1:11" x14ac:dyDescent="0.35">
      <c r="A1992">
        <v>4427</v>
      </c>
      <c r="B1992" t="s">
        <v>12646</v>
      </c>
      <c r="C1992">
        <v>26</v>
      </c>
      <c r="D1992" t="s">
        <v>12647</v>
      </c>
      <c r="E1992" t="s">
        <v>34</v>
      </c>
      <c r="F1992" t="s">
        <v>67</v>
      </c>
      <c r="G1992" t="s">
        <v>47</v>
      </c>
      <c r="H1992" t="s">
        <v>31</v>
      </c>
      <c r="I1992" t="s">
        <v>91</v>
      </c>
      <c r="J1992" t="s">
        <v>12648</v>
      </c>
      <c r="K1992" t="s">
        <v>44</v>
      </c>
    </row>
    <row r="1993" spans="1:11" x14ac:dyDescent="0.35">
      <c r="A1993">
        <v>4428</v>
      </c>
      <c r="B1993" t="s">
        <v>12649</v>
      </c>
      <c r="C1993">
        <v>26</v>
      </c>
      <c r="D1993" t="s">
        <v>12650</v>
      </c>
      <c r="E1993" t="s">
        <v>31</v>
      </c>
      <c r="F1993" t="s">
        <v>34</v>
      </c>
      <c r="G1993" t="s">
        <v>47</v>
      </c>
      <c r="H1993" t="s">
        <v>31</v>
      </c>
      <c r="I1993" t="s">
        <v>48</v>
      </c>
      <c r="J1993">
        <f>1-966-612-7996</f>
        <v>-9573</v>
      </c>
      <c r="K1993" t="s">
        <v>19</v>
      </c>
    </row>
    <row r="1994" spans="1:11" x14ac:dyDescent="0.35">
      <c r="A1994">
        <v>4430</v>
      </c>
      <c r="B1994" t="s">
        <v>12654</v>
      </c>
      <c r="C1994">
        <v>28</v>
      </c>
      <c r="D1994" t="s">
        <v>12655</v>
      </c>
      <c r="E1994" t="s">
        <v>13</v>
      </c>
      <c r="F1994" t="s">
        <v>23</v>
      </c>
      <c r="G1994" t="s">
        <v>41</v>
      </c>
      <c r="H1994" t="s">
        <v>42</v>
      </c>
      <c r="I1994" t="s">
        <v>102</v>
      </c>
      <c r="J1994" t="s">
        <v>12656</v>
      </c>
      <c r="K1994" t="s">
        <v>37</v>
      </c>
    </row>
    <row r="1995" spans="1:11" x14ac:dyDescent="0.35">
      <c r="A1995">
        <v>4432</v>
      </c>
      <c r="B1995" t="s">
        <v>12660</v>
      </c>
      <c r="C1995">
        <v>30</v>
      </c>
      <c r="D1995" t="s">
        <v>12661</v>
      </c>
      <c r="E1995" t="s">
        <v>14</v>
      </c>
      <c r="F1995" t="s">
        <v>14</v>
      </c>
      <c r="G1995" t="s">
        <v>120</v>
      </c>
      <c r="H1995" t="s">
        <v>57</v>
      </c>
      <c r="I1995" t="s">
        <v>102</v>
      </c>
      <c r="J1995" t="s">
        <v>12662</v>
      </c>
      <c r="K1995" t="s">
        <v>19</v>
      </c>
    </row>
    <row r="1996" spans="1:11" x14ac:dyDescent="0.35">
      <c r="A1996">
        <v>4433</v>
      </c>
      <c r="B1996" t="s">
        <v>12663</v>
      </c>
      <c r="C1996">
        <v>26</v>
      </c>
      <c r="D1996" t="s">
        <v>12664</v>
      </c>
      <c r="E1996" t="s">
        <v>34</v>
      </c>
      <c r="F1996" t="s">
        <v>13</v>
      </c>
      <c r="G1996" t="s">
        <v>41</v>
      </c>
      <c r="H1996" t="s">
        <v>42</v>
      </c>
      <c r="I1996" t="s">
        <v>102</v>
      </c>
      <c r="J1996" t="s">
        <v>12665</v>
      </c>
      <c r="K1996" t="s">
        <v>76</v>
      </c>
    </row>
    <row r="1997" spans="1:11" x14ac:dyDescent="0.35">
      <c r="A1997">
        <v>4436</v>
      </c>
      <c r="B1997" t="s">
        <v>2839</v>
      </c>
      <c r="C1997">
        <v>27</v>
      </c>
      <c r="D1997" t="s">
        <v>12672</v>
      </c>
      <c r="E1997" t="s">
        <v>201</v>
      </c>
      <c r="F1997" t="s">
        <v>169</v>
      </c>
      <c r="G1997" t="s">
        <v>62</v>
      </c>
      <c r="H1997" t="s">
        <v>23</v>
      </c>
      <c r="I1997" t="s">
        <v>63</v>
      </c>
      <c r="J1997" t="s">
        <v>12673</v>
      </c>
      <c r="K1997" t="s">
        <v>28</v>
      </c>
    </row>
    <row r="1998" spans="1:11" x14ac:dyDescent="0.35">
      <c r="A1998">
        <v>4437</v>
      </c>
      <c r="B1998" t="s">
        <v>12674</v>
      </c>
      <c r="C1998">
        <v>26</v>
      </c>
      <c r="D1998" t="s">
        <v>12675</v>
      </c>
      <c r="E1998" t="s">
        <v>42</v>
      </c>
      <c r="F1998" t="s">
        <v>25</v>
      </c>
      <c r="G1998" t="s">
        <v>80</v>
      </c>
      <c r="H1998" t="s">
        <v>32</v>
      </c>
      <c r="I1998" t="s">
        <v>58</v>
      </c>
      <c r="J1998">
        <v>1949158483</v>
      </c>
      <c r="K1998" t="s">
        <v>44</v>
      </c>
    </row>
    <row r="1999" spans="1:11" x14ac:dyDescent="0.35">
      <c r="A1999">
        <v>4439</v>
      </c>
      <c r="B1999" t="s">
        <v>12678</v>
      </c>
      <c r="C1999">
        <v>30</v>
      </c>
      <c r="D1999" t="s">
        <v>12679</v>
      </c>
      <c r="E1999" t="s">
        <v>31</v>
      </c>
      <c r="F1999" t="s">
        <v>57</v>
      </c>
      <c r="G1999" t="s">
        <v>47</v>
      </c>
      <c r="H1999" t="s">
        <v>31</v>
      </c>
      <c r="I1999" t="s">
        <v>88</v>
      </c>
      <c r="J1999" t="s">
        <v>12680</v>
      </c>
      <c r="K1999" t="s">
        <v>76</v>
      </c>
    </row>
    <row r="2000" spans="1:11" x14ac:dyDescent="0.35">
      <c r="A2000">
        <v>4441</v>
      </c>
      <c r="B2000" t="s">
        <v>12683</v>
      </c>
      <c r="C2000">
        <v>29</v>
      </c>
      <c r="D2000" t="s">
        <v>12684</v>
      </c>
      <c r="E2000" t="s">
        <v>177</v>
      </c>
      <c r="F2000" t="s">
        <v>14</v>
      </c>
      <c r="G2000" t="s">
        <v>33</v>
      </c>
      <c r="H2000" t="s">
        <v>34</v>
      </c>
      <c r="I2000" t="s">
        <v>53</v>
      </c>
      <c r="J2000" t="s">
        <v>12685</v>
      </c>
      <c r="K2000" t="s">
        <v>44</v>
      </c>
    </row>
    <row r="2001" spans="1:11" x14ac:dyDescent="0.35">
      <c r="A2001">
        <v>4445</v>
      </c>
      <c r="B2001" t="s">
        <v>12695</v>
      </c>
      <c r="C2001">
        <v>26</v>
      </c>
      <c r="D2001" t="s">
        <v>12696</v>
      </c>
      <c r="E2001" t="s">
        <v>149</v>
      </c>
      <c r="F2001" t="s">
        <v>201</v>
      </c>
      <c r="G2001" t="s">
        <v>80</v>
      </c>
      <c r="H2001" t="s">
        <v>32</v>
      </c>
      <c r="I2001" t="s">
        <v>91</v>
      </c>
      <c r="J2001" t="s">
        <v>12697</v>
      </c>
      <c r="K2001" t="s">
        <v>28</v>
      </c>
    </row>
    <row r="2002" spans="1:11" x14ac:dyDescent="0.35">
      <c r="A2002">
        <v>4446</v>
      </c>
      <c r="B2002" t="s">
        <v>12698</v>
      </c>
      <c r="C2002">
        <v>28</v>
      </c>
      <c r="D2002" t="s">
        <v>12699</v>
      </c>
      <c r="E2002" t="s">
        <v>133</v>
      </c>
      <c r="F2002" t="s">
        <v>42</v>
      </c>
      <c r="G2002" t="s">
        <v>80</v>
      </c>
      <c r="H2002" t="s">
        <v>32</v>
      </c>
      <c r="I2002" t="s">
        <v>53</v>
      </c>
      <c r="J2002" t="s">
        <v>12700</v>
      </c>
      <c r="K2002" t="s">
        <v>76</v>
      </c>
    </row>
    <row r="2003" spans="1:11" x14ac:dyDescent="0.35">
      <c r="A2003">
        <v>4448</v>
      </c>
      <c r="B2003" t="s">
        <v>12703</v>
      </c>
      <c r="C2003">
        <v>26</v>
      </c>
      <c r="D2003" t="s">
        <v>12704</v>
      </c>
      <c r="E2003" t="s">
        <v>25</v>
      </c>
      <c r="F2003" t="s">
        <v>67</v>
      </c>
      <c r="G2003" t="s">
        <v>62</v>
      </c>
      <c r="H2003" t="s">
        <v>23</v>
      </c>
      <c r="I2003" t="s">
        <v>58</v>
      </c>
      <c r="J2003" t="s">
        <v>12705</v>
      </c>
      <c r="K2003" t="s">
        <v>44</v>
      </c>
    </row>
    <row r="2004" spans="1:11" x14ac:dyDescent="0.35">
      <c r="A2004">
        <v>4450</v>
      </c>
      <c r="B2004" t="s">
        <v>12709</v>
      </c>
      <c r="C2004">
        <v>28</v>
      </c>
      <c r="D2004" t="s">
        <v>12710</v>
      </c>
      <c r="E2004" t="s">
        <v>177</v>
      </c>
      <c r="F2004" t="s">
        <v>32</v>
      </c>
      <c r="G2004" t="s">
        <v>33</v>
      </c>
      <c r="H2004" t="s">
        <v>34</v>
      </c>
      <c r="I2004" t="s">
        <v>146</v>
      </c>
      <c r="J2004">
        <v>7324324571</v>
      </c>
      <c r="K2004" t="s">
        <v>28</v>
      </c>
    </row>
    <row r="2005" spans="1:11" x14ac:dyDescent="0.35">
      <c r="A2005">
        <v>4451</v>
      </c>
      <c r="B2005" t="s">
        <v>12711</v>
      </c>
      <c r="C2005">
        <v>27</v>
      </c>
      <c r="D2005" t="s">
        <v>12712</v>
      </c>
      <c r="E2005" t="s">
        <v>201</v>
      </c>
      <c r="F2005" t="s">
        <v>14</v>
      </c>
      <c r="G2005" t="s">
        <v>24</v>
      </c>
      <c r="H2005" t="s">
        <v>25</v>
      </c>
      <c r="I2005" t="s">
        <v>116</v>
      </c>
      <c r="J2005">
        <v>8149679299</v>
      </c>
      <c r="K2005" t="s">
        <v>76</v>
      </c>
    </row>
    <row r="2006" spans="1:11" x14ac:dyDescent="0.35">
      <c r="A2006">
        <v>4453</v>
      </c>
      <c r="B2006" t="s">
        <v>12716</v>
      </c>
      <c r="C2006">
        <v>26</v>
      </c>
      <c r="D2006" t="s">
        <v>12717</v>
      </c>
      <c r="E2006" t="s">
        <v>79</v>
      </c>
      <c r="F2006" t="s">
        <v>14</v>
      </c>
      <c r="G2006" t="s">
        <v>52</v>
      </c>
      <c r="H2006" t="s">
        <v>13</v>
      </c>
      <c r="I2006" t="s">
        <v>26</v>
      </c>
      <c r="J2006" t="s">
        <v>12718</v>
      </c>
      <c r="K2006" t="s">
        <v>19</v>
      </c>
    </row>
    <row r="2007" spans="1:11" x14ac:dyDescent="0.35">
      <c r="A2007">
        <v>4454</v>
      </c>
      <c r="B2007" t="s">
        <v>12719</v>
      </c>
      <c r="C2007">
        <v>29</v>
      </c>
      <c r="D2007" t="s">
        <v>12720</v>
      </c>
      <c r="E2007" t="s">
        <v>133</v>
      </c>
      <c r="F2007" t="s">
        <v>42</v>
      </c>
      <c r="G2007" t="s">
        <v>24</v>
      </c>
      <c r="H2007" t="s">
        <v>25</v>
      </c>
      <c r="I2007" t="s">
        <v>58</v>
      </c>
      <c r="J2007" t="s">
        <v>12721</v>
      </c>
      <c r="K2007" t="s">
        <v>44</v>
      </c>
    </row>
    <row r="2008" spans="1:11" x14ac:dyDescent="0.35">
      <c r="A2008">
        <v>4455</v>
      </c>
      <c r="B2008" t="s">
        <v>12722</v>
      </c>
      <c r="C2008">
        <v>26</v>
      </c>
      <c r="D2008" t="s">
        <v>12723</v>
      </c>
      <c r="E2008" t="s">
        <v>133</v>
      </c>
      <c r="F2008" t="s">
        <v>25</v>
      </c>
      <c r="G2008" t="s">
        <v>24</v>
      </c>
      <c r="H2008" t="s">
        <v>25</v>
      </c>
      <c r="I2008" t="s">
        <v>102</v>
      </c>
      <c r="J2008" t="s">
        <v>12724</v>
      </c>
      <c r="K2008" t="s">
        <v>19</v>
      </c>
    </row>
    <row r="2009" spans="1:11" x14ac:dyDescent="0.35">
      <c r="A2009">
        <v>4460</v>
      </c>
      <c r="B2009" t="s">
        <v>12737</v>
      </c>
      <c r="C2009">
        <v>29</v>
      </c>
      <c r="D2009" t="s">
        <v>12738</v>
      </c>
      <c r="E2009" t="s">
        <v>67</v>
      </c>
      <c r="F2009" t="s">
        <v>101</v>
      </c>
      <c r="G2009" t="s">
        <v>52</v>
      </c>
      <c r="H2009" t="s">
        <v>13</v>
      </c>
      <c r="I2009" t="s">
        <v>26</v>
      </c>
      <c r="J2009" t="s">
        <v>12739</v>
      </c>
      <c r="K2009" t="s">
        <v>37</v>
      </c>
    </row>
    <row r="2010" spans="1:11" x14ac:dyDescent="0.35">
      <c r="A2010">
        <v>4461</v>
      </c>
      <c r="B2010" t="s">
        <v>12740</v>
      </c>
      <c r="C2010">
        <v>29</v>
      </c>
      <c r="D2010" t="s">
        <v>12741</v>
      </c>
      <c r="E2010" t="s">
        <v>14</v>
      </c>
      <c r="F2010" t="s">
        <v>14</v>
      </c>
      <c r="G2010" t="s">
        <v>62</v>
      </c>
      <c r="H2010" t="s">
        <v>23</v>
      </c>
      <c r="I2010" t="s">
        <v>48</v>
      </c>
      <c r="J2010">
        <v>4358433644</v>
      </c>
      <c r="K2010" t="s">
        <v>37</v>
      </c>
    </row>
    <row r="2011" spans="1:11" x14ac:dyDescent="0.35">
      <c r="A2011">
        <v>4463</v>
      </c>
      <c r="B2011" t="s">
        <v>12744</v>
      </c>
      <c r="C2011">
        <v>29</v>
      </c>
      <c r="D2011" t="s">
        <v>12745</v>
      </c>
      <c r="E2011" t="s">
        <v>31</v>
      </c>
      <c r="F2011" t="s">
        <v>40</v>
      </c>
      <c r="G2011" t="s">
        <v>33</v>
      </c>
      <c r="H2011" t="s">
        <v>34</v>
      </c>
      <c r="I2011" t="s">
        <v>68</v>
      </c>
      <c r="J2011">
        <v>5795143069</v>
      </c>
      <c r="K2011" t="s">
        <v>28</v>
      </c>
    </row>
    <row r="2012" spans="1:11" x14ac:dyDescent="0.35">
      <c r="A2012">
        <v>4464</v>
      </c>
      <c r="B2012" t="s">
        <v>12746</v>
      </c>
      <c r="C2012">
        <v>29</v>
      </c>
      <c r="D2012" t="s">
        <v>12747</v>
      </c>
      <c r="E2012" t="s">
        <v>79</v>
      </c>
      <c r="F2012" t="s">
        <v>23</v>
      </c>
      <c r="G2012" t="s">
        <v>24</v>
      </c>
      <c r="H2012" t="s">
        <v>25</v>
      </c>
      <c r="I2012" t="s">
        <v>53</v>
      </c>
      <c r="J2012" t="s">
        <v>12748</v>
      </c>
      <c r="K2012" t="s">
        <v>76</v>
      </c>
    </row>
    <row r="2013" spans="1:11" x14ac:dyDescent="0.35">
      <c r="A2013">
        <v>4468</v>
      </c>
      <c r="B2013" t="s">
        <v>12758</v>
      </c>
      <c r="C2013">
        <v>28</v>
      </c>
      <c r="D2013" t="s">
        <v>12759</v>
      </c>
      <c r="E2013" t="s">
        <v>177</v>
      </c>
      <c r="F2013" t="s">
        <v>42</v>
      </c>
      <c r="G2013" t="s">
        <v>80</v>
      </c>
      <c r="H2013" t="s">
        <v>32</v>
      </c>
      <c r="I2013" t="s">
        <v>17</v>
      </c>
      <c r="J2013" t="s">
        <v>12760</v>
      </c>
      <c r="K2013" t="s">
        <v>28</v>
      </c>
    </row>
    <row r="2014" spans="1:11" x14ac:dyDescent="0.35">
      <c r="A2014">
        <v>4469</v>
      </c>
      <c r="B2014" t="s">
        <v>2932</v>
      </c>
      <c r="C2014">
        <v>28</v>
      </c>
      <c r="D2014" t="s">
        <v>12761</v>
      </c>
      <c r="E2014" t="s">
        <v>23</v>
      </c>
      <c r="F2014" t="s">
        <v>177</v>
      </c>
      <c r="G2014" t="s">
        <v>33</v>
      </c>
      <c r="H2014" t="s">
        <v>34</v>
      </c>
      <c r="I2014" t="s">
        <v>58</v>
      </c>
      <c r="J2014" t="s">
        <v>12762</v>
      </c>
      <c r="K2014" t="s">
        <v>76</v>
      </c>
    </row>
    <row r="2015" spans="1:11" x14ac:dyDescent="0.35">
      <c r="A2015">
        <v>4470</v>
      </c>
      <c r="B2015" t="s">
        <v>12763</v>
      </c>
      <c r="C2015">
        <v>28</v>
      </c>
      <c r="D2015" t="s">
        <v>12764</v>
      </c>
      <c r="E2015" t="s">
        <v>57</v>
      </c>
      <c r="F2015" t="s">
        <v>42</v>
      </c>
      <c r="G2015" t="s">
        <v>15</v>
      </c>
      <c r="H2015" t="s">
        <v>16</v>
      </c>
      <c r="I2015" t="s">
        <v>53</v>
      </c>
      <c r="J2015" t="s">
        <v>12765</v>
      </c>
      <c r="K2015" t="s">
        <v>76</v>
      </c>
    </row>
    <row r="2016" spans="1:11" x14ac:dyDescent="0.35">
      <c r="A2016">
        <v>4472</v>
      </c>
      <c r="B2016" t="s">
        <v>12769</v>
      </c>
      <c r="C2016">
        <v>29</v>
      </c>
      <c r="D2016" t="s">
        <v>12770</v>
      </c>
      <c r="E2016" t="s">
        <v>201</v>
      </c>
      <c r="F2016" t="s">
        <v>14</v>
      </c>
      <c r="G2016" t="s">
        <v>120</v>
      </c>
      <c r="H2016" t="s">
        <v>57</v>
      </c>
      <c r="I2016" t="s">
        <v>17</v>
      </c>
      <c r="J2016" t="s">
        <v>12771</v>
      </c>
      <c r="K2016" t="s">
        <v>44</v>
      </c>
    </row>
    <row r="2017" spans="1:11" x14ac:dyDescent="0.35">
      <c r="A2017">
        <v>4474</v>
      </c>
      <c r="B2017" t="s">
        <v>12775</v>
      </c>
      <c r="C2017">
        <v>26</v>
      </c>
      <c r="D2017" t="s">
        <v>12776</v>
      </c>
      <c r="E2017" t="s">
        <v>149</v>
      </c>
      <c r="F2017" t="s">
        <v>14</v>
      </c>
      <c r="G2017" t="s">
        <v>62</v>
      </c>
      <c r="H2017" t="s">
        <v>23</v>
      </c>
      <c r="I2017" t="s">
        <v>153</v>
      </c>
      <c r="J2017" t="s">
        <v>12777</v>
      </c>
      <c r="K2017" t="s">
        <v>37</v>
      </c>
    </row>
    <row r="2018" spans="1:11" x14ac:dyDescent="0.35">
      <c r="A2018">
        <v>4475</v>
      </c>
      <c r="B2018" t="s">
        <v>12778</v>
      </c>
      <c r="C2018">
        <v>30</v>
      </c>
      <c r="D2018" t="s">
        <v>12779</v>
      </c>
      <c r="E2018" t="s">
        <v>25</v>
      </c>
      <c r="F2018" t="s">
        <v>133</v>
      </c>
      <c r="G2018" t="s">
        <v>80</v>
      </c>
      <c r="H2018" t="s">
        <v>32</v>
      </c>
      <c r="I2018" t="s">
        <v>116</v>
      </c>
      <c r="J2018">
        <f>1-644-410-2735</f>
        <v>-3788</v>
      </c>
      <c r="K2018" t="s">
        <v>19</v>
      </c>
    </row>
    <row r="2019" spans="1:11" x14ac:dyDescent="0.35">
      <c r="A2019">
        <v>4476</v>
      </c>
      <c r="B2019" t="s">
        <v>12780</v>
      </c>
      <c r="C2019">
        <v>28</v>
      </c>
      <c r="D2019" t="s">
        <v>12781</v>
      </c>
      <c r="E2019" t="s">
        <v>32</v>
      </c>
      <c r="F2019" t="s">
        <v>79</v>
      </c>
      <c r="G2019" t="s">
        <v>62</v>
      </c>
      <c r="H2019" t="s">
        <v>23</v>
      </c>
      <c r="I2019" t="s">
        <v>170</v>
      </c>
      <c r="J2019" t="s">
        <v>12782</v>
      </c>
      <c r="K2019" t="s">
        <v>37</v>
      </c>
    </row>
    <row r="2020" spans="1:11" x14ac:dyDescent="0.35">
      <c r="A2020">
        <v>4479</v>
      </c>
      <c r="B2020" t="s">
        <v>3622</v>
      </c>
      <c r="C2020">
        <v>30</v>
      </c>
      <c r="D2020" t="s">
        <v>12789</v>
      </c>
      <c r="E2020" t="s">
        <v>57</v>
      </c>
      <c r="F2020" t="s">
        <v>34</v>
      </c>
      <c r="G2020" t="s">
        <v>62</v>
      </c>
      <c r="H2020" t="s">
        <v>23</v>
      </c>
      <c r="I2020" t="s">
        <v>170</v>
      </c>
      <c r="J2020" t="s">
        <v>12790</v>
      </c>
      <c r="K2020" t="s">
        <v>76</v>
      </c>
    </row>
    <row r="2021" spans="1:11" x14ac:dyDescent="0.35">
      <c r="A2021">
        <v>4480</v>
      </c>
      <c r="B2021" t="s">
        <v>12791</v>
      </c>
      <c r="C2021">
        <v>26</v>
      </c>
      <c r="D2021" t="s">
        <v>12792</v>
      </c>
      <c r="E2021" t="s">
        <v>149</v>
      </c>
      <c r="F2021" t="s">
        <v>32</v>
      </c>
      <c r="G2021" t="s">
        <v>52</v>
      </c>
      <c r="H2021" t="s">
        <v>13</v>
      </c>
      <c r="I2021" t="s">
        <v>88</v>
      </c>
      <c r="J2021" t="s">
        <v>12793</v>
      </c>
      <c r="K2021" t="s">
        <v>28</v>
      </c>
    </row>
    <row r="2022" spans="1:11" x14ac:dyDescent="0.35">
      <c r="A2022">
        <v>4487</v>
      </c>
      <c r="B2022" t="s">
        <v>12811</v>
      </c>
      <c r="C2022">
        <v>26</v>
      </c>
      <c r="D2022" t="s">
        <v>12812</v>
      </c>
      <c r="E2022" t="s">
        <v>133</v>
      </c>
      <c r="F2022" t="s">
        <v>133</v>
      </c>
      <c r="G2022" t="s">
        <v>24</v>
      </c>
      <c r="H2022" t="s">
        <v>25</v>
      </c>
      <c r="I2022" t="s">
        <v>53</v>
      </c>
      <c r="J2022" t="s">
        <v>12813</v>
      </c>
      <c r="K2022" t="s">
        <v>76</v>
      </c>
    </row>
    <row r="2023" spans="1:11" x14ac:dyDescent="0.35">
      <c r="A2023">
        <v>4489</v>
      </c>
      <c r="B2023" t="s">
        <v>12817</v>
      </c>
      <c r="C2023">
        <v>29</v>
      </c>
      <c r="D2023" t="s">
        <v>12818</v>
      </c>
      <c r="E2023" t="s">
        <v>169</v>
      </c>
      <c r="F2023" t="s">
        <v>149</v>
      </c>
      <c r="G2023" t="s">
        <v>120</v>
      </c>
      <c r="H2023" t="s">
        <v>57</v>
      </c>
      <c r="I2023" t="s">
        <v>170</v>
      </c>
      <c r="J2023" t="s">
        <v>12819</v>
      </c>
      <c r="K2023" t="s">
        <v>44</v>
      </c>
    </row>
    <row r="2024" spans="1:11" x14ac:dyDescent="0.35">
      <c r="A2024">
        <v>4493</v>
      </c>
      <c r="B2024" t="s">
        <v>12828</v>
      </c>
      <c r="C2024">
        <v>29</v>
      </c>
      <c r="D2024" t="s">
        <v>12829</v>
      </c>
      <c r="E2024" t="s">
        <v>133</v>
      </c>
      <c r="F2024" t="s">
        <v>201</v>
      </c>
      <c r="G2024" t="s">
        <v>120</v>
      </c>
      <c r="H2024" t="s">
        <v>57</v>
      </c>
      <c r="I2024" t="s">
        <v>63</v>
      </c>
      <c r="J2024">
        <v>8802786970</v>
      </c>
      <c r="K2024" t="s">
        <v>28</v>
      </c>
    </row>
    <row r="2025" spans="1:11" x14ac:dyDescent="0.35">
      <c r="A2025">
        <v>4496</v>
      </c>
      <c r="B2025" t="s">
        <v>12836</v>
      </c>
      <c r="C2025">
        <v>26</v>
      </c>
      <c r="D2025" t="s">
        <v>26025</v>
      </c>
      <c r="E2025" t="s">
        <v>177</v>
      </c>
      <c r="F2025" t="s">
        <v>67</v>
      </c>
      <c r="G2025" t="s">
        <v>15</v>
      </c>
      <c r="H2025" t="s">
        <v>16</v>
      </c>
      <c r="I2025" t="s">
        <v>153</v>
      </c>
      <c r="J2025" t="s">
        <v>13203</v>
      </c>
      <c r="K2025" t="s">
        <v>37</v>
      </c>
    </row>
    <row r="2026" spans="1:11" x14ac:dyDescent="0.35">
      <c r="A2026">
        <v>4625</v>
      </c>
      <c r="B2026" t="s">
        <v>13204</v>
      </c>
      <c r="C2026">
        <v>29</v>
      </c>
      <c r="D2026" t="s">
        <v>13205</v>
      </c>
      <c r="E2026" t="s">
        <v>32</v>
      </c>
      <c r="F2026" t="s">
        <v>177</v>
      </c>
      <c r="G2026" t="s">
        <v>52</v>
      </c>
      <c r="H2026" t="s">
        <v>13</v>
      </c>
      <c r="I2026" t="s">
        <v>17</v>
      </c>
      <c r="J2026" t="s">
        <v>13206</v>
      </c>
      <c r="K2026" t="s">
        <v>44</v>
      </c>
    </row>
    <row r="2027" spans="1:11" x14ac:dyDescent="0.35">
      <c r="A2027">
        <v>4626</v>
      </c>
      <c r="B2027" t="s">
        <v>13207</v>
      </c>
      <c r="C2027">
        <v>29</v>
      </c>
      <c r="D2027" t="s">
        <v>13208</v>
      </c>
      <c r="E2027" t="s">
        <v>101</v>
      </c>
      <c r="F2027" t="s">
        <v>34</v>
      </c>
      <c r="G2027" t="s">
        <v>52</v>
      </c>
      <c r="H2027" t="s">
        <v>13</v>
      </c>
      <c r="I2027" t="s">
        <v>63</v>
      </c>
      <c r="J2027" t="s">
        <v>13209</v>
      </c>
      <c r="K2027" t="s">
        <v>44</v>
      </c>
    </row>
    <row r="2028" spans="1:11" x14ac:dyDescent="0.35">
      <c r="A2028">
        <v>4629</v>
      </c>
      <c r="B2028" t="s">
        <v>13216</v>
      </c>
      <c r="C2028">
        <v>29</v>
      </c>
      <c r="D2028" t="s">
        <v>13217</v>
      </c>
      <c r="E2028" t="s">
        <v>32</v>
      </c>
      <c r="F2028" t="s">
        <v>57</v>
      </c>
      <c r="G2028" t="s">
        <v>62</v>
      </c>
      <c r="H2028" t="s">
        <v>23</v>
      </c>
      <c r="I2028" t="s">
        <v>26</v>
      </c>
      <c r="J2028" t="s">
        <v>13218</v>
      </c>
      <c r="K2028" t="s">
        <v>44</v>
      </c>
    </row>
    <row r="2029" spans="1:11" x14ac:dyDescent="0.35">
      <c r="A2029">
        <v>4633</v>
      </c>
      <c r="B2029" t="s">
        <v>13228</v>
      </c>
      <c r="C2029">
        <v>26</v>
      </c>
      <c r="D2029" t="s">
        <v>13229</v>
      </c>
      <c r="E2029" t="s">
        <v>13</v>
      </c>
      <c r="F2029" t="s">
        <v>40</v>
      </c>
      <c r="G2029" t="s">
        <v>120</v>
      </c>
      <c r="H2029" t="s">
        <v>57</v>
      </c>
      <c r="I2029" t="s">
        <v>116</v>
      </c>
      <c r="J2029" t="s">
        <v>13230</v>
      </c>
      <c r="K2029" t="s">
        <v>37</v>
      </c>
    </row>
    <row r="2030" spans="1:11" x14ac:dyDescent="0.35">
      <c r="A2030">
        <v>4634</v>
      </c>
      <c r="B2030" t="s">
        <v>13231</v>
      </c>
      <c r="C2030">
        <v>27</v>
      </c>
      <c r="D2030" t="s">
        <v>13232</v>
      </c>
      <c r="E2030" t="s">
        <v>13</v>
      </c>
      <c r="F2030" t="s">
        <v>201</v>
      </c>
      <c r="G2030" t="s">
        <v>120</v>
      </c>
      <c r="H2030" t="s">
        <v>57</v>
      </c>
      <c r="I2030" t="s">
        <v>153</v>
      </c>
      <c r="J2030" t="s">
        <v>13233</v>
      </c>
      <c r="K2030" t="s">
        <v>76</v>
      </c>
    </row>
    <row r="2031" spans="1:11" x14ac:dyDescent="0.35">
      <c r="A2031">
        <v>4635</v>
      </c>
      <c r="B2031" t="s">
        <v>13234</v>
      </c>
      <c r="C2031">
        <v>28</v>
      </c>
      <c r="D2031" t="s">
        <v>13235</v>
      </c>
      <c r="E2031" t="s">
        <v>25</v>
      </c>
      <c r="F2031" t="s">
        <v>177</v>
      </c>
      <c r="G2031" t="s">
        <v>47</v>
      </c>
      <c r="H2031" t="s">
        <v>31</v>
      </c>
      <c r="I2031" t="s">
        <v>146</v>
      </c>
      <c r="J2031" t="s">
        <v>13236</v>
      </c>
      <c r="K2031" t="s">
        <v>44</v>
      </c>
    </row>
    <row r="2032" spans="1:11" x14ac:dyDescent="0.35">
      <c r="A2032">
        <v>4636</v>
      </c>
      <c r="B2032" t="s">
        <v>13237</v>
      </c>
      <c r="C2032">
        <v>29</v>
      </c>
      <c r="D2032" t="s">
        <v>13238</v>
      </c>
      <c r="E2032" t="s">
        <v>79</v>
      </c>
      <c r="F2032" t="s">
        <v>14</v>
      </c>
      <c r="G2032" t="s">
        <v>62</v>
      </c>
      <c r="H2032" t="s">
        <v>23</v>
      </c>
      <c r="I2032" t="s">
        <v>58</v>
      </c>
      <c r="J2032" t="s">
        <v>13239</v>
      </c>
      <c r="K2032" t="s">
        <v>28</v>
      </c>
    </row>
    <row r="2033" spans="1:11" x14ac:dyDescent="0.35">
      <c r="A2033">
        <v>4638</v>
      </c>
      <c r="B2033" t="s">
        <v>13243</v>
      </c>
      <c r="C2033">
        <v>30</v>
      </c>
      <c r="D2033" t="s">
        <v>13244</v>
      </c>
      <c r="E2033" t="s">
        <v>23</v>
      </c>
      <c r="F2033" t="s">
        <v>40</v>
      </c>
      <c r="G2033" t="s">
        <v>47</v>
      </c>
      <c r="H2033" t="s">
        <v>31</v>
      </c>
      <c r="I2033" t="s">
        <v>17</v>
      </c>
      <c r="J2033" t="s">
        <v>13245</v>
      </c>
      <c r="K2033" t="s">
        <v>76</v>
      </c>
    </row>
    <row r="2034" spans="1:11" x14ac:dyDescent="0.35">
      <c r="A2034">
        <v>4644</v>
      </c>
      <c r="B2034" t="s">
        <v>13260</v>
      </c>
      <c r="C2034">
        <v>27</v>
      </c>
      <c r="D2034" t="s">
        <v>13261</v>
      </c>
      <c r="E2034" t="s">
        <v>23</v>
      </c>
      <c r="F2034" t="s">
        <v>32</v>
      </c>
      <c r="G2034" t="s">
        <v>52</v>
      </c>
      <c r="H2034" t="s">
        <v>13</v>
      </c>
      <c r="I2034" t="s">
        <v>116</v>
      </c>
      <c r="J2034" t="s">
        <v>13262</v>
      </c>
      <c r="K2034" t="s">
        <v>44</v>
      </c>
    </row>
    <row r="2035" spans="1:11" x14ac:dyDescent="0.35">
      <c r="A2035">
        <v>4648</v>
      </c>
      <c r="B2035" t="s">
        <v>13272</v>
      </c>
      <c r="C2035">
        <v>28</v>
      </c>
      <c r="D2035" t="s">
        <v>13273</v>
      </c>
      <c r="E2035" t="s">
        <v>149</v>
      </c>
      <c r="F2035" t="s">
        <v>16</v>
      </c>
      <c r="G2035" t="s">
        <v>80</v>
      </c>
      <c r="H2035" t="s">
        <v>32</v>
      </c>
      <c r="I2035" t="s">
        <v>88</v>
      </c>
      <c r="J2035" t="s">
        <v>13274</v>
      </c>
      <c r="K2035" t="s">
        <v>19</v>
      </c>
    </row>
    <row r="2036" spans="1:11" x14ac:dyDescent="0.35">
      <c r="A2036">
        <v>4649</v>
      </c>
      <c r="B2036" t="s">
        <v>13275</v>
      </c>
      <c r="C2036">
        <v>29</v>
      </c>
      <c r="D2036" t="s">
        <v>13276</v>
      </c>
      <c r="E2036" t="s">
        <v>177</v>
      </c>
      <c r="F2036" t="s">
        <v>13</v>
      </c>
      <c r="G2036" t="s">
        <v>80</v>
      </c>
      <c r="H2036" t="s">
        <v>32</v>
      </c>
      <c r="I2036" t="s">
        <v>68</v>
      </c>
      <c r="J2036" t="s">
        <v>13277</v>
      </c>
      <c r="K2036" t="s">
        <v>19</v>
      </c>
    </row>
    <row r="2037" spans="1:11" x14ac:dyDescent="0.35">
      <c r="A2037">
        <v>4650</v>
      </c>
      <c r="B2037" t="s">
        <v>13278</v>
      </c>
      <c r="C2037">
        <v>28</v>
      </c>
      <c r="D2037" t="s">
        <v>13279</v>
      </c>
      <c r="E2037" t="s">
        <v>42</v>
      </c>
      <c r="F2037" t="s">
        <v>16</v>
      </c>
      <c r="G2037" t="s">
        <v>80</v>
      </c>
      <c r="H2037" t="s">
        <v>32</v>
      </c>
      <c r="I2037" t="s">
        <v>88</v>
      </c>
      <c r="J2037" t="s">
        <v>13280</v>
      </c>
      <c r="K2037" t="s">
        <v>44</v>
      </c>
    </row>
    <row r="2038" spans="1:11" x14ac:dyDescent="0.35">
      <c r="A2038">
        <v>4651</v>
      </c>
      <c r="B2038" t="s">
        <v>13281</v>
      </c>
      <c r="C2038">
        <v>29</v>
      </c>
      <c r="D2038" t="s">
        <v>13282</v>
      </c>
      <c r="E2038" t="s">
        <v>32</v>
      </c>
      <c r="F2038" t="s">
        <v>34</v>
      </c>
      <c r="G2038" t="s">
        <v>87</v>
      </c>
      <c r="H2038" t="s">
        <v>79</v>
      </c>
      <c r="I2038" t="s">
        <v>53</v>
      </c>
      <c r="J2038" t="s">
        <v>13283</v>
      </c>
      <c r="K2038" t="s">
        <v>37</v>
      </c>
    </row>
    <row r="2039" spans="1:11" x14ac:dyDescent="0.35">
      <c r="A2039">
        <v>4652</v>
      </c>
      <c r="B2039" t="s">
        <v>13284</v>
      </c>
      <c r="C2039">
        <v>29</v>
      </c>
      <c r="D2039" t="s">
        <v>13285</v>
      </c>
      <c r="E2039" t="s">
        <v>101</v>
      </c>
      <c r="F2039" t="s">
        <v>133</v>
      </c>
      <c r="G2039" t="s">
        <v>120</v>
      </c>
      <c r="H2039" t="s">
        <v>57</v>
      </c>
      <c r="I2039" t="s">
        <v>35</v>
      </c>
      <c r="J2039">
        <f>1-444-267-3022</f>
        <v>-3732</v>
      </c>
      <c r="K2039" t="s">
        <v>76</v>
      </c>
    </row>
    <row r="2040" spans="1:11" x14ac:dyDescent="0.35">
      <c r="A2040">
        <v>4653</v>
      </c>
      <c r="B2040" t="s">
        <v>2248</v>
      </c>
      <c r="C2040">
        <v>28</v>
      </c>
      <c r="D2040" t="s">
        <v>13286</v>
      </c>
      <c r="E2040" t="s">
        <v>14</v>
      </c>
      <c r="F2040" t="s">
        <v>40</v>
      </c>
      <c r="G2040" t="s">
        <v>24</v>
      </c>
      <c r="H2040" t="s">
        <v>25</v>
      </c>
      <c r="I2040" t="s">
        <v>35</v>
      </c>
      <c r="J2040" t="s">
        <v>13287</v>
      </c>
      <c r="K2040" t="s">
        <v>28</v>
      </c>
    </row>
    <row r="2041" spans="1:11" x14ac:dyDescent="0.35">
      <c r="A2041">
        <v>4658</v>
      </c>
      <c r="B2041" t="s">
        <v>13300</v>
      </c>
      <c r="C2041">
        <v>29</v>
      </c>
      <c r="D2041" t="s">
        <v>13301</v>
      </c>
      <c r="E2041" t="s">
        <v>101</v>
      </c>
      <c r="F2041" t="s">
        <v>23</v>
      </c>
      <c r="G2041" t="s">
        <v>87</v>
      </c>
      <c r="H2041" t="s">
        <v>79</v>
      </c>
      <c r="I2041" t="s">
        <v>26</v>
      </c>
      <c r="J2041" t="s">
        <v>13302</v>
      </c>
      <c r="K2041" t="s">
        <v>44</v>
      </c>
    </row>
    <row r="2042" spans="1:11" x14ac:dyDescent="0.35">
      <c r="A2042">
        <v>4660</v>
      </c>
      <c r="B2042" t="s">
        <v>13306</v>
      </c>
      <c r="C2042">
        <v>30</v>
      </c>
      <c r="D2042" t="s">
        <v>13307</v>
      </c>
      <c r="E2042" t="s">
        <v>16</v>
      </c>
      <c r="F2042" t="s">
        <v>31</v>
      </c>
      <c r="G2042" t="s">
        <v>15</v>
      </c>
      <c r="H2042" t="s">
        <v>16</v>
      </c>
      <c r="I2042" t="s">
        <v>146</v>
      </c>
      <c r="J2042" t="s">
        <v>13308</v>
      </c>
      <c r="K2042" t="s">
        <v>28</v>
      </c>
    </row>
    <row r="2043" spans="1:11" x14ac:dyDescent="0.35">
      <c r="A2043">
        <v>4662</v>
      </c>
      <c r="B2043" t="s">
        <v>13312</v>
      </c>
      <c r="C2043">
        <v>27</v>
      </c>
      <c r="D2043" t="s">
        <v>13313</v>
      </c>
      <c r="E2043" t="s">
        <v>14</v>
      </c>
      <c r="F2043" t="s">
        <v>23</v>
      </c>
      <c r="G2043" t="s">
        <v>47</v>
      </c>
      <c r="H2043" t="s">
        <v>31</v>
      </c>
      <c r="I2043" t="s">
        <v>116</v>
      </c>
      <c r="J2043" t="s">
        <v>13314</v>
      </c>
      <c r="K2043" t="s">
        <v>28</v>
      </c>
    </row>
    <row r="2044" spans="1:11" x14ac:dyDescent="0.35">
      <c r="A2044">
        <v>4665</v>
      </c>
      <c r="B2044" t="s">
        <v>13321</v>
      </c>
      <c r="C2044">
        <v>29</v>
      </c>
      <c r="D2044" t="s">
        <v>13322</v>
      </c>
      <c r="E2044" t="s">
        <v>67</v>
      </c>
      <c r="F2044" t="s">
        <v>13</v>
      </c>
      <c r="G2044" t="s">
        <v>52</v>
      </c>
      <c r="H2044" t="s">
        <v>13</v>
      </c>
      <c r="I2044" t="s">
        <v>91</v>
      </c>
      <c r="J2044" t="s">
        <v>13323</v>
      </c>
      <c r="K2044" t="s">
        <v>76</v>
      </c>
    </row>
    <row r="2045" spans="1:11" x14ac:dyDescent="0.35">
      <c r="A2045">
        <v>4666</v>
      </c>
      <c r="B2045" t="s">
        <v>13324</v>
      </c>
      <c r="C2045">
        <v>28</v>
      </c>
      <c r="D2045" t="s">
        <v>13325</v>
      </c>
      <c r="E2045" t="s">
        <v>40</v>
      </c>
      <c r="F2045" t="s">
        <v>67</v>
      </c>
      <c r="G2045" t="s">
        <v>52</v>
      </c>
      <c r="H2045" t="s">
        <v>13</v>
      </c>
      <c r="I2045" t="s">
        <v>35</v>
      </c>
      <c r="J2045" t="s">
        <v>13326</v>
      </c>
      <c r="K2045" t="s">
        <v>44</v>
      </c>
    </row>
    <row r="2046" spans="1:11" x14ac:dyDescent="0.35">
      <c r="A2046">
        <v>4667</v>
      </c>
      <c r="B2046" t="s">
        <v>13327</v>
      </c>
      <c r="C2046">
        <v>26</v>
      </c>
      <c r="D2046" t="s">
        <v>13328</v>
      </c>
      <c r="E2046" t="s">
        <v>57</v>
      </c>
      <c r="F2046" t="s">
        <v>14</v>
      </c>
      <c r="G2046" t="s">
        <v>62</v>
      </c>
      <c r="H2046" t="s">
        <v>23</v>
      </c>
      <c r="I2046" t="s">
        <v>153</v>
      </c>
      <c r="J2046" t="s">
        <v>13329</v>
      </c>
      <c r="K2046" t="s">
        <v>28</v>
      </c>
    </row>
    <row r="2047" spans="1:11" x14ac:dyDescent="0.35">
      <c r="A2047">
        <v>4668</v>
      </c>
      <c r="B2047" t="s">
        <v>13330</v>
      </c>
      <c r="C2047">
        <v>30</v>
      </c>
      <c r="D2047" t="s">
        <v>13331</v>
      </c>
      <c r="E2047" t="s">
        <v>31</v>
      </c>
      <c r="F2047" t="s">
        <v>169</v>
      </c>
      <c r="G2047" t="s">
        <v>24</v>
      </c>
      <c r="H2047" t="s">
        <v>25</v>
      </c>
      <c r="I2047" t="s">
        <v>48</v>
      </c>
      <c r="J2047">
        <f>1-230-200-4630</f>
        <v>-5059</v>
      </c>
      <c r="K2047" t="s">
        <v>44</v>
      </c>
    </row>
    <row r="2048" spans="1:11" x14ac:dyDescent="0.35">
      <c r="A2048">
        <v>4669</v>
      </c>
      <c r="B2048" t="s">
        <v>13332</v>
      </c>
      <c r="C2048">
        <v>26</v>
      </c>
      <c r="D2048" t="s">
        <v>13333</v>
      </c>
      <c r="E2048" t="s">
        <v>149</v>
      </c>
      <c r="F2048" t="s">
        <v>34</v>
      </c>
      <c r="G2048" t="s">
        <v>62</v>
      </c>
      <c r="H2048" t="s">
        <v>23</v>
      </c>
      <c r="I2048" t="s">
        <v>53</v>
      </c>
      <c r="J2048" t="s">
        <v>13334</v>
      </c>
      <c r="K2048" t="s">
        <v>76</v>
      </c>
    </row>
    <row r="2049" spans="1:11" x14ac:dyDescent="0.35">
      <c r="A2049">
        <v>4673</v>
      </c>
      <c r="B2049" t="s">
        <v>13344</v>
      </c>
      <c r="C2049">
        <v>30</v>
      </c>
      <c r="D2049" t="s">
        <v>13345</v>
      </c>
      <c r="E2049" t="s">
        <v>57</v>
      </c>
      <c r="F2049" t="s">
        <v>22</v>
      </c>
      <c r="G2049" t="s">
        <v>120</v>
      </c>
      <c r="H2049" t="s">
        <v>57</v>
      </c>
      <c r="I2049" t="s">
        <v>88</v>
      </c>
      <c r="J2049" t="s">
        <v>13346</v>
      </c>
      <c r="K2049" t="s">
        <v>28</v>
      </c>
    </row>
    <row r="2050" spans="1:11" x14ac:dyDescent="0.35">
      <c r="A2050">
        <v>4674</v>
      </c>
      <c r="B2050" t="s">
        <v>13347</v>
      </c>
      <c r="C2050">
        <v>29</v>
      </c>
      <c r="D2050" t="s">
        <v>13348</v>
      </c>
      <c r="E2050" t="s">
        <v>57</v>
      </c>
      <c r="F2050" t="s">
        <v>23</v>
      </c>
      <c r="G2050" t="s">
        <v>33</v>
      </c>
      <c r="H2050" t="s">
        <v>34</v>
      </c>
      <c r="I2050" t="s">
        <v>170</v>
      </c>
      <c r="J2050">
        <v>5444118018</v>
      </c>
      <c r="K2050" t="s">
        <v>76</v>
      </c>
    </row>
    <row r="2051" spans="1:11" x14ac:dyDescent="0.35">
      <c r="A2051">
        <v>4675</v>
      </c>
      <c r="B2051" t="s">
        <v>13349</v>
      </c>
      <c r="C2051">
        <v>28</v>
      </c>
      <c r="D2051" t="s">
        <v>13350</v>
      </c>
      <c r="E2051" t="s">
        <v>14</v>
      </c>
      <c r="F2051" t="s">
        <v>14</v>
      </c>
      <c r="G2051" t="s">
        <v>47</v>
      </c>
      <c r="H2051" t="s">
        <v>31</v>
      </c>
      <c r="I2051" t="s">
        <v>58</v>
      </c>
      <c r="J2051" t="s">
        <v>13351</v>
      </c>
      <c r="K2051" t="s">
        <v>19</v>
      </c>
    </row>
    <row r="2052" spans="1:11" x14ac:dyDescent="0.35">
      <c r="A2052">
        <v>4680</v>
      </c>
      <c r="B2052" t="s">
        <v>13364</v>
      </c>
      <c r="C2052">
        <v>29</v>
      </c>
      <c r="D2052" t="s">
        <v>13365</v>
      </c>
      <c r="E2052" t="s">
        <v>101</v>
      </c>
      <c r="F2052" t="s">
        <v>149</v>
      </c>
      <c r="G2052" t="s">
        <v>120</v>
      </c>
      <c r="H2052" t="s">
        <v>57</v>
      </c>
      <c r="I2052" t="s">
        <v>170</v>
      </c>
      <c r="J2052" t="s">
        <v>13366</v>
      </c>
      <c r="K2052" t="s">
        <v>37</v>
      </c>
    </row>
    <row r="2053" spans="1:11" x14ac:dyDescent="0.35">
      <c r="A2053">
        <v>4682</v>
      </c>
      <c r="B2053" t="s">
        <v>13370</v>
      </c>
      <c r="C2053">
        <v>28</v>
      </c>
      <c r="D2053" t="s">
        <v>13371</v>
      </c>
      <c r="E2053" t="s">
        <v>149</v>
      </c>
      <c r="F2053" t="s">
        <v>149</v>
      </c>
      <c r="G2053" t="s">
        <v>47</v>
      </c>
      <c r="H2053" t="s">
        <v>31</v>
      </c>
      <c r="I2053" t="s">
        <v>26</v>
      </c>
      <c r="J2053" t="s">
        <v>13372</v>
      </c>
      <c r="K2053" t="s">
        <v>37</v>
      </c>
    </row>
    <row r="2054" spans="1:11" x14ac:dyDescent="0.35">
      <c r="A2054">
        <v>4684</v>
      </c>
      <c r="B2054" t="s">
        <v>13376</v>
      </c>
      <c r="C2054">
        <v>30</v>
      </c>
      <c r="D2054" t="s">
        <v>13377</v>
      </c>
      <c r="E2054" t="s">
        <v>79</v>
      </c>
      <c r="F2054" t="s">
        <v>149</v>
      </c>
      <c r="G2054" t="s">
        <v>15</v>
      </c>
      <c r="H2054" t="s">
        <v>16</v>
      </c>
      <c r="I2054" t="s">
        <v>146</v>
      </c>
      <c r="J2054" t="s">
        <v>13378</v>
      </c>
      <c r="K2054" t="s">
        <v>76</v>
      </c>
    </row>
    <row r="2055" spans="1:11" x14ac:dyDescent="0.35">
      <c r="A2055">
        <v>4687</v>
      </c>
      <c r="B2055" t="s">
        <v>13385</v>
      </c>
      <c r="C2055">
        <v>30</v>
      </c>
      <c r="D2055" t="s">
        <v>13386</v>
      </c>
      <c r="E2055" t="s">
        <v>14</v>
      </c>
      <c r="F2055" t="s">
        <v>57</v>
      </c>
      <c r="G2055" t="s">
        <v>120</v>
      </c>
      <c r="H2055" t="s">
        <v>57</v>
      </c>
      <c r="I2055" t="s">
        <v>153</v>
      </c>
      <c r="J2055" t="s">
        <v>13387</v>
      </c>
      <c r="K2055" t="s">
        <v>44</v>
      </c>
    </row>
    <row r="2056" spans="1:11" x14ac:dyDescent="0.35">
      <c r="A2056">
        <v>4688</v>
      </c>
      <c r="B2056" t="s">
        <v>13388</v>
      </c>
      <c r="C2056">
        <v>30</v>
      </c>
      <c r="D2056" t="s">
        <v>13389</v>
      </c>
      <c r="E2056" t="s">
        <v>34</v>
      </c>
      <c r="F2056" t="s">
        <v>13</v>
      </c>
      <c r="G2056" t="s">
        <v>62</v>
      </c>
      <c r="H2056" t="s">
        <v>23</v>
      </c>
      <c r="I2056" t="s">
        <v>58</v>
      </c>
      <c r="J2056">
        <v>8469818527</v>
      </c>
      <c r="K2056" t="s">
        <v>76</v>
      </c>
    </row>
    <row r="2057" spans="1:11" x14ac:dyDescent="0.35">
      <c r="A2057">
        <v>4690</v>
      </c>
      <c r="B2057" t="s">
        <v>13393</v>
      </c>
      <c r="C2057">
        <v>29</v>
      </c>
      <c r="D2057" t="s">
        <v>13394</v>
      </c>
      <c r="E2057" t="s">
        <v>101</v>
      </c>
      <c r="F2057" t="s">
        <v>169</v>
      </c>
      <c r="G2057" t="s">
        <v>47</v>
      </c>
      <c r="H2057" t="s">
        <v>31</v>
      </c>
      <c r="I2057" t="s">
        <v>48</v>
      </c>
      <c r="J2057" t="s">
        <v>13395</v>
      </c>
      <c r="K2057" t="s">
        <v>76</v>
      </c>
    </row>
    <row r="2058" spans="1:11" x14ac:dyDescent="0.35">
      <c r="A2058">
        <v>4691</v>
      </c>
      <c r="B2058" t="s">
        <v>13396</v>
      </c>
      <c r="C2058">
        <v>30</v>
      </c>
      <c r="D2058" t="s">
        <v>13397</v>
      </c>
      <c r="E2058" t="s">
        <v>22</v>
      </c>
      <c r="F2058" t="s">
        <v>14</v>
      </c>
      <c r="G2058" t="s">
        <v>62</v>
      </c>
      <c r="H2058" t="s">
        <v>23</v>
      </c>
      <c r="I2058" t="s">
        <v>17</v>
      </c>
      <c r="J2058" t="s">
        <v>13398</v>
      </c>
      <c r="K2058" t="s">
        <v>44</v>
      </c>
    </row>
    <row r="2059" spans="1:11" x14ac:dyDescent="0.35">
      <c r="A2059">
        <v>4692</v>
      </c>
      <c r="B2059" t="s">
        <v>13399</v>
      </c>
      <c r="C2059">
        <v>26</v>
      </c>
      <c r="D2059" t="s">
        <v>13400</v>
      </c>
      <c r="E2059" t="s">
        <v>101</v>
      </c>
      <c r="F2059" t="s">
        <v>34</v>
      </c>
      <c r="G2059" t="s">
        <v>87</v>
      </c>
      <c r="H2059" t="s">
        <v>79</v>
      </c>
      <c r="I2059" t="s">
        <v>116</v>
      </c>
      <c r="J2059">
        <v>4083349467</v>
      </c>
      <c r="K2059" t="s">
        <v>19</v>
      </c>
    </row>
    <row r="2060" spans="1:11" x14ac:dyDescent="0.35">
      <c r="A2060">
        <v>4693</v>
      </c>
      <c r="B2060" t="s">
        <v>4154</v>
      </c>
      <c r="C2060">
        <v>30</v>
      </c>
      <c r="D2060" t="s">
        <v>13401</v>
      </c>
      <c r="E2060" t="s">
        <v>67</v>
      </c>
      <c r="F2060" t="s">
        <v>169</v>
      </c>
      <c r="G2060" t="s">
        <v>87</v>
      </c>
      <c r="H2060" t="s">
        <v>79</v>
      </c>
      <c r="I2060" t="s">
        <v>91</v>
      </c>
      <c r="J2060" t="s">
        <v>13402</v>
      </c>
      <c r="K2060" t="s">
        <v>44</v>
      </c>
    </row>
    <row r="2061" spans="1:11" x14ac:dyDescent="0.35">
      <c r="A2061">
        <v>4695</v>
      </c>
      <c r="B2061" t="s">
        <v>13406</v>
      </c>
      <c r="C2061">
        <v>28</v>
      </c>
      <c r="D2061" t="s">
        <v>13407</v>
      </c>
      <c r="E2061" t="s">
        <v>40</v>
      </c>
      <c r="F2061" t="s">
        <v>169</v>
      </c>
      <c r="G2061" t="s">
        <v>41</v>
      </c>
      <c r="H2061" t="s">
        <v>42</v>
      </c>
      <c r="I2061" t="s">
        <v>26</v>
      </c>
      <c r="J2061" t="s">
        <v>13408</v>
      </c>
      <c r="K2061" t="s">
        <v>19</v>
      </c>
    </row>
    <row r="2062" spans="1:11" x14ac:dyDescent="0.35">
      <c r="A2062">
        <v>4696</v>
      </c>
      <c r="B2062" t="s">
        <v>13409</v>
      </c>
      <c r="C2062">
        <v>29</v>
      </c>
      <c r="D2062" t="s">
        <v>13410</v>
      </c>
      <c r="E2062" t="s">
        <v>201</v>
      </c>
      <c r="F2062" t="s">
        <v>79</v>
      </c>
      <c r="G2062" t="s">
        <v>41</v>
      </c>
      <c r="H2062" t="s">
        <v>42</v>
      </c>
      <c r="I2062" t="s">
        <v>153</v>
      </c>
      <c r="J2062">
        <f>1-310-412-4636</f>
        <v>-5357</v>
      </c>
      <c r="K2062" t="s">
        <v>28</v>
      </c>
    </row>
    <row r="2063" spans="1:11" x14ac:dyDescent="0.35">
      <c r="A2063">
        <v>4698</v>
      </c>
      <c r="B2063" t="s">
        <v>13414</v>
      </c>
      <c r="C2063">
        <v>28</v>
      </c>
      <c r="D2063" t="s">
        <v>13415</v>
      </c>
      <c r="E2063" t="s">
        <v>16</v>
      </c>
      <c r="F2063" t="s">
        <v>34</v>
      </c>
      <c r="G2063" t="s">
        <v>52</v>
      </c>
      <c r="H2063" t="s">
        <v>13</v>
      </c>
      <c r="I2063" t="s">
        <v>35</v>
      </c>
      <c r="J2063" t="s">
        <v>13416</v>
      </c>
      <c r="K2063" t="s">
        <v>37</v>
      </c>
    </row>
    <row r="2064" spans="1:11" x14ac:dyDescent="0.35">
      <c r="A2064">
        <v>4702</v>
      </c>
      <c r="B2064" t="s">
        <v>13423</v>
      </c>
      <c r="C2064">
        <v>30</v>
      </c>
      <c r="D2064" t="s">
        <v>13424</v>
      </c>
      <c r="E2064" t="s">
        <v>101</v>
      </c>
      <c r="F2064" t="s">
        <v>23</v>
      </c>
      <c r="G2064" t="s">
        <v>41</v>
      </c>
      <c r="H2064" t="s">
        <v>42</v>
      </c>
      <c r="I2064" t="s">
        <v>68</v>
      </c>
      <c r="J2064" t="s">
        <v>13425</v>
      </c>
      <c r="K2064" t="s">
        <v>19</v>
      </c>
    </row>
    <row r="2065" spans="1:11" x14ac:dyDescent="0.35">
      <c r="A2065">
        <v>4703</v>
      </c>
      <c r="B2065" t="s">
        <v>13426</v>
      </c>
      <c r="C2065">
        <v>28</v>
      </c>
      <c r="D2065" t="s">
        <v>13427</v>
      </c>
      <c r="E2065" t="s">
        <v>42</v>
      </c>
      <c r="F2065" t="s">
        <v>79</v>
      </c>
      <c r="G2065" t="s">
        <v>15</v>
      </c>
      <c r="H2065" t="s">
        <v>16</v>
      </c>
      <c r="I2065" t="s">
        <v>63</v>
      </c>
      <c r="J2065" t="s">
        <v>13428</v>
      </c>
      <c r="K2065" t="s">
        <v>28</v>
      </c>
    </row>
    <row r="2066" spans="1:11" x14ac:dyDescent="0.35">
      <c r="A2066">
        <v>4708</v>
      </c>
      <c r="B2066" t="s">
        <v>13441</v>
      </c>
      <c r="C2066">
        <v>27</v>
      </c>
      <c r="D2066" t="s">
        <v>13442</v>
      </c>
      <c r="E2066" t="s">
        <v>22</v>
      </c>
      <c r="F2066" t="s">
        <v>79</v>
      </c>
      <c r="G2066" t="s">
        <v>87</v>
      </c>
      <c r="H2066" t="s">
        <v>79</v>
      </c>
      <c r="I2066" t="s">
        <v>35</v>
      </c>
      <c r="J2066" t="s">
        <v>13443</v>
      </c>
      <c r="K2066" t="s">
        <v>19</v>
      </c>
    </row>
    <row r="2067" spans="1:11" x14ac:dyDescent="0.35">
      <c r="A2067">
        <v>4710</v>
      </c>
      <c r="B2067" t="s">
        <v>13447</v>
      </c>
      <c r="C2067">
        <v>30</v>
      </c>
      <c r="D2067" t="s">
        <v>13448</v>
      </c>
      <c r="E2067" t="s">
        <v>201</v>
      </c>
      <c r="F2067" t="s">
        <v>201</v>
      </c>
      <c r="G2067" t="s">
        <v>33</v>
      </c>
      <c r="H2067" t="s">
        <v>34</v>
      </c>
      <c r="I2067" t="s">
        <v>63</v>
      </c>
      <c r="J2067" t="s">
        <v>13449</v>
      </c>
      <c r="K2067" t="s">
        <v>76</v>
      </c>
    </row>
    <row r="2068" spans="1:11" x14ac:dyDescent="0.35">
      <c r="A2068">
        <v>4711</v>
      </c>
      <c r="B2068" t="s">
        <v>13450</v>
      </c>
      <c r="C2068">
        <v>26</v>
      </c>
      <c r="D2068" t="s">
        <v>13451</v>
      </c>
      <c r="E2068" t="s">
        <v>42</v>
      </c>
      <c r="F2068" t="s">
        <v>201</v>
      </c>
      <c r="G2068" t="s">
        <v>15</v>
      </c>
      <c r="H2068" t="s">
        <v>16</v>
      </c>
      <c r="I2068" t="s">
        <v>146</v>
      </c>
      <c r="J2068" t="s">
        <v>13452</v>
      </c>
      <c r="K2068" t="s">
        <v>19</v>
      </c>
    </row>
    <row r="2069" spans="1:11" x14ac:dyDescent="0.35">
      <c r="A2069">
        <v>4712</v>
      </c>
      <c r="B2069" t="s">
        <v>13453</v>
      </c>
      <c r="C2069">
        <v>26</v>
      </c>
      <c r="D2069" t="s">
        <v>13454</v>
      </c>
      <c r="E2069" t="s">
        <v>23</v>
      </c>
      <c r="F2069" t="s">
        <v>67</v>
      </c>
      <c r="G2069" t="s">
        <v>47</v>
      </c>
      <c r="H2069" t="s">
        <v>31</v>
      </c>
      <c r="I2069" t="s">
        <v>116</v>
      </c>
      <c r="J2069" t="s">
        <v>13455</v>
      </c>
      <c r="K2069" t="s">
        <v>44</v>
      </c>
    </row>
    <row r="2070" spans="1:11" x14ac:dyDescent="0.35">
      <c r="A2070">
        <v>4715</v>
      </c>
      <c r="B2070" t="s">
        <v>13462</v>
      </c>
      <c r="C2070">
        <v>29</v>
      </c>
      <c r="D2070" t="s">
        <v>13463</v>
      </c>
      <c r="E2070" t="s">
        <v>32</v>
      </c>
      <c r="F2070" t="s">
        <v>133</v>
      </c>
      <c r="G2070" t="s">
        <v>41</v>
      </c>
      <c r="H2070" t="s">
        <v>42</v>
      </c>
      <c r="I2070" t="s">
        <v>91</v>
      </c>
      <c r="J2070" t="s">
        <v>13464</v>
      </c>
      <c r="K2070" t="s">
        <v>76</v>
      </c>
    </row>
    <row r="2071" spans="1:11" x14ac:dyDescent="0.35">
      <c r="A2071">
        <v>4716</v>
      </c>
      <c r="B2071" t="s">
        <v>13465</v>
      </c>
      <c r="C2071">
        <v>26</v>
      </c>
      <c r="D2071" t="s">
        <v>13466</v>
      </c>
      <c r="E2071" t="s">
        <v>32</v>
      </c>
      <c r="F2071" t="s">
        <v>14</v>
      </c>
      <c r="G2071" t="s">
        <v>33</v>
      </c>
      <c r="H2071" t="s">
        <v>34</v>
      </c>
      <c r="I2071" t="s">
        <v>170</v>
      </c>
      <c r="J2071" t="s">
        <v>13467</v>
      </c>
      <c r="K2071" t="s">
        <v>19</v>
      </c>
    </row>
    <row r="2072" spans="1:11" x14ac:dyDescent="0.35">
      <c r="A2072">
        <v>4717</v>
      </c>
      <c r="B2072" t="s">
        <v>13468</v>
      </c>
      <c r="C2072">
        <v>30</v>
      </c>
      <c r="D2072" t="s">
        <v>13469</v>
      </c>
      <c r="E2072" t="s">
        <v>177</v>
      </c>
      <c r="F2072" t="s">
        <v>79</v>
      </c>
      <c r="G2072" t="s">
        <v>24</v>
      </c>
      <c r="H2072" t="s">
        <v>25</v>
      </c>
      <c r="I2072" t="s">
        <v>53</v>
      </c>
      <c r="J2072" t="s">
        <v>13470</v>
      </c>
      <c r="K2072" t="s">
        <v>76</v>
      </c>
    </row>
    <row r="2073" spans="1:11" x14ac:dyDescent="0.35">
      <c r="A2073">
        <v>4719</v>
      </c>
      <c r="B2073" t="s">
        <v>13474</v>
      </c>
      <c r="C2073">
        <v>29</v>
      </c>
      <c r="D2073" t="s">
        <v>13475</v>
      </c>
      <c r="E2073" t="s">
        <v>57</v>
      </c>
      <c r="F2073" t="s">
        <v>42</v>
      </c>
      <c r="G2073" t="s">
        <v>62</v>
      </c>
      <c r="H2073" t="s">
        <v>23</v>
      </c>
      <c r="I2073" t="s">
        <v>116</v>
      </c>
      <c r="J2073">
        <v>5383605735</v>
      </c>
      <c r="K2073" t="s">
        <v>76</v>
      </c>
    </row>
    <row r="2074" spans="1:11" x14ac:dyDescent="0.35">
      <c r="A2074">
        <v>4723</v>
      </c>
      <c r="B2074" t="s">
        <v>13485</v>
      </c>
      <c r="C2074">
        <v>27</v>
      </c>
      <c r="D2074" t="s">
        <v>13486</v>
      </c>
      <c r="E2074" t="s">
        <v>14</v>
      </c>
      <c r="F2074" t="s">
        <v>32</v>
      </c>
      <c r="G2074" t="s">
        <v>24</v>
      </c>
      <c r="H2074" t="s">
        <v>25</v>
      </c>
      <c r="I2074" t="s">
        <v>116</v>
      </c>
      <c r="J2074" t="s">
        <v>13487</v>
      </c>
      <c r="K2074" t="s">
        <v>28</v>
      </c>
    </row>
    <row r="2075" spans="1:11" x14ac:dyDescent="0.35">
      <c r="A2075">
        <v>4725</v>
      </c>
      <c r="B2075" t="s">
        <v>13491</v>
      </c>
      <c r="C2075">
        <v>30</v>
      </c>
      <c r="D2075" t="s">
        <v>13492</v>
      </c>
      <c r="E2075" t="s">
        <v>13</v>
      </c>
      <c r="F2075" t="s">
        <v>57</v>
      </c>
      <c r="G2075" t="s">
        <v>24</v>
      </c>
      <c r="H2075" t="s">
        <v>25</v>
      </c>
      <c r="I2075" t="s">
        <v>48</v>
      </c>
      <c r="J2075" t="s">
        <v>13493</v>
      </c>
      <c r="K2075" t="s">
        <v>44</v>
      </c>
    </row>
    <row r="2076" spans="1:11" x14ac:dyDescent="0.35">
      <c r="A2076">
        <v>4728</v>
      </c>
      <c r="B2076" t="s">
        <v>13500</v>
      </c>
      <c r="C2076">
        <v>26</v>
      </c>
      <c r="D2076" t="s">
        <v>13501</v>
      </c>
      <c r="E2076" t="s">
        <v>201</v>
      </c>
      <c r="F2076" t="s">
        <v>79</v>
      </c>
      <c r="G2076" t="s">
        <v>62</v>
      </c>
      <c r="H2076" t="s">
        <v>23</v>
      </c>
      <c r="I2076" t="s">
        <v>63</v>
      </c>
      <c r="J2076">
        <v>5176283688</v>
      </c>
      <c r="K2076" t="s">
        <v>44</v>
      </c>
    </row>
    <row r="2077" spans="1:11" x14ac:dyDescent="0.35">
      <c r="A2077">
        <v>4729</v>
      </c>
      <c r="B2077" t="s">
        <v>13502</v>
      </c>
      <c r="C2077">
        <v>29</v>
      </c>
      <c r="D2077" t="s">
        <v>13503</v>
      </c>
      <c r="E2077" t="s">
        <v>169</v>
      </c>
      <c r="F2077" t="s">
        <v>25</v>
      </c>
      <c r="G2077" t="s">
        <v>62</v>
      </c>
      <c r="H2077" t="s">
        <v>23</v>
      </c>
      <c r="I2077" t="s">
        <v>146</v>
      </c>
      <c r="J2077" t="s">
        <v>13504</v>
      </c>
      <c r="K2077" t="s">
        <v>19</v>
      </c>
    </row>
    <row r="2078" spans="1:11" x14ac:dyDescent="0.35">
      <c r="A2078">
        <v>4732</v>
      </c>
      <c r="B2078" t="s">
        <v>13511</v>
      </c>
      <c r="C2078">
        <v>28</v>
      </c>
      <c r="D2078" t="s">
        <v>13512</v>
      </c>
      <c r="E2078" t="s">
        <v>67</v>
      </c>
      <c r="F2078" t="s">
        <v>22</v>
      </c>
      <c r="G2078" t="s">
        <v>80</v>
      </c>
      <c r="H2078" t="s">
        <v>32</v>
      </c>
      <c r="I2078" t="s">
        <v>146</v>
      </c>
      <c r="J2078" t="s">
        <v>13513</v>
      </c>
      <c r="K2078" t="s">
        <v>28</v>
      </c>
    </row>
    <row r="2079" spans="1:11" x14ac:dyDescent="0.35">
      <c r="A2079">
        <v>4736</v>
      </c>
      <c r="B2079" t="s">
        <v>13523</v>
      </c>
      <c r="C2079">
        <v>26</v>
      </c>
      <c r="D2079" t="s">
        <v>13524</v>
      </c>
      <c r="E2079" t="s">
        <v>57</v>
      </c>
      <c r="F2079" t="s">
        <v>23</v>
      </c>
      <c r="G2079" t="s">
        <v>62</v>
      </c>
      <c r="H2079" t="s">
        <v>23</v>
      </c>
      <c r="I2079" t="s">
        <v>63</v>
      </c>
      <c r="J2079" t="s">
        <v>13525</v>
      </c>
      <c r="K2079" t="s">
        <v>19</v>
      </c>
    </row>
    <row r="2080" spans="1:11" x14ac:dyDescent="0.35">
      <c r="A2080">
        <v>4737</v>
      </c>
      <c r="B2080" t="s">
        <v>3261</v>
      </c>
      <c r="C2080">
        <v>26</v>
      </c>
      <c r="D2080" t="s">
        <v>13526</v>
      </c>
      <c r="E2080" t="s">
        <v>23</v>
      </c>
      <c r="F2080" t="s">
        <v>14</v>
      </c>
      <c r="G2080" t="s">
        <v>52</v>
      </c>
      <c r="H2080" t="s">
        <v>13</v>
      </c>
      <c r="I2080" t="s">
        <v>88</v>
      </c>
      <c r="J2080" t="s">
        <v>13527</v>
      </c>
      <c r="K2080" t="s">
        <v>44</v>
      </c>
    </row>
    <row r="2081" spans="1:11" x14ac:dyDescent="0.35">
      <c r="A2081">
        <v>4738</v>
      </c>
      <c r="B2081" t="s">
        <v>13528</v>
      </c>
      <c r="C2081">
        <v>30</v>
      </c>
      <c r="D2081" t="s">
        <v>13529</v>
      </c>
      <c r="E2081" t="s">
        <v>101</v>
      </c>
      <c r="F2081" t="s">
        <v>40</v>
      </c>
      <c r="G2081" t="s">
        <v>47</v>
      </c>
      <c r="H2081" t="s">
        <v>31</v>
      </c>
      <c r="I2081" t="s">
        <v>26</v>
      </c>
      <c r="J2081" t="s">
        <v>13530</v>
      </c>
      <c r="K2081" t="s">
        <v>19</v>
      </c>
    </row>
    <row r="2082" spans="1:11" x14ac:dyDescent="0.35">
      <c r="A2082">
        <v>4739</v>
      </c>
      <c r="B2082" t="s">
        <v>13531</v>
      </c>
      <c r="C2082">
        <v>30</v>
      </c>
      <c r="D2082" t="s">
        <v>13532</v>
      </c>
      <c r="E2082" t="s">
        <v>31</v>
      </c>
      <c r="F2082" t="s">
        <v>133</v>
      </c>
      <c r="G2082" t="s">
        <v>33</v>
      </c>
      <c r="H2082" t="s">
        <v>34</v>
      </c>
      <c r="I2082" t="s">
        <v>116</v>
      </c>
      <c r="J2082" t="s">
        <v>13533</v>
      </c>
      <c r="K2082" t="s">
        <v>44</v>
      </c>
    </row>
    <row r="2083" spans="1:11" x14ac:dyDescent="0.35">
      <c r="A2083">
        <v>4740</v>
      </c>
      <c r="B2083" t="s">
        <v>13534</v>
      </c>
      <c r="C2083">
        <v>27</v>
      </c>
      <c r="D2083" t="s">
        <v>13535</v>
      </c>
      <c r="E2083" t="s">
        <v>22</v>
      </c>
      <c r="F2083" t="s">
        <v>34</v>
      </c>
      <c r="G2083" t="s">
        <v>62</v>
      </c>
      <c r="H2083" t="s">
        <v>23</v>
      </c>
      <c r="I2083" t="s">
        <v>68</v>
      </c>
      <c r="J2083">
        <f>1-910-685-6762</f>
        <v>-8356</v>
      </c>
      <c r="K2083" t="s">
        <v>37</v>
      </c>
    </row>
    <row r="2084" spans="1:11" x14ac:dyDescent="0.35">
      <c r="A2084">
        <v>4742</v>
      </c>
      <c r="B2084" t="s">
        <v>13539</v>
      </c>
      <c r="C2084">
        <v>29</v>
      </c>
      <c r="D2084" t="s">
        <v>13540</v>
      </c>
      <c r="E2084" t="s">
        <v>177</v>
      </c>
      <c r="F2084" t="s">
        <v>177</v>
      </c>
      <c r="G2084" t="s">
        <v>87</v>
      </c>
      <c r="H2084" t="s">
        <v>79</v>
      </c>
      <c r="I2084" t="s">
        <v>146</v>
      </c>
      <c r="J2084" t="s">
        <v>13541</v>
      </c>
      <c r="K2084" t="s">
        <v>19</v>
      </c>
    </row>
    <row r="2085" spans="1:11" x14ac:dyDescent="0.35">
      <c r="A2085">
        <v>4745</v>
      </c>
      <c r="B2085" t="s">
        <v>13548</v>
      </c>
      <c r="C2085">
        <v>29</v>
      </c>
      <c r="D2085" t="s">
        <v>13549</v>
      </c>
      <c r="E2085" t="s">
        <v>14</v>
      </c>
      <c r="F2085" t="s">
        <v>40</v>
      </c>
      <c r="G2085" t="s">
        <v>120</v>
      </c>
      <c r="H2085" t="s">
        <v>57</v>
      </c>
      <c r="I2085" t="s">
        <v>91</v>
      </c>
      <c r="J2085" t="s">
        <v>13550</v>
      </c>
      <c r="K2085" t="s">
        <v>28</v>
      </c>
    </row>
    <row r="2086" spans="1:11" x14ac:dyDescent="0.35">
      <c r="A2086">
        <v>4747</v>
      </c>
      <c r="B2086" t="s">
        <v>13554</v>
      </c>
      <c r="C2086">
        <v>30</v>
      </c>
      <c r="D2086" t="s">
        <v>13555</v>
      </c>
      <c r="E2086" t="s">
        <v>16</v>
      </c>
      <c r="F2086" t="s">
        <v>79</v>
      </c>
      <c r="G2086" t="s">
        <v>80</v>
      </c>
      <c r="H2086" t="s">
        <v>32</v>
      </c>
      <c r="I2086" t="s">
        <v>26</v>
      </c>
      <c r="J2086" t="s">
        <v>13556</v>
      </c>
      <c r="K2086" t="s">
        <v>19</v>
      </c>
    </row>
    <row r="2087" spans="1:11" x14ac:dyDescent="0.35">
      <c r="A2087">
        <v>4748</v>
      </c>
      <c r="B2087" t="s">
        <v>13557</v>
      </c>
      <c r="C2087">
        <v>28</v>
      </c>
      <c r="D2087" t="s">
        <v>13558</v>
      </c>
      <c r="E2087" t="s">
        <v>40</v>
      </c>
      <c r="F2087" t="s">
        <v>13</v>
      </c>
      <c r="G2087" t="s">
        <v>33</v>
      </c>
      <c r="H2087" t="s">
        <v>34</v>
      </c>
      <c r="I2087" t="s">
        <v>153</v>
      </c>
      <c r="J2087" t="s">
        <v>13559</v>
      </c>
      <c r="K2087" t="s">
        <v>37</v>
      </c>
    </row>
    <row r="2088" spans="1:11" x14ac:dyDescent="0.35">
      <c r="A2088">
        <v>4749</v>
      </c>
      <c r="B2088" t="s">
        <v>13560</v>
      </c>
      <c r="C2088">
        <v>30</v>
      </c>
      <c r="D2088" t="s">
        <v>13561</v>
      </c>
      <c r="E2088" t="s">
        <v>101</v>
      </c>
      <c r="F2088" t="s">
        <v>22</v>
      </c>
      <c r="G2088" t="s">
        <v>41</v>
      </c>
      <c r="H2088" t="s">
        <v>42</v>
      </c>
      <c r="I2088" t="s">
        <v>146</v>
      </c>
      <c r="J2088">
        <v>5455149461</v>
      </c>
      <c r="K2088" t="s">
        <v>44</v>
      </c>
    </row>
    <row r="2089" spans="1:11" x14ac:dyDescent="0.35">
      <c r="A2089">
        <v>4756</v>
      </c>
      <c r="B2089" t="s">
        <v>13580</v>
      </c>
      <c r="C2089">
        <v>30</v>
      </c>
      <c r="D2089" t="s">
        <v>13581</v>
      </c>
      <c r="E2089" t="s">
        <v>22</v>
      </c>
      <c r="F2089" t="s">
        <v>79</v>
      </c>
      <c r="G2089" t="s">
        <v>62</v>
      </c>
      <c r="H2089" t="s">
        <v>23</v>
      </c>
      <c r="I2089" t="s">
        <v>17</v>
      </c>
      <c r="J2089" t="s">
        <v>13582</v>
      </c>
      <c r="K2089" t="s">
        <v>19</v>
      </c>
    </row>
    <row r="2090" spans="1:11" x14ac:dyDescent="0.35">
      <c r="A2090">
        <v>4757</v>
      </c>
      <c r="B2090" t="s">
        <v>13583</v>
      </c>
      <c r="C2090">
        <v>29</v>
      </c>
      <c r="D2090" t="s">
        <v>13584</v>
      </c>
      <c r="E2090" t="s">
        <v>177</v>
      </c>
      <c r="F2090" t="s">
        <v>169</v>
      </c>
      <c r="G2090" t="s">
        <v>120</v>
      </c>
      <c r="H2090" t="s">
        <v>57</v>
      </c>
      <c r="I2090" t="s">
        <v>153</v>
      </c>
      <c r="J2090" t="s">
        <v>13585</v>
      </c>
      <c r="K2090" t="s">
        <v>76</v>
      </c>
    </row>
    <row r="2091" spans="1:11" x14ac:dyDescent="0.35">
      <c r="A2091">
        <v>4762</v>
      </c>
      <c r="B2091" t="s">
        <v>13597</v>
      </c>
      <c r="C2091">
        <v>26</v>
      </c>
      <c r="D2091" t="s">
        <v>13598</v>
      </c>
      <c r="E2091" t="s">
        <v>23</v>
      </c>
      <c r="F2091" t="s">
        <v>67</v>
      </c>
      <c r="G2091" t="s">
        <v>24</v>
      </c>
      <c r="H2091" t="s">
        <v>25</v>
      </c>
      <c r="I2091" t="s">
        <v>63</v>
      </c>
      <c r="J2091" t="s">
        <v>13599</v>
      </c>
      <c r="K2091" t="s">
        <v>28</v>
      </c>
    </row>
    <row r="2092" spans="1:11" x14ac:dyDescent="0.35">
      <c r="A2092">
        <v>4764</v>
      </c>
      <c r="B2092" t="s">
        <v>13603</v>
      </c>
      <c r="C2092">
        <v>26</v>
      </c>
      <c r="D2092" t="s">
        <v>13604</v>
      </c>
      <c r="E2092" t="s">
        <v>22</v>
      </c>
      <c r="F2092" t="s">
        <v>34</v>
      </c>
      <c r="G2092" t="s">
        <v>47</v>
      </c>
      <c r="H2092" t="s">
        <v>31</v>
      </c>
      <c r="I2092" t="s">
        <v>58</v>
      </c>
      <c r="J2092" t="s">
        <v>13605</v>
      </c>
      <c r="K2092" t="s">
        <v>28</v>
      </c>
    </row>
    <row r="2093" spans="1:11" x14ac:dyDescent="0.35">
      <c r="A2093">
        <v>4766</v>
      </c>
      <c r="B2093" t="s">
        <v>10783</v>
      </c>
      <c r="C2093">
        <v>30</v>
      </c>
      <c r="D2093" t="s">
        <v>13609</v>
      </c>
      <c r="E2093" t="s">
        <v>79</v>
      </c>
      <c r="F2093" t="s">
        <v>25</v>
      </c>
      <c r="G2093" t="s">
        <v>15</v>
      </c>
      <c r="H2093" t="s">
        <v>16</v>
      </c>
      <c r="I2093" t="s">
        <v>68</v>
      </c>
      <c r="J2093" t="s">
        <v>13610</v>
      </c>
      <c r="K2093" t="s">
        <v>28</v>
      </c>
    </row>
    <row r="2094" spans="1:11" x14ac:dyDescent="0.35">
      <c r="A2094">
        <v>4767</v>
      </c>
      <c r="B2094" t="s">
        <v>7587</v>
      </c>
      <c r="C2094">
        <v>26</v>
      </c>
      <c r="D2094" t="s">
        <v>13611</v>
      </c>
      <c r="E2094" t="s">
        <v>31</v>
      </c>
      <c r="F2094" t="s">
        <v>169</v>
      </c>
      <c r="G2094" t="s">
        <v>52</v>
      </c>
      <c r="H2094" t="s">
        <v>13</v>
      </c>
      <c r="I2094" t="s">
        <v>146</v>
      </c>
      <c r="J2094" t="s">
        <v>13612</v>
      </c>
      <c r="K2094" t="s">
        <v>76</v>
      </c>
    </row>
    <row r="2095" spans="1:11" x14ac:dyDescent="0.35">
      <c r="A2095">
        <v>4768</v>
      </c>
      <c r="B2095" t="s">
        <v>13613</v>
      </c>
      <c r="C2095">
        <v>29</v>
      </c>
      <c r="D2095" t="s">
        <v>13614</v>
      </c>
      <c r="E2095" t="s">
        <v>13</v>
      </c>
      <c r="F2095" t="s">
        <v>67</v>
      </c>
      <c r="G2095" t="s">
        <v>33</v>
      </c>
      <c r="H2095" t="s">
        <v>34</v>
      </c>
      <c r="I2095" t="s">
        <v>35</v>
      </c>
      <c r="J2095" t="s">
        <v>13615</v>
      </c>
      <c r="K2095" t="s">
        <v>37</v>
      </c>
    </row>
    <row r="2096" spans="1:11" x14ac:dyDescent="0.35">
      <c r="A2096">
        <v>4769</v>
      </c>
      <c r="B2096" t="s">
        <v>13616</v>
      </c>
      <c r="C2096">
        <v>30</v>
      </c>
      <c r="D2096" t="s">
        <v>13617</v>
      </c>
      <c r="E2096" t="s">
        <v>14</v>
      </c>
      <c r="F2096" t="s">
        <v>42</v>
      </c>
      <c r="G2096" t="s">
        <v>120</v>
      </c>
      <c r="H2096" t="s">
        <v>57</v>
      </c>
      <c r="I2096" t="s">
        <v>26</v>
      </c>
      <c r="J2096" t="s">
        <v>13618</v>
      </c>
      <c r="K2096" t="s">
        <v>76</v>
      </c>
    </row>
    <row r="2097" spans="1:11" x14ac:dyDescent="0.35">
      <c r="A2097">
        <v>4770</v>
      </c>
      <c r="B2097" t="s">
        <v>13619</v>
      </c>
      <c r="C2097">
        <v>30</v>
      </c>
      <c r="D2097" t="s">
        <v>13620</v>
      </c>
      <c r="E2097" t="s">
        <v>169</v>
      </c>
      <c r="F2097" t="s">
        <v>31</v>
      </c>
      <c r="G2097" t="s">
        <v>62</v>
      </c>
      <c r="H2097" t="s">
        <v>23</v>
      </c>
      <c r="I2097" t="s">
        <v>53</v>
      </c>
      <c r="J2097" t="s">
        <v>13621</v>
      </c>
      <c r="K2097" t="s">
        <v>44</v>
      </c>
    </row>
    <row r="2098" spans="1:11" x14ac:dyDescent="0.35">
      <c r="A2098">
        <v>4772</v>
      </c>
      <c r="B2098" t="s">
        <v>13625</v>
      </c>
      <c r="C2098">
        <v>26</v>
      </c>
      <c r="D2098" t="s">
        <v>13626</v>
      </c>
      <c r="E2098" t="s">
        <v>25</v>
      </c>
      <c r="F2098" t="s">
        <v>34</v>
      </c>
      <c r="G2098" t="s">
        <v>15</v>
      </c>
      <c r="H2098" t="s">
        <v>16</v>
      </c>
      <c r="I2098" t="s">
        <v>35</v>
      </c>
      <c r="J2098" t="s">
        <v>13627</v>
      </c>
      <c r="K2098" t="s">
        <v>44</v>
      </c>
    </row>
    <row r="2099" spans="1:11" x14ac:dyDescent="0.35">
      <c r="A2099">
        <v>4773</v>
      </c>
      <c r="B2099" t="s">
        <v>13628</v>
      </c>
      <c r="C2099">
        <v>29</v>
      </c>
      <c r="D2099" t="s">
        <v>13629</v>
      </c>
      <c r="E2099" t="s">
        <v>177</v>
      </c>
      <c r="F2099" t="s">
        <v>32</v>
      </c>
      <c r="G2099" t="s">
        <v>33</v>
      </c>
      <c r="H2099" t="s">
        <v>34</v>
      </c>
      <c r="I2099" t="s">
        <v>58</v>
      </c>
      <c r="J2099" t="s">
        <v>13630</v>
      </c>
      <c r="K2099" t="s">
        <v>19</v>
      </c>
    </row>
    <row r="2100" spans="1:11" x14ac:dyDescent="0.35">
      <c r="A2100">
        <v>4774</v>
      </c>
      <c r="B2100" t="s">
        <v>13631</v>
      </c>
      <c r="C2100">
        <v>29</v>
      </c>
      <c r="D2100" t="s">
        <v>13632</v>
      </c>
      <c r="E2100" t="s">
        <v>67</v>
      </c>
      <c r="F2100" t="s">
        <v>34</v>
      </c>
      <c r="G2100" t="s">
        <v>52</v>
      </c>
      <c r="H2100" t="s">
        <v>13</v>
      </c>
      <c r="I2100" t="s">
        <v>17</v>
      </c>
      <c r="J2100" t="s">
        <v>13633</v>
      </c>
      <c r="K2100" t="s">
        <v>76</v>
      </c>
    </row>
    <row r="2101" spans="1:11" x14ac:dyDescent="0.35">
      <c r="A2101">
        <v>4776</v>
      </c>
      <c r="B2101" t="s">
        <v>11933</v>
      </c>
      <c r="C2101">
        <v>26</v>
      </c>
      <c r="D2101" t="s">
        <v>13637</v>
      </c>
      <c r="E2101" t="s">
        <v>16</v>
      </c>
      <c r="F2101" t="s">
        <v>67</v>
      </c>
      <c r="G2101" t="s">
        <v>120</v>
      </c>
      <c r="H2101" t="s">
        <v>57</v>
      </c>
      <c r="I2101" t="s">
        <v>146</v>
      </c>
      <c r="J2101" s="1" t="s">
        <v>26026</v>
      </c>
      <c r="K2101" t="s">
        <v>44</v>
      </c>
    </row>
    <row r="2102" spans="1:11" x14ac:dyDescent="0.35">
      <c r="A2102">
        <v>4779</v>
      </c>
      <c r="B2102" t="s">
        <v>13644</v>
      </c>
      <c r="C2102">
        <v>27</v>
      </c>
      <c r="D2102" t="s">
        <v>13645</v>
      </c>
      <c r="E2102" t="s">
        <v>13</v>
      </c>
      <c r="F2102" t="s">
        <v>23</v>
      </c>
      <c r="G2102" t="s">
        <v>47</v>
      </c>
      <c r="H2102" t="s">
        <v>31</v>
      </c>
      <c r="I2102" t="s">
        <v>48</v>
      </c>
      <c r="J2102" t="s">
        <v>13646</v>
      </c>
      <c r="K2102" t="s">
        <v>28</v>
      </c>
    </row>
    <row r="2103" spans="1:11" x14ac:dyDescent="0.35">
      <c r="A2103">
        <v>4780</v>
      </c>
      <c r="B2103" t="s">
        <v>13647</v>
      </c>
      <c r="C2103">
        <v>28</v>
      </c>
      <c r="D2103" t="s">
        <v>13648</v>
      </c>
      <c r="E2103" t="s">
        <v>57</v>
      </c>
      <c r="F2103" t="s">
        <v>57</v>
      </c>
      <c r="G2103" t="s">
        <v>62</v>
      </c>
      <c r="H2103" t="s">
        <v>23</v>
      </c>
      <c r="I2103" t="s">
        <v>58</v>
      </c>
      <c r="J2103" t="s">
        <v>13649</v>
      </c>
      <c r="K2103" t="s">
        <v>44</v>
      </c>
    </row>
    <row r="2104" spans="1:11" x14ac:dyDescent="0.35">
      <c r="A2104">
        <v>4783</v>
      </c>
      <c r="B2104" t="s">
        <v>13656</v>
      </c>
      <c r="C2104">
        <v>26</v>
      </c>
      <c r="D2104" t="s">
        <v>13657</v>
      </c>
      <c r="E2104" t="s">
        <v>32</v>
      </c>
      <c r="F2104" t="s">
        <v>79</v>
      </c>
      <c r="G2104" t="s">
        <v>52</v>
      </c>
      <c r="H2104" t="s">
        <v>13</v>
      </c>
      <c r="I2104" t="s">
        <v>116</v>
      </c>
      <c r="J2104" t="s">
        <v>13658</v>
      </c>
      <c r="K2104" t="s">
        <v>37</v>
      </c>
    </row>
    <row r="2105" spans="1:11" x14ac:dyDescent="0.35">
      <c r="A2105">
        <v>4784</v>
      </c>
      <c r="B2105" t="s">
        <v>13659</v>
      </c>
      <c r="C2105">
        <v>28</v>
      </c>
      <c r="D2105" t="s">
        <v>13660</v>
      </c>
      <c r="E2105" t="s">
        <v>16</v>
      </c>
      <c r="F2105" t="s">
        <v>16</v>
      </c>
      <c r="G2105" t="s">
        <v>52</v>
      </c>
      <c r="H2105" t="s">
        <v>13</v>
      </c>
      <c r="I2105" t="s">
        <v>68</v>
      </c>
      <c r="J2105" t="s">
        <v>13661</v>
      </c>
      <c r="K2105" t="s">
        <v>37</v>
      </c>
    </row>
    <row r="2106" spans="1:11" x14ac:dyDescent="0.35">
      <c r="A2106">
        <v>4786</v>
      </c>
      <c r="B2106" t="s">
        <v>13665</v>
      </c>
      <c r="C2106">
        <v>27</v>
      </c>
      <c r="D2106" t="s">
        <v>13666</v>
      </c>
      <c r="E2106" t="s">
        <v>42</v>
      </c>
      <c r="F2106" t="s">
        <v>31</v>
      </c>
      <c r="G2106" t="s">
        <v>15</v>
      </c>
      <c r="H2106" t="s">
        <v>16</v>
      </c>
      <c r="I2106" t="s">
        <v>48</v>
      </c>
      <c r="J2106" t="s">
        <v>13667</v>
      </c>
      <c r="K2106" t="s">
        <v>28</v>
      </c>
    </row>
    <row r="2107" spans="1:11" x14ac:dyDescent="0.35">
      <c r="A2107">
        <v>4787</v>
      </c>
      <c r="B2107" t="s">
        <v>13668</v>
      </c>
      <c r="C2107">
        <v>29</v>
      </c>
      <c r="D2107" t="s">
        <v>13669</v>
      </c>
      <c r="E2107" t="s">
        <v>57</v>
      </c>
      <c r="F2107" t="s">
        <v>25</v>
      </c>
      <c r="G2107" t="s">
        <v>24</v>
      </c>
      <c r="H2107" t="s">
        <v>25</v>
      </c>
      <c r="I2107" t="s">
        <v>102</v>
      </c>
      <c r="J2107" t="s">
        <v>13670</v>
      </c>
      <c r="K2107" t="s">
        <v>37</v>
      </c>
    </row>
    <row r="2108" spans="1:11" x14ac:dyDescent="0.35">
      <c r="A2108">
        <v>4788</v>
      </c>
      <c r="B2108" t="s">
        <v>13671</v>
      </c>
      <c r="C2108">
        <v>30</v>
      </c>
      <c r="D2108" t="s">
        <v>13672</v>
      </c>
      <c r="E2108" t="s">
        <v>133</v>
      </c>
      <c r="F2108" t="s">
        <v>42</v>
      </c>
      <c r="G2108" t="s">
        <v>24</v>
      </c>
      <c r="H2108" t="s">
        <v>25</v>
      </c>
      <c r="I2108" t="s">
        <v>170</v>
      </c>
      <c r="J2108" t="s">
        <v>13673</v>
      </c>
      <c r="K2108" t="s">
        <v>37</v>
      </c>
    </row>
    <row r="2109" spans="1:11" x14ac:dyDescent="0.35">
      <c r="A2109">
        <v>4790</v>
      </c>
      <c r="B2109" t="s">
        <v>13677</v>
      </c>
      <c r="C2109">
        <v>27</v>
      </c>
      <c r="D2109" t="s">
        <v>13678</v>
      </c>
      <c r="E2109" t="s">
        <v>25</v>
      </c>
      <c r="F2109" t="s">
        <v>101</v>
      </c>
      <c r="G2109" t="s">
        <v>47</v>
      </c>
      <c r="H2109" t="s">
        <v>31</v>
      </c>
      <c r="I2109" t="s">
        <v>26</v>
      </c>
      <c r="J2109" t="s">
        <v>13679</v>
      </c>
      <c r="K2109" t="s">
        <v>37</v>
      </c>
    </row>
    <row r="2110" spans="1:11" x14ac:dyDescent="0.35">
      <c r="A2110">
        <v>4792</v>
      </c>
      <c r="B2110" t="s">
        <v>13683</v>
      </c>
      <c r="C2110">
        <v>28</v>
      </c>
      <c r="D2110" t="s">
        <v>13684</v>
      </c>
      <c r="E2110" t="s">
        <v>16</v>
      </c>
      <c r="F2110" t="s">
        <v>57</v>
      </c>
      <c r="G2110" t="s">
        <v>52</v>
      </c>
      <c r="H2110" t="s">
        <v>13</v>
      </c>
      <c r="I2110" t="s">
        <v>102</v>
      </c>
      <c r="J2110" t="s">
        <v>13685</v>
      </c>
      <c r="K2110" t="s">
        <v>28</v>
      </c>
    </row>
    <row r="2111" spans="1:11" x14ac:dyDescent="0.35">
      <c r="A2111">
        <v>4793</v>
      </c>
      <c r="B2111" t="s">
        <v>13686</v>
      </c>
      <c r="C2111">
        <v>30</v>
      </c>
      <c r="D2111" t="s">
        <v>13687</v>
      </c>
      <c r="E2111" t="s">
        <v>40</v>
      </c>
      <c r="F2111" t="s">
        <v>34</v>
      </c>
      <c r="G2111" t="s">
        <v>24</v>
      </c>
      <c r="H2111" t="s">
        <v>25</v>
      </c>
      <c r="I2111" t="s">
        <v>102</v>
      </c>
      <c r="J2111" t="s">
        <v>13688</v>
      </c>
      <c r="K2111" t="s">
        <v>28</v>
      </c>
    </row>
    <row r="2112" spans="1:11" x14ac:dyDescent="0.35">
      <c r="A2112">
        <v>4796</v>
      </c>
      <c r="B2112" t="s">
        <v>13695</v>
      </c>
      <c r="C2112">
        <v>29</v>
      </c>
      <c r="D2112" t="s">
        <v>13696</v>
      </c>
      <c r="E2112" t="s">
        <v>16</v>
      </c>
      <c r="F2112" t="s">
        <v>31</v>
      </c>
      <c r="G2112" t="s">
        <v>41</v>
      </c>
      <c r="H2112" t="s">
        <v>42</v>
      </c>
      <c r="I2112" t="s">
        <v>116</v>
      </c>
      <c r="J2112" t="s">
        <v>13697</v>
      </c>
      <c r="K2112" t="s">
        <v>28</v>
      </c>
    </row>
    <row r="2113" spans="1:11" x14ac:dyDescent="0.35">
      <c r="A2113">
        <v>4798</v>
      </c>
      <c r="B2113" t="s">
        <v>13701</v>
      </c>
      <c r="C2113">
        <v>29</v>
      </c>
      <c r="D2113" t="s">
        <v>13702</v>
      </c>
      <c r="E2113" t="s">
        <v>201</v>
      </c>
      <c r="F2113" t="s">
        <v>34</v>
      </c>
      <c r="G2113" t="s">
        <v>62</v>
      </c>
      <c r="H2113" t="s">
        <v>23</v>
      </c>
      <c r="I2113" t="s">
        <v>91</v>
      </c>
      <c r="J2113" t="s">
        <v>13703</v>
      </c>
      <c r="K2113" t="s">
        <v>37</v>
      </c>
    </row>
    <row r="2114" spans="1:11" x14ac:dyDescent="0.35">
      <c r="A2114">
        <v>4800</v>
      </c>
      <c r="B2114" t="s">
        <v>13707</v>
      </c>
      <c r="C2114">
        <v>28</v>
      </c>
      <c r="D2114" t="s">
        <v>13708</v>
      </c>
      <c r="E2114" t="s">
        <v>201</v>
      </c>
      <c r="F2114" t="s">
        <v>101</v>
      </c>
      <c r="G2114" t="s">
        <v>41</v>
      </c>
      <c r="H2114" t="s">
        <v>42</v>
      </c>
      <c r="I2114" t="s">
        <v>26</v>
      </c>
      <c r="J2114">
        <v>4954598889</v>
      </c>
      <c r="K2114" t="s">
        <v>76</v>
      </c>
    </row>
    <row r="2115" spans="1:11" x14ac:dyDescent="0.35">
      <c r="A2115">
        <v>4801</v>
      </c>
      <c r="B2115" t="s">
        <v>13709</v>
      </c>
      <c r="C2115">
        <v>30</v>
      </c>
      <c r="D2115" t="s">
        <v>13710</v>
      </c>
      <c r="E2115" t="s">
        <v>57</v>
      </c>
      <c r="F2115" t="s">
        <v>149</v>
      </c>
      <c r="G2115" t="s">
        <v>24</v>
      </c>
      <c r="H2115" t="s">
        <v>25</v>
      </c>
      <c r="I2115" t="s">
        <v>88</v>
      </c>
      <c r="J2115" t="s">
        <v>13711</v>
      </c>
      <c r="K2115" t="s">
        <v>76</v>
      </c>
    </row>
    <row r="2116" spans="1:11" x14ac:dyDescent="0.35">
      <c r="A2116">
        <v>4802</v>
      </c>
      <c r="B2116" t="s">
        <v>13712</v>
      </c>
      <c r="C2116">
        <v>30</v>
      </c>
      <c r="D2116" t="s">
        <v>13713</v>
      </c>
      <c r="E2116" t="s">
        <v>101</v>
      </c>
      <c r="F2116" t="s">
        <v>23</v>
      </c>
      <c r="G2116" t="s">
        <v>80</v>
      </c>
      <c r="H2116" t="s">
        <v>32</v>
      </c>
      <c r="I2116" t="s">
        <v>17</v>
      </c>
      <c r="J2116" t="s">
        <v>13714</v>
      </c>
      <c r="K2116" t="s">
        <v>28</v>
      </c>
    </row>
    <row r="2117" spans="1:11" x14ac:dyDescent="0.35">
      <c r="A2117">
        <v>4803</v>
      </c>
      <c r="B2117" t="s">
        <v>13715</v>
      </c>
      <c r="C2117">
        <v>27</v>
      </c>
      <c r="D2117" t="s">
        <v>13716</v>
      </c>
      <c r="E2117" t="s">
        <v>177</v>
      </c>
      <c r="F2117" t="s">
        <v>40</v>
      </c>
      <c r="G2117" t="s">
        <v>80</v>
      </c>
      <c r="H2117" t="s">
        <v>32</v>
      </c>
      <c r="I2117" t="s">
        <v>68</v>
      </c>
      <c r="J2117">
        <f>1-301-559-8121</f>
        <v>-8980</v>
      </c>
      <c r="K2117" t="s">
        <v>76</v>
      </c>
    </row>
    <row r="2118" spans="1:11" x14ac:dyDescent="0.35">
      <c r="A2118">
        <v>4805</v>
      </c>
      <c r="B2118" t="s">
        <v>13720</v>
      </c>
      <c r="C2118">
        <v>30</v>
      </c>
      <c r="D2118" t="s">
        <v>13721</v>
      </c>
      <c r="E2118" t="s">
        <v>42</v>
      </c>
      <c r="F2118" t="s">
        <v>40</v>
      </c>
      <c r="G2118" t="s">
        <v>120</v>
      </c>
      <c r="H2118" t="s">
        <v>57</v>
      </c>
      <c r="I2118" t="s">
        <v>48</v>
      </c>
      <c r="J2118">
        <v>9719682288</v>
      </c>
      <c r="K2118" t="s">
        <v>28</v>
      </c>
    </row>
    <row r="2119" spans="1:11" x14ac:dyDescent="0.35">
      <c r="A2119">
        <v>4806</v>
      </c>
      <c r="B2119" t="s">
        <v>13722</v>
      </c>
      <c r="C2119">
        <v>29</v>
      </c>
      <c r="D2119" t="s">
        <v>13723</v>
      </c>
      <c r="E2119" t="s">
        <v>149</v>
      </c>
      <c r="F2119" t="s">
        <v>101</v>
      </c>
      <c r="G2119" t="s">
        <v>80</v>
      </c>
      <c r="H2119" t="s">
        <v>32</v>
      </c>
      <c r="I2119" t="s">
        <v>17</v>
      </c>
      <c r="J2119" t="s">
        <v>13724</v>
      </c>
      <c r="K2119" t="s">
        <v>37</v>
      </c>
    </row>
    <row r="2120" spans="1:11" x14ac:dyDescent="0.35">
      <c r="A2120">
        <v>4809</v>
      </c>
      <c r="B2120" t="s">
        <v>13731</v>
      </c>
      <c r="C2120">
        <v>29</v>
      </c>
      <c r="D2120" t="s">
        <v>13732</v>
      </c>
      <c r="E2120" t="s">
        <v>101</v>
      </c>
      <c r="F2120" t="s">
        <v>201</v>
      </c>
      <c r="G2120" t="s">
        <v>62</v>
      </c>
      <c r="H2120" t="s">
        <v>23</v>
      </c>
      <c r="I2120" t="s">
        <v>170</v>
      </c>
      <c r="J2120" t="s">
        <v>13733</v>
      </c>
      <c r="K2120" t="s">
        <v>44</v>
      </c>
    </row>
    <row r="2121" spans="1:11" x14ac:dyDescent="0.35">
      <c r="A2121">
        <v>4810</v>
      </c>
      <c r="B2121" t="s">
        <v>13734</v>
      </c>
      <c r="C2121">
        <v>28</v>
      </c>
      <c r="D2121" t="s">
        <v>13735</v>
      </c>
      <c r="E2121" t="s">
        <v>34</v>
      </c>
      <c r="F2121" t="s">
        <v>31</v>
      </c>
      <c r="G2121" t="s">
        <v>120</v>
      </c>
      <c r="H2121" t="s">
        <v>57</v>
      </c>
      <c r="I2121" t="s">
        <v>58</v>
      </c>
      <c r="J2121" t="s">
        <v>13736</v>
      </c>
      <c r="K2121" t="s">
        <v>37</v>
      </c>
    </row>
    <row r="2122" spans="1:11" x14ac:dyDescent="0.35">
      <c r="A2122">
        <v>4811</v>
      </c>
      <c r="B2122" t="s">
        <v>13737</v>
      </c>
      <c r="C2122">
        <v>27</v>
      </c>
      <c r="D2122" t="s">
        <v>13738</v>
      </c>
      <c r="E2122" t="s">
        <v>16</v>
      </c>
      <c r="F2122" t="s">
        <v>22</v>
      </c>
      <c r="G2122" t="s">
        <v>80</v>
      </c>
      <c r="H2122" t="s">
        <v>32</v>
      </c>
      <c r="I2122" t="s">
        <v>102</v>
      </c>
      <c r="J2122">
        <v>2824078029</v>
      </c>
      <c r="K2122" t="s">
        <v>19</v>
      </c>
    </row>
    <row r="2123" spans="1:11" x14ac:dyDescent="0.35">
      <c r="A2123">
        <v>4815</v>
      </c>
      <c r="B2123" t="s">
        <v>13748</v>
      </c>
      <c r="C2123">
        <v>26</v>
      </c>
      <c r="D2123" t="s">
        <v>13749</v>
      </c>
      <c r="E2123" t="s">
        <v>23</v>
      </c>
      <c r="F2123" t="s">
        <v>177</v>
      </c>
      <c r="G2123" t="s">
        <v>47</v>
      </c>
      <c r="H2123" t="s">
        <v>31</v>
      </c>
      <c r="I2123" t="s">
        <v>58</v>
      </c>
      <c r="J2123" t="s">
        <v>13750</v>
      </c>
      <c r="K2123" t="s">
        <v>44</v>
      </c>
    </row>
    <row r="2124" spans="1:11" x14ac:dyDescent="0.35">
      <c r="A2124">
        <v>4818</v>
      </c>
      <c r="B2124" t="s">
        <v>13757</v>
      </c>
      <c r="C2124">
        <v>30</v>
      </c>
      <c r="D2124" t="s">
        <v>13758</v>
      </c>
      <c r="E2124" t="s">
        <v>169</v>
      </c>
      <c r="F2124" t="s">
        <v>13</v>
      </c>
      <c r="G2124" t="s">
        <v>120</v>
      </c>
      <c r="H2124" t="s">
        <v>57</v>
      </c>
      <c r="I2124" t="s">
        <v>153</v>
      </c>
      <c r="J2124" t="s">
        <v>13759</v>
      </c>
      <c r="K2124" t="s">
        <v>76</v>
      </c>
    </row>
    <row r="2125" spans="1:11" x14ac:dyDescent="0.35">
      <c r="A2125">
        <v>4823</v>
      </c>
      <c r="B2125" t="s">
        <v>13772</v>
      </c>
      <c r="C2125">
        <v>29</v>
      </c>
      <c r="D2125" t="s">
        <v>13773</v>
      </c>
      <c r="E2125" t="s">
        <v>16</v>
      </c>
      <c r="F2125" t="s">
        <v>40</v>
      </c>
      <c r="G2125" t="s">
        <v>41</v>
      </c>
      <c r="H2125" t="s">
        <v>42</v>
      </c>
      <c r="I2125" t="s">
        <v>26</v>
      </c>
      <c r="J2125" t="s">
        <v>13774</v>
      </c>
      <c r="K2125" t="s">
        <v>37</v>
      </c>
    </row>
    <row r="2126" spans="1:11" x14ac:dyDescent="0.35">
      <c r="A2126">
        <v>4825</v>
      </c>
      <c r="B2126" t="s">
        <v>5837</v>
      </c>
      <c r="C2126">
        <v>26</v>
      </c>
      <c r="D2126" t="s">
        <v>13778</v>
      </c>
      <c r="E2126" t="s">
        <v>79</v>
      </c>
      <c r="F2126" t="s">
        <v>57</v>
      </c>
      <c r="G2126" t="s">
        <v>87</v>
      </c>
      <c r="H2126" t="s">
        <v>79</v>
      </c>
      <c r="I2126" t="s">
        <v>26</v>
      </c>
      <c r="J2126" t="s">
        <v>13779</v>
      </c>
      <c r="K2126" t="s">
        <v>37</v>
      </c>
    </row>
    <row r="2127" spans="1:11" x14ac:dyDescent="0.35">
      <c r="A2127">
        <v>4831</v>
      </c>
      <c r="B2127" t="s">
        <v>13794</v>
      </c>
      <c r="C2127">
        <v>29</v>
      </c>
      <c r="D2127" t="s">
        <v>13795</v>
      </c>
      <c r="E2127" t="s">
        <v>169</v>
      </c>
      <c r="F2127" t="s">
        <v>177</v>
      </c>
      <c r="G2127" t="s">
        <v>62</v>
      </c>
      <c r="H2127" t="s">
        <v>23</v>
      </c>
      <c r="I2127" t="s">
        <v>35</v>
      </c>
      <c r="J2127" t="s">
        <v>13796</v>
      </c>
      <c r="K2127" t="s">
        <v>19</v>
      </c>
    </row>
    <row r="2128" spans="1:11" x14ac:dyDescent="0.35">
      <c r="A2128">
        <v>4832</v>
      </c>
      <c r="B2128" t="s">
        <v>13797</v>
      </c>
      <c r="C2128">
        <v>28</v>
      </c>
      <c r="D2128" t="s">
        <v>13798</v>
      </c>
      <c r="E2128" t="s">
        <v>79</v>
      </c>
      <c r="F2128" t="s">
        <v>16</v>
      </c>
      <c r="G2128" t="s">
        <v>52</v>
      </c>
      <c r="H2128" t="s">
        <v>13</v>
      </c>
      <c r="I2128" t="s">
        <v>35</v>
      </c>
      <c r="J2128" t="s">
        <v>13799</v>
      </c>
      <c r="K2128" t="s">
        <v>76</v>
      </c>
    </row>
    <row r="2129" spans="1:11" x14ac:dyDescent="0.35">
      <c r="A2129">
        <v>4838</v>
      </c>
      <c r="B2129" t="s">
        <v>13813</v>
      </c>
      <c r="C2129">
        <v>26</v>
      </c>
      <c r="D2129" t="s">
        <v>13814</v>
      </c>
      <c r="E2129" t="s">
        <v>169</v>
      </c>
      <c r="F2129" t="s">
        <v>13</v>
      </c>
      <c r="G2129" t="s">
        <v>87</v>
      </c>
      <c r="H2129" t="s">
        <v>79</v>
      </c>
      <c r="I2129" t="s">
        <v>58</v>
      </c>
      <c r="J2129" t="s">
        <v>13815</v>
      </c>
      <c r="K2129" t="s">
        <v>76</v>
      </c>
    </row>
    <row r="2130" spans="1:11" x14ac:dyDescent="0.35">
      <c r="A2130">
        <v>4840</v>
      </c>
      <c r="B2130" t="s">
        <v>13819</v>
      </c>
      <c r="C2130">
        <v>27</v>
      </c>
      <c r="D2130" t="s">
        <v>13820</v>
      </c>
      <c r="E2130" t="s">
        <v>34</v>
      </c>
      <c r="F2130" t="s">
        <v>42</v>
      </c>
      <c r="G2130" t="s">
        <v>87</v>
      </c>
      <c r="H2130" t="s">
        <v>79</v>
      </c>
      <c r="I2130" t="s">
        <v>35</v>
      </c>
      <c r="J2130" s="1" t="s">
        <v>26027</v>
      </c>
      <c r="K2130" t="s">
        <v>76</v>
      </c>
    </row>
    <row r="2131" spans="1:11" x14ac:dyDescent="0.35">
      <c r="A2131">
        <v>4842</v>
      </c>
      <c r="B2131" t="s">
        <v>13824</v>
      </c>
      <c r="C2131">
        <v>30</v>
      </c>
      <c r="D2131" t="s">
        <v>13825</v>
      </c>
      <c r="E2131" t="s">
        <v>31</v>
      </c>
      <c r="F2131" t="s">
        <v>169</v>
      </c>
      <c r="G2131" t="s">
        <v>24</v>
      </c>
      <c r="H2131" t="s">
        <v>25</v>
      </c>
      <c r="I2131" t="s">
        <v>102</v>
      </c>
      <c r="J2131" t="s">
        <v>13826</v>
      </c>
      <c r="K2131" t="s">
        <v>37</v>
      </c>
    </row>
    <row r="2132" spans="1:11" x14ac:dyDescent="0.35">
      <c r="A2132">
        <v>4843</v>
      </c>
      <c r="B2132" t="s">
        <v>13827</v>
      </c>
      <c r="C2132">
        <v>27</v>
      </c>
      <c r="D2132" t="s">
        <v>13828</v>
      </c>
      <c r="E2132" t="s">
        <v>79</v>
      </c>
      <c r="F2132" t="s">
        <v>22</v>
      </c>
      <c r="G2132" t="s">
        <v>33</v>
      </c>
      <c r="H2132" t="s">
        <v>34</v>
      </c>
      <c r="I2132" t="s">
        <v>35</v>
      </c>
      <c r="J2132" t="s">
        <v>13829</v>
      </c>
      <c r="K2132" t="s">
        <v>37</v>
      </c>
    </row>
    <row r="2133" spans="1:11" x14ac:dyDescent="0.35">
      <c r="A2133">
        <v>4847</v>
      </c>
      <c r="B2133" t="s">
        <v>13838</v>
      </c>
      <c r="C2133">
        <v>30</v>
      </c>
      <c r="D2133" t="s">
        <v>13839</v>
      </c>
      <c r="E2133" t="s">
        <v>13</v>
      </c>
      <c r="F2133" t="s">
        <v>79</v>
      </c>
      <c r="G2133" t="s">
        <v>80</v>
      </c>
      <c r="H2133" t="s">
        <v>32</v>
      </c>
      <c r="I2133" t="s">
        <v>48</v>
      </c>
      <c r="J2133" t="s">
        <v>13840</v>
      </c>
      <c r="K2133" t="s">
        <v>44</v>
      </c>
    </row>
    <row r="2134" spans="1:11" x14ac:dyDescent="0.35">
      <c r="A2134">
        <v>4849</v>
      </c>
      <c r="B2134" t="s">
        <v>13843</v>
      </c>
      <c r="C2134">
        <v>29</v>
      </c>
      <c r="D2134" t="s">
        <v>13844</v>
      </c>
      <c r="E2134" t="s">
        <v>14</v>
      </c>
      <c r="F2134" t="s">
        <v>14</v>
      </c>
      <c r="G2134" t="s">
        <v>80</v>
      </c>
      <c r="H2134" t="s">
        <v>32</v>
      </c>
      <c r="I2134" t="s">
        <v>63</v>
      </c>
      <c r="J2134" t="s">
        <v>13845</v>
      </c>
      <c r="K2134" t="s">
        <v>19</v>
      </c>
    </row>
    <row r="2135" spans="1:11" x14ac:dyDescent="0.35">
      <c r="A2135">
        <v>4851</v>
      </c>
      <c r="B2135" t="s">
        <v>13849</v>
      </c>
      <c r="C2135">
        <v>26</v>
      </c>
      <c r="D2135" t="s">
        <v>13850</v>
      </c>
      <c r="E2135" t="s">
        <v>133</v>
      </c>
      <c r="F2135" t="s">
        <v>22</v>
      </c>
      <c r="G2135" t="s">
        <v>52</v>
      </c>
      <c r="H2135" t="s">
        <v>13</v>
      </c>
      <c r="I2135" t="s">
        <v>153</v>
      </c>
      <c r="J2135" t="s">
        <v>13851</v>
      </c>
      <c r="K2135" t="s">
        <v>76</v>
      </c>
    </row>
    <row r="2136" spans="1:11" x14ac:dyDescent="0.35">
      <c r="A2136">
        <v>4852</v>
      </c>
      <c r="B2136" t="s">
        <v>13852</v>
      </c>
      <c r="C2136">
        <v>30</v>
      </c>
      <c r="D2136" t="s">
        <v>13853</v>
      </c>
      <c r="E2136" t="s">
        <v>22</v>
      </c>
      <c r="F2136" t="s">
        <v>22</v>
      </c>
      <c r="G2136" t="s">
        <v>47</v>
      </c>
      <c r="H2136" t="s">
        <v>31</v>
      </c>
      <c r="I2136" t="s">
        <v>146</v>
      </c>
      <c r="J2136">
        <v>9547901916</v>
      </c>
      <c r="K2136" t="s">
        <v>44</v>
      </c>
    </row>
    <row r="2137" spans="1:11" x14ac:dyDescent="0.35">
      <c r="A2137">
        <v>4853</v>
      </c>
      <c r="B2137" t="s">
        <v>13854</v>
      </c>
      <c r="C2137">
        <v>29</v>
      </c>
      <c r="D2137" t="s">
        <v>13855</v>
      </c>
      <c r="E2137" t="s">
        <v>177</v>
      </c>
      <c r="F2137" t="s">
        <v>22</v>
      </c>
      <c r="G2137" t="s">
        <v>120</v>
      </c>
      <c r="H2137" t="s">
        <v>57</v>
      </c>
      <c r="I2137" t="s">
        <v>91</v>
      </c>
      <c r="J2137" t="s">
        <v>13856</v>
      </c>
      <c r="K2137" t="s">
        <v>19</v>
      </c>
    </row>
    <row r="2138" spans="1:11" x14ac:dyDescent="0.35">
      <c r="A2138">
        <v>4857</v>
      </c>
      <c r="B2138" t="s">
        <v>13864</v>
      </c>
      <c r="C2138">
        <v>30</v>
      </c>
      <c r="D2138" t="s">
        <v>13865</v>
      </c>
      <c r="E2138" t="s">
        <v>14</v>
      </c>
      <c r="F2138" t="s">
        <v>201</v>
      </c>
      <c r="G2138" t="s">
        <v>87</v>
      </c>
      <c r="H2138" t="s">
        <v>79</v>
      </c>
      <c r="I2138" t="s">
        <v>91</v>
      </c>
      <c r="J2138" t="s">
        <v>13866</v>
      </c>
      <c r="K2138" t="s">
        <v>37</v>
      </c>
    </row>
    <row r="2139" spans="1:11" x14ac:dyDescent="0.35">
      <c r="A2139">
        <v>4858</v>
      </c>
      <c r="B2139" t="s">
        <v>13867</v>
      </c>
      <c r="C2139">
        <v>26</v>
      </c>
      <c r="D2139" t="s">
        <v>13868</v>
      </c>
      <c r="E2139" t="s">
        <v>201</v>
      </c>
      <c r="F2139" t="s">
        <v>169</v>
      </c>
      <c r="G2139" t="s">
        <v>120</v>
      </c>
      <c r="H2139" t="s">
        <v>57</v>
      </c>
      <c r="I2139" t="s">
        <v>17</v>
      </c>
      <c r="J2139">
        <v>4774403661</v>
      </c>
      <c r="K2139" t="s">
        <v>76</v>
      </c>
    </row>
    <row r="2140" spans="1:11" x14ac:dyDescent="0.35">
      <c r="A2140">
        <v>4863</v>
      </c>
      <c r="B2140" t="s">
        <v>13880</v>
      </c>
      <c r="C2140">
        <v>27</v>
      </c>
      <c r="D2140" t="s">
        <v>13881</v>
      </c>
      <c r="E2140" t="s">
        <v>79</v>
      </c>
      <c r="F2140" t="s">
        <v>16</v>
      </c>
      <c r="G2140" t="s">
        <v>52</v>
      </c>
      <c r="H2140" t="s">
        <v>13</v>
      </c>
      <c r="I2140" t="s">
        <v>88</v>
      </c>
      <c r="J2140" t="s">
        <v>13882</v>
      </c>
      <c r="K2140" t="s">
        <v>76</v>
      </c>
    </row>
    <row r="2141" spans="1:11" x14ac:dyDescent="0.35">
      <c r="A2141">
        <v>4866</v>
      </c>
      <c r="B2141" t="s">
        <v>13888</v>
      </c>
      <c r="C2141">
        <v>27</v>
      </c>
      <c r="D2141" t="s">
        <v>13889</v>
      </c>
      <c r="E2141" t="s">
        <v>25</v>
      </c>
      <c r="F2141" t="s">
        <v>169</v>
      </c>
      <c r="G2141" t="s">
        <v>87</v>
      </c>
      <c r="H2141" t="s">
        <v>79</v>
      </c>
      <c r="I2141" t="s">
        <v>48</v>
      </c>
      <c r="J2141" t="s">
        <v>13890</v>
      </c>
      <c r="K2141" t="s">
        <v>19</v>
      </c>
    </row>
    <row r="2142" spans="1:11" x14ac:dyDescent="0.35">
      <c r="A2142">
        <v>4868</v>
      </c>
      <c r="B2142" t="s">
        <v>13894</v>
      </c>
      <c r="C2142">
        <v>29</v>
      </c>
      <c r="D2142" t="s">
        <v>13895</v>
      </c>
      <c r="E2142" t="s">
        <v>34</v>
      </c>
      <c r="F2142" t="s">
        <v>201</v>
      </c>
      <c r="G2142" t="s">
        <v>87</v>
      </c>
      <c r="H2142" t="s">
        <v>79</v>
      </c>
      <c r="I2142" t="s">
        <v>35</v>
      </c>
      <c r="J2142" t="s">
        <v>13896</v>
      </c>
      <c r="K2142" t="s">
        <v>76</v>
      </c>
    </row>
    <row r="2143" spans="1:11" x14ac:dyDescent="0.35">
      <c r="A2143">
        <v>4871</v>
      </c>
      <c r="B2143" t="s">
        <v>13902</v>
      </c>
      <c r="C2143">
        <v>30</v>
      </c>
      <c r="D2143" t="s">
        <v>13903</v>
      </c>
      <c r="E2143" t="s">
        <v>57</v>
      </c>
      <c r="F2143" t="s">
        <v>14</v>
      </c>
      <c r="G2143" t="s">
        <v>47</v>
      </c>
      <c r="H2143" t="s">
        <v>31</v>
      </c>
      <c r="I2143" t="s">
        <v>68</v>
      </c>
      <c r="J2143">
        <f>1-730-350-8260</f>
        <v>-9339</v>
      </c>
      <c r="K2143" t="s">
        <v>76</v>
      </c>
    </row>
    <row r="2144" spans="1:11" x14ac:dyDescent="0.35">
      <c r="A2144">
        <v>4874</v>
      </c>
      <c r="B2144" t="s">
        <v>13909</v>
      </c>
      <c r="C2144">
        <v>28</v>
      </c>
      <c r="D2144" t="s">
        <v>13910</v>
      </c>
      <c r="E2144" t="s">
        <v>25</v>
      </c>
      <c r="F2144" t="s">
        <v>79</v>
      </c>
      <c r="G2144" t="s">
        <v>87</v>
      </c>
      <c r="H2144" t="s">
        <v>79</v>
      </c>
      <c r="I2144" t="s">
        <v>68</v>
      </c>
      <c r="J2144" t="s">
        <v>13911</v>
      </c>
      <c r="K2144" t="s">
        <v>44</v>
      </c>
    </row>
    <row r="2145" spans="1:11" x14ac:dyDescent="0.35">
      <c r="A2145">
        <v>4875</v>
      </c>
      <c r="B2145" t="s">
        <v>13912</v>
      </c>
      <c r="C2145">
        <v>26</v>
      </c>
      <c r="D2145" t="s">
        <v>13913</v>
      </c>
      <c r="E2145" t="s">
        <v>32</v>
      </c>
      <c r="F2145" t="s">
        <v>31</v>
      </c>
      <c r="G2145" t="s">
        <v>62</v>
      </c>
      <c r="H2145" t="s">
        <v>23</v>
      </c>
      <c r="I2145" t="s">
        <v>170</v>
      </c>
      <c r="J2145" t="s">
        <v>13914</v>
      </c>
      <c r="K2145" t="s">
        <v>76</v>
      </c>
    </row>
    <row r="2146" spans="1:11" x14ac:dyDescent="0.35">
      <c r="A2146">
        <v>4880</v>
      </c>
      <c r="B2146" t="s">
        <v>13926</v>
      </c>
      <c r="C2146">
        <v>26</v>
      </c>
      <c r="D2146" t="s">
        <v>13927</v>
      </c>
      <c r="E2146" t="s">
        <v>40</v>
      </c>
      <c r="F2146" t="s">
        <v>22</v>
      </c>
      <c r="G2146" t="s">
        <v>87</v>
      </c>
      <c r="H2146" t="s">
        <v>79</v>
      </c>
      <c r="I2146" t="s">
        <v>116</v>
      </c>
      <c r="J2146">
        <v>1920706744</v>
      </c>
      <c r="K2146" t="s">
        <v>37</v>
      </c>
    </row>
    <row r="2147" spans="1:11" x14ac:dyDescent="0.35">
      <c r="A2147">
        <v>4883</v>
      </c>
      <c r="B2147" t="s">
        <v>13934</v>
      </c>
      <c r="C2147">
        <v>26</v>
      </c>
      <c r="D2147" t="s">
        <v>13935</v>
      </c>
      <c r="E2147" t="s">
        <v>201</v>
      </c>
      <c r="F2147" t="s">
        <v>79</v>
      </c>
      <c r="G2147" t="s">
        <v>47</v>
      </c>
      <c r="H2147" t="s">
        <v>31</v>
      </c>
      <c r="I2147" t="s">
        <v>116</v>
      </c>
      <c r="J2147" t="s">
        <v>13936</v>
      </c>
      <c r="K2147" t="s">
        <v>44</v>
      </c>
    </row>
    <row r="2148" spans="1:11" x14ac:dyDescent="0.35">
      <c r="A2148">
        <v>4884</v>
      </c>
      <c r="B2148" t="s">
        <v>13937</v>
      </c>
      <c r="C2148">
        <v>26</v>
      </c>
      <c r="D2148" t="s">
        <v>13938</v>
      </c>
      <c r="E2148" t="s">
        <v>22</v>
      </c>
      <c r="F2148" t="s">
        <v>67</v>
      </c>
      <c r="G2148" t="s">
        <v>41</v>
      </c>
      <c r="H2148" t="s">
        <v>42</v>
      </c>
      <c r="I2148" t="s">
        <v>153</v>
      </c>
      <c r="J2148">
        <v>8680662425</v>
      </c>
      <c r="K2148" t="s">
        <v>19</v>
      </c>
    </row>
    <row r="2149" spans="1:11" x14ac:dyDescent="0.35">
      <c r="A2149">
        <v>4886</v>
      </c>
      <c r="B2149" t="s">
        <v>13942</v>
      </c>
      <c r="C2149">
        <v>28</v>
      </c>
      <c r="D2149" t="s">
        <v>13943</v>
      </c>
      <c r="E2149" t="s">
        <v>31</v>
      </c>
      <c r="F2149" t="s">
        <v>31</v>
      </c>
      <c r="G2149" t="s">
        <v>52</v>
      </c>
      <c r="H2149" t="s">
        <v>13</v>
      </c>
      <c r="I2149" t="s">
        <v>91</v>
      </c>
      <c r="J2149" t="s">
        <v>13944</v>
      </c>
      <c r="K2149" t="s">
        <v>28</v>
      </c>
    </row>
    <row r="2150" spans="1:11" x14ac:dyDescent="0.35">
      <c r="A2150">
        <v>4889</v>
      </c>
      <c r="B2150" t="s">
        <v>13951</v>
      </c>
      <c r="C2150">
        <v>28</v>
      </c>
      <c r="D2150" t="s">
        <v>13952</v>
      </c>
      <c r="E2150" t="s">
        <v>169</v>
      </c>
      <c r="F2150" t="s">
        <v>177</v>
      </c>
      <c r="G2150" t="s">
        <v>87</v>
      </c>
      <c r="H2150" t="s">
        <v>79</v>
      </c>
      <c r="I2150" t="s">
        <v>153</v>
      </c>
      <c r="J2150" t="s">
        <v>13953</v>
      </c>
      <c r="K2150" t="s">
        <v>28</v>
      </c>
    </row>
    <row r="2151" spans="1:11" x14ac:dyDescent="0.35">
      <c r="A2151">
        <v>4891</v>
      </c>
      <c r="B2151" t="s">
        <v>10609</v>
      </c>
      <c r="C2151">
        <v>28</v>
      </c>
      <c r="D2151" t="s">
        <v>13957</v>
      </c>
      <c r="E2151" t="s">
        <v>31</v>
      </c>
      <c r="F2151" t="s">
        <v>177</v>
      </c>
      <c r="G2151" t="s">
        <v>33</v>
      </c>
      <c r="H2151" t="s">
        <v>34</v>
      </c>
      <c r="I2151" t="s">
        <v>116</v>
      </c>
      <c r="J2151" t="s">
        <v>13958</v>
      </c>
      <c r="K2151" t="s">
        <v>44</v>
      </c>
    </row>
    <row r="2152" spans="1:11" x14ac:dyDescent="0.35">
      <c r="A2152">
        <v>4895</v>
      </c>
      <c r="B2152" t="s">
        <v>13967</v>
      </c>
      <c r="C2152">
        <v>30</v>
      </c>
      <c r="D2152" t="s">
        <v>13968</v>
      </c>
      <c r="E2152" t="s">
        <v>67</v>
      </c>
      <c r="F2152" t="s">
        <v>14</v>
      </c>
      <c r="G2152" t="s">
        <v>120</v>
      </c>
      <c r="H2152" t="s">
        <v>57</v>
      </c>
      <c r="I2152" t="s">
        <v>68</v>
      </c>
      <c r="J2152" t="s">
        <v>13969</v>
      </c>
      <c r="K2152" t="s">
        <v>76</v>
      </c>
    </row>
    <row r="2153" spans="1:11" x14ac:dyDescent="0.35">
      <c r="A2153">
        <v>4896</v>
      </c>
      <c r="B2153" t="s">
        <v>13970</v>
      </c>
      <c r="C2153">
        <v>30</v>
      </c>
      <c r="D2153" t="s">
        <v>13971</v>
      </c>
      <c r="E2153" t="s">
        <v>149</v>
      </c>
      <c r="F2153" t="s">
        <v>42</v>
      </c>
      <c r="G2153" t="s">
        <v>52</v>
      </c>
      <c r="H2153" t="s">
        <v>13</v>
      </c>
      <c r="I2153" t="s">
        <v>170</v>
      </c>
      <c r="J2153" t="s">
        <v>13972</v>
      </c>
      <c r="K2153" t="s">
        <v>28</v>
      </c>
    </row>
    <row r="2154" spans="1:11" x14ac:dyDescent="0.35">
      <c r="A2154">
        <v>4899</v>
      </c>
      <c r="B2154" t="s">
        <v>13979</v>
      </c>
      <c r="C2154">
        <v>29</v>
      </c>
      <c r="D2154" t="s">
        <v>13980</v>
      </c>
      <c r="E2154" t="s">
        <v>14</v>
      </c>
      <c r="F2154" t="s">
        <v>14</v>
      </c>
      <c r="G2154" t="s">
        <v>120</v>
      </c>
      <c r="H2154" t="s">
        <v>57</v>
      </c>
      <c r="I2154" t="s">
        <v>26</v>
      </c>
      <c r="J2154" t="s">
        <v>13981</v>
      </c>
      <c r="K2154" t="s">
        <v>28</v>
      </c>
    </row>
    <row r="2155" spans="1:11" x14ac:dyDescent="0.35">
      <c r="A2155">
        <v>4900</v>
      </c>
      <c r="B2155" t="s">
        <v>13982</v>
      </c>
      <c r="C2155">
        <v>29</v>
      </c>
      <c r="D2155" t="s">
        <v>13983</v>
      </c>
      <c r="E2155" t="s">
        <v>32</v>
      </c>
      <c r="F2155" t="s">
        <v>57</v>
      </c>
      <c r="G2155" t="s">
        <v>80</v>
      </c>
      <c r="H2155" t="s">
        <v>32</v>
      </c>
      <c r="I2155" t="s">
        <v>63</v>
      </c>
      <c r="J2155" t="s">
        <v>13984</v>
      </c>
      <c r="K2155" t="s">
        <v>76</v>
      </c>
    </row>
    <row r="2156" spans="1:11" x14ac:dyDescent="0.35">
      <c r="A2156">
        <v>4902</v>
      </c>
      <c r="B2156" t="s">
        <v>13988</v>
      </c>
      <c r="C2156">
        <v>29</v>
      </c>
      <c r="D2156" t="s">
        <v>13989</v>
      </c>
      <c r="E2156" t="s">
        <v>57</v>
      </c>
      <c r="F2156" t="s">
        <v>31</v>
      </c>
      <c r="G2156" t="s">
        <v>41</v>
      </c>
      <c r="H2156" t="s">
        <v>42</v>
      </c>
      <c r="I2156" t="s">
        <v>153</v>
      </c>
      <c r="J2156">
        <f>1-13-114-4869</f>
        <v>-4995</v>
      </c>
      <c r="K2156" t="s">
        <v>44</v>
      </c>
    </row>
    <row r="2157" spans="1:11" x14ac:dyDescent="0.35">
      <c r="A2157">
        <v>4908</v>
      </c>
      <c r="B2157" t="s">
        <v>14004</v>
      </c>
      <c r="C2157">
        <v>26</v>
      </c>
      <c r="D2157" t="s">
        <v>14005</v>
      </c>
      <c r="E2157" t="s">
        <v>40</v>
      </c>
      <c r="F2157" t="s">
        <v>32</v>
      </c>
      <c r="G2157" t="s">
        <v>33</v>
      </c>
      <c r="H2157" t="s">
        <v>34</v>
      </c>
      <c r="I2157" t="s">
        <v>17</v>
      </c>
      <c r="J2157" t="s">
        <v>14006</v>
      </c>
      <c r="K2157" t="s">
        <v>44</v>
      </c>
    </row>
    <row r="2158" spans="1:11" x14ac:dyDescent="0.35">
      <c r="A2158">
        <v>4909</v>
      </c>
      <c r="B2158" t="s">
        <v>14007</v>
      </c>
      <c r="C2158">
        <v>30</v>
      </c>
      <c r="D2158" t="s">
        <v>14008</v>
      </c>
      <c r="E2158" t="s">
        <v>169</v>
      </c>
      <c r="F2158" t="s">
        <v>34</v>
      </c>
      <c r="G2158" t="s">
        <v>33</v>
      </c>
      <c r="H2158" t="s">
        <v>34</v>
      </c>
      <c r="I2158" t="s">
        <v>48</v>
      </c>
      <c r="J2158" t="s">
        <v>14009</v>
      </c>
      <c r="K2158" t="s">
        <v>44</v>
      </c>
    </row>
    <row r="2159" spans="1:11" x14ac:dyDescent="0.35">
      <c r="A2159">
        <v>4912</v>
      </c>
      <c r="B2159" t="s">
        <v>14016</v>
      </c>
      <c r="C2159">
        <v>26</v>
      </c>
      <c r="D2159" t="s">
        <v>14017</v>
      </c>
      <c r="E2159" t="s">
        <v>34</v>
      </c>
      <c r="F2159" t="s">
        <v>32</v>
      </c>
      <c r="G2159" t="s">
        <v>87</v>
      </c>
      <c r="H2159" t="s">
        <v>79</v>
      </c>
      <c r="I2159" t="s">
        <v>35</v>
      </c>
      <c r="J2159" t="s">
        <v>14018</v>
      </c>
      <c r="K2159" t="s">
        <v>76</v>
      </c>
    </row>
    <row r="2160" spans="1:11" x14ac:dyDescent="0.35">
      <c r="A2160">
        <v>4915</v>
      </c>
      <c r="B2160" t="s">
        <v>6522</v>
      </c>
      <c r="C2160">
        <v>26</v>
      </c>
      <c r="D2160" t="s">
        <v>14025</v>
      </c>
      <c r="E2160" t="s">
        <v>201</v>
      </c>
      <c r="F2160" t="s">
        <v>177</v>
      </c>
      <c r="G2160" t="s">
        <v>15</v>
      </c>
      <c r="H2160" t="s">
        <v>16</v>
      </c>
      <c r="I2160" t="s">
        <v>116</v>
      </c>
      <c r="J2160" t="s">
        <v>14026</v>
      </c>
      <c r="K2160" t="s">
        <v>19</v>
      </c>
    </row>
    <row r="2161" spans="1:11" x14ac:dyDescent="0.35">
      <c r="A2161">
        <v>4917</v>
      </c>
      <c r="B2161" t="s">
        <v>8703</v>
      </c>
      <c r="C2161">
        <v>28</v>
      </c>
      <c r="D2161" t="s">
        <v>14030</v>
      </c>
      <c r="E2161" t="s">
        <v>42</v>
      </c>
      <c r="F2161" t="s">
        <v>169</v>
      </c>
      <c r="G2161" t="s">
        <v>41</v>
      </c>
      <c r="H2161" t="s">
        <v>42</v>
      </c>
      <c r="I2161" t="s">
        <v>63</v>
      </c>
      <c r="J2161" t="s">
        <v>14031</v>
      </c>
      <c r="K2161" t="s">
        <v>37</v>
      </c>
    </row>
    <row r="2162" spans="1:11" x14ac:dyDescent="0.35">
      <c r="A2162">
        <v>4919</v>
      </c>
      <c r="B2162" t="s">
        <v>14035</v>
      </c>
      <c r="C2162">
        <v>29</v>
      </c>
      <c r="D2162" t="s">
        <v>14036</v>
      </c>
      <c r="E2162" t="s">
        <v>169</v>
      </c>
      <c r="F2162" t="s">
        <v>34</v>
      </c>
      <c r="G2162" t="s">
        <v>80</v>
      </c>
      <c r="H2162" t="s">
        <v>32</v>
      </c>
      <c r="I2162" t="s">
        <v>88</v>
      </c>
      <c r="J2162" t="s">
        <v>14037</v>
      </c>
      <c r="K2162" t="s">
        <v>37</v>
      </c>
    </row>
    <row r="2163" spans="1:11" x14ac:dyDescent="0.35">
      <c r="A2163">
        <v>4922</v>
      </c>
      <c r="B2163" t="s">
        <v>14044</v>
      </c>
      <c r="C2163">
        <v>30</v>
      </c>
      <c r="D2163" t="s">
        <v>14045</v>
      </c>
      <c r="E2163" t="s">
        <v>42</v>
      </c>
      <c r="F2163" t="s">
        <v>133</v>
      </c>
      <c r="G2163" t="s">
        <v>33</v>
      </c>
      <c r="H2163" t="s">
        <v>34</v>
      </c>
      <c r="I2163" t="s">
        <v>170</v>
      </c>
      <c r="J2163">
        <f>1-211-454-8678</f>
        <v>-9342</v>
      </c>
      <c r="K2163" t="s">
        <v>19</v>
      </c>
    </row>
    <row r="2164" spans="1:11" x14ac:dyDescent="0.35">
      <c r="A2164">
        <v>4923</v>
      </c>
      <c r="B2164" t="s">
        <v>14046</v>
      </c>
      <c r="C2164">
        <v>29</v>
      </c>
      <c r="D2164" t="s">
        <v>14047</v>
      </c>
      <c r="E2164" t="s">
        <v>13</v>
      </c>
      <c r="F2164" t="s">
        <v>13</v>
      </c>
      <c r="G2164" t="s">
        <v>120</v>
      </c>
      <c r="H2164" t="s">
        <v>57</v>
      </c>
      <c r="I2164" t="s">
        <v>53</v>
      </c>
      <c r="J2164" t="s">
        <v>14048</v>
      </c>
      <c r="K2164" t="s">
        <v>37</v>
      </c>
    </row>
    <row r="2165" spans="1:11" x14ac:dyDescent="0.35">
      <c r="A2165">
        <v>4924</v>
      </c>
      <c r="B2165" t="s">
        <v>14049</v>
      </c>
      <c r="C2165">
        <v>26</v>
      </c>
      <c r="D2165" t="s">
        <v>14050</v>
      </c>
      <c r="E2165" t="s">
        <v>177</v>
      </c>
      <c r="F2165" t="s">
        <v>79</v>
      </c>
      <c r="G2165" t="s">
        <v>15</v>
      </c>
      <c r="H2165" t="s">
        <v>16</v>
      </c>
      <c r="I2165" t="s">
        <v>153</v>
      </c>
      <c r="J2165" t="s">
        <v>14051</v>
      </c>
      <c r="K2165" t="s">
        <v>76</v>
      </c>
    </row>
    <row r="2166" spans="1:11" x14ac:dyDescent="0.35">
      <c r="A2166">
        <v>4925</v>
      </c>
      <c r="B2166" t="s">
        <v>14052</v>
      </c>
      <c r="C2166">
        <v>29</v>
      </c>
      <c r="D2166" t="s">
        <v>14053</v>
      </c>
      <c r="E2166" t="s">
        <v>22</v>
      </c>
      <c r="F2166" t="s">
        <v>13</v>
      </c>
      <c r="G2166" t="s">
        <v>80</v>
      </c>
      <c r="H2166" t="s">
        <v>32</v>
      </c>
      <c r="I2166" t="s">
        <v>116</v>
      </c>
      <c r="J2166" t="s">
        <v>14054</v>
      </c>
      <c r="K2166" t="s">
        <v>76</v>
      </c>
    </row>
    <row r="2167" spans="1:11" x14ac:dyDescent="0.35">
      <c r="A2167">
        <v>4928</v>
      </c>
      <c r="B2167" t="s">
        <v>14061</v>
      </c>
      <c r="C2167">
        <v>29</v>
      </c>
      <c r="D2167" t="s">
        <v>14062</v>
      </c>
      <c r="E2167" t="s">
        <v>133</v>
      </c>
      <c r="F2167" t="s">
        <v>14</v>
      </c>
      <c r="G2167" t="s">
        <v>52</v>
      </c>
      <c r="H2167" t="s">
        <v>13</v>
      </c>
      <c r="I2167" t="s">
        <v>68</v>
      </c>
      <c r="J2167" t="s">
        <v>14063</v>
      </c>
      <c r="K2167" t="s">
        <v>44</v>
      </c>
    </row>
    <row r="2168" spans="1:11" x14ac:dyDescent="0.35">
      <c r="A2168">
        <v>4933</v>
      </c>
      <c r="B2168" t="s">
        <v>14075</v>
      </c>
      <c r="C2168">
        <v>27</v>
      </c>
      <c r="D2168" t="s">
        <v>14076</v>
      </c>
      <c r="E2168" t="s">
        <v>40</v>
      </c>
      <c r="F2168" t="s">
        <v>57</v>
      </c>
      <c r="G2168" t="s">
        <v>33</v>
      </c>
      <c r="H2168" t="s">
        <v>34</v>
      </c>
      <c r="I2168" t="s">
        <v>146</v>
      </c>
      <c r="J2168" t="s">
        <v>14077</v>
      </c>
      <c r="K2168" t="s">
        <v>44</v>
      </c>
    </row>
    <row r="2169" spans="1:11" x14ac:dyDescent="0.35">
      <c r="A2169">
        <v>4936</v>
      </c>
      <c r="B2169" t="s">
        <v>14084</v>
      </c>
      <c r="C2169">
        <v>26</v>
      </c>
      <c r="D2169" t="s">
        <v>14085</v>
      </c>
      <c r="E2169" t="s">
        <v>101</v>
      </c>
      <c r="F2169" t="s">
        <v>169</v>
      </c>
      <c r="G2169" t="s">
        <v>24</v>
      </c>
      <c r="H2169" t="s">
        <v>25</v>
      </c>
      <c r="I2169" t="s">
        <v>63</v>
      </c>
      <c r="J2169" t="s">
        <v>14086</v>
      </c>
      <c r="K2169" t="s">
        <v>19</v>
      </c>
    </row>
    <row r="2170" spans="1:11" x14ac:dyDescent="0.35">
      <c r="A2170">
        <v>4939</v>
      </c>
      <c r="B2170" t="s">
        <v>14093</v>
      </c>
      <c r="C2170">
        <v>29</v>
      </c>
      <c r="D2170" t="s">
        <v>14094</v>
      </c>
      <c r="E2170" t="s">
        <v>16</v>
      </c>
      <c r="F2170" t="s">
        <v>16</v>
      </c>
      <c r="G2170" t="s">
        <v>80</v>
      </c>
      <c r="H2170" t="s">
        <v>32</v>
      </c>
      <c r="I2170" t="s">
        <v>48</v>
      </c>
      <c r="J2170" t="s">
        <v>14095</v>
      </c>
      <c r="K2170" t="s">
        <v>37</v>
      </c>
    </row>
    <row r="2171" spans="1:11" x14ac:dyDescent="0.35">
      <c r="A2171">
        <v>4940</v>
      </c>
      <c r="B2171" t="s">
        <v>14096</v>
      </c>
      <c r="C2171">
        <v>26</v>
      </c>
      <c r="D2171" t="s">
        <v>14097</v>
      </c>
      <c r="E2171" t="s">
        <v>201</v>
      </c>
      <c r="F2171" t="s">
        <v>57</v>
      </c>
      <c r="G2171" t="s">
        <v>47</v>
      </c>
      <c r="H2171" t="s">
        <v>31</v>
      </c>
      <c r="I2171" t="s">
        <v>63</v>
      </c>
      <c r="J2171" t="s">
        <v>14098</v>
      </c>
      <c r="K2171" t="s">
        <v>44</v>
      </c>
    </row>
    <row r="2172" spans="1:11" x14ac:dyDescent="0.35">
      <c r="A2172">
        <v>4944</v>
      </c>
      <c r="B2172" t="s">
        <v>14105</v>
      </c>
      <c r="C2172">
        <v>30</v>
      </c>
      <c r="D2172" t="s">
        <v>14106</v>
      </c>
      <c r="E2172" t="s">
        <v>57</v>
      </c>
      <c r="F2172" t="s">
        <v>101</v>
      </c>
      <c r="G2172" t="s">
        <v>80</v>
      </c>
      <c r="H2172" t="s">
        <v>32</v>
      </c>
      <c r="I2172" t="s">
        <v>26</v>
      </c>
      <c r="J2172">
        <v>3591732909</v>
      </c>
      <c r="K2172" t="s">
        <v>19</v>
      </c>
    </row>
    <row r="2173" spans="1:11" x14ac:dyDescent="0.35">
      <c r="A2173">
        <v>4946</v>
      </c>
      <c r="B2173" t="s">
        <v>14110</v>
      </c>
      <c r="C2173">
        <v>26</v>
      </c>
      <c r="D2173" t="s">
        <v>14111</v>
      </c>
      <c r="E2173" t="s">
        <v>13</v>
      </c>
      <c r="F2173" t="s">
        <v>67</v>
      </c>
      <c r="G2173" t="s">
        <v>87</v>
      </c>
      <c r="H2173" t="s">
        <v>79</v>
      </c>
      <c r="I2173" t="s">
        <v>116</v>
      </c>
      <c r="J2173" t="s">
        <v>14112</v>
      </c>
      <c r="K2173" t="s">
        <v>19</v>
      </c>
    </row>
    <row r="2174" spans="1:11" x14ac:dyDescent="0.35">
      <c r="A2174">
        <v>4949</v>
      </c>
      <c r="B2174" t="s">
        <v>14118</v>
      </c>
      <c r="C2174">
        <v>26</v>
      </c>
      <c r="D2174" t="s">
        <v>14119</v>
      </c>
      <c r="E2174" t="s">
        <v>14</v>
      </c>
      <c r="F2174" t="s">
        <v>177</v>
      </c>
      <c r="G2174" t="s">
        <v>52</v>
      </c>
      <c r="H2174" t="s">
        <v>13</v>
      </c>
      <c r="I2174" t="s">
        <v>170</v>
      </c>
      <c r="J2174" t="s">
        <v>14120</v>
      </c>
      <c r="K2174" t="s">
        <v>28</v>
      </c>
    </row>
    <row r="2175" spans="1:11" x14ac:dyDescent="0.35">
      <c r="A2175">
        <v>4950</v>
      </c>
      <c r="B2175" t="s">
        <v>14121</v>
      </c>
      <c r="C2175">
        <v>26</v>
      </c>
      <c r="D2175" t="s">
        <v>14122</v>
      </c>
      <c r="E2175" t="s">
        <v>42</v>
      </c>
      <c r="F2175" t="s">
        <v>25</v>
      </c>
      <c r="G2175" t="s">
        <v>62</v>
      </c>
      <c r="H2175" t="s">
        <v>23</v>
      </c>
      <c r="I2175" t="s">
        <v>35</v>
      </c>
      <c r="J2175">
        <v>9437297709</v>
      </c>
      <c r="K2175" t="s">
        <v>76</v>
      </c>
    </row>
    <row r="2176" spans="1:11" x14ac:dyDescent="0.35">
      <c r="A2176">
        <v>4951</v>
      </c>
      <c r="B2176" t="s">
        <v>14123</v>
      </c>
      <c r="C2176">
        <v>29</v>
      </c>
      <c r="D2176" t="s">
        <v>14124</v>
      </c>
      <c r="E2176" t="s">
        <v>101</v>
      </c>
      <c r="F2176" t="s">
        <v>67</v>
      </c>
      <c r="G2176" t="s">
        <v>62</v>
      </c>
      <c r="H2176" t="s">
        <v>23</v>
      </c>
      <c r="I2176" t="s">
        <v>58</v>
      </c>
      <c r="J2176" t="s">
        <v>14125</v>
      </c>
      <c r="K2176" t="s">
        <v>44</v>
      </c>
    </row>
    <row r="2177" spans="1:11" x14ac:dyDescent="0.35">
      <c r="A2177">
        <v>4952</v>
      </c>
      <c r="B2177" t="s">
        <v>14126</v>
      </c>
      <c r="C2177">
        <v>30</v>
      </c>
      <c r="D2177" t="s">
        <v>14127</v>
      </c>
      <c r="E2177" t="s">
        <v>133</v>
      </c>
      <c r="F2177" t="s">
        <v>201</v>
      </c>
      <c r="G2177" t="s">
        <v>120</v>
      </c>
      <c r="H2177" t="s">
        <v>57</v>
      </c>
      <c r="I2177" t="s">
        <v>17</v>
      </c>
      <c r="J2177" t="s">
        <v>14128</v>
      </c>
      <c r="K2177" t="s">
        <v>19</v>
      </c>
    </row>
    <row r="2178" spans="1:11" x14ac:dyDescent="0.35">
      <c r="A2178">
        <v>4953</v>
      </c>
      <c r="B2178" t="s">
        <v>14129</v>
      </c>
      <c r="C2178">
        <v>28</v>
      </c>
      <c r="D2178" t="s">
        <v>14130</v>
      </c>
      <c r="E2178" t="s">
        <v>169</v>
      </c>
      <c r="F2178" t="s">
        <v>133</v>
      </c>
      <c r="G2178" t="s">
        <v>87</v>
      </c>
      <c r="H2178" t="s">
        <v>79</v>
      </c>
      <c r="I2178" t="s">
        <v>88</v>
      </c>
      <c r="J2178" t="s">
        <v>14131</v>
      </c>
      <c r="K2178" t="s">
        <v>37</v>
      </c>
    </row>
    <row r="2179" spans="1:11" x14ac:dyDescent="0.35">
      <c r="A2179">
        <v>4955</v>
      </c>
      <c r="B2179" t="s">
        <v>14135</v>
      </c>
      <c r="C2179">
        <v>30</v>
      </c>
      <c r="D2179" t="s">
        <v>14136</v>
      </c>
      <c r="E2179" t="s">
        <v>133</v>
      </c>
      <c r="F2179" t="s">
        <v>42</v>
      </c>
      <c r="G2179" t="s">
        <v>87</v>
      </c>
      <c r="H2179" t="s">
        <v>79</v>
      </c>
      <c r="I2179" t="s">
        <v>153</v>
      </c>
      <c r="J2179" t="s">
        <v>14137</v>
      </c>
      <c r="K2179" t="s">
        <v>28</v>
      </c>
    </row>
    <row r="2180" spans="1:11" x14ac:dyDescent="0.35">
      <c r="A2180">
        <v>4958</v>
      </c>
      <c r="B2180" t="s">
        <v>14144</v>
      </c>
      <c r="C2180">
        <v>26</v>
      </c>
      <c r="D2180" t="s">
        <v>14145</v>
      </c>
      <c r="E2180" t="s">
        <v>67</v>
      </c>
      <c r="F2180" t="s">
        <v>133</v>
      </c>
      <c r="G2180" t="s">
        <v>24</v>
      </c>
      <c r="H2180" t="s">
        <v>25</v>
      </c>
      <c r="I2180" t="s">
        <v>48</v>
      </c>
      <c r="J2180" t="s">
        <v>14146</v>
      </c>
      <c r="K2180" t="s">
        <v>28</v>
      </c>
    </row>
    <row r="2181" spans="1:11" x14ac:dyDescent="0.35">
      <c r="A2181">
        <v>4959</v>
      </c>
      <c r="B2181" t="s">
        <v>14147</v>
      </c>
      <c r="C2181">
        <v>28</v>
      </c>
      <c r="D2181" t="s">
        <v>14148</v>
      </c>
      <c r="E2181" t="s">
        <v>133</v>
      </c>
      <c r="F2181" t="s">
        <v>23</v>
      </c>
      <c r="G2181" t="s">
        <v>87</v>
      </c>
      <c r="H2181" t="s">
        <v>79</v>
      </c>
      <c r="I2181" t="s">
        <v>35</v>
      </c>
      <c r="J2181" t="s">
        <v>14149</v>
      </c>
      <c r="K2181" t="s">
        <v>37</v>
      </c>
    </row>
    <row r="2182" spans="1:11" x14ac:dyDescent="0.35">
      <c r="A2182">
        <v>4963</v>
      </c>
      <c r="B2182" t="s">
        <v>14159</v>
      </c>
      <c r="C2182">
        <v>30</v>
      </c>
      <c r="D2182" t="s">
        <v>14160</v>
      </c>
      <c r="E2182" t="s">
        <v>23</v>
      </c>
      <c r="F2182" t="s">
        <v>23</v>
      </c>
      <c r="G2182" t="s">
        <v>52</v>
      </c>
      <c r="H2182" t="s">
        <v>13</v>
      </c>
      <c r="I2182" t="s">
        <v>68</v>
      </c>
      <c r="J2182" t="s">
        <v>14161</v>
      </c>
      <c r="K2182" t="s">
        <v>76</v>
      </c>
    </row>
    <row r="2183" spans="1:11" x14ac:dyDescent="0.35">
      <c r="A2183">
        <v>4964</v>
      </c>
      <c r="B2183" t="s">
        <v>14162</v>
      </c>
      <c r="C2183">
        <v>28</v>
      </c>
      <c r="D2183" t="s">
        <v>14163</v>
      </c>
      <c r="E2183" t="s">
        <v>16</v>
      </c>
      <c r="F2183" t="s">
        <v>34</v>
      </c>
      <c r="G2183" t="s">
        <v>41</v>
      </c>
      <c r="H2183" t="s">
        <v>42</v>
      </c>
      <c r="I2183" t="s">
        <v>48</v>
      </c>
      <c r="J2183" t="s">
        <v>14164</v>
      </c>
      <c r="K2183" t="s">
        <v>37</v>
      </c>
    </row>
    <row r="2184" spans="1:11" x14ac:dyDescent="0.35">
      <c r="A2184">
        <v>4967</v>
      </c>
      <c r="B2184" t="s">
        <v>14171</v>
      </c>
      <c r="C2184">
        <v>26</v>
      </c>
      <c r="D2184" t="s">
        <v>14172</v>
      </c>
      <c r="E2184" t="s">
        <v>23</v>
      </c>
      <c r="F2184" t="s">
        <v>42</v>
      </c>
      <c r="G2184" t="s">
        <v>120</v>
      </c>
      <c r="H2184" t="s">
        <v>57</v>
      </c>
      <c r="I2184" t="s">
        <v>48</v>
      </c>
      <c r="J2184" t="s">
        <v>14173</v>
      </c>
      <c r="K2184" t="s">
        <v>76</v>
      </c>
    </row>
    <row r="2185" spans="1:11" x14ac:dyDescent="0.35">
      <c r="A2185">
        <v>4969</v>
      </c>
      <c r="B2185" t="s">
        <v>14177</v>
      </c>
      <c r="C2185">
        <v>28</v>
      </c>
      <c r="D2185" t="s">
        <v>14178</v>
      </c>
      <c r="E2185" t="s">
        <v>13</v>
      </c>
      <c r="F2185" t="s">
        <v>149</v>
      </c>
      <c r="G2185" t="s">
        <v>15</v>
      </c>
      <c r="H2185" t="s">
        <v>16</v>
      </c>
      <c r="I2185" t="s">
        <v>26</v>
      </c>
      <c r="J2185" t="s">
        <v>14179</v>
      </c>
      <c r="K2185" t="s">
        <v>19</v>
      </c>
    </row>
    <row r="2186" spans="1:11" x14ac:dyDescent="0.35">
      <c r="A2186">
        <v>4971</v>
      </c>
      <c r="B2186" t="s">
        <v>14183</v>
      </c>
      <c r="C2186">
        <v>28</v>
      </c>
      <c r="D2186" t="s">
        <v>14184</v>
      </c>
      <c r="E2186" t="s">
        <v>57</v>
      </c>
      <c r="F2186" t="s">
        <v>40</v>
      </c>
      <c r="G2186" t="s">
        <v>62</v>
      </c>
      <c r="H2186" t="s">
        <v>23</v>
      </c>
      <c r="I2186" t="s">
        <v>170</v>
      </c>
      <c r="J2186" t="s">
        <v>14185</v>
      </c>
      <c r="K2186" t="s">
        <v>44</v>
      </c>
    </row>
    <row r="2187" spans="1:11" x14ac:dyDescent="0.35">
      <c r="A2187">
        <v>4972</v>
      </c>
      <c r="B2187" t="s">
        <v>14186</v>
      </c>
      <c r="C2187">
        <v>29</v>
      </c>
      <c r="D2187" t="s">
        <v>14187</v>
      </c>
      <c r="E2187" t="s">
        <v>101</v>
      </c>
      <c r="F2187" t="s">
        <v>133</v>
      </c>
      <c r="G2187" t="s">
        <v>80</v>
      </c>
      <c r="H2187" t="s">
        <v>32</v>
      </c>
      <c r="I2187" t="s">
        <v>170</v>
      </c>
      <c r="J2187">
        <v>2985410759</v>
      </c>
      <c r="K2187" t="s">
        <v>19</v>
      </c>
    </row>
    <row r="2188" spans="1:11" x14ac:dyDescent="0.35">
      <c r="A2188">
        <v>4974</v>
      </c>
      <c r="B2188" t="s">
        <v>14191</v>
      </c>
      <c r="C2188">
        <v>27</v>
      </c>
      <c r="D2188" t="s">
        <v>14192</v>
      </c>
      <c r="E2188" t="s">
        <v>32</v>
      </c>
      <c r="F2188" t="s">
        <v>101</v>
      </c>
      <c r="G2188" t="s">
        <v>62</v>
      </c>
      <c r="H2188" t="s">
        <v>23</v>
      </c>
      <c r="I2188" t="s">
        <v>53</v>
      </c>
      <c r="J2188" t="s">
        <v>14193</v>
      </c>
      <c r="K2188" t="s">
        <v>44</v>
      </c>
    </row>
    <row r="2189" spans="1:11" x14ac:dyDescent="0.35">
      <c r="A2189">
        <v>4975</v>
      </c>
      <c r="B2189" t="s">
        <v>14194</v>
      </c>
      <c r="C2189">
        <v>30</v>
      </c>
      <c r="D2189" t="s">
        <v>14195</v>
      </c>
      <c r="E2189" t="s">
        <v>201</v>
      </c>
      <c r="F2189" t="s">
        <v>149</v>
      </c>
      <c r="G2189" t="s">
        <v>24</v>
      </c>
      <c r="H2189" t="s">
        <v>25</v>
      </c>
      <c r="I2189" t="s">
        <v>17</v>
      </c>
      <c r="J2189" s="1" t="s">
        <v>26028</v>
      </c>
      <c r="K2189" t="s">
        <v>44</v>
      </c>
    </row>
    <row r="2190" spans="1:11" x14ac:dyDescent="0.35">
      <c r="A2190">
        <v>4976</v>
      </c>
      <c r="B2190" t="s">
        <v>14196</v>
      </c>
      <c r="C2190">
        <v>30</v>
      </c>
      <c r="D2190" t="s">
        <v>14197</v>
      </c>
      <c r="E2190" t="s">
        <v>101</v>
      </c>
      <c r="F2190" t="s">
        <v>16</v>
      </c>
      <c r="G2190" t="s">
        <v>24</v>
      </c>
      <c r="H2190" t="s">
        <v>25</v>
      </c>
      <c r="I2190" t="s">
        <v>170</v>
      </c>
      <c r="J2190" t="s">
        <v>14198</v>
      </c>
      <c r="K2190" t="s">
        <v>28</v>
      </c>
    </row>
    <row r="2191" spans="1:11" x14ac:dyDescent="0.35">
      <c r="A2191">
        <v>4977</v>
      </c>
      <c r="B2191" t="s">
        <v>14199</v>
      </c>
      <c r="C2191">
        <v>28</v>
      </c>
      <c r="D2191" t="s">
        <v>14200</v>
      </c>
      <c r="E2191" t="s">
        <v>31</v>
      </c>
      <c r="F2191" t="s">
        <v>14</v>
      </c>
      <c r="G2191" t="s">
        <v>87</v>
      </c>
      <c r="H2191" t="s">
        <v>79</v>
      </c>
      <c r="I2191" t="s">
        <v>102</v>
      </c>
      <c r="J2191" t="s">
        <v>14201</v>
      </c>
      <c r="K2191" t="s">
        <v>44</v>
      </c>
    </row>
    <row r="2192" spans="1:11" x14ac:dyDescent="0.35">
      <c r="A2192">
        <v>4981</v>
      </c>
      <c r="B2192" t="s">
        <v>14209</v>
      </c>
      <c r="C2192">
        <v>27</v>
      </c>
      <c r="D2192" t="s">
        <v>14210</v>
      </c>
      <c r="E2192" t="s">
        <v>23</v>
      </c>
      <c r="F2192" t="s">
        <v>201</v>
      </c>
      <c r="G2192" t="s">
        <v>87</v>
      </c>
      <c r="H2192" t="s">
        <v>79</v>
      </c>
      <c r="I2192" t="s">
        <v>68</v>
      </c>
      <c r="J2192" t="s">
        <v>14211</v>
      </c>
      <c r="K2192" t="s">
        <v>44</v>
      </c>
    </row>
    <row r="2193" spans="1:11" x14ac:dyDescent="0.35">
      <c r="A2193">
        <v>4987</v>
      </c>
      <c r="B2193" t="s">
        <v>14226</v>
      </c>
      <c r="C2193">
        <v>28</v>
      </c>
      <c r="D2193" t="s">
        <v>14227</v>
      </c>
      <c r="E2193" t="s">
        <v>177</v>
      </c>
      <c r="F2193" t="s">
        <v>201</v>
      </c>
      <c r="G2193" t="s">
        <v>15</v>
      </c>
      <c r="H2193" t="s">
        <v>16</v>
      </c>
      <c r="I2193" t="s">
        <v>102</v>
      </c>
      <c r="J2193" t="s">
        <v>14228</v>
      </c>
      <c r="K2193" t="s">
        <v>28</v>
      </c>
    </row>
    <row r="2194" spans="1:11" x14ac:dyDescent="0.35">
      <c r="A2194">
        <v>4991</v>
      </c>
      <c r="B2194" t="s">
        <v>14237</v>
      </c>
      <c r="C2194">
        <v>27</v>
      </c>
      <c r="D2194" t="s">
        <v>14238</v>
      </c>
      <c r="E2194" t="s">
        <v>57</v>
      </c>
      <c r="F2194" t="s">
        <v>31</v>
      </c>
      <c r="G2194" t="s">
        <v>41</v>
      </c>
      <c r="H2194" t="s">
        <v>42</v>
      </c>
      <c r="I2194" t="s">
        <v>17</v>
      </c>
      <c r="J2194" t="s">
        <v>14239</v>
      </c>
      <c r="K2194" t="s">
        <v>19</v>
      </c>
    </row>
    <row r="2195" spans="1:11" x14ac:dyDescent="0.35">
      <c r="A2195">
        <v>4992</v>
      </c>
      <c r="B2195" t="s">
        <v>14240</v>
      </c>
      <c r="C2195">
        <v>27</v>
      </c>
      <c r="D2195" t="s">
        <v>14241</v>
      </c>
      <c r="E2195" t="s">
        <v>79</v>
      </c>
      <c r="F2195" t="s">
        <v>149</v>
      </c>
      <c r="G2195" t="s">
        <v>15</v>
      </c>
      <c r="H2195" t="s">
        <v>16</v>
      </c>
      <c r="I2195" t="s">
        <v>17</v>
      </c>
      <c r="J2195" t="s">
        <v>14242</v>
      </c>
      <c r="K2195" t="s">
        <v>19</v>
      </c>
    </row>
    <row r="2196" spans="1:11" x14ac:dyDescent="0.35">
      <c r="A2196">
        <v>4993</v>
      </c>
      <c r="B2196" t="s">
        <v>14243</v>
      </c>
      <c r="C2196">
        <v>27</v>
      </c>
      <c r="D2196" t="s">
        <v>14244</v>
      </c>
      <c r="E2196" t="s">
        <v>31</v>
      </c>
      <c r="F2196" t="s">
        <v>25</v>
      </c>
      <c r="G2196" t="s">
        <v>87</v>
      </c>
      <c r="H2196" t="s">
        <v>79</v>
      </c>
      <c r="I2196" t="s">
        <v>58</v>
      </c>
      <c r="J2196" t="s">
        <v>14245</v>
      </c>
      <c r="K2196" t="s">
        <v>76</v>
      </c>
    </row>
    <row r="2197" spans="1:11" x14ac:dyDescent="0.35">
      <c r="A2197">
        <v>4996</v>
      </c>
      <c r="B2197" t="s">
        <v>14252</v>
      </c>
      <c r="C2197">
        <v>30</v>
      </c>
      <c r="D2197" t="s">
        <v>14253</v>
      </c>
      <c r="E2197" t="s">
        <v>149</v>
      </c>
      <c r="F2197" t="s">
        <v>201</v>
      </c>
      <c r="G2197" t="s">
        <v>15</v>
      </c>
      <c r="H2197" t="s">
        <v>16</v>
      </c>
      <c r="I2197" t="s">
        <v>58</v>
      </c>
      <c r="J2197">
        <v>9989744095</v>
      </c>
      <c r="K2197" t="s">
        <v>44</v>
      </c>
    </row>
    <row r="2198" spans="1:11" x14ac:dyDescent="0.35">
      <c r="A2198">
        <v>4997</v>
      </c>
      <c r="B2198" t="s">
        <v>14254</v>
      </c>
      <c r="C2198">
        <v>27</v>
      </c>
      <c r="D2198" t="s">
        <v>14255</v>
      </c>
      <c r="E2198" t="s">
        <v>67</v>
      </c>
      <c r="F2198" t="s">
        <v>25</v>
      </c>
      <c r="G2198" t="s">
        <v>80</v>
      </c>
      <c r="H2198" t="s">
        <v>32</v>
      </c>
      <c r="I2198" t="s">
        <v>91</v>
      </c>
      <c r="J2198" t="s">
        <v>14256</v>
      </c>
      <c r="K2198" t="s">
        <v>37</v>
      </c>
    </row>
    <row r="2199" spans="1:11" x14ac:dyDescent="0.35">
      <c r="A2199">
        <v>5005</v>
      </c>
      <c r="B2199" t="s">
        <v>14276</v>
      </c>
      <c r="C2199">
        <v>29</v>
      </c>
      <c r="D2199" t="s">
        <v>14277</v>
      </c>
      <c r="E2199" t="s">
        <v>40</v>
      </c>
      <c r="F2199" t="s">
        <v>32</v>
      </c>
      <c r="G2199" t="s">
        <v>24</v>
      </c>
      <c r="H2199" t="s">
        <v>25</v>
      </c>
      <c r="I2199" t="s">
        <v>88</v>
      </c>
      <c r="J2199" t="s">
        <v>14278</v>
      </c>
      <c r="K2199" t="s">
        <v>44</v>
      </c>
    </row>
    <row r="2200" spans="1:11" x14ac:dyDescent="0.35">
      <c r="A2200">
        <v>5008</v>
      </c>
      <c r="B2200" t="s">
        <v>14284</v>
      </c>
      <c r="C2200">
        <v>27</v>
      </c>
      <c r="D2200" t="s">
        <v>14285</v>
      </c>
      <c r="E2200" t="s">
        <v>79</v>
      </c>
      <c r="F2200" t="s">
        <v>13</v>
      </c>
      <c r="G2200" t="s">
        <v>120</v>
      </c>
      <c r="H2200" t="s">
        <v>57</v>
      </c>
      <c r="I2200" t="s">
        <v>48</v>
      </c>
      <c r="J2200" t="s">
        <v>14286</v>
      </c>
      <c r="K2200" t="s">
        <v>37</v>
      </c>
    </row>
    <row r="2201" spans="1:11" x14ac:dyDescent="0.35">
      <c r="A2201">
        <v>5011</v>
      </c>
      <c r="B2201" t="s">
        <v>14292</v>
      </c>
      <c r="C2201">
        <v>27</v>
      </c>
      <c r="D2201" t="s">
        <v>14293</v>
      </c>
      <c r="E2201" t="s">
        <v>201</v>
      </c>
      <c r="F2201" t="s">
        <v>25</v>
      </c>
      <c r="G2201" t="s">
        <v>52</v>
      </c>
      <c r="H2201" t="s">
        <v>13</v>
      </c>
      <c r="I2201" t="s">
        <v>35</v>
      </c>
      <c r="J2201">
        <v>4941486874</v>
      </c>
      <c r="K2201" t="s">
        <v>19</v>
      </c>
    </row>
    <row r="2202" spans="1:11" x14ac:dyDescent="0.35">
      <c r="A2202">
        <v>5012</v>
      </c>
      <c r="B2202" t="s">
        <v>14294</v>
      </c>
      <c r="C2202">
        <v>30</v>
      </c>
      <c r="D2202" t="s">
        <v>14295</v>
      </c>
      <c r="E2202" t="s">
        <v>149</v>
      </c>
      <c r="F2202" t="s">
        <v>32</v>
      </c>
      <c r="G2202" t="s">
        <v>80</v>
      </c>
      <c r="H2202" t="s">
        <v>32</v>
      </c>
      <c r="I2202" t="s">
        <v>26</v>
      </c>
      <c r="J2202" t="s">
        <v>14296</v>
      </c>
      <c r="K2202" t="s">
        <v>19</v>
      </c>
    </row>
    <row r="2203" spans="1:11" x14ac:dyDescent="0.35">
      <c r="A2203">
        <v>5013</v>
      </c>
      <c r="B2203" t="s">
        <v>14297</v>
      </c>
      <c r="C2203">
        <v>30</v>
      </c>
      <c r="D2203" t="s">
        <v>14298</v>
      </c>
      <c r="E2203" t="s">
        <v>57</v>
      </c>
      <c r="F2203" t="s">
        <v>177</v>
      </c>
      <c r="G2203" t="s">
        <v>41</v>
      </c>
      <c r="H2203" t="s">
        <v>42</v>
      </c>
      <c r="I2203" t="s">
        <v>35</v>
      </c>
      <c r="J2203" t="s">
        <v>14299</v>
      </c>
      <c r="K2203" t="s">
        <v>44</v>
      </c>
    </row>
    <row r="2204" spans="1:11" x14ac:dyDescent="0.35">
      <c r="A2204">
        <v>5014</v>
      </c>
      <c r="B2204" t="s">
        <v>14300</v>
      </c>
      <c r="C2204">
        <v>26</v>
      </c>
      <c r="D2204" t="s">
        <v>14301</v>
      </c>
      <c r="E2204" t="s">
        <v>34</v>
      </c>
      <c r="F2204" t="s">
        <v>169</v>
      </c>
      <c r="G2204" t="s">
        <v>47</v>
      </c>
      <c r="H2204" t="s">
        <v>31</v>
      </c>
      <c r="I2204" t="s">
        <v>91</v>
      </c>
      <c r="J2204" t="s">
        <v>14302</v>
      </c>
      <c r="K2204" t="s">
        <v>19</v>
      </c>
    </row>
    <row r="2205" spans="1:11" x14ac:dyDescent="0.35">
      <c r="A2205">
        <v>5015</v>
      </c>
      <c r="B2205" t="s">
        <v>14303</v>
      </c>
      <c r="C2205">
        <v>30</v>
      </c>
      <c r="D2205" t="s">
        <v>14304</v>
      </c>
      <c r="E2205" t="s">
        <v>31</v>
      </c>
      <c r="F2205" t="s">
        <v>67</v>
      </c>
      <c r="G2205" t="s">
        <v>15</v>
      </c>
      <c r="H2205" t="s">
        <v>16</v>
      </c>
      <c r="I2205" t="s">
        <v>53</v>
      </c>
      <c r="J2205" t="s">
        <v>14305</v>
      </c>
      <c r="K2205" t="s">
        <v>19</v>
      </c>
    </row>
    <row r="2206" spans="1:11" x14ac:dyDescent="0.35">
      <c r="A2206">
        <v>5017</v>
      </c>
      <c r="B2206" t="s">
        <v>14308</v>
      </c>
      <c r="C2206">
        <v>28</v>
      </c>
      <c r="D2206" t="s">
        <v>14309</v>
      </c>
      <c r="E2206" t="s">
        <v>31</v>
      </c>
      <c r="F2206" t="s">
        <v>25</v>
      </c>
      <c r="G2206" t="s">
        <v>87</v>
      </c>
      <c r="H2206" t="s">
        <v>79</v>
      </c>
      <c r="I2206" t="s">
        <v>48</v>
      </c>
      <c r="J2206" t="s">
        <v>14310</v>
      </c>
      <c r="K2206" t="s">
        <v>19</v>
      </c>
    </row>
    <row r="2207" spans="1:11" x14ac:dyDescent="0.35">
      <c r="A2207">
        <v>5025</v>
      </c>
      <c r="B2207" t="s">
        <v>14330</v>
      </c>
      <c r="C2207">
        <v>28</v>
      </c>
      <c r="D2207" t="s">
        <v>14331</v>
      </c>
      <c r="E2207" t="s">
        <v>14</v>
      </c>
      <c r="F2207" t="s">
        <v>16</v>
      </c>
      <c r="G2207" t="s">
        <v>80</v>
      </c>
      <c r="H2207" t="s">
        <v>32</v>
      </c>
      <c r="I2207" t="s">
        <v>68</v>
      </c>
      <c r="J2207" t="s">
        <v>14332</v>
      </c>
      <c r="K2207" t="s">
        <v>28</v>
      </c>
    </row>
    <row r="2208" spans="1:11" x14ac:dyDescent="0.35">
      <c r="A2208">
        <v>5026</v>
      </c>
      <c r="B2208" t="s">
        <v>14333</v>
      </c>
      <c r="C2208">
        <v>27</v>
      </c>
      <c r="D2208" t="s">
        <v>14334</v>
      </c>
      <c r="E2208" t="s">
        <v>101</v>
      </c>
      <c r="F2208" t="s">
        <v>67</v>
      </c>
      <c r="G2208" t="s">
        <v>24</v>
      </c>
      <c r="H2208" t="s">
        <v>25</v>
      </c>
      <c r="I2208" t="s">
        <v>17</v>
      </c>
      <c r="J2208" t="s">
        <v>14335</v>
      </c>
      <c r="K2208" t="s">
        <v>19</v>
      </c>
    </row>
    <row r="2209" spans="1:11" x14ac:dyDescent="0.35">
      <c r="A2209">
        <v>5031</v>
      </c>
      <c r="B2209" t="s">
        <v>14348</v>
      </c>
      <c r="C2209">
        <v>28</v>
      </c>
      <c r="D2209" t="s">
        <v>14349</v>
      </c>
      <c r="E2209" t="s">
        <v>32</v>
      </c>
      <c r="F2209" t="s">
        <v>23</v>
      </c>
      <c r="G2209" t="s">
        <v>15</v>
      </c>
      <c r="H2209" t="s">
        <v>16</v>
      </c>
      <c r="I2209" t="s">
        <v>146</v>
      </c>
      <c r="J2209" t="s">
        <v>14350</v>
      </c>
      <c r="K2209" t="s">
        <v>76</v>
      </c>
    </row>
    <row r="2210" spans="1:11" x14ac:dyDescent="0.35">
      <c r="A2210">
        <v>5033</v>
      </c>
      <c r="B2210" t="s">
        <v>14354</v>
      </c>
      <c r="C2210">
        <v>30</v>
      </c>
      <c r="D2210" t="s">
        <v>14355</v>
      </c>
      <c r="E2210" t="s">
        <v>14</v>
      </c>
      <c r="F2210" t="s">
        <v>31</v>
      </c>
      <c r="G2210" t="s">
        <v>33</v>
      </c>
      <c r="H2210" t="s">
        <v>34</v>
      </c>
      <c r="I2210" t="s">
        <v>91</v>
      </c>
      <c r="J2210" t="s">
        <v>14356</v>
      </c>
      <c r="K2210" t="s">
        <v>28</v>
      </c>
    </row>
    <row r="2211" spans="1:11" x14ac:dyDescent="0.35">
      <c r="A2211">
        <v>5034</v>
      </c>
      <c r="B2211" t="s">
        <v>14357</v>
      </c>
      <c r="C2211">
        <v>28</v>
      </c>
      <c r="D2211" t="s">
        <v>14358</v>
      </c>
      <c r="E2211" t="s">
        <v>32</v>
      </c>
      <c r="F2211" t="s">
        <v>201</v>
      </c>
      <c r="G2211" t="s">
        <v>62</v>
      </c>
      <c r="H2211" t="s">
        <v>23</v>
      </c>
      <c r="I2211" t="s">
        <v>102</v>
      </c>
      <c r="J2211" t="s">
        <v>14359</v>
      </c>
      <c r="K2211" t="s">
        <v>37</v>
      </c>
    </row>
    <row r="2212" spans="1:11" x14ac:dyDescent="0.35">
      <c r="A2212">
        <v>5039</v>
      </c>
      <c r="B2212" t="s">
        <v>14369</v>
      </c>
      <c r="C2212">
        <v>29</v>
      </c>
      <c r="D2212" t="s">
        <v>14370</v>
      </c>
      <c r="E2212" t="s">
        <v>25</v>
      </c>
      <c r="F2212" t="s">
        <v>22</v>
      </c>
      <c r="G2212" t="s">
        <v>15</v>
      </c>
      <c r="H2212" t="s">
        <v>16</v>
      </c>
      <c r="I2212" t="s">
        <v>26</v>
      </c>
      <c r="J2212" t="s">
        <v>14371</v>
      </c>
      <c r="K2212" t="s">
        <v>44</v>
      </c>
    </row>
    <row r="2213" spans="1:11" x14ac:dyDescent="0.35">
      <c r="A2213">
        <v>5041</v>
      </c>
      <c r="B2213" t="s">
        <v>13169</v>
      </c>
      <c r="C2213">
        <v>28</v>
      </c>
      <c r="D2213" t="s">
        <v>14374</v>
      </c>
      <c r="E2213" t="s">
        <v>201</v>
      </c>
      <c r="F2213" t="s">
        <v>67</v>
      </c>
      <c r="G2213" t="s">
        <v>120</v>
      </c>
      <c r="H2213" t="s">
        <v>57</v>
      </c>
      <c r="I2213" t="s">
        <v>68</v>
      </c>
      <c r="J2213" t="s">
        <v>14375</v>
      </c>
      <c r="K2213" t="s">
        <v>37</v>
      </c>
    </row>
    <row r="2214" spans="1:11" x14ac:dyDescent="0.35">
      <c r="A2214">
        <v>5052</v>
      </c>
      <c r="B2214" t="s">
        <v>14404</v>
      </c>
      <c r="C2214">
        <v>30</v>
      </c>
      <c r="D2214" t="s">
        <v>14405</v>
      </c>
      <c r="E2214" t="s">
        <v>177</v>
      </c>
      <c r="F2214" t="s">
        <v>23</v>
      </c>
      <c r="G2214" t="s">
        <v>41</v>
      </c>
      <c r="H2214" t="s">
        <v>42</v>
      </c>
      <c r="I2214" t="s">
        <v>146</v>
      </c>
      <c r="J2214" t="s">
        <v>14406</v>
      </c>
      <c r="K2214" t="s">
        <v>76</v>
      </c>
    </row>
    <row r="2215" spans="1:11" x14ac:dyDescent="0.35">
      <c r="A2215">
        <v>5058</v>
      </c>
      <c r="B2215" t="s">
        <v>11677</v>
      </c>
      <c r="C2215">
        <v>30</v>
      </c>
      <c r="D2215" t="s">
        <v>14422</v>
      </c>
      <c r="E2215" t="s">
        <v>133</v>
      </c>
      <c r="F2215" t="s">
        <v>201</v>
      </c>
      <c r="G2215" t="s">
        <v>62</v>
      </c>
      <c r="H2215" t="s">
        <v>23</v>
      </c>
      <c r="I2215" t="s">
        <v>91</v>
      </c>
      <c r="J2215" t="s">
        <v>14423</v>
      </c>
      <c r="K2215" t="s">
        <v>28</v>
      </c>
    </row>
    <row r="2216" spans="1:11" x14ac:dyDescent="0.35">
      <c r="A2216">
        <v>5062</v>
      </c>
      <c r="B2216" t="s">
        <v>14432</v>
      </c>
      <c r="C2216">
        <v>29</v>
      </c>
      <c r="D2216" t="s">
        <v>14433</v>
      </c>
      <c r="E2216" t="s">
        <v>42</v>
      </c>
      <c r="F2216" t="s">
        <v>16</v>
      </c>
      <c r="G2216" t="s">
        <v>87</v>
      </c>
      <c r="H2216" t="s">
        <v>79</v>
      </c>
      <c r="I2216" t="s">
        <v>153</v>
      </c>
      <c r="J2216" t="s">
        <v>14434</v>
      </c>
      <c r="K2216" t="s">
        <v>44</v>
      </c>
    </row>
    <row r="2217" spans="1:11" x14ac:dyDescent="0.35">
      <c r="A2217">
        <v>5066</v>
      </c>
      <c r="B2217" t="s">
        <v>14444</v>
      </c>
      <c r="C2217">
        <v>30</v>
      </c>
      <c r="D2217" t="s">
        <v>14445</v>
      </c>
      <c r="E2217" t="s">
        <v>22</v>
      </c>
      <c r="F2217" t="s">
        <v>23</v>
      </c>
      <c r="G2217" t="s">
        <v>47</v>
      </c>
      <c r="H2217" t="s">
        <v>31</v>
      </c>
      <c r="I2217" t="s">
        <v>17</v>
      </c>
      <c r="J2217" t="s">
        <v>14446</v>
      </c>
      <c r="K2217" t="s">
        <v>28</v>
      </c>
    </row>
    <row r="2218" spans="1:11" x14ac:dyDescent="0.35">
      <c r="A2218">
        <v>5068</v>
      </c>
      <c r="B2218" t="s">
        <v>14450</v>
      </c>
      <c r="C2218">
        <v>30</v>
      </c>
      <c r="D2218" t="s">
        <v>14451</v>
      </c>
      <c r="E2218" t="s">
        <v>13</v>
      </c>
      <c r="F2218" t="s">
        <v>177</v>
      </c>
      <c r="G2218" t="s">
        <v>62</v>
      </c>
      <c r="H2218" t="s">
        <v>23</v>
      </c>
      <c r="I2218" t="s">
        <v>63</v>
      </c>
      <c r="J2218" t="s">
        <v>14452</v>
      </c>
      <c r="K2218" t="s">
        <v>28</v>
      </c>
    </row>
    <row r="2219" spans="1:11" x14ac:dyDescent="0.35">
      <c r="A2219">
        <v>5072</v>
      </c>
      <c r="B2219" t="s">
        <v>1524</v>
      </c>
      <c r="C2219">
        <v>27</v>
      </c>
      <c r="D2219" t="s">
        <v>14460</v>
      </c>
      <c r="E2219" t="s">
        <v>25</v>
      </c>
      <c r="F2219" t="s">
        <v>133</v>
      </c>
      <c r="G2219" t="s">
        <v>24</v>
      </c>
      <c r="H2219" t="s">
        <v>25</v>
      </c>
      <c r="I2219" t="s">
        <v>63</v>
      </c>
      <c r="J2219" t="s">
        <v>14461</v>
      </c>
      <c r="K2219" t="s">
        <v>28</v>
      </c>
    </row>
    <row r="2220" spans="1:11" x14ac:dyDescent="0.35">
      <c r="A2220">
        <v>5077</v>
      </c>
      <c r="B2220" t="s">
        <v>14474</v>
      </c>
      <c r="C2220">
        <v>28</v>
      </c>
      <c r="D2220" t="s">
        <v>14475</v>
      </c>
      <c r="E2220" t="s">
        <v>25</v>
      </c>
      <c r="F2220" t="s">
        <v>25</v>
      </c>
      <c r="G2220" t="s">
        <v>15</v>
      </c>
      <c r="H2220" t="s">
        <v>16</v>
      </c>
      <c r="I2220" t="s">
        <v>58</v>
      </c>
      <c r="J2220" t="s">
        <v>14476</v>
      </c>
      <c r="K2220" t="s">
        <v>28</v>
      </c>
    </row>
    <row r="2221" spans="1:11" x14ac:dyDescent="0.35">
      <c r="A2221">
        <v>5079</v>
      </c>
      <c r="B2221" t="s">
        <v>14480</v>
      </c>
      <c r="C2221">
        <v>29</v>
      </c>
      <c r="D2221" t="s">
        <v>14481</v>
      </c>
      <c r="E2221" t="s">
        <v>177</v>
      </c>
      <c r="F2221" t="s">
        <v>149</v>
      </c>
      <c r="G2221" t="s">
        <v>62</v>
      </c>
      <c r="H2221" t="s">
        <v>23</v>
      </c>
      <c r="I2221" t="s">
        <v>35</v>
      </c>
      <c r="J2221" t="s">
        <v>14482</v>
      </c>
      <c r="K2221" t="s">
        <v>37</v>
      </c>
    </row>
    <row r="2222" spans="1:11" x14ac:dyDescent="0.35">
      <c r="A2222">
        <v>5080</v>
      </c>
      <c r="B2222" t="s">
        <v>14483</v>
      </c>
      <c r="C2222">
        <v>26</v>
      </c>
      <c r="D2222" t="s">
        <v>14484</v>
      </c>
      <c r="E2222" t="s">
        <v>34</v>
      </c>
      <c r="F2222" t="s">
        <v>101</v>
      </c>
      <c r="G2222" t="s">
        <v>15</v>
      </c>
      <c r="H2222" t="s">
        <v>16</v>
      </c>
      <c r="I2222" t="s">
        <v>146</v>
      </c>
      <c r="J2222" t="s">
        <v>14485</v>
      </c>
      <c r="K2222" t="s">
        <v>19</v>
      </c>
    </row>
    <row r="2223" spans="1:11" x14ac:dyDescent="0.35">
      <c r="A2223">
        <v>5085</v>
      </c>
      <c r="B2223" t="s">
        <v>14497</v>
      </c>
      <c r="C2223">
        <v>26</v>
      </c>
      <c r="D2223" t="s">
        <v>14498</v>
      </c>
      <c r="E2223" t="s">
        <v>133</v>
      </c>
      <c r="F2223" t="s">
        <v>79</v>
      </c>
      <c r="G2223" t="s">
        <v>15</v>
      </c>
      <c r="H2223" t="s">
        <v>16</v>
      </c>
      <c r="I2223" t="s">
        <v>53</v>
      </c>
      <c r="J2223" t="s">
        <v>14499</v>
      </c>
      <c r="K2223" t="s">
        <v>19</v>
      </c>
    </row>
    <row r="2224" spans="1:11" x14ac:dyDescent="0.35">
      <c r="A2224">
        <v>5086</v>
      </c>
      <c r="B2224" t="s">
        <v>14500</v>
      </c>
      <c r="C2224">
        <v>29</v>
      </c>
      <c r="D2224" t="s">
        <v>14501</v>
      </c>
      <c r="E2224" t="s">
        <v>57</v>
      </c>
      <c r="F2224" t="s">
        <v>177</v>
      </c>
      <c r="G2224" t="s">
        <v>52</v>
      </c>
      <c r="H2224" t="s">
        <v>13</v>
      </c>
      <c r="I2224" t="s">
        <v>35</v>
      </c>
      <c r="J2224" t="s">
        <v>14502</v>
      </c>
      <c r="K2224" t="s">
        <v>28</v>
      </c>
    </row>
    <row r="2225" spans="1:11" x14ac:dyDescent="0.35">
      <c r="A2225">
        <v>5087</v>
      </c>
      <c r="B2225" t="s">
        <v>14503</v>
      </c>
      <c r="C2225">
        <v>28</v>
      </c>
      <c r="D2225" t="s">
        <v>14504</v>
      </c>
      <c r="E2225" t="s">
        <v>14</v>
      </c>
      <c r="F2225" t="s">
        <v>133</v>
      </c>
      <c r="G2225" t="s">
        <v>52</v>
      </c>
      <c r="H2225" t="s">
        <v>13</v>
      </c>
      <c r="I2225" t="s">
        <v>91</v>
      </c>
      <c r="J2225" t="s">
        <v>14505</v>
      </c>
      <c r="K2225" t="s">
        <v>76</v>
      </c>
    </row>
    <row r="2226" spans="1:11" x14ac:dyDescent="0.35">
      <c r="A2226">
        <v>5090</v>
      </c>
      <c r="B2226" t="s">
        <v>14512</v>
      </c>
      <c r="C2226">
        <v>27</v>
      </c>
      <c r="D2226" t="s">
        <v>14513</v>
      </c>
      <c r="E2226" t="s">
        <v>23</v>
      </c>
      <c r="F2226" t="s">
        <v>57</v>
      </c>
      <c r="G2226" t="s">
        <v>47</v>
      </c>
      <c r="H2226" t="s">
        <v>31</v>
      </c>
      <c r="I2226" t="s">
        <v>170</v>
      </c>
      <c r="J2226" t="s">
        <v>14514</v>
      </c>
      <c r="K2226" t="s">
        <v>19</v>
      </c>
    </row>
    <row r="2227" spans="1:11" x14ac:dyDescent="0.35">
      <c r="A2227">
        <v>5091</v>
      </c>
      <c r="B2227" t="s">
        <v>14515</v>
      </c>
      <c r="C2227">
        <v>30</v>
      </c>
      <c r="D2227" t="s">
        <v>14516</v>
      </c>
      <c r="E2227" t="s">
        <v>34</v>
      </c>
      <c r="F2227" t="s">
        <v>57</v>
      </c>
      <c r="G2227" t="s">
        <v>15</v>
      </c>
      <c r="H2227" t="s">
        <v>16</v>
      </c>
      <c r="I2227" t="s">
        <v>68</v>
      </c>
      <c r="J2227" t="s">
        <v>14517</v>
      </c>
      <c r="K2227" t="s">
        <v>19</v>
      </c>
    </row>
    <row r="2228" spans="1:11" x14ac:dyDescent="0.35">
      <c r="A2228">
        <v>5092</v>
      </c>
      <c r="B2228" t="s">
        <v>14518</v>
      </c>
      <c r="C2228">
        <v>28</v>
      </c>
      <c r="D2228" t="s">
        <v>14519</v>
      </c>
      <c r="E2228" t="s">
        <v>67</v>
      </c>
      <c r="F2228" t="s">
        <v>34</v>
      </c>
      <c r="G2228" t="s">
        <v>41</v>
      </c>
      <c r="H2228" t="s">
        <v>42</v>
      </c>
      <c r="I2228" t="s">
        <v>53</v>
      </c>
      <c r="J2228" t="s">
        <v>14520</v>
      </c>
      <c r="K2228" t="s">
        <v>44</v>
      </c>
    </row>
    <row r="2229" spans="1:11" x14ac:dyDescent="0.35">
      <c r="A2229">
        <v>5093</v>
      </c>
      <c r="B2229" t="s">
        <v>14521</v>
      </c>
      <c r="C2229">
        <v>27</v>
      </c>
      <c r="D2229" t="s">
        <v>14522</v>
      </c>
      <c r="E2229" t="s">
        <v>149</v>
      </c>
      <c r="F2229" t="s">
        <v>57</v>
      </c>
      <c r="G2229" t="s">
        <v>33</v>
      </c>
      <c r="H2229" t="s">
        <v>34</v>
      </c>
      <c r="I2229" t="s">
        <v>68</v>
      </c>
      <c r="J2229">
        <v>1280811662</v>
      </c>
      <c r="K2229" t="s">
        <v>19</v>
      </c>
    </row>
    <row r="2230" spans="1:11" x14ac:dyDescent="0.35">
      <c r="A2230">
        <v>5095</v>
      </c>
      <c r="B2230" t="s">
        <v>14526</v>
      </c>
      <c r="C2230">
        <v>27</v>
      </c>
      <c r="D2230" t="s">
        <v>14527</v>
      </c>
      <c r="E2230" t="s">
        <v>34</v>
      </c>
      <c r="F2230" t="s">
        <v>201</v>
      </c>
      <c r="G2230" t="s">
        <v>24</v>
      </c>
      <c r="H2230" t="s">
        <v>25</v>
      </c>
      <c r="I2230" t="s">
        <v>26</v>
      </c>
      <c r="J2230" t="s">
        <v>14528</v>
      </c>
      <c r="K2230" t="s">
        <v>28</v>
      </c>
    </row>
    <row r="2231" spans="1:11" x14ac:dyDescent="0.35">
      <c r="A2231">
        <v>5101</v>
      </c>
      <c r="B2231" t="s">
        <v>14543</v>
      </c>
      <c r="C2231">
        <v>29</v>
      </c>
      <c r="D2231" t="s">
        <v>14544</v>
      </c>
      <c r="E2231" t="s">
        <v>32</v>
      </c>
      <c r="F2231" t="s">
        <v>22</v>
      </c>
      <c r="G2231" t="s">
        <v>62</v>
      </c>
      <c r="H2231" t="s">
        <v>23</v>
      </c>
      <c r="I2231" t="s">
        <v>146</v>
      </c>
      <c r="J2231" t="s">
        <v>14545</v>
      </c>
      <c r="K2231" t="s">
        <v>19</v>
      </c>
    </row>
    <row r="2232" spans="1:11" x14ac:dyDescent="0.35">
      <c r="A2232">
        <v>5103</v>
      </c>
      <c r="B2232" t="s">
        <v>14549</v>
      </c>
      <c r="C2232">
        <v>26</v>
      </c>
      <c r="D2232" t="s">
        <v>14550</v>
      </c>
      <c r="E2232" t="s">
        <v>67</v>
      </c>
      <c r="F2232" t="s">
        <v>34</v>
      </c>
      <c r="G2232" t="s">
        <v>80</v>
      </c>
      <c r="H2232" t="s">
        <v>32</v>
      </c>
      <c r="I2232" t="s">
        <v>146</v>
      </c>
      <c r="J2232" t="s">
        <v>14551</v>
      </c>
      <c r="K2232" t="s">
        <v>44</v>
      </c>
    </row>
    <row r="2233" spans="1:11" x14ac:dyDescent="0.35">
      <c r="A2233">
        <v>5105</v>
      </c>
      <c r="B2233" t="s">
        <v>14555</v>
      </c>
      <c r="C2233">
        <v>29</v>
      </c>
      <c r="D2233" t="s">
        <v>14556</v>
      </c>
      <c r="E2233" t="s">
        <v>16</v>
      </c>
      <c r="F2233" t="s">
        <v>34</v>
      </c>
      <c r="G2233" t="s">
        <v>120</v>
      </c>
      <c r="H2233" t="s">
        <v>57</v>
      </c>
      <c r="I2233" t="s">
        <v>48</v>
      </c>
      <c r="J2233" t="s">
        <v>14557</v>
      </c>
      <c r="K2233" t="s">
        <v>28</v>
      </c>
    </row>
    <row r="2234" spans="1:11" x14ac:dyDescent="0.35">
      <c r="A2234">
        <v>5107</v>
      </c>
      <c r="B2234" t="s">
        <v>14561</v>
      </c>
      <c r="C2234">
        <v>27</v>
      </c>
      <c r="D2234" t="s">
        <v>14562</v>
      </c>
      <c r="E2234" t="s">
        <v>22</v>
      </c>
      <c r="F2234" t="s">
        <v>31</v>
      </c>
      <c r="G2234" t="s">
        <v>15</v>
      </c>
      <c r="H2234" t="s">
        <v>16</v>
      </c>
      <c r="I2234" t="s">
        <v>26</v>
      </c>
      <c r="J2234" t="s">
        <v>14563</v>
      </c>
      <c r="K2234" t="s">
        <v>28</v>
      </c>
    </row>
    <row r="2235" spans="1:11" x14ac:dyDescent="0.35">
      <c r="A2235">
        <v>5109</v>
      </c>
      <c r="B2235" t="s">
        <v>14567</v>
      </c>
      <c r="C2235">
        <v>28</v>
      </c>
      <c r="D2235" t="s">
        <v>14568</v>
      </c>
      <c r="E2235" t="s">
        <v>13</v>
      </c>
      <c r="F2235" t="s">
        <v>57</v>
      </c>
      <c r="G2235" t="s">
        <v>41</v>
      </c>
      <c r="H2235" t="s">
        <v>42</v>
      </c>
      <c r="I2235" t="s">
        <v>116</v>
      </c>
      <c r="J2235" t="s">
        <v>14569</v>
      </c>
      <c r="K2235" t="s">
        <v>37</v>
      </c>
    </row>
    <row r="2236" spans="1:11" x14ac:dyDescent="0.35">
      <c r="A2236">
        <v>5110</v>
      </c>
      <c r="B2236" t="s">
        <v>14570</v>
      </c>
      <c r="C2236">
        <v>27</v>
      </c>
      <c r="D2236" t="s">
        <v>14571</v>
      </c>
      <c r="E2236" t="s">
        <v>149</v>
      </c>
      <c r="F2236" t="s">
        <v>32</v>
      </c>
      <c r="G2236" t="s">
        <v>62</v>
      </c>
      <c r="H2236" t="s">
        <v>23</v>
      </c>
      <c r="I2236" t="s">
        <v>26</v>
      </c>
      <c r="J2236" t="s">
        <v>14572</v>
      </c>
      <c r="K2236" t="s">
        <v>28</v>
      </c>
    </row>
    <row r="2237" spans="1:11" x14ac:dyDescent="0.35">
      <c r="A2237">
        <v>5111</v>
      </c>
      <c r="B2237" t="s">
        <v>14573</v>
      </c>
      <c r="C2237">
        <v>30</v>
      </c>
      <c r="D2237" t="s">
        <v>14574</v>
      </c>
      <c r="E2237" t="s">
        <v>57</v>
      </c>
      <c r="F2237" t="s">
        <v>34</v>
      </c>
      <c r="G2237" t="s">
        <v>15</v>
      </c>
      <c r="H2237" t="s">
        <v>16</v>
      </c>
      <c r="I2237" t="s">
        <v>26</v>
      </c>
      <c r="J2237" t="s">
        <v>14575</v>
      </c>
      <c r="K2237" t="s">
        <v>37</v>
      </c>
    </row>
    <row r="2238" spans="1:11" x14ac:dyDescent="0.35">
      <c r="A2238">
        <v>5112</v>
      </c>
      <c r="B2238" t="s">
        <v>14576</v>
      </c>
      <c r="C2238">
        <v>29</v>
      </c>
      <c r="D2238" t="s">
        <v>14577</v>
      </c>
      <c r="E2238" t="s">
        <v>57</v>
      </c>
      <c r="F2238" t="s">
        <v>22</v>
      </c>
      <c r="G2238" t="s">
        <v>15</v>
      </c>
      <c r="H2238" t="s">
        <v>16</v>
      </c>
      <c r="I2238" t="s">
        <v>26</v>
      </c>
      <c r="J2238">
        <f>1-384-764-9518</f>
        <v>-10665</v>
      </c>
      <c r="K2238" t="s">
        <v>28</v>
      </c>
    </row>
    <row r="2239" spans="1:11" x14ac:dyDescent="0.35">
      <c r="A2239">
        <v>5116</v>
      </c>
      <c r="B2239" t="s">
        <v>14584</v>
      </c>
      <c r="C2239">
        <v>27</v>
      </c>
      <c r="D2239" t="s">
        <v>14585</v>
      </c>
      <c r="E2239" t="s">
        <v>201</v>
      </c>
      <c r="F2239" t="s">
        <v>149</v>
      </c>
      <c r="G2239" t="s">
        <v>41</v>
      </c>
      <c r="H2239" t="s">
        <v>42</v>
      </c>
      <c r="I2239" t="s">
        <v>53</v>
      </c>
      <c r="J2239">
        <v>9543634257</v>
      </c>
      <c r="K2239" t="s">
        <v>44</v>
      </c>
    </row>
    <row r="2240" spans="1:11" x14ac:dyDescent="0.35">
      <c r="A2240">
        <v>5117</v>
      </c>
      <c r="B2240" t="s">
        <v>14586</v>
      </c>
      <c r="C2240">
        <v>29</v>
      </c>
      <c r="D2240" t="s">
        <v>14587</v>
      </c>
      <c r="E2240" t="s">
        <v>40</v>
      </c>
      <c r="F2240" t="s">
        <v>177</v>
      </c>
      <c r="G2240" t="s">
        <v>33</v>
      </c>
      <c r="H2240" t="s">
        <v>34</v>
      </c>
      <c r="I2240" t="s">
        <v>35</v>
      </c>
      <c r="J2240" t="s">
        <v>14588</v>
      </c>
      <c r="K2240" t="s">
        <v>19</v>
      </c>
    </row>
    <row r="2241" spans="1:11" x14ac:dyDescent="0.35">
      <c r="A2241">
        <v>5119</v>
      </c>
      <c r="B2241" t="s">
        <v>14592</v>
      </c>
      <c r="C2241">
        <v>27</v>
      </c>
      <c r="D2241" t="s">
        <v>14593</v>
      </c>
      <c r="E2241" t="s">
        <v>40</v>
      </c>
      <c r="F2241" t="s">
        <v>133</v>
      </c>
      <c r="G2241" t="s">
        <v>80</v>
      </c>
      <c r="H2241" t="s">
        <v>32</v>
      </c>
      <c r="I2241" t="s">
        <v>91</v>
      </c>
      <c r="J2241" t="s">
        <v>14594</v>
      </c>
      <c r="K2241" t="s">
        <v>37</v>
      </c>
    </row>
    <row r="2242" spans="1:11" x14ac:dyDescent="0.35">
      <c r="A2242">
        <v>5120</v>
      </c>
      <c r="B2242" t="s">
        <v>14595</v>
      </c>
      <c r="C2242">
        <v>29</v>
      </c>
      <c r="D2242" t="s">
        <v>14596</v>
      </c>
      <c r="E2242" t="s">
        <v>133</v>
      </c>
      <c r="F2242" t="s">
        <v>25</v>
      </c>
      <c r="G2242" t="s">
        <v>15</v>
      </c>
      <c r="H2242" t="s">
        <v>16</v>
      </c>
      <c r="I2242" t="s">
        <v>88</v>
      </c>
      <c r="J2242" t="s">
        <v>14597</v>
      </c>
      <c r="K2242" t="s">
        <v>28</v>
      </c>
    </row>
    <row r="2243" spans="1:11" x14ac:dyDescent="0.35">
      <c r="A2243">
        <v>5121</v>
      </c>
      <c r="B2243" t="s">
        <v>14598</v>
      </c>
      <c r="C2243">
        <v>28</v>
      </c>
      <c r="D2243" t="s">
        <v>14599</v>
      </c>
      <c r="E2243" t="s">
        <v>149</v>
      </c>
      <c r="F2243" t="s">
        <v>14</v>
      </c>
      <c r="G2243" t="s">
        <v>24</v>
      </c>
      <c r="H2243" t="s">
        <v>25</v>
      </c>
      <c r="I2243" t="s">
        <v>88</v>
      </c>
      <c r="J2243" t="s">
        <v>14600</v>
      </c>
      <c r="K2243" t="s">
        <v>19</v>
      </c>
    </row>
    <row r="2244" spans="1:11" x14ac:dyDescent="0.35">
      <c r="A2244">
        <v>5122</v>
      </c>
      <c r="B2244" t="s">
        <v>14601</v>
      </c>
      <c r="C2244">
        <v>26</v>
      </c>
      <c r="D2244" t="s">
        <v>14602</v>
      </c>
      <c r="E2244" t="s">
        <v>32</v>
      </c>
      <c r="F2244" t="s">
        <v>149</v>
      </c>
      <c r="G2244" t="s">
        <v>52</v>
      </c>
      <c r="H2244" t="s">
        <v>13</v>
      </c>
      <c r="I2244" t="s">
        <v>116</v>
      </c>
      <c r="J2244" t="s">
        <v>14603</v>
      </c>
      <c r="K2244" t="s">
        <v>37</v>
      </c>
    </row>
    <row r="2245" spans="1:11" x14ac:dyDescent="0.35">
      <c r="A2245">
        <v>5123</v>
      </c>
      <c r="B2245" t="s">
        <v>14604</v>
      </c>
      <c r="C2245">
        <v>26</v>
      </c>
      <c r="D2245" t="s">
        <v>14605</v>
      </c>
      <c r="E2245" t="s">
        <v>133</v>
      </c>
      <c r="F2245" t="s">
        <v>67</v>
      </c>
      <c r="G2245" t="s">
        <v>87</v>
      </c>
      <c r="H2245" t="s">
        <v>79</v>
      </c>
      <c r="I2245" t="s">
        <v>170</v>
      </c>
      <c r="J2245" t="s">
        <v>14606</v>
      </c>
      <c r="K2245" t="s">
        <v>44</v>
      </c>
    </row>
    <row r="2246" spans="1:11" x14ac:dyDescent="0.35">
      <c r="A2246">
        <v>5124</v>
      </c>
      <c r="B2246" t="s">
        <v>14607</v>
      </c>
      <c r="C2246">
        <v>28</v>
      </c>
      <c r="D2246" t="s">
        <v>14608</v>
      </c>
      <c r="E2246" t="s">
        <v>13</v>
      </c>
      <c r="F2246" t="s">
        <v>23</v>
      </c>
      <c r="G2246" t="s">
        <v>15</v>
      </c>
      <c r="H2246" t="s">
        <v>16</v>
      </c>
      <c r="I2246" t="s">
        <v>63</v>
      </c>
      <c r="J2246" t="s">
        <v>14609</v>
      </c>
      <c r="K2246" t="s">
        <v>37</v>
      </c>
    </row>
    <row r="2247" spans="1:11" x14ac:dyDescent="0.35">
      <c r="A2247">
        <v>5132</v>
      </c>
      <c r="B2247" t="s">
        <v>14628</v>
      </c>
      <c r="C2247">
        <v>30</v>
      </c>
      <c r="D2247" t="s">
        <v>14629</v>
      </c>
      <c r="E2247" t="s">
        <v>13</v>
      </c>
      <c r="F2247" t="s">
        <v>201</v>
      </c>
      <c r="G2247" t="s">
        <v>33</v>
      </c>
      <c r="H2247" t="s">
        <v>34</v>
      </c>
      <c r="I2247" t="s">
        <v>88</v>
      </c>
      <c r="J2247" t="s">
        <v>14630</v>
      </c>
      <c r="K2247" t="s">
        <v>28</v>
      </c>
    </row>
    <row r="2248" spans="1:11" x14ac:dyDescent="0.35">
      <c r="A2248">
        <v>5137</v>
      </c>
      <c r="B2248" t="s">
        <v>14642</v>
      </c>
      <c r="C2248">
        <v>30</v>
      </c>
      <c r="D2248" t="s">
        <v>14643</v>
      </c>
      <c r="E2248" t="s">
        <v>177</v>
      </c>
      <c r="F2248" t="s">
        <v>57</v>
      </c>
      <c r="G2248" t="s">
        <v>80</v>
      </c>
      <c r="H2248" t="s">
        <v>32</v>
      </c>
      <c r="I2248" t="s">
        <v>68</v>
      </c>
      <c r="J2248" t="s">
        <v>14644</v>
      </c>
      <c r="K2248" t="s">
        <v>76</v>
      </c>
    </row>
    <row r="2249" spans="1:11" x14ac:dyDescent="0.35">
      <c r="A2249">
        <v>5139</v>
      </c>
      <c r="B2249" t="s">
        <v>14647</v>
      </c>
      <c r="C2249">
        <v>29</v>
      </c>
      <c r="D2249" t="s">
        <v>14648</v>
      </c>
      <c r="E2249" t="s">
        <v>23</v>
      </c>
      <c r="F2249" t="s">
        <v>67</v>
      </c>
      <c r="G2249" t="s">
        <v>62</v>
      </c>
      <c r="H2249" t="s">
        <v>23</v>
      </c>
      <c r="I2249" t="s">
        <v>91</v>
      </c>
      <c r="J2249" t="s">
        <v>14649</v>
      </c>
      <c r="K2249" t="s">
        <v>44</v>
      </c>
    </row>
    <row r="2250" spans="1:11" x14ac:dyDescent="0.35">
      <c r="A2250">
        <v>5143</v>
      </c>
      <c r="B2250" t="s">
        <v>14658</v>
      </c>
      <c r="C2250">
        <v>30</v>
      </c>
      <c r="D2250" t="s">
        <v>14659</v>
      </c>
      <c r="E2250" t="s">
        <v>22</v>
      </c>
      <c r="F2250" t="s">
        <v>34</v>
      </c>
      <c r="G2250" t="s">
        <v>15</v>
      </c>
      <c r="H2250" t="s">
        <v>16</v>
      </c>
      <c r="I2250" t="s">
        <v>153</v>
      </c>
      <c r="J2250" t="s">
        <v>14660</v>
      </c>
      <c r="K2250" t="s">
        <v>76</v>
      </c>
    </row>
    <row r="2251" spans="1:11" x14ac:dyDescent="0.35">
      <c r="A2251">
        <v>5144</v>
      </c>
      <c r="B2251" t="s">
        <v>14661</v>
      </c>
      <c r="C2251">
        <v>30</v>
      </c>
      <c r="D2251" t="s">
        <v>14662</v>
      </c>
      <c r="E2251" t="s">
        <v>32</v>
      </c>
      <c r="F2251" t="s">
        <v>67</v>
      </c>
      <c r="G2251" t="s">
        <v>62</v>
      </c>
      <c r="H2251" t="s">
        <v>23</v>
      </c>
      <c r="I2251" t="s">
        <v>153</v>
      </c>
      <c r="J2251" t="s">
        <v>14663</v>
      </c>
      <c r="K2251" t="s">
        <v>44</v>
      </c>
    </row>
    <row r="2252" spans="1:11" x14ac:dyDescent="0.35">
      <c r="A2252">
        <v>5145</v>
      </c>
      <c r="B2252" t="s">
        <v>14664</v>
      </c>
      <c r="C2252">
        <v>26</v>
      </c>
      <c r="D2252" t="s">
        <v>14665</v>
      </c>
      <c r="E2252" t="s">
        <v>201</v>
      </c>
      <c r="F2252" t="s">
        <v>133</v>
      </c>
      <c r="G2252" t="s">
        <v>52</v>
      </c>
      <c r="H2252" t="s">
        <v>13</v>
      </c>
      <c r="I2252" t="s">
        <v>35</v>
      </c>
      <c r="J2252" t="s">
        <v>14666</v>
      </c>
      <c r="K2252" t="s">
        <v>44</v>
      </c>
    </row>
    <row r="2253" spans="1:11" x14ac:dyDescent="0.35">
      <c r="A2253">
        <v>5146</v>
      </c>
      <c r="B2253" t="s">
        <v>14667</v>
      </c>
      <c r="C2253">
        <v>26</v>
      </c>
      <c r="D2253" t="s">
        <v>14668</v>
      </c>
      <c r="E2253" t="s">
        <v>14</v>
      </c>
      <c r="F2253" t="s">
        <v>169</v>
      </c>
      <c r="G2253" t="s">
        <v>87</v>
      </c>
      <c r="H2253" t="s">
        <v>79</v>
      </c>
      <c r="I2253" t="s">
        <v>48</v>
      </c>
      <c r="J2253" t="s">
        <v>14669</v>
      </c>
      <c r="K2253" t="s">
        <v>19</v>
      </c>
    </row>
    <row r="2254" spans="1:11" x14ac:dyDescent="0.35">
      <c r="A2254">
        <v>5147</v>
      </c>
      <c r="B2254" t="s">
        <v>14670</v>
      </c>
      <c r="C2254">
        <v>27</v>
      </c>
      <c r="D2254" t="s">
        <v>14671</v>
      </c>
      <c r="E2254" t="s">
        <v>31</v>
      </c>
      <c r="F2254" t="s">
        <v>79</v>
      </c>
      <c r="G2254" t="s">
        <v>33</v>
      </c>
      <c r="H2254" t="s">
        <v>34</v>
      </c>
      <c r="I2254" t="s">
        <v>91</v>
      </c>
      <c r="J2254" t="s">
        <v>14672</v>
      </c>
      <c r="K2254" t="s">
        <v>28</v>
      </c>
    </row>
    <row r="2255" spans="1:11" x14ac:dyDescent="0.35">
      <c r="A2255">
        <v>5153</v>
      </c>
      <c r="B2255" t="s">
        <v>14688</v>
      </c>
      <c r="C2255">
        <v>30</v>
      </c>
      <c r="D2255" t="s">
        <v>14689</v>
      </c>
      <c r="E2255" t="s">
        <v>42</v>
      </c>
      <c r="F2255" t="s">
        <v>34</v>
      </c>
      <c r="G2255" t="s">
        <v>120</v>
      </c>
      <c r="H2255" t="s">
        <v>57</v>
      </c>
      <c r="I2255" t="s">
        <v>35</v>
      </c>
      <c r="J2255" t="s">
        <v>14690</v>
      </c>
      <c r="K2255" t="s">
        <v>28</v>
      </c>
    </row>
    <row r="2256" spans="1:11" x14ac:dyDescent="0.35">
      <c r="A2256">
        <v>5157</v>
      </c>
      <c r="B2256" t="s">
        <v>14700</v>
      </c>
      <c r="C2256">
        <v>30</v>
      </c>
      <c r="D2256" t="s">
        <v>14701</v>
      </c>
      <c r="E2256" t="s">
        <v>31</v>
      </c>
      <c r="F2256" t="s">
        <v>57</v>
      </c>
      <c r="G2256" t="s">
        <v>87</v>
      </c>
      <c r="H2256" t="s">
        <v>79</v>
      </c>
      <c r="I2256" t="s">
        <v>146</v>
      </c>
      <c r="J2256" t="s">
        <v>14702</v>
      </c>
      <c r="K2256" t="s">
        <v>37</v>
      </c>
    </row>
    <row r="2257" spans="1:11" x14ac:dyDescent="0.35">
      <c r="A2257">
        <v>5158</v>
      </c>
      <c r="B2257" t="s">
        <v>14703</v>
      </c>
      <c r="C2257">
        <v>29</v>
      </c>
      <c r="D2257" t="s">
        <v>14704</v>
      </c>
      <c r="E2257" t="s">
        <v>34</v>
      </c>
      <c r="F2257" t="s">
        <v>16</v>
      </c>
      <c r="G2257" t="s">
        <v>41</v>
      </c>
      <c r="H2257" t="s">
        <v>42</v>
      </c>
      <c r="I2257" t="s">
        <v>146</v>
      </c>
      <c r="J2257" t="s">
        <v>14705</v>
      </c>
      <c r="K2257" t="s">
        <v>37</v>
      </c>
    </row>
    <row r="2258" spans="1:11" x14ac:dyDescent="0.35">
      <c r="A2258">
        <v>5160</v>
      </c>
      <c r="B2258" t="s">
        <v>14709</v>
      </c>
      <c r="C2258">
        <v>28</v>
      </c>
      <c r="D2258" t="s">
        <v>14710</v>
      </c>
      <c r="E2258" t="s">
        <v>201</v>
      </c>
      <c r="F2258" t="s">
        <v>169</v>
      </c>
      <c r="G2258" t="s">
        <v>87</v>
      </c>
      <c r="H2258" t="s">
        <v>79</v>
      </c>
      <c r="I2258" t="s">
        <v>146</v>
      </c>
      <c r="J2258" t="s">
        <v>14711</v>
      </c>
      <c r="K2258" t="s">
        <v>28</v>
      </c>
    </row>
    <row r="2259" spans="1:11" x14ac:dyDescent="0.35">
      <c r="A2259">
        <v>5163</v>
      </c>
      <c r="B2259" t="s">
        <v>14716</v>
      </c>
      <c r="C2259">
        <v>30</v>
      </c>
      <c r="D2259" t="s">
        <v>14717</v>
      </c>
      <c r="E2259" t="s">
        <v>34</v>
      </c>
      <c r="F2259" t="s">
        <v>177</v>
      </c>
      <c r="G2259" t="s">
        <v>15</v>
      </c>
      <c r="H2259" t="s">
        <v>16</v>
      </c>
      <c r="I2259" t="s">
        <v>146</v>
      </c>
      <c r="J2259" s="1" t="s">
        <v>26029</v>
      </c>
      <c r="K2259" t="s">
        <v>76</v>
      </c>
    </row>
    <row r="2260" spans="1:11" x14ac:dyDescent="0.35">
      <c r="A2260">
        <v>5167</v>
      </c>
      <c r="B2260" t="s">
        <v>14727</v>
      </c>
      <c r="C2260">
        <v>28</v>
      </c>
      <c r="D2260" t="s">
        <v>14728</v>
      </c>
      <c r="E2260" t="s">
        <v>23</v>
      </c>
      <c r="F2260" t="s">
        <v>177</v>
      </c>
      <c r="G2260" t="s">
        <v>15</v>
      </c>
      <c r="H2260" t="s">
        <v>16</v>
      </c>
      <c r="I2260" t="s">
        <v>53</v>
      </c>
      <c r="J2260" t="s">
        <v>14729</v>
      </c>
      <c r="K2260" t="s">
        <v>28</v>
      </c>
    </row>
    <row r="2261" spans="1:11" x14ac:dyDescent="0.35">
      <c r="A2261">
        <v>5170</v>
      </c>
      <c r="B2261" t="s">
        <v>14736</v>
      </c>
      <c r="C2261">
        <v>29</v>
      </c>
      <c r="D2261" t="s">
        <v>14737</v>
      </c>
      <c r="E2261" t="s">
        <v>34</v>
      </c>
      <c r="F2261" t="s">
        <v>34</v>
      </c>
      <c r="G2261" t="s">
        <v>47</v>
      </c>
      <c r="H2261" t="s">
        <v>31</v>
      </c>
      <c r="I2261" t="s">
        <v>63</v>
      </c>
      <c r="J2261">
        <v>7907253228</v>
      </c>
      <c r="K2261" t="s">
        <v>19</v>
      </c>
    </row>
    <row r="2262" spans="1:11" x14ac:dyDescent="0.35">
      <c r="A2262">
        <v>5172</v>
      </c>
      <c r="B2262" t="s">
        <v>14740</v>
      </c>
      <c r="C2262">
        <v>28</v>
      </c>
      <c r="D2262" t="s">
        <v>14741</v>
      </c>
      <c r="E2262" t="s">
        <v>133</v>
      </c>
      <c r="F2262" t="s">
        <v>42</v>
      </c>
      <c r="G2262" t="s">
        <v>24</v>
      </c>
      <c r="H2262" t="s">
        <v>25</v>
      </c>
      <c r="I2262" t="s">
        <v>63</v>
      </c>
      <c r="J2262" t="s">
        <v>14742</v>
      </c>
      <c r="K2262" t="s">
        <v>44</v>
      </c>
    </row>
    <row r="2263" spans="1:11" x14ac:dyDescent="0.35">
      <c r="A2263">
        <v>5173</v>
      </c>
      <c r="B2263" t="s">
        <v>14743</v>
      </c>
      <c r="C2263">
        <v>30</v>
      </c>
      <c r="D2263" t="s">
        <v>14744</v>
      </c>
      <c r="E2263" t="s">
        <v>57</v>
      </c>
      <c r="F2263" t="s">
        <v>67</v>
      </c>
      <c r="G2263" t="s">
        <v>80</v>
      </c>
      <c r="H2263" t="s">
        <v>32</v>
      </c>
      <c r="I2263" t="s">
        <v>116</v>
      </c>
      <c r="J2263" t="s">
        <v>14745</v>
      </c>
      <c r="K2263" t="s">
        <v>44</v>
      </c>
    </row>
    <row r="2264" spans="1:11" x14ac:dyDescent="0.35">
      <c r="A2264">
        <v>5176</v>
      </c>
      <c r="B2264" t="s">
        <v>14752</v>
      </c>
      <c r="C2264">
        <v>29</v>
      </c>
      <c r="D2264" t="s">
        <v>14753</v>
      </c>
      <c r="E2264" t="s">
        <v>13</v>
      </c>
      <c r="F2264" t="s">
        <v>133</v>
      </c>
      <c r="G2264" t="s">
        <v>80</v>
      </c>
      <c r="H2264" t="s">
        <v>32</v>
      </c>
      <c r="I2264" t="s">
        <v>116</v>
      </c>
      <c r="J2264" t="s">
        <v>14754</v>
      </c>
      <c r="K2264" t="s">
        <v>28</v>
      </c>
    </row>
    <row r="2265" spans="1:11" x14ac:dyDescent="0.35">
      <c r="A2265">
        <v>5177</v>
      </c>
      <c r="B2265" t="s">
        <v>14755</v>
      </c>
      <c r="C2265">
        <v>26</v>
      </c>
      <c r="D2265" t="s">
        <v>14756</v>
      </c>
      <c r="E2265" t="s">
        <v>14</v>
      </c>
      <c r="F2265" t="s">
        <v>22</v>
      </c>
      <c r="G2265" t="s">
        <v>24</v>
      </c>
      <c r="H2265" t="s">
        <v>25</v>
      </c>
      <c r="I2265" t="s">
        <v>53</v>
      </c>
      <c r="J2265">
        <f>1-736-576-9559</f>
        <v>-10870</v>
      </c>
      <c r="K2265" t="s">
        <v>19</v>
      </c>
    </row>
    <row r="2266" spans="1:11" x14ac:dyDescent="0.35">
      <c r="A2266">
        <v>5182</v>
      </c>
      <c r="B2266" t="s">
        <v>14768</v>
      </c>
      <c r="C2266">
        <v>27</v>
      </c>
      <c r="D2266" t="s">
        <v>14769</v>
      </c>
      <c r="E2266" t="s">
        <v>31</v>
      </c>
      <c r="F2266" t="s">
        <v>67</v>
      </c>
      <c r="G2266" t="s">
        <v>80</v>
      </c>
      <c r="H2266" t="s">
        <v>32</v>
      </c>
      <c r="I2266" t="s">
        <v>58</v>
      </c>
      <c r="J2266" t="s">
        <v>14770</v>
      </c>
      <c r="K2266" t="s">
        <v>37</v>
      </c>
    </row>
    <row r="2267" spans="1:11" x14ac:dyDescent="0.35">
      <c r="A2267">
        <v>5186</v>
      </c>
      <c r="B2267" t="s">
        <v>14780</v>
      </c>
      <c r="C2267">
        <v>26</v>
      </c>
      <c r="D2267" t="s">
        <v>14781</v>
      </c>
      <c r="E2267" t="s">
        <v>40</v>
      </c>
      <c r="F2267" t="s">
        <v>34</v>
      </c>
      <c r="G2267" t="s">
        <v>87</v>
      </c>
      <c r="H2267" t="s">
        <v>79</v>
      </c>
      <c r="I2267" t="s">
        <v>63</v>
      </c>
      <c r="J2267">
        <v>5516480493</v>
      </c>
      <c r="K2267" t="s">
        <v>19</v>
      </c>
    </row>
    <row r="2268" spans="1:11" x14ac:dyDescent="0.35">
      <c r="A2268">
        <v>5187</v>
      </c>
      <c r="B2268" t="s">
        <v>14782</v>
      </c>
      <c r="C2268">
        <v>29</v>
      </c>
      <c r="D2268" t="s">
        <v>14783</v>
      </c>
      <c r="E2268" t="s">
        <v>177</v>
      </c>
      <c r="F2268" t="s">
        <v>16</v>
      </c>
      <c r="G2268" t="s">
        <v>62</v>
      </c>
      <c r="H2268" t="s">
        <v>23</v>
      </c>
      <c r="I2268" t="s">
        <v>26</v>
      </c>
      <c r="J2268" t="s">
        <v>14784</v>
      </c>
      <c r="K2268" t="s">
        <v>19</v>
      </c>
    </row>
    <row r="2269" spans="1:11" x14ac:dyDescent="0.35">
      <c r="A2269">
        <v>5189</v>
      </c>
      <c r="B2269" t="s">
        <v>14788</v>
      </c>
      <c r="C2269">
        <v>27</v>
      </c>
      <c r="D2269" t="s">
        <v>14789</v>
      </c>
      <c r="E2269" t="s">
        <v>16</v>
      </c>
      <c r="F2269" t="s">
        <v>149</v>
      </c>
      <c r="G2269" t="s">
        <v>80</v>
      </c>
      <c r="H2269" t="s">
        <v>32</v>
      </c>
      <c r="I2269" t="s">
        <v>58</v>
      </c>
      <c r="J2269" t="s">
        <v>14790</v>
      </c>
      <c r="K2269" t="s">
        <v>37</v>
      </c>
    </row>
    <row r="2270" spans="1:11" x14ac:dyDescent="0.35">
      <c r="A2270">
        <v>5191</v>
      </c>
      <c r="B2270" t="s">
        <v>14794</v>
      </c>
      <c r="C2270">
        <v>29</v>
      </c>
      <c r="D2270" t="s">
        <v>14795</v>
      </c>
      <c r="E2270" t="s">
        <v>32</v>
      </c>
      <c r="F2270" t="s">
        <v>16</v>
      </c>
      <c r="G2270" t="s">
        <v>87</v>
      </c>
      <c r="H2270" t="s">
        <v>79</v>
      </c>
      <c r="I2270" t="s">
        <v>116</v>
      </c>
      <c r="J2270">
        <v>7645682002</v>
      </c>
      <c r="K2270" t="s">
        <v>28</v>
      </c>
    </row>
    <row r="2271" spans="1:11" x14ac:dyDescent="0.35">
      <c r="A2271">
        <v>5192</v>
      </c>
      <c r="B2271" t="s">
        <v>14796</v>
      </c>
      <c r="C2271">
        <v>29</v>
      </c>
      <c r="D2271" t="s">
        <v>14797</v>
      </c>
      <c r="E2271" t="s">
        <v>31</v>
      </c>
      <c r="F2271" t="s">
        <v>67</v>
      </c>
      <c r="G2271" t="s">
        <v>52</v>
      </c>
      <c r="H2271" t="s">
        <v>13</v>
      </c>
      <c r="I2271" t="s">
        <v>26</v>
      </c>
      <c r="J2271" t="s">
        <v>14798</v>
      </c>
      <c r="K2271" t="s">
        <v>37</v>
      </c>
    </row>
    <row r="2272" spans="1:11" x14ac:dyDescent="0.35">
      <c r="A2272">
        <v>5193</v>
      </c>
      <c r="B2272" t="s">
        <v>14799</v>
      </c>
      <c r="C2272">
        <v>29</v>
      </c>
      <c r="D2272" t="s">
        <v>14800</v>
      </c>
      <c r="E2272" t="s">
        <v>31</v>
      </c>
      <c r="F2272" t="s">
        <v>177</v>
      </c>
      <c r="G2272" t="s">
        <v>33</v>
      </c>
      <c r="H2272" t="s">
        <v>34</v>
      </c>
      <c r="I2272" t="s">
        <v>58</v>
      </c>
      <c r="J2272" t="s">
        <v>14801</v>
      </c>
      <c r="K2272" t="s">
        <v>76</v>
      </c>
    </row>
    <row r="2273" spans="1:11" x14ac:dyDescent="0.35">
      <c r="A2273">
        <v>5194</v>
      </c>
      <c r="B2273" t="s">
        <v>14802</v>
      </c>
      <c r="C2273">
        <v>30</v>
      </c>
      <c r="D2273" t="s">
        <v>14803</v>
      </c>
      <c r="E2273" t="s">
        <v>79</v>
      </c>
      <c r="F2273" t="s">
        <v>42</v>
      </c>
      <c r="G2273" t="s">
        <v>80</v>
      </c>
      <c r="H2273" t="s">
        <v>32</v>
      </c>
      <c r="I2273" t="s">
        <v>63</v>
      </c>
      <c r="J2273" t="s">
        <v>14804</v>
      </c>
      <c r="K2273" t="s">
        <v>19</v>
      </c>
    </row>
    <row r="2274" spans="1:11" x14ac:dyDescent="0.35">
      <c r="A2274">
        <v>5196</v>
      </c>
      <c r="B2274" t="s">
        <v>14808</v>
      </c>
      <c r="C2274">
        <v>27</v>
      </c>
      <c r="D2274" t="s">
        <v>14809</v>
      </c>
      <c r="E2274" t="s">
        <v>14</v>
      </c>
      <c r="F2274" t="s">
        <v>133</v>
      </c>
      <c r="G2274" t="s">
        <v>47</v>
      </c>
      <c r="H2274" t="s">
        <v>31</v>
      </c>
      <c r="I2274" t="s">
        <v>91</v>
      </c>
      <c r="J2274" t="s">
        <v>14810</v>
      </c>
      <c r="K2274" t="s">
        <v>37</v>
      </c>
    </row>
    <row r="2275" spans="1:11" x14ac:dyDescent="0.35">
      <c r="A2275">
        <v>5197</v>
      </c>
      <c r="B2275" t="s">
        <v>14811</v>
      </c>
      <c r="C2275">
        <v>30</v>
      </c>
      <c r="D2275" t="s">
        <v>14812</v>
      </c>
      <c r="E2275" t="s">
        <v>23</v>
      </c>
      <c r="F2275" t="s">
        <v>40</v>
      </c>
      <c r="G2275" t="s">
        <v>52</v>
      </c>
      <c r="H2275" t="s">
        <v>13</v>
      </c>
      <c r="I2275" t="s">
        <v>35</v>
      </c>
      <c r="J2275" t="s">
        <v>14813</v>
      </c>
      <c r="K2275" t="s">
        <v>19</v>
      </c>
    </row>
    <row r="2276" spans="1:11" x14ac:dyDescent="0.35">
      <c r="A2276">
        <v>5198</v>
      </c>
      <c r="B2276" t="s">
        <v>14814</v>
      </c>
      <c r="C2276">
        <v>29</v>
      </c>
      <c r="D2276" t="s">
        <v>14815</v>
      </c>
      <c r="E2276" t="s">
        <v>32</v>
      </c>
      <c r="F2276" t="s">
        <v>79</v>
      </c>
      <c r="G2276" t="s">
        <v>15</v>
      </c>
      <c r="H2276" t="s">
        <v>16</v>
      </c>
      <c r="I2276" t="s">
        <v>153</v>
      </c>
      <c r="J2276" t="s">
        <v>14816</v>
      </c>
      <c r="K2276" t="s">
        <v>37</v>
      </c>
    </row>
    <row r="2277" spans="1:11" x14ac:dyDescent="0.35">
      <c r="A2277">
        <v>5199</v>
      </c>
      <c r="B2277" t="s">
        <v>14817</v>
      </c>
      <c r="C2277">
        <v>30</v>
      </c>
      <c r="D2277" t="s">
        <v>14818</v>
      </c>
      <c r="E2277" t="s">
        <v>79</v>
      </c>
      <c r="F2277" t="s">
        <v>22</v>
      </c>
      <c r="G2277" t="s">
        <v>62</v>
      </c>
      <c r="H2277" t="s">
        <v>23</v>
      </c>
      <c r="I2277" t="s">
        <v>88</v>
      </c>
      <c r="J2277" t="s">
        <v>14819</v>
      </c>
      <c r="K2277" t="s">
        <v>37</v>
      </c>
    </row>
    <row r="2278" spans="1:11" x14ac:dyDescent="0.35">
      <c r="A2278">
        <v>5203</v>
      </c>
      <c r="B2278" t="s">
        <v>14829</v>
      </c>
      <c r="C2278">
        <v>27</v>
      </c>
      <c r="D2278" t="s">
        <v>14830</v>
      </c>
      <c r="E2278" t="s">
        <v>40</v>
      </c>
      <c r="F2278" t="s">
        <v>14</v>
      </c>
      <c r="G2278" t="s">
        <v>120</v>
      </c>
      <c r="H2278" t="s">
        <v>57</v>
      </c>
      <c r="I2278" t="s">
        <v>58</v>
      </c>
      <c r="J2278" t="s">
        <v>14831</v>
      </c>
      <c r="K2278" t="s">
        <v>28</v>
      </c>
    </row>
    <row r="2279" spans="1:11" x14ac:dyDescent="0.35">
      <c r="A2279">
        <v>5204</v>
      </c>
      <c r="B2279" t="s">
        <v>14832</v>
      </c>
      <c r="C2279">
        <v>26</v>
      </c>
      <c r="D2279" t="s">
        <v>14833</v>
      </c>
      <c r="E2279" t="s">
        <v>169</v>
      </c>
      <c r="F2279" t="s">
        <v>25</v>
      </c>
      <c r="G2279" t="s">
        <v>87</v>
      </c>
      <c r="H2279" t="s">
        <v>79</v>
      </c>
      <c r="I2279" t="s">
        <v>17</v>
      </c>
      <c r="J2279">
        <f>1-867-687-5842</f>
        <v>-7395</v>
      </c>
      <c r="K2279" t="s">
        <v>76</v>
      </c>
    </row>
    <row r="2280" spans="1:11" x14ac:dyDescent="0.35">
      <c r="A2280">
        <v>5206</v>
      </c>
      <c r="B2280" t="s">
        <v>9938</v>
      </c>
      <c r="C2280">
        <v>27</v>
      </c>
      <c r="D2280" t="s">
        <v>14836</v>
      </c>
      <c r="E2280" t="s">
        <v>22</v>
      </c>
      <c r="F2280" t="s">
        <v>177</v>
      </c>
      <c r="G2280" t="s">
        <v>47</v>
      </c>
      <c r="H2280" t="s">
        <v>31</v>
      </c>
      <c r="I2280" t="s">
        <v>17</v>
      </c>
      <c r="J2280" t="s">
        <v>14837</v>
      </c>
      <c r="K2280" t="s">
        <v>28</v>
      </c>
    </row>
    <row r="2281" spans="1:11" x14ac:dyDescent="0.35">
      <c r="A2281">
        <v>5208</v>
      </c>
      <c r="B2281" t="s">
        <v>14841</v>
      </c>
      <c r="C2281">
        <v>28</v>
      </c>
      <c r="D2281" t="s">
        <v>14842</v>
      </c>
      <c r="E2281" t="s">
        <v>67</v>
      </c>
      <c r="F2281" t="s">
        <v>16</v>
      </c>
      <c r="G2281" t="s">
        <v>24</v>
      </c>
      <c r="H2281" t="s">
        <v>25</v>
      </c>
      <c r="I2281" t="s">
        <v>58</v>
      </c>
      <c r="J2281" t="s">
        <v>14843</v>
      </c>
      <c r="K2281" t="s">
        <v>19</v>
      </c>
    </row>
    <row r="2282" spans="1:11" x14ac:dyDescent="0.35">
      <c r="A2282">
        <v>5209</v>
      </c>
      <c r="B2282" t="s">
        <v>14844</v>
      </c>
      <c r="C2282">
        <v>29</v>
      </c>
      <c r="D2282" t="s">
        <v>14845</v>
      </c>
      <c r="E2282" t="s">
        <v>13</v>
      </c>
      <c r="F2282" t="s">
        <v>79</v>
      </c>
      <c r="G2282" t="s">
        <v>24</v>
      </c>
      <c r="H2282" t="s">
        <v>25</v>
      </c>
      <c r="I2282" t="s">
        <v>58</v>
      </c>
      <c r="J2282" t="s">
        <v>14846</v>
      </c>
      <c r="K2282" t="s">
        <v>28</v>
      </c>
    </row>
    <row r="2283" spans="1:11" x14ac:dyDescent="0.35">
      <c r="A2283">
        <v>5210</v>
      </c>
      <c r="B2283" t="s">
        <v>14847</v>
      </c>
      <c r="C2283">
        <v>28</v>
      </c>
      <c r="D2283" t="s">
        <v>14848</v>
      </c>
      <c r="E2283" t="s">
        <v>169</v>
      </c>
      <c r="F2283" t="s">
        <v>16</v>
      </c>
      <c r="G2283" t="s">
        <v>52</v>
      </c>
      <c r="H2283" t="s">
        <v>13</v>
      </c>
      <c r="I2283" t="s">
        <v>68</v>
      </c>
      <c r="J2283" t="s">
        <v>14849</v>
      </c>
      <c r="K2283" t="s">
        <v>19</v>
      </c>
    </row>
    <row r="2284" spans="1:11" x14ac:dyDescent="0.35">
      <c r="A2284">
        <v>5213</v>
      </c>
      <c r="B2284" t="s">
        <v>14856</v>
      </c>
      <c r="C2284">
        <v>29</v>
      </c>
      <c r="D2284" t="s">
        <v>14857</v>
      </c>
      <c r="E2284" t="s">
        <v>149</v>
      </c>
      <c r="F2284" t="s">
        <v>31</v>
      </c>
      <c r="G2284" t="s">
        <v>33</v>
      </c>
      <c r="H2284" t="s">
        <v>34</v>
      </c>
      <c r="I2284" t="s">
        <v>116</v>
      </c>
      <c r="J2284" t="s">
        <v>14858</v>
      </c>
      <c r="K2284" t="s">
        <v>37</v>
      </c>
    </row>
    <row r="2285" spans="1:11" x14ac:dyDescent="0.35">
      <c r="A2285">
        <v>5214</v>
      </c>
      <c r="B2285" t="s">
        <v>14859</v>
      </c>
      <c r="C2285">
        <v>29</v>
      </c>
      <c r="D2285" t="s">
        <v>14860</v>
      </c>
      <c r="E2285" t="s">
        <v>133</v>
      </c>
      <c r="F2285" t="s">
        <v>42</v>
      </c>
      <c r="G2285" t="s">
        <v>87</v>
      </c>
      <c r="H2285" t="s">
        <v>79</v>
      </c>
      <c r="I2285" t="s">
        <v>91</v>
      </c>
      <c r="J2285" t="s">
        <v>14861</v>
      </c>
      <c r="K2285" t="s">
        <v>44</v>
      </c>
    </row>
    <row r="2286" spans="1:11" x14ac:dyDescent="0.35">
      <c r="A2286">
        <v>5216</v>
      </c>
      <c r="B2286" t="s">
        <v>14865</v>
      </c>
      <c r="C2286">
        <v>27</v>
      </c>
      <c r="D2286" t="s">
        <v>14866</v>
      </c>
      <c r="E2286" t="s">
        <v>149</v>
      </c>
      <c r="F2286" t="s">
        <v>149</v>
      </c>
      <c r="G2286" t="s">
        <v>87</v>
      </c>
      <c r="H2286" t="s">
        <v>79</v>
      </c>
      <c r="I2286" t="s">
        <v>48</v>
      </c>
      <c r="J2286" t="s">
        <v>14867</v>
      </c>
      <c r="K2286" t="s">
        <v>44</v>
      </c>
    </row>
    <row r="2287" spans="1:11" x14ac:dyDescent="0.35">
      <c r="A2287">
        <v>5217</v>
      </c>
      <c r="B2287" t="s">
        <v>14868</v>
      </c>
      <c r="C2287">
        <v>30</v>
      </c>
      <c r="D2287" t="s">
        <v>14869</v>
      </c>
      <c r="E2287" t="s">
        <v>201</v>
      </c>
      <c r="F2287" t="s">
        <v>169</v>
      </c>
      <c r="G2287" t="s">
        <v>120</v>
      </c>
      <c r="H2287" t="s">
        <v>57</v>
      </c>
      <c r="I2287" t="s">
        <v>63</v>
      </c>
      <c r="J2287" t="s">
        <v>14870</v>
      </c>
      <c r="K2287" t="s">
        <v>76</v>
      </c>
    </row>
    <row r="2288" spans="1:11" x14ac:dyDescent="0.35">
      <c r="A2288">
        <v>5218</v>
      </c>
      <c r="B2288" t="s">
        <v>14871</v>
      </c>
      <c r="C2288">
        <v>29</v>
      </c>
      <c r="D2288" t="s">
        <v>14872</v>
      </c>
      <c r="E2288" t="s">
        <v>31</v>
      </c>
      <c r="F2288" t="s">
        <v>32</v>
      </c>
      <c r="G2288" t="s">
        <v>41</v>
      </c>
      <c r="H2288" t="s">
        <v>42</v>
      </c>
      <c r="I2288" t="s">
        <v>17</v>
      </c>
      <c r="J2288" t="s">
        <v>14873</v>
      </c>
      <c r="K2288" t="s">
        <v>44</v>
      </c>
    </row>
    <row r="2289" spans="1:11" x14ac:dyDescent="0.35">
      <c r="A2289">
        <v>5220</v>
      </c>
      <c r="B2289" t="s">
        <v>14877</v>
      </c>
      <c r="C2289">
        <v>28</v>
      </c>
      <c r="D2289" t="s">
        <v>14878</v>
      </c>
      <c r="E2289" t="s">
        <v>149</v>
      </c>
      <c r="F2289" t="s">
        <v>201</v>
      </c>
      <c r="G2289" t="s">
        <v>47</v>
      </c>
      <c r="H2289" t="s">
        <v>31</v>
      </c>
      <c r="I2289" t="s">
        <v>116</v>
      </c>
      <c r="J2289">
        <f>1-206-368-3741</f>
        <v>-4314</v>
      </c>
      <c r="K2289" t="s">
        <v>28</v>
      </c>
    </row>
    <row r="2290" spans="1:11" x14ac:dyDescent="0.35">
      <c r="A2290">
        <v>5222</v>
      </c>
      <c r="B2290" t="s">
        <v>14882</v>
      </c>
      <c r="C2290">
        <v>28</v>
      </c>
      <c r="D2290" t="s">
        <v>14883</v>
      </c>
      <c r="E2290" t="s">
        <v>40</v>
      </c>
      <c r="F2290" t="s">
        <v>22</v>
      </c>
      <c r="G2290" t="s">
        <v>47</v>
      </c>
      <c r="H2290" t="s">
        <v>31</v>
      </c>
      <c r="I2290" t="s">
        <v>102</v>
      </c>
      <c r="J2290" t="s">
        <v>14884</v>
      </c>
      <c r="K2290" t="s">
        <v>76</v>
      </c>
    </row>
    <row r="2291" spans="1:11" x14ac:dyDescent="0.35">
      <c r="A2291">
        <v>5223</v>
      </c>
      <c r="B2291" t="s">
        <v>14885</v>
      </c>
      <c r="C2291">
        <v>29</v>
      </c>
      <c r="D2291" t="s">
        <v>14886</v>
      </c>
      <c r="E2291" t="s">
        <v>32</v>
      </c>
      <c r="F2291" t="s">
        <v>23</v>
      </c>
      <c r="G2291" t="s">
        <v>80</v>
      </c>
      <c r="H2291" t="s">
        <v>32</v>
      </c>
      <c r="I2291" t="s">
        <v>153</v>
      </c>
      <c r="J2291" t="s">
        <v>14887</v>
      </c>
      <c r="K2291" t="s">
        <v>37</v>
      </c>
    </row>
    <row r="2292" spans="1:11" x14ac:dyDescent="0.35">
      <c r="A2292">
        <v>5226</v>
      </c>
      <c r="B2292" t="s">
        <v>14894</v>
      </c>
      <c r="C2292">
        <v>29</v>
      </c>
      <c r="D2292" t="s">
        <v>14895</v>
      </c>
      <c r="E2292" t="s">
        <v>149</v>
      </c>
      <c r="F2292" t="s">
        <v>42</v>
      </c>
      <c r="G2292" t="s">
        <v>120</v>
      </c>
      <c r="H2292" t="s">
        <v>57</v>
      </c>
      <c r="I2292" t="s">
        <v>88</v>
      </c>
      <c r="J2292">
        <v>6933582542</v>
      </c>
      <c r="K2292" t="s">
        <v>44</v>
      </c>
    </row>
    <row r="2293" spans="1:11" x14ac:dyDescent="0.35">
      <c r="A2293">
        <v>5227</v>
      </c>
      <c r="B2293" t="s">
        <v>14896</v>
      </c>
      <c r="C2293">
        <v>28</v>
      </c>
      <c r="D2293" t="s">
        <v>14897</v>
      </c>
      <c r="E2293" t="s">
        <v>14</v>
      </c>
      <c r="F2293" t="s">
        <v>57</v>
      </c>
      <c r="G2293" t="s">
        <v>80</v>
      </c>
      <c r="H2293" t="s">
        <v>32</v>
      </c>
      <c r="I2293" t="s">
        <v>48</v>
      </c>
      <c r="J2293">
        <v>3695281857</v>
      </c>
      <c r="K2293" t="s">
        <v>76</v>
      </c>
    </row>
    <row r="2294" spans="1:11" x14ac:dyDescent="0.35">
      <c r="A2294">
        <v>5228</v>
      </c>
      <c r="B2294" t="s">
        <v>14898</v>
      </c>
      <c r="C2294">
        <v>27</v>
      </c>
      <c r="D2294" t="s">
        <v>14899</v>
      </c>
      <c r="E2294" t="s">
        <v>40</v>
      </c>
      <c r="F2294" t="s">
        <v>177</v>
      </c>
      <c r="G2294" t="s">
        <v>62</v>
      </c>
      <c r="H2294" t="s">
        <v>23</v>
      </c>
      <c r="I2294" t="s">
        <v>63</v>
      </c>
      <c r="J2294" t="s">
        <v>14900</v>
      </c>
      <c r="K2294" t="s">
        <v>19</v>
      </c>
    </row>
    <row r="2295" spans="1:11" x14ac:dyDescent="0.35">
      <c r="A2295">
        <v>5229</v>
      </c>
      <c r="B2295" t="s">
        <v>14901</v>
      </c>
      <c r="C2295">
        <v>29</v>
      </c>
      <c r="D2295" t="s">
        <v>14902</v>
      </c>
      <c r="E2295" t="s">
        <v>23</v>
      </c>
      <c r="F2295" t="s">
        <v>16</v>
      </c>
      <c r="G2295" t="s">
        <v>15</v>
      </c>
      <c r="H2295" t="s">
        <v>16</v>
      </c>
      <c r="I2295" t="s">
        <v>26</v>
      </c>
      <c r="J2295">
        <v>1917019552</v>
      </c>
      <c r="K2295" t="s">
        <v>37</v>
      </c>
    </row>
    <row r="2296" spans="1:11" x14ac:dyDescent="0.35">
      <c r="A2296">
        <v>5231</v>
      </c>
      <c r="B2296" t="s">
        <v>14905</v>
      </c>
      <c r="C2296">
        <v>29</v>
      </c>
      <c r="D2296" t="s">
        <v>14906</v>
      </c>
      <c r="E2296" t="s">
        <v>79</v>
      </c>
      <c r="F2296" t="s">
        <v>34</v>
      </c>
      <c r="G2296" t="s">
        <v>87</v>
      </c>
      <c r="H2296" t="s">
        <v>79</v>
      </c>
      <c r="I2296" t="s">
        <v>153</v>
      </c>
      <c r="J2296" t="s">
        <v>14907</v>
      </c>
      <c r="K2296" t="s">
        <v>19</v>
      </c>
    </row>
    <row r="2297" spans="1:11" x14ac:dyDescent="0.35">
      <c r="A2297">
        <v>5234</v>
      </c>
      <c r="B2297" t="s">
        <v>14914</v>
      </c>
      <c r="C2297">
        <v>30</v>
      </c>
      <c r="D2297" t="s">
        <v>14915</v>
      </c>
      <c r="E2297" t="s">
        <v>13</v>
      </c>
      <c r="F2297" t="s">
        <v>57</v>
      </c>
      <c r="G2297" t="s">
        <v>80</v>
      </c>
      <c r="H2297" t="s">
        <v>32</v>
      </c>
      <c r="I2297" t="s">
        <v>48</v>
      </c>
      <c r="J2297" s="1" t="s">
        <v>26030</v>
      </c>
      <c r="K2297" t="s">
        <v>37</v>
      </c>
    </row>
    <row r="2298" spans="1:11" x14ac:dyDescent="0.35">
      <c r="A2298">
        <v>5236</v>
      </c>
      <c r="B2298" t="s">
        <v>1037</v>
      </c>
      <c r="C2298">
        <v>30</v>
      </c>
      <c r="D2298" t="s">
        <v>14919</v>
      </c>
      <c r="E2298" t="s">
        <v>16</v>
      </c>
      <c r="F2298" t="s">
        <v>133</v>
      </c>
      <c r="G2298" t="s">
        <v>120</v>
      </c>
      <c r="H2298" t="s">
        <v>57</v>
      </c>
      <c r="I2298" t="s">
        <v>91</v>
      </c>
      <c r="J2298" t="s">
        <v>14920</v>
      </c>
      <c r="K2298" t="s">
        <v>76</v>
      </c>
    </row>
    <row r="2299" spans="1:11" x14ac:dyDescent="0.35">
      <c r="A2299">
        <v>5237</v>
      </c>
      <c r="B2299" t="s">
        <v>14921</v>
      </c>
      <c r="C2299">
        <v>27</v>
      </c>
      <c r="D2299" t="s">
        <v>14922</v>
      </c>
      <c r="E2299" t="s">
        <v>22</v>
      </c>
      <c r="F2299" t="s">
        <v>23</v>
      </c>
      <c r="G2299" t="s">
        <v>120</v>
      </c>
      <c r="H2299" t="s">
        <v>57</v>
      </c>
      <c r="I2299" t="s">
        <v>88</v>
      </c>
      <c r="J2299" t="s">
        <v>14923</v>
      </c>
      <c r="K2299" t="s">
        <v>19</v>
      </c>
    </row>
    <row r="2300" spans="1:11" x14ac:dyDescent="0.35">
      <c r="A2300">
        <v>5247</v>
      </c>
      <c r="B2300" t="s">
        <v>14950</v>
      </c>
      <c r="C2300">
        <v>28</v>
      </c>
      <c r="D2300" t="s">
        <v>14951</v>
      </c>
      <c r="E2300" t="s">
        <v>201</v>
      </c>
      <c r="F2300" t="s">
        <v>14</v>
      </c>
      <c r="G2300" t="s">
        <v>62</v>
      </c>
      <c r="H2300" t="s">
        <v>23</v>
      </c>
      <c r="I2300" t="s">
        <v>91</v>
      </c>
      <c r="J2300" t="s">
        <v>14952</v>
      </c>
      <c r="K2300" t="s">
        <v>28</v>
      </c>
    </row>
    <row r="2301" spans="1:11" x14ac:dyDescent="0.35">
      <c r="A2301">
        <v>5249</v>
      </c>
      <c r="B2301" t="s">
        <v>14956</v>
      </c>
      <c r="C2301">
        <v>29</v>
      </c>
      <c r="D2301" t="s">
        <v>14957</v>
      </c>
      <c r="E2301" t="s">
        <v>23</v>
      </c>
      <c r="F2301" t="s">
        <v>32</v>
      </c>
      <c r="G2301" t="s">
        <v>80</v>
      </c>
      <c r="H2301" t="s">
        <v>32</v>
      </c>
      <c r="I2301" t="s">
        <v>102</v>
      </c>
      <c r="J2301" t="s">
        <v>14958</v>
      </c>
      <c r="K2301" t="s">
        <v>37</v>
      </c>
    </row>
    <row r="2302" spans="1:11" x14ac:dyDescent="0.35">
      <c r="A2302">
        <v>5253</v>
      </c>
      <c r="B2302" t="s">
        <v>14968</v>
      </c>
      <c r="C2302">
        <v>26</v>
      </c>
      <c r="D2302" t="s">
        <v>14969</v>
      </c>
      <c r="E2302" t="s">
        <v>40</v>
      </c>
      <c r="F2302" t="s">
        <v>32</v>
      </c>
      <c r="G2302" t="s">
        <v>15</v>
      </c>
      <c r="H2302" t="s">
        <v>16</v>
      </c>
      <c r="I2302" t="s">
        <v>63</v>
      </c>
      <c r="J2302" t="s">
        <v>14970</v>
      </c>
      <c r="K2302" t="s">
        <v>44</v>
      </c>
    </row>
    <row r="2303" spans="1:11" x14ac:dyDescent="0.35">
      <c r="A2303">
        <v>5255</v>
      </c>
      <c r="B2303" t="s">
        <v>14973</v>
      </c>
      <c r="C2303">
        <v>27</v>
      </c>
      <c r="D2303" t="s">
        <v>14974</v>
      </c>
      <c r="E2303" t="s">
        <v>67</v>
      </c>
      <c r="F2303" t="s">
        <v>40</v>
      </c>
      <c r="G2303" t="s">
        <v>41</v>
      </c>
      <c r="H2303" t="s">
        <v>42</v>
      </c>
      <c r="I2303" t="s">
        <v>58</v>
      </c>
      <c r="J2303" t="s">
        <v>14975</v>
      </c>
      <c r="K2303" t="s">
        <v>19</v>
      </c>
    </row>
    <row r="2304" spans="1:11" x14ac:dyDescent="0.35">
      <c r="A2304">
        <v>5256</v>
      </c>
      <c r="B2304" t="s">
        <v>14976</v>
      </c>
      <c r="C2304">
        <v>27</v>
      </c>
      <c r="D2304" t="s">
        <v>14977</v>
      </c>
      <c r="E2304" t="s">
        <v>169</v>
      </c>
      <c r="F2304" t="s">
        <v>201</v>
      </c>
      <c r="G2304" t="s">
        <v>120</v>
      </c>
      <c r="H2304" t="s">
        <v>57</v>
      </c>
      <c r="I2304" t="s">
        <v>91</v>
      </c>
      <c r="J2304">
        <f>1-393-474-6614</f>
        <v>-7480</v>
      </c>
      <c r="K2304" t="s">
        <v>28</v>
      </c>
    </row>
    <row r="2305" spans="1:11" x14ac:dyDescent="0.35">
      <c r="A2305">
        <v>5257</v>
      </c>
      <c r="B2305" t="s">
        <v>14978</v>
      </c>
      <c r="C2305">
        <v>30</v>
      </c>
      <c r="D2305" t="s">
        <v>14979</v>
      </c>
      <c r="E2305" t="s">
        <v>149</v>
      </c>
      <c r="F2305" t="s">
        <v>40</v>
      </c>
      <c r="G2305" t="s">
        <v>80</v>
      </c>
      <c r="H2305" t="s">
        <v>32</v>
      </c>
      <c r="I2305" t="s">
        <v>48</v>
      </c>
      <c r="J2305" t="s">
        <v>14980</v>
      </c>
      <c r="K2305" t="s">
        <v>37</v>
      </c>
    </row>
    <row r="2306" spans="1:11" x14ac:dyDescent="0.35">
      <c r="A2306">
        <v>5258</v>
      </c>
      <c r="B2306" t="s">
        <v>14981</v>
      </c>
      <c r="C2306">
        <v>28</v>
      </c>
      <c r="D2306" t="s">
        <v>14982</v>
      </c>
      <c r="E2306" t="s">
        <v>149</v>
      </c>
      <c r="F2306" t="s">
        <v>79</v>
      </c>
      <c r="G2306" t="s">
        <v>24</v>
      </c>
      <c r="H2306" t="s">
        <v>25</v>
      </c>
      <c r="I2306" t="s">
        <v>146</v>
      </c>
      <c r="J2306" t="s">
        <v>14983</v>
      </c>
      <c r="K2306" t="s">
        <v>28</v>
      </c>
    </row>
    <row r="2307" spans="1:11" x14ac:dyDescent="0.35">
      <c r="A2307">
        <v>5261</v>
      </c>
      <c r="B2307" t="s">
        <v>14989</v>
      </c>
      <c r="C2307">
        <v>28</v>
      </c>
      <c r="D2307" t="s">
        <v>14990</v>
      </c>
      <c r="E2307" t="s">
        <v>79</v>
      </c>
      <c r="F2307" t="s">
        <v>169</v>
      </c>
      <c r="G2307" t="s">
        <v>62</v>
      </c>
      <c r="H2307" t="s">
        <v>23</v>
      </c>
      <c r="I2307" t="s">
        <v>48</v>
      </c>
      <c r="J2307" t="s">
        <v>14991</v>
      </c>
      <c r="K2307" t="s">
        <v>44</v>
      </c>
    </row>
    <row r="2308" spans="1:11" x14ac:dyDescent="0.35">
      <c r="A2308">
        <v>5262</v>
      </c>
      <c r="B2308" t="s">
        <v>14992</v>
      </c>
      <c r="C2308">
        <v>29</v>
      </c>
      <c r="D2308" t="s">
        <v>14993</v>
      </c>
      <c r="E2308" t="s">
        <v>177</v>
      </c>
      <c r="F2308" t="s">
        <v>16</v>
      </c>
      <c r="G2308" t="s">
        <v>15</v>
      </c>
      <c r="H2308" t="s">
        <v>16</v>
      </c>
      <c r="I2308" t="s">
        <v>88</v>
      </c>
      <c r="J2308" t="s">
        <v>14994</v>
      </c>
      <c r="K2308" t="s">
        <v>28</v>
      </c>
    </row>
    <row r="2309" spans="1:11" x14ac:dyDescent="0.35">
      <c r="A2309">
        <v>5263</v>
      </c>
      <c r="B2309" t="s">
        <v>14995</v>
      </c>
      <c r="C2309">
        <v>28</v>
      </c>
      <c r="D2309" t="s">
        <v>14996</v>
      </c>
      <c r="E2309" t="s">
        <v>133</v>
      </c>
      <c r="F2309" t="s">
        <v>149</v>
      </c>
      <c r="G2309" t="s">
        <v>80</v>
      </c>
      <c r="H2309" t="s">
        <v>32</v>
      </c>
      <c r="I2309" t="s">
        <v>153</v>
      </c>
      <c r="J2309">
        <f>1-977-977-4106</f>
        <v>-6059</v>
      </c>
      <c r="K2309" t="s">
        <v>76</v>
      </c>
    </row>
    <row r="2310" spans="1:11" x14ac:dyDescent="0.35">
      <c r="A2310">
        <v>5265</v>
      </c>
      <c r="B2310" t="s">
        <v>15000</v>
      </c>
      <c r="C2310">
        <v>29</v>
      </c>
      <c r="D2310" t="s">
        <v>15001</v>
      </c>
      <c r="E2310" t="s">
        <v>22</v>
      </c>
      <c r="F2310" t="s">
        <v>31</v>
      </c>
      <c r="G2310" t="s">
        <v>47</v>
      </c>
      <c r="H2310" t="s">
        <v>31</v>
      </c>
      <c r="I2310" t="s">
        <v>88</v>
      </c>
      <c r="J2310" t="s">
        <v>15002</v>
      </c>
      <c r="K2310" t="s">
        <v>37</v>
      </c>
    </row>
    <row r="2311" spans="1:11" x14ac:dyDescent="0.35">
      <c r="A2311">
        <v>5266</v>
      </c>
      <c r="B2311" t="s">
        <v>15003</v>
      </c>
      <c r="C2311">
        <v>29</v>
      </c>
      <c r="D2311" t="s">
        <v>15004</v>
      </c>
      <c r="E2311" t="s">
        <v>13</v>
      </c>
      <c r="F2311" t="s">
        <v>79</v>
      </c>
      <c r="G2311" t="s">
        <v>52</v>
      </c>
      <c r="H2311" t="s">
        <v>13</v>
      </c>
      <c r="I2311" t="s">
        <v>91</v>
      </c>
      <c r="J2311" t="s">
        <v>15005</v>
      </c>
      <c r="K2311" t="s">
        <v>76</v>
      </c>
    </row>
    <row r="2312" spans="1:11" x14ac:dyDescent="0.35">
      <c r="A2312">
        <v>5267</v>
      </c>
      <c r="B2312" t="s">
        <v>15006</v>
      </c>
      <c r="C2312">
        <v>30</v>
      </c>
      <c r="D2312" t="s">
        <v>15007</v>
      </c>
      <c r="E2312" t="s">
        <v>79</v>
      </c>
      <c r="F2312" t="s">
        <v>13</v>
      </c>
      <c r="G2312" t="s">
        <v>87</v>
      </c>
      <c r="H2312" t="s">
        <v>79</v>
      </c>
      <c r="I2312" t="s">
        <v>53</v>
      </c>
      <c r="J2312" t="s">
        <v>15008</v>
      </c>
      <c r="K2312" t="s">
        <v>28</v>
      </c>
    </row>
    <row r="2313" spans="1:11" x14ac:dyDescent="0.35">
      <c r="A2313">
        <v>5268</v>
      </c>
      <c r="B2313" t="s">
        <v>15009</v>
      </c>
      <c r="C2313">
        <v>29</v>
      </c>
      <c r="D2313" t="s">
        <v>15010</v>
      </c>
      <c r="E2313" t="s">
        <v>40</v>
      </c>
      <c r="F2313" t="s">
        <v>169</v>
      </c>
      <c r="G2313" t="s">
        <v>24</v>
      </c>
      <c r="H2313" t="s">
        <v>25</v>
      </c>
      <c r="I2313" t="s">
        <v>116</v>
      </c>
      <c r="J2313" t="s">
        <v>15011</v>
      </c>
      <c r="K2313" t="s">
        <v>37</v>
      </c>
    </row>
    <row r="2314" spans="1:11" x14ac:dyDescent="0.35">
      <c r="A2314">
        <v>5269</v>
      </c>
      <c r="B2314" t="s">
        <v>15012</v>
      </c>
      <c r="C2314">
        <v>27</v>
      </c>
      <c r="D2314" t="s">
        <v>15013</v>
      </c>
      <c r="E2314" t="s">
        <v>14</v>
      </c>
      <c r="F2314" t="s">
        <v>23</v>
      </c>
      <c r="G2314" t="s">
        <v>80</v>
      </c>
      <c r="H2314" t="s">
        <v>32</v>
      </c>
      <c r="I2314" t="s">
        <v>35</v>
      </c>
      <c r="J2314">
        <v>2207322276</v>
      </c>
      <c r="K2314" t="s">
        <v>44</v>
      </c>
    </row>
    <row r="2315" spans="1:11" x14ac:dyDescent="0.35">
      <c r="A2315">
        <v>5272</v>
      </c>
      <c r="B2315" t="s">
        <v>15020</v>
      </c>
      <c r="C2315">
        <v>29</v>
      </c>
      <c r="D2315" t="s">
        <v>15021</v>
      </c>
      <c r="E2315" t="s">
        <v>133</v>
      </c>
      <c r="F2315" t="s">
        <v>67</v>
      </c>
      <c r="G2315" t="s">
        <v>87</v>
      </c>
      <c r="H2315" t="s">
        <v>79</v>
      </c>
      <c r="I2315" t="s">
        <v>48</v>
      </c>
      <c r="J2315" t="s">
        <v>15022</v>
      </c>
      <c r="K2315" t="s">
        <v>44</v>
      </c>
    </row>
    <row r="2316" spans="1:11" x14ac:dyDescent="0.35">
      <c r="A2316">
        <v>5276</v>
      </c>
      <c r="B2316" t="s">
        <v>15032</v>
      </c>
      <c r="C2316">
        <v>28</v>
      </c>
      <c r="D2316" t="s">
        <v>15033</v>
      </c>
      <c r="E2316" t="s">
        <v>169</v>
      </c>
      <c r="F2316" t="s">
        <v>23</v>
      </c>
      <c r="G2316" t="s">
        <v>80</v>
      </c>
      <c r="H2316" t="s">
        <v>32</v>
      </c>
      <c r="I2316" t="s">
        <v>68</v>
      </c>
      <c r="J2316" t="s">
        <v>15034</v>
      </c>
      <c r="K2316" t="s">
        <v>19</v>
      </c>
    </row>
    <row r="2317" spans="1:11" x14ac:dyDescent="0.35">
      <c r="A2317">
        <v>5278</v>
      </c>
      <c r="B2317" t="s">
        <v>15038</v>
      </c>
      <c r="C2317">
        <v>27</v>
      </c>
      <c r="D2317" t="s">
        <v>15039</v>
      </c>
      <c r="E2317" t="s">
        <v>16</v>
      </c>
      <c r="F2317" t="s">
        <v>31</v>
      </c>
      <c r="G2317" t="s">
        <v>33</v>
      </c>
      <c r="H2317" t="s">
        <v>34</v>
      </c>
      <c r="I2317" t="s">
        <v>102</v>
      </c>
      <c r="J2317" t="s">
        <v>15040</v>
      </c>
      <c r="K2317" t="s">
        <v>37</v>
      </c>
    </row>
    <row r="2318" spans="1:11" x14ac:dyDescent="0.35">
      <c r="A2318">
        <v>5279</v>
      </c>
      <c r="B2318" t="s">
        <v>15041</v>
      </c>
      <c r="C2318">
        <v>28</v>
      </c>
      <c r="D2318" t="s">
        <v>15042</v>
      </c>
      <c r="E2318" t="s">
        <v>101</v>
      </c>
      <c r="F2318" t="s">
        <v>149</v>
      </c>
      <c r="G2318" t="s">
        <v>24</v>
      </c>
      <c r="H2318" t="s">
        <v>25</v>
      </c>
      <c r="I2318" t="s">
        <v>35</v>
      </c>
      <c r="J2318" t="s">
        <v>15043</v>
      </c>
      <c r="K2318" t="s">
        <v>44</v>
      </c>
    </row>
    <row r="2319" spans="1:11" x14ac:dyDescent="0.35">
      <c r="A2319">
        <v>5280</v>
      </c>
      <c r="B2319" t="s">
        <v>7508</v>
      </c>
      <c r="C2319">
        <v>27</v>
      </c>
      <c r="D2319" t="s">
        <v>15044</v>
      </c>
      <c r="E2319" t="s">
        <v>22</v>
      </c>
      <c r="F2319" t="s">
        <v>177</v>
      </c>
      <c r="G2319" t="s">
        <v>87</v>
      </c>
      <c r="H2319" t="s">
        <v>79</v>
      </c>
      <c r="I2319" t="s">
        <v>116</v>
      </c>
      <c r="J2319" t="s">
        <v>15045</v>
      </c>
      <c r="K2319" t="s">
        <v>28</v>
      </c>
    </row>
    <row r="2320" spans="1:11" x14ac:dyDescent="0.35">
      <c r="A2320">
        <v>5281</v>
      </c>
      <c r="B2320" t="s">
        <v>15046</v>
      </c>
      <c r="C2320">
        <v>30</v>
      </c>
      <c r="D2320" t="s">
        <v>15047</v>
      </c>
      <c r="E2320" t="s">
        <v>67</v>
      </c>
      <c r="F2320" t="s">
        <v>67</v>
      </c>
      <c r="G2320" t="s">
        <v>47</v>
      </c>
      <c r="H2320" t="s">
        <v>31</v>
      </c>
      <c r="I2320" t="s">
        <v>88</v>
      </c>
      <c r="J2320" t="s">
        <v>15048</v>
      </c>
      <c r="K2320" t="s">
        <v>28</v>
      </c>
    </row>
    <row r="2321" spans="1:11" x14ac:dyDescent="0.35">
      <c r="A2321">
        <v>5282</v>
      </c>
      <c r="B2321" t="s">
        <v>15049</v>
      </c>
      <c r="C2321">
        <v>30</v>
      </c>
      <c r="D2321" t="s">
        <v>15050</v>
      </c>
      <c r="E2321" t="s">
        <v>169</v>
      </c>
      <c r="F2321" t="s">
        <v>79</v>
      </c>
      <c r="G2321" t="s">
        <v>80</v>
      </c>
      <c r="H2321" t="s">
        <v>32</v>
      </c>
      <c r="I2321" t="s">
        <v>91</v>
      </c>
      <c r="J2321" t="s">
        <v>15051</v>
      </c>
      <c r="K2321" t="s">
        <v>44</v>
      </c>
    </row>
    <row r="2322" spans="1:11" x14ac:dyDescent="0.35">
      <c r="A2322">
        <v>5283</v>
      </c>
      <c r="B2322" t="s">
        <v>15052</v>
      </c>
      <c r="C2322">
        <v>29</v>
      </c>
      <c r="D2322" t="s">
        <v>15053</v>
      </c>
      <c r="E2322" t="s">
        <v>101</v>
      </c>
      <c r="F2322" t="s">
        <v>177</v>
      </c>
      <c r="G2322" t="s">
        <v>62</v>
      </c>
      <c r="H2322" t="s">
        <v>23</v>
      </c>
      <c r="I2322" t="s">
        <v>63</v>
      </c>
      <c r="J2322" t="s">
        <v>15054</v>
      </c>
      <c r="K2322" t="s">
        <v>44</v>
      </c>
    </row>
    <row r="2323" spans="1:11" x14ac:dyDescent="0.35">
      <c r="A2323">
        <v>5285</v>
      </c>
      <c r="B2323" t="s">
        <v>15058</v>
      </c>
      <c r="C2323">
        <v>30</v>
      </c>
      <c r="D2323" t="s">
        <v>15059</v>
      </c>
      <c r="E2323" t="s">
        <v>32</v>
      </c>
      <c r="F2323" t="s">
        <v>201</v>
      </c>
      <c r="G2323" t="s">
        <v>15</v>
      </c>
      <c r="H2323" t="s">
        <v>16</v>
      </c>
      <c r="I2323" t="s">
        <v>153</v>
      </c>
      <c r="J2323" t="s">
        <v>15060</v>
      </c>
      <c r="K2323" t="s">
        <v>19</v>
      </c>
    </row>
    <row r="2324" spans="1:11" x14ac:dyDescent="0.35">
      <c r="A2324">
        <v>5286</v>
      </c>
      <c r="B2324" t="s">
        <v>15061</v>
      </c>
      <c r="C2324">
        <v>26</v>
      </c>
      <c r="D2324" t="s">
        <v>15062</v>
      </c>
      <c r="E2324" t="s">
        <v>22</v>
      </c>
      <c r="F2324" t="s">
        <v>133</v>
      </c>
      <c r="G2324" t="s">
        <v>33</v>
      </c>
      <c r="H2324" t="s">
        <v>34</v>
      </c>
      <c r="I2324" t="s">
        <v>58</v>
      </c>
      <c r="J2324" t="s">
        <v>15063</v>
      </c>
      <c r="K2324" t="s">
        <v>28</v>
      </c>
    </row>
    <row r="2325" spans="1:11" x14ac:dyDescent="0.35">
      <c r="A2325">
        <v>5288</v>
      </c>
      <c r="B2325" t="s">
        <v>15066</v>
      </c>
      <c r="C2325">
        <v>30</v>
      </c>
      <c r="D2325" t="s">
        <v>15067</v>
      </c>
      <c r="E2325" t="s">
        <v>40</v>
      </c>
      <c r="F2325" t="s">
        <v>23</v>
      </c>
      <c r="G2325" t="s">
        <v>120</v>
      </c>
      <c r="H2325" t="s">
        <v>57</v>
      </c>
      <c r="I2325" t="s">
        <v>58</v>
      </c>
      <c r="J2325">
        <f>1-672-330-8287</f>
        <v>-9288</v>
      </c>
      <c r="K2325" t="s">
        <v>19</v>
      </c>
    </row>
    <row r="2326" spans="1:11" x14ac:dyDescent="0.35">
      <c r="A2326">
        <v>5290</v>
      </c>
      <c r="B2326" t="s">
        <v>15071</v>
      </c>
      <c r="C2326">
        <v>29</v>
      </c>
      <c r="D2326" t="s">
        <v>15072</v>
      </c>
      <c r="E2326" t="s">
        <v>101</v>
      </c>
      <c r="F2326" t="s">
        <v>16</v>
      </c>
      <c r="G2326" t="s">
        <v>15</v>
      </c>
      <c r="H2326" t="s">
        <v>16</v>
      </c>
      <c r="I2326" t="s">
        <v>146</v>
      </c>
      <c r="J2326" t="s">
        <v>15073</v>
      </c>
      <c r="K2326" t="s">
        <v>37</v>
      </c>
    </row>
    <row r="2327" spans="1:11" x14ac:dyDescent="0.35">
      <c r="A2327">
        <v>5292</v>
      </c>
      <c r="B2327" t="s">
        <v>15077</v>
      </c>
      <c r="C2327">
        <v>27</v>
      </c>
      <c r="D2327" t="s">
        <v>15078</v>
      </c>
      <c r="E2327" t="s">
        <v>57</v>
      </c>
      <c r="F2327" t="s">
        <v>67</v>
      </c>
      <c r="G2327" t="s">
        <v>80</v>
      </c>
      <c r="H2327" t="s">
        <v>32</v>
      </c>
      <c r="I2327" t="s">
        <v>153</v>
      </c>
      <c r="J2327" t="s">
        <v>15079</v>
      </c>
      <c r="K2327" t="s">
        <v>28</v>
      </c>
    </row>
    <row r="2328" spans="1:11" x14ac:dyDescent="0.35">
      <c r="A2328">
        <v>5294</v>
      </c>
      <c r="B2328" t="s">
        <v>15082</v>
      </c>
      <c r="C2328">
        <v>30</v>
      </c>
      <c r="D2328" t="s">
        <v>15083</v>
      </c>
      <c r="E2328" t="s">
        <v>133</v>
      </c>
      <c r="F2328" t="s">
        <v>201</v>
      </c>
      <c r="G2328" t="s">
        <v>52</v>
      </c>
      <c r="H2328" t="s">
        <v>13</v>
      </c>
      <c r="I2328" t="s">
        <v>26</v>
      </c>
      <c r="J2328" t="s">
        <v>15084</v>
      </c>
      <c r="K2328" t="s">
        <v>44</v>
      </c>
    </row>
    <row r="2329" spans="1:11" x14ac:dyDescent="0.35">
      <c r="A2329">
        <v>5295</v>
      </c>
      <c r="B2329" t="s">
        <v>15085</v>
      </c>
      <c r="C2329">
        <v>28</v>
      </c>
      <c r="D2329" t="s">
        <v>15086</v>
      </c>
      <c r="E2329" t="s">
        <v>31</v>
      </c>
      <c r="F2329" t="s">
        <v>34</v>
      </c>
      <c r="G2329" t="s">
        <v>24</v>
      </c>
      <c r="H2329" t="s">
        <v>25</v>
      </c>
      <c r="I2329" t="s">
        <v>26</v>
      </c>
      <c r="J2329" t="s">
        <v>15087</v>
      </c>
      <c r="K2329" t="s">
        <v>28</v>
      </c>
    </row>
    <row r="2330" spans="1:11" x14ac:dyDescent="0.35">
      <c r="A2330">
        <v>5296</v>
      </c>
      <c r="B2330" t="s">
        <v>15088</v>
      </c>
      <c r="C2330">
        <v>28</v>
      </c>
      <c r="D2330" t="s">
        <v>15089</v>
      </c>
      <c r="E2330" t="s">
        <v>79</v>
      </c>
      <c r="F2330" t="s">
        <v>16</v>
      </c>
      <c r="G2330" t="s">
        <v>33</v>
      </c>
      <c r="H2330" t="s">
        <v>34</v>
      </c>
      <c r="I2330" t="s">
        <v>68</v>
      </c>
      <c r="J2330" t="s">
        <v>15090</v>
      </c>
      <c r="K2330" t="s">
        <v>28</v>
      </c>
    </row>
    <row r="2331" spans="1:11" x14ac:dyDescent="0.35">
      <c r="A2331">
        <v>5297</v>
      </c>
      <c r="B2331" t="s">
        <v>15091</v>
      </c>
      <c r="C2331">
        <v>27</v>
      </c>
      <c r="D2331" t="s">
        <v>15092</v>
      </c>
      <c r="E2331" t="s">
        <v>57</v>
      </c>
      <c r="F2331" t="s">
        <v>16</v>
      </c>
      <c r="G2331" t="s">
        <v>47</v>
      </c>
      <c r="H2331" t="s">
        <v>31</v>
      </c>
      <c r="I2331" t="s">
        <v>53</v>
      </c>
      <c r="J2331" t="s">
        <v>15093</v>
      </c>
      <c r="K2331" t="s">
        <v>44</v>
      </c>
    </row>
    <row r="2332" spans="1:11" x14ac:dyDescent="0.35">
      <c r="A2332">
        <v>5299</v>
      </c>
      <c r="B2332" t="s">
        <v>15097</v>
      </c>
      <c r="C2332">
        <v>29</v>
      </c>
      <c r="D2332" t="s">
        <v>15098</v>
      </c>
      <c r="E2332" t="s">
        <v>16</v>
      </c>
      <c r="F2332" t="s">
        <v>32</v>
      </c>
      <c r="G2332" t="s">
        <v>120</v>
      </c>
      <c r="H2332" t="s">
        <v>57</v>
      </c>
      <c r="I2332" t="s">
        <v>58</v>
      </c>
      <c r="J2332" t="s">
        <v>15099</v>
      </c>
      <c r="K2332" t="s">
        <v>37</v>
      </c>
    </row>
    <row r="2333" spans="1:11" x14ac:dyDescent="0.35">
      <c r="A2333">
        <v>5300</v>
      </c>
      <c r="B2333" t="s">
        <v>15100</v>
      </c>
      <c r="C2333">
        <v>28</v>
      </c>
      <c r="D2333" t="s">
        <v>15101</v>
      </c>
      <c r="E2333" t="s">
        <v>79</v>
      </c>
      <c r="F2333" t="s">
        <v>22</v>
      </c>
      <c r="G2333" t="s">
        <v>24</v>
      </c>
      <c r="H2333" t="s">
        <v>25</v>
      </c>
      <c r="I2333" t="s">
        <v>170</v>
      </c>
      <c r="J2333" t="s">
        <v>15102</v>
      </c>
      <c r="K2333" t="s">
        <v>28</v>
      </c>
    </row>
    <row r="2334" spans="1:11" x14ac:dyDescent="0.35">
      <c r="A2334">
        <v>5301</v>
      </c>
      <c r="B2334" t="s">
        <v>15103</v>
      </c>
      <c r="C2334">
        <v>29</v>
      </c>
      <c r="D2334" t="s">
        <v>15104</v>
      </c>
      <c r="E2334" t="s">
        <v>42</v>
      </c>
      <c r="F2334" t="s">
        <v>16</v>
      </c>
      <c r="G2334" t="s">
        <v>120</v>
      </c>
      <c r="H2334" t="s">
        <v>57</v>
      </c>
      <c r="I2334" t="s">
        <v>146</v>
      </c>
      <c r="J2334" t="s">
        <v>15105</v>
      </c>
      <c r="K2334" t="s">
        <v>44</v>
      </c>
    </row>
    <row r="2335" spans="1:11" x14ac:dyDescent="0.35">
      <c r="A2335">
        <v>5303</v>
      </c>
      <c r="B2335" t="s">
        <v>15109</v>
      </c>
      <c r="C2335">
        <v>27</v>
      </c>
      <c r="D2335" t="s">
        <v>15110</v>
      </c>
      <c r="E2335" t="s">
        <v>149</v>
      </c>
      <c r="F2335" t="s">
        <v>40</v>
      </c>
      <c r="G2335" t="s">
        <v>52</v>
      </c>
      <c r="H2335" t="s">
        <v>13</v>
      </c>
      <c r="I2335" t="s">
        <v>26</v>
      </c>
      <c r="J2335" t="s">
        <v>15111</v>
      </c>
      <c r="K2335" t="s">
        <v>19</v>
      </c>
    </row>
    <row r="2336" spans="1:11" x14ac:dyDescent="0.35">
      <c r="A2336">
        <v>5307</v>
      </c>
      <c r="B2336" t="s">
        <v>15120</v>
      </c>
      <c r="C2336">
        <v>28</v>
      </c>
      <c r="D2336" t="s">
        <v>15121</v>
      </c>
      <c r="E2336" t="s">
        <v>16</v>
      </c>
      <c r="F2336" t="s">
        <v>23</v>
      </c>
      <c r="G2336" t="s">
        <v>87</v>
      </c>
      <c r="H2336" t="s">
        <v>79</v>
      </c>
      <c r="I2336" t="s">
        <v>88</v>
      </c>
      <c r="J2336" t="s">
        <v>15122</v>
      </c>
      <c r="K2336" t="s">
        <v>76</v>
      </c>
    </row>
    <row r="2337" spans="1:11" x14ac:dyDescent="0.35">
      <c r="A2337">
        <v>5308</v>
      </c>
      <c r="B2337" t="s">
        <v>15123</v>
      </c>
      <c r="C2337">
        <v>30</v>
      </c>
      <c r="D2337" t="s">
        <v>15124</v>
      </c>
      <c r="E2337" t="s">
        <v>32</v>
      </c>
      <c r="F2337" t="s">
        <v>22</v>
      </c>
      <c r="G2337" t="s">
        <v>87</v>
      </c>
      <c r="H2337" t="s">
        <v>79</v>
      </c>
      <c r="I2337" t="s">
        <v>146</v>
      </c>
      <c r="J2337" t="s">
        <v>15125</v>
      </c>
      <c r="K2337" t="s">
        <v>76</v>
      </c>
    </row>
    <row r="2338" spans="1:11" x14ac:dyDescent="0.35">
      <c r="A2338">
        <v>5311</v>
      </c>
      <c r="B2338" t="s">
        <v>15132</v>
      </c>
      <c r="C2338">
        <v>26</v>
      </c>
      <c r="D2338" t="s">
        <v>15133</v>
      </c>
      <c r="E2338" t="s">
        <v>23</v>
      </c>
      <c r="F2338" t="s">
        <v>34</v>
      </c>
      <c r="G2338" t="s">
        <v>52</v>
      </c>
      <c r="H2338" t="s">
        <v>13</v>
      </c>
      <c r="I2338" t="s">
        <v>68</v>
      </c>
      <c r="J2338" t="s">
        <v>15134</v>
      </c>
      <c r="K2338" t="s">
        <v>28</v>
      </c>
    </row>
    <row r="2339" spans="1:11" x14ac:dyDescent="0.35">
      <c r="A2339">
        <v>5313</v>
      </c>
      <c r="B2339" t="s">
        <v>15138</v>
      </c>
      <c r="C2339">
        <v>29</v>
      </c>
      <c r="D2339" t="s">
        <v>15139</v>
      </c>
      <c r="E2339" t="s">
        <v>42</v>
      </c>
      <c r="F2339" t="s">
        <v>42</v>
      </c>
      <c r="G2339" t="s">
        <v>33</v>
      </c>
      <c r="H2339" t="s">
        <v>34</v>
      </c>
      <c r="I2339" t="s">
        <v>91</v>
      </c>
      <c r="J2339" t="s">
        <v>15140</v>
      </c>
      <c r="K2339" t="s">
        <v>44</v>
      </c>
    </row>
    <row r="2340" spans="1:11" x14ac:dyDescent="0.35">
      <c r="A2340">
        <v>5315</v>
      </c>
      <c r="B2340" t="s">
        <v>15143</v>
      </c>
      <c r="C2340">
        <v>30</v>
      </c>
      <c r="D2340" t="s">
        <v>15144</v>
      </c>
      <c r="E2340" t="s">
        <v>201</v>
      </c>
      <c r="F2340" t="s">
        <v>22</v>
      </c>
      <c r="G2340" t="s">
        <v>47</v>
      </c>
      <c r="H2340" t="s">
        <v>31</v>
      </c>
      <c r="I2340" t="s">
        <v>17</v>
      </c>
      <c r="J2340" t="s">
        <v>15145</v>
      </c>
      <c r="K2340" t="s">
        <v>76</v>
      </c>
    </row>
    <row r="2341" spans="1:11" x14ac:dyDescent="0.35">
      <c r="A2341">
        <v>5317</v>
      </c>
      <c r="B2341" t="s">
        <v>15149</v>
      </c>
      <c r="C2341">
        <v>28</v>
      </c>
      <c r="D2341" t="s">
        <v>15150</v>
      </c>
      <c r="E2341" t="s">
        <v>25</v>
      </c>
      <c r="F2341" t="s">
        <v>177</v>
      </c>
      <c r="G2341" t="s">
        <v>120</v>
      </c>
      <c r="H2341" t="s">
        <v>57</v>
      </c>
      <c r="I2341" t="s">
        <v>17</v>
      </c>
      <c r="J2341" t="s">
        <v>15151</v>
      </c>
      <c r="K2341" t="s">
        <v>19</v>
      </c>
    </row>
    <row r="2342" spans="1:11" x14ac:dyDescent="0.35">
      <c r="A2342">
        <v>5318</v>
      </c>
      <c r="B2342" t="s">
        <v>15152</v>
      </c>
      <c r="C2342">
        <v>29</v>
      </c>
      <c r="D2342" t="s">
        <v>15153</v>
      </c>
      <c r="E2342" t="s">
        <v>16</v>
      </c>
      <c r="F2342" t="s">
        <v>34</v>
      </c>
      <c r="G2342" t="s">
        <v>41</v>
      </c>
      <c r="H2342" t="s">
        <v>42</v>
      </c>
      <c r="I2342" t="s">
        <v>170</v>
      </c>
      <c r="J2342" t="s">
        <v>15154</v>
      </c>
      <c r="K2342" t="s">
        <v>28</v>
      </c>
    </row>
    <row r="2343" spans="1:11" x14ac:dyDescent="0.35">
      <c r="A2343">
        <v>5319</v>
      </c>
      <c r="B2343" t="s">
        <v>15155</v>
      </c>
      <c r="C2343">
        <v>26</v>
      </c>
      <c r="D2343" t="s">
        <v>15156</v>
      </c>
      <c r="E2343" t="s">
        <v>22</v>
      </c>
      <c r="F2343" t="s">
        <v>31</v>
      </c>
      <c r="G2343" t="s">
        <v>80</v>
      </c>
      <c r="H2343" t="s">
        <v>32</v>
      </c>
      <c r="I2343" t="s">
        <v>170</v>
      </c>
      <c r="J2343" t="s">
        <v>15157</v>
      </c>
      <c r="K2343" t="s">
        <v>28</v>
      </c>
    </row>
    <row r="2344" spans="1:11" x14ac:dyDescent="0.35">
      <c r="A2344">
        <v>5320</v>
      </c>
      <c r="B2344" t="s">
        <v>15158</v>
      </c>
      <c r="C2344">
        <v>27</v>
      </c>
      <c r="D2344" t="s">
        <v>15159</v>
      </c>
      <c r="E2344" t="s">
        <v>40</v>
      </c>
      <c r="F2344" t="s">
        <v>25</v>
      </c>
      <c r="G2344" t="s">
        <v>87</v>
      </c>
      <c r="H2344" t="s">
        <v>79</v>
      </c>
      <c r="I2344" t="s">
        <v>116</v>
      </c>
      <c r="J2344">
        <v>2338160882</v>
      </c>
      <c r="K2344" t="s">
        <v>44</v>
      </c>
    </row>
    <row r="2345" spans="1:11" x14ac:dyDescent="0.35">
      <c r="A2345">
        <v>5322</v>
      </c>
      <c r="B2345" t="s">
        <v>15163</v>
      </c>
      <c r="C2345">
        <v>28</v>
      </c>
      <c r="D2345" t="s">
        <v>15164</v>
      </c>
      <c r="E2345" t="s">
        <v>31</v>
      </c>
      <c r="F2345" t="s">
        <v>169</v>
      </c>
      <c r="G2345" t="s">
        <v>41</v>
      </c>
      <c r="H2345" t="s">
        <v>42</v>
      </c>
      <c r="I2345" t="s">
        <v>58</v>
      </c>
      <c r="J2345" t="s">
        <v>15165</v>
      </c>
      <c r="K2345" t="s">
        <v>28</v>
      </c>
    </row>
    <row r="2346" spans="1:11" x14ac:dyDescent="0.35">
      <c r="A2346">
        <v>5325</v>
      </c>
      <c r="B2346" t="s">
        <v>4620</v>
      </c>
      <c r="C2346">
        <v>28</v>
      </c>
      <c r="D2346" t="s">
        <v>15172</v>
      </c>
      <c r="E2346" t="s">
        <v>57</v>
      </c>
      <c r="F2346" t="s">
        <v>40</v>
      </c>
      <c r="G2346" t="s">
        <v>24</v>
      </c>
      <c r="H2346" t="s">
        <v>25</v>
      </c>
      <c r="I2346" t="s">
        <v>48</v>
      </c>
      <c r="J2346" t="s">
        <v>15173</v>
      </c>
      <c r="K2346" t="s">
        <v>37</v>
      </c>
    </row>
    <row r="2347" spans="1:11" x14ac:dyDescent="0.35">
      <c r="A2347">
        <v>5326</v>
      </c>
      <c r="B2347" t="s">
        <v>15174</v>
      </c>
      <c r="C2347">
        <v>30</v>
      </c>
      <c r="D2347" t="s">
        <v>15175</v>
      </c>
      <c r="E2347" t="s">
        <v>169</v>
      </c>
      <c r="F2347" t="s">
        <v>149</v>
      </c>
      <c r="G2347" t="s">
        <v>80</v>
      </c>
      <c r="H2347" t="s">
        <v>32</v>
      </c>
      <c r="I2347" t="s">
        <v>153</v>
      </c>
      <c r="J2347" t="s">
        <v>15176</v>
      </c>
      <c r="K2347" t="s">
        <v>19</v>
      </c>
    </row>
    <row r="2348" spans="1:11" x14ac:dyDescent="0.35">
      <c r="A2348">
        <v>5329</v>
      </c>
      <c r="B2348" t="s">
        <v>15183</v>
      </c>
      <c r="C2348">
        <v>26</v>
      </c>
      <c r="D2348" t="s">
        <v>15184</v>
      </c>
      <c r="E2348" t="s">
        <v>177</v>
      </c>
      <c r="F2348" t="s">
        <v>40</v>
      </c>
      <c r="G2348" t="s">
        <v>87</v>
      </c>
      <c r="H2348" t="s">
        <v>79</v>
      </c>
      <c r="I2348" t="s">
        <v>91</v>
      </c>
      <c r="J2348" t="s">
        <v>15185</v>
      </c>
      <c r="K2348" t="s">
        <v>28</v>
      </c>
    </row>
    <row r="2349" spans="1:11" x14ac:dyDescent="0.35">
      <c r="A2349">
        <v>5330</v>
      </c>
      <c r="B2349" t="s">
        <v>15186</v>
      </c>
      <c r="C2349">
        <v>29</v>
      </c>
      <c r="D2349" t="s">
        <v>15187</v>
      </c>
      <c r="E2349" t="s">
        <v>16</v>
      </c>
      <c r="F2349" t="s">
        <v>79</v>
      </c>
      <c r="G2349" t="s">
        <v>15</v>
      </c>
      <c r="H2349" t="s">
        <v>16</v>
      </c>
      <c r="I2349" t="s">
        <v>68</v>
      </c>
      <c r="J2349" s="1" t="s">
        <v>26031</v>
      </c>
      <c r="K2349" t="s">
        <v>44</v>
      </c>
    </row>
    <row r="2350" spans="1:11" x14ac:dyDescent="0.35">
      <c r="A2350">
        <v>5332</v>
      </c>
      <c r="B2350" t="s">
        <v>15191</v>
      </c>
      <c r="C2350">
        <v>26</v>
      </c>
      <c r="D2350" t="s">
        <v>15192</v>
      </c>
      <c r="E2350" t="s">
        <v>34</v>
      </c>
      <c r="F2350" t="s">
        <v>14</v>
      </c>
      <c r="G2350" t="s">
        <v>41</v>
      </c>
      <c r="H2350" t="s">
        <v>42</v>
      </c>
      <c r="I2350" t="s">
        <v>170</v>
      </c>
      <c r="J2350" t="s">
        <v>15193</v>
      </c>
      <c r="K2350" t="s">
        <v>28</v>
      </c>
    </row>
    <row r="2351" spans="1:11" x14ac:dyDescent="0.35">
      <c r="A2351">
        <v>5333</v>
      </c>
      <c r="B2351" t="s">
        <v>15194</v>
      </c>
      <c r="C2351">
        <v>28</v>
      </c>
      <c r="D2351" t="s">
        <v>15195</v>
      </c>
      <c r="E2351" t="s">
        <v>25</v>
      </c>
      <c r="F2351" t="s">
        <v>32</v>
      </c>
      <c r="G2351" t="s">
        <v>87</v>
      </c>
      <c r="H2351" t="s">
        <v>79</v>
      </c>
      <c r="I2351" t="s">
        <v>170</v>
      </c>
      <c r="J2351">
        <v>2767676796</v>
      </c>
      <c r="K2351" t="s">
        <v>37</v>
      </c>
    </row>
    <row r="2352" spans="1:11" x14ac:dyDescent="0.35">
      <c r="A2352">
        <v>5334</v>
      </c>
      <c r="B2352" t="s">
        <v>15196</v>
      </c>
      <c r="C2352">
        <v>27</v>
      </c>
      <c r="D2352" t="s">
        <v>15197</v>
      </c>
      <c r="E2352" t="s">
        <v>40</v>
      </c>
      <c r="F2352" t="s">
        <v>16</v>
      </c>
      <c r="G2352" t="s">
        <v>47</v>
      </c>
      <c r="H2352" t="s">
        <v>31</v>
      </c>
      <c r="I2352" t="s">
        <v>116</v>
      </c>
      <c r="J2352" t="s">
        <v>15198</v>
      </c>
      <c r="K2352" t="s">
        <v>28</v>
      </c>
    </row>
    <row r="2353" spans="1:11" x14ac:dyDescent="0.35">
      <c r="A2353">
        <v>5335</v>
      </c>
      <c r="B2353" t="s">
        <v>15199</v>
      </c>
      <c r="C2353">
        <v>26</v>
      </c>
      <c r="D2353" t="s">
        <v>15200</v>
      </c>
      <c r="E2353" t="s">
        <v>169</v>
      </c>
      <c r="F2353" t="s">
        <v>34</v>
      </c>
      <c r="G2353" t="s">
        <v>47</v>
      </c>
      <c r="H2353" t="s">
        <v>31</v>
      </c>
      <c r="I2353" t="s">
        <v>102</v>
      </c>
      <c r="J2353" t="s">
        <v>15201</v>
      </c>
      <c r="K2353" t="s">
        <v>37</v>
      </c>
    </row>
    <row r="2354" spans="1:11" x14ac:dyDescent="0.35">
      <c r="A2354">
        <v>5337</v>
      </c>
      <c r="B2354" t="s">
        <v>15205</v>
      </c>
      <c r="C2354">
        <v>28</v>
      </c>
      <c r="D2354" t="s">
        <v>15206</v>
      </c>
      <c r="E2354" t="s">
        <v>149</v>
      </c>
      <c r="F2354" t="s">
        <v>201</v>
      </c>
      <c r="G2354" t="s">
        <v>52</v>
      </c>
      <c r="H2354" t="s">
        <v>13</v>
      </c>
      <c r="I2354" t="s">
        <v>48</v>
      </c>
      <c r="J2354">
        <v>8047878481</v>
      </c>
      <c r="K2354" t="s">
        <v>44</v>
      </c>
    </row>
    <row r="2355" spans="1:11" x14ac:dyDescent="0.35">
      <c r="A2355">
        <v>5341</v>
      </c>
      <c r="B2355" t="s">
        <v>15216</v>
      </c>
      <c r="C2355">
        <v>26</v>
      </c>
      <c r="D2355" t="s">
        <v>15217</v>
      </c>
      <c r="E2355" t="s">
        <v>169</v>
      </c>
      <c r="F2355" t="s">
        <v>67</v>
      </c>
      <c r="G2355" t="s">
        <v>33</v>
      </c>
      <c r="H2355" t="s">
        <v>34</v>
      </c>
      <c r="I2355" t="s">
        <v>68</v>
      </c>
      <c r="J2355" t="s">
        <v>15218</v>
      </c>
      <c r="K2355" t="s">
        <v>28</v>
      </c>
    </row>
    <row r="2356" spans="1:11" x14ac:dyDescent="0.35">
      <c r="A2356">
        <v>5342</v>
      </c>
      <c r="B2356" t="s">
        <v>15219</v>
      </c>
      <c r="C2356">
        <v>30</v>
      </c>
      <c r="D2356" t="s">
        <v>15220</v>
      </c>
      <c r="E2356" t="s">
        <v>23</v>
      </c>
      <c r="F2356" t="s">
        <v>133</v>
      </c>
      <c r="G2356" t="s">
        <v>41</v>
      </c>
      <c r="H2356" t="s">
        <v>42</v>
      </c>
      <c r="I2356" t="s">
        <v>48</v>
      </c>
      <c r="J2356" t="s">
        <v>15221</v>
      </c>
      <c r="K2356" t="s">
        <v>19</v>
      </c>
    </row>
    <row r="2357" spans="1:11" x14ac:dyDescent="0.35">
      <c r="A2357">
        <v>5343</v>
      </c>
      <c r="B2357" t="s">
        <v>15222</v>
      </c>
      <c r="C2357">
        <v>29</v>
      </c>
      <c r="D2357" t="s">
        <v>15223</v>
      </c>
      <c r="E2357" t="s">
        <v>169</v>
      </c>
      <c r="F2357" t="s">
        <v>133</v>
      </c>
      <c r="G2357" t="s">
        <v>15</v>
      </c>
      <c r="H2357" t="s">
        <v>16</v>
      </c>
      <c r="I2357" t="s">
        <v>48</v>
      </c>
      <c r="J2357" t="s">
        <v>15224</v>
      </c>
      <c r="K2357" t="s">
        <v>28</v>
      </c>
    </row>
    <row r="2358" spans="1:11" x14ac:dyDescent="0.35">
      <c r="A2358">
        <v>5346</v>
      </c>
      <c r="B2358" t="s">
        <v>15231</v>
      </c>
      <c r="C2358">
        <v>29</v>
      </c>
      <c r="D2358" t="s">
        <v>15232</v>
      </c>
      <c r="E2358" t="s">
        <v>57</v>
      </c>
      <c r="F2358" t="s">
        <v>201</v>
      </c>
      <c r="G2358" t="s">
        <v>15</v>
      </c>
      <c r="H2358" t="s">
        <v>16</v>
      </c>
      <c r="I2358" t="s">
        <v>170</v>
      </c>
      <c r="J2358" t="s">
        <v>15233</v>
      </c>
      <c r="K2358" t="s">
        <v>19</v>
      </c>
    </row>
    <row r="2359" spans="1:11" x14ac:dyDescent="0.35">
      <c r="A2359">
        <v>5348</v>
      </c>
      <c r="B2359" t="s">
        <v>15236</v>
      </c>
      <c r="C2359">
        <v>30</v>
      </c>
      <c r="D2359" t="s">
        <v>15237</v>
      </c>
      <c r="E2359" t="s">
        <v>23</v>
      </c>
      <c r="F2359" t="s">
        <v>31</v>
      </c>
      <c r="G2359" t="s">
        <v>80</v>
      </c>
      <c r="H2359" t="s">
        <v>32</v>
      </c>
      <c r="I2359" t="s">
        <v>48</v>
      </c>
      <c r="J2359" t="s">
        <v>15238</v>
      </c>
      <c r="K2359" t="s">
        <v>76</v>
      </c>
    </row>
    <row r="2360" spans="1:11" x14ac:dyDescent="0.35">
      <c r="A2360">
        <v>5349</v>
      </c>
      <c r="B2360" t="s">
        <v>15239</v>
      </c>
      <c r="C2360">
        <v>26</v>
      </c>
      <c r="D2360" t="s">
        <v>15240</v>
      </c>
      <c r="E2360" t="s">
        <v>67</v>
      </c>
      <c r="F2360" t="s">
        <v>32</v>
      </c>
      <c r="G2360" t="s">
        <v>120</v>
      </c>
      <c r="H2360" t="s">
        <v>57</v>
      </c>
      <c r="I2360" t="s">
        <v>26</v>
      </c>
      <c r="J2360" t="s">
        <v>15241</v>
      </c>
      <c r="K2360" t="s">
        <v>19</v>
      </c>
    </row>
    <row r="2361" spans="1:11" x14ac:dyDescent="0.35">
      <c r="A2361">
        <v>5350</v>
      </c>
      <c r="B2361" t="s">
        <v>15242</v>
      </c>
      <c r="C2361">
        <v>30</v>
      </c>
      <c r="D2361" t="s">
        <v>15243</v>
      </c>
      <c r="E2361" t="s">
        <v>22</v>
      </c>
      <c r="F2361" t="s">
        <v>23</v>
      </c>
      <c r="G2361" t="s">
        <v>15</v>
      </c>
      <c r="H2361" t="s">
        <v>16</v>
      </c>
      <c r="I2361" t="s">
        <v>116</v>
      </c>
      <c r="J2361" t="s">
        <v>15244</v>
      </c>
      <c r="K2361" t="s">
        <v>19</v>
      </c>
    </row>
    <row r="2362" spans="1:11" x14ac:dyDescent="0.35">
      <c r="A2362">
        <v>5352</v>
      </c>
      <c r="B2362" t="s">
        <v>15248</v>
      </c>
      <c r="C2362">
        <v>29</v>
      </c>
      <c r="D2362" t="s">
        <v>15249</v>
      </c>
      <c r="E2362" t="s">
        <v>40</v>
      </c>
      <c r="F2362" t="s">
        <v>25</v>
      </c>
      <c r="G2362" t="s">
        <v>120</v>
      </c>
      <c r="H2362" t="s">
        <v>57</v>
      </c>
      <c r="I2362" t="s">
        <v>153</v>
      </c>
      <c r="J2362" t="s">
        <v>15250</v>
      </c>
      <c r="K2362" t="s">
        <v>44</v>
      </c>
    </row>
    <row r="2363" spans="1:11" x14ac:dyDescent="0.35">
      <c r="A2363">
        <v>5353</v>
      </c>
      <c r="B2363" t="s">
        <v>15251</v>
      </c>
      <c r="C2363">
        <v>30</v>
      </c>
      <c r="D2363" t="s">
        <v>15252</v>
      </c>
      <c r="E2363" t="s">
        <v>57</v>
      </c>
      <c r="F2363" t="s">
        <v>149</v>
      </c>
      <c r="G2363" t="s">
        <v>33</v>
      </c>
      <c r="H2363" t="s">
        <v>34</v>
      </c>
      <c r="I2363" t="s">
        <v>116</v>
      </c>
      <c r="J2363" t="s">
        <v>15253</v>
      </c>
      <c r="K2363" t="s">
        <v>28</v>
      </c>
    </row>
    <row r="2364" spans="1:11" x14ac:dyDescent="0.35">
      <c r="A2364">
        <v>5354</v>
      </c>
      <c r="B2364" t="s">
        <v>15254</v>
      </c>
      <c r="C2364">
        <v>29</v>
      </c>
      <c r="D2364" t="s">
        <v>15255</v>
      </c>
      <c r="E2364" t="s">
        <v>57</v>
      </c>
      <c r="F2364" t="s">
        <v>133</v>
      </c>
      <c r="G2364" t="s">
        <v>52</v>
      </c>
      <c r="H2364" t="s">
        <v>13</v>
      </c>
      <c r="I2364" t="s">
        <v>48</v>
      </c>
      <c r="J2364" t="s">
        <v>15256</v>
      </c>
      <c r="K2364" t="s">
        <v>28</v>
      </c>
    </row>
    <row r="2365" spans="1:11" x14ac:dyDescent="0.35">
      <c r="A2365">
        <v>5357</v>
      </c>
      <c r="B2365" t="s">
        <v>9977</v>
      </c>
      <c r="C2365">
        <v>27</v>
      </c>
      <c r="D2365" t="s">
        <v>15262</v>
      </c>
      <c r="E2365" t="s">
        <v>40</v>
      </c>
      <c r="F2365" t="s">
        <v>40</v>
      </c>
      <c r="G2365" t="s">
        <v>62</v>
      </c>
      <c r="H2365" t="s">
        <v>23</v>
      </c>
      <c r="I2365" t="s">
        <v>58</v>
      </c>
      <c r="J2365" t="s">
        <v>15263</v>
      </c>
      <c r="K2365" t="s">
        <v>37</v>
      </c>
    </row>
    <row r="2366" spans="1:11" x14ac:dyDescent="0.35">
      <c r="A2366">
        <v>5358</v>
      </c>
      <c r="B2366" t="s">
        <v>15264</v>
      </c>
      <c r="C2366">
        <v>27</v>
      </c>
      <c r="D2366" t="s">
        <v>15265</v>
      </c>
      <c r="E2366" t="s">
        <v>34</v>
      </c>
      <c r="F2366" t="s">
        <v>14</v>
      </c>
      <c r="G2366" t="s">
        <v>15</v>
      </c>
      <c r="H2366" t="s">
        <v>16</v>
      </c>
      <c r="I2366" t="s">
        <v>63</v>
      </c>
      <c r="J2366" t="s">
        <v>15266</v>
      </c>
      <c r="K2366" t="s">
        <v>19</v>
      </c>
    </row>
    <row r="2367" spans="1:11" x14ac:dyDescent="0.35">
      <c r="A2367">
        <v>5359</v>
      </c>
      <c r="B2367" t="s">
        <v>15267</v>
      </c>
      <c r="C2367">
        <v>26</v>
      </c>
      <c r="D2367" t="s">
        <v>15268</v>
      </c>
      <c r="E2367" t="s">
        <v>57</v>
      </c>
      <c r="F2367" t="s">
        <v>67</v>
      </c>
      <c r="G2367" t="s">
        <v>33</v>
      </c>
      <c r="H2367" t="s">
        <v>34</v>
      </c>
      <c r="I2367" t="s">
        <v>153</v>
      </c>
      <c r="J2367" t="s">
        <v>15269</v>
      </c>
      <c r="K2367" t="s">
        <v>37</v>
      </c>
    </row>
    <row r="2368" spans="1:11" x14ac:dyDescent="0.35">
      <c r="A2368">
        <v>5360</v>
      </c>
      <c r="B2368" t="s">
        <v>15270</v>
      </c>
      <c r="C2368">
        <v>30</v>
      </c>
      <c r="D2368" t="s">
        <v>15271</v>
      </c>
      <c r="E2368" t="s">
        <v>40</v>
      </c>
      <c r="F2368" t="s">
        <v>40</v>
      </c>
      <c r="G2368" t="s">
        <v>47</v>
      </c>
      <c r="H2368" t="s">
        <v>31</v>
      </c>
      <c r="I2368" t="s">
        <v>102</v>
      </c>
      <c r="J2368" t="s">
        <v>15272</v>
      </c>
      <c r="K2368" t="s">
        <v>44</v>
      </c>
    </row>
    <row r="2369" spans="1:11" x14ac:dyDescent="0.35">
      <c r="A2369">
        <v>5363</v>
      </c>
      <c r="B2369" t="s">
        <v>15279</v>
      </c>
      <c r="C2369">
        <v>26</v>
      </c>
      <c r="D2369" t="s">
        <v>15280</v>
      </c>
      <c r="E2369" t="s">
        <v>57</v>
      </c>
      <c r="F2369" t="s">
        <v>14</v>
      </c>
      <c r="G2369" t="s">
        <v>47</v>
      </c>
      <c r="H2369" t="s">
        <v>31</v>
      </c>
      <c r="I2369" t="s">
        <v>26</v>
      </c>
      <c r="J2369" t="s">
        <v>15281</v>
      </c>
      <c r="K2369" t="s">
        <v>37</v>
      </c>
    </row>
    <row r="2370" spans="1:11" x14ac:dyDescent="0.35">
      <c r="A2370">
        <v>5367</v>
      </c>
      <c r="B2370" t="s">
        <v>15291</v>
      </c>
      <c r="C2370">
        <v>28</v>
      </c>
      <c r="D2370" t="s">
        <v>15292</v>
      </c>
      <c r="E2370" t="s">
        <v>101</v>
      </c>
      <c r="F2370" t="s">
        <v>25</v>
      </c>
      <c r="G2370" t="s">
        <v>47</v>
      </c>
      <c r="H2370" t="s">
        <v>31</v>
      </c>
      <c r="I2370" t="s">
        <v>17</v>
      </c>
      <c r="J2370" t="s">
        <v>15293</v>
      </c>
      <c r="K2370" t="s">
        <v>28</v>
      </c>
    </row>
    <row r="2371" spans="1:11" x14ac:dyDescent="0.35">
      <c r="A2371">
        <v>5369</v>
      </c>
      <c r="B2371" t="s">
        <v>15297</v>
      </c>
      <c r="C2371">
        <v>29</v>
      </c>
      <c r="D2371" t="s">
        <v>15298</v>
      </c>
      <c r="E2371" t="s">
        <v>40</v>
      </c>
      <c r="F2371" t="s">
        <v>169</v>
      </c>
      <c r="G2371" t="s">
        <v>62</v>
      </c>
      <c r="H2371" t="s">
        <v>23</v>
      </c>
      <c r="I2371" t="s">
        <v>91</v>
      </c>
      <c r="J2371" t="s">
        <v>15299</v>
      </c>
      <c r="K2371" t="s">
        <v>76</v>
      </c>
    </row>
    <row r="2372" spans="1:11" x14ac:dyDescent="0.35">
      <c r="A2372">
        <v>5373</v>
      </c>
      <c r="B2372" t="s">
        <v>15309</v>
      </c>
      <c r="C2372">
        <v>26</v>
      </c>
      <c r="D2372" t="s">
        <v>15310</v>
      </c>
      <c r="E2372" t="s">
        <v>31</v>
      </c>
      <c r="F2372" t="s">
        <v>16</v>
      </c>
      <c r="G2372" t="s">
        <v>15</v>
      </c>
      <c r="H2372" t="s">
        <v>16</v>
      </c>
      <c r="I2372" t="s">
        <v>88</v>
      </c>
      <c r="J2372" t="s">
        <v>15311</v>
      </c>
      <c r="K2372" t="s">
        <v>76</v>
      </c>
    </row>
    <row r="2373" spans="1:11" x14ac:dyDescent="0.35">
      <c r="A2373">
        <v>5375</v>
      </c>
      <c r="B2373" t="s">
        <v>15314</v>
      </c>
      <c r="C2373">
        <v>27</v>
      </c>
      <c r="D2373" t="s">
        <v>15315</v>
      </c>
      <c r="E2373" t="s">
        <v>31</v>
      </c>
      <c r="F2373" t="s">
        <v>57</v>
      </c>
      <c r="G2373" t="s">
        <v>15</v>
      </c>
      <c r="H2373" t="s">
        <v>16</v>
      </c>
      <c r="I2373" t="s">
        <v>116</v>
      </c>
      <c r="J2373" t="s">
        <v>15316</v>
      </c>
      <c r="K2373" t="s">
        <v>19</v>
      </c>
    </row>
    <row r="2374" spans="1:11" x14ac:dyDescent="0.35">
      <c r="A2374">
        <v>5376</v>
      </c>
      <c r="B2374" t="s">
        <v>15317</v>
      </c>
      <c r="C2374">
        <v>28</v>
      </c>
      <c r="D2374" t="s">
        <v>15318</v>
      </c>
      <c r="E2374" t="s">
        <v>14</v>
      </c>
      <c r="F2374" t="s">
        <v>40</v>
      </c>
      <c r="G2374" t="s">
        <v>52</v>
      </c>
      <c r="H2374" t="s">
        <v>13</v>
      </c>
      <c r="I2374" t="s">
        <v>63</v>
      </c>
      <c r="J2374" t="s">
        <v>15319</v>
      </c>
      <c r="K2374" t="s">
        <v>37</v>
      </c>
    </row>
    <row r="2375" spans="1:11" x14ac:dyDescent="0.35">
      <c r="A2375">
        <v>5378</v>
      </c>
      <c r="B2375" t="s">
        <v>15322</v>
      </c>
      <c r="C2375">
        <v>26</v>
      </c>
      <c r="D2375" t="s">
        <v>15323</v>
      </c>
      <c r="E2375" t="s">
        <v>22</v>
      </c>
      <c r="F2375" t="s">
        <v>40</v>
      </c>
      <c r="G2375" t="s">
        <v>120</v>
      </c>
      <c r="H2375" t="s">
        <v>57</v>
      </c>
      <c r="I2375" t="s">
        <v>48</v>
      </c>
      <c r="J2375" t="s">
        <v>15324</v>
      </c>
      <c r="K2375" t="s">
        <v>19</v>
      </c>
    </row>
    <row r="2376" spans="1:11" x14ac:dyDescent="0.35">
      <c r="A2376">
        <v>5380</v>
      </c>
      <c r="B2376" t="s">
        <v>15328</v>
      </c>
      <c r="C2376">
        <v>28</v>
      </c>
      <c r="D2376" t="s">
        <v>15329</v>
      </c>
      <c r="E2376" t="s">
        <v>16</v>
      </c>
      <c r="F2376" t="s">
        <v>23</v>
      </c>
      <c r="G2376" t="s">
        <v>80</v>
      </c>
      <c r="H2376" t="s">
        <v>32</v>
      </c>
      <c r="I2376" t="s">
        <v>91</v>
      </c>
      <c r="J2376" t="s">
        <v>15330</v>
      </c>
      <c r="K2376" t="s">
        <v>28</v>
      </c>
    </row>
    <row r="2377" spans="1:11" x14ac:dyDescent="0.35">
      <c r="A2377">
        <v>5381</v>
      </c>
      <c r="B2377" t="s">
        <v>15331</v>
      </c>
      <c r="C2377">
        <v>26</v>
      </c>
      <c r="D2377" t="s">
        <v>15332</v>
      </c>
      <c r="E2377" t="s">
        <v>13</v>
      </c>
      <c r="F2377" t="s">
        <v>57</v>
      </c>
      <c r="G2377" t="s">
        <v>33</v>
      </c>
      <c r="H2377" t="s">
        <v>34</v>
      </c>
      <c r="I2377" t="s">
        <v>53</v>
      </c>
      <c r="J2377" t="s">
        <v>15333</v>
      </c>
      <c r="K2377" t="s">
        <v>19</v>
      </c>
    </row>
    <row r="2378" spans="1:11" x14ac:dyDescent="0.35">
      <c r="A2378">
        <v>5382</v>
      </c>
      <c r="B2378" t="s">
        <v>319</v>
      </c>
      <c r="C2378">
        <v>27</v>
      </c>
      <c r="D2378" t="s">
        <v>15334</v>
      </c>
      <c r="E2378" t="s">
        <v>101</v>
      </c>
      <c r="F2378" t="s">
        <v>22</v>
      </c>
      <c r="G2378" t="s">
        <v>52</v>
      </c>
      <c r="H2378" t="s">
        <v>13</v>
      </c>
      <c r="I2378" t="s">
        <v>53</v>
      </c>
      <c r="J2378" t="s">
        <v>15335</v>
      </c>
      <c r="K2378" t="s">
        <v>76</v>
      </c>
    </row>
    <row r="2379" spans="1:11" x14ac:dyDescent="0.35">
      <c r="A2379">
        <v>5383</v>
      </c>
      <c r="B2379" t="s">
        <v>15336</v>
      </c>
      <c r="C2379">
        <v>27</v>
      </c>
      <c r="D2379" t="s">
        <v>15337</v>
      </c>
      <c r="E2379" t="s">
        <v>79</v>
      </c>
      <c r="F2379" t="s">
        <v>16</v>
      </c>
      <c r="G2379" t="s">
        <v>33</v>
      </c>
      <c r="H2379" t="s">
        <v>34</v>
      </c>
      <c r="I2379" t="s">
        <v>53</v>
      </c>
      <c r="J2379">
        <v>5228432856</v>
      </c>
      <c r="K2379" t="s">
        <v>19</v>
      </c>
    </row>
    <row r="2380" spans="1:11" x14ac:dyDescent="0.35">
      <c r="A2380">
        <v>5384</v>
      </c>
      <c r="B2380" t="s">
        <v>15338</v>
      </c>
      <c r="C2380">
        <v>30</v>
      </c>
      <c r="D2380" t="s">
        <v>15339</v>
      </c>
      <c r="E2380" t="s">
        <v>177</v>
      </c>
      <c r="F2380" t="s">
        <v>31</v>
      </c>
      <c r="G2380" t="s">
        <v>47</v>
      </c>
      <c r="H2380" t="s">
        <v>31</v>
      </c>
      <c r="I2380" t="s">
        <v>88</v>
      </c>
      <c r="J2380" t="s">
        <v>15340</v>
      </c>
      <c r="K2380" t="s">
        <v>19</v>
      </c>
    </row>
    <row r="2381" spans="1:11" x14ac:dyDescent="0.35">
      <c r="A2381">
        <v>5385</v>
      </c>
      <c r="B2381" t="s">
        <v>15341</v>
      </c>
      <c r="C2381">
        <v>29</v>
      </c>
      <c r="D2381" t="s">
        <v>15342</v>
      </c>
      <c r="E2381" t="s">
        <v>101</v>
      </c>
      <c r="F2381" t="s">
        <v>31</v>
      </c>
      <c r="G2381" t="s">
        <v>33</v>
      </c>
      <c r="H2381" t="s">
        <v>34</v>
      </c>
      <c r="I2381" t="s">
        <v>26</v>
      </c>
      <c r="J2381" t="s">
        <v>15343</v>
      </c>
      <c r="K2381" t="s">
        <v>76</v>
      </c>
    </row>
    <row r="2382" spans="1:11" x14ac:dyDescent="0.35">
      <c r="A2382">
        <v>5386</v>
      </c>
      <c r="B2382" t="s">
        <v>15344</v>
      </c>
      <c r="C2382">
        <v>26</v>
      </c>
      <c r="D2382" t="s">
        <v>15345</v>
      </c>
      <c r="E2382" t="s">
        <v>79</v>
      </c>
      <c r="F2382" t="s">
        <v>14</v>
      </c>
      <c r="G2382" t="s">
        <v>41</v>
      </c>
      <c r="H2382" t="s">
        <v>42</v>
      </c>
      <c r="I2382" t="s">
        <v>17</v>
      </c>
      <c r="J2382">
        <v>6903578020</v>
      </c>
      <c r="K2382" t="s">
        <v>19</v>
      </c>
    </row>
    <row r="2383" spans="1:11" x14ac:dyDescent="0.35">
      <c r="A2383">
        <v>5387</v>
      </c>
      <c r="B2383" t="s">
        <v>15346</v>
      </c>
      <c r="C2383">
        <v>29</v>
      </c>
      <c r="D2383" t="s">
        <v>15347</v>
      </c>
      <c r="E2383" t="s">
        <v>42</v>
      </c>
      <c r="F2383" t="s">
        <v>201</v>
      </c>
      <c r="G2383" t="s">
        <v>24</v>
      </c>
      <c r="H2383" t="s">
        <v>25</v>
      </c>
      <c r="I2383" t="s">
        <v>58</v>
      </c>
      <c r="J2383" t="s">
        <v>15348</v>
      </c>
      <c r="K2383" t="s">
        <v>37</v>
      </c>
    </row>
    <row r="2384" spans="1:11" x14ac:dyDescent="0.35">
      <c r="A2384">
        <v>5388</v>
      </c>
      <c r="B2384" t="s">
        <v>15349</v>
      </c>
      <c r="C2384">
        <v>28</v>
      </c>
      <c r="D2384" t="s">
        <v>15350</v>
      </c>
      <c r="E2384" t="s">
        <v>149</v>
      </c>
      <c r="F2384" t="s">
        <v>42</v>
      </c>
      <c r="G2384" t="s">
        <v>24</v>
      </c>
      <c r="H2384" t="s">
        <v>25</v>
      </c>
      <c r="I2384" t="s">
        <v>26</v>
      </c>
      <c r="J2384" t="s">
        <v>15351</v>
      </c>
      <c r="K2384" t="s">
        <v>76</v>
      </c>
    </row>
    <row r="2385" spans="1:11" x14ac:dyDescent="0.35">
      <c r="A2385">
        <v>5389</v>
      </c>
      <c r="B2385" t="s">
        <v>15352</v>
      </c>
      <c r="C2385">
        <v>27</v>
      </c>
      <c r="D2385" t="s">
        <v>15353</v>
      </c>
      <c r="E2385" t="s">
        <v>67</v>
      </c>
      <c r="F2385" t="s">
        <v>14</v>
      </c>
      <c r="G2385" t="s">
        <v>80</v>
      </c>
      <c r="H2385" t="s">
        <v>32</v>
      </c>
      <c r="I2385" t="s">
        <v>58</v>
      </c>
      <c r="J2385">
        <v>7171178561</v>
      </c>
      <c r="K2385" t="s">
        <v>28</v>
      </c>
    </row>
    <row r="2386" spans="1:11" x14ac:dyDescent="0.35">
      <c r="A2386">
        <v>5390</v>
      </c>
      <c r="B2386" t="s">
        <v>15354</v>
      </c>
      <c r="C2386">
        <v>26</v>
      </c>
      <c r="D2386" t="s">
        <v>15355</v>
      </c>
      <c r="E2386" t="s">
        <v>177</v>
      </c>
      <c r="F2386" t="s">
        <v>57</v>
      </c>
      <c r="G2386" t="s">
        <v>87</v>
      </c>
      <c r="H2386" t="s">
        <v>79</v>
      </c>
      <c r="I2386" t="s">
        <v>26</v>
      </c>
      <c r="J2386" t="s">
        <v>15356</v>
      </c>
      <c r="K2386" t="s">
        <v>76</v>
      </c>
    </row>
    <row r="2387" spans="1:11" x14ac:dyDescent="0.35">
      <c r="A2387">
        <v>5391</v>
      </c>
      <c r="B2387" t="s">
        <v>15357</v>
      </c>
      <c r="C2387">
        <v>30</v>
      </c>
      <c r="D2387" t="s">
        <v>15358</v>
      </c>
      <c r="E2387" t="s">
        <v>34</v>
      </c>
      <c r="F2387" t="s">
        <v>67</v>
      </c>
      <c r="G2387" t="s">
        <v>87</v>
      </c>
      <c r="H2387" t="s">
        <v>79</v>
      </c>
      <c r="I2387" t="s">
        <v>170</v>
      </c>
      <c r="J2387">
        <f>1-762-225-2403</f>
        <v>-3389</v>
      </c>
      <c r="K2387" t="s">
        <v>37</v>
      </c>
    </row>
    <row r="2388" spans="1:11" x14ac:dyDescent="0.35">
      <c r="A2388">
        <v>5392</v>
      </c>
      <c r="B2388" t="s">
        <v>15359</v>
      </c>
      <c r="C2388">
        <v>29</v>
      </c>
      <c r="D2388" t="s">
        <v>15360</v>
      </c>
      <c r="E2388" t="s">
        <v>169</v>
      </c>
      <c r="F2388" t="s">
        <v>22</v>
      </c>
      <c r="G2388" t="s">
        <v>47</v>
      </c>
      <c r="H2388" t="s">
        <v>31</v>
      </c>
      <c r="I2388" t="s">
        <v>53</v>
      </c>
      <c r="J2388" t="s">
        <v>15361</v>
      </c>
      <c r="K2388" t="s">
        <v>37</v>
      </c>
    </row>
    <row r="2389" spans="1:11" x14ac:dyDescent="0.35">
      <c r="A2389">
        <v>5393</v>
      </c>
      <c r="B2389" t="s">
        <v>15362</v>
      </c>
      <c r="C2389">
        <v>29</v>
      </c>
      <c r="D2389" t="s">
        <v>15363</v>
      </c>
      <c r="E2389" t="s">
        <v>79</v>
      </c>
      <c r="F2389" t="s">
        <v>101</v>
      </c>
      <c r="G2389" t="s">
        <v>80</v>
      </c>
      <c r="H2389" t="s">
        <v>32</v>
      </c>
      <c r="I2389" t="s">
        <v>146</v>
      </c>
      <c r="J2389" t="s">
        <v>15364</v>
      </c>
      <c r="K2389" t="s">
        <v>37</v>
      </c>
    </row>
    <row r="2390" spans="1:11" x14ac:dyDescent="0.35">
      <c r="A2390">
        <v>5400</v>
      </c>
      <c r="B2390" t="s">
        <v>15378</v>
      </c>
      <c r="C2390">
        <v>26</v>
      </c>
      <c r="D2390" t="s">
        <v>15379</v>
      </c>
      <c r="E2390" t="s">
        <v>42</v>
      </c>
      <c r="F2390" t="s">
        <v>34</v>
      </c>
      <c r="G2390" t="s">
        <v>87</v>
      </c>
      <c r="H2390" t="s">
        <v>79</v>
      </c>
      <c r="I2390" t="s">
        <v>53</v>
      </c>
      <c r="J2390" t="s">
        <v>15380</v>
      </c>
      <c r="K2390" t="s">
        <v>28</v>
      </c>
    </row>
    <row r="2391" spans="1:11" x14ac:dyDescent="0.35">
      <c r="A2391">
        <v>5401</v>
      </c>
      <c r="B2391" t="s">
        <v>15381</v>
      </c>
      <c r="C2391">
        <v>30</v>
      </c>
      <c r="D2391" t="s">
        <v>15382</v>
      </c>
      <c r="E2391" t="s">
        <v>23</v>
      </c>
      <c r="F2391" t="s">
        <v>13</v>
      </c>
      <c r="G2391" t="s">
        <v>47</v>
      </c>
      <c r="H2391" t="s">
        <v>31</v>
      </c>
      <c r="I2391" t="s">
        <v>88</v>
      </c>
      <c r="J2391">
        <v>2506549592</v>
      </c>
      <c r="K2391" t="s">
        <v>44</v>
      </c>
    </row>
    <row r="2392" spans="1:11" x14ac:dyDescent="0.35">
      <c r="A2392">
        <v>5403</v>
      </c>
      <c r="B2392" t="s">
        <v>15386</v>
      </c>
      <c r="C2392">
        <v>27</v>
      </c>
      <c r="D2392" t="s">
        <v>15387</v>
      </c>
      <c r="E2392" t="s">
        <v>23</v>
      </c>
      <c r="F2392" t="s">
        <v>177</v>
      </c>
      <c r="G2392" t="s">
        <v>33</v>
      </c>
      <c r="H2392" t="s">
        <v>34</v>
      </c>
      <c r="I2392" t="s">
        <v>68</v>
      </c>
      <c r="J2392" t="s">
        <v>15388</v>
      </c>
      <c r="K2392" t="s">
        <v>19</v>
      </c>
    </row>
    <row r="2393" spans="1:11" x14ac:dyDescent="0.35">
      <c r="A2393">
        <v>5404</v>
      </c>
      <c r="B2393" t="s">
        <v>15389</v>
      </c>
      <c r="C2393">
        <v>28</v>
      </c>
      <c r="D2393" t="s">
        <v>15390</v>
      </c>
      <c r="E2393" t="s">
        <v>149</v>
      </c>
      <c r="F2393" t="s">
        <v>133</v>
      </c>
      <c r="G2393" t="s">
        <v>87</v>
      </c>
      <c r="H2393" t="s">
        <v>79</v>
      </c>
      <c r="I2393" t="s">
        <v>35</v>
      </c>
      <c r="J2393" t="s">
        <v>15391</v>
      </c>
      <c r="K2393" t="s">
        <v>28</v>
      </c>
    </row>
    <row r="2394" spans="1:11" x14ac:dyDescent="0.35">
      <c r="A2394">
        <v>5406</v>
      </c>
      <c r="B2394" t="s">
        <v>15395</v>
      </c>
      <c r="C2394">
        <v>28</v>
      </c>
      <c r="D2394" t="s">
        <v>15396</v>
      </c>
      <c r="E2394" t="s">
        <v>42</v>
      </c>
      <c r="F2394" t="s">
        <v>25</v>
      </c>
      <c r="G2394" t="s">
        <v>87</v>
      </c>
      <c r="H2394" t="s">
        <v>79</v>
      </c>
      <c r="I2394" t="s">
        <v>102</v>
      </c>
      <c r="J2394" t="s">
        <v>15397</v>
      </c>
      <c r="K2394" t="s">
        <v>28</v>
      </c>
    </row>
    <row r="2395" spans="1:11" x14ac:dyDescent="0.35">
      <c r="A2395">
        <v>5408</v>
      </c>
      <c r="B2395" t="s">
        <v>15401</v>
      </c>
      <c r="C2395">
        <v>29</v>
      </c>
      <c r="D2395" t="s">
        <v>15402</v>
      </c>
      <c r="E2395" t="s">
        <v>25</v>
      </c>
      <c r="F2395" t="s">
        <v>14</v>
      </c>
      <c r="G2395" t="s">
        <v>15</v>
      </c>
      <c r="H2395" t="s">
        <v>16</v>
      </c>
      <c r="I2395" t="s">
        <v>26</v>
      </c>
      <c r="J2395" t="s">
        <v>15403</v>
      </c>
      <c r="K2395" t="s">
        <v>37</v>
      </c>
    </row>
    <row r="2396" spans="1:11" x14ac:dyDescent="0.35">
      <c r="A2396">
        <v>5409</v>
      </c>
      <c r="B2396" t="s">
        <v>15404</v>
      </c>
      <c r="C2396">
        <v>28</v>
      </c>
      <c r="D2396" t="s">
        <v>15405</v>
      </c>
      <c r="E2396" t="s">
        <v>42</v>
      </c>
      <c r="F2396" t="s">
        <v>177</v>
      </c>
      <c r="G2396" t="s">
        <v>24</v>
      </c>
      <c r="H2396" t="s">
        <v>25</v>
      </c>
      <c r="I2396" t="s">
        <v>58</v>
      </c>
      <c r="J2396" t="s">
        <v>15406</v>
      </c>
      <c r="K2396" t="s">
        <v>28</v>
      </c>
    </row>
    <row r="2397" spans="1:11" x14ac:dyDescent="0.35">
      <c r="A2397">
        <v>5413</v>
      </c>
      <c r="B2397" t="s">
        <v>15416</v>
      </c>
      <c r="C2397">
        <v>26</v>
      </c>
      <c r="D2397" t="s">
        <v>15417</v>
      </c>
      <c r="E2397" t="s">
        <v>34</v>
      </c>
      <c r="F2397" t="s">
        <v>42</v>
      </c>
      <c r="G2397" t="s">
        <v>15</v>
      </c>
      <c r="H2397" t="s">
        <v>16</v>
      </c>
      <c r="I2397" t="s">
        <v>17</v>
      </c>
      <c r="J2397" t="s">
        <v>15418</v>
      </c>
      <c r="K2397" t="s">
        <v>19</v>
      </c>
    </row>
    <row r="2398" spans="1:11" x14ac:dyDescent="0.35">
      <c r="A2398">
        <v>5415</v>
      </c>
      <c r="B2398" t="s">
        <v>15422</v>
      </c>
      <c r="C2398">
        <v>26</v>
      </c>
      <c r="D2398" t="s">
        <v>15423</v>
      </c>
      <c r="E2398" t="s">
        <v>169</v>
      </c>
      <c r="F2398" t="s">
        <v>67</v>
      </c>
      <c r="G2398" t="s">
        <v>120</v>
      </c>
      <c r="H2398" t="s">
        <v>57</v>
      </c>
      <c r="I2398" t="s">
        <v>91</v>
      </c>
      <c r="J2398" t="s">
        <v>15424</v>
      </c>
      <c r="K2398" t="s">
        <v>76</v>
      </c>
    </row>
    <row r="2399" spans="1:11" x14ac:dyDescent="0.35">
      <c r="A2399">
        <v>5417</v>
      </c>
      <c r="B2399" t="s">
        <v>15428</v>
      </c>
      <c r="C2399">
        <v>28</v>
      </c>
      <c r="D2399" t="s">
        <v>15429</v>
      </c>
      <c r="E2399" t="s">
        <v>16</v>
      </c>
      <c r="F2399" t="s">
        <v>42</v>
      </c>
      <c r="G2399" t="s">
        <v>47</v>
      </c>
      <c r="H2399" t="s">
        <v>31</v>
      </c>
      <c r="I2399" t="s">
        <v>102</v>
      </c>
      <c r="J2399" t="s">
        <v>15430</v>
      </c>
      <c r="K2399" t="s">
        <v>19</v>
      </c>
    </row>
    <row r="2400" spans="1:11" x14ac:dyDescent="0.35">
      <c r="A2400">
        <v>5419</v>
      </c>
      <c r="B2400" t="s">
        <v>1893</v>
      </c>
      <c r="C2400">
        <v>30</v>
      </c>
      <c r="D2400" t="s">
        <v>15434</v>
      </c>
      <c r="E2400" t="s">
        <v>23</v>
      </c>
      <c r="F2400" t="s">
        <v>67</v>
      </c>
      <c r="G2400" t="s">
        <v>120</v>
      </c>
      <c r="H2400" t="s">
        <v>57</v>
      </c>
      <c r="I2400" t="s">
        <v>116</v>
      </c>
      <c r="J2400" t="s">
        <v>15435</v>
      </c>
      <c r="K2400" t="s">
        <v>28</v>
      </c>
    </row>
    <row r="2401" spans="1:11" x14ac:dyDescent="0.35">
      <c r="A2401">
        <v>5422</v>
      </c>
      <c r="B2401" t="s">
        <v>15441</v>
      </c>
      <c r="C2401">
        <v>29</v>
      </c>
      <c r="D2401" t="s">
        <v>15442</v>
      </c>
      <c r="E2401" t="s">
        <v>32</v>
      </c>
      <c r="F2401" t="s">
        <v>79</v>
      </c>
      <c r="G2401" t="s">
        <v>120</v>
      </c>
      <c r="H2401" t="s">
        <v>57</v>
      </c>
      <c r="I2401" t="s">
        <v>116</v>
      </c>
      <c r="J2401" t="s">
        <v>15443</v>
      </c>
      <c r="K2401" t="s">
        <v>28</v>
      </c>
    </row>
    <row r="2402" spans="1:11" x14ac:dyDescent="0.35">
      <c r="A2402">
        <v>5423</v>
      </c>
      <c r="B2402" t="s">
        <v>15444</v>
      </c>
      <c r="C2402">
        <v>28</v>
      </c>
      <c r="D2402" t="s">
        <v>15445</v>
      </c>
      <c r="E2402" t="s">
        <v>32</v>
      </c>
      <c r="F2402" t="s">
        <v>34</v>
      </c>
      <c r="G2402" t="s">
        <v>87</v>
      </c>
      <c r="H2402" t="s">
        <v>79</v>
      </c>
      <c r="I2402" t="s">
        <v>26</v>
      </c>
      <c r="J2402" t="s">
        <v>15446</v>
      </c>
      <c r="K2402" t="s">
        <v>37</v>
      </c>
    </row>
    <row r="2403" spans="1:11" x14ac:dyDescent="0.35">
      <c r="A2403">
        <v>5429</v>
      </c>
      <c r="B2403" t="s">
        <v>15462</v>
      </c>
      <c r="C2403">
        <v>29</v>
      </c>
      <c r="D2403" t="s">
        <v>15463</v>
      </c>
      <c r="E2403" t="s">
        <v>79</v>
      </c>
      <c r="F2403" t="s">
        <v>133</v>
      </c>
      <c r="G2403" t="s">
        <v>52</v>
      </c>
      <c r="H2403" t="s">
        <v>13</v>
      </c>
      <c r="I2403" t="s">
        <v>116</v>
      </c>
      <c r="J2403">
        <v>5396998130</v>
      </c>
      <c r="K2403" t="s">
        <v>37</v>
      </c>
    </row>
    <row r="2404" spans="1:11" x14ac:dyDescent="0.35">
      <c r="A2404">
        <v>5432</v>
      </c>
      <c r="B2404" t="s">
        <v>9863</v>
      </c>
      <c r="C2404">
        <v>29</v>
      </c>
      <c r="D2404" t="s">
        <v>15469</v>
      </c>
      <c r="E2404" t="s">
        <v>32</v>
      </c>
      <c r="F2404" t="s">
        <v>42</v>
      </c>
      <c r="G2404" t="s">
        <v>52</v>
      </c>
      <c r="H2404" t="s">
        <v>13</v>
      </c>
      <c r="I2404" t="s">
        <v>48</v>
      </c>
      <c r="J2404" t="s">
        <v>15470</v>
      </c>
      <c r="K2404" t="s">
        <v>19</v>
      </c>
    </row>
    <row r="2405" spans="1:11" x14ac:dyDescent="0.35">
      <c r="A2405">
        <v>5433</v>
      </c>
      <c r="B2405" t="s">
        <v>15471</v>
      </c>
      <c r="C2405">
        <v>28</v>
      </c>
      <c r="D2405" t="s">
        <v>15472</v>
      </c>
      <c r="E2405" t="s">
        <v>169</v>
      </c>
      <c r="F2405" t="s">
        <v>13</v>
      </c>
      <c r="G2405" t="s">
        <v>41</v>
      </c>
      <c r="H2405" t="s">
        <v>42</v>
      </c>
      <c r="I2405" t="s">
        <v>63</v>
      </c>
      <c r="J2405" t="s">
        <v>15473</v>
      </c>
      <c r="K2405" t="s">
        <v>28</v>
      </c>
    </row>
    <row r="2406" spans="1:11" x14ac:dyDescent="0.35">
      <c r="A2406">
        <v>5438</v>
      </c>
      <c r="B2406" t="s">
        <v>15485</v>
      </c>
      <c r="C2406">
        <v>28</v>
      </c>
      <c r="D2406" t="s">
        <v>15486</v>
      </c>
      <c r="E2406" t="s">
        <v>23</v>
      </c>
      <c r="F2406" t="s">
        <v>101</v>
      </c>
      <c r="G2406" t="s">
        <v>24</v>
      </c>
      <c r="H2406" t="s">
        <v>25</v>
      </c>
      <c r="I2406" t="s">
        <v>116</v>
      </c>
      <c r="J2406" t="s">
        <v>15487</v>
      </c>
      <c r="K2406" t="s">
        <v>19</v>
      </c>
    </row>
    <row r="2407" spans="1:11" x14ac:dyDescent="0.35">
      <c r="A2407">
        <v>5441</v>
      </c>
      <c r="B2407" t="s">
        <v>15493</v>
      </c>
      <c r="C2407">
        <v>30</v>
      </c>
      <c r="D2407" t="s">
        <v>15494</v>
      </c>
      <c r="E2407" t="s">
        <v>22</v>
      </c>
      <c r="F2407" t="s">
        <v>177</v>
      </c>
      <c r="G2407" t="s">
        <v>52</v>
      </c>
      <c r="H2407" t="s">
        <v>13</v>
      </c>
      <c r="I2407" t="s">
        <v>170</v>
      </c>
      <c r="J2407" t="s">
        <v>15495</v>
      </c>
      <c r="K2407" t="s">
        <v>44</v>
      </c>
    </row>
    <row r="2408" spans="1:11" x14ac:dyDescent="0.35">
      <c r="A2408">
        <v>5444</v>
      </c>
      <c r="B2408" t="s">
        <v>15502</v>
      </c>
      <c r="C2408">
        <v>26</v>
      </c>
      <c r="D2408" t="s">
        <v>15503</v>
      </c>
      <c r="E2408" t="s">
        <v>133</v>
      </c>
      <c r="F2408" t="s">
        <v>169</v>
      </c>
      <c r="G2408" t="s">
        <v>41</v>
      </c>
      <c r="H2408" t="s">
        <v>42</v>
      </c>
      <c r="I2408" t="s">
        <v>35</v>
      </c>
      <c r="J2408" t="s">
        <v>15504</v>
      </c>
      <c r="K2408" t="s">
        <v>19</v>
      </c>
    </row>
    <row r="2409" spans="1:11" x14ac:dyDescent="0.35">
      <c r="A2409">
        <v>5446</v>
      </c>
      <c r="B2409" t="s">
        <v>15508</v>
      </c>
      <c r="C2409">
        <v>30</v>
      </c>
      <c r="D2409" t="s">
        <v>15509</v>
      </c>
      <c r="E2409" t="s">
        <v>25</v>
      </c>
      <c r="F2409" t="s">
        <v>149</v>
      </c>
      <c r="G2409" t="s">
        <v>41</v>
      </c>
      <c r="H2409" t="s">
        <v>42</v>
      </c>
      <c r="I2409" t="s">
        <v>153</v>
      </c>
      <c r="J2409" t="s">
        <v>15510</v>
      </c>
      <c r="K2409" t="s">
        <v>76</v>
      </c>
    </row>
    <row r="2410" spans="1:11" x14ac:dyDescent="0.35">
      <c r="A2410">
        <v>5448</v>
      </c>
      <c r="B2410" t="s">
        <v>15514</v>
      </c>
      <c r="C2410">
        <v>28</v>
      </c>
      <c r="D2410" t="s">
        <v>15515</v>
      </c>
      <c r="E2410" t="s">
        <v>67</v>
      </c>
      <c r="F2410" t="s">
        <v>57</v>
      </c>
      <c r="G2410" t="s">
        <v>24</v>
      </c>
      <c r="H2410" t="s">
        <v>25</v>
      </c>
      <c r="I2410" t="s">
        <v>48</v>
      </c>
      <c r="J2410" t="s">
        <v>15516</v>
      </c>
      <c r="K2410" t="s">
        <v>19</v>
      </c>
    </row>
    <row r="2411" spans="1:11" x14ac:dyDescent="0.35">
      <c r="A2411">
        <v>5449</v>
      </c>
      <c r="B2411" t="s">
        <v>11426</v>
      </c>
      <c r="C2411">
        <v>30</v>
      </c>
      <c r="D2411" t="s">
        <v>15517</v>
      </c>
      <c r="E2411" t="s">
        <v>14</v>
      </c>
      <c r="F2411" t="s">
        <v>13</v>
      </c>
      <c r="G2411" t="s">
        <v>15</v>
      </c>
      <c r="H2411" t="s">
        <v>16</v>
      </c>
      <c r="I2411" t="s">
        <v>68</v>
      </c>
      <c r="J2411" t="s">
        <v>15518</v>
      </c>
      <c r="K2411" t="s">
        <v>19</v>
      </c>
    </row>
    <row r="2412" spans="1:11" x14ac:dyDescent="0.35">
      <c r="A2412">
        <v>5450</v>
      </c>
      <c r="B2412" t="s">
        <v>15519</v>
      </c>
      <c r="C2412">
        <v>30</v>
      </c>
      <c r="D2412" t="s">
        <v>15520</v>
      </c>
      <c r="E2412" t="s">
        <v>16</v>
      </c>
      <c r="F2412" t="s">
        <v>13</v>
      </c>
      <c r="G2412" t="s">
        <v>41</v>
      </c>
      <c r="H2412" t="s">
        <v>42</v>
      </c>
      <c r="I2412" t="s">
        <v>88</v>
      </c>
      <c r="J2412" t="s">
        <v>15521</v>
      </c>
      <c r="K2412" t="s">
        <v>44</v>
      </c>
    </row>
    <row r="2413" spans="1:11" x14ac:dyDescent="0.35">
      <c r="A2413">
        <v>5451</v>
      </c>
      <c r="B2413" t="s">
        <v>15522</v>
      </c>
      <c r="C2413">
        <v>27</v>
      </c>
      <c r="D2413" t="s">
        <v>15523</v>
      </c>
      <c r="E2413" t="s">
        <v>40</v>
      </c>
      <c r="F2413" t="s">
        <v>101</v>
      </c>
      <c r="G2413" t="s">
        <v>80</v>
      </c>
      <c r="H2413" t="s">
        <v>32</v>
      </c>
      <c r="I2413" t="s">
        <v>102</v>
      </c>
      <c r="J2413" t="s">
        <v>15524</v>
      </c>
      <c r="K2413" t="s">
        <v>28</v>
      </c>
    </row>
    <row r="2414" spans="1:11" x14ac:dyDescent="0.35">
      <c r="A2414">
        <v>5452</v>
      </c>
      <c r="B2414" t="s">
        <v>15525</v>
      </c>
      <c r="C2414">
        <v>29</v>
      </c>
      <c r="D2414" t="s">
        <v>15526</v>
      </c>
      <c r="E2414" t="s">
        <v>57</v>
      </c>
      <c r="F2414" t="s">
        <v>16</v>
      </c>
      <c r="G2414" t="s">
        <v>15</v>
      </c>
      <c r="H2414" t="s">
        <v>16</v>
      </c>
      <c r="I2414" t="s">
        <v>17</v>
      </c>
      <c r="J2414" t="s">
        <v>15527</v>
      </c>
      <c r="K2414" t="s">
        <v>28</v>
      </c>
    </row>
    <row r="2415" spans="1:11" x14ac:dyDescent="0.35">
      <c r="A2415">
        <v>5458</v>
      </c>
      <c r="B2415" t="s">
        <v>15543</v>
      </c>
      <c r="C2415">
        <v>29</v>
      </c>
      <c r="D2415" t="s">
        <v>15544</v>
      </c>
      <c r="E2415" t="s">
        <v>31</v>
      </c>
      <c r="F2415" t="s">
        <v>14</v>
      </c>
      <c r="G2415" t="s">
        <v>33</v>
      </c>
      <c r="H2415" t="s">
        <v>34</v>
      </c>
      <c r="I2415" t="s">
        <v>88</v>
      </c>
      <c r="J2415">
        <f>1-349-512-8601</f>
        <v>-9461</v>
      </c>
      <c r="K2415" t="s">
        <v>28</v>
      </c>
    </row>
    <row r="2416" spans="1:11" x14ac:dyDescent="0.35">
      <c r="A2416">
        <v>5459</v>
      </c>
      <c r="B2416" t="s">
        <v>15545</v>
      </c>
      <c r="C2416">
        <v>28</v>
      </c>
      <c r="D2416" t="s">
        <v>15546</v>
      </c>
      <c r="E2416" t="s">
        <v>133</v>
      </c>
      <c r="F2416" t="s">
        <v>169</v>
      </c>
      <c r="G2416" t="s">
        <v>62</v>
      </c>
      <c r="H2416" t="s">
        <v>23</v>
      </c>
      <c r="I2416" t="s">
        <v>17</v>
      </c>
      <c r="J2416" t="s">
        <v>15547</v>
      </c>
      <c r="K2416" t="s">
        <v>28</v>
      </c>
    </row>
    <row r="2417" spans="1:11" x14ac:dyDescent="0.35">
      <c r="A2417">
        <v>5465</v>
      </c>
      <c r="B2417" t="s">
        <v>15562</v>
      </c>
      <c r="C2417">
        <v>28</v>
      </c>
      <c r="D2417" t="s">
        <v>15563</v>
      </c>
      <c r="E2417" t="s">
        <v>16</v>
      </c>
      <c r="F2417" t="s">
        <v>67</v>
      </c>
      <c r="G2417" t="s">
        <v>87</v>
      </c>
      <c r="H2417" t="s">
        <v>79</v>
      </c>
      <c r="I2417" t="s">
        <v>35</v>
      </c>
      <c r="J2417" t="s">
        <v>15564</v>
      </c>
      <c r="K2417" t="s">
        <v>28</v>
      </c>
    </row>
    <row r="2418" spans="1:11" x14ac:dyDescent="0.35">
      <c r="A2418">
        <v>5466</v>
      </c>
      <c r="B2418" t="s">
        <v>15565</v>
      </c>
      <c r="C2418">
        <v>28</v>
      </c>
      <c r="D2418" t="s">
        <v>15566</v>
      </c>
      <c r="E2418" t="s">
        <v>34</v>
      </c>
      <c r="F2418" t="s">
        <v>14</v>
      </c>
      <c r="G2418" t="s">
        <v>24</v>
      </c>
      <c r="H2418" t="s">
        <v>25</v>
      </c>
      <c r="I2418" t="s">
        <v>153</v>
      </c>
      <c r="J2418" t="s">
        <v>15567</v>
      </c>
      <c r="K2418" t="s">
        <v>44</v>
      </c>
    </row>
    <row r="2419" spans="1:11" x14ac:dyDescent="0.35">
      <c r="A2419">
        <v>5468</v>
      </c>
      <c r="B2419" t="s">
        <v>15571</v>
      </c>
      <c r="C2419">
        <v>27</v>
      </c>
      <c r="D2419" t="s">
        <v>15572</v>
      </c>
      <c r="E2419" t="s">
        <v>22</v>
      </c>
      <c r="F2419" t="s">
        <v>101</v>
      </c>
      <c r="G2419" t="s">
        <v>47</v>
      </c>
      <c r="H2419" t="s">
        <v>31</v>
      </c>
      <c r="I2419" t="s">
        <v>146</v>
      </c>
      <c r="J2419" t="s">
        <v>15573</v>
      </c>
      <c r="K2419" t="s">
        <v>76</v>
      </c>
    </row>
    <row r="2420" spans="1:11" x14ac:dyDescent="0.35">
      <c r="A2420">
        <v>5469</v>
      </c>
      <c r="B2420" t="s">
        <v>15574</v>
      </c>
      <c r="C2420">
        <v>30</v>
      </c>
      <c r="D2420" t="s">
        <v>15575</v>
      </c>
      <c r="E2420" t="s">
        <v>57</v>
      </c>
      <c r="F2420" t="s">
        <v>13</v>
      </c>
      <c r="G2420" t="s">
        <v>120</v>
      </c>
      <c r="H2420" t="s">
        <v>57</v>
      </c>
      <c r="I2420" t="s">
        <v>102</v>
      </c>
      <c r="J2420" t="s">
        <v>15576</v>
      </c>
      <c r="K2420" t="s">
        <v>76</v>
      </c>
    </row>
    <row r="2421" spans="1:11" x14ac:dyDescent="0.35">
      <c r="A2421">
        <v>5471</v>
      </c>
      <c r="B2421" t="s">
        <v>15580</v>
      </c>
      <c r="C2421">
        <v>30</v>
      </c>
      <c r="D2421" t="s">
        <v>15581</v>
      </c>
      <c r="E2421" t="s">
        <v>133</v>
      </c>
      <c r="F2421" t="s">
        <v>16</v>
      </c>
      <c r="G2421" t="s">
        <v>80</v>
      </c>
      <c r="H2421" t="s">
        <v>32</v>
      </c>
      <c r="I2421" t="s">
        <v>116</v>
      </c>
      <c r="J2421" t="s">
        <v>15582</v>
      </c>
      <c r="K2421" t="s">
        <v>44</v>
      </c>
    </row>
    <row r="2422" spans="1:11" x14ac:dyDescent="0.35">
      <c r="A2422">
        <v>5472</v>
      </c>
      <c r="B2422" t="s">
        <v>15583</v>
      </c>
      <c r="C2422">
        <v>28</v>
      </c>
      <c r="D2422" t="s">
        <v>15584</v>
      </c>
      <c r="E2422" t="s">
        <v>133</v>
      </c>
      <c r="F2422" t="s">
        <v>42</v>
      </c>
      <c r="G2422" t="s">
        <v>33</v>
      </c>
      <c r="H2422" t="s">
        <v>34</v>
      </c>
      <c r="I2422" t="s">
        <v>48</v>
      </c>
      <c r="J2422" t="s">
        <v>15585</v>
      </c>
      <c r="K2422" t="s">
        <v>76</v>
      </c>
    </row>
    <row r="2423" spans="1:11" x14ac:dyDescent="0.35">
      <c r="A2423">
        <v>5479</v>
      </c>
      <c r="B2423" t="s">
        <v>15603</v>
      </c>
      <c r="C2423">
        <v>26</v>
      </c>
      <c r="D2423" t="s">
        <v>15604</v>
      </c>
      <c r="E2423" t="s">
        <v>13</v>
      </c>
      <c r="F2423" t="s">
        <v>149</v>
      </c>
      <c r="G2423" t="s">
        <v>41</v>
      </c>
      <c r="H2423" t="s">
        <v>42</v>
      </c>
      <c r="I2423" t="s">
        <v>68</v>
      </c>
      <c r="J2423">
        <v>3532249174</v>
      </c>
      <c r="K2423" t="s">
        <v>76</v>
      </c>
    </row>
    <row r="2424" spans="1:11" x14ac:dyDescent="0.35">
      <c r="A2424">
        <v>5481</v>
      </c>
      <c r="B2424" t="s">
        <v>15608</v>
      </c>
      <c r="C2424">
        <v>30</v>
      </c>
      <c r="D2424" t="s">
        <v>15609</v>
      </c>
      <c r="E2424" t="s">
        <v>201</v>
      </c>
      <c r="F2424" t="s">
        <v>13</v>
      </c>
      <c r="G2424" t="s">
        <v>47</v>
      </c>
      <c r="H2424" t="s">
        <v>31</v>
      </c>
      <c r="I2424" t="s">
        <v>53</v>
      </c>
      <c r="J2424" t="s">
        <v>15610</v>
      </c>
      <c r="K2424" t="s">
        <v>37</v>
      </c>
    </row>
    <row r="2425" spans="1:11" x14ac:dyDescent="0.35">
      <c r="A2425">
        <v>5484</v>
      </c>
      <c r="B2425" t="s">
        <v>15617</v>
      </c>
      <c r="C2425">
        <v>26</v>
      </c>
      <c r="D2425" t="s">
        <v>15618</v>
      </c>
      <c r="E2425" t="s">
        <v>57</v>
      </c>
      <c r="F2425" t="s">
        <v>67</v>
      </c>
      <c r="G2425" t="s">
        <v>47</v>
      </c>
      <c r="H2425" t="s">
        <v>31</v>
      </c>
      <c r="I2425" t="s">
        <v>58</v>
      </c>
      <c r="J2425" t="s">
        <v>15619</v>
      </c>
      <c r="K2425" t="s">
        <v>37</v>
      </c>
    </row>
    <row r="2426" spans="1:11" x14ac:dyDescent="0.35">
      <c r="A2426">
        <v>5485</v>
      </c>
      <c r="B2426" t="s">
        <v>15620</v>
      </c>
      <c r="C2426">
        <v>26</v>
      </c>
      <c r="D2426" t="s">
        <v>15621</v>
      </c>
      <c r="E2426" t="s">
        <v>149</v>
      </c>
      <c r="F2426" t="s">
        <v>169</v>
      </c>
      <c r="G2426" t="s">
        <v>24</v>
      </c>
      <c r="H2426" t="s">
        <v>25</v>
      </c>
      <c r="I2426" t="s">
        <v>153</v>
      </c>
      <c r="J2426" t="s">
        <v>15622</v>
      </c>
      <c r="K2426" t="s">
        <v>28</v>
      </c>
    </row>
    <row r="2427" spans="1:11" x14ac:dyDescent="0.35">
      <c r="A2427">
        <v>5486</v>
      </c>
      <c r="B2427" t="s">
        <v>15623</v>
      </c>
      <c r="C2427">
        <v>27</v>
      </c>
      <c r="D2427" t="s">
        <v>15624</v>
      </c>
      <c r="E2427" t="s">
        <v>34</v>
      </c>
      <c r="F2427" t="s">
        <v>23</v>
      </c>
      <c r="G2427" t="s">
        <v>15</v>
      </c>
      <c r="H2427" t="s">
        <v>16</v>
      </c>
      <c r="I2427" t="s">
        <v>153</v>
      </c>
      <c r="J2427" t="s">
        <v>15625</v>
      </c>
      <c r="K2427" t="s">
        <v>19</v>
      </c>
    </row>
    <row r="2428" spans="1:11" x14ac:dyDescent="0.35">
      <c r="A2428">
        <v>5489</v>
      </c>
      <c r="B2428" t="s">
        <v>15632</v>
      </c>
      <c r="C2428">
        <v>30</v>
      </c>
      <c r="D2428" t="s">
        <v>15633</v>
      </c>
      <c r="E2428" t="s">
        <v>40</v>
      </c>
      <c r="F2428" t="s">
        <v>23</v>
      </c>
      <c r="G2428" t="s">
        <v>120</v>
      </c>
      <c r="H2428" t="s">
        <v>57</v>
      </c>
      <c r="I2428" t="s">
        <v>17</v>
      </c>
      <c r="J2428" t="s">
        <v>15634</v>
      </c>
      <c r="K2428" t="s">
        <v>28</v>
      </c>
    </row>
    <row r="2429" spans="1:11" x14ac:dyDescent="0.35">
      <c r="A2429">
        <v>5490</v>
      </c>
      <c r="B2429" t="s">
        <v>15635</v>
      </c>
      <c r="C2429">
        <v>29</v>
      </c>
      <c r="D2429" t="s">
        <v>15636</v>
      </c>
      <c r="E2429" t="s">
        <v>57</v>
      </c>
      <c r="F2429" t="s">
        <v>57</v>
      </c>
      <c r="G2429" t="s">
        <v>62</v>
      </c>
      <c r="H2429" t="s">
        <v>23</v>
      </c>
      <c r="I2429" t="s">
        <v>35</v>
      </c>
      <c r="J2429" t="s">
        <v>15637</v>
      </c>
      <c r="K2429" t="s">
        <v>37</v>
      </c>
    </row>
    <row r="2430" spans="1:11" x14ac:dyDescent="0.35">
      <c r="A2430">
        <v>5491</v>
      </c>
      <c r="B2430" t="s">
        <v>15638</v>
      </c>
      <c r="C2430">
        <v>26</v>
      </c>
      <c r="D2430" t="s">
        <v>15639</v>
      </c>
      <c r="E2430" t="s">
        <v>177</v>
      </c>
      <c r="F2430" t="s">
        <v>79</v>
      </c>
      <c r="G2430" t="s">
        <v>47</v>
      </c>
      <c r="H2430" t="s">
        <v>31</v>
      </c>
      <c r="I2430" t="s">
        <v>26</v>
      </c>
      <c r="J2430" t="s">
        <v>15640</v>
      </c>
      <c r="K2430" t="s">
        <v>76</v>
      </c>
    </row>
    <row r="2431" spans="1:11" x14ac:dyDescent="0.35">
      <c r="A2431">
        <v>5494</v>
      </c>
      <c r="B2431" t="s">
        <v>15647</v>
      </c>
      <c r="C2431">
        <v>27</v>
      </c>
      <c r="D2431" t="s">
        <v>15648</v>
      </c>
      <c r="E2431" t="s">
        <v>177</v>
      </c>
      <c r="F2431" t="s">
        <v>177</v>
      </c>
      <c r="G2431" t="s">
        <v>52</v>
      </c>
      <c r="H2431" t="s">
        <v>13</v>
      </c>
      <c r="I2431" t="s">
        <v>68</v>
      </c>
      <c r="J2431" t="s">
        <v>15649</v>
      </c>
      <c r="K2431" t="s">
        <v>44</v>
      </c>
    </row>
    <row r="2432" spans="1:11" x14ac:dyDescent="0.35">
      <c r="A2432">
        <v>5495</v>
      </c>
      <c r="B2432" t="s">
        <v>15650</v>
      </c>
      <c r="C2432">
        <v>30</v>
      </c>
      <c r="D2432" t="s">
        <v>15651</v>
      </c>
      <c r="E2432" t="s">
        <v>13</v>
      </c>
      <c r="F2432" t="s">
        <v>101</v>
      </c>
      <c r="G2432" t="s">
        <v>47</v>
      </c>
      <c r="H2432" t="s">
        <v>31</v>
      </c>
      <c r="I2432" t="s">
        <v>146</v>
      </c>
      <c r="J2432" t="s">
        <v>15652</v>
      </c>
      <c r="K2432" t="s">
        <v>76</v>
      </c>
    </row>
    <row r="2433" spans="1:11" x14ac:dyDescent="0.35">
      <c r="A2433">
        <v>5496</v>
      </c>
      <c r="B2433" t="s">
        <v>2621</v>
      </c>
      <c r="C2433">
        <v>26</v>
      </c>
      <c r="D2433" t="s">
        <v>15653</v>
      </c>
      <c r="E2433" t="s">
        <v>149</v>
      </c>
      <c r="F2433" t="s">
        <v>169</v>
      </c>
      <c r="G2433" t="s">
        <v>47</v>
      </c>
      <c r="H2433" t="s">
        <v>31</v>
      </c>
      <c r="I2433" t="s">
        <v>17</v>
      </c>
      <c r="J2433">
        <v>3487105053</v>
      </c>
      <c r="K2433" t="s">
        <v>28</v>
      </c>
    </row>
    <row r="2434" spans="1:11" x14ac:dyDescent="0.35">
      <c r="A2434">
        <v>5497</v>
      </c>
      <c r="B2434" t="s">
        <v>15654</v>
      </c>
      <c r="C2434">
        <v>29</v>
      </c>
      <c r="D2434" t="s">
        <v>15655</v>
      </c>
      <c r="E2434" t="s">
        <v>169</v>
      </c>
      <c r="F2434" t="s">
        <v>101</v>
      </c>
      <c r="G2434" t="s">
        <v>62</v>
      </c>
      <c r="H2434" t="s">
        <v>23</v>
      </c>
      <c r="I2434" t="s">
        <v>26</v>
      </c>
      <c r="J2434">
        <v>5586654951</v>
      </c>
      <c r="K2434" t="s">
        <v>44</v>
      </c>
    </row>
    <row r="2435" spans="1:11" x14ac:dyDescent="0.35">
      <c r="A2435">
        <v>5498</v>
      </c>
      <c r="B2435" t="s">
        <v>15656</v>
      </c>
      <c r="C2435">
        <v>27</v>
      </c>
      <c r="D2435" t="s">
        <v>15657</v>
      </c>
      <c r="E2435" t="s">
        <v>32</v>
      </c>
      <c r="F2435" t="s">
        <v>14</v>
      </c>
      <c r="G2435" t="s">
        <v>15</v>
      </c>
      <c r="H2435" t="s">
        <v>16</v>
      </c>
      <c r="I2435" t="s">
        <v>63</v>
      </c>
      <c r="J2435" t="s">
        <v>15658</v>
      </c>
      <c r="K2435" t="s">
        <v>19</v>
      </c>
    </row>
    <row r="2436" spans="1:11" x14ac:dyDescent="0.35">
      <c r="A2436">
        <v>5500</v>
      </c>
      <c r="B2436" t="s">
        <v>15662</v>
      </c>
      <c r="C2436">
        <v>27</v>
      </c>
      <c r="D2436" t="s">
        <v>15663</v>
      </c>
      <c r="E2436" t="s">
        <v>34</v>
      </c>
      <c r="F2436" t="s">
        <v>169</v>
      </c>
      <c r="G2436" t="s">
        <v>24</v>
      </c>
      <c r="H2436" t="s">
        <v>25</v>
      </c>
      <c r="I2436" t="s">
        <v>116</v>
      </c>
      <c r="J2436" t="s">
        <v>15664</v>
      </c>
      <c r="K2436" t="s">
        <v>19</v>
      </c>
    </row>
    <row r="2437" spans="1:11" x14ac:dyDescent="0.35">
      <c r="A2437">
        <v>5505</v>
      </c>
      <c r="B2437" t="s">
        <v>15676</v>
      </c>
      <c r="C2437">
        <v>29</v>
      </c>
      <c r="D2437" t="s">
        <v>15677</v>
      </c>
      <c r="E2437" t="s">
        <v>67</v>
      </c>
      <c r="F2437" t="s">
        <v>32</v>
      </c>
      <c r="G2437" t="s">
        <v>62</v>
      </c>
      <c r="H2437" t="s">
        <v>23</v>
      </c>
      <c r="I2437" t="s">
        <v>68</v>
      </c>
      <c r="J2437" t="s">
        <v>15678</v>
      </c>
      <c r="K2437" t="s">
        <v>76</v>
      </c>
    </row>
    <row r="2438" spans="1:11" x14ac:dyDescent="0.35">
      <c r="A2438">
        <v>5506</v>
      </c>
      <c r="B2438" t="s">
        <v>15679</v>
      </c>
      <c r="C2438">
        <v>28</v>
      </c>
      <c r="D2438" t="s">
        <v>15680</v>
      </c>
      <c r="E2438" t="s">
        <v>31</v>
      </c>
      <c r="F2438" t="s">
        <v>133</v>
      </c>
      <c r="G2438" t="s">
        <v>80</v>
      </c>
      <c r="H2438" t="s">
        <v>32</v>
      </c>
      <c r="I2438" t="s">
        <v>88</v>
      </c>
      <c r="J2438" t="s">
        <v>15681</v>
      </c>
      <c r="K2438" t="s">
        <v>76</v>
      </c>
    </row>
    <row r="2439" spans="1:11" x14ac:dyDescent="0.35">
      <c r="A2439">
        <v>5508</v>
      </c>
      <c r="B2439" t="s">
        <v>15685</v>
      </c>
      <c r="C2439">
        <v>26</v>
      </c>
      <c r="D2439" t="s">
        <v>15686</v>
      </c>
      <c r="E2439" t="s">
        <v>42</v>
      </c>
      <c r="F2439" t="s">
        <v>13</v>
      </c>
      <c r="G2439" t="s">
        <v>80</v>
      </c>
      <c r="H2439" t="s">
        <v>32</v>
      </c>
      <c r="I2439" t="s">
        <v>116</v>
      </c>
      <c r="J2439" t="s">
        <v>15687</v>
      </c>
      <c r="K2439" t="s">
        <v>19</v>
      </c>
    </row>
    <row r="2440" spans="1:11" x14ac:dyDescent="0.35">
      <c r="A2440">
        <v>5509</v>
      </c>
      <c r="B2440" t="s">
        <v>15688</v>
      </c>
      <c r="C2440">
        <v>26</v>
      </c>
      <c r="D2440" t="s">
        <v>15689</v>
      </c>
      <c r="E2440" t="s">
        <v>22</v>
      </c>
      <c r="F2440" t="s">
        <v>101</v>
      </c>
      <c r="G2440" t="s">
        <v>24</v>
      </c>
      <c r="H2440" t="s">
        <v>25</v>
      </c>
      <c r="I2440" t="s">
        <v>68</v>
      </c>
      <c r="J2440" t="s">
        <v>15690</v>
      </c>
      <c r="K2440" t="s">
        <v>19</v>
      </c>
    </row>
    <row r="2441" spans="1:11" x14ac:dyDescent="0.35">
      <c r="A2441">
        <v>5510</v>
      </c>
      <c r="B2441" t="s">
        <v>15691</v>
      </c>
      <c r="C2441">
        <v>26</v>
      </c>
      <c r="D2441" t="s">
        <v>15692</v>
      </c>
      <c r="E2441" t="s">
        <v>22</v>
      </c>
      <c r="F2441" t="s">
        <v>79</v>
      </c>
      <c r="G2441" t="s">
        <v>33</v>
      </c>
      <c r="H2441" t="s">
        <v>34</v>
      </c>
      <c r="I2441" t="s">
        <v>63</v>
      </c>
      <c r="J2441" t="s">
        <v>15693</v>
      </c>
      <c r="K2441" t="s">
        <v>19</v>
      </c>
    </row>
    <row r="2442" spans="1:11" x14ac:dyDescent="0.35">
      <c r="A2442">
        <v>5513</v>
      </c>
      <c r="B2442" t="s">
        <v>15700</v>
      </c>
      <c r="C2442">
        <v>29</v>
      </c>
      <c r="D2442" t="s">
        <v>15701</v>
      </c>
      <c r="E2442" t="s">
        <v>67</v>
      </c>
      <c r="F2442" t="s">
        <v>14</v>
      </c>
      <c r="G2442" t="s">
        <v>52</v>
      </c>
      <c r="H2442" t="s">
        <v>13</v>
      </c>
      <c r="I2442" t="s">
        <v>170</v>
      </c>
      <c r="J2442" t="s">
        <v>15702</v>
      </c>
      <c r="K2442" t="s">
        <v>44</v>
      </c>
    </row>
    <row r="2443" spans="1:11" x14ac:dyDescent="0.35">
      <c r="A2443">
        <v>5514</v>
      </c>
      <c r="B2443" t="s">
        <v>15703</v>
      </c>
      <c r="C2443">
        <v>30</v>
      </c>
      <c r="D2443" t="s">
        <v>15704</v>
      </c>
      <c r="E2443" t="s">
        <v>22</v>
      </c>
      <c r="F2443" t="s">
        <v>31</v>
      </c>
      <c r="G2443" t="s">
        <v>41</v>
      </c>
      <c r="H2443" t="s">
        <v>42</v>
      </c>
      <c r="I2443" t="s">
        <v>88</v>
      </c>
      <c r="J2443" t="s">
        <v>15705</v>
      </c>
      <c r="K2443" t="s">
        <v>28</v>
      </c>
    </row>
    <row r="2444" spans="1:11" x14ac:dyDescent="0.35">
      <c r="A2444">
        <v>5517</v>
      </c>
      <c r="B2444" t="s">
        <v>15712</v>
      </c>
      <c r="C2444">
        <v>30</v>
      </c>
      <c r="D2444" t="s">
        <v>15713</v>
      </c>
      <c r="E2444" t="s">
        <v>57</v>
      </c>
      <c r="F2444" t="s">
        <v>149</v>
      </c>
      <c r="G2444" t="s">
        <v>52</v>
      </c>
      <c r="H2444" t="s">
        <v>13</v>
      </c>
      <c r="I2444" t="s">
        <v>153</v>
      </c>
      <c r="J2444" t="s">
        <v>15714</v>
      </c>
      <c r="K2444" t="s">
        <v>76</v>
      </c>
    </row>
    <row r="2445" spans="1:11" x14ac:dyDescent="0.35">
      <c r="A2445">
        <v>5520</v>
      </c>
      <c r="B2445" t="s">
        <v>15721</v>
      </c>
      <c r="C2445">
        <v>26</v>
      </c>
      <c r="D2445" t="s">
        <v>15722</v>
      </c>
      <c r="E2445" t="s">
        <v>34</v>
      </c>
      <c r="F2445" t="s">
        <v>32</v>
      </c>
      <c r="G2445" t="s">
        <v>24</v>
      </c>
      <c r="H2445" t="s">
        <v>25</v>
      </c>
      <c r="I2445" t="s">
        <v>58</v>
      </c>
      <c r="J2445">
        <v>2475746552</v>
      </c>
      <c r="K2445" t="s">
        <v>28</v>
      </c>
    </row>
    <row r="2446" spans="1:11" x14ac:dyDescent="0.35">
      <c r="A2446">
        <v>5522</v>
      </c>
      <c r="B2446" t="s">
        <v>15726</v>
      </c>
      <c r="C2446">
        <v>29</v>
      </c>
      <c r="D2446" t="s">
        <v>15727</v>
      </c>
      <c r="E2446" t="s">
        <v>79</v>
      </c>
      <c r="F2446" t="s">
        <v>25</v>
      </c>
      <c r="G2446" t="s">
        <v>24</v>
      </c>
      <c r="H2446" t="s">
        <v>25</v>
      </c>
      <c r="I2446" t="s">
        <v>88</v>
      </c>
      <c r="J2446" t="s">
        <v>15728</v>
      </c>
      <c r="K2446" t="s">
        <v>44</v>
      </c>
    </row>
    <row r="2447" spans="1:11" x14ac:dyDescent="0.35">
      <c r="A2447">
        <v>5526</v>
      </c>
      <c r="B2447" t="s">
        <v>15738</v>
      </c>
      <c r="C2447">
        <v>30</v>
      </c>
      <c r="D2447" t="s">
        <v>15739</v>
      </c>
      <c r="E2447" t="s">
        <v>169</v>
      </c>
      <c r="F2447" t="s">
        <v>32</v>
      </c>
      <c r="G2447" t="s">
        <v>41</v>
      </c>
      <c r="H2447" t="s">
        <v>42</v>
      </c>
      <c r="I2447" t="s">
        <v>170</v>
      </c>
      <c r="J2447" t="s">
        <v>15740</v>
      </c>
      <c r="K2447" t="s">
        <v>37</v>
      </c>
    </row>
    <row r="2448" spans="1:11" x14ac:dyDescent="0.35">
      <c r="A2448">
        <v>5527</v>
      </c>
      <c r="B2448" t="s">
        <v>15741</v>
      </c>
      <c r="C2448">
        <v>29</v>
      </c>
      <c r="D2448" t="s">
        <v>15742</v>
      </c>
      <c r="E2448" t="s">
        <v>79</v>
      </c>
      <c r="F2448" t="s">
        <v>67</v>
      </c>
      <c r="G2448" t="s">
        <v>62</v>
      </c>
      <c r="H2448" t="s">
        <v>23</v>
      </c>
      <c r="I2448" t="s">
        <v>68</v>
      </c>
      <c r="J2448" t="s">
        <v>15743</v>
      </c>
      <c r="K2448" t="s">
        <v>37</v>
      </c>
    </row>
    <row r="2449" spans="1:11" x14ac:dyDescent="0.35">
      <c r="A2449">
        <v>5530</v>
      </c>
      <c r="B2449" t="s">
        <v>15750</v>
      </c>
      <c r="C2449">
        <v>27</v>
      </c>
      <c r="D2449" t="s">
        <v>15751</v>
      </c>
      <c r="E2449" t="s">
        <v>16</v>
      </c>
      <c r="F2449" t="s">
        <v>67</v>
      </c>
      <c r="G2449" t="s">
        <v>15</v>
      </c>
      <c r="H2449" t="s">
        <v>16</v>
      </c>
      <c r="I2449" t="s">
        <v>63</v>
      </c>
      <c r="J2449" t="s">
        <v>15752</v>
      </c>
      <c r="K2449" t="s">
        <v>28</v>
      </c>
    </row>
    <row r="2450" spans="1:11" x14ac:dyDescent="0.35">
      <c r="A2450">
        <v>5532</v>
      </c>
      <c r="B2450" t="s">
        <v>15756</v>
      </c>
      <c r="C2450">
        <v>28</v>
      </c>
      <c r="D2450" t="s">
        <v>15757</v>
      </c>
      <c r="E2450" t="s">
        <v>22</v>
      </c>
      <c r="F2450" t="s">
        <v>13</v>
      </c>
      <c r="G2450" t="s">
        <v>15</v>
      </c>
      <c r="H2450" t="s">
        <v>16</v>
      </c>
      <c r="I2450" t="s">
        <v>170</v>
      </c>
      <c r="J2450" t="s">
        <v>15758</v>
      </c>
      <c r="K2450" t="s">
        <v>19</v>
      </c>
    </row>
    <row r="2451" spans="1:11" x14ac:dyDescent="0.35">
      <c r="A2451">
        <v>5533</v>
      </c>
      <c r="B2451" t="s">
        <v>15759</v>
      </c>
      <c r="C2451">
        <v>28</v>
      </c>
      <c r="D2451" t="s">
        <v>15760</v>
      </c>
      <c r="E2451" t="s">
        <v>25</v>
      </c>
      <c r="F2451" t="s">
        <v>42</v>
      </c>
      <c r="G2451" t="s">
        <v>24</v>
      </c>
      <c r="H2451" t="s">
        <v>25</v>
      </c>
      <c r="I2451" t="s">
        <v>170</v>
      </c>
      <c r="J2451" t="s">
        <v>15761</v>
      </c>
      <c r="K2451" t="s">
        <v>76</v>
      </c>
    </row>
    <row r="2452" spans="1:11" x14ac:dyDescent="0.35">
      <c r="A2452">
        <v>5534</v>
      </c>
      <c r="B2452" t="s">
        <v>15762</v>
      </c>
      <c r="C2452">
        <v>26</v>
      </c>
      <c r="D2452" t="s">
        <v>15763</v>
      </c>
      <c r="E2452" t="s">
        <v>13</v>
      </c>
      <c r="F2452" t="s">
        <v>25</v>
      </c>
      <c r="G2452" t="s">
        <v>120</v>
      </c>
      <c r="H2452" t="s">
        <v>57</v>
      </c>
      <c r="I2452" t="s">
        <v>153</v>
      </c>
      <c r="J2452" t="s">
        <v>15764</v>
      </c>
      <c r="K2452" t="s">
        <v>76</v>
      </c>
    </row>
    <row r="2453" spans="1:11" x14ac:dyDescent="0.35">
      <c r="A2453">
        <v>5538</v>
      </c>
      <c r="B2453" t="s">
        <v>9863</v>
      </c>
      <c r="C2453">
        <v>30</v>
      </c>
      <c r="D2453" t="s">
        <v>15773</v>
      </c>
      <c r="E2453" t="s">
        <v>16</v>
      </c>
      <c r="F2453" t="s">
        <v>22</v>
      </c>
      <c r="G2453" t="s">
        <v>120</v>
      </c>
      <c r="H2453" t="s">
        <v>57</v>
      </c>
      <c r="I2453" t="s">
        <v>153</v>
      </c>
      <c r="J2453" t="s">
        <v>15774</v>
      </c>
      <c r="K2453" t="s">
        <v>28</v>
      </c>
    </row>
    <row r="2454" spans="1:11" x14ac:dyDescent="0.35">
      <c r="A2454">
        <v>5542</v>
      </c>
      <c r="B2454" t="s">
        <v>15784</v>
      </c>
      <c r="C2454">
        <v>27</v>
      </c>
      <c r="D2454" t="s">
        <v>15785</v>
      </c>
      <c r="E2454" t="s">
        <v>16</v>
      </c>
      <c r="F2454" t="s">
        <v>22</v>
      </c>
      <c r="G2454" t="s">
        <v>52</v>
      </c>
      <c r="H2454" t="s">
        <v>13</v>
      </c>
      <c r="I2454" t="s">
        <v>26</v>
      </c>
      <c r="J2454" t="s">
        <v>15786</v>
      </c>
      <c r="K2454" t="s">
        <v>44</v>
      </c>
    </row>
    <row r="2455" spans="1:11" x14ac:dyDescent="0.35">
      <c r="A2455">
        <v>5543</v>
      </c>
      <c r="B2455" t="s">
        <v>15787</v>
      </c>
      <c r="C2455">
        <v>27</v>
      </c>
      <c r="D2455" t="s">
        <v>15788</v>
      </c>
      <c r="E2455" t="s">
        <v>34</v>
      </c>
      <c r="F2455" t="s">
        <v>14</v>
      </c>
      <c r="G2455" t="s">
        <v>120</v>
      </c>
      <c r="H2455" t="s">
        <v>57</v>
      </c>
      <c r="I2455" t="s">
        <v>102</v>
      </c>
      <c r="J2455" t="s">
        <v>15789</v>
      </c>
      <c r="K2455" t="s">
        <v>44</v>
      </c>
    </row>
    <row r="2456" spans="1:11" x14ac:dyDescent="0.35">
      <c r="A2456">
        <v>5547</v>
      </c>
      <c r="B2456" t="s">
        <v>15797</v>
      </c>
      <c r="C2456">
        <v>26</v>
      </c>
      <c r="D2456" t="s">
        <v>15798</v>
      </c>
      <c r="E2456" t="s">
        <v>67</v>
      </c>
      <c r="F2456" t="s">
        <v>23</v>
      </c>
      <c r="G2456" t="s">
        <v>47</v>
      </c>
      <c r="H2456" t="s">
        <v>31</v>
      </c>
      <c r="I2456" t="s">
        <v>53</v>
      </c>
      <c r="J2456" t="s">
        <v>15799</v>
      </c>
      <c r="K2456" t="s">
        <v>37</v>
      </c>
    </row>
    <row r="2457" spans="1:11" x14ac:dyDescent="0.35">
      <c r="A2457">
        <v>5549</v>
      </c>
      <c r="B2457" t="s">
        <v>15803</v>
      </c>
      <c r="C2457">
        <v>26</v>
      </c>
      <c r="D2457" t="s">
        <v>15804</v>
      </c>
      <c r="E2457" t="s">
        <v>101</v>
      </c>
      <c r="F2457" t="s">
        <v>133</v>
      </c>
      <c r="G2457" t="s">
        <v>24</v>
      </c>
      <c r="H2457" t="s">
        <v>25</v>
      </c>
      <c r="I2457" t="s">
        <v>63</v>
      </c>
      <c r="J2457" t="s">
        <v>15805</v>
      </c>
      <c r="K2457" t="s">
        <v>44</v>
      </c>
    </row>
    <row r="2458" spans="1:11" x14ac:dyDescent="0.35">
      <c r="A2458">
        <v>5551</v>
      </c>
      <c r="B2458" t="s">
        <v>15809</v>
      </c>
      <c r="C2458">
        <v>26</v>
      </c>
      <c r="D2458" t="s">
        <v>15810</v>
      </c>
      <c r="E2458" t="s">
        <v>133</v>
      </c>
      <c r="F2458" t="s">
        <v>16</v>
      </c>
      <c r="G2458" t="s">
        <v>15</v>
      </c>
      <c r="H2458" t="s">
        <v>16</v>
      </c>
      <c r="I2458" t="s">
        <v>116</v>
      </c>
      <c r="J2458" t="s">
        <v>15811</v>
      </c>
      <c r="K2458" t="s">
        <v>76</v>
      </c>
    </row>
    <row r="2459" spans="1:11" x14ac:dyDescent="0.35">
      <c r="A2459">
        <v>5553</v>
      </c>
      <c r="B2459" t="s">
        <v>15815</v>
      </c>
      <c r="C2459">
        <v>29</v>
      </c>
      <c r="D2459" t="s">
        <v>15816</v>
      </c>
      <c r="E2459" t="s">
        <v>32</v>
      </c>
      <c r="F2459" t="s">
        <v>16</v>
      </c>
      <c r="G2459" t="s">
        <v>80</v>
      </c>
      <c r="H2459" t="s">
        <v>32</v>
      </c>
      <c r="I2459" t="s">
        <v>63</v>
      </c>
      <c r="J2459" t="s">
        <v>15817</v>
      </c>
      <c r="K2459" t="s">
        <v>28</v>
      </c>
    </row>
    <row r="2460" spans="1:11" x14ac:dyDescent="0.35">
      <c r="A2460">
        <v>5557</v>
      </c>
      <c r="B2460" t="s">
        <v>2856</v>
      </c>
      <c r="C2460">
        <v>29</v>
      </c>
      <c r="D2460" t="s">
        <v>15827</v>
      </c>
      <c r="E2460" t="s">
        <v>32</v>
      </c>
      <c r="F2460" t="s">
        <v>133</v>
      </c>
      <c r="G2460" t="s">
        <v>80</v>
      </c>
      <c r="H2460" t="s">
        <v>32</v>
      </c>
      <c r="I2460" t="s">
        <v>102</v>
      </c>
      <c r="J2460" t="s">
        <v>15828</v>
      </c>
      <c r="K2460" t="s">
        <v>76</v>
      </c>
    </row>
    <row r="2461" spans="1:11" x14ac:dyDescent="0.35">
      <c r="A2461">
        <v>5559</v>
      </c>
      <c r="B2461" t="s">
        <v>14905</v>
      </c>
      <c r="C2461">
        <v>29</v>
      </c>
      <c r="D2461" t="s">
        <v>15831</v>
      </c>
      <c r="E2461" t="s">
        <v>22</v>
      </c>
      <c r="F2461" t="s">
        <v>31</v>
      </c>
      <c r="G2461" t="s">
        <v>80</v>
      </c>
      <c r="H2461" t="s">
        <v>32</v>
      </c>
      <c r="I2461" t="s">
        <v>68</v>
      </c>
      <c r="J2461" t="s">
        <v>15832</v>
      </c>
      <c r="K2461" t="s">
        <v>37</v>
      </c>
    </row>
    <row r="2462" spans="1:11" x14ac:dyDescent="0.35">
      <c r="A2462">
        <v>5560</v>
      </c>
      <c r="B2462" t="s">
        <v>15276</v>
      </c>
      <c r="C2462">
        <v>30</v>
      </c>
      <c r="D2462" t="s">
        <v>15833</v>
      </c>
      <c r="E2462" t="s">
        <v>34</v>
      </c>
      <c r="F2462" t="s">
        <v>177</v>
      </c>
      <c r="G2462" t="s">
        <v>47</v>
      </c>
      <c r="H2462" t="s">
        <v>31</v>
      </c>
      <c r="I2462" t="s">
        <v>170</v>
      </c>
      <c r="J2462" t="s">
        <v>15834</v>
      </c>
      <c r="K2462" t="s">
        <v>19</v>
      </c>
    </row>
    <row r="2463" spans="1:11" x14ac:dyDescent="0.35">
      <c r="A2463">
        <v>5561</v>
      </c>
      <c r="B2463" t="s">
        <v>15835</v>
      </c>
      <c r="C2463">
        <v>27</v>
      </c>
      <c r="D2463" t="s">
        <v>15836</v>
      </c>
      <c r="E2463" t="s">
        <v>101</v>
      </c>
      <c r="F2463" t="s">
        <v>13</v>
      </c>
      <c r="G2463" t="s">
        <v>15</v>
      </c>
      <c r="H2463" t="s">
        <v>16</v>
      </c>
      <c r="I2463" t="s">
        <v>116</v>
      </c>
      <c r="J2463">
        <f>1-845-75-7783</f>
        <v>-8702</v>
      </c>
      <c r="K2463" t="s">
        <v>37</v>
      </c>
    </row>
    <row r="2464" spans="1:11" x14ac:dyDescent="0.35">
      <c r="A2464">
        <v>5562</v>
      </c>
      <c r="B2464" t="s">
        <v>15837</v>
      </c>
      <c r="C2464">
        <v>26</v>
      </c>
      <c r="D2464" t="s">
        <v>15838</v>
      </c>
      <c r="E2464" t="s">
        <v>34</v>
      </c>
      <c r="F2464" t="s">
        <v>101</v>
      </c>
      <c r="G2464" t="s">
        <v>120</v>
      </c>
      <c r="H2464" t="s">
        <v>57</v>
      </c>
      <c r="I2464" t="s">
        <v>102</v>
      </c>
      <c r="J2464" t="s">
        <v>15839</v>
      </c>
      <c r="K2464" t="s">
        <v>76</v>
      </c>
    </row>
    <row r="2465" spans="1:11" x14ac:dyDescent="0.35">
      <c r="A2465">
        <v>5565</v>
      </c>
      <c r="B2465" t="s">
        <v>15846</v>
      </c>
      <c r="C2465">
        <v>29</v>
      </c>
      <c r="D2465" t="s">
        <v>15847</v>
      </c>
      <c r="E2465" t="s">
        <v>133</v>
      </c>
      <c r="F2465" t="s">
        <v>13</v>
      </c>
      <c r="G2465" t="s">
        <v>120</v>
      </c>
      <c r="H2465" t="s">
        <v>57</v>
      </c>
      <c r="I2465" t="s">
        <v>26</v>
      </c>
      <c r="J2465">
        <v>8125585789</v>
      </c>
      <c r="K2465" t="s">
        <v>76</v>
      </c>
    </row>
    <row r="2466" spans="1:11" x14ac:dyDescent="0.35">
      <c r="A2466">
        <v>5567</v>
      </c>
      <c r="B2466" t="s">
        <v>15851</v>
      </c>
      <c r="C2466">
        <v>29</v>
      </c>
      <c r="D2466" t="s">
        <v>15852</v>
      </c>
      <c r="E2466" t="s">
        <v>42</v>
      </c>
      <c r="F2466" t="s">
        <v>177</v>
      </c>
      <c r="G2466" t="s">
        <v>52</v>
      </c>
      <c r="H2466" t="s">
        <v>13</v>
      </c>
      <c r="I2466" t="s">
        <v>153</v>
      </c>
      <c r="J2466">
        <f>1-319-94-8560</f>
        <v>-8972</v>
      </c>
      <c r="K2466" t="s">
        <v>37</v>
      </c>
    </row>
    <row r="2467" spans="1:11" x14ac:dyDescent="0.35">
      <c r="A2467">
        <v>5570</v>
      </c>
      <c r="B2467" t="s">
        <v>15859</v>
      </c>
      <c r="C2467">
        <v>27</v>
      </c>
      <c r="D2467" t="s">
        <v>15860</v>
      </c>
      <c r="E2467" t="s">
        <v>34</v>
      </c>
      <c r="F2467" t="s">
        <v>16</v>
      </c>
      <c r="G2467" t="s">
        <v>47</v>
      </c>
      <c r="H2467" t="s">
        <v>31</v>
      </c>
      <c r="I2467" t="s">
        <v>17</v>
      </c>
      <c r="J2467" t="s">
        <v>15861</v>
      </c>
      <c r="K2467" t="s">
        <v>37</v>
      </c>
    </row>
    <row r="2468" spans="1:11" x14ac:dyDescent="0.35">
      <c r="A2468">
        <v>5571</v>
      </c>
      <c r="B2468" t="s">
        <v>15862</v>
      </c>
      <c r="C2468">
        <v>26</v>
      </c>
      <c r="D2468" t="s">
        <v>15863</v>
      </c>
      <c r="E2468" t="s">
        <v>67</v>
      </c>
      <c r="F2468" t="s">
        <v>31</v>
      </c>
      <c r="G2468" t="s">
        <v>47</v>
      </c>
      <c r="H2468" t="s">
        <v>31</v>
      </c>
      <c r="I2468" t="s">
        <v>35</v>
      </c>
      <c r="J2468" t="s">
        <v>15864</v>
      </c>
      <c r="K2468" t="s">
        <v>28</v>
      </c>
    </row>
    <row r="2469" spans="1:11" x14ac:dyDescent="0.35">
      <c r="A2469">
        <v>5573</v>
      </c>
      <c r="B2469" t="s">
        <v>15868</v>
      </c>
      <c r="C2469">
        <v>27</v>
      </c>
      <c r="D2469" t="s">
        <v>15869</v>
      </c>
      <c r="E2469" t="s">
        <v>79</v>
      </c>
      <c r="F2469" t="s">
        <v>14</v>
      </c>
      <c r="G2469" t="s">
        <v>80</v>
      </c>
      <c r="H2469" t="s">
        <v>32</v>
      </c>
      <c r="I2469" t="s">
        <v>170</v>
      </c>
      <c r="J2469" t="s">
        <v>15870</v>
      </c>
      <c r="K2469" t="s">
        <v>37</v>
      </c>
    </row>
    <row r="2470" spans="1:11" x14ac:dyDescent="0.35">
      <c r="A2470">
        <v>5575</v>
      </c>
      <c r="B2470" t="s">
        <v>15874</v>
      </c>
      <c r="C2470">
        <v>27</v>
      </c>
      <c r="D2470" t="s">
        <v>15875</v>
      </c>
      <c r="E2470" t="s">
        <v>14</v>
      </c>
      <c r="F2470" t="s">
        <v>79</v>
      </c>
      <c r="G2470" t="s">
        <v>41</v>
      </c>
      <c r="H2470" t="s">
        <v>42</v>
      </c>
      <c r="I2470" t="s">
        <v>146</v>
      </c>
      <c r="J2470" t="s">
        <v>15876</v>
      </c>
      <c r="K2470" t="s">
        <v>76</v>
      </c>
    </row>
    <row r="2471" spans="1:11" x14ac:dyDescent="0.35">
      <c r="A2471">
        <v>5576</v>
      </c>
      <c r="B2471" t="s">
        <v>15877</v>
      </c>
      <c r="C2471">
        <v>29</v>
      </c>
      <c r="D2471" t="s">
        <v>15878</v>
      </c>
      <c r="E2471" t="s">
        <v>23</v>
      </c>
      <c r="F2471" t="s">
        <v>23</v>
      </c>
      <c r="G2471" t="s">
        <v>120</v>
      </c>
      <c r="H2471" t="s">
        <v>57</v>
      </c>
      <c r="I2471" t="s">
        <v>91</v>
      </c>
      <c r="J2471" t="s">
        <v>15879</v>
      </c>
      <c r="K2471" t="s">
        <v>28</v>
      </c>
    </row>
    <row r="2472" spans="1:11" x14ac:dyDescent="0.35">
      <c r="A2472">
        <v>5577</v>
      </c>
      <c r="B2472" t="s">
        <v>15880</v>
      </c>
      <c r="C2472">
        <v>29</v>
      </c>
      <c r="D2472" t="s">
        <v>15881</v>
      </c>
      <c r="E2472" t="s">
        <v>201</v>
      </c>
      <c r="F2472" t="s">
        <v>23</v>
      </c>
      <c r="G2472" t="s">
        <v>41</v>
      </c>
      <c r="H2472" t="s">
        <v>42</v>
      </c>
      <c r="I2472" t="s">
        <v>35</v>
      </c>
      <c r="J2472" t="s">
        <v>15882</v>
      </c>
      <c r="K2472" t="s">
        <v>28</v>
      </c>
    </row>
    <row r="2473" spans="1:11" x14ac:dyDescent="0.35">
      <c r="A2473">
        <v>5586</v>
      </c>
      <c r="B2473" t="s">
        <v>15903</v>
      </c>
      <c r="C2473">
        <v>27</v>
      </c>
      <c r="D2473" t="s">
        <v>15904</v>
      </c>
      <c r="E2473" t="s">
        <v>40</v>
      </c>
      <c r="F2473" t="s">
        <v>177</v>
      </c>
      <c r="G2473" t="s">
        <v>15</v>
      </c>
      <c r="H2473" t="s">
        <v>16</v>
      </c>
      <c r="I2473" t="s">
        <v>63</v>
      </c>
      <c r="J2473" t="s">
        <v>15905</v>
      </c>
      <c r="K2473" t="s">
        <v>44</v>
      </c>
    </row>
    <row r="2474" spans="1:11" x14ac:dyDescent="0.35">
      <c r="A2474">
        <v>5587</v>
      </c>
      <c r="B2474" t="s">
        <v>15906</v>
      </c>
      <c r="C2474">
        <v>30</v>
      </c>
      <c r="D2474" t="s">
        <v>15907</v>
      </c>
      <c r="E2474" t="s">
        <v>57</v>
      </c>
      <c r="F2474" t="s">
        <v>42</v>
      </c>
      <c r="G2474" t="s">
        <v>15</v>
      </c>
      <c r="H2474" t="s">
        <v>16</v>
      </c>
      <c r="I2474" t="s">
        <v>146</v>
      </c>
      <c r="J2474" t="s">
        <v>15908</v>
      </c>
      <c r="K2474" t="s">
        <v>44</v>
      </c>
    </row>
    <row r="2475" spans="1:11" x14ac:dyDescent="0.35">
      <c r="A2475">
        <v>5590</v>
      </c>
      <c r="B2475" t="s">
        <v>15915</v>
      </c>
      <c r="C2475">
        <v>29</v>
      </c>
      <c r="D2475" t="s">
        <v>15916</v>
      </c>
      <c r="E2475" t="s">
        <v>34</v>
      </c>
      <c r="F2475" t="s">
        <v>13</v>
      </c>
      <c r="G2475" t="s">
        <v>15</v>
      </c>
      <c r="H2475" t="s">
        <v>16</v>
      </c>
      <c r="I2475" t="s">
        <v>68</v>
      </c>
      <c r="J2475" t="s">
        <v>15917</v>
      </c>
      <c r="K2475" t="s">
        <v>19</v>
      </c>
    </row>
    <row r="2476" spans="1:11" x14ac:dyDescent="0.35">
      <c r="A2476">
        <v>5593</v>
      </c>
      <c r="B2476" t="s">
        <v>15924</v>
      </c>
      <c r="C2476">
        <v>26</v>
      </c>
      <c r="D2476" t="s">
        <v>15925</v>
      </c>
      <c r="E2476" t="s">
        <v>201</v>
      </c>
      <c r="F2476" t="s">
        <v>57</v>
      </c>
      <c r="G2476" t="s">
        <v>62</v>
      </c>
      <c r="H2476" t="s">
        <v>23</v>
      </c>
      <c r="I2476" t="s">
        <v>88</v>
      </c>
      <c r="J2476" t="s">
        <v>15926</v>
      </c>
      <c r="K2476" t="s">
        <v>28</v>
      </c>
    </row>
    <row r="2477" spans="1:11" x14ac:dyDescent="0.35">
      <c r="A2477">
        <v>5596</v>
      </c>
      <c r="B2477" t="s">
        <v>15933</v>
      </c>
      <c r="C2477">
        <v>30</v>
      </c>
      <c r="D2477" t="s">
        <v>15934</v>
      </c>
      <c r="E2477" t="s">
        <v>16</v>
      </c>
      <c r="F2477" t="s">
        <v>14</v>
      </c>
      <c r="G2477" t="s">
        <v>87</v>
      </c>
      <c r="H2477" t="s">
        <v>79</v>
      </c>
      <c r="I2477" t="s">
        <v>58</v>
      </c>
      <c r="J2477" t="s">
        <v>15935</v>
      </c>
      <c r="K2477" t="s">
        <v>28</v>
      </c>
    </row>
    <row r="2478" spans="1:11" x14ac:dyDescent="0.35">
      <c r="A2478">
        <v>5597</v>
      </c>
      <c r="B2478" t="s">
        <v>15936</v>
      </c>
      <c r="C2478">
        <v>26</v>
      </c>
      <c r="D2478" t="s">
        <v>15937</v>
      </c>
      <c r="E2478" t="s">
        <v>23</v>
      </c>
      <c r="F2478" t="s">
        <v>201</v>
      </c>
      <c r="G2478" t="s">
        <v>120</v>
      </c>
      <c r="H2478" t="s">
        <v>57</v>
      </c>
      <c r="I2478" t="s">
        <v>91</v>
      </c>
      <c r="J2478" t="s">
        <v>15938</v>
      </c>
      <c r="K2478" t="s">
        <v>28</v>
      </c>
    </row>
    <row r="2479" spans="1:11" x14ac:dyDescent="0.35">
      <c r="A2479">
        <v>5598</v>
      </c>
      <c r="B2479" t="s">
        <v>15939</v>
      </c>
      <c r="C2479">
        <v>26</v>
      </c>
      <c r="D2479" t="s">
        <v>15940</v>
      </c>
      <c r="E2479" t="s">
        <v>32</v>
      </c>
      <c r="F2479" t="s">
        <v>22</v>
      </c>
      <c r="G2479" t="s">
        <v>24</v>
      </c>
      <c r="H2479" t="s">
        <v>25</v>
      </c>
      <c r="I2479" t="s">
        <v>35</v>
      </c>
      <c r="J2479" t="s">
        <v>15941</v>
      </c>
      <c r="K2479" t="s">
        <v>19</v>
      </c>
    </row>
    <row r="2480" spans="1:11" x14ac:dyDescent="0.35">
      <c r="A2480">
        <v>5603</v>
      </c>
      <c r="B2480" t="s">
        <v>15954</v>
      </c>
      <c r="C2480">
        <v>29</v>
      </c>
      <c r="D2480" t="s">
        <v>15955</v>
      </c>
      <c r="E2480" t="s">
        <v>149</v>
      </c>
      <c r="F2480" t="s">
        <v>40</v>
      </c>
      <c r="G2480" t="s">
        <v>80</v>
      </c>
      <c r="H2480" t="s">
        <v>32</v>
      </c>
      <c r="I2480" t="s">
        <v>170</v>
      </c>
      <c r="J2480" t="s">
        <v>15956</v>
      </c>
      <c r="K2480" t="s">
        <v>19</v>
      </c>
    </row>
    <row r="2481" spans="1:11" x14ac:dyDescent="0.35">
      <c r="A2481">
        <v>5604</v>
      </c>
      <c r="B2481" t="s">
        <v>15957</v>
      </c>
      <c r="C2481">
        <v>28</v>
      </c>
      <c r="D2481" t="s">
        <v>15958</v>
      </c>
      <c r="E2481" t="s">
        <v>13</v>
      </c>
      <c r="F2481" t="s">
        <v>40</v>
      </c>
      <c r="G2481" t="s">
        <v>62</v>
      </c>
      <c r="H2481" t="s">
        <v>23</v>
      </c>
      <c r="I2481" t="s">
        <v>68</v>
      </c>
      <c r="J2481" t="s">
        <v>15959</v>
      </c>
      <c r="K2481" t="s">
        <v>37</v>
      </c>
    </row>
    <row r="2482" spans="1:11" x14ac:dyDescent="0.35">
      <c r="A2482">
        <v>5607</v>
      </c>
      <c r="B2482" t="s">
        <v>15965</v>
      </c>
      <c r="C2482">
        <v>27</v>
      </c>
      <c r="D2482" t="s">
        <v>15966</v>
      </c>
      <c r="E2482" t="s">
        <v>169</v>
      </c>
      <c r="F2482" t="s">
        <v>42</v>
      </c>
      <c r="G2482" t="s">
        <v>80</v>
      </c>
      <c r="H2482" t="s">
        <v>32</v>
      </c>
      <c r="I2482" t="s">
        <v>170</v>
      </c>
      <c r="J2482" t="s">
        <v>15967</v>
      </c>
      <c r="K2482" t="s">
        <v>37</v>
      </c>
    </row>
    <row r="2483" spans="1:11" x14ac:dyDescent="0.35">
      <c r="A2483">
        <v>5610</v>
      </c>
      <c r="B2483" t="s">
        <v>15974</v>
      </c>
      <c r="C2483">
        <v>30</v>
      </c>
      <c r="D2483" t="s">
        <v>15975</v>
      </c>
      <c r="E2483" t="s">
        <v>23</v>
      </c>
      <c r="F2483" t="s">
        <v>16</v>
      </c>
      <c r="G2483" t="s">
        <v>33</v>
      </c>
      <c r="H2483" t="s">
        <v>34</v>
      </c>
      <c r="I2483" t="s">
        <v>58</v>
      </c>
      <c r="J2483" t="s">
        <v>15976</v>
      </c>
      <c r="K2483" t="s">
        <v>37</v>
      </c>
    </row>
    <row r="2484" spans="1:11" x14ac:dyDescent="0.35">
      <c r="A2484">
        <v>5612</v>
      </c>
      <c r="B2484" t="s">
        <v>15980</v>
      </c>
      <c r="C2484">
        <v>29</v>
      </c>
      <c r="D2484" t="s">
        <v>15981</v>
      </c>
      <c r="E2484" t="s">
        <v>13</v>
      </c>
      <c r="F2484" t="s">
        <v>25</v>
      </c>
      <c r="G2484" t="s">
        <v>62</v>
      </c>
      <c r="H2484" t="s">
        <v>23</v>
      </c>
      <c r="I2484" t="s">
        <v>26</v>
      </c>
      <c r="J2484" t="s">
        <v>15982</v>
      </c>
      <c r="K2484" t="s">
        <v>44</v>
      </c>
    </row>
    <row r="2485" spans="1:11" x14ac:dyDescent="0.35">
      <c r="A2485">
        <v>5614</v>
      </c>
      <c r="B2485" t="s">
        <v>15986</v>
      </c>
      <c r="C2485">
        <v>28</v>
      </c>
      <c r="D2485" t="s">
        <v>15987</v>
      </c>
      <c r="E2485" t="s">
        <v>67</v>
      </c>
      <c r="F2485" t="s">
        <v>149</v>
      </c>
      <c r="G2485" t="s">
        <v>33</v>
      </c>
      <c r="H2485" t="s">
        <v>34</v>
      </c>
      <c r="I2485" t="s">
        <v>48</v>
      </c>
      <c r="J2485">
        <v>2259031708</v>
      </c>
      <c r="K2485" t="s">
        <v>76</v>
      </c>
    </row>
    <row r="2486" spans="1:11" x14ac:dyDescent="0.35">
      <c r="A2486">
        <v>5616</v>
      </c>
      <c r="B2486" t="s">
        <v>15991</v>
      </c>
      <c r="C2486">
        <v>28</v>
      </c>
      <c r="D2486" t="s">
        <v>15992</v>
      </c>
      <c r="E2486" t="s">
        <v>201</v>
      </c>
      <c r="F2486" t="s">
        <v>133</v>
      </c>
      <c r="G2486" t="s">
        <v>33</v>
      </c>
      <c r="H2486" t="s">
        <v>34</v>
      </c>
      <c r="I2486" t="s">
        <v>26</v>
      </c>
      <c r="J2486" t="s">
        <v>15993</v>
      </c>
      <c r="K2486" t="s">
        <v>19</v>
      </c>
    </row>
    <row r="2487" spans="1:11" x14ac:dyDescent="0.35">
      <c r="A2487">
        <v>5617</v>
      </c>
      <c r="B2487" t="s">
        <v>15994</v>
      </c>
      <c r="C2487">
        <v>26</v>
      </c>
      <c r="D2487" t="s">
        <v>15995</v>
      </c>
      <c r="E2487" t="s">
        <v>34</v>
      </c>
      <c r="F2487" t="s">
        <v>79</v>
      </c>
      <c r="G2487" t="s">
        <v>47</v>
      </c>
      <c r="H2487" t="s">
        <v>31</v>
      </c>
      <c r="I2487" t="s">
        <v>58</v>
      </c>
      <c r="J2487" t="s">
        <v>15996</v>
      </c>
      <c r="K2487" t="s">
        <v>37</v>
      </c>
    </row>
    <row r="2488" spans="1:11" x14ac:dyDescent="0.35">
      <c r="A2488">
        <v>5618</v>
      </c>
      <c r="B2488" t="s">
        <v>15997</v>
      </c>
      <c r="C2488">
        <v>29</v>
      </c>
      <c r="D2488" t="s">
        <v>15998</v>
      </c>
      <c r="E2488" t="s">
        <v>177</v>
      </c>
      <c r="F2488" t="s">
        <v>40</v>
      </c>
      <c r="G2488" t="s">
        <v>47</v>
      </c>
      <c r="H2488" t="s">
        <v>31</v>
      </c>
      <c r="I2488" t="s">
        <v>17</v>
      </c>
      <c r="J2488" t="s">
        <v>15999</v>
      </c>
      <c r="K2488" t="s">
        <v>44</v>
      </c>
    </row>
    <row r="2489" spans="1:11" x14ac:dyDescent="0.35">
      <c r="A2489">
        <v>5619</v>
      </c>
      <c r="B2489" t="s">
        <v>1040</v>
      </c>
      <c r="C2489">
        <v>27</v>
      </c>
      <c r="D2489" t="s">
        <v>16000</v>
      </c>
      <c r="E2489" t="s">
        <v>25</v>
      </c>
      <c r="F2489" t="s">
        <v>16</v>
      </c>
      <c r="G2489" t="s">
        <v>62</v>
      </c>
      <c r="H2489" t="s">
        <v>23</v>
      </c>
      <c r="I2489" t="s">
        <v>68</v>
      </c>
      <c r="J2489" t="s">
        <v>16001</v>
      </c>
      <c r="K2489" t="s">
        <v>76</v>
      </c>
    </row>
    <row r="2490" spans="1:11" x14ac:dyDescent="0.35">
      <c r="A2490">
        <v>5620</v>
      </c>
      <c r="B2490" t="s">
        <v>16002</v>
      </c>
      <c r="C2490">
        <v>26</v>
      </c>
      <c r="D2490" t="s">
        <v>16003</v>
      </c>
      <c r="E2490" t="s">
        <v>23</v>
      </c>
      <c r="F2490" t="s">
        <v>32</v>
      </c>
      <c r="G2490" t="s">
        <v>52</v>
      </c>
      <c r="H2490" t="s">
        <v>13</v>
      </c>
      <c r="I2490" t="s">
        <v>26</v>
      </c>
      <c r="J2490" t="s">
        <v>16004</v>
      </c>
      <c r="K2490" t="s">
        <v>76</v>
      </c>
    </row>
    <row r="2491" spans="1:11" x14ac:dyDescent="0.35">
      <c r="A2491">
        <v>5626</v>
      </c>
      <c r="B2491" t="s">
        <v>16019</v>
      </c>
      <c r="C2491">
        <v>28</v>
      </c>
      <c r="D2491" t="s">
        <v>16020</v>
      </c>
      <c r="E2491" t="s">
        <v>23</v>
      </c>
      <c r="F2491" t="s">
        <v>16</v>
      </c>
      <c r="G2491" t="s">
        <v>87</v>
      </c>
      <c r="H2491" t="s">
        <v>79</v>
      </c>
      <c r="I2491" t="s">
        <v>170</v>
      </c>
      <c r="J2491">
        <v>8185837658</v>
      </c>
      <c r="K2491" t="s">
        <v>19</v>
      </c>
    </row>
    <row r="2492" spans="1:11" x14ac:dyDescent="0.35">
      <c r="A2492">
        <v>5636</v>
      </c>
      <c r="B2492" t="s">
        <v>16044</v>
      </c>
      <c r="C2492">
        <v>27</v>
      </c>
      <c r="D2492" t="s">
        <v>16045</v>
      </c>
      <c r="E2492" t="s">
        <v>149</v>
      </c>
      <c r="F2492" t="s">
        <v>16</v>
      </c>
      <c r="G2492" t="s">
        <v>80</v>
      </c>
      <c r="H2492" t="s">
        <v>32</v>
      </c>
      <c r="I2492" t="s">
        <v>48</v>
      </c>
      <c r="J2492" t="s">
        <v>16046</v>
      </c>
      <c r="K2492" t="s">
        <v>37</v>
      </c>
    </row>
    <row r="2493" spans="1:11" x14ac:dyDescent="0.35">
      <c r="A2493">
        <v>5637</v>
      </c>
      <c r="B2493" t="s">
        <v>16047</v>
      </c>
      <c r="C2493">
        <v>28</v>
      </c>
      <c r="D2493" t="s">
        <v>16048</v>
      </c>
      <c r="E2493" t="s">
        <v>169</v>
      </c>
      <c r="F2493" t="s">
        <v>25</v>
      </c>
      <c r="G2493" t="s">
        <v>24</v>
      </c>
      <c r="H2493" t="s">
        <v>25</v>
      </c>
      <c r="I2493" t="s">
        <v>68</v>
      </c>
      <c r="J2493" t="s">
        <v>16049</v>
      </c>
      <c r="K2493" t="s">
        <v>28</v>
      </c>
    </row>
    <row r="2494" spans="1:11" x14ac:dyDescent="0.35">
      <c r="A2494">
        <v>5638</v>
      </c>
      <c r="B2494" t="s">
        <v>16050</v>
      </c>
      <c r="C2494">
        <v>28</v>
      </c>
      <c r="D2494" t="s">
        <v>16051</v>
      </c>
      <c r="E2494" t="s">
        <v>177</v>
      </c>
      <c r="F2494" t="s">
        <v>149</v>
      </c>
      <c r="G2494" t="s">
        <v>47</v>
      </c>
      <c r="H2494" t="s">
        <v>31</v>
      </c>
      <c r="I2494" t="s">
        <v>48</v>
      </c>
      <c r="J2494" t="s">
        <v>16052</v>
      </c>
      <c r="K2494" t="s">
        <v>28</v>
      </c>
    </row>
    <row r="2495" spans="1:11" x14ac:dyDescent="0.35">
      <c r="A2495">
        <v>5640</v>
      </c>
      <c r="B2495" t="s">
        <v>16056</v>
      </c>
      <c r="C2495">
        <v>27</v>
      </c>
      <c r="D2495" t="s">
        <v>16057</v>
      </c>
      <c r="E2495" t="s">
        <v>32</v>
      </c>
      <c r="F2495" t="s">
        <v>22</v>
      </c>
      <c r="G2495" t="s">
        <v>24</v>
      </c>
      <c r="H2495" t="s">
        <v>25</v>
      </c>
      <c r="I2495" t="s">
        <v>48</v>
      </c>
      <c r="J2495" t="s">
        <v>16058</v>
      </c>
      <c r="K2495" t="s">
        <v>28</v>
      </c>
    </row>
    <row r="2496" spans="1:11" x14ac:dyDescent="0.35">
      <c r="A2496">
        <v>5641</v>
      </c>
      <c r="B2496" t="s">
        <v>16059</v>
      </c>
      <c r="C2496">
        <v>27</v>
      </c>
      <c r="D2496" t="s">
        <v>16060</v>
      </c>
      <c r="E2496" t="s">
        <v>177</v>
      </c>
      <c r="F2496" t="s">
        <v>67</v>
      </c>
      <c r="G2496" t="s">
        <v>120</v>
      </c>
      <c r="H2496" t="s">
        <v>57</v>
      </c>
      <c r="I2496" t="s">
        <v>170</v>
      </c>
      <c r="J2496" t="s">
        <v>16061</v>
      </c>
      <c r="K2496" t="s">
        <v>37</v>
      </c>
    </row>
    <row r="2497" spans="1:11" x14ac:dyDescent="0.35">
      <c r="A2497">
        <v>5643</v>
      </c>
      <c r="B2497" t="s">
        <v>16065</v>
      </c>
      <c r="C2497">
        <v>29</v>
      </c>
      <c r="D2497" t="s">
        <v>16066</v>
      </c>
      <c r="E2497" t="s">
        <v>34</v>
      </c>
      <c r="F2497" t="s">
        <v>67</v>
      </c>
      <c r="G2497" t="s">
        <v>80</v>
      </c>
      <c r="H2497" t="s">
        <v>32</v>
      </c>
      <c r="I2497" t="s">
        <v>26</v>
      </c>
      <c r="J2497" t="s">
        <v>16067</v>
      </c>
      <c r="K2497" t="s">
        <v>28</v>
      </c>
    </row>
    <row r="2498" spans="1:11" x14ac:dyDescent="0.35">
      <c r="A2498">
        <v>5645</v>
      </c>
      <c r="B2498" t="s">
        <v>16071</v>
      </c>
      <c r="C2498">
        <v>29</v>
      </c>
      <c r="D2498" t="s">
        <v>16072</v>
      </c>
      <c r="E2498" t="s">
        <v>42</v>
      </c>
      <c r="F2498" t="s">
        <v>42</v>
      </c>
      <c r="G2498" t="s">
        <v>87</v>
      </c>
      <c r="H2498" t="s">
        <v>79</v>
      </c>
      <c r="I2498" t="s">
        <v>91</v>
      </c>
      <c r="J2498" t="s">
        <v>16073</v>
      </c>
      <c r="K2498" t="s">
        <v>44</v>
      </c>
    </row>
    <row r="2499" spans="1:11" x14ac:dyDescent="0.35">
      <c r="A2499">
        <v>5646</v>
      </c>
      <c r="B2499" t="s">
        <v>16074</v>
      </c>
      <c r="C2499">
        <v>27</v>
      </c>
      <c r="D2499" t="s">
        <v>16075</v>
      </c>
      <c r="E2499" t="s">
        <v>133</v>
      </c>
      <c r="F2499" t="s">
        <v>25</v>
      </c>
      <c r="G2499" t="s">
        <v>47</v>
      </c>
      <c r="H2499" t="s">
        <v>31</v>
      </c>
      <c r="I2499" t="s">
        <v>153</v>
      </c>
      <c r="J2499" t="s">
        <v>16076</v>
      </c>
      <c r="K2499" t="s">
        <v>19</v>
      </c>
    </row>
    <row r="2500" spans="1:11" x14ac:dyDescent="0.35">
      <c r="A2500">
        <v>5647</v>
      </c>
      <c r="B2500" t="s">
        <v>16077</v>
      </c>
      <c r="C2500">
        <v>30</v>
      </c>
      <c r="D2500" t="s">
        <v>16078</v>
      </c>
      <c r="E2500" t="s">
        <v>22</v>
      </c>
      <c r="F2500" t="s">
        <v>79</v>
      </c>
      <c r="G2500" t="s">
        <v>33</v>
      </c>
      <c r="H2500" t="s">
        <v>34</v>
      </c>
      <c r="I2500" t="s">
        <v>88</v>
      </c>
      <c r="J2500" t="s">
        <v>16079</v>
      </c>
      <c r="K2500" t="s">
        <v>44</v>
      </c>
    </row>
    <row r="2501" spans="1:11" x14ac:dyDescent="0.35">
      <c r="A2501">
        <v>5650</v>
      </c>
      <c r="B2501" t="s">
        <v>16085</v>
      </c>
      <c r="C2501">
        <v>29</v>
      </c>
      <c r="D2501" t="s">
        <v>16086</v>
      </c>
      <c r="E2501" t="s">
        <v>169</v>
      </c>
      <c r="F2501" t="s">
        <v>14</v>
      </c>
      <c r="G2501" t="s">
        <v>62</v>
      </c>
      <c r="H2501" t="s">
        <v>23</v>
      </c>
      <c r="I2501" t="s">
        <v>91</v>
      </c>
      <c r="J2501" t="s">
        <v>16087</v>
      </c>
      <c r="K2501" t="s">
        <v>76</v>
      </c>
    </row>
    <row r="2502" spans="1:11" x14ac:dyDescent="0.35">
      <c r="A2502">
        <v>5651</v>
      </c>
      <c r="B2502" t="s">
        <v>16088</v>
      </c>
      <c r="C2502">
        <v>30</v>
      </c>
      <c r="D2502" t="s">
        <v>16089</v>
      </c>
      <c r="E2502" t="s">
        <v>57</v>
      </c>
      <c r="F2502" t="s">
        <v>57</v>
      </c>
      <c r="G2502" t="s">
        <v>87</v>
      </c>
      <c r="H2502" t="s">
        <v>79</v>
      </c>
      <c r="I2502" t="s">
        <v>48</v>
      </c>
      <c r="J2502" t="s">
        <v>16090</v>
      </c>
      <c r="K2502" t="s">
        <v>76</v>
      </c>
    </row>
    <row r="2503" spans="1:11" x14ac:dyDescent="0.35">
      <c r="A2503">
        <v>5652</v>
      </c>
      <c r="B2503" t="s">
        <v>16091</v>
      </c>
      <c r="C2503">
        <v>29</v>
      </c>
      <c r="D2503" t="s">
        <v>16092</v>
      </c>
      <c r="E2503" t="s">
        <v>201</v>
      </c>
      <c r="F2503" t="s">
        <v>31</v>
      </c>
      <c r="G2503" t="s">
        <v>52</v>
      </c>
      <c r="H2503" t="s">
        <v>13</v>
      </c>
      <c r="I2503" t="s">
        <v>26</v>
      </c>
      <c r="J2503" t="s">
        <v>16093</v>
      </c>
      <c r="K2503" t="s">
        <v>28</v>
      </c>
    </row>
    <row r="2504" spans="1:11" x14ac:dyDescent="0.35">
      <c r="A2504">
        <v>5654</v>
      </c>
      <c r="B2504" t="s">
        <v>16097</v>
      </c>
      <c r="C2504">
        <v>28</v>
      </c>
      <c r="D2504" t="s">
        <v>16098</v>
      </c>
      <c r="E2504" t="s">
        <v>25</v>
      </c>
      <c r="F2504" t="s">
        <v>57</v>
      </c>
      <c r="G2504" t="s">
        <v>87</v>
      </c>
      <c r="H2504" t="s">
        <v>79</v>
      </c>
      <c r="I2504" t="s">
        <v>91</v>
      </c>
      <c r="J2504" t="s">
        <v>16099</v>
      </c>
      <c r="K2504" t="s">
        <v>19</v>
      </c>
    </row>
    <row r="2505" spans="1:11" x14ac:dyDescent="0.35">
      <c r="A2505">
        <v>5659</v>
      </c>
      <c r="B2505" t="s">
        <v>16111</v>
      </c>
      <c r="C2505">
        <v>29</v>
      </c>
      <c r="D2505" t="s">
        <v>16112</v>
      </c>
      <c r="E2505" t="s">
        <v>177</v>
      </c>
      <c r="F2505" t="s">
        <v>31</v>
      </c>
      <c r="G2505" t="s">
        <v>52</v>
      </c>
      <c r="H2505" t="s">
        <v>13</v>
      </c>
      <c r="I2505" t="s">
        <v>102</v>
      </c>
      <c r="J2505" t="s">
        <v>16113</v>
      </c>
      <c r="K2505" t="s">
        <v>76</v>
      </c>
    </row>
    <row r="2506" spans="1:11" x14ac:dyDescent="0.35">
      <c r="A2506">
        <v>5660</v>
      </c>
      <c r="B2506" t="s">
        <v>16114</v>
      </c>
      <c r="C2506">
        <v>27</v>
      </c>
      <c r="D2506" t="s">
        <v>16115</v>
      </c>
      <c r="E2506" t="s">
        <v>25</v>
      </c>
      <c r="F2506" t="s">
        <v>31</v>
      </c>
      <c r="G2506" t="s">
        <v>62</v>
      </c>
      <c r="H2506" t="s">
        <v>23</v>
      </c>
      <c r="I2506" t="s">
        <v>153</v>
      </c>
      <c r="J2506">
        <v>1999981452</v>
      </c>
      <c r="K2506" t="s">
        <v>28</v>
      </c>
    </row>
    <row r="2507" spans="1:11" x14ac:dyDescent="0.35">
      <c r="A2507">
        <v>5663</v>
      </c>
      <c r="B2507" t="s">
        <v>16122</v>
      </c>
      <c r="C2507">
        <v>26</v>
      </c>
      <c r="D2507" t="s">
        <v>16123</v>
      </c>
      <c r="E2507" t="s">
        <v>14</v>
      </c>
      <c r="F2507" t="s">
        <v>42</v>
      </c>
      <c r="G2507" t="s">
        <v>24</v>
      </c>
      <c r="H2507" t="s">
        <v>25</v>
      </c>
      <c r="I2507" t="s">
        <v>58</v>
      </c>
      <c r="J2507" t="s">
        <v>16124</v>
      </c>
      <c r="K2507" t="s">
        <v>28</v>
      </c>
    </row>
    <row r="2508" spans="1:11" x14ac:dyDescent="0.35">
      <c r="A2508">
        <v>5664</v>
      </c>
      <c r="B2508" t="s">
        <v>16125</v>
      </c>
      <c r="C2508">
        <v>29</v>
      </c>
      <c r="D2508" t="s">
        <v>16126</v>
      </c>
      <c r="E2508" t="s">
        <v>201</v>
      </c>
      <c r="F2508" t="s">
        <v>201</v>
      </c>
      <c r="G2508" t="s">
        <v>15</v>
      </c>
      <c r="H2508" t="s">
        <v>16</v>
      </c>
      <c r="I2508" t="s">
        <v>170</v>
      </c>
      <c r="J2508" t="s">
        <v>16127</v>
      </c>
      <c r="K2508" t="s">
        <v>28</v>
      </c>
    </row>
    <row r="2509" spans="1:11" x14ac:dyDescent="0.35">
      <c r="A2509">
        <v>5666</v>
      </c>
      <c r="B2509" t="s">
        <v>16131</v>
      </c>
      <c r="C2509">
        <v>30</v>
      </c>
      <c r="D2509" t="s">
        <v>16132</v>
      </c>
      <c r="E2509" t="s">
        <v>14</v>
      </c>
      <c r="F2509" t="s">
        <v>169</v>
      </c>
      <c r="G2509" t="s">
        <v>80</v>
      </c>
      <c r="H2509" t="s">
        <v>32</v>
      </c>
      <c r="I2509" t="s">
        <v>116</v>
      </c>
      <c r="J2509" t="s">
        <v>16133</v>
      </c>
      <c r="K2509" t="s">
        <v>37</v>
      </c>
    </row>
    <row r="2510" spans="1:11" x14ac:dyDescent="0.35">
      <c r="A2510">
        <v>5667</v>
      </c>
      <c r="B2510" t="s">
        <v>16134</v>
      </c>
      <c r="C2510">
        <v>27</v>
      </c>
      <c r="D2510" t="s">
        <v>16135</v>
      </c>
      <c r="E2510" t="s">
        <v>101</v>
      </c>
      <c r="F2510" t="s">
        <v>169</v>
      </c>
      <c r="G2510" t="s">
        <v>80</v>
      </c>
      <c r="H2510" t="s">
        <v>32</v>
      </c>
      <c r="I2510" t="s">
        <v>116</v>
      </c>
      <c r="J2510">
        <v>5433024281</v>
      </c>
      <c r="K2510" t="s">
        <v>76</v>
      </c>
    </row>
    <row r="2511" spans="1:11" x14ac:dyDescent="0.35">
      <c r="A2511">
        <v>5679</v>
      </c>
      <c r="B2511" t="s">
        <v>16168</v>
      </c>
      <c r="C2511">
        <v>26</v>
      </c>
      <c r="D2511" t="s">
        <v>16169</v>
      </c>
      <c r="E2511" t="s">
        <v>22</v>
      </c>
      <c r="F2511" t="s">
        <v>32</v>
      </c>
      <c r="G2511" t="s">
        <v>87</v>
      </c>
      <c r="H2511" t="s">
        <v>79</v>
      </c>
      <c r="I2511" t="s">
        <v>91</v>
      </c>
      <c r="J2511" t="s">
        <v>16170</v>
      </c>
      <c r="K2511" t="s">
        <v>37</v>
      </c>
    </row>
    <row r="2512" spans="1:11" x14ac:dyDescent="0.35">
      <c r="A2512">
        <v>5683</v>
      </c>
      <c r="B2512" t="s">
        <v>16180</v>
      </c>
      <c r="C2512">
        <v>26</v>
      </c>
      <c r="D2512" t="s">
        <v>16181</v>
      </c>
      <c r="E2512" t="s">
        <v>67</v>
      </c>
      <c r="F2512" t="s">
        <v>34</v>
      </c>
      <c r="G2512" t="s">
        <v>80</v>
      </c>
      <c r="H2512" t="s">
        <v>32</v>
      </c>
      <c r="I2512" t="s">
        <v>63</v>
      </c>
      <c r="J2512" t="s">
        <v>16182</v>
      </c>
      <c r="K2512" t="s">
        <v>19</v>
      </c>
    </row>
    <row r="2513" spans="1:11" x14ac:dyDescent="0.35">
      <c r="A2513">
        <v>5685</v>
      </c>
      <c r="B2513" t="s">
        <v>16186</v>
      </c>
      <c r="C2513">
        <v>29</v>
      </c>
      <c r="D2513" t="s">
        <v>16187</v>
      </c>
      <c r="E2513" t="s">
        <v>177</v>
      </c>
      <c r="F2513" t="s">
        <v>149</v>
      </c>
      <c r="G2513" t="s">
        <v>24</v>
      </c>
      <c r="H2513" t="s">
        <v>25</v>
      </c>
      <c r="I2513" t="s">
        <v>17</v>
      </c>
      <c r="J2513">
        <f>1-537-433-5265</f>
        <v>-6234</v>
      </c>
      <c r="K2513" t="s">
        <v>19</v>
      </c>
    </row>
    <row r="2514" spans="1:11" x14ac:dyDescent="0.35">
      <c r="A2514">
        <v>5686</v>
      </c>
      <c r="B2514" t="s">
        <v>16188</v>
      </c>
      <c r="C2514">
        <v>28</v>
      </c>
      <c r="D2514" t="s">
        <v>16189</v>
      </c>
      <c r="E2514" t="s">
        <v>32</v>
      </c>
      <c r="F2514" t="s">
        <v>25</v>
      </c>
      <c r="G2514" t="s">
        <v>24</v>
      </c>
      <c r="H2514" t="s">
        <v>25</v>
      </c>
      <c r="I2514" t="s">
        <v>35</v>
      </c>
      <c r="J2514" t="s">
        <v>16190</v>
      </c>
      <c r="K2514" t="s">
        <v>76</v>
      </c>
    </row>
    <row r="2515" spans="1:11" x14ac:dyDescent="0.35">
      <c r="A2515">
        <v>5690</v>
      </c>
      <c r="B2515" t="s">
        <v>16198</v>
      </c>
      <c r="C2515">
        <v>30</v>
      </c>
      <c r="D2515" t="s">
        <v>16199</v>
      </c>
      <c r="E2515" t="s">
        <v>169</v>
      </c>
      <c r="F2515" t="s">
        <v>79</v>
      </c>
      <c r="G2515" t="s">
        <v>62</v>
      </c>
      <c r="H2515" t="s">
        <v>23</v>
      </c>
      <c r="I2515" t="s">
        <v>17</v>
      </c>
      <c r="J2515" t="s">
        <v>16200</v>
      </c>
      <c r="K2515" t="s">
        <v>76</v>
      </c>
    </row>
    <row r="2516" spans="1:11" x14ac:dyDescent="0.35">
      <c r="A2516">
        <v>5691</v>
      </c>
      <c r="B2516" t="s">
        <v>16201</v>
      </c>
      <c r="C2516">
        <v>29</v>
      </c>
      <c r="D2516" t="s">
        <v>16202</v>
      </c>
      <c r="E2516" t="s">
        <v>23</v>
      </c>
      <c r="F2516" t="s">
        <v>16</v>
      </c>
      <c r="G2516" t="s">
        <v>15</v>
      </c>
      <c r="H2516" t="s">
        <v>16</v>
      </c>
      <c r="I2516" t="s">
        <v>102</v>
      </c>
      <c r="J2516" t="s">
        <v>16203</v>
      </c>
      <c r="K2516" t="s">
        <v>76</v>
      </c>
    </row>
    <row r="2517" spans="1:11" x14ac:dyDescent="0.35">
      <c r="A2517">
        <v>5692</v>
      </c>
      <c r="B2517" t="s">
        <v>16204</v>
      </c>
      <c r="C2517">
        <v>26</v>
      </c>
      <c r="D2517" t="s">
        <v>16205</v>
      </c>
      <c r="E2517" t="s">
        <v>101</v>
      </c>
      <c r="F2517" t="s">
        <v>16</v>
      </c>
      <c r="G2517" t="s">
        <v>62</v>
      </c>
      <c r="H2517" t="s">
        <v>23</v>
      </c>
      <c r="I2517" t="s">
        <v>116</v>
      </c>
      <c r="J2517" t="s">
        <v>16206</v>
      </c>
      <c r="K2517" t="s">
        <v>37</v>
      </c>
    </row>
    <row r="2518" spans="1:11" x14ac:dyDescent="0.35">
      <c r="A2518">
        <v>5694</v>
      </c>
      <c r="B2518" t="s">
        <v>16210</v>
      </c>
      <c r="C2518">
        <v>28</v>
      </c>
      <c r="D2518" t="s">
        <v>16211</v>
      </c>
      <c r="E2518" t="s">
        <v>101</v>
      </c>
      <c r="F2518" t="s">
        <v>149</v>
      </c>
      <c r="G2518" t="s">
        <v>87</v>
      </c>
      <c r="H2518" t="s">
        <v>79</v>
      </c>
      <c r="I2518" t="s">
        <v>17</v>
      </c>
      <c r="J2518" t="s">
        <v>16212</v>
      </c>
      <c r="K2518" t="s">
        <v>37</v>
      </c>
    </row>
    <row r="2519" spans="1:11" x14ac:dyDescent="0.35">
      <c r="A2519">
        <v>5695</v>
      </c>
      <c r="B2519" t="s">
        <v>6153</v>
      </c>
      <c r="C2519">
        <v>28</v>
      </c>
      <c r="D2519" t="s">
        <v>16213</v>
      </c>
      <c r="E2519" t="s">
        <v>14</v>
      </c>
      <c r="F2519" t="s">
        <v>34</v>
      </c>
      <c r="G2519" t="s">
        <v>62</v>
      </c>
      <c r="H2519" t="s">
        <v>23</v>
      </c>
      <c r="I2519" t="s">
        <v>63</v>
      </c>
      <c r="J2519" t="s">
        <v>16214</v>
      </c>
      <c r="K2519" t="s">
        <v>28</v>
      </c>
    </row>
    <row r="2520" spans="1:11" x14ac:dyDescent="0.35">
      <c r="A2520">
        <v>5698</v>
      </c>
      <c r="B2520" t="s">
        <v>16220</v>
      </c>
      <c r="C2520">
        <v>27</v>
      </c>
      <c r="D2520" t="s">
        <v>16221</v>
      </c>
      <c r="E2520" t="s">
        <v>31</v>
      </c>
      <c r="F2520" t="s">
        <v>79</v>
      </c>
      <c r="G2520" t="s">
        <v>47</v>
      </c>
      <c r="H2520" t="s">
        <v>31</v>
      </c>
      <c r="I2520" t="s">
        <v>17</v>
      </c>
      <c r="J2520" t="s">
        <v>16222</v>
      </c>
      <c r="K2520" t="s">
        <v>44</v>
      </c>
    </row>
    <row r="2521" spans="1:11" x14ac:dyDescent="0.35">
      <c r="A2521">
        <v>5704</v>
      </c>
      <c r="B2521" t="s">
        <v>16238</v>
      </c>
      <c r="C2521">
        <v>26</v>
      </c>
      <c r="D2521" t="s">
        <v>16239</v>
      </c>
      <c r="E2521" t="s">
        <v>149</v>
      </c>
      <c r="F2521" t="s">
        <v>16</v>
      </c>
      <c r="G2521" t="s">
        <v>120</v>
      </c>
      <c r="H2521" t="s">
        <v>57</v>
      </c>
      <c r="I2521" t="s">
        <v>146</v>
      </c>
      <c r="J2521" t="s">
        <v>16240</v>
      </c>
      <c r="K2521" t="s">
        <v>44</v>
      </c>
    </row>
    <row r="2522" spans="1:11" x14ac:dyDescent="0.35">
      <c r="A2522">
        <v>5705</v>
      </c>
      <c r="B2522" t="s">
        <v>16241</v>
      </c>
      <c r="C2522">
        <v>29</v>
      </c>
      <c r="D2522" t="s">
        <v>16242</v>
      </c>
      <c r="E2522" t="s">
        <v>34</v>
      </c>
      <c r="F2522" t="s">
        <v>169</v>
      </c>
      <c r="G2522" t="s">
        <v>87</v>
      </c>
      <c r="H2522" t="s">
        <v>79</v>
      </c>
      <c r="I2522" t="s">
        <v>153</v>
      </c>
      <c r="J2522" t="s">
        <v>16243</v>
      </c>
      <c r="K2522" t="s">
        <v>28</v>
      </c>
    </row>
    <row r="2523" spans="1:11" x14ac:dyDescent="0.35">
      <c r="A2523">
        <v>5706</v>
      </c>
      <c r="B2523" t="s">
        <v>16244</v>
      </c>
      <c r="C2523">
        <v>30</v>
      </c>
      <c r="D2523" t="s">
        <v>16245</v>
      </c>
      <c r="E2523" t="s">
        <v>133</v>
      </c>
      <c r="F2523" t="s">
        <v>169</v>
      </c>
      <c r="G2523" t="s">
        <v>15</v>
      </c>
      <c r="H2523" t="s">
        <v>16</v>
      </c>
      <c r="I2523" t="s">
        <v>170</v>
      </c>
      <c r="J2523" t="s">
        <v>16246</v>
      </c>
      <c r="K2523" t="s">
        <v>37</v>
      </c>
    </row>
    <row r="2524" spans="1:11" x14ac:dyDescent="0.35">
      <c r="A2524">
        <v>5708</v>
      </c>
      <c r="B2524" t="s">
        <v>16250</v>
      </c>
      <c r="C2524">
        <v>28</v>
      </c>
      <c r="D2524" t="s">
        <v>16251</v>
      </c>
      <c r="E2524" t="s">
        <v>40</v>
      </c>
      <c r="F2524" t="s">
        <v>13</v>
      </c>
      <c r="G2524" t="s">
        <v>87</v>
      </c>
      <c r="H2524" t="s">
        <v>79</v>
      </c>
      <c r="I2524" t="s">
        <v>91</v>
      </c>
      <c r="J2524" t="s">
        <v>16252</v>
      </c>
      <c r="K2524" t="s">
        <v>76</v>
      </c>
    </row>
    <row r="2525" spans="1:11" x14ac:dyDescent="0.35">
      <c r="A2525">
        <v>5711</v>
      </c>
      <c r="B2525" t="s">
        <v>16258</v>
      </c>
      <c r="C2525">
        <v>28</v>
      </c>
      <c r="D2525" t="s">
        <v>16259</v>
      </c>
      <c r="E2525" t="s">
        <v>79</v>
      </c>
      <c r="F2525" t="s">
        <v>16</v>
      </c>
      <c r="G2525" t="s">
        <v>80</v>
      </c>
      <c r="H2525" t="s">
        <v>32</v>
      </c>
      <c r="I2525" t="s">
        <v>91</v>
      </c>
      <c r="J2525" t="s">
        <v>16260</v>
      </c>
      <c r="K2525" t="s">
        <v>28</v>
      </c>
    </row>
    <row r="2526" spans="1:11" x14ac:dyDescent="0.35">
      <c r="A2526">
        <v>5713</v>
      </c>
      <c r="B2526" t="s">
        <v>16264</v>
      </c>
      <c r="C2526">
        <v>28</v>
      </c>
      <c r="D2526" t="s">
        <v>16265</v>
      </c>
      <c r="E2526" t="s">
        <v>34</v>
      </c>
      <c r="F2526" t="s">
        <v>23</v>
      </c>
      <c r="G2526" t="s">
        <v>33</v>
      </c>
      <c r="H2526" t="s">
        <v>34</v>
      </c>
      <c r="I2526" t="s">
        <v>35</v>
      </c>
      <c r="J2526" t="s">
        <v>16266</v>
      </c>
      <c r="K2526" t="s">
        <v>28</v>
      </c>
    </row>
    <row r="2527" spans="1:11" x14ac:dyDescent="0.35">
      <c r="A2527">
        <v>5714</v>
      </c>
      <c r="B2527" t="s">
        <v>16267</v>
      </c>
      <c r="C2527">
        <v>29</v>
      </c>
      <c r="D2527" t="s">
        <v>16268</v>
      </c>
      <c r="E2527" t="s">
        <v>169</v>
      </c>
      <c r="F2527" t="s">
        <v>169</v>
      </c>
      <c r="G2527" t="s">
        <v>80</v>
      </c>
      <c r="H2527" t="s">
        <v>32</v>
      </c>
      <c r="I2527" t="s">
        <v>58</v>
      </c>
      <c r="J2527" t="s">
        <v>16269</v>
      </c>
      <c r="K2527" t="s">
        <v>44</v>
      </c>
    </row>
    <row r="2528" spans="1:11" x14ac:dyDescent="0.35">
      <c r="A2528">
        <v>5715</v>
      </c>
      <c r="B2528" t="s">
        <v>16270</v>
      </c>
      <c r="C2528">
        <v>28</v>
      </c>
      <c r="D2528" t="s">
        <v>16271</v>
      </c>
      <c r="E2528" t="s">
        <v>169</v>
      </c>
      <c r="F2528" t="s">
        <v>14</v>
      </c>
      <c r="G2528" t="s">
        <v>41</v>
      </c>
      <c r="H2528" t="s">
        <v>42</v>
      </c>
      <c r="I2528" t="s">
        <v>35</v>
      </c>
      <c r="J2528">
        <v>7852244831</v>
      </c>
      <c r="K2528" t="s">
        <v>44</v>
      </c>
    </row>
    <row r="2529" spans="1:11" x14ac:dyDescent="0.35">
      <c r="A2529">
        <v>5716</v>
      </c>
      <c r="B2529" t="s">
        <v>16272</v>
      </c>
      <c r="C2529">
        <v>30</v>
      </c>
      <c r="D2529" t="s">
        <v>16273</v>
      </c>
      <c r="E2529" t="s">
        <v>133</v>
      </c>
      <c r="F2529" t="s">
        <v>57</v>
      </c>
      <c r="G2529" t="s">
        <v>62</v>
      </c>
      <c r="H2529" t="s">
        <v>23</v>
      </c>
      <c r="I2529" t="s">
        <v>170</v>
      </c>
      <c r="J2529" t="s">
        <v>16274</v>
      </c>
      <c r="K2529" t="s">
        <v>28</v>
      </c>
    </row>
    <row r="2530" spans="1:11" x14ac:dyDescent="0.35">
      <c r="A2530">
        <v>5717</v>
      </c>
      <c r="B2530" t="s">
        <v>16275</v>
      </c>
      <c r="C2530">
        <v>28</v>
      </c>
      <c r="D2530" t="s">
        <v>16276</v>
      </c>
      <c r="E2530" t="s">
        <v>57</v>
      </c>
      <c r="F2530" t="s">
        <v>40</v>
      </c>
      <c r="G2530" t="s">
        <v>52</v>
      </c>
      <c r="H2530" t="s">
        <v>13</v>
      </c>
      <c r="I2530" t="s">
        <v>153</v>
      </c>
      <c r="J2530">
        <f>1-128-210-8329</f>
        <v>-8666</v>
      </c>
      <c r="K2530" t="s">
        <v>44</v>
      </c>
    </row>
    <row r="2531" spans="1:11" x14ac:dyDescent="0.35">
      <c r="A2531">
        <v>5719</v>
      </c>
      <c r="B2531" t="s">
        <v>16279</v>
      </c>
      <c r="C2531">
        <v>30</v>
      </c>
      <c r="D2531" t="s">
        <v>16280</v>
      </c>
      <c r="E2531" t="s">
        <v>42</v>
      </c>
      <c r="F2531" t="s">
        <v>57</v>
      </c>
      <c r="G2531" t="s">
        <v>87</v>
      </c>
      <c r="H2531" t="s">
        <v>79</v>
      </c>
      <c r="I2531" t="s">
        <v>63</v>
      </c>
      <c r="J2531" t="s">
        <v>16281</v>
      </c>
      <c r="K2531" t="s">
        <v>19</v>
      </c>
    </row>
    <row r="2532" spans="1:11" x14ac:dyDescent="0.35">
      <c r="A2532">
        <v>5721</v>
      </c>
      <c r="B2532" t="s">
        <v>16285</v>
      </c>
      <c r="C2532">
        <v>30</v>
      </c>
      <c r="D2532" t="s">
        <v>16286</v>
      </c>
      <c r="E2532" t="s">
        <v>79</v>
      </c>
      <c r="F2532" t="s">
        <v>169</v>
      </c>
      <c r="G2532" t="s">
        <v>62</v>
      </c>
      <c r="H2532" t="s">
        <v>23</v>
      </c>
      <c r="I2532" t="s">
        <v>26</v>
      </c>
      <c r="J2532" t="s">
        <v>16287</v>
      </c>
      <c r="K2532" t="s">
        <v>76</v>
      </c>
    </row>
    <row r="2533" spans="1:11" x14ac:dyDescent="0.35">
      <c r="A2533">
        <v>5724</v>
      </c>
      <c r="B2533" t="s">
        <v>16294</v>
      </c>
      <c r="C2533">
        <v>28</v>
      </c>
      <c r="D2533" t="s">
        <v>16295</v>
      </c>
      <c r="E2533" t="s">
        <v>133</v>
      </c>
      <c r="F2533" t="s">
        <v>40</v>
      </c>
      <c r="G2533" t="s">
        <v>33</v>
      </c>
      <c r="H2533" t="s">
        <v>34</v>
      </c>
      <c r="I2533" t="s">
        <v>146</v>
      </c>
      <c r="J2533" t="s">
        <v>16296</v>
      </c>
      <c r="K2533" t="s">
        <v>37</v>
      </c>
    </row>
    <row r="2534" spans="1:11" x14ac:dyDescent="0.35">
      <c r="A2534">
        <v>5726</v>
      </c>
      <c r="B2534" t="s">
        <v>16300</v>
      </c>
      <c r="C2534">
        <v>27</v>
      </c>
      <c r="D2534" t="s">
        <v>16301</v>
      </c>
      <c r="E2534" t="s">
        <v>169</v>
      </c>
      <c r="F2534" t="s">
        <v>16</v>
      </c>
      <c r="G2534" t="s">
        <v>47</v>
      </c>
      <c r="H2534" t="s">
        <v>31</v>
      </c>
      <c r="I2534" t="s">
        <v>102</v>
      </c>
      <c r="J2534" t="s">
        <v>16302</v>
      </c>
      <c r="K2534" t="s">
        <v>28</v>
      </c>
    </row>
    <row r="2535" spans="1:11" x14ac:dyDescent="0.35">
      <c r="A2535">
        <v>5729</v>
      </c>
      <c r="B2535" t="s">
        <v>16309</v>
      </c>
      <c r="C2535">
        <v>27</v>
      </c>
      <c r="D2535" t="s">
        <v>16310</v>
      </c>
      <c r="E2535" t="s">
        <v>79</v>
      </c>
      <c r="F2535" t="s">
        <v>177</v>
      </c>
      <c r="G2535" t="s">
        <v>24</v>
      </c>
      <c r="H2535" t="s">
        <v>25</v>
      </c>
      <c r="I2535" t="s">
        <v>153</v>
      </c>
      <c r="J2535" t="s">
        <v>16311</v>
      </c>
      <c r="K2535" t="s">
        <v>37</v>
      </c>
    </row>
    <row r="2536" spans="1:11" x14ac:dyDescent="0.35">
      <c r="A2536">
        <v>5733</v>
      </c>
      <c r="B2536" t="s">
        <v>16321</v>
      </c>
      <c r="C2536">
        <v>29</v>
      </c>
      <c r="D2536" t="s">
        <v>16322</v>
      </c>
      <c r="E2536" t="s">
        <v>34</v>
      </c>
      <c r="F2536" t="s">
        <v>16</v>
      </c>
      <c r="G2536" t="s">
        <v>52</v>
      </c>
      <c r="H2536" t="s">
        <v>13</v>
      </c>
      <c r="I2536" t="s">
        <v>58</v>
      </c>
      <c r="J2536" t="s">
        <v>16323</v>
      </c>
      <c r="K2536" t="s">
        <v>28</v>
      </c>
    </row>
    <row r="2537" spans="1:11" x14ac:dyDescent="0.35">
      <c r="A2537">
        <v>5735</v>
      </c>
      <c r="B2537" t="s">
        <v>16327</v>
      </c>
      <c r="C2537">
        <v>26</v>
      </c>
      <c r="D2537" t="s">
        <v>16328</v>
      </c>
      <c r="E2537" t="s">
        <v>14</v>
      </c>
      <c r="F2537" t="s">
        <v>23</v>
      </c>
      <c r="G2537" t="s">
        <v>120</v>
      </c>
      <c r="H2537" t="s">
        <v>57</v>
      </c>
      <c r="I2537" t="s">
        <v>170</v>
      </c>
      <c r="J2537" t="s">
        <v>16329</v>
      </c>
      <c r="K2537" t="s">
        <v>76</v>
      </c>
    </row>
    <row r="2538" spans="1:11" x14ac:dyDescent="0.35">
      <c r="A2538">
        <v>5738</v>
      </c>
      <c r="B2538" t="s">
        <v>16336</v>
      </c>
      <c r="C2538">
        <v>30</v>
      </c>
      <c r="D2538" t="s">
        <v>16337</v>
      </c>
      <c r="E2538" t="s">
        <v>23</v>
      </c>
      <c r="F2538" t="s">
        <v>31</v>
      </c>
      <c r="G2538" t="s">
        <v>62</v>
      </c>
      <c r="H2538" t="s">
        <v>23</v>
      </c>
      <c r="I2538" t="s">
        <v>170</v>
      </c>
      <c r="J2538" t="s">
        <v>16338</v>
      </c>
      <c r="K2538" t="s">
        <v>19</v>
      </c>
    </row>
    <row r="2539" spans="1:11" x14ac:dyDescent="0.35">
      <c r="A2539">
        <v>5740</v>
      </c>
      <c r="B2539" t="s">
        <v>16342</v>
      </c>
      <c r="C2539">
        <v>26</v>
      </c>
      <c r="D2539" t="s">
        <v>16343</v>
      </c>
      <c r="E2539" t="s">
        <v>14</v>
      </c>
      <c r="F2539" t="s">
        <v>149</v>
      </c>
      <c r="G2539" t="s">
        <v>120</v>
      </c>
      <c r="H2539" t="s">
        <v>57</v>
      </c>
      <c r="I2539" t="s">
        <v>48</v>
      </c>
      <c r="J2539" t="s">
        <v>16344</v>
      </c>
      <c r="K2539" t="s">
        <v>37</v>
      </c>
    </row>
    <row r="2540" spans="1:11" x14ac:dyDescent="0.35">
      <c r="A2540">
        <v>5743</v>
      </c>
      <c r="B2540" t="s">
        <v>16351</v>
      </c>
      <c r="C2540">
        <v>26</v>
      </c>
      <c r="D2540" t="s">
        <v>16352</v>
      </c>
      <c r="E2540" t="s">
        <v>169</v>
      </c>
      <c r="F2540" t="s">
        <v>34</v>
      </c>
      <c r="G2540" t="s">
        <v>52</v>
      </c>
      <c r="H2540" t="s">
        <v>13</v>
      </c>
      <c r="I2540" t="s">
        <v>91</v>
      </c>
      <c r="J2540" t="s">
        <v>16353</v>
      </c>
      <c r="K2540" t="s">
        <v>37</v>
      </c>
    </row>
    <row r="2541" spans="1:11" x14ac:dyDescent="0.35">
      <c r="A2541">
        <v>5747</v>
      </c>
      <c r="B2541" t="s">
        <v>16363</v>
      </c>
      <c r="C2541">
        <v>30</v>
      </c>
      <c r="D2541" t="s">
        <v>16364</v>
      </c>
      <c r="E2541" t="s">
        <v>13</v>
      </c>
      <c r="F2541" t="s">
        <v>42</v>
      </c>
      <c r="G2541" t="s">
        <v>120</v>
      </c>
      <c r="H2541" t="s">
        <v>57</v>
      </c>
      <c r="I2541" t="s">
        <v>153</v>
      </c>
      <c r="J2541" t="s">
        <v>16365</v>
      </c>
      <c r="K2541" t="s">
        <v>37</v>
      </c>
    </row>
    <row r="2542" spans="1:11" x14ac:dyDescent="0.35">
      <c r="A2542">
        <v>5749</v>
      </c>
      <c r="B2542" t="s">
        <v>16369</v>
      </c>
      <c r="C2542">
        <v>26</v>
      </c>
      <c r="D2542" t="s">
        <v>16370</v>
      </c>
      <c r="E2542" t="s">
        <v>16</v>
      </c>
      <c r="F2542" t="s">
        <v>25</v>
      </c>
      <c r="G2542" t="s">
        <v>47</v>
      </c>
      <c r="H2542" t="s">
        <v>31</v>
      </c>
      <c r="I2542" t="s">
        <v>17</v>
      </c>
      <c r="J2542" t="s">
        <v>16371</v>
      </c>
      <c r="K2542" t="s">
        <v>19</v>
      </c>
    </row>
    <row r="2543" spans="1:11" x14ac:dyDescent="0.35">
      <c r="A2543">
        <v>5750</v>
      </c>
      <c r="B2543" t="s">
        <v>16372</v>
      </c>
      <c r="C2543">
        <v>26</v>
      </c>
      <c r="D2543" t="s">
        <v>16373</v>
      </c>
      <c r="E2543" t="s">
        <v>177</v>
      </c>
      <c r="F2543" t="s">
        <v>169</v>
      </c>
      <c r="G2543" t="s">
        <v>87</v>
      </c>
      <c r="H2543" t="s">
        <v>79</v>
      </c>
      <c r="I2543" t="s">
        <v>91</v>
      </c>
      <c r="J2543" t="s">
        <v>16374</v>
      </c>
      <c r="K2543" t="s">
        <v>37</v>
      </c>
    </row>
    <row r="2544" spans="1:11" x14ac:dyDescent="0.35">
      <c r="A2544">
        <v>5751</v>
      </c>
      <c r="B2544" t="s">
        <v>16375</v>
      </c>
      <c r="C2544">
        <v>30</v>
      </c>
      <c r="D2544" t="s">
        <v>16376</v>
      </c>
      <c r="E2544" t="s">
        <v>34</v>
      </c>
      <c r="F2544" t="s">
        <v>25</v>
      </c>
      <c r="G2544" t="s">
        <v>52</v>
      </c>
      <c r="H2544" t="s">
        <v>13</v>
      </c>
      <c r="I2544" t="s">
        <v>170</v>
      </c>
      <c r="J2544" t="s">
        <v>16377</v>
      </c>
      <c r="K2544" t="s">
        <v>76</v>
      </c>
    </row>
    <row r="2545" spans="1:11" x14ac:dyDescent="0.35">
      <c r="A2545">
        <v>5757</v>
      </c>
      <c r="B2545" t="s">
        <v>16392</v>
      </c>
      <c r="C2545">
        <v>27</v>
      </c>
      <c r="D2545" t="s">
        <v>16393</v>
      </c>
      <c r="E2545" t="s">
        <v>14</v>
      </c>
      <c r="F2545" t="s">
        <v>67</v>
      </c>
      <c r="G2545" t="s">
        <v>47</v>
      </c>
      <c r="H2545" t="s">
        <v>31</v>
      </c>
      <c r="I2545" t="s">
        <v>102</v>
      </c>
      <c r="J2545" t="s">
        <v>16394</v>
      </c>
      <c r="K2545" t="s">
        <v>19</v>
      </c>
    </row>
    <row r="2546" spans="1:11" x14ac:dyDescent="0.35">
      <c r="A2546">
        <v>5758</v>
      </c>
      <c r="B2546" t="s">
        <v>16395</v>
      </c>
      <c r="C2546">
        <v>26</v>
      </c>
      <c r="D2546" t="s">
        <v>16396</v>
      </c>
      <c r="E2546" t="s">
        <v>149</v>
      </c>
      <c r="F2546" t="s">
        <v>40</v>
      </c>
      <c r="G2546" t="s">
        <v>41</v>
      </c>
      <c r="H2546" t="s">
        <v>42</v>
      </c>
      <c r="I2546" t="s">
        <v>35</v>
      </c>
      <c r="J2546" t="s">
        <v>16397</v>
      </c>
      <c r="K2546" t="s">
        <v>76</v>
      </c>
    </row>
    <row r="2547" spans="1:11" x14ac:dyDescent="0.35">
      <c r="A2547">
        <v>5759</v>
      </c>
      <c r="B2547" t="s">
        <v>16398</v>
      </c>
      <c r="C2547">
        <v>27</v>
      </c>
      <c r="D2547" t="s">
        <v>16399</v>
      </c>
      <c r="E2547" t="s">
        <v>16</v>
      </c>
      <c r="F2547" t="s">
        <v>34</v>
      </c>
      <c r="G2547" t="s">
        <v>52</v>
      </c>
      <c r="H2547" t="s">
        <v>13</v>
      </c>
      <c r="I2547" t="s">
        <v>26</v>
      </c>
      <c r="J2547" t="s">
        <v>16400</v>
      </c>
      <c r="K2547" t="s">
        <v>44</v>
      </c>
    </row>
    <row r="2548" spans="1:11" x14ac:dyDescent="0.35">
      <c r="A2548">
        <v>5761</v>
      </c>
      <c r="B2548" t="s">
        <v>16404</v>
      </c>
      <c r="C2548">
        <v>27</v>
      </c>
      <c r="D2548" t="s">
        <v>16405</v>
      </c>
      <c r="E2548" t="s">
        <v>25</v>
      </c>
      <c r="F2548" t="s">
        <v>13</v>
      </c>
      <c r="G2548" t="s">
        <v>33</v>
      </c>
      <c r="H2548" t="s">
        <v>34</v>
      </c>
      <c r="I2548" t="s">
        <v>53</v>
      </c>
      <c r="J2548" t="s">
        <v>16406</v>
      </c>
      <c r="K2548" t="s">
        <v>44</v>
      </c>
    </row>
    <row r="2549" spans="1:11" x14ac:dyDescent="0.35">
      <c r="A2549">
        <v>5762</v>
      </c>
      <c r="B2549" t="s">
        <v>16407</v>
      </c>
      <c r="C2549">
        <v>26</v>
      </c>
      <c r="D2549" t="s">
        <v>16408</v>
      </c>
      <c r="E2549" t="s">
        <v>25</v>
      </c>
      <c r="F2549" t="s">
        <v>32</v>
      </c>
      <c r="G2549" t="s">
        <v>33</v>
      </c>
      <c r="H2549" t="s">
        <v>34</v>
      </c>
      <c r="I2549" t="s">
        <v>102</v>
      </c>
      <c r="J2549">
        <v>1818636396</v>
      </c>
      <c r="K2549" t="s">
        <v>19</v>
      </c>
    </row>
    <row r="2550" spans="1:11" x14ac:dyDescent="0.35">
      <c r="A2550">
        <v>5763</v>
      </c>
      <c r="B2550" t="s">
        <v>16409</v>
      </c>
      <c r="C2550">
        <v>26</v>
      </c>
      <c r="D2550" t="s">
        <v>16410</v>
      </c>
      <c r="E2550" t="s">
        <v>149</v>
      </c>
      <c r="F2550" t="s">
        <v>57</v>
      </c>
      <c r="G2550" t="s">
        <v>80</v>
      </c>
      <c r="H2550" t="s">
        <v>32</v>
      </c>
      <c r="I2550" t="s">
        <v>63</v>
      </c>
      <c r="J2550" t="s">
        <v>16411</v>
      </c>
      <c r="K2550" t="s">
        <v>37</v>
      </c>
    </row>
    <row r="2551" spans="1:11" x14ac:dyDescent="0.35">
      <c r="A2551">
        <v>5767</v>
      </c>
      <c r="B2551" t="s">
        <v>668</v>
      </c>
      <c r="C2551">
        <v>29</v>
      </c>
      <c r="D2551" t="s">
        <v>16419</v>
      </c>
      <c r="E2551" t="s">
        <v>57</v>
      </c>
      <c r="F2551" t="s">
        <v>23</v>
      </c>
      <c r="G2551" t="s">
        <v>120</v>
      </c>
      <c r="H2551" t="s">
        <v>57</v>
      </c>
      <c r="I2551" t="s">
        <v>53</v>
      </c>
      <c r="J2551" t="s">
        <v>16420</v>
      </c>
      <c r="K2551" t="s">
        <v>37</v>
      </c>
    </row>
    <row r="2552" spans="1:11" x14ac:dyDescent="0.35">
      <c r="A2552">
        <v>5769</v>
      </c>
      <c r="B2552" t="s">
        <v>14435</v>
      </c>
      <c r="C2552">
        <v>27</v>
      </c>
      <c r="D2552" t="s">
        <v>16424</v>
      </c>
      <c r="E2552" t="s">
        <v>25</v>
      </c>
      <c r="F2552" t="s">
        <v>23</v>
      </c>
      <c r="G2552" t="s">
        <v>15</v>
      </c>
      <c r="H2552" t="s">
        <v>16</v>
      </c>
      <c r="I2552" t="s">
        <v>88</v>
      </c>
      <c r="J2552" t="s">
        <v>16425</v>
      </c>
      <c r="K2552" t="s">
        <v>44</v>
      </c>
    </row>
    <row r="2553" spans="1:11" x14ac:dyDescent="0.35">
      <c r="A2553">
        <v>5772</v>
      </c>
      <c r="B2553" t="s">
        <v>16432</v>
      </c>
      <c r="C2553">
        <v>30</v>
      </c>
      <c r="D2553" t="s">
        <v>16433</v>
      </c>
      <c r="E2553" t="s">
        <v>16</v>
      </c>
      <c r="F2553" t="s">
        <v>177</v>
      </c>
      <c r="G2553" t="s">
        <v>120</v>
      </c>
      <c r="H2553" t="s">
        <v>57</v>
      </c>
      <c r="I2553" t="s">
        <v>48</v>
      </c>
      <c r="J2553">
        <v>7939239534</v>
      </c>
      <c r="K2553" t="s">
        <v>44</v>
      </c>
    </row>
    <row r="2554" spans="1:11" x14ac:dyDescent="0.35">
      <c r="A2554">
        <v>5775</v>
      </c>
      <c r="B2554" t="s">
        <v>16439</v>
      </c>
      <c r="C2554">
        <v>26</v>
      </c>
      <c r="D2554" t="s">
        <v>16440</v>
      </c>
      <c r="E2554" t="s">
        <v>177</v>
      </c>
      <c r="F2554" t="s">
        <v>34</v>
      </c>
      <c r="G2554" t="s">
        <v>80</v>
      </c>
      <c r="H2554" t="s">
        <v>32</v>
      </c>
      <c r="I2554" t="s">
        <v>48</v>
      </c>
      <c r="J2554" t="s">
        <v>16441</v>
      </c>
      <c r="K2554" t="s">
        <v>76</v>
      </c>
    </row>
    <row r="2555" spans="1:11" x14ac:dyDescent="0.35">
      <c r="A2555">
        <v>5786</v>
      </c>
      <c r="B2555" t="s">
        <v>16471</v>
      </c>
      <c r="C2555">
        <v>30</v>
      </c>
      <c r="D2555" t="s">
        <v>16472</v>
      </c>
      <c r="E2555" t="s">
        <v>32</v>
      </c>
      <c r="F2555" t="s">
        <v>201</v>
      </c>
      <c r="G2555" t="s">
        <v>52</v>
      </c>
      <c r="H2555" t="s">
        <v>13</v>
      </c>
      <c r="I2555" t="s">
        <v>153</v>
      </c>
      <c r="J2555" t="s">
        <v>16473</v>
      </c>
      <c r="K2555" t="s">
        <v>37</v>
      </c>
    </row>
    <row r="2556" spans="1:11" x14ac:dyDescent="0.35">
      <c r="A2556">
        <v>5788</v>
      </c>
      <c r="B2556" t="s">
        <v>16477</v>
      </c>
      <c r="C2556">
        <v>27</v>
      </c>
      <c r="D2556" t="s">
        <v>16478</v>
      </c>
      <c r="E2556" t="s">
        <v>79</v>
      </c>
      <c r="F2556" t="s">
        <v>32</v>
      </c>
      <c r="G2556" t="s">
        <v>33</v>
      </c>
      <c r="H2556" t="s">
        <v>34</v>
      </c>
      <c r="I2556" t="s">
        <v>146</v>
      </c>
      <c r="J2556" t="s">
        <v>16479</v>
      </c>
      <c r="K2556" t="s">
        <v>19</v>
      </c>
    </row>
    <row r="2557" spans="1:11" x14ac:dyDescent="0.35">
      <c r="A2557">
        <v>5792</v>
      </c>
      <c r="B2557" t="s">
        <v>16488</v>
      </c>
      <c r="C2557">
        <v>28</v>
      </c>
      <c r="D2557" t="s">
        <v>16489</v>
      </c>
      <c r="E2557" t="s">
        <v>16</v>
      </c>
      <c r="F2557" t="s">
        <v>31</v>
      </c>
      <c r="G2557" t="s">
        <v>24</v>
      </c>
      <c r="H2557" t="s">
        <v>25</v>
      </c>
      <c r="I2557" t="s">
        <v>26</v>
      </c>
      <c r="J2557" t="s">
        <v>16490</v>
      </c>
      <c r="K2557" t="s">
        <v>37</v>
      </c>
    </row>
    <row r="2558" spans="1:11" x14ac:dyDescent="0.35">
      <c r="A2558">
        <v>5793</v>
      </c>
      <c r="B2558" t="s">
        <v>16491</v>
      </c>
      <c r="C2558">
        <v>28</v>
      </c>
      <c r="D2558" t="s">
        <v>16492</v>
      </c>
      <c r="E2558" t="s">
        <v>177</v>
      </c>
      <c r="F2558" t="s">
        <v>25</v>
      </c>
      <c r="G2558" t="s">
        <v>62</v>
      </c>
      <c r="H2558" t="s">
        <v>23</v>
      </c>
      <c r="I2558" t="s">
        <v>153</v>
      </c>
      <c r="J2558" t="s">
        <v>16493</v>
      </c>
      <c r="K2558" t="s">
        <v>44</v>
      </c>
    </row>
    <row r="2559" spans="1:11" x14ac:dyDescent="0.35">
      <c r="A2559">
        <v>5796</v>
      </c>
      <c r="B2559" t="s">
        <v>16499</v>
      </c>
      <c r="C2559">
        <v>28</v>
      </c>
      <c r="D2559" t="s">
        <v>16500</v>
      </c>
      <c r="E2559" t="s">
        <v>23</v>
      </c>
      <c r="F2559" t="s">
        <v>79</v>
      </c>
      <c r="G2559" t="s">
        <v>15</v>
      </c>
      <c r="H2559" t="s">
        <v>16</v>
      </c>
      <c r="I2559" t="s">
        <v>48</v>
      </c>
      <c r="J2559" t="s">
        <v>16501</v>
      </c>
      <c r="K2559" t="s">
        <v>19</v>
      </c>
    </row>
    <row r="2560" spans="1:11" x14ac:dyDescent="0.35">
      <c r="A2560">
        <v>5798</v>
      </c>
      <c r="B2560" t="s">
        <v>16504</v>
      </c>
      <c r="C2560">
        <v>29</v>
      </c>
      <c r="D2560" t="s">
        <v>16505</v>
      </c>
      <c r="E2560" t="s">
        <v>169</v>
      </c>
      <c r="F2560" t="s">
        <v>23</v>
      </c>
      <c r="G2560" t="s">
        <v>120</v>
      </c>
      <c r="H2560" t="s">
        <v>57</v>
      </c>
      <c r="I2560" t="s">
        <v>68</v>
      </c>
      <c r="J2560" t="s">
        <v>16506</v>
      </c>
      <c r="K2560" t="s">
        <v>28</v>
      </c>
    </row>
    <row r="2561" spans="1:11" x14ac:dyDescent="0.35">
      <c r="A2561">
        <v>5799</v>
      </c>
      <c r="B2561" t="s">
        <v>16507</v>
      </c>
      <c r="C2561">
        <v>26</v>
      </c>
      <c r="D2561" t="s">
        <v>16508</v>
      </c>
      <c r="E2561" t="s">
        <v>133</v>
      </c>
      <c r="F2561" t="s">
        <v>13</v>
      </c>
      <c r="G2561" t="s">
        <v>41</v>
      </c>
      <c r="H2561" t="s">
        <v>42</v>
      </c>
      <c r="I2561" t="s">
        <v>17</v>
      </c>
      <c r="J2561" t="s">
        <v>16509</v>
      </c>
      <c r="K2561" t="s">
        <v>28</v>
      </c>
    </row>
    <row r="2562" spans="1:11" x14ac:dyDescent="0.35">
      <c r="A2562">
        <v>5801</v>
      </c>
      <c r="B2562" t="s">
        <v>4313</v>
      </c>
      <c r="C2562">
        <v>28</v>
      </c>
      <c r="D2562" t="s">
        <v>16513</v>
      </c>
      <c r="E2562" t="s">
        <v>40</v>
      </c>
      <c r="F2562" t="s">
        <v>101</v>
      </c>
      <c r="G2562" t="s">
        <v>62</v>
      </c>
      <c r="H2562" t="s">
        <v>23</v>
      </c>
      <c r="I2562" t="s">
        <v>58</v>
      </c>
      <c r="J2562">
        <v>8356452526</v>
      </c>
      <c r="K2562" t="s">
        <v>19</v>
      </c>
    </row>
    <row r="2563" spans="1:11" x14ac:dyDescent="0.35">
      <c r="A2563">
        <v>5802</v>
      </c>
      <c r="B2563" t="s">
        <v>16514</v>
      </c>
      <c r="C2563">
        <v>27</v>
      </c>
      <c r="D2563" t="s">
        <v>16515</v>
      </c>
      <c r="E2563" t="s">
        <v>57</v>
      </c>
      <c r="F2563" t="s">
        <v>13</v>
      </c>
      <c r="G2563" t="s">
        <v>120</v>
      </c>
      <c r="H2563" t="s">
        <v>57</v>
      </c>
      <c r="I2563" t="s">
        <v>88</v>
      </c>
      <c r="J2563">
        <v>7888520057</v>
      </c>
      <c r="K2563" t="s">
        <v>76</v>
      </c>
    </row>
    <row r="2564" spans="1:11" x14ac:dyDescent="0.35">
      <c r="A2564">
        <v>5804</v>
      </c>
      <c r="B2564" t="s">
        <v>16519</v>
      </c>
      <c r="C2564">
        <v>28</v>
      </c>
      <c r="D2564" t="s">
        <v>16520</v>
      </c>
      <c r="E2564" t="s">
        <v>34</v>
      </c>
      <c r="F2564" t="s">
        <v>133</v>
      </c>
      <c r="G2564" t="s">
        <v>52</v>
      </c>
      <c r="H2564" t="s">
        <v>13</v>
      </c>
      <c r="I2564" t="s">
        <v>91</v>
      </c>
      <c r="J2564" t="s">
        <v>16521</v>
      </c>
      <c r="K2564" t="s">
        <v>44</v>
      </c>
    </row>
    <row r="2565" spans="1:11" x14ac:dyDescent="0.35">
      <c r="A2565">
        <v>5806</v>
      </c>
      <c r="B2565" t="s">
        <v>16525</v>
      </c>
      <c r="C2565">
        <v>26</v>
      </c>
      <c r="D2565" t="s">
        <v>16526</v>
      </c>
      <c r="E2565" t="s">
        <v>42</v>
      </c>
      <c r="F2565" t="s">
        <v>57</v>
      </c>
      <c r="G2565" t="s">
        <v>120</v>
      </c>
      <c r="H2565" t="s">
        <v>57</v>
      </c>
      <c r="I2565" t="s">
        <v>102</v>
      </c>
      <c r="J2565" t="s">
        <v>16527</v>
      </c>
      <c r="K2565" t="s">
        <v>19</v>
      </c>
    </row>
    <row r="2566" spans="1:11" x14ac:dyDescent="0.35">
      <c r="A2566">
        <v>5811</v>
      </c>
      <c r="B2566" t="s">
        <v>16540</v>
      </c>
      <c r="C2566">
        <v>28</v>
      </c>
      <c r="D2566" t="s">
        <v>16541</v>
      </c>
      <c r="E2566" t="s">
        <v>14</v>
      </c>
      <c r="F2566" t="s">
        <v>101</v>
      </c>
      <c r="G2566" t="s">
        <v>52</v>
      </c>
      <c r="H2566" t="s">
        <v>13</v>
      </c>
      <c r="I2566" t="s">
        <v>116</v>
      </c>
      <c r="J2566" t="s">
        <v>16542</v>
      </c>
      <c r="K2566" t="s">
        <v>19</v>
      </c>
    </row>
    <row r="2567" spans="1:11" x14ac:dyDescent="0.35">
      <c r="A2567">
        <v>5812</v>
      </c>
      <c r="B2567" t="s">
        <v>16543</v>
      </c>
      <c r="C2567">
        <v>28</v>
      </c>
      <c r="D2567" t="s">
        <v>16544</v>
      </c>
      <c r="E2567" t="s">
        <v>40</v>
      </c>
      <c r="F2567" t="s">
        <v>22</v>
      </c>
      <c r="G2567" t="s">
        <v>47</v>
      </c>
      <c r="H2567" t="s">
        <v>31</v>
      </c>
      <c r="I2567" t="s">
        <v>53</v>
      </c>
      <c r="J2567" t="s">
        <v>16545</v>
      </c>
      <c r="K2567" t="s">
        <v>44</v>
      </c>
    </row>
    <row r="2568" spans="1:11" x14ac:dyDescent="0.35">
      <c r="A2568">
        <v>5819</v>
      </c>
      <c r="B2568" t="s">
        <v>16560</v>
      </c>
      <c r="C2568">
        <v>28</v>
      </c>
      <c r="D2568" t="s">
        <v>16561</v>
      </c>
      <c r="E2568" t="s">
        <v>25</v>
      </c>
      <c r="F2568" t="s">
        <v>133</v>
      </c>
      <c r="G2568" t="s">
        <v>62</v>
      </c>
      <c r="H2568" t="s">
        <v>23</v>
      </c>
      <c r="I2568" t="s">
        <v>102</v>
      </c>
      <c r="J2568" t="s">
        <v>16562</v>
      </c>
      <c r="K2568" t="s">
        <v>44</v>
      </c>
    </row>
    <row r="2569" spans="1:11" x14ac:dyDescent="0.35">
      <c r="A2569">
        <v>5820</v>
      </c>
      <c r="B2569" t="s">
        <v>16563</v>
      </c>
      <c r="C2569">
        <v>30</v>
      </c>
      <c r="D2569" t="s">
        <v>16564</v>
      </c>
      <c r="E2569" t="s">
        <v>31</v>
      </c>
      <c r="F2569" t="s">
        <v>32</v>
      </c>
      <c r="G2569" t="s">
        <v>33</v>
      </c>
      <c r="H2569" t="s">
        <v>34</v>
      </c>
      <c r="I2569" t="s">
        <v>63</v>
      </c>
      <c r="J2569" t="s">
        <v>16565</v>
      </c>
      <c r="K2569" t="s">
        <v>28</v>
      </c>
    </row>
    <row r="2570" spans="1:11" x14ac:dyDescent="0.35">
      <c r="A2570">
        <v>5822</v>
      </c>
      <c r="B2570" t="s">
        <v>16569</v>
      </c>
      <c r="C2570">
        <v>27</v>
      </c>
      <c r="D2570" t="s">
        <v>16570</v>
      </c>
      <c r="E2570" t="s">
        <v>34</v>
      </c>
      <c r="F2570" t="s">
        <v>79</v>
      </c>
      <c r="G2570" t="s">
        <v>62</v>
      </c>
      <c r="H2570" t="s">
        <v>23</v>
      </c>
      <c r="I2570" t="s">
        <v>91</v>
      </c>
      <c r="J2570" t="s">
        <v>16571</v>
      </c>
      <c r="K2570" t="s">
        <v>28</v>
      </c>
    </row>
    <row r="2571" spans="1:11" x14ac:dyDescent="0.35">
      <c r="A2571">
        <v>5823</v>
      </c>
      <c r="B2571" t="s">
        <v>16572</v>
      </c>
      <c r="C2571">
        <v>30</v>
      </c>
      <c r="D2571" t="s">
        <v>16573</v>
      </c>
      <c r="E2571" t="s">
        <v>25</v>
      </c>
      <c r="F2571" t="s">
        <v>177</v>
      </c>
      <c r="G2571" t="s">
        <v>15</v>
      </c>
      <c r="H2571" t="s">
        <v>16</v>
      </c>
      <c r="I2571" t="s">
        <v>91</v>
      </c>
      <c r="J2571" t="s">
        <v>16574</v>
      </c>
      <c r="K2571" t="s">
        <v>28</v>
      </c>
    </row>
    <row r="2572" spans="1:11" x14ac:dyDescent="0.35">
      <c r="A2572">
        <v>5824</v>
      </c>
      <c r="B2572" t="s">
        <v>16575</v>
      </c>
      <c r="C2572">
        <v>29</v>
      </c>
      <c r="D2572" t="s">
        <v>16576</v>
      </c>
      <c r="E2572" t="s">
        <v>25</v>
      </c>
      <c r="F2572" t="s">
        <v>14</v>
      </c>
      <c r="G2572" t="s">
        <v>62</v>
      </c>
      <c r="H2572" t="s">
        <v>23</v>
      </c>
      <c r="I2572" t="s">
        <v>68</v>
      </c>
      <c r="J2572" t="s">
        <v>16577</v>
      </c>
      <c r="K2572" t="s">
        <v>28</v>
      </c>
    </row>
    <row r="2573" spans="1:11" x14ac:dyDescent="0.35">
      <c r="A2573">
        <v>5831</v>
      </c>
      <c r="B2573" t="s">
        <v>16595</v>
      </c>
      <c r="C2573">
        <v>29</v>
      </c>
      <c r="D2573" t="s">
        <v>16596</v>
      </c>
      <c r="E2573" t="s">
        <v>16</v>
      </c>
      <c r="F2573" t="s">
        <v>101</v>
      </c>
      <c r="G2573" t="s">
        <v>33</v>
      </c>
      <c r="H2573" t="s">
        <v>34</v>
      </c>
      <c r="I2573" t="s">
        <v>88</v>
      </c>
      <c r="J2573" t="s">
        <v>16597</v>
      </c>
      <c r="K2573" t="s">
        <v>37</v>
      </c>
    </row>
    <row r="2574" spans="1:11" x14ac:dyDescent="0.35">
      <c r="A2574">
        <v>5832</v>
      </c>
      <c r="B2574" t="s">
        <v>16598</v>
      </c>
      <c r="C2574">
        <v>26</v>
      </c>
      <c r="D2574" t="s">
        <v>16599</v>
      </c>
      <c r="E2574" t="s">
        <v>13</v>
      </c>
      <c r="F2574" t="s">
        <v>23</v>
      </c>
      <c r="G2574" t="s">
        <v>52</v>
      </c>
      <c r="H2574" t="s">
        <v>13</v>
      </c>
      <c r="I2574" t="s">
        <v>53</v>
      </c>
      <c r="J2574" t="s">
        <v>16600</v>
      </c>
      <c r="K2574" t="s">
        <v>19</v>
      </c>
    </row>
    <row r="2575" spans="1:11" x14ac:dyDescent="0.35">
      <c r="A2575">
        <v>5833</v>
      </c>
      <c r="B2575" t="s">
        <v>16601</v>
      </c>
      <c r="C2575">
        <v>29</v>
      </c>
      <c r="D2575" t="s">
        <v>16602</v>
      </c>
      <c r="E2575" t="s">
        <v>13</v>
      </c>
      <c r="F2575" t="s">
        <v>101</v>
      </c>
      <c r="G2575" t="s">
        <v>62</v>
      </c>
      <c r="H2575" t="s">
        <v>23</v>
      </c>
      <c r="I2575" t="s">
        <v>26</v>
      </c>
      <c r="J2575" t="s">
        <v>16603</v>
      </c>
      <c r="K2575" t="s">
        <v>19</v>
      </c>
    </row>
    <row r="2576" spans="1:11" x14ac:dyDescent="0.35">
      <c r="A2576">
        <v>5834</v>
      </c>
      <c r="B2576" t="s">
        <v>16604</v>
      </c>
      <c r="C2576">
        <v>29</v>
      </c>
      <c r="D2576" t="s">
        <v>16605</v>
      </c>
      <c r="E2576" t="s">
        <v>40</v>
      </c>
      <c r="F2576" t="s">
        <v>31</v>
      </c>
      <c r="G2576" t="s">
        <v>120</v>
      </c>
      <c r="H2576" t="s">
        <v>57</v>
      </c>
      <c r="I2576" t="s">
        <v>170</v>
      </c>
      <c r="J2576">
        <f>1-670-334-3273</f>
        <v>-4276</v>
      </c>
      <c r="K2576" t="s">
        <v>37</v>
      </c>
    </row>
    <row r="2577" spans="1:11" x14ac:dyDescent="0.35">
      <c r="A2577">
        <v>5837</v>
      </c>
      <c r="B2577" t="s">
        <v>16612</v>
      </c>
      <c r="C2577">
        <v>26</v>
      </c>
      <c r="D2577" t="s">
        <v>16613</v>
      </c>
      <c r="E2577" t="s">
        <v>201</v>
      </c>
      <c r="F2577" t="s">
        <v>14</v>
      </c>
      <c r="G2577" t="s">
        <v>41</v>
      </c>
      <c r="H2577" t="s">
        <v>42</v>
      </c>
      <c r="I2577" t="s">
        <v>68</v>
      </c>
      <c r="J2577" t="s">
        <v>16614</v>
      </c>
      <c r="K2577" t="s">
        <v>44</v>
      </c>
    </row>
    <row r="2578" spans="1:11" x14ac:dyDescent="0.35">
      <c r="A2578">
        <v>5838</v>
      </c>
      <c r="B2578" t="s">
        <v>16615</v>
      </c>
      <c r="C2578">
        <v>29</v>
      </c>
      <c r="D2578" t="s">
        <v>16616</v>
      </c>
      <c r="E2578" t="s">
        <v>14</v>
      </c>
      <c r="F2578" t="s">
        <v>14</v>
      </c>
      <c r="G2578" t="s">
        <v>41</v>
      </c>
      <c r="H2578" t="s">
        <v>42</v>
      </c>
      <c r="I2578" t="s">
        <v>88</v>
      </c>
      <c r="J2578">
        <f>1-111-719-5901</f>
        <v>-6730</v>
      </c>
      <c r="K2578" t="s">
        <v>19</v>
      </c>
    </row>
    <row r="2579" spans="1:11" x14ac:dyDescent="0.35">
      <c r="A2579">
        <v>5839</v>
      </c>
      <c r="B2579" t="s">
        <v>16617</v>
      </c>
      <c r="C2579">
        <v>29</v>
      </c>
      <c r="D2579" t="s">
        <v>16618</v>
      </c>
      <c r="E2579" t="s">
        <v>57</v>
      </c>
      <c r="F2579" t="s">
        <v>32</v>
      </c>
      <c r="G2579" t="s">
        <v>120</v>
      </c>
      <c r="H2579" t="s">
        <v>57</v>
      </c>
      <c r="I2579" t="s">
        <v>91</v>
      </c>
      <c r="J2579" t="s">
        <v>16619</v>
      </c>
      <c r="K2579" t="s">
        <v>44</v>
      </c>
    </row>
    <row r="2580" spans="1:11" x14ac:dyDescent="0.35">
      <c r="A2580">
        <v>5841</v>
      </c>
      <c r="B2580" t="s">
        <v>16623</v>
      </c>
      <c r="C2580">
        <v>29</v>
      </c>
      <c r="D2580" t="s">
        <v>16624</v>
      </c>
      <c r="E2580" t="s">
        <v>16</v>
      </c>
      <c r="F2580" t="s">
        <v>101</v>
      </c>
      <c r="G2580" t="s">
        <v>52</v>
      </c>
      <c r="H2580" t="s">
        <v>13</v>
      </c>
      <c r="I2580" t="s">
        <v>35</v>
      </c>
      <c r="J2580" t="s">
        <v>16625</v>
      </c>
      <c r="K2580" t="s">
        <v>44</v>
      </c>
    </row>
    <row r="2581" spans="1:11" x14ac:dyDescent="0.35">
      <c r="A2581">
        <v>5846</v>
      </c>
      <c r="B2581" t="s">
        <v>16636</v>
      </c>
      <c r="C2581">
        <v>30</v>
      </c>
      <c r="D2581" t="s">
        <v>16637</v>
      </c>
      <c r="E2581" t="s">
        <v>169</v>
      </c>
      <c r="F2581" t="s">
        <v>201</v>
      </c>
      <c r="G2581" t="s">
        <v>62</v>
      </c>
      <c r="H2581" t="s">
        <v>23</v>
      </c>
      <c r="I2581" t="s">
        <v>63</v>
      </c>
      <c r="J2581" t="s">
        <v>16638</v>
      </c>
      <c r="K2581" t="s">
        <v>44</v>
      </c>
    </row>
    <row r="2582" spans="1:11" x14ac:dyDescent="0.35">
      <c r="A2582">
        <v>5848</v>
      </c>
      <c r="B2582" t="s">
        <v>16641</v>
      </c>
      <c r="C2582">
        <v>28</v>
      </c>
      <c r="D2582" t="s">
        <v>16642</v>
      </c>
      <c r="E2582" t="s">
        <v>14</v>
      </c>
      <c r="F2582" t="s">
        <v>14</v>
      </c>
      <c r="G2582" t="s">
        <v>52</v>
      </c>
      <c r="H2582" t="s">
        <v>13</v>
      </c>
      <c r="I2582" t="s">
        <v>91</v>
      </c>
      <c r="J2582" t="s">
        <v>16643</v>
      </c>
      <c r="K2582" t="s">
        <v>37</v>
      </c>
    </row>
    <row r="2583" spans="1:11" x14ac:dyDescent="0.35">
      <c r="A2583">
        <v>5850</v>
      </c>
      <c r="B2583" t="s">
        <v>16647</v>
      </c>
      <c r="C2583">
        <v>30</v>
      </c>
      <c r="D2583" t="s">
        <v>16648</v>
      </c>
      <c r="E2583" t="s">
        <v>149</v>
      </c>
      <c r="F2583" t="s">
        <v>101</v>
      </c>
      <c r="G2583" t="s">
        <v>62</v>
      </c>
      <c r="H2583" t="s">
        <v>23</v>
      </c>
      <c r="I2583" t="s">
        <v>88</v>
      </c>
      <c r="J2583" t="s">
        <v>16649</v>
      </c>
      <c r="K2583" t="s">
        <v>19</v>
      </c>
    </row>
    <row r="2584" spans="1:11" x14ac:dyDescent="0.35">
      <c r="A2584">
        <v>5851</v>
      </c>
      <c r="B2584" t="s">
        <v>16650</v>
      </c>
      <c r="C2584">
        <v>27</v>
      </c>
      <c r="D2584" t="s">
        <v>16651</v>
      </c>
      <c r="E2584" t="s">
        <v>23</v>
      </c>
      <c r="F2584" t="s">
        <v>169</v>
      </c>
      <c r="G2584" t="s">
        <v>120</v>
      </c>
      <c r="H2584" t="s">
        <v>57</v>
      </c>
      <c r="I2584" t="s">
        <v>63</v>
      </c>
      <c r="J2584" t="s">
        <v>16652</v>
      </c>
      <c r="K2584" t="s">
        <v>37</v>
      </c>
    </row>
    <row r="2585" spans="1:11" x14ac:dyDescent="0.35">
      <c r="A2585">
        <v>5854</v>
      </c>
      <c r="B2585" t="s">
        <v>16659</v>
      </c>
      <c r="C2585">
        <v>28</v>
      </c>
      <c r="D2585" t="s">
        <v>16660</v>
      </c>
      <c r="E2585" t="s">
        <v>13</v>
      </c>
      <c r="F2585" t="s">
        <v>23</v>
      </c>
      <c r="G2585" t="s">
        <v>80</v>
      </c>
      <c r="H2585" t="s">
        <v>32</v>
      </c>
      <c r="I2585" t="s">
        <v>91</v>
      </c>
      <c r="J2585">
        <f>1-432-330-3212</f>
        <v>-3973</v>
      </c>
      <c r="K2585" t="s">
        <v>28</v>
      </c>
    </row>
    <row r="2586" spans="1:11" x14ac:dyDescent="0.35">
      <c r="A2586">
        <v>5857</v>
      </c>
      <c r="B2586" t="s">
        <v>16666</v>
      </c>
      <c r="C2586">
        <v>27</v>
      </c>
      <c r="D2586" t="s">
        <v>16667</v>
      </c>
      <c r="E2586" t="s">
        <v>34</v>
      </c>
      <c r="F2586" t="s">
        <v>57</v>
      </c>
      <c r="G2586" t="s">
        <v>120</v>
      </c>
      <c r="H2586" t="s">
        <v>57</v>
      </c>
      <c r="I2586" t="s">
        <v>153</v>
      </c>
      <c r="J2586" t="s">
        <v>16668</v>
      </c>
      <c r="K2586" t="s">
        <v>28</v>
      </c>
    </row>
    <row r="2587" spans="1:11" x14ac:dyDescent="0.35">
      <c r="A2587">
        <v>5859</v>
      </c>
      <c r="B2587" t="s">
        <v>16671</v>
      </c>
      <c r="C2587">
        <v>29</v>
      </c>
      <c r="D2587" t="s">
        <v>16672</v>
      </c>
      <c r="E2587" t="s">
        <v>133</v>
      </c>
      <c r="F2587" t="s">
        <v>31</v>
      </c>
      <c r="G2587" t="s">
        <v>33</v>
      </c>
      <c r="H2587" t="s">
        <v>34</v>
      </c>
      <c r="I2587" t="s">
        <v>153</v>
      </c>
      <c r="J2587" t="s">
        <v>16673</v>
      </c>
      <c r="K2587" t="s">
        <v>76</v>
      </c>
    </row>
    <row r="2588" spans="1:11" x14ac:dyDescent="0.35">
      <c r="A2588">
        <v>5862</v>
      </c>
      <c r="B2588" t="s">
        <v>16680</v>
      </c>
      <c r="C2588">
        <v>30</v>
      </c>
      <c r="D2588" t="s">
        <v>16681</v>
      </c>
      <c r="E2588" t="s">
        <v>13</v>
      </c>
      <c r="F2588" t="s">
        <v>79</v>
      </c>
      <c r="G2588" t="s">
        <v>33</v>
      </c>
      <c r="H2588" t="s">
        <v>34</v>
      </c>
      <c r="I2588" t="s">
        <v>116</v>
      </c>
      <c r="J2588" t="s">
        <v>16682</v>
      </c>
      <c r="K2588" t="s">
        <v>37</v>
      </c>
    </row>
    <row r="2589" spans="1:11" x14ac:dyDescent="0.35">
      <c r="A2589">
        <v>5865</v>
      </c>
      <c r="B2589" t="s">
        <v>16689</v>
      </c>
      <c r="C2589">
        <v>30</v>
      </c>
      <c r="D2589" t="s">
        <v>16690</v>
      </c>
      <c r="E2589" t="s">
        <v>79</v>
      </c>
      <c r="F2589" t="s">
        <v>42</v>
      </c>
      <c r="G2589" t="s">
        <v>41</v>
      </c>
      <c r="H2589" t="s">
        <v>42</v>
      </c>
      <c r="I2589" t="s">
        <v>116</v>
      </c>
      <c r="J2589" t="s">
        <v>16691</v>
      </c>
      <c r="K2589" t="s">
        <v>76</v>
      </c>
    </row>
    <row r="2590" spans="1:11" x14ac:dyDescent="0.35">
      <c r="A2590">
        <v>5870</v>
      </c>
      <c r="B2590" t="s">
        <v>16704</v>
      </c>
      <c r="C2590">
        <v>26</v>
      </c>
      <c r="D2590" t="s">
        <v>16705</v>
      </c>
      <c r="E2590" t="s">
        <v>149</v>
      </c>
      <c r="F2590" t="s">
        <v>34</v>
      </c>
      <c r="G2590" t="s">
        <v>24</v>
      </c>
      <c r="H2590" t="s">
        <v>25</v>
      </c>
      <c r="I2590" t="s">
        <v>26</v>
      </c>
      <c r="J2590" t="s">
        <v>16706</v>
      </c>
      <c r="K2590" t="s">
        <v>19</v>
      </c>
    </row>
    <row r="2591" spans="1:11" x14ac:dyDescent="0.35">
      <c r="A2591">
        <v>5871</v>
      </c>
      <c r="B2591" t="s">
        <v>16707</v>
      </c>
      <c r="C2591">
        <v>26</v>
      </c>
      <c r="D2591" t="s">
        <v>16708</v>
      </c>
      <c r="E2591" t="s">
        <v>14</v>
      </c>
      <c r="F2591" t="s">
        <v>169</v>
      </c>
      <c r="G2591" t="s">
        <v>80</v>
      </c>
      <c r="H2591" t="s">
        <v>32</v>
      </c>
      <c r="I2591" t="s">
        <v>17</v>
      </c>
      <c r="J2591" t="s">
        <v>16709</v>
      </c>
      <c r="K2591" t="s">
        <v>76</v>
      </c>
    </row>
    <row r="2592" spans="1:11" x14ac:dyDescent="0.35">
      <c r="A2592">
        <v>5872</v>
      </c>
      <c r="B2592" t="s">
        <v>16710</v>
      </c>
      <c r="C2592">
        <v>29</v>
      </c>
      <c r="D2592" t="s">
        <v>16711</v>
      </c>
      <c r="E2592" t="s">
        <v>79</v>
      </c>
      <c r="F2592" t="s">
        <v>201</v>
      </c>
      <c r="G2592" t="s">
        <v>80</v>
      </c>
      <c r="H2592" t="s">
        <v>32</v>
      </c>
      <c r="I2592" t="s">
        <v>58</v>
      </c>
      <c r="J2592" t="s">
        <v>16712</v>
      </c>
      <c r="K2592" t="s">
        <v>19</v>
      </c>
    </row>
    <row r="2593" spans="1:11" x14ac:dyDescent="0.35">
      <c r="A2593">
        <v>5874</v>
      </c>
      <c r="B2593" t="s">
        <v>16714</v>
      </c>
      <c r="C2593">
        <v>29</v>
      </c>
      <c r="D2593" t="s">
        <v>16715</v>
      </c>
      <c r="E2593" t="s">
        <v>177</v>
      </c>
      <c r="F2593" t="s">
        <v>149</v>
      </c>
      <c r="G2593" t="s">
        <v>52</v>
      </c>
      <c r="H2593" t="s">
        <v>13</v>
      </c>
      <c r="I2593" t="s">
        <v>91</v>
      </c>
      <c r="J2593" t="s">
        <v>16716</v>
      </c>
      <c r="K2593" t="s">
        <v>44</v>
      </c>
    </row>
    <row r="2594" spans="1:11" x14ac:dyDescent="0.35">
      <c r="A2594">
        <v>5875</v>
      </c>
      <c r="B2594" t="s">
        <v>16717</v>
      </c>
      <c r="C2594">
        <v>28</v>
      </c>
      <c r="D2594" t="s">
        <v>16718</v>
      </c>
      <c r="E2594" t="s">
        <v>25</v>
      </c>
      <c r="F2594" t="s">
        <v>23</v>
      </c>
      <c r="G2594" t="s">
        <v>41</v>
      </c>
      <c r="H2594" t="s">
        <v>42</v>
      </c>
      <c r="I2594" t="s">
        <v>146</v>
      </c>
      <c r="J2594" t="s">
        <v>16719</v>
      </c>
      <c r="K2594" t="s">
        <v>44</v>
      </c>
    </row>
    <row r="2595" spans="1:11" x14ac:dyDescent="0.35">
      <c r="A2595">
        <v>5882</v>
      </c>
      <c r="B2595" t="s">
        <v>16736</v>
      </c>
      <c r="C2595">
        <v>28</v>
      </c>
      <c r="D2595" t="s">
        <v>16737</v>
      </c>
      <c r="E2595" t="s">
        <v>34</v>
      </c>
      <c r="F2595" t="s">
        <v>79</v>
      </c>
      <c r="G2595" t="s">
        <v>47</v>
      </c>
      <c r="H2595" t="s">
        <v>31</v>
      </c>
      <c r="I2595" t="s">
        <v>146</v>
      </c>
      <c r="J2595" t="s">
        <v>16738</v>
      </c>
      <c r="K2595" t="s">
        <v>28</v>
      </c>
    </row>
    <row r="2596" spans="1:11" x14ac:dyDescent="0.35">
      <c r="A2596">
        <v>5883</v>
      </c>
      <c r="B2596" t="s">
        <v>16739</v>
      </c>
      <c r="C2596">
        <v>30</v>
      </c>
      <c r="D2596" t="s">
        <v>16740</v>
      </c>
      <c r="E2596" t="s">
        <v>67</v>
      </c>
      <c r="F2596" t="s">
        <v>133</v>
      </c>
      <c r="G2596" t="s">
        <v>15</v>
      </c>
      <c r="H2596" t="s">
        <v>16</v>
      </c>
      <c r="I2596" t="s">
        <v>68</v>
      </c>
      <c r="J2596" t="s">
        <v>16741</v>
      </c>
      <c r="K2596" t="s">
        <v>19</v>
      </c>
    </row>
    <row r="2597" spans="1:11" x14ac:dyDescent="0.35">
      <c r="A2597">
        <v>5885</v>
      </c>
      <c r="B2597" t="s">
        <v>16745</v>
      </c>
      <c r="C2597">
        <v>29</v>
      </c>
      <c r="D2597" t="s">
        <v>16746</v>
      </c>
      <c r="E2597" t="s">
        <v>101</v>
      </c>
      <c r="F2597" t="s">
        <v>149</v>
      </c>
      <c r="G2597" t="s">
        <v>120</v>
      </c>
      <c r="H2597" t="s">
        <v>57</v>
      </c>
      <c r="I2597" t="s">
        <v>102</v>
      </c>
      <c r="J2597" t="s">
        <v>16747</v>
      </c>
      <c r="K2597" t="s">
        <v>28</v>
      </c>
    </row>
    <row r="2598" spans="1:11" x14ac:dyDescent="0.35">
      <c r="A2598">
        <v>5887</v>
      </c>
      <c r="B2598" t="s">
        <v>16751</v>
      </c>
      <c r="C2598">
        <v>28</v>
      </c>
      <c r="D2598" t="s">
        <v>16752</v>
      </c>
      <c r="E2598" t="s">
        <v>149</v>
      </c>
      <c r="F2598" t="s">
        <v>13</v>
      </c>
      <c r="G2598" t="s">
        <v>15</v>
      </c>
      <c r="H2598" t="s">
        <v>16</v>
      </c>
      <c r="I2598" t="s">
        <v>68</v>
      </c>
      <c r="J2598" t="s">
        <v>16753</v>
      </c>
      <c r="K2598" t="s">
        <v>44</v>
      </c>
    </row>
    <row r="2599" spans="1:11" x14ac:dyDescent="0.35">
      <c r="A2599">
        <v>5888</v>
      </c>
      <c r="B2599" t="s">
        <v>16754</v>
      </c>
      <c r="C2599">
        <v>28</v>
      </c>
      <c r="D2599" t="s">
        <v>16755</v>
      </c>
      <c r="E2599" t="s">
        <v>22</v>
      </c>
      <c r="F2599" t="s">
        <v>31</v>
      </c>
      <c r="G2599" t="s">
        <v>33</v>
      </c>
      <c r="H2599" t="s">
        <v>34</v>
      </c>
      <c r="I2599" t="s">
        <v>153</v>
      </c>
      <c r="J2599" t="s">
        <v>16756</v>
      </c>
      <c r="K2599" t="s">
        <v>19</v>
      </c>
    </row>
    <row r="2600" spans="1:11" x14ac:dyDescent="0.35">
      <c r="A2600">
        <v>5892</v>
      </c>
      <c r="B2600" t="s">
        <v>1393</v>
      </c>
      <c r="C2600">
        <v>28</v>
      </c>
      <c r="D2600" t="s">
        <v>16766</v>
      </c>
      <c r="E2600" t="s">
        <v>23</v>
      </c>
      <c r="F2600" t="s">
        <v>25</v>
      </c>
      <c r="G2600" t="s">
        <v>24</v>
      </c>
      <c r="H2600" t="s">
        <v>25</v>
      </c>
      <c r="I2600" t="s">
        <v>116</v>
      </c>
      <c r="J2600" t="s">
        <v>16767</v>
      </c>
      <c r="K2600" t="s">
        <v>37</v>
      </c>
    </row>
    <row r="2601" spans="1:11" x14ac:dyDescent="0.35">
      <c r="A2601">
        <v>5893</v>
      </c>
      <c r="B2601" t="s">
        <v>16768</v>
      </c>
      <c r="C2601">
        <v>28</v>
      </c>
      <c r="D2601" t="s">
        <v>16769</v>
      </c>
      <c r="E2601" t="s">
        <v>16</v>
      </c>
      <c r="F2601" t="s">
        <v>16</v>
      </c>
      <c r="G2601" t="s">
        <v>47</v>
      </c>
      <c r="H2601" t="s">
        <v>31</v>
      </c>
      <c r="I2601" t="s">
        <v>48</v>
      </c>
      <c r="J2601" t="s">
        <v>16770</v>
      </c>
      <c r="K2601" t="s">
        <v>19</v>
      </c>
    </row>
    <row r="2602" spans="1:11" x14ac:dyDescent="0.35">
      <c r="A2602">
        <v>5898</v>
      </c>
      <c r="B2602" t="s">
        <v>16781</v>
      </c>
      <c r="C2602">
        <v>30</v>
      </c>
      <c r="D2602" t="s">
        <v>16782</v>
      </c>
      <c r="E2602" t="s">
        <v>23</v>
      </c>
      <c r="F2602" t="s">
        <v>16</v>
      </c>
      <c r="G2602" t="s">
        <v>80</v>
      </c>
      <c r="H2602" t="s">
        <v>32</v>
      </c>
      <c r="I2602" t="s">
        <v>63</v>
      </c>
      <c r="J2602" t="s">
        <v>16783</v>
      </c>
      <c r="K2602" t="s">
        <v>37</v>
      </c>
    </row>
    <row r="2603" spans="1:11" x14ac:dyDescent="0.35">
      <c r="A2603">
        <v>5904</v>
      </c>
      <c r="B2603" t="s">
        <v>16799</v>
      </c>
      <c r="C2603">
        <v>30</v>
      </c>
      <c r="D2603" t="s">
        <v>16800</v>
      </c>
      <c r="E2603" t="s">
        <v>149</v>
      </c>
      <c r="F2603" t="s">
        <v>31</v>
      </c>
      <c r="G2603" t="s">
        <v>33</v>
      </c>
      <c r="H2603" t="s">
        <v>34</v>
      </c>
      <c r="I2603" t="s">
        <v>53</v>
      </c>
      <c r="J2603" t="s">
        <v>16801</v>
      </c>
      <c r="K2603" t="s">
        <v>19</v>
      </c>
    </row>
    <row r="2604" spans="1:11" x14ac:dyDescent="0.35">
      <c r="A2604">
        <v>5905</v>
      </c>
      <c r="B2604" t="s">
        <v>16802</v>
      </c>
      <c r="C2604">
        <v>26</v>
      </c>
      <c r="D2604" t="s">
        <v>16803</v>
      </c>
      <c r="E2604" t="s">
        <v>13</v>
      </c>
      <c r="F2604" t="s">
        <v>201</v>
      </c>
      <c r="G2604" t="s">
        <v>52</v>
      </c>
      <c r="H2604" t="s">
        <v>13</v>
      </c>
      <c r="I2604" t="s">
        <v>68</v>
      </c>
      <c r="J2604" t="s">
        <v>16804</v>
      </c>
      <c r="K2604" t="s">
        <v>37</v>
      </c>
    </row>
    <row r="2605" spans="1:11" x14ac:dyDescent="0.35">
      <c r="A2605">
        <v>5906</v>
      </c>
      <c r="B2605" t="s">
        <v>16805</v>
      </c>
      <c r="C2605">
        <v>29</v>
      </c>
      <c r="D2605" t="s">
        <v>16806</v>
      </c>
      <c r="E2605" t="s">
        <v>13</v>
      </c>
      <c r="F2605" t="s">
        <v>177</v>
      </c>
      <c r="G2605" t="s">
        <v>47</v>
      </c>
      <c r="H2605" t="s">
        <v>31</v>
      </c>
      <c r="I2605" t="s">
        <v>68</v>
      </c>
      <c r="J2605" t="s">
        <v>16807</v>
      </c>
      <c r="K2605" t="s">
        <v>19</v>
      </c>
    </row>
    <row r="2606" spans="1:11" x14ac:dyDescent="0.35">
      <c r="A2606">
        <v>5907</v>
      </c>
      <c r="B2606" t="s">
        <v>13240</v>
      </c>
      <c r="C2606">
        <v>27</v>
      </c>
      <c r="D2606" t="s">
        <v>16808</v>
      </c>
      <c r="E2606" t="s">
        <v>13</v>
      </c>
      <c r="F2606" t="s">
        <v>177</v>
      </c>
      <c r="G2606" t="s">
        <v>15</v>
      </c>
      <c r="H2606" t="s">
        <v>16</v>
      </c>
      <c r="I2606" t="s">
        <v>58</v>
      </c>
      <c r="J2606">
        <v>4631365783</v>
      </c>
      <c r="K2606" t="s">
        <v>76</v>
      </c>
    </row>
    <row r="2607" spans="1:11" x14ac:dyDescent="0.35">
      <c r="A2607">
        <v>5908</v>
      </c>
      <c r="B2607" t="s">
        <v>16809</v>
      </c>
      <c r="C2607">
        <v>28</v>
      </c>
      <c r="D2607" t="s">
        <v>16810</v>
      </c>
      <c r="E2607" t="s">
        <v>23</v>
      </c>
      <c r="F2607" t="s">
        <v>169</v>
      </c>
      <c r="G2607" t="s">
        <v>15</v>
      </c>
      <c r="H2607" t="s">
        <v>16</v>
      </c>
      <c r="I2607" t="s">
        <v>35</v>
      </c>
      <c r="J2607" t="s">
        <v>16811</v>
      </c>
      <c r="K2607" t="s">
        <v>76</v>
      </c>
    </row>
    <row r="2608" spans="1:11" x14ac:dyDescent="0.35">
      <c r="A2608">
        <v>5909</v>
      </c>
      <c r="B2608" t="s">
        <v>16812</v>
      </c>
      <c r="C2608">
        <v>26</v>
      </c>
      <c r="D2608" t="s">
        <v>16813</v>
      </c>
      <c r="E2608" t="s">
        <v>31</v>
      </c>
      <c r="F2608" t="s">
        <v>133</v>
      </c>
      <c r="G2608" t="s">
        <v>52</v>
      </c>
      <c r="H2608" t="s">
        <v>13</v>
      </c>
      <c r="I2608" t="s">
        <v>91</v>
      </c>
      <c r="J2608">
        <f>1-154-393-4191</f>
        <v>-4737</v>
      </c>
      <c r="K2608" t="s">
        <v>76</v>
      </c>
    </row>
    <row r="2609" spans="1:11" x14ac:dyDescent="0.35">
      <c r="A2609">
        <v>5910</v>
      </c>
      <c r="B2609" t="s">
        <v>16814</v>
      </c>
      <c r="C2609">
        <v>29</v>
      </c>
      <c r="D2609" t="s">
        <v>16815</v>
      </c>
      <c r="E2609" t="s">
        <v>67</v>
      </c>
      <c r="F2609" t="s">
        <v>101</v>
      </c>
      <c r="G2609" t="s">
        <v>15</v>
      </c>
      <c r="H2609" t="s">
        <v>16</v>
      </c>
      <c r="I2609" t="s">
        <v>35</v>
      </c>
      <c r="J2609" t="s">
        <v>16816</v>
      </c>
      <c r="K2609" t="s">
        <v>76</v>
      </c>
    </row>
    <row r="2610" spans="1:11" x14ac:dyDescent="0.35">
      <c r="A2610">
        <v>5911</v>
      </c>
      <c r="B2610" t="s">
        <v>16817</v>
      </c>
      <c r="C2610">
        <v>28</v>
      </c>
      <c r="D2610" t="s">
        <v>16818</v>
      </c>
      <c r="E2610" t="s">
        <v>133</v>
      </c>
      <c r="F2610" t="s">
        <v>22</v>
      </c>
      <c r="G2610" t="s">
        <v>120</v>
      </c>
      <c r="H2610" t="s">
        <v>57</v>
      </c>
      <c r="I2610" t="s">
        <v>91</v>
      </c>
      <c r="J2610" t="s">
        <v>16819</v>
      </c>
      <c r="K2610" t="s">
        <v>76</v>
      </c>
    </row>
    <row r="2611" spans="1:11" x14ac:dyDescent="0.35">
      <c r="A2611">
        <v>5917</v>
      </c>
      <c r="B2611" t="s">
        <v>16834</v>
      </c>
      <c r="C2611">
        <v>28</v>
      </c>
      <c r="D2611" t="s">
        <v>16835</v>
      </c>
      <c r="E2611" t="s">
        <v>25</v>
      </c>
      <c r="F2611" t="s">
        <v>13</v>
      </c>
      <c r="G2611" t="s">
        <v>87</v>
      </c>
      <c r="H2611" t="s">
        <v>79</v>
      </c>
      <c r="I2611" t="s">
        <v>146</v>
      </c>
      <c r="J2611" t="s">
        <v>16836</v>
      </c>
      <c r="K2611" t="s">
        <v>76</v>
      </c>
    </row>
    <row r="2612" spans="1:11" x14ac:dyDescent="0.35">
      <c r="A2612">
        <v>5918</v>
      </c>
      <c r="B2612" t="s">
        <v>16837</v>
      </c>
      <c r="C2612">
        <v>27</v>
      </c>
      <c r="D2612" t="s">
        <v>16838</v>
      </c>
      <c r="E2612" t="s">
        <v>42</v>
      </c>
      <c r="F2612" t="s">
        <v>14</v>
      </c>
      <c r="G2612" t="s">
        <v>62</v>
      </c>
      <c r="H2612" t="s">
        <v>23</v>
      </c>
      <c r="I2612" t="s">
        <v>146</v>
      </c>
      <c r="J2612" t="s">
        <v>16839</v>
      </c>
      <c r="K2612" t="s">
        <v>44</v>
      </c>
    </row>
    <row r="2613" spans="1:11" x14ac:dyDescent="0.35">
      <c r="A2613">
        <v>5919</v>
      </c>
      <c r="B2613" t="s">
        <v>16840</v>
      </c>
      <c r="C2613">
        <v>26</v>
      </c>
      <c r="D2613" t="s">
        <v>16841</v>
      </c>
      <c r="E2613" t="s">
        <v>16</v>
      </c>
      <c r="F2613" t="s">
        <v>22</v>
      </c>
      <c r="G2613" t="s">
        <v>33</v>
      </c>
      <c r="H2613" t="s">
        <v>34</v>
      </c>
      <c r="I2613" t="s">
        <v>88</v>
      </c>
      <c r="J2613" t="s">
        <v>16842</v>
      </c>
      <c r="K2613" t="s">
        <v>19</v>
      </c>
    </row>
    <row r="2614" spans="1:11" x14ac:dyDescent="0.35">
      <c r="A2614">
        <v>5920</v>
      </c>
      <c r="B2614" t="s">
        <v>16843</v>
      </c>
      <c r="C2614">
        <v>28</v>
      </c>
      <c r="D2614" t="s">
        <v>16844</v>
      </c>
      <c r="E2614" t="s">
        <v>40</v>
      </c>
      <c r="F2614" t="s">
        <v>42</v>
      </c>
      <c r="G2614" t="s">
        <v>24</v>
      </c>
      <c r="H2614" t="s">
        <v>25</v>
      </c>
      <c r="I2614" t="s">
        <v>91</v>
      </c>
      <c r="J2614">
        <v>5358060740</v>
      </c>
      <c r="K2614" t="s">
        <v>76</v>
      </c>
    </row>
    <row r="2615" spans="1:11" x14ac:dyDescent="0.35">
      <c r="A2615">
        <v>5922</v>
      </c>
      <c r="B2615" t="s">
        <v>16848</v>
      </c>
      <c r="C2615">
        <v>28</v>
      </c>
      <c r="D2615" t="s">
        <v>16849</v>
      </c>
      <c r="E2615" t="s">
        <v>149</v>
      </c>
      <c r="F2615" t="s">
        <v>67</v>
      </c>
      <c r="G2615" t="s">
        <v>47</v>
      </c>
      <c r="H2615" t="s">
        <v>31</v>
      </c>
      <c r="I2615" t="s">
        <v>48</v>
      </c>
      <c r="J2615" t="s">
        <v>16850</v>
      </c>
      <c r="K2615" t="s">
        <v>28</v>
      </c>
    </row>
    <row r="2616" spans="1:11" x14ac:dyDescent="0.35">
      <c r="A2616">
        <v>5923</v>
      </c>
      <c r="B2616" t="s">
        <v>16851</v>
      </c>
      <c r="C2616">
        <v>28</v>
      </c>
      <c r="D2616" t="s">
        <v>16852</v>
      </c>
      <c r="E2616" t="s">
        <v>101</v>
      </c>
      <c r="F2616" t="s">
        <v>201</v>
      </c>
      <c r="G2616" t="s">
        <v>52</v>
      </c>
      <c r="H2616" t="s">
        <v>13</v>
      </c>
      <c r="I2616" t="s">
        <v>26</v>
      </c>
      <c r="J2616" t="s">
        <v>16853</v>
      </c>
      <c r="K2616" t="s">
        <v>37</v>
      </c>
    </row>
    <row r="2617" spans="1:11" x14ac:dyDescent="0.35">
      <c r="A2617">
        <v>5925</v>
      </c>
      <c r="B2617" t="s">
        <v>16857</v>
      </c>
      <c r="C2617">
        <v>29</v>
      </c>
      <c r="D2617" t="s">
        <v>16858</v>
      </c>
      <c r="E2617" t="s">
        <v>25</v>
      </c>
      <c r="F2617" t="s">
        <v>57</v>
      </c>
      <c r="G2617" t="s">
        <v>120</v>
      </c>
      <c r="H2617" t="s">
        <v>57</v>
      </c>
      <c r="I2617" t="s">
        <v>17</v>
      </c>
      <c r="J2617" t="s">
        <v>16859</v>
      </c>
      <c r="K2617" t="s">
        <v>37</v>
      </c>
    </row>
    <row r="2618" spans="1:11" x14ac:dyDescent="0.35">
      <c r="A2618">
        <v>5926</v>
      </c>
      <c r="B2618" t="s">
        <v>16860</v>
      </c>
      <c r="C2618">
        <v>30</v>
      </c>
      <c r="D2618" t="s">
        <v>16861</v>
      </c>
      <c r="E2618" t="s">
        <v>201</v>
      </c>
      <c r="F2618" t="s">
        <v>169</v>
      </c>
      <c r="G2618" t="s">
        <v>15</v>
      </c>
      <c r="H2618" t="s">
        <v>16</v>
      </c>
      <c r="I2618" t="s">
        <v>116</v>
      </c>
      <c r="J2618" t="s">
        <v>16862</v>
      </c>
      <c r="K2618" t="s">
        <v>37</v>
      </c>
    </row>
    <row r="2619" spans="1:11" x14ac:dyDescent="0.35">
      <c r="A2619">
        <v>5929</v>
      </c>
      <c r="B2619" t="s">
        <v>16869</v>
      </c>
      <c r="C2619">
        <v>29</v>
      </c>
      <c r="D2619" t="s">
        <v>16870</v>
      </c>
      <c r="E2619" t="s">
        <v>40</v>
      </c>
      <c r="F2619" t="s">
        <v>201</v>
      </c>
      <c r="G2619" t="s">
        <v>80</v>
      </c>
      <c r="H2619" t="s">
        <v>32</v>
      </c>
      <c r="I2619" t="s">
        <v>17</v>
      </c>
      <c r="J2619" t="s">
        <v>16871</v>
      </c>
      <c r="K2619" t="s">
        <v>44</v>
      </c>
    </row>
    <row r="2620" spans="1:11" x14ac:dyDescent="0.35">
      <c r="A2620">
        <v>5930</v>
      </c>
      <c r="B2620" t="s">
        <v>16872</v>
      </c>
      <c r="C2620">
        <v>29</v>
      </c>
      <c r="D2620" t="s">
        <v>16873</v>
      </c>
      <c r="E2620" t="s">
        <v>14</v>
      </c>
      <c r="F2620" t="s">
        <v>101</v>
      </c>
      <c r="G2620" t="s">
        <v>52</v>
      </c>
      <c r="H2620" t="s">
        <v>13</v>
      </c>
      <c r="I2620" t="s">
        <v>68</v>
      </c>
      <c r="J2620" t="s">
        <v>16874</v>
      </c>
      <c r="K2620" t="s">
        <v>37</v>
      </c>
    </row>
    <row r="2621" spans="1:11" x14ac:dyDescent="0.35">
      <c r="A2621">
        <v>5932</v>
      </c>
      <c r="B2621" t="s">
        <v>16878</v>
      </c>
      <c r="C2621">
        <v>28</v>
      </c>
      <c r="D2621" t="s">
        <v>16879</v>
      </c>
      <c r="E2621" t="s">
        <v>101</v>
      </c>
      <c r="F2621" t="s">
        <v>22</v>
      </c>
      <c r="G2621" t="s">
        <v>87</v>
      </c>
      <c r="H2621" t="s">
        <v>79</v>
      </c>
      <c r="I2621" t="s">
        <v>48</v>
      </c>
      <c r="J2621" t="s">
        <v>16880</v>
      </c>
      <c r="K2621" t="s">
        <v>37</v>
      </c>
    </row>
    <row r="2622" spans="1:11" x14ac:dyDescent="0.35">
      <c r="A2622">
        <v>5935</v>
      </c>
      <c r="B2622" t="s">
        <v>16887</v>
      </c>
      <c r="C2622">
        <v>28</v>
      </c>
      <c r="D2622" t="s">
        <v>16888</v>
      </c>
      <c r="E2622" t="s">
        <v>23</v>
      </c>
      <c r="F2622" t="s">
        <v>177</v>
      </c>
      <c r="G2622" t="s">
        <v>41</v>
      </c>
      <c r="H2622" t="s">
        <v>42</v>
      </c>
      <c r="I2622" t="s">
        <v>35</v>
      </c>
      <c r="J2622" t="s">
        <v>16889</v>
      </c>
      <c r="K2622" t="s">
        <v>44</v>
      </c>
    </row>
    <row r="2623" spans="1:11" x14ac:dyDescent="0.35">
      <c r="A2623">
        <v>5936</v>
      </c>
      <c r="B2623" t="s">
        <v>16890</v>
      </c>
      <c r="C2623">
        <v>29</v>
      </c>
      <c r="D2623" t="s">
        <v>16891</v>
      </c>
      <c r="E2623" t="s">
        <v>22</v>
      </c>
      <c r="F2623" t="s">
        <v>40</v>
      </c>
      <c r="G2623" t="s">
        <v>52</v>
      </c>
      <c r="H2623" t="s">
        <v>13</v>
      </c>
      <c r="I2623" t="s">
        <v>91</v>
      </c>
      <c r="J2623" t="s">
        <v>16892</v>
      </c>
      <c r="K2623" t="s">
        <v>76</v>
      </c>
    </row>
    <row r="2624" spans="1:11" x14ac:dyDescent="0.35">
      <c r="A2624">
        <v>5937</v>
      </c>
      <c r="B2624" t="s">
        <v>16893</v>
      </c>
      <c r="C2624">
        <v>30</v>
      </c>
      <c r="D2624" t="s">
        <v>16894</v>
      </c>
      <c r="E2624" t="s">
        <v>201</v>
      </c>
      <c r="F2624" t="s">
        <v>31</v>
      </c>
      <c r="G2624" t="s">
        <v>87</v>
      </c>
      <c r="H2624" t="s">
        <v>79</v>
      </c>
      <c r="I2624" t="s">
        <v>153</v>
      </c>
      <c r="J2624" t="s">
        <v>16895</v>
      </c>
      <c r="K2624" t="s">
        <v>19</v>
      </c>
    </row>
    <row r="2625" spans="1:11" x14ac:dyDescent="0.35">
      <c r="A2625">
        <v>5940</v>
      </c>
      <c r="B2625" t="s">
        <v>16902</v>
      </c>
      <c r="C2625">
        <v>28</v>
      </c>
      <c r="D2625" t="s">
        <v>16903</v>
      </c>
      <c r="E2625" t="s">
        <v>201</v>
      </c>
      <c r="F2625" t="s">
        <v>101</v>
      </c>
      <c r="G2625" t="s">
        <v>41</v>
      </c>
      <c r="H2625" t="s">
        <v>42</v>
      </c>
      <c r="I2625" t="s">
        <v>68</v>
      </c>
      <c r="J2625" t="s">
        <v>16904</v>
      </c>
      <c r="K2625" t="s">
        <v>28</v>
      </c>
    </row>
    <row r="2626" spans="1:11" x14ac:dyDescent="0.35">
      <c r="A2626">
        <v>5945</v>
      </c>
      <c r="B2626" t="s">
        <v>16917</v>
      </c>
      <c r="C2626">
        <v>28</v>
      </c>
      <c r="D2626" t="s">
        <v>16918</v>
      </c>
      <c r="E2626" t="s">
        <v>177</v>
      </c>
      <c r="F2626" t="s">
        <v>40</v>
      </c>
      <c r="G2626" t="s">
        <v>15</v>
      </c>
      <c r="H2626" t="s">
        <v>16</v>
      </c>
      <c r="I2626" t="s">
        <v>58</v>
      </c>
      <c r="J2626" t="s">
        <v>16919</v>
      </c>
      <c r="K2626" t="s">
        <v>76</v>
      </c>
    </row>
    <row r="2627" spans="1:11" x14ac:dyDescent="0.35">
      <c r="A2627">
        <v>5947</v>
      </c>
      <c r="B2627" t="s">
        <v>16923</v>
      </c>
      <c r="C2627">
        <v>29</v>
      </c>
      <c r="D2627" t="s">
        <v>16924</v>
      </c>
      <c r="E2627" t="s">
        <v>13</v>
      </c>
      <c r="F2627" t="s">
        <v>22</v>
      </c>
      <c r="G2627" t="s">
        <v>120</v>
      </c>
      <c r="H2627" t="s">
        <v>57</v>
      </c>
      <c r="I2627" t="s">
        <v>68</v>
      </c>
      <c r="J2627" t="s">
        <v>16925</v>
      </c>
      <c r="K2627" t="s">
        <v>37</v>
      </c>
    </row>
    <row r="2628" spans="1:11" x14ac:dyDescent="0.35">
      <c r="A2628">
        <v>5948</v>
      </c>
      <c r="B2628" t="s">
        <v>16926</v>
      </c>
      <c r="C2628">
        <v>27</v>
      </c>
      <c r="D2628" t="s">
        <v>16927</v>
      </c>
      <c r="E2628" t="s">
        <v>101</v>
      </c>
      <c r="F2628" t="s">
        <v>177</v>
      </c>
      <c r="G2628" t="s">
        <v>87</v>
      </c>
      <c r="H2628" t="s">
        <v>79</v>
      </c>
      <c r="I2628" t="s">
        <v>102</v>
      </c>
      <c r="J2628" t="s">
        <v>16928</v>
      </c>
      <c r="K2628" t="s">
        <v>44</v>
      </c>
    </row>
    <row r="2629" spans="1:11" x14ac:dyDescent="0.35">
      <c r="A2629">
        <v>5949</v>
      </c>
      <c r="B2629" t="s">
        <v>16929</v>
      </c>
      <c r="C2629">
        <v>29</v>
      </c>
      <c r="D2629" t="s">
        <v>16930</v>
      </c>
      <c r="E2629" t="s">
        <v>40</v>
      </c>
      <c r="F2629" t="s">
        <v>79</v>
      </c>
      <c r="G2629" t="s">
        <v>62</v>
      </c>
      <c r="H2629" t="s">
        <v>23</v>
      </c>
      <c r="I2629" t="s">
        <v>35</v>
      </c>
      <c r="J2629" t="s">
        <v>16931</v>
      </c>
      <c r="K2629" t="s">
        <v>19</v>
      </c>
    </row>
    <row r="2630" spans="1:11" x14ac:dyDescent="0.35">
      <c r="A2630">
        <v>5957</v>
      </c>
      <c r="B2630" t="s">
        <v>16953</v>
      </c>
      <c r="C2630">
        <v>29</v>
      </c>
      <c r="D2630" t="s">
        <v>16954</v>
      </c>
      <c r="E2630" t="s">
        <v>25</v>
      </c>
      <c r="F2630" t="s">
        <v>57</v>
      </c>
      <c r="G2630" t="s">
        <v>120</v>
      </c>
      <c r="H2630" t="s">
        <v>57</v>
      </c>
      <c r="I2630" t="s">
        <v>91</v>
      </c>
      <c r="J2630" t="s">
        <v>16955</v>
      </c>
      <c r="K2630" t="s">
        <v>76</v>
      </c>
    </row>
    <row r="2631" spans="1:11" x14ac:dyDescent="0.35">
      <c r="A2631">
        <v>5960</v>
      </c>
      <c r="B2631" t="s">
        <v>16961</v>
      </c>
      <c r="C2631">
        <v>28</v>
      </c>
      <c r="D2631" t="s">
        <v>16962</v>
      </c>
      <c r="E2631" t="s">
        <v>133</v>
      </c>
      <c r="F2631" t="s">
        <v>13</v>
      </c>
      <c r="G2631" t="s">
        <v>80</v>
      </c>
      <c r="H2631" t="s">
        <v>32</v>
      </c>
      <c r="I2631" t="s">
        <v>91</v>
      </c>
      <c r="J2631" t="s">
        <v>16963</v>
      </c>
      <c r="K2631" t="s">
        <v>76</v>
      </c>
    </row>
    <row r="2632" spans="1:11" x14ac:dyDescent="0.35">
      <c r="A2632">
        <v>5968</v>
      </c>
      <c r="B2632" t="s">
        <v>16985</v>
      </c>
      <c r="C2632">
        <v>27</v>
      </c>
      <c r="D2632" t="s">
        <v>16986</v>
      </c>
      <c r="E2632" t="s">
        <v>32</v>
      </c>
      <c r="F2632" t="s">
        <v>31</v>
      </c>
      <c r="G2632" t="s">
        <v>41</v>
      </c>
      <c r="H2632" t="s">
        <v>42</v>
      </c>
      <c r="I2632" t="s">
        <v>153</v>
      </c>
      <c r="J2632">
        <f>1-650-442-3399</f>
        <v>-4490</v>
      </c>
      <c r="K2632" t="s">
        <v>76</v>
      </c>
    </row>
    <row r="2633" spans="1:11" x14ac:dyDescent="0.35">
      <c r="A2633">
        <v>5971</v>
      </c>
      <c r="B2633" t="s">
        <v>16993</v>
      </c>
      <c r="C2633">
        <v>26</v>
      </c>
      <c r="D2633" t="s">
        <v>16994</v>
      </c>
      <c r="E2633" t="s">
        <v>25</v>
      </c>
      <c r="F2633" t="s">
        <v>32</v>
      </c>
      <c r="G2633" t="s">
        <v>62</v>
      </c>
      <c r="H2633" t="s">
        <v>23</v>
      </c>
      <c r="I2633" t="s">
        <v>53</v>
      </c>
      <c r="J2633">
        <v>4133895073</v>
      </c>
      <c r="K2633" t="s">
        <v>37</v>
      </c>
    </row>
    <row r="2634" spans="1:11" x14ac:dyDescent="0.35">
      <c r="A2634">
        <v>5972</v>
      </c>
      <c r="B2634" t="s">
        <v>16995</v>
      </c>
      <c r="C2634">
        <v>30</v>
      </c>
      <c r="D2634" t="s">
        <v>16996</v>
      </c>
      <c r="E2634" t="s">
        <v>32</v>
      </c>
      <c r="F2634" t="s">
        <v>67</v>
      </c>
      <c r="G2634" t="s">
        <v>120</v>
      </c>
      <c r="H2634" t="s">
        <v>57</v>
      </c>
      <c r="I2634" t="s">
        <v>53</v>
      </c>
      <c r="J2634">
        <f>1-620-514-3528</f>
        <v>-4661</v>
      </c>
      <c r="K2634" t="s">
        <v>28</v>
      </c>
    </row>
    <row r="2635" spans="1:11" x14ac:dyDescent="0.35">
      <c r="A2635">
        <v>5974</v>
      </c>
      <c r="B2635" t="s">
        <v>17000</v>
      </c>
      <c r="C2635">
        <v>26</v>
      </c>
      <c r="D2635" t="s">
        <v>17001</v>
      </c>
      <c r="E2635" t="s">
        <v>149</v>
      </c>
      <c r="F2635" t="s">
        <v>67</v>
      </c>
      <c r="G2635" t="s">
        <v>62</v>
      </c>
      <c r="H2635" t="s">
        <v>23</v>
      </c>
      <c r="I2635" t="s">
        <v>116</v>
      </c>
      <c r="J2635" t="s">
        <v>17002</v>
      </c>
      <c r="K2635" t="s">
        <v>37</v>
      </c>
    </row>
    <row r="2636" spans="1:11" x14ac:dyDescent="0.35">
      <c r="A2636">
        <v>5976</v>
      </c>
      <c r="B2636" t="s">
        <v>17005</v>
      </c>
      <c r="C2636">
        <v>28</v>
      </c>
      <c r="D2636" t="s">
        <v>17006</v>
      </c>
      <c r="E2636" t="s">
        <v>79</v>
      </c>
      <c r="F2636" t="s">
        <v>57</v>
      </c>
      <c r="G2636" t="s">
        <v>41</v>
      </c>
      <c r="H2636" t="s">
        <v>42</v>
      </c>
      <c r="I2636" t="s">
        <v>53</v>
      </c>
      <c r="J2636" t="s">
        <v>17007</v>
      </c>
      <c r="K2636" t="s">
        <v>76</v>
      </c>
    </row>
    <row r="2637" spans="1:11" x14ac:dyDescent="0.35">
      <c r="A2637">
        <v>5977</v>
      </c>
      <c r="B2637" t="s">
        <v>17008</v>
      </c>
      <c r="C2637">
        <v>29</v>
      </c>
      <c r="D2637" t="s">
        <v>17009</v>
      </c>
      <c r="E2637" t="s">
        <v>101</v>
      </c>
      <c r="F2637" t="s">
        <v>14</v>
      </c>
      <c r="G2637" t="s">
        <v>47</v>
      </c>
      <c r="H2637" t="s">
        <v>31</v>
      </c>
      <c r="I2637" t="s">
        <v>58</v>
      </c>
      <c r="J2637" t="s">
        <v>17010</v>
      </c>
      <c r="K2637" t="s">
        <v>28</v>
      </c>
    </row>
    <row r="2638" spans="1:11" x14ac:dyDescent="0.35">
      <c r="A2638">
        <v>5978</v>
      </c>
      <c r="B2638" t="s">
        <v>17011</v>
      </c>
      <c r="C2638">
        <v>29</v>
      </c>
      <c r="D2638" t="s">
        <v>17012</v>
      </c>
      <c r="E2638" t="s">
        <v>57</v>
      </c>
      <c r="F2638" t="s">
        <v>23</v>
      </c>
      <c r="G2638" t="s">
        <v>24</v>
      </c>
      <c r="H2638" t="s">
        <v>25</v>
      </c>
      <c r="I2638" t="s">
        <v>170</v>
      </c>
      <c r="J2638" t="s">
        <v>17013</v>
      </c>
      <c r="K2638" t="s">
        <v>37</v>
      </c>
    </row>
    <row r="2639" spans="1:11" x14ac:dyDescent="0.35">
      <c r="A2639">
        <v>5980</v>
      </c>
      <c r="B2639" t="s">
        <v>17017</v>
      </c>
      <c r="C2639">
        <v>30</v>
      </c>
      <c r="D2639" t="s">
        <v>17018</v>
      </c>
      <c r="E2639" t="s">
        <v>101</v>
      </c>
      <c r="F2639" t="s">
        <v>14</v>
      </c>
      <c r="G2639" t="s">
        <v>62</v>
      </c>
      <c r="H2639" t="s">
        <v>23</v>
      </c>
      <c r="I2639" t="s">
        <v>26</v>
      </c>
      <c r="J2639" t="s">
        <v>17019</v>
      </c>
      <c r="K2639" t="s">
        <v>28</v>
      </c>
    </row>
    <row r="2640" spans="1:11" x14ac:dyDescent="0.35">
      <c r="A2640">
        <v>5986</v>
      </c>
      <c r="B2640" t="s">
        <v>17035</v>
      </c>
      <c r="C2640">
        <v>30</v>
      </c>
      <c r="D2640" t="s">
        <v>17036</v>
      </c>
      <c r="E2640" t="s">
        <v>169</v>
      </c>
      <c r="F2640" t="s">
        <v>31</v>
      </c>
      <c r="G2640" t="s">
        <v>15</v>
      </c>
      <c r="H2640" t="s">
        <v>16</v>
      </c>
      <c r="I2640" t="s">
        <v>26</v>
      </c>
      <c r="J2640" t="s">
        <v>17037</v>
      </c>
      <c r="K2640" t="s">
        <v>44</v>
      </c>
    </row>
    <row r="2641" spans="1:11" x14ac:dyDescent="0.35">
      <c r="A2641">
        <v>5990</v>
      </c>
      <c r="B2641" t="s">
        <v>17045</v>
      </c>
      <c r="C2641">
        <v>28</v>
      </c>
      <c r="D2641" t="s">
        <v>17046</v>
      </c>
      <c r="E2641" t="s">
        <v>25</v>
      </c>
      <c r="F2641" t="s">
        <v>42</v>
      </c>
      <c r="G2641" t="s">
        <v>24</v>
      </c>
      <c r="H2641" t="s">
        <v>25</v>
      </c>
      <c r="I2641" t="s">
        <v>116</v>
      </c>
      <c r="J2641" t="s">
        <v>17047</v>
      </c>
      <c r="K2641" t="s">
        <v>28</v>
      </c>
    </row>
    <row r="2642" spans="1:11" x14ac:dyDescent="0.35">
      <c r="A2642">
        <v>5991</v>
      </c>
      <c r="B2642" t="s">
        <v>8239</v>
      </c>
      <c r="C2642">
        <v>27</v>
      </c>
      <c r="D2642" t="s">
        <v>17048</v>
      </c>
      <c r="E2642" t="s">
        <v>40</v>
      </c>
      <c r="F2642" t="s">
        <v>31</v>
      </c>
      <c r="G2642" t="s">
        <v>41</v>
      </c>
      <c r="H2642" t="s">
        <v>42</v>
      </c>
      <c r="I2642" t="s">
        <v>63</v>
      </c>
      <c r="J2642" t="s">
        <v>17049</v>
      </c>
      <c r="K2642" t="s">
        <v>44</v>
      </c>
    </row>
    <row r="2643" spans="1:11" x14ac:dyDescent="0.35">
      <c r="A2643">
        <v>5994</v>
      </c>
      <c r="B2643" t="s">
        <v>17056</v>
      </c>
      <c r="C2643">
        <v>27</v>
      </c>
      <c r="D2643" t="s">
        <v>17057</v>
      </c>
      <c r="E2643" t="s">
        <v>32</v>
      </c>
      <c r="F2643" t="s">
        <v>101</v>
      </c>
      <c r="G2643" t="s">
        <v>47</v>
      </c>
      <c r="H2643" t="s">
        <v>31</v>
      </c>
      <c r="I2643" t="s">
        <v>68</v>
      </c>
      <c r="J2643" t="s">
        <v>17058</v>
      </c>
      <c r="K2643" t="s">
        <v>28</v>
      </c>
    </row>
    <row r="2644" spans="1:11" x14ac:dyDescent="0.35">
      <c r="A2644">
        <v>5996</v>
      </c>
      <c r="B2644" t="s">
        <v>17062</v>
      </c>
      <c r="C2644">
        <v>26</v>
      </c>
      <c r="D2644" t="s">
        <v>17063</v>
      </c>
      <c r="E2644" t="s">
        <v>67</v>
      </c>
      <c r="F2644" t="s">
        <v>57</v>
      </c>
      <c r="G2644" t="s">
        <v>80</v>
      </c>
      <c r="H2644" t="s">
        <v>32</v>
      </c>
      <c r="I2644" t="s">
        <v>116</v>
      </c>
      <c r="J2644" t="s">
        <v>17064</v>
      </c>
      <c r="K2644" t="s">
        <v>37</v>
      </c>
    </row>
    <row r="2645" spans="1:11" x14ac:dyDescent="0.35">
      <c r="A2645">
        <v>5997</v>
      </c>
      <c r="B2645" t="s">
        <v>17065</v>
      </c>
      <c r="C2645">
        <v>28</v>
      </c>
      <c r="D2645" t="s">
        <v>17066</v>
      </c>
      <c r="E2645" t="s">
        <v>101</v>
      </c>
      <c r="F2645" t="s">
        <v>169</v>
      </c>
      <c r="G2645" t="s">
        <v>41</v>
      </c>
      <c r="H2645" t="s">
        <v>42</v>
      </c>
      <c r="I2645" t="s">
        <v>63</v>
      </c>
      <c r="J2645">
        <f>1-76-723-9627</f>
        <v>-10425</v>
      </c>
      <c r="K2645" t="s">
        <v>19</v>
      </c>
    </row>
    <row r="2646" spans="1:11" x14ac:dyDescent="0.35">
      <c r="A2646">
        <v>6001</v>
      </c>
      <c r="B2646" t="s">
        <v>17075</v>
      </c>
      <c r="C2646">
        <v>26</v>
      </c>
      <c r="D2646" t="s">
        <v>17076</v>
      </c>
      <c r="E2646" t="s">
        <v>16</v>
      </c>
      <c r="F2646" t="s">
        <v>34</v>
      </c>
      <c r="G2646" t="s">
        <v>33</v>
      </c>
      <c r="H2646" t="s">
        <v>34</v>
      </c>
      <c r="I2646" t="s">
        <v>17</v>
      </c>
      <c r="J2646" t="s">
        <v>17077</v>
      </c>
      <c r="K2646" t="s">
        <v>44</v>
      </c>
    </row>
    <row r="2647" spans="1:11" x14ac:dyDescent="0.35">
      <c r="A2647">
        <v>6003</v>
      </c>
      <c r="B2647" t="s">
        <v>17081</v>
      </c>
      <c r="C2647">
        <v>29</v>
      </c>
      <c r="D2647" t="s">
        <v>17082</v>
      </c>
      <c r="E2647" t="s">
        <v>201</v>
      </c>
      <c r="F2647" t="s">
        <v>79</v>
      </c>
      <c r="G2647" t="s">
        <v>120</v>
      </c>
      <c r="H2647" t="s">
        <v>57</v>
      </c>
      <c r="I2647" t="s">
        <v>63</v>
      </c>
      <c r="J2647" t="s">
        <v>17083</v>
      </c>
      <c r="K2647" t="s">
        <v>28</v>
      </c>
    </row>
    <row r="2648" spans="1:11" x14ac:dyDescent="0.35">
      <c r="A2648">
        <v>6004</v>
      </c>
      <c r="B2648" t="s">
        <v>17084</v>
      </c>
      <c r="C2648">
        <v>27</v>
      </c>
      <c r="D2648" t="s">
        <v>17085</v>
      </c>
      <c r="E2648" t="s">
        <v>22</v>
      </c>
      <c r="F2648" t="s">
        <v>201</v>
      </c>
      <c r="G2648" t="s">
        <v>15</v>
      </c>
      <c r="H2648" t="s">
        <v>16</v>
      </c>
      <c r="I2648" t="s">
        <v>153</v>
      </c>
      <c r="J2648" t="s">
        <v>17086</v>
      </c>
      <c r="K2648" t="s">
        <v>44</v>
      </c>
    </row>
    <row r="2649" spans="1:11" x14ac:dyDescent="0.35">
      <c r="A2649">
        <v>6005</v>
      </c>
      <c r="B2649" t="s">
        <v>17087</v>
      </c>
      <c r="C2649">
        <v>28</v>
      </c>
      <c r="D2649" t="s">
        <v>17088</v>
      </c>
      <c r="E2649" t="s">
        <v>177</v>
      </c>
      <c r="F2649" t="s">
        <v>22</v>
      </c>
      <c r="G2649" t="s">
        <v>24</v>
      </c>
      <c r="H2649" t="s">
        <v>25</v>
      </c>
      <c r="I2649" t="s">
        <v>88</v>
      </c>
      <c r="J2649" t="s">
        <v>17089</v>
      </c>
      <c r="K2649" t="s">
        <v>76</v>
      </c>
    </row>
    <row r="2650" spans="1:11" x14ac:dyDescent="0.35">
      <c r="A2650">
        <v>6006</v>
      </c>
      <c r="B2650" t="s">
        <v>17090</v>
      </c>
      <c r="C2650">
        <v>26</v>
      </c>
      <c r="D2650" t="s">
        <v>17091</v>
      </c>
      <c r="E2650" t="s">
        <v>67</v>
      </c>
      <c r="F2650" t="s">
        <v>57</v>
      </c>
      <c r="G2650" t="s">
        <v>47</v>
      </c>
      <c r="H2650" t="s">
        <v>31</v>
      </c>
      <c r="I2650" t="s">
        <v>35</v>
      </c>
      <c r="J2650" t="s">
        <v>17092</v>
      </c>
      <c r="K2650" t="s">
        <v>44</v>
      </c>
    </row>
    <row r="2651" spans="1:11" x14ac:dyDescent="0.35">
      <c r="A2651">
        <v>6011</v>
      </c>
      <c r="B2651" t="s">
        <v>17104</v>
      </c>
      <c r="C2651">
        <v>30</v>
      </c>
      <c r="D2651" t="s">
        <v>17105</v>
      </c>
      <c r="E2651" t="s">
        <v>14</v>
      </c>
      <c r="F2651" t="s">
        <v>101</v>
      </c>
      <c r="G2651" t="s">
        <v>47</v>
      </c>
      <c r="H2651" t="s">
        <v>31</v>
      </c>
      <c r="I2651" t="s">
        <v>53</v>
      </c>
      <c r="J2651" t="s">
        <v>17106</v>
      </c>
      <c r="K2651" t="s">
        <v>76</v>
      </c>
    </row>
    <row r="2652" spans="1:11" x14ac:dyDescent="0.35">
      <c r="A2652">
        <v>6012</v>
      </c>
      <c r="B2652" t="s">
        <v>17107</v>
      </c>
      <c r="C2652">
        <v>27</v>
      </c>
      <c r="D2652" t="s">
        <v>17108</v>
      </c>
      <c r="E2652" t="s">
        <v>25</v>
      </c>
      <c r="F2652" t="s">
        <v>133</v>
      </c>
      <c r="G2652" t="s">
        <v>15</v>
      </c>
      <c r="H2652" t="s">
        <v>16</v>
      </c>
      <c r="I2652" t="s">
        <v>91</v>
      </c>
      <c r="J2652" t="s">
        <v>17109</v>
      </c>
      <c r="K2652" t="s">
        <v>37</v>
      </c>
    </row>
    <row r="2653" spans="1:11" x14ac:dyDescent="0.35">
      <c r="A2653">
        <v>6017</v>
      </c>
      <c r="B2653" t="s">
        <v>17121</v>
      </c>
      <c r="C2653">
        <v>27</v>
      </c>
      <c r="D2653" t="s">
        <v>17122</v>
      </c>
      <c r="E2653" t="s">
        <v>169</v>
      </c>
      <c r="F2653" t="s">
        <v>25</v>
      </c>
      <c r="G2653" t="s">
        <v>120</v>
      </c>
      <c r="H2653" t="s">
        <v>57</v>
      </c>
      <c r="I2653" t="s">
        <v>68</v>
      </c>
      <c r="J2653" t="s">
        <v>17123</v>
      </c>
      <c r="K2653" t="s">
        <v>19</v>
      </c>
    </row>
    <row r="2654" spans="1:11" x14ac:dyDescent="0.35">
      <c r="A2654">
        <v>6019</v>
      </c>
      <c r="B2654" t="s">
        <v>14004</v>
      </c>
      <c r="C2654">
        <v>28</v>
      </c>
      <c r="D2654" t="s">
        <v>17126</v>
      </c>
      <c r="E2654" t="s">
        <v>133</v>
      </c>
      <c r="F2654" t="s">
        <v>34</v>
      </c>
      <c r="G2654" t="s">
        <v>47</v>
      </c>
      <c r="H2654" t="s">
        <v>31</v>
      </c>
      <c r="I2654" t="s">
        <v>26</v>
      </c>
      <c r="J2654" t="s">
        <v>17127</v>
      </c>
      <c r="K2654" t="s">
        <v>44</v>
      </c>
    </row>
    <row r="2655" spans="1:11" x14ac:dyDescent="0.35">
      <c r="A2655">
        <v>6020</v>
      </c>
      <c r="B2655" t="s">
        <v>17128</v>
      </c>
      <c r="C2655">
        <v>30</v>
      </c>
      <c r="D2655" t="s">
        <v>17129</v>
      </c>
      <c r="E2655" t="s">
        <v>40</v>
      </c>
      <c r="F2655" t="s">
        <v>25</v>
      </c>
      <c r="G2655" t="s">
        <v>33</v>
      </c>
      <c r="H2655" t="s">
        <v>34</v>
      </c>
      <c r="I2655" t="s">
        <v>17</v>
      </c>
      <c r="J2655" t="s">
        <v>17130</v>
      </c>
      <c r="K2655" t="s">
        <v>44</v>
      </c>
    </row>
    <row r="2656" spans="1:11" x14ac:dyDescent="0.35">
      <c r="A2656">
        <v>6026</v>
      </c>
      <c r="B2656" t="s">
        <v>14435</v>
      </c>
      <c r="C2656">
        <v>26</v>
      </c>
      <c r="D2656" t="s">
        <v>17145</v>
      </c>
      <c r="E2656" t="s">
        <v>34</v>
      </c>
      <c r="F2656" t="s">
        <v>79</v>
      </c>
      <c r="G2656" t="s">
        <v>33</v>
      </c>
      <c r="H2656" t="s">
        <v>34</v>
      </c>
      <c r="I2656" t="s">
        <v>58</v>
      </c>
      <c r="J2656" t="s">
        <v>17146</v>
      </c>
      <c r="K2656" t="s">
        <v>37</v>
      </c>
    </row>
    <row r="2657" spans="1:11" x14ac:dyDescent="0.35">
      <c r="A2657">
        <v>6028</v>
      </c>
      <c r="B2657" t="s">
        <v>17150</v>
      </c>
      <c r="C2657">
        <v>30</v>
      </c>
      <c r="D2657" t="s">
        <v>17151</v>
      </c>
      <c r="E2657" t="s">
        <v>23</v>
      </c>
      <c r="F2657" t="s">
        <v>177</v>
      </c>
      <c r="G2657" t="s">
        <v>47</v>
      </c>
      <c r="H2657" t="s">
        <v>31</v>
      </c>
      <c r="I2657" t="s">
        <v>58</v>
      </c>
      <c r="J2657" t="s">
        <v>17152</v>
      </c>
      <c r="K2657" t="s">
        <v>37</v>
      </c>
    </row>
    <row r="2658" spans="1:11" x14ac:dyDescent="0.35">
      <c r="A2658">
        <v>6033</v>
      </c>
      <c r="B2658" t="s">
        <v>17162</v>
      </c>
      <c r="C2658">
        <v>26</v>
      </c>
      <c r="D2658" t="s">
        <v>17163</v>
      </c>
      <c r="E2658" t="s">
        <v>23</v>
      </c>
      <c r="F2658" t="s">
        <v>25</v>
      </c>
      <c r="G2658" t="s">
        <v>80</v>
      </c>
      <c r="H2658" t="s">
        <v>32</v>
      </c>
      <c r="I2658" t="s">
        <v>102</v>
      </c>
      <c r="J2658" t="s">
        <v>17164</v>
      </c>
      <c r="K2658" t="s">
        <v>19</v>
      </c>
    </row>
    <row r="2659" spans="1:11" x14ac:dyDescent="0.35">
      <c r="A2659">
        <v>6034</v>
      </c>
      <c r="B2659" t="s">
        <v>17165</v>
      </c>
      <c r="C2659">
        <v>30</v>
      </c>
      <c r="D2659" t="s">
        <v>17166</v>
      </c>
      <c r="E2659" t="s">
        <v>40</v>
      </c>
      <c r="F2659" t="s">
        <v>25</v>
      </c>
      <c r="G2659" t="s">
        <v>120</v>
      </c>
      <c r="H2659" t="s">
        <v>57</v>
      </c>
      <c r="I2659" t="s">
        <v>63</v>
      </c>
      <c r="J2659" t="s">
        <v>17167</v>
      </c>
      <c r="K2659" t="s">
        <v>37</v>
      </c>
    </row>
    <row r="2660" spans="1:11" x14ac:dyDescent="0.35">
      <c r="A2660">
        <v>6036</v>
      </c>
      <c r="B2660" t="s">
        <v>17171</v>
      </c>
      <c r="C2660">
        <v>30</v>
      </c>
      <c r="D2660" t="s">
        <v>17172</v>
      </c>
      <c r="E2660" t="s">
        <v>149</v>
      </c>
      <c r="F2660" t="s">
        <v>169</v>
      </c>
      <c r="G2660" t="s">
        <v>62</v>
      </c>
      <c r="H2660" t="s">
        <v>23</v>
      </c>
      <c r="I2660" t="s">
        <v>116</v>
      </c>
      <c r="J2660" t="s">
        <v>17173</v>
      </c>
      <c r="K2660" t="s">
        <v>37</v>
      </c>
    </row>
    <row r="2661" spans="1:11" x14ac:dyDescent="0.35">
      <c r="A2661">
        <v>6037</v>
      </c>
      <c r="B2661" t="s">
        <v>17174</v>
      </c>
      <c r="C2661">
        <v>30</v>
      </c>
      <c r="D2661" t="s">
        <v>17175</v>
      </c>
      <c r="E2661" t="s">
        <v>22</v>
      </c>
      <c r="F2661" t="s">
        <v>42</v>
      </c>
      <c r="G2661" t="s">
        <v>120</v>
      </c>
      <c r="H2661" t="s">
        <v>57</v>
      </c>
      <c r="I2661" t="s">
        <v>68</v>
      </c>
      <c r="J2661" t="s">
        <v>17176</v>
      </c>
      <c r="K2661" t="s">
        <v>76</v>
      </c>
    </row>
    <row r="2662" spans="1:11" x14ac:dyDescent="0.35">
      <c r="A2662">
        <v>6039</v>
      </c>
      <c r="B2662" t="s">
        <v>17180</v>
      </c>
      <c r="C2662">
        <v>28</v>
      </c>
      <c r="D2662" t="s">
        <v>17181</v>
      </c>
      <c r="E2662" t="s">
        <v>42</v>
      </c>
      <c r="F2662" t="s">
        <v>201</v>
      </c>
      <c r="G2662" t="s">
        <v>41</v>
      </c>
      <c r="H2662" t="s">
        <v>42</v>
      </c>
      <c r="I2662" t="s">
        <v>116</v>
      </c>
      <c r="J2662">
        <v>2610003457</v>
      </c>
      <c r="K2662" t="s">
        <v>19</v>
      </c>
    </row>
    <row r="2663" spans="1:11" x14ac:dyDescent="0.35">
      <c r="A2663">
        <v>6043</v>
      </c>
      <c r="B2663" t="s">
        <v>17189</v>
      </c>
      <c r="C2663">
        <v>27</v>
      </c>
      <c r="D2663" t="s">
        <v>17190</v>
      </c>
      <c r="E2663" t="s">
        <v>201</v>
      </c>
      <c r="F2663" t="s">
        <v>101</v>
      </c>
      <c r="G2663" t="s">
        <v>120</v>
      </c>
      <c r="H2663" t="s">
        <v>57</v>
      </c>
      <c r="I2663" t="s">
        <v>63</v>
      </c>
      <c r="J2663" t="s">
        <v>17191</v>
      </c>
      <c r="K2663" t="s">
        <v>44</v>
      </c>
    </row>
    <row r="2664" spans="1:11" x14ac:dyDescent="0.35">
      <c r="A2664">
        <v>6045</v>
      </c>
      <c r="B2664" t="s">
        <v>17195</v>
      </c>
      <c r="C2664">
        <v>26</v>
      </c>
      <c r="D2664" t="s">
        <v>17196</v>
      </c>
      <c r="E2664" t="s">
        <v>169</v>
      </c>
      <c r="F2664" t="s">
        <v>101</v>
      </c>
      <c r="G2664" t="s">
        <v>87</v>
      </c>
      <c r="H2664" t="s">
        <v>79</v>
      </c>
      <c r="I2664" t="s">
        <v>116</v>
      </c>
      <c r="J2664" t="s">
        <v>17197</v>
      </c>
      <c r="K2664" t="s">
        <v>37</v>
      </c>
    </row>
    <row r="2665" spans="1:11" x14ac:dyDescent="0.35">
      <c r="A2665">
        <v>6048</v>
      </c>
      <c r="B2665" t="s">
        <v>17204</v>
      </c>
      <c r="C2665">
        <v>28</v>
      </c>
      <c r="D2665" t="s">
        <v>17205</v>
      </c>
      <c r="E2665" t="s">
        <v>31</v>
      </c>
      <c r="F2665" t="s">
        <v>67</v>
      </c>
      <c r="G2665" t="s">
        <v>62</v>
      </c>
      <c r="H2665" t="s">
        <v>23</v>
      </c>
      <c r="I2665" t="s">
        <v>63</v>
      </c>
      <c r="J2665" t="s">
        <v>17206</v>
      </c>
      <c r="K2665" t="s">
        <v>19</v>
      </c>
    </row>
    <row r="2666" spans="1:11" x14ac:dyDescent="0.35">
      <c r="A2666">
        <v>6049</v>
      </c>
      <c r="B2666" t="s">
        <v>8897</v>
      </c>
      <c r="C2666">
        <v>26</v>
      </c>
      <c r="D2666" t="s">
        <v>17207</v>
      </c>
      <c r="E2666" t="s">
        <v>79</v>
      </c>
      <c r="F2666" t="s">
        <v>34</v>
      </c>
      <c r="G2666" t="s">
        <v>120</v>
      </c>
      <c r="H2666" t="s">
        <v>57</v>
      </c>
      <c r="I2666" t="s">
        <v>35</v>
      </c>
      <c r="J2666" t="s">
        <v>17208</v>
      </c>
      <c r="K2666" t="s">
        <v>19</v>
      </c>
    </row>
    <row r="2667" spans="1:11" x14ac:dyDescent="0.35">
      <c r="A2667">
        <v>6050</v>
      </c>
      <c r="B2667" t="s">
        <v>17209</v>
      </c>
      <c r="C2667">
        <v>28</v>
      </c>
      <c r="D2667" t="s">
        <v>17210</v>
      </c>
      <c r="E2667" t="s">
        <v>40</v>
      </c>
      <c r="F2667" t="s">
        <v>32</v>
      </c>
      <c r="G2667" t="s">
        <v>24</v>
      </c>
      <c r="H2667" t="s">
        <v>25</v>
      </c>
      <c r="I2667" t="s">
        <v>58</v>
      </c>
      <c r="J2667" t="s">
        <v>17211</v>
      </c>
      <c r="K2667" t="s">
        <v>76</v>
      </c>
    </row>
    <row r="2668" spans="1:11" x14ac:dyDescent="0.35">
      <c r="A2668">
        <v>6051</v>
      </c>
      <c r="B2668" t="s">
        <v>17212</v>
      </c>
      <c r="C2668">
        <v>28</v>
      </c>
      <c r="D2668" t="s">
        <v>17213</v>
      </c>
      <c r="E2668" t="s">
        <v>13</v>
      </c>
      <c r="F2668" t="s">
        <v>25</v>
      </c>
      <c r="G2668" t="s">
        <v>47</v>
      </c>
      <c r="H2668" t="s">
        <v>31</v>
      </c>
      <c r="I2668" t="s">
        <v>58</v>
      </c>
      <c r="J2668" t="s">
        <v>17214</v>
      </c>
      <c r="K2668" t="s">
        <v>44</v>
      </c>
    </row>
    <row r="2669" spans="1:11" x14ac:dyDescent="0.35">
      <c r="A2669">
        <v>6053</v>
      </c>
      <c r="B2669" t="s">
        <v>17218</v>
      </c>
      <c r="C2669">
        <v>29</v>
      </c>
      <c r="D2669" t="s">
        <v>17219</v>
      </c>
      <c r="E2669" t="s">
        <v>101</v>
      </c>
      <c r="F2669" t="s">
        <v>79</v>
      </c>
      <c r="G2669" t="s">
        <v>87</v>
      </c>
      <c r="H2669" t="s">
        <v>79</v>
      </c>
      <c r="I2669" t="s">
        <v>88</v>
      </c>
      <c r="J2669" t="s">
        <v>17220</v>
      </c>
      <c r="K2669" t="s">
        <v>76</v>
      </c>
    </row>
    <row r="2670" spans="1:11" x14ac:dyDescent="0.35">
      <c r="A2670">
        <v>6054</v>
      </c>
      <c r="B2670" t="s">
        <v>17221</v>
      </c>
      <c r="C2670">
        <v>30</v>
      </c>
      <c r="D2670" t="s">
        <v>17222</v>
      </c>
      <c r="E2670" t="s">
        <v>32</v>
      </c>
      <c r="F2670" t="s">
        <v>177</v>
      </c>
      <c r="G2670" t="s">
        <v>52</v>
      </c>
      <c r="H2670" t="s">
        <v>13</v>
      </c>
      <c r="I2670" t="s">
        <v>170</v>
      </c>
      <c r="J2670" t="s">
        <v>17223</v>
      </c>
      <c r="K2670" t="s">
        <v>76</v>
      </c>
    </row>
    <row r="2671" spans="1:11" x14ac:dyDescent="0.35">
      <c r="A2671">
        <v>6060</v>
      </c>
      <c r="B2671" t="s">
        <v>17239</v>
      </c>
      <c r="C2671">
        <v>29</v>
      </c>
      <c r="D2671" t="s">
        <v>17240</v>
      </c>
      <c r="E2671" t="s">
        <v>79</v>
      </c>
      <c r="F2671" t="s">
        <v>23</v>
      </c>
      <c r="G2671" t="s">
        <v>24</v>
      </c>
      <c r="H2671" t="s">
        <v>25</v>
      </c>
      <c r="I2671" t="s">
        <v>35</v>
      </c>
      <c r="J2671" t="s">
        <v>17241</v>
      </c>
      <c r="K2671" t="s">
        <v>28</v>
      </c>
    </row>
    <row r="2672" spans="1:11" x14ac:dyDescent="0.35">
      <c r="A2672">
        <v>6061</v>
      </c>
      <c r="B2672" t="s">
        <v>17242</v>
      </c>
      <c r="C2672">
        <v>28</v>
      </c>
      <c r="D2672" t="s">
        <v>17243</v>
      </c>
      <c r="E2672" t="s">
        <v>40</v>
      </c>
      <c r="F2672" t="s">
        <v>22</v>
      </c>
      <c r="G2672" t="s">
        <v>80</v>
      </c>
      <c r="H2672" t="s">
        <v>32</v>
      </c>
      <c r="I2672" t="s">
        <v>116</v>
      </c>
      <c r="J2672" t="s">
        <v>17244</v>
      </c>
      <c r="K2672" t="s">
        <v>19</v>
      </c>
    </row>
    <row r="2673" spans="1:11" x14ac:dyDescent="0.35">
      <c r="A2673">
        <v>6062</v>
      </c>
      <c r="B2673" t="s">
        <v>3013</v>
      </c>
      <c r="C2673">
        <v>29</v>
      </c>
      <c r="D2673" t="s">
        <v>17245</v>
      </c>
      <c r="E2673" t="s">
        <v>67</v>
      </c>
      <c r="F2673" t="s">
        <v>177</v>
      </c>
      <c r="G2673" t="s">
        <v>33</v>
      </c>
      <c r="H2673" t="s">
        <v>34</v>
      </c>
      <c r="I2673" t="s">
        <v>153</v>
      </c>
      <c r="J2673" t="s">
        <v>17246</v>
      </c>
      <c r="K2673" t="s">
        <v>28</v>
      </c>
    </row>
    <row r="2674" spans="1:11" x14ac:dyDescent="0.35">
      <c r="A2674">
        <v>6063</v>
      </c>
      <c r="B2674" t="s">
        <v>17247</v>
      </c>
      <c r="C2674">
        <v>29</v>
      </c>
      <c r="D2674" t="s">
        <v>17248</v>
      </c>
      <c r="E2674" t="s">
        <v>67</v>
      </c>
      <c r="F2674" t="s">
        <v>133</v>
      </c>
      <c r="G2674" t="s">
        <v>47</v>
      </c>
      <c r="H2674" t="s">
        <v>31</v>
      </c>
      <c r="I2674" t="s">
        <v>48</v>
      </c>
      <c r="J2674" t="s">
        <v>17249</v>
      </c>
      <c r="K2674" t="s">
        <v>28</v>
      </c>
    </row>
    <row r="2675" spans="1:11" x14ac:dyDescent="0.35">
      <c r="A2675">
        <v>6064</v>
      </c>
      <c r="B2675" t="s">
        <v>4242</v>
      </c>
      <c r="C2675">
        <v>30</v>
      </c>
      <c r="D2675" t="s">
        <v>17250</v>
      </c>
      <c r="E2675" t="s">
        <v>23</v>
      </c>
      <c r="F2675" t="s">
        <v>169</v>
      </c>
      <c r="G2675" t="s">
        <v>120</v>
      </c>
      <c r="H2675" t="s">
        <v>57</v>
      </c>
      <c r="I2675" t="s">
        <v>35</v>
      </c>
      <c r="J2675" t="s">
        <v>17251</v>
      </c>
      <c r="K2675" t="s">
        <v>44</v>
      </c>
    </row>
    <row r="2676" spans="1:11" x14ac:dyDescent="0.35">
      <c r="A2676">
        <v>6065</v>
      </c>
      <c r="B2676" t="s">
        <v>17252</v>
      </c>
      <c r="C2676">
        <v>29</v>
      </c>
      <c r="D2676" t="s">
        <v>17253</v>
      </c>
      <c r="E2676" t="s">
        <v>14</v>
      </c>
      <c r="F2676" t="s">
        <v>101</v>
      </c>
      <c r="G2676" t="s">
        <v>120</v>
      </c>
      <c r="H2676" t="s">
        <v>57</v>
      </c>
      <c r="I2676" t="s">
        <v>153</v>
      </c>
      <c r="J2676" t="s">
        <v>17254</v>
      </c>
      <c r="K2676" t="s">
        <v>37</v>
      </c>
    </row>
    <row r="2677" spans="1:11" x14ac:dyDescent="0.35">
      <c r="A2677">
        <v>6067</v>
      </c>
      <c r="B2677" t="s">
        <v>17258</v>
      </c>
      <c r="C2677">
        <v>29</v>
      </c>
      <c r="D2677" t="s">
        <v>17259</v>
      </c>
      <c r="E2677" t="s">
        <v>22</v>
      </c>
      <c r="F2677" t="s">
        <v>67</v>
      </c>
      <c r="G2677" t="s">
        <v>52</v>
      </c>
      <c r="H2677" t="s">
        <v>13</v>
      </c>
      <c r="I2677" t="s">
        <v>26</v>
      </c>
      <c r="J2677" t="s">
        <v>17260</v>
      </c>
      <c r="K2677" t="s">
        <v>76</v>
      </c>
    </row>
    <row r="2678" spans="1:11" x14ac:dyDescent="0.35">
      <c r="A2678">
        <v>6068</v>
      </c>
      <c r="B2678" t="s">
        <v>17261</v>
      </c>
      <c r="C2678">
        <v>29</v>
      </c>
      <c r="D2678" t="s">
        <v>17262</v>
      </c>
      <c r="E2678" t="s">
        <v>101</v>
      </c>
      <c r="F2678" t="s">
        <v>34</v>
      </c>
      <c r="G2678" t="s">
        <v>15</v>
      </c>
      <c r="H2678" t="s">
        <v>16</v>
      </c>
      <c r="I2678" t="s">
        <v>170</v>
      </c>
      <c r="J2678" t="s">
        <v>17263</v>
      </c>
      <c r="K2678" t="s">
        <v>37</v>
      </c>
    </row>
    <row r="2679" spans="1:11" x14ac:dyDescent="0.35">
      <c r="A2679">
        <v>6072</v>
      </c>
      <c r="B2679" t="s">
        <v>17273</v>
      </c>
      <c r="C2679">
        <v>30</v>
      </c>
      <c r="D2679" t="s">
        <v>17274</v>
      </c>
      <c r="E2679" t="s">
        <v>149</v>
      </c>
      <c r="F2679" t="s">
        <v>16</v>
      </c>
      <c r="G2679" t="s">
        <v>24</v>
      </c>
      <c r="H2679" t="s">
        <v>25</v>
      </c>
      <c r="I2679" t="s">
        <v>58</v>
      </c>
      <c r="J2679" t="s">
        <v>17275</v>
      </c>
      <c r="K2679" t="s">
        <v>37</v>
      </c>
    </row>
    <row r="2680" spans="1:11" x14ac:dyDescent="0.35">
      <c r="A2680">
        <v>6073</v>
      </c>
      <c r="B2680" t="s">
        <v>17276</v>
      </c>
      <c r="C2680">
        <v>26</v>
      </c>
      <c r="D2680" t="s">
        <v>17277</v>
      </c>
      <c r="E2680" t="s">
        <v>201</v>
      </c>
      <c r="F2680" t="s">
        <v>25</v>
      </c>
      <c r="G2680" t="s">
        <v>80</v>
      </c>
      <c r="H2680" t="s">
        <v>32</v>
      </c>
      <c r="I2680" t="s">
        <v>170</v>
      </c>
      <c r="J2680" t="s">
        <v>17278</v>
      </c>
      <c r="K2680" t="s">
        <v>28</v>
      </c>
    </row>
    <row r="2681" spans="1:11" x14ac:dyDescent="0.35">
      <c r="A2681">
        <v>6074</v>
      </c>
      <c r="B2681" t="s">
        <v>17279</v>
      </c>
      <c r="C2681">
        <v>30</v>
      </c>
      <c r="D2681" t="s">
        <v>17280</v>
      </c>
      <c r="E2681" t="s">
        <v>149</v>
      </c>
      <c r="F2681" t="s">
        <v>23</v>
      </c>
      <c r="G2681" t="s">
        <v>52</v>
      </c>
      <c r="H2681" t="s">
        <v>13</v>
      </c>
      <c r="I2681" t="s">
        <v>88</v>
      </c>
      <c r="J2681" t="s">
        <v>17281</v>
      </c>
      <c r="K2681" t="s">
        <v>28</v>
      </c>
    </row>
    <row r="2682" spans="1:11" x14ac:dyDescent="0.35">
      <c r="A2682">
        <v>6075</v>
      </c>
      <c r="B2682" t="s">
        <v>17282</v>
      </c>
      <c r="C2682">
        <v>26</v>
      </c>
      <c r="D2682" t="s">
        <v>17283</v>
      </c>
      <c r="E2682" t="s">
        <v>40</v>
      </c>
      <c r="F2682" t="s">
        <v>79</v>
      </c>
      <c r="G2682" t="s">
        <v>41</v>
      </c>
      <c r="H2682" t="s">
        <v>42</v>
      </c>
      <c r="I2682" t="s">
        <v>26</v>
      </c>
      <c r="J2682" t="s">
        <v>17284</v>
      </c>
      <c r="K2682" t="s">
        <v>19</v>
      </c>
    </row>
    <row r="2683" spans="1:11" x14ac:dyDescent="0.35">
      <c r="A2683">
        <v>6076</v>
      </c>
      <c r="B2683" t="s">
        <v>17285</v>
      </c>
      <c r="C2683">
        <v>30</v>
      </c>
      <c r="D2683" t="s">
        <v>17286</v>
      </c>
      <c r="E2683" t="s">
        <v>42</v>
      </c>
      <c r="F2683" t="s">
        <v>42</v>
      </c>
      <c r="G2683" t="s">
        <v>120</v>
      </c>
      <c r="H2683" t="s">
        <v>57</v>
      </c>
      <c r="I2683" t="s">
        <v>26</v>
      </c>
      <c r="J2683" t="s">
        <v>17287</v>
      </c>
      <c r="K2683" t="s">
        <v>76</v>
      </c>
    </row>
    <row r="2684" spans="1:11" x14ac:dyDescent="0.35">
      <c r="A2684">
        <v>6078</v>
      </c>
      <c r="B2684" t="s">
        <v>17291</v>
      </c>
      <c r="C2684">
        <v>28</v>
      </c>
      <c r="D2684" t="s">
        <v>17292</v>
      </c>
      <c r="E2684" t="s">
        <v>57</v>
      </c>
      <c r="F2684" t="s">
        <v>101</v>
      </c>
      <c r="G2684" t="s">
        <v>24</v>
      </c>
      <c r="H2684" t="s">
        <v>25</v>
      </c>
      <c r="I2684" t="s">
        <v>116</v>
      </c>
      <c r="J2684" t="s">
        <v>17293</v>
      </c>
      <c r="K2684" t="s">
        <v>44</v>
      </c>
    </row>
    <row r="2685" spans="1:11" x14ac:dyDescent="0.35">
      <c r="A2685">
        <v>6079</v>
      </c>
      <c r="B2685" t="s">
        <v>17294</v>
      </c>
      <c r="C2685">
        <v>26</v>
      </c>
      <c r="D2685" t="s">
        <v>17295</v>
      </c>
      <c r="E2685" t="s">
        <v>67</v>
      </c>
      <c r="F2685" t="s">
        <v>22</v>
      </c>
      <c r="G2685" t="s">
        <v>87</v>
      </c>
      <c r="H2685" t="s">
        <v>79</v>
      </c>
      <c r="I2685" t="s">
        <v>116</v>
      </c>
      <c r="J2685" t="s">
        <v>17296</v>
      </c>
      <c r="K2685" t="s">
        <v>28</v>
      </c>
    </row>
    <row r="2686" spans="1:11" x14ac:dyDescent="0.35">
      <c r="A2686">
        <v>6080</v>
      </c>
      <c r="B2686" t="s">
        <v>17297</v>
      </c>
      <c r="C2686">
        <v>27</v>
      </c>
      <c r="D2686" t="s">
        <v>17298</v>
      </c>
      <c r="E2686" t="s">
        <v>34</v>
      </c>
      <c r="F2686" t="s">
        <v>169</v>
      </c>
      <c r="G2686" t="s">
        <v>87</v>
      </c>
      <c r="H2686" t="s">
        <v>79</v>
      </c>
      <c r="I2686" t="s">
        <v>17</v>
      </c>
      <c r="J2686" t="s">
        <v>17299</v>
      </c>
      <c r="K2686" t="s">
        <v>19</v>
      </c>
    </row>
    <row r="2687" spans="1:11" x14ac:dyDescent="0.35">
      <c r="A2687">
        <v>6081</v>
      </c>
      <c r="B2687" t="s">
        <v>17300</v>
      </c>
      <c r="C2687">
        <v>30</v>
      </c>
      <c r="D2687" t="s">
        <v>17301</v>
      </c>
      <c r="E2687" t="s">
        <v>201</v>
      </c>
      <c r="F2687" t="s">
        <v>57</v>
      </c>
      <c r="G2687" t="s">
        <v>80</v>
      </c>
      <c r="H2687" t="s">
        <v>32</v>
      </c>
      <c r="I2687" t="s">
        <v>68</v>
      </c>
      <c r="J2687">
        <v>8157930003</v>
      </c>
      <c r="K2687" t="s">
        <v>44</v>
      </c>
    </row>
    <row r="2688" spans="1:11" x14ac:dyDescent="0.35">
      <c r="A2688">
        <v>6082</v>
      </c>
      <c r="B2688" t="s">
        <v>17302</v>
      </c>
      <c r="C2688">
        <v>26</v>
      </c>
      <c r="D2688" t="s">
        <v>17303</v>
      </c>
      <c r="E2688" t="s">
        <v>31</v>
      </c>
      <c r="F2688" t="s">
        <v>16</v>
      </c>
      <c r="G2688" t="s">
        <v>120</v>
      </c>
      <c r="H2688" t="s">
        <v>57</v>
      </c>
      <c r="I2688" t="s">
        <v>35</v>
      </c>
      <c r="J2688" t="s">
        <v>17304</v>
      </c>
      <c r="K2688" t="s">
        <v>28</v>
      </c>
    </row>
    <row r="2689" spans="1:11" x14ac:dyDescent="0.35">
      <c r="A2689">
        <v>6083</v>
      </c>
      <c r="B2689" t="s">
        <v>17305</v>
      </c>
      <c r="C2689">
        <v>30</v>
      </c>
      <c r="D2689" t="s">
        <v>17306</v>
      </c>
      <c r="E2689" t="s">
        <v>177</v>
      </c>
      <c r="F2689" t="s">
        <v>57</v>
      </c>
      <c r="G2689" t="s">
        <v>24</v>
      </c>
      <c r="H2689" t="s">
        <v>25</v>
      </c>
      <c r="I2689" t="s">
        <v>68</v>
      </c>
      <c r="J2689">
        <v>4986918047</v>
      </c>
      <c r="K2689" t="s">
        <v>28</v>
      </c>
    </row>
    <row r="2690" spans="1:11" x14ac:dyDescent="0.35">
      <c r="A2690">
        <v>6085</v>
      </c>
      <c r="B2690" t="s">
        <v>17310</v>
      </c>
      <c r="C2690">
        <v>30</v>
      </c>
      <c r="D2690" t="s">
        <v>17311</v>
      </c>
      <c r="E2690" t="s">
        <v>79</v>
      </c>
      <c r="F2690" t="s">
        <v>16</v>
      </c>
      <c r="G2690" t="s">
        <v>33</v>
      </c>
      <c r="H2690" t="s">
        <v>34</v>
      </c>
      <c r="I2690" t="s">
        <v>91</v>
      </c>
      <c r="J2690" t="s">
        <v>17312</v>
      </c>
      <c r="K2690" t="s">
        <v>28</v>
      </c>
    </row>
    <row r="2691" spans="1:11" x14ac:dyDescent="0.35">
      <c r="A2691">
        <v>6086</v>
      </c>
      <c r="B2691" t="s">
        <v>17313</v>
      </c>
      <c r="C2691">
        <v>26</v>
      </c>
      <c r="D2691" t="s">
        <v>17314</v>
      </c>
      <c r="E2691" t="s">
        <v>67</v>
      </c>
      <c r="F2691" t="s">
        <v>13</v>
      </c>
      <c r="G2691" t="s">
        <v>47</v>
      </c>
      <c r="H2691" t="s">
        <v>31</v>
      </c>
      <c r="I2691" t="s">
        <v>35</v>
      </c>
      <c r="J2691" t="s">
        <v>17315</v>
      </c>
      <c r="K2691" t="s">
        <v>19</v>
      </c>
    </row>
    <row r="2692" spans="1:11" x14ac:dyDescent="0.35">
      <c r="A2692">
        <v>6087</v>
      </c>
      <c r="B2692" t="s">
        <v>17316</v>
      </c>
      <c r="C2692">
        <v>27</v>
      </c>
      <c r="D2692" t="s">
        <v>17317</v>
      </c>
      <c r="E2692" t="s">
        <v>34</v>
      </c>
      <c r="F2692" t="s">
        <v>101</v>
      </c>
      <c r="G2692" t="s">
        <v>15</v>
      </c>
      <c r="H2692" t="s">
        <v>16</v>
      </c>
      <c r="I2692" t="s">
        <v>146</v>
      </c>
      <c r="J2692" t="s">
        <v>17318</v>
      </c>
      <c r="K2692" t="s">
        <v>37</v>
      </c>
    </row>
    <row r="2693" spans="1:11" x14ac:dyDescent="0.35">
      <c r="A2693">
        <v>6089</v>
      </c>
      <c r="B2693" t="s">
        <v>17322</v>
      </c>
      <c r="C2693">
        <v>29</v>
      </c>
      <c r="D2693" t="s">
        <v>17323</v>
      </c>
      <c r="E2693" t="s">
        <v>201</v>
      </c>
      <c r="F2693" t="s">
        <v>31</v>
      </c>
      <c r="G2693" t="s">
        <v>87</v>
      </c>
      <c r="H2693" t="s">
        <v>79</v>
      </c>
      <c r="I2693" t="s">
        <v>26</v>
      </c>
      <c r="J2693" t="s">
        <v>17324</v>
      </c>
      <c r="K2693" t="s">
        <v>76</v>
      </c>
    </row>
    <row r="2694" spans="1:11" x14ac:dyDescent="0.35">
      <c r="A2694">
        <v>6093</v>
      </c>
      <c r="B2694" t="s">
        <v>17334</v>
      </c>
      <c r="C2694">
        <v>28</v>
      </c>
      <c r="D2694" t="s">
        <v>17335</v>
      </c>
      <c r="E2694" t="s">
        <v>31</v>
      </c>
      <c r="F2694" t="s">
        <v>79</v>
      </c>
      <c r="G2694" t="s">
        <v>80</v>
      </c>
      <c r="H2694" t="s">
        <v>32</v>
      </c>
      <c r="I2694" t="s">
        <v>68</v>
      </c>
      <c r="J2694" t="s">
        <v>17336</v>
      </c>
      <c r="K2694" t="s">
        <v>44</v>
      </c>
    </row>
    <row r="2695" spans="1:11" x14ac:dyDescent="0.35">
      <c r="A2695">
        <v>6095</v>
      </c>
      <c r="B2695" t="s">
        <v>17340</v>
      </c>
      <c r="C2695">
        <v>30</v>
      </c>
      <c r="D2695" t="s">
        <v>17341</v>
      </c>
      <c r="E2695" t="s">
        <v>149</v>
      </c>
      <c r="F2695" t="s">
        <v>23</v>
      </c>
      <c r="G2695" t="s">
        <v>33</v>
      </c>
      <c r="H2695" t="s">
        <v>34</v>
      </c>
      <c r="I2695" t="s">
        <v>91</v>
      </c>
      <c r="J2695">
        <v>4220596507</v>
      </c>
      <c r="K2695" t="s">
        <v>76</v>
      </c>
    </row>
    <row r="2696" spans="1:11" x14ac:dyDescent="0.35">
      <c r="A2696">
        <v>6096</v>
      </c>
      <c r="B2696" t="s">
        <v>17342</v>
      </c>
      <c r="C2696">
        <v>29</v>
      </c>
      <c r="D2696" t="s">
        <v>17343</v>
      </c>
      <c r="E2696" t="s">
        <v>67</v>
      </c>
      <c r="F2696" t="s">
        <v>57</v>
      </c>
      <c r="G2696" t="s">
        <v>33</v>
      </c>
      <c r="H2696" t="s">
        <v>34</v>
      </c>
      <c r="I2696" t="s">
        <v>63</v>
      </c>
      <c r="J2696" t="s">
        <v>17344</v>
      </c>
      <c r="K2696" t="s">
        <v>44</v>
      </c>
    </row>
    <row r="2697" spans="1:11" x14ac:dyDescent="0.35">
      <c r="A2697">
        <v>6097</v>
      </c>
      <c r="B2697" t="s">
        <v>17345</v>
      </c>
      <c r="C2697">
        <v>28</v>
      </c>
      <c r="D2697" t="s">
        <v>17346</v>
      </c>
      <c r="E2697" t="s">
        <v>79</v>
      </c>
      <c r="F2697" t="s">
        <v>133</v>
      </c>
      <c r="G2697" t="s">
        <v>87</v>
      </c>
      <c r="H2697" t="s">
        <v>79</v>
      </c>
      <c r="I2697" t="s">
        <v>116</v>
      </c>
      <c r="J2697" t="s">
        <v>17347</v>
      </c>
      <c r="K2697" t="s">
        <v>37</v>
      </c>
    </row>
    <row r="2698" spans="1:11" x14ac:dyDescent="0.35">
      <c r="A2698">
        <v>6100</v>
      </c>
      <c r="B2698" t="s">
        <v>4104</v>
      </c>
      <c r="C2698">
        <v>28</v>
      </c>
      <c r="D2698" t="s">
        <v>17353</v>
      </c>
      <c r="E2698" t="s">
        <v>79</v>
      </c>
      <c r="F2698" t="s">
        <v>42</v>
      </c>
      <c r="G2698" t="s">
        <v>80</v>
      </c>
      <c r="H2698" t="s">
        <v>32</v>
      </c>
      <c r="I2698" t="s">
        <v>91</v>
      </c>
      <c r="J2698" t="s">
        <v>17354</v>
      </c>
      <c r="K2698" t="s">
        <v>19</v>
      </c>
    </row>
    <row r="2699" spans="1:11" x14ac:dyDescent="0.35">
      <c r="A2699">
        <v>6101</v>
      </c>
      <c r="B2699" t="s">
        <v>17355</v>
      </c>
      <c r="C2699">
        <v>30</v>
      </c>
      <c r="D2699" t="s">
        <v>17356</v>
      </c>
      <c r="E2699" t="s">
        <v>31</v>
      </c>
      <c r="F2699" t="s">
        <v>25</v>
      </c>
      <c r="G2699" t="s">
        <v>24</v>
      </c>
      <c r="H2699" t="s">
        <v>25</v>
      </c>
      <c r="I2699" t="s">
        <v>17</v>
      </c>
      <c r="J2699" s="1" t="s">
        <v>26032</v>
      </c>
      <c r="K2699" t="s">
        <v>19</v>
      </c>
    </row>
    <row r="2700" spans="1:11" x14ac:dyDescent="0.35">
      <c r="A2700">
        <v>6102</v>
      </c>
      <c r="B2700" t="s">
        <v>17357</v>
      </c>
      <c r="C2700">
        <v>27</v>
      </c>
      <c r="D2700" t="s">
        <v>17358</v>
      </c>
      <c r="E2700" t="s">
        <v>40</v>
      </c>
      <c r="F2700" t="s">
        <v>22</v>
      </c>
      <c r="G2700" t="s">
        <v>47</v>
      </c>
      <c r="H2700" t="s">
        <v>31</v>
      </c>
      <c r="I2700" t="s">
        <v>58</v>
      </c>
      <c r="J2700" t="s">
        <v>17359</v>
      </c>
      <c r="K2700" t="s">
        <v>76</v>
      </c>
    </row>
    <row r="2701" spans="1:11" x14ac:dyDescent="0.35">
      <c r="A2701">
        <v>6104</v>
      </c>
      <c r="B2701" t="s">
        <v>17363</v>
      </c>
      <c r="C2701">
        <v>27</v>
      </c>
      <c r="D2701" t="s">
        <v>17364</v>
      </c>
      <c r="E2701" t="s">
        <v>40</v>
      </c>
      <c r="F2701" t="s">
        <v>25</v>
      </c>
      <c r="G2701" t="s">
        <v>62</v>
      </c>
      <c r="H2701" t="s">
        <v>23</v>
      </c>
      <c r="I2701" t="s">
        <v>170</v>
      </c>
      <c r="J2701" t="s">
        <v>17365</v>
      </c>
      <c r="K2701" t="s">
        <v>19</v>
      </c>
    </row>
    <row r="2702" spans="1:11" x14ac:dyDescent="0.35">
      <c r="A2702">
        <v>6105</v>
      </c>
      <c r="B2702" t="s">
        <v>17366</v>
      </c>
      <c r="C2702">
        <v>27</v>
      </c>
      <c r="D2702" t="s">
        <v>17367</v>
      </c>
      <c r="E2702" t="s">
        <v>42</v>
      </c>
      <c r="F2702" t="s">
        <v>133</v>
      </c>
      <c r="G2702" t="s">
        <v>87</v>
      </c>
      <c r="H2702" t="s">
        <v>79</v>
      </c>
      <c r="I2702" t="s">
        <v>116</v>
      </c>
      <c r="J2702" t="s">
        <v>17368</v>
      </c>
      <c r="K2702" t="s">
        <v>44</v>
      </c>
    </row>
    <row r="2703" spans="1:11" x14ac:dyDescent="0.35">
      <c r="A2703">
        <v>6106</v>
      </c>
      <c r="B2703" t="s">
        <v>17369</v>
      </c>
      <c r="C2703">
        <v>27</v>
      </c>
      <c r="D2703" t="s">
        <v>17370</v>
      </c>
      <c r="E2703" t="s">
        <v>149</v>
      </c>
      <c r="F2703" t="s">
        <v>34</v>
      </c>
      <c r="G2703" t="s">
        <v>15</v>
      </c>
      <c r="H2703" t="s">
        <v>16</v>
      </c>
      <c r="I2703" t="s">
        <v>53</v>
      </c>
      <c r="J2703" t="s">
        <v>17371</v>
      </c>
      <c r="K2703" t="s">
        <v>28</v>
      </c>
    </row>
    <row r="2704" spans="1:11" x14ac:dyDescent="0.35">
      <c r="A2704">
        <v>6107</v>
      </c>
      <c r="B2704" t="s">
        <v>17372</v>
      </c>
      <c r="C2704">
        <v>27</v>
      </c>
      <c r="D2704" t="s">
        <v>17373</v>
      </c>
      <c r="E2704" t="s">
        <v>13</v>
      </c>
      <c r="F2704" t="s">
        <v>22</v>
      </c>
      <c r="G2704" t="s">
        <v>47</v>
      </c>
      <c r="H2704" t="s">
        <v>31</v>
      </c>
      <c r="I2704" t="s">
        <v>91</v>
      </c>
      <c r="J2704" t="s">
        <v>17374</v>
      </c>
      <c r="K2704" t="s">
        <v>37</v>
      </c>
    </row>
    <row r="2705" spans="1:11" x14ac:dyDescent="0.35">
      <c r="A2705">
        <v>6109</v>
      </c>
      <c r="B2705" t="s">
        <v>17378</v>
      </c>
      <c r="C2705">
        <v>28</v>
      </c>
      <c r="D2705" t="s">
        <v>17379</v>
      </c>
      <c r="E2705" t="s">
        <v>32</v>
      </c>
      <c r="F2705" t="s">
        <v>201</v>
      </c>
      <c r="G2705" t="s">
        <v>87</v>
      </c>
      <c r="H2705" t="s">
        <v>79</v>
      </c>
      <c r="I2705" t="s">
        <v>17</v>
      </c>
      <c r="J2705" t="s">
        <v>17380</v>
      </c>
      <c r="K2705" t="s">
        <v>28</v>
      </c>
    </row>
    <row r="2706" spans="1:11" x14ac:dyDescent="0.35">
      <c r="A2706">
        <v>6114</v>
      </c>
      <c r="B2706" t="s">
        <v>17392</v>
      </c>
      <c r="C2706">
        <v>26</v>
      </c>
      <c r="D2706" t="s">
        <v>17393</v>
      </c>
      <c r="E2706" t="s">
        <v>57</v>
      </c>
      <c r="F2706" t="s">
        <v>32</v>
      </c>
      <c r="G2706" t="s">
        <v>62</v>
      </c>
      <c r="H2706" t="s">
        <v>23</v>
      </c>
      <c r="I2706" t="s">
        <v>146</v>
      </c>
      <c r="J2706" t="s">
        <v>17394</v>
      </c>
      <c r="K2706" t="s">
        <v>76</v>
      </c>
    </row>
    <row r="2707" spans="1:11" x14ac:dyDescent="0.35">
      <c r="A2707">
        <v>6115</v>
      </c>
      <c r="B2707" t="s">
        <v>17395</v>
      </c>
      <c r="C2707">
        <v>28</v>
      </c>
      <c r="D2707" t="s">
        <v>17396</v>
      </c>
      <c r="E2707" t="s">
        <v>177</v>
      </c>
      <c r="F2707" t="s">
        <v>40</v>
      </c>
      <c r="G2707" t="s">
        <v>41</v>
      </c>
      <c r="H2707" t="s">
        <v>42</v>
      </c>
      <c r="I2707" t="s">
        <v>35</v>
      </c>
      <c r="J2707" t="s">
        <v>17397</v>
      </c>
      <c r="K2707" t="s">
        <v>19</v>
      </c>
    </row>
    <row r="2708" spans="1:11" x14ac:dyDescent="0.35">
      <c r="A2708">
        <v>6116</v>
      </c>
      <c r="B2708" t="s">
        <v>17398</v>
      </c>
      <c r="C2708">
        <v>27</v>
      </c>
      <c r="D2708" t="s">
        <v>17399</v>
      </c>
      <c r="E2708" t="s">
        <v>13</v>
      </c>
      <c r="F2708" t="s">
        <v>34</v>
      </c>
      <c r="G2708" t="s">
        <v>120</v>
      </c>
      <c r="H2708" t="s">
        <v>57</v>
      </c>
      <c r="I2708" t="s">
        <v>170</v>
      </c>
      <c r="J2708" t="s">
        <v>17400</v>
      </c>
      <c r="K2708" t="s">
        <v>44</v>
      </c>
    </row>
    <row r="2709" spans="1:11" x14ac:dyDescent="0.35">
      <c r="A2709">
        <v>6119</v>
      </c>
      <c r="B2709" t="s">
        <v>17406</v>
      </c>
      <c r="C2709">
        <v>28</v>
      </c>
      <c r="D2709" t="s">
        <v>17407</v>
      </c>
      <c r="E2709" t="s">
        <v>14</v>
      </c>
      <c r="F2709" t="s">
        <v>67</v>
      </c>
      <c r="G2709" t="s">
        <v>47</v>
      </c>
      <c r="H2709" t="s">
        <v>31</v>
      </c>
      <c r="I2709" t="s">
        <v>102</v>
      </c>
      <c r="J2709" t="s">
        <v>17408</v>
      </c>
      <c r="K2709" t="s">
        <v>37</v>
      </c>
    </row>
    <row r="2710" spans="1:11" x14ac:dyDescent="0.35">
      <c r="A2710">
        <v>6120</v>
      </c>
      <c r="B2710" t="s">
        <v>17409</v>
      </c>
      <c r="C2710">
        <v>28</v>
      </c>
      <c r="D2710" t="s">
        <v>17410</v>
      </c>
      <c r="E2710" t="s">
        <v>133</v>
      </c>
      <c r="F2710" t="s">
        <v>22</v>
      </c>
      <c r="G2710" t="s">
        <v>52</v>
      </c>
      <c r="H2710" t="s">
        <v>13</v>
      </c>
      <c r="I2710" t="s">
        <v>48</v>
      </c>
      <c r="J2710" t="s">
        <v>17411</v>
      </c>
      <c r="K2710" t="s">
        <v>28</v>
      </c>
    </row>
    <row r="2711" spans="1:11" x14ac:dyDescent="0.35">
      <c r="A2711">
        <v>6122</v>
      </c>
      <c r="B2711" t="s">
        <v>17414</v>
      </c>
      <c r="C2711">
        <v>29</v>
      </c>
      <c r="D2711" t="s">
        <v>17415</v>
      </c>
      <c r="E2711" t="s">
        <v>13</v>
      </c>
      <c r="F2711" t="s">
        <v>201</v>
      </c>
      <c r="G2711" t="s">
        <v>80</v>
      </c>
      <c r="H2711" t="s">
        <v>32</v>
      </c>
      <c r="I2711" t="s">
        <v>26</v>
      </c>
      <c r="J2711" t="s">
        <v>17416</v>
      </c>
      <c r="K2711" t="s">
        <v>37</v>
      </c>
    </row>
    <row r="2712" spans="1:11" x14ac:dyDescent="0.35">
      <c r="A2712">
        <v>6124</v>
      </c>
      <c r="B2712" t="s">
        <v>14730</v>
      </c>
      <c r="C2712">
        <v>28</v>
      </c>
      <c r="D2712" t="s">
        <v>17420</v>
      </c>
      <c r="E2712" t="s">
        <v>23</v>
      </c>
      <c r="F2712" t="s">
        <v>13</v>
      </c>
      <c r="G2712" t="s">
        <v>87</v>
      </c>
      <c r="H2712" t="s">
        <v>79</v>
      </c>
      <c r="I2712" t="s">
        <v>35</v>
      </c>
      <c r="J2712" t="s">
        <v>17421</v>
      </c>
      <c r="K2712" t="s">
        <v>28</v>
      </c>
    </row>
    <row r="2713" spans="1:11" x14ac:dyDescent="0.35">
      <c r="A2713">
        <v>6126</v>
      </c>
      <c r="B2713" t="s">
        <v>17425</v>
      </c>
      <c r="C2713">
        <v>29</v>
      </c>
      <c r="D2713" t="s">
        <v>17426</v>
      </c>
      <c r="E2713" t="s">
        <v>34</v>
      </c>
      <c r="F2713" t="s">
        <v>79</v>
      </c>
      <c r="G2713" t="s">
        <v>41</v>
      </c>
      <c r="H2713" t="s">
        <v>42</v>
      </c>
      <c r="I2713" t="s">
        <v>48</v>
      </c>
      <c r="J2713" t="s">
        <v>17427</v>
      </c>
      <c r="K2713" t="s">
        <v>28</v>
      </c>
    </row>
    <row r="2714" spans="1:11" x14ac:dyDescent="0.35">
      <c r="A2714">
        <v>6127</v>
      </c>
      <c r="B2714" t="s">
        <v>17428</v>
      </c>
      <c r="C2714">
        <v>28</v>
      </c>
      <c r="D2714" t="s">
        <v>17429</v>
      </c>
      <c r="E2714" t="s">
        <v>32</v>
      </c>
      <c r="F2714" t="s">
        <v>67</v>
      </c>
      <c r="G2714" t="s">
        <v>15</v>
      </c>
      <c r="H2714" t="s">
        <v>16</v>
      </c>
      <c r="I2714" t="s">
        <v>102</v>
      </c>
      <c r="J2714" t="s">
        <v>17430</v>
      </c>
      <c r="K2714" t="s">
        <v>28</v>
      </c>
    </row>
    <row r="2715" spans="1:11" x14ac:dyDescent="0.35">
      <c r="A2715">
        <v>6129</v>
      </c>
      <c r="B2715" t="s">
        <v>17434</v>
      </c>
      <c r="C2715">
        <v>28</v>
      </c>
      <c r="D2715" t="s">
        <v>17435</v>
      </c>
      <c r="E2715" t="s">
        <v>16</v>
      </c>
      <c r="F2715" t="s">
        <v>177</v>
      </c>
      <c r="G2715" t="s">
        <v>47</v>
      </c>
      <c r="H2715" t="s">
        <v>31</v>
      </c>
      <c r="I2715" t="s">
        <v>48</v>
      </c>
      <c r="J2715" t="s">
        <v>17436</v>
      </c>
      <c r="K2715" t="s">
        <v>19</v>
      </c>
    </row>
    <row r="2716" spans="1:11" x14ac:dyDescent="0.35">
      <c r="A2716">
        <v>6130</v>
      </c>
      <c r="B2716" t="s">
        <v>17437</v>
      </c>
      <c r="C2716">
        <v>30</v>
      </c>
      <c r="D2716" t="s">
        <v>17438</v>
      </c>
      <c r="E2716" t="s">
        <v>40</v>
      </c>
      <c r="F2716" t="s">
        <v>201</v>
      </c>
      <c r="G2716" t="s">
        <v>33</v>
      </c>
      <c r="H2716" t="s">
        <v>34</v>
      </c>
      <c r="I2716" t="s">
        <v>102</v>
      </c>
      <c r="J2716" t="s">
        <v>17439</v>
      </c>
      <c r="K2716" t="s">
        <v>37</v>
      </c>
    </row>
    <row r="2717" spans="1:11" x14ac:dyDescent="0.35">
      <c r="A2717">
        <v>6132</v>
      </c>
      <c r="B2717" t="s">
        <v>17443</v>
      </c>
      <c r="C2717">
        <v>27</v>
      </c>
      <c r="D2717" t="s">
        <v>17444</v>
      </c>
      <c r="E2717" t="s">
        <v>32</v>
      </c>
      <c r="F2717" t="s">
        <v>201</v>
      </c>
      <c r="G2717" t="s">
        <v>87</v>
      </c>
      <c r="H2717" t="s">
        <v>79</v>
      </c>
      <c r="I2717" t="s">
        <v>146</v>
      </c>
      <c r="J2717" t="s">
        <v>17445</v>
      </c>
      <c r="K2717" t="s">
        <v>19</v>
      </c>
    </row>
    <row r="2718" spans="1:11" x14ac:dyDescent="0.35">
      <c r="A2718">
        <v>6136</v>
      </c>
      <c r="B2718" t="s">
        <v>6668</v>
      </c>
      <c r="C2718">
        <v>27</v>
      </c>
      <c r="D2718" t="s">
        <v>17455</v>
      </c>
      <c r="E2718" t="s">
        <v>177</v>
      </c>
      <c r="F2718" t="s">
        <v>31</v>
      </c>
      <c r="G2718" t="s">
        <v>47</v>
      </c>
      <c r="H2718" t="s">
        <v>31</v>
      </c>
      <c r="I2718" t="s">
        <v>102</v>
      </c>
      <c r="J2718" t="s">
        <v>17456</v>
      </c>
      <c r="K2718" t="s">
        <v>37</v>
      </c>
    </row>
    <row r="2719" spans="1:11" x14ac:dyDescent="0.35">
      <c r="A2719">
        <v>6137</v>
      </c>
      <c r="B2719" t="s">
        <v>17457</v>
      </c>
      <c r="C2719">
        <v>30</v>
      </c>
      <c r="D2719" t="s">
        <v>17458</v>
      </c>
      <c r="E2719" t="s">
        <v>32</v>
      </c>
      <c r="F2719" t="s">
        <v>133</v>
      </c>
      <c r="G2719" t="s">
        <v>52</v>
      </c>
      <c r="H2719" t="s">
        <v>13</v>
      </c>
      <c r="I2719" t="s">
        <v>35</v>
      </c>
      <c r="J2719" t="s">
        <v>17459</v>
      </c>
      <c r="K2719" t="s">
        <v>37</v>
      </c>
    </row>
    <row r="2720" spans="1:11" x14ac:dyDescent="0.35">
      <c r="A2720">
        <v>6138</v>
      </c>
      <c r="B2720" t="s">
        <v>10968</v>
      </c>
      <c r="C2720">
        <v>29</v>
      </c>
      <c r="D2720" t="s">
        <v>17460</v>
      </c>
      <c r="E2720" t="s">
        <v>169</v>
      </c>
      <c r="F2720" t="s">
        <v>169</v>
      </c>
      <c r="G2720" t="s">
        <v>41</v>
      </c>
      <c r="H2720" t="s">
        <v>42</v>
      </c>
      <c r="I2720" t="s">
        <v>153</v>
      </c>
      <c r="J2720" t="s">
        <v>17461</v>
      </c>
      <c r="K2720" t="s">
        <v>28</v>
      </c>
    </row>
    <row r="2721" spans="1:11" x14ac:dyDescent="0.35">
      <c r="A2721">
        <v>6139</v>
      </c>
      <c r="B2721" t="s">
        <v>17462</v>
      </c>
      <c r="C2721">
        <v>29</v>
      </c>
      <c r="D2721" t="s">
        <v>17463</v>
      </c>
      <c r="E2721" t="s">
        <v>25</v>
      </c>
      <c r="F2721" t="s">
        <v>67</v>
      </c>
      <c r="G2721" t="s">
        <v>15</v>
      </c>
      <c r="H2721" t="s">
        <v>16</v>
      </c>
      <c r="I2721" t="s">
        <v>68</v>
      </c>
      <c r="J2721" t="s">
        <v>17464</v>
      </c>
      <c r="K2721" t="s">
        <v>76</v>
      </c>
    </row>
    <row r="2722" spans="1:11" x14ac:dyDescent="0.35">
      <c r="A2722">
        <v>6143</v>
      </c>
      <c r="B2722" t="s">
        <v>17472</v>
      </c>
      <c r="C2722">
        <v>28</v>
      </c>
      <c r="D2722" t="s">
        <v>17473</v>
      </c>
      <c r="E2722" t="s">
        <v>177</v>
      </c>
      <c r="F2722" t="s">
        <v>34</v>
      </c>
      <c r="G2722" t="s">
        <v>52</v>
      </c>
      <c r="H2722" t="s">
        <v>13</v>
      </c>
      <c r="I2722" t="s">
        <v>26</v>
      </c>
      <c r="J2722" t="s">
        <v>17474</v>
      </c>
      <c r="K2722" t="s">
        <v>28</v>
      </c>
    </row>
    <row r="2723" spans="1:11" x14ac:dyDescent="0.35">
      <c r="A2723">
        <v>6147</v>
      </c>
      <c r="B2723" t="s">
        <v>13155</v>
      </c>
      <c r="C2723">
        <v>29</v>
      </c>
      <c r="D2723" t="s">
        <v>17483</v>
      </c>
      <c r="E2723" t="s">
        <v>25</v>
      </c>
      <c r="F2723" t="s">
        <v>133</v>
      </c>
      <c r="G2723" t="s">
        <v>15</v>
      </c>
      <c r="H2723" t="s">
        <v>16</v>
      </c>
      <c r="I2723" t="s">
        <v>53</v>
      </c>
      <c r="J2723" t="s">
        <v>17484</v>
      </c>
      <c r="K2723" t="s">
        <v>37</v>
      </c>
    </row>
    <row r="2724" spans="1:11" x14ac:dyDescent="0.35">
      <c r="A2724">
        <v>6148</v>
      </c>
      <c r="B2724" t="s">
        <v>17485</v>
      </c>
      <c r="C2724">
        <v>28</v>
      </c>
      <c r="D2724" t="s">
        <v>17486</v>
      </c>
      <c r="E2724" t="s">
        <v>57</v>
      </c>
      <c r="F2724" t="s">
        <v>32</v>
      </c>
      <c r="G2724" t="s">
        <v>62</v>
      </c>
      <c r="H2724" t="s">
        <v>23</v>
      </c>
      <c r="I2724" t="s">
        <v>17</v>
      </c>
      <c r="J2724" t="s">
        <v>17487</v>
      </c>
      <c r="K2724" t="s">
        <v>44</v>
      </c>
    </row>
    <row r="2725" spans="1:11" x14ac:dyDescent="0.35">
      <c r="A2725">
        <v>6150</v>
      </c>
      <c r="B2725" t="s">
        <v>17491</v>
      </c>
      <c r="C2725">
        <v>27</v>
      </c>
      <c r="D2725" t="s">
        <v>17492</v>
      </c>
      <c r="E2725" t="s">
        <v>16</v>
      </c>
      <c r="F2725" t="s">
        <v>32</v>
      </c>
      <c r="G2725" t="s">
        <v>41</v>
      </c>
      <c r="H2725" t="s">
        <v>42</v>
      </c>
      <c r="I2725" t="s">
        <v>17</v>
      </c>
      <c r="J2725" t="s">
        <v>17493</v>
      </c>
      <c r="K2725" t="s">
        <v>76</v>
      </c>
    </row>
    <row r="2726" spans="1:11" x14ac:dyDescent="0.35">
      <c r="A2726">
        <v>6153</v>
      </c>
      <c r="B2726" t="s">
        <v>17500</v>
      </c>
      <c r="C2726">
        <v>29</v>
      </c>
      <c r="D2726" t="s">
        <v>17501</v>
      </c>
      <c r="E2726" t="s">
        <v>101</v>
      </c>
      <c r="F2726" t="s">
        <v>149</v>
      </c>
      <c r="G2726" t="s">
        <v>87</v>
      </c>
      <c r="H2726" t="s">
        <v>79</v>
      </c>
      <c r="I2726" t="s">
        <v>35</v>
      </c>
      <c r="J2726" t="s">
        <v>17502</v>
      </c>
      <c r="K2726" t="s">
        <v>76</v>
      </c>
    </row>
    <row r="2727" spans="1:11" x14ac:dyDescent="0.35">
      <c r="A2727">
        <v>6154</v>
      </c>
      <c r="B2727" t="s">
        <v>17503</v>
      </c>
      <c r="C2727">
        <v>27</v>
      </c>
      <c r="D2727" t="s">
        <v>17504</v>
      </c>
      <c r="E2727" t="s">
        <v>14</v>
      </c>
      <c r="F2727" t="s">
        <v>177</v>
      </c>
      <c r="G2727" t="s">
        <v>15</v>
      </c>
      <c r="H2727" t="s">
        <v>16</v>
      </c>
      <c r="I2727" t="s">
        <v>170</v>
      </c>
      <c r="J2727" t="s">
        <v>17505</v>
      </c>
      <c r="K2727" t="s">
        <v>44</v>
      </c>
    </row>
    <row r="2728" spans="1:11" x14ac:dyDescent="0.35">
      <c r="A2728">
        <v>6155</v>
      </c>
      <c r="B2728" t="s">
        <v>17506</v>
      </c>
      <c r="C2728">
        <v>29</v>
      </c>
      <c r="D2728" t="s">
        <v>17507</v>
      </c>
      <c r="E2728" t="s">
        <v>25</v>
      </c>
      <c r="F2728" t="s">
        <v>149</v>
      </c>
      <c r="G2728" t="s">
        <v>62</v>
      </c>
      <c r="H2728" t="s">
        <v>23</v>
      </c>
      <c r="I2728" t="s">
        <v>17</v>
      </c>
      <c r="J2728" t="s">
        <v>17508</v>
      </c>
      <c r="K2728" t="s">
        <v>76</v>
      </c>
    </row>
    <row r="2729" spans="1:11" x14ac:dyDescent="0.35">
      <c r="A2729">
        <v>6156</v>
      </c>
      <c r="B2729" t="s">
        <v>17509</v>
      </c>
      <c r="C2729">
        <v>29</v>
      </c>
      <c r="D2729" t="s">
        <v>17510</v>
      </c>
      <c r="E2729" t="s">
        <v>23</v>
      </c>
      <c r="F2729" t="s">
        <v>177</v>
      </c>
      <c r="G2729" t="s">
        <v>80</v>
      </c>
      <c r="H2729" t="s">
        <v>32</v>
      </c>
      <c r="I2729" t="s">
        <v>63</v>
      </c>
      <c r="J2729" t="s">
        <v>17511</v>
      </c>
      <c r="K2729" t="s">
        <v>37</v>
      </c>
    </row>
    <row r="2730" spans="1:11" x14ac:dyDescent="0.35">
      <c r="A2730">
        <v>6157</v>
      </c>
      <c r="B2730" t="s">
        <v>17512</v>
      </c>
      <c r="C2730">
        <v>29</v>
      </c>
      <c r="D2730" t="s">
        <v>17513</v>
      </c>
      <c r="E2730" t="s">
        <v>79</v>
      </c>
      <c r="F2730" t="s">
        <v>14</v>
      </c>
      <c r="G2730" t="s">
        <v>62</v>
      </c>
      <c r="H2730" t="s">
        <v>23</v>
      </c>
      <c r="I2730" t="s">
        <v>102</v>
      </c>
      <c r="J2730" t="s">
        <v>17514</v>
      </c>
      <c r="K2730" t="s">
        <v>37</v>
      </c>
    </row>
    <row r="2731" spans="1:11" x14ac:dyDescent="0.35">
      <c r="A2731">
        <v>6161</v>
      </c>
      <c r="B2731" t="s">
        <v>17524</v>
      </c>
      <c r="C2731">
        <v>28</v>
      </c>
      <c r="D2731" t="s">
        <v>17525</v>
      </c>
      <c r="E2731" t="s">
        <v>34</v>
      </c>
      <c r="F2731" t="s">
        <v>177</v>
      </c>
      <c r="G2731" t="s">
        <v>52</v>
      </c>
      <c r="H2731" t="s">
        <v>13</v>
      </c>
      <c r="I2731" t="s">
        <v>91</v>
      </c>
      <c r="J2731" t="s">
        <v>17526</v>
      </c>
      <c r="K2731" t="s">
        <v>37</v>
      </c>
    </row>
    <row r="2732" spans="1:11" x14ac:dyDescent="0.35">
      <c r="A2732">
        <v>6163</v>
      </c>
      <c r="B2732" t="s">
        <v>17530</v>
      </c>
      <c r="C2732">
        <v>27</v>
      </c>
      <c r="D2732" t="s">
        <v>17531</v>
      </c>
      <c r="E2732" t="s">
        <v>34</v>
      </c>
      <c r="F2732" t="s">
        <v>13</v>
      </c>
      <c r="G2732" t="s">
        <v>87</v>
      </c>
      <c r="H2732" t="s">
        <v>79</v>
      </c>
      <c r="I2732" t="s">
        <v>91</v>
      </c>
      <c r="J2732" t="s">
        <v>17532</v>
      </c>
      <c r="K2732" t="s">
        <v>19</v>
      </c>
    </row>
    <row r="2733" spans="1:11" x14ac:dyDescent="0.35">
      <c r="A2733">
        <v>6165</v>
      </c>
      <c r="B2733" t="s">
        <v>17536</v>
      </c>
      <c r="C2733">
        <v>28</v>
      </c>
      <c r="D2733" t="s">
        <v>17537</v>
      </c>
      <c r="E2733" t="s">
        <v>101</v>
      </c>
      <c r="F2733" t="s">
        <v>25</v>
      </c>
      <c r="G2733" t="s">
        <v>120</v>
      </c>
      <c r="H2733" t="s">
        <v>57</v>
      </c>
      <c r="I2733" t="s">
        <v>53</v>
      </c>
      <c r="J2733" t="s">
        <v>17538</v>
      </c>
      <c r="K2733" t="s">
        <v>28</v>
      </c>
    </row>
    <row r="2734" spans="1:11" x14ac:dyDescent="0.35">
      <c r="A2734">
        <v>6167</v>
      </c>
      <c r="B2734" t="s">
        <v>17542</v>
      </c>
      <c r="C2734">
        <v>26</v>
      </c>
      <c r="D2734" t="s">
        <v>17543</v>
      </c>
      <c r="E2734" t="s">
        <v>67</v>
      </c>
      <c r="F2734" t="s">
        <v>67</v>
      </c>
      <c r="G2734" t="s">
        <v>87</v>
      </c>
      <c r="H2734" t="s">
        <v>79</v>
      </c>
      <c r="I2734" t="s">
        <v>102</v>
      </c>
      <c r="J2734" t="s">
        <v>17544</v>
      </c>
      <c r="K2734" t="s">
        <v>76</v>
      </c>
    </row>
    <row r="2735" spans="1:11" x14ac:dyDescent="0.35">
      <c r="A2735">
        <v>6169</v>
      </c>
      <c r="B2735" t="s">
        <v>17548</v>
      </c>
      <c r="C2735">
        <v>28</v>
      </c>
      <c r="D2735" t="s">
        <v>17549</v>
      </c>
      <c r="E2735" t="s">
        <v>79</v>
      </c>
      <c r="F2735" t="s">
        <v>133</v>
      </c>
      <c r="G2735" t="s">
        <v>47</v>
      </c>
      <c r="H2735" t="s">
        <v>31</v>
      </c>
      <c r="I2735" t="s">
        <v>116</v>
      </c>
      <c r="J2735" t="s">
        <v>17550</v>
      </c>
      <c r="K2735" t="s">
        <v>37</v>
      </c>
    </row>
    <row r="2736" spans="1:11" x14ac:dyDescent="0.35">
      <c r="A2736">
        <v>6170</v>
      </c>
      <c r="B2736" t="s">
        <v>17551</v>
      </c>
      <c r="C2736">
        <v>26</v>
      </c>
      <c r="D2736" t="s">
        <v>17552</v>
      </c>
      <c r="E2736" t="s">
        <v>101</v>
      </c>
      <c r="F2736" t="s">
        <v>22</v>
      </c>
      <c r="G2736" t="s">
        <v>87</v>
      </c>
      <c r="H2736" t="s">
        <v>79</v>
      </c>
      <c r="I2736" t="s">
        <v>91</v>
      </c>
      <c r="J2736" t="s">
        <v>17553</v>
      </c>
      <c r="K2736" t="s">
        <v>76</v>
      </c>
    </row>
    <row r="2737" spans="1:11" x14ac:dyDescent="0.35">
      <c r="A2737">
        <v>6173</v>
      </c>
      <c r="B2737" t="s">
        <v>17558</v>
      </c>
      <c r="C2737">
        <v>26</v>
      </c>
      <c r="D2737" t="s">
        <v>17559</v>
      </c>
      <c r="E2737" t="s">
        <v>23</v>
      </c>
      <c r="F2737" t="s">
        <v>101</v>
      </c>
      <c r="G2737" t="s">
        <v>62</v>
      </c>
      <c r="H2737" t="s">
        <v>23</v>
      </c>
      <c r="I2737" t="s">
        <v>68</v>
      </c>
      <c r="J2737" t="s">
        <v>17560</v>
      </c>
      <c r="K2737" t="s">
        <v>37</v>
      </c>
    </row>
    <row r="2738" spans="1:11" x14ac:dyDescent="0.35">
      <c r="A2738">
        <v>6177</v>
      </c>
      <c r="B2738" t="s">
        <v>17569</v>
      </c>
      <c r="C2738">
        <v>30</v>
      </c>
      <c r="D2738" t="s">
        <v>17570</v>
      </c>
      <c r="E2738" t="s">
        <v>133</v>
      </c>
      <c r="F2738" t="s">
        <v>34</v>
      </c>
      <c r="G2738" t="s">
        <v>33</v>
      </c>
      <c r="H2738" t="s">
        <v>34</v>
      </c>
      <c r="I2738" t="s">
        <v>170</v>
      </c>
      <c r="J2738" t="s">
        <v>17571</v>
      </c>
      <c r="K2738" t="s">
        <v>76</v>
      </c>
    </row>
    <row r="2739" spans="1:11" x14ac:dyDescent="0.35">
      <c r="A2739">
        <v>6179</v>
      </c>
      <c r="B2739" t="s">
        <v>17575</v>
      </c>
      <c r="C2739">
        <v>29</v>
      </c>
      <c r="D2739" t="s">
        <v>17576</v>
      </c>
      <c r="E2739" t="s">
        <v>34</v>
      </c>
      <c r="F2739" t="s">
        <v>133</v>
      </c>
      <c r="G2739" t="s">
        <v>33</v>
      </c>
      <c r="H2739" t="s">
        <v>34</v>
      </c>
      <c r="I2739" t="s">
        <v>68</v>
      </c>
      <c r="J2739" t="s">
        <v>17577</v>
      </c>
      <c r="K2739" t="s">
        <v>28</v>
      </c>
    </row>
    <row r="2740" spans="1:11" x14ac:dyDescent="0.35">
      <c r="A2740">
        <v>6180</v>
      </c>
      <c r="B2740" t="s">
        <v>3151</v>
      </c>
      <c r="C2740">
        <v>30</v>
      </c>
      <c r="D2740" t="s">
        <v>17578</v>
      </c>
      <c r="E2740" t="s">
        <v>149</v>
      </c>
      <c r="F2740" t="s">
        <v>57</v>
      </c>
      <c r="G2740" t="s">
        <v>62</v>
      </c>
      <c r="H2740" t="s">
        <v>23</v>
      </c>
      <c r="I2740" t="s">
        <v>68</v>
      </c>
      <c r="J2740" t="s">
        <v>17579</v>
      </c>
      <c r="K2740" t="s">
        <v>37</v>
      </c>
    </row>
    <row r="2741" spans="1:11" x14ac:dyDescent="0.35">
      <c r="A2741">
        <v>6182</v>
      </c>
      <c r="B2741" t="s">
        <v>17583</v>
      </c>
      <c r="C2741">
        <v>27</v>
      </c>
      <c r="D2741" t="s">
        <v>17584</v>
      </c>
      <c r="E2741" t="s">
        <v>101</v>
      </c>
      <c r="F2741" t="s">
        <v>101</v>
      </c>
      <c r="G2741" t="s">
        <v>80</v>
      </c>
      <c r="H2741" t="s">
        <v>32</v>
      </c>
      <c r="I2741" t="s">
        <v>91</v>
      </c>
      <c r="J2741" t="s">
        <v>17585</v>
      </c>
      <c r="K2741" t="s">
        <v>28</v>
      </c>
    </row>
    <row r="2742" spans="1:11" x14ac:dyDescent="0.35">
      <c r="A2742">
        <v>6183</v>
      </c>
      <c r="B2742" t="s">
        <v>17586</v>
      </c>
      <c r="C2742">
        <v>26</v>
      </c>
      <c r="D2742" t="s">
        <v>17587</v>
      </c>
      <c r="E2742" t="s">
        <v>31</v>
      </c>
      <c r="F2742" t="s">
        <v>57</v>
      </c>
      <c r="G2742" t="s">
        <v>15</v>
      </c>
      <c r="H2742" t="s">
        <v>16</v>
      </c>
      <c r="I2742" t="s">
        <v>102</v>
      </c>
      <c r="J2742" t="s">
        <v>17588</v>
      </c>
      <c r="K2742" t="s">
        <v>19</v>
      </c>
    </row>
    <row r="2743" spans="1:11" x14ac:dyDescent="0.35">
      <c r="A2743">
        <v>6185</v>
      </c>
      <c r="B2743" t="s">
        <v>17591</v>
      </c>
      <c r="C2743">
        <v>28</v>
      </c>
      <c r="D2743" t="s">
        <v>17592</v>
      </c>
      <c r="E2743" t="s">
        <v>13</v>
      </c>
      <c r="F2743" t="s">
        <v>201</v>
      </c>
      <c r="G2743" t="s">
        <v>41</v>
      </c>
      <c r="H2743" t="s">
        <v>42</v>
      </c>
      <c r="I2743" t="s">
        <v>116</v>
      </c>
      <c r="J2743" t="s">
        <v>17593</v>
      </c>
      <c r="K2743" t="s">
        <v>37</v>
      </c>
    </row>
    <row r="2744" spans="1:11" x14ac:dyDescent="0.35">
      <c r="A2744">
        <v>6187</v>
      </c>
      <c r="B2744" t="s">
        <v>17597</v>
      </c>
      <c r="C2744">
        <v>27</v>
      </c>
      <c r="D2744" t="s">
        <v>17598</v>
      </c>
      <c r="E2744" t="s">
        <v>25</v>
      </c>
      <c r="F2744" t="s">
        <v>101</v>
      </c>
      <c r="G2744" t="s">
        <v>41</v>
      </c>
      <c r="H2744" t="s">
        <v>42</v>
      </c>
      <c r="I2744" t="s">
        <v>116</v>
      </c>
      <c r="J2744" t="s">
        <v>17599</v>
      </c>
      <c r="K2744" t="s">
        <v>19</v>
      </c>
    </row>
    <row r="2745" spans="1:11" x14ac:dyDescent="0.35">
      <c r="A2745">
        <v>6192</v>
      </c>
      <c r="B2745" t="s">
        <v>17612</v>
      </c>
      <c r="C2745">
        <v>28</v>
      </c>
      <c r="D2745" t="s">
        <v>17613</v>
      </c>
      <c r="E2745" t="s">
        <v>201</v>
      </c>
      <c r="F2745" t="s">
        <v>22</v>
      </c>
      <c r="G2745" t="s">
        <v>62</v>
      </c>
      <c r="H2745" t="s">
        <v>23</v>
      </c>
      <c r="I2745" t="s">
        <v>88</v>
      </c>
      <c r="J2745" t="s">
        <v>17614</v>
      </c>
      <c r="K2745" t="s">
        <v>76</v>
      </c>
    </row>
    <row r="2746" spans="1:11" x14ac:dyDescent="0.35">
      <c r="A2746">
        <v>6195</v>
      </c>
      <c r="B2746" t="s">
        <v>17621</v>
      </c>
      <c r="C2746">
        <v>29</v>
      </c>
      <c r="D2746" t="s">
        <v>17622</v>
      </c>
      <c r="E2746" t="s">
        <v>169</v>
      </c>
      <c r="F2746" t="s">
        <v>32</v>
      </c>
      <c r="G2746" t="s">
        <v>120</v>
      </c>
      <c r="H2746" t="s">
        <v>57</v>
      </c>
      <c r="I2746" t="s">
        <v>53</v>
      </c>
      <c r="J2746">
        <f>1-107-213-6701</f>
        <v>-7020</v>
      </c>
      <c r="K2746" t="s">
        <v>19</v>
      </c>
    </row>
    <row r="2747" spans="1:11" x14ac:dyDescent="0.35">
      <c r="A2747">
        <v>6196</v>
      </c>
      <c r="B2747" t="s">
        <v>17623</v>
      </c>
      <c r="C2747">
        <v>28</v>
      </c>
      <c r="D2747" t="s">
        <v>17624</v>
      </c>
      <c r="E2747" t="s">
        <v>67</v>
      </c>
      <c r="F2747" t="s">
        <v>13</v>
      </c>
      <c r="G2747" t="s">
        <v>87</v>
      </c>
      <c r="H2747" t="s">
        <v>79</v>
      </c>
      <c r="I2747" t="s">
        <v>17</v>
      </c>
      <c r="J2747" t="s">
        <v>17625</v>
      </c>
      <c r="K2747" t="s">
        <v>37</v>
      </c>
    </row>
    <row r="2748" spans="1:11" x14ac:dyDescent="0.35">
      <c r="A2748">
        <v>6198</v>
      </c>
      <c r="B2748" t="s">
        <v>17629</v>
      </c>
      <c r="C2748">
        <v>29</v>
      </c>
      <c r="D2748" t="s">
        <v>17630</v>
      </c>
      <c r="E2748" t="s">
        <v>101</v>
      </c>
      <c r="F2748" t="s">
        <v>79</v>
      </c>
      <c r="G2748" t="s">
        <v>52</v>
      </c>
      <c r="H2748" t="s">
        <v>13</v>
      </c>
      <c r="I2748" t="s">
        <v>146</v>
      </c>
      <c r="J2748" t="s">
        <v>17631</v>
      </c>
      <c r="K2748" t="s">
        <v>76</v>
      </c>
    </row>
    <row r="2749" spans="1:11" x14ac:dyDescent="0.35">
      <c r="A2749">
        <v>6201</v>
      </c>
      <c r="B2749" t="s">
        <v>17637</v>
      </c>
      <c r="C2749">
        <v>30</v>
      </c>
      <c r="D2749" t="s">
        <v>17638</v>
      </c>
      <c r="E2749" t="s">
        <v>14</v>
      </c>
      <c r="F2749" t="s">
        <v>32</v>
      </c>
      <c r="G2749" t="s">
        <v>62</v>
      </c>
      <c r="H2749" t="s">
        <v>23</v>
      </c>
      <c r="I2749" t="s">
        <v>26</v>
      </c>
      <c r="J2749" t="s">
        <v>17639</v>
      </c>
      <c r="K2749" t="s">
        <v>28</v>
      </c>
    </row>
    <row r="2750" spans="1:11" x14ac:dyDescent="0.35">
      <c r="A2750">
        <v>6205</v>
      </c>
      <c r="B2750" t="s">
        <v>17648</v>
      </c>
      <c r="C2750">
        <v>26</v>
      </c>
      <c r="D2750" t="s">
        <v>17649</v>
      </c>
      <c r="E2750" t="s">
        <v>169</v>
      </c>
      <c r="F2750" t="s">
        <v>22</v>
      </c>
      <c r="G2750" t="s">
        <v>33</v>
      </c>
      <c r="H2750" t="s">
        <v>34</v>
      </c>
      <c r="I2750" t="s">
        <v>146</v>
      </c>
      <c r="J2750" t="s">
        <v>17650</v>
      </c>
      <c r="K2750" t="s">
        <v>37</v>
      </c>
    </row>
    <row r="2751" spans="1:11" x14ac:dyDescent="0.35">
      <c r="A2751">
        <v>6207</v>
      </c>
      <c r="B2751" t="s">
        <v>17653</v>
      </c>
      <c r="C2751">
        <v>30</v>
      </c>
      <c r="D2751" t="s">
        <v>17654</v>
      </c>
      <c r="E2751" t="s">
        <v>149</v>
      </c>
      <c r="F2751" t="s">
        <v>201</v>
      </c>
      <c r="G2751" t="s">
        <v>62</v>
      </c>
      <c r="H2751" t="s">
        <v>23</v>
      </c>
      <c r="I2751" t="s">
        <v>63</v>
      </c>
      <c r="J2751" t="s">
        <v>17655</v>
      </c>
      <c r="K2751" t="s">
        <v>37</v>
      </c>
    </row>
    <row r="2752" spans="1:11" x14ac:dyDescent="0.35">
      <c r="A2752">
        <v>6208</v>
      </c>
      <c r="B2752" t="s">
        <v>17656</v>
      </c>
      <c r="C2752">
        <v>28</v>
      </c>
      <c r="D2752" t="s">
        <v>17657</v>
      </c>
      <c r="E2752" t="s">
        <v>32</v>
      </c>
      <c r="F2752" t="s">
        <v>67</v>
      </c>
      <c r="G2752" t="s">
        <v>15</v>
      </c>
      <c r="H2752" t="s">
        <v>16</v>
      </c>
      <c r="I2752" t="s">
        <v>68</v>
      </c>
      <c r="J2752" t="s">
        <v>17658</v>
      </c>
      <c r="K2752" t="s">
        <v>37</v>
      </c>
    </row>
    <row r="2753" spans="1:11" x14ac:dyDescent="0.35">
      <c r="A2753">
        <v>6211</v>
      </c>
      <c r="B2753" t="s">
        <v>17665</v>
      </c>
      <c r="C2753">
        <v>29</v>
      </c>
      <c r="D2753" t="s">
        <v>17666</v>
      </c>
      <c r="E2753" t="s">
        <v>34</v>
      </c>
      <c r="F2753" t="s">
        <v>133</v>
      </c>
      <c r="G2753" t="s">
        <v>80</v>
      </c>
      <c r="H2753" t="s">
        <v>32</v>
      </c>
      <c r="I2753" t="s">
        <v>91</v>
      </c>
      <c r="J2753">
        <v>8741789288</v>
      </c>
      <c r="K2753" t="s">
        <v>28</v>
      </c>
    </row>
    <row r="2754" spans="1:11" x14ac:dyDescent="0.35">
      <c r="A2754">
        <v>6213</v>
      </c>
      <c r="B2754" t="s">
        <v>17670</v>
      </c>
      <c r="C2754">
        <v>28</v>
      </c>
      <c r="D2754" t="s">
        <v>17671</v>
      </c>
      <c r="E2754" t="s">
        <v>23</v>
      </c>
      <c r="F2754" t="s">
        <v>22</v>
      </c>
      <c r="G2754" t="s">
        <v>47</v>
      </c>
      <c r="H2754" t="s">
        <v>31</v>
      </c>
      <c r="I2754" t="s">
        <v>68</v>
      </c>
      <c r="J2754" t="s">
        <v>17672</v>
      </c>
      <c r="K2754" t="s">
        <v>37</v>
      </c>
    </row>
    <row r="2755" spans="1:11" x14ac:dyDescent="0.35">
      <c r="A2755">
        <v>6215</v>
      </c>
      <c r="B2755" t="s">
        <v>17676</v>
      </c>
      <c r="C2755">
        <v>26</v>
      </c>
      <c r="D2755" t="s">
        <v>17677</v>
      </c>
      <c r="E2755" t="s">
        <v>149</v>
      </c>
      <c r="F2755" t="s">
        <v>23</v>
      </c>
      <c r="G2755" t="s">
        <v>24</v>
      </c>
      <c r="H2755" t="s">
        <v>25</v>
      </c>
      <c r="I2755" t="s">
        <v>116</v>
      </c>
      <c r="J2755" t="s">
        <v>17678</v>
      </c>
      <c r="K2755" t="s">
        <v>37</v>
      </c>
    </row>
    <row r="2756" spans="1:11" x14ac:dyDescent="0.35">
      <c r="A2756">
        <v>6216</v>
      </c>
      <c r="B2756" t="s">
        <v>17679</v>
      </c>
      <c r="C2756">
        <v>29</v>
      </c>
      <c r="D2756" t="s">
        <v>17680</v>
      </c>
      <c r="E2756" t="s">
        <v>16</v>
      </c>
      <c r="F2756" t="s">
        <v>101</v>
      </c>
      <c r="G2756" t="s">
        <v>15</v>
      </c>
      <c r="H2756" t="s">
        <v>16</v>
      </c>
      <c r="I2756" t="s">
        <v>17</v>
      </c>
      <c r="J2756" t="s">
        <v>17681</v>
      </c>
      <c r="K2756" t="s">
        <v>76</v>
      </c>
    </row>
    <row r="2757" spans="1:11" x14ac:dyDescent="0.35">
      <c r="A2757">
        <v>6217</v>
      </c>
      <c r="B2757" t="s">
        <v>17682</v>
      </c>
      <c r="C2757">
        <v>29</v>
      </c>
      <c r="D2757" t="s">
        <v>17683</v>
      </c>
      <c r="E2757" t="s">
        <v>40</v>
      </c>
      <c r="F2757" t="s">
        <v>14</v>
      </c>
      <c r="G2757" t="s">
        <v>87</v>
      </c>
      <c r="H2757" t="s">
        <v>79</v>
      </c>
      <c r="I2757" t="s">
        <v>63</v>
      </c>
      <c r="J2757" t="s">
        <v>17684</v>
      </c>
      <c r="K2757" t="s">
        <v>76</v>
      </c>
    </row>
    <row r="2758" spans="1:11" x14ac:dyDescent="0.35">
      <c r="A2758">
        <v>6218</v>
      </c>
      <c r="B2758" t="s">
        <v>17685</v>
      </c>
      <c r="C2758">
        <v>28</v>
      </c>
      <c r="D2758" t="s">
        <v>17686</v>
      </c>
      <c r="E2758" t="s">
        <v>201</v>
      </c>
      <c r="F2758" t="s">
        <v>42</v>
      </c>
      <c r="G2758" t="s">
        <v>47</v>
      </c>
      <c r="H2758" t="s">
        <v>31</v>
      </c>
      <c r="I2758" t="s">
        <v>48</v>
      </c>
      <c r="J2758" t="s">
        <v>17687</v>
      </c>
      <c r="K2758" t="s">
        <v>76</v>
      </c>
    </row>
    <row r="2759" spans="1:11" x14ac:dyDescent="0.35">
      <c r="A2759">
        <v>6221</v>
      </c>
      <c r="B2759" t="s">
        <v>17693</v>
      </c>
      <c r="C2759">
        <v>26</v>
      </c>
      <c r="D2759" t="s">
        <v>17694</v>
      </c>
      <c r="E2759" t="s">
        <v>32</v>
      </c>
      <c r="F2759" t="s">
        <v>42</v>
      </c>
      <c r="G2759" t="s">
        <v>87</v>
      </c>
      <c r="H2759" t="s">
        <v>79</v>
      </c>
      <c r="I2759" t="s">
        <v>58</v>
      </c>
      <c r="J2759" t="s">
        <v>17695</v>
      </c>
      <c r="K2759" t="s">
        <v>76</v>
      </c>
    </row>
    <row r="2760" spans="1:11" x14ac:dyDescent="0.35">
      <c r="A2760">
        <v>6223</v>
      </c>
      <c r="B2760" t="s">
        <v>17699</v>
      </c>
      <c r="C2760">
        <v>27</v>
      </c>
      <c r="D2760" t="s">
        <v>17700</v>
      </c>
      <c r="E2760" t="s">
        <v>201</v>
      </c>
      <c r="F2760" t="s">
        <v>42</v>
      </c>
      <c r="G2760" t="s">
        <v>52</v>
      </c>
      <c r="H2760" t="s">
        <v>13</v>
      </c>
      <c r="I2760" t="s">
        <v>68</v>
      </c>
      <c r="J2760" t="s">
        <v>17701</v>
      </c>
      <c r="K2760" t="s">
        <v>37</v>
      </c>
    </row>
    <row r="2761" spans="1:11" x14ac:dyDescent="0.35">
      <c r="A2761">
        <v>6224</v>
      </c>
      <c r="B2761" t="s">
        <v>17702</v>
      </c>
      <c r="C2761">
        <v>26</v>
      </c>
      <c r="D2761" t="s">
        <v>17703</v>
      </c>
      <c r="E2761" t="s">
        <v>22</v>
      </c>
      <c r="F2761" t="s">
        <v>149</v>
      </c>
      <c r="G2761" t="s">
        <v>24</v>
      </c>
      <c r="H2761" t="s">
        <v>25</v>
      </c>
      <c r="I2761" t="s">
        <v>63</v>
      </c>
      <c r="J2761" t="s">
        <v>17704</v>
      </c>
      <c r="K2761" t="s">
        <v>28</v>
      </c>
    </row>
    <row r="2762" spans="1:11" x14ac:dyDescent="0.35">
      <c r="A2762">
        <v>6225</v>
      </c>
      <c r="B2762" t="s">
        <v>17705</v>
      </c>
      <c r="C2762">
        <v>30</v>
      </c>
      <c r="D2762" t="s">
        <v>17706</v>
      </c>
      <c r="E2762" t="s">
        <v>133</v>
      </c>
      <c r="F2762" t="s">
        <v>13</v>
      </c>
      <c r="G2762" t="s">
        <v>41</v>
      </c>
      <c r="H2762" t="s">
        <v>42</v>
      </c>
      <c r="I2762" t="s">
        <v>116</v>
      </c>
      <c r="J2762" t="s">
        <v>17707</v>
      </c>
      <c r="K2762" t="s">
        <v>44</v>
      </c>
    </row>
    <row r="2763" spans="1:11" x14ac:dyDescent="0.35">
      <c r="A2763">
        <v>6227</v>
      </c>
      <c r="B2763" t="s">
        <v>11734</v>
      </c>
      <c r="C2763">
        <v>26</v>
      </c>
      <c r="D2763" t="s">
        <v>17711</v>
      </c>
      <c r="E2763" t="s">
        <v>149</v>
      </c>
      <c r="F2763" t="s">
        <v>14</v>
      </c>
      <c r="G2763" t="s">
        <v>24</v>
      </c>
      <c r="H2763" t="s">
        <v>25</v>
      </c>
      <c r="I2763" t="s">
        <v>68</v>
      </c>
      <c r="J2763" t="s">
        <v>17712</v>
      </c>
      <c r="K2763" t="s">
        <v>44</v>
      </c>
    </row>
    <row r="2764" spans="1:11" x14ac:dyDescent="0.35">
      <c r="A2764">
        <v>6228</v>
      </c>
      <c r="B2764" t="s">
        <v>17713</v>
      </c>
      <c r="C2764">
        <v>30</v>
      </c>
      <c r="D2764" t="s">
        <v>17714</v>
      </c>
      <c r="E2764" t="s">
        <v>149</v>
      </c>
      <c r="F2764" t="s">
        <v>133</v>
      </c>
      <c r="G2764" t="s">
        <v>87</v>
      </c>
      <c r="H2764" t="s">
        <v>79</v>
      </c>
      <c r="I2764" t="s">
        <v>170</v>
      </c>
      <c r="J2764" t="s">
        <v>17715</v>
      </c>
      <c r="K2764" t="s">
        <v>28</v>
      </c>
    </row>
    <row r="2765" spans="1:11" x14ac:dyDescent="0.35">
      <c r="A2765">
        <v>6232</v>
      </c>
      <c r="B2765" t="s">
        <v>17725</v>
      </c>
      <c r="C2765">
        <v>29</v>
      </c>
      <c r="D2765" t="s">
        <v>17726</v>
      </c>
      <c r="E2765" t="s">
        <v>201</v>
      </c>
      <c r="F2765" t="s">
        <v>14</v>
      </c>
      <c r="G2765" t="s">
        <v>120</v>
      </c>
      <c r="H2765" t="s">
        <v>57</v>
      </c>
      <c r="I2765" t="s">
        <v>26</v>
      </c>
      <c r="J2765">
        <v>7054652193</v>
      </c>
      <c r="K2765" t="s">
        <v>28</v>
      </c>
    </row>
    <row r="2766" spans="1:11" x14ac:dyDescent="0.35">
      <c r="A2766">
        <v>6234</v>
      </c>
      <c r="B2766" t="s">
        <v>17730</v>
      </c>
      <c r="C2766">
        <v>26</v>
      </c>
      <c r="D2766" t="s">
        <v>17731</v>
      </c>
      <c r="E2766" t="s">
        <v>42</v>
      </c>
      <c r="F2766" t="s">
        <v>34</v>
      </c>
      <c r="G2766" t="s">
        <v>52</v>
      </c>
      <c r="H2766" t="s">
        <v>13</v>
      </c>
      <c r="I2766" t="s">
        <v>153</v>
      </c>
      <c r="J2766" t="s">
        <v>17732</v>
      </c>
      <c r="K2766" t="s">
        <v>28</v>
      </c>
    </row>
    <row r="2767" spans="1:11" x14ac:dyDescent="0.35">
      <c r="A2767">
        <v>6236</v>
      </c>
      <c r="B2767" t="s">
        <v>15559</v>
      </c>
      <c r="C2767">
        <v>28</v>
      </c>
      <c r="D2767" t="s">
        <v>17736</v>
      </c>
      <c r="E2767" t="s">
        <v>133</v>
      </c>
      <c r="F2767" t="s">
        <v>42</v>
      </c>
      <c r="G2767" t="s">
        <v>15</v>
      </c>
      <c r="H2767" t="s">
        <v>16</v>
      </c>
      <c r="I2767" t="s">
        <v>146</v>
      </c>
      <c r="J2767" t="s">
        <v>17737</v>
      </c>
      <c r="K2767" t="s">
        <v>76</v>
      </c>
    </row>
    <row r="2768" spans="1:11" x14ac:dyDescent="0.35">
      <c r="A2768">
        <v>6237</v>
      </c>
      <c r="B2768" t="s">
        <v>17738</v>
      </c>
      <c r="C2768">
        <v>27</v>
      </c>
      <c r="D2768" t="s">
        <v>17739</v>
      </c>
      <c r="E2768" t="s">
        <v>177</v>
      </c>
      <c r="F2768" t="s">
        <v>32</v>
      </c>
      <c r="G2768" t="s">
        <v>47</v>
      </c>
      <c r="H2768" t="s">
        <v>31</v>
      </c>
      <c r="I2768" t="s">
        <v>17</v>
      </c>
      <c r="J2768" t="s">
        <v>17740</v>
      </c>
      <c r="K2768" t="s">
        <v>28</v>
      </c>
    </row>
    <row r="2769" spans="1:11" x14ac:dyDescent="0.35">
      <c r="A2769">
        <v>6239</v>
      </c>
      <c r="B2769" t="s">
        <v>17744</v>
      </c>
      <c r="C2769">
        <v>29</v>
      </c>
      <c r="D2769" t="s">
        <v>17745</v>
      </c>
      <c r="E2769" t="s">
        <v>13</v>
      </c>
      <c r="F2769" t="s">
        <v>133</v>
      </c>
      <c r="G2769" t="s">
        <v>24</v>
      </c>
      <c r="H2769" t="s">
        <v>25</v>
      </c>
      <c r="I2769" t="s">
        <v>58</v>
      </c>
      <c r="J2769" t="s">
        <v>17746</v>
      </c>
      <c r="K2769" t="s">
        <v>76</v>
      </c>
    </row>
    <row r="2770" spans="1:11" x14ac:dyDescent="0.35">
      <c r="A2770">
        <v>6244</v>
      </c>
      <c r="B2770" t="s">
        <v>17758</v>
      </c>
      <c r="C2770">
        <v>26</v>
      </c>
      <c r="D2770" t="s">
        <v>17759</v>
      </c>
      <c r="E2770" t="s">
        <v>101</v>
      </c>
      <c r="F2770" t="s">
        <v>23</v>
      </c>
      <c r="G2770" t="s">
        <v>41</v>
      </c>
      <c r="H2770" t="s">
        <v>42</v>
      </c>
      <c r="I2770" t="s">
        <v>91</v>
      </c>
      <c r="J2770" t="s">
        <v>17760</v>
      </c>
      <c r="K2770" t="s">
        <v>76</v>
      </c>
    </row>
    <row r="2771" spans="1:11" x14ac:dyDescent="0.35">
      <c r="A2771">
        <v>6247</v>
      </c>
      <c r="B2771" t="s">
        <v>13163</v>
      </c>
      <c r="C2771">
        <v>28</v>
      </c>
      <c r="D2771" t="s">
        <v>17767</v>
      </c>
      <c r="E2771" t="s">
        <v>133</v>
      </c>
      <c r="F2771" t="s">
        <v>16</v>
      </c>
      <c r="G2771" t="s">
        <v>15</v>
      </c>
      <c r="H2771" t="s">
        <v>16</v>
      </c>
      <c r="I2771" t="s">
        <v>91</v>
      </c>
      <c r="J2771" t="s">
        <v>17768</v>
      </c>
      <c r="K2771" t="s">
        <v>76</v>
      </c>
    </row>
    <row r="2772" spans="1:11" x14ac:dyDescent="0.35">
      <c r="A2772">
        <v>6248</v>
      </c>
      <c r="B2772" t="s">
        <v>17769</v>
      </c>
      <c r="C2772">
        <v>29</v>
      </c>
      <c r="D2772" t="s">
        <v>17770</v>
      </c>
      <c r="E2772" t="s">
        <v>14</v>
      </c>
      <c r="F2772" t="s">
        <v>169</v>
      </c>
      <c r="G2772" t="s">
        <v>62</v>
      </c>
      <c r="H2772" t="s">
        <v>23</v>
      </c>
      <c r="I2772" t="s">
        <v>153</v>
      </c>
      <c r="J2772" t="s">
        <v>17771</v>
      </c>
      <c r="K2772" t="s">
        <v>28</v>
      </c>
    </row>
    <row r="2773" spans="1:11" x14ac:dyDescent="0.35">
      <c r="A2773">
        <v>6253</v>
      </c>
      <c r="B2773" t="s">
        <v>17783</v>
      </c>
      <c r="C2773">
        <v>29</v>
      </c>
      <c r="D2773" t="s">
        <v>17784</v>
      </c>
      <c r="E2773" t="s">
        <v>201</v>
      </c>
      <c r="F2773" t="s">
        <v>201</v>
      </c>
      <c r="G2773" t="s">
        <v>62</v>
      </c>
      <c r="H2773" t="s">
        <v>23</v>
      </c>
      <c r="I2773" t="s">
        <v>146</v>
      </c>
      <c r="J2773" t="s">
        <v>17785</v>
      </c>
      <c r="K2773" t="s">
        <v>19</v>
      </c>
    </row>
    <row r="2774" spans="1:11" x14ac:dyDescent="0.35">
      <c r="A2774">
        <v>6254</v>
      </c>
      <c r="B2774" t="s">
        <v>17786</v>
      </c>
      <c r="C2774">
        <v>30</v>
      </c>
      <c r="D2774" t="s">
        <v>17787</v>
      </c>
      <c r="E2774" t="s">
        <v>31</v>
      </c>
      <c r="F2774" t="s">
        <v>32</v>
      </c>
      <c r="G2774" t="s">
        <v>47</v>
      </c>
      <c r="H2774" t="s">
        <v>31</v>
      </c>
      <c r="I2774" t="s">
        <v>146</v>
      </c>
      <c r="J2774" t="s">
        <v>17788</v>
      </c>
      <c r="K2774" t="s">
        <v>44</v>
      </c>
    </row>
    <row r="2775" spans="1:11" x14ac:dyDescent="0.35">
      <c r="A2775">
        <v>6255</v>
      </c>
      <c r="B2775" t="s">
        <v>17789</v>
      </c>
      <c r="C2775">
        <v>29</v>
      </c>
      <c r="D2775" t="s">
        <v>17790</v>
      </c>
      <c r="E2775" t="s">
        <v>169</v>
      </c>
      <c r="F2775" t="s">
        <v>169</v>
      </c>
      <c r="G2775" t="s">
        <v>87</v>
      </c>
      <c r="H2775" t="s">
        <v>79</v>
      </c>
      <c r="I2775" t="s">
        <v>91</v>
      </c>
      <c r="J2775">
        <v>2328161406</v>
      </c>
      <c r="K2775" t="s">
        <v>28</v>
      </c>
    </row>
    <row r="2776" spans="1:11" x14ac:dyDescent="0.35">
      <c r="A2776">
        <v>6256</v>
      </c>
      <c r="B2776" t="s">
        <v>13450</v>
      </c>
      <c r="C2776">
        <v>30</v>
      </c>
      <c r="D2776" t="s">
        <v>17791</v>
      </c>
      <c r="E2776" t="s">
        <v>57</v>
      </c>
      <c r="F2776" t="s">
        <v>34</v>
      </c>
      <c r="G2776" t="s">
        <v>41</v>
      </c>
      <c r="H2776" t="s">
        <v>42</v>
      </c>
      <c r="I2776" t="s">
        <v>17</v>
      </c>
      <c r="J2776" t="s">
        <v>17792</v>
      </c>
      <c r="K2776" t="s">
        <v>76</v>
      </c>
    </row>
    <row r="2777" spans="1:11" x14ac:dyDescent="0.35">
      <c r="A2777">
        <v>6261</v>
      </c>
      <c r="B2777" t="s">
        <v>17805</v>
      </c>
      <c r="C2777">
        <v>28</v>
      </c>
      <c r="D2777" t="s">
        <v>17806</v>
      </c>
      <c r="E2777" t="s">
        <v>40</v>
      </c>
      <c r="F2777" t="s">
        <v>79</v>
      </c>
      <c r="G2777" t="s">
        <v>33</v>
      </c>
      <c r="H2777" t="s">
        <v>34</v>
      </c>
      <c r="I2777" t="s">
        <v>116</v>
      </c>
      <c r="J2777" t="s">
        <v>17807</v>
      </c>
      <c r="K2777" t="s">
        <v>76</v>
      </c>
    </row>
    <row r="2778" spans="1:11" x14ac:dyDescent="0.35">
      <c r="A2778">
        <v>6262</v>
      </c>
      <c r="B2778" t="s">
        <v>17808</v>
      </c>
      <c r="C2778">
        <v>30</v>
      </c>
      <c r="D2778" t="s">
        <v>17809</v>
      </c>
      <c r="E2778" t="s">
        <v>14</v>
      </c>
      <c r="F2778" t="s">
        <v>22</v>
      </c>
      <c r="G2778" t="s">
        <v>24</v>
      </c>
      <c r="H2778" t="s">
        <v>25</v>
      </c>
      <c r="I2778" t="s">
        <v>146</v>
      </c>
      <c r="J2778" t="s">
        <v>17810</v>
      </c>
      <c r="K2778" t="s">
        <v>76</v>
      </c>
    </row>
    <row r="2779" spans="1:11" x14ac:dyDescent="0.35">
      <c r="A2779">
        <v>6263</v>
      </c>
      <c r="B2779" t="s">
        <v>17811</v>
      </c>
      <c r="C2779">
        <v>29</v>
      </c>
      <c r="D2779" t="s">
        <v>17812</v>
      </c>
      <c r="E2779" t="s">
        <v>67</v>
      </c>
      <c r="F2779" t="s">
        <v>16</v>
      </c>
      <c r="G2779" t="s">
        <v>24</v>
      </c>
      <c r="H2779" t="s">
        <v>25</v>
      </c>
      <c r="I2779" t="s">
        <v>17</v>
      </c>
      <c r="J2779" t="s">
        <v>17813</v>
      </c>
      <c r="K2779" t="s">
        <v>37</v>
      </c>
    </row>
    <row r="2780" spans="1:11" x14ac:dyDescent="0.35">
      <c r="A2780">
        <v>6265</v>
      </c>
      <c r="B2780" t="s">
        <v>17816</v>
      </c>
      <c r="C2780">
        <v>30</v>
      </c>
      <c r="D2780" t="s">
        <v>17817</v>
      </c>
      <c r="E2780" t="s">
        <v>23</v>
      </c>
      <c r="F2780" t="s">
        <v>34</v>
      </c>
      <c r="G2780" t="s">
        <v>41</v>
      </c>
      <c r="H2780" t="s">
        <v>42</v>
      </c>
      <c r="I2780" t="s">
        <v>91</v>
      </c>
      <c r="J2780" t="s">
        <v>17818</v>
      </c>
      <c r="K2780" t="s">
        <v>28</v>
      </c>
    </row>
    <row r="2781" spans="1:11" x14ac:dyDescent="0.35">
      <c r="A2781">
        <v>6266</v>
      </c>
      <c r="B2781" t="s">
        <v>17819</v>
      </c>
      <c r="C2781">
        <v>29</v>
      </c>
      <c r="D2781" t="s">
        <v>17820</v>
      </c>
      <c r="E2781" t="s">
        <v>31</v>
      </c>
      <c r="F2781" t="s">
        <v>57</v>
      </c>
      <c r="G2781" t="s">
        <v>15</v>
      </c>
      <c r="H2781" t="s">
        <v>16</v>
      </c>
      <c r="I2781" t="s">
        <v>53</v>
      </c>
      <c r="J2781" t="s">
        <v>17821</v>
      </c>
      <c r="K2781" t="s">
        <v>37</v>
      </c>
    </row>
    <row r="2782" spans="1:11" x14ac:dyDescent="0.35">
      <c r="A2782">
        <v>6268</v>
      </c>
      <c r="B2782" t="s">
        <v>17825</v>
      </c>
      <c r="C2782">
        <v>28</v>
      </c>
      <c r="D2782" t="s">
        <v>17826</v>
      </c>
      <c r="E2782" t="s">
        <v>31</v>
      </c>
      <c r="F2782" t="s">
        <v>201</v>
      </c>
      <c r="G2782" t="s">
        <v>15</v>
      </c>
      <c r="H2782" t="s">
        <v>16</v>
      </c>
      <c r="I2782" t="s">
        <v>63</v>
      </c>
      <c r="J2782" t="s">
        <v>17827</v>
      </c>
      <c r="K2782" t="s">
        <v>37</v>
      </c>
    </row>
    <row r="2783" spans="1:11" x14ac:dyDescent="0.35">
      <c r="A2783">
        <v>6272</v>
      </c>
      <c r="B2783" t="s">
        <v>17835</v>
      </c>
      <c r="C2783">
        <v>30</v>
      </c>
      <c r="D2783" t="s">
        <v>17836</v>
      </c>
      <c r="E2783" t="s">
        <v>16</v>
      </c>
      <c r="F2783" t="s">
        <v>13</v>
      </c>
      <c r="G2783" t="s">
        <v>15</v>
      </c>
      <c r="H2783" t="s">
        <v>16</v>
      </c>
      <c r="I2783" t="s">
        <v>35</v>
      </c>
      <c r="J2783" t="s">
        <v>17837</v>
      </c>
      <c r="K2783" t="s">
        <v>37</v>
      </c>
    </row>
    <row r="2784" spans="1:11" x14ac:dyDescent="0.35">
      <c r="A2784">
        <v>6275</v>
      </c>
      <c r="B2784" t="s">
        <v>17843</v>
      </c>
      <c r="C2784">
        <v>29</v>
      </c>
      <c r="D2784" t="s">
        <v>17844</v>
      </c>
      <c r="E2784" t="s">
        <v>57</v>
      </c>
      <c r="F2784" t="s">
        <v>16</v>
      </c>
      <c r="G2784" t="s">
        <v>47</v>
      </c>
      <c r="H2784" t="s">
        <v>31</v>
      </c>
      <c r="I2784" t="s">
        <v>91</v>
      </c>
      <c r="J2784" t="s">
        <v>17845</v>
      </c>
      <c r="K2784" t="s">
        <v>37</v>
      </c>
    </row>
    <row r="2785" spans="1:11" x14ac:dyDescent="0.35">
      <c r="A2785">
        <v>6276</v>
      </c>
      <c r="B2785" t="s">
        <v>17846</v>
      </c>
      <c r="C2785">
        <v>26</v>
      </c>
      <c r="D2785" t="s">
        <v>17847</v>
      </c>
      <c r="E2785" t="s">
        <v>149</v>
      </c>
      <c r="F2785" t="s">
        <v>42</v>
      </c>
      <c r="G2785" t="s">
        <v>41</v>
      </c>
      <c r="H2785" t="s">
        <v>42</v>
      </c>
      <c r="I2785" t="s">
        <v>63</v>
      </c>
      <c r="J2785" t="s">
        <v>17848</v>
      </c>
      <c r="K2785" t="s">
        <v>19</v>
      </c>
    </row>
    <row r="2786" spans="1:11" x14ac:dyDescent="0.35">
      <c r="A2786">
        <v>6277</v>
      </c>
      <c r="B2786" t="s">
        <v>17849</v>
      </c>
      <c r="C2786">
        <v>30</v>
      </c>
      <c r="D2786" t="s">
        <v>17850</v>
      </c>
      <c r="E2786" t="s">
        <v>25</v>
      </c>
      <c r="F2786" t="s">
        <v>42</v>
      </c>
      <c r="G2786" t="s">
        <v>41</v>
      </c>
      <c r="H2786" t="s">
        <v>42</v>
      </c>
      <c r="I2786" t="s">
        <v>35</v>
      </c>
      <c r="J2786" t="s">
        <v>17851</v>
      </c>
      <c r="K2786" t="s">
        <v>76</v>
      </c>
    </row>
    <row r="2787" spans="1:11" x14ac:dyDescent="0.35">
      <c r="A2787">
        <v>6278</v>
      </c>
      <c r="B2787" t="s">
        <v>17852</v>
      </c>
      <c r="C2787">
        <v>29</v>
      </c>
      <c r="D2787" t="s">
        <v>17853</v>
      </c>
      <c r="E2787" t="s">
        <v>67</v>
      </c>
      <c r="F2787" t="s">
        <v>149</v>
      </c>
      <c r="G2787" t="s">
        <v>41</v>
      </c>
      <c r="H2787" t="s">
        <v>42</v>
      </c>
      <c r="I2787" t="s">
        <v>91</v>
      </c>
      <c r="J2787" t="s">
        <v>17854</v>
      </c>
      <c r="K2787" t="s">
        <v>76</v>
      </c>
    </row>
    <row r="2788" spans="1:11" x14ac:dyDescent="0.35">
      <c r="A2788">
        <v>6279</v>
      </c>
      <c r="B2788" t="s">
        <v>17855</v>
      </c>
      <c r="C2788">
        <v>30</v>
      </c>
      <c r="D2788" t="s">
        <v>17856</v>
      </c>
      <c r="E2788" t="s">
        <v>201</v>
      </c>
      <c r="F2788" t="s">
        <v>13</v>
      </c>
      <c r="G2788" t="s">
        <v>52</v>
      </c>
      <c r="H2788" t="s">
        <v>13</v>
      </c>
      <c r="I2788" t="s">
        <v>116</v>
      </c>
      <c r="J2788" t="s">
        <v>17857</v>
      </c>
      <c r="K2788" t="s">
        <v>19</v>
      </c>
    </row>
    <row r="2789" spans="1:11" x14ac:dyDescent="0.35">
      <c r="A2789">
        <v>6280</v>
      </c>
      <c r="B2789" t="s">
        <v>17858</v>
      </c>
      <c r="C2789">
        <v>27</v>
      </c>
      <c r="D2789" t="s">
        <v>17859</v>
      </c>
      <c r="E2789" t="s">
        <v>79</v>
      </c>
      <c r="F2789" t="s">
        <v>16</v>
      </c>
      <c r="G2789" t="s">
        <v>80</v>
      </c>
      <c r="H2789" t="s">
        <v>32</v>
      </c>
      <c r="I2789" t="s">
        <v>146</v>
      </c>
      <c r="J2789" t="s">
        <v>17860</v>
      </c>
      <c r="K2789" t="s">
        <v>37</v>
      </c>
    </row>
    <row r="2790" spans="1:11" x14ac:dyDescent="0.35">
      <c r="A2790">
        <v>6282</v>
      </c>
      <c r="B2790" t="s">
        <v>17863</v>
      </c>
      <c r="C2790">
        <v>29</v>
      </c>
      <c r="D2790" t="s">
        <v>17864</v>
      </c>
      <c r="E2790" t="s">
        <v>22</v>
      </c>
      <c r="F2790" t="s">
        <v>23</v>
      </c>
      <c r="G2790" t="s">
        <v>62</v>
      </c>
      <c r="H2790" t="s">
        <v>23</v>
      </c>
      <c r="I2790" t="s">
        <v>153</v>
      </c>
      <c r="J2790" t="s">
        <v>17865</v>
      </c>
      <c r="K2790" t="s">
        <v>37</v>
      </c>
    </row>
    <row r="2791" spans="1:11" x14ac:dyDescent="0.35">
      <c r="A2791">
        <v>6286</v>
      </c>
      <c r="B2791" t="s">
        <v>17874</v>
      </c>
      <c r="C2791">
        <v>27</v>
      </c>
      <c r="D2791" t="s">
        <v>17875</v>
      </c>
      <c r="E2791" t="s">
        <v>177</v>
      </c>
      <c r="F2791" t="s">
        <v>201</v>
      </c>
      <c r="G2791" t="s">
        <v>62</v>
      </c>
      <c r="H2791" t="s">
        <v>23</v>
      </c>
      <c r="I2791" t="s">
        <v>88</v>
      </c>
      <c r="J2791" t="s">
        <v>17876</v>
      </c>
      <c r="K2791" t="s">
        <v>76</v>
      </c>
    </row>
    <row r="2792" spans="1:11" x14ac:dyDescent="0.35">
      <c r="A2792">
        <v>6288</v>
      </c>
      <c r="B2792" t="s">
        <v>17880</v>
      </c>
      <c r="C2792">
        <v>26</v>
      </c>
      <c r="D2792" t="s">
        <v>17881</v>
      </c>
      <c r="E2792" t="s">
        <v>16</v>
      </c>
      <c r="F2792" t="s">
        <v>177</v>
      </c>
      <c r="G2792" t="s">
        <v>120</v>
      </c>
      <c r="H2792" t="s">
        <v>57</v>
      </c>
      <c r="I2792" t="s">
        <v>48</v>
      </c>
      <c r="J2792" t="s">
        <v>17882</v>
      </c>
      <c r="K2792" t="s">
        <v>37</v>
      </c>
    </row>
    <row r="2793" spans="1:11" x14ac:dyDescent="0.35">
      <c r="A2793">
        <v>6294</v>
      </c>
      <c r="B2793" t="s">
        <v>17897</v>
      </c>
      <c r="C2793">
        <v>29</v>
      </c>
      <c r="D2793" t="s">
        <v>17898</v>
      </c>
      <c r="E2793" t="s">
        <v>149</v>
      </c>
      <c r="F2793" t="s">
        <v>169</v>
      </c>
      <c r="G2793" t="s">
        <v>62</v>
      </c>
      <c r="H2793" t="s">
        <v>23</v>
      </c>
      <c r="I2793" t="s">
        <v>68</v>
      </c>
      <c r="J2793" t="s">
        <v>17899</v>
      </c>
      <c r="K2793" t="s">
        <v>44</v>
      </c>
    </row>
    <row r="2794" spans="1:11" x14ac:dyDescent="0.35">
      <c r="A2794">
        <v>6295</v>
      </c>
      <c r="B2794" t="s">
        <v>17900</v>
      </c>
      <c r="C2794">
        <v>29</v>
      </c>
      <c r="D2794" t="s">
        <v>17901</v>
      </c>
      <c r="E2794" t="s">
        <v>201</v>
      </c>
      <c r="F2794" t="s">
        <v>57</v>
      </c>
      <c r="G2794" t="s">
        <v>52</v>
      </c>
      <c r="H2794" t="s">
        <v>13</v>
      </c>
      <c r="I2794" t="s">
        <v>102</v>
      </c>
      <c r="J2794" t="s">
        <v>17902</v>
      </c>
      <c r="K2794" t="s">
        <v>44</v>
      </c>
    </row>
    <row r="2795" spans="1:11" x14ac:dyDescent="0.35">
      <c r="A2795">
        <v>6298</v>
      </c>
      <c r="B2795" t="s">
        <v>17909</v>
      </c>
      <c r="C2795">
        <v>30</v>
      </c>
      <c r="D2795" t="s">
        <v>17910</v>
      </c>
      <c r="E2795" t="s">
        <v>31</v>
      </c>
      <c r="F2795" t="s">
        <v>177</v>
      </c>
      <c r="G2795" t="s">
        <v>41</v>
      </c>
      <c r="H2795" t="s">
        <v>42</v>
      </c>
      <c r="I2795" t="s">
        <v>170</v>
      </c>
      <c r="J2795" t="s">
        <v>17911</v>
      </c>
      <c r="K2795" t="s">
        <v>19</v>
      </c>
    </row>
    <row r="2796" spans="1:11" x14ac:dyDescent="0.35">
      <c r="A2796">
        <v>6299</v>
      </c>
      <c r="B2796" t="s">
        <v>17912</v>
      </c>
      <c r="C2796">
        <v>27</v>
      </c>
      <c r="D2796" t="s">
        <v>17913</v>
      </c>
      <c r="E2796" t="s">
        <v>177</v>
      </c>
      <c r="F2796" t="s">
        <v>101</v>
      </c>
      <c r="G2796" t="s">
        <v>80</v>
      </c>
      <c r="H2796" t="s">
        <v>32</v>
      </c>
      <c r="I2796" t="s">
        <v>88</v>
      </c>
      <c r="J2796" t="s">
        <v>17914</v>
      </c>
      <c r="K2796" t="s">
        <v>19</v>
      </c>
    </row>
    <row r="2797" spans="1:11" x14ac:dyDescent="0.35">
      <c r="A2797">
        <v>6301</v>
      </c>
      <c r="B2797" t="s">
        <v>16714</v>
      </c>
      <c r="C2797">
        <v>27</v>
      </c>
      <c r="D2797" t="s">
        <v>17918</v>
      </c>
      <c r="E2797" t="s">
        <v>14</v>
      </c>
      <c r="F2797" t="s">
        <v>177</v>
      </c>
      <c r="G2797" t="s">
        <v>33</v>
      </c>
      <c r="H2797" t="s">
        <v>34</v>
      </c>
      <c r="I2797" t="s">
        <v>91</v>
      </c>
      <c r="J2797" t="s">
        <v>17919</v>
      </c>
      <c r="K2797" t="s">
        <v>28</v>
      </c>
    </row>
    <row r="2798" spans="1:11" x14ac:dyDescent="0.35">
      <c r="A2798">
        <v>6303</v>
      </c>
      <c r="B2798" t="s">
        <v>17923</v>
      </c>
      <c r="C2798">
        <v>27</v>
      </c>
      <c r="D2798" t="s">
        <v>17924</v>
      </c>
      <c r="E2798" t="s">
        <v>101</v>
      </c>
      <c r="F2798" t="s">
        <v>13</v>
      </c>
      <c r="G2798" t="s">
        <v>120</v>
      </c>
      <c r="H2798" t="s">
        <v>57</v>
      </c>
      <c r="I2798" t="s">
        <v>102</v>
      </c>
      <c r="J2798" t="s">
        <v>17925</v>
      </c>
      <c r="K2798" t="s">
        <v>76</v>
      </c>
    </row>
    <row r="2799" spans="1:11" x14ac:dyDescent="0.35">
      <c r="A2799">
        <v>6305</v>
      </c>
      <c r="B2799" t="s">
        <v>17928</v>
      </c>
      <c r="C2799">
        <v>27</v>
      </c>
      <c r="D2799" t="s">
        <v>17929</v>
      </c>
      <c r="E2799" t="s">
        <v>67</v>
      </c>
      <c r="F2799" t="s">
        <v>25</v>
      </c>
      <c r="G2799" t="s">
        <v>33</v>
      </c>
      <c r="H2799" t="s">
        <v>34</v>
      </c>
      <c r="I2799" t="s">
        <v>35</v>
      </c>
      <c r="J2799" t="s">
        <v>17930</v>
      </c>
      <c r="K2799" t="s">
        <v>28</v>
      </c>
    </row>
    <row r="2800" spans="1:11" x14ac:dyDescent="0.35">
      <c r="A2800">
        <v>6307</v>
      </c>
      <c r="B2800" t="s">
        <v>17933</v>
      </c>
      <c r="C2800">
        <v>28</v>
      </c>
      <c r="D2800" t="s">
        <v>17934</v>
      </c>
      <c r="E2800" t="s">
        <v>42</v>
      </c>
      <c r="F2800" t="s">
        <v>169</v>
      </c>
      <c r="G2800" t="s">
        <v>33</v>
      </c>
      <c r="H2800" t="s">
        <v>34</v>
      </c>
      <c r="I2800" t="s">
        <v>88</v>
      </c>
      <c r="J2800" t="s">
        <v>17935</v>
      </c>
      <c r="K2800" t="s">
        <v>19</v>
      </c>
    </row>
    <row r="2801" spans="1:11" x14ac:dyDescent="0.35">
      <c r="A2801">
        <v>6309</v>
      </c>
      <c r="B2801" t="s">
        <v>17939</v>
      </c>
      <c r="C2801">
        <v>28</v>
      </c>
      <c r="D2801" t="s">
        <v>17940</v>
      </c>
      <c r="E2801" t="s">
        <v>42</v>
      </c>
      <c r="F2801" t="s">
        <v>23</v>
      </c>
      <c r="G2801" t="s">
        <v>80</v>
      </c>
      <c r="H2801" t="s">
        <v>32</v>
      </c>
      <c r="I2801" t="s">
        <v>53</v>
      </c>
      <c r="J2801" t="s">
        <v>17941</v>
      </c>
      <c r="K2801" t="s">
        <v>19</v>
      </c>
    </row>
    <row r="2802" spans="1:11" x14ac:dyDescent="0.35">
      <c r="A2802">
        <v>6311</v>
      </c>
      <c r="B2802" t="s">
        <v>17945</v>
      </c>
      <c r="C2802">
        <v>26</v>
      </c>
      <c r="D2802" t="s">
        <v>17946</v>
      </c>
      <c r="E2802" t="s">
        <v>169</v>
      </c>
      <c r="F2802" t="s">
        <v>101</v>
      </c>
      <c r="G2802" t="s">
        <v>41</v>
      </c>
      <c r="H2802" t="s">
        <v>42</v>
      </c>
      <c r="I2802" t="s">
        <v>88</v>
      </c>
      <c r="J2802" t="s">
        <v>17947</v>
      </c>
      <c r="K2802" t="s">
        <v>28</v>
      </c>
    </row>
    <row r="2803" spans="1:11" x14ac:dyDescent="0.35">
      <c r="A2803">
        <v>6317</v>
      </c>
      <c r="B2803" t="s">
        <v>17963</v>
      </c>
      <c r="C2803">
        <v>28</v>
      </c>
      <c r="D2803" t="s">
        <v>17964</v>
      </c>
      <c r="E2803" t="s">
        <v>169</v>
      </c>
      <c r="F2803" t="s">
        <v>40</v>
      </c>
      <c r="G2803" t="s">
        <v>24</v>
      </c>
      <c r="H2803" t="s">
        <v>25</v>
      </c>
      <c r="I2803" t="s">
        <v>48</v>
      </c>
      <c r="J2803" t="s">
        <v>17965</v>
      </c>
      <c r="K2803" t="s">
        <v>37</v>
      </c>
    </row>
    <row r="2804" spans="1:11" x14ac:dyDescent="0.35">
      <c r="A2804">
        <v>6319</v>
      </c>
      <c r="B2804" t="s">
        <v>17969</v>
      </c>
      <c r="C2804">
        <v>30</v>
      </c>
      <c r="D2804" t="s">
        <v>17970</v>
      </c>
      <c r="E2804" t="s">
        <v>13</v>
      </c>
      <c r="F2804" t="s">
        <v>133</v>
      </c>
      <c r="G2804" t="s">
        <v>52</v>
      </c>
      <c r="H2804" t="s">
        <v>13</v>
      </c>
      <c r="I2804" t="s">
        <v>91</v>
      </c>
      <c r="J2804" t="s">
        <v>17971</v>
      </c>
      <c r="K2804" t="s">
        <v>76</v>
      </c>
    </row>
    <row r="2805" spans="1:11" x14ac:dyDescent="0.35">
      <c r="A2805">
        <v>6321</v>
      </c>
      <c r="B2805" t="s">
        <v>17975</v>
      </c>
      <c r="C2805">
        <v>26</v>
      </c>
      <c r="D2805" t="s">
        <v>17976</v>
      </c>
      <c r="E2805" t="s">
        <v>101</v>
      </c>
      <c r="F2805" t="s">
        <v>101</v>
      </c>
      <c r="G2805" t="s">
        <v>47</v>
      </c>
      <c r="H2805" t="s">
        <v>31</v>
      </c>
      <c r="I2805" t="s">
        <v>91</v>
      </c>
      <c r="J2805" t="s">
        <v>17977</v>
      </c>
      <c r="K2805" t="s">
        <v>76</v>
      </c>
    </row>
    <row r="2806" spans="1:11" x14ac:dyDescent="0.35">
      <c r="A2806">
        <v>6323</v>
      </c>
      <c r="B2806" t="s">
        <v>17981</v>
      </c>
      <c r="C2806">
        <v>27</v>
      </c>
      <c r="D2806" t="s">
        <v>17982</v>
      </c>
      <c r="E2806" t="s">
        <v>23</v>
      </c>
      <c r="F2806" t="s">
        <v>13</v>
      </c>
      <c r="G2806" t="s">
        <v>47</v>
      </c>
      <c r="H2806" t="s">
        <v>31</v>
      </c>
      <c r="I2806" t="s">
        <v>35</v>
      </c>
      <c r="J2806" t="s">
        <v>17983</v>
      </c>
      <c r="K2806" t="s">
        <v>37</v>
      </c>
    </row>
    <row r="2807" spans="1:11" x14ac:dyDescent="0.35">
      <c r="A2807">
        <v>6324</v>
      </c>
      <c r="B2807" t="s">
        <v>17984</v>
      </c>
      <c r="C2807">
        <v>28</v>
      </c>
      <c r="D2807" t="s">
        <v>17985</v>
      </c>
      <c r="E2807" t="s">
        <v>22</v>
      </c>
      <c r="F2807" t="s">
        <v>16</v>
      </c>
      <c r="G2807" t="s">
        <v>62</v>
      </c>
      <c r="H2807" t="s">
        <v>23</v>
      </c>
      <c r="I2807" t="s">
        <v>53</v>
      </c>
      <c r="J2807" t="s">
        <v>17986</v>
      </c>
      <c r="K2807" t="s">
        <v>44</v>
      </c>
    </row>
    <row r="2808" spans="1:11" x14ac:dyDescent="0.35">
      <c r="A2808">
        <v>6327</v>
      </c>
      <c r="B2808" t="s">
        <v>17992</v>
      </c>
      <c r="C2808">
        <v>30</v>
      </c>
      <c r="D2808" t="s">
        <v>17993</v>
      </c>
      <c r="E2808" t="s">
        <v>16</v>
      </c>
      <c r="F2808" t="s">
        <v>34</v>
      </c>
      <c r="G2808" t="s">
        <v>24</v>
      </c>
      <c r="H2808" t="s">
        <v>25</v>
      </c>
      <c r="I2808" t="s">
        <v>63</v>
      </c>
      <c r="J2808" t="s">
        <v>17994</v>
      </c>
      <c r="K2808" t="s">
        <v>44</v>
      </c>
    </row>
    <row r="2809" spans="1:11" x14ac:dyDescent="0.35">
      <c r="A2809">
        <v>6329</v>
      </c>
      <c r="B2809" t="s">
        <v>17998</v>
      </c>
      <c r="C2809">
        <v>29</v>
      </c>
      <c r="D2809" t="s">
        <v>17999</v>
      </c>
      <c r="E2809" t="s">
        <v>34</v>
      </c>
      <c r="F2809" t="s">
        <v>201</v>
      </c>
      <c r="G2809" t="s">
        <v>62</v>
      </c>
      <c r="H2809" t="s">
        <v>23</v>
      </c>
      <c r="I2809" t="s">
        <v>53</v>
      </c>
      <c r="J2809" t="s">
        <v>18000</v>
      </c>
      <c r="K2809" t="s">
        <v>37</v>
      </c>
    </row>
    <row r="2810" spans="1:11" x14ac:dyDescent="0.35">
      <c r="A2810">
        <v>6330</v>
      </c>
      <c r="B2810" t="s">
        <v>18001</v>
      </c>
      <c r="C2810">
        <v>29</v>
      </c>
      <c r="D2810" t="s">
        <v>18002</v>
      </c>
      <c r="E2810" t="s">
        <v>133</v>
      </c>
      <c r="F2810" t="s">
        <v>22</v>
      </c>
      <c r="G2810" t="s">
        <v>15</v>
      </c>
      <c r="H2810" t="s">
        <v>16</v>
      </c>
      <c r="I2810" t="s">
        <v>63</v>
      </c>
      <c r="J2810" t="s">
        <v>18003</v>
      </c>
      <c r="K2810" t="s">
        <v>37</v>
      </c>
    </row>
    <row r="2811" spans="1:11" x14ac:dyDescent="0.35">
      <c r="A2811">
        <v>6331</v>
      </c>
      <c r="B2811" t="s">
        <v>18004</v>
      </c>
      <c r="C2811">
        <v>28</v>
      </c>
      <c r="D2811" t="s">
        <v>18005</v>
      </c>
      <c r="E2811" t="s">
        <v>149</v>
      </c>
      <c r="F2811" t="s">
        <v>79</v>
      </c>
      <c r="G2811" t="s">
        <v>41</v>
      </c>
      <c r="H2811" t="s">
        <v>42</v>
      </c>
      <c r="I2811" t="s">
        <v>88</v>
      </c>
      <c r="J2811">
        <f>1-187-65-3729</f>
        <v>-3980</v>
      </c>
      <c r="K2811" t="s">
        <v>76</v>
      </c>
    </row>
    <row r="2812" spans="1:11" x14ac:dyDescent="0.35">
      <c r="A2812">
        <v>6332</v>
      </c>
      <c r="B2812" t="s">
        <v>18006</v>
      </c>
      <c r="C2812">
        <v>26</v>
      </c>
      <c r="D2812" t="s">
        <v>18007</v>
      </c>
      <c r="E2812" t="s">
        <v>34</v>
      </c>
      <c r="F2812" t="s">
        <v>133</v>
      </c>
      <c r="G2812" t="s">
        <v>52</v>
      </c>
      <c r="H2812" t="s">
        <v>13</v>
      </c>
      <c r="I2812" t="s">
        <v>53</v>
      </c>
      <c r="J2812" t="s">
        <v>18008</v>
      </c>
      <c r="K2812" t="s">
        <v>28</v>
      </c>
    </row>
    <row r="2813" spans="1:11" x14ac:dyDescent="0.35">
      <c r="A2813">
        <v>6334</v>
      </c>
      <c r="B2813" t="s">
        <v>18012</v>
      </c>
      <c r="C2813">
        <v>30</v>
      </c>
      <c r="D2813" t="s">
        <v>18013</v>
      </c>
      <c r="E2813" t="s">
        <v>101</v>
      </c>
      <c r="F2813" t="s">
        <v>40</v>
      </c>
      <c r="G2813" t="s">
        <v>87</v>
      </c>
      <c r="H2813" t="s">
        <v>79</v>
      </c>
      <c r="I2813" t="s">
        <v>170</v>
      </c>
      <c r="J2813" t="s">
        <v>18014</v>
      </c>
      <c r="K2813" t="s">
        <v>19</v>
      </c>
    </row>
    <row r="2814" spans="1:11" x14ac:dyDescent="0.35">
      <c r="A2814">
        <v>6335</v>
      </c>
      <c r="B2814" t="s">
        <v>18015</v>
      </c>
      <c r="C2814">
        <v>29</v>
      </c>
      <c r="D2814" t="s">
        <v>18016</v>
      </c>
      <c r="E2814" t="s">
        <v>31</v>
      </c>
      <c r="F2814" t="s">
        <v>16</v>
      </c>
      <c r="G2814" t="s">
        <v>41</v>
      </c>
      <c r="H2814" t="s">
        <v>42</v>
      </c>
      <c r="I2814" t="s">
        <v>63</v>
      </c>
      <c r="J2814" t="s">
        <v>18017</v>
      </c>
      <c r="K2814" t="s">
        <v>44</v>
      </c>
    </row>
    <row r="2815" spans="1:11" x14ac:dyDescent="0.35">
      <c r="A2815">
        <v>6341</v>
      </c>
      <c r="B2815" t="s">
        <v>18032</v>
      </c>
      <c r="C2815">
        <v>29</v>
      </c>
      <c r="D2815" t="s">
        <v>18033</v>
      </c>
      <c r="E2815" t="s">
        <v>133</v>
      </c>
      <c r="F2815" t="s">
        <v>23</v>
      </c>
      <c r="G2815" t="s">
        <v>120</v>
      </c>
      <c r="H2815" t="s">
        <v>57</v>
      </c>
      <c r="I2815" t="s">
        <v>68</v>
      </c>
      <c r="J2815" t="s">
        <v>18034</v>
      </c>
      <c r="K2815" t="s">
        <v>44</v>
      </c>
    </row>
    <row r="2816" spans="1:11" x14ac:dyDescent="0.35">
      <c r="A2816">
        <v>6342</v>
      </c>
      <c r="B2816" t="s">
        <v>18035</v>
      </c>
      <c r="C2816">
        <v>27</v>
      </c>
      <c r="D2816" t="s">
        <v>18036</v>
      </c>
      <c r="E2816" t="s">
        <v>25</v>
      </c>
      <c r="F2816" t="s">
        <v>201</v>
      </c>
      <c r="G2816" t="s">
        <v>41</v>
      </c>
      <c r="H2816" t="s">
        <v>42</v>
      </c>
      <c r="I2816" t="s">
        <v>102</v>
      </c>
      <c r="J2816">
        <v>5725651955</v>
      </c>
      <c r="K2816" t="s">
        <v>37</v>
      </c>
    </row>
    <row r="2817" spans="1:11" x14ac:dyDescent="0.35">
      <c r="A2817">
        <v>6343</v>
      </c>
      <c r="B2817" t="s">
        <v>18037</v>
      </c>
      <c r="C2817">
        <v>27</v>
      </c>
      <c r="D2817" t="s">
        <v>18038</v>
      </c>
      <c r="E2817" t="s">
        <v>101</v>
      </c>
      <c r="F2817" t="s">
        <v>67</v>
      </c>
      <c r="G2817" t="s">
        <v>80</v>
      </c>
      <c r="H2817" t="s">
        <v>32</v>
      </c>
      <c r="I2817" t="s">
        <v>26</v>
      </c>
      <c r="J2817" t="s">
        <v>18039</v>
      </c>
      <c r="K2817" t="s">
        <v>76</v>
      </c>
    </row>
    <row r="2818" spans="1:11" x14ac:dyDescent="0.35">
      <c r="A2818">
        <v>6345</v>
      </c>
      <c r="B2818" t="s">
        <v>18043</v>
      </c>
      <c r="C2818">
        <v>26</v>
      </c>
      <c r="D2818" t="s">
        <v>18044</v>
      </c>
      <c r="E2818" t="s">
        <v>149</v>
      </c>
      <c r="F2818" t="s">
        <v>177</v>
      </c>
      <c r="G2818" t="s">
        <v>80</v>
      </c>
      <c r="H2818" t="s">
        <v>32</v>
      </c>
      <c r="I2818" t="s">
        <v>63</v>
      </c>
      <c r="J2818" t="s">
        <v>18045</v>
      </c>
      <c r="K2818" t="s">
        <v>19</v>
      </c>
    </row>
    <row r="2819" spans="1:11" x14ac:dyDescent="0.35">
      <c r="A2819">
        <v>6348</v>
      </c>
      <c r="B2819" t="s">
        <v>18052</v>
      </c>
      <c r="C2819">
        <v>29</v>
      </c>
      <c r="D2819" t="s">
        <v>18053</v>
      </c>
      <c r="E2819" t="s">
        <v>22</v>
      </c>
      <c r="F2819" t="s">
        <v>67</v>
      </c>
      <c r="G2819" t="s">
        <v>62</v>
      </c>
      <c r="H2819" t="s">
        <v>23</v>
      </c>
      <c r="I2819" t="s">
        <v>170</v>
      </c>
      <c r="J2819" t="s">
        <v>18054</v>
      </c>
      <c r="K2819" t="s">
        <v>76</v>
      </c>
    </row>
    <row r="2820" spans="1:11" x14ac:dyDescent="0.35">
      <c r="A2820">
        <v>6349</v>
      </c>
      <c r="B2820" t="s">
        <v>18055</v>
      </c>
      <c r="C2820">
        <v>30</v>
      </c>
      <c r="D2820" t="s">
        <v>18056</v>
      </c>
      <c r="E2820" t="s">
        <v>177</v>
      </c>
      <c r="F2820" t="s">
        <v>42</v>
      </c>
      <c r="G2820" t="s">
        <v>24</v>
      </c>
      <c r="H2820" t="s">
        <v>25</v>
      </c>
      <c r="I2820" t="s">
        <v>26</v>
      </c>
      <c r="J2820" t="s">
        <v>18057</v>
      </c>
      <c r="K2820" t="s">
        <v>76</v>
      </c>
    </row>
    <row r="2821" spans="1:11" x14ac:dyDescent="0.35">
      <c r="A2821">
        <v>6350</v>
      </c>
      <c r="B2821" t="s">
        <v>18058</v>
      </c>
      <c r="C2821">
        <v>27</v>
      </c>
      <c r="D2821" t="s">
        <v>18059</v>
      </c>
      <c r="E2821" t="s">
        <v>79</v>
      </c>
      <c r="F2821" t="s">
        <v>133</v>
      </c>
      <c r="G2821" t="s">
        <v>120</v>
      </c>
      <c r="H2821" t="s">
        <v>57</v>
      </c>
      <c r="I2821" t="s">
        <v>26</v>
      </c>
      <c r="J2821" t="s">
        <v>18060</v>
      </c>
      <c r="K2821" t="s">
        <v>28</v>
      </c>
    </row>
    <row r="2822" spans="1:11" x14ac:dyDescent="0.35">
      <c r="A2822">
        <v>6351</v>
      </c>
      <c r="B2822" t="s">
        <v>18061</v>
      </c>
      <c r="C2822">
        <v>26</v>
      </c>
      <c r="D2822" t="s">
        <v>18062</v>
      </c>
      <c r="E2822" t="s">
        <v>169</v>
      </c>
      <c r="F2822" t="s">
        <v>201</v>
      </c>
      <c r="G2822" t="s">
        <v>15</v>
      </c>
      <c r="H2822" t="s">
        <v>16</v>
      </c>
      <c r="I2822" t="s">
        <v>58</v>
      </c>
      <c r="J2822" t="s">
        <v>18063</v>
      </c>
      <c r="K2822" t="s">
        <v>44</v>
      </c>
    </row>
    <row r="2823" spans="1:11" x14ac:dyDescent="0.35">
      <c r="A2823">
        <v>6353</v>
      </c>
      <c r="B2823" t="s">
        <v>18067</v>
      </c>
      <c r="C2823">
        <v>29</v>
      </c>
      <c r="D2823" t="s">
        <v>18068</v>
      </c>
      <c r="E2823" t="s">
        <v>23</v>
      </c>
      <c r="F2823" t="s">
        <v>177</v>
      </c>
      <c r="G2823" t="s">
        <v>52</v>
      </c>
      <c r="H2823" t="s">
        <v>13</v>
      </c>
      <c r="I2823" t="s">
        <v>170</v>
      </c>
      <c r="J2823" t="s">
        <v>18069</v>
      </c>
      <c r="K2823" t="s">
        <v>19</v>
      </c>
    </row>
    <row r="2824" spans="1:11" x14ac:dyDescent="0.35">
      <c r="A2824">
        <v>6355</v>
      </c>
      <c r="B2824" t="s">
        <v>18072</v>
      </c>
      <c r="C2824">
        <v>30</v>
      </c>
      <c r="D2824" t="s">
        <v>18073</v>
      </c>
      <c r="E2824" t="s">
        <v>149</v>
      </c>
      <c r="F2824" t="s">
        <v>79</v>
      </c>
      <c r="G2824" t="s">
        <v>33</v>
      </c>
      <c r="H2824" t="s">
        <v>34</v>
      </c>
      <c r="I2824" t="s">
        <v>17</v>
      </c>
      <c r="J2824" t="s">
        <v>18074</v>
      </c>
      <c r="K2824" t="s">
        <v>28</v>
      </c>
    </row>
    <row r="2825" spans="1:11" x14ac:dyDescent="0.35">
      <c r="A2825">
        <v>6358</v>
      </c>
      <c r="B2825" t="s">
        <v>18081</v>
      </c>
      <c r="C2825">
        <v>29</v>
      </c>
      <c r="D2825" t="s">
        <v>18082</v>
      </c>
      <c r="E2825" t="s">
        <v>25</v>
      </c>
      <c r="F2825" t="s">
        <v>14</v>
      </c>
      <c r="G2825" t="s">
        <v>120</v>
      </c>
      <c r="H2825" t="s">
        <v>57</v>
      </c>
      <c r="I2825" t="s">
        <v>17</v>
      </c>
      <c r="J2825" t="s">
        <v>18083</v>
      </c>
      <c r="K2825" t="s">
        <v>37</v>
      </c>
    </row>
    <row r="2826" spans="1:11" x14ac:dyDescent="0.35">
      <c r="A2826">
        <v>6360</v>
      </c>
      <c r="B2826" t="s">
        <v>18087</v>
      </c>
      <c r="C2826">
        <v>30</v>
      </c>
      <c r="D2826" t="s">
        <v>18088</v>
      </c>
      <c r="E2826" t="s">
        <v>31</v>
      </c>
      <c r="F2826" t="s">
        <v>79</v>
      </c>
      <c r="G2826" t="s">
        <v>80</v>
      </c>
      <c r="H2826" t="s">
        <v>32</v>
      </c>
      <c r="I2826" t="s">
        <v>146</v>
      </c>
      <c r="J2826" t="s">
        <v>18089</v>
      </c>
      <c r="K2826" t="s">
        <v>44</v>
      </c>
    </row>
    <row r="2827" spans="1:11" x14ac:dyDescent="0.35">
      <c r="A2827">
        <v>6361</v>
      </c>
      <c r="B2827" t="s">
        <v>18090</v>
      </c>
      <c r="C2827">
        <v>30</v>
      </c>
      <c r="D2827" t="s">
        <v>18091</v>
      </c>
      <c r="E2827" t="s">
        <v>31</v>
      </c>
      <c r="F2827" t="s">
        <v>16</v>
      </c>
      <c r="G2827" t="s">
        <v>80</v>
      </c>
      <c r="H2827" t="s">
        <v>32</v>
      </c>
      <c r="I2827" t="s">
        <v>63</v>
      </c>
      <c r="J2827" t="s">
        <v>18092</v>
      </c>
      <c r="K2827" t="s">
        <v>37</v>
      </c>
    </row>
    <row r="2828" spans="1:11" x14ac:dyDescent="0.35">
      <c r="A2828">
        <v>6364</v>
      </c>
      <c r="B2828" t="s">
        <v>18099</v>
      </c>
      <c r="C2828">
        <v>27</v>
      </c>
      <c r="D2828" t="s">
        <v>18100</v>
      </c>
      <c r="E2828" t="s">
        <v>79</v>
      </c>
      <c r="F2828" t="s">
        <v>40</v>
      </c>
      <c r="G2828" t="s">
        <v>33</v>
      </c>
      <c r="H2828" t="s">
        <v>34</v>
      </c>
      <c r="I2828" t="s">
        <v>170</v>
      </c>
      <c r="J2828" t="s">
        <v>18101</v>
      </c>
      <c r="K2828" t="s">
        <v>28</v>
      </c>
    </row>
    <row r="2829" spans="1:11" x14ac:dyDescent="0.35">
      <c r="A2829">
        <v>6365</v>
      </c>
      <c r="B2829" t="s">
        <v>18102</v>
      </c>
      <c r="C2829">
        <v>26</v>
      </c>
      <c r="D2829" t="s">
        <v>18103</v>
      </c>
      <c r="E2829" t="s">
        <v>23</v>
      </c>
      <c r="F2829" t="s">
        <v>67</v>
      </c>
      <c r="G2829" t="s">
        <v>24</v>
      </c>
      <c r="H2829" t="s">
        <v>25</v>
      </c>
      <c r="I2829" t="s">
        <v>63</v>
      </c>
      <c r="J2829">
        <v>7873100704</v>
      </c>
      <c r="K2829" t="s">
        <v>28</v>
      </c>
    </row>
    <row r="2830" spans="1:11" x14ac:dyDescent="0.35">
      <c r="A2830">
        <v>6368</v>
      </c>
      <c r="B2830" t="s">
        <v>18109</v>
      </c>
      <c r="C2830">
        <v>29</v>
      </c>
      <c r="D2830" t="s">
        <v>18110</v>
      </c>
      <c r="E2830" t="s">
        <v>79</v>
      </c>
      <c r="F2830" t="s">
        <v>67</v>
      </c>
      <c r="G2830" t="s">
        <v>33</v>
      </c>
      <c r="H2830" t="s">
        <v>34</v>
      </c>
      <c r="I2830" t="s">
        <v>35</v>
      </c>
      <c r="J2830" t="s">
        <v>18111</v>
      </c>
      <c r="K2830" t="s">
        <v>76</v>
      </c>
    </row>
    <row r="2831" spans="1:11" x14ac:dyDescent="0.35">
      <c r="A2831">
        <v>6369</v>
      </c>
      <c r="B2831" t="s">
        <v>18112</v>
      </c>
      <c r="C2831">
        <v>29</v>
      </c>
      <c r="D2831" t="s">
        <v>18113</v>
      </c>
      <c r="E2831" t="s">
        <v>201</v>
      </c>
      <c r="F2831" t="s">
        <v>57</v>
      </c>
      <c r="G2831" t="s">
        <v>24</v>
      </c>
      <c r="H2831" t="s">
        <v>25</v>
      </c>
      <c r="I2831" t="s">
        <v>63</v>
      </c>
      <c r="J2831" t="s">
        <v>18114</v>
      </c>
      <c r="K2831" t="s">
        <v>19</v>
      </c>
    </row>
    <row r="2832" spans="1:11" x14ac:dyDescent="0.35">
      <c r="A2832">
        <v>6373</v>
      </c>
      <c r="B2832" t="s">
        <v>6106</v>
      </c>
      <c r="C2832">
        <v>26</v>
      </c>
      <c r="D2832" t="s">
        <v>18124</v>
      </c>
      <c r="E2832" t="s">
        <v>133</v>
      </c>
      <c r="F2832" t="s">
        <v>22</v>
      </c>
      <c r="G2832" t="s">
        <v>24</v>
      </c>
      <c r="H2832" t="s">
        <v>25</v>
      </c>
      <c r="I2832" t="s">
        <v>53</v>
      </c>
      <c r="J2832" t="s">
        <v>18125</v>
      </c>
      <c r="K2832" t="s">
        <v>44</v>
      </c>
    </row>
    <row r="2833" spans="1:11" x14ac:dyDescent="0.35">
      <c r="A2833">
        <v>6374</v>
      </c>
      <c r="B2833" t="s">
        <v>18126</v>
      </c>
      <c r="C2833">
        <v>28</v>
      </c>
      <c r="D2833" t="s">
        <v>18127</v>
      </c>
      <c r="E2833" t="s">
        <v>22</v>
      </c>
      <c r="F2833" t="s">
        <v>149</v>
      </c>
      <c r="G2833" t="s">
        <v>24</v>
      </c>
      <c r="H2833" t="s">
        <v>25</v>
      </c>
      <c r="I2833" t="s">
        <v>58</v>
      </c>
      <c r="J2833" t="s">
        <v>18128</v>
      </c>
      <c r="K2833" t="s">
        <v>76</v>
      </c>
    </row>
    <row r="2834" spans="1:11" x14ac:dyDescent="0.35">
      <c r="A2834">
        <v>6381</v>
      </c>
      <c r="B2834" t="s">
        <v>18147</v>
      </c>
      <c r="C2834">
        <v>30</v>
      </c>
      <c r="D2834" t="s">
        <v>18148</v>
      </c>
      <c r="E2834" t="s">
        <v>177</v>
      </c>
      <c r="F2834" t="s">
        <v>42</v>
      </c>
      <c r="G2834" t="s">
        <v>87</v>
      </c>
      <c r="H2834" t="s">
        <v>79</v>
      </c>
      <c r="I2834" t="s">
        <v>91</v>
      </c>
      <c r="J2834" t="s">
        <v>18149</v>
      </c>
      <c r="K2834" t="s">
        <v>44</v>
      </c>
    </row>
    <row r="2835" spans="1:11" x14ac:dyDescent="0.35">
      <c r="A2835">
        <v>6384</v>
      </c>
      <c r="B2835" t="s">
        <v>18154</v>
      </c>
      <c r="C2835">
        <v>26</v>
      </c>
      <c r="D2835" t="s">
        <v>18155</v>
      </c>
      <c r="E2835" t="s">
        <v>133</v>
      </c>
      <c r="F2835" t="s">
        <v>42</v>
      </c>
      <c r="G2835" t="s">
        <v>24</v>
      </c>
      <c r="H2835" t="s">
        <v>25</v>
      </c>
      <c r="I2835" t="s">
        <v>35</v>
      </c>
      <c r="J2835" t="s">
        <v>18156</v>
      </c>
      <c r="K2835" t="s">
        <v>28</v>
      </c>
    </row>
    <row r="2836" spans="1:11" x14ac:dyDescent="0.35">
      <c r="A2836">
        <v>6385</v>
      </c>
      <c r="B2836" t="s">
        <v>13291</v>
      </c>
      <c r="C2836">
        <v>28</v>
      </c>
      <c r="D2836" t="s">
        <v>18157</v>
      </c>
      <c r="E2836" t="s">
        <v>31</v>
      </c>
      <c r="F2836" t="s">
        <v>34</v>
      </c>
      <c r="G2836" t="s">
        <v>24</v>
      </c>
      <c r="H2836" t="s">
        <v>25</v>
      </c>
      <c r="I2836" t="s">
        <v>146</v>
      </c>
      <c r="J2836">
        <f>1-378-299-4447</f>
        <v>-5123</v>
      </c>
      <c r="K2836" t="s">
        <v>76</v>
      </c>
    </row>
    <row r="2837" spans="1:11" x14ac:dyDescent="0.35">
      <c r="A2837">
        <v>6387</v>
      </c>
      <c r="B2837" t="s">
        <v>18161</v>
      </c>
      <c r="C2837">
        <v>29</v>
      </c>
      <c r="D2837" t="s">
        <v>18162</v>
      </c>
      <c r="E2837" t="s">
        <v>32</v>
      </c>
      <c r="F2837" t="s">
        <v>177</v>
      </c>
      <c r="G2837" t="s">
        <v>52</v>
      </c>
      <c r="H2837" t="s">
        <v>13</v>
      </c>
      <c r="I2837" t="s">
        <v>53</v>
      </c>
      <c r="J2837" t="s">
        <v>18163</v>
      </c>
      <c r="K2837" t="s">
        <v>76</v>
      </c>
    </row>
    <row r="2838" spans="1:11" x14ac:dyDescent="0.35">
      <c r="A2838">
        <v>6389</v>
      </c>
      <c r="B2838" t="s">
        <v>18167</v>
      </c>
      <c r="C2838">
        <v>26</v>
      </c>
      <c r="D2838" t="s">
        <v>18168</v>
      </c>
      <c r="E2838" t="s">
        <v>16</v>
      </c>
      <c r="F2838" t="s">
        <v>23</v>
      </c>
      <c r="G2838" t="s">
        <v>80</v>
      </c>
      <c r="H2838" t="s">
        <v>32</v>
      </c>
      <c r="I2838" t="s">
        <v>53</v>
      </c>
      <c r="J2838" t="s">
        <v>18169</v>
      </c>
      <c r="K2838" t="s">
        <v>76</v>
      </c>
    </row>
    <row r="2839" spans="1:11" x14ac:dyDescent="0.35">
      <c r="A2839">
        <v>6391</v>
      </c>
      <c r="B2839" t="s">
        <v>18172</v>
      </c>
      <c r="C2839">
        <v>27</v>
      </c>
      <c r="D2839" t="s">
        <v>18173</v>
      </c>
      <c r="E2839" t="s">
        <v>101</v>
      </c>
      <c r="F2839" t="s">
        <v>67</v>
      </c>
      <c r="G2839" t="s">
        <v>41</v>
      </c>
      <c r="H2839" t="s">
        <v>42</v>
      </c>
      <c r="I2839" t="s">
        <v>146</v>
      </c>
      <c r="J2839" t="s">
        <v>18174</v>
      </c>
      <c r="K2839" t="s">
        <v>28</v>
      </c>
    </row>
    <row r="2840" spans="1:11" x14ac:dyDescent="0.35">
      <c r="A2840">
        <v>6393</v>
      </c>
      <c r="B2840" t="s">
        <v>18178</v>
      </c>
      <c r="C2840">
        <v>30</v>
      </c>
      <c r="D2840" t="s">
        <v>18179</v>
      </c>
      <c r="E2840" t="s">
        <v>25</v>
      </c>
      <c r="F2840" t="s">
        <v>201</v>
      </c>
      <c r="G2840" t="s">
        <v>41</v>
      </c>
      <c r="H2840" t="s">
        <v>42</v>
      </c>
      <c r="I2840" t="s">
        <v>146</v>
      </c>
      <c r="J2840" t="s">
        <v>18180</v>
      </c>
      <c r="K2840" t="s">
        <v>37</v>
      </c>
    </row>
    <row r="2841" spans="1:11" x14ac:dyDescent="0.35">
      <c r="A2841">
        <v>6394</v>
      </c>
      <c r="B2841" t="s">
        <v>18181</v>
      </c>
      <c r="C2841">
        <v>26</v>
      </c>
      <c r="D2841" t="s">
        <v>18182</v>
      </c>
      <c r="E2841" t="s">
        <v>13</v>
      </c>
      <c r="F2841" t="s">
        <v>23</v>
      </c>
      <c r="G2841" t="s">
        <v>33</v>
      </c>
      <c r="H2841" t="s">
        <v>34</v>
      </c>
      <c r="I2841" t="s">
        <v>26</v>
      </c>
      <c r="J2841" t="s">
        <v>18183</v>
      </c>
      <c r="K2841" t="s">
        <v>19</v>
      </c>
    </row>
    <row r="2842" spans="1:11" x14ac:dyDescent="0.35">
      <c r="A2842">
        <v>6396</v>
      </c>
      <c r="B2842" t="s">
        <v>18187</v>
      </c>
      <c r="C2842">
        <v>27</v>
      </c>
      <c r="D2842" t="s">
        <v>18188</v>
      </c>
      <c r="E2842" t="s">
        <v>79</v>
      </c>
      <c r="F2842" t="s">
        <v>133</v>
      </c>
      <c r="G2842" t="s">
        <v>47</v>
      </c>
      <c r="H2842" t="s">
        <v>31</v>
      </c>
      <c r="I2842" t="s">
        <v>17</v>
      </c>
      <c r="J2842" t="s">
        <v>18189</v>
      </c>
      <c r="K2842" t="s">
        <v>19</v>
      </c>
    </row>
    <row r="2843" spans="1:11" x14ac:dyDescent="0.35">
      <c r="A2843">
        <v>6400</v>
      </c>
      <c r="B2843" t="s">
        <v>18199</v>
      </c>
      <c r="C2843">
        <v>28</v>
      </c>
      <c r="D2843" t="s">
        <v>18200</v>
      </c>
      <c r="E2843" t="s">
        <v>177</v>
      </c>
      <c r="F2843" t="s">
        <v>149</v>
      </c>
      <c r="G2843" t="s">
        <v>52</v>
      </c>
      <c r="H2843" t="s">
        <v>13</v>
      </c>
      <c r="I2843" t="s">
        <v>170</v>
      </c>
      <c r="J2843">
        <f>1-210-606-5936</f>
        <v>-6751</v>
      </c>
      <c r="K2843" t="s">
        <v>28</v>
      </c>
    </row>
    <row r="2844" spans="1:11" x14ac:dyDescent="0.35">
      <c r="A2844">
        <v>6402</v>
      </c>
      <c r="B2844" t="s">
        <v>18203</v>
      </c>
      <c r="C2844">
        <v>26</v>
      </c>
      <c r="D2844" t="s">
        <v>18204</v>
      </c>
      <c r="E2844" t="s">
        <v>23</v>
      </c>
      <c r="F2844" t="s">
        <v>32</v>
      </c>
      <c r="G2844" t="s">
        <v>87</v>
      </c>
      <c r="H2844" t="s">
        <v>79</v>
      </c>
      <c r="I2844" t="s">
        <v>53</v>
      </c>
      <c r="J2844">
        <v>3060881965</v>
      </c>
      <c r="K2844" t="s">
        <v>76</v>
      </c>
    </row>
    <row r="2845" spans="1:11" x14ac:dyDescent="0.35">
      <c r="A2845">
        <v>6403</v>
      </c>
      <c r="B2845" t="s">
        <v>7637</v>
      </c>
      <c r="C2845">
        <v>26</v>
      </c>
      <c r="D2845" t="s">
        <v>18205</v>
      </c>
      <c r="E2845" t="s">
        <v>101</v>
      </c>
      <c r="F2845" t="s">
        <v>177</v>
      </c>
      <c r="G2845" t="s">
        <v>87</v>
      </c>
      <c r="H2845" t="s">
        <v>79</v>
      </c>
      <c r="I2845" t="s">
        <v>102</v>
      </c>
      <c r="J2845" t="s">
        <v>18206</v>
      </c>
      <c r="K2845" t="s">
        <v>37</v>
      </c>
    </row>
    <row r="2846" spans="1:11" x14ac:dyDescent="0.35">
      <c r="A2846">
        <v>6408</v>
      </c>
      <c r="B2846" t="s">
        <v>18218</v>
      </c>
      <c r="C2846">
        <v>30</v>
      </c>
      <c r="D2846" t="s">
        <v>18219</v>
      </c>
      <c r="E2846" t="s">
        <v>201</v>
      </c>
      <c r="F2846" t="s">
        <v>40</v>
      </c>
      <c r="G2846" t="s">
        <v>52</v>
      </c>
      <c r="H2846" t="s">
        <v>13</v>
      </c>
      <c r="I2846" t="s">
        <v>53</v>
      </c>
      <c r="J2846" t="s">
        <v>18220</v>
      </c>
      <c r="K2846" t="s">
        <v>76</v>
      </c>
    </row>
    <row r="2847" spans="1:11" x14ac:dyDescent="0.35">
      <c r="A2847">
        <v>6410</v>
      </c>
      <c r="B2847" t="s">
        <v>185</v>
      </c>
      <c r="C2847">
        <v>26</v>
      </c>
      <c r="D2847" t="s">
        <v>18224</v>
      </c>
      <c r="E2847" t="s">
        <v>34</v>
      </c>
      <c r="F2847" t="s">
        <v>14</v>
      </c>
      <c r="G2847" t="s">
        <v>15</v>
      </c>
      <c r="H2847" t="s">
        <v>16</v>
      </c>
      <c r="I2847" t="s">
        <v>102</v>
      </c>
      <c r="J2847" t="s">
        <v>18225</v>
      </c>
      <c r="K2847" t="s">
        <v>76</v>
      </c>
    </row>
    <row r="2848" spans="1:11" x14ac:dyDescent="0.35">
      <c r="A2848">
        <v>6412</v>
      </c>
      <c r="B2848" t="s">
        <v>18229</v>
      </c>
      <c r="C2848">
        <v>28</v>
      </c>
      <c r="D2848" t="s">
        <v>18230</v>
      </c>
      <c r="E2848" t="s">
        <v>25</v>
      </c>
      <c r="F2848" t="s">
        <v>34</v>
      </c>
      <c r="G2848" t="s">
        <v>24</v>
      </c>
      <c r="H2848" t="s">
        <v>25</v>
      </c>
      <c r="I2848" t="s">
        <v>153</v>
      </c>
      <c r="J2848" t="s">
        <v>18231</v>
      </c>
      <c r="K2848" t="s">
        <v>28</v>
      </c>
    </row>
    <row r="2849" spans="1:11" x14ac:dyDescent="0.35">
      <c r="A2849">
        <v>6416</v>
      </c>
      <c r="B2849" t="s">
        <v>18241</v>
      </c>
      <c r="C2849">
        <v>27</v>
      </c>
      <c r="D2849" t="s">
        <v>18242</v>
      </c>
      <c r="E2849" t="s">
        <v>42</v>
      </c>
      <c r="F2849" t="s">
        <v>13</v>
      </c>
      <c r="G2849" t="s">
        <v>52</v>
      </c>
      <c r="H2849" t="s">
        <v>13</v>
      </c>
      <c r="I2849" t="s">
        <v>116</v>
      </c>
      <c r="J2849" t="s">
        <v>18243</v>
      </c>
      <c r="K2849" t="s">
        <v>44</v>
      </c>
    </row>
    <row r="2850" spans="1:11" x14ac:dyDescent="0.35">
      <c r="A2850">
        <v>6422</v>
      </c>
      <c r="B2850" t="s">
        <v>18258</v>
      </c>
      <c r="C2850">
        <v>27</v>
      </c>
      <c r="D2850" t="s">
        <v>18259</v>
      </c>
      <c r="E2850" t="s">
        <v>25</v>
      </c>
      <c r="F2850" t="s">
        <v>13</v>
      </c>
      <c r="G2850" t="s">
        <v>15</v>
      </c>
      <c r="H2850" t="s">
        <v>16</v>
      </c>
      <c r="I2850" t="s">
        <v>48</v>
      </c>
      <c r="J2850">
        <f>1-802-246-5217</f>
        <v>-6264</v>
      </c>
      <c r="K2850" t="s">
        <v>19</v>
      </c>
    </row>
    <row r="2851" spans="1:11" x14ac:dyDescent="0.35">
      <c r="A2851">
        <v>6423</v>
      </c>
      <c r="B2851" t="s">
        <v>18260</v>
      </c>
      <c r="C2851">
        <v>26</v>
      </c>
      <c r="D2851" t="s">
        <v>18261</v>
      </c>
      <c r="E2851" t="s">
        <v>32</v>
      </c>
      <c r="F2851" t="s">
        <v>31</v>
      </c>
      <c r="G2851" t="s">
        <v>87</v>
      </c>
      <c r="H2851" t="s">
        <v>79</v>
      </c>
      <c r="I2851" t="s">
        <v>116</v>
      </c>
      <c r="J2851" t="s">
        <v>18262</v>
      </c>
      <c r="K2851" t="s">
        <v>37</v>
      </c>
    </row>
    <row r="2852" spans="1:11" x14ac:dyDescent="0.35">
      <c r="A2852">
        <v>6426</v>
      </c>
      <c r="B2852" t="s">
        <v>18269</v>
      </c>
      <c r="C2852">
        <v>29</v>
      </c>
      <c r="D2852" t="s">
        <v>18270</v>
      </c>
      <c r="E2852" t="s">
        <v>169</v>
      </c>
      <c r="F2852" t="s">
        <v>57</v>
      </c>
      <c r="G2852" t="s">
        <v>120</v>
      </c>
      <c r="H2852" t="s">
        <v>57</v>
      </c>
      <c r="I2852" t="s">
        <v>116</v>
      </c>
      <c r="J2852" t="s">
        <v>18271</v>
      </c>
      <c r="K2852" t="s">
        <v>76</v>
      </c>
    </row>
    <row r="2853" spans="1:11" x14ac:dyDescent="0.35">
      <c r="A2853">
        <v>6430</v>
      </c>
      <c r="B2853" t="s">
        <v>18280</v>
      </c>
      <c r="C2853">
        <v>30</v>
      </c>
      <c r="D2853" t="s">
        <v>18281</v>
      </c>
      <c r="E2853" t="s">
        <v>23</v>
      </c>
      <c r="F2853" t="s">
        <v>67</v>
      </c>
      <c r="G2853" t="s">
        <v>33</v>
      </c>
      <c r="H2853" t="s">
        <v>34</v>
      </c>
      <c r="I2853" t="s">
        <v>170</v>
      </c>
      <c r="J2853" t="s">
        <v>18282</v>
      </c>
      <c r="K2853" t="s">
        <v>28</v>
      </c>
    </row>
    <row r="2854" spans="1:11" x14ac:dyDescent="0.35">
      <c r="A2854">
        <v>6431</v>
      </c>
      <c r="B2854" t="s">
        <v>18283</v>
      </c>
      <c r="C2854">
        <v>26</v>
      </c>
      <c r="D2854" t="s">
        <v>18284</v>
      </c>
      <c r="E2854" t="s">
        <v>67</v>
      </c>
      <c r="F2854" t="s">
        <v>79</v>
      </c>
      <c r="G2854" t="s">
        <v>52</v>
      </c>
      <c r="H2854" t="s">
        <v>13</v>
      </c>
      <c r="I2854" t="s">
        <v>146</v>
      </c>
      <c r="J2854" t="s">
        <v>18285</v>
      </c>
      <c r="K2854" t="s">
        <v>28</v>
      </c>
    </row>
    <row r="2855" spans="1:11" x14ac:dyDescent="0.35">
      <c r="A2855">
        <v>6438</v>
      </c>
      <c r="B2855" t="s">
        <v>18304</v>
      </c>
      <c r="C2855">
        <v>28</v>
      </c>
      <c r="D2855" t="s">
        <v>18305</v>
      </c>
      <c r="E2855" t="s">
        <v>22</v>
      </c>
      <c r="F2855" t="s">
        <v>34</v>
      </c>
      <c r="G2855" t="s">
        <v>41</v>
      </c>
      <c r="H2855" t="s">
        <v>42</v>
      </c>
      <c r="I2855" t="s">
        <v>146</v>
      </c>
      <c r="J2855" t="s">
        <v>18306</v>
      </c>
      <c r="K2855" t="s">
        <v>37</v>
      </c>
    </row>
    <row r="2856" spans="1:11" x14ac:dyDescent="0.35">
      <c r="A2856">
        <v>6440</v>
      </c>
      <c r="B2856" t="s">
        <v>18309</v>
      </c>
      <c r="C2856">
        <v>26</v>
      </c>
      <c r="D2856" t="s">
        <v>18310</v>
      </c>
      <c r="E2856" t="s">
        <v>169</v>
      </c>
      <c r="F2856" t="s">
        <v>14</v>
      </c>
      <c r="G2856" t="s">
        <v>80</v>
      </c>
      <c r="H2856" t="s">
        <v>32</v>
      </c>
      <c r="I2856" t="s">
        <v>102</v>
      </c>
      <c r="J2856" t="s">
        <v>18311</v>
      </c>
      <c r="K2856" t="s">
        <v>44</v>
      </c>
    </row>
    <row r="2857" spans="1:11" x14ac:dyDescent="0.35">
      <c r="A2857">
        <v>6441</v>
      </c>
      <c r="B2857" t="s">
        <v>18312</v>
      </c>
      <c r="C2857">
        <v>28</v>
      </c>
      <c r="D2857" t="s">
        <v>18313</v>
      </c>
      <c r="E2857" t="s">
        <v>79</v>
      </c>
      <c r="F2857" t="s">
        <v>25</v>
      </c>
      <c r="G2857" t="s">
        <v>62</v>
      </c>
      <c r="H2857" t="s">
        <v>23</v>
      </c>
      <c r="I2857" t="s">
        <v>35</v>
      </c>
      <c r="J2857" t="s">
        <v>18314</v>
      </c>
      <c r="K2857" t="s">
        <v>28</v>
      </c>
    </row>
    <row r="2858" spans="1:11" x14ac:dyDescent="0.35">
      <c r="A2858">
        <v>6445</v>
      </c>
      <c r="B2858" t="s">
        <v>18324</v>
      </c>
      <c r="C2858">
        <v>26</v>
      </c>
      <c r="D2858" t="s">
        <v>18325</v>
      </c>
      <c r="E2858" t="s">
        <v>16</v>
      </c>
      <c r="F2858" t="s">
        <v>133</v>
      </c>
      <c r="G2858" t="s">
        <v>62</v>
      </c>
      <c r="H2858" t="s">
        <v>23</v>
      </c>
      <c r="I2858" t="s">
        <v>170</v>
      </c>
      <c r="J2858" t="s">
        <v>18326</v>
      </c>
      <c r="K2858" t="s">
        <v>44</v>
      </c>
    </row>
    <row r="2859" spans="1:11" x14ac:dyDescent="0.35">
      <c r="A2859">
        <v>6446</v>
      </c>
      <c r="B2859" t="s">
        <v>18327</v>
      </c>
      <c r="C2859">
        <v>27</v>
      </c>
      <c r="D2859" t="s">
        <v>18328</v>
      </c>
      <c r="E2859" t="s">
        <v>57</v>
      </c>
      <c r="F2859" t="s">
        <v>13</v>
      </c>
      <c r="G2859" t="s">
        <v>41</v>
      </c>
      <c r="H2859" t="s">
        <v>42</v>
      </c>
      <c r="I2859" t="s">
        <v>153</v>
      </c>
      <c r="J2859" t="s">
        <v>18329</v>
      </c>
      <c r="K2859" t="s">
        <v>19</v>
      </c>
    </row>
    <row r="2860" spans="1:11" x14ac:dyDescent="0.35">
      <c r="A2860">
        <v>6449</v>
      </c>
      <c r="B2860" t="s">
        <v>9792</v>
      </c>
      <c r="C2860">
        <v>28</v>
      </c>
      <c r="D2860" t="s">
        <v>18336</v>
      </c>
      <c r="E2860" t="s">
        <v>79</v>
      </c>
      <c r="F2860" t="s">
        <v>42</v>
      </c>
      <c r="G2860" t="s">
        <v>62</v>
      </c>
      <c r="H2860" t="s">
        <v>23</v>
      </c>
      <c r="I2860" t="s">
        <v>170</v>
      </c>
      <c r="J2860" t="s">
        <v>18337</v>
      </c>
      <c r="K2860" t="s">
        <v>44</v>
      </c>
    </row>
    <row r="2861" spans="1:11" x14ac:dyDescent="0.35">
      <c r="A2861">
        <v>6451</v>
      </c>
      <c r="B2861" t="s">
        <v>18341</v>
      </c>
      <c r="C2861">
        <v>30</v>
      </c>
      <c r="D2861" t="s">
        <v>18342</v>
      </c>
      <c r="E2861" t="s">
        <v>32</v>
      </c>
      <c r="F2861" t="s">
        <v>22</v>
      </c>
      <c r="G2861" t="s">
        <v>62</v>
      </c>
      <c r="H2861" t="s">
        <v>23</v>
      </c>
      <c r="I2861" t="s">
        <v>102</v>
      </c>
      <c r="J2861" t="s">
        <v>18343</v>
      </c>
      <c r="K2861" t="s">
        <v>28</v>
      </c>
    </row>
    <row r="2862" spans="1:11" x14ac:dyDescent="0.35">
      <c r="A2862">
        <v>6452</v>
      </c>
      <c r="B2862" t="s">
        <v>18344</v>
      </c>
      <c r="C2862">
        <v>29</v>
      </c>
      <c r="D2862" t="s">
        <v>18345</v>
      </c>
      <c r="E2862" t="s">
        <v>14</v>
      </c>
      <c r="F2862" t="s">
        <v>149</v>
      </c>
      <c r="G2862" t="s">
        <v>41</v>
      </c>
      <c r="H2862" t="s">
        <v>42</v>
      </c>
      <c r="I2862" t="s">
        <v>63</v>
      </c>
      <c r="J2862" t="s">
        <v>18346</v>
      </c>
      <c r="K2862" t="s">
        <v>19</v>
      </c>
    </row>
    <row r="2863" spans="1:11" x14ac:dyDescent="0.35">
      <c r="A2863">
        <v>6454</v>
      </c>
      <c r="B2863" t="s">
        <v>18350</v>
      </c>
      <c r="C2863">
        <v>28</v>
      </c>
      <c r="D2863" t="s">
        <v>18351</v>
      </c>
      <c r="E2863" t="s">
        <v>149</v>
      </c>
      <c r="F2863" t="s">
        <v>25</v>
      </c>
      <c r="G2863" t="s">
        <v>33</v>
      </c>
      <c r="H2863" t="s">
        <v>34</v>
      </c>
      <c r="I2863" t="s">
        <v>153</v>
      </c>
      <c r="J2863" t="s">
        <v>18352</v>
      </c>
      <c r="K2863" t="s">
        <v>28</v>
      </c>
    </row>
    <row r="2864" spans="1:11" x14ac:dyDescent="0.35">
      <c r="A2864">
        <v>6457</v>
      </c>
      <c r="B2864" t="s">
        <v>18359</v>
      </c>
      <c r="C2864">
        <v>28</v>
      </c>
      <c r="D2864" t="s">
        <v>18360</v>
      </c>
      <c r="E2864" t="s">
        <v>57</v>
      </c>
      <c r="F2864" t="s">
        <v>13</v>
      </c>
      <c r="G2864" t="s">
        <v>33</v>
      </c>
      <c r="H2864" t="s">
        <v>34</v>
      </c>
      <c r="I2864" t="s">
        <v>26</v>
      </c>
      <c r="J2864" t="s">
        <v>18361</v>
      </c>
      <c r="K2864" t="s">
        <v>76</v>
      </c>
    </row>
    <row r="2865" spans="1:11" x14ac:dyDescent="0.35">
      <c r="A2865">
        <v>6459</v>
      </c>
      <c r="B2865" t="s">
        <v>18365</v>
      </c>
      <c r="C2865">
        <v>29</v>
      </c>
      <c r="D2865" t="s">
        <v>18366</v>
      </c>
      <c r="E2865" t="s">
        <v>201</v>
      </c>
      <c r="F2865" t="s">
        <v>101</v>
      </c>
      <c r="G2865" t="s">
        <v>52</v>
      </c>
      <c r="H2865" t="s">
        <v>13</v>
      </c>
      <c r="I2865" t="s">
        <v>58</v>
      </c>
      <c r="J2865" t="s">
        <v>18367</v>
      </c>
      <c r="K2865" t="s">
        <v>37</v>
      </c>
    </row>
    <row r="2866" spans="1:11" x14ac:dyDescent="0.35">
      <c r="A2866">
        <v>6469</v>
      </c>
      <c r="B2866" t="s">
        <v>18393</v>
      </c>
      <c r="C2866">
        <v>30</v>
      </c>
      <c r="D2866" t="s">
        <v>18394</v>
      </c>
      <c r="E2866" t="s">
        <v>201</v>
      </c>
      <c r="F2866" t="s">
        <v>31</v>
      </c>
      <c r="G2866" t="s">
        <v>80</v>
      </c>
      <c r="H2866" t="s">
        <v>32</v>
      </c>
      <c r="I2866" t="s">
        <v>170</v>
      </c>
      <c r="J2866" t="s">
        <v>18395</v>
      </c>
      <c r="K2866" t="s">
        <v>28</v>
      </c>
    </row>
    <row r="2867" spans="1:11" x14ac:dyDescent="0.35">
      <c r="A2867">
        <v>6471</v>
      </c>
      <c r="B2867" t="s">
        <v>18398</v>
      </c>
      <c r="C2867">
        <v>30</v>
      </c>
      <c r="D2867" t="s">
        <v>18399</v>
      </c>
      <c r="E2867" t="s">
        <v>79</v>
      </c>
      <c r="F2867" t="s">
        <v>14</v>
      </c>
      <c r="G2867" t="s">
        <v>41</v>
      </c>
      <c r="H2867" t="s">
        <v>42</v>
      </c>
      <c r="I2867" t="s">
        <v>63</v>
      </c>
      <c r="J2867" t="s">
        <v>18400</v>
      </c>
      <c r="K2867" t="s">
        <v>19</v>
      </c>
    </row>
    <row r="2868" spans="1:11" x14ac:dyDescent="0.35">
      <c r="A2868">
        <v>6473</v>
      </c>
      <c r="B2868" t="s">
        <v>18404</v>
      </c>
      <c r="C2868">
        <v>30</v>
      </c>
      <c r="D2868" t="s">
        <v>18405</v>
      </c>
      <c r="E2868" t="s">
        <v>169</v>
      </c>
      <c r="F2868" t="s">
        <v>13</v>
      </c>
      <c r="G2868" t="s">
        <v>120</v>
      </c>
      <c r="H2868" t="s">
        <v>57</v>
      </c>
      <c r="I2868" t="s">
        <v>91</v>
      </c>
      <c r="J2868" t="s">
        <v>18406</v>
      </c>
      <c r="K2868" t="s">
        <v>19</v>
      </c>
    </row>
    <row r="2869" spans="1:11" x14ac:dyDescent="0.35">
      <c r="A2869">
        <v>6479</v>
      </c>
      <c r="B2869" t="s">
        <v>18421</v>
      </c>
      <c r="C2869">
        <v>29</v>
      </c>
      <c r="D2869" t="s">
        <v>18422</v>
      </c>
      <c r="E2869" t="s">
        <v>14</v>
      </c>
      <c r="F2869" t="s">
        <v>177</v>
      </c>
      <c r="G2869" t="s">
        <v>120</v>
      </c>
      <c r="H2869" t="s">
        <v>57</v>
      </c>
      <c r="I2869" t="s">
        <v>63</v>
      </c>
      <c r="J2869" t="s">
        <v>18423</v>
      </c>
      <c r="K2869" t="s">
        <v>76</v>
      </c>
    </row>
    <row r="2870" spans="1:11" x14ac:dyDescent="0.35">
      <c r="A2870">
        <v>6480</v>
      </c>
      <c r="B2870" t="s">
        <v>18424</v>
      </c>
      <c r="C2870">
        <v>29</v>
      </c>
      <c r="D2870" t="s">
        <v>18425</v>
      </c>
      <c r="E2870" t="s">
        <v>79</v>
      </c>
      <c r="F2870" t="s">
        <v>79</v>
      </c>
      <c r="G2870" t="s">
        <v>52</v>
      </c>
      <c r="H2870" t="s">
        <v>13</v>
      </c>
      <c r="I2870" t="s">
        <v>91</v>
      </c>
      <c r="J2870" t="s">
        <v>18426</v>
      </c>
      <c r="K2870" t="s">
        <v>76</v>
      </c>
    </row>
    <row r="2871" spans="1:11" x14ac:dyDescent="0.35">
      <c r="A2871">
        <v>6481</v>
      </c>
      <c r="B2871" t="s">
        <v>18427</v>
      </c>
      <c r="C2871">
        <v>26</v>
      </c>
      <c r="D2871" t="s">
        <v>18428</v>
      </c>
      <c r="E2871" t="s">
        <v>13</v>
      </c>
      <c r="F2871" t="s">
        <v>16</v>
      </c>
      <c r="G2871" t="s">
        <v>33</v>
      </c>
      <c r="H2871" t="s">
        <v>34</v>
      </c>
      <c r="I2871" t="s">
        <v>88</v>
      </c>
      <c r="J2871" t="s">
        <v>18429</v>
      </c>
      <c r="K2871" t="s">
        <v>28</v>
      </c>
    </row>
    <row r="2872" spans="1:11" x14ac:dyDescent="0.35">
      <c r="A2872">
        <v>6485</v>
      </c>
      <c r="B2872" t="s">
        <v>18439</v>
      </c>
      <c r="C2872">
        <v>28</v>
      </c>
      <c r="D2872" t="s">
        <v>18440</v>
      </c>
      <c r="E2872" t="s">
        <v>149</v>
      </c>
      <c r="F2872" t="s">
        <v>67</v>
      </c>
      <c r="G2872" t="s">
        <v>33</v>
      </c>
      <c r="H2872" t="s">
        <v>34</v>
      </c>
      <c r="I2872" t="s">
        <v>17</v>
      </c>
      <c r="J2872" t="s">
        <v>18441</v>
      </c>
      <c r="K2872" t="s">
        <v>44</v>
      </c>
    </row>
    <row r="2873" spans="1:11" x14ac:dyDescent="0.35">
      <c r="A2873">
        <v>6486</v>
      </c>
      <c r="B2873" t="s">
        <v>18442</v>
      </c>
      <c r="C2873">
        <v>28</v>
      </c>
      <c r="D2873" t="s">
        <v>18443</v>
      </c>
      <c r="E2873" t="s">
        <v>79</v>
      </c>
      <c r="F2873" t="s">
        <v>67</v>
      </c>
      <c r="G2873" t="s">
        <v>80</v>
      </c>
      <c r="H2873" t="s">
        <v>32</v>
      </c>
      <c r="I2873" t="s">
        <v>53</v>
      </c>
      <c r="J2873" t="s">
        <v>18444</v>
      </c>
      <c r="K2873" t="s">
        <v>37</v>
      </c>
    </row>
    <row r="2874" spans="1:11" x14ac:dyDescent="0.35">
      <c r="A2874">
        <v>6487</v>
      </c>
      <c r="B2874" t="s">
        <v>18445</v>
      </c>
      <c r="C2874">
        <v>29</v>
      </c>
      <c r="D2874" t="s">
        <v>18446</v>
      </c>
      <c r="E2874" t="s">
        <v>34</v>
      </c>
      <c r="F2874" t="s">
        <v>133</v>
      </c>
      <c r="G2874" t="s">
        <v>24</v>
      </c>
      <c r="H2874" t="s">
        <v>25</v>
      </c>
      <c r="I2874" t="s">
        <v>63</v>
      </c>
      <c r="J2874" t="s">
        <v>18447</v>
      </c>
      <c r="K2874" t="s">
        <v>76</v>
      </c>
    </row>
    <row r="2875" spans="1:11" x14ac:dyDescent="0.35">
      <c r="A2875">
        <v>6488</v>
      </c>
      <c r="B2875" t="s">
        <v>18448</v>
      </c>
      <c r="C2875">
        <v>27</v>
      </c>
      <c r="D2875" t="s">
        <v>18449</v>
      </c>
      <c r="E2875" t="s">
        <v>67</v>
      </c>
      <c r="F2875" t="s">
        <v>34</v>
      </c>
      <c r="G2875" t="s">
        <v>15</v>
      </c>
      <c r="H2875" t="s">
        <v>16</v>
      </c>
      <c r="I2875" t="s">
        <v>53</v>
      </c>
      <c r="J2875">
        <v>1191505931</v>
      </c>
      <c r="K2875" t="s">
        <v>76</v>
      </c>
    </row>
    <row r="2876" spans="1:11" x14ac:dyDescent="0.35">
      <c r="A2876">
        <v>6495</v>
      </c>
      <c r="B2876" t="s">
        <v>18465</v>
      </c>
      <c r="C2876">
        <v>30</v>
      </c>
      <c r="D2876" t="s">
        <v>18466</v>
      </c>
      <c r="E2876" t="s">
        <v>177</v>
      </c>
      <c r="F2876" t="s">
        <v>23</v>
      </c>
      <c r="G2876" t="s">
        <v>80</v>
      </c>
      <c r="H2876" t="s">
        <v>32</v>
      </c>
      <c r="I2876" t="s">
        <v>17</v>
      </c>
      <c r="J2876" t="s">
        <v>18467</v>
      </c>
      <c r="K2876" t="s">
        <v>37</v>
      </c>
    </row>
    <row r="2877" spans="1:11" x14ac:dyDescent="0.35">
      <c r="A2877">
        <v>6496</v>
      </c>
      <c r="B2877" t="s">
        <v>18468</v>
      </c>
      <c r="C2877">
        <v>29</v>
      </c>
      <c r="D2877" t="s">
        <v>18469</v>
      </c>
      <c r="E2877" t="s">
        <v>201</v>
      </c>
      <c r="F2877" t="s">
        <v>79</v>
      </c>
      <c r="G2877" t="s">
        <v>41</v>
      </c>
      <c r="H2877" t="s">
        <v>42</v>
      </c>
      <c r="I2877" t="s">
        <v>35</v>
      </c>
      <c r="J2877" t="s">
        <v>18470</v>
      </c>
      <c r="K2877" t="s">
        <v>76</v>
      </c>
    </row>
    <row r="2878" spans="1:11" x14ac:dyDescent="0.35">
      <c r="A2878">
        <v>6499</v>
      </c>
      <c r="B2878" t="s">
        <v>18476</v>
      </c>
      <c r="C2878">
        <v>26</v>
      </c>
      <c r="D2878" t="s">
        <v>18477</v>
      </c>
      <c r="E2878" t="s">
        <v>32</v>
      </c>
      <c r="F2878" t="s">
        <v>40</v>
      </c>
      <c r="G2878" t="s">
        <v>24</v>
      </c>
      <c r="H2878" t="s">
        <v>25</v>
      </c>
      <c r="I2878" t="s">
        <v>91</v>
      </c>
      <c r="J2878">
        <f>1-841-992-1869</f>
        <v>-3701</v>
      </c>
      <c r="K2878" t="s">
        <v>37</v>
      </c>
    </row>
    <row r="2879" spans="1:11" x14ac:dyDescent="0.35">
      <c r="A2879">
        <v>6501</v>
      </c>
      <c r="B2879" t="s">
        <v>18481</v>
      </c>
      <c r="C2879">
        <v>29</v>
      </c>
      <c r="D2879" t="s">
        <v>18482</v>
      </c>
      <c r="E2879" t="s">
        <v>79</v>
      </c>
      <c r="F2879" t="s">
        <v>169</v>
      </c>
      <c r="G2879" t="s">
        <v>87</v>
      </c>
      <c r="H2879" t="s">
        <v>79</v>
      </c>
      <c r="I2879" t="s">
        <v>170</v>
      </c>
      <c r="J2879" t="s">
        <v>18483</v>
      </c>
      <c r="K2879" t="s">
        <v>44</v>
      </c>
    </row>
    <row r="2880" spans="1:11" x14ac:dyDescent="0.35">
      <c r="A2880">
        <v>6502</v>
      </c>
      <c r="B2880" t="s">
        <v>18484</v>
      </c>
      <c r="C2880">
        <v>29</v>
      </c>
      <c r="D2880" t="s">
        <v>18485</v>
      </c>
      <c r="E2880" t="s">
        <v>16</v>
      </c>
      <c r="F2880" t="s">
        <v>32</v>
      </c>
      <c r="G2880" t="s">
        <v>62</v>
      </c>
      <c r="H2880" t="s">
        <v>23</v>
      </c>
      <c r="I2880" t="s">
        <v>170</v>
      </c>
      <c r="J2880" t="s">
        <v>18486</v>
      </c>
      <c r="K2880" t="s">
        <v>37</v>
      </c>
    </row>
    <row r="2881" spans="1:11" x14ac:dyDescent="0.35">
      <c r="A2881">
        <v>6507</v>
      </c>
      <c r="B2881" t="s">
        <v>18498</v>
      </c>
      <c r="C2881">
        <v>26</v>
      </c>
      <c r="D2881" t="s">
        <v>18499</v>
      </c>
      <c r="E2881" t="s">
        <v>42</v>
      </c>
      <c r="F2881" t="s">
        <v>22</v>
      </c>
      <c r="G2881" t="s">
        <v>80</v>
      </c>
      <c r="H2881" t="s">
        <v>32</v>
      </c>
      <c r="I2881" t="s">
        <v>116</v>
      </c>
      <c r="J2881" t="s">
        <v>18500</v>
      </c>
      <c r="K2881" t="s">
        <v>44</v>
      </c>
    </row>
    <row r="2882" spans="1:11" x14ac:dyDescent="0.35">
      <c r="A2882">
        <v>6508</v>
      </c>
      <c r="B2882" t="s">
        <v>18501</v>
      </c>
      <c r="C2882">
        <v>26</v>
      </c>
      <c r="D2882" t="s">
        <v>18502</v>
      </c>
      <c r="E2882" t="s">
        <v>40</v>
      </c>
      <c r="F2882" t="s">
        <v>57</v>
      </c>
      <c r="G2882" t="s">
        <v>15</v>
      </c>
      <c r="H2882" t="s">
        <v>16</v>
      </c>
      <c r="I2882" t="s">
        <v>26</v>
      </c>
      <c r="J2882" t="s">
        <v>18503</v>
      </c>
      <c r="K2882" t="s">
        <v>19</v>
      </c>
    </row>
    <row r="2883" spans="1:11" x14ac:dyDescent="0.35">
      <c r="A2883">
        <v>6512</v>
      </c>
      <c r="B2883" t="s">
        <v>18513</v>
      </c>
      <c r="C2883">
        <v>30</v>
      </c>
      <c r="D2883" t="s">
        <v>18514</v>
      </c>
      <c r="E2883" t="s">
        <v>169</v>
      </c>
      <c r="F2883" t="s">
        <v>32</v>
      </c>
      <c r="G2883" t="s">
        <v>120</v>
      </c>
      <c r="H2883" t="s">
        <v>57</v>
      </c>
      <c r="I2883" t="s">
        <v>102</v>
      </c>
      <c r="J2883" t="s">
        <v>18515</v>
      </c>
      <c r="K2883" t="s">
        <v>76</v>
      </c>
    </row>
    <row r="2884" spans="1:11" x14ac:dyDescent="0.35">
      <c r="A2884">
        <v>6513</v>
      </c>
      <c r="B2884" t="s">
        <v>18516</v>
      </c>
      <c r="C2884">
        <v>26</v>
      </c>
      <c r="D2884" t="s">
        <v>18517</v>
      </c>
      <c r="E2884" t="s">
        <v>34</v>
      </c>
      <c r="F2884" t="s">
        <v>42</v>
      </c>
      <c r="G2884" t="s">
        <v>120</v>
      </c>
      <c r="H2884" t="s">
        <v>57</v>
      </c>
      <c r="I2884" t="s">
        <v>68</v>
      </c>
      <c r="J2884" t="s">
        <v>18518</v>
      </c>
      <c r="K2884" t="s">
        <v>44</v>
      </c>
    </row>
    <row r="2885" spans="1:11" x14ac:dyDescent="0.35">
      <c r="A2885">
        <v>6515</v>
      </c>
      <c r="B2885" t="s">
        <v>18522</v>
      </c>
      <c r="C2885">
        <v>29</v>
      </c>
      <c r="D2885" t="s">
        <v>18523</v>
      </c>
      <c r="E2885" t="s">
        <v>57</v>
      </c>
      <c r="F2885" t="s">
        <v>32</v>
      </c>
      <c r="G2885" t="s">
        <v>62</v>
      </c>
      <c r="H2885" t="s">
        <v>23</v>
      </c>
      <c r="I2885" t="s">
        <v>102</v>
      </c>
      <c r="J2885" t="s">
        <v>18524</v>
      </c>
      <c r="K2885" t="s">
        <v>28</v>
      </c>
    </row>
    <row r="2886" spans="1:11" x14ac:dyDescent="0.35">
      <c r="A2886">
        <v>6516</v>
      </c>
      <c r="B2886" t="s">
        <v>18525</v>
      </c>
      <c r="C2886">
        <v>27</v>
      </c>
      <c r="D2886" t="s">
        <v>18526</v>
      </c>
      <c r="E2886" t="s">
        <v>133</v>
      </c>
      <c r="F2886" t="s">
        <v>67</v>
      </c>
      <c r="G2886" t="s">
        <v>41</v>
      </c>
      <c r="H2886" t="s">
        <v>42</v>
      </c>
      <c r="I2886" t="s">
        <v>116</v>
      </c>
      <c r="J2886">
        <v>3956406430</v>
      </c>
      <c r="K2886" t="s">
        <v>28</v>
      </c>
    </row>
    <row r="2887" spans="1:11" x14ac:dyDescent="0.35">
      <c r="A2887">
        <v>6517</v>
      </c>
      <c r="B2887" t="s">
        <v>18527</v>
      </c>
      <c r="C2887">
        <v>30</v>
      </c>
      <c r="D2887" t="s">
        <v>18528</v>
      </c>
      <c r="E2887" t="s">
        <v>177</v>
      </c>
      <c r="F2887" t="s">
        <v>23</v>
      </c>
      <c r="G2887" t="s">
        <v>80</v>
      </c>
      <c r="H2887" t="s">
        <v>32</v>
      </c>
      <c r="I2887" t="s">
        <v>53</v>
      </c>
      <c r="J2887" t="s">
        <v>18529</v>
      </c>
      <c r="K2887" t="s">
        <v>28</v>
      </c>
    </row>
    <row r="2888" spans="1:11" x14ac:dyDescent="0.35">
      <c r="A2888">
        <v>6518</v>
      </c>
      <c r="B2888" t="s">
        <v>18530</v>
      </c>
      <c r="C2888">
        <v>26</v>
      </c>
      <c r="D2888" t="s">
        <v>18531</v>
      </c>
      <c r="E2888" t="s">
        <v>133</v>
      </c>
      <c r="F2888" t="s">
        <v>23</v>
      </c>
      <c r="G2888" t="s">
        <v>47</v>
      </c>
      <c r="H2888" t="s">
        <v>31</v>
      </c>
      <c r="I2888" t="s">
        <v>58</v>
      </c>
      <c r="J2888" t="s">
        <v>18532</v>
      </c>
      <c r="K2888" t="s">
        <v>28</v>
      </c>
    </row>
    <row r="2889" spans="1:11" x14ac:dyDescent="0.35">
      <c r="A2889">
        <v>6521</v>
      </c>
      <c r="B2889" t="s">
        <v>18539</v>
      </c>
      <c r="C2889">
        <v>29</v>
      </c>
      <c r="D2889" t="s">
        <v>18540</v>
      </c>
      <c r="E2889" t="s">
        <v>79</v>
      </c>
      <c r="F2889" t="s">
        <v>201</v>
      </c>
      <c r="G2889" t="s">
        <v>87</v>
      </c>
      <c r="H2889" t="s">
        <v>79</v>
      </c>
      <c r="I2889" t="s">
        <v>116</v>
      </c>
      <c r="J2889" t="s">
        <v>18541</v>
      </c>
      <c r="K2889" t="s">
        <v>76</v>
      </c>
    </row>
    <row r="2890" spans="1:11" x14ac:dyDescent="0.35">
      <c r="A2890">
        <v>6522</v>
      </c>
      <c r="B2890" t="s">
        <v>18542</v>
      </c>
      <c r="C2890">
        <v>29</v>
      </c>
      <c r="D2890" t="s">
        <v>18543</v>
      </c>
      <c r="E2890" t="s">
        <v>169</v>
      </c>
      <c r="F2890" t="s">
        <v>23</v>
      </c>
      <c r="G2890" t="s">
        <v>47</v>
      </c>
      <c r="H2890" t="s">
        <v>31</v>
      </c>
      <c r="I2890" t="s">
        <v>63</v>
      </c>
      <c r="J2890">
        <v>2112891965</v>
      </c>
      <c r="K2890" t="s">
        <v>28</v>
      </c>
    </row>
    <row r="2891" spans="1:11" x14ac:dyDescent="0.35">
      <c r="A2891">
        <v>6523</v>
      </c>
      <c r="B2891" t="s">
        <v>18544</v>
      </c>
      <c r="C2891">
        <v>27</v>
      </c>
      <c r="D2891" t="s">
        <v>18545</v>
      </c>
      <c r="E2891" t="s">
        <v>32</v>
      </c>
      <c r="F2891" t="s">
        <v>16</v>
      </c>
      <c r="G2891" t="s">
        <v>15</v>
      </c>
      <c r="H2891" t="s">
        <v>16</v>
      </c>
      <c r="I2891" t="s">
        <v>102</v>
      </c>
      <c r="J2891" t="s">
        <v>18546</v>
      </c>
      <c r="K2891" t="s">
        <v>28</v>
      </c>
    </row>
    <row r="2892" spans="1:11" x14ac:dyDescent="0.35">
      <c r="A2892">
        <v>6528</v>
      </c>
      <c r="B2892" t="s">
        <v>18559</v>
      </c>
      <c r="C2892">
        <v>29</v>
      </c>
      <c r="D2892" t="s">
        <v>18560</v>
      </c>
      <c r="E2892" t="s">
        <v>40</v>
      </c>
      <c r="F2892" t="s">
        <v>177</v>
      </c>
      <c r="G2892" t="s">
        <v>47</v>
      </c>
      <c r="H2892" t="s">
        <v>31</v>
      </c>
      <c r="I2892" t="s">
        <v>35</v>
      </c>
      <c r="J2892" t="s">
        <v>18561</v>
      </c>
      <c r="K2892" t="s">
        <v>28</v>
      </c>
    </row>
    <row r="2893" spans="1:11" x14ac:dyDescent="0.35">
      <c r="A2893">
        <v>6531</v>
      </c>
      <c r="B2893" t="s">
        <v>11403</v>
      </c>
      <c r="C2893">
        <v>26</v>
      </c>
      <c r="D2893" t="s">
        <v>18568</v>
      </c>
      <c r="E2893" t="s">
        <v>34</v>
      </c>
      <c r="F2893" t="s">
        <v>16</v>
      </c>
      <c r="G2893" t="s">
        <v>41</v>
      </c>
      <c r="H2893" t="s">
        <v>42</v>
      </c>
      <c r="I2893" t="s">
        <v>146</v>
      </c>
      <c r="J2893" t="s">
        <v>18569</v>
      </c>
      <c r="K2893" t="s">
        <v>44</v>
      </c>
    </row>
    <row r="2894" spans="1:11" x14ac:dyDescent="0.35">
      <c r="A2894">
        <v>6534</v>
      </c>
      <c r="B2894" t="s">
        <v>18575</v>
      </c>
      <c r="C2894">
        <v>26</v>
      </c>
      <c r="D2894" t="s">
        <v>18576</v>
      </c>
      <c r="E2894" t="s">
        <v>13</v>
      </c>
      <c r="F2894" t="s">
        <v>42</v>
      </c>
      <c r="G2894" t="s">
        <v>62</v>
      </c>
      <c r="H2894" t="s">
        <v>23</v>
      </c>
      <c r="I2894" t="s">
        <v>48</v>
      </c>
      <c r="J2894" t="s">
        <v>18577</v>
      </c>
      <c r="K2894" t="s">
        <v>44</v>
      </c>
    </row>
    <row r="2895" spans="1:11" x14ac:dyDescent="0.35">
      <c r="A2895">
        <v>6535</v>
      </c>
      <c r="B2895" t="s">
        <v>18578</v>
      </c>
      <c r="C2895">
        <v>27</v>
      </c>
      <c r="D2895" t="s">
        <v>18579</v>
      </c>
      <c r="E2895" t="s">
        <v>14</v>
      </c>
      <c r="F2895" t="s">
        <v>149</v>
      </c>
      <c r="G2895" t="s">
        <v>52</v>
      </c>
      <c r="H2895" t="s">
        <v>13</v>
      </c>
      <c r="I2895" t="s">
        <v>53</v>
      </c>
      <c r="J2895">
        <v>8646543636</v>
      </c>
      <c r="K2895" t="s">
        <v>19</v>
      </c>
    </row>
    <row r="2896" spans="1:11" x14ac:dyDescent="0.35">
      <c r="A2896">
        <v>6537</v>
      </c>
      <c r="B2896" t="s">
        <v>18583</v>
      </c>
      <c r="C2896">
        <v>29</v>
      </c>
      <c r="D2896" t="s">
        <v>18584</v>
      </c>
      <c r="E2896" t="s">
        <v>57</v>
      </c>
      <c r="F2896" t="s">
        <v>67</v>
      </c>
      <c r="G2896" t="s">
        <v>33</v>
      </c>
      <c r="H2896" t="s">
        <v>34</v>
      </c>
      <c r="I2896" t="s">
        <v>68</v>
      </c>
      <c r="J2896" t="s">
        <v>18585</v>
      </c>
      <c r="K2896" t="s">
        <v>37</v>
      </c>
    </row>
    <row r="2897" spans="1:11" x14ac:dyDescent="0.35">
      <c r="A2897">
        <v>6539</v>
      </c>
      <c r="B2897" t="s">
        <v>18588</v>
      </c>
      <c r="C2897">
        <v>27</v>
      </c>
      <c r="D2897" t="s">
        <v>18589</v>
      </c>
      <c r="E2897" t="s">
        <v>23</v>
      </c>
      <c r="F2897" t="s">
        <v>22</v>
      </c>
      <c r="G2897" t="s">
        <v>24</v>
      </c>
      <c r="H2897" t="s">
        <v>25</v>
      </c>
      <c r="I2897" t="s">
        <v>17</v>
      </c>
      <c r="J2897" t="s">
        <v>18590</v>
      </c>
      <c r="K2897" t="s">
        <v>44</v>
      </c>
    </row>
    <row r="2898" spans="1:11" x14ac:dyDescent="0.35">
      <c r="A2898">
        <v>6541</v>
      </c>
      <c r="B2898" t="s">
        <v>18594</v>
      </c>
      <c r="C2898">
        <v>30</v>
      </c>
      <c r="D2898" t="s">
        <v>18595</v>
      </c>
      <c r="E2898" t="s">
        <v>201</v>
      </c>
      <c r="F2898" t="s">
        <v>22</v>
      </c>
      <c r="G2898" t="s">
        <v>87</v>
      </c>
      <c r="H2898" t="s">
        <v>79</v>
      </c>
      <c r="I2898" t="s">
        <v>17</v>
      </c>
      <c r="J2898" t="s">
        <v>18596</v>
      </c>
      <c r="K2898" t="s">
        <v>44</v>
      </c>
    </row>
    <row r="2899" spans="1:11" x14ac:dyDescent="0.35">
      <c r="A2899">
        <v>6542</v>
      </c>
      <c r="B2899" t="s">
        <v>18597</v>
      </c>
      <c r="C2899">
        <v>27</v>
      </c>
      <c r="D2899" t="s">
        <v>18598</v>
      </c>
      <c r="E2899" t="s">
        <v>22</v>
      </c>
      <c r="F2899" t="s">
        <v>67</v>
      </c>
      <c r="G2899" t="s">
        <v>52</v>
      </c>
      <c r="H2899" t="s">
        <v>13</v>
      </c>
      <c r="I2899" t="s">
        <v>116</v>
      </c>
      <c r="J2899" t="s">
        <v>18599</v>
      </c>
      <c r="K2899" t="s">
        <v>76</v>
      </c>
    </row>
    <row r="2900" spans="1:11" x14ac:dyDescent="0.35">
      <c r="A2900">
        <v>6544</v>
      </c>
      <c r="B2900" t="s">
        <v>18602</v>
      </c>
      <c r="C2900">
        <v>26</v>
      </c>
      <c r="D2900" t="s">
        <v>18603</v>
      </c>
      <c r="E2900" t="s">
        <v>79</v>
      </c>
      <c r="F2900" t="s">
        <v>149</v>
      </c>
      <c r="G2900" t="s">
        <v>62</v>
      </c>
      <c r="H2900" t="s">
        <v>23</v>
      </c>
      <c r="I2900" t="s">
        <v>17</v>
      </c>
      <c r="J2900">
        <v>8408548990</v>
      </c>
      <c r="K2900" t="s">
        <v>28</v>
      </c>
    </row>
    <row r="2901" spans="1:11" x14ac:dyDescent="0.35">
      <c r="A2901">
        <v>6547</v>
      </c>
      <c r="B2901" t="s">
        <v>895</v>
      </c>
      <c r="C2901">
        <v>26</v>
      </c>
      <c r="D2901" t="s">
        <v>18610</v>
      </c>
      <c r="E2901" t="s">
        <v>177</v>
      </c>
      <c r="F2901" t="s">
        <v>25</v>
      </c>
      <c r="G2901" t="s">
        <v>47</v>
      </c>
      <c r="H2901" t="s">
        <v>31</v>
      </c>
      <c r="I2901" t="s">
        <v>53</v>
      </c>
      <c r="J2901" t="s">
        <v>18611</v>
      </c>
      <c r="K2901" t="s">
        <v>44</v>
      </c>
    </row>
    <row r="2902" spans="1:11" x14ac:dyDescent="0.35">
      <c r="A2902">
        <v>6549</v>
      </c>
      <c r="B2902" t="s">
        <v>18615</v>
      </c>
      <c r="C2902">
        <v>28</v>
      </c>
      <c r="D2902" t="s">
        <v>18616</v>
      </c>
      <c r="E2902" t="s">
        <v>79</v>
      </c>
      <c r="F2902" t="s">
        <v>42</v>
      </c>
      <c r="G2902" t="s">
        <v>41</v>
      </c>
      <c r="H2902" t="s">
        <v>42</v>
      </c>
      <c r="I2902" t="s">
        <v>26</v>
      </c>
      <c r="J2902" t="s">
        <v>18617</v>
      </c>
      <c r="K2902" t="s">
        <v>76</v>
      </c>
    </row>
    <row r="2903" spans="1:11" x14ac:dyDescent="0.35">
      <c r="A2903">
        <v>6550</v>
      </c>
      <c r="B2903" t="s">
        <v>18618</v>
      </c>
      <c r="C2903">
        <v>26</v>
      </c>
      <c r="D2903" t="s">
        <v>18619</v>
      </c>
      <c r="E2903" t="s">
        <v>177</v>
      </c>
      <c r="F2903" t="s">
        <v>169</v>
      </c>
      <c r="G2903" t="s">
        <v>33</v>
      </c>
      <c r="H2903" t="s">
        <v>34</v>
      </c>
      <c r="I2903" t="s">
        <v>68</v>
      </c>
      <c r="J2903" t="s">
        <v>18620</v>
      </c>
      <c r="K2903" t="s">
        <v>37</v>
      </c>
    </row>
    <row r="2904" spans="1:11" x14ac:dyDescent="0.35">
      <c r="A2904">
        <v>6551</v>
      </c>
      <c r="B2904" t="s">
        <v>18621</v>
      </c>
      <c r="C2904">
        <v>29</v>
      </c>
      <c r="D2904" t="s">
        <v>18622</v>
      </c>
      <c r="E2904" t="s">
        <v>31</v>
      </c>
      <c r="F2904" t="s">
        <v>14</v>
      </c>
      <c r="G2904" t="s">
        <v>33</v>
      </c>
      <c r="H2904" t="s">
        <v>34</v>
      </c>
      <c r="I2904" t="s">
        <v>88</v>
      </c>
      <c r="J2904" t="s">
        <v>18623</v>
      </c>
      <c r="K2904" t="s">
        <v>76</v>
      </c>
    </row>
    <row r="2905" spans="1:11" x14ac:dyDescent="0.35">
      <c r="A2905">
        <v>6552</v>
      </c>
      <c r="B2905" t="s">
        <v>18624</v>
      </c>
      <c r="C2905">
        <v>26</v>
      </c>
      <c r="D2905" t="s">
        <v>18625</v>
      </c>
      <c r="E2905" t="s">
        <v>201</v>
      </c>
      <c r="F2905" t="s">
        <v>25</v>
      </c>
      <c r="G2905" t="s">
        <v>62</v>
      </c>
      <c r="H2905" t="s">
        <v>23</v>
      </c>
      <c r="I2905" t="s">
        <v>48</v>
      </c>
      <c r="J2905" t="s">
        <v>18626</v>
      </c>
      <c r="K2905" t="s">
        <v>28</v>
      </c>
    </row>
    <row r="2906" spans="1:11" x14ac:dyDescent="0.35">
      <c r="A2906">
        <v>6555</v>
      </c>
      <c r="B2906" t="s">
        <v>18633</v>
      </c>
      <c r="C2906">
        <v>30</v>
      </c>
      <c r="D2906" t="s">
        <v>18634</v>
      </c>
      <c r="E2906" t="s">
        <v>67</v>
      </c>
      <c r="F2906" t="s">
        <v>32</v>
      </c>
      <c r="G2906" t="s">
        <v>80</v>
      </c>
      <c r="H2906" t="s">
        <v>32</v>
      </c>
      <c r="I2906" t="s">
        <v>48</v>
      </c>
      <c r="J2906" t="s">
        <v>18635</v>
      </c>
      <c r="K2906" t="s">
        <v>28</v>
      </c>
    </row>
    <row r="2907" spans="1:11" x14ac:dyDescent="0.35">
      <c r="A2907">
        <v>6558</v>
      </c>
      <c r="B2907" t="s">
        <v>18642</v>
      </c>
      <c r="C2907">
        <v>29</v>
      </c>
      <c r="D2907" t="s">
        <v>18643</v>
      </c>
      <c r="E2907" t="s">
        <v>149</v>
      </c>
      <c r="F2907" t="s">
        <v>40</v>
      </c>
      <c r="G2907" t="s">
        <v>33</v>
      </c>
      <c r="H2907" t="s">
        <v>34</v>
      </c>
      <c r="I2907" t="s">
        <v>63</v>
      </c>
      <c r="J2907" t="s">
        <v>18644</v>
      </c>
      <c r="K2907" t="s">
        <v>76</v>
      </c>
    </row>
    <row r="2908" spans="1:11" x14ac:dyDescent="0.35">
      <c r="A2908">
        <v>6559</v>
      </c>
      <c r="B2908" t="s">
        <v>18645</v>
      </c>
      <c r="C2908">
        <v>26</v>
      </c>
      <c r="D2908" t="s">
        <v>18646</v>
      </c>
      <c r="E2908" t="s">
        <v>101</v>
      </c>
      <c r="F2908" t="s">
        <v>25</v>
      </c>
      <c r="G2908" t="s">
        <v>24</v>
      </c>
      <c r="H2908" t="s">
        <v>25</v>
      </c>
      <c r="I2908" t="s">
        <v>116</v>
      </c>
      <c r="J2908" t="s">
        <v>18647</v>
      </c>
      <c r="K2908" t="s">
        <v>76</v>
      </c>
    </row>
    <row r="2909" spans="1:11" x14ac:dyDescent="0.35">
      <c r="A2909">
        <v>6560</v>
      </c>
      <c r="B2909" t="s">
        <v>18241</v>
      </c>
      <c r="C2909">
        <v>28</v>
      </c>
      <c r="D2909" t="s">
        <v>18648</v>
      </c>
      <c r="E2909" t="s">
        <v>201</v>
      </c>
      <c r="F2909" t="s">
        <v>25</v>
      </c>
      <c r="G2909" t="s">
        <v>47</v>
      </c>
      <c r="H2909" t="s">
        <v>31</v>
      </c>
      <c r="I2909" t="s">
        <v>146</v>
      </c>
      <c r="J2909" t="s">
        <v>18649</v>
      </c>
      <c r="K2909" t="s">
        <v>28</v>
      </c>
    </row>
    <row r="2910" spans="1:11" x14ac:dyDescent="0.35">
      <c r="A2910">
        <v>6563</v>
      </c>
      <c r="B2910" t="s">
        <v>18655</v>
      </c>
      <c r="C2910">
        <v>26</v>
      </c>
      <c r="D2910" t="s">
        <v>18656</v>
      </c>
      <c r="E2910" t="s">
        <v>149</v>
      </c>
      <c r="F2910" t="s">
        <v>101</v>
      </c>
      <c r="G2910" t="s">
        <v>24</v>
      </c>
      <c r="H2910" t="s">
        <v>25</v>
      </c>
      <c r="I2910" t="s">
        <v>153</v>
      </c>
      <c r="J2910" t="s">
        <v>18657</v>
      </c>
      <c r="K2910" t="s">
        <v>76</v>
      </c>
    </row>
    <row r="2911" spans="1:11" x14ac:dyDescent="0.35">
      <c r="A2911">
        <v>6572</v>
      </c>
      <c r="B2911" t="s">
        <v>18678</v>
      </c>
      <c r="C2911">
        <v>26</v>
      </c>
      <c r="D2911" t="s">
        <v>18679</v>
      </c>
      <c r="E2911" t="s">
        <v>177</v>
      </c>
      <c r="F2911" t="s">
        <v>169</v>
      </c>
      <c r="G2911" t="s">
        <v>52</v>
      </c>
      <c r="H2911" t="s">
        <v>13</v>
      </c>
      <c r="I2911" t="s">
        <v>91</v>
      </c>
      <c r="J2911" t="s">
        <v>18680</v>
      </c>
      <c r="K2911" t="s">
        <v>76</v>
      </c>
    </row>
    <row r="2912" spans="1:11" x14ac:dyDescent="0.35">
      <c r="A2912">
        <v>6573</v>
      </c>
      <c r="B2912" t="s">
        <v>18681</v>
      </c>
      <c r="C2912">
        <v>26</v>
      </c>
      <c r="D2912" t="s">
        <v>18682</v>
      </c>
      <c r="E2912" t="s">
        <v>177</v>
      </c>
      <c r="F2912" t="s">
        <v>57</v>
      </c>
      <c r="G2912" t="s">
        <v>62</v>
      </c>
      <c r="H2912" t="s">
        <v>23</v>
      </c>
      <c r="I2912" t="s">
        <v>58</v>
      </c>
      <c r="J2912" t="s">
        <v>18683</v>
      </c>
      <c r="K2912" t="s">
        <v>37</v>
      </c>
    </row>
    <row r="2913" spans="1:11" x14ac:dyDescent="0.35">
      <c r="A2913">
        <v>6577</v>
      </c>
      <c r="B2913" t="s">
        <v>18692</v>
      </c>
      <c r="C2913">
        <v>30</v>
      </c>
      <c r="D2913" t="s">
        <v>18693</v>
      </c>
      <c r="E2913" t="s">
        <v>101</v>
      </c>
      <c r="F2913" t="s">
        <v>57</v>
      </c>
      <c r="G2913" t="s">
        <v>120</v>
      </c>
      <c r="H2913" t="s">
        <v>57</v>
      </c>
      <c r="I2913" t="s">
        <v>58</v>
      </c>
      <c r="J2913" t="s">
        <v>18694</v>
      </c>
      <c r="K2913" t="s">
        <v>19</v>
      </c>
    </row>
    <row r="2914" spans="1:11" x14ac:dyDescent="0.35">
      <c r="A2914">
        <v>6581</v>
      </c>
      <c r="B2914" t="s">
        <v>18704</v>
      </c>
      <c r="C2914">
        <v>30</v>
      </c>
      <c r="D2914" t="s">
        <v>18705</v>
      </c>
      <c r="E2914" t="s">
        <v>25</v>
      </c>
      <c r="F2914" t="s">
        <v>177</v>
      </c>
      <c r="G2914" t="s">
        <v>15</v>
      </c>
      <c r="H2914" t="s">
        <v>16</v>
      </c>
      <c r="I2914" t="s">
        <v>17</v>
      </c>
      <c r="J2914" t="s">
        <v>18706</v>
      </c>
      <c r="K2914" t="s">
        <v>76</v>
      </c>
    </row>
    <row r="2915" spans="1:11" x14ac:dyDescent="0.35">
      <c r="A2915">
        <v>6582</v>
      </c>
      <c r="B2915" t="s">
        <v>18707</v>
      </c>
      <c r="C2915">
        <v>28</v>
      </c>
      <c r="D2915" t="s">
        <v>18708</v>
      </c>
      <c r="E2915" t="s">
        <v>25</v>
      </c>
      <c r="F2915" t="s">
        <v>25</v>
      </c>
      <c r="G2915" t="s">
        <v>52</v>
      </c>
      <c r="H2915" t="s">
        <v>13</v>
      </c>
      <c r="I2915" t="s">
        <v>63</v>
      </c>
      <c r="J2915" t="s">
        <v>18709</v>
      </c>
      <c r="K2915" t="s">
        <v>37</v>
      </c>
    </row>
    <row r="2916" spans="1:11" x14ac:dyDescent="0.35">
      <c r="A2916">
        <v>6586</v>
      </c>
      <c r="B2916" t="s">
        <v>18719</v>
      </c>
      <c r="C2916">
        <v>26</v>
      </c>
      <c r="D2916" t="s">
        <v>18720</v>
      </c>
      <c r="E2916" t="s">
        <v>22</v>
      </c>
      <c r="F2916" t="s">
        <v>42</v>
      </c>
      <c r="G2916" t="s">
        <v>41</v>
      </c>
      <c r="H2916" t="s">
        <v>42</v>
      </c>
      <c r="I2916" t="s">
        <v>116</v>
      </c>
      <c r="J2916" t="s">
        <v>18721</v>
      </c>
      <c r="K2916" t="s">
        <v>76</v>
      </c>
    </row>
    <row r="2917" spans="1:11" x14ac:dyDescent="0.35">
      <c r="A2917">
        <v>6589</v>
      </c>
      <c r="B2917" t="s">
        <v>18727</v>
      </c>
      <c r="C2917">
        <v>27</v>
      </c>
      <c r="D2917" t="s">
        <v>18728</v>
      </c>
      <c r="E2917" t="s">
        <v>133</v>
      </c>
      <c r="F2917" t="s">
        <v>34</v>
      </c>
      <c r="G2917" t="s">
        <v>52</v>
      </c>
      <c r="H2917" t="s">
        <v>13</v>
      </c>
      <c r="I2917" t="s">
        <v>116</v>
      </c>
      <c r="J2917" t="s">
        <v>18729</v>
      </c>
      <c r="K2917" t="s">
        <v>19</v>
      </c>
    </row>
    <row r="2918" spans="1:11" x14ac:dyDescent="0.35">
      <c r="A2918">
        <v>6592</v>
      </c>
      <c r="B2918" t="s">
        <v>18736</v>
      </c>
      <c r="C2918">
        <v>30</v>
      </c>
      <c r="D2918" t="s">
        <v>18737</v>
      </c>
      <c r="E2918" t="s">
        <v>32</v>
      </c>
      <c r="F2918" t="s">
        <v>169</v>
      </c>
      <c r="G2918" t="s">
        <v>80</v>
      </c>
      <c r="H2918" t="s">
        <v>32</v>
      </c>
      <c r="I2918" t="s">
        <v>17</v>
      </c>
      <c r="J2918">
        <v>5072616823</v>
      </c>
      <c r="K2918" t="s">
        <v>37</v>
      </c>
    </row>
    <row r="2919" spans="1:11" x14ac:dyDescent="0.35">
      <c r="A2919">
        <v>6594</v>
      </c>
      <c r="B2919" t="s">
        <v>18741</v>
      </c>
      <c r="C2919">
        <v>29</v>
      </c>
      <c r="D2919" t="s">
        <v>18742</v>
      </c>
      <c r="E2919" t="s">
        <v>101</v>
      </c>
      <c r="F2919" t="s">
        <v>16</v>
      </c>
      <c r="G2919" t="s">
        <v>80</v>
      </c>
      <c r="H2919" t="s">
        <v>32</v>
      </c>
      <c r="I2919" t="s">
        <v>146</v>
      </c>
      <c r="J2919" t="s">
        <v>18743</v>
      </c>
      <c r="K2919" t="s">
        <v>19</v>
      </c>
    </row>
    <row r="2920" spans="1:11" x14ac:dyDescent="0.35">
      <c r="A2920">
        <v>6595</v>
      </c>
      <c r="B2920" t="s">
        <v>18744</v>
      </c>
      <c r="C2920">
        <v>26</v>
      </c>
      <c r="D2920" t="s">
        <v>18745</v>
      </c>
      <c r="E2920" t="s">
        <v>13</v>
      </c>
      <c r="F2920" t="s">
        <v>149</v>
      </c>
      <c r="G2920" t="s">
        <v>120</v>
      </c>
      <c r="H2920" t="s">
        <v>57</v>
      </c>
      <c r="I2920" t="s">
        <v>88</v>
      </c>
      <c r="J2920" t="s">
        <v>18746</v>
      </c>
      <c r="K2920" t="s">
        <v>19</v>
      </c>
    </row>
    <row r="2921" spans="1:11" x14ac:dyDescent="0.35">
      <c r="A2921">
        <v>6600</v>
      </c>
      <c r="B2921" t="s">
        <v>18757</v>
      </c>
      <c r="C2921">
        <v>29</v>
      </c>
      <c r="D2921" t="s">
        <v>18758</v>
      </c>
      <c r="E2921" t="s">
        <v>201</v>
      </c>
      <c r="F2921" t="s">
        <v>57</v>
      </c>
      <c r="G2921" t="s">
        <v>120</v>
      </c>
      <c r="H2921" t="s">
        <v>57</v>
      </c>
      <c r="I2921" t="s">
        <v>53</v>
      </c>
      <c r="J2921" t="s">
        <v>18759</v>
      </c>
      <c r="K2921" t="s">
        <v>37</v>
      </c>
    </row>
    <row r="2922" spans="1:11" x14ac:dyDescent="0.35">
      <c r="A2922">
        <v>6601</v>
      </c>
      <c r="B2922" t="s">
        <v>18760</v>
      </c>
      <c r="C2922">
        <v>27</v>
      </c>
      <c r="D2922" t="s">
        <v>18761</v>
      </c>
      <c r="E2922" t="s">
        <v>22</v>
      </c>
      <c r="F2922" t="s">
        <v>13</v>
      </c>
      <c r="G2922" t="s">
        <v>33</v>
      </c>
      <c r="H2922" t="s">
        <v>34</v>
      </c>
      <c r="I2922" t="s">
        <v>68</v>
      </c>
      <c r="J2922" t="s">
        <v>18762</v>
      </c>
      <c r="K2922" t="s">
        <v>28</v>
      </c>
    </row>
    <row r="2923" spans="1:11" x14ac:dyDescent="0.35">
      <c r="A2923">
        <v>6602</v>
      </c>
      <c r="B2923" t="s">
        <v>18763</v>
      </c>
      <c r="C2923">
        <v>29</v>
      </c>
      <c r="D2923" t="s">
        <v>18764</v>
      </c>
      <c r="E2923" t="s">
        <v>16</v>
      </c>
      <c r="F2923" t="s">
        <v>201</v>
      </c>
      <c r="G2923" t="s">
        <v>80</v>
      </c>
      <c r="H2923" t="s">
        <v>32</v>
      </c>
      <c r="I2923" t="s">
        <v>116</v>
      </c>
      <c r="J2923" t="s">
        <v>18765</v>
      </c>
      <c r="K2923" t="s">
        <v>76</v>
      </c>
    </row>
    <row r="2924" spans="1:11" x14ac:dyDescent="0.35">
      <c r="A2924">
        <v>6603</v>
      </c>
      <c r="B2924" t="s">
        <v>18766</v>
      </c>
      <c r="C2924">
        <v>29</v>
      </c>
      <c r="D2924" t="s">
        <v>18767</v>
      </c>
      <c r="E2924" t="s">
        <v>40</v>
      </c>
      <c r="F2924" t="s">
        <v>101</v>
      </c>
      <c r="G2924" t="s">
        <v>15</v>
      </c>
      <c r="H2924" t="s">
        <v>16</v>
      </c>
      <c r="I2924" t="s">
        <v>68</v>
      </c>
      <c r="J2924" t="s">
        <v>18768</v>
      </c>
      <c r="K2924" t="s">
        <v>44</v>
      </c>
    </row>
    <row r="2925" spans="1:11" x14ac:dyDescent="0.35">
      <c r="A2925">
        <v>6606</v>
      </c>
      <c r="B2925" t="s">
        <v>18775</v>
      </c>
      <c r="C2925">
        <v>30</v>
      </c>
      <c r="D2925" t="s">
        <v>18776</v>
      </c>
      <c r="E2925" t="s">
        <v>101</v>
      </c>
      <c r="F2925" t="s">
        <v>42</v>
      </c>
      <c r="G2925" t="s">
        <v>47</v>
      </c>
      <c r="H2925" t="s">
        <v>31</v>
      </c>
      <c r="I2925" t="s">
        <v>48</v>
      </c>
      <c r="J2925" t="s">
        <v>18777</v>
      </c>
      <c r="K2925" t="s">
        <v>76</v>
      </c>
    </row>
    <row r="2926" spans="1:11" x14ac:dyDescent="0.35">
      <c r="A2926">
        <v>6609</v>
      </c>
      <c r="B2926" t="s">
        <v>18783</v>
      </c>
      <c r="C2926">
        <v>26</v>
      </c>
      <c r="D2926" t="s">
        <v>18784</v>
      </c>
      <c r="E2926" t="s">
        <v>201</v>
      </c>
      <c r="F2926" t="s">
        <v>22</v>
      </c>
      <c r="G2926" t="s">
        <v>15</v>
      </c>
      <c r="H2926" t="s">
        <v>16</v>
      </c>
      <c r="I2926" t="s">
        <v>146</v>
      </c>
      <c r="J2926" t="s">
        <v>18785</v>
      </c>
      <c r="K2926" t="s">
        <v>28</v>
      </c>
    </row>
    <row r="2927" spans="1:11" x14ac:dyDescent="0.35">
      <c r="A2927">
        <v>6612</v>
      </c>
      <c r="B2927" t="s">
        <v>18792</v>
      </c>
      <c r="C2927">
        <v>28</v>
      </c>
      <c r="D2927" t="s">
        <v>18793</v>
      </c>
      <c r="E2927" t="s">
        <v>23</v>
      </c>
      <c r="F2927" t="s">
        <v>34</v>
      </c>
      <c r="G2927" t="s">
        <v>120</v>
      </c>
      <c r="H2927" t="s">
        <v>57</v>
      </c>
      <c r="I2927" t="s">
        <v>88</v>
      </c>
      <c r="J2927" t="s">
        <v>18794</v>
      </c>
      <c r="K2927" t="s">
        <v>76</v>
      </c>
    </row>
    <row r="2928" spans="1:11" x14ac:dyDescent="0.35">
      <c r="A2928">
        <v>6618</v>
      </c>
      <c r="B2928" t="s">
        <v>18808</v>
      </c>
      <c r="C2928">
        <v>30</v>
      </c>
      <c r="D2928" t="s">
        <v>18809</v>
      </c>
      <c r="E2928" t="s">
        <v>14</v>
      </c>
      <c r="F2928" t="s">
        <v>57</v>
      </c>
      <c r="G2928" t="s">
        <v>24</v>
      </c>
      <c r="H2928" t="s">
        <v>25</v>
      </c>
      <c r="I2928" t="s">
        <v>35</v>
      </c>
      <c r="J2928" t="s">
        <v>18810</v>
      </c>
      <c r="K2928" t="s">
        <v>44</v>
      </c>
    </row>
    <row r="2929" spans="1:11" x14ac:dyDescent="0.35">
      <c r="A2929">
        <v>6623</v>
      </c>
      <c r="B2929" t="s">
        <v>18823</v>
      </c>
      <c r="C2929">
        <v>27</v>
      </c>
      <c r="D2929" t="s">
        <v>18824</v>
      </c>
      <c r="E2929" t="s">
        <v>79</v>
      </c>
      <c r="F2929" t="s">
        <v>13</v>
      </c>
      <c r="G2929" t="s">
        <v>47</v>
      </c>
      <c r="H2929" t="s">
        <v>31</v>
      </c>
      <c r="I2929" t="s">
        <v>53</v>
      </c>
      <c r="J2929" t="s">
        <v>18825</v>
      </c>
      <c r="K2929" t="s">
        <v>37</v>
      </c>
    </row>
    <row r="2930" spans="1:11" x14ac:dyDescent="0.35">
      <c r="A2930">
        <v>6627</v>
      </c>
      <c r="B2930" t="s">
        <v>18833</v>
      </c>
      <c r="C2930">
        <v>26</v>
      </c>
      <c r="D2930" t="s">
        <v>18834</v>
      </c>
      <c r="E2930" t="s">
        <v>22</v>
      </c>
      <c r="F2930" t="s">
        <v>42</v>
      </c>
      <c r="G2930" t="s">
        <v>87</v>
      </c>
      <c r="H2930" t="s">
        <v>79</v>
      </c>
      <c r="I2930" t="s">
        <v>17</v>
      </c>
      <c r="J2930" t="s">
        <v>18835</v>
      </c>
      <c r="K2930" t="s">
        <v>76</v>
      </c>
    </row>
    <row r="2931" spans="1:11" x14ac:dyDescent="0.35">
      <c r="A2931">
        <v>6630</v>
      </c>
      <c r="B2931" t="s">
        <v>18842</v>
      </c>
      <c r="C2931">
        <v>27</v>
      </c>
      <c r="D2931" t="s">
        <v>18843</v>
      </c>
      <c r="E2931" t="s">
        <v>57</v>
      </c>
      <c r="F2931" t="s">
        <v>201</v>
      </c>
      <c r="G2931" t="s">
        <v>120</v>
      </c>
      <c r="H2931" t="s">
        <v>57</v>
      </c>
      <c r="I2931" t="s">
        <v>116</v>
      </c>
      <c r="J2931" t="s">
        <v>18844</v>
      </c>
      <c r="K2931" t="s">
        <v>37</v>
      </c>
    </row>
    <row r="2932" spans="1:11" x14ac:dyDescent="0.35">
      <c r="A2932">
        <v>6632</v>
      </c>
      <c r="B2932" t="s">
        <v>18848</v>
      </c>
      <c r="C2932">
        <v>28</v>
      </c>
      <c r="D2932" t="s">
        <v>18849</v>
      </c>
      <c r="E2932" t="s">
        <v>201</v>
      </c>
      <c r="F2932" t="s">
        <v>32</v>
      </c>
      <c r="G2932" t="s">
        <v>52</v>
      </c>
      <c r="H2932" t="s">
        <v>13</v>
      </c>
      <c r="I2932" t="s">
        <v>102</v>
      </c>
      <c r="J2932" t="s">
        <v>18850</v>
      </c>
      <c r="K2932" t="s">
        <v>19</v>
      </c>
    </row>
    <row r="2933" spans="1:11" x14ac:dyDescent="0.35">
      <c r="A2933">
        <v>6633</v>
      </c>
      <c r="B2933" t="s">
        <v>18851</v>
      </c>
      <c r="C2933">
        <v>27</v>
      </c>
      <c r="D2933" t="s">
        <v>18852</v>
      </c>
      <c r="E2933" t="s">
        <v>40</v>
      </c>
      <c r="F2933" t="s">
        <v>101</v>
      </c>
      <c r="G2933" t="s">
        <v>62</v>
      </c>
      <c r="H2933" t="s">
        <v>23</v>
      </c>
      <c r="I2933" t="s">
        <v>153</v>
      </c>
      <c r="J2933" t="s">
        <v>18853</v>
      </c>
      <c r="K2933" t="s">
        <v>19</v>
      </c>
    </row>
    <row r="2934" spans="1:11" x14ac:dyDescent="0.35">
      <c r="A2934">
        <v>6634</v>
      </c>
      <c r="B2934" t="s">
        <v>18854</v>
      </c>
      <c r="C2934">
        <v>28</v>
      </c>
      <c r="D2934" t="s">
        <v>18855</v>
      </c>
      <c r="E2934" t="s">
        <v>42</v>
      </c>
      <c r="F2934" t="s">
        <v>40</v>
      </c>
      <c r="G2934" t="s">
        <v>15</v>
      </c>
      <c r="H2934" t="s">
        <v>16</v>
      </c>
      <c r="I2934" t="s">
        <v>48</v>
      </c>
      <c r="J2934" t="s">
        <v>18856</v>
      </c>
      <c r="K2934" t="s">
        <v>19</v>
      </c>
    </row>
    <row r="2935" spans="1:11" x14ac:dyDescent="0.35">
      <c r="A2935">
        <v>6635</v>
      </c>
      <c r="B2935" t="s">
        <v>18857</v>
      </c>
      <c r="C2935">
        <v>30</v>
      </c>
      <c r="D2935" t="s">
        <v>18858</v>
      </c>
      <c r="E2935" t="s">
        <v>25</v>
      </c>
      <c r="F2935" t="s">
        <v>149</v>
      </c>
      <c r="G2935" t="s">
        <v>33</v>
      </c>
      <c r="H2935" t="s">
        <v>34</v>
      </c>
      <c r="I2935" t="s">
        <v>146</v>
      </c>
      <c r="J2935" t="s">
        <v>18859</v>
      </c>
      <c r="K2935" t="s">
        <v>19</v>
      </c>
    </row>
    <row r="2936" spans="1:11" x14ac:dyDescent="0.35">
      <c r="A2936">
        <v>6636</v>
      </c>
      <c r="B2936" t="s">
        <v>18860</v>
      </c>
      <c r="C2936">
        <v>27</v>
      </c>
      <c r="D2936" t="s">
        <v>18861</v>
      </c>
      <c r="E2936" t="s">
        <v>67</v>
      </c>
      <c r="F2936" t="s">
        <v>13</v>
      </c>
      <c r="G2936" t="s">
        <v>33</v>
      </c>
      <c r="H2936" t="s">
        <v>34</v>
      </c>
      <c r="I2936" t="s">
        <v>91</v>
      </c>
      <c r="J2936" t="s">
        <v>18862</v>
      </c>
      <c r="K2936" t="s">
        <v>19</v>
      </c>
    </row>
    <row r="2937" spans="1:11" x14ac:dyDescent="0.35">
      <c r="A2937">
        <v>6637</v>
      </c>
      <c r="B2937" t="s">
        <v>18863</v>
      </c>
      <c r="C2937">
        <v>28</v>
      </c>
      <c r="D2937" t="s">
        <v>18864</v>
      </c>
      <c r="E2937" t="s">
        <v>32</v>
      </c>
      <c r="F2937" t="s">
        <v>32</v>
      </c>
      <c r="G2937" t="s">
        <v>47</v>
      </c>
      <c r="H2937" t="s">
        <v>31</v>
      </c>
      <c r="I2937" t="s">
        <v>48</v>
      </c>
      <c r="J2937">
        <f>1-694-792-3215</f>
        <v>-4700</v>
      </c>
      <c r="K2937" t="s">
        <v>37</v>
      </c>
    </row>
    <row r="2938" spans="1:11" x14ac:dyDescent="0.35">
      <c r="A2938">
        <v>6639</v>
      </c>
      <c r="B2938" t="s">
        <v>1387</v>
      </c>
      <c r="C2938">
        <v>26</v>
      </c>
      <c r="D2938" t="s">
        <v>18868</v>
      </c>
      <c r="E2938" t="s">
        <v>42</v>
      </c>
      <c r="F2938" t="s">
        <v>149</v>
      </c>
      <c r="G2938" t="s">
        <v>41</v>
      </c>
      <c r="H2938" t="s">
        <v>42</v>
      </c>
      <c r="I2938" t="s">
        <v>53</v>
      </c>
      <c r="J2938" t="s">
        <v>18869</v>
      </c>
      <c r="K2938" t="s">
        <v>28</v>
      </c>
    </row>
    <row r="2939" spans="1:11" x14ac:dyDescent="0.35">
      <c r="A2939">
        <v>6641</v>
      </c>
      <c r="B2939" t="s">
        <v>18873</v>
      </c>
      <c r="C2939">
        <v>27</v>
      </c>
      <c r="D2939" t="s">
        <v>18874</v>
      </c>
      <c r="E2939" t="s">
        <v>177</v>
      </c>
      <c r="F2939" t="s">
        <v>101</v>
      </c>
      <c r="G2939" t="s">
        <v>33</v>
      </c>
      <c r="H2939" t="s">
        <v>34</v>
      </c>
      <c r="I2939" t="s">
        <v>88</v>
      </c>
      <c r="J2939" t="s">
        <v>18875</v>
      </c>
      <c r="K2939" t="s">
        <v>37</v>
      </c>
    </row>
    <row r="2940" spans="1:11" x14ac:dyDescent="0.35">
      <c r="A2940">
        <v>6644</v>
      </c>
      <c r="B2940" t="s">
        <v>4208</v>
      </c>
      <c r="C2940">
        <v>30</v>
      </c>
      <c r="D2940" t="s">
        <v>18881</v>
      </c>
      <c r="E2940" t="s">
        <v>31</v>
      </c>
      <c r="F2940" t="s">
        <v>169</v>
      </c>
      <c r="G2940" t="s">
        <v>87</v>
      </c>
      <c r="H2940" t="s">
        <v>79</v>
      </c>
      <c r="I2940" t="s">
        <v>170</v>
      </c>
      <c r="J2940" t="s">
        <v>18882</v>
      </c>
      <c r="K2940" t="s">
        <v>37</v>
      </c>
    </row>
    <row r="2941" spans="1:11" x14ac:dyDescent="0.35">
      <c r="A2941">
        <v>6646</v>
      </c>
      <c r="B2941" t="s">
        <v>18886</v>
      </c>
      <c r="C2941">
        <v>29</v>
      </c>
      <c r="D2941" t="s">
        <v>18887</v>
      </c>
      <c r="E2941" t="s">
        <v>201</v>
      </c>
      <c r="F2941" t="s">
        <v>169</v>
      </c>
      <c r="G2941" t="s">
        <v>87</v>
      </c>
      <c r="H2941" t="s">
        <v>79</v>
      </c>
      <c r="I2941" t="s">
        <v>102</v>
      </c>
      <c r="J2941" t="s">
        <v>18888</v>
      </c>
      <c r="K2941" t="s">
        <v>37</v>
      </c>
    </row>
    <row r="2942" spans="1:11" x14ac:dyDescent="0.35">
      <c r="A2942">
        <v>6647</v>
      </c>
      <c r="B2942" t="s">
        <v>18889</v>
      </c>
      <c r="C2942">
        <v>30</v>
      </c>
      <c r="D2942" t="s">
        <v>18890</v>
      </c>
      <c r="E2942" t="s">
        <v>22</v>
      </c>
      <c r="F2942" t="s">
        <v>201</v>
      </c>
      <c r="G2942" t="s">
        <v>15</v>
      </c>
      <c r="H2942" t="s">
        <v>16</v>
      </c>
      <c r="I2942" t="s">
        <v>35</v>
      </c>
      <c r="J2942" t="s">
        <v>18891</v>
      </c>
      <c r="K2942" t="s">
        <v>76</v>
      </c>
    </row>
    <row r="2943" spans="1:11" x14ac:dyDescent="0.35">
      <c r="A2943">
        <v>6649</v>
      </c>
      <c r="B2943" t="s">
        <v>18895</v>
      </c>
      <c r="C2943">
        <v>29</v>
      </c>
      <c r="D2943" t="s">
        <v>18896</v>
      </c>
      <c r="E2943" t="s">
        <v>34</v>
      </c>
      <c r="F2943" t="s">
        <v>22</v>
      </c>
      <c r="G2943" t="s">
        <v>15</v>
      </c>
      <c r="H2943" t="s">
        <v>16</v>
      </c>
      <c r="I2943" t="s">
        <v>170</v>
      </c>
      <c r="J2943" t="s">
        <v>18897</v>
      </c>
      <c r="K2943" t="s">
        <v>19</v>
      </c>
    </row>
    <row r="2944" spans="1:11" x14ac:dyDescent="0.35">
      <c r="A2944">
        <v>6650</v>
      </c>
      <c r="B2944" t="s">
        <v>18898</v>
      </c>
      <c r="C2944">
        <v>29</v>
      </c>
      <c r="D2944" t="s">
        <v>18899</v>
      </c>
      <c r="E2944" t="s">
        <v>149</v>
      </c>
      <c r="F2944" t="s">
        <v>101</v>
      </c>
      <c r="G2944" t="s">
        <v>24</v>
      </c>
      <c r="H2944" t="s">
        <v>25</v>
      </c>
      <c r="I2944" t="s">
        <v>48</v>
      </c>
      <c r="J2944" t="s">
        <v>18900</v>
      </c>
      <c r="K2944" t="s">
        <v>37</v>
      </c>
    </row>
    <row r="2945" spans="1:11" x14ac:dyDescent="0.35">
      <c r="A2945">
        <v>6651</v>
      </c>
      <c r="B2945" t="s">
        <v>18901</v>
      </c>
      <c r="C2945">
        <v>30</v>
      </c>
      <c r="D2945" t="s">
        <v>18902</v>
      </c>
      <c r="E2945" t="s">
        <v>169</v>
      </c>
      <c r="F2945" t="s">
        <v>67</v>
      </c>
      <c r="G2945" t="s">
        <v>47</v>
      </c>
      <c r="H2945" t="s">
        <v>31</v>
      </c>
      <c r="I2945" t="s">
        <v>17</v>
      </c>
      <c r="J2945" t="s">
        <v>18903</v>
      </c>
      <c r="K2945" t="s">
        <v>19</v>
      </c>
    </row>
    <row r="2946" spans="1:11" x14ac:dyDescent="0.35">
      <c r="A2946">
        <v>6653</v>
      </c>
      <c r="B2946" t="s">
        <v>18907</v>
      </c>
      <c r="C2946">
        <v>30</v>
      </c>
      <c r="D2946" t="s">
        <v>18908</v>
      </c>
      <c r="E2946" t="s">
        <v>149</v>
      </c>
      <c r="F2946" t="s">
        <v>169</v>
      </c>
      <c r="G2946" t="s">
        <v>41</v>
      </c>
      <c r="H2946" t="s">
        <v>42</v>
      </c>
      <c r="I2946" t="s">
        <v>88</v>
      </c>
      <c r="J2946" t="s">
        <v>18909</v>
      </c>
      <c r="K2946" t="s">
        <v>44</v>
      </c>
    </row>
    <row r="2947" spans="1:11" x14ac:dyDescent="0.35">
      <c r="A2947">
        <v>6654</v>
      </c>
      <c r="B2947" t="s">
        <v>18910</v>
      </c>
      <c r="C2947">
        <v>27</v>
      </c>
      <c r="D2947" t="s">
        <v>18911</v>
      </c>
      <c r="E2947" t="s">
        <v>14</v>
      </c>
      <c r="F2947" t="s">
        <v>201</v>
      </c>
      <c r="G2947" t="s">
        <v>15</v>
      </c>
      <c r="H2947" t="s">
        <v>16</v>
      </c>
      <c r="I2947" t="s">
        <v>153</v>
      </c>
      <c r="J2947" t="s">
        <v>18912</v>
      </c>
      <c r="K2947" t="s">
        <v>76</v>
      </c>
    </row>
    <row r="2948" spans="1:11" x14ac:dyDescent="0.35">
      <c r="A2948">
        <v>6655</v>
      </c>
      <c r="B2948" t="s">
        <v>18913</v>
      </c>
      <c r="C2948">
        <v>26</v>
      </c>
      <c r="D2948" t="s">
        <v>18914</v>
      </c>
      <c r="E2948" t="s">
        <v>14</v>
      </c>
      <c r="F2948" t="s">
        <v>22</v>
      </c>
      <c r="G2948" t="s">
        <v>120</v>
      </c>
      <c r="H2948" t="s">
        <v>57</v>
      </c>
      <c r="I2948" t="s">
        <v>102</v>
      </c>
      <c r="J2948" t="s">
        <v>18915</v>
      </c>
      <c r="K2948" t="s">
        <v>76</v>
      </c>
    </row>
    <row r="2949" spans="1:11" x14ac:dyDescent="0.35">
      <c r="A2949">
        <v>6657</v>
      </c>
      <c r="B2949" t="s">
        <v>18919</v>
      </c>
      <c r="C2949">
        <v>29</v>
      </c>
      <c r="D2949" t="s">
        <v>18920</v>
      </c>
      <c r="E2949" t="s">
        <v>16</v>
      </c>
      <c r="F2949" t="s">
        <v>16</v>
      </c>
      <c r="G2949" t="s">
        <v>62</v>
      </c>
      <c r="H2949" t="s">
        <v>23</v>
      </c>
      <c r="I2949" t="s">
        <v>116</v>
      </c>
      <c r="J2949" t="s">
        <v>18921</v>
      </c>
      <c r="K2949" t="s">
        <v>44</v>
      </c>
    </row>
    <row r="2950" spans="1:11" x14ac:dyDescent="0.35">
      <c r="A2950">
        <v>6658</v>
      </c>
      <c r="B2950" t="s">
        <v>18922</v>
      </c>
      <c r="C2950">
        <v>28</v>
      </c>
      <c r="D2950" t="s">
        <v>18923</v>
      </c>
      <c r="E2950" t="s">
        <v>177</v>
      </c>
      <c r="F2950" t="s">
        <v>34</v>
      </c>
      <c r="G2950" t="s">
        <v>15</v>
      </c>
      <c r="H2950" t="s">
        <v>16</v>
      </c>
      <c r="I2950" t="s">
        <v>91</v>
      </c>
      <c r="J2950" t="s">
        <v>18924</v>
      </c>
      <c r="K2950" t="s">
        <v>44</v>
      </c>
    </row>
    <row r="2951" spans="1:11" x14ac:dyDescent="0.35">
      <c r="A2951">
        <v>6659</v>
      </c>
      <c r="B2951" t="s">
        <v>18925</v>
      </c>
      <c r="C2951">
        <v>29</v>
      </c>
      <c r="D2951" t="s">
        <v>18926</v>
      </c>
      <c r="E2951" t="s">
        <v>79</v>
      </c>
      <c r="F2951" t="s">
        <v>25</v>
      </c>
      <c r="G2951" t="s">
        <v>47</v>
      </c>
      <c r="H2951" t="s">
        <v>31</v>
      </c>
      <c r="I2951" t="s">
        <v>17</v>
      </c>
      <c r="J2951" t="s">
        <v>18927</v>
      </c>
      <c r="K2951" t="s">
        <v>37</v>
      </c>
    </row>
    <row r="2952" spans="1:11" x14ac:dyDescent="0.35">
      <c r="A2952">
        <v>6661</v>
      </c>
      <c r="B2952" t="s">
        <v>18931</v>
      </c>
      <c r="C2952">
        <v>26</v>
      </c>
      <c r="D2952" t="s">
        <v>18932</v>
      </c>
      <c r="E2952" t="s">
        <v>25</v>
      </c>
      <c r="F2952" t="s">
        <v>133</v>
      </c>
      <c r="G2952" t="s">
        <v>87</v>
      </c>
      <c r="H2952" t="s">
        <v>79</v>
      </c>
      <c r="I2952" t="s">
        <v>26</v>
      </c>
      <c r="J2952" t="s">
        <v>18933</v>
      </c>
      <c r="K2952" t="s">
        <v>28</v>
      </c>
    </row>
    <row r="2953" spans="1:11" x14ac:dyDescent="0.35">
      <c r="A2953">
        <v>6664</v>
      </c>
      <c r="B2953" t="s">
        <v>18940</v>
      </c>
      <c r="C2953">
        <v>30</v>
      </c>
      <c r="D2953" t="s">
        <v>18941</v>
      </c>
      <c r="E2953" t="s">
        <v>31</v>
      </c>
      <c r="F2953" t="s">
        <v>23</v>
      </c>
      <c r="G2953" t="s">
        <v>87</v>
      </c>
      <c r="H2953" t="s">
        <v>79</v>
      </c>
      <c r="I2953" t="s">
        <v>102</v>
      </c>
      <c r="J2953" t="s">
        <v>18942</v>
      </c>
      <c r="K2953" t="s">
        <v>37</v>
      </c>
    </row>
    <row r="2954" spans="1:11" x14ac:dyDescent="0.35">
      <c r="A2954">
        <v>6665</v>
      </c>
      <c r="B2954" t="s">
        <v>18943</v>
      </c>
      <c r="C2954">
        <v>27</v>
      </c>
      <c r="D2954" t="s">
        <v>18944</v>
      </c>
      <c r="E2954" t="s">
        <v>40</v>
      </c>
      <c r="F2954" t="s">
        <v>133</v>
      </c>
      <c r="G2954" t="s">
        <v>80</v>
      </c>
      <c r="H2954" t="s">
        <v>32</v>
      </c>
      <c r="I2954" t="s">
        <v>17</v>
      </c>
      <c r="J2954" t="s">
        <v>18945</v>
      </c>
      <c r="K2954" t="s">
        <v>19</v>
      </c>
    </row>
    <row r="2955" spans="1:11" x14ac:dyDescent="0.35">
      <c r="A2955">
        <v>6671</v>
      </c>
      <c r="B2955" t="s">
        <v>18961</v>
      </c>
      <c r="C2955">
        <v>30</v>
      </c>
      <c r="D2955" t="s">
        <v>18962</v>
      </c>
      <c r="E2955" t="s">
        <v>23</v>
      </c>
      <c r="F2955" t="s">
        <v>201</v>
      </c>
      <c r="G2955" t="s">
        <v>62</v>
      </c>
      <c r="H2955" t="s">
        <v>23</v>
      </c>
      <c r="I2955" t="s">
        <v>17</v>
      </c>
      <c r="J2955">
        <f>1-982-108-7224</f>
        <v>-8313</v>
      </c>
      <c r="K2955" t="s">
        <v>76</v>
      </c>
    </row>
    <row r="2956" spans="1:11" x14ac:dyDescent="0.35">
      <c r="A2956">
        <v>6673</v>
      </c>
      <c r="B2956" t="s">
        <v>18965</v>
      </c>
      <c r="C2956">
        <v>27</v>
      </c>
      <c r="D2956" t="s">
        <v>18966</v>
      </c>
      <c r="E2956" t="s">
        <v>22</v>
      </c>
      <c r="F2956" t="s">
        <v>101</v>
      </c>
      <c r="G2956" t="s">
        <v>80</v>
      </c>
      <c r="H2956" t="s">
        <v>32</v>
      </c>
      <c r="I2956" t="s">
        <v>48</v>
      </c>
      <c r="J2956">
        <v>3311743428</v>
      </c>
      <c r="K2956" t="s">
        <v>19</v>
      </c>
    </row>
    <row r="2957" spans="1:11" x14ac:dyDescent="0.35">
      <c r="A2957">
        <v>6674</v>
      </c>
      <c r="B2957" t="s">
        <v>18967</v>
      </c>
      <c r="C2957">
        <v>30</v>
      </c>
      <c r="D2957" t="s">
        <v>18968</v>
      </c>
      <c r="E2957" t="s">
        <v>34</v>
      </c>
      <c r="F2957" t="s">
        <v>67</v>
      </c>
      <c r="G2957" t="s">
        <v>15</v>
      </c>
      <c r="H2957" t="s">
        <v>16</v>
      </c>
      <c r="I2957" t="s">
        <v>53</v>
      </c>
      <c r="J2957" t="s">
        <v>18969</v>
      </c>
      <c r="K2957" t="s">
        <v>28</v>
      </c>
    </row>
    <row r="2958" spans="1:11" x14ac:dyDescent="0.35">
      <c r="A2958">
        <v>6677</v>
      </c>
      <c r="B2958" t="s">
        <v>18976</v>
      </c>
      <c r="C2958">
        <v>28</v>
      </c>
      <c r="D2958" t="s">
        <v>18977</v>
      </c>
      <c r="E2958" t="s">
        <v>23</v>
      </c>
      <c r="F2958" t="s">
        <v>25</v>
      </c>
      <c r="G2958" t="s">
        <v>47</v>
      </c>
      <c r="H2958" t="s">
        <v>31</v>
      </c>
      <c r="I2958" t="s">
        <v>58</v>
      </c>
      <c r="J2958" t="s">
        <v>18978</v>
      </c>
      <c r="K2958" t="s">
        <v>28</v>
      </c>
    </row>
    <row r="2959" spans="1:11" x14ac:dyDescent="0.35">
      <c r="A2959">
        <v>6678</v>
      </c>
      <c r="B2959" t="s">
        <v>384</v>
      </c>
      <c r="C2959">
        <v>27</v>
      </c>
      <c r="D2959" t="s">
        <v>18979</v>
      </c>
      <c r="E2959" t="s">
        <v>177</v>
      </c>
      <c r="F2959" t="s">
        <v>133</v>
      </c>
      <c r="G2959" t="s">
        <v>41</v>
      </c>
      <c r="H2959" t="s">
        <v>42</v>
      </c>
      <c r="I2959" t="s">
        <v>102</v>
      </c>
      <c r="J2959" t="s">
        <v>18980</v>
      </c>
      <c r="K2959" t="s">
        <v>37</v>
      </c>
    </row>
    <row r="2960" spans="1:11" x14ac:dyDescent="0.35">
      <c r="A2960">
        <v>6680</v>
      </c>
      <c r="B2960" t="s">
        <v>18984</v>
      </c>
      <c r="C2960">
        <v>26</v>
      </c>
      <c r="D2960" t="s">
        <v>18985</v>
      </c>
      <c r="E2960" t="s">
        <v>133</v>
      </c>
      <c r="F2960" t="s">
        <v>31</v>
      </c>
      <c r="G2960" t="s">
        <v>47</v>
      </c>
      <c r="H2960" t="s">
        <v>31</v>
      </c>
      <c r="I2960" t="s">
        <v>88</v>
      </c>
      <c r="J2960" t="s">
        <v>18986</v>
      </c>
      <c r="K2960" t="s">
        <v>37</v>
      </c>
    </row>
    <row r="2961" spans="1:11" x14ac:dyDescent="0.35">
      <c r="A2961">
        <v>6681</v>
      </c>
      <c r="B2961" t="s">
        <v>18987</v>
      </c>
      <c r="C2961">
        <v>27</v>
      </c>
      <c r="D2961" t="s">
        <v>18988</v>
      </c>
      <c r="E2961" t="s">
        <v>25</v>
      </c>
      <c r="F2961" t="s">
        <v>177</v>
      </c>
      <c r="G2961" t="s">
        <v>41</v>
      </c>
      <c r="H2961" t="s">
        <v>42</v>
      </c>
      <c r="I2961" t="s">
        <v>88</v>
      </c>
      <c r="J2961">
        <f>1-690-690-5088</f>
        <v>-6467</v>
      </c>
      <c r="K2961" t="s">
        <v>44</v>
      </c>
    </row>
    <row r="2962" spans="1:11" x14ac:dyDescent="0.35">
      <c r="A2962">
        <v>6683</v>
      </c>
      <c r="B2962" t="s">
        <v>18992</v>
      </c>
      <c r="C2962">
        <v>29</v>
      </c>
      <c r="D2962" t="s">
        <v>18993</v>
      </c>
      <c r="E2962" t="s">
        <v>13</v>
      </c>
      <c r="F2962" t="s">
        <v>79</v>
      </c>
      <c r="G2962" t="s">
        <v>24</v>
      </c>
      <c r="H2962" t="s">
        <v>25</v>
      </c>
      <c r="I2962" t="s">
        <v>68</v>
      </c>
      <c r="J2962" t="s">
        <v>18994</v>
      </c>
      <c r="K2962" t="s">
        <v>28</v>
      </c>
    </row>
    <row r="2963" spans="1:11" x14ac:dyDescent="0.35">
      <c r="A2963">
        <v>6684</v>
      </c>
      <c r="B2963" t="s">
        <v>11760</v>
      </c>
      <c r="C2963">
        <v>29</v>
      </c>
      <c r="D2963" t="s">
        <v>18995</v>
      </c>
      <c r="E2963" t="s">
        <v>133</v>
      </c>
      <c r="F2963" t="s">
        <v>169</v>
      </c>
      <c r="G2963" t="s">
        <v>15</v>
      </c>
      <c r="H2963" t="s">
        <v>16</v>
      </c>
      <c r="I2963" t="s">
        <v>88</v>
      </c>
      <c r="J2963" t="s">
        <v>18996</v>
      </c>
      <c r="K2963" t="s">
        <v>19</v>
      </c>
    </row>
    <row r="2964" spans="1:11" x14ac:dyDescent="0.35">
      <c r="A2964">
        <v>6686</v>
      </c>
      <c r="B2964" t="s">
        <v>19000</v>
      </c>
      <c r="C2964">
        <v>30</v>
      </c>
      <c r="D2964" t="s">
        <v>19001</v>
      </c>
      <c r="E2964" t="s">
        <v>79</v>
      </c>
      <c r="F2964" t="s">
        <v>57</v>
      </c>
      <c r="G2964" t="s">
        <v>120</v>
      </c>
      <c r="H2964" t="s">
        <v>57</v>
      </c>
      <c r="I2964" t="s">
        <v>102</v>
      </c>
      <c r="J2964" t="s">
        <v>19002</v>
      </c>
      <c r="K2964" t="s">
        <v>28</v>
      </c>
    </row>
    <row r="2965" spans="1:11" x14ac:dyDescent="0.35">
      <c r="A2965">
        <v>6687</v>
      </c>
      <c r="B2965" t="s">
        <v>19003</v>
      </c>
      <c r="C2965">
        <v>28</v>
      </c>
      <c r="D2965" t="s">
        <v>19004</v>
      </c>
      <c r="E2965" t="s">
        <v>169</v>
      </c>
      <c r="F2965" t="s">
        <v>13</v>
      </c>
      <c r="G2965" t="s">
        <v>15</v>
      </c>
      <c r="H2965" t="s">
        <v>16</v>
      </c>
      <c r="I2965" t="s">
        <v>88</v>
      </c>
      <c r="J2965" t="s">
        <v>19005</v>
      </c>
      <c r="K2965" t="s">
        <v>76</v>
      </c>
    </row>
    <row r="2966" spans="1:11" x14ac:dyDescent="0.35">
      <c r="A2966">
        <v>6688</v>
      </c>
      <c r="B2966" t="s">
        <v>19006</v>
      </c>
      <c r="C2966">
        <v>28</v>
      </c>
      <c r="D2966" t="s">
        <v>19007</v>
      </c>
      <c r="E2966" t="s">
        <v>23</v>
      </c>
      <c r="F2966" t="s">
        <v>177</v>
      </c>
      <c r="G2966" t="s">
        <v>120</v>
      </c>
      <c r="H2966" t="s">
        <v>57</v>
      </c>
      <c r="I2966" t="s">
        <v>48</v>
      </c>
      <c r="J2966" t="s">
        <v>19008</v>
      </c>
      <c r="K2966" t="s">
        <v>19</v>
      </c>
    </row>
    <row r="2967" spans="1:11" x14ac:dyDescent="0.35">
      <c r="A2967">
        <v>6690</v>
      </c>
      <c r="B2967" t="s">
        <v>19011</v>
      </c>
      <c r="C2967">
        <v>26</v>
      </c>
      <c r="D2967" t="s">
        <v>19012</v>
      </c>
      <c r="E2967" t="s">
        <v>42</v>
      </c>
      <c r="F2967" t="s">
        <v>42</v>
      </c>
      <c r="G2967" t="s">
        <v>52</v>
      </c>
      <c r="H2967" t="s">
        <v>13</v>
      </c>
      <c r="I2967" t="s">
        <v>153</v>
      </c>
      <c r="J2967" t="s">
        <v>19013</v>
      </c>
      <c r="K2967" t="s">
        <v>37</v>
      </c>
    </row>
    <row r="2968" spans="1:11" x14ac:dyDescent="0.35">
      <c r="A2968">
        <v>6691</v>
      </c>
      <c r="B2968" t="s">
        <v>19014</v>
      </c>
      <c r="C2968">
        <v>30</v>
      </c>
      <c r="D2968" t="s">
        <v>19015</v>
      </c>
      <c r="E2968" t="s">
        <v>40</v>
      </c>
      <c r="F2968" t="s">
        <v>14</v>
      </c>
      <c r="G2968" t="s">
        <v>47</v>
      </c>
      <c r="H2968" t="s">
        <v>31</v>
      </c>
      <c r="I2968" t="s">
        <v>146</v>
      </c>
      <c r="J2968" t="s">
        <v>19016</v>
      </c>
      <c r="K2968" t="s">
        <v>19</v>
      </c>
    </row>
    <row r="2969" spans="1:11" x14ac:dyDescent="0.35">
      <c r="A2969">
        <v>6693</v>
      </c>
      <c r="B2969" t="s">
        <v>19020</v>
      </c>
      <c r="C2969">
        <v>27</v>
      </c>
      <c r="D2969" t="s">
        <v>19021</v>
      </c>
      <c r="E2969" t="s">
        <v>25</v>
      </c>
      <c r="F2969" t="s">
        <v>57</v>
      </c>
      <c r="G2969" t="s">
        <v>120</v>
      </c>
      <c r="H2969" t="s">
        <v>57</v>
      </c>
      <c r="I2969" t="s">
        <v>63</v>
      </c>
      <c r="J2969" t="s">
        <v>19022</v>
      </c>
      <c r="K2969" t="s">
        <v>28</v>
      </c>
    </row>
    <row r="2970" spans="1:11" x14ac:dyDescent="0.35">
      <c r="A2970">
        <v>6695</v>
      </c>
      <c r="B2970" t="s">
        <v>19026</v>
      </c>
      <c r="C2970">
        <v>30</v>
      </c>
      <c r="D2970" t="s">
        <v>19027</v>
      </c>
      <c r="E2970" t="s">
        <v>32</v>
      </c>
      <c r="F2970" t="s">
        <v>177</v>
      </c>
      <c r="G2970" t="s">
        <v>80</v>
      </c>
      <c r="H2970" t="s">
        <v>32</v>
      </c>
      <c r="I2970" t="s">
        <v>63</v>
      </c>
      <c r="J2970">
        <v>5189249492</v>
      </c>
      <c r="K2970" t="s">
        <v>19</v>
      </c>
    </row>
    <row r="2971" spans="1:11" x14ac:dyDescent="0.35">
      <c r="A2971">
        <v>6698</v>
      </c>
      <c r="B2971" t="s">
        <v>19033</v>
      </c>
      <c r="C2971">
        <v>28</v>
      </c>
      <c r="D2971" t="s">
        <v>19034</v>
      </c>
      <c r="E2971" t="s">
        <v>101</v>
      </c>
      <c r="F2971" t="s">
        <v>13</v>
      </c>
      <c r="G2971" t="s">
        <v>120</v>
      </c>
      <c r="H2971" t="s">
        <v>57</v>
      </c>
      <c r="I2971" t="s">
        <v>116</v>
      </c>
      <c r="J2971" t="s">
        <v>19035</v>
      </c>
      <c r="K2971" t="s">
        <v>19</v>
      </c>
    </row>
    <row r="2972" spans="1:11" x14ac:dyDescent="0.35">
      <c r="A2972">
        <v>6702</v>
      </c>
      <c r="B2972" t="s">
        <v>19045</v>
      </c>
      <c r="C2972">
        <v>30</v>
      </c>
      <c r="D2972" t="s">
        <v>19046</v>
      </c>
      <c r="E2972" t="s">
        <v>14</v>
      </c>
      <c r="F2972" t="s">
        <v>42</v>
      </c>
      <c r="G2972" t="s">
        <v>80</v>
      </c>
      <c r="H2972" t="s">
        <v>32</v>
      </c>
      <c r="I2972" t="s">
        <v>170</v>
      </c>
      <c r="J2972">
        <v>7390263751</v>
      </c>
      <c r="K2972" t="s">
        <v>28</v>
      </c>
    </row>
    <row r="2973" spans="1:11" x14ac:dyDescent="0.35">
      <c r="A2973">
        <v>6703</v>
      </c>
      <c r="B2973" t="s">
        <v>19047</v>
      </c>
      <c r="C2973">
        <v>29</v>
      </c>
      <c r="D2973" t="s">
        <v>19048</v>
      </c>
      <c r="E2973" t="s">
        <v>67</v>
      </c>
      <c r="F2973" t="s">
        <v>25</v>
      </c>
      <c r="G2973" t="s">
        <v>120</v>
      </c>
      <c r="H2973" t="s">
        <v>57</v>
      </c>
      <c r="I2973" t="s">
        <v>153</v>
      </c>
      <c r="J2973" t="s">
        <v>19049</v>
      </c>
      <c r="K2973" t="s">
        <v>44</v>
      </c>
    </row>
    <row r="2974" spans="1:11" x14ac:dyDescent="0.35">
      <c r="A2974">
        <v>6707</v>
      </c>
      <c r="B2974" t="s">
        <v>14621</v>
      </c>
      <c r="C2974">
        <v>26</v>
      </c>
      <c r="D2974" t="s">
        <v>19058</v>
      </c>
      <c r="E2974" t="s">
        <v>101</v>
      </c>
      <c r="F2974" t="s">
        <v>67</v>
      </c>
      <c r="G2974" t="s">
        <v>24</v>
      </c>
      <c r="H2974" t="s">
        <v>25</v>
      </c>
      <c r="I2974" t="s">
        <v>48</v>
      </c>
      <c r="J2974" t="s">
        <v>19059</v>
      </c>
      <c r="K2974" t="s">
        <v>19</v>
      </c>
    </row>
    <row r="2975" spans="1:11" x14ac:dyDescent="0.35">
      <c r="A2975">
        <v>6708</v>
      </c>
      <c r="B2975" t="s">
        <v>19060</v>
      </c>
      <c r="C2975">
        <v>28</v>
      </c>
      <c r="D2975" t="s">
        <v>19061</v>
      </c>
      <c r="E2975" t="s">
        <v>14</v>
      </c>
      <c r="F2975" t="s">
        <v>149</v>
      </c>
      <c r="G2975" t="s">
        <v>80</v>
      </c>
      <c r="H2975" t="s">
        <v>32</v>
      </c>
      <c r="I2975" t="s">
        <v>91</v>
      </c>
      <c r="J2975" t="s">
        <v>19062</v>
      </c>
      <c r="K2975" t="s">
        <v>44</v>
      </c>
    </row>
    <row r="2976" spans="1:11" x14ac:dyDescent="0.35">
      <c r="A2976">
        <v>6709</v>
      </c>
      <c r="B2976" t="s">
        <v>19063</v>
      </c>
      <c r="C2976">
        <v>26</v>
      </c>
      <c r="D2976" t="s">
        <v>19064</v>
      </c>
      <c r="E2976" t="s">
        <v>42</v>
      </c>
      <c r="F2976" t="s">
        <v>40</v>
      </c>
      <c r="G2976" t="s">
        <v>80</v>
      </c>
      <c r="H2976" t="s">
        <v>32</v>
      </c>
      <c r="I2976" t="s">
        <v>68</v>
      </c>
      <c r="J2976" t="s">
        <v>19065</v>
      </c>
      <c r="K2976" t="s">
        <v>19</v>
      </c>
    </row>
    <row r="2977" spans="1:11" x14ac:dyDescent="0.35">
      <c r="A2977">
        <v>6712</v>
      </c>
      <c r="B2977" t="s">
        <v>19072</v>
      </c>
      <c r="C2977">
        <v>28</v>
      </c>
      <c r="D2977" t="s">
        <v>19073</v>
      </c>
      <c r="E2977" t="s">
        <v>101</v>
      </c>
      <c r="F2977" t="s">
        <v>23</v>
      </c>
      <c r="G2977" t="s">
        <v>41</v>
      </c>
      <c r="H2977" t="s">
        <v>42</v>
      </c>
      <c r="I2977" t="s">
        <v>68</v>
      </c>
      <c r="J2977" t="s">
        <v>19074</v>
      </c>
      <c r="K2977" t="s">
        <v>44</v>
      </c>
    </row>
    <row r="2978" spans="1:11" x14ac:dyDescent="0.35">
      <c r="A2978">
        <v>6713</v>
      </c>
      <c r="B2978" t="s">
        <v>19075</v>
      </c>
      <c r="C2978">
        <v>28</v>
      </c>
      <c r="D2978" t="s">
        <v>19076</v>
      </c>
      <c r="E2978" t="s">
        <v>25</v>
      </c>
      <c r="F2978" t="s">
        <v>149</v>
      </c>
      <c r="G2978" t="s">
        <v>24</v>
      </c>
      <c r="H2978" t="s">
        <v>25</v>
      </c>
      <c r="I2978" t="s">
        <v>35</v>
      </c>
      <c r="J2978" t="s">
        <v>19077</v>
      </c>
      <c r="K2978" t="s">
        <v>76</v>
      </c>
    </row>
    <row r="2979" spans="1:11" x14ac:dyDescent="0.35">
      <c r="A2979">
        <v>6715</v>
      </c>
      <c r="B2979" t="s">
        <v>19081</v>
      </c>
      <c r="C2979">
        <v>26</v>
      </c>
      <c r="D2979" t="s">
        <v>19082</v>
      </c>
      <c r="E2979" t="s">
        <v>67</v>
      </c>
      <c r="F2979" t="s">
        <v>13</v>
      </c>
      <c r="G2979" t="s">
        <v>24</v>
      </c>
      <c r="H2979" t="s">
        <v>25</v>
      </c>
      <c r="I2979" t="s">
        <v>102</v>
      </c>
      <c r="J2979" t="s">
        <v>19083</v>
      </c>
      <c r="K2979" t="s">
        <v>76</v>
      </c>
    </row>
    <row r="2980" spans="1:11" x14ac:dyDescent="0.35">
      <c r="A2980">
        <v>6716</v>
      </c>
      <c r="B2980" t="s">
        <v>19084</v>
      </c>
      <c r="C2980">
        <v>30</v>
      </c>
      <c r="D2980" t="s">
        <v>19085</v>
      </c>
      <c r="E2980" t="s">
        <v>169</v>
      </c>
      <c r="F2980" t="s">
        <v>25</v>
      </c>
      <c r="G2980" t="s">
        <v>80</v>
      </c>
      <c r="H2980" t="s">
        <v>32</v>
      </c>
      <c r="I2980" t="s">
        <v>35</v>
      </c>
      <c r="J2980" t="s">
        <v>19086</v>
      </c>
      <c r="K2980" t="s">
        <v>37</v>
      </c>
    </row>
    <row r="2981" spans="1:11" x14ac:dyDescent="0.35">
      <c r="A2981">
        <v>6717</v>
      </c>
      <c r="B2981" t="s">
        <v>19087</v>
      </c>
      <c r="C2981">
        <v>29</v>
      </c>
      <c r="D2981" t="s">
        <v>19088</v>
      </c>
      <c r="E2981" t="s">
        <v>25</v>
      </c>
      <c r="F2981" t="s">
        <v>149</v>
      </c>
      <c r="G2981" t="s">
        <v>24</v>
      </c>
      <c r="H2981" t="s">
        <v>25</v>
      </c>
      <c r="I2981" t="s">
        <v>102</v>
      </c>
      <c r="J2981" t="s">
        <v>19089</v>
      </c>
      <c r="K2981" t="s">
        <v>37</v>
      </c>
    </row>
    <row r="2982" spans="1:11" x14ac:dyDescent="0.35">
      <c r="A2982">
        <v>6718</v>
      </c>
      <c r="B2982" t="s">
        <v>19090</v>
      </c>
      <c r="C2982">
        <v>26</v>
      </c>
      <c r="D2982" t="s">
        <v>19091</v>
      </c>
      <c r="E2982" t="s">
        <v>149</v>
      </c>
      <c r="F2982" t="s">
        <v>40</v>
      </c>
      <c r="G2982" t="s">
        <v>24</v>
      </c>
      <c r="H2982" t="s">
        <v>25</v>
      </c>
      <c r="I2982" t="s">
        <v>53</v>
      </c>
      <c r="J2982" t="s">
        <v>19092</v>
      </c>
      <c r="K2982" t="s">
        <v>76</v>
      </c>
    </row>
    <row r="2983" spans="1:11" x14ac:dyDescent="0.35">
      <c r="A2983">
        <v>6720</v>
      </c>
      <c r="B2983" t="s">
        <v>19096</v>
      </c>
      <c r="C2983">
        <v>28</v>
      </c>
      <c r="D2983" t="s">
        <v>19097</v>
      </c>
      <c r="E2983" t="s">
        <v>201</v>
      </c>
      <c r="F2983" t="s">
        <v>57</v>
      </c>
      <c r="G2983" t="s">
        <v>41</v>
      </c>
      <c r="H2983" t="s">
        <v>42</v>
      </c>
      <c r="I2983" t="s">
        <v>63</v>
      </c>
      <c r="J2983" t="s">
        <v>19098</v>
      </c>
      <c r="K2983" t="s">
        <v>19</v>
      </c>
    </row>
    <row r="2984" spans="1:11" x14ac:dyDescent="0.35">
      <c r="A2984">
        <v>6723</v>
      </c>
      <c r="B2984" t="s">
        <v>19103</v>
      </c>
      <c r="C2984">
        <v>26</v>
      </c>
      <c r="D2984" t="s">
        <v>19104</v>
      </c>
      <c r="E2984" t="s">
        <v>101</v>
      </c>
      <c r="F2984" t="s">
        <v>169</v>
      </c>
      <c r="G2984" t="s">
        <v>52</v>
      </c>
      <c r="H2984" t="s">
        <v>13</v>
      </c>
      <c r="I2984" t="s">
        <v>53</v>
      </c>
      <c r="J2984" t="s">
        <v>19105</v>
      </c>
      <c r="K2984" t="s">
        <v>37</v>
      </c>
    </row>
    <row r="2985" spans="1:11" x14ac:dyDescent="0.35">
      <c r="A2985">
        <v>6725</v>
      </c>
      <c r="B2985" t="s">
        <v>19109</v>
      </c>
      <c r="C2985">
        <v>30</v>
      </c>
      <c r="D2985" t="s">
        <v>19110</v>
      </c>
      <c r="E2985" t="s">
        <v>23</v>
      </c>
      <c r="F2985" t="s">
        <v>133</v>
      </c>
      <c r="G2985" t="s">
        <v>87</v>
      </c>
      <c r="H2985" t="s">
        <v>79</v>
      </c>
      <c r="I2985" t="s">
        <v>17</v>
      </c>
      <c r="J2985" t="s">
        <v>19111</v>
      </c>
      <c r="K2985" t="s">
        <v>76</v>
      </c>
    </row>
    <row r="2986" spans="1:11" x14ac:dyDescent="0.35">
      <c r="A2986">
        <v>6726</v>
      </c>
      <c r="B2986" t="s">
        <v>19112</v>
      </c>
      <c r="C2986">
        <v>26</v>
      </c>
      <c r="D2986" t="s">
        <v>19113</v>
      </c>
      <c r="E2986" t="s">
        <v>101</v>
      </c>
      <c r="F2986" t="s">
        <v>22</v>
      </c>
      <c r="G2986" t="s">
        <v>15</v>
      </c>
      <c r="H2986" t="s">
        <v>16</v>
      </c>
      <c r="I2986" t="s">
        <v>48</v>
      </c>
      <c r="J2986" t="s">
        <v>19114</v>
      </c>
      <c r="K2986" t="s">
        <v>76</v>
      </c>
    </row>
    <row r="2987" spans="1:11" x14ac:dyDescent="0.35">
      <c r="A2987">
        <v>6728</v>
      </c>
      <c r="B2987" t="s">
        <v>19118</v>
      </c>
      <c r="C2987">
        <v>27</v>
      </c>
      <c r="D2987" t="s">
        <v>19119</v>
      </c>
      <c r="E2987" t="s">
        <v>14</v>
      </c>
      <c r="F2987" t="s">
        <v>25</v>
      </c>
      <c r="G2987" t="s">
        <v>120</v>
      </c>
      <c r="H2987" t="s">
        <v>57</v>
      </c>
      <c r="I2987" t="s">
        <v>102</v>
      </c>
      <c r="J2987" t="s">
        <v>19120</v>
      </c>
      <c r="K2987" t="s">
        <v>76</v>
      </c>
    </row>
    <row r="2988" spans="1:11" x14ac:dyDescent="0.35">
      <c r="A2988">
        <v>6730</v>
      </c>
      <c r="B2988" t="s">
        <v>19124</v>
      </c>
      <c r="C2988">
        <v>26</v>
      </c>
      <c r="D2988" t="s">
        <v>19125</v>
      </c>
      <c r="E2988" t="s">
        <v>40</v>
      </c>
      <c r="F2988" t="s">
        <v>177</v>
      </c>
      <c r="G2988" t="s">
        <v>62</v>
      </c>
      <c r="H2988" t="s">
        <v>23</v>
      </c>
      <c r="I2988" t="s">
        <v>26</v>
      </c>
      <c r="J2988" t="s">
        <v>19126</v>
      </c>
      <c r="K2988" t="s">
        <v>19</v>
      </c>
    </row>
    <row r="2989" spans="1:11" x14ac:dyDescent="0.35">
      <c r="A2989">
        <v>6733</v>
      </c>
      <c r="B2989" t="s">
        <v>19133</v>
      </c>
      <c r="C2989">
        <v>27</v>
      </c>
      <c r="D2989" t="s">
        <v>19134</v>
      </c>
      <c r="E2989" t="s">
        <v>31</v>
      </c>
      <c r="F2989" t="s">
        <v>23</v>
      </c>
      <c r="G2989" t="s">
        <v>41</v>
      </c>
      <c r="H2989" t="s">
        <v>42</v>
      </c>
      <c r="I2989" t="s">
        <v>88</v>
      </c>
      <c r="J2989" t="s">
        <v>19135</v>
      </c>
      <c r="K2989" t="s">
        <v>44</v>
      </c>
    </row>
    <row r="2990" spans="1:11" x14ac:dyDescent="0.35">
      <c r="A2990">
        <v>6734</v>
      </c>
      <c r="B2990" t="s">
        <v>19136</v>
      </c>
      <c r="C2990">
        <v>29</v>
      </c>
      <c r="D2990" t="s">
        <v>19137</v>
      </c>
      <c r="E2990" t="s">
        <v>40</v>
      </c>
      <c r="F2990" t="s">
        <v>67</v>
      </c>
      <c r="G2990" t="s">
        <v>24</v>
      </c>
      <c r="H2990" t="s">
        <v>25</v>
      </c>
      <c r="I2990" t="s">
        <v>58</v>
      </c>
      <c r="J2990" t="s">
        <v>19138</v>
      </c>
      <c r="K2990" t="s">
        <v>28</v>
      </c>
    </row>
    <row r="2991" spans="1:11" x14ac:dyDescent="0.35">
      <c r="A2991">
        <v>6738</v>
      </c>
      <c r="B2991" t="s">
        <v>19148</v>
      </c>
      <c r="C2991">
        <v>26</v>
      </c>
      <c r="D2991" t="s">
        <v>19149</v>
      </c>
      <c r="E2991" t="s">
        <v>14</v>
      </c>
      <c r="F2991" t="s">
        <v>31</v>
      </c>
      <c r="G2991" t="s">
        <v>24</v>
      </c>
      <c r="H2991" t="s">
        <v>25</v>
      </c>
      <c r="I2991" t="s">
        <v>35</v>
      </c>
      <c r="J2991" t="s">
        <v>19150</v>
      </c>
      <c r="K2991" t="s">
        <v>76</v>
      </c>
    </row>
    <row r="2992" spans="1:11" x14ac:dyDescent="0.35">
      <c r="A2992">
        <v>6739</v>
      </c>
      <c r="B2992" t="s">
        <v>19151</v>
      </c>
      <c r="C2992">
        <v>26</v>
      </c>
      <c r="D2992" t="s">
        <v>19152</v>
      </c>
      <c r="E2992" t="s">
        <v>16</v>
      </c>
      <c r="F2992" t="s">
        <v>201</v>
      </c>
      <c r="G2992" t="s">
        <v>33</v>
      </c>
      <c r="H2992" t="s">
        <v>34</v>
      </c>
      <c r="I2992" t="s">
        <v>53</v>
      </c>
      <c r="J2992" t="s">
        <v>19153</v>
      </c>
      <c r="K2992" t="s">
        <v>19</v>
      </c>
    </row>
    <row r="2993" spans="1:11" x14ac:dyDescent="0.35">
      <c r="A2993">
        <v>6741</v>
      </c>
      <c r="B2993" t="s">
        <v>19157</v>
      </c>
      <c r="C2993">
        <v>26</v>
      </c>
      <c r="D2993" t="s">
        <v>19158</v>
      </c>
      <c r="E2993" t="s">
        <v>31</v>
      </c>
      <c r="F2993" t="s">
        <v>177</v>
      </c>
      <c r="G2993" t="s">
        <v>15</v>
      </c>
      <c r="H2993" t="s">
        <v>16</v>
      </c>
      <c r="I2993" t="s">
        <v>35</v>
      </c>
      <c r="J2993" t="s">
        <v>19159</v>
      </c>
      <c r="K2993" t="s">
        <v>19</v>
      </c>
    </row>
    <row r="2994" spans="1:11" x14ac:dyDescent="0.35">
      <c r="A2994">
        <v>6744</v>
      </c>
      <c r="B2994" t="s">
        <v>19165</v>
      </c>
      <c r="C2994">
        <v>28</v>
      </c>
      <c r="D2994" t="s">
        <v>19166</v>
      </c>
      <c r="E2994" t="s">
        <v>22</v>
      </c>
      <c r="F2994" t="s">
        <v>31</v>
      </c>
      <c r="G2994" t="s">
        <v>24</v>
      </c>
      <c r="H2994" t="s">
        <v>25</v>
      </c>
      <c r="I2994" t="s">
        <v>58</v>
      </c>
      <c r="J2994" t="s">
        <v>19167</v>
      </c>
      <c r="K2994" t="s">
        <v>76</v>
      </c>
    </row>
    <row r="2995" spans="1:11" x14ac:dyDescent="0.35">
      <c r="A2995">
        <v>6745</v>
      </c>
      <c r="B2995" t="s">
        <v>19168</v>
      </c>
      <c r="C2995">
        <v>28</v>
      </c>
      <c r="D2995" t="s">
        <v>19169</v>
      </c>
      <c r="E2995" t="s">
        <v>101</v>
      </c>
      <c r="F2995" t="s">
        <v>177</v>
      </c>
      <c r="G2995" t="s">
        <v>15</v>
      </c>
      <c r="H2995" t="s">
        <v>16</v>
      </c>
      <c r="I2995" t="s">
        <v>170</v>
      </c>
      <c r="J2995" t="s">
        <v>19170</v>
      </c>
      <c r="K2995" t="s">
        <v>28</v>
      </c>
    </row>
    <row r="2996" spans="1:11" x14ac:dyDescent="0.35">
      <c r="A2996">
        <v>6754</v>
      </c>
      <c r="B2996" t="s">
        <v>19192</v>
      </c>
      <c r="C2996">
        <v>30</v>
      </c>
      <c r="D2996" t="s">
        <v>19193</v>
      </c>
      <c r="E2996" t="s">
        <v>169</v>
      </c>
      <c r="F2996" t="s">
        <v>25</v>
      </c>
      <c r="G2996" t="s">
        <v>47</v>
      </c>
      <c r="H2996" t="s">
        <v>31</v>
      </c>
      <c r="I2996" t="s">
        <v>26</v>
      </c>
      <c r="J2996" t="s">
        <v>19194</v>
      </c>
      <c r="K2996" t="s">
        <v>44</v>
      </c>
    </row>
    <row r="2997" spans="1:11" x14ac:dyDescent="0.35">
      <c r="A2997">
        <v>6757</v>
      </c>
      <c r="B2997" t="s">
        <v>19201</v>
      </c>
      <c r="C2997">
        <v>26</v>
      </c>
      <c r="D2997" t="s">
        <v>19202</v>
      </c>
      <c r="E2997" t="s">
        <v>57</v>
      </c>
      <c r="F2997" t="s">
        <v>34</v>
      </c>
      <c r="G2997" t="s">
        <v>52</v>
      </c>
      <c r="H2997" t="s">
        <v>13</v>
      </c>
      <c r="I2997" t="s">
        <v>48</v>
      </c>
      <c r="J2997" t="s">
        <v>19203</v>
      </c>
      <c r="K2997" t="s">
        <v>37</v>
      </c>
    </row>
    <row r="2998" spans="1:11" x14ac:dyDescent="0.35">
      <c r="A2998">
        <v>6758</v>
      </c>
      <c r="B2998" t="s">
        <v>19204</v>
      </c>
      <c r="C2998">
        <v>26</v>
      </c>
      <c r="D2998" t="s">
        <v>19205</v>
      </c>
      <c r="E2998" t="s">
        <v>177</v>
      </c>
      <c r="F2998" t="s">
        <v>31</v>
      </c>
      <c r="G2998" t="s">
        <v>47</v>
      </c>
      <c r="H2998" t="s">
        <v>31</v>
      </c>
      <c r="I2998" t="s">
        <v>153</v>
      </c>
      <c r="J2998" t="s">
        <v>19206</v>
      </c>
      <c r="K2998" t="s">
        <v>44</v>
      </c>
    </row>
    <row r="2999" spans="1:11" x14ac:dyDescent="0.35">
      <c r="A2999">
        <v>6762</v>
      </c>
      <c r="B2999" t="s">
        <v>15058</v>
      </c>
      <c r="C2999">
        <v>28</v>
      </c>
      <c r="D2999" t="s">
        <v>19216</v>
      </c>
      <c r="E2999" t="s">
        <v>133</v>
      </c>
      <c r="F2999" t="s">
        <v>201</v>
      </c>
      <c r="G2999" t="s">
        <v>87</v>
      </c>
      <c r="H2999" t="s">
        <v>79</v>
      </c>
      <c r="I2999" t="s">
        <v>102</v>
      </c>
      <c r="J2999" t="s">
        <v>19217</v>
      </c>
      <c r="K2999" t="s">
        <v>28</v>
      </c>
    </row>
    <row r="3000" spans="1:11" x14ac:dyDescent="0.35">
      <c r="A3000">
        <v>6763</v>
      </c>
      <c r="B3000" t="s">
        <v>19218</v>
      </c>
      <c r="C3000">
        <v>28</v>
      </c>
      <c r="D3000" t="s">
        <v>19219</v>
      </c>
      <c r="E3000" t="s">
        <v>14</v>
      </c>
      <c r="F3000" t="s">
        <v>201</v>
      </c>
      <c r="G3000" t="s">
        <v>41</v>
      </c>
      <c r="H3000" t="s">
        <v>42</v>
      </c>
      <c r="I3000" t="s">
        <v>48</v>
      </c>
      <c r="J3000" t="s">
        <v>19220</v>
      </c>
      <c r="K3000" t="s">
        <v>44</v>
      </c>
    </row>
    <row r="3001" spans="1:11" x14ac:dyDescent="0.35">
      <c r="A3001">
        <v>6764</v>
      </c>
      <c r="B3001" t="s">
        <v>19221</v>
      </c>
      <c r="C3001">
        <v>26</v>
      </c>
      <c r="D3001" t="s">
        <v>19222</v>
      </c>
      <c r="E3001" t="s">
        <v>201</v>
      </c>
      <c r="F3001" t="s">
        <v>67</v>
      </c>
      <c r="G3001" t="s">
        <v>15</v>
      </c>
      <c r="H3001" t="s">
        <v>16</v>
      </c>
      <c r="I3001" t="s">
        <v>153</v>
      </c>
      <c r="J3001" t="s">
        <v>19223</v>
      </c>
      <c r="K3001" t="s">
        <v>19</v>
      </c>
    </row>
    <row r="3002" spans="1:11" x14ac:dyDescent="0.35">
      <c r="A3002">
        <v>6765</v>
      </c>
      <c r="B3002" t="s">
        <v>19224</v>
      </c>
      <c r="C3002">
        <v>27</v>
      </c>
      <c r="D3002" t="s">
        <v>19225</v>
      </c>
      <c r="E3002" t="s">
        <v>79</v>
      </c>
      <c r="F3002" t="s">
        <v>79</v>
      </c>
      <c r="G3002" t="s">
        <v>24</v>
      </c>
      <c r="H3002" t="s">
        <v>25</v>
      </c>
      <c r="I3002" t="s">
        <v>53</v>
      </c>
      <c r="J3002">
        <v>3099505775</v>
      </c>
      <c r="K3002" t="s">
        <v>19</v>
      </c>
    </row>
    <row r="3003" spans="1:11" x14ac:dyDescent="0.35">
      <c r="A3003">
        <v>6771</v>
      </c>
      <c r="B3003" t="s">
        <v>19241</v>
      </c>
      <c r="C3003">
        <v>26</v>
      </c>
      <c r="D3003" t="s">
        <v>19242</v>
      </c>
      <c r="E3003" t="s">
        <v>25</v>
      </c>
      <c r="F3003" t="s">
        <v>16</v>
      </c>
      <c r="G3003" t="s">
        <v>24</v>
      </c>
      <c r="H3003" t="s">
        <v>25</v>
      </c>
      <c r="I3003" t="s">
        <v>63</v>
      </c>
      <c r="J3003" t="s">
        <v>19243</v>
      </c>
      <c r="K3003" t="s">
        <v>37</v>
      </c>
    </row>
    <row r="3004" spans="1:11" x14ac:dyDescent="0.35">
      <c r="A3004">
        <v>6772</v>
      </c>
      <c r="B3004" t="s">
        <v>19244</v>
      </c>
      <c r="C3004">
        <v>26</v>
      </c>
      <c r="D3004" t="s">
        <v>19245</v>
      </c>
      <c r="E3004" t="s">
        <v>42</v>
      </c>
      <c r="F3004" t="s">
        <v>13</v>
      </c>
      <c r="G3004" t="s">
        <v>24</v>
      </c>
      <c r="H3004" t="s">
        <v>25</v>
      </c>
      <c r="I3004" t="s">
        <v>68</v>
      </c>
      <c r="J3004" t="s">
        <v>19246</v>
      </c>
      <c r="K3004" t="s">
        <v>76</v>
      </c>
    </row>
    <row r="3005" spans="1:11" x14ac:dyDescent="0.35">
      <c r="A3005">
        <v>6773</v>
      </c>
      <c r="B3005" t="s">
        <v>19247</v>
      </c>
      <c r="C3005">
        <v>27</v>
      </c>
      <c r="D3005" t="s">
        <v>19248</v>
      </c>
      <c r="E3005" t="s">
        <v>22</v>
      </c>
      <c r="F3005" t="s">
        <v>57</v>
      </c>
      <c r="G3005" t="s">
        <v>87</v>
      </c>
      <c r="H3005" t="s">
        <v>79</v>
      </c>
      <c r="I3005" t="s">
        <v>91</v>
      </c>
      <c r="J3005" t="s">
        <v>19249</v>
      </c>
      <c r="K3005" t="s">
        <v>76</v>
      </c>
    </row>
    <row r="3006" spans="1:11" x14ac:dyDescent="0.35">
      <c r="A3006">
        <v>6774</v>
      </c>
      <c r="B3006" t="s">
        <v>19250</v>
      </c>
      <c r="C3006">
        <v>30</v>
      </c>
      <c r="D3006" t="s">
        <v>19251</v>
      </c>
      <c r="E3006" t="s">
        <v>16</v>
      </c>
      <c r="F3006" t="s">
        <v>34</v>
      </c>
      <c r="G3006" t="s">
        <v>52</v>
      </c>
      <c r="H3006" t="s">
        <v>13</v>
      </c>
      <c r="I3006" t="s">
        <v>102</v>
      </c>
      <c r="J3006" t="s">
        <v>19252</v>
      </c>
      <c r="K3006" t="s">
        <v>76</v>
      </c>
    </row>
    <row r="3007" spans="1:11" x14ac:dyDescent="0.35">
      <c r="A3007">
        <v>6775</v>
      </c>
      <c r="B3007" t="s">
        <v>19253</v>
      </c>
      <c r="C3007">
        <v>30</v>
      </c>
      <c r="D3007" t="s">
        <v>19254</v>
      </c>
      <c r="E3007" t="s">
        <v>42</v>
      </c>
      <c r="F3007" t="s">
        <v>42</v>
      </c>
      <c r="G3007" t="s">
        <v>41</v>
      </c>
      <c r="H3007" t="s">
        <v>42</v>
      </c>
      <c r="I3007" t="s">
        <v>91</v>
      </c>
      <c r="J3007" t="s">
        <v>19255</v>
      </c>
      <c r="K3007" t="s">
        <v>37</v>
      </c>
    </row>
    <row r="3008" spans="1:11" x14ac:dyDescent="0.35">
      <c r="A3008">
        <v>6777</v>
      </c>
      <c r="B3008" t="s">
        <v>19259</v>
      </c>
      <c r="C3008">
        <v>29</v>
      </c>
      <c r="D3008" t="s">
        <v>19260</v>
      </c>
      <c r="E3008" t="s">
        <v>177</v>
      </c>
      <c r="F3008" t="s">
        <v>14</v>
      </c>
      <c r="G3008" t="s">
        <v>62</v>
      </c>
      <c r="H3008" t="s">
        <v>23</v>
      </c>
      <c r="I3008" t="s">
        <v>48</v>
      </c>
      <c r="J3008" t="s">
        <v>19261</v>
      </c>
      <c r="K3008" t="s">
        <v>19</v>
      </c>
    </row>
    <row r="3009" spans="1:11" x14ac:dyDescent="0.35">
      <c r="A3009">
        <v>6778</v>
      </c>
      <c r="B3009" t="s">
        <v>19262</v>
      </c>
      <c r="C3009">
        <v>26</v>
      </c>
      <c r="D3009" t="s">
        <v>19263</v>
      </c>
      <c r="E3009" t="s">
        <v>169</v>
      </c>
      <c r="F3009" t="s">
        <v>177</v>
      </c>
      <c r="G3009" t="s">
        <v>41</v>
      </c>
      <c r="H3009" t="s">
        <v>42</v>
      </c>
      <c r="I3009" t="s">
        <v>88</v>
      </c>
      <c r="J3009" t="s">
        <v>19264</v>
      </c>
      <c r="K3009" t="s">
        <v>28</v>
      </c>
    </row>
    <row r="3010" spans="1:11" x14ac:dyDescent="0.35">
      <c r="A3010">
        <v>6779</v>
      </c>
      <c r="B3010" t="s">
        <v>19265</v>
      </c>
      <c r="C3010">
        <v>28</v>
      </c>
      <c r="D3010" t="s">
        <v>19266</v>
      </c>
      <c r="E3010" t="s">
        <v>22</v>
      </c>
      <c r="F3010" t="s">
        <v>79</v>
      </c>
      <c r="G3010" t="s">
        <v>62</v>
      </c>
      <c r="H3010" t="s">
        <v>23</v>
      </c>
      <c r="I3010" t="s">
        <v>170</v>
      </c>
      <c r="J3010" t="s">
        <v>19267</v>
      </c>
      <c r="K3010" t="s">
        <v>19</v>
      </c>
    </row>
    <row r="3011" spans="1:11" x14ac:dyDescent="0.35">
      <c r="A3011">
        <v>6784</v>
      </c>
      <c r="B3011" t="s">
        <v>7170</v>
      </c>
      <c r="C3011">
        <v>27</v>
      </c>
      <c r="D3011" t="s">
        <v>19280</v>
      </c>
      <c r="E3011" t="s">
        <v>79</v>
      </c>
      <c r="F3011" t="s">
        <v>22</v>
      </c>
      <c r="G3011" t="s">
        <v>87</v>
      </c>
      <c r="H3011" t="s">
        <v>79</v>
      </c>
      <c r="I3011" t="s">
        <v>17</v>
      </c>
      <c r="J3011" t="s">
        <v>19281</v>
      </c>
      <c r="K3011" t="s">
        <v>44</v>
      </c>
    </row>
    <row r="3012" spans="1:11" x14ac:dyDescent="0.35">
      <c r="A3012">
        <v>6785</v>
      </c>
      <c r="B3012" t="s">
        <v>6153</v>
      </c>
      <c r="C3012">
        <v>30</v>
      </c>
      <c r="D3012" t="s">
        <v>19282</v>
      </c>
      <c r="E3012" t="s">
        <v>67</v>
      </c>
      <c r="F3012" t="s">
        <v>201</v>
      </c>
      <c r="G3012" t="s">
        <v>62</v>
      </c>
      <c r="H3012" t="s">
        <v>23</v>
      </c>
      <c r="I3012" t="s">
        <v>146</v>
      </c>
      <c r="J3012" t="s">
        <v>19283</v>
      </c>
      <c r="K3012" t="s">
        <v>28</v>
      </c>
    </row>
    <row r="3013" spans="1:11" x14ac:dyDescent="0.35">
      <c r="A3013">
        <v>6786</v>
      </c>
      <c r="B3013" t="s">
        <v>19284</v>
      </c>
      <c r="C3013">
        <v>28</v>
      </c>
      <c r="D3013" t="s">
        <v>19285</v>
      </c>
      <c r="E3013" t="s">
        <v>177</v>
      </c>
      <c r="F3013" t="s">
        <v>169</v>
      </c>
      <c r="G3013" t="s">
        <v>62</v>
      </c>
      <c r="H3013" t="s">
        <v>23</v>
      </c>
      <c r="I3013" t="s">
        <v>91</v>
      </c>
      <c r="J3013" t="s">
        <v>19286</v>
      </c>
      <c r="K3013" t="s">
        <v>76</v>
      </c>
    </row>
    <row r="3014" spans="1:11" x14ac:dyDescent="0.35">
      <c r="A3014">
        <v>6788</v>
      </c>
      <c r="B3014" t="s">
        <v>19290</v>
      </c>
      <c r="C3014">
        <v>28</v>
      </c>
      <c r="D3014" t="s">
        <v>19291</v>
      </c>
      <c r="E3014" t="s">
        <v>177</v>
      </c>
      <c r="F3014" t="s">
        <v>42</v>
      </c>
      <c r="G3014" t="s">
        <v>24</v>
      </c>
      <c r="H3014" t="s">
        <v>25</v>
      </c>
      <c r="I3014" t="s">
        <v>116</v>
      </c>
      <c r="J3014" t="s">
        <v>19292</v>
      </c>
      <c r="K3014" t="s">
        <v>44</v>
      </c>
    </row>
    <row r="3015" spans="1:11" x14ac:dyDescent="0.35">
      <c r="A3015">
        <v>6791</v>
      </c>
      <c r="B3015" t="s">
        <v>19299</v>
      </c>
      <c r="C3015">
        <v>29</v>
      </c>
      <c r="D3015" t="s">
        <v>19300</v>
      </c>
      <c r="E3015" t="s">
        <v>14</v>
      </c>
      <c r="F3015" t="s">
        <v>25</v>
      </c>
      <c r="G3015" t="s">
        <v>24</v>
      </c>
      <c r="H3015" t="s">
        <v>25</v>
      </c>
      <c r="I3015" t="s">
        <v>58</v>
      </c>
      <c r="J3015" t="s">
        <v>19301</v>
      </c>
      <c r="K3015" t="s">
        <v>37</v>
      </c>
    </row>
    <row r="3016" spans="1:11" x14ac:dyDescent="0.35">
      <c r="A3016">
        <v>6792</v>
      </c>
      <c r="B3016" t="s">
        <v>725</v>
      </c>
      <c r="C3016">
        <v>26</v>
      </c>
      <c r="D3016" t="s">
        <v>19302</v>
      </c>
      <c r="E3016" t="s">
        <v>14</v>
      </c>
      <c r="F3016" t="s">
        <v>32</v>
      </c>
      <c r="G3016" t="s">
        <v>87</v>
      </c>
      <c r="H3016" t="s">
        <v>79</v>
      </c>
      <c r="I3016" t="s">
        <v>35</v>
      </c>
      <c r="J3016" t="s">
        <v>19303</v>
      </c>
      <c r="K3016" t="s">
        <v>44</v>
      </c>
    </row>
    <row r="3017" spans="1:11" x14ac:dyDescent="0.35">
      <c r="A3017">
        <v>6793</v>
      </c>
      <c r="B3017" t="s">
        <v>19304</v>
      </c>
      <c r="C3017">
        <v>29</v>
      </c>
      <c r="D3017" t="s">
        <v>19305</v>
      </c>
      <c r="E3017" t="s">
        <v>67</v>
      </c>
      <c r="F3017" t="s">
        <v>169</v>
      </c>
      <c r="G3017" t="s">
        <v>52</v>
      </c>
      <c r="H3017" t="s">
        <v>13</v>
      </c>
      <c r="I3017" t="s">
        <v>102</v>
      </c>
      <c r="J3017" t="s">
        <v>19306</v>
      </c>
      <c r="K3017" t="s">
        <v>19</v>
      </c>
    </row>
    <row r="3018" spans="1:11" x14ac:dyDescent="0.35">
      <c r="A3018">
        <v>6795</v>
      </c>
      <c r="B3018" t="s">
        <v>19310</v>
      </c>
      <c r="C3018">
        <v>30</v>
      </c>
      <c r="D3018" t="s">
        <v>19311</v>
      </c>
      <c r="E3018" t="s">
        <v>79</v>
      </c>
      <c r="F3018" t="s">
        <v>57</v>
      </c>
      <c r="G3018" t="s">
        <v>87</v>
      </c>
      <c r="H3018" t="s">
        <v>79</v>
      </c>
      <c r="I3018" t="s">
        <v>63</v>
      </c>
      <c r="J3018" t="s">
        <v>19312</v>
      </c>
      <c r="K3018" t="s">
        <v>37</v>
      </c>
    </row>
    <row r="3019" spans="1:11" x14ac:dyDescent="0.35">
      <c r="A3019">
        <v>6797</v>
      </c>
      <c r="B3019" t="s">
        <v>19316</v>
      </c>
      <c r="C3019">
        <v>28</v>
      </c>
      <c r="D3019" t="s">
        <v>19317</v>
      </c>
      <c r="E3019" t="s">
        <v>133</v>
      </c>
      <c r="F3019" t="s">
        <v>133</v>
      </c>
      <c r="G3019" t="s">
        <v>62</v>
      </c>
      <c r="H3019" t="s">
        <v>23</v>
      </c>
      <c r="I3019" t="s">
        <v>17</v>
      </c>
      <c r="J3019" t="s">
        <v>19318</v>
      </c>
      <c r="K3019" t="s">
        <v>76</v>
      </c>
    </row>
    <row r="3020" spans="1:11" x14ac:dyDescent="0.35">
      <c r="A3020">
        <v>6798</v>
      </c>
      <c r="B3020" t="s">
        <v>19319</v>
      </c>
      <c r="C3020">
        <v>26</v>
      </c>
      <c r="D3020" t="s">
        <v>19320</v>
      </c>
      <c r="E3020" t="s">
        <v>31</v>
      </c>
      <c r="F3020" t="s">
        <v>67</v>
      </c>
      <c r="G3020" t="s">
        <v>62</v>
      </c>
      <c r="H3020" t="s">
        <v>23</v>
      </c>
      <c r="I3020" t="s">
        <v>91</v>
      </c>
      <c r="J3020">
        <f>1-516-246-1386</f>
        <v>-2147</v>
      </c>
      <c r="K3020" t="s">
        <v>19</v>
      </c>
    </row>
    <row r="3021" spans="1:11" x14ac:dyDescent="0.35">
      <c r="A3021">
        <v>6803</v>
      </c>
      <c r="B3021" t="s">
        <v>19332</v>
      </c>
      <c r="C3021">
        <v>28</v>
      </c>
      <c r="D3021" t="s">
        <v>19333</v>
      </c>
      <c r="E3021" t="s">
        <v>25</v>
      </c>
      <c r="F3021" t="s">
        <v>34</v>
      </c>
      <c r="G3021" t="s">
        <v>33</v>
      </c>
      <c r="H3021" t="s">
        <v>34</v>
      </c>
      <c r="I3021" t="s">
        <v>116</v>
      </c>
      <c r="J3021">
        <v>4153205357</v>
      </c>
      <c r="K3021" t="s">
        <v>76</v>
      </c>
    </row>
    <row r="3022" spans="1:11" x14ac:dyDescent="0.35">
      <c r="A3022">
        <v>6804</v>
      </c>
      <c r="B3022" t="s">
        <v>19334</v>
      </c>
      <c r="C3022">
        <v>26</v>
      </c>
      <c r="D3022" t="s">
        <v>19335</v>
      </c>
      <c r="E3022" t="s">
        <v>16</v>
      </c>
      <c r="F3022" t="s">
        <v>22</v>
      </c>
      <c r="G3022" t="s">
        <v>120</v>
      </c>
      <c r="H3022" t="s">
        <v>57</v>
      </c>
      <c r="I3022" t="s">
        <v>35</v>
      </c>
      <c r="J3022" t="s">
        <v>19336</v>
      </c>
      <c r="K3022" t="s">
        <v>28</v>
      </c>
    </row>
    <row r="3023" spans="1:11" x14ac:dyDescent="0.35">
      <c r="A3023">
        <v>6805</v>
      </c>
      <c r="B3023" t="s">
        <v>19337</v>
      </c>
      <c r="C3023">
        <v>30</v>
      </c>
      <c r="D3023" t="s">
        <v>19338</v>
      </c>
      <c r="E3023" t="s">
        <v>25</v>
      </c>
      <c r="F3023" t="s">
        <v>22</v>
      </c>
      <c r="G3023" t="s">
        <v>41</v>
      </c>
      <c r="H3023" t="s">
        <v>42</v>
      </c>
      <c r="I3023" t="s">
        <v>68</v>
      </c>
      <c r="J3023" t="s">
        <v>19339</v>
      </c>
      <c r="K3023" t="s">
        <v>44</v>
      </c>
    </row>
    <row r="3024" spans="1:11" x14ac:dyDescent="0.35">
      <c r="A3024">
        <v>6806</v>
      </c>
      <c r="B3024" t="s">
        <v>19340</v>
      </c>
      <c r="C3024">
        <v>27</v>
      </c>
      <c r="D3024" t="s">
        <v>19341</v>
      </c>
      <c r="E3024" t="s">
        <v>169</v>
      </c>
      <c r="F3024" t="s">
        <v>79</v>
      </c>
      <c r="G3024" t="s">
        <v>52</v>
      </c>
      <c r="H3024" t="s">
        <v>13</v>
      </c>
      <c r="I3024" t="s">
        <v>53</v>
      </c>
      <c r="J3024" t="s">
        <v>19342</v>
      </c>
      <c r="K3024" t="s">
        <v>19</v>
      </c>
    </row>
    <row r="3025" spans="1:11" x14ac:dyDescent="0.35">
      <c r="A3025">
        <v>6807</v>
      </c>
      <c r="B3025" t="s">
        <v>19343</v>
      </c>
      <c r="C3025">
        <v>27</v>
      </c>
      <c r="D3025" t="s">
        <v>19344</v>
      </c>
      <c r="E3025" t="s">
        <v>101</v>
      </c>
      <c r="F3025" t="s">
        <v>23</v>
      </c>
      <c r="G3025" t="s">
        <v>24</v>
      </c>
      <c r="H3025" t="s">
        <v>25</v>
      </c>
      <c r="I3025" t="s">
        <v>17</v>
      </c>
      <c r="J3025" t="s">
        <v>19345</v>
      </c>
      <c r="K3025" t="s">
        <v>44</v>
      </c>
    </row>
    <row r="3026" spans="1:11" x14ac:dyDescent="0.35">
      <c r="A3026">
        <v>6809</v>
      </c>
      <c r="B3026" t="s">
        <v>19349</v>
      </c>
      <c r="C3026">
        <v>30</v>
      </c>
      <c r="D3026" t="s">
        <v>19350</v>
      </c>
      <c r="E3026" t="s">
        <v>57</v>
      </c>
      <c r="F3026" t="s">
        <v>25</v>
      </c>
      <c r="G3026" t="s">
        <v>62</v>
      </c>
      <c r="H3026" t="s">
        <v>23</v>
      </c>
      <c r="I3026" t="s">
        <v>91</v>
      </c>
      <c r="J3026" t="s">
        <v>19351</v>
      </c>
      <c r="K3026" t="s">
        <v>37</v>
      </c>
    </row>
    <row r="3027" spans="1:11" x14ac:dyDescent="0.35">
      <c r="A3027">
        <v>6810</v>
      </c>
      <c r="B3027" t="s">
        <v>19352</v>
      </c>
      <c r="C3027">
        <v>30</v>
      </c>
      <c r="D3027" t="s">
        <v>19353</v>
      </c>
      <c r="E3027" t="s">
        <v>177</v>
      </c>
      <c r="F3027" t="s">
        <v>42</v>
      </c>
      <c r="G3027" t="s">
        <v>52</v>
      </c>
      <c r="H3027" t="s">
        <v>13</v>
      </c>
      <c r="I3027" t="s">
        <v>91</v>
      </c>
      <c r="J3027">
        <v>6978335548</v>
      </c>
      <c r="K3027" t="s">
        <v>37</v>
      </c>
    </row>
    <row r="3028" spans="1:11" x14ac:dyDescent="0.35">
      <c r="A3028">
        <v>6812</v>
      </c>
      <c r="B3028" t="s">
        <v>19357</v>
      </c>
      <c r="C3028">
        <v>28</v>
      </c>
      <c r="D3028" t="s">
        <v>19358</v>
      </c>
      <c r="E3028" t="s">
        <v>22</v>
      </c>
      <c r="F3028" t="s">
        <v>40</v>
      </c>
      <c r="G3028" t="s">
        <v>62</v>
      </c>
      <c r="H3028" t="s">
        <v>23</v>
      </c>
      <c r="I3028" t="s">
        <v>68</v>
      </c>
      <c r="J3028" t="s">
        <v>19359</v>
      </c>
      <c r="K3028" t="s">
        <v>28</v>
      </c>
    </row>
    <row r="3029" spans="1:11" x14ac:dyDescent="0.35">
      <c r="A3029">
        <v>6814</v>
      </c>
      <c r="B3029" t="s">
        <v>19363</v>
      </c>
      <c r="C3029">
        <v>30</v>
      </c>
      <c r="D3029" t="s">
        <v>19364</v>
      </c>
      <c r="E3029" t="s">
        <v>16</v>
      </c>
      <c r="F3029" t="s">
        <v>34</v>
      </c>
      <c r="G3029" t="s">
        <v>41</v>
      </c>
      <c r="H3029" t="s">
        <v>42</v>
      </c>
      <c r="I3029" t="s">
        <v>63</v>
      </c>
      <c r="J3029" t="s">
        <v>19365</v>
      </c>
      <c r="K3029" t="s">
        <v>44</v>
      </c>
    </row>
    <row r="3030" spans="1:11" x14ac:dyDescent="0.35">
      <c r="A3030">
        <v>6816</v>
      </c>
      <c r="B3030" t="s">
        <v>2262</v>
      </c>
      <c r="C3030">
        <v>28</v>
      </c>
      <c r="D3030" t="s">
        <v>19369</v>
      </c>
      <c r="E3030" t="s">
        <v>34</v>
      </c>
      <c r="F3030" t="s">
        <v>40</v>
      </c>
      <c r="G3030" t="s">
        <v>87</v>
      </c>
      <c r="H3030" t="s">
        <v>79</v>
      </c>
      <c r="I3030" t="s">
        <v>170</v>
      </c>
      <c r="J3030" t="s">
        <v>19370</v>
      </c>
      <c r="K3030" t="s">
        <v>19</v>
      </c>
    </row>
    <row r="3031" spans="1:11" x14ac:dyDescent="0.35">
      <c r="A3031">
        <v>6817</v>
      </c>
      <c r="B3031" t="s">
        <v>19371</v>
      </c>
      <c r="C3031">
        <v>30</v>
      </c>
      <c r="D3031" t="s">
        <v>19372</v>
      </c>
      <c r="E3031" t="s">
        <v>40</v>
      </c>
      <c r="F3031" t="s">
        <v>32</v>
      </c>
      <c r="G3031" t="s">
        <v>80</v>
      </c>
      <c r="H3031" t="s">
        <v>32</v>
      </c>
      <c r="I3031" t="s">
        <v>146</v>
      </c>
      <c r="J3031" t="s">
        <v>19373</v>
      </c>
      <c r="K3031" t="s">
        <v>19</v>
      </c>
    </row>
    <row r="3032" spans="1:11" x14ac:dyDescent="0.35">
      <c r="A3032">
        <v>6818</v>
      </c>
      <c r="B3032" t="s">
        <v>19374</v>
      </c>
      <c r="C3032">
        <v>29</v>
      </c>
      <c r="D3032" t="s">
        <v>19375</v>
      </c>
      <c r="E3032" t="s">
        <v>31</v>
      </c>
      <c r="F3032" t="s">
        <v>101</v>
      </c>
      <c r="G3032" t="s">
        <v>24</v>
      </c>
      <c r="H3032" t="s">
        <v>25</v>
      </c>
      <c r="I3032" t="s">
        <v>63</v>
      </c>
      <c r="J3032" t="s">
        <v>19376</v>
      </c>
      <c r="K3032" t="s">
        <v>44</v>
      </c>
    </row>
    <row r="3033" spans="1:11" x14ac:dyDescent="0.35">
      <c r="A3033">
        <v>6820</v>
      </c>
      <c r="B3033" t="s">
        <v>19380</v>
      </c>
      <c r="C3033">
        <v>27</v>
      </c>
      <c r="D3033" t="s">
        <v>19381</v>
      </c>
      <c r="E3033" t="s">
        <v>13</v>
      </c>
      <c r="F3033" t="s">
        <v>13</v>
      </c>
      <c r="G3033" t="s">
        <v>41</v>
      </c>
      <c r="H3033" t="s">
        <v>42</v>
      </c>
      <c r="I3033" t="s">
        <v>116</v>
      </c>
      <c r="J3033" t="s">
        <v>19382</v>
      </c>
      <c r="K3033" t="s">
        <v>19</v>
      </c>
    </row>
    <row r="3034" spans="1:11" x14ac:dyDescent="0.35">
      <c r="A3034">
        <v>6823</v>
      </c>
      <c r="B3034" t="s">
        <v>19389</v>
      </c>
      <c r="C3034">
        <v>30</v>
      </c>
      <c r="D3034" t="s">
        <v>19390</v>
      </c>
      <c r="E3034" t="s">
        <v>67</v>
      </c>
      <c r="F3034" t="s">
        <v>25</v>
      </c>
      <c r="G3034" t="s">
        <v>80</v>
      </c>
      <c r="H3034" t="s">
        <v>32</v>
      </c>
      <c r="I3034" t="s">
        <v>146</v>
      </c>
      <c r="J3034" t="s">
        <v>19391</v>
      </c>
      <c r="K3034" t="s">
        <v>37</v>
      </c>
    </row>
    <row r="3035" spans="1:11" x14ac:dyDescent="0.35">
      <c r="A3035">
        <v>6825</v>
      </c>
      <c r="B3035" t="s">
        <v>19394</v>
      </c>
      <c r="C3035">
        <v>26</v>
      </c>
      <c r="D3035" t="s">
        <v>19395</v>
      </c>
      <c r="E3035" t="s">
        <v>22</v>
      </c>
      <c r="F3035" t="s">
        <v>149</v>
      </c>
      <c r="G3035" t="s">
        <v>41</v>
      </c>
      <c r="H3035" t="s">
        <v>42</v>
      </c>
      <c r="I3035" t="s">
        <v>146</v>
      </c>
      <c r="J3035">
        <v>3081254489</v>
      </c>
      <c r="K3035" t="s">
        <v>28</v>
      </c>
    </row>
    <row r="3036" spans="1:11" x14ac:dyDescent="0.35">
      <c r="A3036">
        <v>6826</v>
      </c>
      <c r="B3036" t="s">
        <v>19396</v>
      </c>
      <c r="C3036">
        <v>29</v>
      </c>
      <c r="D3036" t="s">
        <v>19397</v>
      </c>
      <c r="E3036" t="s">
        <v>57</v>
      </c>
      <c r="F3036" t="s">
        <v>31</v>
      </c>
      <c r="G3036" t="s">
        <v>120</v>
      </c>
      <c r="H3036" t="s">
        <v>57</v>
      </c>
      <c r="I3036" t="s">
        <v>146</v>
      </c>
      <c r="J3036" t="s">
        <v>19398</v>
      </c>
      <c r="K3036" t="s">
        <v>19</v>
      </c>
    </row>
    <row r="3037" spans="1:11" x14ac:dyDescent="0.35">
      <c r="A3037">
        <v>6827</v>
      </c>
      <c r="B3037" t="s">
        <v>19399</v>
      </c>
      <c r="C3037">
        <v>29</v>
      </c>
      <c r="D3037" t="s">
        <v>19400</v>
      </c>
      <c r="E3037" t="s">
        <v>177</v>
      </c>
      <c r="F3037" t="s">
        <v>13</v>
      </c>
      <c r="G3037" t="s">
        <v>62</v>
      </c>
      <c r="H3037" t="s">
        <v>23</v>
      </c>
      <c r="I3037" t="s">
        <v>63</v>
      </c>
      <c r="J3037" t="s">
        <v>19401</v>
      </c>
      <c r="K3037" t="s">
        <v>76</v>
      </c>
    </row>
    <row r="3038" spans="1:11" x14ac:dyDescent="0.35">
      <c r="A3038">
        <v>6828</v>
      </c>
      <c r="B3038" t="s">
        <v>14688</v>
      </c>
      <c r="C3038">
        <v>28</v>
      </c>
      <c r="D3038" t="s">
        <v>19402</v>
      </c>
      <c r="E3038" t="s">
        <v>13</v>
      </c>
      <c r="F3038" t="s">
        <v>34</v>
      </c>
      <c r="G3038" t="s">
        <v>80</v>
      </c>
      <c r="H3038" t="s">
        <v>32</v>
      </c>
      <c r="I3038" t="s">
        <v>48</v>
      </c>
      <c r="J3038" t="s">
        <v>19403</v>
      </c>
      <c r="K3038" t="s">
        <v>44</v>
      </c>
    </row>
    <row r="3039" spans="1:11" x14ac:dyDescent="0.35">
      <c r="A3039">
        <v>6829</v>
      </c>
      <c r="B3039" t="s">
        <v>19404</v>
      </c>
      <c r="C3039">
        <v>30</v>
      </c>
      <c r="D3039" t="s">
        <v>19405</v>
      </c>
      <c r="E3039" t="s">
        <v>177</v>
      </c>
      <c r="F3039" t="s">
        <v>149</v>
      </c>
      <c r="G3039" t="s">
        <v>33</v>
      </c>
      <c r="H3039" t="s">
        <v>34</v>
      </c>
      <c r="I3039" t="s">
        <v>53</v>
      </c>
      <c r="J3039" t="s">
        <v>19406</v>
      </c>
      <c r="K3039" t="s">
        <v>37</v>
      </c>
    </row>
    <row r="3040" spans="1:11" x14ac:dyDescent="0.35">
      <c r="A3040">
        <v>6831</v>
      </c>
      <c r="B3040" t="s">
        <v>19410</v>
      </c>
      <c r="C3040">
        <v>26</v>
      </c>
      <c r="D3040" t="s">
        <v>19411</v>
      </c>
      <c r="E3040" t="s">
        <v>42</v>
      </c>
      <c r="F3040" t="s">
        <v>31</v>
      </c>
      <c r="G3040" t="s">
        <v>62</v>
      </c>
      <c r="H3040" t="s">
        <v>23</v>
      </c>
      <c r="I3040" t="s">
        <v>35</v>
      </c>
      <c r="J3040" t="s">
        <v>19412</v>
      </c>
      <c r="K3040" t="s">
        <v>76</v>
      </c>
    </row>
    <row r="3041" spans="1:11" x14ac:dyDescent="0.35">
      <c r="A3041">
        <v>6835</v>
      </c>
      <c r="B3041" t="s">
        <v>19420</v>
      </c>
      <c r="C3041">
        <v>30</v>
      </c>
      <c r="D3041" t="s">
        <v>19421</v>
      </c>
      <c r="E3041" t="s">
        <v>133</v>
      </c>
      <c r="F3041" t="s">
        <v>79</v>
      </c>
      <c r="G3041" t="s">
        <v>47</v>
      </c>
      <c r="H3041" t="s">
        <v>31</v>
      </c>
      <c r="I3041" t="s">
        <v>17</v>
      </c>
      <c r="J3041" t="s">
        <v>19422</v>
      </c>
      <c r="K3041" t="s">
        <v>44</v>
      </c>
    </row>
    <row r="3042" spans="1:11" x14ac:dyDescent="0.35">
      <c r="A3042">
        <v>6837</v>
      </c>
      <c r="B3042" t="s">
        <v>8172</v>
      </c>
      <c r="C3042">
        <v>29</v>
      </c>
      <c r="D3042" t="s">
        <v>19426</v>
      </c>
      <c r="E3042" t="s">
        <v>57</v>
      </c>
      <c r="F3042" t="s">
        <v>40</v>
      </c>
      <c r="G3042" t="s">
        <v>120</v>
      </c>
      <c r="H3042" t="s">
        <v>57</v>
      </c>
      <c r="I3042" t="s">
        <v>58</v>
      </c>
      <c r="J3042">
        <v>8824395264</v>
      </c>
      <c r="K3042" t="s">
        <v>76</v>
      </c>
    </row>
    <row r="3043" spans="1:11" x14ac:dyDescent="0.35">
      <c r="A3043">
        <v>6838</v>
      </c>
      <c r="B3043" t="s">
        <v>19427</v>
      </c>
      <c r="C3043">
        <v>30</v>
      </c>
      <c r="D3043" t="s">
        <v>19428</v>
      </c>
      <c r="E3043" t="s">
        <v>16</v>
      </c>
      <c r="F3043" t="s">
        <v>34</v>
      </c>
      <c r="G3043" t="s">
        <v>120</v>
      </c>
      <c r="H3043" t="s">
        <v>57</v>
      </c>
      <c r="I3043" t="s">
        <v>102</v>
      </c>
      <c r="J3043" t="s">
        <v>19429</v>
      </c>
      <c r="K3043" t="s">
        <v>28</v>
      </c>
    </row>
    <row r="3044" spans="1:11" x14ac:dyDescent="0.35">
      <c r="A3044">
        <v>6841</v>
      </c>
      <c r="B3044" t="s">
        <v>19436</v>
      </c>
      <c r="C3044">
        <v>28</v>
      </c>
      <c r="D3044" t="s">
        <v>19437</v>
      </c>
      <c r="E3044" t="s">
        <v>79</v>
      </c>
      <c r="F3044" t="s">
        <v>25</v>
      </c>
      <c r="G3044" t="s">
        <v>80</v>
      </c>
      <c r="H3044" t="s">
        <v>32</v>
      </c>
      <c r="I3044" t="s">
        <v>146</v>
      </c>
      <c r="J3044" t="s">
        <v>19438</v>
      </c>
      <c r="K3044" t="s">
        <v>28</v>
      </c>
    </row>
    <row r="3045" spans="1:11" x14ac:dyDescent="0.35">
      <c r="A3045">
        <v>6844</v>
      </c>
      <c r="B3045" t="s">
        <v>19445</v>
      </c>
      <c r="C3045">
        <v>26</v>
      </c>
      <c r="D3045" t="s">
        <v>19446</v>
      </c>
      <c r="E3045" t="s">
        <v>101</v>
      </c>
      <c r="F3045" t="s">
        <v>23</v>
      </c>
      <c r="G3045" t="s">
        <v>33</v>
      </c>
      <c r="H3045" t="s">
        <v>34</v>
      </c>
      <c r="I3045" t="s">
        <v>48</v>
      </c>
      <c r="J3045">
        <f>1-509-607-3151</f>
        <v>-4266</v>
      </c>
      <c r="K3045" t="s">
        <v>44</v>
      </c>
    </row>
    <row r="3046" spans="1:11" x14ac:dyDescent="0.35">
      <c r="A3046">
        <v>6845</v>
      </c>
      <c r="B3046" t="s">
        <v>19447</v>
      </c>
      <c r="C3046">
        <v>29</v>
      </c>
      <c r="D3046" t="s">
        <v>19448</v>
      </c>
      <c r="E3046" t="s">
        <v>40</v>
      </c>
      <c r="F3046" t="s">
        <v>32</v>
      </c>
      <c r="G3046" t="s">
        <v>41</v>
      </c>
      <c r="H3046" t="s">
        <v>42</v>
      </c>
      <c r="I3046" t="s">
        <v>58</v>
      </c>
      <c r="J3046" t="s">
        <v>19449</v>
      </c>
      <c r="K3046" t="s">
        <v>28</v>
      </c>
    </row>
    <row r="3047" spans="1:11" x14ac:dyDescent="0.35">
      <c r="A3047">
        <v>6846</v>
      </c>
      <c r="B3047" t="s">
        <v>19450</v>
      </c>
      <c r="C3047">
        <v>29</v>
      </c>
      <c r="D3047" t="s">
        <v>19451</v>
      </c>
      <c r="E3047" t="s">
        <v>133</v>
      </c>
      <c r="F3047" t="s">
        <v>133</v>
      </c>
      <c r="G3047" t="s">
        <v>120</v>
      </c>
      <c r="H3047" t="s">
        <v>57</v>
      </c>
      <c r="I3047" t="s">
        <v>17</v>
      </c>
      <c r="J3047" t="s">
        <v>19452</v>
      </c>
      <c r="K3047" t="s">
        <v>37</v>
      </c>
    </row>
    <row r="3048" spans="1:11" x14ac:dyDescent="0.35">
      <c r="A3048">
        <v>6848</v>
      </c>
      <c r="B3048" t="s">
        <v>19455</v>
      </c>
      <c r="C3048">
        <v>30</v>
      </c>
      <c r="D3048" t="s">
        <v>19456</v>
      </c>
      <c r="E3048" t="s">
        <v>23</v>
      </c>
      <c r="F3048" t="s">
        <v>149</v>
      </c>
      <c r="G3048" t="s">
        <v>62</v>
      </c>
      <c r="H3048" t="s">
        <v>23</v>
      </c>
      <c r="I3048" t="s">
        <v>88</v>
      </c>
      <c r="J3048" t="s">
        <v>19457</v>
      </c>
      <c r="K3048" t="s">
        <v>76</v>
      </c>
    </row>
    <row r="3049" spans="1:11" x14ac:dyDescent="0.35">
      <c r="A3049">
        <v>6851</v>
      </c>
      <c r="B3049" t="s">
        <v>16384</v>
      </c>
      <c r="C3049">
        <v>28</v>
      </c>
      <c r="D3049" t="s">
        <v>19464</v>
      </c>
      <c r="E3049" t="s">
        <v>42</v>
      </c>
      <c r="F3049" t="s">
        <v>32</v>
      </c>
      <c r="G3049" t="s">
        <v>15</v>
      </c>
      <c r="H3049" t="s">
        <v>16</v>
      </c>
      <c r="I3049" t="s">
        <v>91</v>
      </c>
      <c r="J3049" t="s">
        <v>19465</v>
      </c>
      <c r="K3049" t="s">
        <v>19</v>
      </c>
    </row>
    <row r="3050" spans="1:11" x14ac:dyDescent="0.35">
      <c r="A3050">
        <v>6853</v>
      </c>
      <c r="B3050" t="s">
        <v>19469</v>
      </c>
      <c r="C3050">
        <v>29</v>
      </c>
      <c r="D3050" t="s">
        <v>19470</v>
      </c>
      <c r="E3050" t="s">
        <v>22</v>
      </c>
      <c r="F3050" t="s">
        <v>34</v>
      </c>
      <c r="G3050" t="s">
        <v>87</v>
      </c>
      <c r="H3050" t="s">
        <v>79</v>
      </c>
      <c r="I3050" t="s">
        <v>53</v>
      </c>
      <c r="J3050" t="s">
        <v>19471</v>
      </c>
      <c r="K3050" t="s">
        <v>37</v>
      </c>
    </row>
    <row r="3051" spans="1:11" x14ac:dyDescent="0.35">
      <c r="A3051">
        <v>6858</v>
      </c>
      <c r="B3051" t="s">
        <v>2891</v>
      </c>
      <c r="C3051">
        <v>27</v>
      </c>
      <c r="D3051" t="s">
        <v>19482</v>
      </c>
      <c r="E3051" t="s">
        <v>169</v>
      </c>
      <c r="F3051" t="s">
        <v>13</v>
      </c>
      <c r="G3051" t="s">
        <v>15</v>
      </c>
      <c r="H3051" t="s">
        <v>16</v>
      </c>
      <c r="I3051" t="s">
        <v>63</v>
      </c>
      <c r="J3051">
        <f>1-117-633-5710</f>
        <v>-6459</v>
      </c>
      <c r="K3051" t="s">
        <v>37</v>
      </c>
    </row>
    <row r="3052" spans="1:11" x14ac:dyDescent="0.35">
      <c r="A3052">
        <v>6864</v>
      </c>
      <c r="B3052" t="s">
        <v>19498</v>
      </c>
      <c r="C3052">
        <v>30</v>
      </c>
      <c r="D3052" t="s">
        <v>19499</v>
      </c>
      <c r="E3052" t="s">
        <v>133</v>
      </c>
      <c r="F3052" t="s">
        <v>101</v>
      </c>
      <c r="G3052" t="s">
        <v>52</v>
      </c>
      <c r="H3052" t="s">
        <v>13</v>
      </c>
      <c r="I3052" t="s">
        <v>58</v>
      </c>
      <c r="J3052" t="s">
        <v>19500</v>
      </c>
      <c r="K3052" t="s">
        <v>76</v>
      </c>
    </row>
    <row r="3053" spans="1:11" x14ac:dyDescent="0.35">
      <c r="A3053">
        <v>6865</v>
      </c>
      <c r="B3053" t="s">
        <v>19501</v>
      </c>
      <c r="C3053">
        <v>27</v>
      </c>
      <c r="D3053" t="s">
        <v>19502</v>
      </c>
      <c r="E3053" t="s">
        <v>13</v>
      </c>
      <c r="F3053" t="s">
        <v>133</v>
      </c>
      <c r="G3053" t="s">
        <v>120</v>
      </c>
      <c r="H3053" t="s">
        <v>57</v>
      </c>
      <c r="I3053" t="s">
        <v>63</v>
      </c>
      <c r="J3053">
        <v>5570139562</v>
      </c>
      <c r="K3053" t="s">
        <v>37</v>
      </c>
    </row>
    <row r="3054" spans="1:11" x14ac:dyDescent="0.35">
      <c r="A3054">
        <v>6866</v>
      </c>
      <c r="B3054" t="s">
        <v>19503</v>
      </c>
      <c r="C3054">
        <v>26</v>
      </c>
      <c r="D3054" t="s">
        <v>19504</v>
      </c>
      <c r="E3054" t="s">
        <v>34</v>
      </c>
      <c r="F3054" t="s">
        <v>149</v>
      </c>
      <c r="G3054" t="s">
        <v>47</v>
      </c>
      <c r="H3054" t="s">
        <v>31</v>
      </c>
      <c r="I3054" t="s">
        <v>68</v>
      </c>
      <c r="J3054" t="s">
        <v>19505</v>
      </c>
      <c r="K3054" t="s">
        <v>19</v>
      </c>
    </row>
    <row r="3055" spans="1:11" x14ac:dyDescent="0.35">
      <c r="A3055">
        <v>6868</v>
      </c>
      <c r="B3055" t="s">
        <v>19509</v>
      </c>
      <c r="C3055">
        <v>27</v>
      </c>
      <c r="D3055" t="s">
        <v>19510</v>
      </c>
      <c r="E3055" t="s">
        <v>34</v>
      </c>
      <c r="F3055" t="s">
        <v>177</v>
      </c>
      <c r="G3055" t="s">
        <v>52</v>
      </c>
      <c r="H3055" t="s">
        <v>13</v>
      </c>
      <c r="I3055" t="s">
        <v>146</v>
      </c>
      <c r="J3055" t="s">
        <v>19511</v>
      </c>
      <c r="K3055" t="s">
        <v>19</v>
      </c>
    </row>
    <row r="3056" spans="1:11" x14ac:dyDescent="0.35">
      <c r="A3056">
        <v>6870</v>
      </c>
      <c r="B3056" t="s">
        <v>11440</v>
      </c>
      <c r="C3056">
        <v>29</v>
      </c>
      <c r="D3056" t="s">
        <v>19515</v>
      </c>
      <c r="E3056" t="s">
        <v>201</v>
      </c>
      <c r="F3056" t="s">
        <v>16</v>
      </c>
      <c r="G3056" t="s">
        <v>52</v>
      </c>
      <c r="H3056" t="s">
        <v>13</v>
      </c>
      <c r="I3056" t="s">
        <v>48</v>
      </c>
      <c r="J3056" t="s">
        <v>19516</v>
      </c>
      <c r="K3056" t="s">
        <v>19</v>
      </c>
    </row>
    <row r="3057" spans="1:11" x14ac:dyDescent="0.35">
      <c r="A3057">
        <v>6874</v>
      </c>
      <c r="B3057" t="s">
        <v>19526</v>
      </c>
      <c r="C3057">
        <v>28</v>
      </c>
      <c r="D3057" t="s">
        <v>19527</v>
      </c>
      <c r="E3057" t="s">
        <v>31</v>
      </c>
      <c r="F3057" t="s">
        <v>133</v>
      </c>
      <c r="G3057" t="s">
        <v>24</v>
      </c>
      <c r="H3057" t="s">
        <v>25</v>
      </c>
      <c r="I3057" t="s">
        <v>146</v>
      </c>
      <c r="J3057" t="s">
        <v>19528</v>
      </c>
      <c r="K3057" t="s">
        <v>19</v>
      </c>
    </row>
    <row r="3058" spans="1:11" x14ac:dyDescent="0.35">
      <c r="A3058">
        <v>6879</v>
      </c>
      <c r="B3058" t="s">
        <v>19540</v>
      </c>
      <c r="C3058">
        <v>27</v>
      </c>
      <c r="D3058" t="s">
        <v>19541</v>
      </c>
      <c r="E3058" t="s">
        <v>22</v>
      </c>
      <c r="F3058" t="s">
        <v>22</v>
      </c>
      <c r="G3058" t="s">
        <v>120</v>
      </c>
      <c r="H3058" t="s">
        <v>57</v>
      </c>
      <c r="I3058" t="s">
        <v>48</v>
      </c>
      <c r="J3058" t="s">
        <v>19542</v>
      </c>
      <c r="K3058" t="s">
        <v>37</v>
      </c>
    </row>
    <row r="3059" spans="1:11" x14ac:dyDescent="0.35">
      <c r="A3059">
        <v>6881</v>
      </c>
      <c r="B3059" t="s">
        <v>19546</v>
      </c>
      <c r="C3059">
        <v>28</v>
      </c>
      <c r="D3059" t="s">
        <v>19547</v>
      </c>
      <c r="E3059" t="s">
        <v>40</v>
      </c>
      <c r="F3059" t="s">
        <v>13</v>
      </c>
      <c r="G3059" t="s">
        <v>80</v>
      </c>
      <c r="H3059" t="s">
        <v>32</v>
      </c>
      <c r="I3059" t="s">
        <v>88</v>
      </c>
      <c r="J3059" t="s">
        <v>19548</v>
      </c>
      <c r="K3059" t="s">
        <v>44</v>
      </c>
    </row>
    <row r="3060" spans="1:11" x14ac:dyDescent="0.35">
      <c r="A3060">
        <v>6886</v>
      </c>
      <c r="B3060" t="s">
        <v>19561</v>
      </c>
      <c r="C3060">
        <v>29</v>
      </c>
      <c r="D3060" t="s">
        <v>19562</v>
      </c>
      <c r="E3060" t="s">
        <v>67</v>
      </c>
      <c r="F3060" t="s">
        <v>32</v>
      </c>
      <c r="G3060" t="s">
        <v>33</v>
      </c>
      <c r="H3060" t="s">
        <v>34</v>
      </c>
      <c r="I3060" t="s">
        <v>63</v>
      </c>
      <c r="J3060" t="s">
        <v>19563</v>
      </c>
      <c r="K3060" t="s">
        <v>44</v>
      </c>
    </row>
    <row r="3061" spans="1:11" x14ac:dyDescent="0.35">
      <c r="A3061">
        <v>6888</v>
      </c>
      <c r="B3061" t="s">
        <v>10393</v>
      </c>
      <c r="C3061">
        <v>28</v>
      </c>
      <c r="D3061" t="s">
        <v>19567</v>
      </c>
      <c r="E3061" t="s">
        <v>57</v>
      </c>
      <c r="F3061" t="s">
        <v>16</v>
      </c>
      <c r="G3061" t="s">
        <v>87</v>
      </c>
      <c r="H3061" t="s">
        <v>79</v>
      </c>
      <c r="I3061" t="s">
        <v>153</v>
      </c>
      <c r="J3061" t="s">
        <v>19568</v>
      </c>
      <c r="K3061" t="s">
        <v>28</v>
      </c>
    </row>
    <row r="3062" spans="1:11" x14ac:dyDescent="0.35">
      <c r="A3062">
        <v>6889</v>
      </c>
      <c r="B3062" t="s">
        <v>19569</v>
      </c>
      <c r="C3062">
        <v>30</v>
      </c>
      <c r="D3062" t="s">
        <v>19570</v>
      </c>
      <c r="E3062" t="s">
        <v>149</v>
      </c>
      <c r="F3062" t="s">
        <v>16</v>
      </c>
      <c r="G3062" t="s">
        <v>62</v>
      </c>
      <c r="H3062" t="s">
        <v>23</v>
      </c>
      <c r="I3062" t="s">
        <v>58</v>
      </c>
      <c r="J3062">
        <v>3554076198</v>
      </c>
      <c r="K3062" t="s">
        <v>28</v>
      </c>
    </row>
    <row r="3063" spans="1:11" x14ac:dyDescent="0.35">
      <c r="A3063">
        <v>6890</v>
      </c>
      <c r="B3063" t="s">
        <v>19571</v>
      </c>
      <c r="C3063">
        <v>29</v>
      </c>
      <c r="D3063" t="s">
        <v>19572</v>
      </c>
      <c r="E3063" t="s">
        <v>201</v>
      </c>
      <c r="F3063" t="s">
        <v>23</v>
      </c>
      <c r="G3063" t="s">
        <v>41</v>
      </c>
      <c r="H3063" t="s">
        <v>42</v>
      </c>
      <c r="I3063" t="s">
        <v>153</v>
      </c>
      <c r="J3063" t="s">
        <v>19573</v>
      </c>
      <c r="K3063" t="s">
        <v>44</v>
      </c>
    </row>
    <row r="3064" spans="1:11" x14ac:dyDescent="0.35">
      <c r="A3064">
        <v>6891</v>
      </c>
      <c r="B3064" t="s">
        <v>19574</v>
      </c>
      <c r="C3064">
        <v>29</v>
      </c>
      <c r="D3064" t="s">
        <v>19575</v>
      </c>
      <c r="E3064" t="s">
        <v>201</v>
      </c>
      <c r="F3064" t="s">
        <v>23</v>
      </c>
      <c r="G3064" t="s">
        <v>120</v>
      </c>
      <c r="H3064" t="s">
        <v>57</v>
      </c>
      <c r="I3064" t="s">
        <v>153</v>
      </c>
      <c r="J3064">
        <v>6516008765</v>
      </c>
      <c r="K3064" t="s">
        <v>44</v>
      </c>
    </row>
    <row r="3065" spans="1:11" x14ac:dyDescent="0.35">
      <c r="A3065">
        <v>6892</v>
      </c>
      <c r="B3065" t="s">
        <v>19576</v>
      </c>
      <c r="C3065">
        <v>26</v>
      </c>
      <c r="D3065" t="s">
        <v>19577</v>
      </c>
      <c r="E3065" t="s">
        <v>133</v>
      </c>
      <c r="F3065" t="s">
        <v>16</v>
      </c>
      <c r="G3065" t="s">
        <v>47</v>
      </c>
      <c r="H3065" t="s">
        <v>31</v>
      </c>
      <c r="I3065" t="s">
        <v>91</v>
      </c>
      <c r="J3065" t="s">
        <v>19578</v>
      </c>
      <c r="K3065" t="s">
        <v>44</v>
      </c>
    </row>
    <row r="3066" spans="1:11" x14ac:dyDescent="0.35">
      <c r="A3066">
        <v>6893</v>
      </c>
      <c r="B3066" t="s">
        <v>19579</v>
      </c>
      <c r="C3066">
        <v>29</v>
      </c>
      <c r="D3066" t="s">
        <v>19580</v>
      </c>
      <c r="E3066" t="s">
        <v>31</v>
      </c>
      <c r="F3066" t="s">
        <v>14</v>
      </c>
      <c r="G3066" t="s">
        <v>41</v>
      </c>
      <c r="H3066" t="s">
        <v>42</v>
      </c>
      <c r="I3066" t="s">
        <v>153</v>
      </c>
      <c r="J3066" t="s">
        <v>19581</v>
      </c>
      <c r="K3066" t="s">
        <v>37</v>
      </c>
    </row>
    <row r="3067" spans="1:11" x14ac:dyDescent="0.35">
      <c r="A3067">
        <v>6896</v>
      </c>
      <c r="B3067" t="s">
        <v>19587</v>
      </c>
      <c r="C3067">
        <v>26</v>
      </c>
      <c r="D3067" t="s">
        <v>19588</v>
      </c>
      <c r="E3067" t="s">
        <v>13</v>
      </c>
      <c r="F3067" t="s">
        <v>101</v>
      </c>
      <c r="G3067" t="s">
        <v>41</v>
      </c>
      <c r="H3067" t="s">
        <v>42</v>
      </c>
      <c r="I3067" t="s">
        <v>26</v>
      </c>
      <c r="J3067" t="s">
        <v>19589</v>
      </c>
      <c r="K3067" t="s">
        <v>37</v>
      </c>
    </row>
    <row r="3068" spans="1:11" x14ac:dyDescent="0.35">
      <c r="A3068">
        <v>6897</v>
      </c>
      <c r="B3068" t="s">
        <v>19590</v>
      </c>
      <c r="C3068">
        <v>28</v>
      </c>
      <c r="D3068" t="s">
        <v>19591</v>
      </c>
      <c r="E3068" t="s">
        <v>40</v>
      </c>
      <c r="F3068" t="s">
        <v>34</v>
      </c>
      <c r="G3068" t="s">
        <v>62</v>
      </c>
      <c r="H3068" t="s">
        <v>23</v>
      </c>
      <c r="I3068" t="s">
        <v>58</v>
      </c>
      <c r="J3068" t="s">
        <v>19592</v>
      </c>
      <c r="K3068" t="s">
        <v>44</v>
      </c>
    </row>
    <row r="3069" spans="1:11" x14ac:dyDescent="0.35">
      <c r="A3069">
        <v>6901</v>
      </c>
      <c r="B3069" t="s">
        <v>19601</v>
      </c>
      <c r="C3069">
        <v>27</v>
      </c>
      <c r="D3069" t="s">
        <v>19602</v>
      </c>
      <c r="E3069" t="s">
        <v>169</v>
      </c>
      <c r="F3069" t="s">
        <v>25</v>
      </c>
      <c r="G3069" t="s">
        <v>80</v>
      </c>
      <c r="H3069" t="s">
        <v>32</v>
      </c>
      <c r="I3069" t="s">
        <v>116</v>
      </c>
      <c r="J3069" t="s">
        <v>19603</v>
      </c>
      <c r="K3069" t="s">
        <v>19</v>
      </c>
    </row>
    <row r="3070" spans="1:11" x14ac:dyDescent="0.35">
      <c r="A3070">
        <v>6904</v>
      </c>
      <c r="B3070" t="s">
        <v>19610</v>
      </c>
      <c r="C3070">
        <v>29</v>
      </c>
      <c r="D3070" t="s">
        <v>19611</v>
      </c>
      <c r="E3070" t="s">
        <v>25</v>
      </c>
      <c r="F3070" t="s">
        <v>32</v>
      </c>
      <c r="G3070" t="s">
        <v>52</v>
      </c>
      <c r="H3070" t="s">
        <v>13</v>
      </c>
      <c r="I3070" t="s">
        <v>68</v>
      </c>
      <c r="J3070">
        <f>1-868-306-6594</f>
        <v>-7767</v>
      </c>
      <c r="K3070" t="s">
        <v>44</v>
      </c>
    </row>
    <row r="3071" spans="1:11" x14ac:dyDescent="0.35">
      <c r="A3071">
        <v>6905</v>
      </c>
      <c r="B3071" t="s">
        <v>17224</v>
      </c>
      <c r="C3071">
        <v>30</v>
      </c>
      <c r="D3071" t="s">
        <v>19612</v>
      </c>
      <c r="E3071" t="s">
        <v>101</v>
      </c>
      <c r="F3071" t="s">
        <v>177</v>
      </c>
      <c r="G3071" t="s">
        <v>41</v>
      </c>
      <c r="H3071" t="s">
        <v>42</v>
      </c>
      <c r="I3071" t="s">
        <v>88</v>
      </c>
      <c r="J3071" t="s">
        <v>19613</v>
      </c>
      <c r="K3071" t="s">
        <v>76</v>
      </c>
    </row>
    <row r="3072" spans="1:11" x14ac:dyDescent="0.35">
      <c r="A3072">
        <v>6906</v>
      </c>
      <c r="B3072" t="s">
        <v>19614</v>
      </c>
      <c r="C3072">
        <v>26</v>
      </c>
      <c r="D3072" t="s">
        <v>19615</v>
      </c>
      <c r="E3072" t="s">
        <v>67</v>
      </c>
      <c r="F3072" t="s">
        <v>177</v>
      </c>
      <c r="G3072" t="s">
        <v>120</v>
      </c>
      <c r="H3072" t="s">
        <v>57</v>
      </c>
      <c r="I3072" t="s">
        <v>63</v>
      </c>
      <c r="J3072" t="s">
        <v>19616</v>
      </c>
      <c r="K3072" t="s">
        <v>19</v>
      </c>
    </row>
    <row r="3073" spans="1:11" x14ac:dyDescent="0.35">
      <c r="A3073">
        <v>6908</v>
      </c>
      <c r="B3073" t="s">
        <v>19620</v>
      </c>
      <c r="C3073">
        <v>26</v>
      </c>
      <c r="D3073" t="s">
        <v>19621</v>
      </c>
      <c r="E3073" t="s">
        <v>57</v>
      </c>
      <c r="F3073" t="s">
        <v>57</v>
      </c>
      <c r="G3073" t="s">
        <v>52</v>
      </c>
      <c r="H3073" t="s">
        <v>13</v>
      </c>
      <c r="I3073" t="s">
        <v>63</v>
      </c>
      <c r="J3073" t="s">
        <v>19622</v>
      </c>
      <c r="K3073" t="s">
        <v>28</v>
      </c>
    </row>
    <row r="3074" spans="1:11" x14ac:dyDescent="0.35">
      <c r="A3074">
        <v>6910</v>
      </c>
      <c r="B3074" t="s">
        <v>19626</v>
      </c>
      <c r="C3074">
        <v>28</v>
      </c>
      <c r="D3074" t="s">
        <v>19627</v>
      </c>
      <c r="E3074" t="s">
        <v>25</v>
      </c>
      <c r="F3074" t="s">
        <v>133</v>
      </c>
      <c r="G3074" t="s">
        <v>87</v>
      </c>
      <c r="H3074" t="s">
        <v>79</v>
      </c>
      <c r="I3074" t="s">
        <v>53</v>
      </c>
      <c r="J3074" t="s">
        <v>19628</v>
      </c>
      <c r="K3074" t="s">
        <v>28</v>
      </c>
    </row>
    <row r="3075" spans="1:11" x14ac:dyDescent="0.35">
      <c r="A3075">
        <v>6912</v>
      </c>
      <c r="B3075" t="s">
        <v>19631</v>
      </c>
      <c r="C3075">
        <v>30</v>
      </c>
      <c r="D3075" t="s">
        <v>19632</v>
      </c>
      <c r="E3075" t="s">
        <v>13</v>
      </c>
      <c r="F3075" t="s">
        <v>25</v>
      </c>
      <c r="G3075" t="s">
        <v>52</v>
      </c>
      <c r="H3075" t="s">
        <v>13</v>
      </c>
      <c r="I3075" t="s">
        <v>48</v>
      </c>
      <c r="J3075" t="s">
        <v>19633</v>
      </c>
      <c r="K3075" t="s">
        <v>28</v>
      </c>
    </row>
    <row r="3076" spans="1:11" x14ac:dyDescent="0.35">
      <c r="A3076">
        <v>6923</v>
      </c>
      <c r="B3076" t="s">
        <v>19664</v>
      </c>
      <c r="C3076">
        <v>29</v>
      </c>
      <c r="D3076" t="s">
        <v>19665</v>
      </c>
      <c r="E3076" t="s">
        <v>57</v>
      </c>
      <c r="F3076" t="s">
        <v>169</v>
      </c>
      <c r="G3076" t="s">
        <v>47</v>
      </c>
      <c r="H3076" t="s">
        <v>31</v>
      </c>
      <c r="I3076" t="s">
        <v>68</v>
      </c>
      <c r="J3076" t="s">
        <v>19666</v>
      </c>
      <c r="K3076" t="s">
        <v>44</v>
      </c>
    </row>
    <row r="3077" spans="1:11" x14ac:dyDescent="0.35">
      <c r="A3077">
        <v>6925</v>
      </c>
      <c r="B3077" t="s">
        <v>19669</v>
      </c>
      <c r="C3077">
        <v>29</v>
      </c>
      <c r="D3077" t="s">
        <v>19670</v>
      </c>
      <c r="E3077" t="s">
        <v>14</v>
      </c>
      <c r="F3077" t="s">
        <v>32</v>
      </c>
      <c r="G3077" t="s">
        <v>87</v>
      </c>
      <c r="H3077" t="s">
        <v>79</v>
      </c>
      <c r="I3077" t="s">
        <v>146</v>
      </c>
      <c r="J3077" t="s">
        <v>19671</v>
      </c>
      <c r="K3077" t="s">
        <v>76</v>
      </c>
    </row>
    <row r="3078" spans="1:11" x14ac:dyDescent="0.35">
      <c r="A3078">
        <v>6927</v>
      </c>
      <c r="B3078" t="s">
        <v>19675</v>
      </c>
      <c r="C3078">
        <v>30</v>
      </c>
      <c r="D3078" t="s">
        <v>19676</v>
      </c>
      <c r="E3078" t="s">
        <v>149</v>
      </c>
      <c r="F3078" t="s">
        <v>57</v>
      </c>
      <c r="G3078" t="s">
        <v>80</v>
      </c>
      <c r="H3078" t="s">
        <v>32</v>
      </c>
      <c r="I3078" t="s">
        <v>26</v>
      </c>
      <c r="J3078" t="s">
        <v>19677</v>
      </c>
      <c r="K3078" t="s">
        <v>28</v>
      </c>
    </row>
    <row r="3079" spans="1:11" x14ac:dyDescent="0.35">
      <c r="A3079">
        <v>6929</v>
      </c>
      <c r="B3079" t="s">
        <v>19680</v>
      </c>
      <c r="C3079">
        <v>29</v>
      </c>
      <c r="D3079" t="s">
        <v>19681</v>
      </c>
      <c r="E3079" t="s">
        <v>13</v>
      </c>
      <c r="F3079" t="s">
        <v>201</v>
      </c>
      <c r="G3079" t="s">
        <v>47</v>
      </c>
      <c r="H3079" t="s">
        <v>31</v>
      </c>
      <c r="I3079" t="s">
        <v>26</v>
      </c>
      <c r="J3079" t="s">
        <v>19682</v>
      </c>
      <c r="K3079" t="s">
        <v>76</v>
      </c>
    </row>
    <row r="3080" spans="1:11" x14ac:dyDescent="0.35">
      <c r="A3080">
        <v>6931</v>
      </c>
      <c r="B3080" t="s">
        <v>19686</v>
      </c>
      <c r="C3080">
        <v>29</v>
      </c>
      <c r="D3080" t="s">
        <v>19687</v>
      </c>
      <c r="E3080" t="s">
        <v>31</v>
      </c>
      <c r="F3080" t="s">
        <v>13</v>
      </c>
      <c r="G3080" t="s">
        <v>120</v>
      </c>
      <c r="H3080" t="s">
        <v>57</v>
      </c>
      <c r="I3080" t="s">
        <v>35</v>
      </c>
      <c r="J3080" t="s">
        <v>19688</v>
      </c>
      <c r="K3080" t="s">
        <v>76</v>
      </c>
    </row>
    <row r="3081" spans="1:11" x14ac:dyDescent="0.35">
      <c r="A3081">
        <v>6941</v>
      </c>
      <c r="B3081" t="s">
        <v>19716</v>
      </c>
      <c r="C3081">
        <v>26</v>
      </c>
      <c r="D3081" t="s">
        <v>19717</v>
      </c>
      <c r="E3081" t="s">
        <v>57</v>
      </c>
      <c r="F3081" t="s">
        <v>25</v>
      </c>
      <c r="G3081" t="s">
        <v>62</v>
      </c>
      <c r="H3081" t="s">
        <v>23</v>
      </c>
      <c r="I3081" t="s">
        <v>53</v>
      </c>
      <c r="J3081" t="s">
        <v>19718</v>
      </c>
      <c r="K3081" t="s">
        <v>28</v>
      </c>
    </row>
    <row r="3082" spans="1:11" x14ac:dyDescent="0.35">
      <c r="A3082">
        <v>6948</v>
      </c>
      <c r="B3082" t="s">
        <v>12917</v>
      </c>
      <c r="C3082">
        <v>26</v>
      </c>
      <c r="D3082" t="s">
        <v>19737</v>
      </c>
      <c r="E3082" t="s">
        <v>42</v>
      </c>
      <c r="F3082" t="s">
        <v>201</v>
      </c>
      <c r="G3082" t="s">
        <v>87</v>
      </c>
      <c r="H3082" t="s">
        <v>79</v>
      </c>
      <c r="I3082" t="s">
        <v>17</v>
      </c>
      <c r="J3082" t="s">
        <v>19738</v>
      </c>
      <c r="K3082" t="s">
        <v>37</v>
      </c>
    </row>
    <row r="3083" spans="1:11" x14ac:dyDescent="0.35">
      <c r="A3083">
        <v>6950</v>
      </c>
      <c r="B3083" t="s">
        <v>19742</v>
      </c>
      <c r="C3083">
        <v>30</v>
      </c>
      <c r="D3083" t="s">
        <v>19743</v>
      </c>
      <c r="E3083" t="s">
        <v>34</v>
      </c>
      <c r="F3083" t="s">
        <v>201</v>
      </c>
      <c r="G3083" t="s">
        <v>24</v>
      </c>
      <c r="H3083" t="s">
        <v>25</v>
      </c>
      <c r="I3083" t="s">
        <v>102</v>
      </c>
      <c r="J3083" t="s">
        <v>19744</v>
      </c>
      <c r="K3083" t="s">
        <v>44</v>
      </c>
    </row>
    <row r="3084" spans="1:11" x14ac:dyDescent="0.35">
      <c r="A3084">
        <v>6955</v>
      </c>
      <c r="B3084" t="s">
        <v>19757</v>
      </c>
      <c r="C3084">
        <v>30</v>
      </c>
      <c r="D3084" t="s">
        <v>19758</v>
      </c>
      <c r="E3084" t="s">
        <v>201</v>
      </c>
      <c r="F3084" t="s">
        <v>14</v>
      </c>
      <c r="G3084" t="s">
        <v>41</v>
      </c>
      <c r="H3084" t="s">
        <v>42</v>
      </c>
      <c r="I3084" t="s">
        <v>91</v>
      </c>
      <c r="J3084">
        <v>9638414309</v>
      </c>
      <c r="K3084" t="s">
        <v>76</v>
      </c>
    </row>
    <row r="3085" spans="1:11" x14ac:dyDescent="0.35">
      <c r="A3085">
        <v>6956</v>
      </c>
      <c r="B3085" t="s">
        <v>19759</v>
      </c>
      <c r="C3085">
        <v>29</v>
      </c>
      <c r="D3085" t="s">
        <v>19760</v>
      </c>
      <c r="E3085" t="s">
        <v>201</v>
      </c>
      <c r="F3085" t="s">
        <v>177</v>
      </c>
      <c r="G3085" t="s">
        <v>52</v>
      </c>
      <c r="H3085" t="s">
        <v>13</v>
      </c>
      <c r="I3085" t="s">
        <v>58</v>
      </c>
      <c r="J3085" t="s">
        <v>19761</v>
      </c>
      <c r="K3085" t="s">
        <v>76</v>
      </c>
    </row>
    <row r="3086" spans="1:11" x14ac:dyDescent="0.35">
      <c r="A3086">
        <v>6957</v>
      </c>
      <c r="B3086" t="s">
        <v>19762</v>
      </c>
      <c r="C3086">
        <v>27</v>
      </c>
      <c r="D3086" t="s">
        <v>19763</v>
      </c>
      <c r="E3086" t="s">
        <v>22</v>
      </c>
      <c r="F3086" t="s">
        <v>149</v>
      </c>
      <c r="G3086" t="s">
        <v>41</v>
      </c>
      <c r="H3086" t="s">
        <v>42</v>
      </c>
      <c r="I3086" t="s">
        <v>68</v>
      </c>
      <c r="J3086" t="s">
        <v>19764</v>
      </c>
      <c r="K3086" t="s">
        <v>37</v>
      </c>
    </row>
    <row r="3087" spans="1:11" x14ac:dyDescent="0.35">
      <c r="A3087">
        <v>6958</v>
      </c>
      <c r="B3087" t="s">
        <v>19765</v>
      </c>
      <c r="C3087">
        <v>29</v>
      </c>
      <c r="D3087" t="s">
        <v>19766</v>
      </c>
      <c r="E3087" t="s">
        <v>149</v>
      </c>
      <c r="F3087" t="s">
        <v>23</v>
      </c>
      <c r="G3087" t="s">
        <v>80</v>
      </c>
      <c r="H3087" t="s">
        <v>32</v>
      </c>
      <c r="I3087" t="s">
        <v>146</v>
      </c>
      <c r="J3087" t="s">
        <v>19767</v>
      </c>
      <c r="K3087" t="s">
        <v>76</v>
      </c>
    </row>
    <row r="3088" spans="1:11" x14ac:dyDescent="0.35">
      <c r="A3088">
        <v>6961</v>
      </c>
      <c r="B3088" t="s">
        <v>19773</v>
      </c>
      <c r="C3088">
        <v>28</v>
      </c>
      <c r="D3088" t="s">
        <v>19774</v>
      </c>
      <c r="E3088" t="s">
        <v>177</v>
      </c>
      <c r="F3088" t="s">
        <v>101</v>
      </c>
      <c r="G3088" t="s">
        <v>41</v>
      </c>
      <c r="H3088" t="s">
        <v>42</v>
      </c>
      <c r="I3088" t="s">
        <v>35</v>
      </c>
      <c r="J3088" t="s">
        <v>19775</v>
      </c>
      <c r="K3088" t="s">
        <v>44</v>
      </c>
    </row>
    <row r="3089" spans="1:11" x14ac:dyDescent="0.35">
      <c r="A3089">
        <v>6964</v>
      </c>
      <c r="B3089" t="s">
        <v>19781</v>
      </c>
      <c r="C3089">
        <v>26</v>
      </c>
      <c r="D3089" t="s">
        <v>19782</v>
      </c>
      <c r="E3089" t="s">
        <v>177</v>
      </c>
      <c r="F3089" t="s">
        <v>67</v>
      </c>
      <c r="G3089" t="s">
        <v>52</v>
      </c>
      <c r="H3089" t="s">
        <v>13</v>
      </c>
      <c r="I3089" t="s">
        <v>63</v>
      </c>
      <c r="J3089" t="s">
        <v>19783</v>
      </c>
      <c r="K3089" t="s">
        <v>37</v>
      </c>
    </row>
    <row r="3090" spans="1:11" x14ac:dyDescent="0.35">
      <c r="A3090">
        <v>6965</v>
      </c>
      <c r="B3090" t="s">
        <v>19784</v>
      </c>
      <c r="C3090">
        <v>29</v>
      </c>
      <c r="D3090" t="s">
        <v>19785</v>
      </c>
      <c r="E3090" t="s">
        <v>14</v>
      </c>
      <c r="F3090" t="s">
        <v>101</v>
      </c>
      <c r="G3090" t="s">
        <v>87</v>
      </c>
      <c r="H3090" t="s">
        <v>79</v>
      </c>
      <c r="I3090" t="s">
        <v>170</v>
      </c>
      <c r="J3090" t="s">
        <v>19786</v>
      </c>
      <c r="K3090" t="s">
        <v>28</v>
      </c>
    </row>
    <row r="3091" spans="1:11" x14ac:dyDescent="0.35">
      <c r="A3091">
        <v>6967</v>
      </c>
      <c r="B3091" t="s">
        <v>19790</v>
      </c>
      <c r="C3091">
        <v>26</v>
      </c>
      <c r="D3091" t="s">
        <v>19791</v>
      </c>
      <c r="E3091" t="s">
        <v>25</v>
      </c>
      <c r="F3091" t="s">
        <v>79</v>
      </c>
      <c r="G3091" t="s">
        <v>15</v>
      </c>
      <c r="H3091" t="s">
        <v>16</v>
      </c>
      <c r="I3091" t="s">
        <v>63</v>
      </c>
      <c r="J3091" t="s">
        <v>19792</v>
      </c>
      <c r="K3091" t="s">
        <v>37</v>
      </c>
    </row>
    <row r="3092" spans="1:11" x14ac:dyDescent="0.35">
      <c r="A3092">
        <v>6969</v>
      </c>
      <c r="B3092" t="s">
        <v>19796</v>
      </c>
      <c r="C3092">
        <v>30</v>
      </c>
      <c r="D3092" t="s">
        <v>19797</v>
      </c>
      <c r="E3092" t="s">
        <v>34</v>
      </c>
      <c r="F3092" t="s">
        <v>14</v>
      </c>
      <c r="G3092" t="s">
        <v>15</v>
      </c>
      <c r="H3092" t="s">
        <v>16</v>
      </c>
      <c r="I3092" t="s">
        <v>102</v>
      </c>
      <c r="J3092" t="s">
        <v>19798</v>
      </c>
      <c r="K3092" t="s">
        <v>28</v>
      </c>
    </row>
    <row r="3093" spans="1:11" x14ac:dyDescent="0.35">
      <c r="A3093">
        <v>6970</v>
      </c>
      <c r="B3093" t="s">
        <v>19799</v>
      </c>
      <c r="C3093">
        <v>30</v>
      </c>
      <c r="D3093" t="s">
        <v>19800</v>
      </c>
      <c r="E3093" t="s">
        <v>42</v>
      </c>
      <c r="F3093" t="s">
        <v>169</v>
      </c>
      <c r="G3093" t="s">
        <v>120</v>
      </c>
      <c r="H3093" t="s">
        <v>57</v>
      </c>
      <c r="I3093" t="s">
        <v>53</v>
      </c>
      <c r="J3093" t="s">
        <v>19801</v>
      </c>
      <c r="K3093" t="s">
        <v>76</v>
      </c>
    </row>
    <row r="3094" spans="1:11" x14ac:dyDescent="0.35">
      <c r="A3094">
        <v>6973</v>
      </c>
      <c r="B3094" t="s">
        <v>19808</v>
      </c>
      <c r="C3094">
        <v>26</v>
      </c>
      <c r="D3094" t="s">
        <v>19809</v>
      </c>
      <c r="E3094" t="s">
        <v>34</v>
      </c>
      <c r="F3094" t="s">
        <v>16</v>
      </c>
      <c r="G3094" t="s">
        <v>62</v>
      </c>
      <c r="H3094" t="s">
        <v>23</v>
      </c>
      <c r="I3094" t="s">
        <v>48</v>
      </c>
      <c r="J3094" t="s">
        <v>19810</v>
      </c>
      <c r="K3094" t="s">
        <v>44</v>
      </c>
    </row>
    <row r="3095" spans="1:11" x14ac:dyDescent="0.35">
      <c r="A3095">
        <v>6976</v>
      </c>
      <c r="B3095" t="s">
        <v>19817</v>
      </c>
      <c r="C3095">
        <v>26</v>
      </c>
      <c r="D3095" t="s">
        <v>19818</v>
      </c>
      <c r="E3095" t="s">
        <v>31</v>
      </c>
      <c r="F3095" t="s">
        <v>169</v>
      </c>
      <c r="G3095" t="s">
        <v>33</v>
      </c>
      <c r="H3095" t="s">
        <v>34</v>
      </c>
      <c r="I3095" t="s">
        <v>102</v>
      </c>
      <c r="J3095" t="s">
        <v>19819</v>
      </c>
      <c r="K3095" t="s">
        <v>44</v>
      </c>
    </row>
    <row r="3096" spans="1:11" x14ac:dyDescent="0.35">
      <c r="A3096">
        <v>6977</v>
      </c>
      <c r="B3096" t="s">
        <v>19820</v>
      </c>
      <c r="C3096">
        <v>29</v>
      </c>
      <c r="D3096" t="s">
        <v>19821</v>
      </c>
      <c r="E3096" t="s">
        <v>169</v>
      </c>
      <c r="F3096" t="s">
        <v>57</v>
      </c>
      <c r="G3096" t="s">
        <v>33</v>
      </c>
      <c r="H3096" t="s">
        <v>34</v>
      </c>
      <c r="I3096" t="s">
        <v>153</v>
      </c>
      <c r="J3096" t="s">
        <v>19822</v>
      </c>
      <c r="K3096" t="s">
        <v>28</v>
      </c>
    </row>
    <row r="3097" spans="1:11" x14ac:dyDescent="0.35">
      <c r="A3097">
        <v>6981</v>
      </c>
      <c r="B3097" t="s">
        <v>19832</v>
      </c>
      <c r="C3097">
        <v>29</v>
      </c>
      <c r="D3097" t="s">
        <v>19833</v>
      </c>
      <c r="E3097" t="s">
        <v>177</v>
      </c>
      <c r="F3097" t="s">
        <v>79</v>
      </c>
      <c r="G3097" t="s">
        <v>120</v>
      </c>
      <c r="H3097" t="s">
        <v>57</v>
      </c>
      <c r="I3097" t="s">
        <v>58</v>
      </c>
      <c r="J3097" t="s">
        <v>19834</v>
      </c>
      <c r="K3097" t="s">
        <v>19</v>
      </c>
    </row>
    <row r="3098" spans="1:11" x14ac:dyDescent="0.35">
      <c r="A3098">
        <v>6982</v>
      </c>
      <c r="B3098" t="s">
        <v>19835</v>
      </c>
      <c r="C3098">
        <v>30</v>
      </c>
      <c r="D3098" t="s">
        <v>19836</v>
      </c>
      <c r="E3098" t="s">
        <v>101</v>
      </c>
      <c r="F3098" t="s">
        <v>16</v>
      </c>
      <c r="G3098" t="s">
        <v>33</v>
      </c>
      <c r="H3098" t="s">
        <v>34</v>
      </c>
      <c r="I3098" t="s">
        <v>88</v>
      </c>
      <c r="J3098" t="s">
        <v>19837</v>
      </c>
      <c r="K3098" t="s">
        <v>76</v>
      </c>
    </row>
    <row r="3099" spans="1:11" x14ac:dyDescent="0.35">
      <c r="A3099">
        <v>6983</v>
      </c>
      <c r="B3099" t="s">
        <v>19838</v>
      </c>
      <c r="C3099">
        <v>30</v>
      </c>
      <c r="D3099" t="s">
        <v>19839</v>
      </c>
      <c r="E3099" t="s">
        <v>14</v>
      </c>
      <c r="F3099" t="s">
        <v>79</v>
      </c>
      <c r="G3099" t="s">
        <v>87</v>
      </c>
      <c r="H3099" t="s">
        <v>79</v>
      </c>
      <c r="I3099" t="s">
        <v>153</v>
      </c>
      <c r="J3099" t="s">
        <v>19840</v>
      </c>
      <c r="K3099" t="s">
        <v>37</v>
      </c>
    </row>
    <row r="3100" spans="1:11" x14ac:dyDescent="0.35">
      <c r="A3100">
        <v>6984</v>
      </c>
      <c r="B3100" t="s">
        <v>19841</v>
      </c>
      <c r="C3100">
        <v>26</v>
      </c>
      <c r="D3100" t="s">
        <v>19842</v>
      </c>
      <c r="E3100" t="s">
        <v>133</v>
      </c>
      <c r="F3100" t="s">
        <v>22</v>
      </c>
      <c r="G3100" t="s">
        <v>47</v>
      </c>
      <c r="H3100" t="s">
        <v>31</v>
      </c>
      <c r="I3100" t="s">
        <v>17</v>
      </c>
      <c r="J3100" t="s">
        <v>19843</v>
      </c>
      <c r="K3100" t="s">
        <v>28</v>
      </c>
    </row>
    <row r="3101" spans="1:11" x14ac:dyDescent="0.35">
      <c r="A3101">
        <v>6995</v>
      </c>
      <c r="B3101" t="s">
        <v>17561</v>
      </c>
      <c r="C3101">
        <v>29</v>
      </c>
      <c r="D3101" t="s">
        <v>19871</v>
      </c>
      <c r="E3101" t="s">
        <v>25</v>
      </c>
      <c r="F3101" t="s">
        <v>149</v>
      </c>
      <c r="G3101" t="s">
        <v>52</v>
      </c>
      <c r="H3101" t="s">
        <v>13</v>
      </c>
      <c r="I3101" t="s">
        <v>48</v>
      </c>
      <c r="J3101" t="s">
        <v>19872</v>
      </c>
      <c r="K3101" t="s">
        <v>76</v>
      </c>
    </row>
    <row r="3102" spans="1:11" x14ac:dyDescent="0.35">
      <c r="A3102">
        <v>6996</v>
      </c>
      <c r="B3102" t="s">
        <v>19873</v>
      </c>
      <c r="C3102">
        <v>28</v>
      </c>
      <c r="D3102" t="s">
        <v>19874</v>
      </c>
      <c r="E3102" t="s">
        <v>23</v>
      </c>
      <c r="F3102" t="s">
        <v>16</v>
      </c>
      <c r="G3102" t="s">
        <v>24</v>
      </c>
      <c r="H3102" t="s">
        <v>25</v>
      </c>
      <c r="I3102" t="s">
        <v>48</v>
      </c>
      <c r="J3102" t="s">
        <v>19875</v>
      </c>
      <c r="K3102" t="s">
        <v>37</v>
      </c>
    </row>
    <row r="3103" spans="1:11" x14ac:dyDescent="0.35">
      <c r="A3103">
        <v>6999</v>
      </c>
      <c r="B3103" t="s">
        <v>19882</v>
      </c>
      <c r="C3103">
        <v>30</v>
      </c>
      <c r="D3103" t="s">
        <v>19883</v>
      </c>
      <c r="E3103" t="s">
        <v>23</v>
      </c>
      <c r="F3103" t="s">
        <v>42</v>
      </c>
      <c r="G3103" t="s">
        <v>33</v>
      </c>
      <c r="H3103" t="s">
        <v>34</v>
      </c>
      <c r="I3103" t="s">
        <v>53</v>
      </c>
      <c r="J3103" t="s">
        <v>19884</v>
      </c>
      <c r="K3103" t="s">
        <v>44</v>
      </c>
    </row>
    <row r="3104" spans="1:11" x14ac:dyDescent="0.35">
      <c r="A3104">
        <v>7001</v>
      </c>
      <c r="B3104" t="s">
        <v>19887</v>
      </c>
      <c r="C3104">
        <v>26</v>
      </c>
      <c r="D3104" t="s">
        <v>19888</v>
      </c>
      <c r="E3104" t="s">
        <v>201</v>
      </c>
      <c r="F3104" t="s">
        <v>133</v>
      </c>
      <c r="G3104" t="s">
        <v>33</v>
      </c>
      <c r="H3104" t="s">
        <v>34</v>
      </c>
      <c r="I3104" t="s">
        <v>26</v>
      </c>
      <c r="J3104" t="s">
        <v>19889</v>
      </c>
      <c r="K3104" t="s">
        <v>76</v>
      </c>
    </row>
    <row r="3105" spans="1:11" x14ac:dyDescent="0.35">
      <c r="A3105">
        <v>7007</v>
      </c>
      <c r="B3105" t="s">
        <v>19904</v>
      </c>
      <c r="C3105">
        <v>30</v>
      </c>
      <c r="D3105" t="s">
        <v>19905</v>
      </c>
      <c r="E3105" t="s">
        <v>101</v>
      </c>
      <c r="F3105" t="s">
        <v>133</v>
      </c>
      <c r="G3105" t="s">
        <v>33</v>
      </c>
      <c r="H3105" t="s">
        <v>34</v>
      </c>
      <c r="I3105" t="s">
        <v>146</v>
      </c>
      <c r="J3105" t="s">
        <v>19906</v>
      </c>
      <c r="K3105" t="s">
        <v>19</v>
      </c>
    </row>
    <row r="3106" spans="1:11" x14ac:dyDescent="0.35">
      <c r="A3106">
        <v>7009</v>
      </c>
      <c r="B3106" t="s">
        <v>19910</v>
      </c>
      <c r="C3106">
        <v>27</v>
      </c>
      <c r="D3106" t="s">
        <v>19911</v>
      </c>
      <c r="E3106" t="s">
        <v>22</v>
      </c>
      <c r="F3106" t="s">
        <v>101</v>
      </c>
      <c r="G3106" t="s">
        <v>52</v>
      </c>
      <c r="H3106" t="s">
        <v>13</v>
      </c>
      <c r="I3106" t="s">
        <v>17</v>
      </c>
      <c r="J3106" t="s">
        <v>19912</v>
      </c>
      <c r="K3106" t="s">
        <v>76</v>
      </c>
    </row>
    <row r="3107" spans="1:11" x14ac:dyDescent="0.35">
      <c r="A3107">
        <v>7013</v>
      </c>
      <c r="B3107" t="s">
        <v>19922</v>
      </c>
      <c r="C3107">
        <v>27</v>
      </c>
      <c r="D3107" t="s">
        <v>19923</v>
      </c>
      <c r="E3107" t="s">
        <v>16</v>
      </c>
      <c r="F3107" t="s">
        <v>14</v>
      </c>
      <c r="G3107" t="s">
        <v>47</v>
      </c>
      <c r="H3107" t="s">
        <v>31</v>
      </c>
      <c r="I3107" t="s">
        <v>153</v>
      </c>
      <c r="J3107" t="s">
        <v>19924</v>
      </c>
      <c r="K3107" t="s">
        <v>76</v>
      </c>
    </row>
    <row r="3108" spans="1:11" x14ac:dyDescent="0.35">
      <c r="A3108">
        <v>7015</v>
      </c>
      <c r="B3108" t="s">
        <v>19928</v>
      </c>
      <c r="C3108">
        <v>26</v>
      </c>
      <c r="D3108" t="s">
        <v>19929</v>
      </c>
      <c r="E3108" t="s">
        <v>101</v>
      </c>
      <c r="F3108" t="s">
        <v>14</v>
      </c>
      <c r="G3108" t="s">
        <v>80</v>
      </c>
      <c r="H3108" t="s">
        <v>32</v>
      </c>
      <c r="I3108" t="s">
        <v>88</v>
      </c>
      <c r="J3108" t="s">
        <v>19930</v>
      </c>
      <c r="K3108" t="s">
        <v>37</v>
      </c>
    </row>
    <row r="3109" spans="1:11" x14ac:dyDescent="0.35">
      <c r="A3109">
        <v>7016</v>
      </c>
      <c r="B3109" t="s">
        <v>19931</v>
      </c>
      <c r="C3109">
        <v>28</v>
      </c>
      <c r="D3109" t="s">
        <v>19932</v>
      </c>
      <c r="E3109" t="s">
        <v>31</v>
      </c>
      <c r="F3109" t="s">
        <v>40</v>
      </c>
      <c r="G3109" t="s">
        <v>47</v>
      </c>
      <c r="H3109" t="s">
        <v>31</v>
      </c>
      <c r="I3109" t="s">
        <v>35</v>
      </c>
      <c r="J3109" t="s">
        <v>19933</v>
      </c>
      <c r="K3109" t="s">
        <v>37</v>
      </c>
    </row>
    <row r="3110" spans="1:11" x14ac:dyDescent="0.35">
      <c r="A3110">
        <v>7021</v>
      </c>
      <c r="B3110" t="s">
        <v>19943</v>
      </c>
      <c r="C3110">
        <v>30</v>
      </c>
      <c r="D3110" t="s">
        <v>19944</v>
      </c>
      <c r="E3110" t="s">
        <v>101</v>
      </c>
      <c r="F3110" t="s">
        <v>16</v>
      </c>
      <c r="G3110" t="s">
        <v>120</v>
      </c>
      <c r="H3110" t="s">
        <v>57</v>
      </c>
      <c r="I3110" t="s">
        <v>88</v>
      </c>
      <c r="J3110" t="s">
        <v>19945</v>
      </c>
      <c r="K3110" t="s">
        <v>76</v>
      </c>
    </row>
    <row r="3111" spans="1:11" x14ac:dyDescent="0.35">
      <c r="A3111">
        <v>7024</v>
      </c>
      <c r="B3111" t="s">
        <v>19952</v>
      </c>
      <c r="C3111">
        <v>26</v>
      </c>
      <c r="D3111" t="s">
        <v>19953</v>
      </c>
      <c r="E3111" t="s">
        <v>40</v>
      </c>
      <c r="F3111" t="s">
        <v>169</v>
      </c>
      <c r="G3111" t="s">
        <v>47</v>
      </c>
      <c r="H3111" t="s">
        <v>31</v>
      </c>
      <c r="I3111" t="s">
        <v>63</v>
      </c>
      <c r="J3111" t="s">
        <v>19954</v>
      </c>
      <c r="K3111" t="s">
        <v>28</v>
      </c>
    </row>
    <row r="3112" spans="1:11" x14ac:dyDescent="0.35">
      <c r="A3112">
        <v>7025</v>
      </c>
      <c r="B3112" t="s">
        <v>19955</v>
      </c>
      <c r="C3112">
        <v>30</v>
      </c>
      <c r="D3112" t="s">
        <v>19956</v>
      </c>
      <c r="E3112" t="s">
        <v>177</v>
      </c>
      <c r="F3112" t="s">
        <v>16</v>
      </c>
      <c r="G3112" t="s">
        <v>87</v>
      </c>
      <c r="H3112" t="s">
        <v>79</v>
      </c>
      <c r="I3112" t="s">
        <v>146</v>
      </c>
      <c r="J3112" t="s">
        <v>19957</v>
      </c>
      <c r="K3112" t="s">
        <v>76</v>
      </c>
    </row>
    <row r="3113" spans="1:11" x14ac:dyDescent="0.35">
      <c r="A3113">
        <v>7029</v>
      </c>
      <c r="B3113" t="s">
        <v>14598</v>
      </c>
      <c r="C3113">
        <v>30</v>
      </c>
      <c r="D3113" t="s">
        <v>19965</v>
      </c>
      <c r="E3113" t="s">
        <v>79</v>
      </c>
      <c r="F3113" t="s">
        <v>133</v>
      </c>
      <c r="G3113" t="s">
        <v>15</v>
      </c>
      <c r="H3113" t="s">
        <v>16</v>
      </c>
      <c r="I3113" t="s">
        <v>58</v>
      </c>
      <c r="J3113" t="s">
        <v>19966</v>
      </c>
      <c r="K3113" t="s">
        <v>37</v>
      </c>
    </row>
    <row r="3114" spans="1:11" x14ac:dyDescent="0.35">
      <c r="A3114">
        <v>7032</v>
      </c>
      <c r="B3114" t="s">
        <v>161</v>
      </c>
      <c r="C3114">
        <v>27</v>
      </c>
      <c r="D3114" t="s">
        <v>19972</v>
      </c>
      <c r="E3114" t="s">
        <v>177</v>
      </c>
      <c r="F3114" t="s">
        <v>16</v>
      </c>
      <c r="G3114" t="s">
        <v>24</v>
      </c>
      <c r="H3114" t="s">
        <v>25</v>
      </c>
      <c r="I3114" t="s">
        <v>63</v>
      </c>
      <c r="J3114" t="s">
        <v>19973</v>
      </c>
      <c r="K3114" t="s">
        <v>28</v>
      </c>
    </row>
    <row r="3115" spans="1:11" x14ac:dyDescent="0.35">
      <c r="A3115">
        <v>7033</v>
      </c>
      <c r="B3115" t="s">
        <v>19974</v>
      </c>
      <c r="C3115">
        <v>28</v>
      </c>
      <c r="D3115" t="s">
        <v>19975</v>
      </c>
      <c r="E3115" t="s">
        <v>101</v>
      </c>
      <c r="F3115" t="s">
        <v>177</v>
      </c>
      <c r="G3115" t="s">
        <v>15</v>
      </c>
      <c r="H3115" t="s">
        <v>16</v>
      </c>
      <c r="I3115" t="s">
        <v>35</v>
      </c>
      <c r="J3115" t="s">
        <v>19976</v>
      </c>
      <c r="K3115" t="s">
        <v>44</v>
      </c>
    </row>
    <row r="3116" spans="1:11" x14ac:dyDescent="0.35">
      <c r="A3116">
        <v>7034</v>
      </c>
      <c r="B3116" t="s">
        <v>19977</v>
      </c>
      <c r="C3116">
        <v>26</v>
      </c>
      <c r="D3116" t="s">
        <v>19978</v>
      </c>
      <c r="E3116" t="s">
        <v>22</v>
      </c>
      <c r="F3116" t="s">
        <v>133</v>
      </c>
      <c r="G3116" t="s">
        <v>15</v>
      </c>
      <c r="H3116" t="s">
        <v>16</v>
      </c>
      <c r="I3116" t="s">
        <v>35</v>
      </c>
      <c r="J3116" t="s">
        <v>19979</v>
      </c>
      <c r="K3116" t="s">
        <v>37</v>
      </c>
    </row>
    <row r="3117" spans="1:11" x14ac:dyDescent="0.35">
      <c r="A3117">
        <v>7037</v>
      </c>
      <c r="B3117" t="s">
        <v>19986</v>
      </c>
      <c r="C3117">
        <v>28</v>
      </c>
      <c r="D3117" t="s">
        <v>19987</v>
      </c>
      <c r="E3117" t="s">
        <v>149</v>
      </c>
      <c r="F3117" t="s">
        <v>169</v>
      </c>
      <c r="G3117" t="s">
        <v>15</v>
      </c>
      <c r="H3117" t="s">
        <v>16</v>
      </c>
      <c r="I3117" t="s">
        <v>58</v>
      </c>
      <c r="J3117" t="s">
        <v>19988</v>
      </c>
      <c r="K3117" t="s">
        <v>19</v>
      </c>
    </row>
    <row r="3118" spans="1:11" x14ac:dyDescent="0.35">
      <c r="A3118">
        <v>7038</v>
      </c>
      <c r="B3118" t="s">
        <v>19989</v>
      </c>
      <c r="C3118">
        <v>30</v>
      </c>
      <c r="D3118" t="s">
        <v>19990</v>
      </c>
      <c r="E3118" t="s">
        <v>23</v>
      </c>
      <c r="F3118" t="s">
        <v>14</v>
      </c>
      <c r="G3118" t="s">
        <v>62</v>
      </c>
      <c r="H3118" t="s">
        <v>23</v>
      </c>
      <c r="I3118" t="s">
        <v>91</v>
      </c>
      <c r="J3118" t="s">
        <v>19991</v>
      </c>
      <c r="K3118" t="s">
        <v>44</v>
      </c>
    </row>
    <row r="3119" spans="1:11" x14ac:dyDescent="0.35">
      <c r="A3119">
        <v>7040</v>
      </c>
      <c r="B3119" t="s">
        <v>19995</v>
      </c>
      <c r="C3119">
        <v>29</v>
      </c>
      <c r="D3119" t="s">
        <v>19996</v>
      </c>
      <c r="E3119" t="s">
        <v>13</v>
      </c>
      <c r="F3119" t="s">
        <v>13</v>
      </c>
      <c r="G3119" t="s">
        <v>120</v>
      </c>
      <c r="H3119" t="s">
        <v>57</v>
      </c>
      <c r="I3119" t="s">
        <v>170</v>
      </c>
      <c r="J3119" t="s">
        <v>19997</v>
      </c>
      <c r="K3119" t="s">
        <v>28</v>
      </c>
    </row>
    <row r="3120" spans="1:11" x14ac:dyDescent="0.35">
      <c r="A3120">
        <v>7042</v>
      </c>
      <c r="B3120" t="s">
        <v>20001</v>
      </c>
      <c r="C3120">
        <v>28</v>
      </c>
      <c r="D3120" t="s">
        <v>20002</v>
      </c>
      <c r="E3120" t="s">
        <v>34</v>
      </c>
      <c r="F3120" t="s">
        <v>57</v>
      </c>
      <c r="G3120" t="s">
        <v>87</v>
      </c>
      <c r="H3120" t="s">
        <v>79</v>
      </c>
      <c r="I3120" t="s">
        <v>102</v>
      </c>
      <c r="J3120" t="s">
        <v>20003</v>
      </c>
      <c r="K3120" t="s">
        <v>76</v>
      </c>
    </row>
    <row r="3121" spans="1:11" x14ac:dyDescent="0.35">
      <c r="A3121">
        <v>7045</v>
      </c>
      <c r="B3121" t="s">
        <v>20009</v>
      </c>
      <c r="C3121">
        <v>28</v>
      </c>
      <c r="D3121" t="s">
        <v>20010</v>
      </c>
      <c r="E3121" t="s">
        <v>13</v>
      </c>
      <c r="F3121" t="s">
        <v>101</v>
      </c>
      <c r="G3121" t="s">
        <v>120</v>
      </c>
      <c r="H3121" t="s">
        <v>57</v>
      </c>
      <c r="I3121" t="s">
        <v>170</v>
      </c>
      <c r="J3121" t="s">
        <v>20011</v>
      </c>
      <c r="K3121" t="s">
        <v>19</v>
      </c>
    </row>
    <row r="3122" spans="1:11" x14ac:dyDescent="0.35">
      <c r="A3122">
        <v>7047</v>
      </c>
      <c r="B3122" t="s">
        <v>20015</v>
      </c>
      <c r="C3122">
        <v>28</v>
      </c>
      <c r="D3122" t="s">
        <v>20016</v>
      </c>
      <c r="E3122" t="s">
        <v>23</v>
      </c>
      <c r="F3122" t="s">
        <v>149</v>
      </c>
      <c r="G3122" t="s">
        <v>41</v>
      </c>
      <c r="H3122" t="s">
        <v>42</v>
      </c>
      <c r="I3122" t="s">
        <v>35</v>
      </c>
      <c r="J3122" t="s">
        <v>20017</v>
      </c>
      <c r="K3122" t="s">
        <v>37</v>
      </c>
    </row>
    <row r="3123" spans="1:11" x14ac:dyDescent="0.35">
      <c r="A3123">
        <v>7050</v>
      </c>
      <c r="B3123" t="s">
        <v>20022</v>
      </c>
      <c r="C3123">
        <v>29</v>
      </c>
      <c r="D3123" t="s">
        <v>20023</v>
      </c>
      <c r="E3123" t="s">
        <v>169</v>
      </c>
      <c r="F3123" t="s">
        <v>22</v>
      </c>
      <c r="G3123" t="s">
        <v>62</v>
      </c>
      <c r="H3123" t="s">
        <v>23</v>
      </c>
      <c r="I3123" t="s">
        <v>116</v>
      </c>
      <c r="J3123" t="s">
        <v>20024</v>
      </c>
      <c r="K3123" t="s">
        <v>44</v>
      </c>
    </row>
    <row r="3124" spans="1:11" x14ac:dyDescent="0.35">
      <c r="A3124">
        <v>7051</v>
      </c>
      <c r="B3124" t="s">
        <v>20025</v>
      </c>
      <c r="C3124">
        <v>30</v>
      </c>
      <c r="D3124" t="s">
        <v>20026</v>
      </c>
      <c r="E3124" t="s">
        <v>14</v>
      </c>
      <c r="F3124" t="s">
        <v>31</v>
      </c>
      <c r="G3124" t="s">
        <v>80</v>
      </c>
      <c r="H3124" t="s">
        <v>32</v>
      </c>
      <c r="I3124" t="s">
        <v>53</v>
      </c>
      <c r="J3124" t="s">
        <v>20027</v>
      </c>
      <c r="K3124" t="s">
        <v>44</v>
      </c>
    </row>
    <row r="3125" spans="1:11" x14ac:dyDescent="0.35">
      <c r="A3125">
        <v>7052</v>
      </c>
      <c r="B3125" t="s">
        <v>20028</v>
      </c>
      <c r="C3125">
        <v>26</v>
      </c>
      <c r="D3125" t="s">
        <v>20029</v>
      </c>
      <c r="E3125" t="s">
        <v>16</v>
      </c>
      <c r="F3125" t="s">
        <v>67</v>
      </c>
      <c r="G3125" t="s">
        <v>15</v>
      </c>
      <c r="H3125" t="s">
        <v>16</v>
      </c>
      <c r="I3125" t="s">
        <v>48</v>
      </c>
      <c r="J3125" t="s">
        <v>20030</v>
      </c>
      <c r="K3125" t="s">
        <v>19</v>
      </c>
    </row>
    <row r="3126" spans="1:11" x14ac:dyDescent="0.35">
      <c r="A3126">
        <v>7053</v>
      </c>
      <c r="B3126" t="s">
        <v>20031</v>
      </c>
      <c r="C3126">
        <v>26</v>
      </c>
      <c r="D3126" t="s">
        <v>20032</v>
      </c>
      <c r="E3126" t="s">
        <v>79</v>
      </c>
      <c r="F3126" t="s">
        <v>169</v>
      </c>
      <c r="G3126" t="s">
        <v>52</v>
      </c>
      <c r="H3126" t="s">
        <v>13</v>
      </c>
      <c r="I3126" t="s">
        <v>146</v>
      </c>
      <c r="J3126" t="s">
        <v>20033</v>
      </c>
      <c r="K3126" t="s">
        <v>76</v>
      </c>
    </row>
    <row r="3127" spans="1:11" x14ac:dyDescent="0.35">
      <c r="A3127">
        <v>7054</v>
      </c>
      <c r="B3127" t="s">
        <v>20034</v>
      </c>
      <c r="C3127">
        <v>26</v>
      </c>
      <c r="D3127" t="s">
        <v>20035</v>
      </c>
      <c r="E3127" t="s">
        <v>149</v>
      </c>
      <c r="F3127" t="s">
        <v>169</v>
      </c>
      <c r="G3127" t="s">
        <v>120</v>
      </c>
      <c r="H3127" t="s">
        <v>57</v>
      </c>
      <c r="I3127" t="s">
        <v>153</v>
      </c>
      <c r="J3127" t="s">
        <v>20036</v>
      </c>
      <c r="K3127" t="s">
        <v>76</v>
      </c>
    </row>
    <row r="3128" spans="1:11" x14ac:dyDescent="0.35">
      <c r="A3128">
        <v>7056</v>
      </c>
      <c r="B3128" t="s">
        <v>20040</v>
      </c>
      <c r="C3128">
        <v>27</v>
      </c>
      <c r="D3128" t="s">
        <v>20041</v>
      </c>
      <c r="E3128" t="s">
        <v>31</v>
      </c>
      <c r="F3128" t="s">
        <v>42</v>
      </c>
      <c r="G3128" t="s">
        <v>15</v>
      </c>
      <c r="H3128" t="s">
        <v>16</v>
      </c>
      <c r="I3128" t="s">
        <v>68</v>
      </c>
      <c r="J3128" t="s">
        <v>20042</v>
      </c>
      <c r="K3128" t="s">
        <v>76</v>
      </c>
    </row>
    <row r="3129" spans="1:11" x14ac:dyDescent="0.35">
      <c r="A3129">
        <v>7060</v>
      </c>
      <c r="B3129" t="s">
        <v>20052</v>
      </c>
      <c r="C3129">
        <v>30</v>
      </c>
      <c r="D3129" t="s">
        <v>20053</v>
      </c>
      <c r="E3129" t="s">
        <v>32</v>
      </c>
      <c r="F3129" t="s">
        <v>16</v>
      </c>
      <c r="G3129" t="s">
        <v>24</v>
      </c>
      <c r="H3129" t="s">
        <v>25</v>
      </c>
      <c r="I3129" t="s">
        <v>88</v>
      </c>
      <c r="J3129" t="s">
        <v>20054</v>
      </c>
      <c r="K3129" t="s">
        <v>19</v>
      </c>
    </row>
    <row r="3130" spans="1:11" x14ac:dyDescent="0.35">
      <c r="A3130">
        <v>7063</v>
      </c>
      <c r="B3130" t="s">
        <v>20060</v>
      </c>
      <c r="C3130">
        <v>26</v>
      </c>
      <c r="D3130" t="s">
        <v>20061</v>
      </c>
      <c r="E3130" t="s">
        <v>31</v>
      </c>
      <c r="F3130" t="s">
        <v>31</v>
      </c>
      <c r="G3130" t="s">
        <v>80</v>
      </c>
      <c r="H3130" t="s">
        <v>32</v>
      </c>
      <c r="I3130" t="s">
        <v>68</v>
      </c>
      <c r="J3130">
        <v>6828622209</v>
      </c>
      <c r="K3130" t="s">
        <v>28</v>
      </c>
    </row>
    <row r="3131" spans="1:11" x14ac:dyDescent="0.35">
      <c r="A3131">
        <v>7065</v>
      </c>
      <c r="B3131" t="s">
        <v>20065</v>
      </c>
      <c r="C3131">
        <v>26</v>
      </c>
      <c r="D3131" t="s">
        <v>20066</v>
      </c>
      <c r="E3131" t="s">
        <v>22</v>
      </c>
      <c r="F3131" t="s">
        <v>67</v>
      </c>
      <c r="G3131" t="s">
        <v>24</v>
      </c>
      <c r="H3131" t="s">
        <v>25</v>
      </c>
      <c r="I3131" t="s">
        <v>170</v>
      </c>
      <c r="J3131">
        <v>8267219781</v>
      </c>
      <c r="K3131" t="s">
        <v>37</v>
      </c>
    </row>
    <row r="3132" spans="1:11" x14ac:dyDescent="0.35">
      <c r="A3132">
        <v>7068</v>
      </c>
      <c r="B3132" t="s">
        <v>20073</v>
      </c>
      <c r="C3132">
        <v>27</v>
      </c>
      <c r="D3132" t="s">
        <v>20074</v>
      </c>
      <c r="E3132" t="s">
        <v>14</v>
      </c>
      <c r="F3132" t="s">
        <v>40</v>
      </c>
      <c r="G3132" t="s">
        <v>120</v>
      </c>
      <c r="H3132" t="s">
        <v>57</v>
      </c>
      <c r="I3132" t="s">
        <v>116</v>
      </c>
      <c r="J3132" t="s">
        <v>20075</v>
      </c>
      <c r="K3132" t="s">
        <v>19</v>
      </c>
    </row>
    <row r="3133" spans="1:11" x14ac:dyDescent="0.35">
      <c r="A3133">
        <v>7072</v>
      </c>
      <c r="B3133" t="s">
        <v>18814</v>
      </c>
      <c r="C3133">
        <v>28</v>
      </c>
      <c r="D3133" t="s">
        <v>20085</v>
      </c>
      <c r="E3133" t="s">
        <v>201</v>
      </c>
      <c r="F3133" t="s">
        <v>25</v>
      </c>
      <c r="G3133" t="s">
        <v>52</v>
      </c>
      <c r="H3133" t="s">
        <v>13</v>
      </c>
      <c r="I3133" t="s">
        <v>91</v>
      </c>
      <c r="J3133">
        <v>7699314461</v>
      </c>
      <c r="K3133" t="s">
        <v>37</v>
      </c>
    </row>
    <row r="3134" spans="1:11" x14ac:dyDescent="0.35">
      <c r="A3134">
        <v>7075</v>
      </c>
      <c r="B3134" t="s">
        <v>20092</v>
      </c>
      <c r="C3134">
        <v>27</v>
      </c>
      <c r="D3134" t="s">
        <v>20093</v>
      </c>
      <c r="E3134" t="s">
        <v>169</v>
      </c>
      <c r="F3134" t="s">
        <v>42</v>
      </c>
      <c r="G3134" t="s">
        <v>33</v>
      </c>
      <c r="H3134" t="s">
        <v>34</v>
      </c>
      <c r="I3134" t="s">
        <v>170</v>
      </c>
      <c r="J3134" t="s">
        <v>20094</v>
      </c>
      <c r="K3134" t="s">
        <v>37</v>
      </c>
    </row>
    <row r="3135" spans="1:11" x14ac:dyDescent="0.35">
      <c r="A3135">
        <v>7079</v>
      </c>
      <c r="B3135" t="s">
        <v>20104</v>
      </c>
      <c r="C3135">
        <v>30</v>
      </c>
      <c r="D3135" t="s">
        <v>20105</v>
      </c>
      <c r="E3135" t="s">
        <v>22</v>
      </c>
      <c r="F3135" t="s">
        <v>42</v>
      </c>
      <c r="G3135" t="s">
        <v>120</v>
      </c>
      <c r="H3135" t="s">
        <v>57</v>
      </c>
      <c r="I3135" t="s">
        <v>91</v>
      </c>
      <c r="J3135" t="s">
        <v>20106</v>
      </c>
      <c r="K3135" t="s">
        <v>76</v>
      </c>
    </row>
    <row r="3136" spans="1:11" x14ac:dyDescent="0.35">
      <c r="A3136">
        <v>7082</v>
      </c>
      <c r="B3136" t="s">
        <v>20113</v>
      </c>
      <c r="C3136">
        <v>30</v>
      </c>
      <c r="D3136" t="s">
        <v>20114</v>
      </c>
      <c r="E3136" t="s">
        <v>40</v>
      </c>
      <c r="F3136" t="s">
        <v>201</v>
      </c>
      <c r="G3136" t="s">
        <v>47</v>
      </c>
      <c r="H3136" t="s">
        <v>31</v>
      </c>
      <c r="I3136" t="s">
        <v>48</v>
      </c>
      <c r="J3136" t="s">
        <v>20115</v>
      </c>
      <c r="K3136" t="s">
        <v>44</v>
      </c>
    </row>
    <row r="3137" spans="1:11" x14ac:dyDescent="0.35">
      <c r="A3137">
        <v>7083</v>
      </c>
      <c r="B3137" t="s">
        <v>20116</v>
      </c>
      <c r="C3137">
        <v>29</v>
      </c>
      <c r="D3137" t="s">
        <v>20117</v>
      </c>
      <c r="E3137" t="s">
        <v>31</v>
      </c>
      <c r="F3137" t="s">
        <v>101</v>
      </c>
      <c r="G3137" t="s">
        <v>87</v>
      </c>
      <c r="H3137" t="s">
        <v>79</v>
      </c>
      <c r="I3137" t="s">
        <v>68</v>
      </c>
      <c r="J3137">
        <f>1-364-104-7593</f>
        <v>-8060</v>
      </c>
      <c r="K3137" t="s">
        <v>37</v>
      </c>
    </row>
    <row r="3138" spans="1:11" x14ac:dyDescent="0.35">
      <c r="A3138">
        <v>7084</v>
      </c>
      <c r="B3138" t="s">
        <v>20118</v>
      </c>
      <c r="C3138">
        <v>26</v>
      </c>
      <c r="D3138" t="s">
        <v>20119</v>
      </c>
      <c r="E3138" t="s">
        <v>14</v>
      </c>
      <c r="F3138" t="s">
        <v>40</v>
      </c>
      <c r="G3138" t="s">
        <v>87</v>
      </c>
      <c r="H3138" t="s">
        <v>79</v>
      </c>
      <c r="I3138" t="s">
        <v>153</v>
      </c>
      <c r="J3138" t="s">
        <v>20120</v>
      </c>
      <c r="K3138" t="s">
        <v>44</v>
      </c>
    </row>
    <row r="3139" spans="1:11" x14ac:dyDescent="0.35">
      <c r="A3139">
        <v>7086</v>
      </c>
      <c r="B3139" t="s">
        <v>2818</v>
      </c>
      <c r="C3139">
        <v>28</v>
      </c>
      <c r="D3139" t="s">
        <v>20124</v>
      </c>
      <c r="E3139" t="s">
        <v>13</v>
      </c>
      <c r="F3139" t="s">
        <v>67</v>
      </c>
      <c r="G3139" t="s">
        <v>47</v>
      </c>
      <c r="H3139" t="s">
        <v>31</v>
      </c>
      <c r="I3139" t="s">
        <v>63</v>
      </c>
      <c r="J3139" t="s">
        <v>20125</v>
      </c>
      <c r="K3139" t="s">
        <v>28</v>
      </c>
    </row>
    <row r="3140" spans="1:11" x14ac:dyDescent="0.35">
      <c r="A3140">
        <v>7087</v>
      </c>
      <c r="B3140" t="s">
        <v>20126</v>
      </c>
      <c r="C3140">
        <v>30</v>
      </c>
      <c r="D3140" t="s">
        <v>20127</v>
      </c>
      <c r="E3140" t="s">
        <v>25</v>
      </c>
      <c r="F3140" t="s">
        <v>31</v>
      </c>
      <c r="G3140" t="s">
        <v>52</v>
      </c>
      <c r="H3140" t="s">
        <v>13</v>
      </c>
      <c r="I3140" t="s">
        <v>146</v>
      </c>
      <c r="J3140" t="s">
        <v>20128</v>
      </c>
      <c r="K3140" t="s">
        <v>28</v>
      </c>
    </row>
    <row r="3141" spans="1:11" x14ac:dyDescent="0.35">
      <c r="A3141">
        <v>7088</v>
      </c>
      <c r="B3141" t="s">
        <v>20129</v>
      </c>
      <c r="C3141">
        <v>26</v>
      </c>
      <c r="D3141" t="s">
        <v>20130</v>
      </c>
      <c r="E3141" t="s">
        <v>201</v>
      </c>
      <c r="F3141" t="s">
        <v>149</v>
      </c>
      <c r="G3141" t="s">
        <v>33</v>
      </c>
      <c r="H3141" t="s">
        <v>34</v>
      </c>
      <c r="I3141" t="s">
        <v>35</v>
      </c>
      <c r="J3141" t="s">
        <v>20131</v>
      </c>
      <c r="K3141" t="s">
        <v>76</v>
      </c>
    </row>
    <row r="3142" spans="1:11" x14ac:dyDescent="0.35">
      <c r="A3142">
        <v>7091</v>
      </c>
      <c r="B3142" t="s">
        <v>20138</v>
      </c>
      <c r="C3142">
        <v>28</v>
      </c>
      <c r="D3142" t="s">
        <v>20139</v>
      </c>
      <c r="E3142" t="s">
        <v>25</v>
      </c>
      <c r="F3142" t="s">
        <v>169</v>
      </c>
      <c r="G3142" t="s">
        <v>33</v>
      </c>
      <c r="H3142" t="s">
        <v>34</v>
      </c>
      <c r="I3142" t="s">
        <v>48</v>
      </c>
      <c r="J3142" t="s">
        <v>20140</v>
      </c>
      <c r="K3142" t="s">
        <v>37</v>
      </c>
    </row>
    <row r="3143" spans="1:11" x14ac:dyDescent="0.35">
      <c r="A3143">
        <v>7095</v>
      </c>
      <c r="B3143" t="s">
        <v>20149</v>
      </c>
      <c r="C3143">
        <v>27</v>
      </c>
      <c r="D3143" t="s">
        <v>20150</v>
      </c>
      <c r="E3143" t="s">
        <v>23</v>
      </c>
      <c r="F3143" t="s">
        <v>13</v>
      </c>
      <c r="G3143" t="s">
        <v>41</v>
      </c>
      <c r="H3143" t="s">
        <v>42</v>
      </c>
      <c r="I3143" t="s">
        <v>26</v>
      </c>
      <c r="J3143">
        <v>2999765266</v>
      </c>
      <c r="K3143" t="s">
        <v>44</v>
      </c>
    </row>
    <row r="3144" spans="1:11" x14ac:dyDescent="0.35">
      <c r="A3144">
        <v>7097</v>
      </c>
      <c r="B3144" t="s">
        <v>20154</v>
      </c>
      <c r="C3144">
        <v>27</v>
      </c>
      <c r="D3144" t="s">
        <v>20155</v>
      </c>
      <c r="E3144" t="s">
        <v>13</v>
      </c>
      <c r="F3144" t="s">
        <v>67</v>
      </c>
      <c r="G3144" t="s">
        <v>47</v>
      </c>
      <c r="H3144" t="s">
        <v>31</v>
      </c>
      <c r="I3144" t="s">
        <v>153</v>
      </c>
      <c r="J3144" t="s">
        <v>20156</v>
      </c>
      <c r="K3144" t="s">
        <v>44</v>
      </c>
    </row>
    <row r="3145" spans="1:11" x14ac:dyDescent="0.35">
      <c r="A3145">
        <v>7098</v>
      </c>
      <c r="B3145" t="s">
        <v>20157</v>
      </c>
      <c r="C3145">
        <v>28</v>
      </c>
      <c r="D3145" t="s">
        <v>20158</v>
      </c>
      <c r="E3145" t="s">
        <v>57</v>
      </c>
      <c r="F3145" t="s">
        <v>133</v>
      </c>
      <c r="G3145" t="s">
        <v>87</v>
      </c>
      <c r="H3145" t="s">
        <v>79</v>
      </c>
      <c r="I3145" t="s">
        <v>48</v>
      </c>
      <c r="J3145" t="s">
        <v>20159</v>
      </c>
      <c r="K3145" t="s">
        <v>44</v>
      </c>
    </row>
    <row r="3146" spans="1:11" x14ac:dyDescent="0.35">
      <c r="A3146">
        <v>7100</v>
      </c>
      <c r="B3146" t="s">
        <v>20163</v>
      </c>
      <c r="C3146">
        <v>27</v>
      </c>
      <c r="D3146" t="s">
        <v>20164</v>
      </c>
      <c r="E3146" t="s">
        <v>79</v>
      </c>
      <c r="F3146" t="s">
        <v>25</v>
      </c>
      <c r="G3146" t="s">
        <v>62</v>
      </c>
      <c r="H3146" t="s">
        <v>23</v>
      </c>
      <c r="I3146" t="s">
        <v>102</v>
      </c>
      <c r="J3146" t="s">
        <v>20165</v>
      </c>
      <c r="K3146" t="s">
        <v>28</v>
      </c>
    </row>
    <row r="3147" spans="1:11" x14ac:dyDescent="0.35">
      <c r="A3147">
        <v>7102</v>
      </c>
      <c r="B3147" t="s">
        <v>20169</v>
      </c>
      <c r="C3147">
        <v>29</v>
      </c>
      <c r="D3147" t="s">
        <v>20170</v>
      </c>
      <c r="E3147" t="s">
        <v>13</v>
      </c>
      <c r="F3147" t="s">
        <v>57</v>
      </c>
      <c r="G3147" t="s">
        <v>24</v>
      </c>
      <c r="H3147" t="s">
        <v>25</v>
      </c>
      <c r="I3147" t="s">
        <v>63</v>
      </c>
      <c r="J3147" t="s">
        <v>20171</v>
      </c>
      <c r="K3147" t="s">
        <v>76</v>
      </c>
    </row>
    <row r="3148" spans="1:11" x14ac:dyDescent="0.35">
      <c r="A3148">
        <v>7104</v>
      </c>
      <c r="B3148" t="s">
        <v>20175</v>
      </c>
      <c r="C3148">
        <v>30</v>
      </c>
      <c r="D3148" t="s">
        <v>20176</v>
      </c>
      <c r="E3148" t="s">
        <v>14</v>
      </c>
      <c r="F3148" t="s">
        <v>13</v>
      </c>
      <c r="G3148" t="s">
        <v>41</v>
      </c>
      <c r="H3148" t="s">
        <v>42</v>
      </c>
      <c r="I3148" t="s">
        <v>48</v>
      </c>
      <c r="J3148" t="s">
        <v>20177</v>
      </c>
      <c r="K3148" t="s">
        <v>19</v>
      </c>
    </row>
    <row r="3149" spans="1:11" x14ac:dyDescent="0.35">
      <c r="A3149">
        <v>7106</v>
      </c>
      <c r="B3149" t="s">
        <v>20181</v>
      </c>
      <c r="C3149">
        <v>30</v>
      </c>
      <c r="D3149" t="s">
        <v>20182</v>
      </c>
      <c r="E3149" t="s">
        <v>177</v>
      </c>
      <c r="F3149" t="s">
        <v>201</v>
      </c>
      <c r="G3149" t="s">
        <v>47</v>
      </c>
      <c r="H3149" t="s">
        <v>31</v>
      </c>
      <c r="I3149" t="s">
        <v>68</v>
      </c>
      <c r="J3149" t="s">
        <v>20183</v>
      </c>
      <c r="K3149" t="s">
        <v>19</v>
      </c>
    </row>
    <row r="3150" spans="1:11" x14ac:dyDescent="0.35">
      <c r="A3150">
        <v>7107</v>
      </c>
      <c r="B3150" t="s">
        <v>20184</v>
      </c>
      <c r="C3150">
        <v>30</v>
      </c>
      <c r="D3150" t="s">
        <v>20185</v>
      </c>
      <c r="E3150" t="s">
        <v>101</v>
      </c>
      <c r="F3150" t="s">
        <v>133</v>
      </c>
      <c r="G3150" t="s">
        <v>33</v>
      </c>
      <c r="H3150" t="s">
        <v>34</v>
      </c>
      <c r="I3150" t="s">
        <v>35</v>
      </c>
      <c r="J3150" t="s">
        <v>20186</v>
      </c>
      <c r="K3150" t="s">
        <v>76</v>
      </c>
    </row>
    <row r="3151" spans="1:11" x14ac:dyDescent="0.35">
      <c r="A3151">
        <v>7109</v>
      </c>
      <c r="B3151" t="s">
        <v>20190</v>
      </c>
      <c r="C3151">
        <v>27</v>
      </c>
      <c r="D3151" t="s">
        <v>20191</v>
      </c>
      <c r="E3151" t="s">
        <v>42</v>
      </c>
      <c r="F3151" t="s">
        <v>67</v>
      </c>
      <c r="G3151" t="s">
        <v>24</v>
      </c>
      <c r="H3151" t="s">
        <v>25</v>
      </c>
      <c r="I3151" t="s">
        <v>48</v>
      </c>
      <c r="J3151" t="s">
        <v>20192</v>
      </c>
      <c r="K3151" t="s">
        <v>76</v>
      </c>
    </row>
    <row r="3152" spans="1:11" x14ac:dyDescent="0.35">
      <c r="A3152">
        <v>7110</v>
      </c>
      <c r="B3152" t="s">
        <v>20193</v>
      </c>
      <c r="C3152">
        <v>29</v>
      </c>
      <c r="D3152" t="s">
        <v>20194</v>
      </c>
      <c r="E3152" t="s">
        <v>22</v>
      </c>
      <c r="F3152" t="s">
        <v>149</v>
      </c>
      <c r="G3152" t="s">
        <v>120</v>
      </c>
      <c r="H3152" t="s">
        <v>57</v>
      </c>
      <c r="I3152" t="s">
        <v>48</v>
      </c>
      <c r="J3152" t="s">
        <v>20195</v>
      </c>
      <c r="K3152" t="s">
        <v>19</v>
      </c>
    </row>
    <row r="3153" spans="1:11" x14ac:dyDescent="0.35">
      <c r="A3153">
        <v>7111</v>
      </c>
      <c r="B3153" t="s">
        <v>2338</v>
      </c>
      <c r="C3153">
        <v>26</v>
      </c>
      <c r="D3153" t="s">
        <v>20196</v>
      </c>
      <c r="E3153" t="s">
        <v>177</v>
      </c>
      <c r="F3153" t="s">
        <v>34</v>
      </c>
      <c r="G3153" t="s">
        <v>41</v>
      </c>
      <c r="H3153" t="s">
        <v>42</v>
      </c>
      <c r="I3153" t="s">
        <v>153</v>
      </c>
      <c r="J3153">
        <v>7913253464</v>
      </c>
      <c r="K3153" t="s">
        <v>28</v>
      </c>
    </row>
    <row r="3154" spans="1:11" x14ac:dyDescent="0.35">
      <c r="A3154">
        <v>7114</v>
      </c>
      <c r="B3154" t="s">
        <v>20203</v>
      </c>
      <c r="C3154">
        <v>28</v>
      </c>
      <c r="D3154" t="s">
        <v>20204</v>
      </c>
      <c r="E3154" t="s">
        <v>149</v>
      </c>
      <c r="F3154" t="s">
        <v>32</v>
      </c>
      <c r="G3154" t="s">
        <v>24</v>
      </c>
      <c r="H3154" t="s">
        <v>25</v>
      </c>
      <c r="I3154" t="s">
        <v>63</v>
      </c>
      <c r="J3154" t="s">
        <v>20205</v>
      </c>
      <c r="K3154" t="s">
        <v>44</v>
      </c>
    </row>
    <row r="3155" spans="1:11" x14ac:dyDescent="0.35">
      <c r="A3155">
        <v>7116</v>
      </c>
      <c r="B3155" t="s">
        <v>20209</v>
      </c>
      <c r="C3155">
        <v>26</v>
      </c>
      <c r="D3155" t="s">
        <v>20210</v>
      </c>
      <c r="E3155" t="s">
        <v>40</v>
      </c>
      <c r="F3155" t="s">
        <v>169</v>
      </c>
      <c r="G3155" t="s">
        <v>62</v>
      </c>
      <c r="H3155" t="s">
        <v>23</v>
      </c>
      <c r="I3155" t="s">
        <v>153</v>
      </c>
      <c r="J3155" t="s">
        <v>20211</v>
      </c>
      <c r="K3155" t="s">
        <v>19</v>
      </c>
    </row>
    <row r="3156" spans="1:11" x14ac:dyDescent="0.35">
      <c r="A3156">
        <v>7117</v>
      </c>
      <c r="B3156" t="s">
        <v>20212</v>
      </c>
      <c r="C3156">
        <v>29</v>
      </c>
      <c r="D3156" t="s">
        <v>20213</v>
      </c>
      <c r="E3156" t="s">
        <v>42</v>
      </c>
      <c r="F3156" t="s">
        <v>31</v>
      </c>
      <c r="G3156" t="s">
        <v>87</v>
      </c>
      <c r="H3156" t="s">
        <v>79</v>
      </c>
      <c r="I3156" t="s">
        <v>68</v>
      </c>
      <c r="J3156" t="s">
        <v>20214</v>
      </c>
      <c r="K3156" t="s">
        <v>44</v>
      </c>
    </row>
    <row r="3157" spans="1:11" x14ac:dyDescent="0.35">
      <c r="A3157">
        <v>7118</v>
      </c>
      <c r="B3157" t="s">
        <v>20215</v>
      </c>
      <c r="C3157">
        <v>26</v>
      </c>
      <c r="D3157" t="s">
        <v>20216</v>
      </c>
      <c r="E3157" t="s">
        <v>169</v>
      </c>
      <c r="F3157" t="s">
        <v>40</v>
      </c>
      <c r="G3157" t="s">
        <v>33</v>
      </c>
      <c r="H3157" t="s">
        <v>34</v>
      </c>
      <c r="I3157" t="s">
        <v>35</v>
      </c>
      <c r="J3157" t="s">
        <v>20217</v>
      </c>
      <c r="K3157" t="s">
        <v>44</v>
      </c>
    </row>
    <row r="3158" spans="1:11" x14ac:dyDescent="0.35">
      <c r="A3158">
        <v>7120</v>
      </c>
      <c r="B3158" t="s">
        <v>20221</v>
      </c>
      <c r="C3158">
        <v>26</v>
      </c>
      <c r="D3158" t="s">
        <v>20222</v>
      </c>
      <c r="E3158" t="s">
        <v>149</v>
      </c>
      <c r="F3158" t="s">
        <v>79</v>
      </c>
      <c r="G3158" t="s">
        <v>120</v>
      </c>
      <c r="H3158" t="s">
        <v>57</v>
      </c>
      <c r="I3158" t="s">
        <v>153</v>
      </c>
      <c r="J3158" t="s">
        <v>20223</v>
      </c>
      <c r="K3158" t="s">
        <v>76</v>
      </c>
    </row>
    <row r="3159" spans="1:11" x14ac:dyDescent="0.35">
      <c r="A3159">
        <v>7121</v>
      </c>
      <c r="B3159" t="s">
        <v>20224</v>
      </c>
      <c r="C3159">
        <v>30</v>
      </c>
      <c r="D3159" t="s">
        <v>20225</v>
      </c>
      <c r="E3159" t="s">
        <v>149</v>
      </c>
      <c r="F3159" t="s">
        <v>169</v>
      </c>
      <c r="G3159" t="s">
        <v>52</v>
      </c>
      <c r="H3159" t="s">
        <v>13</v>
      </c>
      <c r="I3159" t="s">
        <v>53</v>
      </c>
      <c r="J3159" t="s">
        <v>20226</v>
      </c>
      <c r="K3159" t="s">
        <v>44</v>
      </c>
    </row>
    <row r="3160" spans="1:11" x14ac:dyDescent="0.35">
      <c r="A3160">
        <v>7123</v>
      </c>
      <c r="B3160" t="s">
        <v>20229</v>
      </c>
      <c r="C3160">
        <v>28</v>
      </c>
      <c r="D3160" t="s">
        <v>20230</v>
      </c>
      <c r="E3160" t="s">
        <v>67</v>
      </c>
      <c r="F3160" t="s">
        <v>16</v>
      </c>
      <c r="G3160" t="s">
        <v>47</v>
      </c>
      <c r="H3160" t="s">
        <v>31</v>
      </c>
      <c r="I3160" t="s">
        <v>26</v>
      </c>
      <c r="J3160" t="s">
        <v>20231</v>
      </c>
      <c r="K3160" t="s">
        <v>28</v>
      </c>
    </row>
    <row r="3161" spans="1:11" x14ac:dyDescent="0.35">
      <c r="A3161">
        <v>7124</v>
      </c>
      <c r="B3161" t="s">
        <v>20232</v>
      </c>
      <c r="C3161">
        <v>26</v>
      </c>
      <c r="D3161" t="s">
        <v>20233</v>
      </c>
      <c r="E3161" t="s">
        <v>31</v>
      </c>
      <c r="F3161" t="s">
        <v>133</v>
      </c>
      <c r="G3161" t="s">
        <v>52</v>
      </c>
      <c r="H3161" t="s">
        <v>13</v>
      </c>
      <c r="I3161" t="s">
        <v>91</v>
      </c>
      <c r="J3161" t="s">
        <v>20234</v>
      </c>
      <c r="K3161" t="s">
        <v>37</v>
      </c>
    </row>
    <row r="3162" spans="1:11" x14ac:dyDescent="0.35">
      <c r="A3162">
        <v>7128</v>
      </c>
      <c r="B3162" t="s">
        <v>20244</v>
      </c>
      <c r="C3162">
        <v>28</v>
      </c>
      <c r="D3162" t="s">
        <v>20245</v>
      </c>
      <c r="E3162" t="s">
        <v>25</v>
      </c>
      <c r="F3162" t="s">
        <v>177</v>
      </c>
      <c r="G3162" t="s">
        <v>62</v>
      </c>
      <c r="H3162" t="s">
        <v>23</v>
      </c>
      <c r="I3162" t="s">
        <v>153</v>
      </c>
      <c r="J3162" t="s">
        <v>20246</v>
      </c>
      <c r="K3162" t="s">
        <v>19</v>
      </c>
    </row>
    <row r="3163" spans="1:11" x14ac:dyDescent="0.35">
      <c r="A3163">
        <v>7130</v>
      </c>
      <c r="B3163" t="s">
        <v>20250</v>
      </c>
      <c r="C3163">
        <v>28</v>
      </c>
      <c r="D3163" t="s">
        <v>20251</v>
      </c>
      <c r="E3163" t="s">
        <v>57</v>
      </c>
      <c r="F3163" t="s">
        <v>149</v>
      </c>
      <c r="G3163" t="s">
        <v>24</v>
      </c>
      <c r="H3163" t="s">
        <v>25</v>
      </c>
      <c r="I3163" t="s">
        <v>35</v>
      </c>
      <c r="J3163">
        <f>1-968-747-8600</f>
        <v>-10314</v>
      </c>
      <c r="K3163" t="s">
        <v>37</v>
      </c>
    </row>
    <row r="3164" spans="1:11" x14ac:dyDescent="0.35">
      <c r="A3164">
        <v>7133</v>
      </c>
      <c r="B3164" t="s">
        <v>20258</v>
      </c>
      <c r="C3164">
        <v>30</v>
      </c>
      <c r="D3164" t="s">
        <v>20259</v>
      </c>
      <c r="E3164" t="s">
        <v>23</v>
      </c>
      <c r="F3164" t="s">
        <v>31</v>
      </c>
      <c r="G3164" t="s">
        <v>120</v>
      </c>
      <c r="H3164" t="s">
        <v>57</v>
      </c>
      <c r="I3164" t="s">
        <v>35</v>
      </c>
      <c r="J3164" t="s">
        <v>20260</v>
      </c>
      <c r="K3164" t="s">
        <v>19</v>
      </c>
    </row>
    <row r="3165" spans="1:11" x14ac:dyDescent="0.35">
      <c r="A3165">
        <v>7134</v>
      </c>
      <c r="B3165" t="s">
        <v>20261</v>
      </c>
      <c r="C3165">
        <v>27</v>
      </c>
      <c r="D3165" t="s">
        <v>20262</v>
      </c>
      <c r="E3165" t="s">
        <v>149</v>
      </c>
      <c r="F3165" t="s">
        <v>67</v>
      </c>
      <c r="G3165" t="s">
        <v>24</v>
      </c>
      <c r="H3165" t="s">
        <v>25</v>
      </c>
      <c r="I3165" t="s">
        <v>48</v>
      </c>
      <c r="J3165" t="s">
        <v>20263</v>
      </c>
      <c r="K3165" t="s">
        <v>37</v>
      </c>
    </row>
    <row r="3166" spans="1:11" x14ac:dyDescent="0.35">
      <c r="A3166">
        <v>7136</v>
      </c>
      <c r="B3166" t="s">
        <v>20267</v>
      </c>
      <c r="C3166">
        <v>30</v>
      </c>
      <c r="D3166" t="s">
        <v>20268</v>
      </c>
      <c r="E3166" t="s">
        <v>42</v>
      </c>
      <c r="F3166" t="s">
        <v>133</v>
      </c>
      <c r="G3166" t="s">
        <v>47</v>
      </c>
      <c r="H3166" t="s">
        <v>31</v>
      </c>
      <c r="I3166" t="s">
        <v>102</v>
      </c>
      <c r="J3166" t="s">
        <v>20269</v>
      </c>
      <c r="K3166" t="s">
        <v>76</v>
      </c>
    </row>
    <row r="3167" spans="1:11" x14ac:dyDescent="0.35">
      <c r="A3167">
        <v>7139</v>
      </c>
      <c r="B3167" t="s">
        <v>20275</v>
      </c>
      <c r="C3167">
        <v>30</v>
      </c>
      <c r="D3167" t="s">
        <v>20276</v>
      </c>
      <c r="E3167" t="s">
        <v>149</v>
      </c>
      <c r="F3167" t="s">
        <v>13</v>
      </c>
      <c r="G3167" t="s">
        <v>15</v>
      </c>
      <c r="H3167" t="s">
        <v>16</v>
      </c>
      <c r="I3167" t="s">
        <v>17</v>
      </c>
      <c r="J3167" t="s">
        <v>20277</v>
      </c>
      <c r="K3167" t="s">
        <v>28</v>
      </c>
    </row>
    <row r="3168" spans="1:11" x14ac:dyDescent="0.35">
      <c r="A3168">
        <v>7140</v>
      </c>
      <c r="B3168" t="s">
        <v>20278</v>
      </c>
      <c r="C3168">
        <v>26</v>
      </c>
      <c r="D3168" t="s">
        <v>20279</v>
      </c>
      <c r="E3168" t="s">
        <v>79</v>
      </c>
      <c r="F3168" t="s">
        <v>23</v>
      </c>
      <c r="G3168" t="s">
        <v>33</v>
      </c>
      <c r="H3168" t="s">
        <v>34</v>
      </c>
      <c r="I3168" t="s">
        <v>17</v>
      </c>
      <c r="J3168" t="s">
        <v>20280</v>
      </c>
      <c r="K3168" t="s">
        <v>19</v>
      </c>
    </row>
    <row r="3169" spans="1:11" x14ac:dyDescent="0.35">
      <c r="A3169">
        <v>7141</v>
      </c>
      <c r="B3169" t="s">
        <v>20281</v>
      </c>
      <c r="C3169">
        <v>26</v>
      </c>
      <c r="D3169" t="s">
        <v>20282</v>
      </c>
      <c r="E3169" t="s">
        <v>177</v>
      </c>
      <c r="F3169" t="s">
        <v>31</v>
      </c>
      <c r="G3169" t="s">
        <v>120</v>
      </c>
      <c r="H3169" t="s">
        <v>57</v>
      </c>
      <c r="I3169" t="s">
        <v>48</v>
      </c>
      <c r="J3169" t="s">
        <v>20283</v>
      </c>
      <c r="K3169" t="s">
        <v>37</v>
      </c>
    </row>
    <row r="3170" spans="1:11" x14ac:dyDescent="0.35">
      <c r="A3170">
        <v>7142</v>
      </c>
      <c r="B3170" t="s">
        <v>9476</v>
      </c>
      <c r="C3170">
        <v>26</v>
      </c>
      <c r="D3170" t="s">
        <v>20284</v>
      </c>
      <c r="E3170" t="s">
        <v>133</v>
      </c>
      <c r="F3170" t="s">
        <v>13</v>
      </c>
      <c r="G3170" t="s">
        <v>87</v>
      </c>
      <c r="H3170" t="s">
        <v>79</v>
      </c>
      <c r="I3170" t="s">
        <v>48</v>
      </c>
      <c r="J3170" t="s">
        <v>20285</v>
      </c>
      <c r="K3170" t="s">
        <v>37</v>
      </c>
    </row>
    <row r="3171" spans="1:11" x14ac:dyDescent="0.35">
      <c r="A3171">
        <v>7148</v>
      </c>
      <c r="B3171" t="s">
        <v>20300</v>
      </c>
      <c r="C3171">
        <v>28</v>
      </c>
      <c r="D3171" t="s">
        <v>20301</v>
      </c>
      <c r="E3171" t="s">
        <v>14</v>
      </c>
      <c r="F3171" t="s">
        <v>149</v>
      </c>
      <c r="G3171" t="s">
        <v>24</v>
      </c>
      <c r="H3171" t="s">
        <v>25</v>
      </c>
      <c r="I3171" t="s">
        <v>63</v>
      </c>
      <c r="J3171">
        <f>1-883-875-7876</f>
        <v>-9633</v>
      </c>
      <c r="K3171" t="s">
        <v>28</v>
      </c>
    </row>
    <row r="3172" spans="1:11" x14ac:dyDescent="0.35">
      <c r="A3172">
        <v>7150</v>
      </c>
      <c r="B3172" t="s">
        <v>1696</v>
      </c>
      <c r="C3172">
        <v>27</v>
      </c>
      <c r="D3172" t="s">
        <v>20304</v>
      </c>
      <c r="E3172" t="s">
        <v>169</v>
      </c>
      <c r="F3172" t="s">
        <v>22</v>
      </c>
      <c r="G3172" t="s">
        <v>41</v>
      </c>
      <c r="H3172" t="s">
        <v>42</v>
      </c>
      <c r="I3172" t="s">
        <v>26</v>
      </c>
      <c r="J3172" t="s">
        <v>20305</v>
      </c>
      <c r="K3172" t="s">
        <v>28</v>
      </c>
    </row>
    <row r="3173" spans="1:11" x14ac:dyDescent="0.35">
      <c r="A3173">
        <v>7153</v>
      </c>
      <c r="B3173" t="s">
        <v>20312</v>
      </c>
      <c r="C3173">
        <v>28</v>
      </c>
      <c r="D3173" t="s">
        <v>20313</v>
      </c>
      <c r="E3173" t="s">
        <v>34</v>
      </c>
      <c r="F3173" t="s">
        <v>14</v>
      </c>
      <c r="G3173" t="s">
        <v>33</v>
      </c>
      <c r="H3173" t="s">
        <v>34</v>
      </c>
      <c r="I3173" t="s">
        <v>48</v>
      </c>
      <c r="J3173" t="s">
        <v>20314</v>
      </c>
      <c r="K3173" t="s">
        <v>28</v>
      </c>
    </row>
    <row r="3174" spans="1:11" x14ac:dyDescent="0.35">
      <c r="A3174">
        <v>7154</v>
      </c>
      <c r="B3174" t="s">
        <v>20315</v>
      </c>
      <c r="C3174">
        <v>29</v>
      </c>
      <c r="D3174" t="s">
        <v>20316</v>
      </c>
      <c r="E3174" t="s">
        <v>32</v>
      </c>
      <c r="F3174" t="s">
        <v>149</v>
      </c>
      <c r="G3174" t="s">
        <v>80</v>
      </c>
      <c r="H3174" t="s">
        <v>32</v>
      </c>
      <c r="I3174" t="s">
        <v>26</v>
      </c>
      <c r="J3174" t="s">
        <v>20317</v>
      </c>
      <c r="K3174" t="s">
        <v>44</v>
      </c>
    </row>
    <row r="3175" spans="1:11" x14ac:dyDescent="0.35">
      <c r="A3175">
        <v>7156</v>
      </c>
      <c r="B3175" t="s">
        <v>20321</v>
      </c>
      <c r="C3175">
        <v>26</v>
      </c>
      <c r="D3175" t="s">
        <v>20322</v>
      </c>
      <c r="E3175" t="s">
        <v>40</v>
      </c>
      <c r="F3175" t="s">
        <v>57</v>
      </c>
      <c r="G3175" t="s">
        <v>87</v>
      </c>
      <c r="H3175" t="s">
        <v>79</v>
      </c>
      <c r="I3175" t="s">
        <v>116</v>
      </c>
      <c r="J3175" t="s">
        <v>20323</v>
      </c>
      <c r="K3175" t="s">
        <v>28</v>
      </c>
    </row>
    <row r="3176" spans="1:11" x14ac:dyDescent="0.35">
      <c r="A3176">
        <v>7157</v>
      </c>
      <c r="B3176" t="s">
        <v>20324</v>
      </c>
      <c r="C3176">
        <v>27</v>
      </c>
      <c r="D3176" t="s">
        <v>20325</v>
      </c>
      <c r="E3176" t="s">
        <v>101</v>
      </c>
      <c r="F3176" t="s">
        <v>32</v>
      </c>
      <c r="G3176" t="s">
        <v>41</v>
      </c>
      <c r="H3176" t="s">
        <v>42</v>
      </c>
      <c r="I3176" t="s">
        <v>63</v>
      </c>
      <c r="J3176">
        <v>6776255792</v>
      </c>
      <c r="K3176" t="s">
        <v>28</v>
      </c>
    </row>
    <row r="3177" spans="1:11" x14ac:dyDescent="0.35">
      <c r="A3177">
        <v>7158</v>
      </c>
      <c r="B3177" t="s">
        <v>20326</v>
      </c>
      <c r="C3177">
        <v>29</v>
      </c>
      <c r="D3177" t="s">
        <v>20327</v>
      </c>
      <c r="E3177" t="s">
        <v>79</v>
      </c>
      <c r="F3177" t="s">
        <v>177</v>
      </c>
      <c r="G3177" t="s">
        <v>41</v>
      </c>
      <c r="H3177" t="s">
        <v>42</v>
      </c>
      <c r="I3177" t="s">
        <v>88</v>
      </c>
      <c r="J3177" t="s">
        <v>20328</v>
      </c>
      <c r="K3177" t="s">
        <v>28</v>
      </c>
    </row>
    <row r="3178" spans="1:11" x14ac:dyDescent="0.35">
      <c r="A3178">
        <v>7160</v>
      </c>
      <c r="B3178" t="s">
        <v>1800</v>
      </c>
      <c r="C3178">
        <v>27</v>
      </c>
      <c r="D3178" t="s">
        <v>20331</v>
      </c>
      <c r="E3178" t="s">
        <v>101</v>
      </c>
      <c r="F3178" t="s">
        <v>42</v>
      </c>
      <c r="G3178" t="s">
        <v>41</v>
      </c>
      <c r="H3178" t="s">
        <v>42</v>
      </c>
      <c r="I3178" t="s">
        <v>88</v>
      </c>
      <c r="J3178" t="s">
        <v>20332</v>
      </c>
      <c r="K3178" t="s">
        <v>19</v>
      </c>
    </row>
    <row r="3179" spans="1:11" x14ac:dyDescent="0.35">
      <c r="A3179">
        <v>7161</v>
      </c>
      <c r="B3179" t="s">
        <v>20333</v>
      </c>
      <c r="C3179">
        <v>30</v>
      </c>
      <c r="D3179" t="s">
        <v>20334</v>
      </c>
      <c r="E3179" t="s">
        <v>31</v>
      </c>
      <c r="F3179" t="s">
        <v>40</v>
      </c>
      <c r="G3179" t="s">
        <v>33</v>
      </c>
      <c r="H3179" t="s">
        <v>34</v>
      </c>
      <c r="I3179" t="s">
        <v>91</v>
      </c>
      <c r="J3179" t="s">
        <v>20335</v>
      </c>
      <c r="K3179" t="s">
        <v>37</v>
      </c>
    </row>
    <row r="3180" spans="1:11" x14ac:dyDescent="0.35">
      <c r="A3180">
        <v>7162</v>
      </c>
      <c r="B3180" t="s">
        <v>20336</v>
      </c>
      <c r="C3180">
        <v>27</v>
      </c>
      <c r="D3180" t="s">
        <v>20337</v>
      </c>
      <c r="E3180" t="s">
        <v>42</v>
      </c>
      <c r="F3180" t="s">
        <v>201</v>
      </c>
      <c r="G3180" t="s">
        <v>15</v>
      </c>
      <c r="H3180" t="s">
        <v>16</v>
      </c>
      <c r="I3180" t="s">
        <v>26</v>
      </c>
      <c r="J3180">
        <v>4061815110</v>
      </c>
      <c r="K3180" t="s">
        <v>37</v>
      </c>
    </row>
    <row r="3181" spans="1:11" x14ac:dyDescent="0.35">
      <c r="A3181">
        <v>7163</v>
      </c>
      <c r="B3181" t="s">
        <v>20338</v>
      </c>
      <c r="C3181">
        <v>28</v>
      </c>
      <c r="D3181" t="s">
        <v>20339</v>
      </c>
      <c r="E3181" t="s">
        <v>101</v>
      </c>
      <c r="F3181" t="s">
        <v>22</v>
      </c>
      <c r="G3181" t="s">
        <v>41</v>
      </c>
      <c r="H3181" t="s">
        <v>42</v>
      </c>
      <c r="I3181" t="s">
        <v>35</v>
      </c>
      <c r="J3181" t="s">
        <v>20340</v>
      </c>
      <c r="K3181" t="s">
        <v>76</v>
      </c>
    </row>
    <row r="3182" spans="1:11" x14ac:dyDescent="0.35">
      <c r="A3182">
        <v>7166</v>
      </c>
      <c r="B3182" t="s">
        <v>20347</v>
      </c>
      <c r="C3182">
        <v>27</v>
      </c>
      <c r="D3182" t="s">
        <v>20348</v>
      </c>
      <c r="E3182" t="s">
        <v>149</v>
      </c>
      <c r="F3182" t="s">
        <v>13</v>
      </c>
      <c r="G3182" t="s">
        <v>52</v>
      </c>
      <c r="H3182" t="s">
        <v>13</v>
      </c>
      <c r="I3182" t="s">
        <v>68</v>
      </c>
      <c r="J3182" t="s">
        <v>20349</v>
      </c>
      <c r="K3182" t="s">
        <v>19</v>
      </c>
    </row>
    <row r="3183" spans="1:11" x14ac:dyDescent="0.35">
      <c r="A3183">
        <v>7174</v>
      </c>
      <c r="B3183" t="s">
        <v>20369</v>
      </c>
      <c r="C3183">
        <v>29</v>
      </c>
      <c r="D3183" t="s">
        <v>20370</v>
      </c>
      <c r="E3183" t="s">
        <v>57</v>
      </c>
      <c r="F3183" t="s">
        <v>32</v>
      </c>
      <c r="G3183" t="s">
        <v>80</v>
      </c>
      <c r="H3183" t="s">
        <v>32</v>
      </c>
      <c r="I3183" t="s">
        <v>102</v>
      </c>
      <c r="J3183" t="s">
        <v>20371</v>
      </c>
      <c r="K3183" t="s">
        <v>37</v>
      </c>
    </row>
    <row r="3184" spans="1:11" x14ac:dyDescent="0.35">
      <c r="A3184">
        <v>7175</v>
      </c>
      <c r="B3184" t="s">
        <v>2755</v>
      </c>
      <c r="C3184">
        <v>26</v>
      </c>
      <c r="D3184" t="s">
        <v>20372</v>
      </c>
      <c r="E3184" t="s">
        <v>13</v>
      </c>
      <c r="F3184" t="s">
        <v>133</v>
      </c>
      <c r="G3184" t="s">
        <v>47</v>
      </c>
      <c r="H3184" t="s">
        <v>31</v>
      </c>
      <c r="I3184" t="s">
        <v>26</v>
      </c>
      <c r="J3184" t="s">
        <v>20373</v>
      </c>
      <c r="K3184" t="s">
        <v>19</v>
      </c>
    </row>
    <row r="3185" spans="1:11" x14ac:dyDescent="0.35">
      <c r="A3185">
        <v>7178</v>
      </c>
      <c r="B3185" t="s">
        <v>20380</v>
      </c>
      <c r="C3185">
        <v>27</v>
      </c>
      <c r="D3185" t="s">
        <v>20381</v>
      </c>
      <c r="E3185" t="s">
        <v>40</v>
      </c>
      <c r="F3185" t="s">
        <v>31</v>
      </c>
      <c r="G3185" t="s">
        <v>87</v>
      </c>
      <c r="H3185" t="s">
        <v>79</v>
      </c>
      <c r="I3185" t="s">
        <v>88</v>
      </c>
      <c r="J3185" t="s">
        <v>20382</v>
      </c>
      <c r="K3185" t="s">
        <v>76</v>
      </c>
    </row>
    <row r="3186" spans="1:11" x14ac:dyDescent="0.35">
      <c r="A3186">
        <v>7179</v>
      </c>
      <c r="B3186" t="s">
        <v>20383</v>
      </c>
      <c r="C3186">
        <v>30</v>
      </c>
      <c r="D3186" t="s">
        <v>20384</v>
      </c>
      <c r="E3186" t="s">
        <v>34</v>
      </c>
      <c r="F3186" t="s">
        <v>201</v>
      </c>
      <c r="G3186" t="s">
        <v>87</v>
      </c>
      <c r="H3186" t="s">
        <v>79</v>
      </c>
      <c r="I3186" t="s">
        <v>88</v>
      </c>
      <c r="J3186" t="s">
        <v>20385</v>
      </c>
      <c r="K3186" t="s">
        <v>19</v>
      </c>
    </row>
    <row r="3187" spans="1:11" x14ac:dyDescent="0.35">
      <c r="A3187">
        <v>7180</v>
      </c>
      <c r="B3187" t="s">
        <v>20386</v>
      </c>
      <c r="C3187">
        <v>26</v>
      </c>
      <c r="D3187" t="s">
        <v>20387</v>
      </c>
      <c r="E3187" t="s">
        <v>101</v>
      </c>
      <c r="F3187" t="s">
        <v>201</v>
      </c>
      <c r="G3187" t="s">
        <v>87</v>
      </c>
      <c r="H3187" t="s">
        <v>79</v>
      </c>
      <c r="I3187" t="s">
        <v>102</v>
      </c>
      <c r="J3187" t="s">
        <v>20388</v>
      </c>
      <c r="K3187" t="s">
        <v>19</v>
      </c>
    </row>
    <row r="3188" spans="1:11" x14ac:dyDescent="0.35">
      <c r="A3188">
        <v>7181</v>
      </c>
      <c r="B3188" t="s">
        <v>20389</v>
      </c>
      <c r="C3188">
        <v>30</v>
      </c>
      <c r="D3188" t="s">
        <v>20390</v>
      </c>
      <c r="E3188" t="s">
        <v>57</v>
      </c>
      <c r="F3188" t="s">
        <v>25</v>
      </c>
      <c r="G3188" t="s">
        <v>120</v>
      </c>
      <c r="H3188" t="s">
        <v>57</v>
      </c>
      <c r="I3188" t="s">
        <v>63</v>
      </c>
      <c r="J3188" t="s">
        <v>20391</v>
      </c>
      <c r="K3188" t="s">
        <v>37</v>
      </c>
    </row>
    <row r="3189" spans="1:11" x14ac:dyDescent="0.35">
      <c r="A3189">
        <v>7183</v>
      </c>
      <c r="B3189" t="s">
        <v>20395</v>
      </c>
      <c r="C3189">
        <v>28</v>
      </c>
      <c r="D3189" t="s">
        <v>20396</v>
      </c>
      <c r="E3189" t="s">
        <v>32</v>
      </c>
      <c r="F3189" t="s">
        <v>133</v>
      </c>
      <c r="G3189" t="s">
        <v>120</v>
      </c>
      <c r="H3189" t="s">
        <v>57</v>
      </c>
      <c r="I3189" t="s">
        <v>48</v>
      </c>
      <c r="J3189" t="s">
        <v>20397</v>
      </c>
      <c r="K3189" t="s">
        <v>76</v>
      </c>
    </row>
    <row r="3190" spans="1:11" x14ac:dyDescent="0.35">
      <c r="A3190">
        <v>7184</v>
      </c>
      <c r="B3190" t="s">
        <v>20398</v>
      </c>
      <c r="C3190">
        <v>26</v>
      </c>
      <c r="D3190" t="s">
        <v>20399</v>
      </c>
      <c r="E3190" t="s">
        <v>101</v>
      </c>
      <c r="F3190" t="s">
        <v>31</v>
      </c>
      <c r="G3190" t="s">
        <v>47</v>
      </c>
      <c r="H3190" t="s">
        <v>31</v>
      </c>
      <c r="I3190" t="s">
        <v>170</v>
      </c>
      <c r="J3190" t="s">
        <v>20400</v>
      </c>
      <c r="K3190" t="s">
        <v>76</v>
      </c>
    </row>
    <row r="3191" spans="1:11" x14ac:dyDescent="0.35">
      <c r="A3191">
        <v>7185</v>
      </c>
      <c r="B3191" t="s">
        <v>20401</v>
      </c>
      <c r="C3191">
        <v>30</v>
      </c>
      <c r="D3191" t="s">
        <v>20402</v>
      </c>
      <c r="E3191" t="s">
        <v>31</v>
      </c>
      <c r="F3191" t="s">
        <v>32</v>
      </c>
      <c r="G3191" t="s">
        <v>87</v>
      </c>
      <c r="H3191" t="s">
        <v>79</v>
      </c>
      <c r="I3191" t="s">
        <v>146</v>
      </c>
      <c r="J3191" t="s">
        <v>20403</v>
      </c>
      <c r="K3191" t="s">
        <v>19</v>
      </c>
    </row>
    <row r="3192" spans="1:11" x14ac:dyDescent="0.35">
      <c r="A3192">
        <v>7186</v>
      </c>
      <c r="B3192" t="s">
        <v>20404</v>
      </c>
      <c r="C3192">
        <v>27</v>
      </c>
      <c r="D3192" t="s">
        <v>20405</v>
      </c>
      <c r="E3192" t="s">
        <v>177</v>
      </c>
      <c r="F3192" t="s">
        <v>16</v>
      </c>
      <c r="G3192" t="s">
        <v>24</v>
      </c>
      <c r="H3192" t="s">
        <v>25</v>
      </c>
      <c r="I3192" t="s">
        <v>63</v>
      </c>
      <c r="J3192">
        <v>2396025379</v>
      </c>
      <c r="K3192" t="s">
        <v>19</v>
      </c>
    </row>
    <row r="3193" spans="1:11" x14ac:dyDescent="0.35">
      <c r="A3193">
        <v>7187</v>
      </c>
      <c r="B3193" t="s">
        <v>20406</v>
      </c>
      <c r="C3193">
        <v>26</v>
      </c>
      <c r="D3193" t="s">
        <v>20407</v>
      </c>
      <c r="E3193" t="s">
        <v>22</v>
      </c>
      <c r="F3193" t="s">
        <v>149</v>
      </c>
      <c r="G3193" t="s">
        <v>80</v>
      </c>
      <c r="H3193" t="s">
        <v>32</v>
      </c>
      <c r="I3193" t="s">
        <v>68</v>
      </c>
      <c r="J3193">
        <v>6978167417</v>
      </c>
      <c r="K3193" t="s">
        <v>76</v>
      </c>
    </row>
    <row r="3194" spans="1:11" x14ac:dyDescent="0.35">
      <c r="A3194">
        <v>7190</v>
      </c>
      <c r="B3194" t="s">
        <v>20414</v>
      </c>
      <c r="C3194">
        <v>29</v>
      </c>
      <c r="D3194" t="s">
        <v>20415</v>
      </c>
      <c r="E3194" t="s">
        <v>67</v>
      </c>
      <c r="F3194" t="s">
        <v>25</v>
      </c>
      <c r="G3194" t="s">
        <v>87</v>
      </c>
      <c r="H3194" t="s">
        <v>79</v>
      </c>
      <c r="I3194" t="s">
        <v>17</v>
      </c>
      <c r="J3194" t="s">
        <v>20416</v>
      </c>
      <c r="K3194" t="s">
        <v>76</v>
      </c>
    </row>
    <row r="3195" spans="1:11" x14ac:dyDescent="0.35">
      <c r="A3195">
        <v>7191</v>
      </c>
      <c r="B3195" t="s">
        <v>20417</v>
      </c>
      <c r="C3195">
        <v>26</v>
      </c>
      <c r="D3195" t="s">
        <v>20418</v>
      </c>
      <c r="E3195" t="s">
        <v>31</v>
      </c>
      <c r="F3195" t="s">
        <v>67</v>
      </c>
      <c r="G3195" t="s">
        <v>24</v>
      </c>
      <c r="H3195" t="s">
        <v>25</v>
      </c>
      <c r="I3195" t="s">
        <v>53</v>
      </c>
      <c r="J3195" t="s">
        <v>20419</v>
      </c>
      <c r="K3195" t="s">
        <v>76</v>
      </c>
    </row>
    <row r="3196" spans="1:11" x14ac:dyDescent="0.35">
      <c r="A3196">
        <v>7196</v>
      </c>
      <c r="B3196" t="s">
        <v>20431</v>
      </c>
      <c r="C3196">
        <v>26</v>
      </c>
      <c r="D3196" t="s">
        <v>20432</v>
      </c>
      <c r="E3196" t="s">
        <v>13</v>
      </c>
      <c r="F3196" t="s">
        <v>57</v>
      </c>
      <c r="G3196" t="s">
        <v>52</v>
      </c>
      <c r="H3196" t="s">
        <v>13</v>
      </c>
      <c r="I3196" t="s">
        <v>91</v>
      </c>
      <c r="J3196" t="s">
        <v>20433</v>
      </c>
      <c r="K3196" t="s">
        <v>37</v>
      </c>
    </row>
    <row r="3197" spans="1:11" x14ac:dyDescent="0.35">
      <c r="A3197">
        <v>7197</v>
      </c>
      <c r="B3197" t="s">
        <v>20434</v>
      </c>
      <c r="C3197">
        <v>26</v>
      </c>
      <c r="D3197" t="s">
        <v>20435</v>
      </c>
      <c r="E3197" t="s">
        <v>16</v>
      </c>
      <c r="F3197" t="s">
        <v>169</v>
      </c>
      <c r="G3197" t="s">
        <v>62</v>
      </c>
      <c r="H3197" t="s">
        <v>23</v>
      </c>
      <c r="I3197" t="s">
        <v>53</v>
      </c>
      <c r="J3197" t="s">
        <v>20436</v>
      </c>
      <c r="K3197" t="s">
        <v>37</v>
      </c>
    </row>
    <row r="3198" spans="1:11" x14ac:dyDescent="0.35">
      <c r="A3198">
        <v>7198</v>
      </c>
      <c r="B3198" t="s">
        <v>20437</v>
      </c>
      <c r="C3198">
        <v>27</v>
      </c>
      <c r="D3198" t="s">
        <v>20438</v>
      </c>
      <c r="E3198" t="s">
        <v>40</v>
      </c>
      <c r="F3198" t="s">
        <v>42</v>
      </c>
      <c r="G3198" t="s">
        <v>87</v>
      </c>
      <c r="H3198" t="s">
        <v>79</v>
      </c>
      <c r="I3198" t="s">
        <v>102</v>
      </c>
      <c r="J3198" t="s">
        <v>20439</v>
      </c>
      <c r="K3198" t="s">
        <v>19</v>
      </c>
    </row>
    <row r="3199" spans="1:11" x14ac:dyDescent="0.35">
      <c r="A3199">
        <v>7200</v>
      </c>
      <c r="B3199" t="s">
        <v>20443</v>
      </c>
      <c r="C3199">
        <v>28</v>
      </c>
      <c r="D3199" t="s">
        <v>20444</v>
      </c>
      <c r="E3199" t="s">
        <v>25</v>
      </c>
      <c r="F3199" t="s">
        <v>149</v>
      </c>
      <c r="G3199" t="s">
        <v>41</v>
      </c>
      <c r="H3199" t="s">
        <v>42</v>
      </c>
      <c r="I3199" t="s">
        <v>116</v>
      </c>
      <c r="J3199" t="s">
        <v>20445</v>
      </c>
      <c r="K3199" t="s">
        <v>44</v>
      </c>
    </row>
    <row r="3200" spans="1:11" x14ac:dyDescent="0.35">
      <c r="A3200">
        <v>7202</v>
      </c>
      <c r="B3200" t="s">
        <v>20449</v>
      </c>
      <c r="C3200">
        <v>30</v>
      </c>
      <c r="D3200" t="s">
        <v>20450</v>
      </c>
      <c r="E3200" t="s">
        <v>42</v>
      </c>
      <c r="F3200" t="s">
        <v>79</v>
      </c>
      <c r="G3200" t="s">
        <v>52</v>
      </c>
      <c r="H3200" t="s">
        <v>13</v>
      </c>
      <c r="I3200" t="s">
        <v>170</v>
      </c>
      <c r="J3200" t="s">
        <v>20451</v>
      </c>
      <c r="K3200" t="s">
        <v>76</v>
      </c>
    </row>
    <row r="3201" spans="1:11" x14ac:dyDescent="0.35">
      <c r="A3201">
        <v>7204</v>
      </c>
      <c r="B3201" t="s">
        <v>9227</v>
      </c>
      <c r="C3201">
        <v>28</v>
      </c>
      <c r="D3201" t="s">
        <v>20455</v>
      </c>
      <c r="E3201" t="s">
        <v>32</v>
      </c>
      <c r="F3201" t="s">
        <v>16</v>
      </c>
      <c r="G3201" t="s">
        <v>15</v>
      </c>
      <c r="H3201" t="s">
        <v>16</v>
      </c>
      <c r="I3201" t="s">
        <v>68</v>
      </c>
      <c r="J3201" t="s">
        <v>20456</v>
      </c>
      <c r="K3201" t="s">
        <v>28</v>
      </c>
    </row>
    <row r="3202" spans="1:11" x14ac:dyDescent="0.35">
      <c r="A3202">
        <v>7205</v>
      </c>
      <c r="B3202" t="s">
        <v>20457</v>
      </c>
      <c r="C3202">
        <v>26</v>
      </c>
      <c r="D3202" t="s">
        <v>20458</v>
      </c>
      <c r="E3202" t="s">
        <v>25</v>
      </c>
      <c r="F3202" t="s">
        <v>31</v>
      </c>
      <c r="G3202" t="s">
        <v>87</v>
      </c>
      <c r="H3202" t="s">
        <v>79</v>
      </c>
      <c r="I3202" t="s">
        <v>91</v>
      </c>
      <c r="J3202" t="s">
        <v>20459</v>
      </c>
      <c r="K3202" t="s">
        <v>19</v>
      </c>
    </row>
    <row r="3203" spans="1:11" x14ac:dyDescent="0.35">
      <c r="A3203">
        <v>7207</v>
      </c>
      <c r="B3203" t="s">
        <v>20463</v>
      </c>
      <c r="C3203">
        <v>29</v>
      </c>
      <c r="D3203" t="s">
        <v>20464</v>
      </c>
      <c r="E3203" t="s">
        <v>177</v>
      </c>
      <c r="F3203" t="s">
        <v>34</v>
      </c>
      <c r="G3203" t="s">
        <v>80</v>
      </c>
      <c r="H3203" t="s">
        <v>32</v>
      </c>
      <c r="I3203" t="s">
        <v>116</v>
      </c>
      <c r="J3203">
        <v>6366689173</v>
      </c>
      <c r="K3203" t="s">
        <v>37</v>
      </c>
    </row>
    <row r="3204" spans="1:11" x14ac:dyDescent="0.35">
      <c r="A3204">
        <v>7208</v>
      </c>
      <c r="B3204" t="s">
        <v>20465</v>
      </c>
      <c r="C3204">
        <v>30</v>
      </c>
      <c r="D3204" t="s">
        <v>20466</v>
      </c>
      <c r="E3204" t="s">
        <v>201</v>
      </c>
      <c r="F3204" t="s">
        <v>149</v>
      </c>
      <c r="G3204" t="s">
        <v>52</v>
      </c>
      <c r="H3204" t="s">
        <v>13</v>
      </c>
      <c r="I3204" t="s">
        <v>88</v>
      </c>
      <c r="J3204" t="s">
        <v>20467</v>
      </c>
      <c r="K3204" t="s">
        <v>37</v>
      </c>
    </row>
    <row r="3205" spans="1:11" x14ac:dyDescent="0.35">
      <c r="A3205">
        <v>7209</v>
      </c>
      <c r="B3205" t="s">
        <v>20468</v>
      </c>
      <c r="C3205">
        <v>28</v>
      </c>
      <c r="D3205" t="s">
        <v>20469</v>
      </c>
      <c r="E3205" t="s">
        <v>31</v>
      </c>
      <c r="F3205" t="s">
        <v>133</v>
      </c>
      <c r="G3205" t="s">
        <v>47</v>
      </c>
      <c r="H3205" t="s">
        <v>31</v>
      </c>
      <c r="I3205" t="s">
        <v>153</v>
      </c>
      <c r="J3205" t="s">
        <v>20470</v>
      </c>
      <c r="K3205" t="s">
        <v>76</v>
      </c>
    </row>
    <row r="3206" spans="1:11" x14ac:dyDescent="0.35">
      <c r="A3206">
        <v>7213</v>
      </c>
      <c r="B3206" t="s">
        <v>20480</v>
      </c>
      <c r="C3206">
        <v>29</v>
      </c>
      <c r="D3206" t="s">
        <v>20481</v>
      </c>
      <c r="E3206" t="s">
        <v>133</v>
      </c>
      <c r="F3206" t="s">
        <v>31</v>
      </c>
      <c r="G3206" t="s">
        <v>120</v>
      </c>
      <c r="H3206" t="s">
        <v>57</v>
      </c>
      <c r="I3206" t="s">
        <v>91</v>
      </c>
      <c r="J3206" t="s">
        <v>20482</v>
      </c>
      <c r="K3206" t="s">
        <v>28</v>
      </c>
    </row>
    <row r="3207" spans="1:11" x14ac:dyDescent="0.35">
      <c r="A3207">
        <v>7216</v>
      </c>
      <c r="B3207" t="s">
        <v>20489</v>
      </c>
      <c r="C3207">
        <v>27</v>
      </c>
      <c r="D3207" t="s">
        <v>20490</v>
      </c>
      <c r="E3207" t="s">
        <v>23</v>
      </c>
      <c r="F3207" t="s">
        <v>169</v>
      </c>
      <c r="G3207" t="s">
        <v>47</v>
      </c>
      <c r="H3207" t="s">
        <v>31</v>
      </c>
      <c r="I3207" t="s">
        <v>35</v>
      </c>
      <c r="J3207" t="s">
        <v>20491</v>
      </c>
      <c r="K3207" t="s">
        <v>44</v>
      </c>
    </row>
    <row r="3208" spans="1:11" x14ac:dyDescent="0.35">
      <c r="A3208">
        <v>7220</v>
      </c>
      <c r="B3208" t="s">
        <v>20501</v>
      </c>
      <c r="C3208">
        <v>28</v>
      </c>
      <c r="D3208" t="s">
        <v>20502</v>
      </c>
      <c r="E3208" t="s">
        <v>22</v>
      </c>
      <c r="F3208" t="s">
        <v>169</v>
      </c>
      <c r="G3208" t="s">
        <v>24</v>
      </c>
      <c r="H3208" t="s">
        <v>25</v>
      </c>
      <c r="I3208" t="s">
        <v>68</v>
      </c>
      <c r="J3208">
        <v>5217533053</v>
      </c>
      <c r="K3208" t="s">
        <v>44</v>
      </c>
    </row>
    <row r="3209" spans="1:11" x14ac:dyDescent="0.35">
      <c r="A3209">
        <v>7221</v>
      </c>
      <c r="B3209" t="s">
        <v>20503</v>
      </c>
      <c r="C3209">
        <v>28</v>
      </c>
      <c r="D3209" t="s">
        <v>20504</v>
      </c>
      <c r="E3209" t="s">
        <v>169</v>
      </c>
      <c r="F3209" t="s">
        <v>133</v>
      </c>
      <c r="G3209" t="s">
        <v>87</v>
      </c>
      <c r="H3209" t="s">
        <v>79</v>
      </c>
      <c r="I3209" t="s">
        <v>53</v>
      </c>
      <c r="J3209" t="s">
        <v>20505</v>
      </c>
      <c r="K3209" t="s">
        <v>28</v>
      </c>
    </row>
    <row r="3210" spans="1:11" x14ac:dyDescent="0.35">
      <c r="A3210">
        <v>7222</v>
      </c>
      <c r="B3210" t="s">
        <v>20506</v>
      </c>
      <c r="C3210">
        <v>26</v>
      </c>
      <c r="D3210" t="s">
        <v>20507</v>
      </c>
      <c r="E3210" t="s">
        <v>14</v>
      </c>
      <c r="F3210" t="s">
        <v>25</v>
      </c>
      <c r="G3210" t="s">
        <v>87</v>
      </c>
      <c r="H3210" t="s">
        <v>79</v>
      </c>
      <c r="I3210" t="s">
        <v>116</v>
      </c>
      <c r="J3210" t="s">
        <v>20508</v>
      </c>
      <c r="K3210" t="s">
        <v>37</v>
      </c>
    </row>
    <row r="3211" spans="1:11" x14ac:dyDescent="0.35">
      <c r="A3211">
        <v>7223</v>
      </c>
      <c r="B3211" t="s">
        <v>20509</v>
      </c>
      <c r="C3211">
        <v>27</v>
      </c>
      <c r="D3211" t="s">
        <v>20510</v>
      </c>
      <c r="E3211" t="s">
        <v>40</v>
      </c>
      <c r="F3211" t="s">
        <v>25</v>
      </c>
      <c r="G3211" t="s">
        <v>33</v>
      </c>
      <c r="H3211" t="s">
        <v>34</v>
      </c>
      <c r="I3211" t="s">
        <v>146</v>
      </c>
      <c r="J3211" t="s">
        <v>20511</v>
      </c>
      <c r="K3211" t="s">
        <v>76</v>
      </c>
    </row>
    <row r="3212" spans="1:11" x14ac:dyDescent="0.35">
      <c r="A3212">
        <v>7232</v>
      </c>
      <c r="B3212" t="s">
        <v>20535</v>
      </c>
      <c r="C3212">
        <v>29</v>
      </c>
      <c r="D3212" t="s">
        <v>20536</v>
      </c>
      <c r="E3212" t="s">
        <v>177</v>
      </c>
      <c r="F3212" t="s">
        <v>22</v>
      </c>
      <c r="G3212" t="s">
        <v>52</v>
      </c>
      <c r="H3212" t="s">
        <v>13</v>
      </c>
      <c r="I3212" t="s">
        <v>17</v>
      </c>
      <c r="J3212" t="s">
        <v>20537</v>
      </c>
      <c r="K3212" t="s">
        <v>37</v>
      </c>
    </row>
    <row r="3213" spans="1:11" x14ac:dyDescent="0.35">
      <c r="A3213">
        <v>7233</v>
      </c>
      <c r="B3213" t="s">
        <v>20538</v>
      </c>
      <c r="C3213">
        <v>29</v>
      </c>
      <c r="D3213" t="s">
        <v>20539</v>
      </c>
      <c r="E3213" t="s">
        <v>16</v>
      </c>
      <c r="F3213" t="s">
        <v>42</v>
      </c>
      <c r="G3213" t="s">
        <v>62</v>
      </c>
      <c r="H3213" t="s">
        <v>23</v>
      </c>
      <c r="I3213" t="s">
        <v>116</v>
      </c>
      <c r="J3213" t="s">
        <v>20540</v>
      </c>
      <c r="K3213" t="s">
        <v>19</v>
      </c>
    </row>
    <row r="3214" spans="1:11" x14ac:dyDescent="0.35">
      <c r="A3214">
        <v>7236</v>
      </c>
      <c r="B3214" t="s">
        <v>20545</v>
      </c>
      <c r="C3214">
        <v>29</v>
      </c>
      <c r="D3214" t="s">
        <v>20546</v>
      </c>
      <c r="E3214" t="s">
        <v>13</v>
      </c>
      <c r="F3214" t="s">
        <v>169</v>
      </c>
      <c r="G3214" t="s">
        <v>41</v>
      </c>
      <c r="H3214" t="s">
        <v>42</v>
      </c>
      <c r="I3214" t="s">
        <v>53</v>
      </c>
      <c r="J3214" t="s">
        <v>20547</v>
      </c>
      <c r="K3214" t="s">
        <v>19</v>
      </c>
    </row>
    <row r="3215" spans="1:11" x14ac:dyDescent="0.35">
      <c r="A3215">
        <v>7237</v>
      </c>
      <c r="B3215" t="s">
        <v>20548</v>
      </c>
      <c r="C3215">
        <v>28</v>
      </c>
      <c r="D3215" t="s">
        <v>20549</v>
      </c>
      <c r="E3215" t="s">
        <v>16</v>
      </c>
      <c r="F3215" t="s">
        <v>32</v>
      </c>
      <c r="G3215" t="s">
        <v>24</v>
      </c>
      <c r="H3215" t="s">
        <v>25</v>
      </c>
      <c r="I3215" t="s">
        <v>146</v>
      </c>
      <c r="J3215">
        <f>1-416-900-2271</f>
        <v>-3586</v>
      </c>
      <c r="K3215" t="s">
        <v>44</v>
      </c>
    </row>
    <row r="3216" spans="1:11" x14ac:dyDescent="0.35">
      <c r="A3216">
        <v>7239</v>
      </c>
      <c r="B3216" t="s">
        <v>20552</v>
      </c>
      <c r="C3216">
        <v>30</v>
      </c>
      <c r="D3216" t="s">
        <v>20553</v>
      </c>
      <c r="E3216" t="s">
        <v>16</v>
      </c>
      <c r="F3216" t="s">
        <v>25</v>
      </c>
      <c r="G3216" t="s">
        <v>62</v>
      </c>
      <c r="H3216" t="s">
        <v>23</v>
      </c>
      <c r="I3216" t="s">
        <v>58</v>
      </c>
      <c r="J3216" t="s">
        <v>20554</v>
      </c>
      <c r="K3216" t="s">
        <v>19</v>
      </c>
    </row>
    <row r="3217" spans="1:11" x14ac:dyDescent="0.35">
      <c r="A3217">
        <v>7240</v>
      </c>
      <c r="B3217" t="s">
        <v>20555</v>
      </c>
      <c r="C3217">
        <v>27</v>
      </c>
      <c r="D3217" t="s">
        <v>20556</v>
      </c>
      <c r="E3217" t="s">
        <v>101</v>
      </c>
      <c r="F3217" t="s">
        <v>32</v>
      </c>
      <c r="G3217" t="s">
        <v>47</v>
      </c>
      <c r="H3217" t="s">
        <v>31</v>
      </c>
      <c r="I3217" t="s">
        <v>146</v>
      </c>
      <c r="J3217" t="s">
        <v>20557</v>
      </c>
      <c r="K3217" t="s">
        <v>19</v>
      </c>
    </row>
    <row r="3218" spans="1:11" x14ac:dyDescent="0.35">
      <c r="A3218">
        <v>7245</v>
      </c>
      <c r="B3218" t="s">
        <v>20569</v>
      </c>
      <c r="C3218">
        <v>28</v>
      </c>
      <c r="D3218" t="s">
        <v>20570</v>
      </c>
      <c r="E3218" t="s">
        <v>25</v>
      </c>
      <c r="F3218" t="s">
        <v>201</v>
      </c>
      <c r="G3218" t="s">
        <v>120</v>
      </c>
      <c r="H3218" t="s">
        <v>57</v>
      </c>
      <c r="I3218" t="s">
        <v>170</v>
      </c>
      <c r="J3218" t="s">
        <v>20571</v>
      </c>
      <c r="K3218" t="s">
        <v>19</v>
      </c>
    </row>
    <row r="3219" spans="1:11" x14ac:dyDescent="0.35">
      <c r="A3219">
        <v>7246</v>
      </c>
      <c r="B3219" t="s">
        <v>20572</v>
      </c>
      <c r="C3219">
        <v>28</v>
      </c>
      <c r="D3219" t="s">
        <v>20573</v>
      </c>
      <c r="E3219" t="s">
        <v>42</v>
      </c>
      <c r="F3219" t="s">
        <v>133</v>
      </c>
      <c r="G3219" t="s">
        <v>80</v>
      </c>
      <c r="H3219" t="s">
        <v>32</v>
      </c>
      <c r="I3219" t="s">
        <v>53</v>
      </c>
      <c r="J3219" t="s">
        <v>20574</v>
      </c>
      <c r="K3219" t="s">
        <v>28</v>
      </c>
    </row>
    <row r="3220" spans="1:11" x14ac:dyDescent="0.35">
      <c r="A3220">
        <v>7247</v>
      </c>
      <c r="B3220" t="s">
        <v>20575</v>
      </c>
      <c r="C3220">
        <v>28</v>
      </c>
      <c r="D3220" t="s">
        <v>20576</v>
      </c>
      <c r="E3220" t="s">
        <v>101</v>
      </c>
      <c r="F3220" t="s">
        <v>101</v>
      </c>
      <c r="G3220" t="s">
        <v>15</v>
      </c>
      <c r="H3220" t="s">
        <v>16</v>
      </c>
      <c r="I3220" t="s">
        <v>48</v>
      </c>
      <c r="J3220" t="s">
        <v>20577</v>
      </c>
      <c r="K3220" t="s">
        <v>19</v>
      </c>
    </row>
    <row r="3221" spans="1:11" x14ac:dyDescent="0.35">
      <c r="A3221">
        <v>7251</v>
      </c>
      <c r="B3221" t="s">
        <v>20586</v>
      </c>
      <c r="C3221">
        <v>29</v>
      </c>
      <c r="D3221" t="s">
        <v>20587</v>
      </c>
      <c r="E3221" t="s">
        <v>25</v>
      </c>
      <c r="F3221" t="s">
        <v>25</v>
      </c>
      <c r="G3221" t="s">
        <v>24</v>
      </c>
      <c r="H3221" t="s">
        <v>25</v>
      </c>
      <c r="I3221" t="s">
        <v>88</v>
      </c>
      <c r="J3221" t="s">
        <v>20588</v>
      </c>
      <c r="K3221" t="s">
        <v>28</v>
      </c>
    </row>
    <row r="3222" spans="1:11" x14ac:dyDescent="0.35">
      <c r="A3222">
        <v>7255</v>
      </c>
      <c r="B3222" t="s">
        <v>20598</v>
      </c>
      <c r="C3222">
        <v>28</v>
      </c>
      <c r="D3222" t="s">
        <v>20599</v>
      </c>
      <c r="E3222" t="s">
        <v>169</v>
      </c>
      <c r="F3222" t="s">
        <v>14</v>
      </c>
      <c r="G3222" t="s">
        <v>33</v>
      </c>
      <c r="H3222" t="s">
        <v>34</v>
      </c>
      <c r="I3222" t="s">
        <v>68</v>
      </c>
      <c r="J3222" t="s">
        <v>20600</v>
      </c>
      <c r="K3222" t="s">
        <v>76</v>
      </c>
    </row>
    <row r="3223" spans="1:11" x14ac:dyDescent="0.35">
      <c r="A3223">
        <v>7256</v>
      </c>
      <c r="B3223" t="s">
        <v>20601</v>
      </c>
      <c r="C3223">
        <v>30</v>
      </c>
      <c r="D3223" t="s">
        <v>20602</v>
      </c>
      <c r="E3223" t="s">
        <v>177</v>
      </c>
      <c r="F3223" t="s">
        <v>40</v>
      </c>
      <c r="G3223" t="s">
        <v>24</v>
      </c>
      <c r="H3223" t="s">
        <v>25</v>
      </c>
      <c r="I3223" t="s">
        <v>170</v>
      </c>
      <c r="J3223" t="s">
        <v>20603</v>
      </c>
      <c r="K3223" t="s">
        <v>44</v>
      </c>
    </row>
    <row r="3224" spans="1:11" x14ac:dyDescent="0.35">
      <c r="A3224">
        <v>7259</v>
      </c>
      <c r="B3224" t="s">
        <v>20610</v>
      </c>
      <c r="C3224">
        <v>28</v>
      </c>
      <c r="D3224" t="s">
        <v>20611</v>
      </c>
      <c r="E3224" t="s">
        <v>22</v>
      </c>
      <c r="F3224" t="s">
        <v>31</v>
      </c>
      <c r="G3224" t="s">
        <v>80</v>
      </c>
      <c r="H3224" t="s">
        <v>32</v>
      </c>
      <c r="I3224" t="s">
        <v>153</v>
      </c>
      <c r="J3224" t="s">
        <v>20612</v>
      </c>
      <c r="K3224" t="s">
        <v>44</v>
      </c>
    </row>
    <row r="3225" spans="1:11" x14ac:dyDescent="0.35">
      <c r="A3225">
        <v>7260</v>
      </c>
      <c r="B3225" t="s">
        <v>20613</v>
      </c>
      <c r="C3225">
        <v>26</v>
      </c>
      <c r="D3225" t="s">
        <v>20614</v>
      </c>
      <c r="E3225" t="s">
        <v>42</v>
      </c>
      <c r="F3225" t="s">
        <v>32</v>
      </c>
      <c r="G3225" t="s">
        <v>52</v>
      </c>
      <c r="H3225" t="s">
        <v>13</v>
      </c>
      <c r="I3225" t="s">
        <v>153</v>
      </c>
      <c r="J3225">
        <f>1-373-0-5661</f>
        <v>-6033</v>
      </c>
      <c r="K3225" t="s">
        <v>28</v>
      </c>
    </row>
    <row r="3226" spans="1:11" x14ac:dyDescent="0.35">
      <c r="A3226">
        <v>7262</v>
      </c>
      <c r="B3226" t="s">
        <v>20617</v>
      </c>
      <c r="C3226">
        <v>28</v>
      </c>
      <c r="D3226" t="s">
        <v>20618</v>
      </c>
      <c r="E3226" t="s">
        <v>22</v>
      </c>
      <c r="F3226" t="s">
        <v>40</v>
      </c>
      <c r="G3226" t="s">
        <v>24</v>
      </c>
      <c r="H3226" t="s">
        <v>25</v>
      </c>
      <c r="I3226" t="s">
        <v>58</v>
      </c>
      <c r="J3226" t="s">
        <v>20619</v>
      </c>
      <c r="K3226" t="s">
        <v>28</v>
      </c>
    </row>
    <row r="3227" spans="1:11" x14ac:dyDescent="0.35">
      <c r="A3227">
        <v>7265</v>
      </c>
      <c r="B3227" t="s">
        <v>20626</v>
      </c>
      <c r="C3227">
        <v>27</v>
      </c>
      <c r="D3227" t="s">
        <v>20627</v>
      </c>
      <c r="E3227" t="s">
        <v>25</v>
      </c>
      <c r="F3227" t="s">
        <v>149</v>
      </c>
      <c r="G3227" t="s">
        <v>33</v>
      </c>
      <c r="H3227" t="s">
        <v>34</v>
      </c>
      <c r="I3227" t="s">
        <v>53</v>
      </c>
      <c r="J3227" t="s">
        <v>20628</v>
      </c>
      <c r="K3227" t="s">
        <v>28</v>
      </c>
    </row>
    <row r="3228" spans="1:11" x14ac:dyDescent="0.35">
      <c r="A3228">
        <v>7266</v>
      </c>
      <c r="B3228" t="s">
        <v>20629</v>
      </c>
      <c r="C3228">
        <v>27</v>
      </c>
      <c r="D3228" t="s">
        <v>20630</v>
      </c>
      <c r="E3228" t="s">
        <v>177</v>
      </c>
      <c r="F3228" t="s">
        <v>169</v>
      </c>
      <c r="G3228" t="s">
        <v>87</v>
      </c>
      <c r="H3228" t="s">
        <v>79</v>
      </c>
      <c r="I3228" t="s">
        <v>91</v>
      </c>
      <c r="J3228" t="s">
        <v>20631</v>
      </c>
      <c r="K3228" t="s">
        <v>19</v>
      </c>
    </row>
    <row r="3229" spans="1:11" x14ac:dyDescent="0.35">
      <c r="A3229">
        <v>7268</v>
      </c>
      <c r="B3229" t="s">
        <v>20635</v>
      </c>
      <c r="C3229">
        <v>30</v>
      </c>
      <c r="D3229" t="s">
        <v>20636</v>
      </c>
      <c r="E3229" t="s">
        <v>34</v>
      </c>
      <c r="F3229" t="s">
        <v>177</v>
      </c>
      <c r="G3229" t="s">
        <v>52</v>
      </c>
      <c r="H3229" t="s">
        <v>13</v>
      </c>
      <c r="I3229" t="s">
        <v>48</v>
      </c>
      <c r="J3229" t="s">
        <v>20637</v>
      </c>
      <c r="K3229" t="s">
        <v>19</v>
      </c>
    </row>
    <row r="3230" spans="1:11" x14ac:dyDescent="0.35">
      <c r="A3230">
        <v>7269</v>
      </c>
      <c r="B3230" t="s">
        <v>20638</v>
      </c>
      <c r="C3230">
        <v>27</v>
      </c>
      <c r="D3230" t="s">
        <v>20639</v>
      </c>
      <c r="E3230" t="s">
        <v>23</v>
      </c>
      <c r="F3230" t="s">
        <v>34</v>
      </c>
      <c r="G3230" t="s">
        <v>52</v>
      </c>
      <c r="H3230" t="s">
        <v>13</v>
      </c>
      <c r="I3230" t="s">
        <v>68</v>
      </c>
      <c r="J3230" t="s">
        <v>20640</v>
      </c>
      <c r="K3230" t="s">
        <v>19</v>
      </c>
    </row>
    <row r="3231" spans="1:11" x14ac:dyDescent="0.35">
      <c r="A3231">
        <v>7271</v>
      </c>
      <c r="B3231" t="s">
        <v>20644</v>
      </c>
      <c r="C3231">
        <v>30</v>
      </c>
      <c r="D3231" t="s">
        <v>20645</v>
      </c>
      <c r="E3231" t="s">
        <v>57</v>
      </c>
      <c r="F3231" t="s">
        <v>149</v>
      </c>
      <c r="G3231" t="s">
        <v>41</v>
      </c>
      <c r="H3231" t="s">
        <v>42</v>
      </c>
      <c r="I3231" t="s">
        <v>116</v>
      </c>
      <c r="J3231" t="s">
        <v>20646</v>
      </c>
      <c r="K3231" t="s">
        <v>28</v>
      </c>
    </row>
    <row r="3232" spans="1:11" x14ac:dyDescent="0.35">
      <c r="A3232">
        <v>7272</v>
      </c>
      <c r="B3232" t="s">
        <v>20647</v>
      </c>
      <c r="C3232">
        <v>29</v>
      </c>
      <c r="D3232" t="s">
        <v>20648</v>
      </c>
      <c r="E3232" t="s">
        <v>23</v>
      </c>
      <c r="F3232" t="s">
        <v>25</v>
      </c>
      <c r="G3232" t="s">
        <v>120</v>
      </c>
      <c r="H3232" t="s">
        <v>57</v>
      </c>
      <c r="I3232" t="s">
        <v>116</v>
      </c>
      <c r="J3232" t="s">
        <v>20649</v>
      </c>
      <c r="K3232" t="s">
        <v>44</v>
      </c>
    </row>
    <row r="3233" spans="1:11" x14ac:dyDescent="0.35">
      <c r="A3233">
        <v>7273</v>
      </c>
      <c r="B3233" t="s">
        <v>20650</v>
      </c>
      <c r="C3233">
        <v>29</v>
      </c>
      <c r="D3233" t="s">
        <v>20651</v>
      </c>
      <c r="E3233" t="s">
        <v>169</v>
      </c>
      <c r="F3233" t="s">
        <v>23</v>
      </c>
      <c r="G3233" t="s">
        <v>24</v>
      </c>
      <c r="H3233" t="s">
        <v>25</v>
      </c>
      <c r="I3233" t="s">
        <v>63</v>
      </c>
      <c r="J3233" t="s">
        <v>20652</v>
      </c>
      <c r="K3233" t="s">
        <v>44</v>
      </c>
    </row>
    <row r="3234" spans="1:11" x14ac:dyDescent="0.35">
      <c r="A3234">
        <v>7275</v>
      </c>
      <c r="B3234" t="s">
        <v>20656</v>
      </c>
      <c r="C3234">
        <v>29</v>
      </c>
      <c r="D3234" t="s">
        <v>20657</v>
      </c>
      <c r="E3234" t="s">
        <v>25</v>
      </c>
      <c r="F3234" t="s">
        <v>23</v>
      </c>
      <c r="G3234" t="s">
        <v>87</v>
      </c>
      <c r="H3234" t="s">
        <v>79</v>
      </c>
      <c r="I3234" t="s">
        <v>153</v>
      </c>
      <c r="J3234" t="s">
        <v>20658</v>
      </c>
      <c r="K3234" t="s">
        <v>19</v>
      </c>
    </row>
    <row r="3235" spans="1:11" x14ac:dyDescent="0.35">
      <c r="A3235">
        <v>7277</v>
      </c>
      <c r="B3235" t="s">
        <v>4409</v>
      </c>
      <c r="C3235">
        <v>27</v>
      </c>
      <c r="D3235" t="s">
        <v>20662</v>
      </c>
      <c r="E3235" t="s">
        <v>149</v>
      </c>
      <c r="F3235" t="s">
        <v>42</v>
      </c>
      <c r="G3235" t="s">
        <v>52</v>
      </c>
      <c r="H3235" t="s">
        <v>13</v>
      </c>
      <c r="I3235" t="s">
        <v>91</v>
      </c>
      <c r="J3235" t="s">
        <v>20663</v>
      </c>
      <c r="K3235" t="s">
        <v>76</v>
      </c>
    </row>
    <row r="3236" spans="1:11" x14ac:dyDescent="0.35">
      <c r="A3236">
        <v>7280</v>
      </c>
      <c r="B3236" t="s">
        <v>15793</v>
      </c>
      <c r="C3236">
        <v>28</v>
      </c>
      <c r="D3236" t="s">
        <v>20670</v>
      </c>
      <c r="E3236" t="s">
        <v>177</v>
      </c>
      <c r="F3236" t="s">
        <v>22</v>
      </c>
      <c r="G3236" t="s">
        <v>52</v>
      </c>
      <c r="H3236" t="s">
        <v>13</v>
      </c>
      <c r="I3236" t="s">
        <v>53</v>
      </c>
      <c r="J3236" t="s">
        <v>20671</v>
      </c>
      <c r="K3236" t="s">
        <v>19</v>
      </c>
    </row>
    <row r="3237" spans="1:11" x14ac:dyDescent="0.35">
      <c r="A3237">
        <v>7283</v>
      </c>
      <c r="B3237" t="s">
        <v>20678</v>
      </c>
      <c r="C3237">
        <v>26</v>
      </c>
      <c r="D3237" t="s">
        <v>20679</v>
      </c>
      <c r="E3237" t="s">
        <v>40</v>
      </c>
      <c r="F3237" t="s">
        <v>16</v>
      </c>
      <c r="G3237" t="s">
        <v>33</v>
      </c>
      <c r="H3237" t="s">
        <v>34</v>
      </c>
      <c r="I3237" t="s">
        <v>91</v>
      </c>
      <c r="J3237" t="s">
        <v>20680</v>
      </c>
      <c r="K3237" t="s">
        <v>44</v>
      </c>
    </row>
    <row r="3238" spans="1:11" x14ac:dyDescent="0.35">
      <c r="A3238">
        <v>7284</v>
      </c>
      <c r="B3238" t="s">
        <v>20681</v>
      </c>
      <c r="C3238">
        <v>29</v>
      </c>
      <c r="D3238" t="s">
        <v>20682</v>
      </c>
      <c r="E3238" t="s">
        <v>101</v>
      </c>
      <c r="F3238" t="s">
        <v>169</v>
      </c>
      <c r="G3238" t="s">
        <v>47</v>
      </c>
      <c r="H3238" t="s">
        <v>31</v>
      </c>
      <c r="I3238" t="s">
        <v>35</v>
      </c>
      <c r="J3238" t="s">
        <v>20683</v>
      </c>
      <c r="K3238" t="s">
        <v>44</v>
      </c>
    </row>
    <row r="3239" spans="1:11" x14ac:dyDescent="0.35">
      <c r="A3239">
        <v>7287</v>
      </c>
      <c r="B3239" t="s">
        <v>20689</v>
      </c>
      <c r="C3239">
        <v>28</v>
      </c>
      <c r="D3239" t="s">
        <v>20690</v>
      </c>
      <c r="E3239" t="s">
        <v>42</v>
      </c>
      <c r="F3239" t="s">
        <v>34</v>
      </c>
      <c r="G3239" t="s">
        <v>80</v>
      </c>
      <c r="H3239" t="s">
        <v>32</v>
      </c>
      <c r="I3239" t="s">
        <v>116</v>
      </c>
      <c r="J3239" t="s">
        <v>20691</v>
      </c>
      <c r="K3239" t="s">
        <v>19</v>
      </c>
    </row>
    <row r="3240" spans="1:11" x14ac:dyDescent="0.35">
      <c r="A3240">
        <v>7288</v>
      </c>
      <c r="B3240" t="s">
        <v>20692</v>
      </c>
      <c r="C3240">
        <v>28</v>
      </c>
      <c r="D3240" t="s">
        <v>20693</v>
      </c>
      <c r="E3240" t="s">
        <v>32</v>
      </c>
      <c r="F3240" t="s">
        <v>22</v>
      </c>
      <c r="G3240" t="s">
        <v>62</v>
      </c>
      <c r="H3240" t="s">
        <v>23</v>
      </c>
      <c r="I3240" t="s">
        <v>88</v>
      </c>
      <c r="J3240" s="1" t="s">
        <v>26033</v>
      </c>
      <c r="K3240" t="s">
        <v>19</v>
      </c>
    </row>
    <row r="3241" spans="1:11" x14ac:dyDescent="0.35">
      <c r="A3241">
        <v>7289</v>
      </c>
      <c r="B3241" t="s">
        <v>20694</v>
      </c>
      <c r="C3241">
        <v>29</v>
      </c>
      <c r="D3241" t="s">
        <v>20695</v>
      </c>
      <c r="E3241" t="s">
        <v>177</v>
      </c>
      <c r="F3241" t="s">
        <v>40</v>
      </c>
      <c r="G3241" t="s">
        <v>52</v>
      </c>
      <c r="H3241" t="s">
        <v>13</v>
      </c>
      <c r="I3241" t="s">
        <v>102</v>
      </c>
      <c r="J3241" t="s">
        <v>20696</v>
      </c>
      <c r="K3241" t="s">
        <v>76</v>
      </c>
    </row>
    <row r="3242" spans="1:11" x14ac:dyDescent="0.35">
      <c r="A3242">
        <v>7290</v>
      </c>
      <c r="B3242" t="s">
        <v>20697</v>
      </c>
      <c r="C3242">
        <v>27</v>
      </c>
      <c r="D3242" t="s">
        <v>20698</v>
      </c>
      <c r="E3242" t="s">
        <v>14</v>
      </c>
      <c r="F3242" t="s">
        <v>149</v>
      </c>
      <c r="G3242" t="s">
        <v>80</v>
      </c>
      <c r="H3242" t="s">
        <v>32</v>
      </c>
      <c r="I3242" t="s">
        <v>58</v>
      </c>
      <c r="J3242" t="s">
        <v>20699</v>
      </c>
      <c r="K3242" t="s">
        <v>28</v>
      </c>
    </row>
    <row r="3243" spans="1:11" x14ac:dyDescent="0.35">
      <c r="A3243">
        <v>7292</v>
      </c>
      <c r="B3243" t="s">
        <v>20703</v>
      </c>
      <c r="C3243">
        <v>29</v>
      </c>
      <c r="D3243" t="s">
        <v>20704</v>
      </c>
      <c r="E3243" t="s">
        <v>16</v>
      </c>
      <c r="F3243" t="s">
        <v>133</v>
      </c>
      <c r="G3243" t="s">
        <v>41</v>
      </c>
      <c r="H3243" t="s">
        <v>42</v>
      </c>
      <c r="I3243" t="s">
        <v>88</v>
      </c>
      <c r="J3243">
        <f>1-895-137-6040</f>
        <v>-7071</v>
      </c>
      <c r="K3243" t="s">
        <v>76</v>
      </c>
    </row>
    <row r="3244" spans="1:11" x14ac:dyDescent="0.35">
      <c r="A3244">
        <v>7293</v>
      </c>
      <c r="B3244" t="s">
        <v>20705</v>
      </c>
      <c r="C3244">
        <v>28</v>
      </c>
      <c r="D3244" t="s">
        <v>20706</v>
      </c>
      <c r="E3244" t="s">
        <v>177</v>
      </c>
      <c r="F3244" t="s">
        <v>101</v>
      </c>
      <c r="G3244" t="s">
        <v>15</v>
      </c>
      <c r="H3244" t="s">
        <v>16</v>
      </c>
      <c r="I3244" t="s">
        <v>53</v>
      </c>
      <c r="J3244" t="s">
        <v>20707</v>
      </c>
      <c r="K3244" t="s">
        <v>44</v>
      </c>
    </row>
    <row r="3245" spans="1:11" x14ac:dyDescent="0.35">
      <c r="A3245">
        <v>7294</v>
      </c>
      <c r="B3245" t="s">
        <v>20708</v>
      </c>
      <c r="C3245">
        <v>30</v>
      </c>
      <c r="D3245" t="s">
        <v>20709</v>
      </c>
      <c r="E3245" t="s">
        <v>42</v>
      </c>
      <c r="F3245" t="s">
        <v>169</v>
      </c>
      <c r="G3245" t="s">
        <v>33</v>
      </c>
      <c r="H3245" t="s">
        <v>34</v>
      </c>
      <c r="I3245" t="s">
        <v>116</v>
      </c>
      <c r="J3245" t="s">
        <v>20710</v>
      </c>
      <c r="K3245" t="s">
        <v>44</v>
      </c>
    </row>
    <row r="3246" spans="1:11" x14ac:dyDescent="0.35">
      <c r="A3246">
        <v>7296</v>
      </c>
      <c r="B3246" t="s">
        <v>20714</v>
      </c>
      <c r="C3246">
        <v>28</v>
      </c>
      <c r="D3246" t="s">
        <v>20715</v>
      </c>
      <c r="E3246" t="s">
        <v>169</v>
      </c>
      <c r="F3246" t="s">
        <v>16</v>
      </c>
      <c r="G3246" t="s">
        <v>15</v>
      </c>
      <c r="H3246" t="s">
        <v>16</v>
      </c>
      <c r="I3246" t="s">
        <v>68</v>
      </c>
      <c r="J3246" t="s">
        <v>20716</v>
      </c>
      <c r="K3246" t="s">
        <v>37</v>
      </c>
    </row>
    <row r="3247" spans="1:11" x14ac:dyDescent="0.35">
      <c r="A3247">
        <v>7299</v>
      </c>
      <c r="B3247" t="s">
        <v>20723</v>
      </c>
      <c r="C3247">
        <v>27</v>
      </c>
      <c r="D3247" t="s">
        <v>20724</v>
      </c>
      <c r="E3247" t="s">
        <v>32</v>
      </c>
      <c r="F3247" t="s">
        <v>16</v>
      </c>
      <c r="G3247" t="s">
        <v>80</v>
      </c>
      <c r="H3247" t="s">
        <v>32</v>
      </c>
      <c r="I3247" t="s">
        <v>68</v>
      </c>
      <c r="J3247" t="s">
        <v>20725</v>
      </c>
      <c r="K3247" t="s">
        <v>28</v>
      </c>
    </row>
    <row r="3248" spans="1:11" x14ac:dyDescent="0.35">
      <c r="A3248">
        <v>7301</v>
      </c>
      <c r="B3248" t="s">
        <v>20729</v>
      </c>
      <c r="C3248">
        <v>27</v>
      </c>
      <c r="D3248" t="s">
        <v>20730</v>
      </c>
      <c r="E3248" t="s">
        <v>79</v>
      </c>
      <c r="F3248" t="s">
        <v>14</v>
      </c>
      <c r="G3248" t="s">
        <v>80</v>
      </c>
      <c r="H3248" t="s">
        <v>32</v>
      </c>
      <c r="I3248" t="s">
        <v>53</v>
      </c>
      <c r="J3248" t="s">
        <v>20731</v>
      </c>
      <c r="K3248" t="s">
        <v>44</v>
      </c>
    </row>
    <row r="3249" spans="1:11" x14ac:dyDescent="0.35">
      <c r="A3249">
        <v>7303</v>
      </c>
      <c r="B3249" t="s">
        <v>20734</v>
      </c>
      <c r="C3249">
        <v>26</v>
      </c>
      <c r="D3249" t="s">
        <v>20735</v>
      </c>
      <c r="E3249" t="s">
        <v>34</v>
      </c>
      <c r="F3249" t="s">
        <v>34</v>
      </c>
      <c r="G3249" t="s">
        <v>47</v>
      </c>
      <c r="H3249" t="s">
        <v>31</v>
      </c>
      <c r="I3249" t="s">
        <v>146</v>
      </c>
      <c r="J3249" t="s">
        <v>20736</v>
      </c>
      <c r="K3249" t="s">
        <v>19</v>
      </c>
    </row>
    <row r="3250" spans="1:11" x14ac:dyDescent="0.35">
      <c r="A3250">
        <v>7304</v>
      </c>
      <c r="B3250" t="s">
        <v>20737</v>
      </c>
      <c r="C3250">
        <v>27</v>
      </c>
      <c r="D3250" t="s">
        <v>20738</v>
      </c>
      <c r="E3250" t="s">
        <v>101</v>
      </c>
      <c r="F3250" t="s">
        <v>32</v>
      </c>
      <c r="G3250" t="s">
        <v>15</v>
      </c>
      <c r="H3250" t="s">
        <v>16</v>
      </c>
      <c r="I3250" t="s">
        <v>146</v>
      </c>
      <c r="J3250" t="s">
        <v>20739</v>
      </c>
      <c r="K3250" t="s">
        <v>44</v>
      </c>
    </row>
    <row r="3251" spans="1:11" x14ac:dyDescent="0.35">
      <c r="A3251">
        <v>7306</v>
      </c>
      <c r="B3251" t="s">
        <v>20743</v>
      </c>
      <c r="C3251">
        <v>26</v>
      </c>
      <c r="D3251" t="s">
        <v>20744</v>
      </c>
      <c r="E3251" t="s">
        <v>40</v>
      </c>
      <c r="F3251" t="s">
        <v>40</v>
      </c>
      <c r="G3251" t="s">
        <v>15</v>
      </c>
      <c r="H3251" t="s">
        <v>16</v>
      </c>
      <c r="I3251" t="s">
        <v>146</v>
      </c>
      <c r="J3251" t="s">
        <v>20745</v>
      </c>
      <c r="K3251" t="s">
        <v>44</v>
      </c>
    </row>
    <row r="3252" spans="1:11" x14ac:dyDescent="0.35">
      <c r="A3252">
        <v>7308</v>
      </c>
      <c r="B3252" t="s">
        <v>20749</v>
      </c>
      <c r="C3252">
        <v>26</v>
      </c>
      <c r="D3252" t="s">
        <v>20750</v>
      </c>
      <c r="E3252" t="s">
        <v>32</v>
      </c>
      <c r="F3252" t="s">
        <v>13</v>
      </c>
      <c r="G3252" t="s">
        <v>87</v>
      </c>
      <c r="H3252" t="s">
        <v>79</v>
      </c>
      <c r="I3252" t="s">
        <v>26</v>
      </c>
      <c r="J3252" t="s">
        <v>20751</v>
      </c>
      <c r="K3252" t="s">
        <v>19</v>
      </c>
    </row>
    <row r="3253" spans="1:11" x14ac:dyDescent="0.35">
      <c r="A3253">
        <v>7311</v>
      </c>
      <c r="B3253" t="s">
        <v>20758</v>
      </c>
      <c r="C3253">
        <v>26</v>
      </c>
      <c r="D3253" t="s">
        <v>20759</v>
      </c>
      <c r="E3253" t="s">
        <v>14</v>
      </c>
      <c r="F3253" t="s">
        <v>32</v>
      </c>
      <c r="G3253" t="s">
        <v>80</v>
      </c>
      <c r="H3253" t="s">
        <v>32</v>
      </c>
      <c r="I3253" t="s">
        <v>53</v>
      </c>
      <c r="J3253" t="s">
        <v>20760</v>
      </c>
      <c r="K3253" t="s">
        <v>19</v>
      </c>
    </row>
    <row r="3254" spans="1:11" x14ac:dyDescent="0.35">
      <c r="A3254">
        <v>7313</v>
      </c>
      <c r="B3254" t="s">
        <v>20764</v>
      </c>
      <c r="C3254">
        <v>28</v>
      </c>
      <c r="D3254" t="s">
        <v>20765</v>
      </c>
      <c r="E3254" t="s">
        <v>42</v>
      </c>
      <c r="F3254" t="s">
        <v>31</v>
      </c>
      <c r="G3254" t="s">
        <v>87</v>
      </c>
      <c r="H3254" t="s">
        <v>79</v>
      </c>
      <c r="I3254" t="s">
        <v>35</v>
      </c>
      <c r="J3254" t="s">
        <v>20766</v>
      </c>
      <c r="K3254" t="s">
        <v>19</v>
      </c>
    </row>
    <row r="3255" spans="1:11" x14ac:dyDescent="0.35">
      <c r="A3255">
        <v>7314</v>
      </c>
      <c r="B3255" t="s">
        <v>20767</v>
      </c>
      <c r="C3255">
        <v>27</v>
      </c>
      <c r="D3255" t="s">
        <v>20768</v>
      </c>
      <c r="E3255" t="s">
        <v>79</v>
      </c>
      <c r="F3255" t="s">
        <v>67</v>
      </c>
      <c r="G3255" t="s">
        <v>120</v>
      </c>
      <c r="H3255" t="s">
        <v>57</v>
      </c>
      <c r="I3255" t="s">
        <v>88</v>
      </c>
      <c r="J3255" t="s">
        <v>20769</v>
      </c>
      <c r="K3255" t="s">
        <v>44</v>
      </c>
    </row>
    <row r="3256" spans="1:11" x14ac:dyDescent="0.35">
      <c r="A3256">
        <v>7322</v>
      </c>
      <c r="B3256" t="s">
        <v>20790</v>
      </c>
      <c r="C3256">
        <v>27</v>
      </c>
      <c r="D3256" t="s">
        <v>20791</v>
      </c>
      <c r="E3256" t="s">
        <v>13</v>
      </c>
      <c r="F3256" t="s">
        <v>32</v>
      </c>
      <c r="G3256" t="s">
        <v>24</v>
      </c>
      <c r="H3256" t="s">
        <v>25</v>
      </c>
      <c r="I3256" t="s">
        <v>63</v>
      </c>
      <c r="J3256" t="s">
        <v>20792</v>
      </c>
      <c r="K3256" t="s">
        <v>44</v>
      </c>
    </row>
    <row r="3257" spans="1:11" x14ac:dyDescent="0.35">
      <c r="A3257">
        <v>7325</v>
      </c>
      <c r="B3257" t="s">
        <v>20799</v>
      </c>
      <c r="C3257">
        <v>29</v>
      </c>
      <c r="D3257" t="s">
        <v>20800</v>
      </c>
      <c r="E3257" t="s">
        <v>40</v>
      </c>
      <c r="F3257" t="s">
        <v>79</v>
      </c>
      <c r="G3257" t="s">
        <v>24</v>
      </c>
      <c r="H3257" t="s">
        <v>25</v>
      </c>
      <c r="I3257" t="s">
        <v>170</v>
      </c>
      <c r="J3257" t="s">
        <v>20801</v>
      </c>
      <c r="K3257" t="s">
        <v>37</v>
      </c>
    </row>
    <row r="3258" spans="1:11" x14ac:dyDescent="0.35">
      <c r="A3258">
        <v>7328</v>
      </c>
      <c r="B3258" t="s">
        <v>20806</v>
      </c>
      <c r="C3258">
        <v>30</v>
      </c>
      <c r="D3258" t="s">
        <v>20807</v>
      </c>
      <c r="E3258" t="s">
        <v>149</v>
      </c>
      <c r="F3258" t="s">
        <v>101</v>
      </c>
      <c r="G3258" t="s">
        <v>62</v>
      </c>
      <c r="H3258" t="s">
        <v>23</v>
      </c>
      <c r="I3258" t="s">
        <v>58</v>
      </c>
      <c r="J3258" t="s">
        <v>20808</v>
      </c>
      <c r="K3258" t="s">
        <v>28</v>
      </c>
    </row>
    <row r="3259" spans="1:11" x14ac:dyDescent="0.35">
      <c r="A3259">
        <v>7330</v>
      </c>
      <c r="B3259" t="s">
        <v>20812</v>
      </c>
      <c r="C3259">
        <v>28</v>
      </c>
      <c r="D3259" t="s">
        <v>20813</v>
      </c>
      <c r="E3259" t="s">
        <v>32</v>
      </c>
      <c r="F3259" t="s">
        <v>22</v>
      </c>
      <c r="G3259" t="s">
        <v>41</v>
      </c>
      <c r="H3259" t="s">
        <v>42</v>
      </c>
      <c r="I3259" t="s">
        <v>53</v>
      </c>
      <c r="J3259" t="s">
        <v>20814</v>
      </c>
      <c r="K3259" t="s">
        <v>28</v>
      </c>
    </row>
    <row r="3260" spans="1:11" x14ac:dyDescent="0.35">
      <c r="A3260">
        <v>7332</v>
      </c>
      <c r="B3260" t="s">
        <v>20818</v>
      </c>
      <c r="C3260">
        <v>27</v>
      </c>
      <c r="D3260" t="s">
        <v>20819</v>
      </c>
      <c r="E3260" t="s">
        <v>67</v>
      </c>
      <c r="F3260" t="s">
        <v>149</v>
      </c>
      <c r="G3260" t="s">
        <v>41</v>
      </c>
      <c r="H3260" t="s">
        <v>42</v>
      </c>
      <c r="I3260" t="s">
        <v>102</v>
      </c>
      <c r="J3260" t="s">
        <v>20820</v>
      </c>
      <c r="K3260" t="s">
        <v>37</v>
      </c>
    </row>
    <row r="3261" spans="1:11" x14ac:dyDescent="0.35">
      <c r="A3261">
        <v>7333</v>
      </c>
      <c r="B3261" t="s">
        <v>20821</v>
      </c>
      <c r="C3261">
        <v>27</v>
      </c>
      <c r="D3261" t="s">
        <v>20822</v>
      </c>
      <c r="E3261" t="s">
        <v>23</v>
      </c>
      <c r="F3261" t="s">
        <v>40</v>
      </c>
      <c r="G3261" t="s">
        <v>24</v>
      </c>
      <c r="H3261" t="s">
        <v>25</v>
      </c>
      <c r="I3261" t="s">
        <v>68</v>
      </c>
      <c r="J3261" t="s">
        <v>20823</v>
      </c>
      <c r="K3261" t="s">
        <v>76</v>
      </c>
    </row>
    <row r="3262" spans="1:11" x14ac:dyDescent="0.35">
      <c r="A3262">
        <v>7335</v>
      </c>
      <c r="B3262" t="s">
        <v>7345</v>
      </c>
      <c r="C3262">
        <v>28</v>
      </c>
      <c r="D3262" t="s">
        <v>20827</v>
      </c>
      <c r="E3262" t="s">
        <v>16</v>
      </c>
      <c r="F3262" t="s">
        <v>149</v>
      </c>
      <c r="G3262" t="s">
        <v>33</v>
      </c>
      <c r="H3262" t="s">
        <v>34</v>
      </c>
      <c r="I3262" t="s">
        <v>58</v>
      </c>
      <c r="J3262" t="s">
        <v>20828</v>
      </c>
      <c r="K3262" t="s">
        <v>44</v>
      </c>
    </row>
    <row r="3263" spans="1:11" x14ac:dyDescent="0.35">
      <c r="A3263">
        <v>7336</v>
      </c>
      <c r="B3263" t="s">
        <v>20829</v>
      </c>
      <c r="C3263">
        <v>26</v>
      </c>
      <c r="D3263" t="s">
        <v>20830</v>
      </c>
      <c r="E3263" t="s">
        <v>149</v>
      </c>
      <c r="F3263" t="s">
        <v>34</v>
      </c>
      <c r="G3263" t="s">
        <v>87</v>
      </c>
      <c r="H3263" t="s">
        <v>79</v>
      </c>
      <c r="I3263" t="s">
        <v>17</v>
      </c>
      <c r="J3263" t="s">
        <v>20831</v>
      </c>
      <c r="K3263" t="s">
        <v>37</v>
      </c>
    </row>
    <row r="3264" spans="1:11" x14ac:dyDescent="0.35">
      <c r="A3264">
        <v>7338</v>
      </c>
      <c r="B3264" t="s">
        <v>15988</v>
      </c>
      <c r="C3264">
        <v>29</v>
      </c>
      <c r="D3264" t="s">
        <v>20835</v>
      </c>
      <c r="E3264" t="s">
        <v>67</v>
      </c>
      <c r="F3264" t="s">
        <v>14</v>
      </c>
      <c r="G3264" t="s">
        <v>41</v>
      </c>
      <c r="H3264" t="s">
        <v>42</v>
      </c>
      <c r="I3264" t="s">
        <v>88</v>
      </c>
      <c r="J3264" t="s">
        <v>20836</v>
      </c>
      <c r="K3264" t="s">
        <v>44</v>
      </c>
    </row>
    <row r="3265" spans="1:11" x14ac:dyDescent="0.35">
      <c r="A3265">
        <v>7340</v>
      </c>
      <c r="B3265" t="s">
        <v>10551</v>
      </c>
      <c r="C3265">
        <v>30</v>
      </c>
      <c r="D3265" t="s">
        <v>20840</v>
      </c>
      <c r="E3265" t="s">
        <v>67</v>
      </c>
      <c r="F3265" t="s">
        <v>79</v>
      </c>
      <c r="G3265" t="s">
        <v>62</v>
      </c>
      <c r="H3265" t="s">
        <v>23</v>
      </c>
      <c r="I3265" t="s">
        <v>116</v>
      </c>
      <c r="J3265" t="s">
        <v>20841</v>
      </c>
      <c r="K3265" t="s">
        <v>44</v>
      </c>
    </row>
    <row r="3266" spans="1:11" x14ac:dyDescent="0.35">
      <c r="A3266">
        <v>7341</v>
      </c>
      <c r="B3266" t="s">
        <v>20842</v>
      </c>
      <c r="C3266">
        <v>27</v>
      </c>
      <c r="D3266" t="s">
        <v>20843</v>
      </c>
      <c r="E3266" t="s">
        <v>101</v>
      </c>
      <c r="F3266" t="s">
        <v>169</v>
      </c>
      <c r="G3266" t="s">
        <v>41</v>
      </c>
      <c r="H3266" t="s">
        <v>42</v>
      </c>
      <c r="I3266" t="s">
        <v>170</v>
      </c>
      <c r="J3266" t="s">
        <v>20844</v>
      </c>
      <c r="K3266" t="s">
        <v>28</v>
      </c>
    </row>
    <row r="3267" spans="1:11" x14ac:dyDescent="0.35">
      <c r="A3267">
        <v>7342</v>
      </c>
      <c r="B3267" t="s">
        <v>20845</v>
      </c>
      <c r="C3267">
        <v>28</v>
      </c>
      <c r="D3267" t="s">
        <v>20846</v>
      </c>
      <c r="E3267" t="s">
        <v>34</v>
      </c>
      <c r="F3267" t="s">
        <v>201</v>
      </c>
      <c r="G3267" t="s">
        <v>120</v>
      </c>
      <c r="H3267" t="s">
        <v>57</v>
      </c>
      <c r="I3267" t="s">
        <v>88</v>
      </c>
      <c r="J3267" t="s">
        <v>20847</v>
      </c>
      <c r="K3267" t="s">
        <v>37</v>
      </c>
    </row>
    <row r="3268" spans="1:11" x14ac:dyDescent="0.35">
      <c r="A3268">
        <v>7343</v>
      </c>
      <c r="B3268" t="s">
        <v>20848</v>
      </c>
      <c r="C3268">
        <v>28</v>
      </c>
      <c r="D3268" t="s">
        <v>20849</v>
      </c>
      <c r="E3268" t="s">
        <v>34</v>
      </c>
      <c r="F3268" t="s">
        <v>16</v>
      </c>
      <c r="G3268" t="s">
        <v>62</v>
      </c>
      <c r="H3268" t="s">
        <v>23</v>
      </c>
      <c r="I3268" t="s">
        <v>17</v>
      </c>
      <c r="J3268" t="s">
        <v>20850</v>
      </c>
      <c r="K3268" t="s">
        <v>19</v>
      </c>
    </row>
    <row r="3269" spans="1:11" x14ac:dyDescent="0.35">
      <c r="A3269">
        <v>7344</v>
      </c>
      <c r="B3269" t="s">
        <v>20851</v>
      </c>
      <c r="C3269">
        <v>26</v>
      </c>
      <c r="D3269" t="s">
        <v>20852</v>
      </c>
      <c r="E3269" t="s">
        <v>67</v>
      </c>
      <c r="F3269" t="s">
        <v>169</v>
      </c>
      <c r="G3269" t="s">
        <v>15</v>
      </c>
      <c r="H3269" t="s">
        <v>16</v>
      </c>
      <c r="I3269" t="s">
        <v>48</v>
      </c>
      <c r="J3269">
        <v>3202644247</v>
      </c>
      <c r="K3269" t="s">
        <v>76</v>
      </c>
    </row>
    <row r="3270" spans="1:11" x14ac:dyDescent="0.35">
      <c r="A3270">
        <v>7345</v>
      </c>
      <c r="B3270" t="s">
        <v>20853</v>
      </c>
      <c r="C3270">
        <v>29</v>
      </c>
      <c r="D3270" t="s">
        <v>20854</v>
      </c>
      <c r="E3270" t="s">
        <v>23</v>
      </c>
      <c r="F3270" t="s">
        <v>57</v>
      </c>
      <c r="G3270" t="s">
        <v>80</v>
      </c>
      <c r="H3270" t="s">
        <v>32</v>
      </c>
      <c r="I3270" t="s">
        <v>102</v>
      </c>
      <c r="J3270" t="s">
        <v>20855</v>
      </c>
      <c r="K3270" t="s">
        <v>28</v>
      </c>
    </row>
    <row r="3271" spans="1:11" x14ac:dyDescent="0.35">
      <c r="A3271">
        <v>7348</v>
      </c>
      <c r="B3271" t="s">
        <v>20862</v>
      </c>
      <c r="C3271">
        <v>26</v>
      </c>
      <c r="D3271" t="s">
        <v>20863</v>
      </c>
      <c r="E3271" t="s">
        <v>169</v>
      </c>
      <c r="F3271" t="s">
        <v>201</v>
      </c>
      <c r="G3271" t="s">
        <v>52</v>
      </c>
      <c r="H3271" t="s">
        <v>13</v>
      </c>
      <c r="I3271" t="s">
        <v>53</v>
      </c>
      <c r="J3271" t="s">
        <v>20864</v>
      </c>
      <c r="K3271" t="s">
        <v>44</v>
      </c>
    </row>
    <row r="3272" spans="1:11" x14ac:dyDescent="0.35">
      <c r="A3272">
        <v>7350</v>
      </c>
      <c r="B3272" t="s">
        <v>20868</v>
      </c>
      <c r="C3272">
        <v>27</v>
      </c>
      <c r="D3272" t="s">
        <v>20869</v>
      </c>
      <c r="E3272" t="s">
        <v>34</v>
      </c>
      <c r="F3272" t="s">
        <v>14</v>
      </c>
      <c r="G3272" t="s">
        <v>52</v>
      </c>
      <c r="H3272" t="s">
        <v>13</v>
      </c>
      <c r="I3272" t="s">
        <v>88</v>
      </c>
      <c r="J3272" t="s">
        <v>20870</v>
      </c>
      <c r="K3272" t="s">
        <v>19</v>
      </c>
    </row>
    <row r="3273" spans="1:11" x14ac:dyDescent="0.35">
      <c r="A3273">
        <v>7351</v>
      </c>
      <c r="B3273" t="s">
        <v>20871</v>
      </c>
      <c r="C3273">
        <v>28</v>
      </c>
      <c r="D3273" t="s">
        <v>20872</v>
      </c>
      <c r="E3273" t="s">
        <v>40</v>
      </c>
      <c r="F3273" t="s">
        <v>22</v>
      </c>
      <c r="G3273" t="s">
        <v>24</v>
      </c>
      <c r="H3273" t="s">
        <v>25</v>
      </c>
      <c r="I3273" t="s">
        <v>91</v>
      </c>
      <c r="J3273" t="s">
        <v>20873</v>
      </c>
      <c r="K3273" t="s">
        <v>76</v>
      </c>
    </row>
    <row r="3274" spans="1:11" x14ac:dyDescent="0.35">
      <c r="A3274">
        <v>7355</v>
      </c>
      <c r="B3274" t="s">
        <v>20883</v>
      </c>
      <c r="C3274">
        <v>27</v>
      </c>
      <c r="D3274" t="s">
        <v>20884</v>
      </c>
      <c r="E3274" t="s">
        <v>169</v>
      </c>
      <c r="F3274" t="s">
        <v>25</v>
      </c>
      <c r="G3274" t="s">
        <v>87</v>
      </c>
      <c r="H3274" t="s">
        <v>79</v>
      </c>
      <c r="I3274" t="s">
        <v>146</v>
      </c>
      <c r="J3274" t="s">
        <v>20885</v>
      </c>
      <c r="K3274" t="s">
        <v>19</v>
      </c>
    </row>
    <row r="3275" spans="1:11" x14ac:dyDescent="0.35">
      <c r="A3275">
        <v>7357</v>
      </c>
      <c r="B3275" t="s">
        <v>20889</v>
      </c>
      <c r="C3275">
        <v>27</v>
      </c>
      <c r="D3275" t="s">
        <v>20890</v>
      </c>
      <c r="E3275" t="s">
        <v>32</v>
      </c>
      <c r="F3275" t="s">
        <v>14</v>
      </c>
      <c r="G3275" t="s">
        <v>41</v>
      </c>
      <c r="H3275" t="s">
        <v>42</v>
      </c>
      <c r="I3275" t="s">
        <v>58</v>
      </c>
      <c r="J3275" t="s">
        <v>20891</v>
      </c>
      <c r="K3275" t="s">
        <v>28</v>
      </c>
    </row>
    <row r="3276" spans="1:11" x14ac:dyDescent="0.35">
      <c r="A3276">
        <v>7361</v>
      </c>
      <c r="B3276" t="s">
        <v>20900</v>
      </c>
      <c r="C3276">
        <v>26</v>
      </c>
      <c r="D3276" t="s">
        <v>20901</v>
      </c>
      <c r="E3276" t="s">
        <v>14</v>
      </c>
      <c r="F3276" t="s">
        <v>177</v>
      </c>
      <c r="G3276" t="s">
        <v>24</v>
      </c>
      <c r="H3276" t="s">
        <v>25</v>
      </c>
      <c r="I3276" t="s">
        <v>91</v>
      </c>
      <c r="J3276">
        <v>4089160630</v>
      </c>
      <c r="K3276" t="s">
        <v>28</v>
      </c>
    </row>
    <row r="3277" spans="1:11" x14ac:dyDescent="0.35">
      <c r="A3277">
        <v>7365</v>
      </c>
      <c r="B3277" t="s">
        <v>20910</v>
      </c>
      <c r="C3277">
        <v>27</v>
      </c>
      <c r="D3277" t="s">
        <v>20911</v>
      </c>
      <c r="E3277" t="s">
        <v>79</v>
      </c>
      <c r="F3277" t="s">
        <v>23</v>
      </c>
      <c r="G3277" t="s">
        <v>24</v>
      </c>
      <c r="H3277" t="s">
        <v>25</v>
      </c>
      <c r="I3277" t="s">
        <v>116</v>
      </c>
      <c r="J3277" t="s">
        <v>20912</v>
      </c>
      <c r="K3277" t="s">
        <v>37</v>
      </c>
    </row>
    <row r="3278" spans="1:11" x14ac:dyDescent="0.35">
      <c r="A3278">
        <v>7366</v>
      </c>
      <c r="B3278" t="s">
        <v>2015</v>
      </c>
      <c r="C3278">
        <v>29</v>
      </c>
      <c r="D3278" t="s">
        <v>20913</v>
      </c>
      <c r="E3278" t="s">
        <v>40</v>
      </c>
      <c r="F3278" t="s">
        <v>22</v>
      </c>
      <c r="G3278" t="s">
        <v>120</v>
      </c>
      <c r="H3278" t="s">
        <v>57</v>
      </c>
      <c r="I3278" t="s">
        <v>91</v>
      </c>
      <c r="J3278" t="s">
        <v>20914</v>
      </c>
      <c r="K3278" t="s">
        <v>19</v>
      </c>
    </row>
    <row r="3279" spans="1:11" x14ac:dyDescent="0.35">
      <c r="A3279">
        <v>7368</v>
      </c>
      <c r="B3279" t="s">
        <v>20918</v>
      </c>
      <c r="C3279">
        <v>28</v>
      </c>
      <c r="D3279" t="s">
        <v>20919</v>
      </c>
      <c r="E3279" t="s">
        <v>177</v>
      </c>
      <c r="F3279" t="s">
        <v>149</v>
      </c>
      <c r="G3279" t="s">
        <v>15</v>
      </c>
      <c r="H3279" t="s">
        <v>16</v>
      </c>
      <c r="I3279" t="s">
        <v>91</v>
      </c>
      <c r="J3279" t="s">
        <v>20920</v>
      </c>
      <c r="K3279" t="s">
        <v>44</v>
      </c>
    </row>
    <row r="3280" spans="1:11" x14ac:dyDescent="0.35">
      <c r="A3280">
        <v>7373</v>
      </c>
      <c r="B3280" t="s">
        <v>20932</v>
      </c>
      <c r="C3280">
        <v>27</v>
      </c>
      <c r="D3280" t="s">
        <v>20933</v>
      </c>
      <c r="E3280" t="s">
        <v>23</v>
      </c>
      <c r="F3280" t="s">
        <v>42</v>
      </c>
      <c r="G3280" t="s">
        <v>47</v>
      </c>
      <c r="H3280" t="s">
        <v>31</v>
      </c>
      <c r="I3280" t="s">
        <v>63</v>
      </c>
      <c r="J3280" t="s">
        <v>20934</v>
      </c>
      <c r="K3280" t="s">
        <v>37</v>
      </c>
    </row>
    <row r="3281" spans="1:11" x14ac:dyDescent="0.35">
      <c r="A3281">
        <v>7377</v>
      </c>
      <c r="B3281" t="s">
        <v>20943</v>
      </c>
      <c r="C3281">
        <v>29</v>
      </c>
      <c r="D3281" t="s">
        <v>20944</v>
      </c>
      <c r="E3281" t="s">
        <v>40</v>
      </c>
      <c r="F3281" t="s">
        <v>177</v>
      </c>
      <c r="G3281" t="s">
        <v>15</v>
      </c>
      <c r="H3281" t="s">
        <v>16</v>
      </c>
      <c r="I3281" t="s">
        <v>63</v>
      </c>
      <c r="J3281" t="s">
        <v>20945</v>
      </c>
      <c r="K3281" t="s">
        <v>28</v>
      </c>
    </row>
    <row r="3282" spans="1:11" x14ac:dyDescent="0.35">
      <c r="A3282">
        <v>7379</v>
      </c>
      <c r="B3282" t="s">
        <v>20949</v>
      </c>
      <c r="C3282">
        <v>29</v>
      </c>
      <c r="D3282" t="s">
        <v>20950</v>
      </c>
      <c r="E3282" t="s">
        <v>13</v>
      </c>
      <c r="F3282" t="s">
        <v>57</v>
      </c>
      <c r="G3282" t="s">
        <v>80</v>
      </c>
      <c r="H3282" t="s">
        <v>32</v>
      </c>
      <c r="I3282" t="s">
        <v>48</v>
      </c>
      <c r="J3282" t="s">
        <v>20951</v>
      </c>
      <c r="K3282" t="s">
        <v>19</v>
      </c>
    </row>
    <row r="3283" spans="1:11" x14ac:dyDescent="0.35">
      <c r="A3283">
        <v>7381</v>
      </c>
      <c r="B3283" t="s">
        <v>20955</v>
      </c>
      <c r="C3283">
        <v>29</v>
      </c>
      <c r="D3283" t="s">
        <v>20956</v>
      </c>
      <c r="E3283" t="s">
        <v>40</v>
      </c>
      <c r="F3283" t="s">
        <v>79</v>
      </c>
      <c r="G3283" t="s">
        <v>33</v>
      </c>
      <c r="H3283" t="s">
        <v>34</v>
      </c>
      <c r="I3283" t="s">
        <v>170</v>
      </c>
      <c r="J3283" t="s">
        <v>20957</v>
      </c>
      <c r="K3283" t="s">
        <v>19</v>
      </c>
    </row>
    <row r="3284" spans="1:11" x14ac:dyDescent="0.35">
      <c r="A3284">
        <v>7382</v>
      </c>
      <c r="B3284" t="s">
        <v>20958</v>
      </c>
      <c r="C3284">
        <v>28</v>
      </c>
      <c r="D3284" t="s">
        <v>20959</v>
      </c>
      <c r="E3284" t="s">
        <v>57</v>
      </c>
      <c r="F3284" t="s">
        <v>31</v>
      </c>
      <c r="G3284" t="s">
        <v>33</v>
      </c>
      <c r="H3284" t="s">
        <v>34</v>
      </c>
      <c r="I3284" t="s">
        <v>146</v>
      </c>
      <c r="J3284" t="s">
        <v>20960</v>
      </c>
      <c r="K3284" t="s">
        <v>37</v>
      </c>
    </row>
    <row r="3285" spans="1:11" x14ac:dyDescent="0.35">
      <c r="A3285">
        <v>7383</v>
      </c>
      <c r="B3285" t="s">
        <v>20961</v>
      </c>
      <c r="C3285">
        <v>26</v>
      </c>
      <c r="D3285" t="s">
        <v>20962</v>
      </c>
      <c r="E3285" t="s">
        <v>79</v>
      </c>
      <c r="F3285" t="s">
        <v>22</v>
      </c>
      <c r="G3285" t="s">
        <v>15</v>
      </c>
      <c r="H3285" t="s">
        <v>16</v>
      </c>
      <c r="I3285" t="s">
        <v>146</v>
      </c>
      <c r="J3285" t="s">
        <v>20963</v>
      </c>
      <c r="K3285" t="s">
        <v>76</v>
      </c>
    </row>
    <row r="3286" spans="1:11" x14ac:dyDescent="0.35">
      <c r="A3286">
        <v>7386</v>
      </c>
      <c r="B3286" t="s">
        <v>20970</v>
      </c>
      <c r="C3286">
        <v>27</v>
      </c>
      <c r="D3286" t="s">
        <v>20971</v>
      </c>
      <c r="E3286" t="s">
        <v>32</v>
      </c>
      <c r="F3286" t="s">
        <v>201</v>
      </c>
      <c r="G3286" t="s">
        <v>24</v>
      </c>
      <c r="H3286" t="s">
        <v>25</v>
      </c>
      <c r="I3286" t="s">
        <v>53</v>
      </c>
      <c r="J3286" t="s">
        <v>20972</v>
      </c>
      <c r="K3286" t="s">
        <v>76</v>
      </c>
    </row>
    <row r="3287" spans="1:11" x14ac:dyDescent="0.35">
      <c r="A3287">
        <v>7389</v>
      </c>
      <c r="B3287" t="s">
        <v>20979</v>
      </c>
      <c r="C3287">
        <v>26</v>
      </c>
      <c r="D3287" t="s">
        <v>20980</v>
      </c>
      <c r="E3287" t="s">
        <v>177</v>
      </c>
      <c r="F3287" t="s">
        <v>23</v>
      </c>
      <c r="G3287" t="s">
        <v>24</v>
      </c>
      <c r="H3287" t="s">
        <v>25</v>
      </c>
      <c r="I3287" t="s">
        <v>88</v>
      </c>
      <c r="J3287" t="s">
        <v>20981</v>
      </c>
      <c r="K3287" t="s">
        <v>37</v>
      </c>
    </row>
    <row r="3288" spans="1:11" x14ac:dyDescent="0.35">
      <c r="A3288">
        <v>7394</v>
      </c>
      <c r="B3288" t="s">
        <v>20994</v>
      </c>
      <c r="C3288">
        <v>29</v>
      </c>
      <c r="D3288" t="s">
        <v>20995</v>
      </c>
      <c r="E3288" t="s">
        <v>133</v>
      </c>
      <c r="F3288" t="s">
        <v>25</v>
      </c>
      <c r="G3288" t="s">
        <v>87</v>
      </c>
      <c r="H3288" t="s">
        <v>79</v>
      </c>
      <c r="I3288" t="s">
        <v>153</v>
      </c>
      <c r="J3288" t="s">
        <v>20996</v>
      </c>
      <c r="K3288" t="s">
        <v>37</v>
      </c>
    </row>
    <row r="3289" spans="1:11" x14ac:dyDescent="0.35">
      <c r="A3289">
        <v>7397</v>
      </c>
      <c r="B3289" t="s">
        <v>21003</v>
      </c>
      <c r="C3289">
        <v>29</v>
      </c>
      <c r="D3289" t="s">
        <v>21004</v>
      </c>
      <c r="E3289" t="s">
        <v>31</v>
      </c>
      <c r="F3289" t="s">
        <v>31</v>
      </c>
      <c r="G3289" t="s">
        <v>41</v>
      </c>
      <c r="H3289" t="s">
        <v>42</v>
      </c>
      <c r="I3289" t="s">
        <v>68</v>
      </c>
      <c r="J3289" t="s">
        <v>21005</v>
      </c>
      <c r="K3289" t="s">
        <v>76</v>
      </c>
    </row>
    <row r="3290" spans="1:11" x14ac:dyDescent="0.35">
      <c r="A3290">
        <v>7402</v>
      </c>
      <c r="B3290" t="s">
        <v>21016</v>
      </c>
      <c r="C3290">
        <v>26</v>
      </c>
      <c r="D3290" t="s">
        <v>21017</v>
      </c>
      <c r="E3290" t="s">
        <v>25</v>
      </c>
      <c r="F3290" t="s">
        <v>23</v>
      </c>
      <c r="G3290" t="s">
        <v>62</v>
      </c>
      <c r="H3290" t="s">
        <v>23</v>
      </c>
      <c r="I3290" t="s">
        <v>68</v>
      </c>
      <c r="J3290">
        <v>4863188319</v>
      </c>
      <c r="K3290" t="s">
        <v>19</v>
      </c>
    </row>
    <row r="3291" spans="1:11" x14ac:dyDescent="0.35">
      <c r="A3291">
        <v>7403</v>
      </c>
      <c r="B3291" t="s">
        <v>21018</v>
      </c>
      <c r="C3291">
        <v>28</v>
      </c>
      <c r="D3291" t="s">
        <v>21019</v>
      </c>
      <c r="E3291" t="s">
        <v>201</v>
      </c>
      <c r="F3291" t="s">
        <v>22</v>
      </c>
      <c r="G3291" t="s">
        <v>15</v>
      </c>
      <c r="H3291" t="s">
        <v>16</v>
      </c>
      <c r="I3291" t="s">
        <v>116</v>
      </c>
      <c r="J3291" t="s">
        <v>21020</v>
      </c>
      <c r="K3291" t="s">
        <v>44</v>
      </c>
    </row>
    <row r="3292" spans="1:11" x14ac:dyDescent="0.35">
      <c r="A3292">
        <v>7404</v>
      </c>
      <c r="B3292" t="s">
        <v>21021</v>
      </c>
      <c r="C3292">
        <v>27</v>
      </c>
      <c r="D3292" t="s">
        <v>21022</v>
      </c>
      <c r="E3292" t="s">
        <v>101</v>
      </c>
      <c r="F3292" t="s">
        <v>201</v>
      </c>
      <c r="G3292" t="s">
        <v>52</v>
      </c>
      <c r="H3292" t="s">
        <v>13</v>
      </c>
      <c r="I3292" t="s">
        <v>146</v>
      </c>
      <c r="J3292" t="s">
        <v>21023</v>
      </c>
      <c r="K3292" t="s">
        <v>76</v>
      </c>
    </row>
    <row r="3293" spans="1:11" x14ac:dyDescent="0.35">
      <c r="A3293">
        <v>7408</v>
      </c>
      <c r="B3293" t="s">
        <v>21032</v>
      </c>
      <c r="C3293">
        <v>30</v>
      </c>
      <c r="D3293" t="s">
        <v>21033</v>
      </c>
      <c r="E3293" t="s">
        <v>201</v>
      </c>
      <c r="F3293" t="s">
        <v>177</v>
      </c>
      <c r="G3293" t="s">
        <v>52</v>
      </c>
      <c r="H3293" t="s">
        <v>13</v>
      </c>
      <c r="I3293" t="s">
        <v>170</v>
      </c>
      <c r="J3293" t="s">
        <v>21034</v>
      </c>
      <c r="K3293" t="s">
        <v>76</v>
      </c>
    </row>
    <row r="3294" spans="1:11" x14ac:dyDescent="0.35">
      <c r="A3294">
        <v>7410</v>
      </c>
      <c r="B3294" t="s">
        <v>18093</v>
      </c>
      <c r="C3294">
        <v>28</v>
      </c>
      <c r="D3294" t="s">
        <v>21037</v>
      </c>
      <c r="E3294" t="s">
        <v>149</v>
      </c>
      <c r="F3294" t="s">
        <v>14</v>
      </c>
      <c r="G3294" t="s">
        <v>62</v>
      </c>
      <c r="H3294" t="s">
        <v>23</v>
      </c>
      <c r="I3294" t="s">
        <v>35</v>
      </c>
      <c r="J3294">
        <v>2605884274</v>
      </c>
      <c r="K3294" t="s">
        <v>37</v>
      </c>
    </row>
    <row r="3295" spans="1:11" x14ac:dyDescent="0.35">
      <c r="A3295">
        <v>7411</v>
      </c>
      <c r="B3295" t="s">
        <v>21038</v>
      </c>
      <c r="C3295">
        <v>28</v>
      </c>
      <c r="D3295" t="s">
        <v>21039</v>
      </c>
      <c r="E3295" t="s">
        <v>32</v>
      </c>
      <c r="F3295" t="s">
        <v>34</v>
      </c>
      <c r="G3295" t="s">
        <v>120</v>
      </c>
      <c r="H3295" t="s">
        <v>57</v>
      </c>
      <c r="I3295" t="s">
        <v>146</v>
      </c>
      <c r="J3295" t="s">
        <v>21040</v>
      </c>
      <c r="K3295" t="s">
        <v>44</v>
      </c>
    </row>
    <row r="3296" spans="1:11" x14ac:dyDescent="0.35">
      <c r="A3296">
        <v>7412</v>
      </c>
      <c r="B3296" t="s">
        <v>21041</v>
      </c>
      <c r="C3296">
        <v>29</v>
      </c>
      <c r="D3296" t="s">
        <v>21042</v>
      </c>
      <c r="E3296" t="s">
        <v>16</v>
      </c>
      <c r="F3296" t="s">
        <v>16</v>
      </c>
      <c r="G3296" t="s">
        <v>62</v>
      </c>
      <c r="H3296" t="s">
        <v>23</v>
      </c>
      <c r="I3296" t="s">
        <v>146</v>
      </c>
      <c r="J3296" t="s">
        <v>21043</v>
      </c>
      <c r="K3296" t="s">
        <v>44</v>
      </c>
    </row>
    <row r="3297" spans="1:11" x14ac:dyDescent="0.35">
      <c r="A3297">
        <v>7413</v>
      </c>
      <c r="B3297" t="s">
        <v>21044</v>
      </c>
      <c r="C3297">
        <v>28</v>
      </c>
      <c r="D3297" t="s">
        <v>21045</v>
      </c>
      <c r="E3297" t="s">
        <v>101</v>
      </c>
      <c r="F3297" t="s">
        <v>67</v>
      </c>
      <c r="G3297" t="s">
        <v>24</v>
      </c>
      <c r="H3297" t="s">
        <v>25</v>
      </c>
      <c r="I3297" t="s">
        <v>58</v>
      </c>
      <c r="J3297" t="s">
        <v>21046</v>
      </c>
      <c r="K3297" t="s">
        <v>37</v>
      </c>
    </row>
    <row r="3298" spans="1:11" x14ac:dyDescent="0.35">
      <c r="A3298">
        <v>7414</v>
      </c>
      <c r="B3298" t="s">
        <v>21047</v>
      </c>
      <c r="C3298">
        <v>30</v>
      </c>
      <c r="D3298" t="s">
        <v>21048</v>
      </c>
      <c r="E3298" t="s">
        <v>133</v>
      </c>
      <c r="F3298" t="s">
        <v>79</v>
      </c>
      <c r="G3298" t="s">
        <v>47</v>
      </c>
      <c r="H3298" t="s">
        <v>31</v>
      </c>
      <c r="I3298" t="s">
        <v>48</v>
      </c>
      <c r="J3298" t="s">
        <v>21049</v>
      </c>
      <c r="K3298" t="s">
        <v>37</v>
      </c>
    </row>
    <row r="3299" spans="1:11" x14ac:dyDescent="0.35">
      <c r="A3299">
        <v>7416</v>
      </c>
      <c r="B3299" t="s">
        <v>21053</v>
      </c>
      <c r="C3299">
        <v>30</v>
      </c>
      <c r="D3299" t="s">
        <v>21054</v>
      </c>
      <c r="E3299" t="s">
        <v>25</v>
      </c>
      <c r="F3299" t="s">
        <v>31</v>
      </c>
      <c r="G3299" t="s">
        <v>41</v>
      </c>
      <c r="H3299" t="s">
        <v>42</v>
      </c>
      <c r="I3299" t="s">
        <v>116</v>
      </c>
      <c r="J3299" t="s">
        <v>21055</v>
      </c>
      <c r="K3299" t="s">
        <v>44</v>
      </c>
    </row>
    <row r="3300" spans="1:11" x14ac:dyDescent="0.35">
      <c r="A3300">
        <v>7420</v>
      </c>
      <c r="B3300" t="s">
        <v>4224</v>
      </c>
      <c r="C3300">
        <v>28</v>
      </c>
      <c r="D3300" t="s">
        <v>21063</v>
      </c>
      <c r="E3300" t="s">
        <v>67</v>
      </c>
      <c r="F3300" t="s">
        <v>22</v>
      </c>
      <c r="G3300" t="s">
        <v>80</v>
      </c>
      <c r="H3300" t="s">
        <v>32</v>
      </c>
      <c r="I3300" t="s">
        <v>17</v>
      </c>
      <c r="J3300">
        <v>5764183500</v>
      </c>
      <c r="K3300" t="s">
        <v>44</v>
      </c>
    </row>
    <row r="3301" spans="1:11" x14ac:dyDescent="0.35">
      <c r="A3301">
        <v>7423</v>
      </c>
      <c r="B3301" t="s">
        <v>21070</v>
      </c>
      <c r="C3301">
        <v>26</v>
      </c>
      <c r="D3301" t="s">
        <v>21071</v>
      </c>
      <c r="E3301" t="s">
        <v>79</v>
      </c>
      <c r="F3301" t="s">
        <v>22</v>
      </c>
      <c r="G3301" t="s">
        <v>120</v>
      </c>
      <c r="H3301" t="s">
        <v>57</v>
      </c>
      <c r="I3301" t="s">
        <v>58</v>
      </c>
      <c r="J3301">
        <v>3119742443</v>
      </c>
      <c r="K3301" t="s">
        <v>19</v>
      </c>
    </row>
    <row r="3302" spans="1:11" x14ac:dyDescent="0.35">
      <c r="A3302">
        <v>7424</v>
      </c>
      <c r="B3302" t="s">
        <v>21072</v>
      </c>
      <c r="C3302">
        <v>26</v>
      </c>
      <c r="D3302" t="s">
        <v>21073</v>
      </c>
      <c r="E3302" t="s">
        <v>101</v>
      </c>
      <c r="F3302" t="s">
        <v>57</v>
      </c>
      <c r="G3302" t="s">
        <v>15</v>
      </c>
      <c r="H3302" t="s">
        <v>16</v>
      </c>
      <c r="I3302" t="s">
        <v>63</v>
      </c>
      <c r="J3302" t="s">
        <v>21074</v>
      </c>
      <c r="K3302" t="s">
        <v>19</v>
      </c>
    </row>
    <row r="3303" spans="1:11" x14ac:dyDescent="0.35">
      <c r="A3303">
        <v>7425</v>
      </c>
      <c r="B3303" t="s">
        <v>19634</v>
      </c>
      <c r="C3303">
        <v>27</v>
      </c>
      <c r="D3303" t="s">
        <v>21075</v>
      </c>
      <c r="E3303" t="s">
        <v>23</v>
      </c>
      <c r="F3303" t="s">
        <v>25</v>
      </c>
      <c r="G3303" t="s">
        <v>87</v>
      </c>
      <c r="H3303" t="s">
        <v>79</v>
      </c>
      <c r="I3303" t="s">
        <v>17</v>
      </c>
      <c r="J3303" t="s">
        <v>21076</v>
      </c>
      <c r="K3303" t="s">
        <v>76</v>
      </c>
    </row>
    <row r="3304" spans="1:11" x14ac:dyDescent="0.35">
      <c r="A3304">
        <v>7426</v>
      </c>
      <c r="B3304" t="s">
        <v>21077</v>
      </c>
      <c r="C3304">
        <v>27</v>
      </c>
      <c r="D3304" t="s">
        <v>21078</v>
      </c>
      <c r="E3304" t="s">
        <v>40</v>
      </c>
      <c r="F3304" t="s">
        <v>32</v>
      </c>
      <c r="G3304" t="s">
        <v>15</v>
      </c>
      <c r="H3304" t="s">
        <v>16</v>
      </c>
      <c r="I3304" t="s">
        <v>68</v>
      </c>
      <c r="J3304" t="s">
        <v>21079</v>
      </c>
      <c r="K3304" t="s">
        <v>19</v>
      </c>
    </row>
    <row r="3305" spans="1:11" x14ac:dyDescent="0.35">
      <c r="A3305">
        <v>7428</v>
      </c>
      <c r="B3305" t="s">
        <v>21083</v>
      </c>
      <c r="C3305">
        <v>26</v>
      </c>
      <c r="D3305" t="s">
        <v>21084</v>
      </c>
      <c r="E3305" t="s">
        <v>25</v>
      </c>
      <c r="F3305" t="s">
        <v>169</v>
      </c>
      <c r="G3305" t="s">
        <v>120</v>
      </c>
      <c r="H3305" t="s">
        <v>57</v>
      </c>
      <c r="I3305" t="s">
        <v>88</v>
      </c>
      <c r="J3305" t="s">
        <v>21085</v>
      </c>
      <c r="K3305" t="s">
        <v>19</v>
      </c>
    </row>
    <row r="3306" spans="1:11" x14ac:dyDescent="0.35">
      <c r="A3306">
        <v>7429</v>
      </c>
      <c r="B3306" t="s">
        <v>21086</v>
      </c>
      <c r="C3306">
        <v>29</v>
      </c>
      <c r="D3306" t="s">
        <v>21087</v>
      </c>
      <c r="E3306" t="s">
        <v>31</v>
      </c>
      <c r="F3306" t="s">
        <v>79</v>
      </c>
      <c r="G3306" t="s">
        <v>52</v>
      </c>
      <c r="H3306" t="s">
        <v>13</v>
      </c>
      <c r="I3306" t="s">
        <v>116</v>
      </c>
      <c r="J3306" t="s">
        <v>21088</v>
      </c>
      <c r="K3306" t="s">
        <v>28</v>
      </c>
    </row>
    <row r="3307" spans="1:11" x14ac:dyDescent="0.35">
      <c r="A3307">
        <v>7430</v>
      </c>
      <c r="B3307" t="s">
        <v>21089</v>
      </c>
      <c r="C3307">
        <v>26</v>
      </c>
      <c r="D3307" t="s">
        <v>21090</v>
      </c>
      <c r="E3307" t="s">
        <v>79</v>
      </c>
      <c r="F3307" t="s">
        <v>23</v>
      </c>
      <c r="G3307" t="s">
        <v>33</v>
      </c>
      <c r="H3307" t="s">
        <v>34</v>
      </c>
      <c r="I3307" t="s">
        <v>53</v>
      </c>
      <c r="J3307" t="s">
        <v>21091</v>
      </c>
      <c r="K3307" t="s">
        <v>19</v>
      </c>
    </row>
    <row r="3308" spans="1:11" x14ac:dyDescent="0.35">
      <c r="A3308">
        <v>7432</v>
      </c>
      <c r="B3308" t="s">
        <v>2015</v>
      </c>
      <c r="C3308">
        <v>27</v>
      </c>
      <c r="D3308" t="s">
        <v>21093</v>
      </c>
      <c r="E3308" t="s">
        <v>31</v>
      </c>
      <c r="F3308" t="s">
        <v>34</v>
      </c>
      <c r="G3308" t="s">
        <v>120</v>
      </c>
      <c r="H3308" t="s">
        <v>57</v>
      </c>
      <c r="I3308" t="s">
        <v>63</v>
      </c>
      <c r="J3308" t="s">
        <v>21094</v>
      </c>
      <c r="K3308" t="s">
        <v>44</v>
      </c>
    </row>
    <row r="3309" spans="1:11" x14ac:dyDescent="0.35">
      <c r="A3309">
        <v>7433</v>
      </c>
      <c r="B3309" t="s">
        <v>13062</v>
      </c>
      <c r="C3309">
        <v>30</v>
      </c>
      <c r="D3309" t="s">
        <v>21095</v>
      </c>
      <c r="E3309" t="s">
        <v>40</v>
      </c>
      <c r="F3309" t="s">
        <v>79</v>
      </c>
      <c r="G3309" t="s">
        <v>87</v>
      </c>
      <c r="H3309" t="s">
        <v>79</v>
      </c>
      <c r="I3309" t="s">
        <v>68</v>
      </c>
      <c r="J3309" t="s">
        <v>21096</v>
      </c>
      <c r="K3309" t="s">
        <v>19</v>
      </c>
    </row>
    <row r="3310" spans="1:11" x14ac:dyDescent="0.35">
      <c r="A3310">
        <v>7434</v>
      </c>
      <c r="B3310" t="s">
        <v>21097</v>
      </c>
      <c r="C3310">
        <v>27</v>
      </c>
      <c r="D3310" t="s">
        <v>21098</v>
      </c>
      <c r="E3310" t="s">
        <v>101</v>
      </c>
      <c r="F3310" t="s">
        <v>32</v>
      </c>
      <c r="G3310" t="s">
        <v>62</v>
      </c>
      <c r="H3310" t="s">
        <v>23</v>
      </c>
      <c r="I3310" t="s">
        <v>68</v>
      </c>
      <c r="J3310" t="s">
        <v>21099</v>
      </c>
      <c r="K3310" t="s">
        <v>19</v>
      </c>
    </row>
    <row r="3311" spans="1:11" x14ac:dyDescent="0.35">
      <c r="A3311">
        <v>7437</v>
      </c>
      <c r="B3311" t="s">
        <v>21105</v>
      </c>
      <c r="C3311">
        <v>27</v>
      </c>
      <c r="D3311" t="s">
        <v>21106</v>
      </c>
      <c r="E3311" t="s">
        <v>149</v>
      </c>
      <c r="F3311" t="s">
        <v>14</v>
      </c>
      <c r="G3311" t="s">
        <v>24</v>
      </c>
      <c r="H3311" t="s">
        <v>25</v>
      </c>
      <c r="I3311" t="s">
        <v>53</v>
      </c>
      <c r="J3311" t="s">
        <v>21107</v>
      </c>
      <c r="K3311" t="s">
        <v>19</v>
      </c>
    </row>
    <row r="3312" spans="1:11" x14ac:dyDescent="0.35">
      <c r="A3312">
        <v>7443</v>
      </c>
      <c r="B3312" t="s">
        <v>21123</v>
      </c>
      <c r="C3312">
        <v>28</v>
      </c>
      <c r="D3312" t="s">
        <v>21124</v>
      </c>
      <c r="E3312" t="s">
        <v>34</v>
      </c>
      <c r="F3312" t="s">
        <v>169</v>
      </c>
      <c r="G3312" t="s">
        <v>15</v>
      </c>
      <c r="H3312" t="s">
        <v>16</v>
      </c>
      <c r="I3312" t="s">
        <v>35</v>
      </c>
      <c r="J3312">
        <f>1-572-327-578</f>
        <v>-1476</v>
      </c>
      <c r="K3312" t="s">
        <v>44</v>
      </c>
    </row>
    <row r="3313" spans="1:11" x14ac:dyDescent="0.35">
      <c r="A3313">
        <v>7444</v>
      </c>
      <c r="B3313" t="s">
        <v>21125</v>
      </c>
      <c r="C3313">
        <v>26</v>
      </c>
      <c r="D3313" t="s">
        <v>21126</v>
      </c>
      <c r="E3313" t="s">
        <v>34</v>
      </c>
      <c r="F3313" t="s">
        <v>79</v>
      </c>
      <c r="G3313" t="s">
        <v>62</v>
      </c>
      <c r="H3313" t="s">
        <v>23</v>
      </c>
      <c r="I3313" t="s">
        <v>35</v>
      </c>
      <c r="J3313" t="s">
        <v>21127</v>
      </c>
      <c r="K3313" t="s">
        <v>19</v>
      </c>
    </row>
    <row r="3314" spans="1:11" x14ac:dyDescent="0.35">
      <c r="A3314">
        <v>7446</v>
      </c>
      <c r="B3314" t="s">
        <v>21131</v>
      </c>
      <c r="C3314">
        <v>27</v>
      </c>
      <c r="D3314" t="s">
        <v>21132</v>
      </c>
      <c r="E3314" t="s">
        <v>133</v>
      </c>
      <c r="F3314" t="s">
        <v>23</v>
      </c>
      <c r="G3314" t="s">
        <v>120</v>
      </c>
      <c r="H3314" t="s">
        <v>57</v>
      </c>
      <c r="I3314" t="s">
        <v>48</v>
      </c>
      <c r="J3314">
        <v>7793883315</v>
      </c>
      <c r="K3314" t="s">
        <v>37</v>
      </c>
    </row>
    <row r="3315" spans="1:11" x14ac:dyDescent="0.35">
      <c r="A3315">
        <v>7447</v>
      </c>
      <c r="B3315" t="s">
        <v>21133</v>
      </c>
      <c r="C3315">
        <v>27</v>
      </c>
      <c r="D3315" t="s">
        <v>21134</v>
      </c>
      <c r="E3315" t="s">
        <v>79</v>
      </c>
      <c r="F3315" t="s">
        <v>25</v>
      </c>
      <c r="G3315" t="s">
        <v>24</v>
      </c>
      <c r="H3315" t="s">
        <v>25</v>
      </c>
      <c r="I3315" t="s">
        <v>170</v>
      </c>
      <c r="J3315">
        <v>5194165146</v>
      </c>
      <c r="K3315" t="s">
        <v>19</v>
      </c>
    </row>
    <row r="3316" spans="1:11" x14ac:dyDescent="0.35">
      <c r="A3316">
        <v>7448</v>
      </c>
      <c r="B3316" t="s">
        <v>21135</v>
      </c>
      <c r="C3316">
        <v>28</v>
      </c>
      <c r="D3316" t="s">
        <v>21136</v>
      </c>
      <c r="E3316" t="s">
        <v>67</v>
      </c>
      <c r="F3316" t="s">
        <v>23</v>
      </c>
      <c r="G3316" t="s">
        <v>120</v>
      </c>
      <c r="H3316" t="s">
        <v>57</v>
      </c>
      <c r="I3316" t="s">
        <v>35</v>
      </c>
      <c r="J3316" t="s">
        <v>21137</v>
      </c>
      <c r="K3316" t="s">
        <v>76</v>
      </c>
    </row>
    <row r="3317" spans="1:11" x14ac:dyDescent="0.35">
      <c r="A3317">
        <v>7449</v>
      </c>
      <c r="B3317" t="s">
        <v>21138</v>
      </c>
      <c r="C3317">
        <v>26</v>
      </c>
      <c r="D3317" t="s">
        <v>21139</v>
      </c>
      <c r="E3317" t="s">
        <v>40</v>
      </c>
      <c r="F3317" t="s">
        <v>23</v>
      </c>
      <c r="G3317" t="s">
        <v>52</v>
      </c>
      <c r="H3317" t="s">
        <v>13</v>
      </c>
      <c r="I3317" t="s">
        <v>88</v>
      </c>
      <c r="J3317" t="s">
        <v>21140</v>
      </c>
      <c r="K3317" t="s">
        <v>37</v>
      </c>
    </row>
    <row r="3318" spans="1:11" x14ac:dyDescent="0.35">
      <c r="A3318">
        <v>7455</v>
      </c>
      <c r="B3318" t="s">
        <v>21156</v>
      </c>
      <c r="C3318">
        <v>27</v>
      </c>
      <c r="D3318" t="s">
        <v>21157</v>
      </c>
      <c r="E3318" t="s">
        <v>133</v>
      </c>
      <c r="F3318" t="s">
        <v>177</v>
      </c>
      <c r="G3318" t="s">
        <v>87</v>
      </c>
      <c r="H3318" t="s">
        <v>79</v>
      </c>
      <c r="I3318" t="s">
        <v>146</v>
      </c>
      <c r="J3318" t="s">
        <v>21158</v>
      </c>
      <c r="K3318" t="s">
        <v>37</v>
      </c>
    </row>
    <row r="3319" spans="1:11" x14ac:dyDescent="0.35">
      <c r="A3319">
        <v>7460</v>
      </c>
      <c r="B3319" t="s">
        <v>21170</v>
      </c>
      <c r="C3319">
        <v>29</v>
      </c>
      <c r="D3319" t="s">
        <v>21171</v>
      </c>
      <c r="E3319" t="s">
        <v>22</v>
      </c>
      <c r="F3319" t="s">
        <v>57</v>
      </c>
      <c r="G3319" t="s">
        <v>120</v>
      </c>
      <c r="H3319" t="s">
        <v>57</v>
      </c>
      <c r="I3319" t="s">
        <v>102</v>
      </c>
      <c r="J3319" t="s">
        <v>21172</v>
      </c>
      <c r="K3319" t="s">
        <v>28</v>
      </c>
    </row>
    <row r="3320" spans="1:11" x14ac:dyDescent="0.35">
      <c r="A3320">
        <v>7462</v>
      </c>
      <c r="B3320" t="s">
        <v>21176</v>
      </c>
      <c r="C3320">
        <v>30</v>
      </c>
      <c r="D3320" t="s">
        <v>21177</v>
      </c>
      <c r="E3320" t="s">
        <v>57</v>
      </c>
      <c r="F3320" t="s">
        <v>42</v>
      </c>
      <c r="G3320" t="s">
        <v>80</v>
      </c>
      <c r="H3320" t="s">
        <v>32</v>
      </c>
      <c r="I3320" t="s">
        <v>170</v>
      </c>
      <c r="J3320" t="s">
        <v>21178</v>
      </c>
      <c r="K3320" t="s">
        <v>37</v>
      </c>
    </row>
    <row r="3321" spans="1:11" x14ac:dyDescent="0.35">
      <c r="A3321">
        <v>7465</v>
      </c>
      <c r="B3321" t="s">
        <v>21184</v>
      </c>
      <c r="C3321">
        <v>26</v>
      </c>
      <c r="D3321" t="s">
        <v>21185</v>
      </c>
      <c r="E3321" t="s">
        <v>16</v>
      </c>
      <c r="F3321" t="s">
        <v>42</v>
      </c>
      <c r="G3321" t="s">
        <v>47</v>
      </c>
      <c r="H3321" t="s">
        <v>31</v>
      </c>
      <c r="I3321" t="s">
        <v>68</v>
      </c>
      <c r="J3321" t="s">
        <v>21186</v>
      </c>
      <c r="K3321" t="s">
        <v>37</v>
      </c>
    </row>
    <row r="3322" spans="1:11" x14ac:dyDescent="0.35">
      <c r="A3322">
        <v>7467</v>
      </c>
      <c r="B3322" t="s">
        <v>21190</v>
      </c>
      <c r="C3322">
        <v>27</v>
      </c>
      <c r="D3322" t="s">
        <v>21191</v>
      </c>
      <c r="E3322" t="s">
        <v>40</v>
      </c>
      <c r="F3322" t="s">
        <v>79</v>
      </c>
      <c r="G3322" t="s">
        <v>15</v>
      </c>
      <c r="H3322" t="s">
        <v>16</v>
      </c>
      <c r="I3322" t="s">
        <v>116</v>
      </c>
      <c r="J3322" t="s">
        <v>21192</v>
      </c>
      <c r="K3322" t="s">
        <v>37</v>
      </c>
    </row>
    <row r="3323" spans="1:11" x14ac:dyDescent="0.35">
      <c r="A3323">
        <v>7468</v>
      </c>
      <c r="B3323" t="s">
        <v>21193</v>
      </c>
      <c r="C3323">
        <v>30</v>
      </c>
      <c r="D3323" t="s">
        <v>21194</v>
      </c>
      <c r="E3323" t="s">
        <v>79</v>
      </c>
      <c r="F3323" t="s">
        <v>31</v>
      </c>
      <c r="G3323" t="s">
        <v>80</v>
      </c>
      <c r="H3323" t="s">
        <v>32</v>
      </c>
      <c r="I3323" t="s">
        <v>170</v>
      </c>
      <c r="J3323" t="s">
        <v>21195</v>
      </c>
      <c r="K3323" t="s">
        <v>28</v>
      </c>
    </row>
    <row r="3324" spans="1:11" x14ac:dyDescent="0.35">
      <c r="A3324">
        <v>7469</v>
      </c>
      <c r="B3324" t="s">
        <v>21196</v>
      </c>
      <c r="C3324">
        <v>29</v>
      </c>
      <c r="D3324" t="s">
        <v>21197</v>
      </c>
      <c r="E3324" t="s">
        <v>23</v>
      </c>
      <c r="F3324" t="s">
        <v>169</v>
      </c>
      <c r="G3324" t="s">
        <v>52</v>
      </c>
      <c r="H3324" t="s">
        <v>13</v>
      </c>
      <c r="I3324" t="s">
        <v>58</v>
      </c>
      <c r="J3324" t="s">
        <v>21198</v>
      </c>
      <c r="K3324" t="s">
        <v>44</v>
      </c>
    </row>
    <row r="3325" spans="1:11" x14ac:dyDescent="0.35">
      <c r="A3325">
        <v>7470</v>
      </c>
      <c r="B3325" t="s">
        <v>2538</v>
      </c>
      <c r="C3325">
        <v>28</v>
      </c>
      <c r="D3325" t="s">
        <v>21199</v>
      </c>
      <c r="E3325" t="s">
        <v>149</v>
      </c>
      <c r="F3325" t="s">
        <v>42</v>
      </c>
      <c r="G3325" t="s">
        <v>33</v>
      </c>
      <c r="H3325" t="s">
        <v>34</v>
      </c>
      <c r="I3325" t="s">
        <v>17</v>
      </c>
      <c r="J3325">
        <v>3675096602</v>
      </c>
      <c r="K3325" t="s">
        <v>44</v>
      </c>
    </row>
    <row r="3326" spans="1:11" x14ac:dyDescent="0.35">
      <c r="A3326">
        <v>7472</v>
      </c>
      <c r="B3326" t="s">
        <v>21203</v>
      </c>
      <c r="C3326">
        <v>29</v>
      </c>
      <c r="D3326" t="s">
        <v>21204</v>
      </c>
      <c r="E3326" t="s">
        <v>149</v>
      </c>
      <c r="F3326" t="s">
        <v>16</v>
      </c>
      <c r="G3326" t="s">
        <v>120</v>
      </c>
      <c r="H3326" t="s">
        <v>57</v>
      </c>
      <c r="I3326" t="s">
        <v>88</v>
      </c>
      <c r="J3326" t="s">
        <v>21205</v>
      </c>
      <c r="K3326" t="s">
        <v>28</v>
      </c>
    </row>
    <row r="3327" spans="1:11" x14ac:dyDescent="0.35">
      <c r="A3327">
        <v>7473</v>
      </c>
      <c r="B3327" t="s">
        <v>21206</v>
      </c>
      <c r="C3327">
        <v>29</v>
      </c>
      <c r="D3327" t="s">
        <v>21207</v>
      </c>
      <c r="E3327" t="s">
        <v>101</v>
      </c>
      <c r="F3327" t="s">
        <v>133</v>
      </c>
      <c r="G3327" t="s">
        <v>52</v>
      </c>
      <c r="H3327" t="s">
        <v>13</v>
      </c>
      <c r="I3327" t="s">
        <v>26</v>
      </c>
      <c r="J3327" t="s">
        <v>21208</v>
      </c>
      <c r="K3327" t="s">
        <v>19</v>
      </c>
    </row>
    <row r="3328" spans="1:11" x14ac:dyDescent="0.35">
      <c r="A3328">
        <v>7476</v>
      </c>
      <c r="B3328" t="s">
        <v>10103</v>
      </c>
      <c r="C3328">
        <v>30</v>
      </c>
      <c r="D3328" t="s">
        <v>21214</v>
      </c>
      <c r="E3328" t="s">
        <v>32</v>
      </c>
      <c r="F3328" t="s">
        <v>177</v>
      </c>
      <c r="G3328" t="s">
        <v>41</v>
      </c>
      <c r="H3328" t="s">
        <v>42</v>
      </c>
      <c r="I3328" t="s">
        <v>48</v>
      </c>
      <c r="J3328" t="s">
        <v>21215</v>
      </c>
      <c r="K3328" t="s">
        <v>19</v>
      </c>
    </row>
    <row r="3329" spans="1:11" x14ac:dyDescent="0.35">
      <c r="A3329">
        <v>7479</v>
      </c>
      <c r="B3329" t="s">
        <v>21221</v>
      </c>
      <c r="C3329">
        <v>30</v>
      </c>
      <c r="D3329" t="s">
        <v>21222</v>
      </c>
      <c r="E3329" t="s">
        <v>14</v>
      </c>
      <c r="F3329" t="s">
        <v>42</v>
      </c>
      <c r="G3329" t="s">
        <v>120</v>
      </c>
      <c r="H3329" t="s">
        <v>57</v>
      </c>
      <c r="I3329" t="s">
        <v>35</v>
      </c>
      <c r="J3329" t="s">
        <v>21223</v>
      </c>
      <c r="K3329" t="s">
        <v>44</v>
      </c>
    </row>
    <row r="3330" spans="1:11" x14ac:dyDescent="0.35">
      <c r="A3330">
        <v>7481</v>
      </c>
      <c r="B3330" t="s">
        <v>21227</v>
      </c>
      <c r="C3330">
        <v>30</v>
      </c>
      <c r="D3330" t="s">
        <v>21228</v>
      </c>
      <c r="E3330" t="s">
        <v>57</v>
      </c>
      <c r="F3330" t="s">
        <v>57</v>
      </c>
      <c r="G3330" t="s">
        <v>33</v>
      </c>
      <c r="H3330" t="s">
        <v>34</v>
      </c>
      <c r="I3330" t="s">
        <v>116</v>
      </c>
      <c r="J3330" t="s">
        <v>21229</v>
      </c>
      <c r="K3330" t="s">
        <v>37</v>
      </c>
    </row>
    <row r="3331" spans="1:11" x14ac:dyDescent="0.35">
      <c r="A3331">
        <v>7484</v>
      </c>
      <c r="B3331" t="s">
        <v>21236</v>
      </c>
      <c r="C3331">
        <v>26</v>
      </c>
      <c r="D3331" t="s">
        <v>21237</v>
      </c>
      <c r="E3331" t="s">
        <v>67</v>
      </c>
      <c r="F3331" t="s">
        <v>201</v>
      </c>
      <c r="G3331" t="s">
        <v>24</v>
      </c>
      <c r="H3331" t="s">
        <v>25</v>
      </c>
      <c r="I3331" t="s">
        <v>53</v>
      </c>
      <c r="J3331" t="s">
        <v>21238</v>
      </c>
      <c r="K3331" t="s">
        <v>44</v>
      </c>
    </row>
    <row r="3332" spans="1:11" x14ac:dyDescent="0.35">
      <c r="A3332">
        <v>7485</v>
      </c>
      <c r="B3332" t="s">
        <v>787</v>
      </c>
      <c r="C3332">
        <v>26</v>
      </c>
      <c r="D3332" t="s">
        <v>21239</v>
      </c>
      <c r="E3332" t="s">
        <v>32</v>
      </c>
      <c r="F3332" t="s">
        <v>177</v>
      </c>
      <c r="G3332" t="s">
        <v>52</v>
      </c>
      <c r="H3332" t="s">
        <v>13</v>
      </c>
      <c r="I3332" t="s">
        <v>26</v>
      </c>
      <c r="J3332" t="s">
        <v>21240</v>
      </c>
      <c r="K3332" t="s">
        <v>28</v>
      </c>
    </row>
    <row r="3333" spans="1:11" x14ac:dyDescent="0.35">
      <c r="A3333">
        <v>7487</v>
      </c>
      <c r="B3333" t="s">
        <v>21243</v>
      </c>
      <c r="C3333">
        <v>27</v>
      </c>
      <c r="D3333" t="s">
        <v>21244</v>
      </c>
      <c r="E3333" t="s">
        <v>31</v>
      </c>
      <c r="F3333" t="s">
        <v>169</v>
      </c>
      <c r="G3333" t="s">
        <v>33</v>
      </c>
      <c r="H3333" t="s">
        <v>34</v>
      </c>
      <c r="I3333" t="s">
        <v>63</v>
      </c>
      <c r="J3333" t="s">
        <v>21245</v>
      </c>
      <c r="K3333" t="s">
        <v>44</v>
      </c>
    </row>
    <row r="3334" spans="1:11" x14ac:dyDescent="0.35">
      <c r="A3334">
        <v>7488</v>
      </c>
      <c r="B3334" t="s">
        <v>21246</v>
      </c>
      <c r="C3334">
        <v>28</v>
      </c>
      <c r="D3334" t="s">
        <v>21247</v>
      </c>
      <c r="E3334" t="s">
        <v>40</v>
      </c>
      <c r="F3334" t="s">
        <v>57</v>
      </c>
      <c r="G3334" t="s">
        <v>62</v>
      </c>
      <c r="H3334" t="s">
        <v>23</v>
      </c>
      <c r="I3334" t="s">
        <v>102</v>
      </c>
      <c r="J3334" t="s">
        <v>21248</v>
      </c>
      <c r="K3334" t="s">
        <v>44</v>
      </c>
    </row>
    <row r="3335" spans="1:11" x14ac:dyDescent="0.35">
      <c r="A3335">
        <v>7490</v>
      </c>
      <c r="B3335" t="s">
        <v>21250</v>
      </c>
      <c r="C3335">
        <v>28</v>
      </c>
      <c r="D3335" t="s">
        <v>21251</v>
      </c>
      <c r="E3335" t="s">
        <v>40</v>
      </c>
      <c r="F3335" t="s">
        <v>16</v>
      </c>
      <c r="G3335" t="s">
        <v>80</v>
      </c>
      <c r="H3335" t="s">
        <v>32</v>
      </c>
      <c r="I3335" t="s">
        <v>68</v>
      </c>
      <c r="J3335" t="s">
        <v>21252</v>
      </c>
      <c r="K3335" t="s">
        <v>76</v>
      </c>
    </row>
    <row r="3336" spans="1:11" x14ac:dyDescent="0.35">
      <c r="A3336">
        <v>7493</v>
      </c>
      <c r="B3336" t="s">
        <v>21257</v>
      </c>
      <c r="C3336">
        <v>28</v>
      </c>
      <c r="D3336" t="s">
        <v>21258</v>
      </c>
      <c r="E3336" t="s">
        <v>22</v>
      </c>
      <c r="F3336" t="s">
        <v>34</v>
      </c>
      <c r="G3336" t="s">
        <v>47</v>
      </c>
      <c r="H3336" t="s">
        <v>31</v>
      </c>
      <c r="I3336" t="s">
        <v>116</v>
      </c>
      <c r="J3336" t="s">
        <v>26034</v>
      </c>
      <c r="K3336" t="s">
        <v>19</v>
      </c>
    </row>
    <row r="3337" spans="1:11" x14ac:dyDescent="0.35">
      <c r="A3337">
        <v>7494</v>
      </c>
      <c r="B3337" t="s">
        <v>21259</v>
      </c>
      <c r="C3337">
        <v>26</v>
      </c>
      <c r="D3337" t="s">
        <v>21260</v>
      </c>
      <c r="E3337" t="s">
        <v>79</v>
      </c>
      <c r="F3337" t="s">
        <v>201</v>
      </c>
      <c r="G3337" t="s">
        <v>15</v>
      </c>
      <c r="H3337" t="s">
        <v>16</v>
      </c>
      <c r="I3337" t="s">
        <v>68</v>
      </c>
      <c r="J3337" t="s">
        <v>26035</v>
      </c>
      <c r="K3337" t="s">
        <v>28</v>
      </c>
    </row>
    <row r="3338" spans="1:11" x14ac:dyDescent="0.35">
      <c r="A3338">
        <v>7496</v>
      </c>
      <c r="B3338" t="s">
        <v>21263</v>
      </c>
      <c r="C3338">
        <v>26</v>
      </c>
      <c r="D3338" t="s">
        <v>21264</v>
      </c>
      <c r="E3338" t="s">
        <v>101</v>
      </c>
      <c r="F3338" t="s">
        <v>67</v>
      </c>
      <c r="G3338" t="s">
        <v>15</v>
      </c>
      <c r="H3338" t="s">
        <v>16</v>
      </c>
      <c r="I3338" t="s">
        <v>102</v>
      </c>
      <c r="J3338" t="s">
        <v>26036</v>
      </c>
      <c r="K3338" t="s">
        <v>76</v>
      </c>
    </row>
    <row r="3339" spans="1:11" x14ac:dyDescent="0.35">
      <c r="A3339">
        <v>7498</v>
      </c>
      <c r="B3339" t="s">
        <v>21267</v>
      </c>
      <c r="C3339">
        <v>28</v>
      </c>
      <c r="D3339" t="s">
        <v>21268</v>
      </c>
      <c r="E3339" t="s">
        <v>13</v>
      </c>
      <c r="F3339" t="s">
        <v>16</v>
      </c>
      <c r="G3339" t="s">
        <v>52</v>
      </c>
      <c r="H3339" t="s">
        <v>13</v>
      </c>
      <c r="I3339" t="s">
        <v>68</v>
      </c>
      <c r="J3339" t="s">
        <v>26037</v>
      </c>
      <c r="K3339" t="s">
        <v>37</v>
      </c>
    </row>
    <row r="3340" spans="1:11" x14ac:dyDescent="0.35">
      <c r="A3340">
        <v>7499</v>
      </c>
      <c r="B3340" t="s">
        <v>4224</v>
      </c>
      <c r="C3340">
        <v>30</v>
      </c>
      <c r="D3340" t="s">
        <v>21269</v>
      </c>
      <c r="E3340" t="s">
        <v>34</v>
      </c>
      <c r="F3340" t="s">
        <v>34</v>
      </c>
      <c r="G3340" t="s">
        <v>15</v>
      </c>
      <c r="H3340" t="s">
        <v>16</v>
      </c>
      <c r="I3340" t="s">
        <v>26</v>
      </c>
      <c r="J3340" t="s">
        <v>26038</v>
      </c>
      <c r="K3340" t="s">
        <v>76</v>
      </c>
    </row>
    <row r="3341" spans="1:11" x14ac:dyDescent="0.35">
      <c r="A3341">
        <v>7500</v>
      </c>
      <c r="B3341" t="s">
        <v>21270</v>
      </c>
      <c r="C3341">
        <v>26</v>
      </c>
      <c r="D3341" t="s">
        <v>21271</v>
      </c>
      <c r="E3341" t="s">
        <v>42</v>
      </c>
      <c r="F3341" t="s">
        <v>201</v>
      </c>
      <c r="G3341" t="s">
        <v>15</v>
      </c>
      <c r="H3341" t="s">
        <v>16</v>
      </c>
      <c r="I3341" t="s">
        <v>91</v>
      </c>
      <c r="J3341" t="s">
        <v>26039</v>
      </c>
      <c r="K3341" t="s">
        <v>76</v>
      </c>
    </row>
    <row r="3342" spans="1:11" x14ac:dyDescent="0.35">
      <c r="A3342">
        <v>7501</v>
      </c>
      <c r="B3342" t="s">
        <v>21272</v>
      </c>
      <c r="C3342">
        <v>29</v>
      </c>
      <c r="D3342" t="s">
        <v>21273</v>
      </c>
      <c r="E3342" t="s">
        <v>16</v>
      </c>
      <c r="F3342" t="s">
        <v>40</v>
      </c>
      <c r="G3342" t="s">
        <v>120</v>
      </c>
      <c r="H3342" t="s">
        <v>57</v>
      </c>
      <c r="I3342" t="s">
        <v>91</v>
      </c>
      <c r="J3342" s="1" t="s">
        <v>26040</v>
      </c>
      <c r="K3342" t="s">
        <v>37</v>
      </c>
    </row>
    <row r="3343" spans="1:11" x14ac:dyDescent="0.35">
      <c r="A3343">
        <v>7503</v>
      </c>
      <c r="B3343" t="s">
        <v>21276</v>
      </c>
      <c r="C3343">
        <v>27</v>
      </c>
      <c r="D3343" t="s">
        <v>21277</v>
      </c>
      <c r="E3343" t="s">
        <v>67</v>
      </c>
      <c r="F3343" t="s">
        <v>79</v>
      </c>
      <c r="G3343" t="s">
        <v>15</v>
      </c>
      <c r="H3343" t="s">
        <v>16</v>
      </c>
      <c r="I3343" t="s">
        <v>146</v>
      </c>
      <c r="J3343" t="s">
        <v>26041</v>
      </c>
      <c r="K3343" t="s">
        <v>28</v>
      </c>
    </row>
    <row r="3344" spans="1:11" x14ac:dyDescent="0.35">
      <c r="A3344">
        <v>7504</v>
      </c>
      <c r="B3344" t="s">
        <v>19247</v>
      </c>
      <c r="C3344">
        <v>28</v>
      </c>
      <c r="D3344" t="s">
        <v>21278</v>
      </c>
      <c r="E3344" t="s">
        <v>23</v>
      </c>
      <c r="F3344" t="s">
        <v>23</v>
      </c>
      <c r="G3344" t="s">
        <v>33</v>
      </c>
      <c r="H3344" t="s">
        <v>34</v>
      </c>
      <c r="I3344" t="s">
        <v>35</v>
      </c>
      <c r="J3344" t="s">
        <v>26042</v>
      </c>
      <c r="K3344" t="s">
        <v>28</v>
      </c>
    </row>
    <row r="3345" spans="1:11" x14ac:dyDescent="0.35">
      <c r="A3345">
        <v>7507</v>
      </c>
      <c r="B3345" t="s">
        <v>21283</v>
      </c>
      <c r="C3345">
        <v>27</v>
      </c>
      <c r="D3345" t="s">
        <v>21284</v>
      </c>
      <c r="E3345" t="s">
        <v>169</v>
      </c>
      <c r="F3345" t="s">
        <v>14</v>
      </c>
      <c r="G3345" t="s">
        <v>80</v>
      </c>
      <c r="H3345" t="s">
        <v>32</v>
      </c>
      <c r="I3345" t="s">
        <v>153</v>
      </c>
      <c r="J3345" t="s">
        <v>26043</v>
      </c>
      <c r="K3345" t="s">
        <v>19</v>
      </c>
    </row>
    <row r="3346" spans="1:11" x14ac:dyDescent="0.35">
      <c r="A3346">
        <v>7509</v>
      </c>
      <c r="B3346" t="s">
        <v>21287</v>
      </c>
      <c r="C3346">
        <v>28</v>
      </c>
      <c r="D3346" t="s">
        <v>21288</v>
      </c>
      <c r="E3346" t="s">
        <v>22</v>
      </c>
      <c r="F3346" t="s">
        <v>25</v>
      </c>
      <c r="G3346" t="s">
        <v>47</v>
      </c>
      <c r="H3346" t="s">
        <v>31</v>
      </c>
      <c r="I3346" t="s">
        <v>91</v>
      </c>
      <c r="J3346" t="s">
        <v>26044</v>
      </c>
      <c r="K3346" t="s">
        <v>37</v>
      </c>
    </row>
    <row r="3347" spans="1:11" x14ac:dyDescent="0.35">
      <c r="A3347">
        <v>7511</v>
      </c>
      <c r="B3347" t="s">
        <v>21291</v>
      </c>
      <c r="C3347">
        <v>27</v>
      </c>
      <c r="D3347" t="s">
        <v>21292</v>
      </c>
      <c r="E3347" t="s">
        <v>13</v>
      </c>
      <c r="F3347" t="s">
        <v>13</v>
      </c>
      <c r="G3347" t="s">
        <v>24</v>
      </c>
      <c r="H3347" t="s">
        <v>25</v>
      </c>
      <c r="I3347" t="s">
        <v>17</v>
      </c>
      <c r="J3347">
        <f>1-52-326-7322</f>
        <v>-7699</v>
      </c>
      <c r="K3347" t="s">
        <v>76</v>
      </c>
    </row>
    <row r="3348" spans="1:11" x14ac:dyDescent="0.35">
      <c r="A3348">
        <v>7512</v>
      </c>
      <c r="B3348" t="s">
        <v>21293</v>
      </c>
      <c r="C3348">
        <v>27</v>
      </c>
      <c r="D3348" t="s">
        <v>21294</v>
      </c>
      <c r="E3348" t="s">
        <v>31</v>
      </c>
      <c r="F3348" t="s">
        <v>79</v>
      </c>
      <c r="G3348" t="s">
        <v>15</v>
      </c>
      <c r="H3348" t="s">
        <v>16</v>
      </c>
      <c r="I3348" t="s">
        <v>102</v>
      </c>
      <c r="J3348" t="s">
        <v>26045</v>
      </c>
      <c r="K3348" t="s">
        <v>44</v>
      </c>
    </row>
    <row r="3349" spans="1:11" x14ac:dyDescent="0.35">
      <c r="A3349">
        <v>7513</v>
      </c>
      <c r="B3349" t="s">
        <v>21295</v>
      </c>
      <c r="C3349">
        <v>26</v>
      </c>
      <c r="D3349" t="s">
        <v>21296</v>
      </c>
      <c r="E3349" t="s">
        <v>67</v>
      </c>
      <c r="F3349" t="s">
        <v>32</v>
      </c>
      <c r="G3349" t="s">
        <v>15</v>
      </c>
      <c r="H3349" t="s">
        <v>16</v>
      </c>
      <c r="I3349" t="s">
        <v>68</v>
      </c>
      <c r="J3349" t="s">
        <v>26046</v>
      </c>
      <c r="K3349" t="s">
        <v>19</v>
      </c>
    </row>
    <row r="3350" spans="1:11" x14ac:dyDescent="0.35">
      <c r="A3350">
        <v>7514</v>
      </c>
      <c r="B3350" t="s">
        <v>21297</v>
      </c>
      <c r="C3350">
        <v>27</v>
      </c>
      <c r="D3350" t="s">
        <v>21298</v>
      </c>
      <c r="E3350" t="s">
        <v>201</v>
      </c>
      <c r="F3350" t="s">
        <v>67</v>
      </c>
      <c r="G3350" t="s">
        <v>47</v>
      </c>
      <c r="H3350" t="s">
        <v>31</v>
      </c>
      <c r="I3350" t="s">
        <v>68</v>
      </c>
      <c r="J3350" t="s">
        <v>26047</v>
      </c>
      <c r="K3350" t="s">
        <v>28</v>
      </c>
    </row>
    <row r="3351" spans="1:11" x14ac:dyDescent="0.35">
      <c r="A3351">
        <v>7516</v>
      </c>
      <c r="B3351" t="s">
        <v>21301</v>
      </c>
      <c r="C3351">
        <v>27</v>
      </c>
      <c r="D3351" t="s">
        <v>21302</v>
      </c>
      <c r="E3351" t="s">
        <v>23</v>
      </c>
      <c r="F3351" t="s">
        <v>149</v>
      </c>
      <c r="G3351" t="s">
        <v>120</v>
      </c>
      <c r="H3351" t="s">
        <v>57</v>
      </c>
      <c r="I3351" t="s">
        <v>48</v>
      </c>
      <c r="J3351" t="s">
        <v>26048</v>
      </c>
      <c r="K3351" t="s">
        <v>19</v>
      </c>
    </row>
    <row r="3352" spans="1:11" x14ac:dyDescent="0.35">
      <c r="A3352">
        <v>7517</v>
      </c>
      <c r="B3352" t="s">
        <v>21303</v>
      </c>
      <c r="C3352">
        <v>30</v>
      </c>
      <c r="D3352" t="s">
        <v>21304</v>
      </c>
      <c r="E3352" t="s">
        <v>14</v>
      </c>
      <c r="F3352" t="s">
        <v>22</v>
      </c>
      <c r="G3352" t="s">
        <v>15</v>
      </c>
      <c r="H3352" t="s">
        <v>16</v>
      </c>
      <c r="I3352" t="s">
        <v>68</v>
      </c>
      <c r="J3352" t="s">
        <v>26049</v>
      </c>
      <c r="K3352" t="s">
        <v>37</v>
      </c>
    </row>
    <row r="3353" spans="1:11" x14ac:dyDescent="0.35">
      <c r="A3353">
        <v>7521</v>
      </c>
      <c r="B3353" t="s">
        <v>21311</v>
      </c>
      <c r="C3353">
        <v>26</v>
      </c>
      <c r="D3353" t="s">
        <v>21312</v>
      </c>
      <c r="E3353" t="s">
        <v>23</v>
      </c>
      <c r="F3353" t="s">
        <v>101</v>
      </c>
      <c r="G3353" t="s">
        <v>120</v>
      </c>
      <c r="H3353" t="s">
        <v>57</v>
      </c>
      <c r="I3353" t="s">
        <v>48</v>
      </c>
      <c r="J3353" t="s">
        <v>26050</v>
      </c>
      <c r="K3353" t="s">
        <v>28</v>
      </c>
    </row>
    <row r="3354" spans="1:11" x14ac:dyDescent="0.35">
      <c r="A3354">
        <v>7522</v>
      </c>
      <c r="B3354" t="s">
        <v>10974</v>
      </c>
      <c r="C3354">
        <v>26</v>
      </c>
      <c r="D3354" t="s">
        <v>21313</v>
      </c>
      <c r="E3354" t="s">
        <v>16</v>
      </c>
      <c r="F3354" t="s">
        <v>14</v>
      </c>
      <c r="G3354" t="s">
        <v>15</v>
      </c>
      <c r="H3354" t="s">
        <v>16</v>
      </c>
      <c r="I3354" t="s">
        <v>91</v>
      </c>
      <c r="J3354" t="s">
        <v>26051</v>
      </c>
      <c r="K3354" t="s">
        <v>37</v>
      </c>
    </row>
    <row r="3355" spans="1:11" x14ac:dyDescent="0.35">
      <c r="A3355">
        <v>7523</v>
      </c>
      <c r="B3355" t="s">
        <v>21314</v>
      </c>
      <c r="C3355">
        <v>27</v>
      </c>
      <c r="D3355" t="s">
        <v>21315</v>
      </c>
      <c r="E3355" t="s">
        <v>101</v>
      </c>
      <c r="F3355" t="s">
        <v>14</v>
      </c>
      <c r="G3355" t="s">
        <v>52</v>
      </c>
      <c r="H3355" t="s">
        <v>13</v>
      </c>
      <c r="I3355" t="s">
        <v>68</v>
      </c>
      <c r="J3355" t="s">
        <v>26052</v>
      </c>
      <c r="K3355" t="s">
        <v>44</v>
      </c>
    </row>
    <row r="3356" spans="1:11" x14ac:dyDescent="0.35">
      <c r="A3356">
        <v>7524</v>
      </c>
      <c r="B3356" t="s">
        <v>21316</v>
      </c>
      <c r="C3356">
        <v>28</v>
      </c>
      <c r="D3356" t="s">
        <v>21317</v>
      </c>
      <c r="E3356" t="s">
        <v>169</v>
      </c>
      <c r="F3356" t="s">
        <v>42</v>
      </c>
      <c r="G3356" t="s">
        <v>33</v>
      </c>
      <c r="H3356" t="s">
        <v>34</v>
      </c>
      <c r="I3356" t="s">
        <v>88</v>
      </c>
      <c r="J3356" t="s">
        <v>26053</v>
      </c>
      <c r="K3356" t="s">
        <v>28</v>
      </c>
    </row>
    <row r="3357" spans="1:11" x14ac:dyDescent="0.35">
      <c r="A3357">
        <v>7526</v>
      </c>
      <c r="B3357" t="s">
        <v>21320</v>
      </c>
      <c r="C3357">
        <v>30</v>
      </c>
      <c r="D3357" t="s">
        <v>21321</v>
      </c>
      <c r="E3357" t="s">
        <v>201</v>
      </c>
      <c r="F3357" t="s">
        <v>67</v>
      </c>
      <c r="G3357" t="s">
        <v>52</v>
      </c>
      <c r="H3357" t="s">
        <v>13</v>
      </c>
      <c r="I3357" t="s">
        <v>102</v>
      </c>
      <c r="J3357" t="s">
        <v>26054</v>
      </c>
      <c r="K3357" t="s">
        <v>19</v>
      </c>
    </row>
    <row r="3358" spans="1:11" x14ac:dyDescent="0.35">
      <c r="A3358">
        <v>7528</v>
      </c>
      <c r="B3358" t="s">
        <v>21324</v>
      </c>
      <c r="C3358">
        <v>30</v>
      </c>
      <c r="D3358" t="s">
        <v>21325</v>
      </c>
      <c r="E3358" t="s">
        <v>14</v>
      </c>
      <c r="F3358" t="s">
        <v>31</v>
      </c>
      <c r="G3358" t="s">
        <v>24</v>
      </c>
      <c r="H3358" t="s">
        <v>25</v>
      </c>
      <c r="I3358" t="s">
        <v>48</v>
      </c>
      <c r="J3358" t="s">
        <v>26055</v>
      </c>
      <c r="K3358" t="s">
        <v>19</v>
      </c>
    </row>
    <row r="3359" spans="1:11" x14ac:dyDescent="0.35">
      <c r="A3359">
        <v>7532</v>
      </c>
      <c r="B3359" t="s">
        <v>21332</v>
      </c>
      <c r="C3359">
        <v>26</v>
      </c>
      <c r="D3359" t="s">
        <v>21333</v>
      </c>
      <c r="E3359" t="s">
        <v>31</v>
      </c>
      <c r="F3359" t="s">
        <v>177</v>
      </c>
      <c r="G3359" t="s">
        <v>62</v>
      </c>
      <c r="H3359" t="s">
        <v>23</v>
      </c>
      <c r="I3359" t="s">
        <v>170</v>
      </c>
      <c r="J3359" t="s">
        <v>26056</v>
      </c>
      <c r="K3359" t="s">
        <v>37</v>
      </c>
    </row>
    <row r="3360" spans="1:11" x14ac:dyDescent="0.35">
      <c r="A3360">
        <v>7533</v>
      </c>
      <c r="B3360" t="s">
        <v>21334</v>
      </c>
      <c r="C3360">
        <v>29</v>
      </c>
      <c r="D3360" t="s">
        <v>21335</v>
      </c>
      <c r="E3360" t="s">
        <v>23</v>
      </c>
      <c r="F3360" t="s">
        <v>13</v>
      </c>
      <c r="G3360" t="s">
        <v>24</v>
      </c>
      <c r="H3360" t="s">
        <v>25</v>
      </c>
      <c r="I3360" t="s">
        <v>26</v>
      </c>
      <c r="J3360" t="s">
        <v>26057</v>
      </c>
      <c r="K3360" t="s">
        <v>44</v>
      </c>
    </row>
    <row r="3361" spans="1:11" x14ac:dyDescent="0.35">
      <c r="A3361">
        <v>7538</v>
      </c>
      <c r="B3361" t="s">
        <v>21344</v>
      </c>
      <c r="C3361">
        <v>29</v>
      </c>
      <c r="D3361" t="s">
        <v>21345</v>
      </c>
      <c r="E3361" t="s">
        <v>101</v>
      </c>
      <c r="F3361" t="s">
        <v>101</v>
      </c>
      <c r="G3361" t="s">
        <v>47</v>
      </c>
      <c r="H3361" t="s">
        <v>31</v>
      </c>
      <c r="I3361" t="s">
        <v>63</v>
      </c>
      <c r="J3361">
        <v>6842592857</v>
      </c>
      <c r="K3361" t="s">
        <v>76</v>
      </c>
    </row>
    <row r="3362" spans="1:11" x14ac:dyDescent="0.35">
      <c r="A3362">
        <v>7541</v>
      </c>
      <c r="B3362" t="s">
        <v>8701</v>
      </c>
      <c r="C3362">
        <v>29</v>
      </c>
      <c r="D3362" t="s">
        <v>21349</v>
      </c>
      <c r="E3362" t="s">
        <v>13</v>
      </c>
      <c r="F3362" t="s">
        <v>149</v>
      </c>
      <c r="G3362" t="s">
        <v>80</v>
      </c>
      <c r="H3362" t="s">
        <v>32</v>
      </c>
      <c r="I3362" t="s">
        <v>17</v>
      </c>
      <c r="J3362" t="s">
        <v>26058</v>
      </c>
      <c r="K3362" t="s">
        <v>76</v>
      </c>
    </row>
    <row r="3363" spans="1:11" x14ac:dyDescent="0.35">
      <c r="A3363">
        <v>7542</v>
      </c>
      <c r="B3363" t="s">
        <v>21350</v>
      </c>
      <c r="C3363">
        <v>29</v>
      </c>
      <c r="D3363" t="s">
        <v>21351</v>
      </c>
      <c r="E3363" t="s">
        <v>101</v>
      </c>
      <c r="F3363" t="s">
        <v>22</v>
      </c>
      <c r="G3363" t="s">
        <v>33</v>
      </c>
      <c r="H3363" t="s">
        <v>34</v>
      </c>
      <c r="I3363" t="s">
        <v>91</v>
      </c>
      <c r="J3363" t="s">
        <v>26059</v>
      </c>
      <c r="K3363" t="s">
        <v>19</v>
      </c>
    </row>
    <row r="3364" spans="1:11" x14ac:dyDescent="0.35">
      <c r="A3364">
        <v>7544</v>
      </c>
      <c r="B3364" t="s">
        <v>939</v>
      </c>
      <c r="C3364">
        <v>28</v>
      </c>
      <c r="D3364" t="s">
        <v>21354</v>
      </c>
      <c r="E3364" t="s">
        <v>16</v>
      </c>
      <c r="F3364" t="s">
        <v>79</v>
      </c>
      <c r="G3364" t="s">
        <v>120</v>
      </c>
      <c r="H3364" t="s">
        <v>57</v>
      </c>
      <c r="I3364" t="s">
        <v>48</v>
      </c>
      <c r="J3364" t="s">
        <v>26060</v>
      </c>
      <c r="K3364" t="s">
        <v>28</v>
      </c>
    </row>
    <row r="3365" spans="1:11" x14ac:dyDescent="0.35">
      <c r="A3365">
        <v>7545</v>
      </c>
      <c r="B3365" t="s">
        <v>21355</v>
      </c>
      <c r="C3365">
        <v>29</v>
      </c>
      <c r="D3365" t="s">
        <v>21356</v>
      </c>
      <c r="E3365" t="s">
        <v>177</v>
      </c>
      <c r="F3365" t="s">
        <v>149</v>
      </c>
      <c r="G3365" t="s">
        <v>41</v>
      </c>
      <c r="H3365" t="s">
        <v>42</v>
      </c>
      <c r="I3365" t="s">
        <v>48</v>
      </c>
      <c r="J3365" t="s">
        <v>26061</v>
      </c>
      <c r="K3365" t="s">
        <v>19</v>
      </c>
    </row>
    <row r="3366" spans="1:11" x14ac:dyDescent="0.35">
      <c r="A3366">
        <v>7546</v>
      </c>
      <c r="B3366" t="s">
        <v>8458</v>
      </c>
      <c r="C3366">
        <v>30</v>
      </c>
      <c r="D3366" t="s">
        <v>21357</v>
      </c>
      <c r="E3366" t="s">
        <v>201</v>
      </c>
      <c r="F3366" t="s">
        <v>149</v>
      </c>
      <c r="G3366" t="s">
        <v>24</v>
      </c>
      <c r="H3366" t="s">
        <v>25</v>
      </c>
      <c r="I3366" t="s">
        <v>53</v>
      </c>
      <c r="J3366" t="s">
        <v>26062</v>
      </c>
      <c r="K3366" t="s">
        <v>44</v>
      </c>
    </row>
    <row r="3367" spans="1:11" x14ac:dyDescent="0.35">
      <c r="A3367">
        <v>7550</v>
      </c>
      <c r="B3367" t="s">
        <v>21363</v>
      </c>
      <c r="C3367">
        <v>30</v>
      </c>
      <c r="D3367" t="s">
        <v>21364</v>
      </c>
      <c r="E3367" t="s">
        <v>31</v>
      </c>
      <c r="F3367" t="s">
        <v>14</v>
      </c>
      <c r="G3367" t="s">
        <v>24</v>
      </c>
      <c r="H3367" t="s">
        <v>25</v>
      </c>
      <c r="I3367" t="s">
        <v>170</v>
      </c>
      <c r="J3367" t="s">
        <v>26063</v>
      </c>
      <c r="K3367" t="s">
        <v>37</v>
      </c>
    </row>
    <row r="3368" spans="1:11" x14ac:dyDescent="0.35">
      <c r="A3368">
        <v>7552</v>
      </c>
      <c r="B3368" t="s">
        <v>21367</v>
      </c>
      <c r="C3368">
        <v>27</v>
      </c>
      <c r="D3368" t="s">
        <v>21368</v>
      </c>
      <c r="E3368" t="s">
        <v>101</v>
      </c>
      <c r="F3368" t="s">
        <v>169</v>
      </c>
      <c r="G3368" t="s">
        <v>33</v>
      </c>
      <c r="H3368" t="s">
        <v>34</v>
      </c>
      <c r="I3368" t="s">
        <v>153</v>
      </c>
      <c r="J3368" t="s">
        <v>26064</v>
      </c>
      <c r="K3368" t="s">
        <v>37</v>
      </c>
    </row>
    <row r="3369" spans="1:11" x14ac:dyDescent="0.35">
      <c r="A3369">
        <v>7553</v>
      </c>
      <c r="B3369" t="s">
        <v>21369</v>
      </c>
      <c r="C3369">
        <v>30</v>
      </c>
      <c r="D3369" t="s">
        <v>21370</v>
      </c>
      <c r="E3369" t="s">
        <v>57</v>
      </c>
      <c r="F3369" t="s">
        <v>31</v>
      </c>
      <c r="G3369" t="s">
        <v>33</v>
      </c>
      <c r="H3369" t="s">
        <v>34</v>
      </c>
      <c r="I3369" t="s">
        <v>48</v>
      </c>
      <c r="J3369" t="s">
        <v>26065</v>
      </c>
      <c r="K3369" t="s">
        <v>44</v>
      </c>
    </row>
    <row r="3370" spans="1:11" x14ac:dyDescent="0.35">
      <c r="A3370">
        <v>7554</v>
      </c>
      <c r="B3370" t="s">
        <v>21371</v>
      </c>
      <c r="C3370">
        <v>27</v>
      </c>
      <c r="D3370" t="s">
        <v>21372</v>
      </c>
      <c r="E3370" t="s">
        <v>16</v>
      </c>
      <c r="F3370" t="s">
        <v>13</v>
      </c>
      <c r="G3370" t="s">
        <v>120</v>
      </c>
      <c r="H3370" t="s">
        <v>57</v>
      </c>
      <c r="I3370" t="s">
        <v>146</v>
      </c>
      <c r="J3370">
        <f>1-844-803-5700</f>
        <v>-7346</v>
      </c>
      <c r="K3370" t="s">
        <v>28</v>
      </c>
    </row>
    <row r="3371" spans="1:11" x14ac:dyDescent="0.35">
      <c r="A3371">
        <v>7555</v>
      </c>
      <c r="B3371" t="s">
        <v>787</v>
      </c>
      <c r="C3371">
        <v>29</v>
      </c>
      <c r="D3371" t="s">
        <v>21373</v>
      </c>
      <c r="E3371" t="s">
        <v>79</v>
      </c>
      <c r="F3371" t="s">
        <v>177</v>
      </c>
      <c r="G3371" t="s">
        <v>41</v>
      </c>
      <c r="H3371" t="s">
        <v>42</v>
      </c>
      <c r="I3371" t="s">
        <v>88</v>
      </c>
      <c r="J3371" t="s">
        <v>26066</v>
      </c>
      <c r="K3371" t="s">
        <v>19</v>
      </c>
    </row>
    <row r="3372" spans="1:11" x14ac:dyDescent="0.35">
      <c r="A3372">
        <v>7557</v>
      </c>
      <c r="B3372" t="s">
        <v>21376</v>
      </c>
      <c r="C3372">
        <v>26</v>
      </c>
      <c r="D3372" t="s">
        <v>21377</v>
      </c>
      <c r="E3372" t="s">
        <v>79</v>
      </c>
      <c r="F3372" t="s">
        <v>31</v>
      </c>
      <c r="G3372" t="s">
        <v>15</v>
      </c>
      <c r="H3372" t="s">
        <v>16</v>
      </c>
      <c r="I3372" t="s">
        <v>53</v>
      </c>
      <c r="J3372" t="s">
        <v>26067</v>
      </c>
      <c r="K3372" t="s">
        <v>44</v>
      </c>
    </row>
    <row r="3373" spans="1:11" x14ac:dyDescent="0.35">
      <c r="A3373">
        <v>7558</v>
      </c>
      <c r="B3373" t="s">
        <v>21378</v>
      </c>
      <c r="C3373">
        <v>27</v>
      </c>
      <c r="D3373" t="s">
        <v>21379</v>
      </c>
      <c r="E3373" t="s">
        <v>149</v>
      </c>
      <c r="F3373" t="s">
        <v>40</v>
      </c>
      <c r="G3373" t="s">
        <v>15</v>
      </c>
      <c r="H3373" t="s">
        <v>16</v>
      </c>
      <c r="I3373" t="s">
        <v>68</v>
      </c>
      <c r="J3373">
        <f>1-671-14-5317</f>
        <v>-6001</v>
      </c>
      <c r="K3373" t="s">
        <v>44</v>
      </c>
    </row>
    <row r="3374" spans="1:11" x14ac:dyDescent="0.35">
      <c r="A3374">
        <v>7559</v>
      </c>
      <c r="B3374" t="s">
        <v>18390</v>
      </c>
      <c r="C3374">
        <v>27</v>
      </c>
      <c r="D3374" t="s">
        <v>21380</v>
      </c>
      <c r="E3374" t="s">
        <v>57</v>
      </c>
      <c r="F3374" t="s">
        <v>22</v>
      </c>
      <c r="G3374" t="s">
        <v>87</v>
      </c>
      <c r="H3374" t="s">
        <v>79</v>
      </c>
      <c r="I3374" t="s">
        <v>48</v>
      </c>
      <c r="J3374" t="s">
        <v>26068</v>
      </c>
      <c r="K3374" t="s">
        <v>37</v>
      </c>
    </row>
    <row r="3375" spans="1:11" x14ac:dyDescent="0.35">
      <c r="A3375">
        <v>7564</v>
      </c>
      <c r="B3375" t="s">
        <v>21389</v>
      </c>
      <c r="C3375">
        <v>30</v>
      </c>
      <c r="D3375" t="s">
        <v>21390</v>
      </c>
      <c r="E3375" t="s">
        <v>101</v>
      </c>
      <c r="F3375" t="s">
        <v>32</v>
      </c>
      <c r="G3375" t="s">
        <v>87</v>
      </c>
      <c r="H3375" t="s">
        <v>79</v>
      </c>
      <c r="I3375" t="s">
        <v>68</v>
      </c>
      <c r="J3375" t="s">
        <v>26069</v>
      </c>
      <c r="K3375" t="s">
        <v>37</v>
      </c>
    </row>
    <row r="3376" spans="1:11" x14ac:dyDescent="0.35">
      <c r="A3376">
        <v>7566</v>
      </c>
      <c r="B3376" t="s">
        <v>21393</v>
      </c>
      <c r="C3376">
        <v>27</v>
      </c>
      <c r="D3376" t="s">
        <v>21394</v>
      </c>
      <c r="E3376" t="s">
        <v>16</v>
      </c>
      <c r="F3376" t="s">
        <v>25</v>
      </c>
      <c r="G3376" t="s">
        <v>52</v>
      </c>
      <c r="H3376" t="s">
        <v>13</v>
      </c>
      <c r="I3376" t="s">
        <v>58</v>
      </c>
      <c r="J3376" t="s">
        <v>26070</v>
      </c>
      <c r="K3376" t="s">
        <v>28</v>
      </c>
    </row>
    <row r="3377" spans="1:11" x14ac:dyDescent="0.35">
      <c r="A3377">
        <v>7568</v>
      </c>
      <c r="B3377" t="s">
        <v>21397</v>
      </c>
      <c r="C3377">
        <v>28</v>
      </c>
      <c r="D3377" t="s">
        <v>21398</v>
      </c>
      <c r="E3377" t="s">
        <v>14</v>
      </c>
      <c r="F3377" t="s">
        <v>16</v>
      </c>
      <c r="G3377" t="s">
        <v>24</v>
      </c>
      <c r="H3377" t="s">
        <v>25</v>
      </c>
      <c r="I3377" t="s">
        <v>58</v>
      </c>
      <c r="J3377">
        <v>9149170357</v>
      </c>
      <c r="K3377" t="s">
        <v>37</v>
      </c>
    </row>
    <row r="3378" spans="1:11" x14ac:dyDescent="0.35">
      <c r="A3378">
        <v>7569</v>
      </c>
      <c r="B3378" t="s">
        <v>21399</v>
      </c>
      <c r="C3378">
        <v>28</v>
      </c>
      <c r="D3378" t="s">
        <v>21400</v>
      </c>
      <c r="E3378" t="s">
        <v>57</v>
      </c>
      <c r="F3378" t="s">
        <v>32</v>
      </c>
      <c r="G3378" t="s">
        <v>15</v>
      </c>
      <c r="H3378" t="s">
        <v>16</v>
      </c>
      <c r="I3378" t="s">
        <v>58</v>
      </c>
      <c r="J3378" t="s">
        <v>26071</v>
      </c>
      <c r="K3378" t="s">
        <v>19</v>
      </c>
    </row>
    <row r="3379" spans="1:11" x14ac:dyDescent="0.35">
      <c r="A3379">
        <v>7570</v>
      </c>
      <c r="B3379" t="s">
        <v>21401</v>
      </c>
      <c r="C3379">
        <v>29</v>
      </c>
      <c r="D3379" t="s">
        <v>21402</v>
      </c>
      <c r="E3379" t="s">
        <v>57</v>
      </c>
      <c r="F3379" t="s">
        <v>34</v>
      </c>
      <c r="G3379" t="s">
        <v>120</v>
      </c>
      <c r="H3379" t="s">
        <v>57</v>
      </c>
      <c r="I3379" t="s">
        <v>26</v>
      </c>
      <c r="J3379" t="s">
        <v>26072</v>
      </c>
      <c r="K3379" t="s">
        <v>28</v>
      </c>
    </row>
    <row r="3380" spans="1:11" x14ac:dyDescent="0.35">
      <c r="A3380">
        <v>7573</v>
      </c>
      <c r="B3380" t="s">
        <v>21407</v>
      </c>
      <c r="C3380">
        <v>29</v>
      </c>
      <c r="D3380" t="s">
        <v>21408</v>
      </c>
      <c r="E3380" t="s">
        <v>149</v>
      </c>
      <c r="F3380" t="s">
        <v>16</v>
      </c>
      <c r="G3380" t="s">
        <v>41</v>
      </c>
      <c r="H3380" t="s">
        <v>42</v>
      </c>
      <c r="I3380" t="s">
        <v>53</v>
      </c>
      <c r="J3380" t="s">
        <v>26073</v>
      </c>
      <c r="K3380" t="s">
        <v>28</v>
      </c>
    </row>
    <row r="3381" spans="1:11" x14ac:dyDescent="0.35">
      <c r="A3381">
        <v>7574</v>
      </c>
      <c r="B3381" t="s">
        <v>10322</v>
      </c>
      <c r="C3381">
        <v>30</v>
      </c>
      <c r="D3381" t="s">
        <v>21409</v>
      </c>
      <c r="E3381" t="s">
        <v>133</v>
      </c>
      <c r="F3381" t="s">
        <v>133</v>
      </c>
      <c r="G3381" t="s">
        <v>52</v>
      </c>
      <c r="H3381" t="s">
        <v>13</v>
      </c>
      <c r="I3381" t="s">
        <v>116</v>
      </c>
      <c r="J3381" t="s">
        <v>26074</v>
      </c>
      <c r="K3381" t="s">
        <v>28</v>
      </c>
    </row>
    <row r="3382" spans="1:11" x14ac:dyDescent="0.35">
      <c r="A3382">
        <v>7575</v>
      </c>
      <c r="B3382" t="s">
        <v>21410</v>
      </c>
      <c r="C3382">
        <v>26</v>
      </c>
      <c r="D3382" t="s">
        <v>21411</v>
      </c>
      <c r="E3382" t="s">
        <v>14</v>
      </c>
      <c r="F3382" t="s">
        <v>13</v>
      </c>
      <c r="G3382" t="s">
        <v>41</v>
      </c>
      <c r="H3382" t="s">
        <v>42</v>
      </c>
      <c r="I3382" t="s">
        <v>58</v>
      </c>
      <c r="J3382" t="s">
        <v>26075</v>
      </c>
      <c r="K3382" t="s">
        <v>37</v>
      </c>
    </row>
    <row r="3383" spans="1:11" x14ac:dyDescent="0.35">
      <c r="A3383">
        <v>7577</v>
      </c>
      <c r="B3383" t="s">
        <v>21414</v>
      </c>
      <c r="C3383">
        <v>27</v>
      </c>
      <c r="D3383" t="s">
        <v>21415</v>
      </c>
      <c r="E3383" t="s">
        <v>22</v>
      </c>
      <c r="F3383" t="s">
        <v>25</v>
      </c>
      <c r="G3383" t="s">
        <v>52</v>
      </c>
      <c r="H3383" t="s">
        <v>13</v>
      </c>
      <c r="I3383" t="s">
        <v>35</v>
      </c>
      <c r="J3383" t="s">
        <v>26076</v>
      </c>
      <c r="K3383" t="s">
        <v>37</v>
      </c>
    </row>
    <row r="3384" spans="1:11" x14ac:dyDescent="0.35">
      <c r="A3384">
        <v>7579</v>
      </c>
      <c r="B3384" t="s">
        <v>21418</v>
      </c>
      <c r="C3384">
        <v>28</v>
      </c>
      <c r="D3384" t="s">
        <v>21419</v>
      </c>
      <c r="E3384" t="s">
        <v>149</v>
      </c>
      <c r="F3384" t="s">
        <v>40</v>
      </c>
      <c r="G3384" t="s">
        <v>120</v>
      </c>
      <c r="H3384" t="s">
        <v>57</v>
      </c>
      <c r="I3384" t="s">
        <v>153</v>
      </c>
      <c r="J3384" t="s">
        <v>26077</v>
      </c>
      <c r="K3384" t="s">
        <v>19</v>
      </c>
    </row>
    <row r="3385" spans="1:11" x14ac:dyDescent="0.35">
      <c r="A3385">
        <v>7580</v>
      </c>
      <c r="B3385" t="s">
        <v>21420</v>
      </c>
      <c r="C3385">
        <v>27</v>
      </c>
      <c r="D3385" t="s">
        <v>21421</v>
      </c>
      <c r="E3385" t="s">
        <v>22</v>
      </c>
      <c r="F3385" t="s">
        <v>40</v>
      </c>
      <c r="G3385" t="s">
        <v>62</v>
      </c>
      <c r="H3385" t="s">
        <v>23</v>
      </c>
      <c r="I3385" t="s">
        <v>116</v>
      </c>
      <c r="J3385" t="s">
        <v>26078</v>
      </c>
      <c r="K3385" t="s">
        <v>44</v>
      </c>
    </row>
    <row r="3386" spans="1:11" x14ac:dyDescent="0.35">
      <c r="A3386">
        <v>7583</v>
      </c>
      <c r="B3386" t="s">
        <v>21426</v>
      </c>
      <c r="C3386">
        <v>27</v>
      </c>
      <c r="D3386" t="s">
        <v>21427</v>
      </c>
      <c r="E3386" t="s">
        <v>133</v>
      </c>
      <c r="F3386" t="s">
        <v>67</v>
      </c>
      <c r="G3386" t="s">
        <v>80</v>
      </c>
      <c r="H3386" t="s">
        <v>32</v>
      </c>
      <c r="I3386" t="s">
        <v>17</v>
      </c>
      <c r="J3386" t="s">
        <v>26079</v>
      </c>
      <c r="K3386" t="s">
        <v>76</v>
      </c>
    </row>
    <row r="3387" spans="1:11" x14ac:dyDescent="0.35">
      <c r="A3387">
        <v>7584</v>
      </c>
      <c r="B3387" t="s">
        <v>21428</v>
      </c>
      <c r="C3387">
        <v>29</v>
      </c>
      <c r="D3387" t="s">
        <v>21429</v>
      </c>
      <c r="E3387" t="s">
        <v>169</v>
      </c>
      <c r="F3387" t="s">
        <v>13</v>
      </c>
      <c r="G3387" t="s">
        <v>15</v>
      </c>
      <c r="H3387" t="s">
        <v>16</v>
      </c>
      <c r="I3387" t="s">
        <v>153</v>
      </c>
      <c r="J3387" t="s">
        <v>26080</v>
      </c>
      <c r="K3387" t="s">
        <v>44</v>
      </c>
    </row>
    <row r="3388" spans="1:11" x14ac:dyDescent="0.35">
      <c r="A3388">
        <v>7585</v>
      </c>
      <c r="B3388" t="s">
        <v>21430</v>
      </c>
      <c r="C3388">
        <v>26</v>
      </c>
      <c r="D3388" t="s">
        <v>21431</v>
      </c>
      <c r="E3388" t="s">
        <v>14</v>
      </c>
      <c r="F3388" t="s">
        <v>67</v>
      </c>
      <c r="G3388" t="s">
        <v>15</v>
      </c>
      <c r="H3388" t="s">
        <v>16</v>
      </c>
      <c r="I3388" t="s">
        <v>53</v>
      </c>
      <c r="J3388" t="s">
        <v>26081</v>
      </c>
      <c r="K3388" t="s">
        <v>19</v>
      </c>
    </row>
    <row r="3389" spans="1:11" x14ac:dyDescent="0.35">
      <c r="A3389">
        <v>7587</v>
      </c>
      <c r="B3389" t="s">
        <v>21434</v>
      </c>
      <c r="C3389">
        <v>29</v>
      </c>
      <c r="D3389" t="s">
        <v>21435</v>
      </c>
      <c r="E3389" t="s">
        <v>22</v>
      </c>
      <c r="F3389" t="s">
        <v>133</v>
      </c>
      <c r="G3389" t="s">
        <v>33</v>
      </c>
      <c r="H3389" t="s">
        <v>34</v>
      </c>
      <c r="I3389" t="s">
        <v>26</v>
      </c>
      <c r="J3389" t="s">
        <v>26082</v>
      </c>
      <c r="K3389" t="s">
        <v>44</v>
      </c>
    </row>
    <row r="3390" spans="1:11" x14ac:dyDescent="0.35">
      <c r="A3390">
        <v>7588</v>
      </c>
      <c r="B3390" t="s">
        <v>19195</v>
      </c>
      <c r="C3390">
        <v>26</v>
      </c>
      <c r="D3390" t="s">
        <v>21436</v>
      </c>
      <c r="E3390" t="s">
        <v>177</v>
      </c>
      <c r="F3390" t="s">
        <v>67</v>
      </c>
      <c r="G3390" t="s">
        <v>33</v>
      </c>
      <c r="H3390" t="s">
        <v>34</v>
      </c>
      <c r="I3390" t="s">
        <v>53</v>
      </c>
      <c r="J3390" t="s">
        <v>26083</v>
      </c>
      <c r="K3390" t="s">
        <v>37</v>
      </c>
    </row>
    <row r="3391" spans="1:11" x14ac:dyDescent="0.35">
      <c r="A3391">
        <v>7589</v>
      </c>
      <c r="B3391" t="s">
        <v>21437</v>
      </c>
      <c r="C3391">
        <v>26</v>
      </c>
      <c r="D3391" t="s">
        <v>21438</v>
      </c>
      <c r="E3391" t="s">
        <v>149</v>
      </c>
      <c r="F3391" t="s">
        <v>177</v>
      </c>
      <c r="G3391" t="s">
        <v>87</v>
      </c>
      <c r="H3391" t="s">
        <v>79</v>
      </c>
      <c r="I3391" t="s">
        <v>35</v>
      </c>
      <c r="J3391" t="s">
        <v>26084</v>
      </c>
      <c r="K3391" t="s">
        <v>44</v>
      </c>
    </row>
    <row r="3392" spans="1:11" x14ac:dyDescent="0.35">
      <c r="A3392">
        <v>7592</v>
      </c>
      <c r="B3392" t="s">
        <v>21443</v>
      </c>
      <c r="C3392">
        <v>28</v>
      </c>
      <c r="D3392" t="s">
        <v>21444</v>
      </c>
      <c r="E3392" t="s">
        <v>31</v>
      </c>
      <c r="F3392" t="s">
        <v>57</v>
      </c>
      <c r="G3392" t="s">
        <v>120</v>
      </c>
      <c r="H3392" t="s">
        <v>57</v>
      </c>
      <c r="I3392" t="s">
        <v>88</v>
      </c>
      <c r="J3392" t="s">
        <v>26085</v>
      </c>
      <c r="K3392" t="s">
        <v>44</v>
      </c>
    </row>
    <row r="3393" spans="1:11" x14ac:dyDescent="0.35">
      <c r="A3393">
        <v>7593</v>
      </c>
      <c r="B3393" t="s">
        <v>21445</v>
      </c>
      <c r="C3393">
        <v>27</v>
      </c>
      <c r="D3393" t="s">
        <v>21446</v>
      </c>
      <c r="E3393" t="s">
        <v>40</v>
      </c>
      <c r="F3393" t="s">
        <v>13</v>
      </c>
      <c r="G3393" t="s">
        <v>33</v>
      </c>
      <c r="H3393" t="s">
        <v>34</v>
      </c>
      <c r="I3393" t="s">
        <v>17</v>
      </c>
      <c r="J3393" t="s">
        <v>26086</v>
      </c>
      <c r="K3393" t="s">
        <v>19</v>
      </c>
    </row>
    <row r="3394" spans="1:11" x14ac:dyDescent="0.35">
      <c r="A3394">
        <v>7594</v>
      </c>
      <c r="B3394" t="s">
        <v>21447</v>
      </c>
      <c r="C3394">
        <v>29</v>
      </c>
      <c r="D3394" t="s">
        <v>21448</v>
      </c>
      <c r="E3394" t="s">
        <v>16</v>
      </c>
      <c r="F3394" t="s">
        <v>22</v>
      </c>
      <c r="G3394" t="s">
        <v>62</v>
      </c>
      <c r="H3394" t="s">
        <v>23</v>
      </c>
      <c r="I3394" t="s">
        <v>53</v>
      </c>
      <c r="J3394" t="s">
        <v>26087</v>
      </c>
      <c r="K3394" t="s">
        <v>37</v>
      </c>
    </row>
    <row r="3395" spans="1:11" x14ac:dyDescent="0.35">
      <c r="A3395">
        <v>7596</v>
      </c>
      <c r="B3395" t="s">
        <v>11875</v>
      </c>
      <c r="C3395">
        <v>28</v>
      </c>
      <c r="D3395" t="s">
        <v>21451</v>
      </c>
      <c r="E3395" t="s">
        <v>14</v>
      </c>
      <c r="F3395" t="s">
        <v>23</v>
      </c>
      <c r="G3395" t="s">
        <v>41</v>
      </c>
      <c r="H3395" t="s">
        <v>42</v>
      </c>
      <c r="I3395" t="s">
        <v>17</v>
      </c>
      <c r="J3395" t="s">
        <v>26088</v>
      </c>
      <c r="K3395" t="s">
        <v>28</v>
      </c>
    </row>
    <row r="3396" spans="1:11" x14ac:dyDescent="0.35">
      <c r="A3396">
        <v>7597</v>
      </c>
      <c r="B3396" t="s">
        <v>21452</v>
      </c>
      <c r="C3396">
        <v>28</v>
      </c>
      <c r="D3396" t="s">
        <v>21453</v>
      </c>
      <c r="E3396" t="s">
        <v>177</v>
      </c>
      <c r="F3396" t="s">
        <v>13</v>
      </c>
      <c r="G3396" t="s">
        <v>47</v>
      </c>
      <c r="H3396" t="s">
        <v>31</v>
      </c>
      <c r="I3396" t="s">
        <v>153</v>
      </c>
      <c r="J3396" t="s">
        <v>26089</v>
      </c>
      <c r="K3396" t="s">
        <v>28</v>
      </c>
    </row>
    <row r="3397" spans="1:11" x14ac:dyDescent="0.35">
      <c r="A3397">
        <v>7603</v>
      </c>
      <c r="B3397" t="s">
        <v>21463</v>
      </c>
      <c r="C3397">
        <v>30</v>
      </c>
      <c r="D3397" t="s">
        <v>21464</v>
      </c>
      <c r="E3397" t="s">
        <v>169</v>
      </c>
      <c r="F3397" t="s">
        <v>42</v>
      </c>
      <c r="G3397" t="s">
        <v>52</v>
      </c>
      <c r="H3397" t="s">
        <v>13</v>
      </c>
      <c r="I3397" t="s">
        <v>35</v>
      </c>
      <c r="J3397" t="s">
        <v>26090</v>
      </c>
      <c r="K3397" t="s">
        <v>28</v>
      </c>
    </row>
    <row r="3398" spans="1:11" x14ac:dyDescent="0.35">
      <c r="A3398">
        <v>7609</v>
      </c>
      <c r="B3398" t="s">
        <v>21475</v>
      </c>
      <c r="C3398">
        <v>28</v>
      </c>
      <c r="D3398" t="s">
        <v>21476</v>
      </c>
      <c r="E3398" t="s">
        <v>79</v>
      </c>
      <c r="F3398" t="s">
        <v>79</v>
      </c>
      <c r="G3398" t="s">
        <v>15</v>
      </c>
      <c r="H3398" t="s">
        <v>16</v>
      </c>
      <c r="I3398" t="s">
        <v>102</v>
      </c>
      <c r="J3398" t="s">
        <v>26091</v>
      </c>
      <c r="K3398" t="s">
        <v>28</v>
      </c>
    </row>
    <row r="3399" spans="1:11" x14ac:dyDescent="0.35">
      <c r="A3399">
        <v>7612</v>
      </c>
      <c r="B3399" t="s">
        <v>21481</v>
      </c>
      <c r="C3399">
        <v>26</v>
      </c>
      <c r="D3399" t="s">
        <v>21482</v>
      </c>
      <c r="E3399" t="s">
        <v>201</v>
      </c>
      <c r="F3399" t="s">
        <v>23</v>
      </c>
      <c r="G3399" t="s">
        <v>62</v>
      </c>
      <c r="H3399" t="s">
        <v>23</v>
      </c>
      <c r="I3399" t="s">
        <v>58</v>
      </c>
      <c r="J3399" t="s">
        <v>26092</v>
      </c>
      <c r="K3399" t="s">
        <v>76</v>
      </c>
    </row>
    <row r="3400" spans="1:11" x14ac:dyDescent="0.35">
      <c r="A3400">
        <v>7614</v>
      </c>
      <c r="B3400" t="s">
        <v>21484</v>
      </c>
      <c r="C3400">
        <v>26</v>
      </c>
      <c r="D3400" t="s">
        <v>21485</v>
      </c>
      <c r="E3400" t="s">
        <v>23</v>
      </c>
      <c r="F3400" t="s">
        <v>201</v>
      </c>
      <c r="G3400" t="s">
        <v>87</v>
      </c>
      <c r="H3400" t="s">
        <v>79</v>
      </c>
      <c r="I3400" t="s">
        <v>170</v>
      </c>
      <c r="J3400" t="s">
        <v>26093</v>
      </c>
      <c r="K3400" t="s">
        <v>28</v>
      </c>
    </row>
    <row r="3401" spans="1:11" x14ac:dyDescent="0.35">
      <c r="A3401">
        <v>7615</v>
      </c>
      <c r="B3401" t="s">
        <v>21486</v>
      </c>
      <c r="C3401">
        <v>26</v>
      </c>
      <c r="D3401" t="s">
        <v>21487</v>
      </c>
      <c r="E3401" t="s">
        <v>79</v>
      </c>
      <c r="F3401" t="s">
        <v>32</v>
      </c>
      <c r="G3401" t="s">
        <v>33</v>
      </c>
      <c r="H3401" t="s">
        <v>34</v>
      </c>
      <c r="I3401" t="s">
        <v>102</v>
      </c>
      <c r="J3401" t="s">
        <v>26094</v>
      </c>
      <c r="K3401" t="s">
        <v>28</v>
      </c>
    </row>
    <row r="3402" spans="1:11" x14ac:dyDescent="0.35">
      <c r="A3402">
        <v>7616</v>
      </c>
      <c r="B3402" t="s">
        <v>21488</v>
      </c>
      <c r="C3402">
        <v>30</v>
      </c>
      <c r="D3402" t="s">
        <v>21489</v>
      </c>
      <c r="E3402" t="s">
        <v>42</v>
      </c>
      <c r="F3402" t="s">
        <v>40</v>
      </c>
      <c r="G3402" t="s">
        <v>15</v>
      </c>
      <c r="H3402" t="s">
        <v>16</v>
      </c>
      <c r="I3402" t="s">
        <v>68</v>
      </c>
      <c r="J3402" t="s">
        <v>26095</v>
      </c>
      <c r="K3402" t="s">
        <v>28</v>
      </c>
    </row>
    <row r="3403" spans="1:11" x14ac:dyDescent="0.35">
      <c r="A3403">
        <v>7620</v>
      </c>
      <c r="B3403" t="s">
        <v>21496</v>
      </c>
      <c r="C3403">
        <v>29</v>
      </c>
      <c r="D3403" t="s">
        <v>21497</v>
      </c>
      <c r="E3403" t="s">
        <v>16</v>
      </c>
      <c r="F3403" t="s">
        <v>31</v>
      </c>
      <c r="G3403" t="s">
        <v>87</v>
      </c>
      <c r="H3403" t="s">
        <v>79</v>
      </c>
      <c r="I3403" t="s">
        <v>63</v>
      </c>
      <c r="J3403" t="s">
        <v>26096</v>
      </c>
      <c r="K3403" t="s">
        <v>19</v>
      </c>
    </row>
    <row r="3404" spans="1:11" x14ac:dyDescent="0.35">
      <c r="A3404">
        <v>7623</v>
      </c>
      <c r="B3404" t="s">
        <v>21501</v>
      </c>
      <c r="C3404">
        <v>26</v>
      </c>
      <c r="D3404" t="s">
        <v>21502</v>
      </c>
      <c r="E3404" t="s">
        <v>23</v>
      </c>
      <c r="F3404" t="s">
        <v>23</v>
      </c>
      <c r="G3404" t="s">
        <v>47</v>
      </c>
      <c r="H3404" t="s">
        <v>31</v>
      </c>
      <c r="I3404" t="s">
        <v>48</v>
      </c>
      <c r="J3404" t="s">
        <v>26097</v>
      </c>
      <c r="K3404" t="s">
        <v>44</v>
      </c>
    </row>
    <row r="3405" spans="1:11" x14ac:dyDescent="0.35">
      <c r="A3405">
        <v>7624</v>
      </c>
      <c r="B3405" t="s">
        <v>21503</v>
      </c>
      <c r="C3405">
        <v>27</v>
      </c>
      <c r="D3405" t="s">
        <v>21504</v>
      </c>
      <c r="E3405" t="s">
        <v>177</v>
      </c>
      <c r="F3405" t="s">
        <v>31</v>
      </c>
      <c r="G3405" t="s">
        <v>33</v>
      </c>
      <c r="H3405" t="s">
        <v>34</v>
      </c>
      <c r="I3405" t="s">
        <v>26</v>
      </c>
      <c r="J3405" t="s">
        <v>26098</v>
      </c>
      <c r="K3405" t="s">
        <v>28</v>
      </c>
    </row>
    <row r="3406" spans="1:11" x14ac:dyDescent="0.35">
      <c r="A3406">
        <v>7625</v>
      </c>
      <c r="B3406" t="s">
        <v>21505</v>
      </c>
      <c r="C3406">
        <v>30</v>
      </c>
      <c r="D3406" t="s">
        <v>21506</v>
      </c>
      <c r="E3406" t="s">
        <v>13</v>
      </c>
      <c r="F3406" t="s">
        <v>79</v>
      </c>
      <c r="G3406" t="s">
        <v>80</v>
      </c>
      <c r="H3406" t="s">
        <v>32</v>
      </c>
      <c r="I3406" t="s">
        <v>88</v>
      </c>
      <c r="J3406" t="s">
        <v>26099</v>
      </c>
      <c r="K3406" t="s">
        <v>28</v>
      </c>
    </row>
    <row r="3407" spans="1:11" x14ac:dyDescent="0.35">
      <c r="A3407">
        <v>7628</v>
      </c>
      <c r="B3407" t="s">
        <v>21511</v>
      </c>
      <c r="C3407">
        <v>28</v>
      </c>
      <c r="D3407" t="s">
        <v>21512</v>
      </c>
      <c r="E3407" t="s">
        <v>23</v>
      </c>
      <c r="F3407" t="s">
        <v>23</v>
      </c>
      <c r="G3407" t="s">
        <v>33</v>
      </c>
      <c r="H3407" t="s">
        <v>34</v>
      </c>
      <c r="I3407" t="s">
        <v>58</v>
      </c>
      <c r="J3407" t="s">
        <v>26100</v>
      </c>
      <c r="K3407" t="s">
        <v>19</v>
      </c>
    </row>
    <row r="3408" spans="1:11" x14ac:dyDescent="0.35">
      <c r="A3408">
        <v>7630</v>
      </c>
      <c r="B3408" t="s">
        <v>21515</v>
      </c>
      <c r="C3408">
        <v>29</v>
      </c>
      <c r="D3408" t="s">
        <v>21516</v>
      </c>
      <c r="E3408" t="s">
        <v>201</v>
      </c>
      <c r="F3408" t="s">
        <v>149</v>
      </c>
      <c r="G3408" t="s">
        <v>87</v>
      </c>
      <c r="H3408" t="s">
        <v>79</v>
      </c>
      <c r="I3408" t="s">
        <v>116</v>
      </c>
      <c r="J3408" t="s">
        <v>26101</v>
      </c>
      <c r="K3408" t="s">
        <v>76</v>
      </c>
    </row>
    <row r="3409" spans="1:11" x14ac:dyDescent="0.35">
      <c r="A3409">
        <v>7636</v>
      </c>
      <c r="B3409" t="s">
        <v>21526</v>
      </c>
      <c r="C3409">
        <v>30</v>
      </c>
      <c r="D3409" t="s">
        <v>21527</v>
      </c>
      <c r="E3409" t="s">
        <v>67</v>
      </c>
      <c r="F3409" t="s">
        <v>16</v>
      </c>
      <c r="G3409" t="s">
        <v>24</v>
      </c>
      <c r="H3409" t="s">
        <v>25</v>
      </c>
      <c r="I3409" t="s">
        <v>48</v>
      </c>
      <c r="J3409" t="s">
        <v>26102</v>
      </c>
      <c r="K3409" t="s">
        <v>37</v>
      </c>
    </row>
    <row r="3410" spans="1:11" x14ac:dyDescent="0.35">
      <c r="A3410">
        <v>7638</v>
      </c>
      <c r="B3410" t="s">
        <v>21530</v>
      </c>
      <c r="C3410">
        <v>27</v>
      </c>
      <c r="D3410" t="s">
        <v>21531</v>
      </c>
      <c r="E3410" t="s">
        <v>101</v>
      </c>
      <c r="F3410" t="s">
        <v>169</v>
      </c>
      <c r="G3410" t="s">
        <v>24</v>
      </c>
      <c r="H3410" t="s">
        <v>25</v>
      </c>
      <c r="I3410" t="s">
        <v>116</v>
      </c>
      <c r="J3410" t="s">
        <v>26103</v>
      </c>
      <c r="K3410" t="s">
        <v>28</v>
      </c>
    </row>
    <row r="3411" spans="1:11" x14ac:dyDescent="0.35">
      <c r="A3411">
        <v>7639</v>
      </c>
      <c r="B3411" t="s">
        <v>21532</v>
      </c>
      <c r="C3411">
        <v>26</v>
      </c>
      <c r="D3411" t="s">
        <v>21533</v>
      </c>
      <c r="E3411" t="s">
        <v>149</v>
      </c>
      <c r="F3411" t="s">
        <v>79</v>
      </c>
      <c r="G3411" t="s">
        <v>15</v>
      </c>
      <c r="H3411" t="s">
        <v>16</v>
      </c>
      <c r="I3411" t="s">
        <v>35</v>
      </c>
      <c r="J3411" t="s">
        <v>26104</v>
      </c>
      <c r="K3411" t="s">
        <v>76</v>
      </c>
    </row>
    <row r="3412" spans="1:11" x14ac:dyDescent="0.35">
      <c r="A3412">
        <v>7641</v>
      </c>
      <c r="B3412" t="s">
        <v>21536</v>
      </c>
      <c r="C3412">
        <v>28</v>
      </c>
      <c r="D3412" t="s">
        <v>21537</v>
      </c>
      <c r="E3412" t="s">
        <v>169</v>
      </c>
      <c r="F3412" t="s">
        <v>101</v>
      </c>
      <c r="G3412" t="s">
        <v>87</v>
      </c>
      <c r="H3412" t="s">
        <v>79</v>
      </c>
      <c r="I3412" t="s">
        <v>17</v>
      </c>
      <c r="J3412" t="s">
        <v>26105</v>
      </c>
      <c r="K3412" t="s">
        <v>28</v>
      </c>
    </row>
    <row r="3413" spans="1:11" x14ac:dyDescent="0.35">
      <c r="A3413">
        <v>7645</v>
      </c>
      <c r="B3413" t="s">
        <v>12836</v>
      </c>
      <c r="C3413">
        <v>26</v>
      </c>
      <c r="D3413" t="s">
        <v>21544</v>
      </c>
      <c r="E3413" t="s">
        <v>201</v>
      </c>
      <c r="F3413" t="s">
        <v>67</v>
      </c>
      <c r="G3413" t="s">
        <v>120</v>
      </c>
      <c r="H3413" t="s">
        <v>57</v>
      </c>
      <c r="I3413" t="s">
        <v>88</v>
      </c>
      <c r="J3413" t="s">
        <v>26106</v>
      </c>
      <c r="K3413" t="s">
        <v>37</v>
      </c>
    </row>
    <row r="3414" spans="1:11" x14ac:dyDescent="0.35">
      <c r="A3414">
        <v>7647</v>
      </c>
      <c r="B3414" t="s">
        <v>21547</v>
      </c>
      <c r="C3414">
        <v>27</v>
      </c>
      <c r="D3414" t="s">
        <v>21548</v>
      </c>
      <c r="E3414" t="s">
        <v>101</v>
      </c>
      <c r="F3414" t="s">
        <v>42</v>
      </c>
      <c r="G3414" t="s">
        <v>47</v>
      </c>
      <c r="H3414" t="s">
        <v>31</v>
      </c>
      <c r="I3414" t="s">
        <v>68</v>
      </c>
      <c r="J3414" t="s">
        <v>26107</v>
      </c>
      <c r="K3414" t="s">
        <v>76</v>
      </c>
    </row>
    <row r="3415" spans="1:11" x14ac:dyDescent="0.35">
      <c r="A3415">
        <v>7654</v>
      </c>
      <c r="B3415" t="s">
        <v>21559</v>
      </c>
      <c r="C3415">
        <v>26</v>
      </c>
      <c r="D3415" t="s">
        <v>21560</v>
      </c>
      <c r="E3415" t="s">
        <v>16</v>
      </c>
      <c r="F3415" t="s">
        <v>16</v>
      </c>
      <c r="G3415" t="s">
        <v>47</v>
      </c>
      <c r="H3415" t="s">
        <v>31</v>
      </c>
      <c r="I3415" t="s">
        <v>91</v>
      </c>
      <c r="J3415" t="s">
        <v>26108</v>
      </c>
      <c r="K3415" t="s">
        <v>19</v>
      </c>
    </row>
    <row r="3416" spans="1:11" x14ac:dyDescent="0.35">
      <c r="A3416">
        <v>7656</v>
      </c>
      <c r="B3416" t="s">
        <v>21563</v>
      </c>
      <c r="C3416">
        <v>30</v>
      </c>
      <c r="D3416" t="s">
        <v>21564</v>
      </c>
      <c r="E3416" t="s">
        <v>32</v>
      </c>
      <c r="F3416" t="s">
        <v>22</v>
      </c>
      <c r="G3416" t="s">
        <v>120</v>
      </c>
      <c r="H3416" t="s">
        <v>57</v>
      </c>
      <c r="I3416" t="s">
        <v>35</v>
      </c>
      <c r="J3416" t="s">
        <v>26109</v>
      </c>
      <c r="K3416" t="s">
        <v>76</v>
      </c>
    </row>
    <row r="3417" spans="1:11" x14ac:dyDescent="0.35">
      <c r="A3417">
        <v>7657</v>
      </c>
      <c r="B3417" t="s">
        <v>21565</v>
      </c>
      <c r="C3417">
        <v>28</v>
      </c>
      <c r="D3417" t="s">
        <v>21566</v>
      </c>
      <c r="E3417" t="s">
        <v>57</v>
      </c>
      <c r="F3417" t="s">
        <v>13</v>
      </c>
      <c r="G3417" t="s">
        <v>15</v>
      </c>
      <c r="H3417" t="s">
        <v>16</v>
      </c>
      <c r="I3417" t="s">
        <v>35</v>
      </c>
      <c r="J3417" t="s">
        <v>26110</v>
      </c>
      <c r="K3417" t="s">
        <v>28</v>
      </c>
    </row>
    <row r="3418" spans="1:11" x14ac:dyDescent="0.35">
      <c r="A3418">
        <v>7658</v>
      </c>
      <c r="B3418" t="s">
        <v>21567</v>
      </c>
      <c r="C3418">
        <v>27</v>
      </c>
      <c r="D3418" t="s">
        <v>21568</v>
      </c>
      <c r="E3418" t="s">
        <v>40</v>
      </c>
      <c r="F3418" t="s">
        <v>201</v>
      </c>
      <c r="G3418" t="s">
        <v>41</v>
      </c>
      <c r="H3418" t="s">
        <v>42</v>
      </c>
      <c r="I3418" t="s">
        <v>26</v>
      </c>
      <c r="J3418">
        <f>1-793-803-2277</f>
        <v>-3872</v>
      </c>
      <c r="K3418" t="s">
        <v>76</v>
      </c>
    </row>
    <row r="3419" spans="1:11" x14ac:dyDescent="0.35">
      <c r="A3419">
        <v>7659</v>
      </c>
      <c r="B3419" t="s">
        <v>21569</v>
      </c>
      <c r="C3419">
        <v>27</v>
      </c>
      <c r="D3419" t="s">
        <v>21570</v>
      </c>
      <c r="E3419" t="s">
        <v>22</v>
      </c>
      <c r="F3419" t="s">
        <v>32</v>
      </c>
      <c r="G3419" t="s">
        <v>47</v>
      </c>
      <c r="H3419" t="s">
        <v>31</v>
      </c>
      <c r="I3419" t="s">
        <v>63</v>
      </c>
      <c r="J3419" t="s">
        <v>26111</v>
      </c>
      <c r="K3419" t="s">
        <v>37</v>
      </c>
    </row>
    <row r="3420" spans="1:11" x14ac:dyDescent="0.35">
      <c r="A3420">
        <v>7660</v>
      </c>
      <c r="B3420" t="s">
        <v>21571</v>
      </c>
      <c r="C3420">
        <v>29</v>
      </c>
      <c r="D3420" t="s">
        <v>21572</v>
      </c>
      <c r="E3420" t="s">
        <v>57</v>
      </c>
      <c r="F3420" t="s">
        <v>16</v>
      </c>
      <c r="G3420" t="s">
        <v>15</v>
      </c>
      <c r="H3420" t="s">
        <v>16</v>
      </c>
      <c r="I3420" t="s">
        <v>102</v>
      </c>
      <c r="J3420" t="s">
        <v>26112</v>
      </c>
      <c r="K3420" t="s">
        <v>37</v>
      </c>
    </row>
    <row r="3421" spans="1:11" x14ac:dyDescent="0.35">
      <c r="A3421">
        <v>7661</v>
      </c>
      <c r="B3421" t="s">
        <v>17699</v>
      </c>
      <c r="C3421">
        <v>26</v>
      </c>
      <c r="D3421" t="s">
        <v>21573</v>
      </c>
      <c r="E3421" t="s">
        <v>16</v>
      </c>
      <c r="F3421" t="s">
        <v>177</v>
      </c>
      <c r="G3421" t="s">
        <v>52</v>
      </c>
      <c r="H3421" t="s">
        <v>13</v>
      </c>
      <c r="I3421" t="s">
        <v>35</v>
      </c>
      <c r="J3421" t="s">
        <v>26113</v>
      </c>
      <c r="K3421" t="s">
        <v>37</v>
      </c>
    </row>
    <row r="3422" spans="1:11" x14ac:dyDescent="0.35">
      <c r="A3422">
        <v>7663</v>
      </c>
      <c r="B3422" t="s">
        <v>21576</v>
      </c>
      <c r="C3422">
        <v>26</v>
      </c>
      <c r="D3422" t="s">
        <v>21577</v>
      </c>
      <c r="E3422" t="s">
        <v>14</v>
      </c>
      <c r="F3422" t="s">
        <v>40</v>
      </c>
      <c r="G3422" t="s">
        <v>33</v>
      </c>
      <c r="H3422" t="s">
        <v>34</v>
      </c>
      <c r="I3422" t="s">
        <v>116</v>
      </c>
      <c r="J3422" t="s">
        <v>26114</v>
      </c>
      <c r="K3422" t="s">
        <v>19</v>
      </c>
    </row>
    <row r="3423" spans="1:11" x14ac:dyDescent="0.35">
      <c r="A3423">
        <v>7669</v>
      </c>
      <c r="B3423" t="s">
        <v>14327</v>
      </c>
      <c r="C3423">
        <v>28</v>
      </c>
      <c r="D3423" t="s">
        <v>21587</v>
      </c>
      <c r="E3423" t="s">
        <v>201</v>
      </c>
      <c r="F3423" t="s">
        <v>67</v>
      </c>
      <c r="G3423" t="s">
        <v>52</v>
      </c>
      <c r="H3423" t="s">
        <v>13</v>
      </c>
      <c r="I3423" t="s">
        <v>170</v>
      </c>
      <c r="J3423" t="s">
        <v>26115</v>
      </c>
      <c r="K3423" t="s">
        <v>44</v>
      </c>
    </row>
    <row r="3424" spans="1:11" x14ac:dyDescent="0.35">
      <c r="A3424">
        <v>7670</v>
      </c>
      <c r="B3424" t="s">
        <v>21588</v>
      </c>
      <c r="C3424">
        <v>26</v>
      </c>
      <c r="D3424" t="s">
        <v>21589</v>
      </c>
      <c r="E3424" t="s">
        <v>133</v>
      </c>
      <c r="F3424" t="s">
        <v>25</v>
      </c>
      <c r="G3424" t="s">
        <v>120</v>
      </c>
      <c r="H3424" t="s">
        <v>57</v>
      </c>
      <c r="I3424" t="s">
        <v>26</v>
      </c>
      <c r="J3424" t="s">
        <v>26116</v>
      </c>
      <c r="K3424" t="s">
        <v>76</v>
      </c>
    </row>
    <row r="3425" spans="1:11" x14ac:dyDescent="0.35">
      <c r="A3425">
        <v>7672</v>
      </c>
      <c r="B3425" t="s">
        <v>2242</v>
      </c>
      <c r="C3425">
        <v>28</v>
      </c>
      <c r="D3425" t="s">
        <v>21592</v>
      </c>
      <c r="E3425" t="s">
        <v>149</v>
      </c>
      <c r="F3425" t="s">
        <v>31</v>
      </c>
      <c r="G3425" t="s">
        <v>80</v>
      </c>
      <c r="H3425" t="s">
        <v>32</v>
      </c>
      <c r="I3425" t="s">
        <v>17</v>
      </c>
      <c r="J3425" t="s">
        <v>26117</v>
      </c>
      <c r="K3425" t="s">
        <v>37</v>
      </c>
    </row>
    <row r="3426" spans="1:11" x14ac:dyDescent="0.35">
      <c r="A3426">
        <v>7674</v>
      </c>
      <c r="B3426" t="s">
        <v>21595</v>
      </c>
      <c r="C3426">
        <v>26</v>
      </c>
      <c r="D3426" t="s">
        <v>21596</v>
      </c>
      <c r="E3426" t="s">
        <v>31</v>
      </c>
      <c r="F3426" t="s">
        <v>22</v>
      </c>
      <c r="G3426" t="s">
        <v>15</v>
      </c>
      <c r="H3426" t="s">
        <v>16</v>
      </c>
      <c r="I3426" t="s">
        <v>170</v>
      </c>
      <c r="J3426" t="s">
        <v>26118</v>
      </c>
      <c r="K3426" t="s">
        <v>76</v>
      </c>
    </row>
    <row r="3427" spans="1:11" x14ac:dyDescent="0.35">
      <c r="A3427">
        <v>7675</v>
      </c>
      <c r="B3427" t="s">
        <v>21597</v>
      </c>
      <c r="C3427">
        <v>30</v>
      </c>
      <c r="D3427" t="s">
        <v>21598</v>
      </c>
      <c r="E3427" t="s">
        <v>169</v>
      </c>
      <c r="F3427" t="s">
        <v>22</v>
      </c>
      <c r="G3427" t="s">
        <v>47</v>
      </c>
      <c r="H3427" t="s">
        <v>31</v>
      </c>
      <c r="I3427" t="s">
        <v>35</v>
      </c>
      <c r="J3427" t="s">
        <v>26119</v>
      </c>
      <c r="K3427" t="s">
        <v>19</v>
      </c>
    </row>
    <row r="3428" spans="1:11" x14ac:dyDescent="0.35">
      <c r="A3428">
        <v>7676</v>
      </c>
      <c r="B3428" t="s">
        <v>21599</v>
      </c>
      <c r="C3428">
        <v>30</v>
      </c>
      <c r="D3428" t="s">
        <v>21600</v>
      </c>
      <c r="E3428" t="s">
        <v>34</v>
      </c>
      <c r="F3428" t="s">
        <v>101</v>
      </c>
      <c r="G3428" t="s">
        <v>41</v>
      </c>
      <c r="H3428" t="s">
        <v>42</v>
      </c>
      <c r="I3428" t="s">
        <v>146</v>
      </c>
      <c r="J3428" t="s">
        <v>26120</v>
      </c>
      <c r="K3428" t="s">
        <v>44</v>
      </c>
    </row>
    <row r="3429" spans="1:11" x14ac:dyDescent="0.35">
      <c r="A3429">
        <v>7677</v>
      </c>
      <c r="B3429" t="s">
        <v>4958</v>
      </c>
      <c r="C3429">
        <v>28</v>
      </c>
      <c r="D3429" t="s">
        <v>21601</v>
      </c>
      <c r="E3429" t="s">
        <v>67</v>
      </c>
      <c r="F3429" t="s">
        <v>23</v>
      </c>
      <c r="G3429" t="s">
        <v>120</v>
      </c>
      <c r="H3429" t="s">
        <v>57</v>
      </c>
      <c r="I3429" t="s">
        <v>88</v>
      </c>
      <c r="J3429" t="s">
        <v>26121</v>
      </c>
      <c r="K3429" t="s">
        <v>37</v>
      </c>
    </row>
    <row r="3430" spans="1:11" x14ac:dyDescent="0.35">
      <c r="A3430">
        <v>7679</v>
      </c>
      <c r="B3430" t="s">
        <v>7944</v>
      </c>
      <c r="C3430">
        <v>29</v>
      </c>
      <c r="D3430" t="s">
        <v>21604</v>
      </c>
      <c r="E3430" t="s">
        <v>31</v>
      </c>
      <c r="F3430" t="s">
        <v>149</v>
      </c>
      <c r="G3430" t="s">
        <v>33</v>
      </c>
      <c r="H3430" t="s">
        <v>34</v>
      </c>
      <c r="I3430" t="s">
        <v>170</v>
      </c>
      <c r="J3430" t="s">
        <v>26122</v>
      </c>
      <c r="K3430" t="s">
        <v>76</v>
      </c>
    </row>
    <row r="3431" spans="1:11" x14ac:dyDescent="0.35">
      <c r="A3431">
        <v>7681</v>
      </c>
      <c r="B3431" t="s">
        <v>21607</v>
      </c>
      <c r="C3431">
        <v>30</v>
      </c>
      <c r="D3431" t="s">
        <v>21608</v>
      </c>
      <c r="E3431" t="s">
        <v>169</v>
      </c>
      <c r="F3431" t="s">
        <v>57</v>
      </c>
      <c r="G3431" t="s">
        <v>15</v>
      </c>
      <c r="H3431" t="s">
        <v>16</v>
      </c>
      <c r="I3431" t="s">
        <v>58</v>
      </c>
      <c r="J3431" t="s">
        <v>26123</v>
      </c>
      <c r="K3431" t="s">
        <v>76</v>
      </c>
    </row>
    <row r="3432" spans="1:11" x14ac:dyDescent="0.35">
      <c r="A3432">
        <v>7687</v>
      </c>
      <c r="B3432" t="s">
        <v>21617</v>
      </c>
      <c r="C3432">
        <v>27</v>
      </c>
      <c r="D3432" t="s">
        <v>21618</v>
      </c>
      <c r="E3432" t="s">
        <v>133</v>
      </c>
      <c r="F3432" t="s">
        <v>42</v>
      </c>
      <c r="G3432" t="s">
        <v>62</v>
      </c>
      <c r="H3432" t="s">
        <v>23</v>
      </c>
      <c r="I3432" t="s">
        <v>91</v>
      </c>
      <c r="J3432" t="s">
        <v>26124</v>
      </c>
      <c r="K3432" t="s">
        <v>19</v>
      </c>
    </row>
    <row r="3433" spans="1:11" x14ac:dyDescent="0.35">
      <c r="A3433">
        <v>7693</v>
      </c>
      <c r="B3433" t="s">
        <v>21627</v>
      </c>
      <c r="C3433">
        <v>26</v>
      </c>
      <c r="D3433" t="s">
        <v>21628</v>
      </c>
      <c r="E3433" t="s">
        <v>25</v>
      </c>
      <c r="F3433" t="s">
        <v>34</v>
      </c>
      <c r="G3433" t="s">
        <v>24</v>
      </c>
      <c r="H3433" t="s">
        <v>25</v>
      </c>
      <c r="I3433" t="s">
        <v>102</v>
      </c>
      <c r="J3433" t="s">
        <v>26125</v>
      </c>
      <c r="K3433" t="s">
        <v>19</v>
      </c>
    </row>
    <row r="3434" spans="1:11" x14ac:dyDescent="0.35">
      <c r="A3434">
        <v>7694</v>
      </c>
      <c r="B3434" t="s">
        <v>8668</v>
      </c>
      <c r="C3434">
        <v>27</v>
      </c>
      <c r="D3434" t="s">
        <v>21629</v>
      </c>
      <c r="E3434" t="s">
        <v>40</v>
      </c>
      <c r="F3434" t="s">
        <v>201</v>
      </c>
      <c r="G3434" t="s">
        <v>120</v>
      </c>
      <c r="H3434" t="s">
        <v>57</v>
      </c>
      <c r="I3434" t="s">
        <v>88</v>
      </c>
      <c r="J3434" t="s">
        <v>26126</v>
      </c>
      <c r="K3434" t="s">
        <v>76</v>
      </c>
    </row>
    <row r="3435" spans="1:11" x14ac:dyDescent="0.35">
      <c r="A3435">
        <v>7697</v>
      </c>
      <c r="B3435" t="s">
        <v>21634</v>
      </c>
      <c r="C3435">
        <v>26</v>
      </c>
      <c r="D3435" t="s">
        <v>21635</v>
      </c>
      <c r="E3435" t="s">
        <v>40</v>
      </c>
      <c r="F3435" t="s">
        <v>177</v>
      </c>
      <c r="G3435" t="s">
        <v>15</v>
      </c>
      <c r="H3435" t="s">
        <v>16</v>
      </c>
      <c r="I3435" t="s">
        <v>48</v>
      </c>
      <c r="J3435" t="s">
        <v>26127</v>
      </c>
      <c r="K3435" t="s">
        <v>76</v>
      </c>
    </row>
    <row r="3436" spans="1:11" x14ac:dyDescent="0.35">
      <c r="A3436">
        <v>7699</v>
      </c>
      <c r="B3436" t="s">
        <v>21638</v>
      </c>
      <c r="C3436">
        <v>26</v>
      </c>
      <c r="D3436" t="s">
        <v>21639</v>
      </c>
      <c r="E3436" t="s">
        <v>32</v>
      </c>
      <c r="F3436" t="s">
        <v>177</v>
      </c>
      <c r="G3436" t="s">
        <v>15</v>
      </c>
      <c r="H3436" t="s">
        <v>16</v>
      </c>
      <c r="I3436" t="s">
        <v>63</v>
      </c>
      <c r="J3436" t="s">
        <v>26128</v>
      </c>
      <c r="K3436" t="s">
        <v>76</v>
      </c>
    </row>
    <row r="3437" spans="1:11" x14ac:dyDescent="0.35">
      <c r="A3437">
        <v>7700</v>
      </c>
      <c r="B3437" t="s">
        <v>21640</v>
      </c>
      <c r="C3437">
        <v>27</v>
      </c>
      <c r="D3437" t="s">
        <v>21641</v>
      </c>
      <c r="E3437" t="s">
        <v>201</v>
      </c>
      <c r="F3437" t="s">
        <v>79</v>
      </c>
      <c r="G3437" t="s">
        <v>15</v>
      </c>
      <c r="H3437" t="s">
        <v>16</v>
      </c>
      <c r="I3437" t="s">
        <v>58</v>
      </c>
      <c r="J3437">
        <v>6932074021</v>
      </c>
      <c r="K3437" t="s">
        <v>44</v>
      </c>
    </row>
    <row r="3438" spans="1:11" x14ac:dyDescent="0.35">
      <c r="A3438">
        <v>7702</v>
      </c>
      <c r="B3438" t="s">
        <v>21644</v>
      </c>
      <c r="C3438">
        <v>29</v>
      </c>
      <c r="D3438" t="s">
        <v>21645</v>
      </c>
      <c r="E3438" t="s">
        <v>34</v>
      </c>
      <c r="F3438" t="s">
        <v>201</v>
      </c>
      <c r="G3438" t="s">
        <v>47</v>
      </c>
      <c r="H3438" t="s">
        <v>31</v>
      </c>
      <c r="I3438" t="s">
        <v>88</v>
      </c>
      <c r="J3438" t="s">
        <v>26129</v>
      </c>
      <c r="K3438" t="s">
        <v>37</v>
      </c>
    </row>
    <row r="3439" spans="1:11" x14ac:dyDescent="0.35">
      <c r="A3439">
        <v>7703</v>
      </c>
      <c r="B3439" t="s">
        <v>194</v>
      </c>
      <c r="C3439">
        <v>30</v>
      </c>
      <c r="D3439" t="s">
        <v>21646</v>
      </c>
      <c r="E3439" t="s">
        <v>169</v>
      </c>
      <c r="F3439" t="s">
        <v>23</v>
      </c>
      <c r="G3439" t="s">
        <v>87</v>
      </c>
      <c r="H3439" t="s">
        <v>79</v>
      </c>
      <c r="I3439" t="s">
        <v>170</v>
      </c>
      <c r="J3439" t="s">
        <v>26130</v>
      </c>
      <c r="K3439" t="s">
        <v>76</v>
      </c>
    </row>
    <row r="3440" spans="1:11" x14ac:dyDescent="0.35">
      <c r="A3440">
        <v>7706</v>
      </c>
      <c r="B3440" t="s">
        <v>21651</v>
      </c>
      <c r="C3440">
        <v>28</v>
      </c>
      <c r="D3440" t="s">
        <v>21652</v>
      </c>
      <c r="E3440" t="s">
        <v>79</v>
      </c>
      <c r="F3440" t="s">
        <v>42</v>
      </c>
      <c r="G3440" t="s">
        <v>41</v>
      </c>
      <c r="H3440" t="s">
        <v>42</v>
      </c>
      <c r="I3440" t="s">
        <v>35</v>
      </c>
      <c r="J3440" t="s">
        <v>26131</v>
      </c>
      <c r="K3440" t="s">
        <v>76</v>
      </c>
    </row>
    <row r="3441" spans="1:11" x14ac:dyDescent="0.35">
      <c r="A3441">
        <v>7710</v>
      </c>
      <c r="B3441" t="s">
        <v>21658</v>
      </c>
      <c r="C3441">
        <v>29</v>
      </c>
      <c r="D3441" t="s">
        <v>21659</v>
      </c>
      <c r="E3441" t="s">
        <v>133</v>
      </c>
      <c r="F3441" t="s">
        <v>32</v>
      </c>
      <c r="G3441" t="s">
        <v>80</v>
      </c>
      <c r="H3441" t="s">
        <v>32</v>
      </c>
      <c r="I3441" t="s">
        <v>91</v>
      </c>
      <c r="J3441" t="s">
        <v>26132</v>
      </c>
      <c r="K3441" t="s">
        <v>19</v>
      </c>
    </row>
    <row r="3442" spans="1:11" x14ac:dyDescent="0.35">
      <c r="A3442">
        <v>7712</v>
      </c>
      <c r="B3442" t="s">
        <v>21662</v>
      </c>
      <c r="C3442">
        <v>27</v>
      </c>
      <c r="D3442" t="s">
        <v>21663</v>
      </c>
      <c r="E3442" t="s">
        <v>34</v>
      </c>
      <c r="F3442" t="s">
        <v>32</v>
      </c>
      <c r="G3442" t="s">
        <v>24</v>
      </c>
      <c r="H3442" t="s">
        <v>25</v>
      </c>
      <c r="I3442" t="s">
        <v>48</v>
      </c>
      <c r="J3442" t="s">
        <v>26133</v>
      </c>
      <c r="K3442" t="s">
        <v>44</v>
      </c>
    </row>
    <row r="3443" spans="1:11" x14ac:dyDescent="0.35">
      <c r="A3443">
        <v>7714</v>
      </c>
      <c r="B3443" t="s">
        <v>21666</v>
      </c>
      <c r="C3443">
        <v>27</v>
      </c>
      <c r="D3443" t="s">
        <v>21667</v>
      </c>
      <c r="E3443" t="s">
        <v>22</v>
      </c>
      <c r="F3443" t="s">
        <v>32</v>
      </c>
      <c r="G3443" t="s">
        <v>24</v>
      </c>
      <c r="H3443" t="s">
        <v>25</v>
      </c>
      <c r="I3443" t="s">
        <v>53</v>
      </c>
      <c r="J3443" t="s">
        <v>26134</v>
      </c>
      <c r="K3443" t="s">
        <v>44</v>
      </c>
    </row>
    <row r="3444" spans="1:11" x14ac:dyDescent="0.35">
      <c r="A3444">
        <v>7715</v>
      </c>
      <c r="B3444" t="s">
        <v>21668</v>
      </c>
      <c r="C3444">
        <v>28</v>
      </c>
      <c r="D3444" t="s">
        <v>21669</v>
      </c>
      <c r="E3444" t="s">
        <v>34</v>
      </c>
      <c r="F3444" t="s">
        <v>40</v>
      </c>
      <c r="G3444" t="s">
        <v>41</v>
      </c>
      <c r="H3444" t="s">
        <v>42</v>
      </c>
      <c r="I3444" t="s">
        <v>170</v>
      </c>
      <c r="J3444" t="s">
        <v>26135</v>
      </c>
      <c r="K3444" t="s">
        <v>28</v>
      </c>
    </row>
    <row r="3445" spans="1:11" x14ac:dyDescent="0.35">
      <c r="A3445">
        <v>7717</v>
      </c>
      <c r="B3445" t="s">
        <v>21672</v>
      </c>
      <c r="C3445">
        <v>30</v>
      </c>
      <c r="D3445" t="s">
        <v>21673</v>
      </c>
      <c r="E3445" t="s">
        <v>32</v>
      </c>
      <c r="F3445" t="s">
        <v>40</v>
      </c>
      <c r="G3445" t="s">
        <v>24</v>
      </c>
      <c r="H3445" t="s">
        <v>25</v>
      </c>
      <c r="I3445" t="s">
        <v>153</v>
      </c>
      <c r="J3445" t="s">
        <v>26136</v>
      </c>
      <c r="K3445" t="s">
        <v>19</v>
      </c>
    </row>
    <row r="3446" spans="1:11" x14ac:dyDescent="0.35">
      <c r="A3446">
        <v>7722</v>
      </c>
      <c r="B3446" t="s">
        <v>21682</v>
      </c>
      <c r="C3446">
        <v>27</v>
      </c>
      <c r="D3446" t="s">
        <v>21683</v>
      </c>
      <c r="E3446" t="s">
        <v>25</v>
      </c>
      <c r="F3446" t="s">
        <v>79</v>
      </c>
      <c r="G3446" t="s">
        <v>41</v>
      </c>
      <c r="H3446" t="s">
        <v>42</v>
      </c>
      <c r="I3446" t="s">
        <v>116</v>
      </c>
      <c r="J3446" t="s">
        <v>26137</v>
      </c>
      <c r="K3446" t="s">
        <v>76</v>
      </c>
    </row>
    <row r="3447" spans="1:11" x14ac:dyDescent="0.35">
      <c r="A3447">
        <v>7724</v>
      </c>
      <c r="B3447" t="s">
        <v>7671</v>
      </c>
      <c r="C3447">
        <v>26</v>
      </c>
      <c r="D3447" t="s">
        <v>21686</v>
      </c>
      <c r="E3447" t="s">
        <v>201</v>
      </c>
      <c r="F3447" t="s">
        <v>32</v>
      </c>
      <c r="G3447" t="s">
        <v>15</v>
      </c>
      <c r="H3447" t="s">
        <v>16</v>
      </c>
      <c r="I3447" t="s">
        <v>63</v>
      </c>
      <c r="J3447" t="s">
        <v>26138</v>
      </c>
      <c r="K3447" t="s">
        <v>28</v>
      </c>
    </row>
    <row r="3448" spans="1:11" x14ac:dyDescent="0.35">
      <c r="A3448">
        <v>7725</v>
      </c>
      <c r="B3448" t="s">
        <v>21687</v>
      </c>
      <c r="C3448">
        <v>29</v>
      </c>
      <c r="D3448" t="s">
        <v>21688</v>
      </c>
      <c r="E3448" t="s">
        <v>32</v>
      </c>
      <c r="F3448" t="s">
        <v>149</v>
      </c>
      <c r="G3448" t="s">
        <v>62</v>
      </c>
      <c r="H3448" t="s">
        <v>23</v>
      </c>
      <c r="I3448" t="s">
        <v>68</v>
      </c>
      <c r="J3448" t="s">
        <v>26139</v>
      </c>
      <c r="K3448" t="s">
        <v>76</v>
      </c>
    </row>
    <row r="3449" spans="1:11" x14ac:dyDescent="0.35">
      <c r="A3449">
        <v>7727</v>
      </c>
      <c r="B3449" t="s">
        <v>2639</v>
      </c>
      <c r="C3449">
        <v>29</v>
      </c>
      <c r="D3449" t="s">
        <v>21690</v>
      </c>
      <c r="E3449" t="s">
        <v>177</v>
      </c>
      <c r="F3449" t="s">
        <v>14</v>
      </c>
      <c r="G3449" t="s">
        <v>120</v>
      </c>
      <c r="H3449" t="s">
        <v>57</v>
      </c>
      <c r="I3449" t="s">
        <v>53</v>
      </c>
      <c r="J3449" t="s">
        <v>26140</v>
      </c>
      <c r="K3449" t="s">
        <v>37</v>
      </c>
    </row>
    <row r="3450" spans="1:11" x14ac:dyDescent="0.35">
      <c r="A3450">
        <v>7729</v>
      </c>
      <c r="B3450" t="s">
        <v>21693</v>
      </c>
      <c r="C3450">
        <v>30</v>
      </c>
      <c r="D3450" t="s">
        <v>21694</v>
      </c>
      <c r="E3450" t="s">
        <v>14</v>
      </c>
      <c r="F3450" t="s">
        <v>169</v>
      </c>
      <c r="G3450" t="s">
        <v>80</v>
      </c>
      <c r="H3450" t="s">
        <v>32</v>
      </c>
      <c r="I3450" t="s">
        <v>35</v>
      </c>
      <c r="J3450" t="s">
        <v>26141</v>
      </c>
      <c r="K3450" t="s">
        <v>76</v>
      </c>
    </row>
    <row r="3451" spans="1:11" x14ac:dyDescent="0.35">
      <c r="A3451">
        <v>7730</v>
      </c>
      <c r="B3451" t="s">
        <v>21695</v>
      </c>
      <c r="C3451">
        <v>26</v>
      </c>
      <c r="D3451" t="s">
        <v>21696</v>
      </c>
      <c r="E3451" t="s">
        <v>40</v>
      </c>
      <c r="F3451" t="s">
        <v>57</v>
      </c>
      <c r="G3451" t="s">
        <v>41</v>
      </c>
      <c r="H3451" t="s">
        <v>42</v>
      </c>
      <c r="I3451" t="s">
        <v>68</v>
      </c>
      <c r="J3451" t="s">
        <v>26142</v>
      </c>
      <c r="K3451" t="s">
        <v>76</v>
      </c>
    </row>
    <row r="3452" spans="1:11" x14ac:dyDescent="0.35">
      <c r="A3452">
        <v>7731</v>
      </c>
      <c r="B3452" t="s">
        <v>21697</v>
      </c>
      <c r="C3452">
        <v>28</v>
      </c>
      <c r="D3452" t="s">
        <v>21698</v>
      </c>
      <c r="E3452" t="s">
        <v>149</v>
      </c>
      <c r="F3452" t="s">
        <v>57</v>
      </c>
      <c r="G3452" t="s">
        <v>47</v>
      </c>
      <c r="H3452" t="s">
        <v>31</v>
      </c>
      <c r="I3452" t="s">
        <v>170</v>
      </c>
      <c r="J3452">
        <f>1-749-130-5639</f>
        <v>-6517</v>
      </c>
      <c r="K3452" t="s">
        <v>19</v>
      </c>
    </row>
    <row r="3453" spans="1:11" x14ac:dyDescent="0.35">
      <c r="A3453">
        <v>7733</v>
      </c>
      <c r="B3453" t="s">
        <v>21701</v>
      </c>
      <c r="C3453">
        <v>27</v>
      </c>
      <c r="D3453" t="s">
        <v>21702</v>
      </c>
      <c r="E3453" t="s">
        <v>79</v>
      </c>
      <c r="F3453" t="s">
        <v>40</v>
      </c>
      <c r="G3453" t="s">
        <v>87</v>
      </c>
      <c r="H3453" t="s">
        <v>79</v>
      </c>
      <c r="I3453" t="s">
        <v>53</v>
      </c>
      <c r="J3453" t="s">
        <v>26143</v>
      </c>
      <c r="K3453" t="s">
        <v>44</v>
      </c>
    </row>
    <row r="3454" spans="1:11" x14ac:dyDescent="0.35">
      <c r="A3454">
        <v>7736</v>
      </c>
      <c r="B3454" t="s">
        <v>21707</v>
      </c>
      <c r="C3454">
        <v>30</v>
      </c>
      <c r="D3454" t="s">
        <v>21708</v>
      </c>
      <c r="E3454" t="s">
        <v>40</v>
      </c>
      <c r="F3454" t="s">
        <v>31</v>
      </c>
      <c r="G3454" t="s">
        <v>80</v>
      </c>
      <c r="H3454" t="s">
        <v>32</v>
      </c>
      <c r="I3454" t="s">
        <v>48</v>
      </c>
      <c r="J3454" t="s">
        <v>26144</v>
      </c>
      <c r="K3454" t="s">
        <v>19</v>
      </c>
    </row>
    <row r="3455" spans="1:11" x14ac:dyDescent="0.35">
      <c r="A3455">
        <v>7738</v>
      </c>
      <c r="B3455" t="s">
        <v>21711</v>
      </c>
      <c r="C3455">
        <v>27</v>
      </c>
      <c r="D3455" t="s">
        <v>21712</v>
      </c>
      <c r="E3455" t="s">
        <v>169</v>
      </c>
      <c r="F3455" t="s">
        <v>79</v>
      </c>
      <c r="G3455" t="s">
        <v>41</v>
      </c>
      <c r="H3455" t="s">
        <v>42</v>
      </c>
      <c r="I3455" t="s">
        <v>68</v>
      </c>
      <c r="J3455" t="s">
        <v>26145</v>
      </c>
      <c r="K3455" t="s">
        <v>19</v>
      </c>
    </row>
    <row r="3456" spans="1:11" x14ac:dyDescent="0.35">
      <c r="A3456">
        <v>7739</v>
      </c>
      <c r="B3456" t="s">
        <v>21713</v>
      </c>
      <c r="C3456">
        <v>28</v>
      </c>
      <c r="D3456" t="s">
        <v>21714</v>
      </c>
      <c r="E3456" t="s">
        <v>31</v>
      </c>
      <c r="F3456" t="s">
        <v>101</v>
      </c>
      <c r="G3456" t="s">
        <v>33</v>
      </c>
      <c r="H3456" t="s">
        <v>34</v>
      </c>
      <c r="I3456" t="s">
        <v>91</v>
      </c>
      <c r="J3456" t="s">
        <v>26146</v>
      </c>
      <c r="K3456" t="s">
        <v>28</v>
      </c>
    </row>
    <row r="3457" spans="1:11" x14ac:dyDescent="0.35">
      <c r="A3457">
        <v>7740</v>
      </c>
      <c r="B3457" t="s">
        <v>21715</v>
      </c>
      <c r="C3457">
        <v>29</v>
      </c>
      <c r="D3457" t="s">
        <v>21716</v>
      </c>
      <c r="E3457" t="s">
        <v>79</v>
      </c>
      <c r="F3457" t="s">
        <v>149</v>
      </c>
      <c r="G3457" t="s">
        <v>87</v>
      </c>
      <c r="H3457" t="s">
        <v>79</v>
      </c>
      <c r="I3457" t="s">
        <v>153</v>
      </c>
      <c r="J3457" t="s">
        <v>26147</v>
      </c>
      <c r="K3457" t="s">
        <v>37</v>
      </c>
    </row>
    <row r="3458" spans="1:11" x14ac:dyDescent="0.35">
      <c r="A3458">
        <v>7742</v>
      </c>
      <c r="B3458" t="s">
        <v>21719</v>
      </c>
      <c r="C3458">
        <v>27</v>
      </c>
      <c r="D3458" t="s">
        <v>21720</v>
      </c>
      <c r="E3458" t="s">
        <v>57</v>
      </c>
      <c r="F3458" t="s">
        <v>67</v>
      </c>
      <c r="G3458" t="s">
        <v>62</v>
      </c>
      <c r="H3458" t="s">
        <v>23</v>
      </c>
      <c r="I3458" t="s">
        <v>58</v>
      </c>
      <c r="J3458">
        <f>1-563-198-5318</f>
        <v>-6078</v>
      </c>
      <c r="K3458" t="s">
        <v>37</v>
      </c>
    </row>
    <row r="3459" spans="1:11" x14ac:dyDescent="0.35">
      <c r="A3459">
        <v>7748</v>
      </c>
      <c r="B3459" t="s">
        <v>21731</v>
      </c>
      <c r="C3459">
        <v>26</v>
      </c>
      <c r="D3459" t="s">
        <v>21732</v>
      </c>
      <c r="E3459" t="s">
        <v>25</v>
      </c>
      <c r="F3459" t="s">
        <v>79</v>
      </c>
      <c r="G3459" t="s">
        <v>41</v>
      </c>
      <c r="H3459" t="s">
        <v>42</v>
      </c>
      <c r="I3459" t="s">
        <v>17</v>
      </c>
      <c r="J3459" t="s">
        <v>26148</v>
      </c>
      <c r="K3459" t="s">
        <v>44</v>
      </c>
    </row>
    <row r="3460" spans="1:11" x14ac:dyDescent="0.35">
      <c r="A3460">
        <v>7750</v>
      </c>
      <c r="B3460" t="s">
        <v>21735</v>
      </c>
      <c r="C3460">
        <v>27</v>
      </c>
      <c r="D3460" t="s">
        <v>21736</v>
      </c>
      <c r="E3460" t="s">
        <v>149</v>
      </c>
      <c r="F3460" t="s">
        <v>32</v>
      </c>
      <c r="G3460" t="s">
        <v>24</v>
      </c>
      <c r="H3460" t="s">
        <v>25</v>
      </c>
      <c r="I3460" t="s">
        <v>63</v>
      </c>
      <c r="J3460" t="s">
        <v>26149</v>
      </c>
      <c r="K3460" t="s">
        <v>76</v>
      </c>
    </row>
    <row r="3461" spans="1:11" x14ac:dyDescent="0.35">
      <c r="A3461">
        <v>7752</v>
      </c>
      <c r="B3461" t="s">
        <v>21738</v>
      </c>
      <c r="C3461">
        <v>26</v>
      </c>
      <c r="D3461" t="s">
        <v>21739</v>
      </c>
      <c r="E3461" t="s">
        <v>42</v>
      </c>
      <c r="F3461" t="s">
        <v>16</v>
      </c>
      <c r="G3461" t="s">
        <v>15</v>
      </c>
      <c r="H3461" t="s">
        <v>16</v>
      </c>
      <c r="I3461" t="s">
        <v>153</v>
      </c>
      <c r="J3461" t="s">
        <v>26150</v>
      </c>
      <c r="K3461" t="s">
        <v>76</v>
      </c>
    </row>
    <row r="3462" spans="1:11" x14ac:dyDescent="0.35">
      <c r="A3462">
        <v>7754</v>
      </c>
      <c r="B3462" t="s">
        <v>21742</v>
      </c>
      <c r="C3462">
        <v>26</v>
      </c>
      <c r="D3462" t="s">
        <v>21743</v>
      </c>
      <c r="E3462" t="s">
        <v>22</v>
      </c>
      <c r="F3462" t="s">
        <v>31</v>
      </c>
      <c r="G3462" t="s">
        <v>62</v>
      </c>
      <c r="H3462" t="s">
        <v>23</v>
      </c>
      <c r="I3462" t="s">
        <v>146</v>
      </c>
      <c r="J3462" t="s">
        <v>26151</v>
      </c>
      <c r="K3462" t="s">
        <v>19</v>
      </c>
    </row>
    <row r="3463" spans="1:11" x14ac:dyDescent="0.35">
      <c r="A3463">
        <v>7755</v>
      </c>
      <c r="B3463" t="s">
        <v>21744</v>
      </c>
      <c r="C3463">
        <v>26</v>
      </c>
      <c r="D3463" t="s">
        <v>21745</v>
      </c>
      <c r="E3463" t="s">
        <v>40</v>
      </c>
      <c r="F3463" t="s">
        <v>23</v>
      </c>
      <c r="G3463" t="s">
        <v>80</v>
      </c>
      <c r="H3463" t="s">
        <v>32</v>
      </c>
      <c r="I3463" t="s">
        <v>63</v>
      </c>
      <c r="J3463" t="s">
        <v>26152</v>
      </c>
      <c r="K3463" t="s">
        <v>19</v>
      </c>
    </row>
    <row r="3464" spans="1:11" x14ac:dyDescent="0.35">
      <c r="A3464">
        <v>7759</v>
      </c>
      <c r="B3464" t="s">
        <v>21751</v>
      </c>
      <c r="C3464">
        <v>28</v>
      </c>
      <c r="D3464" t="s">
        <v>21752</v>
      </c>
      <c r="E3464" t="s">
        <v>31</v>
      </c>
      <c r="F3464" t="s">
        <v>169</v>
      </c>
      <c r="G3464" t="s">
        <v>80</v>
      </c>
      <c r="H3464" t="s">
        <v>32</v>
      </c>
      <c r="I3464" t="s">
        <v>102</v>
      </c>
      <c r="J3464" t="s">
        <v>26153</v>
      </c>
      <c r="K3464" t="s">
        <v>19</v>
      </c>
    </row>
    <row r="3465" spans="1:11" x14ac:dyDescent="0.35">
      <c r="A3465">
        <v>7760</v>
      </c>
      <c r="B3465" t="s">
        <v>21753</v>
      </c>
      <c r="C3465">
        <v>30</v>
      </c>
      <c r="D3465" t="s">
        <v>21754</v>
      </c>
      <c r="E3465" t="s">
        <v>169</v>
      </c>
      <c r="F3465" t="s">
        <v>25</v>
      </c>
      <c r="G3465" t="s">
        <v>87</v>
      </c>
      <c r="H3465" t="s">
        <v>79</v>
      </c>
      <c r="I3465" t="s">
        <v>153</v>
      </c>
      <c r="J3465" t="s">
        <v>26154</v>
      </c>
      <c r="K3465" t="s">
        <v>28</v>
      </c>
    </row>
    <row r="3466" spans="1:11" x14ac:dyDescent="0.35">
      <c r="A3466">
        <v>7762</v>
      </c>
      <c r="B3466" t="s">
        <v>21757</v>
      </c>
      <c r="C3466">
        <v>28</v>
      </c>
      <c r="D3466" t="s">
        <v>21758</v>
      </c>
      <c r="E3466" t="s">
        <v>57</v>
      </c>
      <c r="F3466" t="s">
        <v>22</v>
      </c>
      <c r="G3466" t="s">
        <v>87</v>
      </c>
      <c r="H3466" t="s">
        <v>79</v>
      </c>
      <c r="I3466" t="s">
        <v>102</v>
      </c>
      <c r="J3466" t="s">
        <v>26155</v>
      </c>
      <c r="K3466" t="s">
        <v>28</v>
      </c>
    </row>
    <row r="3467" spans="1:11" x14ac:dyDescent="0.35">
      <c r="A3467">
        <v>7763</v>
      </c>
      <c r="B3467" t="s">
        <v>21759</v>
      </c>
      <c r="C3467">
        <v>30</v>
      </c>
      <c r="D3467" t="s">
        <v>21760</v>
      </c>
      <c r="E3467" t="s">
        <v>40</v>
      </c>
      <c r="F3467" t="s">
        <v>42</v>
      </c>
      <c r="G3467" t="s">
        <v>33</v>
      </c>
      <c r="H3467" t="s">
        <v>34</v>
      </c>
      <c r="I3467" t="s">
        <v>170</v>
      </c>
      <c r="J3467" t="s">
        <v>26156</v>
      </c>
      <c r="K3467" t="s">
        <v>19</v>
      </c>
    </row>
    <row r="3468" spans="1:11" x14ac:dyDescent="0.35">
      <c r="A3468">
        <v>7765</v>
      </c>
      <c r="B3468" t="s">
        <v>21763</v>
      </c>
      <c r="C3468">
        <v>26</v>
      </c>
      <c r="D3468" t="s">
        <v>21764</v>
      </c>
      <c r="E3468" t="s">
        <v>42</v>
      </c>
      <c r="F3468" t="s">
        <v>31</v>
      </c>
      <c r="G3468" t="s">
        <v>24</v>
      </c>
      <c r="H3468" t="s">
        <v>25</v>
      </c>
      <c r="I3468" t="s">
        <v>91</v>
      </c>
      <c r="J3468" t="s">
        <v>26157</v>
      </c>
      <c r="K3468" t="s">
        <v>19</v>
      </c>
    </row>
    <row r="3469" spans="1:11" x14ac:dyDescent="0.35">
      <c r="A3469">
        <v>7776</v>
      </c>
      <c r="B3469" t="s">
        <v>21784</v>
      </c>
      <c r="C3469">
        <v>28</v>
      </c>
      <c r="D3469" t="s">
        <v>21785</v>
      </c>
      <c r="E3469" t="s">
        <v>32</v>
      </c>
      <c r="F3469" t="s">
        <v>23</v>
      </c>
      <c r="G3469" t="s">
        <v>52</v>
      </c>
      <c r="H3469" t="s">
        <v>13</v>
      </c>
      <c r="I3469" t="s">
        <v>116</v>
      </c>
      <c r="J3469" t="s">
        <v>26158</v>
      </c>
      <c r="K3469" t="s">
        <v>37</v>
      </c>
    </row>
    <row r="3470" spans="1:11" x14ac:dyDescent="0.35">
      <c r="A3470">
        <v>7779</v>
      </c>
      <c r="B3470" t="s">
        <v>21790</v>
      </c>
      <c r="C3470">
        <v>29</v>
      </c>
      <c r="D3470" t="s">
        <v>21791</v>
      </c>
      <c r="E3470" t="s">
        <v>169</v>
      </c>
      <c r="F3470" t="s">
        <v>40</v>
      </c>
      <c r="G3470" t="s">
        <v>52</v>
      </c>
      <c r="H3470" t="s">
        <v>13</v>
      </c>
      <c r="I3470" t="s">
        <v>170</v>
      </c>
      <c r="J3470" t="s">
        <v>26159</v>
      </c>
      <c r="K3470" t="s">
        <v>44</v>
      </c>
    </row>
    <row r="3471" spans="1:11" x14ac:dyDescent="0.35">
      <c r="A3471">
        <v>7781</v>
      </c>
      <c r="B3471" t="s">
        <v>21794</v>
      </c>
      <c r="C3471">
        <v>29</v>
      </c>
      <c r="D3471" t="s">
        <v>21795</v>
      </c>
      <c r="E3471" t="s">
        <v>32</v>
      </c>
      <c r="F3471" t="s">
        <v>79</v>
      </c>
      <c r="G3471" t="s">
        <v>62</v>
      </c>
      <c r="H3471" t="s">
        <v>23</v>
      </c>
      <c r="I3471" t="s">
        <v>48</v>
      </c>
      <c r="J3471">
        <f>1-962-146-221</f>
        <v>-1328</v>
      </c>
      <c r="K3471" t="s">
        <v>28</v>
      </c>
    </row>
    <row r="3472" spans="1:11" x14ac:dyDescent="0.35">
      <c r="A3472">
        <v>7782</v>
      </c>
      <c r="B3472" t="s">
        <v>21796</v>
      </c>
      <c r="C3472">
        <v>30</v>
      </c>
      <c r="D3472" t="s">
        <v>21797</v>
      </c>
      <c r="E3472" t="s">
        <v>34</v>
      </c>
      <c r="F3472" t="s">
        <v>57</v>
      </c>
      <c r="G3472" t="s">
        <v>62</v>
      </c>
      <c r="H3472" t="s">
        <v>23</v>
      </c>
      <c r="I3472" t="s">
        <v>170</v>
      </c>
      <c r="J3472" t="s">
        <v>26160</v>
      </c>
      <c r="K3472" t="s">
        <v>19</v>
      </c>
    </row>
    <row r="3473" spans="1:11" x14ac:dyDescent="0.35">
      <c r="A3473">
        <v>7783</v>
      </c>
      <c r="B3473" t="s">
        <v>21798</v>
      </c>
      <c r="C3473">
        <v>27</v>
      </c>
      <c r="D3473" t="s">
        <v>21799</v>
      </c>
      <c r="E3473" t="s">
        <v>177</v>
      </c>
      <c r="F3473" t="s">
        <v>133</v>
      </c>
      <c r="G3473" t="s">
        <v>24</v>
      </c>
      <c r="H3473" t="s">
        <v>25</v>
      </c>
      <c r="I3473" t="s">
        <v>146</v>
      </c>
      <c r="J3473" t="s">
        <v>26161</v>
      </c>
      <c r="K3473" t="s">
        <v>44</v>
      </c>
    </row>
    <row r="3474" spans="1:11" x14ac:dyDescent="0.35">
      <c r="A3474">
        <v>7784</v>
      </c>
      <c r="B3474" t="s">
        <v>21800</v>
      </c>
      <c r="C3474">
        <v>30</v>
      </c>
      <c r="D3474" t="s">
        <v>21801</v>
      </c>
      <c r="E3474" t="s">
        <v>201</v>
      </c>
      <c r="F3474" t="s">
        <v>149</v>
      </c>
      <c r="G3474" t="s">
        <v>80</v>
      </c>
      <c r="H3474" t="s">
        <v>32</v>
      </c>
      <c r="I3474" t="s">
        <v>48</v>
      </c>
      <c r="J3474" t="s">
        <v>26162</v>
      </c>
      <c r="K3474" t="s">
        <v>19</v>
      </c>
    </row>
    <row r="3475" spans="1:11" x14ac:dyDescent="0.35">
      <c r="A3475">
        <v>7786</v>
      </c>
      <c r="B3475" t="s">
        <v>21804</v>
      </c>
      <c r="C3475">
        <v>30</v>
      </c>
      <c r="D3475" t="s">
        <v>21805</v>
      </c>
      <c r="E3475" t="s">
        <v>16</v>
      </c>
      <c r="F3475" t="s">
        <v>40</v>
      </c>
      <c r="G3475" t="s">
        <v>62</v>
      </c>
      <c r="H3475" t="s">
        <v>23</v>
      </c>
      <c r="I3475" t="s">
        <v>63</v>
      </c>
      <c r="J3475" t="s">
        <v>26163</v>
      </c>
      <c r="K3475" t="s">
        <v>44</v>
      </c>
    </row>
    <row r="3476" spans="1:11" x14ac:dyDescent="0.35">
      <c r="A3476">
        <v>7788</v>
      </c>
      <c r="B3476" t="s">
        <v>21807</v>
      </c>
      <c r="C3476">
        <v>29</v>
      </c>
      <c r="D3476" t="s">
        <v>21808</v>
      </c>
      <c r="E3476" t="s">
        <v>25</v>
      </c>
      <c r="F3476" t="s">
        <v>31</v>
      </c>
      <c r="G3476" t="s">
        <v>15</v>
      </c>
      <c r="H3476" t="s">
        <v>16</v>
      </c>
      <c r="I3476" t="s">
        <v>68</v>
      </c>
      <c r="J3476" t="s">
        <v>26164</v>
      </c>
      <c r="K3476" t="s">
        <v>37</v>
      </c>
    </row>
    <row r="3477" spans="1:11" x14ac:dyDescent="0.35">
      <c r="A3477">
        <v>7789</v>
      </c>
      <c r="B3477" t="s">
        <v>21809</v>
      </c>
      <c r="C3477">
        <v>29</v>
      </c>
      <c r="D3477" t="s">
        <v>21810</v>
      </c>
      <c r="E3477" t="s">
        <v>25</v>
      </c>
      <c r="F3477" t="s">
        <v>177</v>
      </c>
      <c r="G3477" t="s">
        <v>41</v>
      </c>
      <c r="H3477" t="s">
        <v>42</v>
      </c>
      <c r="I3477" t="s">
        <v>68</v>
      </c>
      <c r="J3477" t="s">
        <v>26165</v>
      </c>
      <c r="K3477" t="s">
        <v>28</v>
      </c>
    </row>
    <row r="3478" spans="1:11" x14ac:dyDescent="0.35">
      <c r="A3478">
        <v>7790</v>
      </c>
      <c r="B3478" t="s">
        <v>21811</v>
      </c>
      <c r="C3478">
        <v>26</v>
      </c>
      <c r="D3478" t="s">
        <v>21812</v>
      </c>
      <c r="E3478" t="s">
        <v>32</v>
      </c>
      <c r="F3478" t="s">
        <v>40</v>
      </c>
      <c r="G3478" t="s">
        <v>47</v>
      </c>
      <c r="H3478" t="s">
        <v>31</v>
      </c>
      <c r="I3478" t="s">
        <v>48</v>
      </c>
      <c r="J3478" t="s">
        <v>26166</v>
      </c>
      <c r="K3478" t="s">
        <v>28</v>
      </c>
    </row>
    <row r="3479" spans="1:11" x14ac:dyDescent="0.35">
      <c r="A3479">
        <v>7793</v>
      </c>
      <c r="B3479" t="s">
        <v>21817</v>
      </c>
      <c r="C3479">
        <v>26</v>
      </c>
      <c r="D3479" t="s">
        <v>21818</v>
      </c>
      <c r="E3479" t="s">
        <v>25</v>
      </c>
      <c r="F3479" t="s">
        <v>40</v>
      </c>
      <c r="G3479" t="s">
        <v>87</v>
      </c>
      <c r="H3479" t="s">
        <v>79</v>
      </c>
      <c r="I3479" t="s">
        <v>153</v>
      </c>
      <c r="J3479" t="s">
        <v>26167</v>
      </c>
      <c r="K3479" t="s">
        <v>19</v>
      </c>
    </row>
    <row r="3480" spans="1:11" x14ac:dyDescent="0.35">
      <c r="A3480">
        <v>7795</v>
      </c>
      <c r="B3480" t="s">
        <v>21821</v>
      </c>
      <c r="C3480">
        <v>30</v>
      </c>
      <c r="D3480" t="s">
        <v>21822</v>
      </c>
      <c r="E3480" t="s">
        <v>23</v>
      </c>
      <c r="F3480" t="s">
        <v>149</v>
      </c>
      <c r="G3480" t="s">
        <v>120</v>
      </c>
      <c r="H3480" t="s">
        <v>57</v>
      </c>
      <c r="I3480" t="s">
        <v>26</v>
      </c>
      <c r="J3480" t="s">
        <v>26168</v>
      </c>
      <c r="K3480" t="s">
        <v>19</v>
      </c>
    </row>
    <row r="3481" spans="1:11" x14ac:dyDescent="0.35">
      <c r="A3481">
        <v>7796</v>
      </c>
      <c r="B3481" t="s">
        <v>21823</v>
      </c>
      <c r="C3481">
        <v>28</v>
      </c>
      <c r="D3481" t="s">
        <v>21824</v>
      </c>
      <c r="E3481" t="s">
        <v>40</v>
      </c>
      <c r="F3481" t="s">
        <v>16</v>
      </c>
      <c r="G3481" t="s">
        <v>52</v>
      </c>
      <c r="H3481" t="s">
        <v>13</v>
      </c>
      <c r="I3481" t="s">
        <v>170</v>
      </c>
      <c r="J3481" t="s">
        <v>26169</v>
      </c>
      <c r="K3481" t="s">
        <v>44</v>
      </c>
    </row>
    <row r="3482" spans="1:11" x14ac:dyDescent="0.35">
      <c r="A3482">
        <v>7797</v>
      </c>
      <c r="B3482" t="s">
        <v>9626</v>
      </c>
      <c r="C3482">
        <v>27</v>
      </c>
      <c r="D3482" t="s">
        <v>21825</v>
      </c>
      <c r="E3482" t="s">
        <v>177</v>
      </c>
      <c r="F3482" t="s">
        <v>16</v>
      </c>
      <c r="G3482" t="s">
        <v>15</v>
      </c>
      <c r="H3482" t="s">
        <v>16</v>
      </c>
      <c r="I3482" t="s">
        <v>116</v>
      </c>
      <c r="J3482" t="s">
        <v>26170</v>
      </c>
      <c r="K3482" t="s">
        <v>19</v>
      </c>
    </row>
    <row r="3483" spans="1:11" x14ac:dyDescent="0.35">
      <c r="A3483">
        <v>7799</v>
      </c>
      <c r="B3483" t="s">
        <v>21828</v>
      </c>
      <c r="C3483">
        <v>26</v>
      </c>
      <c r="D3483" t="s">
        <v>21829</v>
      </c>
      <c r="E3483" t="s">
        <v>40</v>
      </c>
      <c r="F3483" t="s">
        <v>40</v>
      </c>
      <c r="G3483" t="s">
        <v>87</v>
      </c>
      <c r="H3483" t="s">
        <v>79</v>
      </c>
      <c r="I3483" t="s">
        <v>153</v>
      </c>
      <c r="J3483" t="s">
        <v>26171</v>
      </c>
      <c r="K3483" t="s">
        <v>28</v>
      </c>
    </row>
    <row r="3484" spans="1:11" x14ac:dyDescent="0.35">
      <c r="A3484">
        <v>7801</v>
      </c>
      <c r="B3484" t="s">
        <v>21832</v>
      </c>
      <c r="C3484">
        <v>28</v>
      </c>
      <c r="D3484" t="s">
        <v>21833</v>
      </c>
      <c r="E3484" t="s">
        <v>169</v>
      </c>
      <c r="F3484" t="s">
        <v>169</v>
      </c>
      <c r="G3484" t="s">
        <v>87</v>
      </c>
      <c r="H3484" t="s">
        <v>79</v>
      </c>
      <c r="I3484" t="s">
        <v>153</v>
      </c>
      <c r="J3484" t="s">
        <v>26172</v>
      </c>
      <c r="K3484" t="s">
        <v>19</v>
      </c>
    </row>
    <row r="3485" spans="1:11" x14ac:dyDescent="0.35">
      <c r="A3485">
        <v>7803</v>
      </c>
      <c r="B3485" t="s">
        <v>21836</v>
      </c>
      <c r="C3485">
        <v>28</v>
      </c>
      <c r="D3485" t="s">
        <v>21837</v>
      </c>
      <c r="E3485" t="s">
        <v>57</v>
      </c>
      <c r="F3485" t="s">
        <v>13</v>
      </c>
      <c r="G3485" t="s">
        <v>120</v>
      </c>
      <c r="H3485" t="s">
        <v>57</v>
      </c>
      <c r="I3485" t="s">
        <v>17</v>
      </c>
      <c r="J3485" t="s">
        <v>26173</v>
      </c>
      <c r="K3485" t="s">
        <v>37</v>
      </c>
    </row>
    <row r="3486" spans="1:11" x14ac:dyDescent="0.35">
      <c r="A3486">
        <v>7804</v>
      </c>
      <c r="B3486" t="s">
        <v>15906</v>
      </c>
      <c r="C3486">
        <v>26</v>
      </c>
      <c r="D3486" t="s">
        <v>21838</v>
      </c>
      <c r="E3486" t="s">
        <v>101</v>
      </c>
      <c r="F3486" t="s">
        <v>177</v>
      </c>
      <c r="G3486" t="s">
        <v>80</v>
      </c>
      <c r="H3486" t="s">
        <v>32</v>
      </c>
      <c r="I3486" t="s">
        <v>48</v>
      </c>
      <c r="J3486" t="s">
        <v>26174</v>
      </c>
      <c r="K3486" t="s">
        <v>37</v>
      </c>
    </row>
    <row r="3487" spans="1:11" x14ac:dyDescent="0.35">
      <c r="A3487">
        <v>7808</v>
      </c>
      <c r="B3487" t="s">
        <v>21845</v>
      </c>
      <c r="C3487">
        <v>29</v>
      </c>
      <c r="D3487" t="s">
        <v>21846</v>
      </c>
      <c r="E3487" t="s">
        <v>34</v>
      </c>
      <c r="F3487" t="s">
        <v>42</v>
      </c>
      <c r="G3487" t="s">
        <v>62</v>
      </c>
      <c r="H3487" t="s">
        <v>23</v>
      </c>
      <c r="I3487" t="s">
        <v>102</v>
      </c>
      <c r="J3487" t="s">
        <v>26175</v>
      </c>
      <c r="K3487" t="s">
        <v>76</v>
      </c>
    </row>
    <row r="3488" spans="1:11" x14ac:dyDescent="0.35">
      <c r="A3488">
        <v>7809</v>
      </c>
      <c r="B3488" t="s">
        <v>21847</v>
      </c>
      <c r="C3488">
        <v>27</v>
      </c>
      <c r="D3488" t="s">
        <v>21848</v>
      </c>
      <c r="E3488" t="s">
        <v>13</v>
      </c>
      <c r="F3488" t="s">
        <v>42</v>
      </c>
      <c r="G3488" t="s">
        <v>80</v>
      </c>
      <c r="H3488" t="s">
        <v>32</v>
      </c>
      <c r="I3488" t="s">
        <v>26</v>
      </c>
      <c r="J3488" t="s">
        <v>26176</v>
      </c>
      <c r="K3488" t="s">
        <v>44</v>
      </c>
    </row>
    <row r="3489" spans="1:11" x14ac:dyDescent="0.35">
      <c r="A3489">
        <v>7810</v>
      </c>
      <c r="B3489" t="s">
        <v>2259</v>
      </c>
      <c r="C3489">
        <v>26</v>
      </c>
      <c r="D3489" t="s">
        <v>21849</v>
      </c>
      <c r="E3489" t="s">
        <v>101</v>
      </c>
      <c r="F3489" t="s">
        <v>40</v>
      </c>
      <c r="G3489" t="s">
        <v>80</v>
      </c>
      <c r="H3489" t="s">
        <v>32</v>
      </c>
      <c r="I3489" t="s">
        <v>53</v>
      </c>
      <c r="J3489" t="s">
        <v>26177</v>
      </c>
      <c r="K3489" t="s">
        <v>37</v>
      </c>
    </row>
    <row r="3490" spans="1:11" x14ac:dyDescent="0.35">
      <c r="A3490">
        <v>7812</v>
      </c>
      <c r="B3490" t="s">
        <v>21852</v>
      </c>
      <c r="C3490">
        <v>27</v>
      </c>
      <c r="D3490" t="s">
        <v>21853</v>
      </c>
      <c r="E3490" t="s">
        <v>42</v>
      </c>
      <c r="F3490" t="s">
        <v>201</v>
      </c>
      <c r="G3490" t="s">
        <v>15</v>
      </c>
      <c r="H3490" t="s">
        <v>16</v>
      </c>
      <c r="I3490" t="s">
        <v>102</v>
      </c>
      <c r="J3490" t="s">
        <v>26178</v>
      </c>
      <c r="K3490" t="s">
        <v>28</v>
      </c>
    </row>
    <row r="3491" spans="1:11" x14ac:dyDescent="0.35">
      <c r="A3491">
        <v>7814</v>
      </c>
      <c r="B3491" t="s">
        <v>21856</v>
      </c>
      <c r="C3491">
        <v>26</v>
      </c>
      <c r="D3491" t="s">
        <v>21857</v>
      </c>
      <c r="E3491" t="s">
        <v>79</v>
      </c>
      <c r="F3491" t="s">
        <v>57</v>
      </c>
      <c r="G3491" t="s">
        <v>41</v>
      </c>
      <c r="H3491" t="s">
        <v>42</v>
      </c>
      <c r="I3491" t="s">
        <v>17</v>
      </c>
      <c r="J3491" t="s">
        <v>26179</v>
      </c>
      <c r="K3491" t="s">
        <v>44</v>
      </c>
    </row>
    <row r="3492" spans="1:11" x14ac:dyDescent="0.35">
      <c r="A3492">
        <v>7816</v>
      </c>
      <c r="B3492" t="s">
        <v>21860</v>
      </c>
      <c r="C3492">
        <v>30</v>
      </c>
      <c r="D3492" t="s">
        <v>21861</v>
      </c>
      <c r="E3492" t="s">
        <v>149</v>
      </c>
      <c r="F3492" t="s">
        <v>79</v>
      </c>
      <c r="G3492" t="s">
        <v>24</v>
      </c>
      <c r="H3492" t="s">
        <v>25</v>
      </c>
      <c r="I3492" t="s">
        <v>153</v>
      </c>
      <c r="J3492">
        <v>7416985762</v>
      </c>
      <c r="K3492" t="s">
        <v>28</v>
      </c>
    </row>
    <row r="3493" spans="1:11" x14ac:dyDescent="0.35">
      <c r="A3493">
        <v>7818</v>
      </c>
      <c r="B3493" t="s">
        <v>21864</v>
      </c>
      <c r="C3493">
        <v>26</v>
      </c>
      <c r="D3493" t="s">
        <v>21865</v>
      </c>
      <c r="E3493" t="s">
        <v>16</v>
      </c>
      <c r="F3493" t="s">
        <v>101</v>
      </c>
      <c r="G3493" t="s">
        <v>41</v>
      </c>
      <c r="H3493" t="s">
        <v>42</v>
      </c>
      <c r="I3493" t="s">
        <v>68</v>
      </c>
      <c r="J3493" t="s">
        <v>26180</v>
      </c>
      <c r="K3493" t="s">
        <v>76</v>
      </c>
    </row>
    <row r="3494" spans="1:11" x14ac:dyDescent="0.35">
      <c r="A3494">
        <v>7822</v>
      </c>
      <c r="B3494" t="s">
        <v>21872</v>
      </c>
      <c r="C3494">
        <v>29</v>
      </c>
      <c r="D3494" t="s">
        <v>21873</v>
      </c>
      <c r="E3494" t="s">
        <v>22</v>
      </c>
      <c r="F3494" t="s">
        <v>101</v>
      </c>
      <c r="G3494" t="s">
        <v>15</v>
      </c>
      <c r="H3494" t="s">
        <v>16</v>
      </c>
      <c r="I3494" t="s">
        <v>170</v>
      </c>
      <c r="J3494" t="s">
        <v>26181</v>
      </c>
      <c r="K3494" t="s">
        <v>19</v>
      </c>
    </row>
    <row r="3495" spans="1:11" x14ac:dyDescent="0.35">
      <c r="A3495">
        <v>7825</v>
      </c>
      <c r="B3495" t="s">
        <v>21877</v>
      </c>
      <c r="C3495">
        <v>29</v>
      </c>
      <c r="D3495" t="s">
        <v>21878</v>
      </c>
      <c r="E3495" t="s">
        <v>31</v>
      </c>
      <c r="F3495" t="s">
        <v>16</v>
      </c>
      <c r="G3495" t="s">
        <v>33</v>
      </c>
      <c r="H3495" t="s">
        <v>34</v>
      </c>
      <c r="I3495" t="s">
        <v>102</v>
      </c>
      <c r="J3495" t="s">
        <v>26182</v>
      </c>
      <c r="K3495" t="s">
        <v>44</v>
      </c>
    </row>
    <row r="3496" spans="1:11" x14ac:dyDescent="0.35">
      <c r="A3496">
        <v>7826</v>
      </c>
      <c r="B3496" t="s">
        <v>21879</v>
      </c>
      <c r="C3496">
        <v>26</v>
      </c>
      <c r="D3496" t="s">
        <v>21880</v>
      </c>
      <c r="E3496" t="s">
        <v>25</v>
      </c>
      <c r="F3496" t="s">
        <v>40</v>
      </c>
      <c r="G3496" t="s">
        <v>15</v>
      </c>
      <c r="H3496" t="s">
        <v>16</v>
      </c>
      <c r="I3496" t="s">
        <v>17</v>
      </c>
      <c r="J3496" t="s">
        <v>26183</v>
      </c>
      <c r="K3496" t="s">
        <v>19</v>
      </c>
    </row>
    <row r="3497" spans="1:11" x14ac:dyDescent="0.35">
      <c r="A3497">
        <v>7827</v>
      </c>
      <c r="B3497" t="s">
        <v>21881</v>
      </c>
      <c r="C3497">
        <v>30</v>
      </c>
      <c r="D3497" t="s">
        <v>21882</v>
      </c>
      <c r="E3497" t="s">
        <v>31</v>
      </c>
      <c r="F3497" t="s">
        <v>31</v>
      </c>
      <c r="G3497" t="s">
        <v>52</v>
      </c>
      <c r="H3497" t="s">
        <v>13</v>
      </c>
      <c r="I3497" t="s">
        <v>88</v>
      </c>
      <c r="J3497" t="s">
        <v>26184</v>
      </c>
      <c r="K3497" t="s">
        <v>76</v>
      </c>
    </row>
    <row r="3498" spans="1:11" x14ac:dyDescent="0.35">
      <c r="A3498">
        <v>7829</v>
      </c>
      <c r="B3498" t="s">
        <v>21885</v>
      </c>
      <c r="C3498">
        <v>26</v>
      </c>
      <c r="D3498" t="s">
        <v>21886</v>
      </c>
      <c r="E3498" t="s">
        <v>42</v>
      </c>
      <c r="F3498" t="s">
        <v>67</v>
      </c>
      <c r="G3498" t="s">
        <v>47</v>
      </c>
      <c r="H3498" t="s">
        <v>31</v>
      </c>
      <c r="I3498" t="s">
        <v>26</v>
      </c>
      <c r="J3498" t="s">
        <v>26185</v>
      </c>
      <c r="K3498" t="s">
        <v>28</v>
      </c>
    </row>
    <row r="3499" spans="1:11" x14ac:dyDescent="0.35">
      <c r="A3499">
        <v>7830</v>
      </c>
      <c r="B3499" t="s">
        <v>21887</v>
      </c>
      <c r="C3499">
        <v>27</v>
      </c>
      <c r="D3499" t="s">
        <v>21888</v>
      </c>
      <c r="E3499" t="s">
        <v>79</v>
      </c>
      <c r="F3499" t="s">
        <v>67</v>
      </c>
      <c r="G3499" t="s">
        <v>62</v>
      </c>
      <c r="H3499" t="s">
        <v>23</v>
      </c>
      <c r="I3499" t="s">
        <v>17</v>
      </c>
      <c r="J3499" t="s">
        <v>26186</v>
      </c>
      <c r="K3499" t="s">
        <v>28</v>
      </c>
    </row>
    <row r="3500" spans="1:11" x14ac:dyDescent="0.35">
      <c r="A3500">
        <v>7831</v>
      </c>
      <c r="B3500" t="s">
        <v>21889</v>
      </c>
      <c r="C3500">
        <v>29</v>
      </c>
      <c r="D3500" t="s">
        <v>21890</v>
      </c>
      <c r="E3500" t="s">
        <v>40</v>
      </c>
      <c r="F3500" t="s">
        <v>201</v>
      </c>
      <c r="G3500" t="s">
        <v>15</v>
      </c>
      <c r="H3500" t="s">
        <v>16</v>
      </c>
      <c r="I3500" t="s">
        <v>88</v>
      </c>
      <c r="J3500" t="s">
        <v>26187</v>
      </c>
      <c r="K3500" t="s">
        <v>37</v>
      </c>
    </row>
    <row r="3501" spans="1:11" x14ac:dyDescent="0.35">
      <c r="A3501">
        <v>7834</v>
      </c>
      <c r="B3501" t="s">
        <v>21895</v>
      </c>
      <c r="C3501">
        <v>29</v>
      </c>
      <c r="D3501" t="s">
        <v>21896</v>
      </c>
      <c r="E3501" t="s">
        <v>67</v>
      </c>
      <c r="F3501" t="s">
        <v>32</v>
      </c>
      <c r="G3501" t="s">
        <v>87</v>
      </c>
      <c r="H3501" t="s">
        <v>79</v>
      </c>
      <c r="I3501" t="s">
        <v>58</v>
      </c>
      <c r="J3501" t="s">
        <v>26188</v>
      </c>
      <c r="K3501" t="s">
        <v>76</v>
      </c>
    </row>
    <row r="3502" spans="1:11" x14ac:dyDescent="0.35">
      <c r="A3502">
        <v>7835</v>
      </c>
      <c r="B3502" t="s">
        <v>21897</v>
      </c>
      <c r="C3502">
        <v>29</v>
      </c>
      <c r="D3502" t="s">
        <v>21898</v>
      </c>
      <c r="E3502" t="s">
        <v>67</v>
      </c>
      <c r="F3502" t="s">
        <v>40</v>
      </c>
      <c r="G3502" t="s">
        <v>15</v>
      </c>
      <c r="H3502" t="s">
        <v>16</v>
      </c>
      <c r="I3502" t="s">
        <v>88</v>
      </c>
      <c r="J3502" t="s">
        <v>26189</v>
      </c>
      <c r="K3502" t="s">
        <v>37</v>
      </c>
    </row>
    <row r="3503" spans="1:11" x14ac:dyDescent="0.35">
      <c r="A3503">
        <v>7840</v>
      </c>
      <c r="B3503" t="s">
        <v>21906</v>
      </c>
      <c r="C3503">
        <v>28</v>
      </c>
      <c r="D3503" t="s">
        <v>21907</v>
      </c>
      <c r="E3503" t="s">
        <v>67</v>
      </c>
      <c r="F3503" t="s">
        <v>79</v>
      </c>
      <c r="G3503" t="s">
        <v>15</v>
      </c>
      <c r="H3503" t="s">
        <v>16</v>
      </c>
      <c r="I3503" t="s">
        <v>53</v>
      </c>
      <c r="J3503" t="s">
        <v>26190</v>
      </c>
      <c r="K3503" t="s">
        <v>76</v>
      </c>
    </row>
    <row r="3504" spans="1:11" x14ac:dyDescent="0.35">
      <c r="A3504">
        <v>7842</v>
      </c>
      <c r="B3504" t="s">
        <v>21910</v>
      </c>
      <c r="C3504">
        <v>27</v>
      </c>
      <c r="D3504" t="s">
        <v>21911</v>
      </c>
      <c r="E3504" t="s">
        <v>133</v>
      </c>
      <c r="F3504" t="s">
        <v>133</v>
      </c>
      <c r="G3504" t="s">
        <v>80</v>
      </c>
      <c r="H3504" t="s">
        <v>32</v>
      </c>
      <c r="I3504" t="s">
        <v>63</v>
      </c>
      <c r="J3504" t="s">
        <v>26191</v>
      </c>
      <c r="K3504" t="s">
        <v>37</v>
      </c>
    </row>
    <row r="3505" spans="1:11" x14ac:dyDescent="0.35">
      <c r="A3505">
        <v>7843</v>
      </c>
      <c r="B3505" t="s">
        <v>21912</v>
      </c>
      <c r="C3505">
        <v>28</v>
      </c>
      <c r="D3505" t="s">
        <v>21913</v>
      </c>
      <c r="E3505" t="s">
        <v>67</v>
      </c>
      <c r="F3505" t="s">
        <v>32</v>
      </c>
      <c r="G3505" t="s">
        <v>41</v>
      </c>
      <c r="H3505" t="s">
        <v>42</v>
      </c>
      <c r="I3505" t="s">
        <v>88</v>
      </c>
      <c r="J3505" t="s">
        <v>26192</v>
      </c>
      <c r="K3505" t="s">
        <v>44</v>
      </c>
    </row>
    <row r="3506" spans="1:11" x14ac:dyDescent="0.35">
      <c r="A3506">
        <v>7844</v>
      </c>
      <c r="B3506" t="s">
        <v>21914</v>
      </c>
      <c r="C3506">
        <v>30</v>
      </c>
      <c r="D3506" t="s">
        <v>21915</v>
      </c>
      <c r="E3506" t="s">
        <v>67</v>
      </c>
      <c r="F3506" t="s">
        <v>57</v>
      </c>
      <c r="G3506" t="s">
        <v>80</v>
      </c>
      <c r="H3506" t="s">
        <v>32</v>
      </c>
      <c r="I3506" t="s">
        <v>63</v>
      </c>
      <c r="J3506" t="s">
        <v>26193</v>
      </c>
      <c r="K3506" t="s">
        <v>19</v>
      </c>
    </row>
    <row r="3507" spans="1:11" x14ac:dyDescent="0.35">
      <c r="A3507">
        <v>7845</v>
      </c>
      <c r="B3507" t="s">
        <v>12429</v>
      </c>
      <c r="C3507">
        <v>26</v>
      </c>
      <c r="D3507" t="s">
        <v>21916</v>
      </c>
      <c r="E3507" t="s">
        <v>22</v>
      </c>
      <c r="F3507" t="s">
        <v>16</v>
      </c>
      <c r="G3507" t="s">
        <v>80</v>
      </c>
      <c r="H3507" t="s">
        <v>32</v>
      </c>
      <c r="I3507" t="s">
        <v>17</v>
      </c>
      <c r="J3507" t="s">
        <v>26194</v>
      </c>
      <c r="K3507" t="s">
        <v>44</v>
      </c>
    </row>
    <row r="3508" spans="1:11" x14ac:dyDescent="0.35">
      <c r="A3508">
        <v>7846</v>
      </c>
      <c r="B3508" t="s">
        <v>21917</v>
      </c>
      <c r="C3508">
        <v>28</v>
      </c>
      <c r="D3508" t="s">
        <v>21918</v>
      </c>
      <c r="E3508" t="s">
        <v>13</v>
      </c>
      <c r="F3508" t="s">
        <v>32</v>
      </c>
      <c r="G3508" t="s">
        <v>24</v>
      </c>
      <c r="H3508" t="s">
        <v>25</v>
      </c>
      <c r="I3508" t="s">
        <v>116</v>
      </c>
      <c r="J3508" t="s">
        <v>26195</v>
      </c>
      <c r="K3508" t="s">
        <v>76</v>
      </c>
    </row>
    <row r="3509" spans="1:11" x14ac:dyDescent="0.35">
      <c r="A3509">
        <v>7848</v>
      </c>
      <c r="B3509" t="s">
        <v>21921</v>
      </c>
      <c r="C3509">
        <v>26</v>
      </c>
      <c r="D3509" t="s">
        <v>21922</v>
      </c>
      <c r="E3509" t="s">
        <v>101</v>
      </c>
      <c r="F3509" t="s">
        <v>22</v>
      </c>
      <c r="G3509" t="s">
        <v>80</v>
      </c>
      <c r="H3509" t="s">
        <v>32</v>
      </c>
      <c r="I3509" t="s">
        <v>26</v>
      </c>
      <c r="J3509" t="s">
        <v>26196</v>
      </c>
      <c r="K3509" t="s">
        <v>19</v>
      </c>
    </row>
    <row r="3510" spans="1:11" x14ac:dyDescent="0.35">
      <c r="A3510">
        <v>7854</v>
      </c>
      <c r="B3510" t="s">
        <v>21932</v>
      </c>
      <c r="C3510">
        <v>26</v>
      </c>
      <c r="D3510" t="s">
        <v>21933</v>
      </c>
      <c r="E3510" t="s">
        <v>201</v>
      </c>
      <c r="F3510" t="s">
        <v>13</v>
      </c>
      <c r="G3510" t="s">
        <v>24</v>
      </c>
      <c r="H3510" t="s">
        <v>25</v>
      </c>
      <c r="I3510" t="s">
        <v>68</v>
      </c>
      <c r="J3510" t="s">
        <v>26197</v>
      </c>
      <c r="K3510" t="s">
        <v>37</v>
      </c>
    </row>
    <row r="3511" spans="1:11" x14ac:dyDescent="0.35">
      <c r="A3511">
        <v>7856</v>
      </c>
      <c r="B3511" t="s">
        <v>4060</v>
      </c>
      <c r="C3511">
        <v>30</v>
      </c>
      <c r="D3511" t="s">
        <v>21935</v>
      </c>
      <c r="E3511" t="s">
        <v>25</v>
      </c>
      <c r="F3511" t="s">
        <v>31</v>
      </c>
      <c r="G3511" t="s">
        <v>80</v>
      </c>
      <c r="H3511" t="s">
        <v>32</v>
      </c>
      <c r="I3511" t="s">
        <v>58</v>
      </c>
      <c r="J3511" t="s">
        <v>26198</v>
      </c>
      <c r="K3511" t="s">
        <v>19</v>
      </c>
    </row>
    <row r="3512" spans="1:11" x14ac:dyDescent="0.35">
      <c r="A3512">
        <v>7859</v>
      </c>
      <c r="B3512" t="s">
        <v>21940</v>
      </c>
      <c r="C3512">
        <v>30</v>
      </c>
      <c r="D3512" t="s">
        <v>21941</v>
      </c>
      <c r="E3512" t="s">
        <v>42</v>
      </c>
      <c r="F3512" t="s">
        <v>42</v>
      </c>
      <c r="G3512" t="s">
        <v>47</v>
      </c>
      <c r="H3512" t="s">
        <v>31</v>
      </c>
      <c r="I3512" t="s">
        <v>88</v>
      </c>
      <c r="J3512">
        <v>5543566097</v>
      </c>
      <c r="K3512" t="s">
        <v>19</v>
      </c>
    </row>
    <row r="3513" spans="1:11" x14ac:dyDescent="0.35">
      <c r="A3513">
        <v>7861</v>
      </c>
      <c r="B3513" t="s">
        <v>21944</v>
      </c>
      <c r="C3513">
        <v>26</v>
      </c>
      <c r="D3513" t="s">
        <v>21945</v>
      </c>
      <c r="E3513" t="s">
        <v>133</v>
      </c>
      <c r="F3513" t="s">
        <v>14</v>
      </c>
      <c r="G3513" t="s">
        <v>15</v>
      </c>
      <c r="H3513" t="s">
        <v>16</v>
      </c>
      <c r="I3513" t="s">
        <v>88</v>
      </c>
      <c r="J3513" t="s">
        <v>26199</v>
      </c>
      <c r="K3513" t="s">
        <v>37</v>
      </c>
    </row>
    <row r="3514" spans="1:11" x14ac:dyDescent="0.35">
      <c r="A3514">
        <v>7862</v>
      </c>
      <c r="B3514" t="s">
        <v>21946</v>
      </c>
      <c r="C3514">
        <v>29</v>
      </c>
      <c r="D3514" t="s">
        <v>21947</v>
      </c>
      <c r="E3514" t="s">
        <v>201</v>
      </c>
      <c r="F3514" t="s">
        <v>79</v>
      </c>
      <c r="G3514" t="s">
        <v>41</v>
      </c>
      <c r="H3514" t="s">
        <v>42</v>
      </c>
      <c r="I3514" t="s">
        <v>53</v>
      </c>
      <c r="J3514" t="s">
        <v>26200</v>
      </c>
      <c r="K3514" t="s">
        <v>37</v>
      </c>
    </row>
    <row r="3515" spans="1:11" x14ac:dyDescent="0.35">
      <c r="A3515">
        <v>7864</v>
      </c>
      <c r="B3515" t="s">
        <v>21950</v>
      </c>
      <c r="C3515">
        <v>29</v>
      </c>
      <c r="D3515" t="s">
        <v>21951</v>
      </c>
      <c r="E3515" t="s">
        <v>13</v>
      </c>
      <c r="F3515" t="s">
        <v>101</v>
      </c>
      <c r="G3515" t="s">
        <v>52</v>
      </c>
      <c r="H3515" t="s">
        <v>13</v>
      </c>
      <c r="I3515" t="s">
        <v>48</v>
      </c>
      <c r="J3515" t="s">
        <v>26201</v>
      </c>
      <c r="K3515" t="s">
        <v>19</v>
      </c>
    </row>
    <row r="3516" spans="1:11" x14ac:dyDescent="0.35">
      <c r="A3516">
        <v>7867</v>
      </c>
      <c r="B3516" t="s">
        <v>21956</v>
      </c>
      <c r="C3516">
        <v>29</v>
      </c>
      <c r="D3516" t="s">
        <v>21957</v>
      </c>
      <c r="E3516" t="s">
        <v>57</v>
      </c>
      <c r="F3516" t="s">
        <v>67</v>
      </c>
      <c r="G3516" t="s">
        <v>15</v>
      </c>
      <c r="H3516" t="s">
        <v>16</v>
      </c>
      <c r="I3516" t="s">
        <v>170</v>
      </c>
      <c r="J3516" t="s">
        <v>26202</v>
      </c>
      <c r="K3516" t="s">
        <v>37</v>
      </c>
    </row>
    <row r="3517" spans="1:11" x14ac:dyDescent="0.35">
      <c r="A3517">
        <v>7870</v>
      </c>
      <c r="B3517" t="s">
        <v>21962</v>
      </c>
      <c r="C3517">
        <v>26</v>
      </c>
      <c r="D3517" t="s">
        <v>21963</v>
      </c>
      <c r="E3517" t="s">
        <v>25</v>
      </c>
      <c r="F3517" t="s">
        <v>23</v>
      </c>
      <c r="G3517" t="s">
        <v>47</v>
      </c>
      <c r="H3517" t="s">
        <v>31</v>
      </c>
      <c r="I3517" t="s">
        <v>48</v>
      </c>
      <c r="J3517" t="s">
        <v>26203</v>
      </c>
      <c r="K3517" t="s">
        <v>44</v>
      </c>
    </row>
    <row r="3518" spans="1:11" x14ac:dyDescent="0.35">
      <c r="A3518">
        <v>7874</v>
      </c>
      <c r="B3518" t="s">
        <v>8187</v>
      </c>
      <c r="C3518">
        <v>26</v>
      </c>
      <c r="D3518" t="s">
        <v>21970</v>
      </c>
      <c r="E3518" t="s">
        <v>57</v>
      </c>
      <c r="F3518" t="s">
        <v>201</v>
      </c>
      <c r="G3518" t="s">
        <v>24</v>
      </c>
      <c r="H3518" t="s">
        <v>25</v>
      </c>
      <c r="I3518" t="s">
        <v>88</v>
      </c>
      <c r="J3518" t="s">
        <v>26204</v>
      </c>
      <c r="K3518" t="s">
        <v>37</v>
      </c>
    </row>
    <row r="3519" spans="1:11" x14ac:dyDescent="0.35">
      <c r="A3519">
        <v>7876</v>
      </c>
      <c r="B3519" t="s">
        <v>21973</v>
      </c>
      <c r="C3519">
        <v>28</v>
      </c>
      <c r="D3519" t="s">
        <v>21974</v>
      </c>
      <c r="E3519" t="s">
        <v>25</v>
      </c>
      <c r="F3519" t="s">
        <v>40</v>
      </c>
      <c r="G3519" t="s">
        <v>52</v>
      </c>
      <c r="H3519" t="s">
        <v>13</v>
      </c>
      <c r="I3519" t="s">
        <v>102</v>
      </c>
      <c r="J3519" t="s">
        <v>26205</v>
      </c>
      <c r="K3519" t="s">
        <v>76</v>
      </c>
    </row>
    <row r="3520" spans="1:11" x14ac:dyDescent="0.35">
      <c r="A3520">
        <v>7877</v>
      </c>
      <c r="B3520" t="s">
        <v>21975</v>
      </c>
      <c r="C3520">
        <v>30</v>
      </c>
      <c r="D3520" t="s">
        <v>21976</v>
      </c>
      <c r="E3520" t="s">
        <v>31</v>
      </c>
      <c r="F3520" t="s">
        <v>22</v>
      </c>
      <c r="G3520" t="s">
        <v>41</v>
      </c>
      <c r="H3520" t="s">
        <v>42</v>
      </c>
      <c r="I3520" t="s">
        <v>116</v>
      </c>
      <c r="J3520" s="1" t="s">
        <v>26206</v>
      </c>
      <c r="K3520" t="s">
        <v>44</v>
      </c>
    </row>
    <row r="3521" spans="1:11" x14ac:dyDescent="0.35">
      <c r="A3521">
        <v>7878</v>
      </c>
      <c r="B3521" t="s">
        <v>21977</v>
      </c>
      <c r="C3521">
        <v>29</v>
      </c>
      <c r="D3521" t="s">
        <v>21978</v>
      </c>
      <c r="E3521" t="s">
        <v>34</v>
      </c>
      <c r="F3521" t="s">
        <v>32</v>
      </c>
      <c r="G3521" t="s">
        <v>87</v>
      </c>
      <c r="H3521" t="s">
        <v>79</v>
      </c>
      <c r="I3521" t="s">
        <v>63</v>
      </c>
      <c r="J3521" t="s">
        <v>26207</v>
      </c>
      <c r="K3521" t="s">
        <v>44</v>
      </c>
    </row>
    <row r="3522" spans="1:11" x14ac:dyDescent="0.35">
      <c r="A3522">
        <v>7880</v>
      </c>
      <c r="B3522" t="s">
        <v>21980</v>
      </c>
      <c r="C3522">
        <v>26</v>
      </c>
      <c r="D3522" t="s">
        <v>21981</v>
      </c>
      <c r="E3522" t="s">
        <v>177</v>
      </c>
      <c r="F3522" t="s">
        <v>34</v>
      </c>
      <c r="G3522" t="s">
        <v>120</v>
      </c>
      <c r="H3522" t="s">
        <v>57</v>
      </c>
      <c r="I3522" t="s">
        <v>63</v>
      </c>
      <c r="J3522" t="s">
        <v>26208</v>
      </c>
      <c r="K3522" t="s">
        <v>19</v>
      </c>
    </row>
    <row r="3523" spans="1:11" x14ac:dyDescent="0.35">
      <c r="A3523">
        <v>7881</v>
      </c>
      <c r="B3523" t="s">
        <v>21982</v>
      </c>
      <c r="C3523">
        <v>29</v>
      </c>
      <c r="D3523" t="s">
        <v>21983</v>
      </c>
      <c r="E3523" t="s">
        <v>31</v>
      </c>
      <c r="F3523" t="s">
        <v>40</v>
      </c>
      <c r="G3523" t="s">
        <v>33</v>
      </c>
      <c r="H3523" t="s">
        <v>34</v>
      </c>
      <c r="I3523" t="s">
        <v>63</v>
      </c>
      <c r="J3523" t="s">
        <v>26209</v>
      </c>
      <c r="K3523" t="s">
        <v>19</v>
      </c>
    </row>
    <row r="3524" spans="1:11" x14ac:dyDescent="0.35">
      <c r="A3524">
        <v>7887</v>
      </c>
      <c r="B3524" t="s">
        <v>4688</v>
      </c>
      <c r="C3524">
        <v>27</v>
      </c>
      <c r="D3524" t="s">
        <v>21994</v>
      </c>
      <c r="E3524" t="s">
        <v>42</v>
      </c>
      <c r="F3524" t="s">
        <v>149</v>
      </c>
      <c r="G3524" t="s">
        <v>62</v>
      </c>
      <c r="H3524" t="s">
        <v>23</v>
      </c>
      <c r="I3524" t="s">
        <v>26</v>
      </c>
      <c r="J3524" t="s">
        <v>26210</v>
      </c>
      <c r="K3524" t="s">
        <v>28</v>
      </c>
    </row>
    <row r="3525" spans="1:11" x14ac:dyDescent="0.35">
      <c r="A3525">
        <v>7888</v>
      </c>
      <c r="B3525" t="s">
        <v>21995</v>
      </c>
      <c r="C3525">
        <v>26</v>
      </c>
      <c r="D3525" t="s">
        <v>21996</v>
      </c>
      <c r="E3525" t="s">
        <v>133</v>
      </c>
      <c r="F3525" t="s">
        <v>40</v>
      </c>
      <c r="G3525" t="s">
        <v>87</v>
      </c>
      <c r="H3525" t="s">
        <v>79</v>
      </c>
      <c r="I3525" t="s">
        <v>63</v>
      </c>
      <c r="J3525" t="s">
        <v>26211</v>
      </c>
      <c r="K3525" t="s">
        <v>19</v>
      </c>
    </row>
    <row r="3526" spans="1:11" x14ac:dyDescent="0.35">
      <c r="A3526">
        <v>7889</v>
      </c>
      <c r="B3526" t="s">
        <v>21997</v>
      </c>
      <c r="C3526">
        <v>28</v>
      </c>
      <c r="D3526" t="s">
        <v>21998</v>
      </c>
      <c r="E3526" t="s">
        <v>34</v>
      </c>
      <c r="F3526" t="s">
        <v>25</v>
      </c>
      <c r="G3526" t="s">
        <v>80</v>
      </c>
      <c r="H3526" t="s">
        <v>32</v>
      </c>
      <c r="I3526" t="s">
        <v>68</v>
      </c>
      <c r="J3526" t="s">
        <v>26212</v>
      </c>
      <c r="K3526" t="s">
        <v>44</v>
      </c>
    </row>
    <row r="3527" spans="1:11" x14ac:dyDescent="0.35">
      <c r="A3527">
        <v>7890</v>
      </c>
      <c r="B3527" t="s">
        <v>21999</v>
      </c>
      <c r="C3527">
        <v>27</v>
      </c>
      <c r="D3527" t="s">
        <v>22000</v>
      </c>
      <c r="E3527" t="s">
        <v>79</v>
      </c>
      <c r="F3527" t="s">
        <v>32</v>
      </c>
      <c r="G3527" t="s">
        <v>47</v>
      </c>
      <c r="H3527" t="s">
        <v>31</v>
      </c>
      <c r="I3527" t="s">
        <v>102</v>
      </c>
      <c r="J3527" t="s">
        <v>26213</v>
      </c>
      <c r="K3527" t="s">
        <v>19</v>
      </c>
    </row>
    <row r="3528" spans="1:11" x14ac:dyDescent="0.35">
      <c r="A3528">
        <v>7892</v>
      </c>
      <c r="B3528" t="s">
        <v>22003</v>
      </c>
      <c r="C3528">
        <v>29</v>
      </c>
      <c r="D3528" t="s">
        <v>22004</v>
      </c>
      <c r="E3528" t="s">
        <v>79</v>
      </c>
      <c r="F3528" t="s">
        <v>32</v>
      </c>
      <c r="G3528" t="s">
        <v>120</v>
      </c>
      <c r="H3528" t="s">
        <v>57</v>
      </c>
      <c r="I3528" t="s">
        <v>170</v>
      </c>
      <c r="J3528" t="s">
        <v>26214</v>
      </c>
      <c r="K3528" t="s">
        <v>76</v>
      </c>
    </row>
    <row r="3529" spans="1:11" x14ac:dyDescent="0.35">
      <c r="A3529">
        <v>7893</v>
      </c>
      <c r="B3529" t="s">
        <v>22005</v>
      </c>
      <c r="C3529">
        <v>29</v>
      </c>
      <c r="D3529" t="s">
        <v>22006</v>
      </c>
      <c r="E3529" t="s">
        <v>149</v>
      </c>
      <c r="F3529" t="s">
        <v>40</v>
      </c>
      <c r="G3529" t="s">
        <v>52</v>
      </c>
      <c r="H3529" t="s">
        <v>13</v>
      </c>
      <c r="I3529" t="s">
        <v>63</v>
      </c>
      <c r="J3529" t="s">
        <v>26215</v>
      </c>
      <c r="K3529" t="s">
        <v>19</v>
      </c>
    </row>
    <row r="3530" spans="1:11" x14ac:dyDescent="0.35">
      <c r="A3530">
        <v>7894</v>
      </c>
      <c r="B3530" t="s">
        <v>22007</v>
      </c>
      <c r="C3530">
        <v>27</v>
      </c>
      <c r="D3530" t="s">
        <v>22008</v>
      </c>
      <c r="E3530" t="s">
        <v>31</v>
      </c>
      <c r="F3530" t="s">
        <v>201</v>
      </c>
      <c r="G3530" t="s">
        <v>52</v>
      </c>
      <c r="H3530" t="s">
        <v>13</v>
      </c>
      <c r="I3530" t="s">
        <v>102</v>
      </c>
      <c r="J3530" t="s">
        <v>26216</v>
      </c>
      <c r="K3530" t="s">
        <v>37</v>
      </c>
    </row>
    <row r="3531" spans="1:11" x14ac:dyDescent="0.35">
      <c r="A3531">
        <v>7901</v>
      </c>
      <c r="B3531" t="s">
        <v>22021</v>
      </c>
      <c r="C3531">
        <v>29</v>
      </c>
      <c r="D3531" t="s">
        <v>22022</v>
      </c>
      <c r="E3531" t="s">
        <v>25</v>
      </c>
      <c r="F3531" t="s">
        <v>169</v>
      </c>
      <c r="G3531" t="s">
        <v>87</v>
      </c>
      <c r="H3531" t="s">
        <v>79</v>
      </c>
      <c r="I3531" t="s">
        <v>63</v>
      </c>
      <c r="J3531" t="s">
        <v>26217</v>
      </c>
      <c r="K3531" t="s">
        <v>19</v>
      </c>
    </row>
    <row r="3532" spans="1:11" x14ac:dyDescent="0.35">
      <c r="A3532">
        <v>7902</v>
      </c>
      <c r="B3532" t="s">
        <v>22023</v>
      </c>
      <c r="C3532">
        <v>27</v>
      </c>
      <c r="D3532" t="s">
        <v>22024</v>
      </c>
      <c r="E3532" t="s">
        <v>201</v>
      </c>
      <c r="F3532" t="s">
        <v>34</v>
      </c>
      <c r="G3532" t="s">
        <v>120</v>
      </c>
      <c r="H3532" t="s">
        <v>57</v>
      </c>
      <c r="I3532" t="s">
        <v>68</v>
      </c>
      <c r="J3532" t="s">
        <v>26218</v>
      </c>
      <c r="K3532" t="s">
        <v>76</v>
      </c>
    </row>
    <row r="3533" spans="1:11" x14ac:dyDescent="0.35">
      <c r="A3533">
        <v>7903</v>
      </c>
      <c r="B3533" t="s">
        <v>22025</v>
      </c>
      <c r="C3533">
        <v>27</v>
      </c>
      <c r="D3533" t="s">
        <v>22026</v>
      </c>
      <c r="E3533" t="s">
        <v>79</v>
      </c>
      <c r="F3533" t="s">
        <v>42</v>
      </c>
      <c r="G3533" t="s">
        <v>87</v>
      </c>
      <c r="H3533" t="s">
        <v>79</v>
      </c>
      <c r="I3533" t="s">
        <v>170</v>
      </c>
      <c r="J3533" t="s">
        <v>26219</v>
      </c>
      <c r="K3533" t="s">
        <v>37</v>
      </c>
    </row>
    <row r="3534" spans="1:11" x14ac:dyDescent="0.35">
      <c r="A3534">
        <v>7909</v>
      </c>
      <c r="B3534" t="s">
        <v>22037</v>
      </c>
      <c r="C3534">
        <v>26</v>
      </c>
      <c r="D3534" t="s">
        <v>22038</v>
      </c>
      <c r="E3534" t="s">
        <v>40</v>
      </c>
      <c r="F3534" t="s">
        <v>34</v>
      </c>
      <c r="G3534" t="s">
        <v>62</v>
      </c>
      <c r="H3534" t="s">
        <v>23</v>
      </c>
      <c r="I3534" t="s">
        <v>26</v>
      </c>
      <c r="J3534" t="s">
        <v>26220</v>
      </c>
      <c r="K3534" t="s">
        <v>28</v>
      </c>
    </row>
    <row r="3535" spans="1:11" x14ac:dyDescent="0.35">
      <c r="A3535">
        <v>7914</v>
      </c>
      <c r="B3535" t="s">
        <v>8968</v>
      </c>
      <c r="C3535">
        <v>30</v>
      </c>
      <c r="D3535" t="s">
        <v>22047</v>
      </c>
      <c r="E3535" t="s">
        <v>22</v>
      </c>
      <c r="F3535" t="s">
        <v>101</v>
      </c>
      <c r="G3535" t="s">
        <v>33</v>
      </c>
      <c r="H3535" t="s">
        <v>34</v>
      </c>
      <c r="I3535" t="s">
        <v>88</v>
      </c>
      <c r="J3535">
        <f>1-591-221-7529</f>
        <v>-8340</v>
      </c>
      <c r="K3535" t="s">
        <v>28</v>
      </c>
    </row>
    <row r="3536" spans="1:11" x14ac:dyDescent="0.35">
      <c r="A3536">
        <v>7917</v>
      </c>
      <c r="B3536" t="s">
        <v>22052</v>
      </c>
      <c r="C3536">
        <v>27</v>
      </c>
      <c r="D3536" t="s">
        <v>22053</v>
      </c>
      <c r="E3536" t="s">
        <v>67</v>
      </c>
      <c r="F3536" t="s">
        <v>101</v>
      </c>
      <c r="G3536" t="s">
        <v>120</v>
      </c>
      <c r="H3536" t="s">
        <v>57</v>
      </c>
      <c r="I3536" t="s">
        <v>116</v>
      </c>
      <c r="J3536" t="s">
        <v>26221</v>
      </c>
      <c r="K3536" t="s">
        <v>37</v>
      </c>
    </row>
    <row r="3537" spans="1:11" x14ac:dyDescent="0.35">
      <c r="A3537">
        <v>7920</v>
      </c>
      <c r="B3537" t="s">
        <v>22057</v>
      </c>
      <c r="C3537">
        <v>27</v>
      </c>
      <c r="D3537" t="s">
        <v>22058</v>
      </c>
      <c r="E3537" t="s">
        <v>57</v>
      </c>
      <c r="F3537" t="s">
        <v>14</v>
      </c>
      <c r="G3537" t="s">
        <v>47</v>
      </c>
      <c r="H3537" t="s">
        <v>31</v>
      </c>
      <c r="I3537" t="s">
        <v>17</v>
      </c>
      <c r="J3537" t="s">
        <v>26222</v>
      </c>
      <c r="K3537" t="s">
        <v>37</v>
      </c>
    </row>
    <row r="3538" spans="1:11" x14ac:dyDescent="0.35">
      <c r="A3538">
        <v>7921</v>
      </c>
      <c r="B3538" t="s">
        <v>22059</v>
      </c>
      <c r="C3538">
        <v>28</v>
      </c>
      <c r="D3538" t="s">
        <v>22060</v>
      </c>
      <c r="E3538" t="s">
        <v>79</v>
      </c>
      <c r="F3538" t="s">
        <v>14</v>
      </c>
      <c r="G3538" t="s">
        <v>120</v>
      </c>
      <c r="H3538" t="s">
        <v>57</v>
      </c>
      <c r="I3538" t="s">
        <v>102</v>
      </c>
      <c r="J3538" t="s">
        <v>26223</v>
      </c>
      <c r="K3538" t="s">
        <v>28</v>
      </c>
    </row>
    <row r="3539" spans="1:11" x14ac:dyDescent="0.35">
      <c r="A3539">
        <v>7922</v>
      </c>
      <c r="B3539" t="s">
        <v>22061</v>
      </c>
      <c r="C3539">
        <v>28</v>
      </c>
      <c r="D3539" t="s">
        <v>22062</v>
      </c>
      <c r="E3539" t="s">
        <v>34</v>
      </c>
      <c r="F3539" t="s">
        <v>201</v>
      </c>
      <c r="G3539" t="s">
        <v>47</v>
      </c>
      <c r="H3539" t="s">
        <v>31</v>
      </c>
      <c r="I3539" t="s">
        <v>116</v>
      </c>
      <c r="J3539" t="s">
        <v>26224</v>
      </c>
      <c r="K3539" t="s">
        <v>44</v>
      </c>
    </row>
    <row r="3540" spans="1:11" x14ac:dyDescent="0.35">
      <c r="A3540">
        <v>7923</v>
      </c>
      <c r="B3540" t="s">
        <v>22063</v>
      </c>
      <c r="C3540">
        <v>29</v>
      </c>
      <c r="D3540" t="s">
        <v>22064</v>
      </c>
      <c r="E3540" t="s">
        <v>14</v>
      </c>
      <c r="F3540" t="s">
        <v>34</v>
      </c>
      <c r="G3540" t="s">
        <v>87</v>
      </c>
      <c r="H3540" t="s">
        <v>79</v>
      </c>
      <c r="I3540" t="s">
        <v>116</v>
      </c>
      <c r="J3540" t="s">
        <v>26225</v>
      </c>
      <c r="K3540" t="s">
        <v>76</v>
      </c>
    </row>
    <row r="3541" spans="1:11" x14ac:dyDescent="0.35">
      <c r="A3541">
        <v>7926</v>
      </c>
      <c r="B3541" t="s">
        <v>22068</v>
      </c>
      <c r="C3541">
        <v>27</v>
      </c>
      <c r="D3541" t="s">
        <v>22069</v>
      </c>
      <c r="E3541" t="s">
        <v>14</v>
      </c>
      <c r="F3541" t="s">
        <v>67</v>
      </c>
      <c r="G3541" t="s">
        <v>52</v>
      </c>
      <c r="H3541" t="s">
        <v>13</v>
      </c>
      <c r="I3541" t="s">
        <v>116</v>
      </c>
      <c r="J3541" t="s">
        <v>26226</v>
      </c>
      <c r="K3541" t="s">
        <v>19</v>
      </c>
    </row>
    <row r="3542" spans="1:11" x14ac:dyDescent="0.35">
      <c r="A3542">
        <v>7933</v>
      </c>
      <c r="B3542" t="s">
        <v>22082</v>
      </c>
      <c r="C3542">
        <v>29</v>
      </c>
      <c r="D3542" t="s">
        <v>22083</v>
      </c>
      <c r="E3542" t="s">
        <v>177</v>
      </c>
      <c r="F3542" t="s">
        <v>14</v>
      </c>
      <c r="G3542" t="s">
        <v>62</v>
      </c>
      <c r="H3542" t="s">
        <v>23</v>
      </c>
      <c r="I3542" t="s">
        <v>63</v>
      </c>
      <c r="J3542">
        <v>7999006543</v>
      </c>
      <c r="K3542" t="s">
        <v>44</v>
      </c>
    </row>
    <row r="3543" spans="1:11" x14ac:dyDescent="0.35">
      <c r="A3543">
        <v>7935</v>
      </c>
      <c r="B3543" t="s">
        <v>22086</v>
      </c>
      <c r="C3543">
        <v>30</v>
      </c>
      <c r="D3543" t="s">
        <v>22087</v>
      </c>
      <c r="E3543" t="s">
        <v>101</v>
      </c>
      <c r="F3543" t="s">
        <v>177</v>
      </c>
      <c r="G3543" t="s">
        <v>52</v>
      </c>
      <c r="H3543" t="s">
        <v>13</v>
      </c>
      <c r="I3543" t="s">
        <v>170</v>
      </c>
      <c r="J3543" t="s">
        <v>26227</v>
      </c>
      <c r="K3543" t="s">
        <v>44</v>
      </c>
    </row>
    <row r="3544" spans="1:11" x14ac:dyDescent="0.35">
      <c r="A3544">
        <v>7938</v>
      </c>
      <c r="B3544" t="s">
        <v>22092</v>
      </c>
      <c r="C3544">
        <v>26</v>
      </c>
      <c r="D3544" t="s">
        <v>22093</v>
      </c>
      <c r="E3544" t="s">
        <v>22</v>
      </c>
      <c r="F3544" t="s">
        <v>101</v>
      </c>
      <c r="G3544" t="s">
        <v>87</v>
      </c>
      <c r="H3544" t="s">
        <v>79</v>
      </c>
      <c r="I3544" t="s">
        <v>88</v>
      </c>
      <c r="J3544" t="s">
        <v>26228</v>
      </c>
      <c r="K3544" t="s">
        <v>28</v>
      </c>
    </row>
    <row r="3545" spans="1:11" x14ac:dyDescent="0.35">
      <c r="A3545">
        <v>7939</v>
      </c>
      <c r="B3545" t="s">
        <v>3661</v>
      </c>
      <c r="C3545">
        <v>27</v>
      </c>
      <c r="D3545" t="s">
        <v>22094</v>
      </c>
      <c r="E3545" t="s">
        <v>13</v>
      </c>
      <c r="F3545" t="s">
        <v>14</v>
      </c>
      <c r="G3545" t="s">
        <v>52</v>
      </c>
      <c r="H3545" t="s">
        <v>13</v>
      </c>
      <c r="I3545" t="s">
        <v>146</v>
      </c>
      <c r="J3545" t="s">
        <v>26229</v>
      </c>
      <c r="K3545" t="s">
        <v>44</v>
      </c>
    </row>
    <row r="3546" spans="1:11" x14ac:dyDescent="0.35">
      <c r="A3546">
        <v>7940</v>
      </c>
      <c r="B3546" t="s">
        <v>22095</v>
      </c>
      <c r="C3546">
        <v>29</v>
      </c>
      <c r="D3546" t="s">
        <v>22096</v>
      </c>
      <c r="E3546" t="s">
        <v>16</v>
      </c>
      <c r="F3546" t="s">
        <v>133</v>
      </c>
      <c r="G3546" t="s">
        <v>41</v>
      </c>
      <c r="H3546" t="s">
        <v>42</v>
      </c>
      <c r="I3546" t="s">
        <v>63</v>
      </c>
      <c r="J3546" t="s">
        <v>26230</v>
      </c>
      <c r="K3546" t="s">
        <v>37</v>
      </c>
    </row>
    <row r="3547" spans="1:11" x14ac:dyDescent="0.35">
      <c r="A3547">
        <v>7945</v>
      </c>
      <c r="B3547" t="s">
        <v>22105</v>
      </c>
      <c r="C3547">
        <v>26</v>
      </c>
      <c r="D3547" t="s">
        <v>22106</v>
      </c>
      <c r="E3547" t="s">
        <v>16</v>
      </c>
      <c r="F3547" t="s">
        <v>16</v>
      </c>
      <c r="G3547" t="s">
        <v>41</v>
      </c>
      <c r="H3547" t="s">
        <v>42</v>
      </c>
      <c r="I3547" t="s">
        <v>91</v>
      </c>
      <c r="J3547" t="s">
        <v>26231</v>
      </c>
      <c r="K3547" t="s">
        <v>76</v>
      </c>
    </row>
    <row r="3548" spans="1:11" x14ac:dyDescent="0.35">
      <c r="A3548">
        <v>7947</v>
      </c>
      <c r="B3548" t="s">
        <v>22109</v>
      </c>
      <c r="C3548">
        <v>27</v>
      </c>
      <c r="D3548" t="s">
        <v>22110</v>
      </c>
      <c r="E3548" t="s">
        <v>42</v>
      </c>
      <c r="F3548" t="s">
        <v>133</v>
      </c>
      <c r="G3548" t="s">
        <v>33</v>
      </c>
      <c r="H3548" t="s">
        <v>34</v>
      </c>
      <c r="I3548" t="s">
        <v>170</v>
      </c>
      <c r="J3548" t="s">
        <v>26232</v>
      </c>
      <c r="K3548" t="s">
        <v>44</v>
      </c>
    </row>
    <row r="3549" spans="1:11" x14ac:dyDescent="0.35">
      <c r="A3549">
        <v>7948</v>
      </c>
      <c r="B3549" t="s">
        <v>22111</v>
      </c>
      <c r="C3549">
        <v>27</v>
      </c>
      <c r="D3549" t="s">
        <v>22112</v>
      </c>
      <c r="E3549" t="s">
        <v>101</v>
      </c>
      <c r="F3549" t="s">
        <v>34</v>
      </c>
      <c r="G3549" t="s">
        <v>15</v>
      </c>
      <c r="H3549" t="s">
        <v>16</v>
      </c>
      <c r="I3549" t="s">
        <v>26</v>
      </c>
      <c r="J3549">
        <v>7649646600</v>
      </c>
      <c r="K3549" t="s">
        <v>76</v>
      </c>
    </row>
    <row r="3550" spans="1:11" x14ac:dyDescent="0.35">
      <c r="A3550">
        <v>7950</v>
      </c>
      <c r="B3550" t="s">
        <v>22115</v>
      </c>
      <c r="C3550">
        <v>28</v>
      </c>
      <c r="D3550" t="s">
        <v>22116</v>
      </c>
      <c r="E3550" t="s">
        <v>177</v>
      </c>
      <c r="F3550" t="s">
        <v>42</v>
      </c>
      <c r="G3550" t="s">
        <v>80</v>
      </c>
      <c r="H3550" t="s">
        <v>32</v>
      </c>
      <c r="I3550" t="s">
        <v>146</v>
      </c>
      <c r="J3550" t="s">
        <v>26233</v>
      </c>
      <c r="K3550" t="s">
        <v>76</v>
      </c>
    </row>
    <row r="3551" spans="1:11" x14ac:dyDescent="0.35">
      <c r="A3551">
        <v>7955</v>
      </c>
      <c r="B3551" t="s">
        <v>22125</v>
      </c>
      <c r="C3551">
        <v>30</v>
      </c>
      <c r="D3551" t="s">
        <v>22126</v>
      </c>
      <c r="E3551" t="s">
        <v>133</v>
      </c>
      <c r="F3551" t="s">
        <v>40</v>
      </c>
      <c r="G3551" t="s">
        <v>47</v>
      </c>
      <c r="H3551" t="s">
        <v>31</v>
      </c>
      <c r="I3551" t="s">
        <v>68</v>
      </c>
      <c r="J3551" t="s">
        <v>26234</v>
      </c>
      <c r="K3551" t="s">
        <v>37</v>
      </c>
    </row>
    <row r="3552" spans="1:11" x14ac:dyDescent="0.35">
      <c r="A3552">
        <v>7956</v>
      </c>
      <c r="B3552" t="s">
        <v>16297</v>
      </c>
      <c r="C3552">
        <v>28</v>
      </c>
      <c r="D3552" t="s">
        <v>22127</v>
      </c>
      <c r="E3552" t="s">
        <v>57</v>
      </c>
      <c r="F3552" t="s">
        <v>101</v>
      </c>
      <c r="G3552" t="s">
        <v>52</v>
      </c>
      <c r="H3552" t="s">
        <v>13</v>
      </c>
      <c r="I3552" t="s">
        <v>91</v>
      </c>
      <c r="J3552" t="s">
        <v>26235</v>
      </c>
      <c r="K3552" t="s">
        <v>76</v>
      </c>
    </row>
    <row r="3553" spans="1:11" x14ac:dyDescent="0.35">
      <c r="A3553">
        <v>7958</v>
      </c>
      <c r="B3553" t="s">
        <v>22130</v>
      </c>
      <c r="C3553">
        <v>28</v>
      </c>
      <c r="D3553" t="s">
        <v>22131</v>
      </c>
      <c r="E3553" t="s">
        <v>177</v>
      </c>
      <c r="F3553" t="s">
        <v>34</v>
      </c>
      <c r="G3553" t="s">
        <v>47</v>
      </c>
      <c r="H3553" t="s">
        <v>31</v>
      </c>
      <c r="I3553" t="s">
        <v>58</v>
      </c>
      <c r="J3553" t="s">
        <v>26236</v>
      </c>
      <c r="K3553" t="s">
        <v>37</v>
      </c>
    </row>
    <row r="3554" spans="1:11" x14ac:dyDescent="0.35">
      <c r="A3554">
        <v>7959</v>
      </c>
      <c r="B3554" t="s">
        <v>22132</v>
      </c>
      <c r="C3554">
        <v>29</v>
      </c>
      <c r="D3554" t="s">
        <v>22133</v>
      </c>
      <c r="E3554" t="s">
        <v>23</v>
      </c>
      <c r="F3554" t="s">
        <v>67</v>
      </c>
      <c r="G3554" t="s">
        <v>15</v>
      </c>
      <c r="H3554" t="s">
        <v>16</v>
      </c>
      <c r="I3554" t="s">
        <v>53</v>
      </c>
      <c r="J3554" t="s">
        <v>26237</v>
      </c>
      <c r="K3554" t="s">
        <v>76</v>
      </c>
    </row>
    <row r="3555" spans="1:11" x14ac:dyDescent="0.35">
      <c r="A3555">
        <v>7960</v>
      </c>
      <c r="B3555" t="s">
        <v>22134</v>
      </c>
      <c r="C3555">
        <v>27</v>
      </c>
      <c r="D3555" t="s">
        <v>22135</v>
      </c>
      <c r="E3555" t="s">
        <v>25</v>
      </c>
      <c r="F3555" t="s">
        <v>67</v>
      </c>
      <c r="G3555" t="s">
        <v>52</v>
      </c>
      <c r="H3555" t="s">
        <v>13</v>
      </c>
      <c r="I3555" t="s">
        <v>153</v>
      </c>
      <c r="J3555" t="s">
        <v>26238</v>
      </c>
      <c r="K3555" t="s">
        <v>44</v>
      </c>
    </row>
    <row r="3556" spans="1:11" x14ac:dyDescent="0.35">
      <c r="A3556">
        <v>7961</v>
      </c>
      <c r="B3556" t="s">
        <v>22136</v>
      </c>
      <c r="C3556">
        <v>29</v>
      </c>
      <c r="D3556" t="s">
        <v>22137</v>
      </c>
      <c r="E3556" t="s">
        <v>42</v>
      </c>
      <c r="F3556" t="s">
        <v>79</v>
      </c>
      <c r="G3556" t="s">
        <v>15</v>
      </c>
      <c r="H3556" t="s">
        <v>16</v>
      </c>
      <c r="I3556" t="s">
        <v>68</v>
      </c>
      <c r="J3556" t="s">
        <v>26239</v>
      </c>
      <c r="K3556" t="s">
        <v>19</v>
      </c>
    </row>
    <row r="3557" spans="1:11" x14ac:dyDescent="0.35">
      <c r="A3557">
        <v>7963</v>
      </c>
      <c r="B3557" t="s">
        <v>645</v>
      </c>
      <c r="C3557">
        <v>29</v>
      </c>
      <c r="D3557" t="s">
        <v>22140</v>
      </c>
      <c r="E3557" t="s">
        <v>32</v>
      </c>
      <c r="F3557" t="s">
        <v>32</v>
      </c>
      <c r="G3557" t="s">
        <v>62</v>
      </c>
      <c r="H3557" t="s">
        <v>23</v>
      </c>
      <c r="I3557" t="s">
        <v>58</v>
      </c>
      <c r="J3557" t="s">
        <v>26240</v>
      </c>
      <c r="K3557" t="s">
        <v>28</v>
      </c>
    </row>
    <row r="3558" spans="1:11" x14ac:dyDescent="0.35">
      <c r="A3558">
        <v>7964</v>
      </c>
      <c r="B3558" t="s">
        <v>22141</v>
      </c>
      <c r="C3558">
        <v>30</v>
      </c>
      <c r="D3558" t="s">
        <v>22142</v>
      </c>
      <c r="E3558" t="s">
        <v>133</v>
      </c>
      <c r="F3558" t="s">
        <v>79</v>
      </c>
      <c r="G3558" t="s">
        <v>24</v>
      </c>
      <c r="H3558" t="s">
        <v>25</v>
      </c>
      <c r="I3558" t="s">
        <v>48</v>
      </c>
      <c r="J3558" t="s">
        <v>26241</v>
      </c>
      <c r="K3558" t="s">
        <v>37</v>
      </c>
    </row>
    <row r="3559" spans="1:11" x14ac:dyDescent="0.35">
      <c r="A3559">
        <v>7966</v>
      </c>
      <c r="B3559" t="s">
        <v>22144</v>
      </c>
      <c r="C3559">
        <v>30</v>
      </c>
      <c r="D3559" t="s">
        <v>22145</v>
      </c>
      <c r="E3559" t="s">
        <v>201</v>
      </c>
      <c r="F3559" t="s">
        <v>22</v>
      </c>
      <c r="G3559" t="s">
        <v>120</v>
      </c>
      <c r="H3559" t="s">
        <v>57</v>
      </c>
      <c r="I3559" t="s">
        <v>17</v>
      </c>
      <c r="J3559" t="s">
        <v>26242</v>
      </c>
      <c r="K3559" t="s">
        <v>37</v>
      </c>
    </row>
    <row r="3560" spans="1:11" x14ac:dyDescent="0.35">
      <c r="A3560">
        <v>7970</v>
      </c>
      <c r="B3560" t="s">
        <v>22152</v>
      </c>
      <c r="C3560">
        <v>26</v>
      </c>
      <c r="D3560" t="s">
        <v>22153</v>
      </c>
      <c r="E3560" t="s">
        <v>31</v>
      </c>
      <c r="F3560" t="s">
        <v>101</v>
      </c>
      <c r="G3560" t="s">
        <v>120</v>
      </c>
      <c r="H3560" t="s">
        <v>57</v>
      </c>
      <c r="I3560" t="s">
        <v>35</v>
      </c>
      <c r="J3560" t="s">
        <v>26243</v>
      </c>
      <c r="K3560" t="s">
        <v>19</v>
      </c>
    </row>
    <row r="3561" spans="1:11" x14ac:dyDescent="0.35">
      <c r="A3561">
        <v>7974</v>
      </c>
      <c r="B3561" t="s">
        <v>22160</v>
      </c>
      <c r="C3561">
        <v>29</v>
      </c>
      <c r="D3561" t="s">
        <v>22161</v>
      </c>
      <c r="E3561" t="s">
        <v>42</v>
      </c>
      <c r="F3561" t="s">
        <v>14</v>
      </c>
      <c r="G3561" t="s">
        <v>62</v>
      </c>
      <c r="H3561" t="s">
        <v>23</v>
      </c>
      <c r="I3561" t="s">
        <v>170</v>
      </c>
      <c r="J3561" t="s">
        <v>26244</v>
      </c>
      <c r="K3561" t="s">
        <v>76</v>
      </c>
    </row>
    <row r="3562" spans="1:11" x14ac:dyDescent="0.35">
      <c r="A3562">
        <v>7975</v>
      </c>
      <c r="B3562" t="s">
        <v>22162</v>
      </c>
      <c r="C3562">
        <v>29</v>
      </c>
      <c r="D3562" t="s">
        <v>22163</v>
      </c>
      <c r="E3562" t="s">
        <v>67</v>
      </c>
      <c r="F3562" t="s">
        <v>42</v>
      </c>
      <c r="G3562" t="s">
        <v>80</v>
      </c>
      <c r="H3562" t="s">
        <v>32</v>
      </c>
      <c r="I3562" t="s">
        <v>48</v>
      </c>
      <c r="J3562" t="s">
        <v>26245</v>
      </c>
      <c r="K3562" t="s">
        <v>44</v>
      </c>
    </row>
    <row r="3563" spans="1:11" x14ac:dyDescent="0.35">
      <c r="A3563">
        <v>7976</v>
      </c>
      <c r="B3563" t="s">
        <v>22164</v>
      </c>
      <c r="C3563">
        <v>28</v>
      </c>
      <c r="D3563" t="s">
        <v>22165</v>
      </c>
      <c r="E3563" t="s">
        <v>34</v>
      </c>
      <c r="F3563" t="s">
        <v>22</v>
      </c>
      <c r="G3563" t="s">
        <v>52</v>
      </c>
      <c r="H3563" t="s">
        <v>13</v>
      </c>
      <c r="I3563" t="s">
        <v>102</v>
      </c>
      <c r="J3563" t="s">
        <v>26246</v>
      </c>
      <c r="K3563" t="s">
        <v>19</v>
      </c>
    </row>
    <row r="3564" spans="1:11" x14ac:dyDescent="0.35">
      <c r="A3564">
        <v>7979</v>
      </c>
      <c r="B3564" t="s">
        <v>22170</v>
      </c>
      <c r="C3564">
        <v>30</v>
      </c>
      <c r="D3564" t="s">
        <v>22171</v>
      </c>
      <c r="E3564" t="s">
        <v>177</v>
      </c>
      <c r="F3564" t="s">
        <v>31</v>
      </c>
      <c r="G3564" t="s">
        <v>41</v>
      </c>
      <c r="H3564" t="s">
        <v>42</v>
      </c>
      <c r="I3564" t="s">
        <v>116</v>
      </c>
      <c r="J3564" t="s">
        <v>26247</v>
      </c>
      <c r="K3564" t="s">
        <v>44</v>
      </c>
    </row>
    <row r="3565" spans="1:11" x14ac:dyDescent="0.35">
      <c r="A3565">
        <v>7980</v>
      </c>
      <c r="B3565" t="s">
        <v>22172</v>
      </c>
      <c r="C3565">
        <v>27</v>
      </c>
      <c r="D3565" t="s">
        <v>22173</v>
      </c>
      <c r="E3565" t="s">
        <v>16</v>
      </c>
      <c r="F3565" t="s">
        <v>13</v>
      </c>
      <c r="G3565" t="s">
        <v>80</v>
      </c>
      <c r="H3565" t="s">
        <v>32</v>
      </c>
      <c r="I3565" t="s">
        <v>48</v>
      </c>
      <c r="J3565" t="s">
        <v>26248</v>
      </c>
      <c r="K3565" t="s">
        <v>28</v>
      </c>
    </row>
    <row r="3566" spans="1:11" x14ac:dyDescent="0.35">
      <c r="A3566">
        <v>7984</v>
      </c>
      <c r="B3566" t="s">
        <v>22180</v>
      </c>
      <c r="C3566">
        <v>29</v>
      </c>
      <c r="D3566" t="s">
        <v>22181</v>
      </c>
      <c r="E3566" t="s">
        <v>32</v>
      </c>
      <c r="F3566" t="s">
        <v>101</v>
      </c>
      <c r="G3566" t="s">
        <v>33</v>
      </c>
      <c r="H3566" t="s">
        <v>34</v>
      </c>
      <c r="I3566" t="s">
        <v>58</v>
      </c>
      <c r="J3566" t="s">
        <v>26249</v>
      </c>
      <c r="K3566" t="s">
        <v>28</v>
      </c>
    </row>
    <row r="3567" spans="1:11" x14ac:dyDescent="0.35">
      <c r="A3567">
        <v>7986</v>
      </c>
      <c r="B3567" t="s">
        <v>22184</v>
      </c>
      <c r="C3567">
        <v>27</v>
      </c>
      <c r="D3567" t="s">
        <v>22185</v>
      </c>
      <c r="E3567" t="s">
        <v>25</v>
      </c>
      <c r="F3567" t="s">
        <v>79</v>
      </c>
      <c r="G3567" t="s">
        <v>24</v>
      </c>
      <c r="H3567" t="s">
        <v>25</v>
      </c>
      <c r="I3567" t="s">
        <v>91</v>
      </c>
      <c r="J3567">
        <v>6756408220</v>
      </c>
      <c r="K3567" t="s">
        <v>37</v>
      </c>
    </row>
    <row r="3568" spans="1:11" x14ac:dyDescent="0.35">
      <c r="A3568">
        <v>7988</v>
      </c>
      <c r="B3568" t="s">
        <v>22188</v>
      </c>
      <c r="C3568">
        <v>26</v>
      </c>
      <c r="D3568" t="s">
        <v>22189</v>
      </c>
      <c r="E3568" t="s">
        <v>177</v>
      </c>
      <c r="F3568" t="s">
        <v>14</v>
      </c>
      <c r="G3568" t="s">
        <v>33</v>
      </c>
      <c r="H3568" t="s">
        <v>34</v>
      </c>
      <c r="I3568" t="s">
        <v>88</v>
      </c>
      <c r="J3568" t="s">
        <v>26250</v>
      </c>
      <c r="K3568" t="s">
        <v>28</v>
      </c>
    </row>
    <row r="3569" spans="1:11" x14ac:dyDescent="0.35">
      <c r="A3569">
        <v>7992</v>
      </c>
      <c r="B3569" t="s">
        <v>22196</v>
      </c>
      <c r="C3569">
        <v>28</v>
      </c>
      <c r="D3569" t="s">
        <v>22197</v>
      </c>
      <c r="E3569" t="s">
        <v>32</v>
      </c>
      <c r="F3569" t="s">
        <v>42</v>
      </c>
      <c r="G3569" t="s">
        <v>120</v>
      </c>
      <c r="H3569" t="s">
        <v>57</v>
      </c>
      <c r="I3569" t="s">
        <v>88</v>
      </c>
      <c r="J3569" t="s">
        <v>26251</v>
      </c>
      <c r="K3569" t="s">
        <v>76</v>
      </c>
    </row>
    <row r="3570" spans="1:11" x14ac:dyDescent="0.35">
      <c r="A3570">
        <v>8001</v>
      </c>
      <c r="B3570" t="s">
        <v>22213</v>
      </c>
      <c r="C3570">
        <v>30</v>
      </c>
      <c r="D3570" t="s">
        <v>22214</v>
      </c>
      <c r="E3570" t="s">
        <v>32</v>
      </c>
      <c r="F3570" t="s">
        <v>31</v>
      </c>
      <c r="G3570" t="s">
        <v>87</v>
      </c>
      <c r="H3570" t="s">
        <v>79</v>
      </c>
      <c r="I3570" t="s">
        <v>48</v>
      </c>
      <c r="J3570" t="s">
        <v>26252</v>
      </c>
      <c r="K3570" t="s">
        <v>19</v>
      </c>
    </row>
    <row r="3571" spans="1:11" x14ac:dyDescent="0.35">
      <c r="A3571">
        <v>8002</v>
      </c>
      <c r="B3571" t="s">
        <v>22215</v>
      </c>
      <c r="C3571">
        <v>30</v>
      </c>
      <c r="D3571" t="s">
        <v>22216</v>
      </c>
      <c r="E3571" t="s">
        <v>79</v>
      </c>
      <c r="F3571" t="s">
        <v>40</v>
      </c>
      <c r="G3571" t="s">
        <v>24</v>
      </c>
      <c r="H3571" t="s">
        <v>25</v>
      </c>
      <c r="I3571" t="s">
        <v>146</v>
      </c>
      <c r="J3571" t="s">
        <v>26253</v>
      </c>
      <c r="K3571" t="s">
        <v>37</v>
      </c>
    </row>
    <row r="3572" spans="1:11" x14ac:dyDescent="0.35">
      <c r="A3572">
        <v>8004</v>
      </c>
      <c r="B3572" t="s">
        <v>17990</v>
      </c>
      <c r="C3572">
        <v>30</v>
      </c>
      <c r="D3572" t="s">
        <v>22219</v>
      </c>
      <c r="E3572" t="s">
        <v>149</v>
      </c>
      <c r="F3572" t="s">
        <v>22</v>
      </c>
      <c r="G3572" t="s">
        <v>120</v>
      </c>
      <c r="H3572" t="s">
        <v>57</v>
      </c>
      <c r="I3572" t="s">
        <v>26</v>
      </c>
      <c r="J3572" t="s">
        <v>26254</v>
      </c>
      <c r="K3572" t="s">
        <v>44</v>
      </c>
    </row>
    <row r="3573" spans="1:11" x14ac:dyDescent="0.35">
      <c r="A3573">
        <v>8005</v>
      </c>
      <c r="B3573" t="s">
        <v>22220</v>
      </c>
      <c r="C3573">
        <v>30</v>
      </c>
      <c r="D3573" t="s">
        <v>22221</v>
      </c>
      <c r="E3573" t="s">
        <v>40</v>
      </c>
      <c r="F3573" t="s">
        <v>32</v>
      </c>
      <c r="G3573" t="s">
        <v>87</v>
      </c>
      <c r="H3573" t="s">
        <v>79</v>
      </c>
      <c r="I3573" t="s">
        <v>116</v>
      </c>
      <c r="J3573">
        <v>3938083335</v>
      </c>
      <c r="K3573" t="s">
        <v>44</v>
      </c>
    </row>
    <row r="3574" spans="1:11" x14ac:dyDescent="0.35">
      <c r="A3574">
        <v>8006</v>
      </c>
      <c r="B3574" t="s">
        <v>22222</v>
      </c>
      <c r="C3574">
        <v>29</v>
      </c>
      <c r="D3574" t="s">
        <v>22223</v>
      </c>
      <c r="E3574" t="s">
        <v>42</v>
      </c>
      <c r="F3574" t="s">
        <v>201</v>
      </c>
      <c r="G3574" t="s">
        <v>62</v>
      </c>
      <c r="H3574" t="s">
        <v>23</v>
      </c>
      <c r="I3574" t="s">
        <v>35</v>
      </c>
      <c r="J3574">
        <f>1-940-803-9765</f>
        <v>-11507</v>
      </c>
      <c r="K3574" t="s">
        <v>28</v>
      </c>
    </row>
    <row r="3575" spans="1:11" x14ac:dyDescent="0.35">
      <c r="A3575">
        <v>8007</v>
      </c>
      <c r="B3575" t="s">
        <v>22224</v>
      </c>
      <c r="C3575">
        <v>27</v>
      </c>
      <c r="D3575" t="s">
        <v>22225</v>
      </c>
      <c r="E3575" t="s">
        <v>22</v>
      </c>
      <c r="F3575" t="s">
        <v>23</v>
      </c>
      <c r="G3575" t="s">
        <v>33</v>
      </c>
      <c r="H3575" t="s">
        <v>34</v>
      </c>
      <c r="I3575" t="s">
        <v>68</v>
      </c>
      <c r="J3575" t="s">
        <v>26255</v>
      </c>
      <c r="K3575" t="s">
        <v>76</v>
      </c>
    </row>
    <row r="3576" spans="1:11" x14ac:dyDescent="0.35">
      <c r="A3576">
        <v>8008</v>
      </c>
      <c r="B3576" t="s">
        <v>22226</v>
      </c>
      <c r="C3576">
        <v>27</v>
      </c>
      <c r="D3576" t="s">
        <v>22227</v>
      </c>
      <c r="E3576" t="s">
        <v>201</v>
      </c>
      <c r="F3576" t="s">
        <v>57</v>
      </c>
      <c r="G3576" t="s">
        <v>87</v>
      </c>
      <c r="H3576" t="s">
        <v>79</v>
      </c>
      <c r="I3576" t="s">
        <v>88</v>
      </c>
      <c r="J3576" t="s">
        <v>26256</v>
      </c>
      <c r="K3576" t="s">
        <v>76</v>
      </c>
    </row>
    <row r="3577" spans="1:11" x14ac:dyDescent="0.35">
      <c r="A3577">
        <v>8010</v>
      </c>
      <c r="B3577" t="s">
        <v>22230</v>
      </c>
      <c r="C3577">
        <v>28</v>
      </c>
      <c r="D3577" t="s">
        <v>22231</v>
      </c>
      <c r="E3577" t="s">
        <v>22</v>
      </c>
      <c r="F3577" t="s">
        <v>101</v>
      </c>
      <c r="G3577" t="s">
        <v>47</v>
      </c>
      <c r="H3577" t="s">
        <v>31</v>
      </c>
      <c r="I3577" t="s">
        <v>48</v>
      </c>
      <c r="J3577" t="s">
        <v>26257</v>
      </c>
      <c r="K3577" t="s">
        <v>19</v>
      </c>
    </row>
    <row r="3578" spans="1:11" x14ac:dyDescent="0.35">
      <c r="A3578">
        <v>8011</v>
      </c>
      <c r="B3578" t="s">
        <v>22232</v>
      </c>
      <c r="C3578">
        <v>29</v>
      </c>
      <c r="D3578" t="s">
        <v>22233</v>
      </c>
      <c r="E3578" t="s">
        <v>67</v>
      </c>
      <c r="F3578" t="s">
        <v>13</v>
      </c>
      <c r="G3578" t="s">
        <v>120</v>
      </c>
      <c r="H3578" t="s">
        <v>57</v>
      </c>
      <c r="I3578" t="s">
        <v>68</v>
      </c>
      <c r="J3578" t="s">
        <v>26258</v>
      </c>
      <c r="K3578" t="s">
        <v>28</v>
      </c>
    </row>
    <row r="3579" spans="1:11" x14ac:dyDescent="0.35">
      <c r="A3579">
        <v>8012</v>
      </c>
      <c r="B3579" t="s">
        <v>22234</v>
      </c>
      <c r="C3579">
        <v>30</v>
      </c>
      <c r="D3579" t="s">
        <v>22235</v>
      </c>
      <c r="E3579" t="s">
        <v>133</v>
      </c>
      <c r="F3579" t="s">
        <v>201</v>
      </c>
      <c r="G3579" t="s">
        <v>62</v>
      </c>
      <c r="H3579" t="s">
        <v>23</v>
      </c>
      <c r="I3579" t="s">
        <v>88</v>
      </c>
      <c r="J3579" t="s">
        <v>26259</v>
      </c>
      <c r="K3579" t="s">
        <v>44</v>
      </c>
    </row>
    <row r="3580" spans="1:11" x14ac:dyDescent="0.35">
      <c r="A3580">
        <v>8013</v>
      </c>
      <c r="B3580" t="s">
        <v>22236</v>
      </c>
      <c r="C3580">
        <v>28</v>
      </c>
      <c r="D3580" t="s">
        <v>22237</v>
      </c>
      <c r="E3580" t="s">
        <v>31</v>
      </c>
      <c r="F3580" t="s">
        <v>40</v>
      </c>
      <c r="G3580" t="s">
        <v>52</v>
      </c>
      <c r="H3580" t="s">
        <v>13</v>
      </c>
      <c r="I3580" t="s">
        <v>68</v>
      </c>
      <c r="J3580" t="s">
        <v>26260</v>
      </c>
      <c r="K3580" t="s">
        <v>37</v>
      </c>
    </row>
    <row r="3581" spans="1:11" x14ac:dyDescent="0.35">
      <c r="A3581">
        <v>8014</v>
      </c>
      <c r="B3581" t="s">
        <v>22238</v>
      </c>
      <c r="C3581">
        <v>30</v>
      </c>
      <c r="D3581" t="s">
        <v>22239</v>
      </c>
      <c r="E3581" t="s">
        <v>22</v>
      </c>
      <c r="F3581" t="s">
        <v>57</v>
      </c>
      <c r="G3581" t="s">
        <v>120</v>
      </c>
      <c r="H3581" t="s">
        <v>57</v>
      </c>
      <c r="I3581" t="s">
        <v>48</v>
      </c>
      <c r="J3581" t="s">
        <v>26261</v>
      </c>
      <c r="K3581" t="s">
        <v>28</v>
      </c>
    </row>
    <row r="3582" spans="1:11" x14ac:dyDescent="0.35">
      <c r="A3582">
        <v>8015</v>
      </c>
      <c r="B3582" t="s">
        <v>7863</v>
      </c>
      <c r="C3582">
        <v>27</v>
      </c>
      <c r="D3582" t="s">
        <v>22240</v>
      </c>
      <c r="E3582" t="s">
        <v>149</v>
      </c>
      <c r="F3582" t="s">
        <v>133</v>
      </c>
      <c r="G3582" t="s">
        <v>41</v>
      </c>
      <c r="H3582" t="s">
        <v>42</v>
      </c>
      <c r="I3582" t="s">
        <v>88</v>
      </c>
      <c r="J3582" t="s">
        <v>26262</v>
      </c>
      <c r="K3582" t="s">
        <v>28</v>
      </c>
    </row>
    <row r="3583" spans="1:11" x14ac:dyDescent="0.35">
      <c r="A3583">
        <v>8016</v>
      </c>
      <c r="B3583" t="s">
        <v>22241</v>
      </c>
      <c r="C3583">
        <v>28</v>
      </c>
      <c r="D3583" t="s">
        <v>22242</v>
      </c>
      <c r="E3583" t="s">
        <v>40</v>
      </c>
      <c r="F3583" t="s">
        <v>22</v>
      </c>
      <c r="G3583" t="s">
        <v>80</v>
      </c>
      <c r="H3583" t="s">
        <v>32</v>
      </c>
      <c r="I3583" t="s">
        <v>102</v>
      </c>
      <c r="J3583" t="s">
        <v>26263</v>
      </c>
      <c r="K3583" t="s">
        <v>37</v>
      </c>
    </row>
    <row r="3584" spans="1:11" x14ac:dyDescent="0.35">
      <c r="A3584">
        <v>8019</v>
      </c>
      <c r="B3584" t="s">
        <v>22247</v>
      </c>
      <c r="C3584">
        <v>28</v>
      </c>
      <c r="D3584" t="s">
        <v>22248</v>
      </c>
      <c r="E3584" t="s">
        <v>34</v>
      </c>
      <c r="F3584" t="s">
        <v>57</v>
      </c>
      <c r="G3584" t="s">
        <v>47</v>
      </c>
      <c r="H3584" t="s">
        <v>31</v>
      </c>
      <c r="I3584" t="s">
        <v>53</v>
      </c>
      <c r="J3584" t="s">
        <v>26264</v>
      </c>
      <c r="K3584" t="s">
        <v>37</v>
      </c>
    </row>
    <row r="3585" spans="1:11" x14ac:dyDescent="0.35">
      <c r="A3585">
        <v>8020</v>
      </c>
      <c r="B3585" t="s">
        <v>22249</v>
      </c>
      <c r="C3585">
        <v>27</v>
      </c>
      <c r="D3585" t="s">
        <v>22250</v>
      </c>
      <c r="E3585" t="s">
        <v>169</v>
      </c>
      <c r="F3585" t="s">
        <v>31</v>
      </c>
      <c r="G3585" t="s">
        <v>33</v>
      </c>
      <c r="H3585" t="s">
        <v>34</v>
      </c>
      <c r="I3585" t="s">
        <v>146</v>
      </c>
      <c r="J3585" t="s">
        <v>26265</v>
      </c>
      <c r="K3585" t="s">
        <v>19</v>
      </c>
    </row>
    <row r="3586" spans="1:11" x14ac:dyDescent="0.35">
      <c r="A3586">
        <v>8024</v>
      </c>
      <c r="B3586" t="s">
        <v>22257</v>
      </c>
      <c r="C3586">
        <v>26</v>
      </c>
      <c r="D3586" t="s">
        <v>22258</v>
      </c>
      <c r="E3586" t="s">
        <v>149</v>
      </c>
      <c r="F3586" t="s">
        <v>101</v>
      </c>
      <c r="G3586" t="s">
        <v>24</v>
      </c>
      <c r="H3586" t="s">
        <v>25</v>
      </c>
      <c r="I3586" t="s">
        <v>91</v>
      </c>
      <c r="J3586" t="s">
        <v>26266</v>
      </c>
      <c r="K3586" t="s">
        <v>28</v>
      </c>
    </row>
    <row r="3587" spans="1:11" x14ac:dyDescent="0.35">
      <c r="A3587">
        <v>8026</v>
      </c>
      <c r="B3587" t="s">
        <v>22261</v>
      </c>
      <c r="C3587">
        <v>27</v>
      </c>
      <c r="D3587" t="s">
        <v>22262</v>
      </c>
      <c r="E3587" t="s">
        <v>23</v>
      </c>
      <c r="F3587" t="s">
        <v>31</v>
      </c>
      <c r="G3587" t="s">
        <v>41</v>
      </c>
      <c r="H3587" t="s">
        <v>42</v>
      </c>
      <c r="I3587" t="s">
        <v>116</v>
      </c>
      <c r="J3587" t="s">
        <v>26267</v>
      </c>
      <c r="K3587" t="s">
        <v>28</v>
      </c>
    </row>
    <row r="3588" spans="1:11" x14ac:dyDescent="0.35">
      <c r="A3588">
        <v>8027</v>
      </c>
      <c r="B3588" t="s">
        <v>22263</v>
      </c>
      <c r="C3588">
        <v>30</v>
      </c>
      <c r="D3588" t="s">
        <v>22264</v>
      </c>
      <c r="E3588" t="s">
        <v>67</v>
      </c>
      <c r="F3588" t="s">
        <v>34</v>
      </c>
      <c r="G3588" t="s">
        <v>62</v>
      </c>
      <c r="H3588" t="s">
        <v>23</v>
      </c>
      <c r="I3588" t="s">
        <v>116</v>
      </c>
      <c r="J3588" t="s">
        <v>26268</v>
      </c>
      <c r="K3588" t="s">
        <v>76</v>
      </c>
    </row>
    <row r="3589" spans="1:11" x14ac:dyDescent="0.35">
      <c r="A3589">
        <v>8028</v>
      </c>
      <c r="B3589" t="s">
        <v>22265</v>
      </c>
      <c r="C3589">
        <v>30</v>
      </c>
      <c r="D3589" t="s">
        <v>22266</v>
      </c>
      <c r="E3589" t="s">
        <v>133</v>
      </c>
      <c r="F3589" t="s">
        <v>32</v>
      </c>
      <c r="G3589" t="s">
        <v>15</v>
      </c>
      <c r="H3589" t="s">
        <v>16</v>
      </c>
      <c r="I3589" t="s">
        <v>53</v>
      </c>
      <c r="J3589">
        <v>5361463545</v>
      </c>
      <c r="K3589" t="s">
        <v>44</v>
      </c>
    </row>
    <row r="3590" spans="1:11" x14ac:dyDescent="0.35">
      <c r="A3590">
        <v>8029</v>
      </c>
      <c r="B3590" t="s">
        <v>22267</v>
      </c>
      <c r="C3590">
        <v>27</v>
      </c>
      <c r="D3590" t="s">
        <v>22268</v>
      </c>
      <c r="E3590" t="s">
        <v>67</v>
      </c>
      <c r="F3590" t="s">
        <v>40</v>
      </c>
      <c r="G3590" t="s">
        <v>24</v>
      </c>
      <c r="H3590" t="s">
        <v>25</v>
      </c>
      <c r="I3590" t="s">
        <v>58</v>
      </c>
      <c r="J3590" t="s">
        <v>26269</v>
      </c>
      <c r="K3590" t="s">
        <v>76</v>
      </c>
    </row>
    <row r="3591" spans="1:11" x14ac:dyDescent="0.35">
      <c r="A3591">
        <v>8030</v>
      </c>
      <c r="B3591" t="s">
        <v>22269</v>
      </c>
      <c r="C3591">
        <v>30</v>
      </c>
      <c r="D3591" t="s">
        <v>22270</v>
      </c>
      <c r="E3591" t="s">
        <v>169</v>
      </c>
      <c r="F3591" t="s">
        <v>14</v>
      </c>
      <c r="G3591" t="s">
        <v>41</v>
      </c>
      <c r="H3591" t="s">
        <v>42</v>
      </c>
      <c r="I3591" t="s">
        <v>35</v>
      </c>
      <c r="J3591" t="s">
        <v>26270</v>
      </c>
      <c r="K3591" t="s">
        <v>44</v>
      </c>
    </row>
    <row r="3592" spans="1:11" x14ac:dyDescent="0.35">
      <c r="A3592">
        <v>8031</v>
      </c>
      <c r="B3592" t="s">
        <v>22271</v>
      </c>
      <c r="C3592">
        <v>26</v>
      </c>
      <c r="D3592" t="s">
        <v>22272</v>
      </c>
      <c r="E3592" t="s">
        <v>13</v>
      </c>
      <c r="F3592" t="s">
        <v>201</v>
      </c>
      <c r="G3592" t="s">
        <v>47</v>
      </c>
      <c r="H3592" t="s">
        <v>31</v>
      </c>
      <c r="I3592" t="s">
        <v>91</v>
      </c>
      <c r="J3592" t="s">
        <v>26271</v>
      </c>
      <c r="K3592" t="s">
        <v>28</v>
      </c>
    </row>
    <row r="3593" spans="1:11" x14ac:dyDescent="0.35">
      <c r="A3593">
        <v>8036</v>
      </c>
      <c r="B3593" t="s">
        <v>22281</v>
      </c>
      <c r="C3593">
        <v>26</v>
      </c>
      <c r="D3593" t="s">
        <v>22282</v>
      </c>
      <c r="E3593" t="s">
        <v>34</v>
      </c>
      <c r="F3593" t="s">
        <v>13</v>
      </c>
      <c r="G3593" t="s">
        <v>41</v>
      </c>
      <c r="H3593" t="s">
        <v>42</v>
      </c>
      <c r="I3593" t="s">
        <v>58</v>
      </c>
      <c r="J3593">
        <f>1-450-347-9882</f>
        <v>-10678</v>
      </c>
      <c r="K3593" t="s">
        <v>76</v>
      </c>
    </row>
    <row r="3594" spans="1:11" x14ac:dyDescent="0.35">
      <c r="A3594">
        <v>8038</v>
      </c>
      <c r="B3594" t="s">
        <v>22285</v>
      </c>
      <c r="C3594">
        <v>26</v>
      </c>
      <c r="D3594" t="s">
        <v>22286</v>
      </c>
      <c r="E3594" t="s">
        <v>40</v>
      </c>
      <c r="F3594" t="s">
        <v>101</v>
      </c>
      <c r="G3594" t="s">
        <v>87</v>
      </c>
      <c r="H3594" t="s">
        <v>79</v>
      </c>
      <c r="I3594" t="s">
        <v>170</v>
      </c>
      <c r="J3594" t="s">
        <v>26272</v>
      </c>
      <c r="K3594" t="s">
        <v>76</v>
      </c>
    </row>
    <row r="3595" spans="1:11" x14ac:dyDescent="0.35">
      <c r="A3595">
        <v>8041</v>
      </c>
      <c r="B3595" t="s">
        <v>22291</v>
      </c>
      <c r="C3595">
        <v>30</v>
      </c>
      <c r="D3595" t="s">
        <v>22292</v>
      </c>
      <c r="E3595" t="s">
        <v>42</v>
      </c>
      <c r="F3595" t="s">
        <v>79</v>
      </c>
      <c r="G3595" t="s">
        <v>120</v>
      </c>
      <c r="H3595" t="s">
        <v>57</v>
      </c>
      <c r="I3595" t="s">
        <v>35</v>
      </c>
      <c r="J3595" t="s">
        <v>26273</v>
      </c>
      <c r="K3595" t="s">
        <v>19</v>
      </c>
    </row>
    <row r="3596" spans="1:11" x14ac:dyDescent="0.35">
      <c r="A3596">
        <v>8043</v>
      </c>
      <c r="B3596" t="s">
        <v>22295</v>
      </c>
      <c r="C3596">
        <v>30</v>
      </c>
      <c r="D3596" t="s">
        <v>22296</v>
      </c>
      <c r="E3596" t="s">
        <v>149</v>
      </c>
      <c r="F3596" t="s">
        <v>177</v>
      </c>
      <c r="G3596" t="s">
        <v>41</v>
      </c>
      <c r="H3596" t="s">
        <v>42</v>
      </c>
      <c r="I3596" t="s">
        <v>17</v>
      </c>
      <c r="J3596" t="s">
        <v>26274</v>
      </c>
      <c r="K3596" t="s">
        <v>76</v>
      </c>
    </row>
    <row r="3597" spans="1:11" x14ac:dyDescent="0.35">
      <c r="A3597">
        <v>8046</v>
      </c>
      <c r="B3597" t="s">
        <v>22301</v>
      </c>
      <c r="C3597">
        <v>30</v>
      </c>
      <c r="D3597" t="s">
        <v>22302</v>
      </c>
      <c r="E3597" t="s">
        <v>169</v>
      </c>
      <c r="F3597" t="s">
        <v>42</v>
      </c>
      <c r="G3597" t="s">
        <v>87</v>
      </c>
      <c r="H3597" t="s">
        <v>79</v>
      </c>
      <c r="I3597" t="s">
        <v>116</v>
      </c>
      <c r="J3597" t="s">
        <v>26275</v>
      </c>
      <c r="K3597" t="s">
        <v>76</v>
      </c>
    </row>
    <row r="3598" spans="1:11" x14ac:dyDescent="0.35">
      <c r="A3598">
        <v>8047</v>
      </c>
      <c r="B3598" t="s">
        <v>22303</v>
      </c>
      <c r="C3598">
        <v>29</v>
      </c>
      <c r="D3598" t="s">
        <v>22304</v>
      </c>
      <c r="E3598" t="s">
        <v>34</v>
      </c>
      <c r="F3598" t="s">
        <v>149</v>
      </c>
      <c r="G3598" t="s">
        <v>120</v>
      </c>
      <c r="H3598" t="s">
        <v>57</v>
      </c>
      <c r="I3598" t="s">
        <v>153</v>
      </c>
      <c r="J3598" t="s">
        <v>26276</v>
      </c>
      <c r="K3598" t="s">
        <v>19</v>
      </c>
    </row>
    <row r="3599" spans="1:11" x14ac:dyDescent="0.35">
      <c r="A3599">
        <v>8049</v>
      </c>
      <c r="B3599" t="s">
        <v>22306</v>
      </c>
      <c r="C3599">
        <v>30</v>
      </c>
      <c r="D3599" t="s">
        <v>22307</v>
      </c>
      <c r="E3599" t="s">
        <v>13</v>
      </c>
      <c r="F3599" t="s">
        <v>22</v>
      </c>
      <c r="G3599" t="s">
        <v>41</v>
      </c>
      <c r="H3599" t="s">
        <v>42</v>
      </c>
      <c r="I3599" t="s">
        <v>88</v>
      </c>
      <c r="J3599" t="s">
        <v>26277</v>
      </c>
      <c r="K3599" t="s">
        <v>28</v>
      </c>
    </row>
    <row r="3600" spans="1:11" x14ac:dyDescent="0.35">
      <c r="A3600">
        <v>8050</v>
      </c>
      <c r="B3600" t="s">
        <v>22308</v>
      </c>
      <c r="C3600">
        <v>30</v>
      </c>
      <c r="D3600" t="s">
        <v>22309</v>
      </c>
      <c r="E3600" t="s">
        <v>101</v>
      </c>
      <c r="F3600" t="s">
        <v>169</v>
      </c>
      <c r="G3600" t="s">
        <v>41</v>
      </c>
      <c r="H3600" t="s">
        <v>42</v>
      </c>
      <c r="I3600" t="s">
        <v>68</v>
      </c>
      <c r="J3600" t="s">
        <v>26278</v>
      </c>
      <c r="K3600" t="s">
        <v>44</v>
      </c>
    </row>
    <row r="3601" spans="1:11" x14ac:dyDescent="0.35">
      <c r="A3601">
        <v>8051</v>
      </c>
      <c r="B3601" t="s">
        <v>22310</v>
      </c>
      <c r="C3601">
        <v>28</v>
      </c>
      <c r="D3601" t="s">
        <v>22311</v>
      </c>
      <c r="E3601" t="s">
        <v>40</v>
      </c>
      <c r="F3601" t="s">
        <v>169</v>
      </c>
      <c r="G3601" t="s">
        <v>47</v>
      </c>
      <c r="H3601" t="s">
        <v>31</v>
      </c>
      <c r="I3601" t="s">
        <v>63</v>
      </c>
      <c r="J3601" t="s">
        <v>26279</v>
      </c>
      <c r="K3601" t="s">
        <v>44</v>
      </c>
    </row>
    <row r="3602" spans="1:11" x14ac:dyDescent="0.35">
      <c r="A3602">
        <v>8052</v>
      </c>
      <c r="B3602" t="s">
        <v>22312</v>
      </c>
      <c r="C3602">
        <v>27</v>
      </c>
      <c r="D3602" t="s">
        <v>22313</v>
      </c>
      <c r="E3602" t="s">
        <v>16</v>
      </c>
      <c r="F3602" t="s">
        <v>31</v>
      </c>
      <c r="G3602" t="s">
        <v>33</v>
      </c>
      <c r="H3602" t="s">
        <v>34</v>
      </c>
      <c r="I3602" t="s">
        <v>53</v>
      </c>
      <c r="J3602" t="s">
        <v>26280</v>
      </c>
      <c r="K3602" t="s">
        <v>37</v>
      </c>
    </row>
    <row r="3603" spans="1:11" x14ac:dyDescent="0.35">
      <c r="A3603">
        <v>8054</v>
      </c>
      <c r="B3603" t="s">
        <v>22316</v>
      </c>
      <c r="C3603">
        <v>26</v>
      </c>
      <c r="D3603" t="s">
        <v>22317</v>
      </c>
      <c r="E3603" t="s">
        <v>79</v>
      </c>
      <c r="F3603" t="s">
        <v>14</v>
      </c>
      <c r="G3603" t="s">
        <v>15</v>
      </c>
      <c r="H3603" t="s">
        <v>16</v>
      </c>
      <c r="I3603" t="s">
        <v>153</v>
      </c>
      <c r="J3603" t="s">
        <v>26281</v>
      </c>
      <c r="K3603" t="s">
        <v>19</v>
      </c>
    </row>
    <row r="3604" spans="1:11" x14ac:dyDescent="0.35">
      <c r="A3604">
        <v>8055</v>
      </c>
      <c r="B3604" t="s">
        <v>4449</v>
      </c>
      <c r="C3604">
        <v>28</v>
      </c>
      <c r="D3604" t="s">
        <v>22318</v>
      </c>
      <c r="E3604" t="s">
        <v>14</v>
      </c>
      <c r="F3604" t="s">
        <v>25</v>
      </c>
      <c r="G3604" t="s">
        <v>47</v>
      </c>
      <c r="H3604" t="s">
        <v>31</v>
      </c>
      <c r="I3604" t="s">
        <v>17</v>
      </c>
      <c r="J3604">
        <f>1-788-206-5670</f>
        <v>-6663</v>
      </c>
      <c r="K3604" t="s">
        <v>44</v>
      </c>
    </row>
    <row r="3605" spans="1:11" x14ac:dyDescent="0.35">
      <c r="A3605">
        <v>8057</v>
      </c>
      <c r="B3605" t="s">
        <v>22321</v>
      </c>
      <c r="C3605">
        <v>30</v>
      </c>
      <c r="D3605" t="s">
        <v>22322</v>
      </c>
      <c r="E3605" t="s">
        <v>32</v>
      </c>
      <c r="F3605" t="s">
        <v>31</v>
      </c>
      <c r="G3605" t="s">
        <v>33</v>
      </c>
      <c r="H3605" t="s">
        <v>34</v>
      </c>
      <c r="I3605" t="s">
        <v>53</v>
      </c>
      <c r="J3605" t="s">
        <v>26282</v>
      </c>
      <c r="K3605" t="s">
        <v>28</v>
      </c>
    </row>
    <row r="3606" spans="1:11" x14ac:dyDescent="0.35">
      <c r="A3606">
        <v>8060</v>
      </c>
      <c r="B3606" t="s">
        <v>20212</v>
      </c>
      <c r="C3606">
        <v>29</v>
      </c>
      <c r="D3606" t="s">
        <v>22326</v>
      </c>
      <c r="E3606" t="s">
        <v>57</v>
      </c>
      <c r="F3606" t="s">
        <v>25</v>
      </c>
      <c r="G3606" t="s">
        <v>120</v>
      </c>
      <c r="H3606" t="s">
        <v>57</v>
      </c>
      <c r="I3606" t="s">
        <v>146</v>
      </c>
      <c r="J3606" t="s">
        <v>26283</v>
      </c>
      <c r="K3606" t="s">
        <v>76</v>
      </c>
    </row>
    <row r="3607" spans="1:11" x14ac:dyDescent="0.35">
      <c r="A3607">
        <v>8062</v>
      </c>
      <c r="B3607" t="s">
        <v>22329</v>
      </c>
      <c r="C3607">
        <v>29</v>
      </c>
      <c r="D3607" t="s">
        <v>22330</v>
      </c>
      <c r="E3607" t="s">
        <v>23</v>
      </c>
      <c r="F3607" t="s">
        <v>23</v>
      </c>
      <c r="G3607" t="s">
        <v>87</v>
      </c>
      <c r="H3607" t="s">
        <v>79</v>
      </c>
      <c r="I3607" t="s">
        <v>58</v>
      </c>
      <c r="J3607" t="s">
        <v>26284</v>
      </c>
      <c r="K3607" t="s">
        <v>76</v>
      </c>
    </row>
    <row r="3608" spans="1:11" x14ac:dyDescent="0.35">
      <c r="A3608">
        <v>8066</v>
      </c>
      <c r="B3608" t="s">
        <v>22337</v>
      </c>
      <c r="C3608">
        <v>26</v>
      </c>
      <c r="D3608" t="s">
        <v>22338</v>
      </c>
      <c r="E3608" t="s">
        <v>57</v>
      </c>
      <c r="F3608" t="s">
        <v>32</v>
      </c>
      <c r="G3608" t="s">
        <v>15</v>
      </c>
      <c r="H3608" t="s">
        <v>16</v>
      </c>
      <c r="I3608" t="s">
        <v>170</v>
      </c>
      <c r="J3608" t="s">
        <v>26285</v>
      </c>
      <c r="K3608" t="s">
        <v>28</v>
      </c>
    </row>
    <row r="3609" spans="1:11" x14ac:dyDescent="0.35">
      <c r="A3609">
        <v>8067</v>
      </c>
      <c r="B3609" t="s">
        <v>22339</v>
      </c>
      <c r="C3609">
        <v>28</v>
      </c>
      <c r="D3609" t="s">
        <v>22340</v>
      </c>
      <c r="E3609" t="s">
        <v>201</v>
      </c>
      <c r="F3609" t="s">
        <v>177</v>
      </c>
      <c r="G3609" t="s">
        <v>47</v>
      </c>
      <c r="H3609" t="s">
        <v>31</v>
      </c>
      <c r="I3609" t="s">
        <v>48</v>
      </c>
      <c r="J3609" t="s">
        <v>26286</v>
      </c>
      <c r="K3609" t="s">
        <v>37</v>
      </c>
    </row>
    <row r="3610" spans="1:11" x14ac:dyDescent="0.35">
      <c r="A3610">
        <v>8068</v>
      </c>
      <c r="B3610" t="s">
        <v>22341</v>
      </c>
      <c r="C3610">
        <v>29</v>
      </c>
      <c r="D3610" t="s">
        <v>22342</v>
      </c>
      <c r="E3610" t="s">
        <v>14</v>
      </c>
      <c r="F3610" t="s">
        <v>25</v>
      </c>
      <c r="G3610" t="s">
        <v>120</v>
      </c>
      <c r="H3610" t="s">
        <v>57</v>
      </c>
      <c r="I3610" t="s">
        <v>102</v>
      </c>
      <c r="J3610" t="s">
        <v>26287</v>
      </c>
      <c r="K3610" t="s">
        <v>44</v>
      </c>
    </row>
    <row r="3611" spans="1:11" x14ac:dyDescent="0.35">
      <c r="A3611">
        <v>8069</v>
      </c>
      <c r="B3611" t="s">
        <v>22343</v>
      </c>
      <c r="C3611">
        <v>27</v>
      </c>
      <c r="D3611" t="s">
        <v>22344</v>
      </c>
      <c r="E3611" t="s">
        <v>22</v>
      </c>
      <c r="F3611" t="s">
        <v>14</v>
      </c>
      <c r="G3611" t="s">
        <v>52</v>
      </c>
      <c r="H3611" t="s">
        <v>13</v>
      </c>
      <c r="I3611" t="s">
        <v>17</v>
      </c>
      <c r="J3611" t="s">
        <v>26288</v>
      </c>
      <c r="K3611" t="s">
        <v>19</v>
      </c>
    </row>
    <row r="3612" spans="1:11" x14ac:dyDescent="0.35">
      <c r="A3612">
        <v>8073</v>
      </c>
      <c r="B3612" t="s">
        <v>22351</v>
      </c>
      <c r="C3612">
        <v>27</v>
      </c>
      <c r="D3612" t="s">
        <v>22352</v>
      </c>
      <c r="E3612" t="s">
        <v>149</v>
      </c>
      <c r="F3612" t="s">
        <v>149</v>
      </c>
      <c r="G3612" t="s">
        <v>41</v>
      </c>
      <c r="H3612" t="s">
        <v>42</v>
      </c>
      <c r="I3612" t="s">
        <v>146</v>
      </c>
      <c r="J3612" t="s">
        <v>26289</v>
      </c>
      <c r="K3612" t="s">
        <v>37</v>
      </c>
    </row>
    <row r="3613" spans="1:11" x14ac:dyDescent="0.35">
      <c r="A3613">
        <v>8074</v>
      </c>
      <c r="B3613" t="s">
        <v>22353</v>
      </c>
      <c r="C3613">
        <v>30</v>
      </c>
      <c r="D3613" t="s">
        <v>22354</v>
      </c>
      <c r="E3613" t="s">
        <v>169</v>
      </c>
      <c r="F3613" t="s">
        <v>13</v>
      </c>
      <c r="G3613" t="s">
        <v>62</v>
      </c>
      <c r="H3613" t="s">
        <v>23</v>
      </c>
      <c r="I3613" t="s">
        <v>53</v>
      </c>
      <c r="J3613" t="s">
        <v>26290</v>
      </c>
      <c r="K3613" t="s">
        <v>76</v>
      </c>
    </row>
    <row r="3614" spans="1:11" x14ac:dyDescent="0.35">
      <c r="A3614">
        <v>8075</v>
      </c>
      <c r="B3614" t="s">
        <v>22355</v>
      </c>
      <c r="C3614">
        <v>27</v>
      </c>
      <c r="D3614" t="s">
        <v>22356</v>
      </c>
      <c r="E3614" t="s">
        <v>14</v>
      </c>
      <c r="F3614" t="s">
        <v>101</v>
      </c>
      <c r="G3614" t="s">
        <v>52</v>
      </c>
      <c r="H3614" t="s">
        <v>13</v>
      </c>
      <c r="I3614" t="s">
        <v>116</v>
      </c>
      <c r="J3614" t="s">
        <v>26291</v>
      </c>
      <c r="K3614" t="s">
        <v>37</v>
      </c>
    </row>
    <row r="3615" spans="1:11" x14ac:dyDescent="0.35">
      <c r="A3615">
        <v>8077</v>
      </c>
      <c r="B3615" t="s">
        <v>22359</v>
      </c>
      <c r="C3615">
        <v>27</v>
      </c>
      <c r="D3615" t="s">
        <v>22360</v>
      </c>
      <c r="E3615" t="s">
        <v>31</v>
      </c>
      <c r="F3615" t="s">
        <v>13</v>
      </c>
      <c r="G3615" t="s">
        <v>41</v>
      </c>
      <c r="H3615" t="s">
        <v>42</v>
      </c>
      <c r="I3615" t="s">
        <v>68</v>
      </c>
      <c r="J3615" t="s">
        <v>26292</v>
      </c>
      <c r="K3615" t="s">
        <v>76</v>
      </c>
    </row>
    <row r="3616" spans="1:11" x14ac:dyDescent="0.35">
      <c r="A3616">
        <v>8079</v>
      </c>
      <c r="B3616" t="s">
        <v>22363</v>
      </c>
      <c r="C3616">
        <v>27</v>
      </c>
      <c r="D3616" t="s">
        <v>22364</v>
      </c>
      <c r="E3616" t="s">
        <v>16</v>
      </c>
      <c r="F3616" t="s">
        <v>34</v>
      </c>
      <c r="G3616" t="s">
        <v>15</v>
      </c>
      <c r="H3616" t="s">
        <v>16</v>
      </c>
      <c r="I3616" t="s">
        <v>91</v>
      </c>
      <c r="J3616" t="s">
        <v>26293</v>
      </c>
      <c r="K3616" t="s">
        <v>76</v>
      </c>
    </row>
    <row r="3617" spans="1:11" x14ac:dyDescent="0.35">
      <c r="A3617">
        <v>8081</v>
      </c>
      <c r="B3617" t="s">
        <v>22367</v>
      </c>
      <c r="C3617">
        <v>30</v>
      </c>
      <c r="D3617" t="s">
        <v>22368</v>
      </c>
      <c r="E3617" t="s">
        <v>133</v>
      </c>
      <c r="F3617" t="s">
        <v>67</v>
      </c>
      <c r="G3617" t="s">
        <v>15</v>
      </c>
      <c r="H3617" t="s">
        <v>16</v>
      </c>
      <c r="I3617" t="s">
        <v>153</v>
      </c>
      <c r="J3617" t="s">
        <v>26294</v>
      </c>
      <c r="K3617" t="s">
        <v>28</v>
      </c>
    </row>
    <row r="3618" spans="1:11" x14ac:dyDescent="0.35">
      <c r="A3618">
        <v>8082</v>
      </c>
      <c r="B3618" t="s">
        <v>22369</v>
      </c>
      <c r="C3618">
        <v>29</v>
      </c>
      <c r="D3618" t="s">
        <v>22370</v>
      </c>
      <c r="E3618" t="s">
        <v>16</v>
      </c>
      <c r="F3618" t="s">
        <v>40</v>
      </c>
      <c r="G3618" t="s">
        <v>47</v>
      </c>
      <c r="H3618" t="s">
        <v>31</v>
      </c>
      <c r="I3618" t="s">
        <v>63</v>
      </c>
      <c r="J3618" t="s">
        <v>26295</v>
      </c>
      <c r="K3618" t="s">
        <v>28</v>
      </c>
    </row>
    <row r="3619" spans="1:11" x14ac:dyDescent="0.35">
      <c r="A3619">
        <v>8083</v>
      </c>
      <c r="B3619" t="s">
        <v>22371</v>
      </c>
      <c r="C3619">
        <v>27</v>
      </c>
      <c r="D3619" t="s">
        <v>22372</v>
      </c>
      <c r="E3619" t="s">
        <v>23</v>
      </c>
      <c r="F3619" t="s">
        <v>40</v>
      </c>
      <c r="G3619" t="s">
        <v>87</v>
      </c>
      <c r="H3619" t="s">
        <v>79</v>
      </c>
      <c r="I3619" t="s">
        <v>102</v>
      </c>
      <c r="J3619" t="s">
        <v>26296</v>
      </c>
      <c r="K3619" t="s">
        <v>44</v>
      </c>
    </row>
    <row r="3620" spans="1:11" x14ac:dyDescent="0.35">
      <c r="A3620">
        <v>8084</v>
      </c>
      <c r="B3620" t="s">
        <v>22373</v>
      </c>
      <c r="C3620">
        <v>28</v>
      </c>
      <c r="D3620" t="s">
        <v>22374</v>
      </c>
      <c r="E3620" t="s">
        <v>67</v>
      </c>
      <c r="F3620" t="s">
        <v>22</v>
      </c>
      <c r="G3620" t="s">
        <v>41</v>
      </c>
      <c r="H3620" t="s">
        <v>42</v>
      </c>
      <c r="I3620" t="s">
        <v>91</v>
      </c>
      <c r="J3620" t="s">
        <v>26297</v>
      </c>
      <c r="K3620" t="s">
        <v>76</v>
      </c>
    </row>
    <row r="3621" spans="1:11" x14ac:dyDescent="0.35">
      <c r="A3621">
        <v>8085</v>
      </c>
      <c r="B3621" t="s">
        <v>22375</v>
      </c>
      <c r="C3621">
        <v>28</v>
      </c>
      <c r="D3621" t="s">
        <v>22376</v>
      </c>
      <c r="E3621" t="s">
        <v>149</v>
      </c>
      <c r="F3621" t="s">
        <v>133</v>
      </c>
      <c r="G3621" t="s">
        <v>62</v>
      </c>
      <c r="H3621" t="s">
        <v>23</v>
      </c>
      <c r="I3621" t="s">
        <v>17</v>
      </c>
      <c r="J3621" t="s">
        <v>26298</v>
      </c>
      <c r="K3621" t="s">
        <v>44</v>
      </c>
    </row>
    <row r="3622" spans="1:11" x14ac:dyDescent="0.35">
      <c r="A3622">
        <v>8089</v>
      </c>
      <c r="B3622" t="s">
        <v>22383</v>
      </c>
      <c r="C3622">
        <v>26</v>
      </c>
      <c r="D3622" t="s">
        <v>22384</v>
      </c>
      <c r="E3622" t="s">
        <v>34</v>
      </c>
      <c r="F3622" t="s">
        <v>57</v>
      </c>
      <c r="G3622" t="s">
        <v>41</v>
      </c>
      <c r="H3622" t="s">
        <v>42</v>
      </c>
      <c r="I3622" t="s">
        <v>17</v>
      </c>
      <c r="J3622" t="s">
        <v>26299</v>
      </c>
      <c r="K3622" t="s">
        <v>19</v>
      </c>
    </row>
    <row r="3623" spans="1:11" x14ac:dyDescent="0.35">
      <c r="A3623">
        <v>8092</v>
      </c>
      <c r="B3623" t="s">
        <v>22389</v>
      </c>
      <c r="C3623">
        <v>26</v>
      </c>
      <c r="D3623" t="s">
        <v>22390</v>
      </c>
      <c r="E3623" t="s">
        <v>34</v>
      </c>
      <c r="F3623" t="s">
        <v>42</v>
      </c>
      <c r="G3623" t="s">
        <v>80</v>
      </c>
      <c r="H3623" t="s">
        <v>32</v>
      </c>
      <c r="I3623" t="s">
        <v>58</v>
      </c>
      <c r="J3623" t="s">
        <v>26300</v>
      </c>
      <c r="K3623" t="s">
        <v>28</v>
      </c>
    </row>
    <row r="3624" spans="1:11" x14ac:dyDescent="0.35">
      <c r="A3624">
        <v>8094</v>
      </c>
      <c r="B3624" t="s">
        <v>22393</v>
      </c>
      <c r="C3624">
        <v>28</v>
      </c>
      <c r="D3624" t="s">
        <v>22394</v>
      </c>
      <c r="E3624" t="s">
        <v>177</v>
      </c>
      <c r="F3624" t="s">
        <v>169</v>
      </c>
      <c r="G3624" t="s">
        <v>24</v>
      </c>
      <c r="H3624" t="s">
        <v>25</v>
      </c>
      <c r="I3624" t="s">
        <v>58</v>
      </c>
      <c r="J3624" t="s">
        <v>26301</v>
      </c>
      <c r="K3624" t="s">
        <v>37</v>
      </c>
    </row>
    <row r="3625" spans="1:11" x14ac:dyDescent="0.35">
      <c r="A3625">
        <v>8095</v>
      </c>
      <c r="B3625" t="s">
        <v>22395</v>
      </c>
      <c r="C3625">
        <v>28</v>
      </c>
      <c r="D3625" t="s">
        <v>22396</v>
      </c>
      <c r="E3625" t="s">
        <v>40</v>
      </c>
      <c r="F3625" t="s">
        <v>40</v>
      </c>
      <c r="G3625" t="s">
        <v>87</v>
      </c>
      <c r="H3625" t="s">
        <v>79</v>
      </c>
      <c r="I3625" t="s">
        <v>68</v>
      </c>
      <c r="J3625" t="s">
        <v>26302</v>
      </c>
      <c r="K3625" t="s">
        <v>19</v>
      </c>
    </row>
    <row r="3626" spans="1:11" x14ac:dyDescent="0.35">
      <c r="A3626">
        <v>8100</v>
      </c>
      <c r="B3626" t="s">
        <v>22405</v>
      </c>
      <c r="C3626">
        <v>27</v>
      </c>
      <c r="D3626" t="s">
        <v>22406</v>
      </c>
      <c r="E3626" t="s">
        <v>42</v>
      </c>
      <c r="F3626" t="s">
        <v>25</v>
      </c>
      <c r="G3626" t="s">
        <v>24</v>
      </c>
      <c r="H3626" t="s">
        <v>25</v>
      </c>
      <c r="I3626" t="s">
        <v>68</v>
      </c>
      <c r="J3626" t="s">
        <v>26303</v>
      </c>
      <c r="K3626" t="s">
        <v>44</v>
      </c>
    </row>
    <row r="3627" spans="1:11" x14ac:dyDescent="0.35">
      <c r="A3627">
        <v>8103</v>
      </c>
      <c r="B3627" t="s">
        <v>22411</v>
      </c>
      <c r="C3627">
        <v>29</v>
      </c>
      <c r="D3627" t="s">
        <v>22412</v>
      </c>
      <c r="E3627" t="s">
        <v>14</v>
      </c>
      <c r="F3627" t="s">
        <v>79</v>
      </c>
      <c r="G3627" t="s">
        <v>62</v>
      </c>
      <c r="H3627" t="s">
        <v>23</v>
      </c>
      <c r="I3627" t="s">
        <v>91</v>
      </c>
      <c r="J3627" t="s">
        <v>26304</v>
      </c>
      <c r="K3627" t="s">
        <v>76</v>
      </c>
    </row>
    <row r="3628" spans="1:11" x14ac:dyDescent="0.35">
      <c r="A3628">
        <v>8105</v>
      </c>
      <c r="B3628" t="s">
        <v>22415</v>
      </c>
      <c r="C3628">
        <v>29</v>
      </c>
      <c r="D3628" t="s">
        <v>22416</v>
      </c>
      <c r="E3628" t="s">
        <v>79</v>
      </c>
      <c r="F3628" t="s">
        <v>67</v>
      </c>
      <c r="G3628" t="s">
        <v>33</v>
      </c>
      <c r="H3628" t="s">
        <v>34</v>
      </c>
      <c r="I3628" t="s">
        <v>35</v>
      </c>
      <c r="J3628">
        <f>1-763-759-3934</f>
        <v>-5455</v>
      </c>
      <c r="K3628" t="s">
        <v>44</v>
      </c>
    </row>
    <row r="3629" spans="1:11" x14ac:dyDescent="0.35">
      <c r="A3629">
        <v>8107</v>
      </c>
      <c r="B3629" t="s">
        <v>22419</v>
      </c>
      <c r="C3629">
        <v>27</v>
      </c>
      <c r="D3629" t="s">
        <v>22420</v>
      </c>
      <c r="E3629" t="s">
        <v>177</v>
      </c>
      <c r="F3629" t="s">
        <v>149</v>
      </c>
      <c r="G3629" t="s">
        <v>120</v>
      </c>
      <c r="H3629" t="s">
        <v>57</v>
      </c>
      <c r="I3629" t="s">
        <v>26</v>
      </c>
      <c r="J3629" t="s">
        <v>26305</v>
      </c>
      <c r="K3629" t="s">
        <v>19</v>
      </c>
    </row>
    <row r="3630" spans="1:11" x14ac:dyDescent="0.35">
      <c r="A3630">
        <v>8109</v>
      </c>
      <c r="B3630" t="s">
        <v>22423</v>
      </c>
      <c r="C3630">
        <v>29</v>
      </c>
      <c r="D3630" t="s">
        <v>22424</v>
      </c>
      <c r="E3630" t="s">
        <v>31</v>
      </c>
      <c r="F3630" t="s">
        <v>34</v>
      </c>
      <c r="G3630" t="s">
        <v>80</v>
      </c>
      <c r="H3630" t="s">
        <v>32</v>
      </c>
      <c r="I3630" t="s">
        <v>35</v>
      </c>
      <c r="J3630" s="1" t="s">
        <v>26306</v>
      </c>
      <c r="K3630" t="s">
        <v>28</v>
      </c>
    </row>
    <row r="3631" spans="1:11" x14ac:dyDescent="0.35">
      <c r="A3631">
        <v>8113</v>
      </c>
      <c r="B3631" t="s">
        <v>22430</v>
      </c>
      <c r="C3631">
        <v>27</v>
      </c>
      <c r="D3631" t="s">
        <v>22431</v>
      </c>
      <c r="E3631" t="s">
        <v>22</v>
      </c>
      <c r="F3631" t="s">
        <v>177</v>
      </c>
      <c r="G3631" t="s">
        <v>41</v>
      </c>
      <c r="H3631" t="s">
        <v>42</v>
      </c>
      <c r="I3631" t="s">
        <v>26</v>
      </c>
      <c r="J3631" t="s">
        <v>26307</v>
      </c>
      <c r="K3631" t="s">
        <v>19</v>
      </c>
    </row>
    <row r="3632" spans="1:11" x14ac:dyDescent="0.35">
      <c r="A3632">
        <v>8114</v>
      </c>
      <c r="B3632" t="s">
        <v>17744</v>
      </c>
      <c r="C3632">
        <v>28</v>
      </c>
      <c r="D3632" t="s">
        <v>22432</v>
      </c>
      <c r="E3632" t="s">
        <v>40</v>
      </c>
      <c r="F3632" t="s">
        <v>169</v>
      </c>
      <c r="G3632" t="s">
        <v>120</v>
      </c>
      <c r="H3632" t="s">
        <v>57</v>
      </c>
      <c r="I3632" t="s">
        <v>53</v>
      </c>
      <c r="J3632" t="s">
        <v>26308</v>
      </c>
      <c r="K3632" t="s">
        <v>28</v>
      </c>
    </row>
    <row r="3633" spans="1:11" x14ac:dyDescent="0.35">
      <c r="A3633">
        <v>8115</v>
      </c>
      <c r="B3633" t="s">
        <v>22433</v>
      </c>
      <c r="C3633">
        <v>27</v>
      </c>
      <c r="D3633" t="s">
        <v>22434</v>
      </c>
      <c r="E3633" t="s">
        <v>79</v>
      </c>
      <c r="F3633" t="s">
        <v>31</v>
      </c>
      <c r="G3633" t="s">
        <v>33</v>
      </c>
      <c r="H3633" t="s">
        <v>34</v>
      </c>
      <c r="I3633" t="s">
        <v>88</v>
      </c>
      <c r="J3633" t="s">
        <v>26309</v>
      </c>
      <c r="K3633" t="s">
        <v>44</v>
      </c>
    </row>
    <row r="3634" spans="1:11" x14ac:dyDescent="0.35">
      <c r="A3634">
        <v>8118</v>
      </c>
      <c r="B3634" t="s">
        <v>22439</v>
      </c>
      <c r="C3634">
        <v>27</v>
      </c>
      <c r="D3634" t="s">
        <v>22440</v>
      </c>
      <c r="E3634" t="s">
        <v>14</v>
      </c>
      <c r="F3634" t="s">
        <v>169</v>
      </c>
      <c r="G3634" t="s">
        <v>15</v>
      </c>
      <c r="H3634" t="s">
        <v>16</v>
      </c>
      <c r="I3634" t="s">
        <v>58</v>
      </c>
      <c r="J3634" t="s">
        <v>26310</v>
      </c>
      <c r="K3634" t="s">
        <v>76</v>
      </c>
    </row>
    <row r="3635" spans="1:11" x14ac:dyDescent="0.35">
      <c r="A3635">
        <v>8119</v>
      </c>
      <c r="B3635" t="s">
        <v>22441</v>
      </c>
      <c r="C3635">
        <v>29</v>
      </c>
      <c r="D3635" t="s">
        <v>22442</v>
      </c>
      <c r="E3635" t="s">
        <v>42</v>
      </c>
      <c r="F3635" t="s">
        <v>23</v>
      </c>
      <c r="G3635" t="s">
        <v>41</v>
      </c>
      <c r="H3635" t="s">
        <v>42</v>
      </c>
      <c r="I3635" t="s">
        <v>146</v>
      </c>
      <c r="J3635" t="s">
        <v>26311</v>
      </c>
      <c r="K3635" t="s">
        <v>19</v>
      </c>
    </row>
    <row r="3636" spans="1:11" x14ac:dyDescent="0.35">
      <c r="A3636">
        <v>8122</v>
      </c>
      <c r="B3636" t="s">
        <v>22447</v>
      </c>
      <c r="C3636">
        <v>26</v>
      </c>
      <c r="D3636" t="s">
        <v>22448</v>
      </c>
      <c r="E3636" t="s">
        <v>169</v>
      </c>
      <c r="F3636" t="s">
        <v>25</v>
      </c>
      <c r="G3636" t="s">
        <v>87</v>
      </c>
      <c r="H3636" t="s">
        <v>79</v>
      </c>
      <c r="I3636" t="s">
        <v>88</v>
      </c>
      <c r="J3636" t="s">
        <v>26312</v>
      </c>
      <c r="K3636" t="s">
        <v>19</v>
      </c>
    </row>
    <row r="3637" spans="1:11" x14ac:dyDescent="0.35">
      <c r="A3637">
        <v>8123</v>
      </c>
      <c r="B3637" t="s">
        <v>22449</v>
      </c>
      <c r="C3637">
        <v>30</v>
      </c>
      <c r="D3637" t="s">
        <v>22450</v>
      </c>
      <c r="E3637" t="s">
        <v>79</v>
      </c>
      <c r="F3637" t="s">
        <v>169</v>
      </c>
      <c r="G3637" t="s">
        <v>62</v>
      </c>
      <c r="H3637" t="s">
        <v>23</v>
      </c>
      <c r="I3637" t="s">
        <v>17</v>
      </c>
      <c r="J3637" t="s">
        <v>26313</v>
      </c>
      <c r="K3637" t="s">
        <v>37</v>
      </c>
    </row>
    <row r="3638" spans="1:11" x14ac:dyDescent="0.35">
      <c r="A3638">
        <v>8125</v>
      </c>
      <c r="B3638" t="s">
        <v>22453</v>
      </c>
      <c r="C3638">
        <v>29</v>
      </c>
      <c r="D3638" t="s">
        <v>22454</v>
      </c>
      <c r="E3638" t="s">
        <v>40</v>
      </c>
      <c r="F3638" t="s">
        <v>31</v>
      </c>
      <c r="G3638" t="s">
        <v>33</v>
      </c>
      <c r="H3638" t="s">
        <v>34</v>
      </c>
      <c r="I3638" t="s">
        <v>146</v>
      </c>
      <c r="J3638">
        <v>2994019500</v>
      </c>
      <c r="K3638" t="s">
        <v>76</v>
      </c>
    </row>
    <row r="3639" spans="1:11" x14ac:dyDescent="0.35">
      <c r="A3639">
        <v>8126</v>
      </c>
      <c r="B3639" t="s">
        <v>22455</v>
      </c>
      <c r="C3639">
        <v>27</v>
      </c>
      <c r="D3639" t="s">
        <v>22456</v>
      </c>
      <c r="E3639" t="s">
        <v>149</v>
      </c>
      <c r="F3639" t="s">
        <v>67</v>
      </c>
      <c r="G3639" t="s">
        <v>120</v>
      </c>
      <c r="H3639" t="s">
        <v>57</v>
      </c>
      <c r="I3639" t="s">
        <v>68</v>
      </c>
      <c r="J3639" t="s">
        <v>26314</v>
      </c>
      <c r="K3639" t="s">
        <v>44</v>
      </c>
    </row>
    <row r="3640" spans="1:11" x14ac:dyDescent="0.35">
      <c r="A3640">
        <v>8131</v>
      </c>
      <c r="B3640" t="s">
        <v>22465</v>
      </c>
      <c r="C3640">
        <v>30</v>
      </c>
      <c r="D3640" t="s">
        <v>22466</v>
      </c>
      <c r="E3640" t="s">
        <v>42</v>
      </c>
      <c r="F3640" t="s">
        <v>149</v>
      </c>
      <c r="G3640" t="s">
        <v>62</v>
      </c>
      <c r="H3640" t="s">
        <v>23</v>
      </c>
      <c r="I3640" t="s">
        <v>102</v>
      </c>
      <c r="J3640" t="s">
        <v>26315</v>
      </c>
      <c r="K3640" t="s">
        <v>76</v>
      </c>
    </row>
    <row r="3641" spans="1:11" x14ac:dyDescent="0.35">
      <c r="A3641">
        <v>8132</v>
      </c>
      <c r="B3641" t="s">
        <v>22467</v>
      </c>
      <c r="C3641">
        <v>26</v>
      </c>
      <c r="D3641" t="s">
        <v>22468</v>
      </c>
      <c r="E3641" t="s">
        <v>57</v>
      </c>
      <c r="F3641" t="s">
        <v>133</v>
      </c>
      <c r="G3641" t="s">
        <v>41</v>
      </c>
      <c r="H3641" t="s">
        <v>42</v>
      </c>
      <c r="I3641" t="s">
        <v>26</v>
      </c>
      <c r="J3641">
        <f>1-857-653-2869</f>
        <v>-4378</v>
      </c>
      <c r="K3641" t="s">
        <v>37</v>
      </c>
    </row>
    <row r="3642" spans="1:11" x14ac:dyDescent="0.35">
      <c r="A3642">
        <v>8133</v>
      </c>
      <c r="B3642" t="s">
        <v>22469</v>
      </c>
      <c r="C3642">
        <v>30</v>
      </c>
      <c r="D3642" t="s">
        <v>22470</v>
      </c>
      <c r="E3642" t="s">
        <v>201</v>
      </c>
      <c r="F3642" t="s">
        <v>34</v>
      </c>
      <c r="G3642" t="s">
        <v>15</v>
      </c>
      <c r="H3642" t="s">
        <v>16</v>
      </c>
      <c r="I3642" t="s">
        <v>17</v>
      </c>
      <c r="J3642" t="s">
        <v>26316</v>
      </c>
      <c r="K3642" t="s">
        <v>28</v>
      </c>
    </row>
    <row r="3643" spans="1:11" x14ac:dyDescent="0.35">
      <c r="A3643">
        <v>8135</v>
      </c>
      <c r="B3643" t="s">
        <v>22473</v>
      </c>
      <c r="C3643">
        <v>28</v>
      </c>
      <c r="D3643" t="s">
        <v>22474</v>
      </c>
      <c r="E3643" t="s">
        <v>14</v>
      </c>
      <c r="F3643" t="s">
        <v>169</v>
      </c>
      <c r="G3643" t="s">
        <v>15</v>
      </c>
      <c r="H3643" t="s">
        <v>16</v>
      </c>
      <c r="I3643" t="s">
        <v>48</v>
      </c>
      <c r="J3643" t="s">
        <v>26317</v>
      </c>
      <c r="K3643" t="s">
        <v>28</v>
      </c>
    </row>
    <row r="3644" spans="1:11" x14ac:dyDescent="0.35">
      <c r="A3644">
        <v>8136</v>
      </c>
      <c r="B3644" t="s">
        <v>22475</v>
      </c>
      <c r="C3644">
        <v>26</v>
      </c>
      <c r="D3644" t="s">
        <v>22476</v>
      </c>
      <c r="E3644" t="s">
        <v>25</v>
      </c>
      <c r="F3644" t="s">
        <v>133</v>
      </c>
      <c r="G3644" t="s">
        <v>52</v>
      </c>
      <c r="H3644" t="s">
        <v>13</v>
      </c>
      <c r="I3644" t="s">
        <v>35</v>
      </c>
      <c r="J3644" t="s">
        <v>26318</v>
      </c>
      <c r="K3644" t="s">
        <v>44</v>
      </c>
    </row>
    <row r="3645" spans="1:11" x14ac:dyDescent="0.35">
      <c r="A3645">
        <v>8137</v>
      </c>
      <c r="B3645" t="s">
        <v>22477</v>
      </c>
      <c r="C3645">
        <v>30</v>
      </c>
      <c r="D3645" t="s">
        <v>22478</v>
      </c>
      <c r="E3645" t="s">
        <v>201</v>
      </c>
      <c r="F3645" t="s">
        <v>169</v>
      </c>
      <c r="G3645" t="s">
        <v>87</v>
      </c>
      <c r="H3645" t="s">
        <v>79</v>
      </c>
      <c r="I3645" t="s">
        <v>102</v>
      </c>
      <c r="J3645" t="s">
        <v>26319</v>
      </c>
      <c r="K3645" t="s">
        <v>37</v>
      </c>
    </row>
    <row r="3646" spans="1:11" x14ac:dyDescent="0.35">
      <c r="A3646">
        <v>8138</v>
      </c>
      <c r="B3646" t="s">
        <v>22479</v>
      </c>
      <c r="C3646">
        <v>27</v>
      </c>
      <c r="D3646" t="s">
        <v>22480</v>
      </c>
      <c r="E3646" t="s">
        <v>23</v>
      </c>
      <c r="F3646" t="s">
        <v>169</v>
      </c>
      <c r="G3646" t="s">
        <v>62</v>
      </c>
      <c r="H3646" t="s">
        <v>23</v>
      </c>
      <c r="I3646" t="s">
        <v>170</v>
      </c>
      <c r="J3646" t="s">
        <v>26320</v>
      </c>
      <c r="K3646" t="s">
        <v>37</v>
      </c>
    </row>
    <row r="3647" spans="1:11" x14ac:dyDescent="0.35">
      <c r="A3647">
        <v>8140</v>
      </c>
      <c r="B3647" t="s">
        <v>22483</v>
      </c>
      <c r="C3647">
        <v>30</v>
      </c>
      <c r="D3647" t="s">
        <v>22484</v>
      </c>
      <c r="E3647" t="s">
        <v>22</v>
      </c>
      <c r="F3647" t="s">
        <v>169</v>
      </c>
      <c r="G3647" t="s">
        <v>52</v>
      </c>
      <c r="H3647" t="s">
        <v>13</v>
      </c>
      <c r="I3647" t="s">
        <v>26</v>
      </c>
      <c r="J3647" t="s">
        <v>26321</v>
      </c>
      <c r="K3647" t="s">
        <v>19</v>
      </c>
    </row>
    <row r="3648" spans="1:11" x14ac:dyDescent="0.35">
      <c r="A3648">
        <v>8141</v>
      </c>
      <c r="B3648" t="s">
        <v>22485</v>
      </c>
      <c r="C3648">
        <v>27</v>
      </c>
      <c r="D3648" t="s">
        <v>22486</v>
      </c>
      <c r="E3648" t="s">
        <v>79</v>
      </c>
      <c r="F3648" t="s">
        <v>169</v>
      </c>
      <c r="G3648" t="s">
        <v>24</v>
      </c>
      <c r="H3648" t="s">
        <v>25</v>
      </c>
      <c r="I3648" t="s">
        <v>17</v>
      </c>
      <c r="J3648" t="s">
        <v>26322</v>
      </c>
      <c r="K3648" t="s">
        <v>44</v>
      </c>
    </row>
    <row r="3649" spans="1:11" x14ac:dyDescent="0.35">
      <c r="A3649">
        <v>8142</v>
      </c>
      <c r="B3649" t="s">
        <v>22487</v>
      </c>
      <c r="C3649">
        <v>27</v>
      </c>
      <c r="D3649" t="s">
        <v>22488</v>
      </c>
      <c r="E3649" t="s">
        <v>169</v>
      </c>
      <c r="F3649" t="s">
        <v>13</v>
      </c>
      <c r="G3649" t="s">
        <v>52</v>
      </c>
      <c r="H3649" t="s">
        <v>13</v>
      </c>
      <c r="I3649" t="s">
        <v>153</v>
      </c>
      <c r="J3649" t="s">
        <v>26323</v>
      </c>
      <c r="K3649" t="s">
        <v>19</v>
      </c>
    </row>
    <row r="3650" spans="1:11" x14ac:dyDescent="0.35">
      <c r="A3650">
        <v>8144</v>
      </c>
      <c r="B3650" t="s">
        <v>22491</v>
      </c>
      <c r="C3650">
        <v>28</v>
      </c>
      <c r="D3650" t="s">
        <v>22492</v>
      </c>
      <c r="E3650" t="s">
        <v>133</v>
      </c>
      <c r="F3650" t="s">
        <v>31</v>
      </c>
      <c r="G3650" t="s">
        <v>47</v>
      </c>
      <c r="H3650" t="s">
        <v>31</v>
      </c>
      <c r="I3650" t="s">
        <v>58</v>
      </c>
      <c r="J3650">
        <v>7674409432</v>
      </c>
      <c r="K3650" t="s">
        <v>19</v>
      </c>
    </row>
    <row r="3651" spans="1:11" x14ac:dyDescent="0.35">
      <c r="A3651">
        <v>8148</v>
      </c>
      <c r="B3651" t="s">
        <v>22498</v>
      </c>
      <c r="C3651">
        <v>29</v>
      </c>
      <c r="D3651" t="s">
        <v>22499</v>
      </c>
      <c r="E3651" t="s">
        <v>23</v>
      </c>
      <c r="F3651" t="s">
        <v>34</v>
      </c>
      <c r="G3651" t="s">
        <v>52</v>
      </c>
      <c r="H3651" t="s">
        <v>13</v>
      </c>
      <c r="I3651" t="s">
        <v>170</v>
      </c>
      <c r="J3651" t="s">
        <v>26324</v>
      </c>
      <c r="K3651" t="s">
        <v>76</v>
      </c>
    </row>
    <row r="3652" spans="1:11" x14ac:dyDescent="0.35">
      <c r="A3652">
        <v>8150</v>
      </c>
      <c r="B3652" t="s">
        <v>22502</v>
      </c>
      <c r="C3652">
        <v>28</v>
      </c>
      <c r="D3652" t="s">
        <v>22503</v>
      </c>
      <c r="E3652" t="s">
        <v>67</v>
      </c>
      <c r="F3652" t="s">
        <v>177</v>
      </c>
      <c r="G3652" t="s">
        <v>24</v>
      </c>
      <c r="H3652" t="s">
        <v>25</v>
      </c>
      <c r="I3652" t="s">
        <v>153</v>
      </c>
      <c r="J3652" t="s">
        <v>26325</v>
      </c>
      <c r="K3652" t="s">
        <v>44</v>
      </c>
    </row>
    <row r="3653" spans="1:11" x14ac:dyDescent="0.35">
      <c r="A3653">
        <v>8155</v>
      </c>
      <c r="B3653" t="s">
        <v>22512</v>
      </c>
      <c r="C3653">
        <v>29</v>
      </c>
      <c r="D3653" t="s">
        <v>22513</v>
      </c>
      <c r="E3653" t="s">
        <v>169</v>
      </c>
      <c r="F3653" t="s">
        <v>201</v>
      </c>
      <c r="G3653" t="s">
        <v>62</v>
      </c>
      <c r="H3653" t="s">
        <v>23</v>
      </c>
      <c r="I3653" t="s">
        <v>35</v>
      </c>
      <c r="J3653" t="s">
        <v>26326</v>
      </c>
      <c r="K3653" t="s">
        <v>28</v>
      </c>
    </row>
    <row r="3654" spans="1:11" x14ac:dyDescent="0.35">
      <c r="A3654">
        <v>8156</v>
      </c>
      <c r="B3654" t="s">
        <v>22514</v>
      </c>
      <c r="C3654">
        <v>29</v>
      </c>
      <c r="D3654" t="s">
        <v>22515</v>
      </c>
      <c r="E3654" t="s">
        <v>201</v>
      </c>
      <c r="F3654" t="s">
        <v>169</v>
      </c>
      <c r="G3654" t="s">
        <v>24</v>
      </c>
      <c r="H3654" t="s">
        <v>25</v>
      </c>
      <c r="I3654" t="s">
        <v>102</v>
      </c>
      <c r="J3654" t="s">
        <v>26327</v>
      </c>
      <c r="K3654" t="s">
        <v>37</v>
      </c>
    </row>
    <row r="3655" spans="1:11" x14ac:dyDescent="0.35">
      <c r="A3655">
        <v>8159</v>
      </c>
      <c r="B3655" t="s">
        <v>22520</v>
      </c>
      <c r="C3655">
        <v>30</v>
      </c>
      <c r="D3655" t="s">
        <v>22521</v>
      </c>
      <c r="E3655" t="s">
        <v>57</v>
      </c>
      <c r="F3655" t="s">
        <v>177</v>
      </c>
      <c r="G3655" t="s">
        <v>15</v>
      </c>
      <c r="H3655" t="s">
        <v>16</v>
      </c>
      <c r="I3655" t="s">
        <v>170</v>
      </c>
      <c r="J3655" t="s">
        <v>26328</v>
      </c>
      <c r="K3655" t="s">
        <v>76</v>
      </c>
    </row>
    <row r="3656" spans="1:11" x14ac:dyDescent="0.35">
      <c r="A3656">
        <v>8160</v>
      </c>
      <c r="B3656" t="s">
        <v>22522</v>
      </c>
      <c r="C3656">
        <v>27</v>
      </c>
      <c r="D3656" t="s">
        <v>22523</v>
      </c>
      <c r="E3656" t="s">
        <v>79</v>
      </c>
      <c r="F3656" t="s">
        <v>25</v>
      </c>
      <c r="G3656" t="s">
        <v>47</v>
      </c>
      <c r="H3656" t="s">
        <v>31</v>
      </c>
      <c r="I3656" t="s">
        <v>63</v>
      </c>
      <c r="J3656" t="s">
        <v>26329</v>
      </c>
      <c r="K3656" t="s">
        <v>76</v>
      </c>
    </row>
    <row r="3657" spans="1:11" x14ac:dyDescent="0.35">
      <c r="A3657">
        <v>8161</v>
      </c>
      <c r="B3657" t="s">
        <v>22524</v>
      </c>
      <c r="C3657">
        <v>27</v>
      </c>
      <c r="D3657" t="s">
        <v>22525</v>
      </c>
      <c r="E3657" t="s">
        <v>201</v>
      </c>
      <c r="F3657" t="s">
        <v>13</v>
      </c>
      <c r="G3657" t="s">
        <v>41</v>
      </c>
      <c r="H3657" t="s">
        <v>42</v>
      </c>
      <c r="I3657" t="s">
        <v>58</v>
      </c>
      <c r="J3657" t="s">
        <v>26330</v>
      </c>
      <c r="K3657" t="s">
        <v>44</v>
      </c>
    </row>
    <row r="3658" spans="1:11" x14ac:dyDescent="0.35">
      <c r="A3658">
        <v>8162</v>
      </c>
      <c r="B3658" t="s">
        <v>22526</v>
      </c>
      <c r="C3658">
        <v>29</v>
      </c>
      <c r="D3658" t="s">
        <v>22527</v>
      </c>
      <c r="E3658" t="s">
        <v>177</v>
      </c>
      <c r="F3658" t="s">
        <v>57</v>
      </c>
      <c r="G3658" t="s">
        <v>87</v>
      </c>
      <c r="H3658" t="s">
        <v>79</v>
      </c>
      <c r="I3658" t="s">
        <v>146</v>
      </c>
      <c r="J3658" t="s">
        <v>26331</v>
      </c>
      <c r="K3658" t="s">
        <v>19</v>
      </c>
    </row>
    <row r="3659" spans="1:11" x14ac:dyDescent="0.35">
      <c r="A3659">
        <v>8163</v>
      </c>
      <c r="B3659" t="s">
        <v>22528</v>
      </c>
      <c r="C3659">
        <v>29</v>
      </c>
      <c r="D3659" t="s">
        <v>22529</v>
      </c>
      <c r="E3659" t="s">
        <v>31</v>
      </c>
      <c r="F3659" t="s">
        <v>34</v>
      </c>
      <c r="G3659" t="s">
        <v>33</v>
      </c>
      <c r="H3659" t="s">
        <v>34</v>
      </c>
      <c r="I3659" t="s">
        <v>88</v>
      </c>
      <c r="J3659" t="s">
        <v>26332</v>
      </c>
      <c r="K3659" t="s">
        <v>19</v>
      </c>
    </row>
    <row r="3660" spans="1:11" x14ac:dyDescent="0.35">
      <c r="A3660">
        <v>8165</v>
      </c>
      <c r="B3660" t="s">
        <v>22532</v>
      </c>
      <c r="C3660">
        <v>27</v>
      </c>
      <c r="D3660" t="s">
        <v>22533</v>
      </c>
      <c r="E3660" t="s">
        <v>22</v>
      </c>
      <c r="F3660" t="s">
        <v>34</v>
      </c>
      <c r="G3660" t="s">
        <v>47</v>
      </c>
      <c r="H3660" t="s">
        <v>31</v>
      </c>
      <c r="I3660" t="s">
        <v>26</v>
      </c>
      <c r="J3660" t="s">
        <v>26333</v>
      </c>
      <c r="K3660" t="s">
        <v>19</v>
      </c>
    </row>
    <row r="3661" spans="1:11" x14ac:dyDescent="0.35">
      <c r="A3661">
        <v>8166</v>
      </c>
      <c r="B3661" t="s">
        <v>19179</v>
      </c>
      <c r="C3661">
        <v>30</v>
      </c>
      <c r="D3661" t="s">
        <v>22534</v>
      </c>
      <c r="E3661" t="s">
        <v>149</v>
      </c>
      <c r="F3661" t="s">
        <v>32</v>
      </c>
      <c r="G3661" t="s">
        <v>52</v>
      </c>
      <c r="H3661" t="s">
        <v>13</v>
      </c>
      <c r="I3661" t="s">
        <v>53</v>
      </c>
      <c r="J3661" t="s">
        <v>26334</v>
      </c>
      <c r="K3661" t="s">
        <v>37</v>
      </c>
    </row>
    <row r="3662" spans="1:11" x14ac:dyDescent="0.35">
      <c r="A3662">
        <v>8170</v>
      </c>
      <c r="B3662" t="s">
        <v>22540</v>
      </c>
      <c r="C3662">
        <v>27</v>
      </c>
      <c r="D3662" t="s">
        <v>22541</v>
      </c>
      <c r="E3662" t="s">
        <v>149</v>
      </c>
      <c r="F3662" t="s">
        <v>42</v>
      </c>
      <c r="G3662" t="s">
        <v>62</v>
      </c>
      <c r="H3662" t="s">
        <v>23</v>
      </c>
      <c r="I3662" t="s">
        <v>91</v>
      </c>
      <c r="J3662" t="s">
        <v>26335</v>
      </c>
      <c r="K3662" t="s">
        <v>37</v>
      </c>
    </row>
    <row r="3663" spans="1:11" x14ac:dyDescent="0.35">
      <c r="A3663">
        <v>8171</v>
      </c>
      <c r="B3663" t="s">
        <v>16016</v>
      </c>
      <c r="C3663">
        <v>26</v>
      </c>
      <c r="D3663" t="s">
        <v>22542</v>
      </c>
      <c r="E3663" t="s">
        <v>14</v>
      </c>
      <c r="F3663" t="s">
        <v>169</v>
      </c>
      <c r="G3663" t="s">
        <v>33</v>
      </c>
      <c r="H3663" t="s">
        <v>34</v>
      </c>
      <c r="I3663" t="s">
        <v>26</v>
      </c>
      <c r="J3663" t="s">
        <v>26336</v>
      </c>
      <c r="K3663" t="s">
        <v>19</v>
      </c>
    </row>
    <row r="3664" spans="1:11" x14ac:dyDescent="0.35">
      <c r="A3664">
        <v>8172</v>
      </c>
      <c r="B3664" t="s">
        <v>22543</v>
      </c>
      <c r="C3664">
        <v>29</v>
      </c>
      <c r="D3664" t="s">
        <v>22544</v>
      </c>
      <c r="E3664" t="s">
        <v>149</v>
      </c>
      <c r="F3664" t="s">
        <v>79</v>
      </c>
      <c r="G3664" t="s">
        <v>24</v>
      </c>
      <c r="H3664" t="s">
        <v>25</v>
      </c>
      <c r="I3664" t="s">
        <v>91</v>
      </c>
      <c r="J3664" t="s">
        <v>26337</v>
      </c>
      <c r="K3664" t="s">
        <v>44</v>
      </c>
    </row>
    <row r="3665" spans="1:11" x14ac:dyDescent="0.35">
      <c r="A3665">
        <v>8173</v>
      </c>
      <c r="B3665" t="s">
        <v>22545</v>
      </c>
      <c r="C3665">
        <v>30</v>
      </c>
      <c r="D3665" t="s">
        <v>22546</v>
      </c>
      <c r="E3665" t="s">
        <v>31</v>
      </c>
      <c r="F3665" t="s">
        <v>67</v>
      </c>
      <c r="G3665" t="s">
        <v>52</v>
      </c>
      <c r="H3665" t="s">
        <v>13</v>
      </c>
      <c r="I3665" t="s">
        <v>26</v>
      </c>
      <c r="J3665" t="s">
        <v>26338</v>
      </c>
      <c r="K3665" t="s">
        <v>28</v>
      </c>
    </row>
    <row r="3666" spans="1:11" x14ac:dyDescent="0.35">
      <c r="A3666">
        <v>8174</v>
      </c>
      <c r="B3666" t="s">
        <v>22547</v>
      </c>
      <c r="C3666">
        <v>29</v>
      </c>
      <c r="D3666" t="s">
        <v>22548</v>
      </c>
      <c r="E3666" t="s">
        <v>79</v>
      </c>
      <c r="F3666" t="s">
        <v>169</v>
      </c>
      <c r="G3666" t="s">
        <v>87</v>
      </c>
      <c r="H3666" t="s">
        <v>79</v>
      </c>
      <c r="I3666" t="s">
        <v>26</v>
      </c>
      <c r="J3666" t="s">
        <v>26339</v>
      </c>
      <c r="K3666" t="s">
        <v>19</v>
      </c>
    </row>
    <row r="3667" spans="1:11" x14ac:dyDescent="0.35">
      <c r="A3667">
        <v>8178</v>
      </c>
      <c r="B3667" t="s">
        <v>22554</v>
      </c>
      <c r="C3667">
        <v>29</v>
      </c>
      <c r="D3667" t="s">
        <v>22555</v>
      </c>
      <c r="E3667" t="s">
        <v>149</v>
      </c>
      <c r="F3667" t="s">
        <v>67</v>
      </c>
      <c r="G3667" t="s">
        <v>33</v>
      </c>
      <c r="H3667" t="s">
        <v>34</v>
      </c>
      <c r="I3667" t="s">
        <v>17</v>
      </c>
      <c r="J3667">
        <f>1-878-663-7596</f>
        <v>-9136</v>
      </c>
      <c r="K3667" t="s">
        <v>76</v>
      </c>
    </row>
    <row r="3668" spans="1:11" x14ac:dyDescent="0.35">
      <c r="A3668">
        <v>8181</v>
      </c>
      <c r="B3668" t="s">
        <v>22560</v>
      </c>
      <c r="C3668">
        <v>29</v>
      </c>
      <c r="D3668" t="s">
        <v>22561</v>
      </c>
      <c r="E3668" t="s">
        <v>23</v>
      </c>
      <c r="F3668" t="s">
        <v>201</v>
      </c>
      <c r="G3668" t="s">
        <v>62</v>
      </c>
      <c r="H3668" t="s">
        <v>23</v>
      </c>
      <c r="I3668" t="s">
        <v>35</v>
      </c>
      <c r="J3668" t="s">
        <v>26340</v>
      </c>
      <c r="K3668" t="s">
        <v>76</v>
      </c>
    </row>
    <row r="3669" spans="1:11" x14ac:dyDescent="0.35">
      <c r="A3669">
        <v>8186</v>
      </c>
      <c r="B3669" t="s">
        <v>22570</v>
      </c>
      <c r="C3669">
        <v>29</v>
      </c>
      <c r="D3669" t="s">
        <v>22571</v>
      </c>
      <c r="E3669" t="s">
        <v>23</v>
      </c>
      <c r="F3669" t="s">
        <v>13</v>
      </c>
      <c r="G3669" t="s">
        <v>120</v>
      </c>
      <c r="H3669" t="s">
        <v>57</v>
      </c>
      <c r="I3669" t="s">
        <v>35</v>
      </c>
      <c r="J3669" t="s">
        <v>26341</v>
      </c>
      <c r="K3669" t="s">
        <v>37</v>
      </c>
    </row>
    <row r="3670" spans="1:11" x14ac:dyDescent="0.35">
      <c r="A3670">
        <v>8187</v>
      </c>
      <c r="B3670" t="s">
        <v>22572</v>
      </c>
      <c r="C3670">
        <v>29</v>
      </c>
      <c r="D3670" t="s">
        <v>22573</v>
      </c>
      <c r="E3670" t="s">
        <v>25</v>
      </c>
      <c r="F3670" t="s">
        <v>22</v>
      </c>
      <c r="G3670" t="s">
        <v>87</v>
      </c>
      <c r="H3670" t="s">
        <v>79</v>
      </c>
      <c r="I3670" t="s">
        <v>48</v>
      </c>
      <c r="J3670" t="s">
        <v>26342</v>
      </c>
      <c r="K3670" t="s">
        <v>44</v>
      </c>
    </row>
    <row r="3671" spans="1:11" x14ac:dyDescent="0.35">
      <c r="A3671">
        <v>8188</v>
      </c>
      <c r="B3671" t="s">
        <v>22574</v>
      </c>
      <c r="C3671">
        <v>26</v>
      </c>
      <c r="D3671" t="s">
        <v>22575</v>
      </c>
      <c r="E3671" t="s">
        <v>14</v>
      </c>
      <c r="F3671" t="s">
        <v>40</v>
      </c>
      <c r="G3671" t="s">
        <v>41</v>
      </c>
      <c r="H3671" t="s">
        <v>42</v>
      </c>
      <c r="I3671" t="s">
        <v>170</v>
      </c>
      <c r="J3671">
        <f>1-645-575-3552</f>
        <v>-4771</v>
      </c>
      <c r="K3671" t="s">
        <v>19</v>
      </c>
    </row>
    <row r="3672" spans="1:11" x14ac:dyDescent="0.35">
      <c r="A3672">
        <v>8189</v>
      </c>
      <c r="B3672" t="s">
        <v>22576</v>
      </c>
      <c r="C3672">
        <v>29</v>
      </c>
      <c r="D3672" t="s">
        <v>22577</v>
      </c>
      <c r="E3672" t="s">
        <v>201</v>
      </c>
      <c r="F3672" t="s">
        <v>79</v>
      </c>
      <c r="G3672" t="s">
        <v>41</v>
      </c>
      <c r="H3672" t="s">
        <v>42</v>
      </c>
      <c r="I3672" t="s">
        <v>88</v>
      </c>
      <c r="J3672" t="s">
        <v>26343</v>
      </c>
      <c r="K3672" t="s">
        <v>28</v>
      </c>
    </row>
    <row r="3673" spans="1:11" x14ac:dyDescent="0.35">
      <c r="A3673">
        <v>8190</v>
      </c>
      <c r="B3673" t="s">
        <v>22578</v>
      </c>
      <c r="C3673">
        <v>30</v>
      </c>
      <c r="D3673" t="s">
        <v>22579</v>
      </c>
      <c r="E3673" t="s">
        <v>149</v>
      </c>
      <c r="F3673" t="s">
        <v>13</v>
      </c>
      <c r="G3673" t="s">
        <v>24</v>
      </c>
      <c r="H3673" t="s">
        <v>25</v>
      </c>
      <c r="I3673" t="s">
        <v>146</v>
      </c>
      <c r="J3673" t="s">
        <v>26344</v>
      </c>
      <c r="K3673" t="s">
        <v>19</v>
      </c>
    </row>
    <row r="3674" spans="1:11" x14ac:dyDescent="0.35">
      <c r="A3674">
        <v>8191</v>
      </c>
      <c r="B3674" t="s">
        <v>22580</v>
      </c>
      <c r="C3674">
        <v>30</v>
      </c>
      <c r="D3674" t="s">
        <v>22581</v>
      </c>
      <c r="E3674" t="s">
        <v>42</v>
      </c>
      <c r="F3674" t="s">
        <v>23</v>
      </c>
      <c r="G3674" t="s">
        <v>62</v>
      </c>
      <c r="H3674" t="s">
        <v>23</v>
      </c>
      <c r="I3674" t="s">
        <v>170</v>
      </c>
      <c r="J3674" t="s">
        <v>26345</v>
      </c>
      <c r="K3674" t="s">
        <v>19</v>
      </c>
    </row>
    <row r="3675" spans="1:11" x14ac:dyDescent="0.35">
      <c r="A3675">
        <v>8196</v>
      </c>
      <c r="B3675" t="s">
        <v>22590</v>
      </c>
      <c r="C3675">
        <v>30</v>
      </c>
      <c r="D3675" t="s">
        <v>22591</v>
      </c>
      <c r="E3675" t="s">
        <v>14</v>
      </c>
      <c r="F3675" t="s">
        <v>101</v>
      </c>
      <c r="G3675" t="s">
        <v>24</v>
      </c>
      <c r="H3675" t="s">
        <v>25</v>
      </c>
      <c r="I3675" t="s">
        <v>58</v>
      </c>
      <c r="J3675" t="s">
        <v>26346</v>
      </c>
      <c r="K3675" t="s">
        <v>44</v>
      </c>
    </row>
    <row r="3676" spans="1:11" x14ac:dyDescent="0.35">
      <c r="A3676">
        <v>8200</v>
      </c>
      <c r="B3676" t="s">
        <v>22598</v>
      </c>
      <c r="C3676">
        <v>26</v>
      </c>
      <c r="D3676" t="s">
        <v>22599</v>
      </c>
      <c r="E3676" t="s">
        <v>42</v>
      </c>
      <c r="F3676" t="s">
        <v>31</v>
      </c>
      <c r="G3676" t="s">
        <v>41</v>
      </c>
      <c r="H3676" t="s">
        <v>42</v>
      </c>
      <c r="I3676" t="s">
        <v>58</v>
      </c>
      <c r="J3676" t="s">
        <v>26347</v>
      </c>
      <c r="K3676" t="s">
        <v>44</v>
      </c>
    </row>
    <row r="3677" spans="1:11" x14ac:dyDescent="0.35">
      <c r="A3677">
        <v>8201</v>
      </c>
      <c r="B3677" t="s">
        <v>22600</v>
      </c>
      <c r="C3677">
        <v>29</v>
      </c>
      <c r="D3677" t="s">
        <v>22601</v>
      </c>
      <c r="E3677" t="s">
        <v>101</v>
      </c>
      <c r="F3677" t="s">
        <v>34</v>
      </c>
      <c r="G3677" t="s">
        <v>62</v>
      </c>
      <c r="H3677" t="s">
        <v>23</v>
      </c>
      <c r="I3677" t="s">
        <v>146</v>
      </c>
      <c r="J3677" t="s">
        <v>26348</v>
      </c>
      <c r="K3677" t="s">
        <v>19</v>
      </c>
    </row>
    <row r="3678" spans="1:11" x14ac:dyDescent="0.35">
      <c r="A3678">
        <v>8207</v>
      </c>
      <c r="B3678" t="s">
        <v>22612</v>
      </c>
      <c r="C3678">
        <v>30</v>
      </c>
      <c r="D3678" t="s">
        <v>22613</v>
      </c>
      <c r="E3678" t="s">
        <v>67</v>
      </c>
      <c r="F3678" t="s">
        <v>79</v>
      </c>
      <c r="G3678" t="s">
        <v>33</v>
      </c>
      <c r="H3678" t="s">
        <v>34</v>
      </c>
      <c r="I3678" t="s">
        <v>68</v>
      </c>
      <c r="J3678" t="s">
        <v>26349</v>
      </c>
      <c r="K3678" t="s">
        <v>28</v>
      </c>
    </row>
    <row r="3679" spans="1:11" x14ac:dyDescent="0.35">
      <c r="A3679">
        <v>8210</v>
      </c>
      <c r="B3679" t="s">
        <v>22618</v>
      </c>
      <c r="C3679">
        <v>26</v>
      </c>
      <c r="D3679" t="s">
        <v>22619</v>
      </c>
      <c r="E3679" t="s">
        <v>201</v>
      </c>
      <c r="F3679" t="s">
        <v>34</v>
      </c>
      <c r="G3679" t="s">
        <v>62</v>
      </c>
      <c r="H3679" t="s">
        <v>23</v>
      </c>
      <c r="I3679" t="s">
        <v>102</v>
      </c>
      <c r="J3679" t="s">
        <v>26350</v>
      </c>
      <c r="K3679" t="s">
        <v>37</v>
      </c>
    </row>
    <row r="3680" spans="1:11" x14ac:dyDescent="0.35">
      <c r="A3680">
        <v>8212</v>
      </c>
      <c r="B3680" t="s">
        <v>22622</v>
      </c>
      <c r="C3680">
        <v>26</v>
      </c>
      <c r="D3680" t="s">
        <v>22623</v>
      </c>
      <c r="E3680" t="s">
        <v>13</v>
      </c>
      <c r="F3680" t="s">
        <v>16</v>
      </c>
      <c r="G3680" t="s">
        <v>41</v>
      </c>
      <c r="H3680" t="s">
        <v>42</v>
      </c>
      <c r="I3680" t="s">
        <v>58</v>
      </c>
      <c r="J3680">
        <f>1-235-571-3141</f>
        <v>-3946</v>
      </c>
      <c r="K3680" t="s">
        <v>37</v>
      </c>
    </row>
    <row r="3681" spans="1:11" x14ac:dyDescent="0.35">
      <c r="A3681">
        <v>8213</v>
      </c>
      <c r="B3681" t="s">
        <v>10851</v>
      </c>
      <c r="C3681">
        <v>30</v>
      </c>
      <c r="D3681" t="s">
        <v>22624</v>
      </c>
      <c r="E3681" t="s">
        <v>133</v>
      </c>
      <c r="F3681" t="s">
        <v>79</v>
      </c>
      <c r="G3681" t="s">
        <v>33</v>
      </c>
      <c r="H3681" t="s">
        <v>34</v>
      </c>
      <c r="I3681" t="s">
        <v>102</v>
      </c>
      <c r="J3681">
        <f>1-483-89-3464</f>
        <v>-4035</v>
      </c>
      <c r="K3681" t="s">
        <v>28</v>
      </c>
    </row>
    <row r="3682" spans="1:11" x14ac:dyDescent="0.35">
      <c r="A3682">
        <v>8220</v>
      </c>
      <c r="B3682" t="s">
        <v>22636</v>
      </c>
      <c r="C3682">
        <v>29</v>
      </c>
      <c r="D3682" t="s">
        <v>22637</v>
      </c>
      <c r="E3682" t="s">
        <v>34</v>
      </c>
      <c r="F3682" t="s">
        <v>25</v>
      </c>
      <c r="G3682" t="s">
        <v>15</v>
      </c>
      <c r="H3682" t="s">
        <v>16</v>
      </c>
      <c r="I3682" t="s">
        <v>48</v>
      </c>
      <c r="J3682" t="s">
        <v>26351</v>
      </c>
      <c r="K3682" t="s">
        <v>19</v>
      </c>
    </row>
    <row r="3683" spans="1:11" x14ac:dyDescent="0.35">
      <c r="A3683">
        <v>8224</v>
      </c>
      <c r="B3683" t="s">
        <v>22644</v>
      </c>
      <c r="C3683">
        <v>27</v>
      </c>
      <c r="D3683" t="s">
        <v>22645</v>
      </c>
      <c r="E3683" t="s">
        <v>13</v>
      </c>
      <c r="F3683" t="s">
        <v>133</v>
      </c>
      <c r="G3683" t="s">
        <v>15</v>
      </c>
      <c r="H3683" t="s">
        <v>16</v>
      </c>
      <c r="I3683" t="s">
        <v>26</v>
      </c>
      <c r="J3683" t="s">
        <v>26352</v>
      </c>
      <c r="K3683" t="s">
        <v>28</v>
      </c>
    </row>
    <row r="3684" spans="1:11" x14ac:dyDescent="0.35">
      <c r="A3684">
        <v>8226</v>
      </c>
      <c r="B3684" t="s">
        <v>22648</v>
      </c>
      <c r="C3684">
        <v>30</v>
      </c>
      <c r="D3684" t="s">
        <v>22649</v>
      </c>
      <c r="E3684" t="s">
        <v>133</v>
      </c>
      <c r="F3684" t="s">
        <v>34</v>
      </c>
      <c r="G3684" t="s">
        <v>80</v>
      </c>
      <c r="H3684" t="s">
        <v>32</v>
      </c>
      <c r="I3684" t="s">
        <v>53</v>
      </c>
      <c r="J3684">
        <v>4164339144</v>
      </c>
      <c r="K3684" t="s">
        <v>37</v>
      </c>
    </row>
    <row r="3685" spans="1:11" x14ac:dyDescent="0.35">
      <c r="A3685">
        <v>8229</v>
      </c>
      <c r="B3685" t="s">
        <v>22654</v>
      </c>
      <c r="C3685">
        <v>27</v>
      </c>
      <c r="D3685" t="s">
        <v>22655</v>
      </c>
      <c r="E3685" t="s">
        <v>23</v>
      </c>
      <c r="F3685" t="s">
        <v>14</v>
      </c>
      <c r="G3685" t="s">
        <v>47</v>
      </c>
      <c r="H3685" t="s">
        <v>31</v>
      </c>
      <c r="I3685" t="s">
        <v>68</v>
      </c>
      <c r="J3685" t="s">
        <v>26353</v>
      </c>
      <c r="K3685" t="s">
        <v>19</v>
      </c>
    </row>
    <row r="3686" spans="1:11" x14ac:dyDescent="0.35">
      <c r="A3686">
        <v>8230</v>
      </c>
      <c r="B3686" t="s">
        <v>22656</v>
      </c>
      <c r="C3686">
        <v>26</v>
      </c>
      <c r="D3686" t="s">
        <v>22657</v>
      </c>
      <c r="E3686" t="s">
        <v>149</v>
      </c>
      <c r="F3686" t="s">
        <v>23</v>
      </c>
      <c r="G3686" t="s">
        <v>120</v>
      </c>
      <c r="H3686" t="s">
        <v>57</v>
      </c>
      <c r="I3686" t="s">
        <v>146</v>
      </c>
      <c r="J3686" t="s">
        <v>26354</v>
      </c>
      <c r="K3686" t="s">
        <v>19</v>
      </c>
    </row>
    <row r="3687" spans="1:11" x14ac:dyDescent="0.35">
      <c r="A3687">
        <v>8233</v>
      </c>
      <c r="B3687" t="s">
        <v>22662</v>
      </c>
      <c r="C3687">
        <v>30</v>
      </c>
      <c r="D3687" t="s">
        <v>22663</v>
      </c>
      <c r="E3687" t="s">
        <v>22</v>
      </c>
      <c r="F3687" t="s">
        <v>201</v>
      </c>
      <c r="G3687" t="s">
        <v>120</v>
      </c>
      <c r="H3687" t="s">
        <v>57</v>
      </c>
      <c r="I3687" t="s">
        <v>146</v>
      </c>
      <c r="J3687" t="s">
        <v>26355</v>
      </c>
      <c r="K3687" t="s">
        <v>37</v>
      </c>
    </row>
    <row r="3688" spans="1:11" x14ac:dyDescent="0.35">
      <c r="A3688">
        <v>8235</v>
      </c>
      <c r="B3688" t="s">
        <v>22665</v>
      </c>
      <c r="C3688">
        <v>29</v>
      </c>
      <c r="D3688" t="s">
        <v>22666</v>
      </c>
      <c r="E3688" t="s">
        <v>25</v>
      </c>
      <c r="F3688" t="s">
        <v>57</v>
      </c>
      <c r="G3688" t="s">
        <v>33</v>
      </c>
      <c r="H3688" t="s">
        <v>34</v>
      </c>
      <c r="I3688" t="s">
        <v>53</v>
      </c>
      <c r="J3688" t="s">
        <v>26356</v>
      </c>
      <c r="K3688" t="s">
        <v>28</v>
      </c>
    </row>
    <row r="3689" spans="1:11" x14ac:dyDescent="0.35">
      <c r="A3689">
        <v>8237</v>
      </c>
      <c r="B3689" t="s">
        <v>22669</v>
      </c>
      <c r="C3689">
        <v>29</v>
      </c>
      <c r="D3689" t="s">
        <v>22670</v>
      </c>
      <c r="E3689" t="s">
        <v>177</v>
      </c>
      <c r="F3689" t="s">
        <v>16</v>
      </c>
      <c r="G3689" t="s">
        <v>62</v>
      </c>
      <c r="H3689" t="s">
        <v>23</v>
      </c>
      <c r="I3689" t="s">
        <v>88</v>
      </c>
      <c r="J3689" t="s">
        <v>26357</v>
      </c>
      <c r="K3689" t="s">
        <v>37</v>
      </c>
    </row>
    <row r="3690" spans="1:11" x14ac:dyDescent="0.35">
      <c r="A3690">
        <v>8239</v>
      </c>
      <c r="B3690" t="s">
        <v>22673</v>
      </c>
      <c r="C3690">
        <v>29</v>
      </c>
      <c r="D3690" t="s">
        <v>22674</v>
      </c>
      <c r="E3690" t="s">
        <v>40</v>
      </c>
      <c r="F3690" t="s">
        <v>42</v>
      </c>
      <c r="G3690" t="s">
        <v>120</v>
      </c>
      <c r="H3690" t="s">
        <v>57</v>
      </c>
      <c r="I3690" t="s">
        <v>170</v>
      </c>
      <c r="J3690" t="s">
        <v>26358</v>
      </c>
      <c r="K3690" t="s">
        <v>28</v>
      </c>
    </row>
    <row r="3691" spans="1:11" x14ac:dyDescent="0.35">
      <c r="A3691">
        <v>8240</v>
      </c>
      <c r="B3691" t="s">
        <v>22675</v>
      </c>
      <c r="C3691">
        <v>30</v>
      </c>
      <c r="D3691" t="s">
        <v>22676</v>
      </c>
      <c r="E3691" t="s">
        <v>201</v>
      </c>
      <c r="F3691" t="s">
        <v>177</v>
      </c>
      <c r="G3691" t="s">
        <v>41</v>
      </c>
      <c r="H3691" t="s">
        <v>42</v>
      </c>
      <c r="I3691" t="s">
        <v>48</v>
      </c>
      <c r="J3691" t="s">
        <v>26359</v>
      </c>
      <c r="K3691" t="s">
        <v>44</v>
      </c>
    </row>
    <row r="3692" spans="1:11" x14ac:dyDescent="0.35">
      <c r="A3692">
        <v>8241</v>
      </c>
      <c r="B3692" t="s">
        <v>22677</v>
      </c>
      <c r="C3692">
        <v>28</v>
      </c>
      <c r="D3692" t="s">
        <v>22678</v>
      </c>
      <c r="E3692" t="s">
        <v>13</v>
      </c>
      <c r="F3692" t="s">
        <v>25</v>
      </c>
      <c r="G3692" t="s">
        <v>62</v>
      </c>
      <c r="H3692" t="s">
        <v>23</v>
      </c>
      <c r="I3692" t="s">
        <v>116</v>
      </c>
      <c r="J3692" t="s">
        <v>26360</v>
      </c>
      <c r="K3692" t="s">
        <v>28</v>
      </c>
    </row>
    <row r="3693" spans="1:11" x14ac:dyDescent="0.35">
      <c r="A3693">
        <v>8245</v>
      </c>
      <c r="B3693" t="s">
        <v>22685</v>
      </c>
      <c r="C3693">
        <v>30</v>
      </c>
      <c r="D3693" t="s">
        <v>22686</v>
      </c>
      <c r="E3693" t="s">
        <v>149</v>
      </c>
      <c r="F3693" t="s">
        <v>42</v>
      </c>
      <c r="G3693" t="s">
        <v>41</v>
      </c>
      <c r="H3693" t="s">
        <v>42</v>
      </c>
      <c r="I3693" t="s">
        <v>91</v>
      </c>
      <c r="J3693" t="s">
        <v>26361</v>
      </c>
      <c r="K3693" t="s">
        <v>76</v>
      </c>
    </row>
    <row r="3694" spans="1:11" x14ac:dyDescent="0.35">
      <c r="A3694">
        <v>8246</v>
      </c>
      <c r="B3694" t="s">
        <v>22687</v>
      </c>
      <c r="C3694">
        <v>27</v>
      </c>
      <c r="D3694" t="s">
        <v>22688</v>
      </c>
      <c r="E3694" t="s">
        <v>57</v>
      </c>
      <c r="F3694" t="s">
        <v>57</v>
      </c>
      <c r="G3694" t="s">
        <v>87</v>
      </c>
      <c r="H3694" t="s">
        <v>79</v>
      </c>
      <c r="I3694" t="s">
        <v>170</v>
      </c>
      <c r="J3694" t="s">
        <v>26362</v>
      </c>
      <c r="K3694" t="s">
        <v>44</v>
      </c>
    </row>
    <row r="3695" spans="1:11" x14ac:dyDescent="0.35">
      <c r="A3695">
        <v>8248</v>
      </c>
      <c r="B3695" t="s">
        <v>22691</v>
      </c>
      <c r="C3695">
        <v>29</v>
      </c>
      <c r="D3695" t="s">
        <v>22692</v>
      </c>
      <c r="E3695" t="s">
        <v>25</v>
      </c>
      <c r="F3695" t="s">
        <v>201</v>
      </c>
      <c r="G3695" t="s">
        <v>33</v>
      </c>
      <c r="H3695" t="s">
        <v>34</v>
      </c>
      <c r="I3695" t="s">
        <v>68</v>
      </c>
      <c r="J3695" t="s">
        <v>26363</v>
      </c>
      <c r="K3695" t="s">
        <v>19</v>
      </c>
    </row>
    <row r="3696" spans="1:11" x14ac:dyDescent="0.35">
      <c r="A3696">
        <v>8249</v>
      </c>
      <c r="B3696" t="s">
        <v>22693</v>
      </c>
      <c r="C3696">
        <v>30</v>
      </c>
      <c r="D3696" t="s">
        <v>22694</v>
      </c>
      <c r="E3696" t="s">
        <v>42</v>
      </c>
      <c r="F3696" t="s">
        <v>42</v>
      </c>
      <c r="G3696" t="s">
        <v>62</v>
      </c>
      <c r="H3696" t="s">
        <v>23</v>
      </c>
      <c r="I3696" t="s">
        <v>26</v>
      </c>
      <c r="J3696" t="s">
        <v>26364</v>
      </c>
      <c r="K3696" t="s">
        <v>76</v>
      </c>
    </row>
    <row r="3697" spans="1:11" x14ac:dyDescent="0.35">
      <c r="A3697">
        <v>8250</v>
      </c>
      <c r="B3697" t="s">
        <v>22695</v>
      </c>
      <c r="C3697">
        <v>29</v>
      </c>
      <c r="D3697" t="s">
        <v>22696</v>
      </c>
      <c r="E3697" t="s">
        <v>16</v>
      </c>
      <c r="F3697" t="s">
        <v>34</v>
      </c>
      <c r="G3697" t="s">
        <v>62</v>
      </c>
      <c r="H3697" t="s">
        <v>23</v>
      </c>
      <c r="I3697" t="s">
        <v>58</v>
      </c>
      <c r="J3697" t="s">
        <v>26365</v>
      </c>
      <c r="K3697" t="s">
        <v>44</v>
      </c>
    </row>
    <row r="3698" spans="1:11" x14ac:dyDescent="0.35">
      <c r="A3698">
        <v>8252</v>
      </c>
      <c r="B3698" t="s">
        <v>22699</v>
      </c>
      <c r="C3698">
        <v>29</v>
      </c>
      <c r="D3698" t="s">
        <v>22700</v>
      </c>
      <c r="E3698" t="s">
        <v>25</v>
      </c>
      <c r="F3698" t="s">
        <v>149</v>
      </c>
      <c r="G3698" t="s">
        <v>15</v>
      </c>
      <c r="H3698" t="s">
        <v>16</v>
      </c>
      <c r="I3698" t="s">
        <v>48</v>
      </c>
      <c r="J3698" t="s">
        <v>26366</v>
      </c>
      <c r="K3698" t="s">
        <v>76</v>
      </c>
    </row>
    <row r="3699" spans="1:11" x14ac:dyDescent="0.35">
      <c r="A3699">
        <v>8253</v>
      </c>
      <c r="B3699" t="s">
        <v>22701</v>
      </c>
      <c r="C3699">
        <v>26</v>
      </c>
      <c r="D3699" t="s">
        <v>22702</v>
      </c>
      <c r="E3699" t="s">
        <v>34</v>
      </c>
      <c r="F3699" t="s">
        <v>34</v>
      </c>
      <c r="G3699" t="s">
        <v>24</v>
      </c>
      <c r="H3699" t="s">
        <v>25</v>
      </c>
      <c r="I3699" t="s">
        <v>91</v>
      </c>
      <c r="J3699" t="s">
        <v>26367</v>
      </c>
      <c r="K3699" t="s">
        <v>28</v>
      </c>
    </row>
    <row r="3700" spans="1:11" x14ac:dyDescent="0.35">
      <c r="A3700">
        <v>8254</v>
      </c>
      <c r="B3700" t="s">
        <v>22703</v>
      </c>
      <c r="C3700">
        <v>28</v>
      </c>
      <c r="D3700" t="s">
        <v>22704</v>
      </c>
      <c r="E3700" t="s">
        <v>14</v>
      </c>
      <c r="F3700" t="s">
        <v>101</v>
      </c>
      <c r="G3700" t="s">
        <v>62</v>
      </c>
      <c r="H3700" t="s">
        <v>23</v>
      </c>
      <c r="I3700" t="s">
        <v>170</v>
      </c>
      <c r="J3700" t="s">
        <v>26368</v>
      </c>
      <c r="K3700" t="s">
        <v>37</v>
      </c>
    </row>
    <row r="3701" spans="1:11" x14ac:dyDescent="0.35">
      <c r="A3701">
        <v>8260</v>
      </c>
      <c r="B3701" t="s">
        <v>22714</v>
      </c>
      <c r="C3701">
        <v>26</v>
      </c>
      <c r="D3701" t="s">
        <v>22715</v>
      </c>
      <c r="E3701" t="s">
        <v>34</v>
      </c>
      <c r="F3701" t="s">
        <v>40</v>
      </c>
      <c r="G3701" t="s">
        <v>24</v>
      </c>
      <c r="H3701" t="s">
        <v>25</v>
      </c>
      <c r="I3701" t="s">
        <v>153</v>
      </c>
      <c r="J3701" t="s">
        <v>26369</v>
      </c>
      <c r="K3701" t="s">
        <v>76</v>
      </c>
    </row>
    <row r="3702" spans="1:11" x14ac:dyDescent="0.35">
      <c r="A3702">
        <v>8261</v>
      </c>
      <c r="B3702" t="s">
        <v>22716</v>
      </c>
      <c r="C3702">
        <v>28</v>
      </c>
      <c r="D3702" t="s">
        <v>22717</v>
      </c>
      <c r="E3702" t="s">
        <v>32</v>
      </c>
      <c r="F3702" t="s">
        <v>169</v>
      </c>
      <c r="G3702" t="s">
        <v>87</v>
      </c>
      <c r="H3702" t="s">
        <v>79</v>
      </c>
      <c r="I3702" t="s">
        <v>102</v>
      </c>
      <c r="J3702" t="s">
        <v>26370</v>
      </c>
      <c r="K3702" t="s">
        <v>76</v>
      </c>
    </row>
    <row r="3703" spans="1:11" x14ac:dyDescent="0.35">
      <c r="A3703">
        <v>8263</v>
      </c>
      <c r="B3703" t="s">
        <v>22720</v>
      </c>
      <c r="C3703">
        <v>27</v>
      </c>
      <c r="D3703" t="s">
        <v>22721</v>
      </c>
      <c r="E3703" t="s">
        <v>149</v>
      </c>
      <c r="F3703" t="s">
        <v>25</v>
      </c>
      <c r="G3703" t="s">
        <v>62</v>
      </c>
      <c r="H3703" t="s">
        <v>23</v>
      </c>
      <c r="I3703" t="s">
        <v>26</v>
      </c>
      <c r="J3703" t="s">
        <v>26371</v>
      </c>
      <c r="K3703" t="s">
        <v>37</v>
      </c>
    </row>
    <row r="3704" spans="1:11" x14ac:dyDescent="0.35">
      <c r="A3704">
        <v>8267</v>
      </c>
      <c r="B3704" t="s">
        <v>22728</v>
      </c>
      <c r="C3704">
        <v>30</v>
      </c>
      <c r="D3704" t="s">
        <v>22729</v>
      </c>
      <c r="E3704" t="s">
        <v>42</v>
      </c>
      <c r="F3704" t="s">
        <v>23</v>
      </c>
      <c r="G3704" t="s">
        <v>15</v>
      </c>
      <c r="H3704" t="s">
        <v>16</v>
      </c>
      <c r="I3704" t="s">
        <v>48</v>
      </c>
      <c r="J3704" t="s">
        <v>26372</v>
      </c>
      <c r="K3704" t="s">
        <v>44</v>
      </c>
    </row>
    <row r="3705" spans="1:11" x14ac:dyDescent="0.35">
      <c r="A3705">
        <v>8268</v>
      </c>
      <c r="B3705" t="s">
        <v>22730</v>
      </c>
      <c r="C3705">
        <v>26</v>
      </c>
      <c r="D3705" t="s">
        <v>22731</v>
      </c>
      <c r="E3705" t="s">
        <v>13</v>
      </c>
      <c r="F3705" t="s">
        <v>169</v>
      </c>
      <c r="G3705" t="s">
        <v>120</v>
      </c>
      <c r="H3705" t="s">
        <v>57</v>
      </c>
      <c r="I3705" t="s">
        <v>17</v>
      </c>
      <c r="J3705" t="s">
        <v>26373</v>
      </c>
      <c r="K3705" t="s">
        <v>28</v>
      </c>
    </row>
    <row r="3706" spans="1:11" x14ac:dyDescent="0.35">
      <c r="A3706">
        <v>8269</v>
      </c>
      <c r="B3706" t="s">
        <v>22732</v>
      </c>
      <c r="C3706">
        <v>28</v>
      </c>
      <c r="D3706" t="s">
        <v>22733</v>
      </c>
      <c r="E3706" t="s">
        <v>14</v>
      </c>
      <c r="F3706" t="s">
        <v>25</v>
      </c>
      <c r="G3706" t="s">
        <v>80</v>
      </c>
      <c r="H3706" t="s">
        <v>32</v>
      </c>
      <c r="I3706" t="s">
        <v>53</v>
      </c>
      <c r="J3706" t="s">
        <v>26374</v>
      </c>
      <c r="K3706" t="s">
        <v>37</v>
      </c>
    </row>
    <row r="3707" spans="1:11" x14ac:dyDescent="0.35">
      <c r="A3707">
        <v>8270</v>
      </c>
      <c r="B3707" t="s">
        <v>22734</v>
      </c>
      <c r="C3707">
        <v>28</v>
      </c>
      <c r="D3707" t="s">
        <v>22735</v>
      </c>
      <c r="E3707" t="s">
        <v>57</v>
      </c>
      <c r="F3707" t="s">
        <v>67</v>
      </c>
      <c r="G3707" t="s">
        <v>52</v>
      </c>
      <c r="H3707" t="s">
        <v>13</v>
      </c>
      <c r="I3707" t="s">
        <v>170</v>
      </c>
      <c r="J3707" t="s">
        <v>26375</v>
      </c>
      <c r="K3707" t="s">
        <v>76</v>
      </c>
    </row>
    <row r="3708" spans="1:11" x14ac:dyDescent="0.35">
      <c r="A3708">
        <v>8275</v>
      </c>
      <c r="B3708" t="s">
        <v>22744</v>
      </c>
      <c r="C3708">
        <v>27</v>
      </c>
      <c r="D3708" t="s">
        <v>22745</v>
      </c>
      <c r="E3708" t="s">
        <v>23</v>
      </c>
      <c r="F3708" t="s">
        <v>14</v>
      </c>
      <c r="G3708" t="s">
        <v>24</v>
      </c>
      <c r="H3708" t="s">
        <v>25</v>
      </c>
      <c r="I3708" t="s">
        <v>91</v>
      </c>
      <c r="J3708" t="s">
        <v>26376</v>
      </c>
      <c r="K3708" t="s">
        <v>44</v>
      </c>
    </row>
    <row r="3709" spans="1:11" x14ac:dyDescent="0.35">
      <c r="A3709">
        <v>8276</v>
      </c>
      <c r="B3709" t="s">
        <v>22746</v>
      </c>
      <c r="C3709">
        <v>30</v>
      </c>
      <c r="D3709" t="s">
        <v>22747</v>
      </c>
      <c r="E3709" t="s">
        <v>101</v>
      </c>
      <c r="F3709" t="s">
        <v>34</v>
      </c>
      <c r="G3709" t="s">
        <v>33</v>
      </c>
      <c r="H3709" t="s">
        <v>34</v>
      </c>
      <c r="I3709" t="s">
        <v>116</v>
      </c>
      <c r="J3709" t="s">
        <v>26377</v>
      </c>
      <c r="K3709" t="s">
        <v>28</v>
      </c>
    </row>
    <row r="3710" spans="1:11" x14ac:dyDescent="0.35">
      <c r="A3710">
        <v>8277</v>
      </c>
      <c r="B3710" t="s">
        <v>22748</v>
      </c>
      <c r="C3710">
        <v>29</v>
      </c>
      <c r="D3710" t="s">
        <v>22749</v>
      </c>
      <c r="E3710" t="s">
        <v>42</v>
      </c>
      <c r="F3710" t="s">
        <v>22</v>
      </c>
      <c r="G3710" t="s">
        <v>80</v>
      </c>
      <c r="H3710" t="s">
        <v>32</v>
      </c>
      <c r="I3710" t="s">
        <v>153</v>
      </c>
      <c r="J3710" t="s">
        <v>26378</v>
      </c>
      <c r="K3710" t="s">
        <v>28</v>
      </c>
    </row>
    <row r="3711" spans="1:11" x14ac:dyDescent="0.35">
      <c r="A3711">
        <v>8279</v>
      </c>
      <c r="B3711" t="s">
        <v>5240</v>
      </c>
      <c r="C3711">
        <v>27</v>
      </c>
      <c r="D3711" t="s">
        <v>22752</v>
      </c>
      <c r="E3711" t="s">
        <v>31</v>
      </c>
      <c r="F3711" t="s">
        <v>67</v>
      </c>
      <c r="G3711" t="s">
        <v>80</v>
      </c>
      <c r="H3711" t="s">
        <v>32</v>
      </c>
      <c r="I3711" t="s">
        <v>53</v>
      </c>
      <c r="J3711" t="s">
        <v>26379</v>
      </c>
      <c r="K3711" t="s">
        <v>28</v>
      </c>
    </row>
    <row r="3712" spans="1:11" x14ac:dyDescent="0.35">
      <c r="A3712">
        <v>8280</v>
      </c>
      <c r="B3712" t="s">
        <v>22753</v>
      </c>
      <c r="C3712">
        <v>27</v>
      </c>
      <c r="D3712" t="s">
        <v>22754</v>
      </c>
      <c r="E3712" t="s">
        <v>42</v>
      </c>
      <c r="F3712" t="s">
        <v>169</v>
      </c>
      <c r="G3712" t="s">
        <v>52</v>
      </c>
      <c r="H3712" t="s">
        <v>13</v>
      </c>
      <c r="I3712" t="s">
        <v>116</v>
      </c>
      <c r="J3712" t="s">
        <v>26380</v>
      </c>
      <c r="K3712" t="s">
        <v>76</v>
      </c>
    </row>
    <row r="3713" spans="1:11" x14ac:dyDescent="0.35">
      <c r="A3713">
        <v>8281</v>
      </c>
      <c r="B3713" t="s">
        <v>22755</v>
      </c>
      <c r="C3713">
        <v>28</v>
      </c>
      <c r="D3713" t="s">
        <v>22756</v>
      </c>
      <c r="E3713" t="s">
        <v>32</v>
      </c>
      <c r="F3713" t="s">
        <v>67</v>
      </c>
      <c r="G3713" t="s">
        <v>62</v>
      </c>
      <c r="H3713" t="s">
        <v>23</v>
      </c>
      <c r="I3713" t="s">
        <v>91</v>
      </c>
      <c r="J3713" t="s">
        <v>26381</v>
      </c>
      <c r="K3713" t="s">
        <v>76</v>
      </c>
    </row>
    <row r="3714" spans="1:11" x14ac:dyDescent="0.35">
      <c r="A3714">
        <v>8285</v>
      </c>
      <c r="B3714" t="s">
        <v>22763</v>
      </c>
      <c r="C3714">
        <v>27</v>
      </c>
      <c r="D3714" t="s">
        <v>22764</v>
      </c>
      <c r="E3714" t="s">
        <v>133</v>
      </c>
      <c r="F3714" t="s">
        <v>67</v>
      </c>
      <c r="G3714" t="s">
        <v>80</v>
      </c>
      <c r="H3714" t="s">
        <v>32</v>
      </c>
      <c r="I3714" t="s">
        <v>153</v>
      </c>
      <c r="J3714" t="s">
        <v>26382</v>
      </c>
      <c r="K3714" t="s">
        <v>76</v>
      </c>
    </row>
    <row r="3715" spans="1:11" x14ac:dyDescent="0.35">
      <c r="A3715">
        <v>8286</v>
      </c>
      <c r="B3715" t="s">
        <v>22765</v>
      </c>
      <c r="C3715">
        <v>29</v>
      </c>
      <c r="D3715" t="s">
        <v>22766</v>
      </c>
      <c r="E3715" t="s">
        <v>42</v>
      </c>
      <c r="F3715" t="s">
        <v>40</v>
      </c>
      <c r="G3715" t="s">
        <v>33</v>
      </c>
      <c r="H3715" t="s">
        <v>34</v>
      </c>
      <c r="I3715" t="s">
        <v>146</v>
      </c>
      <c r="J3715" t="s">
        <v>26383</v>
      </c>
      <c r="K3715" t="s">
        <v>76</v>
      </c>
    </row>
    <row r="3716" spans="1:11" x14ac:dyDescent="0.35">
      <c r="A3716">
        <v>8292</v>
      </c>
      <c r="B3716" t="s">
        <v>22777</v>
      </c>
      <c r="C3716">
        <v>27</v>
      </c>
      <c r="D3716" t="s">
        <v>22778</v>
      </c>
      <c r="E3716" t="s">
        <v>177</v>
      </c>
      <c r="F3716" t="s">
        <v>57</v>
      </c>
      <c r="G3716" t="s">
        <v>120</v>
      </c>
      <c r="H3716" t="s">
        <v>57</v>
      </c>
      <c r="I3716" t="s">
        <v>53</v>
      </c>
      <c r="J3716" t="s">
        <v>26384</v>
      </c>
      <c r="K3716" t="s">
        <v>76</v>
      </c>
    </row>
    <row r="3717" spans="1:11" x14ac:dyDescent="0.35">
      <c r="A3717">
        <v>8296</v>
      </c>
      <c r="B3717" t="s">
        <v>22785</v>
      </c>
      <c r="C3717">
        <v>28</v>
      </c>
      <c r="D3717" t="s">
        <v>22786</v>
      </c>
      <c r="E3717" t="s">
        <v>23</v>
      </c>
      <c r="F3717" t="s">
        <v>79</v>
      </c>
      <c r="G3717" t="s">
        <v>80</v>
      </c>
      <c r="H3717" t="s">
        <v>32</v>
      </c>
      <c r="I3717" t="s">
        <v>102</v>
      </c>
      <c r="J3717" t="s">
        <v>26385</v>
      </c>
      <c r="K3717" t="s">
        <v>28</v>
      </c>
    </row>
    <row r="3718" spans="1:11" x14ac:dyDescent="0.35">
      <c r="A3718">
        <v>8299</v>
      </c>
      <c r="B3718" t="s">
        <v>12629</v>
      </c>
      <c r="C3718">
        <v>27</v>
      </c>
      <c r="D3718" t="s">
        <v>22791</v>
      </c>
      <c r="E3718" t="s">
        <v>169</v>
      </c>
      <c r="F3718" t="s">
        <v>133</v>
      </c>
      <c r="G3718" t="s">
        <v>24</v>
      </c>
      <c r="H3718" t="s">
        <v>25</v>
      </c>
      <c r="I3718" t="s">
        <v>35</v>
      </c>
      <c r="J3718">
        <v>5121784747</v>
      </c>
      <c r="K3718" t="s">
        <v>19</v>
      </c>
    </row>
    <row r="3719" spans="1:11" x14ac:dyDescent="0.35">
      <c r="A3719">
        <v>8300</v>
      </c>
      <c r="B3719" t="s">
        <v>22792</v>
      </c>
      <c r="C3719">
        <v>27</v>
      </c>
      <c r="D3719" t="s">
        <v>22793</v>
      </c>
      <c r="E3719" t="s">
        <v>40</v>
      </c>
      <c r="F3719" t="s">
        <v>67</v>
      </c>
      <c r="G3719" t="s">
        <v>87</v>
      </c>
      <c r="H3719" t="s">
        <v>79</v>
      </c>
      <c r="I3719" t="s">
        <v>116</v>
      </c>
      <c r="J3719" t="s">
        <v>26386</v>
      </c>
      <c r="K3719" t="s">
        <v>19</v>
      </c>
    </row>
    <row r="3720" spans="1:11" x14ac:dyDescent="0.35">
      <c r="A3720">
        <v>8302</v>
      </c>
      <c r="B3720" t="s">
        <v>22796</v>
      </c>
      <c r="C3720">
        <v>29</v>
      </c>
      <c r="D3720" t="s">
        <v>22797</v>
      </c>
      <c r="E3720" t="s">
        <v>169</v>
      </c>
      <c r="F3720" t="s">
        <v>40</v>
      </c>
      <c r="G3720" t="s">
        <v>80</v>
      </c>
      <c r="H3720" t="s">
        <v>32</v>
      </c>
      <c r="I3720" t="s">
        <v>116</v>
      </c>
      <c r="J3720" t="s">
        <v>26387</v>
      </c>
      <c r="K3720" t="s">
        <v>19</v>
      </c>
    </row>
    <row r="3721" spans="1:11" x14ac:dyDescent="0.35">
      <c r="A3721">
        <v>8303</v>
      </c>
      <c r="B3721" t="s">
        <v>22798</v>
      </c>
      <c r="C3721">
        <v>29</v>
      </c>
      <c r="D3721" t="s">
        <v>22799</v>
      </c>
      <c r="E3721" t="s">
        <v>57</v>
      </c>
      <c r="F3721" t="s">
        <v>101</v>
      </c>
      <c r="G3721" t="s">
        <v>47</v>
      </c>
      <c r="H3721" t="s">
        <v>31</v>
      </c>
      <c r="I3721" t="s">
        <v>26</v>
      </c>
      <c r="J3721">
        <v>4323065575</v>
      </c>
      <c r="K3721" t="s">
        <v>76</v>
      </c>
    </row>
    <row r="3722" spans="1:11" x14ac:dyDescent="0.35">
      <c r="A3722">
        <v>8305</v>
      </c>
      <c r="B3722" t="s">
        <v>22802</v>
      </c>
      <c r="C3722">
        <v>29</v>
      </c>
      <c r="D3722" t="s">
        <v>22803</v>
      </c>
      <c r="E3722" t="s">
        <v>22</v>
      </c>
      <c r="F3722" t="s">
        <v>13</v>
      </c>
      <c r="G3722" t="s">
        <v>15</v>
      </c>
      <c r="H3722" t="s">
        <v>16</v>
      </c>
      <c r="I3722" t="s">
        <v>48</v>
      </c>
      <c r="J3722" t="s">
        <v>26388</v>
      </c>
      <c r="K3722" t="s">
        <v>28</v>
      </c>
    </row>
    <row r="3723" spans="1:11" x14ac:dyDescent="0.35">
      <c r="A3723">
        <v>8306</v>
      </c>
      <c r="B3723" t="s">
        <v>22804</v>
      </c>
      <c r="C3723">
        <v>27</v>
      </c>
      <c r="D3723" t="s">
        <v>22805</v>
      </c>
      <c r="E3723" t="s">
        <v>177</v>
      </c>
      <c r="F3723" t="s">
        <v>31</v>
      </c>
      <c r="G3723" t="s">
        <v>62</v>
      </c>
      <c r="H3723" t="s">
        <v>23</v>
      </c>
      <c r="I3723" t="s">
        <v>91</v>
      </c>
      <c r="J3723" t="s">
        <v>26389</v>
      </c>
      <c r="K3723" t="s">
        <v>76</v>
      </c>
    </row>
    <row r="3724" spans="1:11" x14ac:dyDescent="0.35">
      <c r="A3724">
        <v>8308</v>
      </c>
      <c r="B3724" t="s">
        <v>22808</v>
      </c>
      <c r="C3724">
        <v>27</v>
      </c>
      <c r="D3724" t="s">
        <v>22809</v>
      </c>
      <c r="E3724" t="s">
        <v>177</v>
      </c>
      <c r="F3724" t="s">
        <v>149</v>
      </c>
      <c r="G3724" t="s">
        <v>87</v>
      </c>
      <c r="H3724" t="s">
        <v>79</v>
      </c>
      <c r="I3724" t="s">
        <v>58</v>
      </c>
      <c r="J3724" t="s">
        <v>26390</v>
      </c>
      <c r="K3724" t="s">
        <v>28</v>
      </c>
    </row>
    <row r="3725" spans="1:11" x14ac:dyDescent="0.35">
      <c r="A3725">
        <v>8312</v>
      </c>
      <c r="B3725" t="s">
        <v>22816</v>
      </c>
      <c r="C3725">
        <v>27</v>
      </c>
      <c r="D3725" t="s">
        <v>22817</v>
      </c>
      <c r="E3725" t="s">
        <v>177</v>
      </c>
      <c r="F3725" t="s">
        <v>101</v>
      </c>
      <c r="G3725" t="s">
        <v>15</v>
      </c>
      <c r="H3725" t="s">
        <v>16</v>
      </c>
      <c r="I3725" t="s">
        <v>63</v>
      </c>
      <c r="J3725" t="s">
        <v>26391</v>
      </c>
      <c r="K3725" t="s">
        <v>28</v>
      </c>
    </row>
    <row r="3726" spans="1:11" x14ac:dyDescent="0.35">
      <c r="A3726">
        <v>8313</v>
      </c>
      <c r="B3726" t="s">
        <v>22818</v>
      </c>
      <c r="C3726">
        <v>29</v>
      </c>
      <c r="D3726" t="s">
        <v>22819</v>
      </c>
      <c r="E3726" t="s">
        <v>177</v>
      </c>
      <c r="F3726" t="s">
        <v>42</v>
      </c>
      <c r="G3726" t="s">
        <v>33</v>
      </c>
      <c r="H3726" t="s">
        <v>34</v>
      </c>
      <c r="I3726" t="s">
        <v>153</v>
      </c>
      <c r="J3726" t="s">
        <v>26392</v>
      </c>
      <c r="K3726" t="s">
        <v>76</v>
      </c>
    </row>
    <row r="3727" spans="1:11" x14ac:dyDescent="0.35">
      <c r="A3727">
        <v>8315</v>
      </c>
      <c r="B3727" t="s">
        <v>1132</v>
      </c>
      <c r="C3727">
        <v>30</v>
      </c>
      <c r="D3727" t="s">
        <v>22821</v>
      </c>
      <c r="E3727" t="s">
        <v>67</v>
      </c>
      <c r="F3727" t="s">
        <v>79</v>
      </c>
      <c r="G3727" t="s">
        <v>15</v>
      </c>
      <c r="H3727" t="s">
        <v>16</v>
      </c>
      <c r="I3727" t="s">
        <v>48</v>
      </c>
      <c r="J3727">
        <v>1329976097</v>
      </c>
      <c r="K3727" t="s">
        <v>28</v>
      </c>
    </row>
    <row r="3728" spans="1:11" x14ac:dyDescent="0.35">
      <c r="A3728">
        <v>8316</v>
      </c>
      <c r="B3728" t="s">
        <v>16250</v>
      </c>
      <c r="C3728">
        <v>29</v>
      </c>
      <c r="D3728" t="s">
        <v>22822</v>
      </c>
      <c r="E3728" t="s">
        <v>34</v>
      </c>
      <c r="F3728" t="s">
        <v>13</v>
      </c>
      <c r="G3728" t="s">
        <v>15</v>
      </c>
      <c r="H3728" t="s">
        <v>16</v>
      </c>
      <c r="I3728" t="s">
        <v>91</v>
      </c>
      <c r="J3728" t="s">
        <v>26393</v>
      </c>
      <c r="K3728" t="s">
        <v>76</v>
      </c>
    </row>
    <row r="3729" spans="1:11" x14ac:dyDescent="0.35">
      <c r="A3729">
        <v>8318</v>
      </c>
      <c r="B3729" t="s">
        <v>22825</v>
      </c>
      <c r="C3729">
        <v>28</v>
      </c>
      <c r="D3729" t="s">
        <v>22826</v>
      </c>
      <c r="E3729" t="s">
        <v>42</v>
      </c>
      <c r="F3729" t="s">
        <v>149</v>
      </c>
      <c r="G3729" t="s">
        <v>80</v>
      </c>
      <c r="H3729" t="s">
        <v>32</v>
      </c>
      <c r="I3729" t="s">
        <v>35</v>
      </c>
      <c r="J3729" t="s">
        <v>26394</v>
      </c>
      <c r="K3729" t="s">
        <v>76</v>
      </c>
    </row>
    <row r="3730" spans="1:11" x14ac:dyDescent="0.35">
      <c r="A3730">
        <v>8321</v>
      </c>
      <c r="B3730" t="s">
        <v>22831</v>
      </c>
      <c r="C3730">
        <v>27</v>
      </c>
      <c r="D3730" t="s">
        <v>22832</v>
      </c>
      <c r="E3730" t="s">
        <v>13</v>
      </c>
      <c r="F3730" t="s">
        <v>23</v>
      </c>
      <c r="G3730" t="s">
        <v>62</v>
      </c>
      <c r="H3730" t="s">
        <v>23</v>
      </c>
      <c r="I3730" t="s">
        <v>58</v>
      </c>
      <c r="J3730" t="s">
        <v>26395</v>
      </c>
      <c r="K3730" t="s">
        <v>28</v>
      </c>
    </row>
    <row r="3731" spans="1:11" x14ac:dyDescent="0.35">
      <c r="A3731">
        <v>8322</v>
      </c>
      <c r="B3731" t="s">
        <v>22833</v>
      </c>
      <c r="C3731">
        <v>28</v>
      </c>
      <c r="D3731" t="s">
        <v>22834</v>
      </c>
      <c r="E3731" t="s">
        <v>42</v>
      </c>
      <c r="F3731" t="s">
        <v>169</v>
      </c>
      <c r="G3731" t="s">
        <v>15</v>
      </c>
      <c r="H3731" t="s">
        <v>16</v>
      </c>
      <c r="I3731" t="s">
        <v>146</v>
      </c>
      <c r="J3731" t="s">
        <v>26396</v>
      </c>
      <c r="K3731" t="s">
        <v>76</v>
      </c>
    </row>
    <row r="3732" spans="1:11" x14ac:dyDescent="0.35">
      <c r="A3732">
        <v>8323</v>
      </c>
      <c r="B3732" t="s">
        <v>22835</v>
      </c>
      <c r="C3732">
        <v>27</v>
      </c>
      <c r="D3732" t="s">
        <v>22836</v>
      </c>
      <c r="E3732" t="s">
        <v>201</v>
      </c>
      <c r="F3732" t="s">
        <v>40</v>
      </c>
      <c r="G3732" t="s">
        <v>80</v>
      </c>
      <c r="H3732" t="s">
        <v>32</v>
      </c>
      <c r="I3732" t="s">
        <v>35</v>
      </c>
      <c r="J3732" t="s">
        <v>26397</v>
      </c>
      <c r="K3732" t="s">
        <v>28</v>
      </c>
    </row>
    <row r="3733" spans="1:11" x14ac:dyDescent="0.35">
      <c r="A3733">
        <v>8324</v>
      </c>
      <c r="B3733" t="s">
        <v>12147</v>
      </c>
      <c r="C3733">
        <v>28</v>
      </c>
      <c r="D3733" t="s">
        <v>22837</v>
      </c>
      <c r="E3733" t="s">
        <v>149</v>
      </c>
      <c r="F3733" t="s">
        <v>101</v>
      </c>
      <c r="G3733" t="s">
        <v>47</v>
      </c>
      <c r="H3733" t="s">
        <v>31</v>
      </c>
      <c r="I3733" t="s">
        <v>58</v>
      </c>
      <c r="J3733" t="s">
        <v>26398</v>
      </c>
      <c r="K3733" t="s">
        <v>19</v>
      </c>
    </row>
    <row r="3734" spans="1:11" x14ac:dyDescent="0.35">
      <c r="A3734">
        <v>8329</v>
      </c>
      <c r="B3734" t="s">
        <v>22846</v>
      </c>
      <c r="C3734">
        <v>27</v>
      </c>
      <c r="D3734" t="s">
        <v>22847</v>
      </c>
      <c r="E3734" t="s">
        <v>13</v>
      </c>
      <c r="F3734" t="s">
        <v>79</v>
      </c>
      <c r="G3734" t="s">
        <v>120</v>
      </c>
      <c r="H3734" t="s">
        <v>57</v>
      </c>
      <c r="I3734" t="s">
        <v>26</v>
      </c>
      <c r="J3734">
        <v>1765928753</v>
      </c>
      <c r="K3734" t="s">
        <v>44</v>
      </c>
    </row>
    <row r="3735" spans="1:11" x14ac:dyDescent="0.35">
      <c r="A3735">
        <v>8331</v>
      </c>
      <c r="B3735" t="s">
        <v>22850</v>
      </c>
      <c r="C3735">
        <v>28</v>
      </c>
      <c r="D3735" t="s">
        <v>22851</v>
      </c>
      <c r="E3735" t="s">
        <v>13</v>
      </c>
      <c r="F3735" t="s">
        <v>25</v>
      </c>
      <c r="G3735" t="s">
        <v>47</v>
      </c>
      <c r="H3735" t="s">
        <v>31</v>
      </c>
      <c r="I3735" t="s">
        <v>26</v>
      </c>
      <c r="J3735" t="s">
        <v>26399</v>
      </c>
      <c r="K3735" t="s">
        <v>28</v>
      </c>
    </row>
    <row r="3736" spans="1:11" x14ac:dyDescent="0.35">
      <c r="A3736">
        <v>8334</v>
      </c>
      <c r="B3736" t="s">
        <v>22856</v>
      </c>
      <c r="C3736">
        <v>29</v>
      </c>
      <c r="D3736" t="s">
        <v>22857</v>
      </c>
      <c r="E3736" t="s">
        <v>25</v>
      </c>
      <c r="F3736" t="s">
        <v>57</v>
      </c>
      <c r="G3736" t="s">
        <v>62</v>
      </c>
      <c r="H3736" t="s">
        <v>23</v>
      </c>
      <c r="I3736" t="s">
        <v>116</v>
      </c>
      <c r="J3736" t="s">
        <v>26400</v>
      </c>
      <c r="K3736" t="s">
        <v>44</v>
      </c>
    </row>
    <row r="3737" spans="1:11" x14ac:dyDescent="0.35">
      <c r="A3737">
        <v>8335</v>
      </c>
      <c r="B3737" t="s">
        <v>22858</v>
      </c>
      <c r="C3737">
        <v>29</v>
      </c>
      <c r="D3737" t="s">
        <v>22859</v>
      </c>
      <c r="E3737" t="s">
        <v>67</v>
      </c>
      <c r="F3737" t="s">
        <v>31</v>
      </c>
      <c r="G3737" t="s">
        <v>52</v>
      </c>
      <c r="H3737" t="s">
        <v>13</v>
      </c>
      <c r="I3737" t="s">
        <v>53</v>
      </c>
      <c r="J3737" t="s">
        <v>26401</v>
      </c>
      <c r="K3737" t="s">
        <v>19</v>
      </c>
    </row>
    <row r="3738" spans="1:11" x14ac:dyDescent="0.35">
      <c r="A3738">
        <v>8339</v>
      </c>
      <c r="B3738" t="s">
        <v>22866</v>
      </c>
      <c r="C3738">
        <v>27</v>
      </c>
      <c r="D3738" t="s">
        <v>22867</v>
      </c>
      <c r="E3738" t="s">
        <v>101</v>
      </c>
      <c r="F3738" t="s">
        <v>67</v>
      </c>
      <c r="G3738" t="s">
        <v>33</v>
      </c>
      <c r="H3738" t="s">
        <v>34</v>
      </c>
      <c r="I3738" t="s">
        <v>17</v>
      </c>
      <c r="J3738" t="s">
        <v>26402</v>
      </c>
      <c r="K3738" t="s">
        <v>37</v>
      </c>
    </row>
    <row r="3739" spans="1:11" x14ac:dyDescent="0.35">
      <c r="A3739">
        <v>8340</v>
      </c>
      <c r="B3739" t="s">
        <v>22868</v>
      </c>
      <c r="C3739">
        <v>30</v>
      </c>
      <c r="D3739" t="s">
        <v>22869</v>
      </c>
      <c r="E3739" t="s">
        <v>25</v>
      </c>
      <c r="F3739" t="s">
        <v>133</v>
      </c>
      <c r="G3739" t="s">
        <v>41</v>
      </c>
      <c r="H3739" t="s">
        <v>42</v>
      </c>
      <c r="I3739" t="s">
        <v>58</v>
      </c>
      <c r="J3739" t="s">
        <v>26403</v>
      </c>
      <c r="K3739" t="s">
        <v>37</v>
      </c>
    </row>
    <row r="3740" spans="1:11" x14ac:dyDescent="0.35">
      <c r="A3740">
        <v>8342</v>
      </c>
      <c r="B3740" t="s">
        <v>22872</v>
      </c>
      <c r="C3740">
        <v>26</v>
      </c>
      <c r="D3740" t="s">
        <v>22873</v>
      </c>
      <c r="E3740" t="s">
        <v>101</v>
      </c>
      <c r="F3740" t="s">
        <v>42</v>
      </c>
      <c r="G3740" t="s">
        <v>87</v>
      </c>
      <c r="H3740" t="s">
        <v>79</v>
      </c>
      <c r="I3740" t="s">
        <v>153</v>
      </c>
      <c r="J3740" t="s">
        <v>26404</v>
      </c>
      <c r="K3740" t="s">
        <v>28</v>
      </c>
    </row>
    <row r="3741" spans="1:11" x14ac:dyDescent="0.35">
      <c r="A3741">
        <v>8343</v>
      </c>
      <c r="B3741" t="s">
        <v>22874</v>
      </c>
      <c r="C3741">
        <v>26</v>
      </c>
      <c r="D3741" t="s">
        <v>22875</v>
      </c>
      <c r="E3741" t="s">
        <v>34</v>
      </c>
      <c r="F3741" t="s">
        <v>133</v>
      </c>
      <c r="G3741" t="s">
        <v>41</v>
      </c>
      <c r="H3741" t="s">
        <v>42</v>
      </c>
      <c r="I3741" t="s">
        <v>146</v>
      </c>
      <c r="J3741">
        <v>3216606006</v>
      </c>
      <c r="K3741" t="s">
        <v>28</v>
      </c>
    </row>
    <row r="3742" spans="1:11" x14ac:dyDescent="0.35">
      <c r="A3742">
        <v>8346</v>
      </c>
      <c r="B3742" t="s">
        <v>22880</v>
      </c>
      <c r="C3742">
        <v>27</v>
      </c>
      <c r="D3742" t="s">
        <v>22881</v>
      </c>
      <c r="E3742" t="s">
        <v>34</v>
      </c>
      <c r="F3742" t="s">
        <v>23</v>
      </c>
      <c r="G3742" t="s">
        <v>87</v>
      </c>
      <c r="H3742" t="s">
        <v>79</v>
      </c>
      <c r="I3742" t="s">
        <v>68</v>
      </c>
      <c r="J3742" t="s">
        <v>26405</v>
      </c>
      <c r="K3742" t="s">
        <v>76</v>
      </c>
    </row>
    <row r="3743" spans="1:11" x14ac:dyDescent="0.35">
      <c r="A3743">
        <v>8347</v>
      </c>
      <c r="B3743" t="s">
        <v>22882</v>
      </c>
      <c r="C3743">
        <v>26</v>
      </c>
      <c r="D3743" t="s">
        <v>22883</v>
      </c>
      <c r="E3743" t="s">
        <v>13</v>
      </c>
      <c r="F3743" t="s">
        <v>14</v>
      </c>
      <c r="G3743" t="s">
        <v>52</v>
      </c>
      <c r="H3743" t="s">
        <v>13</v>
      </c>
      <c r="I3743" t="s">
        <v>26</v>
      </c>
      <c r="J3743" t="s">
        <v>26406</v>
      </c>
      <c r="K3743" t="s">
        <v>28</v>
      </c>
    </row>
    <row r="3744" spans="1:11" x14ac:dyDescent="0.35">
      <c r="A3744">
        <v>8352</v>
      </c>
      <c r="B3744" t="s">
        <v>22892</v>
      </c>
      <c r="C3744">
        <v>30</v>
      </c>
      <c r="D3744" t="s">
        <v>22893</v>
      </c>
      <c r="E3744" t="s">
        <v>40</v>
      </c>
      <c r="F3744" t="s">
        <v>23</v>
      </c>
      <c r="G3744" t="s">
        <v>120</v>
      </c>
      <c r="H3744" t="s">
        <v>57</v>
      </c>
      <c r="I3744" t="s">
        <v>17</v>
      </c>
      <c r="J3744" t="s">
        <v>26407</v>
      </c>
      <c r="K3744" t="s">
        <v>19</v>
      </c>
    </row>
    <row r="3745" spans="1:11" x14ac:dyDescent="0.35">
      <c r="A3745">
        <v>8353</v>
      </c>
      <c r="B3745" t="s">
        <v>22894</v>
      </c>
      <c r="C3745">
        <v>29</v>
      </c>
      <c r="D3745" t="s">
        <v>22895</v>
      </c>
      <c r="E3745" t="s">
        <v>177</v>
      </c>
      <c r="F3745" t="s">
        <v>25</v>
      </c>
      <c r="G3745" t="s">
        <v>15</v>
      </c>
      <c r="H3745" t="s">
        <v>16</v>
      </c>
      <c r="I3745" t="s">
        <v>153</v>
      </c>
      <c r="J3745" t="s">
        <v>26408</v>
      </c>
      <c r="K3745" t="s">
        <v>76</v>
      </c>
    </row>
    <row r="3746" spans="1:11" x14ac:dyDescent="0.35">
      <c r="A3746">
        <v>8355</v>
      </c>
      <c r="B3746" t="s">
        <v>22898</v>
      </c>
      <c r="C3746">
        <v>28</v>
      </c>
      <c r="D3746" t="s">
        <v>22899</v>
      </c>
      <c r="E3746" t="s">
        <v>101</v>
      </c>
      <c r="F3746" t="s">
        <v>34</v>
      </c>
      <c r="G3746" t="s">
        <v>24</v>
      </c>
      <c r="H3746" t="s">
        <v>25</v>
      </c>
      <c r="I3746" t="s">
        <v>88</v>
      </c>
      <c r="J3746" t="s">
        <v>26409</v>
      </c>
      <c r="K3746" t="s">
        <v>19</v>
      </c>
    </row>
    <row r="3747" spans="1:11" x14ac:dyDescent="0.35">
      <c r="A3747">
        <v>8357</v>
      </c>
      <c r="B3747" t="s">
        <v>11172</v>
      </c>
      <c r="C3747">
        <v>30</v>
      </c>
      <c r="D3747" t="s">
        <v>22902</v>
      </c>
      <c r="E3747" t="s">
        <v>67</v>
      </c>
      <c r="F3747" t="s">
        <v>16</v>
      </c>
      <c r="G3747" t="s">
        <v>15</v>
      </c>
      <c r="H3747" t="s">
        <v>16</v>
      </c>
      <c r="I3747" t="s">
        <v>91</v>
      </c>
      <c r="J3747" t="s">
        <v>26410</v>
      </c>
      <c r="K3747" t="s">
        <v>19</v>
      </c>
    </row>
    <row r="3748" spans="1:11" x14ac:dyDescent="0.35">
      <c r="A3748">
        <v>8362</v>
      </c>
      <c r="B3748" t="s">
        <v>22911</v>
      </c>
      <c r="C3748">
        <v>30</v>
      </c>
      <c r="D3748" t="s">
        <v>22912</v>
      </c>
      <c r="E3748" t="s">
        <v>25</v>
      </c>
      <c r="F3748" t="s">
        <v>23</v>
      </c>
      <c r="G3748" t="s">
        <v>120</v>
      </c>
      <c r="H3748" t="s">
        <v>57</v>
      </c>
      <c r="I3748" t="s">
        <v>91</v>
      </c>
      <c r="J3748" s="1" t="s">
        <v>26411</v>
      </c>
      <c r="K3748" t="s">
        <v>44</v>
      </c>
    </row>
    <row r="3749" spans="1:11" x14ac:dyDescent="0.35">
      <c r="A3749">
        <v>8367</v>
      </c>
      <c r="B3749" t="s">
        <v>22921</v>
      </c>
      <c r="C3749">
        <v>28</v>
      </c>
      <c r="D3749" t="s">
        <v>22922</v>
      </c>
      <c r="E3749" t="s">
        <v>57</v>
      </c>
      <c r="F3749" t="s">
        <v>14</v>
      </c>
      <c r="G3749" t="s">
        <v>62</v>
      </c>
      <c r="H3749" t="s">
        <v>23</v>
      </c>
      <c r="I3749" t="s">
        <v>48</v>
      </c>
      <c r="J3749">
        <v>1829965718</v>
      </c>
      <c r="K3749" t="s">
        <v>19</v>
      </c>
    </row>
    <row r="3750" spans="1:11" x14ac:dyDescent="0.35">
      <c r="A3750">
        <v>8368</v>
      </c>
      <c r="B3750" t="s">
        <v>22923</v>
      </c>
      <c r="C3750">
        <v>28</v>
      </c>
      <c r="D3750" t="s">
        <v>22924</v>
      </c>
      <c r="E3750" t="s">
        <v>34</v>
      </c>
      <c r="F3750" t="s">
        <v>32</v>
      </c>
      <c r="G3750" t="s">
        <v>87</v>
      </c>
      <c r="H3750" t="s">
        <v>79</v>
      </c>
      <c r="I3750" t="s">
        <v>88</v>
      </c>
      <c r="J3750" t="s">
        <v>26412</v>
      </c>
      <c r="K3750" t="s">
        <v>44</v>
      </c>
    </row>
    <row r="3751" spans="1:11" x14ac:dyDescent="0.35">
      <c r="A3751">
        <v>8370</v>
      </c>
      <c r="B3751" t="s">
        <v>22927</v>
      </c>
      <c r="C3751">
        <v>26</v>
      </c>
      <c r="D3751" t="s">
        <v>22928</v>
      </c>
      <c r="E3751" t="s">
        <v>40</v>
      </c>
      <c r="F3751" t="s">
        <v>149</v>
      </c>
      <c r="G3751" t="s">
        <v>33</v>
      </c>
      <c r="H3751" t="s">
        <v>34</v>
      </c>
      <c r="I3751" t="s">
        <v>170</v>
      </c>
      <c r="J3751" t="s">
        <v>26413</v>
      </c>
      <c r="K3751" t="s">
        <v>44</v>
      </c>
    </row>
    <row r="3752" spans="1:11" x14ac:dyDescent="0.35">
      <c r="A3752">
        <v>8373</v>
      </c>
      <c r="B3752" t="s">
        <v>22932</v>
      </c>
      <c r="C3752">
        <v>27</v>
      </c>
      <c r="D3752" t="s">
        <v>22933</v>
      </c>
      <c r="E3752" t="s">
        <v>79</v>
      </c>
      <c r="F3752" t="s">
        <v>14</v>
      </c>
      <c r="G3752" t="s">
        <v>24</v>
      </c>
      <c r="H3752" t="s">
        <v>25</v>
      </c>
      <c r="I3752" t="s">
        <v>48</v>
      </c>
      <c r="J3752" t="s">
        <v>26414</v>
      </c>
      <c r="K3752" t="s">
        <v>19</v>
      </c>
    </row>
    <row r="3753" spans="1:11" x14ac:dyDescent="0.35">
      <c r="A3753">
        <v>8374</v>
      </c>
      <c r="B3753" t="s">
        <v>22934</v>
      </c>
      <c r="C3753">
        <v>29</v>
      </c>
      <c r="D3753" t="s">
        <v>22935</v>
      </c>
      <c r="E3753" t="s">
        <v>201</v>
      </c>
      <c r="F3753" t="s">
        <v>177</v>
      </c>
      <c r="G3753" t="s">
        <v>52</v>
      </c>
      <c r="H3753" t="s">
        <v>13</v>
      </c>
      <c r="I3753" t="s">
        <v>153</v>
      </c>
      <c r="J3753" t="s">
        <v>26415</v>
      </c>
      <c r="K3753" t="s">
        <v>44</v>
      </c>
    </row>
    <row r="3754" spans="1:11" x14ac:dyDescent="0.35">
      <c r="A3754">
        <v>8379</v>
      </c>
      <c r="B3754" t="s">
        <v>22943</v>
      </c>
      <c r="C3754">
        <v>30</v>
      </c>
      <c r="D3754" t="s">
        <v>22944</v>
      </c>
      <c r="E3754" t="s">
        <v>201</v>
      </c>
      <c r="F3754" t="s">
        <v>14</v>
      </c>
      <c r="G3754" t="s">
        <v>47</v>
      </c>
      <c r="H3754" t="s">
        <v>31</v>
      </c>
      <c r="I3754" t="s">
        <v>48</v>
      </c>
      <c r="J3754" t="s">
        <v>26416</v>
      </c>
      <c r="K3754" t="s">
        <v>19</v>
      </c>
    </row>
    <row r="3755" spans="1:11" x14ac:dyDescent="0.35">
      <c r="A3755">
        <v>8383</v>
      </c>
      <c r="B3755" t="s">
        <v>11188</v>
      </c>
      <c r="C3755">
        <v>28</v>
      </c>
      <c r="D3755" t="s">
        <v>22951</v>
      </c>
      <c r="E3755" t="s">
        <v>14</v>
      </c>
      <c r="F3755" t="s">
        <v>67</v>
      </c>
      <c r="G3755" t="s">
        <v>80</v>
      </c>
      <c r="H3755" t="s">
        <v>32</v>
      </c>
      <c r="I3755" t="s">
        <v>26</v>
      </c>
      <c r="J3755" t="s">
        <v>26417</v>
      </c>
      <c r="K3755" t="s">
        <v>28</v>
      </c>
    </row>
    <row r="3756" spans="1:11" x14ac:dyDescent="0.35">
      <c r="A3756">
        <v>8384</v>
      </c>
      <c r="B3756" t="s">
        <v>22952</v>
      </c>
      <c r="C3756">
        <v>26</v>
      </c>
      <c r="D3756" t="s">
        <v>22953</v>
      </c>
      <c r="E3756" t="s">
        <v>22</v>
      </c>
      <c r="F3756" t="s">
        <v>22</v>
      </c>
      <c r="G3756" t="s">
        <v>15</v>
      </c>
      <c r="H3756" t="s">
        <v>16</v>
      </c>
      <c r="I3756" t="s">
        <v>26</v>
      </c>
      <c r="J3756" t="s">
        <v>26418</v>
      </c>
      <c r="K3756" t="s">
        <v>44</v>
      </c>
    </row>
    <row r="3757" spans="1:11" x14ac:dyDescent="0.35">
      <c r="A3757">
        <v>8385</v>
      </c>
      <c r="B3757" t="s">
        <v>22954</v>
      </c>
      <c r="C3757">
        <v>29</v>
      </c>
      <c r="D3757" t="s">
        <v>22955</v>
      </c>
      <c r="E3757" t="s">
        <v>201</v>
      </c>
      <c r="F3757" t="s">
        <v>79</v>
      </c>
      <c r="G3757" t="s">
        <v>24</v>
      </c>
      <c r="H3757" t="s">
        <v>25</v>
      </c>
      <c r="I3757" t="s">
        <v>170</v>
      </c>
      <c r="J3757" t="s">
        <v>26419</v>
      </c>
      <c r="K3757" t="s">
        <v>44</v>
      </c>
    </row>
    <row r="3758" spans="1:11" x14ac:dyDescent="0.35">
      <c r="A3758">
        <v>8386</v>
      </c>
      <c r="B3758" t="s">
        <v>22956</v>
      </c>
      <c r="C3758">
        <v>30</v>
      </c>
      <c r="D3758" t="s">
        <v>22957</v>
      </c>
      <c r="E3758" t="s">
        <v>67</v>
      </c>
      <c r="F3758" t="s">
        <v>23</v>
      </c>
      <c r="G3758" t="s">
        <v>120</v>
      </c>
      <c r="H3758" t="s">
        <v>57</v>
      </c>
      <c r="I3758" t="s">
        <v>58</v>
      </c>
      <c r="J3758">
        <v>7409768951</v>
      </c>
      <c r="K3758" t="s">
        <v>28</v>
      </c>
    </row>
    <row r="3759" spans="1:11" x14ac:dyDescent="0.35">
      <c r="A3759">
        <v>8388</v>
      </c>
      <c r="B3759" t="s">
        <v>22960</v>
      </c>
      <c r="C3759">
        <v>27</v>
      </c>
      <c r="D3759" t="s">
        <v>22961</v>
      </c>
      <c r="E3759" t="s">
        <v>169</v>
      </c>
      <c r="F3759" t="s">
        <v>79</v>
      </c>
      <c r="G3759" t="s">
        <v>24</v>
      </c>
      <c r="H3759" t="s">
        <v>25</v>
      </c>
      <c r="I3759" t="s">
        <v>58</v>
      </c>
      <c r="J3759" t="s">
        <v>26420</v>
      </c>
      <c r="K3759" t="s">
        <v>37</v>
      </c>
    </row>
    <row r="3760" spans="1:11" x14ac:dyDescent="0.35">
      <c r="A3760">
        <v>8389</v>
      </c>
      <c r="B3760" t="s">
        <v>22962</v>
      </c>
      <c r="C3760">
        <v>28</v>
      </c>
      <c r="D3760" t="s">
        <v>22963</v>
      </c>
      <c r="E3760" t="s">
        <v>79</v>
      </c>
      <c r="F3760" t="s">
        <v>25</v>
      </c>
      <c r="G3760" t="s">
        <v>52</v>
      </c>
      <c r="H3760" t="s">
        <v>13</v>
      </c>
      <c r="I3760" t="s">
        <v>102</v>
      </c>
      <c r="J3760" t="s">
        <v>26421</v>
      </c>
      <c r="K3760" t="s">
        <v>37</v>
      </c>
    </row>
    <row r="3761" spans="1:11" x14ac:dyDescent="0.35">
      <c r="A3761">
        <v>8391</v>
      </c>
      <c r="B3761" t="s">
        <v>22966</v>
      </c>
      <c r="C3761">
        <v>29</v>
      </c>
      <c r="D3761" t="s">
        <v>22967</v>
      </c>
      <c r="E3761" t="s">
        <v>201</v>
      </c>
      <c r="F3761" t="s">
        <v>42</v>
      </c>
      <c r="G3761" t="s">
        <v>33</v>
      </c>
      <c r="H3761" t="s">
        <v>34</v>
      </c>
      <c r="I3761" t="s">
        <v>17</v>
      </c>
      <c r="J3761" t="s">
        <v>26422</v>
      </c>
      <c r="K3761" t="s">
        <v>44</v>
      </c>
    </row>
    <row r="3762" spans="1:11" x14ac:dyDescent="0.35">
      <c r="A3762">
        <v>8394</v>
      </c>
      <c r="B3762" t="s">
        <v>22972</v>
      </c>
      <c r="C3762">
        <v>27</v>
      </c>
      <c r="D3762" t="s">
        <v>22973</v>
      </c>
      <c r="E3762" t="s">
        <v>149</v>
      </c>
      <c r="F3762" t="s">
        <v>57</v>
      </c>
      <c r="G3762" t="s">
        <v>41</v>
      </c>
      <c r="H3762" t="s">
        <v>42</v>
      </c>
      <c r="I3762" t="s">
        <v>17</v>
      </c>
      <c r="J3762" t="s">
        <v>26423</v>
      </c>
      <c r="K3762" t="s">
        <v>19</v>
      </c>
    </row>
    <row r="3763" spans="1:11" x14ac:dyDescent="0.35">
      <c r="A3763">
        <v>8395</v>
      </c>
      <c r="B3763" t="s">
        <v>22974</v>
      </c>
      <c r="C3763">
        <v>29</v>
      </c>
      <c r="D3763" t="s">
        <v>22975</v>
      </c>
      <c r="E3763" t="s">
        <v>32</v>
      </c>
      <c r="F3763" t="s">
        <v>201</v>
      </c>
      <c r="G3763" t="s">
        <v>41</v>
      </c>
      <c r="H3763" t="s">
        <v>42</v>
      </c>
      <c r="I3763" t="s">
        <v>53</v>
      </c>
      <c r="J3763">
        <f>1-546-445-3826</f>
        <v>-4816</v>
      </c>
      <c r="K3763" t="s">
        <v>28</v>
      </c>
    </row>
    <row r="3764" spans="1:11" x14ac:dyDescent="0.35">
      <c r="A3764">
        <v>8396</v>
      </c>
      <c r="B3764" t="s">
        <v>22976</v>
      </c>
      <c r="C3764">
        <v>28</v>
      </c>
      <c r="D3764" t="s">
        <v>22977</v>
      </c>
      <c r="E3764" t="s">
        <v>67</v>
      </c>
      <c r="F3764" t="s">
        <v>177</v>
      </c>
      <c r="G3764" t="s">
        <v>15</v>
      </c>
      <c r="H3764" t="s">
        <v>16</v>
      </c>
      <c r="I3764" t="s">
        <v>63</v>
      </c>
      <c r="J3764" t="s">
        <v>26424</v>
      </c>
      <c r="K3764" t="s">
        <v>19</v>
      </c>
    </row>
    <row r="3765" spans="1:11" x14ac:dyDescent="0.35">
      <c r="A3765">
        <v>8397</v>
      </c>
      <c r="B3765" t="s">
        <v>22978</v>
      </c>
      <c r="C3765">
        <v>26</v>
      </c>
      <c r="D3765" t="s">
        <v>22979</v>
      </c>
      <c r="E3765" t="s">
        <v>14</v>
      </c>
      <c r="F3765" t="s">
        <v>22</v>
      </c>
      <c r="G3765" t="s">
        <v>33</v>
      </c>
      <c r="H3765" t="s">
        <v>34</v>
      </c>
      <c r="I3765" t="s">
        <v>35</v>
      </c>
      <c r="J3765" t="s">
        <v>26425</v>
      </c>
      <c r="K3765" t="s">
        <v>19</v>
      </c>
    </row>
    <row r="3766" spans="1:11" x14ac:dyDescent="0.35">
      <c r="A3766">
        <v>8402</v>
      </c>
      <c r="B3766" t="s">
        <v>22988</v>
      </c>
      <c r="C3766">
        <v>30</v>
      </c>
      <c r="D3766" t="s">
        <v>22989</v>
      </c>
      <c r="E3766" t="s">
        <v>22</v>
      </c>
      <c r="F3766" t="s">
        <v>23</v>
      </c>
      <c r="G3766" t="s">
        <v>15</v>
      </c>
      <c r="H3766" t="s">
        <v>16</v>
      </c>
      <c r="I3766" t="s">
        <v>102</v>
      </c>
      <c r="J3766">
        <f>1-125-934-3609</f>
        <v>-4667</v>
      </c>
      <c r="K3766" t="s">
        <v>44</v>
      </c>
    </row>
    <row r="3767" spans="1:11" x14ac:dyDescent="0.35">
      <c r="A3767">
        <v>8403</v>
      </c>
      <c r="B3767" t="s">
        <v>22990</v>
      </c>
      <c r="C3767">
        <v>28</v>
      </c>
      <c r="D3767" t="s">
        <v>22991</v>
      </c>
      <c r="E3767" t="s">
        <v>149</v>
      </c>
      <c r="F3767" t="s">
        <v>149</v>
      </c>
      <c r="G3767" t="s">
        <v>52</v>
      </c>
      <c r="H3767" t="s">
        <v>13</v>
      </c>
      <c r="I3767" t="s">
        <v>146</v>
      </c>
      <c r="J3767">
        <f>1-197-632-692</f>
        <v>-1520</v>
      </c>
      <c r="K3767" t="s">
        <v>28</v>
      </c>
    </row>
    <row r="3768" spans="1:11" x14ac:dyDescent="0.35">
      <c r="A3768">
        <v>8404</v>
      </c>
      <c r="B3768" t="s">
        <v>22992</v>
      </c>
      <c r="C3768">
        <v>30</v>
      </c>
      <c r="D3768" t="s">
        <v>22993</v>
      </c>
      <c r="E3768" t="s">
        <v>34</v>
      </c>
      <c r="F3768" t="s">
        <v>16</v>
      </c>
      <c r="G3768" t="s">
        <v>52</v>
      </c>
      <c r="H3768" t="s">
        <v>13</v>
      </c>
      <c r="I3768" t="s">
        <v>58</v>
      </c>
      <c r="J3768" t="s">
        <v>26426</v>
      </c>
      <c r="K3768" t="s">
        <v>37</v>
      </c>
    </row>
    <row r="3769" spans="1:11" x14ac:dyDescent="0.35">
      <c r="A3769">
        <v>8405</v>
      </c>
      <c r="B3769" t="s">
        <v>22994</v>
      </c>
      <c r="C3769">
        <v>27</v>
      </c>
      <c r="D3769" t="s">
        <v>22995</v>
      </c>
      <c r="E3769" t="s">
        <v>67</v>
      </c>
      <c r="F3769" t="s">
        <v>31</v>
      </c>
      <c r="G3769" t="s">
        <v>33</v>
      </c>
      <c r="H3769" t="s">
        <v>34</v>
      </c>
      <c r="I3769" t="s">
        <v>116</v>
      </c>
      <c r="J3769" t="s">
        <v>26427</v>
      </c>
      <c r="K3769" t="s">
        <v>76</v>
      </c>
    </row>
    <row r="3770" spans="1:11" x14ac:dyDescent="0.35">
      <c r="A3770">
        <v>8412</v>
      </c>
      <c r="B3770" t="s">
        <v>23007</v>
      </c>
      <c r="C3770">
        <v>26</v>
      </c>
      <c r="D3770" t="s">
        <v>23008</v>
      </c>
      <c r="E3770" t="s">
        <v>169</v>
      </c>
      <c r="F3770" t="s">
        <v>16</v>
      </c>
      <c r="G3770" t="s">
        <v>52</v>
      </c>
      <c r="H3770" t="s">
        <v>13</v>
      </c>
      <c r="I3770" t="s">
        <v>170</v>
      </c>
      <c r="J3770">
        <v>1908664038</v>
      </c>
      <c r="K3770" t="s">
        <v>76</v>
      </c>
    </row>
    <row r="3771" spans="1:11" x14ac:dyDescent="0.35">
      <c r="A3771">
        <v>8413</v>
      </c>
      <c r="B3771" t="s">
        <v>23009</v>
      </c>
      <c r="C3771">
        <v>30</v>
      </c>
      <c r="D3771" t="s">
        <v>23010</v>
      </c>
      <c r="E3771" t="s">
        <v>16</v>
      </c>
      <c r="F3771" t="s">
        <v>31</v>
      </c>
      <c r="G3771" t="s">
        <v>15</v>
      </c>
      <c r="H3771" t="s">
        <v>16</v>
      </c>
      <c r="I3771" t="s">
        <v>146</v>
      </c>
      <c r="J3771" t="s">
        <v>26428</v>
      </c>
      <c r="K3771" t="s">
        <v>28</v>
      </c>
    </row>
    <row r="3772" spans="1:11" x14ac:dyDescent="0.35">
      <c r="A3772">
        <v>8414</v>
      </c>
      <c r="B3772" t="s">
        <v>23011</v>
      </c>
      <c r="C3772">
        <v>29</v>
      </c>
      <c r="D3772" t="s">
        <v>23012</v>
      </c>
      <c r="E3772" t="s">
        <v>32</v>
      </c>
      <c r="F3772" t="s">
        <v>101</v>
      </c>
      <c r="G3772" t="s">
        <v>15</v>
      </c>
      <c r="H3772" t="s">
        <v>16</v>
      </c>
      <c r="I3772" t="s">
        <v>26</v>
      </c>
      <c r="J3772" t="s">
        <v>26429</v>
      </c>
      <c r="K3772" t="s">
        <v>44</v>
      </c>
    </row>
    <row r="3773" spans="1:11" x14ac:dyDescent="0.35">
      <c r="A3773">
        <v>8415</v>
      </c>
      <c r="B3773" t="s">
        <v>23013</v>
      </c>
      <c r="C3773">
        <v>26</v>
      </c>
      <c r="D3773" t="s">
        <v>23014</v>
      </c>
      <c r="E3773" t="s">
        <v>34</v>
      </c>
      <c r="F3773" t="s">
        <v>169</v>
      </c>
      <c r="G3773" t="s">
        <v>33</v>
      </c>
      <c r="H3773" t="s">
        <v>34</v>
      </c>
      <c r="I3773" t="s">
        <v>35</v>
      </c>
      <c r="J3773" t="s">
        <v>26430</v>
      </c>
      <c r="K3773" t="s">
        <v>28</v>
      </c>
    </row>
    <row r="3774" spans="1:11" x14ac:dyDescent="0.35">
      <c r="A3774">
        <v>8416</v>
      </c>
      <c r="B3774" t="s">
        <v>8057</v>
      </c>
      <c r="C3774">
        <v>29</v>
      </c>
      <c r="D3774" t="s">
        <v>23015</v>
      </c>
      <c r="E3774" t="s">
        <v>23</v>
      </c>
      <c r="F3774" t="s">
        <v>133</v>
      </c>
      <c r="G3774" t="s">
        <v>41</v>
      </c>
      <c r="H3774" t="s">
        <v>42</v>
      </c>
      <c r="I3774" t="s">
        <v>116</v>
      </c>
      <c r="J3774" t="s">
        <v>26431</v>
      </c>
      <c r="K3774" t="s">
        <v>76</v>
      </c>
    </row>
    <row r="3775" spans="1:11" x14ac:dyDescent="0.35">
      <c r="A3775">
        <v>8417</v>
      </c>
      <c r="B3775" t="s">
        <v>23016</v>
      </c>
      <c r="C3775">
        <v>26</v>
      </c>
      <c r="D3775" t="s">
        <v>23017</v>
      </c>
      <c r="E3775" t="s">
        <v>23</v>
      </c>
      <c r="F3775" t="s">
        <v>42</v>
      </c>
      <c r="G3775" t="s">
        <v>33</v>
      </c>
      <c r="H3775" t="s">
        <v>34</v>
      </c>
      <c r="I3775" t="s">
        <v>102</v>
      </c>
      <c r="J3775" t="s">
        <v>26432</v>
      </c>
      <c r="K3775" t="s">
        <v>37</v>
      </c>
    </row>
    <row r="3776" spans="1:11" x14ac:dyDescent="0.35">
      <c r="A3776">
        <v>8418</v>
      </c>
      <c r="B3776" t="s">
        <v>13169</v>
      </c>
      <c r="C3776">
        <v>28</v>
      </c>
      <c r="D3776" t="s">
        <v>23018</v>
      </c>
      <c r="E3776" t="s">
        <v>169</v>
      </c>
      <c r="F3776" t="s">
        <v>25</v>
      </c>
      <c r="G3776" t="s">
        <v>80</v>
      </c>
      <c r="H3776" t="s">
        <v>32</v>
      </c>
      <c r="I3776" t="s">
        <v>116</v>
      </c>
      <c r="J3776">
        <v>5209797631</v>
      </c>
      <c r="K3776" t="s">
        <v>28</v>
      </c>
    </row>
    <row r="3777" spans="1:11" x14ac:dyDescent="0.35">
      <c r="A3777">
        <v>8419</v>
      </c>
      <c r="B3777" t="s">
        <v>23019</v>
      </c>
      <c r="C3777">
        <v>28</v>
      </c>
      <c r="D3777" t="s">
        <v>23020</v>
      </c>
      <c r="E3777" t="s">
        <v>79</v>
      </c>
      <c r="F3777" t="s">
        <v>22</v>
      </c>
      <c r="G3777" t="s">
        <v>62</v>
      </c>
      <c r="H3777" t="s">
        <v>23</v>
      </c>
      <c r="I3777" t="s">
        <v>153</v>
      </c>
      <c r="J3777" t="s">
        <v>26433</v>
      </c>
      <c r="K3777" t="s">
        <v>44</v>
      </c>
    </row>
    <row r="3778" spans="1:11" x14ac:dyDescent="0.35">
      <c r="A3778">
        <v>8422</v>
      </c>
      <c r="B3778" t="s">
        <v>23025</v>
      </c>
      <c r="C3778">
        <v>28</v>
      </c>
      <c r="D3778" t="s">
        <v>23026</v>
      </c>
      <c r="E3778" t="s">
        <v>16</v>
      </c>
      <c r="F3778" t="s">
        <v>13</v>
      </c>
      <c r="G3778" t="s">
        <v>62</v>
      </c>
      <c r="H3778" t="s">
        <v>23</v>
      </c>
      <c r="I3778" t="s">
        <v>153</v>
      </c>
      <c r="J3778" t="s">
        <v>26434</v>
      </c>
      <c r="K3778" t="s">
        <v>76</v>
      </c>
    </row>
    <row r="3779" spans="1:11" x14ac:dyDescent="0.35">
      <c r="A3779">
        <v>8423</v>
      </c>
      <c r="B3779" t="s">
        <v>23027</v>
      </c>
      <c r="C3779">
        <v>27</v>
      </c>
      <c r="D3779" t="s">
        <v>23028</v>
      </c>
      <c r="E3779" t="s">
        <v>169</v>
      </c>
      <c r="F3779" t="s">
        <v>13</v>
      </c>
      <c r="G3779" t="s">
        <v>120</v>
      </c>
      <c r="H3779" t="s">
        <v>57</v>
      </c>
      <c r="I3779" t="s">
        <v>17</v>
      </c>
      <c r="J3779" t="s">
        <v>26435</v>
      </c>
      <c r="K3779" t="s">
        <v>76</v>
      </c>
    </row>
    <row r="3780" spans="1:11" x14ac:dyDescent="0.35">
      <c r="A3780">
        <v>8426</v>
      </c>
      <c r="B3780" t="s">
        <v>19858</v>
      </c>
      <c r="C3780">
        <v>29</v>
      </c>
      <c r="D3780" t="s">
        <v>23033</v>
      </c>
      <c r="E3780" t="s">
        <v>22</v>
      </c>
      <c r="F3780" t="s">
        <v>201</v>
      </c>
      <c r="G3780" t="s">
        <v>24</v>
      </c>
      <c r="H3780" t="s">
        <v>25</v>
      </c>
      <c r="I3780" t="s">
        <v>48</v>
      </c>
      <c r="J3780" t="s">
        <v>26436</v>
      </c>
      <c r="K3780" t="s">
        <v>19</v>
      </c>
    </row>
    <row r="3781" spans="1:11" x14ac:dyDescent="0.35">
      <c r="A3781">
        <v>8429</v>
      </c>
      <c r="B3781" t="s">
        <v>23038</v>
      </c>
      <c r="C3781">
        <v>29</v>
      </c>
      <c r="D3781" t="s">
        <v>23039</v>
      </c>
      <c r="E3781" t="s">
        <v>34</v>
      </c>
      <c r="F3781" t="s">
        <v>177</v>
      </c>
      <c r="G3781" t="s">
        <v>24</v>
      </c>
      <c r="H3781" t="s">
        <v>25</v>
      </c>
      <c r="I3781" t="s">
        <v>53</v>
      </c>
      <c r="J3781" t="s">
        <v>26437</v>
      </c>
      <c r="K3781" t="s">
        <v>37</v>
      </c>
    </row>
    <row r="3782" spans="1:11" x14ac:dyDescent="0.35">
      <c r="A3782">
        <v>8431</v>
      </c>
      <c r="B3782" t="s">
        <v>23041</v>
      </c>
      <c r="C3782">
        <v>26</v>
      </c>
      <c r="D3782" t="s">
        <v>23042</v>
      </c>
      <c r="E3782" t="s">
        <v>177</v>
      </c>
      <c r="F3782" t="s">
        <v>177</v>
      </c>
      <c r="G3782" t="s">
        <v>62</v>
      </c>
      <c r="H3782" t="s">
        <v>23</v>
      </c>
      <c r="I3782" t="s">
        <v>88</v>
      </c>
      <c r="J3782">
        <f>1-169-406-1901</f>
        <v>-2475</v>
      </c>
      <c r="K3782" t="s">
        <v>37</v>
      </c>
    </row>
    <row r="3783" spans="1:11" x14ac:dyDescent="0.35">
      <c r="A3783">
        <v>8433</v>
      </c>
      <c r="B3783" t="s">
        <v>23045</v>
      </c>
      <c r="C3783">
        <v>26</v>
      </c>
      <c r="D3783" t="s">
        <v>23046</v>
      </c>
      <c r="E3783" t="s">
        <v>149</v>
      </c>
      <c r="F3783" t="s">
        <v>31</v>
      </c>
      <c r="G3783" t="s">
        <v>80</v>
      </c>
      <c r="H3783" t="s">
        <v>32</v>
      </c>
      <c r="I3783" t="s">
        <v>116</v>
      </c>
      <c r="J3783" t="s">
        <v>26438</v>
      </c>
      <c r="K3783" t="s">
        <v>76</v>
      </c>
    </row>
    <row r="3784" spans="1:11" x14ac:dyDescent="0.35">
      <c r="A3784">
        <v>8437</v>
      </c>
      <c r="B3784" t="s">
        <v>23052</v>
      </c>
      <c r="C3784">
        <v>28</v>
      </c>
      <c r="D3784" t="s">
        <v>23053</v>
      </c>
      <c r="E3784" t="s">
        <v>34</v>
      </c>
      <c r="F3784" t="s">
        <v>16</v>
      </c>
      <c r="G3784" t="s">
        <v>15</v>
      </c>
      <c r="H3784" t="s">
        <v>16</v>
      </c>
      <c r="I3784" t="s">
        <v>88</v>
      </c>
      <c r="J3784" t="s">
        <v>26439</v>
      </c>
      <c r="K3784" t="s">
        <v>44</v>
      </c>
    </row>
    <row r="3785" spans="1:11" x14ac:dyDescent="0.35">
      <c r="A3785">
        <v>8446</v>
      </c>
      <c r="B3785" t="s">
        <v>23068</v>
      </c>
      <c r="C3785">
        <v>28</v>
      </c>
      <c r="D3785" t="s">
        <v>23069</v>
      </c>
      <c r="E3785" t="s">
        <v>79</v>
      </c>
      <c r="F3785" t="s">
        <v>34</v>
      </c>
      <c r="G3785" t="s">
        <v>33</v>
      </c>
      <c r="H3785" t="s">
        <v>34</v>
      </c>
      <c r="I3785" t="s">
        <v>116</v>
      </c>
      <c r="J3785" t="s">
        <v>26440</v>
      </c>
      <c r="K3785" t="s">
        <v>76</v>
      </c>
    </row>
    <row r="3786" spans="1:11" x14ac:dyDescent="0.35">
      <c r="A3786">
        <v>8448</v>
      </c>
      <c r="B3786" t="s">
        <v>23072</v>
      </c>
      <c r="C3786">
        <v>28</v>
      </c>
      <c r="D3786" t="s">
        <v>23073</v>
      </c>
      <c r="E3786" t="s">
        <v>201</v>
      </c>
      <c r="F3786" t="s">
        <v>34</v>
      </c>
      <c r="G3786" t="s">
        <v>80</v>
      </c>
      <c r="H3786" t="s">
        <v>32</v>
      </c>
      <c r="I3786" t="s">
        <v>170</v>
      </c>
      <c r="J3786" t="s">
        <v>26441</v>
      </c>
      <c r="K3786" t="s">
        <v>37</v>
      </c>
    </row>
    <row r="3787" spans="1:11" x14ac:dyDescent="0.35">
      <c r="A3787">
        <v>8449</v>
      </c>
      <c r="B3787" t="s">
        <v>23074</v>
      </c>
      <c r="C3787">
        <v>30</v>
      </c>
      <c r="D3787" t="s">
        <v>23075</v>
      </c>
      <c r="E3787" t="s">
        <v>31</v>
      </c>
      <c r="F3787" t="s">
        <v>79</v>
      </c>
      <c r="G3787" t="s">
        <v>80</v>
      </c>
      <c r="H3787" t="s">
        <v>32</v>
      </c>
      <c r="I3787" t="s">
        <v>91</v>
      </c>
      <c r="J3787" t="s">
        <v>26442</v>
      </c>
      <c r="K3787" t="s">
        <v>37</v>
      </c>
    </row>
    <row r="3788" spans="1:11" x14ac:dyDescent="0.35">
      <c r="A3788">
        <v>8451</v>
      </c>
      <c r="B3788" t="s">
        <v>23078</v>
      </c>
      <c r="C3788">
        <v>28</v>
      </c>
      <c r="D3788" t="s">
        <v>23079</v>
      </c>
      <c r="E3788" t="s">
        <v>177</v>
      </c>
      <c r="F3788" t="s">
        <v>40</v>
      </c>
      <c r="G3788" t="s">
        <v>47</v>
      </c>
      <c r="H3788" t="s">
        <v>31</v>
      </c>
      <c r="I3788" t="s">
        <v>91</v>
      </c>
      <c r="J3788" t="s">
        <v>26443</v>
      </c>
      <c r="K3788" t="s">
        <v>28</v>
      </c>
    </row>
    <row r="3789" spans="1:11" x14ac:dyDescent="0.35">
      <c r="A3789">
        <v>8452</v>
      </c>
      <c r="B3789" t="s">
        <v>23080</v>
      </c>
      <c r="C3789">
        <v>26</v>
      </c>
      <c r="D3789" t="s">
        <v>23081</v>
      </c>
      <c r="E3789" t="s">
        <v>201</v>
      </c>
      <c r="F3789" t="s">
        <v>67</v>
      </c>
      <c r="G3789" t="s">
        <v>80</v>
      </c>
      <c r="H3789" t="s">
        <v>32</v>
      </c>
      <c r="I3789" t="s">
        <v>68</v>
      </c>
      <c r="J3789" t="s">
        <v>26444</v>
      </c>
      <c r="K3789" t="s">
        <v>76</v>
      </c>
    </row>
    <row r="3790" spans="1:11" x14ac:dyDescent="0.35">
      <c r="A3790">
        <v>8453</v>
      </c>
      <c r="B3790" t="s">
        <v>23082</v>
      </c>
      <c r="C3790">
        <v>30</v>
      </c>
      <c r="D3790" t="s">
        <v>23083</v>
      </c>
      <c r="E3790" t="s">
        <v>42</v>
      </c>
      <c r="F3790" t="s">
        <v>16</v>
      </c>
      <c r="G3790" t="s">
        <v>15</v>
      </c>
      <c r="H3790" t="s">
        <v>16</v>
      </c>
      <c r="I3790" t="s">
        <v>48</v>
      </c>
      <c r="J3790" t="s">
        <v>26445</v>
      </c>
      <c r="K3790" t="s">
        <v>44</v>
      </c>
    </row>
    <row r="3791" spans="1:11" x14ac:dyDescent="0.35">
      <c r="A3791">
        <v>8457</v>
      </c>
      <c r="B3791" t="s">
        <v>23090</v>
      </c>
      <c r="C3791">
        <v>29</v>
      </c>
      <c r="D3791" t="s">
        <v>23091</v>
      </c>
      <c r="E3791" t="s">
        <v>149</v>
      </c>
      <c r="F3791" t="s">
        <v>34</v>
      </c>
      <c r="G3791" t="s">
        <v>87</v>
      </c>
      <c r="H3791" t="s">
        <v>79</v>
      </c>
      <c r="I3791" t="s">
        <v>26</v>
      </c>
      <c r="J3791" t="s">
        <v>26446</v>
      </c>
      <c r="K3791" t="s">
        <v>19</v>
      </c>
    </row>
    <row r="3792" spans="1:11" x14ac:dyDescent="0.35">
      <c r="A3792">
        <v>8458</v>
      </c>
      <c r="B3792" t="s">
        <v>23092</v>
      </c>
      <c r="C3792">
        <v>30</v>
      </c>
      <c r="D3792" t="s">
        <v>23093</v>
      </c>
      <c r="E3792" t="s">
        <v>14</v>
      </c>
      <c r="F3792" t="s">
        <v>32</v>
      </c>
      <c r="G3792" t="s">
        <v>15</v>
      </c>
      <c r="H3792" t="s">
        <v>16</v>
      </c>
      <c r="I3792" t="s">
        <v>58</v>
      </c>
      <c r="J3792" t="s">
        <v>26447</v>
      </c>
      <c r="K3792" t="s">
        <v>28</v>
      </c>
    </row>
    <row r="3793" spans="1:11" x14ac:dyDescent="0.35">
      <c r="A3793">
        <v>8460</v>
      </c>
      <c r="B3793" t="s">
        <v>23096</v>
      </c>
      <c r="C3793">
        <v>29</v>
      </c>
      <c r="D3793" t="s">
        <v>23097</v>
      </c>
      <c r="E3793" t="s">
        <v>14</v>
      </c>
      <c r="F3793" t="s">
        <v>149</v>
      </c>
      <c r="G3793" t="s">
        <v>24</v>
      </c>
      <c r="H3793" t="s">
        <v>25</v>
      </c>
      <c r="I3793" t="s">
        <v>91</v>
      </c>
      <c r="J3793" t="s">
        <v>26448</v>
      </c>
      <c r="K3793" t="s">
        <v>28</v>
      </c>
    </row>
    <row r="3794" spans="1:11" x14ac:dyDescent="0.35">
      <c r="A3794">
        <v>8462</v>
      </c>
      <c r="B3794" t="s">
        <v>23099</v>
      </c>
      <c r="C3794">
        <v>30</v>
      </c>
      <c r="D3794" t="s">
        <v>23100</v>
      </c>
      <c r="E3794" t="s">
        <v>25</v>
      </c>
      <c r="F3794" t="s">
        <v>22</v>
      </c>
      <c r="G3794" t="s">
        <v>80</v>
      </c>
      <c r="H3794" t="s">
        <v>32</v>
      </c>
      <c r="I3794" t="s">
        <v>17</v>
      </c>
      <c r="J3794" t="s">
        <v>26449</v>
      </c>
      <c r="K3794" t="s">
        <v>37</v>
      </c>
    </row>
    <row r="3795" spans="1:11" x14ac:dyDescent="0.35">
      <c r="A3795">
        <v>8465</v>
      </c>
      <c r="B3795" t="s">
        <v>23105</v>
      </c>
      <c r="C3795">
        <v>28</v>
      </c>
      <c r="D3795" t="s">
        <v>23106</v>
      </c>
      <c r="E3795" t="s">
        <v>32</v>
      </c>
      <c r="F3795" t="s">
        <v>23</v>
      </c>
      <c r="G3795" t="s">
        <v>120</v>
      </c>
      <c r="H3795" t="s">
        <v>57</v>
      </c>
      <c r="I3795" t="s">
        <v>35</v>
      </c>
      <c r="J3795" t="s">
        <v>26450</v>
      </c>
      <c r="K3795" t="s">
        <v>19</v>
      </c>
    </row>
    <row r="3796" spans="1:11" x14ac:dyDescent="0.35">
      <c r="A3796">
        <v>8468</v>
      </c>
      <c r="B3796" t="s">
        <v>23110</v>
      </c>
      <c r="C3796">
        <v>29</v>
      </c>
      <c r="D3796" t="s">
        <v>23111</v>
      </c>
      <c r="E3796" t="s">
        <v>57</v>
      </c>
      <c r="F3796" t="s">
        <v>32</v>
      </c>
      <c r="G3796" t="s">
        <v>80</v>
      </c>
      <c r="H3796" t="s">
        <v>32</v>
      </c>
      <c r="I3796" t="s">
        <v>63</v>
      </c>
      <c r="J3796" t="s">
        <v>26451</v>
      </c>
      <c r="K3796" t="s">
        <v>37</v>
      </c>
    </row>
    <row r="3797" spans="1:11" x14ac:dyDescent="0.35">
      <c r="A3797">
        <v>8472</v>
      </c>
      <c r="B3797" t="s">
        <v>23118</v>
      </c>
      <c r="C3797">
        <v>26</v>
      </c>
      <c r="D3797" t="s">
        <v>23119</v>
      </c>
      <c r="E3797" t="s">
        <v>42</v>
      </c>
      <c r="F3797" t="s">
        <v>16</v>
      </c>
      <c r="G3797" t="s">
        <v>15</v>
      </c>
      <c r="H3797" t="s">
        <v>16</v>
      </c>
      <c r="I3797" t="s">
        <v>146</v>
      </c>
      <c r="J3797" t="s">
        <v>26452</v>
      </c>
      <c r="K3797" t="s">
        <v>28</v>
      </c>
    </row>
    <row r="3798" spans="1:11" x14ac:dyDescent="0.35">
      <c r="A3798">
        <v>8473</v>
      </c>
      <c r="B3798" t="s">
        <v>23120</v>
      </c>
      <c r="C3798">
        <v>27</v>
      </c>
      <c r="D3798" t="s">
        <v>23121</v>
      </c>
      <c r="E3798" t="s">
        <v>133</v>
      </c>
      <c r="F3798" t="s">
        <v>133</v>
      </c>
      <c r="G3798" t="s">
        <v>24</v>
      </c>
      <c r="H3798" t="s">
        <v>25</v>
      </c>
      <c r="I3798" t="s">
        <v>91</v>
      </c>
      <c r="J3798">
        <v>2226105790</v>
      </c>
      <c r="K3798" t="s">
        <v>37</v>
      </c>
    </row>
    <row r="3799" spans="1:11" x14ac:dyDescent="0.35">
      <c r="A3799">
        <v>8474</v>
      </c>
      <c r="B3799" t="s">
        <v>23122</v>
      </c>
      <c r="C3799">
        <v>26</v>
      </c>
      <c r="D3799" t="s">
        <v>23123</v>
      </c>
      <c r="E3799" t="s">
        <v>22</v>
      </c>
      <c r="F3799" t="s">
        <v>23</v>
      </c>
      <c r="G3799" t="s">
        <v>80</v>
      </c>
      <c r="H3799" t="s">
        <v>32</v>
      </c>
      <c r="I3799" t="s">
        <v>116</v>
      </c>
      <c r="J3799" t="s">
        <v>26453</v>
      </c>
      <c r="K3799" t="s">
        <v>76</v>
      </c>
    </row>
    <row r="3800" spans="1:11" x14ac:dyDescent="0.35">
      <c r="A3800">
        <v>8477</v>
      </c>
      <c r="B3800" t="s">
        <v>23127</v>
      </c>
      <c r="C3800">
        <v>28</v>
      </c>
      <c r="D3800" t="s">
        <v>23128</v>
      </c>
      <c r="E3800" t="s">
        <v>34</v>
      </c>
      <c r="F3800" t="s">
        <v>13</v>
      </c>
      <c r="G3800" t="s">
        <v>15</v>
      </c>
      <c r="H3800" t="s">
        <v>16</v>
      </c>
      <c r="I3800" t="s">
        <v>88</v>
      </c>
      <c r="J3800" t="s">
        <v>26454</v>
      </c>
      <c r="K3800" t="s">
        <v>28</v>
      </c>
    </row>
    <row r="3801" spans="1:11" x14ac:dyDescent="0.35">
      <c r="A3801">
        <v>8480</v>
      </c>
      <c r="B3801" t="s">
        <v>23133</v>
      </c>
      <c r="C3801">
        <v>28</v>
      </c>
      <c r="D3801" t="s">
        <v>23134</v>
      </c>
      <c r="E3801" t="s">
        <v>67</v>
      </c>
      <c r="F3801" t="s">
        <v>201</v>
      </c>
      <c r="G3801" t="s">
        <v>62</v>
      </c>
      <c r="H3801" t="s">
        <v>23</v>
      </c>
      <c r="I3801" t="s">
        <v>68</v>
      </c>
      <c r="J3801" t="s">
        <v>26455</v>
      </c>
      <c r="K3801" t="s">
        <v>44</v>
      </c>
    </row>
    <row r="3802" spans="1:11" x14ac:dyDescent="0.35">
      <c r="A3802">
        <v>8483</v>
      </c>
      <c r="B3802" t="s">
        <v>13715</v>
      </c>
      <c r="C3802">
        <v>26</v>
      </c>
      <c r="D3802" t="s">
        <v>23139</v>
      </c>
      <c r="E3802" t="s">
        <v>25</v>
      </c>
      <c r="F3802" t="s">
        <v>14</v>
      </c>
      <c r="G3802" t="s">
        <v>52</v>
      </c>
      <c r="H3802" t="s">
        <v>13</v>
      </c>
      <c r="I3802" t="s">
        <v>48</v>
      </c>
      <c r="J3802" t="s">
        <v>26456</v>
      </c>
      <c r="K3802" t="s">
        <v>28</v>
      </c>
    </row>
    <row r="3803" spans="1:11" x14ac:dyDescent="0.35">
      <c r="A3803">
        <v>8485</v>
      </c>
      <c r="B3803" t="s">
        <v>21997</v>
      </c>
      <c r="C3803">
        <v>28</v>
      </c>
      <c r="D3803" t="s">
        <v>23142</v>
      </c>
      <c r="E3803" t="s">
        <v>32</v>
      </c>
      <c r="F3803" t="s">
        <v>177</v>
      </c>
      <c r="G3803" t="s">
        <v>47</v>
      </c>
      <c r="H3803" t="s">
        <v>31</v>
      </c>
      <c r="I3803" t="s">
        <v>88</v>
      </c>
      <c r="J3803" t="s">
        <v>26457</v>
      </c>
      <c r="K3803" t="s">
        <v>37</v>
      </c>
    </row>
    <row r="3804" spans="1:11" x14ac:dyDescent="0.35">
      <c r="A3804">
        <v>8487</v>
      </c>
      <c r="B3804" t="s">
        <v>23145</v>
      </c>
      <c r="C3804">
        <v>27</v>
      </c>
      <c r="D3804" t="s">
        <v>23146</v>
      </c>
      <c r="E3804" t="s">
        <v>40</v>
      </c>
      <c r="F3804" t="s">
        <v>31</v>
      </c>
      <c r="G3804" t="s">
        <v>87</v>
      </c>
      <c r="H3804" t="s">
        <v>79</v>
      </c>
      <c r="I3804" t="s">
        <v>153</v>
      </c>
      <c r="J3804" t="s">
        <v>26458</v>
      </c>
      <c r="K3804" t="s">
        <v>37</v>
      </c>
    </row>
    <row r="3805" spans="1:11" x14ac:dyDescent="0.35">
      <c r="A3805">
        <v>8490</v>
      </c>
      <c r="B3805" t="s">
        <v>23151</v>
      </c>
      <c r="C3805">
        <v>26</v>
      </c>
      <c r="D3805" t="s">
        <v>23152</v>
      </c>
      <c r="E3805" t="s">
        <v>25</v>
      </c>
      <c r="F3805" t="s">
        <v>149</v>
      </c>
      <c r="G3805" t="s">
        <v>24</v>
      </c>
      <c r="H3805" t="s">
        <v>25</v>
      </c>
      <c r="I3805" t="s">
        <v>35</v>
      </c>
      <c r="J3805" t="s">
        <v>26459</v>
      </c>
      <c r="K3805" t="s">
        <v>37</v>
      </c>
    </row>
    <row r="3806" spans="1:11" x14ac:dyDescent="0.35">
      <c r="A3806">
        <v>8491</v>
      </c>
      <c r="B3806" t="s">
        <v>23153</v>
      </c>
      <c r="C3806">
        <v>26</v>
      </c>
      <c r="D3806" t="s">
        <v>23154</v>
      </c>
      <c r="E3806" t="s">
        <v>42</v>
      </c>
      <c r="F3806" t="s">
        <v>23</v>
      </c>
      <c r="G3806" t="s">
        <v>47</v>
      </c>
      <c r="H3806" t="s">
        <v>31</v>
      </c>
      <c r="I3806" t="s">
        <v>68</v>
      </c>
      <c r="J3806" t="s">
        <v>26460</v>
      </c>
      <c r="K3806" t="s">
        <v>44</v>
      </c>
    </row>
    <row r="3807" spans="1:11" x14ac:dyDescent="0.35">
      <c r="A3807">
        <v>8494</v>
      </c>
      <c r="B3807" t="s">
        <v>23158</v>
      </c>
      <c r="C3807">
        <v>30</v>
      </c>
      <c r="D3807" t="s">
        <v>23159</v>
      </c>
      <c r="E3807" t="s">
        <v>23</v>
      </c>
      <c r="F3807" t="s">
        <v>25</v>
      </c>
      <c r="G3807" t="s">
        <v>80</v>
      </c>
      <c r="H3807" t="s">
        <v>32</v>
      </c>
      <c r="I3807" t="s">
        <v>53</v>
      </c>
      <c r="J3807" t="s">
        <v>26461</v>
      </c>
      <c r="K3807" t="s">
        <v>37</v>
      </c>
    </row>
    <row r="3808" spans="1:11" x14ac:dyDescent="0.35">
      <c r="A3808">
        <v>8496</v>
      </c>
      <c r="B3808" t="s">
        <v>23162</v>
      </c>
      <c r="C3808">
        <v>30</v>
      </c>
      <c r="D3808" t="s">
        <v>23163</v>
      </c>
      <c r="E3808" t="s">
        <v>42</v>
      </c>
      <c r="F3808" t="s">
        <v>22</v>
      </c>
      <c r="G3808" t="s">
        <v>47</v>
      </c>
      <c r="H3808" t="s">
        <v>31</v>
      </c>
      <c r="I3808" t="s">
        <v>68</v>
      </c>
      <c r="J3808">
        <f>1-159-109-5074</f>
        <v>-5341</v>
      </c>
      <c r="K3808" t="s">
        <v>37</v>
      </c>
    </row>
    <row r="3809" spans="1:11" x14ac:dyDescent="0.35">
      <c r="A3809">
        <v>8497</v>
      </c>
      <c r="B3809" t="s">
        <v>23164</v>
      </c>
      <c r="C3809">
        <v>27</v>
      </c>
      <c r="D3809" t="s">
        <v>23165</v>
      </c>
      <c r="E3809" t="s">
        <v>40</v>
      </c>
      <c r="F3809" t="s">
        <v>13</v>
      </c>
      <c r="G3809" t="s">
        <v>47</v>
      </c>
      <c r="H3809" t="s">
        <v>31</v>
      </c>
      <c r="I3809" t="s">
        <v>48</v>
      </c>
      <c r="J3809" t="s">
        <v>26462</v>
      </c>
      <c r="K3809" t="s">
        <v>19</v>
      </c>
    </row>
    <row r="3810" spans="1:11" x14ac:dyDescent="0.35">
      <c r="A3810">
        <v>8499</v>
      </c>
      <c r="B3810" t="s">
        <v>23168</v>
      </c>
      <c r="C3810">
        <v>27</v>
      </c>
      <c r="D3810" t="s">
        <v>23169</v>
      </c>
      <c r="E3810" t="s">
        <v>23</v>
      </c>
      <c r="F3810" t="s">
        <v>67</v>
      </c>
      <c r="G3810" t="s">
        <v>87</v>
      </c>
      <c r="H3810" t="s">
        <v>79</v>
      </c>
      <c r="I3810" t="s">
        <v>63</v>
      </c>
      <c r="J3810" t="s">
        <v>26463</v>
      </c>
      <c r="K3810" t="s">
        <v>37</v>
      </c>
    </row>
    <row r="3811" spans="1:11" x14ac:dyDescent="0.35">
      <c r="A3811">
        <v>8502</v>
      </c>
      <c r="B3811" t="s">
        <v>23173</v>
      </c>
      <c r="C3811">
        <v>27</v>
      </c>
      <c r="D3811" t="s">
        <v>23174</v>
      </c>
      <c r="E3811" t="s">
        <v>14</v>
      </c>
      <c r="F3811" t="s">
        <v>57</v>
      </c>
      <c r="G3811" t="s">
        <v>80</v>
      </c>
      <c r="H3811" t="s">
        <v>32</v>
      </c>
      <c r="I3811" t="s">
        <v>17</v>
      </c>
      <c r="J3811" t="s">
        <v>26464</v>
      </c>
      <c r="K3811" t="s">
        <v>44</v>
      </c>
    </row>
    <row r="3812" spans="1:11" x14ac:dyDescent="0.35">
      <c r="A3812">
        <v>8503</v>
      </c>
      <c r="B3812" t="s">
        <v>23175</v>
      </c>
      <c r="C3812">
        <v>29</v>
      </c>
      <c r="D3812" t="s">
        <v>23176</v>
      </c>
      <c r="E3812" t="s">
        <v>42</v>
      </c>
      <c r="F3812" t="s">
        <v>34</v>
      </c>
      <c r="G3812" t="s">
        <v>120</v>
      </c>
      <c r="H3812" t="s">
        <v>57</v>
      </c>
      <c r="I3812" t="s">
        <v>88</v>
      </c>
      <c r="J3812" t="s">
        <v>26465</v>
      </c>
      <c r="K3812" t="s">
        <v>19</v>
      </c>
    </row>
    <row r="3813" spans="1:11" x14ac:dyDescent="0.35">
      <c r="A3813">
        <v>8505</v>
      </c>
      <c r="B3813" t="s">
        <v>3212</v>
      </c>
      <c r="C3813">
        <v>29</v>
      </c>
      <c r="D3813" t="s">
        <v>23179</v>
      </c>
      <c r="E3813" t="s">
        <v>133</v>
      </c>
      <c r="F3813" t="s">
        <v>34</v>
      </c>
      <c r="G3813" t="s">
        <v>52</v>
      </c>
      <c r="H3813" t="s">
        <v>13</v>
      </c>
      <c r="I3813" t="s">
        <v>88</v>
      </c>
      <c r="J3813" t="s">
        <v>26466</v>
      </c>
      <c r="K3813" t="s">
        <v>28</v>
      </c>
    </row>
    <row r="3814" spans="1:11" x14ac:dyDescent="0.35">
      <c r="A3814">
        <v>8509</v>
      </c>
      <c r="B3814" t="s">
        <v>23186</v>
      </c>
      <c r="C3814">
        <v>28</v>
      </c>
      <c r="D3814" t="s">
        <v>23187</v>
      </c>
      <c r="E3814" t="s">
        <v>57</v>
      </c>
      <c r="F3814" t="s">
        <v>40</v>
      </c>
      <c r="G3814" t="s">
        <v>120</v>
      </c>
      <c r="H3814" t="s">
        <v>57</v>
      </c>
      <c r="I3814" t="s">
        <v>58</v>
      </c>
      <c r="J3814" t="s">
        <v>26467</v>
      </c>
      <c r="K3814" t="s">
        <v>19</v>
      </c>
    </row>
    <row r="3815" spans="1:11" x14ac:dyDescent="0.35">
      <c r="A3815">
        <v>8510</v>
      </c>
      <c r="B3815" t="s">
        <v>23188</v>
      </c>
      <c r="C3815">
        <v>29</v>
      </c>
      <c r="D3815" t="s">
        <v>23189</v>
      </c>
      <c r="E3815" t="s">
        <v>133</v>
      </c>
      <c r="F3815" t="s">
        <v>16</v>
      </c>
      <c r="G3815" t="s">
        <v>15</v>
      </c>
      <c r="H3815" t="s">
        <v>16</v>
      </c>
      <c r="I3815" t="s">
        <v>116</v>
      </c>
      <c r="J3815" t="s">
        <v>26468</v>
      </c>
      <c r="K3815" t="s">
        <v>19</v>
      </c>
    </row>
    <row r="3816" spans="1:11" x14ac:dyDescent="0.35">
      <c r="A3816">
        <v>8512</v>
      </c>
      <c r="B3816" t="s">
        <v>23192</v>
      </c>
      <c r="C3816">
        <v>30</v>
      </c>
      <c r="D3816" t="s">
        <v>23193</v>
      </c>
      <c r="E3816" t="s">
        <v>169</v>
      </c>
      <c r="F3816" t="s">
        <v>23</v>
      </c>
      <c r="G3816" t="s">
        <v>41</v>
      </c>
      <c r="H3816" t="s">
        <v>42</v>
      </c>
      <c r="I3816" t="s">
        <v>68</v>
      </c>
      <c r="J3816" t="s">
        <v>26469</v>
      </c>
      <c r="K3816" t="s">
        <v>44</v>
      </c>
    </row>
    <row r="3817" spans="1:11" x14ac:dyDescent="0.35">
      <c r="A3817">
        <v>8514</v>
      </c>
      <c r="B3817" t="s">
        <v>17586</v>
      </c>
      <c r="C3817">
        <v>28</v>
      </c>
      <c r="D3817" t="s">
        <v>23196</v>
      </c>
      <c r="E3817" t="s">
        <v>149</v>
      </c>
      <c r="F3817" t="s">
        <v>31</v>
      </c>
      <c r="G3817" t="s">
        <v>24</v>
      </c>
      <c r="H3817" t="s">
        <v>25</v>
      </c>
      <c r="I3817" t="s">
        <v>153</v>
      </c>
      <c r="J3817" t="s">
        <v>26470</v>
      </c>
      <c r="K3817" t="s">
        <v>44</v>
      </c>
    </row>
    <row r="3818" spans="1:11" x14ac:dyDescent="0.35">
      <c r="A3818">
        <v>8515</v>
      </c>
      <c r="B3818" t="s">
        <v>23197</v>
      </c>
      <c r="C3818">
        <v>30</v>
      </c>
      <c r="D3818" t="s">
        <v>23198</v>
      </c>
      <c r="E3818" t="s">
        <v>177</v>
      </c>
      <c r="F3818" t="s">
        <v>16</v>
      </c>
      <c r="G3818" t="s">
        <v>62</v>
      </c>
      <c r="H3818" t="s">
        <v>23</v>
      </c>
      <c r="I3818" t="s">
        <v>68</v>
      </c>
      <c r="J3818" t="s">
        <v>26471</v>
      </c>
      <c r="K3818" t="s">
        <v>28</v>
      </c>
    </row>
    <row r="3819" spans="1:11" x14ac:dyDescent="0.35">
      <c r="A3819">
        <v>8516</v>
      </c>
      <c r="B3819" t="s">
        <v>23199</v>
      </c>
      <c r="C3819">
        <v>27</v>
      </c>
      <c r="D3819" t="s">
        <v>23200</v>
      </c>
      <c r="E3819" t="s">
        <v>57</v>
      </c>
      <c r="F3819" t="s">
        <v>201</v>
      </c>
      <c r="G3819" t="s">
        <v>52</v>
      </c>
      <c r="H3819" t="s">
        <v>13</v>
      </c>
      <c r="I3819" t="s">
        <v>26</v>
      </c>
      <c r="J3819" t="s">
        <v>26472</v>
      </c>
      <c r="K3819" t="s">
        <v>76</v>
      </c>
    </row>
    <row r="3820" spans="1:11" x14ac:dyDescent="0.35">
      <c r="A3820">
        <v>8517</v>
      </c>
      <c r="B3820" t="s">
        <v>23201</v>
      </c>
      <c r="C3820">
        <v>28</v>
      </c>
      <c r="D3820" t="s">
        <v>23202</v>
      </c>
      <c r="E3820" t="s">
        <v>13</v>
      </c>
      <c r="F3820" t="s">
        <v>14</v>
      </c>
      <c r="G3820" t="s">
        <v>47</v>
      </c>
      <c r="H3820" t="s">
        <v>31</v>
      </c>
      <c r="I3820" t="s">
        <v>35</v>
      </c>
      <c r="J3820" t="s">
        <v>26473</v>
      </c>
      <c r="K3820" t="s">
        <v>76</v>
      </c>
    </row>
    <row r="3821" spans="1:11" x14ac:dyDescent="0.35">
      <c r="A3821">
        <v>8518</v>
      </c>
      <c r="B3821" t="s">
        <v>23203</v>
      </c>
      <c r="C3821">
        <v>29</v>
      </c>
      <c r="D3821" t="s">
        <v>23204</v>
      </c>
      <c r="E3821" t="s">
        <v>79</v>
      </c>
      <c r="F3821" t="s">
        <v>149</v>
      </c>
      <c r="G3821" t="s">
        <v>24</v>
      </c>
      <c r="H3821" t="s">
        <v>25</v>
      </c>
      <c r="I3821" t="s">
        <v>91</v>
      </c>
      <c r="J3821" t="s">
        <v>26474</v>
      </c>
      <c r="K3821" t="s">
        <v>44</v>
      </c>
    </row>
    <row r="3822" spans="1:11" x14ac:dyDescent="0.35">
      <c r="A3822">
        <v>8521</v>
      </c>
      <c r="B3822" t="s">
        <v>23209</v>
      </c>
      <c r="C3822">
        <v>26</v>
      </c>
      <c r="D3822" t="s">
        <v>23210</v>
      </c>
      <c r="E3822" t="s">
        <v>133</v>
      </c>
      <c r="F3822" t="s">
        <v>16</v>
      </c>
      <c r="G3822" t="s">
        <v>41</v>
      </c>
      <c r="H3822" t="s">
        <v>42</v>
      </c>
      <c r="I3822" t="s">
        <v>116</v>
      </c>
      <c r="J3822">
        <v>9703528510</v>
      </c>
      <c r="K3822" t="s">
        <v>28</v>
      </c>
    </row>
    <row r="3823" spans="1:11" x14ac:dyDescent="0.35">
      <c r="A3823">
        <v>8522</v>
      </c>
      <c r="B3823" t="s">
        <v>22705</v>
      </c>
      <c r="C3823">
        <v>26</v>
      </c>
      <c r="D3823" t="s">
        <v>23211</v>
      </c>
      <c r="E3823" t="s">
        <v>23</v>
      </c>
      <c r="F3823" t="s">
        <v>101</v>
      </c>
      <c r="G3823" t="s">
        <v>41</v>
      </c>
      <c r="H3823" t="s">
        <v>42</v>
      </c>
      <c r="I3823" t="s">
        <v>58</v>
      </c>
      <c r="J3823" t="s">
        <v>26475</v>
      </c>
      <c r="K3823" t="s">
        <v>37</v>
      </c>
    </row>
    <row r="3824" spans="1:11" x14ac:dyDescent="0.35">
      <c r="A3824">
        <v>8524</v>
      </c>
      <c r="B3824" t="s">
        <v>14604</v>
      </c>
      <c r="C3824">
        <v>26</v>
      </c>
      <c r="D3824" t="s">
        <v>23214</v>
      </c>
      <c r="E3824" t="s">
        <v>101</v>
      </c>
      <c r="F3824" t="s">
        <v>40</v>
      </c>
      <c r="G3824" t="s">
        <v>62</v>
      </c>
      <c r="H3824" t="s">
        <v>23</v>
      </c>
      <c r="I3824" t="s">
        <v>63</v>
      </c>
      <c r="J3824" t="s">
        <v>26476</v>
      </c>
      <c r="K3824" t="s">
        <v>28</v>
      </c>
    </row>
    <row r="3825" spans="1:11" x14ac:dyDescent="0.35">
      <c r="A3825">
        <v>8525</v>
      </c>
      <c r="B3825" t="s">
        <v>23215</v>
      </c>
      <c r="C3825">
        <v>29</v>
      </c>
      <c r="D3825" t="s">
        <v>23216</v>
      </c>
      <c r="E3825" t="s">
        <v>133</v>
      </c>
      <c r="F3825" t="s">
        <v>23</v>
      </c>
      <c r="G3825" t="s">
        <v>47</v>
      </c>
      <c r="H3825" t="s">
        <v>31</v>
      </c>
      <c r="I3825" t="s">
        <v>68</v>
      </c>
      <c r="J3825" t="s">
        <v>26477</v>
      </c>
      <c r="K3825" t="s">
        <v>37</v>
      </c>
    </row>
    <row r="3826" spans="1:11" x14ac:dyDescent="0.35">
      <c r="A3826">
        <v>8531</v>
      </c>
      <c r="B3826" t="s">
        <v>23227</v>
      </c>
      <c r="C3826">
        <v>26</v>
      </c>
      <c r="D3826" t="s">
        <v>23228</v>
      </c>
      <c r="E3826" t="s">
        <v>14</v>
      </c>
      <c r="F3826" t="s">
        <v>79</v>
      </c>
      <c r="G3826" t="s">
        <v>24</v>
      </c>
      <c r="H3826" t="s">
        <v>25</v>
      </c>
      <c r="I3826" t="s">
        <v>153</v>
      </c>
      <c r="J3826" t="s">
        <v>26478</v>
      </c>
      <c r="K3826" t="s">
        <v>76</v>
      </c>
    </row>
    <row r="3827" spans="1:11" x14ac:dyDescent="0.35">
      <c r="A3827">
        <v>8532</v>
      </c>
      <c r="B3827" t="s">
        <v>23229</v>
      </c>
      <c r="C3827">
        <v>28</v>
      </c>
      <c r="D3827" t="s">
        <v>23230</v>
      </c>
      <c r="E3827" t="s">
        <v>16</v>
      </c>
      <c r="F3827" t="s">
        <v>22</v>
      </c>
      <c r="G3827" t="s">
        <v>33</v>
      </c>
      <c r="H3827" t="s">
        <v>34</v>
      </c>
      <c r="I3827" t="s">
        <v>68</v>
      </c>
      <c r="J3827" t="s">
        <v>26479</v>
      </c>
      <c r="K3827" t="s">
        <v>37</v>
      </c>
    </row>
    <row r="3828" spans="1:11" x14ac:dyDescent="0.35">
      <c r="A3828">
        <v>8534</v>
      </c>
      <c r="B3828" t="s">
        <v>23233</v>
      </c>
      <c r="C3828">
        <v>29</v>
      </c>
      <c r="D3828" t="s">
        <v>23234</v>
      </c>
      <c r="E3828" t="s">
        <v>31</v>
      </c>
      <c r="F3828" t="s">
        <v>149</v>
      </c>
      <c r="G3828" t="s">
        <v>87</v>
      </c>
      <c r="H3828" t="s">
        <v>79</v>
      </c>
      <c r="I3828" t="s">
        <v>153</v>
      </c>
      <c r="J3828" t="s">
        <v>26480</v>
      </c>
      <c r="K3828" t="s">
        <v>37</v>
      </c>
    </row>
    <row r="3829" spans="1:11" x14ac:dyDescent="0.35">
      <c r="A3829">
        <v>8537</v>
      </c>
      <c r="B3829" t="s">
        <v>23239</v>
      </c>
      <c r="C3829">
        <v>30</v>
      </c>
      <c r="D3829" t="s">
        <v>23240</v>
      </c>
      <c r="E3829" t="s">
        <v>25</v>
      </c>
      <c r="F3829" t="s">
        <v>22</v>
      </c>
      <c r="G3829" t="s">
        <v>24</v>
      </c>
      <c r="H3829" t="s">
        <v>25</v>
      </c>
      <c r="I3829" t="s">
        <v>53</v>
      </c>
      <c r="J3829" t="s">
        <v>26481</v>
      </c>
      <c r="K3829" t="s">
        <v>76</v>
      </c>
    </row>
    <row r="3830" spans="1:11" x14ac:dyDescent="0.35">
      <c r="A3830">
        <v>8539</v>
      </c>
      <c r="B3830" t="s">
        <v>23243</v>
      </c>
      <c r="C3830">
        <v>29</v>
      </c>
      <c r="D3830" t="s">
        <v>23244</v>
      </c>
      <c r="E3830" t="s">
        <v>34</v>
      </c>
      <c r="F3830" t="s">
        <v>34</v>
      </c>
      <c r="G3830" t="s">
        <v>33</v>
      </c>
      <c r="H3830" t="s">
        <v>34</v>
      </c>
      <c r="I3830" t="s">
        <v>102</v>
      </c>
      <c r="J3830">
        <f>1-140-33-310</f>
        <v>-482</v>
      </c>
      <c r="K3830" t="s">
        <v>44</v>
      </c>
    </row>
    <row r="3831" spans="1:11" x14ac:dyDescent="0.35">
      <c r="A3831">
        <v>8543</v>
      </c>
      <c r="B3831" t="s">
        <v>23251</v>
      </c>
      <c r="C3831">
        <v>27</v>
      </c>
      <c r="D3831" t="s">
        <v>23252</v>
      </c>
      <c r="E3831" t="s">
        <v>133</v>
      </c>
      <c r="F3831" t="s">
        <v>42</v>
      </c>
      <c r="G3831" t="s">
        <v>80</v>
      </c>
      <c r="H3831" t="s">
        <v>32</v>
      </c>
      <c r="I3831" t="s">
        <v>26</v>
      </c>
      <c r="J3831" t="s">
        <v>26482</v>
      </c>
      <c r="K3831" t="s">
        <v>37</v>
      </c>
    </row>
    <row r="3832" spans="1:11" x14ac:dyDescent="0.35">
      <c r="A3832">
        <v>8544</v>
      </c>
      <c r="B3832" t="s">
        <v>23253</v>
      </c>
      <c r="C3832">
        <v>30</v>
      </c>
      <c r="D3832" t="s">
        <v>23254</v>
      </c>
      <c r="E3832" t="s">
        <v>31</v>
      </c>
      <c r="F3832" t="s">
        <v>32</v>
      </c>
      <c r="G3832" t="s">
        <v>24</v>
      </c>
      <c r="H3832" t="s">
        <v>25</v>
      </c>
      <c r="I3832" t="s">
        <v>58</v>
      </c>
      <c r="J3832" t="s">
        <v>26483</v>
      </c>
      <c r="K3832" t="s">
        <v>76</v>
      </c>
    </row>
    <row r="3833" spans="1:11" x14ac:dyDescent="0.35">
      <c r="A3833">
        <v>8545</v>
      </c>
      <c r="B3833" t="s">
        <v>23255</v>
      </c>
      <c r="C3833">
        <v>29</v>
      </c>
      <c r="D3833" t="s">
        <v>23256</v>
      </c>
      <c r="E3833" t="s">
        <v>32</v>
      </c>
      <c r="F3833" t="s">
        <v>31</v>
      </c>
      <c r="G3833" t="s">
        <v>24</v>
      </c>
      <c r="H3833" t="s">
        <v>25</v>
      </c>
      <c r="I3833" t="s">
        <v>58</v>
      </c>
      <c r="J3833">
        <v>4917597870</v>
      </c>
      <c r="K3833" t="s">
        <v>19</v>
      </c>
    </row>
    <row r="3834" spans="1:11" x14ac:dyDescent="0.35">
      <c r="A3834">
        <v>8551</v>
      </c>
      <c r="B3834" t="s">
        <v>23267</v>
      </c>
      <c r="C3834">
        <v>30</v>
      </c>
      <c r="D3834" t="s">
        <v>23268</v>
      </c>
      <c r="E3834" t="s">
        <v>79</v>
      </c>
      <c r="F3834" t="s">
        <v>101</v>
      </c>
      <c r="G3834" t="s">
        <v>87</v>
      </c>
      <c r="H3834" t="s">
        <v>79</v>
      </c>
      <c r="I3834" t="s">
        <v>91</v>
      </c>
      <c r="J3834" t="s">
        <v>26484</v>
      </c>
      <c r="K3834" t="s">
        <v>37</v>
      </c>
    </row>
    <row r="3835" spans="1:11" x14ac:dyDescent="0.35">
      <c r="A3835">
        <v>8552</v>
      </c>
      <c r="B3835" t="s">
        <v>23269</v>
      </c>
      <c r="C3835">
        <v>26</v>
      </c>
      <c r="D3835" t="s">
        <v>23270</v>
      </c>
      <c r="E3835" t="s">
        <v>23</v>
      </c>
      <c r="F3835" t="s">
        <v>25</v>
      </c>
      <c r="G3835" t="s">
        <v>87</v>
      </c>
      <c r="H3835" t="s">
        <v>79</v>
      </c>
      <c r="I3835" t="s">
        <v>102</v>
      </c>
      <c r="J3835">
        <v>3705225678</v>
      </c>
      <c r="K3835" t="s">
        <v>44</v>
      </c>
    </row>
    <row r="3836" spans="1:11" x14ac:dyDescent="0.35">
      <c r="A3836">
        <v>8553</v>
      </c>
      <c r="B3836" t="s">
        <v>23271</v>
      </c>
      <c r="C3836">
        <v>26</v>
      </c>
      <c r="D3836" t="s">
        <v>23272</v>
      </c>
      <c r="E3836" t="s">
        <v>40</v>
      </c>
      <c r="F3836" t="s">
        <v>13</v>
      </c>
      <c r="G3836" t="s">
        <v>47</v>
      </c>
      <c r="H3836" t="s">
        <v>31</v>
      </c>
      <c r="I3836" t="s">
        <v>170</v>
      </c>
      <c r="J3836" t="s">
        <v>26485</v>
      </c>
      <c r="K3836" t="s">
        <v>19</v>
      </c>
    </row>
    <row r="3837" spans="1:11" x14ac:dyDescent="0.35">
      <c r="A3837">
        <v>8554</v>
      </c>
      <c r="B3837" t="s">
        <v>23273</v>
      </c>
      <c r="C3837">
        <v>26</v>
      </c>
      <c r="D3837" t="s">
        <v>23274</v>
      </c>
      <c r="E3837" t="s">
        <v>40</v>
      </c>
      <c r="F3837" t="s">
        <v>16</v>
      </c>
      <c r="G3837" t="s">
        <v>87</v>
      </c>
      <c r="H3837" t="s">
        <v>79</v>
      </c>
      <c r="I3837" t="s">
        <v>88</v>
      </c>
      <c r="J3837" t="s">
        <v>26486</v>
      </c>
      <c r="K3837" t="s">
        <v>44</v>
      </c>
    </row>
    <row r="3838" spans="1:11" x14ac:dyDescent="0.35">
      <c r="A3838">
        <v>8556</v>
      </c>
      <c r="B3838" t="s">
        <v>23277</v>
      </c>
      <c r="C3838">
        <v>27</v>
      </c>
      <c r="D3838" t="s">
        <v>23278</v>
      </c>
      <c r="E3838" t="s">
        <v>133</v>
      </c>
      <c r="F3838" t="s">
        <v>25</v>
      </c>
      <c r="G3838" t="s">
        <v>80</v>
      </c>
      <c r="H3838" t="s">
        <v>32</v>
      </c>
      <c r="I3838" t="s">
        <v>116</v>
      </c>
      <c r="J3838" t="s">
        <v>26487</v>
      </c>
      <c r="K3838" t="s">
        <v>44</v>
      </c>
    </row>
    <row r="3839" spans="1:11" x14ac:dyDescent="0.35">
      <c r="A3839">
        <v>8564</v>
      </c>
      <c r="B3839" t="s">
        <v>23293</v>
      </c>
      <c r="C3839">
        <v>27</v>
      </c>
      <c r="D3839" t="s">
        <v>23294</v>
      </c>
      <c r="E3839" t="s">
        <v>14</v>
      </c>
      <c r="F3839" t="s">
        <v>14</v>
      </c>
      <c r="G3839" t="s">
        <v>62</v>
      </c>
      <c r="H3839" t="s">
        <v>23</v>
      </c>
      <c r="I3839" t="s">
        <v>48</v>
      </c>
      <c r="J3839" t="s">
        <v>26488</v>
      </c>
      <c r="K3839" t="s">
        <v>19</v>
      </c>
    </row>
    <row r="3840" spans="1:11" x14ac:dyDescent="0.35">
      <c r="A3840">
        <v>8566</v>
      </c>
      <c r="B3840" t="s">
        <v>23297</v>
      </c>
      <c r="C3840">
        <v>28</v>
      </c>
      <c r="D3840" t="s">
        <v>23298</v>
      </c>
      <c r="E3840" t="s">
        <v>22</v>
      </c>
      <c r="F3840" t="s">
        <v>169</v>
      </c>
      <c r="G3840" t="s">
        <v>87</v>
      </c>
      <c r="H3840" t="s">
        <v>79</v>
      </c>
      <c r="I3840" t="s">
        <v>35</v>
      </c>
      <c r="J3840" t="s">
        <v>26489</v>
      </c>
      <c r="K3840" t="s">
        <v>37</v>
      </c>
    </row>
    <row r="3841" spans="1:11" x14ac:dyDescent="0.35">
      <c r="A3841">
        <v>8568</v>
      </c>
      <c r="B3841" t="s">
        <v>23301</v>
      </c>
      <c r="C3841">
        <v>28</v>
      </c>
      <c r="D3841" t="s">
        <v>23302</v>
      </c>
      <c r="E3841" t="s">
        <v>23</v>
      </c>
      <c r="F3841" t="s">
        <v>201</v>
      </c>
      <c r="G3841" t="s">
        <v>47</v>
      </c>
      <c r="H3841" t="s">
        <v>31</v>
      </c>
      <c r="I3841" t="s">
        <v>17</v>
      </c>
      <c r="J3841" t="s">
        <v>26490</v>
      </c>
      <c r="K3841" t="s">
        <v>44</v>
      </c>
    </row>
    <row r="3842" spans="1:11" x14ac:dyDescent="0.35">
      <c r="A3842">
        <v>8573</v>
      </c>
      <c r="B3842" t="s">
        <v>23310</v>
      </c>
      <c r="C3842">
        <v>26</v>
      </c>
      <c r="D3842" t="s">
        <v>23311</v>
      </c>
      <c r="E3842" t="s">
        <v>177</v>
      </c>
      <c r="F3842" t="s">
        <v>149</v>
      </c>
      <c r="G3842" t="s">
        <v>52</v>
      </c>
      <c r="H3842" t="s">
        <v>13</v>
      </c>
      <c r="I3842" t="s">
        <v>26</v>
      </c>
      <c r="J3842">
        <f>1-867-691-8692</f>
        <v>-10249</v>
      </c>
      <c r="K3842" t="s">
        <v>44</v>
      </c>
    </row>
    <row r="3843" spans="1:11" x14ac:dyDescent="0.35">
      <c r="A3843">
        <v>8575</v>
      </c>
      <c r="B3843" t="s">
        <v>23313</v>
      </c>
      <c r="C3843">
        <v>30</v>
      </c>
      <c r="D3843" t="s">
        <v>23314</v>
      </c>
      <c r="E3843" t="s">
        <v>42</v>
      </c>
      <c r="F3843" t="s">
        <v>32</v>
      </c>
      <c r="G3843" t="s">
        <v>87</v>
      </c>
      <c r="H3843" t="s">
        <v>79</v>
      </c>
      <c r="I3843" t="s">
        <v>63</v>
      </c>
      <c r="J3843">
        <v>4439097744</v>
      </c>
      <c r="K3843" t="s">
        <v>37</v>
      </c>
    </row>
    <row r="3844" spans="1:11" x14ac:dyDescent="0.35">
      <c r="A3844">
        <v>8577</v>
      </c>
      <c r="B3844" t="s">
        <v>15483</v>
      </c>
      <c r="C3844">
        <v>26</v>
      </c>
      <c r="D3844" t="s">
        <v>23317</v>
      </c>
      <c r="E3844" t="s">
        <v>42</v>
      </c>
      <c r="F3844" t="s">
        <v>25</v>
      </c>
      <c r="G3844" t="s">
        <v>24</v>
      </c>
      <c r="H3844" t="s">
        <v>25</v>
      </c>
      <c r="I3844" t="s">
        <v>88</v>
      </c>
      <c r="J3844" t="s">
        <v>26491</v>
      </c>
      <c r="K3844" t="s">
        <v>19</v>
      </c>
    </row>
    <row r="3845" spans="1:11" x14ac:dyDescent="0.35">
      <c r="A3845">
        <v>8586</v>
      </c>
      <c r="B3845" t="s">
        <v>23332</v>
      </c>
      <c r="C3845">
        <v>30</v>
      </c>
      <c r="D3845" t="s">
        <v>23333</v>
      </c>
      <c r="E3845" t="s">
        <v>42</v>
      </c>
      <c r="F3845" t="s">
        <v>57</v>
      </c>
      <c r="G3845" t="s">
        <v>52</v>
      </c>
      <c r="H3845" t="s">
        <v>13</v>
      </c>
      <c r="I3845" t="s">
        <v>58</v>
      </c>
      <c r="J3845">
        <v>1975881830</v>
      </c>
      <c r="K3845" t="s">
        <v>28</v>
      </c>
    </row>
    <row r="3846" spans="1:11" x14ac:dyDescent="0.35">
      <c r="A3846">
        <v>8587</v>
      </c>
      <c r="B3846" t="s">
        <v>23334</v>
      </c>
      <c r="C3846">
        <v>28</v>
      </c>
      <c r="D3846" t="s">
        <v>23335</v>
      </c>
      <c r="E3846" t="s">
        <v>16</v>
      </c>
      <c r="F3846" t="s">
        <v>16</v>
      </c>
      <c r="G3846" t="s">
        <v>47</v>
      </c>
      <c r="H3846" t="s">
        <v>31</v>
      </c>
      <c r="I3846" t="s">
        <v>68</v>
      </c>
      <c r="J3846" t="s">
        <v>26492</v>
      </c>
      <c r="K3846" t="s">
        <v>28</v>
      </c>
    </row>
    <row r="3847" spans="1:11" x14ac:dyDescent="0.35">
      <c r="A3847">
        <v>8588</v>
      </c>
      <c r="B3847" t="s">
        <v>23336</v>
      </c>
      <c r="C3847">
        <v>29</v>
      </c>
      <c r="D3847" t="s">
        <v>23337</v>
      </c>
      <c r="E3847" t="s">
        <v>13</v>
      </c>
      <c r="F3847" t="s">
        <v>133</v>
      </c>
      <c r="G3847" t="s">
        <v>52</v>
      </c>
      <c r="H3847" t="s">
        <v>13</v>
      </c>
      <c r="I3847" t="s">
        <v>68</v>
      </c>
      <c r="J3847" t="s">
        <v>26493</v>
      </c>
      <c r="K3847" t="s">
        <v>37</v>
      </c>
    </row>
    <row r="3848" spans="1:11" x14ac:dyDescent="0.35">
      <c r="A3848">
        <v>8590</v>
      </c>
      <c r="B3848" t="s">
        <v>23340</v>
      </c>
      <c r="C3848">
        <v>27</v>
      </c>
      <c r="D3848" t="s">
        <v>23341</v>
      </c>
      <c r="E3848" t="s">
        <v>22</v>
      </c>
      <c r="F3848" t="s">
        <v>67</v>
      </c>
      <c r="G3848" t="s">
        <v>120</v>
      </c>
      <c r="H3848" t="s">
        <v>57</v>
      </c>
      <c r="I3848" t="s">
        <v>26</v>
      </c>
      <c r="J3848" t="s">
        <v>26494</v>
      </c>
      <c r="K3848" t="s">
        <v>37</v>
      </c>
    </row>
    <row r="3849" spans="1:11" x14ac:dyDescent="0.35">
      <c r="A3849">
        <v>8591</v>
      </c>
      <c r="B3849" t="s">
        <v>23342</v>
      </c>
      <c r="C3849">
        <v>30</v>
      </c>
      <c r="D3849" t="s">
        <v>23343</v>
      </c>
      <c r="E3849" t="s">
        <v>31</v>
      </c>
      <c r="F3849" t="s">
        <v>169</v>
      </c>
      <c r="G3849" t="s">
        <v>87</v>
      </c>
      <c r="H3849" t="s">
        <v>79</v>
      </c>
      <c r="I3849" t="s">
        <v>58</v>
      </c>
      <c r="J3849" t="s">
        <v>26495</v>
      </c>
      <c r="K3849" t="s">
        <v>76</v>
      </c>
    </row>
    <row r="3850" spans="1:11" x14ac:dyDescent="0.35">
      <c r="A3850">
        <v>8592</v>
      </c>
      <c r="B3850" t="s">
        <v>23344</v>
      </c>
      <c r="C3850">
        <v>30</v>
      </c>
      <c r="D3850" t="s">
        <v>23345</v>
      </c>
      <c r="E3850" t="s">
        <v>169</v>
      </c>
      <c r="F3850" t="s">
        <v>34</v>
      </c>
      <c r="G3850" t="s">
        <v>52</v>
      </c>
      <c r="H3850" t="s">
        <v>13</v>
      </c>
      <c r="I3850" t="s">
        <v>58</v>
      </c>
      <c r="J3850" t="s">
        <v>26496</v>
      </c>
      <c r="K3850" t="s">
        <v>19</v>
      </c>
    </row>
    <row r="3851" spans="1:11" x14ac:dyDescent="0.35">
      <c r="A3851">
        <v>8594</v>
      </c>
      <c r="B3851" t="s">
        <v>23348</v>
      </c>
      <c r="C3851">
        <v>28</v>
      </c>
      <c r="D3851" t="s">
        <v>23349</v>
      </c>
      <c r="E3851" t="s">
        <v>57</v>
      </c>
      <c r="F3851" t="s">
        <v>67</v>
      </c>
      <c r="G3851" t="s">
        <v>120</v>
      </c>
      <c r="H3851" t="s">
        <v>57</v>
      </c>
      <c r="I3851" t="s">
        <v>17</v>
      </c>
      <c r="J3851" t="s">
        <v>26497</v>
      </c>
      <c r="K3851" t="s">
        <v>44</v>
      </c>
    </row>
    <row r="3852" spans="1:11" x14ac:dyDescent="0.35">
      <c r="A3852">
        <v>8604</v>
      </c>
      <c r="B3852" t="s">
        <v>23368</v>
      </c>
      <c r="C3852">
        <v>29</v>
      </c>
      <c r="D3852" t="s">
        <v>23369</v>
      </c>
      <c r="E3852" t="s">
        <v>42</v>
      </c>
      <c r="F3852" t="s">
        <v>23</v>
      </c>
      <c r="G3852" t="s">
        <v>47</v>
      </c>
      <c r="H3852" t="s">
        <v>31</v>
      </c>
      <c r="I3852" t="s">
        <v>35</v>
      </c>
      <c r="J3852">
        <v>1941550160</v>
      </c>
      <c r="K3852" t="s">
        <v>44</v>
      </c>
    </row>
    <row r="3853" spans="1:11" x14ac:dyDescent="0.35">
      <c r="A3853">
        <v>8606</v>
      </c>
      <c r="B3853" t="s">
        <v>23372</v>
      </c>
      <c r="C3853">
        <v>30</v>
      </c>
      <c r="D3853" t="s">
        <v>23373</v>
      </c>
      <c r="E3853" t="s">
        <v>67</v>
      </c>
      <c r="F3853" t="s">
        <v>67</v>
      </c>
      <c r="G3853" t="s">
        <v>47</v>
      </c>
      <c r="H3853" t="s">
        <v>31</v>
      </c>
      <c r="I3853" t="s">
        <v>48</v>
      </c>
      <c r="J3853" t="s">
        <v>26498</v>
      </c>
      <c r="K3853" t="s">
        <v>44</v>
      </c>
    </row>
    <row r="3854" spans="1:11" x14ac:dyDescent="0.35">
      <c r="A3854">
        <v>8607</v>
      </c>
      <c r="B3854" t="s">
        <v>23374</v>
      </c>
      <c r="C3854">
        <v>30</v>
      </c>
      <c r="D3854" t="s">
        <v>23375</v>
      </c>
      <c r="E3854" t="s">
        <v>101</v>
      </c>
      <c r="F3854" t="s">
        <v>169</v>
      </c>
      <c r="G3854" t="s">
        <v>120</v>
      </c>
      <c r="H3854" t="s">
        <v>57</v>
      </c>
      <c r="I3854" t="s">
        <v>63</v>
      </c>
      <c r="J3854" t="s">
        <v>26499</v>
      </c>
      <c r="K3854" t="s">
        <v>37</v>
      </c>
    </row>
    <row r="3855" spans="1:11" x14ac:dyDescent="0.35">
      <c r="A3855">
        <v>8608</v>
      </c>
      <c r="B3855" t="s">
        <v>23376</v>
      </c>
      <c r="C3855">
        <v>27</v>
      </c>
      <c r="D3855" t="s">
        <v>23377</v>
      </c>
      <c r="E3855" t="s">
        <v>149</v>
      </c>
      <c r="F3855" t="s">
        <v>34</v>
      </c>
      <c r="G3855" t="s">
        <v>41</v>
      </c>
      <c r="H3855" t="s">
        <v>42</v>
      </c>
      <c r="I3855" t="s">
        <v>146</v>
      </c>
      <c r="J3855" t="s">
        <v>26500</v>
      </c>
      <c r="K3855" t="s">
        <v>19</v>
      </c>
    </row>
    <row r="3856" spans="1:11" x14ac:dyDescent="0.35">
      <c r="A3856">
        <v>8609</v>
      </c>
      <c r="B3856" t="s">
        <v>23378</v>
      </c>
      <c r="C3856">
        <v>29</v>
      </c>
      <c r="D3856" t="s">
        <v>23379</v>
      </c>
      <c r="E3856" t="s">
        <v>14</v>
      </c>
      <c r="F3856" t="s">
        <v>67</v>
      </c>
      <c r="G3856" t="s">
        <v>80</v>
      </c>
      <c r="H3856" t="s">
        <v>32</v>
      </c>
      <c r="I3856" t="s">
        <v>68</v>
      </c>
      <c r="J3856" t="s">
        <v>26501</v>
      </c>
      <c r="K3856" t="s">
        <v>44</v>
      </c>
    </row>
    <row r="3857" spans="1:11" x14ac:dyDescent="0.35">
      <c r="A3857">
        <v>8610</v>
      </c>
      <c r="B3857" t="s">
        <v>23380</v>
      </c>
      <c r="C3857">
        <v>28</v>
      </c>
      <c r="D3857" t="s">
        <v>23381</v>
      </c>
      <c r="E3857" t="s">
        <v>101</v>
      </c>
      <c r="F3857" t="s">
        <v>133</v>
      </c>
      <c r="G3857" t="s">
        <v>62</v>
      </c>
      <c r="H3857" t="s">
        <v>23</v>
      </c>
      <c r="I3857" t="s">
        <v>48</v>
      </c>
      <c r="J3857" t="s">
        <v>26502</v>
      </c>
      <c r="K3857" t="s">
        <v>37</v>
      </c>
    </row>
    <row r="3858" spans="1:11" x14ac:dyDescent="0.35">
      <c r="A3858">
        <v>8611</v>
      </c>
      <c r="B3858" t="s">
        <v>23382</v>
      </c>
      <c r="C3858">
        <v>30</v>
      </c>
      <c r="D3858" t="s">
        <v>23383</v>
      </c>
      <c r="E3858" t="s">
        <v>169</v>
      </c>
      <c r="F3858" t="s">
        <v>79</v>
      </c>
      <c r="G3858" t="s">
        <v>52</v>
      </c>
      <c r="H3858" t="s">
        <v>13</v>
      </c>
      <c r="I3858" t="s">
        <v>91</v>
      </c>
      <c r="J3858" t="s">
        <v>26503</v>
      </c>
      <c r="K3858" t="s">
        <v>28</v>
      </c>
    </row>
    <row r="3859" spans="1:11" x14ac:dyDescent="0.35">
      <c r="A3859">
        <v>8613</v>
      </c>
      <c r="B3859" t="s">
        <v>23386</v>
      </c>
      <c r="C3859">
        <v>28</v>
      </c>
      <c r="D3859" t="s">
        <v>23387</v>
      </c>
      <c r="E3859" t="s">
        <v>57</v>
      </c>
      <c r="F3859" t="s">
        <v>13</v>
      </c>
      <c r="G3859" t="s">
        <v>87</v>
      </c>
      <c r="H3859" t="s">
        <v>79</v>
      </c>
      <c r="I3859" t="s">
        <v>102</v>
      </c>
      <c r="J3859" t="s">
        <v>26504</v>
      </c>
      <c r="K3859" t="s">
        <v>19</v>
      </c>
    </row>
    <row r="3860" spans="1:11" x14ac:dyDescent="0.35">
      <c r="A3860">
        <v>8615</v>
      </c>
      <c r="B3860" t="s">
        <v>23390</v>
      </c>
      <c r="C3860">
        <v>30</v>
      </c>
      <c r="D3860" t="s">
        <v>23391</v>
      </c>
      <c r="E3860" t="s">
        <v>201</v>
      </c>
      <c r="F3860" t="s">
        <v>13</v>
      </c>
      <c r="G3860" t="s">
        <v>24</v>
      </c>
      <c r="H3860" t="s">
        <v>25</v>
      </c>
      <c r="I3860" t="s">
        <v>58</v>
      </c>
      <c r="J3860" t="s">
        <v>26505</v>
      </c>
      <c r="K3860" t="s">
        <v>28</v>
      </c>
    </row>
    <row r="3861" spans="1:11" x14ac:dyDescent="0.35">
      <c r="A3861">
        <v>8616</v>
      </c>
      <c r="B3861" t="s">
        <v>23392</v>
      </c>
      <c r="C3861">
        <v>27</v>
      </c>
      <c r="D3861" t="s">
        <v>23393</v>
      </c>
      <c r="E3861" t="s">
        <v>101</v>
      </c>
      <c r="F3861" t="s">
        <v>101</v>
      </c>
      <c r="G3861" t="s">
        <v>47</v>
      </c>
      <c r="H3861" t="s">
        <v>31</v>
      </c>
      <c r="I3861" t="s">
        <v>102</v>
      </c>
      <c r="J3861" t="s">
        <v>26506</v>
      </c>
      <c r="K3861" t="s">
        <v>44</v>
      </c>
    </row>
    <row r="3862" spans="1:11" x14ac:dyDescent="0.35">
      <c r="A3862">
        <v>8617</v>
      </c>
      <c r="B3862" t="s">
        <v>23394</v>
      </c>
      <c r="C3862">
        <v>28</v>
      </c>
      <c r="D3862" t="s">
        <v>23395</v>
      </c>
      <c r="E3862" t="s">
        <v>101</v>
      </c>
      <c r="F3862" t="s">
        <v>177</v>
      </c>
      <c r="G3862" t="s">
        <v>80</v>
      </c>
      <c r="H3862" t="s">
        <v>32</v>
      </c>
      <c r="I3862" t="s">
        <v>58</v>
      </c>
      <c r="J3862" t="s">
        <v>26507</v>
      </c>
      <c r="K3862" t="s">
        <v>44</v>
      </c>
    </row>
    <row r="3863" spans="1:11" x14ac:dyDescent="0.35">
      <c r="A3863">
        <v>8621</v>
      </c>
      <c r="B3863" t="s">
        <v>23402</v>
      </c>
      <c r="C3863">
        <v>29</v>
      </c>
      <c r="D3863" t="s">
        <v>23403</v>
      </c>
      <c r="E3863" t="s">
        <v>34</v>
      </c>
      <c r="F3863" t="s">
        <v>42</v>
      </c>
      <c r="G3863" t="s">
        <v>87</v>
      </c>
      <c r="H3863" t="s">
        <v>79</v>
      </c>
      <c r="I3863" t="s">
        <v>102</v>
      </c>
      <c r="J3863" t="s">
        <v>26508</v>
      </c>
      <c r="K3863" t="s">
        <v>44</v>
      </c>
    </row>
    <row r="3864" spans="1:11" x14ac:dyDescent="0.35">
      <c r="A3864">
        <v>8622</v>
      </c>
      <c r="B3864" t="s">
        <v>23404</v>
      </c>
      <c r="C3864">
        <v>28</v>
      </c>
      <c r="D3864" t="s">
        <v>23405</v>
      </c>
      <c r="E3864" t="s">
        <v>79</v>
      </c>
      <c r="F3864" t="s">
        <v>31</v>
      </c>
      <c r="G3864" t="s">
        <v>52</v>
      </c>
      <c r="H3864" t="s">
        <v>13</v>
      </c>
      <c r="I3864" t="s">
        <v>53</v>
      </c>
      <c r="J3864" t="s">
        <v>26509</v>
      </c>
      <c r="K3864" t="s">
        <v>19</v>
      </c>
    </row>
    <row r="3865" spans="1:11" x14ac:dyDescent="0.35">
      <c r="A3865">
        <v>8624</v>
      </c>
      <c r="B3865" t="s">
        <v>23408</v>
      </c>
      <c r="C3865">
        <v>28</v>
      </c>
      <c r="D3865" t="s">
        <v>23409</v>
      </c>
      <c r="E3865" t="s">
        <v>149</v>
      </c>
      <c r="F3865" t="s">
        <v>133</v>
      </c>
      <c r="G3865" t="s">
        <v>52</v>
      </c>
      <c r="H3865" t="s">
        <v>13</v>
      </c>
      <c r="I3865" t="s">
        <v>26</v>
      </c>
      <c r="J3865" t="s">
        <v>26510</v>
      </c>
      <c r="K3865" t="s">
        <v>76</v>
      </c>
    </row>
    <row r="3866" spans="1:11" x14ac:dyDescent="0.35">
      <c r="A3866">
        <v>8626</v>
      </c>
      <c r="B3866" t="s">
        <v>23412</v>
      </c>
      <c r="C3866">
        <v>29</v>
      </c>
      <c r="D3866" t="s">
        <v>23413</v>
      </c>
      <c r="E3866" t="s">
        <v>32</v>
      </c>
      <c r="F3866" t="s">
        <v>16</v>
      </c>
      <c r="G3866" t="s">
        <v>120</v>
      </c>
      <c r="H3866" t="s">
        <v>57</v>
      </c>
      <c r="I3866" t="s">
        <v>116</v>
      </c>
      <c r="J3866" t="s">
        <v>26511</v>
      </c>
      <c r="K3866" t="s">
        <v>37</v>
      </c>
    </row>
    <row r="3867" spans="1:11" x14ac:dyDescent="0.35">
      <c r="A3867">
        <v>8628</v>
      </c>
      <c r="B3867" t="s">
        <v>23415</v>
      </c>
      <c r="C3867">
        <v>28</v>
      </c>
      <c r="D3867" t="s">
        <v>23416</v>
      </c>
      <c r="E3867" t="s">
        <v>16</v>
      </c>
      <c r="F3867" t="s">
        <v>13</v>
      </c>
      <c r="G3867" t="s">
        <v>120</v>
      </c>
      <c r="H3867" t="s">
        <v>57</v>
      </c>
      <c r="I3867" t="s">
        <v>53</v>
      </c>
      <c r="J3867" t="s">
        <v>26512</v>
      </c>
      <c r="K3867" t="s">
        <v>76</v>
      </c>
    </row>
    <row r="3868" spans="1:11" x14ac:dyDescent="0.35">
      <c r="A3868">
        <v>8629</v>
      </c>
      <c r="B3868" t="s">
        <v>23417</v>
      </c>
      <c r="C3868">
        <v>26</v>
      </c>
      <c r="D3868" t="s">
        <v>23418</v>
      </c>
      <c r="E3868" t="s">
        <v>57</v>
      </c>
      <c r="F3868" t="s">
        <v>31</v>
      </c>
      <c r="G3868" t="s">
        <v>33</v>
      </c>
      <c r="H3868" t="s">
        <v>34</v>
      </c>
      <c r="I3868" t="s">
        <v>68</v>
      </c>
      <c r="J3868" t="s">
        <v>26513</v>
      </c>
      <c r="K3868" t="s">
        <v>19</v>
      </c>
    </row>
    <row r="3869" spans="1:11" x14ac:dyDescent="0.35">
      <c r="A3869">
        <v>8633</v>
      </c>
      <c r="B3869" t="s">
        <v>23425</v>
      </c>
      <c r="C3869">
        <v>27</v>
      </c>
      <c r="D3869" t="s">
        <v>23426</v>
      </c>
      <c r="E3869" t="s">
        <v>133</v>
      </c>
      <c r="F3869" t="s">
        <v>31</v>
      </c>
      <c r="G3869" t="s">
        <v>80</v>
      </c>
      <c r="H3869" t="s">
        <v>32</v>
      </c>
      <c r="I3869" t="s">
        <v>63</v>
      </c>
      <c r="J3869" t="s">
        <v>26514</v>
      </c>
      <c r="K3869" t="s">
        <v>44</v>
      </c>
    </row>
    <row r="3870" spans="1:11" x14ac:dyDescent="0.35">
      <c r="A3870">
        <v>8634</v>
      </c>
      <c r="B3870" t="s">
        <v>20667</v>
      </c>
      <c r="C3870">
        <v>30</v>
      </c>
      <c r="D3870" t="s">
        <v>23427</v>
      </c>
      <c r="E3870" t="s">
        <v>31</v>
      </c>
      <c r="F3870" t="s">
        <v>31</v>
      </c>
      <c r="G3870" t="s">
        <v>80</v>
      </c>
      <c r="H3870" t="s">
        <v>32</v>
      </c>
      <c r="I3870" t="s">
        <v>53</v>
      </c>
      <c r="J3870" t="s">
        <v>26515</v>
      </c>
      <c r="K3870" t="s">
        <v>19</v>
      </c>
    </row>
    <row r="3871" spans="1:11" x14ac:dyDescent="0.35">
      <c r="A3871">
        <v>8636</v>
      </c>
      <c r="B3871" t="s">
        <v>23430</v>
      </c>
      <c r="C3871">
        <v>27</v>
      </c>
      <c r="D3871" t="s">
        <v>23431</v>
      </c>
      <c r="E3871" t="s">
        <v>40</v>
      </c>
      <c r="F3871" t="s">
        <v>42</v>
      </c>
      <c r="G3871" t="s">
        <v>80</v>
      </c>
      <c r="H3871" t="s">
        <v>32</v>
      </c>
      <c r="I3871" t="s">
        <v>116</v>
      </c>
      <c r="J3871" t="s">
        <v>26516</v>
      </c>
      <c r="K3871" t="s">
        <v>44</v>
      </c>
    </row>
    <row r="3872" spans="1:11" x14ac:dyDescent="0.35">
      <c r="A3872">
        <v>8638</v>
      </c>
      <c r="B3872" t="s">
        <v>23434</v>
      </c>
      <c r="C3872">
        <v>30</v>
      </c>
      <c r="D3872" t="s">
        <v>23435</v>
      </c>
      <c r="E3872" t="s">
        <v>42</v>
      </c>
      <c r="F3872" t="s">
        <v>79</v>
      </c>
      <c r="G3872" t="s">
        <v>47</v>
      </c>
      <c r="H3872" t="s">
        <v>31</v>
      </c>
      <c r="I3872" t="s">
        <v>153</v>
      </c>
      <c r="J3872" t="s">
        <v>26517</v>
      </c>
      <c r="K3872" t="s">
        <v>19</v>
      </c>
    </row>
    <row r="3873" spans="1:11" x14ac:dyDescent="0.35">
      <c r="A3873">
        <v>8639</v>
      </c>
      <c r="B3873" t="s">
        <v>23436</v>
      </c>
      <c r="C3873">
        <v>29</v>
      </c>
      <c r="D3873" t="s">
        <v>23437</v>
      </c>
      <c r="E3873" t="s">
        <v>25</v>
      </c>
      <c r="F3873" t="s">
        <v>31</v>
      </c>
      <c r="G3873" t="s">
        <v>87</v>
      </c>
      <c r="H3873" t="s">
        <v>79</v>
      </c>
      <c r="I3873" t="s">
        <v>88</v>
      </c>
      <c r="J3873" t="s">
        <v>26518</v>
      </c>
      <c r="K3873" t="s">
        <v>28</v>
      </c>
    </row>
    <row r="3874" spans="1:11" x14ac:dyDescent="0.35">
      <c r="A3874">
        <v>8642</v>
      </c>
      <c r="B3874" t="s">
        <v>23442</v>
      </c>
      <c r="C3874">
        <v>27</v>
      </c>
      <c r="D3874" t="s">
        <v>23443</v>
      </c>
      <c r="E3874" t="s">
        <v>22</v>
      </c>
      <c r="F3874" t="s">
        <v>79</v>
      </c>
      <c r="G3874" t="s">
        <v>41</v>
      </c>
      <c r="H3874" t="s">
        <v>42</v>
      </c>
      <c r="I3874" t="s">
        <v>68</v>
      </c>
      <c r="J3874" t="s">
        <v>26519</v>
      </c>
      <c r="K3874" t="s">
        <v>28</v>
      </c>
    </row>
    <row r="3875" spans="1:11" x14ac:dyDescent="0.35">
      <c r="A3875">
        <v>8647</v>
      </c>
      <c r="B3875" t="s">
        <v>23451</v>
      </c>
      <c r="C3875">
        <v>30</v>
      </c>
      <c r="D3875" t="s">
        <v>23452</v>
      </c>
      <c r="E3875" t="s">
        <v>25</v>
      </c>
      <c r="F3875" t="s">
        <v>40</v>
      </c>
      <c r="G3875" t="s">
        <v>120</v>
      </c>
      <c r="H3875" t="s">
        <v>57</v>
      </c>
      <c r="I3875" t="s">
        <v>63</v>
      </c>
      <c r="J3875">
        <v>7300890250</v>
      </c>
      <c r="K3875" t="s">
        <v>19</v>
      </c>
    </row>
    <row r="3876" spans="1:11" x14ac:dyDescent="0.35">
      <c r="A3876">
        <v>8649</v>
      </c>
      <c r="B3876" t="s">
        <v>23454</v>
      </c>
      <c r="C3876">
        <v>28</v>
      </c>
      <c r="D3876" t="s">
        <v>23455</v>
      </c>
      <c r="E3876" t="s">
        <v>40</v>
      </c>
      <c r="F3876" t="s">
        <v>42</v>
      </c>
      <c r="G3876" t="s">
        <v>120</v>
      </c>
      <c r="H3876" t="s">
        <v>57</v>
      </c>
      <c r="I3876" t="s">
        <v>102</v>
      </c>
      <c r="J3876" t="s">
        <v>26520</v>
      </c>
      <c r="K3876" t="s">
        <v>28</v>
      </c>
    </row>
    <row r="3877" spans="1:11" x14ac:dyDescent="0.35">
      <c r="A3877">
        <v>8650</v>
      </c>
      <c r="B3877" t="s">
        <v>23456</v>
      </c>
      <c r="C3877">
        <v>27</v>
      </c>
      <c r="D3877" t="s">
        <v>23457</v>
      </c>
      <c r="E3877" t="s">
        <v>201</v>
      </c>
      <c r="F3877" t="s">
        <v>67</v>
      </c>
      <c r="G3877" t="s">
        <v>87</v>
      </c>
      <c r="H3877" t="s">
        <v>79</v>
      </c>
      <c r="I3877" t="s">
        <v>63</v>
      </c>
      <c r="J3877" t="s">
        <v>26521</v>
      </c>
      <c r="K3877" t="s">
        <v>76</v>
      </c>
    </row>
    <row r="3878" spans="1:11" x14ac:dyDescent="0.35">
      <c r="A3878">
        <v>8651</v>
      </c>
      <c r="B3878" t="s">
        <v>23458</v>
      </c>
      <c r="C3878">
        <v>27</v>
      </c>
      <c r="D3878" t="s">
        <v>23459</v>
      </c>
      <c r="E3878" t="s">
        <v>149</v>
      </c>
      <c r="F3878" t="s">
        <v>14</v>
      </c>
      <c r="G3878" t="s">
        <v>87</v>
      </c>
      <c r="H3878" t="s">
        <v>79</v>
      </c>
      <c r="I3878" t="s">
        <v>17</v>
      </c>
      <c r="J3878" t="s">
        <v>26522</v>
      </c>
      <c r="K3878" t="s">
        <v>76</v>
      </c>
    </row>
    <row r="3879" spans="1:11" x14ac:dyDescent="0.35">
      <c r="A3879">
        <v>8652</v>
      </c>
      <c r="B3879" t="s">
        <v>23460</v>
      </c>
      <c r="C3879">
        <v>28</v>
      </c>
      <c r="D3879" t="s">
        <v>23461</v>
      </c>
      <c r="E3879" t="s">
        <v>177</v>
      </c>
      <c r="F3879" t="s">
        <v>201</v>
      </c>
      <c r="G3879" t="s">
        <v>87</v>
      </c>
      <c r="H3879" t="s">
        <v>79</v>
      </c>
      <c r="I3879" t="s">
        <v>48</v>
      </c>
      <c r="J3879" t="s">
        <v>26523</v>
      </c>
      <c r="K3879" t="s">
        <v>19</v>
      </c>
    </row>
    <row r="3880" spans="1:11" x14ac:dyDescent="0.35">
      <c r="A3880">
        <v>8656</v>
      </c>
      <c r="B3880" t="s">
        <v>23467</v>
      </c>
      <c r="C3880">
        <v>28</v>
      </c>
      <c r="D3880" t="s">
        <v>23468</v>
      </c>
      <c r="E3880" t="s">
        <v>201</v>
      </c>
      <c r="F3880" t="s">
        <v>14</v>
      </c>
      <c r="G3880" t="s">
        <v>47</v>
      </c>
      <c r="H3880" t="s">
        <v>31</v>
      </c>
      <c r="I3880" t="s">
        <v>48</v>
      </c>
      <c r="J3880" t="s">
        <v>26524</v>
      </c>
      <c r="K3880" t="s">
        <v>28</v>
      </c>
    </row>
    <row r="3881" spans="1:11" x14ac:dyDescent="0.35">
      <c r="A3881">
        <v>8659</v>
      </c>
      <c r="B3881" t="s">
        <v>23473</v>
      </c>
      <c r="C3881">
        <v>29</v>
      </c>
      <c r="D3881" t="s">
        <v>23474</v>
      </c>
      <c r="E3881" t="s">
        <v>57</v>
      </c>
      <c r="F3881" t="s">
        <v>14</v>
      </c>
      <c r="G3881" t="s">
        <v>120</v>
      </c>
      <c r="H3881" t="s">
        <v>57</v>
      </c>
      <c r="I3881" t="s">
        <v>35</v>
      </c>
      <c r="J3881">
        <v>2269256731</v>
      </c>
      <c r="K3881" t="s">
        <v>28</v>
      </c>
    </row>
    <row r="3882" spans="1:11" x14ac:dyDescent="0.35">
      <c r="A3882">
        <v>8660</v>
      </c>
      <c r="B3882" t="s">
        <v>23475</v>
      </c>
      <c r="C3882">
        <v>26</v>
      </c>
      <c r="D3882" t="s">
        <v>23476</v>
      </c>
      <c r="E3882" t="s">
        <v>67</v>
      </c>
      <c r="F3882" t="s">
        <v>31</v>
      </c>
      <c r="G3882" t="s">
        <v>15</v>
      </c>
      <c r="H3882" t="s">
        <v>16</v>
      </c>
      <c r="I3882" t="s">
        <v>53</v>
      </c>
      <c r="J3882" t="s">
        <v>26525</v>
      </c>
      <c r="K3882" t="s">
        <v>76</v>
      </c>
    </row>
    <row r="3883" spans="1:11" x14ac:dyDescent="0.35">
      <c r="A3883">
        <v>8666</v>
      </c>
      <c r="B3883" t="s">
        <v>23487</v>
      </c>
      <c r="C3883">
        <v>29</v>
      </c>
      <c r="D3883" t="s">
        <v>23488</v>
      </c>
      <c r="E3883" t="s">
        <v>13</v>
      </c>
      <c r="F3883" t="s">
        <v>201</v>
      </c>
      <c r="G3883" t="s">
        <v>15</v>
      </c>
      <c r="H3883" t="s">
        <v>16</v>
      </c>
      <c r="I3883" t="s">
        <v>68</v>
      </c>
      <c r="J3883" t="s">
        <v>26526</v>
      </c>
      <c r="K3883" t="s">
        <v>37</v>
      </c>
    </row>
    <row r="3884" spans="1:11" x14ac:dyDescent="0.35">
      <c r="A3884">
        <v>8667</v>
      </c>
      <c r="B3884" t="s">
        <v>23489</v>
      </c>
      <c r="C3884">
        <v>28</v>
      </c>
      <c r="D3884" t="s">
        <v>23490</v>
      </c>
      <c r="E3884" t="s">
        <v>31</v>
      </c>
      <c r="F3884" t="s">
        <v>79</v>
      </c>
      <c r="G3884" t="s">
        <v>41</v>
      </c>
      <c r="H3884" t="s">
        <v>42</v>
      </c>
      <c r="I3884" t="s">
        <v>88</v>
      </c>
      <c r="J3884" t="s">
        <v>26527</v>
      </c>
      <c r="K3884" t="s">
        <v>44</v>
      </c>
    </row>
    <row r="3885" spans="1:11" x14ac:dyDescent="0.35">
      <c r="A3885">
        <v>8669</v>
      </c>
      <c r="B3885" t="s">
        <v>23493</v>
      </c>
      <c r="C3885">
        <v>27</v>
      </c>
      <c r="D3885" t="s">
        <v>23494</v>
      </c>
      <c r="E3885" t="s">
        <v>23</v>
      </c>
      <c r="F3885" t="s">
        <v>101</v>
      </c>
      <c r="G3885" t="s">
        <v>52</v>
      </c>
      <c r="H3885" t="s">
        <v>13</v>
      </c>
      <c r="I3885" t="s">
        <v>26</v>
      </c>
      <c r="J3885" t="s">
        <v>26528</v>
      </c>
      <c r="K3885" t="s">
        <v>44</v>
      </c>
    </row>
    <row r="3886" spans="1:11" x14ac:dyDescent="0.35">
      <c r="A3886">
        <v>8672</v>
      </c>
      <c r="B3886" t="s">
        <v>23499</v>
      </c>
      <c r="C3886">
        <v>29</v>
      </c>
      <c r="D3886" t="s">
        <v>23500</v>
      </c>
      <c r="E3886" t="s">
        <v>23</v>
      </c>
      <c r="F3886" t="s">
        <v>133</v>
      </c>
      <c r="G3886" t="s">
        <v>80</v>
      </c>
      <c r="H3886" t="s">
        <v>32</v>
      </c>
      <c r="I3886" t="s">
        <v>153</v>
      </c>
      <c r="J3886" t="s">
        <v>26529</v>
      </c>
      <c r="K3886" t="s">
        <v>19</v>
      </c>
    </row>
    <row r="3887" spans="1:11" x14ac:dyDescent="0.35">
      <c r="A3887">
        <v>8675</v>
      </c>
      <c r="B3887" t="s">
        <v>23505</v>
      </c>
      <c r="C3887">
        <v>26</v>
      </c>
      <c r="D3887" t="s">
        <v>23506</v>
      </c>
      <c r="E3887" t="s">
        <v>14</v>
      </c>
      <c r="F3887" t="s">
        <v>169</v>
      </c>
      <c r="G3887" t="s">
        <v>87</v>
      </c>
      <c r="H3887" t="s">
        <v>79</v>
      </c>
      <c r="I3887" t="s">
        <v>17</v>
      </c>
      <c r="J3887" t="s">
        <v>26530</v>
      </c>
      <c r="K3887" t="s">
        <v>28</v>
      </c>
    </row>
    <row r="3888" spans="1:11" x14ac:dyDescent="0.35">
      <c r="A3888">
        <v>8680</v>
      </c>
      <c r="B3888" t="s">
        <v>23515</v>
      </c>
      <c r="C3888">
        <v>29</v>
      </c>
      <c r="D3888" t="s">
        <v>23516</v>
      </c>
      <c r="E3888" t="s">
        <v>40</v>
      </c>
      <c r="F3888" t="s">
        <v>169</v>
      </c>
      <c r="G3888" t="s">
        <v>120</v>
      </c>
      <c r="H3888" t="s">
        <v>57</v>
      </c>
      <c r="I3888" t="s">
        <v>116</v>
      </c>
      <c r="J3888" t="s">
        <v>26531</v>
      </c>
      <c r="K3888" t="s">
        <v>44</v>
      </c>
    </row>
    <row r="3889" spans="1:11" x14ac:dyDescent="0.35">
      <c r="A3889">
        <v>8684</v>
      </c>
      <c r="B3889" t="s">
        <v>23522</v>
      </c>
      <c r="C3889">
        <v>26</v>
      </c>
      <c r="D3889" t="s">
        <v>23523</v>
      </c>
      <c r="E3889" t="s">
        <v>149</v>
      </c>
      <c r="F3889" t="s">
        <v>201</v>
      </c>
      <c r="G3889" t="s">
        <v>24</v>
      </c>
      <c r="H3889" t="s">
        <v>25</v>
      </c>
      <c r="I3889" t="s">
        <v>153</v>
      </c>
      <c r="J3889">
        <f>1-328-814-9224</f>
        <v>-10365</v>
      </c>
      <c r="K3889" t="s">
        <v>76</v>
      </c>
    </row>
    <row r="3890" spans="1:11" x14ac:dyDescent="0.35">
      <c r="A3890">
        <v>8687</v>
      </c>
      <c r="B3890" t="s">
        <v>23528</v>
      </c>
      <c r="C3890">
        <v>28</v>
      </c>
      <c r="D3890" t="s">
        <v>23529</v>
      </c>
      <c r="E3890" t="s">
        <v>42</v>
      </c>
      <c r="F3890" t="s">
        <v>201</v>
      </c>
      <c r="G3890" t="s">
        <v>52</v>
      </c>
      <c r="H3890" t="s">
        <v>13</v>
      </c>
      <c r="I3890" t="s">
        <v>53</v>
      </c>
      <c r="J3890" t="s">
        <v>26532</v>
      </c>
      <c r="K3890" t="s">
        <v>28</v>
      </c>
    </row>
    <row r="3891" spans="1:11" x14ac:dyDescent="0.35">
      <c r="A3891">
        <v>8692</v>
      </c>
      <c r="B3891" t="s">
        <v>23538</v>
      </c>
      <c r="C3891">
        <v>28</v>
      </c>
      <c r="D3891" t="s">
        <v>23539</v>
      </c>
      <c r="E3891" t="s">
        <v>177</v>
      </c>
      <c r="F3891" t="s">
        <v>13</v>
      </c>
      <c r="G3891" t="s">
        <v>47</v>
      </c>
      <c r="H3891" t="s">
        <v>31</v>
      </c>
      <c r="I3891" t="s">
        <v>153</v>
      </c>
      <c r="J3891" t="s">
        <v>26533</v>
      </c>
      <c r="K3891" t="s">
        <v>28</v>
      </c>
    </row>
    <row r="3892" spans="1:11" x14ac:dyDescent="0.35">
      <c r="A3892">
        <v>8697</v>
      </c>
      <c r="B3892" t="s">
        <v>23548</v>
      </c>
      <c r="C3892">
        <v>27</v>
      </c>
      <c r="D3892" t="s">
        <v>23549</v>
      </c>
      <c r="E3892" t="s">
        <v>32</v>
      </c>
      <c r="F3892" t="s">
        <v>169</v>
      </c>
      <c r="G3892" t="s">
        <v>47</v>
      </c>
      <c r="H3892" t="s">
        <v>31</v>
      </c>
      <c r="I3892" t="s">
        <v>88</v>
      </c>
      <c r="J3892">
        <v>5338536519</v>
      </c>
      <c r="K3892" t="s">
        <v>44</v>
      </c>
    </row>
    <row r="3893" spans="1:11" x14ac:dyDescent="0.35">
      <c r="A3893">
        <v>8699</v>
      </c>
      <c r="B3893" t="s">
        <v>23552</v>
      </c>
      <c r="C3893">
        <v>30</v>
      </c>
      <c r="D3893" t="s">
        <v>23553</v>
      </c>
      <c r="E3893" t="s">
        <v>67</v>
      </c>
      <c r="F3893" t="s">
        <v>32</v>
      </c>
      <c r="G3893" t="s">
        <v>120</v>
      </c>
      <c r="H3893" t="s">
        <v>57</v>
      </c>
      <c r="I3893" t="s">
        <v>170</v>
      </c>
      <c r="J3893" t="s">
        <v>26534</v>
      </c>
      <c r="K3893" t="s">
        <v>44</v>
      </c>
    </row>
    <row r="3894" spans="1:11" x14ac:dyDescent="0.35">
      <c r="A3894">
        <v>8700</v>
      </c>
      <c r="B3894" t="s">
        <v>23554</v>
      </c>
      <c r="C3894">
        <v>26</v>
      </c>
      <c r="D3894" t="s">
        <v>23555</v>
      </c>
      <c r="E3894" t="s">
        <v>42</v>
      </c>
      <c r="F3894" t="s">
        <v>133</v>
      </c>
      <c r="G3894" t="s">
        <v>15</v>
      </c>
      <c r="H3894" t="s">
        <v>16</v>
      </c>
      <c r="I3894" t="s">
        <v>35</v>
      </c>
      <c r="J3894">
        <f>1-748-567-3477</f>
        <v>-4791</v>
      </c>
      <c r="K3894" t="s">
        <v>37</v>
      </c>
    </row>
    <row r="3895" spans="1:11" x14ac:dyDescent="0.35">
      <c r="A3895">
        <v>8701</v>
      </c>
      <c r="B3895" t="s">
        <v>23556</v>
      </c>
      <c r="C3895">
        <v>29</v>
      </c>
      <c r="D3895" t="s">
        <v>23557</v>
      </c>
      <c r="E3895" t="s">
        <v>133</v>
      </c>
      <c r="F3895" t="s">
        <v>169</v>
      </c>
      <c r="G3895" t="s">
        <v>87</v>
      </c>
      <c r="H3895" t="s">
        <v>79</v>
      </c>
      <c r="I3895" t="s">
        <v>146</v>
      </c>
      <c r="J3895" t="s">
        <v>26535</v>
      </c>
      <c r="K3895" t="s">
        <v>37</v>
      </c>
    </row>
    <row r="3896" spans="1:11" x14ac:dyDescent="0.35">
      <c r="A3896">
        <v>8702</v>
      </c>
      <c r="B3896" t="s">
        <v>23558</v>
      </c>
      <c r="C3896">
        <v>28</v>
      </c>
      <c r="D3896" t="s">
        <v>23559</v>
      </c>
      <c r="E3896" t="s">
        <v>23</v>
      </c>
      <c r="F3896" t="s">
        <v>25</v>
      </c>
      <c r="G3896" t="s">
        <v>15</v>
      </c>
      <c r="H3896" t="s">
        <v>16</v>
      </c>
      <c r="I3896" t="s">
        <v>48</v>
      </c>
      <c r="J3896" t="s">
        <v>26536</v>
      </c>
      <c r="K3896" t="s">
        <v>76</v>
      </c>
    </row>
    <row r="3897" spans="1:11" x14ac:dyDescent="0.35">
      <c r="A3897">
        <v>8704</v>
      </c>
      <c r="B3897" t="s">
        <v>23562</v>
      </c>
      <c r="C3897">
        <v>30</v>
      </c>
      <c r="D3897" t="s">
        <v>23563</v>
      </c>
      <c r="E3897" t="s">
        <v>101</v>
      </c>
      <c r="F3897" t="s">
        <v>13</v>
      </c>
      <c r="G3897" t="s">
        <v>24</v>
      </c>
      <c r="H3897" t="s">
        <v>25</v>
      </c>
      <c r="I3897" t="s">
        <v>170</v>
      </c>
      <c r="J3897" t="s">
        <v>26537</v>
      </c>
      <c r="K3897" t="s">
        <v>76</v>
      </c>
    </row>
    <row r="3898" spans="1:11" x14ac:dyDescent="0.35">
      <c r="A3898">
        <v>8710</v>
      </c>
      <c r="B3898" t="s">
        <v>23572</v>
      </c>
      <c r="C3898">
        <v>28</v>
      </c>
      <c r="D3898" t="s">
        <v>23573</v>
      </c>
      <c r="E3898" t="s">
        <v>23</v>
      </c>
      <c r="F3898" t="s">
        <v>169</v>
      </c>
      <c r="G3898" t="s">
        <v>52</v>
      </c>
      <c r="H3898" t="s">
        <v>13</v>
      </c>
      <c r="I3898" t="s">
        <v>48</v>
      </c>
      <c r="J3898" t="s">
        <v>26538</v>
      </c>
      <c r="K3898" t="s">
        <v>19</v>
      </c>
    </row>
    <row r="3899" spans="1:11" x14ac:dyDescent="0.35">
      <c r="A3899">
        <v>8713</v>
      </c>
      <c r="B3899" t="s">
        <v>23578</v>
      </c>
      <c r="C3899">
        <v>28</v>
      </c>
      <c r="D3899" t="s">
        <v>23579</v>
      </c>
      <c r="E3899" t="s">
        <v>133</v>
      </c>
      <c r="F3899" t="s">
        <v>13</v>
      </c>
      <c r="G3899" t="s">
        <v>24</v>
      </c>
      <c r="H3899" t="s">
        <v>25</v>
      </c>
      <c r="I3899" t="s">
        <v>146</v>
      </c>
      <c r="J3899" t="s">
        <v>26539</v>
      </c>
      <c r="K3899" t="s">
        <v>44</v>
      </c>
    </row>
    <row r="3900" spans="1:11" x14ac:dyDescent="0.35">
      <c r="A3900">
        <v>8715</v>
      </c>
      <c r="B3900" t="s">
        <v>23582</v>
      </c>
      <c r="C3900">
        <v>29</v>
      </c>
      <c r="D3900" t="s">
        <v>23583</v>
      </c>
      <c r="E3900" t="s">
        <v>201</v>
      </c>
      <c r="F3900" t="s">
        <v>67</v>
      </c>
      <c r="G3900" t="s">
        <v>52</v>
      </c>
      <c r="H3900" t="s">
        <v>13</v>
      </c>
      <c r="I3900" t="s">
        <v>17</v>
      </c>
      <c r="J3900" t="s">
        <v>26540</v>
      </c>
      <c r="K3900" t="s">
        <v>19</v>
      </c>
    </row>
    <row r="3901" spans="1:11" x14ac:dyDescent="0.35">
      <c r="A3901">
        <v>8717</v>
      </c>
      <c r="B3901" t="s">
        <v>1219</v>
      </c>
      <c r="C3901">
        <v>30</v>
      </c>
      <c r="D3901" t="s">
        <v>23586</v>
      </c>
      <c r="E3901" t="s">
        <v>13</v>
      </c>
      <c r="F3901" t="s">
        <v>149</v>
      </c>
      <c r="G3901" t="s">
        <v>52</v>
      </c>
      <c r="H3901" t="s">
        <v>13</v>
      </c>
      <c r="I3901" t="s">
        <v>88</v>
      </c>
      <c r="J3901" t="s">
        <v>26541</v>
      </c>
      <c r="K3901" t="s">
        <v>19</v>
      </c>
    </row>
    <row r="3902" spans="1:11" x14ac:dyDescent="0.35">
      <c r="A3902">
        <v>8718</v>
      </c>
      <c r="B3902" t="s">
        <v>23587</v>
      </c>
      <c r="C3902">
        <v>29</v>
      </c>
      <c r="D3902" t="s">
        <v>23588</v>
      </c>
      <c r="E3902" t="s">
        <v>42</v>
      </c>
      <c r="F3902" t="s">
        <v>42</v>
      </c>
      <c r="G3902" t="s">
        <v>87</v>
      </c>
      <c r="H3902" t="s">
        <v>79</v>
      </c>
      <c r="I3902" t="s">
        <v>88</v>
      </c>
      <c r="J3902" t="s">
        <v>26542</v>
      </c>
      <c r="K3902" t="s">
        <v>28</v>
      </c>
    </row>
    <row r="3903" spans="1:11" x14ac:dyDescent="0.35">
      <c r="A3903">
        <v>8721</v>
      </c>
      <c r="B3903" t="s">
        <v>545</v>
      </c>
      <c r="C3903">
        <v>29</v>
      </c>
      <c r="D3903" t="s">
        <v>23593</v>
      </c>
      <c r="E3903" t="s">
        <v>16</v>
      </c>
      <c r="F3903" t="s">
        <v>57</v>
      </c>
      <c r="G3903" t="s">
        <v>33</v>
      </c>
      <c r="H3903" t="s">
        <v>34</v>
      </c>
      <c r="I3903" t="s">
        <v>17</v>
      </c>
      <c r="J3903" t="s">
        <v>26543</v>
      </c>
      <c r="K3903" t="s">
        <v>19</v>
      </c>
    </row>
    <row r="3904" spans="1:11" x14ac:dyDescent="0.35">
      <c r="A3904">
        <v>8722</v>
      </c>
      <c r="B3904" t="s">
        <v>23594</v>
      </c>
      <c r="C3904">
        <v>30</v>
      </c>
      <c r="D3904" t="s">
        <v>23595</v>
      </c>
      <c r="E3904" t="s">
        <v>31</v>
      </c>
      <c r="F3904" t="s">
        <v>169</v>
      </c>
      <c r="G3904" t="s">
        <v>24</v>
      </c>
      <c r="H3904" t="s">
        <v>25</v>
      </c>
      <c r="I3904" t="s">
        <v>48</v>
      </c>
      <c r="J3904" t="s">
        <v>26544</v>
      </c>
      <c r="K3904" t="s">
        <v>37</v>
      </c>
    </row>
    <row r="3905" spans="1:11" x14ac:dyDescent="0.35">
      <c r="A3905">
        <v>8723</v>
      </c>
      <c r="B3905" t="s">
        <v>23596</v>
      </c>
      <c r="C3905">
        <v>26</v>
      </c>
      <c r="D3905" t="s">
        <v>23597</v>
      </c>
      <c r="E3905" t="s">
        <v>177</v>
      </c>
      <c r="F3905" t="s">
        <v>34</v>
      </c>
      <c r="G3905" t="s">
        <v>52</v>
      </c>
      <c r="H3905" t="s">
        <v>13</v>
      </c>
      <c r="I3905" t="s">
        <v>170</v>
      </c>
      <c r="J3905" t="s">
        <v>26545</v>
      </c>
      <c r="K3905" t="s">
        <v>44</v>
      </c>
    </row>
    <row r="3906" spans="1:11" x14ac:dyDescent="0.35">
      <c r="A3906">
        <v>8724</v>
      </c>
      <c r="B3906" t="s">
        <v>23598</v>
      </c>
      <c r="C3906">
        <v>28</v>
      </c>
      <c r="D3906" t="s">
        <v>23599</v>
      </c>
      <c r="E3906" t="s">
        <v>16</v>
      </c>
      <c r="F3906" t="s">
        <v>23</v>
      </c>
      <c r="G3906" t="s">
        <v>52</v>
      </c>
      <c r="H3906" t="s">
        <v>13</v>
      </c>
      <c r="I3906" t="s">
        <v>68</v>
      </c>
      <c r="J3906" t="s">
        <v>26546</v>
      </c>
      <c r="K3906" t="s">
        <v>28</v>
      </c>
    </row>
    <row r="3907" spans="1:11" x14ac:dyDescent="0.35">
      <c r="A3907">
        <v>8725</v>
      </c>
      <c r="B3907" t="s">
        <v>23600</v>
      </c>
      <c r="C3907">
        <v>26</v>
      </c>
      <c r="D3907" t="s">
        <v>23601</v>
      </c>
      <c r="E3907" t="s">
        <v>40</v>
      </c>
      <c r="F3907" t="s">
        <v>14</v>
      </c>
      <c r="G3907" t="s">
        <v>52</v>
      </c>
      <c r="H3907" t="s">
        <v>13</v>
      </c>
      <c r="I3907" t="s">
        <v>63</v>
      </c>
      <c r="J3907" t="s">
        <v>26547</v>
      </c>
      <c r="K3907" t="s">
        <v>19</v>
      </c>
    </row>
    <row r="3908" spans="1:11" x14ac:dyDescent="0.35">
      <c r="A3908">
        <v>8729</v>
      </c>
      <c r="B3908" t="s">
        <v>23608</v>
      </c>
      <c r="C3908">
        <v>30</v>
      </c>
      <c r="D3908" t="s">
        <v>23609</v>
      </c>
      <c r="E3908" t="s">
        <v>201</v>
      </c>
      <c r="F3908" t="s">
        <v>201</v>
      </c>
      <c r="G3908" t="s">
        <v>24</v>
      </c>
      <c r="H3908" t="s">
        <v>25</v>
      </c>
      <c r="I3908" t="s">
        <v>17</v>
      </c>
      <c r="J3908" t="s">
        <v>26548</v>
      </c>
      <c r="K3908" t="s">
        <v>19</v>
      </c>
    </row>
    <row r="3909" spans="1:11" x14ac:dyDescent="0.35">
      <c r="A3909">
        <v>8731</v>
      </c>
      <c r="B3909" t="s">
        <v>23612</v>
      </c>
      <c r="C3909">
        <v>26</v>
      </c>
      <c r="D3909" t="s">
        <v>23613</v>
      </c>
      <c r="E3909" t="s">
        <v>133</v>
      </c>
      <c r="F3909" t="s">
        <v>23</v>
      </c>
      <c r="G3909" t="s">
        <v>47</v>
      </c>
      <c r="H3909" t="s">
        <v>31</v>
      </c>
      <c r="I3909" t="s">
        <v>170</v>
      </c>
      <c r="J3909" t="s">
        <v>26549</v>
      </c>
      <c r="K3909" t="s">
        <v>28</v>
      </c>
    </row>
    <row r="3910" spans="1:11" x14ac:dyDescent="0.35">
      <c r="A3910">
        <v>8736</v>
      </c>
      <c r="B3910" t="s">
        <v>23622</v>
      </c>
      <c r="C3910">
        <v>30</v>
      </c>
      <c r="D3910" t="s">
        <v>23623</v>
      </c>
      <c r="E3910" t="s">
        <v>22</v>
      </c>
      <c r="F3910" t="s">
        <v>79</v>
      </c>
      <c r="G3910" t="s">
        <v>33</v>
      </c>
      <c r="H3910" t="s">
        <v>34</v>
      </c>
      <c r="I3910" t="s">
        <v>17</v>
      </c>
      <c r="J3910" t="s">
        <v>26550</v>
      </c>
      <c r="K3910" t="s">
        <v>19</v>
      </c>
    </row>
    <row r="3911" spans="1:11" x14ac:dyDescent="0.35">
      <c r="A3911">
        <v>8737</v>
      </c>
      <c r="B3911" t="s">
        <v>23624</v>
      </c>
      <c r="C3911">
        <v>30</v>
      </c>
      <c r="D3911" t="s">
        <v>23625</v>
      </c>
      <c r="E3911" t="s">
        <v>40</v>
      </c>
      <c r="F3911" t="s">
        <v>57</v>
      </c>
      <c r="G3911" t="s">
        <v>87</v>
      </c>
      <c r="H3911" t="s">
        <v>79</v>
      </c>
      <c r="I3911" t="s">
        <v>88</v>
      </c>
      <c r="J3911">
        <v>9717217812</v>
      </c>
      <c r="K3911" t="s">
        <v>44</v>
      </c>
    </row>
    <row r="3912" spans="1:11" x14ac:dyDescent="0.35">
      <c r="A3912">
        <v>8741</v>
      </c>
      <c r="B3912" t="s">
        <v>23632</v>
      </c>
      <c r="C3912">
        <v>28</v>
      </c>
      <c r="D3912" t="s">
        <v>23633</v>
      </c>
      <c r="E3912" t="s">
        <v>13</v>
      </c>
      <c r="F3912" t="s">
        <v>67</v>
      </c>
      <c r="G3912" t="s">
        <v>24</v>
      </c>
      <c r="H3912" t="s">
        <v>25</v>
      </c>
      <c r="I3912" t="s">
        <v>48</v>
      </c>
      <c r="J3912" t="s">
        <v>26551</v>
      </c>
      <c r="K3912" t="s">
        <v>76</v>
      </c>
    </row>
    <row r="3913" spans="1:11" x14ac:dyDescent="0.35">
      <c r="A3913">
        <v>8742</v>
      </c>
      <c r="B3913" t="s">
        <v>23634</v>
      </c>
      <c r="C3913">
        <v>27</v>
      </c>
      <c r="D3913" t="s">
        <v>23635</v>
      </c>
      <c r="E3913" t="s">
        <v>169</v>
      </c>
      <c r="F3913" t="s">
        <v>16</v>
      </c>
      <c r="G3913" t="s">
        <v>52</v>
      </c>
      <c r="H3913" t="s">
        <v>13</v>
      </c>
      <c r="I3913" t="s">
        <v>116</v>
      </c>
      <c r="J3913" t="s">
        <v>26552</v>
      </c>
      <c r="K3913" t="s">
        <v>28</v>
      </c>
    </row>
    <row r="3914" spans="1:11" x14ac:dyDescent="0.35">
      <c r="A3914">
        <v>8745</v>
      </c>
      <c r="B3914" t="s">
        <v>23639</v>
      </c>
      <c r="C3914">
        <v>26</v>
      </c>
      <c r="D3914" t="s">
        <v>23640</v>
      </c>
      <c r="E3914" t="s">
        <v>40</v>
      </c>
      <c r="F3914" t="s">
        <v>34</v>
      </c>
      <c r="G3914" t="s">
        <v>41</v>
      </c>
      <c r="H3914" t="s">
        <v>42</v>
      </c>
      <c r="I3914" t="s">
        <v>68</v>
      </c>
      <c r="J3914" t="s">
        <v>26553</v>
      </c>
      <c r="K3914" t="s">
        <v>19</v>
      </c>
    </row>
    <row r="3915" spans="1:11" x14ac:dyDescent="0.35">
      <c r="A3915">
        <v>8746</v>
      </c>
      <c r="B3915" t="s">
        <v>23641</v>
      </c>
      <c r="C3915">
        <v>30</v>
      </c>
      <c r="D3915" t="s">
        <v>23642</v>
      </c>
      <c r="E3915" t="s">
        <v>57</v>
      </c>
      <c r="F3915" t="s">
        <v>22</v>
      </c>
      <c r="G3915" t="s">
        <v>15</v>
      </c>
      <c r="H3915" t="s">
        <v>16</v>
      </c>
      <c r="I3915" t="s">
        <v>146</v>
      </c>
      <c r="J3915" t="s">
        <v>26554</v>
      </c>
      <c r="K3915" t="s">
        <v>19</v>
      </c>
    </row>
    <row r="3916" spans="1:11" x14ac:dyDescent="0.35">
      <c r="A3916">
        <v>8750</v>
      </c>
      <c r="B3916" t="s">
        <v>23648</v>
      </c>
      <c r="C3916">
        <v>30</v>
      </c>
      <c r="D3916" t="s">
        <v>23649</v>
      </c>
      <c r="E3916" t="s">
        <v>22</v>
      </c>
      <c r="F3916" t="s">
        <v>23</v>
      </c>
      <c r="G3916" t="s">
        <v>80</v>
      </c>
      <c r="H3916" t="s">
        <v>32</v>
      </c>
      <c r="I3916" t="s">
        <v>26</v>
      </c>
      <c r="J3916" t="s">
        <v>26555</v>
      </c>
      <c r="K3916" t="s">
        <v>44</v>
      </c>
    </row>
    <row r="3917" spans="1:11" x14ac:dyDescent="0.35">
      <c r="A3917">
        <v>8752</v>
      </c>
      <c r="B3917" t="s">
        <v>23652</v>
      </c>
      <c r="C3917">
        <v>27</v>
      </c>
      <c r="D3917" t="s">
        <v>23653</v>
      </c>
      <c r="E3917" t="s">
        <v>79</v>
      </c>
      <c r="F3917" t="s">
        <v>79</v>
      </c>
      <c r="G3917" t="s">
        <v>24</v>
      </c>
      <c r="H3917" t="s">
        <v>25</v>
      </c>
      <c r="I3917" t="s">
        <v>153</v>
      </c>
      <c r="J3917" t="s">
        <v>26556</v>
      </c>
      <c r="K3917" t="s">
        <v>19</v>
      </c>
    </row>
    <row r="3918" spans="1:11" x14ac:dyDescent="0.35">
      <c r="A3918">
        <v>8754</v>
      </c>
      <c r="B3918" t="s">
        <v>23655</v>
      </c>
      <c r="C3918">
        <v>30</v>
      </c>
      <c r="D3918" t="s">
        <v>23656</v>
      </c>
      <c r="E3918" t="s">
        <v>101</v>
      </c>
      <c r="F3918" t="s">
        <v>169</v>
      </c>
      <c r="G3918" t="s">
        <v>47</v>
      </c>
      <c r="H3918" t="s">
        <v>31</v>
      </c>
      <c r="I3918" t="s">
        <v>63</v>
      </c>
      <c r="J3918">
        <v>4504711450</v>
      </c>
      <c r="K3918" t="s">
        <v>76</v>
      </c>
    </row>
    <row r="3919" spans="1:11" x14ac:dyDescent="0.35">
      <c r="A3919">
        <v>8756</v>
      </c>
      <c r="B3919" t="s">
        <v>23659</v>
      </c>
      <c r="C3919">
        <v>29</v>
      </c>
      <c r="D3919" t="s">
        <v>23660</v>
      </c>
      <c r="E3919" t="s">
        <v>57</v>
      </c>
      <c r="F3919" t="s">
        <v>133</v>
      </c>
      <c r="G3919" t="s">
        <v>87</v>
      </c>
      <c r="H3919" t="s">
        <v>79</v>
      </c>
      <c r="I3919" t="s">
        <v>116</v>
      </c>
      <c r="J3919" t="s">
        <v>26557</v>
      </c>
      <c r="K3919" t="s">
        <v>37</v>
      </c>
    </row>
    <row r="3920" spans="1:11" x14ac:dyDescent="0.35">
      <c r="A3920">
        <v>8758</v>
      </c>
      <c r="B3920" t="s">
        <v>23662</v>
      </c>
      <c r="C3920">
        <v>29</v>
      </c>
      <c r="D3920" t="s">
        <v>23663</v>
      </c>
      <c r="E3920" t="s">
        <v>101</v>
      </c>
      <c r="F3920" t="s">
        <v>42</v>
      </c>
      <c r="G3920" t="s">
        <v>87</v>
      </c>
      <c r="H3920" t="s">
        <v>79</v>
      </c>
      <c r="I3920" t="s">
        <v>170</v>
      </c>
      <c r="J3920" t="s">
        <v>26558</v>
      </c>
      <c r="K3920" t="s">
        <v>37</v>
      </c>
    </row>
    <row r="3921" spans="1:11" x14ac:dyDescent="0.35">
      <c r="A3921">
        <v>8760</v>
      </c>
      <c r="B3921" t="s">
        <v>23666</v>
      </c>
      <c r="C3921">
        <v>30</v>
      </c>
      <c r="D3921" t="s">
        <v>23667</v>
      </c>
      <c r="E3921" t="s">
        <v>67</v>
      </c>
      <c r="F3921" t="s">
        <v>177</v>
      </c>
      <c r="G3921" t="s">
        <v>15</v>
      </c>
      <c r="H3921" t="s">
        <v>16</v>
      </c>
      <c r="I3921" t="s">
        <v>153</v>
      </c>
      <c r="J3921" t="s">
        <v>26559</v>
      </c>
      <c r="K3921" t="s">
        <v>44</v>
      </c>
    </row>
    <row r="3922" spans="1:11" x14ac:dyDescent="0.35">
      <c r="A3922">
        <v>8764</v>
      </c>
      <c r="B3922" t="s">
        <v>23674</v>
      </c>
      <c r="C3922">
        <v>27</v>
      </c>
      <c r="D3922" t="s">
        <v>23675</v>
      </c>
      <c r="E3922" t="s">
        <v>57</v>
      </c>
      <c r="F3922" t="s">
        <v>169</v>
      </c>
      <c r="G3922" t="s">
        <v>15</v>
      </c>
      <c r="H3922" t="s">
        <v>16</v>
      </c>
      <c r="I3922" t="s">
        <v>102</v>
      </c>
      <c r="J3922" t="s">
        <v>26560</v>
      </c>
      <c r="K3922" t="s">
        <v>44</v>
      </c>
    </row>
    <row r="3923" spans="1:11" x14ac:dyDescent="0.35">
      <c r="A3923">
        <v>8765</v>
      </c>
      <c r="B3923" t="s">
        <v>23676</v>
      </c>
      <c r="C3923">
        <v>30</v>
      </c>
      <c r="D3923" t="s">
        <v>23677</v>
      </c>
      <c r="E3923" t="s">
        <v>79</v>
      </c>
      <c r="F3923" t="s">
        <v>23</v>
      </c>
      <c r="G3923" t="s">
        <v>87</v>
      </c>
      <c r="H3923" t="s">
        <v>79</v>
      </c>
      <c r="I3923" t="s">
        <v>17</v>
      </c>
      <c r="J3923" t="s">
        <v>26561</v>
      </c>
      <c r="K3923" t="s">
        <v>76</v>
      </c>
    </row>
    <row r="3924" spans="1:11" x14ac:dyDescent="0.35">
      <c r="A3924">
        <v>8766</v>
      </c>
      <c r="B3924" t="s">
        <v>23678</v>
      </c>
      <c r="C3924">
        <v>28</v>
      </c>
      <c r="D3924" t="s">
        <v>23679</v>
      </c>
      <c r="E3924" t="s">
        <v>177</v>
      </c>
      <c r="F3924" t="s">
        <v>169</v>
      </c>
      <c r="G3924" t="s">
        <v>47</v>
      </c>
      <c r="H3924" t="s">
        <v>31</v>
      </c>
      <c r="I3924" t="s">
        <v>53</v>
      </c>
      <c r="J3924">
        <v>2702813214</v>
      </c>
      <c r="K3924" t="s">
        <v>37</v>
      </c>
    </row>
    <row r="3925" spans="1:11" x14ac:dyDescent="0.35">
      <c r="A3925">
        <v>8768</v>
      </c>
      <c r="B3925" t="s">
        <v>23682</v>
      </c>
      <c r="C3925">
        <v>27</v>
      </c>
      <c r="D3925" t="s">
        <v>23683</v>
      </c>
      <c r="E3925" t="s">
        <v>201</v>
      </c>
      <c r="F3925" t="s">
        <v>31</v>
      </c>
      <c r="G3925" t="s">
        <v>41</v>
      </c>
      <c r="H3925" t="s">
        <v>42</v>
      </c>
      <c r="I3925" t="s">
        <v>170</v>
      </c>
      <c r="J3925" t="s">
        <v>26562</v>
      </c>
      <c r="K3925" t="s">
        <v>76</v>
      </c>
    </row>
    <row r="3926" spans="1:11" x14ac:dyDescent="0.35">
      <c r="A3926">
        <v>8769</v>
      </c>
      <c r="B3926" t="s">
        <v>4680</v>
      </c>
      <c r="C3926">
        <v>29</v>
      </c>
      <c r="D3926" t="s">
        <v>23684</v>
      </c>
      <c r="E3926" t="s">
        <v>31</v>
      </c>
      <c r="F3926" t="s">
        <v>40</v>
      </c>
      <c r="G3926" t="s">
        <v>15</v>
      </c>
      <c r="H3926" t="s">
        <v>16</v>
      </c>
      <c r="I3926" t="s">
        <v>91</v>
      </c>
      <c r="J3926" t="s">
        <v>26563</v>
      </c>
      <c r="K3926" t="s">
        <v>44</v>
      </c>
    </row>
    <row r="3927" spans="1:11" x14ac:dyDescent="0.35">
      <c r="A3927">
        <v>8773</v>
      </c>
      <c r="B3927" t="s">
        <v>23691</v>
      </c>
      <c r="C3927">
        <v>27</v>
      </c>
      <c r="D3927" t="s">
        <v>23692</v>
      </c>
      <c r="E3927" t="s">
        <v>149</v>
      </c>
      <c r="F3927" t="s">
        <v>177</v>
      </c>
      <c r="G3927" t="s">
        <v>41</v>
      </c>
      <c r="H3927" t="s">
        <v>42</v>
      </c>
      <c r="I3927" t="s">
        <v>17</v>
      </c>
      <c r="J3927" t="s">
        <v>26564</v>
      </c>
      <c r="K3927" t="s">
        <v>19</v>
      </c>
    </row>
    <row r="3928" spans="1:11" x14ac:dyDescent="0.35">
      <c r="A3928">
        <v>8775</v>
      </c>
      <c r="B3928" t="s">
        <v>23694</v>
      </c>
      <c r="C3928">
        <v>27</v>
      </c>
      <c r="D3928" t="s">
        <v>23695</v>
      </c>
      <c r="E3928" t="s">
        <v>22</v>
      </c>
      <c r="F3928" t="s">
        <v>13</v>
      </c>
      <c r="G3928" t="s">
        <v>52</v>
      </c>
      <c r="H3928" t="s">
        <v>13</v>
      </c>
      <c r="I3928" t="s">
        <v>68</v>
      </c>
      <c r="J3928" t="s">
        <v>26565</v>
      </c>
      <c r="K3928" t="s">
        <v>37</v>
      </c>
    </row>
    <row r="3929" spans="1:11" x14ac:dyDescent="0.35">
      <c r="A3929">
        <v>8778</v>
      </c>
      <c r="B3929" t="s">
        <v>23699</v>
      </c>
      <c r="C3929">
        <v>29</v>
      </c>
      <c r="D3929" t="s">
        <v>23700</v>
      </c>
      <c r="E3929" t="s">
        <v>57</v>
      </c>
      <c r="F3929" t="s">
        <v>177</v>
      </c>
      <c r="G3929" t="s">
        <v>120</v>
      </c>
      <c r="H3929" t="s">
        <v>57</v>
      </c>
      <c r="I3929" t="s">
        <v>17</v>
      </c>
      <c r="J3929">
        <v>8648527307</v>
      </c>
      <c r="K3929" t="s">
        <v>76</v>
      </c>
    </row>
    <row r="3930" spans="1:11" x14ac:dyDescent="0.35">
      <c r="A3930">
        <v>8779</v>
      </c>
      <c r="B3930" t="s">
        <v>23701</v>
      </c>
      <c r="C3930">
        <v>28</v>
      </c>
      <c r="D3930" t="s">
        <v>23702</v>
      </c>
      <c r="E3930" t="s">
        <v>32</v>
      </c>
      <c r="F3930" t="s">
        <v>31</v>
      </c>
      <c r="G3930" t="s">
        <v>80</v>
      </c>
      <c r="H3930" t="s">
        <v>32</v>
      </c>
      <c r="I3930" t="s">
        <v>58</v>
      </c>
      <c r="J3930" t="s">
        <v>26566</v>
      </c>
      <c r="K3930" t="s">
        <v>28</v>
      </c>
    </row>
    <row r="3931" spans="1:11" x14ac:dyDescent="0.35">
      <c r="A3931">
        <v>8783</v>
      </c>
      <c r="B3931" t="s">
        <v>23707</v>
      </c>
      <c r="C3931">
        <v>26</v>
      </c>
      <c r="D3931" t="s">
        <v>23708</v>
      </c>
      <c r="E3931" t="s">
        <v>13</v>
      </c>
      <c r="F3931" t="s">
        <v>22</v>
      </c>
      <c r="G3931" t="s">
        <v>62</v>
      </c>
      <c r="H3931" t="s">
        <v>23</v>
      </c>
      <c r="I3931" t="s">
        <v>153</v>
      </c>
      <c r="J3931" t="s">
        <v>26567</v>
      </c>
      <c r="K3931" t="s">
        <v>37</v>
      </c>
    </row>
    <row r="3932" spans="1:11" x14ac:dyDescent="0.35">
      <c r="A3932">
        <v>8786</v>
      </c>
      <c r="B3932" t="s">
        <v>23713</v>
      </c>
      <c r="C3932">
        <v>29</v>
      </c>
      <c r="D3932" t="s">
        <v>23714</v>
      </c>
      <c r="E3932" t="s">
        <v>169</v>
      </c>
      <c r="F3932" t="s">
        <v>177</v>
      </c>
      <c r="G3932" t="s">
        <v>33</v>
      </c>
      <c r="H3932" t="s">
        <v>34</v>
      </c>
      <c r="I3932" t="s">
        <v>17</v>
      </c>
      <c r="J3932" t="s">
        <v>26568</v>
      </c>
      <c r="K3932" t="s">
        <v>44</v>
      </c>
    </row>
    <row r="3933" spans="1:11" x14ac:dyDescent="0.35">
      <c r="A3933">
        <v>8787</v>
      </c>
      <c r="B3933" t="s">
        <v>23715</v>
      </c>
      <c r="C3933">
        <v>30</v>
      </c>
      <c r="D3933" t="s">
        <v>23716</v>
      </c>
      <c r="E3933" t="s">
        <v>13</v>
      </c>
      <c r="F3933" t="s">
        <v>32</v>
      </c>
      <c r="G3933" t="s">
        <v>15</v>
      </c>
      <c r="H3933" t="s">
        <v>16</v>
      </c>
      <c r="I3933" t="s">
        <v>26</v>
      </c>
      <c r="J3933" t="s">
        <v>26569</v>
      </c>
      <c r="K3933" t="s">
        <v>28</v>
      </c>
    </row>
    <row r="3934" spans="1:11" x14ac:dyDescent="0.35">
      <c r="A3934">
        <v>8789</v>
      </c>
      <c r="B3934" t="s">
        <v>23719</v>
      </c>
      <c r="C3934">
        <v>26</v>
      </c>
      <c r="D3934" t="s">
        <v>23720</v>
      </c>
      <c r="E3934" t="s">
        <v>177</v>
      </c>
      <c r="F3934" t="s">
        <v>67</v>
      </c>
      <c r="G3934" t="s">
        <v>62</v>
      </c>
      <c r="H3934" t="s">
        <v>23</v>
      </c>
      <c r="I3934" t="s">
        <v>68</v>
      </c>
      <c r="J3934" t="s">
        <v>26570</v>
      </c>
      <c r="K3934" t="s">
        <v>44</v>
      </c>
    </row>
    <row r="3935" spans="1:11" x14ac:dyDescent="0.35">
      <c r="A3935">
        <v>8790</v>
      </c>
      <c r="B3935" t="s">
        <v>23721</v>
      </c>
      <c r="C3935">
        <v>30</v>
      </c>
      <c r="D3935" t="s">
        <v>23722</v>
      </c>
      <c r="E3935" t="s">
        <v>14</v>
      </c>
      <c r="F3935" t="s">
        <v>34</v>
      </c>
      <c r="G3935" t="s">
        <v>33</v>
      </c>
      <c r="H3935" t="s">
        <v>34</v>
      </c>
      <c r="I3935" t="s">
        <v>68</v>
      </c>
      <c r="J3935" t="s">
        <v>26571</v>
      </c>
      <c r="K3935" t="s">
        <v>44</v>
      </c>
    </row>
    <row r="3936" spans="1:11" x14ac:dyDescent="0.35">
      <c r="A3936">
        <v>8796</v>
      </c>
      <c r="B3936" t="s">
        <v>23732</v>
      </c>
      <c r="C3936">
        <v>30</v>
      </c>
      <c r="D3936" t="s">
        <v>23733</v>
      </c>
      <c r="E3936" t="s">
        <v>34</v>
      </c>
      <c r="F3936" t="s">
        <v>79</v>
      </c>
      <c r="G3936" t="s">
        <v>62</v>
      </c>
      <c r="H3936" t="s">
        <v>23</v>
      </c>
      <c r="I3936" t="s">
        <v>35</v>
      </c>
      <c r="J3936" t="s">
        <v>26572</v>
      </c>
      <c r="K3936" t="s">
        <v>28</v>
      </c>
    </row>
    <row r="3937" spans="1:11" x14ac:dyDescent="0.35">
      <c r="A3937">
        <v>8797</v>
      </c>
      <c r="B3937" t="s">
        <v>23734</v>
      </c>
      <c r="C3937">
        <v>28</v>
      </c>
      <c r="D3937" t="s">
        <v>23735</v>
      </c>
      <c r="E3937" t="s">
        <v>133</v>
      </c>
      <c r="F3937" t="s">
        <v>79</v>
      </c>
      <c r="G3937" t="s">
        <v>24</v>
      </c>
      <c r="H3937" t="s">
        <v>25</v>
      </c>
      <c r="I3937" t="s">
        <v>88</v>
      </c>
      <c r="J3937" t="s">
        <v>26573</v>
      </c>
      <c r="K3937" t="s">
        <v>37</v>
      </c>
    </row>
    <row r="3938" spans="1:11" x14ac:dyDescent="0.35">
      <c r="A3938">
        <v>8798</v>
      </c>
      <c r="B3938" t="s">
        <v>23736</v>
      </c>
      <c r="C3938">
        <v>30</v>
      </c>
      <c r="D3938" t="s">
        <v>23737</v>
      </c>
      <c r="E3938" t="s">
        <v>177</v>
      </c>
      <c r="F3938" t="s">
        <v>79</v>
      </c>
      <c r="G3938" t="s">
        <v>52</v>
      </c>
      <c r="H3938" t="s">
        <v>13</v>
      </c>
      <c r="I3938" t="s">
        <v>170</v>
      </c>
      <c r="J3938" t="s">
        <v>26574</v>
      </c>
      <c r="K3938" t="s">
        <v>28</v>
      </c>
    </row>
    <row r="3939" spans="1:11" x14ac:dyDescent="0.35">
      <c r="A3939">
        <v>8800</v>
      </c>
      <c r="B3939" t="s">
        <v>23740</v>
      </c>
      <c r="C3939">
        <v>29</v>
      </c>
      <c r="D3939" t="s">
        <v>23741</v>
      </c>
      <c r="E3939" t="s">
        <v>133</v>
      </c>
      <c r="F3939" t="s">
        <v>14</v>
      </c>
      <c r="G3939" t="s">
        <v>120</v>
      </c>
      <c r="H3939" t="s">
        <v>57</v>
      </c>
      <c r="I3939" t="s">
        <v>48</v>
      </c>
      <c r="J3939" t="s">
        <v>26575</v>
      </c>
      <c r="K3939" t="s">
        <v>37</v>
      </c>
    </row>
    <row r="3940" spans="1:11" x14ac:dyDescent="0.35">
      <c r="A3940">
        <v>8801</v>
      </c>
      <c r="B3940" t="s">
        <v>16661</v>
      </c>
      <c r="C3940">
        <v>29</v>
      </c>
      <c r="D3940" t="s">
        <v>23742</v>
      </c>
      <c r="E3940" t="s">
        <v>13</v>
      </c>
      <c r="F3940" t="s">
        <v>177</v>
      </c>
      <c r="G3940" t="s">
        <v>120</v>
      </c>
      <c r="H3940" t="s">
        <v>57</v>
      </c>
      <c r="I3940" t="s">
        <v>116</v>
      </c>
      <c r="J3940" t="s">
        <v>26576</v>
      </c>
      <c r="K3940" t="s">
        <v>37</v>
      </c>
    </row>
    <row r="3941" spans="1:11" x14ac:dyDescent="0.35">
      <c r="A3941">
        <v>8802</v>
      </c>
      <c r="B3941" t="s">
        <v>23743</v>
      </c>
      <c r="C3941">
        <v>30</v>
      </c>
      <c r="D3941" t="s">
        <v>23744</v>
      </c>
      <c r="E3941" t="s">
        <v>16</v>
      </c>
      <c r="F3941" t="s">
        <v>13</v>
      </c>
      <c r="G3941" t="s">
        <v>24</v>
      </c>
      <c r="H3941" t="s">
        <v>25</v>
      </c>
      <c r="I3941" t="s">
        <v>68</v>
      </c>
      <c r="J3941">
        <v>3124824709</v>
      </c>
      <c r="K3941" t="s">
        <v>28</v>
      </c>
    </row>
    <row r="3942" spans="1:11" x14ac:dyDescent="0.35">
      <c r="A3942">
        <v>8803</v>
      </c>
      <c r="B3942" t="s">
        <v>23745</v>
      </c>
      <c r="C3942">
        <v>26</v>
      </c>
      <c r="D3942" t="s">
        <v>23746</v>
      </c>
      <c r="E3942" t="s">
        <v>32</v>
      </c>
      <c r="F3942" t="s">
        <v>23</v>
      </c>
      <c r="G3942" t="s">
        <v>41</v>
      </c>
      <c r="H3942" t="s">
        <v>42</v>
      </c>
      <c r="I3942" t="s">
        <v>53</v>
      </c>
      <c r="J3942" t="s">
        <v>26577</v>
      </c>
      <c r="K3942" t="s">
        <v>37</v>
      </c>
    </row>
    <row r="3943" spans="1:11" x14ac:dyDescent="0.35">
      <c r="A3943">
        <v>8805</v>
      </c>
      <c r="B3943" t="s">
        <v>23749</v>
      </c>
      <c r="C3943">
        <v>28</v>
      </c>
      <c r="D3943" t="s">
        <v>23750</v>
      </c>
      <c r="E3943" t="s">
        <v>177</v>
      </c>
      <c r="F3943" t="s">
        <v>34</v>
      </c>
      <c r="G3943" t="s">
        <v>52</v>
      </c>
      <c r="H3943" t="s">
        <v>13</v>
      </c>
      <c r="I3943" t="s">
        <v>88</v>
      </c>
      <c r="J3943" t="s">
        <v>26578</v>
      </c>
      <c r="K3943" t="s">
        <v>28</v>
      </c>
    </row>
    <row r="3944" spans="1:11" x14ac:dyDescent="0.35">
      <c r="A3944">
        <v>8806</v>
      </c>
      <c r="B3944" t="s">
        <v>23751</v>
      </c>
      <c r="C3944">
        <v>28</v>
      </c>
      <c r="D3944" t="s">
        <v>23752</v>
      </c>
      <c r="E3944" t="s">
        <v>177</v>
      </c>
      <c r="F3944" t="s">
        <v>133</v>
      </c>
      <c r="G3944" t="s">
        <v>41</v>
      </c>
      <c r="H3944" t="s">
        <v>42</v>
      </c>
      <c r="I3944" t="s">
        <v>170</v>
      </c>
      <c r="J3944" t="s">
        <v>26579</v>
      </c>
      <c r="K3944" t="s">
        <v>19</v>
      </c>
    </row>
    <row r="3945" spans="1:11" x14ac:dyDescent="0.35">
      <c r="A3945">
        <v>8807</v>
      </c>
      <c r="B3945" t="s">
        <v>23753</v>
      </c>
      <c r="C3945">
        <v>27</v>
      </c>
      <c r="D3945" t="s">
        <v>23754</v>
      </c>
      <c r="E3945" t="s">
        <v>201</v>
      </c>
      <c r="F3945" t="s">
        <v>13</v>
      </c>
      <c r="G3945" t="s">
        <v>47</v>
      </c>
      <c r="H3945" t="s">
        <v>31</v>
      </c>
      <c r="I3945" t="s">
        <v>102</v>
      </c>
      <c r="J3945" t="s">
        <v>26580</v>
      </c>
      <c r="K3945" t="s">
        <v>37</v>
      </c>
    </row>
    <row r="3946" spans="1:11" x14ac:dyDescent="0.35">
      <c r="A3946">
        <v>8809</v>
      </c>
      <c r="B3946" t="s">
        <v>23757</v>
      </c>
      <c r="C3946">
        <v>28</v>
      </c>
      <c r="D3946" t="s">
        <v>23758</v>
      </c>
      <c r="E3946" t="s">
        <v>16</v>
      </c>
      <c r="F3946" t="s">
        <v>201</v>
      </c>
      <c r="G3946" t="s">
        <v>15</v>
      </c>
      <c r="H3946" t="s">
        <v>16</v>
      </c>
      <c r="I3946" t="s">
        <v>48</v>
      </c>
      <c r="J3946" t="s">
        <v>26581</v>
      </c>
      <c r="K3946" t="s">
        <v>19</v>
      </c>
    </row>
    <row r="3947" spans="1:11" x14ac:dyDescent="0.35">
      <c r="A3947">
        <v>8810</v>
      </c>
      <c r="B3947" t="s">
        <v>23759</v>
      </c>
      <c r="C3947">
        <v>26</v>
      </c>
      <c r="D3947" t="s">
        <v>23760</v>
      </c>
      <c r="E3947" t="s">
        <v>13</v>
      </c>
      <c r="F3947" t="s">
        <v>25</v>
      </c>
      <c r="G3947" t="s">
        <v>52</v>
      </c>
      <c r="H3947" t="s">
        <v>13</v>
      </c>
      <c r="I3947" t="s">
        <v>146</v>
      </c>
      <c r="J3947" t="s">
        <v>26582</v>
      </c>
      <c r="K3947" t="s">
        <v>28</v>
      </c>
    </row>
    <row r="3948" spans="1:11" x14ac:dyDescent="0.35">
      <c r="A3948">
        <v>8812</v>
      </c>
      <c r="B3948" t="s">
        <v>23763</v>
      </c>
      <c r="C3948">
        <v>28</v>
      </c>
      <c r="D3948" t="s">
        <v>23764</v>
      </c>
      <c r="E3948" t="s">
        <v>101</v>
      </c>
      <c r="F3948" t="s">
        <v>133</v>
      </c>
      <c r="G3948" t="s">
        <v>120</v>
      </c>
      <c r="H3948" t="s">
        <v>57</v>
      </c>
      <c r="I3948" t="s">
        <v>68</v>
      </c>
      <c r="J3948" t="s">
        <v>26583</v>
      </c>
      <c r="K3948" t="s">
        <v>76</v>
      </c>
    </row>
    <row r="3949" spans="1:11" x14ac:dyDescent="0.35">
      <c r="A3949">
        <v>8813</v>
      </c>
      <c r="B3949" t="s">
        <v>23765</v>
      </c>
      <c r="C3949">
        <v>29</v>
      </c>
      <c r="D3949" t="s">
        <v>23766</v>
      </c>
      <c r="E3949" t="s">
        <v>101</v>
      </c>
      <c r="F3949" t="s">
        <v>169</v>
      </c>
      <c r="G3949" t="s">
        <v>24</v>
      </c>
      <c r="H3949" t="s">
        <v>25</v>
      </c>
      <c r="I3949" t="s">
        <v>170</v>
      </c>
      <c r="J3949" t="s">
        <v>26584</v>
      </c>
      <c r="K3949" t="s">
        <v>28</v>
      </c>
    </row>
    <row r="3950" spans="1:11" x14ac:dyDescent="0.35">
      <c r="A3950">
        <v>8814</v>
      </c>
      <c r="B3950" t="s">
        <v>23767</v>
      </c>
      <c r="C3950">
        <v>26</v>
      </c>
      <c r="D3950" t="s">
        <v>23768</v>
      </c>
      <c r="E3950" t="s">
        <v>23</v>
      </c>
      <c r="F3950" t="s">
        <v>169</v>
      </c>
      <c r="G3950" t="s">
        <v>62</v>
      </c>
      <c r="H3950" t="s">
        <v>23</v>
      </c>
      <c r="I3950" t="s">
        <v>102</v>
      </c>
      <c r="J3950">
        <f>1-710-955-1828</f>
        <v>-3492</v>
      </c>
      <c r="K3950" t="s">
        <v>37</v>
      </c>
    </row>
    <row r="3951" spans="1:11" x14ac:dyDescent="0.35">
      <c r="A3951">
        <v>8816</v>
      </c>
      <c r="B3951" t="s">
        <v>3818</v>
      </c>
      <c r="C3951">
        <v>27</v>
      </c>
      <c r="D3951" t="s">
        <v>23771</v>
      </c>
      <c r="E3951" t="s">
        <v>31</v>
      </c>
      <c r="F3951" t="s">
        <v>32</v>
      </c>
      <c r="G3951" t="s">
        <v>62</v>
      </c>
      <c r="H3951" t="s">
        <v>23</v>
      </c>
      <c r="I3951" t="s">
        <v>153</v>
      </c>
      <c r="J3951" t="s">
        <v>26585</v>
      </c>
      <c r="K3951" t="s">
        <v>44</v>
      </c>
    </row>
    <row r="3952" spans="1:11" x14ac:dyDescent="0.35">
      <c r="A3952">
        <v>8822</v>
      </c>
      <c r="B3952" t="s">
        <v>23781</v>
      </c>
      <c r="C3952">
        <v>29</v>
      </c>
      <c r="D3952" t="s">
        <v>23782</v>
      </c>
      <c r="E3952" t="s">
        <v>14</v>
      </c>
      <c r="F3952" t="s">
        <v>22</v>
      </c>
      <c r="G3952" t="s">
        <v>52</v>
      </c>
      <c r="H3952" t="s">
        <v>13</v>
      </c>
      <c r="I3952" t="s">
        <v>17</v>
      </c>
      <c r="J3952" t="s">
        <v>26586</v>
      </c>
      <c r="K3952" t="s">
        <v>28</v>
      </c>
    </row>
    <row r="3953" spans="1:11" x14ac:dyDescent="0.35">
      <c r="A3953">
        <v>8823</v>
      </c>
      <c r="B3953" t="s">
        <v>23783</v>
      </c>
      <c r="C3953">
        <v>26</v>
      </c>
      <c r="D3953" t="s">
        <v>23784</v>
      </c>
      <c r="E3953" t="s">
        <v>25</v>
      </c>
      <c r="F3953" t="s">
        <v>201</v>
      </c>
      <c r="G3953" t="s">
        <v>80</v>
      </c>
      <c r="H3953" t="s">
        <v>32</v>
      </c>
      <c r="I3953" t="s">
        <v>53</v>
      </c>
      <c r="J3953" t="s">
        <v>26587</v>
      </c>
      <c r="K3953" t="s">
        <v>28</v>
      </c>
    </row>
    <row r="3954" spans="1:11" x14ac:dyDescent="0.35">
      <c r="A3954">
        <v>8824</v>
      </c>
      <c r="B3954" t="s">
        <v>23785</v>
      </c>
      <c r="C3954">
        <v>29</v>
      </c>
      <c r="D3954" t="s">
        <v>23786</v>
      </c>
      <c r="E3954" t="s">
        <v>13</v>
      </c>
      <c r="F3954" t="s">
        <v>23</v>
      </c>
      <c r="G3954" t="s">
        <v>62</v>
      </c>
      <c r="H3954" t="s">
        <v>23</v>
      </c>
      <c r="I3954" t="s">
        <v>88</v>
      </c>
      <c r="J3954" t="s">
        <v>26588</v>
      </c>
      <c r="K3954" t="s">
        <v>37</v>
      </c>
    </row>
    <row r="3955" spans="1:11" x14ac:dyDescent="0.35">
      <c r="A3955">
        <v>8827</v>
      </c>
      <c r="B3955" t="s">
        <v>23791</v>
      </c>
      <c r="C3955">
        <v>29</v>
      </c>
      <c r="D3955" t="s">
        <v>23792</v>
      </c>
      <c r="E3955" t="s">
        <v>32</v>
      </c>
      <c r="F3955" t="s">
        <v>13</v>
      </c>
      <c r="G3955" t="s">
        <v>62</v>
      </c>
      <c r="H3955" t="s">
        <v>23</v>
      </c>
      <c r="I3955" t="s">
        <v>58</v>
      </c>
      <c r="J3955" t="s">
        <v>26589</v>
      </c>
      <c r="K3955" t="s">
        <v>44</v>
      </c>
    </row>
    <row r="3956" spans="1:11" x14ac:dyDescent="0.35">
      <c r="A3956">
        <v>8830</v>
      </c>
      <c r="B3956" t="s">
        <v>23797</v>
      </c>
      <c r="C3956">
        <v>26</v>
      </c>
      <c r="D3956" t="s">
        <v>23798</v>
      </c>
      <c r="E3956" t="s">
        <v>57</v>
      </c>
      <c r="F3956" t="s">
        <v>14</v>
      </c>
      <c r="G3956" t="s">
        <v>80</v>
      </c>
      <c r="H3956" t="s">
        <v>32</v>
      </c>
      <c r="I3956" t="s">
        <v>153</v>
      </c>
      <c r="J3956" t="s">
        <v>26590</v>
      </c>
      <c r="K3956" t="s">
        <v>37</v>
      </c>
    </row>
    <row r="3957" spans="1:11" x14ac:dyDescent="0.35">
      <c r="A3957">
        <v>8833</v>
      </c>
      <c r="B3957" t="s">
        <v>23803</v>
      </c>
      <c r="C3957">
        <v>29</v>
      </c>
      <c r="D3957" t="s">
        <v>23804</v>
      </c>
      <c r="E3957" t="s">
        <v>79</v>
      </c>
      <c r="F3957" t="s">
        <v>13</v>
      </c>
      <c r="G3957" t="s">
        <v>87</v>
      </c>
      <c r="H3957" t="s">
        <v>79</v>
      </c>
      <c r="I3957" t="s">
        <v>26</v>
      </c>
      <c r="J3957" t="s">
        <v>26591</v>
      </c>
      <c r="K3957" t="s">
        <v>28</v>
      </c>
    </row>
    <row r="3958" spans="1:11" x14ac:dyDescent="0.35">
      <c r="A3958">
        <v>8837</v>
      </c>
      <c r="B3958" t="s">
        <v>23811</v>
      </c>
      <c r="C3958">
        <v>28</v>
      </c>
      <c r="D3958" t="s">
        <v>23812</v>
      </c>
      <c r="E3958" t="s">
        <v>13</v>
      </c>
      <c r="F3958" t="s">
        <v>149</v>
      </c>
      <c r="G3958" t="s">
        <v>33</v>
      </c>
      <c r="H3958" t="s">
        <v>34</v>
      </c>
      <c r="I3958" t="s">
        <v>17</v>
      </c>
      <c r="J3958" t="s">
        <v>26592</v>
      </c>
      <c r="K3958" t="s">
        <v>19</v>
      </c>
    </row>
    <row r="3959" spans="1:11" x14ac:dyDescent="0.35">
      <c r="A3959">
        <v>8838</v>
      </c>
      <c r="B3959" t="s">
        <v>7994</v>
      </c>
      <c r="C3959">
        <v>28</v>
      </c>
      <c r="D3959" t="s">
        <v>23813</v>
      </c>
      <c r="E3959" t="s">
        <v>79</v>
      </c>
      <c r="F3959" t="s">
        <v>13</v>
      </c>
      <c r="G3959" t="s">
        <v>62</v>
      </c>
      <c r="H3959" t="s">
        <v>23</v>
      </c>
      <c r="I3959" t="s">
        <v>63</v>
      </c>
      <c r="J3959" t="s">
        <v>26593</v>
      </c>
      <c r="K3959" t="s">
        <v>37</v>
      </c>
    </row>
    <row r="3960" spans="1:11" x14ac:dyDescent="0.35">
      <c r="A3960">
        <v>8841</v>
      </c>
      <c r="B3960" t="s">
        <v>23817</v>
      </c>
      <c r="C3960">
        <v>29</v>
      </c>
      <c r="D3960" t="s">
        <v>23818</v>
      </c>
      <c r="E3960" t="s">
        <v>201</v>
      </c>
      <c r="F3960" t="s">
        <v>201</v>
      </c>
      <c r="G3960" t="s">
        <v>62</v>
      </c>
      <c r="H3960" t="s">
        <v>23</v>
      </c>
      <c r="I3960" t="s">
        <v>17</v>
      </c>
      <c r="J3960" t="s">
        <v>26594</v>
      </c>
      <c r="K3960" t="s">
        <v>19</v>
      </c>
    </row>
    <row r="3961" spans="1:11" x14ac:dyDescent="0.35">
      <c r="A3961">
        <v>8842</v>
      </c>
      <c r="B3961" t="s">
        <v>23819</v>
      </c>
      <c r="C3961">
        <v>29</v>
      </c>
      <c r="D3961" t="s">
        <v>23820</v>
      </c>
      <c r="E3961" t="s">
        <v>79</v>
      </c>
      <c r="F3961" t="s">
        <v>67</v>
      </c>
      <c r="G3961" t="s">
        <v>33</v>
      </c>
      <c r="H3961" t="s">
        <v>34</v>
      </c>
      <c r="I3961" t="s">
        <v>48</v>
      </c>
      <c r="J3961" t="s">
        <v>26595</v>
      </c>
      <c r="K3961" t="s">
        <v>76</v>
      </c>
    </row>
    <row r="3962" spans="1:11" x14ac:dyDescent="0.35">
      <c r="A3962">
        <v>8844</v>
      </c>
      <c r="B3962" t="s">
        <v>23823</v>
      </c>
      <c r="C3962">
        <v>30</v>
      </c>
      <c r="D3962" t="s">
        <v>23824</v>
      </c>
      <c r="E3962" t="s">
        <v>16</v>
      </c>
      <c r="F3962" t="s">
        <v>79</v>
      </c>
      <c r="G3962" t="s">
        <v>24</v>
      </c>
      <c r="H3962" t="s">
        <v>25</v>
      </c>
      <c r="I3962" t="s">
        <v>53</v>
      </c>
      <c r="J3962" t="s">
        <v>26596</v>
      </c>
      <c r="K3962" t="s">
        <v>28</v>
      </c>
    </row>
    <row r="3963" spans="1:11" x14ac:dyDescent="0.35">
      <c r="A3963">
        <v>8845</v>
      </c>
      <c r="B3963" t="s">
        <v>23825</v>
      </c>
      <c r="C3963">
        <v>27</v>
      </c>
      <c r="D3963" t="s">
        <v>23826</v>
      </c>
      <c r="E3963" t="s">
        <v>32</v>
      </c>
      <c r="F3963" t="s">
        <v>22</v>
      </c>
      <c r="G3963" t="s">
        <v>52</v>
      </c>
      <c r="H3963" t="s">
        <v>13</v>
      </c>
      <c r="I3963" t="s">
        <v>153</v>
      </c>
      <c r="J3963" t="s">
        <v>26597</v>
      </c>
      <c r="K3963" t="s">
        <v>44</v>
      </c>
    </row>
    <row r="3964" spans="1:11" x14ac:dyDescent="0.35">
      <c r="A3964">
        <v>8846</v>
      </c>
      <c r="B3964" t="s">
        <v>23827</v>
      </c>
      <c r="C3964">
        <v>26</v>
      </c>
      <c r="D3964" t="s">
        <v>23828</v>
      </c>
      <c r="E3964" t="s">
        <v>169</v>
      </c>
      <c r="F3964" t="s">
        <v>34</v>
      </c>
      <c r="G3964" t="s">
        <v>62</v>
      </c>
      <c r="H3964" t="s">
        <v>23</v>
      </c>
      <c r="I3964" t="s">
        <v>17</v>
      </c>
      <c r="J3964" t="s">
        <v>26598</v>
      </c>
      <c r="K3964" t="s">
        <v>37</v>
      </c>
    </row>
    <row r="3965" spans="1:11" x14ac:dyDescent="0.35">
      <c r="A3965">
        <v>8847</v>
      </c>
      <c r="B3965" t="s">
        <v>23829</v>
      </c>
      <c r="C3965">
        <v>27</v>
      </c>
      <c r="D3965" t="s">
        <v>23830</v>
      </c>
      <c r="E3965" t="s">
        <v>14</v>
      </c>
      <c r="F3965" t="s">
        <v>16</v>
      </c>
      <c r="G3965" t="s">
        <v>120</v>
      </c>
      <c r="H3965" t="s">
        <v>57</v>
      </c>
      <c r="I3965" t="s">
        <v>53</v>
      </c>
      <c r="J3965" t="s">
        <v>26599</v>
      </c>
      <c r="K3965" t="s">
        <v>44</v>
      </c>
    </row>
    <row r="3966" spans="1:11" x14ac:dyDescent="0.35">
      <c r="A3966">
        <v>8848</v>
      </c>
      <c r="B3966" t="s">
        <v>20686</v>
      </c>
      <c r="C3966">
        <v>28</v>
      </c>
      <c r="D3966" t="s">
        <v>23831</v>
      </c>
      <c r="E3966" t="s">
        <v>67</v>
      </c>
      <c r="F3966" t="s">
        <v>32</v>
      </c>
      <c r="G3966" t="s">
        <v>24</v>
      </c>
      <c r="H3966" t="s">
        <v>25</v>
      </c>
      <c r="I3966" t="s">
        <v>35</v>
      </c>
      <c r="J3966" t="s">
        <v>26600</v>
      </c>
      <c r="K3966" t="s">
        <v>76</v>
      </c>
    </row>
    <row r="3967" spans="1:11" x14ac:dyDescent="0.35">
      <c r="A3967">
        <v>8850</v>
      </c>
      <c r="B3967" t="s">
        <v>23834</v>
      </c>
      <c r="C3967">
        <v>29</v>
      </c>
      <c r="D3967" t="s">
        <v>23835</v>
      </c>
      <c r="E3967" t="s">
        <v>133</v>
      </c>
      <c r="F3967" t="s">
        <v>23</v>
      </c>
      <c r="G3967" t="s">
        <v>62</v>
      </c>
      <c r="H3967" t="s">
        <v>23</v>
      </c>
      <c r="I3967" t="s">
        <v>153</v>
      </c>
      <c r="J3967">
        <v>3845223900</v>
      </c>
      <c r="K3967" t="s">
        <v>28</v>
      </c>
    </row>
    <row r="3968" spans="1:11" x14ac:dyDescent="0.35">
      <c r="A3968">
        <v>8851</v>
      </c>
      <c r="B3968" t="s">
        <v>23836</v>
      </c>
      <c r="C3968">
        <v>27</v>
      </c>
      <c r="D3968" t="s">
        <v>23837</v>
      </c>
      <c r="E3968" t="s">
        <v>22</v>
      </c>
      <c r="F3968" t="s">
        <v>57</v>
      </c>
      <c r="G3968" t="s">
        <v>47</v>
      </c>
      <c r="H3968" t="s">
        <v>31</v>
      </c>
      <c r="I3968" t="s">
        <v>26</v>
      </c>
      <c r="J3968" t="s">
        <v>26601</v>
      </c>
      <c r="K3968" t="s">
        <v>28</v>
      </c>
    </row>
    <row r="3969" spans="1:11" x14ac:dyDescent="0.35">
      <c r="A3969">
        <v>8854</v>
      </c>
      <c r="B3969" t="s">
        <v>23840</v>
      </c>
      <c r="C3969">
        <v>26</v>
      </c>
      <c r="D3969" t="s">
        <v>23841</v>
      </c>
      <c r="E3969" t="s">
        <v>32</v>
      </c>
      <c r="F3969" t="s">
        <v>14</v>
      </c>
      <c r="G3969" t="s">
        <v>33</v>
      </c>
      <c r="H3969" t="s">
        <v>34</v>
      </c>
      <c r="I3969" t="s">
        <v>91</v>
      </c>
      <c r="J3969" t="s">
        <v>26602</v>
      </c>
      <c r="K3969" t="s">
        <v>19</v>
      </c>
    </row>
    <row r="3970" spans="1:11" x14ac:dyDescent="0.35">
      <c r="A3970">
        <v>8856</v>
      </c>
      <c r="B3970" t="s">
        <v>23844</v>
      </c>
      <c r="C3970">
        <v>26</v>
      </c>
      <c r="D3970" t="s">
        <v>23845</v>
      </c>
      <c r="E3970" t="s">
        <v>169</v>
      </c>
      <c r="F3970" t="s">
        <v>101</v>
      </c>
      <c r="G3970" t="s">
        <v>87</v>
      </c>
      <c r="H3970" t="s">
        <v>79</v>
      </c>
      <c r="I3970" t="s">
        <v>68</v>
      </c>
      <c r="J3970" t="s">
        <v>26603</v>
      </c>
      <c r="K3970" t="s">
        <v>37</v>
      </c>
    </row>
    <row r="3971" spans="1:11" x14ac:dyDescent="0.35">
      <c r="A3971">
        <v>8857</v>
      </c>
      <c r="B3971" t="s">
        <v>23846</v>
      </c>
      <c r="C3971">
        <v>29</v>
      </c>
      <c r="D3971" t="s">
        <v>23847</v>
      </c>
      <c r="E3971" t="s">
        <v>57</v>
      </c>
      <c r="F3971" t="s">
        <v>40</v>
      </c>
      <c r="G3971" t="s">
        <v>87</v>
      </c>
      <c r="H3971" t="s">
        <v>79</v>
      </c>
      <c r="I3971" t="s">
        <v>17</v>
      </c>
      <c r="J3971" t="s">
        <v>26604</v>
      </c>
      <c r="K3971" t="s">
        <v>76</v>
      </c>
    </row>
    <row r="3972" spans="1:11" x14ac:dyDescent="0.35">
      <c r="A3972">
        <v>8859</v>
      </c>
      <c r="B3972" t="s">
        <v>23850</v>
      </c>
      <c r="C3972">
        <v>27</v>
      </c>
      <c r="D3972" t="s">
        <v>23851</v>
      </c>
      <c r="E3972" t="s">
        <v>13</v>
      </c>
      <c r="F3972" t="s">
        <v>31</v>
      </c>
      <c r="G3972" t="s">
        <v>24</v>
      </c>
      <c r="H3972" t="s">
        <v>25</v>
      </c>
      <c r="I3972" t="s">
        <v>146</v>
      </c>
      <c r="J3972" t="s">
        <v>26605</v>
      </c>
      <c r="K3972" t="s">
        <v>19</v>
      </c>
    </row>
    <row r="3973" spans="1:11" x14ac:dyDescent="0.35">
      <c r="A3973">
        <v>8861</v>
      </c>
      <c r="B3973" t="s">
        <v>23854</v>
      </c>
      <c r="C3973">
        <v>29</v>
      </c>
      <c r="D3973" t="s">
        <v>23855</v>
      </c>
      <c r="E3973" t="s">
        <v>169</v>
      </c>
      <c r="F3973" t="s">
        <v>177</v>
      </c>
      <c r="G3973" t="s">
        <v>15</v>
      </c>
      <c r="H3973" t="s">
        <v>16</v>
      </c>
      <c r="I3973" t="s">
        <v>116</v>
      </c>
      <c r="J3973" t="s">
        <v>26606</v>
      </c>
      <c r="K3973" t="s">
        <v>37</v>
      </c>
    </row>
    <row r="3974" spans="1:11" x14ac:dyDescent="0.35">
      <c r="A3974">
        <v>8863</v>
      </c>
      <c r="B3974" t="s">
        <v>23857</v>
      </c>
      <c r="C3974">
        <v>28</v>
      </c>
      <c r="D3974" t="s">
        <v>23858</v>
      </c>
      <c r="E3974" t="s">
        <v>42</v>
      </c>
      <c r="F3974" t="s">
        <v>31</v>
      </c>
      <c r="G3974" t="s">
        <v>80</v>
      </c>
      <c r="H3974" t="s">
        <v>32</v>
      </c>
      <c r="I3974" t="s">
        <v>17</v>
      </c>
      <c r="J3974" t="s">
        <v>26607</v>
      </c>
      <c r="K3974" t="s">
        <v>76</v>
      </c>
    </row>
    <row r="3975" spans="1:11" x14ac:dyDescent="0.35">
      <c r="A3975">
        <v>8865</v>
      </c>
      <c r="B3975" t="s">
        <v>23860</v>
      </c>
      <c r="C3975">
        <v>26</v>
      </c>
      <c r="D3975" t="s">
        <v>23861</v>
      </c>
      <c r="E3975" t="s">
        <v>133</v>
      </c>
      <c r="F3975" t="s">
        <v>34</v>
      </c>
      <c r="G3975" t="s">
        <v>87</v>
      </c>
      <c r="H3975" t="s">
        <v>79</v>
      </c>
      <c r="I3975" t="s">
        <v>153</v>
      </c>
      <c r="J3975" t="s">
        <v>26608</v>
      </c>
      <c r="K3975" t="s">
        <v>28</v>
      </c>
    </row>
    <row r="3976" spans="1:11" x14ac:dyDescent="0.35">
      <c r="A3976">
        <v>8867</v>
      </c>
      <c r="B3976" t="s">
        <v>23864</v>
      </c>
      <c r="C3976">
        <v>27</v>
      </c>
      <c r="D3976" t="s">
        <v>23865</v>
      </c>
      <c r="E3976" t="s">
        <v>32</v>
      </c>
      <c r="F3976" t="s">
        <v>13</v>
      </c>
      <c r="G3976" t="s">
        <v>120</v>
      </c>
      <c r="H3976" t="s">
        <v>57</v>
      </c>
      <c r="I3976" t="s">
        <v>58</v>
      </c>
      <c r="J3976">
        <v>2642257435</v>
      </c>
      <c r="K3976" t="s">
        <v>19</v>
      </c>
    </row>
    <row r="3977" spans="1:11" x14ac:dyDescent="0.35">
      <c r="A3977">
        <v>8873</v>
      </c>
      <c r="B3977" t="s">
        <v>23876</v>
      </c>
      <c r="C3977">
        <v>27</v>
      </c>
      <c r="D3977" t="s">
        <v>23877</v>
      </c>
      <c r="E3977" t="s">
        <v>42</v>
      </c>
      <c r="F3977" t="s">
        <v>177</v>
      </c>
      <c r="G3977" t="s">
        <v>41</v>
      </c>
      <c r="H3977" t="s">
        <v>42</v>
      </c>
      <c r="I3977" t="s">
        <v>48</v>
      </c>
      <c r="J3977" t="s">
        <v>26609</v>
      </c>
      <c r="K3977" t="s">
        <v>44</v>
      </c>
    </row>
    <row r="3978" spans="1:11" x14ac:dyDescent="0.35">
      <c r="A3978">
        <v>8876</v>
      </c>
      <c r="B3978" t="s">
        <v>23881</v>
      </c>
      <c r="C3978">
        <v>30</v>
      </c>
      <c r="D3978" t="s">
        <v>23882</v>
      </c>
      <c r="E3978" t="s">
        <v>67</v>
      </c>
      <c r="F3978" t="s">
        <v>149</v>
      </c>
      <c r="G3978" t="s">
        <v>80</v>
      </c>
      <c r="H3978" t="s">
        <v>32</v>
      </c>
      <c r="I3978" t="s">
        <v>48</v>
      </c>
      <c r="J3978" t="s">
        <v>26610</v>
      </c>
      <c r="K3978" t="s">
        <v>37</v>
      </c>
    </row>
    <row r="3979" spans="1:11" x14ac:dyDescent="0.35">
      <c r="A3979">
        <v>8881</v>
      </c>
      <c r="B3979" t="s">
        <v>23891</v>
      </c>
      <c r="C3979">
        <v>27</v>
      </c>
      <c r="D3979" t="s">
        <v>23892</v>
      </c>
      <c r="E3979" t="s">
        <v>13</v>
      </c>
      <c r="F3979" t="s">
        <v>40</v>
      </c>
      <c r="G3979" t="s">
        <v>80</v>
      </c>
      <c r="H3979" t="s">
        <v>32</v>
      </c>
      <c r="I3979" t="s">
        <v>153</v>
      </c>
      <c r="J3979" t="s">
        <v>26611</v>
      </c>
      <c r="K3979" t="s">
        <v>37</v>
      </c>
    </row>
    <row r="3980" spans="1:11" x14ac:dyDescent="0.35">
      <c r="A3980">
        <v>8888</v>
      </c>
      <c r="B3980" t="s">
        <v>23904</v>
      </c>
      <c r="C3980">
        <v>27</v>
      </c>
      <c r="D3980" t="s">
        <v>23905</v>
      </c>
      <c r="E3980" t="s">
        <v>67</v>
      </c>
      <c r="F3980" t="s">
        <v>23</v>
      </c>
      <c r="G3980" t="s">
        <v>80</v>
      </c>
      <c r="H3980" t="s">
        <v>32</v>
      </c>
      <c r="I3980" t="s">
        <v>88</v>
      </c>
      <c r="J3980" t="s">
        <v>26612</v>
      </c>
      <c r="K3980" t="s">
        <v>28</v>
      </c>
    </row>
    <row r="3981" spans="1:11" x14ac:dyDescent="0.35">
      <c r="A3981">
        <v>8892</v>
      </c>
      <c r="B3981" t="s">
        <v>23911</v>
      </c>
      <c r="C3981">
        <v>26</v>
      </c>
      <c r="D3981" t="s">
        <v>23912</v>
      </c>
      <c r="E3981" t="s">
        <v>149</v>
      </c>
      <c r="F3981" t="s">
        <v>32</v>
      </c>
      <c r="G3981" t="s">
        <v>62</v>
      </c>
      <c r="H3981" t="s">
        <v>23</v>
      </c>
      <c r="I3981" t="s">
        <v>17</v>
      </c>
      <c r="J3981" t="s">
        <v>26613</v>
      </c>
      <c r="K3981" t="s">
        <v>19</v>
      </c>
    </row>
    <row r="3982" spans="1:11" x14ac:dyDescent="0.35">
      <c r="A3982">
        <v>8896</v>
      </c>
      <c r="B3982" t="s">
        <v>23919</v>
      </c>
      <c r="C3982">
        <v>30</v>
      </c>
      <c r="D3982" t="s">
        <v>23920</v>
      </c>
      <c r="E3982" t="s">
        <v>22</v>
      </c>
      <c r="F3982" t="s">
        <v>31</v>
      </c>
      <c r="G3982" t="s">
        <v>15</v>
      </c>
      <c r="H3982" t="s">
        <v>16</v>
      </c>
      <c r="I3982" t="s">
        <v>53</v>
      </c>
      <c r="J3982" t="s">
        <v>26614</v>
      </c>
      <c r="K3982" t="s">
        <v>44</v>
      </c>
    </row>
    <row r="3983" spans="1:11" x14ac:dyDescent="0.35">
      <c r="A3983">
        <v>8897</v>
      </c>
      <c r="B3983" t="s">
        <v>23921</v>
      </c>
      <c r="C3983">
        <v>26</v>
      </c>
      <c r="D3983" t="s">
        <v>23922</v>
      </c>
      <c r="E3983" t="s">
        <v>16</v>
      </c>
      <c r="F3983" t="s">
        <v>133</v>
      </c>
      <c r="G3983" t="s">
        <v>41</v>
      </c>
      <c r="H3983" t="s">
        <v>42</v>
      </c>
      <c r="I3983" t="s">
        <v>58</v>
      </c>
      <c r="J3983" t="s">
        <v>26615</v>
      </c>
      <c r="K3983" t="s">
        <v>37</v>
      </c>
    </row>
    <row r="3984" spans="1:11" x14ac:dyDescent="0.35">
      <c r="A3984">
        <v>8898</v>
      </c>
      <c r="B3984" t="s">
        <v>23923</v>
      </c>
      <c r="C3984">
        <v>29</v>
      </c>
      <c r="D3984" t="s">
        <v>23924</v>
      </c>
      <c r="E3984" t="s">
        <v>40</v>
      </c>
      <c r="F3984" t="s">
        <v>16</v>
      </c>
      <c r="G3984" t="s">
        <v>62</v>
      </c>
      <c r="H3984" t="s">
        <v>23</v>
      </c>
      <c r="I3984" t="s">
        <v>102</v>
      </c>
      <c r="J3984" t="s">
        <v>26616</v>
      </c>
      <c r="K3984" t="s">
        <v>19</v>
      </c>
    </row>
    <row r="3985" spans="1:11" x14ac:dyDescent="0.35">
      <c r="A3985">
        <v>8901</v>
      </c>
      <c r="B3985" t="s">
        <v>23929</v>
      </c>
      <c r="C3985">
        <v>28</v>
      </c>
      <c r="D3985" t="s">
        <v>23930</v>
      </c>
      <c r="E3985" t="s">
        <v>101</v>
      </c>
      <c r="F3985" t="s">
        <v>40</v>
      </c>
      <c r="G3985" t="s">
        <v>41</v>
      </c>
      <c r="H3985" t="s">
        <v>42</v>
      </c>
      <c r="I3985" t="s">
        <v>68</v>
      </c>
      <c r="J3985" t="s">
        <v>26617</v>
      </c>
      <c r="K3985" t="s">
        <v>19</v>
      </c>
    </row>
    <row r="3986" spans="1:11" x14ac:dyDescent="0.35">
      <c r="A3986">
        <v>8903</v>
      </c>
      <c r="B3986" t="s">
        <v>23933</v>
      </c>
      <c r="C3986">
        <v>26</v>
      </c>
      <c r="D3986" t="s">
        <v>23934</v>
      </c>
      <c r="E3986" t="s">
        <v>40</v>
      </c>
      <c r="F3986" t="s">
        <v>79</v>
      </c>
      <c r="G3986" t="s">
        <v>87</v>
      </c>
      <c r="H3986" t="s">
        <v>79</v>
      </c>
      <c r="I3986" t="s">
        <v>146</v>
      </c>
      <c r="J3986" t="s">
        <v>26618</v>
      </c>
      <c r="K3986" t="s">
        <v>19</v>
      </c>
    </row>
    <row r="3987" spans="1:11" x14ac:dyDescent="0.35">
      <c r="A3987">
        <v>8907</v>
      </c>
      <c r="B3987" t="s">
        <v>23941</v>
      </c>
      <c r="C3987">
        <v>27</v>
      </c>
      <c r="D3987" t="s">
        <v>23942</v>
      </c>
      <c r="E3987" t="s">
        <v>23</v>
      </c>
      <c r="F3987" t="s">
        <v>31</v>
      </c>
      <c r="G3987" t="s">
        <v>80</v>
      </c>
      <c r="H3987" t="s">
        <v>32</v>
      </c>
      <c r="I3987" t="s">
        <v>88</v>
      </c>
      <c r="J3987" t="s">
        <v>26619</v>
      </c>
      <c r="K3987" t="s">
        <v>19</v>
      </c>
    </row>
    <row r="3988" spans="1:11" x14ac:dyDescent="0.35">
      <c r="A3988">
        <v>8913</v>
      </c>
      <c r="B3988" t="s">
        <v>23952</v>
      </c>
      <c r="C3988">
        <v>27</v>
      </c>
      <c r="D3988" t="s">
        <v>23953</v>
      </c>
      <c r="E3988" t="s">
        <v>31</v>
      </c>
      <c r="F3988" t="s">
        <v>42</v>
      </c>
      <c r="G3988" t="s">
        <v>62</v>
      </c>
      <c r="H3988" t="s">
        <v>23</v>
      </c>
      <c r="I3988" t="s">
        <v>58</v>
      </c>
      <c r="J3988" t="s">
        <v>26620</v>
      </c>
      <c r="K3988" t="s">
        <v>28</v>
      </c>
    </row>
    <row r="3989" spans="1:11" x14ac:dyDescent="0.35">
      <c r="A3989">
        <v>8914</v>
      </c>
      <c r="B3989" t="s">
        <v>23954</v>
      </c>
      <c r="C3989">
        <v>28</v>
      </c>
      <c r="D3989" t="s">
        <v>23955</v>
      </c>
      <c r="E3989" t="s">
        <v>23</v>
      </c>
      <c r="F3989" t="s">
        <v>40</v>
      </c>
      <c r="G3989" t="s">
        <v>24</v>
      </c>
      <c r="H3989" t="s">
        <v>25</v>
      </c>
      <c r="I3989" t="s">
        <v>170</v>
      </c>
      <c r="J3989" t="s">
        <v>26621</v>
      </c>
      <c r="K3989" t="s">
        <v>19</v>
      </c>
    </row>
    <row r="3990" spans="1:11" x14ac:dyDescent="0.35">
      <c r="A3990">
        <v>8915</v>
      </c>
      <c r="B3990" t="s">
        <v>23956</v>
      </c>
      <c r="C3990">
        <v>29</v>
      </c>
      <c r="D3990" t="s">
        <v>23957</v>
      </c>
      <c r="E3990" t="s">
        <v>101</v>
      </c>
      <c r="F3990" t="s">
        <v>201</v>
      </c>
      <c r="G3990" t="s">
        <v>80</v>
      </c>
      <c r="H3990" t="s">
        <v>32</v>
      </c>
      <c r="I3990" t="s">
        <v>35</v>
      </c>
      <c r="J3990" t="s">
        <v>26622</v>
      </c>
      <c r="K3990" t="s">
        <v>19</v>
      </c>
    </row>
    <row r="3991" spans="1:11" x14ac:dyDescent="0.35">
      <c r="A3991">
        <v>8918</v>
      </c>
      <c r="B3991" t="s">
        <v>23962</v>
      </c>
      <c r="C3991">
        <v>27</v>
      </c>
      <c r="D3991" t="s">
        <v>23963</v>
      </c>
      <c r="E3991" t="s">
        <v>23</v>
      </c>
      <c r="F3991" t="s">
        <v>67</v>
      </c>
      <c r="G3991" t="s">
        <v>47</v>
      </c>
      <c r="H3991" t="s">
        <v>31</v>
      </c>
      <c r="I3991" t="s">
        <v>68</v>
      </c>
      <c r="J3991">
        <v>2159537478</v>
      </c>
      <c r="K3991" t="s">
        <v>44</v>
      </c>
    </row>
    <row r="3992" spans="1:11" x14ac:dyDescent="0.35">
      <c r="A3992">
        <v>8919</v>
      </c>
      <c r="B3992" t="s">
        <v>23964</v>
      </c>
      <c r="C3992">
        <v>29</v>
      </c>
      <c r="D3992" t="s">
        <v>23965</v>
      </c>
      <c r="E3992" t="s">
        <v>169</v>
      </c>
      <c r="F3992" t="s">
        <v>201</v>
      </c>
      <c r="G3992" t="s">
        <v>24</v>
      </c>
      <c r="H3992" t="s">
        <v>25</v>
      </c>
      <c r="I3992" t="s">
        <v>17</v>
      </c>
      <c r="J3992" t="s">
        <v>26623</v>
      </c>
      <c r="K3992" t="s">
        <v>28</v>
      </c>
    </row>
    <row r="3993" spans="1:11" x14ac:dyDescent="0.35">
      <c r="A3993">
        <v>8923</v>
      </c>
      <c r="B3993" t="s">
        <v>23972</v>
      </c>
      <c r="C3993">
        <v>28</v>
      </c>
      <c r="D3993" t="s">
        <v>23973</v>
      </c>
      <c r="E3993" t="s">
        <v>79</v>
      </c>
      <c r="F3993" t="s">
        <v>57</v>
      </c>
      <c r="G3993" t="s">
        <v>87</v>
      </c>
      <c r="H3993" t="s">
        <v>79</v>
      </c>
      <c r="I3993" t="s">
        <v>68</v>
      </c>
      <c r="J3993">
        <v>2307264441</v>
      </c>
      <c r="K3993" t="s">
        <v>76</v>
      </c>
    </row>
    <row r="3994" spans="1:11" x14ac:dyDescent="0.35">
      <c r="A3994">
        <v>8924</v>
      </c>
      <c r="B3994" t="s">
        <v>23974</v>
      </c>
      <c r="C3994">
        <v>26</v>
      </c>
      <c r="D3994" t="s">
        <v>23975</v>
      </c>
      <c r="E3994" t="s">
        <v>149</v>
      </c>
      <c r="F3994" t="s">
        <v>16</v>
      </c>
      <c r="G3994" t="s">
        <v>33</v>
      </c>
      <c r="H3994" t="s">
        <v>34</v>
      </c>
      <c r="I3994" t="s">
        <v>17</v>
      </c>
      <c r="J3994" t="s">
        <v>26624</v>
      </c>
      <c r="K3994" t="s">
        <v>37</v>
      </c>
    </row>
    <row r="3995" spans="1:11" x14ac:dyDescent="0.35">
      <c r="A3995">
        <v>8929</v>
      </c>
      <c r="B3995" t="s">
        <v>1884</v>
      </c>
      <c r="C3995">
        <v>28</v>
      </c>
      <c r="D3995" t="s">
        <v>23982</v>
      </c>
      <c r="E3995" t="s">
        <v>14</v>
      </c>
      <c r="F3995" t="s">
        <v>201</v>
      </c>
      <c r="G3995" t="s">
        <v>41</v>
      </c>
      <c r="H3995" t="s">
        <v>42</v>
      </c>
      <c r="I3995" t="s">
        <v>48</v>
      </c>
      <c r="J3995" t="s">
        <v>26625</v>
      </c>
      <c r="K3995" t="s">
        <v>28</v>
      </c>
    </row>
    <row r="3996" spans="1:11" x14ac:dyDescent="0.35">
      <c r="A3996">
        <v>8931</v>
      </c>
      <c r="B3996" t="s">
        <v>23985</v>
      </c>
      <c r="C3996">
        <v>30</v>
      </c>
      <c r="D3996" t="s">
        <v>23986</v>
      </c>
      <c r="E3996" t="s">
        <v>133</v>
      </c>
      <c r="F3996" t="s">
        <v>149</v>
      </c>
      <c r="G3996" t="s">
        <v>87</v>
      </c>
      <c r="H3996" t="s">
        <v>79</v>
      </c>
      <c r="I3996" t="s">
        <v>58</v>
      </c>
      <c r="J3996" t="s">
        <v>26626</v>
      </c>
      <c r="K3996" t="s">
        <v>28</v>
      </c>
    </row>
    <row r="3997" spans="1:11" x14ac:dyDescent="0.35">
      <c r="A3997">
        <v>8934</v>
      </c>
      <c r="B3997" t="s">
        <v>23991</v>
      </c>
      <c r="C3997">
        <v>28</v>
      </c>
      <c r="D3997" t="s">
        <v>23992</v>
      </c>
      <c r="E3997" t="s">
        <v>14</v>
      </c>
      <c r="F3997" t="s">
        <v>23</v>
      </c>
      <c r="G3997" t="s">
        <v>33</v>
      </c>
      <c r="H3997" t="s">
        <v>34</v>
      </c>
      <c r="I3997" t="s">
        <v>91</v>
      </c>
      <c r="J3997">
        <v>5163552711</v>
      </c>
      <c r="K3997" t="s">
        <v>28</v>
      </c>
    </row>
    <row r="3998" spans="1:11" x14ac:dyDescent="0.35">
      <c r="A3998">
        <v>8935</v>
      </c>
      <c r="B3998" t="s">
        <v>23993</v>
      </c>
      <c r="C3998">
        <v>28</v>
      </c>
      <c r="D3998" t="s">
        <v>23994</v>
      </c>
      <c r="E3998" t="s">
        <v>25</v>
      </c>
      <c r="F3998" t="s">
        <v>25</v>
      </c>
      <c r="G3998" t="s">
        <v>120</v>
      </c>
      <c r="H3998" t="s">
        <v>57</v>
      </c>
      <c r="I3998" t="s">
        <v>17</v>
      </c>
      <c r="J3998" t="s">
        <v>26627</v>
      </c>
      <c r="K3998" t="s">
        <v>44</v>
      </c>
    </row>
    <row r="3999" spans="1:11" x14ac:dyDescent="0.35">
      <c r="A3999">
        <v>8936</v>
      </c>
      <c r="B3999" t="s">
        <v>23995</v>
      </c>
      <c r="C3999">
        <v>29</v>
      </c>
      <c r="D3999" t="s">
        <v>23996</v>
      </c>
      <c r="E3999" t="s">
        <v>31</v>
      </c>
      <c r="F3999" t="s">
        <v>177</v>
      </c>
      <c r="G3999" t="s">
        <v>52</v>
      </c>
      <c r="H3999" t="s">
        <v>13</v>
      </c>
      <c r="I3999" t="s">
        <v>53</v>
      </c>
      <c r="J3999" t="s">
        <v>26628</v>
      </c>
      <c r="K3999" t="s">
        <v>37</v>
      </c>
    </row>
    <row r="4000" spans="1:11" x14ac:dyDescent="0.35">
      <c r="A4000">
        <v>8941</v>
      </c>
      <c r="B4000" t="s">
        <v>24005</v>
      </c>
      <c r="C4000">
        <v>28</v>
      </c>
      <c r="D4000" t="s">
        <v>24006</v>
      </c>
      <c r="E4000" t="s">
        <v>149</v>
      </c>
      <c r="F4000" t="s">
        <v>31</v>
      </c>
      <c r="G4000" t="s">
        <v>62</v>
      </c>
      <c r="H4000" t="s">
        <v>23</v>
      </c>
      <c r="I4000" t="s">
        <v>170</v>
      </c>
      <c r="J4000" t="s">
        <v>26629</v>
      </c>
      <c r="K4000" t="s">
        <v>28</v>
      </c>
    </row>
    <row r="4001" spans="1:11" x14ac:dyDescent="0.35">
      <c r="A4001">
        <v>8942</v>
      </c>
      <c r="B4001" t="s">
        <v>24007</v>
      </c>
      <c r="C4001">
        <v>28</v>
      </c>
      <c r="D4001" t="s">
        <v>24008</v>
      </c>
      <c r="E4001" t="s">
        <v>32</v>
      </c>
      <c r="F4001" t="s">
        <v>79</v>
      </c>
      <c r="G4001" t="s">
        <v>87</v>
      </c>
      <c r="H4001" t="s">
        <v>79</v>
      </c>
      <c r="I4001" t="s">
        <v>102</v>
      </c>
      <c r="J4001" t="s">
        <v>26630</v>
      </c>
      <c r="K4001" t="s">
        <v>44</v>
      </c>
    </row>
    <row r="4002" spans="1:11" x14ac:dyDescent="0.35">
      <c r="A4002">
        <v>8945</v>
      </c>
      <c r="B4002" t="s">
        <v>24013</v>
      </c>
      <c r="C4002">
        <v>27</v>
      </c>
      <c r="D4002" t="s">
        <v>24014</v>
      </c>
      <c r="E4002" t="s">
        <v>22</v>
      </c>
      <c r="F4002" t="s">
        <v>42</v>
      </c>
      <c r="G4002" t="s">
        <v>41</v>
      </c>
      <c r="H4002" t="s">
        <v>42</v>
      </c>
      <c r="I4002" t="s">
        <v>91</v>
      </c>
      <c r="J4002">
        <v>8745985508</v>
      </c>
      <c r="K4002" t="s">
        <v>28</v>
      </c>
    </row>
    <row r="4003" spans="1:11" x14ac:dyDescent="0.35">
      <c r="A4003">
        <v>8946</v>
      </c>
      <c r="B4003" t="s">
        <v>24015</v>
      </c>
      <c r="C4003">
        <v>30</v>
      </c>
      <c r="D4003" t="s">
        <v>24016</v>
      </c>
      <c r="E4003" t="s">
        <v>34</v>
      </c>
      <c r="F4003" t="s">
        <v>34</v>
      </c>
      <c r="G4003" t="s">
        <v>33</v>
      </c>
      <c r="H4003" t="s">
        <v>34</v>
      </c>
      <c r="I4003" t="s">
        <v>116</v>
      </c>
      <c r="J4003" t="s">
        <v>26631</v>
      </c>
      <c r="K4003" t="s">
        <v>76</v>
      </c>
    </row>
    <row r="4004" spans="1:11" x14ac:dyDescent="0.35">
      <c r="A4004">
        <v>8949</v>
      </c>
      <c r="B4004" t="s">
        <v>24020</v>
      </c>
      <c r="C4004">
        <v>27</v>
      </c>
      <c r="D4004" t="s">
        <v>24021</v>
      </c>
      <c r="E4004" t="s">
        <v>149</v>
      </c>
      <c r="F4004" t="s">
        <v>13</v>
      </c>
      <c r="G4004" t="s">
        <v>120</v>
      </c>
      <c r="H4004" t="s">
        <v>57</v>
      </c>
      <c r="I4004" t="s">
        <v>102</v>
      </c>
      <c r="J4004">
        <v>4407429986</v>
      </c>
      <c r="K4004" t="s">
        <v>76</v>
      </c>
    </row>
    <row r="4005" spans="1:11" x14ac:dyDescent="0.35">
      <c r="A4005">
        <v>8951</v>
      </c>
      <c r="B4005" t="s">
        <v>24023</v>
      </c>
      <c r="C4005">
        <v>26</v>
      </c>
      <c r="D4005" t="s">
        <v>24024</v>
      </c>
      <c r="E4005" t="s">
        <v>57</v>
      </c>
      <c r="F4005" t="s">
        <v>177</v>
      </c>
      <c r="G4005" t="s">
        <v>47</v>
      </c>
      <c r="H4005" t="s">
        <v>31</v>
      </c>
      <c r="I4005" t="s">
        <v>91</v>
      </c>
      <c r="J4005" t="s">
        <v>26632</v>
      </c>
      <c r="K4005" t="s">
        <v>44</v>
      </c>
    </row>
    <row r="4006" spans="1:11" x14ac:dyDescent="0.35">
      <c r="A4006">
        <v>8954</v>
      </c>
      <c r="B4006" t="s">
        <v>24029</v>
      </c>
      <c r="C4006">
        <v>28</v>
      </c>
      <c r="D4006" t="s">
        <v>24030</v>
      </c>
      <c r="E4006" t="s">
        <v>177</v>
      </c>
      <c r="F4006" t="s">
        <v>14</v>
      </c>
      <c r="G4006" t="s">
        <v>62</v>
      </c>
      <c r="H4006" t="s">
        <v>23</v>
      </c>
      <c r="I4006" t="s">
        <v>17</v>
      </c>
      <c r="J4006">
        <v>3177829488</v>
      </c>
      <c r="K4006" t="s">
        <v>37</v>
      </c>
    </row>
    <row r="4007" spans="1:11" x14ac:dyDescent="0.35">
      <c r="A4007">
        <v>8957</v>
      </c>
      <c r="B4007" t="s">
        <v>24035</v>
      </c>
      <c r="C4007">
        <v>29</v>
      </c>
      <c r="D4007" t="s">
        <v>24036</v>
      </c>
      <c r="E4007" t="s">
        <v>177</v>
      </c>
      <c r="F4007" t="s">
        <v>34</v>
      </c>
      <c r="G4007" t="s">
        <v>15</v>
      </c>
      <c r="H4007" t="s">
        <v>16</v>
      </c>
      <c r="I4007" t="s">
        <v>68</v>
      </c>
      <c r="J4007">
        <v>7112303651</v>
      </c>
      <c r="K4007" t="s">
        <v>76</v>
      </c>
    </row>
    <row r="4008" spans="1:11" x14ac:dyDescent="0.35">
      <c r="A4008">
        <v>8959</v>
      </c>
      <c r="B4008" t="s">
        <v>24039</v>
      </c>
      <c r="C4008">
        <v>27</v>
      </c>
      <c r="D4008" t="s">
        <v>24040</v>
      </c>
      <c r="E4008" t="s">
        <v>13</v>
      </c>
      <c r="F4008" t="s">
        <v>79</v>
      </c>
      <c r="G4008" t="s">
        <v>47</v>
      </c>
      <c r="H4008" t="s">
        <v>31</v>
      </c>
      <c r="I4008" t="s">
        <v>48</v>
      </c>
      <c r="J4008" t="s">
        <v>26633</v>
      </c>
      <c r="K4008" t="s">
        <v>19</v>
      </c>
    </row>
    <row r="4009" spans="1:11" x14ac:dyDescent="0.35">
      <c r="A4009">
        <v>8960</v>
      </c>
      <c r="B4009" t="s">
        <v>24041</v>
      </c>
      <c r="C4009">
        <v>26</v>
      </c>
      <c r="D4009" t="s">
        <v>24042</v>
      </c>
      <c r="E4009" t="s">
        <v>79</v>
      </c>
      <c r="F4009" t="s">
        <v>201</v>
      </c>
      <c r="G4009" t="s">
        <v>120</v>
      </c>
      <c r="H4009" t="s">
        <v>57</v>
      </c>
      <c r="I4009" t="s">
        <v>146</v>
      </c>
      <c r="J4009" t="s">
        <v>26634</v>
      </c>
      <c r="K4009" t="s">
        <v>28</v>
      </c>
    </row>
    <row r="4010" spans="1:11" x14ac:dyDescent="0.35">
      <c r="A4010">
        <v>8965</v>
      </c>
      <c r="B4010" t="s">
        <v>24050</v>
      </c>
      <c r="C4010">
        <v>27</v>
      </c>
      <c r="D4010" t="s">
        <v>24051</v>
      </c>
      <c r="E4010" t="s">
        <v>177</v>
      </c>
      <c r="F4010" t="s">
        <v>101</v>
      </c>
      <c r="G4010" t="s">
        <v>24</v>
      </c>
      <c r="H4010" t="s">
        <v>25</v>
      </c>
      <c r="I4010" t="s">
        <v>26</v>
      </c>
      <c r="J4010" t="s">
        <v>26635</v>
      </c>
      <c r="K4010" t="s">
        <v>19</v>
      </c>
    </row>
    <row r="4011" spans="1:11" x14ac:dyDescent="0.35">
      <c r="A4011">
        <v>8974</v>
      </c>
      <c r="B4011" t="s">
        <v>24068</v>
      </c>
      <c r="C4011">
        <v>28</v>
      </c>
      <c r="D4011" t="s">
        <v>24069</v>
      </c>
      <c r="E4011" t="s">
        <v>22</v>
      </c>
      <c r="F4011" t="s">
        <v>22</v>
      </c>
      <c r="G4011" t="s">
        <v>33</v>
      </c>
      <c r="H4011" t="s">
        <v>34</v>
      </c>
      <c r="I4011" t="s">
        <v>35</v>
      </c>
      <c r="J4011">
        <v>8702362939</v>
      </c>
      <c r="K4011" t="s">
        <v>28</v>
      </c>
    </row>
    <row r="4012" spans="1:11" x14ac:dyDescent="0.35">
      <c r="A4012">
        <v>8977</v>
      </c>
      <c r="B4012" t="s">
        <v>24073</v>
      </c>
      <c r="C4012">
        <v>27</v>
      </c>
      <c r="D4012" t="s">
        <v>24074</v>
      </c>
      <c r="E4012" t="s">
        <v>133</v>
      </c>
      <c r="F4012" t="s">
        <v>57</v>
      </c>
      <c r="G4012" t="s">
        <v>33</v>
      </c>
      <c r="H4012" t="s">
        <v>34</v>
      </c>
      <c r="I4012" t="s">
        <v>88</v>
      </c>
      <c r="J4012" t="s">
        <v>26636</v>
      </c>
      <c r="K4012" t="s">
        <v>76</v>
      </c>
    </row>
    <row r="4013" spans="1:11" x14ac:dyDescent="0.35">
      <c r="A4013">
        <v>8978</v>
      </c>
      <c r="B4013" t="s">
        <v>24075</v>
      </c>
      <c r="C4013">
        <v>29</v>
      </c>
      <c r="D4013" t="s">
        <v>24076</v>
      </c>
      <c r="E4013" t="s">
        <v>31</v>
      </c>
      <c r="F4013" t="s">
        <v>101</v>
      </c>
      <c r="G4013" t="s">
        <v>24</v>
      </c>
      <c r="H4013" t="s">
        <v>25</v>
      </c>
      <c r="I4013" t="s">
        <v>146</v>
      </c>
      <c r="J4013" t="s">
        <v>26637</v>
      </c>
      <c r="K4013" t="s">
        <v>37</v>
      </c>
    </row>
    <row r="4014" spans="1:11" x14ac:dyDescent="0.35">
      <c r="A4014">
        <v>8979</v>
      </c>
      <c r="B4014" t="s">
        <v>22514</v>
      </c>
      <c r="C4014">
        <v>29</v>
      </c>
      <c r="D4014" t="s">
        <v>24077</v>
      </c>
      <c r="E4014" t="s">
        <v>16</v>
      </c>
      <c r="F4014" t="s">
        <v>67</v>
      </c>
      <c r="G4014" t="s">
        <v>120</v>
      </c>
      <c r="H4014" t="s">
        <v>57</v>
      </c>
      <c r="I4014" t="s">
        <v>58</v>
      </c>
      <c r="J4014" s="1" t="s">
        <v>26638</v>
      </c>
      <c r="K4014" t="s">
        <v>44</v>
      </c>
    </row>
    <row r="4015" spans="1:11" x14ac:dyDescent="0.35">
      <c r="A4015">
        <v>8980</v>
      </c>
      <c r="B4015" t="s">
        <v>24078</v>
      </c>
      <c r="C4015">
        <v>29</v>
      </c>
      <c r="D4015" t="s">
        <v>24079</v>
      </c>
      <c r="E4015" t="s">
        <v>42</v>
      </c>
      <c r="F4015" t="s">
        <v>67</v>
      </c>
      <c r="G4015" t="s">
        <v>120</v>
      </c>
      <c r="H4015" t="s">
        <v>57</v>
      </c>
      <c r="I4015" t="s">
        <v>102</v>
      </c>
      <c r="J4015" t="s">
        <v>26639</v>
      </c>
      <c r="K4015" t="s">
        <v>44</v>
      </c>
    </row>
    <row r="4016" spans="1:11" x14ac:dyDescent="0.35">
      <c r="A4016">
        <v>8981</v>
      </c>
      <c r="B4016" t="s">
        <v>24080</v>
      </c>
      <c r="C4016">
        <v>29</v>
      </c>
      <c r="D4016" t="s">
        <v>24081</v>
      </c>
      <c r="E4016" t="s">
        <v>22</v>
      </c>
      <c r="F4016" t="s">
        <v>22</v>
      </c>
      <c r="G4016" t="s">
        <v>15</v>
      </c>
      <c r="H4016" t="s">
        <v>16</v>
      </c>
      <c r="I4016" t="s">
        <v>68</v>
      </c>
      <c r="J4016" t="s">
        <v>26640</v>
      </c>
      <c r="K4016" t="s">
        <v>28</v>
      </c>
    </row>
    <row r="4017" spans="1:11" x14ac:dyDescent="0.35">
      <c r="A4017">
        <v>8982</v>
      </c>
      <c r="B4017" t="s">
        <v>24082</v>
      </c>
      <c r="C4017">
        <v>29</v>
      </c>
      <c r="D4017" t="s">
        <v>24083</v>
      </c>
      <c r="E4017" t="s">
        <v>16</v>
      </c>
      <c r="F4017" t="s">
        <v>16</v>
      </c>
      <c r="G4017" t="s">
        <v>80</v>
      </c>
      <c r="H4017" t="s">
        <v>32</v>
      </c>
      <c r="I4017" t="s">
        <v>146</v>
      </c>
      <c r="J4017" t="s">
        <v>26641</v>
      </c>
      <c r="K4017" t="s">
        <v>37</v>
      </c>
    </row>
    <row r="4018" spans="1:11" x14ac:dyDescent="0.35">
      <c r="A4018">
        <v>8985</v>
      </c>
      <c r="B4018" t="s">
        <v>24088</v>
      </c>
      <c r="C4018">
        <v>26</v>
      </c>
      <c r="D4018" t="s">
        <v>24089</v>
      </c>
      <c r="E4018" t="s">
        <v>25</v>
      </c>
      <c r="F4018" t="s">
        <v>149</v>
      </c>
      <c r="G4018" t="s">
        <v>87</v>
      </c>
      <c r="H4018" t="s">
        <v>79</v>
      </c>
      <c r="I4018" t="s">
        <v>58</v>
      </c>
      <c r="J4018" t="s">
        <v>26642</v>
      </c>
      <c r="K4018" t="s">
        <v>76</v>
      </c>
    </row>
    <row r="4019" spans="1:11" x14ac:dyDescent="0.35">
      <c r="A4019">
        <v>8988</v>
      </c>
      <c r="B4019" t="s">
        <v>24094</v>
      </c>
      <c r="C4019">
        <v>29</v>
      </c>
      <c r="D4019" t="s">
        <v>24095</v>
      </c>
      <c r="E4019" t="s">
        <v>23</v>
      </c>
      <c r="F4019" t="s">
        <v>57</v>
      </c>
      <c r="G4019" t="s">
        <v>52</v>
      </c>
      <c r="H4019" t="s">
        <v>13</v>
      </c>
      <c r="I4019" t="s">
        <v>17</v>
      </c>
      <c r="J4019" t="s">
        <v>26643</v>
      </c>
      <c r="K4019" t="s">
        <v>76</v>
      </c>
    </row>
    <row r="4020" spans="1:11" x14ac:dyDescent="0.35">
      <c r="A4020">
        <v>8991</v>
      </c>
      <c r="B4020" t="s">
        <v>24100</v>
      </c>
      <c r="C4020">
        <v>28</v>
      </c>
      <c r="D4020" t="s">
        <v>24101</v>
      </c>
      <c r="E4020" t="s">
        <v>32</v>
      </c>
      <c r="F4020" t="s">
        <v>101</v>
      </c>
      <c r="G4020" t="s">
        <v>120</v>
      </c>
      <c r="H4020" t="s">
        <v>57</v>
      </c>
      <c r="I4020" t="s">
        <v>53</v>
      </c>
      <c r="J4020" t="s">
        <v>26644</v>
      </c>
      <c r="K4020" t="s">
        <v>44</v>
      </c>
    </row>
    <row r="4021" spans="1:11" x14ac:dyDescent="0.35">
      <c r="A4021">
        <v>8995</v>
      </c>
      <c r="B4021" t="s">
        <v>24107</v>
      </c>
      <c r="C4021">
        <v>28</v>
      </c>
      <c r="D4021" t="s">
        <v>24108</v>
      </c>
      <c r="E4021" t="s">
        <v>16</v>
      </c>
      <c r="F4021" t="s">
        <v>16</v>
      </c>
      <c r="G4021" t="s">
        <v>120</v>
      </c>
      <c r="H4021" t="s">
        <v>57</v>
      </c>
      <c r="I4021" t="s">
        <v>146</v>
      </c>
      <c r="J4021" t="s">
        <v>26645</v>
      </c>
      <c r="K4021" t="s">
        <v>19</v>
      </c>
    </row>
    <row r="4022" spans="1:11" x14ac:dyDescent="0.35">
      <c r="A4022">
        <v>8996</v>
      </c>
      <c r="B4022" t="s">
        <v>24109</v>
      </c>
      <c r="C4022">
        <v>29</v>
      </c>
      <c r="D4022" t="s">
        <v>24110</v>
      </c>
      <c r="E4022" t="s">
        <v>149</v>
      </c>
      <c r="F4022" t="s">
        <v>31</v>
      </c>
      <c r="G4022" t="s">
        <v>33</v>
      </c>
      <c r="H4022" t="s">
        <v>34</v>
      </c>
      <c r="I4022" t="s">
        <v>58</v>
      </c>
      <c r="J4022" t="s">
        <v>26646</v>
      </c>
      <c r="K4022" t="s">
        <v>28</v>
      </c>
    </row>
    <row r="4023" spans="1:11" x14ac:dyDescent="0.35">
      <c r="A4023">
        <v>8997</v>
      </c>
      <c r="B4023" t="s">
        <v>24111</v>
      </c>
      <c r="C4023">
        <v>28</v>
      </c>
      <c r="D4023" t="s">
        <v>24112</v>
      </c>
      <c r="E4023" t="s">
        <v>31</v>
      </c>
      <c r="F4023" t="s">
        <v>67</v>
      </c>
      <c r="G4023" t="s">
        <v>47</v>
      </c>
      <c r="H4023" t="s">
        <v>31</v>
      </c>
      <c r="I4023" t="s">
        <v>88</v>
      </c>
      <c r="J4023" t="s">
        <v>26647</v>
      </c>
      <c r="K4023" t="s">
        <v>76</v>
      </c>
    </row>
    <row r="4024" spans="1:11" x14ac:dyDescent="0.35">
      <c r="A4024">
        <v>9001</v>
      </c>
      <c r="B4024" t="s">
        <v>24118</v>
      </c>
      <c r="C4024">
        <v>26</v>
      </c>
      <c r="D4024" t="s">
        <v>24119</v>
      </c>
      <c r="E4024" t="s">
        <v>149</v>
      </c>
      <c r="F4024" t="s">
        <v>67</v>
      </c>
      <c r="G4024" t="s">
        <v>41</v>
      </c>
      <c r="H4024" t="s">
        <v>42</v>
      </c>
      <c r="I4024" t="s">
        <v>91</v>
      </c>
      <c r="J4024" t="s">
        <v>26648</v>
      </c>
      <c r="K4024" t="s">
        <v>37</v>
      </c>
    </row>
    <row r="4025" spans="1:11" x14ac:dyDescent="0.35">
      <c r="A4025">
        <v>9002</v>
      </c>
      <c r="B4025" t="s">
        <v>24120</v>
      </c>
      <c r="C4025">
        <v>30</v>
      </c>
      <c r="D4025" t="s">
        <v>24121</v>
      </c>
      <c r="E4025" t="s">
        <v>57</v>
      </c>
      <c r="F4025" t="s">
        <v>32</v>
      </c>
      <c r="G4025" t="s">
        <v>47</v>
      </c>
      <c r="H4025" t="s">
        <v>31</v>
      </c>
      <c r="I4025" t="s">
        <v>26</v>
      </c>
      <c r="J4025" t="s">
        <v>26649</v>
      </c>
      <c r="K4025" t="s">
        <v>44</v>
      </c>
    </row>
    <row r="4026" spans="1:11" x14ac:dyDescent="0.35">
      <c r="A4026">
        <v>9003</v>
      </c>
      <c r="B4026" t="s">
        <v>24122</v>
      </c>
      <c r="C4026">
        <v>26</v>
      </c>
      <c r="D4026" t="s">
        <v>24123</v>
      </c>
      <c r="E4026" t="s">
        <v>101</v>
      </c>
      <c r="F4026" t="s">
        <v>40</v>
      </c>
      <c r="G4026" t="s">
        <v>33</v>
      </c>
      <c r="H4026" t="s">
        <v>34</v>
      </c>
      <c r="I4026" t="s">
        <v>170</v>
      </c>
      <c r="J4026" t="s">
        <v>26650</v>
      </c>
      <c r="K4026" t="s">
        <v>44</v>
      </c>
    </row>
    <row r="4027" spans="1:11" x14ac:dyDescent="0.35">
      <c r="A4027">
        <v>9005</v>
      </c>
      <c r="B4027" t="s">
        <v>24126</v>
      </c>
      <c r="C4027">
        <v>29</v>
      </c>
      <c r="D4027" t="s">
        <v>24127</v>
      </c>
      <c r="E4027" t="s">
        <v>57</v>
      </c>
      <c r="F4027" t="s">
        <v>177</v>
      </c>
      <c r="G4027" t="s">
        <v>87</v>
      </c>
      <c r="H4027" t="s">
        <v>79</v>
      </c>
      <c r="I4027" t="s">
        <v>88</v>
      </c>
      <c r="J4027" t="s">
        <v>26651</v>
      </c>
      <c r="K4027" t="s">
        <v>76</v>
      </c>
    </row>
    <row r="4028" spans="1:11" x14ac:dyDescent="0.35">
      <c r="A4028">
        <v>9006</v>
      </c>
      <c r="B4028" t="s">
        <v>24128</v>
      </c>
      <c r="C4028">
        <v>27</v>
      </c>
      <c r="D4028" t="s">
        <v>24129</v>
      </c>
      <c r="E4028" t="s">
        <v>101</v>
      </c>
      <c r="F4028" t="s">
        <v>57</v>
      </c>
      <c r="G4028" t="s">
        <v>62</v>
      </c>
      <c r="H4028" t="s">
        <v>23</v>
      </c>
      <c r="I4028" t="s">
        <v>102</v>
      </c>
      <c r="J4028" t="s">
        <v>26652</v>
      </c>
      <c r="K4028" t="s">
        <v>28</v>
      </c>
    </row>
    <row r="4029" spans="1:11" x14ac:dyDescent="0.35">
      <c r="A4029">
        <v>9009</v>
      </c>
      <c r="B4029" t="s">
        <v>24134</v>
      </c>
      <c r="C4029">
        <v>28</v>
      </c>
      <c r="D4029" t="s">
        <v>24135</v>
      </c>
      <c r="E4029" t="s">
        <v>32</v>
      </c>
      <c r="F4029" t="s">
        <v>23</v>
      </c>
      <c r="G4029" t="s">
        <v>24</v>
      </c>
      <c r="H4029" t="s">
        <v>25</v>
      </c>
      <c r="I4029" t="s">
        <v>35</v>
      </c>
      <c r="J4029" t="s">
        <v>26653</v>
      </c>
      <c r="K4029" t="s">
        <v>76</v>
      </c>
    </row>
    <row r="4030" spans="1:11" x14ac:dyDescent="0.35">
      <c r="A4030">
        <v>9013</v>
      </c>
      <c r="B4030" t="s">
        <v>24142</v>
      </c>
      <c r="C4030">
        <v>29</v>
      </c>
      <c r="D4030" t="s">
        <v>24143</v>
      </c>
      <c r="E4030" t="s">
        <v>22</v>
      </c>
      <c r="F4030" t="s">
        <v>40</v>
      </c>
      <c r="G4030" t="s">
        <v>41</v>
      </c>
      <c r="H4030" t="s">
        <v>42</v>
      </c>
      <c r="I4030" t="s">
        <v>116</v>
      </c>
      <c r="J4030" t="s">
        <v>26654</v>
      </c>
      <c r="K4030" t="s">
        <v>76</v>
      </c>
    </row>
    <row r="4031" spans="1:11" x14ac:dyDescent="0.35">
      <c r="A4031">
        <v>9016</v>
      </c>
      <c r="B4031" t="s">
        <v>24148</v>
      </c>
      <c r="C4031">
        <v>28</v>
      </c>
      <c r="D4031" t="s">
        <v>24149</v>
      </c>
      <c r="E4031" t="s">
        <v>40</v>
      </c>
      <c r="F4031" t="s">
        <v>133</v>
      </c>
      <c r="G4031" t="s">
        <v>47</v>
      </c>
      <c r="H4031" t="s">
        <v>31</v>
      </c>
      <c r="I4031" t="s">
        <v>146</v>
      </c>
      <c r="J4031">
        <f>1-222-247-5200</f>
        <v>-5668</v>
      </c>
      <c r="K4031" t="s">
        <v>19</v>
      </c>
    </row>
    <row r="4032" spans="1:11" x14ac:dyDescent="0.35">
      <c r="A4032">
        <v>9017</v>
      </c>
      <c r="B4032" t="s">
        <v>24150</v>
      </c>
      <c r="C4032">
        <v>29</v>
      </c>
      <c r="D4032" t="s">
        <v>24151</v>
      </c>
      <c r="E4032" t="s">
        <v>201</v>
      </c>
      <c r="F4032" t="s">
        <v>14</v>
      </c>
      <c r="G4032" t="s">
        <v>47</v>
      </c>
      <c r="H4032" t="s">
        <v>31</v>
      </c>
      <c r="I4032" t="s">
        <v>58</v>
      </c>
      <c r="J4032">
        <v>8700755996</v>
      </c>
      <c r="K4032" t="s">
        <v>44</v>
      </c>
    </row>
    <row r="4033" spans="1:11" x14ac:dyDescent="0.35">
      <c r="A4033">
        <v>9018</v>
      </c>
      <c r="B4033" t="s">
        <v>24152</v>
      </c>
      <c r="C4033">
        <v>29</v>
      </c>
      <c r="D4033" t="s">
        <v>24153</v>
      </c>
      <c r="E4033" t="s">
        <v>133</v>
      </c>
      <c r="F4033" t="s">
        <v>57</v>
      </c>
      <c r="G4033" t="s">
        <v>33</v>
      </c>
      <c r="H4033" t="s">
        <v>34</v>
      </c>
      <c r="I4033" t="s">
        <v>35</v>
      </c>
      <c r="J4033" t="s">
        <v>26655</v>
      </c>
      <c r="K4033" t="s">
        <v>44</v>
      </c>
    </row>
    <row r="4034" spans="1:11" x14ac:dyDescent="0.35">
      <c r="A4034">
        <v>9021</v>
      </c>
      <c r="B4034" t="s">
        <v>24157</v>
      </c>
      <c r="C4034">
        <v>27</v>
      </c>
      <c r="D4034" t="s">
        <v>24158</v>
      </c>
      <c r="E4034" t="s">
        <v>13</v>
      </c>
      <c r="F4034" t="s">
        <v>57</v>
      </c>
      <c r="G4034" t="s">
        <v>87</v>
      </c>
      <c r="H4034" t="s">
        <v>79</v>
      </c>
      <c r="I4034" t="s">
        <v>26</v>
      </c>
      <c r="J4034" t="s">
        <v>26656</v>
      </c>
      <c r="K4034" t="s">
        <v>37</v>
      </c>
    </row>
    <row r="4035" spans="1:11" x14ac:dyDescent="0.35">
      <c r="A4035">
        <v>9023</v>
      </c>
      <c r="B4035" t="s">
        <v>24161</v>
      </c>
      <c r="C4035">
        <v>29</v>
      </c>
      <c r="D4035" t="s">
        <v>24162</v>
      </c>
      <c r="E4035" t="s">
        <v>23</v>
      </c>
      <c r="F4035" t="s">
        <v>23</v>
      </c>
      <c r="G4035" t="s">
        <v>24</v>
      </c>
      <c r="H4035" t="s">
        <v>25</v>
      </c>
      <c r="I4035" t="s">
        <v>63</v>
      </c>
      <c r="J4035" t="s">
        <v>26657</v>
      </c>
      <c r="K4035" t="s">
        <v>28</v>
      </c>
    </row>
    <row r="4036" spans="1:11" x14ac:dyDescent="0.35">
      <c r="A4036">
        <v>9024</v>
      </c>
      <c r="B4036" t="s">
        <v>24163</v>
      </c>
      <c r="C4036">
        <v>27</v>
      </c>
      <c r="D4036" t="s">
        <v>24164</v>
      </c>
      <c r="E4036" t="s">
        <v>42</v>
      </c>
      <c r="F4036" t="s">
        <v>25</v>
      </c>
      <c r="G4036" t="s">
        <v>62</v>
      </c>
      <c r="H4036" t="s">
        <v>23</v>
      </c>
      <c r="I4036" t="s">
        <v>116</v>
      </c>
      <c r="J4036" t="s">
        <v>26658</v>
      </c>
      <c r="K4036" t="s">
        <v>76</v>
      </c>
    </row>
    <row r="4037" spans="1:11" x14ac:dyDescent="0.35">
      <c r="A4037">
        <v>9026</v>
      </c>
      <c r="B4037" t="s">
        <v>24167</v>
      </c>
      <c r="C4037">
        <v>26</v>
      </c>
      <c r="D4037" t="s">
        <v>24168</v>
      </c>
      <c r="E4037" t="s">
        <v>149</v>
      </c>
      <c r="F4037" t="s">
        <v>25</v>
      </c>
      <c r="G4037" t="s">
        <v>52</v>
      </c>
      <c r="H4037" t="s">
        <v>13</v>
      </c>
      <c r="I4037" t="s">
        <v>48</v>
      </c>
      <c r="J4037" t="s">
        <v>26659</v>
      </c>
      <c r="K4037" t="s">
        <v>37</v>
      </c>
    </row>
    <row r="4038" spans="1:11" x14ac:dyDescent="0.35">
      <c r="A4038">
        <v>9030</v>
      </c>
      <c r="B4038" t="s">
        <v>24175</v>
      </c>
      <c r="C4038">
        <v>29</v>
      </c>
      <c r="D4038" t="s">
        <v>24176</v>
      </c>
      <c r="E4038" t="s">
        <v>57</v>
      </c>
      <c r="F4038" t="s">
        <v>201</v>
      </c>
      <c r="G4038" t="s">
        <v>15</v>
      </c>
      <c r="H4038" t="s">
        <v>16</v>
      </c>
      <c r="I4038" t="s">
        <v>48</v>
      </c>
      <c r="J4038" t="s">
        <v>26660</v>
      </c>
      <c r="K4038" t="s">
        <v>76</v>
      </c>
    </row>
    <row r="4039" spans="1:11" x14ac:dyDescent="0.35">
      <c r="A4039">
        <v>9033</v>
      </c>
      <c r="B4039" t="s">
        <v>24180</v>
      </c>
      <c r="C4039">
        <v>29</v>
      </c>
      <c r="D4039" t="s">
        <v>24181</v>
      </c>
      <c r="E4039" t="s">
        <v>133</v>
      </c>
      <c r="F4039" t="s">
        <v>25</v>
      </c>
      <c r="G4039" t="s">
        <v>15</v>
      </c>
      <c r="H4039" t="s">
        <v>16</v>
      </c>
      <c r="I4039" t="s">
        <v>116</v>
      </c>
      <c r="J4039" t="s">
        <v>26661</v>
      </c>
      <c r="K4039" t="s">
        <v>28</v>
      </c>
    </row>
    <row r="4040" spans="1:11" x14ac:dyDescent="0.35">
      <c r="A4040">
        <v>9035</v>
      </c>
      <c r="B4040" t="s">
        <v>24184</v>
      </c>
      <c r="C4040">
        <v>28</v>
      </c>
      <c r="D4040" t="s">
        <v>24185</v>
      </c>
      <c r="E4040" t="s">
        <v>40</v>
      </c>
      <c r="F4040" t="s">
        <v>34</v>
      </c>
      <c r="G4040" t="s">
        <v>33</v>
      </c>
      <c r="H4040" t="s">
        <v>34</v>
      </c>
      <c r="I4040" t="s">
        <v>170</v>
      </c>
      <c r="J4040" t="s">
        <v>26662</v>
      </c>
      <c r="K4040" t="s">
        <v>28</v>
      </c>
    </row>
    <row r="4041" spans="1:11" x14ac:dyDescent="0.35">
      <c r="A4041">
        <v>9036</v>
      </c>
      <c r="B4041" t="s">
        <v>24186</v>
      </c>
      <c r="C4041">
        <v>30</v>
      </c>
      <c r="D4041" t="s">
        <v>24187</v>
      </c>
      <c r="E4041" t="s">
        <v>169</v>
      </c>
      <c r="F4041" t="s">
        <v>67</v>
      </c>
      <c r="G4041" t="s">
        <v>87</v>
      </c>
      <c r="H4041" t="s">
        <v>79</v>
      </c>
      <c r="I4041" t="s">
        <v>153</v>
      </c>
      <c r="J4041" t="s">
        <v>26663</v>
      </c>
      <c r="K4041" t="s">
        <v>28</v>
      </c>
    </row>
    <row r="4042" spans="1:11" x14ac:dyDescent="0.35">
      <c r="A4042">
        <v>9039</v>
      </c>
      <c r="B4042" t="s">
        <v>24192</v>
      </c>
      <c r="C4042">
        <v>26</v>
      </c>
      <c r="D4042" t="s">
        <v>24193</v>
      </c>
      <c r="E4042" t="s">
        <v>34</v>
      </c>
      <c r="F4042" t="s">
        <v>42</v>
      </c>
      <c r="G4042" t="s">
        <v>62</v>
      </c>
      <c r="H4042" t="s">
        <v>23</v>
      </c>
      <c r="I4042" t="s">
        <v>35</v>
      </c>
      <c r="J4042" t="s">
        <v>26664</v>
      </c>
      <c r="K4042" t="s">
        <v>19</v>
      </c>
    </row>
    <row r="4043" spans="1:11" x14ac:dyDescent="0.35">
      <c r="A4043">
        <v>9040</v>
      </c>
      <c r="B4043" t="s">
        <v>24194</v>
      </c>
      <c r="C4043">
        <v>27</v>
      </c>
      <c r="D4043" t="s">
        <v>24195</v>
      </c>
      <c r="E4043" t="s">
        <v>177</v>
      </c>
      <c r="F4043" t="s">
        <v>149</v>
      </c>
      <c r="G4043" t="s">
        <v>15</v>
      </c>
      <c r="H4043" t="s">
        <v>16</v>
      </c>
      <c r="I4043" t="s">
        <v>170</v>
      </c>
      <c r="J4043" t="s">
        <v>26665</v>
      </c>
      <c r="K4043" t="s">
        <v>28</v>
      </c>
    </row>
    <row r="4044" spans="1:11" x14ac:dyDescent="0.35">
      <c r="A4044">
        <v>9041</v>
      </c>
      <c r="B4044" t="s">
        <v>24196</v>
      </c>
      <c r="C4044">
        <v>30</v>
      </c>
      <c r="D4044" t="s">
        <v>24197</v>
      </c>
      <c r="E4044" t="s">
        <v>101</v>
      </c>
      <c r="F4044" t="s">
        <v>57</v>
      </c>
      <c r="G4044" t="s">
        <v>15</v>
      </c>
      <c r="H4044" t="s">
        <v>16</v>
      </c>
      <c r="I4044" t="s">
        <v>58</v>
      </c>
      <c r="J4044" t="s">
        <v>26666</v>
      </c>
      <c r="K4044" t="s">
        <v>19</v>
      </c>
    </row>
    <row r="4045" spans="1:11" x14ac:dyDescent="0.35">
      <c r="A4045">
        <v>9042</v>
      </c>
      <c r="B4045" t="s">
        <v>24198</v>
      </c>
      <c r="C4045">
        <v>26</v>
      </c>
      <c r="D4045" t="s">
        <v>24199</v>
      </c>
      <c r="E4045" t="s">
        <v>31</v>
      </c>
      <c r="F4045" t="s">
        <v>23</v>
      </c>
      <c r="G4045" t="s">
        <v>87</v>
      </c>
      <c r="H4045" t="s">
        <v>79</v>
      </c>
      <c r="I4045" t="s">
        <v>170</v>
      </c>
      <c r="J4045" t="s">
        <v>26667</v>
      </c>
      <c r="K4045" t="s">
        <v>76</v>
      </c>
    </row>
    <row r="4046" spans="1:11" x14ac:dyDescent="0.35">
      <c r="A4046">
        <v>9050</v>
      </c>
      <c r="B4046" t="s">
        <v>24213</v>
      </c>
      <c r="C4046">
        <v>28</v>
      </c>
      <c r="D4046" t="s">
        <v>24214</v>
      </c>
      <c r="E4046" t="s">
        <v>169</v>
      </c>
      <c r="F4046" t="s">
        <v>79</v>
      </c>
      <c r="G4046" t="s">
        <v>24</v>
      </c>
      <c r="H4046" t="s">
        <v>25</v>
      </c>
      <c r="I4046" t="s">
        <v>63</v>
      </c>
      <c r="J4046" t="s">
        <v>26668</v>
      </c>
      <c r="K4046" t="s">
        <v>28</v>
      </c>
    </row>
    <row r="4047" spans="1:11" x14ac:dyDescent="0.35">
      <c r="A4047">
        <v>9052</v>
      </c>
      <c r="B4047" t="s">
        <v>5533</v>
      </c>
      <c r="C4047">
        <v>26</v>
      </c>
      <c r="D4047" t="s">
        <v>24217</v>
      </c>
      <c r="E4047" t="s">
        <v>42</v>
      </c>
      <c r="F4047" t="s">
        <v>133</v>
      </c>
      <c r="G4047" t="s">
        <v>47</v>
      </c>
      <c r="H4047" t="s">
        <v>31</v>
      </c>
      <c r="I4047" t="s">
        <v>26</v>
      </c>
      <c r="J4047" t="s">
        <v>26669</v>
      </c>
      <c r="K4047" t="s">
        <v>76</v>
      </c>
    </row>
    <row r="4048" spans="1:11" x14ac:dyDescent="0.35">
      <c r="A4048">
        <v>9053</v>
      </c>
      <c r="B4048" t="s">
        <v>24218</v>
      </c>
      <c r="C4048">
        <v>27</v>
      </c>
      <c r="D4048" t="s">
        <v>24219</v>
      </c>
      <c r="E4048" t="s">
        <v>177</v>
      </c>
      <c r="F4048" t="s">
        <v>31</v>
      </c>
      <c r="G4048" t="s">
        <v>41</v>
      </c>
      <c r="H4048" t="s">
        <v>42</v>
      </c>
      <c r="I4048" t="s">
        <v>146</v>
      </c>
      <c r="J4048" t="s">
        <v>26670</v>
      </c>
      <c r="K4048" t="s">
        <v>19</v>
      </c>
    </row>
    <row r="4049" spans="1:11" x14ac:dyDescent="0.35">
      <c r="A4049">
        <v>9054</v>
      </c>
      <c r="B4049" t="s">
        <v>24220</v>
      </c>
      <c r="C4049">
        <v>30</v>
      </c>
      <c r="D4049" t="s">
        <v>24221</v>
      </c>
      <c r="E4049" t="s">
        <v>57</v>
      </c>
      <c r="F4049" t="s">
        <v>42</v>
      </c>
      <c r="G4049" t="s">
        <v>120</v>
      </c>
      <c r="H4049" t="s">
        <v>57</v>
      </c>
      <c r="I4049" t="s">
        <v>48</v>
      </c>
      <c r="J4049" t="s">
        <v>26671</v>
      </c>
      <c r="K4049" t="s">
        <v>37</v>
      </c>
    </row>
    <row r="4050" spans="1:11" x14ac:dyDescent="0.35">
      <c r="A4050">
        <v>9056</v>
      </c>
      <c r="B4050" t="s">
        <v>24224</v>
      </c>
      <c r="C4050">
        <v>29</v>
      </c>
      <c r="D4050" t="s">
        <v>24225</v>
      </c>
      <c r="E4050" t="s">
        <v>23</v>
      </c>
      <c r="F4050" t="s">
        <v>22</v>
      </c>
      <c r="G4050" t="s">
        <v>41</v>
      </c>
      <c r="H4050" t="s">
        <v>42</v>
      </c>
      <c r="I4050" t="s">
        <v>58</v>
      </c>
      <c r="J4050" t="s">
        <v>26672</v>
      </c>
      <c r="K4050" t="s">
        <v>37</v>
      </c>
    </row>
    <row r="4051" spans="1:11" x14ac:dyDescent="0.35">
      <c r="A4051">
        <v>9060</v>
      </c>
      <c r="B4051" t="s">
        <v>24232</v>
      </c>
      <c r="C4051">
        <v>30</v>
      </c>
      <c r="D4051" t="s">
        <v>24233</v>
      </c>
      <c r="E4051" t="s">
        <v>32</v>
      </c>
      <c r="F4051" t="s">
        <v>201</v>
      </c>
      <c r="G4051" t="s">
        <v>15</v>
      </c>
      <c r="H4051" t="s">
        <v>16</v>
      </c>
      <c r="I4051" t="s">
        <v>116</v>
      </c>
      <c r="J4051" t="s">
        <v>26673</v>
      </c>
      <c r="K4051" t="s">
        <v>28</v>
      </c>
    </row>
    <row r="4052" spans="1:11" x14ac:dyDescent="0.35">
      <c r="A4052">
        <v>9061</v>
      </c>
      <c r="B4052" t="s">
        <v>24234</v>
      </c>
      <c r="C4052">
        <v>27</v>
      </c>
      <c r="D4052" t="s">
        <v>24235</v>
      </c>
      <c r="E4052" t="s">
        <v>201</v>
      </c>
      <c r="F4052" t="s">
        <v>40</v>
      </c>
      <c r="G4052" t="s">
        <v>87</v>
      </c>
      <c r="H4052" t="s">
        <v>79</v>
      </c>
      <c r="I4052" t="s">
        <v>58</v>
      </c>
      <c r="J4052" t="s">
        <v>26674</v>
      </c>
      <c r="K4052" t="s">
        <v>44</v>
      </c>
    </row>
    <row r="4053" spans="1:11" x14ac:dyDescent="0.35">
      <c r="A4053">
        <v>9064</v>
      </c>
      <c r="B4053" t="s">
        <v>24240</v>
      </c>
      <c r="C4053">
        <v>27</v>
      </c>
      <c r="D4053" t="s">
        <v>24241</v>
      </c>
      <c r="E4053" t="s">
        <v>32</v>
      </c>
      <c r="F4053" t="s">
        <v>32</v>
      </c>
      <c r="G4053" t="s">
        <v>52</v>
      </c>
      <c r="H4053" t="s">
        <v>13</v>
      </c>
      <c r="I4053" t="s">
        <v>17</v>
      </c>
      <c r="J4053" t="s">
        <v>26675</v>
      </c>
      <c r="K4053" t="s">
        <v>37</v>
      </c>
    </row>
    <row r="4054" spans="1:11" x14ac:dyDescent="0.35">
      <c r="A4054">
        <v>9065</v>
      </c>
      <c r="B4054" t="s">
        <v>24242</v>
      </c>
      <c r="C4054">
        <v>27</v>
      </c>
      <c r="D4054" t="s">
        <v>24243</v>
      </c>
      <c r="E4054" t="s">
        <v>22</v>
      </c>
      <c r="F4054" t="s">
        <v>16</v>
      </c>
      <c r="G4054" t="s">
        <v>15</v>
      </c>
      <c r="H4054" t="s">
        <v>16</v>
      </c>
      <c r="I4054" t="s">
        <v>116</v>
      </c>
      <c r="J4054">
        <v>5409942604</v>
      </c>
      <c r="K4054" t="s">
        <v>76</v>
      </c>
    </row>
    <row r="4055" spans="1:11" x14ac:dyDescent="0.35">
      <c r="A4055">
        <v>9067</v>
      </c>
      <c r="B4055" t="s">
        <v>73</v>
      </c>
      <c r="C4055">
        <v>29</v>
      </c>
      <c r="D4055" t="s">
        <v>24246</v>
      </c>
      <c r="E4055" t="s">
        <v>32</v>
      </c>
      <c r="F4055" t="s">
        <v>79</v>
      </c>
      <c r="G4055" t="s">
        <v>47</v>
      </c>
      <c r="H4055" t="s">
        <v>31</v>
      </c>
      <c r="I4055" t="s">
        <v>153</v>
      </c>
      <c r="J4055" t="s">
        <v>26676</v>
      </c>
      <c r="K4055" t="s">
        <v>76</v>
      </c>
    </row>
    <row r="4056" spans="1:11" x14ac:dyDescent="0.35">
      <c r="A4056">
        <v>9069</v>
      </c>
      <c r="B4056" t="s">
        <v>24249</v>
      </c>
      <c r="C4056">
        <v>28</v>
      </c>
      <c r="D4056" t="s">
        <v>24250</v>
      </c>
      <c r="E4056" t="s">
        <v>169</v>
      </c>
      <c r="F4056" t="s">
        <v>40</v>
      </c>
      <c r="G4056" t="s">
        <v>87</v>
      </c>
      <c r="H4056" t="s">
        <v>79</v>
      </c>
      <c r="I4056" t="s">
        <v>88</v>
      </c>
      <c r="J4056">
        <v>5973707956</v>
      </c>
      <c r="K4056" t="s">
        <v>37</v>
      </c>
    </row>
    <row r="4057" spans="1:11" x14ac:dyDescent="0.35">
      <c r="A4057">
        <v>9071</v>
      </c>
      <c r="B4057" t="s">
        <v>24253</v>
      </c>
      <c r="C4057">
        <v>28</v>
      </c>
      <c r="D4057" t="s">
        <v>24254</v>
      </c>
      <c r="E4057" t="s">
        <v>16</v>
      </c>
      <c r="F4057" t="s">
        <v>169</v>
      </c>
      <c r="G4057" t="s">
        <v>33</v>
      </c>
      <c r="H4057" t="s">
        <v>34</v>
      </c>
      <c r="I4057" t="s">
        <v>53</v>
      </c>
      <c r="J4057">
        <f>1-473-175-1844</f>
        <v>-2491</v>
      </c>
      <c r="K4057" t="s">
        <v>44</v>
      </c>
    </row>
    <row r="4058" spans="1:11" x14ac:dyDescent="0.35">
      <c r="A4058">
        <v>9073</v>
      </c>
      <c r="B4058" t="s">
        <v>24257</v>
      </c>
      <c r="C4058">
        <v>28</v>
      </c>
      <c r="D4058" t="s">
        <v>24258</v>
      </c>
      <c r="E4058" t="s">
        <v>34</v>
      </c>
      <c r="F4058" t="s">
        <v>133</v>
      </c>
      <c r="G4058" t="s">
        <v>15</v>
      </c>
      <c r="H4058" t="s">
        <v>16</v>
      </c>
      <c r="I4058" t="s">
        <v>35</v>
      </c>
      <c r="J4058" t="s">
        <v>26677</v>
      </c>
      <c r="K4058" t="s">
        <v>28</v>
      </c>
    </row>
    <row r="4059" spans="1:11" x14ac:dyDescent="0.35">
      <c r="A4059">
        <v>9074</v>
      </c>
      <c r="B4059" t="s">
        <v>476</v>
      </c>
      <c r="C4059">
        <v>26</v>
      </c>
      <c r="D4059" t="s">
        <v>24259</v>
      </c>
      <c r="E4059" t="s">
        <v>201</v>
      </c>
      <c r="F4059" t="s">
        <v>177</v>
      </c>
      <c r="G4059" t="s">
        <v>15</v>
      </c>
      <c r="H4059" t="s">
        <v>16</v>
      </c>
      <c r="I4059" t="s">
        <v>48</v>
      </c>
      <c r="J4059" t="s">
        <v>26678</v>
      </c>
      <c r="K4059" t="s">
        <v>44</v>
      </c>
    </row>
    <row r="4060" spans="1:11" x14ac:dyDescent="0.35">
      <c r="A4060">
        <v>9075</v>
      </c>
      <c r="B4060" t="s">
        <v>24260</v>
      </c>
      <c r="C4060">
        <v>26</v>
      </c>
      <c r="D4060" t="s">
        <v>24261</v>
      </c>
      <c r="E4060" t="s">
        <v>42</v>
      </c>
      <c r="F4060" t="s">
        <v>42</v>
      </c>
      <c r="G4060" t="s">
        <v>15</v>
      </c>
      <c r="H4060" t="s">
        <v>16</v>
      </c>
      <c r="I4060" t="s">
        <v>26</v>
      </c>
      <c r="J4060" t="s">
        <v>26679</v>
      </c>
      <c r="K4060" t="s">
        <v>19</v>
      </c>
    </row>
    <row r="4061" spans="1:11" x14ac:dyDescent="0.35">
      <c r="A4061">
        <v>9082</v>
      </c>
      <c r="B4061" t="s">
        <v>24273</v>
      </c>
      <c r="C4061">
        <v>26</v>
      </c>
      <c r="D4061" t="s">
        <v>24274</v>
      </c>
      <c r="E4061" t="s">
        <v>201</v>
      </c>
      <c r="F4061" t="s">
        <v>57</v>
      </c>
      <c r="G4061" t="s">
        <v>80</v>
      </c>
      <c r="H4061" t="s">
        <v>32</v>
      </c>
      <c r="I4061" t="s">
        <v>26</v>
      </c>
      <c r="J4061" t="s">
        <v>26680</v>
      </c>
      <c r="K4061" t="s">
        <v>28</v>
      </c>
    </row>
    <row r="4062" spans="1:11" x14ac:dyDescent="0.35">
      <c r="A4062">
        <v>9091</v>
      </c>
      <c r="B4062" t="s">
        <v>24290</v>
      </c>
      <c r="C4062">
        <v>27</v>
      </c>
      <c r="D4062" t="s">
        <v>24291</v>
      </c>
      <c r="E4062" t="s">
        <v>149</v>
      </c>
      <c r="F4062" t="s">
        <v>101</v>
      </c>
      <c r="G4062" t="s">
        <v>47</v>
      </c>
      <c r="H4062" t="s">
        <v>31</v>
      </c>
      <c r="I4062" t="s">
        <v>102</v>
      </c>
      <c r="J4062" t="s">
        <v>26681</v>
      </c>
      <c r="K4062" t="s">
        <v>44</v>
      </c>
    </row>
    <row r="4063" spans="1:11" x14ac:dyDescent="0.35">
      <c r="A4063">
        <v>9095</v>
      </c>
      <c r="B4063" t="s">
        <v>24298</v>
      </c>
      <c r="C4063">
        <v>28</v>
      </c>
      <c r="D4063" t="s">
        <v>24299</v>
      </c>
      <c r="E4063" t="s">
        <v>16</v>
      </c>
      <c r="F4063" t="s">
        <v>42</v>
      </c>
      <c r="G4063" t="s">
        <v>24</v>
      </c>
      <c r="H4063" t="s">
        <v>25</v>
      </c>
      <c r="I4063" t="s">
        <v>146</v>
      </c>
      <c r="J4063" t="s">
        <v>26682</v>
      </c>
      <c r="K4063" t="s">
        <v>37</v>
      </c>
    </row>
    <row r="4064" spans="1:11" x14ac:dyDescent="0.35">
      <c r="A4064">
        <v>9097</v>
      </c>
      <c r="B4064" t="s">
        <v>24302</v>
      </c>
      <c r="C4064">
        <v>29</v>
      </c>
      <c r="D4064" t="s">
        <v>24303</v>
      </c>
      <c r="E4064" t="s">
        <v>177</v>
      </c>
      <c r="F4064" t="s">
        <v>149</v>
      </c>
      <c r="G4064" t="s">
        <v>15</v>
      </c>
      <c r="H4064" t="s">
        <v>16</v>
      </c>
      <c r="I4064" t="s">
        <v>26</v>
      </c>
      <c r="J4064" t="s">
        <v>26683</v>
      </c>
      <c r="K4064" t="s">
        <v>19</v>
      </c>
    </row>
    <row r="4065" spans="1:11" x14ac:dyDescent="0.35">
      <c r="A4065">
        <v>9100</v>
      </c>
      <c r="B4065" t="s">
        <v>24308</v>
      </c>
      <c r="C4065">
        <v>29</v>
      </c>
      <c r="D4065" t="s">
        <v>24309</v>
      </c>
      <c r="E4065" t="s">
        <v>40</v>
      </c>
      <c r="F4065" t="s">
        <v>16</v>
      </c>
      <c r="G4065" t="s">
        <v>52</v>
      </c>
      <c r="H4065" t="s">
        <v>13</v>
      </c>
      <c r="I4065" t="s">
        <v>91</v>
      </c>
      <c r="J4065" t="s">
        <v>26684</v>
      </c>
      <c r="K4065" t="s">
        <v>19</v>
      </c>
    </row>
    <row r="4066" spans="1:11" x14ac:dyDescent="0.35">
      <c r="A4066">
        <v>9103</v>
      </c>
      <c r="B4066" t="s">
        <v>17738</v>
      </c>
      <c r="C4066">
        <v>29</v>
      </c>
      <c r="D4066" t="s">
        <v>24314</v>
      </c>
      <c r="E4066" t="s">
        <v>169</v>
      </c>
      <c r="F4066" t="s">
        <v>13</v>
      </c>
      <c r="G4066" t="s">
        <v>120</v>
      </c>
      <c r="H4066" t="s">
        <v>57</v>
      </c>
      <c r="I4066" t="s">
        <v>48</v>
      </c>
      <c r="J4066" t="s">
        <v>26685</v>
      </c>
      <c r="K4066" t="s">
        <v>28</v>
      </c>
    </row>
    <row r="4067" spans="1:11" x14ac:dyDescent="0.35">
      <c r="A4067">
        <v>9105</v>
      </c>
      <c r="B4067" t="s">
        <v>24317</v>
      </c>
      <c r="C4067">
        <v>26</v>
      </c>
      <c r="D4067" t="s">
        <v>24318</v>
      </c>
      <c r="E4067" t="s">
        <v>57</v>
      </c>
      <c r="F4067" t="s">
        <v>201</v>
      </c>
      <c r="G4067" t="s">
        <v>80</v>
      </c>
      <c r="H4067" t="s">
        <v>32</v>
      </c>
      <c r="I4067" t="s">
        <v>53</v>
      </c>
      <c r="J4067" t="s">
        <v>26686</v>
      </c>
      <c r="K4067" t="s">
        <v>44</v>
      </c>
    </row>
    <row r="4068" spans="1:11" x14ac:dyDescent="0.35">
      <c r="A4068">
        <v>9107</v>
      </c>
      <c r="B4068" t="s">
        <v>24320</v>
      </c>
      <c r="C4068">
        <v>30</v>
      </c>
      <c r="D4068" t="s">
        <v>24321</v>
      </c>
      <c r="E4068" t="s">
        <v>57</v>
      </c>
      <c r="F4068" t="s">
        <v>101</v>
      </c>
      <c r="G4068" t="s">
        <v>52</v>
      </c>
      <c r="H4068" t="s">
        <v>13</v>
      </c>
      <c r="I4068" t="s">
        <v>170</v>
      </c>
      <c r="J4068" t="s">
        <v>26687</v>
      </c>
      <c r="K4068" t="s">
        <v>44</v>
      </c>
    </row>
    <row r="4069" spans="1:11" x14ac:dyDescent="0.35">
      <c r="A4069">
        <v>9108</v>
      </c>
      <c r="B4069" t="s">
        <v>24322</v>
      </c>
      <c r="C4069">
        <v>28</v>
      </c>
      <c r="D4069" t="s">
        <v>24323</v>
      </c>
      <c r="E4069" t="s">
        <v>67</v>
      </c>
      <c r="F4069" t="s">
        <v>22</v>
      </c>
      <c r="G4069" t="s">
        <v>24</v>
      </c>
      <c r="H4069" t="s">
        <v>25</v>
      </c>
      <c r="I4069" t="s">
        <v>146</v>
      </c>
      <c r="J4069" t="s">
        <v>26688</v>
      </c>
      <c r="K4069" t="s">
        <v>19</v>
      </c>
    </row>
    <row r="4070" spans="1:11" x14ac:dyDescent="0.35">
      <c r="A4070">
        <v>9110</v>
      </c>
      <c r="B4070" t="s">
        <v>24326</v>
      </c>
      <c r="C4070">
        <v>27</v>
      </c>
      <c r="D4070" t="s">
        <v>24327</v>
      </c>
      <c r="E4070" t="s">
        <v>34</v>
      </c>
      <c r="F4070" t="s">
        <v>23</v>
      </c>
      <c r="G4070" t="s">
        <v>80</v>
      </c>
      <c r="H4070" t="s">
        <v>32</v>
      </c>
      <c r="I4070" t="s">
        <v>58</v>
      </c>
      <c r="J4070" t="s">
        <v>26689</v>
      </c>
      <c r="K4070" t="s">
        <v>19</v>
      </c>
    </row>
    <row r="4071" spans="1:11" x14ac:dyDescent="0.35">
      <c r="A4071">
        <v>9112</v>
      </c>
      <c r="B4071" t="s">
        <v>24330</v>
      </c>
      <c r="C4071">
        <v>26</v>
      </c>
      <c r="D4071" t="s">
        <v>24331</v>
      </c>
      <c r="E4071" t="s">
        <v>23</v>
      </c>
      <c r="F4071" t="s">
        <v>16</v>
      </c>
      <c r="G4071" t="s">
        <v>62</v>
      </c>
      <c r="H4071" t="s">
        <v>23</v>
      </c>
      <c r="I4071" t="s">
        <v>53</v>
      </c>
      <c r="J4071" t="s">
        <v>26690</v>
      </c>
      <c r="K4071" t="s">
        <v>28</v>
      </c>
    </row>
    <row r="4072" spans="1:11" x14ac:dyDescent="0.35">
      <c r="A4072">
        <v>9114</v>
      </c>
      <c r="B4072" t="s">
        <v>24334</v>
      </c>
      <c r="C4072">
        <v>28</v>
      </c>
      <c r="D4072" t="s">
        <v>24335</v>
      </c>
      <c r="E4072" t="s">
        <v>16</v>
      </c>
      <c r="F4072" t="s">
        <v>169</v>
      </c>
      <c r="G4072" t="s">
        <v>33</v>
      </c>
      <c r="H4072" t="s">
        <v>34</v>
      </c>
      <c r="I4072" t="s">
        <v>91</v>
      </c>
      <c r="J4072" t="s">
        <v>26691</v>
      </c>
      <c r="K4072" t="s">
        <v>19</v>
      </c>
    </row>
    <row r="4073" spans="1:11" x14ac:dyDescent="0.35">
      <c r="A4073">
        <v>9117</v>
      </c>
      <c r="B4073" t="s">
        <v>24340</v>
      </c>
      <c r="C4073">
        <v>29</v>
      </c>
      <c r="D4073" t="s">
        <v>24341</v>
      </c>
      <c r="E4073" t="s">
        <v>23</v>
      </c>
      <c r="F4073" t="s">
        <v>13</v>
      </c>
      <c r="G4073" t="s">
        <v>80</v>
      </c>
      <c r="H4073" t="s">
        <v>32</v>
      </c>
      <c r="I4073" t="s">
        <v>91</v>
      </c>
      <c r="J4073" t="s">
        <v>26692</v>
      </c>
      <c r="K4073" t="s">
        <v>28</v>
      </c>
    </row>
    <row r="4074" spans="1:11" x14ac:dyDescent="0.35">
      <c r="A4074">
        <v>9120</v>
      </c>
      <c r="B4074" t="s">
        <v>24345</v>
      </c>
      <c r="C4074">
        <v>29</v>
      </c>
      <c r="D4074" t="s">
        <v>24346</v>
      </c>
      <c r="E4074" t="s">
        <v>23</v>
      </c>
      <c r="F4074" t="s">
        <v>149</v>
      </c>
      <c r="G4074" t="s">
        <v>52</v>
      </c>
      <c r="H4074" t="s">
        <v>13</v>
      </c>
      <c r="I4074" t="s">
        <v>17</v>
      </c>
      <c r="J4074" t="s">
        <v>26693</v>
      </c>
      <c r="K4074" t="s">
        <v>76</v>
      </c>
    </row>
    <row r="4075" spans="1:11" x14ac:dyDescent="0.35">
      <c r="A4075">
        <v>9123</v>
      </c>
      <c r="B4075" t="s">
        <v>21697</v>
      </c>
      <c r="C4075">
        <v>26</v>
      </c>
      <c r="D4075" t="s">
        <v>24351</v>
      </c>
      <c r="E4075" t="s">
        <v>23</v>
      </c>
      <c r="F4075" t="s">
        <v>133</v>
      </c>
      <c r="G4075" t="s">
        <v>87</v>
      </c>
      <c r="H4075" t="s">
        <v>79</v>
      </c>
      <c r="I4075" t="s">
        <v>116</v>
      </c>
      <c r="J4075" t="s">
        <v>26694</v>
      </c>
      <c r="K4075" t="s">
        <v>44</v>
      </c>
    </row>
    <row r="4076" spans="1:11" x14ac:dyDescent="0.35">
      <c r="A4076">
        <v>9124</v>
      </c>
      <c r="B4076" t="s">
        <v>24352</v>
      </c>
      <c r="C4076">
        <v>27</v>
      </c>
      <c r="D4076" t="s">
        <v>24353</v>
      </c>
      <c r="E4076" t="s">
        <v>16</v>
      </c>
      <c r="F4076" t="s">
        <v>201</v>
      </c>
      <c r="G4076" t="s">
        <v>24</v>
      </c>
      <c r="H4076" t="s">
        <v>25</v>
      </c>
      <c r="I4076" t="s">
        <v>102</v>
      </c>
      <c r="J4076" t="s">
        <v>26695</v>
      </c>
      <c r="K4076" t="s">
        <v>37</v>
      </c>
    </row>
    <row r="4077" spans="1:11" x14ac:dyDescent="0.35">
      <c r="A4077">
        <v>9128</v>
      </c>
      <c r="B4077" t="s">
        <v>22496</v>
      </c>
      <c r="C4077">
        <v>28</v>
      </c>
      <c r="D4077" t="s">
        <v>24360</v>
      </c>
      <c r="E4077" t="s">
        <v>133</v>
      </c>
      <c r="F4077" t="s">
        <v>31</v>
      </c>
      <c r="G4077" t="s">
        <v>52</v>
      </c>
      <c r="H4077" t="s">
        <v>13</v>
      </c>
      <c r="I4077" t="s">
        <v>146</v>
      </c>
      <c r="J4077" t="s">
        <v>26696</v>
      </c>
      <c r="K4077" t="s">
        <v>19</v>
      </c>
    </row>
    <row r="4078" spans="1:11" x14ac:dyDescent="0.35">
      <c r="A4078">
        <v>9129</v>
      </c>
      <c r="B4078" t="s">
        <v>24361</v>
      </c>
      <c r="C4078">
        <v>30</v>
      </c>
      <c r="D4078" t="s">
        <v>24362</v>
      </c>
      <c r="E4078" t="s">
        <v>79</v>
      </c>
      <c r="F4078" t="s">
        <v>169</v>
      </c>
      <c r="G4078" t="s">
        <v>47</v>
      </c>
      <c r="H4078" t="s">
        <v>31</v>
      </c>
      <c r="I4078" t="s">
        <v>68</v>
      </c>
      <c r="J4078" t="s">
        <v>26697</v>
      </c>
      <c r="K4078" t="s">
        <v>28</v>
      </c>
    </row>
    <row r="4079" spans="1:11" x14ac:dyDescent="0.35">
      <c r="A4079">
        <v>9130</v>
      </c>
      <c r="B4079" t="s">
        <v>24363</v>
      </c>
      <c r="C4079">
        <v>26</v>
      </c>
      <c r="D4079" t="s">
        <v>24364</v>
      </c>
      <c r="E4079" t="s">
        <v>101</v>
      </c>
      <c r="F4079" t="s">
        <v>16</v>
      </c>
      <c r="G4079" t="s">
        <v>120</v>
      </c>
      <c r="H4079" t="s">
        <v>57</v>
      </c>
      <c r="I4079" t="s">
        <v>146</v>
      </c>
      <c r="J4079" t="s">
        <v>26698</v>
      </c>
      <c r="K4079" t="s">
        <v>37</v>
      </c>
    </row>
    <row r="4080" spans="1:11" x14ac:dyDescent="0.35">
      <c r="A4080">
        <v>9131</v>
      </c>
      <c r="B4080" t="s">
        <v>24365</v>
      </c>
      <c r="C4080">
        <v>28</v>
      </c>
      <c r="D4080" t="s">
        <v>24366</v>
      </c>
      <c r="E4080" t="s">
        <v>79</v>
      </c>
      <c r="F4080" t="s">
        <v>25</v>
      </c>
      <c r="G4080" t="s">
        <v>120</v>
      </c>
      <c r="H4080" t="s">
        <v>57</v>
      </c>
      <c r="I4080" t="s">
        <v>53</v>
      </c>
      <c r="J4080" t="s">
        <v>26699</v>
      </c>
      <c r="K4080" t="s">
        <v>76</v>
      </c>
    </row>
    <row r="4081" spans="1:11" x14ac:dyDescent="0.35">
      <c r="A4081">
        <v>9133</v>
      </c>
      <c r="B4081" t="s">
        <v>24369</v>
      </c>
      <c r="C4081">
        <v>29</v>
      </c>
      <c r="D4081" t="s">
        <v>24370</v>
      </c>
      <c r="E4081" t="s">
        <v>13</v>
      </c>
      <c r="F4081" t="s">
        <v>16</v>
      </c>
      <c r="G4081" t="s">
        <v>33</v>
      </c>
      <c r="H4081" t="s">
        <v>34</v>
      </c>
      <c r="I4081" t="s">
        <v>35</v>
      </c>
      <c r="J4081" t="s">
        <v>26700</v>
      </c>
      <c r="K4081" t="s">
        <v>19</v>
      </c>
    </row>
    <row r="4082" spans="1:11" x14ac:dyDescent="0.35">
      <c r="A4082">
        <v>9135</v>
      </c>
      <c r="B4082" t="s">
        <v>24373</v>
      </c>
      <c r="C4082">
        <v>29</v>
      </c>
      <c r="D4082" t="s">
        <v>24374</v>
      </c>
      <c r="E4082" t="s">
        <v>23</v>
      </c>
      <c r="F4082" t="s">
        <v>169</v>
      </c>
      <c r="G4082" t="s">
        <v>87</v>
      </c>
      <c r="H4082" t="s">
        <v>79</v>
      </c>
      <c r="I4082" t="s">
        <v>26</v>
      </c>
      <c r="J4082" t="s">
        <v>26701</v>
      </c>
      <c r="K4082" t="s">
        <v>37</v>
      </c>
    </row>
    <row r="4083" spans="1:11" x14ac:dyDescent="0.35">
      <c r="A4083">
        <v>9139</v>
      </c>
      <c r="B4083" t="s">
        <v>2929</v>
      </c>
      <c r="C4083">
        <v>29</v>
      </c>
      <c r="D4083" t="s">
        <v>24380</v>
      </c>
      <c r="E4083" t="s">
        <v>23</v>
      </c>
      <c r="F4083" t="s">
        <v>101</v>
      </c>
      <c r="G4083" t="s">
        <v>41</v>
      </c>
      <c r="H4083" t="s">
        <v>42</v>
      </c>
      <c r="I4083" t="s">
        <v>53</v>
      </c>
      <c r="J4083">
        <f>1-500-865-8123</f>
        <v>-9487</v>
      </c>
      <c r="K4083" t="s">
        <v>44</v>
      </c>
    </row>
    <row r="4084" spans="1:11" x14ac:dyDescent="0.35">
      <c r="A4084">
        <v>9140</v>
      </c>
      <c r="B4084" t="s">
        <v>24381</v>
      </c>
      <c r="C4084">
        <v>28</v>
      </c>
      <c r="D4084" t="s">
        <v>24382</v>
      </c>
      <c r="E4084" t="s">
        <v>34</v>
      </c>
      <c r="F4084" t="s">
        <v>57</v>
      </c>
      <c r="G4084" t="s">
        <v>24</v>
      </c>
      <c r="H4084" t="s">
        <v>25</v>
      </c>
      <c r="I4084" t="s">
        <v>146</v>
      </c>
      <c r="J4084" t="s">
        <v>26702</v>
      </c>
      <c r="K4084" t="s">
        <v>44</v>
      </c>
    </row>
    <row r="4085" spans="1:11" x14ac:dyDescent="0.35">
      <c r="A4085">
        <v>9144</v>
      </c>
      <c r="B4085" t="s">
        <v>22560</v>
      </c>
      <c r="C4085">
        <v>27</v>
      </c>
      <c r="D4085" t="s">
        <v>24389</v>
      </c>
      <c r="E4085" t="s">
        <v>79</v>
      </c>
      <c r="F4085" t="s">
        <v>25</v>
      </c>
      <c r="G4085" t="s">
        <v>52</v>
      </c>
      <c r="H4085" t="s">
        <v>13</v>
      </c>
      <c r="I4085" t="s">
        <v>58</v>
      </c>
      <c r="J4085" t="s">
        <v>26703</v>
      </c>
      <c r="K4085" t="s">
        <v>44</v>
      </c>
    </row>
    <row r="4086" spans="1:11" x14ac:dyDescent="0.35">
      <c r="A4086">
        <v>9149</v>
      </c>
      <c r="B4086" t="s">
        <v>24398</v>
      </c>
      <c r="C4086">
        <v>26</v>
      </c>
      <c r="D4086" t="s">
        <v>24399</v>
      </c>
      <c r="E4086" t="s">
        <v>79</v>
      </c>
      <c r="F4086" t="s">
        <v>149</v>
      </c>
      <c r="G4086" t="s">
        <v>52</v>
      </c>
      <c r="H4086" t="s">
        <v>13</v>
      </c>
      <c r="I4086" t="s">
        <v>146</v>
      </c>
      <c r="J4086" t="s">
        <v>26704</v>
      </c>
      <c r="K4086" t="s">
        <v>28</v>
      </c>
    </row>
    <row r="4087" spans="1:11" x14ac:dyDescent="0.35">
      <c r="A4087">
        <v>9150</v>
      </c>
      <c r="B4087" t="s">
        <v>24400</v>
      </c>
      <c r="C4087">
        <v>30</v>
      </c>
      <c r="D4087" t="s">
        <v>24401</v>
      </c>
      <c r="E4087" t="s">
        <v>31</v>
      </c>
      <c r="F4087" t="s">
        <v>34</v>
      </c>
      <c r="G4087" t="s">
        <v>41</v>
      </c>
      <c r="H4087" t="s">
        <v>42</v>
      </c>
      <c r="I4087" t="s">
        <v>17</v>
      </c>
      <c r="J4087" t="s">
        <v>26705</v>
      </c>
      <c r="K4087" t="s">
        <v>19</v>
      </c>
    </row>
    <row r="4088" spans="1:11" x14ac:dyDescent="0.35">
      <c r="A4088">
        <v>9152</v>
      </c>
      <c r="B4088" t="s">
        <v>24404</v>
      </c>
      <c r="C4088">
        <v>27</v>
      </c>
      <c r="D4088" t="s">
        <v>24405</v>
      </c>
      <c r="E4088" t="s">
        <v>23</v>
      </c>
      <c r="F4088" t="s">
        <v>177</v>
      </c>
      <c r="G4088" t="s">
        <v>33</v>
      </c>
      <c r="H4088" t="s">
        <v>34</v>
      </c>
      <c r="I4088" t="s">
        <v>58</v>
      </c>
      <c r="J4088" t="s">
        <v>26706</v>
      </c>
      <c r="K4088" t="s">
        <v>37</v>
      </c>
    </row>
    <row r="4089" spans="1:11" x14ac:dyDescent="0.35">
      <c r="A4089">
        <v>9154</v>
      </c>
      <c r="B4089" t="s">
        <v>24408</v>
      </c>
      <c r="C4089">
        <v>29</v>
      </c>
      <c r="D4089" t="s">
        <v>24409</v>
      </c>
      <c r="E4089" t="s">
        <v>31</v>
      </c>
      <c r="F4089" t="s">
        <v>32</v>
      </c>
      <c r="G4089" t="s">
        <v>15</v>
      </c>
      <c r="H4089" t="s">
        <v>16</v>
      </c>
      <c r="I4089" t="s">
        <v>91</v>
      </c>
      <c r="J4089">
        <f>1-75-791-9055</f>
        <v>-9920</v>
      </c>
      <c r="K4089" t="s">
        <v>28</v>
      </c>
    </row>
    <row r="4090" spans="1:11" x14ac:dyDescent="0.35">
      <c r="A4090">
        <v>9155</v>
      </c>
      <c r="B4090" t="s">
        <v>24410</v>
      </c>
      <c r="C4090">
        <v>26</v>
      </c>
      <c r="D4090" t="s">
        <v>24411</v>
      </c>
      <c r="E4090" t="s">
        <v>32</v>
      </c>
      <c r="F4090" t="s">
        <v>31</v>
      </c>
      <c r="G4090" t="s">
        <v>80</v>
      </c>
      <c r="H4090" t="s">
        <v>32</v>
      </c>
      <c r="I4090" t="s">
        <v>170</v>
      </c>
      <c r="J4090">
        <v>5049931979</v>
      </c>
      <c r="K4090" t="s">
        <v>28</v>
      </c>
    </row>
    <row r="4091" spans="1:11" x14ac:dyDescent="0.35">
      <c r="A4091">
        <v>9156</v>
      </c>
      <c r="B4091" t="s">
        <v>24412</v>
      </c>
      <c r="C4091">
        <v>28</v>
      </c>
      <c r="D4091" t="s">
        <v>24413</v>
      </c>
      <c r="E4091" t="s">
        <v>57</v>
      </c>
      <c r="F4091" t="s">
        <v>101</v>
      </c>
      <c r="G4091" t="s">
        <v>120</v>
      </c>
      <c r="H4091" t="s">
        <v>57</v>
      </c>
      <c r="I4091" t="s">
        <v>153</v>
      </c>
      <c r="J4091" t="s">
        <v>26707</v>
      </c>
      <c r="K4091" t="s">
        <v>76</v>
      </c>
    </row>
    <row r="4092" spans="1:11" x14ac:dyDescent="0.35">
      <c r="A4092">
        <v>9157</v>
      </c>
      <c r="B4092" t="s">
        <v>24414</v>
      </c>
      <c r="C4092">
        <v>26</v>
      </c>
      <c r="D4092" t="s">
        <v>24415</v>
      </c>
      <c r="E4092" t="s">
        <v>177</v>
      </c>
      <c r="F4092" t="s">
        <v>22</v>
      </c>
      <c r="G4092" t="s">
        <v>15</v>
      </c>
      <c r="H4092" t="s">
        <v>16</v>
      </c>
      <c r="I4092" t="s">
        <v>68</v>
      </c>
      <c r="J4092" t="s">
        <v>26708</v>
      </c>
      <c r="K4092" t="s">
        <v>28</v>
      </c>
    </row>
    <row r="4093" spans="1:11" x14ac:dyDescent="0.35">
      <c r="A4093">
        <v>9158</v>
      </c>
      <c r="B4093" t="s">
        <v>24416</v>
      </c>
      <c r="C4093">
        <v>28</v>
      </c>
      <c r="D4093" t="s">
        <v>24417</v>
      </c>
      <c r="E4093" t="s">
        <v>101</v>
      </c>
      <c r="F4093" t="s">
        <v>23</v>
      </c>
      <c r="G4093" t="s">
        <v>62</v>
      </c>
      <c r="H4093" t="s">
        <v>23</v>
      </c>
      <c r="I4093" t="s">
        <v>91</v>
      </c>
      <c r="J4093">
        <v>3505627546</v>
      </c>
      <c r="K4093" t="s">
        <v>37</v>
      </c>
    </row>
    <row r="4094" spans="1:11" x14ac:dyDescent="0.35">
      <c r="A4094">
        <v>9161</v>
      </c>
      <c r="B4094" t="s">
        <v>24422</v>
      </c>
      <c r="C4094">
        <v>29</v>
      </c>
      <c r="D4094" t="s">
        <v>24423</v>
      </c>
      <c r="E4094" t="s">
        <v>25</v>
      </c>
      <c r="F4094" t="s">
        <v>42</v>
      </c>
      <c r="G4094" t="s">
        <v>33</v>
      </c>
      <c r="H4094" t="s">
        <v>34</v>
      </c>
      <c r="I4094" t="s">
        <v>53</v>
      </c>
      <c r="J4094" t="s">
        <v>26709</v>
      </c>
      <c r="K4094" t="s">
        <v>44</v>
      </c>
    </row>
    <row r="4095" spans="1:11" x14ac:dyDescent="0.35">
      <c r="A4095">
        <v>9164</v>
      </c>
      <c r="B4095" t="s">
        <v>17014</v>
      </c>
      <c r="C4095">
        <v>26</v>
      </c>
      <c r="D4095" t="s">
        <v>24427</v>
      </c>
      <c r="E4095" t="s">
        <v>25</v>
      </c>
      <c r="F4095" t="s">
        <v>32</v>
      </c>
      <c r="G4095" t="s">
        <v>15</v>
      </c>
      <c r="H4095" t="s">
        <v>16</v>
      </c>
      <c r="I4095" t="s">
        <v>153</v>
      </c>
      <c r="J4095" t="s">
        <v>26710</v>
      </c>
      <c r="K4095" t="s">
        <v>76</v>
      </c>
    </row>
    <row r="4096" spans="1:11" x14ac:dyDescent="0.35">
      <c r="A4096">
        <v>9165</v>
      </c>
      <c r="B4096" t="s">
        <v>24428</v>
      </c>
      <c r="C4096">
        <v>29</v>
      </c>
      <c r="D4096" t="s">
        <v>24429</v>
      </c>
      <c r="E4096" t="s">
        <v>201</v>
      </c>
      <c r="F4096" t="s">
        <v>22</v>
      </c>
      <c r="G4096" t="s">
        <v>24</v>
      </c>
      <c r="H4096" t="s">
        <v>25</v>
      </c>
      <c r="I4096" t="s">
        <v>102</v>
      </c>
      <c r="J4096" t="s">
        <v>26711</v>
      </c>
      <c r="K4096" t="s">
        <v>19</v>
      </c>
    </row>
    <row r="4097" spans="1:11" x14ac:dyDescent="0.35">
      <c r="A4097">
        <v>9168</v>
      </c>
      <c r="B4097" t="s">
        <v>24434</v>
      </c>
      <c r="C4097">
        <v>30</v>
      </c>
      <c r="D4097" t="s">
        <v>24435</v>
      </c>
      <c r="E4097" t="s">
        <v>13</v>
      </c>
      <c r="F4097" t="s">
        <v>40</v>
      </c>
      <c r="G4097" t="s">
        <v>24</v>
      </c>
      <c r="H4097" t="s">
        <v>25</v>
      </c>
      <c r="I4097" t="s">
        <v>35</v>
      </c>
      <c r="J4097" t="s">
        <v>26712</v>
      </c>
      <c r="K4097" t="s">
        <v>37</v>
      </c>
    </row>
    <row r="4098" spans="1:11" x14ac:dyDescent="0.35">
      <c r="A4098">
        <v>9170</v>
      </c>
      <c r="B4098" t="s">
        <v>24438</v>
      </c>
      <c r="C4098">
        <v>27</v>
      </c>
      <c r="D4098" t="s">
        <v>24439</v>
      </c>
      <c r="E4098" t="s">
        <v>201</v>
      </c>
      <c r="F4098" t="s">
        <v>32</v>
      </c>
      <c r="G4098" t="s">
        <v>41</v>
      </c>
      <c r="H4098" t="s">
        <v>42</v>
      </c>
      <c r="I4098" t="s">
        <v>91</v>
      </c>
      <c r="J4098" t="s">
        <v>26713</v>
      </c>
      <c r="K4098" t="s">
        <v>37</v>
      </c>
    </row>
    <row r="4099" spans="1:11" x14ac:dyDescent="0.35">
      <c r="A4099">
        <v>9173</v>
      </c>
      <c r="B4099" t="s">
        <v>24443</v>
      </c>
      <c r="C4099">
        <v>28</v>
      </c>
      <c r="D4099" t="s">
        <v>24444</v>
      </c>
      <c r="E4099" t="s">
        <v>22</v>
      </c>
      <c r="F4099" t="s">
        <v>34</v>
      </c>
      <c r="G4099" t="s">
        <v>41</v>
      </c>
      <c r="H4099" t="s">
        <v>42</v>
      </c>
      <c r="I4099" t="s">
        <v>88</v>
      </c>
      <c r="J4099" t="s">
        <v>26714</v>
      </c>
      <c r="K4099" t="s">
        <v>19</v>
      </c>
    </row>
    <row r="4100" spans="1:11" x14ac:dyDescent="0.35">
      <c r="A4100">
        <v>9174</v>
      </c>
      <c r="B4100" t="s">
        <v>24445</v>
      </c>
      <c r="C4100">
        <v>27</v>
      </c>
      <c r="D4100" t="s">
        <v>24446</v>
      </c>
      <c r="E4100" t="s">
        <v>34</v>
      </c>
      <c r="F4100" t="s">
        <v>31</v>
      </c>
      <c r="G4100" t="s">
        <v>24</v>
      </c>
      <c r="H4100" t="s">
        <v>25</v>
      </c>
      <c r="I4100" t="s">
        <v>170</v>
      </c>
      <c r="J4100" t="s">
        <v>26715</v>
      </c>
      <c r="K4100" t="s">
        <v>76</v>
      </c>
    </row>
    <row r="4101" spans="1:11" x14ac:dyDescent="0.35">
      <c r="A4101">
        <v>9176</v>
      </c>
      <c r="B4101" t="s">
        <v>24449</v>
      </c>
      <c r="C4101">
        <v>27</v>
      </c>
      <c r="D4101" t="s">
        <v>24450</v>
      </c>
      <c r="E4101" t="s">
        <v>23</v>
      </c>
      <c r="F4101" t="s">
        <v>101</v>
      </c>
      <c r="G4101" t="s">
        <v>15</v>
      </c>
      <c r="H4101" t="s">
        <v>16</v>
      </c>
      <c r="I4101" t="s">
        <v>102</v>
      </c>
      <c r="J4101" t="s">
        <v>26716</v>
      </c>
      <c r="K4101" t="s">
        <v>19</v>
      </c>
    </row>
    <row r="4102" spans="1:11" x14ac:dyDescent="0.35">
      <c r="A4102">
        <v>9182</v>
      </c>
      <c r="B4102" t="s">
        <v>24460</v>
      </c>
      <c r="C4102">
        <v>26</v>
      </c>
      <c r="D4102" t="s">
        <v>24461</v>
      </c>
      <c r="E4102" t="s">
        <v>201</v>
      </c>
      <c r="F4102" t="s">
        <v>13</v>
      </c>
      <c r="G4102" t="s">
        <v>120</v>
      </c>
      <c r="H4102" t="s">
        <v>57</v>
      </c>
      <c r="I4102" t="s">
        <v>88</v>
      </c>
      <c r="J4102" t="s">
        <v>26717</v>
      </c>
      <c r="K4102" t="s">
        <v>28</v>
      </c>
    </row>
    <row r="4103" spans="1:11" x14ac:dyDescent="0.35">
      <c r="A4103">
        <v>9185</v>
      </c>
      <c r="B4103" t="s">
        <v>24466</v>
      </c>
      <c r="C4103">
        <v>26</v>
      </c>
      <c r="D4103" t="s">
        <v>24467</v>
      </c>
      <c r="E4103" t="s">
        <v>14</v>
      </c>
      <c r="F4103" t="s">
        <v>101</v>
      </c>
      <c r="G4103" t="s">
        <v>33</v>
      </c>
      <c r="H4103" t="s">
        <v>34</v>
      </c>
      <c r="I4103" t="s">
        <v>26</v>
      </c>
      <c r="J4103" t="s">
        <v>26718</v>
      </c>
      <c r="K4103" t="s">
        <v>37</v>
      </c>
    </row>
    <row r="4104" spans="1:11" x14ac:dyDescent="0.35">
      <c r="A4104">
        <v>9186</v>
      </c>
      <c r="B4104" t="s">
        <v>24468</v>
      </c>
      <c r="C4104">
        <v>29</v>
      </c>
      <c r="D4104" t="s">
        <v>24469</v>
      </c>
      <c r="E4104" t="s">
        <v>201</v>
      </c>
      <c r="F4104" t="s">
        <v>201</v>
      </c>
      <c r="G4104" t="s">
        <v>62</v>
      </c>
      <c r="H4104" t="s">
        <v>23</v>
      </c>
      <c r="I4104" t="s">
        <v>88</v>
      </c>
      <c r="J4104" t="s">
        <v>26719</v>
      </c>
      <c r="K4104" t="s">
        <v>28</v>
      </c>
    </row>
    <row r="4105" spans="1:11" x14ac:dyDescent="0.35">
      <c r="A4105">
        <v>9188</v>
      </c>
      <c r="B4105" t="s">
        <v>24472</v>
      </c>
      <c r="C4105">
        <v>27</v>
      </c>
      <c r="D4105" t="s">
        <v>24473</v>
      </c>
      <c r="E4105" t="s">
        <v>42</v>
      </c>
      <c r="F4105" t="s">
        <v>177</v>
      </c>
      <c r="G4105" t="s">
        <v>15</v>
      </c>
      <c r="H4105" t="s">
        <v>16</v>
      </c>
      <c r="I4105" t="s">
        <v>170</v>
      </c>
      <c r="J4105" t="s">
        <v>26720</v>
      </c>
      <c r="K4105" t="s">
        <v>19</v>
      </c>
    </row>
    <row r="4106" spans="1:11" x14ac:dyDescent="0.35">
      <c r="A4106">
        <v>9192</v>
      </c>
      <c r="B4106" t="s">
        <v>24480</v>
      </c>
      <c r="C4106">
        <v>30</v>
      </c>
      <c r="D4106" t="s">
        <v>24481</v>
      </c>
      <c r="E4106" t="s">
        <v>169</v>
      </c>
      <c r="F4106" t="s">
        <v>101</v>
      </c>
      <c r="G4106" t="s">
        <v>47</v>
      </c>
      <c r="H4106" t="s">
        <v>31</v>
      </c>
      <c r="I4106" t="s">
        <v>58</v>
      </c>
      <c r="J4106" t="s">
        <v>26721</v>
      </c>
      <c r="K4106" t="s">
        <v>37</v>
      </c>
    </row>
    <row r="4107" spans="1:11" x14ac:dyDescent="0.35">
      <c r="A4107">
        <v>9194</v>
      </c>
      <c r="B4107" t="s">
        <v>24484</v>
      </c>
      <c r="C4107">
        <v>30</v>
      </c>
      <c r="D4107" t="s">
        <v>24485</v>
      </c>
      <c r="E4107" t="s">
        <v>201</v>
      </c>
      <c r="F4107" t="s">
        <v>177</v>
      </c>
      <c r="G4107" t="s">
        <v>24</v>
      </c>
      <c r="H4107" t="s">
        <v>25</v>
      </c>
      <c r="I4107" t="s">
        <v>53</v>
      </c>
      <c r="J4107">
        <v>8264951254</v>
      </c>
      <c r="K4107" t="s">
        <v>76</v>
      </c>
    </row>
    <row r="4108" spans="1:11" x14ac:dyDescent="0.35">
      <c r="A4108">
        <v>9195</v>
      </c>
      <c r="B4108" t="s">
        <v>24486</v>
      </c>
      <c r="C4108">
        <v>28</v>
      </c>
      <c r="D4108" t="s">
        <v>24487</v>
      </c>
      <c r="E4108" t="s">
        <v>67</v>
      </c>
      <c r="F4108" t="s">
        <v>101</v>
      </c>
      <c r="G4108" t="s">
        <v>41</v>
      </c>
      <c r="H4108" t="s">
        <v>42</v>
      </c>
      <c r="I4108" t="s">
        <v>35</v>
      </c>
      <c r="J4108" t="s">
        <v>26722</v>
      </c>
      <c r="K4108" t="s">
        <v>76</v>
      </c>
    </row>
    <row r="4109" spans="1:11" x14ac:dyDescent="0.35">
      <c r="A4109">
        <v>9196</v>
      </c>
      <c r="B4109" t="s">
        <v>24488</v>
      </c>
      <c r="C4109">
        <v>27</v>
      </c>
      <c r="D4109" t="s">
        <v>24489</v>
      </c>
      <c r="E4109" t="s">
        <v>34</v>
      </c>
      <c r="F4109" t="s">
        <v>31</v>
      </c>
      <c r="G4109" t="s">
        <v>15</v>
      </c>
      <c r="H4109" t="s">
        <v>16</v>
      </c>
      <c r="I4109" t="s">
        <v>35</v>
      </c>
      <c r="J4109" t="s">
        <v>26723</v>
      </c>
      <c r="K4109" t="s">
        <v>19</v>
      </c>
    </row>
    <row r="4110" spans="1:11" x14ac:dyDescent="0.35">
      <c r="A4110">
        <v>9198</v>
      </c>
      <c r="B4110" t="s">
        <v>24492</v>
      </c>
      <c r="C4110">
        <v>28</v>
      </c>
      <c r="D4110" t="s">
        <v>24493</v>
      </c>
      <c r="E4110" t="s">
        <v>177</v>
      </c>
      <c r="F4110" t="s">
        <v>79</v>
      </c>
      <c r="G4110" t="s">
        <v>80</v>
      </c>
      <c r="H4110" t="s">
        <v>32</v>
      </c>
      <c r="I4110" t="s">
        <v>170</v>
      </c>
      <c r="J4110" t="s">
        <v>26724</v>
      </c>
      <c r="K4110" t="s">
        <v>44</v>
      </c>
    </row>
    <row r="4111" spans="1:11" x14ac:dyDescent="0.35">
      <c r="A4111">
        <v>9199</v>
      </c>
      <c r="B4111" t="s">
        <v>24494</v>
      </c>
      <c r="C4111">
        <v>30</v>
      </c>
      <c r="D4111" t="s">
        <v>24495</v>
      </c>
      <c r="E4111" t="s">
        <v>67</v>
      </c>
      <c r="F4111" t="s">
        <v>32</v>
      </c>
      <c r="G4111" t="s">
        <v>80</v>
      </c>
      <c r="H4111" t="s">
        <v>32</v>
      </c>
      <c r="I4111" t="s">
        <v>53</v>
      </c>
      <c r="J4111" t="s">
        <v>26725</v>
      </c>
      <c r="K4111" t="s">
        <v>44</v>
      </c>
    </row>
    <row r="4112" spans="1:11" x14ac:dyDescent="0.35">
      <c r="A4112">
        <v>9201</v>
      </c>
      <c r="B4112" t="s">
        <v>24498</v>
      </c>
      <c r="C4112">
        <v>28</v>
      </c>
      <c r="D4112" t="s">
        <v>24499</v>
      </c>
      <c r="E4112" t="s">
        <v>133</v>
      </c>
      <c r="F4112" t="s">
        <v>16</v>
      </c>
      <c r="G4112" t="s">
        <v>24</v>
      </c>
      <c r="H4112" t="s">
        <v>25</v>
      </c>
      <c r="I4112" t="s">
        <v>91</v>
      </c>
      <c r="J4112" t="s">
        <v>26726</v>
      </c>
      <c r="K4112" t="s">
        <v>28</v>
      </c>
    </row>
    <row r="4113" spans="1:11" x14ac:dyDescent="0.35">
      <c r="A4113">
        <v>9202</v>
      </c>
      <c r="B4113" t="s">
        <v>24500</v>
      </c>
      <c r="C4113">
        <v>26</v>
      </c>
      <c r="D4113" t="s">
        <v>24501</v>
      </c>
      <c r="E4113" t="s">
        <v>14</v>
      </c>
      <c r="F4113" t="s">
        <v>42</v>
      </c>
      <c r="G4113" t="s">
        <v>62</v>
      </c>
      <c r="H4113" t="s">
        <v>23</v>
      </c>
      <c r="I4113" t="s">
        <v>88</v>
      </c>
      <c r="J4113" t="s">
        <v>26727</v>
      </c>
      <c r="K4113" t="s">
        <v>76</v>
      </c>
    </row>
    <row r="4114" spans="1:11" x14ac:dyDescent="0.35">
      <c r="A4114">
        <v>9203</v>
      </c>
      <c r="B4114" t="s">
        <v>24502</v>
      </c>
      <c r="C4114">
        <v>27</v>
      </c>
      <c r="D4114" t="s">
        <v>24503</v>
      </c>
      <c r="E4114" t="s">
        <v>101</v>
      </c>
      <c r="F4114" t="s">
        <v>201</v>
      </c>
      <c r="G4114" t="s">
        <v>62</v>
      </c>
      <c r="H4114" t="s">
        <v>23</v>
      </c>
      <c r="I4114" t="s">
        <v>102</v>
      </c>
      <c r="J4114">
        <f>1-799-459-5506</f>
        <v>-6763</v>
      </c>
      <c r="K4114" t="s">
        <v>44</v>
      </c>
    </row>
    <row r="4115" spans="1:11" x14ac:dyDescent="0.35">
      <c r="A4115">
        <v>9206</v>
      </c>
      <c r="B4115" t="s">
        <v>24508</v>
      </c>
      <c r="C4115">
        <v>27</v>
      </c>
      <c r="D4115" t="s">
        <v>24509</v>
      </c>
      <c r="E4115" t="s">
        <v>201</v>
      </c>
      <c r="F4115" t="s">
        <v>13</v>
      </c>
      <c r="G4115" t="s">
        <v>120</v>
      </c>
      <c r="H4115" t="s">
        <v>57</v>
      </c>
      <c r="I4115" t="s">
        <v>63</v>
      </c>
      <c r="J4115" t="s">
        <v>26728</v>
      </c>
      <c r="K4115" t="s">
        <v>76</v>
      </c>
    </row>
    <row r="4116" spans="1:11" x14ac:dyDescent="0.35">
      <c r="A4116">
        <v>9208</v>
      </c>
      <c r="B4116" t="s">
        <v>24512</v>
      </c>
      <c r="C4116">
        <v>26</v>
      </c>
      <c r="D4116" t="s">
        <v>24513</v>
      </c>
      <c r="E4116" t="s">
        <v>149</v>
      </c>
      <c r="F4116" t="s">
        <v>149</v>
      </c>
      <c r="G4116" t="s">
        <v>24</v>
      </c>
      <c r="H4116" t="s">
        <v>25</v>
      </c>
      <c r="I4116" t="s">
        <v>26</v>
      </c>
      <c r="J4116" t="s">
        <v>26729</v>
      </c>
      <c r="K4116" t="s">
        <v>37</v>
      </c>
    </row>
    <row r="4117" spans="1:11" x14ac:dyDescent="0.35">
      <c r="A4117">
        <v>9211</v>
      </c>
      <c r="B4117" t="s">
        <v>24516</v>
      </c>
      <c r="C4117">
        <v>30</v>
      </c>
      <c r="D4117" t="s">
        <v>24517</v>
      </c>
      <c r="E4117" t="s">
        <v>67</v>
      </c>
      <c r="F4117" t="s">
        <v>16</v>
      </c>
      <c r="G4117" t="s">
        <v>52</v>
      </c>
      <c r="H4117" t="s">
        <v>13</v>
      </c>
      <c r="I4117" t="s">
        <v>146</v>
      </c>
      <c r="J4117" t="s">
        <v>26730</v>
      </c>
      <c r="K4117" t="s">
        <v>44</v>
      </c>
    </row>
    <row r="4118" spans="1:11" x14ac:dyDescent="0.35">
      <c r="A4118">
        <v>9217</v>
      </c>
      <c r="B4118" t="s">
        <v>24527</v>
      </c>
      <c r="C4118">
        <v>27</v>
      </c>
      <c r="D4118" t="s">
        <v>24528</v>
      </c>
      <c r="E4118" t="s">
        <v>40</v>
      </c>
      <c r="F4118" t="s">
        <v>22</v>
      </c>
      <c r="G4118" t="s">
        <v>47</v>
      </c>
      <c r="H4118" t="s">
        <v>31</v>
      </c>
      <c r="I4118" t="s">
        <v>53</v>
      </c>
      <c r="J4118" t="s">
        <v>26731</v>
      </c>
      <c r="K4118" t="s">
        <v>76</v>
      </c>
    </row>
    <row r="4119" spans="1:11" x14ac:dyDescent="0.35">
      <c r="A4119">
        <v>9219</v>
      </c>
      <c r="B4119" t="s">
        <v>24531</v>
      </c>
      <c r="C4119">
        <v>29</v>
      </c>
      <c r="D4119" t="s">
        <v>24532</v>
      </c>
      <c r="E4119" t="s">
        <v>133</v>
      </c>
      <c r="F4119" t="s">
        <v>57</v>
      </c>
      <c r="G4119" t="s">
        <v>33</v>
      </c>
      <c r="H4119" t="s">
        <v>34</v>
      </c>
      <c r="I4119" t="s">
        <v>63</v>
      </c>
      <c r="J4119" t="s">
        <v>26732</v>
      </c>
      <c r="K4119" t="s">
        <v>28</v>
      </c>
    </row>
    <row r="4120" spans="1:11" x14ac:dyDescent="0.35">
      <c r="A4120">
        <v>9220</v>
      </c>
      <c r="B4120" t="s">
        <v>24533</v>
      </c>
      <c r="C4120">
        <v>29</v>
      </c>
      <c r="D4120" t="s">
        <v>24534</v>
      </c>
      <c r="E4120" t="s">
        <v>177</v>
      </c>
      <c r="F4120" t="s">
        <v>23</v>
      </c>
      <c r="G4120" t="s">
        <v>52</v>
      </c>
      <c r="H4120" t="s">
        <v>13</v>
      </c>
      <c r="I4120" t="s">
        <v>146</v>
      </c>
      <c r="J4120" t="s">
        <v>26733</v>
      </c>
      <c r="K4120" t="s">
        <v>37</v>
      </c>
    </row>
    <row r="4121" spans="1:11" x14ac:dyDescent="0.35">
      <c r="A4121">
        <v>9221</v>
      </c>
      <c r="B4121" t="s">
        <v>24535</v>
      </c>
      <c r="C4121">
        <v>28</v>
      </c>
      <c r="D4121" t="s">
        <v>24536</v>
      </c>
      <c r="E4121" t="s">
        <v>177</v>
      </c>
      <c r="F4121" t="s">
        <v>169</v>
      </c>
      <c r="G4121" t="s">
        <v>15</v>
      </c>
      <c r="H4121" t="s">
        <v>16</v>
      </c>
      <c r="I4121" t="s">
        <v>170</v>
      </c>
      <c r="J4121" t="s">
        <v>26734</v>
      </c>
      <c r="K4121" t="s">
        <v>37</v>
      </c>
    </row>
    <row r="4122" spans="1:11" x14ac:dyDescent="0.35">
      <c r="A4122">
        <v>9225</v>
      </c>
      <c r="B4122" t="s">
        <v>9601</v>
      </c>
      <c r="C4122">
        <v>27</v>
      </c>
      <c r="D4122" t="s">
        <v>24543</v>
      </c>
      <c r="E4122" t="s">
        <v>177</v>
      </c>
      <c r="F4122" t="s">
        <v>101</v>
      </c>
      <c r="G4122" t="s">
        <v>33</v>
      </c>
      <c r="H4122" t="s">
        <v>34</v>
      </c>
      <c r="I4122" t="s">
        <v>17</v>
      </c>
      <c r="J4122">
        <v>5131081765</v>
      </c>
      <c r="K4122" t="s">
        <v>19</v>
      </c>
    </row>
    <row r="4123" spans="1:11" x14ac:dyDescent="0.35">
      <c r="A4123">
        <v>9230</v>
      </c>
      <c r="B4123" t="s">
        <v>24550</v>
      </c>
      <c r="C4123">
        <v>29</v>
      </c>
      <c r="D4123" t="s">
        <v>24551</v>
      </c>
      <c r="E4123" t="s">
        <v>57</v>
      </c>
      <c r="F4123" t="s">
        <v>201</v>
      </c>
      <c r="G4123" t="s">
        <v>41</v>
      </c>
      <c r="H4123" t="s">
        <v>42</v>
      </c>
      <c r="I4123" t="s">
        <v>48</v>
      </c>
      <c r="J4123" t="s">
        <v>26735</v>
      </c>
      <c r="K4123" t="s">
        <v>19</v>
      </c>
    </row>
    <row r="4124" spans="1:11" x14ac:dyDescent="0.35">
      <c r="A4124">
        <v>9231</v>
      </c>
      <c r="B4124" t="s">
        <v>24552</v>
      </c>
      <c r="C4124">
        <v>29</v>
      </c>
      <c r="D4124" t="s">
        <v>24553</v>
      </c>
      <c r="E4124" t="s">
        <v>177</v>
      </c>
      <c r="F4124" t="s">
        <v>23</v>
      </c>
      <c r="G4124" t="s">
        <v>33</v>
      </c>
      <c r="H4124" t="s">
        <v>34</v>
      </c>
      <c r="I4124" t="s">
        <v>58</v>
      </c>
      <c r="J4124" t="s">
        <v>26736</v>
      </c>
      <c r="K4124" t="s">
        <v>28</v>
      </c>
    </row>
    <row r="4125" spans="1:11" x14ac:dyDescent="0.35">
      <c r="A4125">
        <v>9233</v>
      </c>
      <c r="B4125" t="s">
        <v>24556</v>
      </c>
      <c r="C4125">
        <v>27</v>
      </c>
      <c r="D4125" t="s">
        <v>24557</v>
      </c>
      <c r="E4125" t="s">
        <v>40</v>
      </c>
      <c r="F4125" t="s">
        <v>23</v>
      </c>
      <c r="G4125" t="s">
        <v>47</v>
      </c>
      <c r="H4125" t="s">
        <v>31</v>
      </c>
      <c r="I4125" t="s">
        <v>102</v>
      </c>
      <c r="J4125" t="s">
        <v>26737</v>
      </c>
      <c r="K4125" t="s">
        <v>28</v>
      </c>
    </row>
    <row r="4126" spans="1:11" x14ac:dyDescent="0.35">
      <c r="A4126">
        <v>9243</v>
      </c>
      <c r="B4126" t="s">
        <v>24574</v>
      </c>
      <c r="C4126">
        <v>29</v>
      </c>
      <c r="D4126" t="s">
        <v>24575</v>
      </c>
      <c r="E4126" t="s">
        <v>25</v>
      </c>
      <c r="F4126" t="s">
        <v>40</v>
      </c>
      <c r="G4126" t="s">
        <v>120</v>
      </c>
      <c r="H4126" t="s">
        <v>57</v>
      </c>
      <c r="I4126" t="s">
        <v>53</v>
      </c>
      <c r="J4126" t="s">
        <v>26738</v>
      </c>
      <c r="K4126" t="s">
        <v>76</v>
      </c>
    </row>
    <row r="4127" spans="1:11" x14ac:dyDescent="0.35">
      <c r="A4127">
        <v>9244</v>
      </c>
      <c r="B4127" t="s">
        <v>24576</v>
      </c>
      <c r="C4127">
        <v>26</v>
      </c>
      <c r="D4127" t="s">
        <v>24577</v>
      </c>
      <c r="E4127" t="s">
        <v>25</v>
      </c>
      <c r="F4127" t="s">
        <v>22</v>
      </c>
      <c r="G4127" t="s">
        <v>47</v>
      </c>
      <c r="H4127" t="s">
        <v>31</v>
      </c>
      <c r="I4127" t="s">
        <v>116</v>
      </c>
      <c r="J4127" t="s">
        <v>26739</v>
      </c>
      <c r="K4127" t="s">
        <v>44</v>
      </c>
    </row>
    <row r="4128" spans="1:11" x14ac:dyDescent="0.35">
      <c r="A4128">
        <v>9245</v>
      </c>
      <c r="B4128" t="s">
        <v>24068</v>
      </c>
      <c r="C4128">
        <v>29</v>
      </c>
      <c r="D4128" t="s">
        <v>24578</v>
      </c>
      <c r="E4128" t="s">
        <v>169</v>
      </c>
      <c r="F4128" t="s">
        <v>32</v>
      </c>
      <c r="G4128" t="s">
        <v>120</v>
      </c>
      <c r="H4128" t="s">
        <v>57</v>
      </c>
      <c r="I4128" t="s">
        <v>102</v>
      </c>
      <c r="J4128" t="s">
        <v>26740</v>
      </c>
      <c r="K4128" t="s">
        <v>76</v>
      </c>
    </row>
    <row r="4129" spans="1:11" x14ac:dyDescent="0.35">
      <c r="A4129">
        <v>9246</v>
      </c>
      <c r="B4129" t="s">
        <v>24579</v>
      </c>
      <c r="C4129">
        <v>30</v>
      </c>
      <c r="D4129" t="s">
        <v>24580</v>
      </c>
      <c r="E4129" t="s">
        <v>25</v>
      </c>
      <c r="F4129" t="s">
        <v>79</v>
      </c>
      <c r="G4129" t="s">
        <v>120</v>
      </c>
      <c r="H4129" t="s">
        <v>57</v>
      </c>
      <c r="I4129" t="s">
        <v>35</v>
      </c>
      <c r="J4129" t="s">
        <v>26741</v>
      </c>
      <c r="K4129" t="s">
        <v>19</v>
      </c>
    </row>
    <row r="4130" spans="1:11" x14ac:dyDescent="0.35">
      <c r="A4130">
        <v>9248</v>
      </c>
      <c r="B4130" t="s">
        <v>24583</v>
      </c>
      <c r="C4130">
        <v>28</v>
      </c>
      <c r="D4130" t="s">
        <v>24584</v>
      </c>
      <c r="E4130" t="s">
        <v>79</v>
      </c>
      <c r="F4130" t="s">
        <v>32</v>
      </c>
      <c r="G4130" t="s">
        <v>87</v>
      </c>
      <c r="H4130" t="s">
        <v>79</v>
      </c>
      <c r="I4130" t="s">
        <v>35</v>
      </c>
      <c r="J4130" t="s">
        <v>26742</v>
      </c>
      <c r="K4130" t="s">
        <v>76</v>
      </c>
    </row>
    <row r="4131" spans="1:11" x14ac:dyDescent="0.35">
      <c r="A4131">
        <v>9249</v>
      </c>
      <c r="B4131" t="s">
        <v>787</v>
      </c>
      <c r="C4131">
        <v>29</v>
      </c>
      <c r="D4131" t="s">
        <v>24585</v>
      </c>
      <c r="E4131" t="s">
        <v>22</v>
      </c>
      <c r="F4131" t="s">
        <v>149</v>
      </c>
      <c r="G4131" t="s">
        <v>24</v>
      </c>
      <c r="H4131" t="s">
        <v>25</v>
      </c>
      <c r="I4131" t="s">
        <v>91</v>
      </c>
      <c r="J4131" t="s">
        <v>26743</v>
      </c>
      <c r="K4131" t="s">
        <v>76</v>
      </c>
    </row>
    <row r="4132" spans="1:11" x14ac:dyDescent="0.35">
      <c r="A4132">
        <v>9251</v>
      </c>
      <c r="B4132" t="s">
        <v>24588</v>
      </c>
      <c r="C4132">
        <v>30</v>
      </c>
      <c r="D4132" t="s">
        <v>24589</v>
      </c>
      <c r="E4132" t="s">
        <v>133</v>
      </c>
      <c r="F4132" t="s">
        <v>32</v>
      </c>
      <c r="G4132" t="s">
        <v>120</v>
      </c>
      <c r="H4132" t="s">
        <v>57</v>
      </c>
      <c r="I4132" t="s">
        <v>88</v>
      </c>
      <c r="J4132" t="s">
        <v>26744</v>
      </c>
      <c r="K4132" t="s">
        <v>44</v>
      </c>
    </row>
    <row r="4133" spans="1:11" x14ac:dyDescent="0.35">
      <c r="A4133">
        <v>9252</v>
      </c>
      <c r="B4133" t="s">
        <v>24590</v>
      </c>
      <c r="C4133">
        <v>26</v>
      </c>
      <c r="D4133" t="s">
        <v>24591</v>
      </c>
      <c r="E4133" t="s">
        <v>201</v>
      </c>
      <c r="F4133" t="s">
        <v>16</v>
      </c>
      <c r="G4133" t="s">
        <v>120</v>
      </c>
      <c r="H4133" t="s">
        <v>57</v>
      </c>
      <c r="I4133" t="s">
        <v>48</v>
      </c>
      <c r="J4133" t="s">
        <v>26745</v>
      </c>
      <c r="K4133" t="s">
        <v>37</v>
      </c>
    </row>
    <row r="4134" spans="1:11" x14ac:dyDescent="0.35">
      <c r="A4134">
        <v>9255</v>
      </c>
      <c r="B4134" t="s">
        <v>9612</v>
      </c>
      <c r="C4134">
        <v>28</v>
      </c>
      <c r="D4134" t="s">
        <v>24596</v>
      </c>
      <c r="E4134" t="s">
        <v>133</v>
      </c>
      <c r="F4134" t="s">
        <v>67</v>
      </c>
      <c r="G4134" t="s">
        <v>52</v>
      </c>
      <c r="H4134" t="s">
        <v>13</v>
      </c>
      <c r="I4134" t="s">
        <v>48</v>
      </c>
      <c r="J4134" t="s">
        <v>26746</v>
      </c>
      <c r="K4134" t="s">
        <v>37</v>
      </c>
    </row>
    <row r="4135" spans="1:11" x14ac:dyDescent="0.35">
      <c r="A4135">
        <v>9256</v>
      </c>
      <c r="B4135" t="s">
        <v>17378</v>
      </c>
      <c r="C4135">
        <v>28</v>
      </c>
      <c r="D4135" t="s">
        <v>24597</v>
      </c>
      <c r="E4135" t="s">
        <v>201</v>
      </c>
      <c r="F4135" t="s">
        <v>25</v>
      </c>
      <c r="G4135" t="s">
        <v>62</v>
      </c>
      <c r="H4135" t="s">
        <v>23</v>
      </c>
      <c r="I4135" t="s">
        <v>116</v>
      </c>
      <c r="J4135" t="s">
        <v>26747</v>
      </c>
      <c r="K4135" t="s">
        <v>28</v>
      </c>
    </row>
    <row r="4136" spans="1:11" x14ac:dyDescent="0.35">
      <c r="A4136">
        <v>9257</v>
      </c>
      <c r="B4136" t="s">
        <v>2743</v>
      </c>
      <c r="C4136">
        <v>27</v>
      </c>
      <c r="D4136" t="s">
        <v>24598</v>
      </c>
      <c r="E4136" t="s">
        <v>13</v>
      </c>
      <c r="F4136" t="s">
        <v>149</v>
      </c>
      <c r="G4136" t="s">
        <v>120</v>
      </c>
      <c r="H4136" t="s">
        <v>57</v>
      </c>
      <c r="I4136" t="s">
        <v>153</v>
      </c>
      <c r="J4136" t="s">
        <v>26748</v>
      </c>
      <c r="K4136" t="s">
        <v>37</v>
      </c>
    </row>
    <row r="4137" spans="1:11" x14ac:dyDescent="0.35">
      <c r="A4137">
        <v>9261</v>
      </c>
      <c r="B4137" t="s">
        <v>24605</v>
      </c>
      <c r="C4137">
        <v>27</v>
      </c>
      <c r="D4137" t="s">
        <v>24606</v>
      </c>
      <c r="E4137" t="s">
        <v>34</v>
      </c>
      <c r="F4137" t="s">
        <v>79</v>
      </c>
      <c r="G4137" t="s">
        <v>52</v>
      </c>
      <c r="H4137" t="s">
        <v>13</v>
      </c>
      <c r="I4137" t="s">
        <v>26</v>
      </c>
      <c r="J4137" t="s">
        <v>26749</v>
      </c>
      <c r="K4137" t="s">
        <v>44</v>
      </c>
    </row>
    <row r="4138" spans="1:11" x14ac:dyDescent="0.35">
      <c r="A4138">
        <v>9263</v>
      </c>
      <c r="B4138" t="s">
        <v>24609</v>
      </c>
      <c r="C4138">
        <v>30</v>
      </c>
      <c r="D4138" t="s">
        <v>24610</v>
      </c>
      <c r="E4138" t="s">
        <v>40</v>
      </c>
      <c r="F4138" t="s">
        <v>22</v>
      </c>
      <c r="G4138" t="s">
        <v>120</v>
      </c>
      <c r="H4138" t="s">
        <v>57</v>
      </c>
      <c r="I4138" t="s">
        <v>153</v>
      </c>
      <c r="J4138" t="s">
        <v>26750</v>
      </c>
      <c r="K4138" t="s">
        <v>44</v>
      </c>
    </row>
    <row r="4139" spans="1:11" x14ac:dyDescent="0.35">
      <c r="A4139">
        <v>9267</v>
      </c>
      <c r="B4139" t="s">
        <v>24616</v>
      </c>
      <c r="C4139">
        <v>28</v>
      </c>
      <c r="D4139" t="s">
        <v>24617</v>
      </c>
      <c r="E4139" t="s">
        <v>25</v>
      </c>
      <c r="F4139" t="s">
        <v>23</v>
      </c>
      <c r="G4139" t="s">
        <v>33</v>
      </c>
      <c r="H4139" t="s">
        <v>34</v>
      </c>
      <c r="I4139" t="s">
        <v>17</v>
      </c>
      <c r="J4139" t="s">
        <v>26751</v>
      </c>
      <c r="K4139" t="s">
        <v>19</v>
      </c>
    </row>
    <row r="4140" spans="1:11" x14ac:dyDescent="0.35">
      <c r="A4140">
        <v>9269</v>
      </c>
      <c r="B4140" t="s">
        <v>24619</v>
      </c>
      <c r="C4140">
        <v>28</v>
      </c>
      <c r="D4140" t="s">
        <v>24620</v>
      </c>
      <c r="E4140" t="s">
        <v>13</v>
      </c>
      <c r="F4140" t="s">
        <v>57</v>
      </c>
      <c r="G4140" t="s">
        <v>80</v>
      </c>
      <c r="H4140" t="s">
        <v>32</v>
      </c>
      <c r="I4140" t="s">
        <v>53</v>
      </c>
      <c r="J4140" s="1" t="s">
        <v>26752</v>
      </c>
      <c r="K4140" t="s">
        <v>37</v>
      </c>
    </row>
    <row r="4141" spans="1:11" x14ac:dyDescent="0.35">
      <c r="A4141">
        <v>9270</v>
      </c>
      <c r="B4141" t="s">
        <v>24621</v>
      </c>
      <c r="C4141">
        <v>26</v>
      </c>
      <c r="D4141" t="s">
        <v>24622</v>
      </c>
      <c r="E4141" t="s">
        <v>133</v>
      </c>
      <c r="F4141" t="s">
        <v>79</v>
      </c>
      <c r="G4141" t="s">
        <v>80</v>
      </c>
      <c r="H4141" t="s">
        <v>32</v>
      </c>
      <c r="I4141" t="s">
        <v>26</v>
      </c>
      <c r="J4141" t="s">
        <v>26753</v>
      </c>
      <c r="K4141" t="s">
        <v>19</v>
      </c>
    </row>
    <row r="4142" spans="1:11" x14ac:dyDescent="0.35">
      <c r="A4142">
        <v>9275</v>
      </c>
      <c r="B4142" t="s">
        <v>24128</v>
      </c>
      <c r="C4142">
        <v>30</v>
      </c>
      <c r="D4142" t="s">
        <v>24631</v>
      </c>
      <c r="E4142" t="s">
        <v>79</v>
      </c>
      <c r="F4142" t="s">
        <v>201</v>
      </c>
      <c r="G4142" t="s">
        <v>62</v>
      </c>
      <c r="H4142" t="s">
        <v>23</v>
      </c>
      <c r="I4142" t="s">
        <v>68</v>
      </c>
      <c r="J4142" t="s">
        <v>26754</v>
      </c>
      <c r="K4142" t="s">
        <v>44</v>
      </c>
    </row>
    <row r="4143" spans="1:11" x14ac:dyDescent="0.35">
      <c r="A4143">
        <v>9279</v>
      </c>
      <c r="B4143" t="s">
        <v>24638</v>
      </c>
      <c r="C4143">
        <v>28</v>
      </c>
      <c r="D4143" t="s">
        <v>24639</v>
      </c>
      <c r="E4143" t="s">
        <v>40</v>
      </c>
      <c r="F4143" t="s">
        <v>25</v>
      </c>
      <c r="G4143" t="s">
        <v>41</v>
      </c>
      <c r="H4143" t="s">
        <v>42</v>
      </c>
      <c r="I4143" t="s">
        <v>146</v>
      </c>
      <c r="J4143">
        <v>3197103587</v>
      </c>
      <c r="K4143" t="s">
        <v>44</v>
      </c>
    </row>
    <row r="4144" spans="1:11" x14ac:dyDescent="0.35">
      <c r="A4144">
        <v>9286</v>
      </c>
      <c r="B4144" t="s">
        <v>24652</v>
      </c>
      <c r="C4144">
        <v>27</v>
      </c>
      <c r="D4144" t="s">
        <v>24653</v>
      </c>
      <c r="E4144" t="s">
        <v>40</v>
      </c>
      <c r="F4144" t="s">
        <v>79</v>
      </c>
      <c r="G4144" t="s">
        <v>80</v>
      </c>
      <c r="H4144" t="s">
        <v>32</v>
      </c>
      <c r="I4144" t="s">
        <v>58</v>
      </c>
      <c r="J4144" t="s">
        <v>26755</v>
      </c>
      <c r="K4144" t="s">
        <v>76</v>
      </c>
    </row>
    <row r="4145" spans="1:11" x14ac:dyDescent="0.35">
      <c r="A4145">
        <v>9288</v>
      </c>
      <c r="B4145" t="s">
        <v>24656</v>
      </c>
      <c r="C4145">
        <v>26</v>
      </c>
      <c r="D4145" t="s">
        <v>24657</v>
      </c>
      <c r="E4145" t="s">
        <v>14</v>
      </c>
      <c r="F4145" t="s">
        <v>67</v>
      </c>
      <c r="G4145" t="s">
        <v>52</v>
      </c>
      <c r="H4145" t="s">
        <v>13</v>
      </c>
      <c r="I4145" t="s">
        <v>102</v>
      </c>
      <c r="J4145" t="s">
        <v>26756</v>
      </c>
      <c r="K4145" t="s">
        <v>44</v>
      </c>
    </row>
    <row r="4146" spans="1:11" x14ac:dyDescent="0.35">
      <c r="A4146">
        <v>9294</v>
      </c>
      <c r="B4146" t="s">
        <v>24668</v>
      </c>
      <c r="C4146">
        <v>26</v>
      </c>
      <c r="D4146" t="s">
        <v>24669</v>
      </c>
      <c r="E4146" t="s">
        <v>25</v>
      </c>
      <c r="F4146" t="s">
        <v>31</v>
      </c>
      <c r="G4146" t="s">
        <v>62</v>
      </c>
      <c r="H4146" t="s">
        <v>23</v>
      </c>
      <c r="I4146" t="s">
        <v>26</v>
      </c>
      <c r="J4146">
        <v>1581099719</v>
      </c>
      <c r="K4146" t="s">
        <v>44</v>
      </c>
    </row>
    <row r="4147" spans="1:11" x14ac:dyDescent="0.35">
      <c r="A4147">
        <v>9295</v>
      </c>
      <c r="B4147" t="s">
        <v>24670</v>
      </c>
      <c r="C4147">
        <v>26</v>
      </c>
      <c r="D4147" t="s">
        <v>24671</v>
      </c>
      <c r="E4147" t="s">
        <v>25</v>
      </c>
      <c r="F4147" t="s">
        <v>101</v>
      </c>
      <c r="G4147" t="s">
        <v>33</v>
      </c>
      <c r="H4147" t="s">
        <v>34</v>
      </c>
      <c r="I4147" t="s">
        <v>26</v>
      </c>
      <c r="J4147" t="s">
        <v>26757</v>
      </c>
      <c r="K4147" t="s">
        <v>28</v>
      </c>
    </row>
    <row r="4148" spans="1:11" x14ac:dyDescent="0.35">
      <c r="A4148">
        <v>9299</v>
      </c>
      <c r="B4148" t="s">
        <v>24678</v>
      </c>
      <c r="C4148">
        <v>27</v>
      </c>
      <c r="D4148" t="s">
        <v>24679</v>
      </c>
      <c r="E4148" t="s">
        <v>22</v>
      </c>
      <c r="F4148" t="s">
        <v>42</v>
      </c>
      <c r="G4148" t="s">
        <v>15</v>
      </c>
      <c r="H4148" t="s">
        <v>16</v>
      </c>
      <c r="I4148" t="s">
        <v>35</v>
      </c>
      <c r="J4148" t="s">
        <v>26758</v>
      </c>
      <c r="K4148" t="s">
        <v>28</v>
      </c>
    </row>
    <row r="4149" spans="1:11" x14ac:dyDescent="0.35">
      <c r="A4149">
        <v>9301</v>
      </c>
      <c r="B4149" t="s">
        <v>24681</v>
      </c>
      <c r="C4149">
        <v>28</v>
      </c>
      <c r="D4149" t="s">
        <v>24682</v>
      </c>
      <c r="E4149" t="s">
        <v>14</v>
      </c>
      <c r="F4149" t="s">
        <v>16</v>
      </c>
      <c r="G4149" t="s">
        <v>52</v>
      </c>
      <c r="H4149" t="s">
        <v>13</v>
      </c>
      <c r="I4149" t="s">
        <v>17</v>
      </c>
      <c r="J4149" t="s">
        <v>26759</v>
      </c>
      <c r="K4149" t="s">
        <v>44</v>
      </c>
    </row>
    <row r="4150" spans="1:11" x14ac:dyDescent="0.35">
      <c r="A4150">
        <v>9302</v>
      </c>
      <c r="B4150" t="s">
        <v>24683</v>
      </c>
      <c r="C4150">
        <v>28</v>
      </c>
      <c r="D4150" t="s">
        <v>24684</v>
      </c>
      <c r="E4150" t="s">
        <v>101</v>
      </c>
      <c r="F4150" t="s">
        <v>23</v>
      </c>
      <c r="G4150" t="s">
        <v>52</v>
      </c>
      <c r="H4150" t="s">
        <v>13</v>
      </c>
      <c r="I4150" t="s">
        <v>48</v>
      </c>
      <c r="J4150">
        <f>1-271-957-1786</f>
        <v>-3013</v>
      </c>
      <c r="K4150" t="s">
        <v>76</v>
      </c>
    </row>
    <row r="4151" spans="1:11" x14ac:dyDescent="0.35">
      <c r="A4151">
        <v>9303</v>
      </c>
      <c r="B4151" t="s">
        <v>24685</v>
      </c>
      <c r="C4151">
        <v>27</v>
      </c>
      <c r="D4151" t="s">
        <v>24686</v>
      </c>
      <c r="E4151" t="s">
        <v>149</v>
      </c>
      <c r="F4151" t="s">
        <v>31</v>
      </c>
      <c r="G4151" t="s">
        <v>24</v>
      </c>
      <c r="H4151" t="s">
        <v>25</v>
      </c>
      <c r="I4151" t="s">
        <v>58</v>
      </c>
      <c r="J4151" t="s">
        <v>26760</v>
      </c>
      <c r="K4151" t="s">
        <v>28</v>
      </c>
    </row>
    <row r="4152" spans="1:11" x14ac:dyDescent="0.35">
      <c r="A4152">
        <v>9305</v>
      </c>
      <c r="B4152" t="s">
        <v>24689</v>
      </c>
      <c r="C4152">
        <v>28</v>
      </c>
      <c r="D4152" t="s">
        <v>24690</v>
      </c>
      <c r="E4152" t="s">
        <v>14</v>
      </c>
      <c r="F4152" t="s">
        <v>25</v>
      </c>
      <c r="G4152" t="s">
        <v>15</v>
      </c>
      <c r="H4152" t="s">
        <v>16</v>
      </c>
      <c r="I4152" t="s">
        <v>170</v>
      </c>
      <c r="J4152" t="s">
        <v>26761</v>
      </c>
      <c r="K4152" t="s">
        <v>19</v>
      </c>
    </row>
    <row r="4153" spans="1:11" x14ac:dyDescent="0.35">
      <c r="A4153">
        <v>9310</v>
      </c>
      <c r="B4153" t="s">
        <v>24699</v>
      </c>
      <c r="C4153">
        <v>27</v>
      </c>
      <c r="D4153" t="s">
        <v>24700</v>
      </c>
      <c r="E4153" t="s">
        <v>201</v>
      </c>
      <c r="F4153" t="s">
        <v>32</v>
      </c>
      <c r="G4153" t="s">
        <v>62</v>
      </c>
      <c r="H4153" t="s">
        <v>23</v>
      </c>
      <c r="I4153" t="s">
        <v>153</v>
      </c>
      <c r="J4153" t="s">
        <v>26762</v>
      </c>
      <c r="K4153" t="s">
        <v>19</v>
      </c>
    </row>
    <row r="4154" spans="1:11" x14ac:dyDescent="0.35">
      <c r="A4154">
        <v>9311</v>
      </c>
      <c r="B4154" t="s">
        <v>24701</v>
      </c>
      <c r="C4154">
        <v>29</v>
      </c>
      <c r="D4154" t="s">
        <v>24702</v>
      </c>
      <c r="E4154" t="s">
        <v>177</v>
      </c>
      <c r="F4154" t="s">
        <v>101</v>
      </c>
      <c r="G4154" t="s">
        <v>120</v>
      </c>
      <c r="H4154" t="s">
        <v>57</v>
      </c>
      <c r="I4154" t="s">
        <v>116</v>
      </c>
      <c r="J4154">
        <v>9535159784</v>
      </c>
      <c r="K4154" t="s">
        <v>19</v>
      </c>
    </row>
    <row r="4155" spans="1:11" x14ac:dyDescent="0.35">
      <c r="A4155">
        <v>9313</v>
      </c>
      <c r="B4155" t="s">
        <v>19989</v>
      </c>
      <c r="C4155">
        <v>26</v>
      </c>
      <c r="D4155" t="s">
        <v>24705</v>
      </c>
      <c r="E4155" t="s">
        <v>169</v>
      </c>
      <c r="F4155" t="s">
        <v>31</v>
      </c>
      <c r="G4155" t="s">
        <v>120</v>
      </c>
      <c r="H4155" t="s">
        <v>57</v>
      </c>
      <c r="I4155" t="s">
        <v>17</v>
      </c>
      <c r="J4155" t="s">
        <v>26763</v>
      </c>
      <c r="K4155" t="s">
        <v>19</v>
      </c>
    </row>
    <row r="4156" spans="1:11" x14ac:dyDescent="0.35">
      <c r="A4156">
        <v>9317</v>
      </c>
      <c r="B4156" t="s">
        <v>8542</v>
      </c>
      <c r="C4156">
        <v>28</v>
      </c>
      <c r="D4156" t="s">
        <v>24712</v>
      </c>
      <c r="E4156" t="s">
        <v>149</v>
      </c>
      <c r="F4156" t="s">
        <v>14</v>
      </c>
      <c r="G4156" t="s">
        <v>24</v>
      </c>
      <c r="H4156" t="s">
        <v>25</v>
      </c>
      <c r="I4156" t="s">
        <v>91</v>
      </c>
      <c r="J4156" t="s">
        <v>26764</v>
      </c>
      <c r="K4156" t="s">
        <v>19</v>
      </c>
    </row>
    <row r="4157" spans="1:11" x14ac:dyDescent="0.35">
      <c r="A4157">
        <v>9321</v>
      </c>
      <c r="B4157" t="s">
        <v>24719</v>
      </c>
      <c r="C4157">
        <v>26</v>
      </c>
      <c r="D4157" t="s">
        <v>24720</v>
      </c>
      <c r="E4157" t="s">
        <v>32</v>
      </c>
      <c r="F4157" t="s">
        <v>201</v>
      </c>
      <c r="G4157" t="s">
        <v>47</v>
      </c>
      <c r="H4157" t="s">
        <v>31</v>
      </c>
      <c r="I4157" t="s">
        <v>17</v>
      </c>
      <c r="J4157" t="s">
        <v>26765</v>
      </c>
      <c r="K4157" t="s">
        <v>19</v>
      </c>
    </row>
    <row r="4158" spans="1:11" x14ac:dyDescent="0.35">
      <c r="A4158">
        <v>9323</v>
      </c>
      <c r="B4158" t="s">
        <v>4409</v>
      </c>
      <c r="C4158">
        <v>28</v>
      </c>
      <c r="D4158" t="s">
        <v>24723</v>
      </c>
      <c r="E4158" t="s">
        <v>133</v>
      </c>
      <c r="F4158" t="s">
        <v>34</v>
      </c>
      <c r="G4158" t="s">
        <v>80</v>
      </c>
      <c r="H4158" t="s">
        <v>32</v>
      </c>
      <c r="I4158" t="s">
        <v>17</v>
      </c>
      <c r="J4158" t="s">
        <v>26766</v>
      </c>
      <c r="K4158" t="s">
        <v>19</v>
      </c>
    </row>
    <row r="4159" spans="1:11" x14ac:dyDescent="0.35">
      <c r="A4159">
        <v>9324</v>
      </c>
      <c r="B4159" t="s">
        <v>24724</v>
      </c>
      <c r="C4159">
        <v>28</v>
      </c>
      <c r="D4159" t="s">
        <v>24725</v>
      </c>
      <c r="E4159" t="s">
        <v>23</v>
      </c>
      <c r="F4159" t="s">
        <v>57</v>
      </c>
      <c r="G4159" t="s">
        <v>120</v>
      </c>
      <c r="H4159" t="s">
        <v>57</v>
      </c>
      <c r="I4159" t="s">
        <v>146</v>
      </c>
      <c r="J4159" t="s">
        <v>26767</v>
      </c>
      <c r="K4159" t="s">
        <v>76</v>
      </c>
    </row>
    <row r="4160" spans="1:11" x14ac:dyDescent="0.35">
      <c r="A4160">
        <v>9325</v>
      </c>
      <c r="B4160" t="s">
        <v>24726</v>
      </c>
      <c r="C4160">
        <v>28</v>
      </c>
      <c r="D4160" t="s">
        <v>24727</v>
      </c>
      <c r="E4160" t="s">
        <v>67</v>
      </c>
      <c r="F4160" t="s">
        <v>22</v>
      </c>
      <c r="G4160" t="s">
        <v>87</v>
      </c>
      <c r="H4160" t="s">
        <v>79</v>
      </c>
      <c r="I4160" t="s">
        <v>58</v>
      </c>
      <c r="J4160" t="s">
        <v>26768</v>
      </c>
      <c r="K4160" t="s">
        <v>37</v>
      </c>
    </row>
    <row r="4161" spans="1:11" x14ac:dyDescent="0.35">
      <c r="A4161">
        <v>9329</v>
      </c>
      <c r="B4161" t="s">
        <v>24734</v>
      </c>
      <c r="C4161">
        <v>29</v>
      </c>
      <c r="D4161" t="s">
        <v>24735</v>
      </c>
      <c r="E4161" t="s">
        <v>14</v>
      </c>
      <c r="F4161" t="s">
        <v>25</v>
      </c>
      <c r="G4161" t="s">
        <v>52</v>
      </c>
      <c r="H4161" t="s">
        <v>13</v>
      </c>
      <c r="I4161" t="s">
        <v>35</v>
      </c>
      <c r="J4161" t="s">
        <v>26769</v>
      </c>
      <c r="K4161" t="s">
        <v>19</v>
      </c>
    </row>
    <row r="4162" spans="1:11" x14ac:dyDescent="0.35">
      <c r="A4162">
        <v>9330</v>
      </c>
      <c r="B4162" t="s">
        <v>24736</v>
      </c>
      <c r="C4162">
        <v>27</v>
      </c>
      <c r="D4162" t="s">
        <v>24737</v>
      </c>
      <c r="E4162" t="s">
        <v>25</v>
      </c>
      <c r="F4162" t="s">
        <v>201</v>
      </c>
      <c r="G4162" t="s">
        <v>120</v>
      </c>
      <c r="H4162" t="s">
        <v>57</v>
      </c>
      <c r="I4162" t="s">
        <v>170</v>
      </c>
      <c r="J4162" t="s">
        <v>26770</v>
      </c>
      <c r="K4162" t="s">
        <v>28</v>
      </c>
    </row>
    <row r="4163" spans="1:11" x14ac:dyDescent="0.35">
      <c r="A4163">
        <v>9332</v>
      </c>
      <c r="B4163" t="s">
        <v>24740</v>
      </c>
      <c r="C4163">
        <v>27</v>
      </c>
      <c r="D4163" t="s">
        <v>24741</v>
      </c>
      <c r="E4163" t="s">
        <v>34</v>
      </c>
      <c r="F4163" t="s">
        <v>16</v>
      </c>
      <c r="G4163" t="s">
        <v>33</v>
      </c>
      <c r="H4163" t="s">
        <v>34</v>
      </c>
      <c r="I4163" t="s">
        <v>17</v>
      </c>
      <c r="J4163" t="s">
        <v>26771</v>
      </c>
      <c r="K4163" t="s">
        <v>37</v>
      </c>
    </row>
    <row r="4164" spans="1:11" x14ac:dyDescent="0.35">
      <c r="A4164">
        <v>9334</v>
      </c>
      <c r="B4164" t="s">
        <v>24744</v>
      </c>
      <c r="C4164">
        <v>26</v>
      </c>
      <c r="D4164" t="s">
        <v>24745</v>
      </c>
      <c r="E4164" t="s">
        <v>133</v>
      </c>
      <c r="F4164" t="s">
        <v>25</v>
      </c>
      <c r="G4164" t="s">
        <v>47</v>
      </c>
      <c r="H4164" t="s">
        <v>31</v>
      </c>
      <c r="I4164" t="s">
        <v>88</v>
      </c>
      <c r="J4164" t="s">
        <v>26772</v>
      </c>
      <c r="K4164" t="s">
        <v>19</v>
      </c>
    </row>
    <row r="4165" spans="1:11" x14ac:dyDescent="0.35">
      <c r="A4165">
        <v>9335</v>
      </c>
      <c r="B4165" t="s">
        <v>24746</v>
      </c>
      <c r="C4165">
        <v>29</v>
      </c>
      <c r="D4165" t="s">
        <v>24747</v>
      </c>
      <c r="E4165" t="s">
        <v>34</v>
      </c>
      <c r="F4165" t="s">
        <v>16</v>
      </c>
      <c r="G4165" t="s">
        <v>52</v>
      </c>
      <c r="H4165" t="s">
        <v>13</v>
      </c>
      <c r="I4165" t="s">
        <v>63</v>
      </c>
      <c r="J4165" t="s">
        <v>26773</v>
      </c>
      <c r="K4165" t="s">
        <v>28</v>
      </c>
    </row>
    <row r="4166" spans="1:11" x14ac:dyDescent="0.35">
      <c r="A4166">
        <v>9336</v>
      </c>
      <c r="B4166" t="s">
        <v>24748</v>
      </c>
      <c r="C4166">
        <v>26</v>
      </c>
      <c r="D4166" t="s">
        <v>24749</v>
      </c>
      <c r="E4166" t="s">
        <v>31</v>
      </c>
      <c r="F4166" t="s">
        <v>57</v>
      </c>
      <c r="G4166" t="s">
        <v>24</v>
      </c>
      <c r="H4166" t="s">
        <v>25</v>
      </c>
      <c r="I4166" t="s">
        <v>88</v>
      </c>
      <c r="J4166" t="s">
        <v>26774</v>
      </c>
      <c r="K4166" t="s">
        <v>44</v>
      </c>
    </row>
    <row r="4167" spans="1:11" x14ac:dyDescent="0.35">
      <c r="A4167">
        <v>9337</v>
      </c>
      <c r="B4167" t="s">
        <v>24750</v>
      </c>
      <c r="C4167">
        <v>30</v>
      </c>
      <c r="D4167" t="s">
        <v>24751</v>
      </c>
      <c r="E4167" t="s">
        <v>14</v>
      </c>
      <c r="F4167" t="s">
        <v>169</v>
      </c>
      <c r="G4167" t="s">
        <v>62</v>
      </c>
      <c r="H4167" t="s">
        <v>23</v>
      </c>
      <c r="I4167" t="s">
        <v>116</v>
      </c>
      <c r="J4167">
        <v>1197952353</v>
      </c>
      <c r="K4167" t="s">
        <v>28</v>
      </c>
    </row>
    <row r="4168" spans="1:11" x14ac:dyDescent="0.35">
      <c r="A4168">
        <v>9338</v>
      </c>
      <c r="B4168" t="s">
        <v>24752</v>
      </c>
      <c r="C4168">
        <v>29</v>
      </c>
      <c r="D4168" t="s">
        <v>24753</v>
      </c>
      <c r="E4168" t="s">
        <v>14</v>
      </c>
      <c r="F4168" t="s">
        <v>22</v>
      </c>
      <c r="G4168" t="s">
        <v>62</v>
      </c>
      <c r="H4168" t="s">
        <v>23</v>
      </c>
      <c r="I4168" t="s">
        <v>102</v>
      </c>
      <c r="J4168" t="s">
        <v>26775</v>
      </c>
      <c r="K4168" t="s">
        <v>44</v>
      </c>
    </row>
    <row r="4169" spans="1:11" x14ac:dyDescent="0.35">
      <c r="A4169">
        <v>9339</v>
      </c>
      <c r="B4169" t="s">
        <v>24754</v>
      </c>
      <c r="C4169">
        <v>28</v>
      </c>
      <c r="D4169" t="s">
        <v>24755</v>
      </c>
      <c r="E4169" t="s">
        <v>177</v>
      </c>
      <c r="F4169" t="s">
        <v>67</v>
      </c>
      <c r="G4169" t="s">
        <v>120</v>
      </c>
      <c r="H4169" t="s">
        <v>57</v>
      </c>
      <c r="I4169" t="s">
        <v>88</v>
      </c>
      <c r="J4169">
        <f>1-97-179-5924</f>
        <v>-6199</v>
      </c>
      <c r="K4169" t="s">
        <v>19</v>
      </c>
    </row>
    <row r="4170" spans="1:11" x14ac:dyDescent="0.35">
      <c r="A4170">
        <v>9346</v>
      </c>
      <c r="B4170" t="s">
        <v>24768</v>
      </c>
      <c r="C4170">
        <v>27</v>
      </c>
      <c r="D4170" t="s">
        <v>24769</v>
      </c>
      <c r="E4170" t="s">
        <v>32</v>
      </c>
      <c r="F4170" t="s">
        <v>42</v>
      </c>
      <c r="G4170" t="s">
        <v>41</v>
      </c>
      <c r="H4170" t="s">
        <v>42</v>
      </c>
      <c r="I4170" t="s">
        <v>116</v>
      </c>
      <c r="J4170" t="s">
        <v>26776</v>
      </c>
      <c r="K4170" t="s">
        <v>28</v>
      </c>
    </row>
    <row r="4171" spans="1:11" x14ac:dyDescent="0.35">
      <c r="A4171">
        <v>9347</v>
      </c>
      <c r="B4171" t="s">
        <v>24770</v>
      </c>
      <c r="C4171">
        <v>26</v>
      </c>
      <c r="D4171" t="s">
        <v>24771</v>
      </c>
      <c r="E4171" t="s">
        <v>23</v>
      </c>
      <c r="F4171" t="s">
        <v>177</v>
      </c>
      <c r="G4171" t="s">
        <v>87</v>
      </c>
      <c r="H4171" t="s">
        <v>79</v>
      </c>
      <c r="I4171" t="s">
        <v>153</v>
      </c>
      <c r="J4171" t="s">
        <v>26777</v>
      </c>
      <c r="K4171" t="s">
        <v>37</v>
      </c>
    </row>
    <row r="4172" spans="1:11" x14ac:dyDescent="0.35">
      <c r="A4172">
        <v>9348</v>
      </c>
      <c r="B4172" t="s">
        <v>24772</v>
      </c>
      <c r="C4172">
        <v>27</v>
      </c>
      <c r="D4172" t="s">
        <v>24773</v>
      </c>
      <c r="E4172" t="s">
        <v>79</v>
      </c>
      <c r="F4172" t="s">
        <v>34</v>
      </c>
      <c r="G4172" t="s">
        <v>15</v>
      </c>
      <c r="H4172" t="s">
        <v>16</v>
      </c>
      <c r="I4172" t="s">
        <v>17</v>
      </c>
      <c r="J4172" t="s">
        <v>26778</v>
      </c>
      <c r="K4172" t="s">
        <v>44</v>
      </c>
    </row>
    <row r="4173" spans="1:11" x14ac:dyDescent="0.35">
      <c r="A4173">
        <v>9351</v>
      </c>
      <c r="B4173" t="s">
        <v>24778</v>
      </c>
      <c r="C4173">
        <v>26</v>
      </c>
      <c r="D4173" t="s">
        <v>24779</v>
      </c>
      <c r="E4173" t="s">
        <v>149</v>
      </c>
      <c r="F4173" t="s">
        <v>42</v>
      </c>
      <c r="G4173" t="s">
        <v>87</v>
      </c>
      <c r="H4173" t="s">
        <v>79</v>
      </c>
      <c r="I4173" t="s">
        <v>58</v>
      </c>
      <c r="J4173">
        <v>1683904237</v>
      </c>
      <c r="K4173" t="s">
        <v>19</v>
      </c>
    </row>
    <row r="4174" spans="1:11" x14ac:dyDescent="0.35">
      <c r="A4174">
        <v>9352</v>
      </c>
      <c r="B4174" t="s">
        <v>2183</v>
      </c>
      <c r="C4174">
        <v>30</v>
      </c>
      <c r="D4174" t="s">
        <v>24780</v>
      </c>
      <c r="E4174" t="s">
        <v>25</v>
      </c>
      <c r="F4174" t="s">
        <v>201</v>
      </c>
      <c r="G4174" t="s">
        <v>80</v>
      </c>
      <c r="H4174" t="s">
        <v>32</v>
      </c>
      <c r="I4174" t="s">
        <v>26</v>
      </c>
      <c r="J4174" t="s">
        <v>26779</v>
      </c>
      <c r="K4174" t="s">
        <v>76</v>
      </c>
    </row>
    <row r="4175" spans="1:11" x14ac:dyDescent="0.35">
      <c r="A4175">
        <v>9354</v>
      </c>
      <c r="B4175" t="s">
        <v>24783</v>
      </c>
      <c r="C4175">
        <v>26</v>
      </c>
      <c r="D4175" t="s">
        <v>24784</v>
      </c>
      <c r="E4175" t="s">
        <v>14</v>
      </c>
      <c r="F4175" t="s">
        <v>177</v>
      </c>
      <c r="G4175" t="s">
        <v>120</v>
      </c>
      <c r="H4175" t="s">
        <v>57</v>
      </c>
      <c r="I4175" t="s">
        <v>63</v>
      </c>
      <c r="J4175" t="s">
        <v>26780</v>
      </c>
      <c r="K4175" t="s">
        <v>28</v>
      </c>
    </row>
    <row r="4176" spans="1:11" x14ac:dyDescent="0.35">
      <c r="A4176">
        <v>9356</v>
      </c>
      <c r="B4176" t="s">
        <v>24787</v>
      </c>
      <c r="C4176">
        <v>28</v>
      </c>
      <c r="D4176" t="s">
        <v>24788</v>
      </c>
      <c r="E4176" t="s">
        <v>25</v>
      </c>
      <c r="F4176" t="s">
        <v>201</v>
      </c>
      <c r="G4176" t="s">
        <v>47</v>
      </c>
      <c r="H4176" t="s">
        <v>31</v>
      </c>
      <c r="I4176" t="s">
        <v>48</v>
      </c>
      <c r="J4176" t="s">
        <v>26781</v>
      </c>
      <c r="K4176" t="s">
        <v>44</v>
      </c>
    </row>
    <row r="4177" spans="1:11" x14ac:dyDescent="0.35">
      <c r="A4177">
        <v>9357</v>
      </c>
      <c r="B4177" t="s">
        <v>24789</v>
      </c>
      <c r="C4177">
        <v>27</v>
      </c>
      <c r="D4177" t="s">
        <v>24790</v>
      </c>
      <c r="E4177" t="s">
        <v>79</v>
      </c>
      <c r="F4177" t="s">
        <v>16</v>
      </c>
      <c r="G4177" t="s">
        <v>15</v>
      </c>
      <c r="H4177" t="s">
        <v>16</v>
      </c>
      <c r="I4177" t="s">
        <v>170</v>
      </c>
      <c r="J4177" t="s">
        <v>26782</v>
      </c>
      <c r="K4177" t="s">
        <v>44</v>
      </c>
    </row>
    <row r="4178" spans="1:11" x14ac:dyDescent="0.35">
      <c r="A4178">
        <v>9359</v>
      </c>
      <c r="B4178" t="s">
        <v>24793</v>
      </c>
      <c r="C4178">
        <v>27</v>
      </c>
      <c r="D4178" t="s">
        <v>24794</v>
      </c>
      <c r="E4178" t="s">
        <v>23</v>
      </c>
      <c r="F4178" t="s">
        <v>201</v>
      </c>
      <c r="G4178" t="s">
        <v>47</v>
      </c>
      <c r="H4178" t="s">
        <v>31</v>
      </c>
      <c r="I4178" t="s">
        <v>26</v>
      </c>
      <c r="J4178" t="s">
        <v>26783</v>
      </c>
      <c r="K4178" t="s">
        <v>28</v>
      </c>
    </row>
    <row r="4179" spans="1:11" x14ac:dyDescent="0.35">
      <c r="A4179">
        <v>9362</v>
      </c>
      <c r="B4179" t="s">
        <v>24799</v>
      </c>
      <c r="C4179">
        <v>28</v>
      </c>
      <c r="D4179" t="s">
        <v>24800</v>
      </c>
      <c r="E4179" t="s">
        <v>22</v>
      </c>
      <c r="F4179" t="s">
        <v>79</v>
      </c>
      <c r="G4179" t="s">
        <v>62</v>
      </c>
      <c r="H4179" t="s">
        <v>23</v>
      </c>
      <c r="I4179" t="s">
        <v>63</v>
      </c>
      <c r="J4179" t="s">
        <v>26784</v>
      </c>
      <c r="K4179" t="s">
        <v>37</v>
      </c>
    </row>
    <row r="4180" spans="1:11" x14ac:dyDescent="0.35">
      <c r="A4180">
        <v>9364</v>
      </c>
      <c r="B4180" t="s">
        <v>24803</v>
      </c>
      <c r="C4180">
        <v>30</v>
      </c>
      <c r="D4180" t="s">
        <v>24804</v>
      </c>
      <c r="E4180" t="s">
        <v>16</v>
      </c>
      <c r="F4180" t="s">
        <v>149</v>
      </c>
      <c r="G4180" t="s">
        <v>47</v>
      </c>
      <c r="H4180" t="s">
        <v>31</v>
      </c>
      <c r="I4180" t="s">
        <v>68</v>
      </c>
      <c r="J4180" t="s">
        <v>26785</v>
      </c>
      <c r="K4180" t="s">
        <v>44</v>
      </c>
    </row>
    <row r="4181" spans="1:11" x14ac:dyDescent="0.35">
      <c r="A4181">
        <v>9367</v>
      </c>
      <c r="B4181" t="s">
        <v>24809</v>
      </c>
      <c r="C4181">
        <v>30</v>
      </c>
      <c r="D4181" t="s">
        <v>24810</v>
      </c>
      <c r="E4181" t="s">
        <v>201</v>
      </c>
      <c r="F4181" t="s">
        <v>177</v>
      </c>
      <c r="G4181" t="s">
        <v>52</v>
      </c>
      <c r="H4181" t="s">
        <v>13</v>
      </c>
      <c r="I4181" t="s">
        <v>88</v>
      </c>
      <c r="J4181" t="s">
        <v>26786</v>
      </c>
      <c r="K4181" t="s">
        <v>37</v>
      </c>
    </row>
    <row r="4182" spans="1:11" x14ac:dyDescent="0.35">
      <c r="A4182">
        <v>9369</v>
      </c>
      <c r="B4182" t="s">
        <v>24813</v>
      </c>
      <c r="C4182">
        <v>29</v>
      </c>
      <c r="D4182" t="s">
        <v>24814</v>
      </c>
      <c r="E4182" t="s">
        <v>40</v>
      </c>
      <c r="F4182" t="s">
        <v>201</v>
      </c>
      <c r="G4182" t="s">
        <v>120</v>
      </c>
      <c r="H4182" t="s">
        <v>57</v>
      </c>
      <c r="I4182" t="s">
        <v>58</v>
      </c>
      <c r="J4182" t="s">
        <v>26787</v>
      </c>
      <c r="K4182" t="s">
        <v>37</v>
      </c>
    </row>
    <row r="4183" spans="1:11" x14ac:dyDescent="0.35">
      <c r="A4183">
        <v>9371</v>
      </c>
      <c r="B4183" t="s">
        <v>24817</v>
      </c>
      <c r="C4183">
        <v>27</v>
      </c>
      <c r="D4183" t="s">
        <v>24818</v>
      </c>
      <c r="E4183" t="s">
        <v>101</v>
      </c>
      <c r="F4183" t="s">
        <v>34</v>
      </c>
      <c r="G4183" t="s">
        <v>24</v>
      </c>
      <c r="H4183" t="s">
        <v>25</v>
      </c>
      <c r="I4183" t="s">
        <v>17</v>
      </c>
      <c r="J4183">
        <v>3681193092</v>
      </c>
      <c r="K4183" t="s">
        <v>37</v>
      </c>
    </row>
    <row r="4184" spans="1:11" x14ac:dyDescent="0.35">
      <c r="A4184">
        <v>9373</v>
      </c>
      <c r="B4184" t="s">
        <v>24821</v>
      </c>
      <c r="C4184">
        <v>28</v>
      </c>
      <c r="D4184" t="s">
        <v>24822</v>
      </c>
      <c r="E4184" t="s">
        <v>13</v>
      </c>
      <c r="F4184" t="s">
        <v>14</v>
      </c>
      <c r="G4184" t="s">
        <v>24</v>
      </c>
      <c r="H4184" t="s">
        <v>25</v>
      </c>
      <c r="I4184" t="s">
        <v>68</v>
      </c>
      <c r="J4184" t="s">
        <v>26788</v>
      </c>
      <c r="K4184" t="s">
        <v>19</v>
      </c>
    </row>
    <row r="4185" spans="1:11" x14ac:dyDescent="0.35">
      <c r="A4185">
        <v>9374</v>
      </c>
      <c r="B4185" t="s">
        <v>24823</v>
      </c>
      <c r="C4185">
        <v>26</v>
      </c>
      <c r="D4185" t="s">
        <v>24824</v>
      </c>
      <c r="E4185" t="s">
        <v>40</v>
      </c>
      <c r="F4185" t="s">
        <v>22</v>
      </c>
      <c r="G4185" t="s">
        <v>47</v>
      </c>
      <c r="H4185" t="s">
        <v>31</v>
      </c>
      <c r="I4185" t="s">
        <v>63</v>
      </c>
      <c r="J4185">
        <f>1-532-845-8761</f>
        <v>-10137</v>
      </c>
      <c r="K4185" t="s">
        <v>19</v>
      </c>
    </row>
    <row r="4186" spans="1:11" x14ac:dyDescent="0.35">
      <c r="A4186">
        <v>9379</v>
      </c>
      <c r="B4186" t="s">
        <v>24833</v>
      </c>
      <c r="C4186">
        <v>26</v>
      </c>
      <c r="D4186" t="s">
        <v>24834</v>
      </c>
      <c r="E4186" t="s">
        <v>23</v>
      </c>
      <c r="F4186" t="s">
        <v>201</v>
      </c>
      <c r="G4186" t="s">
        <v>80</v>
      </c>
      <c r="H4186" t="s">
        <v>32</v>
      </c>
      <c r="I4186" t="s">
        <v>91</v>
      </c>
      <c r="J4186" t="s">
        <v>26789</v>
      </c>
      <c r="K4186" t="s">
        <v>44</v>
      </c>
    </row>
    <row r="4187" spans="1:11" x14ac:dyDescent="0.35">
      <c r="A4187">
        <v>9380</v>
      </c>
      <c r="B4187" t="s">
        <v>24835</v>
      </c>
      <c r="C4187">
        <v>28</v>
      </c>
      <c r="D4187" t="s">
        <v>24836</v>
      </c>
      <c r="E4187" t="s">
        <v>22</v>
      </c>
      <c r="F4187" t="s">
        <v>177</v>
      </c>
      <c r="G4187" t="s">
        <v>24</v>
      </c>
      <c r="H4187" t="s">
        <v>25</v>
      </c>
      <c r="I4187" t="s">
        <v>91</v>
      </c>
      <c r="J4187" t="s">
        <v>26790</v>
      </c>
      <c r="K4187" t="s">
        <v>37</v>
      </c>
    </row>
    <row r="4188" spans="1:11" x14ac:dyDescent="0.35">
      <c r="A4188">
        <v>9381</v>
      </c>
      <c r="B4188" t="s">
        <v>24837</v>
      </c>
      <c r="C4188">
        <v>26</v>
      </c>
      <c r="D4188" t="s">
        <v>24838</v>
      </c>
      <c r="E4188" t="s">
        <v>14</v>
      </c>
      <c r="F4188" t="s">
        <v>149</v>
      </c>
      <c r="G4188" t="s">
        <v>80</v>
      </c>
      <c r="H4188" t="s">
        <v>32</v>
      </c>
      <c r="I4188" t="s">
        <v>146</v>
      </c>
      <c r="J4188" t="s">
        <v>26791</v>
      </c>
      <c r="K4188" t="s">
        <v>44</v>
      </c>
    </row>
    <row r="4189" spans="1:11" x14ac:dyDescent="0.35">
      <c r="A4189">
        <v>9382</v>
      </c>
      <c r="B4189" t="s">
        <v>24839</v>
      </c>
      <c r="C4189">
        <v>27</v>
      </c>
      <c r="D4189" t="s">
        <v>24840</v>
      </c>
      <c r="E4189" t="s">
        <v>16</v>
      </c>
      <c r="F4189" t="s">
        <v>32</v>
      </c>
      <c r="G4189" t="s">
        <v>24</v>
      </c>
      <c r="H4189" t="s">
        <v>25</v>
      </c>
      <c r="I4189" t="s">
        <v>153</v>
      </c>
      <c r="J4189" t="s">
        <v>26792</v>
      </c>
      <c r="K4189" t="s">
        <v>19</v>
      </c>
    </row>
    <row r="4190" spans="1:11" x14ac:dyDescent="0.35">
      <c r="A4190">
        <v>9384</v>
      </c>
      <c r="B4190" t="s">
        <v>24843</v>
      </c>
      <c r="C4190">
        <v>27</v>
      </c>
      <c r="D4190" t="s">
        <v>24844</v>
      </c>
      <c r="E4190" t="s">
        <v>101</v>
      </c>
      <c r="F4190" t="s">
        <v>14</v>
      </c>
      <c r="G4190" t="s">
        <v>62</v>
      </c>
      <c r="H4190" t="s">
        <v>23</v>
      </c>
      <c r="I4190" t="s">
        <v>17</v>
      </c>
      <c r="J4190" t="s">
        <v>26793</v>
      </c>
      <c r="K4190" t="s">
        <v>37</v>
      </c>
    </row>
    <row r="4191" spans="1:11" x14ac:dyDescent="0.35">
      <c r="A4191">
        <v>9388</v>
      </c>
      <c r="B4191" t="s">
        <v>24851</v>
      </c>
      <c r="C4191">
        <v>26</v>
      </c>
      <c r="D4191" t="s">
        <v>24852</v>
      </c>
      <c r="E4191" t="s">
        <v>67</v>
      </c>
      <c r="F4191" t="s">
        <v>40</v>
      </c>
      <c r="G4191" t="s">
        <v>87</v>
      </c>
      <c r="H4191" t="s">
        <v>79</v>
      </c>
      <c r="I4191" t="s">
        <v>48</v>
      </c>
      <c r="J4191" t="s">
        <v>26794</v>
      </c>
      <c r="K4191" t="s">
        <v>28</v>
      </c>
    </row>
    <row r="4192" spans="1:11" x14ac:dyDescent="0.35">
      <c r="A4192">
        <v>9391</v>
      </c>
      <c r="B4192" t="s">
        <v>24857</v>
      </c>
      <c r="C4192">
        <v>27</v>
      </c>
      <c r="D4192" t="s">
        <v>24858</v>
      </c>
      <c r="E4192" t="s">
        <v>14</v>
      </c>
      <c r="F4192" t="s">
        <v>32</v>
      </c>
      <c r="G4192" t="s">
        <v>87</v>
      </c>
      <c r="H4192" t="s">
        <v>79</v>
      </c>
      <c r="I4192" t="s">
        <v>17</v>
      </c>
      <c r="J4192">
        <f>1-587-567-1630</f>
        <v>-2783</v>
      </c>
      <c r="K4192" t="s">
        <v>28</v>
      </c>
    </row>
    <row r="4193" spans="1:11" x14ac:dyDescent="0.35">
      <c r="A4193">
        <v>9393</v>
      </c>
      <c r="B4193" t="s">
        <v>24861</v>
      </c>
      <c r="C4193">
        <v>27</v>
      </c>
      <c r="D4193" t="s">
        <v>24862</v>
      </c>
      <c r="E4193" t="s">
        <v>23</v>
      </c>
      <c r="F4193" t="s">
        <v>14</v>
      </c>
      <c r="G4193" t="s">
        <v>80</v>
      </c>
      <c r="H4193" t="s">
        <v>32</v>
      </c>
      <c r="I4193" t="s">
        <v>35</v>
      </c>
      <c r="J4193">
        <v>4399378472</v>
      </c>
      <c r="K4193" t="s">
        <v>76</v>
      </c>
    </row>
    <row r="4194" spans="1:11" x14ac:dyDescent="0.35">
      <c r="A4194">
        <v>9395</v>
      </c>
      <c r="B4194" t="s">
        <v>24865</v>
      </c>
      <c r="C4194">
        <v>26</v>
      </c>
      <c r="D4194" t="s">
        <v>24866</v>
      </c>
      <c r="E4194" t="s">
        <v>57</v>
      </c>
      <c r="F4194" t="s">
        <v>23</v>
      </c>
      <c r="G4194" t="s">
        <v>120</v>
      </c>
      <c r="H4194" t="s">
        <v>57</v>
      </c>
      <c r="I4194" t="s">
        <v>88</v>
      </c>
      <c r="J4194">
        <v>7241678625</v>
      </c>
      <c r="K4194" t="s">
        <v>44</v>
      </c>
    </row>
    <row r="4195" spans="1:11" x14ac:dyDescent="0.35">
      <c r="A4195">
        <v>9396</v>
      </c>
      <c r="B4195" t="s">
        <v>24867</v>
      </c>
      <c r="C4195">
        <v>29</v>
      </c>
      <c r="D4195" t="s">
        <v>24868</v>
      </c>
      <c r="E4195" t="s">
        <v>34</v>
      </c>
      <c r="F4195" t="s">
        <v>79</v>
      </c>
      <c r="G4195" t="s">
        <v>47</v>
      </c>
      <c r="H4195" t="s">
        <v>31</v>
      </c>
      <c r="I4195" t="s">
        <v>102</v>
      </c>
      <c r="J4195" t="s">
        <v>26795</v>
      </c>
      <c r="K4195" t="s">
        <v>28</v>
      </c>
    </row>
    <row r="4196" spans="1:11" x14ac:dyDescent="0.35">
      <c r="A4196">
        <v>9400</v>
      </c>
      <c r="B4196" t="s">
        <v>24873</v>
      </c>
      <c r="C4196">
        <v>26</v>
      </c>
      <c r="D4196" t="s">
        <v>24874</v>
      </c>
      <c r="E4196" t="s">
        <v>177</v>
      </c>
      <c r="F4196" t="s">
        <v>169</v>
      </c>
      <c r="G4196" t="s">
        <v>62</v>
      </c>
      <c r="H4196" t="s">
        <v>23</v>
      </c>
      <c r="I4196" t="s">
        <v>91</v>
      </c>
      <c r="J4196" t="s">
        <v>26796</v>
      </c>
      <c r="K4196" t="s">
        <v>28</v>
      </c>
    </row>
    <row r="4197" spans="1:11" x14ac:dyDescent="0.35">
      <c r="A4197">
        <v>9402</v>
      </c>
      <c r="B4197" t="s">
        <v>24877</v>
      </c>
      <c r="C4197">
        <v>26</v>
      </c>
      <c r="D4197" t="s">
        <v>24878</v>
      </c>
      <c r="E4197" t="s">
        <v>133</v>
      </c>
      <c r="F4197" t="s">
        <v>101</v>
      </c>
      <c r="G4197" t="s">
        <v>15</v>
      </c>
      <c r="H4197" t="s">
        <v>16</v>
      </c>
      <c r="I4197" t="s">
        <v>91</v>
      </c>
      <c r="J4197" t="s">
        <v>26797</v>
      </c>
      <c r="K4197" t="s">
        <v>76</v>
      </c>
    </row>
    <row r="4198" spans="1:11" x14ac:dyDescent="0.35">
      <c r="A4198">
        <v>9405</v>
      </c>
      <c r="B4198" t="s">
        <v>24883</v>
      </c>
      <c r="C4198">
        <v>29</v>
      </c>
      <c r="D4198" t="s">
        <v>24884</v>
      </c>
      <c r="E4198" t="s">
        <v>14</v>
      </c>
      <c r="F4198" t="s">
        <v>67</v>
      </c>
      <c r="G4198" t="s">
        <v>120</v>
      </c>
      <c r="H4198" t="s">
        <v>57</v>
      </c>
      <c r="I4198" t="s">
        <v>63</v>
      </c>
      <c r="J4198" t="s">
        <v>26798</v>
      </c>
      <c r="K4198" t="s">
        <v>19</v>
      </c>
    </row>
    <row r="4199" spans="1:11" x14ac:dyDescent="0.35">
      <c r="A4199">
        <v>9408</v>
      </c>
      <c r="B4199" t="s">
        <v>24888</v>
      </c>
      <c r="C4199">
        <v>26</v>
      </c>
      <c r="D4199" t="s">
        <v>24889</v>
      </c>
      <c r="E4199" t="s">
        <v>42</v>
      </c>
      <c r="F4199" t="s">
        <v>32</v>
      </c>
      <c r="G4199" t="s">
        <v>24</v>
      </c>
      <c r="H4199" t="s">
        <v>25</v>
      </c>
      <c r="I4199" t="s">
        <v>17</v>
      </c>
      <c r="J4199" t="s">
        <v>26799</v>
      </c>
      <c r="K4199" t="s">
        <v>28</v>
      </c>
    </row>
    <row r="4200" spans="1:11" x14ac:dyDescent="0.35">
      <c r="A4200">
        <v>9411</v>
      </c>
      <c r="B4200" t="s">
        <v>24894</v>
      </c>
      <c r="C4200">
        <v>27</v>
      </c>
      <c r="D4200" t="s">
        <v>24895</v>
      </c>
      <c r="E4200" t="s">
        <v>22</v>
      </c>
      <c r="F4200" t="s">
        <v>22</v>
      </c>
      <c r="G4200" t="s">
        <v>87</v>
      </c>
      <c r="H4200" t="s">
        <v>79</v>
      </c>
      <c r="I4200" t="s">
        <v>58</v>
      </c>
      <c r="J4200" t="s">
        <v>26800</v>
      </c>
      <c r="K4200" t="s">
        <v>44</v>
      </c>
    </row>
    <row r="4201" spans="1:11" x14ac:dyDescent="0.35">
      <c r="A4201">
        <v>9413</v>
      </c>
      <c r="B4201" t="s">
        <v>24897</v>
      </c>
      <c r="C4201">
        <v>30</v>
      </c>
      <c r="D4201" t="s">
        <v>24898</v>
      </c>
      <c r="E4201" t="s">
        <v>23</v>
      </c>
      <c r="F4201" t="s">
        <v>79</v>
      </c>
      <c r="G4201" t="s">
        <v>52</v>
      </c>
      <c r="H4201" t="s">
        <v>13</v>
      </c>
      <c r="I4201" t="s">
        <v>48</v>
      </c>
      <c r="J4201" t="s">
        <v>26801</v>
      </c>
      <c r="K4201" t="s">
        <v>19</v>
      </c>
    </row>
    <row r="4202" spans="1:11" x14ac:dyDescent="0.35">
      <c r="A4202">
        <v>9415</v>
      </c>
      <c r="B4202" t="s">
        <v>24901</v>
      </c>
      <c r="C4202">
        <v>26</v>
      </c>
      <c r="D4202" t="s">
        <v>24902</v>
      </c>
      <c r="E4202" t="s">
        <v>25</v>
      </c>
      <c r="F4202" t="s">
        <v>13</v>
      </c>
      <c r="G4202" t="s">
        <v>47</v>
      </c>
      <c r="H4202" t="s">
        <v>31</v>
      </c>
      <c r="I4202" t="s">
        <v>26</v>
      </c>
      <c r="J4202" t="s">
        <v>26802</v>
      </c>
      <c r="K4202" t="s">
        <v>76</v>
      </c>
    </row>
    <row r="4203" spans="1:11" x14ac:dyDescent="0.35">
      <c r="A4203">
        <v>9417</v>
      </c>
      <c r="B4203" t="s">
        <v>24905</v>
      </c>
      <c r="C4203">
        <v>30</v>
      </c>
      <c r="D4203" t="s">
        <v>24906</v>
      </c>
      <c r="E4203" t="s">
        <v>25</v>
      </c>
      <c r="F4203" t="s">
        <v>133</v>
      </c>
      <c r="G4203" t="s">
        <v>24</v>
      </c>
      <c r="H4203" t="s">
        <v>25</v>
      </c>
      <c r="I4203" t="s">
        <v>91</v>
      </c>
      <c r="J4203" t="s">
        <v>26803</v>
      </c>
      <c r="K4203" t="s">
        <v>76</v>
      </c>
    </row>
    <row r="4204" spans="1:11" x14ac:dyDescent="0.35">
      <c r="A4204">
        <v>9419</v>
      </c>
      <c r="B4204" t="s">
        <v>24909</v>
      </c>
      <c r="C4204">
        <v>26</v>
      </c>
      <c r="D4204" t="s">
        <v>24910</v>
      </c>
      <c r="E4204" t="s">
        <v>25</v>
      </c>
      <c r="F4204" t="s">
        <v>32</v>
      </c>
      <c r="G4204" t="s">
        <v>41</v>
      </c>
      <c r="H4204" t="s">
        <v>42</v>
      </c>
      <c r="I4204" t="s">
        <v>170</v>
      </c>
      <c r="J4204" t="s">
        <v>26804</v>
      </c>
      <c r="K4204" t="s">
        <v>19</v>
      </c>
    </row>
    <row r="4205" spans="1:11" x14ac:dyDescent="0.35">
      <c r="A4205">
        <v>9420</v>
      </c>
      <c r="B4205" t="s">
        <v>24911</v>
      </c>
      <c r="C4205">
        <v>30</v>
      </c>
      <c r="D4205" t="s">
        <v>24912</v>
      </c>
      <c r="E4205" t="s">
        <v>177</v>
      </c>
      <c r="F4205" t="s">
        <v>201</v>
      </c>
      <c r="G4205" t="s">
        <v>87</v>
      </c>
      <c r="H4205" t="s">
        <v>79</v>
      </c>
      <c r="I4205" t="s">
        <v>35</v>
      </c>
      <c r="J4205">
        <v>4625167689</v>
      </c>
      <c r="K4205" t="s">
        <v>19</v>
      </c>
    </row>
    <row r="4206" spans="1:11" x14ac:dyDescent="0.35">
      <c r="A4206">
        <v>9423</v>
      </c>
      <c r="B4206" t="s">
        <v>24917</v>
      </c>
      <c r="C4206">
        <v>29</v>
      </c>
      <c r="D4206" t="s">
        <v>24918</v>
      </c>
      <c r="E4206" t="s">
        <v>149</v>
      </c>
      <c r="F4206" t="s">
        <v>57</v>
      </c>
      <c r="G4206" t="s">
        <v>52</v>
      </c>
      <c r="H4206" t="s">
        <v>13</v>
      </c>
      <c r="I4206" t="s">
        <v>91</v>
      </c>
      <c r="J4206" t="s">
        <v>26805</v>
      </c>
      <c r="K4206" t="s">
        <v>28</v>
      </c>
    </row>
    <row r="4207" spans="1:11" x14ac:dyDescent="0.35">
      <c r="A4207">
        <v>9424</v>
      </c>
      <c r="B4207" t="s">
        <v>24919</v>
      </c>
      <c r="C4207">
        <v>28</v>
      </c>
      <c r="D4207" t="s">
        <v>24920</v>
      </c>
      <c r="E4207" t="s">
        <v>133</v>
      </c>
      <c r="F4207" t="s">
        <v>67</v>
      </c>
      <c r="G4207" t="s">
        <v>41</v>
      </c>
      <c r="H4207" t="s">
        <v>42</v>
      </c>
      <c r="I4207" t="s">
        <v>170</v>
      </c>
      <c r="J4207" t="s">
        <v>26806</v>
      </c>
      <c r="K4207" t="s">
        <v>28</v>
      </c>
    </row>
    <row r="4208" spans="1:11" x14ac:dyDescent="0.35">
      <c r="A4208">
        <v>9426</v>
      </c>
      <c r="B4208" t="s">
        <v>24923</v>
      </c>
      <c r="C4208">
        <v>26</v>
      </c>
      <c r="D4208" t="s">
        <v>24924</v>
      </c>
      <c r="E4208" t="s">
        <v>13</v>
      </c>
      <c r="F4208" t="s">
        <v>67</v>
      </c>
      <c r="G4208" t="s">
        <v>33</v>
      </c>
      <c r="H4208" t="s">
        <v>34</v>
      </c>
      <c r="I4208" t="s">
        <v>63</v>
      </c>
      <c r="J4208" t="s">
        <v>26807</v>
      </c>
      <c r="K4208" t="s">
        <v>28</v>
      </c>
    </row>
    <row r="4209" spans="1:11" x14ac:dyDescent="0.35">
      <c r="A4209">
        <v>9431</v>
      </c>
      <c r="B4209" t="s">
        <v>24933</v>
      </c>
      <c r="C4209">
        <v>27</v>
      </c>
      <c r="D4209" t="s">
        <v>24934</v>
      </c>
      <c r="E4209" t="s">
        <v>16</v>
      </c>
      <c r="F4209" t="s">
        <v>32</v>
      </c>
      <c r="G4209" t="s">
        <v>80</v>
      </c>
      <c r="H4209" t="s">
        <v>32</v>
      </c>
      <c r="I4209" t="s">
        <v>35</v>
      </c>
      <c r="J4209" t="s">
        <v>26808</v>
      </c>
      <c r="K4209" t="s">
        <v>44</v>
      </c>
    </row>
    <row r="4210" spans="1:11" x14ac:dyDescent="0.35">
      <c r="A4210">
        <v>9432</v>
      </c>
      <c r="B4210" t="s">
        <v>24935</v>
      </c>
      <c r="C4210">
        <v>28</v>
      </c>
      <c r="D4210" t="s">
        <v>24936</v>
      </c>
      <c r="E4210" t="s">
        <v>42</v>
      </c>
      <c r="F4210" t="s">
        <v>169</v>
      </c>
      <c r="G4210" t="s">
        <v>87</v>
      </c>
      <c r="H4210" t="s">
        <v>79</v>
      </c>
      <c r="I4210" t="s">
        <v>35</v>
      </c>
      <c r="J4210" t="s">
        <v>26809</v>
      </c>
      <c r="K4210" t="s">
        <v>76</v>
      </c>
    </row>
    <row r="4211" spans="1:11" x14ac:dyDescent="0.35">
      <c r="A4211">
        <v>9435</v>
      </c>
      <c r="B4211" t="s">
        <v>24941</v>
      </c>
      <c r="C4211">
        <v>29</v>
      </c>
      <c r="D4211" t="s">
        <v>24942</v>
      </c>
      <c r="E4211" t="s">
        <v>177</v>
      </c>
      <c r="F4211" t="s">
        <v>57</v>
      </c>
      <c r="G4211" t="s">
        <v>120</v>
      </c>
      <c r="H4211" t="s">
        <v>57</v>
      </c>
      <c r="I4211" t="s">
        <v>170</v>
      </c>
      <c r="J4211" t="s">
        <v>26810</v>
      </c>
      <c r="K4211" t="s">
        <v>28</v>
      </c>
    </row>
    <row r="4212" spans="1:11" x14ac:dyDescent="0.35">
      <c r="A4212">
        <v>9437</v>
      </c>
      <c r="B4212" t="s">
        <v>24945</v>
      </c>
      <c r="C4212">
        <v>27</v>
      </c>
      <c r="D4212" t="s">
        <v>24946</v>
      </c>
      <c r="E4212" t="s">
        <v>101</v>
      </c>
      <c r="F4212" t="s">
        <v>169</v>
      </c>
      <c r="G4212" t="s">
        <v>87</v>
      </c>
      <c r="H4212" t="s">
        <v>79</v>
      </c>
      <c r="I4212" t="s">
        <v>102</v>
      </c>
      <c r="J4212" t="s">
        <v>26811</v>
      </c>
      <c r="K4212" t="s">
        <v>28</v>
      </c>
    </row>
    <row r="4213" spans="1:11" x14ac:dyDescent="0.35">
      <c r="A4213">
        <v>9438</v>
      </c>
      <c r="B4213" t="s">
        <v>2953</v>
      </c>
      <c r="C4213">
        <v>30</v>
      </c>
      <c r="D4213" t="s">
        <v>24947</v>
      </c>
      <c r="E4213" t="s">
        <v>133</v>
      </c>
      <c r="F4213" t="s">
        <v>13</v>
      </c>
      <c r="G4213" t="s">
        <v>33</v>
      </c>
      <c r="H4213" t="s">
        <v>34</v>
      </c>
      <c r="I4213" t="s">
        <v>116</v>
      </c>
      <c r="J4213">
        <v>3696111041</v>
      </c>
      <c r="K4213" t="s">
        <v>37</v>
      </c>
    </row>
    <row r="4214" spans="1:11" x14ac:dyDescent="0.35">
      <c r="A4214">
        <v>9440</v>
      </c>
      <c r="B4214" t="s">
        <v>24950</v>
      </c>
      <c r="C4214">
        <v>28</v>
      </c>
      <c r="D4214" t="s">
        <v>24951</v>
      </c>
      <c r="E4214" t="s">
        <v>22</v>
      </c>
      <c r="F4214" t="s">
        <v>31</v>
      </c>
      <c r="G4214" t="s">
        <v>120</v>
      </c>
      <c r="H4214" t="s">
        <v>57</v>
      </c>
      <c r="I4214" t="s">
        <v>53</v>
      </c>
      <c r="J4214" t="s">
        <v>26812</v>
      </c>
      <c r="K4214" t="s">
        <v>76</v>
      </c>
    </row>
    <row r="4215" spans="1:11" x14ac:dyDescent="0.35">
      <c r="A4215">
        <v>9441</v>
      </c>
      <c r="B4215" t="s">
        <v>24952</v>
      </c>
      <c r="C4215">
        <v>27</v>
      </c>
      <c r="D4215" t="s">
        <v>24953</v>
      </c>
      <c r="E4215" t="s">
        <v>101</v>
      </c>
      <c r="F4215" t="s">
        <v>42</v>
      </c>
      <c r="G4215" t="s">
        <v>24</v>
      </c>
      <c r="H4215" t="s">
        <v>25</v>
      </c>
      <c r="I4215" t="s">
        <v>26</v>
      </c>
      <c r="J4215" t="s">
        <v>26813</v>
      </c>
      <c r="K4215" t="s">
        <v>76</v>
      </c>
    </row>
    <row r="4216" spans="1:11" x14ac:dyDescent="0.35">
      <c r="A4216">
        <v>9442</v>
      </c>
      <c r="B4216" t="s">
        <v>24954</v>
      </c>
      <c r="C4216">
        <v>29</v>
      </c>
      <c r="D4216" t="s">
        <v>24955</v>
      </c>
      <c r="E4216" t="s">
        <v>34</v>
      </c>
      <c r="F4216" t="s">
        <v>201</v>
      </c>
      <c r="G4216" t="s">
        <v>24</v>
      </c>
      <c r="H4216" t="s">
        <v>25</v>
      </c>
      <c r="I4216" t="s">
        <v>153</v>
      </c>
      <c r="J4216" t="s">
        <v>26814</v>
      </c>
      <c r="K4216" t="s">
        <v>19</v>
      </c>
    </row>
    <row r="4217" spans="1:11" x14ac:dyDescent="0.35">
      <c r="A4217">
        <v>9445</v>
      </c>
      <c r="B4217" t="s">
        <v>24960</v>
      </c>
      <c r="C4217">
        <v>29</v>
      </c>
      <c r="D4217" t="s">
        <v>24961</v>
      </c>
      <c r="E4217" t="s">
        <v>133</v>
      </c>
      <c r="F4217" t="s">
        <v>177</v>
      </c>
      <c r="G4217" t="s">
        <v>24</v>
      </c>
      <c r="H4217" t="s">
        <v>25</v>
      </c>
      <c r="I4217" t="s">
        <v>48</v>
      </c>
      <c r="J4217" t="s">
        <v>26815</v>
      </c>
      <c r="K4217" t="s">
        <v>44</v>
      </c>
    </row>
    <row r="4218" spans="1:11" x14ac:dyDescent="0.35">
      <c r="A4218">
        <v>9446</v>
      </c>
      <c r="B4218" t="s">
        <v>24962</v>
      </c>
      <c r="C4218">
        <v>28</v>
      </c>
      <c r="D4218" t="s">
        <v>24963</v>
      </c>
      <c r="E4218" t="s">
        <v>133</v>
      </c>
      <c r="F4218" t="s">
        <v>25</v>
      </c>
      <c r="G4218" t="s">
        <v>120</v>
      </c>
      <c r="H4218" t="s">
        <v>57</v>
      </c>
      <c r="I4218" t="s">
        <v>35</v>
      </c>
      <c r="J4218" t="s">
        <v>26816</v>
      </c>
      <c r="K4218" t="s">
        <v>19</v>
      </c>
    </row>
    <row r="4219" spans="1:11" x14ac:dyDescent="0.35">
      <c r="A4219">
        <v>9447</v>
      </c>
      <c r="B4219" t="s">
        <v>24964</v>
      </c>
      <c r="C4219">
        <v>28</v>
      </c>
      <c r="D4219" t="s">
        <v>24965</v>
      </c>
      <c r="E4219" t="s">
        <v>149</v>
      </c>
      <c r="F4219" t="s">
        <v>79</v>
      </c>
      <c r="G4219" t="s">
        <v>15</v>
      </c>
      <c r="H4219" t="s">
        <v>16</v>
      </c>
      <c r="I4219" t="s">
        <v>63</v>
      </c>
      <c r="J4219" t="s">
        <v>26817</v>
      </c>
      <c r="K4219" t="s">
        <v>76</v>
      </c>
    </row>
    <row r="4220" spans="1:11" x14ac:dyDescent="0.35">
      <c r="A4220">
        <v>9448</v>
      </c>
      <c r="B4220" t="s">
        <v>24966</v>
      </c>
      <c r="C4220">
        <v>29</v>
      </c>
      <c r="D4220" t="s">
        <v>24967</v>
      </c>
      <c r="E4220" t="s">
        <v>25</v>
      </c>
      <c r="F4220" t="s">
        <v>67</v>
      </c>
      <c r="G4220" t="s">
        <v>87</v>
      </c>
      <c r="H4220" t="s">
        <v>79</v>
      </c>
      <c r="I4220" t="s">
        <v>170</v>
      </c>
      <c r="J4220" t="s">
        <v>26818</v>
      </c>
      <c r="K4220" t="s">
        <v>28</v>
      </c>
    </row>
    <row r="4221" spans="1:11" x14ac:dyDescent="0.35">
      <c r="A4221">
        <v>9452</v>
      </c>
      <c r="B4221" t="s">
        <v>24973</v>
      </c>
      <c r="C4221">
        <v>26</v>
      </c>
      <c r="D4221" t="s">
        <v>24974</v>
      </c>
      <c r="E4221" t="s">
        <v>101</v>
      </c>
      <c r="F4221" t="s">
        <v>201</v>
      </c>
      <c r="G4221" t="s">
        <v>80</v>
      </c>
      <c r="H4221" t="s">
        <v>32</v>
      </c>
      <c r="I4221" t="s">
        <v>26</v>
      </c>
      <c r="J4221" t="s">
        <v>26819</v>
      </c>
      <c r="K4221" t="s">
        <v>37</v>
      </c>
    </row>
    <row r="4222" spans="1:11" x14ac:dyDescent="0.35">
      <c r="A4222">
        <v>9455</v>
      </c>
      <c r="B4222" t="s">
        <v>24979</v>
      </c>
      <c r="C4222">
        <v>29</v>
      </c>
      <c r="D4222" t="s">
        <v>24980</v>
      </c>
      <c r="E4222" t="s">
        <v>23</v>
      </c>
      <c r="F4222" t="s">
        <v>133</v>
      </c>
      <c r="G4222" t="s">
        <v>87</v>
      </c>
      <c r="H4222" t="s">
        <v>79</v>
      </c>
      <c r="I4222" t="s">
        <v>35</v>
      </c>
      <c r="J4222">
        <v>2797261598</v>
      </c>
      <c r="K4222" t="s">
        <v>76</v>
      </c>
    </row>
    <row r="4223" spans="1:11" x14ac:dyDescent="0.35">
      <c r="A4223">
        <v>9459</v>
      </c>
      <c r="B4223" t="s">
        <v>24987</v>
      </c>
      <c r="C4223">
        <v>27</v>
      </c>
      <c r="D4223" t="s">
        <v>24988</v>
      </c>
      <c r="E4223" t="s">
        <v>13</v>
      </c>
      <c r="F4223" t="s">
        <v>42</v>
      </c>
      <c r="G4223" t="s">
        <v>52</v>
      </c>
      <c r="H4223" t="s">
        <v>13</v>
      </c>
      <c r="I4223" t="s">
        <v>26</v>
      </c>
      <c r="J4223" t="s">
        <v>26820</v>
      </c>
      <c r="K4223" t="s">
        <v>28</v>
      </c>
    </row>
    <row r="4224" spans="1:11" x14ac:dyDescent="0.35">
      <c r="A4224">
        <v>9461</v>
      </c>
      <c r="B4224" t="s">
        <v>24991</v>
      </c>
      <c r="C4224">
        <v>30</v>
      </c>
      <c r="D4224" t="s">
        <v>24992</v>
      </c>
      <c r="E4224" t="s">
        <v>14</v>
      </c>
      <c r="F4224" t="s">
        <v>67</v>
      </c>
      <c r="G4224" t="s">
        <v>41</v>
      </c>
      <c r="H4224" t="s">
        <v>42</v>
      </c>
      <c r="I4224" t="s">
        <v>53</v>
      </c>
      <c r="J4224" t="s">
        <v>26821</v>
      </c>
      <c r="K4224" t="s">
        <v>28</v>
      </c>
    </row>
    <row r="4225" spans="1:11" x14ac:dyDescent="0.35">
      <c r="A4225">
        <v>9464</v>
      </c>
      <c r="B4225" t="s">
        <v>24997</v>
      </c>
      <c r="C4225">
        <v>26</v>
      </c>
      <c r="D4225" t="s">
        <v>24998</v>
      </c>
      <c r="E4225" t="s">
        <v>34</v>
      </c>
      <c r="F4225" t="s">
        <v>32</v>
      </c>
      <c r="G4225" t="s">
        <v>33</v>
      </c>
      <c r="H4225" t="s">
        <v>34</v>
      </c>
      <c r="I4225" t="s">
        <v>63</v>
      </c>
      <c r="J4225" t="s">
        <v>26822</v>
      </c>
      <c r="K4225" t="s">
        <v>37</v>
      </c>
    </row>
    <row r="4226" spans="1:11" x14ac:dyDescent="0.35">
      <c r="A4226">
        <v>9466</v>
      </c>
      <c r="B4226" t="s">
        <v>25001</v>
      </c>
      <c r="C4226">
        <v>28</v>
      </c>
      <c r="D4226" t="s">
        <v>25002</v>
      </c>
      <c r="E4226" t="s">
        <v>133</v>
      </c>
      <c r="F4226" t="s">
        <v>40</v>
      </c>
      <c r="G4226" t="s">
        <v>62</v>
      </c>
      <c r="H4226" t="s">
        <v>23</v>
      </c>
      <c r="I4226" t="s">
        <v>146</v>
      </c>
      <c r="J4226">
        <v>8825164501</v>
      </c>
      <c r="K4226" t="s">
        <v>37</v>
      </c>
    </row>
    <row r="4227" spans="1:11" x14ac:dyDescent="0.35">
      <c r="A4227">
        <v>9468</v>
      </c>
      <c r="B4227" t="s">
        <v>25005</v>
      </c>
      <c r="C4227">
        <v>28</v>
      </c>
      <c r="D4227" t="s">
        <v>25006</v>
      </c>
      <c r="E4227" t="s">
        <v>133</v>
      </c>
      <c r="F4227" t="s">
        <v>67</v>
      </c>
      <c r="G4227" t="s">
        <v>87</v>
      </c>
      <c r="H4227" t="s">
        <v>79</v>
      </c>
      <c r="I4227" t="s">
        <v>153</v>
      </c>
      <c r="J4227" t="s">
        <v>26823</v>
      </c>
      <c r="K4227" t="s">
        <v>28</v>
      </c>
    </row>
    <row r="4228" spans="1:11" x14ac:dyDescent="0.35">
      <c r="A4228">
        <v>9470</v>
      </c>
      <c r="B4228" t="s">
        <v>25009</v>
      </c>
      <c r="C4228">
        <v>26</v>
      </c>
      <c r="D4228" t="s">
        <v>25010</v>
      </c>
      <c r="E4228" t="s">
        <v>25</v>
      </c>
      <c r="F4228" t="s">
        <v>67</v>
      </c>
      <c r="G4228" t="s">
        <v>80</v>
      </c>
      <c r="H4228" t="s">
        <v>32</v>
      </c>
      <c r="I4228" t="s">
        <v>58</v>
      </c>
      <c r="J4228" t="s">
        <v>26824</v>
      </c>
      <c r="K4228" t="s">
        <v>44</v>
      </c>
    </row>
    <row r="4229" spans="1:11" x14ac:dyDescent="0.35">
      <c r="A4229">
        <v>9471</v>
      </c>
      <c r="B4229" t="s">
        <v>25011</v>
      </c>
      <c r="C4229">
        <v>27</v>
      </c>
      <c r="D4229" t="s">
        <v>25012</v>
      </c>
      <c r="E4229" t="s">
        <v>34</v>
      </c>
      <c r="F4229" t="s">
        <v>13</v>
      </c>
      <c r="G4229" t="s">
        <v>62</v>
      </c>
      <c r="H4229" t="s">
        <v>23</v>
      </c>
      <c r="I4229" t="s">
        <v>63</v>
      </c>
      <c r="J4229" t="s">
        <v>26825</v>
      </c>
      <c r="K4229" t="s">
        <v>19</v>
      </c>
    </row>
    <row r="4230" spans="1:11" x14ac:dyDescent="0.35">
      <c r="A4230">
        <v>9473</v>
      </c>
      <c r="B4230" t="s">
        <v>25015</v>
      </c>
      <c r="C4230">
        <v>27</v>
      </c>
      <c r="D4230" t="s">
        <v>25016</v>
      </c>
      <c r="E4230" t="s">
        <v>16</v>
      </c>
      <c r="F4230" t="s">
        <v>14</v>
      </c>
      <c r="G4230" t="s">
        <v>87</v>
      </c>
      <c r="H4230" t="s">
        <v>79</v>
      </c>
      <c r="I4230" t="s">
        <v>116</v>
      </c>
      <c r="J4230">
        <v>9038131916</v>
      </c>
      <c r="K4230" t="s">
        <v>28</v>
      </c>
    </row>
    <row r="4231" spans="1:11" x14ac:dyDescent="0.35">
      <c r="A4231">
        <v>9474</v>
      </c>
      <c r="B4231" t="s">
        <v>25017</v>
      </c>
      <c r="C4231">
        <v>30</v>
      </c>
      <c r="D4231" t="s">
        <v>25018</v>
      </c>
      <c r="E4231" t="s">
        <v>34</v>
      </c>
      <c r="F4231" t="s">
        <v>79</v>
      </c>
      <c r="G4231" t="s">
        <v>15</v>
      </c>
      <c r="H4231" t="s">
        <v>16</v>
      </c>
      <c r="I4231" t="s">
        <v>88</v>
      </c>
      <c r="J4231">
        <v>1037885004</v>
      </c>
      <c r="K4231" t="s">
        <v>37</v>
      </c>
    </row>
    <row r="4232" spans="1:11" x14ac:dyDescent="0.35">
      <c r="A4232">
        <v>9476</v>
      </c>
      <c r="B4232" t="s">
        <v>25021</v>
      </c>
      <c r="C4232">
        <v>26</v>
      </c>
      <c r="D4232" t="s">
        <v>25022</v>
      </c>
      <c r="E4232" t="s">
        <v>22</v>
      </c>
      <c r="F4232" t="s">
        <v>42</v>
      </c>
      <c r="G4232" t="s">
        <v>41</v>
      </c>
      <c r="H4232" t="s">
        <v>42</v>
      </c>
      <c r="I4232" t="s">
        <v>53</v>
      </c>
      <c r="J4232" t="s">
        <v>26826</v>
      </c>
      <c r="K4232" t="s">
        <v>37</v>
      </c>
    </row>
    <row r="4233" spans="1:11" x14ac:dyDescent="0.35">
      <c r="A4233">
        <v>9478</v>
      </c>
      <c r="B4233" t="s">
        <v>25024</v>
      </c>
      <c r="C4233">
        <v>26</v>
      </c>
      <c r="D4233" t="s">
        <v>25025</v>
      </c>
      <c r="E4233" t="s">
        <v>22</v>
      </c>
      <c r="F4233" t="s">
        <v>16</v>
      </c>
      <c r="G4233" t="s">
        <v>52</v>
      </c>
      <c r="H4233" t="s">
        <v>13</v>
      </c>
      <c r="I4233" t="s">
        <v>153</v>
      </c>
      <c r="J4233" t="s">
        <v>26827</v>
      </c>
      <c r="K4233" t="s">
        <v>44</v>
      </c>
    </row>
    <row r="4234" spans="1:11" x14ac:dyDescent="0.35">
      <c r="A4234">
        <v>9480</v>
      </c>
      <c r="B4234" t="s">
        <v>25027</v>
      </c>
      <c r="C4234">
        <v>27</v>
      </c>
      <c r="D4234" t="s">
        <v>25028</v>
      </c>
      <c r="E4234" t="s">
        <v>169</v>
      </c>
      <c r="F4234" t="s">
        <v>79</v>
      </c>
      <c r="G4234" t="s">
        <v>87</v>
      </c>
      <c r="H4234" t="s">
        <v>79</v>
      </c>
      <c r="I4234" t="s">
        <v>170</v>
      </c>
      <c r="J4234" t="s">
        <v>26828</v>
      </c>
      <c r="K4234" t="s">
        <v>76</v>
      </c>
    </row>
    <row r="4235" spans="1:11" x14ac:dyDescent="0.35">
      <c r="A4235">
        <v>9483</v>
      </c>
      <c r="B4235" t="s">
        <v>25033</v>
      </c>
      <c r="C4235">
        <v>29</v>
      </c>
      <c r="D4235" t="s">
        <v>25034</v>
      </c>
      <c r="E4235" t="s">
        <v>16</v>
      </c>
      <c r="F4235" t="s">
        <v>57</v>
      </c>
      <c r="G4235" t="s">
        <v>80</v>
      </c>
      <c r="H4235" t="s">
        <v>32</v>
      </c>
      <c r="I4235" t="s">
        <v>26</v>
      </c>
      <c r="J4235">
        <v>4945910286</v>
      </c>
      <c r="K4235" t="s">
        <v>76</v>
      </c>
    </row>
    <row r="4236" spans="1:11" x14ac:dyDescent="0.35">
      <c r="A4236">
        <v>9485</v>
      </c>
      <c r="B4236" t="s">
        <v>25037</v>
      </c>
      <c r="C4236">
        <v>26</v>
      </c>
      <c r="D4236" t="s">
        <v>25038</v>
      </c>
      <c r="E4236" t="s">
        <v>25</v>
      </c>
      <c r="F4236" t="s">
        <v>149</v>
      </c>
      <c r="G4236" t="s">
        <v>62</v>
      </c>
      <c r="H4236" t="s">
        <v>23</v>
      </c>
      <c r="I4236" t="s">
        <v>63</v>
      </c>
      <c r="J4236" t="s">
        <v>26829</v>
      </c>
      <c r="K4236" t="s">
        <v>76</v>
      </c>
    </row>
    <row r="4237" spans="1:11" x14ac:dyDescent="0.35">
      <c r="A4237">
        <v>9487</v>
      </c>
      <c r="B4237" t="s">
        <v>25041</v>
      </c>
      <c r="C4237">
        <v>29</v>
      </c>
      <c r="D4237" t="s">
        <v>25042</v>
      </c>
      <c r="E4237" t="s">
        <v>16</v>
      </c>
      <c r="F4237" t="s">
        <v>67</v>
      </c>
      <c r="G4237" t="s">
        <v>47</v>
      </c>
      <c r="H4237" t="s">
        <v>31</v>
      </c>
      <c r="I4237" t="s">
        <v>26</v>
      </c>
      <c r="J4237" t="s">
        <v>26830</v>
      </c>
      <c r="K4237" t="s">
        <v>44</v>
      </c>
    </row>
    <row r="4238" spans="1:11" x14ac:dyDescent="0.35">
      <c r="A4238">
        <v>9489</v>
      </c>
      <c r="B4238" t="s">
        <v>25045</v>
      </c>
      <c r="C4238">
        <v>26</v>
      </c>
      <c r="D4238" t="s">
        <v>25046</v>
      </c>
      <c r="E4238" t="s">
        <v>40</v>
      </c>
      <c r="F4238" t="s">
        <v>31</v>
      </c>
      <c r="G4238" t="s">
        <v>24</v>
      </c>
      <c r="H4238" t="s">
        <v>25</v>
      </c>
      <c r="I4238" t="s">
        <v>88</v>
      </c>
      <c r="J4238" t="s">
        <v>26831</v>
      </c>
      <c r="K4238" t="s">
        <v>28</v>
      </c>
    </row>
    <row r="4239" spans="1:11" x14ac:dyDescent="0.35">
      <c r="A4239">
        <v>9491</v>
      </c>
      <c r="B4239" t="s">
        <v>25049</v>
      </c>
      <c r="C4239">
        <v>29</v>
      </c>
      <c r="D4239" t="s">
        <v>25050</v>
      </c>
      <c r="E4239" t="s">
        <v>67</v>
      </c>
      <c r="F4239" t="s">
        <v>25</v>
      </c>
      <c r="G4239" t="s">
        <v>33</v>
      </c>
      <c r="H4239" t="s">
        <v>34</v>
      </c>
      <c r="I4239" t="s">
        <v>48</v>
      </c>
      <c r="J4239" t="s">
        <v>26832</v>
      </c>
      <c r="K4239" t="s">
        <v>76</v>
      </c>
    </row>
    <row r="4240" spans="1:11" x14ac:dyDescent="0.35">
      <c r="A4240">
        <v>9493</v>
      </c>
      <c r="B4240" t="s">
        <v>25053</v>
      </c>
      <c r="C4240">
        <v>29</v>
      </c>
      <c r="D4240" t="s">
        <v>25054</v>
      </c>
      <c r="E4240" t="s">
        <v>22</v>
      </c>
      <c r="F4240" t="s">
        <v>177</v>
      </c>
      <c r="G4240" t="s">
        <v>87</v>
      </c>
      <c r="H4240" t="s">
        <v>79</v>
      </c>
      <c r="I4240" t="s">
        <v>26</v>
      </c>
      <c r="J4240" t="s">
        <v>26833</v>
      </c>
      <c r="K4240" t="s">
        <v>37</v>
      </c>
    </row>
    <row r="4241" spans="1:11" x14ac:dyDescent="0.35">
      <c r="A4241">
        <v>9502</v>
      </c>
      <c r="B4241" t="s">
        <v>25071</v>
      </c>
      <c r="C4241">
        <v>26</v>
      </c>
      <c r="D4241" t="s">
        <v>25072</v>
      </c>
      <c r="E4241" t="s">
        <v>177</v>
      </c>
      <c r="F4241" t="s">
        <v>32</v>
      </c>
      <c r="G4241" t="s">
        <v>15</v>
      </c>
      <c r="H4241" t="s">
        <v>16</v>
      </c>
      <c r="I4241" t="s">
        <v>17</v>
      </c>
      <c r="J4241" t="s">
        <v>26834</v>
      </c>
      <c r="K4241" t="s">
        <v>19</v>
      </c>
    </row>
    <row r="4242" spans="1:11" x14ac:dyDescent="0.35">
      <c r="A4242">
        <v>9503</v>
      </c>
      <c r="B4242" t="s">
        <v>25073</v>
      </c>
      <c r="C4242">
        <v>30</v>
      </c>
      <c r="D4242" t="s">
        <v>25074</v>
      </c>
      <c r="E4242" t="s">
        <v>101</v>
      </c>
      <c r="F4242" t="s">
        <v>13</v>
      </c>
      <c r="G4242" t="s">
        <v>24</v>
      </c>
      <c r="H4242" t="s">
        <v>25</v>
      </c>
      <c r="I4242" t="s">
        <v>63</v>
      </c>
      <c r="J4242" t="s">
        <v>26835</v>
      </c>
      <c r="K4242" t="s">
        <v>19</v>
      </c>
    </row>
    <row r="4243" spans="1:11" x14ac:dyDescent="0.35">
      <c r="A4243">
        <v>9504</v>
      </c>
      <c r="B4243" t="s">
        <v>25075</v>
      </c>
      <c r="C4243">
        <v>30</v>
      </c>
      <c r="D4243" t="s">
        <v>25076</v>
      </c>
      <c r="E4243" t="s">
        <v>133</v>
      </c>
      <c r="F4243" t="s">
        <v>177</v>
      </c>
      <c r="G4243" t="s">
        <v>47</v>
      </c>
      <c r="H4243" t="s">
        <v>31</v>
      </c>
      <c r="I4243" t="s">
        <v>63</v>
      </c>
      <c r="J4243" t="s">
        <v>26836</v>
      </c>
      <c r="K4243" t="s">
        <v>76</v>
      </c>
    </row>
    <row r="4244" spans="1:11" x14ac:dyDescent="0.35">
      <c r="A4244">
        <v>9508</v>
      </c>
      <c r="B4244" t="s">
        <v>25083</v>
      </c>
      <c r="C4244">
        <v>26</v>
      </c>
      <c r="D4244" t="s">
        <v>25084</v>
      </c>
      <c r="E4244" t="s">
        <v>67</v>
      </c>
      <c r="F4244" t="s">
        <v>40</v>
      </c>
      <c r="G4244" t="s">
        <v>41</v>
      </c>
      <c r="H4244" t="s">
        <v>42</v>
      </c>
      <c r="I4244" t="s">
        <v>63</v>
      </c>
      <c r="J4244" t="s">
        <v>26837</v>
      </c>
      <c r="K4244" t="s">
        <v>37</v>
      </c>
    </row>
    <row r="4245" spans="1:11" x14ac:dyDescent="0.35">
      <c r="A4245">
        <v>9509</v>
      </c>
      <c r="B4245" t="s">
        <v>25085</v>
      </c>
      <c r="C4245">
        <v>27</v>
      </c>
      <c r="D4245" t="s">
        <v>25086</v>
      </c>
      <c r="E4245" t="s">
        <v>177</v>
      </c>
      <c r="F4245" t="s">
        <v>22</v>
      </c>
      <c r="G4245" t="s">
        <v>120</v>
      </c>
      <c r="H4245" t="s">
        <v>57</v>
      </c>
      <c r="I4245" t="s">
        <v>102</v>
      </c>
      <c r="J4245" t="s">
        <v>26838</v>
      </c>
      <c r="K4245" t="s">
        <v>76</v>
      </c>
    </row>
    <row r="4246" spans="1:11" x14ac:dyDescent="0.35">
      <c r="A4246">
        <v>9512</v>
      </c>
      <c r="B4246" t="s">
        <v>25089</v>
      </c>
      <c r="C4246">
        <v>26</v>
      </c>
      <c r="D4246" t="s">
        <v>25090</v>
      </c>
      <c r="E4246" t="s">
        <v>22</v>
      </c>
      <c r="F4246" t="s">
        <v>34</v>
      </c>
      <c r="G4246" t="s">
        <v>62</v>
      </c>
      <c r="H4246" t="s">
        <v>23</v>
      </c>
      <c r="I4246" t="s">
        <v>88</v>
      </c>
      <c r="J4246" t="s">
        <v>26839</v>
      </c>
      <c r="K4246" t="s">
        <v>37</v>
      </c>
    </row>
    <row r="4247" spans="1:11" x14ac:dyDescent="0.35">
      <c r="A4247">
        <v>9513</v>
      </c>
      <c r="B4247" t="s">
        <v>25091</v>
      </c>
      <c r="C4247">
        <v>30</v>
      </c>
      <c r="D4247" t="s">
        <v>25092</v>
      </c>
      <c r="E4247" t="s">
        <v>177</v>
      </c>
      <c r="F4247" t="s">
        <v>57</v>
      </c>
      <c r="G4247" t="s">
        <v>24</v>
      </c>
      <c r="H4247" t="s">
        <v>25</v>
      </c>
      <c r="I4247" t="s">
        <v>170</v>
      </c>
      <c r="J4247">
        <f>1-286-861-8013</f>
        <v>-9159</v>
      </c>
      <c r="K4247" t="s">
        <v>37</v>
      </c>
    </row>
    <row r="4248" spans="1:11" x14ac:dyDescent="0.35">
      <c r="A4248">
        <v>9514</v>
      </c>
      <c r="B4248" t="s">
        <v>25093</v>
      </c>
      <c r="C4248">
        <v>30</v>
      </c>
      <c r="D4248" t="s">
        <v>25094</v>
      </c>
      <c r="E4248" t="s">
        <v>22</v>
      </c>
      <c r="F4248" t="s">
        <v>67</v>
      </c>
      <c r="G4248" t="s">
        <v>41</v>
      </c>
      <c r="H4248" t="s">
        <v>42</v>
      </c>
      <c r="I4248" t="s">
        <v>170</v>
      </c>
      <c r="J4248" t="s">
        <v>26840</v>
      </c>
      <c r="K4248" t="s">
        <v>37</v>
      </c>
    </row>
    <row r="4249" spans="1:11" x14ac:dyDescent="0.35">
      <c r="A4249">
        <v>9515</v>
      </c>
      <c r="B4249" t="s">
        <v>25095</v>
      </c>
      <c r="C4249">
        <v>30</v>
      </c>
      <c r="D4249" t="s">
        <v>25096</v>
      </c>
      <c r="E4249" t="s">
        <v>14</v>
      </c>
      <c r="F4249" t="s">
        <v>42</v>
      </c>
      <c r="G4249" t="s">
        <v>33</v>
      </c>
      <c r="H4249" t="s">
        <v>34</v>
      </c>
      <c r="I4249" t="s">
        <v>91</v>
      </c>
      <c r="J4249">
        <f>1-290-47-3845</f>
        <v>-4181</v>
      </c>
      <c r="K4249" t="s">
        <v>37</v>
      </c>
    </row>
    <row r="4250" spans="1:11" x14ac:dyDescent="0.35">
      <c r="A4250">
        <v>9517</v>
      </c>
      <c r="B4250" t="s">
        <v>14027</v>
      </c>
      <c r="C4250">
        <v>28</v>
      </c>
      <c r="D4250" t="s">
        <v>25098</v>
      </c>
      <c r="E4250" t="s">
        <v>25</v>
      </c>
      <c r="F4250" t="s">
        <v>42</v>
      </c>
      <c r="G4250" t="s">
        <v>52</v>
      </c>
      <c r="H4250" t="s">
        <v>13</v>
      </c>
      <c r="I4250" t="s">
        <v>91</v>
      </c>
      <c r="J4250" t="s">
        <v>26841</v>
      </c>
      <c r="K4250" t="s">
        <v>37</v>
      </c>
    </row>
    <row r="4251" spans="1:11" x14ac:dyDescent="0.35">
      <c r="A4251">
        <v>9518</v>
      </c>
      <c r="B4251" t="s">
        <v>25099</v>
      </c>
      <c r="C4251">
        <v>27</v>
      </c>
      <c r="D4251" t="s">
        <v>25100</v>
      </c>
      <c r="E4251" t="s">
        <v>201</v>
      </c>
      <c r="F4251" t="s">
        <v>32</v>
      </c>
      <c r="G4251" t="s">
        <v>15</v>
      </c>
      <c r="H4251" t="s">
        <v>16</v>
      </c>
      <c r="I4251" t="s">
        <v>88</v>
      </c>
      <c r="J4251" t="s">
        <v>26842</v>
      </c>
      <c r="K4251" t="s">
        <v>19</v>
      </c>
    </row>
    <row r="4252" spans="1:11" x14ac:dyDescent="0.35">
      <c r="A4252">
        <v>9519</v>
      </c>
      <c r="B4252" t="s">
        <v>25101</v>
      </c>
      <c r="C4252">
        <v>26</v>
      </c>
      <c r="D4252" t="s">
        <v>25102</v>
      </c>
      <c r="E4252" t="s">
        <v>14</v>
      </c>
      <c r="F4252" t="s">
        <v>169</v>
      </c>
      <c r="G4252" t="s">
        <v>33</v>
      </c>
      <c r="H4252" t="s">
        <v>34</v>
      </c>
      <c r="I4252" t="s">
        <v>17</v>
      </c>
      <c r="J4252" t="s">
        <v>26843</v>
      </c>
      <c r="K4252" t="s">
        <v>37</v>
      </c>
    </row>
    <row r="4253" spans="1:11" x14ac:dyDescent="0.35">
      <c r="A4253">
        <v>9520</v>
      </c>
      <c r="B4253" t="s">
        <v>25103</v>
      </c>
      <c r="C4253">
        <v>27</v>
      </c>
      <c r="D4253" t="s">
        <v>25104</v>
      </c>
      <c r="E4253" t="s">
        <v>23</v>
      </c>
      <c r="F4253" t="s">
        <v>67</v>
      </c>
      <c r="G4253" t="s">
        <v>120</v>
      </c>
      <c r="H4253" t="s">
        <v>57</v>
      </c>
      <c r="I4253" t="s">
        <v>63</v>
      </c>
      <c r="J4253" t="s">
        <v>26844</v>
      </c>
      <c r="K4253" t="s">
        <v>44</v>
      </c>
    </row>
    <row r="4254" spans="1:11" x14ac:dyDescent="0.35">
      <c r="A4254">
        <v>9523</v>
      </c>
      <c r="B4254" t="s">
        <v>25108</v>
      </c>
      <c r="C4254">
        <v>26</v>
      </c>
      <c r="D4254" t="s">
        <v>25109</v>
      </c>
      <c r="E4254" t="s">
        <v>169</v>
      </c>
      <c r="F4254" t="s">
        <v>40</v>
      </c>
      <c r="G4254" t="s">
        <v>33</v>
      </c>
      <c r="H4254" t="s">
        <v>34</v>
      </c>
      <c r="I4254" t="s">
        <v>53</v>
      </c>
      <c r="J4254">
        <f>1-567-222-7819</f>
        <v>-8607</v>
      </c>
      <c r="K4254" t="s">
        <v>37</v>
      </c>
    </row>
    <row r="4255" spans="1:11" x14ac:dyDescent="0.35">
      <c r="A4255">
        <v>9526</v>
      </c>
      <c r="B4255" t="s">
        <v>25114</v>
      </c>
      <c r="C4255">
        <v>27</v>
      </c>
      <c r="D4255" t="s">
        <v>25115</v>
      </c>
      <c r="E4255" t="s">
        <v>25</v>
      </c>
      <c r="F4255" t="s">
        <v>13</v>
      </c>
      <c r="G4255" t="s">
        <v>62</v>
      </c>
      <c r="H4255" t="s">
        <v>23</v>
      </c>
      <c r="I4255" t="s">
        <v>53</v>
      </c>
      <c r="J4255" t="s">
        <v>26845</v>
      </c>
      <c r="K4255" t="s">
        <v>37</v>
      </c>
    </row>
    <row r="4256" spans="1:11" x14ac:dyDescent="0.35">
      <c r="A4256">
        <v>9527</v>
      </c>
      <c r="B4256" t="s">
        <v>25116</v>
      </c>
      <c r="C4256">
        <v>29</v>
      </c>
      <c r="D4256" t="s">
        <v>25117</v>
      </c>
      <c r="E4256" t="s">
        <v>34</v>
      </c>
      <c r="F4256" t="s">
        <v>22</v>
      </c>
      <c r="G4256" t="s">
        <v>80</v>
      </c>
      <c r="H4256" t="s">
        <v>32</v>
      </c>
      <c r="I4256" t="s">
        <v>63</v>
      </c>
      <c r="J4256" t="s">
        <v>26846</v>
      </c>
      <c r="K4256" t="s">
        <v>28</v>
      </c>
    </row>
    <row r="4257" spans="1:11" x14ac:dyDescent="0.35">
      <c r="A4257">
        <v>9528</v>
      </c>
      <c r="B4257" t="s">
        <v>25118</v>
      </c>
      <c r="C4257">
        <v>30</v>
      </c>
      <c r="D4257" t="s">
        <v>25119</v>
      </c>
      <c r="E4257" t="s">
        <v>133</v>
      </c>
      <c r="F4257" t="s">
        <v>40</v>
      </c>
      <c r="G4257" t="s">
        <v>24</v>
      </c>
      <c r="H4257" t="s">
        <v>25</v>
      </c>
      <c r="I4257" t="s">
        <v>170</v>
      </c>
      <c r="J4257">
        <f>1-202-6-2666</f>
        <v>-2873</v>
      </c>
      <c r="K4257" t="s">
        <v>76</v>
      </c>
    </row>
    <row r="4258" spans="1:11" x14ac:dyDescent="0.35">
      <c r="A4258">
        <v>9529</v>
      </c>
      <c r="B4258" t="s">
        <v>25120</v>
      </c>
      <c r="C4258">
        <v>29</v>
      </c>
      <c r="D4258" t="s">
        <v>25121</v>
      </c>
      <c r="E4258" t="s">
        <v>79</v>
      </c>
      <c r="F4258" t="s">
        <v>42</v>
      </c>
      <c r="G4258" t="s">
        <v>120</v>
      </c>
      <c r="H4258" t="s">
        <v>57</v>
      </c>
      <c r="I4258" t="s">
        <v>116</v>
      </c>
      <c r="J4258" t="s">
        <v>26847</v>
      </c>
      <c r="K4258" t="s">
        <v>28</v>
      </c>
    </row>
    <row r="4259" spans="1:11" x14ac:dyDescent="0.35">
      <c r="A4259">
        <v>9532</v>
      </c>
      <c r="B4259" t="s">
        <v>25126</v>
      </c>
      <c r="C4259">
        <v>28</v>
      </c>
      <c r="D4259" t="s">
        <v>25127</v>
      </c>
      <c r="E4259" t="s">
        <v>133</v>
      </c>
      <c r="F4259" t="s">
        <v>31</v>
      </c>
      <c r="G4259" t="s">
        <v>62</v>
      </c>
      <c r="H4259" t="s">
        <v>23</v>
      </c>
      <c r="I4259" t="s">
        <v>17</v>
      </c>
      <c r="J4259" t="s">
        <v>26848</v>
      </c>
      <c r="K4259" t="s">
        <v>28</v>
      </c>
    </row>
    <row r="4260" spans="1:11" x14ac:dyDescent="0.35">
      <c r="A4260">
        <v>9533</v>
      </c>
      <c r="B4260" t="s">
        <v>25128</v>
      </c>
      <c r="C4260">
        <v>30</v>
      </c>
      <c r="D4260" t="s">
        <v>25129</v>
      </c>
      <c r="E4260" t="s">
        <v>177</v>
      </c>
      <c r="F4260" t="s">
        <v>40</v>
      </c>
      <c r="G4260" t="s">
        <v>33</v>
      </c>
      <c r="H4260" t="s">
        <v>34</v>
      </c>
      <c r="I4260" t="s">
        <v>48</v>
      </c>
      <c r="J4260" t="s">
        <v>26849</v>
      </c>
      <c r="K4260" t="s">
        <v>37</v>
      </c>
    </row>
    <row r="4261" spans="1:11" x14ac:dyDescent="0.35">
      <c r="A4261">
        <v>9536</v>
      </c>
      <c r="B4261" t="s">
        <v>25133</v>
      </c>
      <c r="C4261">
        <v>30</v>
      </c>
      <c r="D4261" t="s">
        <v>25134</v>
      </c>
      <c r="E4261" t="s">
        <v>79</v>
      </c>
      <c r="F4261" t="s">
        <v>133</v>
      </c>
      <c r="G4261" t="s">
        <v>33</v>
      </c>
      <c r="H4261" t="s">
        <v>34</v>
      </c>
      <c r="I4261" t="s">
        <v>58</v>
      </c>
      <c r="J4261" t="s">
        <v>26850</v>
      </c>
      <c r="K4261" t="s">
        <v>28</v>
      </c>
    </row>
    <row r="4262" spans="1:11" x14ac:dyDescent="0.35">
      <c r="A4262">
        <v>9539</v>
      </c>
      <c r="B4262" t="s">
        <v>25138</v>
      </c>
      <c r="C4262">
        <v>29</v>
      </c>
      <c r="D4262" t="s">
        <v>25139</v>
      </c>
      <c r="E4262" t="s">
        <v>32</v>
      </c>
      <c r="F4262" t="s">
        <v>14</v>
      </c>
      <c r="G4262" t="s">
        <v>80</v>
      </c>
      <c r="H4262" t="s">
        <v>32</v>
      </c>
      <c r="I4262" t="s">
        <v>170</v>
      </c>
      <c r="J4262" t="s">
        <v>26851</v>
      </c>
      <c r="K4262" t="s">
        <v>76</v>
      </c>
    </row>
    <row r="4263" spans="1:11" x14ac:dyDescent="0.35">
      <c r="A4263">
        <v>9541</v>
      </c>
      <c r="B4263" t="s">
        <v>25142</v>
      </c>
      <c r="C4263">
        <v>26</v>
      </c>
      <c r="D4263" t="s">
        <v>25143</v>
      </c>
      <c r="E4263" t="s">
        <v>101</v>
      </c>
      <c r="F4263" t="s">
        <v>31</v>
      </c>
      <c r="G4263" t="s">
        <v>41</v>
      </c>
      <c r="H4263" t="s">
        <v>42</v>
      </c>
      <c r="I4263" t="s">
        <v>153</v>
      </c>
      <c r="J4263" t="s">
        <v>26852</v>
      </c>
      <c r="K4263" t="s">
        <v>28</v>
      </c>
    </row>
    <row r="4264" spans="1:11" x14ac:dyDescent="0.35">
      <c r="A4264">
        <v>9544</v>
      </c>
      <c r="B4264" t="s">
        <v>25148</v>
      </c>
      <c r="C4264">
        <v>26</v>
      </c>
      <c r="D4264" t="s">
        <v>25149</v>
      </c>
      <c r="E4264" t="s">
        <v>177</v>
      </c>
      <c r="F4264" t="s">
        <v>16</v>
      </c>
      <c r="G4264" t="s">
        <v>52</v>
      </c>
      <c r="H4264" t="s">
        <v>13</v>
      </c>
      <c r="I4264" t="s">
        <v>26</v>
      </c>
      <c r="J4264" t="s">
        <v>26853</v>
      </c>
      <c r="K4264" t="s">
        <v>44</v>
      </c>
    </row>
    <row r="4265" spans="1:11" x14ac:dyDescent="0.35">
      <c r="A4265">
        <v>9548</v>
      </c>
      <c r="B4265" t="s">
        <v>25155</v>
      </c>
      <c r="C4265">
        <v>27</v>
      </c>
      <c r="D4265" t="s">
        <v>25156</v>
      </c>
      <c r="E4265" t="s">
        <v>22</v>
      </c>
      <c r="F4265" t="s">
        <v>34</v>
      </c>
      <c r="G4265" t="s">
        <v>87</v>
      </c>
      <c r="H4265" t="s">
        <v>79</v>
      </c>
      <c r="I4265" t="s">
        <v>170</v>
      </c>
      <c r="J4265" t="s">
        <v>26854</v>
      </c>
      <c r="K4265" t="s">
        <v>28</v>
      </c>
    </row>
    <row r="4266" spans="1:11" x14ac:dyDescent="0.35">
      <c r="A4266">
        <v>9549</v>
      </c>
      <c r="B4266" t="s">
        <v>21547</v>
      </c>
      <c r="C4266">
        <v>28</v>
      </c>
      <c r="D4266" t="s">
        <v>25157</v>
      </c>
      <c r="E4266" t="s">
        <v>79</v>
      </c>
      <c r="F4266" t="s">
        <v>79</v>
      </c>
      <c r="G4266" t="s">
        <v>120</v>
      </c>
      <c r="H4266" t="s">
        <v>57</v>
      </c>
      <c r="I4266" t="s">
        <v>88</v>
      </c>
      <c r="J4266" t="s">
        <v>26855</v>
      </c>
      <c r="K4266" t="s">
        <v>19</v>
      </c>
    </row>
    <row r="4267" spans="1:11" x14ac:dyDescent="0.35">
      <c r="A4267">
        <v>9551</v>
      </c>
      <c r="B4267" t="s">
        <v>25160</v>
      </c>
      <c r="C4267">
        <v>26</v>
      </c>
      <c r="D4267" t="s">
        <v>25161</v>
      </c>
      <c r="E4267" t="s">
        <v>14</v>
      </c>
      <c r="F4267" t="s">
        <v>133</v>
      </c>
      <c r="G4267" t="s">
        <v>15</v>
      </c>
      <c r="H4267" t="s">
        <v>16</v>
      </c>
      <c r="I4267" t="s">
        <v>170</v>
      </c>
      <c r="J4267" t="s">
        <v>26856</v>
      </c>
      <c r="K4267" t="s">
        <v>37</v>
      </c>
    </row>
    <row r="4268" spans="1:11" x14ac:dyDescent="0.35">
      <c r="A4268">
        <v>9552</v>
      </c>
      <c r="B4268" t="s">
        <v>25162</v>
      </c>
      <c r="C4268">
        <v>26</v>
      </c>
      <c r="D4268" t="s">
        <v>25163</v>
      </c>
      <c r="E4268" t="s">
        <v>34</v>
      </c>
      <c r="F4268" t="s">
        <v>101</v>
      </c>
      <c r="G4268" t="s">
        <v>52</v>
      </c>
      <c r="H4268" t="s">
        <v>13</v>
      </c>
      <c r="I4268" t="s">
        <v>48</v>
      </c>
      <c r="J4268" t="s">
        <v>26857</v>
      </c>
      <c r="K4268" t="s">
        <v>28</v>
      </c>
    </row>
    <row r="4269" spans="1:11" x14ac:dyDescent="0.35">
      <c r="A4269">
        <v>9558</v>
      </c>
      <c r="B4269" t="s">
        <v>25174</v>
      </c>
      <c r="C4269">
        <v>30</v>
      </c>
      <c r="D4269" t="s">
        <v>25175</v>
      </c>
      <c r="E4269" t="s">
        <v>40</v>
      </c>
      <c r="F4269" t="s">
        <v>32</v>
      </c>
      <c r="G4269" t="s">
        <v>33</v>
      </c>
      <c r="H4269" t="s">
        <v>34</v>
      </c>
      <c r="I4269" t="s">
        <v>170</v>
      </c>
      <c r="J4269">
        <f>1-615-104-5804</f>
        <v>-6522</v>
      </c>
      <c r="K4269" t="s">
        <v>19</v>
      </c>
    </row>
    <row r="4270" spans="1:11" x14ac:dyDescent="0.35">
      <c r="A4270">
        <v>9562</v>
      </c>
      <c r="B4270" t="s">
        <v>25182</v>
      </c>
      <c r="C4270">
        <v>28</v>
      </c>
      <c r="D4270" t="s">
        <v>25183</v>
      </c>
      <c r="E4270" t="s">
        <v>13</v>
      </c>
      <c r="F4270" t="s">
        <v>31</v>
      </c>
      <c r="G4270" t="s">
        <v>15</v>
      </c>
      <c r="H4270" t="s">
        <v>16</v>
      </c>
      <c r="I4270" t="s">
        <v>17</v>
      </c>
      <c r="J4270" t="s">
        <v>26858</v>
      </c>
      <c r="K4270" t="s">
        <v>19</v>
      </c>
    </row>
    <row r="4271" spans="1:11" x14ac:dyDescent="0.35">
      <c r="A4271">
        <v>9566</v>
      </c>
      <c r="B4271" t="s">
        <v>25190</v>
      </c>
      <c r="C4271">
        <v>26</v>
      </c>
      <c r="D4271" t="s">
        <v>25191</v>
      </c>
      <c r="E4271" t="s">
        <v>67</v>
      </c>
      <c r="F4271" t="s">
        <v>16</v>
      </c>
      <c r="G4271" t="s">
        <v>80</v>
      </c>
      <c r="H4271" t="s">
        <v>32</v>
      </c>
      <c r="I4271" t="s">
        <v>35</v>
      </c>
      <c r="J4271" t="s">
        <v>26859</v>
      </c>
      <c r="K4271" t="s">
        <v>44</v>
      </c>
    </row>
    <row r="4272" spans="1:11" x14ac:dyDescent="0.35">
      <c r="A4272">
        <v>9568</v>
      </c>
      <c r="B4272" t="s">
        <v>25194</v>
      </c>
      <c r="C4272">
        <v>27</v>
      </c>
      <c r="D4272" t="s">
        <v>25195</v>
      </c>
      <c r="E4272" t="s">
        <v>57</v>
      </c>
      <c r="F4272" t="s">
        <v>14</v>
      </c>
      <c r="G4272" t="s">
        <v>80</v>
      </c>
      <c r="H4272" t="s">
        <v>32</v>
      </c>
      <c r="I4272" t="s">
        <v>63</v>
      </c>
      <c r="J4272" t="s">
        <v>26860</v>
      </c>
      <c r="K4272" t="s">
        <v>28</v>
      </c>
    </row>
    <row r="4273" spans="1:11" x14ac:dyDescent="0.35">
      <c r="A4273">
        <v>9574</v>
      </c>
      <c r="B4273" t="s">
        <v>25205</v>
      </c>
      <c r="C4273">
        <v>28</v>
      </c>
      <c r="D4273" t="s">
        <v>25206</v>
      </c>
      <c r="E4273" t="s">
        <v>169</v>
      </c>
      <c r="F4273" t="s">
        <v>67</v>
      </c>
      <c r="G4273" t="s">
        <v>24</v>
      </c>
      <c r="H4273" t="s">
        <v>25</v>
      </c>
      <c r="I4273" t="s">
        <v>35</v>
      </c>
      <c r="J4273">
        <v>4305576309</v>
      </c>
      <c r="K4273" t="s">
        <v>44</v>
      </c>
    </row>
    <row r="4274" spans="1:11" x14ac:dyDescent="0.35">
      <c r="A4274">
        <v>9576</v>
      </c>
      <c r="B4274" t="s">
        <v>6032</v>
      </c>
      <c r="C4274">
        <v>28</v>
      </c>
      <c r="D4274" t="s">
        <v>25209</v>
      </c>
      <c r="E4274" t="s">
        <v>177</v>
      </c>
      <c r="F4274" t="s">
        <v>42</v>
      </c>
      <c r="G4274" t="s">
        <v>62</v>
      </c>
      <c r="H4274" t="s">
        <v>23</v>
      </c>
      <c r="I4274" t="s">
        <v>170</v>
      </c>
      <c r="J4274" t="s">
        <v>26861</v>
      </c>
      <c r="K4274" t="s">
        <v>37</v>
      </c>
    </row>
    <row r="4275" spans="1:11" x14ac:dyDescent="0.35">
      <c r="A4275">
        <v>9579</v>
      </c>
      <c r="B4275" t="s">
        <v>25214</v>
      </c>
      <c r="C4275">
        <v>27</v>
      </c>
      <c r="D4275" t="s">
        <v>25215</v>
      </c>
      <c r="E4275" t="s">
        <v>14</v>
      </c>
      <c r="F4275" t="s">
        <v>31</v>
      </c>
      <c r="G4275" t="s">
        <v>47</v>
      </c>
      <c r="H4275" t="s">
        <v>31</v>
      </c>
      <c r="I4275" t="s">
        <v>35</v>
      </c>
      <c r="J4275" t="s">
        <v>26862</v>
      </c>
      <c r="K4275" t="s">
        <v>37</v>
      </c>
    </row>
    <row r="4276" spans="1:11" x14ac:dyDescent="0.35">
      <c r="A4276">
        <v>9580</v>
      </c>
      <c r="B4276" t="s">
        <v>25216</v>
      </c>
      <c r="C4276">
        <v>29</v>
      </c>
      <c r="D4276" t="s">
        <v>25217</v>
      </c>
      <c r="E4276" t="s">
        <v>101</v>
      </c>
      <c r="F4276" t="s">
        <v>177</v>
      </c>
      <c r="G4276" t="s">
        <v>41</v>
      </c>
      <c r="H4276" t="s">
        <v>42</v>
      </c>
      <c r="I4276" t="s">
        <v>102</v>
      </c>
      <c r="J4276" t="s">
        <v>26863</v>
      </c>
      <c r="K4276" t="s">
        <v>37</v>
      </c>
    </row>
    <row r="4277" spans="1:11" x14ac:dyDescent="0.35">
      <c r="A4277">
        <v>9582</v>
      </c>
      <c r="B4277" t="s">
        <v>25220</v>
      </c>
      <c r="C4277">
        <v>29</v>
      </c>
      <c r="D4277" t="s">
        <v>25221</v>
      </c>
      <c r="E4277" t="s">
        <v>14</v>
      </c>
      <c r="F4277" t="s">
        <v>169</v>
      </c>
      <c r="G4277" t="s">
        <v>15</v>
      </c>
      <c r="H4277" t="s">
        <v>16</v>
      </c>
      <c r="I4277" t="s">
        <v>91</v>
      </c>
      <c r="J4277" t="s">
        <v>26864</v>
      </c>
      <c r="K4277" t="s">
        <v>76</v>
      </c>
    </row>
    <row r="4278" spans="1:11" x14ac:dyDescent="0.35">
      <c r="A4278">
        <v>9583</v>
      </c>
      <c r="B4278" t="s">
        <v>10120</v>
      </c>
      <c r="C4278">
        <v>29</v>
      </c>
      <c r="D4278" t="s">
        <v>25222</v>
      </c>
      <c r="E4278" t="s">
        <v>79</v>
      </c>
      <c r="F4278" t="s">
        <v>169</v>
      </c>
      <c r="G4278" t="s">
        <v>120</v>
      </c>
      <c r="H4278" t="s">
        <v>57</v>
      </c>
      <c r="I4278" t="s">
        <v>58</v>
      </c>
      <c r="J4278" t="s">
        <v>26865</v>
      </c>
      <c r="K4278" t="s">
        <v>44</v>
      </c>
    </row>
    <row r="4279" spans="1:11" x14ac:dyDescent="0.35">
      <c r="A4279">
        <v>9585</v>
      </c>
      <c r="B4279" t="s">
        <v>25224</v>
      </c>
      <c r="C4279">
        <v>29</v>
      </c>
      <c r="D4279" t="s">
        <v>25225</v>
      </c>
      <c r="E4279" t="s">
        <v>13</v>
      </c>
      <c r="F4279" t="s">
        <v>14</v>
      </c>
      <c r="G4279" t="s">
        <v>87</v>
      </c>
      <c r="H4279" t="s">
        <v>79</v>
      </c>
      <c r="I4279" t="s">
        <v>63</v>
      </c>
      <c r="J4279" t="s">
        <v>26866</v>
      </c>
      <c r="K4279" t="s">
        <v>37</v>
      </c>
    </row>
    <row r="4280" spans="1:11" x14ac:dyDescent="0.35">
      <c r="A4280">
        <v>9587</v>
      </c>
      <c r="B4280" t="s">
        <v>25228</v>
      </c>
      <c r="C4280">
        <v>30</v>
      </c>
      <c r="D4280" t="s">
        <v>25229</v>
      </c>
      <c r="E4280" t="s">
        <v>79</v>
      </c>
      <c r="F4280" t="s">
        <v>16</v>
      </c>
      <c r="G4280" t="s">
        <v>24</v>
      </c>
      <c r="H4280" t="s">
        <v>25</v>
      </c>
      <c r="I4280" t="s">
        <v>17</v>
      </c>
      <c r="J4280" t="s">
        <v>26867</v>
      </c>
      <c r="K4280" t="s">
        <v>28</v>
      </c>
    </row>
    <row r="4281" spans="1:11" x14ac:dyDescent="0.35">
      <c r="A4281">
        <v>9589</v>
      </c>
      <c r="B4281" t="s">
        <v>25232</v>
      </c>
      <c r="C4281">
        <v>27</v>
      </c>
      <c r="D4281" t="s">
        <v>25233</v>
      </c>
      <c r="E4281" t="s">
        <v>22</v>
      </c>
      <c r="F4281" t="s">
        <v>177</v>
      </c>
      <c r="G4281" t="s">
        <v>62</v>
      </c>
      <c r="H4281" t="s">
        <v>23</v>
      </c>
      <c r="I4281" t="s">
        <v>53</v>
      </c>
      <c r="J4281" t="s">
        <v>26868</v>
      </c>
      <c r="K4281" t="s">
        <v>37</v>
      </c>
    </row>
    <row r="4282" spans="1:11" x14ac:dyDescent="0.35">
      <c r="A4282">
        <v>9591</v>
      </c>
      <c r="B4282" t="s">
        <v>25235</v>
      </c>
      <c r="C4282">
        <v>28</v>
      </c>
      <c r="D4282" t="s">
        <v>25236</v>
      </c>
      <c r="E4282" t="s">
        <v>25</v>
      </c>
      <c r="F4282" t="s">
        <v>16</v>
      </c>
      <c r="G4282" t="s">
        <v>52</v>
      </c>
      <c r="H4282" t="s">
        <v>13</v>
      </c>
      <c r="I4282" t="s">
        <v>102</v>
      </c>
      <c r="J4282" t="s">
        <v>26869</v>
      </c>
      <c r="K4282" t="s">
        <v>44</v>
      </c>
    </row>
    <row r="4283" spans="1:11" x14ac:dyDescent="0.35">
      <c r="A4283">
        <v>9593</v>
      </c>
      <c r="B4283" t="s">
        <v>25238</v>
      </c>
      <c r="C4283">
        <v>26</v>
      </c>
      <c r="D4283" t="s">
        <v>25239</v>
      </c>
      <c r="E4283" t="s">
        <v>23</v>
      </c>
      <c r="F4283" t="s">
        <v>201</v>
      </c>
      <c r="G4283" t="s">
        <v>47</v>
      </c>
      <c r="H4283" t="s">
        <v>31</v>
      </c>
      <c r="I4283" t="s">
        <v>102</v>
      </c>
      <c r="J4283" t="s">
        <v>26870</v>
      </c>
      <c r="K4283" t="s">
        <v>76</v>
      </c>
    </row>
    <row r="4284" spans="1:11" x14ac:dyDescent="0.35">
      <c r="A4284">
        <v>9594</v>
      </c>
      <c r="B4284" t="s">
        <v>22978</v>
      </c>
      <c r="C4284">
        <v>30</v>
      </c>
      <c r="D4284" t="s">
        <v>25240</v>
      </c>
      <c r="E4284" t="s">
        <v>32</v>
      </c>
      <c r="F4284" t="s">
        <v>40</v>
      </c>
      <c r="G4284" t="s">
        <v>41</v>
      </c>
      <c r="H4284" t="s">
        <v>42</v>
      </c>
      <c r="I4284" t="s">
        <v>170</v>
      </c>
      <c r="J4284" t="s">
        <v>26871</v>
      </c>
      <c r="K4284" t="s">
        <v>28</v>
      </c>
    </row>
    <row r="4285" spans="1:11" x14ac:dyDescent="0.35">
      <c r="A4285">
        <v>9596</v>
      </c>
      <c r="B4285" t="s">
        <v>25243</v>
      </c>
      <c r="C4285">
        <v>29</v>
      </c>
      <c r="D4285" t="s">
        <v>25244</v>
      </c>
      <c r="E4285" t="s">
        <v>22</v>
      </c>
      <c r="F4285" t="s">
        <v>34</v>
      </c>
      <c r="G4285" t="s">
        <v>41</v>
      </c>
      <c r="H4285" t="s">
        <v>42</v>
      </c>
      <c r="I4285" t="s">
        <v>26</v>
      </c>
      <c r="J4285" t="s">
        <v>26872</v>
      </c>
      <c r="K4285" t="s">
        <v>76</v>
      </c>
    </row>
    <row r="4286" spans="1:11" x14ac:dyDescent="0.35">
      <c r="A4286">
        <v>9597</v>
      </c>
      <c r="B4286" t="s">
        <v>25245</v>
      </c>
      <c r="C4286">
        <v>30</v>
      </c>
      <c r="D4286" t="s">
        <v>25246</v>
      </c>
      <c r="E4286" t="s">
        <v>14</v>
      </c>
      <c r="F4286" t="s">
        <v>133</v>
      </c>
      <c r="G4286" t="s">
        <v>15</v>
      </c>
      <c r="H4286" t="s">
        <v>16</v>
      </c>
      <c r="I4286" t="s">
        <v>146</v>
      </c>
      <c r="J4286" t="s">
        <v>26873</v>
      </c>
      <c r="K4286" t="s">
        <v>44</v>
      </c>
    </row>
    <row r="4287" spans="1:11" x14ac:dyDescent="0.35">
      <c r="A4287">
        <v>9599</v>
      </c>
      <c r="B4287" t="s">
        <v>25249</v>
      </c>
      <c r="C4287">
        <v>30</v>
      </c>
      <c r="D4287" t="s">
        <v>25250</v>
      </c>
      <c r="E4287" t="s">
        <v>79</v>
      </c>
      <c r="F4287" t="s">
        <v>22</v>
      </c>
      <c r="G4287" t="s">
        <v>87</v>
      </c>
      <c r="H4287" t="s">
        <v>79</v>
      </c>
      <c r="I4287" t="s">
        <v>17</v>
      </c>
      <c r="J4287" t="s">
        <v>26874</v>
      </c>
      <c r="K4287" t="s">
        <v>28</v>
      </c>
    </row>
    <row r="4288" spans="1:11" x14ac:dyDescent="0.35">
      <c r="A4288">
        <v>9602</v>
      </c>
      <c r="B4288" t="s">
        <v>25255</v>
      </c>
      <c r="C4288">
        <v>26</v>
      </c>
      <c r="D4288" t="s">
        <v>25256</v>
      </c>
      <c r="E4288" t="s">
        <v>40</v>
      </c>
      <c r="F4288" t="s">
        <v>31</v>
      </c>
      <c r="G4288" t="s">
        <v>52</v>
      </c>
      <c r="H4288" t="s">
        <v>13</v>
      </c>
      <c r="I4288" t="s">
        <v>53</v>
      </c>
      <c r="J4288">
        <v>9086906706</v>
      </c>
      <c r="K4288" t="s">
        <v>44</v>
      </c>
    </row>
    <row r="4289" spans="1:11" x14ac:dyDescent="0.35">
      <c r="A4289">
        <v>9606</v>
      </c>
      <c r="B4289" t="s">
        <v>24644</v>
      </c>
      <c r="C4289">
        <v>29</v>
      </c>
      <c r="D4289" t="s">
        <v>25263</v>
      </c>
      <c r="E4289" t="s">
        <v>14</v>
      </c>
      <c r="F4289" t="s">
        <v>16</v>
      </c>
      <c r="G4289" t="s">
        <v>87</v>
      </c>
      <c r="H4289" t="s">
        <v>79</v>
      </c>
      <c r="I4289" t="s">
        <v>53</v>
      </c>
      <c r="J4289" t="s">
        <v>26875</v>
      </c>
      <c r="K4289" t="s">
        <v>19</v>
      </c>
    </row>
    <row r="4290" spans="1:11" x14ac:dyDescent="0.35">
      <c r="A4290">
        <v>9607</v>
      </c>
      <c r="B4290" t="s">
        <v>25264</v>
      </c>
      <c r="C4290">
        <v>30</v>
      </c>
      <c r="D4290" t="s">
        <v>25265</v>
      </c>
      <c r="E4290" t="s">
        <v>25</v>
      </c>
      <c r="F4290" t="s">
        <v>14</v>
      </c>
      <c r="G4290" t="s">
        <v>24</v>
      </c>
      <c r="H4290" t="s">
        <v>25</v>
      </c>
      <c r="I4290" t="s">
        <v>48</v>
      </c>
      <c r="J4290" t="s">
        <v>26876</v>
      </c>
      <c r="K4290" t="s">
        <v>44</v>
      </c>
    </row>
    <row r="4291" spans="1:11" x14ac:dyDescent="0.35">
      <c r="A4291">
        <v>9608</v>
      </c>
      <c r="B4291" t="s">
        <v>25266</v>
      </c>
      <c r="C4291">
        <v>26</v>
      </c>
      <c r="D4291" t="s">
        <v>25267</v>
      </c>
      <c r="E4291" t="s">
        <v>101</v>
      </c>
      <c r="F4291" t="s">
        <v>57</v>
      </c>
      <c r="G4291" t="s">
        <v>62</v>
      </c>
      <c r="H4291" t="s">
        <v>23</v>
      </c>
      <c r="I4291" t="s">
        <v>53</v>
      </c>
      <c r="J4291">
        <v>3752473361</v>
      </c>
      <c r="K4291" t="s">
        <v>19</v>
      </c>
    </row>
    <row r="4292" spans="1:11" x14ac:dyDescent="0.35">
      <c r="A4292">
        <v>9610</v>
      </c>
      <c r="B4292" t="s">
        <v>25270</v>
      </c>
      <c r="C4292">
        <v>30</v>
      </c>
      <c r="D4292" t="s">
        <v>25271</v>
      </c>
      <c r="E4292" t="s">
        <v>22</v>
      </c>
      <c r="F4292" t="s">
        <v>32</v>
      </c>
      <c r="G4292" t="s">
        <v>52</v>
      </c>
      <c r="H4292" t="s">
        <v>13</v>
      </c>
      <c r="I4292" t="s">
        <v>53</v>
      </c>
      <c r="J4292" t="s">
        <v>26877</v>
      </c>
      <c r="K4292" t="s">
        <v>28</v>
      </c>
    </row>
    <row r="4293" spans="1:11" x14ac:dyDescent="0.35">
      <c r="A4293">
        <v>9613</v>
      </c>
      <c r="B4293" t="s">
        <v>25276</v>
      </c>
      <c r="C4293">
        <v>27</v>
      </c>
      <c r="D4293" t="s">
        <v>25277</v>
      </c>
      <c r="E4293" t="s">
        <v>177</v>
      </c>
      <c r="F4293" t="s">
        <v>34</v>
      </c>
      <c r="G4293" t="s">
        <v>80</v>
      </c>
      <c r="H4293" t="s">
        <v>32</v>
      </c>
      <c r="I4293" t="s">
        <v>53</v>
      </c>
      <c r="J4293" t="s">
        <v>26878</v>
      </c>
      <c r="K4293" t="s">
        <v>19</v>
      </c>
    </row>
    <row r="4294" spans="1:11" x14ac:dyDescent="0.35">
      <c r="A4294">
        <v>9614</v>
      </c>
      <c r="B4294" t="s">
        <v>25278</v>
      </c>
      <c r="C4294">
        <v>29</v>
      </c>
      <c r="D4294" t="s">
        <v>25279</v>
      </c>
      <c r="E4294" t="s">
        <v>13</v>
      </c>
      <c r="F4294" t="s">
        <v>169</v>
      </c>
      <c r="G4294" t="s">
        <v>80</v>
      </c>
      <c r="H4294" t="s">
        <v>32</v>
      </c>
      <c r="I4294" t="s">
        <v>153</v>
      </c>
      <c r="J4294">
        <f>1-906-47-4097</f>
        <v>-5049</v>
      </c>
      <c r="K4294" t="s">
        <v>76</v>
      </c>
    </row>
    <row r="4295" spans="1:11" x14ac:dyDescent="0.35">
      <c r="A4295">
        <v>9618</v>
      </c>
      <c r="B4295" t="s">
        <v>25285</v>
      </c>
      <c r="C4295">
        <v>27</v>
      </c>
      <c r="D4295" t="s">
        <v>25286</v>
      </c>
      <c r="E4295" t="s">
        <v>31</v>
      </c>
      <c r="F4295" t="s">
        <v>40</v>
      </c>
      <c r="G4295" t="s">
        <v>120</v>
      </c>
      <c r="H4295" t="s">
        <v>57</v>
      </c>
      <c r="I4295" t="s">
        <v>58</v>
      </c>
      <c r="J4295" t="s">
        <v>26879</v>
      </c>
      <c r="K4295" t="s">
        <v>44</v>
      </c>
    </row>
    <row r="4296" spans="1:11" x14ac:dyDescent="0.35">
      <c r="A4296">
        <v>9620</v>
      </c>
      <c r="B4296" t="s">
        <v>25289</v>
      </c>
      <c r="C4296">
        <v>30</v>
      </c>
      <c r="D4296" t="s">
        <v>25290</v>
      </c>
      <c r="E4296" t="s">
        <v>31</v>
      </c>
      <c r="F4296" t="s">
        <v>22</v>
      </c>
      <c r="G4296" t="s">
        <v>52</v>
      </c>
      <c r="H4296" t="s">
        <v>13</v>
      </c>
      <c r="I4296" t="s">
        <v>58</v>
      </c>
      <c r="J4296" t="s">
        <v>26880</v>
      </c>
      <c r="K4296" t="s">
        <v>28</v>
      </c>
    </row>
    <row r="4297" spans="1:11" x14ac:dyDescent="0.35">
      <c r="A4297">
        <v>9622</v>
      </c>
      <c r="B4297" t="s">
        <v>25293</v>
      </c>
      <c r="C4297">
        <v>27</v>
      </c>
      <c r="D4297" t="s">
        <v>25294</v>
      </c>
      <c r="E4297" t="s">
        <v>40</v>
      </c>
      <c r="F4297" t="s">
        <v>40</v>
      </c>
      <c r="G4297" t="s">
        <v>41</v>
      </c>
      <c r="H4297" t="s">
        <v>42</v>
      </c>
      <c r="I4297" t="s">
        <v>48</v>
      </c>
      <c r="J4297" t="s">
        <v>26881</v>
      </c>
      <c r="K4297" t="s">
        <v>19</v>
      </c>
    </row>
    <row r="4298" spans="1:11" x14ac:dyDescent="0.35">
      <c r="A4298">
        <v>9623</v>
      </c>
      <c r="B4298" t="s">
        <v>25295</v>
      </c>
      <c r="C4298">
        <v>28</v>
      </c>
      <c r="D4298" t="s">
        <v>25296</v>
      </c>
      <c r="E4298" t="s">
        <v>42</v>
      </c>
      <c r="F4298" t="s">
        <v>40</v>
      </c>
      <c r="G4298" t="s">
        <v>87</v>
      </c>
      <c r="H4298" t="s">
        <v>79</v>
      </c>
      <c r="I4298" t="s">
        <v>170</v>
      </c>
      <c r="J4298" t="s">
        <v>26882</v>
      </c>
      <c r="K4298" t="s">
        <v>37</v>
      </c>
    </row>
    <row r="4299" spans="1:11" x14ac:dyDescent="0.35">
      <c r="A4299">
        <v>9624</v>
      </c>
      <c r="B4299" t="s">
        <v>25297</v>
      </c>
      <c r="C4299">
        <v>27</v>
      </c>
      <c r="D4299" t="s">
        <v>25298</v>
      </c>
      <c r="E4299" t="s">
        <v>32</v>
      </c>
      <c r="F4299" t="s">
        <v>42</v>
      </c>
      <c r="G4299" t="s">
        <v>47</v>
      </c>
      <c r="H4299" t="s">
        <v>31</v>
      </c>
      <c r="I4299" t="s">
        <v>58</v>
      </c>
      <c r="J4299" t="s">
        <v>26883</v>
      </c>
      <c r="K4299" t="s">
        <v>37</v>
      </c>
    </row>
    <row r="4300" spans="1:11" x14ac:dyDescent="0.35">
      <c r="A4300">
        <v>9631</v>
      </c>
      <c r="B4300" t="s">
        <v>25311</v>
      </c>
      <c r="C4300">
        <v>26</v>
      </c>
      <c r="D4300" t="s">
        <v>25312</v>
      </c>
      <c r="E4300" t="s">
        <v>177</v>
      </c>
      <c r="F4300" t="s">
        <v>40</v>
      </c>
      <c r="G4300" t="s">
        <v>47</v>
      </c>
      <c r="H4300" t="s">
        <v>31</v>
      </c>
      <c r="I4300" t="s">
        <v>116</v>
      </c>
      <c r="J4300" t="s">
        <v>26884</v>
      </c>
      <c r="K4300" t="s">
        <v>28</v>
      </c>
    </row>
    <row r="4301" spans="1:11" x14ac:dyDescent="0.35">
      <c r="A4301">
        <v>9633</v>
      </c>
      <c r="B4301" t="s">
        <v>25315</v>
      </c>
      <c r="C4301">
        <v>27</v>
      </c>
      <c r="D4301" t="s">
        <v>25316</v>
      </c>
      <c r="E4301" t="s">
        <v>101</v>
      </c>
      <c r="F4301" t="s">
        <v>149</v>
      </c>
      <c r="G4301" t="s">
        <v>41</v>
      </c>
      <c r="H4301" t="s">
        <v>42</v>
      </c>
      <c r="I4301" t="s">
        <v>102</v>
      </c>
      <c r="J4301" t="s">
        <v>26885</v>
      </c>
      <c r="K4301" t="s">
        <v>76</v>
      </c>
    </row>
    <row r="4302" spans="1:11" x14ac:dyDescent="0.35">
      <c r="A4302">
        <v>9636</v>
      </c>
      <c r="B4302" t="s">
        <v>25321</v>
      </c>
      <c r="C4302">
        <v>28</v>
      </c>
      <c r="D4302" t="s">
        <v>25322</v>
      </c>
      <c r="E4302" t="s">
        <v>177</v>
      </c>
      <c r="F4302" t="s">
        <v>31</v>
      </c>
      <c r="G4302" t="s">
        <v>33</v>
      </c>
      <c r="H4302" t="s">
        <v>34</v>
      </c>
      <c r="I4302" t="s">
        <v>146</v>
      </c>
      <c r="J4302" t="s">
        <v>26886</v>
      </c>
      <c r="K4302" t="s">
        <v>44</v>
      </c>
    </row>
    <row r="4303" spans="1:11" x14ac:dyDescent="0.35">
      <c r="A4303">
        <v>9639</v>
      </c>
      <c r="B4303" t="s">
        <v>25327</v>
      </c>
      <c r="C4303">
        <v>29</v>
      </c>
      <c r="D4303" t="s">
        <v>25328</v>
      </c>
      <c r="E4303" t="s">
        <v>57</v>
      </c>
      <c r="F4303" t="s">
        <v>67</v>
      </c>
      <c r="G4303" t="s">
        <v>52</v>
      </c>
      <c r="H4303" t="s">
        <v>13</v>
      </c>
      <c r="I4303" t="s">
        <v>153</v>
      </c>
      <c r="J4303" t="s">
        <v>26887</v>
      </c>
      <c r="K4303" t="s">
        <v>44</v>
      </c>
    </row>
    <row r="4304" spans="1:11" x14ac:dyDescent="0.35">
      <c r="A4304">
        <v>9641</v>
      </c>
      <c r="B4304" t="s">
        <v>25331</v>
      </c>
      <c r="C4304">
        <v>29</v>
      </c>
      <c r="D4304" t="s">
        <v>25332</v>
      </c>
      <c r="E4304" t="s">
        <v>133</v>
      </c>
      <c r="F4304" t="s">
        <v>169</v>
      </c>
      <c r="G4304" t="s">
        <v>120</v>
      </c>
      <c r="H4304" t="s">
        <v>57</v>
      </c>
      <c r="I4304" t="s">
        <v>153</v>
      </c>
      <c r="J4304" t="s">
        <v>26888</v>
      </c>
      <c r="K4304" t="s">
        <v>28</v>
      </c>
    </row>
    <row r="4305" spans="1:11" x14ac:dyDescent="0.35">
      <c r="A4305">
        <v>9642</v>
      </c>
      <c r="B4305" t="s">
        <v>25333</v>
      </c>
      <c r="C4305">
        <v>28</v>
      </c>
      <c r="D4305" t="s">
        <v>25334</v>
      </c>
      <c r="E4305" t="s">
        <v>14</v>
      </c>
      <c r="F4305" t="s">
        <v>57</v>
      </c>
      <c r="G4305" t="s">
        <v>120</v>
      </c>
      <c r="H4305" t="s">
        <v>57</v>
      </c>
      <c r="I4305" t="s">
        <v>116</v>
      </c>
      <c r="J4305" t="s">
        <v>26889</v>
      </c>
      <c r="K4305" t="s">
        <v>37</v>
      </c>
    </row>
    <row r="4306" spans="1:11" x14ac:dyDescent="0.35">
      <c r="A4306">
        <v>9645</v>
      </c>
      <c r="B4306" t="s">
        <v>25339</v>
      </c>
      <c r="C4306">
        <v>27</v>
      </c>
      <c r="D4306" t="s">
        <v>25340</v>
      </c>
      <c r="E4306" t="s">
        <v>40</v>
      </c>
      <c r="F4306" t="s">
        <v>32</v>
      </c>
      <c r="G4306" t="s">
        <v>87</v>
      </c>
      <c r="H4306" t="s">
        <v>79</v>
      </c>
      <c r="I4306" t="s">
        <v>17</v>
      </c>
      <c r="J4306" t="s">
        <v>26890</v>
      </c>
      <c r="K4306" t="s">
        <v>76</v>
      </c>
    </row>
    <row r="4307" spans="1:11" x14ac:dyDescent="0.35">
      <c r="A4307">
        <v>9647</v>
      </c>
      <c r="B4307" t="s">
        <v>25343</v>
      </c>
      <c r="C4307">
        <v>30</v>
      </c>
      <c r="D4307" t="s">
        <v>25344</v>
      </c>
      <c r="E4307" t="s">
        <v>23</v>
      </c>
      <c r="F4307" t="s">
        <v>177</v>
      </c>
      <c r="G4307" t="s">
        <v>52</v>
      </c>
      <c r="H4307" t="s">
        <v>13</v>
      </c>
      <c r="I4307" t="s">
        <v>88</v>
      </c>
      <c r="J4307" t="s">
        <v>26891</v>
      </c>
      <c r="K4307" t="s">
        <v>28</v>
      </c>
    </row>
    <row r="4308" spans="1:11" x14ac:dyDescent="0.35">
      <c r="A4308">
        <v>9650</v>
      </c>
      <c r="B4308" t="s">
        <v>25348</v>
      </c>
      <c r="C4308">
        <v>27</v>
      </c>
      <c r="D4308" t="s">
        <v>25349</v>
      </c>
      <c r="E4308" t="s">
        <v>14</v>
      </c>
      <c r="F4308" t="s">
        <v>133</v>
      </c>
      <c r="G4308" t="s">
        <v>52</v>
      </c>
      <c r="H4308" t="s">
        <v>13</v>
      </c>
      <c r="I4308" t="s">
        <v>48</v>
      </c>
      <c r="J4308" t="s">
        <v>26892</v>
      </c>
      <c r="K4308" t="s">
        <v>28</v>
      </c>
    </row>
    <row r="4309" spans="1:11" x14ac:dyDescent="0.35">
      <c r="A4309">
        <v>9651</v>
      </c>
      <c r="B4309" t="s">
        <v>25350</v>
      </c>
      <c r="C4309">
        <v>30</v>
      </c>
      <c r="D4309" t="s">
        <v>25351</v>
      </c>
      <c r="E4309" t="s">
        <v>16</v>
      </c>
      <c r="F4309" t="s">
        <v>101</v>
      </c>
      <c r="G4309" t="s">
        <v>120</v>
      </c>
      <c r="H4309" t="s">
        <v>57</v>
      </c>
      <c r="I4309" t="s">
        <v>53</v>
      </c>
      <c r="J4309" t="s">
        <v>26893</v>
      </c>
      <c r="K4309" t="s">
        <v>28</v>
      </c>
    </row>
    <row r="4310" spans="1:11" x14ac:dyDescent="0.35">
      <c r="A4310">
        <v>9652</v>
      </c>
      <c r="B4310" t="s">
        <v>25352</v>
      </c>
      <c r="C4310">
        <v>30</v>
      </c>
      <c r="D4310" t="s">
        <v>25353</v>
      </c>
      <c r="E4310" t="s">
        <v>42</v>
      </c>
      <c r="F4310" t="s">
        <v>57</v>
      </c>
      <c r="G4310" t="s">
        <v>15</v>
      </c>
      <c r="H4310" t="s">
        <v>16</v>
      </c>
      <c r="I4310" t="s">
        <v>153</v>
      </c>
      <c r="J4310" t="s">
        <v>26894</v>
      </c>
      <c r="K4310" t="s">
        <v>76</v>
      </c>
    </row>
    <row r="4311" spans="1:11" x14ac:dyDescent="0.35">
      <c r="A4311">
        <v>9653</v>
      </c>
      <c r="B4311" t="s">
        <v>25354</v>
      </c>
      <c r="C4311">
        <v>29</v>
      </c>
      <c r="D4311" t="s">
        <v>25355</v>
      </c>
      <c r="E4311" t="s">
        <v>177</v>
      </c>
      <c r="F4311" t="s">
        <v>32</v>
      </c>
      <c r="G4311" t="s">
        <v>80</v>
      </c>
      <c r="H4311" t="s">
        <v>32</v>
      </c>
      <c r="I4311" t="s">
        <v>26</v>
      </c>
      <c r="J4311" t="s">
        <v>26895</v>
      </c>
      <c r="K4311" t="s">
        <v>44</v>
      </c>
    </row>
    <row r="4312" spans="1:11" x14ac:dyDescent="0.35">
      <c r="A4312">
        <v>9654</v>
      </c>
      <c r="B4312" t="s">
        <v>25356</v>
      </c>
      <c r="C4312">
        <v>29</v>
      </c>
      <c r="D4312" t="s">
        <v>25357</v>
      </c>
      <c r="E4312" t="s">
        <v>67</v>
      </c>
      <c r="F4312" t="s">
        <v>25</v>
      </c>
      <c r="G4312" t="s">
        <v>52</v>
      </c>
      <c r="H4312" t="s">
        <v>13</v>
      </c>
      <c r="I4312" t="s">
        <v>53</v>
      </c>
      <c r="J4312" t="s">
        <v>26896</v>
      </c>
      <c r="K4312" t="s">
        <v>44</v>
      </c>
    </row>
    <row r="4313" spans="1:11" x14ac:dyDescent="0.35">
      <c r="A4313">
        <v>9655</v>
      </c>
      <c r="B4313" t="s">
        <v>343</v>
      </c>
      <c r="C4313">
        <v>26</v>
      </c>
      <c r="D4313" t="s">
        <v>25358</v>
      </c>
      <c r="E4313" t="s">
        <v>133</v>
      </c>
      <c r="F4313" t="s">
        <v>34</v>
      </c>
      <c r="G4313" t="s">
        <v>41</v>
      </c>
      <c r="H4313" t="s">
        <v>42</v>
      </c>
      <c r="I4313" t="s">
        <v>146</v>
      </c>
      <c r="J4313" t="s">
        <v>26897</v>
      </c>
      <c r="K4313" t="s">
        <v>37</v>
      </c>
    </row>
    <row r="4314" spans="1:11" x14ac:dyDescent="0.35">
      <c r="A4314">
        <v>9658</v>
      </c>
      <c r="B4314" t="s">
        <v>25363</v>
      </c>
      <c r="C4314">
        <v>30</v>
      </c>
      <c r="D4314" t="s">
        <v>25364</v>
      </c>
      <c r="E4314" t="s">
        <v>34</v>
      </c>
      <c r="F4314" t="s">
        <v>133</v>
      </c>
      <c r="G4314" t="s">
        <v>87</v>
      </c>
      <c r="H4314" t="s">
        <v>79</v>
      </c>
      <c r="I4314" t="s">
        <v>26</v>
      </c>
      <c r="J4314" t="s">
        <v>26898</v>
      </c>
      <c r="K4314" t="s">
        <v>76</v>
      </c>
    </row>
    <row r="4315" spans="1:11" x14ac:dyDescent="0.35">
      <c r="A4315">
        <v>9659</v>
      </c>
      <c r="B4315" t="s">
        <v>25365</v>
      </c>
      <c r="C4315">
        <v>28</v>
      </c>
      <c r="D4315" t="s">
        <v>25366</v>
      </c>
      <c r="E4315" t="s">
        <v>25</v>
      </c>
      <c r="F4315" t="s">
        <v>40</v>
      </c>
      <c r="G4315" t="s">
        <v>62</v>
      </c>
      <c r="H4315" t="s">
        <v>23</v>
      </c>
      <c r="I4315" t="s">
        <v>63</v>
      </c>
      <c r="J4315" t="s">
        <v>26899</v>
      </c>
      <c r="K4315" t="s">
        <v>28</v>
      </c>
    </row>
    <row r="4316" spans="1:11" x14ac:dyDescent="0.35">
      <c r="A4316">
        <v>9660</v>
      </c>
      <c r="B4316" t="s">
        <v>25367</v>
      </c>
      <c r="C4316">
        <v>26</v>
      </c>
      <c r="D4316" t="s">
        <v>25368</v>
      </c>
      <c r="E4316" t="s">
        <v>101</v>
      </c>
      <c r="F4316" t="s">
        <v>57</v>
      </c>
      <c r="G4316" t="s">
        <v>47</v>
      </c>
      <c r="H4316" t="s">
        <v>31</v>
      </c>
      <c r="I4316" t="s">
        <v>26</v>
      </c>
      <c r="J4316" t="s">
        <v>26900</v>
      </c>
      <c r="K4316" t="s">
        <v>76</v>
      </c>
    </row>
    <row r="4317" spans="1:11" x14ac:dyDescent="0.35">
      <c r="A4317">
        <v>9665</v>
      </c>
      <c r="B4317" t="s">
        <v>25376</v>
      </c>
      <c r="C4317">
        <v>28</v>
      </c>
      <c r="D4317" t="s">
        <v>25377</v>
      </c>
      <c r="E4317" t="s">
        <v>32</v>
      </c>
      <c r="F4317" t="s">
        <v>13</v>
      </c>
      <c r="G4317" t="s">
        <v>52</v>
      </c>
      <c r="H4317" t="s">
        <v>13</v>
      </c>
      <c r="I4317" t="s">
        <v>35</v>
      </c>
      <c r="J4317" t="s">
        <v>26901</v>
      </c>
      <c r="K4317" t="s">
        <v>37</v>
      </c>
    </row>
    <row r="4318" spans="1:11" x14ac:dyDescent="0.35">
      <c r="A4318">
        <v>9666</v>
      </c>
      <c r="B4318" t="s">
        <v>25378</v>
      </c>
      <c r="C4318">
        <v>30</v>
      </c>
      <c r="D4318" t="s">
        <v>25379</v>
      </c>
      <c r="E4318" t="s">
        <v>14</v>
      </c>
      <c r="F4318" t="s">
        <v>13</v>
      </c>
      <c r="G4318" t="s">
        <v>47</v>
      </c>
      <c r="H4318" t="s">
        <v>31</v>
      </c>
      <c r="I4318" t="s">
        <v>26</v>
      </c>
      <c r="J4318" t="s">
        <v>26902</v>
      </c>
      <c r="K4318" t="s">
        <v>19</v>
      </c>
    </row>
    <row r="4319" spans="1:11" x14ac:dyDescent="0.35">
      <c r="A4319">
        <v>9667</v>
      </c>
      <c r="B4319" t="s">
        <v>25380</v>
      </c>
      <c r="C4319">
        <v>27</v>
      </c>
      <c r="D4319" t="s">
        <v>25381</v>
      </c>
      <c r="E4319" t="s">
        <v>40</v>
      </c>
      <c r="F4319" t="s">
        <v>23</v>
      </c>
      <c r="G4319" t="s">
        <v>87</v>
      </c>
      <c r="H4319" t="s">
        <v>79</v>
      </c>
      <c r="I4319" t="s">
        <v>63</v>
      </c>
      <c r="J4319" t="s">
        <v>26903</v>
      </c>
      <c r="K4319" t="s">
        <v>19</v>
      </c>
    </row>
    <row r="4320" spans="1:11" x14ac:dyDescent="0.35">
      <c r="A4320">
        <v>9674</v>
      </c>
      <c r="B4320" t="s">
        <v>25393</v>
      </c>
      <c r="C4320">
        <v>28</v>
      </c>
      <c r="D4320" t="s">
        <v>25394</v>
      </c>
      <c r="E4320" t="s">
        <v>133</v>
      </c>
      <c r="F4320" t="s">
        <v>201</v>
      </c>
      <c r="G4320" t="s">
        <v>15</v>
      </c>
      <c r="H4320" t="s">
        <v>16</v>
      </c>
      <c r="I4320" t="s">
        <v>63</v>
      </c>
      <c r="J4320" t="s">
        <v>26904</v>
      </c>
      <c r="K4320" t="s">
        <v>44</v>
      </c>
    </row>
    <row r="4321" spans="1:11" x14ac:dyDescent="0.35">
      <c r="A4321">
        <v>9679</v>
      </c>
      <c r="B4321" t="s">
        <v>25403</v>
      </c>
      <c r="C4321">
        <v>29</v>
      </c>
      <c r="D4321" t="s">
        <v>25404</v>
      </c>
      <c r="E4321" t="s">
        <v>40</v>
      </c>
      <c r="F4321" t="s">
        <v>40</v>
      </c>
      <c r="G4321" t="s">
        <v>87</v>
      </c>
      <c r="H4321" t="s">
        <v>79</v>
      </c>
      <c r="I4321" t="s">
        <v>17</v>
      </c>
      <c r="J4321">
        <f>1-286-243-3572</f>
        <v>-4100</v>
      </c>
      <c r="K4321" t="s">
        <v>19</v>
      </c>
    </row>
    <row r="4322" spans="1:11" x14ac:dyDescent="0.35">
      <c r="A4322">
        <v>9680</v>
      </c>
      <c r="B4322" t="s">
        <v>25405</v>
      </c>
      <c r="C4322">
        <v>29</v>
      </c>
      <c r="D4322" t="s">
        <v>25406</v>
      </c>
      <c r="E4322" t="s">
        <v>177</v>
      </c>
      <c r="F4322" t="s">
        <v>67</v>
      </c>
      <c r="G4322" t="s">
        <v>62</v>
      </c>
      <c r="H4322" t="s">
        <v>23</v>
      </c>
      <c r="I4322" t="s">
        <v>91</v>
      </c>
      <c r="J4322" t="s">
        <v>26905</v>
      </c>
      <c r="K4322" t="s">
        <v>37</v>
      </c>
    </row>
    <row r="4323" spans="1:11" x14ac:dyDescent="0.35">
      <c r="A4323">
        <v>9681</v>
      </c>
      <c r="B4323" t="s">
        <v>25407</v>
      </c>
      <c r="C4323">
        <v>29</v>
      </c>
      <c r="D4323" t="s">
        <v>25408</v>
      </c>
      <c r="E4323" t="s">
        <v>101</v>
      </c>
      <c r="F4323" t="s">
        <v>101</v>
      </c>
      <c r="G4323" t="s">
        <v>80</v>
      </c>
      <c r="H4323" t="s">
        <v>32</v>
      </c>
      <c r="I4323" t="s">
        <v>58</v>
      </c>
      <c r="J4323">
        <v>5999377140</v>
      </c>
      <c r="K4323" t="s">
        <v>37</v>
      </c>
    </row>
    <row r="4324" spans="1:11" x14ac:dyDescent="0.35">
      <c r="A4324">
        <v>9683</v>
      </c>
      <c r="B4324" t="s">
        <v>25411</v>
      </c>
      <c r="C4324">
        <v>29</v>
      </c>
      <c r="D4324" t="s">
        <v>25412</v>
      </c>
      <c r="E4324" t="s">
        <v>40</v>
      </c>
      <c r="F4324" t="s">
        <v>177</v>
      </c>
      <c r="G4324" t="s">
        <v>120</v>
      </c>
      <c r="H4324" t="s">
        <v>57</v>
      </c>
      <c r="I4324" t="s">
        <v>116</v>
      </c>
      <c r="J4324">
        <f>1-818-147-1722</f>
        <v>-2686</v>
      </c>
      <c r="K4324" t="s">
        <v>76</v>
      </c>
    </row>
    <row r="4325" spans="1:11" x14ac:dyDescent="0.35">
      <c r="A4325">
        <v>9684</v>
      </c>
      <c r="B4325" t="s">
        <v>25413</v>
      </c>
      <c r="C4325">
        <v>27</v>
      </c>
      <c r="D4325" t="s">
        <v>25414</v>
      </c>
      <c r="E4325" t="s">
        <v>57</v>
      </c>
      <c r="F4325" t="s">
        <v>22</v>
      </c>
      <c r="G4325" t="s">
        <v>62</v>
      </c>
      <c r="H4325" t="s">
        <v>23</v>
      </c>
      <c r="I4325" t="s">
        <v>91</v>
      </c>
      <c r="J4325">
        <f>1-480-850-6358</f>
        <v>-7687</v>
      </c>
      <c r="K4325" t="s">
        <v>19</v>
      </c>
    </row>
    <row r="4326" spans="1:11" x14ac:dyDescent="0.35">
      <c r="A4326">
        <v>9685</v>
      </c>
      <c r="B4326" t="s">
        <v>25415</v>
      </c>
      <c r="C4326">
        <v>29</v>
      </c>
      <c r="D4326" t="s">
        <v>25416</v>
      </c>
      <c r="E4326" t="s">
        <v>79</v>
      </c>
      <c r="F4326" t="s">
        <v>25</v>
      </c>
      <c r="G4326" t="s">
        <v>52</v>
      </c>
      <c r="H4326" t="s">
        <v>13</v>
      </c>
      <c r="I4326" t="s">
        <v>58</v>
      </c>
      <c r="J4326" t="s">
        <v>26906</v>
      </c>
      <c r="K4326" t="s">
        <v>19</v>
      </c>
    </row>
    <row r="4327" spans="1:11" x14ac:dyDescent="0.35">
      <c r="A4327">
        <v>9687</v>
      </c>
      <c r="B4327" t="s">
        <v>25419</v>
      </c>
      <c r="C4327">
        <v>29</v>
      </c>
      <c r="D4327" t="s">
        <v>25420</v>
      </c>
      <c r="E4327" t="s">
        <v>133</v>
      </c>
      <c r="F4327" t="s">
        <v>32</v>
      </c>
      <c r="G4327" t="s">
        <v>24</v>
      </c>
      <c r="H4327" t="s">
        <v>25</v>
      </c>
      <c r="I4327" t="s">
        <v>116</v>
      </c>
      <c r="J4327">
        <v>4163209428</v>
      </c>
      <c r="K4327" t="s">
        <v>37</v>
      </c>
    </row>
    <row r="4328" spans="1:11" x14ac:dyDescent="0.35">
      <c r="A4328">
        <v>9688</v>
      </c>
      <c r="B4328" t="s">
        <v>13474</v>
      </c>
      <c r="C4328">
        <v>27</v>
      </c>
      <c r="D4328" t="s">
        <v>25421</v>
      </c>
      <c r="E4328" t="s">
        <v>177</v>
      </c>
      <c r="F4328" t="s">
        <v>201</v>
      </c>
      <c r="G4328" t="s">
        <v>33</v>
      </c>
      <c r="H4328" t="s">
        <v>34</v>
      </c>
      <c r="I4328" t="s">
        <v>91</v>
      </c>
      <c r="J4328" t="s">
        <v>26907</v>
      </c>
      <c r="K4328" t="s">
        <v>37</v>
      </c>
    </row>
    <row r="4329" spans="1:11" x14ac:dyDescent="0.35">
      <c r="A4329">
        <v>9689</v>
      </c>
      <c r="B4329" t="s">
        <v>25422</v>
      </c>
      <c r="C4329">
        <v>28</v>
      </c>
      <c r="D4329" t="s">
        <v>25423</v>
      </c>
      <c r="E4329" t="s">
        <v>13</v>
      </c>
      <c r="F4329" t="s">
        <v>67</v>
      </c>
      <c r="G4329" t="s">
        <v>80</v>
      </c>
      <c r="H4329" t="s">
        <v>32</v>
      </c>
      <c r="I4329" t="s">
        <v>53</v>
      </c>
      <c r="J4329" t="s">
        <v>26908</v>
      </c>
      <c r="K4329" t="s">
        <v>28</v>
      </c>
    </row>
    <row r="4330" spans="1:11" x14ac:dyDescent="0.35">
      <c r="A4330">
        <v>9692</v>
      </c>
      <c r="B4330" t="s">
        <v>446</v>
      </c>
      <c r="C4330">
        <v>28</v>
      </c>
      <c r="D4330" t="s">
        <v>25428</v>
      </c>
      <c r="E4330" t="s">
        <v>169</v>
      </c>
      <c r="F4330" t="s">
        <v>13</v>
      </c>
      <c r="G4330" t="s">
        <v>24</v>
      </c>
      <c r="H4330" t="s">
        <v>25</v>
      </c>
      <c r="I4330" t="s">
        <v>170</v>
      </c>
      <c r="J4330" t="s">
        <v>26909</v>
      </c>
      <c r="K4330" t="s">
        <v>37</v>
      </c>
    </row>
    <row r="4331" spans="1:11" x14ac:dyDescent="0.35">
      <c r="A4331">
        <v>9694</v>
      </c>
      <c r="B4331" t="s">
        <v>25430</v>
      </c>
      <c r="C4331">
        <v>30</v>
      </c>
      <c r="D4331" t="s">
        <v>25431</v>
      </c>
      <c r="E4331" t="s">
        <v>40</v>
      </c>
      <c r="F4331" t="s">
        <v>201</v>
      </c>
      <c r="G4331" t="s">
        <v>52</v>
      </c>
      <c r="H4331" t="s">
        <v>13</v>
      </c>
      <c r="I4331" t="s">
        <v>63</v>
      </c>
      <c r="J4331" t="s">
        <v>26910</v>
      </c>
      <c r="K4331" t="s">
        <v>19</v>
      </c>
    </row>
    <row r="4332" spans="1:11" x14ac:dyDescent="0.35">
      <c r="A4332">
        <v>9696</v>
      </c>
      <c r="B4332" t="s">
        <v>25434</v>
      </c>
      <c r="C4332">
        <v>29</v>
      </c>
      <c r="D4332" t="s">
        <v>25435</v>
      </c>
      <c r="E4332" t="s">
        <v>169</v>
      </c>
      <c r="F4332" t="s">
        <v>149</v>
      </c>
      <c r="G4332" t="s">
        <v>52</v>
      </c>
      <c r="H4332" t="s">
        <v>13</v>
      </c>
      <c r="I4332" t="s">
        <v>68</v>
      </c>
      <c r="J4332" t="s">
        <v>26911</v>
      </c>
      <c r="K4332" t="s">
        <v>37</v>
      </c>
    </row>
    <row r="4333" spans="1:11" x14ac:dyDescent="0.35">
      <c r="A4333">
        <v>9700</v>
      </c>
      <c r="B4333" t="s">
        <v>25442</v>
      </c>
      <c r="C4333">
        <v>28</v>
      </c>
      <c r="D4333" t="s">
        <v>25443</v>
      </c>
      <c r="E4333" t="s">
        <v>25</v>
      </c>
      <c r="F4333" t="s">
        <v>101</v>
      </c>
      <c r="G4333" t="s">
        <v>52</v>
      </c>
      <c r="H4333" t="s">
        <v>13</v>
      </c>
      <c r="I4333" t="s">
        <v>53</v>
      </c>
      <c r="J4333" t="s">
        <v>26912</v>
      </c>
      <c r="K4333" t="s">
        <v>19</v>
      </c>
    </row>
    <row r="4334" spans="1:11" x14ac:dyDescent="0.35">
      <c r="A4334">
        <v>9702</v>
      </c>
      <c r="B4334" t="s">
        <v>25446</v>
      </c>
      <c r="C4334">
        <v>28</v>
      </c>
      <c r="D4334" t="s">
        <v>25447</v>
      </c>
      <c r="E4334" t="s">
        <v>149</v>
      </c>
      <c r="F4334" t="s">
        <v>32</v>
      </c>
      <c r="G4334" t="s">
        <v>80</v>
      </c>
      <c r="H4334" t="s">
        <v>32</v>
      </c>
      <c r="I4334" t="s">
        <v>17</v>
      </c>
      <c r="J4334" t="s">
        <v>26913</v>
      </c>
      <c r="K4334" t="s">
        <v>19</v>
      </c>
    </row>
    <row r="4335" spans="1:11" x14ac:dyDescent="0.35">
      <c r="A4335">
        <v>9703</v>
      </c>
      <c r="B4335" t="s">
        <v>25448</v>
      </c>
      <c r="C4335">
        <v>27</v>
      </c>
      <c r="D4335" t="s">
        <v>25449</v>
      </c>
      <c r="E4335" t="s">
        <v>16</v>
      </c>
      <c r="F4335" t="s">
        <v>16</v>
      </c>
      <c r="G4335" t="s">
        <v>24</v>
      </c>
      <c r="H4335" t="s">
        <v>25</v>
      </c>
      <c r="I4335" t="s">
        <v>53</v>
      </c>
      <c r="J4335" t="s">
        <v>26914</v>
      </c>
      <c r="K4335" t="s">
        <v>76</v>
      </c>
    </row>
    <row r="4336" spans="1:11" x14ac:dyDescent="0.35">
      <c r="A4336">
        <v>9705</v>
      </c>
      <c r="B4336" t="s">
        <v>25452</v>
      </c>
      <c r="C4336">
        <v>30</v>
      </c>
      <c r="D4336" t="s">
        <v>25453</v>
      </c>
      <c r="E4336" t="s">
        <v>101</v>
      </c>
      <c r="F4336" t="s">
        <v>101</v>
      </c>
      <c r="G4336" t="s">
        <v>47</v>
      </c>
      <c r="H4336" t="s">
        <v>31</v>
      </c>
      <c r="I4336" t="s">
        <v>68</v>
      </c>
      <c r="J4336">
        <v>9765458347</v>
      </c>
      <c r="K4336" t="s">
        <v>37</v>
      </c>
    </row>
    <row r="4337" spans="1:11" x14ac:dyDescent="0.35">
      <c r="A4337">
        <v>9707</v>
      </c>
      <c r="B4337" t="s">
        <v>25456</v>
      </c>
      <c r="C4337">
        <v>27</v>
      </c>
      <c r="D4337" t="s">
        <v>25457</v>
      </c>
      <c r="E4337" t="s">
        <v>34</v>
      </c>
      <c r="F4337" t="s">
        <v>57</v>
      </c>
      <c r="G4337" t="s">
        <v>120</v>
      </c>
      <c r="H4337" t="s">
        <v>57</v>
      </c>
      <c r="I4337" t="s">
        <v>170</v>
      </c>
      <c r="J4337" t="s">
        <v>26915</v>
      </c>
      <c r="K4337" t="s">
        <v>19</v>
      </c>
    </row>
    <row r="4338" spans="1:11" x14ac:dyDescent="0.35">
      <c r="A4338">
        <v>9710</v>
      </c>
      <c r="B4338" t="s">
        <v>25462</v>
      </c>
      <c r="C4338">
        <v>26</v>
      </c>
      <c r="D4338" t="s">
        <v>25463</v>
      </c>
      <c r="E4338" t="s">
        <v>22</v>
      </c>
      <c r="F4338" t="s">
        <v>23</v>
      </c>
      <c r="G4338" t="s">
        <v>24</v>
      </c>
      <c r="H4338" t="s">
        <v>25</v>
      </c>
      <c r="I4338" t="s">
        <v>102</v>
      </c>
      <c r="J4338" t="s">
        <v>26916</v>
      </c>
      <c r="K4338" t="s">
        <v>28</v>
      </c>
    </row>
    <row r="4339" spans="1:11" x14ac:dyDescent="0.35">
      <c r="A4339">
        <v>9713</v>
      </c>
      <c r="B4339" t="s">
        <v>25468</v>
      </c>
      <c r="C4339">
        <v>30</v>
      </c>
      <c r="D4339" t="s">
        <v>25469</v>
      </c>
      <c r="E4339" t="s">
        <v>14</v>
      </c>
      <c r="F4339" t="s">
        <v>57</v>
      </c>
      <c r="G4339" t="s">
        <v>120</v>
      </c>
      <c r="H4339" t="s">
        <v>57</v>
      </c>
      <c r="I4339" t="s">
        <v>26</v>
      </c>
      <c r="J4339" t="s">
        <v>26917</v>
      </c>
      <c r="K4339" t="s">
        <v>28</v>
      </c>
    </row>
    <row r="4340" spans="1:11" x14ac:dyDescent="0.35">
      <c r="A4340">
        <v>9720</v>
      </c>
      <c r="B4340" t="s">
        <v>25482</v>
      </c>
      <c r="C4340">
        <v>26</v>
      </c>
      <c r="D4340" t="s">
        <v>25483</v>
      </c>
      <c r="E4340" t="s">
        <v>25</v>
      </c>
      <c r="F4340" t="s">
        <v>22</v>
      </c>
      <c r="G4340" t="s">
        <v>87</v>
      </c>
      <c r="H4340" t="s">
        <v>79</v>
      </c>
      <c r="I4340" t="s">
        <v>68</v>
      </c>
      <c r="J4340" t="s">
        <v>26918</v>
      </c>
      <c r="K4340" t="s">
        <v>28</v>
      </c>
    </row>
    <row r="4341" spans="1:11" x14ac:dyDescent="0.35">
      <c r="A4341">
        <v>9722</v>
      </c>
      <c r="B4341" t="s">
        <v>25486</v>
      </c>
      <c r="C4341">
        <v>30</v>
      </c>
      <c r="D4341" t="s">
        <v>25487</v>
      </c>
      <c r="E4341" t="s">
        <v>169</v>
      </c>
      <c r="F4341" t="s">
        <v>22</v>
      </c>
      <c r="G4341" t="s">
        <v>41</v>
      </c>
      <c r="H4341" t="s">
        <v>42</v>
      </c>
      <c r="I4341" t="s">
        <v>91</v>
      </c>
      <c r="J4341" t="s">
        <v>26919</v>
      </c>
      <c r="K4341" t="s">
        <v>44</v>
      </c>
    </row>
    <row r="4342" spans="1:11" x14ac:dyDescent="0.35">
      <c r="A4342">
        <v>9726</v>
      </c>
      <c r="B4342" t="s">
        <v>25494</v>
      </c>
      <c r="C4342">
        <v>29</v>
      </c>
      <c r="D4342" t="s">
        <v>25495</v>
      </c>
      <c r="E4342" t="s">
        <v>42</v>
      </c>
      <c r="F4342" t="s">
        <v>13</v>
      </c>
      <c r="G4342" t="s">
        <v>62</v>
      </c>
      <c r="H4342" t="s">
        <v>23</v>
      </c>
      <c r="I4342" t="s">
        <v>91</v>
      </c>
      <c r="J4342" t="s">
        <v>26920</v>
      </c>
      <c r="K4342" t="s">
        <v>76</v>
      </c>
    </row>
    <row r="4343" spans="1:11" x14ac:dyDescent="0.35">
      <c r="A4343">
        <v>9731</v>
      </c>
      <c r="B4343" t="s">
        <v>25503</v>
      </c>
      <c r="C4343">
        <v>30</v>
      </c>
      <c r="D4343" t="s">
        <v>25504</v>
      </c>
      <c r="E4343" t="s">
        <v>169</v>
      </c>
      <c r="F4343" t="s">
        <v>42</v>
      </c>
      <c r="G4343" t="s">
        <v>33</v>
      </c>
      <c r="H4343" t="s">
        <v>34</v>
      </c>
      <c r="I4343" t="s">
        <v>88</v>
      </c>
      <c r="J4343">
        <v>3110297993</v>
      </c>
      <c r="K4343" t="s">
        <v>37</v>
      </c>
    </row>
    <row r="4344" spans="1:11" x14ac:dyDescent="0.35">
      <c r="A4344">
        <v>9733</v>
      </c>
      <c r="B4344" t="s">
        <v>25507</v>
      </c>
      <c r="C4344">
        <v>27</v>
      </c>
      <c r="D4344" t="s">
        <v>25508</v>
      </c>
      <c r="E4344" t="s">
        <v>22</v>
      </c>
      <c r="F4344" t="s">
        <v>22</v>
      </c>
      <c r="G4344" t="s">
        <v>47</v>
      </c>
      <c r="H4344" t="s">
        <v>31</v>
      </c>
      <c r="I4344" t="s">
        <v>48</v>
      </c>
      <c r="J4344" t="s">
        <v>26921</v>
      </c>
      <c r="K4344" t="s">
        <v>28</v>
      </c>
    </row>
    <row r="4345" spans="1:11" x14ac:dyDescent="0.35">
      <c r="A4345">
        <v>9734</v>
      </c>
      <c r="B4345" t="s">
        <v>25509</v>
      </c>
      <c r="C4345">
        <v>26</v>
      </c>
      <c r="D4345" t="s">
        <v>25510</v>
      </c>
      <c r="E4345" t="s">
        <v>101</v>
      </c>
      <c r="F4345" t="s">
        <v>16</v>
      </c>
      <c r="G4345" t="s">
        <v>87</v>
      </c>
      <c r="H4345" t="s">
        <v>79</v>
      </c>
      <c r="I4345" t="s">
        <v>116</v>
      </c>
      <c r="J4345" t="s">
        <v>26922</v>
      </c>
      <c r="K4345" t="s">
        <v>19</v>
      </c>
    </row>
    <row r="4346" spans="1:11" x14ac:dyDescent="0.35">
      <c r="A4346">
        <v>9735</v>
      </c>
      <c r="B4346" t="s">
        <v>25511</v>
      </c>
      <c r="C4346">
        <v>27</v>
      </c>
      <c r="D4346" t="s">
        <v>25512</v>
      </c>
      <c r="E4346" t="s">
        <v>25</v>
      </c>
      <c r="F4346" t="s">
        <v>79</v>
      </c>
      <c r="G4346" t="s">
        <v>62</v>
      </c>
      <c r="H4346" t="s">
        <v>23</v>
      </c>
      <c r="I4346" t="s">
        <v>88</v>
      </c>
      <c r="J4346" t="s">
        <v>26923</v>
      </c>
      <c r="K4346" t="s">
        <v>28</v>
      </c>
    </row>
    <row r="4347" spans="1:11" x14ac:dyDescent="0.35">
      <c r="A4347">
        <v>9739</v>
      </c>
      <c r="B4347" t="s">
        <v>25519</v>
      </c>
      <c r="C4347">
        <v>26</v>
      </c>
      <c r="D4347" t="s">
        <v>25520</v>
      </c>
      <c r="E4347" t="s">
        <v>67</v>
      </c>
      <c r="F4347" t="s">
        <v>34</v>
      </c>
      <c r="G4347" t="s">
        <v>33</v>
      </c>
      <c r="H4347" t="s">
        <v>34</v>
      </c>
      <c r="I4347" t="s">
        <v>153</v>
      </c>
      <c r="J4347" t="s">
        <v>26924</v>
      </c>
      <c r="K4347" t="s">
        <v>44</v>
      </c>
    </row>
    <row r="4348" spans="1:11" x14ac:dyDescent="0.35">
      <c r="A4348">
        <v>9740</v>
      </c>
      <c r="B4348" t="s">
        <v>25521</v>
      </c>
      <c r="C4348">
        <v>28</v>
      </c>
      <c r="D4348" t="s">
        <v>25522</v>
      </c>
      <c r="E4348" t="s">
        <v>16</v>
      </c>
      <c r="F4348" t="s">
        <v>14</v>
      </c>
      <c r="G4348" t="s">
        <v>52</v>
      </c>
      <c r="H4348" t="s">
        <v>13</v>
      </c>
      <c r="I4348" t="s">
        <v>146</v>
      </c>
      <c r="J4348" t="s">
        <v>26925</v>
      </c>
      <c r="K4348" t="s">
        <v>44</v>
      </c>
    </row>
    <row r="4349" spans="1:11" x14ac:dyDescent="0.35">
      <c r="A4349">
        <v>9741</v>
      </c>
      <c r="B4349" t="s">
        <v>25523</v>
      </c>
      <c r="C4349">
        <v>26</v>
      </c>
      <c r="D4349" t="s">
        <v>25524</v>
      </c>
      <c r="E4349" t="s">
        <v>169</v>
      </c>
      <c r="F4349" t="s">
        <v>23</v>
      </c>
      <c r="G4349" t="s">
        <v>15</v>
      </c>
      <c r="H4349" t="s">
        <v>16</v>
      </c>
      <c r="I4349" t="s">
        <v>153</v>
      </c>
      <c r="J4349">
        <v>9056708927</v>
      </c>
      <c r="K4349" t="s">
        <v>28</v>
      </c>
    </row>
    <row r="4350" spans="1:11" x14ac:dyDescent="0.35">
      <c r="A4350">
        <v>9745</v>
      </c>
      <c r="B4350" t="s">
        <v>25530</v>
      </c>
      <c r="C4350">
        <v>27</v>
      </c>
      <c r="D4350" t="s">
        <v>25531</v>
      </c>
      <c r="E4350" t="s">
        <v>40</v>
      </c>
      <c r="F4350" t="s">
        <v>34</v>
      </c>
      <c r="G4350" t="s">
        <v>52</v>
      </c>
      <c r="H4350" t="s">
        <v>13</v>
      </c>
      <c r="I4350" t="s">
        <v>88</v>
      </c>
      <c r="J4350" t="s">
        <v>26926</v>
      </c>
      <c r="K4350" t="s">
        <v>44</v>
      </c>
    </row>
    <row r="4351" spans="1:11" x14ac:dyDescent="0.35">
      <c r="A4351">
        <v>9746</v>
      </c>
      <c r="B4351" t="s">
        <v>25532</v>
      </c>
      <c r="C4351">
        <v>28</v>
      </c>
      <c r="D4351" t="s">
        <v>25533</v>
      </c>
      <c r="E4351" t="s">
        <v>14</v>
      </c>
      <c r="F4351" t="s">
        <v>25</v>
      </c>
      <c r="G4351" t="s">
        <v>120</v>
      </c>
      <c r="H4351" t="s">
        <v>57</v>
      </c>
      <c r="I4351" t="s">
        <v>102</v>
      </c>
      <c r="J4351" t="s">
        <v>26927</v>
      </c>
      <c r="K4351" t="s">
        <v>19</v>
      </c>
    </row>
    <row r="4352" spans="1:11" x14ac:dyDescent="0.35">
      <c r="A4352">
        <v>9749</v>
      </c>
      <c r="B4352" t="s">
        <v>25537</v>
      </c>
      <c r="C4352">
        <v>26</v>
      </c>
      <c r="D4352" t="s">
        <v>25538</v>
      </c>
      <c r="E4352" t="s">
        <v>13</v>
      </c>
      <c r="F4352" t="s">
        <v>67</v>
      </c>
      <c r="G4352" t="s">
        <v>15</v>
      </c>
      <c r="H4352" t="s">
        <v>16</v>
      </c>
      <c r="I4352" t="s">
        <v>146</v>
      </c>
      <c r="J4352">
        <v>4484124956</v>
      </c>
      <c r="K4352" t="s">
        <v>76</v>
      </c>
    </row>
    <row r="4353" spans="1:11" x14ac:dyDescent="0.35">
      <c r="A4353">
        <v>9752</v>
      </c>
      <c r="B4353" t="s">
        <v>25542</v>
      </c>
      <c r="C4353">
        <v>29</v>
      </c>
      <c r="D4353" t="s">
        <v>25543</v>
      </c>
      <c r="E4353" t="s">
        <v>23</v>
      </c>
      <c r="F4353" t="s">
        <v>201</v>
      </c>
      <c r="G4353" t="s">
        <v>120</v>
      </c>
      <c r="H4353" t="s">
        <v>57</v>
      </c>
      <c r="I4353" t="s">
        <v>48</v>
      </c>
      <c r="J4353" t="s">
        <v>26928</v>
      </c>
      <c r="K4353" t="s">
        <v>44</v>
      </c>
    </row>
    <row r="4354" spans="1:11" x14ac:dyDescent="0.35">
      <c r="A4354">
        <v>9753</v>
      </c>
      <c r="B4354" t="s">
        <v>25544</v>
      </c>
      <c r="C4354">
        <v>26</v>
      </c>
      <c r="D4354" t="s">
        <v>25545</v>
      </c>
      <c r="E4354" t="s">
        <v>31</v>
      </c>
      <c r="F4354" t="s">
        <v>101</v>
      </c>
      <c r="G4354" t="s">
        <v>52</v>
      </c>
      <c r="H4354" t="s">
        <v>13</v>
      </c>
      <c r="I4354" t="s">
        <v>35</v>
      </c>
      <c r="J4354" t="s">
        <v>26929</v>
      </c>
      <c r="K4354" t="s">
        <v>37</v>
      </c>
    </row>
    <row r="4355" spans="1:11" x14ac:dyDescent="0.35">
      <c r="A4355">
        <v>9754</v>
      </c>
      <c r="B4355" t="s">
        <v>25546</v>
      </c>
      <c r="C4355">
        <v>27</v>
      </c>
      <c r="D4355" t="s">
        <v>25547</v>
      </c>
      <c r="E4355" t="s">
        <v>149</v>
      </c>
      <c r="F4355" t="s">
        <v>25</v>
      </c>
      <c r="G4355" t="s">
        <v>62</v>
      </c>
      <c r="H4355" t="s">
        <v>23</v>
      </c>
      <c r="I4355" t="s">
        <v>35</v>
      </c>
      <c r="J4355" t="s">
        <v>26930</v>
      </c>
      <c r="K4355" t="s">
        <v>44</v>
      </c>
    </row>
    <row r="4356" spans="1:11" x14ac:dyDescent="0.35">
      <c r="A4356">
        <v>9755</v>
      </c>
      <c r="B4356" t="s">
        <v>25548</v>
      </c>
      <c r="C4356">
        <v>30</v>
      </c>
      <c r="D4356" t="s">
        <v>25549</v>
      </c>
      <c r="E4356" t="s">
        <v>57</v>
      </c>
      <c r="F4356" t="s">
        <v>16</v>
      </c>
      <c r="G4356" t="s">
        <v>24</v>
      </c>
      <c r="H4356" t="s">
        <v>25</v>
      </c>
      <c r="I4356" t="s">
        <v>48</v>
      </c>
      <c r="J4356" t="s">
        <v>26931</v>
      </c>
      <c r="K4356" t="s">
        <v>19</v>
      </c>
    </row>
    <row r="4357" spans="1:11" x14ac:dyDescent="0.35">
      <c r="A4357">
        <v>9756</v>
      </c>
      <c r="B4357" t="s">
        <v>3818</v>
      </c>
      <c r="C4357">
        <v>26</v>
      </c>
      <c r="D4357" t="s">
        <v>25550</v>
      </c>
      <c r="E4357" t="s">
        <v>31</v>
      </c>
      <c r="F4357" t="s">
        <v>23</v>
      </c>
      <c r="G4357" t="s">
        <v>47</v>
      </c>
      <c r="H4357" t="s">
        <v>31</v>
      </c>
      <c r="I4357" t="s">
        <v>58</v>
      </c>
      <c r="J4357" t="s">
        <v>26932</v>
      </c>
      <c r="K4357" t="s">
        <v>76</v>
      </c>
    </row>
    <row r="4358" spans="1:11" x14ac:dyDescent="0.35">
      <c r="A4358">
        <v>9758</v>
      </c>
      <c r="B4358" t="s">
        <v>25553</v>
      </c>
      <c r="C4358">
        <v>29</v>
      </c>
      <c r="D4358" t="s">
        <v>25554</v>
      </c>
      <c r="E4358" t="s">
        <v>22</v>
      </c>
      <c r="F4358" t="s">
        <v>42</v>
      </c>
      <c r="G4358" t="s">
        <v>62</v>
      </c>
      <c r="H4358" t="s">
        <v>23</v>
      </c>
      <c r="I4358" t="s">
        <v>17</v>
      </c>
      <c r="J4358" t="s">
        <v>26933</v>
      </c>
      <c r="K4358" t="s">
        <v>76</v>
      </c>
    </row>
    <row r="4359" spans="1:11" x14ac:dyDescent="0.35">
      <c r="A4359">
        <v>9761</v>
      </c>
      <c r="B4359" t="s">
        <v>25559</v>
      </c>
      <c r="C4359">
        <v>30</v>
      </c>
      <c r="D4359" t="s">
        <v>25560</v>
      </c>
      <c r="E4359" t="s">
        <v>13</v>
      </c>
      <c r="F4359" t="s">
        <v>149</v>
      </c>
      <c r="G4359" t="s">
        <v>24</v>
      </c>
      <c r="H4359" t="s">
        <v>25</v>
      </c>
      <c r="I4359" t="s">
        <v>26</v>
      </c>
      <c r="J4359" t="s">
        <v>26934</v>
      </c>
      <c r="K4359" t="s">
        <v>19</v>
      </c>
    </row>
    <row r="4360" spans="1:11" x14ac:dyDescent="0.35">
      <c r="A4360">
        <v>9766</v>
      </c>
      <c r="B4360" t="s">
        <v>25569</v>
      </c>
      <c r="C4360">
        <v>27</v>
      </c>
      <c r="D4360" t="s">
        <v>25570</v>
      </c>
      <c r="E4360" t="s">
        <v>40</v>
      </c>
      <c r="F4360" t="s">
        <v>79</v>
      </c>
      <c r="G4360" t="s">
        <v>120</v>
      </c>
      <c r="H4360" t="s">
        <v>57</v>
      </c>
      <c r="I4360" t="s">
        <v>88</v>
      </c>
      <c r="J4360" t="s">
        <v>26935</v>
      </c>
      <c r="K4360" t="s">
        <v>28</v>
      </c>
    </row>
    <row r="4361" spans="1:11" x14ac:dyDescent="0.35">
      <c r="A4361">
        <v>9767</v>
      </c>
      <c r="B4361" t="s">
        <v>25571</v>
      </c>
      <c r="C4361">
        <v>26</v>
      </c>
      <c r="D4361" t="s">
        <v>25572</v>
      </c>
      <c r="E4361" t="s">
        <v>201</v>
      </c>
      <c r="F4361" t="s">
        <v>67</v>
      </c>
      <c r="G4361" t="s">
        <v>47</v>
      </c>
      <c r="H4361" t="s">
        <v>31</v>
      </c>
      <c r="I4361" t="s">
        <v>35</v>
      </c>
      <c r="J4361">
        <v>7765846571</v>
      </c>
      <c r="K4361" t="s">
        <v>76</v>
      </c>
    </row>
    <row r="4362" spans="1:11" x14ac:dyDescent="0.35">
      <c r="A4362">
        <v>9770</v>
      </c>
      <c r="B4362" t="s">
        <v>25577</v>
      </c>
      <c r="C4362">
        <v>29</v>
      </c>
      <c r="D4362" t="s">
        <v>25578</v>
      </c>
      <c r="E4362" t="s">
        <v>22</v>
      </c>
      <c r="F4362" t="s">
        <v>25</v>
      </c>
      <c r="G4362" t="s">
        <v>87</v>
      </c>
      <c r="H4362" t="s">
        <v>79</v>
      </c>
      <c r="I4362" t="s">
        <v>35</v>
      </c>
      <c r="J4362" t="s">
        <v>26936</v>
      </c>
      <c r="K4362" t="s">
        <v>44</v>
      </c>
    </row>
    <row r="4363" spans="1:11" x14ac:dyDescent="0.35">
      <c r="A4363">
        <v>9771</v>
      </c>
      <c r="B4363" t="s">
        <v>25579</v>
      </c>
      <c r="C4363">
        <v>30</v>
      </c>
      <c r="D4363" t="s">
        <v>25580</v>
      </c>
      <c r="E4363" t="s">
        <v>133</v>
      </c>
      <c r="F4363" t="s">
        <v>79</v>
      </c>
      <c r="G4363" t="s">
        <v>120</v>
      </c>
      <c r="H4363" t="s">
        <v>57</v>
      </c>
      <c r="I4363" t="s">
        <v>58</v>
      </c>
      <c r="J4363" t="s">
        <v>26937</v>
      </c>
      <c r="K4363" t="s">
        <v>37</v>
      </c>
    </row>
    <row r="4364" spans="1:11" x14ac:dyDescent="0.35">
      <c r="A4364">
        <v>9772</v>
      </c>
      <c r="B4364" t="s">
        <v>25581</v>
      </c>
      <c r="C4364">
        <v>28</v>
      </c>
      <c r="D4364" t="s">
        <v>25582</v>
      </c>
      <c r="E4364" t="s">
        <v>23</v>
      </c>
      <c r="F4364" t="s">
        <v>201</v>
      </c>
      <c r="G4364" t="s">
        <v>62</v>
      </c>
      <c r="H4364" t="s">
        <v>23</v>
      </c>
      <c r="I4364" t="s">
        <v>53</v>
      </c>
      <c r="J4364" t="s">
        <v>26938</v>
      </c>
      <c r="K4364" t="s">
        <v>76</v>
      </c>
    </row>
    <row r="4365" spans="1:11" x14ac:dyDescent="0.35">
      <c r="A4365">
        <v>9774</v>
      </c>
      <c r="B4365" t="s">
        <v>25585</v>
      </c>
      <c r="C4365">
        <v>26</v>
      </c>
      <c r="D4365" t="s">
        <v>25586</v>
      </c>
      <c r="E4365" t="s">
        <v>25</v>
      </c>
      <c r="F4365" t="s">
        <v>32</v>
      </c>
      <c r="G4365" t="s">
        <v>41</v>
      </c>
      <c r="H4365" t="s">
        <v>42</v>
      </c>
      <c r="I4365" t="s">
        <v>102</v>
      </c>
      <c r="J4365" t="s">
        <v>26939</v>
      </c>
      <c r="K4365" t="s">
        <v>76</v>
      </c>
    </row>
    <row r="4366" spans="1:11" x14ac:dyDescent="0.35">
      <c r="A4366">
        <v>9775</v>
      </c>
      <c r="B4366" t="s">
        <v>758</v>
      </c>
      <c r="C4366">
        <v>27</v>
      </c>
      <c r="D4366" t="s">
        <v>25587</v>
      </c>
      <c r="E4366" t="s">
        <v>169</v>
      </c>
      <c r="F4366" t="s">
        <v>201</v>
      </c>
      <c r="G4366" t="s">
        <v>33</v>
      </c>
      <c r="H4366" t="s">
        <v>34</v>
      </c>
      <c r="I4366" t="s">
        <v>58</v>
      </c>
      <c r="J4366" t="s">
        <v>26940</v>
      </c>
      <c r="K4366" t="s">
        <v>44</v>
      </c>
    </row>
    <row r="4367" spans="1:11" x14ac:dyDescent="0.35">
      <c r="A4367">
        <v>9776</v>
      </c>
      <c r="B4367" t="s">
        <v>25588</v>
      </c>
      <c r="C4367">
        <v>27</v>
      </c>
      <c r="D4367" t="s">
        <v>25589</v>
      </c>
      <c r="E4367" t="s">
        <v>42</v>
      </c>
      <c r="F4367" t="s">
        <v>34</v>
      </c>
      <c r="G4367" t="s">
        <v>52</v>
      </c>
      <c r="H4367" t="s">
        <v>13</v>
      </c>
      <c r="I4367" t="s">
        <v>63</v>
      </c>
      <c r="J4367" t="s">
        <v>26941</v>
      </c>
      <c r="K4367" t="s">
        <v>44</v>
      </c>
    </row>
    <row r="4368" spans="1:11" x14ac:dyDescent="0.35">
      <c r="A4368">
        <v>9777</v>
      </c>
      <c r="B4368" t="s">
        <v>25590</v>
      </c>
      <c r="C4368">
        <v>28</v>
      </c>
      <c r="D4368" t="s">
        <v>25591</v>
      </c>
      <c r="E4368" t="s">
        <v>67</v>
      </c>
      <c r="F4368" t="s">
        <v>23</v>
      </c>
      <c r="G4368" t="s">
        <v>80</v>
      </c>
      <c r="H4368" t="s">
        <v>32</v>
      </c>
      <c r="I4368" t="s">
        <v>17</v>
      </c>
      <c r="J4368" t="s">
        <v>26942</v>
      </c>
      <c r="K4368" t="s">
        <v>19</v>
      </c>
    </row>
    <row r="4369" spans="1:11" x14ac:dyDescent="0.35">
      <c r="A4369">
        <v>9780</v>
      </c>
      <c r="B4369" t="s">
        <v>6570</v>
      </c>
      <c r="C4369">
        <v>27</v>
      </c>
      <c r="D4369" t="s">
        <v>25596</v>
      </c>
      <c r="E4369" t="s">
        <v>25</v>
      </c>
      <c r="F4369" t="s">
        <v>101</v>
      </c>
      <c r="G4369" t="s">
        <v>87</v>
      </c>
      <c r="H4369" t="s">
        <v>79</v>
      </c>
      <c r="I4369" t="s">
        <v>102</v>
      </c>
      <c r="J4369" t="s">
        <v>26943</v>
      </c>
      <c r="K4369" t="s">
        <v>44</v>
      </c>
    </row>
    <row r="4370" spans="1:11" x14ac:dyDescent="0.35">
      <c r="A4370">
        <v>9781</v>
      </c>
      <c r="B4370" t="s">
        <v>25597</v>
      </c>
      <c r="C4370">
        <v>26</v>
      </c>
      <c r="D4370" t="s">
        <v>25598</v>
      </c>
      <c r="E4370" t="s">
        <v>14</v>
      </c>
      <c r="F4370" t="s">
        <v>31</v>
      </c>
      <c r="G4370" t="s">
        <v>52</v>
      </c>
      <c r="H4370" t="s">
        <v>13</v>
      </c>
      <c r="I4370" t="s">
        <v>63</v>
      </c>
      <c r="J4370" t="s">
        <v>26944</v>
      </c>
      <c r="K4370" t="s">
        <v>37</v>
      </c>
    </row>
    <row r="4371" spans="1:11" x14ac:dyDescent="0.35">
      <c r="A4371">
        <v>9782</v>
      </c>
      <c r="B4371" t="s">
        <v>25599</v>
      </c>
      <c r="C4371">
        <v>26</v>
      </c>
      <c r="D4371" t="s">
        <v>25600</v>
      </c>
      <c r="E4371" t="s">
        <v>13</v>
      </c>
      <c r="F4371" t="s">
        <v>101</v>
      </c>
      <c r="G4371" t="s">
        <v>120</v>
      </c>
      <c r="H4371" t="s">
        <v>57</v>
      </c>
      <c r="I4371" t="s">
        <v>26</v>
      </c>
      <c r="J4371" t="s">
        <v>26945</v>
      </c>
      <c r="K4371" t="s">
        <v>44</v>
      </c>
    </row>
    <row r="4372" spans="1:11" x14ac:dyDescent="0.35">
      <c r="A4372">
        <v>9785</v>
      </c>
      <c r="B4372" t="s">
        <v>25604</v>
      </c>
      <c r="C4372">
        <v>27</v>
      </c>
      <c r="D4372" t="s">
        <v>25605</v>
      </c>
      <c r="E4372" t="s">
        <v>201</v>
      </c>
      <c r="F4372" t="s">
        <v>25</v>
      </c>
      <c r="G4372" t="s">
        <v>80</v>
      </c>
      <c r="H4372" t="s">
        <v>32</v>
      </c>
      <c r="I4372" t="s">
        <v>63</v>
      </c>
      <c r="J4372" t="s">
        <v>26946</v>
      </c>
      <c r="K4372" t="s">
        <v>19</v>
      </c>
    </row>
    <row r="4373" spans="1:11" x14ac:dyDescent="0.35">
      <c r="A4373">
        <v>9786</v>
      </c>
      <c r="B4373" t="s">
        <v>25606</v>
      </c>
      <c r="C4373">
        <v>26</v>
      </c>
      <c r="D4373" t="s">
        <v>25607</v>
      </c>
      <c r="E4373" t="s">
        <v>25</v>
      </c>
      <c r="F4373" t="s">
        <v>40</v>
      </c>
      <c r="G4373" t="s">
        <v>87</v>
      </c>
      <c r="H4373" t="s">
        <v>79</v>
      </c>
      <c r="I4373" t="s">
        <v>88</v>
      </c>
      <c r="J4373">
        <f>1-669-258-2930</f>
        <v>-3856</v>
      </c>
      <c r="K4373" t="s">
        <v>44</v>
      </c>
    </row>
    <row r="4374" spans="1:11" x14ac:dyDescent="0.35">
      <c r="A4374">
        <v>9788</v>
      </c>
      <c r="B4374" t="s">
        <v>25610</v>
      </c>
      <c r="C4374">
        <v>29</v>
      </c>
      <c r="D4374" t="s">
        <v>25611</v>
      </c>
      <c r="E4374" t="s">
        <v>67</v>
      </c>
      <c r="F4374" t="s">
        <v>22</v>
      </c>
      <c r="G4374" t="s">
        <v>33</v>
      </c>
      <c r="H4374" t="s">
        <v>34</v>
      </c>
      <c r="I4374" t="s">
        <v>26</v>
      </c>
      <c r="J4374" t="s">
        <v>26947</v>
      </c>
      <c r="K4374" t="s">
        <v>28</v>
      </c>
    </row>
    <row r="4375" spans="1:11" x14ac:dyDescent="0.35">
      <c r="A4375">
        <v>9789</v>
      </c>
      <c r="B4375" t="s">
        <v>25612</v>
      </c>
      <c r="C4375">
        <v>29</v>
      </c>
      <c r="D4375" t="s">
        <v>25613</v>
      </c>
      <c r="E4375" t="s">
        <v>23</v>
      </c>
      <c r="F4375" t="s">
        <v>32</v>
      </c>
      <c r="G4375" t="s">
        <v>87</v>
      </c>
      <c r="H4375" t="s">
        <v>79</v>
      </c>
      <c r="I4375" t="s">
        <v>63</v>
      </c>
      <c r="J4375" s="1" t="s">
        <v>26948</v>
      </c>
      <c r="K4375" t="s">
        <v>19</v>
      </c>
    </row>
    <row r="4376" spans="1:11" x14ac:dyDescent="0.35">
      <c r="A4376">
        <v>9790</v>
      </c>
      <c r="B4376" t="s">
        <v>25614</v>
      </c>
      <c r="C4376">
        <v>28</v>
      </c>
      <c r="D4376" t="s">
        <v>25615</v>
      </c>
      <c r="E4376" t="s">
        <v>34</v>
      </c>
      <c r="F4376" t="s">
        <v>149</v>
      </c>
      <c r="G4376" t="s">
        <v>24</v>
      </c>
      <c r="H4376" t="s">
        <v>25</v>
      </c>
      <c r="I4376" t="s">
        <v>35</v>
      </c>
      <c r="J4376" t="s">
        <v>26949</v>
      </c>
      <c r="K4376" t="s">
        <v>19</v>
      </c>
    </row>
    <row r="4377" spans="1:11" x14ac:dyDescent="0.35">
      <c r="A4377">
        <v>9796</v>
      </c>
      <c r="B4377" t="s">
        <v>25625</v>
      </c>
      <c r="C4377">
        <v>29</v>
      </c>
      <c r="D4377" t="s">
        <v>25626</v>
      </c>
      <c r="E4377" t="s">
        <v>13</v>
      </c>
      <c r="F4377" t="s">
        <v>201</v>
      </c>
      <c r="G4377" t="s">
        <v>24</v>
      </c>
      <c r="H4377" t="s">
        <v>25</v>
      </c>
      <c r="I4377" t="s">
        <v>146</v>
      </c>
      <c r="J4377" t="s">
        <v>26950</v>
      </c>
      <c r="K4377" t="s">
        <v>76</v>
      </c>
    </row>
    <row r="4378" spans="1:11" x14ac:dyDescent="0.35">
      <c r="A4378">
        <v>9800</v>
      </c>
      <c r="B4378" t="s">
        <v>25633</v>
      </c>
      <c r="C4378">
        <v>29</v>
      </c>
      <c r="D4378" t="s">
        <v>25634</v>
      </c>
      <c r="E4378" t="s">
        <v>13</v>
      </c>
      <c r="F4378" t="s">
        <v>177</v>
      </c>
      <c r="G4378" t="s">
        <v>87</v>
      </c>
      <c r="H4378" t="s">
        <v>79</v>
      </c>
      <c r="I4378" t="s">
        <v>68</v>
      </c>
      <c r="J4378" t="s">
        <v>26951</v>
      </c>
      <c r="K4378" t="s">
        <v>37</v>
      </c>
    </row>
    <row r="4379" spans="1:11" x14ac:dyDescent="0.35">
      <c r="A4379">
        <v>9801</v>
      </c>
      <c r="B4379" t="s">
        <v>25635</v>
      </c>
      <c r="C4379">
        <v>26</v>
      </c>
      <c r="D4379" t="s">
        <v>25636</v>
      </c>
      <c r="E4379" t="s">
        <v>149</v>
      </c>
      <c r="F4379" t="s">
        <v>16</v>
      </c>
      <c r="G4379" t="s">
        <v>80</v>
      </c>
      <c r="H4379" t="s">
        <v>32</v>
      </c>
      <c r="I4379" t="s">
        <v>26</v>
      </c>
      <c r="J4379" t="s">
        <v>26952</v>
      </c>
      <c r="K4379" t="s">
        <v>19</v>
      </c>
    </row>
    <row r="4380" spans="1:11" x14ac:dyDescent="0.35">
      <c r="A4380">
        <v>9803</v>
      </c>
      <c r="B4380" t="s">
        <v>25639</v>
      </c>
      <c r="C4380">
        <v>28</v>
      </c>
      <c r="D4380" t="s">
        <v>25640</v>
      </c>
      <c r="E4380" t="s">
        <v>169</v>
      </c>
      <c r="F4380" t="s">
        <v>149</v>
      </c>
      <c r="G4380" t="s">
        <v>24</v>
      </c>
      <c r="H4380" t="s">
        <v>25</v>
      </c>
      <c r="I4380" t="s">
        <v>53</v>
      </c>
      <c r="J4380">
        <f>1-884-246-4937</f>
        <v>-6066</v>
      </c>
      <c r="K4380" t="s">
        <v>37</v>
      </c>
    </row>
    <row r="4381" spans="1:11" x14ac:dyDescent="0.35">
      <c r="A4381">
        <v>9805</v>
      </c>
      <c r="B4381" t="s">
        <v>25643</v>
      </c>
      <c r="C4381">
        <v>30</v>
      </c>
      <c r="D4381" t="s">
        <v>25644</v>
      </c>
      <c r="E4381" t="s">
        <v>133</v>
      </c>
      <c r="F4381" t="s">
        <v>79</v>
      </c>
      <c r="G4381" t="s">
        <v>15</v>
      </c>
      <c r="H4381" t="s">
        <v>16</v>
      </c>
      <c r="I4381" t="s">
        <v>102</v>
      </c>
      <c r="J4381" t="s">
        <v>26953</v>
      </c>
      <c r="K4381" t="s">
        <v>19</v>
      </c>
    </row>
    <row r="4382" spans="1:11" x14ac:dyDescent="0.35">
      <c r="A4382">
        <v>9807</v>
      </c>
      <c r="B4382" t="s">
        <v>25647</v>
      </c>
      <c r="C4382">
        <v>26</v>
      </c>
      <c r="D4382" t="s">
        <v>25648</v>
      </c>
      <c r="E4382" t="s">
        <v>31</v>
      </c>
      <c r="F4382" t="s">
        <v>57</v>
      </c>
      <c r="G4382" t="s">
        <v>24</v>
      </c>
      <c r="H4382" t="s">
        <v>25</v>
      </c>
      <c r="I4382" t="s">
        <v>153</v>
      </c>
      <c r="J4382" t="s">
        <v>26954</v>
      </c>
      <c r="K4382" t="s">
        <v>28</v>
      </c>
    </row>
    <row r="4383" spans="1:11" x14ac:dyDescent="0.35">
      <c r="A4383">
        <v>9809</v>
      </c>
      <c r="B4383" t="s">
        <v>25650</v>
      </c>
      <c r="C4383">
        <v>28</v>
      </c>
      <c r="D4383" t="s">
        <v>25651</v>
      </c>
      <c r="E4383" t="s">
        <v>42</v>
      </c>
      <c r="F4383" t="s">
        <v>67</v>
      </c>
      <c r="G4383" t="s">
        <v>62</v>
      </c>
      <c r="H4383" t="s">
        <v>23</v>
      </c>
      <c r="I4383" t="s">
        <v>53</v>
      </c>
      <c r="J4383" t="s">
        <v>26955</v>
      </c>
      <c r="K4383" t="s">
        <v>37</v>
      </c>
    </row>
    <row r="4384" spans="1:11" x14ac:dyDescent="0.35">
      <c r="A4384">
        <v>9810</v>
      </c>
      <c r="B4384" t="s">
        <v>25652</v>
      </c>
      <c r="C4384">
        <v>29</v>
      </c>
      <c r="D4384" t="s">
        <v>25653</v>
      </c>
      <c r="E4384" t="s">
        <v>22</v>
      </c>
      <c r="F4384" t="s">
        <v>22</v>
      </c>
      <c r="G4384" t="s">
        <v>41</v>
      </c>
      <c r="H4384" t="s">
        <v>42</v>
      </c>
      <c r="I4384" t="s">
        <v>170</v>
      </c>
      <c r="J4384" t="s">
        <v>26956</v>
      </c>
      <c r="K4384" t="s">
        <v>44</v>
      </c>
    </row>
    <row r="4385" spans="1:11" x14ac:dyDescent="0.35">
      <c r="A4385">
        <v>9812</v>
      </c>
      <c r="B4385" t="s">
        <v>25656</v>
      </c>
      <c r="C4385">
        <v>28</v>
      </c>
      <c r="D4385" t="s">
        <v>25657</v>
      </c>
      <c r="E4385" t="s">
        <v>42</v>
      </c>
      <c r="F4385" t="s">
        <v>201</v>
      </c>
      <c r="G4385" t="s">
        <v>52</v>
      </c>
      <c r="H4385" t="s">
        <v>13</v>
      </c>
      <c r="I4385" t="s">
        <v>170</v>
      </c>
      <c r="J4385">
        <f>1-192-168-7489</f>
        <v>-7848</v>
      </c>
      <c r="K4385" t="s">
        <v>19</v>
      </c>
    </row>
    <row r="4386" spans="1:11" x14ac:dyDescent="0.35">
      <c r="A4386">
        <v>9813</v>
      </c>
      <c r="B4386" t="s">
        <v>25658</v>
      </c>
      <c r="C4386">
        <v>28</v>
      </c>
      <c r="D4386" t="s">
        <v>25659</v>
      </c>
      <c r="E4386" t="s">
        <v>34</v>
      </c>
      <c r="F4386" t="s">
        <v>101</v>
      </c>
      <c r="G4386" t="s">
        <v>33</v>
      </c>
      <c r="H4386" t="s">
        <v>34</v>
      </c>
      <c r="I4386" t="s">
        <v>102</v>
      </c>
      <c r="J4386" t="s">
        <v>26957</v>
      </c>
      <c r="K4386" t="s">
        <v>44</v>
      </c>
    </row>
    <row r="4387" spans="1:11" x14ac:dyDescent="0.35">
      <c r="A4387">
        <v>9818</v>
      </c>
      <c r="B4387" t="s">
        <v>25668</v>
      </c>
      <c r="C4387">
        <v>26</v>
      </c>
      <c r="D4387" t="s">
        <v>25669</v>
      </c>
      <c r="E4387" t="s">
        <v>25</v>
      </c>
      <c r="F4387" t="s">
        <v>177</v>
      </c>
      <c r="G4387" t="s">
        <v>62</v>
      </c>
      <c r="H4387" t="s">
        <v>23</v>
      </c>
      <c r="I4387" t="s">
        <v>48</v>
      </c>
      <c r="J4387" t="s">
        <v>26958</v>
      </c>
      <c r="K4387" t="s">
        <v>28</v>
      </c>
    </row>
    <row r="4388" spans="1:11" x14ac:dyDescent="0.35">
      <c r="A4388">
        <v>9824</v>
      </c>
      <c r="B4388" t="s">
        <v>25680</v>
      </c>
      <c r="C4388">
        <v>28</v>
      </c>
      <c r="D4388" t="s">
        <v>25681</v>
      </c>
      <c r="E4388" t="s">
        <v>22</v>
      </c>
      <c r="F4388" t="s">
        <v>57</v>
      </c>
      <c r="G4388" t="s">
        <v>52</v>
      </c>
      <c r="H4388" t="s">
        <v>13</v>
      </c>
      <c r="I4388" t="s">
        <v>35</v>
      </c>
      <c r="J4388" t="s">
        <v>26959</v>
      </c>
      <c r="K4388" t="s">
        <v>19</v>
      </c>
    </row>
    <row r="4389" spans="1:11" x14ac:dyDescent="0.35">
      <c r="A4389">
        <v>9825</v>
      </c>
      <c r="B4389" t="s">
        <v>25682</v>
      </c>
      <c r="C4389">
        <v>26</v>
      </c>
      <c r="D4389" t="s">
        <v>25683</v>
      </c>
      <c r="E4389" t="s">
        <v>67</v>
      </c>
      <c r="F4389" t="s">
        <v>13</v>
      </c>
      <c r="G4389" t="s">
        <v>15</v>
      </c>
      <c r="H4389" t="s">
        <v>16</v>
      </c>
      <c r="I4389" t="s">
        <v>102</v>
      </c>
      <c r="J4389" t="s">
        <v>26960</v>
      </c>
      <c r="K4389" t="s">
        <v>19</v>
      </c>
    </row>
    <row r="4390" spans="1:11" x14ac:dyDescent="0.35">
      <c r="A4390">
        <v>9826</v>
      </c>
      <c r="B4390" t="s">
        <v>25684</v>
      </c>
      <c r="C4390">
        <v>28</v>
      </c>
      <c r="D4390" t="s">
        <v>25685</v>
      </c>
      <c r="E4390" t="s">
        <v>133</v>
      </c>
      <c r="F4390" t="s">
        <v>31</v>
      </c>
      <c r="G4390" t="s">
        <v>15</v>
      </c>
      <c r="H4390" t="s">
        <v>16</v>
      </c>
      <c r="I4390" t="s">
        <v>68</v>
      </c>
      <c r="J4390" t="s">
        <v>26961</v>
      </c>
      <c r="K4390" t="s">
        <v>37</v>
      </c>
    </row>
    <row r="4391" spans="1:11" x14ac:dyDescent="0.35">
      <c r="A4391">
        <v>9828</v>
      </c>
      <c r="B4391" t="s">
        <v>25688</v>
      </c>
      <c r="C4391">
        <v>29</v>
      </c>
      <c r="D4391" t="s">
        <v>25689</v>
      </c>
      <c r="E4391" t="s">
        <v>14</v>
      </c>
      <c r="F4391" t="s">
        <v>23</v>
      </c>
      <c r="G4391" t="s">
        <v>24</v>
      </c>
      <c r="H4391" t="s">
        <v>25</v>
      </c>
      <c r="I4391" t="s">
        <v>91</v>
      </c>
      <c r="J4391" t="s">
        <v>26962</v>
      </c>
      <c r="K4391" t="s">
        <v>76</v>
      </c>
    </row>
    <row r="4392" spans="1:11" x14ac:dyDescent="0.35">
      <c r="A4392">
        <v>9830</v>
      </c>
      <c r="B4392" t="s">
        <v>25692</v>
      </c>
      <c r="C4392">
        <v>28</v>
      </c>
      <c r="D4392" t="s">
        <v>25693</v>
      </c>
      <c r="E4392" t="s">
        <v>201</v>
      </c>
      <c r="F4392" t="s">
        <v>201</v>
      </c>
      <c r="G4392" t="s">
        <v>15</v>
      </c>
      <c r="H4392" t="s">
        <v>16</v>
      </c>
      <c r="I4392" t="s">
        <v>146</v>
      </c>
      <c r="J4392" t="s">
        <v>26963</v>
      </c>
      <c r="K4392" t="s">
        <v>19</v>
      </c>
    </row>
    <row r="4393" spans="1:11" x14ac:dyDescent="0.35">
      <c r="A4393">
        <v>9831</v>
      </c>
      <c r="B4393" t="s">
        <v>25694</v>
      </c>
      <c r="C4393">
        <v>29</v>
      </c>
      <c r="D4393" t="s">
        <v>25695</v>
      </c>
      <c r="E4393" t="s">
        <v>133</v>
      </c>
      <c r="F4393" t="s">
        <v>34</v>
      </c>
      <c r="G4393" t="s">
        <v>87</v>
      </c>
      <c r="H4393" t="s">
        <v>79</v>
      </c>
      <c r="I4393" t="s">
        <v>48</v>
      </c>
      <c r="J4393">
        <v>6042201140</v>
      </c>
      <c r="K4393" t="s">
        <v>28</v>
      </c>
    </row>
    <row r="4394" spans="1:11" x14ac:dyDescent="0.35">
      <c r="A4394">
        <v>9832</v>
      </c>
      <c r="B4394" t="s">
        <v>25108</v>
      </c>
      <c r="C4394">
        <v>28</v>
      </c>
      <c r="D4394" t="s">
        <v>25696</v>
      </c>
      <c r="E4394" t="s">
        <v>23</v>
      </c>
      <c r="F4394" t="s">
        <v>32</v>
      </c>
      <c r="G4394" t="s">
        <v>24</v>
      </c>
      <c r="H4394" t="s">
        <v>25</v>
      </c>
      <c r="I4394" t="s">
        <v>146</v>
      </c>
      <c r="J4394" t="s">
        <v>26964</v>
      </c>
      <c r="K4394" t="s">
        <v>44</v>
      </c>
    </row>
    <row r="4395" spans="1:11" x14ac:dyDescent="0.35">
      <c r="A4395">
        <v>9834</v>
      </c>
      <c r="B4395" t="s">
        <v>25699</v>
      </c>
      <c r="C4395">
        <v>28</v>
      </c>
      <c r="D4395" t="s">
        <v>25700</v>
      </c>
      <c r="E4395" t="s">
        <v>79</v>
      </c>
      <c r="F4395" t="s">
        <v>40</v>
      </c>
      <c r="G4395" t="s">
        <v>80</v>
      </c>
      <c r="H4395" t="s">
        <v>32</v>
      </c>
      <c r="I4395" t="s">
        <v>91</v>
      </c>
      <c r="J4395" t="s">
        <v>26965</v>
      </c>
      <c r="K4395" t="s">
        <v>37</v>
      </c>
    </row>
    <row r="4396" spans="1:11" x14ac:dyDescent="0.35">
      <c r="A4396">
        <v>9836</v>
      </c>
      <c r="B4396" t="s">
        <v>25703</v>
      </c>
      <c r="C4396">
        <v>26</v>
      </c>
      <c r="D4396" t="s">
        <v>25704</v>
      </c>
      <c r="E4396" t="s">
        <v>42</v>
      </c>
      <c r="F4396" t="s">
        <v>79</v>
      </c>
      <c r="G4396" t="s">
        <v>47</v>
      </c>
      <c r="H4396" t="s">
        <v>31</v>
      </c>
      <c r="I4396" t="s">
        <v>91</v>
      </c>
      <c r="J4396" t="s">
        <v>26966</v>
      </c>
      <c r="K4396" t="s">
        <v>76</v>
      </c>
    </row>
    <row r="4397" spans="1:11" x14ac:dyDescent="0.35">
      <c r="A4397">
        <v>9840</v>
      </c>
      <c r="B4397" t="s">
        <v>25711</v>
      </c>
      <c r="C4397">
        <v>27</v>
      </c>
      <c r="D4397" t="s">
        <v>25712</v>
      </c>
      <c r="E4397" t="s">
        <v>32</v>
      </c>
      <c r="F4397" t="s">
        <v>101</v>
      </c>
      <c r="G4397" t="s">
        <v>52</v>
      </c>
      <c r="H4397" t="s">
        <v>13</v>
      </c>
      <c r="I4397" t="s">
        <v>68</v>
      </c>
      <c r="J4397" s="1" t="s">
        <v>26967</v>
      </c>
      <c r="K4397" t="s">
        <v>37</v>
      </c>
    </row>
    <row r="4398" spans="1:11" x14ac:dyDescent="0.35">
      <c r="A4398">
        <v>9843</v>
      </c>
      <c r="B4398" t="s">
        <v>25717</v>
      </c>
      <c r="C4398">
        <v>27</v>
      </c>
      <c r="D4398" t="s">
        <v>25718</v>
      </c>
      <c r="E4398" t="s">
        <v>32</v>
      </c>
      <c r="F4398" t="s">
        <v>149</v>
      </c>
      <c r="G4398" t="s">
        <v>87</v>
      </c>
      <c r="H4398" t="s">
        <v>79</v>
      </c>
      <c r="I4398" t="s">
        <v>153</v>
      </c>
      <c r="J4398" t="s">
        <v>26968</v>
      </c>
      <c r="K4398" t="s">
        <v>37</v>
      </c>
    </row>
    <row r="4399" spans="1:11" x14ac:dyDescent="0.35">
      <c r="A4399">
        <v>9846</v>
      </c>
      <c r="B4399" t="s">
        <v>18301</v>
      </c>
      <c r="C4399">
        <v>28</v>
      </c>
      <c r="D4399" t="s">
        <v>25723</v>
      </c>
      <c r="E4399" t="s">
        <v>149</v>
      </c>
      <c r="F4399" t="s">
        <v>40</v>
      </c>
      <c r="G4399" t="s">
        <v>80</v>
      </c>
      <c r="H4399" t="s">
        <v>32</v>
      </c>
      <c r="I4399" t="s">
        <v>58</v>
      </c>
      <c r="J4399" t="s">
        <v>26969</v>
      </c>
      <c r="K4399" t="s">
        <v>28</v>
      </c>
    </row>
    <row r="4400" spans="1:11" x14ac:dyDescent="0.35">
      <c r="A4400">
        <v>9849</v>
      </c>
      <c r="B4400" t="s">
        <v>25727</v>
      </c>
      <c r="C4400">
        <v>29</v>
      </c>
      <c r="D4400" t="s">
        <v>25728</v>
      </c>
      <c r="E4400" t="s">
        <v>133</v>
      </c>
      <c r="F4400" t="s">
        <v>79</v>
      </c>
      <c r="G4400" t="s">
        <v>62</v>
      </c>
      <c r="H4400" t="s">
        <v>23</v>
      </c>
      <c r="I4400" t="s">
        <v>17</v>
      </c>
      <c r="J4400" t="s">
        <v>26970</v>
      </c>
      <c r="K4400" t="s">
        <v>37</v>
      </c>
    </row>
    <row r="4401" spans="1:11" x14ac:dyDescent="0.35">
      <c r="A4401">
        <v>9851</v>
      </c>
      <c r="B4401" t="s">
        <v>1093</v>
      </c>
      <c r="C4401">
        <v>30</v>
      </c>
      <c r="D4401" t="s">
        <v>25731</v>
      </c>
      <c r="E4401" t="s">
        <v>22</v>
      </c>
      <c r="F4401" t="s">
        <v>25</v>
      </c>
      <c r="G4401" t="s">
        <v>33</v>
      </c>
      <c r="H4401" t="s">
        <v>34</v>
      </c>
      <c r="I4401" t="s">
        <v>116</v>
      </c>
      <c r="J4401" t="s">
        <v>26971</v>
      </c>
      <c r="K4401" t="s">
        <v>19</v>
      </c>
    </row>
    <row r="4402" spans="1:11" x14ac:dyDescent="0.35">
      <c r="A4402">
        <v>9855</v>
      </c>
      <c r="B4402" t="s">
        <v>25738</v>
      </c>
      <c r="C4402">
        <v>30</v>
      </c>
      <c r="D4402" t="s">
        <v>25739</v>
      </c>
      <c r="E4402" t="s">
        <v>14</v>
      </c>
      <c r="F4402" t="s">
        <v>57</v>
      </c>
      <c r="G4402" t="s">
        <v>62</v>
      </c>
      <c r="H4402" t="s">
        <v>23</v>
      </c>
      <c r="I4402" t="s">
        <v>153</v>
      </c>
      <c r="J4402" t="s">
        <v>26972</v>
      </c>
      <c r="K4402" t="s">
        <v>37</v>
      </c>
    </row>
    <row r="4403" spans="1:11" x14ac:dyDescent="0.35">
      <c r="A4403">
        <v>9856</v>
      </c>
      <c r="B4403" t="s">
        <v>25740</v>
      </c>
      <c r="C4403">
        <v>26</v>
      </c>
      <c r="D4403" t="s">
        <v>25741</v>
      </c>
      <c r="E4403" t="s">
        <v>13</v>
      </c>
      <c r="F4403" t="s">
        <v>169</v>
      </c>
      <c r="G4403" t="s">
        <v>41</v>
      </c>
      <c r="H4403" t="s">
        <v>42</v>
      </c>
      <c r="I4403" t="s">
        <v>63</v>
      </c>
      <c r="J4403" t="s">
        <v>26973</v>
      </c>
      <c r="K4403" t="s">
        <v>28</v>
      </c>
    </row>
    <row r="4404" spans="1:11" x14ac:dyDescent="0.35">
      <c r="A4404">
        <v>9857</v>
      </c>
      <c r="B4404" t="s">
        <v>25742</v>
      </c>
      <c r="C4404">
        <v>26</v>
      </c>
      <c r="D4404" t="s">
        <v>25743</v>
      </c>
      <c r="E4404" t="s">
        <v>25</v>
      </c>
      <c r="F4404" t="s">
        <v>201</v>
      </c>
      <c r="G4404" t="s">
        <v>15</v>
      </c>
      <c r="H4404" t="s">
        <v>16</v>
      </c>
      <c r="I4404" t="s">
        <v>68</v>
      </c>
      <c r="J4404" t="s">
        <v>26974</v>
      </c>
      <c r="K4404" t="s">
        <v>76</v>
      </c>
    </row>
    <row r="4405" spans="1:11" x14ac:dyDescent="0.35">
      <c r="A4405">
        <v>9858</v>
      </c>
      <c r="B4405" t="s">
        <v>25744</v>
      </c>
      <c r="C4405">
        <v>30</v>
      </c>
      <c r="D4405" t="s">
        <v>25745</v>
      </c>
      <c r="E4405" t="s">
        <v>40</v>
      </c>
      <c r="F4405" t="s">
        <v>25</v>
      </c>
      <c r="G4405" t="s">
        <v>62</v>
      </c>
      <c r="H4405" t="s">
        <v>23</v>
      </c>
      <c r="I4405" t="s">
        <v>48</v>
      </c>
      <c r="J4405" t="s">
        <v>26975</v>
      </c>
      <c r="K4405" t="s">
        <v>76</v>
      </c>
    </row>
    <row r="4406" spans="1:11" x14ac:dyDescent="0.35">
      <c r="A4406">
        <v>9859</v>
      </c>
      <c r="B4406" t="s">
        <v>25746</v>
      </c>
      <c r="C4406">
        <v>26</v>
      </c>
      <c r="D4406" t="s">
        <v>25747</v>
      </c>
      <c r="E4406" t="s">
        <v>40</v>
      </c>
      <c r="F4406" t="s">
        <v>201</v>
      </c>
      <c r="G4406" t="s">
        <v>87</v>
      </c>
      <c r="H4406" t="s">
        <v>79</v>
      </c>
      <c r="I4406" t="s">
        <v>91</v>
      </c>
      <c r="J4406">
        <v>7941293182</v>
      </c>
      <c r="K4406" t="s">
        <v>28</v>
      </c>
    </row>
    <row r="4407" spans="1:11" x14ac:dyDescent="0.35">
      <c r="A4407">
        <v>9860</v>
      </c>
      <c r="B4407" t="s">
        <v>25748</v>
      </c>
      <c r="C4407">
        <v>30</v>
      </c>
      <c r="D4407" t="s">
        <v>25749</v>
      </c>
      <c r="E4407" t="s">
        <v>34</v>
      </c>
      <c r="F4407" t="s">
        <v>22</v>
      </c>
      <c r="G4407" t="s">
        <v>41</v>
      </c>
      <c r="H4407" t="s">
        <v>42</v>
      </c>
      <c r="I4407" t="s">
        <v>48</v>
      </c>
      <c r="J4407" t="s">
        <v>26976</v>
      </c>
      <c r="K4407" t="s">
        <v>76</v>
      </c>
    </row>
    <row r="4408" spans="1:11" x14ac:dyDescent="0.35">
      <c r="A4408">
        <v>9862</v>
      </c>
      <c r="B4408" t="s">
        <v>25752</v>
      </c>
      <c r="C4408">
        <v>30</v>
      </c>
      <c r="D4408" t="s">
        <v>25753</v>
      </c>
      <c r="E4408" t="s">
        <v>23</v>
      </c>
      <c r="F4408" t="s">
        <v>169</v>
      </c>
      <c r="G4408" t="s">
        <v>62</v>
      </c>
      <c r="H4408" t="s">
        <v>23</v>
      </c>
      <c r="I4408" t="s">
        <v>88</v>
      </c>
      <c r="J4408" t="s">
        <v>26977</v>
      </c>
      <c r="K4408" t="s">
        <v>76</v>
      </c>
    </row>
    <row r="4409" spans="1:11" x14ac:dyDescent="0.35">
      <c r="A4409">
        <v>9863</v>
      </c>
      <c r="B4409" t="s">
        <v>25754</v>
      </c>
      <c r="C4409">
        <v>27</v>
      </c>
      <c r="D4409" t="s">
        <v>25755</v>
      </c>
      <c r="E4409" t="s">
        <v>67</v>
      </c>
      <c r="F4409" t="s">
        <v>79</v>
      </c>
      <c r="G4409" t="s">
        <v>52</v>
      </c>
      <c r="H4409" t="s">
        <v>13</v>
      </c>
      <c r="I4409" t="s">
        <v>48</v>
      </c>
      <c r="J4409">
        <f>1-741-585-5733</f>
        <v>-7058</v>
      </c>
      <c r="K4409" t="s">
        <v>28</v>
      </c>
    </row>
    <row r="4410" spans="1:11" x14ac:dyDescent="0.35">
      <c r="A4410">
        <v>9864</v>
      </c>
      <c r="B4410" t="s">
        <v>25756</v>
      </c>
      <c r="C4410">
        <v>28</v>
      </c>
      <c r="D4410" t="s">
        <v>25757</v>
      </c>
      <c r="E4410" t="s">
        <v>25</v>
      </c>
      <c r="F4410" t="s">
        <v>23</v>
      </c>
      <c r="G4410" t="s">
        <v>15</v>
      </c>
      <c r="H4410" t="s">
        <v>16</v>
      </c>
      <c r="I4410" t="s">
        <v>58</v>
      </c>
      <c r="J4410" t="s">
        <v>26978</v>
      </c>
      <c r="K4410" t="s">
        <v>76</v>
      </c>
    </row>
    <row r="4411" spans="1:11" x14ac:dyDescent="0.35">
      <c r="A4411">
        <v>9869</v>
      </c>
      <c r="B4411" t="s">
        <v>25766</v>
      </c>
      <c r="C4411">
        <v>29</v>
      </c>
      <c r="D4411" t="s">
        <v>25767</v>
      </c>
      <c r="E4411" t="s">
        <v>101</v>
      </c>
      <c r="F4411" t="s">
        <v>169</v>
      </c>
      <c r="G4411" t="s">
        <v>41</v>
      </c>
      <c r="H4411" t="s">
        <v>42</v>
      </c>
      <c r="I4411" t="s">
        <v>53</v>
      </c>
      <c r="J4411" t="s">
        <v>26979</v>
      </c>
      <c r="K4411" t="s">
        <v>19</v>
      </c>
    </row>
    <row r="4412" spans="1:11" x14ac:dyDescent="0.35">
      <c r="A4412">
        <v>9872</v>
      </c>
      <c r="B4412" t="s">
        <v>25771</v>
      </c>
      <c r="C4412">
        <v>27</v>
      </c>
      <c r="D4412" t="s">
        <v>25772</v>
      </c>
      <c r="E4412" t="s">
        <v>101</v>
      </c>
      <c r="F4412" t="s">
        <v>25</v>
      </c>
      <c r="G4412" t="s">
        <v>47</v>
      </c>
      <c r="H4412" t="s">
        <v>31</v>
      </c>
      <c r="I4412" t="s">
        <v>48</v>
      </c>
      <c r="J4412" s="1" t="s">
        <v>26980</v>
      </c>
      <c r="K4412" t="s">
        <v>37</v>
      </c>
    </row>
    <row r="4413" spans="1:11" x14ac:dyDescent="0.35">
      <c r="A4413">
        <v>9876</v>
      </c>
      <c r="B4413" t="s">
        <v>25778</v>
      </c>
      <c r="C4413">
        <v>28</v>
      </c>
      <c r="D4413" t="s">
        <v>25779</v>
      </c>
      <c r="E4413" t="s">
        <v>25</v>
      </c>
      <c r="F4413" t="s">
        <v>13</v>
      </c>
      <c r="G4413" t="s">
        <v>87</v>
      </c>
      <c r="H4413" t="s">
        <v>79</v>
      </c>
      <c r="I4413" t="s">
        <v>153</v>
      </c>
      <c r="J4413" t="s">
        <v>26981</v>
      </c>
      <c r="K4413" t="s">
        <v>76</v>
      </c>
    </row>
    <row r="4414" spans="1:11" x14ac:dyDescent="0.35">
      <c r="A4414">
        <v>9877</v>
      </c>
      <c r="B4414" t="s">
        <v>25780</v>
      </c>
      <c r="C4414">
        <v>27</v>
      </c>
      <c r="D4414" t="s">
        <v>25781</v>
      </c>
      <c r="E4414" t="s">
        <v>23</v>
      </c>
      <c r="F4414" t="s">
        <v>32</v>
      </c>
      <c r="G4414" t="s">
        <v>24</v>
      </c>
      <c r="H4414" t="s">
        <v>25</v>
      </c>
      <c r="I4414" t="s">
        <v>146</v>
      </c>
      <c r="J4414" t="s">
        <v>26982</v>
      </c>
      <c r="K4414" t="s">
        <v>28</v>
      </c>
    </row>
    <row r="4415" spans="1:11" x14ac:dyDescent="0.35">
      <c r="A4415">
        <v>9878</v>
      </c>
      <c r="B4415" t="s">
        <v>25782</v>
      </c>
      <c r="C4415">
        <v>27</v>
      </c>
      <c r="D4415" t="s">
        <v>25783</v>
      </c>
      <c r="E4415" t="s">
        <v>16</v>
      </c>
      <c r="F4415" t="s">
        <v>67</v>
      </c>
      <c r="G4415" t="s">
        <v>41</v>
      </c>
      <c r="H4415" t="s">
        <v>42</v>
      </c>
      <c r="I4415" t="s">
        <v>53</v>
      </c>
      <c r="J4415" t="s">
        <v>26983</v>
      </c>
      <c r="K4415" t="s">
        <v>37</v>
      </c>
    </row>
    <row r="4416" spans="1:11" x14ac:dyDescent="0.35">
      <c r="A4416">
        <v>9880</v>
      </c>
      <c r="B4416" t="s">
        <v>25786</v>
      </c>
      <c r="C4416">
        <v>27</v>
      </c>
      <c r="D4416" t="s">
        <v>25787</v>
      </c>
      <c r="E4416" t="s">
        <v>201</v>
      </c>
      <c r="F4416" t="s">
        <v>14</v>
      </c>
      <c r="G4416" t="s">
        <v>15</v>
      </c>
      <c r="H4416" t="s">
        <v>16</v>
      </c>
      <c r="I4416" t="s">
        <v>116</v>
      </c>
      <c r="J4416" t="s">
        <v>26984</v>
      </c>
      <c r="K4416" t="s">
        <v>28</v>
      </c>
    </row>
    <row r="4417" spans="1:11" x14ac:dyDescent="0.35">
      <c r="A4417">
        <v>9885</v>
      </c>
      <c r="B4417" t="s">
        <v>25796</v>
      </c>
      <c r="C4417">
        <v>28</v>
      </c>
      <c r="D4417" t="s">
        <v>25797</v>
      </c>
      <c r="E4417" t="s">
        <v>101</v>
      </c>
      <c r="F4417" t="s">
        <v>133</v>
      </c>
      <c r="G4417" t="s">
        <v>41</v>
      </c>
      <c r="H4417" t="s">
        <v>42</v>
      </c>
      <c r="I4417" t="s">
        <v>17</v>
      </c>
      <c r="J4417" t="s">
        <v>26985</v>
      </c>
      <c r="K4417" t="s">
        <v>76</v>
      </c>
    </row>
    <row r="4418" spans="1:11" x14ac:dyDescent="0.35">
      <c r="A4418">
        <v>9886</v>
      </c>
      <c r="B4418" t="s">
        <v>25798</v>
      </c>
      <c r="C4418">
        <v>27</v>
      </c>
      <c r="D4418" t="s">
        <v>25799</v>
      </c>
      <c r="E4418" t="s">
        <v>23</v>
      </c>
      <c r="F4418" t="s">
        <v>32</v>
      </c>
      <c r="G4418" t="s">
        <v>80</v>
      </c>
      <c r="H4418" t="s">
        <v>32</v>
      </c>
      <c r="I4418" t="s">
        <v>58</v>
      </c>
      <c r="J4418" t="s">
        <v>26986</v>
      </c>
      <c r="K4418" t="s">
        <v>76</v>
      </c>
    </row>
    <row r="4419" spans="1:11" x14ac:dyDescent="0.35">
      <c r="A4419">
        <v>9888</v>
      </c>
      <c r="B4419" t="s">
        <v>607</v>
      </c>
      <c r="C4419">
        <v>26</v>
      </c>
      <c r="D4419" t="s">
        <v>25801</v>
      </c>
      <c r="E4419" t="s">
        <v>201</v>
      </c>
      <c r="F4419" t="s">
        <v>32</v>
      </c>
      <c r="G4419" t="s">
        <v>120</v>
      </c>
      <c r="H4419" t="s">
        <v>57</v>
      </c>
      <c r="I4419" t="s">
        <v>58</v>
      </c>
      <c r="J4419" t="s">
        <v>26987</v>
      </c>
      <c r="K4419" t="s">
        <v>28</v>
      </c>
    </row>
    <row r="4420" spans="1:11" x14ac:dyDescent="0.35">
      <c r="A4420">
        <v>9889</v>
      </c>
      <c r="B4420" t="s">
        <v>25802</v>
      </c>
      <c r="C4420">
        <v>27</v>
      </c>
      <c r="D4420" t="s">
        <v>25803</v>
      </c>
      <c r="E4420" t="s">
        <v>149</v>
      </c>
      <c r="F4420" t="s">
        <v>42</v>
      </c>
      <c r="G4420" t="s">
        <v>62</v>
      </c>
      <c r="H4420" t="s">
        <v>23</v>
      </c>
      <c r="I4420" t="s">
        <v>63</v>
      </c>
      <c r="J4420" t="s">
        <v>26988</v>
      </c>
      <c r="K4420" t="s">
        <v>37</v>
      </c>
    </row>
    <row r="4421" spans="1:11" x14ac:dyDescent="0.35">
      <c r="A4421">
        <v>9890</v>
      </c>
      <c r="B4421" t="s">
        <v>10722</v>
      </c>
      <c r="C4421">
        <v>28</v>
      </c>
      <c r="D4421" t="s">
        <v>25804</v>
      </c>
      <c r="E4421" t="s">
        <v>13</v>
      </c>
      <c r="F4421" t="s">
        <v>32</v>
      </c>
      <c r="G4421" t="s">
        <v>87</v>
      </c>
      <c r="H4421" t="s">
        <v>79</v>
      </c>
      <c r="I4421" t="s">
        <v>153</v>
      </c>
      <c r="J4421" t="s">
        <v>26989</v>
      </c>
      <c r="K4421" t="s">
        <v>28</v>
      </c>
    </row>
    <row r="4422" spans="1:11" x14ac:dyDescent="0.35">
      <c r="A4422">
        <v>9894</v>
      </c>
      <c r="B4422" t="s">
        <v>25811</v>
      </c>
      <c r="C4422">
        <v>30</v>
      </c>
      <c r="D4422" t="s">
        <v>25812</v>
      </c>
      <c r="E4422" t="s">
        <v>13</v>
      </c>
      <c r="F4422" t="s">
        <v>14</v>
      </c>
      <c r="G4422" t="s">
        <v>87</v>
      </c>
      <c r="H4422" t="s">
        <v>79</v>
      </c>
      <c r="I4422" t="s">
        <v>35</v>
      </c>
      <c r="J4422" t="s">
        <v>26990</v>
      </c>
      <c r="K4422" t="s">
        <v>37</v>
      </c>
    </row>
    <row r="4423" spans="1:11" x14ac:dyDescent="0.35">
      <c r="A4423">
        <v>9895</v>
      </c>
      <c r="B4423" t="s">
        <v>25813</v>
      </c>
      <c r="C4423">
        <v>28</v>
      </c>
      <c r="D4423" t="s">
        <v>25814</v>
      </c>
      <c r="E4423" t="s">
        <v>40</v>
      </c>
      <c r="F4423" t="s">
        <v>42</v>
      </c>
      <c r="G4423" t="s">
        <v>41</v>
      </c>
      <c r="H4423" t="s">
        <v>42</v>
      </c>
      <c r="I4423" t="s">
        <v>35</v>
      </c>
      <c r="J4423" t="s">
        <v>26991</v>
      </c>
      <c r="K4423" t="s">
        <v>76</v>
      </c>
    </row>
    <row r="4424" spans="1:11" x14ac:dyDescent="0.35">
      <c r="A4424">
        <v>9897</v>
      </c>
      <c r="B4424" t="s">
        <v>25817</v>
      </c>
      <c r="C4424">
        <v>29</v>
      </c>
      <c r="D4424" t="s">
        <v>25818</v>
      </c>
      <c r="E4424" t="s">
        <v>133</v>
      </c>
      <c r="F4424" t="s">
        <v>133</v>
      </c>
      <c r="G4424" t="s">
        <v>24</v>
      </c>
      <c r="H4424" t="s">
        <v>25</v>
      </c>
      <c r="I4424" t="s">
        <v>116</v>
      </c>
      <c r="J4424" t="s">
        <v>26992</v>
      </c>
      <c r="K4424" t="s">
        <v>44</v>
      </c>
    </row>
    <row r="4425" spans="1:11" x14ac:dyDescent="0.35">
      <c r="A4425">
        <v>9900</v>
      </c>
      <c r="B4425" t="s">
        <v>25823</v>
      </c>
      <c r="C4425">
        <v>26</v>
      </c>
      <c r="D4425" t="s">
        <v>25824</v>
      </c>
      <c r="E4425" t="s">
        <v>42</v>
      </c>
      <c r="F4425" t="s">
        <v>57</v>
      </c>
      <c r="G4425" t="s">
        <v>62</v>
      </c>
      <c r="H4425" t="s">
        <v>23</v>
      </c>
      <c r="I4425" t="s">
        <v>146</v>
      </c>
      <c r="J4425" t="s">
        <v>26993</v>
      </c>
      <c r="K4425" t="s">
        <v>76</v>
      </c>
    </row>
    <row r="4426" spans="1:11" x14ac:dyDescent="0.35">
      <c r="A4426">
        <v>9901</v>
      </c>
      <c r="B4426" t="s">
        <v>20232</v>
      </c>
      <c r="C4426">
        <v>30</v>
      </c>
      <c r="D4426" t="s">
        <v>25825</v>
      </c>
      <c r="E4426" t="s">
        <v>79</v>
      </c>
      <c r="F4426" t="s">
        <v>149</v>
      </c>
      <c r="G4426" t="s">
        <v>41</v>
      </c>
      <c r="H4426" t="s">
        <v>42</v>
      </c>
      <c r="I4426" t="s">
        <v>91</v>
      </c>
      <c r="J4426" t="s">
        <v>26994</v>
      </c>
      <c r="K4426" t="s">
        <v>19</v>
      </c>
    </row>
    <row r="4427" spans="1:11" x14ac:dyDescent="0.35">
      <c r="A4427">
        <v>9904</v>
      </c>
      <c r="B4427" t="s">
        <v>25830</v>
      </c>
      <c r="C4427">
        <v>27</v>
      </c>
      <c r="D4427" t="s">
        <v>25831</v>
      </c>
      <c r="E4427" t="s">
        <v>34</v>
      </c>
      <c r="F4427" t="s">
        <v>133</v>
      </c>
      <c r="G4427" t="s">
        <v>47</v>
      </c>
      <c r="H4427" t="s">
        <v>31</v>
      </c>
      <c r="I4427" t="s">
        <v>48</v>
      </c>
      <c r="J4427" t="s">
        <v>26995</v>
      </c>
      <c r="K4427" t="s">
        <v>19</v>
      </c>
    </row>
    <row r="4428" spans="1:11" x14ac:dyDescent="0.35">
      <c r="A4428">
        <v>9908</v>
      </c>
      <c r="B4428" t="s">
        <v>25838</v>
      </c>
      <c r="C4428">
        <v>27</v>
      </c>
      <c r="D4428" t="s">
        <v>25839</v>
      </c>
      <c r="E4428" t="s">
        <v>34</v>
      </c>
      <c r="F4428" t="s">
        <v>201</v>
      </c>
      <c r="G4428" t="s">
        <v>33</v>
      </c>
      <c r="H4428" t="s">
        <v>34</v>
      </c>
      <c r="I4428" t="s">
        <v>102</v>
      </c>
      <c r="J4428">
        <f>1-36-753-5021</f>
        <v>-5809</v>
      </c>
      <c r="K4428" t="s">
        <v>19</v>
      </c>
    </row>
    <row r="4429" spans="1:11" x14ac:dyDescent="0.35">
      <c r="A4429">
        <v>9910</v>
      </c>
      <c r="B4429" t="s">
        <v>25841</v>
      </c>
      <c r="C4429">
        <v>29</v>
      </c>
      <c r="D4429" t="s">
        <v>25842</v>
      </c>
      <c r="E4429" t="s">
        <v>31</v>
      </c>
      <c r="F4429" t="s">
        <v>149</v>
      </c>
      <c r="G4429" t="s">
        <v>41</v>
      </c>
      <c r="H4429" t="s">
        <v>42</v>
      </c>
      <c r="I4429" t="s">
        <v>68</v>
      </c>
      <c r="J4429" t="s">
        <v>26996</v>
      </c>
      <c r="K4429" t="s">
        <v>37</v>
      </c>
    </row>
    <row r="4430" spans="1:11" x14ac:dyDescent="0.35">
      <c r="A4430">
        <v>9913</v>
      </c>
      <c r="B4430" t="s">
        <v>25846</v>
      </c>
      <c r="C4430">
        <v>30</v>
      </c>
      <c r="D4430" t="s">
        <v>25847</v>
      </c>
      <c r="E4430" t="s">
        <v>23</v>
      </c>
      <c r="F4430" t="s">
        <v>79</v>
      </c>
      <c r="G4430" t="s">
        <v>47</v>
      </c>
      <c r="H4430" t="s">
        <v>31</v>
      </c>
      <c r="I4430" t="s">
        <v>53</v>
      </c>
      <c r="J4430" t="s">
        <v>26997</v>
      </c>
      <c r="K4430" t="s">
        <v>76</v>
      </c>
    </row>
    <row r="4431" spans="1:11" x14ac:dyDescent="0.35">
      <c r="A4431">
        <v>9914</v>
      </c>
      <c r="B4431" t="s">
        <v>25848</v>
      </c>
      <c r="C4431">
        <v>27</v>
      </c>
      <c r="D4431" t="s">
        <v>25849</v>
      </c>
      <c r="E4431" t="s">
        <v>169</v>
      </c>
      <c r="F4431" t="s">
        <v>23</v>
      </c>
      <c r="G4431" t="s">
        <v>52</v>
      </c>
      <c r="H4431" t="s">
        <v>13</v>
      </c>
      <c r="I4431" t="s">
        <v>91</v>
      </c>
      <c r="J4431" t="s">
        <v>26998</v>
      </c>
      <c r="K4431" t="s">
        <v>76</v>
      </c>
    </row>
    <row r="4432" spans="1:11" x14ac:dyDescent="0.35">
      <c r="A4432">
        <v>9916</v>
      </c>
      <c r="B4432" t="s">
        <v>25852</v>
      </c>
      <c r="C4432">
        <v>29</v>
      </c>
      <c r="D4432" t="s">
        <v>25853</v>
      </c>
      <c r="E4432" t="s">
        <v>25</v>
      </c>
      <c r="F4432" t="s">
        <v>57</v>
      </c>
      <c r="G4432" t="s">
        <v>15</v>
      </c>
      <c r="H4432" t="s">
        <v>16</v>
      </c>
      <c r="I4432" t="s">
        <v>48</v>
      </c>
      <c r="J4432" t="s">
        <v>26999</v>
      </c>
      <c r="K4432" t="s">
        <v>19</v>
      </c>
    </row>
    <row r="4433" spans="1:11" x14ac:dyDescent="0.35">
      <c r="A4433">
        <v>9917</v>
      </c>
      <c r="B4433" t="s">
        <v>25854</v>
      </c>
      <c r="C4433">
        <v>30</v>
      </c>
      <c r="D4433" t="s">
        <v>25855</v>
      </c>
      <c r="E4433" t="s">
        <v>169</v>
      </c>
      <c r="F4433" t="s">
        <v>177</v>
      </c>
      <c r="G4433" t="s">
        <v>41</v>
      </c>
      <c r="H4433" t="s">
        <v>42</v>
      </c>
      <c r="I4433" t="s">
        <v>68</v>
      </c>
      <c r="J4433" t="s">
        <v>27000</v>
      </c>
      <c r="K4433" t="s">
        <v>76</v>
      </c>
    </row>
    <row r="4434" spans="1:11" x14ac:dyDescent="0.35">
      <c r="A4434">
        <v>9918</v>
      </c>
      <c r="B4434" t="s">
        <v>25856</v>
      </c>
      <c r="C4434">
        <v>28</v>
      </c>
      <c r="D4434" t="s">
        <v>25857</v>
      </c>
      <c r="E4434" t="s">
        <v>32</v>
      </c>
      <c r="F4434" t="s">
        <v>34</v>
      </c>
      <c r="G4434" t="s">
        <v>62</v>
      </c>
      <c r="H4434" t="s">
        <v>23</v>
      </c>
      <c r="I4434" t="s">
        <v>48</v>
      </c>
      <c r="J4434" t="s">
        <v>27001</v>
      </c>
      <c r="K4434" t="s">
        <v>28</v>
      </c>
    </row>
    <row r="4435" spans="1:11" x14ac:dyDescent="0.35">
      <c r="A4435">
        <v>9923</v>
      </c>
      <c r="B4435" t="s">
        <v>25866</v>
      </c>
      <c r="C4435">
        <v>27</v>
      </c>
      <c r="D4435" t="s">
        <v>25867</v>
      </c>
      <c r="E4435" t="s">
        <v>101</v>
      </c>
      <c r="F4435" t="s">
        <v>79</v>
      </c>
      <c r="G4435" t="s">
        <v>120</v>
      </c>
      <c r="H4435" t="s">
        <v>57</v>
      </c>
      <c r="I4435" t="s">
        <v>91</v>
      </c>
      <c r="J4435" t="s">
        <v>27002</v>
      </c>
      <c r="K4435" t="s">
        <v>76</v>
      </c>
    </row>
    <row r="4436" spans="1:11" x14ac:dyDescent="0.35">
      <c r="A4436">
        <v>9925</v>
      </c>
      <c r="B4436" t="s">
        <v>25870</v>
      </c>
      <c r="C4436">
        <v>28</v>
      </c>
      <c r="D4436" t="s">
        <v>25871</v>
      </c>
      <c r="E4436" t="s">
        <v>40</v>
      </c>
      <c r="F4436" t="s">
        <v>169</v>
      </c>
      <c r="G4436" t="s">
        <v>47</v>
      </c>
      <c r="H4436" t="s">
        <v>31</v>
      </c>
      <c r="I4436" t="s">
        <v>68</v>
      </c>
      <c r="J4436" t="s">
        <v>27003</v>
      </c>
      <c r="K4436" t="s">
        <v>19</v>
      </c>
    </row>
    <row r="4437" spans="1:11" x14ac:dyDescent="0.35">
      <c r="A4437">
        <v>9927</v>
      </c>
      <c r="B4437" t="s">
        <v>25874</v>
      </c>
      <c r="C4437">
        <v>26</v>
      </c>
      <c r="D4437" t="s">
        <v>25875</v>
      </c>
      <c r="E4437" t="s">
        <v>22</v>
      </c>
      <c r="F4437" t="s">
        <v>16</v>
      </c>
      <c r="G4437" t="s">
        <v>52</v>
      </c>
      <c r="H4437" t="s">
        <v>13</v>
      </c>
      <c r="I4437" t="s">
        <v>88</v>
      </c>
      <c r="J4437" t="s">
        <v>27004</v>
      </c>
      <c r="K4437" t="s">
        <v>37</v>
      </c>
    </row>
    <row r="4438" spans="1:11" x14ac:dyDescent="0.35">
      <c r="A4438">
        <v>9931</v>
      </c>
      <c r="B4438" t="s">
        <v>25882</v>
      </c>
      <c r="C4438">
        <v>26</v>
      </c>
      <c r="D4438" t="s">
        <v>25883</v>
      </c>
      <c r="E4438" t="s">
        <v>101</v>
      </c>
      <c r="F4438" t="s">
        <v>149</v>
      </c>
      <c r="G4438" t="s">
        <v>33</v>
      </c>
      <c r="H4438" t="s">
        <v>34</v>
      </c>
      <c r="I4438" t="s">
        <v>17</v>
      </c>
      <c r="J4438" t="s">
        <v>27005</v>
      </c>
      <c r="K4438" t="s">
        <v>76</v>
      </c>
    </row>
    <row r="4439" spans="1:11" x14ac:dyDescent="0.35">
      <c r="A4439">
        <v>9934</v>
      </c>
      <c r="B4439" t="s">
        <v>25888</v>
      </c>
      <c r="C4439">
        <v>30</v>
      </c>
      <c r="D4439" t="s">
        <v>25889</v>
      </c>
      <c r="E4439" t="s">
        <v>40</v>
      </c>
      <c r="F4439" t="s">
        <v>169</v>
      </c>
      <c r="G4439" t="s">
        <v>80</v>
      </c>
      <c r="H4439" t="s">
        <v>32</v>
      </c>
      <c r="I4439" t="s">
        <v>17</v>
      </c>
      <c r="J4439" t="s">
        <v>27006</v>
      </c>
      <c r="K4439" t="s">
        <v>44</v>
      </c>
    </row>
    <row r="4440" spans="1:11" x14ac:dyDescent="0.35">
      <c r="A4440">
        <v>9937</v>
      </c>
      <c r="B4440" t="s">
        <v>25894</v>
      </c>
      <c r="C4440">
        <v>30</v>
      </c>
      <c r="D4440" t="s">
        <v>25895</v>
      </c>
      <c r="E4440" t="s">
        <v>57</v>
      </c>
      <c r="F4440" t="s">
        <v>32</v>
      </c>
      <c r="G4440" t="s">
        <v>24</v>
      </c>
      <c r="H4440" t="s">
        <v>25</v>
      </c>
      <c r="I4440" t="s">
        <v>153</v>
      </c>
      <c r="J4440" t="s">
        <v>27007</v>
      </c>
      <c r="K4440" t="s">
        <v>76</v>
      </c>
    </row>
    <row r="4441" spans="1:11" x14ac:dyDescent="0.35">
      <c r="A4441">
        <v>9938</v>
      </c>
      <c r="B4441" t="s">
        <v>25896</v>
      </c>
      <c r="C4441">
        <v>30</v>
      </c>
      <c r="D4441" t="s">
        <v>25897</v>
      </c>
      <c r="E4441" t="s">
        <v>16</v>
      </c>
      <c r="F4441" t="s">
        <v>22</v>
      </c>
      <c r="G4441" t="s">
        <v>87</v>
      </c>
      <c r="H4441" t="s">
        <v>79</v>
      </c>
      <c r="I4441" t="s">
        <v>48</v>
      </c>
      <c r="J4441" t="s">
        <v>27008</v>
      </c>
      <c r="K4441" t="s">
        <v>28</v>
      </c>
    </row>
    <row r="4442" spans="1:11" x14ac:dyDescent="0.35">
      <c r="A4442">
        <v>9939</v>
      </c>
      <c r="B4442" t="s">
        <v>25898</v>
      </c>
      <c r="C4442">
        <v>27</v>
      </c>
      <c r="D4442" t="s">
        <v>25899</v>
      </c>
      <c r="E4442" t="s">
        <v>23</v>
      </c>
      <c r="F4442" t="s">
        <v>201</v>
      </c>
      <c r="G4442" t="s">
        <v>80</v>
      </c>
      <c r="H4442" t="s">
        <v>32</v>
      </c>
      <c r="I4442" t="s">
        <v>170</v>
      </c>
      <c r="J4442">
        <v>8168917792</v>
      </c>
      <c r="K4442" t="s">
        <v>76</v>
      </c>
    </row>
    <row r="4443" spans="1:11" x14ac:dyDescent="0.35">
      <c r="A4443">
        <v>9941</v>
      </c>
      <c r="B4443" t="s">
        <v>19610</v>
      </c>
      <c r="C4443">
        <v>26</v>
      </c>
      <c r="D4443" t="s">
        <v>25902</v>
      </c>
      <c r="E4443" t="s">
        <v>31</v>
      </c>
      <c r="F4443" t="s">
        <v>22</v>
      </c>
      <c r="G4443" t="s">
        <v>52</v>
      </c>
      <c r="H4443" t="s">
        <v>13</v>
      </c>
      <c r="I4443" t="s">
        <v>102</v>
      </c>
      <c r="J4443" t="s">
        <v>27009</v>
      </c>
      <c r="K4443" t="s">
        <v>37</v>
      </c>
    </row>
    <row r="4444" spans="1:11" x14ac:dyDescent="0.35">
      <c r="A4444">
        <v>9946</v>
      </c>
      <c r="B4444" t="s">
        <v>15186</v>
      </c>
      <c r="C4444">
        <v>26</v>
      </c>
      <c r="D4444" t="s">
        <v>25910</v>
      </c>
      <c r="E4444" t="s">
        <v>13</v>
      </c>
      <c r="F4444" t="s">
        <v>23</v>
      </c>
      <c r="G4444" t="s">
        <v>62</v>
      </c>
      <c r="H4444" t="s">
        <v>23</v>
      </c>
      <c r="I4444" t="s">
        <v>153</v>
      </c>
      <c r="J4444" t="s">
        <v>27010</v>
      </c>
      <c r="K4444" t="s">
        <v>76</v>
      </c>
    </row>
    <row r="4445" spans="1:11" x14ac:dyDescent="0.35">
      <c r="A4445">
        <v>9947</v>
      </c>
      <c r="B4445" t="s">
        <v>1003</v>
      </c>
      <c r="C4445">
        <v>27</v>
      </c>
      <c r="D4445" t="s">
        <v>25911</v>
      </c>
      <c r="E4445" t="s">
        <v>34</v>
      </c>
      <c r="F4445" t="s">
        <v>133</v>
      </c>
      <c r="G4445" t="s">
        <v>52</v>
      </c>
      <c r="H4445" t="s">
        <v>13</v>
      </c>
      <c r="I4445" t="s">
        <v>116</v>
      </c>
      <c r="J4445" t="s">
        <v>27011</v>
      </c>
      <c r="K4445" t="s">
        <v>44</v>
      </c>
    </row>
    <row r="4446" spans="1:11" x14ac:dyDescent="0.35">
      <c r="A4446">
        <v>9948</v>
      </c>
      <c r="B4446" t="s">
        <v>25912</v>
      </c>
      <c r="C4446">
        <v>27</v>
      </c>
      <c r="D4446" t="s">
        <v>25913</v>
      </c>
      <c r="E4446" t="s">
        <v>22</v>
      </c>
      <c r="F4446" t="s">
        <v>149</v>
      </c>
      <c r="G4446" t="s">
        <v>80</v>
      </c>
      <c r="H4446" t="s">
        <v>32</v>
      </c>
      <c r="I4446" t="s">
        <v>17</v>
      </c>
      <c r="J4446" t="s">
        <v>27012</v>
      </c>
      <c r="K4446" t="s">
        <v>19</v>
      </c>
    </row>
    <row r="4447" spans="1:11" x14ac:dyDescent="0.35">
      <c r="A4447">
        <v>9952</v>
      </c>
      <c r="B4447" t="s">
        <v>25920</v>
      </c>
      <c r="C4447">
        <v>28</v>
      </c>
      <c r="D4447" t="s">
        <v>25921</v>
      </c>
      <c r="E4447" t="s">
        <v>31</v>
      </c>
      <c r="F4447" t="s">
        <v>133</v>
      </c>
      <c r="G4447" t="s">
        <v>47</v>
      </c>
      <c r="H4447" t="s">
        <v>31</v>
      </c>
      <c r="I4447" t="s">
        <v>58</v>
      </c>
      <c r="J4447" t="s">
        <v>27013</v>
      </c>
      <c r="K4447" t="s">
        <v>19</v>
      </c>
    </row>
    <row r="4448" spans="1:11" x14ac:dyDescent="0.35">
      <c r="A4448">
        <v>9953</v>
      </c>
      <c r="B4448" t="s">
        <v>25922</v>
      </c>
      <c r="C4448">
        <v>30</v>
      </c>
      <c r="D4448" t="s">
        <v>25923</v>
      </c>
      <c r="E4448" t="s">
        <v>14</v>
      </c>
      <c r="F4448" t="s">
        <v>57</v>
      </c>
      <c r="G4448" t="s">
        <v>87</v>
      </c>
      <c r="H4448" t="s">
        <v>79</v>
      </c>
      <c r="I4448" t="s">
        <v>26</v>
      </c>
      <c r="J4448" t="s">
        <v>27014</v>
      </c>
      <c r="K4448" t="s">
        <v>28</v>
      </c>
    </row>
    <row r="4449" spans="1:11" x14ac:dyDescent="0.35">
      <c r="A4449">
        <v>9955</v>
      </c>
      <c r="B4449" t="s">
        <v>25926</v>
      </c>
      <c r="C4449">
        <v>26</v>
      </c>
      <c r="D4449" t="s">
        <v>25927</v>
      </c>
      <c r="E4449" t="s">
        <v>40</v>
      </c>
      <c r="F4449" t="s">
        <v>22</v>
      </c>
      <c r="G4449" t="s">
        <v>62</v>
      </c>
      <c r="H4449" t="s">
        <v>23</v>
      </c>
      <c r="I4449" t="s">
        <v>116</v>
      </c>
      <c r="J4449" t="s">
        <v>27015</v>
      </c>
      <c r="K4449" t="s">
        <v>76</v>
      </c>
    </row>
    <row r="4450" spans="1:11" x14ac:dyDescent="0.35">
      <c r="A4450">
        <v>9956</v>
      </c>
      <c r="B4450" t="s">
        <v>25928</v>
      </c>
      <c r="C4450">
        <v>29</v>
      </c>
      <c r="D4450" t="s">
        <v>25929</v>
      </c>
      <c r="E4450" t="s">
        <v>22</v>
      </c>
      <c r="F4450" t="s">
        <v>16</v>
      </c>
      <c r="G4450" t="s">
        <v>24</v>
      </c>
      <c r="H4450" t="s">
        <v>25</v>
      </c>
      <c r="I4450" t="s">
        <v>63</v>
      </c>
      <c r="J4450" t="s">
        <v>27016</v>
      </c>
      <c r="K4450" t="s">
        <v>37</v>
      </c>
    </row>
    <row r="4451" spans="1:11" x14ac:dyDescent="0.35">
      <c r="A4451">
        <v>9964</v>
      </c>
      <c r="B4451" t="s">
        <v>21962</v>
      </c>
      <c r="C4451">
        <v>28</v>
      </c>
      <c r="D4451" t="s">
        <v>25943</v>
      </c>
      <c r="E4451" t="s">
        <v>169</v>
      </c>
      <c r="F4451" t="s">
        <v>67</v>
      </c>
      <c r="G4451" t="s">
        <v>52</v>
      </c>
      <c r="H4451" t="s">
        <v>13</v>
      </c>
      <c r="I4451" t="s">
        <v>146</v>
      </c>
      <c r="J4451" t="s">
        <v>27017</v>
      </c>
      <c r="K4451" t="s">
        <v>19</v>
      </c>
    </row>
    <row r="4452" spans="1:11" x14ac:dyDescent="0.35">
      <c r="A4452">
        <v>9970</v>
      </c>
      <c r="B4452" t="s">
        <v>25954</v>
      </c>
      <c r="C4452">
        <v>30</v>
      </c>
      <c r="D4452" t="s">
        <v>25955</v>
      </c>
      <c r="E4452" t="s">
        <v>79</v>
      </c>
      <c r="F4452" t="s">
        <v>133</v>
      </c>
      <c r="G4452" t="s">
        <v>62</v>
      </c>
      <c r="H4452" t="s">
        <v>23</v>
      </c>
      <c r="I4452" t="s">
        <v>88</v>
      </c>
      <c r="J4452">
        <f>1-574-568-2285</f>
        <v>-3426</v>
      </c>
      <c r="K4452" t="s">
        <v>44</v>
      </c>
    </row>
    <row r="4453" spans="1:11" x14ac:dyDescent="0.35">
      <c r="A4453">
        <v>9971</v>
      </c>
      <c r="B4453" t="s">
        <v>25956</v>
      </c>
      <c r="C4453">
        <v>28</v>
      </c>
      <c r="D4453" t="s">
        <v>25957</v>
      </c>
      <c r="E4453" t="s">
        <v>133</v>
      </c>
      <c r="F4453" t="s">
        <v>57</v>
      </c>
      <c r="G4453" t="s">
        <v>41</v>
      </c>
      <c r="H4453" t="s">
        <v>42</v>
      </c>
      <c r="I4453" t="s">
        <v>170</v>
      </c>
      <c r="J4453" t="s">
        <v>27018</v>
      </c>
      <c r="K4453" t="s">
        <v>37</v>
      </c>
    </row>
    <row r="4454" spans="1:11" x14ac:dyDescent="0.35">
      <c r="A4454">
        <v>9973</v>
      </c>
      <c r="B4454" t="s">
        <v>4723</v>
      </c>
      <c r="C4454">
        <v>29</v>
      </c>
      <c r="D4454" t="s">
        <v>25960</v>
      </c>
      <c r="E4454" t="s">
        <v>149</v>
      </c>
      <c r="F4454" t="s">
        <v>79</v>
      </c>
      <c r="G4454" t="s">
        <v>120</v>
      </c>
      <c r="H4454" t="s">
        <v>57</v>
      </c>
      <c r="I4454" t="s">
        <v>146</v>
      </c>
      <c r="J4454" t="s">
        <v>27019</v>
      </c>
      <c r="K4454" t="s">
        <v>37</v>
      </c>
    </row>
    <row r="4455" spans="1:11" x14ac:dyDescent="0.35">
      <c r="A4455">
        <v>9974</v>
      </c>
      <c r="B4455" t="s">
        <v>18253</v>
      </c>
      <c r="C4455">
        <v>26</v>
      </c>
      <c r="D4455" t="s">
        <v>25961</v>
      </c>
      <c r="E4455" t="s">
        <v>40</v>
      </c>
      <c r="F4455" t="s">
        <v>57</v>
      </c>
      <c r="G4455" t="s">
        <v>120</v>
      </c>
      <c r="H4455" t="s">
        <v>57</v>
      </c>
      <c r="I4455" t="s">
        <v>153</v>
      </c>
      <c r="J4455" t="s">
        <v>27020</v>
      </c>
      <c r="K4455" t="s">
        <v>76</v>
      </c>
    </row>
    <row r="4456" spans="1:11" x14ac:dyDescent="0.35">
      <c r="A4456">
        <v>9976</v>
      </c>
      <c r="B4456" t="s">
        <v>25964</v>
      </c>
      <c r="C4456">
        <v>26</v>
      </c>
      <c r="D4456" t="s">
        <v>25965</v>
      </c>
      <c r="E4456" t="s">
        <v>57</v>
      </c>
      <c r="F4456" t="s">
        <v>177</v>
      </c>
      <c r="G4456" t="s">
        <v>33</v>
      </c>
      <c r="H4456" t="s">
        <v>34</v>
      </c>
      <c r="I4456" t="s">
        <v>102</v>
      </c>
      <c r="J4456" t="s">
        <v>27021</v>
      </c>
      <c r="K4456" t="s">
        <v>76</v>
      </c>
    </row>
    <row r="4457" spans="1:11" x14ac:dyDescent="0.35">
      <c r="A4457">
        <v>9979</v>
      </c>
      <c r="B4457" t="s">
        <v>25970</v>
      </c>
      <c r="C4457">
        <v>26</v>
      </c>
      <c r="D4457" t="s">
        <v>25971</v>
      </c>
      <c r="E4457" t="s">
        <v>32</v>
      </c>
      <c r="F4457" t="s">
        <v>201</v>
      </c>
      <c r="G4457" t="s">
        <v>80</v>
      </c>
      <c r="H4457" t="s">
        <v>32</v>
      </c>
      <c r="I4457" t="s">
        <v>68</v>
      </c>
      <c r="J4457" t="s">
        <v>27022</v>
      </c>
      <c r="K4457" t="s">
        <v>76</v>
      </c>
    </row>
    <row r="4458" spans="1:11" x14ac:dyDescent="0.35">
      <c r="A4458">
        <v>9981</v>
      </c>
      <c r="B4458" t="s">
        <v>25974</v>
      </c>
      <c r="C4458">
        <v>26</v>
      </c>
      <c r="D4458" t="s">
        <v>25975</v>
      </c>
      <c r="E4458" t="s">
        <v>149</v>
      </c>
      <c r="F4458" t="s">
        <v>79</v>
      </c>
      <c r="G4458" t="s">
        <v>41</v>
      </c>
      <c r="H4458" t="s">
        <v>42</v>
      </c>
      <c r="I4458" t="s">
        <v>102</v>
      </c>
      <c r="J4458" t="s">
        <v>27023</v>
      </c>
      <c r="K4458" t="s">
        <v>37</v>
      </c>
    </row>
    <row r="4459" spans="1:11" x14ac:dyDescent="0.35">
      <c r="A4459">
        <v>9983</v>
      </c>
      <c r="B4459" t="s">
        <v>25978</v>
      </c>
      <c r="C4459">
        <v>28</v>
      </c>
      <c r="D4459" t="s">
        <v>25979</v>
      </c>
      <c r="E4459" t="s">
        <v>25</v>
      </c>
      <c r="F4459" t="s">
        <v>14</v>
      </c>
      <c r="G4459" t="s">
        <v>87</v>
      </c>
      <c r="H4459" t="s">
        <v>79</v>
      </c>
      <c r="I4459" t="s">
        <v>53</v>
      </c>
      <c r="J4459" t="s">
        <v>27024</v>
      </c>
      <c r="K4459" t="s">
        <v>37</v>
      </c>
    </row>
    <row r="4460" spans="1:11" x14ac:dyDescent="0.35">
      <c r="A4460">
        <v>9984</v>
      </c>
      <c r="B4460" t="s">
        <v>25980</v>
      </c>
      <c r="C4460">
        <v>26</v>
      </c>
      <c r="D4460" t="s">
        <v>25981</v>
      </c>
      <c r="E4460" t="s">
        <v>23</v>
      </c>
      <c r="F4460" t="s">
        <v>32</v>
      </c>
      <c r="G4460" t="s">
        <v>52</v>
      </c>
      <c r="H4460" t="s">
        <v>13</v>
      </c>
      <c r="I4460" t="s">
        <v>26</v>
      </c>
      <c r="J4460" t="s">
        <v>27025</v>
      </c>
      <c r="K4460" t="s">
        <v>44</v>
      </c>
    </row>
    <row r="4461" spans="1:11" x14ac:dyDescent="0.35">
      <c r="A4461">
        <v>9986</v>
      </c>
      <c r="B4461" t="s">
        <v>6433</v>
      </c>
      <c r="C4461">
        <v>26</v>
      </c>
      <c r="D4461" t="s">
        <v>25983</v>
      </c>
      <c r="E4461" t="s">
        <v>14</v>
      </c>
      <c r="F4461" t="s">
        <v>40</v>
      </c>
      <c r="G4461" t="s">
        <v>15</v>
      </c>
      <c r="H4461" t="s">
        <v>16</v>
      </c>
      <c r="I4461" t="s">
        <v>17</v>
      </c>
      <c r="J4461" t="s">
        <v>27026</v>
      </c>
      <c r="K4461" t="s">
        <v>37</v>
      </c>
    </row>
    <row r="4462" spans="1:11" x14ac:dyDescent="0.35">
      <c r="A4462">
        <v>9988</v>
      </c>
      <c r="B4462" t="s">
        <v>25986</v>
      </c>
      <c r="C4462">
        <v>26</v>
      </c>
      <c r="D4462" t="s">
        <v>25987</v>
      </c>
      <c r="E4462" t="s">
        <v>16</v>
      </c>
      <c r="F4462" t="s">
        <v>201</v>
      </c>
      <c r="G4462" t="s">
        <v>80</v>
      </c>
      <c r="H4462" t="s">
        <v>32</v>
      </c>
      <c r="I4462" t="s">
        <v>48</v>
      </c>
      <c r="J4462" t="s">
        <v>27027</v>
      </c>
      <c r="K4462" t="s">
        <v>76</v>
      </c>
    </row>
    <row r="4463" spans="1:11" x14ac:dyDescent="0.35">
      <c r="A4463">
        <v>9989</v>
      </c>
      <c r="B4463" t="s">
        <v>25988</v>
      </c>
      <c r="C4463">
        <v>29</v>
      </c>
      <c r="D4463" t="s">
        <v>25989</v>
      </c>
      <c r="E4463" t="s">
        <v>23</v>
      </c>
      <c r="F4463" t="s">
        <v>149</v>
      </c>
      <c r="G4463" t="s">
        <v>120</v>
      </c>
      <c r="H4463" t="s">
        <v>57</v>
      </c>
      <c r="I4463" t="s">
        <v>102</v>
      </c>
      <c r="J4463" t="s">
        <v>27028</v>
      </c>
      <c r="K4463" t="s">
        <v>19</v>
      </c>
    </row>
    <row r="4464" spans="1:11" x14ac:dyDescent="0.35">
      <c r="A4464">
        <v>9990</v>
      </c>
      <c r="B4464" t="s">
        <v>25990</v>
      </c>
      <c r="C4464">
        <v>27</v>
      </c>
      <c r="D4464" t="s">
        <v>25991</v>
      </c>
      <c r="E4464" t="s">
        <v>169</v>
      </c>
      <c r="F4464" t="s">
        <v>16</v>
      </c>
      <c r="G4464" t="s">
        <v>87</v>
      </c>
      <c r="H4464" t="s">
        <v>79</v>
      </c>
      <c r="I4464" t="s">
        <v>153</v>
      </c>
      <c r="J4464" t="s">
        <v>27029</v>
      </c>
      <c r="K4464" t="s">
        <v>44</v>
      </c>
    </row>
    <row r="4465" spans="1:11" x14ac:dyDescent="0.35">
      <c r="A4465">
        <v>9992</v>
      </c>
      <c r="B4465" t="s">
        <v>25994</v>
      </c>
      <c r="C4465">
        <v>29</v>
      </c>
      <c r="D4465" t="s">
        <v>25995</v>
      </c>
      <c r="E4465" t="s">
        <v>40</v>
      </c>
      <c r="F4465" t="s">
        <v>13</v>
      </c>
      <c r="G4465" t="s">
        <v>41</v>
      </c>
      <c r="H4465" t="s">
        <v>42</v>
      </c>
      <c r="I4465" t="s">
        <v>17</v>
      </c>
      <c r="J4465" t="s">
        <v>27030</v>
      </c>
      <c r="K4465" t="s">
        <v>44</v>
      </c>
    </row>
    <row r="4466" spans="1:11" x14ac:dyDescent="0.35">
      <c r="A4466">
        <v>9993</v>
      </c>
      <c r="B4466" t="s">
        <v>25996</v>
      </c>
      <c r="C4466">
        <v>26</v>
      </c>
      <c r="D4466" t="s">
        <v>25997</v>
      </c>
      <c r="E4466" t="s">
        <v>16</v>
      </c>
      <c r="F4466" t="s">
        <v>67</v>
      </c>
      <c r="G4466" t="s">
        <v>120</v>
      </c>
      <c r="H4466" t="s">
        <v>57</v>
      </c>
      <c r="I4466" t="s">
        <v>68</v>
      </c>
      <c r="J4466" t="s">
        <v>27031</v>
      </c>
      <c r="K4466" t="s">
        <v>28</v>
      </c>
    </row>
    <row r="4467" spans="1:11" x14ac:dyDescent="0.35">
      <c r="A4467">
        <v>9994</v>
      </c>
      <c r="B4467" t="s">
        <v>25998</v>
      </c>
      <c r="C4467">
        <v>26</v>
      </c>
      <c r="D4467" t="s">
        <v>25999</v>
      </c>
      <c r="E4467" t="s">
        <v>67</v>
      </c>
      <c r="F4467" t="s">
        <v>40</v>
      </c>
      <c r="G4467" t="s">
        <v>52</v>
      </c>
      <c r="H4467" t="s">
        <v>13</v>
      </c>
      <c r="I4467" t="s">
        <v>88</v>
      </c>
      <c r="J4467" t="s">
        <v>27032</v>
      </c>
      <c r="K4467" t="s">
        <v>76</v>
      </c>
    </row>
    <row r="4468" spans="1:11" x14ac:dyDescent="0.35">
      <c r="A4468">
        <v>9995</v>
      </c>
      <c r="B4468" t="s">
        <v>26000</v>
      </c>
      <c r="C4468">
        <v>26</v>
      </c>
      <c r="D4468" t="s">
        <v>26001</v>
      </c>
      <c r="E4468" t="s">
        <v>32</v>
      </c>
      <c r="F4468" t="s">
        <v>79</v>
      </c>
      <c r="G4468" t="s">
        <v>80</v>
      </c>
      <c r="H4468" t="s">
        <v>32</v>
      </c>
      <c r="I4468" t="s">
        <v>17</v>
      </c>
      <c r="J4468" t="s">
        <v>27033</v>
      </c>
      <c r="K4468" t="s">
        <v>44</v>
      </c>
    </row>
    <row r="4469" spans="1:11" x14ac:dyDescent="0.35">
      <c r="A4469">
        <v>9997</v>
      </c>
      <c r="B4469" t="s">
        <v>26004</v>
      </c>
      <c r="C4469">
        <v>27</v>
      </c>
      <c r="D4469" t="s">
        <v>26005</v>
      </c>
      <c r="E4469" t="s">
        <v>16</v>
      </c>
      <c r="F4469" t="s">
        <v>16</v>
      </c>
      <c r="G4469" t="s">
        <v>62</v>
      </c>
      <c r="H4469" t="s">
        <v>23</v>
      </c>
      <c r="I4469" t="s">
        <v>91</v>
      </c>
      <c r="J4469" t="s">
        <v>27034</v>
      </c>
      <c r="K4469" t="s">
        <v>28</v>
      </c>
    </row>
    <row r="4470" spans="1:11" x14ac:dyDescent="0.35">
      <c r="A4470">
        <v>9998</v>
      </c>
      <c r="B4470" t="s">
        <v>7749</v>
      </c>
      <c r="C4470">
        <v>27</v>
      </c>
      <c r="D4470" t="s">
        <v>26006</v>
      </c>
      <c r="E4470" t="s">
        <v>57</v>
      </c>
      <c r="F4470" t="s">
        <v>13</v>
      </c>
      <c r="G4470" t="s">
        <v>120</v>
      </c>
      <c r="H4470" t="s">
        <v>57</v>
      </c>
      <c r="I4470" t="s">
        <v>102</v>
      </c>
      <c r="J4470" t="s">
        <v>27035</v>
      </c>
      <c r="K4470" t="s">
        <v>28</v>
      </c>
    </row>
    <row r="4471" spans="1:11" x14ac:dyDescent="0.35">
      <c r="A4471">
        <v>9999</v>
      </c>
      <c r="B4471" t="s">
        <v>18040</v>
      </c>
      <c r="C4471">
        <v>27</v>
      </c>
      <c r="D4471" t="s">
        <v>26007</v>
      </c>
      <c r="E4471" t="s">
        <v>40</v>
      </c>
      <c r="F4471" t="s">
        <v>42</v>
      </c>
      <c r="G4471" t="s">
        <v>62</v>
      </c>
      <c r="H4471" t="s">
        <v>23</v>
      </c>
      <c r="I4471" t="s">
        <v>35</v>
      </c>
      <c r="J4471" t="s">
        <v>27036</v>
      </c>
      <c r="K4471" t="s">
        <v>19</v>
      </c>
    </row>
    <row r="4472" spans="1:11" x14ac:dyDescent="0.35">
      <c r="A4472">
        <v>10000</v>
      </c>
      <c r="B4472" t="s">
        <v>26008</v>
      </c>
      <c r="C4472">
        <v>26</v>
      </c>
      <c r="D4472" t="s">
        <v>26009</v>
      </c>
      <c r="E4472" t="s">
        <v>57</v>
      </c>
      <c r="F4472" t="s">
        <v>22</v>
      </c>
      <c r="G4472" t="s">
        <v>80</v>
      </c>
      <c r="H4472" t="s">
        <v>32</v>
      </c>
      <c r="I4472" t="s">
        <v>35</v>
      </c>
      <c r="J4472" t="s">
        <v>27037</v>
      </c>
      <c r="K447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E6B5-C1BC-4158-BB0C-9EB70B9D2F42}">
  <dimension ref="A1:K4472"/>
  <sheetViews>
    <sheetView workbookViewId="0">
      <selection sqref="A1:K447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26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5">
      <c r="A3">
        <v>4</v>
      </c>
      <c r="B3" t="s">
        <v>38</v>
      </c>
      <c r="C3">
        <v>29</v>
      </c>
      <c r="D3" t="s">
        <v>39</v>
      </c>
      <c r="E3" t="s">
        <v>40</v>
      </c>
      <c r="F3" t="s">
        <v>31</v>
      </c>
      <c r="G3" t="s">
        <v>41</v>
      </c>
      <c r="H3" t="s">
        <v>42</v>
      </c>
      <c r="I3" t="s">
        <v>35</v>
      </c>
      <c r="J3" t="s">
        <v>43</v>
      </c>
      <c r="K3" t="s">
        <v>44</v>
      </c>
    </row>
    <row r="4" spans="1:11" x14ac:dyDescent="0.35">
      <c r="A4">
        <v>5</v>
      </c>
      <c r="B4" t="s">
        <v>45</v>
      </c>
      <c r="C4">
        <v>27</v>
      </c>
      <c r="D4" t="s">
        <v>46</v>
      </c>
      <c r="E4" t="s">
        <v>31</v>
      </c>
      <c r="F4" t="s">
        <v>22</v>
      </c>
      <c r="G4" t="s">
        <v>47</v>
      </c>
      <c r="H4" t="s">
        <v>31</v>
      </c>
      <c r="I4" t="s">
        <v>48</v>
      </c>
      <c r="J4" t="s">
        <v>49</v>
      </c>
      <c r="K4" t="s">
        <v>37</v>
      </c>
    </row>
    <row r="5" spans="1:11" x14ac:dyDescent="0.35">
      <c r="A5">
        <v>6</v>
      </c>
      <c r="B5" t="s">
        <v>50</v>
      </c>
      <c r="C5">
        <v>30</v>
      </c>
      <c r="D5" t="s">
        <v>51</v>
      </c>
      <c r="E5" t="s">
        <v>16</v>
      </c>
      <c r="F5" t="s">
        <v>34</v>
      </c>
      <c r="G5" t="s">
        <v>52</v>
      </c>
      <c r="H5" t="s">
        <v>13</v>
      </c>
      <c r="I5" t="s">
        <v>53</v>
      </c>
      <c r="J5" t="s">
        <v>54</v>
      </c>
      <c r="K5" t="s">
        <v>37</v>
      </c>
    </row>
    <row r="6" spans="1:11" x14ac:dyDescent="0.35">
      <c r="A6">
        <v>8</v>
      </c>
      <c r="B6" t="s">
        <v>60</v>
      </c>
      <c r="C6">
        <v>30</v>
      </c>
      <c r="D6" t="s">
        <v>61</v>
      </c>
      <c r="E6" t="s">
        <v>32</v>
      </c>
      <c r="F6" t="s">
        <v>34</v>
      </c>
      <c r="G6" t="s">
        <v>62</v>
      </c>
      <c r="H6" t="s">
        <v>23</v>
      </c>
      <c r="I6" t="s">
        <v>63</v>
      </c>
      <c r="J6" t="s">
        <v>64</v>
      </c>
      <c r="K6" t="s">
        <v>44</v>
      </c>
    </row>
    <row r="7" spans="1:11" x14ac:dyDescent="0.35">
      <c r="A7">
        <v>10</v>
      </c>
      <c r="B7" t="s">
        <v>70</v>
      </c>
      <c r="C7">
        <v>28</v>
      </c>
      <c r="D7" t="s">
        <v>71</v>
      </c>
      <c r="E7" t="s">
        <v>42</v>
      </c>
      <c r="F7" t="s">
        <v>42</v>
      </c>
      <c r="G7" t="s">
        <v>62</v>
      </c>
      <c r="H7" t="s">
        <v>23</v>
      </c>
      <c r="I7" t="s">
        <v>35</v>
      </c>
      <c r="J7" t="s">
        <v>72</v>
      </c>
      <c r="K7" t="s">
        <v>37</v>
      </c>
    </row>
    <row r="8" spans="1:11" x14ac:dyDescent="0.35">
      <c r="A8">
        <v>11</v>
      </c>
      <c r="B8" t="s">
        <v>73</v>
      </c>
      <c r="C8">
        <v>27</v>
      </c>
      <c r="D8" t="s">
        <v>74</v>
      </c>
      <c r="E8" t="s">
        <v>40</v>
      </c>
      <c r="F8" t="s">
        <v>16</v>
      </c>
      <c r="G8" t="s">
        <v>33</v>
      </c>
      <c r="H8" t="s">
        <v>34</v>
      </c>
      <c r="I8" t="s">
        <v>58</v>
      </c>
      <c r="J8" t="s">
        <v>75</v>
      </c>
      <c r="K8" t="s">
        <v>76</v>
      </c>
    </row>
    <row r="9" spans="1:11" x14ac:dyDescent="0.35">
      <c r="A9">
        <v>12</v>
      </c>
      <c r="B9" t="s">
        <v>77</v>
      </c>
      <c r="C9">
        <v>28</v>
      </c>
      <c r="D9" t="s">
        <v>78</v>
      </c>
      <c r="E9" t="s">
        <v>16</v>
      </c>
      <c r="F9" t="s">
        <v>79</v>
      </c>
      <c r="G9" t="s">
        <v>80</v>
      </c>
      <c r="H9" t="s">
        <v>32</v>
      </c>
      <c r="I9" t="s">
        <v>26</v>
      </c>
      <c r="J9" t="s">
        <v>81</v>
      </c>
      <c r="K9" t="s">
        <v>37</v>
      </c>
    </row>
    <row r="10" spans="1:11" x14ac:dyDescent="0.35">
      <c r="A10">
        <v>15</v>
      </c>
      <c r="B10" t="s">
        <v>89</v>
      </c>
      <c r="C10">
        <v>30</v>
      </c>
      <c r="D10" t="s">
        <v>90</v>
      </c>
      <c r="E10" t="s">
        <v>34</v>
      </c>
      <c r="F10" t="s">
        <v>42</v>
      </c>
      <c r="G10" t="s">
        <v>41</v>
      </c>
      <c r="H10" t="s">
        <v>42</v>
      </c>
      <c r="I10" t="s">
        <v>91</v>
      </c>
      <c r="J10" t="s">
        <v>92</v>
      </c>
      <c r="K10" t="s">
        <v>28</v>
      </c>
    </row>
    <row r="11" spans="1:11" x14ac:dyDescent="0.35">
      <c r="A11">
        <v>18</v>
      </c>
      <c r="B11" t="s">
        <v>99</v>
      </c>
      <c r="C11">
        <v>29</v>
      </c>
      <c r="D11" t="s">
        <v>100</v>
      </c>
      <c r="E11" t="s">
        <v>101</v>
      </c>
      <c r="F11" t="s">
        <v>34</v>
      </c>
      <c r="G11" t="s">
        <v>62</v>
      </c>
      <c r="H11" t="s">
        <v>23</v>
      </c>
      <c r="I11" t="s">
        <v>102</v>
      </c>
      <c r="J11" s="1" t="s">
        <v>26010</v>
      </c>
      <c r="K11" t="s">
        <v>44</v>
      </c>
    </row>
    <row r="12" spans="1:11" x14ac:dyDescent="0.35">
      <c r="A12">
        <v>19</v>
      </c>
      <c r="B12" t="s">
        <v>103</v>
      </c>
      <c r="C12">
        <v>29</v>
      </c>
      <c r="D12" t="s">
        <v>104</v>
      </c>
      <c r="E12" t="s">
        <v>34</v>
      </c>
      <c r="F12" t="s">
        <v>23</v>
      </c>
      <c r="G12" t="s">
        <v>62</v>
      </c>
      <c r="H12" t="s">
        <v>23</v>
      </c>
      <c r="I12" t="s">
        <v>53</v>
      </c>
      <c r="J12" t="s">
        <v>105</v>
      </c>
      <c r="K12" t="s">
        <v>28</v>
      </c>
    </row>
    <row r="13" spans="1:11" x14ac:dyDescent="0.35">
      <c r="A13">
        <v>23</v>
      </c>
      <c r="B13" t="s">
        <v>114</v>
      </c>
      <c r="C13">
        <v>30</v>
      </c>
      <c r="D13" t="s">
        <v>115</v>
      </c>
      <c r="E13" t="s">
        <v>32</v>
      </c>
      <c r="F13" t="s">
        <v>23</v>
      </c>
      <c r="G13" t="s">
        <v>41</v>
      </c>
      <c r="H13" t="s">
        <v>42</v>
      </c>
      <c r="I13" t="s">
        <v>116</v>
      </c>
      <c r="J13" t="s">
        <v>117</v>
      </c>
      <c r="K13" t="s">
        <v>76</v>
      </c>
    </row>
    <row r="14" spans="1:11" x14ac:dyDescent="0.35">
      <c r="A14">
        <v>26</v>
      </c>
      <c r="B14" t="s">
        <v>125</v>
      </c>
      <c r="C14">
        <v>29</v>
      </c>
      <c r="D14" t="s">
        <v>126</v>
      </c>
      <c r="E14" t="s">
        <v>14</v>
      </c>
      <c r="F14" t="s">
        <v>42</v>
      </c>
      <c r="G14" t="s">
        <v>24</v>
      </c>
      <c r="H14" t="s">
        <v>25</v>
      </c>
      <c r="I14" t="s">
        <v>102</v>
      </c>
      <c r="J14" t="s">
        <v>127</v>
      </c>
      <c r="K14" t="s">
        <v>44</v>
      </c>
    </row>
    <row r="15" spans="1:11" x14ac:dyDescent="0.35">
      <c r="A15">
        <v>28</v>
      </c>
      <c r="B15" t="s">
        <v>131</v>
      </c>
      <c r="C15">
        <v>29</v>
      </c>
      <c r="D15" t="s">
        <v>132</v>
      </c>
      <c r="E15" t="s">
        <v>133</v>
      </c>
      <c r="F15" t="s">
        <v>79</v>
      </c>
      <c r="G15" t="s">
        <v>33</v>
      </c>
      <c r="H15" t="s">
        <v>34</v>
      </c>
      <c r="I15" t="s">
        <v>48</v>
      </c>
      <c r="J15" t="s">
        <v>134</v>
      </c>
      <c r="K15" t="s">
        <v>19</v>
      </c>
    </row>
    <row r="16" spans="1:11" x14ac:dyDescent="0.35">
      <c r="A16">
        <v>29</v>
      </c>
      <c r="B16" t="s">
        <v>135</v>
      </c>
      <c r="C16">
        <v>29</v>
      </c>
      <c r="D16" t="s">
        <v>136</v>
      </c>
      <c r="E16" t="s">
        <v>79</v>
      </c>
      <c r="F16" t="s">
        <v>13</v>
      </c>
      <c r="G16" t="s">
        <v>87</v>
      </c>
      <c r="H16" t="s">
        <v>79</v>
      </c>
      <c r="I16" t="s">
        <v>53</v>
      </c>
      <c r="J16" t="s">
        <v>137</v>
      </c>
      <c r="K16" t="s">
        <v>28</v>
      </c>
    </row>
    <row r="17" spans="1:11" x14ac:dyDescent="0.35">
      <c r="A17">
        <v>31</v>
      </c>
      <c r="B17" t="s">
        <v>141</v>
      </c>
      <c r="C17">
        <v>30</v>
      </c>
      <c r="D17" t="s">
        <v>142</v>
      </c>
      <c r="E17" t="s">
        <v>57</v>
      </c>
      <c r="F17" t="s">
        <v>34</v>
      </c>
      <c r="G17" t="s">
        <v>47</v>
      </c>
      <c r="H17" t="s">
        <v>31</v>
      </c>
      <c r="I17" t="s">
        <v>35</v>
      </c>
      <c r="J17" t="s">
        <v>143</v>
      </c>
      <c r="K17" t="s">
        <v>37</v>
      </c>
    </row>
    <row r="18" spans="1:11" x14ac:dyDescent="0.35">
      <c r="A18">
        <v>32</v>
      </c>
      <c r="B18" t="s">
        <v>144</v>
      </c>
      <c r="C18">
        <v>28</v>
      </c>
      <c r="D18" t="s">
        <v>145</v>
      </c>
      <c r="E18" t="s">
        <v>22</v>
      </c>
      <c r="F18" t="s">
        <v>133</v>
      </c>
      <c r="G18" t="s">
        <v>33</v>
      </c>
      <c r="H18" t="s">
        <v>34</v>
      </c>
      <c r="I18" t="s">
        <v>146</v>
      </c>
      <c r="J18">
        <f>1-536-710-9795</f>
        <v>-11040</v>
      </c>
      <c r="K18" t="s">
        <v>37</v>
      </c>
    </row>
    <row r="19" spans="1:11" x14ac:dyDescent="0.35">
      <c r="A19">
        <v>35</v>
      </c>
      <c r="B19" t="s">
        <v>155</v>
      </c>
      <c r="C19">
        <v>29</v>
      </c>
      <c r="D19" t="s">
        <v>156</v>
      </c>
      <c r="E19" t="s">
        <v>40</v>
      </c>
      <c r="F19" t="s">
        <v>133</v>
      </c>
      <c r="G19" t="s">
        <v>47</v>
      </c>
      <c r="H19" t="s">
        <v>31</v>
      </c>
      <c r="I19" t="s">
        <v>53</v>
      </c>
      <c r="J19" t="s">
        <v>157</v>
      </c>
      <c r="K19" t="s">
        <v>76</v>
      </c>
    </row>
    <row r="20" spans="1:11" x14ac:dyDescent="0.35">
      <c r="A20">
        <v>37</v>
      </c>
      <c r="B20" t="s">
        <v>161</v>
      </c>
      <c r="C20">
        <v>30</v>
      </c>
      <c r="D20" t="s">
        <v>162</v>
      </c>
      <c r="E20" t="s">
        <v>133</v>
      </c>
      <c r="F20" t="s">
        <v>23</v>
      </c>
      <c r="G20" t="s">
        <v>47</v>
      </c>
      <c r="H20" t="s">
        <v>31</v>
      </c>
      <c r="I20" t="s">
        <v>88</v>
      </c>
      <c r="J20" t="s">
        <v>163</v>
      </c>
      <c r="K20" t="s">
        <v>19</v>
      </c>
    </row>
    <row r="21" spans="1:11" x14ac:dyDescent="0.35">
      <c r="A21">
        <v>38</v>
      </c>
      <c r="B21" t="s">
        <v>164</v>
      </c>
      <c r="C21">
        <v>29</v>
      </c>
      <c r="D21" t="s">
        <v>165</v>
      </c>
      <c r="E21" t="s">
        <v>13</v>
      </c>
      <c r="F21" t="s">
        <v>25</v>
      </c>
      <c r="G21" t="s">
        <v>52</v>
      </c>
      <c r="H21" t="s">
        <v>13</v>
      </c>
      <c r="I21" t="s">
        <v>102</v>
      </c>
      <c r="J21" t="s">
        <v>166</v>
      </c>
      <c r="K21" t="s">
        <v>44</v>
      </c>
    </row>
    <row r="22" spans="1:11" x14ac:dyDescent="0.35">
      <c r="A22">
        <v>43</v>
      </c>
      <c r="B22" t="s">
        <v>182</v>
      </c>
      <c r="C22">
        <v>29</v>
      </c>
      <c r="D22" t="s">
        <v>183</v>
      </c>
      <c r="E22" t="s">
        <v>79</v>
      </c>
      <c r="F22" t="s">
        <v>31</v>
      </c>
      <c r="G22" t="s">
        <v>80</v>
      </c>
      <c r="H22" t="s">
        <v>32</v>
      </c>
      <c r="I22" t="s">
        <v>91</v>
      </c>
      <c r="J22" t="s">
        <v>184</v>
      </c>
      <c r="K22" t="s">
        <v>28</v>
      </c>
    </row>
    <row r="23" spans="1:11" x14ac:dyDescent="0.35">
      <c r="A23">
        <v>45</v>
      </c>
      <c r="B23" t="s">
        <v>188</v>
      </c>
      <c r="C23">
        <v>30</v>
      </c>
      <c r="D23" t="s">
        <v>189</v>
      </c>
      <c r="E23" t="s">
        <v>57</v>
      </c>
      <c r="F23" t="s">
        <v>14</v>
      </c>
      <c r="G23" t="s">
        <v>52</v>
      </c>
      <c r="H23" t="s">
        <v>13</v>
      </c>
      <c r="I23" t="s">
        <v>68</v>
      </c>
      <c r="J23" t="s">
        <v>190</v>
      </c>
      <c r="K23" t="s">
        <v>76</v>
      </c>
    </row>
    <row r="24" spans="1:11" x14ac:dyDescent="0.35">
      <c r="A24">
        <v>48</v>
      </c>
      <c r="B24" t="s">
        <v>197</v>
      </c>
      <c r="C24">
        <v>28</v>
      </c>
      <c r="D24" t="s">
        <v>198</v>
      </c>
      <c r="E24" t="s">
        <v>22</v>
      </c>
      <c r="F24" t="s">
        <v>23</v>
      </c>
      <c r="G24" t="s">
        <v>120</v>
      </c>
      <c r="H24" t="s">
        <v>57</v>
      </c>
      <c r="I24" t="s">
        <v>53</v>
      </c>
      <c r="J24">
        <v>8116050190</v>
      </c>
      <c r="K24" t="s">
        <v>37</v>
      </c>
    </row>
    <row r="25" spans="1:11" x14ac:dyDescent="0.35">
      <c r="A25">
        <v>49</v>
      </c>
      <c r="B25" t="s">
        <v>199</v>
      </c>
      <c r="C25">
        <v>30</v>
      </c>
      <c r="D25" t="s">
        <v>200</v>
      </c>
      <c r="E25" t="s">
        <v>101</v>
      </c>
      <c r="F25" t="s">
        <v>201</v>
      </c>
      <c r="G25" t="s">
        <v>62</v>
      </c>
      <c r="H25" t="s">
        <v>23</v>
      </c>
      <c r="I25" t="s">
        <v>53</v>
      </c>
      <c r="J25" t="s">
        <v>202</v>
      </c>
      <c r="K25" t="s">
        <v>37</v>
      </c>
    </row>
    <row r="26" spans="1:11" x14ac:dyDescent="0.35">
      <c r="A26">
        <v>54</v>
      </c>
      <c r="B26" t="s">
        <v>214</v>
      </c>
      <c r="C26">
        <v>27</v>
      </c>
      <c r="D26" t="s">
        <v>215</v>
      </c>
      <c r="E26" t="s">
        <v>13</v>
      </c>
      <c r="F26" t="s">
        <v>40</v>
      </c>
      <c r="G26" t="s">
        <v>87</v>
      </c>
      <c r="H26" t="s">
        <v>79</v>
      </c>
      <c r="I26" t="s">
        <v>53</v>
      </c>
      <c r="J26" t="s">
        <v>216</v>
      </c>
      <c r="K26" t="s">
        <v>37</v>
      </c>
    </row>
    <row r="27" spans="1:11" x14ac:dyDescent="0.35">
      <c r="A27">
        <v>61</v>
      </c>
      <c r="B27" t="s">
        <v>235</v>
      </c>
      <c r="C27">
        <v>29</v>
      </c>
      <c r="D27" t="s">
        <v>236</v>
      </c>
      <c r="E27" t="s">
        <v>201</v>
      </c>
      <c r="F27" t="s">
        <v>42</v>
      </c>
      <c r="G27" t="s">
        <v>62</v>
      </c>
      <c r="H27" t="s">
        <v>23</v>
      </c>
      <c r="I27" t="s">
        <v>63</v>
      </c>
      <c r="J27" t="s">
        <v>237</v>
      </c>
      <c r="K27" t="s">
        <v>44</v>
      </c>
    </row>
    <row r="28" spans="1:11" x14ac:dyDescent="0.35">
      <c r="A28">
        <v>62</v>
      </c>
      <c r="B28" t="s">
        <v>238</v>
      </c>
      <c r="C28">
        <v>29</v>
      </c>
      <c r="D28" t="s">
        <v>239</v>
      </c>
      <c r="E28" t="s">
        <v>201</v>
      </c>
      <c r="F28" t="s">
        <v>79</v>
      </c>
      <c r="G28" t="s">
        <v>62</v>
      </c>
      <c r="H28" t="s">
        <v>23</v>
      </c>
      <c r="I28" t="s">
        <v>102</v>
      </c>
      <c r="J28" t="s">
        <v>240</v>
      </c>
      <c r="K28" t="s">
        <v>76</v>
      </c>
    </row>
    <row r="29" spans="1:11" x14ac:dyDescent="0.35">
      <c r="A29">
        <v>67</v>
      </c>
      <c r="B29" t="s">
        <v>252</v>
      </c>
      <c r="C29">
        <v>28</v>
      </c>
      <c r="D29" t="s">
        <v>253</v>
      </c>
      <c r="E29" t="s">
        <v>149</v>
      </c>
      <c r="F29" t="s">
        <v>34</v>
      </c>
      <c r="G29" t="s">
        <v>52</v>
      </c>
      <c r="H29" t="s">
        <v>13</v>
      </c>
      <c r="I29" t="s">
        <v>91</v>
      </c>
      <c r="J29" t="s">
        <v>254</v>
      </c>
      <c r="K29" t="s">
        <v>28</v>
      </c>
    </row>
    <row r="30" spans="1:11" x14ac:dyDescent="0.35">
      <c r="A30">
        <v>68</v>
      </c>
      <c r="B30" t="s">
        <v>255</v>
      </c>
      <c r="C30">
        <v>28</v>
      </c>
      <c r="D30" t="s">
        <v>256</v>
      </c>
      <c r="E30" t="s">
        <v>67</v>
      </c>
      <c r="F30" t="s">
        <v>57</v>
      </c>
      <c r="G30" t="s">
        <v>62</v>
      </c>
      <c r="H30" t="s">
        <v>23</v>
      </c>
      <c r="I30" t="s">
        <v>58</v>
      </c>
      <c r="J30" t="s">
        <v>257</v>
      </c>
      <c r="K30" t="s">
        <v>44</v>
      </c>
    </row>
    <row r="31" spans="1:11" x14ac:dyDescent="0.35">
      <c r="A31">
        <v>70</v>
      </c>
      <c r="B31" t="s">
        <v>261</v>
      </c>
      <c r="C31">
        <v>26</v>
      </c>
      <c r="D31" t="s">
        <v>262</v>
      </c>
      <c r="E31" t="s">
        <v>40</v>
      </c>
      <c r="F31" t="s">
        <v>34</v>
      </c>
      <c r="G31" t="s">
        <v>41</v>
      </c>
      <c r="H31" t="s">
        <v>42</v>
      </c>
      <c r="I31" t="s">
        <v>68</v>
      </c>
      <c r="J31" t="s">
        <v>263</v>
      </c>
      <c r="K31" t="s">
        <v>76</v>
      </c>
    </row>
    <row r="32" spans="1:11" x14ac:dyDescent="0.35">
      <c r="A32">
        <v>71</v>
      </c>
      <c r="B32" t="s">
        <v>264</v>
      </c>
      <c r="C32">
        <v>28</v>
      </c>
      <c r="D32" t="s">
        <v>265</v>
      </c>
      <c r="E32" t="s">
        <v>42</v>
      </c>
      <c r="F32" t="s">
        <v>67</v>
      </c>
      <c r="G32" t="s">
        <v>87</v>
      </c>
      <c r="H32" t="s">
        <v>79</v>
      </c>
      <c r="I32" t="s">
        <v>88</v>
      </c>
      <c r="J32">
        <v>4943885643</v>
      </c>
      <c r="K32" t="s">
        <v>44</v>
      </c>
    </row>
    <row r="33" spans="1:11" x14ac:dyDescent="0.35">
      <c r="A33">
        <v>76</v>
      </c>
      <c r="B33" t="s">
        <v>278</v>
      </c>
      <c r="C33">
        <v>29</v>
      </c>
      <c r="D33" t="s">
        <v>279</v>
      </c>
      <c r="E33" t="s">
        <v>67</v>
      </c>
      <c r="F33" t="s">
        <v>57</v>
      </c>
      <c r="G33" t="s">
        <v>120</v>
      </c>
      <c r="H33" t="s">
        <v>57</v>
      </c>
      <c r="I33" t="s">
        <v>58</v>
      </c>
      <c r="J33" t="s">
        <v>280</v>
      </c>
      <c r="K33" t="s">
        <v>28</v>
      </c>
    </row>
    <row r="34" spans="1:11" x14ac:dyDescent="0.35">
      <c r="A34">
        <v>79</v>
      </c>
      <c r="B34" t="s">
        <v>287</v>
      </c>
      <c r="C34">
        <v>30</v>
      </c>
      <c r="D34" t="s">
        <v>288</v>
      </c>
      <c r="E34" t="s">
        <v>67</v>
      </c>
      <c r="F34" t="s">
        <v>40</v>
      </c>
      <c r="G34" t="s">
        <v>62</v>
      </c>
      <c r="H34" t="s">
        <v>23</v>
      </c>
      <c r="I34" t="s">
        <v>88</v>
      </c>
      <c r="J34">
        <v>4366660975</v>
      </c>
      <c r="K34" t="s">
        <v>76</v>
      </c>
    </row>
    <row r="35" spans="1:11" x14ac:dyDescent="0.35">
      <c r="A35">
        <v>80</v>
      </c>
      <c r="B35" t="s">
        <v>289</v>
      </c>
      <c r="C35">
        <v>27</v>
      </c>
      <c r="D35" t="s">
        <v>290</v>
      </c>
      <c r="E35" t="s">
        <v>177</v>
      </c>
      <c r="F35" t="s">
        <v>34</v>
      </c>
      <c r="G35" t="s">
        <v>80</v>
      </c>
      <c r="H35" t="s">
        <v>32</v>
      </c>
      <c r="I35" t="s">
        <v>58</v>
      </c>
      <c r="J35" t="s">
        <v>291</v>
      </c>
      <c r="K35" t="s">
        <v>76</v>
      </c>
    </row>
    <row r="36" spans="1:11" x14ac:dyDescent="0.35">
      <c r="A36">
        <v>81</v>
      </c>
      <c r="B36" t="s">
        <v>292</v>
      </c>
      <c r="C36">
        <v>30</v>
      </c>
      <c r="D36" t="s">
        <v>293</v>
      </c>
      <c r="E36" t="s">
        <v>22</v>
      </c>
      <c r="F36" t="s">
        <v>201</v>
      </c>
      <c r="G36" t="s">
        <v>120</v>
      </c>
      <c r="H36" t="s">
        <v>57</v>
      </c>
      <c r="I36" t="s">
        <v>170</v>
      </c>
      <c r="J36">
        <v>5624629264</v>
      </c>
      <c r="K36" t="s">
        <v>19</v>
      </c>
    </row>
    <row r="37" spans="1:11" x14ac:dyDescent="0.35">
      <c r="A37">
        <v>82</v>
      </c>
      <c r="B37" t="s">
        <v>294</v>
      </c>
      <c r="C37">
        <v>26</v>
      </c>
      <c r="D37" t="s">
        <v>295</v>
      </c>
      <c r="E37" t="s">
        <v>13</v>
      </c>
      <c r="F37" t="s">
        <v>31</v>
      </c>
      <c r="G37" t="s">
        <v>52</v>
      </c>
      <c r="H37" t="s">
        <v>13</v>
      </c>
      <c r="I37" t="s">
        <v>68</v>
      </c>
      <c r="J37" t="s">
        <v>296</v>
      </c>
      <c r="K37" t="s">
        <v>28</v>
      </c>
    </row>
    <row r="38" spans="1:11" x14ac:dyDescent="0.35">
      <c r="A38">
        <v>86</v>
      </c>
      <c r="B38" t="s">
        <v>306</v>
      </c>
      <c r="C38">
        <v>30</v>
      </c>
      <c r="D38" t="s">
        <v>307</v>
      </c>
      <c r="E38" t="s">
        <v>32</v>
      </c>
      <c r="F38" t="s">
        <v>40</v>
      </c>
      <c r="G38" t="s">
        <v>87</v>
      </c>
      <c r="H38" t="s">
        <v>79</v>
      </c>
      <c r="I38" t="s">
        <v>35</v>
      </c>
      <c r="J38">
        <v>9251607599</v>
      </c>
      <c r="K38" t="s">
        <v>19</v>
      </c>
    </row>
    <row r="39" spans="1:11" x14ac:dyDescent="0.35">
      <c r="A39">
        <v>88</v>
      </c>
      <c r="B39" t="s">
        <v>311</v>
      </c>
      <c r="C39">
        <v>27</v>
      </c>
      <c r="D39" t="s">
        <v>312</v>
      </c>
      <c r="E39" t="s">
        <v>79</v>
      </c>
      <c r="F39" t="s">
        <v>101</v>
      </c>
      <c r="G39" t="s">
        <v>62</v>
      </c>
      <c r="H39" t="s">
        <v>23</v>
      </c>
      <c r="I39" t="s">
        <v>68</v>
      </c>
      <c r="J39">
        <v>5787710864</v>
      </c>
      <c r="K39" t="s">
        <v>76</v>
      </c>
    </row>
    <row r="40" spans="1:11" x14ac:dyDescent="0.35">
      <c r="A40">
        <v>90</v>
      </c>
      <c r="B40" t="s">
        <v>316</v>
      </c>
      <c r="C40">
        <v>29</v>
      </c>
      <c r="D40" t="s">
        <v>317</v>
      </c>
      <c r="E40" t="s">
        <v>67</v>
      </c>
      <c r="F40" t="s">
        <v>42</v>
      </c>
      <c r="G40" t="s">
        <v>15</v>
      </c>
      <c r="H40" t="s">
        <v>16</v>
      </c>
      <c r="I40" t="s">
        <v>58</v>
      </c>
      <c r="J40" t="s">
        <v>318</v>
      </c>
      <c r="K40" t="s">
        <v>37</v>
      </c>
    </row>
    <row r="41" spans="1:11" x14ac:dyDescent="0.35">
      <c r="A41">
        <v>91</v>
      </c>
      <c r="B41" t="s">
        <v>319</v>
      </c>
      <c r="C41">
        <v>26</v>
      </c>
      <c r="D41" t="s">
        <v>320</v>
      </c>
      <c r="E41" t="s">
        <v>40</v>
      </c>
      <c r="F41" t="s">
        <v>31</v>
      </c>
      <c r="G41" t="s">
        <v>87</v>
      </c>
      <c r="H41" t="s">
        <v>79</v>
      </c>
      <c r="I41" t="s">
        <v>116</v>
      </c>
      <c r="J41" t="s">
        <v>321</v>
      </c>
      <c r="K41" t="s">
        <v>37</v>
      </c>
    </row>
    <row r="42" spans="1:11" x14ac:dyDescent="0.35">
      <c r="A42">
        <v>92</v>
      </c>
      <c r="B42" t="s">
        <v>322</v>
      </c>
      <c r="C42">
        <v>26</v>
      </c>
      <c r="D42" t="s">
        <v>323</v>
      </c>
      <c r="E42" t="s">
        <v>31</v>
      </c>
      <c r="F42" t="s">
        <v>201</v>
      </c>
      <c r="G42" t="s">
        <v>41</v>
      </c>
      <c r="H42" t="s">
        <v>42</v>
      </c>
      <c r="I42" t="s">
        <v>102</v>
      </c>
      <c r="J42" t="s">
        <v>324</v>
      </c>
      <c r="K42" t="s">
        <v>19</v>
      </c>
    </row>
    <row r="43" spans="1:11" x14ac:dyDescent="0.35">
      <c r="A43">
        <v>97</v>
      </c>
      <c r="B43" t="s">
        <v>337</v>
      </c>
      <c r="C43">
        <v>30</v>
      </c>
      <c r="D43" t="s">
        <v>338</v>
      </c>
      <c r="E43" t="s">
        <v>57</v>
      </c>
      <c r="F43" t="s">
        <v>40</v>
      </c>
      <c r="G43" t="s">
        <v>62</v>
      </c>
      <c r="H43" t="s">
        <v>23</v>
      </c>
      <c r="I43" t="s">
        <v>58</v>
      </c>
      <c r="J43" t="s">
        <v>339</v>
      </c>
      <c r="K43" t="s">
        <v>76</v>
      </c>
    </row>
    <row r="44" spans="1:11" x14ac:dyDescent="0.35">
      <c r="A44">
        <v>98</v>
      </c>
      <c r="B44" t="s">
        <v>340</v>
      </c>
      <c r="C44">
        <v>29</v>
      </c>
      <c r="D44" t="s">
        <v>341</v>
      </c>
      <c r="E44" t="s">
        <v>177</v>
      </c>
      <c r="F44" t="s">
        <v>25</v>
      </c>
      <c r="G44" t="s">
        <v>52</v>
      </c>
      <c r="H44" t="s">
        <v>13</v>
      </c>
      <c r="I44" t="s">
        <v>102</v>
      </c>
      <c r="J44" t="s">
        <v>342</v>
      </c>
      <c r="K44" t="s">
        <v>19</v>
      </c>
    </row>
    <row r="45" spans="1:11" x14ac:dyDescent="0.35">
      <c r="A45">
        <v>100</v>
      </c>
      <c r="B45" t="s">
        <v>346</v>
      </c>
      <c r="C45">
        <v>27</v>
      </c>
      <c r="D45" t="s">
        <v>347</v>
      </c>
      <c r="E45" t="s">
        <v>40</v>
      </c>
      <c r="F45" t="s">
        <v>16</v>
      </c>
      <c r="G45" t="s">
        <v>62</v>
      </c>
      <c r="H45" t="s">
        <v>23</v>
      </c>
      <c r="I45" t="s">
        <v>146</v>
      </c>
      <c r="J45" t="s">
        <v>348</v>
      </c>
      <c r="K45" t="s">
        <v>37</v>
      </c>
    </row>
    <row r="46" spans="1:11" x14ac:dyDescent="0.35">
      <c r="A46">
        <v>104</v>
      </c>
      <c r="B46" t="s">
        <v>358</v>
      </c>
      <c r="C46">
        <v>29</v>
      </c>
      <c r="D46" t="s">
        <v>359</v>
      </c>
      <c r="E46" t="s">
        <v>133</v>
      </c>
      <c r="F46" t="s">
        <v>42</v>
      </c>
      <c r="G46" t="s">
        <v>41</v>
      </c>
      <c r="H46" t="s">
        <v>42</v>
      </c>
      <c r="I46" t="s">
        <v>146</v>
      </c>
      <c r="J46" t="s">
        <v>360</v>
      </c>
      <c r="K46" t="s">
        <v>19</v>
      </c>
    </row>
    <row r="47" spans="1:11" x14ac:dyDescent="0.35">
      <c r="A47">
        <v>106</v>
      </c>
      <c r="B47" t="s">
        <v>364</v>
      </c>
      <c r="C47">
        <v>30</v>
      </c>
      <c r="D47" t="s">
        <v>365</v>
      </c>
      <c r="E47" t="s">
        <v>42</v>
      </c>
      <c r="F47" t="s">
        <v>67</v>
      </c>
      <c r="G47" t="s">
        <v>52</v>
      </c>
      <c r="H47" t="s">
        <v>13</v>
      </c>
      <c r="I47" t="s">
        <v>91</v>
      </c>
      <c r="J47" t="s">
        <v>366</v>
      </c>
      <c r="K47" t="s">
        <v>44</v>
      </c>
    </row>
    <row r="48" spans="1:11" x14ac:dyDescent="0.35">
      <c r="A48">
        <v>107</v>
      </c>
      <c r="B48" t="s">
        <v>367</v>
      </c>
      <c r="C48">
        <v>30</v>
      </c>
      <c r="D48" t="s">
        <v>368</v>
      </c>
      <c r="E48" t="s">
        <v>13</v>
      </c>
      <c r="F48" t="s">
        <v>133</v>
      </c>
      <c r="G48" t="s">
        <v>47</v>
      </c>
      <c r="H48" t="s">
        <v>31</v>
      </c>
      <c r="I48" t="s">
        <v>88</v>
      </c>
      <c r="J48" t="s">
        <v>369</v>
      </c>
      <c r="K48" t="s">
        <v>19</v>
      </c>
    </row>
    <row r="49" spans="1:11" x14ac:dyDescent="0.35">
      <c r="A49">
        <v>110</v>
      </c>
      <c r="B49" t="s">
        <v>375</v>
      </c>
      <c r="C49">
        <v>27</v>
      </c>
      <c r="D49" t="s">
        <v>376</v>
      </c>
      <c r="E49" t="s">
        <v>25</v>
      </c>
      <c r="F49" t="s">
        <v>201</v>
      </c>
      <c r="G49" t="s">
        <v>47</v>
      </c>
      <c r="H49" t="s">
        <v>31</v>
      </c>
      <c r="I49" t="s">
        <v>146</v>
      </c>
      <c r="J49" t="s">
        <v>377</v>
      </c>
      <c r="K49" t="s">
        <v>28</v>
      </c>
    </row>
    <row r="50" spans="1:11" x14ac:dyDescent="0.35">
      <c r="A50">
        <v>111</v>
      </c>
      <c r="B50" t="s">
        <v>378</v>
      </c>
      <c r="C50">
        <v>27</v>
      </c>
      <c r="D50" t="s">
        <v>379</v>
      </c>
      <c r="E50" t="s">
        <v>169</v>
      </c>
      <c r="F50" t="s">
        <v>177</v>
      </c>
      <c r="G50" t="s">
        <v>62</v>
      </c>
      <c r="H50" t="s">
        <v>23</v>
      </c>
      <c r="I50" t="s">
        <v>17</v>
      </c>
      <c r="J50" t="s">
        <v>380</v>
      </c>
      <c r="K50" t="s">
        <v>76</v>
      </c>
    </row>
    <row r="51" spans="1:11" x14ac:dyDescent="0.35">
      <c r="A51">
        <v>112</v>
      </c>
      <c r="B51" t="s">
        <v>381</v>
      </c>
      <c r="C51">
        <v>27</v>
      </c>
      <c r="D51" t="s">
        <v>382</v>
      </c>
      <c r="E51" t="s">
        <v>40</v>
      </c>
      <c r="F51" t="s">
        <v>57</v>
      </c>
      <c r="G51" t="s">
        <v>52</v>
      </c>
      <c r="H51" t="s">
        <v>13</v>
      </c>
      <c r="I51" t="s">
        <v>170</v>
      </c>
      <c r="J51" t="s">
        <v>383</v>
      </c>
      <c r="K51" t="s">
        <v>19</v>
      </c>
    </row>
    <row r="52" spans="1:11" x14ac:dyDescent="0.35">
      <c r="A52">
        <v>115</v>
      </c>
      <c r="B52" t="s">
        <v>389</v>
      </c>
      <c r="C52">
        <v>28</v>
      </c>
      <c r="D52" t="s">
        <v>390</v>
      </c>
      <c r="E52" t="s">
        <v>14</v>
      </c>
      <c r="F52" t="s">
        <v>57</v>
      </c>
      <c r="G52" t="s">
        <v>41</v>
      </c>
      <c r="H52" t="s">
        <v>42</v>
      </c>
      <c r="I52" t="s">
        <v>153</v>
      </c>
      <c r="J52">
        <v>9555729814</v>
      </c>
      <c r="K52" t="s">
        <v>76</v>
      </c>
    </row>
    <row r="53" spans="1:11" x14ac:dyDescent="0.35">
      <c r="A53">
        <v>117</v>
      </c>
      <c r="B53" t="s">
        <v>394</v>
      </c>
      <c r="C53">
        <v>27</v>
      </c>
      <c r="D53" t="s">
        <v>395</v>
      </c>
      <c r="E53" t="s">
        <v>14</v>
      </c>
      <c r="F53" t="s">
        <v>22</v>
      </c>
      <c r="G53" t="s">
        <v>33</v>
      </c>
      <c r="H53" t="s">
        <v>34</v>
      </c>
      <c r="I53" t="s">
        <v>53</v>
      </c>
      <c r="J53" t="s">
        <v>396</v>
      </c>
      <c r="K53" t="s">
        <v>28</v>
      </c>
    </row>
    <row r="54" spans="1:11" x14ac:dyDescent="0.35">
      <c r="A54">
        <v>118</v>
      </c>
      <c r="B54" t="s">
        <v>397</v>
      </c>
      <c r="C54">
        <v>29</v>
      </c>
      <c r="D54" t="s">
        <v>398</v>
      </c>
      <c r="E54" t="s">
        <v>13</v>
      </c>
      <c r="F54" t="s">
        <v>42</v>
      </c>
      <c r="G54" t="s">
        <v>33</v>
      </c>
      <c r="H54" t="s">
        <v>34</v>
      </c>
      <c r="I54" t="s">
        <v>153</v>
      </c>
      <c r="J54" t="s">
        <v>399</v>
      </c>
      <c r="K54" t="s">
        <v>37</v>
      </c>
    </row>
    <row r="55" spans="1:11" x14ac:dyDescent="0.35">
      <c r="A55">
        <v>121</v>
      </c>
      <c r="B55" t="s">
        <v>406</v>
      </c>
      <c r="C55">
        <v>28</v>
      </c>
      <c r="D55" t="s">
        <v>407</v>
      </c>
      <c r="E55" t="s">
        <v>201</v>
      </c>
      <c r="F55" t="s">
        <v>16</v>
      </c>
      <c r="G55" t="s">
        <v>47</v>
      </c>
      <c r="H55" t="s">
        <v>31</v>
      </c>
      <c r="I55" t="s">
        <v>58</v>
      </c>
      <c r="J55" t="s">
        <v>408</v>
      </c>
      <c r="K55" t="s">
        <v>44</v>
      </c>
    </row>
    <row r="56" spans="1:11" x14ac:dyDescent="0.35">
      <c r="A56">
        <v>124</v>
      </c>
      <c r="B56" t="s">
        <v>414</v>
      </c>
      <c r="C56">
        <v>30</v>
      </c>
      <c r="D56" t="s">
        <v>415</v>
      </c>
      <c r="E56" t="s">
        <v>22</v>
      </c>
      <c r="F56" t="s">
        <v>34</v>
      </c>
      <c r="G56" t="s">
        <v>47</v>
      </c>
      <c r="H56" t="s">
        <v>31</v>
      </c>
      <c r="I56" t="s">
        <v>63</v>
      </c>
      <c r="J56" t="s">
        <v>416</v>
      </c>
      <c r="K56" t="s">
        <v>19</v>
      </c>
    </row>
    <row r="57" spans="1:11" x14ac:dyDescent="0.35">
      <c r="A57">
        <v>125</v>
      </c>
      <c r="B57" t="s">
        <v>417</v>
      </c>
      <c r="C57">
        <v>27</v>
      </c>
      <c r="D57" t="s">
        <v>418</v>
      </c>
      <c r="E57" t="s">
        <v>149</v>
      </c>
      <c r="F57" t="s">
        <v>34</v>
      </c>
      <c r="G57" t="s">
        <v>120</v>
      </c>
      <c r="H57" t="s">
        <v>57</v>
      </c>
      <c r="I57" t="s">
        <v>17</v>
      </c>
      <c r="J57" t="s">
        <v>419</v>
      </c>
      <c r="K57" t="s">
        <v>44</v>
      </c>
    </row>
    <row r="58" spans="1:11" x14ac:dyDescent="0.35">
      <c r="A58">
        <v>127</v>
      </c>
      <c r="B58" t="s">
        <v>423</v>
      </c>
      <c r="C58">
        <v>27</v>
      </c>
      <c r="D58" t="s">
        <v>424</v>
      </c>
      <c r="E58" t="s">
        <v>57</v>
      </c>
      <c r="F58" t="s">
        <v>169</v>
      </c>
      <c r="G58" t="s">
        <v>41</v>
      </c>
      <c r="H58" t="s">
        <v>42</v>
      </c>
      <c r="I58" t="s">
        <v>91</v>
      </c>
      <c r="J58" t="s">
        <v>425</v>
      </c>
      <c r="K58" t="s">
        <v>76</v>
      </c>
    </row>
    <row r="59" spans="1:11" x14ac:dyDescent="0.35">
      <c r="A59">
        <v>128</v>
      </c>
      <c r="B59" t="s">
        <v>426</v>
      </c>
      <c r="C59">
        <v>30</v>
      </c>
      <c r="D59" t="s">
        <v>427</v>
      </c>
      <c r="E59" t="s">
        <v>57</v>
      </c>
      <c r="F59" t="s">
        <v>22</v>
      </c>
      <c r="G59" t="s">
        <v>120</v>
      </c>
      <c r="H59" t="s">
        <v>57</v>
      </c>
      <c r="I59" t="s">
        <v>102</v>
      </c>
      <c r="J59" t="s">
        <v>428</v>
      </c>
      <c r="K59" t="s">
        <v>37</v>
      </c>
    </row>
    <row r="60" spans="1:11" x14ac:dyDescent="0.35">
      <c r="A60">
        <v>131</v>
      </c>
      <c r="B60" t="s">
        <v>435</v>
      </c>
      <c r="C60">
        <v>26</v>
      </c>
      <c r="D60" t="s">
        <v>436</v>
      </c>
      <c r="E60" t="s">
        <v>149</v>
      </c>
      <c r="F60" t="s">
        <v>201</v>
      </c>
      <c r="G60" t="s">
        <v>47</v>
      </c>
      <c r="H60" t="s">
        <v>31</v>
      </c>
      <c r="I60" t="s">
        <v>146</v>
      </c>
      <c r="J60" t="s">
        <v>437</v>
      </c>
      <c r="K60" t="s">
        <v>19</v>
      </c>
    </row>
    <row r="61" spans="1:11" x14ac:dyDescent="0.35">
      <c r="A61">
        <v>133</v>
      </c>
      <c r="B61" t="s">
        <v>441</v>
      </c>
      <c r="C61">
        <v>27</v>
      </c>
      <c r="D61" t="s">
        <v>442</v>
      </c>
      <c r="E61" t="s">
        <v>133</v>
      </c>
      <c r="F61" t="s">
        <v>201</v>
      </c>
      <c r="G61" t="s">
        <v>52</v>
      </c>
      <c r="H61" t="s">
        <v>13</v>
      </c>
      <c r="I61" t="s">
        <v>116</v>
      </c>
      <c r="J61" t="s">
        <v>443</v>
      </c>
      <c r="K61" t="s">
        <v>28</v>
      </c>
    </row>
    <row r="62" spans="1:11" x14ac:dyDescent="0.35">
      <c r="A62">
        <v>138</v>
      </c>
      <c r="B62" t="s">
        <v>455</v>
      </c>
      <c r="C62">
        <v>26</v>
      </c>
      <c r="D62" t="s">
        <v>456</v>
      </c>
      <c r="E62" t="s">
        <v>101</v>
      </c>
      <c r="F62" t="s">
        <v>34</v>
      </c>
      <c r="G62" t="s">
        <v>33</v>
      </c>
      <c r="H62" t="s">
        <v>34</v>
      </c>
      <c r="I62" t="s">
        <v>58</v>
      </c>
      <c r="J62" t="s">
        <v>457</v>
      </c>
      <c r="K62" t="s">
        <v>19</v>
      </c>
    </row>
    <row r="63" spans="1:11" x14ac:dyDescent="0.35">
      <c r="A63">
        <v>141</v>
      </c>
      <c r="B63" t="s">
        <v>464</v>
      </c>
      <c r="C63">
        <v>30</v>
      </c>
      <c r="D63" t="s">
        <v>465</v>
      </c>
      <c r="E63" t="s">
        <v>32</v>
      </c>
      <c r="F63" t="s">
        <v>133</v>
      </c>
      <c r="G63" t="s">
        <v>15</v>
      </c>
      <c r="H63" t="s">
        <v>16</v>
      </c>
      <c r="I63" t="s">
        <v>35</v>
      </c>
      <c r="J63" t="s">
        <v>466</v>
      </c>
      <c r="K63" t="s">
        <v>28</v>
      </c>
    </row>
    <row r="64" spans="1:11" x14ac:dyDescent="0.35">
      <c r="A64">
        <v>142</v>
      </c>
      <c r="B64" t="s">
        <v>467</v>
      </c>
      <c r="C64">
        <v>27</v>
      </c>
      <c r="D64" t="s">
        <v>468</v>
      </c>
      <c r="E64" t="s">
        <v>149</v>
      </c>
      <c r="F64" t="s">
        <v>32</v>
      </c>
      <c r="G64" t="s">
        <v>41</v>
      </c>
      <c r="H64" t="s">
        <v>42</v>
      </c>
      <c r="I64" t="s">
        <v>170</v>
      </c>
      <c r="J64" t="s">
        <v>469</v>
      </c>
      <c r="K64" t="s">
        <v>76</v>
      </c>
    </row>
    <row r="65" spans="1:11" x14ac:dyDescent="0.35">
      <c r="A65">
        <v>144</v>
      </c>
      <c r="B65" t="s">
        <v>473</v>
      </c>
      <c r="C65">
        <v>28</v>
      </c>
      <c r="D65" t="s">
        <v>474</v>
      </c>
      <c r="E65" t="s">
        <v>79</v>
      </c>
      <c r="F65" t="s">
        <v>22</v>
      </c>
      <c r="G65" t="s">
        <v>41</v>
      </c>
      <c r="H65" t="s">
        <v>42</v>
      </c>
      <c r="I65" t="s">
        <v>63</v>
      </c>
      <c r="J65" t="s">
        <v>475</v>
      </c>
      <c r="K65" t="s">
        <v>37</v>
      </c>
    </row>
    <row r="66" spans="1:11" x14ac:dyDescent="0.35">
      <c r="A66">
        <v>146</v>
      </c>
      <c r="B66" t="s">
        <v>479</v>
      </c>
      <c r="C66">
        <v>26</v>
      </c>
      <c r="D66" t="s">
        <v>480</v>
      </c>
      <c r="E66" t="s">
        <v>34</v>
      </c>
      <c r="F66" t="s">
        <v>22</v>
      </c>
      <c r="G66" t="s">
        <v>24</v>
      </c>
      <c r="H66" t="s">
        <v>25</v>
      </c>
      <c r="I66" t="s">
        <v>88</v>
      </c>
      <c r="J66">
        <f>1-453-635-2272</f>
        <v>-3359</v>
      </c>
      <c r="K66" t="s">
        <v>44</v>
      </c>
    </row>
    <row r="67" spans="1:11" x14ac:dyDescent="0.35">
      <c r="A67">
        <v>147</v>
      </c>
      <c r="B67" t="s">
        <v>481</v>
      </c>
      <c r="C67">
        <v>28</v>
      </c>
      <c r="D67" t="s">
        <v>482</v>
      </c>
      <c r="E67" t="s">
        <v>57</v>
      </c>
      <c r="F67" t="s">
        <v>101</v>
      </c>
      <c r="G67" t="s">
        <v>52</v>
      </c>
      <c r="H67" t="s">
        <v>13</v>
      </c>
      <c r="I67" t="s">
        <v>58</v>
      </c>
      <c r="J67" t="s">
        <v>483</v>
      </c>
      <c r="K67" t="s">
        <v>19</v>
      </c>
    </row>
    <row r="68" spans="1:11" x14ac:dyDescent="0.35">
      <c r="A68">
        <v>150</v>
      </c>
      <c r="B68" t="s">
        <v>490</v>
      </c>
      <c r="C68">
        <v>27</v>
      </c>
      <c r="D68" t="s">
        <v>491</v>
      </c>
      <c r="E68" t="s">
        <v>201</v>
      </c>
      <c r="F68" t="s">
        <v>16</v>
      </c>
      <c r="G68" t="s">
        <v>47</v>
      </c>
      <c r="H68" t="s">
        <v>31</v>
      </c>
      <c r="I68" t="s">
        <v>88</v>
      </c>
      <c r="J68" t="s">
        <v>492</v>
      </c>
      <c r="K68" t="s">
        <v>28</v>
      </c>
    </row>
    <row r="69" spans="1:11" x14ac:dyDescent="0.35">
      <c r="A69">
        <v>154</v>
      </c>
      <c r="B69" t="s">
        <v>500</v>
      </c>
      <c r="C69">
        <v>30</v>
      </c>
      <c r="D69" t="s">
        <v>501</v>
      </c>
      <c r="E69" t="s">
        <v>14</v>
      </c>
      <c r="F69" t="s">
        <v>67</v>
      </c>
      <c r="G69" t="s">
        <v>120</v>
      </c>
      <c r="H69" t="s">
        <v>57</v>
      </c>
      <c r="I69" t="s">
        <v>102</v>
      </c>
      <c r="J69">
        <v>8104228215</v>
      </c>
      <c r="K69" t="s">
        <v>37</v>
      </c>
    </row>
    <row r="70" spans="1:11" x14ac:dyDescent="0.35">
      <c r="A70">
        <v>156</v>
      </c>
      <c r="B70" t="s">
        <v>505</v>
      </c>
      <c r="C70">
        <v>28</v>
      </c>
      <c r="D70" t="s">
        <v>506</v>
      </c>
      <c r="E70" t="s">
        <v>201</v>
      </c>
      <c r="F70" t="s">
        <v>13</v>
      </c>
      <c r="G70" t="s">
        <v>41</v>
      </c>
      <c r="H70" t="s">
        <v>42</v>
      </c>
      <c r="I70" t="s">
        <v>116</v>
      </c>
      <c r="J70">
        <f>1-681-326-8521</f>
        <v>-9527</v>
      </c>
      <c r="K70" t="s">
        <v>44</v>
      </c>
    </row>
    <row r="71" spans="1:11" x14ac:dyDescent="0.35">
      <c r="A71">
        <v>166</v>
      </c>
      <c r="B71" t="s">
        <v>530</v>
      </c>
      <c r="C71">
        <v>27</v>
      </c>
      <c r="D71" t="s">
        <v>531</v>
      </c>
      <c r="E71" t="s">
        <v>149</v>
      </c>
      <c r="F71" t="s">
        <v>42</v>
      </c>
      <c r="G71" t="s">
        <v>33</v>
      </c>
      <c r="H71" t="s">
        <v>34</v>
      </c>
      <c r="I71" t="s">
        <v>146</v>
      </c>
      <c r="J71" t="s">
        <v>532</v>
      </c>
      <c r="K71" t="s">
        <v>37</v>
      </c>
    </row>
    <row r="72" spans="1:11" x14ac:dyDescent="0.35">
      <c r="A72">
        <v>167</v>
      </c>
      <c r="B72" t="s">
        <v>533</v>
      </c>
      <c r="C72">
        <v>26</v>
      </c>
      <c r="D72" t="s">
        <v>534</v>
      </c>
      <c r="E72" t="s">
        <v>149</v>
      </c>
      <c r="F72" t="s">
        <v>40</v>
      </c>
      <c r="G72" t="s">
        <v>47</v>
      </c>
      <c r="H72" t="s">
        <v>31</v>
      </c>
      <c r="I72" t="s">
        <v>88</v>
      </c>
      <c r="J72" t="s">
        <v>535</v>
      </c>
      <c r="K72" t="s">
        <v>28</v>
      </c>
    </row>
    <row r="73" spans="1:11" x14ac:dyDescent="0.35">
      <c r="A73">
        <v>170</v>
      </c>
      <c r="B73" t="s">
        <v>542</v>
      </c>
      <c r="C73">
        <v>28</v>
      </c>
      <c r="D73" t="s">
        <v>543</v>
      </c>
      <c r="E73" t="s">
        <v>177</v>
      </c>
      <c r="F73" t="s">
        <v>22</v>
      </c>
      <c r="G73" t="s">
        <v>120</v>
      </c>
      <c r="H73" t="s">
        <v>57</v>
      </c>
      <c r="I73" t="s">
        <v>17</v>
      </c>
      <c r="J73" t="s">
        <v>544</v>
      </c>
      <c r="K73" t="s">
        <v>76</v>
      </c>
    </row>
    <row r="74" spans="1:11" x14ac:dyDescent="0.35">
      <c r="A74">
        <v>173</v>
      </c>
      <c r="B74" t="s">
        <v>551</v>
      </c>
      <c r="C74">
        <v>27</v>
      </c>
      <c r="D74" t="s">
        <v>552</v>
      </c>
      <c r="E74" t="s">
        <v>177</v>
      </c>
      <c r="F74" t="s">
        <v>22</v>
      </c>
      <c r="G74" t="s">
        <v>33</v>
      </c>
      <c r="H74" t="s">
        <v>34</v>
      </c>
      <c r="I74" t="s">
        <v>146</v>
      </c>
      <c r="J74" t="s">
        <v>553</v>
      </c>
      <c r="K74" t="s">
        <v>44</v>
      </c>
    </row>
    <row r="75" spans="1:11" x14ac:dyDescent="0.35">
      <c r="A75">
        <v>174</v>
      </c>
      <c r="B75" t="s">
        <v>554</v>
      </c>
      <c r="C75">
        <v>26</v>
      </c>
      <c r="D75" t="s">
        <v>555</v>
      </c>
      <c r="E75" t="s">
        <v>57</v>
      </c>
      <c r="F75" t="s">
        <v>201</v>
      </c>
      <c r="G75" t="s">
        <v>33</v>
      </c>
      <c r="H75" t="s">
        <v>34</v>
      </c>
      <c r="I75" t="s">
        <v>26</v>
      </c>
      <c r="J75" t="s">
        <v>556</v>
      </c>
      <c r="K75" t="s">
        <v>37</v>
      </c>
    </row>
    <row r="76" spans="1:11" x14ac:dyDescent="0.35">
      <c r="A76">
        <v>175</v>
      </c>
      <c r="B76" t="s">
        <v>557</v>
      </c>
      <c r="C76">
        <v>30</v>
      </c>
      <c r="D76" t="s">
        <v>558</v>
      </c>
      <c r="E76" t="s">
        <v>13</v>
      </c>
      <c r="F76" t="s">
        <v>23</v>
      </c>
      <c r="G76" t="s">
        <v>41</v>
      </c>
      <c r="H76" t="s">
        <v>42</v>
      </c>
      <c r="I76" t="s">
        <v>116</v>
      </c>
      <c r="J76" t="s">
        <v>559</v>
      </c>
      <c r="K76" t="s">
        <v>19</v>
      </c>
    </row>
    <row r="77" spans="1:11" x14ac:dyDescent="0.35">
      <c r="A77">
        <v>182</v>
      </c>
      <c r="B77" t="s">
        <v>578</v>
      </c>
      <c r="C77">
        <v>26</v>
      </c>
      <c r="D77" t="s">
        <v>579</v>
      </c>
      <c r="E77" t="s">
        <v>14</v>
      </c>
      <c r="F77" t="s">
        <v>34</v>
      </c>
      <c r="G77" t="s">
        <v>47</v>
      </c>
      <c r="H77" t="s">
        <v>31</v>
      </c>
      <c r="I77" t="s">
        <v>88</v>
      </c>
      <c r="J77" t="s">
        <v>580</v>
      </c>
      <c r="K77" t="s">
        <v>44</v>
      </c>
    </row>
    <row r="78" spans="1:11" x14ac:dyDescent="0.35">
      <c r="A78">
        <v>183</v>
      </c>
      <c r="B78" t="s">
        <v>581</v>
      </c>
      <c r="C78">
        <v>28</v>
      </c>
      <c r="D78" t="s">
        <v>582</v>
      </c>
      <c r="E78" t="s">
        <v>16</v>
      </c>
      <c r="F78" t="s">
        <v>34</v>
      </c>
      <c r="G78" t="s">
        <v>120</v>
      </c>
      <c r="H78" t="s">
        <v>57</v>
      </c>
      <c r="I78" t="s">
        <v>68</v>
      </c>
      <c r="J78" t="s">
        <v>583</v>
      </c>
      <c r="K78" t="s">
        <v>37</v>
      </c>
    </row>
    <row r="79" spans="1:11" x14ac:dyDescent="0.35">
      <c r="A79">
        <v>184</v>
      </c>
      <c r="B79" t="s">
        <v>584</v>
      </c>
      <c r="C79">
        <v>29</v>
      </c>
      <c r="D79" t="s">
        <v>585</v>
      </c>
      <c r="E79" t="s">
        <v>14</v>
      </c>
      <c r="F79" t="s">
        <v>13</v>
      </c>
      <c r="G79" t="s">
        <v>52</v>
      </c>
      <c r="H79" t="s">
        <v>13</v>
      </c>
      <c r="I79" t="s">
        <v>116</v>
      </c>
      <c r="J79" t="s">
        <v>586</v>
      </c>
      <c r="K79" t="s">
        <v>76</v>
      </c>
    </row>
    <row r="80" spans="1:11" x14ac:dyDescent="0.35">
      <c r="A80">
        <v>185</v>
      </c>
      <c r="B80" t="s">
        <v>587</v>
      </c>
      <c r="C80">
        <v>26</v>
      </c>
      <c r="D80" t="s">
        <v>588</v>
      </c>
      <c r="E80" t="s">
        <v>34</v>
      </c>
      <c r="F80" t="s">
        <v>13</v>
      </c>
      <c r="G80" t="s">
        <v>120</v>
      </c>
      <c r="H80" t="s">
        <v>57</v>
      </c>
      <c r="I80" t="s">
        <v>153</v>
      </c>
      <c r="J80" t="s">
        <v>589</v>
      </c>
      <c r="K80" t="s">
        <v>76</v>
      </c>
    </row>
    <row r="81" spans="1:11" x14ac:dyDescent="0.35">
      <c r="A81">
        <v>187</v>
      </c>
      <c r="B81" t="s">
        <v>592</v>
      </c>
      <c r="C81">
        <v>26</v>
      </c>
      <c r="D81" t="s">
        <v>593</v>
      </c>
      <c r="E81" t="s">
        <v>79</v>
      </c>
      <c r="F81" t="s">
        <v>31</v>
      </c>
      <c r="G81" t="s">
        <v>80</v>
      </c>
      <c r="H81" t="s">
        <v>32</v>
      </c>
      <c r="I81" t="s">
        <v>48</v>
      </c>
      <c r="J81" t="s">
        <v>594</v>
      </c>
      <c r="K81" t="s">
        <v>28</v>
      </c>
    </row>
    <row r="82" spans="1:11" x14ac:dyDescent="0.35">
      <c r="A82">
        <v>188</v>
      </c>
      <c r="B82" t="s">
        <v>595</v>
      </c>
      <c r="C82">
        <v>29</v>
      </c>
      <c r="D82" t="s">
        <v>596</v>
      </c>
      <c r="E82" t="s">
        <v>22</v>
      </c>
      <c r="F82" t="s">
        <v>25</v>
      </c>
      <c r="G82" t="s">
        <v>87</v>
      </c>
      <c r="H82" t="s">
        <v>79</v>
      </c>
      <c r="I82" t="s">
        <v>48</v>
      </c>
      <c r="J82" t="s">
        <v>597</v>
      </c>
      <c r="K82" t="s">
        <v>76</v>
      </c>
    </row>
    <row r="83" spans="1:11" x14ac:dyDescent="0.35">
      <c r="A83">
        <v>189</v>
      </c>
      <c r="B83" t="s">
        <v>598</v>
      </c>
      <c r="C83">
        <v>29</v>
      </c>
      <c r="D83" t="s">
        <v>599</v>
      </c>
      <c r="E83" t="s">
        <v>23</v>
      </c>
      <c r="F83" t="s">
        <v>177</v>
      </c>
      <c r="G83" t="s">
        <v>62</v>
      </c>
      <c r="H83" t="s">
        <v>23</v>
      </c>
      <c r="I83" t="s">
        <v>48</v>
      </c>
      <c r="J83" t="s">
        <v>600</v>
      </c>
      <c r="K83" t="s">
        <v>44</v>
      </c>
    </row>
    <row r="84" spans="1:11" x14ac:dyDescent="0.35">
      <c r="A84">
        <v>190</v>
      </c>
      <c r="B84" t="s">
        <v>601</v>
      </c>
      <c r="C84">
        <v>30</v>
      </c>
      <c r="D84" t="s">
        <v>602</v>
      </c>
      <c r="E84" t="s">
        <v>149</v>
      </c>
      <c r="F84" t="s">
        <v>34</v>
      </c>
      <c r="G84" t="s">
        <v>47</v>
      </c>
      <c r="H84" t="s">
        <v>31</v>
      </c>
      <c r="I84" t="s">
        <v>170</v>
      </c>
      <c r="J84" t="s">
        <v>603</v>
      </c>
      <c r="K84" t="s">
        <v>19</v>
      </c>
    </row>
    <row r="85" spans="1:11" x14ac:dyDescent="0.35">
      <c r="A85">
        <v>193</v>
      </c>
      <c r="B85" t="s">
        <v>610</v>
      </c>
      <c r="C85">
        <v>28</v>
      </c>
      <c r="D85" t="s">
        <v>611</v>
      </c>
      <c r="E85" t="s">
        <v>14</v>
      </c>
      <c r="F85" t="s">
        <v>25</v>
      </c>
      <c r="G85" t="s">
        <v>15</v>
      </c>
      <c r="H85" t="s">
        <v>16</v>
      </c>
      <c r="I85" t="s">
        <v>146</v>
      </c>
      <c r="J85">
        <v>1534818411</v>
      </c>
      <c r="K85" t="s">
        <v>76</v>
      </c>
    </row>
    <row r="86" spans="1:11" x14ac:dyDescent="0.35">
      <c r="A86">
        <v>194</v>
      </c>
      <c r="B86" t="s">
        <v>612</v>
      </c>
      <c r="C86">
        <v>30</v>
      </c>
      <c r="D86" t="s">
        <v>613</v>
      </c>
      <c r="E86" t="s">
        <v>23</v>
      </c>
      <c r="F86" t="s">
        <v>31</v>
      </c>
      <c r="G86" t="s">
        <v>15</v>
      </c>
      <c r="H86" t="s">
        <v>16</v>
      </c>
      <c r="I86" t="s">
        <v>91</v>
      </c>
      <c r="J86" t="s">
        <v>614</v>
      </c>
      <c r="K86" t="s">
        <v>37</v>
      </c>
    </row>
    <row r="87" spans="1:11" x14ac:dyDescent="0.35">
      <c r="A87">
        <v>195</v>
      </c>
      <c r="B87" t="s">
        <v>615</v>
      </c>
      <c r="C87">
        <v>29</v>
      </c>
      <c r="D87" t="s">
        <v>616</v>
      </c>
      <c r="E87" t="s">
        <v>201</v>
      </c>
      <c r="F87" t="s">
        <v>14</v>
      </c>
      <c r="G87" t="s">
        <v>33</v>
      </c>
      <c r="H87" t="s">
        <v>34</v>
      </c>
      <c r="I87" t="s">
        <v>153</v>
      </c>
      <c r="J87" t="s">
        <v>617</v>
      </c>
      <c r="K87" t="s">
        <v>76</v>
      </c>
    </row>
    <row r="88" spans="1:11" x14ac:dyDescent="0.35">
      <c r="A88">
        <v>196</v>
      </c>
      <c r="B88" t="s">
        <v>618</v>
      </c>
      <c r="C88">
        <v>26</v>
      </c>
      <c r="D88" t="s">
        <v>619</v>
      </c>
      <c r="E88" t="s">
        <v>14</v>
      </c>
      <c r="F88" t="s">
        <v>16</v>
      </c>
      <c r="G88" t="s">
        <v>15</v>
      </c>
      <c r="H88" t="s">
        <v>16</v>
      </c>
      <c r="I88" t="s">
        <v>26</v>
      </c>
      <c r="J88" t="s">
        <v>620</v>
      </c>
      <c r="K88" t="s">
        <v>44</v>
      </c>
    </row>
    <row r="89" spans="1:11" x14ac:dyDescent="0.35">
      <c r="A89">
        <v>199</v>
      </c>
      <c r="B89" t="s">
        <v>627</v>
      </c>
      <c r="C89">
        <v>26</v>
      </c>
      <c r="D89" t="s">
        <v>628</v>
      </c>
      <c r="E89" t="s">
        <v>57</v>
      </c>
      <c r="F89" t="s">
        <v>22</v>
      </c>
      <c r="G89" t="s">
        <v>15</v>
      </c>
      <c r="H89" t="s">
        <v>16</v>
      </c>
      <c r="I89" t="s">
        <v>146</v>
      </c>
      <c r="J89" t="s">
        <v>629</v>
      </c>
      <c r="K89" t="s">
        <v>28</v>
      </c>
    </row>
    <row r="90" spans="1:11" x14ac:dyDescent="0.35">
      <c r="A90">
        <v>200</v>
      </c>
      <c r="B90" t="s">
        <v>630</v>
      </c>
      <c r="C90">
        <v>30</v>
      </c>
      <c r="D90" t="s">
        <v>631</v>
      </c>
      <c r="E90" t="s">
        <v>34</v>
      </c>
      <c r="F90" t="s">
        <v>57</v>
      </c>
      <c r="G90" t="s">
        <v>24</v>
      </c>
      <c r="H90" t="s">
        <v>25</v>
      </c>
      <c r="I90" t="s">
        <v>170</v>
      </c>
      <c r="J90" t="s">
        <v>632</v>
      </c>
      <c r="K90" t="s">
        <v>28</v>
      </c>
    </row>
    <row r="91" spans="1:11" x14ac:dyDescent="0.35">
      <c r="A91">
        <v>202</v>
      </c>
      <c r="B91" t="s">
        <v>636</v>
      </c>
      <c r="C91">
        <v>27</v>
      </c>
      <c r="D91" t="s">
        <v>637</v>
      </c>
      <c r="E91" t="s">
        <v>31</v>
      </c>
      <c r="F91" t="s">
        <v>79</v>
      </c>
      <c r="G91" t="s">
        <v>87</v>
      </c>
      <c r="H91" t="s">
        <v>79</v>
      </c>
      <c r="I91" t="s">
        <v>17</v>
      </c>
      <c r="J91" t="s">
        <v>638</v>
      </c>
      <c r="K91" t="s">
        <v>76</v>
      </c>
    </row>
    <row r="92" spans="1:11" x14ac:dyDescent="0.35">
      <c r="A92">
        <v>203</v>
      </c>
      <c r="B92" t="s">
        <v>639</v>
      </c>
      <c r="C92">
        <v>26</v>
      </c>
      <c r="D92" t="s">
        <v>640</v>
      </c>
      <c r="E92" t="s">
        <v>14</v>
      </c>
      <c r="F92" t="s">
        <v>14</v>
      </c>
      <c r="G92" t="s">
        <v>47</v>
      </c>
      <c r="H92" t="s">
        <v>31</v>
      </c>
      <c r="I92" t="s">
        <v>35</v>
      </c>
      <c r="J92" t="s">
        <v>641</v>
      </c>
      <c r="K92" t="s">
        <v>44</v>
      </c>
    </row>
    <row r="93" spans="1:11" x14ac:dyDescent="0.35">
      <c r="A93">
        <v>204</v>
      </c>
      <c r="B93" t="s">
        <v>642</v>
      </c>
      <c r="C93">
        <v>29</v>
      </c>
      <c r="D93" t="s">
        <v>643</v>
      </c>
      <c r="E93" t="s">
        <v>42</v>
      </c>
      <c r="F93" t="s">
        <v>40</v>
      </c>
      <c r="G93" t="s">
        <v>120</v>
      </c>
      <c r="H93" t="s">
        <v>57</v>
      </c>
      <c r="I93" t="s">
        <v>17</v>
      </c>
      <c r="J93" t="s">
        <v>644</v>
      </c>
      <c r="K93" t="s">
        <v>76</v>
      </c>
    </row>
    <row r="94" spans="1:11" x14ac:dyDescent="0.35">
      <c r="A94">
        <v>211</v>
      </c>
      <c r="B94" t="s">
        <v>662</v>
      </c>
      <c r="C94">
        <v>29</v>
      </c>
      <c r="D94" t="s">
        <v>663</v>
      </c>
      <c r="E94" t="s">
        <v>133</v>
      </c>
      <c r="F94" t="s">
        <v>40</v>
      </c>
      <c r="G94" t="s">
        <v>15</v>
      </c>
      <c r="H94" t="s">
        <v>16</v>
      </c>
      <c r="I94" t="s">
        <v>88</v>
      </c>
      <c r="J94" t="s">
        <v>664</v>
      </c>
      <c r="K94" t="s">
        <v>28</v>
      </c>
    </row>
    <row r="95" spans="1:11" x14ac:dyDescent="0.35">
      <c r="A95">
        <v>213</v>
      </c>
      <c r="B95" t="s">
        <v>668</v>
      </c>
      <c r="C95">
        <v>30</v>
      </c>
      <c r="D95" t="s">
        <v>669</v>
      </c>
      <c r="E95" t="s">
        <v>25</v>
      </c>
      <c r="F95" t="s">
        <v>22</v>
      </c>
      <c r="G95" t="s">
        <v>80</v>
      </c>
      <c r="H95" t="s">
        <v>32</v>
      </c>
      <c r="I95" t="s">
        <v>53</v>
      </c>
      <c r="J95" t="s">
        <v>670</v>
      </c>
      <c r="K95" t="s">
        <v>76</v>
      </c>
    </row>
    <row r="96" spans="1:11" x14ac:dyDescent="0.35">
      <c r="A96">
        <v>216</v>
      </c>
      <c r="B96" t="s">
        <v>677</v>
      </c>
      <c r="C96">
        <v>27</v>
      </c>
      <c r="D96" t="s">
        <v>678</v>
      </c>
      <c r="E96" t="s">
        <v>177</v>
      </c>
      <c r="F96" t="s">
        <v>13</v>
      </c>
      <c r="G96" t="s">
        <v>80</v>
      </c>
      <c r="H96" t="s">
        <v>32</v>
      </c>
      <c r="I96" t="s">
        <v>146</v>
      </c>
      <c r="J96" t="s">
        <v>679</v>
      </c>
      <c r="K96" t="s">
        <v>37</v>
      </c>
    </row>
    <row r="97" spans="1:11" x14ac:dyDescent="0.35">
      <c r="A97">
        <v>218</v>
      </c>
      <c r="B97" t="s">
        <v>683</v>
      </c>
      <c r="C97">
        <v>27</v>
      </c>
      <c r="D97" t="s">
        <v>684</v>
      </c>
      <c r="E97" t="s">
        <v>25</v>
      </c>
      <c r="F97" t="s">
        <v>149</v>
      </c>
      <c r="G97" t="s">
        <v>87</v>
      </c>
      <c r="H97" t="s">
        <v>79</v>
      </c>
      <c r="I97" t="s">
        <v>17</v>
      </c>
      <c r="J97" t="s">
        <v>685</v>
      </c>
      <c r="K97" t="s">
        <v>37</v>
      </c>
    </row>
    <row r="98" spans="1:11" x14ac:dyDescent="0.35">
      <c r="A98">
        <v>221</v>
      </c>
      <c r="B98" t="s">
        <v>692</v>
      </c>
      <c r="C98">
        <v>26</v>
      </c>
      <c r="D98" t="s">
        <v>693</v>
      </c>
      <c r="E98" t="s">
        <v>22</v>
      </c>
      <c r="F98" t="s">
        <v>31</v>
      </c>
      <c r="G98" t="s">
        <v>87</v>
      </c>
      <c r="H98" t="s">
        <v>79</v>
      </c>
      <c r="I98" t="s">
        <v>48</v>
      </c>
      <c r="J98" t="s">
        <v>694</v>
      </c>
      <c r="K98" t="s">
        <v>76</v>
      </c>
    </row>
    <row r="99" spans="1:11" x14ac:dyDescent="0.35">
      <c r="A99">
        <v>223</v>
      </c>
      <c r="B99" t="s">
        <v>698</v>
      </c>
      <c r="C99">
        <v>26</v>
      </c>
      <c r="D99" t="s">
        <v>699</v>
      </c>
      <c r="E99" t="s">
        <v>40</v>
      </c>
      <c r="F99" t="s">
        <v>133</v>
      </c>
      <c r="G99" t="s">
        <v>120</v>
      </c>
      <c r="H99" t="s">
        <v>57</v>
      </c>
      <c r="I99" t="s">
        <v>170</v>
      </c>
      <c r="J99" t="s">
        <v>700</v>
      </c>
      <c r="K99" t="s">
        <v>28</v>
      </c>
    </row>
    <row r="100" spans="1:11" x14ac:dyDescent="0.35">
      <c r="A100">
        <v>225</v>
      </c>
      <c r="B100" t="s">
        <v>704</v>
      </c>
      <c r="C100">
        <v>29</v>
      </c>
      <c r="D100" t="s">
        <v>705</v>
      </c>
      <c r="E100" t="s">
        <v>40</v>
      </c>
      <c r="F100" t="s">
        <v>23</v>
      </c>
      <c r="G100" t="s">
        <v>52</v>
      </c>
      <c r="H100" t="s">
        <v>13</v>
      </c>
      <c r="I100" t="s">
        <v>116</v>
      </c>
      <c r="J100" t="s">
        <v>706</v>
      </c>
      <c r="K100" t="s">
        <v>28</v>
      </c>
    </row>
    <row r="101" spans="1:11" x14ac:dyDescent="0.35">
      <c r="A101">
        <v>228</v>
      </c>
      <c r="B101" t="s">
        <v>713</v>
      </c>
      <c r="C101">
        <v>29</v>
      </c>
      <c r="D101" t="s">
        <v>714</v>
      </c>
      <c r="E101" t="s">
        <v>149</v>
      </c>
      <c r="F101" t="s">
        <v>101</v>
      </c>
      <c r="G101" t="s">
        <v>15</v>
      </c>
      <c r="H101" t="s">
        <v>16</v>
      </c>
      <c r="I101" t="s">
        <v>58</v>
      </c>
      <c r="J101" t="s">
        <v>715</v>
      </c>
      <c r="K101" t="s">
        <v>19</v>
      </c>
    </row>
    <row r="102" spans="1:11" x14ac:dyDescent="0.35">
      <c r="A102">
        <v>229</v>
      </c>
      <c r="B102" t="s">
        <v>716</v>
      </c>
      <c r="C102">
        <v>27</v>
      </c>
      <c r="D102" t="s">
        <v>717</v>
      </c>
      <c r="E102" t="s">
        <v>13</v>
      </c>
      <c r="F102" t="s">
        <v>16</v>
      </c>
      <c r="G102" t="s">
        <v>47</v>
      </c>
      <c r="H102" t="s">
        <v>31</v>
      </c>
      <c r="I102" t="s">
        <v>68</v>
      </c>
      <c r="J102" t="s">
        <v>718</v>
      </c>
      <c r="K102" t="s">
        <v>44</v>
      </c>
    </row>
    <row r="103" spans="1:11" x14ac:dyDescent="0.35">
      <c r="A103">
        <v>231</v>
      </c>
      <c r="B103" t="s">
        <v>722</v>
      </c>
      <c r="C103">
        <v>27</v>
      </c>
      <c r="D103" t="s">
        <v>723</v>
      </c>
      <c r="E103" t="s">
        <v>177</v>
      </c>
      <c r="F103" t="s">
        <v>169</v>
      </c>
      <c r="G103" t="s">
        <v>33</v>
      </c>
      <c r="H103" t="s">
        <v>34</v>
      </c>
      <c r="I103" t="s">
        <v>88</v>
      </c>
      <c r="J103" t="s">
        <v>724</v>
      </c>
      <c r="K103" t="s">
        <v>76</v>
      </c>
    </row>
    <row r="104" spans="1:11" x14ac:dyDescent="0.35">
      <c r="A104">
        <v>232</v>
      </c>
      <c r="B104" t="s">
        <v>725</v>
      </c>
      <c r="C104">
        <v>26</v>
      </c>
      <c r="D104" t="s">
        <v>726</v>
      </c>
      <c r="E104" t="s">
        <v>25</v>
      </c>
      <c r="F104" t="s">
        <v>16</v>
      </c>
      <c r="G104" t="s">
        <v>87</v>
      </c>
      <c r="H104" t="s">
        <v>79</v>
      </c>
      <c r="I104" t="s">
        <v>146</v>
      </c>
      <c r="J104" t="s">
        <v>727</v>
      </c>
      <c r="K104" t="s">
        <v>28</v>
      </c>
    </row>
    <row r="105" spans="1:11" x14ac:dyDescent="0.35">
      <c r="A105">
        <v>238</v>
      </c>
      <c r="B105" t="s">
        <v>743</v>
      </c>
      <c r="C105">
        <v>28</v>
      </c>
      <c r="D105" t="s">
        <v>744</v>
      </c>
      <c r="E105" t="s">
        <v>13</v>
      </c>
      <c r="F105" t="s">
        <v>13</v>
      </c>
      <c r="G105" t="s">
        <v>41</v>
      </c>
      <c r="H105" t="s">
        <v>42</v>
      </c>
      <c r="I105" t="s">
        <v>170</v>
      </c>
      <c r="J105" t="s">
        <v>745</v>
      </c>
      <c r="K105" t="s">
        <v>37</v>
      </c>
    </row>
    <row r="106" spans="1:11" x14ac:dyDescent="0.35">
      <c r="A106">
        <v>240</v>
      </c>
      <c r="B106" t="s">
        <v>749</v>
      </c>
      <c r="C106">
        <v>30</v>
      </c>
      <c r="D106" t="s">
        <v>750</v>
      </c>
      <c r="E106" t="s">
        <v>67</v>
      </c>
      <c r="F106" t="s">
        <v>177</v>
      </c>
      <c r="G106" t="s">
        <v>62</v>
      </c>
      <c r="H106" t="s">
        <v>23</v>
      </c>
      <c r="I106" t="s">
        <v>26</v>
      </c>
      <c r="J106" t="s">
        <v>751</v>
      </c>
      <c r="K106" t="s">
        <v>28</v>
      </c>
    </row>
    <row r="107" spans="1:11" x14ac:dyDescent="0.35">
      <c r="A107">
        <v>241</v>
      </c>
      <c r="B107" t="s">
        <v>752</v>
      </c>
      <c r="C107">
        <v>28</v>
      </c>
      <c r="D107" t="s">
        <v>753</v>
      </c>
      <c r="E107" t="s">
        <v>42</v>
      </c>
      <c r="F107" t="s">
        <v>177</v>
      </c>
      <c r="G107" t="s">
        <v>47</v>
      </c>
      <c r="H107" t="s">
        <v>31</v>
      </c>
      <c r="I107" t="s">
        <v>170</v>
      </c>
      <c r="J107" t="s">
        <v>754</v>
      </c>
      <c r="K107" t="s">
        <v>44</v>
      </c>
    </row>
    <row r="108" spans="1:11" x14ac:dyDescent="0.35">
      <c r="A108">
        <v>243</v>
      </c>
      <c r="B108" t="s">
        <v>758</v>
      </c>
      <c r="C108">
        <v>26</v>
      </c>
      <c r="D108" t="s">
        <v>759</v>
      </c>
      <c r="E108" t="s">
        <v>34</v>
      </c>
      <c r="F108" t="s">
        <v>133</v>
      </c>
      <c r="G108" t="s">
        <v>80</v>
      </c>
      <c r="H108" t="s">
        <v>32</v>
      </c>
      <c r="I108" t="s">
        <v>102</v>
      </c>
      <c r="J108" t="s">
        <v>760</v>
      </c>
      <c r="K108" t="s">
        <v>44</v>
      </c>
    </row>
    <row r="109" spans="1:11" x14ac:dyDescent="0.35">
      <c r="A109">
        <v>245</v>
      </c>
      <c r="B109" t="s">
        <v>764</v>
      </c>
      <c r="C109">
        <v>27</v>
      </c>
      <c r="D109" t="s">
        <v>765</v>
      </c>
      <c r="E109" t="s">
        <v>14</v>
      </c>
      <c r="F109" t="s">
        <v>13</v>
      </c>
      <c r="G109" t="s">
        <v>80</v>
      </c>
      <c r="H109" t="s">
        <v>32</v>
      </c>
      <c r="I109" t="s">
        <v>48</v>
      </c>
      <c r="J109" t="s">
        <v>766</v>
      </c>
      <c r="K109" t="s">
        <v>19</v>
      </c>
    </row>
    <row r="110" spans="1:11" x14ac:dyDescent="0.35">
      <c r="A110">
        <v>246</v>
      </c>
      <c r="B110" t="s">
        <v>767</v>
      </c>
      <c r="C110">
        <v>30</v>
      </c>
      <c r="D110" t="s">
        <v>768</v>
      </c>
      <c r="E110" t="s">
        <v>16</v>
      </c>
      <c r="F110" t="s">
        <v>13</v>
      </c>
      <c r="G110" t="s">
        <v>87</v>
      </c>
      <c r="H110" t="s">
        <v>79</v>
      </c>
      <c r="I110" t="s">
        <v>58</v>
      </c>
      <c r="J110" t="s">
        <v>769</v>
      </c>
      <c r="K110" t="s">
        <v>19</v>
      </c>
    </row>
    <row r="111" spans="1:11" x14ac:dyDescent="0.35">
      <c r="A111">
        <v>248</v>
      </c>
      <c r="B111" t="s">
        <v>773</v>
      </c>
      <c r="C111">
        <v>29</v>
      </c>
      <c r="D111" t="s">
        <v>774</v>
      </c>
      <c r="E111" t="s">
        <v>25</v>
      </c>
      <c r="F111" t="s">
        <v>25</v>
      </c>
      <c r="G111" t="s">
        <v>62</v>
      </c>
      <c r="H111" t="s">
        <v>23</v>
      </c>
      <c r="I111" t="s">
        <v>17</v>
      </c>
      <c r="J111" t="s">
        <v>775</v>
      </c>
      <c r="K111" t="s">
        <v>19</v>
      </c>
    </row>
    <row r="112" spans="1:11" x14ac:dyDescent="0.35">
      <c r="A112">
        <v>252</v>
      </c>
      <c r="B112" t="s">
        <v>784</v>
      </c>
      <c r="C112">
        <v>30</v>
      </c>
      <c r="D112" t="s">
        <v>785</v>
      </c>
      <c r="E112" t="s">
        <v>40</v>
      </c>
      <c r="F112" t="s">
        <v>16</v>
      </c>
      <c r="G112" t="s">
        <v>47</v>
      </c>
      <c r="H112" t="s">
        <v>31</v>
      </c>
      <c r="I112" t="s">
        <v>88</v>
      </c>
      <c r="J112" t="s">
        <v>786</v>
      </c>
      <c r="K112" t="s">
        <v>19</v>
      </c>
    </row>
    <row r="113" spans="1:11" x14ac:dyDescent="0.35">
      <c r="A113">
        <v>254</v>
      </c>
      <c r="B113" t="s">
        <v>790</v>
      </c>
      <c r="C113">
        <v>29</v>
      </c>
      <c r="D113" t="s">
        <v>791</v>
      </c>
      <c r="E113" t="s">
        <v>25</v>
      </c>
      <c r="F113" t="s">
        <v>57</v>
      </c>
      <c r="G113" t="s">
        <v>47</v>
      </c>
      <c r="H113" t="s">
        <v>31</v>
      </c>
      <c r="I113" t="s">
        <v>170</v>
      </c>
      <c r="J113" t="s">
        <v>792</v>
      </c>
      <c r="K113" t="s">
        <v>19</v>
      </c>
    </row>
    <row r="114" spans="1:11" x14ac:dyDescent="0.35">
      <c r="A114">
        <v>255</v>
      </c>
      <c r="B114" t="s">
        <v>793</v>
      </c>
      <c r="C114">
        <v>27</v>
      </c>
      <c r="D114" t="s">
        <v>794</v>
      </c>
      <c r="E114" t="s">
        <v>42</v>
      </c>
      <c r="F114" t="s">
        <v>201</v>
      </c>
      <c r="G114" t="s">
        <v>15</v>
      </c>
      <c r="H114" t="s">
        <v>16</v>
      </c>
      <c r="I114" t="s">
        <v>58</v>
      </c>
      <c r="J114" t="s">
        <v>795</v>
      </c>
      <c r="K114" t="s">
        <v>37</v>
      </c>
    </row>
    <row r="115" spans="1:11" x14ac:dyDescent="0.35">
      <c r="A115">
        <v>257</v>
      </c>
      <c r="B115" t="s">
        <v>799</v>
      </c>
      <c r="C115">
        <v>28</v>
      </c>
      <c r="D115" t="s">
        <v>800</v>
      </c>
      <c r="E115" t="s">
        <v>34</v>
      </c>
      <c r="F115" t="s">
        <v>22</v>
      </c>
      <c r="G115" t="s">
        <v>80</v>
      </c>
      <c r="H115" t="s">
        <v>32</v>
      </c>
      <c r="I115" t="s">
        <v>58</v>
      </c>
      <c r="J115" t="s">
        <v>801</v>
      </c>
      <c r="K115" t="s">
        <v>44</v>
      </c>
    </row>
    <row r="116" spans="1:11" x14ac:dyDescent="0.35">
      <c r="A116">
        <v>260</v>
      </c>
      <c r="B116" t="s">
        <v>808</v>
      </c>
      <c r="C116">
        <v>26</v>
      </c>
      <c r="D116" t="s">
        <v>809</v>
      </c>
      <c r="E116" t="s">
        <v>133</v>
      </c>
      <c r="F116" t="s">
        <v>34</v>
      </c>
      <c r="G116" t="s">
        <v>15</v>
      </c>
      <c r="H116" t="s">
        <v>16</v>
      </c>
      <c r="I116" t="s">
        <v>153</v>
      </c>
      <c r="J116" t="s">
        <v>810</v>
      </c>
      <c r="K116" t="s">
        <v>19</v>
      </c>
    </row>
    <row r="117" spans="1:11" x14ac:dyDescent="0.35">
      <c r="A117">
        <v>261</v>
      </c>
      <c r="B117" t="s">
        <v>811</v>
      </c>
      <c r="C117">
        <v>26</v>
      </c>
      <c r="D117" t="s">
        <v>812</v>
      </c>
      <c r="E117" t="s">
        <v>177</v>
      </c>
      <c r="F117" t="s">
        <v>177</v>
      </c>
      <c r="G117" t="s">
        <v>120</v>
      </c>
      <c r="H117" t="s">
        <v>57</v>
      </c>
      <c r="I117" t="s">
        <v>170</v>
      </c>
      <c r="J117" t="s">
        <v>813</v>
      </c>
      <c r="K117" t="s">
        <v>37</v>
      </c>
    </row>
    <row r="118" spans="1:11" x14ac:dyDescent="0.35">
      <c r="A118">
        <v>262</v>
      </c>
      <c r="B118" t="s">
        <v>814</v>
      </c>
      <c r="C118">
        <v>30</v>
      </c>
      <c r="D118" t="s">
        <v>815</v>
      </c>
      <c r="E118" t="s">
        <v>31</v>
      </c>
      <c r="F118" t="s">
        <v>79</v>
      </c>
      <c r="G118" t="s">
        <v>80</v>
      </c>
      <c r="H118" t="s">
        <v>32</v>
      </c>
      <c r="I118" t="s">
        <v>91</v>
      </c>
      <c r="J118" t="s">
        <v>816</v>
      </c>
      <c r="K118" t="s">
        <v>37</v>
      </c>
    </row>
    <row r="119" spans="1:11" x14ac:dyDescent="0.35">
      <c r="A119">
        <v>263</v>
      </c>
      <c r="B119" t="s">
        <v>817</v>
      </c>
      <c r="C119">
        <v>28</v>
      </c>
      <c r="D119" t="s">
        <v>818</v>
      </c>
      <c r="E119" t="s">
        <v>14</v>
      </c>
      <c r="F119" t="s">
        <v>32</v>
      </c>
      <c r="G119" t="s">
        <v>87</v>
      </c>
      <c r="H119" t="s">
        <v>79</v>
      </c>
      <c r="I119" t="s">
        <v>116</v>
      </c>
      <c r="J119" t="s">
        <v>819</v>
      </c>
      <c r="K119" t="s">
        <v>76</v>
      </c>
    </row>
    <row r="120" spans="1:11" x14ac:dyDescent="0.35">
      <c r="A120">
        <v>265</v>
      </c>
      <c r="B120" t="s">
        <v>823</v>
      </c>
      <c r="C120">
        <v>30</v>
      </c>
      <c r="D120" t="s">
        <v>824</v>
      </c>
      <c r="E120" t="s">
        <v>22</v>
      </c>
      <c r="F120" t="s">
        <v>23</v>
      </c>
      <c r="G120" t="s">
        <v>33</v>
      </c>
      <c r="H120" t="s">
        <v>34</v>
      </c>
      <c r="I120" t="s">
        <v>91</v>
      </c>
      <c r="J120" t="s">
        <v>825</v>
      </c>
      <c r="K120" t="s">
        <v>19</v>
      </c>
    </row>
    <row r="121" spans="1:11" x14ac:dyDescent="0.35">
      <c r="A121">
        <v>268</v>
      </c>
      <c r="B121" t="s">
        <v>832</v>
      </c>
      <c r="C121">
        <v>27</v>
      </c>
      <c r="D121" t="s">
        <v>833</v>
      </c>
      <c r="E121" t="s">
        <v>14</v>
      </c>
      <c r="F121" t="s">
        <v>57</v>
      </c>
      <c r="G121" t="s">
        <v>80</v>
      </c>
      <c r="H121" t="s">
        <v>32</v>
      </c>
      <c r="I121" t="s">
        <v>146</v>
      </c>
      <c r="J121" t="s">
        <v>834</v>
      </c>
      <c r="K121" t="s">
        <v>19</v>
      </c>
    </row>
    <row r="122" spans="1:11" x14ac:dyDescent="0.35">
      <c r="A122">
        <v>270</v>
      </c>
      <c r="B122" t="s">
        <v>838</v>
      </c>
      <c r="C122">
        <v>30</v>
      </c>
      <c r="D122" t="s">
        <v>839</v>
      </c>
      <c r="E122" t="s">
        <v>133</v>
      </c>
      <c r="F122" t="s">
        <v>149</v>
      </c>
      <c r="G122" t="s">
        <v>24</v>
      </c>
      <c r="H122" t="s">
        <v>25</v>
      </c>
      <c r="I122" t="s">
        <v>26</v>
      </c>
      <c r="J122" t="s">
        <v>840</v>
      </c>
      <c r="K122" t="s">
        <v>19</v>
      </c>
    </row>
    <row r="123" spans="1:11" x14ac:dyDescent="0.35">
      <c r="A123">
        <v>272</v>
      </c>
      <c r="B123" t="s">
        <v>844</v>
      </c>
      <c r="C123">
        <v>27</v>
      </c>
      <c r="D123" t="s">
        <v>845</v>
      </c>
      <c r="E123" t="s">
        <v>133</v>
      </c>
      <c r="F123" t="s">
        <v>34</v>
      </c>
      <c r="G123" t="s">
        <v>33</v>
      </c>
      <c r="H123" t="s">
        <v>34</v>
      </c>
      <c r="I123" t="s">
        <v>146</v>
      </c>
      <c r="J123" t="s">
        <v>846</v>
      </c>
      <c r="K123" t="s">
        <v>28</v>
      </c>
    </row>
    <row r="124" spans="1:11" x14ac:dyDescent="0.35">
      <c r="A124">
        <v>273</v>
      </c>
      <c r="B124" t="s">
        <v>847</v>
      </c>
      <c r="C124">
        <v>28</v>
      </c>
      <c r="D124" t="s">
        <v>848</v>
      </c>
      <c r="E124" t="s">
        <v>25</v>
      </c>
      <c r="F124" t="s">
        <v>40</v>
      </c>
      <c r="G124" t="s">
        <v>80</v>
      </c>
      <c r="H124" t="s">
        <v>32</v>
      </c>
      <c r="I124" t="s">
        <v>53</v>
      </c>
      <c r="J124" t="s">
        <v>849</v>
      </c>
      <c r="K124" t="s">
        <v>28</v>
      </c>
    </row>
    <row r="125" spans="1:11" x14ac:dyDescent="0.35">
      <c r="A125">
        <v>274</v>
      </c>
      <c r="B125" t="s">
        <v>850</v>
      </c>
      <c r="C125">
        <v>27</v>
      </c>
      <c r="D125" t="s">
        <v>851</v>
      </c>
      <c r="E125" t="s">
        <v>42</v>
      </c>
      <c r="F125" t="s">
        <v>34</v>
      </c>
      <c r="G125" t="s">
        <v>47</v>
      </c>
      <c r="H125" t="s">
        <v>31</v>
      </c>
      <c r="I125" t="s">
        <v>170</v>
      </c>
      <c r="J125" t="s">
        <v>852</v>
      </c>
      <c r="K125" t="s">
        <v>19</v>
      </c>
    </row>
    <row r="126" spans="1:11" x14ac:dyDescent="0.35">
      <c r="A126">
        <v>275</v>
      </c>
      <c r="B126" t="s">
        <v>853</v>
      </c>
      <c r="C126">
        <v>28</v>
      </c>
      <c r="D126" t="s">
        <v>854</v>
      </c>
      <c r="E126" t="s">
        <v>14</v>
      </c>
      <c r="F126" t="s">
        <v>34</v>
      </c>
      <c r="G126" t="s">
        <v>24</v>
      </c>
      <c r="H126" t="s">
        <v>25</v>
      </c>
      <c r="I126" t="s">
        <v>53</v>
      </c>
      <c r="J126" t="s">
        <v>855</v>
      </c>
      <c r="K126" t="s">
        <v>76</v>
      </c>
    </row>
    <row r="127" spans="1:11" x14ac:dyDescent="0.35">
      <c r="A127">
        <v>277</v>
      </c>
      <c r="B127" t="s">
        <v>859</v>
      </c>
      <c r="C127">
        <v>30</v>
      </c>
      <c r="D127" t="s">
        <v>860</v>
      </c>
      <c r="E127" t="s">
        <v>23</v>
      </c>
      <c r="F127" t="s">
        <v>16</v>
      </c>
      <c r="G127" t="s">
        <v>24</v>
      </c>
      <c r="H127" t="s">
        <v>25</v>
      </c>
      <c r="I127" t="s">
        <v>88</v>
      </c>
      <c r="J127" t="s">
        <v>861</v>
      </c>
      <c r="K127" t="s">
        <v>76</v>
      </c>
    </row>
    <row r="128" spans="1:11" x14ac:dyDescent="0.35">
      <c r="A128">
        <v>278</v>
      </c>
      <c r="B128" t="s">
        <v>862</v>
      </c>
      <c r="C128">
        <v>26</v>
      </c>
      <c r="D128" t="s">
        <v>863</v>
      </c>
      <c r="E128" t="s">
        <v>32</v>
      </c>
      <c r="F128" t="s">
        <v>34</v>
      </c>
      <c r="G128" t="s">
        <v>41</v>
      </c>
      <c r="H128" t="s">
        <v>42</v>
      </c>
      <c r="I128" t="s">
        <v>35</v>
      </c>
      <c r="J128" t="s">
        <v>864</v>
      </c>
      <c r="K128" t="s">
        <v>19</v>
      </c>
    </row>
    <row r="129" spans="1:11" x14ac:dyDescent="0.35">
      <c r="A129">
        <v>279</v>
      </c>
      <c r="B129" t="s">
        <v>865</v>
      </c>
      <c r="C129">
        <v>28</v>
      </c>
      <c r="D129" t="s">
        <v>866</v>
      </c>
      <c r="E129" t="s">
        <v>149</v>
      </c>
      <c r="F129" t="s">
        <v>31</v>
      </c>
      <c r="G129" t="s">
        <v>120</v>
      </c>
      <c r="H129" t="s">
        <v>57</v>
      </c>
      <c r="I129" t="s">
        <v>63</v>
      </c>
      <c r="J129" t="s">
        <v>867</v>
      </c>
      <c r="K129" t="s">
        <v>28</v>
      </c>
    </row>
    <row r="130" spans="1:11" x14ac:dyDescent="0.35">
      <c r="A130">
        <v>280</v>
      </c>
      <c r="B130" t="s">
        <v>868</v>
      </c>
      <c r="C130">
        <v>27</v>
      </c>
      <c r="D130" t="s">
        <v>869</v>
      </c>
      <c r="E130" t="s">
        <v>14</v>
      </c>
      <c r="F130" t="s">
        <v>67</v>
      </c>
      <c r="G130" t="s">
        <v>120</v>
      </c>
      <c r="H130" t="s">
        <v>57</v>
      </c>
      <c r="I130" t="s">
        <v>17</v>
      </c>
      <c r="J130" t="s">
        <v>870</v>
      </c>
      <c r="K130" t="s">
        <v>44</v>
      </c>
    </row>
    <row r="131" spans="1:11" x14ac:dyDescent="0.35">
      <c r="A131">
        <v>281</v>
      </c>
      <c r="B131" t="s">
        <v>871</v>
      </c>
      <c r="C131">
        <v>28</v>
      </c>
      <c r="D131" t="s">
        <v>872</v>
      </c>
      <c r="E131" t="s">
        <v>42</v>
      </c>
      <c r="F131" t="s">
        <v>42</v>
      </c>
      <c r="G131" t="s">
        <v>33</v>
      </c>
      <c r="H131" t="s">
        <v>34</v>
      </c>
      <c r="I131" t="s">
        <v>170</v>
      </c>
      <c r="J131" t="s">
        <v>873</v>
      </c>
      <c r="K131" t="s">
        <v>19</v>
      </c>
    </row>
    <row r="132" spans="1:11" x14ac:dyDescent="0.35">
      <c r="A132">
        <v>283</v>
      </c>
      <c r="B132" t="s">
        <v>877</v>
      </c>
      <c r="C132">
        <v>27</v>
      </c>
      <c r="D132" t="s">
        <v>878</v>
      </c>
      <c r="E132" t="s">
        <v>40</v>
      </c>
      <c r="F132" t="s">
        <v>133</v>
      </c>
      <c r="G132" t="s">
        <v>80</v>
      </c>
      <c r="H132" t="s">
        <v>32</v>
      </c>
      <c r="I132" t="s">
        <v>146</v>
      </c>
      <c r="J132" t="s">
        <v>879</v>
      </c>
      <c r="K132" t="s">
        <v>76</v>
      </c>
    </row>
    <row r="133" spans="1:11" x14ac:dyDescent="0.35">
      <c r="A133">
        <v>284</v>
      </c>
      <c r="B133" t="s">
        <v>880</v>
      </c>
      <c r="C133">
        <v>26</v>
      </c>
      <c r="D133" t="s">
        <v>881</v>
      </c>
      <c r="E133" t="s">
        <v>169</v>
      </c>
      <c r="F133" t="s">
        <v>34</v>
      </c>
      <c r="G133" t="s">
        <v>24</v>
      </c>
      <c r="H133" t="s">
        <v>25</v>
      </c>
      <c r="I133" t="s">
        <v>91</v>
      </c>
      <c r="J133" t="s">
        <v>882</v>
      </c>
      <c r="K133" t="s">
        <v>44</v>
      </c>
    </row>
    <row r="134" spans="1:11" x14ac:dyDescent="0.35">
      <c r="A134">
        <v>285</v>
      </c>
      <c r="B134" t="s">
        <v>883</v>
      </c>
      <c r="C134">
        <v>30</v>
      </c>
      <c r="D134" t="s">
        <v>884</v>
      </c>
      <c r="E134" t="s">
        <v>201</v>
      </c>
      <c r="F134" t="s">
        <v>14</v>
      </c>
      <c r="G134" t="s">
        <v>62</v>
      </c>
      <c r="H134" t="s">
        <v>23</v>
      </c>
      <c r="I134" t="s">
        <v>116</v>
      </c>
      <c r="J134" t="s">
        <v>885</v>
      </c>
      <c r="K134" t="s">
        <v>44</v>
      </c>
    </row>
    <row r="135" spans="1:11" x14ac:dyDescent="0.35">
      <c r="A135">
        <v>288</v>
      </c>
      <c r="B135" t="s">
        <v>892</v>
      </c>
      <c r="C135">
        <v>26</v>
      </c>
      <c r="D135" t="s">
        <v>893</v>
      </c>
      <c r="E135" t="s">
        <v>169</v>
      </c>
      <c r="F135" t="s">
        <v>101</v>
      </c>
      <c r="G135" t="s">
        <v>80</v>
      </c>
      <c r="H135" t="s">
        <v>32</v>
      </c>
      <c r="I135" t="s">
        <v>53</v>
      </c>
      <c r="J135" t="s">
        <v>894</v>
      </c>
      <c r="K135" t="s">
        <v>37</v>
      </c>
    </row>
    <row r="136" spans="1:11" x14ac:dyDescent="0.35">
      <c r="A136">
        <v>290</v>
      </c>
      <c r="B136" t="s">
        <v>898</v>
      </c>
      <c r="C136">
        <v>28</v>
      </c>
      <c r="D136" t="s">
        <v>899</v>
      </c>
      <c r="E136" t="s">
        <v>42</v>
      </c>
      <c r="F136" t="s">
        <v>34</v>
      </c>
      <c r="G136" t="s">
        <v>62</v>
      </c>
      <c r="H136" t="s">
        <v>23</v>
      </c>
      <c r="I136" t="s">
        <v>116</v>
      </c>
      <c r="J136" t="s">
        <v>900</v>
      </c>
      <c r="K136" t="s">
        <v>28</v>
      </c>
    </row>
    <row r="137" spans="1:11" x14ac:dyDescent="0.35">
      <c r="A137">
        <v>291</v>
      </c>
      <c r="B137" t="s">
        <v>901</v>
      </c>
      <c r="C137">
        <v>26</v>
      </c>
      <c r="D137" t="s">
        <v>902</v>
      </c>
      <c r="E137" t="s">
        <v>23</v>
      </c>
      <c r="F137" t="s">
        <v>13</v>
      </c>
      <c r="G137" t="s">
        <v>47</v>
      </c>
      <c r="H137" t="s">
        <v>31</v>
      </c>
      <c r="I137" t="s">
        <v>102</v>
      </c>
      <c r="J137" t="s">
        <v>903</v>
      </c>
      <c r="K137" t="s">
        <v>44</v>
      </c>
    </row>
    <row r="138" spans="1:11" x14ac:dyDescent="0.35">
      <c r="A138">
        <v>297</v>
      </c>
      <c r="B138" t="s">
        <v>919</v>
      </c>
      <c r="C138">
        <v>26</v>
      </c>
      <c r="D138" t="s">
        <v>920</v>
      </c>
      <c r="E138" t="s">
        <v>133</v>
      </c>
      <c r="F138" t="s">
        <v>13</v>
      </c>
      <c r="G138" t="s">
        <v>80</v>
      </c>
      <c r="H138" t="s">
        <v>32</v>
      </c>
      <c r="I138" t="s">
        <v>153</v>
      </c>
      <c r="J138" t="s">
        <v>921</v>
      </c>
      <c r="K138" t="s">
        <v>76</v>
      </c>
    </row>
    <row r="139" spans="1:11" x14ac:dyDescent="0.35">
      <c r="A139">
        <v>298</v>
      </c>
      <c r="B139" t="s">
        <v>922</v>
      </c>
      <c r="C139">
        <v>29</v>
      </c>
      <c r="D139" t="s">
        <v>923</v>
      </c>
      <c r="E139" t="s">
        <v>22</v>
      </c>
      <c r="F139" t="s">
        <v>149</v>
      </c>
      <c r="G139" t="s">
        <v>52</v>
      </c>
      <c r="H139" t="s">
        <v>13</v>
      </c>
      <c r="I139" t="s">
        <v>91</v>
      </c>
      <c r="J139" t="s">
        <v>924</v>
      </c>
      <c r="K139" t="s">
        <v>28</v>
      </c>
    </row>
    <row r="140" spans="1:11" x14ac:dyDescent="0.35">
      <c r="A140">
        <v>299</v>
      </c>
      <c r="B140" t="s">
        <v>925</v>
      </c>
      <c r="C140">
        <v>29</v>
      </c>
      <c r="D140" t="s">
        <v>926</v>
      </c>
      <c r="E140" t="s">
        <v>42</v>
      </c>
      <c r="F140" t="s">
        <v>14</v>
      </c>
      <c r="G140" t="s">
        <v>41</v>
      </c>
      <c r="H140" t="s">
        <v>42</v>
      </c>
      <c r="I140" t="s">
        <v>58</v>
      </c>
      <c r="J140" t="s">
        <v>927</v>
      </c>
      <c r="K140" t="s">
        <v>76</v>
      </c>
    </row>
    <row r="141" spans="1:11" x14ac:dyDescent="0.35">
      <c r="A141">
        <v>301</v>
      </c>
      <c r="B141" t="s">
        <v>931</v>
      </c>
      <c r="C141">
        <v>29</v>
      </c>
      <c r="D141" t="s">
        <v>932</v>
      </c>
      <c r="E141" t="s">
        <v>79</v>
      </c>
      <c r="F141" t="s">
        <v>201</v>
      </c>
      <c r="G141" t="s">
        <v>15</v>
      </c>
      <c r="H141" t="s">
        <v>16</v>
      </c>
      <c r="I141" t="s">
        <v>26</v>
      </c>
      <c r="J141" t="s">
        <v>933</v>
      </c>
      <c r="K141" t="s">
        <v>76</v>
      </c>
    </row>
    <row r="142" spans="1:11" x14ac:dyDescent="0.35">
      <c r="A142">
        <v>302</v>
      </c>
      <c r="B142" t="s">
        <v>934</v>
      </c>
      <c r="C142">
        <v>28</v>
      </c>
      <c r="D142" t="s">
        <v>935</v>
      </c>
      <c r="E142" t="s">
        <v>34</v>
      </c>
      <c r="F142" t="s">
        <v>31</v>
      </c>
      <c r="G142" t="s">
        <v>15</v>
      </c>
      <c r="H142" t="s">
        <v>16</v>
      </c>
      <c r="I142" t="s">
        <v>35</v>
      </c>
      <c r="J142" t="s">
        <v>936</v>
      </c>
      <c r="K142" t="s">
        <v>19</v>
      </c>
    </row>
    <row r="143" spans="1:11" x14ac:dyDescent="0.35">
      <c r="A143">
        <v>303</v>
      </c>
      <c r="B143" t="s">
        <v>937</v>
      </c>
      <c r="C143">
        <v>27</v>
      </c>
      <c r="D143" t="s">
        <v>938</v>
      </c>
      <c r="E143" t="s">
        <v>101</v>
      </c>
      <c r="F143" t="s">
        <v>16</v>
      </c>
      <c r="G143" t="s">
        <v>62</v>
      </c>
      <c r="H143" t="s">
        <v>23</v>
      </c>
      <c r="I143" t="s">
        <v>146</v>
      </c>
      <c r="J143">
        <v>9146101551</v>
      </c>
      <c r="K143" t="s">
        <v>19</v>
      </c>
    </row>
    <row r="144" spans="1:11" x14ac:dyDescent="0.35">
      <c r="A144">
        <v>305</v>
      </c>
      <c r="B144" t="s">
        <v>942</v>
      </c>
      <c r="C144">
        <v>27</v>
      </c>
      <c r="D144" t="s">
        <v>943</v>
      </c>
      <c r="E144" t="s">
        <v>22</v>
      </c>
      <c r="F144" t="s">
        <v>34</v>
      </c>
      <c r="G144" t="s">
        <v>47</v>
      </c>
      <c r="H144" t="s">
        <v>31</v>
      </c>
      <c r="I144" t="s">
        <v>88</v>
      </c>
      <c r="J144" t="s">
        <v>944</v>
      </c>
      <c r="K144" t="s">
        <v>19</v>
      </c>
    </row>
    <row r="145" spans="1:11" x14ac:dyDescent="0.35">
      <c r="A145">
        <v>311</v>
      </c>
      <c r="B145" t="s">
        <v>959</v>
      </c>
      <c r="C145">
        <v>26</v>
      </c>
      <c r="D145" t="s">
        <v>960</v>
      </c>
      <c r="E145" t="s">
        <v>79</v>
      </c>
      <c r="F145" t="s">
        <v>25</v>
      </c>
      <c r="G145" t="s">
        <v>47</v>
      </c>
      <c r="H145" t="s">
        <v>31</v>
      </c>
      <c r="I145" t="s">
        <v>88</v>
      </c>
      <c r="J145" t="s">
        <v>961</v>
      </c>
      <c r="K145" t="s">
        <v>44</v>
      </c>
    </row>
    <row r="146" spans="1:11" x14ac:dyDescent="0.35">
      <c r="A146">
        <v>312</v>
      </c>
      <c r="B146" t="s">
        <v>962</v>
      </c>
      <c r="C146">
        <v>30</v>
      </c>
      <c r="D146" t="s">
        <v>963</v>
      </c>
      <c r="E146" t="s">
        <v>79</v>
      </c>
      <c r="F146" t="s">
        <v>149</v>
      </c>
      <c r="G146" t="s">
        <v>87</v>
      </c>
      <c r="H146" t="s">
        <v>79</v>
      </c>
      <c r="I146" t="s">
        <v>26</v>
      </c>
      <c r="J146">
        <v>8627920469</v>
      </c>
      <c r="K146" t="s">
        <v>37</v>
      </c>
    </row>
    <row r="147" spans="1:11" x14ac:dyDescent="0.35">
      <c r="A147">
        <v>313</v>
      </c>
      <c r="B147" t="s">
        <v>964</v>
      </c>
      <c r="C147">
        <v>29</v>
      </c>
      <c r="D147" t="s">
        <v>965</v>
      </c>
      <c r="E147" t="s">
        <v>201</v>
      </c>
      <c r="F147" t="s">
        <v>177</v>
      </c>
      <c r="G147" t="s">
        <v>80</v>
      </c>
      <c r="H147" t="s">
        <v>32</v>
      </c>
      <c r="I147" t="s">
        <v>17</v>
      </c>
      <c r="J147" t="s">
        <v>966</v>
      </c>
      <c r="K147" t="s">
        <v>37</v>
      </c>
    </row>
    <row r="148" spans="1:11" x14ac:dyDescent="0.35">
      <c r="A148">
        <v>317</v>
      </c>
      <c r="B148" t="s">
        <v>976</v>
      </c>
      <c r="C148">
        <v>26</v>
      </c>
      <c r="D148" t="s">
        <v>977</v>
      </c>
      <c r="E148" t="s">
        <v>149</v>
      </c>
      <c r="F148" t="s">
        <v>34</v>
      </c>
      <c r="G148" t="s">
        <v>24</v>
      </c>
      <c r="H148" t="s">
        <v>25</v>
      </c>
      <c r="I148" t="s">
        <v>146</v>
      </c>
      <c r="J148" t="s">
        <v>978</v>
      </c>
      <c r="K148" t="s">
        <v>44</v>
      </c>
    </row>
    <row r="149" spans="1:11" x14ac:dyDescent="0.35">
      <c r="A149">
        <v>318</v>
      </c>
      <c r="B149" t="s">
        <v>979</v>
      </c>
      <c r="C149">
        <v>28</v>
      </c>
      <c r="D149" t="s">
        <v>980</v>
      </c>
      <c r="E149" t="s">
        <v>101</v>
      </c>
      <c r="F149" t="s">
        <v>133</v>
      </c>
      <c r="G149" t="s">
        <v>52</v>
      </c>
      <c r="H149" t="s">
        <v>13</v>
      </c>
      <c r="I149" t="s">
        <v>91</v>
      </c>
      <c r="J149" t="s">
        <v>981</v>
      </c>
      <c r="K149" t="s">
        <v>44</v>
      </c>
    </row>
    <row r="150" spans="1:11" x14ac:dyDescent="0.35">
      <c r="A150">
        <v>319</v>
      </c>
      <c r="B150" t="s">
        <v>982</v>
      </c>
      <c r="C150">
        <v>27</v>
      </c>
      <c r="D150" t="s">
        <v>983</v>
      </c>
      <c r="E150" t="s">
        <v>177</v>
      </c>
      <c r="F150" t="s">
        <v>67</v>
      </c>
      <c r="G150" t="s">
        <v>41</v>
      </c>
      <c r="H150" t="s">
        <v>42</v>
      </c>
      <c r="I150" t="s">
        <v>68</v>
      </c>
      <c r="J150" t="s">
        <v>984</v>
      </c>
      <c r="K150" t="s">
        <v>28</v>
      </c>
    </row>
    <row r="151" spans="1:11" x14ac:dyDescent="0.35">
      <c r="A151">
        <v>320</v>
      </c>
      <c r="B151" t="s">
        <v>985</v>
      </c>
      <c r="C151">
        <v>26</v>
      </c>
      <c r="D151" t="s">
        <v>986</v>
      </c>
      <c r="E151" t="s">
        <v>16</v>
      </c>
      <c r="F151" t="s">
        <v>79</v>
      </c>
      <c r="G151" t="s">
        <v>62</v>
      </c>
      <c r="H151" t="s">
        <v>23</v>
      </c>
      <c r="I151" t="s">
        <v>58</v>
      </c>
      <c r="J151" t="s">
        <v>987</v>
      </c>
      <c r="K151" t="s">
        <v>76</v>
      </c>
    </row>
    <row r="152" spans="1:11" x14ac:dyDescent="0.35">
      <c r="A152">
        <v>322</v>
      </c>
      <c r="B152" t="s">
        <v>991</v>
      </c>
      <c r="C152">
        <v>26</v>
      </c>
      <c r="D152" t="s">
        <v>992</v>
      </c>
      <c r="E152" t="s">
        <v>79</v>
      </c>
      <c r="F152" t="s">
        <v>57</v>
      </c>
      <c r="G152" t="s">
        <v>87</v>
      </c>
      <c r="H152" t="s">
        <v>79</v>
      </c>
      <c r="I152" t="s">
        <v>26</v>
      </c>
      <c r="J152" t="s">
        <v>993</v>
      </c>
      <c r="K152" t="s">
        <v>19</v>
      </c>
    </row>
    <row r="153" spans="1:11" x14ac:dyDescent="0.35">
      <c r="A153">
        <v>324</v>
      </c>
      <c r="B153" t="s">
        <v>997</v>
      </c>
      <c r="C153">
        <v>27</v>
      </c>
      <c r="D153" t="s">
        <v>998</v>
      </c>
      <c r="E153" t="s">
        <v>79</v>
      </c>
      <c r="F153" t="s">
        <v>201</v>
      </c>
      <c r="G153" t="s">
        <v>80</v>
      </c>
      <c r="H153" t="s">
        <v>32</v>
      </c>
      <c r="I153" t="s">
        <v>68</v>
      </c>
      <c r="J153" t="s">
        <v>999</v>
      </c>
      <c r="K153" t="s">
        <v>44</v>
      </c>
    </row>
    <row r="154" spans="1:11" x14ac:dyDescent="0.35">
      <c r="A154">
        <v>326</v>
      </c>
      <c r="B154" t="s">
        <v>1003</v>
      </c>
      <c r="C154">
        <v>29</v>
      </c>
      <c r="D154" t="s">
        <v>1004</v>
      </c>
      <c r="E154" t="s">
        <v>22</v>
      </c>
      <c r="F154" t="s">
        <v>177</v>
      </c>
      <c r="G154" t="s">
        <v>52</v>
      </c>
      <c r="H154" t="s">
        <v>13</v>
      </c>
      <c r="I154" t="s">
        <v>153</v>
      </c>
      <c r="J154" t="s">
        <v>1005</v>
      </c>
      <c r="K154" t="s">
        <v>76</v>
      </c>
    </row>
    <row r="155" spans="1:11" x14ac:dyDescent="0.35">
      <c r="A155">
        <v>327</v>
      </c>
      <c r="B155" t="s">
        <v>1006</v>
      </c>
      <c r="C155">
        <v>29</v>
      </c>
      <c r="D155" t="s">
        <v>1007</v>
      </c>
      <c r="E155" t="s">
        <v>14</v>
      </c>
      <c r="F155" t="s">
        <v>67</v>
      </c>
      <c r="G155" t="s">
        <v>47</v>
      </c>
      <c r="H155" t="s">
        <v>31</v>
      </c>
      <c r="I155" t="s">
        <v>116</v>
      </c>
      <c r="J155" t="s">
        <v>1008</v>
      </c>
      <c r="K155" t="s">
        <v>37</v>
      </c>
    </row>
    <row r="156" spans="1:11" x14ac:dyDescent="0.35">
      <c r="A156">
        <v>330</v>
      </c>
      <c r="B156" t="s">
        <v>1015</v>
      </c>
      <c r="C156">
        <v>26</v>
      </c>
      <c r="D156" t="s">
        <v>1016</v>
      </c>
      <c r="E156" t="s">
        <v>133</v>
      </c>
      <c r="F156" t="s">
        <v>57</v>
      </c>
      <c r="G156" t="s">
        <v>41</v>
      </c>
      <c r="H156" t="s">
        <v>42</v>
      </c>
      <c r="I156" t="s">
        <v>116</v>
      </c>
      <c r="J156">
        <v>9347619517</v>
      </c>
      <c r="K156" t="s">
        <v>37</v>
      </c>
    </row>
    <row r="157" spans="1:11" x14ac:dyDescent="0.35">
      <c r="A157">
        <v>331</v>
      </c>
      <c r="B157" t="s">
        <v>1017</v>
      </c>
      <c r="C157">
        <v>30</v>
      </c>
      <c r="D157" t="s">
        <v>1018</v>
      </c>
      <c r="E157" t="s">
        <v>177</v>
      </c>
      <c r="F157" t="s">
        <v>57</v>
      </c>
      <c r="G157" t="s">
        <v>41</v>
      </c>
      <c r="H157" t="s">
        <v>42</v>
      </c>
      <c r="I157" t="s">
        <v>58</v>
      </c>
      <c r="J157" t="s">
        <v>1019</v>
      </c>
      <c r="K157" t="s">
        <v>19</v>
      </c>
    </row>
    <row r="158" spans="1:11" x14ac:dyDescent="0.35">
      <c r="A158">
        <v>336</v>
      </c>
      <c r="B158" t="s">
        <v>1031</v>
      </c>
      <c r="C158">
        <v>28</v>
      </c>
      <c r="D158" t="s">
        <v>1032</v>
      </c>
      <c r="E158" t="s">
        <v>42</v>
      </c>
      <c r="F158" t="s">
        <v>14</v>
      </c>
      <c r="G158" t="s">
        <v>80</v>
      </c>
      <c r="H158" t="s">
        <v>32</v>
      </c>
      <c r="I158" t="s">
        <v>102</v>
      </c>
      <c r="J158" t="s">
        <v>1033</v>
      </c>
      <c r="K158" t="s">
        <v>37</v>
      </c>
    </row>
    <row r="159" spans="1:11" x14ac:dyDescent="0.35">
      <c r="A159">
        <v>339</v>
      </c>
      <c r="B159" t="s">
        <v>1040</v>
      </c>
      <c r="C159">
        <v>26</v>
      </c>
      <c r="D159" t="s">
        <v>1041</v>
      </c>
      <c r="E159" t="s">
        <v>32</v>
      </c>
      <c r="F159" t="s">
        <v>101</v>
      </c>
      <c r="G159" t="s">
        <v>62</v>
      </c>
      <c r="H159" t="s">
        <v>23</v>
      </c>
      <c r="I159" t="s">
        <v>146</v>
      </c>
      <c r="J159">
        <v>3640741821</v>
      </c>
      <c r="K159" t="s">
        <v>44</v>
      </c>
    </row>
    <row r="160" spans="1:11" x14ac:dyDescent="0.35">
      <c r="A160">
        <v>344</v>
      </c>
      <c r="B160" t="s">
        <v>1054</v>
      </c>
      <c r="C160">
        <v>27</v>
      </c>
      <c r="D160" t="s">
        <v>1055</v>
      </c>
      <c r="E160" t="s">
        <v>201</v>
      </c>
      <c r="F160" t="s">
        <v>169</v>
      </c>
      <c r="G160" t="s">
        <v>15</v>
      </c>
      <c r="H160" t="s">
        <v>16</v>
      </c>
      <c r="I160" t="s">
        <v>53</v>
      </c>
      <c r="J160" t="s">
        <v>1056</v>
      </c>
      <c r="K160" t="s">
        <v>19</v>
      </c>
    </row>
    <row r="161" spans="1:11" x14ac:dyDescent="0.35">
      <c r="A161">
        <v>347</v>
      </c>
      <c r="B161" t="s">
        <v>1063</v>
      </c>
      <c r="C161">
        <v>30</v>
      </c>
      <c r="D161" t="s">
        <v>1064</v>
      </c>
      <c r="E161" t="s">
        <v>42</v>
      </c>
      <c r="F161" t="s">
        <v>149</v>
      </c>
      <c r="G161" t="s">
        <v>62</v>
      </c>
      <c r="H161" t="s">
        <v>23</v>
      </c>
      <c r="I161" t="s">
        <v>26</v>
      </c>
      <c r="J161" t="s">
        <v>1065</v>
      </c>
      <c r="K161" t="s">
        <v>44</v>
      </c>
    </row>
    <row r="162" spans="1:11" x14ac:dyDescent="0.35">
      <c r="A162">
        <v>349</v>
      </c>
      <c r="B162" t="s">
        <v>1069</v>
      </c>
      <c r="C162">
        <v>26</v>
      </c>
      <c r="D162" t="s">
        <v>1070</v>
      </c>
      <c r="E162" t="s">
        <v>14</v>
      </c>
      <c r="F162" t="s">
        <v>23</v>
      </c>
      <c r="G162" t="s">
        <v>24</v>
      </c>
      <c r="H162" t="s">
        <v>25</v>
      </c>
      <c r="I162" t="s">
        <v>153</v>
      </c>
      <c r="J162">
        <v>2553145901</v>
      </c>
      <c r="K162" t="s">
        <v>44</v>
      </c>
    </row>
    <row r="163" spans="1:11" x14ac:dyDescent="0.35">
      <c r="A163">
        <v>350</v>
      </c>
      <c r="B163" t="s">
        <v>1071</v>
      </c>
      <c r="C163">
        <v>28</v>
      </c>
      <c r="D163" t="s">
        <v>1072</v>
      </c>
      <c r="E163" t="s">
        <v>101</v>
      </c>
      <c r="F163" t="s">
        <v>31</v>
      </c>
      <c r="G163" t="s">
        <v>47</v>
      </c>
      <c r="H163" t="s">
        <v>31</v>
      </c>
      <c r="I163" t="s">
        <v>48</v>
      </c>
      <c r="J163" t="s">
        <v>1073</v>
      </c>
      <c r="K163" t="s">
        <v>28</v>
      </c>
    </row>
    <row r="164" spans="1:11" x14ac:dyDescent="0.35">
      <c r="A164">
        <v>351</v>
      </c>
      <c r="B164" t="s">
        <v>1074</v>
      </c>
      <c r="C164">
        <v>28</v>
      </c>
      <c r="D164" t="s">
        <v>1075</v>
      </c>
      <c r="E164" t="s">
        <v>67</v>
      </c>
      <c r="F164" t="s">
        <v>34</v>
      </c>
      <c r="G164" t="s">
        <v>47</v>
      </c>
      <c r="H164" t="s">
        <v>31</v>
      </c>
      <c r="I164" t="s">
        <v>88</v>
      </c>
      <c r="J164">
        <v>5905261682</v>
      </c>
      <c r="K164" t="s">
        <v>28</v>
      </c>
    </row>
    <row r="165" spans="1:11" x14ac:dyDescent="0.35">
      <c r="A165">
        <v>360</v>
      </c>
      <c r="B165" t="s">
        <v>1099</v>
      </c>
      <c r="C165">
        <v>28</v>
      </c>
      <c r="D165" t="s">
        <v>1100</v>
      </c>
      <c r="E165" t="s">
        <v>79</v>
      </c>
      <c r="F165" t="s">
        <v>133</v>
      </c>
      <c r="G165" t="s">
        <v>15</v>
      </c>
      <c r="H165" t="s">
        <v>16</v>
      </c>
      <c r="I165" t="s">
        <v>26</v>
      </c>
      <c r="J165" t="s">
        <v>1101</v>
      </c>
      <c r="K165" t="s">
        <v>19</v>
      </c>
    </row>
    <row r="166" spans="1:11" x14ac:dyDescent="0.35">
      <c r="A166">
        <v>363</v>
      </c>
      <c r="B166" t="s">
        <v>1108</v>
      </c>
      <c r="C166">
        <v>30</v>
      </c>
      <c r="D166" t="s">
        <v>1109</v>
      </c>
      <c r="E166" t="s">
        <v>14</v>
      </c>
      <c r="F166" t="s">
        <v>42</v>
      </c>
      <c r="G166" t="s">
        <v>87</v>
      </c>
      <c r="H166" t="s">
        <v>79</v>
      </c>
      <c r="I166" t="s">
        <v>170</v>
      </c>
      <c r="J166" t="s">
        <v>1110</v>
      </c>
      <c r="K166" t="s">
        <v>28</v>
      </c>
    </row>
    <row r="167" spans="1:11" x14ac:dyDescent="0.35">
      <c r="A167">
        <v>366</v>
      </c>
      <c r="B167" t="s">
        <v>1117</v>
      </c>
      <c r="C167">
        <v>29</v>
      </c>
      <c r="D167" t="s">
        <v>1118</v>
      </c>
      <c r="E167" t="s">
        <v>22</v>
      </c>
      <c r="F167" t="s">
        <v>22</v>
      </c>
      <c r="G167" t="s">
        <v>62</v>
      </c>
      <c r="H167" t="s">
        <v>23</v>
      </c>
      <c r="I167" t="s">
        <v>53</v>
      </c>
      <c r="J167" t="s">
        <v>1119</v>
      </c>
      <c r="K167" t="s">
        <v>44</v>
      </c>
    </row>
    <row r="168" spans="1:11" x14ac:dyDescent="0.35">
      <c r="A168">
        <v>367</v>
      </c>
      <c r="B168" t="s">
        <v>1120</v>
      </c>
      <c r="C168">
        <v>28</v>
      </c>
      <c r="D168" t="s">
        <v>1121</v>
      </c>
      <c r="E168" t="s">
        <v>177</v>
      </c>
      <c r="F168" t="s">
        <v>57</v>
      </c>
      <c r="G168" t="s">
        <v>52</v>
      </c>
      <c r="H168" t="s">
        <v>13</v>
      </c>
      <c r="I168" t="s">
        <v>68</v>
      </c>
      <c r="J168" t="s">
        <v>1122</v>
      </c>
      <c r="K168" t="s">
        <v>28</v>
      </c>
    </row>
    <row r="169" spans="1:11" x14ac:dyDescent="0.35">
      <c r="A169">
        <v>368</v>
      </c>
      <c r="B169" t="s">
        <v>1123</v>
      </c>
      <c r="C169">
        <v>29</v>
      </c>
      <c r="D169" t="s">
        <v>1124</v>
      </c>
      <c r="E169" t="s">
        <v>149</v>
      </c>
      <c r="F169" t="s">
        <v>34</v>
      </c>
      <c r="G169" t="s">
        <v>33</v>
      </c>
      <c r="H169" t="s">
        <v>34</v>
      </c>
      <c r="I169" t="s">
        <v>17</v>
      </c>
      <c r="J169" t="s">
        <v>1125</v>
      </c>
      <c r="K169" t="s">
        <v>28</v>
      </c>
    </row>
    <row r="170" spans="1:11" x14ac:dyDescent="0.35">
      <c r="A170">
        <v>369</v>
      </c>
      <c r="B170" t="s">
        <v>1126</v>
      </c>
      <c r="C170">
        <v>27</v>
      </c>
      <c r="D170" t="s">
        <v>1127</v>
      </c>
      <c r="E170" t="s">
        <v>149</v>
      </c>
      <c r="F170" t="s">
        <v>22</v>
      </c>
      <c r="G170" t="s">
        <v>80</v>
      </c>
      <c r="H170" t="s">
        <v>32</v>
      </c>
      <c r="I170" t="s">
        <v>116</v>
      </c>
      <c r="J170" t="s">
        <v>1128</v>
      </c>
      <c r="K170" t="s">
        <v>19</v>
      </c>
    </row>
    <row r="171" spans="1:11" x14ac:dyDescent="0.35">
      <c r="A171">
        <v>370</v>
      </c>
      <c r="B171" t="s">
        <v>1129</v>
      </c>
      <c r="C171">
        <v>29</v>
      </c>
      <c r="D171" t="s">
        <v>1130</v>
      </c>
      <c r="E171" t="s">
        <v>169</v>
      </c>
      <c r="F171" t="s">
        <v>40</v>
      </c>
      <c r="G171" t="s">
        <v>80</v>
      </c>
      <c r="H171" t="s">
        <v>32</v>
      </c>
      <c r="I171" t="s">
        <v>53</v>
      </c>
      <c r="J171" t="s">
        <v>1131</v>
      </c>
      <c r="K171" t="s">
        <v>28</v>
      </c>
    </row>
    <row r="172" spans="1:11" x14ac:dyDescent="0.35">
      <c r="A172">
        <v>375</v>
      </c>
      <c r="B172" t="s">
        <v>1144</v>
      </c>
      <c r="C172">
        <v>29</v>
      </c>
      <c r="D172" t="s">
        <v>1145</v>
      </c>
      <c r="E172" t="s">
        <v>14</v>
      </c>
      <c r="F172" t="s">
        <v>57</v>
      </c>
      <c r="G172" t="s">
        <v>24</v>
      </c>
      <c r="H172" t="s">
        <v>25</v>
      </c>
      <c r="I172" t="s">
        <v>35</v>
      </c>
      <c r="J172" t="s">
        <v>1146</v>
      </c>
      <c r="K172" t="s">
        <v>28</v>
      </c>
    </row>
    <row r="173" spans="1:11" x14ac:dyDescent="0.35">
      <c r="A173">
        <v>376</v>
      </c>
      <c r="B173" t="s">
        <v>1147</v>
      </c>
      <c r="C173">
        <v>29</v>
      </c>
      <c r="D173" t="s">
        <v>1148</v>
      </c>
      <c r="E173" t="s">
        <v>22</v>
      </c>
      <c r="F173" t="s">
        <v>32</v>
      </c>
      <c r="G173" t="s">
        <v>33</v>
      </c>
      <c r="H173" t="s">
        <v>34</v>
      </c>
      <c r="I173" t="s">
        <v>88</v>
      </c>
      <c r="J173" t="s">
        <v>1149</v>
      </c>
      <c r="K173" t="s">
        <v>76</v>
      </c>
    </row>
    <row r="174" spans="1:11" x14ac:dyDescent="0.35">
      <c r="A174">
        <v>381</v>
      </c>
      <c r="B174" t="s">
        <v>1161</v>
      </c>
      <c r="C174">
        <v>27</v>
      </c>
      <c r="D174" t="s">
        <v>1162</v>
      </c>
      <c r="E174" t="s">
        <v>32</v>
      </c>
      <c r="F174" t="s">
        <v>23</v>
      </c>
      <c r="G174" t="s">
        <v>15</v>
      </c>
      <c r="H174" t="s">
        <v>16</v>
      </c>
      <c r="I174" t="s">
        <v>116</v>
      </c>
      <c r="J174" t="s">
        <v>1163</v>
      </c>
      <c r="K174" t="s">
        <v>37</v>
      </c>
    </row>
    <row r="175" spans="1:11" x14ac:dyDescent="0.35">
      <c r="A175">
        <v>382</v>
      </c>
      <c r="B175" t="s">
        <v>1164</v>
      </c>
      <c r="C175">
        <v>30</v>
      </c>
      <c r="D175" t="s">
        <v>1165</v>
      </c>
      <c r="E175" t="s">
        <v>57</v>
      </c>
      <c r="F175" t="s">
        <v>13</v>
      </c>
      <c r="G175" t="s">
        <v>47</v>
      </c>
      <c r="H175" t="s">
        <v>31</v>
      </c>
      <c r="I175" t="s">
        <v>35</v>
      </c>
      <c r="J175" t="s">
        <v>1166</v>
      </c>
      <c r="K175" t="s">
        <v>37</v>
      </c>
    </row>
    <row r="176" spans="1:11" x14ac:dyDescent="0.35">
      <c r="A176">
        <v>384</v>
      </c>
      <c r="B176" t="s">
        <v>1170</v>
      </c>
      <c r="C176">
        <v>30</v>
      </c>
      <c r="D176" t="s">
        <v>1171</v>
      </c>
      <c r="E176" t="s">
        <v>13</v>
      </c>
      <c r="F176" t="s">
        <v>149</v>
      </c>
      <c r="G176" t="s">
        <v>87</v>
      </c>
      <c r="H176" t="s">
        <v>79</v>
      </c>
      <c r="I176" t="s">
        <v>48</v>
      </c>
      <c r="J176">
        <v>1287421139</v>
      </c>
      <c r="K176" t="s">
        <v>44</v>
      </c>
    </row>
    <row r="177" spans="1:11" x14ac:dyDescent="0.35">
      <c r="A177">
        <v>385</v>
      </c>
      <c r="B177" t="s">
        <v>1172</v>
      </c>
      <c r="C177">
        <v>27</v>
      </c>
      <c r="D177" t="s">
        <v>1173</v>
      </c>
      <c r="E177" t="s">
        <v>32</v>
      </c>
      <c r="F177" t="s">
        <v>149</v>
      </c>
      <c r="G177" t="s">
        <v>33</v>
      </c>
      <c r="H177" t="s">
        <v>34</v>
      </c>
      <c r="I177" t="s">
        <v>35</v>
      </c>
      <c r="J177" t="s">
        <v>1174</v>
      </c>
      <c r="K177" t="s">
        <v>76</v>
      </c>
    </row>
    <row r="178" spans="1:11" x14ac:dyDescent="0.35">
      <c r="A178">
        <v>386</v>
      </c>
      <c r="B178" t="s">
        <v>1175</v>
      </c>
      <c r="C178">
        <v>27</v>
      </c>
      <c r="D178" t="s">
        <v>1176</v>
      </c>
      <c r="E178" t="s">
        <v>31</v>
      </c>
      <c r="F178" t="s">
        <v>169</v>
      </c>
      <c r="G178" t="s">
        <v>33</v>
      </c>
      <c r="H178" t="s">
        <v>34</v>
      </c>
      <c r="I178" t="s">
        <v>26</v>
      </c>
      <c r="J178">
        <f>1-335-397-697</f>
        <v>-1428</v>
      </c>
      <c r="K178" t="s">
        <v>19</v>
      </c>
    </row>
    <row r="179" spans="1:11" x14ac:dyDescent="0.35">
      <c r="A179">
        <v>387</v>
      </c>
      <c r="B179" t="s">
        <v>1177</v>
      </c>
      <c r="C179">
        <v>29</v>
      </c>
      <c r="D179" t="s">
        <v>1178</v>
      </c>
      <c r="E179" t="s">
        <v>201</v>
      </c>
      <c r="F179" t="s">
        <v>25</v>
      </c>
      <c r="G179" t="s">
        <v>80</v>
      </c>
      <c r="H179" t="s">
        <v>32</v>
      </c>
      <c r="I179" t="s">
        <v>35</v>
      </c>
      <c r="J179" t="s">
        <v>1179</v>
      </c>
      <c r="K179" t="s">
        <v>19</v>
      </c>
    </row>
    <row r="180" spans="1:11" x14ac:dyDescent="0.35">
      <c r="A180">
        <v>390</v>
      </c>
      <c r="B180" t="s">
        <v>1185</v>
      </c>
      <c r="C180">
        <v>30</v>
      </c>
      <c r="D180" t="s">
        <v>1186</v>
      </c>
      <c r="E180" t="s">
        <v>169</v>
      </c>
      <c r="F180" t="s">
        <v>16</v>
      </c>
      <c r="G180" t="s">
        <v>41</v>
      </c>
      <c r="H180" t="s">
        <v>42</v>
      </c>
      <c r="I180" t="s">
        <v>88</v>
      </c>
      <c r="J180" t="s">
        <v>1187</v>
      </c>
      <c r="K180" t="s">
        <v>76</v>
      </c>
    </row>
    <row r="181" spans="1:11" x14ac:dyDescent="0.35">
      <c r="A181">
        <v>391</v>
      </c>
      <c r="B181" t="s">
        <v>1188</v>
      </c>
      <c r="C181">
        <v>29</v>
      </c>
      <c r="D181" t="s">
        <v>1189</v>
      </c>
      <c r="E181" t="s">
        <v>177</v>
      </c>
      <c r="F181" t="s">
        <v>31</v>
      </c>
      <c r="G181" t="s">
        <v>47</v>
      </c>
      <c r="H181" t="s">
        <v>31</v>
      </c>
      <c r="I181" t="s">
        <v>116</v>
      </c>
      <c r="J181" s="1" t="s">
        <v>26011</v>
      </c>
      <c r="K181" t="s">
        <v>19</v>
      </c>
    </row>
    <row r="182" spans="1:11" x14ac:dyDescent="0.35">
      <c r="A182">
        <v>394</v>
      </c>
      <c r="B182" t="s">
        <v>1196</v>
      </c>
      <c r="C182">
        <v>26</v>
      </c>
      <c r="D182" t="s">
        <v>1197</v>
      </c>
      <c r="E182" t="s">
        <v>16</v>
      </c>
      <c r="F182" t="s">
        <v>40</v>
      </c>
      <c r="G182" t="s">
        <v>47</v>
      </c>
      <c r="H182" t="s">
        <v>31</v>
      </c>
      <c r="I182" t="s">
        <v>116</v>
      </c>
      <c r="J182" t="s">
        <v>1198</v>
      </c>
      <c r="K182" t="s">
        <v>37</v>
      </c>
    </row>
    <row r="183" spans="1:11" x14ac:dyDescent="0.35">
      <c r="A183">
        <v>396</v>
      </c>
      <c r="B183" t="s">
        <v>1202</v>
      </c>
      <c r="C183">
        <v>30</v>
      </c>
      <c r="D183" t="s">
        <v>1203</v>
      </c>
      <c r="E183" t="s">
        <v>23</v>
      </c>
      <c r="F183" t="s">
        <v>25</v>
      </c>
      <c r="G183" t="s">
        <v>41</v>
      </c>
      <c r="H183" t="s">
        <v>42</v>
      </c>
      <c r="I183" t="s">
        <v>170</v>
      </c>
      <c r="J183">
        <v>4887597283</v>
      </c>
      <c r="K183" t="s">
        <v>19</v>
      </c>
    </row>
    <row r="184" spans="1:11" x14ac:dyDescent="0.35">
      <c r="A184">
        <v>398</v>
      </c>
      <c r="B184" t="s">
        <v>1207</v>
      </c>
      <c r="C184">
        <v>30</v>
      </c>
      <c r="D184" t="s">
        <v>1208</v>
      </c>
      <c r="E184" t="s">
        <v>169</v>
      </c>
      <c r="F184" t="s">
        <v>42</v>
      </c>
      <c r="G184" t="s">
        <v>120</v>
      </c>
      <c r="H184" t="s">
        <v>57</v>
      </c>
      <c r="I184" t="s">
        <v>91</v>
      </c>
      <c r="J184" t="s">
        <v>1209</v>
      </c>
      <c r="K184" t="s">
        <v>44</v>
      </c>
    </row>
    <row r="185" spans="1:11" x14ac:dyDescent="0.35">
      <c r="A185">
        <v>402</v>
      </c>
      <c r="B185" t="s">
        <v>1219</v>
      </c>
      <c r="C185">
        <v>28</v>
      </c>
      <c r="D185" t="s">
        <v>1220</v>
      </c>
      <c r="E185" t="s">
        <v>42</v>
      </c>
      <c r="F185" t="s">
        <v>149</v>
      </c>
      <c r="G185" t="s">
        <v>52</v>
      </c>
      <c r="H185" t="s">
        <v>13</v>
      </c>
      <c r="I185" t="s">
        <v>116</v>
      </c>
      <c r="J185" t="s">
        <v>1221</v>
      </c>
      <c r="K185" t="s">
        <v>19</v>
      </c>
    </row>
    <row r="186" spans="1:11" x14ac:dyDescent="0.35">
      <c r="A186">
        <v>403</v>
      </c>
      <c r="B186" t="s">
        <v>1222</v>
      </c>
      <c r="C186">
        <v>28</v>
      </c>
      <c r="D186" t="s">
        <v>1223</v>
      </c>
      <c r="E186" t="s">
        <v>16</v>
      </c>
      <c r="F186" t="s">
        <v>201</v>
      </c>
      <c r="G186" t="s">
        <v>15</v>
      </c>
      <c r="H186" t="s">
        <v>16</v>
      </c>
      <c r="I186" t="s">
        <v>102</v>
      </c>
      <c r="J186" t="s">
        <v>1224</v>
      </c>
      <c r="K186" t="s">
        <v>28</v>
      </c>
    </row>
    <row r="187" spans="1:11" x14ac:dyDescent="0.35">
      <c r="A187">
        <v>406</v>
      </c>
      <c r="B187" t="s">
        <v>1231</v>
      </c>
      <c r="C187">
        <v>28</v>
      </c>
      <c r="D187" t="s">
        <v>1232</v>
      </c>
      <c r="E187" t="s">
        <v>23</v>
      </c>
      <c r="F187" t="s">
        <v>40</v>
      </c>
      <c r="G187" t="s">
        <v>62</v>
      </c>
      <c r="H187" t="s">
        <v>23</v>
      </c>
      <c r="I187" t="s">
        <v>91</v>
      </c>
      <c r="J187" t="s">
        <v>1233</v>
      </c>
      <c r="K187" t="s">
        <v>19</v>
      </c>
    </row>
    <row r="188" spans="1:11" x14ac:dyDescent="0.35">
      <c r="A188">
        <v>407</v>
      </c>
      <c r="B188" t="s">
        <v>1234</v>
      </c>
      <c r="C188">
        <v>26</v>
      </c>
      <c r="D188" t="s">
        <v>1235</v>
      </c>
      <c r="E188" t="s">
        <v>149</v>
      </c>
      <c r="F188" t="s">
        <v>32</v>
      </c>
      <c r="G188" t="s">
        <v>52</v>
      </c>
      <c r="H188" t="s">
        <v>13</v>
      </c>
      <c r="I188" t="s">
        <v>26</v>
      </c>
      <c r="J188" t="s">
        <v>1236</v>
      </c>
      <c r="K188" t="s">
        <v>44</v>
      </c>
    </row>
    <row r="189" spans="1:11" x14ac:dyDescent="0.35">
      <c r="A189">
        <v>410</v>
      </c>
      <c r="B189" t="s">
        <v>1243</v>
      </c>
      <c r="C189">
        <v>26</v>
      </c>
      <c r="D189" t="s">
        <v>1244</v>
      </c>
      <c r="E189" t="s">
        <v>16</v>
      </c>
      <c r="F189" t="s">
        <v>57</v>
      </c>
      <c r="G189" t="s">
        <v>15</v>
      </c>
      <c r="H189" t="s">
        <v>16</v>
      </c>
      <c r="I189" t="s">
        <v>26</v>
      </c>
      <c r="J189" t="s">
        <v>1245</v>
      </c>
      <c r="K189" t="s">
        <v>76</v>
      </c>
    </row>
    <row r="190" spans="1:11" x14ac:dyDescent="0.35">
      <c r="A190">
        <v>413</v>
      </c>
      <c r="B190" t="s">
        <v>1251</v>
      </c>
      <c r="C190">
        <v>30</v>
      </c>
      <c r="D190" t="s">
        <v>1252</v>
      </c>
      <c r="E190" t="s">
        <v>22</v>
      </c>
      <c r="F190" t="s">
        <v>25</v>
      </c>
      <c r="G190" t="s">
        <v>120</v>
      </c>
      <c r="H190" t="s">
        <v>57</v>
      </c>
      <c r="I190" t="s">
        <v>68</v>
      </c>
      <c r="J190" t="s">
        <v>1253</v>
      </c>
      <c r="K190" t="s">
        <v>19</v>
      </c>
    </row>
    <row r="191" spans="1:11" x14ac:dyDescent="0.35">
      <c r="A191">
        <v>414</v>
      </c>
      <c r="B191" t="s">
        <v>1254</v>
      </c>
      <c r="C191">
        <v>28</v>
      </c>
      <c r="D191" t="s">
        <v>1255</v>
      </c>
      <c r="E191" t="s">
        <v>133</v>
      </c>
      <c r="F191" t="s">
        <v>40</v>
      </c>
      <c r="G191" t="s">
        <v>80</v>
      </c>
      <c r="H191" t="s">
        <v>32</v>
      </c>
      <c r="I191" t="s">
        <v>17</v>
      </c>
      <c r="J191" t="s">
        <v>1256</v>
      </c>
      <c r="K191" t="s">
        <v>28</v>
      </c>
    </row>
    <row r="192" spans="1:11" x14ac:dyDescent="0.35">
      <c r="A192">
        <v>417</v>
      </c>
      <c r="B192" t="s">
        <v>1263</v>
      </c>
      <c r="C192">
        <v>28</v>
      </c>
      <c r="D192" t="s">
        <v>1264</v>
      </c>
      <c r="E192" t="s">
        <v>133</v>
      </c>
      <c r="F192" t="s">
        <v>67</v>
      </c>
      <c r="G192" t="s">
        <v>62</v>
      </c>
      <c r="H192" t="s">
        <v>23</v>
      </c>
      <c r="I192" t="s">
        <v>116</v>
      </c>
      <c r="J192" t="s">
        <v>1265</v>
      </c>
      <c r="K192" t="s">
        <v>44</v>
      </c>
    </row>
    <row r="193" spans="1:11" x14ac:dyDescent="0.35">
      <c r="A193">
        <v>419</v>
      </c>
      <c r="B193" t="s">
        <v>1269</v>
      </c>
      <c r="C193">
        <v>27</v>
      </c>
      <c r="D193" t="s">
        <v>1270</v>
      </c>
      <c r="E193" t="s">
        <v>32</v>
      </c>
      <c r="F193" t="s">
        <v>149</v>
      </c>
      <c r="G193" t="s">
        <v>80</v>
      </c>
      <c r="H193" t="s">
        <v>32</v>
      </c>
      <c r="I193" t="s">
        <v>91</v>
      </c>
      <c r="J193">
        <v>1044021554</v>
      </c>
      <c r="K193" t="s">
        <v>28</v>
      </c>
    </row>
    <row r="194" spans="1:11" x14ac:dyDescent="0.35">
      <c r="A194">
        <v>421</v>
      </c>
      <c r="B194" t="s">
        <v>1274</v>
      </c>
      <c r="C194">
        <v>29</v>
      </c>
      <c r="D194" t="s">
        <v>1275</v>
      </c>
      <c r="E194" t="s">
        <v>101</v>
      </c>
      <c r="F194" t="s">
        <v>34</v>
      </c>
      <c r="G194" t="s">
        <v>24</v>
      </c>
      <c r="H194" t="s">
        <v>25</v>
      </c>
      <c r="I194" t="s">
        <v>58</v>
      </c>
      <c r="J194" t="s">
        <v>1276</v>
      </c>
      <c r="K194" t="s">
        <v>28</v>
      </c>
    </row>
    <row r="195" spans="1:11" x14ac:dyDescent="0.35">
      <c r="A195">
        <v>422</v>
      </c>
      <c r="B195" t="s">
        <v>1277</v>
      </c>
      <c r="C195">
        <v>29</v>
      </c>
      <c r="D195" t="s">
        <v>1278</v>
      </c>
      <c r="E195" t="s">
        <v>32</v>
      </c>
      <c r="F195" t="s">
        <v>67</v>
      </c>
      <c r="G195" t="s">
        <v>41</v>
      </c>
      <c r="H195" t="s">
        <v>42</v>
      </c>
      <c r="I195" t="s">
        <v>26</v>
      </c>
      <c r="J195" t="s">
        <v>1279</v>
      </c>
      <c r="K195" t="s">
        <v>19</v>
      </c>
    </row>
    <row r="196" spans="1:11" x14ac:dyDescent="0.35">
      <c r="A196">
        <v>424</v>
      </c>
      <c r="B196" t="s">
        <v>1283</v>
      </c>
      <c r="C196">
        <v>26</v>
      </c>
      <c r="D196" t="s">
        <v>1284</v>
      </c>
      <c r="E196" t="s">
        <v>57</v>
      </c>
      <c r="F196" t="s">
        <v>13</v>
      </c>
      <c r="G196" t="s">
        <v>24</v>
      </c>
      <c r="H196" t="s">
        <v>25</v>
      </c>
      <c r="I196" t="s">
        <v>63</v>
      </c>
      <c r="J196" t="s">
        <v>1285</v>
      </c>
      <c r="K196" t="s">
        <v>37</v>
      </c>
    </row>
    <row r="197" spans="1:11" x14ac:dyDescent="0.35">
      <c r="A197">
        <v>426</v>
      </c>
      <c r="B197" t="s">
        <v>1289</v>
      </c>
      <c r="C197">
        <v>27</v>
      </c>
      <c r="D197" t="s">
        <v>1290</v>
      </c>
      <c r="E197" t="s">
        <v>149</v>
      </c>
      <c r="F197" t="s">
        <v>133</v>
      </c>
      <c r="G197" t="s">
        <v>120</v>
      </c>
      <c r="H197" t="s">
        <v>57</v>
      </c>
      <c r="I197" t="s">
        <v>53</v>
      </c>
      <c r="J197" t="s">
        <v>1291</v>
      </c>
      <c r="K197" t="s">
        <v>76</v>
      </c>
    </row>
    <row r="198" spans="1:11" x14ac:dyDescent="0.35">
      <c r="A198">
        <v>428</v>
      </c>
      <c r="B198" t="s">
        <v>1294</v>
      </c>
      <c r="C198">
        <v>27</v>
      </c>
      <c r="D198" t="s">
        <v>1295</v>
      </c>
      <c r="E198" t="s">
        <v>16</v>
      </c>
      <c r="F198" t="s">
        <v>201</v>
      </c>
      <c r="G198" t="s">
        <v>52</v>
      </c>
      <c r="H198" t="s">
        <v>13</v>
      </c>
      <c r="I198" t="s">
        <v>48</v>
      </c>
      <c r="J198" t="s">
        <v>1296</v>
      </c>
      <c r="K198" t="s">
        <v>28</v>
      </c>
    </row>
    <row r="199" spans="1:11" x14ac:dyDescent="0.35">
      <c r="A199">
        <v>429</v>
      </c>
      <c r="B199" t="s">
        <v>1297</v>
      </c>
      <c r="C199">
        <v>30</v>
      </c>
      <c r="D199" t="s">
        <v>1298</v>
      </c>
      <c r="E199" t="s">
        <v>42</v>
      </c>
      <c r="F199" t="s">
        <v>42</v>
      </c>
      <c r="G199" t="s">
        <v>15</v>
      </c>
      <c r="H199" t="s">
        <v>16</v>
      </c>
      <c r="I199" t="s">
        <v>88</v>
      </c>
      <c r="J199" t="s">
        <v>1299</v>
      </c>
      <c r="K199" t="s">
        <v>37</v>
      </c>
    </row>
    <row r="200" spans="1:11" x14ac:dyDescent="0.35">
      <c r="A200">
        <v>430</v>
      </c>
      <c r="B200" t="s">
        <v>1300</v>
      </c>
      <c r="C200">
        <v>28</v>
      </c>
      <c r="D200" t="s">
        <v>1301</v>
      </c>
      <c r="E200" t="s">
        <v>32</v>
      </c>
      <c r="F200" t="s">
        <v>31</v>
      </c>
      <c r="G200" t="s">
        <v>80</v>
      </c>
      <c r="H200" t="s">
        <v>32</v>
      </c>
      <c r="I200" t="s">
        <v>63</v>
      </c>
      <c r="J200" t="s">
        <v>1302</v>
      </c>
      <c r="K200" t="s">
        <v>76</v>
      </c>
    </row>
    <row r="201" spans="1:11" x14ac:dyDescent="0.35">
      <c r="A201">
        <v>439</v>
      </c>
      <c r="B201" t="s">
        <v>1326</v>
      </c>
      <c r="C201">
        <v>28</v>
      </c>
      <c r="D201" t="s">
        <v>1327</v>
      </c>
      <c r="E201" t="s">
        <v>169</v>
      </c>
      <c r="F201" t="s">
        <v>149</v>
      </c>
      <c r="G201" t="s">
        <v>24</v>
      </c>
      <c r="H201" t="s">
        <v>25</v>
      </c>
      <c r="I201" t="s">
        <v>91</v>
      </c>
      <c r="J201" t="s">
        <v>1328</v>
      </c>
      <c r="K201" t="s">
        <v>28</v>
      </c>
    </row>
    <row r="202" spans="1:11" x14ac:dyDescent="0.35">
      <c r="A202">
        <v>440</v>
      </c>
      <c r="B202" t="s">
        <v>1329</v>
      </c>
      <c r="C202">
        <v>27</v>
      </c>
      <c r="D202" t="s">
        <v>1330</v>
      </c>
      <c r="E202" t="s">
        <v>101</v>
      </c>
      <c r="F202" t="s">
        <v>67</v>
      </c>
      <c r="G202" t="s">
        <v>33</v>
      </c>
      <c r="H202" t="s">
        <v>34</v>
      </c>
      <c r="I202" t="s">
        <v>91</v>
      </c>
      <c r="J202" t="s">
        <v>1331</v>
      </c>
      <c r="K202" t="s">
        <v>28</v>
      </c>
    </row>
    <row r="203" spans="1:11" x14ac:dyDescent="0.35">
      <c r="A203">
        <v>443</v>
      </c>
      <c r="B203" t="s">
        <v>1338</v>
      </c>
      <c r="C203">
        <v>26</v>
      </c>
      <c r="D203" t="s">
        <v>1339</v>
      </c>
      <c r="E203" t="s">
        <v>23</v>
      </c>
      <c r="F203" t="s">
        <v>31</v>
      </c>
      <c r="G203" t="s">
        <v>15</v>
      </c>
      <c r="H203" t="s">
        <v>16</v>
      </c>
      <c r="I203" t="s">
        <v>53</v>
      </c>
      <c r="J203">
        <f>1-525-237-6215</f>
        <v>-6976</v>
      </c>
      <c r="K203" t="s">
        <v>28</v>
      </c>
    </row>
    <row r="204" spans="1:11" x14ac:dyDescent="0.35">
      <c r="A204">
        <v>444</v>
      </c>
      <c r="B204" t="s">
        <v>1340</v>
      </c>
      <c r="C204">
        <v>27</v>
      </c>
      <c r="D204" t="s">
        <v>1341</v>
      </c>
      <c r="E204" t="s">
        <v>201</v>
      </c>
      <c r="F204" t="s">
        <v>14</v>
      </c>
      <c r="G204" t="s">
        <v>15</v>
      </c>
      <c r="H204" t="s">
        <v>16</v>
      </c>
      <c r="I204" t="s">
        <v>63</v>
      </c>
      <c r="J204" t="s">
        <v>1342</v>
      </c>
      <c r="K204" t="s">
        <v>28</v>
      </c>
    </row>
    <row r="205" spans="1:11" x14ac:dyDescent="0.35">
      <c r="A205">
        <v>447</v>
      </c>
      <c r="B205" t="s">
        <v>1349</v>
      </c>
      <c r="C205">
        <v>29</v>
      </c>
      <c r="D205" t="s">
        <v>1350</v>
      </c>
      <c r="E205" t="s">
        <v>13</v>
      </c>
      <c r="F205" t="s">
        <v>40</v>
      </c>
      <c r="G205" t="s">
        <v>80</v>
      </c>
      <c r="H205" t="s">
        <v>32</v>
      </c>
      <c r="I205" t="s">
        <v>17</v>
      </c>
      <c r="J205" t="s">
        <v>1351</v>
      </c>
      <c r="K205" t="s">
        <v>37</v>
      </c>
    </row>
    <row r="206" spans="1:11" x14ac:dyDescent="0.35">
      <c r="A206">
        <v>448</v>
      </c>
      <c r="B206" t="s">
        <v>1352</v>
      </c>
      <c r="C206">
        <v>29</v>
      </c>
      <c r="D206" t="s">
        <v>1353</v>
      </c>
      <c r="E206" t="s">
        <v>79</v>
      </c>
      <c r="F206" t="s">
        <v>101</v>
      </c>
      <c r="G206" t="s">
        <v>24</v>
      </c>
      <c r="H206" t="s">
        <v>25</v>
      </c>
      <c r="I206" t="s">
        <v>116</v>
      </c>
      <c r="J206" t="s">
        <v>1354</v>
      </c>
      <c r="K206" t="s">
        <v>76</v>
      </c>
    </row>
    <row r="207" spans="1:11" x14ac:dyDescent="0.35">
      <c r="A207">
        <v>450</v>
      </c>
      <c r="B207" t="s">
        <v>1358</v>
      </c>
      <c r="C207">
        <v>30</v>
      </c>
      <c r="D207" t="s">
        <v>1359</v>
      </c>
      <c r="E207" t="s">
        <v>13</v>
      </c>
      <c r="F207" t="s">
        <v>79</v>
      </c>
      <c r="G207" t="s">
        <v>24</v>
      </c>
      <c r="H207" t="s">
        <v>25</v>
      </c>
      <c r="I207" t="s">
        <v>63</v>
      </c>
      <c r="J207" t="s">
        <v>1360</v>
      </c>
      <c r="K207" t="s">
        <v>76</v>
      </c>
    </row>
    <row r="208" spans="1:11" x14ac:dyDescent="0.35">
      <c r="A208">
        <v>451</v>
      </c>
      <c r="B208" t="s">
        <v>1361</v>
      </c>
      <c r="C208">
        <v>29</v>
      </c>
      <c r="D208" t="s">
        <v>1362</v>
      </c>
      <c r="E208" t="s">
        <v>201</v>
      </c>
      <c r="F208" t="s">
        <v>42</v>
      </c>
      <c r="G208" t="s">
        <v>15</v>
      </c>
      <c r="H208" t="s">
        <v>16</v>
      </c>
      <c r="I208" t="s">
        <v>63</v>
      </c>
      <c r="J208" t="s">
        <v>1363</v>
      </c>
      <c r="K208" t="s">
        <v>37</v>
      </c>
    </row>
    <row r="209" spans="1:11" x14ac:dyDescent="0.35">
      <c r="A209">
        <v>453</v>
      </c>
      <c r="B209" t="s">
        <v>1367</v>
      </c>
      <c r="C209">
        <v>28</v>
      </c>
      <c r="D209" t="s">
        <v>1368</v>
      </c>
      <c r="E209" t="s">
        <v>32</v>
      </c>
      <c r="F209" t="s">
        <v>79</v>
      </c>
      <c r="G209" t="s">
        <v>15</v>
      </c>
      <c r="H209" t="s">
        <v>16</v>
      </c>
      <c r="I209" t="s">
        <v>170</v>
      </c>
      <c r="J209" t="s">
        <v>1369</v>
      </c>
      <c r="K209" t="s">
        <v>37</v>
      </c>
    </row>
    <row r="210" spans="1:11" x14ac:dyDescent="0.35">
      <c r="A210">
        <v>454</v>
      </c>
      <c r="B210" t="s">
        <v>1370</v>
      </c>
      <c r="C210">
        <v>30</v>
      </c>
      <c r="D210" t="s">
        <v>1371</v>
      </c>
      <c r="E210" t="s">
        <v>32</v>
      </c>
      <c r="F210" t="s">
        <v>133</v>
      </c>
      <c r="G210" t="s">
        <v>33</v>
      </c>
      <c r="H210" t="s">
        <v>34</v>
      </c>
      <c r="I210" t="s">
        <v>91</v>
      </c>
      <c r="J210" t="s">
        <v>1372</v>
      </c>
      <c r="K210" t="s">
        <v>19</v>
      </c>
    </row>
    <row r="211" spans="1:11" x14ac:dyDescent="0.35">
      <c r="A211">
        <v>455</v>
      </c>
      <c r="B211" t="s">
        <v>1373</v>
      </c>
      <c r="C211">
        <v>30</v>
      </c>
      <c r="D211" t="s">
        <v>1374</v>
      </c>
      <c r="E211" t="s">
        <v>57</v>
      </c>
      <c r="F211" t="s">
        <v>22</v>
      </c>
      <c r="G211" t="s">
        <v>62</v>
      </c>
      <c r="H211" t="s">
        <v>23</v>
      </c>
      <c r="I211" t="s">
        <v>68</v>
      </c>
      <c r="J211" t="s">
        <v>1375</v>
      </c>
      <c r="K211" t="s">
        <v>28</v>
      </c>
    </row>
    <row r="212" spans="1:11" x14ac:dyDescent="0.35">
      <c r="A212">
        <v>456</v>
      </c>
      <c r="B212" t="s">
        <v>1376</v>
      </c>
      <c r="C212">
        <v>30</v>
      </c>
      <c r="D212" t="s">
        <v>1377</v>
      </c>
      <c r="E212" t="s">
        <v>79</v>
      </c>
      <c r="F212" t="s">
        <v>101</v>
      </c>
      <c r="G212" t="s">
        <v>24</v>
      </c>
      <c r="H212" t="s">
        <v>25</v>
      </c>
      <c r="I212" t="s">
        <v>26</v>
      </c>
      <c r="J212" t="s">
        <v>1378</v>
      </c>
      <c r="K212" t="s">
        <v>28</v>
      </c>
    </row>
    <row r="213" spans="1:11" x14ac:dyDescent="0.35">
      <c r="A213">
        <v>459</v>
      </c>
      <c r="B213" t="s">
        <v>1385</v>
      </c>
      <c r="C213">
        <v>29</v>
      </c>
      <c r="D213" t="s">
        <v>1386</v>
      </c>
      <c r="E213" t="s">
        <v>34</v>
      </c>
      <c r="F213" t="s">
        <v>22</v>
      </c>
      <c r="G213" t="s">
        <v>80</v>
      </c>
      <c r="H213" t="s">
        <v>32</v>
      </c>
      <c r="I213" t="s">
        <v>170</v>
      </c>
      <c r="J213">
        <v>4372028357</v>
      </c>
      <c r="K213" t="s">
        <v>76</v>
      </c>
    </row>
    <row r="214" spans="1:11" x14ac:dyDescent="0.35">
      <c r="A214">
        <v>463</v>
      </c>
      <c r="B214" t="s">
        <v>1396</v>
      </c>
      <c r="C214">
        <v>26</v>
      </c>
      <c r="D214" t="s">
        <v>1397</v>
      </c>
      <c r="E214" t="s">
        <v>133</v>
      </c>
      <c r="F214" t="s">
        <v>13</v>
      </c>
      <c r="G214" t="s">
        <v>87</v>
      </c>
      <c r="H214" t="s">
        <v>79</v>
      </c>
      <c r="I214" t="s">
        <v>17</v>
      </c>
      <c r="J214" t="s">
        <v>1398</v>
      </c>
      <c r="K214" t="s">
        <v>76</v>
      </c>
    </row>
    <row r="215" spans="1:11" x14ac:dyDescent="0.35">
      <c r="A215">
        <v>468</v>
      </c>
      <c r="B215" t="s">
        <v>1411</v>
      </c>
      <c r="C215">
        <v>30</v>
      </c>
      <c r="D215" t="s">
        <v>1412</v>
      </c>
      <c r="E215" t="s">
        <v>31</v>
      </c>
      <c r="F215" t="s">
        <v>34</v>
      </c>
      <c r="G215" t="s">
        <v>24</v>
      </c>
      <c r="H215" t="s">
        <v>25</v>
      </c>
      <c r="I215" t="s">
        <v>26</v>
      </c>
      <c r="J215" t="s">
        <v>1413</v>
      </c>
      <c r="K215" t="s">
        <v>76</v>
      </c>
    </row>
    <row r="216" spans="1:11" x14ac:dyDescent="0.35">
      <c r="A216">
        <v>471</v>
      </c>
      <c r="B216" t="s">
        <v>1420</v>
      </c>
      <c r="C216">
        <v>30</v>
      </c>
      <c r="D216" t="s">
        <v>1421</v>
      </c>
      <c r="E216" t="s">
        <v>169</v>
      </c>
      <c r="F216" t="s">
        <v>25</v>
      </c>
      <c r="G216" t="s">
        <v>52</v>
      </c>
      <c r="H216" t="s">
        <v>13</v>
      </c>
      <c r="I216" t="s">
        <v>91</v>
      </c>
      <c r="J216" t="s">
        <v>1422</v>
      </c>
      <c r="K216" t="s">
        <v>28</v>
      </c>
    </row>
    <row r="217" spans="1:11" x14ac:dyDescent="0.35">
      <c r="A217">
        <v>473</v>
      </c>
      <c r="B217" t="s">
        <v>1426</v>
      </c>
      <c r="C217">
        <v>29</v>
      </c>
      <c r="D217" t="s">
        <v>1427</v>
      </c>
      <c r="E217" t="s">
        <v>42</v>
      </c>
      <c r="F217" t="s">
        <v>31</v>
      </c>
      <c r="G217" t="s">
        <v>33</v>
      </c>
      <c r="H217" t="s">
        <v>34</v>
      </c>
      <c r="I217" t="s">
        <v>102</v>
      </c>
      <c r="J217" t="s">
        <v>1428</v>
      </c>
      <c r="K217" t="s">
        <v>44</v>
      </c>
    </row>
    <row r="218" spans="1:11" x14ac:dyDescent="0.35">
      <c r="A218">
        <v>474</v>
      </c>
      <c r="B218" t="s">
        <v>1429</v>
      </c>
      <c r="C218">
        <v>29</v>
      </c>
      <c r="D218" t="s">
        <v>1430</v>
      </c>
      <c r="E218" t="s">
        <v>23</v>
      </c>
      <c r="F218" t="s">
        <v>14</v>
      </c>
      <c r="G218" t="s">
        <v>80</v>
      </c>
      <c r="H218" t="s">
        <v>32</v>
      </c>
      <c r="I218" t="s">
        <v>116</v>
      </c>
      <c r="J218">
        <v>8909637742</v>
      </c>
      <c r="K218" t="s">
        <v>76</v>
      </c>
    </row>
    <row r="219" spans="1:11" x14ac:dyDescent="0.35">
      <c r="A219">
        <v>476</v>
      </c>
      <c r="B219" t="s">
        <v>1434</v>
      </c>
      <c r="C219">
        <v>30</v>
      </c>
      <c r="D219" t="s">
        <v>1435</v>
      </c>
      <c r="E219" t="s">
        <v>133</v>
      </c>
      <c r="F219" t="s">
        <v>57</v>
      </c>
      <c r="G219" t="s">
        <v>33</v>
      </c>
      <c r="H219" t="s">
        <v>34</v>
      </c>
      <c r="I219" t="s">
        <v>91</v>
      </c>
      <c r="J219" t="s">
        <v>1436</v>
      </c>
      <c r="K219" t="s">
        <v>28</v>
      </c>
    </row>
    <row r="220" spans="1:11" x14ac:dyDescent="0.35">
      <c r="A220">
        <v>479</v>
      </c>
      <c r="B220" t="s">
        <v>1442</v>
      </c>
      <c r="C220">
        <v>28</v>
      </c>
      <c r="D220" t="s">
        <v>1443</v>
      </c>
      <c r="E220" t="s">
        <v>177</v>
      </c>
      <c r="F220" t="s">
        <v>149</v>
      </c>
      <c r="G220" t="s">
        <v>80</v>
      </c>
      <c r="H220" t="s">
        <v>32</v>
      </c>
      <c r="I220" t="s">
        <v>91</v>
      </c>
      <c r="J220">
        <f>1-769-713-564</f>
        <v>-2045</v>
      </c>
      <c r="K220" t="s">
        <v>37</v>
      </c>
    </row>
    <row r="221" spans="1:11" x14ac:dyDescent="0.35">
      <c r="A221">
        <v>480</v>
      </c>
      <c r="B221" t="s">
        <v>1444</v>
      </c>
      <c r="C221">
        <v>26</v>
      </c>
      <c r="D221" t="s">
        <v>1445</v>
      </c>
      <c r="E221" t="s">
        <v>40</v>
      </c>
      <c r="F221" t="s">
        <v>31</v>
      </c>
      <c r="G221" t="s">
        <v>52</v>
      </c>
      <c r="H221" t="s">
        <v>13</v>
      </c>
      <c r="I221" t="s">
        <v>91</v>
      </c>
      <c r="J221" t="s">
        <v>1446</v>
      </c>
      <c r="K221" t="s">
        <v>44</v>
      </c>
    </row>
    <row r="222" spans="1:11" x14ac:dyDescent="0.35">
      <c r="A222">
        <v>483</v>
      </c>
      <c r="B222" t="s">
        <v>1453</v>
      </c>
      <c r="C222">
        <v>26</v>
      </c>
      <c r="D222" t="s">
        <v>1454</v>
      </c>
      <c r="E222" t="s">
        <v>32</v>
      </c>
      <c r="F222" t="s">
        <v>23</v>
      </c>
      <c r="G222" t="s">
        <v>15</v>
      </c>
      <c r="H222" t="s">
        <v>16</v>
      </c>
      <c r="I222" t="s">
        <v>63</v>
      </c>
      <c r="J222" t="s">
        <v>1455</v>
      </c>
      <c r="K222" t="s">
        <v>28</v>
      </c>
    </row>
    <row r="223" spans="1:11" x14ac:dyDescent="0.35">
      <c r="A223">
        <v>485</v>
      </c>
      <c r="B223" t="s">
        <v>1459</v>
      </c>
      <c r="C223">
        <v>27</v>
      </c>
      <c r="D223" t="s">
        <v>1460</v>
      </c>
      <c r="E223" t="s">
        <v>169</v>
      </c>
      <c r="F223" t="s">
        <v>133</v>
      </c>
      <c r="G223" t="s">
        <v>87</v>
      </c>
      <c r="H223" t="s">
        <v>79</v>
      </c>
      <c r="I223" t="s">
        <v>170</v>
      </c>
      <c r="J223" t="s">
        <v>1461</v>
      </c>
      <c r="K223" t="s">
        <v>19</v>
      </c>
    </row>
    <row r="224" spans="1:11" x14ac:dyDescent="0.35">
      <c r="A224">
        <v>487</v>
      </c>
      <c r="B224" t="s">
        <v>1465</v>
      </c>
      <c r="C224">
        <v>30</v>
      </c>
      <c r="D224" t="s">
        <v>1466</v>
      </c>
      <c r="E224" t="s">
        <v>201</v>
      </c>
      <c r="F224" t="s">
        <v>40</v>
      </c>
      <c r="G224" t="s">
        <v>62</v>
      </c>
      <c r="H224" t="s">
        <v>23</v>
      </c>
      <c r="I224" t="s">
        <v>170</v>
      </c>
      <c r="J224" t="s">
        <v>1467</v>
      </c>
      <c r="K224" t="s">
        <v>28</v>
      </c>
    </row>
    <row r="225" spans="1:11" x14ac:dyDescent="0.35">
      <c r="A225">
        <v>489</v>
      </c>
      <c r="B225" t="s">
        <v>1471</v>
      </c>
      <c r="C225">
        <v>27</v>
      </c>
      <c r="D225" t="s">
        <v>1472</v>
      </c>
      <c r="E225" t="s">
        <v>22</v>
      </c>
      <c r="F225" t="s">
        <v>201</v>
      </c>
      <c r="G225" t="s">
        <v>47</v>
      </c>
      <c r="H225" t="s">
        <v>31</v>
      </c>
      <c r="I225" t="s">
        <v>116</v>
      </c>
      <c r="J225" t="s">
        <v>1473</v>
      </c>
      <c r="K225" t="s">
        <v>44</v>
      </c>
    </row>
    <row r="226" spans="1:11" x14ac:dyDescent="0.35">
      <c r="A226">
        <v>490</v>
      </c>
      <c r="B226" t="s">
        <v>1474</v>
      </c>
      <c r="C226">
        <v>29</v>
      </c>
      <c r="D226" t="s">
        <v>1475</v>
      </c>
      <c r="E226" t="s">
        <v>42</v>
      </c>
      <c r="F226" t="s">
        <v>16</v>
      </c>
      <c r="G226" t="s">
        <v>52</v>
      </c>
      <c r="H226" t="s">
        <v>13</v>
      </c>
      <c r="I226" t="s">
        <v>146</v>
      </c>
      <c r="J226" t="s">
        <v>1476</v>
      </c>
      <c r="K226" t="s">
        <v>76</v>
      </c>
    </row>
    <row r="227" spans="1:11" x14ac:dyDescent="0.35">
      <c r="A227">
        <v>492</v>
      </c>
      <c r="B227" t="s">
        <v>1480</v>
      </c>
      <c r="C227">
        <v>26</v>
      </c>
      <c r="D227" t="s">
        <v>1481</v>
      </c>
      <c r="E227" t="s">
        <v>40</v>
      </c>
      <c r="F227" t="s">
        <v>32</v>
      </c>
      <c r="G227" t="s">
        <v>87</v>
      </c>
      <c r="H227" t="s">
        <v>79</v>
      </c>
      <c r="I227" t="s">
        <v>153</v>
      </c>
      <c r="J227" t="s">
        <v>1482</v>
      </c>
      <c r="K227" t="s">
        <v>44</v>
      </c>
    </row>
    <row r="228" spans="1:11" x14ac:dyDescent="0.35">
      <c r="A228">
        <v>493</v>
      </c>
      <c r="B228" t="s">
        <v>1483</v>
      </c>
      <c r="C228">
        <v>28</v>
      </c>
      <c r="D228" t="s">
        <v>1484</v>
      </c>
      <c r="E228" t="s">
        <v>16</v>
      </c>
      <c r="F228" t="s">
        <v>149</v>
      </c>
      <c r="G228" t="s">
        <v>120</v>
      </c>
      <c r="H228" t="s">
        <v>57</v>
      </c>
      <c r="I228" t="s">
        <v>146</v>
      </c>
      <c r="J228" t="s">
        <v>1485</v>
      </c>
      <c r="K228" t="s">
        <v>76</v>
      </c>
    </row>
    <row r="229" spans="1:11" x14ac:dyDescent="0.35">
      <c r="A229">
        <v>495</v>
      </c>
      <c r="B229" t="s">
        <v>1488</v>
      </c>
      <c r="C229">
        <v>30</v>
      </c>
      <c r="D229" t="s">
        <v>1489</v>
      </c>
      <c r="E229" t="s">
        <v>101</v>
      </c>
      <c r="F229" t="s">
        <v>14</v>
      </c>
      <c r="G229" t="s">
        <v>15</v>
      </c>
      <c r="H229" t="s">
        <v>16</v>
      </c>
      <c r="I229" t="s">
        <v>146</v>
      </c>
      <c r="J229" t="s">
        <v>1490</v>
      </c>
      <c r="K229" t="s">
        <v>19</v>
      </c>
    </row>
    <row r="230" spans="1:11" x14ac:dyDescent="0.35">
      <c r="A230">
        <v>496</v>
      </c>
      <c r="B230" t="s">
        <v>1491</v>
      </c>
      <c r="C230">
        <v>26</v>
      </c>
      <c r="D230" t="s">
        <v>1492</v>
      </c>
      <c r="E230" t="s">
        <v>31</v>
      </c>
      <c r="F230" t="s">
        <v>57</v>
      </c>
      <c r="G230" t="s">
        <v>41</v>
      </c>
      <c r="H230" t="s">
        <v>42</v>
      </c>
      <c r="I230" t="s">
        <v>48</v>
      </c>
      <c r="J230" t="s">
        <v>1493</v>
      </c>
      <c r="K230" t="s">
        <v>28</v>
      </c>
    </row>
    <row r="231" spans="1:11" x14ac:dyDescent="0.35">
      <c r="A231">
        <v>499</v>
      </c>
      <c r="B231" t="s">
        <v>1499</v>
      </c>
      <c r="C231">
        <v>30</v>
      </c>
      <c r="D231" t="s">
        <v>1500</v>
      </c>
      <c r="E231" t="s">
        <v>101</v>
      </c>
      <c r="F231" t="s">
        <v>25</v>
      </c>
      <c r="G231" t="s">
        <v>87</v>
      </c>
      <c r="H231" t="s">
        <v>79</v>
      </c>
      <c r="I231" t="s">
        <v>17</v>
      </c>
      <c r="J231" t="s">
        <v>1501</v>
      </c>
      <c r="K231" t="s">
        <v>44</v>
      </c>
    </row>
    <row r="232" spans="1:11" x14ac:dyDescent="0.35">
      <c r="A232">
        <v>502</v>
      </c>
      <c r="B232" t="s">
        <v>1508</v>
      </c>
      <c r="C232">
        <v>26</v>
      </c>
      <c r="D232" t="s">
        <v>1509</v>
      </c>
      <c r="E232" t="s">
        <v>101</v>
      </c>
      <c r="F232" t="s">
        <v>32</v>
      </c>
      <c r="G232" t="s">
        <v>15</v>
      </c>
      <c r="H232" t="s">
        <v>16</v>
      </c>
      <c r="I232" t="s">
        <v>26</v>
      </c>
      <c r="J232">
        <v>8926340950</v>
      </c>
      <c r="K232" t="s">
        <v>44</v>
      </c>
    </row>
    <row r="233" spans="1:11" x14ac:dyDescent="0.35">
      <c r="A233">
        <v>506</v>
      </c>
      <c r="B233" t="s">
        <v>1518</v>
      </c>
      <c r="C233">
        <v>27</v>
      </c>
      <c r="D233" t="s">
        <v>1519</v>
      </c>
      <c r="E233" t="s">
        <v>57</v>
      </c>
      <c r="F233" t="s">
        <v>22</v>
      </c>
      <c r="G233" t="s">
        <v>52</v>
      </c>
      <c r="H233" t="s">
        <v>13</v>
      </c>
      <c r="I233" t="s">
        <v>170</v>
      </c>
      <c r="J233" t="s">
        <v>1520</v>
      </c>
      <c r="K233" t="s">
        <v>44</v>
      </c>
    </row>
    <row r="234" spans="1:11" x14ac:dyDescent="0.35">
      <c r="A234">
        <v>507</v>
      </c>
      <c r="B234" t="s">
        <v>1521</v>
      </c>
      <c r="C234">
        <v>30</v>
      </c>
      <c r="D234" t="s">
        <v>1522</v>
      </c>
      <c r="E234" t="s">
        <v>57</v>
      </c>
      <c r="F234" t="s">
        <v>31</v>
      </c>
      <c r="G234" t="s">
        <v>52</v>
      </c>
      <c r="H234" t="s">
        <v>13</v>
      </c>
      <c r="I234" t="s">
        <v>58</v>
      </c>
      <c r="J234" t="s">
        <v>1523</v>
      </c>
      <c r="K234" t="s">
        <v>37</v>
      </c>
    </row>
    <row r="235" spans="1:11" x14ac:dyDescent="0.35">
      <c r="A235">
        <v>511</v>
      </c>
      <c r="B235" t="s">
        <v>1533</v>
      </c>
      <c r="C235">
        <v>28</v>
      </c>
      <c r="D235" t="s">
        <v>1534</v>
      </c>
      <c r="E235" t="s">
        <v>133</v>
      </c>
      <c r="F235" t="s">
        <v>32</v>
      </c>
      <c r="G235" t="s">
        <v>33</v>
      </c>
      <c r="H235" t="s">
        <v>34</v>
      </c>
      <c r="I235" t="s">
        <v>63</v>
      </c>
      <c r="J235">
        <v>2072362032</v>
      </c>
      <c r="K235" t="s">
        <v>76</v>
      </c>
    </row>
    <row r="236" spans="1:11" x14ac:dyDescent="0.35">
      <c r="A236">
        <v>512</v>
      </c>
      <c r="B236" t="s">
        <v>1535</v>
      </c>
      <c r="C236">
        <v>26</v>
      </c>
      <c r="D236" t="s">
        <v>1536</v>
      </c>
      <c r="E236" t="s">
        <v>16</v>
      </c>
      <c r="F236" t="s">
        <v>34</v>
      </c>
      <c r="G236" t="s">
        <v>62</v>
      </c>
      <c r="H236" t="s">
        <v>23</v>
      </c>
      <c r="I236" t="s">
        <v>58</v>
      </c>
      <c r="J236" t="s">
        <v>1537</v>
      </c>
      <c r="K236" t="s">
        <v>76</v>
      </c>
    </row>
    <row r="237" spans="1:11" x14ac:dyDescent="0.35">
      <c r="A237">
        <v>515</v>
      </c>
      <c r="B237" t="s">
        <v>1544</v>
      </c>
      <c r="C237">
        <v>26</v>
      </c>
      <c r="D237" t="s">
        <v>1545</v>
      </c>
      <c r="E237" t="s">
        <v>40</v>
      </c>
      <c r="F237" t="s">
        <v>34</v>
      </c>
      <c r="G237" t="s">
        <v>47</v>
      </c>
      <c r="H237" t="s">
        <v>31</v>
      </c>
      <c r="I237" t="s">
        <v>26</v>
      </c>
      <c r="J237" t="s">
        <v>1546</v>
      </c>
      <c r="K237" t="s">
        <v>76</v>
      </c>
    </row>
    <row r="238" spans="1:11" x14ac:dyDescent="0.35">
      <c r="A238">
        <v>516</v>
      </c>
      <c r="B238" t="s">
        <v>1547</v>
      </c>
      <c r="C238">
        <v>30</v>
      </c>
      <c r="D238" t="s">
        <v>1548</v>
      </c>
      <c r="E238" t="s">
        <v>40</v>
      </c>
      <c r="F238" t="s">
        <v>34</v>
      </c>
      <c r="G238" t="s">
        <v>87</v>
      </c>
      <c r="H238" t="s">
        <v>79</v>
      </c>
      <c r="I238" t="s">
        <v>116</v>
      </c>
      <c r="J238">
        <f>1-877-98-7009</f>
        <v>-7983</v>
      </c>
      <c r="K238" t="s">
        <v>19</v>
      </c>
    </row>
    <row r="239" spans="1:11" x14ac:dyDescent="0.35">
      <c r="A239">
        <v>517</v>
      </c>
      <c r="B239" t="s">
        <v>1549</v>
      </c>
      <c r="C239">
        <v>26</v>
      </c>
      <c r="D239" t="s">
        <v>1550</v>
      </c>
      <c r="E239" t="s">
        <v>32</v>
      </c>
      <c r="F239" t="s">
        <v>40</v>
      </c>
      <c r="G239" t="s">
        <v>52</v>
      </c>
      <c r="H239" t="s">
        <v>13</v>
      </c>
      <c r="I239" t="s">
        <v>26</v>
      </c>
      <c r="J239">
        <f>1-326-942-3499</f>
        <v>-4766</v>
      </c>
      <c r="K239" t="s">
        <v>44</v>
      </c>
    </row>
    <row r="240" spans="1:11" x14ac:dyDescent="0.35">
      <c r="A240">
        <v>519</v>
      </c>
      <c r="B240" t="s">
        <v>1554</v>
      </c>
      <c r="C240">
        <v>27</v>
      </c>
      <c r="D240" t="s">
        <v>1555</v>
      </c>
      <c r="E240" t="s">
        <v>40</v>
      </c>
      <c r="F240" t="s">
        <v>42</v>
      </c>
      <c r="G240" t="s">
        <v>24</v>
      </c>
      <c r="H240" t="s">
        <v>25</v>
      </c>
      <c r="I240" t="s">
        <v>48</v>
      </c>
      <c r="J240" t="s">
        <v>1556</v>
      </c>
      <c r="K240" t="s">
        <v>28</v>
      </c>
    </row>
    <row r="241" spans="1:11" x14ac:dyDescent="0.35">
      <c r="A241">
        <v>520</v>
      </c>
      <c r="B241" t="s">
        <v>1557</v>
      </c>
      <c r="C241">
        <v>26</v>
      </c>
      <c r="D241" t="s">
        <v>1558</v>
      </c>
      <c r="E241" t="s">
        <v>32</v>
      </c>
      <c r="F241" t="s">
        <v>149</v>
      </c>
      <c r="G241" t="s">
        <v>87</v>
      </c>
      <c r="H241" t="s">
        <v>79</v>
      </c>
      <c r="I241" t="s">
        <v>146</v>
      </c>
      <c r="J241" t="s">
        <v>1559</v>
      </c>
      <c r="K241" t="s">
        <v>19</v>
      </c>
    </row>
    <row r="242" spans="1:11" x14ac:dyDescent="0.35">
      <c r="A242">
        <v>523</v>
      </c>
      <c r="B242" t="s">
        <v>1566</v>
      </c>
      <c r="C242">
        <v>27</v>
      </c>
      <c r="D242" t="s">
        <v>1567</v>
      </c>
      <c r="E242" t="s">
        <v>16</v>
      </c>
      <c r="F242" t="s">
        <v>13</v>
      </c>
      <c r="G242" t="s">
        <v>87</v>
      </c>
      <c r="H242" t="s">
        <v>79</v>
      </c>
      <c r="I242" t="s">
        <v>17</v>
      </c>
      <c r="J242">
        <v>2787680223</v>
      </c>
      <c r="K242" t="s">
        <v>28</v>
      </c>
    </row>
    <row r="243" spans="1:11" x14ac:dyDescent="0.35">
      <c r="A243">
        <v>526</v>
      </c>
      <c r="B243" t="s">
        <v>1573</v>
      </c>
      <c r="C243">
        <v>30</v>
      </c>
      <c r="D243" t="s">
        <v>1574</v>
      </c>
      <c r="E243" t="s">
        <v>67</v>
      </c>
      <c r="F243" t="s">
        <v>101</v>
      </c>
      <c r="G243" t="s">
        <v>33</v>
      </c>
      <c r="H243" t="s">
        <v>34</v>
      </c>
      <c r="I243" t="s">
        <v>26</v>
      </c>
      <c r="J243" t="s">
        <v>1575</v>
      </c>
      <c r="K243" t="s">
        <v>28</v>
      </c>
    </row>
    <row r="244" spans="1:11" x14ac:dyDescent="0.35">
      <c r="A244">
        <v>527</v>
      </c>
      <c r="B244" t="s">
        <v>1576</v>
      </c>
      <c r="C244">
        <v>26</v>
      </c>
      <c r="D244" t="s">
        <v>1577</v>
      </c>
      <c r="E244" t="s">
        <v>201</v>
      </c>
      <c r="F244" t="s">
        <v>13</v>
      </c>
      <c r="G244" t="s">
        <v>120</v>
      </c>
      <c r="H244" t="s">
        <v>57</v>
      </c>
      <c r="I244" t="s">
        <v>68</v>
      </c>
      <c r="J244" t="s">
        <v>1578</v>
      </c>
      <c r="K244" t="s">
        <v>76</v>
      </c>
    </row>
    <row r="245" spans="1:11" x14ac:dyDescent="0.35">
      <c r="A245">
        <v>529</v>
      </c>
      <c r="B245" t="s">
        <v>1582</v>
      </c>
      <c r="C245">
        <v>29</v>
      </c>
      <c r="D245" t="s">
        <v>1583</v>
      </c>
      <c r="E245" t="s">
        <v>177</v>
      </c>
      <c r="F245" t="s">
        <v>32</v>
      </c>
      <c r="G245" t="s">
        <v>87</v>
      </c>
      <c r="H245" t="s">
        <v>79</v>
      </c>
      <c r="I245" t="s">
        <v>17</v>
      </c>
      <c r="J245" t="s">
        <v>1584</v>
      </c>
      <c r="K245" t="s">
        <v>76</v>
      </c>
    </row>
    <row r="246" spans="1:11" x14ac:dyDescent="0.35">
      <c r="A246">
        <v>530</v>
      </c>
      <c r="B246" t="s">
        <v>1585</v>
      </c>
      <c r="C246">
        <v>29</v>
      </c>
      <c r="D246" t="s">
        <v>1586</v>
      </c>
      <c r="E246" t="s">
        <v>57</v>
      </c>
      <c r="F246" t="s">
        <v>16</v>
      </c>
      <c r="G246" t="s">
        <v>87</v>
      </c>
      <c r="H246" t="s">
        <v>79</v>
      </c>
      <c r="I246" t="s">
        <v>68</v>
      </c>
      <c r="J246" t="s">
        <v>1587</v>
      </c>
      <c r="K246" t="s">
        <v>76</v>
      </c>
    </row>
    <row r="247" spans="1:11" x14ac:dyDescent="0.35">
      <c r="A247">
        <v>532</v>
      </c>
      <c r="B247" t="s">
        <v>1590</v>
      </c>
      <c r="C247">
        <v>27</v>
      </c>
      <c r="D247" t="s">
        <v>1591</v>
      </c>
      <c r="E247" t="s">
        <v>42</v>
      </c>
      <c r="F247" t="s">
        <v>31</v>
      </c>
      <c r="G247" t="s">
        <v>52</v>
      </c>
      <c r="H247" t="s">
        <v>13</v>
      </c>
      <c r="I247" t="s">
        <v>58</v>
      </c>
      <c r="J247" t="s">
        <v>1592</v>
      </c>
      <c r="K247" t="s">
        <v>19</v>
      </c>
    </row>
    <row r="248" spans="1:11" x14ac:dyDescent="0.35">
      <c r="A248">
        <v>533</v>
      </c>
      <c r="B248" t="s">
        <v>1593</v>
      </c>
      <c r="C248">
        <v>28</v>
      </c>
      <c r="D248" t="s">
        <v>1594</v>
      </c>
      <c r="E248" t="s">
        <v>16</v>
      </c>
      <c r="F248" t="s">
        <v>31</v>
      </c>
      <c r="G248" t="s">
        <v>87</v>
      </c>
      <c r="H248" t="s">
        <v>79</v>
      </c>
      <c r="I248" t="s">
        <v>53</v>
      </c>
      <c r="J248" t="s">
        <v>1595</v>
      </c>
      <c r="K248" t="s">
        <v>44</v>
      </c>
    </row>
    <row r="249" spans="1:11" x14ac:dyDescent="0.35">
      <c r="A249">
        <v>534</v>
      </c>
      <c r="B249" t="s">
        <v>1596</v>
      </c>
      <c r="C249">
        <v>26</v>
      </c>
      <c r="D249" t="s">
        <v>1597</v>
      </c>
      <c r="E249" t="s">
        <v>177</v>
      </c>
      <c r="F249" t="s">
        <v>42</v>
      </c>
      <c r="G249" t="s">
        <v>15</v>
      </c>
      <c r="H249" t="s">
        <v>16</v>
      </c>
      <c r="I249" t="s">
        <v>88</v>
      </c>
      <c r="J249" t="s">
        <v>1598</v>
      </c>
      <c r="K249" t="s">
        <v>37</v>
      </c>
    </row>
    <row r="250" spans="1:11" x14ac:dyDescent="0.35">
      <c r="A250">
        <v>536</v>
      </c>
      <c r="B250" t="s">
        <v>1602</v>
      </c>
      <c r="C250">
        <v>28</v>
      </c>
      <c r="D250" t="s">
        <v>1603</v>
      </c>
      <c r="E250" t="s">
        <v>16</v>
      </c>
      <c r="F250" t="s">
        <v>133</v>
      </c>
      <c r="G250" t="s">
        <v>33</v>
      </c>
      <c r="H250" t="s">
        <v>34</v>
      </c>
      <c r="I250" t="s">
        <v>63</v>
      </c>
      <c r="J250" t="s">
        <v>1604</v>
      </c>
      <c r="K250" t="s">
        <v>37</v>
      </c>
    </row>
    <row r="251" spans="1:11" x14ac:dyDescent="0.35">
      <c r="A251">
        <v>540</v>
      </c>
      <c r="B251" t="s">
        <v>1614</v>
      </c>
      <c r="C251">
        <v>27</v>
      </c>
      <c r="D251" t="s">
        <v>1615</v>
      </c>
      <c r="E251" t="s">
        <v>14</v>
      </c>
      <c r="F251" t="s">
        <v>14</v>
      </c>
      <c r="G251" t="s">
        <v>87</v>
      </c>
      <c r="H251" t="s">
        <v>79</v>
      </c>
      <c r="I251" t="s">
        <v>53</v>
      </c>
      <c r="J251" t="s">
        <v>1616</v>
      </c>
      <c r="K251" t="s">
        <v>76</v>
      </c>
    </row>
    <row r="252" spans="1:11" x14ac:dyDescent="0.35">
      <c r="A252">
        <v>545</v>
      </c>
      <c r="B252" t="s">
        <v>1629</v>
      </c>
      <c r="C252">
        <v>28</v>
      </c>
      <c r="D252" t="s">
        <v>1630</v>
      </c>
      <c r="E252" t="s">
        <v>25</v>
      </c>
      <c r="F252" t="s">
        <v>14</v>
      </c>
      <c r="G252" t="s">
        <v>120</v>
      </c>
      <c r="H252" t="s">
        <v>57</v>
      </c>
      <c r="I252" t="s">
        <v>58</v>
      </c>
      <c r="J252" t="s">
        <v>1631</v>
      </c>
      <c r="K252" t="s">
        <v>44</v>
      </c>
    </row>
    <row r="253" spans="1:11" x14ac:dyDescent="0.35">
      <c r="A253">
        <v>548</v>
      </c>
      <c r="B253" t="s">
        <v>1637</v>
      </c>
      <c r="C253">
        <v>29</v>
      </c>
      <c r="D253" t="s">
        <v>1638</v>
      </c>
      <c r="E253" t="s">
        <v>23</v>
      </c>
      <c r="F253" t="s">
        <v>42</v>
      </c>
      <c r="G253" t="s">
        <v>47</v>
      </c>
      <c r="H253" t="s">
        <v>31</v>
      </c>
      <c r="I253" t="s">
        <v>153</v>
      </c>
      <c r="J253">
        <v>1133758559</v>
      </c>
      <c r="K253" t="s">
        <v>76</v>
      </c>
    </row>
    <row r="254" spans="1:11" x14ac:dyDescent="0.35">
      <c r="A254">
        <v>550</v>
      </c>
      <c r="B254" t="s">
        <v>1642</v>
      </c>
      <c r="C254">
        <v>26</v>
      </c>
      <c r="D254" t="s">
        <v>1643</v>
      </c>
      <c r="E254" t="s">
        <v>23</v>
      </c>
      <c r="F254" t="s">
        <v>16</v>
      </c>
      <c r="G254" t="s">
        <v>24</v>
      </c>
      <c r="H254" t="s">
        <v>25</v>
      </c>
      <c r="I254" t="s">
        <v>35</v>
      </c>
      <c r="J254" t="s">
        <v>1644</v>
      </c>
      <c r="K254" t="s">
        <v>76</v>
      </c>
    </row>
    <row r="255" spans="1:11" x14ac:dyDescent="0.35">
      <c r="A255">
        <v>551</v>
      </c>
      <c r="B255" t="s">
        <v>1645</v>
      </c>
      <c r="C255">
        <v>30</v>
      </c>
      <c r="D255" t="s">
        <v>1646</v>
      </c>
      <c r="E255" t="s">
        <v>79</v>
      </c>
      <c r="F255" t="s">
        <v>101</v>
      </c>
      <c r="G255" t="s">
        <v>15</v>
      </c>
      <c r="H255" t="s">
        <v>16</v>
      </c>
      <c r="I255" t="s">
        <v>91</v>
      </c>
      <c r="J255">
        <f>1-934-29-4558</f>
        <v>-5520</v>
      </c>
      <c r="K255" t="s">
        <v>19</v>
      </c>
    </row>
    <row r="256" spans="1:11" x14ac:dyDescent="0.35">
      <c r="A256">
        <v>552</v>
      </c>
      <c r="B256" t="s">
        <v>1647</v>
      </c>
      <c r="C256">
        <v>29</v>
      </c>
      <c r="D256" t="s">
        <v>1648</v>
      </c>
      <c r="E256" t="s">
        <v>22</v>
      </c>
      <c r="F256" t="s">
        <v>22</v>
      </c>
      <c r="G256" t="s">
        <v>41</v>
      </c>
      <c r="H256" t="s">
        <v>42</v>
      </c>
      <c r="I256" t="s">
        <v>68</v>
      </c>
      <c r="J256" t="s">
        <v>1649</v>
      </c>
      <c r="K256" t="s">
        <v>76</v>
      </c>
    </row>
    <row r="257" spans="1:11" x14ac:dyDescent="0.35">
      <c r="A257">
        <v>553</v>
      </c>
      <c r="B257" t="s">
        <v>1650</v>
      </c>
      <c r="C257">
        <v>26</v>
      </c>
      <c r="D257" t="s">
        <v>1651</v>
      </c>
      <c r="E257" t="s">
        <v>25</v>
      </c>
      <c r="F257" t="s">
        <v>34</v>
      </c>
      <c r="G257" t="s">
        <v>24</v>
      </c>
      <c r="H257" t="s">
        <v>25</v>
      </c>
      <c r="I257" t="s">
        <v>58</v>
      </c>
      <c r="J257" t="s">
        <v>1652</v>
      </c>
      <c r="K257" t="s">
        <v>19</v>
      </c>
    </row>
    <row r="258" spans="1:11" x14ac:dyDescent="0.35">
      <c r="A258">
        <v>554</v>
      </c>
      <c r="B258" t="s">
        <v>1653</v>
      </c>
      <c r="C258">
        <v>29</v>
      </c>
      <c r="D258" t="s">
        <v>1654</v>
      </c>
      <c r="E258" t="s">
        <v>79</v>
      </c>
      <c r="F258" t="s">
        <v>32</v>
      </c>
      <c r="G258" t="s">
        <v>52</v>
      </c>
      <c r="H258" t="s">
        <v>13</v>
      </c>
      <c r="I258" t="s">
        <v>116</v>
      </c>
      <c r="J258" t="s">
        <v>1655</v>
      </c>
      <c r="K258" t="s">
        <v>19</v>
      </c>
    </row>
    <row r="259" spans="1:11" x14ac:dyDescent="0.35">
      <c r="A259">
        <v>558</v>
      </c>
      <c r="B259" t="s">
        <v>1665</v>
      </c>
      <c r="C259">
        <v>30</v>
      </c>
      <c r="D259" t="s">
        <v>1666</v>
      </c>
      <c r="E259" t="s">
        <v>149</v>
      </c>
      <c r="F259" t="s">
        <v>16</v>
      </c>
      <c r="G259" t="s">
        <v>47</v>
      </c>
      <c r="H259" t="s">
        <v>31</v>
      </c>
      <c r="I259" t="s">
        <v>17</v>
      </c>
      <c r="J259" t="s">
        <v>1667</v>
      </c>
      <c r="K259" t="s">
        <v>19</v>
      </c>
    </row>
    <row r="260" spans="1:11" x14ac:dyDescent="0.35">
      <c r="A260">
        <v>560</v>
      </c>
      <c r="B260" t="s">
        <v>1670</v>
      </c>
      <c r="C260">
        <v>26</v>
      </c>
      <c r="D260" t="s">
        <v>1671</v>
      </c>
      <c r="E260" t="s">
        <v>169</v>
      </c>
      <c r="F260" t="s">
        <v>57</v>
      </c>
      <c r="G260" t="s">
        <v>52</v>
      </c>
      <c r="H260" t="s">
        <v>13</v>
      </c>
      <c r="I260" t="s">
        <v>35</v>
      </c>
      <c r="J260" t="s">
        <v>1672</v>
      </c>
      <c r="K260" t="s">
        <v>37</v>
      </c>
    </row>
    <row r="261" spans="1:11" x14ac:dyDescent="0.35">
      <c r="A261">
        <v>561</v>
      </c>
      <c r="B261" t="s">
        <v>1673</v>
      </c>
      <c r="C261">
        <v>28</v>
      </c>
      <c r="D261" t="s">
        <v>1674</v>
      </c>
      <c r="E261" t="s">
        <v>201</v>
      </c>
      <c r="F261" t="s">
        <v>14</v>
      </c>
      <c r="G261" t="s">
        <v>47</v>
      </c>
      <c r="H261" t="s">
        <v>31</v>
      </c>
      <c r="I261" t="s">
        <v>58</v>
      </c>
      <c r="J261" t="s">
        <v>1675</v>
      </c>
      <c r="K261" t="s">
        <v>76</v>
      </c>
    </row>
    <row r="262" spans="1:11" x14ac:dyDescent="0.35">
      <c r="A262">
        <v>564</v>
      </c>
      <c r="B262" t="s">
        <v>1682</v>
      </c>
      <c r="C262">
        <v>28</v>
      </c>
      <c r="D262" t="s">
        <v>1683</v>
      </c>
      <c r="E262" t="s">
        <v>16</v>
      </c>
      <c r="F262" t="s">
        <v>34</v>
      </c>
      <c r="G262" t="s">
        <v>80</v>
      </c>
      <c r="H262" t="s">
        <v>32</v>
      </c>
      <c r="I262" t="s">
        <v>146</v>
      </c>
      <c r="J262" t="s">
        <v>1684</v>
      </c>
      <c r="K262" t="s">
        <v>37</v>
      </c>
    </row>
    <row r="263" spans="1:11" x14ac:dyDescent="0.35">
      <c r="A263">
        <v>567</v>
      </c>
      <c r="B263" t="s">
        <v>1691</v>
      </c>
      <c r="C263">
        <v>27</v>
      </c>
      <c r="D263" t="s">
        <v>1692</v>
      </c>
      <c r="E263" t="s">
        <v>101</v>
      </c>
      <c r="F263" t="s">
        <v>177</v>
      </c>
      <c r="G263" t="s">
        <v>52</v>
      </c>
      <c r="H263" t="s">
        <v>13</v>
      </c>
      <c r="I263" t="s">
        <v>68</v>
      </c>
      <c r="J263">
        <v>5824490202</v>
      </c>
      <c r="K263" t="s">
        <v>44</v>
      </c>
    </row>
    <row r="264" spans="1:11" x14ac:dyDescent="0.35">
      <c r="A264">
        <v>568</v>
      </c>
      <c r="B264" t="s">
        <v>1693</v>
      </c>
      <c r="C264">
        <v>27</v>
      </c>
      <c r="D264" t="s">
        <v>1694</v>
      </c>
      <c r="E264" t="s">
        <v>169</v>
      </c>
      <c r="F264" t="s">
        <v>67</v>
      </c>
      <c r="G264" t="s">
        <v>120</v>
      </c>
      <c r="H264" t="s">
        <v>57</v>
      </c>
      <c r="I264" t="s">
        <v>48</v>
      </c>
      <c r="J264" t="s">
        <v>1695</v>
      </c>
      <c r="K264" t="s">
        <v>37</v>
      </c>
    </row>
    <row r="265" spans="1:11" x14ac:dyDescent="0.35">
      <c r="A265">
        <v>570</v>
      </c>
      <c r="B265" t="s">
        <v>1699</v>
      </c>
      <c r="C265">
        <v>28</v>
      </c>
      <c r="D265" t="s">
        <v>1700</v>
      </c>
      <c r="E265" t="s">
        <v>177</v>
      </c>
      <c r="F265" t="s">
        <v>42</v>
      </c>
      <c r="G265" t="s">
        <v>62</v>
      </c>
      <c r="H265" t="s">
        <v>23</v>
      </c>
      <c r="I265" t="s">
        <v>63</v>
      </c>
      <c r="J265" t="s">
        <v>1701</v>
      </c>
      <c r="K265" t="s">
        <v>76</v>
      </c>
    </row>
    <row r="266" spans="1:11" x14ac:dyDescent="0.35">
      <c r="A266">
        <v>575</v>
      </c>
      <c r="B266" t="s">
        <v>1713</v>
      </c>
      <c r="C266">
        <v>29</v>
      </c>
      <c r="D266" t="s">
        <v>1714</v>
      </c>
      <c r="E266" t="s">
        <v>25</v>
      </c>
      <c r="F266" t="s">
        <v>57</v>
      </c>
      <c r="G266" t="s">
        <v>52</v>
      </c>
      <c r="H266" t="s">
        <v>13</v>
      </c>
      <c r="I266" t="s">
        <v>116</v>
      </c>
      <c r="J266" t="s">
        <v>1715</v>
      </c>
      <c r="K266" t="s">
        <v>19</v>
      </c>
    </row>
    <row r="267" spans="1:11" x14ac:dyDescent="0.35">
      <c r="A267">
        <v>576</v>
      </c>
      <c r="B267" t="s">
        <v>1716</v>
      </c>
      <c r="C267">
        <v>30</v>
      </c>
      <c r="D267" t="s">
        <v>1717</v>
      </c>
      <c r="E267" t="s">
        <v>42</v>
      </c>
      <c r="F267" t="s">
        <v>201</v>
      </c>
      <c r="G267" t="s">
        <v>33</v>
      </c>
      <c r="H267" t="s">
        <v>34</v>
      </c>
      <c r="I267" t="s">
        <v>17</v>
      </c>
      <c r="J267" t="s">
        <v>1718</v>
      </c>
      <c r="K267" t="s">
        <v>19</v>
      </c>
    </row>
    <row r="268" spans="1:11" x14ac:dyDescent="0.35">
      <c r="A268">
        <v>577</v>
      </c>
      <c r="B268" t="s">
        <v>1719</v>
      </c>
      <c r="C268">
        <v>30</v>
      </c>
      <c r="D268" t="s">
        <v>1720</v>
      </c>
      <c r="E268" t="s">
        <v>133</v>
      </c>
      <c r="F268" t="s">
        <v>177</v>
      </c>
      <c r="G268" t="s">
        <v>47</v>
      </c>
      <c r="H268" t="s">
        <v>31</v>
      </c>
      <c r="I268" t="s">
        <v>68</v>
      </c>
      <c r="J268" t="s">
        <v>1721</v>
      </c>
      <c r="K268" t="s">
        <v>28</v>
      </c>
    </row>
    <row r="269" spans="1:11" x14ac:dyDescent="0.35">
      <c r="A269">
        <v>578</v>
      </c>
      <c r="B269" t="s">
        <v>1722</v>
      </c>
      <c r="C269">
        <v>26</v>
      </c>
      <c r="D269" t="s">
        <v>1723</v>
      </c>
      <c r="E269" t="s">
        <v>14</v>
      </c>
      <c r="F269" t="s">
        <v>42</v>
      </c>
      <c r="G269" t="s">
        <v>87</v>
      </c>
      <c r="H269" t="s">
        <v>79</v>
      </c>
      <c r="I269" t="s">
        <v>17</v>
      </c>
      <c r="J269" t="s">
        <v>1724</v>
      </c>
      <c r="K269" t="s">
        <v>44</v>
      </c>
    </row>
    <row r="270" spans="1:11" x14ac:dyDescent="0.35">
      <c r="A270">
        <v>581</v>
      </c>
      <c r="B270" t="s">
        <v>1731</v>
      </c>
      <c r="C270">
        <v>29</v>
      </c>
      <c r="D270" t="s">
        <v>1732</v>
      </c>
      <c r="E270" t="s">
        <v>101</v>
      </c>
      <c r="F270" t="s">
        <v>149</v>
      </c>
      <c r="G270" t="s">
        <v>87</v>
      </c>
      <c r="H270" t="s">
        <v>79</v>
      </c>
      <c r="I270" t="s">
        <v>102</v>
      </c>
      <c r="J270">
        <v>4432438133</v>
      </c>
      <c r="K270" t="s">
        <v>44</v>
      </c>
    </row>
    <row r="271" spans="1:11" x14ac:dyDescent="0.35">
      <c r="A271">
        <v>584</v>
      </c>
      <c r="B271" t="s">
        <v>1738</v>
      </c>
      <c r="C271">
        <v>30</v>
      </c>
      <c r="D271" t="s">
        <v>1739</v>
      </c>
      <c r="E271" t="s">
        <v>25</v>
      </c>
      <c r="F271" t="s">
        <v>16</v>
      </c>
      <c r="G271" t="s">
        <v>87</v>
      </c>
      <c r="H271" t="s">
        <v>79</v>
      </c>
      <c r="I271" t="s">
        <v>17</v>
      </c>
      <c r="J271" t="s">
        <v>1740</v>
      </c>
      <c r="K271" t="s">
        <v>28</v>
      </c>
    </row>
    <row r="272" spans="1:11" x14ac:dyDescent="0.35">
      <c r="A272">
        <v>586</v>
      </c>
      <c r="B272" t="s">
        <v>1744</v>
      </c>
      <c r="C272">
        <v>26</v>
      </c>
      <c r="D272" t="s">
        <v>1745</v>
      </c>
      <c r="E272" t="s">
        <v>34</v>
      </c>
      <c r="F272" t="s">
        <v>177</v>
      </c>
      <c r="G272" t="s">
        <v>87</v>
      </c>
      <c r="H272" t="s">
        <v>79</v>
      </c>
      <c r="I272" t="s">
        <v>88</v>
      </c>
      <c r="J272" t="s">
        <v>1746</v>
      </c>
      <c r="K272" t="s">
        <v>76</v>
      </c>
    </row>
    <row r="273" spans="1:11" x14ac:dyDescent="0.35">
      <c r="A273">
        <v>588</v>
      </c>
      <c r="B273" t="s">
        <v>1749</v>
      </c>
      <c r="C273">
        <v>29</v>
      </c>
      <c r="D273" t="s">
        <v>1750</v>
      </c>
      <c r="E273" t="s">
        <v>31</v>
      </c>
      <c r="F273" t="s">
        <v>79</v>
      </c>
      <c r="G273" t="s">
        <v>33</v>
      </c>
      <c r="H273" t="s">
        <v>34</v>
      </c>
      <c r="I273" t="s">
        <v>53</v>
      </c>
      <c r="J273" t="s">
        <v>1751</v>
      </c>
      <c r="K273" t="s">
        <v>19</v>
      </c>
    </row>
    <row r="274" spans="1:11" x14ac:dyDescent="0.35">
      <c r="A274">
        <v>590</v>
      </c>
      <c r="B274" t="s">
        <v>1755</v>
      </c>
      <c r="C274">
        <v>30</v>
      </c>
      <c r="D274" t="s">
        <v>1756</v>
      </c>
      <c r="E274" t="s">
        <v>14</v>
      </c>
      <c r="F274" t="s">
        <v>25</v>
      </c>
      <c r="G274" t="s">
        <v>87</v>
      </c>
      <c r="H274" t="s">
        <v>79</v>
      </c>
      <c r="I274" t="s">
        <v>53</v>
      </c>
      <c r="J274" t="s">
        <v>1757</v>
      </c>
      <c r="K274" t="s">
        <v>76</v>
      </c>
    </row>
    <row r="275" spans="1:11" x14ac:dyDescent="0.35">
      <c r="A275">
        <v>592</v>
      </c>
      <c r="B275" t="s">
        <v>1761</v>
      </c>
      <c r="C275">
        <v>26</v>
      </c>
      <c r="D275" t="s">
        <v>1762</v>
      </c>
      <c r="E275" t="s">
        <v>101</v>
      </c>
      <c r="F275" t="s">
        <v>13</v>
      </c>
      <c r="G275" t="s">
        <v>87</v>
      </c>
      <c r="H275" t="s">
        <v>79</v>
      </c>
      <c r="I275" t="s">
        <v>48</v>
      </c>
      <c r="J275">
        <f>1-654-519-2733</f>
        <v>-3905</v>
      </c>
      <c r="K275" t="s">
        <v>28</v>
      </c>
    </row>
    <row r="276" spans="1:11" x14ac:dyDescent="0.35">
      <c r="A276">
        <v>593</v>
      </c>
      <c r="B276" t="s">
        <v>185</v>
      </c>
      <c r="C276">
        <v>27</v>
      </c>
      <c r="D276" t="s">
        <v>1763</v>
      </c>
      <c r="E276" t="s">
        <v>67</v>
      </c>
      <c r="F276" t="s">
        <v>42</v>
      </c>
      <c r="G276" t="s">
        <v>87</v>
      </c>
      <c r="H276" t="s">
        <v>79</v>
      </c>
      <c r="I276" t="s">
        <v>35</v>
      </c>
      <c r="J276" t="s">
        <v>1764</v>
      </c>
      <c r="K276" t="s">
        <v>19</v>
      </c>
    </row>
    <row r="277" spans="1:11" x14ac:dyDescent="0.35">
      <c r="A277">
        <v>594</v>
      </c>
      <c r="B277" t="s">
        <v>1765</v>
      </c>
      <c r="C277">
        <v>26</v>
      </c>
      <c r="D277" t="s">
        <v>1766</v>
      </c>
      <c r="E277" t="s">
        <v>22</v>
      </c>
      <c r="F277" t="s">
        <v>67</v>
      </c>
      <c r="G277" t="s">
        <v>41</v>
      </c>
      <c r="H277" t="s">
        <v>42</v>
      </c>
      <c r="I277" t="s">
        <v>48</v>
      </c>
      <c r="J277" t="s">
        <v>1767</v>
      </c>
      <c r="K277" t="s">
        <v>28</v>
      </c>
    </row>
    <row r="278" spans="1:11" x14ac:dyDescent="0.35">
      <c r="A278">
        <v>599</v>
      </c>
      <c r="B278" t="s">
        <v>1780</v>
      </c>
      <c r="C278">
        <v>28</v>
      </c>
      <c r="D278" t="s">
        <v>1781</v>
      </c>
      <c r="E278" t="s">
        <v>32</v>
      </c>
      <c r="F278" t="s">
        <v>23</v>
      </c>
      <c r="G278" t="s">
        <v>15</v>
      </c>
      <c r="H278" t="s">
        <v>16</v>
      </c>
      <c r="I278" t="s">
        <v>58</v>
      </c>
      <c r="J278" t="s">
        <v>1782</v>
      </c>
      <c r="K278" t="s">
        <v>19</v>
      </c>
    </row>
    <row r="279" spans="1:11" x14ac:dyDescent="0.35">
      <c r="A279">
        <v>600</v>
      </c>
      <c r="B279" t="s">
        <v>1783</v>
      </c>
      <c r="C279">
        <v>26</v>
      </c>
      <c r="D279" t="s">
        <v>1784</v>
      </c>
      <c r="E279" t="s">
        <v>32</v>
      </c>
      <c r="F279" t="s">
        <v>149</v>
      </c>
      <c r="G279" t="s">
        <v>24</v>
      </c>
      <c r="H279" t="s">
        <v>25</v>
      </c>
      <c r="I279" t="s">
        <v>48</v>
      </c>
      <c r="J279" t="s">
        <v>1785</v>
      </c>
      <c r="K279" t="s">
        <v>19</v>
      </c>
    </row>
    <row r="280" spans="1:11" x14ac:dyDescent="0.35">
      <c r="A280">
        <v>602</v>
      </c>
      <c r="B280" t="s">
        <v>1789</v>
      </c>
      <c r="C280">
        <v>28</v>
      </c>
      <c r="D280" t="s">
        <v>1790</v>
      </c>
      <c r="E280" t="s">
        <v>177</v>
      </c>
      <c r="F280" t="s">
        <v>31</v>
      </c>
      <c r="G280" t="s">
        <v>120</v>
      </c>
      <c r="H280" t="s">
        <v>57</v>
      </c>
      <c r="I280" t="s">
        <v>48</v>
      </c>
      <c r="J280">
        <v>7424307470</v>
      </c>
      <c r="K280" t="s">
        <v>44</v>
      </c>
    </row>
    <row r="281" spans="1:11" x14ac:dyDescent="0.35">
      <c r="A281">
        <v>603</v>
      </c>
      <c r="B281" t="s">
        <v>1791</v>
      </c>
      <c r="C281">
        <v>30</v>
      </c>
      <c r="D281" t="s">
        <v>1792</v>
      </c>
      <c r="E281" t="s">
        <v>42</v>
      </c>
      <c r="F281" t="s">
        <v>13</v>
      </c>
      <c r="G281" t="s">
        <v>24</v>
      </c>
      <c r="H281" t="s">
        <v>25</v>
      </c>
      <c r="I281" t="s">
        <v>58</v>
      </c>
      <c r="J281" t="s">
        <v>1793</v>
      </c>
      <c r="K281" t="s">
        <v>28</v>
      </c>
    </row>
    <row r="282" spans="1:11" x14ac:dyDescent="0.35">
      <c r="A282">
        <v>606</v>
      </c>
      <c r="B282" t="s">
        <v>1800</v>
      </c>
      <c r="C282">
        <v>27</v>
      </c>
      <c r="D282" t="s">
        <v>1801</v>
      </c>
      <c r="E282" t="s">
        <v>201</v>
      </c>
      <c r="F282" t="s">
        <v>177</v>
      </c>
      <c r="G282" t="s">
        <v>24</v>
      </c>
      <c r="H282" t="s">
        <v>25</v>
      </c>
      <c r="I282" t="s">
        <v>102</v>
      </c>
      <c r="J282" t="s">
        <v>1802</v>
      </c>
      <c r="K282" t="s">
        <v>37</v>
      </c>
    </row>
    <row r="283" spans="1:11" x14ac:dyDescent="0.35">
      <c r="A283">
        <v>607</v>
      </c>
      <c r="B283" t="s">
        <v>1803</v>
      </c>
      <c r="C283">
        <v>30</v>
      </c>
      <c r="D283" t="s">
        <v>1804</v>
      </c>
      <c r="E283" t="s">
        <v>149</v>
      </c>
      <c r="F283" t="s">
        <v>14</v>
      </c>
      <c r="G283" t="s">
        <v>33</v>
      </c>
      <c r="H283" t="s">
        <v>34</v>
      </c>
      <c r="I283" t="s">
        <v>68</v>
      </c>
      <c r="J283" t="s">
        <v>1805</v>
      </c>
      <c r="K283" t="s">
        <v>19</v>
      </c>
    </row>
    <row r="284" spans="1:11" x14ac:dyDescent="0.35">
      <c r="A284">
        <v>609</v>
      </c>
      <c r="B284" t="s">
        <v>1809</v>
      </c>
      <c r="C284">
        <v>28</v>
      </c>
      <c r="D284" t="s">
        <v>1810</v>
      </c>
      <c r="E284" t="s">
        <v>101</v>
      </c>
      <c r="F284" t="s">
        <v>16</v>
      </c>
      <c r="G284" t="s">
        <v>62</v>
      </c>
      <c r="H284" t="s">
        <v>23</v>
      </c>
      <c r="I284" t="s">
        <v>116</v>
      </c>
      <c r="J284" t="s">
        <v>1811</v>
      </c>
      <c r="K284" t="s">
        <v>44</v>
      </c>
    </row>
    <row r="285" spans="1:11" x14ac:dyDescent="0.35">
      <c r="A285">
        <v>610</v>
      </c>
      <c r="B285" t="s">
        <v>1812</v>
      </c>
      <c r="C285">
        <v>26</v>
      </c>
      <c r="D285" t="s">
        <v>1813</v>
      </c>
      <c r="E285" t="s">
        <v>57</v>
      </c>
      <c r="F285" t="s">
        <v>79</v>
      </c>
      <c r="G285" t="s">
        <v>52</v>
      </c>
      <c r="H285" t="s">
        <v>13</v>
      </c>
      <c r="I285" t="s">
        <v>68</v>
      </c>
      <c r="J285" t="s">
        <v>1814</v>
      </c>
      <c r="K285" t="s">
        <v>44</v>
      </c>
    </row>
    <row r="286" spans="1:11" x14ac:dyDescent="0.35">
      <c r="A286">
        <v>611</v>
      </c>
      <c r="B286" t="s">
        <v>1815</v>
      </c>
      <c r="C286">
        <v>26</v>
      </c>
      <c r="D286" t="s">
        <v>1816</v>
      </c>
      <c r="E286" t="s">
        <v>177</v>
      </c>
      <c r="F286" t="s">
        <v>25</v>
      </c>
      <c r="G286" t="s">
        <v>52</v>
      </c>
      <c r="H286" t="s">
        <v>13</v>
      </c>
      <c r="I286" t="s">
        <v>63</v>
      </c>
      <c r="J286" t="s">
        <v>1817</v>
      </c>
      <c r="K286" t="s">
        <v>28</v>
      </c>
    </row>
    <row r="287" spans="1:11" x14ac:dyDescent="0.35">
      <c r="A287">
        <v>612</v>
      </c>
      <c r="B287" t="s">
        <v>1818</v>
      </c>
      <c r="C287">
        <v>29</v>
      </c>
      <c r="D287" t="s">
        <v>1819</v>
      </c>
      <c r="E287" t="s">
        <v>42</v>
      </c>
      <c r="F287" t="s">
        <v>14</v>
      </c>
      <c r="G287" t="s">
        <v>15</v>
      </c>
      <c r="H287" t="s">
        <v>16</v>
      </c>
      <c r="I287" t="s">
        <v>53</v>
      </c>
      <c r="J287" t="s">
        <v>1820</v>
      </c>
      <c r="K287" t="s">
        <v>37</v>
      </c>
    </row>
    <row r="288" spans="1:11" x14ac:dyDescent="0.35">
      <c r="A288">
        <v>614</v>
      </c>
      <c r="B288" t="s">
        <v>1824</v>
      </c>
      <c r="C288">
        <v>26</v>
      </c>
      <c r="D288" t="s">
        <v>1825</v>
      </c>
      <c r="E288" t="s">
        <v>31</v>
      </c>
      <c r="F288" t="s">
        <v>13</v>
      </c>
      <c r="G288" t="s">
        <v>15</v>
      </c>
      <c r="H288" t="s">
        <v>16</v>
      </c>
      <c r="I288" t="s">
        <v>88</v>
      </c>
      <c r="J288" t="s">
        <v>1826</v>
      </c>
      <c r="K288" t="s">
        <v>76</v>
      </c>
    </row>
    <row r="289" spans="1:11" x14ac:dyDescent="0.35">
      <c r="A289">
        <v>617</v>
      </c>
      <c r="B289" t="s">
        <v>1833</v>
      </c>
      <c r="C289">
        <v>29</v>
      </c>
      <c r="D289" t="s">
        <v>1834</v>
      </c>
      <c r="E289" t="s">
        <v>79</v>
      </c>
      <c r="F289" t="s">
        <v>32</v>
      </c>
      <c r="G289" t="s">
        <v>24</v>
      </c>
      <c r="H289" t="s">
        <v>25</v>
      </c>
      <c r="I289" t="s">
        <v>68</v>
      </c>
      <c r="J289" t="s">
        <v>1835</v>
      </c>
      <c r="K289" t="s">
        <v>37</v>
      </c>
    </row>
    <row r="290" spans="1:11" x14ac:dyDescent="0.35">
      <c r="A290">
        <v>618</v>
      </c>
      <c r="B290" t="s">
        <v>1836</v>
      </c>
      <c r="C290">
        <v>29</v>
      </c>
      <c r="D290" t="s">
        <v>1837</v>
      </c>
      <c r="E290" t="s">
        <v>32</v>
      </c>
      <c r="F290" t="s">
        <v>40</v>
      </c>
      <c r="G290" t="s">
        <v>41</v>
      </c>
      <c r="H290" t="s">
        <v>42</v>
      </c>
      <c r="I290" t="s">
        <v>146</v>
      </c>
      <c r="J290" t="s">
        <v>1838</v>
      </c>
      <c r="K290" t="s">
        <v>19</v>
      </c>
    </row>
    <row r="291" spans="1:11" x14ac:dyDescent="0.35">
      <c r="A291">
        <v>621</v>
      </c>
      <c r="B291" t="s">
        <v>1845</v>
      </c>
      <c r="C291">
        <v>26</v>
      </c>
      <c r="D291" t="s">
        <v>1846</v>
      </c>
      <c r="E291" t="s">
        <v>13</v>
      </c>
      <c r="F291" t="s">
        <v>79</v>
      </c>
      <c r="G291" t="s">
        <v>62</v>
      </c>
      <c r="H291" t="s">
        <v>23</v>
      </c>
      <c r="I291" t="s">
        <v>116</v>
      </c>
      <c r="J291" t="s">
        <v>1847</v>
      </c>
      <c r="K291" t="s">
        <v>28</v>
      </c>
    </row>
    <row r="292" spans="1:11" x14ac:dyDescent="0.35">
      <c r="A292">
        <v>623</v>
      </c>
      <c r="B292" t="s">
        <v>1851</v>
      </c>
      <c r="C292">
        <v>29</v>
      </c>
      <c r="D292" t="s">
        <v>1852</v>
      </c>
      <c r="E292" t="s">
        <v>40</v>
      </c>
      <c r="F292" t="s">
        <v>67</v>
      </c>
      <c r="G292" t="s">
        <v>47</v>
      </c>
      <c r="H292" t="s">
        <v>31</v>
      </c>
      <c r="I292" t="s">
        <v>53</v>
      </c>
      <c r="J292" t="s">
        <v>1853</v>
      </c>
      <c r="K292" t="s">
        <v>76</v>
      </c>
    </row>
    <row r="293" spans="1:11" x14ac:dyDescent="0.35">
      <c r="A293">
        <v>628</v>
      </c>
      <c r="B293" t="s">
        <v>1866</v>
      </c>
      <c r="C293">
        <v>29</v>
      </c>
      <c r="D293" t="s">
        <v>1867</v>
      </c>
      <c r="E293" t="s">
        <v>34</v>
      </c>
      <c r="F293" t="s">
        <v>101</v>
      </c>
      <c r="G293" t="s">
        <v>120</v>
      </c>
      <c r="H293" t="s">
        <v>57</v>
      </c>
      <c r="I293" t="s">
        <v>170</v>
      </c>
      <c r="J293" t="s">
        <v>1868</v>
      </c>
      <c r="K293" t="s">
        <v>44</v>
      </c>
    </row>
    <row r="294" spans="1:11" x14ac:dyDescent="0.35">
      <c r="A294">
        <v>631</v>
      </c>
      <c r="B294" t="s">
        <v>1875</v>
      </c>
      <c r="C294">
        <v>26</v>
      </c>
      <c r="D294" t="s">
        <v>1876</v>
      </c>
      <c r="E294" t="s">
        <v>177</v>
      </c>
      <c r="F294" t="s">
        <v>16</v>
      </c>
      <c r="G294" t="s">
        <v>62</v>
      </c>
      <c r="H294" t="s">
        <v>23</v>
      </c>
      <c r="I294" t="s">
        <v>170</v>
      </c>
      <c r="J294" t="s">
        <v>1877</v>
      </c>
      <c r="K294" t="s">
        <v>28</v>
      </c>
    </row>
    <row r="295" spans="1:11" x14ac:dyDescent="0.35">
      <c r="A295">
        <v>634</v>
      </c>
      <c r="B295" t="s">
        <v>1884</v>
      </c>
      <c r="C295">
        <v>27</v>
      </c>
      <c r="D295" t="s">
        <v>1885</v>
      </c>
      <c r="E295" t="s">
        <v>13</v>
      </c>
      <c r="F295" t="s">
        <v>40</v>
      </c>
      <c r="G295" t="s">
        <v>52</v>
      </c>
      <c r="H295" t="s">
        <v>13</v>
      </c>
      <c r="I295" t="s">
        <v>116</v>
      </c>
      <c r="J295" t="s">
        <v>1886</v>
      </c>
      <c r="K295" t="s">
        <v>28</v>
      </c>
    </row>
    <row r="296" spans="1:11" x14ac:dyDescent="0.35">
      <c r="A296">
        <v>635</v>
      </c>
      <c r="B296" t="s">
        <v>1887</v>
      </c>
      <c r="C296">
        <v>27</v>
      </c>
      <c r="D296" t="s">
        <v>1888</v>
      </c>
      <c r="E296" t="s">
        <v>169</v>
      </c>
      <c r="F296" t="s">
        <v>32</v>
      </c>
      <c r="G296" t="s">
        <v>47</v>
      </c>
      <c r="H296" t="s">
        <v>31</v>
      </c>
      <c r="I296" t="s">
        <v>58</v>
      </c>
      <c r="J296" t="s">
        <v>1889</v>
      </c>
      <c r="K296" t="s">
        <v>44</v>
      </c>
    </row>
    <row r="297" spans="1:11" x14ac:dyDescent="0.35">
      <c r="A297">
        <v>638</v>
      </c>
      <c r="B297" t="s">
        <v>1895</v>
      </c>
      <c r="C297">
        <v>29</v>
      </c>
      <c r="D297" t="s">
        <v>1896</v>
      </c>
      <c r="E297" t="s">
        <v>133</v>
      </c>
      <c r="F297" t="s">
        <v>57</v>
      </c>
      <c r="G297" t="s">
        <v>41</v>
      </c>
      <c r="H297" t="s">
        <v>42</v>
      </c>
      <c r="I297" t="s">
        <v>53</v>
      </c>
      <c r="J297" t="s">
        <v>1897</v>
      </c>
      <c r="K297" t="s">
        <v>28</v>
      </c>
    </row>
    <row r="298" spans="1:11" x14ac:dyDescent="0.35">
      <c r="A298">
        <v>639</v>
      </c>
      <c r="B298" t="s">
        <v>1898</v>
      </c>
      <c r="C298">
        <v>26</v>
      </c>
      <c r="D298" t="s">
        <v>1899</v>
      </c>
      <c r="E298" t="s">
        <v>42</v>
      </c>
      <c r="F298" t="s">
        <v>42</v>
      </c>
      <c r="G298" t="s">
        <v>80</v>
      </c>
      <c r="H298" t="s">
        <v>32</v>
      </c>
      <c r="I298" t="s">
        <v>63</v>
      </c>
      <c r="J298" t="s">
        <v>1900</v>
      </c>
      <c r="K298" t="s">
        <v>37</v>
      </c>
    </row>
    <row r="299" spans="1:11" x14ac:dyDescent="0.35">
      <c r="A299">
        <v>642</v>
      </c>
      <c r="B299" t="s">
        <v>1907</v>
      </c>
      <c r="C299">
        <v>27</v>
      </c>
      <c r="D299" t="s">
        <v>1908</v>
      </c>
      <c r="E299" t="s">
        <v>79</v>
      </c>
      <c r="F299" t="s">
        <v>16</v>
      </c>
      <c r="G299" t="s">
        <v>120</v>
      </c>
      <c r="H299" t="s">
        <v>57</v>
      </c>
      <c r="I299" t="s">
        <v>17</v>
      </c>
      <c r="J299" t="s">
        <v>1909</v>
      </c>
      <c r="K299" t="s">
        <v>76</v>
      </c>
    </row>
    <row r="300" spans="1:11" x14ac:dyDescent="0.35">
      <c r="A300">
        <v>644</v>
      </c>
      <c r="B300" t="s">
        <v>1912</v>
      </c>
      <c r="C300">
        <v>28</v>
      </c>
      <c r="D300" t="s">
        <v>1913</v>
      </c>
      <c r="E300" t="s">
        <v>23</v>
      </c>
      <c r="F300" t="s">
        <v>23</v>
      </c>
      <c r="G300" t="s">
        <v>41</v>
      </c>
      <c r="H300" t="s">
        <v>42</v>
      </c>
      <c r="I300" t="s">
        <v>146</v>
      </c>
      <c r="J300" t="s">
        <v>1914</v>
      </c>
      <c r="K300" t="s">
        <v>44</v>
      </c>
    </row>
    <row r="301" spans="1:11" x14ac:dyDescent="0.35">
      <c r="A301">
        <v>645</v>
      </c>
      <c r="B301" t="s">
        <v>1915</v>
      </c>
      <c r="C301">
        <v>28</v>
      </c>
      <c r="D301" t="s">
        <v>1916</v>
      </c>
      <c r="E301" t="s">
        <v>32</v>
      </c>
      <c r="F301" t="s">
        <v>149</v>
      </c>
      <c r="G301" t="s">
        <v>33</v>
      </c>
      <c r="H301" t="s">
        <v>34</v>
      </c>
      <c r="I301" t="s">
        <v>35</v>
      </c>
      <c r="J301" t="s">
        <v>1917</v>
      </c>
      <c r="K301" t="s">
        <v>37</v>
      </c>
    </row>
    <row r="302" spans="1:11" x14ac:dyDescent="0.35">
      <c r="A302">
        <v>651</v>
      </c>
      <c r="B302" t="s">
        <v>1933</v>
      </c>
      <c r="C302">
        <v>30</v>
      </c>
      <c r="D302" t="s">
        <v>1934</v>
      </c>
      <c r="E302" t="s">
        <v>42</v>
      </c>
      <c r="F302" t="s">
        <v>177</v>
      </c>
      <c r="G302" t="s">
        <v>47</v>
      </c>
      <c r="H302" t="s">
        <v>31</v>
      </c>
      <c r="I302" t="s">
        <v>116</v>
      </c>
      <c r="J302">
        <v>2849924308</v>
      </c>
      <c r="K302" t="s">
        <v>37</v>
      </c>
    </row>
    <row r="303" spans="1:11" x14ac:dyDescent="0.35">
      <c r="A303">
        <v>653</v>
      </c>
      <c r="B303" t="s">
        <v>1938</v>
      </c>
      <c r="C303">
        <v>26</v>
      </c>
      <c r="D303" t="s">
        <v>1939</v>
      </c>
      <c r="E303" t="s">
        <v>40</v>
      </c>
      <c r="F303" t="s">
        <v>25</v>
      </c>
      <c r="G303" t="s">
        <v>47</v>
      </c>
      <c r="H303" t="s">
        <v>31</v>
      </c>
      <c r="I303" t="s">
        <v>88</v>
      </c>
      <c r="J303" t="s">
        <v>1940</v>
      </c>
      <c r="K303" t="s">
        <v>44</v>
      </c>
    </row>
    <row r="304" spans="1:11" x14ac:dyDescent="0.35">
      <c r="A304">
        <v>654</v>
      </c>
      <c r="B304" t="s">
        <v>1941</v>
      </c>
      <c r="C304">
        <v>30</v>
      </c>
      <c r="D304" t="s">
        <v>1942</v>
      </c>
      <c r="E304" t="s">
        <v>169</v>
      </c>
      <c r="F304" t="s">
        <v>79</v>
      </c>
      <c r="G304" t="s">
        <v>15</v>
      </c>
      <c r="H304" t="s">
        <v>16</v>
      </c>
      <c r="I304" t="s">
        <v>68</v>
      </c>
      <c r="J304" t="s">
        <v>1943</v>
      </c>
      <c r="K304" t="s">
        <v>44</v>
      </c>
    </row>
    <row r="305" spans="1:11" x14ac:dyDescent="0.35">
      <c r="A305">
        <v>655</v>
      </c>
      <c r="B305" t="s">
        <v>1944</v>
      </c>
      <c r="C305">
        <v>29</v>
      </c>
      <c r="D305" t="s">
        <v>1945</v>
      </c>
      <c r="E305" t="s">
        <v>13</v>
      </c>
      <c r="F305" t="s">
        <v>201</v>
      </c>
      <c r="G305" t="s">
        <v>52</v>
      </c>
      <c r="H305" t="s">
        <v>13</v>
      </c>
      <c r="I305" t="s">
        <v>26</v>
      </c>
      <c r="J305" t="s">
        <v>1946</v>
      </c>
      <c r="K305" t="s">
        <v>76</v>
      </c>
    </row>
    <row r="306" spans="1:11" x14ac:dyDescent="0.35">
      <c r="A306">
        <v>660</v>
      </c>
      <c r="B306" t="s">
        <v>1959</v>
      </c>
      <c r="C306">
        <v>26</v>
      </c>
      <c r="D306" t="s">
        <v>1960</v>
      </c>
      <c r="E306" t="s">
        <v>177</v>
      </c>
      <c r="F306" t="s">
        <v>16</v>
      </c>
      <c r="G306" t="s">
        <v>52</v>
      </c>
      <c r="H306" t="s">
        <v>13</v>
      </c>
      <c r="I306" t="s">
        <v>35</v>
      </c>
      <c r="J306" t="s">
        <v>1961</v>
      </c>
      <c r="K306" t="s">
        <v>37</v>
      </c>
    </row>
    <row r="307" spans="1:11" x14ac:dyDescent="0.35">
      <c r="A307">
        <v>662</v>
      </c>
      <c r="B307" t="s">
        <v>1965</v>
      </c>
      <c r="C307">
        <v>26</v>
      </c>
      <c r="D307" t="s">
        <v>1966</v>
      </c>
      <c r="E307" t="s">
        <v>67</v>
      </c>
      <c r="F307" t="s">
        <v>23</v>
      </c>
      <c r="G307" t="s">
        <v>41</v>
      </c>
      <c r="H307" t="s">
        <v>42</v>
      </c>
      <c r="I307" t="s">
        <v>26</v>
      </c>
      <c r="J307" t="s">
        <v>1967</v>
      </c>
      <c r="K307" t="s">
        <v>76</v>
      </c>
    </row>
    <row r="308" spans="1:11" x14ac:dyDescent="0.35">
      <c r="A308">
        <v>664</v>
      </c>
      <c r="B308" t="s">
        <v>1971</v>
      </c>
      <c r="C308">
        <v>29</v>
      </c>
      <c r="D308" t="s">
        <v>1972</v>
      </c>
      <c r="E308" t="s">
        <v>32</v>
      </c>
      <c r="F308" t="s">
        <v>25</v>
      </c>
      <c r="G308" t="s">
        <v>15</v>
      </c>
      <c r="H308" t="s">
        <v>16</v>
      </c>
      <c r="I308" t="s">
        <v>116</v>
      </c>
      <c r="J308" t="s">
        <v>1973</v>
      </c>
      <c r="K308" t="s">
        <v>44</v>
      </c>
    </row>
    <row r="309" spans="1:11" x14ac:dyDescent="0.35">
      <c r="A309">
        <v>666</v>
      </c>
      <c r="B309" t="s">
        <v>1977</v>
      </c>
      <c r="C309">
        <v>30</v>
      </c>
      <c r="D309" t="s">
        <v>1978</v>
      </c>
      <c r="E309" t="s">
        <v>201</v>
      </c>
      <c r="F309" t="s">
        <v>13</v>
      </c>
      <c r="G309" t="s">
        <v>24</v>
      </c>
      <c r="H309" t="s">
        <v>25</v>
      </c>
      <c r="I309" t="s">
        <v>170</v>
      </c>
      <c r="J309" t="s">
        <v>1979</v>
      </c>
      <c r="K309" t="s">
        <v>44</v>
      </c>
    </row>
    <row r="310" spans="1:11" x14ac:dyDescent="0.35">
      <c r="A310">
        <v>671</v>
      </c>
      <c r="B310" t="s">
        <v>1992</v>
      </c>
      <c r="C310">
        <v>30</v>
      </c>
      <c r="D310" t="s">
        <v>1993</v>
      </c>
      <c r="E310" t="s">
        <v>16</v>
      </c>
      <c r="F310" t="s">
        <v>201</v>
      </c>
      <c r="G310" t="s">
        <v>41</v>
      </c>
      <c r="H310" t="s">
        <v>42</v>
      </c>
      <c r="I310" t="s">
        <v>153</v>
      </c>
      <c r="J310" t="s">
        <v>1994</v>
      </c>
      <c r="K310" t="s">
        <v>28</v>
      </c>
    </row>
    <row r="311" spans="1:11" x14ac:dyDescent="0.35">
      <c r="A311">
        <v>672</v>
      </c>
      <c r="B311" t="s">
        <v>1995</v>
      </c>
      <c r="C311">
        <v>28</v>
      </c>
      <c r="D311" t="s">
        <v>1996</v>
      </c>
      <c r="E311" t="s">
        <v>42</v>
      </c>
      <c r="F311" t="s">
        <v>31</v>
      </c>
      <c r="G311" t="s">
        <v>15</v>
      </c>
      <c r="H311" t="s">
        <v>16</v>
      </c>
      <c r="I311" t="s">
        <v>116</v>
      </c>
      <c r="J311" t="s">
        <v>1997</v>
      </c>
      <c r="K311" t="s">
        <v>37</v>
      </c>
    </row>
    <row r="312" spans="1:11" x14ac:dyDescent="0.35">
      <c r="A312">
        <v>677</v>
      </c>
      <c r="B312" t="s">
        <v>2009</v>
      </c>
      <c r="C312">
        <v>27</v>
      </c>
      <c r="D312" t="s">
        <v>2010</v>
      </c>
      <c r="E312" t="s">
        <v>34</v>
      </c>
      <c r="F312" t="s">
        <v>149</v>
      </c>
      <c r="G312" t="s">
        <v>80</v>
      </c>
      <c r="H312" t="s">
        <v>32</v>
      </c>
      <c r="I312" t="s">
        <v>153</v>
      </c>
      <c r="J312" t="s">
        <v>2011</v>
      </c>
      <c r="K312" t="s">
        <v>19</v>
      </c>
    </row>
    <row r="313" spans="1:11" x14ac:dyDescent="0.35">
      <c r="A313">
        <v>680</v>
      </c>
      <c r="B313" t="s">
        <v>2018</v>
      </c>
      <c r="C313">
        <v>26</v>
      </c>
      <c r="D313" t="s">
        <v>2019</v>
      </c>
      <c r="E313" t="s">
        <v>40</v>
      </c>
      <c r="F313" t="s">
        <v>16</v>
      </c>
      <c r="G313" t="s">
        <v>120</v>
      </c>
      <c r="H313" t="s">
        <v>57</v>
      </c>
      <c r="I313" t="s">
        <v>170</v>
      </c>
      <c r="J313">
        <f>1-795-822-723</f>
        <v>-2339</v>
      </c>
      <c r="K313" t="s">
        <v>76</v>
      </c>
    </row>
    <row r="314" spans="1:11" x14ac:dyDescent="0.35">
      <c r="A314">
        <v>681</v>
      </c>
      <c r="B314" t="s">
        <v>2020</v>
      </c>
      <c r="C314">
        <v>26</v>
      </c>
      <c r="D314" t="s">
        <v>2021</v>
      </c>
      <c r="E314" t="s">
        <v>169</v>
      </c>
      <c r="F314" t="s">
        <v>22</v>
      </c>
      <c r="G314" t="s">
        <v>24</v>
      </c>
      <c r="H314" t="s">
        <v>25</v>
      </c>
      <c r="I314" t="s">
        <v>35</v>
      </c>
      <c r="J314" t="s">
        <v>2022</v>
      </c>
      <c r="K314" t="s">
        <v>28</v>
      </c>
    </row>
    <row r="315" spans="1:11" x14ac:dyDescent="0.35">
      <c r="A315">
        <v>684</v>
      </c>
      <c r="B315" t="s">
        <v>2029</v>
      </c>
      <c r="C315">
        <v>29</v>
      </c>
      <c r="D315" t="s">
        <v>2030</v>
      </c>
      <c r="E315" t="s">
        <v>25</v>
      </c>
      <c r="F315" t="s">
        <v>149</v>
      </c>
      <c r="G315" t="s">
        <v>87</v>
      </c>
      <c r="H315" t="s">
        <v>79</v>
      </c>
      <c r="I315" t="s">
        <v>68</v>
      </c>
      <c r="J315" t="s">
        <v>2031</v>
      </c>
      <c r="K315" t="s">
        <v>76</v>
      </c>
    </row>
    <row r="316" spans="1:11" x14ac:dyDescent="0.35">
      <c r="A316">
        <v>690</v>
      </c>
      <c r="B316" t="s">
        <v>2045</v>
      </c>
      <c r="C316">
        <v>27</v>
      </c>
      <c r="D316" t="s">
        <v>2046</v>
      </c>
      <c r="E316" t="s">
        <v>149</v>
      </c>
      <c r="F316" t="s">
        <v>14</v>
      </c>
      <c r="G316" t="s">
        <v>52</v>
      </c>
      <c r="H316" t="s">
        <v>13</v>
      </c>
      <c r="I316" t="s">
        <v>88</v>
      </c>
      <c r="J316" t="s">
        <v>2047</v>
      </c>
      <c r="K316" t="s">
        <v>44</v>
      </c>
    </row>
    <row r="317" spans="1:11" x14ac:dyDescent="0.35">
      <c r="A317">
        <v>693</v>
      </c>
      <c r="B317" t="s">
        <v>2054</v>
      </c>
      <c r="C317">
        <v>29</v>
      </c>
      <c r="D317" t="s">
        <v>2055</v>
      </c>
      <c r="E317" t="s">
        <v>16</v>
      </c>
      <c r="F317" t="s">
        <v>31</v>
      </c>
      <c r="G317" t="s">
        <v>62</v>
      </c>
      <c r="H317" t="s">
        <v>23</v>
      </c>
      <c r="I317" t="s">
        <v>88</v>
      </c>
      <c r="J317" t="s">
        <v>2056</v>
      </c>
      <c r="K317" t="s">
        <v>19</v>
      </c>
    </row>
    <row r="318" spans="1:11" x14ac:dyDescent="0.35">
      <c r="A318">
        <v>695</v>
      </c>
      <c r="B318" t="s">
        <v>2060</v>
      </c>
      <c r="C318">
        <v>30</v>
      </c>
      <c r="D318" t="s">
        <v>2061</v>
      </c>
      <c r="E318" t="s">
        <v>67</v>
      </c>
      <c r="F318" t="s">
        <v>23</v>
      </c>
      <c r="G318" t="s">
        <v>41</v>
      </c>
      <c r="H318" t="s">
        <v>42</v>
      </c>
      <c r="I318" t="s">
        <v>68</v>
      </c>
      <c r="J318" t="s">
        <v>2062</v>
      </c>
      <c r="K318" t="s">
        <v>28</v>
      </c>
    </row>
    <row r="319" spans="1:11" x14ac:dyDescent="0.35">
      <c r="A319">
        <v>696</v>
      </c>
      <c r="B319" t="s">
        <v>2063</v>
      </c>
      <c r="C319">
        <v>30</v>
      </c>
      <c r="D319" t="s">
        <v>2064</v>
      </c>
      <c r="E319" t="s">
        <v>149</v>
      </c>
      <c r="F319" t="s">
        <v>40</v>
      </c>
      <c r="G319" t="s">
        <v>120</v>
      </c>
      <c r="H319" t="s">
        <v>57</v>
      </c>
      <c r="I319" t="s">
        <v>102</v>
      </c>
      <c r="J319" t="s">
        <v>2065</v>
      </c>
      <c r="K319" t="s">
        <v>19</v>
      </c>
    </row>
    <row r="320" spans="1:11" x14ac:dyDescent="0.35">
      <c r="A320">
        <v>699</v>
      </c>
      <c r="B320" t="s">
        <v>2072</v>
      </c>
      <c r="C320">
        <v>30</v>
      </c>
      <c r="D320" t="s">
        <v>2073</v>
      </c>
      <c r="E320" t="s">
        <v>67</v>
      </c>
      <c r="F320" t="s">
        <v>34</v>
      </c>
      <c r="G320" t="s">
        <v>33</v>
      </c>
      <c r="H320" t="s">
        <v>34</v>
      </c>
      <c r="I320" t="s">
        <v>153</v>
      </c>
      <c r="J320" t="s">
        <v>2074</v>
      </c>
      <c r="K320" t="s">
        <v>37</v>
      </c>
    </row>
    <row r="321" spans="1:11" x14ac:dyDescent="0.35">
      <c r="A321">
        <v>703</v>
      </c>
      <c r="B321" t="s">
        <v>2083</v>
      </c>
      <c r="C321">
        <v>26</v>
      </c>
      <c r="D321" t="s">
        <v>2084</v>
      </c>
      <c r="E321" t="s">
        <v>101</v>
      </c>
      <c r="F321" t="s">
        <v>133</v>
      </c>
      <c r="G321" t="s">
        <v>120</v>
      </c>
      <c r="H321" t="s">
        <v>57</v>
      </c>
      <c r="I321" t="s">
        <v>58</v>
      </c>
      <c r="J321" t="s">
        <v>2085</v>
      </c>
      <c r="K321" t="s">
        <v>37</v>
      </c>
    </row>
    <row r="322" spans="1:11" x14ac:dyDescent="0.35">
      <c r="A322">
        <v>704</v>
      </c>
      <c r="B322" t="s">
        <v>2086</v>
      </c>
      <c r="C322">
        <v>30</v>
      </c>
      <c r="D322" t="s">
        <v>2087</v>
      </c>
      <c r="E322" t="s">
        <v>149</v>
      </c>
      <c r="F322" t="s">
        <v>169</v>
      </c>
      <c r="G322" t="s">
        <v>24</v>
      </c>
      <c r="H322" t="s">
        <v>25</v>
      </c>
      <c r="I322" t="s">
        <v>146</v>
      </c>
      <c r="J322" t="s">
        <v>2088</v>
      </c>
      <c r="K322" t="s">
        <v>37</v>
      </c>
    </row>
    <row r="323" spans="1:11" x14ac:dyDescent="0.35">
      <c r="A323">
        <v>706</v>
      </c>
      <c r="B323" t="s">
        <v>2091</v>
      </c>
      <c r="C323">
        <v>27</v>
      </c>
      <c r="D323" t="s">
        <v>2092</v>
      </c>
      <c r="E323" t="s">
        <v>23</v>
      </c>
      <c r="F323" t="s">
        <v>67</v>
      </c>
      <c r="G323" t="s">
        <v>47</v>
      </c>
      <c r="H323" t="s">
        <v>31</v>
      </c>
      <c r="I323" t="s">
        <v>153</v>
      </c>
      <c r="J323" t="s">
        <v>2093</v>
      </c>
      <c r="K323" t="s">
        <v>37</v>
      </c>
    </row>
    <row r="324" spans="1:11" x14ac:dyDescent="0.35">
      <c r="A324">
        <v>707</v>
      </c>
      <c r="B324" t="s">
        <v>2094</v>
      </c>
      <c r="C324">
        <v>30</v>
      </c>
      <c r="D324" t="s">
        <v>2095</v>
      </c>
      <c r="E324" t="s">
        <v>31</v>
      </c>
      <c r="F324" t="s">
        <v>149</v>
      </c>
      <c r="G324" t="s">
        <v>80</v>
      </c>
      <c r="H324" t="s">
        <v>32</v>
      </c>
      <c r="I324" t="s">
        <v>58</v>
      </c>
      <c r="J324" t="s">
        <v>2096</v>
      </c>
      <c r="K324" t="s">
        <v>44</v>
      </c>
    </row>
    <row r="325" spans="1:11" x14ac:dyDescent="0.35">
      <c r="A325">
        <v>708</v>
      </c>
      <c r="B325" t="s">
        <v>2097</v>
      </c>
      <c r="C325">
        <v>28</v>
      </c>
      <c r="D325" t="s">
        <v>2098</v>
      </c>
      <c r="E325" t="s">
        <v>101</v>
      </c>
      <c r="F325" t="s">
        <v>101</v>
      </c>
      <c r="G325" t="s">
        <v>41</v>
      </c>
      <c r="H325" t="s">
        <v>42</v>
      </c>
      <c r="I325" t="s">
        <v>35</v>
      </c>
      <c r="J325" t="s">
        <v>2099</v>
      </c>
      <c r="K325" t="s">
        <v>37</v>
      </c>
    </row>
    <row r="326" spans="1:11" x14ac:dyDescent="0.35">
      <c r="A326">
        <v>711</v>
      </c>
      <c r="B326" t="s">
        <v>2106</v>
      </c>
      <c r="C326">
        <v>30</v>
      </c>
      <c r="D326" t="s">
        <v>2107</v>
      </c>
      <c r="E326" t="s">
        <v>57</v>
      </c>
      <c r="F326" t="s">
        <v>57</v>
      </c>
      <c r="G326" t="s">
        <v>33</v>
      </c>
      <c r="H326" t="s">
        <v>34</v>
      </c>
      <c r="I326" t="s">
        <v>58</v>
      </c>
      <c r="J326" t="s">
        <v>2108</v>
      </c>
      <c r="K326" t="s">
        <v>19</v>
      </c>
    </row>
    <row r="327" spans="1:11" x14ac:dyDescent="0.35">
      <c r="A327">
        <v>717</v>
      </c>
      <c r="B327" t="s">
        <v>2123</v>
      </c>
      <c r="C327">
        <v>27</v>
      </c>
      <c r="D327" t="s">
        <v>2124</v>
      </c>
      <c r="E327" t="s">
        <v>34</v>
      </c>
      <c r="F327" t="s">
        <v>31</v>
      </c>
      <c r="G327" t="s">
        <v>41</v>
      </c>
      <c r="H327" t="s">
        <v>42</v>
      </c>
      <c r="I327" t="s">
        <v>35</v>
      </c>
      <c r="J327" t="s">
        <v>2125</v>
      </c>
      <c r="K327" t="s">
        <v>28</v>
      </c>
    </row>
    <row r="328" spans="1:11" x14ac:dyDescent="0.35">
      <c r="A328">
        <v>718</v>
      </c>
      <c r="B328" t="s">
        <v>2126</v>
      </c>
      <c r="C328">
        <v>28</v>
      </c>
      <c r="D328" t="s">
        <v>2127</v>
      </c>
      <c r="E328" t="s">
        <v>14</v>
      </c>
      <c r="F328" t="s">
        <v>22</v>
      </c>
      <c r="G328" t="s">
        <v>62</v>
      </c>
      <c r="H328" t="s">
        <v>23</v>
      </c>
      <c r="I328" t="s">
        <v>48</v>
      </c>
      <c r="J328" t="s">
        <v>2128</v>
      </c>
      <c r="K328" t="s">
        <v>76</v>
      </c>
    </row>
    <row r="329" spans="1:11" x14ac:dyDescent="0.35">
      <c r="A329">
        <v>719</v>
      </c>
      <c r="B329" t="s">
        <v>2129</v>
      </c>
      <c r="C329">
        <v>26</v>
      </c>
      <c r="D329" t="s">
        <v>2130</v>
      </c>
      <c r="E329" t="s">
        <v>25</v>
      </c>
      <c r="F329" t="s">
        <v>40</v>
      </c>
      <c r="G329" t="s">
        <v>52</v>
      </c>
      <c r="H329" t="s">
        <v>13</v>
      </c>
      <c r="I329" t="s">
        <v>88</v>
      </c>
      <c r="J329" t="s">
        <v>2131</v>
      </c>
      <c r="K329" t="s">
        <v>37</v>
      </c>
    </row>
    <row r="330" spans="1:11" x14ac:dyDescent="0.35">
      <c r="A330">
        <v>720</v>
      </c>
      <c r="B330" t="s">
        <v>2132</v>
      </c>
      <c r="C330">
        <v>28</v>
      </c>
      <c r="D330" t="s">
        <v>2133</v>
      </c>
      <c r="E330" t="s">
        <v>149</v>
      </c>
      <c r="F330" t="s">
        <v>14</v>
      </c>
      <c r="G330" t="s">
        <v>80</v>
      </c>
      <c r="H330" t="s">
        <v>32</v>
      </c>
      <c r="I330" t="s">
        <v>91</v>
      </c>
      <c r="J330" t="s">
        <v>2134</v>
      </c>
      <c r="K330" t="s">
        <v>44</v>
      </c>
    </row>
    <row r="331" spans="1:11" x14ac:dyDescent="0.35">
      <c r="A331">
        <v>722</v>
      </c>
      <c r="B331" t="s">
        <v>2138</v>
      </c>
      <c r="C331">
        <v>29</v>
      </c>
      <c r="D331" t="s">
        <v>2139</v>
      </c>
      <c r="E331" t="s">
        <v>14</v>
      </c>
      <c r="F331" t="s">
        <v>34</v>
      </c>
      <c r="G331" t="s">
        <v>120</v>
      </c>
      <c r="H331" t="s">
        <v>57</v>
      </c>
      <c r="I331" t="s">
        <v>17</v>
      </c>
      <c r="J331" t="s">
        <v>2140</v>
      </c>
      <c r="K331" t="s">
        <v>28</v>
      </c>
    </row>
    <row r="332" spans="1:11" x14ac:dyDescent="0.35">
      <c r="A332">
        <v>724</v>
      </c>
      <c r="B332" t="s">
        <v>2144</v>
      </c>
      <c r="C332">
        <v>26</v>
      </c>
      <c r="D332" t="s">
        <v>2145</v>
      </c>
      <c r="E332" t="s">
        <v>13</v>
      </c>
      <c r="F332" t="s">
        <v>149</v>
      </c>
      <c r="G332" t="s">
        <v>120</v>
      </c>
      <c r="H332" t="s">
        <v>57</v>
      </c>
      <c r="I332" t="s">
        <v>91</v>
      </c>
      <c r="J332" t="s">
        <v>2146</v>
      </c>
      <c r="K332" t="s">
        <v>76</v>
      </c>
    </row>
    <row r="333" spans="1:11" x14ac:dyDescent="0.35">
      <c r="A333">
        <v>725</v>
      </c>
      <c r="B333" t="s">
        <v>2147</v>
      </c>
      <c r="C333">
        <v>27</v>
      </c>
      <c r="D333" t="s">
        <v>2148</v>
      </c>
      <c r="E333" t="s">
        <v>79</v>
      </c>
      <c r="F333" t="s">
        <v>25</v>
      </c>
      <c r="G333" t="s">
        <v>52</v>
      </c>
      <c r="H333" t="s">
        <v>13</v>
      </c>
      <c r="I333" t="s">
        <v>102</v>
      </c>
      <c r="J333" t="s">
        <v>2149</v>
      </c>
      <c r="K333" t="s">
        <v>19</v>
      </c>
    </row>
    <row r="334" spans="1:11" x14ac:dyDescent="0.35">
      <c r="A334">
        <v>726</v>
      </c>
      <c r="B334" t="s">
        <v>2150</v>
      </c>
      <c r="C334">
        <v>28</v>
      </c>
      <c r="D334" t="s">
        <v>2151</v>
      </c>
      <c r="E334" t="s">
        <v>14</v>
      </c>
      <c r="F334" t="s">
        <v>31</v>
      </c>
      <c r="G334" t="s">
        <v>87</v>
      </c>
      <c r="H334" t="s">
        <v>79</v>
      </c>
      <c r="I334" t="s">
        <v>88</v>
      </c>
      <c r="J334" t="s">
        <v>2152</v>
      </c>
      <c r="K334" t="s">
        <v>76</v>
      </c>
    </row>
    <row r="335" spans="1:11" x14ac:dyDescent="0.35">
      <c r="A335">
        <v>730</v>
      </c>
      <c r="B335" t="s">
        <v>2162</v>
      </c>
      <c r="C335">
        <v>30</v>
      </c>
      <c r="D335" t="s">
        <v>2163</v>
      </c>
      <c r="E335" t="s">
        <v>149</v>
      </c>
      <c r="F335" t="s">
        <v>13</v>
      </c>
      <c r="G335" t="s">
        <v>15</v>
      </c>
      <c r="H335" t="s">
        <v>16</v>
      </c>
      <c r="I335" t="s">
        <v>35</v>
      </c>
      <c r="J335" t="s">
        <v>2164</v>
      </c>
      <c r="K335" t="s">
        <v>28</v>
      </c>
    </row>
    <row r="336" spans="1:11" x14ac:dyDescent="0.35">
      <c r="A336">
        <v>733</v>
      </c>
      <c r="B336" t="s">
        <v>2171</v>
      </c>
      <c r="C336">
        <v>27</v>
      </c>
      <c r="D336" t="s">
        <v>2172</v>
      </c>
      <c r="E336" t="s">
        <v>25</v>
      </c>
      <c r="F336" t="s">
        <v>13</v>
      </c>
      <c r="G336" t="s">
        <v>62</v>
      </c>
      <c r="H336" t="s">
        <v>23</v>
      </c>
      <c r="I336" t="s">
        <v>91</v>
      </c>
      <c r="J336" t="s">
        <v>2173</v>
      </c>
      <c r="K336" t="s">
        <v>44</v>
      </c>
    </row>
    <row r="337" spans="1:11" x14ac:dyDescent="0.35">
      <c r="A337">
        <v>736</v>
      </c>
      <c r="B337" t="s">
        <v>2180</v>
      </c>
      <c r="C337">
        <v>28</v>
      </c>
      <c r="D337" t="s">
        <v>2181</v>
      </c>
      <c r="E337" t="s">
        <v>23</v>
      </c>
      <c r="F337" t="s">
        <v>177</v>
      </c>
      <c r="G337" t="s">
        <v>41</v>
      </c>
      <c r="H337" t="s">
        <v>42</v>
      </c>
      <c r="I337" t="s">
        <v>146</v>
      </c>
      <c r="J337" t="s">
        <v>2182</v>
      </c>
      <c r="K337" t="s">
        <v>28</v>
      </c>
    </row>
    <row r="338" spans="1:11" x14ac:dyDescent="0.35">
      <c r="A338">
        <v>737</v>
      </c>
      <c r="B338" t="s">
        <v>2183</v>
      </c>
      <c r="C338">
        <v>28</v>
      </c>
      <c r="D338" t="s">
        <v>2184</v>
      </c>
      <c r="E338" t="s">
        <v>201</v>
      </c>
      <c r="F338" t="s">
        <v>133</v>
      </c>
      <c r="G338" t="s">
        <v>120</v>
      </c>
      <c r="H338" t="s">
        <v>57</v>
      </c>
      <c r="I338" t="s">
        <v>48</v>
      </c>
      <c r="J338" t="s">
        <v>2185</v>
      </c>
      <c r="K338" t="s">
        <v>44</v>
      </c>
    </row>
    <row r="339" spans="1:11" x14ac:dyDescent="0.35">
      <c r="A339">
        <v>747</v>
      </c>
      <c r="B339" t="s">
        <v>2213</v>
      </c>
      <c r="C339">
        <v>29</v>
      </c>
      <c r="D339" t="s">
        <v>2214</v>
      </c>
      <c r="E339" t="s">
        <v>32</v>
      </c>
      <c r="F339" t="s">
        <v>201</v>
      </c>
      <c r="G339" t="s">
        <v>80</v>
      </c>
      <c r="H339" t="s">
        <v>32</v>
      </c>
      <c r="I339" t="s">
        <v>58</v>
      </c>
      <c r="J339" t="s">
        <v>2215</v>
      </c>
      <c r="K339" t="s">
        <v>28</v>
      </c>
    </row>
    <row r="340" spans="1:11" x14ac:dyDescent="0.35">
      <c r="A340">
        <v>750</v>
      </c>
      <c r="B340" t="s">
        <v>2221</v>
      </c>
      <c r="C340">
        <v>26</v>
      </c>
      <c r="D340" t="s">
        <v>2222</v>
      </c>
      <c r="E340" t="s">
        <v>32</v>
      </c>
      <c r="F340" t="s">
        <v>67</v>
      </c>
      <c r="G340" t="s">
        <v>47</v>
      </c>
      <c r="H340" t="s">
        <v>31</v>
      </c>
      <c r="I340" t="s">
        <v>170</v>
      </c>
      <c r="J340" t="s">
        <v>2223</v>
      </c>
      <c r="K340" t="s">
        <v>19</v>
      </c>
    </row>
    <row r="341" spans="1:11" x14ac:dyDescent="0.35">
      <c r="A341">
        <v>751</v>
      </c>
      <c r="B341" t="s">
        <v>2224</v>
      </c>
      <c r="C341">
        <v>27</v>
      </c>
      <c r="D341" t="s">
        <v>2225</v>
      </c>
      <c r="E341" t="s">
        <v>201</v>
      </c>
      <c r="F341" t="s">
        <v>133</v>
      </c>
      <c r="G341" t="s">
        <v>47</v>
      </c>
      <c r="H341" t="s">
        <v>31</v>
      </c>
      <c r="I341" t="s">
        <v>88</v>
      </c>
      <c r="J341" t="s">
        <v>2226</v>
      </c>
      <c r="K341" t="s">
        <v>44</v>
      </c>
    </row>
    <row r="342" spans="1:11" x14ac:dyDescent="0.35">
      <c r="A342">
        <v>754</v>
      </c>
      <c r="B342" t="s">
        <v>2233</v>
      </c>
      <c r="C342">
        <v>27</v>
      </c>
      <c r="D342" t="s">
        <v>2234</v>
      </c>
      <c r="E342" t="s">
        <v>34</v>
      </c>
      <c r="F342" t="s">
        <v>22</v>
      </c>
      <c r="G342" t="s">
        <v>15</v>
      </c>
      <c r="H342" t="s">
        <v>16</v>
      </c>
      <c r="I342" t="s">
        <v>68</v>
      </c>
      <c r="J342" t="s">
        <v>2235</v>
      </c>
      <c r="K342" t="s">
        <v>28</v>
      </c>
    </row>
    <row r="343" spans="1:11" x14ac:dyDescent="0.35">
      <c r="A343">
        <v>758</v>
      </c>
      <c r="B343" t="s">
        <v>2245</v>
      </c>
      <c r="C343">
        <v>30</v>
      </c>
      <c r="D343" t="s">
        <v>2246</v>
      </c>
      <c r="E343" t="s">
        <v>16</v>
      </c>
      <c r="F343" t="s">
        <v>79</v>
      </c>
      <c r="G343" t="s">
        <v>87</v>
      </c>
      <c r="H343" t="s">
        <v>79</v>
      </c>
      <c r="I343" t="s">
        <v>35</v>
      </c>
      <c r="J343" t="s">
        <v>2247</v>
      </c>
      <c r="K343" t="s">
        <v>19</v>
      </c>
    </row>
    <row r="344" spans="1:11" x14ac:dyDescent="0.35">
      <c r="A344">
        <v>759</v>
      </c>
      <c r="B344" t="s">
        <v>2248</v>
      </c>
      <c r="C344">
        <v>29</v>
      </c>
      <c r="D344" t="s">
        <v>2249</v>
      </c>
      <c r="E344" t="s">
        <v>22</v>
      </c>
      <c r="F344" t="s">
        <v>34</v>
      </c>
      <c r="G344" t="s">
        <v>80</v>
      </c>
      <c r="H344" t="s">
        <v>32</v>
      </c>
      <c r="I344" t="s">
        <v>58</v>
      </c>
      <c r="J344">
        <v>9558393528</v>
      </c>
      <c r="K344" t="s">
        <v>28</v>
      </c>
    </row>
    <row r="345" spans="1:11" x14ac:dyDescent="0.35">
      <c r="A345">
        <v>767</v>
      </c>
      <c r="B345" t="s">
        <v>2271</v>
      </c>
      <c r="C345">
        <v>29</v>
      </c>
      <c r="D345" t="s">
        <v>2272</v>
      </c>
      <c r="E345" t="s">
        <v>31</v>
      </c>
      <c r="F345" t="s">
        <v>201</v>
      </c>
      <c r="G345" t="s">
        <v>33</v>
      </c>
      <c r="H345" t="s">
        <v>34</v>
      </c>
      <c r="I345" t="s">
        <v>48</v>
      </c>
      <c r="J345" t="s">
        <v>2273</v>
      </c>
      <c r="K345" t="s">
        <v>37</v>
      </c>
    </row>
    <row r="346" spans="1:11" x14ac:dyDescent="0.35">
      <c r="A346">
        <v>768</v>
      </c>
      <c r="B346" t="s">
        <v>2274</v>
      </c>
      <c r="C346">
        <v>28</v>
      </c>
      <c r="D346" t="s">
        <v>2275</v>
      </c>
      <c r="E346" t="s">
        <v>14</v>
      </c>
      <c r="F346" t="s">
        <v>31</v>
      </c>
      <c r="G346" t="s">
        <v>15</v>
      </c>
      <c r="H346" t="s">
        <v>16</v>
      </c>
      <c r="I346" t="s">
        <v>26</v>
      </c>
      <c r="J346" t="s">
        <v>2276</v>
      </c>
      <c r="K346" t="s">
        <v>76</v>
      </c>
    </row>
    <row r="347" spans="1:11" x14ac:dyDescent="0.35">
      <c r="A347">
        <v>770</v>
      </c>
      <c r="B347" t="s">
        <v>2280</v>
      </c>
      <c r="C347">
        <v>30</v>
      </c>
      <c r="D347" t="s">
        <v>2281</v>
      </c>
      <c r="E347" t="s">
        <v>67</v>
      </c>
      <c r="F347" t="s">
        <v>31</v>
      </c>
      <c r="G347" t="s">
        <v>47</v>
      </c>
      <c r="H347" t="s">
        <v>31</v>
      </c>
      <c r="I347" t="s">
        <v>116</v>
      </c>
      <c r="J347" t="s">
        <v>2282</v>
      </c>
      <c r="K347" t="s">
        <v>76</v>
      </c>
    </row>
    <row r="348" spans="1:11" x14ac:dyDescent="0.35">
      <c r="A348">
        <v>771</v>
      </c>
      <c r="B348" t="s">
        <v>2283</v>
      </c>
      <c r="C348">
        <v>29</v>
      </c>
      <c r="D348" t="s">
        <v>2284</v>
      </c>
      <c r="E348" t="s">
        <v>16</v>
      </c>
      <c r="F348" t="s">
        <v>22</v>
      </c>
      <c r="G348" t="s">
        <v>87</v>
      </c>
      <c r="H348" t="s">
        <v>79</v>
      </c>
      <c r="I348" t="s">
        <v>88</v>
      </c>
      <c r="J348" t="s">
        <v>2285</v>
      </c>
      <c r="K348" t="s">
        <v>76</v>
      </c>
    </row>
    <row r="349" spans="1:11" x14ac:dyDescent="0.35">
      <c r="A349">
        <v>773</v>
      </c>
      <c r="B349" t="s">
        <v>2289</v>
      </c>
      <c r="C349">
        <v>28</v>
      </c>
      <c r="D349" t="s">
        <v>2290</v>
      </c>
      <c r="E349" t="s">
        <v>23</v>
      </c>
      <c r="F349" t="s">
        <v>133</v>
      </c>
      <c r="G349" t="s">
        <v>15</v>
      </c>
      <c r="H349" t="s">
        <v>16</v>
      </c>
      <c r="I349" t="s">
        <v>35</v>
      </c>
      <c r="J349" t="s">
        <v>2291</v>
      </c>
      <c r="K349" t="s">
        <v>76</v>
      </c>
    </row>
    <row r="350" spans="1:11" x14ac:dyDescent="0.35">
      <c r="A350">
        <v>775</v>
      </c>
      <c r="B350" t="s">
        <v>2295</v>
      </c>
      <c r="C350">
        <v>26</v>
      </c>
      <c r="D350" t="s">
        <v>2296</v>
      </c>
      <c r="E350" t="s">
        <v>13</v>
      </c>
      <c r="F350" t="s">
        <v>42</v>
      </c>
      <c r="G350" t="s">
        <v>120</v>
      </c>
      <c r="H350" t="s">
        <v>57</v>
      </c>
      <c r="I350" t="s">
        <v>91</v>
      </c>
      <c r="J350" t="s">
        <v>2297</v>
      </c>
      <c r="K350" t="s">
        <v>44</v>
      </c>
    </row>
    <row r="351" spans="1:11" x14ac:dyDescent="0.35">
      <c r="A351">
        <v>782</v>
      </c>
      <c r="B351" t="s">
        <v>2316</v>
      </c>
      <c r="C351">
        <v>30</v>
      </c>
      <c r="D351" t="s">
        <v>2317</v>
      </c>
      <c r="E351" t="s">
        <v>13</v>
      </c>
      <c r="F351" t="s">
        <v>31</v>
      </c>
      <c r="G351" t="s">
        <v>62</v>
      </c>
      <c r="H351" t="s">
        <v>23</v>
      </c>
      <c r="I351" t="s">
        <v>48</v>
      </c>
      <c r="J351">
        <v>8522873360</v>
      </c>
      <c r="K351" t="s">
        <v>76</v>
      </c>
    </row>
    <row r="352" spans="1:11" x14ac:dyDescent="0.35">
      <c r="A352">
        <v>783</v>
      </c>
      <c r="B352" t="s">
        <v>2318</v>
      </c>
      <c r="C352">
        <v>29</v>
      </c>
      <c r="D352" t="s">
        <v>2319</v>
      </c>
      <c r="E352" t="s">
        <v>31</v>
      </c>
      <c r="F352" t="s">
        <v>67</v>
      </c>
      <c r="G352" t="s">
        <v>33</v>
      </c>
      <c r="H352" t="s">
        <v>34</v>
      </c>
      <c r="I352" t="s">
        <v>68</v>
      </c>
      <c r="J352">
        <v>8460002330</v>
      </c>
      <c r="K352" t="s">
        <v>37</v>
      </c>
    </row>
    <row r="353" spans="1:11" x14ac:dyDescent="0.35">
      <c r="A353">
        <v>790</v>
      </c>
      <c r="B353" t="s">
        <v>2338</v>
      </c>
      <c r="C353">
        <v>26</v>
      </c>
      <c r="D353" t="s">
        <v>2339</v>
      </c>
      <c r="E353" t="s">
        <v>201</v>
      </c>
      <c r="F353" t="s">
        <v>14</v>
      </c>
      <c r="G353" t="s">
        <v>47</v>
      </c>
      <c r="H353" t="s">
        <v>31</v>
      </c>
      <c r="I353" t="s">
        <v>146</v>
      </c>
      <c r="J353" t="s">
        <v>2340</v>
      </c>
      <c r="K353" t="s">
        <v>28</v>
      </c>
    </row>
    <row r="354" spans="1:11" x14ac:dyDescent="0.35">
      <c r="A354">
        <v>791</v>
      </c>
      <c r="B354" t="s">
        <v>2341</v>
      </c>
      <c r="C354">
        <v>29</v>
      </c>
      <c r="D354" t="s">
        <v>2342</v>
      </c>
      <c r="E354" t="s">
        <v>34</v>
      </c>
      <c r="F354" t="s">
        <v>31</v>
      </c>
      <c r="G354" t="s">
        <v>24</v>
      </c>
      <c r="H354" t="s">
        <v>25</v>
      </c>
      <c r="I354" t="s">
        <v>170</v>
      </c>
      <c r="J354" t="s">
        <v>2343</v>
      </c>
      <c r="K354" t="s">
        <v>44</v>
      </c>
    </row>
    <row r="355" spans="1:11" x14ac:dyDescent="0.35">
      <c r="A355">
        <v>792</v>
      </c>
      <c r="B355" t="s">
        <v>2344</v>
      </c>
      <c r="C355">
        <v>30</v>
      </c>
      <c r="D355" t="s">
        <v>2345</v>
      </c>
      <c r="E355" t="s">
        <v>14</v>
      </c>
      <c r="F355" t="s">
        <v>57</v>
      </c>
      <c r="G355" t="s">
        <v>33</v>
      </c>
      <c r="H355" t="s">
        <v>34</v>
      </c>
      <c r="I355" t="s">
        <v>17</v>
      </c>
      <c r="J355">
        <f>1-818-842-5372</f>
        <v>-7031</v>
      </c>
      <c r="K355" t="s">
        <v>28</v>
      </c>
    </row>
    <row r="356" spans="1:11" x14ac:dyDescent="0.35">
      <c r="A356">
        <v>793</v>
      </c>
      <c r="B356" t="s">
        <v>2346</v>
      </c>
      <c r="C356">
        <v>26</v>
      </c>
      <c r="D356" t="s">
        <v>2347</v>
      </c>
      <c r="E356" t="s">
        <v>40</v>
      </c>
      <c r="F356" t="s">
        <v>23</v>
      </c>
      <c r="G356" t="s">
        <v>62</v>
      </c>
      <c r="H356" t="s">
        <v>23</v>
      </c>
      <c r="I356" t="s">
        <v>88</v>
      </c>
      <c r="J356" t="s">
        <v>2348</v>
      </c>
      <c r="K356" t="s">
        <v>44</v>
      </c>
    </row>
    <row r="357" spans="1:11" x14ac:dyDescent="0.35">
      <c r="A357">
        <v>796</v>
      </c>
      <c r="B357" t="s">
        <v>2355</v>
      </c>
      <c r="C357">
        <v>30</v>
      </c>
      <c r="D357" t="s">
        <v>2356</v>
      </c>
      <c r="E357" t="s">
        <v>16</v>
      </c>
      <c r="F357" t="s">
        <v>133</v>
      </c>
      <c r="G357" t="s">
        <v>41</v>
      </c>
      <c r="H357" t="s">
        <v>42</v>
      </c>
      <c r="I357" t="s">
        <v>116</v>
      </c>
      <c r="J357" t="s">
        <v>2357</v>
      </c>
      <c r="K357" t="s">
        <v>44</v>
      </c>
    </row>
    <row r="358" spans="1:11" x14ac:dyDescent="0.35">
      <c r="A358">
        <v>798</v>
      </c>
      <c r="B358" t="s">
        <v>2361</v>
      </c>
      <c r="C358">
        <v>29</v>
      </c>
      <c r="D358" t="s">
        <v>2362</v>
      </c>
      <c r="E358" t="s">
        <v>169</v>
      </c>
      <c r="F358" t="s">
        <v>31</v>
      </c>
      <c r="G358" t="s">
        <v>80</v>
      </c>
      <c r="H358" t="s">
        <v>32</v>
      </c>
      <c r="I358" t="s">
        <v>68</v>
      </c>
      <c r="J358" t="s">
        <v>2363</v>
      </c>
      <c r="K358" t="s">
        <v>37</v>
      </c>
    </row>
    <row r="359" spans="1:11" x14ac:dyDescent="0.35">
      <c r="A359">
        <v>802</v>
      </c>
      <c r="B359" t="s">
        <v>2373</v>
      </c>
      <c r="C359">
        <v>28</v>
      </c>
      <c r="D359" t="s">
        <v>2374</v>
      </c>
      <c r="E359" t="s">
        <v>34</v>
      </c>
      <c r="F359" t="s">
        <v>42</v>
      </c>
      <c r="G359" t="s">
        <v>24</v>
      </c>
      <c r="H359" t="s">
        <v>25</v>
      </c>
      <c r="I359" t="s">
        <v>146</v>
      </c>
      <c r="J359" t="s">
        <v>2375</v>
      </c>
      <c r="K359" t="s">
        <v>19</v>
      </c>
    </row>
    <row r="360" spans="1:11" x14ac:dyDescent="0.35">
      <c r="A360">
        <v>803</v>
      </c>
      <c r="B360" t="s">
        <v>2376</v>
      </c>
      <c r="C360">
        <v>30</v>
      </c>
      <c r="D360" t="s">
        <v>2377</v>
      </c>
      <c r="E360" t="s">
        <v>42</v>
      </c>
      <c r="F360" t="s">
        <v>67</v>
      </c>
      <c r="G360" t="s">
        <v>24</v>
      </c>
      <c r="H360" t="s">
        <v>25</v>
      </c>
      <c r="I360" t="s">
        <v>53</v>
      </c>
      <c r="J360" t="s">
        <v>2378</v>
      </c>
      <c r="K360" t="s">
        <v>76</v>
      </c>
    </row>
    <row r="361" spans="1:11" x14ac:dyDescent="0.35">
      <c r="A361">
        <v>805</v>
      </c>
      <c r="B361" t="s">
        <v>2382</v>
      </c>
      <c r="C361">
        <v>28</v>
      </c>
      <c r="D361" t="s">
        <v>2383</v>
      </c>
      <c r="E361" t="s">
        <v>16</v>
      </c>
      <c r="F361" t="s">
        <v>133</v>
      </c>
      <c r="G361" t="s">
        <v>87</v>
      </c>
      <c r="H361" t="s">
        <v>79</v>
      </c>
      <c r="I361" t="s">
        <v>58</v>
      </c>
      <c r="J361">
        <v>6859628240</v>
      </c>
      <c r="K361" t="s">
        <v>19</v>
      </c>
    </row>
    <row r="362" spans="1:11" x14ac:dyDescent="0.35">
      <c r="A362">
        <v>806</v>
      </c>
      <c r="B362" t="s">
        <v>2384</v>
      </c>
      <c r="C362">
        <v>29</v>
      </c>
      <c r="D362" t="s">
        <v>2385</v>
      </c>
      <c r="E362" t="s">
        <v>13</v>
      </c>
      <c r="F362" t="s">
        <v>40</v>
      </c>
      <c r="G362" t="s">
        <v>47</v>
      </c>
      <c r="H362" t="s">
        <v>31</v>
      </c>
      <c r="I362" t="s">
        <v>170</v>
      </c>
      <c r="J362">
        <f>1-336-732-5225</f>
        <v>-6292</v>
      </c>
      <c r="K362" t="s">
        <v>19</v>
      </c>
    </row>
    <row r="363" spans="1:11" x14ac:dyDescent="0.35">
      <c r="A363">
        <v>807</v>
      </c>
      <c r="B363" t="s">
        <v>2386</v>
      </c>
      <c r="C363">
        <v>30</v>
      </c>
      <c r="D363" t="s">
        <v>2387</v>
      </c>
      <c r="E363" t="s">
        <v>32</v>
      </c>
      <c r="F363" t="s">
        <v>201</v>
      </c>
      <c r="G363" t="s">
        <v>62</v>
      </c>
      <c r="H363" t="s">
        <v>23</v>
      </c>
      <c r="I363" t="s">
        <v>68</v>
      </c>
      <c r="J363" t="s">
        <v>2388</v>
      </c>
      <c r="K363" t="s">
        <v>37</v>
      </c>
    </row>
    <row r="364" spans="1:11" x14ac:dyDescent="0.35">
      <c r="A364">
        <v>812</v>
      </c>
      <c r="B364" t="s">
        <v>2401</v>
      </c>
      <c r="C364">
        <v>26</v>
      </c>
      <c r="D364" t="s">
        <v>2402</v>
      </c>
      <c r="E364" t="s">
        <v>67</v>
      </c>
      <c r="F364" t="s">
        <v>14</v>
      </c>
      <c r="G364" t="s">
        <v>15</v>
      </c>
      <c r="H364" t="s">
        <v>16</v>
      </c>
      <c r="I364" t="s">
        <v>48</v>
      </c>
      <c r="J364" t="s">
        <v>2403</v>
      </c>
      <c r="K364" t="s">
        <v>19</v>
      </c>
    </row>
    <row r="365" spans="1:11" x14ac:dyDescent="0.35">
      <c r="A365">
        <v>814</v>
      </c>
      <c r="B365" t="s">
        <v>2406</v>
      </c>
      <c r="C365">
        <v>28</v>
      </c>
      <c r="D365" t="s">
        <v>2407</v>
      </c>
      <c r="E365" t="s">
        <v>14</v>
      </c>
      <c r="F365" t="s">
        <v>57</v>
      </c>
      <c r="G365" t="s">
        <v>47</v>
      </c>
      <c r="H365" t="s">
        <v>31</v>
      </c>
      <c r="I365" t="s">
        <v>116</v>
      </c>
      <c r="J365" t="s">
        <v>2408</v>
      </c>
      <c r="K365" t="s">
        <v>28</v>
      </c>
    </row>
    <row r="366" spans="1:11" x14ac:dyDescent="0.35">
      <c r="A366">
        <v>816</v>
      </c>
      <c r="B366" t="s">
        <v>2412</v>
      </c>
      <c r="C366">
        <v>26</v>
      </c>
      <c r="D366" t="s">
        <v>2413</v>
      </c>
      <c r="E366" t="s">
        <v>13</v>
      </c>
      <c r="F366" t="s">
        <v>14</v>
      </c>
      <c r="G366" t="s">
        <v>52</v>
      </c>
      <c r="H366" t="s">
        <v>13</v>
      </c>
      <c r="I366" t="s">
        <v>91</v>
      </c>
      <c r="J366" t="s">
        <v>2414</v>
      </c>
      <c r="K366" t="s">
        <v>37</v>
      </c>
    </row>
    <row r="367" spans="1:11" x14ac:dyDescent="0.35">
      <c r="A367">
        <v>817</v>
      </c>
      <c r="B367" t="s">
        <v>2415</v>
      </c>
      <c r="C367">
        <v>29</v>
      </c>
      <c r="D367" t="s">
        <v>2416</v>
      </c>
      <c r="E367" t="s">
        <v>42</v>
      </c>
      <c r="F367" t="s">
        <v>13</v>
      </c>
      <c r="G367" t="s">
        <v>87</v>
      </c>
      <c r="H367" t="s">
        <v>79</v>
      </c>
      <c r="I367" t="s">
        <v>170</v>
      </c>
      <c r="J367" t="s">
        <v>2417</v>
      </c>
      <c r="K367" t="s">
        <v>37</v>
      </c>
    </row>
    <row r="368" spans="1:11" x14ac:dyDescent="0.35">
      <c r="A368">
        <v>819</v>
      </c>
      <c r="B368" t="s">
        <v>2421</v>
      </c>
      <c r="C368">
        <v>27</v>
      </c>
      <c r="D368" t="s">
        <v>2422</v>
      </c>
      <c r="E368" t="s">
        <v>42</v>
      </c>
      <c r="F368" t="s">
        <v>14</v>
      </c>
      <c r="G368" t="s">
        <v>87</v>
      </c>
      <c r="H368" t="s">
        <v>79</v>
      </c>
      <c r="I368" t="s">
        <v>170</v>
      </c>
      <c r="J368">
        <v>5447228471</v>
      </c>
      <c r="K368" t="s">
        <v>28</v>
      </c>
    </row>
    <row r="369" spans="1:11" x14ac:dyDescent="0.35">
      <c r="A369">
        <v>821</v>
      </c>
      <c r="B369" t="s">
        <v>2426</v>
      </c>
      <c r="C369">
        <v>28</v>
      </c>
      <c r="D369" t="s">
        <v>2427</v>
      </c>
      <c r="E369" t="s">
        <v>133</v>
      </c>
      <c r="F369" t="s">
        <v>101</v>
      </c>
      <c r="G369" t="s">
        <v>80</v>
      </c>
      <c r="H369" t="s">
        <v>32</v>
      </c>
      <c r="I369" t="s">
        <v>68</v>
      </c>
      <c r="J369" t="s">
        <v>2428</v>
      </c>
      <c r="K369" t="s">
        <v>28</v>
      </c>
    </row>
    <row r="370" spans="1:11" x14ac:dyDescent="0.35">
      <c r="A370">
        <v>825</v>
      </c>
      <c r="B370" t="s">
        <v>2438</v>
      </c>
      <c r="C370">
        <v>30</v>
      </c>
      <c r="D370" t="s">
        <v>2439</v>
      </c>
      <c r="E370" t="s">
        <v>16</v>
      </c>
      <c r="F370" t="s">
        <v>169</v>
      </c>
      <c r="G370" t="s">
        <v>41</v>
      </c>
      <c r="H370" t="s">
        <v>42</v>
      </c>
      <c r="I370" t="s">
        <v>26</v>
      </c>
      <c r="J370" t="s">
        <v>2440</v>
      </c>
      <c r="K370" t="s">
        <v>28</v>
      </c>
    </row>
    <row r="371" spans="1:11" x14ac:dyDescent="0.35">
      <c r="A371">
        <v>826</v>
      </c>
      <c r="B371" t="s">
        <v>2441</v>
      </c>
      <c r="C371">
        <v>30</v>
      </c>
      <c r="D371" t="s">
        <v>2442</v>
      </c>
      <c r="E371" t="s">
        <v>133</v>
      </c>
      <c r="F371" t="s">
        <v>149</v>
      </c>
      <c r="G371" t="s">
        <v>33</v>
      </c>
      <c r="H371" t="s">
        <v>34</v>
      </c>
      <c r="I371" t="s">
        <v>63</v>
      </c>
      <c r="J371" t="s">
        <v>2443</v>
      </c>
      <c r="K371" t="s">
        <v>37</v>
      </c>
    </row>
    <row r="372" spans="1:11" x14ac:dyDescent="0.35">
      <c r="A372">
        <v>833</v>
      </c>
      <c r="B372" t="s">
        <v>2462</v>
      </c>
      <c r="C372">
        <v>30</v>
      </c>
      <c r="D372" t="s">
        <v>2463</v>
      </c>
      <c r="E372" t="s">
        <v>16</v>
      </c>
      <c r="F372" t="s">
        <v>31</v>
      </c>
      <c r="G372" t="s">
        <v>41</v>
      </c>
      <c r="H372" t="s">
        <v>42</v>
      </c>
      <c r="I372" t="s">
        <v>146</v>
      </c>
      <c r="J372" t="s">
        <v>2464</v>
      </c>
      <c r="K372" t="s">
        <v>28</v>
      </c>
    </row>
    <row r="373" spans="1:11" x14ac:dyDescent="0.35">
      <c r="A373">
        <v>835</v>
      </c>
      <c r="B373" t="s">
        <v>2468</v>
      </c>
      <c r="C373">
        <v>30</v>
      </c>
      <c r="D373" t="s">
        <v>2469</v>
      </c>
      <c r="E373" t="s">
        <v>14</v>
      </c>
      <c r="F373" t="s">
        <v>169</v>
      </c>
      <c r="G373" t="s">
        <v>120</v>
      </c>
      <c r="H373" t="s">
        <v>57</v>
      </c>
      <c r="I373" t="s">
        <v>26</v>
      </c>
      <c r="J373">
        <f>1-743-591-9601</f>
        <v>-10934</v>
      </c>
      <c r="K373" t="s">
        <v>76</v>
      </c>
    </row>
    <row r="374" spans="1:11" x14ac:dyDescent="0.35">
      <c r="A374">
        <v>836</v>
      </c>
      <c r="B374" t="s">
        <v>2470</v>
      </c>
      <c r="C374">
        <v>30</v>
      </c>
      <c r="D374" t="s">
        <v>2471</v>
      </c>
      <c r="E374" t="s">
        <v>31</v>
      </c>
      <c r="F374" t="s">
        <v>23</v>
      </c>
      <c r="G374" t="s">
        <v>47</v>
      </c>
      <c r="H374" t="s">
        <v>31</v>
      </c>
      <c r="I374" t="s">
        <v>17</v>
      </c>
      <c r="J374" t="s">
        <v>2472</v>
      </c>
      <c r="K374" t="s">
        <v>76</v>
      </c>
    </row>
    <row r="375" spans="1:11" x14ac:dyDescent="0.35">
      <c r="A375">
        <v>839</v>
      </c>
      <c r="B375" t="s">
        <v>2479</v>
      </c>
      <c r="C375">
        <v>30</v>
      </c>
      <c r="D375" t="s">
        <v>2480</v>
      </c>
      <c r="E375" t="s">
        <v>101</v>
      </c>
      <c r="F375" t="s">
        <v>16</v>
      </c>
      <c r="G375" t="s">
        <v>62</v>
      </c>
      <c r="H375" t="s">
        <v>23</v>
      </c>
      <c r="I375" t="s">
        <v>35</v>
      </c>
      <c r="J375" t="s">
        <v>2481</v>
      </c>
      <c r="K375" t="s">
        <v>37</v>
      </c>
    </row>
    <row r="376" spans="1:11" x14ac:dyDescent="0.35">
      <c r="A376">
        <v>841</v>
      </c>
      <c r="B376" t="s">
        <v>2485</v>
      </c>
      <c r="C376">
        <v>26</v>
      </c>
      <c r="D376" t="s">
        <v>2486</v>
      </c>
      <c r="E376" t="s">
        <v>16</v>
      </c>
      <c r="F376" t="s">
        <v>16</v>
      </c>
      <c r="G376" t="s">
        <v>120</v>
      </c>
      <c r="H376" t="s">
        <v>57</v>
      </c>
      <c r="I376" t="s">
        <v>58</v>
      </c>
      <c r="J376" t="s">
        <v>2487</v>
      </c>
      <c r="K376" t="s">
        <v>28</v>
      </c>
    </row>
    <row r="377" spans="1:11" x14ac:dyDescent="0.35">
      <c r="A377">
        <v>845</v>
      </c>
      <c r="B377" t="s">
        <v>2497</v>
      </c>
      <c r="C377">
        <v>28</v>
      </c>
      <c r="D377" t="s">
        <v>2498</v>
      </c>
      <c r="E377" t="s">
        <v>25</v>
      </c>
      <c r="F377" t="s">
        <v>31</v>
      </c>
      <c r="G377" t="s">
        <v>62</v>
      </c>
      <c r="H377" t="s">
        <v>23</v>
      </c>
      <c r="I377" t="s">
        <v>116</v>
      </c>
      <c r="J377" t="s">
        <v>2499</v>
      </c>
      <c r="K377" t="s">
        <v>28</v>
      </c>
    </row>
    <row r="378" spans="1:11" x14ac:dyDescent="0.35">
      <c r="A378">
        <v>849</v>
      </c>
      <c r="B378" t="s">
        <v>2508</v>
      </c>
      <c r="C378">
        <v>27</v>
      </c>
      <c r="D378" t="s">
        <v>2509</v>
      </c>
      <c r="E378" t="s">
        <v>79</v>
      </c>
      <c r="F378" t="s">
        <v>14</v>
      </c>
      <c r="G378" t="s">
        <v>87</v>
      </c>
      <c r="H378" t="s">
        <v>79</v>
      </c>
      <c r="I378" t="s">
        <v>53</v>
      </c>
      <c r="J378" t="s">
        <v>2510</v>
      </c>
      <c r="K378" t="s">
        <v>28</v>
      </c>
    </row>
    <row r="379" spans="1:11" x14ac:dyDescent="0.35">
      <c r="A379">
        <v>850</v>
      </c>
      <c r="B379" t="s">
        <v>2511</v>
      </c>
      <c r="C379">
        <v>27</v>
      </c>
      <c r="D379" t="s">
        <v>2512</v>
      </c>
      <c r="E379" t="s">
        <v>13</v>
      </c>
      <c r="F379" t="s">
        <v>42</v>
      </c>
      <c r="G379" t="s">
        <v>24</v>
      </c>
      <c r="H379" t="s">
        <v>25</v>
      </c>
      <c r="I379" t="s">
        <v>116</v>
      </c>
      <c r="J379">
        <f>1-881-84-715</f>
        <v>-1679</v>
      </c>
      <c r="K379" t="s">
        <v>19</v>
      </c>
    </row>
    <row r="380" spans="1:11" x14ac:dyDescent="0.35">
      <c r="A380">
        <v>851</v>
      </c>
      <c r="B380" t="s">
        <v>2513</v>
      </c>
      <c r="C380">
        <v>26</v>
      </c>
      <c r="D380" t="s">
        <v>2514</v>
      </c>
      <c r="E380" t="s">
        <v>177</v>
      </c>
      <c r="F380" t="s">
        <v>32</v>
      </c>
      <c r="G380" t="s">
        <v>33</v>
      </c>
      <c r="H380" t="s">
        <v>34</v>
      </c>
      <c r="I380" t="s">
        <v>58</v>
      </c>
      <c r="J380" t="s">
        <v>2515</v>
      </c>
      <c r="K380" t="s">
        <v>44</v>
      </c>
    </row>
    <row r="381" spans="1:11" x14ac:dyDescent="0.35">
      <c r="A381">
        <v>852</v>
      </c>
      <c r="B381" t="s">
        <v>2516</v>
      </c>
      <c r="C381">
        <v>30</v>
      </c>
      <c r="D381" t="s">
        <v>2517</v>
      </c>
      <c r="E381" t="s">
        <v>23</v>
      </c>
      <c r="F381" t="s">
        <v>79</v>
      </c>
      <c r="G381" t="s">
        <v>33</v>
      </c>
      <c r="H381" t="s">
        <v>34</v>
      </c>
      <c r="I381" t="s">
        <v>17</v>
      </c>
      <c r="J381" t="s">
        <v>2518</v>
      </c>
      <c r="K381" t="s">
        <v>19</v>
      </c>
    </row>
    <row r="382" spans="1:11" x14ac:dyDescent="0.35">
      <c r="A382">
        <v>854</v>
      </c>
      <c r="B382" t="s">
        <v>2522</v>
      </c>
      <c r="C382">
        <v>29</v>
      </c>
      <c r="D382" t="s">
        <v>2523</v>
      </c>
      <c r="E382" t="s">
        <v>31</v>
      </c>
      <c r="F382" t="s">
        <v>22</v>
      </c>
      <c r="G382" t="s">
        <v>52</v>
      </c>
      <c r="H382" t="s">
        <v>13</v>
      </c>
      <c r="I382" t="s">
        <v>53</v>
      </c>
      <c r="J382">
        <v>7051322991</v>
      </c>
      <c r="K382" t="s">
        <v>28</v>
      </c>
    </row>
    <row r="383" spans="1:11" x14ac:dyDescent="0.35">
      <c r="A383">
        <v>856</v>
      </c>
      <c r="B383" t="s">
        <v>2527</v>
      </c>
      <c r="C383">
        <v>26</v>
      </c>
      <c r="D383" t="s">
        <v>2528</v>
      </c>
      <c r="E383" t="s">
        <v>34</v>
      </c>
      <c r="F383" t="s">
        <v>79</v>
      </c>
      <c r="G383" t="s">
        <v>52</v>
      </c>
      <c r="H383" t="s">
        <v>13</v>
      </c>
      <c r="I383" t="s">
        <v>53</v>
      </c>
      <c r="J383" t="s">
        <v>2529</v>
      </c>
      <c r="K383" t="s">
        <v>37</v>
      </c>
    </row>
    <row r="384" spans="1:11" x14ac:dyDescent="0.35">
      <c r="A384">
        <v>857</v>
      </c>
      <c r="B384" t="s">
        <v>2530</v>
      </c>
      <c r="C384">
        <v>30</v>
      </c>
      <c r="D384" t="s">
        <v>2531</v>
      </c>
      <c r="E384" t="s">
        <v>169</v>
      </c>
      <c r="F384" t="s">
        <v>34</v>
      </c>
      <c r="G384" t="s">
        <v>87</v>
      </c>
      <c r="H384" t="s">
        <v>79</v>
      </c>
      <c r="I384" t="s">
        <v>146</v>
      </c>
      <c r="J384" t="s">
        <v>2532</v>
      </c>
      <c r="K384" t="s">
        <v>76</v>
      </c>
    </row>
    <row r="385" spans="1:11" x14ac:dyDescent="0.35">
      <c r="A385">
        <v>858</v>
      </c>
      <c r="B385" t="s">
        <v>2533</v>
      </c>
      <c r="C385">
        <v>28</v>
      </c>
      <c r="D385" t="s">
        <v>2534</v>
      </c>
      <c r="E385" t="s">
        <v>42</v>
      </c>
      <c r="F385" t="s">
        <v>201</v>
      </c>
      <c r="G385" t="s">
        <v>62</v>
      </c>
      <c r="H385" t="s">
        <v>23</v>
      </c>
      <c r="I385" t="s">
        <v>58</v>
      </c>
      <c r="J385">
        <v>7083425437</v>
      </c>
      <c r="K385" t="s">
        <v>28</v>
      </c>
    </row>
    <row r="386" spans="1:11" x14ac:dyDescent="0.35">
      <c r="A386">
        <v>860</v>
      </c>
      <c r="B386" t="s">
        <v>2538</v>
      </c>
      <c r="C386">
        <v>27</v>
      </c>
      <c r="D386" t="s">
        <v>2539</v>
      </c>
      <c r="E386" t="s">
        <v>13</v>
      </c>
      <c r="F386" t="s">
        <v>25</v>
      </c>
      <c r="G386" t="s">
        <v>33</v>
      </c>
      <c r="H386" t="s">
        <v>34</v>
      </c>
      <c r="I386" t="s">
        <v>153</v>
      </c>
      <c r="J386" t="s">
        <v>2540</v>
      </c>
      <c r="K386" t="s">
        <v>37</v>
      </c>
    </row>
    <row r="387" spans="1:11" x14ac:dyDescent="0.35">
      <c r="A387">
        <v>863</v>
      </c>
      <c r="B387" t="s">
        <v>2546</v>
      </c>
      <c r="C387">
        <v>30</v>
      </c>
      <c r="D387" t="s">
        <v>2547</v>
      </c>
      <c r="E387" t="s">
        <v>79</v>
      </c>
      <c r="F387" t="s">
        <v>201</v>
      </c>
      <c r="G387" t="s">
        <v>52</v>
      </c>
      <c r="H387" t="s">
        <v>13</v>
      </c>
      <c r="I387" t="s">
        <v>48</v>
      </c>
      <c r="J387" t="s">
        <v>2548</v>
      </c>
      <c r="K387" t="s">
        <v>19</v>
      </c>
    </row>
    <row r="388" spans="1:11" x14ac:dyDescent="0.35">
      <c r="A388">
        <v>864</v>
      </c>
      <c r="B388" t="s">
        <v>2549</v>
      </c>
      <c r="C388">
        <v>30</v>
      </c>
      <c r="D388" t="s">
        <v>2550</v>
      </c>
      <c r="E388" t="s">
        <v>34</v>
      </c>
      <c r="F388" t="s">
        <v>22</v>
      </c>
      <c r="G388" t="s">
        <v>41</v>
      </c>
      <c r="H388" t="s">
        <v>42</v>
      </c>
      <c r="I388" t="s">
        <v>153</v>
      </c>
      <c r="J388" t="s">
        <v>2551</v>
      </c>
      <c r="K388" t="s">
        <v>37</v>
      </c>
    </row>
    <row r="389" spans="1:11" x14ac:dyDescent="0.35">
      <c r="A389">
        <v>867</v>
      </c>
      <c r="B389" t="s">
        <v>2558</v>
      </c>
      <c r="C389">
        <v>27</v>
      </c>
      <c r="D389" t="s">
        <v>2559</v>
      </c>
      <c r="E389" t="s">
        <v>25</v>
      </c>
      <c r="F389" t="s">
        <v>57</v>
      </c>
      <c r="G389" t="s">
        <v>47</v>
      </c>
      <c r="H389" t="s">
        <v>31</v>
      </c>
      <c r="I389" t="s">
        <v>48</v>
      </c>
      <c r="J389" t="s">
        <v>2560</v>
      </c>
      <c r="K389" t="s">
        <v>44</v>
      </c>
    </row>
    <row r="390" spans="1:11" x14ac:dyDescent="0.35">
      <c r="A390">
        <v>868</v>
      </c>
      <c r="B390" t="s">
        <v>287</v>
      </c>
      <c r="C390">
        <v>26</v>
      </c>
      <c r="D390" t="s">
        <v>2561</v>
      </c>
      <c r="E390" t="s">
        <v>13</v>
      </c>
      <c r="F390" t="s">
        <v>13</v>
      </c>
      <c r="G390" t="s">
        <v>24</v>
      </c>
      <c r="H390" t="s">
        <v>25</v>
      </c>
      <c r="I390" t="s">
        <v>116</v>
      </c>
      <c r="J390" t="s">
        <v>2562</v>
      </c>
      <c r="K390" t="s">
        <v>76</v>
      </c>
    </row>
    <row r="391" spans="1:11" x14ac:dyDescent="0.35">
      <c r="A391">
        <v>872</v>
      </c>
      <c r="B391" t="s">
        <v>2571</v>
      </c>
      <c r="C391">
        <v>28</v>
      </c>
      <c r="D391" t="s">
        <v>2572</v>
      </c>
      <c r="E391" t="s">
        <v>13</v>
      </c>
      <c r="F391" t="s">
        <v>101</v>
      </c>
      <c r="G391" t="s">
        <v>52</v>
      </c>
      <c r="H391" t="s">
        <v>13</v>
      </c>
      <c r="I391" t="s">
        <v>48</v>
      </c>
      <c r="J391" t="s">
        <v>2573</v>
      </c>
      <c r="K391" t="s">
        <v>28</v>
      </c>
    </row>
    <row r="392" spans="1:11" x14ac:dyDescent="0.35">
      <c r="A392">
        <v>873</v>
      </c>
      <c r="B392" t="s">
        <v>2574</v>
      </c>
      <c r="C392">
        <v>30</v>
      </c>
      <c r="D392" t="s">
        <v>2575</v>
      </c>
      <c r="E392" t="s">
        <v>13</v>
      </c>
      <c r="F392" t="s">
        <v>32</v>
      </c>
      <c r="G392" t="s">
        <v>120</v>
      </c>
      <c r="H392" t="s">
        <v>57</v>
      </c>
      <c r="I392" t="s">
        <v>35</v>
      </c>
      <c r="J392" t="s">
        <v>2576</v>
      </c>
      <c r="K392" t="s">
        <v>76</v>
      </c>
    </row>
    <row r="393" spans="1:11" x14ac:dyDescent="0.35">
      <c r="A393">
        <v>874</v>
      </c>
      <c r="B393" t="s">
        <v>2577</v>
      </c>
      <c r="C393">
        <v>30</v>
      </c>
      <c r="D393" t="s">
        <v>2578</v>
      </c>
      <c r="E393" t="s">
        <v>133</v>
      </c>
      <c r="F393" t="s">
        <v>14</v>
      </c>
      <c r="G393" t="s">
        <v>120</v>
      </c>
      <c r="H393" t="s">
        <v>57</v>
      </c>
      <c r="I393" t="s">
        <v>17</v>
      </c>
      <c r="J393" t="s">
        <v>2579</v>
      </c>
      <c r="K393" t="s">
        <v>44</v>
      </c>
    </row>
    <row r="394" spans="1:11" x14ac:dyDescent="0.35">
      <c r="A394">
        <v>876</v>
      </c>
      <c r="B394" t="s">
        <v>2583</v>
      </c>
      <c r="C394">
        <v>30</v>
      </c>
      <c r="D394" t="s">
        <v>2584</v>
      </c>
      <c r="E394" t="s">
        <v>79</v>
      </c>
      <c r="F394" t="s">
        <v>16</v>
      </c>
      <c r="G394" t="s">
        <v>80</v>
      </c>
      <c r="H394" t="s">
        <v>32</v>
      </c>
      <c r="I394" t="s">
        <v>35</v>
      </c>
      <c r="J394">
        <f>1-768-883-2696</f>
        <v>-4346</v>
      </c>
      <c r="K394" t="s">
        <v>37</v>
      </c>
    </row>
    <row r="395" spans="1:11" x14ac:dyDescent="0.35">
      <c r="A395">
        <v>879</v>
      </c>
      <c r="B395" t="s">
        <v>2591</v>
      </c>
      <c r="C395">
        <v>28</v>
      </c>
      <c r="D395" t="s">
        <v>2592</v>
      </c>
      <c r="E395" t="s">
        <v>169</v>
      </c>
      <c r="F395" t="s">
        <v>177</v>
      </c>
      <c r="G395" t="s">
        <v>41</v>
      </c>
      <c r="H395" t="s">
        <v>42</v>
      </c>
      <c r="I395" t="s">
        <v>48</v>
      </c>
      <c r="J395" t="s">
        <v>2593</v>
      </c>
      <c r="K395" t="s">
        <v>19</v>
      </c>
    </row>
    <row r="396" spans="1:11" x14ac:dyDescent="0.35">
      <c r="A396">
        <v>883</v>
      </c>
      <c r="B396" t="s">
        <v>2603</v>
      </c>
      <c r="C396">
        <v>27</v>
      </c>
      <c r="D396" t="s">
        <v>2604</v>
      </c>
      <c r="E396" t="s">
        <v>31</v>
      </c>
      <c r="F396" t="s">
        <v>201</v>
      </c>
      <c r="G396" t="s">
        <v>24</v>
      </c>
      <c r="H396" t="s">
        <v>25</v>
      </c>
      <c r="I396" t="s">
        <v>153</v>
      </c>
      <c r="J396" t="s">
        <v>2605</v>
      </c>
      <c r="K396" t="s">
        <v>44</v>
      </c>
    </row>
    <row r="397" spans="1:11" x14ac:dyDescent="0.35">
      <c r="A397">
        <v>884</v>
      </c>
      <c r="B397" t="s">
        <v>2606</v>
      </c>
      <c r="C397">
        <v>29</v>
      </c>
      <c r="D397" t="s">
        <v>2607</v>
      </c>
      <c r="E397" t="s">
        <v>31</v>
      </c>
      <c r="F397" t="s">
        <v>177</v>
      </c>
      <c r="G397" t="s">
        <v>15</v>
      </c>
      <c r="H397" t="s">
        <v>16</v>
      </c>
      <c r="I397" t="s">
        <v>102</v>
      </c>
      <c r="J397" t="s">
        <v>2608</v>
      </c>
      <c r="K397" t="s">
        <v>44</v>
      </c>
    </row>
    <row r="398" spans="1:11" x14ac:dyDescent="0.35">
      <c r="A398">
        <v>889</v>
      </c>
      <c r="B398" t="s">
        <v>2621</v>
      </c>
      <c r="C398">
        <v>28</v>
      </c>
      <c r="D398" t="s">
        <v>2622</v>
      </c>
      <c r="E398" t="s">
        <v>13</v>
      </c>
      <c r="F398" t="s">
        <v>22</v>
      </c>
      <c r="G398" t="s">
        <v>24</v>
      </c>
      <c r="H398" t="s">
        <v>25</v>
      </c>
      <c r="I398" t="s">
        <v>17</v>
      </c>
      <c r="J398" t="s">
        <v>2623</v>
      </c>
      <c r="K398" t="s">
        <v>37</v>
      </c>
    </row>
    <row r="399" spans="1:11" x14ac:dyDescent="0.35">
      <c r="A399">
        <v>890</v>
      </c>
      <c r="B399" t="s">
        <v>2624</v>
      </c>
      <c r="C399">
        <v>29</v>
      </c>
      <c r="D399" t="s">
        <v>2625</v>
      </c>
      <c r="E399" t="s">
        <v>101</v>
      </c>
      <c r="F399" t="s">
        <v>169</v>
      </c>
      <c r="G399" t="s">
        <v>41</v>
      </c>
      <c r="H399" t="s">
        <v>42</v>
      </c>
      <c r="I399" t="s">
        <v>35</v>
      </c>
      <c r="J399" t="s">
        <v>2626</v>
      </c>
      <c r="K399" t="s">
        <v>19</v>
      </c>
    </row>
    <row r="400" spans="1:11" x14ac:dyDescent="0.35">
      <c r="A400">
        <v>892</v>
      </c>
      <c r="B400" t="s">
        <v>2630</v>
      </c>
      <c r="C400">
        <v>29</v>
      </c>
      <c r="D400" t="s">
        <v>2631</v>
      </c>
      <c r="E400" t="s">
        <v>201</v>
      </c>
      <c r="F400" t="s">
        <v>31</v>
      </c>
      <c r="G400" t="s">
        <v>62</v>
      </c>
      <c r="H400" t="s">
        <v>23</v>
      </c>
      <c r="I400" t="s">
        <v>116</v>
      </c>
      <c r="J400" t="s">
        <v>2632</v>
      </c>
      <c r="K400" t="s">
        <v>19</v>
      </c>
    </row>
    <row r="401" spans="1:11" x14ac:dyDescent="0.35">
      <c r="A401">
        <v>906</v>
      </c>
      <c r="B401" t="s">
        <v>2669</v>
      </c>
      <c r="C401">
        <v>30</v>
      </c>
      <c r="D401" t="s">
        <v>2670</v>
      </c>
      <c r="E401" t="s">
        <v>34</v>
      </c>
      <c r="F401" t="s">
        <v>16</v>
      </c>
      <c r="G401" t="s">
        <v>62</v>
      </c>
      <c r="H401" t="s">
        <v>23</v>
      </c>
      <c r="I401" t="s">
        <v>88</v>
      </c>
      <c r="J401" t="s">
        <v>2671</v>
      </c>
      <c r="K401" t="s">
        <v>44</v>
      </c>
    </row>
    <row r="402" spans="1:11" x14ac:dyDescent="0.35">
      <c r="A402">
        <v>909</v>
      </c>
      <c r="B402" t="s">
        <v>2678</v>
      </c>
      <c r="C402">
        <v>29</v>
      </c>
      <c r="D402" t="s">
        <v>2679</v>
      </c>
      <c r="E402" t="s">
        <v>40</v>
      </c>
      <c r="F402" t="s">
        <v>23</v>
      </c>
      <c r="G402" t="s">
        <v>47</v>
      </c>
      <c r="H402" t="s">
        <v>31</v>
      </c>
      <c r="I402" t="s">
        <v>88</v>
      </c>
      <c r="J402" t="s">
        <v>2680</v>
      </c>
      <c r="K402" t="s">
        <v>37</v>
      </c>
    </row>
    <row r="403" spans="1:11" x14ac:dyDescent="0.35">
      <c r="A403">
        <v>912</v>
      </c>
      <c r="B403" t="s">
        <v>2687</v>
      </c>
      <c r="C403">
        <v>28</v>
      </c>
      <c r="D403" t="s">
        <v>2688</v>
      </c>
      <c r="E403" t="s">
        <v>34</v>
      </c>
      <c r="F403" t="s">
        <v>133</v>
      </c>
      <c r="G403" t="s">
        <v>33</v>
      </c>
      <c r="H403" t="s">
        <v>34</v>
      </c>
      <c r="I403" t="s">
        <v>53</v>
      </c>
      <c r="J403" t="s">
        <v>2689</v>
      </c>
      <c r="K403" t="s">
        <v>19</v>
      </c>
    </row>
    <row r="404" spans="1:11" x14ac:dyDescent="0.35">
      <c r="A404">
        <v>914</v>
      </c>
      <c r="B404" t="s">
        <v>2693</v>
      </c>
      <c r="C404">
        <v>27</v>
      </c>
      <c r="D404" t="s">
        <v>2694</v>
      </c>
      <c r="E404" t="s">
        <v>34</v>
      </c>
      <c r="F404" t="s">
        <v>14</v>
      </c>
      <c r="G404" t="s">
        <v>47</v>
      </c>
      <c r="H404" t="s">
        <v>31</v>
      </c>
      <c r="I404" t="s">
        <v>63</v>
      </c>
      <c r="J404" t="s">
        <v>2695</v>
      </c>
      <c r="K404" t="s">
        <v>76</v>
      </c>
    </row>
    <row r="405" spans="1:11" x14ac:dyDescent="0.35">
      <c r="A405">
        <v>919</v>
      </c>
      <c r="B405" t="s">
        <v>2708</v>
      </c>
      <c r="C405">
        <v>26</v>
      </c>
      <c r="D405" t="s">
        <v>2709</v>
      </c>
      <c r="E405" t="s">
        <v>201</v>
      </c>
      <c r="F405" t="s">
        <v>16</v>
      </c>
      <c r="G405" t="s">
        <v>52</v>
      </c>
      <c r="H405" t="s">
        <v>13</v>
      </c>
      <c r="I405" t="s">
        <v>35</v>
      </c>
      <c r="J405" t="s">
        <v>2710</v>
      </c>
      <c r="K405" t="s">
        <v>76</v>
      </c>
    </row>
    <row r="406" spans="1:11" x14ac:dyDescent="0.35">
      <c r="A406">
        <v>921</v>
      </c>
      <c r="B406" t="s">
        <v>2714</v>
      </c>
      <c r="C406">
        <v>30</v>
      </c>
      <c r="D406" t="s">
        <v>2715</v>
      </c>
      <c r="E406" t="s">
        <v>57</v>
      </c>
      <c r="F406" t="s">
        <v>79</v>
      </c>
      <c r="G406" t="s">
        <v>52</v>
      </c>
      <c r="H406" t="s">
        <v>13</v>
      </c>
      <c r="I406" t="s">
        <v>48</v>
      </c>
      <c r="J406" t="s">
        <v>2716</v>
      </c>
      <c r="K406" t="s">
        <v>28</v>
      </c>
    </row>
    <row r="407" spans="1:11" x14ac:dyDescent="0.35">
      <c r="A407">
        <v>923</v>
      </c>
      <c r="B407" t="s">
        <v>2720</v>
      </c>
      <c r="C407">
        <v>26</v>
      </c>
      <c r="D407" t="s">
        <v>2721</v>
      </c>
      <c r="E407" t="s">
        <v>201</v>
      </c>
      <c r="F407" t="s">
        <v>149</v>
      </c>
      <c r="G407" t="s">
        <v>41</v>
      </c>
      <c r="H407" t="s">
        <v>42</v>
      </c>
      <c r="I407" t="s">
        <v>88</v>
      </c>
      <c r="J407" t="s">
        <v>2722</v>
      </c>
      <c r="K407" t="s">
        <v>28</v>
      </c>
    </row>
    <row r="408" spans="1:11" x14ac:dyDescent="0.35">
      <c r="A408">
        <v>924</v>
      </c>
      <c r="B408" t="s">
        <v>2723</v>
      </c>
      <c r="C408">
        <v>30</v>
      </c>
      <c r="D408" t="s">
        <v>2724</v>
      </c>
      <c r="E408" t="s">
        <v>42</v>
      </c>
      <c r="F408" t="s">
        <v>79</v>
      </c>
      <c r="G408" t="s">
        <v>33</v>
      </c>
      <c r="H408" t="s">
        <v>34</v>
      </c>
      <c r="I408" t="s">
        <v>35</v>
      </c>
      <c r="J408" t="s">
        <v>2725</v>
      </c>
      <c r="K408" t="s">
        <v>76</v>
      </c>
    </row>
    <row r="409" spans="1:11" x14ac:dyDescent="0.35">
      <c r="A409">
        <v>927</v>
      </c>
      <c r="B409" t="s">
        <v>2732</v>
      </c>
      <c r="C409">
        <v>27</v>
      </c>
      <c r="D409" t="s">
        <v>2733</v>
      </c>
      <c r="E409" t="s">
        <v>57</v>
      </c>
      <c r="F409" t="s">
        <v>40</v>
      </c>
      <c r="G409" t="s">
        <v>52</v>
      </c>
      <c r="H409" t="s">
        <v>13</v>
      </c>
      <c r="I409" t="s">
        <v>58</v>
      </c>
      <c r="J409" t="s">
        <v>2734</v>
      </c>
      <c r="K409" t="s">
        <v>44</v>
      </c>
    </row>
    <row r="410" spans="1:11" x14ac:dyDescent="0.35">
      <c r="A410">
        <v>930</v>
      </c>
      <c r="B410" t="s">
        <v>2740</v>
      </c>
      <c r="C410">
        <v>26</v>
      </c>
      <c r="D410" t="s">
        <v>2741</v>
      </c>
      <c r="E410" t="s">
        <v>32</v>
      </c>
      <c r="F410" t="s">
        <v>101</v>
      </c>
      <c r="G410" t="s">
        <v>24</v>
      </c>
      <c r="H410" t="s">
        <v>25</v>
      </c>
      <c r="I410" t="s">
        <v>153</v>
      </c>
      <c r="J410" t="s">
        <v>2742</v>
      </c>
      <c r="K410" t="s">
        <v>19</v>
      </c>
    </row>
    <row r="411" spans="1:11" x14ac:dyDescent="0.35">
      <c r="A411">
        <v>931</v>
      </c>
      <c r="B411" t="s">
        <v>2743</v>
      </c>
      <c r="C411">
        <v>30</v>
      </c>
      <c r="D411" t="s">
        <v>2744</v>
      </c>
      <c r="E411" t="s">
        <v>34</v>
      </c>
      <c r="F411" t="s">
        <v>13</v>
      </c>
      <c r="G411" t="s">
        <v>62</v>
      </c>
      <c r="H411" t="s">
        <v>23</v>
      </c>
      <c r="I411" t="s">
        <v>35</v>
      </c>
      <c r="J411" t="s">
        <v>2745</v>
      </c>
      <c r="K411" t="s">
        <v>19</v>
      </c>
    </row>
    <row r="412" spans="1:11" x14ac:dyDescent="0.35">
      <c r="A412">
        <v>935</v>
      </c>
      <c r="B412" t="s">
        <v>2755</v>
      </c>
      <c r="C412">
        <v>28</v>
      </c>
      <c r="D412" t="s">
        <v>2756</v>
      </c>
      <c r="E412" t="s">
        <v>133</v>
      </c>
      <c r="F412" t="s">
        <v>16</v>
      </c>
      <c r="G412" t="s">
        <v>62</v>
      </c>
      <c r="H412" t="s">
        <v>23</v>
      </c>
      <c r="I412" t="s">
        <v>91</v>
      </c>
      <c r="J412" s="1" t="s">
        <v>26012</v>
      </c>
      <c r="K412" t="s">
        <v>76</v>
      </c>
    </row>
    <row r="413" spans="1:11" x14ac:dyDescent="0.35">
      <c r="A413">
        <v>938</v>
      </c>
      <c r="B413" t="s">
        <v>2762</v>
      </c>
      <c r="C413">
        <v>28</v>
      </c>
      <c r="D413" t="s">
        <v>2763</v>
      </c>
      <c r="E413" t="s">
        <v>31</v>
      </c>
      <c r="F413" t="s">
        <v>169</v>
      </c>
      <c r="G413" t="s">
        <v>47</v>
      </c>
      <c r="H413" t="s">
        <v>31</v>
      </c>
      <c r="I413" t="s">
        <v>102</v>
      </c>
      <c r="J413" t="s">
        <v>2764</v>
      </c>
      <c r="K413" t="s">
        <v>37</v>
      </c>
    </row>
    <row r="414" spans="1:11" x14ac:dyDescent="0.35">
      <c r="A414">
        <v>940</v>
      </c>
      <c r="B414" t="s">
        <v>2768</v>
      </c>
      <c r="C414">
        <v>28</v>
      </c>
      <c r="D414" t="s">
        <v>2769</v>
      </c>
      <c r="E414" t="s">
        <v>57</v>
      </c>
      <c r="F414" t="s">
        <v>32</v>
      </c>
      <c r="G414" t="s">
        <v>80</v>
      </c>
      <c r="H414" t="s">
        <v>32</v>
      </c>
      <c r="I414" t="s">
        <v>170</v>
      </c>
      <c r="J414" t="s">
        <v>2770</v>
      </c>
      <c r="K414" t="s">
        <v>19</v>
      </c>
    </row>
    <row r="415" spans="1:11" x14ac:dyDescent="0.35">
      <c r="A415">
        <v>945</v>
      </c>
      <c r="B415" t="s">
        <v>2783</v>
      </c>
      <c r="C415">
        <v>29</v>
      </c>
      <c r="D415" t="s">
        <v>2784</v>
      </c>
      <c r="E415" t="s">
        <v>133</v>
      </c>
      <c r="F415" t="s">
        <v>25</v>
      </c>
      <c r="G415" t="s">
        <v>52</v>
      </c>
      <c r="H415" t="s">
        <v>13</v>
      </c>
      <c r="I415" t="s">
        <v>58</v>
      </c>
      <c r="J415" t="s">
        <v>2785</v>
      </c>
      <c r="K415" t="s">
        <v>44</v>
      </c>
    </row>
    <row r="416" spans="1:11" x14ac:dyDescent="0.35">
      <c r="A416">
        <v>946</v>
      </c>
      <c r="B416" t="s">
        <v>2786</v>
      </c>
      <c r="C416">
        <v>29</v>
      </c>
      <c r="D416" t="s">
        <v>2787</v>
      </c>
      <c r="E416" t="s">
        <v>31</v>
      </c>
      <c r="F416" t="s">
        <v>40</v>
      </c>
      <c r="G416" t="s">
        <v>24</v>
      </c>
      <c r="H416" t="s">
        <v>25</v>
      </c>
      <c r="I416" t="s">
        <v>88</v>
      </c>
      <c r="J416" t="s">
        <v>2788</v>
      </c>
      <c r="K416" t="s">
        <v>76</v>
      </c>
    </row>
    <row r="417" spans="1:11" x14ac:dyDescent="0.35">
      <c r="A417">
        <v>950</v>
      </c>
      <c r="B417" t="s">
        <v>2797</v>
      </c>
      <c r="C417">
        <v>29</v>
      </c>
      <c r="D417" t="s">
        <v>2798</v>
      </c>
      <c r="E417" t="s">
        <v>32</v>
      </c>
      <c r="F417" t="s">
        <v>23</v>
      </c>
      <c r="G417" t="s">
        <v>47</v>
      </c>
      <c r="H417" t="s">
        <v>31</v>
      </c>
      <c r="I417" t="s">
        <v>26</v>
      </c>
      <c r="J417" t="s">
        <v>2799</v>
      </c>
      <c r="K417" t="s">
        <v>44</v>
      </c>
    </row>
    <row r="418" spans="1:11" x14ac:dyDescent="0.35">
      <c r="A418">
        <v>953</v>
      </c>
      <c r="B418" t="s">
        <v>2806</v>
      </c>
      <c r="C418">
        <v>28</v>
      </c>
      <c r="D418" t="s">
        <v>2807</v>
      </c>
      <c r="E418" t="s">
        <v>31</v>
      </c>
      <c r="F418" t="s">
        <v>169</v>
      </c>
      <c r="G418" t="s">
        <v>80</v>
      </c>
      <c r="H418" t="s">
        <v>32</v>
      </c>
      <c r="I418" t="s">
        <v>58</v>
      </c>
      <c r="J418" t="s">
        <v>2808</v>
      </c>
      <c r="K418" t="s">
        <v>19</v>
      </c>
    </row>
    <row r="419" spans="1:11" x14ac:dyDescent="0.35">
      <c r="A419">
        <v>955</v>
      </c>
      <c r="B419" t="s">
        <v>2812</v>
      </c>
      <c r="C419">
        <v>29</v>
      </c>
      <c r="D419" t="s">
        <v>2813</v>
      </c>
      <c r="E419" t="s">
        <v>16</v>
      </c>
      <c r="F419" t="s">
        <v>67</v>
      </c>
      <c r="G419" t="s">
        <v>41</v>
      </c>
      <c r="H419" t="s">
        <v>42</v>
      </c>
      <c r="I419" t="s">
        <v>102</v>
      </c>
      <c r="J419" t="s">
        <v>2814</v>
      </c>
      <c r="K419" t="s">
        <v>44</v>
      </c>
    </row>
    <row r="420" spans="1:11" x14ac:dyDescent="0.35">
      <c r="A420">
        <v>956</v>
      </c>
      <c r="B420" t="s">
        <v>2815</v>
      </c>
      <c r="C420">
        <v>26</v>
      </c>
      <c r="D420" t="s">
        <v>2816</v>
      </c>
      <c r="E420" t="s">
        <v>40</v>
      </c>
      <c r="F420" t="s">
        <v>79</v>
      </c>
      <c r="G420" t="s">
        <v>52</v>
      </c>
      <c r="H420" t="s">
        <v>13</v>
      </c>
      <c r="I420" t="s">
        <v>17</v>
      </c>
      <c r="J420" t="s">
        <v>2817</v>
      </c>
      <c r="K420" t="s">
        <v>28</v>
      </c>
    </row>
    <row r="421" spans="1:11" x14ac:dyDescent="0.35">
      <c r="A421">
        <v>957</v>
      </c>
      <c r="B421" t="s">
        <v>2818</v>
      </c>
      <c r="C421">
        <v>30</v>
      </c>
      <c r="D421" t="s">
        <v>2819</v>
      </c>
      <c r="E421" t="s">
        <v>23</v>
      </c>
      <c r="F421" t="s">
        <v>40</v>
      </c>
      <c r="G421" t="s">
        <v>15</v>
      </c>
      <c r="H421" t="s">
        <v>16</v>
      </c>
      <c r="I421" t="s">
        <v>26</v>
      </c>
      <c r="J421" t="s">
        <v>2820</v>
      </c>
      <c r="K421" t="s">
        <v>19</v>
      </c>
    </row>
    <row r="422" spans="1:11" x14ac:dyDescent="0.35">
      <c r="A422">
        <v>959</v>
      </c>
      <c r="B422" t="s">
        <v>2824</v>
      </c>
      <c r="C422">
        <v>28</v>
      </c>
      <c r="D422" t="s">
        <v>2825</v>
      </c>
      <c r="E422" t="s">
        <v>13</v>
      </c>
      <c r="F422" t="s">
        <v>42</v>
      </c>
      <c r="G422" t="s">
        <v>52</v>
      </c>
      <c r="H422" t="s">
        <v>13</v>
      </c>
      <c r="I422" t="s">
        <v>146</v>
      </c>
      <c r="J422" t="s">
        <v>2826</v>
      </c>
      <c r="K422" t="s">
        <v>19</v>
      </c>
    </row>
    <row r="423" spans="1:11" x14ac:dyDescent="0.35">
      <c r="A423">
        <v>960</v>
      </c>
      <c r="B423" t="s">
        <v>2827</v>
      </c>
      <c r="C423">
        <v>30</v>
      </c>
      <c r="D423" t="s">
        <v>2828</v>
      </c>
      <c r="E423" t="s">
        <v>169</v>
      </c>
      <c r="F423" t="s">
        <v>177</v>
      </c>
      <c r="G423" t="s">
        <v>87</v>
      </c>
      <c r="H423" t="s">
        <v>79</v>
      </c>
      <c r="I423" t="s">
        <v>170</v>
      </c>
      <c r="J423" t="s">
        <v>2829</v>
      </c>
      <c r="K423" t="s">
        <v>76</v>
      </c>
    </row>
    <row r="424" spans="1:11" x14ac:dyDescent="0.35">
      <c r="A424">
        <v>961</v>
      </c>
      <c r="B424" t="s">
        <v>2830</v>
      </c>
      <c r="C424">
        <v>30</v>
      </c>
      <c r="D424" t="s">
        <v>2831</v>
      </c>
      <c r="E424" t="s">
        <v>169</v>
      </c>
      <c r="F424" t="s">
        <v>25</v>
      </c>
      <c r="G424" t="s">
        <v>52</v>
      </c>
      <c r="H424" t="s">
        <v>13</v>
      </c>
      <c r="I424" t="s">
        <v>88</v>
      </c>
      <c r="J424" t="s">
        <v>2832</v>
      </c>
      <c r="K424" t="s">
        <v>76</v>
      </c>
    </row>
    <row r="425" spans="1:11" x14ac:dyDescent="0.35">
      <c r="A425">
        <v>962</v>
      </c>
      <c r="B425" t="s">
        <v>2833</v>
      </c>
      <c r="C425">
        <v>28</v>
      </c>
      <c r="D425" t="s">
        <v>2834</v>
      </c>
      <c r="E425" t="s">
        <v>149</v>
      </c>
      <c r="F425" t="s">
        <v>201</v>
      </c>
      <c r="G425" t="s">
        <v>62</v>
      </c>
      <c r="H425" t="s">
        <v>23</v>
      </c>
      <c r="I425" t="s">
        <v>63</v>
      </c>
      <c r="J425" t="s">
        <v>2835</v>
      </c>
      <c r="K425" t="s">
        <v>76</v>
      </c>
    </row>
    <row r="426" spans="1:11" x14ac:dyDescent="0.35">
      <c r="A426">
        <v>963</v>
      </c>
      <c r="B426" t="s">
        <v>2836</v>
      </c>
      <c r="C426">
        <v>26</v>
      </c>
      <c r="D426" t="s">
        <v>2837</v>
      </c>
      <c r="E426" t="s">
        <v>32</v>
      </c>
      <c r="F426" t="s">
        <v>23</v>
      </c>
      <c r="G426" t="s">
        <v>15</v>
      </c>
      <c r="H426" t="s">
        <v>16</v>
      </c>
      <c r="I426" t="s">
        <v>35</v>
      </c>
      <c r="J426" t="s">
        <v>2838</v>
      </c>
      <c r="K426" t="s">
        <v>76</v>
      </c>
    </row>
    <row r="427" spans="1:11" x14ac:dyDescent="0.35">
      <c r="A427">
        <v>964</v>
      </c>
      <c r="B427" t="s">
        <v>2839</v>
      </c>
      <c r="C427">
        <v>29</v>
      </c>
      <c r="D427" t="s">
        <v>2840</v>
      </c>
      <c r="E427" t="s">
        <v>23</v>
      </c>
      <c r="F427" t="s">
        <v>101</v>
      </c>
      <c r="G427" t="s">
        <v>33</v>
      </c>
      <c r="H427" t="s">
        <v>34</v>
      </c>
      <c r="I427" t="s">
        <v>88</v>
      </c>
      <c r="J427" t="s">
        <v>2841</v>
      </c>
      <c r="K427" t="s">
        <v>44</v>
      </c>
    </row>
    <row r="428" spans="1:11" x14ac:dyDescent="0.35">
      <c r="A428">
        <v>965</v>
      </c>
      <c r="B428" t="s">
        <v>2842</v>
      </c>
      <c r="C428">
        <v>28</v>
      </c>
      <c r="D428" t="s">
        <v>2843</v>
      </c>
      <c r="E428" t="s">
        <v>31</v>
      </c>
      <c r="F428" t="s">
        <v>16</v>
      </c>
      <c r="G428" t="s">
        <v>33</v>
      </c>
      <c r="H428" t="s">
        <v>34</v>
      </c>
      <c r="I428" t="s">
        <v>53</v>
      </c>
      <c r="J428" t="s">
        <v>2844</v>
      </c>
      <c r="K428" t="s">
        <v>76</v>
      </c>
    </row>
    <row r="429" spans="1:11" x14ac:dyDescent="0.35">
      <c r="A429">
        <v>966</v>
      </c>
      <c r="B429" t="s">
        <v>2845</v>
      </c>
      <c r="C429">
        <v>29</v>
      </c>
      <c r="D429" t="s">
        <v>2846</v>
      </c>
      <c r="E429" t="s">
        <v>13</v>
      </c>
      <c r="F429" t="s">
        <v>23</v>
      </c>
      <c r="G429" t="s">
        <v>87</v>
      </c>
      <c r="H429" t="s">
        <v>79</v>
      </c>
      <c r="I429" t="s">
        <v>68</v>
      </c>
      <c r="J429">
        <f>1-388-526-7307</f>
        <v>-8220</v>
      </c>
      <c r="K429" t="s">
        <v>44</v>
      </c>
    </row>
    <row r="430" spans="1:11" x14ac:dyDescent="0.35">
      <c r="A430">
        <v>967</v>
      </c>
      <c r="B430" t="s">
        <v>2847</v>
      </c>
      <c r="C430">
        <v>30</v>
      </c>
      <c r="D430" t="s">
        <v>2848</v>
      </c>
      <c r="E430" t="s">
        <v>149</v>
      </c>
      <c r="F430" t="s">
        <v>34</v>
      </c>
      <c r="G430" t="s">
        <v>24</v>
      </c>
      <c r="H430" t="s">
        <v>25</v>
      </c>
      <c r="I430" t="s">
        <v>116</v>
      </c>
      <c r="J430" t="s">
        <v>2849</v>
      </c>
      <c r="K430" t="s">
        <v>44</v>
      </c>
    </row>
    <row r="431" spans="1:11" x14ac:dyDescent="0.35">
      <c r="A431">
        <v>968</v>
      </c>
      <c r="B431" t="s">
        <v>2850</v>
      </c>
      <c r="C431">
        <v>30</v>
      </c>
      <c r="D431" t="s">
        <v>2851</v>
      </c>
      <c r="E431" t="s">
        <v>57</v>
      </c>
      <c r="F431" t="s">
        <v>22</v>
      </c>
      <c r="G431" t="s">
        <v>62</v>
      </c>
      <c r="H431" t="s">
        <v>23</v>
      </c>
      <c r="I431" t="s">
        <v>170</v>
      </c>
      <c r="J431" t="s">
        <v>2852</v>
      </c>
      <c r="K431" t="s">
        <v>19</v>
      </c>
    </row>
    <row r="432" spans="1:11" x14ac:dyDescent="0.35">
      <c r="A432">
        <v>970</v>
      </c>
      <c r="B432" t="s">
        <v>2856</v>
      </c>
      <c r="C432">
        <v>26</v>
      </c>
      <c r="D432" t="s">
        <v>2857</v>
      </c>
      <c r="E432" t="s">
        <v>79</v>
      </c>
      <c r="F432" t="s">
        <v>25</v>
      </c>
      <c r="G432" t="s">
        <v>52</v>
      </c>
      <c r="H432" t="s">
        <v>13</v>
      </c>
      <c r="I432" t="s">
        <v>88</v>
      </c>
      <c r="J432" t="s">
        <v>2858</v>
      </c>
      <c r="K432" t="s">
        <v>28</v>
      </c>
    </row>
    <row r="433" spans="1:11" x14ac:dyDescent="0.35">
      <c r="A433">
        <v>974</v>
      </c>
      <c r="B433" t="s">
        <v>2868</v>
      </c>
      <c r="C433">
        <v>28</v>
      </c>
      <c r="D433" t="s">
        <v>2869</v>
      </c>
      <c r="E433" t="s">
        <v>101</v>
      </c>
      <c r="F433" t="s">
        <v>13</v>
      </c>
      <c r="G433" t="s">
        <v>41</v>
      </c>
      <c r="H433" t="s">
        <v>42</v>
      </c>
      <c r="I433" t="s">
        <v>102</v>
      </c>
      <c r="J433" t="s">
        <v>2870</v>
      </c>
      <c r="K433" t="s">
        <v>28</v>
      </c>
    </row>
    <row r="434" spans="1:11" x14ac:dyDescent="0.35">
      <c r="A434">
        <v>975</v>
      </c>
      <c r="B434" t="s">
        <v>2871</v>
      </c>
      <c r="C434">
        <v>28</v>
      </c>
      <c r="D434" t="s">
        <v>2872</v>
      </c>
      <c r="E434" t="s">
        <v>31</v>
      </c>
      <c r="F434" t="s">
        <v>16</v>
      </c>
      <c r="G434" t="s">
        <v>41</v>
      </c>
      <c r="H434" t="s">
        <v>42</v>
      </c>
      <c r="I434" t="s">
        <v>170</v>
      </c>
      <c r="J434" t="s">
        <v>2873</v>
      </c>
      <c r="K434" t="s">
        <v>76</v>
      </c>
    </row>
    <row r="435" spans="1:11" x14ac:dyDescent="0.35">
      <c r="A435">
        <v>980</v>
      </c>
      <c r="B435" t="s">
        <v>2885</v>
      </c>
      <c r="C435">
        <v>29</v>
      </c>
      <c r="D435" t="s">
        <v>2886</v>
      </c>
      <c r="E435" t="s">
        <v>32</v>
      </c>
      <c r="F435" t="s">
        <v>57</v>
      </c>
      <c r="G435" t="s">
        <v>33</v>
      </c>
      <c r="H435" t="s">
        <v>34</v>
      </c>
      <c r="I435" t="s">
        <v>102</v>
      </c>
      <c r="J435" t="s">
        <v>2887</v>
      </c>
      <c r="K435" t="s">
        <v>76</v>
      </c>
    </row>
    <row r="436" spans="1:11" x14ac:dyDescent="0.35">
      <c r="A436">
        <v>981</v>
      </c>
      <c r="B436" t="s">
        <v>2888</v>
      </c>
      <c r="C436">
        <v>26</v>
      </c>
      <c r="D436" t="s">
        <v>2889</v>
      </c>
      <c r="E436" t="s">
        <v>177</v>
      </c>
      <c r="F436" t="s">
        <v>79</v>
      </c>
      <c r="G436" t="s">
        <v>33</v>
      </c>
      <c r="H436" t="s">
        <v>34</v>
      </c>
      <c r="I436" t="s">
        <v>102</v>
      </c>
      <c r="J436" t="s">
        <v>2890</v>
      </c>
      <c r="K436" t="s">
        <v>28</v>
      </c>
    </row>
    <row r="437" spans="1:11" x14ac:dyDescent="0.35">
      <c r="A437">
        <v>984</v>
      </c>
      <c r="B437" t="s">
        <v>2896</v>
      </c>
      <c r="C437">
        <v>29</v>
      </c>
      <c r="D437" t="s">
        <v>2897</v>
      </c>
      <c r="E437" t="s">
        <v>13</v>
      </c>
      <c r="F437" t="s">
        <v>31</v>
      </c>
      <c r="G437" t="s">
        <v>80</v>
      </c>
      <c r="H437" t="s">
        <v>32</v>
      </c>
      <c r="I437" t="s">
        <v>170</v>
      </c>
      <c r="J437" t="s">
        <v>2898</v>
      </c>
      <c r="K437" t="s">
        <v>19</v>
      </c>
    </row>
    <row r="438" spans="1:11" x14ac:dyDescent="0.35">
      <c r="A438">
        <v>985</v>
      </c>
      <c r="B438" t="s">
        <v>2899</v>
      </c>
      <c r="C438">
        <v>27</v>
      </c>
      <c r="D438" t="s">
        <v>2900</v>
      </c>
      <c r="E438" t="s">
        <v>101</v>
      </c>
      <c r="F438" t="s">
        <v>169</v>
      </c>
      <c r="G438" t="s">
        <v>120</v>
      </c>
      <c r="H438" t="s">
        <v>57</v>
      </c>
      <c r="I438" t="s">
        <v>153</v>
      </c>
      <c r="J438" t="s">
        <v>2901</v>
      </c>
      <c r="K438" t="s">
        <v>28</v>
      </c>
    </row>
    <row r="439" spans="1:11" x14ac:dyDescent="0.35">
      <c r="A439">
        <v>987</v>
      </c>
      <c r="B439" t="s">
        <v>2905</v>
      </c>
      <c r="C439">
        <v>26</v>
      </c>
      <c r="D439" t="s">
        <v>2906</v>
      </c>
      <c r="E439" t="s">
        <v>79</v>
      </c>
      <c r="F439" t="s">
        <v>67</v>
      </c>
      <c r="G439" t="s">
        <v>24</v>
      </c>
      <c r="H439" t="s">
        <v>25</v>
      </c>
      <c r="I439" t="s">
        <v>48</v>
      </c>
      <c r="J439" t="s">
        <v>2907</v>
      </c>
      <c r="K439" t="s">
        <v>76</v>
      </c>
    </row>
    <row r="440" spans="1:11" x14ac:dyDescent="0.35">
      <c r="A440">
        <v>988</v>
      </c>
      <c r="B440" t="s">
        <v>2908</v>
      </c>
      <c r="C440">
        <v>29</v>
      </c>
      <c r="D440" t="s">
        <v>2909</v>
      </c>
      <c r="E440" t="s">
        <v>13</v>
      </c>
      <c r="F440" t="s">
        <v>42</v>
      </c>
      <c r="G440" t="s">
        <v>24</v>
      </c>
      <c r="H440" t="s">
        <v>25</v>
      </c>
      <c r="I440" t="s">
        <v>68</v>
      </c>
      <c r="J440" t="s">
        <v>2910</v>
      </c>
      <c r="K440" t="s">
        <v>44</v>
      </c>
    </row>
    <row r="441" spans="1:11" x14ac:dyDescent="0.35">
      <c r="A441">
        <v>989</v>
      </c>
      <c r="B441" t="s">
        <v>2911</v>
      </c>
      <c r="C441">
        <v>29</v>
      </c>
      <c r="D441" t="s">
        <v>2912</v>
      </c>
      <c r="E441" t="s">
        <v>16</v>
      </c>
      <c r="F441" t="s">
        <v>133</v>
      </c>
      <c r="G441" t="s">
        <v>33</v>
      </c>
      <c r="H441" t="s">
        <v>34</v>
      </c>
      <c r="I441" t="s">
        <v>91</v>
      </c>
      <c r="J441" t="s">
        <v>2913</v>
      </c>
      <c r="K441" t="s">
        <v>28</v>
      </c>
    </row>
    <row r="442" spans="1:11" x14ac:dyDescent="0.35">
      <c r="A442">
        <v>992</v>
      </c>
      <c r="B442" t="s">
        <v>2920</v>
      </c>
      <c r="C442">
        <v>29</v>
      </c>
      <c r="D442" t="s">
        <v>2921</v>
      </c>
      <c r="E442" t="s">
        <v>42</v>
      </c>
      <c r="F442" t="s">
        <v>14</v>
      </c>
      <c r="G442" t="s">
        <v>47</v>
      </c>
      <c r="H442" t="s">
        <v>31</v>
      </c>
      <c r="I442" t="s">
        <v>35</v>
      </c>
      <c r="J442" t="s">
        <v>2922</v>
      </c>
      <c r="K442" t="s">
        <v>44</v>
      </c>
    </row>
    <row r="443" spans="1:11" x14ac:dyDescent="0.35">
      <c r="A443">
        <v>997</v>
      </c>
      <c r="B443" t="s">
        <v>2935</v>
      </c>
      <c r="C443">
        <v>27</v>
      </c>
      <c r="D443" t="s">
        <v>2936</v>
      </c>
      <c r="E443" t="s">
        <v>22</v>
      </c>
      <c r="F443" t="s">
        <v>201</v>
      </c>
      <c r="G443" t="s">
        <v>15</v>
      </c>
      <c r="H443" t="s">
        <v>16</v>
      </c>
      <c r="I443" t="s">
        <v>146</v>
      </c>
      <c r="J443" t="s">
        <v>2937</v>
      </c>
      <c r="K443" t="s">
        <v>76</v>
      </c>
    </row>
    <row r="444" spans="1:11" x14ac:dyDescent="0.35">
      <c r="A444">
        <v>998</v>
      </c>
      <c r="B444" t="s">
        <v>2938</v>
      </c>
      <c r="C444">
        <v>26</v>
      </c>
      <c r="D444" t="s">
        <v>2939</v>
      </c>
      <c r="E444" t="s">
        <v>32</v>
      </c>
      <c r="F444" t="s">
        <v>177</v>
      </c>
      <c r="G444" t="s">
        <v>80</v>
      </c>
      <c r="H444" t="s">
        <v>32</v>
      </c>
      <c r="I444" t="s">
        <v>58</v>
      </c>
      <c r="J444" t="s">
        <v>2940</v>
      </c>
      <c r="K444" t="s">
        <v>28</v>
      </c>
    </row>
    <row r="445" spans="1:11" x14ac:dyDescent="0.35">
      <c r="A445">
        <v>999</v>
      </c>
      <c r="B445" t="s">
        <v>2941</v>
      </c>
      <c r="C445">
        <v>26</v>
      </c>
      <c r="D445" t="s">
        <v>2942</v>
      </c>
      <c r="E445" t="s">
        <v>169</v>
      </c>
      <c r="F445" t="s">
        <v>16</v>
      </c>
      <c r="G445" t="s">
        <v>24</v>
      </c>
      <c r="H445" t="s">
        <v>25</v>
      </c>
      <c r="I445" t="s">
        <v>53</v>
      </c>
      <c r="J445" t="s">
        <v>2943</v>
      </c>
      <c r="K445" t="s">
        <v>28</v>
      </c>
    </row>
    <row r="446" spans="1:11" x14ac:dyDescent="0.35">
      <c r="A446">
        <v>1001</v>
      </c>
      <c r="B446" t="s">
        <v>2947</v>
      </c>
      <c r="C446">
        <v>29</v>
      </c>
      <c r="D446" t="s">
        <v>2948</v>
      </c>
      <c r="E446" t="s">
        <v>13</v>
      </c>
      <c r="F446" t="s">
        <v>16</v>
      </c>
      <c r="G446" t="s">
        <v>62</v>
      </c>
      <c r="H446" t="s">
        <v>23</v>
      </c>
      <c r="I446" t="s">
        <v>63</v>
      </c>
      <c r="J446" t="s">
        <v>2949</v>
      </c>
      <c r="K446" t="s">
        <v>44</v>
      </c>
    </row>
    <row r="447" spans="1:11" x14ac:dyDescent="0.35">
      <c r="A447">
        <v>1003</v>
      </c>
      <c r="B447" t="s">
        <v>2953</v>
      </c>
      <c r="C447">
        <v>26</v>
      </c>
      <c r="D447" t="s">
        <v>2954</v>
      </c>
      <c r="E447" t="s">
        <v>23</v>
      </c>
      <c r="F447" t="s">
        <v>16</v>
      </c>
      <c r="G447" t="s">
        <v>87</v>
      </c>
      <c r="H447" t="s">
        <v>79</v>
      </c>
      <c r="I447" t="s">
        <v>63</v>
      </c>
      <c r="J447" t="s">
        <v>2955</v>
      </c>
      <c r="K447" t="s">
        <v>76</v>
      </c>
    </row>
    <row r="448" spans="1:11" x14ac:dyDescent="0.35">
      <c r="A448">
        <v>1004</v>
      </c>
      <c r="B448" t="s">
        <v>2956</v>
      </c>
      <c r="C448">
        <v>27</v>
      </c>
      <c r="D448" t="s">
        <v>2957</v>
      </c>
      <c r="E448" t="s">
        <v>79</v>
      </c>
      <c r="F448" t="s">
        <v>101</v>
      </c>
      <c r="G448" t="s">
        <v>33</v>
      </c>
      <c r="H448" t="s">
        <v>34</v>
      </c>
      <c r="I448" t="s">
        <v>170</v>
      </c>
      <c r="J448" t="s">
        <v>2958</v>
      </c>
      <c r="K448" t="s">
        <v>44</v>
      </c>
    </row>
    <row r="449" spans="1:11" x14ac:dyDescent="0.35">
      <c r="A449">
        <v>1009</v>
      </c>
      <c r="B449" t="s">
        <v>2971</v>
      </c>
      <c r="C449">
        <v>29</v>
      </c>
      <c r="D449" t="s">
        <v>2972</v>
      </c>
      <c r="E449" t="s">
        <v>57</v>
      </c>
      <c r="F449" t="s">
        <v>16</v>
      </c>
      <c r="G449" t="s">
        <v>80</v>
      </c>
      <c r="H449" t="s">
        <v>32</v>
      </c>
      <c r="I449" t="s">
        <v>58</v>
      </c>
      <c r="J449">
        <v>6435720553</v>
      </c>
      <c r="K449" t="s">
        <v>19</v>
      </c>
    </row>
    <row r="450" spans="1:11" x14ac:dyDescent="0.35">
      <c r="A450">
        <v>1010</v>
      </c>
      <c r="B450" t="s">
        <v>2973</v>
      </c>
      <c r="C450">
        <v>26</v>
      </c>
      <c r="D450" t="s">
        <v>2974</v>
      </c>
      <c r="E450" t="s">
        <v>32</v>
      </c>
      <c r="F450" t="s">
        <v>57</v>
      </c>
      <c r="G450" t="s">
        <v>24</v>
      </c>
      <c r="H450" t="s">
        <v>25</v>
      </c>
      <c r="I450" t="s">
        <v>48</v>
      </c>
      <c r="J450">
        <f>1-9-833-867</f>
        <v>-1708</v>
      </c>
      <c r="K450" t="s">
        <v>44</v>
      </c>
    </row>
    <row r="451" spans="1:11" x14ac:dyDescent="0.35">
      <c r="A451">
        <v>1017</v>
      </c>
      <c r="B451" t="s">
        <v>2992</v>
      </c>
      <c r="C451">
        <v>29</v>
      </c>
      <c r="D451" t="s">
        <v>2993</v>
      </c>
      <c r="E451" t="s">
        <v>67</v>
      </c>
      <c r="F451" t="s">
        <v>40</v>
      </c>
      <c r="G451" t="s">
        <v>62</v>
      </c>
      <c r="H451" t="s">
        <v>23</v>
      </c>
      <c r="I451" t="s">
        <v>26</v>
      </c>
      <c r="J451" t="s">
        <v>2994</v>
      </c>
      <c r="K451" t="s">
        <v>44</v>
      </c>
    </row>
    <row r="452" spans="1:11" x14ac:dyDescent="0.35">
      <c r="A452">
        <v>1019</v>
      </c>
      <c r="B452" t="s">
        <v>2998</v>
      </c>
      <c r="C452">
        <v>30</v>
      </c>
      <c r="D452" t="s">
        <v>2999</v>
      </c>
      <c r="E452" t="s">
        <v>79</v>
      </c>
      <c r="F452" t="s">
        <v>14</v>
      </c>
      <c r="G452" t="s">
        <v>62</v>
      </c>
      <c r="H452" t="s">
        <v>23</v>
      </c>
      <c r="I452" t="s">
        <v>91</v>
      </c>
      <c r="J452" t="s">
        <v>3000</v>
      </c>
      <c r="K452" t="s">
        <v>37</v>
      </c>
    </row>
    <row r="453" spans="1:11" x14ac:dyDescent="0.35">
      <c r="A453">
        <v>1020</v>
      </c>
      <c r="B453" t="s">
        <v>3001</v>
      </c>
      <c r="C453">
        <v>27</v>
      </c>
      <c r="D453" t="s">
        <v>3002</v>
      </c>
      <c r="E453" t="s">
        <v>32</v>
      </c>
      <c r="F453" t="s">
        <v>201</v>
      </c>
      <c r="G453" t="s">
        <v>24</v>
      </c>
      <c r="H453" t="s">
        <v>25</v>
      </c>
      <c r="I453" t="s">
        <v>68</v>
      </c>
      <c r="J453" t="s">
        <v>3003</v>
      </c>
      <c r="K453" t="s">
        <v>37</v>
      </c>
    </row>
    <row r="454" spans="1:11" x14ac:dyDescent="0.35">
      <c r="A454">
        <v>1021</v>
      </c>
      <c r="B454" t="s">
        <v>3004</v>
      </c>
      <c r="C454">
        <v>27</v>
      </c>
      <c r="D454" t="s">
        <v>3005</v>
      </c>
      <c r="E454" t="s">
        <v>31</v>
      </c>
      <c r="F454" t="s">
        <v>79</v>
      </c>
      <c r="G454" t="s">
        <v>80</v>
      </c>
      <c r="H454" t="s">
        <v>32</v>
      </c>
      <c r="I454" t="s">
        <v>17</v>
      </c>
      <c r="J454" t="s">
        <v>3006</v>
      </c>
      <c r="K454" t="s">
        <v>44</v>
      </c>
    </row>
    <row r="455" spans="1:11" x14ac:dyDescent="0.35">
      <c r="A455">
        <v>1022</v>
      </c>
      <c r="B455" t="s">
        <v>3007</v>
      </c>
      <c r="C455">
        <v>29</v>
      </c>
      <c r="D455" t="s">
        <v>3008</v>
      </c>
      <c r="E455" t="s">
        <v>57</v>
      </c>
      <c r="F455" t="s">
        <v>13</v>
      </c>
      <c r="G455" t="s">
        <v>41</v>
      </c>
      <c r="H455" t="s">
        <v>42</v>
      </c>
      <c r="I455" t="s">
        <v>91</v>
      </c>
      <c r="J455" t="s">
        <v>3009</v>
      </c>
      <c r="K455" t="s">
        <v>28</v>
      </c>
    </row>
    <row r="456" spans="1:11" x14ac:dyDescent="0.35">
      <c r="A456">
        <v>1023</v>
      </c>
      <c r="B456" t="s">
        <v>3010</v>
      </c>
      <c r="C456">
        <v>28</v>
      </c>
      <c r="D456" t="s">
        <v>3011</v>
      </c>
      <c r="E456" t="s">
        <v>149</v>
      </c>
      <c r="F456" t="s">
        <v>169</v>
      </c>
      <c r="G456" t="s">
        <v>41</v>
      </c>
      <c r="H456" t="s">
        <v>42</v>
      </c>
      <c r="I456" t="s">
        <v>102</v>
      </c>
      <c r="J456" t="s">
        <v>3012</v>
      </c>
      <c r="K456" t="s">
        <v>19</v>
      </c>
    </row>
    <row r="457" spans="1:11" x14ac:dyDescent="0.35">
      <c r="A457">
        <v>1025</v>
      </c>
      <c r="B457" t="s">
        <v>3015</v>
      </c>
      <c r="C457">
        <v>27</v>
      </c>
      <c r="D457" t="s">
        <v>3016</v>
      </c>
      <c r="E457" t="s">
        <v>32</v>
      </c>
      <c r="F457" t="s">
        <v>34</v>
      </c>
      <c r="G457" t="s">
        <v>87</v>
      </c>
      <c r="H457" t="s">
        <v>79</v>
      </c>
      <c r="I457" t="s">
        <v>91</v>
      </c>
      <c r="J457" t="s">
        <v>3017</v>
      </c>
      <c r="K457" t="s">
        <v>37</v>
      </c>
    </row>
    <row r="458" spans="1:11" x14ac:dyDescent="0.35">
      <c r="A458">
        <v>1032</v>
      </c>
      <c r="B458" t="s">
        <v>3034</v>
      </c>
      <c r="C458">
        <v>27</v>
      </c>
      <c r="D458" t="s">
        <v>3035</v>
      </c>
      <c r="E458" t="s">
        <v>16</v>
      </c>
      <c r="F458" t="s">
        <v>34</v>
      </c>
      <c r="G458" t="s">
        <v>62</v>
      </c>
      <c r="H458" t="s">
        <v>23</v>
      </c>
      <c r="I458" t="s">
        <v>53</v>
      </c>
      <c r="J458" t="s">
        <v>3036</v>
      </c>
      <c r="K458" t="s">
        <v>28</v>
      </c>
    </row>
    <row r="459" spans="1:11" x14ac:dyDescent="0.35">
      <c r="A459">
        <v>1034</v>
      </c>
      <c r="B459" t="s">
        <v>3039</v>
      </c>
      <c r="C459">
        <v>28</v>
      </c>
      <c r="D459" t="s">
        <v>3040</v>
      </c>
      <c r="E459" t="s">
        <v>22</v>
      </c>
      <c r="F459" t="s">
        <v>149</v>
      </c>
      <c r="G459" t="s">
        <v>24</v>
      </c>
      <c r="H459" t="s">
        <v>25</v>
      </c>
      <c r="I459" t="s">
        <v>153</v>
      </c>
      <c r="J459" t="s">
        <v>3041</v>
      </c>
      <c r="K459" t="s">
        <v>28</v>
      </c>
    </row>
    <row r="460" spans="1:11" x14ac:dyDescent="0.35">
      <c r="A460">
        <v>1035</v>
      </c>
      <c r="B460" t="s">
        <v>3042</v>
      </c>
      <c r="C460">
        <v>30</v>
      </c>
      <c r="D460" t="s">
        <v>3043</v>
      </c>
      <c r="E460" t="s">
        <v>13</v>
      </c>
      <c r="F460" t="s">
        <v>133</v>
      </c>
      <c r="G460" t="s">
        <v>33</v>
      </c>
      <c r="H460" t="s">
        <v>34</v>
      </c>
      <c r="I460" t="s">
        <v>153</v>
      </c>
      <c r="J460">
        <v>5189315639</v>
      </c>
      <c r="K460" t="s">
        <v>19</v>
      </c>
    </row>
    <row r="461" spans="1:11" x14ac:dyDescent="0.35">
      <c r="A461">
        <v>1039</v>
      </c>
      <c r="B461" t="s">
        <v>3052</v>
      </c>
      <c r="C461">
        <v>29</v>
      </c>
      <c r="D461" t="s">
        <v>3053</v>
      </c>
      <c r="E461" t="s">
        <v>16</v>
      </c>
      <c r="F461" t="s">
        <v>67</v>
      </c>
      <c r="G461" t="s">
        <v>62</v>
      </c>
      <c r="H461" t="s">
        <v>23</v>
      </c>
      <c r="I461" t="s">
        <v>102</v>
      </c>
      <c r="J461">
        <f>1-282-725-8352</f>
        <v>-9358</v>
      </c>
      <c r="K461" t="s">
        <v>28</v>
      </c>
    </row>
    <row r="462" spans="1:11" x14ac:dyDescent="0.35">
      <c r="A462">
        <v>1041</v>
      </c>
      <c r="B462" t="s">
        <v>3057</v>
      </c>
      <c r="C462">
        <v>27</v>
      </c>
      <c r="D462" t="s">
        <v>3058</v>
      </c>
      <c r="E462" t="s">
        <v>79</v>
      </c>
      <c r="F462" t="s">
        <v>149</v>
      </c>
      <c r="G462" t="s">
        <v>24</v>
      </c>
      <c r="H462" t="s">
        <v>25</v>
      </c>
      <c r="I462" t="s">
        <v>146</v>
      </c>
      <c r="J462">
        <v>3037209855</v>
      </c>
      <c r="K462" t="s">
        <v>19</v>
      </c>
    </row>
    <row r="463" spans="1:11" x14ac:dyDescent="0.35">
      <c r="A463">
        <v>1042</v>
      </c>
      <c r="B463" t="s">
        <v>3059</v>
      </c>
      <c r="C463">
        <v>27</v>
      </c>
      <c r="D463" t="s">
        <v>3060</v>
      </c>
      <c r="E463" t="s">
        <v>169</v>
      </c>
      <c r="F463" t="s">
        <v>67</v>
      </c>
      <c r="G463" t="s">
        <v>47</v>
      </c>
      <c r="H463" t="s">
        <v>31</v>
      </c>
      <c r="I463" t="s">
        <v>116</v>
      </c>
      <c r="J463" t="s">
        <v>3061</v>
      </c>
      <c r="K463" t="s">
        <v>44</v>
      </c>
    </row>
    <row r="464" spans="1:11" x14ac:dyDescent="0.35">
      <c r="A464">
        <v>1044</v>
      </c>
      <c r="B464" t="s">
        <v>3065</v>
      </c>
      <c r="C464">
        <v>26</v>
      </c>
      <c r="D464" t="s">
        <v>3066</v>
      </c>
      <c r="E464" t="s">
        <v>201</v>
      </c>
      <c r="F464" t="s">
        <v>79</v>
      </c>
      <c r="G464" t="s">
        <v>80</v>
      </c>
      <c r="H464" t="s">
        <v>32</v>
      </c>
      <c r="I464" t="s">
        <v>88</v>
      </c>
      <c r="J464" t="s">
        <v>3067</v>
      </c>
      <c r="K464" t="s">
        <v>44</v>
      </c>
    </row>
    <row r="465" spans="1:11" x14ac:dyDescent="0.35">
      <c r="A465">
        <v>1045</v>
      </c>
      <c r="B465" t="s">
        <v>3068</v>
      </c>
      <c r="C465">
        <v>29</v>
      </c>
      <c r="D465" t="s">
        <v>3069</v>
      </c>
      <c r="E465" t="s">
        <v>13</v>
      </c>
      <c r="F465" t="s">
        <v>34</v>
      </c>
      <c r="G465" t="s">
        <v>80</v>
      </c>
      <c r="H465" t="s">
        <v>32</v>
      </c>
      <c r="I465" t="s">
        <v>53</v>
      </c>
      <c r="J465" t="s">
        <v>3070</v>
      </c>
      <c r="K465" t="s">
        <v>76</v>
      </c>
    </row>
    <row r="466" spans="1:11" x14ac:dyDescent="0.35">
      <c r="A466">
        <v>1046</v>
      </c>
      <c r="B466" t="s">
        <v>3071</v>
      </c>
      <c r="C466">
        <v>26</v>
      </c>
      <c r="D466" t="s">
        <v>3072</v>
      </c>
      <c r="E466" t="s">
        <v>25</v>
      </c>
      <c r="F466" t="s">
        <v>57</v>
      </c>
      <c r="G466" t="s">
        <v>120</v>
      </c>
      <c r="H466" t="s">
        <v>57</v>
      </c>
      <c r="I466" t="s">
        <v>170</v>
      </c>
      <c r="J466" t="s">
        <v>3073</v>
      </c>
      <c r="K466" t="s">
        <v>44</v>
      </c>
    </row>
    <row r="467" spans="1:11" x14ac:dyDescent="0.35">
      <c r="A467">
        <v>1048</v>
      </c>
      <c r="B467" t="s">
        <v>3077</v>
      </c>
      <c r="C467">
        <v>26</v>
      </c>
      <c r="D467" t="s">
        <v>3078</v>
      </c>
      <c r="E467" t="s">
        <v>133</v>
      </c>
      <c r="F467" t="s">
        <v>201</v>
      </c>
      <c r="G467" t="s">
        <v>62</v>
      </c>
      <c r="H467" t="s">
        <v>23</v>
      </c>
      <c r="I467" t="s">
        <v>68</v>
      </c>
      <c r="J467" t="s">
        <v>3079</v>
      </c>
      <c r="K467" t="s">
        <v>28</v>
      </c>
    </row>
    <row r="468" spans="1:11" x14ac:dyDescent="0.35">
      <c r="A468">
        <v>1050</v>
      </c>
      <c r="B468" t="s">
        <v>3083</v>
      </c>
      <c r="C468">
        <v>28</v>
      </c>
      <c r="D468" t="s">
        <v>3084</v>
      </c>
      <c r="E468" t="s">
        <v>23</v>
      </c>
      <c r="F468" t="s">
        <v>31</v>
      </c>
      <c r="G468" t="s">
        <v>33</v>
      </c>
      <c r="H468" t="s">
        <v>34</v>
      </c>
      <c r="I468" t="s">
        <v>17</v>
      </c>
      <c r="J468" t="s">
        <v>3085</v>
      </c>
      <c r="K468" t="s">
        <v>37</v>
      </c>
    </row>
    <row r="469" spans="1:11" x14ac:dyDescent="0.35">
      <c r="A469">
        <v>1053</v>
      </c>
      <c r="B469" t="s">
        <v>3092</v>
      </c>
      <c r="C469">
        <v>27</v>
      </c>
      <c r="D469" t="s">
        <v>3093</v>
      </c>
      <c r="E469" t="s">
        <v>31</v>
      </c>
      <c r="F469" t="s">
        <v>177</v>
      </c>
      <c r="G469" t="s">
        <v>87</v>
      </c>
      <c r="H469" t="s">
        <v>79</v>
      </c>
      <c r="I469" t="s">
        <v>91</v>
      </c>
      <c r="J469" t="s">
        <v>3094</v>
      </c>
      <c r="K469" t="s">
        <v>44</v>
      </c>
    </row>
    <row r="470" spans="1:11" x14ac:dyDescent="0.35">
      <c r="A470">
        <v>1056</v>
      </c>
      <c r="B470" t="s">
        <v>3101</v>
      </c>
      <c r="C470">
        <v>28</v>
      </c>
      <c r="D470" t="s">
        <v>3102</v>
      </c>
      <c r="E470" t="s">
        <v>22</v>
      </c>
      <c r="F470" t="s">
        <v>25</v>
      </c>
      <c r="G470" t="s">
        <v>47</v>
      </c>
      <c r="H470" t="s">
        <v>31</v>
      </c>
      <c r="I470" t="s">
        <v>17</v>
      </c>
      <c r="J470" t="s">
        <v>3103</v>
      </c>
      <c r="K470" t="s">
        <v>19</v>
      </c>
    </row>
    <row r="471" spans="1:11" x14ac:dyDescent="0.35">
      <c r="A471">
        <v>1058</v>
      </c>
      <c r="B471" t="s">
        <v>3107</v>
      </c>
      <c r="C471">
        <v>28</v>
      </c>
      <c r="D471" t="s">
        <v>3108</v>
      </c>
      <c r="E471" t="s">
        <v>201</v>
      </c>
      <c r="F471" t="s">
        <v>32</v>
      </c>
      <c r="G471" t="s">
        <v>33</v>
      </c>
      <c r="H471" t="s">
        <v>34</v>
      </c>
      <c r="I471" t="s">
        <v>48</v>
      </c>
      <c r="J471" t="s">
        <v>3109</v>
      </c>
      <c r="K471" t="s">
        <v>76</v>
      </c>
    </row>
    <row r="472" spans="1:11" x14ac:dyDescent="0.35">
      <c r="A472">
        <v>1060</v>
      </c>
      <c r="B472" t="s">
        <v>3113</v>
      </c>
      <c r="C472">
        <v>27</v>
      </c>
      <c r="D472" t="s">
        <v>3114</v>
      </c>
      <c r="E472" t="s">
        <v>169</v>
      </c>
      <c r="F472" t="s">
        <v>34</v>
      </c>
      <c r="G472" t="s">
        <v>87</v>
      </c>
      <c r="H472" t="s">
        <v>79</v>
      </c>
      <c r="I472" t="s">
        <v>88</v>
      </c>
      <c r="J472" t="s">
        <v>3115</v>
      </c>
      <c r="K472" t="s">
        <v>28</v>
      </c>
    </row>
    <row r="473" spans="1:11" x14ac:dyDescent="0.35">
      <c r="A473">
        <v>1063</v>
      </c>
      <c r="B473" t="s">
        <v>3122</v>
      </c>
      <c r="C473">
        <v>30</v>
      </c>
      <c r="D473" t="s">
        <v>3123</v>
      </c>
      <c r="E473" t="s">
        <v>42</v>
      </c>
      <c r="F473" t="s">
        <v>34</v>
      </c>
      <c r="G473" t="s">
        <v>80</v>
      </c>
      <c r="H473" t="s">
        <v>32</v>
      </c>
      <c r="I473" t="s">
        <v>91</v>
      </c>
      <c r="J473" t="s">
        <v>3124</v>
      </c>
      <c r="K473" t="s">
        <v>44</v>
      </c>
    </row>
    <row r="474" spans="1:11" x14ac:dyDescent="0.35">
      <c r="A474">
        <v>1064</v>
      </c>
      <c r="B474" t="s">
        <v>3125</v>
      </c>
      <c r="C474">
        <v>29</v>
      </c>
      <c r="D474" t="s">
        <v>3126</v>
      </c>
      <c r="E474" t="s">
        <v>201</v>
      </c>
      <c r="F474" t="s">
        <v>31</v>
      </c>
      <c r="G474" t="s">
        <v>41</v>
      </c>
      <c r="H474" t="s">
        <v>42</v>
      </c>
      <c r="I474" t="s">
        <v>91</v>
      </c>
      <c r="J474" t="s">
        <v>3127</v>
      </c>
      <c r="K474" t="s">
        <v>76</v>
      </c>
    </row>
    <row r="475" spans="1:11" x14ac:dyDescent="0.35">
      <c r="A475">
        <v>1066</v>
      </c>
      <c r="B475" t="s">
        <v>3131</v>
      </c>
      <c r="C475">
        <v>28</v>
      </c>
      <c r="D475" t="s">
        <v>3132</v>
      </c>
      <c r="E475" t="s">
        <v>40</v>
      </c>
      <c r="F475" t="s">
        <v>201</v>
      </c>
      <c r="G475" t="s">
        <v>47</v>
      </c>
      <c r="H475" t="s">
        <v>31</v>
      </c>
      <c r="I475" t="s">
        <v>153</v>
      </c>
      <c r="J475" t="s">
        <v>3133</v>
      </c>
      <c r="K475" t="s">
        <v>44</v>
      </c>
    </row>
    <row r="476" spans="1:11" x14ac:dyDescent="0.35">
      <c r="A476">
        <v>1067</v>
      </c>
      <c r="B476" t="s">
        <v>3134</v>
      </c>
      <c r="C476">
        <v>27</v>
      </c>
      <c r="D476" t="s">
        <v>3135</v>
      </c>
      <c r="E476" t="s">
        <v>67</v>
      </c>
      <c r="F476" t="s">
        <v>14</v>
      </c>
      <c r="G476" t="s">
        <v>62</v>
      </c>
      <c r="H476" t="s">
        <v>23</v>
      </c>
      <c r="I476" t="s">
        <v>116</v>
      </c>
      <c r="J476" t="s">
        <v>3136</v>
      </c>
      <c r="K476" t="s">
        <v>44</v>
      </c>
    </row>
    <row r="477" spans="1:11" x14ac:dyDescent="0.35">
      <c r="A477">
        <v>1073</v>
      </c>
      <c r="B477" t="s">
        <v>3151</v>
      </c>
      <c r="C477">
        <v>30</v>
      </c>
      <c r="D477" t="s">
        <v>3152</v>
      </c>
      <c r="E477" t="s">
        <v>201</v>
      </c>
      <c r="F477" t="s">
        <v>177</v>
      </c>
      <c r="G477" t="s">
        <v>62</v>
      </c>
      <c r="H477" t="s">
        <v>23</v>
      </c>
      <c r="I477" t="s">
        <v>102</v>
      </c>
      <c r="J477" t="s">
        <v>3153</v>
      </c>
      <c r="K477" t="s">
        <v>28</v>
      </c>
    </row>
    <row r="478" spans="1:11" x14ac:dyDescent="0.35">
      <c r="A478">
        <v>1075</v>
      </c>
      <c r="B478" t="s">
        <v>3157</v>
      </c>
      <c r="C478">
        <v>27</v>
      </c>
      <c r="D478" t="s">
        <v>3158</v>
      </c>
      <c r="E478" t="s">
        <v>16</v>
      </c>
      <c r="F478" t="s">
        <v>177</v>
      </c>
      <c r="G478" t="s">
        <v>15</v>
      </c>
      <c r="H478" t="s">
        <v>16</v>
      </c>
      <c r="I478" t="s">
        <v>53</v>
      </c>
      <c r="J478">
        <v>1506447430</v>
      </c>
      <c r="K478" t="s">
        <v>19</v>
      </c>
    </row>
    <row r="479" spans="1:11" x14ac:dyDescent="0.35">
      <c r="A479">
        <v>1077</v>
      </c>
      <c r="B479" t="s">
        <v>3162</v>
      </c>
      <c r="C479">
        <v>28</v>
      </c>
      <c r="D479" t="s">
        <v>3163</v>
      </c>
      <c r="E479" t="s">
        <v>16</v>
      </c>
      <c r="F479" t="s">
        <v>67</v>
      </c>
      <c r="G479" t="s">
        <v>120</v>
      </c>
      <c r="H479" t="s">
        <v>57</v>
      </c>
      <c r="I479" t="s">
        <v>53</v>
      </c>
      <c r="J479" t="s">
        <v>3164</v>
      </c>
      <c r="K479" t="s">
        <v>76</v>
      </c>
    </row>
    <row r="480" spans="1:11" x14ac:dyDescent="0.35">
      <c r="A480">
        <v>1079</v>
      </c>
      <c r="B480" t="s">
        <v>3168</v>
      </c>
      <c r="C480">
        <v>26</v>
      </c>
      <c r="D480" t="s">
        <v>3169</v>
      </c>
      <c r="E480" t="s">
        <v>169</v>
      </c>
      <c r="F480" t="s">
        <v>25</v>
      </c>
      <c r="G480" t="s">
        <v>87</v>
      </c>
      <c r="H480" t="s">
        <v>79</v>
      </c>
      <c r="I480" t="s">
        <v>91</v>
      </c>
      <c r="J480" t="s">
        <v>3170</v>
      </c>
      <c r="K480" t="s">
        <v>76</v>
      </c>
    </row>
    <row r="481" spans="1:11" x14ac:dyDescent="0.35">
      <c r="A481">
        <v>1082</v>
      </c>
      <c r="B481" t="s">
        <v>3177</v>
      </c>
      <c r="C481">
        <v>26</v>
      </c>
      <c r="D481" t="s">
        <v>3178</v>
      </c>
      <c r="E481" t="s">
        <v>201</v>
      </c>
      <c r="F481" t="s">
        <v>42</v>
      </c>
      <c r="G481" t="s">
        <v>62</v>
      </c>
      <c r="H481" t="s">
        <v>23</v>
      </c>
      <c r="I481" t="s">
        <v>170</v>
      </c>
      <c r="J481" t="s">
        <v>3179</v>
      </c>
      <c r="K481" t="s">
        <v>76</v>
      </c>
    </row>
    <row r="482" spans="1:11" x14ac:dyDescent="0.35">
      <c r="A482">
        <v>1086</v>
      </c>
      <c r="B482" t="s">
        <v>3189</v>
      </c>
      <c r="C482">
        <v>30</v>
      </c>
      <c r="D482" t="s">
        <v>3190</v>
      </c>
      <c r="E482" t="s">
        <v>42</v>
      </c>
      <c r="F482" t="s">
        <v>31</v>
      </c>
      <c r="G482" t="s">
        <v>47</v>
      </c>
      <c r="H482" t="s">
        <v>31</v>
      </c>
      <c r="I482" t="s">
        <v>146</v>
      </c>
      <c r="J482" t="s">
        <v>3191</v>
      </c>
      <c r="K482" t="s">
        <v>19</v>
      </c>
    </row>
    <row r="483" spans="1:11" x14ac:dyDescent="0.35">
      <c r="A483">
        <v>1087</v>
      </c>
      <c r="B483" t="s">
        <v>3192</v>
      </c>
      <c r="C483">
        <v>29</v>
      </c>
      <c r="D483" t="s">
        <v>3193</v>
      </c>
      <c r="E483" t="s">
        <v>101</v>
      </c>
      <c r="F483" t="s">
        <v>16</v>
      </c>
      <c r="G483" t="s">
        <v>15</v>
      </c>
      <c r="H483" t="s">
        <v>16</v>
      </c>
      <c r="I483" t="s">
        <v>35</v>
      </c>
      <c r="J483" t="s">
        <v>3194</v>
      </c>
      <c r="K483" t="s">
        <v>28</v>
      </c>
    </row>
    <row r="484" spans="1:11" x14ac:dyDescent="0.35">
      <c r="A484">
        <v>1089</v>
      </c>
      <c r="B484" t="s">
        <v>3198</v>
      </c>
      <c r="C484">
        <v>29</v>
      </c>
      <c r="D484" t="s">
        <v>3199</v>
      </c>
      <c r="E484" t="s">
        <v>42</v>
      </c>
      <c r="F484" t="s">
        <v>169</v>
      </c>
      <c r="G484" t="s">
        <v>15</v>
      </c>
      <c r="H484" t="s">
        <v>16</v>
      </c>
      <c r="I484" t="s">
        <v>153</v>
      </c>
      <c r="J484" t="s">
        <v>3200</v>
      </c>
      <c r="K484" t="s">
        <v>28</v>
      </c>
    </row>
    <row r="485" spans="1:11" x14ac:dyDescent="0.35">
      <c r="A485">
        <v>1094</v>
      </c>
      <c r="B485" t="s">
        <v>3212</v>
      </c>
      <c r="C485">
        <v>28</v>
      </c>
      <c r="D485" t="s">
        <v>3213</v>
      </c>
      <c r="E485" t="s">
        <v>201</v>
      </c>
      <c r="F485" t="s">
        <v>40</v>
      </c>
      <c r="G485" t="s">
        <v>52</v>
      </c>
      <c r="H485" t="s">
        <v>13</v>
      </c>
      <c r="I485" t="s">
        <v>35</v>
      </c>
      <c r="J485" t="s">
        <v>3214</v>
      </c>
      <c r="K485" t="s">
        <v>19</v>
      </c>
    </row>
    <row r="486" spans="1:11" x14ac:dyDescent="0.35">
      <c r="A486">
        <v>1095</v>
      </c>
      <c r="B486" t="s">
        <v>3215</v>
      </c>
      <c r="C486">
        <v>29</v>
      </c>
      <c r="D486" t="s">
        <v>3216</v>
      </c>
      <c r="E486" t="s">
        <v>201</v>
      </c>
      <c r="F486" t="s">
        <v>79</v>
      </c>
      <c r="G486" t="s">
        <v>24</v>
      </c>
      <c r="H486" t="s">
        <v>25</v>
      </c>
      <c r="I486" t="s">
        <v>91</v>
      </c>
      <c r="J486" t="s">
        <v>3217</v>
      </c>
      <c r="K486" t="s">
        <v>76</v>
      </c>
    </row>
    <row r="487" spans="1:11" x14ac:dyDescent="0.35">
      <c r="A487">
        <v>1097</v>
      </c>
      <c r="B487" t="s">
        <v>3221</v>
      </c>
      <c r="C487">
        <v>26</v>
      </c>
      <c r="D487" t="s">
        <v>3222</v>
      </c>
      <c r="E487" t="s">
        <v>16</v>
      </c>
      <c r="F487" t="s">
        <v>149</v>
      </c>
      <c r="G487" t="s">
        <v>24</v>
      </c>
      <c r="H487" t="s">
        <v>25</v>
      </c>
      <c r="I487" t="s">
        <v>146</v>
      </c>
      <c r="J487" t="s">
        <v>3223</v>
      </c>
      <c r="K487" t="s">
        <v>44</v>
      </c>
    </row>
    <row r="488" spans="1:11" x14ac:dyDescent="0.35">
      <c r="A488">
        <v>1099</v>
      </c>
      <c r="B488" t="s">
        <v>3227</v>
      </c>
      <c r="C488">
        <v>28</v>
      </c>
      <c r="D488" t="s">
        <v>3228</v>
      </c>
      <c r="E488" t="s">
        <v>31</v>
      </c>
      <c r="F488" t="s">
        <v>13</v>
      </c>
      <c r="G488" t="s">
        <v>41</v>
      </c>
      <c r="H488" t="s">
        <v>42</v>
      </c>
      <c r="I488" t="s">
        <v>146</v>
      </c>
      <c r="J488" t="s">
        <v>3229</v>
      </c>
      <c r="K488" t="s">
        <v>19</v>
      </c>
    </row>
    <row r="489" spans="1:11" x14ac:dyDescent="0.35">
      <c r="A489">
        <v>1100</v>
      </c>
      <c r="B489" t="s">
        <v>2836</v>
      </c>
      <c r="C489">
        <v>29</v>
      </c>
      <c r="D489" t="s">
        <v>3230</v>
      </c>
      <c r="E489" t="s">
        <v>57</v>
      </c>
      <c r="F489" t="s">
        <v>101</v>
      </c>
      <c r="G489" t="s">
        <v>41</v>
      </c>
      <c r="H489" t="s">
        <v>42</v>
      </c>
      <c r="I489" t="s">
        <v>63</v>
      </c>
      <c r="J489" t="s">
        <v>3231</v>
      </c>
      <c r="K489" t="s">
        <v>37</v>
      </c>
    </row>
    <row r="490" spans="1:11" x14ac:dyDescent="0.35">
      <c r="A490">
        <v>1101</v>
      </c>
      <c r="B490" t="s">
        <v>3232</v>
      </c>
      <c r="C490">
        <v>29</v>
      </c>
      <c r="D490" t="s">
        <v>3233</v>
      </c>
      <c r="E490" t="s">
        <v>16</v>
      </c>
      <c r="F490" t="s">
        <v>57</v>
      </c>
      <c r="G490" t="s">
        <v>24</v>
      </c>
      <c r="H490" t="s">
        <v>25</v>
      </c>
      <c r="I490" t="s">
        <v>146</v>
      </c>
      <c r="J490" t="s">
        <v>3234</v>
      </c>
      <c r="K490" t="s">
        <v>76</v>
      </c>
    </row>
    <row r="491" spans="1:11" x14ac:dyDescent="0.35">
      <c r="A491">
        <v>1102</v>
      </c>
      <c r="B491" t="s">
        <v>3235</v>
      </c>
      <c r="C491">
        <v>29</v>
      </c>
      <c r="D491" t="s">
        <v>3236</v>
      </c>
      <c r="E491" t="s">
        <v>14</v>
      </c>
      <c r="F491" t="s">
        <v>40</v>
      </c>
      <c r="G491" t="s">
        <v>80</v>
      </c>
      <c r="H491" t="s">
        <v>32</v>
      </c>
      <c r="I491" t="s">
        <v>170</v>
      </c>
      <c r="J491" t="s">
        <v>3237</v>
      </c>
      <c r="K491" t="s">
        <v>28</v>
      </c>
    </row>
    <row r="492" spans="1:11" x14ac:dyDescent="0.35">
      <c r="A492">
        <v>1103</v>
      </c>
      <c r="B492" t="s">
        <v>3238</v>
      </c>
      <c r="C492">
        <v>28</v>
      </c>
      <c r="D492" t="s">
        <v>3239</v>
      </c>
      <c r="E492" t="s">
        <v>133</v>
      </c>
      <c r="F492" t="s">
        <v>149</v>
      </c>
      <c r="G492" t="s">
        <v>41</v>
      </c>
      <c r="H492" t="s">
        <v>42</v>
      </c>
      <c r="I492" t="s">
        <v>146</v>
      </c>
      <c r="J492" t="s">
        <v>3240</v>
      </c>
      <c r="K492" t="s">
        <v>76</v>
      </c>
    </row>
    <row r="493" spans="1:11" x14ac:dyDescent="0.35">
      <c r="A493">
        <v>1104</v>
      </c>
      <c r="B493" t="s">
        <v>3241</v>
      </c>
      <c r="C493">
        <v>28</v>
      </c>
      <c r="D493" t="s">
        <v>3242</v>
      </c>
      <c r="E493" t="s">
        <v>34</v>
      </c>
      <c r="F493" t="s">
        <v>177</v>
      </c>
      <c r="G493" t="s">
        <v>120</v>
      </c>
      <c r="H493" t="s">
        <v>57</v>
      </c>
      <c r="I493" t="s">
        <v>170</v>
      </c>
      <c r="J493" t="s">
        <v>3243</v>
      </c>
      <c r="K493" t="s">
        <v>76</v>
      </c>
    </row>
    <row r="494" spans="1:11" x14ac:dyDescent="0.35">
      <c r="A494">
        <v>1108</v>
      </c>
      <c r="B494" t="s">
        <v>3253</v>
      </c>
      <c r="C494">
        <v>26</v>
      </c>
      <c r="D494" t="s">
        <v>3254</v>
      </c>
      <c r="E494" t="s">
        <v>79</v>
      </c>
      <c r="F494" t="s">
        <v>31</v>
      </c>
      <c r="G494" t="s">
        <v>62</v>
      </c>
      <c r="H494" t="s">
        <v>23</v>
      </c>
      <c r="I494" t="s">
        <v>53</v>
      </c>
      <c r="J494">
        <f>1-267-114-4894</f>
        <v>-5274</v>
      </c>
      <c r="K494" t="s">
        <v>37</v>
      </c>
    </row>
    <row r="495" spans="1:11" x14ac:dyDescent="0.35">
      <c r="A495">
        <v>1111</v>
      </c>
      <c r="B495" t="s">
        <v>3261</v>
      </c>
      <c r="C495">
        <v>27</v>
      </c>
      <c r="D495" t="s">
        <v>3262</v>
      </c>
      <c r="E495" t="s">
        <v>40</v>
      </c>
      <c r="F495" t="s">
        <v>14</v>
      </c>
      <c r="G495" t="s">
        <v>47</v>
      </c>
      <c r="H495" t="s">
        <v>31</v>
      </c>
      <c r="I495" t="s">
        <v>170</v>
      </c>
      <c r="J495">
        <f>1-623-878-3875</f>
        <v>-5375</v>
      </c>
      <c r="K495" t="s">
        <v>44</v>
      </c>
    </row>
    <row r="496" spans="1:11" x14ac:dyDescent="0.35">
      <c r="A496">
        <v>1112</v>
      </c>
      <c r="B496" t="s">
        <v>3263</v>
      </c>
      <c r="C496">
        <v>26</v>
      </c>
      <c r="D496" t="s">
        <v>3264</v>
      </c>
      <c r="E496" t="s">
        <v>177</v>
      </c>
      <c r="F496" t="s">
        <v>177</v>
      </c>
      <c r="G496" t="s">
        <v>120</v>
      </c>
      <c r="H496" t="s">
        <v>57</v>
      </c>
      <c r="I496" t="s">
        <v>102</v>
      </c>
      <c r="J496" t="s">
        <v>3265</v>
      </c>
      <c r="K496" t="s">
        <v>28</v>
      </c>
    </row>
    <row r="497" spans="1:11" x14ac:dyDescent="0.35">
      <c r="A497">
        <v>1115</v>
      </c>
      <c r="B497" t="s">
        <v>3272</v>
      </c>
      <c r="C497">
        <v>29</v>
      </c>
      <c r="D497" t="s">
        <v>3273</v>
      </c>
      <c r="E497" t="s">
        <v>133</v>
      </c>
      <c r="F497" t="s">
        <v>23</v>
      </c>
      <c r="G497" t="s">
        <v>33</v>
      </c>
      <c r="H497" t="s">
        <v>34</v>
      </c>
      <c r="I497" t="s">
        <v>53</v>
      </c>
      <c r="J497">
        <v>5884263541</v>
      </c>
      <c r="K497" t="s">
        <v>37</v>
      </c>
    </row>
    <row r="498" spans="1:11" x14ac:dyDescent="0.35">
      <c r="A498">
        <v>1116</v>
      </c>
      <c r="B498" t="s">
        <v>3274</v>
      </c>
      <c r="C498">
        <v>29</v>
      </c>
      <c r="D498" t="s">
        <v>3275</v>
      </c>
      <c r="E498" t="s">
        <v>25</v>
      </c>
      <c r="F498" t="s">
        <v>40</v>
      </c>
      <c r="G498" t="s">
        <v>87</v>
      </c>
      <c r="H498" t="s">
        <v>79</v>
      </c>
      <c r="I498" t="s">
        <v>91</v>
      </c>
      <c r="J498" t="s">
        <v>3276</v>
      </c>
      <c r="K498" t="s">
        <v>37</v>
      </c>
    </row>
    <row r="499" spans="1:11" x14ac:dyDescent="0.35">
      <c r="A499">
        <v>1117</v>
      </c>
      <c r="B499" t="s">
        <v>3277</v>
      </c>
      <c r="C499">
        <v>29</v>
      </c>
      <c r="D499" t="s">
        <v>3278</v>
      </c>
      <c r="E499" t="s">
        <v>133</v>
      </c>
      <c r="F499" t="s">
        <v>14</v>
      </c>
      <c r="G499" t="s">
        <v>87</v>
      </c>
      <c r="H499" t="s">
        <v>79</v>
      </c>
      <c r="I499" t="s">
        <v>91</v>
      </c>
      <c r="J499" t="s">
        <v>3279</v>
      </c>
      <c r="K499" t="s">
        <v>37</v>
      </c>
    </row>
    <row r="500" spans="1:11" x14ac:dyDescent="0.35">
      <c r="A500">
        <v>1119</v>
      </c>
      <c r="B500" t="s">
        <v>3283</v>
      </c>
      <c r="C500">
        <v>27</v>
      </c>
      <c r="D500" t="s">
        <v>3284</v>
      </c>
      <c r="E500" t="s">
        <v>169</v>
      </c>
      <c r="F500" t="s">
        <v>40</v>
      </c>
      <c r="G500" t="s">
        <v>24</v>
      </c>
      <c r="H500" t="s">
        <v>25</v>
      </c>
      <c r="I500" t="s">
        <v>88</v>
      </c>
      <c r="J500" t="s">
        <v>3285</v>
      </c>
      <c r="K500" t="s">
        <v>37</v>
      </c>
    </row>
    <row r="501" spans="1:11" x14ac:dyDescent="0.35">
      <c r="A501">
        <v>1120</v>
      </c>
      <c r="B501" t="s">
        <v>3286</v>
      </c>
      <c r="C501">
        <v>30</v>
      </c>
      <c r="D501" t="s">
        <v>3287</v>
      </c>
      <c r="E501" t="s">
        <v>40</v>
      </c>
      <c r="F501" t="s">
        <v>31</v>
      </c>
      <c r="G501" t="s">
        <v>47</v>
      </c>
      <c r="H501" t="s">
        <v>31</v>
      </c>
      <c r="I501" t="s">
        <v>58</v>
      </c>
      <c r="J501" t="s">
        <v>3288</v>
      </c>
      <c r="K501" t="s">
        <v>44</v>
      </c>
    </row>
    <row r="502" spans="1:11" x14ac:dyDescent="0.35">
      <c r="A502">
        <v>1121</v>
      </c>
      <c r="B502" t="s">
        <v>3289</v>
      </c>
      <c r="C502">
        <v>26</v>
      </c>
      <c r="D502" t="s">
        <v>3290</v>
      </c>
      <c r="E502" t="s">
        <v>32</v>
      </c>
      <c r="F502" t="s">
        <v>133</v>
      </c>
      <c r="G502" t="s">
        <v>24</v>
      </c>
      <c r="H502" t="s">
        <v>25</v>
      </c>
      <c r="I502" t="s">
        <v>48</v>
      </c>
      <c r="J502" t="s">
        <v>3291</v>
      </c>
      <c r="K502" t="s">
        <v>76</v>
      </c>
    </row>
    <row r="503" spans="1:11" x14ac:dyDescent="0.35">
      <c r="A503">
        <v>1125</v>
      </c>
      <c r="B503" t="s">
        <v>3301</v>
      </c>
      <c r="C503">
        <v>30</v>
      </c>
      <c r="D503" t="s">
        <v>3302</v>
      </c>
      <c r="E503" t="s">
        <v>177</v>
      </c>
      <c r="F503" t="s">
        <v>201</v>
      </c>
      <c r="G503" t="s">
        <v>80</v>
      </c>
      <c r="H503" t="s">
        <v>32</v>
      </c>
      <c r="I503" t="s">
        <v>116</v>
      </c>
      <c r="J503" t="s">
        <v>3303</v>
      </c>
      <c r="K503" t="s">
        <v>28</v>
      </c>
    </row>
    <row r="504" spans="1:11" x14ac:dyDescent="0.35">
      <c r="A504">
        <v>1126</v>
      </c>
      <c r="B504" t="s">
        <v>3304</v>
      </c>
      <c r="C504">
        <v>29</v>
      </c>
      <c r="D504" t="s">
        <v>3305</v>
      </c>
      <c r="E504" t="s">
        <v>67</v>
      </c>
      <c r="F504" t="s">
        <v>14</v>
      </c>
      <c r="G504" t="s">
        <v>52</v>
      </c>
      <c r="H504" t="s">
        <v>13</v>
      </c>
      <c r="I504" t="s">
        <v>91</v>
      </c>
      <c r="J504" t="s">
        <v>3306</v>
      </c>
      <c r="K504" t="s">
        <v>28</v>
      </c>
    </row>
    <row r="505" spans="1:11" x14ac:dyDescent="0.35">
      <c r="A505">
        <v>1130</v>
      </c>
      <c r="B505" t="s">
        <v>3316</v>
      </c>
      <c r="C505">
        <v>27</v>
      </c>
      <c r="D505" t="s">
        <v>3317</v>
      </c>
      <c r="E505" t="s">
        <v>201</v>
      </c>
      <c r="F505" t="s">
        <v>22</v>
      </c>
      <c r="G505" t="s">
        <v>80</v>
      </c>
      <c r="H505" t="s">
        <v>32</v>
      </c>
      <c r="I505" t="s">
        <v>26</v>
      </c>
      <c r="J505" t="s">
        <v>3318</v>
      </c>
      <c r="K505" t="s">
        <v>28</v>
      </c>
    </row>
    <row r="506" spans="1:11" x14ac:dyDescent="0.35">
      <c r="A506">
        <v>1132</v>
      </c>
      <c r="B506" t="s">
        <v>3322</v>
      </c>
      <c r="C506">
        <v>29</v>
      </c>
      <c r="D506" t="s">
        <v>3323</v>
      </c>
      <c r="E506" t="s">
        <v>169</v>
      </c>
      <c r="F506" t="s">
        <v>25</v>
      </c>
      <c r="G506" t="s">
        <v>52</v>
      </c>
      <c r="H506" t="s">
        <v>13</v>
      </c>
      <c r="I506" t="s">
        <v>116</v>
      </c>
      <c r="J506" t="s">
        <v>3324</v>
      </c>
      <c r="K506" t="s">
        <v>28</v>
      </c>
    </row>
    <row r="507" spans="1:11" x14ac:dyDescent="0.35">
      <c r="A507">
        <v>1135</v>
      </c>
      <c r="B507" t="s">
        <v>3331</v>
      </c>
      <c r="C507">
        <v>30</v>
      </c>
      <c r="D507" t="s">
        <v>3332</v>
      </c>
      <c r="E507" t="s">
        <v>16</v>
      </c>
      <c r="F507" t="s">
        <v>67</v>
      </c>
      <c r="G507" t="s">
        <v>87</v>
      </c>
      <c r="H507" t="s">
        <v>79</v>
      </c>
      <c r="I507" t="s">
        <v>17</v>
      </c>
      <c r="J507" t="s">
        <v>3333</v>
      </c>
      <c r="K507" t="s">
        <v>28</v>
      </c>
    </row>
    <row r="508" spans="1:11" x14ac:dyDescent="0.35">
      <c r="A508">
        <v>1136</v>
      </c>
      <c r="B508" t="s">
        <v>3334</v>
      </c>
      <c r="C508">
        <v>29</v>
      </c>
      <c r="D508" t="s">
        <v>3335</v>
      </c>
      <c r="E508" t="s">
        <v>14</v>
      </c>
      <c r="F508" t="s">
        <v>13</v>
      </c>
      <c r="G508" t="s">
        <v>87</v>
      </c>
      <c r="H508" t="s">
        <v>79</v>
      </c>
      <c r="I508" t="s">
        <v>68</v>
      </c>
      <c r="J508" t="s">
        <v>3336</v>
      </c>
      <c r="K508" t="s">
        <v>76</v>
      </c>
    </row>
    <row r="509" spans="1:11" x14ac:dyDescent="0.35">
      <c r="A509">
        <v>1139</v>
      </c>
      <c r="B509" t="s">
        <v>3343</v>
      </c>
      <c r="C509">
        <v>27</v>
      </c>
      <c r="D509" t="s">
        <v>3344</v>
      </c>
      <c r="E509" t="s">
        <v>201</v>
      </c>
      <c r="F509" t="s">
        <v>34</v>
      </c>
      <c r="G509" t="s">
        <v>41</v>
      </c>
      <c r="H509" t="s">
        <v>42</v>
      </c>
      <c r="I509" t="s">
        <v>88</v>
      </c>
      <c r="J509" t="s">
        <v>3345</v>
      </c>
      <c r="K509" t="s">
        <v>19</v>
      </c>
    </row>
    <row r="510" spans="1:11" x14ac:dyDescent="0.35">
      <c r="A510">
        <v>1140</v>
      </c>
      <c r="B510" t="s">
        <v>3346</v>
      </c>
      <c r="C510">
        <v>30</v>
      </c>
      <c r="D510" t="s">
        <v>3347</v>
      </c>
      <c r="E510" t="s">
        <v>67</v>
      </c>
      <c r="F510" t="s">
        <v>14</v>
      </c>
      <c r="G510" t="s">
        <v>87</v>
      </c>
      <c r="H510" t="s">
        <v>79</v>
      </c>
      <c r="I510" t="s">
        <v>170</v>
      </c>
      <c r="J510" t="s">
        <v>3348</v>
      </c>
      <c r="K510" t="s">
        <v>19</v>
      </c>
    </row>
    <row r="511" spans="1:11" x14ac:dyDescent="0.35">
      <c r="A511">
        <v>1141</v>
      </c>
      <c r="B511" t="s">
        <v>3349</v>
      </c>
      <c r="C511">
        <v>27</v>
      </c>
      <c r="D511" t="s">
        <v>3350</v>
      </c>
      <c r="E511" t="s">
        <v>22</v>
      </c>
      <c r="F511" t="s">
        <v>201</v>
      </c>
      <c r="G511" t="s">
        <v>15</v>
      </c>
      <c r="H511" t="s">
        <v>16</v>
      </c>
      <c r="I511" t="s">
        <v>153</v>
      </c>
      <c r="J511" t="s">
        <v>3351</v>
      </c>
      <c r="K511" t="s">
        <v>19</v>
      </c>
    </row>
    <row r="512" spans="1:11" x14ac:dyDescent="0.35">
      <c r="A512">
        <v>1142</v>
      </c>
      <c r="B512" t="s">
        <v>3352</v>
      </c>
      <c r="C512">
        <v>27</v>
      </c>
      <c r="D512" t="s">
        <v>3353</v>
      </c>
      <c r="E512" t="s">
        <v>149</v>
      </c>
      <c r="F512" t="s">
        <v>23</v>
      </c>
      <c r="G512" t="s">
        <v>33</v>
      </c>
      <c r="H512" t="s">
        <v>34</v>
      </c>
      <c r="I512" t="s">
        <v>102</v>
      </c>
      <c r="J512" t="s">
        <v>3354</v>
      </c>
      <c r="K512" t="s">
        <v>76</v>
      </c>
    </row>
    <row r="513" spans="1:11" x14ac:dyDescent="0.35">
      <c r="A513">
        <v>1144</v>
      </c>
      <c r="B513" t="s">
        <v>3358</v>
      </c>
      <c r="C513">
        <v>27</v>
      </c>
      <c r="D513" t="s">
        <v>3359</v>
      </c>
      <c r="E513" t="s">
        <v>16</v>
      </c>
      <c r="F513" t="s">
        <v>25</v>
      </c>
      <c r="G513" t="s">
        <v>87</v>
      </c>
      <c r="H513" t="s">
        <v>79</v>
      </c>
      <c r="I513" t="s">
        <v>68</v>
      </c>
      <c r="J513" t="s">
        <v>3360</v>
      </c>
      <c r="K513" t="s">
        <v>19</v>
      </c>
    </row>
    <row r="514" spans="1:11" x14ac:dyDescent="0.35">
      <c r="A514">
        <v>1145</v>
      </c>
      <c r="B514" t="s">
        <v>3361</v>
      </c>
      <c r="C514">
        <v>28</v>
      </c>
      <c r="D514" t="s">
        <v>3362</v>
      </c>
      <c r="E514" t="s">
        <v>25</v>
      </c>
      <c r="F514" t="s">
        <v>149</v>
      </c>
      <c r="G514" t="s">
        <v>87</v>
      </c>
      <c r="H514" t="s">
        <v>79</v>
      </c>
      <c r="I514" t="s">
        <v>63</v>
      </c>
      <c r="J514" t="s">
        <v>3363</v>
      </c>
      <c r="K514" t="s">
        <v>19</v>
      </c>
    </row>
    <row r="515" spans="1:11" x14ac:dyDescent="0.35">
      <c r="A515">
        <v>1146</v>
      </c>
      <c r="B515" t="s">
        <v>3364</v>
      </c>
      <c r="C515">
        <v>26</v>
      </c>
      <c r="D515" t="s">
        <v>3365</v>
      </c>
      <c r="E515" t="s">
        <v>31</v>
      </c>
      <c r="F515" t="s">
        <v>22</v>
      </c>
      <c r="G515" t="s">
        <v>87</v>
      </c>
      <c r="H515" t="s">
        <v>79</v>
      </c>
      <c r="I515" t="s">
        <v>17</v>
      </c>
      <c r="J515" t="s">
        <v>3366</v>
      </c>
      <c r="K515" t="s">
        <v>76</v>
      </c>
    </row>
    <row r="516" spans="1:11" x14ac:dyDescent="0.35">
      <c r="A516">
        <v>1150</v>
      </c>
      <c r="B516" t="s">
        <v>3375</v>
      </c>
      <c r="C516">
        <v>28</v>
      </c>
      <c r="D516" t="s">
        <v>3376</v>
      </c>
      <c r="E516" t="s">
        <v>133</v>
      </c>
      <c r="F516" t="s">
        <v>40</v>
      </c>
      <c r="G516" t="s">
        <v>33</v>
      </c>
      <c r="H516" t="s">
        <v>34</v>
      </c>
      <c r="I516" t="s">
        <v>102</v>
      </c>
      <c r="J516" t="s">
        <v>3377</v>
      </c>
      <c r="K516" t="s">
        <v>19</v>
      </c>
    </row>
    <row r="517" spans="1:11" x14ac:dyDescent="0.35">
      <c r="A517">
        <v>1154</v>
      </c>
      <c r="B517" t="s">
        <v>3387</v>
      </c>
      <c r="C517">
        <v>26</v>
      </c>
      <c r="D517" t="s">
        <v>3388</v>
      </c>
      <c r="E517" t="s">
        <v>22</v>
      </c>
      <c r="F517" t="s">
        <v>14</v>
      </c>
      <c r="G517" t="s">
        <v>47</v>
      </c>
      <c r="H517" t="s">
        <v>31</v>
      </c>
      <c r="I517" t="s">
        <v>116</v>
      </c>
      <c r="J517" t="s">
        <v>3389</v>
      </c>
      <c r="K517" t="s">
        <v>37</v>
      </c>
    </row>
    <row r="518" spans="1:11" x14ac:dyDescent="0.35">
      <c r="A518">
        <v>1155</v>
      </c>
      <c r="B518" t="s">
        <v>3390</v>
      </c>
      <c r="C518">
        <v>28</v>
      </c>
      <c r="D518" t="s">
        <v>3391</v>
      </c>
      <c r="E518" t="s">
        <v>23</v>
      </c>
      <c r="F518" t="s">
        <v>34</v>
      </c>
      <c r="G518" t="s">
        <v>47</v>
      </c>
      <c r="H518" t="s">
        <v>31</v>
      </c>
      <c r="I518" t="s">
        <v>63</v>
      </c>
      <c r="J518" t="s">
        <v>3392</v>
      </c>
      <c r="K518" t="s">
        <v>28</v>
      </c>
    </row>
    <row r="519" spans="1:11" x14ac:dyDescent="0.35">
      <c r="A519">
        <v>1156</v>
      </c>
      <c r="B519" t="s">
        <v>3393</v>
      </c>
      <c r="C519">
        <v>30</v>
      </c>
      <c r="D519" t="s">
        <v>3394</v>
      </c>
      <c r="E519" t="s">
        <v>40</v>
      </c>
      <c r="F519" t="s">
        <v>177</v>
      </c>
      <c r="G519" t="s">
        <v>41</v>
      </c>
      <c r="H519" t="s">
        <v>42</v>
      </c>
      <c r="I519" t="s">
        <v>170</v>
      </c>
      <c r="J519">
        <f>1-486-171-1605</f>
        <v>-2261</v>
      </c>
      <c r="K519" t="s">
        <v>28</v>
      </c>
    </row>
    <row r="520" spans="1:11" x14ac:dyDescent="0.35">
      <c r="A520">
        <v>1160</v>
      </c>
      <c r="B520" t="s">
        <v>3404</v>
      </c>
      <c r="C520">
        <v>30</v>
      </c>
      <c r="D520" t="s">
        <v>3405</v>
      </c>
      <c r="E520" t="s">
        <v>67</v>
      </c>
      <c r="F520" t="s">
        <v>32</v>
      </c>
      <c r="G520" t="s">
        <v>62</v>
      </c>
      <c r="H520" t="s">
        <v>23</v>
      </c>
      <c r="I520" t="s">
        <v>146</v>
      </c>
      <c r="J520" t="s">
        <v>3406</v>
      </c>
      <c r="K520" t="s">
        <v>76</v>
      </c>
    </row>
    <row r="521" spans="1:11" x14ac:dyDescent="0.35">
      <c r="A521">
        <v>1164</v>
      </c>
      <c r="B521" t="s">
        <v>3416</v>
      </c>
      <c r="C521">
        <v>27</v>
      </c>
      <c r="D521" t="s">
        <v>3417</v>
      </c>
      <c r="E521" t="s">
        <v>79</v>
      </c>
      <c r="F521" t="s">
        <v>13</v>
      </c>
      <c r="G521" t="s">
        <v>15</v>
      </c>
      <c r="H521" t="s">
        <v>16</v>
      </c>
      <c r="I521" t="s">
        <v>68</v>
      </c>
      <c r="J521" t="s">
        <v>3418</v>
      </c>
      <c r="K521" t="s">
        <v>37</v>
      </c>
    </row>
    <row r="522" spans="1:11" x14ac:dyDescent="0.35">
      <c r="A522">
        <v>1165</v>
      </c>
      <c r="B522" t="s">
        <v>3419</v>
      </c>
      <c r="C522">
        <v>29</v>
      </c>
      <c r="D522" t="s">
        <v>3420</v>
      </c>
      <c r="E522" t="s">
        <v>23</v>
      </c>
      <c r="F522" t="s">
        <v>34</v>
      </c>
      <c r="G522" t="s">
        <v>87</v>
      </c>
      <c r="H522" t="s">
        <v>79</v>
      </c>
      <c r="I522" t="s">
        <v>116</v>
      </c>
      <c r="J522" t="s">
        <v>3421</v>
      </c>
      <c r="K522" t="s">
        <v>37</v>
      </c>
    </row>
    <row r="523" spans="1:11" x14ac:dyDescent="0.35">
      <c r="A523">
        <v>1166</v>
      </c>
      <c r="B523" t="s">
        <v>3422</v>
      </c>
      <c r="C523">
        <v>28</v>
      </c>
      <c r="D523" t="s">
        <v>3423</v>
      </c>
      <c r="E523" t="s">
        <v>42</v>
      </c>
      <c r="F523" t="s">
        <v>25</v>
      </c>
      <c r="G523" t="s">
        <v>80</v>
      </c>
      <c r="H523" t="s">
        <v>32</v>
      </c>
      <c r="I523" t="s">
        <v>53</v>
      </c>
      <c r="J523" t="s">
        <v>3424</v>
      </c>
      <c r="K523" t="s">
        <v>28</v>
      </c>
    </row>
    <row r="524" spans="1:11" x14ac:dyDescent="0.35">
      <c r="A524">
        <v>1168</v>
      </c>
      <c r="B524" t="s">
        <v>3428</v>
      </c>
      <c r="C524">
        <v>26</v>
      </c>
      <c r="D524" t="s">
        <v>3429</v>
      </c>
      <c r="E524" t="s">
        <v>40</v>
      </c>
      <c r="F524" t="s">
        <v>79</v>
      </c>
      <c r="G524" t="s">
        <v>47</v>
      </c>
      <c r="H524" t="s">
        <v>31</v>
      </c>
      <c r="I524" t="s">
        <v>116</v>
      </c>
      <c r="J524" t="s">
        <v>3430</v>
      </c>
      <c r="K524" t="s">
        <v>37</v>
      </c>
    </row>
    <row r="525" spans="1:11" x14ac:dyDescent="0.35">
      <c r="A525">
        <v>1169</v>
      </c>
      <c r="B525" t="s">
        <v>3431</v>
      </c>
      <c r="C525">
        <v>26</v>
      </c>
      <c r="D525" t="s">
        <v>3432</v>
      </c>
      <c r="E525" t="s">
        <v>67</v>
      </c>
      <c r="F525" t="s">
        <v>101</v>
      </c>
      <c r="G525" t="s">
        <v>41</v>
      </c>
      <c r="H525" t="s">
        <v>42</v>
      </c>
      <c r="I525" t="s">
        <v>88</v>
      </c>
      <c r="J525" t="s">
        <v>3433</v>
      </c>
      <c r="K525" t="s">
        <v>37</v>
      </c>
    </row>
    <row r="526" spans="1:11" x14ac:dyDescent="0.35">
      <c r="A526">
        <v>1170</v>
      </c>
      <c r="B526" t="s">
        <v>3434</v>
      </c>
      <c r="C526">
        <v>27</v>
      </c>
      <c r="D526" t="s">
        <v>3435</v>
      </c>
      <c r="E526" t="s">
        <v>13</v>
      </c>
      <c r="F526" t="s">
        <v>149</v>
      </c>
      <c r="G526" t="s">
        <v>62</v>
      </c>
      <c r="H526" t="s">
        <v>23</v>
      </c>
      <c r="I526" t="s">
        <v>68</v>
      </c>
      <c r="J526" t="s">
        <v>3436</v>
      </c>
      <c r="K526" t="s">
        <v>44</v>
      </c>
    </row>
    <row r="527" spans="1:11" x14ac:dyDescent="0.35">
      <c r="A527">
        <v>1171</v>
      </c>
      <c r="B527" t="s">
        <v>3437</v>
      </c>
      <c r="C527">
        <v>27</v>
      </c>
      <c r="D527" t="s">
        <v>3438</v>
      </c>
      <c r="E527" t="s">
        <v>40</v>
      </c>
      <c r="F527" t="s">
        <v>23</v>
      </c>
      <c r="G527" t="s">
        <v>15</v>
      </c>
      <c r="H527" t="s">
        <v>16</v>
      </c>
      <c r="I527" t="s">
        <v>102</v>
      </c>
      <c r="J527" t="s">
        <v>3439</v>
      </c>
      <c r="K527" t="s">
        <v>76</v>
      </c>
    </row>
    <row r="528" spans="1:11" x14ac:dyDescent="0.35">
      <c r="A528">
        <v>1175</v>
      </c>
      <c r="B528" t="s">
        <v>3448</v>
      </c>
      <c r="C528">
        <v>30</v>
      </c>
      <c r="D528" t="s">
        <v>3449</v>
      </c>
      <c r="E528" t="s">
        <v>42</v>
      </c>
      <c r="F528" t="s">
        <v>201</v>
      </c>
      <c r="G528" t="s">
        <v>87</v>
      </c>
      <c r="H528" t="s">
        <v>79</v>
      </c>
      <c r="I528" t="s">
        <v>58</v>
      </c>
      <c r="J528" t="s">
        <v>3450</v>
      </c>
      <c r="K528" t="s">
        <v>37</v>
      </c>
    </row>
    <row r="529" spans="1:11" x14ac:dyDescent="0.35">
      <c r="A529">
        <v>1176</v>
      </c>
      <c r="B529" t="s">
        <v>3451</v>
      </c>
      <c r="C529">
        <v>29</v>
      </c>
      <c r="D529" t="s">
        <v>3452</v>
      </c>
      <c r="E529" t="s">
        <v>42</v>
      </c>
      <c r="F529" t="s">
        <v>79</v>
      </c>
      <c r="G529" t="s">
        <v>24</v>
      </c>
      <c r="H529" t="s">
        <v>25</v>
      </c>
      <c r="I529" t="s">
        <v>17</v>
      </c>
      <c r="J529" t="s">
        <v>3453</v>
      </c>
      <c r="K529" t="s">
        <v>37</v>
      </c>
    </row>
    <row r="530" spans="1:11" x14ac:dyDescent="0.35">
      <c r="A530">
        <v>1178</v>
      </c>
      <c r="B530" t="s">
        <v>3457</v>
      </c>
      <c r="C530">
        <v>27</v>
      </c>
      <c r="D530" t="s">
        <v>3458</v>
      </c>
      <c r="E530" t="s">
        <v>22</v>
      </c>
      <c r="F530" t="s">
        <v>67</v>
      </c>
      <c r="G530" t="s">
        <v>87</v>
      </c>
      <c r="H530" t="s">
        <v>79</v>
      </c>
      <c r="I530" t="s">
        <v>102</v>
      </c>
      <c r="J530" t="s">
        <v>3459</v>
      </c>
      <c r="K530" t="s">
        <v>44</v>
      </c>
    </row>
    <row r="531" spans="1:11" x14ac:dyDescent="0.35">
      <c r="A531">
        <v>1179</v>
      </c>
      <c r="B531" t="s">
        <v>3460</v>
      </c>
      <c r="C531">
        <v>27</v>
      </c>
      <c r="D531" t="s">
        <v>3461</v>
      </c>
      <c r="E531" t="s">
        <v>13</v>
      </c>
      <c r="F531" t="s">
        <v>133</v>
      </c>
      <c r="G531" t="s">
        <v>24</v>
      </c>
      <c r="H531" t="s">
        <v>25</v>
      </c>
      <c r="I531" t="s">
        <v>116</v>
      </c>
      <c r="J531" t="s">
        <v>3462</v>
      </c>
      <c r="K531" t="s">
        <v>19</v>
      </c>
    </row>
    <row r="532" spans="1:11" x14ac:dyDescent="0.35">
      <c r="A532">
        <v>1180</v>
      </c>
      <c r="B532" t="s">
        <v>3463</v>
      </c>
      <c r="C532">
        <v>29</v>
      </c>
      <c r="D532" t="s">
        <v>3464</v>
      </c>
      <c r="E532" t="s">
        <v>133</v>
      </c>
      <c r="F532" t="s">
        <v>13</v>
      </c>
      <c r="G532" t="s">
        <v>15</v>
      </c>
      <c r="H532" t="s">
        <v>16</v>
      </c>
      <c r="I532" t="s">
        <v>68</v>
      </c>
      <c r="J532" t="s">
        <v>3465</v>
      </c>
      <c r="K532" t="s">
        <v>76</v>
      </c>
    </row>
    <row r="533" spans="1:11" x14ac:dyDescent="0.35">
      <c r="A533">
        <v>1181</v>
      </c>
      <c r="B533" t="s">
        <v>3466</v>
      </c>
      <c r="C533">
        <v>28</v>
      </c>
      <c r="D533" t="s">
        <v>3467</v>
      </c>
      <c r="E533" t="s">
        <v>16</v>
      </c>
      <c r="F533" t="s">
        <v>23</v>
      </c>
      <c r="G533" t="s">
        <v>62</v>
      </c>
      <c r="H533" t="s">
        <v>23</v>
      </c>
      <c r="I533" t="s">
        <v>88</v>
      </c>
      <c r="J533">
        <f>1-527-618-8259</f>
        <v>-9403</v>
      </c>
      <c r="K533" t="s">
        <v>28</v>
      </c>
    </row>
    <row r="534" spans="1:11" x14ac:dyDescent="0.35">
      <c r="A534">
        <v>1184</v>
      </c>
      <c r="B534" t="s">
        <v>3474</v>
      </c>
      <c r="C534">
        <v>27</v>
      </c>
      <c r="D534" t="s">
        <v>3475</v>
      </c>
      <c r="E534" t="s">
        <v>40</v>
      </c>
      <c r="F534" t="s">
        <v>22</v>
      </c>
      <c r="G534" t="s">
        <v>87</v>
      </c>
      <c r="H534" t="s">
        <v>79</v>
      </c>
      <c r="I534" t="s">
        <v>58</v>
      </c>
      <c r="J534" t="s">
        <v>3476</v>
      </c>
      <c r="K534" t="s">
        <v>44</v>
      </c>
    </row>
    <row r="535" spans="1:11" x14ac:dyDescent="0.35">
      <c r="A535">
        <v>1186</v>
      </c>
      <c r="B535" t="s">
        <v>3480</v>
      </c>
      <c r="C535">
        <v>26</v>
      </c>
      <c r="D535" t="s">
        <v>3481</v>
      </c>
      <c r="E535" t="s">
        <v>133</v>
      </c>
      <c r="F535" t="s">
        <v>40</v>
      </c>
      <c r="G535" t="s">
        <v>24</v>
      </c>
      <c r="H535" t="s">
        <v>25</v>
      </c>
      <c r="I535" t="s">
        <v>146</v>
      </c>
      <c r="J535" t="s">
        <v>3482</v>
      </c>
      <c r="K535" t="s">
        <v>76</v>
      </c>
    </row>
    <row r="536" spans="1:11" x14ac:dyDescent="0.35">
      <c r="A536">
        <v>1189</v>
      </c>
      <c r="B536" t="s">
        <v>3488</v>
      </c>
      <c r="C536">
        <v>26</v>
      </c>
      <c r="D536" t="s">
        <v>3489</v>
      </c>
      <c r="E536" t="s">
        <v>169</v>
      </c>
      <c r="F536" t="s">
        <v>177</v>
      </c>
      <c r="G536" t="s">
        <v>87</v>
      </c>
      <c r="H536" t="s">
        <v>79</v>
      </c>
      <c r="I536" t="s">
        <v>53</v>
      </c>
      <c r="J536" t="s">
        <v>3490</v>
      </c>
      <c r="K536" t="s">
        <v>19</v>
      </c>
    </row>
    <row r="537" spans="1:11" x14ac:dyDescent="0.35">
      <c r="A537">
        <v>1190</v>
      </c>
      <c r="B537" t="s">
        <v>3491</v>
      </c>
      <c r="C537">
        <v>28</v>
      </c>
      <c r="D537" t="s">
        <v>3492</v>
      </c>
      <c r="E537" t="s">
        <v>57</v>
      </c>
      <c r="F537" t="s">
        <v>32</v>
      </c>
      <c r="G537" t="s">
        <v>120</v>
      </c>
      <c r="H537" t="s">
        <v>57</v>
      </c>
      <c r="I537" t="s">
        <v>116</v>
      </c>
      <c r="J537" t="s">
        <v>3493</v>
      </c>
      <c r="K537" t="s">
        <v>28</v>
      </c>
    </row>
    <row r="538" spans="1:11" x14ac:dyDescent="0.35">
      <c r="A538">
        <v>1192</v>
      </c>
      <c r="B538" t="s">
        <v>3497</v>
      </c>
      <c r="C538">
        <v>26</v>
      </c>
      <c r="D538" t="s">
        <v>3498</v>
      </c>
      <c r="E538" t="s">
        <v>16</v>
      </c>
      <c r="F538" t="s">
        <v>31</v>
      </c>
      <c r="G538" t="s">
        <v>33</v>
      </c>
      <c r="H538" t="s">
        <v>34</v>
      </c>
      <c r="I538" t="s">
        <v>17</v>
      </c>
      <c r="J538" t="s">
        <v>3499</v>
      </c>
      <c r="K538" t="s">
        <v>76</v>
      </c>
    </row>
    <row r="539" spans="1:11" x14ac:dyDescent="0.35">
      <c r="A539">
        <v>1194</v>
      </c>
      <c r="B539" t="s">
        <v>3503</v>
      </c>
      <c r="C539">
        <v>29</v>
      </c>
      <c r="D539" t="s">
        <v>3504</v>
      </c>
      <c r="E539" t="s">
        <v>101</v>
      </c>
      <c r="F539" t="s">
        <v>149</v>
      </c>
      <c r="G539" t="s">
        <v>120</v>
      </c>
      <c r="H539" t="s">
        <v>57</v>
      </c>
      <c r="I539" t="s">
        <v>102</v>
      </c>
      <c r="J539" t="s">
        <v>3505</v>
      </c>
      <c r="K539" t="s">
        <v>28</v>
      </c>
    </row>
    <row r="540" spans="1:11" x14ac:dyDescent="0.35">
      <c r="A540">
        <v>1195</v>
      </c>
      <c r="B540" t="s">
        <v>3506</v>
      </c>
      <c r="C540">
        <v>29</v>
      </c>
      <c r="D540" t="s">
        <v>3507</v>
      </c>
      <c r="E540" t="s">
        <v>42</v>
      </c>
      <c r="F540" t="s">
        <v>201</v>
      </c>
      <c r="G540" t="s">
        <v>33</v>
      </c>
      <c r="H540" t="s">
        <v>34</v>
      </c>
      <c r="I540" t="s">
        <v>63</v>
      </c>
      <c r="J540">
        <f>1-320-931-8948</f>
        <v>-10198</v>
      </c>
      <c r="K540" t="s">
        <v>76</v>
      </c>
    </row>
    <row r="541" spans="1:11" x14ac:dyDescent="0.35">
      <c r="A541">
        <v>1198</v>
      </c>
      <c r="B541" t="s">
        <v>3514</v>
      </c>
      <c r="C541">
        <v>27</v>
      </c>
      <c r="D541" t="s">
        <v>3515</v>
      </c>
      <c r="E541" t="s">
        <v>57</v>
      </c>
      <c r="F541" t="s">
        <v>79</v>
      </c>
      <c r="G541" t="s">
        <v>24</v>
      </c>
      <c r="H541" t="s">
        <v>25</v>
      </c>
      <c r="I541" t="s">
        <v>153</v>
      </c>
      <c r="J541" t="s">
        <v>3516</v>
      </c>
      <c r="K541" t="s">
        <v>37</v>
      </c>
    </row>
    <row r="542" spans="1:11" x14ac:dyDescent="0.35">
      <c r="A542">
        <v>1199</v>
      </c>
      <c r="B542" t="s">
        <v>3517</v>
      </c>
      <c r="C542">
        <v>28</v>
      </c>
      <c r="D542" t="s">
        <v>3518</v>
      </c>
      <c r="E542" t="s">
        <v>42</v>
      </c>
      <c r="F542" t="s">
        <v>34</v>
      </c>
      <c r="G542" t="s">
        <v>80</v>
      </c>
      <c r="H542" t="s">
        <v>32</v>
      </c>
      <c r="I542" t="s">
        <v>116</v>
      </c>
      <c r="J542" t="s">
        <v>3519</v>
      </c>
      <c r="K542" t="s">
        <v>19</v>
      </c>
    </row>
    <row r="543" spans="1:11" x14ac:dyDescent="0.35">
      <c r="A543">
        <v>1202</v>
      </c>
      <c r="B543" t="s">
        <v>394</v>
      </c>
      <c r="C543">
        <v>29</v>
      </c>
      <c r="D543" t="s">
        <v>3526</v>
      </c>
      <c r="E543" t="s">
        <v>23</v>
      </c>
      <c r="F543" t="s">
        <v>34</v>
      </c>
      <c r="G543" t="s">
        <v>15</v>
      </c>
      <c r="H543" t="s">
        <v>16</v>
      </c>
      <c r="I543" t="s">
        <v>26</v>
      </c>
      <c r="J543" t="s">
        <v>3527</v>
      </c>
      <c r="K543" t="s">
        <v>44</v>
      </c>
    </row>
    <row r="544" spans="1:11" x14ac:dyDescent="0.35">
      <c r="A544">
        <v>1203</v>
      </c>
      <c r="B544" t="s">
        <v>3528</v>
      </c>
      <c r="C544">
        <v>30</v>
      </c>
      <c r="D544" t="s">
        <v>3529</v>
      </c>
      <c r="E544" t="s">
        <v>149</v>
      </c>
      <c r="F544" t="s">
        <v>14</v>
      </c>
      <c r="G544" t="s">
        <v>120</v>
      </c>
      <c r="H544" t="s">
        <v>57</v>
      </c>
      <c r="I544" t="s">
        <v>153</v>
      </c>
      <c r="J544" t="s">
        <v>3530</v>
      </c>
      <c r="K544" t="s">
        <v>76</v>
      </c>
    </row>
    <row r="545" spans="1:11" x14ac:dyDescent="0.35">
      <c r="A545">
        <v>1204</v>
      </c>
      <c r="B545" t="s">
        <v>3531</v>
      </c>
      <c r="C545">
        <v>30</v>
      </c>
      <c r="D545" t="s">
        <v>3532</v>
      </c>
      <c r="E545" t="s">
        <v>133</v>
      </c>
      <c r="F545" t="s">
        <v>22</v>
      </c>
      <c r="G545" t="s">
        <v>120</v>
      </c>
      <c r="H545" t="s">
        <v>57</v>
      </c>
      <c r="I545" t="s">
        <v>17</v>
      </c>
      <c r="J545" t="s">
        <v>3533</v>
      </c>
      <c r="K545" t="s">
        <v>37</v>
      </c>
    </row>
    <row r="546" spans="1:11" x14ac:dyDescent="0.35">
      <c r="A546">
        <v>1206</v>
      </c>
      <c r="B546" t="s">
        <v>3537</v>
      </c>
      <c r="C546">
        <v>29</v>
      </c>
      <c r="D546" t="s">
        <v>3538</v>
      </c>
      <c r="E546" t="s">
        <v>14</v>
      </c>
      <c r="F546" t="s">
        <v>101</v>
      </c>
      <c r="G546" t="s">
        <v>52</v>
      </c>
      <c r="H546" t="s">
        <v>13</v>
      </c>
      <c r="I546" t="s">
        <v>146</v>
      </c>
      <c r="J546" t="s">
        <v>3539</v>
      </c>
      <c r="K546" t="s">
        <v>28</v>
      </c>
    </row>
    <row r="547" spans="1:11" x14ac:dyDescent="0.35">
      <c r="A547">
        <v>1208</v>
      </c>
      <c r="B547" t="s">
        <v>3543</v>
      </c>
      <c r="C547">
        <v>27</v>
      </c>
      <c r="D547" t="s">
        <v>3544</v>
      </c>
      <c r="E547" t="s">
        <v>22</v>
      </c>
      <c r="F547" t="s">
        <v>57</v>
      </c>
      <c r="G547" t="s">
        <v>87</v>
      </c>
      <c r="H547" t="s">
        <v>79</v>
      </c>
      <c r="I547" t="s">
        <v>63</v>
      </c>
      <c r="J547" t="s">
        <v>3545</v>
      </c>
      <c r="K547" t="s">
        <v>44</v>
      </c>
    </row>
    <row r="548" spans="1:11" x14ac:dyDescent="0.35">
      <c r="A548">
        <v>1214</v>
      </c>
      <c r="B548" t="s">
        <v>3558</v>
      </c>
      <c r="C548">
        <v>26</v>
      </c>
      <c r="D548" t="s">
        <v>3559</v>
      </c>
      <c r="E548" t="s">
        <v>57</v>
      </c>
      <c r="F548" t="s">
        <v>177</v>
      </c>
      <c r="G548" t="s">
        <v>15</v>
      </c>
      <c r="H548" t="s">
        <v>16</v>
      </c>
      <c r="I548" t="s">
        <v>153</v>
      </c>
      <c r="J548" t="s">
        <v>3560</v>
      </c>
      <c r="K548" t="s">
        <v>28</v>
      </c>
    </row>
    <row r="549" spans="1:11" x14ac:dyDescent="0.35">
      <c r="A549">
        <v>1215</v>
      </c>
      <c r="B549" t="s">
        <v>3561</v>
      </c>
      <c r="C549">
        <v>26</v>
      </c>
      <c r="D549" t="s">
        <v>3562</v>
      </c>
      <c r="E549" t="s">
        <v>32</v>
      </c>
      <c r="F549" t="s">
        <v>14</v>
      </c>
      <c r="G549" t="s">
        <v>120</v>
      </c>
      <c r="H549" t="s">
        <v>57</v>
      </c>
      <c r="I549" t="s">
        <v>58</v>
      </c>
      <c r="J549">
        <v>3282089550</v>
      </c>
      <c r="K549" t="s">
        <v>44</v>
      </c>
    </row>
    <row r="550" spans="1:11" x14ac:dyDescent="0.35">
      <c r="A550">
        <v>1217</v>
      </c>
      <c r="B550" t="s">
        <v>3566</v>
      </c>
      <c r="C550">
        <v>29</v>
      </c>
      <c r="D550" t="s">
        <v>3567</v>
      </c>
      <c r="E550" t="s">
        <v>169</v>
      </c>
      <c r="F550" t="s">
        <v>67</v>
      </c>
      <c r="G550" t="s">
        <v>33</v>
      </c>
      <c r="H550" t="s">
        <v>34</v>
      </c>
      <c r="I550" t="s">
        <v>88</v>
      </c>
      <c r="J550" t="s">
        <v>3568</v>
      </c>
      <c r="K550" t="s">
        <v>37</v>
      </c>
    </row>
    <row r="551" spans="1:11" x14ac:dyDescent="0.35">
      <c r="A551">
        <v>1222</v>
      </c>
      <c r="B551" t="s">
        <v>3581</v>
      </c>
      <c r="C551">
        <v>28</v>
      </c>
      <c r="D551" t="s">
        <v>3582</v>
      </c>
      <c r="E551" t="s">
        <v>16</v>
      </c>
      <c r="F551" t="s">
        <v>42</v>
      </c>
      <c r="G551" t="s">
        <v>33</v>
      </c>
      <c r="H551" t="s">
        <v>34</v>
      </c>
      <c r="I551" t="s">
        <v>63</v>
      </c>
      <c r="J551" t="s">
        <v>3583</v>
      </c>
      <c r="K551" t="s">
        <v>28</v>
      </c>
    </row>
    <row r="552" spans="1:11" x14ac:dyDescent="0.35">
      <c r="A552">
        <v>1225</v>
      </c>
      <c r="B552" t="s">
        <v>3590</v>
      </c>
      <c r="C552">
        <v>26</v>
      </c>
      <c r="D552" t="s">
        <v>3591</v>
      </c>
      <c r="E552" t="s">
        <v>14</v>
      </c>
      <c r="F552" t="s">
        <v>13</v>
      </c>
      <c r="G552" t="s">
        <v>120</v>
      </c>
      <c r="H552" t="s">
        <v>57</v>
      </c>
      <c r="I552" t="s">
        <v>170</v>
      </c>
      <c r="J552">
        <v>1523148826</v>
      </c>
      <c r="K552" t="s">
        <v>44</v>
      </c>
    </row>
    <row r="553" spans="1:11" x14ac:dyDescent="0.35">
      <c r="A553">
        <v>1226</v>
      </c>
      <c r="B553" t="s">
        <v>3592</v>
      </c>
      <c r="C553">
        <v>28</v>
      </c>
      <c r="D553" t="s">
        <v>3593</v>
      </c>
      <c r="E553" t="s">
        <v>14</v>
      </c>
      <c r="F553" t="s">
        <v>149</v>
      </c>
      <c r="G553" t="s">
        <v>120</v>
      </c>
      <c r="H553" t="s">
        <v>57</v>
      </c>
      <c r="I553" t="s">
        <v>26</v>
      </c>
      <c r="J553" t="s">
        <v>3594</v>
      </c>
      <c r="K553" t="s">
        <v>37</v>
      </c>
    </row>
    <row r="554" spans="1:11" x14ac:dyDescent="0.35">
      <c r="A554">
        <v>1229</v>
      </c>
      <c r="B554" t="s">
        <v>3601</v>
      </c>
      <c r="C554">
        <v>30</v>
      </c>
      <c r="D554" t="s">
        <v>3602</v>
      </c>
      <c r="E554" t="s">
        <v>42</v>
      </c>
      <c r="F554" t="s">
        <v>40</v>
      </c>
      <c r="G554" t="s">
        <v>41</v>
      </c>
      <c r="H554" t="s">
        <v>42</v>
      </c>
      <c r="I554" t="s">
        <v>48</v>
      </c>
      <c r="J554" t="s">
        <v>3603</v>
      </c>
      <c r="K554" t="s">
        <v>28</v>
      </c>
    </row>
    <row r="555" spans="1:11" x14ac:dyDescent="0.35">
      <c r="A555">
        <v>1230</v>
      </c>
      <c r="B555" t="s">
        <v>3604</v>
      </c>
      <c r="C555">
        <v>26</v>
      </c>
      <c r="D555" t="s">
        <v>3605</v>
      </c>
      <c r="E555" t="s">
        <v>31</v>
      </c>
      <c r="F555" t="s">
        <v>79</v>
      </c>
      <c r="G555" t="s">
        <v>41</v>
      </c>
      <c r="H555" t="s">
        <v>42</v>
      </c>
      <c r="I555" t="s">
        <v>146</v>
      </c>
      <c r="J555" t="s">
        <v>3606</v>
      </c>
      <c r="K555" t="s">
        <v>28</v>
      </c>
    </row>
    <row r="556" spans="1:11" x14ac:dyDescent="0.35">
      <c r="A556">
        <v>1233</v>
      </c>
      <c r="B556" t="s">
        <v>3613</v>
      </c>
      <c r="C556">
        <v>27</v>
      </c>
      <c r="D556" t="s">
        <v>3614</v>
      </c>
      <c r="E556" t="s">
        <v>42</v>
      </c>
      <c r="F556" t="s">
        <v>23</v>
      </c>
      <c r="G556" t="s">
        <v>62</v>
      </c>
      <c r="H556" t="s">
        <v>23</v>
      </c>
      <c r="I556" t="s">
        <v>53</v>
      </c>
      <c r="J556" t="s">
        <v>3615</v>
      </c>
      <c r="K556" t="s">
        <v>76</v>
      </c>
    </row>
    <row r="557" spans="1:11" x14ac:dyDescent="0.35">
      <c r="A557">
        <v>1234</v>
      </c>
      <c r="B557" t="s">
        <v>3616</v>
      </c>
      <c r="C557">
        <v>29</v>
      </c>
      <c r="D557" t="s">
        <v>3617</v>
      </c>
      <c r="E557" t="s">
        <v>25</v>
      </c>
      <c r="F557" t="s">
        <v>79</v>
      </c>
      <c r="G557" t="s">
        <v>120</v>
      </c>
      <c r="H557" t="s">
        <v>57</v>
      </c>
      <c r="I557" t="s">
        <v>26</v>
      </c>
      <c r="J557" t="s">
        <v>3618</v>
      </c>
      <c r="K557" t="s">
        <v>19</v>
      </c>
    </row>
    <row r="558" spans="1:11" x14ac:dyDescent="0.35">
      <c r="A558">
        <v>1235</v>
      </c>
      <c r="B558" t="s">
        <v>3619</v>
      </c>
      <c r="C558">
        <v>29</v>
      </c>
      <c r="D558" t="s">
        <v>3620</v>
      </c>
      <c r="E558" t="s">
        <v>22</v>
      </c>
      <c r="F558" t="s">
        <v>32</v>
      </c>
      <c r="G558" t="s">
        <v>24</v>
      </c>
      <c r="H558" t="s">
        <v>25</v>
      </c>
      <c r="I558" t="s">
        <v>116</v>
      </c>
      <c r="J558" t="s">
        <v>3621</v>
      </c>
      <c r="K558" t="s">
        <v>28</v>
      </c>
    </row>
    <row r="559" spans="1:11" x14ac:dyDescent="0.35">
      <c r="A559">
        <v>1236</v>
      </c>
      <c r="B559" t="s">
        <v>3622</v>
      </c>
      <c r="C559">
        <v>29</v>
      </c>
      <c r="D559" t="s">
        <v>3623</v>
      </c>
      <c r="E559" t="s">
        <v>169</v>
      </c>
      <c r="F559" t="s">
        <v>169</v>
      </c>
      <c r="G559" t="s">
        <v>87</v>
      </c>
      <c r="H559" t="s">
        <v>79</v>
      </c>
      <c r="I559" t="s">
        <v>17</v>
      </c>
      <c r="J559" t="s">
        <v>3624</v>
      </c>
      <c r="K559" t="s">
        <v>76</v>
      </c>
    </row>
    <row r="560" spans="1:11" x14ac:dyDescent="0.35">
      <c r="A560">
        <v>1239</v>
      </c>
      <c r="B560" t="s">
        <v>3631</v>
      </c>
      <c r="C560">
        <v>30</v>
      </c>
      <c r="D560" t="s">
        <v>3632</v>
      </c>
      <c r="E560" t="s">
        <v>22</v>
      </c>
      <c r="F560" t="s">
        <v>16</v>
      </c>
      <c r="G560" t="s">
        <v>52</v>
      </c>
      <c r="H560" t="s">
        <v>13</v>
      </c>
      <c r="I560" t="s">
        <v>53</v>
      </c>
      <c r="J560" t="s">
        <v>3633</v>
      </c>
      <c r="K560" t="s">
        <v>19</v>
      </c>
    </row>
    <row r="561" spans="1:11" x14ac:dyDescent="0.35">
      <c r="A561">
        <v>1240</v>
      </c>
      <c r="B561" t="s">
        <v>3634</v>
      </c>
      <c r="C561">
        <v>29</v>
      </c>
      <c r="D561" t="s">
        <v>3635</v>
      </c>
      <c r="E561" t="s">
        <v>31</v>
      </c>
      <c r="F561" t="s">
        <v>79</v>
      </c>
      <c r="G561" t="s">
        <v>120</v>
      </c>
      <c r="H561" t="s">
        <v>57</v>
      </c>
      <c r="I561" t="s">
        <v>48</v>
      </c>
      <c r="J561" t="s">
        <v>3636</v>
      </c>
      <c r="K561" t="s">
        <v>19</v>
      </c>
    </row>
    <row r="562" spans="1:11" x14ac:dyDescent="0.35">
      <c r="A562">
        <v>1243</v>
      </c>
      <c r="B562" t="s">
        <v>3643</v>
      </c>
      <c r="C562">
        <v>26</v>
      </c>
      <c r="D562" t="s">
        <v>3644</v>
      </c>
      <c r="E562" t="s">
        <v>149</v>
      </c>
      <c r="F562" t="s">
        <v>23</v>
      </c>
      <c r="G562" t="s">
        <v>87</v>
      </c>
      <c r="H562" t="s">
        <v>79</v>
      </c>
      <c r="I562" t="s">
        <v>53</v>
      </c>
      <c r="J562" t="s">
        <v>3645</v>
      </c>
      <c r="K562" t="s">
        <v>19</v>
      </c>
    </row>
    <row r="563" spans="1:11" x14ac:dyDescent="0.35">
      <c r="A563">
        <v>1244</v>
      </c>
      <c r="B563" t="s">
        <v>3646</v>
      </c>
      <c r="C563">
        <v>28</v>
      </c>
      <c r="D563" t="s">
        <v>3647</v>
      </c>
      <c r="E563" t="s">
        <v>14</v>
      </c>
      <c r="F563" t="s">
        <v>22</v>
      </c>
      <c r="G563" t="s">
        <v>87</v>
      </c>
      <c r="H563" t="s">
        <v>79</v>
      </c>
      <c r="I563" t="s">
        <v>170</v>
      </c>
      <c r="J563" t="s">
        <v>3648</v>
      </c>
      <c r="K563" t="s">
        <v>76</v>
      </c>
    </row>
    <row r="564" spans="1:11" x14ac:dyDescent="0.35">
      <c r="A564">
        <v>1247</v>
      </c>
      <c r="B564" t="s">
        <v>3655</v>
      </c>
      <c r="C564">
        <v>28</v>
      </c>
      <c r="D564" t="s">
        <v>3656</v>
      </c>
      <c r="E564" t="s">
        <v>25</v>
      </c>
      <c r="F564" t="s">
        <v>34</v>
      </c>
      <c r="G564" t="s">
        <v>87</v>
      </c>
      <c r="H564" t="s">
        <v>79</v>
      </c>
      <c r="I564" t="s">
        <v>17</v>
      </c>
      <c r="J564" t="s">
        <v>3657</v>
      </c>
      <c r="K564" t="s">
        <v>19</v>
      </c>
    </row>
    <row r="565" spans="1:11" x14ac:dyDescent="0.35">
      <c r="A565">
        <v>1248</v>
      </c>
      <c r="B565" t="s">
        <v>3658</v>
      </c>
      <c r="C565">
        <v>28</v>
      </c>
      <c r="D565" t="s">
        <v>3659</v>
      </c>
      <c r="E565" t="s">
        <v>32</v>
      </c>
      <c r="F565" t="s">
        <v>169</v>
      </c>
      <c r="G565" t="s">
        <v>120</v>
      </c>
      <c r="H565" t="s">
        <v>57</v>
      </c>
      <c r="I565" t="s">
        <v>63</v>
      </c>
      <c r="J565" t="s">
        <v>3660</v>
      </c>
      <c r="K565" t="s">
        <v>28</v>
      </c>
    </row>
    <row r="566" spans="1:11" x14ac:dyDescent="0.35">
      <c r="A566">
        <v>1250</v>
      </c>
      <c r="B566" t="s">
        <v>3664</v>
      </c>
      <c r="C566">
        <v>26</v>
      </c>
      <c r="D566" t="s">
        <v>3665</v>
      </c>
      <c r="E566" t="s">
        <v>23</v>
      </c>
      <c r="F566" t="s">
        <v>149</v>
      </c>
      <c r="G566" t="s">
        <v>87</v>
      </c>
      <c r="H566" t="s">
        <v>79</v>
      </c>
      <c r="I566" t="s">
        <v>146</v>
      </c>
      <c r="J566" t="s">
        <v>3666</v>
      </c>
      <c r="K566" t="s">
        <v>44</v>
      </c>
    </row>
    <row r="567" spans="1:11" x14ac:dyDescent="0.35">
      <c r="A567">
        <v>1251</v>
      </c>
      <c r="B567" t="s">
        <v>3667</v>
      </c>
      <c r="C567">
        <v>30</v>
      </c>
      <c r="D567" t="s">
        <v>3668</v>
      </c>
      <c r="E567" t="s">
        <v>23</v>
      </c>
      <c r="F567" t="s">
        <v>25</v>
      </c>
      <c r="G567" t="s">
        <v>52</v>
      </c>
      <c r="H567" t="s">
        <v>13</v>
      </c>
      <c r="I567" t="s">
        <v>68</v>
      </c>
      <c r="J567" t="s">
        <v>3669</v>
      </c>
      <c r="K567" t="s">
        <v>76</v>
      </c>
    </row>
    <row r="568" spans="1:11" x14ac:dyDescent="0.35">
      <c r="A568">
        <v>1252</v>
      </c>
      <c r="B568" t="s">
        <v>3670</v>
      </c>
      <c r="C568">
        <v>29</v>
      </c>
      <c r="D568" t="s">
        <v>3671</v>
      </c>
      <c r="E568" t="s">
        <v>32</v>
      </c>
      <c r="F568" t="s">
        <v>32</v>
      </c>
      <c r="G568" t="s">
        <v>24</v>
      </c>
      <c r="H568" t="s">
        <v>25</v>
      </c>
      <c r="I568" t="s">
        <v>26</v>
      </c>
      <c r="J568" t="s">
        <v>3672</v>
      </c>
      <c r="K568" t="s">
        <v>37</v>
      </c>
    </row>
    <row r="569" spans="1:11" x14ac:dyDescent="0.35">
      <c r="A569">
        <v>1253</v>
      </c>
      <c r="B569" t="s">
        <v>3673</v>
      </c>
      <c r="C569">
        <v>26</v>
      </c>
      <c r="D569" t="s">
        <v>3674</v>
      </c>
      <c r="E569" t="s">
        <v>177</v>
      </c>
      <c r="F569" t="s">
        <v>23</v>
      </c>
      <c r="G569" t="s">
        <v>15</v>
      </c>
      <c r="H569" t="s">
        <v>16</v>
      </c>
      <c r="I569" t="s">
        <v>68</v>
      </c>
      <c r="J569" t="s">
        <v>3675</v>
      </c>
      <c r="K569" t="s">
        <v>37</v>
      </c>
    </row>
    <row r="570" spans="1:11" x14ac:dyDescent="0.35">
      <c r="A570">
        <v>1254</v>
      </c>
      <c r="B570" t="s">
        <v>3676</v>
      </c>
      <c r="C570">
        <v>27</v>
      </c>
      <c r="D570" t="s">
        <v>3677</v>
      </c>
      <c r="E570" t="s">
        <v>31</v>
      </c>
      <c r="F570" t="s">
        <v>133</v>
      </c>
      <c r="G570" t="s">
        <v>47</v>
      </c>
      <c r="H570" t="s">
        <v>31</v>
      </c>
      <c r="I570" t="s">
        <v>153</v>
      </c>
      <c r="J570" t="s">
        <v>3678</v>
      </c>
      <c r="K570" t="s">
        <v>44</v>
      </c>
    </row>
    <row r="571" spans="1:11" x14ac:dyDescent="0.35">
      <c r="A571">
        <v>1255</v>
      </c>
      <c r="B571" t="s">
        <v>3679</v>
      </c>
      <c r="C571">
        <v>27</v>
      </c>
      <c r="D571" t="s">
        <v>3680</v>
      </c>
      <c r="E571" t="s">
        <v>149</v>
      </c>
      <c r="F571" t="s">
        <v>133</v>
      </c>
      <c r="G571" t="s">
        <v>52</v>
      </c>
      <c r="H571" t="s">
        <v>13</v>
      </c>
      <c r="I571" t="s">
        <v>102</v>
      </c>
      <c r="J571" t="s">
        <v>3681</v>
      </c>
      <c r="K571" t="s">
        <v>28</v>
      </c>
    </row>
    <row r="572" spans="1:11" x14ac:dyDescent="0.35">
      <c r="A572">
        <v>1256</v>
      </c>
      <c r="B572" t="s">
        <v>3682</v>
      </c>
      <c r="C572">
        <v>27</v>
      </c>
      <c r="D572" t="s">
        <v>3683</v>
      </c>
      <c r="E572" t="s">
        <v>101</v>
      </c>
      <c r="F572" t="s">
        <v>25</v>
      </c>
      <c r="G572" t="s">
        <v>24</v>
      </c>
      <c r="H572" t="s">
        <v>25</v>
      </c>
      <c r="I572" t="s">
        <v>58</v>
      </c>
      <c r="J572" t="s">
        <v>3684</v>
      </c>
      <c r="K572" t="s">
        <v>28</v>
      </c>
    </row>
    <row r="573" spans="1:11" x14ac:dyDescent="0.35">
      <c r="A573">
        <v>1258</v>
      </c>
      <c r="B573" t="s">
        <v>3688</v>
      </c>
      <c r="C573">
        <v>30</v>
      </c>
      <c r="D573" t="s">
        <v>3689</v>
      </c>
      <c r="E573" t="s">
        <v>101</v>
      </c>
      <c r="F573" t="s">
        <v>67</v>
      </c>
      <c r="G573" t="s">
        <v>24</v>
      </c>
      <c r="H573" t="s">
        <v>25</v>
      </c>
      <c r="I573" t="s">
        <v>26</v>
      </c>
      <c r="J573" t="s">
        <v>3690</v>
      </c>
      <c r="K573" t="s">
        <v>19</v>
      </c>
    </row>
    <row r="574" spans="1:11" x14ac:dyDescent="0.35">
      <c r="A574">
        <v>1259</v>
      </c>
      <c r="B574" t="s">
        <v>3691</v>
      </c>
      <c r="C574">
        <v>27</v>
      </c>
      <c r="D574" t="s">
        <v>3692</v>
      </c>
      <c r="E574" t="s">
        <v>13</v>
      </c>
      <c r="F574" t="s">
        <v>32</v>
      </c>
      <c r="G574" t="s">
        <v>15</v>
      </c>
      <c r="H574" t="s">
        <v>16</v>
      </c>
      <c r="I574" t="s">
        <v>153</v>
      </c>
      <c r="J574" t="s">
        <v>3693</v>
      </c>
      <c r="K574" t="s">
        <v>44</v>
      </c>
    </row>
    <row r="575" spans="1:11" x14ac:dyDescent="0.35">
      <c r="A575">
        <v>1260</v>
      </c>
      <c r="B575" t="s">
        <v>3694</v>
      </c>
      <c r="C575">
        <v>28</v>
      </c>
      <c r="D575" t="s">
        <v>3695</v>
      </c>
      <c r="E575" t="s">
        <v>57</v>
      </c>
      <c r="F575" t="s">
        <v>34</v>
      </c>
      <c r="G575" t="s">
        <v>33</v>
      </c>
      <c r="H575" t="s">
        <v>34</v>
      </c>
      <c r="I575" t="s">
        <v>116</v>
      </c>
      <c r="J575" t="s">
        <v>3696</v>
      </c>
      <c r="K575" t="s">
        <v>76</v>
      </c>
    </row>
    <row r="576" spans="1:11" x14ac:dyDescent="0.35">
      <c r="A576">
        <v>1262</v>
      </c>
      <c r="B576" t="s">
        <v>343</v>
      </c>
      <c r="C576">
        <v>29</v>
      </c>
      <c r="D576" t="s">
        <v>3700</v>
      </c>
      <c r="E576" t="s">
        <v>149</v>
      </c>
      <c r="F576" t="s">
        <v>34</v>
      </c>
      <c r="G576" t="s">
        <v>47</v>
      </c>
      <c r="H576" t="s">
        <v>31</v>
      </c>
      <c r="I576" t="s">
        <v>26</v>
      </c>
      <c r="J576" t="s">
        <v>3701</v>
      </c>
      <c r="K576" t="s">
        <v>44</v>
      </c>
    </row>
    <row r="577" spans="1:11" x14ac:dyDescent="0.35">
      <c r="A577">
        <v>1263</v>
      </c>
      <c r="B577" t="s">
        <v>3702</v>
      </c>
      <c r="C577">
        <v>29</v>
      </c>
      <c r="D577" t="s">
        <v>3703</v>
      </c>
      <c r="E577" t="s">
        <v>42</v>
      </c>
      <c r="F577" t="s">
        <v>42</v>
      </c>
      <c r="G577" t="s">
        <v>24</v>
      </c>
      <c r="H577" t="s">
        <v>25</v>
      </c>
      <c r="I577" t="s">
        <v>63</v>
      </c>
      <c r="J577" t="s">
        <v>3704</v>
      </c>
      <c r="K577" t="s">
        <v>28</v>
      </c>
    </row>
    <row r="578" spans="1:11" x14ac:dyDescent="0.35">
      <c r="A578">
        <v>1267</v>
      </c>
      <c r="B578" t="s">
        <v>3713</v>
      </c>
      <c r="C578">
        <v>29</v>
      </c>
      <c r="D578" t="s">
        <v>3714</v>
      </c>
      <c r="E578" t="s">
        <v>40</v>
      </c>
      <c r="F578" t="s">
        <v>177</v>
      </c>
      <c r="G578" t="s">
        <v>47</v>
      </c>
      <c r="H578" t="s">
        <v>31</v>
      </c>
      <c r="I578" t="s">
        <v>91</v>
      </c>
      <c r="J578" t="s">
        <v>3715</v>
      </c>
      <c r="K578" t="s">
        <v>19</v>
      </c>
    </row>
    <row r="579" spans="1:11" x14ac:dyDescent="0.35">
      <c r="A579">
        <v>1268</v>
      </c>
      <c r="B579" t="s">
        <v>3716</v>
      </c>
      <c r="C579">
        <v>30</v>
      </c>
      <c r="D579" t="s">
        <v>3717</v>
      </c>
      <c r="E579" t="s">
        <v>34</v>
      </c>
      <c r="F579" t="s">
        <v>149</v>
      </c>
      <c r="G579" t="s">
        <v>80</v>
      </c>
      <c r="H579" t="s">
        <v>32</v>
      </c>
      <c r="I579" t="s">
        <v>146</v>
      </c>
      <c r="J579" t="s">
        <v>3718</v>
      </c>
      <c r="K579" t="s">
        <v>28</v>
      </c>
    </row>
    <row r="580" spans="1:11" x14ac:dyDescent="0.35">
      <c r="A580">
        <v>1271</v>
      </c>
      <c r="B580" t="s">
        <v>3725</v>
      </c>
      <c r="C580">
        <v>30</v>
      </c>
      <c r="D580" t="s">
        <v>3726</v>
      </c>
      <c r="E580" t="s">
        <v>133</v>
      </c>
      <c r="F580" t="s">
        <v>79</v>
      </c>
      <c r="G580" t="s">
        <v>120</v>
      </c>
      <c r="H580" t="s">
        <v>57</v>
      </c>
      <c r="I580" t="s">
        <v>58</v>
      </c>
      <c r="J580">
        <v>6493633376</v>
      </c>
      <c r="K580" t="s">
        <v>37</v>
      </c>
    </row>
    <row r="581" spans="1:11" x14ac:dyDescent="0.35">
      <c r="A581">
        <v>1272</v>
      </c>
      <c r="B581" t="s">
        <v>3727</v>
      </c>
      <c r="C581">
        <v>27</v>
      </c>
      <c r="D581" t="s">
        <v>3728</v>
      </c>
      <c r="E581" t="s">
        <v>40</v>
      </c>
      <c r="F581" t="s">
        <v>57</v>
      </c>
      <c r="G581" t="s">
        <v>120</v>
      </c>
      <c r="H581" t="s">
        <v>57</v>
      </c>
      <c r="I581" t="s">
        <v>68</v>
      </c>
      <c r="J581" t="s">
        <v>3729</v>
      </c>
      <c r="K581" t="s">
        <v>44</v>
      </c>
    </row>
    <row r="582" spans="1:11" x14ac:dyDescent="0.35">
      <c r="A582">
        <v>1273</v>
      </c>
      <c r="B582" t="s">
        <v>3730</v>
      </c>
      <c r="C582">
        <v>29</v>
      </c>
      <c r="D582" t="s">
        <v>3731</v>
      </c>
      <c r="E582" t="s">
        <v>13</v>
      </c>
      <c r="F582" t="s">
        <v>32</v>
      </c>
      <c r="G582" t="s">
        <v>24</v>
      </c>
      <c r="H582" t="s">
        <v>25</v>
      </c>
      <c r="I582" t="s">
        <v>26</v>
      </c>
      <c r="J582" t="s">
        <v>3732</v>
      </c>
      <c r="K582" t="s">
        <v>44</v>
      </c>
    </row>
    <row r="583" spans="1:11" x14ac:dyDescent="0.35">
      <c r="A583">
        <v>1276</v>
      </c>
      <c r="B583" t="s">
        <v>3739</v>
      </c>
      <c r="C583">
        <v>29</v>
      </c>
      <c r="D583" t="s">
        <v>3740</v>
      </c>
      <c r="E583" t="s">
        <v>177</v>
      </c>
      <c r="F583" t="s">
        <v>22</v>
      </c>
      <c r="G583" t="s">
        <v>80</v>
      </c>
      <c r="H583" t="s">
        <v>32</v>
      </c>
      <c r="I583" t="s">
        <v>35</v>
      </c>
      <c r="J583" t="s">
        <v>3741</v>
      </c>
      <c r="K583" t="s">
        <v>28</v>
      </c>
    </row>
    <row r="584" spans="1:11" x14ac:dyDescent="0.35">
      <c r="A584">
        <v>1277</v>
      </c>
      <c r="B584" t="s">
        <v>3742</v>
      </c>
      <c r="C584">
        <v>29</v>
      </c>
      <c r="D584" t="s">
        <v>3743</v>
      </c>
      <c r="E584" t="s">
        <v>201</v>
      </c>
      <c r="F584" t="s">
        <v>16</v>
      </c>
      <c r="G584" t="s">
        <v>62</v>
      </c>
      <c r="H584" t="s">
        <v>23</v>
      </c>
      <c r="I584" t="s">
        <v>116</v>
      </c>
      <c r="J584">
        <f>1-925-841-5790</f>
        <v>-7555</v>
      </c>
      <c r="K584" t="s">
        <v>19</v>
      </c>
    </row>
    <row r="585" spans="1:11" x14ac:dyDescent="0.35">
      <c r="A585">
        <v>1278</v>
      </c>
      <c r="B585" t="s">
        <v>3744</v>
      </c>
      <c r="C585">
        <v>30</v>
      </c>
      <c r="D585" t="s">
        <v>3745</v>
      </c>
      <c r="E585" t="s">
        <v>101</v>
      </c>
      <c r="F585" t="s">
        <v>31</v>
      </c>
      <c r="G585" t="s">
        <v>15</v>
      </c>
      <c r="H585" t="s">
        <v>16</v>
      </c>
      <c r="I585" t="s">
        <v>88</v>
      </c>
      <c r="J585" t="s">
        <v>3746</v>
      </c>
      <c r="K585" t="s">
        <v>19</v>
      </c>
    </row>
    <row r="586" spans="1:11" x14ac:dyDescent="0.35">
      <c r="A586">
        <v>1280</v>
      </c>
      <c r="B586" t="s">
        <v>3750</v>
      </c>
      <c r="C586">
        <v>26</v>
      </c>
      <c r="D586" t="s">
        <v>3751</v>
      </c>
      <c r="E586" t="s">
        <v>31</v>
      </c>
      <c r="F586" t="s">
        <v>16</v>
      </c>
      <c r="G586" t="s">
        <v>80</v>
      </c>
      <c r="H586" t="s">
        <v>32</v>
      </c>
      <c r="I586" t="s">
        <v>88</v>
      </c>
      <c r="J586" t="s">
        <v>3752</v>
      </c>
      <c r="K586" t="s">
        <v>28</v>
      </c>
    </row>
    <row r="587" spans="1:11" x14ac:dyDescent="0.35">
      <c r="A587">
        <v>1281</v>
      </c>
      <c r="B587" t="s">
        <v>3753</v>
      </c>
      <c r="C587">
        <v>26</v>
      </c>
      <c r="D587" t="s">
        <v>3754</v>
      </c>
      <c r="E587" t="s">
        <v>22</v>
      </c>
      <c r="F587" t="s">
        <v>13</v>
      </c>
      <c r="G587" t="s">
        <v>120</v>
      </c>
      <c r="H587" t="s">
        <v>57</v>
      </c>
      <c r="I587" t="s">
        <v>58</v>
      </c>
      <c r="J587" t="s">
        <v>3755</v>
      </c>
      <c r="K587" t="s">
        <v>37</v>
      </c>
    </row>
    <row r="588" spans="1:11" x14ac:dyDescent="0.35">
      <c r="A588">
        <v>1283</v>
      </c>
      <c r="B588" t="s">
        <v>3759</v>
      </c>
      <c r="C588">
        <v>30</v>
      </c>
      <c r="D588" t="s">
        <v>3760</v>
      </c>
      <c r="E588" t="s">
        <v>40</v>
      </c>
      <c r="F588" t="s">
        <v>31</v>
      </c>
      <c r="G588" t="s">
        <v>62</v>
      </c>
      <c r="H588" t="s">
        <v>23</v>
      </c>
      <c r="I588" t="s">
        <v>146</v>
      </c>
      <c r="J588" t="s">
        <v>3761</v>
      </c>
      <c r="K588" t="s">
        <v>19</v>
      </c>
    </row>
    <row r="589" spans="1:11" x14ac:dyDescent="0.35">
      <c r="A589">
        <v>1287</v>
      </c>
      <c r="B589" t="s">
        <v>3771</v>
      </c>
      <c r="C589">
        <v>27</v>
      </c>
      <c r="D589" t="s">
        <v>3772</v>
      </c>
      <c r="E589" t="s">
        <v>23</v>
      </c>
      <c r="F589" t="s">
        <v>201</v>
      </c>
      <c r="G589" t="s">
        <v>33</v>
      </c>
      <c r="H589" t="s">
        <v>34</v>
      </c>
      <c r="I589" t="s">
        <v>63</v>
      </c>
      <c r="J589" t="s">
        <v>3773</v>
      </c>
      <c r="K589" t="s">
        <v>37</v>
      </c>
    </row>
    <row r="590" spans="1:11" x14ac:dyDescent="0.35">
      <c r="A590">
        <v>1288</v>
      </c>
      <c r="B590" t="s">
        <v>3774</v>
      </c>
      <c r="C590">
        <v>30</v>
      </c>
      <c r="D590" t="s">
        <v>3775</v>
      </c>
      <c r="E590" t="s">
        <v>22</v>
      </c>
      <c r="F590" t="s">
        <v>32</v>
      </c>
      <c r="G590" t="s">
        <v>62</v>
      </c>
      <c r="H590" t="s">
        <v>23</v>
      </c>
      <c r="I590" t="s">
        <v>116</v>
      </c>
      <c r="J590" t="s">
        <v>3776</v>
      </c>
      <c r="K590" t="s">
        <v>37</v>
      </c>
    </row>
    <row r="591" spans="1:11" x14ac:dyDescent="0.35">
      <c r="A591">
        <v>1289</v>
      </c>
      <c r="B591" t="s">
        <v>3777</v>
      </c>
      <c r="C591">
        <v>29</v>
      </c>
      <c r="D591" t="s">
        <v>3778</v>
      </c>
      <c r="E591" t="s">
        <v>201</v>
      </c>
      <c r="F591" t="s">
        <v>31</v>
      </c>
      <c r="G591" t="s">
        <v>47</v>
      </c>
      <c r="H591" t="s">
        <v>31</v>
      </c>
      <c r="I591" t="s">
        <v>35</v>
      </c>
      <c r="J591" t="s">
        <v>3779</v>
      </c>
      <c r="K591" t="s">
        <v>28</v>
      </c>
    </row>
    <row r="592" spans="1:11" x14ac:dyDescent="0.35">
      <c r="A592">
        <v>1293</v>
      </c>
      <c r="B592" t="s">
        <v>3789</v>
      </c>
      <c r="C592">
        <v>28</v>
      </c>
      <c r="D592" t="s">
        <v>3790</v>
      </c>
      <c r="E592" t="s">
        <v>25</v>
      </c>
      <c r="F592" t="s">
        <v>133</v>
      </c>
      <c r="G592" t="s">
        <v>52</v>
      </c>
      <c r="H592" t="s">
        <v>13</v>
      </c>
      <c r="I592" t="s">
        <v>53</v>
      </c>
      <c r="J592" t="s">
        <v>3791</v>
      </c>
      <c r="K592" t="s">
        <v>76</v>
      </c>
    </row>
    <row r="593" spans="1:11" x14ac:dyDescent="0.35">
      <c r="A593">
        <v>1295</v>
      </c>
      <c r="B593" t="s">
        <v>3795</v>
      </c>
      <c r="C593">
        <v>26</v>
      </c>
      <c r="D593" t="s">
        <v>3796</v>
      </c>
      <c r="E593" t="s">
        <v>42</v>
      </c>
      <c r="F593" t="s">
        <v>201</v>
      </c>
      <c r="G593" t="s">
        <v>52</v>
      </c>
      <c r="H593" t="s">
        <v>13</v>
      </c>
      <c r="I593" t="s">
        <v>58</v>
      </c>
      <c r="J593" t="s">
        <v>3797</v>
      </c>
      <c r="K593" t="s">
        <v>44</v>
      </c>
    </row>
    <row r="594" spans="1:11" x14ac:dyDescent="0.35">
      <c r="A594">
        <v>1297</v>
      </c>
      <c r="B594" t="s">
        <v>3801</v>
      </c>
      <c r="C594">
        <v>29</v>
      </c>
      <c r="D594" t="s">
        <v>3802</v>
      </c>
      <c r="E594" t="s">
        <v>34</v>
      </c>
      <c r="F594" t="s">
        <v>133</v>
      </c>
      <c r="G594" t="s">
        <v>62</v>
      </c>
      <c r="H594" t="s">
        <v>23</v>
      </c>
      <c r="I594" t="s">
        <v>58</v>
      </c>
      <c r="J594" t="s">
        <v>3803</v>
      </c>
      <c r="K594" t="s">
        <v>44</v>
      </c>
    </row>
    <row r="595" spans="1:11" x14ac:dyDescent="0.35">
      <c r="A595">
        <v>1298</v>
      </c>
      <c r="B595" t="s">
        <v>3804</v>
      </c>
      <c r="C595">
        <v>29</v>
      </c>
      <c r="D595" t="s">
        <v>3805</v>
      </c>
      <c r="E595" t="s">
        <v>22</v>
      </c>
      <c r="F595" t="s">
        <v>40</v>
      </c>
      <c r="G595" t="s">
        <v>80</v>
      </c>
      <c r="H595" t="s">
        <v>32</v>
      </c>
      <c r="I595" t="s">
        <v>17</v>
      </c>
      <c r="J595" t="s">
        <v>3806</v>
      </c>
      <c r="K595" t="s">
        <v>28</v>
      </c>
    </row>
    <row r="596" spans="1:11" x14ac:dyDescent="0.35">
      <c r="A596">
        <v>1299</v>
      </c>
      <c r="B596" t="s">
        <v>3807</v>
      </c>
      <c r="C596">
        <v>28</v>
      </c>
      <c r="D596" t="s">
        <v>3808</v>
      </c>
      <c r="E596" t="s">
        <v>40</v>
      </c>
      <c r="F596" t="s">
        <v>42</v>
      </c>
      <c r="G596" t="s">
        <v>52</v>
      </c>
      <c r="H596" t="s">
        <v>13</v>
      </c>
      <c r="I596" t="s">
        <v>146</v>
      </c>
      <c r="J596" t="s">
        <v>3809</v>
      </c>
      <c r="K596" t="s">
        <v>44</v>
      </c>
    </row>
    <row r="597" spans="1:11" x14ac:dyDescent="0.35">
      <c r="A597">
        <v>1304</v>
      </c>
      <c r="B597" t="s">
        <v>3821</v>
      </c>
      <c r="C597">
        <v>26</v>
      </c>
      <c r="D597" t="s">
        <v>3822</v>
      </c>
      <c r="E597" t="s">
        <v>40</v>
      </c>
      <c r="F597" t="s">
        <v>67</v>
      </c>
      <c r="G597" t="s">
        <v>87</v>
      </c>
      <c r="H597" t="s">
        <v>79</v>
      </c>
      <c r="I597" t="s">
        <v>53</v>
      </c>
      <c r="J597" t="s">
        <v>3823</v>
      </c>
      <c r="K597" t="s">
        <v>37</v>
      </c>
    </row>
    <row r="598" spans="1:11" x14ac:dyDescent="0.35">
      <c r="A598">
        <v>1306</v>
      </c>
      <c r="B598" t="s">
        <v>3827</v>
      </c>
      <c r="C598">
        <v>26</v>
      </c>
      <c r="D598" t="s">
        <v>3828</v>
      </c>
      <c r="E598" t="s">
        <v>201</v>
      </c>
      <c r="F598" t="s">
        <v>57</v>
      </c>
      <c r="G598" t="s">
        <v>33</v>
      </c>
      <c r="H598" t="s">
        <v>34</v>
      </c>
      <c r="I598" t="s">
        <v>153</v>
      </c>
      <c r="J598" t="s">
        <v>3829</v>
      </c>
      <c r="K598" t="s">
        <v>76</v>
      </c>
    </row>
    <row r="599" spans="1:11" x14ac:dyDescent="0.35">
      <c r="A599">
        <v>1310</v>
      </c>
      <c r="B599" t="s">
        <v>3839</v>
      </c>
      <c r="C599">
        <v>30</v>
      </c>
      <c r="D599" t="s">
        <v>3840</v>
      </c>
      <c r="E599" t="s">
        <v>149</v>
      </c>
      <c r="F599" t="s">
        <v>42</v>
      </c>
      <c r="G599" t="s">
        <v>87</v>
      </c>
      <c r="H599" t="s">
        <v>79</v>
      </c>
      <c r="I599" t="s">
        <v>146</v>
      </c>
      <c r="J599" t="s">
        <v>3841</v>
      </c>
      <c r="K599" t="s">
        <v>37</v>
      </c>
    </row>
    <row r="600" spans="1:11" x14ac:dyDescent="0.35">
      <c r="A600">
        <v>1312</v>
      </c>
      <c r="B600" t="s">
        <v>3845</v>
      </c>
      <c r="C600">
        <v>29</v>
      </c>
      <c r="D600" t="s">
        <v>3846</v>
      </c>
      <c r="E600" t="s">
        <v>67</v>
      </c>
      <c r="F600" t="s">
        <v>169</v>
      </c>
      <c r="G600" t="s">
        <v>62</v>
      </c>
      <c r="H600" t="s">
        <v>23</v>
      </c>
      <c r="I600" t="s">
        <v>35</v>
      </c>
      <c r="J600" t="s">
        <v>3847</v>
      </c>
      <c r="K600" t="s">
        <v>44</v>
      </c>
    </row>
    <row r="601" spans="1:11" x14ac:dyDescent="0.35">
      <c r="A601">
        <v>1313</v>
      </c>
      <c r="B601" t="s">
        <v>3848</v>
      </c>
      <c r="C601">
        <v>28</v>
      </c>
      <c r="D601" t="s">
        <v>3849</v>
      </c>
      <c r="E601" t="s">
        <v>101</v>
      </c>
      <c r="F601" t="s">
        <v>31</v>
      </c>
      <c r="G601" t="s">
        <v>80</v>
      </c>
      <c r="H601" t="s">
        <v>32</v>
      </c>
      <c r="I601" t="s">
        <v>88</v>
      </c>
      <c r="J601" t="s">
        <v>3850</v>
      </c>
      <c r="K601" t="s">
        <v>19</v>
      </c>
    </row>
    <row r="602" spans="1:11" x14ac:dyDescent="0.35">
      <c r="A602">
        <v>1317</v>
      </c>
      <c r="B602" t="s">
        <v>3858</v>
      </c>
      <c r="C602">
        <v>30</v>
      </c>
      <c r="D602" t="s">
        <v>3859</v>
      </c>
      <c r="E602" t="s">
        <v>13</v>
      </c>
      <c r="F602" t="s">
        <v>31</v>
      </c>
      <c r="G602" t="s">
        <v>62</v>
      </c>
      <c r="H602" t="s">
        <v>23</v>
      </c>
      <c r="I602" t="s">
        <v>17</v>
      </c>
      <c r="J602" t="s">
        <v>3860</v>
      </c>
      <c r="K602" t="s">
        <v>19</v>
      </c>
    </row>
    <row r="603" spans="1:11" x14ac:dyDescent="0.35">
      <c r="A603">
        <v>1318</v>
      </c>
      <c r="B603" t="s">
        <v>3861</v>
      </c>
      <c r="C603">
        <v>30</v>
      </c>
      <c r="D603" t="s">
        <v>3862</v>
      </c>
      <c r="E603" t="s">
        <v>34</v>
      </c>
      <c r="F603" t="s">
        <v>149</v>
      </c>
      <c r="G603" t="s">
        <v>62</v>
      </c>
      <c r="H603" t="s">
        <v>23</v>
      </c>
      <c r="I603" t="s">
        <v>91</v>
      </c>
      <c r="J603" t="s">
        <v>3863</v>
      </c>
      <c r="K603" t="s">
        <v>76</v>
      </c>
    </row>
    <row r="604" spans="1:11" x14ac:dyDescent="0.35">
      <c r="A604">
        <v>1321</v>
      </c>
      <c r="B604" t="s">
        <v>3870</v>
      </c>
      <c r="C604">
        <v>27</v>
      </c>
      <c r="D604" t="s">
        <v>3871</v>
      </c>
      <c r="E604" t="s">
        <v>67</v>
      </c>
      <c r="F604" t="s">
        <v>22</v>
      </c>
      <c r="G604" t="s">
        <v>80</v>
      </c>
      <c r="H604" t="s">
        <v>32</v>
      </c>
      <c r="I604" t="s">
        <v>170</v>
      </c>
      <c r="J604" t="s">
        <v>3872</v>
      </c>
      <c r="K604" t="s">
        <v>76</v>
      </c>
    </row>
    <row r="605" spans="1:11" x14ac:dyDescent="0.35">
      <c r="A605">
        <v>1322</v>
      </c>
      <c r="B605" t="s">
        <v>3873</v>
      </c>
      <c r="C605">
        <v>30</v>
      </c>
      <c r="D605" t="s">
        <v>3874</v>
      </c>
      <c r="E605" t="s">
        <v>67</v>
      </c>
      <c r="F605" t="s">
        <v>16</v>
      </c>
      <c r="G605" t="s">
        <v>41</v>
      </c>
      <c r="H605" t="s">
        <v>42</v>
      </c>
      <c r="I605" t="s">
        <v>63</v>
      </c>
      <c r="J605" t="s">
        <v>3875</v>
      </c>
      <c r="K605" t="s">
        <v>76</v>
      </c>
    </row>
    <row r="606" spans="1:11" x14ac:dyDescent="0.35">
      <c r="A606">
        <v>1323</v>
      </c>
      <c r="B606" t="s">
        <v>3876</v>
      </c>
      <c r="C606">
        <v>29</v>
      </c>
      <c r="D606" t="s">
        <v>3877</v>
      </c>
      <c r="E606" t="s">
        <v>201</v>
      </c>
      <c r="F606" t="s">
        <v>101</v>
      </c>
      <c r="G606" t="s">
        <v>24</v>
      </c>
      <c r="H606" t="s">
        <v>25</v>
      </c>
      <c r="I606" t="s">
        <v>35</v>
      </c>
      <c r="J606" t="s">
        <v>3878</v>
      </c>
      <c r="K606" t="s">
        <v>44</v>
      </c>
    </row>
    <row r="607" spans="1:11" x14ac:dyDescent="0.35">
      <c r="A607">
        <v>1324</v>
      </c>
      <c r="B607" t="s">
        <v>3879</v>
      </c>
      <c r="C607">
        <v>29</v>
      </c>
      <c r="D607" t="s">
        <v>3880</v>
      </c>
      <c r="E607" t="s">
        <v>57</v>
      </c>
      <c r="F607" t="s">
        <v>34</v>
      </c>
      <c r="G607" t="s">
        <v>120</v>
      </c>
      <c r="H607" t="s">
        <v>57</v>
      </c>
      <c r="I607" t="s">
        <v>88</v>
      </c>
      <c r="J607" t="s">
        <v>3881</v>
      </c>
      <c r="K607" t="s">
        <v>28</v>
      </c>
    </row>
    <row r="608" spans="1:11" x14ac:dyDescent="0.35">
      <c r="A608">
        <v>1325</v>
      </c>
      <c r="B608" t="s">
        <v>3882</v>
      </c>
      <c r="C608">
        <v>30</v>
      </c>
      <c r="D608" t="s">
        <v>3883</v>
      </c>
      <c r="E608" t="s">
        <v>34</v>
      </c>
      <c r="F608" t="s">
        <v>177</v>
      </c>
      <c r="G608" t="s">
        <v>24</v>
      </c>
      <c r="H608" t="s">
        <v>25</v>
      </c>
      <c r="I608" t="s">
        <v>116</v>
      </c>
      <c r="J608" t="s">
        <v>3884</v>
      </c>
      <c r="K608" t="s">
        <v>28</v>
      </c>
    </row>
    <row r="609" spans="1:11" x14ac:dyDescent="0.35">
      <c r="A609">
        <v>1326</v>
      </c>
      <c r="B609" t="s">
        <v>3885</v>
      </c>
      <c r="C609">
        <v>30</v>
      </c>
      <c r="D609" t="s">
        <v>3886</v>
      </c>
      <c r="E609" t="s">
        <v>79</v>
      </c>
      <c r="F609" t="s">
        <v>25</v>
      </c>
      <c r="G609" t="s">
        <v>15</v>
      </c>
      <c r="H609" t="s">
        <v>16</v>
      </c>
      <c r="I609" t="s">
        <v>58</v>
      </c>
      <c r="J609" t="s">
        <v>3887</v>
      </c>
      <c r="K609" t="s">
        <v>76</v>
      </c>
    </row>
    <row r="610" spans="1:11" x14ac:dyDescent="0.35">
      <c r="A610">
        <v>1328</v>
      </c>
      <c r="B610" t="s">
        <v>3891</v>
      </c>
      <c r="C610">
        <v>30</v>
      </c>
      <c r="D610" t="s">
        <v>3892</v>
      </c>
      <c r="E610" t="s">
        <v>34</v>
      </c>
      <c r="F610" t="s">
        <v>32</v>
      </c>
      <c r="G610" t="s">
        <v>120</v>
      </c>
      <c r="H610" t="s">
        <v>57</v>
      </c>
      <c r="I610" t="s">
        <v>58</v>
      </c>
      <c r="J610" t="s">
        <v>3893</v>
      </c>
      <c r="K610" t="s">
        <v>19</v>
      </c>
    </row>
    <row r="611" spans="1:11" x14ac:dyDescent="0.35">
      <c r="A611">
        <v>1329</v>
      </c>
      <c r="B611" t="s">
        <v>3894</v>
      </c>
      <c r="C611">
        <v>28</v>
      </c>
      <c r="D611" t="s">
        <v>3895</v>
      </c>
      <c r="E611" t="s">
        <v>14</v>
      </c>
      <c r="F611" t="s">
        <v>57</v>
      </c>
      <c r="G611" t="s">
        <v>52</v>
      </c>
      <c r="H611" t="s">
        <v>13</v>
      </c>
      <c r="I611" t="s">
        <v>58</v>
      </c>
      <c r="J611" t="s">
        <v>3896</v>
      </c>
      <c r="K611" t="s">
        <v>28</v>
      </c>
    </row>
    <row r="612" spans="1:11" x14ac:dyDescent="0.35">
      <c r="A612">
        <v>1330</v>
      </c>
      <c r="B612" t="s">
        <v>3897</v>
      </c>
      <c r="C612">
        <v>27</v>
      </c>
      <c r="D612" t="s">
        <v>3898</v>
      </c>
      <c r="E612" t="s">
        <v>42</v>
      </c>
      <c r="F612" t="s">
        <v>79</v>
      </c>
      <c r="G612" t="s">
        <v>52</v>
      </c>
      <c r="H612" t="s">
        <v>13</v>
      </c>
      <c r="I612" t="s">
        <v>88</v>
      </c>
      <c r="J612" t="s">
        <v>3899</v>
      </c>
      <c r="K612" t="s">
        <v>44</v>
      </c>
    </row>
    <row r="613" spans="1:11" x14ac:dyDescent="0.35">
      <c r="A613">
        <v>1331</v>
      </c>
      <c r="B613" t="s">
        <v>3900</v>
      </c>
      <c r="C613">
        <v>26</v>
      </c>
      <c r="D613" t="s">
        <v>3901</v>
      </c>
      <c r="E613" t="s">
        <v>133</v>
      </c>
      <c r="F613" t="s">
        <v>25</v>
      </c>
      <c r="G613" t="s">
        <v>47</v>
      </c>
      <c r="H613" t="s">
        <v>31</v>
      </c>
      <c r="I613" t="s">
        <v>35</v>
      </c>
      <c r="J613" t="s">
        <v>3902</v>
      </c>
      <c r="K613" t="s">
        <v>37</v>
      </c>
    </row>
    <row r="614" spans="1:11" x14ac:dyDescent="0.35">
      <c r="A614">
        <v>1332</v>
      </c>
      <c r="B614" t="s">
        <v>3903</v>
      </c>
      <c r="C614">
        <v>28</v>
      </c>
      <c r="D614" t="s">
        <v>3904</v>
      </c>
      <c r="E614" t="s">
        <v>40</v>
      </c>
      <c r="F614" t="s">
        <v>25</v>
      </c>
      <c r="G614" t="s">
        <v>47</v>
      </c>
      <c r="H614" t="s">
        <v>31</v>
      </c>
      <c r="I614" t="s">
        <v>26</v>
      </c>
      <c r="J614" t="s">
        <v>3905</v>
      </c>
      <c r="K614" t="s">
        <v>44</v>
      </c>
    </row>
    <row r="615" spans="1:11" x14ac:dyDescent="0.35">
      <c r="A615">
        <v>1333</v>
      </c>
      <c r="B615" t="s">
        <v>3906</v>
      </c>
      <c r="C615">
        <v>30</v>
      </c>
      <c r="D615" t="s">
        <v>3907</v>
      </c>
      <c r="E615" t="s">
        <v>31</v>
      </c>
      <c r="F615" t="s">
        <v>201</v>
      </c>
      <c r="G615" t="s">
        <v>41</v>
      </c>
      <c r="H615" t="s">
        <v>42</v>
      </c>
      <c r="I615" t="s">
        <v>48</v>
      </c>
      <c r="J615" t="s">
        <v>3908</v>
      </c>
      <c r="K615" t="s">
        <v>76</v>
      </c>
    </row>
    <row r="616" spans="1:11" x14ac:dyDescent="0.35">
      <c r="A616">
        <v>1334</v>
      </c>
      <c r="B616" t="s">
        <v>3909</v>
      </c>
      <c r="C616">
        <v>28</v>
      </c>
      <c r="D616" t="s">
        <v>3910</v>
      </c>
      <c r="E616" t="s">
        <v>40</v>
      </c>
      <c r="F616" t="s">
        <v>133</v>
      </c>
      <c r="G616" t="s">
        <v>80</v>
      </c>
      <c r="H616" t="s">
        <v>32</v>
      </c>
      <c r="I616" t="s">
        <v>17</v>
      </c>
      <c r="J616" t="s">
        <v>3911</v>
      </c>
      <c r="K616" t="s">
        <v>19</v>
      </c>
    </row>
    <row r="617" spans="1:11" x14ac:dyDescent="0.35">
      <c r="A617">
        <v>1339</v>
      </c>
      <c r="B617" t="s">
        <v>3923</v>
      </c>
      <c r="C617">
        <v>30</v>
      </c>
      <c r="D617" t="s">
        <v>3924</v>
      </c>
      <c r="E617" t="s">
        <v>34</v>
      </c>
      <c r="F617" t="s">
        <v>13</v>
      </c>
      <c r="G617" t="s">
        <v>120</v>
      </c>
      <c r="H617" t="s">
        <v>57</v>
      </c>
      <c r="I617" t="s">
        <v>58</v>
      </c>
      <c r="J617">
        <f>1-523-221-5923</f>
        <v>-6666</v>
      </c>
      <c r="K617" t="s">
        <v>37</v>
      </c>
    </row>
    <row r="618" spans="1:11" x14ac:dyDescent="0.35">
      <c r="A618">
        <v>1341</v>
      </c>
      <c r="B618" t="s">
        <v>3928</v>
      </c>
      <c r="C618">
        <v>26</v>
      </c>
      <c r="D618" t="s">
        <v>3929</v>
      </c>
      <c r="E618" t="s">
        <v>40</v>
      </c>
      <c r="F618" t="s">
        <v>177</v>
      </c>
      <c r="G618" t="s">
        <v>24</v>
      </c>
      <c r="H618" t="s">
        <v>25</v>
      </c>
      <c r="I618" t="s">
        <v>153</v>
      </c>
      <c r="J618" t="s">
        <v>3930</v>
      </c>
      <c r="K618" t="s">
        <v>37</v>
      </c>
    </row>
    <row r="619" spans="1:11" x14ac:dyDescent="0.35">
      <c r="A619">
        <v>1342</v>
      </c>
      <c r="B619" t="s">
        <v>3931</v>
      </c>
      <c r="C619">
        <v>29</v>
      </c>
      <c r="D619" t="s">
        <v>3932</v>
      </c>
      <c r="E619" t="s">
        <v>40</v>
      </c>
      <c r="F619" t="s">
        <v>14</v>
      </c>
      <c r="G619" t="s">
        <v>87</v>
      </c>
      <c r="H619" t="s">
        <v>79</v>
      </c>
      <c r="I619" t="s">
        <v>91</v>
      </c>
      <c r="J619" t="s">
        <v>3933</v>
      </c>
      <c r="K619" t="s">
        <v>44</v>
      </c>
    </row>
    <row r="620" spans="1:11" x14ac:dyDescent="0.35">
      <c r="A620">
        <v>1344</v>
      </c>
      <c r="B620" t="s">
        <v>3936</v>
      </c>
      <c r="C620">
        <v>28</v>
      </c>
      <c r="D620" t="s">
        <v>3937</v>
      </c>
      <c r="E620" t="s">
        <v>14</v>
      </c>
      <c r="F620" t="s">
        <v>23</v>
      </c>
      <c r="G620" t="s">
        <v>62</v>
      </c>
      <c r="H620" t="s">
        <v>23</v>
      </c>
      <c r="I620" t="s">
        <v>63</v>
      </c>
      <c r="J620" t="s">
        <v>3938</v>
      </c>
      <c r="K620" t="s">
        <v>44</v>
      </c>
    </row>
    <row r="621" spans="1:11" x14ac:dyDescent="0.35">
      <c r="A621">
        <v>1346</v>
      </c>
      <c r="B621" t="s">
        <v>3942</v>
      </c>
      <c r="C621">
        <v>28</v>
      </c>
      <c r="D621" t="s">
        <v>3943</v>
      </c>
      <c r="E621" t="s">
        <v>57</v>
      </c>
      <c r="F621" t="s">
        <v>22</v>
      </c>
      <c r="G621" t="s">
        <v>47</v>
      </c>
      <c r="H621" t="s">
        <v>31</v>
      </c>
      <c r="I621" t="s">
        <v>116</v>
      </c>
      <c r="J621" t="s">
        <v>3944</v>
      </c>
      <c r="K621" t="s">
        <v>19</v>
      </c>
    </row>
    <row r="622" spans="1:11" x14ac:dyDescent="0.35">
      <c r="A622">
        <v>1347</v>
      </c>
      <c r="B622" t="s">
        <v>3945</v>
      </c>
      <c r="C622">
        <v>28</v>
      </c>
      <c r="D622" t="s">
        <v>3946</v>
      </c>
      <c r="E622" t="s">
        <v>201</v>
      </c>
      <c r="F622" t="s">
        <v>14</v>
      </c>
      <c r="G622" t="s">
        <v>33</v>
      </c>
      <c r="H622" t="s">
        <v>34</v>
      </c>
      <c r="I622" t="s">
        <v>26</v>
      </c>
      <c r="J622" t="s">
        <v>3947</v>
      </c>
      <c r="K622" t="s">
        <v>44</v>
      </c>
    </row>
    <row r="623" spans="1:11" x14ac:dyDescent="0.35">
      <c r="A623">
        <v>1348</v>
      </c>
      <c r="B623" t="s">
        <v>3948</v>
      </c>
      <c r="C623">
        <v>30</v>
      </c>
      <c r="D623" t="s">
        <v>3949</v>
      </c>
      <c r="E623" t="s">
        <v>23</v>
      </c>
      <c r="F623" t="s">
        <v>40</v>
      </c>
      <c r="G623" t="s">
        <v>120</v>
      </c>
      <c r="H623" t="s">
        <v>57</v>
      </c>
      <c r="I623" t="s">
        <v>58</v>
      </c>
      <c r="J623" t="s">
        <v>3950</v>
      </c>
      <c r="K623" t="s">
        <v>76</v>
      </c>
    </row>
    <row r="624" spans="1:11" x14ac:dyDescent="0.35">
      <c r="A624">
        <v>1352</v>
      </c>
      <c r="B624" t="s">
        <v>3958</v>
      </c>
      <c r="C624">
        <v>29</v>
      </c>
      <c r="D624" t="s">
        <v>3959</v>
      </c>
      <c r="E624" t="s">
        <v>67</v>
      </c>
      <c r="F624" t="s">
        <v>40</v>
      </c>
      <c r="G624" t="s">
        <v>120</v>
      </c>
      <c r="H624" t="s">
        <v>57</v>
      </c>
      <c r="I624" t="s">
        <v>26</v>
      </c>
      <c r="J624" t="s">
        <v>3960</v>
      </c>
      <c r="K624" t="s">
        <v>28</v>
      </c>
    </row>
    <row r="625" spans="1:11" x14ac:dyDescent="0.35">
      <c r="A625">
        <v>1355</v>
      </c>
      <c r="B625" t="s">
        <v>3967</v>
      </c>
      <c r="C625">
        <v>26</v>
      </c>
      <c r="D625" t="s">
        <v>3968</v>
      </c>
      <c r="E625" t="s">
        <v>133</v>
      </c>
      <c r="F625" t="s">
        <v>42</v>
      </c>
      <c r="G625" t="s">
        <v>52</v>
      </c>
      <c r="H625" t="s">
        <v>13</v>
      </c>
      <c r="I625" t="s">
        <v>53</v>
      </c>
      <c r="J625">
        <v>2137628800</v>
      </c>
      <c r="K625" t="s">
        <v>28</v>
      </c>
    </row>
    <row r="626" spans="1:11" x14ac:dyDescent="0.35">
      <c r="A626">
        <v>1356</v>
      </c>
      <c r="B626" t="s">
        <v>3969</v>
      </c>
      <c r="C626">
        <v>30</v>
      </c>
      <c r="D626" t="s">
        <v>3970</v>
      </c>
      <c r="E626" t="s">
        <v>57</v>
      </c>
      <c r="F626" t="s">
        <v>177</v>
      </c>
      <c r="G626" t="s">
        <v>52</v>
      </c>
      <c r="H626" t="s">
        <v>13</v>
      </c>
      <c r="I626" t="s">
        <v>26</v>
      </c>
      <c r="J626">
        <v>9802010352</v>
      </c>
      <c r="K626" t="s">
        <v>19</v>
      </c>
    </row>
    <row r="627" spans="1:11" x14ac:dyDescent="0.35">
      <c r="A627">
        <v>1357</v>
      </c>
      <c r="B627" t="s">
        <v>3971</v>
      </c>
      <c r="C627">
        <v>30</v>
      </c>
      <c r="D627" t="s">
        <v>3972</v>
      </c>
      <c r="E627" t="s">
        <v>169</v>
      </c>
      <c r="F627" t="s">
        <v>13</v>
      </c>
      <c r="G627" t="s">
        <v>87</v>
      </c>
      <c r="H627" t="s">
        <v>79</v>
      </c>
      <c r="I627" t="s">
        <v>146</v>
      </c>
      <c r="J627" t="s">
        <v>3973</v>
      </c>
      <c r="K627" t="s">
        <v>28</v>
      </c>
    </row>
    <row r="628" spans="1:11" x14ac:dyDescent="0.35">
      <c r="A628">
        <v>1358</v>
      </c>
      <c r="B628" t="s">
        <v>3974</v>
      </c>
      <c r="C628">
        <v>27</v>
      </c>
      <c r="D628" t="s">
        <v>3975</v>
      </c>
      <c r="E628" t="s">
        <v>13</v>
      </c>
      <c r="F628" t="s">
        <v>42</v>
      </c>
      <c r="G628" t="s">
        <v>15</v>
      </c>
      <c r="H628" t="s">
        <v>16</v>
      </c>
      <c r="I628" t="s">
        <v>88</v>
      </c>
      <c r="J628" t="s">
        <v>3976</v>
      </c>
      <c r="K628" t="s">
        <v>76</v>
      </c>
    </row>
    <row r="629" spans="1:11" x14ac:dyDescent="0.35">
      <c r="A629">
        <v>1359</v>
      </c>
      <c r="B629" t="s">
        <v>3977</v>
      </c>
      <c r="C629">
        <v>28</v>
      </c>
      <c r="D629" t="s">
        <v>3978</v>
      </c>
      <c r="E629" t="s">
        <v>42</v>
      </c>
      <c r="F629" t="s">
        <v>22</v>
      </c>
      <c r="G629" t="s">
        <v>120</v>
      </c>
      <c r="H629" t="s">
        <v>57</v>
      </c>
      <c r="I629" t="s">
        <v>63</v>
      </c>
      <c r="J629" t="s">
        <v>3979</v>
      </c>
      <c r="K629" t="s">
        <v>19</v>
      </c>
    </row>
    <row r="630" spans="1:11" x14ac:dyDescent="0.35">
      <c r="A630">
        <v>1360</v>
      </c>
      <c r="B630" t="s">
        <v>3980</v>
      </c>
      <c r="C630">
        <v>28</v>
      </c>
      <c r="D630" t="s">
        <v>3981</v>
      </c>
      <c r="E630" t="s">
        <v>23</v>
      </c>
      <c r="F630" t="s">
        <v>79</v>
      </c>
      <c r="G630" t="s">
        <v>33</v>
      </c>
      <c r="H630" t="s">
        <v>34</v>
      </c>
      <c r="I630" t="s">
        <v>153</v>
      </c>
      <c r="J630" t="s">
        <v>3982</v>
      </c>
      <c r="K630" t="s">
        <v>76</v>
      </c>
    </row>
    <row r="631" spans="1:11" x14ac:dyDescent="0.35">
      <c r="A631">
        <v>1363</v>
      </c>
      <c r="B631" t="s">
        <v>3989</v>
      </c>
      <c r="C631">
        <v>28</v>
      </c>
      <c r="D631" t="s">
        <v>3990</v>
      </c>
      <c r="E631" t="s">
        <v>25</v>
      </c>
      <c r="F631" t="s">
        <v>16</v>
      </c>
      <c r="G631" t="s">
        <v>41</v>
      </c>
      <c r="H631" t="s">
        <v>42</v>
      </c>
      <c r="I631" t="s">
        <v>63</v>
      </c>
      <c r="J631" t="s">
        <v>3991</v>
      </c>
      <c r="K631" t="s">
        <v>19</v>
      </c>
    </row>
    <row r="632" spans="1:11" x14ac:dyDescent="0.35">
      <c r="A632">
        <v>1364</v>
      </c>
      <c r="B632" t="s">
        <v>3992</v>
      </c>
      <c r="C632">
        <v>30</v>
      </c>
      <c r="D632" t="s">
        <v>3993</v>
      </c>
      <c r="E632" t="s">
        <v>16</v>
      </c>
      <c r="F632" t="s">
        <v>169</v>
      </c>
      <c r="G632" t="s">
        <v>24</v>
      </c>
      <c r="H632" t="s">
        <v>25</v>
      </c>
      <c r="I632" t="s">
        <v>88</v>
      </c>
      <c r="J632" t="s">
        <v>3994</v>
      </c>
      <c r="K632" t="s">
        <v>28</v>
      </c>
    </row>
    <row r="633" spans="1:11" x14ac:dyDescent="0.35">
      <c r="A633">
        <v>1365</v>
      </c>
      <c r="B633" t="s">
        <v>3995</v>
      </c>
      <c r="C633">
        <v>27</v>
      </c>
      <c r="D633" t="s">
        <v>3996</v>
      </c>
      <c r="E633" t="s">
        <v>177</v>
      </c>
      <c r="F633" t="s">
        <v>13</v>
      </c>
      <c r="G633" t="s">
        <v>87</v>
      </c>
      <c r="H633" t="s">
        <v>79</v>
      </c>
      <c r="I633" t="s">
        <v>17</v>
      </c>
      <c r="J633" t="s">
        <v>3997</v>
      </c>
      <c r="K633" t="s">
        <v>28</v>
      </c>
    </row>
    <row r="634" spans="1:11" x14ac:dyDescent="0.35">
      <c r="A634">
        <v>1366</v>
      </c>
      <c r="B634" t="s">
        <v>3998</v>
      </c>
      <c r="C634">
        <v>27</v>
      </c>
      <c r="D634" t="s">
        <v>3999</v>
      </c>
      <c r="E634" t="s">
        <v>149</v>
      </c>
      <c r="F634" t="s">
        <v>16</v>
      </c>
      <c r="G634" t="s">
        <v>47</v>
      </c>
      <c r="H634" t="s">
        <v>31</v>
      </c>
      <c r="I634" t="s">
        <v>91</v>
      </c>
      <c r="J634" t="s">
        <v>4000</v>
      </c>
      <c r="K634" t="s">
        <v>37</v>
      </c>
    </row>
    <row r="635" spans="1:11" x14ac:dyDescent="0.35">
      <c r="A635">
        <v>1367</v>
      </c>
      <c r="B635" t="s">
        <v>4001</v>
      </c>
      <c r="C635">
        <v>27</v>
      </c>
      <c r="D635" t="s">
        <v>4002</v>
      </c>
      <c r="E635" t="s">
        <v>67</v>
      </c>
      <c r="F635" t="s">
        <v>67</v>
      </c>
      <c r="G635" t="s">
        <v>41</v>
      </c>
      <c r="H635" t="s">
        <v>42</v>
      </c>
      <c r="I635" t="s">
        <v>153</v>
      </c>
      <c r="J635" t="s">
        <v>4003</v>
      </c>
      <c r="K635" t="s">
        <v>19</v>
      </c>
    </row>
    <row r="636" spans="1:11" x14ac:dyDescent="0.35">
      <c r="A636">
        <v>1368</v>
      </c>
      <c r="B636" t="s">
        <v>4004</v>
      </c>
      <c r="C636">
        <v>27</v>
      </c>
      <c r="D636" t="s">
        <v>4005</v>
      </c>
      <c r="E636" t="s">
        <v>25</v>
      </c>
      <c r="F636" t="s">
        <v>40</v>
      </c>
      <c r="G636" t="s">
        <v>33</v>
      </c>
      <c r="H636" t="s">
        <v>34</v>
      </c>
      <c r="I636" t="s">
        <v>53</v>
      </c>
      <c r="J636" t="s">
        <v>4006</v>
      </c>
      <c r="K636" t="s">
        <v>37</v>
      </c>
    </row>
    <row r="637" spans="1:11" x14ac:dyDescent="0.35">
      <c r="A637">
        <v>1371</v>
      </c>
      <c r="B637" t="s">
        <v>4013</v>
      </c>
      <c r="C637">
        <v>27</v>
      </c>
      <c r="D637" t="s">
        <v>4014</v>
      </c>
      <c r="E637" t="s">
        <v>13</v>
      </c>
      <c r="F637" t="s">
        <v>14</v>
      </c>
      <c r="G637" t="s">
        <v>80</v>
      </c>
      <c r="H637" t="s">
        <v>32</v>
      </c>
      <c r="I637" t="s">
        <v>91</v>
      </c>
      <c r="J637" t="s">
        <v>4015</v>
      </c>
      <c r="K637" t="s">
        <v>44</v>
      </c>
    </row>
    <row r="638" spans="1:11" x14ac:dyDescent="0.35">
      <c r="A638">
        <v>1375</v>
      </c>
      <c r="B638" t="s">
        <v>4025</v>
      </c>
      <c r="C638">
        <v>26</v>
      </c>
      <c r="D638" t="s">
        <v>4026</v>
      </c>
      <c r="E638" t="s">
        <v>14</v>
      </c>
      <c r="F638" t="s">
        <v>31</v>
      </c>
      <c r="G638" t="s">
        <v>87</v>
      </c>
      <c r="H638" t="s">
        <v>79</v>
      </c>
      <c r="I638" t="s">
        <v>35</v>
      </c>
      <c r="J638" t="s">
        <v>4027</v>
      </c>
      <c r="K638" t="s">
        <v>37</v>
      </c>
    </row>
    <row r="639" spans="1:11" x14ac:dyDescent="0.35">
      <c r="A639">
        <v>1376</v>
      </c>
      <c r="B639" t="s">
        <v>4028</v>
      </c>
      <c r="C639">
        <v>28</v>
      </c>
      <c r="D639" t="s">
        <v>4029</v>
      </c>
      <c r="E639" t="s">
        <v>32</v>
      </c>
      <c r="F639" t="s">
        <v>23</v>
      </c>
      <c r="G639" t="s">
        <v>47</v>
      </c>
      <c r="H639" t="s">
        <v>31</v>
      </c>
      <c r="I639" t="s">
        <v>68</v>
      </c>
      <c r="J639">
        <v>2056074162</v>
      </c>
      <c r="K639" t="s">
        <v>76</v>
      </c>
    </row>
    <row r="640" spans="1:11" x14ac:dyDescent="0.35">
      <c r="A640">
        <v>1378</v>
      </c>
      <c r="B640" t="s">
        <v>4033</v>
      </c>
      <c r="C640">
        <v>30</v>
      </c>
      <c r="D640" t="s">
        <v>4034</v>
      </c>
      <c r="E640" t="s">
        <v>57</v>
      </c>
      <c r="F640" t="s">
        <v>57</v>
      </c>
      <c r="G640" t="s">
        <v>24</v>
      </c>
      <c r="H640" t="s">
        <v>25</v>
      </c>
      <c r="I640" t="s">
        <v>48</v>
      </c>
      <c r="J640" t="s">
        <v>4035</v>
      </c>
      <c r="K640" t="s">
        <v>28</v>
      </c>
    </row>
    <row r="641" spans="1:11" x14ac:dyDescent="0.35">
      <c r="A641">
        <v>1381</v>
      </c>
      <c r="B641" t="s">
        <v>4042</v>
      </c>
      <c r="C641">
        <v>27</v>
      </c>
      <c r="D641" t="s">
        <v>4043</v>
      </c>
      <c r="E641" t="s">
        <v>201</v>
      </c>
      <c r="F641" t="s">
        <v>32</v>
      </c>
      <c r="G641" t="s">
        <v>120</v>
      </c>
      <c r="H641" t="s">
        <v>57</v>
      </c>
      <c r="I641" t="s">
        <v>48</v>
      </c>
      <c r="J641" t="s">
        <v>4044</v>
      </c>
      <c r="K641" t="s">
        <v>28</v>
      </c>
    </row>
    <row r="642" spans="1:11" x14ac:dyDescent="0.35">
      <c r="A642">
        <v>1382</v>
      </c>
      <c r="B642" t="s">
        <v>4045</v>
      </c>
      <c r="C642">
        <v>29</v>
      </c>
      <c r="D642" t="s">
        <v>4046</v>
      </c>
      <c r="E642" t="s">
        <v>149</v>
      </c>
      <c r="F642" t="s">
        <v>57</v>
      </c>
      <c r="G642" t="s">
        <v>120</v>
      </c>
      <c r="H642" t="s">
        <v>57</v>
      </c>
      <c r="I642" t="s">
        <v>153</v>
      </c>
      <c r="J642" t="s">
        <v>4047</v>
      </c>
      <c r="K642" t="s">
        <v>28</v>
      </c>
    </row>
    <row r="643" spans="1:11" x14ac:dyDescent="0.35">
      <c r="A643">
        <v>1383</v>
      </c>
      <c r="B643" t="s">
        <v>4048</v>
      </c>
      <c r="C643">
        <v>28</v>
      </c>
      <c r="D643" t="s">
        <v>4049</v>
      </c>
      <c r="E643" t="s">
        <v>16</v>
      </c>
      <c r="F643" t="s">
        <v>25</v>
      </c>
      <c r="G643" t="s">
        <v>47</v>
      </c>
      <c r="H643" t="s">
        <v>31</v>
      </c>
      <c r="I643" t="s">
        <v>170</v>
      </c>
      <c r="J643" t="s">
        <v>4050</v>
      </c>
      <c r="K643" t="s">
        <v>19</v>
      </c>
    </row>
    <row r="644" spans="1:11" x14ac:dyDescent="0.35">
      <c r="A644">
        <v>1384</v>
      </c>
      <c r="B644" t="s">
        <v>4051</v>
      </c>
      <c r="C644">
        <v>29</v>
      </c>
      <c r="D644" t="s">
        <v>4052</v>
      </c>
      <c r="E644" t="s">
        <v>79</v>
      </c>
      <c r="F644" t="s">
        <v>67</v>
      </c>
      <c r="G644" t="s">
        <v>62</v>
      </c>
      <c r="H644" t="s">
        <v>23</v>
      </c>
      <c r="I644" t="s">
        <v>17</v>
      </c>
      <c r="J644" t="s">
        <v>4053</v>
      </c>
      <c r="K644" t="s">
        <v>37</v>
      </c>
    </row>
    <row r="645" spans="1:11" x14ac:dyDescent="0.35">
      <c r="A645">
        <v>1388</v>
      </c>
      <c r="B645" t="s">
        <v>4063</v>
      </c>
      <c r="C645">
        <v>26</v>
      </c>
      <c r="D645" t="s">
        <v>4064</v>
      </c>
      <c r="E645" t="s">
        <v>169</v>
      </c>
      <c r="F645" t="s">
        <v>57</v>
      </c>
      <c r="G645" t="s">
        <v>62</v>
      </c>
      <c r="H645" t="s">
        <v>23</v>
      </c>
      <c r="I645" t="s">
        <v>17</v>
      </c>
      <c r="J645" t="s">
        <v>4065</v>
      </c>
      <c r="K645" t="s">
        <v>28</v>
      </c>
    </row>
    <row r="646" spans="1:11" x14ac:dyDescent="0.35">
      <c r="A646">
        <v>1392</v>
      </c>
      <c r="B646" t="s">
        <v>4074</v>
      </c>
      <c r="C646">
        <v>29</v>
      </c>
      <c r="D646" t="s">
        <v>4075</v>
      </c>
      <c r="E646" t="s">
        <v>67</v>
      </c>
      <c r="F646" t="s">
        <v>25</v>
      </c>
      <c r="G646" t="s">
        <v>52</v>
      </c>
      <c r="H646" t="s">
        <v>13</v>
      </c>
      <c r="I646" t="s">
        <v>68</v>
      </c>
      <c r="J646" t="s">
        <v>4076</v>
      </c>
      <c r="K646" t="s">
        <v>19</v>
      </c>
    </row>
    <row r="647" spans="1:11" x14ac:dyDescent="0.35">
      <c r="A647">
        <v>1396</v>
      </c>
      <c r="B647" t="s">
        <v>4085</v>
      </c>
      <c r="C647">
        <v>30</v>
      </c>
      <c r="D647" t="s">
        <v>4086</v>
      </c>
      <c r="E647" t="s">
        <v>25</v>
      </c>
      <c r="F647" t="s">
        <v>133</v>
      </c>
      <c r="G647" t="s">
        <v>15</v>
      </c>
      <c r="H647" t="s">
        <v>16</v>
      </c>
      <c r="I647" t="s">
        <v>170</v>
      </c>
      <c r="J647">
        <f>1-682-394-3598</f>
        <v>-4673</v>
      </c>
      <c r="K647" t="s">
        <v>44</v>
      </c>
    </row>
    <row r="648" spans="1:11" x14ac:dyDescent="0.35">
      <c r="A648">
        <v>1399</v>
      </c>
      <c r="B648" t="s">
        <v>4093</v>
      </c>
      <c r="C648">
        <v>30</v>
      </c>
      <c r="D648" t="s">
        <v>4094</v>
      </c>
      <c r="E648" t="s">
        <v>57</v>
      </c>
      <c r="F648" t="s">
        <v>67</v>
      </c>
      <c r="G648" t="s">
        <v>41</v>
      </c>
      <c r="H648" t="s">
        <v>42</v>
      </c>
      <c r="I648" t="s">
        <v>53</v>
      </c>
      <c r="J648" t="s">
        <v>4095</v>
      </c>
      <c r="K648" t="s">
        <v>44</v>
      </c>
    </row>
    <row r="649" spans="1:11" x14ac:dyDescent="0.35">
      <c r="A649">
        <v>1400</v>
      </c>
      <c r="B649" t="s">
        <v>4096</v>
      </c>
      <c r="C649">
        <v>30</v>
      </c>
      <c r="D649" t="s">
        <v>4097</v>
      </c>
      <c r="E649" t="s">
        <v>23</v>
      </c>
      <c r="F649" t="s">
        <v>14</v>
      </c>
      <c r="G649" t="s">
        <v>47</v>
      </c>
      <c r="H649" t="s">
        <v>31</v>
      </c>
      <c r="I649" t="s">
        <v>88</v>
      </c>
      <c r="J649" s="1" t="s">
        <v>26013</v>
      </c>
      <c r="K649" t="s">
        <v>44</v>
      </c>
    </row>
    <row r="650" spans="1:11" x14ac:dyDescent="0.35">
      <c r="A650">
        <v>1403</v>
      </c>
      <c r="B650" t="s">
        <v>4104</v>
      </c>
      <c r="C650">
        <v>28</v>
      </c>
      <c r="D650" t="s">
        <v>4105</v>
      </c>
      <c r="E650" t="s">
        <v>169</v>
      </c>
      <c r="F650" t="s">
        <v>31</v>
      </c>
      <c r="G650" t="s">
        <v>52</v>
      </c>
      <c r="H650" t="s">
        <v>13</v>
      </c>
      <c r="I650" t="s">
        <v>63</v>
      </c>
      <c r="J650">
        <v>7453693311</v>
      </c>
      <c r="K650" t="s">
        <v>28</v>
      </c>
    </row>
    <row r="651" spans="1:11" x14ac:dyDescent="0.35">
      <c r="A651">
        <v>1408</v>
      </c>
      <c r="B651" t="s">
        <v>4117</v>
      </c>
      <c r="C651">
        <v>26</v>
      </c>
      <c r="D651" t="s">
        <v>4118</v>
      </c>
      <c r="E651" t="s">
        <v>40</v>
      </c>
      <c r="F651" t="s">
        <v>57</v>
      </c>
      <c r="G651" t="s">
        <v>41</v>
      </c>
      <c r="H651" t="s">
        <v>42</v>
      </c>
      <c r="I651" t="s">
        <v>48</v>
      </c>
      <c r="J651" t="s">
        <v>4119</v>
      </c>
      <c r="K651" t="s">
        <v>37</v>
      </c>
    </row>
    <row r="652" spans="1:11" x14ac:dyDescent="0.35">
      <c r="A652">
        <v>1411</v>
      </c>
      <c r="B652" t="s">
        <v>4126</v>
      </c>
      <c r="C652">
        <v>30</v>
      </c>
      <c r="D652" t="s">
        <v>4127</v>
      </c>
      <c r="E652" t="s">
        <v>42</v>
      </c>
      <c r="F652" t="s">
        <v>201</v>
      </c>
      <c r="G652" t="s">
        <v>62</v>
      </c>
      <c r="H652" t="s">
        <v>23</v>
      </c>
      <c r="I652" t="s">
        <v>58</v>
      </c>
      <c r="J652" t="s">
        <v>4128</v>
      </c>
      <c r="K652" t="s">
        <v>44</v>
      </c>
    </row>
    <row r="653" spans="1:11" x14ac:dyDescent="0.35">
      <c r="A653">
        <v>1412</v>
      </c>
      <c r="B653" t="s">
        <v>4129</v>
      </c>
      <c r="C653">
        <v>30</v>
      </c>
      <c r="D653" t="s">
        <v>4130</v>
      </c>
      <c r="E653" t="s">
        <v>23</v>
      </c>
      <c r="F653" t="s">
        <v>16</v>
      </c>
      <c r="G653" t="s">
        <v>41</v>
      </c>
      <c r="H653" t="s">
        <v>42</v>
      </c>
      <c r="I653" t="s">
        <v>35</v>
      </c>
      <c r="J653" t="s">
        <v>4131</v>
      </c>
      <c r="K653" t="s">
        <v>28</v>
      </c>
    </row>
    <row r="654" spans="1:11" x14ac:dyDescent="0.35">
      <c r="A654">
        <v>1415</v>
      </c>
      <c r="B654" t="s">
        <v>4137</v>
      </c>
      <c r="C654">
        <v>30</v>
      </c>
      <c r="D654" t="s">
        <v>4138</v>
      </c>
      <c r="E654" t="s">
        <v>133</v>
      </c>
      <c r="F654" t="s">
        <v>133</v>
      </c>
      <c r="G654" t="s">
        <v>33</v>
      </c>
      <c r="H654" t="s">
        <v>34</v>
      </c>
      <c r="I654" t="s">
        <v>35</v>
      </c>
      <c r="J654" t="s">
        <v>4139</v>
      </c>
      <c r="K654" t="s">
        <v>76</v>
      </c>
    </row>
    <row r="655" spans="1:11" x14ac:dyDescent="0.35">
      <c r="A655">
        <v>1416</v>
      </c>
      <c r="B655" t="s">
        <v>4140</v>
      </c>
      <c r="C655">
        <v>26</v>
      </c>
      <c r="D655" t="s">
        <v>4141</v>
      </c>
      <c r="E655" t="s">
        <v>57</v>
      </c>
      <c r="F655" t="s">
        <v>31</v>
      </c>
      <c r="G655" t="s">
        <v>80</v>
      </c>
      <c r="H655" t="s">
        <v>32</v>
      </c>
      <c r="I655" t="s">
        <v>88</v>
      </c>
      <c r="J655" t="s">
        <v>4142</v>
      </c>
      <c r="K655" t="s">
        <v>44</v>
      </c>
    </row>
    <row r="656" spans="1:11" x14ac:dyDescent="0.35">
      <c r="A656">
        <v>1418</v>
      </c>
      <c r="B656" t="s">
        <v>4145</v>
      </c>
      <c r="C656">
        <v>27</v>
      </c>
      <c r="D656" t="s">
        <v>4146</v>
      </c>
      <c r="E656" t="s">
        <v>42</v>
      </c>
      <c r="F656" t="s">
        <v>23</v>
      </c>
      <c r="G656" t="s">
        <v>120</v>
      </c>
      <c r="H656" t="s">
        <v>57</v>
      </c>
      <c r="I656" t="s">
        <v>116</v>
      </c>
      <c r="J656" t="s">
        <v>4147</v>
      </c>
      <c r="K656" t="s">
        <v>28</v>
      </c>
    </row>
    <row r="657" spans="1:11" x14ac:dyDescent="0.35">
      <c r="A657">
        <v>1420</v>
      </c>
      <c r="B657" t="s">
        <v>4151</v>
      </c>
      <c r="C657">
        <v>30</v>
      </c>
      <c r="D657" t="s">
        <v>4152</v>
      </c>
      <c r="E657" t="s">
        <v>101</v>
      </c>
      <c r="F657" t="s">
        <v>22</v>
      </c>
      <c r="G657" t="s">
        <v>15</v>
      </c>
      <c r="H657" t="s">
        <v>16</v>
      </c>
      <c r="I657" t="s">
        <v>48</v>
      </c>
      <c r="J657" t="s">
        <v>4153</v>
      </c>
      <c r="K657" t="s">
        <v>44</v>
      </c>
    </row>
    <row r="658" spans="1:11" x14ac:dyDescent="0.35">
      <c r="A658">
        <v>1421</v>
      </c>
      <c r="B658" t="s">
        <v>4154</v>
      </c>
      <c r="C658">
        <v>30</v>
      </c>
      <c r="D658" t="s">
        <v>4155</v>
      </c>
      <c r="E658" t="s">
        <v>201</v>
      </c>
      <c r="F658" t="s">
        <v>133</v>
      </c>
      <c r="G658" t="s">
        <v>47</v>
      </c>
      <c r="H658" t="s">
        <v>31</v>
      </c>
      <c r="I658" t="s">
        <v>170</v>
      </c>
      <c r="J658" t="s">
        <v>4156</v>
      </c>
      <c r="K658" t="s">
        <v>19</v>
      </c>
    </row>
    <row r="659" spans="1:11" x14ac:dyDescent="0.35">
      <c r="A659">
        <v>1422</v>
      </c>
      <c r="B659" t="s">
        <v>4157</v>
      </c>
      <c r="C659">
        <v>26</v>
      </c>
      <c r="D659" t="s">
        <v>4158</v>
      </c>
      <c r="E659" t="s">
        <v>177</v>
      </c>
      <c r="F659" t="s">
        <v>57</v>
      </c>
      <c r="G659" t="s">
        <v>24</v>
      </c>
      <c r="H659" t="s">
        <v>25</v>
      </c>
      <c r="I659" t="s">
        <v>68</v>
      </c>
      <c r="J659" t="s">
        <v>4159</v>
      </c>
      <c r="K659" t="s">
        <v>28</v>
      </c>
    </row>
    <row r="660" spans="1:11" x14ac:dyDescent="0.35">
      <c r="A660">
        <v>1423</v>
      </c>
      <c r="B660" t="s">
        <v>4160</v>
      </c>
      <c r="C660">
        <v>26</v>
      </c>
      <c r="D660" t="s">
        <v>4161</v>
      </c>
      <c r="E660" t="s">
        <v>177</v>
      </c>
      <c r="F660" t="s">
        <v>34</v>
      </c>
      <c r="G660" t="s">
        <v>33</v>
      </c>
      <c r="H660" t="s">
        <v>34</v>
      </c>
      <c r="I660" t="s">
        <v>91</v>
      </c>
      <c r="J660" t="s">
        <v>4162</v>
      </c>
      <c r="K660" t="s">
        <v>37</v>
      </c>
    </row>
    <row r="661" spans="1:11" x14ac:dyDescent="0.35">
      <c r="A661">
        <v>1424</v>
      </c>
      <c r="B661" t="s">
        <v>4163</v>
      </c>
      <c r="C661">
        <v>28</v>
      </c>
      <c r="D661" t="s">
        <v>4164</v>
      </c>
      <c r="E661" t="s">
        <v>201</v>
      </c>
      <c r="F661" t="s">
        <v>149</v>
      </c>
      <c r="G661" t="s">
        <v>24</v>
      </c>
      <c r="H661" t="s">
        <v>25</v>
      </c>
      <c r="I661" t="s">
        <v>35</v>
      </c>
      <c r="J661" t="s">
        <v>4165</v>
      </c>
      <c r="K661" t="s">
        <v>76</v>
      </c>
    </row>
    <row r="662" spans="1:11" x14ac:dyDescent="0.35">
      <c r="A662">
        <v>1425</v>
      </c>
      <c r="B662" t="s">
        <v>4166</v>
      </c>
      <c r="C662">
        <v>26</v>
      </c>
      <c r="D662" t="s">
        <v>4167</v>
      </c>
      <c r="E662" t="s">
        <v>25</v>
      </c>
      <c r="F662" t="s">
        <v>31</v>
      </c>
      <c r="G662" t="s">
        <v>24</v>
      </c>
      <c r="H662" t="s">
        <v>25</v>
      </c>
      <c r="I662" t="s">
        <v>58</v>
      </c>
      <c r="J662" t="s">
        <v>4168</v>
      </c>
      <c r="K662" t="s">
        <v>44</v>
      </c>
    </row>
    <row r="663" spans="1:11" x14ac:dyDescent="0.35">
      <c r="A663">
        <v>1426</v>
      </c>
      <c r="B663" t="s">
        <v>4169</v>
      </c>
      <c r="C663">
        <v>26</v>
      </c>
      <c r="D663" t="s">
        <v>4170</v>
      </c>
      <c r="E663" t="s">
        <v>149</v>
      </c>
      <c r="F663" t="s">
        <v>25</v>
      </c>
      <c r="G663" t="s">
        <v>24</v>
      </c>
      <c r="H663" t="s">
        <v>25</v>
      </c>
      <c r="I663" t="s">
        <v>68</v>
      </c>
      <c r="J663" t="s">
        <v>4171</v>
      </c>
      <c r="K663" t="s">
        <v>37</v>
      </c>
    </row>
    <row r="664" spans="1:11" x14ac:dyDescent="0.35">
      <c r="A664">
        <v>1432</v>
      </c>
      <c r="B664" t="s">
        <v>4187</v>
      </c>
      <c r="C664">
        <v>29</v>
      </c>
      <c r="D664" t="s">
        <v>4188</v>
      </c>
      <c r="E664" t="s">
        <v>42</v>
      </c>
      <c r="F664" t="s">
        <v>14</v>
      </c>
      <c r="G664" t="s">
        <v>87</v>
      </c>
      <c r="H664" t="s">
        <v>79</v>
      </c>
      <c r="I664" t="s">
        <v>17</v>
      </c>
      <c r="J664" t="s">
        <v>4189</v>
      </c>
      <c r="K664" t="s">
        <v>44</v>
      </c>
    </row>
    <row r="665" spans="1:11" x14ac:dyDescent="0.35">
      <c r="A665">
        <v>1435</v>
      </c>
      <c r="B665" t="s">
        <v>4196</v>
      </c>
      <c r="C665">
        <v>28</v>
      </c>
      <c r="D665" t="s">
        <v>4197</v>
      </c>
      <c r="E665" t="s">
        <v>31</v>
      </c>
      <c r="F665" t="s">
        <v>42</v>
      </c>
      <c r="G665" t="s">
        <v>87</v>
      </c>
      <c r="H665" t="s">
        <v>79</v>
      </c>
      <c r="I665" t="s">
        <v>68</v>
      </c>
      <c r="J665" t="s">
        <v>4198</v>
      </c>
      <c r="K665" t="s">
        <v>37</v>
      </c>
    </row>
    <row r="666" spans="1:11" x14ac:dyDescent="0.35">
      <c r="A666">
        <v>1438</v>
      </c>
      <c r="B666" t="s">
        <v>4205</v>
      </c>
      <c r="C666">
        <v>26</v>
      </c>
      <c r="D666" t="s">
        <v>4206</v>
      </c>
      <c r="E666" t="s">
        <v>149</v>
      </c>
      <c r="F666" t="s">
        <v>14</v>
      </c>
      <c r="G666" t="s">
        <v>120</v>
      </c>
      <c r="H666" t="s">
        <v>57</v>
      </c>
      <c r="I666" t="s">
        <v>170</v>
      </c>
      <c r="J666" t="s">
        <v>4207</v>
      </c>
      <c r="K666" t="s">
        <v>28</v>
      </c>
    </row>
    <row r="667" spans="1:11" x14ac:dyDescent="0.35">
      <c r="A667">
        <v>1446</v>
      </c>
      <c r="B667" t="s">
        <v>4227</v>
      </c>
      <c r="C667">
        <v>26</v>
      </c>
      <c r="D667" t="s">
        <v>4228</v>
      </c>
      <c r="E667" t="s">
        <v>177</v>
      </c>
      <c r="F667" t="s">
        <v>23</v>
      </c>
      <c r="G667" t="s">
        <v>47</v>
      </c>
      <c r="H667" t="s">
        <v>31</v>
      </c>
      <c r="I667" t="s">
        <v>63</v>
      </c>
      <c r="J667" t="s">
        <v>4229</v>
      </c>
      <c r="K667" t="s">
        <v>28</v>
      </c>
    </row>
    <row r="668" spans="1:11" x14ac:dyDescent="0.35">
      <c r="A668">
        <v>1451</v>
      </c>
      <c r="B668" t="s">
        <v>4242</v>
      </c>
      <c r="C668">
        <v>30</v>
      </c>
      <c r="D668" t="s">
        <v>4243</v>
      </c>
      <c r="E668" t="s">
        <v>67</v>
      </c>
      <c r="F668" t="s">
        <v>57</v>
      </c>
      <c r="G668" t="s">
        <v>47</v>
      </c>
      <c r="H668" t="s">
        <v>31</v>
      </c>
      <c r="I668" t="s">
        <v>35</v>
      </c>
      <c r="J668" t="s">
        <v>4244</v>
      </c>
      <c r="K668" t="s">
        <v>76</v>
      </c>
    </row>
    <row r="669" spans="1:11" x14ac:dyDescent="0.35">
      <c r="A669">
        <v>1452</v>
      </c>
      <c r="B669" t="s">
        <v>4245</v>
      </c>
      <c r="C669">
        <v>29</v>
      </c>
      <c r="D669" t="s">
        <v>4246</v>
      </c>
      <c r="E669" t="s">
        <v>67</v>
      </c>
      <c r="F669" t="s">
        <v>42</v>
      </c>
      <c r="G669" t="s">
        <v>33</v>
      </c>
      <c r="H669" t="s">
        <v>34</v>
      </c>
      <c r="I669" t="s">
        <v>91</v>
      </c>
      <c r="J669" t="s">
        <v>4247</v>
      </c>
      <c r="K669" t="s">
        <v>76</v>
      </c>
    </row>
    <row r="670" spans="1:11" x14ac:dyDescent="0.35">
      <c r="A670">
        <v>1453</v>
      </c>
      <c r="B670" t="s">
        <v>4248</v>
      </c>
      <c r="C670">
        <v>29</v>
      </c>
      <c r="D670" t="s">
        <v>4249</v>
      </c>
      <c r="E670" t="s">
        <v>133</v>
      </c>
      <c r="F670" t="s">
        <v>31</v>
      </c>
      <c r="G670" t="s">
        <v>52</v>
      </c>
      <c r="H670" t="s">
        <v>13</v>
      </c>
      <c r="I670" t="s">
        <v>102</v>
      </c>
      <c r="J670" t="s">
        <v>4250</v>
      </c>
      <c r="K670" t="s">
        <v>76</v>
      </c>
    </row>
    <row r="671" spans="1:11" x14ac:dyDescent="0.35">
      <c r="A671">
        <v>1457</v>
      </c>
      <c r="B671" t="s">
        <v>4260</v>
      </c>
      <c r="C671">
        <v>30</v>
      </c>
      <c r="D671" t="s">
        <v>4261</v>
      </c>
      <c r="E671" t="s">
        <v>101</v>
      </c>
      <c r="F671" t="s">
        <v>169</v>
      </c>
      <c r="G671" t="s">
        <v>15</v>
      </c>
      <c r="H671" t="s">
        <v>16</v>
      </c>
      <c r="I671" t="s">
        <v>63</v>
      </c>
      <c r="J671" t="s">
        <v>4262</v>
      </c>
      <c r="K671" t="s">
        <v>19</v>
      </c>
    </row>
    <row r="672" spans="1:11" x14ac:dyDescent="0.35">
      <c r="A672">
        <v>1461</v>
      </c>
      <c r="B672" t="s">
        <v>4272</v>
      </c>
      <c r="C672">
        <v>29</v>
      </c>
      <c r="D672" t="s">
        <v>4273</v>
      </c>
      <c r="E672" t="s">
        <v>31</v>
      </c>
      <c r="F672" t="s">
        <v>25</v>
      </c>
      <c r="G672" t="s">
        <v>62</v>
      </c>
      <c r="H672" t="s">
        <v>23</v>
      </c>
      <c r="I672" t="s">
        <v>153</v>
      </c>
      <c r="J672" t="s">
        <v>4274</v>
      </c>
      <c r="K672" t="s">
        <v>37</v>
      </c>
    </row>
    <row r="673" spans="1:11" x14ac:dyDescent="0.35">
      <c r="A673">
        <v>1464</v>
      </c>
      <c r="B673" t="s">
        <v>4281</v>
      </c>
      <c r="C673">
        <v>27</v>
      </c>
      <c r="D673" t="s">
        <v>4282</v>
      </c>
      <c r="E673" t="s">
        <v>169</v>
      </c>
      <c r="F673" t="s">
        <v>14</v>
      </c>
      <c r="G673" t="s">
        <v>15</v>
      </c>
      <c r="H673" t="s">
        <v>16</v>
      </c>
      <c r="I673" t="s">
        <v>68</v>
      </c>
      <c r="J673" t="s">
        <v>4283</v>
      </c>
      <c r="K673" t="s">
        <v>76</v>
      </c>
    </row>
    <row r="674" spans="1:11" x14ac:dyDescent="0.35">
      <c r="A674">
        <v>1465</v>
      </c>
      <c r="B674" t="s">
        <v>4284</v>
      </c>
      <c r="C674">
        <v>29</v>
      </c>
      <c r="D674" t="s">
        <v>4285</v>
      </c>
      <c r="E674" t="s">
        <v>79</v>
      </c>
      <c r="F674" t="s">
        <v>25</v>
      </c>
      <c r="G674" t="s">
        <v>80</v>
      </c>
      <c r="H674" t="s">
        <v>32</v>
      </c>
      <c r="I674" t="s">
        <v>116</v>
      </c>
      <c r="J674" t="s">
        <v>4286</v>
      </c>
      <c r="K674" t="s">
        <v>76</v>
      </c>
    </row>
    <row r="675" spans="1:11" x14ac:dyDescent="0.35">
      <c r="A675">
        <v>1467</v>
      </c>
      <c r="B675" t="s">
        <v>4290</v>
      </c>
      <c r="C675">
        <v>28</v>
      </c>
      <c r="D675" t="s">
        <v>4291</v>
      </c>
      <c r="E675" t="s">
        <v>34</v>
      </c>
      <c r="F675" t="s">
        <v>42</v>
      </c>
      <c r="G675" t="s">
        <v>33</v>
      </c>
      <c r="H675" t="s">
        <v>34</v>
      </c>
      <c r="I675" t="s">
        <v>102</v>
      </c>
      <c r="J675" t="s">
        <v>4292</v>
      </c>
      <c r="K675" t="s">
        <v>19</v>
      </c>
    </row>
    <row r="676" spans="1:11" x14ac:dyDescent="0.35">
      <c r="A676">
        <v>1468</v>
      </c>
      <c r="B676" t="s">
        <v>4293</v>
      </c>
      <c r="C676">
        <v>30</v>
      </c>
      <c r="D676" t="s">
        <v>4294</v>
      </c>
      <c r="E676" t="s">
        <v>42</v>
      </c>
      <c r="F676" t="s">
        <v>42</v>
      </c>
      <c r="G676" t="s">
        <v>62</v>
      </c>
      <c r="H676" t="s">
        <v>23</v>
      </c>
      <c r="I676" t="s">
        <v>53</v>
      </c>
      <c r="J676" t="s">
        <v>4295</v>
      </c>
      <c r="K676" t="s">
        <v>76</v>
      </c>
    </row>
    <row r="677" spans="1:11" x14ac:dyDescent="0.35">
      <c r="A677">
        <v>1469</v>
      </c>
      <c r="B677" t="s">
        <v>4296</v>
      </c>
      <c r="C677">
        <v>26</v>
      </c>
      <c r="D677" t="s">
        <v>4297</v>
      </c>
      <c r="E677" t="s">
        <v>201</v>
      </c>
      <c r="F677" t="s">
        <v>79</v>
      </c>
      <c r="G677" t="s">
        <v>62</v>
      </c>
      <c r="H677" t="s">
        <v>23</v>
      </c>
      <c r="I677" t="s">
        <v>68</v>
      </c>
      <c r="J677">
        <v>3642492653</v>
      </c>
      <c r="K677" t="s">
        <v>19</v>
      </c>
    </row>
    <row r="678" spans="1:11" x14ac:dyDescent="0.35">
      <c r="A678">
        <v>1472</v>
      </c>
      <c r="B678" t="s">
        <v>4304</v>
      </c>
      <c r="C678">
        <v>26</v>
      </c>
      <c r="D678" t="s">
        <v>4305</v>
      </c>
      <c r="E678" t="s">
        <v>14</v>
      </c>
      <c r="F678" t="s">
        <v>133</v>
      </c>
      <c r="G678" t="s">
        <v>24</v>
      </c>
      <c r="H678" t="s">
        <v>25</v>
      </c>
      <c r="I678" t="s">
        <v>63</v>
      </c>
      <c r="J678" t="s">
        <v>4306</v>
      </c>
      <c r="K678" t="s">
        <v>44</v>
      </c>
    </row>
    <row r="679" spans="1:11" x14ac:dyDescent="0.35">
      <c r="A679">
        <v>1473</v>
      </c>
      <c r="B679" t="s">
        <v>4307</v>
      </c>
      <c r="C679">
        <v>27</v>
      </c>
      <c r="D679" t="s">
        <v>4308</v>
      </c>
      <c r="E679" t="s">
        <v>25</v>
      </c>
      <c r="F679" t="s">
        <v>57</v>
      </c>
      <c r="G679" t="s">
        <v>33</v>
      </c>
      <c r="H679" t="s">
        <v>34</v>
      </c>
      <c r="I679" t="s">
        <v>146</v>
      </c>
      <c r="J679" t="s">
        <v>4309</v>
      </c>
      <c r="K679" t="s">
        <v>44</v>
      </c>
    </row>
    <row r="680" spans="1:11" x14ac:dyDescent="0.35">
      <c r="A680">
        <v>1475</v>
      </c>
      <c r="B680" t="s">
        <v>4313</v>
      </c>
      <c r="C680">
        <v>27</v>
      </c>
      <c r="D680" t="s">
        <v>4314</v>
      </c>
      <c r="E680" t="s">
        <v>201</v>
      </c>
      <c r="F680" t="s">
        <v>42</v>
      </c>
      <c r="G680" t="s">
        <v>120</v>
      </c>
      <c r="H680" t="s">
        <v>57</v>
      </c>
      <c r="I680" t="s">
        <v>63</v>
      </c>
      <c r="J680" t="s">
        <v>4315</v>
      </c>
      <c r="K680" t="s">
        <v>44</v>
      </c>
    </row>
    <row r="681" spans="1:11" x14ac:dyDescent="0.35">
      <c r="A681">
        <v>1479</v>
      </c>
      <c r="B681" t="s">
        <v>4325</v>
      </c>
      <c r="C681">
        <v>29</v>
      </c>
      <c r="D681" t="s">
        <v>4326</v>
      </c>
      <c r="E681" t="s">
        <v>79</v>
      </c>
      <c r="F681" t="s">
        <v>42</v>
      </c>
      <c r="G681" t="s">
        <v>41</v>
      </c>
      <c r="H681" t="s">
        <v>42</v>
      </c>
      <c r="I681" t="s">
        <v>88</v>
      </c>
      <c r="J681" t="s">
        <v>4327</v>
      </c>
      <c r="K681" t="s">
        <v>44</v>
      </c>
    </row>
    <row r="682" spans="1:11" x14ac:dyDescent="0.35">
      <c r="A682">
        <v>1482</v>
      </c>
      <c r="B682" t="s">
        <v>4334</v>
      </c>
      <c r="C682">
        <v>27</v>
      </c>
      <c r="D682" t="s">
        <v>4335</v>
      </c>
      <c r="E682" t="s">
        <v>34</v>
      </c>
      <c r="F682" t="s">
        <v>16</v>
      </c>
      <c r="G682" t="s">
        <v>80</v>
      </c>
      <c r="H682" t="s">
        <v>32</v>
      </c>
      <c r="I682" t="s">
        <v>58</v>
      </c>
      <c r="J682" t="s">
        <v>4336</v>
      </c>
      <c r="K682" t="s">
        <v>37</v>
      </c>
    </row>
    <row r="683" spans="1:11" x14ac:dyDescent="0.35">
      <c r="A683">
        <v>1483</v>
      </c>
      <c r="B683" t="s">
        <v>4337</v>
      </c>
      <c r="C683">
        <v>27</v>
      </c>
      <c r="D683" t="s">
        <v>4338</v>
      </c>
      <c r="E683" t="s">
        <v>23</v>
      </c>
      <c r="F683" t="s">
        <v>101</v>
      </c>
      <c r="G683" t="s">
        <v>24</v>
      </c>
      <c r="H683" t="s">
        <v>25</v>
      </c>
      <c r="I683" t="s">
        <v>68</v>
      </c>
      <c r="J683" t="s">
        <v>4339</v>
      </c>
      <c r="K683" t="s">
        <v>37</v>
      </c>
    </row>
    <row r="684" spans="1:11" x14ac:dyDescent="0.35">
      <c r="A684">
        <v>1487</v>
      </c>
      <c r="B684" t="s">
        <v>4348</v>
      </c>
      <c r="C684">
        <v>29</v>
      </c>
      <c r="D684" t="s">
        <v>4349</v>
      </c>
      <c r="E684" t="s">
        <v>23</v>
      </c>
      <c r="F684" t="s">
        <v>31</v>
      </c>
      <c r="G684" t="s">
        <v>33</v>
      </c>
      <c r="H684" t="s">
        <v>34</v>
      </c>
      <c r="I684" t="s">
        <v>53</v>
      </c>
      <c r="J684" t="s">
        <v>4350</v>
      </c>
      <c r="K684" t="s">
        <v>37</v>
      </c>
    </row>
    <row r="685" spans="1:11" x14ac:dyDescent="0.35">
      <c r="A685">
        <v>1488</v>
      </c>
      <c r="B685" t="s">
        <v>4351</v>
      </c>
      <c r="C685">
        <v>26</v>
      </c>
      <c r="D685" t="s">
        <v>4352</v>
      </c>
      <c r="E685" t="s">
        <v>40</v>
      </c>
      <c r="F685" t="s">
        <v>79</v>
      </c>
      <c r="G685" t="s">
        <v>120</v>
      </c>
      <c r="H685" t="s">
        <v>57</v>
      </c>
      <c r="I685" t="s">
        <v>58</v>
      </c>
      <c r="J685" t="s">
        <v>4353</v>
      </c>
      <c r="K685" t="s">
        <v>28</v>
      </c>
    </row>
    <row r="686" spans="1:11" x14ac:dyDescent="0.35">
      <c r="A686">
        <v>1489</v>
      </c>
      <c r="B686" t="s">
        <v>4354</v>
      </c>
      <c r="C686">
        <v>26</v>
      </c>
      <c r="D686" t="s">
        <v>4355</v>
      </c>
      <c r="E686" t="s">
        <v>67</v>
      </c>
      <c r="F686" t="s">
        <v>22</v>
      </c>
      <c r="G686" t="s">
        <v>120</v>
      </c>
      <c r="H686" t="s">
        <v>57</v>
      </c>
      <c r="I686" t="s">
        <v>91</v>
      </c>
      <c r="J686" t="s">
        <v>4356</v>
      </c>
      <c r="K686" t="s">
        <v>28</v>
      </c>
    </row>
    <row r="687" spans="1:11" x14ac:dyDescent="0.35">
      <c r="A687">
        <v>1490</v>
      </c>
      <c r="B687" t="s">
        <v>4357</v>
      </c>
      <c r="C687">
        <v>26</v>
      </c>
      <c r="D687" t="s">
        <v>4358</v>
      </c>
      <c r="E687" t="s">
        <v>133</v>
      </c>
      <c r="F687" t="s">
        <v>31</v>
      </c>
      <c r="G687" t="s">
        <v>47</v>
      </c>
      <c r="H687" t="s">
        <v>31</v>
      </c>
      <c r="I687" t="s">
        <v>68</v>
      </c>
      <c r="J687" t="s">
        <v>4359</v>
      </c>
      <c r="K687" t="s">
        <v>44</v>
      </c>
    </row>
    <row r="688" spans="1:11" x14ac:dyDescent="0.35">
      <c r="A688">
        <v>1495</v>
      </c>
      <c r="B688" t="s">
        <v>4372</v>
      </c>
      <c r="C688">
        <v>30</v>
      </c>
      <c r="D688" t="s">
        <v>4373</v>
      </c>
      <c r="E688" t="s">
        <v>25</v>
      </c>
      <c r="F688" t="s">
        <v>169</v>
      </c>
      <c r="G688" t="s">
        <v>87</v>
      </c>
      <c r="H688" t="s">
        <v>79</v>
      </c>
      <c r="I688" t="s">
        <v>35</v>
      </c>
      <c r="J688">
        <v>6906317518</v>
      </c>
      <c r="K688" t="s">
        <v>19</v>
      </c>
    </row>
    <row r="689" spans="1:11" x14ac:dyDescent="0.35">
      <c r="A689">
        <v>1498</v>
      </c>
      <c r="B689" t="s">
        <v>340</v>
      </c>
      <c r="C689">
        <v>26</v>
      </c>
      <c r="D689" t="s">
        <v>4380</v>
      </c>
      <c r="E689" t="s">
        <v>31</v>
      </c>
      <c r="F689" t="s">
        <v>67</v>
      </c>
      <c r="G689" t="s">
        <v>47</v>
      </c>
      <c r="H689" t="s">
        <v>31</v>
      </c>
      <c r="I689" t="s">
        <v>68</v>
      </c>
      <c r="J689" t="s">
        <v>4381</v>
      </c>
      <c r="K689" t="s">
        <v>19</v>
      </c>
    </row>
    <row r="690" spans="1:11" x14ac:dyDescent="0.35">
      <c r="A690">
        <v>1500</v>
      </c>
      <c r="B690" t="s">
        <v>4385</v>
      </c>
      <c r="C690">
        <v>26</v>
      </c>
      <c r="D690" t="s">
        <v>4386</v>
      </c>
      <c r="E690" t="s">
        <v>79</v>
      </c>
      <c r="F690" t="s">
        <v>177</v>
      </c>
      <c r="G690" t="s">
        <v>62</v>
      </c>
      <c r="H690" t="s">
        <v>23</v>
      </c>
      <c r="I690" t="s">
        <v>35</v>
      </c>
      <c r="J690" t="s">
        <v>4387</v>
      </c>
      <c r="K690" t="s">
        <v>76</v>
      </c>
    </row>
    <row r="691" spans="1:11" x14ac:dyDescent="0.35">
      <c r="A691">
        <v>1502</v>
      </c>
      <c r="B691" t="s">
        <v>4391</v>
      </c>
      <c r="C691">
        <v>30</v>
      </c>
      <c r="D691" t="s">
        <v>4392</v>
      </c>
      <c r="E691" t="s">
        <v>169</v>
      </c>
      <c r="F691" t="s">
        <v>201</v>
      </c>
      <c r="G691" t="s">
        <v>120</v>
      </c>
      <c r="H691" t="s">
        <v>57</v>
      </c>
      <c r="I691" t="s">
        <v>153</v>
      </c>
      <c r="J691" t="s">
        <v>4393</v>
      </c>
      <c r="K691" t="s">
        <v>76</v>
      </c>
    </row>
    <row r="692" spans="1:11" x14ac:dyDescent="0.35">
      <c r="A692">
        <v>1504</v>
      </c>
      <c r="B692" t="s">
        <v>4397</v>
      </c>
      <c r="C692">
        <v>28</v>
      </c>
      <c r="D692" t="s">
        <v>4398</v>
      </c>
      <c r="E692" t="s">
        <v>13</v>
      </c>
      <c r="F692" t="s">
        <v>32</v>
      </c>
      <c r="G692" t="s">
        <v>41</v>
      </c>
      <c r="H692" t="s">
        <v>42</v>
      </c>
      <c r="I692" t="s">
        <v>68</v>
      </c>
      <c r="J692" t="s">
        <v>4399</v>
      </c>
      <c r="K692" t="s">
        <v>76</v>
      </c>
    </row>
    <row r="693" spans="1:11" x14ac:dyDescent="0.35">
      <c r="A693">
        <v>1507</v>
      </c>
      <c r="B693" t="s">
        <v>4406</v>
      </c>
      <c r="C693">
        <v>27</v>
      </c>
      <c r="D693" t="s">
        <v>4407</v>
      </c>
      <c r="E693" t="s">
        <v>40</v>
      </c>
      <c r="F693" t="s">
        <v>22</v>
      </c>
      <c r="G693" t="s">
        <v>52</v>
      </c>
      <c r="H693" t="s">
        <v>13</v>
      </c>
      <c r="I693" t="s">
        <v>58</v>
      </c>
      <c r="J693" t="s">
        <v>4408</v>
      </c>
      <c r="K693" t="s">
        <v>76</v>
      </c>
    </row>
    <row r="694" spans="1:11" x14ac:dyDescent="0.35">
      <c r="A694">
        <v>1511</v>
      </c>
      <c r="B694" t="s">
        <v>4418</v>
      </c>
      <c r="C694">
        <v>26</v>
      </c>
      <c r="D694" t="s">
        <v>4419</v>
      </c>
      <c r="E694" t="s">
        <v>16</v>
      </c>
      <c r="F694" t="s">
        <v>79</v>
      </c>
      <c r="G694" t="s">
        <v>52</v>
      </c>
      <c r="H694" t="s">
        <v>13</v>
      </c>
      <c r="I694" t="s">
        <v>35</v>
      </c>
      <c r="J694" t="s">
        <v>4420</v>
      </c>
      <c r="K694" t="s">
        <v>19</v>
      </c>
    </row>
    <row r="695" spans="1:11" x14ac:dyDescent="0.35">
      <c r="A695">
        <v>1514</v>
      </c>
      <c r="B695" t="s">
        <v>4427</v>
      </c>
      <c r="C695">
        <v>28</v>
      </c>
      <c r="D695" t="s">
        <v>4428</v>
      </c>
      <c r="E695" t="s">
        <v>133</v>
      </c>
      <c r="F695" t="s">
        <v>14</v>
      </c>
      <c r="G695" t="s">
        <v>15</v>
      </c>
      <c r="H695" t="s">
        <v>16</v>
      </c>
      <c r="I695" t="s">
        <v>48</v>
      </c>
      <c r="J695" t="s">
        <v>4429</v>
      </c>
      <c r="K695" t="s">
        <v>19</v>
      </c>
    </row>
    <row r="696" spans="1:11" x14ac:dyDescent="0.35">
      <c r="A696">
        <v>1515</v>
      </c>
      <c r="B696" t="s">
        <v>4430</v>
      </c>
      <c r="C696">
        <v>30</v>
      </c>
      <c r="D696" t="s">
        <v>4431</v>
      </c>
      <c r="E696" t="s">
        <v>23</v>
      </c>
      <c r="F696" t="s">
        <v>31</v>
      </c>
      <c r="G696" t="s">
        <v>52</v>
      </c>
      <c r="H696" t="s">
        <v>13</v>
      </c>
      <c r="I696" t="s">
        <v>102</v>
      </c>
      <c r="J696" t="s">
        <v>4432</v>
      </c>
      <c r="K696" t="s">
        <v>28</v>
      </c>
    </row>
    <row r="697" spans="1:11" x14ac:dyDescent="0.35">
      <c r="A697">
        <v>1518</v>
      </c>
      <c r="B697" t="s">
        <v>4439</v>
      </c>
      <c r="C697">
        <v>28</v>
      </c>
      <c r="D697" t="s">
        <v>4440</v>
      </c>
      <c r="E697" t="s">
        <v>169</v>
      </c>
      <c r="F697" t="s">
        <v>177</v>
      </c>
      <c r="G697" t="s">
        <v>52</v>
      </c>
      <c r="H697" t="s">
        <v>13</v>
      </c>
      <c r="I697" t="s">
        <v>63</v>
      </c>
      <c r="J697" t="s">
        <v>4441</v>
      </c>
      <c r="K697" t="s">
        <v>19</v>
      </c>
    </row>
    <row r="698" spans="1:11" x14ac:dyDescent="0.35">
      <c r="A698">
        <v>1519</v>
      </c>
      <c r="B698" t="s">
        <v>4442</v>
      </c>
      <c r="C698">
        <v>30</v>
      </c>
      <c r="D698" t="s">
        <v>4443</v>
      </c>
      <c r="E698" t="s">
        <v>79</v>
      </c>
      <c r="F698" t="s">
        <v>40</v>
      </c>
      <c r="G698" t="s">
        <v>80</v>
      </c>
      <c r="H698" t="s">
        <v>32</v>
      </c>
      <c r="I698" t="s">
        <v>53</v>
      </c>
      <c r="J698" t="s">
        <v>4444</v>
      </c>
      <c r="K698" t="s">
        <v>44</v>
      </c>
    </row>
    <row r="699" spans="1:11" x14ac:dyDescent="0.35">
      <c r="A699">
        <v>1531</v>
      </c>
      <c r="B699" t="s">
        <v>4476</v>
      </c>
      <c r="C699">
        <v>29</v>
      </c>
      <c r="D699" t="s">
        <v>4477</v>
      </c>
      <c r="E699" t="s">
        <v>23</v>
      </c>
      <c r="F699" t="s">
        <v>31</v>
      </c>
      <c r="G699" t="s">
        <v>33</v>
      </c>
      <c r="H699" t="s">
        <v>34</v>
      </c>
      <c r="I699" t="s">
        <v>35</v>
      </c>
      <c r="J699" t="s">
        <v>4478</v>
      </c>
      <c r="K699" t="s">
        <v>37</v>
      </c>
    </row>
    <row r="700" spans="1:11" x14ac:dyDescent="0.35">
      <c r="A700">
        <v>1533</v>
      </c>
      <c r="B700" t="s">
        <v>4482</v>
      </c>
      <c r="C700">
        <v>26</v>
      </c>
      <c r="D700" t="s">
        <v>4483</v>
      </c>
      <c r="E700" t="s">
        <v>23</v>
      </c>
      <c r="F700" t="s">
        <v>31</v>
      </c>
      <c r="G700" t="s">
        <v>15</v>
      </c>
      <c r="H700" t="s">
        <v>16</v>
      </c>
      <c r="I700" t="s">
        <v>68</v>
      </c>
      <c r="J700" t="s">
        <v>4484</v>
      </c>
      <c r="K700" t="s">
        <v>19</v>
      </c>
    </row>
    <row r="701" spans="1:11" x14ac:dyDescent="0.35">
      <c r="A701">
        <v>1537</v>
      </c>
      <c r="B701" t="s">
        <v>4494</v>
      </c>
      <c r="C701">
        <v>28</v>
      </c>
      <c r="D701" t="s">
        <v>4495</v>
      </c>
      <c r="E701" t="s">
        <v>34</v>
      </c>
      <c r="F701" t="s">
        <v>32</v>
      </c>
      <c r="G701" t="s">
        <v>41</v>
      </c>
      <c r="H701" t="s">
        <v>42</v>
      </c>
      <c r="I701" t="s">
        <v>170</v>
      </c>
      <c r="J701" t="s">
        <v>4496</v>
      </c>
      <c r="K701" t="s">
        <v>37</v>
      </c>
    </row>
    <row r="702" spans="1:11" x14ac:dyDescent="0.35">
      <c r="A702">
        <v>1539</v>
      </c>
      <c r="B702" t="s">
        <v>4500</v>
      </c>
      <c r="C702">
        <v>27</v>
      </c>
      <c r="D702" t="s">
        <v>4501</v>
      </c>
      <c r="E702" t="s">
        <v>23</v>
      </c>
      <c r="F702" t="s">
        <v>22</v>
      </c>
      <c r="G702" t="s">
        <v>33</v>
      </c>
      <c r="H702" t="s">
        <v>34</v>
      </c>
      <c r="I702" t="s">
        <v>170</v>
      </c>
      <c r="J702" t="s">
        <v>4502</v>
      </c>
      <c r="K702" t="s">
        <v>37</v>
      </c>
    </row>
    <row r="703" spans="1:11" x14ac:dyDescent="0.35">
      <c r="A703">
        <v>1540</v>
      </c>
      <c r="B703" t="s">
        <v>4503</v>
      </c>
      <c r="C703">
        <v>29</v>
      </c>
      <c r="D703" t="s">
        <v>4504</v>
      </c>
      <c r="E703" t="s">
        <v>67</v>
      </c>
      <c r="F703" t="s">
        <v>14</v>
      </c>
      <c r="G703" t="s">
        <v>24</v>
      </c>
      <c r="H703" t="s">
        <v>25</v>
      </c>
      <c r="I703" t="s">
        <v>91</v>
      </c>
      <c r="J703" t="s">
        <v>4505</v>
      </c>
      <c r="K703" t="s">
        <v>37</v>
      </c>
    </row>
    <row r="704" spans="1:11" x14ac:dyDescent="0.35">
      <c r="A704">
        <v>1544</v>
      </c>
      <c r="B704" t="s">
        <v>4514</v>
      </c>
      <c r="C704">
        <v>27</v>
      </c>
      <c r="D704" t="s">
        <v>4515</v>
      </c>
      <c r="E704" t="s">
        <v>42</v>
      </c>
      <c r="F704" t="s">
        <v>101</v>
      </c>
      <c r="G704" t="s">
        <v>120</v>
      </c>
      <c r="H704" t="s">
        <v>57</v>
      </c>
      <c r="I704" t="s">
        <v>17</v>
      </c>
      <c r="J704">
        <v>2139950703</v>
      </c>
      <c r="K704" t="s">
        <v>19</v>
      </c>
    </row>
    <row r="705" spans="1:11" x14ac:dyDescent="0.35">
      <c r="A705">
        <v>1545</v>
      </c>
      <c r="B705" t="s">
        <v>4516</v>
      </c>
      <c r="C705">
        <v>29</v>
      </c>
      <c r="D705" t="s">
        <v>4517</v>
      </c>
      <c r="E705" t="s">
        <v>13</v>
      </c>
      <c r="F705" t="s">
        <v>101</v>
      </c>
      <c r="G705" t="s">
        <v>80</v>
      </c>
      <c r="H705" t="s">
        <v>32</v>
      </c>
      <c r="I705" t="s">
        <v>53</v>
      </c>
      <c r="J705" t="s">
        <v>4518</v>
      </c>
      <c r="K705" t="s">
        <v>76</v>
      </c>
    </row>
    <row r="706" spans="1:11" x14ac:dyDescent="0.35">
      <c r="A706">
        <v>1551</v>
      </c>
      <c r="B706" t="s">
        <v>4533</v>
      </c>
      <c r="C706">
        <v>28</v>
      </c>
      <c r="D706" t="s">
        <v>4534</v>
      </c>
      <c r="E706" t="s">
        <v>67</v>
      </c>
      <c r="F706" t="s">
        <v>67</v>
      </c>
      <c r="G706" t="s">
        <v>80</v>
      </c>
      <c r="H706" t="s">
        <v>32</v>
      </c>
      <c r="I706" t="s">
        <v>88</v>
      </c>
      <c r="J706" t="s">
        <v>4535</v>
      </c>
      <c r="K706" t="s">
        <v>76</v>
      </c>
    </row>
    <row r="707" spans="1:11" x14ac:dyDescent="0.35">
      <c r="A707">
        <v>1552</v>
      </c>
      <c r="B707" t="s">
        <v>4536</v>
      </c>
      <c r="C707">
        <v>30</v>
      </c>
      <c r="D707" t="s">
        <v>4537</v>
      </c>
      <c r="E707" t="s">
        <v>13</v>
      </c>
      <c r="F707" t="s">
        <v>32</v>
      </c>
      <c r="G707" t="s">
        <v>62</v>
      </c>
      <c r="H707" t="s">
        <v>23</v>
      </c>
      <c r="I707" t="s">
        <v>63</v>
      </c>
      <c r="J707" t="s">
        <v>4538</v>
      </c>
      <c r="K707" t="s">
        <v>44</v>
      </c>
    </row>
    <row r="708" spans="1:11" x14ac:dyDescent="0.35">
      <c r="A708">
        <v>1554</v>
      </c>
      <c r="B708" t="s">
        <v>4542</v>
      </c>
      <c r="C708">
        <v>30</v>
      </c>
      <c r="D708" t="s">
        <v>4543</v>
      </c>
      <c r="E708" t="s">
        <v>16</v>
      </c>
      <c r="F708" t="s">
        <v>34</v>
      </c>
      <c r="G708" t="s">
        <v>41</v>
      </c>
      <c r="H708" t="s">
        <v>42</v>
      </c>
      <c r="I708" t="s">
        <v>170</v>
      </c>
      <c r="J708" t="s">
        <v>4544</v>
      </c>
      <c r="K708" t="s">
        <v>28</v>
      </c>
    </row>
    <row r="709" spans="1:11" x14ac:dyDescent="0.35">
      <c r="A709">
        <v>1555</v>
      </c>
      <c r="B709" t="s">
        <v>4545</v>
      </c>
      <c r="C709">
        <v>30</v>
      </c>
      <c r="D709" t="s">
        <v>4546</v>
      </c>
      <c r="E709" t="s">
        <v>149</v>
      </c>
      <c r="F709" t="s">
        <v>34</v>
      </c>
      <c r="G709" t="s">
        <v>87</v>
      </c>
      <c r="H709" t="s">
        <v>79</v>
      </c>
      <c r="I709" t="s">
        <v>26</v>
      </c>
      <c r="J709">
        <v>7433333604</v>
      </c>
      <c r="K709" t="s">
        <v>28</v>
      </c>
    </row>
    <row r="710" spans="1:11" x14ac:dyDescent="0.35">
      <c r="A710">
        <v>1556</v>
      </c>
      <c r="B710" t="s">
        <v>4547</v>
      </c>
      <c r="C710">
        <v>27</v>
      </c>
      <c r="D710" t="s">
        <v>4548</v>
      </c>
      <c r="E710" t="s">
        <v>177</v>
      </c>
      <c r="F710" t="s">
        <v>13</v>
      </c>
      <c r="G710" t="s">
        <v>87</v>
      </c>
      <c r="H710" t="s">
        <v>79</v>
      </c>
      <c r="I710" t="s">
        <v>58</v>
      </c>
      <c r="J710" t="s">
        <v>4549</v>
      </c>
      <c r="K710" t="s">
        <v>44</v>
      </c>
    </row>
    <row r="711" spans="1:11" x14ac:dyDescent="0.35">
      <c r="A711">
        <v>1558</v>
      </c>
      <c r="B711" t="s">
        <v>4553</v>
      </c>
      <c r="C711">
        <v>30</v>
      </c>
      <c r="D711" t="s">
        <v>4554</v>
      </c>
      <c r="E711" t="s">
        <v>32</v>
      </c>
      <c r="F711" t="s">
        <v>57</v>
      </c>
      <c r="G711" t="s">
        <v>52</v>
      </c>
      <c r="H711" t="s">
        <v>13</v>
      </c>
      <c r="I711" t="s">
        <v>68</v>
      </c>
      <c r="J711" t="s">
        <v>4555</v>
      </c>
      <c r="K711" t="s">
        <v>44</v>
      </c>
    </row>
    <row r="712" spans="1:11" x14ac:dyDescent="0.35">
      <c r="A712">
        <v>1560</v>
      </c>
      <c r="B712" t="s">
        <v>4559</v>
      </c>
      <c r="C712">
        <v>27</v>
      </c>
      <c r="D712" t="s">
        <v>4560</v>
      </c>
      <c r="E712" t="s">
        <v>31</v>
      </c>
      <c r="F712" t="s">
        <v>22</v>
      </c>
      <c r="G712" t="s">
        <v>24</v>
      </c>
      <c r="H712" t="s">
        <v>25</v>
      </c>
      <c r="I712" t="s">
        <v>53</v>
      </c>
      <c r="J712" t="s">
        <v>4561</v>
      </c>
      <c r="K712" t="s">
        <v>37</v>
      </c>
    </row>
    <row r="713" spans="1:11" x14ac:dyDescent="0.35">
      <c r="A713">
        <v>1561</v>
      </c>
      <c r="B713" t="s">
        <v>4562</v>
      </c>
      <c r="C713">
        <v>30</v>
      </c>
      <c r="D713" t="s">
        <v>4563</v>
      </c>
      <c r="E713" t="s">
        <v>67</v>
      </c>
      <c r="F713" t="s">
        <v>133</v>
      </c>
      <c r="G713" t="s">
        <v>24</v>
      </c>
      <c r="H713" t="s">
        <v>25</v>
      </c>
      <c r="I713" t="s">
        <v>91</v>
      </c>
      <c r="J713" t="s">
        <v>4564</v>
      </c>
      <c r="K713" t="s">
        <v>19</v>
      </c>
    </row>
    <row r="714" spans="1:11" x14ac:dyDescent="0.35">
      <c r="A714">
        <v>1564</v>
      </c>
      <c r="B714" t="s">
        <v>4571</v>
      </c>
      <c r="C714">
        <v>28</v>
      </c>
      <c r="D714" t="s">
        <v>4572</v>
      </c>
      <c r="E714" t="s">
        <v>42</v>
      </c>
      <c r="F714" t="s">
        <v>201</v>
      </c>
      <c r="G714" t="s">
        <v>62</v>
      </c>
      <c r="H714" t="s">
        <v>23</v>
      </c>
      <c r="I714" t="s">
        <v>153</v>
      </c>
      <c r="J714" t="s">
        <v>4573</v>
      </c>
      <c r="K714" t="s">
        <v>19</v>
      </c>
    </row>
    <row r="715" spans="1:11" x14ac:dyDescent="0.35">
      <c r="A715">
        <v>1565</v>
      </c>
      <c r="B715" t="s">
        <v>4574</v>
      </c>
      <c r="C715">
        <v>26</v>
      </c>
      <c r="D715" t="s">
        <v>4575</v>
      </c>
      <c r="E715" t="s">
        <v>22</v>
      </c>
      <c r="F715" t="s">
        <v>133</v>
      </c>
      <c r="G715" t="s">
        <v>52</v>
      </c>
      <c r="H715" t="s">
        <v>13</v>
      </c>
      <c r="I715" t="s">
        <v>116</v>
      </c>
      <c r="J715" t="s">
        <v>4576</v>
      </c>
      <c r="K715" t="s">
        <v>28</v>
      </c>
    </row>
    <row r="716" spans="1:11" x14ac:dyDescent="0.35">
      <c r="A716">
        <v>1571</v>
      </c>
      <c r="B716" t="s">
        <v>4591</v>
      </c>
      <c r="C716">
        <v>29</v>
      </c>
      <c r="D716" t="s">
        <v>4592</v>
      </c>
      <c r="E716" t="s">
        <v>177</v>
      </c>
      <c r="F716" t="s">
        <v>67</v>
      </c>
      <c r="G716" t="s">
        <v>24</v>
      </c>
      <c r="H716" t="s">
        <v>25</v>
      </c>
      <c r="I716" t="s">
        <v>63</v>
      </c>
      <c r="J716" t="s">
        <v>4593</v>
      </c>
      <c r="K716" t="s">
        <v>44</v>
      </c>
    </row>
    <row r="717" spans="1:11" x14ac:dyDescent="0.35">
      <c r="A717">
        <v>1576</v>
      </c>
      <c r="B717" t="s">
        <v>4606</v>
      </c>
      <c r="C717">
        <v>30</v>
      </c>
      <c r="D717" t="s">
        <v>4607</v>
      </c>
      <c r="E717" t="s">
        <v>79</v>
      </c>
      <c r="F717" t="s">
        <v>133</v>
      </c>
      <c r="G717" t="s">
        <v>24</v>
      </c>
      <c r="H717" t="s">
        <v>25</v>
      </c>
      <c r="I717" t="s">
        <v>102</v>
      </c>
      <c r="J717">
        <v>9558156532</v>
      </c>
      <c r="K717" t="s">
        <v>19</v>
      </c>
    </row>
    <row r="718" spans="1:11" x14ac:dyDescent="0.35">
      <c r="A718">
        <v>1580</v>
      </c>
      <c r="B718" t="s">
        <v>4617</v>
      </c>
      <c r="C718">
        <v>30</v>
      </c>
      <c r="D718" t="s">
        <v>4618</v>
      </c>
      <c r="E718" t="s">
        <v>34</v>
      </c>
      <c r="F718" t="s">
        <v>32</v>
      </c>
      <c r="G718" t="s">
        <v>41</v>
      </c>
      <c r="H718" t="s">
        <v>42</v>
      </c>
      <c r="I718" t="s">
        <v>91</v>
      </c>
      <c r="J718" t="s">
        <v>4619</v>
      </c>
      <c r="K718" t="s">
        <v>19</v>
      </c>
    </row>
    <row r="719" spans="1:11" x14ac:dyDescent="0.35">
      <c r="A719">
        <v>1581</v>
      </c>
      <c r="B719" t="s">
        <v>4620</v>
      </c>
      <c r="C719">
        <v>30</v>
      </c>
      <c r="D719" t="s">
        <v>4621</v>
      </c>
      <c r="E719" t="s">
        <v>32</v>
      </c>
      <c r="F719" t="s">
        <v>13</v>
      </c>
      <c r="G719" t="s">
        <v>41</v>
      </c>
      <c r="H719" t="s">
        <v>42</v>
      </c>
      <c r="I719" t="s">
        <v>146</v>
      </c>
      <c r="J719" t="s">
        <v>4622</v>
      </c>
      <c r="K719" t="s">
        <v>19</v>
      </c>
    </row>
    <row r="720" spans="1:11" x14ac:dyDescent="0.35">
      <c r="A720">
        <v>1582</v>
      </c>
      <c r="B720" t="s">
        <v>4623</v>
      </c>
      <c r="C720">
        <v>26</v>
      </c>
      <c r="D720" t="s">
        <v>4624</v>
      </c>
      <c r="E720" t="s">
        <v>79</v>
      </c>
      <c r="F720" t="s">
        <v>201</v>
      </c>
      <c r="G720" t="s">
        <v>33</v>
      </c>
      <c r="H720" t="s">
        <v>34</v>
      </c>
      <c r="I720" t="s">
        <v>146</v>
      </c>
      <c r="J720" t="s">
        <v>4625</v>
      </c>
      <c r="K720" t="s">
        <v>76</v>
      </c>
    </row>
    <row r="721" spans="1:11" x14ac:dyDescent="0.35">
      <c r="A721">
        <v>1584</v>
      </c>
      <c r="B721" t="s">
        <v>4629</v>
      </c>
      <c r="C721">
        <v>26</v>
      </c>
      <c r="D721" t="s">
        <v>4630</v>
      </c>
      <c r="E721" t="s">
        <v>67</v>
      </c>
      <c r="F721" t="s">
        <v>31</v>
      </c>
      <c r="G721" t="s">
        <v>47</v>
      </c>
      <c r="H721" t="s">
        <v>31</v>
      </c>
      <c r="I721" t="s">
        <v>146</v>
      </c>
      <c r="J721" t="s">
        <v>4631</v>
      </c>
      <c r="K721" t="s">
        <v>28</v>
      </c>
    </row>
    <row r="722" spans="1:11" x14ac:dyDescent="0.35">
      <c r="A722">
        <v>1586</v>
      </c>
      <c r="B722" t="s">
        <v>4635</v>
      </c>
      <c r="C722">
        <v>26</v>
      </c>
      <c r="D722" t="s">
        <v>4636</v>
      </c>
      <c r="E722" t="s">
        <v>201</v>
      </c>
      <c r="F722" t="s">
        <v>14</v>
      </c>
      <c r="G722" t="s">
        <v>33</v>
      </c>
      <c r="H722" t="s">
        <v>34</v>
      </c>
      <c r="I722" t="s">
        <v>48</v>
      </c>
      <c r="J722" t="s">
        <v>4637</v>
      </c>
      <c r="K722" t="s">
        <v>37</v>
      </c>
    </row>
    <row r="723" spans="1:11" x14ac:dyDescent="0.35">
      <c r="A723">
        <v>1587</v>
      </c>
      <c r="B723" t="s">
        <v>4638</v>
      </c>
      <c r="C723">
        <v>28</v>
      </c>
      <c r="D723" t="s">
        <v>4639</v>
      </c>
      <c r="E723" t="s">
        <v>42</v>
      </c>
      <c r="F723" t="s">
        <v>79</v>
      </c>
      <c r="G723" t="s">
        <v>62</v>
      </c>
      <c r="H723" t="s">
        <v>23</v>
      </c>
      <c r="I723" t="s">
        <v>58</v>
      </c>
      <c r="J723" t="s">
        <v>4640</v>
      </c>
      <c r="K723" t="s">
        <v>76</v>
      </c>
    </row>
    <row r="724" spans="1:11" x14ac:dyDescent="0.35">
      <c r="A724">
        <v>1589</v>
      </c>
      <c r="B724" t="s">
        <v>4644</v>
      </c>
      <c r="C724">
        <v>29</v>
      </c>
      <c r="D724" t="s">
        <v>4645</v>
      </c>
      <c r="E724" t="s">
        <v>169</v>
      </c>
      <c r="F724" t="s">
        <v>42</v>
      </c>
      <c r="G724" t="s">
        <v>80</v>
      </c>
      <c r="H724" t="s">
        <v>32</v>
      </c>
      <c r="I724" t="s">
        <v>153</v>
      </c>
      <c r="J724" t="s">
        <v>4646</v>
      </c>
      <c r="K724" t="s">
        <v>76</v>
      </c>
    </row>
    <row r="725" spans="1:11" x14ac:dyDescent="0.35">
      <c r="A725">
        <v>1590</v>
      </c>
      <c r="B725" t="s">
        <v>4647</v>
      </c>
      <c r="C725">
        <v>26</v>
      </c>
      <c r="D725" t="s">
        <v>4648</v>
      </c>
      <c r="E725" t="s">
        <v>23</v>
      </c>
      <c r="F725" t="s">
        <v>169</v>
      </c>
      <c r="G725" t="s">
        <v>47</v>
      </c>
      <c r="H725" t="s">
        <v>31</v>
      </c>
      <c r="I725" t="s">
        <v>116</v>
      </c>
      <c r="J725">
        <f>1-977-543-1974</f>
        <v>-3493</v>
      </c>
      <c r="K725" t="s">
        <v>76</v>
      </c>
    </row>
    <row r="726" spans="1:11" x14ac:dyDescent="0.35">
      <c r="A726">
        <v>1592</v>
      </c>
      <c r="B726" t="s">
        <v>4651</v>
      </c>
      <c r="C726">
        <v>28</v>
      </c>
      <c r="D726" t="s">
        <v>4652</v>
      </c>
      <c r="E726" t="s">
        <v>16</v>
      </c>
      <c r="F726" t="s">
        <v>14</v>
      </c>
      <c r="G726" t="s">
        <v>80</v>
      </c>
      <c r="H726" t="s">
        <v>32</v>
      </c>
      <c r="I726" t="s">
        <v>17</v>
      </c>
      <c r="J726" t="s">
        <v>4653</v>
      </c>
      <c r="K726" t="s">
        <v>28</v>
      </c>
    </row>
    <row r="727" spans="1:11" x14ac:dyDescent="0.35">
      <c r="A727">
        <v>1594</v>
      </c>
      <c r="B727" t="s">
        <v>4657</v>
      </c>
      <c r="C727">
        <v>30</v>
      </c>
      <c r="D727" t="s">
        <v>4658</v>
      </c>
      <c r="E727" t="s">
        <v>42</v>
      </c>
      <c r="F727" t="s">
        <v>16</v>
      </c>
      <c r="G727" t="s">
        <v>15</v>
      </c>
      <c r="H727" t="s">
        <v>16</v>
      </c>
      <c r="I727" t="s">
        <v>35</v>
      </c>
      <c r="J727" t="s">
        <v>4659</v>
      </c>
      <c r="K727" t="s">
        <v>19</v>
      </c>
    </row>
    <row r="728" spans="1:11" x14ac:dyDescent="0.35">
      <c r="A728">
        <v>1596</v>
      </c>
      <c r="B728" t="s">
        <v>4663</v>
      </c>
      <c r="C728">
        <v>27</v>
      </c>
      <c r="D728" t="s">
        <v>4664</v>
      </c>
      <c r="E728" t="s">
        <v>79</v>
      </c>
      <c r="F728" t="s">
        <v>79</v>
      </c>
      <c r="G728" t="s">
        <v>52</v>
      </c>
      <c r="H728" t="s">
        <v>13</v>
      </c>
      <c r="I728" t="s">
        <v>63</v>
      </c>
      <c r="J728" t="s">
        <v>4665</v>
      </c>
      <c r="K728" t="s">
        <v>37</v>
      </c>
    </row>
    <row r="729" spans="1:11" x14ac:dyDescent="0.35">
      <c r="A729">
        <v>1599</v>
      </c>
      <c r="B729" t="s">
        <v>4671</v>
      </c>
      <c r="C729">
        <v>30</v>
      </c>
      <c r="D729" t="s">
        <v>4672</v>
      </c>
      <c r="E729" t="s">
        <v>67</v>
      </c>
      <c r="F729" t="s">
        <v>57</v>
      </c>
      <c r="G729" t="s">
        <v>62</v>
      </c>
      <c r="H729" t="s">
        <v>23</v>
      </c>
      <c r="I729" t="s">
        <v>102</v>
      </c>
      <c r="J729" t="s">
        <v>4673</v>
      </c>
      <c r="K729" t="s">
        <v>19</v>
      </c>
    </row>
    <row r="730" spans="1:11" x14ac:dyDescent="0.35">
      <c r="A730">
        <v>1600</v>
      </c>
      <c r="B730" t="s">
        <v>4674</v>
      </c>
      <c r="C730">
        <v>26</v>
      </c>
      <c r="D730" t="s">
        <v>4675</v>
      </c>
      <c r="E730" t="s">
        <v>101</v>
      </c>
      <c r="F730" t="s">
        <v>13</v>
      </c>
      <c r="G730" t="s">
        <v>120</v>
      </c>
      <c r="H730" t="s">
        <v>57</v>
      </c>
      <c r="I730" t="s">
        <v>17</v>
      </c>
      <c r="J730" t="s">
        <v>4676</v>
      </c>
      <c r="K730" t="s">
        <v>28</v>
      </c>
    </row>
    <row r="731" spans="1:11" x14ac:dyDescent="0.35">
      <c r="A731">
        <v>1602</v>
      </c>
      <c r="B731" t="s">
        <v>4680</v>
      </c>
      <c r="C731">
        <v>27</v>
      </c>
      <c r="D731" t="s">
        <v>4681</v>
      </c>
      <c r="E731" t="s">
        <v>169</v>
      </c>
      <c r="F731" t="s">
        <v>16</v>
      </c>
      <c r="G731" t="s">
        <v>15</v>
      </c>
      <c r="H731" t="s">
        <v>16</v>
      </c>
      <c r="I731" t="s">
        <v>58</v>
      </c>
      <c r="J731" t="s">
        <v>4682</v>
      </c>
      <c r="K731" t="s">
        <v>19</v>
      </c>
    </row>
    <row r="732" spans="1:11" x14ac:dyDescent="0.35">
      <c r="A732">
        <v>1603</v>
      </c>
      <c r="B732" t="s">
        <v>4683</v>
      </c>
      <c r="C732">
        <v>30</v>
      </c>
      <c r="D732" t="s">
        <v>4684</v>
      </c>
      <c r="E732" t="s">
        <v>169</v>
      </c>
      <c r="F732" t="s">
        <v>34</v>
      </c>
      <c r="G732" t="s">
        <v>41</v>
      </c>
      <c r="H732" t="s">
        <v>42</v>
      </c>
      <c r="I732" t="s">
        <v>88</v>
      </c>
      <c r="J732">
        <v>3098360874</v>
      </c>
      <c r="K732" t="s">
        <v>19</v>
      </c>
    </row>
    <row r="733" spans="1:11" x14ac:dyDescent="0.35">
      <c r="A733">
        <v>1605</v>
      </c>
      <c r="B733" t="s">
        <v>4688</v>
      </c>
      <c r="C733">
        <v>30</v>
      </c>
      <c r="D733" t="s">
        <v>4689</v>
      </c>
      <c r="E733" t="s">
        <v>23</v>
      </c>
      <c r="F733" t="s">
        <v>16</v>
      </c>
      <c r="G733" t="s">
        <v>15</v>
      </c>
      <c r="H733" t="s">
        <v>16</v>
      </c>
      <c r="I733" t="s">
        <v>58</v>
      </c>
      <c r="J733" t="s">
        <v>4690</v>
      </c>
      <c r="K733" t="s">
        <v>76</v>
      </c>
    </row>
    <row r="734" spans="1:11" x14ac:dyDescent="0.35">
      <c r="A734">
        <v>1606</v>
      </c>
      <c r="B734" t="s">
        <v>4691</v>
      </c>
      <c r="C734">
        <v>30</v>
      </c>
      <c r="D734" t="s">
        <v>4692</v>
      </c>
      <c r="E734" t="s">
        <v>13</v>
      </c>
      <c r="F734" t="s">
        <v>14</v>
      </c>
      <c r="G734" t="s">
        <v>87</v>
      </c>
      <c r="H734" t="s">
        <v>79</v>
      </c>
      <c r="I734" t="s">
        <v>35</v>
      </c>
      <c r="J734" t="s">
        <v>4693</v>
      </c>
      <c r="K734" t="s">
        <v>37</v>
      </c>
    </row>
    <row r="735" spans="1:11" x14ac:dyDescent="0.35">
      <c r="A735">
        <v>1608</v>
      </c>
      <c r="B735" t="s">
        <v>4697</v>
      </c>
      <c r="C735">
        <v>29</v>
      </c>
      <c r="D735" t="s">
        <v>4698</v>
      </c>
      <c r="E735" t="s">
        <v>40</v>
      </c>
      <c r="F735" t="s">
        <v>42</v>
      </c>
      <c r="G735" t="s">
        <v>41</v>
      </c>
      <c r="H735" t="s">
        <v>42</v>
      </c>
      <c r="I735" t="s">
        <v>17</v>
      </c>
      <c r="J735" t="s">
        <v>4699</v>
      </c>
      <c r="K735" t="s">
        <v>44</v>
      </c>
    </row>
    <row r="736" spans="1:11" x14ac:dyDescent="0.35">
      <c r="A736">
        <v>1613</v>
      </c>
      <c r="B736" t="s">
        <v>4712</v>
      </c>
      <c r="C736">
        <v>30</v>
      </c>
      <c r="D736" t="s">
        <v>4713</v>
      </c>
      <c r="E736" t="s">
        <v>22</v>
      </c>
      <c r="F736" t="s">
        <v>101</v>
      </c>
      <c r="G736" t="s">
        <v>33</v>
      </c>
      <c r="H736" t="s">
        <v>34</v>
      </c>
      <c r="I736" t="s">
        <v>153</v>
      </c>
      <c r="J736" t="s">
        <v>4714</v>
      </c>
      <c r="K736" t="s">
        <v>76</v>
      </c>
    </row>
    <row r="737" spans="1:11" x14ac:dyDescent="0.35">
      <c r="A737">
        <v>1614</v>
      </c>
      <c r="B737" t="s">
        <v>4715</v>
      </c>
      <c r="C737">
        <v>27</v>
      </c>
      <c r="D737" t="s">
        <v>4716</v>
      </c>
      <c r="E737" t="s">
        <v>22</v>
      </c>
      <c r="F737" t="s">
        <v>32</v>
      </c>
      <c r="G737" t="s">
        <v>24</v>
      </c>
      <c r="H737" t="s">
        <v>25</v>
      </c>
      <c r="I737" t="s">
        <v>48</v>
      </c>
      <c r="J737" t="s">
        <v>4717</v>
      </c>
      <c r="K737" t="s">
        <v>76</v>
      </c>
    </row>
    <row r="738" spans="1:11" x14ac:dyDescent="0.35">
      <c r="A738">
        <v>1615</v>
      </c>
      <c r="B738" t="s">
        <v>4718</v>
      </c>
      <c r="C738">
        <v>30</v>
      </c>
      <c r="D738" t="s">
        <v>4719</v>
      </c>
      <c r="E738" t="s">
        <v>79</v>
      </c>
      <c r="F738" t="s">
        <v>42</v>
      </c>
      <c r="G738" t="s">
        <v>62</v>
      </c>
      <c r="H738" t="s">
        <v>23</v>
      </c>
      <c r="I738" t="s">
        <v>116</v>
      </c>
      <c r="J738">
        <v>5045052766</v>
      </c>
      <c r="K738" t="s">
        <v>28</v>
      </c>
    </row>
    <row r="739" spans="1:11" x14ac:dyDescent="0.35">
      <c r="A739">
        <v>1619</v>
      </c>
      <c r="B739" t="s">
        <v>4729</v>
      </c>
      <c r="C739">
        <v>27</v>
      </c>
      <c r="D739" t="s">
        <v>4730</v>
      </c>
      <c r="E739" t="s">
        <v>22</v>
      </c>
      <c r="F739" t="s">
        <v>201</v>
      </c>
      <c r="G739" t="s">
        <v>15</v>
      </c>
      <c r="H739" t="s">
        <v>16</v>
      </c>
      <c r="I739" t="s">
        <v>53</v>
      </c>
      <c r="J739" t="s">
        <v>4731</v>
      </c>
      <c r="K739" t="s">
        <v>44</v>
      </c>
    </row>
    <row r="740" spans="1:11" x14ac:dyDescent="0.35">
      <c r="A740">
        <v>1623</v>
      </c>
      <c r="B740" t="s">
        <v>4741</v>
      </c>
      <c r="C740">
        <v>26</v>
      </c>
      <c r="D740" t="s">
        <v>4742</v>
      </c>
      <c r="E740" t="s">
        <v>13</v>
      </c>
      <c r="F740" t="s">
        <v>101</v>
      </c>
      <c r="G740" t="s">
        <v>80</v>
      </c>
      <c r="H740" t="s">
        <v>32</v>
      </c>
      <c r="I740" t="s">
        <v>153</v>
      </c>
      <c r="J740" t="s">
        <v>4743</v>
      </c>
      <c r="K740" t="s">
        <v>19</v>
      </c>
    </row>
    <row r="741" spans="1:11" x14ac:dyDescent="0.35">
      <c r="A741">
        <v>1625</v>
      </c>
      <c r="B741" t="s">
        <v>4746</v>
      </c>
      <c r="C741">
        <v>30</v>
      </c>
      <c r="D741" t="s">
        <v>4747</v>
      </c>
      <c r="E741" t="s">
        <v>169</v>
      </c>
      <c r="F741" t="s">
        <v>40</v>
      </c>
      <c r="G741" t="s">
        <v>62</v>
      </c>
      <c r="H741" t="s">
        <v>23</v>
      </c>
      <c r="I741" t="s">
        <v>35</v>
      </c>
      <c r="J741">
        <v>5333799742</v>
      </c>
      <c r="K741" t="s">
        <v>37</v>
      </c>
    </row>
    <row r="742" spans="1:11" x14ac:dyDescent="0.35">
      <c r="A742">
        <v>1626</v>
      </c>
      <c r="B742" t="s">
        <v>4748</v>
      </c>
      <c r="C742">
        <v>26</v>
      </c>
      <c r="D742" t="s">
        <v>4749</v>
      </c>
      <c r="E742" t="s">
        <v>201</v>
      </c>
      <c r="F742" t="s">
        <v>14</v>
      </c>
      <c r="G742" t="s">
        <v>62</v>
      </c>
      <c r="H742" t="s">
        <v>23</v>
      </c>
      <c r="I742" t="s">
        <v>91</v>
      </c>
      <c r="J742" t="s">
        <v>4750</v>
      </c>
      <c r="K742" t="s">
        <v>37</v>
      </c>
    </row>
    <row r="743" spans="1:11" x14ac:dyDescent="0.35">
      <c r="A743">
        <v>1629</v>
      </c>
      <c r="B743" t="s">
        <v>4757</v>
      </c>
      <c r="C743">
        <v>29</v>
      </c>
      <c r="D743" t="s">
        <v>4758</v>
      </c>
      <c r="E743" t="s">
        <v>34</v>
      </c>
      <c r="F743" t="s">
        <v>79</v>
      </c>
      <c r="G743" t="s">
        <v>33</v>
      </c>
      <c r="H743" t="s">
        <v>34</v>
      </c>
      <c r="I743" t="s">
        <v>153</v>
      </c>
      <c r="J743" t="s">
        <v>4759</v>
      </c>
      <c r="K743" t="s">
        <v>28</v>
      </c>
    </row>
    <row r="744" spans="1:11" x14ac:dyDescent="0.35">
      <c r="A744">
        <v>1632</v>
      </c>
      <c r="B744" t="s">
        <v>4765</v>
      </c>
      <c r="C744">
        <v>26</v>
      </c>
      <c r="D744" t="s">
        <v>4766</v>
      </c>
      <c r="E744" t="s">
        <v>22</v>
      </c>
      <c r="F744" t="s">
        <v>31</v>
      </c>
      <c r="G744" t="s">
        <v>120</v>
      </c>
      <c r="H744" t="s">
        <v>57</v>
      </c>
      <c r="I744" t="s">
        <v>58</v>
      </c>
      <c r="J744" t="s">
        <v>4767</v>
      </c>
      <c r="K744" t="s">
        <v>28</v>
      </c>
    </row>
    <row r="745" spans="1:11" x14ac:dyDescent="0.35">
      <c r="A745">
        <v>1634</v>
      </c>
      <c r="B745" t="s">
        <v>4770</v>
      </c>
      <c r="C745">
        <v>29</v>
      </c>
      <c r="D745" t="s">
        <v>4771</v>
      </c>
      <c r="E745" t="s">
        <v>13</v>
      </c>
      <c r="F745" t="s">
        <v>201</v>
      </c>
      <c r="G745" t="s">
        <v>120</v>
      </c>
      <c r="H745" t="s">
        <v>57</v>
      </c>
      <c r="I745" t="s">
        <v>58</v>
      </c>
      <c r="J745" t="s">
        <v>4772</v>
      </c>
      <c r="K745" t="s">
        <v>44</v>
      </c>
    </row>
    <row r="746" spans="1:11" x14ac:dyDescent="0.35">
      <c r="A746">
        <v>1636</v>
      </c>
      <c r="B746" t="s">
        <v>4775</v>
      </c>
      <c r="C746">
        <v>27</v>
      </c>
      <c r="D746" t="s">
        <v>4776</v>
      </c>
      <c r="E746" t="s">
        <v>14</v>
      </c>
      <c r="F746" t="s">
        <v>22</v>
      </c>
      <c r="G746" t="s">
        <v>41</v>
      </c>
      <c r="H746" t="s">
        <v>42</v>
      </c>
      <c r="I746" t="s">
        <v>35</v>
      </c>
      <c r="J746" t="s">
        <v>4777</v>
      </c>
      <c r="K746" t="s">
        <v>19</v>
      </c>
    </row>
    <row r="747" spans="1:11" x14ac:dyDescent="0.35">
      <c r="A747">
        <v>1638</v>
      </c>
      <c r="B747" t="s">
        <v>4780</v>
      </c>
      <c r="C747">
        <v>29</v>
      </c>
      <c r="D747" t="s">
        <v>4781</v>
      </c>
      <c r="E747" t="s">
        <v>79</v>
      </c>
      <c r="F747" t="s">
        <v>149</v>
      </c>
      <c r="G747" t="s">
        <v>33</v>
      </c>
      <c r="H747" t="s">
        <v>34</v>
      </c>
      <c r="I747" t="s">
        <v>68</v>
      </c>
      <c r="J747" t="s">
        <v>4782</v>
      </c>
      <c r="K747" t="s">
        <v>76</v>
      </c>
    </row>
    <row r="748" spans="1:11" x14ac:dyDescent="0.35">
      <c r="A748">
        <v>1640</v>
      </c>
      <c r="B748" t="s">
        <v>4786</v>
      </c>
      <c r="C748">
        <v>27</v>
      </c>
      <c r="D748" t="s">
        <v>4787</v>
      </c>
      <c r="E748" t="s">
        <v>42</v>
      </c>
      <c r="F748" t="s">
        <v>169</v>
      </c>
      <c r="G748" t="s">
        <v>80</v>
      </c>
      <c r="H748" t="s">
        <v>32</v>
      </c>
      <c r="I748" t="s">
        <v>153</v>
      </c>
      <c r="J748" t="s">
        <v>4788</v>
      </c>
      <c r="K748" t="s">
        <v>28</v>
      </c>
    </row>
    <row r="749" spans="1:11" x14ac:dyDescent="0.35">
      <c r="A749">
        <v>1644</v>
      </c>
      <c r="B749" t="s">
        <v>4797</v>
      </c>
      <c r="C749">
        <v>28</v>
      </c>
      <c r="D749" t="s">
        <v>4798</v>
      </c>
      <c r="E749" t="s">
        <v>201</v>
      </c>
      <c r="F749" t="s">
        <v>40</v>
      </c>
      <c r="G749" t="s">
        <v>80</v>
      </c>
      <c r="H749" t="s">
        <v>32</v>
      </c>
      <c r="I749" t="s">
        <v>170</v>
      </c>
      <c r="J749" t="s">
        <v>4799</v>
      </c>
      <c r="K749" t="s">
        <v>44</v>
      </c>
    </row>
    <row r="750" spans="1:11" x14ac:dyDescent="0.35">
      <c r="A750">
        <v>1646</v>
      </c>
      <c r="B750" t="s">
        <v>4803</v>
      </c>
      <c r="C750">
        <v>30</v>
      </c>
      <c r="D750" t="s">
        <v>4804</v>
      </c>
      <c r="E750" t="s">
        <v>32</v>
      </c>
      <c r="F750" t="s">
        <v>67</v>
      </c>
      <c r="G750" t="s">
        <v>87</v>
      </c>
      <c r="H750" t="s">
        <v>79</v>
      </c>
      <c r="I750" t="s">
        <v>116</v>
      </c>
      <c r="J750" t="s">
        <v>4805</v>
      </c>
      <c r="K750" t="s">
        <v>19</v>
      </c>
    </row>
    <row r="751" spans="1:11" x14ac:dyDescent="0.35">
      <c r="A751">
        <v>1649</v>
      </c>
      <c r="B751" t="s">
        <v>4812</v>
      </c>
      <c r="C751">
        <v>27</v>
      </c>
      <c r="D751" t="s">
        <v>4813</v>
      </c>
      <c r="E751" t="s">
        <v>149</v>
      </c>
      <c r="F751" t="s">
        <v>16</v>
      </c>
      <c r="G751" t="s">
        <v>24</v>
      </c>
      <c r="H751" t="s">
        <v>25</v>
      </c>
      <c r="I751" t="s">
        <v>68</v>
      </c>
      <c r="J751">
        <f>1-283-935-9726</f>
        <v>-10943</v>
      </c>
      <c r="K751" t="s">
        <v>44</v>
      </c>
    </row>
    <row r="752" spans="1:11" x14ac:dyDescent="0.35">
      <c r="A752">
        <v>1653</v>
      </c>
      <c r="B752" t="s">
        <v>4823</v>
      </c>
      <c r="C752">
        <v>30</v>
      </c>
      <c r="D752" t="s">
        <v>4824</v>
      </c>
      <c r="E752" t="s">
        <v>67</v>
      </c>
      <c r="F752" t="s">
        <v>13</v>
      </c>
      <c r="G752" t="s">
        <v>15</v>
      </c>
      <c r="H752" t="s">
        <v>16</v>
      </c>
      <c r="I752" t="s">
        <v>53</v>
      </c>
      <c r="J752" t="s">
        <v>4825</v>
      </c>
      <c r="K752" t="s">
        <v>37</v>
      </c>
    </row>
    <row r="753" spans="1:11" x14ac:dyDescent="0.35">
      <c r="A753">
        <v>1655</v>
      </c>
      <c r="B753" t="s">
        <v>4829</v>
      </c>
      <c r="C753">
        <v>28</v>
      </c>
      <c r="D753" t="s">
        <v>4830</v>
      </c>
      <c r="E753" t="s">
        <v>101</v>
      </c>
      <c r="F753" t="s">
        <v>42</v>
      </c>
      <c r="G753" t="s">
        <v>87</v>
      </c>
      <c r="H753" t="s">
        <v>79</v>
      </c>
      <c r="I753" t="s">
        <v>17</v>
      </c>
      <c r="J753" t="s">
        <v>4831</v>
      </c>
      <c r="K753" t="s">
        <v>28</v>
      </c>
    </row>
    <row r="754" spans="1:11" x14ac:dyDescent="0.35">
      <c r="A754">
        <v>1658</v>
      </c>
      <c r="B754" t="s">
        <v>4837</v>
      </c>
      <c r="C754">
        <v>30</v>
      </c>
      <c r="D754" t="s">
        <v>4838</v>
      </c>
      <c r="E754" t="s">
        <v>23</v>
      </c>
      <c r="F754" t="s">
        <v>57</v>
      </c>
      <c r="G754" t="s">
        <v>80</v>
      </c>
      <c r="H754" t="s">
        <v>32</v>
      </c>
      <c r="I754" t="s">
        <v>146</v>
      </c>
      <c r="J754" t="s">
        <v>4839</v>
      </c>
      <c r="K754" t="s">
        <v>44</v>
      </c>
    </row>
    <row r="755" spans="1:11" x14ac:dyDescent="0.35">
      <c r="A755">
        <v>1659</v>
      </c>
      <c r="B755" t="s">
        <v>4840</v>
      </c>
      <c r="C755">
        <v>30</v>
      </c>
      <c r="D755" t="s">
        <v>4841</v>
      </c>
      <c r="E755" t="s">
        <v>40</v>
      </c>
      <c r="F755" t="s">
        <v>101</v>
      </c>
      <c r="G755" t="s">
        <v>52</v>
      </c>
      <c r="H755" t="s">
        <v>13</v>
      </c>
      <c r="I755" t="s">
        <v>170</v>
      </c>
      <c r="J755" t="s">
        <v>4842</v>
      </c>
      <c r="K755" t="s">
        <v>19</v>
      </c>
    </row>
    <row r="756" spans="1:11" x14ac:dyDescent="0.35">
      <c r="A756">
        <v>1663</v>
      </c>
      <c r="B756" t="s">
        <v>4852</v>
      </c>
      <c r="C756">
        <v>28</v>
      </c>
      <c r="D756" t="s">
        <v>4853</v>
      </c>
      <c r="E756" t="s">
        <v>32</v>
      </c>
      <c r="F756" t="s">
        <v>133</v>
      </c>
      <c r="G756" t="s">
        <v>87</v>
      </c>
      <c r="H756" t="s">
        <v>79</v>
      </c>
      <c r="I756" t="s">
        <v>35</v>
      </c>
      <c r="J756" t="s">
        <v>4854</v>
      </c>
      <c r="K756" t="s">
        <v>76</v>
      </c>
    </row>
    <row r="757" spans="1:11" x14ac:dyDescent="0.35">
      <c r="A757">
        <v>1664</v>
      </c>
      <c r="B757" t="s">
        <v>4855</v>
      </c>
      <c r="C757">
        <v>30</v>
      </c>
      <c r="D757" t="s">
        <v>4856</v>
      </c>
      <c r="E757" t="s">
        <v>32</v>
      </c>
      <c r="F757" t="s">
        <v>201</v>
      </c>
      <c r="G757" t="s">
        <v>80</v>
      </c>
      <c r="H757" t="s">
        <v>32</v>
      </c>
      <c r="I757" t="s">
        <v>63</v>
      </c>
      <c r="J757">
        <f>1-839-236-4159</f>
        <v>-5233</v>
      </c>
      <c r="K757" t="s">
        <v>44</v>
      </c>
    </row>
    <row r="758" spans="1:11" x14ac:dyDescent="0.35">
      <c r="A758">
        <v>1665</v>
      </c>
      <c r="B758" t="s">
        <v>4857</v>
      </c>
      <c r="C758">
        <v>29</v>
      </c>
      <c r="D758" t="s">
        <v>4858</v>
      </c>
      <c r="E758" t="s">
        <v>31</v>
      </c>
      <c r="F758" t="s">
        <v>101</v>
      </c>
      <c r="G758" t="s">
        <v>80</v>
      </c>
      <c r="H758" t="s">
        <v>32</v>
      </c>
      <c r="I758" t="s">
        <v>17</v>
      </c>
      <c r="J758" t="s">
        <v>4859</v>
      </c>
      <c r="K758" t="s">
        <v>44</v>
      </c>
    </row>
    <row r="759" spans="1:11" x14ac:dyDescent="0.35">
      <c r="A759">
        <v>1666</v>
      </c>
      <c r="B759" t="s">
        <v>4860</v>
      </c>
      <c r="C759">
        <v>29</v>
      </c>
      <c r="D759" t="s">
        <v>4861</v>
      </c>
      <c r="E759" t="s">
        <v>13</v>
      </c>
      <c r="F759" t="s">
        <v>13</v>
      </c>
      <c r="G759" t="s">
        <v>24</v>
      </c>
      <c r="H759" t="s">
        <v>25</v>
      </c>
      <c r="I759" t="s">
        <v>26</v>
      </c>
      <c r="J759" t="s">
        <v>4862</v>
      </c>
      <c r="K759" t="s">
        <v>76</v>
      </c>
    </row>
    <row r="760" spans="1:11" x14ac:dyDescent="0.35">
      <c r="A760">
        <v>1667</v>
      </c>
      <c r="B760" t="s">
        <v>4863</v>
      </c>
      <c r="C760">
        <v>28</v>
      </c>
      <c r="D760" t="s">
        <v>4864</v>
      </c>
      <c r="E760" t="s">
        <v>177</v>
      </c>
      <c r="F760" t="s">
        <v>22</v>
      </c>
      <c r="G760" t="s">
        <v>62</v>
      </c>
      <c r="H760" t="s">
        <v>23</v>
      </c>
      <c r="I760" t="s">
        <v>63</v>
      </c>
      <c r="J760">
        <v>2403756877</v>
      </c>
      <c r="K760" t="s">
        <v>76</v>
      </c>
    </row>
    <row r="761" spans="1:11" x14ac:dyDescent="0.35">
      <c r="A761">
        <v>1670</v>
      </c>
      <c r="B761" t="s">
        <v>4870</v>
      </c>
      <c r="C761">
        <v>26</v>
      </c>
      <c r="D761" t="s">
        <v>4871</v>
      </c>
      <c r="E761" t="s">
        <v>34</v>
      </c>
      <c r="F761" t="s">
        <v>149</v>
      </c>
      <c r="G761" t="s">
        <v>87</v>
      </c>
      <c r="H761" t="s">
        <v>79</v>
      </c>
      <c r="I761" t="s">
        <v>48</v>
      </c>
      <c r="J761" t="s">
        <v>4872</v>
      </c>
      <c r="K761" t="s">
        <v>76</v>
      </c>
    </row>
    <row r="762" spans="1:11" x14ac:dyDescent="0.35">
      <c r="A762">
        <v>1671</v>
      </c>
      <c r="B762" t="s">
        <v>4873</v>
      </c>
      <c r="C762">
        <v>29</v>
      </c>
      <c r="D762" t="s">
        <v>4874</v>
      </c>
      <c r="E762" t="s">
        <v>79</v>
      </c>
      <c r="F762" t="s">
        <v>79</v>
      </c>
      <c r="G762" t="s">
        <v>15</v>
      </c>
      <c r="H762" t="s">
        <v>16</v>
      </c>
      <c r="I762" t="s">
        <v>91</v>
      </c>
      <c r="J762" t="s">
        <v>4875</v>
      </c>
      <c r="K762" t="s">
        <v>28</v>
      </c>
    </row>
    <row r="763" spans="1:11" x14ac:dyDescent="0.35">
      <c r="A763">
        <v>1675</v>
      </c>
      <c r="B763" t="s">
        <v>4884</v>
      </c>
      <c r="C763">
        <v>30</v>
      </c>
      <c r="D763" t="s">
        <v>4885</v>
      </c>
      <c r="E763" t="s">
        <v>57</v>
      </c>
      <c r="F763" t="s">
        <v>23</v>
      </c>
      <c r="G763" t="s">
        <v>52</v>
      </c>
      <c r="H763" t="s">
        <v>13</v>
      </c>
      <c r="I763" t="s">
        <v>102</v>
      </c>
      <c r="J763" t="s">
        <v>4886</v>
      </c>
      <c r="K763" t="s">
        <v>19</v>
      </c>
    </row>
    <row r="764" spans="1:11" x14ac:dyDescent="0.35">
      <c r="A764">
        <v>1678</v>
      </c>
      <c r="B764" t="s">
        <v>4892</v>
      </c>
      <c r="C764">
        <v>27</v>
      </c>
      <c r="D764" t="s">
        <v>4893</v>
      </c>
      <c r="E764" t="s">
        <v>16</v>
      </c>
      <c r="F764" t="s">
        <v>13</v>
      </c>
      <c r="G764" t="s">
        <v>80</v>
      </c>
      <c r="H764" t="s">
        <v>32</v>
      </c>
      <c r="I764" t="s">
        <v>48</v>
      </c>
      <c r="J764" t="s">
        <v>4894</v>
      </c>
      <c r="K764" t="s">
        <v>19</v>
      </c>
    </row>
    <row r="765" spans="1:11" x14ac:dyDescent="0.35">
      <c r="A765">
        <v>1679</v>
      </c>
      <c r="B765" t="s">
        <v>4895</v>
      </c>
      <c r="C765">
        <v>29</v>
      </c>
      <c r="D765" t="s">
        <v>4896</v>
      </c>
      <c r="E765" t="s">
        <v>79</v>
      </c>
      <c r="F765" t="s">
        <v>22</v>
      </c>
      <c r="G765" t="s">
        <v>62</v>
      </c>
      <c r="H765" t="s">
        <v>23</v>
      </c>
      <c r="I765" t="s">
        <v>26</v>
      </c>
      <c r="J765" t="s">
        <v>4897</v>
      </c>
      <c r="K765" t="s">
        <v>19</v>
      </c>
    </row>
    <row r="766" spans="1:11" x14ac:dyDescent="0.35">
      <c r="A766">
        <v>1680</v>
      </c>
      <c r="B766" t="s">
        <v>4898</v>
      </c>
      <c r="C766">
        <v>27</v>
      </c>
      <c r="D766" t="s">
        <v>4899</v>
      </c>
      <c r="E766" t="s">
        <v>101</v>
      </c>
      <c r="F766" t="s">
        <v>22</v>
      </c>
      <c r="G766" t="s">
        <v>80</v>
      </c>
      <c r="H766" t="s">
        <v>32</v>
      </c>
      <c r="I766" t="s">
        <v>116</v>
      </c>
      <c r="J766" t="s">
        <v>4900</v>
      </c>
      <c r="K766" t="s">
        <v>19</v>
      </c>
    </row>
    <row r="767" spans="1:11" x14ac:dyDescent="0.35">
      <c r="A767">
        <v>1692</v>
      </c>
      <c r="B767" t="s">
        <v>4931</v>
      </c>
      <c r="C767">
        <v>28</v>
      </c>
      <c r="D767" t="s">
        <v>4932</v>
      </c>
      <c r="E767" t="s">
        <v>23</v>
      </c>
      <c r="F767" t="s">
        <v>13</v>
      </c>
      <c r="G767" t="s">
        <v>62</v>
      </c>
      <c r="H767" t="s">
        <v>23</v>
      </c>
      <c r="I767" t="s">
        <v>17</v>
      </c>
      <c r="J767" t="s">
        <v>4933</v>
      </c>
      <c r="K767" t="s">
        <v>44</v>
      </c>
    </row>
    <row r="768" spans="1:11" x14ac:dyDescent="0.35">
      <c r="A768">
        <v>1694</v>
      </c>
      <c r="B768" t="s">
        <v>4937</v>
      </c>
      <c r="C768">
        <v>28</v>
      </c>
      <c r="D768" t="s">
        <v>4938</v>
      </c>
      <c r="E768" t="s">
        <v>25</v>
      </c>
      <c r="F768" t="s">
        <v>22</v>
      </c>
      <c r="G768" t="s">
        <v>62</v>
      </c>
      <c r="H768" t="s">
        <v>23</v>
      </c>
      <c r="I768" t="s">
        <v>88</v>
      </c>
      <c r="J768" t="s">
        <v>4939</v>
      </c>
      <c r="K768" t="s">
        <v>19</v>
      </c>
    </row>
    <row r="769" spans="1:11" x14ac:dyDescent="0.35">
      <c r="A769">
        <v>1695</v>
      </c>
      <c r="B769" t="s">
        <v>4940</v>
      </c>
      <c r="C769">
        <v>27</v>
      </c>
      <c r="D769" t="s">
        <v>4941</v>
      </c>
      <c r="E769" t="s">
        <v>42</v>
      </c>
      <c r="F769" t="s">
        <v>25</v>
      </c>
      <c r="G769" t="s">
        <v>80</v>
      </c>
      <c r="H769" t="s">
        <v>32</v>
      </c>
      <c r="I769" t="s">
        <v>63</v>
      </c>
      <c r="J769" t="s">
        <v>4942</v>
      </c>
      <c r="K769" t="s">
        <v>19</v>
      </c>
    </row>
    <row r="770" spans="1:11" x14ac:dyDescent="0.35">
      <c r="A770">
        <v>1696</v>
      </c>
      <c r="B770" t="s">
        <v>4943</v>
      </c>
      <c r="C770">
        <v>30</v>
      </c>
      <c r="D770" t="s">
        <v>4944</v>
      </c>
      <c r="E770" t="s">
        <v>34</v>
      </c>
      <c r="F770" t="s">
        <v>57</v>
      </c>
      <c r="G770" t="s">
        <v>47</v>
      </c>
      <c r="H770" t="s">
        <v>31</v>
      </c>
      <c r="I770" t="s">
        <v>146</v>
      </c>
      <c r="J770" t="s">
        <v>4945</v>
      </c>
      <c r="K770" t="s">
        <v>28</v>
      </c>
    </row>
    <row r="771" spans="1:11" x14ac:dyDescent="0.35">
      <c r="A771">
        <v>1697</v>
      </c>
      <c r="B771" t="s">
        <v>4946</v>
      </c>
      <c r="C771">
        <v>29</v>
      </c>
      <c r="D771" t="s">
        <v>4947</v>
      </c>
      <c r="E771" t="s">
        <v>42</v>
      </c>
      <c r="F771" t="s">
        <v>133</v>
      </c>
      <c r="G771" t="s">
        <v>120</v>
      </c>
      <c r="H771" t="s">
        <v>57</v>
      </c>
      <c r="I771" t="s">
        <v>26</v>
      </c>
      <c r="J771" t="s">
        <v>4948</v>
      </c>
      <c r="K771" t="s">
        <v>37</v>
      </c>
    </row>
    <row r="772" spans="1:11" x14ac:dyDescent="0.35">
      <c r="A772">
        <v>1699</v>
      </c>
      <c r="B772" t="s">
        <v>4952</v>
      </c>
      <c r="C772">
        <v>28</v>
      </c>
      <c r="D772" t="s">
        <v>4953</v>
      </c>
      <c r="E772" t="s">
        <v>31</v>
      </c>
      <c r="F772" t="s">
        <v>23</v>
      </c>
      <c r="G772" t="s">
        <v>120</v>
      </c>
      <c r="H772" t="s">
        <v>57</v>
      </c>
      <c r="I772" t="s">
        <v>88</v>
      </c>
      <c r="J772" t="s">
        <v>4954</v>
      </c>
      <c r="K772" t="s">
        <v>28</v>
      </c>
    </row>
    <row r="773" spans="1:11" x14ac:dyDescent="0.35">
      <c r="A773">
        <v>1700</v>
      </c>
      <c r="B773" t="s">
        <v>4955</v>
      </c>
      <c r="C773">
        <v>29</v>
      </c>
      <c r="D773" t="s">
        <v>4956</v>
      </c>
      <c r="E773" t="s">
        <v>13</v>
      </c>
      <c r="F773" t="s">
        <v>25</v>
      </c>
      <c r="G773" t="s">
        <v>15</v>
      </c>
      <c r="H773" t="s">
        <v>16</v>
      </c>
      <c r="I773" t="s">
        <v>68</v>
      </c>
      <c r="J773" t="s">
        <v>4957</v>
      </c>
      <c r="K773" t="s">
        <v>37</v>
      </c>
    </row>
    <row r="774" spans="1:11" x14ac:dyDescent="0.35">
      <c r="A774">
        <v>1701</v>
      </c>
      <c r="B774" t="s">
        <v>4958</v>
      </c>
      <c r="C774">
        <v>30</v>
      </c>
      <c r="D774" t="s">
        <v>4959</v>
      </c>
      <c r="E774" t="s">
        <v>32</v>
      </c>
      <c r="F774" t="s">
        <v>42</v>
      </c>
      <c r="G774" t="s">
        <v>15</v>
      </c>
      <c r="H774" t="s">
        <v>16</v>
      </c>
      <c r="I774" t="s">
        <v>48</v>
      </c>
      <c r="J774" t="s">
        <v>4960</v>
      </c>
      <c r="K774" t="s">
        <v>44</v>
      </c>
    </row>
    <row r="775" spans="1:11" x14ac:dyDescent="0.35">
      <c r="A775">
        <v>1702</v>
      </c>
      <c r="B775" t="s">
        <v>4961</v>
      </c>
      <c r="C775">
        <v>28</v>
      </c>
      <c r="D775" t="s">
        <v>4962</v>
      </c>
      <c r="E775" t="s">
        <v>149</v>
      </c>
      <c r="F775" t="s">
        <v>14</v>
      </c>
      <c r="G775" t="s">
        <v>80</v>
      </c>
      <c r="H775" t="s">
        <v>32</v>
      </c>
      <c r="I775" t="s">
        <v>48</v>
      </c>
      <c r="J775" t="s">
        <v>4963</v>
      </c>
      <c r="K775" t="s">
        <v>19</v>
      </c>
    </row>
    <row r="776" spans="1:11" x14ac:dyDescent="0.35">
      <c r="A776">
        <v>1703</v>
      </c>
      <c r="B776" t="s">
        <v>4964</v>
      </c>
      <c r="C776">
        <v>28</v>
      </c>
      <c r="D776" t="s">
        <v>4965</v>
      </c>
      <c r="E776" t="s">
        <v>201</v>
      </c>
      <c r="F776" t="s">
        <v>13</v>
      </c>
      <c r="G776" t="s">
        <v>62</v>
      </c>
      <c r="H776" t="s">
        <v>23</v>
      </c>
      <c r="I776" t="s">
        <v>48</v>
      </c>
      <c r="J776" s="1" t="s">
        <v>26014</v>
      </c>
      <c r="K776" t="s">
        <v>19</v>
      </c>
    </row>
    <row r="777" spans="1:11" x14ac:dyDescent="0.35">
      <c r="A777">
        <v>1707</v>
      </c>
      <c r="B777" t="s">
        <v>4975</v>
      </c>
      <c r="C777">
        <v>28</v>
      </c>
      <c r="D777" t="s">
        <v>4976</v>
      </c>
      <c r="E777" t="s">
        <v>79</v>
      </c>
      <c r="F777" t="s">
        <v>42</v>
      </c>
      <c r="G777" t="s">
        <v>15</v>
      </c>
      <c r="H777" t="s">
        <v>16</v>
      </c>
      <c r="I777" t="s">
        <v>146</v>
      </c>
      <c r="J777" t="s">
        <v>4977</v>
      </c>
      <c r="K777" t="s">
        <v>76</v>
      </c>
    </row>
    <row r="778" spans="1:11" x14ac:dyDescent="0.35">
      <c r="A778">
        <v>1712</v>
      </c>
      <c r="B778" t="s">
        <v>4990</v>
      </c>
      <c r="C778">
        <v>29</v>
      </c>
      <c r="D778" t="s">
        <v>4991</v>
      </c>
      <c r="E778" t="s">
        <v>25</v>
      </c>
      <c r="F778" t="s">
        <v>23</v>
      </c>
      <c r="G778" t="s">
        <v>62</v>
      </c>
      <c r="H778" t="s">
        <v>23</v>
      </c>
      <c r="I778" t="s">
        <v>26</v>
      </c>
      <c r="J778" t="s">
        <v>4992</v>
      </c>
      <c r="K778" t="s">
        <v>44</v>
      </c>
    </row>
    <row r="779" spans="1:11" x14ac:dyDescent="0.35">
      <c r="A779">
        <v>1714</v>
      </c>
      <c r="B779" t="s">
        <v>4996</v>
      </c>
      <c r="C779">
        <v>30</v>
      </c>
      <c r="D779" t="s">
        <v>4997</v>
      </c>
      <c r="E779" t="s">
        <v>101</v>
      </c>
      <c r="F779" t="s">
        <v>40</v>
      </c>
      <c r="G779" t="s">
        <v>24</v>
      </c>
      <c r="H779" t="s">
        <v>25</v>
      </c>
      <c r="I779" t="s">
        <v>88</v>
      </c>
      <c r="J779" t="s">
        <v>4998</v>
      </c>
      <c r="K779" t="s">
        <v>19</v>
      </c>
    </row>
    <row r="780" spans="1:11" x14ac:dyDescent="0.35">
      <c r="A780">
        <v>1715</v>
      </c>
      <c r="B780" t="s">
        <v>4999</v>
      </c>
      <c r="C780">
        <v>26</v>
      </c>
      <c r="D780" t="s">
        <v>5000</v>
      </c>
      <c r="E780" t="s">
        <v>40</v>
      </c>
      <c r="F780" t="s">
        <v>79</v>
      </c>
      <c r="G780" t="s">
        <v>15</v>
      </c>
      <c r="H780" t="s">
        <v>16</v>
      </c>
      <c r="I780" t="s">
        <v>91</v>
      </c>
      <c r="J780" t="s">
        <v>5001</v>
      </c>
      <c r="K780" t="s">
        <v>76</v>
      </c>
    </row>
    <row r="781" spans="1:11" x14ac:dyDescent="0.35">
      <c r="A781">
        <v>1716</v>
      </c>
      <c r="B781" t="s">
        <v>5002</v>
      </c>
      <c r="C781">
        <v>29</v>
      </c>
      <c r="D781" t="s">
        <v>5003</v>
      </c>
      <c r="E781" t="s">
        <v>22</v>
      </c>
      <c r="F781" t="s">
        <v>67</v>
      </c>
      <c r="G781" t="s">
        <v>87</v>
      </c>
      <c r="H781" t="s">
        <v>79</v>
      </c>
      <c r="I781" t="s">
        <v>153</v>
      </c>
      <c r="J781" t="s">
        <v>5004</v>
      </c>
      <c r="K781" t="s">
        <v>76</v>
      </c>
    </row>
    <row r="782" spans="1:11" x14ac:dyDescent="0.35">
      <c r="A782">
        <v>1718</v>
      </c>
      <c r="B782" t="s">
        <v>5008</v>
      </c>
      <c r="C782">
        <v>30</v>
      </c>
      <c r="D782" t="s">
        <v>5009</v>
      </c>
      <c r="E782" t="s">
        <v>42</v>
      </c>
      <c r="F782" t="s">
        <v>23</v>
      </c>
      <c r="G782" t="s">
        <v>24</v>
      </c>
      <c r="H782" t="s">
        <v>25</v>
      </c>
      <c r="I782" t="s">
        <v>116</v>
      </c>
      <c r="J782" t="s">
        <v>5010</v>
      </c>
      <c r="K782" t="s">
        <v>28</v>
      </c>
    </row>
    <row r="783" spans="1:11" x14ac:dyDescent="0.35">
      <c r="A783">
        <v>1719</v>
      </c>
      <c r="B783" t="s">
        <v>5011</v>
      </c>
      <c r="C783">
        <v>28</v>
      </c>
      <c r="D783" t="s">
        <v>5012</v>
      </c>
      <c r="E783" t="s">
        <v>31</v>
      </c>
      <c r="F783" t="s">
        <v>42</v>
      </c>
      <c r="G783" t="s">
        <v>80</v>
      </c>
      <c r="H783" t="s">
        <v>32</v>
      </c>
      <c r="I783" t="s">
        <v>68</v>
      </c>
      <c r="J783" t="s">
        <v>5013</v>
      </c>
      <c r="K783" t="s">
        <v>37</v>
      </c>
    </row>
    <row r="784" spans="1:11" x14ac:dyDescent="0.35">
      <c r="A784">
        <v>1722</v>
      </c>
      <c r="B784" t="s">
        <v>5020</v>
      </c>
      <c r="C784">
        <v>29</v>
      </c>
      <c r="D784" t="s">
        <v>5021</v>
      </c>
      <c r="E784" t="s">
        <v>31</v>
      </c>
      <c r="F784" t="s">
        <v>40</v>
      </c>
      <c r="G784" t="s">
        <v>41</v>
      </c>
      <c r="H784" t="s">
        <v>42</v>
      </c>
      <c r="I784" t="s">
        <v>91</v>
      </c>
      <c r="J784" t="s">
        <v>5022</v>
      </c>
      <c r="K784" t="s">
        <v>76</v>
      </c>
    </row>
    <row r="785" spans="1:11" x14ac:dyDescent="0.35">
      <c r="A785">
        <v>1731</v>
      </c>
      <c r="B785" t="s">
        <v>5047</v>
      </c>
      <c r="C785">
        <v>28</v>
      </c>
      <c r="D785" t="s">
        <v>5048</v>
      </c>
      <c r="E785" t="s">
        <v>42</v>
      </c>
      <c r="F785" t="s">
        <v>101</v>
      </c>
      <c r="G785" t="s">
        <v>80</v>
      </c>
      <c r="H785" t="s">
        <v>32</v>
      </c>
      <c r="I785" t="s">
        <v>17</v>
      </c>
      <c r="J785" t="s">
        <v>5049</v>
      </c>
      <c r="K785" t="s">
        <v>44</v>
      </c>
    </row>
    <row r="786" spans="1:11" x14ac:dyDescent="0.35">
      <c r="A786">
        <v>1736</v>
      </c>
      <c r="B786" t="s">
        <v>5062</v>
      </c>
      <c r="C786">
        <v>29</v>
      </c>
      <c r="D786" t="s">
        <v>5063</v>
      </c>
      <c r="E786" t="s">
        <v>67</v>
      </c>
      <c r="F786" t="s">
        <v>34</v>
      </c>
      <c r="G786" t="s">
        <v>120</v>
      </c>
      <c r="H786" t="s">
        <v>57</v>
      </c>
      <c r="I786" t="s">
        <v>102</v>
      </c>
      <c r="J786" t="s">
        <v>5064</v>
      </c>
      <c r="K786" t="s">
        <v>37</v>
      </c>
    </row>
    <row r="787" spans="1:11" x14ac:dyDescent="0.35">
      <c r="A787">
        <v>1741</v>
      </c>
      <c r="B787" t="s">
        <v>5076</v>
      </c>
      <c r="C787">
        <v>29</v>
      </c>
      <c r="D787" t="s">
        <v>5077</v>
      </c>
      <c r="E787" t="s">
        <v>201</v>
      </c>
      <c r="F787" t="s">
        <v>42</v>
      </c>
      <c r="G787" t="s">
        <v>24</v>
      </c>
      <c r="H787" t="s">
        <v>25</v>
      </c>
      <c r="I787" t="s">
        <v>146</v>
      </c>
      <c r="J787" t="s">
        <v>5078</v>
      </c>
      <c r="K787" t="s">
        <v>28</v>
      </c>
    </row>
    <row r="788" spans="1:11" x14ac:dyDescent="0.35">
      <c r="A788">
        <v>1742</v>
      </c>
      <c r="B788" t="s">
        <v>5079</v>
      </c>
      <c r="C788">
        <v>28</v>
      </c>
      <c r="D788" t="s">
        <v>5080</v>
      </c>
      <c r="E788" t="s">
        <v>40</v>
      </c>
      <c r="F788" t="s">
        <v>57</v>
      </c>
      <c r="G788" t="s">
        <v>80</v>
      </c>
      <c r="H788" t="s">
        <v>32</v>
      </c>
      <c r="I788" t="s">
        <v>116</v>
      </c>
      <c r="J788" t="s">
        <v>5081</v>
      </c>
      <c r="K788" t="s">
        <v>28</v>
      </c>
    </row>
    <row r="789" spans="1:11" x14ac:dyDescent="0.35">
      <c r="A789">
        <v>1744</v>
      </c>
      <c r="B789" t="s">
        <v>5085</v>
      </c>
      <c r="C789">
        <v>28</v>
      </c>
      <c r="D789" t="s">
        <v>5086</v>
      </c>
      <c r="E789" t="s">
        <v>42</v>
      </c>
      <c r="F789" t="s">
        <v>16</v>
      </c>
      <c r="G789" t="s">
        <v>80</v>
      </c>
      <c r="H789" t="s">
        <v>32</v>
      </c>
      <c r="I789" t="s">
        <v>26</v>
      </c>
      <c r="J789" t="s">
        <v>5087</v>
      </c>
      <c r="K789" t="s">
        <v>19</v>
      </c>
    </row>
    <row r="790" spans="1:11" x14ac:dyDescent="0.35">
      <c r="A790">
        <v>1746</v>
      </c>
      <c r="B790" t="s">
        <v>5091</v>
      </c>
      <c r="C790">
        <v>30</v>
      </c>
      <c r="D790" t="s">
        <v>5092</v>
      </c>
      <c r="E790" t="s">
        <v>133</v>
      </c>
      <c r="F790" t="s">
        <v>67</v>
      </c>
      <c r="G790" t="s">
        <v>47</v>
      </c>
      <c r="H790" t="s">
        <v>31</v>
      </c>
      <c r="I790" t="s">
        <v>58</v>
      </c>
      <c r="J790" t="s">
        <v>5093</v>
      </c>
      <c r="K790" t="s">
        <v>37</v>
      </c>
    </row>
    <row r="791" spans="1:11" x14ac:dyDescent="0.35">
      <c r="A791">
        <v>1749</v>
      </c>
      <c r="B791" t="s">
        <v>5099</v>
      </c>
      <c r="C791">
        <v>30</v>
      </c>
      <c r="D791" t="s">
        <v>5100</v>
      </c>
      <c r="E791" t="s">
        <v>13</v>
      </c>
      <c r="F791" t="s">
        <v>31</v>
      </c>
      <c r="G791" t="s">
        <v>24</v>
      </c>
      <c r="H791" t="s">
        <v>25</v>
      </c>
      <c r="I791" t="s">
        <v>68</v>
      </c>
      <c r="J791" t="s">
        <v>5101</v>
      </c>
      <c r="K791" t="s">
        <v>28</v>
      </c>
    </row>
    <row r="792" spans="1:11" x14ac:dyDescent="0.35">
      <c r="A792">
        <v>1750</v>
      </c>
      <c r="B792" t="s">
        <v>5102</v>
      </c>
      <c r="C792">
        <v>26</v>
      </c>
      <c r="D792" t="s">
        <v>5103</v>
      </c>
      <c r="E792" t="s">
        <v>79</v>
      </c>
      <c r="F792" t="s">
        <v>31</v>
      </c>
      <c r="G792" t="s">
        <v>52</v>
      </c>
      <c r="H792" t="s">
        <v>13</v>
      </c>
      <c r="I792" t="s">
        <v>58</v>
      </c>
      <c r="J792" t="s">
        <v>5104</v>
      </c>
      <c r="K792" t="s">
        <v>28</v>
      </c>
    </row>
    <row r="793" spans="1:11" x14ac:dyDescent="0.35">
      <c r="A793">
        <v>1752</v>
      </c>
      <c r="B793" t="s">
        <v>5108</v>
      </c>
      <c r="C793">
        <v>29</v>
      </c>
      <c r="D793" t="s">
        <v>5109</v>
      </c>
      <c r="E793" t="s">
        <v>31</v>
      </c>
      <c r="F793" t="s">
        <v>34</v>
      </c>
      <c r="G793" t="s">
        <v>87</v>
      </c>
      <c r="H793" t="s">
        <v>79</v>
      </c>
      <c r="I793" t="s">
        <v>170</v>
      </c>
      <c r="J793">
        <f>1-761-134-3415</f>
        <v>-4309</v>
      </c>
      <c r="K793" t="s">
        <v>37</v>
      </c>
    </row>
    <row r="794" spans="1:11" x14ac:dyDescent="0.35">
      <c r="A794">
        <v>1753</v>
      </c>
      <c r="B794" t="s">
        <v>5110</v>
      </c>
      <c r="C794">
        <v>27</v>
      </c>
      <c r="D794" t="s">
        <v>5111</v>
      </c>
      <c r="E794" t="s">
        <v>25</v>
      </c>
      <c r="F794" t="s">
        <v>14</v>
      </c>
      <c r="G794" t="s">
        <v>52</v>
      </c>
      <c r="H794" t="s">
        <v>13</v>
      </c>
      <c r="I794" t="s">
        <v>68</v>
      </c>
      <c r="J794" t="s">
        <v>5112</v>
      </c>
      <c r="K794" t="s">
        <v>37</v>
      </c>
    </row>
    <row r="795" spans="1:11" x14ac:dyDescent="0.35">
      <c r="A795">
        <v>1755</v>
      </c>
      <c r="B795" t="s">
        <v>5115</v>
      </c>
      <c r="C795">
        <v>28</v>
      </c>
      <c r="D795" t="s">
        <v>5116</v>
      </c>
      <c r="E795" t="s">
        <v>42</v>
      </c>
      <c r="F795" t="s">
        <v>23</v>
      </c>
      <c r="G795" t="s">
        <v>15</v>
      </c>
      <c r="H795" t="s">
        <v>16</v>
      </c>
      <c r="I795" t="s">
        <v>102</v>
      </c>
      <c r="J795" t="s">
        <v>5117</v>
      </c>
      <c r="K795" t="s">
        <v>19</v>
      </c>
    </row>
    <row r="796" spans="1:11" x14ac:dyDescent="0.35">
      <c r="A796">
        <v>1756</v>
      </c>
      <c r="B796" t="s">
        <v>5118</v>
      </c>
      <c r="C796">
        <v>30</v>
      </c>
      <c r="D796" t="s">
        <v>5119</v>
      </c>
      <c r="E796" t="s">
        <v>169</v>
      </c>
      <c r="F796" t="s">
        <v>169</v>
      </c>
      <c r="G796" t="s">
        <v>24</v>
      </c>
      <c r="H796" t="s">
        <v>25</v>
      </c>
      <c r="I796" t="s">
        <v>88</v>
      </c>
      <c r="J796" t="s">
        <v>5120</v>
      </c>
      <c r="K796" t="s">
        <v>76</v>
      </c>
    </row>
    <row r="797" spans="1:11" x14ac:dyDescent="0.35">
      <c r="A797">
        <v>1757</v>
      </c>
      <c r="B797" t="s">
        <v>5121</v>
      </c>
      <c r="C797">
        <v>27</v>
      </c>
      <c r="D797" t="s">
        <v>5122</v>
      </c>
      <c r="E797" t="s">
        <v>34</v>
      </c>
      <c r="F797" t="s">
        <v>169</v>
      </c>
      <c r="G797" t="s">
        <v>33</v>
      </c>
      <c r="H797" t="s">
        <v>34</v>
      </c>
      <c r="I797" t="s">
        <v>53</v>
      </c>
      <c r="J797" t="s">
        <v>5123</v>
      </c>
      <c r="K797" t="s">
        <v>37</v>
      </c>
    </row>
    <row r="798" spans="1:11" x14ac:dyDescent="0.35">
      <c r="A798">
        <v>1761</v>
      </c>
      <c r="B798" t="s">
        <v>5133</v>
      </c>
      <c r="C798">
        <v>28</v>
      </c>
      <c r="D798" t="s">
        <v>5134</v>
      </c>
      <c r="E798" t="s">
        <v>23</v>
      </c>
      <c r="F798" t="s">
        <v>149</v>
      </c>
      <c r="G798" t="s">
        <v>15</v>
      </c>
      <c r="H798" t="s">
        <v>16</v>
      </c>
      <c r="I798" t="s">
        <v>58</v>
      </c>
      <c r="J798" t="s">
        <v>5135</v>
      </c>
      <c r="K798" t="s">
        <v>28</v>
      </c>
    </row>
    <row r="799" spans="1:11" x14ac:dyDescent="0.35">
      <c r="A799">
        <v>1764</v>
      </c>
      <c r="B799" t="s">
        <v>1000</v>
      </c>
      <c r="C799">
        <v>29</v>
      </c>
      <c r="D799" t="s">
        <v>5142</v>
      </c>
      <c r="E799" t="s">
        <v>42</v>
      </c>
      <c r="F799" t="s">
        <v>79</v>
      </c>
      <c r="G799" t="s">
        <v>33</v>
      </c>
      <c r="H799" t="s">
        <v>34</v>
      </c>
      <c r="I799" t="s">
        <v>63</v>
      </c>
      <c r="J799" t="s">
        <v>5143</v>
      </c>
      <c r="K799" t="s">
        <v>28</v>
      </c>
    </row>
    <row r="800" spans="1:11" x14ac:dyDescent="0.35">
      <c r="A800">
        <v>1765</v>
      </c>
      <c r="B800" t="s">
        <v>5144</v>
      </c>
      <c r="C800">
        <v>28</v>
      </c>
      <c r="D800" t="s">
        <v>5145</v>
      </c>
      <c r="E800" t="s">
        <v>14</v>
      </c>
      <c r="F800" t="s">
        <v>31</v>
      </c>
      <c r="G800" t="s">
        <v>52</v>
      </c>
      <c r="H800" t="s">
        <v>13</v>
      </c>
      <c r="I800" t="s">
        <v>116</v>
      </c>
      <c r="J800" t="s">
        <v>5146</v>
      </c>
      <c r="K800" t="s">
        <v>37</v>
      </c>
    </row>
    <row r="801" spans="1:11" x14ac:dyDescent="0.35">
      <c r="A801">
        <v>1766</v>
      </c>
      <c r="B801" t="s">
        <v>5147</v>
      </c>
      <c r="C801">
        <v>29</v>
      </c>
      <c r="D801" t="s">
        <v>5148</v>
      </c>
      <c r="E801" t="s">
        <v>169</v>
      </c>
      <c r="F801" t="s">
        <v>32</v>
      </c>
      <c r="G801" t="s">
        <v>24</v>
      </c>
      <c r="H801" t="s">
        <v>25</v>
      </c>
      <c r="I801" t="s">
        <v>68</v>
      </c>
      <c r="J801" t="s">
        <v>5149</v>
      </c>
      <c r="K801" t="s">
        <v>76</v>
      </c>
    </row>
    <row r="802" spans="1:11" x14ac:dyDescent="0.35">
      <c r="A802">
        <v>1767</v>
      </c>
      <c r="B802" t="s">
        <v>5150</v>
      </c>
      <c r="C802">
        <v>28</v>
      </c>
      <c r="D802" t="s">
        <v>5151</v>
      </c>
      <c r="E802" t="s">
        <v>14</v>
      </c>
      <c r="F802" t="s">
        <v>31</v>
      </c>
      <c r="G802" t="s">
        <v>33</v>
      </c>
      <c r="H802" t="s">
        <v>34</v>
      </c>
      <c r="I802" t="s">
        <v>58</v>
      </c>
      <c r="J802" t="s">
        <v>5152</v>
      </c>
      <c r="K802" t="s">
        <v>19</v>
      </c>
    </row>
    <row r="803" spans="1:11" x14ac:dyDescent="0.35">
      <c r="A803">
        <v>1772</v>
      </c>
      <c r="B803" t="s">
        <v>5163</v>
      </c>
      <c r="C803">
        <v>29</v>
      </c>
      <c r="D803" t="s">
        <v>5164</v>
      </c>
      <c r="E803" t="s">
        <v>177</v>
      </c>
      <c r="F803" t="s">
        <v>22</v>
      </c>
      <c r="G803" t="s">
        <v>87</v>
      </c>
      <c r="H803" t="s">
        <v>79</v>
      </c>
      <c r="I803" t="s">
        <v>48</v>
      </c>
      <c r="J803" t="s">
        <v>5165</v>
      </c>
      <c r="K803" t="s">
        <v>37</v>
      </c>
    </row>
    <row r="804" spans="1:11" x14ac:dyDescent="0.35">
      <c r="A804">
        <v>1774</v>
      </c>
      <c r="B804" t="s">
        <v>5169</v>
      </c>
      <c r="C804">
        <v>26</v>
      </c>
      <c r="D804" t="s">
        <v>5170</v>
      </c>
      <c r="E804" t="s">
        <v>149</v>
      </c>
      <c r="F804" t="s">
        <v>169</v>
      </c>
      <c r="G804" t="s">
        <v>120</v>
      </c>
      <c r="H804" t="s">
        <v>57</v>
      </c>
      <c r="I804" t="s">
        <v>68</v>
      </c>
      <c r="J804" t="s">
        <v>5171</v>
      </c>
      <c r="K804" t="s">
        <v>44</v>
      </c>
    </row>
    <row r="805" spans="1:11" x14ac:dyDescent="0.35">
      <c r="A805">
        <v>1775</v>
      </c>
      <c r="B805" t="s">
        <v>5172</v>
      </c>
      <c r="C805">
        <v>30</v>
      </c>
      <c r="D805" t="s">
        <v>5173</v>
      </c>
      <c r="E805" t="s">
        <v>14</v>
      </c>
      <c r="F805" t="s">
        <v>57</v>
      </c>
      <c r="G805" t="s">
        <v>80</v>
      </c>
      <c r="H805" t="s">
        <v>32</v>
      </c>
      <c r="I805" t="s">
        <v>58</v>
      </c>
      <c r="J805" t="s">
        <v>5174</v>
      </c>
      <c r="K805" t="s">
        <v>76</v>
      </c>
    </row>
    <row r="806" spans="1:11" x14ac:dyDescent="0.35">
      <c r="A806">
        <v>1777</v>
      </c>
      <c r="B806" t="s">
        <v>5178</v>
      </c>
      <c r="C806">
        <v>28</v>
      </c>
      <c r="D806" t="s">
        <v>5179</v>
      </c>
      <c r="E806" t="s">
        <v>31</v>
      </c>
      <c r="F806" t="s">
        <v>31</v>
      </c>
      <c r="G806" t="s">
        <v>47</v>
      </c>
      <c r="H806" t="s">
        <v>31</v>
      </c>
      <c r="I806" t="s">
        <v>68</v>
      </c>
      <c r="J806" t="s">
        <v>5180</v>
      </c>
      <c r="K806" t="s">
        <v>76</v>
      </c>
    </row>
    <row r="807" spans="1:11" x14ac:dyDescent="0.35">
      <c r="A807">
        <v>1781</v>
      </c>
      <c r="B807" t="s">
        <v>5190</v>
      </c>
      <c r="C807">
        <v>27</v>
      </c>
      <c r="D807" t="s">
        <v>5191</v>
      </c>
      <c r="E807" t="s">
        <v>57</v>
      </c>
      <c r="F807" t="s">
        <v>133</v>
      </c>
      <c r="G807" t="s">
        <v>33</v>
      </c>
      <c r="H807" t="s">
        <v>34</v>
      </c>
      <c r="I807" t="s">
        <v>63</v>
      </c>
      <c r="J807" t="s">
        <v>5192</v>
      </c>
      <c r="K807" t="s">
        <v>76</v>
      </c>
    </row>
    <row r="808" spans="1:11" x14ac:dyDescent="0.35">
      <c r="A808">
        <v>1782</v>
      </c>
      <c r="B808" t="s">
        <v>5193</v>
      </c>
      <c r="C808">
        <v>29</v>
      </c>
      <c r="D808" t="s">
        <v>5194</v>
      </c>
      <c r="E808" t="s">
        <v>23</v>
      </c>
      <c r="F808" t="s">
        <v>16</v>
      </c>
      <c r="G808" t="s">
        <v>33</v>
      </c>
      <c r="H808" t="s">
        <v>34</v>
      </c>
      <c r="I808" t="s">
        <v>102</v>
      </c>
      <c r="J808" t="s">
        <v>5195</v>
      </c>
      <c r="K808" t="s">
        <v>19</v>
      </c>
    </row>
    <row r="809" spans="1:11" x14ac:dyDescent="0.35">
      <c r="A809">
        <v>1783</v>
      </c>
      <c r="B809" t="s">
        <v>5196</v>
      </c>
      <c r="C809">
        <v>26</v>
      </c>
      <c r="D809" t="s">
        <v>5197</v>
      </c>
      <c r="E809" t="s">
        <v>79</v>
      </c>
      <c r="F809" t="s">
        <v>16</v>
      </c>
      <c r="G809" t="s">
        <v>47</v>
      </c>
      <c r="H809" t="s">
        <v>31</v>
      </c>
      <c r="I809" t="s">
        <v>48</v>
      </c>
      <c r="J809" t="s">
        <v>5198</v>
      </c>
      <c r="K809" t="s">
        <v>76</v>
      </c>
    </row>
    <row r="810" spans="1:11" x14ac:dyDescent="0.35">
      <c r="A810">
        <v>1784</v>
      </c>
      <c r="B810" t="s">
        <v>5199</v>
      </c>
      <c r="C810">
        <v>26</v>
      </c>
      <c r="D810" t="s">
        <v>5200</v>
      </c>
      <c r="E810" t="s">
        <v>201</v>
      </c>
      <c r="F810" t="s">
        <v>169</v>
      </c>
      <c r="G810" t="s">
        <v>15</v>
      </c>
      <c r="H810" t="s">
        <v>16</v>
      </c>
      <c r="I810" t="s">
        <v>170</v>
      </c>
      <c r="J810" t="s">
        <v>5201</v>
      </c>
      <c r="K810" t="s">
        <v>37</v>
      </c>
    </row>
    <row r="811" spans="1:11" x14ac:dyDescent="0.35">
      <c r="A811">
        <v>1789</v>
      </c>
      <c r="B811" t="s">
        <v>5214</v>
      </c>
      <c r="C811">
        <v>26</v>
      </c>
      <c r="D811" t="s">
        <v>5215</v>
      </c>
      <c r="E811" t="s">
        <v>25</v>
      </c>
      <c r="F811" t="s">
        <v>101</v>
      </c>
      <c r="G811" t="s">
        <v>47</v>
      </c>
      <c r="H811" t="s">
        <v>31</v>
      </c>
      <c r="I811" t="s">
        <v>116</v>
      </c>
      <c r="J811" t="s">
        <v>5216</v>
      </c>
      <c r="K811" t="s">
        <v>44</v>
      </c>
    </row>
    <row r="812" spans="1:11" x14ac:dyDescent="0.35">
      <c r="A812">
        <v>1790</v>
      </c>
      <c r="B812" t="s">
        <v>5217</v>
      </c>
      <c r="C812">
        <v>29</v>
      </c>
      <c r="D812" t="s">
        <v>5218</v>
      </c>
      <c r="E812" t="s">
        <v>57</v>
      </c>
      <c r="F812" t="s">
        <v>14</v>
      </c>
      <c r="G812" t="s">
        <v>62</v>
      </c>
      <c r="H812" t="s">
        <v>23</v>
      </c>
      <c r="I812" t="s">
        <v>68</v>
      </c>
      <c r="J812" t="s">
        <v>5219</v>
      </c>
      <c r="K812" t="s">
        <v>28</v>
      </c>
    </row>
    <row r="813" spans="1:11" x14ac:dyDescent="0.35">
      <c r="A813">
        <v>1793</v>
      </c>
      <c r="B813" t="s">
        <v>665</v>
      </c>
      <c r="C813">
        <v>29</v>
      </c>
      <c r="D813" t="s">
        <v>5225</v>
      </c>
      <c r="E813" t="s">
        <v>25</v>
      </c>
      <c r="F813" t="s">
        <v>201</v>
      </c>
      <c r="G813" t="s">
        <v>120</v>
      </c>
      <c r="H813" t="s">
        <v>57</v>
      </c>
      <c r="I813" t="s">
        <v>68</v>
      </c>
      <c r="J813" t="s">
        <v>5226</v>
      </c>
      <c r="K813" t="s">
        <v>76</v>
      </c>
    </row>
    <row r="814" spans="1:11" x14ac:dyDescent="0.35">
      <c r="A814">
        <v>1794</v>
      </c>
      <c r="B814" t="s">
        <v>5227</v>
      </c>
      <c r="C814">
        <v>27</v>
      </c>
      <c r="D814" t="s">
        <v>5228</v>
      </c>
      <c r="E814" t="s">
        <v>67</v>
      </c>
      <c r="F814" t="s">
        <v>16</v>
      </c>
      <c r="G814" t="s">
        <v>24</v>
      </c>
      <c r="H814" t="s">
        <v>25</v>
      </c>
      <c r="I814" t="s">
        <v>17</v>
      </c>
      <c r="J814" t="s">
        <v>5229</v>
      </c>
      <c r="K814" t="s">
        <v>19</v>
      </c>
    </row>
    <row r="815" spans="1:11" x14ac:dyDescent="0.35">
      <c r="A815">
        <v>1795</v>
      </c>
      <c r="B815" t="s">
        <v>5230</v>
      </c>
      <c r="C815">
        <v>29</v>
      </c>
      <c r="D815" t="s">
        <v>5231</v>
      </c>
      <c r="E815" t="s">
        <v>177</v>
      </c>
      <c r="F815" t="s">
        <v>201</v>
      </c>
      <c r="G815" t="s">
        <v>41</v>
      </c>
      <c r="H815" t="s">
        <v>42</v>
      </c>
      <c r="I815" t="s">
        <v>26</v>
      </c>
      <c r="J815" t="s">
        <v>5232</v>
      </c>
      <c r="K815" t="s">
        <v>76</v>
      </c>
    </row>
    <row r="816" spans="1:11" x14ac:dyDescent="0.35">
      <c r="A816">
        <v>1796</v>
      </c>
      <c r="B816" t="s">
        <v>5233</v>
      </c>
      <c r="C816">
        <v>28</v>
      </c>
      <c r="D816" t="s">
        <v>5234</v>
      </c>
      <c r="E816" t="s">
        <v>14</v>
      </c>
      <c r="F816" t="s">
        <v>169</v>
      </c>
      <c r="G816" t="s">
        <v>15</v>
      </c>
      <c r="H816" t="s">
        <v>16</v>
      </c>
      <c r="I816" t="s">
        <v>48</v>
      </c>
      <c r="J816">
        <v>6040872262</v>
      </c>
      <c r="K816" t="s">
        <v>28</v>
      </c>
    </row>
    <row r="817" spans="1:11" x14ac:dyDescent="0.35">
      <c r="A817">
        <v>1797</v>
      </c>
      <c r="B817" t="s">
        <v>1912</v>
      </c>
      <c r="C817">
        <v>26</v>
      </c>
      <c r="D817" t="s">
        <v>5235</v>
      </c>
      <c r="E817" t="s">
        <v>67</v>
      </c>
      <c r="F817" t="s">
        <v>42</v>
      </c>
      <c r="G817" t="s">
        <v>52</v>
      </c>
      <c r="H817" t="s">
        <v>13</v>
      </c>
      <c r="I817" t="s">
        <v>88</v>
      </c>
      <c r="J817" t="s">
        <v>5236</v>
      </c>
      <c r="K817" t="s">
        <v>76</v>
      </c>
    </row>
    <row r="818" spans="1:11" x14ac:dyDescent="0.35">
      <c r="A818">
        <v>1798</v>
      </c>
      <c r="B818" t="s">
        <v>5237</v>
      </c>
      <c r="C818">
        <v>30</v>
      </c>
      <c r="D818" t="s">
        <v>5238</v>
      </c>
      <c r="E818" t="s">
        <v>13</v>
      </c>
      <c r="F818" t="s">
        <v>149</v>
      </c>
      <c r="G818" t="s">
        <v>47</v>
      </c>
      <c r="H818" t="s">
        <v>31</v>
      </c>
      <c r="I818" t="s">
        <v>58</v>
      </c>
      <c r="J818" t="s">
        <v>5239</v>
      </c>
      <c r="K818" t="s">
        <v>76</v>
      </c>
    </row>
    <row r="819" spans="1:11" x14ac:dyDescent="0.35">
      <c r="A819">
        <v>1799</v>
      </c>
      <c r="B819" t="s">
        <v>5240</v>
      </c>
      <c r="C819">
        <v>29</v>
      </c>
      <c r="D819" t="s">
        <v>5241</v>
      </c>
      <c r="E819" t="s">
        <v>42</v>
      </c>
      <c r="F819" t="s">
        <v>201</v>
      </c>
      <c r="G819" t="s">
        <v>15</v>
      </c>
      <c r="H819" t="s">
        <v>16</v>
      </c>
      <c r="I819" t="s">
        <v>116</v>
      </c>
      <c r="J819" t="s">
        <v>5242</v>
      </c>
      <c r="K819" t="s">
        <v>76</v>
      </c>
    </row>
    <row r="820" spans="1:11" x14ac:dyDescent="0.35">
      <c r="A820">
        <v>1800</v>
      </c>
      <c r="B820" t="s">
        <v>5243</v>
      </c>
      <c r="C820">
        <v>26</v>
      </c>
      <c r="D820" t="s">
        <v>5244</v>
      </c>
      <c r="E820" t="s">
        <v>25</v>
      </c>
      <c r="F820" t="s">
        <v>133</v>
      </c>
      <c r="G820" t="s">
        <v>41</v>
      </c>
      <c r="H820" t="s">
        <v>42</v>
      </c>
      <c r="I820" t="s">
        <v>116</v>
      </c>
      <c r="J820" t="s">
        <v>5245</v>
      </c>
      <c r="K820" t="s">
        <v>44</v>
      </c>
    </row>
    <row r="821" spans="1:11" x14ac:dyDescent="0.35">
      <c r="A821">
        <v>1801</v>
      </c>
      <c r="B821" t="s">
        <v>5246</v>
      </c>
      <c r="C821">
        <v>29</v>
      </c>
      <c r="D821" t="s">
        <v>5247</v>
      </c>
      <c r="E821" t="s">
        <v>177</v>
      </c>
      <c r="F821" t="s">
        <v>149</v>
      </c>
      <c r="G821" t="s">
        <v>24</v>
      </c>
      <c r="H821" t="s">
        <v>25</v>
      </c>
      <c r="I821" t="s">
        <v>116</v>
      </c>
      <c r="J821" t="s">
        <v>5248</v>
      </c>
      <c r="K821" t="s">
        <v>37</v>
      </c>
    </row>
    <row r="822" spans="1:11" x14ac:dyDescent="0.35">
      <c r="A822">
        <v>1802</v>
      </c>
      <c r="B822" t="s">
        <v>5249</v>
      </c>
      <c r="C822">
        <v>26</v>
      </c>
      <c r="D822" t="s">
        <v>5250</v>
      </c>
      <c r="E822" t="s">
        <v>31</v>
      </c>
      <c r="F822" t="s">
        <v>79</v>
      </c>
      <c r="G822" t="s">
        <v>62</v>
      </c>
      <c r="H822" t="s">
        <v>23</v>
      </c>
      <c r="I822" t="s">
        <v>88</v>
      </c>
      <c r="J822">
        <f>1-906-972-968</f>
        <v>-2845</v>
      </c>
      <c r="K822" t="s">
        <v>19</v>
      </c>
    </row>
    <row r="823" spans="1:11" x14ac:dyDescent="0.35">
      <c r="A823">
        <v>1803</v>
      </c>
      <c r="B823" t="s">
        <v>5251</v>
      </c>
      <c r="C823">
        <v>26</v>
      </c>
      <c r="D823" t="s">
        <v>5252</v>
      </c>
      <c r="E823" t="s">
        <v>133</v>
      </c>
      <c r="F823" t="s">
        <v>169</v>
      </c>
      <c r="G823" t="s">
        <v>52</v>
      </c>
      <c r="H823" t="s">
        <v>13</v>
      </c>
      <c r="I823" t="s">
        <v>116</v>
      </c>
      <c r="J823">
        <f>1-905-997-9729</f>
        <v>-11630</v>
      </c>
      <c r="K823" t="s">
        <v>28</v>
      </c>
    </row>
    <row r="824" spans="1:11" x14ac:dyDescent="0.35">
      <c r="A824">
        <v>1804</v>
      </c>
      <c r="B824" t="s">
        <v>5253</v>
      </c>
      <c r="C824">
        <v>27</v>
      </c>
      <c r="D824" t="s">
        <v>5254</v>
      </c>
      <c r="E824" t="s">
        <v>14</v>
      </c>
      <c r="F824" t="s">
        <v>25</v>
      </c>
      <c r="G824" t="s">
        <v>80</v>
      </c>
      <c r="H824" t="s">
        <v>32</v>
      </c>
      <c r="I824" t="s">
        <v>26</v>
      </c>
      <c r="J824" t="s">
        <v>5255</v>
      </c>
      <c r="K824" t="s">
        <v>28</v>
      </c>
    </row>
    <row r="825" spans="1:11" x14ac:dyDescent="0.35">
      <c r="A825">
        <v>1805</v>
      </c>
      <c r="B825" t="s">
        <v>5256</v>
      </c>
      <c r="C825">
        <v>30</v>
      </c>
      <c r="D825" t="s">
        <v>5257</v>
      </c>
      <c r="E825" t="s">
        <v>42</v>
      </c>
      <c r="F825" t="s">
        <v>133</v>
      </c>
      <c r="G825" t="s">
        <v>87</v>
      </c>
      <c r="H825" t="s">
        <v>79</v>
      </c>
      <c r="I825" t="s">
        <v>17</v>
      </c>
      <c r="J825" t="s">
        <v>5258</v>
      </c>
      <c r="K825" t="s">
        <v>28</v>
      </c>
    </row>
    <row r="826" spans="1:11" x14ac:dyDescent="0.35">
      <c r="A826">
        <v>1809</v>
      </c>
      <c r="B826" t="s">
        <v>5267</v>
      </c>
      <c r="C826">
        <v>26</v>
      </c>
      <c r="D826" t="s">
        <v>5268</v>
      </c>
      <c r="E826" t="s">
        <v>177</v>
      </c>
      <c r="F826" t="s">
        <v>32</v>
      </c>
      <c r="G826" t="s">
        <v>15</v>
      </c>
      <c r="H826" t="s">
        <v>16</v>
      </c>
      <c r="I826" t="s">
        <v>170</v>
      </c>
      <c r="J826" t="s">
        <v>5269</v>
      </c>
      <c r="K826" t="s">
        <v>19</v>
      </c>
    </row>
    <row r="827" spans="1:11" x14ac:dyDescent="0.35">
      <c r="A827">
        <v>1813</v>
      </c>
      <c r="B827" t="s">
        <v>5279</v>
      </c>
      <c r="C827">
        <v>29</v>
      </c>
      <c r="D827" t="s">
        <v>5280</v>
      </c>
      <c r="E827" t="s">
        <v>177</v>
      </c>
      <c r="F827" t="s">
        <v>40</v>
      </c>
      <c r="G827" t="s">
        <v>15</v>
      </c>
      <c r="H827" t="s">
        <v>16</v>
      </c>
      <c r="I827" t="s">
        <v>116</v>
      </c>
      <c r="J827" t="s">
        <v>5281</v>
      </c>
      <c r="K827" t="s">
        <v>19</v>
      </c>
    </row>
    <row r="828" spans="1:11" x14ac:dyDescent="0.35">
      <c r="A828">
        <v>1816</v>
      </c>
      <c r="B828" t="s">
        <v>5288</v>
      </c>
      <c r="C828">
        <v>29</v>
      </c>
      <c r="D828" t="s">
        <v>5289</v>
      </c>
      <c r="E828" t="s">
        <v>22</v>
      </c>
      <c r="F828" t="s">
        <v>13</v>
      </c>
      <c r="G828" t="s">
        <v>15</v>
      </c>
      <c r="H828" t="s">
        <v>16</v>
      </c>
      <c r="I828" t="s">
        <v>58</v>
      </c>
      <c r="J828">
        <v>6557912400</v>
      </c>
      <c r="K828" t="s">
        <v>37</v>
      </c>
    </row>
    <row r="829" spans="1:11" x14ac:dyDescent="0.35">
      <c r="A829">
        <v>1824</v>
      </c>
      <c r="B829" t="s">
        <v>5309</v>
      </c>
      <c r="C829">
        <v>29</v>
      </c>
      <c r="D829" t="s">
        <v>5310</v>
      </c>
      <c r="E829" t="s">
        <v>16</v>
      </c>
      <c r="F829" t="s">
        <v>23</v>
      </c>
      <c r="G829" t="s">
        <v>15</v>
      </c>
      <c r="H829" t="s">
        <v>16</v>
      </c>
      <c r="I829" t="s">
        <v>68</v>
      </c>
      <c r="J829" t="s">
        <v>5311</v>
      </c>
      <c r="K829" t="s">
        <v>19</v>
      </c>
    </row>
    <row r="830" spans="1:11" x14ac:dyDescent="0.35">
      <c r="A830">
        <v>1826</v>
      </c>
      <c r="B830" t="s">
        <v>5315</v>
      </c>
      <c r="C830">
        <v>29</v>
      </c>
      <c r="D830" t="s">
        <v>5316</v>
      </c>
      <c r="E830" t="s">
        <v>25</v>
      </c>
      <c r="F830" t="s">
        <v>201</v>
      </c>
      <c r="G830" t="s">
        <v>52</v>
      </c>
      <c r="H830" t="s">
        <v>13</v>
      </c>
      <c r="I830" t="s">
        <v>88</v>
      </c>
      <c r="J830" t="s">
        <v>5317</v>
      </c>
      <c r="K830" t="s">
        <v>19</v>
      </c>
    </row>
    <row r="831" spans="1:11" x14ac:dyDescent="0.35">
      <c r="A831">
        <v>1827</v>
      </c>
      <c r="B831" t="s">
        <v>5318</v>
      </c>
      <c r="C831">
        <v>27</v>
      </c>
      <c r="D831" t="s">
        <v>5319</v>
      </c>
      <c r="E831" t="s">
        <v>57</v>
      </c>
      <c r="F831" t="s">
        <v>169</v>
      </c>
      <c r="G831" t="s">
        <v>80</v>
      </c>
      <c r="H831" t="s">
        <v>32</v>
      </c>
      <c r="I831" t="s">
        <v>48</v>
      </c>
      <c r="J831" t="s">
        <v>5320</v>
      </c>
      <c r="K831" t="s">
        <v>28</v>
      </c>
    </row>
    <row r="832" spans="1:11" x14ac:dyDescent="0.35">
      <c r="A832">
        <v>1829</v>
      </c>
      <c r="B832" t="s">
        <v>5324</v>
      </c>
      <c r="C832">
        <v>26</v>
      </c>
      <c r="D832" t="s">
        <v>5325</v>
      </c>
      <c r="E832" t="s">
        <v>13</v>
      </c>
      <c r="F832" t="s">
        <v>201</v>
      </c>
      <c r="G832" t="s">
        <v>62</v>
      </c>
      <c r="H832" t="s">
        <v>23</v>
      </c>
      <c r="I832" t="s">
        <v>88</v>
      </c>
      <c r="J832" t="s">
        <v>5326</v>
      </c>
      <c r="K832" t="s">
        <v>37</v>
      </c>
    </row>
    <row r="833" spans="1:11" x14ac:dyDescent="0.35">
      <c r="A833">
        <v>1830</v>
      </c>
      <c r="B833" t="s">
        <v>5327</v>
      </c>
      <c r="C833">
        <v>28</v>
      </c>
      <c r="D833" t="s">
        <v>5328</v>
      </c>
      <c r="E833" t="s">
        <v>16</v>
      </c>
      <c r="F833" t="s">
        <v>101</v>
      </c>
      <c r="G833" t="s">
        <v>87</v>
      </c>
      <c r="H833" t="s">
        <v>79</v>
      </c>
      <c r="I833" t="s">
        <v>53</v>
      </c>
      <c r="J833">
        <f>1-691-734-9363</f>
        <v>-10787</v>
      </c>
      <c r="K833" t="s">
        <v>76</v>
      </c>
    </row>
    <row r="834" spans="1:11" x14ac:dyDescent="0.35">
      <c r="A834">
        <v>1834</v>
      </c>
      <c r="B834" t="s">
        <v>5337</v>
      </c>
      <c r="C834">
        <v>26</v>
      </c>
      <c r="D834" t="s">
        <v>5338</v>
      </c>
      <c r="E834" t="s">
        <v>31</v>
      </c>
      <c r="F834" t="s">
        <v>25</v>
      </c>
      <c r="G834" t="s">
        <v>62</v>
      </c>
      <c r="H834" t="s">
        <v>23</v>
      </c>
      <c r="I834" t="s">
        <v>53</v>
      </c>
      <c r="J834" t="s">
        <v>5339</v>
      </c>
      <c r="K834" t="s">
        <v>37</v>
      </c>
    </row>
    <row r="835" spans="1:11" x14ac:dyDescent="0.35">
      <c r="A835">
        <v>1838</v>
      </c>
      <c r="B835" t="s">
        <v>5349</v>
      </c>
      <c r="C835">
        <v>30</v>
      </c>
      <c r="D835" t="s">
        <v>5350</v>
      </c>
      <c r="E835" t="s">
        <v>133</v>
      </c>
      <c r="F835" t="s">
        <v>201</v>
      </c>
      <c r="G835" t="s">
        <v>41</v>
      </c>
      <c r="H835" t="s">
        <v>42</v>
      </c>
      <c r="I835" t="s">
        <v>35</v>
      </c>
      <c r="J835" t="s">
        <v>5351</v>
      </c>
      <c r="K835" t="s">
        <v>28</v>
      </c>
    </row>
    <row r="836" spans="1:11" x14ac:dyDescent="0.35">
      <c r="A836">
        <v>1843</v>
      </c>
      <c r="B836" t="s">
        <v>5364</v>
      </c>
      <c r="C836">
        <v>26</v>
      </c>
      <c r="D836" t="s">
        <v>5365</v>
      </c>
      <c r="E836" t="s">
        <v>201</v>
      </c>
      <c r="F836" t="s">
        <v>22</v>
      </c>
      <c r="G836" t="s">
        <v>80</v>
      </c>
      <c r="H836" t="s">
        <v>32</v>
      </c>
      <c r="I836" t="s">
        <v>48</v>
      </c>
      <c r="J836" t="s">
        <v>5366</v>
      </c>
      <c r="K836" t="s">
        <v>76</v>
      </c>
    </row>
    <row r="837" spans="1:11" x14ac:dyDescent="0.35">
      <c r="A837">
        <v>1844</v>
      </c>
      <c r="B837" t="s">
        <v>5367</v>
      </c>
      <c r="C837">
        <v>27</v>
      </c>
      <c r="D837" t="s">
        <v>5368</v>
      </c>
      <c r="E837" t="s">
        <v>25</v>
      </c>
      <c r="F837" t="s">
        <v>149</v>
      </c>
      <c r="G837" t="s">
        <v>24</v>
      </c>
      <c r="H837" t="s">
        <v>25</v>
      </c>
      <c r="I837" t="s">
        <v>58</v>
      </c>
      <c r="J837" t="s">
        <v>5369</v>
      </c>
      <c r="K837" t="s">
        <v>44</v>
      </c>
    </row>
    <row r="838" spans="1:11" x14ac:dyDescent="0.35">
      <c r="A838">
        <v>1846</v>
      </c>
      <c r="B838" t="s">
        <v>5373</v>
      </c>
      <c r="C838">
        <v>30</v>
      </c>
      <c r="D838" t="s">
        <v>5374</v>
      </c>
      <c r="E838" t="s">
        <v>32</v>
      </c>
      <c r="F838" t="s">
        <v>149</v>
      </c>
      <c r="G838" t="s">
        <v>47</v>
      </c>
      <c r="H838" t="s">
        <v>31</v>
      </c>
      <c r="I838" t="s">
        <v>35</v>
      </c>
      <c r="J838" t="s">
        <v>5375</v>
      </c>
      <c r="K838" t="s">
        <v>76</v>
      </c>
    </row>
    <row r="839" spans="1:11" x14ac:dyDescent="0.35">
      <c r="A839">
        <v>1849</v>
      </c>
      <c r="B839" t="s">
        <v>5382</v>
      </c>
      <c r="C839">
        <v>29</v>
      </c>
      <c r="D839" t="s">
        <v>5383</v>
      </c>
      <c r="E839" t="s">
        <v>22</v>
      </c>
      <c r="F839" t="s">
        <v>22</v>
      </c>
      <c r="G839" t="s">
        <v>52</v>
      </c>
      <c r="H839" t="s">
        <v>13</v>
      </c>
      <c r="I839" t="s">
        <v>17</v>
      </c>
      <c r="J839" t="s">
        <v>5384</v>
      </c>
      <c r="K839" t="s">
        <v>44</v>
      </c>
    </row>
    <row r="840" spans="1:11" x14ac:dyDescent="0.35">
      <c r="A840">
        <v>1852</v>
      </c>
      <c r="B840" t="s">
        <v>5391</v>
      </c>
      <c r="C840">
        <v>26</v>
      </c>
      <c r="D840" t="s">
        <v>5392</v>
      </c>
      <c r="E840" t="s">
        <v>177</v>
      </c>
      <c r="F840" t="s">
        <v>177</v>
      </c>
      <c r="G840" t="s">
        <v>24</v>
      </c>
      <c r="H840" t="s">
        <v>25</v>
      </c>
      <c r="I840" t="s">
        <v>146</v>
      </c>
      <c r="J840" t="s">
        <v>5393</v>
      </c>
      <c r="K840" t="s">
        <v>37</v>
      </c>
    </row>
    <row r="841" spans="1:11" x14ac:dyDescent="0.35">
      <c r="A841">
        <v>1855</v>
      </c>
      <c r="B841" t="s">
        <v>5400</v>
      </c>
      <c r="C841">
        <v>30</v>
      </c>
      <c r="D841" t="s">
        <v>5401</v>
      </c>
      <c r="E841" t="s">
        <v>22</v>
      </c>
      <c r="F841" t="s">
        <v>22</v>
      </c>
      <c r="G841" t="s">
        <v>33</v>
      </c>
      <c r="H841" t="s">
        <v>34</v>
      </c>
      <c r="I841" t="s">
        <v>58</v>
      </c>
      <c r="J841">
        <v>2318461398</v>
      </c>
      <c r="K841" t="s">
        <v>44</v>
      </c>
    </row>
    <row r="842" spans="1:11" x14ac:dyDescent="0.35">
      <c r="A842">
        <v>1858</v>
      </c>
      <c r="B842" t="s">
        <v>5408</v>
      </c>
      <c r="C842">
        <v>28</v>
      </c>
      <c r="D842" t="s">
        <v>5409</v>
      </c>
      <c r="E842" t="s">
        <v>201</v>
      </c>
      <c r="F842" t="s">
        <v>13</v>
      </c>
      <c r="G842" t="s">
        <v>15</v>
      </c>
      <c r="H842" t="s">
        <v>16</v>
      </c>
      <c r="I842" t="s">
        <v>63</v>
      </c>
      <c r="J842" t="s">
        <v>5410</v>
      </c>
      <c r="K842" t="s">
        <v>28</v>
      </c>
    </row>
    <row r="843" spans="1:11" x14ac:dyDescent="0.35">
      <c r="A843">
        <v>1859</v>
      </c>
      <c r="B843" t="s">
        <v>5411</v>
      </c>
      <c r="C843">
        <v>27</v>
      </c>
      <c r="D843" t="s">
        <v>5412</v>
      </c>
      <c r="E843" t="s">
        <v>177</v>
      </c>
      <c r="F843" t="s">
        <v>149</v>
      </c>
      <c r="G843" t="s">
        <v>62</v>
      </c>
      <c r="H843" t="s">
        <v>23</v>
      </c>
      <c r="I843" t="s">
        <v>91</v>
      </c>
      <c r="J843" t="s">
        <v>5413</v>
      </c>
      <c r="K843" t="s">
        <v>19</v>
      </c>
    </row>
    <row r="844" spans="1:11" x14ac:dyDescent="0.35">
      <c r="A844">
        <v>1861</v>
      </c>
      <c r="B844" t="s">
        <v>5417</v>
      </c>
      <c r="C844">
        <v>29</v>
      </c>
      <c r="D844" t="s">
        <v>5418</v>
      </c>
      <c r="E844" t="s">
        <v>79</v>
      </c>
      <c r="F844" t="s">
        <v>67</v>
      </c>
      <c r="G844" t="s">
        <v>47</v>
      </c>
      <c r="H844" t="s">
        <v>31</v>
      </c>
      <c r="I844" t="s">
        <v>146</v>
      </c>
      <c r="J844" t="s">
        <v>5419</v>
      </c>
      <c r="K844" t="s">
        <v>28</v>
      </c>
    </row>
    <row r="845" spans="1:11" x14ac:dyDescent="0.35">
      <c r="A845">
        <v>1862</v>
      </c>
      <c r="B845" t="s">
        <v>5420</v>
      </c>
      <c r="C845">
        <v>26</v>
      </c>
      <c r="D845" t="s">
        <v>5421</v>
      </c>
      <c r="E845" t="s">
        <v>13</v>
      </c>
      <c r="F845" t="s">
        <v>23</v>
      </c>
      <c r="G845" t="s">
        <v>47</v>
      </c>
      <c r="H845" t="s">
        <v>31</v>
      </c>
      <c r="I845" t="s">
        <v>153</v>
      </c>
      <c r="J845" t="s">
        <v>5422</v>
      </c>
      <c r="K845" t="s">
        <v>19</v>
      </c>
    </row>
    <row r="846" spans="1:11" x14ac:dyDescent="0.35">
      <c r="A846">
        <v>1865</v>
      </c>
      <c r="B846" t="s">
        <v>5428</v>
      </c>
      <c r="C846">
        <v>30</v>
      </c>
      <c r="D846" t="s">
        <v>5429</v>
      </c>
      <c r="E846" t="s">
        <v>42</v>
      </c>
      <c r="F846" t="s">
        <v>42</v>
      </c>
      <c r="G846" t="s">
        <v>62</v>
      </c>
      <c r="H846" t="s">
        <v>23</v>
      </c>
      <c r="I846" t="s">
        <v>102</v>
      </c>
      <c r="J846" t="s">
        <v>5430</v>
      </c>
      <c r="K846" t="s">
        <v>76</v>
      </c>
    </row>
    <row r="847" spans="1:11" x14ac:dyDescent="0.35">
      <c r="A847">
        <v>1869</v>
      </c>
      <c r="B847" t="s">
        <v>5440</v>
      </c>
      <c r="C847">
        <v>26</v>
      </c>
      <c r="D847" t="s">
        <v>5441</v>
      </c>
      <c r="E847" t="s">
        <v>40</v>
      </c>
      <c r="F847" t="s">
        <v>169</v>
      </c>
      <c r="G847" t="s">
        <v>87</v>
      </c>
      <c r="H847" t="s">
        <v>79</v>
      </c>
      <c r="I847" t="s">
        <v>153</v>
      </c>
      <c r="J847" t="s">
        <v>5442</v>
      </c>
      <c r="K847" t="s">
        <v>19</v>
      </c>
    </row>
    <row r="848" spans="1:11" x14ac:dyDescent="0.35">
      <c r="A848">
        <v>1870</v>
      </c>
      <c r="B848" t="s">
        <v>5443</v>
      </c>
      <c r="C848">
        <v>26</v>
      </c>
      <c r="D848" t="s">
        <v>5444</v>
      </c>
      <c r="E848" t="s">
        <v>34</v>
      </c>
      <c r="F848" t="s">
        <v>23</v>
      </c>
      <c r="G848" t="s">
        <v>52</v>
      </c>
      <c r="H848" t="s">
        <v>13</v>
      </c>
      <c r="I848" t="s">
        <v>116</v>
      </c>
      <c r="J848">
        <v>7859184275</v>
      </c>
      <c r="K848" t="s">
        <v>76</v>
      </c>
    </row>
    <row r="849" spans="1:11" x14ac:dyDescent="0.35">
      <c r="A849">
        <v>1874</v>
      </c>
      <c r="B849" t="s">
        <v>5453</v>
      </c>
      <c r="C849">
        <v>28</v>
      </c>
      <c r="D849" t="s">
        <v>5454</v>
      </c>
      <c r="E849" t="s">
        <v>57</v>
      </c>
      <c r="F849" t="s">
        <v>42</v>
      </c>
      <c r="G849" t="s">
        <v>15</v>
      </c>
      <c r="H849" t="s">
        <v>16</v>
      </c>
      <c r="I849" t="s">
        <v>88</v>
      </c>
      <c r="J849" t="s">
        <v>5455</v>
      </c>
      <c r="K849" t="s">
        <v>28</v>
      </c>
    </row>
    <row r="850" spans="1:11" x14ac:dyDescent="0.35">
      <c r="A850">
        <v>1876</v>
      </c>
      <c r="B850" t="s">
        <v>5459</v>
      </c>
      <c r="C850">
        <v>29</v>
      </c>
      <c r="D850" t="s">
        <v>5460</v>
      </c>
      <c r="E850" t="s">
        <v>31</v>
      </c>
      <c r="F850" t="s">
        <v>16</v>
      </c>
      <c r="G850" t="s">
        <v>87</v>
      </c>
      <c r="H850" t="s">
        <v>79</v>
      </c>
      <c r="I850" t="s">
        <v>91</v>
      </c>
      <c r="J850" t="s">
        <v>5461</v>
      </c>
      <c r="K850" t="s">
        <v>37</v>
      </c>
    </row>
    <row r="851" spans="1:11" x14ac:dyDescent="0.35">
      <c r="A851">
        <v>1877</v>
      </c>
      <c r="B851" t="s">
        <v>5462</v>
      </c>
      <c r="C851">
        <v>28</v>
      </c>
      <c r="D851" t="s">
        <v>5463</v>
      </c>
      <c r="E851" t="s">
        <v>67</v>
      </c>
      <c r="F851" t="s">
        <v>13</v>
      </c>
      <c r="G851" t="s">
        <v>120</v>
      </c>
      <c r="H851" t="s">
        <v>57</v>
      </c>
      <c r="I851" t="s">
        <v>153</v>
      </c>
      <c r="J851" t="s">
        <v>5464</v>
      </c>
      <c r="K851" t="s">
        <v>19</v>
      </c>
    </row>
    <row r="852" spans="1:11" x14ac:dyDescent="0.35">
      <c r="A852">
        <v>1878</v>
      </c>
      <c r="B852" t="s">
        <v>5465</v>
      </c>
      <c r="C852">
        <v>27</v>
      </c>
      <c r="D852" t="s">
        <v>5466</v>
      </c>
      <c r="E852" t="s">
        <v>13</v>
      </c>
      <c r="F852" t="s">
        <v>201</v>
      </c>
      <c r="G852" t="s">
        <v>15</v>
      </c>
      <c r="H852" t="s">
        <v>16</v>
      </c>
      <c r="I852" t="s">
        <v>48</v>
      </c>
      <c r="J852">
        <f>1-608-701-395</f>
        <v>-1703</v>
      </c>
      <c r="K852" t="s">
        <v>19</v>
      </c>
    </row>
    <row r="853" spans="1:11" x14ac:dyDescent="0.35">
      <c r="A853">
        <v>1879</v>
      </c>
      <c r="B853" t="s">
        <v>5467</v>
      </c>
      <c r="C853">
        <v>30</v>
      </c>
      <c r="D853" t="s">
        <v>5468</v>
      </c>
      <c r="E853" t="s">
        <v>42</v>
      </c>
      <c r="F853" t="s">
        <v>79</v>
      </c>
      <c r="G853" t="s">
        <v>15</v>
      </c>
      <c r="H853" t="s">
        <v>16</v>
      </c>
      <c r="I853" t="s">
        <v>63</v>
      </c>
      <c r="J853" t="s">
        <v>5469</v>
      </c>
      <c r="K853" t="s">
        <v>19</v>
      </c>
    </row>
    <row r="854" spans="1:11" x14ac:dyDescent="0.35">
      <c r="A854">
        <v>1881</v>
      </c>
      <c r="B854" t="s">
        <v>5473</v>
      </c>
      <c r="C854">
        <v>29</v>
      </c>
      <c r="D854" t="s">
        <v>5474</v>
      </c>
      <c r="E854" t="s">
        <v>79</v>
      </c>
      <c r="F854" t="s">
        <v>14</v>
      </c>
      <c r="G854" t="s">
        <v>33</v>
      </c>
      <c r="H854" t="s">
        <v>34</v>
      </c>
      <c r="I854" t="s">
        <v>63</v>
      </c>
      <c r="J854" t="s">
        <v>5475</v>
      </c>
      <c r="K854" t="s">
        <v>19</v>
      </c>
    </row>
    <row r="855" spans="1:11" x14ac:dyDescent="0.35">
      <c r="A855">
        <v>1882</v>
      </c>
      <c r="B855" t="s">
        <v>5476</v>
      </c>
      <c r="C855">
        <v>29</v>
      </c>
      <c r="D855" t="s">
        <v>5477</v>
      </c>
      <c r="E855" t="s">
        <v>40</v>
      </c>
      <c r="F855" t="s">
        <v>177</v>
      </c>
      <c r="G855" t="s">
        <v>41</v>
      </c>
      <c r="H855" t="s">
        <v>42</v>
      </c>
      <c r="I855" t="s">
        <v>116</v>
      </c>
      <c r="J855">
        <f>1-246-296-1680</f>
        <v>-2221</v>
      </c>
      <c r="K855" t="s">
        <v>76</v>
      </c>
    </row>
    <row r="856" spans="1:11" x14ac:dyDescent="0.35">
      <c r="A856">
        <v>1883</v>
      </c>
      <c r="B856" t="s">
        <v>5478</v>
      </c>
      <c r="C856">
        <v>28</v>
      </c>
      <c r="D856" t="s">
        <v>5479</v>
      </c>
      <c r="E856" t="s">
        <v>67</v>
      </c>
      <c r="F856" t="s">
        <v>13</v>
      </c>
      <c r="G856" t="s">
        <v>120</v>
      </c>
      <c r="H856" t="s">
        <v>57</v>
      </c>
      <c r="I856" t="s">
        <v>91</v>
      </c>
      <c r="J856" t="s">
        <v>5480</v>
      </c>
      <c r="K856" t="s">
        <v>19</v>
      </c>
    </row>
    <row r="857" spans="1:11" x14ac:dyDescent="0.35">
      <c r="A857">
        <v>1885</v>
      </c>
      <c r="B857" t="s">
        <v>5483</v>
      </c>
      <c r="C857">
        <v>27</v>
      </c>
      <c r="D857" t="s">
        <v>5484</v>
      </c>
      <c r="E857" t="s">
        <v>149</v>
      </c>
      <c r="F857" t="s">
        <v>79</v>
      </c>
      <c r="G857" t="s">
        <v>120</v>
      </c>
      <c r="H857" t="s">
        <v>57</v>
      </c>
      <c r="I857" t="s">
        <v>68</v>
      </c>
      <c r="J857" s="1" t="s">
        <v>26015</v>
      </c>
      <c r="K857" t="s">
        <v>76</v>
      </c>
    </row>
    <row r="858" spans="1:11" x14ac:dyDescent="0.35">
      <c r="A858">
        <v>1890</v>
      </c>
      <c r="B858" t="s">
        <v>5496</v>
      </c>
      <c r="C858">
        <v>28</v>
      </c>
      <c r="D858" t="s">
        <v>5497</v>
      </c>
      <c r="E858" t="s">
        <v>169</v>
      </c>
      <c r="F858" t="s">
        <v>16</v>
      </c>
      <c r="G858" t="s">
        <v>87</v>
      </c>
      <c r="H858" t="s">
        <v>79</v>
      </c>
      <c r="I858" t="s">
        <v>63</v>
      </c>
      <c r="J858" t="s">
        <v>5498</v>
      </c>
      <c r="K858" t="s">
        <v>28</v>
      </c>
    </row>
    <row r="859" spans="1:11" x14ac:dyDescent="0.35">
      <c r="A859">
        <v>1894</v>
      </c>
      <c r="B859" t="s">
        <v>5508</v>
      </c>
      <c r="C859">
        <v>29</v>
      </c>
      <c r="D859" t="s">
        <v>5509</v>
      </c>
      <c r="E859" t="s">
        <v>32</v>
      </c>
      <c r="F859" t="s">
        <v>101</v>
      </c>
      <c r="G859" t="s">
        <v>62</v>
      </c>
      <c r="H859" t="s">
        <v>23</v>
      </c>
      <c r="I859" t="s">
        <v>58</v>
      </c>
      <c r="J859" t="s">
        <v>5510</v>
      </c>
      <c r="K859" t="s">
        <v>37</v>
      </c>
    </row>
    <row r="860" spans="1:11" x14ac:dyDescent="0.35">
      <c r="A860">
        <v>1895</v>
      </c>
      <c r="B860" t="s">
        <v>5511</v>
      </c>
      <c r="C860">
        <v>28</v>
      </c>
      <c r="D860" t="s">
        <v>5512</v>
      </c>
      <c r="E860" t="s">
        <v>40</v>
      </c>
      <c r="F860" t="s">
        <v>16</v>
      </c>
      <c r="G860" t="s">
        <v>47</v>
      </c>
      <c r="H860" t="s">
        <v>31</v>
      </c>
      <c r="I860" t="s">
        <v>170</v>
      </c>
      <c r="J860" t="s">
        <v>5513</v>
      </c>
      <c r="K860" t="s">
        <v>28</v>
      </c>
    </row>
    <row r="861" spans="1:11" x14ac:dyDescent="0.35">
      <c r="A861">
        <v>1901</v>
      </c>
      <c r="B861" t="s">
        <v>5527</v>
      </c>
      <c r="C861">
        <v>29</v>
      </c>
      <c r="D861" t="s">
        <v>5528</v>
      </c>
      <c r="E861" t="s">
        <v>14</v>
      </c>
      <c r="F861" t="s">
        <v>32</v>
      </c>
      <c r="G861" t="s">
        <v>80</v>
      </c>
      <c r="H861" t="s">
        <v>32</v>
      </c>
      <c r="I861" t="s">
        <v>17</v>
      </c>
      <c r="J861" t="s">
        <v>5529</v>
      </c>
      <c r="K861" t="s">
        <v>28</v>
      </c>
    </row>
    <row r="862" spans="1:11" x14ac:dyDescent="0.35">
      <c r="A862">
        <v>1903</v>
      </c>
      <c r="B862" t="s">
        <v>5533</v>
      </c>
      <c r="C862">
        <v>28</v>
      </c>
      <c r="D862" t="s">
        <v>5534</v>
      </c>
      <c r="E862" t="s">
        <v>201</v>
      </c>
      <c r="F862" t="s">
        <v>67</v>
      </c>
      <c r="G862" t="s">
        <v>24</v>
      </c>
      <c r="H862" t="s">
        <v>25</v>
      </c>
      <c r="I862" t="s">
        <v>68</v>
      </c>
      <c r="J862" t="s">
        <v>5535</v>
      </c>
      <c r="K862" t="s">
        <v>37</v>
      </c>
    </row>
    <row r="863" spans="1:11" x14ac:dyDescent="0.35">
      <c r="A863">
        <v>1905</v>
      </c>
      <c r="B863" t="s">
        <v>5539</v>
      </c>
      <c r="C863">
        <v>28</v>
      </c>
      <c r="D863" t="s">
        <v>5540</v>
      </c>
      <c r="E863" t="s">
        <v>32</v>
      </c>
      <c r="F863" t="s">
        <v>133</v>
      </c>
      <c r="G863" t="s">
        <v>80</v>
      </c>
      <c r="H863" t="s">
        <v>32</v>
      </c>
      <c r="I863" t="s">
        <v>116</v>
      </c>
      <c r="J863" t="s">
        <v>5541</v>
      </c>
      <c r="K863" t="s">
        <v>76</v>
      </c>
    </row>
    <row r="864" spans="1:11" x14ac:dyDescent="0.35">
      <c r="A864">
        <v>1908</v>
      </c>
      <c r="B864" t="s">
        <v>5548</v>
      </c>
      <c r="C864">
        <v>28</v>
      </c>
      <c r="D864" t="s">
        <v>5549</v>
      </c>
      <c r="E864" t="s">
        <v>23</v>
      </c>
      <c r="F864" t="s">
        <v>177</v>
      </c>
      <c r="G864" t="s">
        <v>24</v>
      </c>
      <c r="H864" t="s">
        <v>25</v>
      </c>
      <c r="I864" t="s">
        <v>102</v>
      </c>
      <c r="J864" t="s">
        <v>5550</v>
      </c>
      <c r="K864" t="s">
        <v>37</v>
      </c>
    </row>
    <row r="865" spans="1:11" x14ac:dyDescent="0.35">
      <c r="A865">
        <v>1909</v>
      </c>
      <c r="B865" t="s">
        <v>5551</v>
      </c>
      <c r="C865">
        <v>30</v>
      </c>
      <c r="D865" t="s">
        <v>5552</v>
      </c>
      <c r="E865" t="s">
        <v>23</v>
      </c>
      <c r="F865" t="s">
        <v>34</v>
      </c>
      <c r="G865" t="s">
        <v>80</v>
      </c>
      <c r="H865" t="s">
        <v>32</v>
      </c>
      <c r="I865" t="s">
        <v>68</v>
      </c>
      <c r="J865" t="s">
        <v>5553</v>
      </c>
      <c r="K865" t="s">
        <v>44</v>
      </c>
    </row>
    <row r="866" spans="1:11" x14ac:dyDescent="0.35">
      <c r="A866">
        <v>1910</v>
      </c>
      <c r="B866" t="s">
        <v>5554</v>
      </c>
      <c r="C866">
        <v>26</v>
      </c>
      <c r="D866" t="s">
        <v>5555</v>
      </c>
      <c r="E866" t="s">
        <v>23</v>
      </c>
      <c r="F866" t="s">
        <v>32</v>
      </c>
      <c r="G866" t="s">
        <v>33</v>
      </c>
      <c r="H866" t="s">
        <v>34</v>
      </c>
      <c r="I866" t="s">
        <v>48</v>
      </c>
      <c r="J866" t="s">
        <v>5556</v>
      </c>
      <c r="K866" t="s">
        <v>76</v>
      </c>
    </row>
    <row r="867" spans="1:11" x14ac:dyDescent="0.35">
      <c r="A867">
        <v>1913</v>
      </c>
      <c r="B867" t="s">
        <v>5038</v>
      </c>
      <c r="C867">
        <v>30</v>
      </c>
      <c r="D867" t="s">
        <v>5563</v>
      </c>
      <c r="E867" t="s">
        <v>34</v>
      </c>
      <c r="F867" t="s">
        <v>67</v>
      </c>
      <c r="G867" t="s">
        <v>120</v>
      </c>
      <c r="H867" t="s">
        <v>57</v>
      </c>
      <c r="I867" t="s">
        <v>53</v>
      </c>
      <c r="J867" t="s">
        <v>5564</v>
      </c>
      <c r="K867" t="s">
        <v>37</v>
      </c>
    </row>
    <row r="868" spans="1:11" x14ac:dyDescent="0.35">
      <c r="A868">
        <v>1917</v>
      </c>
      <c r="B868" t="s">
        <v>5573</v>
      </c>
      <c r="C868">
        <v>28</v>
      </c>
      <c r="D868" t="s">
        <v>5574</v>
      </c>
      <c r="E868" t="s">
        <v>169</v>
      </c>
      <c r="F868" t="s">
        <v>101</v>
      </c>
      <c r="G868" t="s">
        <v>80</v>
      </c>
      <c r="H868" t="s">
        <v>32</v>
      </c>
      <c r="I868" t="s">
        <v>48</v>
      </c>
      <c r="J868" t="s">
        <v>5575</v>
      </c>
      <c r="K868" t="s">
        <v>19</v>
      </c>
    </row>
    <row r="869" spans="1:11" x14ac:dyDescent="0.35">
      <c r="A869">
        <v>1924</v>
      </c>
      <c r="B869" t="s">
        <v>5593</v>
      </c>
      <c r="C869">
        <v>26</v>
      </c>
      <c r="D869" t="s">
        <v>5594</v>
      </c>
      <c r="E869" t="s">
        <v>32</v>
      </c>
      <c r="F869" t="s">
        <v>25</v>
      </c>
      <c r="G869" t="s">
        <v>87</v>
      </c>
      <c r="H869" t="s">
        <v>79</v>
      </c>
      <c r="I869" t="s">
        <v>58</v>
      </c>
      <c r="J869">
        <v>8747399718</v>
      </c>
      <c r="K869" t="s">
        <v>76</v>
      </c>
    </row>
    <row r="870" spans="1:11" x14ac:dyDescent="0.35">
      <c r="A870">
        <v>1928</v>
      </c>
      <c r="B870" t="s">
        <v>5603</v>
      </c>
      <c r="C870">
        <v>27</v>
      </c>
      <c r="D870" t="s">
        <v>5604</v>
      </c>
      <c r="E870" t="s">
        <v>101</v>
      </c>
      <c r="F870" t="s">
        <v>13</v>
      </c>
      <c r="G870" t="s">
        <v>47</v>
      </c>
      <c r="H870" t="s">
        <v>31</v>
      </c>
      <c r="I870" t="s">
        <v>26</v>
      </c>
      <c r="J870" t="s">
        <v>5605</v>
      </c>
      <c r="K870" t="s">
        <v>19</v>
      </c>
    </row>
    <row r="871" spans="1:11" x14ac:dyDescent="0.35">
      <c r="A871">
        <v>1930</v>
      </c>
      <c r="B871" t="s">
        <v>5609</v>
      </c>
      <c r="C871">
        <v>29</v>
      </c>
      <c r="D871" t="s">
        <v>5610</v>
      </c>
      <c r="E871" t="s">
        <v>25</v>
      </c>
      <c r="F871" t="s">
        <v>31</v>
      </c>
      <c r="G871" t="s">
        <v>24</v>
      </c>
      <c r="H871" t="s">
        <v>25</v>
      </c>
      <c r="I871" t="s">
        <v>17</v>
      </c>
      <c r="J871" t="s">
        <v>5611</v>
      </c>
      <c r="K871" t="s">
        <v>28</v>
      </c>
    </row>
    <row r="872" spans="1:11" x14ac:dyDescent="0.35">
      <c r="A872">
        <v>1934</v>
      </c>
      <c r="B872" t="s">
        <v>5619</v>
      </c>
      <c r="C872">
        <v>28</v>
      </c>
      <c r="D872" t="s">
        <v>5620</v>
      </c>
      <c r="E872" t="s">
        <v>16</v>
      </c>
      <c r="F872" t="s">
        <v>25</v>
      </c>
      <c r="G872" t="s">
        <v>15</v>
      </c>
      <c r="H872" t="s">
        <v>16</v>
      </c>
      <c r="I872" t="s">
        <v>116</v>
      </c>
      <c r="J872" t="s">
        <v>5621</v>
      </c>
      <c r="K872" t="s">
        <v>28</v>
      </c>
    </row>
    <row r="873" spans="1:11" x14ac:dyDescent="0.35">
      <c r="A873">
        <v>1935</v>
      </c>
      <c r="B873" t="s">
        <v>5622</v>
      </c>
      <c r="C873">
        <v>29</v>
      </c>
      <c r="D873" t="s">
        <v>5623</v>
      </c>
      <c r="E873" t="s">
        <v>149</v>
      </c>
      <c r="F873" t="s">
        <v>22</v>
      </c>
      <c r="G873" t="s">
        <v>80</v>
      </c>
      <c r="H873" t="s">
        <v>32</v>
      </c>
      <c r="I873" t="s">
        <v>26</v>
      </c>
      <c r="J873" t="s">
        <v>5624</v>
      </c>
      <c r="K873" t="s">
        <v>37</v>
      </c>
    </row>
    <row r="874" spans="1:11" x14ac:dyDescent="0.35">
      <c r="A874">
        <v>1936</v>
      </c>
      <c r="B874" t="s">
        <v>5625</v>
      </c>
      <c r="C874">
        <v>30</v>
      </c>
      <c r="D874" t="s">
        <v>5626</v>
      </c>
      <c r="E874" t="s">
        <v>22</v>
      </c>
      <c r="F874" t="s">
        <v>23</v>
      </c>
      <c r="G874" t="s">
        <v>62</v>
      </c>
      <c r="H874" t="s">
        <v>23</v>
      </c>
      <c r="I874" t="s">
        <v>91</v>
      </c>
      <c r="J874" t="s">
        <v>5627</v>
      </c>
      <c r="K874" t="s">
        <v>44</v>
      </c>
    </row>
    <row r="875" spans="1:11" x14ac:dyDescent="0.35">
      <c r="A875">
        <v>1939</v>
      </c>
      <c r="B875" t="s">
        <v>5634</v>
      </c>
      <c r="C875">
        <v>26</v>
      </c>
      <c r="D875" t="s">
        <v>5635</v>
      </c>
      <c r="E875" t="s">
        <v>133</v>
      </c>
      <c r="F875" t="s">
        <v>67</v>
      </c>
      <c r="G875" t="s">
        <v>80</v>
      </c>
      <c r="H875" t="s">
        <v>32</v>
      </c>
      <c r="I875" t="s">
        <v>48</v>
      </c>
      <c r="J875">
        <v>6172303782</v>
      </c>
      <c r="K875" t="s">
        <v>19</v>
      </c>
    </row>
    <row r="876" spans="1:11" x14ac:dyDescent="0.35">
      <c r="A876">
        <v>1941</v>
      </c>
      <c r="B876" t="s">
        <v>5639</v>
      </c>
      <c r="C876">
        <v>28</v>
      </c>
      <c r="D876" t="s">
        <v>5640</v>
      </c>
      <c r="E876" t="s">
        <v>23</v>
      </c>
      <c r="F876" t="s">
        <v>149</v>
      </c>
      <c r="G876" t="s">
        <v>33</v>
      </c>
      <c r="H876" t="s">
        <v>34</v>
      </c>
      <c r="I876" t="s">
        <v>88</v>
      </c>
      <c r="J876" t="s">
        <v>5641</v>
      </c>
      <c r="K876" t="s">
        <v>19</v>
      </c>
    </row>
    <row r="877" spans="1:11" x14ac:dyDescent="0.35">
      <c r="A877">
        <v>1943</v>
      </c>
      <c r="B877" t="s">
        <v>5645</v>
      </c>
      <c r="C877">
        <v>27</v>
      </c>
      <c r="D877" t="s">
        <v>5646</v>
      </c>
      <c r="E877" t="s">
        <v>42</v>
      </c>
      <c r="F877" t="s">
        <v>169</v>
      </c>
      <c r="G877" t="s">
        <v>15</v>
      </c>
      <c r="H877" t="s">
        <v>16</v>
      </c>
      <c r="I877" t="s">
        <v>88</v>
      </c>
      <c r="J877" t="s">
        <v>5647</v>
      </c>
      <c r="K877" t="s">
        <v>44</v>
      </c>
    </row>
    <row r="878" spans="1:11" x14ac:dyDescent="0.35">
      <c r="A878">
        <v>1944</v>
      </c>
      <c r="B878" t="s">
        <v>5648</v>
      </c>
      <c r="C878">
        <v>29</v>
      </c>
      <c r="D878" t="s">
        <v>5649</v>
      </c>
      <c r="E878" t="s">
        <v>16</v>
      </c>
      <c r="F878" t="s">
        <v>34</v>
      </c>
      <c r="G878" t="s">
        <v>120</v>
      </c>
      <c r="H878" t="s">
        <v>57</v>
      </c>
      <c r="I878" t="s">
        <v>68</v>
      </c>
      <c r="J878" t="s">
        <v>5650</v>
      </c>
      <c r="K878" t="s">
        <v>37</v>
      </c>
    </row>
    <row r="879" spans="1:11" x14ac:dyDescent="0.35">
      <c r="A879">
        <v>1945</v>
      </c>
      <c r="B879" t="s">
        <v>5651</v>
      </c>
      <c r="C879">
        <v>28</v>
      </c>
      <c r="D879" t="s">
        <v>5652</v>
      </c>
      <c r="E879" t="s">
        <v>67</v>
      </c>
      <c r="F879" t="s">
        <v>22</v>
      </c>
      <c r="G879" t="s">
        <v>52</v>
      </c>
      <c r="H879" t="s">
        <v>13</v>
      </c>
      <c r="I879" t="s">
        <v>26</v>
      </c>
      <c r="J879" t="s">
        <v>5653</v>
      </c>
      <c r="K879" t="s">
        <v>76</v>
      </c>
    </row>
    <row r="880" spans="1:11" x14ac:dyDescent="0.35">
      <c r="A880">
        <v>1947</v>
      </c>
      <c r="B880" t="s">
        <v>5656</v>
      </c>
      <c r="C880">
        <v>30</v>
      </c>
      <c r="D880" t="s">
        <v>5657</v>
      </c>
      <c r="E880" t="s">
        <v>40</v>
      </c>
      <c r="F880" t="s">
        <v>57</v>
      </c>
      <c r="G880" t="s">
        <v>24</v>
      </c>
      <c r="H880" t="s">
        <v>25</v>
      </c>
      <c r="I880" t="s">
        <v>146</v>
      </c>
      <c r="J880" t="s">
        <v>5658</v>
      </c>
      <c r="K880" t="s">
        <v>19</v>
      </c>
    </row>
    <row r="881" spans="1:11" x14ac:dyDescent="0.35">
      <c r="A881">
        <v>1953</v>
      </c>
      <c r="B881" t="s">
        <v>5673</v>
      </c>
      <c r="C881">
        <v>26</v>
      </c>
      <c r="D881" t="s">
        <v>5674</v>
      </c>
      <c r="E881" t="s">
        <v>25</v>
      </c>
      <c r="F881" t="s">
        <v>25</v>
      </c>
      <c r="G881" t="s">
        <v>62</v>
      </c>
      <c r="H881" t="s">
        <v>23</v>
      </c>
      <c r="I881" t="s">
        <v>116</v>
      </c>
      <c r="J881" t="s">
        <v>5675</v>
      </c>
      <c r="K881" t="s">
        <v>28</v>
      </c>
    </row>
    <row r="882" spans="1:11" x14ac:dyDescent="0.35">
      <c r="A882">
        <v>1956</v>
      </c>
      <c r="B882" t="s">
        <v>5681</v>
      </c>
      <c r="C882">
        <v>29</v>
      </c>
      <c r="D882" t="s">
        <v>5682</v>
      </c>
      <c r="E882" t="s">
        <v>149</v>
      </c>
      <c r="F882" t="s">
        <v>57</v>
      </c>
      <c r="G882" t="s">
        <v>33</v>
      </c>
      <c r="H882" t="s">
        <v>34</v>
      </c>
      <c r="I882" t="s">
        <v>146</v>
      </c>
      <c r="J882" t="s">
        <v>5683</v>
      </c>
      <c r="K882" t="s">
        <v>28</v>
      </c>
    </row>
    <row r="883" spans="1:11" x14ac:dyDescent="0.35">
      <c r="A883">
        <v>1957</v>
      </c>
      <c r="B883" t="s">
        <v>5684</v>
      </c>
      <c r="C883">
        <v>30</v>
      </c>
      <c r="D883" t="s">
        <v>5685</v>
      </c>
      <c r="E883" t="s">
        <v>40</v>
      </c>
      <c r="F883" t="s">
        <v>13</v>
      </c>
      <c r="G883" t="s">
        <v>24</v>
      </c>
      <c r="H883" t="s">
        <v>25</v>
      </c>
      <c r="I883" t="s">
        <v>153</v>
      </c>
      <c r="J883" t="s">
        <v>5686</v>
      </c>
      <c r="K883" t="s">
        <v>76</v>
      </c>
    </row>
    <row r="884" spans="1:11" x14ac:dyDescent="0.35">
      <c r="A884">
        <v>1959</v>
      </c>
      <c r="B884" t="s">
        <v>5689</v>
      </c>
      <c r="C884">
        <v>26</v>
      </c>
      <c r="D884" t="s">
        <v>5690</v>
      </c>
      <c r="E884" t="s">
        <v>16</v>
      </c>
      <c r="F884" t="s">
        <v>34</v>
      </c>
      <c r="G884" t="s">
        <v>62</v>
      </c>
      <c r="H884" t="s">
        <v>23</v>
      </c>
      <c r="I884" t="s">
        <v>170</v>
      </c>
      <c r="J884" t="s">
        <v>5691</v>
      </c>
      <c r="K884" t="s">
        <v>44</v>
      </c>
    </row>
    <row r="885" spans="1:11" x14ac:dyDescent="0.35">
      <c r="A885">
        <v>1962</v>
      </c>
      <c r="B885" t="s">
        <v>5698</v>
      </c>
      <c r="C885">
        <v>26</v>
      </c>
      <c r="D885" t="s">
        <v>5699</v>
      </c>
      <c r="E885" t="s">
        <v>32</v>
      </c>
      <c r="F885" t="s">
        <v>31</v>
      </c>
      <c r="G885" t="s">
        <v>80</v>
      </c>
      <c r="H885" t="s">
        <v>32</v>
      </c>
      <c r="I885" t="s">
        <v>17</v>
      </c>
      <c r="J885" t="s">
        <v>5700</v>
      </c>
      <c r="K885" t="s">
        <v>44</v>
      </c>
    </row>
    <row r="886" spans="1:11" x14ac:dyDescent="0.35">
      <c r="A886">
        <v>1963</v>
      </c>
      <c r="B886" t="s">
        <v>5701</v>
      </c>
      <c r="C886">
        <v>28</v>
      </c>
      <c r="D886" t="s">
        <v>5702</v>
      </c>
      <c r="E886" t="s">
        <v>23</v>
      </c>
      <c r="F886" t="s">
        <v>40</v>
      </c>
      <c r="G886" t="s">
        <v>87</v>
      </c>
      <c r="H886" t="s">
        <v>79</v>
      </c>
      <c r="I886" t="s">
        <v>91</v>
      </c>
      <c r="J886" t="s">
        <v>5703</v>
      </c>
      <c r="K886" t="s">
        <v>76</v>
      </c>
    </row>
    <row r="887" spans="1:11" x14ac:dyDescent="0.35">
      <c r="A887">
        <v>1967</v>
      </c>
      <c r="B887" t="s">
        <v>5713</v>
      </c>
      <c r="C887">
        <v>28</v>
      </c>
      <c r="D887" t="s">
        <v>5714</v>
      </c>
      <c r="E887" t="s">
        <v>32</v>
      </c>
      <c r="F887" t="s">
        <v>67</v>
      </c>
      <c r="G887" t="s">
        <v>62</v>
      </c>
      <c r="H887" t="s">
        <v>23</v>
      </c>
      <c r="I887" t="s">
        <v>146</v>
      </c>
      <c r="J887" t="s">
        <v>5715</v>
      </c>
      <c r="K887" t="s">
        <v>37</v>
      </c>
    </row>
    <row r="888" spans="1:11" x14ac:dyDescent="0.35">
      <c r="A888">
        <v>1968</v>
      </c>
      <c r="B888" t="s">
        <v>5716</v>
      </c>
      <c r="C888">
        <v>26</v>
      </c>
      <c r="D888" t="s">
        <v>5717</v>
      </c>
      <c r="E888" t="s">
        <v>133</v>
      </c>
      <c r="F888" t="s">
        <v>34</v>
      </c>
      <c r="G888" t="s">
        <v>24</v>
      </c>
      <c r="H888" t="s">
        <v>25</v>
      </c>
      <c r="I888" t="s">
        <v>116</v>
      </c>
      <c r="J888" t="s">
        <v>5718</v>
      </c>
      <c r="K888" t="s">
        <v>19</v>
      </c>
    </row>
    <row r="889" spans="1:11" x14ac:dyDescent="0.35">
      <c r="A889">
        <v>1969</v>
      </c>
      <c r="B889" t="s">
        <v>5719</v>
      </c>
      <c r="C889">
        <v>26</v>
      </c>
      <c r="D889" t="s">
        <v>5720</v>
      </c>
      <c r="E889" t="s">
        <v>14</v>
      </c>
      <c r="F889" t="s">
        <v>13</v>
      </c>
      <c r="G889" t="s">
        <v>87</v>
      </c>
      <c r="H889" t="s">
        <v>79</v>
      </c>
      <c r="I889" t="s">
        <v>35</v>
      </c>
      <c r="J889" t="s">
        <v>5721</v>
      </c>
      <c r="K889" t="s">
        <v>37</v>
      </c>
    </row>
    <row r="890" spans="1:11" x14ac:dyDescent="0.35">
      <c r="A890">
        <v>1970</v>
      </c>
      <c r="B890" t="s">
        <v>5722</v>
      </c>
      <c r="C890">
        <v>26</v>
      </c>
      <c r="D890" t="s">
        <v>5723</v>
      </c>
      <c r="E890" t="s">
        <v>23</v>
      </c>
      <c r="F890" t="s">
        <v>201</v>
      </c>
      <c r="G890" t="s">
        <v>80</v>
      </c>
      <c r="H890" t="s">
        <v>32</v>
      </c>
      <c r="I890" t="s">
        <v>63</v>
      </c>
      <c r="J890" t="s">
        <v>5724</v>
      </c>
      <c r="K890" t="s">
        <v>28</v>
      </c>
    </row>
    <row r="891" spans="1:11" x14ac:dyDescent="0.35">
      <c r="A891">
        <v>1971</v>
      </c>
      <c r="B891" t="s">
        <v>5725</v>
      </c>
      <c r="C891">
        <v>26</v>
      </c>
      <c r="D891" t="s">
        <v>5726</v>
      </c>
      <c r="E891" t="s">
        <v>34</v>
      </c>
      <c r="F891" t="s">
        <v>32</v>
      </c>
      <c r="G891" t="s">
        <v>120</v>
      </c>
      <c r="H891" t="s">
        <v>57</v>
      </c>
      <c r="I891" t="s">
        <v>146</v>
      </c>
      <c r="J891" t="s">
        <v>5727</v>
      </c>
      <c r="K891" t="s">
        <v>19</v>
      </c>
    </row>
    <row r="892" spans="1:11" x14ac:dyDescent="0.35">
      <c r="A892">
        <v>1972</v>
      </c>
      <c r="B892" t="s">
        <v>5728</v>
      </c>
      <c r="C892">
        <v>28</v>
      </c>
      <c r="D892" t="s">
        <v>5729</v>
      </c>
      <c r="E892" t="s">
        <v>42</v>
      </c>
      <c r="F892" t="s">
        <v>149</v>
      </c>
      <c r="G892" t="s">
        <v>24</v>
      </c>
      <c r="H892" t="s">
        <v>25</v>
      </c>
      <c r="I892" t="s">
        <v>88</v>
      </c>
      <c r="J892" t="s">
        <v>5730</v>
      </c>
      <c r="K892" t="s">
        <v>37</v>
      </c>
    </row>
    <row r="893" spans="1:11" x14ac:dyDescent="0.35">
      <c r="A893">
        <v>1973</v>
      </c>
      <c r="B893" t="s">
        <v>5731</v>
      </c>
      <c r="C893">
        <v>30</v>
      </c>
      <c r="D893" t="s">
        <v>5732</v>
      </c>
      <c r="E893" t="s">
        <v>13</v>
      </c>
      <c r="F893" t="s">
        <v>201</v>
      </c>
      <c r="G893" t="s">
        <v>33</v>
      </c>
      <c r="H893" t="s">
        <v>34</v>
      </c>
      <c r="I893" t="s">
        <v>170</v>
      </c>
      <c r="J893" t="s">
        <v>5733</v>
      </c>
      <c r="K893" t="s">
        <v>44</v>
      </c>
    </row>
    <row r="894" spans="1:11" x14ac:dyDescent="0.35">
      <c r="A894">
        <v>1974</v>
      </c>
      <c r="B894" t="s">
        <v>5734</v>
      </c>
      <c r="C894">
        <v>28</v>
      </c>
      <c r="D894" t="s">
        <v>5735</v>
      </c>
      <c r="E894" t="s">
        <v>149</v>
      </c>
      <c r="F894" t="s">
        <v>42</v>
      </c>
      <c r="G894" t="s">
        <v>15</v>
      </c>
      <c r="H894" t="s">
        <v>16</v>
      </c>
      <c r="I894" t="s">
        <v>68</v>
      </c>
      <c r="J894" t="s">
        <v>5736</v>
      </c>
      <c r="K894" t="s">
        <v>37</v>
      </c>
    </row>
    <row r="895" spans="1:11" x14ac:dyDescent="0.35">
      <c r="A895">
        <v>1976</v>
      </c>
      <c r="B895" t="s">
        <v>5740</v>
      </c>
      <c r="C895">
        <v>28</v>
      </c>
      <c r="D895" t="s">
        <v>5741</v>
      </c>
      <c r="E895" t="s">
        <v>22</v>
      </c>
      <c r="F895" t="s">
        <v>57</v>
      </c>
      <c r="G895" t="s">
        <v>15</v>
      </c>
      <c r="H895" t="s">
        <v>16</v>
      </c>
      <c r="I895" t="s">
        <v>91</v>
      </c>
      <c r="J895" t="s">
        <v>5742</v>
      </c>
      <c r="K895" t="s">
        <v>19</v>
      </c>
    </row>
    <row r="896" spans="1:11" x14ac:dyDescent="0.35">
      <c r="A896">
        <v>1977</v>
      </c>
      <c r="B896" t="s">
        <v>5743</v>
      </c>
      <c r="C896">
        <v>28</v>
      </c>
      <c r="D896" t="s">
        <v>5744</v>
      </c>
      <c r="E896" t="s">
        <v>169</v>
      </c>
      <c r="F896" t="s">
        <v>169</v>
      </c>
      <c r="G896" t="s">
        <v>80</v>
      </c>
      <c r="H896" t="s">
        <v>32</v>
      </c>
      <c r="I896" t="s">
        <v>170</v>
      </c>
      <c r="J896" t="s">
        <v>5745</v>
      </c>
      <c r="K896" t="s">
        <v>19</v>
      </c>
    </row>
    <row r="897" spans="1:11" x14ac:dyDescent="0.35">
      <c r="A897">
        <v>1979</v>
      </c>
      <c r="B897" t="s">
        <v>1824</v>
      </c>
      <c r="C897">
        <v>26</v>
      </c>
      <c r="D897" t="s">
        <v>5749</v>
      </c>
      <c r="E897" t="s">
        <v>149</v>
      </c>
      <c r="F897" t="s">
        <v>201</v>
      </c>
      <c r="G897" t="s">
        <v>47</v>
      </c>
      <c r="H897" t="s">
        <v>31</v>
      </c>
      <c r="I897" t="s">
        <v>102</v>
      </c>
      <c r="J897" t="s">
        <v>5750</v>
      </c>
      <c r="K897" t="s">
        <v>19</v>
      </c>
    </row>
    <row r="898" spans="1:11" x14ac:dyDescent="0.35">
      <c r="A898">
        <v>1980</v>
      </c>
      <c r="B898" t="s">
        <v>5751</v>
      </c>
      <c r="C898">
        <v>27</v>
      </c>
      <c r="D898" t="s">
        <v>5752</v>
      </c>
      <c r="E898" t="s">
        <v>34</v>
      </c>
      <c r="F898" t="s">
        <v>79</v>
      </c>
      <c r="G898" t="s">
        <v>120</v>
      </c>
      <c r="H898" t="s">
        <v>57</v>
      </c>
      <c r="I898" t="s">
        <v>170</v>
      </c>
      <c r="J898" t="s">
        <v>5753</v>
      </c>
      <c r="K898" t="s">
        <v>44</v>
      </c>
    </row>
    <row r="899" spans="1:11" x14ac:dyDescent="0.35">
      <c r="A899">
        <v>1981</v>
      </c>
      <c r="B899" t="s">
        <v>5754</v>
      </c>
      <c r="C899">
        <v>26</v>
      </c>
      <c r="D899" t="s">
        <v>5755</v>
      </c>
      <c r="E899" t="s">
        <v>79</v>
      </c>
      <c r="F899" t="s">
        <v>201</v>
      </c>
      <c r="G899" t="s">
        <v>41</v>
      </c>
      <c r="H899" t="s">
        <v>42</v>
      </c>
      <c r="I899" t="s">
        <v>48</v>
      </c>
      <c r="J899" t="s">
        <v>5756</v>
      </c>
      <c r="K899" t="s">
        <v>19</v>
      </c>
    </row>
    <row r="900" spans="1:11" x14ac:dyDescent="0.35">
      <c r="A900">
        <v>1982</v>
      </c>
      <c r="B900" t="s">
        <v>5757</v>
      </c>
      <c r="C900">
        <v>27</v>
      </c>
      <c r="D900" t="s">
        <v>5758</v>
      </c>
      <c r="E900" t="s">
        <v>57</v>
      </c>
      <c r="F900" t="s">
        <v>133</v>
      </c>
      <c r="G900" t="s">
        <v>52</v>
      </c>
      <c r="H900" t="s">
        <v>13</v>
      </c>
      <c r="I900" t="s">
        <v>68</v>
      </c>
      <c r="J900" t="s">
        <v>5759</v>
      </c>
      <c r="K900" t="s">
        <v>28</v>
      </c>
    </row>
    <row r="901" spans="1:11" x14ac:dyDescent="0.35">
      <c r="A901">
        <v>1984</v>
      </c>
      <c r="B901" t="s">
        <v>5763</v>
      </c>
      <c r="C901">
        <v>29</v>
      </c>
      <c r="D901" t="s">
        <v>5764</v>
      </c>
      <c r="E901" t="s">
        <v>169</v>
      </c>
      <c r="F901" t="s">
        <v>79</v>
      </c>
      <c r="G901" t="s">
        <v>52</v>
      </c>
      <c r="H901" t="s">
        <v>13</v>
      </c>
      <c r="I901" t="s">
        <v>153</v>
      </c>
      <c r="J901" t="s">
        <v>5765</v>
      </c>
      <c r="K901" t="s">
        <v>37</v>
      </c>
    </row>
    <row r="902" spans="1:11" x14ac:dyDescent="0.35">
      <c r="A902">
        <v>1985</v>
      </c>
      <c r="B902" t="s">
        <v>5639</v>
      </c>
      <c r="C902">
        <v>30</v>
      </c>
      <c r="D902" t="s">
        <v>5766</v>
      </c>
      <c r="E902" t="s">
        <v>67</v>
      </c>
      <c r="F902" t="s">
        <v>31</v>
      </c>
      <c r="G902" t="s">
        <v>24</v>
      </c>
      <c r="H902" t="s">
        <v>25</v>
      </c>
      <c r="I902" t="s">
        <v>68</v>
      </c>
      <c r="J902">
        <v>2116754164</v>
      </c>
      <c r="K902" t="s">
        <v>37</v>
      </c>
    </row>
    <row r="903" spans="1:11" x14ac:dyDescent="0.35">
      <c r="A903">
        <v>1986</v>
      </c>
      <c r="B903" t="s">
        <v>5767</v>
      </c>
      <c r="C903">
        <v>28</v>
      </c>
      <c r="D903" t="s">
        <v>5768</v>
      </c>
      <c r="E903" t="s">
        <v>22</v>
      </c>
      <c r="F903" t="s">
        <v>79</v>
      </c>
      <c r="G903" t="s">
        <v>15</v>
      </c>
      <c r="H903" t="s">
        <v>16</v>
      </c>
      <c r="I903" t="s">
        <v>17</v>
      </c>
      <c r="J903" t="s">
        <v>5769</v>
      </c>
      <c r="K903" t="s">
        <v>37</v>
      </c>
    </row>
    <row r="904" spans="1:11" x14ac:dyDescent="0.35">
      <c r="A904">
        <v>1989</v>
      </c>
      <c r="B904" t="s">
        <v>5776</v>
      </c>
      <c r="C904">
        <v>29</v>
      </c>
      <c r="D904" t="s">
        <v>5777</v>
      </c>
      <c r="E904" t="s">
        <v>22</v>
      </c>
      <c r="F904" t="s">
        <v>23</v>
      </c>
      <c r="G904" t="s">
        <v>80</v>
      </c>
      <c r="H904" t="s">
        <v>32</v>
      </c>
      <c r="I904" t="s">
        <v>26</v>
      </c>
      <c r="J904" t="s">
        <v>5778</v>
      </c>
      <c r="K904" t="s">
        <v>76</v>
      </c>
    </row>
    <row r="905" spans="1:11" x14ac:dyDescent="0.35">
      <c r="A905">
        <v>1990</v>
      </c>
      <c r="B905" t="s">
        <v>5779</v>
      </c>
      <c r="C905">
        <v>30</v>
      </c>
      <c r="D905" t="s">
        <v>5780</v>
      </c>
      <c r="E905" t="s">
        <v>32</v>
      </c>
      <c r="F905" t="s">
        <v>14</v>
      </c>
      <c r="G905" t="s">
        <v>41</v>
      </c>
      <c r="H905" t="s">
        <v>42</v>
      </c>
      <c r="I905" t="s">
        <v>35</v>
      </c>
      <c r="J905">
        <f>1-439-393-5551</f>
        <v>-6382</v>
      </c>
      <c r="K905" t="s">
        <v>44</v>
      </c>
    </row>
    <row r="906" spans="1:11" x14ac:dyDescent="0.35">
      <c r="A906">
        <v>1995</v>
      </c>
      <c r="B906" t="s">
        <v>5793</v>
      </c>
      <c r="C906">
        <v>26</v>
      </c>
      <c r="D906" t="s">
        <v>5794</v>
      </c>
      <c r="E906" t="s">
        <v>16</v>
      </c>
      <c r="F906" t="s">
        <v>57</v>
      </c>
      <c r="G906" t="s">
        <v>24</v>
      </c>
      <c r="H906" t="s">
        <v>25</v>
      </c>
      <c r="I906" t="s">
        <v>48</v>
      </c>
      <c r="J906" t="s">
        <v>5795</v>
      </c>
      <c r="K906" t="s">
        <v>44</v>
      </c>
    </row>
    <row r="907" spans="1:11" x14ac:dyDescent="0.35">
      <c r="A907">
        <v>1996</v>
      </c>
      <c r="B907" t="s">
        <v>5796</v>
      </c>
      <c r="C907">
        <v>26</v>
      </c>
      <c r="D907" t="s">
        <v>5797</v>
      </c>
      <c r="E907" t="s">
        <v>149</v>
      </c>
      <c r="F907" t="s">
        <v>14</v>
      </c>
      <c r="G907" t="s">
        <v>24</v>
      </c>
      <c r="H907" t="s">
        <v>25</v>
      </c>
      <c r="I907" t="s">
        <v>35</v>
      </c>
      <c r="J907" t="s">
        <v>5798</v>
      </c>
      <c r="K907" t="s">
        <v>19</v>
      </c>
    </row>
    <row r="908" spans="1:11" x14ac:dyDescent="0.35">
      <c r="A908">
        <v>1999</v>
      </c>
      <c r="B908" t="s">
        <v>5805</v>
      </c>
      <c r="C908">
        <v>29</v>
      </c>
      <c r="D908" t="s">
        <v>5806</v>
      </c>
      <c r="E908" t="s">
        <v>25</v>
      </c>
      <c r="F908" t="s">
        <v>23</v>
      </c>
      <c r="G908" t="s">
        <v>52</v>
      </c>
      <c r="H908" t="s">
        <v>13</v>
      </c>
      <c r="I908" t="s">
        <v>102</v>
      </c>
      <c r="J908">
        <f>1-373-249-508</f>
        <v>-1129</v>
      </c>
      <c r="K908" t="s">
        <v>44</v>
      </c>
    </row>
    <row r="909" spans="1:11" x14ac:dyDescent="0.35">
      <c r="A909">
        <v>2002</v>
      </c>
      <c r="B909" t="s">
        <v>5813</v>
      </c>
      <c r="C909">
        <v>29</v>
      </c>
      <c r="D909" t="s">
        <v>5814</v>
      </c>
      <c r="E909" t="s">
        <v>34</v>
      </c>
      <c r="F909" t="s">
        <v>149</v>
      </c>
      <c r="G909" t="s">
        <v>62</v>
      </c>
      <c r="H909" t="s">
        <v>23</v>
      </c>
      <c r="I909" t="s">
        <v>53</v>
      </c>
      <c r="J909" t="s">
        <v>5815</v>
      </c>
      <c r="K909" t="s">
        <v>19</v>
      </c>
    </row>
    <row r="910" spans="1:11" x14ac:dyDescent="0.35">
      <c r="A910">
        <v>2003</v>
      </c>
      <c r="B910" t="s">
        <v>5816</v>
      </c>
      <c r="C910">
        <v>27</v>
      </c>
      <c r="D910" t="s">
        <v>5817</v>
      </c>
      <c r="E910" t="s">
        <v>31</v>
      </c>
      <c r="F910" t="s">
        <v>40</v>
      </c>
      <c r="G910" t="s">
        <v>80</v>
      </c>
      <c r="H910" t="s">
        <v>32</v>
      </c>
      <c r="I910" t="s">
        <v>102</v>
      </c>
      <c r="J910" t="s">
        <v>5818</v>
      </c>
      <c r="K910" t="s">
        <v>44</v>
      </c>
    </row>
    <row r="911" spans="1:11" x14ac:dyDescent="0.35">
      <c r="A911">
        <v>2006</v>
      </c>
      <c r="B911" t="s">
        <v>5825</v>
      </c>
      <c r="C911">
        <v>27</v>
      </c>
      <c r="D911" t="s">
        <v>5826</v>
      </c>
      <c r="E911" t="s">
        <v>101</v>
      </c>
      <c r="F911" t="s">
        <v>23</v>
      </c>
      <c r="G911" t="s">
        <v>62</v>
      </c>
      <c r="H911" t="s">
        <v>23</v>
      </c>
      <c r="I911" t="s">
        <v>88</v>
      </c>
      <c r="J911" t="s">
        <v>5827</v>
      </c>
      <c r="K911" t="s">
        <v>19</v>
      </c>
    </row>
    <row r="912" spans="1:11" x14ac:dyDescent="0.35">
      <c r="A912">
        <v>2007</v>
      </c>
      <c r="B912" t="s">
        <v>5828</v>
      </c>
      <c r="C912">
        <v>26</v>
      </c>
      <c r="D912" t="s">
        <v>5829</v>
      </c>
      <c r="E912" t="s">
        <v>177</v>
      </c>
      <c r="F912" t="s">
        <v>34</v>
      </c>
      <c r="G912" t="s">
        <v>80</v>
      </c>
      <c r="H912" t="s">
        <v>32</v>
      </c>
      <c r="I912" t="s">
        <v>170</v>
      </c>
      <c r="J912" t="s">
        <v>5830</v>
      </c>
      <c r="K912" t="s">
        <v>28</v>
      </c>
    </row>
    <row r="913" spans="1:11" x14ac:dyDescent="0.35">
      <c r="A913">
        <v>2012</v>
      </c>
      <c r="B913" t="s">
        <v>5842</v>
      </c>
      <c r="C913">
        <v>30</v>
      </c>
      <c r="D913" t="s">
        <v>5843</v>
      </c>
      <c r="E913" t="s">
        <v>101</v>
      </c>
      <c r="F913" t="s">
        <v>32</v>
      </c>
      <c r="G913" t="s">
        <v>15</v>
      </c>
      <c r="H913" t="s">
        <v>16</v>
      </c>
      <c r="I913" t="s">
        <v>68</v>
      </c>
      <c r="J913" t="s">
        <v>5844</v>
      </c>
      <c r="K913" t="s">
        <v>28</v>
      </c>
    </row>
    <row r="914" spans="1:11" x14ac:dyDescent="0.35">
      <c r="A914">
        <v>2013</v>
      </c>
      <c r="B914" t="s">
        <v>5845</v>
      </c>
      <c r="C914">
        <v>29</v>
      </c>
      <c r="D914" t="s">
        <v>5846</v>
      </c>
      <c r="E914" t="s">
        <v>57</v>
      </c>
      <c r="F914" t="s">
        <v>40</v>
      </c>
      <c r="G914" t="s">
        <v>47</v>
      </c>
      <c r="H914" t="s">
        <v>31</v>
      </c>
      <c r="I914" t="s">
        <v>116</v>
      </c>
      <c r="J914" t="s">
        <v>5847</v>
      </c>
      <c r="K914" t="s">
        <v>44</v>
      </c>
    </row>
    <row r="915" spans="1:11" x14ac:dyDescent="0.35">
      <c r="A915">
        <v>2016</v>
      </c>
      <c r="B915" t="s">
        <v>5854</v>
      </c>
      <c r="C915">
        <v>30</v>
      </c>
      <c r="D915" t="s">
        <v>5855</v>
      </c>
      <c r="E915" t="s">
        <v>42</v>
      </c>
      <c r="F915" t="s">
        <v>13</v>
      </c>
      <c r="G915" t="s">
        <v>33</v>
      </c>
      <c r="H915" t="s">
        <v>34</v>
      </c>
      <c r="I915" t="s">
        <v>68</v>
      </c>
      <c r="J915" t="s">
        <v>5856</v>
      </c>
      <c r="K915" t="s">
        <v>19</v>
      </c>
    </row>
    <row r="916" spans="1:11" x14ac:dyDescent="0.35">
      <c r="A916">
        <v>2017</v>
      </c>
      <c r="B916" t="s">
        <v>5857</v>
      </c>
      <c r="C916">
        <v>27</v>
      </c>
      <c r="D916" t="s">
        <v>5858</v>
      </c>
      <c r="E916" t="s">
        <v>16</v>
      </c>
      <c r="F916" t="s">
        <v>101</v>
      </c>
      <c r="G916" t="s">
        <v>87</v>
      </c>
      <c r="H916" t="s">
        <v>79</v>
      </c>
      <c r="I916" t="s">
        <v>102</v>
      </c>
      <c r="J916" t="s">
        <v>5859</v>
      </c>
      <c r="K916" t="s">
        <v>76</v>
      </c>
    </row>
    <row r="917" spans="1:11" x14ac:dyDescent="0.35">
      <c r="A917">
        <v>2018</v>
      </c>
      <c r="B917" t="s">
        <v>5860</v>
      </c>
      <c r="C917">
        <v>29</v>
      </c>
      <c r="D917" t="s">
        <v>5861</v>
      </c>
      <c r="E917" t="s">
        <v>201</v>
      </c>
      <c r="F917" t="s">
        <v>149</v>
      </c>
      <c r="G917" t="s">
        <v>24</v>
      </c>
      <c r="H917" t="s">
        <v>25</v>
      </c>
      <c r="I917" t="s">
        <v>26</v>
      </c>
      <c r="J917" t="s">
        <v>5862</v>
      </c>
      <c r="K917" t="s">
        <v>44</v>
      </c>
    </row>
    <row r="918" spans="1:11" x14ac:dyDescent="0.35">
      <c r="A918">
        <v>2022</v>
      </c>
      <c r="B918" t="s">
        <v>5871</v>
      </c>
      <c r="C918">
        <v>27</v>
      </c>
      <c r="D918" t="s">
        <v>5872</v>
      </c>
      <c r="E918" t="s">
        <v>14</v>
      </c>
      <c r="F918" t="s">
        <v>32</v>
      </c>
      <c r="G918" t="s">
        <v>33</v>
      </c>
      <c r="H918" t="s">
        <v>34</v>
      </c>
      <c r="I918" t="s">
        <v>17</v>
      </c>
      <c r="J918">
        <f>1-302-868-5566</f>
        <v>-6735</v>
      </c>
      <c r="K918" t="s">
        <v>37</v>
      </c>
    </row>
    <row r="919" spans="1:11" x14ac:dyDescent="0.35">
      <c r="A919">
        <v>2023</v>
      </c>
      <c r="B919" t="s">
        <v>5873</v>
      </c>
      <c r="C919">
        <v>30</v>
      </c>
      <c r="D919" t="s">
        <v>5874</v>
      </c>
      <c r="E919" t="s">
        <v>16</v>
      </c>
      <c r="F919" t="s">
        <v>169</v>
      </c>
      <c r="G919" t="s">
        <v>41</v>
      </c>
      <c r="H919" t="s">
        <v>42</v>
      </c>
      <c r="I919" t="s">
        <v>102</v>
      </c>
      <c r="J919" t="s">
        <v>5875</v>
      </c>
      <c r="K919" t="s">
        <v>37</v>
      </c>
    </row>
    <row r="920" spans="1:11" x14ac:dyDescent="0.35">
      <c r="A920">
        <v>2027</v>
      </c>
      <c r="B920" t="s">
        <v>5884</v>
      </c>
      <c r="C920">
        <v>27</v>
      </c>
      <c r="D920" t="s">
        <v>5885</v>
      </c>
      <c r="E920" t="s">
        <v>169</v>
      </c>
      <c r="F920" t="s">
        <v>149</v>
      </c>
      <c r="G920" t="s">
        <v>87</v>
      </c>
      <c r="H920" t="s">
        <v>79</v>
      </c>
      <c r="I920" t="s">
        <v>146</v>
      </c>
      <c r="J920" t="s">
        <v>5886</v>
      </c>
      <c r="K920" t="s">
        <v>37</v>
      </c>
    </row>
    <row r="921" spans="1:11" x14ac:dyDescent="0.35">
      <c r="A921">
        <v>2028</v>
      </c>
      <c r="B921" t="s">
        <v>5887</v>
      </c>
      <c r="C921">
        <v>30</v>
      </c>
      <c r="D921" t="s">
        <v>5888</v>
      </c>
      <c r="E921" t="s">
        <v>79</v>
      </c>
      <c r="F921" t="s">
        <v>67</v>
      </c>
      <c r="G921" t="s">
        <v>47</v>
      </c>
      <c r="H921" t="s">
        <v>31</v>
      </c>
      <c r="I921" t="s">
        <v>88</v>
      </c>
      <c r="J921" t="s">
        <v>5889</v>
      </c>
      <c r="K921" t="s">
        <v>28</v>
      </c>
    </row>
    <row r="922" spans="1:11" x14ac:dyDescent="0.35">
      <c r="A922">
        <v>2031</v>
      </c>
      <c r="B922" t="s">
        <v>5895</v>
      </c>
      <c r="C922">
        <v>30</v>
      </c>
      <c r="D922" t="s">
        <v>5896</v>
      </c>
      <c r="E922" t="s">
        <v>169</v>
      </c>
      <c r="F922" t="s">
        <v>34</v>
      </c>
      <c r="G922" t="s">
        <v>47</v>
      </c>
      <c r="H922" t="s">
        <v>31</v>
      </c>
      <c r="I922" t="s">
        <v>88</v>
      </c>
      <c r="J922" t="s">
        <v>5897</v>
      </c>
      <c r="K922" t="s">
        <v>37</v>
      </c>
    </row>
    <row r="923" spans="1:11" x14ac:dyDescent="0.35">
      <c r="A923">
        <v>2032</v>
      </c>
      <c r="B923" t="s">
        <v>5898</v>
      </c>
      <c r="C923">
        <v>30</v>
      </c>
      <c r="D923" t="s">
        <v>5899</v>
      </c>
      <c r="E923" t="s">
        <v>32</v>
      </c>
      <c r="F923" t="s">
        <v>22</v>
      </c>
      <c r="G923" t="s">
        <v>80</v>
      </c>
      <c r="H923" t="s">
        <v>32</v>
      </c>
      <c r="I923" t="s">
        <v>63</v>
      </c>
      <c r="J923" t="s">
        <v>5900</v>
      </c>
      <c r="K923" t="s">
        <v>28</v>
      </c>
    </row>
    <row r="924" spans="1:11" x14ac:dyDescent="0.35">
      <c r="A924">
        <v>2033</v>
      </c>
      <c r="B924" t="s">
        <v>5901</v>
      </c>
      <c r="C924">
        <v>29</v>
      </c>
      <c r="D924" t="s">
        <v>5902</v>
      </c>
      <c r="E924" t="s">
        <v>42</v>
      </c>
      <c r="F924" t="s">
        <v>42</v>
      </c>
      <c r="G924" t="s">
        <v>52</v>
      </c>
      <c r="H924" t="s">
        <v>13</v>
      </c>
      <c r="I924" t="s">
        <v>35</v>
      </c>
      <c r="J924" t="s">
        <v>5903</v>
      </c>
      <c r="K924" t="s">
        <v>44</v>
      </c>
    </row>
    <row r="925" spans="1:11" x14ac:dyDescent="0.35">
      <c r="A925">
        <v>2036</v>
      </c>
      <c r="B925" t="s">
        <v>5909</v>
      </c>
      <c r="C925">
        <v>27</v>
      </c>
      <c r="D925" t="s">
        <v>5910</v>
      </c>
      <c r="E925" t="s">
        <v>133</v>
      </c>
      <c r="F925" t="s">
        <v>16</v>
      </c>
      <c r="G925" t="s">
        <v>33</v>
      </c>
      <c r="H925" t="s">
        <v>34</v>
      </c>
      <c r="I925" t="s">
        <v>116</v>
      </c>
      <c r="J925" t="s">
        <v>5911</v>
      </c>
      <c r="K925" t="s">
        <v>28</v>
      </c>
    </row>
    <row r="926" spans="1:11" x14ac:dyDescent="0.35">
      <c r="A926">
        <v>2037</v>
      </c>
      <c r="B926" t="s">
        <v>5912</v>
      </c>
      <c r="C926">
        <v>29</v>
      </c>
      <c r="D926" t="s">
        <v>5913</v>
      </c>
      <c r="E926" t="s">
        <v>32</v>
      </c>
      <c r="F926" t="s">
        <v>42</v>
      </c>
      <c r="G926" t="s">
        <v>47</v>
      </c>
      <c r="H926" t="s">
        <v>31</v>
      </c>
      <c r="I926" t="s">
        <v>153</v>
      </c>
      <c r="J926" t="s">
        <v>5914</v>
      </c>
      <c r="K926" t="s">
        <v>76</v>
      </c>
    </row>
    <row r="927" spans="1:11" x14ac:dyDescent="0.35">
      <c r="A927">
        <v>2038</v>
      </c>
      <c r="B927" t="s">
        <v>5915</v>
      </c>
      <c r="C927">
        <v>30</v>
      </c>
      <c r="D927" t="s">
        <v>5916</v>
      </c>
      <c r="E927" t="s">
        <v>31</v>
      </c>
      <c r="F927" t="s">
        <v>57</v>
      </c>
      <c r="G927" t="s">
        <v>41</v>
      </c>
      <c r="H927" t="s">
        <v>42</v>
      </c>
      <c r="I927" t="s">
        <v>53</v>
      </c>
      <c r="J927" t="s">
        <v>5917</v>
      </c>
      <c r="K927" t="s">
        <v>28</v>
      </c>
    </row>
    <row r="928" spans="1:11" x14ac:dyDescent="0.35">
      <c r="A928">
        <v>2039</v>
      </c>
      <c r="B928" t="s">
        <v>5918</v>
      </c>
      <c r="C928">
        <v>30</v>
      </c>
      <c r="D928" t="s">
        <v>5919</v>
      </c>
      <c r="E928" t="s">
        <v>40</v>
      </c>
      <c r="F928" t="s">
        <v>25</v>
      </c>
      <c r="G928" t="s">
        <v>120</v>
      </c>
      <c r="H928" t="s">
        <v>57</v>
      </c>
      <c r="I928" t="s">
        <v>170</v>
      </c>
      <c r="J928" t="s">
        <v>5920</v>
      </c>
      <c r="K928" t="s">
        <v>28</v>
      </c>
    </row>
    <row r="929" spans="1:11" x14ac:dyDescent="0.35">
      <c r="A929">
        <v>2040</v>
      </c>
      <c r="B929" t="s">
        <v>5921</v>
      </c>
      <c r="C929">
        <v>28</v>
      </c>
      <c r="D929" t="s">
        <v>5922</v>
      </c>
      <c r="E929" t="s">
        <v>101</v>
      </c>
      <c r="F929" t="s">
        <v>13</v>
      </c>
      <c r="G929" t="s">
        <v>62</v>
      </c>
      <c r="H929" t="s">
        <v>23</v>
      </c>
      <c r="I929" t="s">
        <v>53</v>
      </c>
      <c r="J929" t="s">
        <v>5923</v>
      </c>
      <c r="K929" t="s">
        <v>44</v>
      </c>
    </row>
    <row r="930" spans="1:11" x14ac:dyDescent="0.35">
      <c r="A930">
        <v>2041</v>
      </c>
      <c r="B930" t="s">
        <v>5924</v>
      </c>
      <c r="C930">
        <v>27</v>
      </c>
      <c r="D930" t="s">
        <v>5925</v>
      </c>
      <c r="E930" t="s">
        <v>169</v>
      </c>
      <c r="F930" t="s">
        <v>22</v>
      </c>
      <c r="G930" t="s">
        <v>47</v>
      </c>
      <c r="H930" t="s">
        <v>31</v>
      </c>
      <c r="I930" t="s">
        <v>170</v>
      </c>
      <c r="J930" t="s">
        <v>5926</v>
      </c>
      <c r="K930" t="s">
        <v>44</v>
      </c>
    </row>
    <row r="931" spans="1:11" x14ac:dyDescent="0.35">
      <c r="A931">
        <v>2042</v>
      </c>
      <c r="B931" t="s">
        <v>5927</v>
      </c>
      <c r="C931">
        <v>27</v>
      </c>
      <c r="D931" t="s">
        <v>5928</v>
      </c>
      <c r="E931" t="s">
        <v>67</v>
      </c>
      <c r="F931" t="s">
        <v>23</v>
      </c>
      <c r="G931" t="s">
        <v>41</v>
      </c>
      <c r="H931" t="s">
        <v>42</v>
      </c>
      <c r="I931" t="s">
        <v>17</v>
      </c>
      <c r="J931" t="s">
        <v>5929</v>
      </c>
      <c r="K931" t="s">
        <v>76</v>
      </c>
    </row>
    <row r="932" spans="1:11" x14ac:dyDescent="0.35">
      <c r="A932">
        <v>2045</v>
      </c>
      <c r="B932" t="s">
        <v>5936</v>
      </c>
      <c r="C932">
        <v>29</v>
      </c>
      <c r="D932" t="s">
        <v>5937</v>
      </c>
      <c r="E932" t="s">
        <v>42</v>
      </c>
      <c r="F932" t="s">
        <v>67</v>
      </c>
      <c r="G932" t="s">
        <v>52</v>
      </c>
      <c r="H932" t="s">
        <v>13</v>
      </c>
      <c r="I932" t="s">
        <v>88</v>
      </c>
      <c r="J932" t="s">
        <v>5938</v>
      </c>
      <c r="K932" t="s">
        <v>19</v>
      </c>
    </row>
    <row r="933" spans="1:11" x14ac:dyDescent="0.35">
      <c r="A933">
        <v>2046</v>
      </c>
      <c r="B933" t="s">
        <v>5939</v>
      </c>
      <c r="C933">
        <v>29</v>
      </c>
      <c r="D933" t="s">
        <v>5940</v>
      </c>
      <c r="E933" t="s">
        <v>67</v>
      </c>
      <c r="F933" t="s">
        <v>14</v>
      </c>
      <c r="G933" t="s">
        <v>62</v>
      </c>
      <c r="H933" t="s">
        <v>23</v>
      </c>
      <c r="I933" t="s">
        <v>88</v>
      </c>
      <c r="J933" t="s">
        <v>5941</v>
      </c>
      <c r="K933" t="s">
        <v>44</v>
      </c>
    </row>
    <row r="934" spans="1:11" x14ac:dyDescent="0.35">
      <c r="A934">
        <v>2049</v>
      </c>
      <c r="B934" t="s">
        <v>5948</v>
      </c>
      <c r="C934">
        <v>27</v>
      </c>
      <c r="D934" t="s">
        <v>5949</v>
      </c>
      <c r="E934" t="s">
        <v>16</v>
      </c>
      <c r="F934" t="s">
        <v>101</v>
      </c>
      <c r="G934" t="s">
        <v>33</v>
      </c>
      <c r="H934" t="s">
        <v>34</v>
      </c>
      <c r="I934" t="s">
        <v>58</v>
      </c>
      <c r="J934" t="s">
        <v>5950</v>
      </c>
      <c r="K934" t="s">
        <v>37</v>
      </c>
    </row>
    <row r="935" spans="1:11" x14ac:dyDescent="0.35">
      <c r="A935">
        <v>2050</v>
      </c>
      <c r="B935" t="s">
        <v>1117</v>
      </c>
      <c r="C935">
        <v>30</v>
      </c>
      <c r="D935" t="s">
        <v>5951</v>
      </c>
      <c r="E935" t="s">
        <v>14</v>
      </c>
      <c r="F935" t="s">
        <v>23</v>
      </c>
      <c r="G935" t="s">
        <v>80</v>
      </c>
      <c r="H935" t="s">
        <v>32</v>
      </c>
      <c r="I935" t="s">
        <v>63</v>
      </c>
      <c r="J935" t="s">
        <v>5952</v>
      </c>
      <c r="K935" t="s">
        <v>76</v>
      </c>
    </row>
    <row r="936" spans="1:11" x14ac:dyDescent="0.35">
      <c r="A936">
        <v>2051</v>
      </c>
      <c r="B936" t="s">
        <v>5953</v>
      </c>
      <c r="C936">
        <v>27</v>
      </c>
      <c r="D936" t="s">
        <v>5954</v>
      </c>
      <c r="E936" t="s">
        <v>201</v>
      </c>
      <c r="F936" t="s">
        <v>101</v>
      </c>
      <c r="G936" t="s">
        <v>87</v>
      </c>
      <c r="H936" t="s">
        <v>79</v>
      </c>
      <c r="I936" t="s">
        <v>35</v>
      </c>
      <c r="J936">
        <v>3942387444</v>
      </c>
      <c r="K936" t="s">
        <v>19</v>
      </c>
    </row>
    <row r="937" spans="1:11" x14ac:dyDescent="0.35">
      <c r="A937">
        <v>2052</v>
      </c>
      <c r="B937" t="s">
        <v>5955</v>
      </c>
      <c r="C937">
        <v>28</v>
      </c>
      <c r="D937" t="s">
        <v>5956</v>
      </c>
      <c r="E937" t="s">
        <v>67</v>
      </c>
      <c r="F937" t="s">
        <v>149</v>
      </c>
      <c r="G937" t="s">
        <v>15</v>
      </c>
      <c r="H937" t="s">
        <v>16</v>
      </c>
      <c r="I937" t="s">
        <v>48</v>
      </c>
      <c r="J937">
        <f>1-587-173-8285</f>
        <v>-9044</v>
      </c>
      <c r="K937" t="s">
        <v>44</v>
      </c>
    </row>
    <row r="938" spans="1:11" x14ac:dyDescent="0.35">
      <c r="A938">
        <v>2053</v>
      </c>
      <c r="B938" t="s">
        <v>5957</v>
      </c>
      <c r="C938">
        <v>29</v>
      </c>
      <c r="D938" t="s">
        <v>5958</v>
      </c>
      <c r="E938" t="s">
        <v>149</v>
      </c>
      <c r="F938" t="s">
        <v>16</v>
      </c>
      <c r="G938" t="s">
        <v>15</v>
      </c>
      <c r="H938" t="s">
        <v>16</v>
      </c>
      <c r="I938" t="s">
        <v>102</v>
      </c>
      <c r="J938" t="s">
        <v>5959</v>
      </c>
      <c r="K938" t="s">
        <v>37</v>
      </c>
    </row>
    <row r="939" spans="1:11" x14ac:dyDescent="0.35">
      <c r="A939">
        <v>2054</v>
      </c>
      <c r="B939" t="s">
        <v>5960</v>
      </c>
      <c r="C939">
        <v>28</v>
      </c>
      <c r="D939" t="s">
        <v>5961</v>
      </c>
      <c r="E939" t="s">
        <v>177</v>
      </c>
      <c r="F939" t="s">
        <v>22</v>
      </c>
      <c r="G939" t="s">
        <v>24</v>
      </c>
      <c r="H939" t="s">
        <v>25</v>
      </c>
      <c r="I939" t="s">
        <v>68</v>
      </c>
      <c r="J939">
        <f>1-135-393-9818</f>
        <v>-10345</v>
      </c>
      <c r="K939" t="s">
        <v>19</v>
      </c>
    </row>
    <row r="940" spans="1:11" x14ac:dyDescent="0.35">
      <c r="A940">
        <v>2055</v>
      </c>
      <c r="B940" t="s">
        <v>5962</v>
      </c>
      <c r="C940">
        <v>30</v>
      </c>
      <c r="D940" t="s">
        <v>5963</v>
      </c>
      <c r="E940" t="s">
        <v>14</v>
      </c>
      <c r="F940" t="s">
        <v>42</v>
      </c>
      <c r="G940" t="s">
        <v>87</v>
      </c>
      <c r="H940" t="s">
        <v>79</v>
      </c>
      <c r="I940" t="s">
        <v>53</v>
      </c>
      <c r="J940">
        <f>1-204-707-4547</f>
        <v>-5457</v>
      </c>
      <c r="K940" t="s">
        <v>44</v>
      </c>
    </row>
    <row r="941" spans="1:11" x14ac:dyDescent="0.35">
      <c r="A941">
        <v>2058</v>
      </c>
      <c r="B941" t="s">
        <v>5970</v>
      </c>
      <c r="C941">
        <v>28</v>
      </c>
      <c r="D941" t="s">
        <v>5971</v>
      </c>
      <c r="E941" t="s">
        <v>57</v>
      </c>
      <c r="F941" t="s">
        <v>34</v>
      </c>
      <c r="G941" t="s">
        <v>24</v>
      </c>
      <c r="H941" t="s">
        <v>25</v>
      </c>
      <c r="I941" t="s">
        <v>91</v>
      </c>
      <c r="J941" t="s">
        <v>5972</v>
      </c>
      <c r="K941" t="s">
        <v>76</v>
      </c>
    </row>
    <row r="942" spans="1:11" x14ac:dyDescent="0.35">
      <c r="A942">
        <v>2059</v>
      </c>
      <c r="B942" t="s">
        <v>5973</v>
      </c>
      <c r="C942">
        <v>30</v>
      </c>
      <c r="D942" t="s">
        <v>5974</v>
      </c>
      <c r="E942" t="s">
        <v>57</v>
      </c>
      <c r="F942" t="s">
        <v>79</v>
      </c>
      <c r="G942" t="s">
        <v>62</v>
      </c>
      <c r="H942" t="s">
        <v>23</v>
      </c>
      <c r="I942" t="s">
        <v>35</v>
      </c>
      <c r="J942">
        <f>1-299-711-4524</f>
        <v>-5533</v>
      </c>
      <c r="K942" t="s">
        <v>44</v>
      </c>
    </row>
    <row r="943" spans="1:11" x14ac:dyDescent="0.35">
      <c r="A943">
        <v>2061</v>
      </c>
      <c r="B943" t="s">
        <v>5978</v>
      </c>
      <c r="C943">
        <v>29</v>
      </c>
      <c r="D943" t="s">
        <v>5979</v>
      </c>
      <c r="E943" t="s">
        <v>32</v>
      </c>
      <c r="F943" t="s">
        <v>149</v>
      </c>
      <c r="G943" t="s">
        <v>120</v>
      </c>
      <c r="H943" t="s">
        <v>57</v>
      </c>
      <c r="I943" t="s">
        <v>146</v>
      </c>
      <c r="J943" t="s">
        <v>5980</v>
      </c>
      <c r="K943" t="s">
        <v>44</v>
      </c>
    </row>
    <row r="944" spans="1:11" x14ac:dyDescent="0.35">
      <c r="A944">
        <v>2064</v>
      </c>
      <c r="B944" t="s">
        <v>5987</v>
      </c>
      <c r="C944">
        <v>26</v>
      </c>
      <c r="D944" t="s">
        <v>5988</v>
      </c>
      <c r="E944" t="s">
        <v>31</v>
      </c>
      <c r="F944" t="s">
        <v>23</v>
      </c>
      <c r="G944" t="s">
        <v>47</v>
      </c>
      <c r="H944" t="s">
        <v>31</v>
      </c>
      <c r="I944" t="s">
        <v>48</v>
      </c>
      <c r="J944" t="s">
        <v>5989</v>
      </c>
      <c r="K944" t="s">
        <v>19</v>
      </c>
    </row>
    <row r="945" spans="1:11" x14ac:dyDescent="0.35">
      <c r="A945">
        <v>2065</v>
      </c>
      <c r="B945" t="s">
        <v>5990</v>
      </c>
      <c r="C945">
        <v>28</v>
      </c>
      <c r="D945" t="s">
        <v>5991</v>
      </c>
      <c r="E945" t="s">
        <v>149</v>
      </c>
      <c r="F945" t="s">
        <v>31</v>
      </c>
      <c r="G945" t="s">
        <v>62</v>
      </c>
      <c r="H945" t="s">
        <v>23</v>
      </c>
      <c r="I945" t="s">
        <v>91</v>
      </c>
      <c r="J945" t="s">
        <v>5992</v>
      </c>
      <c r="K945" t="s">
        <v>76</v>
      </c>
    </row>
    <row r="946" spans="1:11" x14ac:dyDescent="0.35">
      <c r="A946">
        <v>2066</v>
      </c>
      <c r="B946" t="s">
        <v>5993</v>
      </c>
      <c r="C946">
        <v>27</v>
      </c>
      <c r="D946" t="s">
        <v>5994</v>
      </c>
      <c r="E946" t="s">
        <v>40</v>
      </c>
      <c r="F946" t="s">
        <v>169</v>
      </c>
      <c r="G946" t="s">
        <v>87</v>
      </c>
      <c r="H946" t="s">
        <v>79</v>
      </c>
      <c r="I946" t="s">
        <v>53</v>
      </c>
      <c r="J946" t="s">
        <v>5995</v>
      </c>
      <c r="K946" t="s">
        <v>44</v>
      </c>
    </row>
    <row r="947" spans="1:11" x14ac:dyDescent="0.35">
      <c r="A947">
        <v>2067</v>
      </c>
      <c r="B947" t="s">
        <v>5996</v>
      </c>
      <c r="C947">
        <v>30</v>
      </c>
      <c r="D947" t="s">
        <v>5997</v>
      </c>
      <c r="E947" t="s">
        <v>201</v>
      </c>
      <c r="F947" t="s">
        <v>31</v>
      </c>
      <c r="G947" t="s">
        <v>15</v>
      </c>
      <c r="H947" t="s">
        <v>16</v>
      </c>
      <c r="I947" t="s">
        <v>102</v>
      </c>
      <c r="J947" t="s">
        <v>5998</v>
      </c>
      <c r="K947" t="s">
        <v>37</v>
      </c>
    </row>
    <row r="948" spans="1:11" x14ac:dyDescent="0.35">
      <c r="A948">
        <v>2070</v>
      </c>
      <c r="B948" t="s">
        <v>6005</v>
      </c>
      <c r="C948">
        <v>27</v>
      </c>
      <c r="D948" t="s">
        <v>6006</v>
      </c>
      <c r="E948" t="s">
        <v>42</v>
      </c>
      <c r="F948" t="s">
        <v>177</v>
      </c>
      <c r="G948" t="s">
        <v>15</v>
      </c>
      <c r="H948" t="s">
        <v>16</v>
      </c>
      <c r="I948" t="s">
        <v>48</v>
      </c>
      <c r="J948" t="s">
        <v>6007</v>
      </c>
      <c r="K948" t="s">
        <v>37</v>
      </c>
    </row>
    <row r="949" spans="1:11" x14ac:dyDescent="0.35">
      <c r="A949">
        <v>2071</v>
      </c>
      <c r="B949" t="s">
        <v>6008</v>
      </c>
      <c r="C949">
        <v>26</v>
      </c>
      <c r="D949" t="s">
        <v>6009</v>
      </c>
      <c r="E949" t="s">
        <v>25</v>
      </c>
      <c r="F949" t="s">
        <v>32</v>
      </c>
      <c r="G949" t="s">
        <v>15</v>
      </c>
      <c r="H949" t="s">
        <v>16</v>
      </c>
      <c r="I949" t="s">
        <v>88</v>
      </c>
      <c r="J949" t="s">
        <v>6010</v>
      </c>
      <c r="K949" t="s">
        <v>44</v>
      </c>
    </row>
    <row r="950" spans="1:11" x14ac:dyDescent="0.35">
      <c r="A950">
        <v>2076</v>
      </c>
      <c r="B950" t="s">
        <v>6023</v>
      </c>
      <c r="C950">
        <v>30</v>
      </c>
      <c r="D950" t="s">
        <v>6024</v>
      </c>
      <c r="E950" t="s">
        <v>14</v>
      </c>
      <c r="F950" t="s">
        <v>177</v>
      </c>
      <c r="G950" t="s">
        <v>33</v>
      </c>
      <c r="H950" t="s">
        <v>34</v>
      </c>
      <c r="I950" t="s">
        <v>58</v>
      </c>
      <c r="J950" t="s">
        <v>6025</v>
      </c>
      <c r="K950" t="s">
        <v>19</v>
      </c>
    </row>
    <row r="951" spans="1:11" x14ac:dyDescent="0.35">
      <c r="A951">
        <v>2079</v>
      </c>
      <c r="B951" t="s">
        <v>6032</v>
      </c>
      <c r="C951">
        <v>26</v>
      </c>
      <c r="D951" t="s">
        <v>6033</v>
      </c>
      <c r="E951" t="s">
        <v>42</v>
      </c>
      <c r="F951" t="s">
        <v>22</v>
      </c>
      <c r="G951" t="s">
        <v>15</v>
      </c>
      <c r="H951" t="s">
        <v>16</v>
      </c>
      <c r="I951" t="s">
        <v>63</v>
      </c>
      <c r="J951">
        <v>8695536608</v>
      </c>
      <c r="K951" t="s">
        <v>37</v>
      </c>
    </row>
    <row r="952" spans="1:11" x14ac:dyDescent="0.35">
      <c r="A952">
        <v>2084</v>
      </c>
      <c r="B952" t="s">
        <v>6046</v>
      </c>
      <c r="C952">
        <v>30</v>
      </c>
      <c r="D952" t="s">
        <v>6047</v>
      </c>
      <c r="E952" t="s">
        <v>22</v>
      </c>
      <c r="F952" t="s">
        <v>79</v>
      </c>
      <c r="G952" t="s">
        <v>41</v>
      </c>
      <c r="H952" t="s">
        <v>42</v>
      </c>
      <c r="I952" t="s">
        <v>48</v>
      </c>
      <c r="J952" t="s">
        <v>6048</v>
      </c>
      <c r="K952" t="s">
        <v>37</v>
      </c>
    </row>
    <row r="953" spans="1:11" x14ac:dyDescent="0.35">
      <c r="A953">
        <v>2086</v>
      </c>
      <c r="B953" t="s">
        <v>6052</v>
      </c>
      <c r="C953">
        <v>28</v>
      </c>
      <c r="D953" t="s">
        <v>6053</v>
      </c>
      <c r="E953" t="s">
        <v>32</v>
      </c>
      <c r="F953" t="s">
        <v>201</v>
      </c>
      <c r="G953" t="s">
        <v>87</v>
      </c>
      <c r="H953" t="s">
        <v>79</v>
      </c>
      <c r="I953" t="s">
        <v>26</v>
      </c>
      <c r="J953" t="s">
        <v>6054</v>
      </c>
      <c r="K953" t="s">
        <v>28</v>
      </c>
    </row>
    <row r="954" spans="1:11" x14ac:dyDescent="0.35">
      <c r="A954">
        <v>2090</v>
      </c>
      <c r="B954" t="s">
        <v>6064</v>
      </c>
      <c r="C954">
        <v>26</v>
      </c>
      <c r="D954" t="s">
        <v>6065</v>
      </c>
      <c r="E954" t="s">
        <v>22</v>
      </c>
      <c r="F954" t="s">
        <v>22</v>
      </c>
      <c r="G954" t="s">
        <v>62</v>
      </c>
      <c r="H954" t="s">
        <v>23</v>
      </c>
      <c r="I954" t="s">
        <v>116</v>
      </c>
      <c r="J954" t="s">
        <v>6066</v>
      </c>
      <c r="K954" t="s">
        <v>28</v>
      </c>
    </row>
    <row r="955" spans="1:11" x14ac:dyDescent="0.35">
      <c r="A955">
        <v>2091</v>
      </c>
      <c r="B955" t="s">
        <v>6067</v>
      </c>
      <c r="C955">
        <v>27</v>
      </c>
      <c r="D955" t="s">
        <v>6068</v>
      </c>
      <c r="E955" t="s">
        <v>177</v>
      </c>
      <c r="F955" t="s">
        <v>101</v>
      </c>
      <c r="G955" t="s">
        <v>62</v>
      </c>
      <c r="H955" t="s">
        <v>23</v>
      </c>
      <c r="I955" t="s">
        <v>91</v>
      </c>
      <c r="J955">
        <f>1-243-740-5519</f>
        <v>-6501</v>
      </c>
      <c r="K955" t="s">
        <v>28</v>
      </c>
    </row>
    <row r="956" spans="1:11" x14ac:dyDescent="0.35">
      <c r="A956">
        <v>2092</v>
      </c>
      <c r="B956" t="s">
        <v>6069</v>
      </c>
      <c r="C956">
        <v>29</v>
      </c>
      <c r="D956" t="s">
        <v>6070</v>
      </c>
      <c r="E956" t="s">
        <v>13</v>
      </c>
      <c r="F956" t="s">
        <v>101</v>
      </c>
      <c r="G956" t="s">
        <v>33</v>
      </c>
      <c r="H956" t="s">
        <v>34</v>
      </c>
      <c r="I956" t="s">
        <v>63</v>
      </c>
      <c r="J956" t="s">
        <v>6071</v>
      </c>
      <c r="K956" t="s">
        <v>76</v>
      </c>
    </row>
    <row r="957" spans="1:11" x14ac:dyDescent="0.35">
      <c r="A957">
        <v>2098</v>
      </c>
      <c r="B957" t="s">
        <v>6085</v>
      </c>
      <c r="C957">
        <v>28</v>
      </c>
      <c r="D957" t="s">
        <v>6086</v>
      </c>
      <c r="E957" t="s">
        <v>201</v>
      </c>
      <c r="F957" t="s">
        <v>101</v>
      </c>
      <c r="G957" t="s">
        <v>87</v>
      </c>
      <c r="H957" t="s">
        <v>79</v>
      </c>
      <c r="I957" t="s">
        <v>102</v>
      </c>
      <c r="J957" t="s">
        <v>6087</v>
      </c>
      <c r="K957" t="s">
        <v>44</v>
      </c>
    </row>
    <row r="958" spans="1:11" x14ac:dyDescent="0.35">
      <c r="A958">
        <v>2099</v>
      </c>
      <c r="B958" t="s">
        <v>6088</v>
      </c>
      <c r="C958">
        <v>29</v>
      </c>
      <c r="D958" t="s">
        <v>6089</v>
      </c>
      <c r="E958" t="s">
        <v>101</v>
      </c>
      <c r="F958" t="s">
        <v>177</v>
      </c>
      <c r="G958" t="s">
        <v>15</v>
      </c>
      <c r="H958" t="s">
        <v>16</v>
      </c>
      <c r="I958" t="s">
        <v>53</v>
      </c>
      <c r="J958" t="s">
        <v>6090</v>
      </c>
      <c r="K958" t="s">
        <v>28</v>
      </c>
    </row>
    <row r="959" spans="1:11" x14ac:dyDescent="0.35">
      <c r="A959">
        <v>2100</v>
      </c>
      <c r="B959" t="s">
        <v>6091</v>
      </c>
      <c r="C959">
        <v>29</v>
      </c>
      <c r="D959" t="s">
        <v>6092</v>
      </c>
      <c r="E959" t="s">
        <v>149</v>
      </c>
      <c r="F959" t="s">
        <v>40</v>
      </c>
      <c r="G959" t="s">
        <v>15</v>
      </c>
      <c r="H959" t="s">
        <v>16</v>
      </c>
      <c r="I959" t="s">
        <v>116</v>
      </c>
      <c r="J959" t="s">
        <v>6093</v>
      </c>
      <c r="K959" t="s">
        <v>37</v>
      </c>
    </row>
    <row r="960" spans="1:11" x14ac:dyDescent="0.35">
      <c r="A960">
        <v>2101</v>
      </c>
      <c r="B960" t="s">
        <v>6094</v>
      </c>
      <c r="C960">
        <v>27</v>
      </c>
      <c r="D960" t="s">
        <v>6095</v>
      </c>
      <c r="E960" t="s">
        <v>101</v>
      </c>
      <c r="F960" t="s">
        <v>16</v>
      </c>
      <c r="G960" t="s">
        <v>80</v>
      </c>
      <c r="H960" t="s">
        <v>32</v>
      </c>
      <c r="I960" t="s">
        <v>68</v>
      </c>
      <c r="J960" t="s">
        <v>6096</v>
      </c>
      <c r="K960" t="s">
        <v>19</v>
      </c>
    </row>
    <row r="961" spans="1:11" x14ac:dyDescent="0.35">
      <c r="A961">
        <v>2104</v>
      </c>
      <c r="B961" t="s">
        <v>6103</v>
      </c>
      <c r="C961">
        <v>30</v>
      </c>
      <c r="D961" t="s">
        <v>6104</v>
      </c>
      <c r="E961" t="s">
        <v>101</v>
      </c>
      <c r="F961" t="s">
        <v>169</v>
      </c>
      <c r="G961" t="s">
        <v>62</v>
      </c>
      <c r="H961" t="s">
        <v>23</v>
      </c>
      <c r="I961" t="s">
        <v>146</v>
      </c>
      <c r="J961" t="s">
        <v>6105</v>
      </c>
      <c r="K961" t="s">
        <v>28</v>
      </c>
    </row>
    <row r="962" spans="1:11" x14ac:dyDescent="0.35">
      <c r="A962">
        <v>2105</v>
      </c>
      <c r="B962" t="s">
        <v>6106</v>
      </c>
      <c r="C962">
        <v>29</v>
      </c>
      <c r="D962" t="s">
        <v>6107</v>
      </c>
      <c r="E962" t="s">
        <v>133</v>
      </c>
      <c r="F962" t="s">
        <v>149</v>
      </c>
      <c r="G962" t="s">
        <v>24</v>
      </c>
      <c r="H962" t="s">
        <v>25</v>
      </c>
      <c r="I962" t="s">
        <v>35</v>
      </c>
      <c r="J962" t="s">
        <v>6108</v>
      </c>
      <c r="K962" t="s">
        <v>37</v>
      </c>
    </row>
    <row r="963" spans="1:11" x14ac:dyDescent="0.35">
      <c r="A963">
        <v>2106</v>
      </c>
      <c r="B963" t="s">
        <v>6109</v>
      </c>
      <c r="C963">
        <v>26</v>
      </c>
      <c r="D963" t="s">
        <v>6110</v>
      </c>
      <c r="E963" t="s">
        <v>31</v>
      </c>
      <c r="F963" t="s">
        <v>79</v>
      </c>
      <c r="G963" t="s">
        <v>62</v>
      </c>
      <c r="H963" t="s">
        <v>23</v>
      </c>
      <c r="I963" t="s">
        <v>153</v>
      </c>
      <c r="J963" t="s">
        <v>6111</v>
      </c>
      <c r="K963" t="s">
        <v>37</v>
      </c>
    </row>
    <row r="964" spans="1:11" x14ac:dyDescent="0.35">
      <c r="A964">
        <v>2107</v>
      </c>
      <c r="B964" t="s">
        <v>6112</v>
      </c>
      <c r="C964">
        <v>30</v>
      </c>
      <c r="D964" t="s">
        <v>6113</v>
      </c>
      <c r="E964" t="s">
        <v>133</v>
      </c>
      <c r="F964" t="s">
        <v>57</v>
      </c>
      <c r="G964" t="s">
        <v>24</v>
      </c>
      <c r="H964" t="s">
        <v>25</v>
      </c>
      <c r="I964" t="s">
        <v>88</v>
      </c>
      <c r="J964" t="s">
        <v>6114</v>
      </c>
      <c r="K964" t="s">
        <v>19</v>
      </c>
    </row>
    <row r="965" spans="1:11" x14ac:dyDescent="0.35">
      <c r="A965">
        <v>2109</v>
      </c>
      <c r="B965" t="s">
        <v>6118</v>
      </c>
      <c r="C965">
        <v>28</v>
      </c>
      <c r="D965" t="s">
        <v>6119</v>
      </c>
      <c r="E965" t="s">
        <v>25</v>
      </c>
      <c r="F965" t="s">
        <v>201</v>
      </c>
      <c r="G965" t="s">
        <v>80</v>
      </c>
      <c r="H965" t="s">
        <v>32</v>
      </c>
      <c r="I965" t="s">
        <v>91</v>
      </c>
      <c r="J965" t="s">
        <v>6120</v>
      </c>
      <c r="K965" t="s">
        <v>76</v>
      </c>
    </row>
    <row r="966" spans="1:11" x14ac:dyDescent="0.35">
      <c r="A966">
        <v>2110</v>
      </c>
      <c r="B966" t="s">
        <v>6121</v>
      </c>
      <c r="C966">
        <v>27</v>
      </c>
      <c r="D966" t="s">
        <v>6122</v>
      </c>
      <c r="E966" t="s">
        <v>40</v>
      </c>
      <c r="F966" t="s">
        <v>32</v>
      </c>
      <c r="G966" t="s">
        <v>33</v>
      </c>
      <c r="H966" t="s">
        <v>34</v>
      </c>
      <c r="I966" t="s">
        <v>146</v>
      </c>
      <c r="J966" t="s">
        <v>6123</v>
      </c>
      <c r="K966" t="s">
        <v>28</v>
      </c>
    </row>
    <row r="967" spans="1:11" x14ac:dyDescent="0.35">
      <c r="A967">
        <v>2115</v>
      </c>
      <c r="B967" t="s">
        <v>6135</v>
      </c>
      <c r="C967">
        <v>28</v>
      </c>
      <c r="D967" t="s">
        <v>6136</v>
      </c>
      <c r="E967" t="s">
        <v>40</v>
      </c>
      <c r="F967" t="s">
        <v>149</v>
      </c>
      <c r="G967" t="s">
        <v>62</v>
      </c>
      <c r="H967" t="s">
        <v>23</v>
      </c>
      <c r="I967" t="s">
        <v>91</v>
      </c>
      <c r="J967" t="s">
        <v>6137</v>
      </c>
      <c r="K967" t="s">
        <v>44</v>
      </c>
    </row>
    <row r="968" spans="1:11" x14ac:dyDescent="0.35">
      <c r="A968">
        <v>2117</v>
      </c>
      <c r="B968" t="s">
        <v>6141</v>
      </c>
      <c r="C968">
        <v>30</v>
      </c>
      <c r="D968" t="s">
        <v>6142</v>
      </c>
      <c r="E968" t="s">
        <v>67</v>
      </c>
      <c r="F968" t="s">
        <v>177</v>
      </c>
      <c r="G968" t="s">
        <v>33</v>
      </c>
      <c r="H968" t="s">
        <v>34</v>
      </c>
      <c r="I968" t="s">
        <v>91</v>
      </c>
      <c r="J968" t="s">
        <v>6143</v>
      </c>
      <c r="K968" t="s">
        <v>19</v>
      </c>
    </row>
    <row r="969" spans="1:11" x14ac:dyDescent="0.35">
      <c r="A969">
        <v>2118</v>
      </c>
      <c r="B969" t="s">
        <v>6144</v>
      </c>
      <c r="C969">
        <v>26</v>
      </c>
      <c r="D969" t="s">
        <v>6145</v>
      </c>
      <c r="E969" t="s">
        <v>177</v>
      </c>
      <c r="F969" t="s">
        <v>13</v>
      </c>
      <c r="G969" t="s">
        <v>62</v>
      </c>
      <c r="H969" t="s">
        <v>23</v>
      </c>
      <c r="I969" t="s">
        <v>53</v>
      </c>
      <c r="J969" t="s">
        <v>6146</v>
      </c>
      <c r="K969" t="s">
        <v>76</v>
      </c>
    </row>
    <row r="970" spans="1:11" x14ac:dyDescent="0.35">
      <c r="A970">
        <v>2121</v>
      </c>
      <c r="B970" t="s">
        <v>6153</v>
      </c>
      <c r="C970">
        <v>30</v>
      </c>
      <c r="D970" t="s">
        <v>6154</v>
      </c>
      <c r="E970" t="s">
        <v>25</v>
      </c>
      <c r="F970" t="s">
        <v>57</v>
      </c>
      <c r="G970" t="s">
        <v>52</v>
      </c>
      <c r="H970" t="s">
        <v>13</v>
      </c>
      <c r="I970" t="s">
        <v>170</v>
      </c>
      <c r="J970" t="s">
        <v>6155</v>
      </c>
      <c r="K970" t="s">
        <v>28</v>
      </c>
    </row>
    <row r="971" spans="1:11" x14ac:dyDescent="0.35">
      <c r="A971">
        <v>2123</v>
      </c>
      <c r="B971" t="s">
        <v>6159</v>
      </c>
      <c r="C971">
        <v>29</v>
      </c>
      <c r="D971" t="s">
        <v>6160</v>
      </c>
      <c r="E971" t="s">
        <v>13</v>
      </c>
      <c r="F971" t="s">
        <v>149</v>
      </c>
      <c r="G971" t="s">
        <v>80</v>
      </c>
      <c r="H971" t="s">
        <v>32</v>
      </c>
      <c r="I971" t="s">
        <v>102</v>
      </c>
      <c r="J971" t="s">
        <v>6161</v>
      </c>
      <c r="K971" t="s">
        <v>76</v>
      </c>
    </row>
    <row r="972" spans="1:11" x14ac:dyDescent="0.35">
      <c r="A972">
        <v>2132</v>
      </c>
      <c r="B972" t="s">
        <v>665</v>
      </c>
      <c r="C972">
        <v>26</v>
      </c>
      <c r="D972" t="s">
        <v>6184</v>
      </c>
      <c r="E972" t="s">
        <v>177</v>
      </c>
      <c r="F972" t="s">
        <v>31</v>
      </c>
      <c r="G972" t="s">
        <v>15</v>
      </c>
      <c r="H972" t="s">
        <v>16</v>
      </c>
      <c r="I972" t="s">
        <v>68</v>
      </c>
      <c r="J972" t="s">
        <v>6185</v>
      </c>
      <c r="K972" t="s">
        <v>19</v>
      </c>
    </row>
    <row r="973" spans="1:11" x14ac:dyDescent="0.35">
      <c r="A973">
        <v>2134</v>
      </c>
      <c r="B973" t="s">
        <v>6189</v>
      </c>
      <c r="C973">
        <v>28</v>
      </c>
      <c r="D973" t="s">
        <v>6190</v>
      </c>
      <c r="E973" t="s">
        <v>67</v>
      </c>
      <c r="F973" t="s">
        <v>25</v>
      </c>
      <c r="G973" t="s">
        <v>62</v>
      </c>
      <c r="H973" t="s">
        <v>23</v>
      </c>
      <c r="I973" t="s">
        <v>58</v>
      </c>
      <c r="J973" t="s">
        <v>6191</v>
      </c>
      <c r="K973" t="s">
        <v>37</v>
      </c>
    </row>
    <row r="974" spans="1:11" x14ac:dyDescent="0.35">
      <c r="A974">
        <v>2138</v>
      </c>
      <c r="B974" t="s">
        <v>6200</v>
      </c>
      <c r="C974">
        <v>29</v>
      </c>
      <c r="D974" t="s">
        <v>6201</v>
      </c>
      <c r="E974" t="s">
        <v>34</v>
      </c>
      <c r="F974" t="s">
        <v>31</v>
      </c>
      <c r="G974" t="s">
        <v>80</v>
      </c>
      <c r="H974" t="s">
        <v>32</v>
      </c>
      <c r="I974" t="s">
        <v>91</v>
      </c>
      <c r="J974" t="s">
        <v>6202</v>
      </c>
      <c r="K974" t="s">
        <v>37</v>
      </c>
    </row>
    <row r="975" spans="1:11" x14ac:dyDescent="0.35">
      <c r="A975">
        <v>2140</v>
      </c>
      <c r="B975" t="s">
        <v>6206</v>
      </c>
      <c r="C975">
        <v>28</v>
      </c>
      <c r="D975" t="s">
        <v>6207</v>
      </c>
      <c r="E975" t="s">
        <v>169</v>
      </c>
      <c r="F975" t="s">
        <v>169</v>
      </c>
      <c r="G975" t="s">
        <v>62</v>
      </c>
      <c r="H975" t="s">
        <v>23</v>
      </c>
      <c r="I975" t="s">
        <v>170</v>
      </c>
      <c r="J975">
        <v>3230508934</v>
      </c>
      <c r="K975" t="s">
        <v>37</v>
      </c>
    </row>
    <row r="976" spans="1:11" x14ac:dyDescent="0.35">
      <c r="A976">
        <v>2141</v>
      </c>
      <c r="B976" t="s">
        <v>6208</v>
      </c>
      <c r="C976">
        <v>26</v>
      </c>
      <c r="D976" t="s">
        <v>6209</v>
      </c>
      <c r="E976" t="s">
        <v>177</v>
      </c>
      <c r="F976" t="s">
        <v>22</v>
      </c>
      <c r="G976" t="s">
        <v>52</v>
      </c>
      <c r="H976" t="s">
        <v>13</v>
      </c>
      <c r="I976" t="s">
        <v>63</v>
      </c>
      <c r="J976" t="s">
        <v>6210</v>
      </c>
      <c r="K976" t="s">
        <v>19</v>
      </c>
    </row>
    <row r="977" spans="1:11" x14ac:dyDescent="0.35">
      <c r="A977">
        <v>2142</v>
      </c>
      <c r="B977" t="s">
        <v>6211</v>
      </c>
      <c r="C977">
        <v>27</v>
      </c>
      <c r="D977" t="s">
        <v>6212</v>
      </c>
      <c r="E977" t="s">
        <v>13</v>
      </c>
      <c r="F977" t="s">
        <v>32</v>
      </c>
      <c r="G977" t="s">
        <v>120</v>
      </c>
      <c r="H977" t="s">
        <v>57</v>
      </c>
      <c r="I977" t="s">
        <v>146</v>
      </c>
      <c r="J977" t="s">
        <v>6213</v>
      </c>
      <c r="K977" t="s">
        <v>19</v>
      </c>
    </row>
    <row r="978" spans="1:11" x14ac:dyDescent="0.35">
      <c r="A978">
        <v>2147</v>
      </c>
      <c r="B978" t="s">
        <v>6223</v>
      </c>
      <c r="C978">
        <v>30</v>
      </c>
      <c r="D978" t="s">
        <v>6224</v>
      </c>
      <c r="E978" t="s">
        <v>169</v>
      </c>
      <c r="F978" t="s">
        <v>79</v>
      </c>
      <c r="G978" t="s">
        <v>41</v>
      </c>
      <c r="H978" t="s">
        <v>42</v>
      </c>
      <c r="I978" t="s">
        <v>53</v>
      </c>
      <c r="J978" t="s">
        <v>6225</v>
      </c>
      <c r="K978" t="s">
        <v>44</v>
      </c>
    </row>
    <row r="979" spans="1:11" x14ac:dyDescent="0.35">
      <c r="A979">
        <v>2150</v>
      </c>
      <c r="B979" t="s">
        <v>6232</v>
      </c>
      <c r="C979">
        <v>30</v>
      </c>
      <c r="D979" t="s">
        <v>6233</v>
      </c>
      <c r="E979" t="s">
        <v>57</v>
      </c>
      <c r="F979" t="s">
        <v>16</v>
      </c>
      <c r="G979" t="s">
        <v>80</v>
      </c>
      <c r="H979" t="s">
        <v>32</v>
      </c>
      <c r="I979" t="s">
        <v>102</v>
      </c>
      <c r="J979" t="s">
        <v>6234</v>
      </c>
      <c r="K979" t="s">
        <v>19</v>
      </c>
    </row>
    <row r="980" spans="1:11" x14ac:dyDescent="0.35">
      <c r="A980">
        <v>2156</v>
      </c>
      <c r="B980" t="s">
        <v>6250</v>
      </c>
      <c r="C980">
        <v>30</v>
      </c>
      <c r="D980" t="s">
        <v>6251</v>
      </c>
      <c r="E980" t="s">
        <v>67</v>
      </c>
      <c r="F980" t="s">
        <v>40</v>
      </c>
      <c r="G980" t="s">
        <v>24</v>
      </c>
      <c r="H980" t="s">
        <v>25</v>
      </c>
      <c r="I980" t="s">
        <v>58</v>
      </c>
      <c r="J980" t="s">
        <v>6252</v>
      </c>
      <c r="K980" t="s">
        <v>76</v>
      </c>
    </row>
    <row r="981" spans="1:11" x14ac:dyDescent="0.35">
      <c r="A981">
        <v>2158</v>
      </c>
      <c r="B981" t="s">
        <v>6256</v>
      </c>
      <c r="C981">
        <v>28</v>
      </c>
      <c r="D981" t="s">
        <v>6257</v>
      </c>
      <c r="E981" t="s">
        <v>79</v>
      </c>
      <c r="F981" t="s">
        <v>57</v>
      </c>
      <c r="G981" t="s">
        <v>41</v>
      </c>
      <c r="H981" t="s">
        <v>42</v>
      </c>
      <c r="I981" t="s">
        <v>102</v>
      </c>
      <c r="J981" t="s">
        <v>6258</v>
      </c>
      <c r="K981" t="s">
        <v>28</v>
      </c>
    </row>
    <row r="982" spans="1:11" x14ac:dyDescent="0.35">
      <c r="A982">
        <v>2161</v>
      </c>
      <c r="B982" t="s">
        <v>6265</v>
      </c>
      <c r="C982">
        <v>29</v>
      </c>
      <c r="D982" t="s">
        <v>6266</v>
      </c>
      <c r="E982" t="s">
        <v>101</v>
      </c>
      <c r="F982" t="s">
        <v>22</v>
      </c>
      <c r="G982" t="s">
        <v>52</v>
      </c>
      <c r="H982" t="s">
        <v>13</v>
      </c>
      <c r="I982" t="s">
        <v>48</v>
      </c>
      <c r="J982" t="s">
        <v>6267</v>
      </c>
      <c r="K982" t="s">
        <v>28</v>
      </c>
    </row>
    <row r="983" spans="1:11" x14ac:dyDescent="0.35">
      <c r="A983">
        <v>2162</v>
      </c>
      <c r="B983" t="s">
        <v>6268</v>
      </c>
      <c r="C983">
        <v>30</v>
      </c>
      <c r="D983" t="s">
        <v>6269</v>
      </c>
      <c r="E983" t="s">
        <v>67</v>
      </c>
      <c r="F983" t="s">
        <v>22</v>
      </c>
      <c r="G983" t="s">
        <v>15</v>
      </c>
      <c r="H983" t="s">
        <v>16</v>
      </c>
      <c r="I983" t="s">
        <v>68</v>
      </c>
      <c r="J983" t="s">
        <v>6270</v>
      </c>
      <c r="K983" t="s">
        <v>76</v>
      </c>
    </row>
    <row r="984" spans="1:11" x14ac:dyDescent="0.35">
      <c r="A984">
        <v>2163</v>
      </c>
      <c r="B984" t="s">
        <v>6271</v>
      </c>
      <c r="C984">
        <v>30</v>
      </c>
      <c r="D984" t="s">
        <v>6272</v>
      </c>
      <c r="E984" t="s">
        <v>79</v>
      </c>
      <c r="F984" t="s">
        <v>25</v>
      </c>
      <c r="G984" t="s">
        <v>80</v>
      </c>
      <c r="H984" t="s">
        <v>32</v>
      </c>
      <c r="I984" t="s">
        <v>116</v>
      </c>
      <c r="J984" t="s">
        <v>6273</v>
      </c>
      <c r="K984" t="s">
        <v>76</v>
      </c>
    </row>
    <row r="985" spans="1:11" x14ac:dyDescent="0.35">
      <c r="A985">
        <v>2164</v>
      </c>
      <c r="B985" t="s">
        <v>6274</v>
      </c>
      <c r="C985">
        <v>28</v>
      </c>
      <c r="D985" t="s">
        <v>6275</v>
      </c>
      <c r="E985" t="s">
        <v>32</v>
      </c>
      <c r="F985" t="s">
        <v>42</v>
      </c>
      <c r="G985" t="s">
        <v>41</v>
      </c>
      <c r="H985" t="s">
        <v>42</v>
      </c>
      <c r="I985" t="s">
        <v>153</v>
      </c>
      <c r="J985" t="s">
        <v>6276</v>
      </c>
      <c r="K985" t="s">
        <v>44</v>
      </c>
    </row>
    <row r="986" spans="1:11" x14ac:dyDescent="0.35">
      <c r="A986">
        <v>2165</v>
      </c>
      <c r="B986" t="s">
        <v>4588</v>
      </c>
      <c r="C986">
        <v>28</v>
      </c>
      <c r="D986" t="s">
        <v>6277</v>
      </c>
      <c r="E986" t="s">
        <v>16</v>
      </c>
      <c r="F986" t="s">
        <v>42</v>
      </c>
      <c r="G986" t="s">
        <v>47</v>
      </c>
      <c r="H986" t="s">
        <v>31</v>
      </c>
      <c r="I986" t="s">
        <v>102</v>
      </c>
      <c r="J986" t="s">
        <v>6278</v>
      </c>
      <c r="K986" t="s">
        <v>37</v>
      </c>
    </row>
    <row r="987" spans="1:11" x14ac:dyDescent="0.35">
      <c r="A987">
        <v>2167</v>
      </c>
      <c r="B987" t="s">
        <v>6281</v>
      </c>
      <c r="C987">
        <v>29</v>
      </c>
      <c r="D987" t="s">
        <v>6282</v>
      </c>
      <c r="E987" t="s">
        <v>23</v>
      </c>
      <c r="F987" t="s">
        <v>201</v>
      </c>
      <c r="G987" t="s">
        <v>120</v>
      </c>
      <c r="H987" t="s">
        <v>57</v>
      </c>
      <c r="I987" t="s">
        <v>68</v>
      </c>
      <c r="J987">
        <v>7829558198</v>
      </c>
      <c r="K987" t="s">
        <v>76</v>
      </c>
    </row>
    <row r="988" spans="1:11" x14ac:dyDescent="0.35">
      <c r="A988">
        <v>2168</v>
      </c>
      <c r="B988" t="s">
        <v>6283</v>
      </c>
      <c r="C988">
        <v>27</v>
      </c>
      <c r="D988" t="s">
        <v>6284</v>
      </c>
      <c r="E988" t="s">
        <v>34</v>
      </c>
      <c r="F988" t="s">
        <v>25</v>
      </c>
      <c r="G988" t="s">
        <v>47</v>
      </c>
      <c r="H988" t="s">
        <v>31</v>
      </c>
      <c r="I988" t="s">
        <v>102</v>
      </c>
      <c r="J988" t="s">
        <v>6285</v>
      </c>
      <c r="K988" t="s">
        <v>44</v>
      </c>
    </row>
    <row r="989" spans="1:11" x14ac:dyDescent="0.35">
      <c r="A989">
        <v>2169</v>
      </c>
      <c r="B989" t="s">
        <v>6286</v>
      </c>
      <c r="C989">
        <v>29</v>
      </c>
      <c r="D989" t="s">
        <v>6287</v>
      </c>
      <c r="E989" t="s">
        <v>57</v>
      </c>
      <c r="F989" t="s">
        <v>25</v>
      </c>
      <c r="G989" t="s">
        <v>62</v>
      </c>
      <c r="H989" t="s">
        <v>23</v>
      </c>
      <c r="I989" t="s">
        <v>58</v>
      </c>
      <c r="J989" t="s">
        <v>6288</v>
      </c>
      <c r="K989" t="s">
        <v>37</v>
      </c>
    </row>
    <row r="990" spans="1:11" x14ac:dyDescent="0.35">
      <c r="A990">
        <v>2171</v>
      </c>
      <c r="B990" t="s">
        <v>6292</v>
      </c>
      <c r="C990">
        <v>29</v>
      </c>
      <c r="D990" t="s">
        <v>6293</v>
      </c>
      <c r="E990" t="s">
        <v>34</v>
      </c>
      <c r="F990" t="s">
        <v>42</v>
      </c>
      <c r="G990" t="s">
        <v>41</v>
      </c>
      <c r="H990" t="s">
        <v>42</v>
      </c>
      <c r="I990" t="s">
        <v>153</v>
      </c>
      <c r="J990" t="s">
        <v>6294</v>
      </c>
      <c r="K990" t="s">
        <v>28</v>
      </c>
    </row>
    <row r="991" spans="1:11" x14ac:dyDescent="0.35">
      <c r="A991">
        <v>2172</v>
      </c>
      <c r="B991" t="s">
        <v>6295</v>
      </c>
      <c r="C991">
        <v>27</v>
      </c>
      <c r="D991" t="s">
        <v>6296</v>
      </c>
      <c r="E991" t="s">
        <v>67</v>
      </c>
      <c r="F991" t="s">
        <v>42</v>
      </c>
      <c r="G991" t="s">
        <v>80</v>
      </c>
      <c r="H991" t="s">
        <v>32</v>
      </c>
      <c r="I991" t="s">
        <v>48</v>
      </c>
      <c r="J991" t="s">
        <v>6297</v>
      </c>
      <c r="K991" t="s">
        <v>19</v>
      </c>
    </row>
    <row r="992" spans="1:11" x14ac:dyDescent="0.35">
      <c r="A992">
        <v>2175</v>
      </c>
      <c r="B992" t="s">
        <v>6304</v>
      </c>
      <c r="C992">
        <v>27</v>
      </c>
      <c r="D992" t="s">
        <v>6305</v>
      </c>
      <c r="E992" t="s">
        <v>57</v>
      </c>
      <c r="F992" t="s">
        <v>57</v>
      </c>
      <c r="G992" t="s">
        <v>24</v>
      </c>
      <c r="H992" t="s">
        <v>25</v>
      </c>
      <c r="I992" t="s">
        <v>35</v>
      </c>
      <c r="J992" t="s">
        <v>6306</v>
      </c>
      <c r="K992" t="s">
        <v>28</v>
      </c>
    </row>
    <row r="993" spans="1:11" x14ac:dyDescent="0.35">
      <c r="A993">
        <v>2177</v>
      </c>
      <c r="B993" t="s">
        <v>6310</v>
      </c>
      <c r="C993">
        <v>28</v>
      </c>
      <c r="D993" t="s">
        <v>6311</v>
      </c>
      <c r="E993" t="s">
        <v>67</v>
      </c>
      <c r="F993" t="s">
        <v>40</v>
      </c>
      <c r="G993" t="s">
        <v>24</v>
      </c>
      <c r="H993" t="s">
        <v>25</v>
      </c>
      <c r="I993" t="s">
        <v>53</v>
      </c>
      <c r="J993" t="s">
        <v>6312</v>
      </c>
      <c r="K993" t="s">
        <v>19</v>
      </c>
    </row>
    <row r="994" spans="1:11" x14ac:dyDescent="0.35">
      <c r="A994">
        <v>2180</v>
      </c>
      <c r="B994" t="s">
        <v>6318</v>
      </c>
      <c r="C994">
        <v>28</v>
      </c>
      <c r="D994" t="s">
        <v>6319</v>
      </c>
      <c r="E994" t="s">
        <v>31</v>
      </c>
      <c r="F994" t="s">
        <v>42</v>
      </c>
      <c r="G994" t="s">
        <v>15</v>
      </c>
      <c r="H994" t="s">
        <v>16</v>
      </c>
      <c r="I994" t="s">
        <v>146</v>
      </c>
      <c r="J994" t="s">
        <v>6320</v>
      </c>
      <c r="K994" t="s">
        <v>76</v>
      </c>
    </row>
    <row r="995" spans="1:11" x14ac:dyDescent="0.35">
      <c r="A995">
        <v>2182</v>
      </c>
      <c r="B995" t="s">
        <v>6324</v>
      </c>
      <c r="C995">
        <v>26</v>
      </c>
      <c r="D995" t="s">
        <v>6325</v>
      </c>
      <c r="E995" t="s">
        <v>40</v>
      </c>
      <c r="F995" t="s">
        <v>101</v>
      </c>
      <c r="G995" t="s">
        <v>87</v>
      </c>
      <c r="H995" t="s">
        <v>79</v>
      </c>
      <c r="I995" t="s">
        <v>116</v>
      </c>
      <c r="J995" t="s">
        <v>6326</v>
      </c>
      <c r="K995" t="s">
        <v>44</v>
      </c>
    </row>
    <row r="996" spans="1:11" x14ac:dyDescent="0.35">
      <c r="A996">
        <v>2184</v>
      </c>
      <c r="B996" t="s">
        <v>6330</v>
      </c>
      <c r="C996">
        <v>26</v>
      </c>
      <c r="D996" t="s">
        <v>6331</v>
      </c>
      <c r="E996" t="s">
        <v>201</v>
      </c>
      <c r="F996" t="s">
        <v>40</v>
      </c>
      <c r="G996" t="s">
        <v>80</v>
      </c>
      <c r="H996" t="s">
        <v>32</v>
      </c>
      <c r="I996" t="s">
        <v>35</v>
      </c>
      <c r="J996" t="s">
        <v>6332</v>
      </c>
      <c r="K996" t="s">
        <v>76</v>
      </c>
    </row>
    <row r="997" spans="1:11" x14ac:dyDescent="0.35">
      <c r="A997">
        <v>2185</v>
      </c>
      <c r="B997" t="s">
        <v>6333</v>
      </c>
      <c r="C997">
        <v>26</v>
      </c>
      <c r="D997" t="s">
        <v>6334</v>
      </c>
      <c r="E997" t="s">
        <v>16</v>
      </c>
      <c r="F997" t="s">
        <v>169</v>
      </c>
      <c r="G997" t="s">
        <v>120</v>
      </c>
      <c r="H997" t="s">
        <v>57</v>
      </c>
      <c r="I997" t="s">
        <v>153</v>
      </c>
      <c r="J997" t="s">
        <v>6335</v>
      </c>
      <c r="K997" t="s">
        <v>28</v>
      </c>
    </row>
    <row r="998" spans="1:11" x14ac:dyDescent="0.35">
      <c r="A998">
        <v>2187</v>
      </c>
      <c r="B998" t="s">
        <v>6339</v>
      </c>
      <c r="C998">
        <v>27</v>
      </c>
      <c r="D998" t="s">
        <v>6340</v>
      </c>
      <c r="E998" t="s">
        <v>57</v>
      </c>
      <c r="F998" t="s">
        <v>42</v>
      </c>
      <c r="G998" t="s">
        <v>15</v>
      </c>
      <c r="H998" t="s">
        <v>16</v>
      </c>
      <c r="I998" t="s">
        <v>35</v>
      </c>
      <c r="J998" t="s">
        <v>6341</v>
      </c>
      <c r="K998" t="s">
        <v>44</v>
      </c>
    </row>
    <row r="999" spans="1:11" x14ac:dyDescent="0.35">
      <c r="A999">
        <v>2188</v>
      </c>
      <c r="B999" t="s">
        <v>6342</v>
      </c>
      <c r="C999">
        <v>28</v>
      </c>
      <c r="D999" t="s">
        <v>6343</v>
      </c>
      <c r="E999" t="s">
        <v>13</v>
      </c>
      <c r="F999" t="s">
        <v>14</v>
      </c>
      <c r="G999" t="s">
        <v>52</v>
      </c>
      <c r="H999" t="s">
        <v>13</v>
      </c>
      <c r="I999" t="s">
        <v>17</v>
      </c>
      <c r="J999" t="s">
        <v>6344</v>
      </c>
      <c r="K999" t="s">
        <v>28</v>
      </c>
    </row>
    <row r="1000" spans="1:11" x14ac:dyDescent="0.35">
      <c r="A1000">
        <v>2191</v>
      </c>
      <c r="B1000" t="s">
        <v>6351</v>
      </c>
      <c r="C1000">
        <v>26</v>
      </c>
      <c r="D1000" t="s">
        <v>6352</v>
      </c>
      <c r="E1000" t="s">
        <v>67</v>
      </c>
      <c r="F1000" t="s">
        <v>25</v>
      </c>
      <c r="G1000" t="s">
        <v>62</v>
      </c>
      <c r="H1000" t="s">
        <v>23</v>
      </c>
      <c r="I1000" t="s">
        <v>146</v>
      </c>
      <c r="J1000" t="s">
        <v>6353</v>
      </c>
      <c r="K1000" t="s">
        <v>76</v>
      </c>
    </row>
    <row r="1001" spans="1:11" x14ac:dyDescent="0.35">
      <c r="A1001">
        <v>2192</v>
      </c>
      <c r="B1001" t="s">
        <v>6354</v>
      </c>
      <c r="C1001">
        <v>30</v>
      </c>
      <c r="D1001" t="s">
        <v>6355</v>
      </c>
      <c r="E1001" t="s">
        <v>177</v>
      </c>
      <c r="F1001" t="s">
        <v>32</v>
      </c>
      <c r="G1001" t="s">
        <v>87</v>
      </c>
      <c r="H1001" t="s">
        <v>79</v>
      </c>
      <c r="I1001" t="s">
        <v>170</v>
      </c>
      <c r="J1001" t="s">
        <v>6356</v>
      </c>
      <c r="K1001" t="s">
        <v>44</v>
      </c>
    </row>
    <row r="1002" spans="1:11" x14ac:dyDescent="0.35">
      <c r="A1002">
        <v>2194</v>
      </c>
      <c r="B1002" t="s">
        <v>6360</v>
      </c>
      <c r="C1002">
        <v>26</v>
      </c>
      <c r="D1002" t="s">
        <v>6361</v>
      </c>
      <c r="E1002" t="s">
        <v>23</v>
      </c>
      <c r="F1002" t="s">
        <v>16</v>
      </c>
      <c r="G1002" t="s">
        <v>62</v>
      </c>
      <c r="H1002" t="s">
        <v>23</v>
      </c>
      <c r="I1002" t="s">
        <v>63</v>
      </c>
      <c r="J1002" t="s">
        <v>6362</v>
      </c>
      <c r="K1002" t="s">
        <v>28</v>
      </c>
    </row>
    <row r="1003" spans="1:11" x14ac:dyDescent="0.35">
      <c r="A1003">
        <v>2199</v>
      </c>
      <c r="B1003" t="s">
        <v>6373</v>
      </c>
      <c r="C1003">
        <v>30</v>
      </c>
      <c r="D1003" t="s">
        <v>6374</v>
      </c>
      <c r="E1003" t="s">
        <v>13</v>
      </c>
      <c r="F1003" t="s">
        <v>177</v>
      </c>
      <c r="G1003" t="s">
        <v>33</v>
      </c>
      <c r="H1003" t="s">
        <v>34</v>
      </c>
      <c r="I1003" t="s">
        <v>35</v>
      </c>
      <c r="J1003" t="s">
        <v>6375</v>
      </c>
      <c r="K1003" t="s">
        <v>37</v>
      </c>
    </row>
    <row r="1004" spans="1:11" x14ac:dyDescent="0.35">
      <c r="A1004">
        <v>2200</v>
      </c>
      <c r="B1004" t="s">
        <v>6376</v>
      </c>
      <c r="C1004">
        <v>27</v>
      </c>
      <c r="D1004" t="s">
        <v>6377</v>
      </c>
      <c r="E1004" t="s">
        <v>40</v>
      </c>
      <c r="F1004" t="s">
        <v>16</v>
      </c>
      <c r="G1004" t="s">
        <v>41</v>
      </c>
      <c r="H1004" t="s">
        <v>42</v>
      </c>
      <c r="I1004" t="s">
        <v>102</v>
      </c>
      <c r="J1004">
        <v>5062592948</v>
      </c>
      <c r="K1004" t="s">
        <v>28</v>
      </c>
    </row>
    <row r="1005" spans="1:11" x14ac:dyDescent="0.35">
      <c r="A1005">
        <v>2201</v>
      </c>
      <c r="B1005" t="s">
        <v>6378</v>
      </c>
      <c r="C1005">
        <v>27</v>
      </c>
      <c r="D1005" t="s">
        <v>6379</v>
      </c>
      <c r="E1005" t="s">
        <v>13</v>
      </c>
      <c r="F1005" t="s">
        <v>32</v>
      </c>
      <c r="G1005" t="s">
        <v>47</v>
      </c>
      <c r="H1005" t="s">
        <v>31</v>
      </c>
      <c r="I1005" t="s">
        <v>63</v>
      </c>
      <c r="J1005" t="s">
        <v>6380</v>
      </c>
      <c r="K1005" t="s">
        <v>44</v>
      </c>
    </row>
    <row r="1006" spans="1:11" x14ac:dyDescent="0.35">
      <c r="A1006">
        <v>2202</v>
      </c>
      <c r="B1006" t="s">
        <v>6381</v>
      </c>
      <c r="C1006">
        <v>26</v>
      </c>
      <c r="D1006" t="s">
        <v>6382</v>
      </c>
      <c r="E1006" t="s">
        <v>133</v>
      </c>
      <c r="F1006" t="s">
        <v>31</v>
      </c>
      <c r="G1006" t="s">
        <v>52</v>
      </c>
      <c r="H1006" t="s">
        <v>13</v>
      </c>
      <c r="I1006" t="s">
        <v>146</v>
      </c>
      <c r="J1006">
        <v>9299899625</v>
      </c>
      <c r="K1006" t="s">
        <v>37</v>
      </c>
    </row>
    <row r="1007" spans="1:11" x14ac:dyDescent="0.35">
      <c r="A1007">
        <v>2203</v>
      </c>
      <c r="B1007" t="s">
        <v>6383</v>
      </c>
      <c r="C1007">
        <v>28</v>
      </c>
      <c r="D1007" t="s">
        <v>6384</v>
      </c>
      <c r="E1007" t="s">
        <v>31</v>
      </c>
      <c r="F1007" t="s">
        <v>57</v>
      </c>
      <c r="G1007" t="s">
        <v>15</v>
      </c>
      <c r="H1007" t="s">
        <v>16</v>
      </c>
      <c r="I1007" t="s">
        <v>153</v>
      </c>
      <c r="J1007">
        <v>9231335199</v>
      </c>
      <c r="K1007" t="s">
        <v>76</v>
      </c>
    </row>
    <row r="1008" spans="1:11" x14ac:dyDescent="0.35">
      <c r="A1008">
        <v>2204</v>
      </c>
      <c r="B1008" t="s">
        <v>6385</v>
      </c>
      <c r="C1008">
        <v>27</v>
      </c>
      <c r="D1008" t="s">
        <v>6386</v>
      </c>
      <c r="E1008" t="s">
        <v>22</v>
      </c>
      <c r="F1008" t="s">
        <v>31</v>
      </c>
      <c r="G1008" t="s">
        <v>87</v>
      </c>
      <c r="H1008" t="s">
        <v>79</v>
      </c>
      <c r="I1008" t="s">
        <v>88</v>
      </c>
      <c r="J1008">
        <v>6109242587</v>
      </c>
      <c r="K1008" t="s">
        <v>28</v>
      </c>
    </row>
    <row r="1009" spans="1:11" x14ac:dyDescent="0.35">
      <c r="A1009">
        <v>2206</v>
      </c>
      <c r="B1009" t="s">
        <v>6390</v>
      </c>
      <c r="C1009">
        <v>27</v>
      </c>
      <c r="D1009" t="s">
        <v>6391</v>
      </c>
      <c r="E1009" t="s">
        <v>149</v>
      </c>
      <c r="F1009" t="s">
        <v>169</v>
      </c>
      <c r="G1009" t="s">
        <v>80</v>
      </c>
      <c r="H1009" t="s">
        <v>32</v>
      </c>
      <c r="I1009" t="s">
        <v>63</v>
      </c>
      <c r="J1009" t="s">
        <v>6392</v>
      </c>
      <c r="K1009" t="s">
        <v>37</v>
      </c>
    </row>
    <row r="1010" spans="1:11" x14ac:dyDescent="0.35">
      <c r="A1010">
        <v>2207</v>
      </c>
      <c r="B1010" t="s">
        <v>6393</v>
      </c>
      <c r="C1010">
        <v>29</v>
      </c>
      <c r="D1010" t="s">
        <v>6394</v>
      </c>
      <c r="E1010" t="s">
        <v>101</v>
      </c>
      <c r="F1010" t="s">
        <v>101</v>
      </c>
      <c r="G1010" t="s">
        <v>15</v>
      </c>
      <c r="H1010" t="s">
        <v>16</v>
      </c>
      <c r="I1010" t="s">
        <v>63</v>
      </c>
      <c r="J1010" t="s">
        <v>6395</v>
      </c>
      <c r="K1010" t="s">
        <v>76</v>
      </c>
    </row>
    <row r="1011" spans="1:11" x14ac:dyDescent="0.35">
      <c r="A1011">
        <v>2212</v>
      </c>
      <c r="B1011" t="s">
        <v>6407</v>
      </c>
      <c r="C1011">
        <v>27</v>
      </c>
      <c r="D1011" t="s">
        <v>6408</v>
      </c>
      <c r="E1011" t="s">
        <v>149</v>
      </c>
      <c r="F1011" t="s">
        <v>31</v>
      </c>
      <c r="G1011" t="s">
        <v>24</v>
      </c>
      <c r="H1011" t="s">
        <v>25</v>
      </c>
      <c r="I1011" t="s">
        <v>146</v>
      </c>
      <c r="J1011" t="s">
        <v>6409</v>
      </c>
      <c r="K1011" t="s">
        <v>28</v>
      </c>
    </row>
    <row r="1012" spans="1:11" x14ac:dyDescent="0.35">
      <c r="A1012">
        <v>2213</v>
      </c>
      <c r="B1012" t="s">
        <v>6410</v>
      </c>
      <c r="C1012">
        <v>29</v>
      </c>
      <c r="D1012" t="s">
        <v>6411</v>
      </c>
      <c r="E1012" t="s">
        <v>31</v>
      </c>
      <c r="F1012" t="s">
        <v>16</v>
      </c>
      <c r="G1012" t="s">
        <v>41</v>
      </c>
      <c r="H1012" t="s">
        <v>42</v>
      </c>
      <c r="I1012" t="s">
        <v>35</v>
      </c>
      <c r="J1012" t="s">
        <v>6412</v>
      </c>
      <c r="K1012" t="s">
        <v>44</v>
      </c>
    </row>
    <row r="1013" spans="1:11" x14ac:dyDescent="0.35">
      <c r="A1013">
        <v>2216</v>
      </c>
      <c r="B1013" t="s">
        <v>6419</v>
      </c>
      <c r="C1013">
        <v>28</v>
      </c>
      <c r="D1013" t="s">
        <v>6420</v>
      </c>
      <c r="E1013" t="s">
        <v>201</v>
      </c>
      <c r="F1013" t="s">
        <v>79</v>
      </c>
      <c r="G1013" t="s">
        <v>24</v>
      </c>
      <c r="H1013" t="s">
        <v>25</v>
      </c>
      <c r="I1013" t="s">
        <v>102</v>
      </c>
      <c r="J1013" t="s">
        <v>6421</v>
      </c>
      <c r="K1013" t="s">
        <v>37</v>
      </c>
    </row>
    <row r="1014" spans="1:11" x14ac:dyDescent="0.35">
      <c r="A1014">
        <v>2217</v>
      </c>
      <c r="B1014" t="s">
        <v>6422</v>
      </c>
      <c r="C1014">
        <v>29</v>
      </c>
      <c r="D1014" t="s">
        <v>6423</v>
      </c>
      <c r="E1014" t="s">
        <v>177</v>
      </c>
      <c r="F1014" t="s">
        <v>34</v>
      </c>
      <c r="G1014" t="s">
        <v>15</v>
      </c>
      <c r="H1014" t="s">
        <v>16</v>
      </c>
      <c r="I1014" t="s">
        <v>91</v>
      </c>
      <c r="J1014" t="s">
        <v>6424</v>
      </c>
      <c r="K1014" t="s">
        <v>44</v>
      </c>
    </row>
    <row r="1015" spans="1:11" x14ac:dyDescent="0.35">
      <c r="A1015">
        <v>2221</v>
      </c>
      <c r="B1015" t="s">
        <v>6433</v>
      </c>
      <c r="C1015">
        <v>29</v>
      </c>
      <c r="D1015" t="s">
        <v>6434</v>
      </c>
      <c r="E1015" t="s">
        <v>31</v>
      </c>
      <c r="F1015" t="s">
        <v>67</v>
      </c>
      <c r="G1015" t="s">
        <v>120</v>
      </c>
      <c r="H1015" t="s">
        <v>57</v>
      </c>
      <c r="I1015" t="s">
        <v>35</v>
      </c>
      <c r="J1015" t="s">
        <v>6435</v>
      </c>
      <c r="K1015" t="s">
        <v>76</v>
      </c>
    </row>
    <row r="1016" spans="1:11" x14ac:dyDescent="0.35">
      <c r="A1016">
        <v>2225</v>
      </c>
      <c r="B1016" t="s">
        <v>6444</v>
      </c>
      <c r="C1016">
        <v>26</v>
      </c>
      <c r="D1016" t="s">
        <v>6445</v>
      </c>
      <c r="E1016" t="s">
        <v>149</v>
      </c>
      <c r="F1016" t="s">
        <v>14</v>
      </c>
      <c r="G1016" t="s">
        <v>120</v>
      </c>
      <c r="H1016" t="s">
        <v>57</v>
      </c>
      <c r="I1016" t="s">
        <v>102</v>
      </c>
      <c r="J1016" t="s">
        <v>6446</v>
      </c>
      <c r="K1016" t="s">
        <v>76</v>
      </c>
    </row>
    <row r="1017" spans="1:11" x14ac:dyDescent="0.35">
      <c r="A1017">
        <v>2229</v>
      </c>
      <c r="B1017" t="s">
        <v>6454</v>
      </c>
      <c r="C1017">
        <v>30</v>
      </c>
      <c r="D1017" t="s">
        <v>6455</v>
      </c>
      <c r="E1017" t="s">
        <v>177</v>
      </c>
      <c r="F1017" t="s">
        <v>32</v>
      </c>
      <c r="G1017" t="s">
        <v>120</v>
      </c>
      <c r="H1017" t="s">
        <v>57</v>
      </c>
      <c r="I1017" t="s">
        <v>146</v>
      </c>
      <c r="J1017" t="s">
        <v>6456</v>
      </c>
      <c r="K1017" t="s">
        <v>76</v>
      </c>
    </row>
    <row r="1018" spans="1:11" x14ac:dyDescent="0.35">
      <c r="A1018">
        <v>2230</v>
      </c>
      <c r="B1018" t="s">
        <v>6457</v>
      </c>
      <c r="C1018">
        <v>29</v>
      </c>
      <c r="D1018" t="s">
        <v>6458</v>
      </c>
      <c r="E1018" t="s">
        <v>23</v>
      </c>
      <c r="F1018" t="s">
        <v>16</v>
      </c>
      <c r="G1018" t="s">
        <v>33</v>
      </c>
      <c r="H1018" t="s">
        <v>34</v>
      </c>
      <c r="I1018" t="s">
        <v>26</v>
      </c>
      <c r="J1018" t="s">
        <v>6459</v>
      </c>
      <c r="K1018" t="s">
        <v>19</v>
      </c>
    </row>
    <row r="1019" spans="1:11" x14ac:dyDescent="0.35">
      <c r="A1019">
        <v>2231</v>
      </c>
      <c r="B1019" t="s">
        <v>6460</v>
      </c>
      <c r="C1019">
        <v>26</v>
      </c>
      <c r="D1019" t="s">
        <v>6461</v>
      </c>
      <c r="E1019" t="s">
        <v>177</v>
      </c>
      <c r="F1019" t="s">
        <v>67</v>
      </c>
      <c r="G1019" t="s">
        <v>80</v>
      </c>
      <c r="H1019" t="s">
        <v>32</v>
      </c>
      <c r="I1019" t="s">
        <v>68</v>
      </c>
      <c r="J1019" t="s">
        <v>6462</v>
      </c>
      <c r="K1019" t="s">
        <v>28</v>
      </c>
    </row>
    <row r="1020" spans="1:11" x14ac:dyDescent="0.35">
      <c r="A1020">
        <v>2232</v>
      </c>
      <c r="B1020" t="s">
        <v>6463</v>
      </c>
      <c r="C1020">
        <v>27</v>
      </c>
      <c r="D1020" t="s">
        <v>6464</v>
      </c>
      <c r="E1020" t="s">
        <v>32</v>
      </c>
      <c r="F1020" t="s">
        <v>23</v>
      </c>
      <c r="G1020" t="s">
        <v>47</v>
      </c>
      <c r="H1020" t="s">
        <v>31</v>
      </c>
      <c r="I1020" t="s">
        <v>153</v>
      </c>
      <c r="J1020">
        <f>1-431-670-4378</f>
        <v>-5478</v>
      </c>
      <c r="K1020" t="s">
        <v>28</v>
      </c>
    </row>
    <row r="1021" spans="1:11" x14ac:dyDescent="0.35">
      <c r="A1021">
        <v>2233</v>
      </c>
      <c r="B1021" t="s">
        <v>6465</v>
      </c>
      <c r="C1021">
        <v>29</v>
      </c>
      <c r="D1021" t="s">
        <v>6466</v>
      </c>
      <c r="E1021" t="s">
        <v>57</v>
      </c>
      <c r="F1021" t="s">
        <v>133</v>
      </c>
      <c r="G1021" t="s">
        <v>47</v>
      </c>
      <c r="H1021" t="s">
        <v>31</v>
      </c>
      <c r="I1021" t="s">
        <v>35</v>
      </c>
      <c r="J1021" t="s">
        <v>6467</v>
      </c>
      <c r="K1021" t="s">
        <v>28</v>
      </c>
    </row>
    <row r="1022" spans="1:11" x14ac:dyDescent="0.35">
      <c r="A1022">
        <v>2234</v>
      </c>
      <c r="B1022" t="s">
        <v>6468</v>
      </c>
      <c r="C1022">
        <v>30</v>
      </c>
      <c r="D1022" t="s">
        <v>6469</v>
      </c>
      <c r="E1022" t="s">
        <v>31</v>
      </c>
      <c r="F1022" t="s">
        <v>67</v>
      </c>
      <c r="G1022" t="s">
        <v>41</v>
      </c>
      <c r="H1022" t="s">
        <v>42</v>
      </c>
      <c r="I1022" t="s">
        <v>63</v>
      </c>
      <c r="J1022" t="s">
        <v>6470</v>
      </c>
      <c r="K1022" t="s">
        <v>44</v>
      </c>
    </row>
    <row r="1023" spans="1:11" x14ac:dyDescent="0.35">
      <c r="A1023">
        <v>2235</v>
      </c>
      <c r="B1023" t="s">
        <v>6471</v>
      </c>
      <c r="C1023">
        <v>26</v>
      </c>
      <c r="D1023" t="s">
        <v>6472</v>
      </c>
      <c r="E1023" t="s">
        <v>25</v>
      </c>
      <c r="F1023" t="s">
        <v>31</v>
      </c>
      <c r="G1023" t="s">
        <v>41</v>
      </c>
      <c r="H1023" t="s">
        <v>42</v>
      </c>
      <c r="I1023" t="s">
        <v>17</v>
      </c>
      <c r="J1023" t="s">
        <v>6473</v>
      </c>
      <c r="K1023" t="s">
        <v>76</v>
      </c>
    </row>
    <row r="1024" spans="1:11" x14ac:dyDescent="0.35">
      <c r="A1024">
        <v>2238</v>
      </c>
      <c r="B1024" t="s">
        <v>6480</v>
      </c>
      <c r="C1024">
        <v>30</v>
      </c>
      <c r="D1024" t="s">
        <v>6481</v>
      </c>
      <c r="E1024" t="s">
        <v>14</v>
      </c>
      <c r="F1024" t="s">
        <v>177</v>
      </c>
      <c r="G1024" t="s">
        <v>120</v>
      </c>
      <c r="H1024" t="s">
        <v>57</v>
      </c>
      <c r="I1024" t="s">
        <v>116</v>
      </c>
      <c r="J1024" t="s">
        <v>6482</v>
      </c>
      <c r="K1024" t="s">
        <v>44</v>
      </c>
    </row>
    <row r="1025" spans="1:11" x14ac:dyDescent="0.35">
      <c r="A1025">
        <v>2242</v>
      </c>
      <c r="B1025" t="s">
        <v>6492</v>
      </c>
      <c r="C1025">
        <v>26</v>
      </c>
      <c r="D1025" t="s">
        <v>6493</v>
      </c>
      <c r="E1025" t="s">
        <v>16</v>
      </c>
      <c r="F1025" t="s">
        <v>31</v>
      </c>
      <c r="G1025" t="s">
        <v>52</v>
      </c>
      <c r="H1025" t="s">
        <v>13</v>
      </c>
      <c r="I1025" t="s">
        <v>63</v>
      </c>
      <c r="J1025" t="s">
        <v>6494</v>
      </c>
      <c r="K1025" t="s">
        <v>44</v>
      </c>
    </row>
    <row r="1026" spans="1:11" x14ac:dyDescent="0.35">
      <c r="A1026">
        <v>2244</v>
      </c>
      <c r="B1026" t="s">
        <v>6498</v>
      </c>
      <c r="C1026">
        <v>29</v>
      </c>
      <c r="D1026" t="s">
        <v>6499</v>
      </c>
      <c r="E1026" t="s">
        <v>67</v>
      </c>
      <c r="F1026" t="s">
        <v>14</v>
      </c>
      <c r="G1026" t="s">
        <v>15</v>
      </c>
      <c r="H1026" t="s">
        <v>16</v>
      </c>
      <c r="I1026" t="s">
        <v>53</v>
      </c>
      <c r="J1026">
        <v>2240602981</v>
      </c>
      <c r="K1026" t="s">
        <v>44</v>
      </c>
    </row>
    <row r="1027" spans="1:11" x14ac:dyDescent="0.35">
      <c r="A1027">
        <v>2245</v>
      </c>
      <c r="B1027" t="s">
        <v>6500</v>
      </c>
      <c r="C1027">
        <v>27</v>
      </c>
      <c r="D1027" t="s">
        <v>6501</v>
      </c>
      <c r="E1027" t="s">
        <v>31</v>
      </c>
      <c r="F1027" t="s">
        <v>79</v>
      </c>
      <c r="G1027" t="s">
        <v>47</v>
      </c>
      <c r="H1027" t="s">
        <v>31</v>
      </c>
      <c r="I1027" t="s">
        <v>102</v>
      </c>
      <c r="J1027" t="s">
        <v>6502</v>
      </c>
      <c r="K1027" t="s">
        <v>19</v>
      </c>
    </row>
    <row r="1028" spans="1:11" x14ac:dyDescent="0.35">
      <c r="A1028">
        <v>2247</v>
      </c>
      <c r="B1028" t="s">
        <v>6506</v>
      </c>
      <c r="C1028">
        <v>28</v>
      </c>
      <c r="D1028" t="s">
        <v>6507</v>
      </c>
      <c r="E1028" t="s">
        <v>16</v>
      </c>
      <c r="F1028" t="s">
        <v>42</v>
      </c>
      <c r="G1028" t="s">
        <v>33</v>
      </c>
      <c r="H1028" t="s">
        <v>34</v>
      </c>
      <c r="I1028" t="s">
        <v>58</v>
      </c>
      <c r="J1028">
        <f>1-695-890-3636</f>
        <v>-5220</v>
      </c>
      <c r="K1028" t="s">
        <v>28</v>
      </c>
    </row>
    <row r="1029" spans="1:11" x14ac:dyDescent="0.35">
      <c r="A1029">
        <v>2251</v>
      </c>
      <c r="B1029" t="s">
        <v>6517</v>
      </c>
      <c r="C1029">
        <v>29</v>
      </c>
      <c r="D1029" t="s">
        <v>6518</v>
      </c>
      <c r="E1029" t="s">
        <v>201</v>
      </c>
      <c r="F1029" t="s">
        <v>67</v>
      </c>
      <c r="G1029" t="s">
        <v>120</v>
      </c>
      <c r="H1029" t="s">
        <v>57</v>
      </c>
      <c r="I1029" t="s">
        <v>53</v>
      </c>
      <c r="J1029">
        <v>8479452518</v>
      </c>
      <c r="K1029" t="s">
        <v>28</v>
      </c>
    </row>
    <row r="1030" spans="1:11" x14ac:dyDescent="0.35">
      <c r="A1030">
        <v>2260</v>
      </c>
      <c r="B1030" t="s">
        <v>6541</v>
      </c>
      <c r="C1030">
        <v>27</v>
      </c>
      <c r="D1030" t="s">
        <v>6542</v>
      </c>
      <c r="E1030" t="s">
        <v>201</v>
      </c>
      <c r="F1030" t="s">
        <v>169</v>
      </c>
      <c r="G1030" t="s">
        <v>15</v>
      </c>
      <c r="H1030" t="s">
        <v>16</v>
      </c>
      <c r="I1030" t="s">
        <v>63</v>
      </c>
      <c r="J1030" t="s">
        <v>6543</v>
      </c>
      <c r="K1030" t="s">
        <v>44</v>
      </c>
    </row>
    <row r="1031" spans="1:11" x14ac:dyDescent="0.35">
      <c r="A1031">
        <v>2261</v>
      </c>
      <c r="B1031" t="s">
        <v>6544</v>
      </c>
      <c r="C1031">
        <v>27</v>
      </c>
      <c r="D1031" t="s">
        <v>6545</v>
      </c>
      <c r="E1031" t="s">
        <v>22</v>
      </c>
      <c r="F1031" t="s">
        <v>32</v>
      </c>
      <c r="G1031" t="s">
        <v>87</v>
      </c>
      <c r="H1031" t="s">
        <v>79</v>
      </c>
      <c r="I1031" t="s">
        <v>53</v>
      </c>
      <c r="J1031" t="s">
        <v>6546</v>
      </c>
      <c r="K1031" t="s">
        <v>37</v>
      </c>
    </row>
    <row r="1032" spans="1:11" x14ac:dyDescent="0.35">
      <c r="A1032">
        <v>2264</v>
      </c>
      <c r="B1032" t="s">
        <v>6553</v>
      </c>
      <c r="C1032">
        <v>27</v>
      </c>
      <c r="D1032" t="s">
        <v>6554</v>
      </c>
      <c r="E1032" t="s">
        <v>57</v>
      </c>
      <c r="F1032" t="s">
        <v>169</v>
      </c>
      <c r="G1032" t="s">
        <v>41</v>
      </c>
      <c r="H1032" t="s">
        <v>42</v>
      </c>
      <c r="I1032" t="s">
        <v>53</v>
      </c>
      <c r="J1032" t="s">
        <v>6555</v>
      </c>
      <c r="K1032" t="s">
        <v>19</v>
      </c>
    </row>
    <row r="1033" spans="1:11" x14ac:dyDescent="0.35">
      <c r="A1033">
        <v>2269</v>
      </c>
      <c r="B1033" t="s">
        <v>6567</v>
      </c>
      <c r="C1033">
        <v>30</v>
      </c>
      <c r="D1033" t="s">
        <v>6568</v>
      </c>
      <c r="E1033" t="s">
        <v>101</v>
      </c>
      <c r="F1033" t="s">
        <v>201</v>
      </c>
      <c r="G1033" t="s">
        <v>15</v>
      </c>
      <c r="H1033" t="s">
        <v>16</v>
      </c>
      <c r="I1033" t="s">
        <v>26</v>
      </c>
      <c r="J1033" t="s">
        <v>6569</v>
      </c>
      <c r="K1033" t="s">
        <v>37</v>
      </c>
    </row>
    <row r="1034" spans="1:11" x14ac:dyDescent="0.35">
      <c r="A1034">
        <v>2270</v>
      </c>
      <c r="B1034" t="s">
        <v>6570</v>
      </c>
      <c r="C1034">
        <v>30</v>
      </c>
      <c r="D1034" t="s">
        <v>6571</v>
      </c>
      <c r="E1034" t="s">
        <v>177</v>
      </c>
      <c r="F1034" t="s">
        <v>133</v>
      </c>
      <c r="G1034" t="s">
        <v>80</v>
      </c>
      <c r="H1034" t="s">
        <v>32</v>
      </c>
      <c r="I1034" t="s">
        <v>53</v>
      </c>
      <c r="J1034" t="s">
        <v>6572</v>
      </c>
      <c r="K1034" t="s">
        <v>19</v>
      </c>
    </row>
    <row r="1035" spans="1:11" x14ac:dyDescent="0.35">
      <c r="A1035">
        <v>2274</v>
      </c>
      <c r="B1035" t="s">
        <v>6582</v>
      </c>
      <c r="C1035">
        <v>26</v>
      </c>
      <c r="D1035" t="s">
        <v>6583</v>
      </c>
      <c r="E1035" t="s">
        <v>177</v>
      </c>
      <c r="F1035" t="s">
        <v>23</v>
      </c>
      <c r="G1035" t="s">
        <v>52</v>
      </c>
      <c r="H1035" t="s">
        <v>13</v>
      </c>
      <c r="I1035" t="s">
        <v>48</v>
      </c>
      <c r="J1035" t="s">
        <v>6584</v>
      </c>
      <c r="K1035" t="s">
        <v>44</v>
      </c>
    </row>
    <row r="1036" spans="1:11" x14ac:dyDescent="0.35">
      <c r="A1036">
        <v>2276</v>
      </c>
      <c r="B1036" t="s">
        <v>6587</v>
      </c>
      <c r="C1036">
        <v>26</v>
      </c>
      <c r="D1036" t="s">
        <v>6588</v>
      </c>
      <c r="E1036" t="s">
        <v>79</v>
      </c>
      <c r="F1036" t="s">
        <v>79</v>
      </c>
      <c r="G1036" t="s">
        <v>47</v>
      </c>
      <c r="H1036" t="s">
        <v>31</v>
      </c>
      <c r="I1036" t="s">
        <v>53</v>
      </c>
      <c r="J1036" t="s">
        <v>6589</v>
      </c>
      <c r="K1036" t="s">
        <v>44</v>
      </c>
    </row>
    <row r="1037" spans="1:11" x14ac:dyDescent="0.35">
      <c r="A1037">
        <v>2280</v>
      </c>
      <c r="B1037" t="s">
        <v>6599</v>
      </c>
      <c r="C1037">
        <v>28</v>
      </c>
      <c r="D1037" t="s">
        <v>6600</v>
      </c>
      <c r="E1037" t="s">
        <v>101</v>
      </c>
      <c r="F1037" t="s">
        <v>14</v>
      </c>
      <c r="G1037" t="s">
        <v>47</v>
      </c>
      <c r="H1037" t="s">
        <v>31</v>
      </c>
      <c r="I1037" t="s">
        <v>170</v>
      </c>
      <c r="J1037" t="s">
        <v>6601</v>
      </c>
      <c r="K1037" t="s">
        <v>76</v>
      </c>
    </row>
    <row r="1038" spans="1:11" x14ac:dyDescent="0.35">
      <c r="A1038">
        <v>2285</v>
      </c>
      <c r="B1038" t="s">
        <v>6613</v>
      </c>
      <c r="C1038">
        <v>29</v>
      </c>
      <c r="D1038" t="s">
        <v>6614</v>
      </c>
      <c r="E1038" t="s">
        <v>23</v>
      </c>
      <c r="F1038" t="s">
        <v>25</v>
      </c>
      <c r="G1038" t="s">
        <v>80</v>
      </c>
      <c r="H1038" t="s">
        <v>32</v>
      </c>
      <c r="I1038" t="s">
        <v>170</v>
      </c>
      <c r="J1038" t="s">
        <v>6615</v>
      </c>
      <c r="K1038" t="s">
        <v>44</v>
      </c>
    </row>
    <row r="1039" spans="1:11" x14ac:dyDescent="0.35">
      <c r="A1039">
        <v>2287</v>
      </c>
      <c r="B1039" t="s">
        <v>6619</v>
      </c>
      <c r="C1039">
        <v>27</v>
      </c>
      <c r="D1039" t="s">
        <v>6620</v>
      </c>
      <c r="E1039" t="s">
        <v>42</v>
      </c>
      <c r="F1039" t="s">
        <v>34</v>
      </c>
      <c r="G1039" t="s">
        <v>52</v>
      </c>
      <c r="H1039" t="s">
        <v>13</v>
      </c>
      <c r="I1039" t="s">
        <v>48</v>
      </c>
      <c r="J1039" t="s">
        <v>6621</v>
      </c>
      <c r="K1039" t="s">
        <v>76</v>
      </c>
    </row>
    <row r="1040" spans="1:11" x14ac:dyDescent="0.35">
      <c r="A1040">
        <v>2288</v>
      </c>
      <c r="B1040" t="s">
        <v>6622</v>
      </c>
      <c r="C1040">
        <v>28</v>
      </c>
      <c r="D1040" t="s">
        <v>6623</v>
      </c>
      <c r="E1040" t="s">
        <v>42</v>
      </c>
      <c r="F1040" t="s">
        <v>79</v>
      </c>
      <c r="G1040" t="s">
        <v>52</v>
      </c>
      <c r="H1040" t="s">
        <v>13</v>
      </c>
      <c r="I1040" t="s">
        <v>58</v>
      </c>
      <c r="J1040">
        <v>2677002808</v>
      </c>
      <c r="K1040" t="s">
        <v>28</v>
      </c>
    </row>
    <row r="1041" spans="1:11" x14ac:dyDescent="0.35">
      <c r="A1041">
        <v>2292</v>
      </c>
      <c r="B1041" t="s">
        <v>6632</v>
      </c>
      <c r="C1041">
        <v>29</v>
      </c>
      <c r="D1041" t="s">
        <v>6633</v>
      </c>
      <c r="E1041" t="s">
        <v>32</v>
      </c>
      <c r="F1041" t="s">
        <v>22</v>
      </c>
      <c r="G1041" t="s">
        <v>15</v>
      </c>
      <c r="H1041" t="s">
        <v>16</v>
      </c>
      <c r="I1041" t="s">
        <v>63</v>
      </c>
      <c r="J1041" t="s">
        <v>6634</v>
      </c>
      <c r="K1041" t="s">
        <v>28</v>
      </c>
    </row>
    <row r="1042" spans="1:11" x14ac:dyDescent="0.35">
      <c r="A1042">
        <v>2297</v>
      </c>
      <c r="B1042" t="s">
        <v>6647</v>
      </c>
      <c r="C1042">
        <v>28</v>
      </c>
      <c r="D1042" t="s">
        <v>6648</v>
      </c>
      <c r="E1042" t="s">
        <v>22</v>
      </c>
      <c r="F1042" t="s">
        <v>25</v>
      </c>
      <c r="G1042" t="s">
        <v>15</v>
      </c>
      <c r="H1042" t="s">
        <v>16</v>
      </c>
      <c r="I1042" t="s">
        <v>58</v>
      </c>
      <c r="J1042" t="s">
        <v>6649</v>
      </c>
      <c r="K1042" t="s">
        <v>37</v>
      </c>
    </row>
    <row r="1043" spans="1:11" x14ac:dyDescent="0.35">
      <c r="A1043">
        <v>2298</v>
      </c>
      <c r="B1043" t="s">
        <v>6650</v>
      </c>
      <c r="C1043">
        <v>30</v>
      </c>
      <c r="D1043" t="s">
        <v>6651</v>
      </c>
      <c r="E1043" t="s">
        <v>22</v>
      </c>
      <c r="F1043" t="s">
        <v>201</v>
      </c>
      <c r="G1043" t="s">
        <v>62</v>
      </c>
      <c r="H1043" t="s">
        <v>23</v>
      </c>
      <c r="I1043" t="s">
        <v>146</v>
      </c>
      <c r="J1043" t="s">
        <v>6652</v>
      </c>
      <c r="K1043" t="s">
        <v>28</v>
      </c>
    </row>
    <row r="1044" spans="1:11" x14ac:dyDescent="0.35">
      <c r="A1044">
        <v>2300</v>
      </c>
      <c r="B1044" t="s">
        <v>6655</v>
      </c>
      <c r="C1044">
        <v>26</v>
      </c>
      <c r="D1044" t="s">
        <v>6656</v>
      </c>
      <c r="E1044" t="s">
        <v>169</v>
      </c>
      <c r="F1044" t="s">
        <v>23</v>
      </c>
      <c r="G1044" t="s">
        <v>33</v>
      </c>
      <c r="H1044" t="s">
        <v>34</v>
      </c>
      <c r="I1044" t="s">
        <v>146</v>
      </c>
      <c r="J1044" t="s">
        <v>6657</v>
      </c>
      <c r="K1044" t="s">
        <v>76</v>
      </c>
    </row>
    <row r="1045" spans="1:11" x14ac:dyDescent="0.35">
      <c r="A1045">
        <v>2301</v>
      </c>
      <c r="B1045" t="s">
        <v>6658</v>
      </c>
      <c r="C1045">
        <v>30</v>
      </c>
      <c r="D1045" t="s">
        <v>6659</v>
      </c>
      <c r="E1045" t="s">
        <v>34</v>
      </c>
      <c r="F1045" t="s">
        <v>34</v>
      </c>
      <c r="G1045" t="s">
        <v>120</v>
      </c>
      <c r="H1045" t="s">
        <v>57</v>
      </c>
      <c r="I1045" t="s">
        <v>170</v>
      </c>
      <c r="J1045">
        <v>8207350833</v>
      </c>
      <c r="K1045" t="s">
        <v>19</v>
      </c>
    </row>
    <row r="1046" spans="1:11" x14ac:dyDescent="0.35">
      <c r="A1046">
        <v>2303</v>
      </c>
      <c r="B1046" t="s">
        <v>6662</v>
      </c>
      <c r="C1046">
        <v>30</v>
      </c>
      <c r="D1046" t="s">
        <v>6663</v>
      </c>
      <c r="E1046" t="s">
        <v>177</v>
      </c>
      <c r="F1046" t="s">
        <v>23</v>
      </c>
      <c r="G1046" t="s">
        <v>15</v>
      </c>
      <c r="H1046" t="s">
        <v>16</v>
      </c>
      <c r="I1046" t="s">
        <v>58</v>
      </c>
      <c r="J1046" t="s">
        <v>6664</v>
      </c>
      <c r="K1046" t="s">
        <v>44</v>
      </c>
    </row>
    <row r="1047" spans="1:11" x14ac:dyDescent="0.35">
      <c r="A1047">
        <v>2306</v>
      </c>
      <c r="B1047" t="s">
        <v>6670</v>
      </c>
      <c r="C1047">
        <v>28</v>
      </c>
      <c r="D1047" t="s">
        <v>6671</v>
      </c>
      <c r="E1047" t="s">
        <v>101</v>
      </c>
      <c r="F1047" t="s">
        <v>23</v>
      </c>
      <c r="G1047" t="s">
        <v>24</v>
      </c>
      <c r="H1047" t="s">
        <v>25</v>
      </c>
      <c r="I1047" t="s">
        <v>35</v>
      </c>
      <c r="J1047" t="s">
        <v>6672</v>
      </c>
      <c r="K1047" t="s">
        <v>37</v>
      </c>
    </row>
    <row r="1048" spans="1:11" x14ac:dyDescent="0.35">
      <c r="A1048">
        <v>2309</v>
      </c>
      <c r="B1048" t="s">
        <v>6678</v>
      </c>
      <c r="C1048">
        <v>29</v>
      </c>
      <c r="D1048" t="s">
        <v>6679</v>
      </c>
      <c r="E1048" t="s">
        <v>14</v>
      </c>
      <c r="F1048" t="s">
        <v>13</v>
      </c>
      <c r="G1048" t="s">
        <v>41</v>
      </c>
      <c r="H1048" t="s">
        <v>42</v>
      </c>
      <c r="I1048" t="s">
        <v>48</v>
      </c>
      <c r="J1048" t="s">
        <v>6680</v>
      </c>
      <c r="K1048" t="s">
        <v>28</v>
      </c>
    </row>
    <row r="1049" spans="1:11" x14ac:dyDescent="0.35">
      <c r="A1049">
        <v>2310</v>
      </c>
      <c r="B1049" t="s">
        <v>6681</v>
      </c>
      <c r="C1049">
        <v>28</v>
      </c>
      <c r="D1049" t="s">
        <v>6682</v>
      </c>
      <c r="E1049" t="s">
        <v>13</v>
      </c>
      <c r="F1049" t="s">
        <v>42</v>
      </c>
      <c r="G1049" t="s">
        <v>24</v>
      </c>
      <c r="H1049" t="s">
        <v>25</v>
      </c>
      <c r="I1049" t="s">
        <v>63</v>
      </c>
      <c r="J1049">
        <v>9020509375</v>
      </c>
      <c r="K1049" t="s">
        <v>37</v>
      </c>
    </row>
    <row r="1050" spans="1:11" x14ac:dyDescent="0.35">
      <c r="A1050">
        <v>2311</v>
      </c>
      <c r="B1050" t="s">
        <v>6683</v>
      </c>
      <c r="C1050">
        <v>28</v>
      </c>
      <c r="D1050" t="s">
        <v>6684</v>
      </c>
      <c r="E1050" t="s">
        <v>34</v>
      </c>
      <c r="F1050" t="s">
        <v>34</v>
      </c>
      <c r="G1050" t="s">
        <v>15</v>
      </c>
      <c r="H1050" t="s">
        <v>16</v>
      </c>
      <c r="I1050" t="s">
        <v>102</v>
      </c>
      <c r="J1050">
        <v>4542564214</v>
      </c>
      <c r="K1050" t="s">
        <v>44</v>
      </c>
    </row>
    <row r="1051" spans="1:11" x14ac:dyDescent="0.35">
      <c r="A1051">
        <v>2313</v>
      </c>
      <c r="B1051" t="s">
        <v>6688</v>
      </c>
      <c r="C1051">
        <v>30</v>
      </c>
      <c r="D1051" t="s">
        <v>6689</v>
      </c>
      <c r="E1051" t="s">
        <v>177</v>
      </c>
      <c r="F1051" t="s">
        <v>34</v>
      </c>
      <c r="G1051" t="s">
        <v>33</v>
      </c>
      <c r="H1051" t="s">
        <v>34</v>
      </c>
      <c r="I1051" t="s">
        <v>68</v>
      </c>
      <c r="J1051" t="s">
        <v>6690</v>
      </c>
      <c r="K1051" t="s">
        <v>76</v>
      </c>
    </row>
    <row r="1052" spans="1:11" x14ac:dyDescent="0.35">
      <c r="A1052">
        <v>2314</v>
      </c>
      <c r="B1052" t="s">
        <v>6691</v>
      </c>
      <c r="C1052">
        <v>27</v>
      </c>
      <c r="D1052" t="s">
        <v>6692</v>
      </c>
      <c r="E1052" t="s">
        <v>32</v>
      </c>
      <c r="F1052" t="s">
        <v>169</v>
      </c>
      <c r="G1052" t="s">
        <v>33</v>
      </c>
      <c r="H1052" t="s">
        <v>34</v>
      </c>
      <c r="I1052" t="s">
        <v>26</v>
      </c>
      <c r="J1052" t="s">
        <v>6693</v>
      </c>
      <c r="K1052" t="s">
        <v>28</v>
      </c>
    </row>
    <row r="1053" spans="1:11" x14ac:dyDescent="0.35">
      <c r="A1053">
        <v>2315</v>
      </c>
      <c r="B1053" t="s">
        <v>6694</v>
      </c>
      <c r="C1053">
        <v>29</v>
      </c>
      <c r="D1053" t="s">
        <v>6695</v>
      </c>
      <c r="E1053" t="s">
        <v>42</v>
      </c>
      <c r="F1053" t="s">
        <v>13</v>
      </c>
      <c r="G1053" t="s">
        <v>120</v>
      </c>
      <c r="H1053" t="s">
        <v>57</v>
      </c>
      <c r="I1053" t="s">
        <v>153</v>
      </c>
      <c r="J1053" t="s">
        <v>6696</v>
      </c>
      <c r="K1053" t="s">
        <v>44</v>
      </c>
    </row>
    <row r="1054" spans="1:11" x14ac:dyDescent="0.35">
      <c r="A1054">
        <v>2316</v>
      </c>
      <c r="B1054" t="s">
        <v>6697</v>
      </c>
      <c r="C1054">
        <v>27</v>
      </c>
      <c r="D1054" t="s">
        <v>6698</v>
      </c>
      <c r="E1054" t="s">
        <v>101</v>
      </c>
      <c r="F1054" t="s">
        <v>169</v>
      </c>
      <c r="G1054" t="s">
        <v>80</v>
      </c>
      <c r="H1054" t="s">
        <v>32</v>
      </c>
      <c r="I1054" t="s">
        <v>63</v>
      </c>
      <c r="J1054" t="s">
        <v>6699</v>
      </c>
      <c r="K1054" t="s">
        <v>44</v>
      </c>
    </row>
    <row r="1055" spans="1:11" x14ac:dyDescent="0.35">
      <c r="A1055">
        <v>2317</v>
      </c>
      <c r="B1055" t="s">
        <v>6700</v>
      </c>
      <c r="C1055">
        <v>26</v>
      </c>
      <c r="D1055" t="s">
        <v>6701</v>
      </c>
      <c r="E1055" t="s">
        <v>201</v>
      </c>
      <c r="F1055" t="s">
        <v>169</v>
      </c>
      <c r="G1055" t="s">
        <v>80</v>
      </c>
      <c r="H1055" t="s">
        <v>32</v>
      </c>
      <c r="I1055" t="s">
        <v>146</v>
      </c>
      <c r="J1055" t="s">
        <v>6702</v>
      </c>
      <c r="K1055" t="s">
        <v>76</v>
      </c>
    </row>
    <row r="1056" spans="1:11" x14ac:dyDescent="0.35">
      <c r="A1056">
        <v>2318</v>
      </c>
      <c r="B1056" t="s">
        <v>2729</v>
      </c>
      <c r="C1056">
        <v>29</v>
      </c>
      <c r="D1056" t="s">
        <v>6703</v>
      </c>
      <c r="E1056" t="s">
        <v>201</v>
      </c>
      <c r="F1056" t="s">
        <v>40</v>
      </c>
      <c r="G1056" t="s">
        <v>24</v>
      </c>
      <c r="H1056" t="s">
        <v>25</v>
      </c>
      <c r="I1056" t="s">
        <v>153</v>
      </c>
      <c r="J1056" t="s">
        <v>6704</v>
      </c>
      <c r="K1056" t="s">
        <v>28</v>
      </c>
    </row>
    <row r="1057" spans="1:11" x14ac:dyDescent="0.35">
      <c r="A1057">
        <v>2320</v>
      </c>
      <c r="B1057" t="s">
        <v>6708</v>
      </c>
      <c r="C1057">
        <v>26</v>
      </c>
      <c r="D1057" t="s">
        <v>6709</v>
      </c>
      <c r="E1057" t="s">
        <v>79</v>
      </c>
      <c r="F1057" t="s">
        <v>22</v>
      </c>
      <c r="G1057" t="s">
        <v>47</v>
      </c>
      <c r="H1057" t="s">
        <v>31</v>
      </c>
      <c r="I1057" t="s">
        <v>146</v>
      </c>
      <c r="J1057" t="s">
        <v>6710</v>
      </c>
      <c r="K1057" t="s">
        <v>28</v>
      </c>
    </row>
    <row r="1058" spans="1:11" x14ac:dyDescent="0.35">
      <c r="A1058">
        <v>2321</v>
      </c>
      <c r="B1058" t="s">
        <v>6711</v>
      </c>
      <c r="C1058">
        <v>26</v>
      </c>
      <c r="D1058" t="s">
        <v>6712</v>
      </c>
      <c r="E1058" t="s">
        <v>32</v>
      </c>
      <c r="F1058" t="s">
        <v>177</v>
      </c>
      <c r="G1058" t="s">
        <v>120</v>
      </c>
      <c r="H1058" t="s">
        <v>57</v>
      </c>
      <c r="I1058" t="s">
        <v>53</v>
      </c>
      <c r="J1058" t="s">
        <v>6713</v>
      </c>
      <c r="K1058" t="s">
        <v>44</v>
      </c>
    </row>
    <row r="1059" spans="1:11" x14ac:dyDescent="0.35">
      <c r="A1059">
        <v>2322</v>
      </c>
      <c r="B1059" t="s">
        <v>6714</v>
      </c>
      <c r="C1059">
        <v>30</v>
      </c>
      <c r="D1059" t="s">
        <v>6715</v>
      </c>
      <c r="E1059" t="s">
        <v>14</v>
      </c>
      <c r="F1059" t="s">
        <v>34</v>
      </c>
      <c r="G1059" t="s">
        <v>62</v>
      </c>
      <c r="H1059" t="s">
        <v>23</v>
      </c>
      <c r="I1059" t="s">
        <v>53</v>
      </c>
      <c r="J1059" t="s">
        <v>6716</v>
      </c>
      <c r="K1059" t="s">
        <v>37</v>
      </c>
    </row>
    <row r="1060" spans="1:11" x14ac:dyDescent="0.35">
      <c r="A1060">
        <v>2324</v>
      </c>
      <c r="B1060" t="s">
        <v>6720</v>
      </c>
      <c r="C1060">
        <v>29</v>
      </c>
      <c r="D1060" t="s">
        <v>6721</v>
      </c>
      <c r="E1060" t="s">
        <v>133</v>
      </c>
      <c r="F1060" t="s">
        <v>34</v>
      </c>
      <c r="G1060" t="s">
        <v>41</v>
      </c>
      <c r="H1060" t="s">
        <v>42</v>
      </c>
      <c r="I1060" t="s">
        <v>53</v>
      </c>
      <c r="J1060">
        <v>9688878136</v>
      </c>
      <c r="K1060" t="s">
        <v>76</v>
      </c>
    </row>
    <row r="1061" spans="1:11" x14ac:dyDescent="0.35">
      <c r="A1061">
        <v>2331</v>
      </c>
      <c r="B1061" t="s">
        <v>2040</v>
      </c>
      <c r="C1061">
        <v>26</v>
      </c>
      <c r="D1061" t="s">
        <v>6737</v>
      </c>
      <c r="E1061" t="s">
        <v>67</v>
      </c>
      <c r="F1061" t="s">
        <v>31</v>
      </c>
      <c r="G1061" t="s">
        <v>33</v>
      </c>
      <c r="H1061" t="s">
        <v>34</v>
      </c>
      <c r="I1061" t="s">
        <v>102</v>
      </c>
      <c r="J1061" t="s">
        <v>6738</v>
      </c>
      <c r="K1061" t="s">
        <v>44</v>
      </c>
    </row>
    <row r="1062" spans="1:11" x14ac:dyDescent="0.35">
      <c r="A1062">
        <v>2333</v>
      </c>
      <c r="B1062" t="s">
        <v>6742</v>
      </c>
      <c r="C1062">
        <v>29</v>
      </c>
      <c r="D1062" t="s">
        <v>6743</v>
      </c>
      <c r="E1062" t="s">
        <v>40</v>
      </c>
      <c r="F1062" t="s">
        <v>16</v>
      </c>
      <c r="G1062" t="s">
        <v>41</v>
      </c>
      <c r="H1062" t="s">
        <v>42</v>
      </c>
      <c r="I1062" t="s">
        <v>102</v>
      </c>
      <c r="J1062" t="s">
        <v>6744</v>
      </c>
      <c r="K1062" t="s">
        <v>44</v>
      </c>
    </row>
    <row r="1063" spans="1:11" x14ac:dyDescent="0.35">
      <c r="A1063">
        <v>2335</v>
      </c>
      <c r="B1063" t="s">
        <v>6748</v>
      </c>
      <c r="C1063">
        <v>30</v>
      </c>
      <c r="D1063" t="s">
        <v>6749</v>
      </c>
      <c r="E1063" t="s">
        <v>23</v>
      </c>
      <c r="F1063" t="s">
        <v>31</v>
      </c>
      <c r="G1063" t="s">
        <v>15</v>
      </c>
      <c r="H1063" t="s">
        <v>16</v>
      </c>
      <c r="I1063" t="s">
        <v>53</v>
      </c>
      <c r="J1063" t="s">
        <v>6750</v>
      </c>
      <c r="K1063" t="s">
        <v>37</v>
      </c>
    </row>
    <row r="1064" spans="1:11" x14ac:dyDescent="0.35">
      <c r="A1064">
        <v>2336</v>
      </c>
      <c r="B1064" t="s">
        <v>6751</v>
      </c>
      <c r="C1064">
        <v>27</v>
      </c>
      <c r="D1064" t="s">
        <v>6752</v>
      </c>
      <c r="E1064" t="s">
        <v>22</v>
      </c>
      <c r="F1064" t="s">
        <v>177</v>
      </c>
      <c r="G1064" t="s">
        <v>47</v>
      </c>
      <c r="H1064" t="s">
        <v>31</v>
      </c>
      <c r="I1064" t="s">
        <v>102</v>
      </c>
      <c r="J1064" t="s">
        <v>6753</v>
      </c>
      <c r="K1064" t="s">
        <v>19</v>
      </c>
    </row>
    <row r="1065" spans="1:11" x14ac:dyDescent="0.35">
      <c r="A1065">
        <v>2337</v>
      </c>
      <c r="B1065" t="s">
        <v>6754</v>
      </c>
      <c r="C1065">
        <v>26</v>
      </c>
      <c r="D1065" t="s">
        <v>6755</v>
      </c>
      <c r="E1065" t="s">
        <v>13</v>
      </c>
      <c r="F1065" t="s">
        <v>67</v>
      </c>
      <c r="G1065" t="s">
        <v>52</v>
      </c>
      <c r="H1065" t="s">
        <v>13</v>
      </c>
      <c r="I1065" t="s">
        <v>48</v>
      </c>
      <c r="J1065" t="s">
        <v>6756</v>
      </c>
      <c r="K1065" t="s">
        <v>37</v>
      </c>
    </row>
    <row r="1066" spans="1:11" x14ac:dyDescent="0.35">
      <c r="A1066">
        <v>2340</v>
      </c>
      <c r="B1066" t="s">
        <v>6763</v>
      </c>
      <c r="C1066">
        <v>27</v>
      </c>
      <c r="D1066" t="s">
        <v>6764</v>
      </c>
      <c r="E1066" t="s">
        <v>57</v>
      </c>
      <c r="F1066" t="s">
        <v>16</v>
      </c>
      <c r="G1066" t="s">
        <v>33</v>
      </c>
      <c r="H1066" t="s">
        <v>34</v>
      </c>
      <c r="I1066" t="s">
        <v>53</v>
      </c>
      <c r="J1066" t="s">
        <v>6765</v>
      </c>
      <c r="K1066" t="s">
        <v>76</v>
      </c>
    </row>
    <row r="1067" spans="1:11" x14ac:dyDescent="0.35">
      <c r="A1067">
        <v>2342</v>
      </c>
      <c r="B1067" t="s">
        <v>6769</v>
      </c>
      <c r="C1067">
        <v>26</v>
      </c>
      <c r="D1067" t="s">
        <v>6770</v>
      </c>
      <c r="E1067" t="s">
        <v>133</v>
      </c>
      <c r="F1067" t="s">
        <v>79</v>
      </c>
      <c r="G1067" t="s">
        <v>24</v>
      </c>
      <c r="H1067" t="s">
        <v>25</v>
      </c>
      <c r="I1067" t="s">
        <v>153</v>
      </c>
      <c r="J1067" t="s">
        <v>6771</v>
      </c>
      <c r="K1067" t="s">
        <v>76</v>
      </c>
    </row>
    <row r="1068" spans="1:11" x14ac:dyDescent="0.35">
      <c r="A1068">
        <v>2343</v>
      </c>
      <c r="B1068" t="s">
        <v>6772</v>
      </c>
      <c r="C1068">
        <v>30</v>
      </c>
      <c r="D1068" t="s">
        <v>6773</v>
      </c>
      <c r="E1068" t="s">
        <v>201</v>
      </c>
      <c r="F1068" t="s">
        <v>25</v>
      </c>
      <c r="G1068" t="s">
        <v>87</v>
      </c>
      <c r="H1068" t="s">
        <v>79</v>
      </c>
      <c r="I1068" t="s">
        <v>146</v>
      </c>
      <c r="J1068" t="s">
        <v>6774</v>
      </c>
      <c r="K1068" t="s">
        <v>37</v>
      </c>
    </row>
    <row r="1069" spans="1:11" x14ac:dyDescent="0.35">
      <c r="A1069">
        <v>2346</v>
      </c>
      <c r="B1069" t="s">
        <v>6781</v>
      </c>
      <c r="C1069">
        <v>27</v>
      </c>
      <c r="D1069" t="s">
        <v>6782</v>
      </c>
      <c r="E1069" t="s">
        <v>67</v>
      </c>
      <c r="F1069" t="s">
        <v>40</v>
      </c>
      <c r="G1069" t="s">
        <v>41</v>
      </c>
      <c r="H1069" t="s">
        <v>42</v>
      </c>
      <c r="I1069" t="s">
        <v>91</v>
      </c>
      <c r="J1069" t="s">
        <v>6783</v>
      </c>
      <c r="K1069" t="s">
        <v>76</v>
      </c>
    </row>
    <row r="1070" spans="1:11" x14ac:dyDescent="0.35">
      <c r="A1070">
        <v>2348</v>
      </c>
      <c r="B1070" t="s">
        <v>6787</v>
      </c>
      <c r="C1070">
        <v>30</v>
      </c>
      <c r="D1070" t="s">
        <v>6788</v>
      </c>
      <c r="E1070" t="s">
        <v>16</v>
      </c>
      <c r="F1070" t="s">
        <v>101</v>
      </c>
      <c r="G1070" t="s">
        <v>24</v>
      </c>
      <c r="H1070" t="s">
        <v>25</v>
      </c>
      <c r="I1070" t="s">
        <v>48</v>
      </c>
      <c r="J1070" t="s">
        <v>6789</v>
      </c>
      <c r="K1070" t="s">
        <v>76</v>
      </c>
    </row>
    <row r="1071" spans="1:11" x14ac:dyDescent="0.35">
      <c r="A1071">
        <v>2350</v>
      </c>
      <c r="B1071" t="s">
        <v>6793</v>
      </c>
      <c r="C1071">
        <v>29</v>
      </c>
      <c r="D1071" t="s">
        <v>6794</v>
      </c>
      <c r="E1071" t="s">
        <v>57</v>
      </c>
      <c r="F1071" t="s">
        <v>34</v>
      </c>
      <c r="G1071" t="s">
        <v>87</v>
      </c>
      <c r="H1071" t="s">
        <v>79</v>
      </c>
      <c r="I1071" t="s">
        <v>17</v>
      </c>
      <c r="J1071" t="s">
        <v>6795</v>
      </c>
      <c r="K1071" t="s">
        <v>19</v>
      </c>
    </row>
    <row r="1072" spans="1:11" x14ac:dyDescent="0.35">
      <c r="A1072">
        <v>2353</v>
      </c>
      <c r="B1072" t="s">
        <v>6800</v>
      </c>
      <c r="C1072">
        <v>29</v>
      </c>
      <c r="D1072" t="s">
        <v>6801</v>
      </c>
      <c r="E1072" t="s">
        <v>42</v>
      </c>
      <c r="F1072" t="s">
        <v>169</v>
      </c>
      <c r="G1072" t="s">
        <v>80</v>
      </c>
      <c r="H1072" t="s">
        <v>32</v>
      </c>
      <c r="I1072" t="s">
        <v>26</v>
      </c>
      <c r="J1072" t="s">
        <v>6802</v>
      </c>
      <c r="K1072" t="s">
        <v>44</v>
      </c>
    </row>
    <row r="1073" spans="1:11" x14ac:dyDescent="0.35">
      <c r="A1073">
        <v>2356</v>
      </c>
      <c r="B1073" t="s">
        <v>6809</v>
      </c>
      <c r="C1073">
        <v>29</v>
      </c>
      <c r="D1073" t="s">
        <v>6810</v>
      </c>
      <c r="E1073" t="s">
        <v>169</v>
      </c>
      <c r="F1073" t="s">
        <v>57</v>
      </c>
      <c r="G1073" t="s">
        <v>87</v>
      </c>
      <c r="H1073" t="s">
        <v>79</v>
      </c>
      <c r="I1073" t="s">
        <v>116</v>
      </c>
      <c r="J1073" t="s">
        <v>6811</v>
      </c>
      <c r="K1073" t="s">
        <v>44</v>
      </c>
    </row>
    <row r="1074" spans="1:11" x14ac:dyDescent="0.35">
      <c r="A1074">
        <v>2359</v>
      </c>
      <c r="B1074" t="s">
        <v>6817</v>
      </c>
      <c r="C1074">
        <v>28</v>
      </c>
      <c r="D1074" t="s">
        <v>6818</v>
      </c>
      <c r="E1074" t="s">
        <v>57</v>
      </c>
      <c r="F1074" t="s">
        <v>149</v>
      </c>
      <c r="G1074" t="s">
        <v>47</v>
      </c>
      <c r="H1074" t="s">
        <v>31</v>
      </c>
      <c r="I1074" t="s">
        <v>91</v>
      </c>
      <c r="J1074" t="s">
        <v>6819</v>
      </c>
      <c r="K1074" t="s">
        <v>37</v>
      </c>
    </row>
    <row r="1075" spans="1:11" x14ac:dyDescent="0.35">
      <c r="A1075">
        <v>2361</v>
      </c>
      <c r="B1075" t="s">
        <v>6823</v>
      </c>
      <c r="C1075">
        <v>28</v>
      </c>
      <c r="D1075" t="s">
        <v>6824</v>
      </c>
      <c r="E1075" t="s">
        <v>42</v>
      </c>
      <c r="F1075" t="s">
        <v>23</v>
      </c>
      <c r="G1075" t="s">
        <v>41</v>
      </c>
      <c r="H1075" t="s">
        <v>42</v>
      </c>
      <c r="I1075" t="s">
        <v>146</v>
      </c>
      <c r="J1075" t="s">
        <v>6825</v>
      </c>
      <c r="K1075" t="s">
        <v>44</v>
      </c>
    </row>
    <row r="1076" spans="1:11" x14ac:dyDescent="0.35">
      <c r="A1076">
        <v>2362</v>
      </c>
      <c r="B1076" t="s">
        <v>6826</v>
      </c>
      <c r="C1076">
        <v>28</v>
      </c>
      <c r="D1076" t="s">
        <v>6827</v>
      </c>
      <c r="E1076" t="s">
        <v>22</v>
      </c>
      <c r="F1076" t="s">
        <v>23</v>
      </c>
      <c r="G1076" t="s">
        <v>87</v>
      </c>
      <c r="H1076" t="s">
        <v>79</v>
      </c>
      <c r="I1076" t="s">
        <v>88</v>
      </c>
      <c r="J1076" t="s">
        <v>6828</v>
      </c>
      <c r="K1076" t="s">
        <v>44</v>
      </c>
    </row>
    <row r="1077" spans="1:11" x14ac:dyDescent="0.35">
      <c r="A1077">
        <v>2363</v>
      </c>
      <c r="B1077" t="s">
        <v>6829</v>
      </c>
      <c r="C1077">
        <v>29</v>
      </c>
      <c r="D1077" t="s">
        <v>6830</v>
      </c>
      <c r="E1077" t="s">
        <v>149</v>
      </c>
      <c r="F1077" t="s">
        <v>177</v>
      </c>
      <c r="G1077" t="s">
        <v>41</v>
      </c>
      <c r="H1077" t="s">
        <v>42</v>
      </c>
      <c r="I1077" t="s">
        <v>68</v>
      </c>
      <c r="J1077" t="s">
        <v>6831</v>
      </c>
      <c r="K1077" t="s">
        <v>44</v>
      </c>
    </row>
    <row r="1078" spans="1:11" x14ac:dyDescent="0.35">
      <c r="A1078">
        <v>2366</v>
      </c>
      <c r="B1078" t="s">
        <v>6838</v>
      </c>
      <c r="C1078">
        <v>26</v>
      </c>
      <c r="D1078" t="s">
        <v>6839</v>
      </c>
      <c r="E1078" t="s">
        <v>23</v>
      </c>
      <c r="F1078" t="s">
        <v>23</v>
      </c>
      <c r="G1078" t="s">
        <v>87</v>
      </c>
      <c r="H1078" t="s">
        <v>79</v>
      </c>
      <c r="I1078" t="s">
        <v>102</v>
      </c>
      <c r="J1078" t="s">
        <v>6840</v>
      </c>
      <c r="K1078" t="s">
        <v>28</v>
      </c>
    </row>
    <row r="1079" spans="1:11" x14ac:dyDescent="0.35">
      <c r="A1079">
        <v>2368</v>
      </c>
      <c r="B1079" t="s">
        <v>6844</v>
      </c>
      <c r="C1079">
        <v>30</v>
      </c>
      <c r="D1079" t="s">
        <v>6845</v>
      </c>
      <c r="E1079" t="s">
        <v>169</v>
      </c>
      <c r="F1079" t="s">
        <v>25</v>
      </c>
      <c r="G1079" t="s">
        <v>24</v>
      </c>
      <c r="H1079" t="s">
        <v>25</v>
      </c>
      <c r="I1079" t="s">
        <v>68</v>
      </c>
      <c r="J1079" t="s">
        <v>6846</v>
      </c>
      <c r="K1079" t="s">
        <v>19</v>
      </c>
    </row>
    <row r="1080" spans="1:11" x14ac:dyDescent="0.35">
      <c r="A1080">
        <v>2370</v>
      </c>
      <c r="B1080" t="s">
        <v>6850</v>
      </c>
      <c r="C1080">
        <v>26</v>
      </c>
      <c r="D1080" t="s">
        <v>6851</v>
      </c>
      <c r="E1080" t="s">
        <v>67</v>
      </c>
      <c r="F1080" t="s">
        <v>34</v>
      </c>
      <c r="G1080" t="s">
        <v>41</v>
      </c>
      <c r="H1080" t="s">
        <v>42</v>
      </c>
      <c r="I1080" t="s">
        <v>116</v>
      </c>
      <c r="J1080" t="s">
        <v>6852</v>
      </c>
      <c r="K1080" t="s">
        <v>19</v>
      </c>
    </row>
    <row r="1081" spans="1:11" x14ac:dyDescent="0.35">
      <c r="A1081">
        <v>2372</v>
      </c>
      <c r="B1081" t="s">
        <v>6856</v>
      </c>
      <c r="C1081">
        <v>29</v>
      </c>
      <c r="D1081" t="s">
        <v>6857</v>
      </c>
      <c r="E1081" t="s">
        <v>149</v>
      </c>
      <c r="F1081" t="s">
        <v>79</v>
      </c>
      <c r="G1081" t="s">
        <v>33</v>
      </c>
      <c r="H1081" t="s">
        <v>34</v>
      </c>
      <c r="I1081" t="s">
        <v>53</v>
      </c>
      <c r="J1081" t="s">
        <v>6858</v>
      </c>
      <c r="K1081" t="s">
        <v>76</v>
      </c>
    </row>
    <row r="1082" spans="1:11" x14ac:dyDescent="0.35">
      <c r="A1082">
        <v>2373</v>
      </c>
      <c r="B1082" t="s">
        <v>6859</v>
      </c>
      <c r="C1082">
        <v>30</v>
      </c>
      <c r="D1082" t="s">
        <v>6860</v>
      </c>
      <c r="E1082" t="s">
        <v>42</v>
      </c>
      <c r="F1082" t="s">
        <v>149</v>
      </c>
      <c r="G1082" t="s">
        <v>52</v>
      </c>
      <c r="H1082" t="s">
        <v>13</v>
      </c>
      <c r="I1082" t="s">
        <v>88</v>
      </c>
      <c r="J1082" t="s">
        <v>6861</v>
      </c>
      <c r="K1082" t="s">
        <v>28</v>
      </c>
    </row>
    <row r="1083" spans="1:11" x14ac:dyDescent="0.35">
      <c r="A1083">
        <v>2375</v>
      </c>
      <c r="B1083" t="s">
        <v>6865</v>
      </c>
      <c r="C1083">
        <v>26</v>
      </c>
      <c r="D1083" t="s">
        <v>6866</v>
      </c>
      <c r="E1083" t="s">
        <v>16</v>
      </c>
      <c r="F1083" t="s">
        <v>13</v>
      </c>
      <c r="G1083" t="s">
        <v>87</v>
      </c>
      <c r="H1083" t="s">
        <v>79</v>
      </c>
      <c r="I1083" t="s">
        <v>35</v>
      </c>
      <c r="J1083" t="s">
        <v>6867</v>
      </c>
      <c r="K1083" t="s">
        <v>44</v>
      </c>
    </row>
    <row r="1084" spans="1:11" x14ac:dyDescent="0.35">
      <c r="A1084">
        <v>2378</v>
      </c>
      <c r="B1084" t="s">
        <v>6872</v>
      </c>
      <c r="C1084">
        <v>28</v>
      </c>
      <c r="D1084" t="s">
        <v>6873</v>
      </c>
      <c r="E1084" t="s">
        <v>22</v>
      </c>
      <c r="F1084" t="s">
        <v>25</v>
      </c>
      <c r="G1084" t="s">
        <v>24</v>
      </c>
      <c r="H1084" t="s">
        <v>25</v>
      </c>
      <c r="I1084" t="s">
        <v>88</v>
      </c>
      <c r="J1084" t="s">
        <v>6874</v>
      </c>
      <c r="K1084" t="s">
        <v>19</v>
      </c>
    </row>
    <row r="1085" spans="1:11" x14ac:dyDescent="0.35">
      <c r="A1085">
        <v>2379</v>
      </c>
      <c r="B1085" t="s">
        <v>6875</v>
      </c>
      <c r="C1085">
        <v>28</v>
      </c>
      <c r="D1085" t="s">
        <v>6876</v>
      </c>
      <c r="E1085" t="s">
        <v>16</v>
      </c>
      <c r="F1085" t="s">
        <v>22</v>
      </c>
      <c r="G1085" t="s">
        <v>80</v>
      </c>
      <c r="H1085" t="s">
        <v>32</v>
      </c>
      <c r="I1085" t="s">
        <v>35</v>
      </c>
      <c r="J1085" t="s">
        <v>6877</v>
      </c>
      <c r="K1085" t="s">
        <v>44</v>
      </c>
    </row>
    <row r="1086" spans="1:11" x14ac:dyDescent="0.35">
      <c r="A1086">
        <v>2380</v>
      </c>
      <c r="B1086" t="s">
        <v>6878</v>
      </c>
      <c r="C1086">
        <v>30</v>
      </c>
      <c r="D1086" t="s">
        <v>6879</v>
      </c>
      <c r="E1086" t="s">
        <v>42</v>
      </c>
      <c r="F1086" t="s">
        <v>201</v>
      </c>
      <c r="G1086" t="s">
        <v>52</v>
      </c>
      <c r="H1086" t="s">
        <v>13</v>
      </c>
      <c r="I1086" t="s">
        <v>68</v>
      </c>
      <c r="J1086" t="s">
        <v>6880</v>
      </c>
      <c r="K1086" t="s">
        <v>19</v>
      </c>
    </row>
    <row r="1087" spans="1:11" x14ac:dyDescent="0.35">
      <c r="A1087">
        <v>2381</v>
      </c>
      <c r="B1087" t="s">
        <v>6881</v>
      </c>
      <c r="C1087">
        <v>29</v>
      </c>
      <c r="D1087" t="s">
        <v>6882</v>
      </c>
      <c r="E1087" t="s">
        <v>133</v>
      </c>
      <c r="F1087" t="s">
        <v>32</v>
      </c>
      <c r="G1087" t="s">
        <v>87</v>
      </c>
      <c r="H1087" t="s">
        <v>79</v>
      </c>
      <c r="I1087" t="s">
        <v>53</v>
      </c>
      <c r="J1087" t="s">
        <v>6883</v>
      </c>
      <c r="K1087" t="s">
        <v>19</v>
      </c>
    </row>
    <row r="1088" spans="1:11" x14ac:dyDescent="0.35">
      <c r="A1088">
        <v>2382</v>
      </c>
      <c r="B1088" t="s">
        <v>6884</v>
      </c>
      <c r="C1088">
        <v>30</v>
      </c>
      <c r="D1088" t="s">
        <v>6885</v>
      </c>
      <c r="E1088" t="s">
        <v>13</v>
      </c>
      <c r="F1088" t="s">
        <v>133</v>
      </c>
      <c r="G1088" t="s">
        <v>33</v>
      </c>
      <c r="H1088" t="s">
        <v>34</v>
      </c>
      <c r="I1088" t="s">
        <v>88</v>
      </c>
      <c r="J1088">
        <f>1-840-957-5395</f>
        <v>-7191</v>
      </c>
      <c r="K1088" t="s">
        <v>44</v>
      </c>
    </row>
    <row r="1089" spans="1:11" x14ac:dyDescent="0.35">
      <c r="A1089">
        <v>2385</v>
      </c>
      <c r="B1089" t="s">
        <v>6892</v>
      </c>
      <c r="C1089">
        <v>26</v>
      </c>
      <c r="D1089" t="s">
        <v>6893</v>
      </c>
      <c r="E1089" t="s">
        <v>42</v>
      </c>
      <c r="F1089" t="s">
        <v>133</v>
      </c>
      <c r="G1089" t="s">
        <v>87</v>
      </c>
      <c r="H1089" t="s">
        <v>79</v>
      </c>
      <c r="I1089" t="s">
        <v>58</v>
      </c>
      <c r="J1089">
        <v>2557098929</v>
      </c>
      <c r="K1089" t="s">
        <v>19</v>
      </c>
    </row>
    <row r="1090" spans="1:11" x14ac:dyDescent="0.35">
      <c r="A1090">
        <v>2391</v>
      </c>
      <c r="B1090" t="s">
        <v>6908</v>
      </c>
      <c r="C1090">
        <v>27</v>
      </c>
      <c r="D1090" t="s">
        <v>6909</v>
      </c>
      <c r="E1090" t="s">
        <v>101</v>
      </c>
      <c r="F1090" t="s">
        <v>31</v>
      </c>
      <c r="G1090" t="s">
        <v>15</v>
      </c>
      <c r="H1090" t="s">
        <v>16</v>
      </c>
      <c r="I1090" t="s">
        <v>48</v>
      </c>
      <c r="J1090" t="s">
        <v>6910</v>
      </c>
      <c r="K1090" t="s">
        <v>37</v>
      </c>
    </row>
    <row r="1091" spans="1:11" x14ac:dyDescent="0.35">
      <c r="A1091">
        <v>2393</v>
      </c>
      <c r="B1091" t="s">
        <v>6914</v>
      </c>
      <c r="C1091">
        <v>29</v>
      </c>
      <c r="D1091" t="s">
        <v>6915</v>
      </c>
      <c r="E1091" t="s">
        <v>42</v>
      </c>
      <c r="F1091" t="s">
        <v>57</v>
      </c>
      <c r="G1091" t="s">
        <v>24</v>
      </c>
      <c r="H1091" t="s">
        <v>25</v>
      </c>
      <c r="I1091" t="s">
        <v>63</v>
      </c>
      <c r="J1091" t="s">
        <v>6916</v>
      </c>
      <c r="K1091" t="s">
        <v>76</v>
      </c>
    </row>
    <row r="1092" spans="1:11" x14ac:dyDescent="0.35">
      <c r="A1092">
        <v>2397</v>
      </c>
      <c r="B1092" t="s">
        <v>6924</v>
      </c>
      <c r="C1092">
        <v>27</v>
      </c>
      <c r="D1092" t="s">
        <v>6925</v>
      </c>
      <c r="E1092" t="s">
        <v>40</v>
      </c>
      <c r="F1092" t="s">
        <v>101</v>
      </c>
      <c r="G1092" t="s">
        <v>15</v>
      </c>
      <c r="H1092" t="s">
        <v>16</v>
      </c>
      <c r="I1092" t="s">
        <v>88</v>
      </c>
      <c r="J1092" t="s">
        <v>6926</v>
      </c>
      <c r="K1092" t="s">
        <v>37</v>
      </c>
    </row>
    <row r="1093" spans="1:11" x14ac:dyDescent="0.35">
      <c r="A1093">
        <v>2401</v>
      </c>
      <c r="B1093" t="s">
        <v>6935</v>
      </c>
      <c r="C1093">
        <v>28</v>
      </c>
      <c r="D1093" t="s">
        <v>6936</v>
      </c>
      <c r="E1093" t="s">
        <v>133</v>
      </c>
      <c r="F1093" t="s">
        <v>25</v>
      </c>
      <c r="G1093" t="s">
        <v>33</v>
      </c>
      <c r="H1093" t="s">
        <v>34</v>
      </c>
      <c r="I1093" t="s">
        <v>48</v>
      </c>
      <c r="J1093" t="s">
        <v>6937</v>
      </c>
      <c r="K1093" t="s">
        <v>37</v>
      </c>
    </row>
    <row r="1094" spans="1:11" x14ac:dyDescent="0.35">
      <c r="A1094">
        <v>2404</v>
      </c>
      <c r="B1094" t="s">
        <v>6944</v>
      </c>
      <c r="C1094">
        <v>26</v>
      </c>
      <c r="D1094" t="s">
        <v>6945</v>
      </c>
      <c r="E1094" t="s">
        <v>201</v>
      </c>
      <c r="F1094" t="s">
        <v>169</v>
      </c>
      <c r="G1094" t="s">
        <v>33</v>
      </c>
      <c r="H1094" t="s">
        <v>34</v>
      </c>
      <c r="I1094" t="s">
        <v>35</v>
      </c>
      <c r="J1094" t="s">
        <v>6946</v>
      </c>
      <c r="K1094" t="s">
        <v>28</v>
      </c>
    </row>
    <row r="1095" spans="1:11" x14ac:dyDescent="0.35">
      <c r="A1095">
        <v>2406</v>
      </c>
      <c r="B1095" t="s">
        <v>6950</v>
      </c>
      <c r="C1095">
        <v>28</v>
      </c>
      <c r="D1095" t="s">
        <v>6951</v>
      </c>
      <c r="E1095" t="s">
        <v>42</v>
      </c>
      <c r="F1095" t="s">
        <v>23</v>
      </c>
      <c r="G1095" t="s">
        <v>80</v>
      </c>
      <c r="H1095" t="s">
        <v>32</v>
      </c>
      <c r="I1095" t="s">
        <v>48</v>
      </c>
      <c r="J1095" t="s">
        <v>6952</v>
      </c>
      <c r="K1095" t="s">
        <v>28</v>
      </c>
    </row>
    <row r="1096" spans="1:11" x14ac:dyDescent="0.35">
      <c r="A1096">
        <v>2407</v>
      </c>
      <c r="B1096" t="s">
        <v>6953</v>
      </c>
      <c r="C1096">
        <v>28</v>
      </c>
      <c r="D1096" t="s">
        <v>6954</v>
      </c>
      <c r="E1096" t="s">
        <v>31</v>
      </c>
      <c r="F1096" t="s">
        <v>13</v>
      </c>
      <c r="G1096" t="s">
        <v>120</v>
      </c>
      <c r="H1096" t="s">
        <v>57</v>
      </c>
      <c r="I1096" t="s">
        <v>35</v>
      </c>
      <c r="J1096" t="s">
        <v>6955</v>
      </c>
      <c r="K1096" t="s">
        <v>44</v>
      </c>
    </row>
    <row r="1097" spans="1:11" x14ac:dyDescent="0.35">
      <c r="A1097">
        <v>2408</v>
      </c>
      <c r="B1097" t="s">
        <v>6956</v>
      </c>
      <c r="C1097">
        <v>26</v>
      </c>
      <c r="D1097" t="s">
        <v>6957</v>
      </c>
      <c r="E1097" t="s">
        <v>31</v>
      </c>
      <c r="F1097" t="s">
        <v>57</v>
      </c>
      <c r="G1097" t="s">
        <v>120</v>
      </c>
      <c r="H1097" t="s">
        <v>57</v>
      </c>
      <c r="I1097" t="s">
        <v>68</v>
      </c>
      <c r="J1097">
        <f>1-695-694-4267</f>
        <v>-5655</v>
      </c>
      <c r="K1097" t="s">
        <v>76</v>
      </c>
    </row>
    <row r="1098" spans="1:11" x14ac:dyDescent="0.35">
      <c r="A1098">
        <v>2411</v>
      </c>
      <c r="B1098" t="s">
        <v>6964</v>
      </c>
      <c r="C1098">
        <v>30</v>
      </c>
      <c r="D1098" t="s">
        <v>6965</v>
      </c>
      <c r="E1098" t="s">
        <v>13</v>
      </c>
      <c r="F1098" t="s">
        <v>133</v>
      </c>
      <c r="G1098" t="s">
        <v>15</v>
      </c>
      <c r="H1098" t="s">
        <v>16</v>
      </c>
      <c r="I1098" t="s">
        <v>146</v>
      </c>
      <c r="J1098" t="s">
        <v>6966</v>
      </c>
      <c r="K1098" t="s">
        <v>76</v>
      </c>
    </row>
    <row r="1099" spans="1:11" x14ac:dyDescent="0.35">
      <c r="A1099">
        <v>2413</v>
      </c>
      <c r="B1099" t="s">
        <v>6970</v>
      </c>
      <c r="C1099">
        <v>27</v>
      </c>
      <c r="D1099" t="s">
        <v>6971</v>
      </c>
      <c r="E1099" t="s">
        <v>149</v>
      </c>
      <c r="F1099" t="s">
        <v>31</v>
      </c>
      <c r="G1099" t="s">
        <v>62</v>
      </c>
      <c r="H1099" t="s">
        <v>23</v>
      </c>
      <c r="I1099" t="s">
        <v>58</v>
      </c>
      <c r="J1099">
        <v>1652253316</v>
      </c>
      <c r="K1099" t="s">
        <v>44</v>
      </c>
    </row>
    <row r="1100" spans="1:11" x14ac:dyDescent="0.35">
      <c r="A1100">
        <v>2415</v>
      </c>
      <c r="B1100" t="s">
        <v>6975</v>
      </c>
      <c r="C1100">
        <v>26</v>
      </c>
      <c r="D1100" t="s">
        <v>6976</v>
      </c>
      <c r="E1100" t="s">
        <v>169</v>
      </c>
      <c r="F1100" t="s">
        <v>16</v>
      </c>
      <c r="G1100" t="s">
        <v>62</v>
      </c>
      <c r="H1100" t="s">
        <v>23</v>
      </c>
      <c r="I1100" t="s">
        <v>48</v>
      </c>
      <c r="J1100" s="1" t="s">
        <v>26016</v>
      </c>
      <c r="K1100" t="s">
        <v>44</v>
      </c>
    </row>
    <row r="1101" spans="1:11" x14ac:dyDescent="0.35">
      <c r="A1101">
        <v>2417</v>
      </c>
      <c r="B1101" t="s">
        <v>6980</v>
      </c>
      <c r="C1101">
        <v>27</v>
      </c>
      <c r="D1101" t="s">
        <v>6981</v>
      </c>
      <c r="E1101" t="s">
        <v>101</v>
      </c>
      <c r="F1101" t="s">
        <v>34</v>
      </c>
      <c r="G1101" t="s">
        <v>15</v>
      </c>
      <c r="H1101" t="s">
        <v>16</v>
      </c>
      <c r="I1101" t="s">
        <v>68</v>
      </c>
      <c r="J1101" t="s">
        <v>6982</v>
      </c>
      <c r="K1101" t="s">
        <v>44</v>
      </c>
    </row>
    <row r="1102" spans="1:11" x14ac:dyDescent="0.35">
      <c r="A1102">
        <v>2418</v>
      </c>
      <c r="B1102" t="s">
        <v>6983</v>
      </c>
      <c r="C1102">
        <v>29</v>
      </c>
      <c r="D1102" t="s">
        <v>6984</v>
      </c>
      <c r="E1102" t="s">
        <v>25</v>
      </c>
      <c r="F1102" t="s">
        <v>177</v>
      </c>
      <c r="G1102" t="s">
        <v>87</v>
      </c>
      <c r="H1102" t="s">
        <v>79</v>
      </c>
      <c r="I1102" t="s">
        <v>26</v>
      </c>
      <c r="J1102" t="s">
        <v>6985</v>
      </c>
      <c r="K1102" t="s">
        <v>76</v>
      </c>
    </row>
    <row r="1103" spans="1:11" x14ac:dyDescent="0.35">
      <c r="A1103">
        <v>2419</v>
      </c>
      <c r="B1103" t="s">
        <v>6986</v>
      </c>
      <c r="C1103">
        <v>28</v>
      </c>
      <c r="D1103" t="s">
        <v>6987</v>
      </c>
      <c r="E1103" t="s">
        <v>22</v>
      </c>
      <c r="F1103" t="s">
        <v>23</v>
      </c>
      <c r="G1103" t="s">
        <v>47</v>
      </c>
      <c r="H1103" t="s">
        <v>31</v>
      </c>
      <c r="I1103" t="s">
        <v>63</v>
      </c>
      <c r="J1103" t="s">
        <v>6988</v>
      </c>
      <c r="K1103" t="s">
        <v>28</v>
      </c>
    </row>
    <row r="1104" spans="1:11" x14ac:dyDescent="0.35">
      <c r="A1104">
        <v>2428</v>
      </c>
      <c r="B1104" t="s">
        <v>7013</v>
      </c>
      <c r="C1104">
        <v>30</v>
      </c>
      <c r="D1104" t="s">
        <v>7014</v>
      </c>
      <c r="E1104" t="s">
        <v>13</v>
      </c>
      <c r="F1104" t="s">
        <v>34</v>
      </c>
      <c r="G1104" t="s">
        <v>24</v>
      </c>
      <c r="H1104" t="s">
        <v>25</v>
      </c>
      <c r="I1104" t="s">
        <v>26</v>
      </c>
      <c r="J1104" t="s">
        <v>7015</v>
      </c>
      <c r="K1104" t="s">
        <v>44</v>
      </c>
    </row>
    <row r="1105" spans="1:11" x14ac:dyDescent="0.35">
      <c r="A1105">
        <v>2430</v>
      </c>
      <c r="B1105" t="s">
        <v>7018</v>
      </c>
      <c r="C1105">
        <v>28</v>
      </c>
      <c r="D1105" t="s">
        <v>7019</v>
      </c>
      <c r="E1105" t="s">
        <v>133</v>
      </c>
      <c r="F1105" t="s">
        <v>31</v>
      </c>
      <c r="G1105" t="s">
        <v>15</v>
      </c>
      <c r="H1105" t="s">
        <v>16</v>
      </c>
      <c r="I1105" t="s">
        <v>26</v>
      </c>
      <c r="J1105" t="s">
        <v>7020</v>
      </c>
      <c r="K1105" t="s">
        <v>76</v>
      </c>
    </row>
    <row r="1106" spans="1:11" x14ac:dyDescent="0.35">
      <c r="A1106">
        <v>2432</v>
      </c>
      <c r="B1106" t="s">
        <v>7024</v>
      </c>
      <c r="C1106">
        <v>29</v>
      </c>
      <c r="D1106" t="s">
        <v>7025</v>
      </c>
      <c r="E1106" t="s">
        <v>13</v>
      </c>
      <c r="F1106" t="s">
        <v>42</v>
      </c>
      <c r="G1106" t="s">
        <v>80</v>
      </c>
      <c r="H1106" t="s">
        <v>32</v>
      </c>
      <c r="I1106" t="s">
        <v>58</v>
      </c>
      <c r="J1106" t="s">
        <v>7026</v>
      </c>
      <c r="K1106" t="s">
        <v>19</v>
      </c>
    </row>
    <row r="1107" spans="1:11" x14ac:dyDescent="0.35">
      <c r="A1107">
        <v>2435</v>
      </c>
      <c r="B1107" t="s">
        <v>7032</v>
      </c>
      <c r="C1107">
        <v>29</v>
      </c>
      <c r="D1107" t="s">
        <v>7033</v>
      </c>
      <c r="E1107" t="s">
        <v>25</v>
      </c>
      <c r="F1107" t="s">
        <v>22</v>
      </c>
      <c r="G1107" t="s">
        <v>41</v>
      </c>
      <c r="H1107" t="s">
        <v>42</v>
      </c>
      <c r="I1107" t="s">
        <v>17</v>
      </c>
      <c r="J1107" t="s">
        <v>7034</v>
      </c>
      <c r="K1107" t="s">
        <v>19</v>
      </c>
    </row>
    <row r="1108" spans="1:11" x14ac:dyDescent="0.35">
      <c r="A1108">
        <v>2438</v>
      </c>
      <c r="B1108" t="s">
        <v>7041</v>
      </c>
      <c r="C1108">
        <v>28</v>
      </c>
      <c r="D1108" t="s">
        <v>7042</v>
      </c>
      <c r="E1108" t="s">
        <v>22</v>
      </c>
      <c r="F1108" t="s">
        <v>177</v>
      </c>
      <c r="G1108" t="s">
        <v>87</v>
      </c>
      <c r="H1108" t="s">
        <v>79</v>
      </c>
      <c r="I1108" t="s">
        <v>48</v>
      </c>
      <c r="J1108" t="s">
        <v>7043</v>
      </c>
      <c r="K1108" t="s">
        <v>37</v>
      </c>
    </row>
    <row r="1109" spans="1:11" x14ac:dyDescent="0.35">
      <c r="A1109">
        <v>2439</v>
      </c>
      <c r="B1109" t="s">
        <v>7044</v>
      </c>
      <c r="C1109">
        <v>28</v>
      </c>
      <c r="D1109" t="s">
        <v>7045</v>
      </c>
      <c r="E1109" t="s">
        <v>201</v>
      </c>
      <c r="F1109" t="s">
        <v>22</v>
      </c>
      <c r="G1109" t="s">
        <v>120</v>
      </c>
      <c r="H1109" t="s">
        <v>57</v>
      </c>
      <c r="I1109" t="s">
        <v>58</v>
      </c>
      <c r="J1109" t="s">
        <v>7046</v>
      </c>
      <c r="K1109" t="s">
        <v>28</v>
      </c>
    </row>
    <row r="1110" spans="1:11" x14ac:dyDescent="0.35">
      <c r="A1110">
        <v>2440</v>
      </c>
      <c r="B1110" t="s">
        <v>7047</v>
      </c>
      <c r="C1110">
        <v>27</v>
      </c>
      <c r="D1110" t="s">
        <v>7048</v>
      </c>
      <c r="E1110" t="s">
        <v>13</v>
      </c>
      <c r="F1110" t="s">
        <v>40</v>
      </c>
      <c r="G1110" t="s">
        <v>87</v>
      </c>
      <c r="H1110" t="s">
        <v>79</v>
      </c>
      <c r="I1110" t="s">
        <v>146</v>
      </c>
      <c r="J1110" t="s">
        <v>7049</v>
      </c>
      <c r="K1110" t="s">
        <v>28</v>
      </c>
    </row>
    <row r="1111" spans="1:11" x14ac:dyDescent="0.35">
      <c r="A1111">
        <v>2442</v>
      </c>
      <c r="B1111" t="s">
        <v>7053</v>
      </c>
      <c r="C1111">
        <v>27</v>
      </c>
      <c r="D1111" t="s">
        <v>7054</v>
      </c>
      <c r="E1111" t="s">
        <v>31</v>
      </c>
      <c r="F1111" t="s">
        <v>23</v>
      </c>
      <c r="G1111" t="s">
        <v>41</v>
      </c>
      <c r="H1111" t="s">
        <v>42</v>
      </c>
      <c r="I1111" t="s">
        <v>170</v>
      </c>
      <c r="J1111">
        <f>1-120-724-2434</f>
        <v>-3277</v>
      </c>
      <c r="K1111" t="s">
        <v>19</v>
      </c>
    </row>
    <row r="1112" spans="1:11" x14ac:dyDescent="0.35">
      <c r="A1112">
        <v>2443</v>
      </c>
      <c r="B1112" t="s">
        <v>7055</v>
      </c>
      <c r="C1112">
        <v>26</v>
      </c>
      <c r="D1112" t="s">
        <v>7056</v>
      </c>
      <c r="E1112" t="s">
        <v>25</v>
      </c>
      <c r="F1112" t="s">
        <v>177</v>
      </c>
      <c r="G1112" t="s">
        <v>24</v>
      </c>
      <c r="H1112" t="s">
        <v>25</v>
      </c>
      <c r="I1112" t="s">
        <v>170</v>
      </c>
      <c r="J1112" t="s">
        <v>7057</v>
      </c>
      <c r="K1112" t="s">
        <v>19</v>
      </c>
    </row>
    <row r="1113" spans="1:11" x14ac:dyDescent="0.35">
      <c r="A1113">
        <v>2444</v>
      </c>
      <c r="B1113" t="s">
        <v>2491</v>
      </c>
      <c r="C1113">
        <v>28</v>
      </c>
      <c r="D1113" t="s">
        <v>7058</v>
      </c>
      <c r="E1113" t="s">
        <v>57</v>
      </c>
      <c r="F1113" t="s">
        <v>32</v>
      </c>
      <c r="G1113" t="s">
        <v>80</v>
      </c>
      <c r="H1113" t="s">
        <v>32</v>
      </c>
      <c r="I1113" t="s">
        <v>17</v>
      </c>
      <c r="J1113" t="s">
        <v>7059</v>
      </c>
      <c r="K1113" t="s">
        <v>19</v>
      </c>
    </row>
    <row r="1114" spans="1:11" x14ac:dyDescent="0.35">
      <c r="A1114">
        <v>2445</v>
      </c>
      <c r="B1114" t="s">
        <v>7060</v>
      </c>
      <c r="C1114">
        <v>26</v>
      </c>
      <c r="D1114" t="s">
        <v>7061</v>
      </c>
      <c r="E1114" t="s">
        <v>32</v>
      </c>
      <c r="F1114" t="s">
        <v>133</v>
      </c>
      <c r="G1114" t="s">
        <v>41</v>
      </c>
      <c r="H1114" t="s">
        <v>42</v>
      </c>
      <c r="I1114" t="s">
        <v>63</v>
      </c>
      <c r="J1114" t="s">
        <v>7062</v>
      </c>
      <c r="K1114" t="s">
        <v>37</v>
      </c>
    </row>
    <row r="1115" spans="1:11" x14ac:dyDescent="0.35">
      <c r="A1115">
        <v>2448</v>
      </c>
      <c r="B1115" t="s">
        <v>7067</v>
      </c>
      <c r="C1115">
        <v>26</v>
      </c>
      <c r="D1115" t="s">
        <v>7068</v>
      </c>
      <c r="E1115" t="s">
        <v>201</v>
      </c>
      <c r="F1115" t="s">
        <v>25</v>
      </c>
      <c r="G1115" t="s">
        <v>62</v>
      </c>
      <c r="H1115" t="s">
        <v>23</v>
      </c>
      <c r="I1115" t="s">
        <v>153</v>
      </c>
      <c r="J1115">
        <v>2935698964</v>
      </c>
      <c r="K1115" t="s">
        <v>37</v>
      </c>
    </row>
    <row r="1116" spans="1:11" x14ac:dyDescent="0.35">
      <c r="A1116">
        <v>2449</v>
      </c>
      <c r="B1116" t="s">
        <v>7069</v>
      </c>
      <c r="C1116">
        <v>29</v>
      </c>
      <c r="D1116" t="s">
        <v>7070</v>
      </c>
      <c r="E1116" t="s">
        <v>32</v>
      </c>
      <c r="F1116" t="s">
        <v>23</v>
      </c>
      <c r="G1116" t="s">
        <v>87</v>
      </c>
      <c r="H1116" t="s">
        <v>79</v>
      </c>
      <c r="I1116" t="s">
        <v>26</v>
      </c>
      <c r="J1116" t="s">
        <v>7071</v>
      </c>
      <c r="K1116" t="s">
        <v>28</v>
      </c>
    </row>
    <row r="1117" spans="1:11" x14ac:dyDescent="0.35">
      <c r="A1117">
        <v>2452</v>
      </c>
      <c r="B1117" t="s">
        <v>7077</v>
      </c>
      <c r="C1117">
        <v>28</v>
      </c>
      <c r="D1117" t="s">
        <v>7078</v>
      </c>
      <c r="E1117" t="s">
        <v>169</v>
      </c>
      <c r="F1117" t="s">
        <v>14</v>
      </c>
      <c r="G1117" t="s">
        <v>33</v>
      </c>
      <c r="H1117" t="s">
        <v>34</v>
      </c>
      <c r="I1117" t="s">
        <v>88</v>
      </c>
      <c r="J1117" t="s">
        <v>7079</v>
      </c>
      <c r="K1117" t="s">
        <v>28</v>
      </c>
    </row>
    <row r="1118" spans="1:11" x14ac:dyDescent="0.35">
      <c r="A1118">
        <v>2453</v>
      </c>
      <c r="B1118" t="s">
        <v>7080</v>
      </c>
      <c r="C1118">
        <v>27</v>
      </c>
      <c r="D1118" t="s">
        <v>7081</v>
      </c>
      <c r="E1118" t="s">
        <v>101</v>
      </c>
      <c r="F1118" t="s">
        <v>57</v>
      </c>
      <c r="G1118" t="s">
        <v>41</v>
      </c>
      <c r="H1118" t="s">
        <v>42</v>
      </c>
      <c r="I1118" t="s">
        <v>146</v>
      </c>
      <c r="J1118" t="s">
        <v>7082</v>
      </c>
      <c r="K1118" t="s">
        <v>76</v>
      </c>
    </row>
    <row r="1119" spans="1:11" x14ac:dyDescent="0.35">
      <c r="A1119">
        <v>2454</v>
      </c>
      <c r="B1119" t="s">
        <v>7083</v>
      </c>
      <c r="C1119">
        <v>29</v>
      </c>
      <c r="D1119" t="s">
        <v>7084</v>
      </c>
      <c r="E1119" t="s">
        <v>42</v>
      </c>
      <c r="F1119" t="s">
        <v>13</v>
      </c>
      <c r="G1119" t="s">
        <v>120</v>
      </c>
      <c r="H1119" t="s">
        <v>57</v>
      </c>
      <c r="I1119" t="s">
        <v>102</v>
      </c>
      <c r="J1119" t="s">
        <v>7085</v>
      </c>
      <c r="K1119" t="s">
        <v>76</v>
      </c>
    </row>
    <row r="1120" spans="1:11" x14ac:dyDescent="0.35">
      <c r="A1120">
        <v>2458</v>
      </c>
      <c r="B1120" t="s">
        <v>7094</v>
      </c>
      <c r="C1120">
        <v>27</v>
      </c>
      <c r="D1120" t="s">
        <v>7095</v>
      </c>
      <c r="E1120" t="s">
        <v>79</v>
      </c>
      <c r="F1120" t="s">
        <v>31</v>
      </c>
      <c r="G1120" t="s">
        <v>87</v>
      </c>
      <c r="H1120" t="s">
        <v>79</v>
      </c>
      <c r="I1120" t="s">
        <v>35</v>
      </c>
      <c r="J1120">
        <v>4712611972</v>
      </c>
      <c r="K1120" t="s">
        <v>76</v>
      </c>
    </row>
    <row r="1121" spans="1:11" x14ac:dyDescent="0.35">
      <c r="A1121">
        <v>2461</v>
      </c>
      <c r="B1121" t="s">
        <v>7102</v>
      </c>
      <c r="C1121">
        <v>28</v>
      </c>
      <c r="D1121" t="s">
        <v>7103</v>
      </c>
      <c r="E1121" t="s">
        <v>67</v>
      </c>
      <c r="F1121" t="s">
        <v>101</v>
      </c>
      <c r="G1121" t="s">
        <v>47</v>
      </c>
      <c r="H1121" t="s">
        <v>31</v>
      </c>
      <c r="I1121" t="s">
        <v>116</v>
      </c>
      <c r="J1121" t="s">
        <v>7104</v>
      </c>
      <c r="K1121" t="s">
        <v>37</v>
      </c>
    </row>
    <row r="1122" spans="1:11" x14ac:dyDescent="0.35">
      <c r="A1122">
        <v>2462</v>
      </c>
      <c r="B1122" t="s">
        <v>7105</v>
      </c>
      <c r="C1122">
        <v>29</v>
      </c>
      <c r="D1122" t="s">
        <v>7106</v>
      </c>
      <c r="E1122" t="s">
        <v>14</v>
      </c>
      <c r="F1122" t="s">
        <v>169</v>
      </c>
      <c r="G1122" t="s">
        <v>33</v>
      </c>
      <c r="H1122" t="s">
        <v>34</v>
      </c>
      <c r="I1122" t="s">
        <v>91</v>
      </c>
      <c r="J1122">
        <f>1-403-209-1397</f>
        <v>-2008</v>
      </c>
      <c r="K1122" t="s">
        <v>28</v>
      </c>
    </row>
    <row r="1123" spans="1:11" x14ac:dyDescent="0.35">
      <c r="A1123">
        <v>2466</v>
      </c>
      <c r="B1123" t="s">
        <v>7114</v>
      </c>
      <c r="C1123">
        <v>26</v>
      </c>
      <c r="D1123" t="s">
        <v>7115</v>
      </c>
      <c r="E1123" t="s">
        <v>42</v>
      </c>
      <c r="F1123" t="s">
        <v>133</v>
      </c>
      <c r="G1123" t="s">
        <v>87</v>
      </c>
      <c r="H1123" t="s">
        <v>79</v>
      </c>
      <c r="I1123" t="s">
        <v>170</v>
      </c>
      <c r="J1123" t="s">
        <v>7116</v>
      </c>
      <c r="K1123" t="s">
        <v>28</v>
      </c>
    </row>
    <row r="1124" spans="1:11" x14ac:dyDescent="0.35">
      <c r="A1124">
        <v>2467</v>
      </c>
      <c r="B1124" t="s">
        <v>5023</v>
      </c>
      <c r="C1124">
        <v>28</v>
      </c>
      <c r="D1124" t="s">
        <v>7117</v>
      </c>
      <c r="E1124" t="s">
        <v>14</v>
      </c>
      <c r="F1124" t="s">
        <v>169</v>
      </c>
      <c r="G1124" t="s">
        <v>47</v>
      </c>
      <c r="H1124" t="s">
        <v>31</v>
      </c>
      <c r="I1124" t="s">
        <v>68</v>
      </c>
      <c r="J1124" t="s">
        <v>7118</v>
      </c>
      <c r="K1124" t="s">
        <v>19</v>
      </c>
    </row>
    <row r="1125" spans="1:11" x14ac:dyDescent="0.35">
      <c r="A1125">
        <v>2468</v>
      </c>
      <c r="B1125" t="s">
        <v>7119</v>
      </c>
      <c r="C1125">
        <v>26</v>
      </c>
      <c r="D1125" t="s">
        <v>7120</v>
      </c>
      <c r="E1125" t="s">
        <v>42</v>
      </c>
      <c r="F1125" t="s">
        <v>13</v>
      </c>
      <c r="G1125" t="s">
        <v>15</v>
      </c>
      <c r="H1125" t="s">
        <v>16</v>
      </c>
      <c r="I1125" t="s">
        <v>48</v>
      </c>
      <c r="J1125" t="s">
        <v>7121</v>
      </c>
      <c r="K1125" t="s">
        <v>37</v>
      </c>
    </row>
    <row r="1126" spans="1:11" x14ac:dyDescent="0.35">
      <c r="A1126">
        <v>2471</v>
      </c>
      <c r="B1126" t="s">
        <v>7128</v>
      </c>
      <c r="C1126">
        <v>29</v>
      </c>
      <c r="D1126" t="s">
        <v>7129</v>
      </c>
      <c r="E1126" t="s">
        <v>16</v>
      </c>
      <c r="F1126" t="s">
        <v>25</v>
      </c>
      <c r="G1126" t="s">
        <v>41</v>
      </c>
      <c r="H1126" t="s">
        <v>42</v>
      </c>
      <c r="I1126" t="s">
        <v>53</v>
      </c>
      <c r="J1126" t="s">
        <v>7130</v>
      </c>
      <c r="K1126" t="s">
        <v>44</v>
      </c>
    </row>
    <row r="1127" spans="1:11" x14ac:dyDescent="0.35">
      <c r="A1127">
        <v>2472</v>
      </c>
      <c r="B1127" t="s">
        <v>7131</v>
      </c>
      <c r="C1127">
        <v>28</v>
      </c>
      <c r="D1127" t="s">
        <v>7132</v>
      </c>
      <c r="E1127" t="s">
        <v>149</v>
      </c>
      <c r="F1127" t="s">
        <v>133</v>
      </c>
      <c r="G1127" t="s">
        <v>47</v>
      </c>
      <c r="H1127" t="s">
        <v>31</v>
      </c>
      <c r="I1127" t="s">
        <v>170</v>
      </c>
      <c r="J1127" t="s">
        <v>7133</v>
      </c>
      <c r="K1127" t="s">
        <v>19</v>
      </c>
    </row>
    <row r="1128" spans="1:11" x14ac:dyDescent="0.35">
      <c r="A1128">
        <v>2475</v>
      </c>
      <c r="B1128" t="s">
        <v>7140</v>
      </c>
      <c r="C1128">
        <v>30</v>
      </c>
      <c r="D1128" t="s">
        <v>7141</v>
      </c>
      <c r="E1128" t="s">
        <v>169</v>
      </c>
      <c r="F1128" t="s">
        <v>79</v>
      </c>
      <c r="G1128" t="s">
        <v>47</v>
      </c>
      <c r="H1128" t="s">
        <v>31</v>
      </c>
      <c r="I1128" t="s">
        <v>102</v>
      </c>
      <c r="J1128" t="s">
        <v>7142</v>
      </c>
      <c r="K1128" t="s">
        <v>37</v>
      </c>
    </row>
    <row r="1129" spans="1:11" x14ac:dyDescent="0.35">
      <c r="A1129">
        <v>2476</v>
      </c>
      <c r="B1129" t="s">
        <v>7143</v>
      </c>
      <c r="C1129">
        <v>29</v>
      </c>
      <c r="D1129" t="s">
        <v>7144</v>
      </c>
      <c r="E1129" t="s">
        <v>101</v>
      </c>
      <c r="F1129" t="s">
        <v>13</v>
      </c>
      <c r="G1129" t="s">
        <v>24</v>
      </c>
      <c r="H1129" t="s">
        <v>25</v>
      </c>
      <c r="I1129" t="s">
        <v>102</v>
      </c>
      <c r="J1129" t="s">
        <v>7145</v>
      </c>
      <c r="K1129" t="s">
        <v>44</v>
      </c>
    </row>
    <row r="1130" spans="1:11" x14ac:dyDescent="0.35">
      <c r="A1130">
        <v>2480</v>
      </c>
      <c r="B1130" t="s">
        <v>7155</v>
      </c>
      <c r="C1130">
        <v>27</v>
      </c>
      <c r="D1130" t="s">
        <v>7156</v>
      </c>
      <c r="E1130" t="s">
        <v>67</v>
      </c>
      <c r="F1130" t="s">
        <v>149</v>
      </c>
      <c r="G1130" t="s">
        <v>33</v>
      </c>
      <c r="H1130" t="s">
        <v>34</v>
      </c>
      <c r="I1130" t="s">
        <v>53</v>
      </c>
      <c r="J1130" t="s">
        <v>7157</v>
      </c>
      <c r="K1130" t="s">
        <v>37</v>
      </c>
    </row>
    <row r="1131" spans="1:11" x14ac:dyDescent="0.35">
      <c r="A1131">
        <v>2485</v>
      </c>
      <c r="B1131" t="s">
        <v>7170</v>
      </c>
      <c r="C1131">
        <v>29</v>
      </c>
      <c r="D1131" t="s">
        <v>7171</v>
      </c>
      <c r="E1131" t="s">
        <v>25</v>
      </c>
      <c r="F1131" t="s">
        <v>14</v>
      </c>
      <c r="G1131" t="s">
        <v>41</v>
      </c>
      <c r="H1131" t="s">
        <v>42</v>
      </c>
      <c r="I1131" t="s">
        <v>116</v>
      </c>
      <c r="J1131" t="s">
        <v>7172</v>
      </c>
      <c r="K1131" t="s">
        <v>44</v>
      </c>
    </row>
    <row r="1132" spans="1:11" x14ac:dyDescent="0.35">
      <c r="A1132">
        <v>2486</v>
      </c>
      <c r="B1132" t="s">
        <v>7173</v>
      </c>
      <c r="C1132">
        <v>29</v>
      </c>
      <c r="D1132" t="s">
        <v>7174</v>
      </c>
      <c r="E1132" t="s">
        <v>201</v>
      </c>
      <c r="F1132" t="s">
        <v>23</v>
      </c>
      <c r="G1132" t="s">
        <v>80</v>
      </c>
      <c r="H1132" t="s">
        <v>32</v>
      </c>
      <c r="I1132" t="s">
        <v>26</v>
      </c>
      <c r="J1132" t="s">
        <v>7175</v>
      </c>
      <c r="K1132" t="s">
        <v>76</v>
      </c>
    </row>
    <row r="1133" spans="1:11" x14ac:dyDescent="0.35">
      <c r="A1133">
        <v>2487</v>
      </c>
      <c r="B1133" t="s">
        <v>7176</v>
      </c>
      <c r="C1133">
        <v>26</v>
      </c>
      <c r="D1133" t="s">
        <v>7177</v>
      </c>
      <c r="E1133" t="s">
        <v>32</v>
      </c>
      <c r="F1133" t="s">
        <v>25</v>
      </c>
      <c r="G1133" t="s">
        <v>47</v>
      </c>
      <c r="H1133" t="s">
        <v>31</v>
      </c>
      <c r="I1133" t="s">
        <v>88</v>
      </c>
      <c r="J1133" t="s">
        <v>7178</v>
      </c>
      <c r="K1133" t="s">
        <v>76</v>
      </c>
    </row>
    <row r="1134" spans="1:11" x14ac:dyDescent="0.35">
      <c r="A1134">
        <v>2489</v>
      </c>
      <c r="B1134" t="s">
        <v>7007</v>
      </c>
      <c r="C1134">
        <v>29</v>
      </c>
      <c r="D1134" t="s">
        <v>7181</v>
      </c>
      <c r="E1134" t="s">
        <v>149</v>
      </c>
      <c r="F1134" t="s">
        <v>16</v>
      </c>
      <c r="G1134" t="s">
        <v>15</v>
      </c>
      <c r="H1134" t="s">
        <v>16</v>
      </c>
      <c r="I1134" t="s">
        <v>116</v>
      </c>
      <c r="J1134" t="s">
        <v>7182</v>
      </c>
      <c r="K1134" t="s">
        <v>37</v>
      </c>
    </row>
    <row r="1135" spans="1:11" x14ac:dyDescent="0.35">
      <c r="A1135">
        <v>2490</v>
      </c>
      <c r="B1135" t="s">
        <v>7183</v>
      </c>
      <c r="C1135">
        <v>26</v>
      </c>
      <c r="D1135" t="s">
        <v>7184</v>
      </c>
      <c r="E1135" t="s">
        <v>25</v>
      </c>
      <c r="F1135" t="s">
        <v>177</v>
      </c>
      <c r="G1135" t="s">
        <v>24</v>
      </c>
      <c r="H1135" t="s">
        <v>25</v>
      </c>
      <c r="I1135" t="s">
        <v>35</v>
      </c>
      <c r="J1135" t="s">
        <v>7185</v>
      </c>
      <c r="K1135" t="s">
        <v>76</v>
      </c>
    </row>
    <row r="1136" spans="1:11" x14ac:dyDescent="0.35">
      <c r="A1136">
        <v>2491</v>
      </c>
      <c r="B1136" t="s">
        <v>7186</v>
      </c>
      <c r="C1136">
        <v>28</v>
      </c>
      <c r="D1136" t="s">
        <v>7187</v>
      </c>
      <c r="E1136" t="s">
        <v>40</v>
      </c>
      <c r="F1136" t="s">
        <v>67</v>
      </c>
      <c r="G1136" t="s">
        <v>41</v>
      </c>
      <c r="H1136" t="s">
        <v>42</v>
      </c>
      <c r="I1136" t="s">
        <v>17</v>
      </c>
      <c r="J1136" t="s">
        <v>7188</v>
      </c>
      <c r="K1136" t="s">
        <v>19</v>
      </c>
    </row>
    <row r="1137" spans="1:11" x14ac:dyDescent="0.35">
      <c r="A1137">
        <v>2497</v>
      </c>
      <c r="B1137" t="s">
        <v>7204</v>
      </c>
      <c r="C1137">
        <v>28</v>
      </c>
      <c r="D1137" t="s">
        <v>7205</v>
      </c>
      <c r="E1137" t="s">
        <v>79</v>
      </c>
      <c r="F1137" t="s">
        <v>67</v>
      </c>
      <c r="G1137" t="s">
        <v>33</v>
      </c>
      <c r="H1137" t="s">
        <v>34</v>
      </c>
      <c r="I1137" t="s">
        <v>53</v>
      </c>
      <c r="J1137" t="s">
        <v>7206</v>
      </c>
      <c r="K1137" t="s">
        <v>76</v>
      </c>
    </row>
    <row r="1138" spans="1:11" x14ac:dyDescent="0.35">
      <c r="A1138">
        <v>2503</v>
      </c>
      <c r="B1138" t="s">
        <v>7221</v>
      </c>
      <c r="C1138">
        <v>27</v>
      </c>
      <c r="D1138" t="s">
        <v>7222</v>
      </c>
      <c r="E1138" t="s">
        <v>57</v>
      </c>
      <c r="F1138" t="s">
        <v>31</v>
      </c>
      <c r="G1138" t="s">
        <v>15</v>
      </c>
      <c r="H1138" t="s">
        <v>16</v>
      </c>
      <c r="I1138" t="s">
        <v>63</v>
      </c>
      <c r="J1138">
        <f>1-752-443-1799</f>
        <v>-2993</v>
      </c>
      <c r="K1138" t="s">
        <v>19</v>
      </c>
    </row>
    <row r="1139" spans="1:11" x14ac:dyDescent="0.35">
      <c r="A1139">
        <v>2504</v>
      </c>
      <c r="B1139" t="s">
        <v>7223</v>
      </c>
      <c r="C1139">
        <v>29</v>
      </c>
      <c r="D1139" t="s">
        <v>7224</v>
      </c>
      <c r="E1139" t="s">
        <v>23</v>
      </c>
      <c r="F1139" t="s">
        <v>13</v>
      </c>
      <c r="G1139" t="s">
        <v>47</v>
      </c>
      <c r="H1139" t="s">
        <v>31</v>
      </c>
      <c r="I1139" t="s">
        <v>91</v>
      </c>
      <c r="J1139">
        <v>6081004813</v>
      </c>
      <c r="K1139" t="s">
        <v>44</v>
      </c>
    </row>
    <row r="1140" spans="1:11" x14ac:dyDescent="0.35">
      <c r="A1140">
        <v>2507</v>
      </c>
      <c r="B1140" t="s">
        <v>7231</v>
      </c>
      <c r="C1140">
        <v>27</v>
      </c>
      <c r="D1140" t="s">
        <v>7232</v>
      </c>
      <c r="E1140" t="s">
        <v>34</v>
      </c>
      <c r="F1140" t="s">
        <v>67</v>
      </c>
      <c r="G1140" t="s">
        <v>33</v>
      </c>
      <c r="H1140" t="s">
        <v>34</v>
      </c>
      <c r="I1140" t="s">
        <v>68</v>
      </c>
      <c r="J1140" t="s">
        <v>7233</v>
      </c>
      <c r="K1140" t="s">
        <v>44</v>
      </c>
    </row>
    <row r="1141" spans="1:11" x14ac:dyDescent="0.35">
      <c r="A1141">
        <v>2509</v>
      </c>
      <c r="B1141" t="s">
        <v>7237</v>
      </c>
      <c r="C1141">
        <v>29</v>
      </c>
      <c r="D1141" t="s">
        <v>7238</v>
      </c>
      <c r="E1141" t="s">
        <v>40</v>
      </c>
      <c r="F1141" t="s">
        <v>13</v>
      </c>
      <c r="G1141" t="s">
        <v>52</v>
      </c>
      <c r="H1141" t="s">
        <v>13</v>
      </c>
      <c r="I1141" t="s">
        <v>170</v>
      </c>
      <c r="J1141" t="s">
        <v>7239</v>
      </c>
      <c r="K1141" t="s">
        <v>28</v>
      </c>
    </row>
    <row r="1142" spans="1:11" x14ac:dyDescent="0.35">
      <c r="A1142">
        <v>2510</v>
      </c>
      <c r="B1142" t="s">
        <v>7240</v>
      </c>
      <c r="C1142">
        <v>30</v>
      </c>
      <c r="D1142" t="s">
        <v>7241</v>
      </c>
      <c r="E1142" t="s">
        <v>23</v>
      </c>
      <c r="F1142" t="s">
        <v>13</v>
      </c>
      <c r="G1142" t="s">
        <v>15</v>
      </c>
      <c r="H1142" t="s">
        <v>16</v>
      </c>
      <c r="I1142" t="s">
        <v>26</v>
      </c>
      <c r="J1142" t="s">
        <v>7242</v>
      </c>
      <c r="K1142" t="s">
        <v>28</v>
      </c>
    </row>
    <row r="1143" spans="1:11" x14ac:dyDescent="0.35">
      <c r="A1143">
        <v>2511</v>
      </c>
      <c r="B1143" t="s">
        <v>7243</v>
      </c>
      <c r="C1143">
        <v>26</v>
      </c>
      <c r="D1143" t="s">
        <v>7244</v>
      </c>
      <c r="E1143" t="s">
        <v>79</v>
      </c>
      <c r="F1143" t="s">
        <v>101</v>
      </c>
      <c r="G1143" t="s">
        <v>80</v>
      </c>
      <c r="H1143" t="s">
        <v>32</v>
      </c>
      <c r="I1143" t="s">
        <v>35</v>
      </c>
      <c r="J1143" t="s">
        <v>7245</v>
      </c>
      <c r="K1143" t="s">
        <v>19</v>
      </c>
    </row>
    <row r="1144" spans="1:11" x14ac:dyDescent="0.35">
      <c r="A1144">
        <v>2513</v>
      </c>
      <c r="B1144" t="s">
        <v>7249</v>
      </c>
      <c r="C1144">
        <v>28</v>
      </c>
      <c r="D1144" t="s">
        <v>7250</v>
      </c>
      <c r="E1144" t="s">
        <v>67</v>
      </c>
      <c r="F1144" t="s">
        <v>201</v>
      </c>
      <c r="G1144" t="s">
        <v>62</v>
      </c>
      <c r="H1144" t="s">
        <v>23</v>
      </c>
      <c r="I1144" t="s">
        <v>88</v>
      </c>
      <c r="J1144" t="s">
        <v>7251</v>
      </c>
      <c r="K1144" t="s">
        <v>28</v>
      </c>
    </row>
    <row r="1145" spans="1:11" x14ac:dyDescent="0.35">
      <c r="A1145">
        <v>2515</v>
      </c>
      <c r="B1145" t="s">
        <v>7255</v>
      </c>
      <c r="C1145">
        <v>29</v>
      </c>
      <c r="D1145" t="s">
        <v>7256</v>
      </c>
      <c r="E1145" t="s">
        <v>42</v>
      </c>
      <c r="F1145" t="s">
        <v>32</v>
      </c>
      <c r="G1145" t="s">
        <v>52</v>
      </c>
      <c r="H1145" t="s">
        <v>13</v>
      </c>
      <c r="I1145" t="s">
        <v>153</v>
      </c>
      <c r="J1145" t="s">
        <v>7257</v>
      </c>
      <c r="K1145" t="s">
        <v>28</v>
      </c>
    </row>
    <row r="1146" spans="1:11" x14ac:dyDescent="0.35">
      <c r="A1146">
        <v>2516</v>
      </c>
      <c r="B1146" t="s">
        <v>7258</v>
      </c>
      <c r="C1146">
        <v>30</v>
      </c>
      <c r="D1146" t="s">
        <v>7259</v>
      </c>
      <c r="E1146" t="s">
        <v>101</v>
      </c>
      <c r="F1146" t="s">
        <v>22</v>
      </c>
      <c r="G1146" t="s">
        <v>47</v>
      </c>
      <c r="H1146" t="s">
        <v>31</v>
      </c>
      <c r="I1146" t="s">
        <v>91</v>
      </c>
      <c r="J1146" t="s">
        <v>7260</v>
      </c>
      <c r="K1146" t="s">
        <v>44</v>
      </c>
    </row>
    <row r="1147" spans="1:11" x14ac:dyDescent="0.35">
      <c r="A1147">
        <v>2517</v>
      </c>
      <c r="B1147" t="s">
        <v>7261</v>
      </c>
      <c r="C1147">
        <v>30</v>
      </c>
      <c r="D1147" t="s">
        <v>7262</v>
      </c>
      <c r="E1147" t="s">
        <v>31</v>
      </c>
      <c r="F1147" t="s">
        <v>57</v>
      </c>
      <c r="G1147" t="s">
        <v>15</v>
      </c>
      <c r="H1147" t="s">
        <v>16</v>
      </c>
      <c r="I1147" t="s">
        <v>26</v>
      </c>
      <c r="J1147" t="s">
        <v>7263</v>
      </c>
      <c r="K1147" t="s">
        <v>37</v>
      </c>
    </row>
    <row r="1148" spans="1:11" x14ac:dyDescent="0.35">
      <c r="A1148">
        <v>2518</v>
      </c>
      <c r="B1148" t="s">
        <v>7264</v>
      </c>
      <c r="C1148">
        <v>27</v>
      </c>
      <c r="D1148" t="s">
        <v>7265</v>
      </c>
      <c r="E1148" t="s">
        <v>13</v>
      </c>
      <c r="F1148" t="s">
        <v>42</v>
      </c>
      <c r="G1148" t="s">
        <v>120</v>
      </c>
      <c r="H1148" t="s">
        <v>57</v>
      </c>
      <c r="I1148" t="s">
        <v>146</v>
      </c>
      <c r="J1148" t="s">
        <v>7266</v>
      </c>
      <c r="K1148" t="s">
        <v>37</v>
      </c>
    </row>
    <row r="1149" spans="1:11" x14ac:dyDescent="0.35">
      <c r="A1149">
        <v>2520</v>
      </c>
      <c r="B1149" t="s">
        <v>7270</v>
      </c>
      <c r="C1149">
        <v>27</v>
      </c>
      <c r="D1149" t="s">
        <v>7271</v>
      </c>
      <c r="E1149" t="s">
        <v>133</v>
      </c>
      <c r="F1149" t="s">
        <v>22</v>
      </c>
      <c r="G1149" t="s">
        <v>80</v>
      </c>
      <c r="H1149" t="s">
        <v>32</v>
      </c>
      <c r="I1149" t="s">
        <v>48</v>
      </c>
      <c r="J1149" t="s">
        <v>7272</v>
      </c>
      <c r="K1149" t="s">
        <v>44</v>
      </c>
    </row>
    <row r="1150" spans="1:11" x14ac:dyDescent="0.35">
      <c r="A1150">
        <v>2521</v>
      </c>
      <c r="B1150" t="s">
        <v>7273</v>
      </c>
      <c r="C1150">
        <v>28</v>
      </c>
      <c r="D1150" t="s">
        <v>7274</v>
      </c>
      <c r="E1150" t="s">
        <v>133</v>
      </c>
      <c r="F1150" t="s">
        <v>42</v>
      </c>
      <c r="G1150" t="s">
        <v>15</v>
      </c>
      <c r="H1150" t="s">
        <v>16</v>
      </c>
      <c r="I1150" t="s">
        <v>17</v>
      </c>
      <c r="J1150" t="s">
        <v>7275</v>
      </c>
      <c r="K1150" t="s">
        <v>44</v>
      </c>
    </row>
    <row r="1151" spans="1:11" x14ac:dyDescent="0.35">
      <c r="A1151">
        <v>2522</v>
      </c>
      <c r="B1151" t="s">
        <v>7276</v>
      </c>
      <c r="C1151">
        <v>27</v>
      </c>
      <c r="D1151" t="s">
        <v>7277</v>
      </c>
      <c r="E1151" t="s">
        <v>42</v>
      </c>
      <c r="F1151" t="s">
        <v>67</v>
      </c>
      <c r="G1151" t="s">
        <v>41</v>
      </c>
      <c r="H1151" t="s">
        <v>42</v>
      </c>
      <c r="I1151" t="s">
        <v>35</v>
      </c>
      <c r="J1151" t="s">
        <v>7278</v>
      </c>
      <c r="K1151" t="s">
        <v>44</v>
      </c>
    </row>
    <row r="1152" spans="1:11" x14ac:dyDescent="0.35">
      <c r="A1152">
        <v>2524</v>
      </c>
      <c r="B1152" t="s">
        <v>7282</v>
      </c>
      <c r="C1152">
        <v>26</v>
      </c>
      <c r="D1152" t="s">
        <v>7283</v>
      </c>
      <c r="E1152" t="s">
        <v>57</v>
      </c>
      <c r="F1152" t="s">
        <v>79</v>
      </c>
      <c r="G1152" t="s">
        <v>62</v>
      </c>
      <c r="H1152" t="s">
        <v>23</v>
      </c>
      <c r="I1152" t="s">
        <v>146</v>
      </c>
      <c r="J1152" t="s">
        <v>7284</v>
      </c>
      <c r="K1152" t="s">
        <v>76</v>
      </c>
    </row>
    <row r="1153" spans="1:11" x14ac:dyDescent="0.35">
      <c r="A1153">
        <v>2526</v>
      </c>
      <c r="B1153" t="s">
        <v>7288</v>
      </c>
      <c r="C1153">
        <v>29</v>
      </c>
      <c r="D1153" t="s">
        <v>7289</v>
      </c>
      <c r="E1153" t="s">
        <v>42</v>
      </c>
      <c r="F1153" t="s">
        <v>40</v>
      </c>
      <c r="G1153" t="s">
        <v>80</v>
      </c>
      <c r="H1153" t="s">
        <v>32</v>
      </c>
      <c r="I1153" t="s">
        <v>26</v>
      </c>
      <c r="J1153">
        <v>1063710411</v>
      </c>
      <c r="K1153" t="s">
        <v>19</v>
      </c>
    </row>
    <row r="1154" spans="1:11" x14ac:dyDescent="0.35">
      <c r="A1154">
        <v>2530</v>
      </c>
      <c r="B1154" t="s">
        <v>7299</v>
      </c>
      <c r="C1154">
        <v>26</v>
      </c>
      <c r="D1154" t="s">
        <v>7300</v>
      </c>
      <c r="E1154" t="s">
        <v>169</v>
      </c>
      <c r="F1154" t="s">
        <v>169</v>
      </c>
      <c r="G1154" t="s">
        <v>41</v>
      </c>
      <c r="H1154" t="s">
        <v>42</v>
      </c>
      <c r="I1154" t="s">
        <v>88</v>
      </c>
      <c r="J1154" t="s">
        <v>7301</v>
      </c>
      <c r="K1154" t="s">
        <v>37</v>
      </c>
    </row>
    <row r="1155" spans="1:11" x14ac:dyDescent="0.35">
      <c r="A1155">
        <v>2531</v>
      </c>
      <c r="B1155" t="s">
        <v>7302</v>
      </c>
      <c r="C1155">
        <v>29</v>
      </c>
      <c r="D1155" t="s">
        <v>7303</v>
      </c>
      <c r="E1155" t="s">
        <v>101</v>
      </c>
      <c r="F1155" t="s">
        <v>42</v>
      </c>
      <c r="G1155" t="s">
        <v>62</v>
      </c>
      <c r="H1155" t="s">
        <v>23</v>
      </c>
      <c r="I1155" t="s">
        <v>63</v>
      </c>
      <c r="J1155" t="s">
        <v>7304</v>
      </c>
      <c r="K1155" t="s">
        <v>19</v>
      </c>
    </row>
    <row r="1156" spans="1:11" x14ac:dyDescent="0.35">
      <c r="A1156">
        <v>2532</v>
      </c>
      <c r="B1156" t="s">
        <v>7305</v>
      </c>
      <c r="C1156">
        <v>29</v>
      </c>
      <c r="D1156" t="s">
        <v>7306</v>
      </c>
      <c r="E1156" t="s">
        <v>169</v>
      </c>
      <c r="F1156" t="s">
        <v>32</v>
      </c>
      <c r="G1156" t="s">
        <v>120</v>
      </c>
      <c r="H1156" t="s">
        <v>57</v>
      </c>
      <c r="I1156" t="s">
        <v>35</v>
      </c>
      <c r="J1156" t="s">
        <v>7307</v>
      </c>
      <c r="K1156" t="s">
        <v>76</v>
      </c>
    </row>
    <row r="1157" spans="1:11" x14ac:dyDescent="0.35">
      <c r="A1157">
        <v>2534</v>
      </c>
      <c r="B1157" t="s">
        <v>7311</v>
      </c>
      <c r="C1157">
        <v>30</v>
      </c>
      <c r="D1157" t="s">
        <v>7312</v>
      </c>
      <c r="E1157" t="s">
        <v>149</v>
      </c>
      <c r="F1157" t="s">
        <v>40</v>
      </c>
      <c r="G1157" t="s">
        <v>33</v>
      </c>
      <c r="H1157" t="s">
        <v>34</v>
      </c>
      <c r="I1157" t="s">
        <v>58</v>
      </c>
      <c r="J1157" t="s">
        <v>7313</v>
      </c>
      <c r="K1157" t="s">
        <v>76</v>
      </c>
    </row>
    <row r="1158" spans="1:11" x14ac:dyDescent="0.35">
      <c r="A1158">
        <v>2537</v>
      </c>
      <c r="B1158" t="s">
        <v>7319</v>
      </c>
      <c r="C1158">
        <v>30</v>
      </c>
      <c r="D1158" t="s">
        <v>7320</v>
      </c>
      <c r="E1158" t="s">
        <v>16</v>
      </c>
      <c r="F1158" t="s">
        <v>14</v>
      </c>
      <c r="G1158" t="s">
        <v>80</v>
      </c>
      <c r="H1158" t="s">
        <v>32</v>
      </c>
      <c r="I1158" t="s">
        <v>48</v>
      </c>
      <c r="J1158" t="s">
        <v>7321</v>
      </c>
      <c r="K1158" t="s">
        <v>37</v>
      </c>
    </row>
    <row r="1159" spans="1:11" x14ac:dyDescent="0.35">
      <c r="A1159">
        <v>2540</v>
      </c>
      <c r="B1159" t="s">
        <v>7328</v>
      </c>
      <c r="C1159">
        <v>26</v>
      </c>
      <c r="D1159" t="s">
        <v>7329</v>
      </c>
      <c r="E1159" t="s">
        <v>169</v>
      </c>
      <c r="F1159" t="s">
        <v>22</v>
      </c>
      <c r="G1159" t="s">
        <v>15</v>
      </c>
      <c r="H1159" t="s">
        <v>16</v>
      </c>
      <c r="I1159" t="s">
        <v>63</v>
      </c>
      <c r="J1159" t="s">
        <v>7330</v>
      </c>
      <c r="K1159" t="s">
        <v>19</v>
      </c>
    </row>
    <row r="1160" spans="1:11" x14ac:dyDescent="0.35">
      <c r="A1160">
        <v>2541</v>
      </c>
      <c r="B1160" t="s">
        <v>7331</v>
      </c>
      <c r="C1160">
        <v>26</v>
      </c>
      <c r="D1160" t="s">
        <v>7332</v>
      </c>
      <c r="E1160" t="s">
        <v>25</v>
      </c>
      <c r="F1160" t="s">
        <v>149</v>
      </c>
      <c r="G1160" t="s">
        <v>80</v>
      </c>
      <c r="H1160" t="s">
        <v>32</v>
      </c>
      <c r="I1160" t="s">
        <v>58</v>
      </c>
      <c r="J1160" t="s">
        <v>7333</v>
      </c>
      <c r="K1160" t="s">
        <v>37</v>
      </c>
    </row>
    <row r="1161" spans="1:11" x14ac:dyDescent="0.35">
      <c r="A1161">
        <v>2542</v>
      </c>
      <c r="B1161" t="s">
        <v>7334</v>
      </c>
      <c r="C1161">
        <v>27</v>
      </c>
      <c r="D1161" t="s">
        <v>7335</v>
      </c>
      <c r="E1161" t="s">
        <v>40</v>
      </c>
      <c r="F1161" t="s">
        <v>42</v>
      </c>
      <c r="G1161" t="s">
        <v>87</v>
      </c>
      <c r="H1161" t="s">
        <v>79</v>
      </c>
      <c r="I1161" t="s">
        <v>63</v>
      </c>
      <c r="J1161" t="s">
        <v>7336</v>
      </c>
      <c r="K1161" t="s">
        <v>44</v>
      </c>
    </row>
    <row r="1162" spans="1:11" x14ac:dyDescent="0.35">
      <c r="A1162">
        <v>2544</v>
      </c>
      <c r="B1162" t="s">
        <v>7340</v>
      </c>
      <c r="C1162">
        <v>28</v>
      </c>
      <c r="D1162" t="s">
        <v>7341</v>
      </c>
      <c r="E1162" t="s">
        <v>57</v>
      </c>
      <c r="F1162" t="s">
        <v>149</v>
      </c>
      <c r="G1162" t="s">
        <v>52</v>
      </c>
      <c r="H1162" t="s">
        <v>13</v>
      </c>
      <c r="I1162" t="s">
        <v>170</v>
      </c>
      <c r="J1162" t="s">
        <v>7342</v>
      </c>
      <c r="K1162" t="s">
        <v>76</v>
      </c>
    </row>
    <row r="1163" spans="1:11" x14ac:dyDescent="0.35">
      <c r="A1163">
        <v>2545</v>
      </c>
      <c r="B1163" t="s">
        <v>7343</v>
      </c>
      <c r="C1163">
        <v>29</v>
      </c>
      <c r="D1163" t="s">
        <v>7344</v>
      </c>
      <c r="E1163" t="s">
        <v>25</v>
      </c>
      <c r="F1163" t="s">
        <v>34</v>
      </c>
      <c r="G1163" t="s">
        <v>41</v>
      </c>
      <c r="H1163" t="s">
        <v>42</v>
      </c>
      <c r="I1163" t="s">
        <v>170</v>
      </c>
      <c r="J1163">
        <v>3615601887</v>
      </c>
      <c r="K1163" t="s">
        <v>44</v>
      </c>
    </row>
    <row r="1164" spans="1:11" x14ac:dyDescent="0.35">
      <c r="A1164">
        <v>2546</v>
      </c>
      <c r="B1164" t="s">
        <v>7345</v>
      </c>
      <c r="C1164">
        <v>28</v>
      </c>
      <c r="D1164" t="s">
        <v>7346</v>
      </c>
      <c r="E1164" t="s">
        <v>14</v>
      </c>
      <c r="F1164" t="s">
        <v>67</v>
      </c>
      <c r="G1164" t="s">
        <v>15</v>
      </c>
      <c r="H1164" t="s">
        <v>16</v>
      </c>
      <c r="I1164" t="s">
        <v>88</v>
      </c>
      <c r="J1164" t="s">
        <v>7347</v>
      </c>
      <c r="K1164" t="s">
        <v>76</v>
      </c>
    </row>
    <row r="1165" spans="1:11" x14ac:dyDescent="0.35">
      <c r="A1165">
        <v>2556</v>
      </c>
      <c r="B1165" t="s">
        <v>7372</v>
      </c>
      <c r="C1165">
        <v>29</v>
      </c>
      <c r="D1165" t="s">
        <v>7373</v>
      </c>
      <c r="E1165" t="s">
        <v>42</v>
      </c>
      <c r="F1165" t="s">
        <v>201</v>
      </c>
      <c r="G1165" t="s">
        <v>62</v>
      </c>
      <c r="H1165" t="s">
        <v>23</v>
      </c>
      <c r="I1165" t="s">
        <v>102</v>
      </c>
      <c r="J1165" t="s">
        <v>7374</v>
      </c>
      <c r="K1165" t="s">
        <v>44</v>
      </c>
    </row>
    <row r="1166" spans="1:11" x14ac:dyDescent="0.35">
      <c r="A1166">
        <v>2557</v>
      </c>
      <c r="B1166" t="s">
        <v>7375</v>
      </c>
      <c r="C1166">
        <v>27</v>
      </c>
      <c r="D1166" t="s">
        <v>7376</v>
      </c>
      <c r="E1166" t="s">
        <v>133</v>
      </c>
      <c r="F1166" t="s">
        <v>34</v>
      </c>
      <c r="G1166" t="s">
        <v>24</v>
      </c>
      <c r="H1166" t="s">
        <v>25</v>
      </c>
      <c r="I1166" t="s">
        <v>58</v>
      </c>
      <c r="J1166" t="s">
        <v>7377</v>
      </c>
      <c r="K1166" t="s">
        <v>37</v>
      </c>
    </row>
    <row r="1167" spans="1:11" x14ac:dyDescent="0.35">
      <c r="A1167">
        <v>2559</v>
      </c>
      <c r="B1167" t="s">
        <v>7381</v>
      </c>
      <c r="C1167">
        <v>27</v>
      </c>
      <c r="D1167" t="s">
        <v>7382</v>
      </c>
      <c r="E1167" t="s">
        <v>13</v>
      </c>
      <c r="F1167" t="s">
        <v>133</v>
      </c>
      <c r="G1167" t="s">
        <v>24</v>
      </c>
      <c r="H1167" t="s">
        <v>25</v>
      </c>
      <c r="I1167" t="s">
        <v>88</v>
      </c>
      <c r="J1167" t="s">
        <v>7383</v>
      </c>
      <c r="K1167" t="s">
        <v>44</v>
      </c>
    </row>
    <row r="1168" spans="1:11" x14ac:dyDescent="0.35">
      <c r="A1168">
        <v>2560</v>
      </c>
      <c r="B1168" t="s">
        <v>7384</v>
      </c>
      <c r="C1168">
        <v>28</v>
      </c>
      <c r="D1168" t="s">
        <v>7385</v>
      </c>
      <c r="E1168" t="s">
        <v>32</v>
      </c>
      <c r="F1168" t="s">
        <v>133</v>
      </c>
      <c r="G1168" t="s">
        <v>47</v>
      </c>
      <c r="H1168" t="s">
        <v>31</v>
      </c>
      <c r="I1168" t="s">
        <v>48</v>
      </c>
      <c r="J1168" s="1" t="s">
        <v>26017</v>
      </c>
      <c r="K1168" t="s">
        <v>44</v>
      </c>
    </row>
    <row r="1169" spans="1:11" x14ac:dyDescent="0.35">
      <c r="A1169">
        <v>2562</v>
      </c>
      <c r="B1169" t="s">
        <v>7389</v>
      </c>
      <c r="C1169">
        <v>27</v>
      </c>
      <c r="D1169" t="s">
        <v>7390</v>
      </c>
      <c r="E1169" t="s">
        <v>67</v>
      </c>
      <c r="F1169" t="s">
        <v>34</v>
      </c>
      <c r="G1169" t="s">
        <v>87</v>
      </c>
      <c r="H1169" t="s">
        <v>79</v>
      </c>
      <c r="I1169" t="s">
        <v>116</v>
      </c>
      <c r="J1169" t="s">
        <v>7391</v>
      </c>
      <c r="K1169" t="s">
        <v>44</v>
      </c>
    </row>
    <row r="1170" spans="1:11" x14ac:dyDescent="0.35">
      <c r="A1170">
        <v>2565</v>
      </c>
      <c r="B1170" t="s">
        <v>7398</v>
      </c>
      <c r="C1170">
        <v>27</v>
      </c>
      <c r="D1170" t="s">
        <v>7399</v>
      </c>
      <c r="E1170" t="s">
        <v>14</v>
      </c>
      <c r="F1170" t="s">
        <v>31</v>
      </c>
      <c r="G1170" t="s">
        <v>33</v>
      </c>
      <c r="H1170" t="s">
        <v>34</v>
      </c>
      <c r="I1170" t="s">
        <v>48</v>
      </c>
      <c r="J1170" t="s">
        <v>7400</v>
      </c>
      <c r="K1170" t="s">
        <v>76</v>
      </c>
    </row>
    <row r="1171" spans="1:11" x14ac:dyDescent="0.35">
      <c r="A1171">
        <v>2571</v>
      </c>
      <c r="B1171" t="s">
        <v>7415</v>
      </c>
      <c r="C1171">
        <v>29</v>
      </c>
      <c r="D1171" t="s">
        <v>7416</v>
      </c>
      <c r="E1171" t="s">
        <v>67</v>
      </c>
      <c r="F1171" t="s">
        <v>149</v>
      </c>
      <c r="G1171" t="s">
        <v>24</v>
      </c>
      <c r="H1171" t="s">
        <v>25</v>
      </c>
      <c r="I1171" t="s">
        <v>116</v>
      </c>
      <c r="J1171" t="s">
        <v>7417</v>
      </c>
      <c r="K1171" t="s">
        <v>19</v>
      </c>
    </row>
    <row r="1172" spans="1:11" x14ac:dyDescent="0.35">
      <c r="A1172">
        <v>2573</v>
      </c>
      <c r="B1172" t="s">
        <v>7421</v>
      </c>
      <c r="C1172">
        <v>30</v>
      </c>
      <c r="D1172" t="s">
        <v>7422</v>
      </c>
      <c r="E1172" t="s">
        <v>16</v>
      </c>
      <c r="F1172" t="s">
        <v>32</v>
      </c>
      <c r="G1172" t="s">
        <v>24</v>
      </c>
      <c r="H1172" t="s">
        <v>25</v>
      </c>
      <c r="I1172" t="s">
        <v>35</v>
      </c>
      <c r="J1172" t="s">
        <v>7423</v>
      </c>
      <c r="K1172" t="s">
        <v>37</v>
      </c>
    </row>
    <row r="1173" spans="1:11" x14ac:dyDescent="0.35">
      <c r="A1173">
        <v>2576</v>
      </c>
      <c r="B1173" t="s">
        <v>7430</v>
      </c>
      <c r="C1173">
        <v>30</v>
      </c>
      <c r="D1173" t="s">
        <v>7431</v>
      </c>
      <c r="E1173" t="s">
        <v>177</v>
      </c>
      <c r="F1173" t="s">
        <v>201</v>
      </c>
      <c r="G1173" t="s">
        <v>62</v>
      </c>
      <c r="H1173" t="s">
        <v>23</v>
      </c>
      <c r="I1173" t="s">
        <v>63</v>
      </c>
      <c r="J1173" t="s">
        <v>7432</v>
      </c>
      <c r="K1173" t="s">
        <v>76</v>
      </c>
    </row>
    <row r="1174" spans="1:11" x14ac:dyDescent="0.35">
      <c r="A1174">
        <v>2577</v>
      </c>
      <c r="B1174" t="s">
        <v>7433</v>
      </c>
      <c r="C1174">
        <v>27</v>
      </c>
      <c r="D1174" t="s">
        <v>7434</v>
      </c>
      <c r="E1174" t="s">
        <v>201</v>
      </c>
      <c r="F1174" t="s">
        <v>34</v>
      </c>
      <c r="G1174" t="s">
        <v>120</v>
      </c>
      <c r="H1174" t="s">
        <v>57</v>
      </c>
      <c r="I1174" t="s">
        <v>58</v>
      </c>
      <c r="J1174" t="s">
        <v>7435</v>
      </c>
      <c r="K1174" t="s">
        <v>44</v>
      </c>
    </row>
    <row r="1175" spans="1:11" x14ac:dyDescent="0.35">
      <c r="A1175">
        <v>2578</v>
      </c>
      <c r="B1175" t="s">
        <v>7436</v>
      </c>
      <c r="C1175">
        <v>28</v>
      </c>
      <c r="D1175" t="s">
        <v>7437</v>
      </c>
      <c r="E1175" t="s">
        <v>79</v>
      </c>
      <c r="F1175" t="s">
        <v>57</v>
      </c>
      <c r="G1175" t="s">
        <v>120</v>
      </c>
      <c r="H1175" t="s">
        <v>57</v>
      </c>
      <c r="I1175" t="s">
        <v>153</v>
      </c>
      <c r="J1175" t="s">
        <v>7438</v>
      </c>
      <c r="K1175" t="s">
        <v>28</v>
      </c>
    </row>
    <row r="1176" spans="1:11" x14ac:dyDescent="0.35">
      <c r="A1176">
        <v>2582</v>
      </c>
      <c r="B1176" t="s">
        <v>7448</v>
      </c>
      <c r="C1176">
        <v>30</v>
      </c>
      <c r="D1176" t="s">
        <v>7449</v>
      </c>
      <c r="E1176" t="s">
        <v>42</v>
      </c>
      <c r="F1176" t="s">
        <v>149</v>
      </c>
      <c r="G1176" t="s">
        <v>47</v>
      </c>
      <c r="H1176" t="s">
        <v>31</v>
      </c>
      <c r="I1176" t="s">
        <v>102</v>
      </c>
      <c r="J1176" t="s">
        <v>7450</v>
      </c>
      <c r="K1176" t="s">
        <v>44</v>
      </c>
    </row>
    <row r="1177" spans="1:11" x14ac:dyDescent="0.35">
      <c r="A1177">
        <v>2584</v>
      </c>
      <c r="B1177" t="s">
        <v>7453</v>
      </c>
      <c r="C1177">
        <v>30</v>
      </c>
      <c r="D1177" t="s">
        <v>7454</v>
      </c>
      <c r="E1177" t="s">
        <v>79</v>
      </c>
      <c r="F1177" t="s">
        <v>57</v>
      </c>
      <c r="G1177" t="s">
        <v>87</v>
      </c>
      <c r="H1177" t="s">
        <v>79</v>
      </c>
      <c r="I1177" t="s">
        <v>26</v>
      </c>
      <c r="J1177" t="s">
        <v>7455</v>
      </c>
      <c r="K1177" t="s">
        <v>19</v>
      </c>
    </row>
    <row r="1178" spans="1:11" x14ac:dyDescent="0.35">
      <c r="A1178">
        <v>2586</v>
      </c>
      <c r="B1178" t="s">
        <v>7459</v>
      </c>
      <c r="C1178">
        <v>28</v>
      </c>
      <c r="D1178" t="s">
        <v>7460</v>
      </c>
      <c r="E1178" t="s">
        <v>23</v>
      </c>
      <c r="F1178" t="s">
        <v>67</v>
      </c>
      <c r="G1178" t="s">
        <v>62</v>
      </c>
      <c r="H1178" t="s">
        <v>23</v>
      </c>
      <c r="I1178" t="s">
        <v>17</v>
      </c>
      <c r="J1178">
        <v>9455437186</v>
      </c>
      <c r="K1178" t="s">
        <v>28</v>
      </c>
    </row>
    <row r="1179" spans="1:11" x14ac:dyDescent="0.35">
      <c r="A1179">
        <v>2589</v>
      </c>
      <c r="B1179" t="s">
        <v>7466</v>
      </c>
      <c r="C1179">
        <v>28</v>
      </c>
      <c r="D1179" t="s">
        <v>7467</v>
      </c>
      <c r="E1179" t="s">
        <v>25</v>
      </c>
      <c r="F1179" t="s">
        <v>31</v>
      </c>
      <c r="G1179" t="s">
        <v>47</v>
      </c>
      <c r="H1179" t="s">
        <v>31</v>
      </c>
      <c r="I1179" t="s">
        <v>17</v>
      </c>
      <c r="J1179" t="s">
        <v>7468</v>
      </c>
      <c r="K1179" t="s">
        <v>19</v>
      </c>
    </row>
    <row r="1180" spans="1:11" x14ac:dyDescent="0.35">
      <c r="A1180">
        <v>2591</v>
      </c>
      <c r="B1180" t="s">
        <v>7471</v>
      </c>
      <c r="C1180">
        <v>29</v>
      </c>
      <c r="D1180" t="s">
        <v>7472</v>
      </c>
      <c r="E1180" t="s">
        <v>25</v>
      </c>
      <c r="F1180" t="s">
        <v>13</v>
      </c>
      <c r="G1180" t="s">
        <v>80</v>
      </c>
      <c r="H1180" t="s">
        <v>32</v>
      </c>
      <c r="I1180" t="s">
        <v>58</v>
      </c>
      <c r="J1180">
        <v>4180475900</v>
      </c>
      <c r="K1180" t="s">
        <v>44</v>
      </c>
    </row>
    <row r="1181" spans="1:11" x14ac:dyDescent="0.35">
      <c r="A1181">
        <v>2593</v>
      </c>
      <c r="B1181" t="s">
        <v>7476</v>
      </c>
      <c r="C1181">
        <v>28</v>
      </c>
      <c r="D1181" t="s">
        <v>7477</v>
      </c>
      <c r="E1181" t="s">
        <v>149</v>
      </c>
      <c r="F1181" t="s">
        <v>57</v>
      </c>
      <c r="G1181" t="s">
        <v>15</v>
      </c>
      <c r="H1181" t="s">
        <v>16</v>
      </c>
      <c r="I1181" t="s">
        <v>153</v>
      </c>
      <c r="J1181" t="s">
        <v>7478</v>
      </c>
      <c r="K1181" t="s">
        <v>44</v>
      </c>
    </row>
    <row r="1182" spans="1:11" x14ac:dyDescent="0.35">
      <c r="A1182">
        <v>2597</v>
      </c>
      <c r="B1182" t="s">
        <v>7488</v>
      </c>
      <c r="C1182">
        <v>29</v>
      </c>
      <c r="D1182" t="s">
        <v>7489</v>
      </c>
      <c r="E1182" t="s">
        <v>13</v>
      </c>
      <c r="F1182" t="s">
        <v>13</v>
      </c>
      <c r="G1182" t="s">
        <v>62</v>
      </c>
      <c r="H1182" t="s">
        <v>23</v>
      </c>
      <c r="I1182" t="s">
        <v>63</v>
      </c>
      <c r="J1182" t="s">
        <v>7490</v>
      </c>
      <c r="K1182" t="s">
        <v>76</v>
      </c>
    </row>
    <row r="1183" spans="1:11" x14ac:dyDescent="0.35">
      <c r="A1183">
        <v>2601</v>
      </c>
      <c r="B1183" t="s">
        <v>7500</v>
      </c>
      <c r="C1183">
        <v>30</v>
      </c>
      <c r="D1183" t="s">
        <v>7501</v>
      </c>
      <c r="E1183" t="s">
        <v>67</v>
      </c>
      <c r="F1183" t="s">
        <v>201</v>
      </c>
      <c r="G1183" t="s">
        <v>87</v>
      </c>
      <c r="H1183" t="s">
        <v>79</v>
      </c>
      <c r="I1183" t="s">
        <v>88</v>
      </c>
      <c r="J1183" t="s">
        <v>7502</v>
      </c>
      <c r="K1183" t="s">
        <v>44</v>
      </c>
    </row>
    <row r="1184" spans="1:11" x14ac:dyDescent="0.35">
      <c r="A1184">
        <v>2603</v>
      </c>
      <c r="B1184" t="s">
        <v>6570</v>
      </c>
      <c r="C1184">
        <v>26</v>
      </c>
      <c r="D1184" t="s">
        <v>7506</v>
      </c>
      <c r="E1184" t="s">
        <v>67</v>
      </c>
      <c r="F1184" t="s">
        <v>149</v>
      </c>
      <c r="G1184" t="s">
        <v>120</v>
      </c>
      <c r="H1184" t="s">
        <v>57</v>
      </c>
      <c r="I1184" t="s">
        <v>48</v>
      </c>
      <c r="J1184" t="s">
        <v>7507</v>
      </c>
      <c r="K1184" t="s">
        <v>76</v>
      </c>
    </row>
    <row r="1185" spans="1:11" x14ac:dyDescent="0.35">
      <c r="A1185">
        <v>2604</v>
      </c>
      <c r="B1185" t="s">
        <v>7508</v>
      </c>
      <c r="C1185">
        <v>28</v>
      </c>
      <c r="D1185" t="s">
        <v>7509</v>
      </c>
      <c r="E1185" t="s">
        <v>79</v>
      </c>
      <c r="F1185" t="s">
        <v>149</v>
      </c>
      <c r="G1185" t="s">
        <v>52</v>
      </c>
      <c r="H1185" t="s">
        <v>13</v>
      </c>
      <c r="I1185" t="s">
        <v>48</v>
      </c>
      <c r="J1185" s="1" t="s">
        <v>26018</v>
      </c>
      <c r="K1185" t="s">
        <v>76</v>
      </c>
    </row>
    <row r="1186" spans="1:11" x14ac:dyDescent="0.35">
      <c r="A1186">
        <v>2606</v>
      </c>
      <c r="B1186" t="s">
        <v>7513</v>
      </c>
      <c r="C1186">
        <v>30</v>
      </c>
      <c r="D1186" t="s">
        <v>7514</v>
      </c>
      <c r="E1186" t="s">
        <v>31</v>
      </c>
      <c r="F1186" t="s">
        <v>22</v>
      </c>
      <c r="G1186" t="s">
        <v>120</v>
      </c>
      <c r="H1186" t="s">
        <v>57</v>
      </c>
      <c r="I1186" t="s">
        <v>58</v>
      </c>
      <c r="J1186" t="s">
        <v>7515</v>
      </c>
      <c r="K1186" t="s">
        <v>19</v>
      </c>
    </row>
    <row r="1187" spans="1:11" x14ac:dyDescent="0.35">
      <c r="A1187">
        <v>2607</v>
      </c>
      <c r="B1187" t="s">
        <v>7516</v>
      </c>
      <c r="C1187">
        <v>28</v>
      </c>
      <c r="D1187" t="s">
        <v>7517</v>
      </c>
      <c r="E1187" t="s">
        <v>42</v>
      </c>
      <c r="F1187" t="s">
        <v>40</v>
      </c>
      <c r="G1187" t="s">
        <v>41</v>
      </c>
      <c r="H1187" t="s">
        <v>42</v>
      </c>
      <c r="I1187" t="s">
        <v>48</v>
      </c>
      <c r="J1187">
        <v>2618880774</v>
      </c>
      <c r="K1187" t="s">
        <v>19</v>
      </c>
    </row>
    <row r="1188" spans="1:11" x14ac:dyDescent="0.35">
      <c r="A1188">
        <v>2609</v>
      </c>
      <c r="B1188" t="s">
        <v>7521</v>
      </c>
      <c r="C1188">
        <v>27</v>
      </c>
      <c r="D1188" t="s">
        <v>7522</v>
      </c>
      <c r="E1188" t="s">
        <v>16</v>
      </c>
      <c r="F1188" t="s">
        <v>14</v>
      </c>
      <c r="G1188" t="s">
        <v>87</v>
      </c>
      <c r="H1188" t="s">
        <v>79</v>
      </c>
      <c r="I1188" t="s">
        <v>170</v>
      </c>
      <c r="J1188">
        <f>1-7-324-6267</f>
        <v>-6597</v>
      </c>
      <c r="K1188" t="s">
        <v>37</v>
      </c>
    </row>
    <row r="1189" spans="1:11" x14ac:dyDescent="0.35">
      <c r="A1189">
        <v>2610</v>
      </c>
      <c r="B1189" t="s">
        <v>7523</v>
      </c>
      <c r="C1189">
        <v>30</v>
      </c>
      <c r="D1189" t="s">
        <v>7524</v>
      </c>
      <c r="E1189" t="s">
        <v>177</v>
      </c>
      <c r="F1189" t="s">
        <v>22</v>
      </c>
      <c r="G1189" t="s">
        <v>41</v>
      </c>
      <c r="H1189" t="s">
        <v>42</v>
      </c>
      <c r="I1189" t="s">
        <v>48</v>
      </c>
      <c r="J1189">
        <v>5984332263</v>
      </c>
      <c r="K1189" t="s">
        <v>28</v>
      </c>
    </row>
    <row r="1190" spans="1:11" x14ac:dyDescent="0.35">
      <c r="A1190">
        <v>2611</v>
      </c>
      <c r="B1190" t="s">
        <v>7525</v>
      </c>
      <c r="C1190">
        <v>28</v>
      </c>
      <c r="D1190" t="s">
        <v>7526</v>
      </c>
      <c r="E1190" t="s">
        <v>25</v>
      </c>
      <c r="F1190" t="s">
        <v>31</v>
      </c>
      <c r="G1190" t="s">
        <v>62</v>
      </c>
      <c r="H1190" t="s">
        <v>23</v>
      </c>
      <c r="I1190" t="s">
        <v>146</v>
      </c>
      <c r="J1190" t="s">
        <v>7527</v>
      </c>
      <c r="K1190" t="s">
        <v>37</v>
      </c>
    </row>
    <row r="1191" spans="1:11" x14ac:dyDescent="0.35">
      <c r="A1191">
        <v>2614</v>
      </c>
      <c r="B1191" t="s">
        <v>7534</v>
      </c>
      <c r="C1191">
        <v>26</v>
      </c>
      <c r="D1191" t="s">
        <v>7535</v>
      </c>
      <c r="E1191" t="s">
        <v>42</v>
      </c>
      <c r="F1191" t="s">
        <v>42</v>
      </c>
      <c r="G1191" t="s">
        <v>15</v>
      </c>
      <c r="H1191" t="s">
        <v>16</v>
      </c>
      <c r="I1191" t="s">
        <v>170</v>
      </c>
      <c r="J1191" t="s">
        <v>7536</v>
      </c>
      <c r="K1191" t="s">
        <v>28</v>
      </c>
    </row>
    <row r="1192" spans="1:11" x14ac:dyDescent="0.35">
      <c r="A1192">
        <v>2615</v>
      </c>
      <c r="B1192" t="s">
        <v>7537</v>
      </c>
      <c r="C1192">
        <v>30</v>
      </c>
      <c r="D1192" t="s">
        <v>7538</v>
      </c>
      <c r="E1192" t="s">
        <v>133</v>
      </c>
      <c r="F1192" t="s">
        <v>14</v>
      </c>
      <c r="G1192" t="s">
        <v>24</v>
      </c>
      <c r="H1192" t="s">
        <v>25</v>
      </c>
      <c r="I1192" t="s">
        <v>35</v>
      </c>
      <c r="J1192" t="s">
        <v>7539</v>
      </c>
      <c r="K1192" t="s">
        <v>44</v>
      </c>
    </row>
    <row r="1193" spans="1:11" x14ac:dyDescent="0.35">
      <c r="A1193">
        <v>2616</v>
      </c>
      <c r="B1193" t="s">
        <v>7540</v>
      </c>
      <c r="C1193">
        <v>27</v>
      </c>
      <c r="D1193" t="s">
        <v>7541</v>
      </c>
      <c r="E1193" t="s">
        <v>57</v>
      </c>
      <c r="F1193" t="s">
        <v>149</v>
      </c>
      <c r="G1193" t="s">
        <v>62</v>
      </c>
      <c r="H1193" t="s">
        <v>23</v>
      </c>
      <c r="I1193" t="s">
        <v>63</v>
      </c>
      <c r="J1193" t="s">
        <v>7542</v>
      </c>
      <c r="K1193" t="s">
        <v>76</v>
      </c>
    </row>
    <row r="1194" spans="1:11" x14ac:dyDescent="0.35">
      <c r="A1194">
        <v>2617</v>
      </c>
      <c r="B1194" t="s">
        <v>7543</v>
      </c>
      <c r="C1194">
        <v>28</v>
      </c>
      <c r="D1194" t="s">
        <v>7544</v>
      </c>
      <c r="E1194" t="s">
        <v>16</v>
      </c>
      <c r="F1194" t="s">
        <v>16</v>
      </c>
      <c r="G1194" t="s">
        <v>120</v>
      </c>
      <c r="H1194" t="s">
        <v>57</v>
      </c>
      <c r="I1194" t="s">
        <v>88</v>
      </c>
      <c r="J1194" t="s">
        <v>7545</v>
      </c>
      <c r="K1194" t="s">
        <v>37</v>
      </c>
    </row>
    <row r="1195" spans="1:11" x14ac:dyDescent="0.35">
      <c r="A1195">
        <v>2618</v>
      </c>
      <c r="B1195" t="s">
        <v>7546</v>
      </c>
      <c r="C1195">
        <v>28</v>
      </c>
      <c r="D1195" t="s">
        <v>7547</v>
      </c>
      <c r="E1195" t="s">
        <v>79</v>
      </c>
      <c r="F1195" t="s">
        <v>13</v>
      </c>
      <c r="G1195" t="s">
        <v>15</v>
      </c>
      <c r="H1195" t="s">
        <v>16</v>
      </c>
      <c r="I1195" t="s">
        <v>68</v>
      </c>
      <c r="J1195" t="s">
        <v>7548</v>
      </c>
      <c r="K1195" t="s">
        <v>19</v>
      </c>
    </row>
    <row r="1196" spans="1:11" x14ac:dyDescent="0.35">
      <c r="A1196">
        <v>2619</v>
      </c>
      <c r="B1196" t="s">
        <v>7549</v>
      </c>
      <c r="C1196">
        <v>27</v>
      </c>
      <c r="D1196" t="s">
        <v>7550</v>
      </c>
      <c r="E1196" t="s">
        <v>13</v>
      </c>
      <c r="F1196" t="s">
        <v>31</v>
      </c>
      <c r="G1196" t="s">
        <v>52</v>
      </c>
      <c r="H1196" t="s">
        <v>13</v>
      </c>
      <c r="I1196" t="s">
        <v>170</v>
      </c>
      <c r="J1196" t="s">
        <v>7551</v>
      </c>
      <c r="K1196" t="s">
        <v>76</v>
      </c>
    </row>
    <row r="1197" spans="1:11" x14ac:dyDescent="0.35">
      <c r="A1197">
        <v>2622</v>
      </c>
      <c r="B1197" t="s">
        <v>7558</v>
      </c>
      <c r="C1197">
        <v>27</v>
      </c>
      <c r="D1197" t="s">
        <v>7559</v>
      </c>
      <c r="E1197" t="s">
        <v>34</v>
      </c>
      <c r="F1197" t="s">
        <v>67</v>
      </c>
      <c r="G1197" t="s">
        <v>80</v>
      </c>
      <c r="H1197" t="s">
        <v>32</v>
      </c>
      <c r="I1197" t="s">
        <v>35</v>
      </c>
      <c r="J1197" t="s">
        <v>7560</v>
      </c>
      <c r="K1197" t="s">
        <v>44</v>
      </c>
    </row>
    <row r="1198" spans="1:11" x14ac:dyDescent="0.35">
      <c r="A1198">
        <v>2623</v>
      </c>
      <c r="B1198" t="s">
        <v>7561</v>
      </c>
      <c r="C1198">
        <v>28</v>
      </c>
      <c r="D1198" t="s">
        <v>7562</v>
      </c>
      <c r="E1198" t="s">
        <v>133</v>
      </c>
      <c r="F1198" t="s">
        <v>25</v>
      </c>
      <c r="G1198" t="s">
        <v>41</v>
      </c>
      <c r="H1198" t="s">
        <v>42</v>
      </c>
      <c r="I1198" t="s">
        <v>102</v>
      </c>
      <c r="J1198" t="s">
        <v>7563</v>
      </c>
      <c r="K1198" t="s">
        <v>76</v>
      </c>
    </row>
    <row r="1199" spans="1:11" x14ac:dyDescent="0.35">
      <c r="A1199">
        <v>2625</v>
      </c>
      <c r="B1199" t="s">
        <v>7567</v>
      </c>
      <c r="C1199">
        <v>29</v>
      </c>
      <c r="D1199" t="s">
        <v>7568</v>
      </c>
      <c r="E1199" t="s">
        <v>23</v>
      </c>
      <c r="F1199" t="s">
        <v>25</v>
      </c>
      <c r="G1199" t="s">
        <v>47</v>
      </c>
      <c r="H1199" t="s">
        <v>31</v>
      </c>
      <c r="I1199" t="s">
        <v>102</v>
      </c>
      <c r="J1199" t="s">
        <v>7569</v>
      </c>
      <c r="K1199" t="s">
        <v>44</v>
      </c>
    </row>
    <row r="1200" spans="1:11" x14ac:dyDescent="0.35">
      <c r="A1200">
        <v>2628</v>
      </c>
      <c r="B1200" t="s">
        <v>7576</v>
      </c>
      <c r="C1200">
        <v>29</v>
      </c>
      <c r="D1200" t="s">
        <v>7577</v>
      </c>
      <c r="E1200" t="s">
        <v>149</v>
      </c>
      <c r="F1200" t="s">
        <v>177</v>
      </c>
      <c r="G1200" t="s">
        <v>80</v>
      </c>
      <c r="H1200" t="s">
        <v>32</v>
      </c>
      <c r="I1200" t="s">
        <v>26</v>
      </c>
      <c r="J1200" t="s">
        <v>7578</v>
      </c>
      <c r="K1200" t="s">
        <v>44</v>
      </c>
    </row>
    <row r="1201" spans="1:11" x14ac:dyDescent="0.35">
      <c r="A1201">
        <v>2631</v>
      </c>
      <c r="B1201" t="s">
        <v>7584</v>
      </c>
      <c r="C1201">
        <v>30</v>
      </c>
      <c r="D1201" t="s">
        <v>7585</v>
      </c>
      <c r="E1201" t="s">
        <v>25</v>
      </c>
      <c r="F1201" t="s">
        <v>169</v>
      </c>
      <c r="G1201" t="s">
        <v>62</v>
      </c>
      <c r="H1201" t="s">
        <v>23</v>
      </c>
      <c r="I1201" t="s">
        <v>88</v>
      </c>
      <c r="J1201" t="s">
        <v>7586</v>
      </c>
      <c r="K1201" t="s">
        <v>44</v>
      </c>
    </row>
    <row r="1202" spans="1:11" x14ac:dyDescent="0.35">
      <c r="A1202">
        <v>2632</v>
      </c>
      <c r="B1202" t="s">
        <v>7587</v>
      </c>
      <c r="C1202">
        <v>28</v>
      </c>
      <c r="D1202" t="s">
        <v>7588</v>
      </c>
      <c r="E1202" t="s">
        <v>133</v>
      </c>
      <c r="F1202" t="s">
        <v>23</v>
      </c>
      <c r="G1202" t="s">
        <v>15</v>
      </c>
      <c r="H1202" t="s">
        <v>16</v>
      </c>
      <c r="I1202" t="s">
        <v>58</v>
      </c>
      <c r="J1202" t="s">
        <v>7589</v>
      </c>
      <c r="K1202" t="s">
        <v>44</v>
      </c>
    </row>
    <row r="1203" spans="1:11" x14ac:dyDescent="0.35">
      <c r="A1203">
        <v>2633</v>
      </c>
      <c r="B1203" t="s">
        <v>7590</v>
      </c>
      <c r="C1203">
        <v>27</v>
      </c>
      <c r="D1203" t="s">
        <v>7591</v>
      </c>
      <c r="E1203" t="s">
        <v>101</v>
      </c>
      <c r="F1203" t="s">
        <v>149</v>
      </c>
      <c r="G1203" t="s">
        <v>52</v>
      </c>
      <c r="H1203" t="s">
        <v>13</v>
      </c>
      <c r="I1203" t="s">
        <v>63</v>
      </c>
      <c r="J1203" t="s">
        <v>7592</v>
      </c>
      <c r="K1203" t="s">
        <v>28</v>
      </c>
    </row>
    <row r="1204" spans="1:11" x14ac:dyDescent="0.35">
      <c r="A1204">
        <v>2634</v>
      </c>
      <c r="B1204" t="s">
        <v>7593</v>
      </c>
      <c r="C1204">
        <v>29</v>
      </c>
      <c r="D1204" t="s">
        <v>7594</v>
      </c>
      <c r="E1204" t="s">
        <v>31</v>
      </c>
      <c r="F1204" t="s">
        <v>169</v>
      </c>
      <c r="G1204" t="s">
        <v>120</v>
      </c>
      <c r="H1204" t="s">
        <v>57</v>
      </c>
      <c r="I1204" t="s">
        <v>48</v>
      </c>
      <c r="J1204" t="s">
        <v>7595</v>
      </c>
      <c r="K1204" t="s">
        <v>28</v>
      </c>
    </row>
    <row r="1205" spans="1:11" x14ac:dyDescent="0.35">
      <c r="A1205">
        <v>2637</v>
      </c>
      <c r="B1205" t="s">
        <v>7602</v>
      </c>
      <c r="C1205">
        <v>26</v>
      </c>
      <c r="D1205" t="s">
        <v>7603</v>
      </c>
      <c r="E1205" t="s">
        <v>25</v>
      </c>
      <c r="F1205" t="s">
        <v>40</v>
      </c>
      <c r="G1205" t="s">
        <v>80</v>
      </c>
      <c r="H1205" t="s">
        <v>32</v>
      </c>
      <c r="I1205" t="s">
        <v>116</v>
      </c>
      <c r="J1205">
        <f>1-727-460-6785</f>
        <v>-7971</v>
      </c>
      <c r="K1205" t="s">
        <v>19</v>
      </c>
    </row>
    <row r="1206" spans="1:11" x14ac:dyDescent="0.35">
      <c r="A1206">
        <v>2638</v>
      </c>
      <c r="B1206" t="s">
        <v>7604</v>
      </c>
      <c r="C1206">
        <v>29</v>
      </c>
      <c r="D1206" t="s">
        <v>7605</v>
      </c>
      <c r="E1206" t="s">
        <v>101</v>
      </c>
      <c r="F1206" t="s">
        <v>25</v>
      </c>
      <c r="G1206" t="s">
        <v>62</v>
      </c>
      <c r="H1206" t="s">
        <v>23</v>
      </c>
      <c r="I1206" t="s">
        <v>68</v>
      </c>
      <c r="J1206" t="s">
        <v>7606</v>
      </c>
      <c r="K1206" t="s">
        <v>19</v>
      </c>
    </row>
    <row r="1207" spans="1:11" x14ac:dyDescent="0.35">
      <c r="A1207">
        <v>2639</v>
      </c>
      <c r="B1207" t="s">
        <v>7607</v>
      </c>
      <c r="C1207">
        <v>27</v>
      </c>
      <c r="D1207" t="s">
        <v>7608</v>
      </c>
      <c r="E1207" t="s">
        <v>57</v>
      </c>
      <c r="F1207" t="s">
        <v>23</v>
      </c>
      <c r="G1207" t="s">
        <v>15</v>
      </c>
      <c r="H1207" t="s">
        <v>16</v>
      </c>
      <c r="I1207" t="s">
        <v>91</v>
      </c>
      <c r="J1207" t="s">
        <v>7609</v>
      </c>
      <c r="K1207" t="s">
        <v>37</v>
      </c>
    </row>
    <row r="1208" spans="1:11" x14ac:dyDescent="0.35">
      <c r="A1208">
        <v>2640</v>
      </c>
      <c r="B1208" t="s">
        <v>7610</v>
      </c>
      <c r="C1208">
        <v>27</v>
      </c>
      <c r="D1208" t="s">
        <v>7611</v>
      </c>
      <c r="E1208" t="s">
        <v>16</v>
      </c>
      <c r="F1208" t="s">
        <v>22</v>
      </c>
      <c r="G1208" t="s">
        <v>33</v>
      </c>
      <c r="H1208" t="s">
        <v>34</v>
      </c>
      <c r="I1208" t="s">
        <v>102</v>
      </c>
      <c r="J1208" t="s">
        <v>7612</v>
      </c>
      <c r="K1208" t="s">
        <v>76</v>
      </c>
    </row>
    <row r="1209" spans="1:11" x14ac:dyDescent="0.35">
      <c r="A1209">
        <v>2647</v>
      </c>
      <c r="B1209" t="s">
        <v>7629</v>
      </c>
      <c r="C1209">
        <v>28</v>
      </c>
      <c r="D1209" t="s">
        <v>7630</v>
      </c>
      <c r="E1209" t="s">
        <v>57</v>
      </c>
      <c r="F1209" t="s">
        <v>42</v>
      </c>
      <c r="G1209" t="s">
        <v>87</v>
      </c>
      <c r="H1209" t="s">
        <v>79</v>
      </c>
      <c r="I1209" t="s">
        <v>91</v>
      </c>
      <c r="J1209" t="s">
        <v>7631</v>
      </c>
      <c r="K1209" t="s">
        <v>28</v>
      </c>
    </row>
    <row r="1210" spans="1:11" x14ac:dyDescent="0.35">
      <c r="A1210">
        <v>2657</v>
      </c>
      <c r="B1210" t="s">
        <v>7657</v>
      </c>
      <c r="C1210">
        <v>28</v>
      </c>
      <c r="D1210" t="s">
        <v>7658</v>
      </c>
      <c r="E1210" t="s">
        <v>40</v>
      </c>
      <c r="F1210" t="s">
        <v>57</v>
      </c>
      <c r="G1210" t="s">
        <v>80</v>
      </c>
      <c r="H1210" t="s">
        <v>32</v>
      </c>
      <c r="I1210" t="s">
        <v>116</v>
      </c>
      <c r="J1210" t="s">
        <v>7659</v>
      </c>
      <c r="K1210" t="s">
        <v>19</v>
      </c>
    </row>
    <row r="1211" spans="1:11" x14ac:dyDescent="0.35">
      <c r="A1211">
        <v>2661</v>
      </c>
      <c r="B1211" t="s">
        <v>7668</v>
      </c>
      <c r="C1211">
        <v>29</v>
      </c>
      <c r="D1211" t="s">
        <v>7669</v>
      </c>
      <c r="E1211" t="s">
        <v>40</v>
      </c>
      <c r="F1211" t="s">
        <v>14</v>
      </c>
      <c r="G1211" t="s">
        <v>120</v>
      </c>
      <c r="H1211" t="s">
        <v>57</v>
      </c>
      <c r="I1211" t="s">
        <v>63</v>
      </c>
      <c r="J1211" t="s">
        <v>7670</v>
      </c>
      <c r="K1211" t="s">
        <v>28</v>
      </c>
    </row>
    <row r="1212" spans="1:11" x14ac:dyDescent="0.35">
      <c r="A1212">
        <v>2663</v>
      </c>
      <c r="B1212" t="s">
        <v>7674</v>
      </c>
      <c r="C1212">
        <v>27</v>
      </c>
      <c r="D1212" t="s">
        <v>7675</v>
      </c>
      <c r="E1212" t="s">
        <v>201</v>
      </c>
      <c r="F1212" t="s">
        <v>40</v>
      </c>
      <c r="G1212" t="s">
        <v>41</v>
      </c>
      <c r="H1212" t="s">
        <v>42</v>
      </c>
      <c r="I1212" t="s">
        <v>53</v>
      </c>
      <c r="J1212" t="s">
        <v>7676</v>
      </c>
      <c r="K1212" t="s">
        <v>44</v>
      </c>
    </row>
    <row r="1213" spans="1:11" x14ac:dyDescent="0.35">
      <c r="A1213">
        <v>2665</v>
      </c>
      <c r="B1213" t="s">
        <v>7680</v>
      </c>
      <c r="C1213">
        <v>27</v>
      </c>
      <c r="D1213" t="s">
        <v>7681</v>
      </c>
      <c r="E1213" t="s">
        <v>22</v>
      </c>
      <c r="F1213" t="s">
        <v>14</v>
      </c>
      <c r="G1213" t="s">
        <v>33</v>
      </c>
      <c r="H1213" t="s">
        <v>34</v>
      </c>
      <c r="I1213" t="s">
        <v>88</v>
      </c>
      <c r="J1213">
        <v>5547255571</v>
      </c>
      <c r="K1213" t="s">
        <v>76</v>
      </c>
    </row>
    <row r="1214" spans="1:11" x14ac:dyDescent="0.35">
      <c r="A1214">
        <v>2669</v>
      </c>
      <c r="B1214" t="s">
        <v>7689</v>
      </c>
      <c r="C1214">
        <v>29</v>
      </c>
      <c r="D1214" t="s">
        <v>7690</v>
      </c>
      <c r="E1214" t="s">
        <v>42</v>
      </c>
      <c r="F1214" t="s">
        <v>201</v>
      </c>
      <c r="G1214" t="s">
        <v>41</v>
      </c>
      <c r="H1214" t="s">
        <v>42</v>
      </c>
      <c r="I1214" t="s">
        <v>35</v>
      </c>
      <c r="J1214" t="s">
        <v>7691</v>
      </c>
      <c r="K1214" t="s">
        <v>37</v>
      </c>
    </row>
    <row r="1215" spans="1:11" x14ac:dyDescent="0.35">
      <c r="A1215">
        <v>2671</v>
      </c>
      <c r="B1215" t="s">
        <v>7694</v>
      </c>
      <c r="C1215">
        <v>28</v>
      </c>
      <c r="D1215" t="s">
        <v>7695</v>
      </c>
      <c r="E1215" t="s">
        <v>34</v>
      </c>
      <c r="F1215" t="s">
        <v>23</v>
      </c>
      <c r="G1215" t="s">
        <v>62</v>
      </c>
      <c r="H1215" t="s">
        <v>23</v>
      </c>
      <c r="I1215" t="s">
        <v>35</v>
      </c>
      <c r="J1215" t="s">
        <v>7696</v>
      </c>
      <c r="K1215" t="s">
        <v>44</v>
      </c>
    </row>
    <row r="1216" spans="1:11" x14ac:dyDescent="0.35">
      <c r="A1216">
        <v>2672</v>
      </c>
      <c r="B1216" t="s">
        <v>7697</v>
      </c>
      <c r="C1216">
        <v>26</v>
      </c>
      <c r="D1216" t="s">
        <v>7698</v>
      </c>
      <c r="E1216" t="s">
        <v>23</v>
      </c>
      <c r="F1216" t="s">
        <v>34</v>
      </c>
      <c r="G1216" t="s">
        <v>62</v>
      </c>
      <c r="H1216" t="s">
        <v>23</v>
      </c>
      <c r="I1216" t="s">
        <v>26</v>
      </c>
      <c r="J1216" t="s">
        <v>7699</v>
      </c>
      <c r="K1216" t="s">
        <v>19</v>
      </c>
    </row>
    <row r="1217" spans="1:11" x14ac:dyDescent="0.35">
      <c r="A1217">
        <v>2675</v>
      </c>
      <c r="B1217" t="s">
        <v>7705</v>
      </c>
      <c r="C1217">
        <v>28</v>
      </c>
      <c r="D1217" t="s">
        <v>7706</v>
      </c>
      <c r="E1217" t="s">
        <v>67</v>
      </c>
      <c r="F1217" t="s">
        <v>169</v>
      </c>
      <c r="G1217" t="s">
        <v>47</v>
      </c>
      <c r="H1217" t="s">
        <v>31</v>
      </c>
      <c r="I1217" t="s">
        <v>26</v>
      </c>
      <c r="J1217" t="s">
        <v>7707</v>
      </c>
      <c r="K1217" t="s">
        <v>44</v>
      </c>
    </row>
    <row r="1218" spans="1:11" x14ac:dyDescent="0.35">
      <c r="A1218">
        <v>2676</v>
      </c>
      <c r="B1218" t="s">
        <v>7708</v>
      </c>
      <c r="C1218">
        <v>29</v>
      </c>
      <c r="D1218" t="s">
        <v>7709</v>
      </c>
      <c r="E1218" t="s">
        <v>32</v>
      </c>
      <c r="F1218" t="s">
        <v>149</v>
      </c>
      <c r="G1218" t="s">
        <v>41</v>
      </c>
      <c r="H1218" t="s">
        <v>42</v>
      </c>
      <c r="I1218" t="s">
        <v>58</v>
      </c>
      <c r="J1218" t="s">
        <v>7710</v>
      </c>
      <c r="K1218" t="s">
        <v>28</v>
      </c>
    </row>
    <row r="1219" spans="1:11" x14ac:dyDescent="0.35">
      <c r="A1219">
        <v>2677</v>
      </c>
      <c r="B1219" t="s">
        <v>7711</v>
      </c>
      <c r="C1219">
        <v>27</v>
      </c>
      <c r="D1219" t="s">
        <v>7712</v>
      </c>
      <c r="E1219" t="s">
        <v>169</v>
      </c>
      <c r="F1219" t="s">
        <v>14</v>
      </c>
      <c r="G1219" t="s">
        <v>24</v>
      </c>
      <c r="H1219" t="s">
        <v>25</v>
      </c>
      <c r="I1219" t="s">
        <v>153</v>
      </c>
      <c r="J1219" t="s">
        <v>7713</v>
      </c>
      <c r="K1219" t="s">
        <v>28</v>
      </c>
    </row>
    <row r="1220" spans="1:11" x14ac:dyDescent="0.35">
      <c r="A1220">
        <v>2679</v>
      </c>
      <c r="B1220" t="s">
        <v>7717</v>
      </c>
      <c r="C1220">
        <v>29</v>
      </c>
      <c r="D1220" t="s">
        <v>7718</v>
      </c>
      <c r="E1220" t="s">
        <v>31</v>
      </c>
      <c r="F1220" t="s">
        <v>149</v>
      </c>
      <c r="G1220" t="s">
        <v>47</v>
      </c>
      <c r="H1220" t="s">
        <v>31</v>
      </c>
      <c r="I1220" t="s">
        <v>58</v>
      </c>
      <c r="J1220" t="s">
        <v>7719</v>
      </c>
      <c r="K1220" t="s">
        <v>28</v>
      </c>
    </row>
    <row r="1221" spans="1:11" x14ac:dyDescent="0.35">
      <c r="A1221">
        <v>2680</v>
      </c>
      <c r="B1221" t="s">
        <v>7720</v>
      </c>
      <c r="C1221">
        <v>29</v>
      </c>
      <c r="D1221" t="s">
        <v>7721</v>
      </c>
      <c r="E1221" t="s">
        <v>13</v>
      </c>
      <c r="F1221" t="s">
        <v>57</v>
      </c>
      <c r="G1221" t="s">
        <v>120</v>
      </c>
      <c r="H1221" t="s">
        <v>57</v>
      </c>
      <c r="I1221" t="s">
        <v>48</v>
      </c>
      <c r="J1221" t="s">
        <v>7722</v>
      </c>
      <c r="K1221" t="s">
        <v>76</v>
      </c>
    </row>
    <row r="1222" spans="1:11" x14ac:dyDescent="0.35">
      <c r="A1222">
        <v>2681</v>
      </c>
      <c r="B1222" t="s">
        <v>7723</v>
      </c>
      <c r="C1222">
        <v>26</v>
      </c>
      <c r="D1222" t="s">
        <v>7724</v>
      </c>
      <c r="E1222" t="s">
        <v>13</v>
      </c>
      <c r="F1222" t="s">
        <v>201</v>
      </c>
      <c r="G1222" t="s">
        <v>87</v>
      </c>
      <c r="H1222" t="s">
        <v>79</v>
      </c>
      <c r="I1222" t="s">
        <v>63</v>
      </c>
      <c r="J1222" t="s">
        <v>7725</v>
      </c>
      <c r="K1222" t="s">
        <v>76</v>
      </c>
    </row>
    <row r="1223" spans="1:11" x14ac:dyDescent="0.35">
      <c r="A1223">
        <v>2684</v>
      </c>
      <c r="B1223" t="s">
        <v>7732</v>
      </c>
      <c r="C1223">
        <v>26</v>
      </c>
      <c r="D1223" t="s">
        <v>7733</v>
      </c>
      <c r="E1223" t="s">
        <v>149</v>
      </c>
      <c r="F1223" t="s">
        <v>40</v>
      </c>
      <c r="G1223" t="s">
        <v>24</v>
      </c>
      <c r="H1223" t="s">
        <v>25</v>
      </c>
      <c r="I1223" t="s">
        <v>170</v>
      </c>
      <c r="J1223" t="s">
        <v>7734</v>
      </c>
      <c r="K1223" t="s">
        <v>28</v>
      </c>
    </row>
    <row r="1224" spans="1:11" x14ac:dyDescent="0.35">
      <c r="A1224">
        <v>2685</v>
      </c>
      <c r="B1224" t="s">
        <v>7735</v>
      </c>
      <c r="C1224">
        <v>26</v>
      </c>
      <c r="D1224" t="s">
        <v>7736</v>
      </c>
      <c r="E1224" t="s">
        <v>23</v>
      </c>
      <c r="F1224" t="s">
        <v>32</v>
      </c>
      <c r="G1224" t="s">
        <v>80</v>
      </c>
      <c r="H1224" t="s">
        <v>32</v>
      </c>
      <c r="I1224" t="s">
        <v>68</v>
      </c>
      <c r="J1224" s="1" t="s">
        <v>26019</v>
      </c>
      <c r="K1224" t="s">
        <v>37</v>
      </c>
    </row>
    <row r="1225" spans="1:11" x14ac:dyDescent="0.35">
      <c r="A1225">
        <v>2687</v>
      </c>
      <c r="B1225" t="s">
        <v>7740</v>
      </c>
      <c r="C1225">
        <v>29</v>
      </c>
      <c r="D1225" t="s">
        <v>7741</v>
      </c>
      <c r="E1225" t="s">
        <v>67</v>
      </c>
      <c r="F1225" t="s">
        <v>57</v>
      </c>
      <c r="G1225" t="s">
        <v>24</v>
      </c>
      <c r="H1225" t="s">
        <v>25</v>
      </c>
      <c r="I1225" t="s">
        <v>102</v>
      </c>
      <c r="J1225" t="s">
        <v>7742</v>
      </c>
      <c r="K1225" t="s">
        <v>76</v>
      </c>
    </row>
    <row r="1226" spans="1:11" x14ac:dyDescent="0.35">
      <c r="A1226">
        <v>2689</v>
      </c>
      <c r="B1226" t="s">
        <v>7746</v>
      </c>
      <c r="C1226">
        <v>27</v>
      </c>
      <c r="D1226" t="s">
        <v>7747</v>
      </c>
      <c r="E1226" t="s">
        <v>22</v>
      </c>
      <c r="F1226" t="s">
        <v>169</v>
      </c>
      <c r="G1226" t="s">
        <v>24</v>
      </c>
      <c r="H1226" t="s">
        <v>25</v>
      </c>
      <c r="I1226" t="s">
        <v>48</v>
      </c>
      <c r="J1226" t="s">
        <v>7748</v>
      </c>
      <c r="K1226" t="s">
        <v>28</v>
      </c>
    </row>
    <row r="1227" spans="1:11" x14ac:dyDescent="0.35">
      <c r="A1227">
        <v>2690</v>
      </c>
      <c r="B1227" t="s">
        <v>7749</v>
      </c>
      <c r="C1227">
        <v>29</v>
      </c>
      <c r="D1227" t="s">
        <v>7750</v>
      </c>
      <c r="E1227" t="s">
        <v>22</v>
      </c>
      <c r="F1227" t="s">
        <v>23</v>
      </c>
      <c r="G1227" t="s">
        <v>80</v>
      </c>
      <c r="H1227" t="s">
        <v>32</v>
      </c>
      <c r="I1227" t="s">
        <v>48</v>
      </c>
      <c r="J1227" t="s">
        <v>7751</v>
      </c>
      <c r="K1227" t="s">
        <v>28</v>
      </c>
    </row>
    <row r="1228" spans="1:11" x14ac:dyDescent="0.35">
      <c r="A1228">
        <v>2691</v>
      </c>
      <c r="B1228" t="s">
        <v>7752</v>
      </c>
      <c r="C1228">
        <v>28</v>
      </c>
      <c r="D1228" t="s">
        <v>7753</v>
      </c>
      <c r="E1228" t="s">
        <v>79</v>
      </c>
      <c r="F1228" t="s">
        <v>149</v>
      </c>
      <c r="G1228" t="s">
        <v>47</v>
      </c>
      <c r="H1228" t="s">
        <v>31</v>
      </c>
      <c r="I1228" t="s">
        <v>63</v>
      </c>
      <c r="J1228" t="s">
        <v>7754</v>
      </c>
      <c r="K1228" t="s">
        <v>76</v>
      </c>
    </row>
    <row r="1229" spans="1:11" x14ac:dyDescent="0.35">
      <c r="A1229">
        <v>2692</v>
      </c>
      <c r="B1229" t="s">
        <v>7755</v>
      </c>
      <c r="C1229">
        <v>26</v>
      </c>
      <c r="D1229" t="s">
        <v>7756</v>
      </c>
      <c r="E1229" t="s">
        <v>57</v>
      </c>
      <c r="F1229" t="s">
        <v>25</v>
      </c>
      <c r="G1229" t="s">
        <v>80</v>
      </c>
      <c r="H1229" t="s">
        <v>32</v>
      </c>
      <c r="I1229" t="s">
        <v>116</v>
      </c>
      <c r="J1229" t="s">
        <v>7757</v>
      </c>
      <c r="K1229" t="s">
        <v>28</v>
      </c>
    </row>
    <row r="1230" spans="1:11" x14ac:dyDescent="0.35">
      <c r="A1230">
        <v>2694</v>
      </c>
      <c r="B1230" t="s">
        <v>7761</v>
      </c>
      <c r="C1230">
        <v>29</v>
      </c>
      <c r="D1230" t="s">
        <v>7762</v>
      </c>
      <c r="E1230" t="s">
        <v>22</v>
      </c>
      <c r="F1230" t="s">
        <v>22</v>
      </c>
      <c r="G1230" t="s">
        <v>120</v>
      </c>
      <c r="H1230" t="s">
        <v>57</v>
      </c>
      <c r="I1230" t="s">
        <v>26</v>
      </c>
      <c r="J1230">
        <f>1-977-631-5239</f>
        <v>-6846</v>
      </c>
      <c r="K1230" t="s">
        <v>37</v>
      </c>
    </row>
    <row r="1231" spans="1:11" x14ac:dyDescent="0.35">
      <c r="A1231">
        <v>2699</v>
      </c>
      <c r="B1231" t="s">
        <v>7773</v>
      </c>
      <c r="C1231">
        <v>26</v>
      </c>
      <c r="D1231" t="s">
        <v>7774</v>
      </c>
      <c r="E1231" t="s">
        <v>25</v>
      </c>
      <c r="F1231" t="s">
        <v>149</v>
      </c>
      <c r="G1231" t="s">
        <v>52</v>
      </c>
      <c r="H1231" t="s">
        <v>13</v>
      </c>
      <c r="I1231" t="s">
        <v>26</v>
      </c>
      <c r="J1231" t="s">
        <v>7775</v>
      </c>
      <c r="K1231" t="s">
        <v>28</v>
      </c>
    </row>
    <row r="1232" spans="1:11" x14ac:dyDescent="0.35">
      <c r="A1232">
        <v>2702</v>
      </c>
      <c r="B1232" t="s">
        <v>7781</v>
      </c>
      <c r="C1232">
        <v>30</v>
      </c>
      <c r="D1232" t="s">
        <v>7782</v>
      </c>
      <c r="E1232" t="s">
        <v>101</v>
      </c>
      <c r="F1232" t="s">
        <v>16</v>
      </c>
      <c r="G1232" t="s">
        <v>62</v>
      </c>
      <c r="H1232" t="s">
        <v>23</v>
      </c>
      <c r="I1232" t="s">
        <v>26</v>
      </c>
      <c r="J1232" t="s">
        <v>7783</v>
      </c>
      <c r="K1232" t="s">
        <v>44</v>
      </c>
    </row>
    <row r="1233" spans="1:11" x14ac:dyDescent="0.35">
      <c r="A1233">
        <v>2705</v>
      </c>
      <c r="B1233" t="s">
        <v>7790</v>
      </c>
      <c r="C1233">
        <v>28</v>
      </c>
      <c r="D1233" t="s">
        <v>7791</v>
      </c>
      <c r="E1233" t="s">
        <v>34</v>
      </c>
      <c r="F1233" t="s">
        <v>149</v>
      </c>
      <c r="G1233" t="s">
        <v>24</v>
      </c>
      <c r="H1233" t="s">
        <v>25</v>
      </c>
      <c r="I1233" t="s">
        <v>88</v>
      </c>
      <c r="J1233" t="s">
        <v>7792</v>
      </c>
      <c r="K1233" t="s">
        <v>76</v>
      </c>
    </row>
    <row r="1234" spans="1:11" x14ac:dyDescent="0.35">
      <c r="A1234">
        <v>2708</v>
      </c>
      <c r="B1234" t="s">
        <v>7799</v>
      </c>
      <c r="C1234">
        <v>26</v>
      </c>
      <c r="D1234" t="s">
        <v>7800</v>
      </c>
      <c r="E1234" t="s">
        <v>16</v>
      </c>
      <c r="F1234" t="s">
        <v>79</v>
      </c>
      <c r="G1234" t="s">
        <v>41</v>
      </c>
      <c r="H1234" t="s">
        <v>42</v>
      </c>
      <c r="I1234" t="s">
        <v>88</v>
      </c>
      <c r="J1234" t="s">
        <v>7801</v>
      </c>
      <c r="K1234" t="s">
        <v>44</v>
      </c>
    </row>
    <row r="1235" spans="1:11" x14ac:dyDescent="0.35">
      <c r="A1235">
        <v>2709</v>
      </c>
      <c r="B1235" t="s">
        <v>7802</v>
      </c>
      <c r="C1235">
        <v>28</v>
      </c>
      <c r="D1235" t="s">
        <v>7803</v>
      </c>
      <c r="E1235" t="s">
        <v>42</v>
      </c>
      <c r="F1235" t="s">
        <v>57</v>
      </c>
      <c r="G1235" t="s">
        <v>24</v>
      </c>
      <c r="H1235" t="s">
        <v>25</v>
      </c>
      <c r="I1235" t="s">
        <v>102</v>
      </c>
      <c r="J1235" t="s">
        <v>7804</v>
      </c>
      <c r="K1235" t="s">
        <v>37</v>
      </c>
    </row>
    <row r="1236" spans="1:11" x14ac:dyDescent="0.35">
      <c r="A1236">
        <v>2711</v>
      </c>
      <c r="B1236" t="s">
        <v>7345</v>
      </c>
      <c r="C1236">
        <v>28</v>
      </c>
      <c r="D1236" t="s">
        <v>7808</v>
      </c>
      <c r="E1236" t="s">
        <v>13</v>
      </c>
      <c r="F1236" t="s">
        <v>16</v>
      </c>
      <c r="G1236" t="s">
        <v>87</v>
      </c>
      <c r="H1236" t="s">
        <v>79</v>
      </c>
      <c r="I1236" t="s">
        <v>53</v>
      </c>
      <c r="J1236" t="s">
        <v>7809</v>
      </c>
      <c r="K1236" t="s">
        <v>44</v>
      </c>
    </row>
    <row r="1237" spans="1:11" x14ac:dyDescent="0.35">
      <c r="A1237">
        <v>2713</v>
      </c>
      <c r="B1237" t="s">
        <v>7813</v>
      </c>
      <c r="C1237">
        <v>27</v>
      </c>
      <c r="D1237" t="s">
        <v>7814</v>
      </c>
      <c r="E1237" t="s">
        <v>40</v>
      </c>
      <c r="F1237" t="s">
        <v>13</v>
      </c>
      <c r="G1237" t="s">
        <v>80</v>
      </c>
      <c r="H1237" t="s">
        <v>32</v>
      </c>
      <c r="I1237" t="s">
        <v>35</v>
      </c>
      <c r="J1237" t="s">
        <v>7815</v>
      </c>
      <c r="K1237" t="s">
        <v>37</v>
      </c>
    </row>
    <row r="1238" spans="1:11" x14ac:dyDescent="0.35">
      <c r="A1238">
        <v>2716</v>
      </c>
      <c r="B1238" t="s">
        <v>7822</v>
      </c>
      <c r="C1238">
        <v>29</v>
      </c>
      <c r="D1238" t="s">
        <v>7823</v>
      </c>
      <c r="E1238" t="s">
        <v>169</v>
      </c>
      <c r="F1238" t="s">
        <v>79</v>
      </c>
      <c r="G1238" t="s">
        <v>15</v>
      </c>
      <c r="H1238" t="s">
        <v>16</v>
      </c>
      <c r="I1238" t="s">
        <v>146</v>
      </c>
      <c r="J1238" t="s">
        <v>7824</v>
      </c>
      <c r="K1238" t="s">
        <v>44</v>
      </c>
    </row>
    <row r="1239" spans="1:11" x14ac:dyDescent="0.35">
      <c r="A1239">
        <v>2721</v>
      </c>
      <c r="B1239" t="s">
        <v>7836</v>
      </c>
      <c r="C1239">
        <v>26</v>
      </c>
      <c r="D1239" t="s">
        <v>7837</v>
      </c>
      <c r="E1239" t="s">
        <v>177</v>
      </c>
      <c r="F1239" t="s">
        <v>79</v>
      </c>
      <c r="G1239" t="s">
        <v>33</v>
      </c>
      <c r="H1239" t="s">
        <v>34</v>
      </c>
      <c r="I1239" t="s">
        <v>68</v>
      </c>
      <c r="J1239">
        <v>2748247800</v>
      </c>
      <c r="K1239" t="s">
        <v>76</v>
      </c>
    </row>
    <row r="1240" spans="1:11" x14ac:dyDescent="0.35">
      <c r="A1240">
        <v>2723</v>
      </c>
      <c r="B1240" t="s">
        <v>7841</v>
      </c>
      <c r="C1240">
        <v>28</v>
      </c>
      <c r="D1240" t="s">
        <v>7842</v>
      </c>
      <c r="E1240" t="s">
        <v>22</v>
      </c>
      <c r="F1240" t="s">
        <v>13</v>
      </c>
      <c r="G1240" t="s">
        <v>15</v>
      </c>
      <c r="H1240" t="s">
        <v>16</v>
      </c>
      <c r="I1240" t="s">
        <v>26</v>
      </c>
      <c r="J1240" t="s">
        <v>7843</v>
      </c>
      <c r="K1240" t="s">
        <v>19</v>
      </c>
    </row>
    <row r="1241" spans="1:11" x14ac:dyDescent="0.35">
      <c r="A1241">
        <v>2726</v>
      </c>
      <c r="B1241" t="s">
        <v>7850</v>
      </c>
      <c r="C1241">
        <v>27</v>
      </c>
      <c r="D1241" t="s">
        <v>7851</v>
      </c>
      <c r="E1241" t="s">
        <v>79</v>
      </c>
      <c r="F1241" t="s">
        <v>23</v>
      </c>
      <c r="G1241" t="s">
        <v>87</v>
      </c>
      <c r="H1241" t="s">
        <v>79</v>
      </c>
      <c r="I1241" t="s">
        <v>102</v>
      </c>
      <c r="J1241" t="s">
        <v>7852</v>
      </c>
      <c r="K1241" t="s">
        <v>76</v>
      </c>
    </row>
    <row r="1242" spans="1:11" x14ac:dyDescent="0.35">
      <c r="A1242">
        <v>2727</v>
      </c>
      <c r="B1242" t="s">
        <v>7853</v>
      </c>
      <c r="C1242">
        <v>27</v>
      </c>
      <c r="D1242" t="s">
        <v>7854</v>
      </c>
      <c r="E1242" t="s">
        <v>22</v>
      </c>
      <c r="F1242" t="s">
        <v>133</v>
      </c>
      <c r="G1242" t="s">
        <v>24</v>
      </c>
      <c r="H1242" t="s">
        <v>25</v>
      </c>
      <c r="I1242" t="s">
        <v>58</v>
      </c>
      <c r="J1242">
        <v>6282416968</v>
      </c>
      <c r="K1242" t="s">
        <v>28</v>
      </c>
    </row>
    <row r="1243" spans="1:11" x14ac:dyDescent="0.35">
      <c r="A1243">
        <v>2731</v>
      </c>
      <c r="B1243" t="s">
        <v>7863</v>
      </c>
      <c r="C1243">
        <v>29</v>
      </c>
      <c r="D1243" t="s">
        <v>7864</v>
      </c>
      <c r="E1243" t="s">
        <v>31</v>
      </c>
      <c r="F1243" t="s">
        <v>31</v>
      </c>
      <c r="G1243" t="s">
        <v>52</v>
      </c>
      <c r="H1243" t="s">
        <v>13</v>
      </c>
      <c r="I1243" t="s">
        <v>17</v>
      </c>
      <c r="J1243" t="s">
        <v>7865</v>
      </c>
      <c r="K1243" t="s">
        <v>37</v>
      </c>
    </row>
    <row r="1244" spans="1:11" x14ac:dyDescent="0.35">
      <c r="A1244">
        <v>2733</v>
      </c>
      <c r="B1244" t="s">
        <v>7869</v>
      </c>
      <c r="C1244">
        <v>26</v>
      </c>
      <c r="D1244" t="s">
        <v>7870</v>
      </c>
      <c r="E1244" t="s">
        <v>23</v>
      </c>
      <c r="F1244" t="s">
        <v>67</v>
      </c>
      <c r="G1244" t="s">
        <v>87</v>
      </c>
      <c r="H1244" t="s">
        <v>79</v>
      </c>
      <c r="I1244" t="s">
        <v>170</v>
      </c>
      <c r="J1244" t="s">
        <v>7871</v>
      </c>
      <c r="K1244" t="s">
        <v>37</v>
      </c>
    </row>
    <row r="1245" spans="1:11" x14ac:dyDescent="0.35">
      <c r="A1245">
        <v>2734</v>
      </c>
      <c r="B1245" t="s">
        <v>7872</v>
      </c>
      <c r="C1245">
        <v>26</v>
      </c>
      <c r="D1245" t="s">
        <v>7873</v>
      </c>
      <c r="E1245" t="s">
        <v>149</v>
      </c>
      <c r="F1245" t="s">
        <v>177</v>
      </c>
      <c r="G1245" t="s">
        <v>52</v>
      </c>
      <c r="H1245" t="s">
        <v>13</v>
      </c>
      <c r="I1245" t="s">
        <v>170</v>
      </c>
      <c r="J1245" t="s">
        <v>7874</v>
      </c>
      <c r="K1245" t="s">
        <v>28</v>
      </c>
    </row>
    <row r="1246" spans="1:11" x14ac:dyDescent="0.35">
      <c r="A1246">
        <v>2735</v>
      </c>
      <c r="B1246" t="s">
        <v>7875</v>
      </c>
      <c r="C1246">
        <v>28</v>
      </c>
      <c r="D1246" t="s">
        <v>7876</v>
      </c>
      <c r="E1246" t="s">
        <v>16</v>
      </c>
      <c r="F1246" t="s">
        <v>79</v>
      </c>
      <c r="G1246" t="s">
        <v>41</v>
      </c>
      <c r="H1246" t="s">
        <v>42</v>
      </c>
      <c r="I1246" t="s">
        <v>68</v>
      </c>
      <c r="J1246" t="s">
        <v>7877</v>
      </c>
      <c r="K1246" t="s">
        <v>37</v>
      </c>
    </row>
    <row r="1247" spans="1:11" x14ac:dyDescent="0.35">
      <c r="A1247">
        <v>2740</v>
      </c>
      <c r="B1247" t="s">
        <v>7890</v>
      </c>
      <c r="C1247">
        <v>28</v>
      </c>
      <c r="D1247" t="s">
        <v>7891</v>
      </c>
      <c r="E1247" t="s">
        <v>57</v>
      </c>
      <c r="F1247" t="s">
        <v>57</v>
      </c>
      <c r="G1247" t="s">
        <v>80</v>
      </c>
      <c r="H1247" t="s">
        <v>32</v>
      </c>
      <c r="I1247" t="s">
        <v>63</v>
      </c>
      <c r="J1247" t="s">
        <v>7892</v>
      </c>
      <c r="K1247" t="s">
        <v>76</v>
      </c>
    </row>
    <row r="1248" spans="1:11" x14ac:dyDescent="0.35">
      <c r="A1248">
        <v>2741</v>
      </c>
      <c r="B1248" t="s">
        <v>6106</v>
      </c>
      <c r="C1248">
        <v>26</v>
      </c>
      <c r="D1248" t="s">
        <v>7893</v>
      </c>
      <c r="E1248" t="s">
        <v>23</v>
      </c>
      <c r="F1248" t="s">
        <v>67</v>
      </c>
      <c r="G1248" t="s">
        <v>24</v>
      </c>
      <c r="H1248" t="s">
        <v>25</v>
      </c>
      <c r="I1248" t="s">
        <v>88</v>
      </c>
      <c r="J1248" t="s">
        <v>7894</v>
      </c>
      <c r="K1248" t="s">
        <v>28</v>
      </c>
    </row>
    <row r="1249" spans="1:11" x14ac:dyDescent="0.35">
      <c r="A1249">
        <v>2742</v>
      </c>
      <c r="B1249" t="s">
        <v>7895</v>
      </c>
      <c r="C1249">
        <v>30</v>
      </c>
      <c r="D1249" t="s">
        <v>7896</v>
      </c>
      <c r="E1249" t="s">
        <v>22</v>
      </c>
      <c r="F1249" t="s">
        <v>67</v>
      </c>
      <c r="G1249" t="s">
        <v>47</v>
      </c>
      <c r="H1249" t="s">
        <v>31</v>
      </c>
      <c r="I1249" t="s">
        <v>53</v>
      </c>
      <c r="J1249" t="s">
        <v>7897</v>
      </c>
      <c r="K1249" t="s">
        <v>44</v>
      </c>
    </row>
    <row r="1250" spans="1:11" x14ac:dyDescent="0.35">
      <c r="A1250">
        <v>2743</v>
      </c>
      <c r="B1250" t="s">
        <v>7898</v>
      </c>
      <c r="C1250">
        <v>28</v>
      </c>
      <c r="D1250" t="s">
        <v>7899</v>
      </c>
      <c r="E1250" t="s">
        <v>57</v>
      </c>
      <c r="F1250" t="s">
        <v>57</v>
      </c>
      <c r="G1250" t="s">
        <v>41</v>
      </c>
      <c r="H1250" t="s">
        <v>42</v>
      </c>
      <c r="I1250" t="s">
        <v>35</v>
      </c>
      <c r="J1250" t="s">
        <v>7900</v>
      </c>
      <c r="K1250" t="s">
        <v>76</v>
      </c>
    </row>
    <row r="1251" spans="1:11" x14ac:dyDescent="0.35">
      <c r="A1251">
        <v>2744</v>
      </c>
      <c r="B1251" t="s">
        <v>226</v>
      </c>
      <c r="C1251">
        <v>26</v>
      </c>
      <c r="D1251" t="s">
        <v>7901</v>
      </c>
      <c r="E1251" t="s">
        <v>16</v>
      </c>
      <c r="F1251" t="s">
        <v>169</v>
      </c>
      <c r="G1251" t="s">
        <v>120</v>
      </c>
      <c r="H1251" t="s">
        <v>57</v>
      </c>
      <c r="I1251" t="s">
        <v>170</v>
      </c>
      <c r="J1251" t="s">
        <v>7902</v>
      </c>
      <c r="K1251" t="s">
        <v>44</v>
      </c>
    </row>
    <row r="1252" spans="1:11" x14ac:dyDescent="0.35">
      <c r="A1252">
        <v>2745</v>
      </c>
      <c r="B1252" t="s">
        <v>7903</v>
      </c>
      <c r="C1252">
        <v>30</v>
      </c>
      <c r="D1252" t="s">
        <v>7904</v>
      </c>
      <c r="E1252" t="s">
        <v>40</v>
      </c>
      <c r="F1252" t="s">
        <v>32</v>
      </c>
      <c r="G1252" t="s">
        <v>24</v>
      </c>
      <c r="H1252" t="s">
        <v>25</v>
      </c>
      <c r="I1252" t="s">
        <v>146</v>
      </c>
      <c r="J1252" t="s">
        <v>7905</v>
      </c>
      <c r="K1252" t="s">
        <v>37</v>
      </c>
    </row>
    <row r="1253" spans="1:11" x14ac:dyDescent="0.35">
      <c r="A1253">
        <v>2751</v>
      </c>
      <c r="B1253" t="s">
        <v>7920</v>
      </c>
      <c r="C1253">
        <v>27</v>
      </c>
      <c r="D1253" t="s">
        <v>7921</v>
      </c>
      <c r="E1253" t="s">
        <v>67</v>
      </c>
      <c r="F1253" t="s">
        <v>101</v>
      </c>
      <c r="G1253" t="s">
        <v>87</v>
      </c>
      <c r="H1253" t="s">
        <v>79</v>
      </c>
      <c r="I1253" t="s">
        <v>58</v>
      </c>
      <c r="J1253" t="s">
        <v>7922</v>
      </c>
      <c r="K1253" t="s">
        <v>28</v>
      </c>
    </row>
    <row r="1254" spans="1:11" x14ac:dyDescent="0.35">
      <c r="A1254">
        <v>2753</v>
      </c>
      <c r="B1254" t="s">
        <v>7926</v>
      </c>
      <c r="C1254">
        <v>29</v>
      </c>
      <c r="D1254" t="s">
        <v>7927</v>
      </c>
      <c r="E1254" t="s">
        <v>16</v>
      </c>
      <c r="F1254" t="s">
        <v>25</v>
      </c>
      <c r="G1254" t="s">
        <v>33</v>
      </c>
      <c r="H1254" t="s">
        <v>34</v>
      </c>
      <c r="I1254" t="s">
        <v>146</v>
      </c>
      <c r="J1254" t="s">
        <v>7928</v>
      </c>
      <c r="K1254" t="s">
        <v>44</v>
      </c>
    </row>
    <row r="1255" spans="1:11" x14ac:dyDescent="0.35">
      <c r="A1255">
        <v>2754</v>
      </c>
      <c r="B1255" t="s">
        <v>7929</v>
      </c>
      <c r="C1255">
        <v>30</v>
      </c>
      <c r="D1255" t="s">
        <v>7930</v>
      </c>
      <c r="E1255" t="s">
        <v>22</v>
      </c>
      <c r="F1255" t="s">
        <v>34</v>
      </c>
      <c r="G1255" t="s">
        <v>41</v>
      </c>
      <c r="H1255" t="s">
        <v>42</v>
      </c>
      <c r="I1255" t="s">
        <v>91</v>
      </c>
      <c r="J1255" t="s">
        <v>7931</v>
      </c>
      <c r="K1255" t="s">
        <v>28</v>
      </c>
    </row>
    <row r="1256" spans="1:11" x14ac:dyDescent="0.35">
      <c r="A1256">
        <v>2755</v>
      </c>
      <c r="B1256" t="s">
        <v>4981</v>
      </c>
      <c r="C1256">
        <v>30</v>
      </c>
      <c r="D1256" t="s">
        <v>7932</v>
      </c>
      <c r="E1256" t="s">
        <v>32</v>
      </c>
      <c r="F1256" t="s">
        <v>40</v>
      </c>
      <c r="G1256" t="s">
        <v>24</v>
      </c>
      <c r="H1256" t="s">
        <v>25</v>
      </c>
      <c r="I1256" t="s">
        <v>35</v>
      </c>
      <c r="J1256" t="s">
        <v>7933</v>
      </c>
      <c r="K1256" t="s">
        <v>19</v>
      </c>
    </row>
    <row r="1257" spans="1:11" x14ac:dyDescent="0.35">
      <c r="A1257">
        <v>2756</v>
      </c>
      <c r="B1257" t="s">
        <v>7934</v>
      </c>
      <c r="C1257">
        <v>28</v>
      </c>
      <c r="D1257" t="s">
        <v>7935</v>
      </c>
      <c r="E1257" t="s">
        <v>13</v>
      </c>
      <c r="F1257" t="s">
        <v>22</v>
      </c>
      <c r="G1257" t="s">
        <v>33</v>
      </c>
      <c r="H1257" t="s">
        <v>34</v>
      </c>
      <c r="I1257" t="s">
        <v>116</v>
      </c>
      <c r="J1257" t="s">
        <v>7936</v>
      </c>
      <c r="K1257" t="s">
        <v>19</v>
      </c>
    </row>
    <row r="1258" spans="1:11" x14ac:dyDescent="0.35">
      <c r="A1258">
        <v>2761</v>
      </c>
      <c r="B1258" t="s">
        <v>7947</v>
      </c>
      <c r="C1258">
        <v>29</v>
      </c>
      <c r="D1258" t="s">
        <v>7948</v>
      </c>
      <c r="E1258" t="s">
        <v>57</v>
      </c>
      <c r="F1258" t="s">
        <v>149</v>
      </c>
      <c r="G1258" t="s">
        <v>52</v>
      </c>
      <c r="H1258" t="s">
        <v>13</v>
      </c>
      <c r="I1258" t="s">
        <v>58</v>
      </c>
      <c r="J1258" t="s">
        <v>7949</v>
      </c>
      <c r="K1258" t="s">
        <v>28</v>
      </c>
    </row>
    <row r="1259" spans="1:11" x14ac:dyDescent="0.35">
      <c r="A1259">
        <v>2762</v>
      </c>
      <c r="B1259" t="s">
        <v>7950</v>
      </c>
      <c r="C1259">
        <v>27</v>
      </c>
      <c r="D1259" t="s">
        <v>7951</v>
      </c>
      <c r="E1259" t="s">
        <v>169</v>
      </c>
      <c r="F1259" t="s">
        <v>34</v>
      </c>
      <c r="G1259" t="s">
        <v>87</v>
      </c>
      <c r="H1259" t="s">
        <v>79</v>
      </c>
      <c r="I1259" t="s">
        <v>26</v>
      </c>
      <c r="J1259" t="s">
        <v>7952</v>
      </c>
      <c r="K1259" t="s">
        <v>28</v>
      </c>
    </row>
    <row r="1260" spans="1:11" x14ac:dyDescent="0.35">
      <c r="A1260">
        <v>2764</v>
      </c>
      <c r="B1260" t="s">
        <v>7955</v>
      </c>
      <c r="C1260">
        <v>27</v>
      </c>
      <c r="D1260" t="s">
        <v>7956</v>
      </c>
      <c r="E1260" t="s">
        <v>101</v>
      </c>
      <c r="F1260" t="s">
        <v>79</v>
      </c>
      <c r="G1260" t="s">
        <v>80</v>
      </c>
      <c r="H1260" t="s">
        <v>32</v>
      </c>
      <c r="I1260" t="s">
        <v>58</v>
      </c>
      <c r="J1260" t="s">
        <v>7957</v>
      </c>
      <c r="K1260" t="s">
        <v>28</v>
      </c>
    </row>
    <row r="1261" spans="1:11" x14ac:dyDescent="0.35">
      <c r="A1261">
        <v>2766</v>
      </c>
      <c r="B1261" t="s">
        <v>7961</v>
      </c>
      <c r="C1261">
        <v>28</v>
      </c>
      <c r="D1261" t="s">
        <v>7962</v>
      </c>
      <c r="E1261" t="s">
        <v>133</v>
      </c>
      <c r="F1261" t="s">
        <v>57</v>
      </c>
      <c r="G1261" t="s">
        <v>80</v>
      </c>
      <c r="H1261" t="s">
        <v>32</v>
      </c>
      <c r="I1261" t="s">
        <v>170</v>
      </c>
      <c r="J1261" t="s">
        <v>7963</v>
      </c>
      <c r="K1261" t="s">
        <v>37</v>
      </c>
    </row>
    <row r="1262" spans="1:11" x14ac:dyDescent="0.35">
      <c r="A1262">
        <v>2768</v>
      </c>
      <c r="B1262" t="s">
        <v>384</v>
      </c>
      <c r="C1262">
        <v>29</v>
      </c>
      <c r="D1262" t="s">
        <v>7967</v>
      </c>
      <c r="E1262" t="s">
        <v>201</v>
      </c>
      <c r="F1262" t="s">
        <v>23</v>
      </c>
      <c r="G1262" t="s">
        <v>15</v>
      </c>
      <c r="H1262" t="s">
        <v>16</v>
      </c>
      <c r="I1262" t="s">
        <v>68</v>
      </c>
      <c r="J1262" t="s">
        <v>7968</v>
      </c>
      <c r="K1262" t="s">
        <v>19</v>
      </c>
    </row>
    <row r="1263" spans="1:11" x14ac:dyDescent="0.35">
      <c r="A1263">
        <v>2769</v>
      </c>
      <c r="B1263" t="s">
        <v>4060</v>
      </c>
      <c r="C1263">
        <v>28</v>
      </c>
      <c r="D1263" t="s">
        <v>7969</v>
      </c>
      <c r="E1263" t="s">
        <v>25</v>
      </c>
      <c r="F1263" t="s">
        <v>42</v>
      </c>
      <c r="G1263" t="s">
        <v>52</v>
      </c>
      <c r="H1263" t="s">
        <v>13</v>
      </c>
      <c r="I1263" t="s">
        <v>63</v>
      </c>
      <c r="J1263" t="s">
        <v>7970</v>
      </c>
      <c r="K1263" t="s">
        <v>28</v>
      </c>
    </row>
    <row r="1264" spans="1:11" x14ac:dyDescent="0.35">
      <c r="A1264">
        <v>2772</v>
      </c>
      <c r="B1264" t="s">
        <v>7976</v>
      </c>
      <c r="C1264">
        <v>26</v>
      </c>
      <c r="D1264" t="s">
        <v>7977</v>
      </c>
      <c r="E1264" t="s">
        <v>57</v>
      </c>
      <c r="F1264" t="s">
        <v>14</v>
      </c>
      <c r="G1264" t="s">
        <v>41</v>
      </c>
      <c r="H1264" t="s">
        <v>42</v>
      </c>
      <c r="I1264" t="s">
        <v>116</v>
      </c>
      <c r="J1264" t="s">
        <v>7978</v>
      </c>
      <c r="K1264" t="s">
        <v>19</v>
      </c>
    </row>
    <row r="1265" spans="1:11" x14ac:dyDescent="0.35">
      <c r="A1265">
        <v>2773</v>
      </c>
      <c r="B1265" t="s">
        <v>7979</v>
      </c>
      <c r="C1265">
        <v>26</v>
      </c>
      <c r="D1265" t="s">
        <v>7980</v>
      </c>
      <c r="E1265" t="s">
        <v>201</v>
      </c>
      <c r="F1265" t="s">
        <v>13</v>
      </c>
      <c r="G1265" t="s">
        <v>41</v>
      </c>
      <c r="H1265" t="s">
        <v>42</v>
      </c>
      <c r="I1265" t="s">
        <v>58</v>
      </c>
      <c r="J1265" t="s">
        <v>7981</v>
      </c>
      <c r="K1265" t="s">
        <v>28</v>
      </c>
    </row>
    <row r="1266" spans="1:11" x14ac:dyDescent="0.35">
      <c r="A1266">
        <v>2774</v>
      </c>
      <c r="B1266" t="s">
        <v>7982</v>
      </c>
      <c r="C1266">
        <v>26</v>
      </c>
      <c r="D1266" t="s">
        <v>7983</v>
      </c>
      <c r="E1266" t="s">
        <v>42</v>
      </c>
      <c r="F1266" t="s">
        <v>32</v>
      </c>
      <c r="G1266" t="s">
        <v>52</v>
      </c>
      <c r="H1266" t="s">
        <v>13</v>
      </c>
      <c r="I1266" t="s">
        <v>53</v>
      </c>
      <c r="J1266" t="s">
        <v>7984</v>
      </c>
      <c r="K1266" t="s">
        <v>76</v>
      </c>
    </row>
    <row r="1267" spans="1:11" x14ac:dyDescent="0.35">
      <c r="A1267">
        <v>2775</v>
      </c>
      <c r="B1267" t="s">
        <v>7985</v>
      </c>
      <c r="C1267">
        <v>26</v>
      </c>
      <c r="D1267" t="s">
        <v>7986</v>
      </c>
      <c r="E1267" t="s">
        <v>22</v>
      </c>
      <c r="F1267" t="s">
        <v>32</v>
      </c>
      <c r="G1267" t="s">
        <v>120</v>
      </c>
      <c r="H1267" t="s">
        <v>57</v>
      </c>
      <c r="I1267" t="s">
        <v>116</v>
      </c>
      <c r="J1267" t="s">
        <v>7987</v>
      </c>
      <c r="K1267" t="s">
        <v>44</v>
      </c>
    </row>
    <row r="1268" spans="1:11" x14ac:dyDescent="0.35">
      <c r="A1268">
        <v>2778</v>
      </c>
      <c r="B1268" t="s">
        <v>7994</v>
      </c>
      <c r="C1268">
        <v>26</v>
      </c>
      <c r="D1268" t="s">
        <v>7995</v>
      </c>
      <c r="E1268" t="s">
        <v>201</v>
      </c>
      <c r="F1268" t="s">
        <v>133</v>
      </c>
      <c r="G1268" t="s">
        <v>80</v>
      </c>
      <c r="H1268" t="s">
        <v>32</v>
      </c>
      <c r="I1268" t="s">
        <v>68</v>
      </c>
      <c r="J1268" t="s">
        <v>7996</v>
      </c>
      <c r="K1268" t="s">
        <v>44</v>
      </c>
    </row>
    <row r="1269" spans="1:11" x14ac:dyDescent="0.35">
      <c r="A1269">
        <v>2780</v>
      </c>
      <c r="B1269" t="s">
        <v>8000</v>
      </c>
      <c r="C1269">
        <v>28</v>
      </c>
      <c r="D1269" t="s">
        <v>8001</v>
      </c>
      <c r="E1269" t="s">
        <v>34</v>
      </c>
      <c r="F1269" t="s">
        <v>14</v>
      </c>
      <c r="G1269" t="s">
        <v>41</v>
      </c>
      <c r="H1269" t="s">
        <v>42</v>
      </c>
      <c r="I1269" t="s">
        <v>102</v>
      </c>
      <c r="J1269">
        <v>2800673813</v>
      </c>
      <c r="K1269" t="s">
        <v>28</v>
      </c>
    </row>
    <row r="1270" spans="1:11" x14ac:dyDescent="0.35">
      <c r="A1270">
        <v>2784</v>
      </c>
      <c r="B1270" t="s">
        <v>8011</v>
      </c>
      <c r="C1270">
        <v>28</v>
      </c>
      <c r="D1270" t="s">
        <v>8012</v>
      </c>
      <c r="E1270" t="s">
        <v>133</v>
      </c>
      <c r="F1270" t="s">
        <v>133</v>
      </c>
      <c r="G1270" t="s">
        <v>120</v>
      </c>
      <c r="H1270" t="s">
        <v>57</v>
      </c>
      <c r="I1270" t="s">
        <v>58</v>
      </c>
      <c r="J1270" t="s">
        <v>8013</v>
      </c>
      <c r="K1270" t="s">
        <v>37</v>
      </c>
    </row>
    <row r="1271" spans="1:11" x14ac:dyDescent="0.35">
      <c r="A1271">
        <v>2788</v>
      </c>
      <c r="B1271" t="s">
        <v>8022</v>
      </c>
      <c r="C1271">
        <v>28</v>
      </c>
      <c r="D1271" t="s">
        <v>8023</v>
      </c>
      <c r="E1271" t="s">
        <v>177</v>
      </c>
      <c r="F1271" t="s">
        <v>57</v>
      </c>
      <c r="G1271" t="s">
        <v>80</v>
      </c>
      <c r="H1271" t="s">
        <v>32</v>
      </c>
      <c r="I1271" t="s">
        <v>17</v>
      </c>
      <c r="J1271" t="s">
        <v>8024</v>
      </c>
      <c r="K1271" t="s">
        <v>28</v>
      </c>
    </row>
    <row r="1272" spans="1:11" x14ac:dyDescent="0.35">
      <c r="A1272">
        <v>2790</v>
      </c>
      <c r="B1272" t="s">
        <v>8028</v>
      </c>
      <c r="C1272">
        <v>30</v>
      </c>
      <c r="D1272" t="s">
        <v>8029</v>
      </c>
      <c r="E1272" t="s">
        <v>25</v>
      </c>
      <c r="F1272" t="s">
        <v>177</v>
      </c>
      <c r="G1272" t="s">
        <v>62</v>
      </c>
      <c r="H1272" t="s">
        <v>23</v>
      </c>
      <c r="I1272" t="s">
        <v>116</v>
      </c>
      <c r="J1272" t="s">
        <v>8030</v>
      </c>
      <c r="K1272" t="s">
        <v>76</v>
      </c>
    </row>
    <row r="1273" spans="1:11" x14ac:dyDescent="0.35">
      <c r="A1273">
        <v>2792</v>
      </c>
      <c r="B1273" t="s">
        <v>8034</v>
      </c>
      <c r="C1273">
        <v>28</v>
      </c>
      <c r="D1273" t="s">
        <v>8035</v>
      </c>
      <c r="E1273" t="s">
        <v>133</v>
      </c>
      <c r="F1273" t="s">
        <v>34</v>
      </c>
      <c r="G1273" t="s">
        <v>52</v>
      </c>
      <c r="H1273" t="s">
        <v>13</v>
      </c>
      <c r="I1273" t="s">
        <v>58</v>
      </c>
      <c r="J1273" t="s">
        <v>8036</v>
      </c>
      <c r="K1273" t="s">
        <v>28</v>
      </c>
    </row>
    <row r="1274" spans="1:11" x14ac:dyDescent="0.35">
      <c r="A1274">
        <v>2795</v>
      </c>
      <c r="B1274" t="s">
        <v>8042</v>
      </c>
      <c r="C1274">
        <v>29</v>
      </c>
      <c r="D1274" t="s">
        <v>8043</v>
      </c>
      <c r="E1274" t="s">
        <v>13</v>
      </c>
      <c r="F1274" t="s">
        <v>133</v>
      </c>
      <c r="G1274" t="s">
        <v>47</v>
      </c>
      <c r="H1274" t="s">
        <v>31</v>
      </c>
      <c r="I1274" t="s">
        <v>170</v>
      </c>
      <c r="J1274" t="s">
        <v>8044</v>
      </c>
      <c r="K1274" t="s">
        <v>19</v>
      </c>
    </row>
    <row r="1275" spans="1:11" x14ac:dyDescent="0.35">
      <c r="A1275">
        <v>2798</v>
      </c>
      <c r="B1275" t="s">
        <v>8050</v>
      </c>
      <c r="C1275">
        <v>30</v>
      </c>
      <c r="D1275" t="s">
        <v>8051</v>
      </c>
      <c r="E1275" t="s">
        <v>79</v>
      </c>
      <c r="F1275" t="s">
        <v>16</v>
      </c>
      <c r="G1275" t="s">
        <v>87</v>
      </c>
      <c r="H1275" t="s">
        <v>79</v>
      </c>
      <c r="I1275" t="s">
        <v>58</v>
      </c>
      <c r="J1275">
        <v>6878858358</v>
      </c>
      <c r="K1275" t="s">
        <v>28</v>
      </c>
    </row>
    <row r="1276" spans="1:11" x14ac:dyDescent="0.35">
      <c r="A1276">
        <v>2800</v>
      </c>
      <c r="B1276" t="s">
        <v>8055</v>
      </c>
      <c r="C1276">
        <v>29</v>
      </c>
      <c r="D1276" t="s">
        <v>8056</v>
      </c>
      <c r="E1276" t="s">
        <v>13</v>
      </c>
      <c r="F1276" t="s">
        <v>67</v>
      </c>
      <c r="G1276" t="s">
        <v>41</v>
      </c>
      <c r="H1276" t="s">
        <v>42</v>
      </c>
      <c r="I1276" t="s">
        <v>68</v>
      </c>
      <c r="J1276">
        <f>1-392-576-6925</f>
        <v>-7892</v>
      </c>
      <c r="K1276" t="s">
        <v>28</v>
      </c>
    </row>
    <row r="1277" spans="1:11" x14ac:dyDescent="0.35">
      <c r="A1277">
        <v>2801</v>
      </c>
      <c r="B1277" t="s">
        <v>8057</v>
      </c>
      <c r="C1277">
        <v>26</v>
      </c>
      <c r="D1277" t="s">
        <v>8058</v>
      </c>
      <c r="E1277" t="s">
        <v>34</v>
      </c>
      <c r="F1277" t="s">
        <v>25</v>
      </c>
      <c r="G1277" t="s">
        <v>120</v>
      </c>
      <c r="H1277" t="s">
        <v>57</v>
      </c>
      <c r="I1277" t="s">
        <v>35</v>
      </c>
      <c r="J1277" t="s">
        <v>8059</v>
      </c>
      <c r="K1277" t="s">
        <v>76</v>
      </c>
    </row>
    <row r="1278" spans="1:11" x14ac:dyDescent="0.35">
      <c r="A1278">
        <v>2807</v>
      </c>
      <c r="B1278" t="s">
        <v>8075</v>
      </c>
      <c r="C1278">
        <v>27</v>
      </c>
      <c r="D1278" t="s">
        <v>8076</v>
      </c>
      <c r="E1278" t="s">
        <v>14</v>
      </c>
      <c r="F1278" t="s">
        <v>133</v>
      </c>
      <c r="G1278" t="s">
        <v>24</v>
      </c>
      <c r="H1278" t="s">
        <v>25</v>
      </c>
      <c r="I1278" t="s">
        <v>116</v>
      </c>
      <c r="J1278" t="s">
        <v>8077</v>
      </c>
      <c r="K1278" t="s">
        <v>37</v>
      </c>
    </row>
    <row r="1279" spans="1:11" x14ac:dyDescent="0.35">
      <c r="A1279">
        <v>2813</v>
      </c>
      <c r="B1279" t="s">
        <v>8092</v>
      </c>
      <c r="C1279">
        <v>29</v>
      </c>
      <c r="D1279" t="s">
        <v>8093</v>
      </c>
      <c r="E1279" t="s">
        <v>34</v>
      </c>
      <c r="F1279" t="s">
        <v>79</v>
      </c>
      <c r="G1279" t="s">
        <v>47</v>
      </c>
      <c r="H1279" t="s">
        <v>31</v>
      </c>
      <c r="I1279" t="s">
        <v>153</v>
      </c>
      <c r="J1279" t="s">
        <v>8094</v>
      </c>
      <c r="K1279" t="s">
        <v>28</v>
      </c>
    </row>
    <row r="1280" spans="1:11" x14ac:dyDescent="0.35">
      <c r="A1280">
        <v>2816</v>
      </c>
      <c r="B1280" t="s">
        <v>8101</v>
      </c>
      <c r="C1280">
        <v>27</v>
      </c>
      <c r="D1280" t="s">
        <v>8102</v>
      </c>
      <c r="E1280" t="s">
        <v>14</v>
      </c>
      <c r="F1280" t="s">
        <v>25</v>
      </c>
      <c r="G1280" t="s">
        <v>24</v>
      </c>
      <c r="H1280" t="s">
        <v>25</v>
      </c>
      <c r="I1280" t="s">
        <v>116</v>
      </c>
      <c r="J1280" t="s">
        <v>8103</v>
      </c>
      <c r="K1280" t="s">
        <v>37</v>
      </c>
    </row>
    <row r="1281" spans="1:11" x14ac:dyDescent="0.35">
      <c r="A1281">
        <v>2817</v>
      </c>
      <c r="B1281" t="s">
        <v>8104</v>
      </c>
      <c r="C1281">
        <v>28</v>
      </c>
      <c r="D1281" t="s">
        <v>8105</v>
      </c>
      <c r="E1281" t="s">
        <v>40</v>
      </c>
      <c r="F1281" t="s">
        <v>14</v>
      </c>
      <c r="G1281" t="s">
        <v>80</v>
      </c>
      <c r="H1281" t="s">
        <v>32</v>
      </c>
      <c r="I1281" t="s">
        <v>153</v>
      </c>
      <c r="J1281" t="s">
        <v>8106</v>
      </c>
      <c r="K1281" t="s">
        <v>37</v>
      </c>
    </row>
    <row r="1282" spans="1:11" x14ac:dyDescent="0.35">
      <c r="A1282">
        <v>2819</v>
      </c>
      <c r="B1282" t="s">
        <v>8109</v>
      </c>
      <c r="C1282">
        <v>26</v>
      </c>
      <c r="D1282" t="s">
        <v>8110</v>
      </c>
      <c r="E1282" t="s">
        <v>34</v>
      </c>
      <c r="F1282" t="s">
        <v>177</v>
      </c>
      <c r="G1282" t="s">
        <v>80</v>
      </c>
      <c r="H1282" t="s">
        <v>32</v>
      </c>
      <c r="I1282" t="s">
        <v>53</v>
      </c>
      <c r="J1282" t="s">
        <v>8111</v>
      </c>
      <c r="K1282" t="s">
        <v>76</v>
      </c>
    </row>
    <row r="1283" spans="1:11" x14ac:dyDescent="0.35">
      <c r="A1283">
        <v>2822</v>
      </c>
      <c r="B1283" t="s">
        <v>8117</v>
      </c>
      <c r="C1283">
        <v>28</v>
      </c>
      <c r="D1283" t="s">
        <v>8118</v>
      </c>
      <c r="E1283" t="s">
        <v>101</v>
      </c>
      <c r="F1283" t="s">
        <v>40</v>
      </c>
      <c r="G1283" t="s">
        <v>15</v>
      </c>
      <c r="H1283" t="s">
        <v>16</v>
      </c>
      <c r="I1283" t="s">
        <v>153</v>
      </c>
      <c r="J1283" t="s">
        <v>8119</v>
      </c>
      <c r="K1283" t="s">
        <v>44</v>
      </c>
    </row>
    <row r="1284" spans="1:11" x14ac:dyDescent="0.35">
      <c r="A1284">
        <v>2823</v>
      </c>
      <c r="B1284" t="s">
        <v>8120</v>
      </c>
      <c r="C1284">
        <v>30</v>
      </c>
      <c r="D1284" t="s">
        <v>8121</v>
      </c>
      <c r="E1284" t="s">
        <v>34</v>
      </c>
      <c r="F1284" t="s">
        <v>16</v>
      </c>
      <c r="G1284" t="s">
        <v>52</v>
      </c>
      <c r="H1284" t="s">
        <v>13</v>
      </c>
      <c r="I1284" t="s">
        <v>35</v>
      </c>
      <c r="J1284" t="s">
        <v>8122</v>
      </c>
      <c r="K1284" t="s">
        <v>19</v>
      </c>
    </row>
    <row r="1285" spans="1:11" x14ac:dyDescent="0.35">
      <c r="A1285">
        <v>2825</v>
      </c>
      <c r="B1285" t="s">
        <v>8126</v>
      </c>
      <c r="C1285">
        <v>27</v>
      </c>
      <c r="D1285" t="s">
        <v>8127</v>
      </c>
      <c r="E1285" t="s">
        <v>169</v>
      </c>
      <c r="F1285" t="s">
        <v>14</v>
      </c>
      <c r="G1285" t="s">
        <v>24</v>
      </c>
      <c r="H1285" t="s">
        <v>25</v>
      </c>
      <c r="I1285" t="s">
        <v>17</v>
      </c>
      <c r="J1285" t="s">
        <v>8128</v>
      </c>
      <c r="K1285" t="s">
        <v>28</v>
      </c>
    </row>
    <row r="1286" spans="1:11" x14ac:dyDescent="0.35">
      <c r="A1286">
        <v>2828</v>
      </c>
      <c r="B1286" t="s">
        <v>8133</v>
      </c>
      <c r="C1286">
        <v>26</v>
      </c>
      <c r="D1286" t="s">
        <v>8134</v>
      </c>
      <c r="E1286" t="s">
        <v>42</v>
      </c>
      <c r="F1286" t="s">
        <v>22</v>
      </c>
      <c r="G1286" t="s">
        <v>52</v>
      </c>
      <c r="H1286" t="s">
        <v>13</v>
      </c>
      <c r="I1286" t="s">
        <v>17</v>
      </c>
      <c r="J1286" t="s">
        <v>8135</v>
      </c>
      <c r="K1286" t="s">
        <v>44</v>
      </c>
    </row>
    <row r="1287" spans="1:11" x14ac:dyDescent="0.35">
      <c r="A1287">
        <v>2829</v>
      </c>
      <c r="B1287" t="s">
        <v>8136</v>
      </c>
      <c r="C1287">
        <v>27</v>
      </c>
      <c r="D1287" t="s">
        <v>8137</v>
      </c>
      <c r="E1287" t="s">
        <v>16</v>
      </c>
      <c r="F1287" t="s">
        <v>79</v>
      </c>
      <c r="G1287" t="s">
        <v>15</v>
      </c>
      <c r="H1287" t="s">
        <v>16</v>
      </c>
      <c r="I1287" t="s">
        <v>26</v>
      </c>
      <c r="J1287" t="s">
        <v>8138</v>
      </c>
      <c r="K1287" t="s">
        <v>28</v>
      </c>
    </row>
    <row r="1288" spans="1:11" x14ac:dyDescent="0.35">
      <c r="A1288">
        <v>2831</v>
      </c>
      <c r="B1288" t="s">
        <v>8142</v>
      </c>
      <c r="C1288">
        <v>28</v>
      </c>
      <c r="D1288" t="s">
        <v>8143</v>
      </c>
      <c r="E1288" t="s">
        <v>101</v>
      </c>
      <c r="F1288" t="s">
        <v>14</v>
      </c>
      <c r="G1288" t="s">
        <v>52</v>
      </c>
      <c r="H1288" t="s">
        <v>13</v>
      </c>
      <c r="I1288" t="s">
        <v>17</v>
      </c>
      <c r="J1288">
        <f>1-250-13-9626</f>
        <v>-9888</v>
      </c>
      <c r="K1288" t="s">
        <v>37</v>
      </c>
    </row>
    <row r="1289" spans="1:11" x14ac:dyDescent="0.35">
      <c r="A1289">
        <v>2832</v>
      </c>
      <c r="B1289" t="s">
        <v>8144</v>
      </c>
      <c r="C1289">
        <v>26</v>
      </c>
      <c r="D1289" t="s">
        <v>8145</v>
      </c>
      <c r="E1289" t="s">
        <v>67</v>
      </c>
      <c r="F1289" t="s">
        <v>67</v>
      </c>
      <c r="G1289" t="s">
        <v>33</v>
      </c>
      <c r="H1289" t="s">
        <v>34</v>
      </c>
      <c r="I1289" t="s">
        <v>153</v>
      </c>
      <c r="J1289" t="s">
        <v>8146</v>
      </c>
      <c r="K1289" t="s">
        <v>76</v>
      </c>
    </row>
    <row r="1290" spans="1:11" x14ac:dyDescent="0.35">
      <c r="A1290">
        <v>2833</v>
      </c>
      <c r="B1290" t="s">
        <v>8147</v>
      </c>
      <c r="C1290">
        <v>27</v>
      </c>
      <c r="D1290" t="s">
        <v>8148</v>
      </c>
      <c r="E1290" t="s">
        <v>40</v>
      </c>
      <c r="F1290" t="s">
        <v>40</v>
      </c>
      <c r="G1290" t="s">
        <v>47</v>
      </c>
      <c r="H1290" t="s">
        <v>31</v>
      </c>
      <c r="I1290" t="s">
        <v>102</v>
      </c>
      <c r="J1290" t="s">
        <v>8149</v>
      </c>
      <c r="K1290" t="s">
        <v>28</v>
      </c>
    </row>
    <row r="1291" spans="1:11" x14ac:dyDescent="0.35">
      <c r="A1291">
        <v>2834</v>
      </c>
      <c r="B1291" t="s">
        <v>8150</v>
      </c>
      <c r="C1291">
        <v>26</v>
      </c>
      <c r="D1291" t="s">
        <v>8151</v>
      </c>
      <c r="E1291" t="s">
        <v>42</v>
      </c>
      <c r="F1291" t="s">
        <v>101</v>
      </c>
      <c r="G1291" t="s">
        <v>87</v>
      </c>
      <c r="H1291" t="s">
        <v>79</v>
      </c>
      <c r="I1291" t="s">
        <v>26</v>
      </c>
      <c r="J1291" t="s">
        <v>8152</v>
      </c>
      <c r="K1291" t="s">
        <v>19</v>
      </c>
    </row>
    <row r="1292" spans="1:11" x14ac:dyDescent="0.35">
      <c r="A1292">
        <v>2836</v>
      </c>
      <c r="B1292" t="s">
        <v>8156</v>
      </c>
      <c r="C1292">
        <v>28</v>
      </c>
      <c r="D1292" t="s">
        <v>8157</v>
      </c>
      <c r="E1292" t="s">
        <v>16</v>
      </c>
      <c r="F1292" t="s">
        <v>16</v>
      </c>
      <c r="G1292" t="s">
        <v>33</v>
      </c>
      <c r="H1292" t="s">
        <v>34</v>
      </c>
      <c r="I1292" t="s">
        <v>35</v>
      </c>
      <c r="J1292" t="s">
        <v>8158</v>
      </c>
      <c r="K1292" t="s">
        <v>37</v>
      </c>
    </row>
    <row r="1293" spans="1:11" x14ac:dyDescent="0.35">
      <c r="A1293">
        <v>2838</v>
      </c>
      <c r="B1293" t="s">
        <v>8162</v>
      </c>
      <c r="C1293">
        <v>28</v>
      </c>
      <c r="D1293" t="s">
        <v>8163</v>
      </c>
      <c r="E1293" t="s">
        <v>25</v>
      </c>
      <c r="F1293" t="s">
        <v>67</v>
      </c>
      <c r="G1293" t="s">
        <v>33</v>
      </c>
      <c r="H1293" t="s">
        <v>34</v>
      </c>
      <c r="I1293" t="s">
        <v>53</v>
      </c>
      <c r="J1293">
        <f>1-533-298-1466</f>
        <v>-2296</v>
      </c>
      <c r="K1293" t="s">
        <v>19</v>
      </c>
    </row>
    <row r="1294" spans="1:11" x14ac:dyDescent="0.35">
      <c r="A1294">
        <v>2839</v>
      </c>
      <c r="B1294" t="s">
        <v>8164</v>
      </c>
      <c r="C1294">
        <v>27</v>
      </c>
      <c r="D1294" t="s">
        <v>8165</v>
      </c>
      <c r="E1294" t="s">
        <v>16</v>
      </c>
      <c r="F1294" t="s">
        <v>42</v>
      </c>
      <c r="G1294" t="s">
        <v>62</v>
      </c>
      <c r="H1294" t="s">
        <v>23</v>
      </c>
      <c r="I1294" t="s">
        <v>35</v>
      </c>
      <c r="J1294" t="s">
        <v>8166</v>
      </c>
      <c r="K1294" t="s">
        <v>37</v>
      </c>
    </row>
    <row r="1295" spans="1:11" x14ac:dyDescent="0.35">
      <c r="A1295">
        <v>2841</v>
      </c>
      <c r="B1295" t="s">
        <v>4060</v>
      </c>
      <c r="C1295">
        <v>28</v>
      </c>
      <c r="D1295" t="s">
        <v>8170</v>
      </c>
      <c r="E1295" t="s">
        <v>23</v>
      </c>
      <c r="F1295" t="s">
        <v>16</v>
      </c>
      <c r="G1295" t="s">
        <v>52</v>
      </c>
      <c r="H1295" t="s">
        <v>13</v>
      </c>
      <c r="I1295" t="s">
        <v>53</v>
      </c>
      <c r="J1295" t="s">
        <v>8171</v>
      </c>
      <c r="K1295" t="s">
        <v>76</v>
      </c>
    </row>
    <row r="1296" spans="1:11" x14ac:dyDescent="0.35">
      <c r="A1296">
        <v>2842</v>
      </c>
      <c r="B1296" t="s">
        <v>8172</v>
      </c>
      <c r="C1296">
        <v>29</v>
      </c>
      <c r="D1296" t="s">
        <v>8173</v>
      </c>
      <c r="E1296" t="s">
        <v>32</v>
      </c>
      <c r="F1296" t="s">
        <v>177</v>
      </c>
      <c r="G1296" t="s">
        <v>52</v>
      </c>
      <c r="H1296" t="s">
        <v>13</v>
      </c>
      <c r="I1296" t="s">
        <v>91</v>
      </c>
      <c r="J1296" t="s">
        <v>8174</v>
      </c>
      <c r="K1296" t="s">
        <v>37</v>
      </c>
    </row>
    <row r="1297" spans="1:11" x14ac:dyDescent="0.35">
      <c r="A1297">
        <v>2845</v>
      </c>
      <c r="B1297" t="s">
        <v>8181</v>
      </c>
      <c r="C1297">
        <v>29</v>
      </c>
      <c r="D1297" t="s">
        <v>8182</v>
      </c>
      <c r="E1297" t="s">
        <v>14</v>
      </c>
      <c r="F1297" t="s">
        <v>32</v>
      </c>
      <c r="G1297" t="s">
        <v>62</v>
      </c>
      <c r="H1297" t="s">
        <v>23</v>
      </c>
      <c r="I1297" t="s">
        <v>88</v>
      </c>
      <c r="J1297" t="s">
        <v>8183</v>
      </c>
      <c r="K1297" t="s">
        <v>44</v>
      </c>
    </row>
    <row r="1298" spans="1:11" x14ac:dyDescent="0.35">
      <c r="A1298">
        <v>2848</v>
      </c>
      <c r="B1298" t="s">
        <v>8190</v>
      </c>
      <c r="C1298">
        <v>28</v>
      </c>
      <c r="D1298" t="s">
        <v>8191</v>
      </c>
      <c r="E1298" t="s">
        <v>32</v>
      </c>
      <c r="F1298" t="s">
        <v>177</v>
      </c>
      <c r="G1298" t="s">
        <v>80</v>
      </c>
      <c r="H1298" t="s">
        <v>32</v>
      </c>
      <c r="I1298" t="s">
        <v>88</v>
      </c>
      <c r="J1298" t="s">
        <v>8192</v>
      </c>
      <c r="K1298" t="s">
        <v>28</v>
      </c>
    </row>
    <row r="1299" spans="1:11" x14ac:dyDescent="0.35">
      <c r="A1299">
        <v>2850</v>
      </c>
      <c r="B1299" t="s">
        <v>8196</v>
      </c>
      <c r="C1299">
        <v>28</v>
      </c>
      <c r="D1299" t="s">
        <v>8197</v>
      </c>
      <c r="E1299" t="s">
        <v>79</v>
      </c>
      <c r="F1299" t="s">
        <v>177</v>
      </c>
      <c r="G1299" t="s">
        <v>41</v>
      </c>
      <c r="H1299" t="s">
        <v>42</v>
      </c>
      <c r="I1299" t="s">
        <v>170</v>
      </c>
      <c r="J1299" t="s">
        <v>8198</v>
      </c>
      <c r="K1299" t="s">
        <v>28</v>
      </c>
    </row>
    <row r="1300" spans="1:11" x14ac:dyDescent="0.35">
      <c r="A1300">
        <v>2857</v>
      </c>
      <c r="B1300" t="s">
        <v>8214</v>
      </c>
      <c r="C1300">
        <v>27</v>
      </c>
      <c r="D1300" t="s">
        <v>8215</v>
      </c>
      <c r="E1300" t="s">
        <v>32</v>
      </c>
      <c r="F1300" t="s">
        <v>34</v>
      </c>
      <c r="G1300" t="s">
        <v>80</v>
      </c>
      <c r="H1300" t="s">
        <v>32</v>
      </c>
      <c r="I1300" t="s">
        <v>48</v>
      </c>
      <c r="J1300">
        <v>4034737391</v>
      </c>
      <c r="K1300" t="s">
        <v>76</v>
      </c>
    </row>
    <row r="1301" spans="1:11" x14ac:dyDescent="0.35">
      <c r="A1301">
        <v>2859</v>
      </c>
      <c r="B1301" t="s">
        <v>8219</v>
      </c>
      <c r="C1301">
        <v>26</v>
      </c>
      <c r="D1301" t="s">
        <v>8220</v>
      </c>
      <c r="E1301" t="s">
        <v>25</v>
      </c>
      <c r="F1301" t="s">
        <v>25</v>
      </c>
      <c r="G1301" t="s">
        <v>62</v>
      </c>
      <c r="H1301" t="s">
        <v>23</v>
      </c>
      <c r="I1301" t="s">
        <v>146</v>
      </c>
      <c r="J1301" t="s">
        <v>8221</v>
      </c>
      <c r="K1301" t="s">
        <v>44</v>
      </c>
    </row>
    <row r="1302" spans="1:11" x14ac:dyDescent="0.35">
      <c r="A1302">
        <v>2860</v>
      </c>
      <c r="B1302" t="s">
        <v>8222</v>
      </c>
      <c r="C1302">
        <v>27</v>
      </c>
      <c r="D1302" t="s">
        <v>8223</v>
      </c>
      <c r="E1302" t="s">
        <v>14</v>
      </c>
      <c r="F1302" t="s">
        <v>169</v>
      </c>
      <c r="G1302" t="s">
        <v>41</v>
      </c>
      <c r="H1302" t="s">
        <v>42</v>
      </c>
      <c r="I1302" t="s">
        <v>68</v>
      </c>
      <c r="J1302">
        <v>9574593119</v>
      </c>
      <c r="K1302" t="s">
        <v>76</v>
      </c>
    </row>
    <row r="1303" spans="1:11" x14ac:dyDescent="0.35">
      <c r="A1303">
        <v>2865</v>
      </c>
      <c r="B1303" t="s">
        <v>8236</v>
      </c>
      <c r="C1303">
        <v>30</v>
      </c>
      <c r="D1303" t="s">
        <v>8237</v>
      </c>
      <c r="E1303" t="s">
        <v>169</v>
      </c>
      <c r="F1303" t="s">
        <v>34</v>
      </c>
      <c r="G1303" t="s">
        <v>15</v>
      </c>
      <c r="H1303" t="s">
        <v>16</v>
      </c>
      <c r="I1303" t="s">
        <v>91</v>
      </c>
      <c r="J1303" t="s">
        <v>8238</v>
      </c>
      <c r="K1303" t="s">
        <v>28</v>
      </c>
    </row>
    <row r="1304" spans="1:11" x14ac:dyDescent="0.35">
      <c r="A1304">
        <v>2866</v>
      </c>
      <c r="B1304" t="s">
        <v>8239</v>
      </c>
      <c r="C1304">
        <v>30</v>
      </c>
      <c r="D1304" t="s">
        <v>8240</v>
      </c>
      <c r="E1304" t="s">
        <v>22</v>
      </c>
      <c r="F1304" t="s">
        <v>16</v>
      </c>
      <c r="G1304" t="s">
        <v>33</v>
      </c>
      <c r="H1304" t="s">
        <v>34</v>
      </c>
      <c r="I1304" t="s">
        <v>48</v>
      </c>
      <c r="J1304" t="s">
        <v>8241</v>
      </c>
      <c r="K1304" t="s">
        <v>19</v>
      </c>
    </row>
    <row r="1305" spans="1:11" x14ac:dyDescent="0.35">
      <c r="A1305">
        <v>2868</v>
      </c>
      <c r="B1305" t="s">
        <v>8245</v>
      </c>
      <c r="C1305">
        <v>27</v>
      </c>
      <c r="D1305" t="s">
        <v>8246</v>
      </c>
      <c r="E1305" t="s">
        <v>31</v>
      </c>
      <c r="F1305" t="s">
        <v>14</v>
      </c>
      <c r="G1305" t="s">
        <v>33</v>
      </c>
      <c r="H1305" t="s">
        <v>34</v>
      </c>
      <c r="I1305" t="s">
        <v>26</v>
      </c>
      <c r="J1305" t="s">
        <v>8247</v>
      </c>
      <c r="K1305" t="s">
        <v>37</v>
      </c>
    </row>
    <row r="1306" spans="1:11" x14ac:dyDescent="0.35">
      <c r="A1306">
        <v>2874</v>
      </c>
      <c r="B1306" t="s">
        <v>8262</v>
      </c>
      <c r="C1306">
        <v>30</v>
      </c>
      <c r="D1306" t="s">
        <v>8263</v>
      </c>
      <c r="E1306" t="s">
        <v>67</v>
      </c>
      <c r="F1306" t="s">
        <v>32</v>
      </c>
      <c r="G1306" t="s">
        <v>87</v>
      </c>
      <c r="H1306" t="s">
        <v>79</v>
      </c>
      <c r="I1306" t="s">
        <v>58</v>
      </c>
      <c r="J1306" t="s">
        <v>8264</v>
      </c>
      <c r="K1306" t="s">
        <v>37</v>
      </c>
    </row>
    <row r="1307" spans="1:11" x14ac:dyDescent="0.35">
      <c r="A1307">
        <v>2875</v>
      </c>
      <c r="B1307" t="s">
        <v>8265</v>
      </c>
      <c r="C1307">
        <v>26</v>
      </c>
      <c r="D1307" t="s">
        <v>8266</v>
      </c>
      <c r="E1307" t="s">
        <v>79</v>
      </c>
      <c r="F1307" t="s">
        <v>16</v>
      </c>
      <c r="G1307" t="s">
        <v>52</v>
      </c>
      <c r="H1307" t="s">
        <v>13</v>
      </c>
      <c r="I1307" t="s">
        <v>26</v>
      </c>
      <c r="J1307">
        <v>2821198835</v>
      </c>
      <c r="K1307" t="s">
        <v>28</v>
      </c>
    </row>
    <row r="1308" spans="1:11" x14ac:dyDescent="0.35">
      <c r="A1308">
        <v>2876</v>
      </c>
      <c r="B1308" t="s">
        <v>8267</v>
      </c>
      <c r="C1308">
        <v>28</v>
      </c>
      <c r="D1308" t="s">
        <v>8268</v>
      </c>
      <c r="E1308" t="s">
        <v>149</v>
      </c>
      <c r="F1308" t="s">
        <v>79</v>
      </c>
      <c r="G1308" t="s">
        <v>87</v>
      </c>
      <c r="H1308" t="s">
        <v>79</v>
      </c>
      <c r="I1308" t="s">
        <v>146</v>
      </c>
      <c r="J1308" t="s">
        <v>8269</v>
      </c>
      <c r="K1308" t="s">
        <v>37</v>
      </c>
    </row>
    <row r="1309" spans="1:11" x14ac:dyDescent="0.35">
      <c r="A1309">
        <v>2879</v>
      </c>
      <c r="B1309" t="s">
        <v>8275</v>
      </c>
      <c r="C1309">
        <v>29</v>
      </c>
      <c r="D1309" t="s">
        <v>8276</v>
      </c>
      <c r="E1309" t="s">
        <v>34</v>
      </c>
      <c r="F1309" t="s">
        <v>22</v>
      </c>
      <c r="G1309" t="s">
        <v>62</v>
      </c>
      <c r="H1309" t="s">
        <v>23</v>
      </c>
      <c r="I1309" t="s">
        <v>58</v>
      </c>
      <c r="J1309" t="s">
        <v>8277</v>
      </c>
      <c r="K1309" t="s">
        <v>28</v>
      </c>
    </row>
    <row r="1310" spans="1:11" x14ac:dyDescent="0.35">
      <c r="A1310">
        <v>2882</v>
      </c>
      <c r="B1310" t="s">
        <v>8284</v>
      </c>
      <c r="C1310">
        <v>29</v>
      </c>
      <c r="D1310" t="s">
        <v>8285</v>
      </c>
      <c r="E1310" t="s">
        <v>169</v>
      </c>
      <c r="F1310" t="s">
        <v>40</v>
      </c>
      <c r="G1310" t="s">
        <v>87</v>
      </c>
      <c r="H1310" t="s">
        <v>79</v>
      </c>
      <c r="I1310" t="s">
        <v>153</v>
      </c>
      <c r="J1310" t="s">
        <v>8286</v>
      </c>
      <c r="K1310" t="s">
        <v>28</v>
      </c>
    </row>
    <row r="1311" spans="1:11" x14ac:dyDescent="0.35">
      <c r="A1311">
        <v>2883</v>
      </c>
      <c r="B1311" t="s">
        <v>8287</v>
      </c>
      <c r="C1311">
        <v>28</v>
      </c>
      <c r="D1311" t="s">
        <v>8288</v>
      </c>
      <c r="E1311" t="s">
        <v>79</v>
      </c>
      <c r="F1311" t="s">
        <v>16</v>
      </c>
      <c r="G1311" t="s">
        <v>80</v>
      </c>
      <c r="H1311" t="s">
        <v>32</v>
      </c>
      <c r="I1311" t="s">
        <v>53</v>
      </c>
      <c r="J1311">
        <v>1491693415</v>
      </c>
      <c r="K1311" t="s">
        <v>28</v>
      </c>
    </row>
    <row r="1312" spans="1:11" x14ac:dyDescent="0.35">
      <c r="A1312">
        <v>2885</v>
      </c>
      <c r="B1312" t="s">
        <v>8292</v>
      </c>
      <c r="C1312">
        <v>26</v>
      </c>
      <c r="D1312" t="s">
        <v>8293</v>
      </c>
      <c r="E1312" t="s">
        <v>149</v>
      </c>
      <c r="F1312" t="s">
        <v>40</v>
      </c>
      <c r="G1312" t="s">
        <v>41</v>
      </c>
      <c r="H1312" t="s">
        <v>42</v>
      </c>
      <c r="I1312" t="s">
        <v>102</v>
      </c>
      <c r="J1312" t="s">
        <v>8294</v>
      </c>
      <c r="K1312" t="s">
        <v>44</v>
      </c>
    </row>
    <row r="1313" spans="1:11" x14ac:dyDescent="0.35">
      <c r="A1313">
        <v>2886</v>
      </c>
      <c r="B1313" t="s">
        <v>8295</v>
      </c>
      <c r="C1313">
        <v>29</v>
      </c>
      <c r="D1313" t="s">
        <v>8296</v>
      </c>
      <c r="E1313" t="s">
        <v>31</v>
      </c>
      <c r="F1313" t="s">
        <v>32</v>
      </c>
      <c r="G1313" t="s">
        <v>62</v>
      </c>
      <c r="H1313" t="s">
        <v>23</v>
      </c>
      <c r="I1313" t="s">
        <v>35</v>
      </c>
      <c r="J1313" t="s">
        <v>8297</v>
      </c>
      <c r="K1313" t="s">
        <v>76</v>
      </c>
    </row>
    <row r="1314" spans="1:11" x14ac:dyDescent="0.35">
      <c r="A1314">
        <v>2890</v>
      </c>
      <c r="B1314" t="s">
        <v>8306</v>
      </c>
      <c r="C1314">
        <v>29</v>
      </c>
      <c r="D1314" t="s">
        <v>8307</v>
      </c>
      <c r="E1314" t="s">
        <v>177</v>
      </c>
      <c r="F1314" t="s">
        <v>16</v>
      </c>
      <c r="G1314" t="s">
        <v>87</v>
      </c>
      <c r="H1314" t="s">
        <v>79</v>
      </c>
      <c r="I1314" t="s">
        <v>17</v>
      </c>
      <c r="J1314" t="s">
        <v>8308</v>
      </c>
      <c r="K1314" t="s">
        <v>28</v>
      </c>
    </row>
    <row r="1315" spans="1:11" x14ac:dyDescent="0.35">
      <c r="A1315">
        <v>2891</v>
      </c>
      <c r="B1315" t="s">
        <v>8309</v>
      </c>
      <c r="C1315">
        <v>29</v>
      </c>
      <c r="D1315" t="s">
        <v>8310</v>
      </c>
      <c r="E1315" t="s">
        <v>201</v>
      </c>
      <c r="F1315" t="s">
        <v>31</v>
      </c>
      <c r="G1315" t="s">
        <v>120</v>
      </c>
      <c r="H1315" t="s">
        <v>57</v>
      </c>
      <c r="I1315" t="s">
        <v>88</v>
      </c>
      <c r="J1315">
        <v>8083377485</v>
      </c>
      <c r="K1315" t="s">
        <v>28</v>
      </c>
    </row>
    <row r="1316" spans="1:11" x14ac:dyDescent="0.35">
      <c r="A1316">
        <v>2893</v>
      </c>
      <c r="B1316" t="s">
        <v>8311</v>
      </c>
      <c r="C1316">
        <v>26</v>
      </c>
      <c r="D1316" t="s">
        <v>8314</v>
      </c>
      <c r="E1316" t="s">
        <v>25</v>
      </c>
      <c r="F1316" t="s">
        <v>79</v>
      </c>
      <c r="G1316" t="s">
        <v>33</v>
      </c>
      <c r="H1316" t="s">
        <v>34</v>
      </c>
      <c r="I1316" t="s">
        <v>17</v>
      </c>
      <c r="J1316" t="s">
        <v>8315</v>
      </c>
      <c r="K1316" t="s">
        <v>37</v>
      </c>
    </row>
    <row r="1317" spans="1:11" x14ac:dyDescent="0.35">
      <c r="A1317">
        <v>2898</v>
      </c>
      <c r="B1317" t="s">
        <v>8328</v>
      </c>
      <c r="C1317">
        <v>30</v>
      </c>
      <c r="D1317" t="s">
        <v>8329</v>
      </c>
      <c r="E1317" t="s">
        <v>149</v>
      </c>
      <c r="F1317" t="s">
        <v>177</v>
      </c>
      <c r="G1317" t="s">
        <v>80</v>
      </c>
      <c r="H1317" t="s">
        <v>32</v>
      </c>
      <c r="I1317" t="s">
        <v>53</v>
      </c>
      <c r="J1317" t="s">
        <v>8330</v>
      </c>
      <c r="K1317" t="s">
        <v>28</v>
      </c>
    </row>
    <row r="1318" spans="1:11" x14ac:dyDescent="0.35">
      <c r="A1318">
        <v>2899</v>
      </c>
      <c r="B1318" t="s">
        <v>8331</v>
      </c>
      <c r="C1318">
        <v>27</v>
      </c>
      <c r="D1318" t="s">
        <v>8332</v>
      </c>
      <c r="E1318" t="s">
        <v>22</v>
      </c>
      <c r="F1318" t="s">
        <v>57</v>
      </c>
      <c r="G1318" t="s">
        <v>52</v>
      </c>
      <c r="H1318" t="s">
        <v>13</v>
      </c>
      <c r="I1318" t="s">
        <v>116</v>
      </c>
      <c r="J1318" t="s">
        <v>8333</v>
      </c>
      <c r="K1318" t="s">
        <v>37</v>
      </c>
    </row>
    <row r="1319" spans="1:11" x14ac:dyDescent="0.35">
      <c r="A1319">
        <v>2900</v>
      </c>
      <c r="B1319" t="s">
        <v>8334</v>
      </c>
      <c r="C1319">
        <v>27</v>
      </c>
      <c r="D1319" t="s">
        <v>8335</v>
      </c>
      <c r="E1319" t="s">
        <v>79</v>
      </c>
      <c r="F1319" t="s">
        <v>133</v>
      </c>
      <c r="G1319" t="s">
        <v>80</v>
      </c>
      <c r="H1319" t="s">
        <v>32</v>
      </c>
      <c r="I1319" t="s">
        <v>91</v>
      </c>
      <c r="J1319">
        <f>1-55-168-3446</f>
        <v>-3668</v>
      </c>
      <c r="K1319" t="s">
        <v>28</v>
      </c>
    </row>
    <row r="1320" spans="1:11" x14ac:dyDescent="0.35">
      <c r="A1320">
        <v>2903</v>
      </c>
      <c r="B1320" t="s">
        <v>8342</v>
      </c>
      <c r="C1320">
        <v>28</v>
      </c>
      <c r="D1320" t="s">
        <v>8343</v>
      </c>
      <c r="E1320" t="s">
        <v>133</v>
      </c>
      <c r="F1320" t="s">
        <v>34</v>
      </c>
      <c r="G1320" t="s">
        <v>33</v>
      </c>
      <c r="H1320" t="s">
        <v>34</v>
      </c>
      <c r="I1320" t="s">
        <v>26</v>
      </c>
      <c r="J1320" t="s">
        <v>8344</v>
      </c>
      <c r="K1320" t="s">
        <v>28</v>
      </c>
    </row>
    <row r="1321" spans="1:11" x14ac:dyDescent="0.35">
      <c r="A1321">
        <v>2904</v>
      </c>
      <c r="B1321" t="s">
        <v>8345</v>
      </c>
      <c r="C1321">
        <v>26</v>
      </c>
      <c r="D1321" t="s">
        <v>8346</v>
      </c>
      <c r="E1321" t="s">
        <v>149</v>
      </c>
      <c r="F1321" t="s">
        <v>13</v>
      </c>
      <c r="G1321" t="s">
        <v>47</v>
      </c>
      <c r="H1321" t="s">
        <v>31</v>
      </c>
      <c r="I1321" t="s">
        <v>53</v>
      </c>
      <c r="J1321" t="s">
        <v>8347</v>
      </c>
      <c r="K1321" t="s">
        <v>19</v>
      </c>
    </row>
    <row r="1322" spans="1:11" x14ac:dyDescent="0.35">
      <c r="A1322">
        <v>2905</v>
      </c>
      <c r="B1322" t="s">
        <v>8348</v>
      </c>
      <c r="C1322">
        <v>28</v>
      </c>
      <c r="D1322" t="s">
        <v>8349</v>
      </c>
      <c r="E1322" t="s">
        <v>169</v>
      </c>
      <c r="F1322" t="s">
        <v>169</v>
      </c>
      <c r="G1322" t="s">
        <v>62</v>
      </c>
      <c r="H1322" t="s">
        <v>23</v>
      </c>
      <c r="I1322" t="s">
        <v>102</v>
      </c>
      <c r="J1322" t="s">
        <v>8350</v>
      </c>
      <c r="K1322" t="s">
        <v>28</v>
      </c>
    </row>
    <row r="1323" spans="1:11" x14ac:dyDescent="0.35">
      <c r="A1323">
        <v>2908</v>
      </c>
      <c r="B1323" t="s">
        <v>8357</v>
      </c>
      <c r="C1323">
        <v>28</v>
      </c>
      <c r="D1323" t="s">
        <v>8358</v>
      </c>
      <c r="E1323" t="s">
        <v>25</v>
      </c>
      <c r="F1323" t="s">
        <v>16</v>
      </c>
      <c r="G1323" t="s">
        <v>52</v>
      </c>
      <c r="H1323" t="s">
        <v>13</v>
      </c>
      <c r="I1323" t="s">
        <v>35</v>
      </c>
      <c r="J1323" t="s">
        <v>8359</v>
      </c>
      <c r="K1323" t="s">
        <v>76</v>
      </c>
    </row>
    <row r="1324" spans="1:11" x14ac:dyDescent="0.35">
      <c r="A1324">
        <v>2909</v>
      </c>
      <c r="B1324" t="s">
        <v>8360</v>
      </c>
      <c r="C1324">
        <v>27</v>
      </c>
      <c r="D1324" t="s">
        <v>8361</v>
      </c>
      <c r="E1324" t="s">
        <v>40</v>
      </c>
      <c r="F1324" t="s">
        <v>67</v>
      </c>
      <c r="G1324" t="s">
        <v>120</v>
      </c>
      <c r="H1324" t="s">
        <v>57</v>
      </c>
      <c r="I1324" t="s">
        <v>17</v>
      </c>
      <c r="J1324" t="s">
        <v>8362</v>
      </c>
      <c r="K1324" t="s">
        <v>44</v>
      </c>
    </row>
    <row r="1325" spans="1:11" x14ac:dyDescent="0.35">
      <c r="A1325">
        <v>2913</v>
      </c>
      <c r="B1325" t="s">
        <v>8371</v>
      </c>
      <c r="C1325">
        <v>29</v>
      </c>
      <c r="D1325" t="s">
        <v>8372</v>
      </c>
      <c r="E1325" t="s">
        <v>42</v>
      </c>
      <c r="F1325" t="s">
        <v>42</v>
      </c>
      <c r="G1325" t="s">
        <v>62</v>
      </c>
      <c r="H1325" t="s">
        <v>23</v>
      </c>
      <c r="I1325" t="s">
        <v>102</v>
      </c>
      <c r="J1325" t="s">
        <v>8373</v>
      </c>
      <c r="K1325" t="s">
        <v>19</v>
      </c>
    </row>
    <row r="1326" spans="1:11" x14ac:dyDescent="0.35">
      <c r="A1326">
        <v>2914</v>
      </c>
      <c r="B1326" t="s">
        <v>8309</v>
      </c>
      <c r="C1326">
        <v>28</v>
      </c>
      <c r="D1326" t="s">
        <v>8374</v>
      </c>
      <c r="E1326" t="s">
        <v>14</v>
      </c>
      <c r="F1326" t="s">
        <v>25</v>
      </c>
      <c r="G1326" t="s">
        <v>41</v>
      </c>
      <c r="H1326" t="s">
        <v>42</v>
      </c>
      <c r="I1326" t="s">
        <v>68</v>
      </c>
      <c r="J1326" t="s">
        <v>8375</v>
      </c>
      <c r="K1326" t="s">
        <v>19</v>
      </c>
    </row>
    <row r="1327" spans="1:11" x14ac:dyDescent="0.35">
      <c r="A1327">
        <v>2915</v>
      </c>
      <c r="B1327" t="s">
        <v>8376</v>
      </c>
      <c r="C1327">
        <v>26</v>
      </c>
      <c r="D1327" t="s">
        <v>8377</v>
      </c>
      <c r="E1327" t="s">
        <v>169</v>
      </c>
      <c r="F1327" t="s">
        <v>57</v>
      </c>
      <c r="G1327" t="s">
        <v>120</v>
      </c>
      <c r="H1327" t="s">
        <v>57</v>
      </c>
      <c r="I1327" t="s">
        <v>63</v>
      </c>
      <c r="J1327" t="s">
        <v>8378</v>
      </c>
      <c r="K1327" t="s">
        <v>28</v>
      </c>
    </row>
    <row r="1328" spans="1:11" x14ac:dyDescent="0.35">
      <c r="A1328">
        <v>2916</v>
      </c>
      <c r="B1328" t="s">
        <v>8379</v>
      </c>
      <c r="C1328">
        <v>28</v>
      </c>
      <c r="D1328" t="s">
        <v>8380</v>
      </c>
      <c r="E1328" t="s">
        <v>13</v>
      </c>
      <c r="F1328" t="s">
        <v>149</v>
      </c>
      <c r="G1328" t="s">
        <v>52</v>
      </c>
      <c r="H1328" t="s">
        <v>13</v>
      </c>
      <c r="I1328" t="s">
        <v>63</v>
      </c>
      <c r="J1328" t="s">
        <v>8381</v>
      </c>
      <c r="K1328" t="s">
        <v>76</v>
      </c>
    </row>
    <row r="1329" spans="1:11" x14ac:dyDescent="0.35">
      <c r="A1329">
        <v>2919</v>
      </c>
      <c r="B1329" t="s">
        <v>8388</v>
      </c>
      <c r="C1329">
        <v>29</v>
      </c>
      <c r="D1329" t="s">
        <v>8389</v>
      </c>
      <c r="E1329" t="s">
        <v>31</v>
      </c>
      <c r="F1329" t="s">
        <v>42</v>
      </c>
      <c r="G1329" t="s">
        <v>15</v>
      </c>
      <c r="H1329" t="s">
        <v>16</v>
      </c>
      <c r="I1329" t="s">
        <v>153</v>
      </c>
      <c r="J1329" t="s">
        <v>8390</v>
      </c>
      <c r="K1329" t="s">
        <v>19</v>
      </c>
    </row>
    <row r="1330" spans="1:11" x14ac:dyDescent="0.35">
      <c r="A1330">
        <v>2921</v>
      </c>
      <c r="B1330" t="s">
        <v>8394</v>
      </c>
      <c r="C1330">
        <v>26</v>
      </c>
      <c r="D1330" t="s">
        <v>8395</v>
      </c>
      <c r="E1330" t="s">
        <v>133</v>
      </c>
      <c r="F1330" t="s">
        <v>57</v>
      </c>
      <c r="G1330" t="s">
        <v>41</v>
      </c>
      <c r="H1330" t="s">
        <v>42</v>
      </c>
      <c r="I1330" t="s">
        <v>53</v>
      </c>
      <c r="J1330">
        <f>1-719-577-6312</f>
        <v>-7607</v>
      </c>
      <c r="K1330" t="s">
        <v>28</v>
      </c>
    </row>
    <row r="1331" spans="1:11" x14ac:dyDescent="0.35">
      <c r="A1331">
        <v>2922</v>
      </c>
      <c r="B1331" t="s">
        <v>8396</v>
      </c>
      <c r="C1331">
        <v>26</v>
      </c>
      <c r="D1331" t="s">
        <v>8397</v>
      </c>
      <c r="E1331" t="s">
        <v>25</v>
      </c>
      <c r="F1331" t="s">
        <v>101</v>
      </c>
      <c r="G1331" t="s">
        <v>52</v>
      </c>
      <c r="H1331" t="s">
        <v>13</v>
      </c>
      <c r="I1331" t="s">
        <v>102</v>
      </c>
      <c r="J1331" t="s">
        <v>8398</v>
      </c>
      <c r="K1331" t="s">
        <v>44</v>
      </c>
    </row>
    <row r="1332" spans="1:11" x14ac:dyDescent="0.35">
      <c r="A1332">
        <v>2925</v>
      </c>
      <c r="B1332" t="s">
        <v>8405</v>
      </c>
      <c r="C1332">
        <v>30</v>
      </c>
      <c r="D1332" t="s">
        <v>8406</v>
      </c>
      <c r="E1332" t="s">
        <v>22</v>
      </c>
      <c r="F1332" t="s">
        <v>67</v>
      </c>
      <c r="G1332" t="s">
        <v>80</v>
      </c>
      <c r="H1332" t="s">
        <v>32</v>
      </c>
      <c r="I1332" t="s">
        <v>88</v>
      </c>
      <c r="J1332" t="s">
        <v>8407</v>
      </c>
      <c r="K1332" t="s">
        <v>28</v>
      </c>
    </row>
    <row r="1333" spans="1:11" x14ac:dyDescent="0.35">
      <c r="A1333">
        <v>2926</v>
      </c>
      <c r="B1333" t="s">
        <v>8408</v>
      </c>
      <c r="C1333">
        <v>26</v>
      </c>
      <c r="D1333" t="s">
        <v>8409</v>
      </c>
      <c r="E1333" t="s">
        <v>32</v>
      </c>
      <c r="F1333" t="s">
        <v>22</v>
      </c>
      <c r="G1333" t="s">
        <v>87</v>
      </c>
      <c r="H1333" t="s">
        <v>79</v>
      </c>
      <c r="I1333" t="s">
        <v>48</v>
      </c>
      <c r="J1333" t="s">
        <v>8410</v>
      </c>
      <c r="K1333" t="s">
        <v>19</v>
      </c>
    </row>
    <row r="1334" spans="1:11" x14ac:dyDescent="0.35">
      <c r="A1334">
        <v>2927</v>
      </c>
      <c r="B1334" t="s">
        <v>8411</v>
      </c>
      <c r="C1334">
        <v>29</v>
      </c>
      <c r="D1334" t="s">
        <v>8412</v>
      </c>
      <c r="E1334" t="s">
        <v>13</v>
      </c>
      <c r="F1334" t="s">
        <v>67</v>
      </c>
      <c r="G1334" t="s">
        <v>62</v>
      </c>
      <c r="H1334" t="s">
        <v>23</v>
      </c>
      <c r="I1334" t="s">
        <v>102</v>
      </c>
      <c r="J1334" s="1" t="s">
        <v>26020</v>
      </c>
      <c r="K1334" t="s">
        <v>28</v>
      </c>
    </row>
    <row r="1335" spans="1:11" x14ac:dyDescent="0.35">
      <c r="A1335">
        <v>2935</v>
      </c>
      <c r="B1335" t="s">
        <v>8434</v>
      </c>
      <c r="C1335">
        <v>26</v>
      </c>
      <c r="D1335" t="s">
        <v>8435</v>
      </c>
      <c r="E1335" t="s">
        <v>42</v>
      </c>
      <c r="F1335" t="s">
        <v>34</v>
      </c>
      <c r="G1335" t="s">
        <v>33</v>
      </c>
      <c r="H1335" t="s">
        <v>34</v>
      </c>
      <c r="I1335" t="s">
        <v>17</v>
      </c>
      <c r="J1335" t="s">
        <v>8436</v>
      </c>
      <c r="K1335" t="s">
        <v>28</v>
      </c>
    </row>
    <row r="1336" spans="1:11" x14ac:dyDescent="0.35">
      <c r="A1336">
        <v>2936</v>
      </c>
      <c r="B1336" t="s">
        <v>8437</v>
      </c>
      <c r="C1336">
        <v>26</v>
      </c>
      <c r="D1336" t="s">
        <v>8438</v>
      </c>
      <c r="E1336" t="s">
        <v>13</v>
      </c>
      <c r="F1336" t="s">
        <v>42</v>
      </c>
      <c r="G1336" t="s">
        <v>52</v>
      </c>
      <c r="H1336" t="s">
        <v>13</v>
      </c>
      <c r="I1336" t="s">
        <v>88</v>
      </c>
      <c r="J1336" t="s">
        <v>8439</v>
      </c>
      <c r="K1336" t="s">
        <v>28</v>
      </c>
    </row>
    <row r="1337" spans="1:11" x14ac:dyDescent="0.35">
      <c r="A1337">
        <v>2938</v>
      </c>
      <c r="B1337" t="s">
        <v>8443</v>
      </c>
      <c r="C1337">
        <v>29</v>
      </c>
      <c r="D1337" t="s">
        <v>8444</v>
      </c>
      <c r="E1337" t="s">
        <v>169</v>
      </c>
      <c r="F1337" t="s">
        <v>133</v>
      </c>
      <c r="G1337" t="s">
        <v>24</v>
      </c>
      <c r="H1337" t="s">
        <v>25</v>
      </c>
      <c r="I1337" t="s">
        <v>153</v>
      </c>
      <c r="J1337" t="s">
        <v>8445</v>
      </c>
      <c r="K1337" t="s">
        <v>37</v>
      </c>
    </row>
    <row r="1338" spans="1:11" x14ac:dyDescent="0.35">
      <c r="A1338">
        <v>2940</v>
      </c>
      <c r="B1338" t="s">
        <v>8449</v>
      </c>
      <c r="C1338">
        <v>28</v>
      </c>
      <c r="D1338" t="s">
        <v>8450</v>
      </c>
      <c r="E1338" t="s">
        <v>40</v>
      </c>
      <c r="F1338" t="s">
        <v>23</v>
      </c>
      <c r="G1338" t="s">
        <v>15</v>
      </c>
      <c r="H1338" t="s">
        <v>16</v>
      </c>
      <c r="I1338" t="s">
        <v>102</v>
      </c>
      <c r="J1338" t="s">
        <v>8451</v>
      </c>
      <c r="K1338" t="s">
        <v>44</v>
      </c>
    </row>
    <row r="1339" spans="1:11" x14ac:dyDescent="0.35">
      <c r="A1339">
        <v>2942</v>
      </c>
      <c r="B1339" t="s">
        <v>8455</v>
      </c>
      <c r="C1339">
        <v>26</v>
      </c>
      <c r="D1339" t="s">
        <v>8456</v>
      </c>
      <c r="E1339" t="s">
        <v>13</v>
      </c>
      <c r="F1339" t="s">
        <v>67</v>
      </c>
      <c r="G1339" t="s">
        <v>80</v>
      </c>
      <c r="H1339" t="s">
        <v>32</v>
      </c>
      <c r="I1339" t="s">
        <v>91</v>
      </c>
      <c r="J1339" t="s">
        <v>8457</v>
      </c>
      <c r="K1339" t="s">
        <v>19</v>
      </c>
    </row>
    <row r="1340" spans="1:11" x14ac:dyDescent="0.35">
      <c r="A1340">
        <v>2944</v>
      </c>
      <c r="B1340" t="s">
        <v>8461</v>
      </c>
      <c r="C1340">
        <v>29</v>
      </c>
      <c r="D1340" t="s">
        <v>8462</v>
      </c>
      <c r="E1340" t="s">
        <v>25</v>
      </c>
      <c r="F1340" t="s">
        <v>79</v>
      </c>
      <c r="G1340" t="s">
        <v>33</v>
      </c>
      <c r="H1340" t="s">
        <v>34</v>
      </c>
      <c r="I1340" t="s">
        <v>153</v>
      </c>
      <c r="J1340" t="s">
        <v>8463</v>
      </c>
      <c r="K1340" t="s">
        <v>19</v>
      </c>
    </row>
    <row r="1341" spans="1:11" x14ac:dyDescent="0.35">
      <c r="A1341">
        <v>2947</v>
      </c>
      <c r="B1341" t="s">
        <v>8470</v>
      </c>
      <c r="C1341">
        <v>30</v>
      </c>
      <c r="D1341" t="s">
        <v>8471</v>
      </c>
      <c r="E1341" t="s">
        <v>16</v>
      </c>
      <c r="F1341" t="s">
        <v>101</v>
      </c>
      <c r="G1341" t="s">
        <v>41</v>
      </c>
      <c r="H1341" t="s">
        <v>42</v>
      </c>
      <c r="I1341" t="s">
        <v>102</v>
      </c>
      <c r="J1341" t="s">
        <v>8472</v>
      </c>
      <c r="K1341" t="s">
        <v>37</v>
      </c>
    </row>
    <row r="1342" spans="1:11" x14ac:dyDescent="0.35">
      <c r="A1342">
        <v>2948</v>
      </c>
      <c r="B1342" t="s">
        <v>8473</v>
      </c>
      <c r="C1342">
        <v>29</v>
      </c>
      <c r="D1342" t="s">
        <v>8474</v>
      </c>
      <c r="E1342" t="s">
        <v>149</v>
      </c>
      <c r="F1342" t="s">
        <v>42</v>
      </c>
      <c r="G1342" t="s">
        <v>15</v>
      </c>
      <c r="H1342" t="s">
        <v>16</v>
      </c>
      <c r="I1342" t="s">
        <v>146</v>
      </c>
      <c r="J1342">
        <v>1776364695</v>
      </c>
      <c r="K1342" t="s">
        <v>44</v>
      </c>
    </row>
    <row r="1343" spans="1:11" x14ac:dyDescent="0.35">
      <c r="A1343">
        <v>2949</v>
      </c>
      <c r="B1343" t="s">
        <v>8475</v>
      </c>
      <c r="C1343">
        <v>30</v>
      </c>
      <c r="D1343" t="s">
        <v>8476</v>
      </c>
      <c r="E1343" t="s">
        <v>101</v>
      </c>
      <c r="F1343" t="s">
        <v>22</v>
      </c>
      <c r="G1343" t="s">
        <v>120</v>
      </c>
      <c r="H1343" t="s">
        <v>57</v>
      </c>
      <c r="I1343" t="s">
        <v>53</v>
      </c>
      <c r="J1343" t="s">
        <v>8477</v>
      </c>
      <c r="K1343" t="s">
        <v>76</v>
      </c>
    </row>
    <row r="1344" spans="1:11" x14ac:dyDescent="0.35">
      <c r="A1344">
        <v>2951</v>
      </c>
      <c r="B1344" t="s">
        <v>8481</v>
      </c>
      <c r="C1344">
        <v>27</v>
      </c>
      <c r="D1344" t="s">
        <v>8482</v>
      </c>
      <c r="E1344" t="s">
        <v>25</v>
      </c>
      <c r="F1344" t="s">
        <v>42</v>
      </c>
      <c r="G1344" t="s">
        <v>24</v>
      </c>
      <c r="H1344" t="s">
        <v>25</v>
      </c>
      <c r="I1344" t="s">
        <v>53</v>
      </c>
      <c r="J1344" t="s">
        <v>8483</v>
      </c>
      <c r="K1344" t="s">
        <v>19</v>
      </c>
    </row>
    <row r="1345" spans="1:11" x14ac:dyDescent="0.35">
      <c r="A1345">
        <v>2952</v>
      </c>
      <c r="B1345" t="s">
        <v>8484</v>
      </c>
      <c r="C1345">
        <v>29</v>
      </c>
      <c r="D1345" t="s">
        <v>8485</v>
      </c>
      <c r="E1345" t="s">
        <v>23</v>
      </c>
      <c r="F1345" t="s">
        <v>149</v>
      </c>
      <c r="G1345" t="s">
        <v>80</v>
      </c>
      <c r="H1345" t="s">
        <v>32</v>
      </c>
      <c r="I1345" t="s">
        <v>68</v>
      </c>
      <c r="J1345" t="s">
        <v>8486</v>
      </c>
      <c r="K1345" t="s">
        <v>37</v>
      </c>
    </row>
    <row r="1346" spans="1:11" x14ac:dyDescent="0.35">
      <c r="A1346">
        <v>2953</v>
      </c>
      <c r="B1346" t="s">
        <v>8487</v>
      </c>
      <c r="C1346">
        <v>27</v>
      </c>
      <c r="D1346" t="s">
        <v>8488</v>
      </c>
      <c r="E1346" t="s">
        <v>23</v>
      </c>
      <c r="F1346" t="s">
        <v>201</v>
      </c>
      <c r="G1346" t="s">
        <v>41</v>
      </c>
      <c r="H1346" t="s">
        <v>42</v>
      </c>
      <c r="I1346" t="s">
        <v>63</v>
      </c>
      <c r="J1346" t="s">
        <v>8489</v>
      </c>
      <c r="K1346" t="s">
        <v>76</v>
      </c>
    </row>
    <row r="1347" spans="1:11" x14ac:dyDescent="0.35">
      <c r="A1347">
        <v>2957</v>
      </c>
      <c r="B1347" t="s">
        <v>8499</v>
      </c>
      <c r="C1347">
        <v>27</v>
      </c>
      <c r="D1347" t="s">
        <v>8500</v>
      </c>
      <c r="E1347" t="s">
        <v>149</v>
      </c>
      <c r="F1347" t="s">
        <v>23</v>
      </c>
      <c r="G1347" t="s">
        <v>52</v>
      </c>
      <c r="H1347" t="s">
        <v>13</v>
      </c>
      <c r="I1347" t="s">
        <v>26</v>
      </c>
      <c r="J1347">
        <v>8475913235</v>
      </c>
      <c r="K1347" t="s">
        <v>44</v>
      </c>
    </row>
    <row r="1348" spans="1:11" x14ac:dyDescent="0.35">
      <c r="A1348">
        <v>2961</v>
      </c>
      <c r="B1348" t="s">
        <v>8510</v>
      </c>
      <c r="C1348">
        <v>27</v>
      </c>
      <c r="D1348" t="s">
        <v>8511</v>
      </c>
      <c r="E1348" t="s">
        <v>79</v>
      </c>
      <c r="F1348" t="s">
        <v>67</v>
      </c>
      <c r="G1348" t="s">
        <v>15</v>
      </c>
      <c r="H1348" t="s">
        <v>16</v>
      </c>
      <c r="I1348" t="s">
        <v>26</v>
      </c>
      <c r="J1348" t="s">
        <v>8512</v>
      </c>
      <c r="K1348" t="s">
        <v>44</v>
      </c>
    </row>
    <row r="1349" spans="1:11" x14ac:dyDescent="0.35">
      <c r="A1349">
        <v>2968</v>
      </c>
      <c r="B1349" t="s">
        <v>8528</v>
      </c>
      <c r="C1349">
        <v>29</v>
      </c>
      <c r="D1349" t="s">
        <v>8529</v>
      </c>
      <c r="E1349" t="s">
        <v>201</v>
      </c>
      <c r="F1349" t="s">
        <v>22</v>
      </c>
      <c r="G1349" t="s">
        <v>47</v>
      </c>
      <c r="H1349" t="s">
        <v>31</v>
      </c>
      <c r="I1349" t="s">
        <v>146</v>
      </c>
      <c r="J1349">
        <f>1-254-195-2654</f>
        <v>-3102</v>
      </c>
      <c r="K1349" t="s">
        <v>28</v>
      </c>
    </row>
    <row r="1350" spans="1:11" x14ac:dyDescent="0.35">
      <c r="A1350">
        <v>2971</v>
      </c>
      <c r="B1350" t="s">
        <v>8536</v>
      </c>
      <c r="C1350">
        <v>28</v>
      </c>
      <c r="D1350" t="s">
        <v>8537</v>
      </c>
      <c r="E1350" t="s">
        <v>79</v>
      </c>
      <c r="F1350" t="s">
        <v>67</v>
      </c>
      <c r="G1350" t="s">
        <v>80</v>
      </c>
      <c r="H1350" t="s">
        <v>32</v>
      </c>
      <c r="I1350" t="s">
        <v>53</v>
      </c>
      <c r="J1350" t="s">
        <v>8538</v>
      </c>
      <c r="K1350" t="s">
        <v>37</v>
      </c>
    </row>
    <row r="1351" spans="1:11" x14ac:dyDescent="0.35">
      <c r="A1351">
        <v>2974</v>
      </c>
      <c r="B1351" t="s">
        <v>8545</v>
      </c>
      <c r="C1351">
        <v>26</v>
      </c>
      <c r="D1351" t="s">
        <v>8546</v>
      </c>
      <c r="E1351" t="s">
        <v>31</v>
      </c>
      <c r="F1351" t="s">
        <v>133</v>
      </c>
      <c r="G1351" t="s">
        <v>41</v>
      </c>
      <c r="H1351" t="s">
        <v>42</v>
      </c>
      <c r="I1351" t="s">
        <v>48</v>
      </c>
      <c r="J1351">
        <f>1-39-8-5664</f>
        <v>-5710</v>
      </c>
      <c r="K1351" t="s">
        <v>76</v>
      </c>
    </row>
    <row r="1352" spans="1:11" x14ac:dyDescent="0.35">
      <c r="A1352">
        <v>2976</v>
      </c>
      <c r="B1352" t="s">
        <v>8549</v>
      </c>
      <c r="C1352">
        <v>29</v>
      </c>
      <c r="D1352" t="s">
        <v>8550</v>
      </c>
      <c r="E1352" t="s">
        <v>101</v>
      </c>
      <c r="F1352" t="s">
        <v>169</v>
      </c>
      <c r="G1352" t="s">
        <v>120</v>
      </c>
      <c r="H1352" t="s">
        <v>57</v>
      </c>
      <c r="I1352" t="s">
        <v>63</v>
      </c>
      <c r="J1352" t="s">
        <v>8551</v>
      </c>
      <c r="K1352" t="s">
        <v>76</v>
      </c>
    </row>
    <row r="1353" spans="1:11" x14ac:dyDescent="0.35">
      <c r="A1353">
        <v>2978</v>
      </c>
      <c r="B1353" t="s">
        <v>8554</v>
      </c>
      <c r="C1353">
        <v>26</v>
      </c>
      <c r="D1353" t="s">
        <v>8555</v>
      </c>
      <c r="E1353" t="s">
        <v>177</v>
      </c>
      <c r="F1353" t="s">
        <v>67</v>
      </c>
      <c r="G1353" t="s">
        <v>52</v>
      </c>
      <c r="H1353" t="s">
        <v>13</v>
      </c>
      <c r="I1353" t="s">
        <v>53</v>
      </c>
      <c r="J1353" t="s">
        <v>8556</v>
      </c>
      <c r="K1353" t="s">
        <v>19</v>
      </c>
    </row>
    <row r="1354" spans="1:11" x14ac:dyDescent="0.35">
      <c r="A1354">
        <v>2979</v>
      </c>
      <c r="B1354" t="s">
        <v>8557</v>
      </c>
      <c r="C1354">
        <v>29</v>
      </c>
      <c r="D1354" t="s">
        <v>8558</v>
      </c>
      <c r="E1354" t="s">
        <v>23</v>
      </c>
      <c r="F1354" t="s">
        <v>22</v>
      </c>
      <c r="G1354" t="s">
        <v>87</v>
      </c>
      <c r="H1354" t="s">
        <v>79</v>
      </c>
      <c r="I1354" t="s">
        <v>146</v>
      </c>
      <c r="J1354" t="s">
        <v>8559</v>
      </c>
      <c r="K1354" t="s">
        <v>19</v>
      </c>
    </row>
    <row r="1355" spans="1:11" x14ac:dyDescent="0.35">
      <c r="A1355">
        <v>2981</v>
      </c>
      <c r="B1355" t="s">
        <v>8563</v>
      </c>
      <c r="C1355">
        <v>26</v>
      </c>
      <c r="D1355" t="s">
        <v>8564</v>
      </c>
      <c r="E1355" t="s">
        <v>13</v>
      </c>
      <c r="F1355" t="s">
        <v>149</v>
      </c>
      <c r="G1355" t="s">
        <v>87</v>
      </c>
      <c r="H1355" t="s">
        <v>79</v>
      </c>
      <c r="I1355" t="s">
        <v>68</v>
      </c>
      <c r="J1355" t="s">
        <v>8565</v>
      </c>
      <c r="K1355" t="s">
        <v>19</v>
      </c>
    </row>
    <row r="1356" spans="1:11" x14ac:dyDescent="0.35">
      <c r="A1356">
        <v>2982</v>
      </c>
      <c r="B1356" t="s">
        <v>8566</v>
      </c>
      <c r="C1356">
        <v>28</v>
      </c>
      <c r="D1356" t="s">
        <v>8567</v>
      </c>
      <c r="E1356" t="s">
        <v>22</v>
      </c>
      <c r="F1356" t="s">
        <v>22</v>
      </c>
      <c r="G1356" t="s">
        <v>33</v>
      </c>
      <c r="H1356" t="s">
        <v>34</v>
      </c>
      <c r="I1356" t="s">
        <v>146</v>
      </c>
      <c r="J1356" t="s">
        <v>8568</v>
      </c>
      <c r="K1356" t="s">
        <v>44</v>
      </c>
    </row>
    <row r="1357" spans="1:11" x14ac:dyDescent="0.35">
      <c r="A1357">
        <v>2989</v>
      </c>
      <c r="B1357" t="s">
        <v>8585</v>
      </c>
      <c r="C1357">
        <v>28</v>
      </c>
      <c r="D1357" t="s">
        <v>8586</v>
      </c>
      <c r="E1357" t="s">
        <v>16</v>
      </c>
      <c r="F1357" t="s">
        <v>201</v>
      </c>
      <c r="G1357" t="s">
        <v>41</v>
      </c>
      <c r="H1357" t="s">
        <v>42</v>
      </c>
      <c r="I1357" t="s">
        <v>35</v>
      </c>
      <c r="J1357" t="s">
        <v>8587</v>
      </c>
      <c r="K1357" t="s">
        <v>19</v>
      </c>
    </row>
    <row r="1358" spans="1:11" x14ac:dyDescent="0.35">
      <c r="A1358">
        <v>2990</v>
      </c>
      <c r="B1358" t="s">
        <v>8588</v>
      </c>
      <c r="C1358">
        <v>30</v>
      </c>
      <c r="D1358" t="s">
        <v>8589</v>
      </c>
      <c r="E1358" t="s">
        <v>31</v>
      </c>
      <c r="F1358" t="s">
        <v>201</v>
      </c>
      <c r="G1358" t="s">
        <v>120</v>
      </c>
      <c r="H1358" t="s">
        <v>57</v>
      </c>
      <c r="I1358" t="s">
        <v>48</v>
      </c>
      <c r="J1358" t="s">
        <v>8590</v>
      </c>
      <c r="K1358" t="s">
        <v>19</v>
      </c>
    </row>
    <row r="1359" spans="1:11" x14ac:dyDescent="0.35">
      <c r="A1359">
        <v>2991</v>
      </c>
      <c r="B1359" t="s">
        <v>8591</v>
      </c>
      <c r="C1359">
        <v>27</v>
      </c>
      <c r="D1359" t="s">
        <v>8592</v>
      </c>
      <c r="E1359" t="s">
        <v>31</v>
      </c>
      <c r="F1359" t="s">
        <v>40</v>
      </c>
      <c r="G1359" t="s">
        <v>24</v>
      </c>
      <c r="H1359" t="s">
        <v>25</v>
      </c>
      <c r="I1359" t="s">
        <v>58</v>
      </c>
      <c r="J1359" t="s">
        <v>8593</v>
      </c>
      <c r="K1359" t="s">
        <v>19</v>
      </c>
    </row>
    <row r="1360" spans="1:11" x14ac:dyDescent="0.35">
      <c r="A1360">
        <v>2992</v>
      </c>
      <c r="B1360" t="s">
        <v>8594</v>
      </c>
      <c r="C1360">
        <v>27</v>
      </c>
      <c r="D1360" t="s">
        <v>8595</v>
      </c>
      <c r="E1360" t="s">
        <v>42</v>
      </c>
      <c r="F1360" t="s">
        <v>13</v>
      </c>
      <c r="G1360" t="s">
        <v>15</v>
      </c>
      <c r="H1360" t="s">
        <v>16</v>
      </c>
      <c r="I1360" t="s">
        <v>116</v>
      </c>
      <c r="J1360">
        <f>1-916-869-8329</f>
        <v>-10113</v>
      </c>
      <c r="K1360" t="s">
        <v>37</v>
      </c>
    </row>
    <row r="1361" spans="1:11" x14ac:dyDescent="0.35">
      <c r="A1361">
        <v>2993</v>
      </c>
      <c r="B1361" t="s">
        <v>8596</v>
      </c>
      <c r="C1361">
        <v>27</v>
      </c>
      <c r="D1361" t="s">
        <v>8597</v>
      </c>
      <c r="E1361" t="s">
        <v>16</v>
      </c>
      <c r="F1361" t="s">
        <v>67</v>
      </c>
      <c r="G1361" t="s">
        <v>80</v>
      </c>
      <c r="H1361" t="s">
        <v>32</v>
      </c>
      <c r="I1361" t="s">
        <v>153</v>
      </c>
      <c r="J1361" t="s">
        <v>8598</v>
      </c>
      <c r="K1361" t="s">
        <v>37</v>
      </c>
    </row>
    <row r="1362" spans="1:11" x14ac:dyDescent="0.35">
      <c r="A1362">
        <v>2996</v>
      </c>
      <c r="B1362" t="s">
        <v>8605</v>
      </c>
      <c r="C1362">
        <v>30</v>
      </c>
      <c r="D1362" t="s">
        <v>8606</v>
      </c>
      <c r="E1362" t="s">
        <v>25</v>
      </c>
      <c r="F1362" t="s">
        <v>14</v>
      </c>
      <c r="G1362" t="s">
        <v>62</v>
      </c>
      <c r="H1362" t="s">
        <v>23</v>
      </c>
      <c r="I1362" t="s">
        <v>68</v>
      </c>
      <c r="J1362">
        <v>4555518865</v>
      </c>
      <c r="K1362" t="s">
        <v>28</v>
      </c>
    </row>
    <row r="1363" spans="1:11" x14ac:dyDescent="0.35">
      <c r="A1363">
        <v>2999</v>
      </c>
      <c r="B1363" t="s">
        <v>8613</v>
      </c>
      <c r="C1363">
        <v>30</v>
      </c>
      <c r="D1363" t="s">
        <v>8614</v>
      </c>
      <c r="E1363" t="s">
        <v>34</v>
      </c>
      <c r="F1363" t="s">
        <v>40</v>
      </c>
      <c r="G1363" t="s">
        <v>80</v>
      </c>
      <c r="H1363" t="s">
        <v>32</v>
      </c>
      <c r="I1363" t="s">
        <v>170</v>
      </c>
      <c r="J1363" t="s">
        <v>8615</v>
      </c>
      <c r="K1363" t="s">
        <v>28</v>
      </c>
    </row>
    <row r="1364" spans="1:11" x14ac:dyDescent="0.35">
      <c r="A1364">
        <v>3000</v>
      </c>
      <c r="B1364" t="s">
        <v>8616</v>
      </c>
      <c r="C1364">
        <v>30</v>
      </c>
      <c r="D1364" t="s">
        <v>8617</v>
      </c>
      <c r="E1364" t="s">
        <v>40</v>
      </c>
      <c r="F1364" t="s">
        <v>34</v>
      </c>
      <c r="G1364" t="s">
        <v>120</v>
      </c>
      <c r="H1364" t="s">
        <v>57</v>
      </c>
      <c r="I1364" t="s">
        <v>68</v>
      </c>
      <c r="J1364" t="s">
        <v>8618</v>
      </c>
      <c r="K1364" t="s">
        <v>37</v>
      </c>
    </row>
    <row r="1365" spans="1:11" x14ac:dyDescent="0.35">
      <c r="A1365">
        <v>3004</v>
      </c>
      <c r="B1365" t="s">
        <v>8628</v>
      </c>
      <c r="C1365">
        <v>28</v>
      </c>
      <c r="D1365" t="s">
        <v>8629</v>
      </c>
      <c r="E1365" t="s">
        <v>16</v>
      </c>
      <c r="F1365" t="s">
        <v>23</v>
      </c>
      <c r="G1365" t="s">
        <v>120</v>
      </c>
      <c r="H1365" t="s">
        <v>57</v>
      </c>
      <c r="I1365" t="s">
        <v>48</v>
      </c>
      <c r="J1365" t="s">
        <v>8630</v>
      </c>
      <c r="K1365" t="s">
        <v>28</v>
      </c>
    </row>
    <row r="1366" spans="1:11" x14ac:dyDescent="0.35">
      <c r="A1366">
        <v>3008</v>
      </c>
      <c r="B1366" t="s">
        <v>8640</v>
      </c>
      <c r="C1366">
        <v>30</v>
      </c>
      <c r="D1366" t="s">
        <v>8641</v>
      </c>
      <c r="E1366" t="s">
        <v>14</v>
      </c>
      <c r="F1366" t="s">
        <v>32</v>
      </c>
      <c r="G1366" t="s">
        <v>62</v>
      </c>
      <c r="H1366" t="s">
        <v>23</v>
      </c>
      <c r="I1366" t="s">
        <v>58</v>
      </c>
      <c r="J1366" t="s">
        <v>8642</v>
      </c>
      <c r="K1366" t="s">
        <v>44</v>
      </c>
    </row>
    <row r="1367" spans="1:11" x14ac:dyDescent="0.35">
      <c r="A1367">
        <v>3009</v>
      </c>
      <c r="B1367" t="s">
        <v>8643</v>
      </c>
      <c r="C1367">
        <v>26</v>
      </c>
      <c r="D1367" t="s">
        <v>8644</v>
      </c>
      <c r="E1367" t="s">
        <v>22</v>
      </c>
      <c r="F1367" t="s">
        <v>149</v>
      </c>
      <c r="G1367" t="s">
        <v>62</v>
      </c>
      <c r="H1367" t="s">
        <v>23</v>
      </c>
      <c r="I1367" t="s">
        <v>91</v>
      </c>
      <c r="J1367" t="s">
        <v>8645</v>
      </c>
      <c r="K1367" t="s">
        <v>76</v>
      </c>
    </row>
    <row r="1368" spans="1:11" x14ac:dyDescent="0.35">
      <c r="A1368">
        <v>3010</v>
      </c>
      <c r="B1368" t="s">
        <v>8646</v>
      </c>
      <c r="C1368">
        <v>28</v>
      </c>
      <c r="D1368" t="s">
        <v>8647</v>
      </c>
      <c r="E1368" t="s">
        <v>13</v>
      </c>
      <c r="F1368" t="s">
        <v>31</v>
      </c>
      <c r="G1368" t="s">
        <v>80</v>
      </c>
      <c r="H1368" t="s">
        <v>32</v>
      </c>
      <c r="I1368" t="s">
        <v>91</v>
      </c>
      <c r="J1368" t="s">
        <v>8648</v>
      </c>
      <c r="K1368" t="s">
        <v>19</v>
      </c>
    </row>
    <row r="1369" spans="1:11" x14ac:dyDescent="0.35">
      <c r="A1369">
        <v>3011</v>
      </c>
      <c r="B1369" t="s">
        <v>8649</v>
      </c>
      <c r="C1369">
        <v>27</v>
      </c>
      <c r="D1369" t="s">
        <v>8650</v>
      </c>
      <c r="E1369" t="s">
        <v>13</v>
      </c>
      <c r="F1369" t="s">
        <v>13</v>
      </c>
      <c r="G1369" t="s">
        <v>47</v>
      </c>
      <c r="H1369" t="s">
        <v>31</v>
      </c>
      <c r="I1369" t="s">
        <v>170</v>
      </c>
      <c r="J1369" t="s">
        <v>8651</v>
      </c>
      <c r="K1369" t="s">
        <v>37</v>
      </c>
    </row>
    <row r="1370" spans="1:11" x14ac:dyDescent="0.35">
      <c r="A1370">
        <v>3013</v>
      </c>
      <c r="B1370" t="s">
        <v>8655</v>
      </c>
      <c r="C1370">
        <v>28</v>
      </c>
      <c r="D1370" t="s">
        <v>8656</v>
      </c>
      <c r="E1370" t="s">
        <v>25</v>
      </c>
      <c r="F1370" t="s">
        <v>169</v>
      </c>
      <c r="G1370" t="s">
        <v>62</v>
      </c>
      <c r="H1370" t="s">
        <v>23</v>
      </c>
      <c r="I1370" t="s">
        <v>63</v>
      </c>
      <c r="J1370" t="s">
        <v>8657</v>
      </c>
      <c r="K1370" t="s">
        <v>37</v>
      </c>
    </row>
    <row r="1371" spans="1:11" x14ac:dyDescent="0.35">
      <c r="A1371">
        <v>3015</v>
      </c>
      <c r="B1371" t="s">
        <v>3052</v>
      </c>
      <c r="C1371">
        <v>26</v>
      </c>
      <c r="D1371" t="s">
        <v>8661</v>
      </c>
      <c r="E1371" t="s">
        <v>101</v>
      </c>
      <c r="F1371" t="s">
        <v>31</v>
      </c>
      <c r="G1371" t="s">
        <v>62</v>
      </c>
      <c r="H1371" t="s">
        <v>23</v>
      </c>
      <c r="I1371" t="s">
        <v>17</v>
      </c>
      <c r="J1371" t="s">
        <v>8662</v>
      </c>
      <c r="K1371" t="s">
        <v>37</v>
      </c>
    </row>
    <row r="1372" spans="1:11" x14ac:dyDescent="0.35">
      <c r="A1372">
        <v>3016</v>
      </c>
      <c r="B1372" t="s">
        <v>8663</v>
      </c>
      <c r="C1372">
        <v>26</v>
      </c>
      <c r="D1372" t="s">
        <v>8664</v>
      </c>
      <c r="E1372" t="s">
        <v>101</v>
      </c>
      <c r="F1372" t="s">
        <v>149</v>
      </c>
      <c r="G1372" t="s">
        <v>80</v>
      </c>
      <c r="H1372" t="s">
        <v>32</v>
      </c>
      <c r="I1372" t="s">
        <v>17</v>
      </c>
      <c r="J1372">
        <v>3764942188</v>
      </c>
      <c r="K1372" t="s">
        <v>19</v>
      </c>
    </row>
    <row r="1373" spans="1:11" x14ac:dyDescent="0.35">
      <c r="A1373">
        <v>3017</v>
      </c>
      <c r="B1373" t="s">
        <v>8665</v>
      </c>
      <c r="C1373">
        <v>29</v>
      </c>
      <c r="D1373" t="s">
        <v>8666</v>
      </c>
      <c r="E1373" t="s">
        <v>16</v>
      </c>
      <c r="F1373" t="s">
        <v>79</v>
      </c>
      <c r="G1373" t="s">
        <v>15</v>
      </c>
      <c r="H1373" t="s">
        <v>16</v>
      </c>
      <c r="I1373" t="s">
        <v>63</v>
      </c>
      <c r="J1373" t="s">
        <v>8667</v>
      </c>
      <c r="K1373" t="s">
        <v>28</v>
      </c>
    </row>
    <row r="1374" spans="1:11" x14ac:dyDescent="0.35">
      <c r="A1374">
        <v>3019</v>
      </c>
      <c r="B1374" t="s">
        <v>8671</v>
      </c>
      <c r="C1374">
        <v>30</v>
      </c>
      <c r="D1374" t="s">
        <v>8672</v>
      </c>
      <c r="E1374" t="s">
        <v>201</v>
      </c>
      <c r="F1374" t="s">
        <v>14</v>
      </c>
      <c r="G1374" t="s">
        <v>52</v>
      </c>
      <c r="H1374" t="s">
        <v>13</v>
      </c>
      <c r="I1374" t="s">
        <v>53</v>
      </c>
      <c r="J1374" t="s">
        <v>8673</v>
      </c>
      <c r="K1374" t="s">
        <v>37</v>
      </c>
    </row>
    <row r="1375" spans="1:11" x14ac:dyDescent="0.35">
      <c r="A1375">
        <v>3026</v>
      </c>
      <c r="B1375" t="s">
        <v>8692</v>
      </c>
      <c r="C1375">
        <v>27</v>
      </c>
      <c r="D1375" t="s">
        <v>8693</v>
      </c>
      <c r="E1375" t="s">
        <v>13</v>
      </c>
      <c r="F1375" t="s">
        <v>177</v>
      </c>
      <c r="G1375" t="s">
        <v>41</v>
      </c>
      <c r="H1375" t="s">
        <v>42</v>
      </c>
      <c r="I1375" t="s">
        <v>146</v>
      </c>
      <c r="J1375" t="s">
        <v>8694</v>
      </c>
      <c r="K1375" t="s">
        <v>37</v>
      </c>
    </row>
    <row r="1376" spans="1:11" x14ac:dyDescent="0.35">
      <c r="A1376">
        <v>3029</v>
      </c>
      <c r="B1376" t="s">
        <v>8701</v>
      </c>
      <c r="C1376">
        <v>29</v>
      </c>
      <c r="D1376" t="s">
        <v>8702</v>
      </c>
      <c r="E1376" t="s">
        <v>79</v>
      </c>
      <c r="F1376" t="s">
        <v>57</v>
      </c>
      <c r="G1376" t="s">
        <v>87</v>
      </c>
      <c r="H1376" t="s">
        <v>79</v>
      </c>
      <c r="I1376" t="s">
        <v>58</v>
      </c>
      <c r="J1376">
        <v>1142079209</v>
      </c>
      <c r="K1376" t="s">
        <v>44</v>
      </c>
    </row>
    <row r="1377" spans="1:11" x14ac:dyDescent="0.35">
      <c r="A1377">
        <v>3031</v>
      </c>
      <c r="B1377" t="s">
        <v>8706</v>
      </c>
      <c r="C1377">
        <v>30</v>
      </c>
      <c r="D1377" t="s">
        <v>8707</v>
      </c>
      <c r="E1377" t="s">
        <v>133</v>
      </c>
      <c r="F1377" t="s">
        <v>101</v>
      </c>
      <c r="G1377" t="s">
        <v>24</v>
      </c>
      <c r="H1377" t="s">
        <v>25</v>
      </c>
      <c r="I1377" t="s">
        <v>26</v>
      </c>
      <c r="J1377" t="s">
        <v>8708</v>
      </c>
      <c r="K1377" t="s">
        <v>76</v>
      </c>
    </row>
    <row r="1378" spans="1:11" x14ac:dyDescent="0.35">
      <c r="A1378">
        <v>3033</v>
      </c>
      <c r="B1378" t="s">
        <v>8712</v>
      </c>
      <c r="C1378">
        <v>29</v>
      </c>
      <c r="D1378" t="s">
        <v>8713</v>
      </c>
      <c r="E1378" t="s">
        <v>67</v>
      </c>
      <c r="F1378" t="s">
        <v>16</v>
      </c>
      <c r="G1378" t="s">
        <v>41</v>
      </c>
      <c r="H1378" t="s">
        <v>42</v>
      </c>
      <c r="I1378" t="s">
        <v>146</v>
      </c>
      <c r="J1378" t="s">
        <v>8714</v>
      </c>
      <c r="K1378" t="s">
        <v>44</v>
      </c>
    </row>
    <row r="1379" spans="1:11" x14ac:dyDescent="0.35">
      <c r="A1379">
        <v>3035</v>
      </c>
      <c r="B1379" t="s">
        <v>8718</v>
      </c>
      <c r="C1379">
        <v>27</v>
      </c>
      <c r="D1379" t="s">
        <v>8719</v>
      </c>
      <c r="E1379" t="s">
        <v>31</v>
      </c>
      <c r="F1379" t="s">
        <v>42</v>
      </c>
      <c r="G1379" t="s">
        <v>15</v>
      </c>
      <c r="H1379" t="s">
        <v>16</v>
      </c>
      <c r="I1379" t="s">
        <v>102</v>
      </c>
      <c r="J1379" t="s">
        <v>8720</v>
      </c>
      <c r="K1379" t="s">
        <v>19</v>
      </c>
    </row>
    <row r="1380" spans="1:11" x14ac:dyDescent="0.35">
      <c r="A1380">
        <v>3037</v>
      </c>
      <c r="B1380" t="s">
        <v>8724</v>
      </c>
      <c r="C1380">
        <v>30</v>
      </c>
      <c r="D1380" t="s">
        <v>8725</v>
      </c>
      <c r="E1380" t="s">
        <v>32</v>
      </c>
      <c r="F1380" t="s">
        <v>201</v>
      </c>
      <c r="G1380" t="s">
        <v>120</v>
      </c>
      <c r="H1380" t="s">
        <v>57</v>
      </c>
      <c r="I1380" t="s">
        <v>63</v>
      </c>
      <c r="J1380" t="s">
        <v>8726</v>
      </c>
      <c r="K1380" t="s">
        <v>28</v>
      </c>
    </row>
    <row r="1381" spans="1:11" x14ac:dyDescent="0.35">
      <c r="A1381">
        <v>3038</v>
      </c>
      <c r="B1381" t="s">
        <v>8727</v>
      </c>
      <c r="C1381">
        <v>30</v>
      </c>
      <c r="D1381" t="s">
        <v>8728</v>
      </c>
      <c r="E1381" t="s">
        <v>22</v>
      </c>
      <c r="F1381" t="s">
        <v>25</v>
      </c>
      <c r="G1381" t="s">
        <v>41</v>
      </c>
      <c r="H1381" t="s">
        <v>42</v>
      </c>
      <c r="I1381" t="s">
        <v>170</v>
      </c>
      <c r="J1381" t="s">
        <v>8729</v>
      </c>
      <c r="K1381" t="s">
        <v>44</v>
      </c>
    </row>
    <row r="1382" spans="1:11" x14ac:dyDescent="0.35">
      <c r="A1382">
        <v>3040</v>
      </c>
      <c r="B1382" t="s">
        <v>8733</v>
      </c>
      <c r="C1382">
        <v>28</v>
      </c>
      <c r="D1382" t="s">
        <v>8734</v>
      </c>
      <c r="E1382" t="s">
        <v>101</v>
      </c>
      <c r="F1382" t="s">
        <v>40</v>
      </c>
      <c r="G1382" t="s">
        <v>47</v>
      </c>
      <c r="H1382" t="s">
        <v>31</v>
      </c>
      <c r="I1382" t="s">
        <v>88</v>
      </c>
      <c r="J1382" t="s">
        <v>8735</v>
      </c>
      <c r="K1382" t="s">
        <v>19</v>
      </c>
    </row>
    <row r="1383" spans="1:11" x14ac:dyDescent="0.35">
      <c r="A1383">
        <v>3042</v>
      </c>
      <c r="B1383" t="s">
        <v>8739</v>
      </c>
      <c r="C1383">
        <v>26</v>
      </c>
      <c r="D1383" t="s">
        <v>8740</v>
      </c>
      <c r="E1383" t="s">
        <v>31</v>
      </c>
      <c r="F1383" t="s">
        <v>149</v>
      </c>
      <c r="G1383" t="s">
        <v>41</v>
      </c>
      <c r="H1383" t="s">
        <v>42</v>
      </c>
      <c r="I1383" t="s">
        <v>153</v>
      </c>
      <c r="J1383" t="s">
        <v>8741</v>
      </c>
      <c r="K1383" t="s">
        <v>76</v>
      </c>
    </row>
    <row r="1384" spans="1:11" x14ac:dyDescent="0.35">
      <c r="A1384">
        <v>3043</v>
      </c>
      <c r="B1384" t="s">
        <v>8742</v>
      </c>
      <c r="C1384">
        <v>26</v>
      </c>
      <c r="D1384" t="s">
        <v>8743</v>
      </c>
      <c r="E1384" t="s">
        <v>16</v>
      </c>
      <c r="F1384" t="s">
        <v>23</v>
      </c>
      <c r="G1384" t="s">
        <v>15</v>
      </c>
      <c r="H1384" t="s">
        <v>16</v>
      </c>
      <c r="I1384" t="s">
        <v>88</v>
      </c>
      <c r="J1384" t="s">
        <v>8744</v>
      </c>
      <c r="K1384" t="s">
        <v>19</v>
      </c>
    </row>
    <row r="1385" spans="1:11" x14ac:dyDescent="0.35">
      <c r="A1385">
        <v>3044</v>
      </c>
      <c r="B1385" t="s">
        <v>8745</v>
      </c>
      <c r="C1385">
        <v>28</v>
      </c>
      <c r="D1385" t="s">
        <v>8746</v>
      </c>
      <c r="E1385" t="s">
        <v>177</v>
      </c>
      <c r="F1385" t="s">
        <v>67</v>
      </c>
      <c r="G1385" t="s">
        <v>47</v>
      </c>
      <c r="H1385" t="s">
        <v>31</v>
      </c>
      <c r="I1385" t="s">
        <v>35</v>
      </c>
      <c r="J1385" t="s">
        <v>8747</v>
      </c>
      <c r="K1385" t="s">
        <v>44</v>
      </c>
    </row>
    <row r="1386" spans="1:11" x14ac:dyDescent="0.35">
      <c r="A1386">
        <v>3045</v>
      </c>
      <c r="B1386" t="s">
        <v>8748</v>
      </c>
      <c r="C1386">
        <v>28</v>
      </c>
      <c r="D1386" t="s">
        <v>8749</v>
      </c>
      <c r="E1386" t="s">
        <v>201</v>
      </c>
      <c r="F1386" t="s">
        <v>14</v>
      </c>
      <c r="G1386" t="s">
        <v>47</v>
      </c>
      <c r="H1386" t="s">
        <v>31</v>
      </c>
      <c r="I1386" t="s">
        <v>35</v>
      </c>
      <c r="J1386" t="s">
        <v>8750</v>
      </c>
      <c r="K1386" t="s">
        <v>19</v>
      </c>
    </row>
    <row r="1387" spans="1:11" x14ac:dyDescent="0.35">
      <c r="A1387">
        <v>3051</v>
      </c>
      <c r="B1387" t="s">
        <v>8766</v>
      </c>
      <c r="C1387">
        <v>26</v>
      </c>
      <c r="D1387" t="s">
        <v>8767</v>
      </c>
      <c r="E1387" t="s">
        <v>40</v>
      </c>
      <c r="F1387" t="s">
        <v>31</v>
      </c>
      <c r="G1387" t="s">
        <v>47</v>
      </c>
      <c r="H1387" t="s">
        <v>31</v>
      </c>
      <c r="I1387" t="s">
        <v>17</v>
      </c>
      <c r="J1387" t="s">
        <v>8768</v>
      </c>
      <c r="K1387" t="s">
        <v>19</v>
      </c>
    </row>
    <row r="1388" spans="1:11" x14ac:dyDescent="0.35">
      <c r="A1388">
        <v>3053</v>
      </c>
      <c r="B1388" t="s">
        <v>8772</v>
      </c>
      <c r="C1388">
        <v>26</v>
      </c>
      <c r="D1388" t="s">
        <v>8773</v>
      </c>
      <c r="E1388" t="s">
        <v>40</v>
      </c>
      <c r="F1388" t="s">
        <v>22</v>
      </c>
      <c r="G1388" t="s">
        <v>41</v>
      </c>
      <c r="H1388" t="s">
        <v>42</v>
      </c>
      <c r="I1388" t="s">
        <v>53</v>
      </c>
      <c r="J1388" t="s">
        <v>8774</v>
      </c>
      <c r="K1388" t="s">
        <v>76</v>
      </c>
    </row>
    <row r="1389" spans="1:11" x14ac:dyDescent="0.35">
      <c r="A1389">
        <v>3054</v>
      </c>
      <c r="B1389" t="s">
        <v>8775</v>
      </c>
      <c r="C1389">
        <v>27</v>
      </c>
      <c r="D1389" t="s">
        <v>8776</v>
      </c>
      <c r="E1389" t="s">
        <v>149</v>
      </c>
      <c r="F1389" t="s">
        <v>101</v>
      </c>
      <c r="G1389" t="s">
        <v>15</v>
      </c>
      <c r="H1389" t="s">
        <v>16</v>
      </c>
      <c r="I1389" t="s">
        <v>48</v>
      </c>
      <c r="J1389" t="s">
        <v>8777</v>
      </c>
      <c r="K1389" t="s">
        <v>28</v>
      </c>
    </row>
    <row r="1390" spans="1:11" x14ac:dyDescent="0.35">
      <c r="A1390">
        <v>3055</v>
      </c>
      <c r="B1390" t="s">
        <v>8778</v>
      </c>
      <c r="C1390">
        <v>30</v>
      </c>
      <c r="D1390" t="s">
        <v>8779</v>
      </c>
      <c r="E1390" t="s">
        <v>201</v>
      </c>
      <c r="F1390" t="s">
        <v>31</v>
      </c>
      <c r="G1390" t="s">
        <v>15</v>
      </c>
      <c r="H1390" t="s">
        <v>16</v>
      </c>
      <c r="I1390" t="s">
        <v>53</v>
      </c>
      <c r="J1390" t="s">
        <v>8780</v>
      </c>
      <c r="K1390" t="s">
        <v>37</v>
      </c>
    </row>
    <row r="1391" spans="1:11" x14ac:dyDescent="0.35">
      <c r="A1391">
        <v>3058</v>
      </c>
      <c r="B1391" t="s">
        <v>8787</v>
      </c>
      <c r="C1391">
        <v>30</v>
      </c>
      <c r="D1391" t="s">
        <v>8788</v>
      </c>
      <c r="E1391" t="s">
        <v>67</v>
      </c>
      <c r="F1391" t="s">
        <v>169</v>
      </c>
      <c r="G1391" t="s">
        <v>120</v>
      </c>
      <c r="H1391" t="s">
        <v>57</v>
      </c>
      <c r="I1391" t="s">
        <v>35</v>
      </c>
      <c r="J1391" t="s">
        <v>8789</v>
      </c>
      <c r="K1391" t="s">
        <v>19</v>
      </c>
    </row>
    <row r="1392" spans="1:11" x14ac:dyDescent="0.35">
      <c r="A1392">
        <v>3062</v>
      </c>
      <c r="B1392" t="s">
        <v>8798</v>
      </c>
      <c r="C1392">
        <v>29</v>
      </c>
      <c r="D1392" t="s">
        <v>8799</v>
      </c>
      <c r="E1392" t="s">
        <v>32</v>
      </c>
      <c r="F1392" t="s">
        <v>149</v>
      </c>
      <c r="G1392" t="s">
        <v>80</v>
      </c>
      <c r="H1392" t="s">
        <v>32</v>
      </c>
      <c r="I1392" t="s">
        <v>35</v>
      </c>
      <c r="J1392" t="s">
        <v>8800</v>
      </c>
      <c r="K1392" t="s">
        <v>28</v>
      </c>
    </row>
    <row r="1393" spans="1:11" x14ac:dyDescent="0.35">
      <c r="A1393">
        <v>3068</v>
      </c>
      <c r="B1393" t="s">
        <v>8816</v>
      </c>
      <c r="C1393">
        <v>26</v>
      </c>
      <c r="D1393" t="s">
        <v>8817</v>
      </c>
      <c r="E1393" t="s">
        <v>14</v>
      </c>
      <c r="F1393" t="s">
        <v>57</v>
      </c>
      <c r="G1393" t="s">
        <v>33</v>
      </c>
      <c r="H1393" t="s">
        <v>34</v>
      </c>
      <c r="I1393" t="s">
        <v>88</v>
      </c>
      <c r="J1393" t="s">
        <v>8818</v>
      </c>
      <c r="K1393" t="s">
        <v>37</v>
      </c>
    </row>
    <row r="1394" spans="1:11" x14ac:dyDescent="0.35">
      <c r="A1394">
        <v>3069</v>
      </c>
      <c r="B1394" t="s">
        <v>8819</v>
      </c>
      <c r="C1394">
        <v>26</v>
      </c>
      <c r="D1394" t="s">
        <v>8820</v>
      </c>
      <c r="E1394" t="s">
        <v>25</v>
      </c>
      <c r="F1394" t="s">
        <v>16</v>
      </c>
      <c r="G1394" t="s">
        <v>33</v>
      </c>
      <c r="H1394" t="s">
        <v>34</v>
      </c>
      <c r="I1394" t="s">
        <v>170</v>
      </c>
      <c r="J1394" t="s">
        <v>8821</v>
      </c>
      <c r="K1394" t="s">
        <v>44</v>
      </c>
    </row>
    <row r="1395" spans="1:11" x14ac:dyDescent="0.35">
      <c r="A1395">
        <v>3078</v>
      </c>
      <c r="B1395" t="s">
        <v>8845</v>
      </c>
      <c r="C1395">
        <v>28</v>
      </c>
      <c r="D1395" t="s">
        <v>8846</v>
      </c>
      <c r="E1395" t="s">
        <v>42</v>
      </c>
      <c r="F1395" t="s">
        <v>101</v>
      </c>
      <c r="G1395" t="s">
        <v>87</v>
      </c>
      <c r="H1395" t="s">
        <v>79</v>
      </c>
      <c r="I1395" t="s">
        <v>58</v>
      </c>
      <c r="J1395" t="s">
        <v>8847</v>
      </c>
      <c r="K1395" t="s">
        <v>19</v>
      </c>
    </row>
    <row r="1396" spans="1:11" x14ac:dyDescent="0.35">
      <c r="A1396">
        <v>3080</v>
      </c>
      <c r="B1396" t="s">
        <v>8851</v>
      </c>
      <c r="C1396">
        <v>28</v>
      </c>
      <c r="D1396" t="s">
        <v>8852</v>
      </c>
      <c r="E1396" t="s">
        <v>22</v>
      </c>
      <c r="F1396" t="s">
        <v>169</v>
      </c>
      <c r="G1396" t="s">
        <v>15</v>
      </c>
      <c r="H1396" t="s">
        <v>16</v>
      </c>
      <c r="I1396" t="s">
        <v>91</v>
      </c>
      <c r="J1396" t="s">
        <v>8853</v>
      </c>
      <c r="K1396" t="s">
        <v>28</v>
      </c>
    </row>
    <row r="1397" spans="1:11" x14ac:dyDescent="0.35">
      <c r="A1397">
        <v>3081</v>
      </c>
      <c r="B1397" t="s">
        <v>8854</v>
      </c>
      <c r="C1397">
        <v>29</v>
      </c>
      <c r="D1397" t="s">
        <v>8855</v>
      </c>
      <c r="E1397" t="s">
        <v>201</v>
      </c>
      <c r="F1397" t="s">
        <v>67</v>
      </c>
      <c r="G1397" t="s">
        <v>80</v>
      </c>
      <c r="H1397" t="s">
        <v>32</v>
      </c>
      <c r="I1397" t="s">
        <v>63</v>
      </c>
      <c r="J1397">
        <v>5588175282</v>
      </c>
      <c r="K1397" t="s">
        <v>44</v>
      </c>
    </row>
    <row r="1398" spans="1:11" x14ac:dyDescent="0.35">
      <c r="A1398">
        <v>3082</v>
      </c>
      <c r="B1398" t="s">
        <v>8856</v>
      </c>
      <c r="C1398">
        <v>28</v>
      </c>
      <c r="D1398" t="s">
        <v>8857</v>
      </c>
      <c r="E1398" t="s">
        <v>23</v>
      </c>
      <c r="F1398" t="s">
        <v>57</v>
      </c>
      <c r="G1398" t="s">
        <v>120</v>
      </c>
      <c r="H1398" t="s">
        <v>57</v>
      </c>
      <c r="I1398" t="s">
        <v>102</v>
      </c>
      <c r="J1398" t="s">
        <v>8858</v>
      </c>
      <c r="K1398" t="s">
        <v>19</v>
      </c>
    </row>
    <row r="1399" spans="1:11" x14ac:dyDescent="0.35">
      <c r="A1399">
        <v>3084</v>
      </c>
      <c r="B1399" t="s">
        <v>8861</v>
      </c>
      <c r="C1399">
        <v>30</v>
      </c>
      <c r="D1399" t="s">
        <v>8862</v>
      </c>
      <c r="E1399" t="s">
        <v>14</v>
      </c>
      <c r="F1399" t="s">
        <v>25</v>
      </c>
      <c r="G1399" t="s">
        <v>41</v>
      </c>
      <c r="H1399" t="s">
        <v>42</v>
      </c>
      <c r="I1399" t="s">
        <v>116</v>
      </c>
      <c r="J1399" t="s">
        <v>8863</v>
      </c>
      <c r="K1399" t="s">
        <v>28</v>
      </c>
    </row>
    <row r="1400" spans="1:11" x14ac:dyDescent="0.35">
      <c r="A1400">
        <v>3091</v>
      </c>
      <c r="B1400" t="s">
        <v>8882</v>
      </c>
      <c r="C1400">
        <v>30</v>
      </c>
      <c r="D1400" t="s">
        <v>8883</v>
      </c>
      <c r="E1400" t="s">
        <v>177</v>
      </c>
      <c r="F1400" t="s">
        <v>13</v>
      </c>
      <c r="G1400" t="s">
        <v>80</v>
      </c>
      <c r="H1400" t="s">
        <v>32</v>
      </c>
      <c r="I1400" t="s">
        <v>63</v>
      </c>
      <c r="J1400" t="s">
        <v>8884</v>
      </c>
      <c r="K1400" t="s">
        <v>76</v>
      </c>
    </row>
    <row r="1401" spans="1:11" x14ac:dyDescent="0.35">
      <c r="A1401">
        <v>3092</v>
      </c>
      <c r="B1401" t="s">
        <v>8885</v>
      </c>
      <c r="C1401">
        <v>28</v>
      </c>
      <c r="D1401" t="s">
        <v>8886</v>
      </c>
      <c r="E1401" t="s">
        <v>16</v>
      </c>
      <c r="F1401" t="s">
        <v>14</v>
      </c>
      <c r="G1401" t="s">
        <v>87</v>
      </c>
      <c r="H1401" t="s">
        <v>79</v>
      </c>
      <c r="I1401" t="s">
        <v>170</v>
      </c>
      <c r="J1401" t="s">
        <v>8887</v>
      </c>
      <c r="K1401" t="s">
        <v>76</v>
      </c>
    </row>
    <row r="1402" spans="1:11" x14ac:dyDescent="0.35">
      <c r="A1402">
        <v>3093</v>
      </c>
      <c r="B1402" t="s">
        <v>8888</v>
      </c>
      <c r="C1402">
        <v>26</v>
      </c>
      <c r="D1402" t="s">
        <v>8889</v>
      </c>
      <c r="E1402" t="s">
        <v>133</v>
      </c>
      <c r="F1402" t="s">
        <v>22</v>
      </c>
      <c r="G1402" t="s">
        <v>80</v>
      </c>
      <c r="H1402" t="s">
        <v>32</v>
      </c>
      <c r="I1402" t="s">
        <v>88</v>
      </c>
      <c r="J1402" t="s">
        <v>8890</v>
      </c>
      <c r="K1402" t="s">
        <v>37</v>
      </c>
    </row>
    <row r="1403" spans="1:11" x14ac:dyDescent="0.35">
      <c r="A1403">
        <v>3094</v>
      </c>
      <c r="B1403" t="s">
        <v>8891</v>
      </c>
      <c r="C1403">
        <v>29</v>
      </c>
      <c r="D1403" t="s">
        <v>8892</v>
      </c>
      <c r="E1403" t="s">
        <v>149</v>
      </c>
      <c r="F1403" t="s">
        <v>32</v>
      </c>
      <c r="G1403" t="s">
        <v>62</v>
      </c>
      <c r="H1403" t="s">
        <v>23</v>
      </c>
      <c r="I1403" t="s">
        <v>26</v>
      </c>
      <c r="J1403" t="s">
        <v>8893</v>
      </c>
      <c r="K1403" t="s">
        <v>44</v>
      </c>
    </row>
    <row r="1404" spans="1:11" x14ac:dyDescent="0.35">
      <c r="A1404">
        <v>3101</v>
      </c>
      <c r="B1404" t="s">
        <v>8910</v>
      </c>
      <c r="C1404">
        <v>30</v>
      </c>
      <c r="D1404" t="s">
        <v>8911</v>
      </c>
      <c r="E1404" t="s">
        <v>169</v>
      </c>
      <c r="F1404" t="s">
        <v>101</v>
      </c>
      <c r="G1404" t="s">
        <v>52</v>
      </c>
      <c r="H1404" t="s">
        <v>13</v>
      </c>
      <c r="I1404" t="s">
        <v>53</v>
      </c>
      <c r="J1404" t="s">
        <v>8912</v>
      </c>
      <c r="K1404" t="s">
        <v>76</v>
      </c>
    </row>
    <row r="1405" spans="1:11" x14ac:dyDescent="0.35">
      <c r="A1405">
        <v>3102</v>
      </c>
      <c r="B1405" t="s">
        <v>8913</v>
      </c>
      <c r="C1405">
        <v>28</v>
      </c>
      <c r="D1405" t="s">
        <v>8914</v>
      </c>
      <c r="E1405" t="s">
        <v>201</v>
      </c>
      <c r="F1405" t="s">
        <v>57</v>
      </c>
      <c r="G1405" t="s">
        <v>120</v>
      </c>
      <c r="H1405" t="s">
        <v>57</v>
      </c>
      <c r="I1405" t="s">
        <v>88</v>
      </c>
      <c r="J1405" t="s">
        <v>8915</v>
      </c>
      <c r="K1405" t="s">
        <v>76</v>
      </c>
    </row>
    <row r="1406" spans="1:11" x14ac:dyDescent="0.35">
      <c r="A1406">
        <v>3104</v>
      </c>
      <c r="B1406" t="s">
        <v>8919</v>
      </c>
      <c r="C1406">
        <v>28</v>
      </c>
      <c r="D1406" t="s">
        <v>8920</v>
      </c>
      <c r="E1406" t="s">
        <v>40</v>
      </c>
      <c r="F1406" t="s">
        <v>201</v>
      </c>
      <c r="G1406" t="s">
        <v>24</v>
      </c>
      <c r="H1406" t="s">
        <v>25</v>
      </c>
      <c r="I1406" t="s">
        <v>153</v>
      </c>
      <c r="J1406">
        <f>1-957-657-9030</f>
        <v>-10643</v>
      </c>
      <c r="K1406" t="s">
        <v>76</v>
      </c>
    </row>
    <row r="1407" spans="1:11" x14ac:dyDescent="0.35">
      <c r="A1407">
        <v>3108</v>
      </c>
      <c r="B1407" t="s">
        <v>8929</v>
      </c>
      <c r="C1407">
        <v>30</v>
      </c>
      <c r="D1407" t="s">
        <v>8930</v>
      </c>
      <c r="E1407" t="s">
        <v>57</v>
      </c>
      <c r="F1407" t="s">
        <v>67</v>
      </c>
      <c r="G1407" t="s">
        <v>15</v>
      </c>
      <c r="H1407" t="s">
        <v>16</v>
      </c>
      <c r="I1407" t="s">
        <v>58</v>
      </c>
      <c r="J1407" t="s">
        <v>8931</v>
      </c>
      <c r="K1407" t="s">
        <v>76</v>
      </c>
    </row>
    <row r="1408" spans="1:11" x14ac:dyDescent="0.35">
      <c r="A1408">
        <v>3109</v>
      </c>
      <c r="B1408" t="s">
        <v>8932</v>
      </c>
      <c r="C1408">
        <v>29</v>
      </c>
      <c r="D1408" t="s">
        <v>8933</v>
      </c>
      <c r="E1408" t="s">
        <v>133</v>
      </c>
      <c r="F1408" t="s">
        <v>177</v>
      </c>
      <c r="G1408" t="s">
        <v>62</v>
      </c>
      <c r="H1408" t="s">
        <v>23</v>
      </c>
      <c r="I1408" t="s">
        <v>116</v>
      </c>
      <c r="J1408">
        <f>1-973-532-4476</f>
        <v>-5980</v>
      </c>
      <c r="K1408" t="s">
        <v>37</v>
      </c>
    </row>
    <row r="1409" spans="1:11" x14ac:dyDescent="0.35">
      <c r="A1409">
        <v>3114</v>
      </c>
      <c r="B1409" t="s">
        <v>8945</v>
      </c>
      <c r="C1409">
        <v>29</v>
      </c>
      <c r="D1409" t="s">
        <v>8946</v>
      </c>
      <c r="E1409" t="s">
        <v>14</v>
      </c>
      <c r="F1409" t="s">
        <v>67</v>
      </c>
      <c r="G1409" t="s">
        <v>80</v>
      </c>
      <c r="H1409" t="s">
        <v>32</v>
      </c>
      <c r="I1409" t="s">
        <v>53</v>
      </c>
      <c r="J1409" t="s">
        <v>8947</v>
      </c>
      <c r="K1409" t="s">
        <v>76</v>
      </c>
    </row>
    <row r="1410" spans="1:11" x14ac:dyDescent="0.35">
      <c r="A1410">
        <v>3126</v>
      </c>
      <c r="B1410" t="s">
        <v>8980</v>
      </c>
      <c r="C1410">
        <v>30</v>
      </c>
      <c r="D1410" t="s">
        <v>8981</v>
      </c>
      <c r="E1410" t="s">
        <v>16</v>
      </c>
      <c r="F1410" t="s">
        <v>14</v>
      </c>
      <c r="G1410" t="s">
        <v>15</v>
      </c>
      <c r="H1410" t="s">
        <v>16</v>
      </c>
      <c r="I1410" t="s">
        <v>88</v>
      </c>
      <c r="J1410" t="s">
        <v>8982</v>
      </c>
      <c r="K1410" t="s">
        <v>37</v>
      </c>
    </row>
    <row r="1411" spans="1:11" x14ac:dyDescent="0.35">
      <c r="A1411">
        <v>3127</v>
      </c>
      <c r="B1411" t="s">
        <v>8983</v>
      </c>
      <c r="C1411">
        <v>26</v>
      </c>
      <c r="D1411" t="s">
        <v>8984</v>
      </c>
      <c r="E1411" t="s">
        <v>14</v>
      </c>
      <c r="F1411" t="s">
        <v>31</v>
      </c>
      <c r="G1411" t="s">
        <v>52</v>
      </c>
      <c r="H1411" t="s">
        <v>13</v>
      </c>
      <c r="I1411" t="s">
        <v>17</v>
      </c>
      <c r="J1411" t="s">
        <v>8985</v>
      </c>
      <c r="K1411" t="s">
        <v>19</v>
      </c>
    </row>
    <row r="1412" spans="1:11" x14ac:dyDescent="0.35">
      <c r="A1412">
        <v>3129</v>
      </c>
      <c r="B1412" t="s">
        <v>8989</v>
      </c>
      <c r="C1412">
        <v>29</v>
      </c>
      <c r="D1412" t="s">
        <v>8990</v>
      </c>
      <c r="E1412" t="s">
        <v>34</v>
      </c>
      <c r="F1412" t="s">
        <v>42</v>
      </c>
      <c r="G1412" t="s">
        <v>80</v>
      </c>
      <c r="H1412" t="s">
        <v>32</v>
      </c>
      <c r="I1412" t="s">
        <v>116</v>
      </c>
      <c r="J1412" t="s">
        <v>8991</v>
      </c>
      <c r="K1412" t="s">
        <v>44</v>
      </c>
    </row>
    <row r="1413" spans="1:11" x14ac:dyDescent="0.35">
      <c r="A1413">
        <v>3134</v>
      </c>
      <c r="B1413" t="s">
        <v>9003</v>
      </c>
      <c r="C1413">
        <v>26</v>
      </c>
      <c r="D1413" t="s">
        <v>9004</v>
      </c>
      <c r="E1413" t="s">
        <v>16</v>
      </c>
      <c r="F1413" t="s">
        <v>22</v>
      </c>
      <c r="G1413" t="s">
        <v>120</v>
      </c>
      <c r="H1413" t="s">
        <v>57</v>
      </c>
      <c r="I1413" t="s">
        <v>48</v>
      </c>
      <c r="J1413">
        <v>4276296870</v>
      </c>
      <c r="K1413" t="s">
        <v>37</v>
      </c>
    </row>
    <row r="1414" spans="1:11" x14ac:dyDescent="0.35">
      <c r="A1414">
        <v>3135</v>
      </c>
      <c r="B1414" t="s">
        <v>9005</v>
      </c>
      <c r="C1414">
        <v>26</v>
      </c>
      <c r="D1414" t="s">
        <v>9006</v>
      </c>
      <c r="E1414" t="s">
        <v>14</v>
      </c>
      <c r="F1414" t="s">
        <v>57</v>
      </c>
      <c r="G1414" t="s">
        <v>24</v>
      </c>
      <c r="H1414" t="s">
        <v>25</v>
      </c>
      <c r="I1414" t="s">
        <v>35</v>
      </c>
      <c r="J1414" t="s">
        <v>9007</v>
      </c>
      <c r="K1414" t="s">
        <v>44</v>
      </c>
    </row>
    <row r="1415" spans="1:11" x14ac:dyDescent="0.35">
      <c r="A1415">
        <v>3137</v>
      </c>
      <c r="B1415" t="s">
        <v>9011</v>
      </c>
      <c r="C1415">
        <v>26</v>
      </c>
      <c r="D1415" t="s">
        <v>9012</v>
      </c>
      <c r="E1415" t="s">
        <v>169</v>
      </c>
      <c r="F1415" t="s">
        <v>23</v>
      </c>
      <c r="G1415" t="s">
        <v>15</v>
      </c>
      <c r="H1415" t="s">
        <v>16</v>
      </c>
      <c r="I1415" t="s">
        <v>48</v>
      </c>
      <c r="J1415" t="s">
        <v>9013</v>
      </c>
      <c r="K1415" t="s">
        <v>28</v>
      </c>
    </row>
    <row r="1416" spans="1:11" x14ac:dyDescent="0.35">
      <c r="A1416">
        <v>3138</v>
      </c>
      <c r="B1416" t="s">
        <v>9014</v>
      </c>
      <c r="C1416">
        <v>29</v>
      </c>
      <c r="D1416" t="s">
        <v>9015</v>
      </c>
      <c r="E1416" t="s">
        <v>23</v>
      </c>
      <c r="F1416" t="s">
        <v>16</v>
      </c>
      <c r="G1416" t="s">
        <v>15</v>
      </c>
      <c r="H1416" t="s">
        <v>16</v>
      </c>
      <c r="I1416" t="s">
        <v>102</v>
      </c>
      <c r="J1416" t="s">
        <v>9016</v>
      </c>
      <c r="K1416" t="s">
        <v>37</v>
      </c>
    </row>
    <row r="1417" spans="1:11" x14ac:dyDescent="0.35">
      <c r="A1417">
        <v>3140</v>
      </c>
      <c r="B1417" t="s">
        <v>9020</v>
      </c>
      <c r="C1417">
        <v>28</v>
      </c>
      <c r="D1417" t="s">
        <v>9021</v>
      </c>
      <c r="E1417" t="s">
        <v>79</v>
      </c>
      <c r="F1417" t="s">
        <v>177</v>
      </c>
      <c r="G1417" t="s">
        <v>52</v>
      </c>
      <c r="H1417" t="s">
        <v>13</v>
      </c>
      <c r="I1417" t="s">
        <v>26</v>
      </c>
      <c r="J1417" t="s">
        <v>9022</v>
      </c>
      <c r="K1417" t="s">
        <v>19</v>
      </c>
    </row>
    <row r="1418" spans="1:11" x14ac:dyDescent="0.35">
      <c r="A1418">
        <v>3141</v>
      </c>
      <c r="B1418" t="s">
        <v>9023</v>
      </c>
      <c r="C1418">
        <v>30</v>
      </c>
      <c r="D1418" t="s">
        <v>9024</v>
      </c>
      <c r="E1418" t="s">
        <v>13</v>
      </c>
      <c r="F1418" t="s">
        <v>67</v>
      </c>
      <c r="G1418" t="s">
        <v>87</v>
      </c>
      <c r="H1418" t="s">
        <v>79</v>
      </c>
      <c r="I1418" t="s">
        <v>53</v>
      </c>
      <c r="J1418" t="s">
        <v>9025</v>
      </c>
      <c r="K1418" t="s">
        <v>37</v>
      </c>
    </row>
    <row r="1419" spans="1:11" x14ac:dyDescent="0.35">
      <c r="A1419">
        <v>3147</v>
      </c>
      <c r="B1419" t="s">
        <v>9039</v>
      </c>
      <c r="C1419">
        <v>27</v>
      </c>
      <c r="D1419" t="s">
        <v>9040</v>
      </c>
      <c r="E1419" t="s">
        <v>101</v>
      </c>
      <c r="F1419" t="s">
        <v>42</v>
      </c>
      <c r="G1419" t="s">
        <v>80</v>
      </c>
      <c r="H1419" t="s">
        <v>32</v>
      </c>
      <c r="I1419" t="s">
        <v>153</v>
      </c>
      <c r="J1419">
        <v>3061822070</v>
      </c>
      <c r="K1419" t="s">
        <v>19</v>
      </c>
    </row>
    <row r="1420" spans="1:11" x14ac:dyDescent="0.35">
      <c r="A1420">
        <v>3148</v>
      </c>
      <c r="B1420" t="s">
        <v>9041</v>
      </c>
      <c r="C1420">
        <v>26</v>
      </c>
      <c r="D1420" t="s">
        <v>9042</v>
      </c>
      <c r="E1420" t="s">
        <v>201</v>
      </c>
      <c r="F1420" t="s">
        <v>25</v>
      </c>
      <c r="G1420" t="s">
        <v>52</v>
      </c>
      <c r="H1420" t="s">
        <v>13</v>
      </c>
      <c r="I1420" t="s">
        <v>26</v>
      </c>
      <c r="J1420">
        <f>1-154-664-9904</f>
        <v>-10721</v>
      </c>
      <c r="K1420" t="s">
        <v>28</v>
      </c>
    </row>
    <row r="1421" spans="1:11" x14ac:dyDescent="0.35">
      <c r="A1421">
        <v>3151</v>
      </c>
      <c r="B1421" t="s">
        <v>9049</v>
      </c>
      <c r="C1421">
        <v>28</v>
      </c>
      <c r="D1421" t="s">
        <v>9050</v>
      </c>
      <c r="E1421" t="s">
        <v>25</v>
      </c>
      <c r="F1421" t="s">
        <v>79</v>
      </c>
      <c r="G1421" t="s">
        <v>120</v>
      </c>
      <c r="H1421" t="s">
        <v>57</v>
      </c>
      <c r="I1421" t="s">
        <v>102</v>
      </c>
      <c r="J1421" t="s">
        <v>9051</v>
      </c>
      <c r="K1421" t="s">
        <v>28</v>
      </c>
    </row>
    <row r="1422" spans="1:11" x14ac:dyDescent="0.35">
      <c r="A1422">
        <v>3153</v>
      </c>
      <c r="B1422" t="s">
        <v>1986</v>
      </c>
      <c r="C1422">
        <v>29</v>
      </c>
      <c r="D1422" t="s">
        <v>9055</v>
      </c>
      <c r="E1422" t="s">
        <v>42</v>
      </c>
      <c r="F1422" t="s">
        <v>14</v>
      </c>
      <c r="G1422" t="s">
        <v>15</v>
      </c>
      <c r="H1422" t="s">
        <v>16</v>
      </c>
      <c r="I1422" t="s">
        <v>91</v>
      </c>
      <c r="J1422" t="s">
        <v>9056</v>
      </c>
      <c r="K1422" t="s">
        <v>19</v>
      </c>
    </row>
    <row r="1423" spans="1:11" x14ac:dyDescent="0.35">
      <c r="A1423">
        <v>3158</v>
      </c>
      <c r="B1423" t="s">
        <v>9069</v>
      </c>
      <c r="C1423">
        <v>30</v>
      </c>
      <c r="D1423" t="s">
        <v>9070</v>
      </c>
      <c r="E1423" t="s">
        <v>23</v>
      </c>
      <c r="F1423" t="s">
        <v>34</v>
      </c>
      <c r="G1423" t="s">
        <v>24</v>
      </c>
      <c r="H1423" t="s">
        <v>25</v>
      </c>
      <c r="I1423" t="s">
        <v>35</v>
      </c>
      <c r="J1423" t="s">
        <v>9071</v>
      </c>
      <c r="K1423" t="s">
        <v>44</v>
      </c>
    </row>
    <row r="1424" spans="1:11" x14ac:dyDescent="0.35">
      <c r="A1424">
        <v>3159</v>
      </c>
      <c r="B1424" t="s">
        <v>9072</v>
      </c>
      <c r="C1424">
        <v>29</v>
      </c>
      <c r="D1424" t="s">
        <v>9073</v>
      </c>
      <c r="E1424" t="s">
        <v>32</v>
      </c>
      <c r="F1424" t="s">
        <v>22</v>
      </c>
      <c r="G1424" t="s">
        <v>15</v>
      </c>
      <c r="H1424" t="s">
        <v>16</v>
      </c>
      <c r="I1424" t="s">
        <v>153</v>
      </c>
      <c r="J1424" t="s">
        <v>9074</v>
      </c>
      <c r="K1424" t="s">
        <v>37</v>
      </c>
    </row>
    <row r="1425" spans="1:11" x14ac:dyDescent="0.35">
      <c r="A1425">
        <v>3165</v>
      </c>
      <c r="B1425" t="s">
        <v>9089</v>
      </c>
      <c r="C1425">
        <v>27</v>
      </c>
      <c r="D1425" t="s">
        <v>9090</v>
      </c>
      <c r="E1425" t="s">
        <v>13</v>
      </c>
      <c r="F1425" t="s">
        <v>67</v>
      </c>
      <c r="G1425" t="s">
        <v>80</v>
      </c>
      <c r="H1425" t="s">
        <v>32</v>
      </c>
      <c r="I1425" t="s">
        <v>153</v>
      </c>
      <c r="J1425" t="s">
        <v>9091</v>
      </c>
      <c r="K1425" t="s">
        <v>44</v>
      </c>
    </row>
    <row r="1426" spans="1:11" x14ac:dyDescent="0.35">
      <c r="A1426">
        <v>3166</v>
      </c>
      <c r="B1426" t="s">
        <v>9092</v>
      </c>
      <c r="C1426">
        <v>29</v>
      </c>
      <c r="D1426" t="s">
        <v>9093</v>
      </c>
      <c r="E1426" t="s">
        <v>16</v>
      </c>
      <c r="F1426" t="s">
        <v>16</v>
      </c>
      <c r="G1426" t="s">
        <v>87</v>
      </c>
      <c r="H1426" t="s">
        <v>79</v>
      </c>
      <c r="I1426" t="s">
        <v>102</v>
      </c>
      <c r="J1426" t="s">
        <v>9094</v>
      </c>
      <c r="K1426" t="s">
        <v>44</v>
      </c>
    </row>
    <row r="1427" spans="1:11" x14ac:dyDescent="0.35">
      <c r="A1427">
        <v>3169</v>
      </c>
      <c r="B1427" t="s">
        <v>9101</v>
      </c>
      <c r="C1427">
        <v>28</v>
      </c>
      <c r="D1427" t="s">
        <v>9102</v>
      </c>
      <c r="E1427" t="s">
        <v>101</v>
      </c>
      <c r="F1427" t="s">
        <v>40</v>
      </c>
      <c r="G1427" t="s">
        <v>15</v>
      </c>
      <c r="H1427" t="s">
        <v>16</v>
      </c>
      <c r="I1427" t="s">
        <v>153</v>
      </c>
      <c r="J1427" t="s">
        <v>9103</v>
      </c>
      <c r="K1427" t="s">
        <v>28</v>
      </c>
    </row>
    <row r="1428" spans="1:11" x14ac:dyDescent="0.35">
      <c r="A1428">
        <v>3170</v>
      </c>
      <c r="B1428" t="s">
        <v>9104</v>
      </c>
      <c r="C1428">
        <v>27</v>
      </c>
      <c r="D1428" t="s">
        <v>9105</v>
      </c>
      <c r="E1428" t="s">
        <v>133</v>
      </c>
      <c r="F1428" t="s">
        <v>57</v>
      </c>
      <c r="G1428" t="s">
        <v>62</v>
      </c>
      <c r="H1428" t="s">
        <v>23</v>
      </c>
      <c r="I1428" t="s">
        <v>26</v>
      </c>
      <c r="J1428" t="s">
        <v>9106</v>
      </c>
      <c r="K1428" t="s">
        <v>19</v>
      </c>
    </row>
    <row r="1429" spans="1:11" x14ac:dyDescent="0.35">
      <c r="A1429">
        <v>3173</v>
      </c>
      <c r="B1429" t="s">
        <v>9113</v>
      </c>
      <c r="C1429">
        <v>29</v>
      </c>
      <c r="D1429" t="s">
        <v>9114</v>
      </c>
      <c r="E1429" t="s">
        <v>14</v>
      </c>
      <c r="F1429" t="s">
        <v>23</v>
      </c>
      <c r="G1429" t="s">
        <v>120</v>
      </c>
      <c r="H1429" t="s">
        <v>57</v>
      </c>
      <c r="I1429" t="s">
        <v>146</v>
      </c>
      <c r="J1429" t="s">
        <v>9115</v>
      </c>
      <c r="K1429" t="s">
        <v>37</v>
      </c>
    </row>
    <row r="1430" spans="1:11" x14ac:dyDescent="0.35">
      <c r="A1430">
        <v>3175</v>
      </c>
      <c r="B1430" t="s">
        <v>9119</v>
      </c>
      <c r="C1430">
        <v>26</v>
      </c>
      <c r="D1430" t="s">
        <v>9120</v>
      </c>
      <c r="E1430" t="s">
        <v>34</v>
      </c>
      <c r="F1430" t="s">
        <v>32</v>
      </c>
      <c r="G1430" t="s">
        <v>24</v>
      </c>
      <c r="H1430" t="s">
        <v>25</v>
      </c>
      <c r="I1430" t="s">
        <v>102</v>
      </c>
      <c r="J1430" t="s">
        <v>9121</v>
      </c>
      <c r="K1430" t="s">
        <v>37</v>
      </c>
    </row>
    <row r="1431" spans="1:11" x14ac:dyDescent="0.35">
      <c r="A1431">
        <v>3176</v>
      </c>
      <c r="B1431" t="s">
        <v>9122</v>
      </c>
      <c r="C1431">
        <v>26</v>
      </c>
      <c r="D1431" t="s">
        <v>9123</v>
      </c>
      <c r="E1431" t="s">
        <v>133</v>
      </c>
      <c r="F1431" t="s">
        <v>67</v>
      </c>
      <c r="G1431" t="s">
        <v>62</v>
      </c>
      <c r="H1431" t="s">
        <v>23</v>
      </c>
      <c r="I1431" t="s">
        <v>153</v>
      </c>
      <c r="J1431" s="1" t="s">
        <v>26021</v>
      </c>
      <c r="K1431" t="s">
        <v>28</v>
      </c>
    </row>
    <row r="1432" spans="1:11" x14ac:dyDescent="0.35">
      <c r="A1432">
        <v>3177</v>
      </c>
      <c r="B1432" t="s">
        <v>9124</v>
      </c>
      <c r="C1432">
        <v>26</v>
      </c>
      <c r="D1432" t="s">
        <v>9125</v>
      </c>
      <c r="E1432" t="s">
        <v>133</v>
      </c>
      <c r="F1432" t="s">
        <v>22</v>
      </c>
      <c r="G1432" t="s">
        <v>33</v>
      </c>
      <c r="H1432" t="s">
        <v>34</v>
      </c>
      <c r="I1432" t="s">
        <v>91</v>
      </c>
      <c r="J1432" t="s">
        <v>9126</v>
      </c>
      <c r="K1432" t="s">
        <v>19</v>
      </c>
    </row>
    <row r="1433" spans="1:11" x14ac:dyDescent="0.35">
      <c r="A1433">
        <v>3178</v>
      </c>
      <c r="B1433" t="s">
        <v>9127</v>
      </c>
      <c r="C1433">
        <v>28</v>
      </c>
      <c r="D1433" t="s">
        <v>9128</v>
      </c>
      <c r="E1433" t="s">
        <v>23</v>
      </c>
      <c r="F1433" t="s">
        <v>23</v>
      </c>
      <c r="G1433" t="s">
        <v>52</v>
      </c>
      <c r="H1433" t="s">
        <v>13</v>
      </c>
      <c r="I1433" t="s">
        <v>88</v>
      </c>
      <c r="J1433" t="s">
        <v>9129</v>
      </c>
      <c r="K1433" t="s">
        <v>37</v>
      </c>
    </row>
    <row r="1434" spans="1:11" x14ac:dyDescent="0.35">
      <c r="A1434">
        <v>3180</v>
      </c>
      <c r="B1434" t="s">
        <v>9133</v>
      </c>
      <c r="C1434">
        <v>28</v>
      </c>
      <c r="D1434" t="s">
        <v>9134</v>
      </c>
      <c r="E1434" t="s">
        <v>32</v>
      </c>
      <c r="F1434" t="s">
        <v>23</v>
      </c>
      <c r="G1434" t="s">
        <v>33</v>
      </c>
      <c r="H1434" t="s">
        <v>34</v>
      </c>
      <c r="I1434" t="s">
        <v>88</v>
      </c>
      <c r="J1434" t="s">
        <v>9135</v>
      </c>
      <c r="K1434" t="s">
        <v>37</v>
      </c>
    </row>
    <row r="1435" spans="1:11" x14ac:dyDescent="0.35">
      <c r="A1435">
        <v>3181</v>
      </c>
      <c r="B1435" t="s">
        <v>9136</v>
      </c>
      <c r="C1435">
        <v>29</v>
      </c>
      <c r="D1435" t="s">
        <v>9137</v>
      </c>
      <c r="E1435" t="s">
        <v>79</v>
      </c>
      <c r="F1435" t="s">
        <v>34</v>
      </c>
      <c r="G1435" t="s">
        <v>87</v>
      </c>
      <c r="H1435" t="s">
        <v>79</v>
      </c>
      <c r="I1435" t="s">
        <v>68</v>
      </c>
      <c r="J1435">
        <v>3633430973</v>
      </c>
      <c r="K1435" t="s">
        <v>76</v>
      </c>
    </row>
    <row r="1436" spans="1:11" x14ac:dyDescent="0.35">
      <c r="A1436">
        <v>3184</v>
      </c>
      <c r="B1436" t="s">
        <v>9144</v>
      </c>
      <c r="C1436">
        <v>26</v>
      </c>
      <c r="D1436" t="s">
        <v>9145</v>
      </c>
      <c r="E1436" t="s">
        <v>22</v>
      </c>
      <c r="F1436" t="s">
        <v>42</v>
      </c>
      <c r="G1436" t="s">
        <v>47</v>
      </c>
      <c r="H1436" t="s">
        <v>31</v>
      </c>
      <c r="I1436" t="s">
        <v>53</v>
      </c>
      <c r="J1436" t="s">
        <v>9146</v>
      </c>
      <c r="K1436" t="s">
        <v>28</v>
      </c>
    </row>
    <row r="1437" spans="1:11" x14ac:dyDescent="0.35">
      <c r="A1437">
        <v>3189</v>
      </c>
      <c r="B1437" t="s">
        <v>9158</v>
      </c>
      <c r="C1437">
        <v>26</v>
      </c>
      <c r="D1437" t="s">
        <v>9159</v>
      </c>
      <c r="E1437" t="s">
        <v>25</v>
      </c>
      <c r="F1437" t="s">
        <v>22</v>
      </c>
      <c r="G1437" t="s">
        <v>80</v>
      </c>
      <c r="H1437" t="s">
        <v>32</v>
      </c>
      <c r="I1437" t="s">
        <v>35</v>
      </c>
      <c r="J1437" t="s">
        <v>9160</v>
      </c>
      <c r="K1437" t="s">
        <v>28</v>
      </c>
    </row>
    <row r="1438" spans="1:11" x14ac:dyDescent="0.35">
      <c r="A1438">
        <v>3190</v>
      </c>
      <c r="B1438" t="s">
        <v>9161</v>
      </c>
      <c r="C1438">
        <v>29</v>
      </c>
      <c r="D1438" t="s">
        <v>9162</v>
      </c>
      <c r="E1438" t="s">
        <v>79</v>
      </c>
      <c r="F1438" t="s">
        <v>169</v>
      </c>
      <c r="G1438" t="s">
        <v>80</v>
      </c>
      <c r="H1438" t="s">
        <v>32</v>
      </c>
      <c r="I1438" t="s">
        <v>26</v>
      </c>
      <c r="J1438" t="s">
        <v>9163</v>
      </c>
      <c r="K1438" t="s">
        <v>28</v>
      </c>
    </row>
    <row r="1439" spans="1:11" x14ac:dyDescent="0.35">
      <c r="A1439">
        <v>3193</v>
      </c>
      <c r="B1439" t="s">
        <v>9170</v>
      </c>
      <c r="C1439">
        <v>29</v>
      </c>
      <c r="D1439" t="s">
        <v>9171</v>
      </c>
      <c r="E1439" t="s">
        <v>34</v>
      </c>
      <c r="F1439" t="s">
        <v>201</v>
      </c>
      <c r="G1439" t="s">
        <v>80</v>
      </c>
      <c r="H1439" t="s">
        <v>32</v>
      </c>
      <c r="I1439" t="s">
        <v>68</v>
      </c>
      <c r="J1439" t="s">
        <v>9172</v>
      </c>
      <c r="K1439" t="s">
        <v>44</v>
      </c>
    </row>
    <row r="1440" spans="1:11" x14ac:dyDescent="0.35">
      <c r="A1440">
        <v>3197</v>
      </c>
      <c r="B1440" t="s">
        <v>9181</v>
      </c>
      <c r="C1440">
        <v>26</v>
      </c>
      <c r="D1440" t="s">
        <v>9182</v>
      </c>
      <c r="E1440" t="s">
        <v>40</v>
      </c>
      <c r="F1440" t="s">
        <v>67</v>
      </c>
      <c r="G1440" t="s">
        <v>80</v>
      </c>
      <c r="H1440" t="s">
        <v>32</v>
      </c>
      <c r="I1440" t="s">
        <v>35</v>
      </c>
      <c r="J1440">
        <v>2647511580</v>
      </c>
      <c r="K1440" t="s">
        <v>28</v>
      </c>
    </row>
    <row r="1441" spans="1:11" x14ac:dyDescent="0.35">
      <c r="A1441">
        <v>3199</v>
      </c>
      <c r="B1441" t="s">
        <v>9185</v>
      </c>
      <c r="C1441">
        <v>26</v>
      </c>
      <c r="D1441" t="s">
        <v>9186</v>
      </c>
      <c r="E1441" t="s">
        <v>22</v>
      </c>
      <c r="F1441" t="s">
        <v>42</v>
      </c>
      <c r="G1441" t="s">
        <v>80</v>
      </c>
      <c r="H1441" t="s">
        <v>32</v>
      </c>
      <c r="I1441" t="s">
        <v>153</v>
      </c>
      <c r="J1441" t="s">
        <v>9187</v>
      </c>
      <c r="K1441" t="s">
        <v>37</v>
      </c>
    </row>
    <row r="1442" spans="1:11" x14ac:dyDescent="0.35">
      <c r="A1442">
        <v>3202</v>
      </c>
      <c r="B1442" t="s">
        <v>9194</v>
      </c>
      <c r="C1442">
        <v>30</v>
      </c>
      <c r="D1442" t="s">
        <v>9195</v>
      </c>
      <c r="E1442" t="s">
        <v>201</v>
      </c>
      <c r="F1442" t="s">
        <v>23</v>
      </c>
      <c r="G1442" t="s">
        <v>33</v>
      </c>
      <c r="H1442" t="s">
        <v>34</v>
      </c>
      <c r="I1442" t="s">
        <v>116</v>
      </c>
      <c r="J1442" t="s">
        <v>9196</v>
      </c>
      <c r="K1442" t="s">
        <v>28</v>
      </c>
    </row>
    <row r="1443" spans="1:11" x14ac:dyDescent="0.35">
      <c r="A1443">
        <v>3204</v>
      </c>
      <c r="B1443" t="s">
        <v>9200</v>
      </c>
      <c r="C1443">
        <v>29</v>
      </c>
      <c r="D1443" t="s">
        <v>9201</v>
      </c>
      <c r="E1443" t="s">
        <v>133</v>
      </c>
      <c r="F1443" t="s">
        <v>169</v>
      </c>
      <c r="G1443" t="s">
        <v>87</v>
      </c>
      <c r="H1443" t="s">
        <v>79</v>
      </c>
      <c r="I1443" t="s">
        <v>88</v>
      </c>
      <c r="J1443" t="s">
        <v>9202</v>
      </c>
      <c r="K1443" t="s">
        <v>19</v>
      </c>
    </row>
    <row r="1444" spans="1:11" x14ac:dyDescent="0.35">
      <c r="A1444">
        <v>3208</v>
      </c>
      <c r="B1444" t="s">
        <v>9212</v>
      </c>
      <c r="C1444">
        <v>26</v>
      </c>
      <c r="D1444" t="s">
        <v>9213</v>
      </c>
      <c r="E1444" t="s">
        <v>133</v>
      </c>
      <c r="F1444" t="s">
        <v>14</v>
      </c>
      <c r="G1444" t="s">
        <v>47</v>
      </c>
      <c r="H1444" t="s">
        <v>31</v>
      </c>
      <c r="I1444" t="s">
        <v>17</v>
      </c>
      <c r="J1444" t="s">
        <v>9214</v>
      </c>
      <c r="K1444" t="s">
        <v>37</v>
      </c>
    </row>
    <row r="1445" spans="1:11" x14ac:dyDescent="0.35">
      <c r="A1445">
        <v>3209</v>
      </c>
      <c r="B1445" t="s">
        <v>9215</v>
      </c>
      <c r="C1445">
        <v>30</v>
      </c>
      <c r="D1445" t="s">
        <v>9216</v>
      </c>
      <c r="E1445" t="s">
        <v>32</v>
      </c>
      <c r="F1445" t="s">
        <v>34</v>
      </c>
      <c r="G1445" t="s">
        <v>47</v>
      </c>
      <c r="H1445" t="s">
        <v>31</v>
      </c>
      <c r="I1445" t="s">
        <v>68</v>
      </c>
      <c r="J1445" t="s">
        <v>9217</v>
      </c>
      <c r="K1445" t="s">
        <v>19</v>
      </c>
    </row>
    <row r="1446" spans="1:11" x14ac:dyDescent="0.35">
      <c r="A1446">
        <v>3211</v>
      </c>
      <c r="B1446" t="s">
        <v>9221</v>
      </c>
      <c r="C1446">
        <v>30</v>
      </c>
      <c r="D1446" t="s">
        <v>9222</v>
      </c>
      <c r="E1446" t="s">
        <v>79</v>
      </c>
      <c r="F1446" t="s">
        <v>67</v>
      </c>
      <c r="G1446" t="s">
        <v>52</v>
      </c>
      <c r="H1446" t="s">
        <v>13</v>
      </c>
      <c r="I1446" t="s">
        <v>102</v>
      </c>
      <c r="J1446" t="s">
        <v>9223</v>
      </c>
      <c r="K1446" t="s">
        <v>37</v>
      </c>
    </row>
    <row r="1447" spans="1:11" x14ac:dyDescent="0.35">
      <c r="A1447">
        <v>3212</v>
      </c>
      <c r="B1447" t="s">
        <v>9224</v>
      </c>
      <c r="C1447">
        <v>29</v>
      </c>
      <c r="D1447" t="s">
        <v>9225</v>
      </c>
      <c r="E1447" t="s">
        <v>31</v>
      </c>
      <c r="F1447" t="s">
        <v>22</v>
      </c>
      <c r="G1447" t="s">
        <v>87</v>
      </c>
      <c r="H1447" t="s">
        <v>79</v>
      </c>
      <c r="I1447" t="s">
        <v>116</v>
      </c>
      <c r="J1447" t="s">
        <v>9226</v>
      </c>
      <c r="K1447" t="s">
        <v>28</v>
      </c>
    </row>
    <row r="1448" spans="1:11" x14ac:dyDescent="0.35">
      <c r="A1448">
        <v>3213</v>
      </c>
      <c r="B1448" t="s">
        <v>9227</v>
      </c>
      <c r="C1448">
        <v>29</v>
      </c>
      <c r="D1448" t="s">
        <v>9228</v>
      </c>
      <c r="E1448" t="s">
        <v>14</v>
      </c>
      <c r="F1448" t="s">
        <v>169</v>
      </c>
      <c r="G1448" t="s">
        <v>33</v>
      </c>
      <c r="H1448" t="s">
        <v>34</v>
      </c>
      <c r="I1448" t="s">
        <v>53</v>
      </c>
      <c r="J1448" t="s">
        <v>9229</v>
      </c>
      <c r="K1448" t="s">
        <v>76</v>
      </c>
    </row>
    <row r="1449" spans="1:11" x14ac:dyDescent="0.35">
      <c r="A1449">
        <v>3215</v>
      </c>
      <c r="B1449" t="s">
        <v>9233</v>
      </c>
      <c r="C1449">
        <v>26</v>
      </c>
      <c r="D1449" t="s">
        <v>9234</v>
      </c>
      <c r="E1449" t="s">
        <v>67</v>
      </c>
      <c r="F1449" t="s">
        <v>149</v>
      </c>
      <c r="G1449" t="s">
        <v>80</v>
      </c>
      <c r="H1449" t="s">
        <v>32</v>
      </c>
      <c r="I1449" t="s">
        <v>88</v>
      </c>
      <c r="J1449">
        <v>1526444406</v>
      </c>
      <c r="K1449" t="s">
        <v>76</v>
      </c>
    </row>
    <row r="1450" spans="1:11" x14ac:dyDescent="0.35">
      <c r="A1450">
        <v>3217</v>
      </c>
      <c r="B1450" t="s">
        <v>1243</v>
      </c>
      <c r="C1450">
        <v>29</v>
      </c>
      <c r="D1450" t="s">
        <v>9238</v>
      </c>
      <c r="E1450" t="s">
        <v>22</v>
      </c>
      <c r="F1450" t="s">
        <v>177</v>
      </c>
      <c r="G1450" t="s">
        <v>62</v>
      </c>
      <c r="H1450" t="s">
        <v>23</v>
      </c>
      <c r="I1450" t="s">
        <v>35</v>
      </c>
      <c r="J1450" t="s">
        <v>9239</v>
      </c>
      <c r="K1450" t="s">
        <v>44</v>
      </c>
    </row>
    <row r="1451" spans="1:11" x14ac:dyDescent="0.35">
      <c r="A1451">
        <v>3220</v>
      </c>
      <c r="B1451" t="s">
        <v>9246</v>
      </c>
      <c r="C1451">
        <v>26</v>
      </c>
      <c r="D1451" t="s">
        <v>9247</v>
      </c>
      <c r="E1451" t="s">
        <v>14</v>
      </c>
      <c r="F1451" t="s">
        <v>14</v>
      </c>
      <c r="G1451" t="s">
        <v>24</v>
      </c>
      <c r="H1451" t="s">
        <v>25</v>
      </c>
      <c r="I1451" t="s">
        <v>48</v>
      </c>
      <c r="J1451" t="s">
        <v>9248</v>
      </c>
      <c r="K1451" t="s">
        <v>37</v>
      </c>
    </row>
    <row r="1452" spans="1:11" x14ac:dyDescent="0.35">
      <c r="A1452">
        <v>3221</v>
      </c>
      <c r="B1452" t="s">
        <v>9249</v>
      </c>
      <c r="C1452">
        <v>26</v>
      </c>
      <c r="D1452" t="s">
        <v>9250</v>
      </c>
      <c r="E1452" t="s">
        <v>169</v>
      </c>
      <c r="F1452" t="s">
        <v>22</v>
      </c>
      <c r="G1452" t="s">
        <v>15</v>
      </c>
      <c r="H1452" t="s">
        <v>16</v>
      </c>
      <c r="I1452" t="s">
        <v>58</v>
      </c>
      <c r="J1452" t="s">
        <v>9251</v>
      </c>
      <c r="K1452" t="s">
        <v>44</v>
      </c>
    </row>
    <row r="1453" spans="1:11" x14ac:dyDescent="0.35">
      <c r="A1453">
        <v>3223</v>
      </c>
      <c r="B1453" t="s">
        <v>9253</v>
      </c>
      <c r="C1453">
        <v>27</v>
      </c>
      <c r="D1453" t="s">
        <v>9254</v>
      </c>
      <c r="E1453" t="s">
        <v>149</v>
      </c>
      <c r="F1453" t="s">
        <v>14</v>
      </c>
      <c r="G1453" t="s">
        <v>15</v>
      </c>
      <c r="H1453" t="s">
        <v>16</v>
      </c>
      <c r="I1453" t="s">
        <v>26</v>
      </c>
      <c r="J1453" t="s">
        <v>9255</v>
      </c>
      <c r="K1453" t="s">
        <v>19</v>
      </c>
    </row>
    <row r="1454" spans="1:11" x14ac:dyDescent="0.35">
      <c r="A1454">
        <v>3226</v>
      </c>
      <c r="B1454" t="s">
        <v>9262</v>
      </c>
      <c r="C1454">
        <v>29</v>
      </c>
      <c r="D1454" t="s">
        <v>9263</v>
      </c>
      <c r="E1454" t="s">
        <v>13</v>
      </c>
      <c r="F1454" t="s">
        <v>79</v>
      </c>
      <c r="G1454" t="s">
        <v>120</v>
      </c>
      <c r="H1454" t="s">
        <v>57</v>
      </c>
      <c r="I1454" t="s">
        <v>35</v>
      </c>
      <c r="J1454" t="s">
        <v>9264</v>
      </c>
      <c r="K1454" t="s">
        <v>28</v>
      </c>
    </row>
    <row r="1455" spans="1:11" x14ac:dyDescent="0.35">
      <c r="A1455">
        <v>3229</v>
      </c>
      <c r="B1455" t="s">
        <v>9271</v>
      </c>
      <c r="C1455">
        <v>29</v>
      </c>
      <c r="D1455" t="s">
        <v>9272</v>
      </c>
      <c r="E1455" t="s">
        <v>13</v>
      </c>
      <c r="F1455" t="s">
        <v>42</v>
      </c>
      <c r="G1455" t="s">
        <v>120</v>
      </c>
      <c r="H1455" t="s">
        <v>57</v>
      </c>
      <c r="I1455" t="s">
        <v>116</v>
      </c>
      <c r="J1455" t="s">
        <v>9273</v>
      </c>
      <c r="K1455" t="s">
        <v>44</v>
      </c>
    </row>
    <row r="1456" spans="1:11" x14ac:dyDescent="0.35">
      <c r="A1456">
        <v>3230</v>
      </c>
      <c r="B1456" t="s">
        <v>9274</v>
      </c>
      <c r="C1456">
        <v>28</v>
      </c>
      <c r="D1456" t="s">
        <v>9275</v>
      </c>
      <c r="E1456" t="s">
        <v>32</v>
      </c>
      <c r="F1456" t="s">
        <v>31</v>
      </c>
      <c r="G1456" t="s">
        <v>62</v>
      </c>
      <c r="H1456" t="s">
        <v>23</v>
      </c>
      <c r="I1456" t="s">
        <v>68</v>
      </c>
      <c r="J1456" t="s">
        <v>9276</v>
      </c>
      <c r="K1456" t="s">
        <v>28</v>
      </c>
    </row>
    <row r="1457" spans="1:11" x14ac:dyDescent="0.35">
      <c r="A1457">
        <v>3231</v>
      </c>
      <c r="B1457" t="s">
        <v>9277</v>
      </c>
      <c r="C1457">
        <v>28</v>
      </c>
      <c r="D1457" t="s">
        <v>9278</v>
      </c>
      <c r="E1457" t="s">
        <v>79</v>
      </c>
      <c r="F1457" t="s">
        <v>32</v>
      </c>
      <c r="G1457" t="s">
        <v>120</v>
      </c>
      <c r="H1457" t="s">
        <v>57</v>
      </c>
      <c r="I1457" t="s">
        <v>91</v>
      </c>
      <c r="J1457" t="s">
        <v>9279</v>
      </c>
      <c r="K1457" t="s">
        <v>37</v>
      </c>
    </row>
    <row r="1458" spans="1:11" x14ac:dyDescent="0.35">
      <c r="A1458">
        <v>3232</v>
      </c>
      <c r="B1458" t="s">
        <v>9280</v>
      </c>
      <c r="C1458">
        <v>29</v>
      </c>
      <c r="D1458" t="s">
        <v>9281</v>
      </c>
      <c r="E1458" t="s">
        <v>169</v>
      </c>
      <c r="F1458" t="s">
        <v>32</v>
      </c>
      <c r="G1458" t="s">
        <v>33</v>
      </c>
      <c r="H1458" t="s">
        <v>34</v>
      </c>
      <c r="I1458" t="s">
        <v>26</v>
      </c>
      <c r="J1458" t="s">
        <v>9282</v>
      </c>
      <c r="K1458" t="s">
        <v>19</v>
      </c>
    </row>
    <row r="1459" spans="1:11" x14ac:dyDescent="0.35">
      <c r="A1459">
        <v>3236</v>
      </c>
      <c r="B1459" t="s">
        <v>9291</v>
      </c>
      <c r="C1459">
        <v>28</v>
      </c>
      <c r="D1459" t="s">
        <v>9292</v>
      </c>
      <c r="E1459" t="s">
        <v>34</v>
      </c>
      <c r="F1459" t="s">
        <v>57</v>
      </c>
      <c r="G1459" t="s">
        <v>41</v>
      </c>
      <c r="H1459" t="s">
        <v>42</v>
      </c>
      <c r="I1459" t="s">
        <v>35</v>
      </c>
      <c r="J1459" t="s">
        <v>9293</v>
      </c>
      <c r="K1459" t="s">
        <v>28</v>
      </c>
    </row>
    <row r="1460" spans="1:11" x14ac:dyDescent="0.35">
      <c r="A1460">
        <v>3237</v>
      </c>
      <c r="B1460" t="s">
        <v>9294</v>
      </c>
      <c r="C1460">
        <v>26</v>
      </c>
      <c r="D1460" t="s">
        <v>9295</v>
      </c>
      <c r="E1460" t="s">
        <v>67</v>
      </c>
      <c r="F1460" t="s">
        <v>133</v>
      </c>
      <c r="G1460" t="s">
        <v>33</v>
      </c>
      <c r="H1460" t="s">
        <v>34</v>
      </c>
      <c r="I1460" t="s">
        <v>63</v>
      </c>
      <c r="J1460" t="s">
        <v>9296</v>
      </c>
      <c r="K1460" t="s">
        <v>19</v>
      </c>
    </row>
    <row r="1461" spans="1:11" x14ac:dyDescent="0.35">
      <c r="A1461">
        <v>3239</v>
      </c>
      <c r="B1461" t="s">
        <v>9300</v>
      </c>
      <c r="C1461">
        <v>26</v>
      </c>
      <c r="D1461" t="s">
        <v>9301</v>
      </c>
      <c r="E1461" t="s">
        <v>40</v>
      </c>
      <c r="F1461" t="s">
        <v>79</v>
      </c>
      <c r="G1461" t="s">
        <v>87</v>
      </c>
      <c r="H1461" t="s">
        <v>79</v>
      </c>
      <c r="I1461" t="s">
        <v>35</v>
      </c>
      <c r="J1461" t="s">
        <v>9302</v>
      </c>
      <c r="K1461" t="s">
        <v>19</v>
      </c>
    </row>
    <row r="1462" spans="1:11" x14ac:dyDescent="0.35">
      <c r="A1462">
        <v>3241</v>
      </c>
      <c r="B1462" t="s">
        <v>9306</v>
      </c>
      <c r="C1462">
        <v>29</v>
      </c>
      <c r="D1462" t="s">
        <v>9307</v>
      </c>
      <c r="E1462" t="s">
        <v>79</v>
      </c>
      <c r="F1462" t="s">
        <v>22</v>
      </c>
      <c r="G1462" t="s">
        <v>120</v>
      </c>
      <c r="H1462" t="s">
        <v>57</v>
      </c>
      <c r="I1462" t="s">
        <v>88</v>
      </c>
      <c r="J1462">
        <f>1-942-672-6944</f>
        <v>-8557</v>
      </c>
      <c r="K1462" t="s">
        <v>28</v>
      </c>
    </row>
    <row r="1463" spans="1:11" x14ac:dyDescent="0.35">
      <c r="A1463">
        <v>3244</v>
      </c>
      <c r="B1463" t="s">
        <v>9314</v>
      </c>
      <c r="C1463">
        <v>28</v>
      </c>
      <c r="D1463" t="s">
        <v>9315</v>
      </c>
      <c r="E1463" t="s">
        <v>40</v>
      </c>
      <c r="F1463" t="s">
        <v>67</v>
      </c>
      <c r="G1463" t="s">
        <v>62</v>
      </c>
      <c r="H1463" t="s">
        <v>23</v>
      </c>
      <c r="I1463" t="s">
        <v>58</v>
      </c>
      <c r="J1463">
        <v>3110880455</v>
      </c>
      <c r="K1463" t="s">
        <v>76</v>
      </c>
    </row>
    <row r="1464" spans="1:11" x14ac:dyDescent="0.35">
      <c r="A1464">
        <v>3246</v>
      </c>
      <c r="B1464" t="s">
        <v>9319</v>
      </c>
      <c r="C1464">
        <v>29</v>
      </c>
      <c r="D1464" t="s">
        <v>9320</v>
      </c>
      <c r="E1464" t="s">
        <v>177</v>
      </c>
      <c r="F1464" t="s">
        <v>149</v>
      </c>
      <c r="G1464" t="s">
        <v>24</v>
      </c>
      <c r="H1464" t="s">
        <v>25</v>
      </c>
      <c r="I1464" t="s">
        <v>53</v>
      </c>
      <c r="J1464" t="s">
        <v>9321</v>
      </c>
      <c r="K1464" t="s">
        <v>76</v>
      </c>
    </row>
    <row r="1465" spans="1:11" x14ac:dyDescent="0.35">
      <c r="A1465">
        <v>3247</v>
      </c>
      <c r="B1465" t="s">
        <v>9322</v>
      </c>
      <c r="C1465">
        <v>28</v>
      </c>
      <c r="D1465" t="s">
        <v>9323</v>
      </c>
      <c r="E1465" t="s">
        <v>201</v>
      </c>
      <c r="F1465" t="s">
        <v>22</v>
      </c>
      <c r="G1465" t="s">
        <v>87</v>
      </c>
      <c r="H1465" t="s">
        <v>79</v>
      </c>
      <c r="I1465" t="s">
        <v>91</v>
      </c>
      <c r="J1465" t="s">
        <v>9324</v>
      </c>
      <c r="K1465" t="s">
        <v>44</v>
      </c>
    </row>
    <row r="1466" spans="1:11" x14ac:dyDescent="0.35">
      <c r="A1466">
        <v>3248</v>
      </c>
      <c r="B1466" t="s">
        <v>9325</v>
      </c>
      <c r="C1466">
        <v>30</v>
      </c>
      <c r="D1466" t="s">
        <v>9326</v>
      </c>
      <c r="E1466" t="s">
        <v>79</v>
      </c>
      <c r="F1466" t="s">
        <v>149</v>
      </c>
      <c r="G1466" t="s">
        <v>47</v>
      </c>
      <c r="H1466" t="s">
        <v>31</v>
      </c>
      <c r="I1466" t="s">
        <v>63</v>
      </c>
      <c r="J1466" t="s">
        <v>9327</v>
      </c>
      <c r="K1466" t="s">
        <v>44</v>
      </c>
    </row>
    <row r="1467" spans="1:11" x14ac:dyDescent="0.35">
      <c r="A1467">
        <v>3249</v>
      </c>
      <c r="B1467" t="s">
        <v>9328</v>
      </c>
      <c r="C1467">
        <v>30</v>
      </c>
      <c r="D1467" t="s">
        <v>9329</v>
      </c>
      <c r="E1467" t="s">
        <v>67</v>
      </c>
      <c r="F1467" t="s">
        <v>67</v>
      </c>
      <c r="G1467" t="s">
        <v>15</v>
      </c>
      <c r="H1467" t="s">
        <v>16</v>
      </c>
      <c r="I1467" t="s">
        <v>48</v>
      </c>
      <c r="J1467" t="s">
        <v>9330</v>
      </c>
      <c r="K1467" t="s">
        <v>44</v>
      </c>
    </row>
    <row r="1468" spans="1:11" x14ac:dyDescent="0.35">
      <c r="A1468">
        <v>3250</v>
      </c>
      <c r="B1468" t="s">
        <v>9331</v>
      </c>
      <c r="C1468">
        <v>26</v>
      </c>
      <c r="D1468" t="s">
        <v>9332</v>
      </c>
      <c r="E1468" t="s">
        <v>177</v>
      </c>
      <c r="F1468" t="s">
        <v>23</v>
      </c>
      <c r="G1468" t="s">
        <v>47</v>
      </c>
      <c r="H1468" t="s">
        <v>31</v>
      </c>
      <c r="I1468" t="s">
        <v>48</v>
      </c>
      <c r="J1468" t="s">
        <v>9333</v>
      </c>
      <c r="K1468" t="s">
        <v>76</v>
      </c>
    </row>
    <row r="1469" spans="1:11" x14ac:dyDescent="0.35">
      <c r="A1469">
        <v>3253</v>
      </c>
      <c r="B1469" t="s">
        <v>9340</v>
      </c>
      <c r="C1469">
        <v>28</v>
      </c>
      <c r="D1469" t="s">
        <v>9341</v>
      </c>
      <c r="E1469" t="s">
        <v>23</v>
      </c>
      <c r="F1469" t="s">
        <v>79</v>
      </c>
      <c r="G1469" t="s">
        <v>87</v>
      </c>
      <c r="H1469" t="s">
        <v>79</v>
      </c>
      <c r="I1469" t="s">
        <v>26</v>
      </c>
      <c r="J1469" t="s">
        <v>9342</v>
      </c>
      <c r="K1469" t="s">
        <v>19</v>
      </c>
    </row>
    <row r="1470" spans="1:11" x14ac:dyDescent="0.35">
      <c r="A1470">
        <v>3255</v>
      </c>
      <c r="B1470" t="s">
        <v>9346</v>
      </c>
      <c r="C1470">
        <v>26</v>
      </c>
      <c r="D1470" t="s">
        <v>9347</v>
      </c>
      <c r="E1470" t="s">
        <v>40</v>
      </c>
      <c r="F1470" t="s">
        <v>31</v>
      </c>
      <c r="G1470" t="s">
        <v>120</v>
      </c>
      <c r="H1470" t="s">
        <v>57</v>
      </c>
      <c r="I1470" t="s">
        <v>58</v>
      </c>
      <c r="J1470" t="s">
        <v>9348</v>
      </c>
      <c r="K1470" t="s">
        <v>76</v>
      </c>
    </row>
    <row r="1471" spans="1:11" x14ac:dyDescent="0.35">
      <c r="A1471">
        <v>3256</v>
      </c>
      <c r="B1471" t="s">
        <v>9349</v>
      </c>
      <c r="C1471">
        <v>30</v>
      </c>
      <c r="D1471" t="s">
        <v>9350</v>
      </c>
      <c r="E1471" t="s">
        <v>13</v>
      </c>
      <c r="F1471" t="s">
        <v>22</v>
      </c>
      <c r="G1471" t="s">
        <v>62</v>
      </c>
      <c r="H1471" t="s">
        <v>23</v>
      </c>
      <c r="I1471" t="s">
        <v>102</v>
      </c>
      <c r="J1471" t="s">
        <v>9351</v>
      </c>
      <c r="K1471" t="s">
        <v>44</v>
      </c>
    </row>
    <row r="1472" spans="1:11" x14ac:dyDescent="0.35">
      <c r="A1472">
        <v>3257</v>
      </c>
      <c r="B1472" t="s">
        <v>9352</v>
      </c>
      <c r="C1472">
        <v>27</v>
      </c>
      <c r="D1472" t="s">
        <v>9353</v>
      </c>
      <c r="E1472" t="s">
        <v>67</v>
      </c>
      <c r="F1472" t="s">
        <v>149</v>
      </c>
      <c r="G1472" t="s">
        <v>62</v>
      </c>
      <c r="H1472" t="s">
        <v>23</v>
      </c>
      <c r="I1472" t="s">
        <v>63</v>
      </c>
      <c r="J1472" t="s">
        <v>9354</v>
      </c>
      <c r="K1472" t="s">
        <v>76</v>
      </c>
    </row>
    <row r="1473" spans="1:11" x14ac:dyDescent="0.35">
      <c r="A1473">
        <v>3259</v>
      </c>
      <c r="B1473" t="s">
        <v>9358</v>
      </c>
      <c r="C1473">
        <v>30</v>
      </c>
      <c r="D1473" t="s">
        <v>9359</v>
      </c>
      <c r="E1473" t="s">
        <v>14</v>
      </c>
      <c r="F1473" t="s">
        <v>23</v>
      </c>
      <c r="G1473" t="s">
        <v>62</v>
      </c>
      <c r="H1473" t="s">
        <v>23</v>
      </c>
      <c r="I1473" t="s">
        <v>26</v>
      </c>
      <c r="J1473" t="s">
        <v>9360</v>
      </c>
      <c r="K1473" t="s">
        <v>19</v>
      </c>
    </row>
    <row r="1474" spans="1:11" x14ac:dyDescent="0.35">
      <c r="A1474">
        <v>3271</v>
      </c>
      <c r="B1474" t="s">
        <v>9390</v>
      </c>
      <c r="C1474">
        <v>26</v>
      </c>
      <c r="D1474" t="s">
        <v>9391</v>
      </c>
      <c r="E1474" t="s">
        <v>201</v>
      </c>
      <c r="F1474" t="s">
        <v>79</v>
      </c>
      <c r="G1474" t="s">
        <v>15</v>
      </c>
      <c r="H1474" t="s">
        <v>16</v>
      </c>
      <c r="I1474" t="s">
        <v>146</v>
      </c>
      <c r="J1474" t="s">
        <v>9392</v>
      </c>
      <c r="K1474" t="s">
        <v>37</v>
      </c>
    </row>
    <row r="1475" spans="1:11" x14ac:dyDescent="0.35">
      <c r="A1475">
        <v>3272</v>
      </c>
      <c r="B1475" t="s">
        <v>9393</v>
      </c>
      <c r="C1475">
        <v>27</v>
      </c>
      <c r="D1475" t="s">
        <v>9394</v>
      </c>
      <c r="E1475" t="s">
        <v>34</v>
      </c>
      <c r="F1475" t="s">
        <v>169</v>
      </c>
      <c r="G1475" t="s">
        <v>24</v>
      </c>
      <c r="H1475" t="s">
        <v>25</v>
      </c>
      <c r="I1475" t="s">
        <v>26</v>
      </c>
      <c r="J1475" t="s">
        <v>9395</v>
      </c>
      <c r="K1475" t="s">
        <v>44</v>
      </c>
    </row>
    <row r="1476" spans="1:11" x14ac:dyDescent="0.35">
      <c r="A1476">
        <v>3273</v>
      </c>
      <c r="B1476" t="s">
        <v>9396</v>
      </c>
      <c r="C1476">
        <v>27</v>
      </c>
      <c r="D1476" t="s">
        <v>9397</v>
      </c>
      <c r="E1476" t="s">
        <v>32</v>
      </c>
      <c r="F1476" t="s">
        <v>42</v>
      </c>
      <c r="G1476" t="s">
        <v>52</v>
      </c>
      <c r="H1476" t="s">
        <v>13</v>
      </c>
      <c r="I1476" t="s">
        <v>63</v>
      </c>
      <c r="J1476" t="s">
        <v>9398</v>
      </c>
      <c r="K1476" t="s">
        <v>19</v>
      </c>
    </row>
    <row r="1477" spans="1:11" x14ac:dyDescent="0.35">
      <c r="A1477">
        <v>3274</v>
      </c>
      <c r="B1477" t="s">
        <v>9399</v>
      </c>
      <c r="C1477">
        <v>27</v>
      </c>
      <c r="D1477" t="s">
        <v>9400</v>
      </c>
      <c r="E1477" t="s">
        <v>32</v>
      </c>
      <c r="F1477" t="s">
        <v>23</v>
      </c>
      <c r="G1477" t="s">
        <v>33</v>
      </c>
      <c r="H1477" t="s">
        <v>34</v>
      </c>
      <c r="I1477" t="s">
        <v>17</v>
      </c>
      <c r="J1477" t="s">
        <v>9401</v>
      </c>
      <c r="K1477" t="s">
        <v>19</v>
      </c>
    </row>
    <row r="1478" spans="1:11" x14ac:dyDescent="0.35">
      <c r="A1478">
        <v>3275</v>
      </c>
      <c r="B1478" t="s">
        <v>9402</v>
      </c>
      <c r="C1478">
        <v>29</v>
      </c>
      <c r="D1478" t="s">
        <v>9403</v>
      </c>
      <c r="E1478" t="s">
        <v>14</v>
      </c>
      <c r="F1478" t="s">
        <v>40</v>
      </c>
      <c r="G1478" t="s">
        <v>62</v>
      </c>
      <c r="H1478" t="s">
        <v>23</v>
      </c>
      <c r="I1478" t="s">
        <v>17</v>
      </c>
      <c r="J1478">
        <f>1-83-374-6157</f>
        <v>-6613</v>
      </c>
      <c r="K1478" t="s">
        <v>28</v>
      </c>
    </row>
    <row r="1479" spans="1:11" x14ac:dyDescent="0.35">
      <c r="A1479">
        <v>3279</v>
      </c>
      <c r="B1479" t="s">
        <v>9411</v>
      </c>
      <c r="C1479">
        <v>30</v>
      </c>
      <c r="D1479" t="s">
        <v>9412</v>
      </c>
      <c r="E1479" t="s">
        <v>42</v>
      </c>
      <c r="F1479" t="s">
        <v>14</v>
      </c>
      <c r="G1479" t="s">
        <v>80</v>
      </c>
      <c r="H1479" t="s">
        <v>32</v>
      </c>
      <c r="I1479" t="s">
        <v>17</v>
      </c>
      <c r="J1479" t="s">
        <v>9413</v>
      </c>
      <c r="K1479" t="s">
        <v>76</v>
      </c>
    </row>
    <row r="1480" spans="1:11" x14ac:dyDescent="0.35">
      <c r="A1480">
        <v>3282</v>
      </c>
      <c r="B1480" t="s">
        <v>9420</v>
      </c>
      <c r="C1480">
        <v>27</v>
      </c>
      <c r="D1480" t="s">
        <v>9421</v>
      </c>
      <c r="E1480" t="s">
        <v>42</v>
      </c>
      <c r="F1480" t="s">
        <v>42</v>
      </c>
      <c r="G1480" t="s">
        <v>41</v>
      </c>
      <c r="H1480" t="s">
        <v>42</v>
      </c>
      <c r="I1480" t="s">
        <v>170</v>
      </c>
      <c r="J1480">
        <v>6913486990</v>
      </c>
      <c r="K1480" t="s">
        <v>44</v>
      </c>
    </row>
    <row r="1481" spans="1:11" x14ac:dyDescent="0.35">
      <c r="A1481">
        <v>3286</v>
      </c>
      <c r="B1481" t="s">
        <v>9430</v>
      </c>
      <c r="C1481">
        <v>28</v>
      </c>
      <c r="D1481" t="s">
        <v>9431</v>
      </c>
      <c r="E1481" t="s">
        <v>79</v>
      </c>
      <c r="F1481" t="s">
        <v>40</v>
      </c>
      <c r="G1481" t="s">
        <v>52</v>
      </c>
      <c r="H1481" t="s">
        <v>13</v>
      </c>
      <c r="I1481" t="s">
        <v>53</v>
      </c>
      <c r="J1481" t="s">
        <v>9432</v>
      </c>
      <c r="K1481" t="s">
        <v>19</v>
      </c>
    </row>
    <row r="1482" spans="1:11" x14ac:dyDescent="0.35">
      <c r="A1482">
        <v>3287</v>
      </c>
      <c r="B1482" t="s">
        <v>9433</v>
      </c>
      <c r="C1482">
        <v>29</v>
      </c>
      <c r="D1482" t="s">
        <v>9434</v>
      </c>
      <c r="E1482" t="s">
        <v>101</v>
      </c>
      <c r="F1482" t="s">
        <v>101</v>
      </c>
      <c r="G1482" t="s">
        <v>47</v>
      </c>
      <c r="H1482" t="s">
        <v>31</v>
      </c>
      <c r="I1482" t="s">
        <v>68</v>
      </c>
      <c r="J1482" t="s">
        <v>9435</v>
      </c>
      <c r="K1482" t="s">
        <v>28</v>
      </c>
    </row>
    <row r="1483" spans="1:11" x14ac:dyDescent="0.35">
      <c r="A1483">
        <v>3291</v>
      </c>
      <c r="B1483" t="s">
        <v>9444</v>
      </c>
      <c r="C1483">
        <v>30</v>
      </c>
      <c r="D1483" t="s">
        <v>9445</v>
      </c>
      <c r="E1483" t="s">
        <v>57</v>
      </c>
      <c r="F1483" t="s">
        <v>13</v>
      </c>
      <c r="G1483" t="s">
        <v>24</v>
      </c>
      <c r="H1483" t="s">
        <v>25</v>
      </c>
      <c r="I1483" t="s">
        <v>63</v>
      </c>
      <c r="J1483" t="s">
        <v>9446</v>
      </c>
      <c r="K1483" t="s">
        <v>76</v>
      </c>
    </row>
    <row r="1484" spans="1:11" x14ac:dyDescent="0.35">
      <c r="A1484">
        <v>3293</v>
      </c>
      <c r="B1484" t="s">
        <v>9450</v>
      </c>
      <c r="C1484">
        <v>29</v>
      </c>
      <c r="D1484" t="s">
        <v>9451</v>
      </c>
      <c r="E1484" t="s">
        <v>32</v>
      </c>
      <c r="F1484" t="s">
        <v>149</v>
      </c>
      <c r="G1484" t="s">
        <v>62</v>
      </c>
      <c r="H1484" t="s">
        <v>23</v>
      </c>
      <c r="I1484" t="s">
        <v>146</v>
      </c>
      <c r="J1484">
        <f>1-722-709-3969</f>
        <v>-5399</v>
      </c>
      <c r="K1484" t="s">
        <v>44</v>
      </c>
    </row>
    <row r="1485" spans="1:11" x14ac:dyDescent="0.35">
      <c r="A1485">
        <v>3294</v>
      </c>
      <c r="B1485" t="s">
        <v>9452</v>
      </c>
      <c r="C1485">
        <v>27</v>
      </c>
      <c r="D1485" t="s">
        <v>9453</v>
      </c>
      <c r="E1485" t="s">
        <v>14</v>
      </c>
      <c r="F1485" t="s">
        <v>23</v>
      </c>
      <c r="G1485" t="s">
        <v>80</v>
      </c>
      <c r="H1485" t="s">
        <v>32</v>
      </c>
      <c r="I1485" t="s">
        <v>48</v>
      </c>
      <c r="J1485" t="s">
        <v>9454</v>
      </c>
      <c r="K1485" t="s">
        <v>44</v>
      </c>
    </row>
    <row r="1486" spans="1:11" x14ac:dyDescent="0.35">
      <c r="A1486">
        <v>3295</v>
      </c>
      <c r="B1486" t="s">
        <v>9455</v>
      </c>
      <c r="C1486">
        <v>30</v>
      </c>
      <c r="D1486" t="s">
        <v>9456</v>
      </c>
      <c r="E1486" t="s">
        <v>16</v>
      </c>
      <c r="F1486" t="s">
        <v>169</v>
      </c>
      <c r="G1486" t="s">
        <v>41</v>
      </c>
      <c r="H1486" t="s">
        <v>42</v>
      </c>
      <c r="I1486" t="s">
        <v>35</v>
      </c>
      <c r="J1486" t="s">
        <v>9457</v>
      </c>
      <c r="K1486" t="s">
        <v>44</v>
      </c>
    </row>
    <row r="1487" spans="1:11" x14ac:dyDescent="0.35">
      <c r="A1487">
        <v>3296</v>
      </c>
      <c r="B1487" t="s">
        <v>9458</v>
      </c>
      <c r="C1487">
        <v>29</v>
      </c>
      <c r="D1487" t="s">
        <v>9459</v>
      </c>
      <c r="E1487" t="s">
        <v>32</v>
      </c>
      <c r="F1487" t="s">
        <v>25</v>
      </c>
      <c r="G1487" t="s">
        <v>33</v>
      </c>
      <c r="H1487" t="s">
        <v>34</v>
      </c>
      <c r="I1487" t="s">
        <v>26</v>
      </c>
      <c r="J1487" t="s">
        <v>9460</v>
      </c>
      <c r="K1487" t="s">
        <v>37</v>
      </c>
    </row>
    <row r="1488" spans="1:11" x14ac:dyDescent="0.35">
      <c r="A1488">
        <v>3300</v>
      </c>
      <c r="B1488" t="s">
        <v>9470</v>
      </c>
      <c r="C1488">
        <v>26</v>
      </c>
      <c r="D1488" t="s">
        <v>9471</v>
      </c>
      <c r="E1488" t="s">
        <v>22</v>
      </c>
      <c r="F1488" t="s">
        <v>177</v>
      </c>
      <c r="G1488" t="s">
        <v>62</v>
      </c>
      <c r="H1488" t="s">
        <v>23</v>
      </c>
      <c r="I1488" t="s">
        <v>170</v>
      </c>
      <c r="J1488" t="s">
        <v>9472</v>
      </c>
      <c r="K1488" t="s">
        <v>28</v>
      </c>
    </row>
    <row r="1489" spans="1:11" x14ac:dyDescent="0.35">
      <c r="A1489">
        <v>3303</v>
      </c>
      <c r="B1489" t="s">
        <v>9478</v>
      </c>
      <c r="C1489">
        <v>27</v>
      </c>
      <c r="D1489" t="s">
        <v>9479</v>
      </c>
      <c r="E1489" t="s">
        <v>67</v>
      </c>
      <c r="F1489" t="s">
        <v>67</v>
      </c>
      <c r="G1489" t="s">
        <v>15</v>
      </c>
      <c r="H1489" t="s">
        <v>16</v>
      </c>
      <c r="I1489" t="s">
        <v>153</v>
      </c>
      <c r="J1489" t="s">
        <v>9480</v>
      </c>
      <c r="K1489" t="s">
        <v>37</v>
      </c>
    </row>
    <row r="1490" spans="1:11" x14ac:dyDescent="0.35">
      <c r="A1490">
        <v>3304</v>
      </c>
      <c r="B1490" t="s">
        <v>9481</v>
      </c>
      <c r="C1490">
        <v>29</v>
      </c>
      <c r="D1490" t="s">
        <v>9482</v>
      </c>
      <c r="E1490" t="s">
        <v>149</v>
      </c>
      <c r="F1490" t="s">
        <v>16</v>
      </c>
      <c r="G1490" t="s">
        <v>33</v>
      </c>
      <c r="H1490" t="s">
        <v>34</v>
      </c>
      <c r="I1490" t="s">
        <v>102</v>
      </c>
      <c r="J1490" t="s">
        <v>9483</v>
      </c>
      <c r="K1490" t="s">
        <v>44</v>
      </c>
    </row>
    <row r="1491" spans="1:11" x14ac:dyDescent="0.35">
      <c r="A1491">
        <v>3305</v>
      </c>
      <c r="B1491" t="s">
        <v>9484</v>
      </c>
      <c r="C1491">
        <v>27</v>
      </c>
      <c r="D1491" t="s">
        <v>9485</v>
      </c>
      <c r="E1491" t="s">
        <v>177</v>
      </c>
      <c r="F1491" t="s">
        <v>201</v>
      </c>
      <c r="G1491" t="s">
        <v>52</v>
      </c>
      <c r="H1491" t="s">
        <v>13</v>
      </c>
      <c r="I1491" t="s">
        <v>48</v>
      </c>
      <c r="J1491" t="s">
        <v>9486</v>
      </c>
      <c r="K1491" t="s">
        <v>19</v>
      </c>
    </row>
    <row r="1492" spans="1:11" x14ac:dyDescent="0.35">
      <c r="A1492">
        <v>3306</v>
      </c>
      <c r="B1492" t="s">
        <v>9487</v>
      </c>
      <c r="C1492">
        <v>29</v>
      </c>
      <c r="D1492" t="s">
        <v>9488</v>
      </c>
      <c r="E1492" t="s">
        <v>32</v>
      </c>
      <c r="F1492" t="s">
        <v>22</v>
      </c>
      <c r="G1492" t="s">
        <v>87</v>
      </c>
      <c r="H1492" t="s">
        <v>79</v>
      </c>
      <c r="I1492" t="s">
        <v>153</v>
      </c>
      <c r="J1492" t="s">
        <v>9489</v>
      </c>
      <c r="K1492" t="s">
        <v>19</v>
      </c>
    </row>
    <row r="1493" spans="1:11" x14ac:dyDescent="0.35">
      <c r="A1493">
        <v>3307</v>
      </c>
      <c r="B1493" t="s">
        <v>9490</v>
      </c>
      <c r="C1493">
        <v>27</v>
      </c>
      <c r="D1493" t="s">
        <v>9491</v>
      </c>
      <c r="E1493" t="s">
        <v>40</v>
      </c>
      <c r="F1493" t="s">
        <v>16</v>
      </c>
      <c r="G1493" t="s">
        <v>33</v>
      </c>
      <c r="H1493" t="s">
        <v>34</v>
      </c>
      <c r="I1493" t="s">
        <v>48</v>
      </c>
      <c r="J1493" t="s">
        <v>9492</v>
      </c>
      <c r="K1493" t="s">
        <v>19</v>
      </c>
    </row>
    <row r="1494" spans="1:11" x14ac:dyDescent="0.35">
      <c r="A1494">
        <v>3308</v>
      </c>
      <c r="B1494" t="s">
        <v>9493</v>
      </c>
      <c r="C1494">
        <v>28</v>
      </c>
      <c r="D1494" t="s">
        <v>9494</v>
      </c>
      <c r="E1494" t="s">
        <v>149</v>
      </c>
      <c r="F1494" t="s">
        <v>14</v>
      </c>
      <c r="G1494" t="s">
        <v>41</v>
      </c>
      <c r="H1494" t="s">
        <v>42</v>
      </c>
      <c r="I1494" t="s">
        <v>35</v>
      </c>
      <c r="J1494" t="s">
        <v>9495</v>
      </c>
      <c r="K1494" t="s">
        <v>28</v>
      </c>
    </row>
    <row r="1495" spans="1:11" x14ac:dyDescent="0.35">
      <c r="A1495">
        <v>3309</v>
      </c>
      <c r="B1495" t="s">
        <v>9167</v>
      </c>
      <c r="C1495">
        <v>26</v>
      </c>
      <c r="D1495" t="s">
        <v>9496</v>
      </c>
      <c r="E1495" t="s">
        <v>201</v>
      </c>
      <c r="F1495" t="s">
        <v>169</v>
      </c>
      <c r="G1495" t="s">
        <v>62</v>
      </c>
      <c r="H1495" t="s">
        <v>23</v>
      </c>
      <c r="I1495" t="s">
        <v>91</v>
      </c>
      <c r="J1495">
        <v>9715249107</v>
      </c>
      <c r="K1495" t="s">
        <v>28</v>
      </c>
    </row>
    <row r="1496" spans="1:11" x14ac:dyDescent="0.35">
      <c r="A1496">
        <v>3312</v>
      </c>
      <c r="B1496" t="s">
        <v>7415</v>
      </c>
      <c r="C1496">
        <v>29</v>
      </c>
      <c r="D1496" t="s">
        <v>9503</v>
      </c>
      <c r="E1496" t="s">
        <v>40</v>
      </c>
      <c r="F1496" t="s">
        <v>79</v>
      </c>
      <c r="G1496" t="s">
        <v>41</v>
      </c>
      <c r="H1496" t="s">
        <v>42</v>
      </c>
      <c r="I1496" t="s">
        <v>63</v>
      </c>
      <c r="J1496" t="s">
        <v>9504</v>
      </c>
      <c r="K1496" t="s">
        <v>44</v>
      </c>
    </row>
    <row r="1497" spans="1:11" x14ac:dyDescent="0.35">
      <c r="A1497">
        <v>3318</v>
      </c>
      <c r="B1497" t="s">
        <v>9519</v>
      </c>
      <c r="C1497">
        <v>28</v>
      </c>
      <c r="D1497" t="s">
        <v>9520</v>
      </c>
      <c r="E1497" t="s">
        <v>25</v>
      </c>
      <c r="F1497" t="s">
        <v>57</v>
      </c>
      <c r="G1497" t="s">
        <v>87</v>
      </c>
      <c r="H1497" t="s">
        <v>79</v>
      </c>
      <c r="I1497" t="s">
        <v>91</v>
      </c>
      <c r="J1497" t="s">
        <v>9521</v>
      </c>
      <c r="K1497" t="s">
        <v>76</v>
      </c>
    </row>
    <row r="1498" spans="1:11" x14ac:dyDescent="0.35">
      <c r="A1498">
        <v>3320</v>
      </c>
      <c r="B1498" t="s">
        <v>9525</v>
      </c>
      <c r="C1498">
        <v>28</v>
      </c>
      <c r="D1498" t="s">
        <v>9526</v>
      </c>
      <c r="E1498" t="s">
        <v>23</v>
      </c>
      <c r="F1498" t="s">
        <v>40</v>
      </c>
      <c r="G1498" t="s">
        <v>15</v>
      </c>
      <c r="H1498" t="s">
        <v>16</v>
      </c>
      <c r="I1498" t="s">
        <v>26</v>
      </c>
      <c r="J1498" t="s">
        <v>9527</v>
      </c>
      <c r="K1498" t="s">
        <v>76</v>
      </c>
    </row>
    <row r="1499" spans="1:11" x14ac:dyDescent="0.35">
      <c r="A1499">
        <v>3322</v>
      </c>
      <c r="B1499" t="s">
        <v>9531</v>
      </c>
      <c r="C1499">
        <v>26</v>
      </c>
      <c r="D1499" t="s">
        <v>9532</v>
      </c>
      <c r="E1499" t="s">
        <v>25</v>
      </c>
      <c r="F1499" t="s">
        <v>25</v>
      </c>
      <c r="G1499" t="s">
        <v>120</v>
      </c>
      <c r="H1499" t="s">
        <v>57</v>
      </c>
      <c r="I1499" t="s">
        <v>26</v>
      </c>
      <c r="J1499" t="s">
        <v>9533</v>
      </c>
      <c r="K1499" t="s">
        <v>28</v>
      </c>
    </row>
    <row r="1500" spans="1:11" x14ac:dyDescent="0.35">
      <c r="A1500">
        <v>3325</v>
      </c>
      <c r="B1500" t="s">
        <v>9539</v>
      </c>
      <c r="C1500">
        <v>30</v>
      </c>
      <c r="D1500" t="s">
        <v>9540</v>
      </c>
      <c r="E1500" t="s">
        <v>23</v>
      </c>
      <c r="F1500" t="s">
        <v>22</v>
      </c>
      <c r="G1500" t="s">
        <v>15</v>
      </c>
      <c r="H1500" t="s">
        <v>16</v>
      </c>
      <c r="I1500" t="s">
        <v>35</v>
      </c>
      <c r="J1500" t="s">
        <v>9541</v>
      </c>
      <c r="K1500" t="s">
        <v>19</v>
      </c>
    </row>
    <row r="1501" spans="1:11" x14ac:dyDescent="0.35">
      <c r="A1501">
        <v>3329</v>
      </c>
      <c r="B1501" t="s">
        <v>9551</v>
      </c>
      <c r="C1501">
        <v>27</v>
      </c>
      <c r="D1501" t="s">
        <v>9552</v>
      </c>
      <c r="E1501" t="s">
        <v>14</v>
      </c>
      <c r="F1501" t="s">
        <v>133</v>
      </c>
      <c r="G1501" t="s">
        <v>47</v>
      </c>
      <c r="H1501" t="s">
        <v>31</v>
      </c>
      <c r="I1501" t="s">
        <v>17</v>
      </c>
      <c r="J1501" t="s">
        <v>9553</v>
      </c>
      <c r="K1501" t="s">
        <v>37</v>
      </c>
    </row>
    <row r="1502" spans="1:11" x14ac:dyDescent="0.35">
      <c r="A1502">
        <v>3330</v>
      </c>
      <c r="B1502" t="s">
        <v>9554</v>
      </c>
      <c r="C1502">
        <v>26</v>
      </c>
      <c r="D1502" t="s">
        <v>9555</v>
      </c>
      <c r="E1502" t="s">
        <v>40</v>
      </c>
      <c r="F1502" t="s">
        <v>201</v>
      </c>
      <c r="G1502" t="s">
        <v>80</v>
      </c>
      <c r="H1502" t="s">
        <v>32</v>
      </c>
      <c r="I1502" t="s">
        <v>35</v>
      </c>
      <c r="J1502">
        <f>1-530-889-1821</f>
        <v>-3239</v>
      </c>
      <c r="K1502" t="s">
        <v>76</v>
      </c>
    </row>
    <row r="1503" spans="1:11" x14ac:dyDescent="0.35">
      <c r="A1503">
        <v>3332</v>
      </c>
      <c r="B1503" t="s">
        <v>9559</v>
      </c>
      <c r="C1503">
        <v>30</v>
      </c>
      <c r="D1503" t="s">
        <v>9560</v>
      </c>
      <c r="E1503" t="s">
        <v>13</v>
      </c>
      <c r="F1503" t="s">
        <v>13</v>
      </c>
      <c r="G1503" t="s">
        <v>47</v>
      </c>
      <c r="H1503" t="s">
        <v>31</v>
      </c>
      <c r="I1503" t="s">
        <v>91</v>
      </c>
      <c r="J1503" t="s">
        <v>9561</v>
      </c>
      <c r="K1503" t="s">
        <v>28</v>
      </c>
    </row>
    <row r="1504" spans="1:11" x14ac:dyDescent="0.35">
      <c r="A1504">
        <v>3334</v>
      </c>
      <c r="B1504" t="s">
        <v>9565</v>
      </c>
      <c r="C1504">
        <v>26</v>
      </c>
      <c r="D1504" t="s">
        <v>9566</v>
      </c>
      <c r="E1504" t="s">
        <v>14</v>
      </c>
      <c r="F1504" t="s">
        <v>32</v>
      </c>
      <c r="G1504" t="s">
        <v>47</v>
      </c>
      <c r="H1504" t="s">
        <v>31</v>
      </c>
      <c r="I1504" t="s">
        <v>53</v>
      </c>
      <c r="J1504" t="s">
        <v>9567</v>
      </c>
      <c r="K1504" t="s">
        <v>19</v>
      </c>
    </row>
    <row r="1505" spans="1:11" x14ac:dyDescent="0.35">
      <c r="A1505">
        <v>3335</v>
      </c>
      <c r="B1505" t="s">
        <v>9568</v>
      </c>
      <c r="C1505">
        <v>27</v>
      </c>
      <c r="D1505" t="s">
        <v>9569</v>
      </c>
      <c r="E1505" t="s">
        <v>42</v>
      </c>
      <c r="F1505" t="s">
        <v>169</v>
      </c>
      <c r="G1505" t="s">
        <v>15</v>
      </c>
      <c r="H1505" t="s">
        <v>16</v>
      </c>
      <c r="I1505" t="s">
        <v>17</v>
      </c>
      <c r="J1505" t="s">
        <v>9570</v>
      </c>
      <c r="K1505" t="s">
        <v>28</v>
      </c>
    </row>
    <row r="1506" spans="1:11" x14ac:dyDescent="0.35">
      <c r="A1506">
        <v>3336</v>
      </c>
      <c r="B1506" t="s">
        <v>9571</v>
      </c>
      <c r="C1506">
        <v>29</v>
      </c>
      <c r="D1506" t="s">
        <v>9572</v>
      </c>
      <c r="E1506" t="s">
        <v>34</v>
      </c>
      <c r="F1506" t="s">
        <v>14</v>
      </c>
      <c r="G1506" t="s">
        <v>41</v>
      </c>
      <c r="H1506" t="s">
        <v>42</v>
      </c>
      <c r="I1506" t="s">
        <v>116</v>
      </c>
      <c r="J1506" t="s">
        <v>9573</v>
      </c>
      <c r="K1506" t="s">
        <v>76</v>
      </c>
    </row>
    <row r="1507" spans="1:11" x14ac:dyDescent="0.35">
      <c r="A1507">
        <v>3340</v>
      </c>
      <c r="B1507" t="s">
        <v>9582</v>
      </c>
      <c r="C1507">
        <v>26</v>
      </c>
      <c r="D1507" t="s">
        <v>9583</v>
      </c>
      <c r="E1507" t="s">
        <v>34</v>
      </c>
      <c r="F1507" t="s">
        <v>34</v>
      </c>
      <c r="G1507" t="s">
        <v>62</v>
      </c>
      <c r="H1507" t="s">
        <v>23</v>
      </c>
      <c r="I1507" t="s">
        <v>170</v>
      </c>
      <c r="J1507" t="s">
        <v>9584</v>
      </c>
      <c r="K1507" t="s">
        <v>76</v>
      </c>
    </row>
    <row r="1508" spans="1:11" x14ac:dyDescent="0.35">
      <c r="A1508">
        <v>3341</v>
      </c>
      <c r="B1508" t="s">
        <v>9585</v>
      </c>
      <c r="C1508">
        <v>27</v>
      </c>
      <c r="D1508" t="s">
        <v>9586</v>
      </c>
      <c r="E1508" t="s">
        <v>169</v>
      </c>
      <c r="F1508" t="s">
        <v>31</v>
      </c>
      <c r="G1508" t="s">
        <v>80</v>
      </c>
      <c r="H1508" t="s">
        <v>32</v>
      </c>
      <c r="I1508" t="s">
        <v>35</v>
      </c>
      <c r="J1508" t="s">
        <v>9587</v>
      </c>
      <c r="K1508" t="s">
        <v>44</v>
      </c>
    </row>
    <row r="1509" spans="1:11" x14ac:dyDescent="0.35">
      <c r="A1509">
        <v>3342</v>
      </c>
      <c r="B1509" t="s">
        <v>9588</v>
      </c>
      <c r="C1509">
        <v>28</v>
      </c>
      <c r="D1509" t="s">
        <v>9589</v>
      </c>
      <c r="E1509" t="s">
        <v>67</v>
      </c>
      <c r="F1509" t="s">
        <v>31</v>
      </c>
      <c r="G1509" t="s">
        <v>47</v>
      </c>
      <c r="H1509" t="s">
        <v>31</v>
      </c>
      <c r="I1509" t="s">
        <v>48</v>
      </c>
      <c r="J1509">
        <f>1-799-712-1487</f>
        <v>-2997</v>
      </c>
      <c r="K1509" t="s">
        <v>76</v>
      </c>
    </row>
    <row r="1510" spans="1:11" x14ac:dyDescent="0.35">
      <c r="A1510">
        <v>3346</v>
      </c>
      <c r="B1510" t="s">
        <v>9598</v>
      </c>
      <c r="C1510">
        <v>29</v>
      </c>
      <c r="D1510" t="s">
        <v>9599</v>
      </c>
      <c r="E1510" t="s">
        <v>31</v>
      </c>
      <c r="F1510" t="s">
        <v>25</v>
      </c>
      <c r="G1510" t="s">
        <v>52</v>
      </c>
      <c r="H1510" t="s">
        <v>13</v>
      </c>
      <c r="I1510" t="s">
        <v>153</v>
      </c>
      <c r="J1510" t="s">
        <v>9600</v>
      </c>
      <c r="K1510" t="s">
        <v>44</v>
      </c>
    </row>
    <row r="1511" spans="1:11" x14ac:dyDescent="0.35">
      <c r="A1511">
        <v>3348</v>
      </c>
      <c r="B1511" t="s">
        <v>9604</v>
      </c>
      <c r="C1511">
        <v>27</v>
      </c>
      <c r="D1511" t="s">
        <v>9605</v>
      </c>
      <c r="E1511" t="s">
        <v>23</v>
      </c>
      <c r="F1511" t="s">
        <v>40</v>
      </c>
      <c r="G1511" t="s">
        <v>52</v>
      </c>
      <c r="H1511" t="s">
        <v>13</v>
      </c>
      <c r="I1511" t="s">
        <v>35</v>
      </c>
      <c r="J1511" t="s">
        <v>9606</v>
      </c>
      <c r="K1511" t="s">
        <v>44</v>
      </c>
    </row>
    <row r="1512" spans="1:11" x14ac:dyDescent="0.35">
      <c r="A1512">
        <v>3349</v>
      </c>
      <c r="B1512" t="s">
        <v>9607</v>
      </c>
      <c r="C1512">
        <v>28</v>
      </c>
      <c r="D1512" t="s">
        <v>9608</v>
      </c>
      <c r="E1512" t="s">
        <v>34</v>
      </c>
      <c r="F1512" t="s">
        <v>23</v>
      </c>
      <c r="G1512" t="s">
        <v>87</v>
      </c>
      <c r="H1512" t="s">
        <v>79</v>
      </c>
      <c r="I1512" t="s">
        <v>35</v>
      </c>
      <c r="J1512">
        <v>3136469521</v>
      </c>
      <c r="K1512" t="s">
        <v>76</v>
      </c>
    </row>
    <row r="1513" spans="1:11" x14ac:dyDescent="0.35">
      <c r="A1513">
        <v>3350</v>
      </c>
      <c r="B1513" t="s">
        <v>9609</v>
      </c>
      <c r="C1513">
        <v>26</v>
      </c>
      <c r="D1513" t="s">
        <v>9610</v>
      </c>
      <c r="E1513" t="s">
        <v>34</v>
      </c>
      <c r="F1513" t="s">
        <v>16</v>
      </c>
      <c r="G1513" t="s">
        <v>33</v>
      </c>
      <c r="H1513" t="s">
        <v>34</v>
      </c>
      <c r="I1513" t="s">
        <v>102</v>
      </c>
      <c r="J1513" t="s">
        <v>9611</v>
      </c>
      <c r="K1513" t="s">
        <v>76</v>
      </c>
    </row>
    <row r="1514" spans="1:11" x14ac:dyDescent="0.35">
      <c r="A1514">
        <v>3354</v>
      </c>
      <c r="B1514" t="s">
        <v>9621</v>
      </c>
      <c r="C1514">
        <v>29</v>
      </c>
      <c r="D1514" t="s">
        <v>9622</v>
      </c>
      <c r="E1514" t="s">
        <v>40</v>
      </c>
      <c r="F1514" t="s">
        <v>57</v>
      </c>
      <c r="G1514" t="s">
        <v>33</v>
      </c>
      <c r="H1514" t="s">
        <v>34</v>
      </c>
      <c r="I1514" t="s">
        <v>58</v>
      </c>
      <c r="J1514" t="s">
        <v>9623</v>
      </c>
      <c r="K1514" t="s">
        <v>44</v>
      </c>
    </row>
    <row r="1515" spans="1:11" x14ac:dyDescent="0.35">
      <c r="A1515">
        <v>3355</v>
      </c>
      <c r="B1515" t="s">
        <v>9624</v>
      </c>
      <c r="C1515">
        <v>30</v>
      </c>
      <c r="D1515" t="s">
        <v>9625</v>
      </c>
      <c r="E1515" t="s">
        <v>23</v>
      </c>
      <c r="F1515" t="s">
        <v>22</v>
      </c>
      <c r="G1515" t="s">
        <v>24</v>
      </c>
      <c r="H1515" t="s">
        <v>25</v>
      </c>
      <c r="I1515" t="s">
        <v>68</v>
      </c>
      <c r="J1515">
        <v>8526256057</v>
      </c>
      <c r="K1515" t="s">
        <v>19</v>
      </c>
    </row>
    <row r="1516" spans="1:11" x14ac:dyDescent="0.35">
      <c r="A1516">
        <v>3357</v>
      </c>
      <c r="B1516" t="s">
        <v>9629</v>
      </c>
      <c r="C1516">
        <v>28</v>
      </c>
      <c r="D1516" t="s">
        <v>9630</v>
      </c>
      <c r="E1516" t="s">
        <v>177</v>
      </c>
      <c r="F1516" t="s">
        <v>177</v>
      </c>
      <c r="G1516" t="s">
        <v>15</v>
      </c>
      <c r="H1516" t="s">
        <v>16</v>
      </c>
      <c r="I1516" t="s">
        <v>116</v>
      </c>
      <c r="J1516" t="s">
        <v>9631</v>
      </c>
      <c r="K1516" t="s">
        <v>28</v>
      </c>
    </row>
    <row r="1517" spans="1:11" x14ac:dyDescent="0.35">
      <c r="A1517">
        <v>3363</v>
      </c>
      <c r="B1517" t="s">
        <v>9644</v>
      </c>
      <c r="C1517">
        <v>27</v>
      </c>
      <c r="D1517" t="s">
        <v>9645</v>
      </c>
      <c r="E1517" t="s">
        <v>16</v>
      </c>
      <c r="F1517" t="s">
        <v>34</v>
      </c>
      <c r="G1517" t="s">
        <v>47</v>
      </c>
      <c r="H1517" t="s">
        <v>31</v>
      </c>
      <c r="I1517" t="s">
        <v>63</v>
      </c>
      <c r="J1517" t="s">
        <v>9646</v>
      </c>
      <c r="K1517" t="s">
        <v>19</v>
      </c>
    </row>
    <row r="1518" spans="1:11" x14ac:dyDescent="0.35">
      <c r="A1518">
        <v>3364</v>
      </c>
      <c r="B1518" t="s">
        <v>9647</v>
      </c>
      <c r="C1518">
        <v>29</v>
      </c>
      <c r="D1518" t="s">
        <v>9648</v>
      </c>
      <c r="E1518" t="s">
        <v>31</v>
      </c>
      <c r="F1518" t="s">
        <v>25</v>
      </c>
      <c r="G1518" t="s">
        <v>80</v>
      </c>
      <c r="H1518" t="s">
        <v>32</v>
      </c>
      <c r="I1518" t="s">
        <v>153</v>
      </c>
      <c r="J1518" t="s">
        <v>9649</v>
      </c>
      <c r="K1518" t="s">
        <v>76</v>
      </c>
    </row>
    <row r="1519" spans="1:11" x14ac:dyDescent="0.35">
      <c r="A1519">
        <v>3367</v>
      </c>
      <c r="B1519" t="s">
        <v>9656</v>
      </c>
      <c r="C1519">
        <v>30</v>
      </c>
      <c r="D1519" t="s">
        <v>9657</v>
      </c>
      <c r="E1519" t="s">
        <v>16</v>
      </c>
      <c r="F1519" t="s">
        <v>32</v>
      </c>
      <c r="G1519" t="s">
        <v>33</v>
      </c>
      <c r="H1519" t="s">
        <v>34</v>
      </c>
      <c r="I1519" t="s">
        <v>170</v>
      </c>
      <c r="J1519" t="s">
        <v>9658</v>
      </c>
      <c r="K1519" t="s">
        <v>19</v>
      </c>
    </row>
    <row r="1520" spans="1:11" x14ac:dyDescent="0.35">
      <c r="A1520">
        <v>3373</v>
      </c>
      <c r="B1520" t="s">
        <v>9674</v>
      </c>
      <c r="C1520">
        <v>30</v>
      </c>
      <c r="D1520" t="s">
        <v>9675</v>
      </c>
      <c r="E1520" t="s">
        <v>177</v>
      </c>
      <c r="F1520" t="s">
        <v>25</v>
      </c>
      <c r="G1520" t="s">
        <v>120</v>
      </c>
      <c r="H1520" t="s">
        <v>57</v>
      </c>
      <c r="I1520" t="s">
        <v>53</v>
      </c>
      <c r="J1520" t="s">
        <v>9676</v>
      </c>
      <c r="K1520" t="s">
        <v>28</v>
      </c>
    </row>
    <row r="1521" spans="1:11" x14ac:dyDescent="0.35">
      <c r="A1521">
        <v>3374</v>
      </c>
      <c r="B1521" t="s">
        <v>9677</v>
      </c>
      <c r="C1521">
        <v>27</v>
      </c>
      <c r="D1521" t="s">
        <v>9678</v>
      </c>
      <c r="E1521" t="s">
        <v>34</v>
      </c>
      <c r="F1521" t="s">
        <v>201</v>
      </c>
      <c r="G1521" t="s">
        <v>15</v>
      </c>
      <c r="H1521" t="s">
        <v>16</v>
      </c>
      <c r="I1521" t="s">
        <v>102</v>
      </c>
      <c r="J1521" t="s">
        <v>9679</v>
      </c>
      <c r="K1521" t="s">
        <v>19</v>
      </c>
    </row>
    <row r="1522" spans="1:11" x14ac:dyDescent="0.35">
      <c r="A1522">
        <v>3375</v>
      </c>
      <c r="B1522" t="s">
        <v>9680</v>
      </c>
      <c r="C1522">
        <v>27</v>
      </c>
      <c r="D1522" t="s">
        <v>9681</v>
      </c>
      <c r="E1522" t="s">
        <v>14</v>
      </c>
      <c r="F1522" t="s">
        <v>32</v>
      </c>
      <c r="G1522" t="s">
        <v>33</v>
      </c>
      <c r="H1522" t="s">
        <v>34</v>
      </c>
      <c r="I1522" t="s">
        <v>102</v>
      </c>
      <c r="J1522" t="s">
        <v>9682</v>
      </c>
      <c r="K1522" t="s">
        <v>19</v>
      </c>
    </row>
    <row r="1523" spans="1:11" x14ac:dyDescent="0.35">
      <c r="A1523">
        <v>3376</v>
      </c>
      <c r="B1523" t="s">
        <v>9683</v>
      </c>
      <c r="C1523">
        <v>28</v>
      </c>
      <c r="D1523" t="s">
        <v>9684</v>
      </c>
      <c r="E1523" t="s">
        <v>177</v>
      </c>
      <c r="F1523" t="s">
        <v>133</v>
      </c>
      <c r="G1523" t="s">
        <v>15</v>
      </c>
      <c r="H1523" t="s">
        <v>16</v>
      </c>
      <c r="I1523" t="s">
        <v>102</v>
      </c>
      <c r="J1523" t="s">
        <v>9685</v>
      </c>
      <c r="K1523" t="s">
        <v>76</v>
      </c>
    </row>
    <row r="1524" spans="1:11" x14ac:dyDescent="0.35">
      <c r="A1524">
        <v>3378</v>
      </c>
      <c r="B1524" t="s">
        <v>9689</v>
      </c>
      <c r="C1524">
        <v>29</v>
      </c>
      <c r="D1524" t="s">
        <v>9690</v>
      </c>
      <c r="E1524" t="s">
        <v>42</v>
      </c>
      <c r="F1524" t="s">
        <v>14</v>
      </c>
      <c r="G1524" t="s">
        <v>87</v>
      </c>
      <c r="H1524" t="s">
        <v>79</v>
      </c>
      <c r="I1524" t="s">
        <v>26</v>
      </c>
      <c r="J1524" t="s">
        <v>9691</v>
      </c>
      <c r="K1524" t="s">
        <v>28</v>
      </c>
    </row>
    <row r="1525" spans="1:11" x14ac:dyDescent="0.35">
      <c r="A1525">
        <v>3379</v>
      </c>
      <c r="B1525" t="s">
        <v>9692</v>
      </c>
      <c r="C1525">
        <v>26</v>
      </c>
      <c r="D1525" t="s">
        <v>9693</v>
      </c>
      <c r="E1525" t="s">
        <v>14</v>
      </c>
      <c r="F1525" t="s">
        <v>79</v>
      </c>
      <c r="G1525" t="s">
        <v>33</v>
      </c>
      <c r="H1525" t="s">
        <v>34</v>
      </c>
      <c r="I1525" t="s">
        <v>68</v>
      </c>
      <c r="J1525" t="s">
        <v>9694</v>
      </c>
      <c r="K1525" t="s">
        <v>28</v>
      </c>
    </row>
    <row r="1526" spans="1:11" x14ac:dyDescent="0.35">
      <c r="A1526">
        <v>3380</v>
      </c>
      <c r="B1526" t="s">
        <v>9695</v>
      </c>
      <c r="C1526">
        <v>27</v>
      </c>
      <c r="D1526" t="s">
        <v>9696</v>
      </c>
      <c r="E1526" t="s">
        <v>177</v>
      </c>
      <c r="F1526" t="s">
        <v>31</v>
      </c>
      <c r="G1526" t="s">
        <v>120</v>
      </c>
      <c r="H1526" t="s">
        <v>57</v>
      </c>
      <c r="I1526" t="s">
        <v>35</v>
      </c>
      <c r="J1526" t="s">
        <v>9697</v>
      </c>
      <c r="K1526" t="s">
        <v>37</v>
      </c>
    </row>
    <row r="1527" spans="1:11" x14ac:dyDescent="0.35">
      <c r="A1527">
        <v>3381</v>
      </c>
      <c r="B1527" t="s">
        <v>9698</v>
      </c>
      <c r="C1527">
        <v>30</v>
      </c>
      <c r="D1527" t="s">
        <v>9699</v>
      </c>
      <c r="E1527" t="s">
        <v>67</v>
      </c>
      <c r="F1527" t="s">
        <v>31</v>
      </c>
      <c r="G1527" t="s">
        <v>41</v>
      </c>
      <c r="H1527" t="s">
        <v>42</v>
      </c>
      <c r="I1527" t="s">
        <v>146</v>
      </c>
      <c r="J1527" t="s">
        <v>9700</v>
      </c>
      <c r="K1527" t="s">
        <v>44</v>
      </c>
    </row>
    <row r="1528" spans="1:11" x14ac:dyDescent="0.35">
      <c r="A1528">
        <v>3382</v>
      </c>
      <c r="B1528" t="s">
        <v>9701</v>
      </c>
      <c r="C1528">
        <v>28</v>
      </c>
      <c r="D1528" t="s">
        <v>9702</v>
      </c>
      <c r="E1528" t="s">
        <v>25</v>
      </c>
      <c r="F1528" t="s">
        <v>14</v>
      </c>
      <c r="G1528" t="s">
        <v>87</v>
      </c>
      <c r="H1528" t="s">
        <v>79</v>
      </c>
      <c r="I1528" t="s">
        <v>88</v>
      </c>
      <c r="J1528">
        <v>4376874009</v>
      </c>
      <c r="K1528" t="s">
        <v>19</v>
      </c>
    </row>
    <row r="1529" spans="1:11" x14ac:dyDescent="0.35">
      <c r="A1529">
        <v>3386</v>
      </c>
      <c r="B1529" t="s">
        <v>9712</v>
      </c>
      <c r="C1529">
        <v>27</v>
      </c>
      <c r="D1529" t="s">
        <v>9713</v>
      </c>
      <c r="E1529" t="s">
        <v>16</v>
      </c>
      <c r="F1529" t="s">
        <v>22</v>
      </c>
      <c r="G1529" t="s">
        <v>15</v>
      </c>
      <c r="H1529" t="s">
        <v>16</v>
      </c>
      <c r="I1529" t="s">
        <v>48</v>
      </c>
      <c r="J1529" t="s">
        <v>9714</v>
      </c>
      <c r="K1529" t="s">
        <v>19</v>
      </c>
    </row>
    <row r="1530" spans="1:11" x14ac:dyDescent="0.35">
      <c r="A1530">
        <v>3387</v>
      </c>
      <c r="B1530" t="s">
        <v>8470</v>
      </c>
      <c r="C1530">
        <v>27</v>
      </c>
      <c r="D1530" t="s">
        <v>9715</v>
      </c>
      <c r="E1530" t="s">
        <v>32</v>
      </c>
      <c r="F1530" t="s">
        <v>42</v>
      </c>
      <c r="G1530" t="s">
        <v>80</v>
      </c>
      <c r="H1530" t="s">
        <v>32</v>
      </c>
      <c r="I1530" t="s">
        <v>116</v>
      </c>
      <c r="J1530">
        <v>5079124921</v>
      </c>
      <c r="K1530" t="s">
        <v>28</v>
      </c>
    </row>
    <row r="1531" spans="1:11" x14ac:dyDescent="0.35">
      <c r="A1531">
        <v>3389</v>
      </c>
      <c r="B1531" t="s">
        <v>6511</v>
      </c>
      <c r="C1531">
        <v>29</v>
      </c>
      <c r="D1531" t="s">
        <v>9719</v>
      </c>
      <c r="E1531" t="s">
        <v>23</v>
      </c>
      <c r="F1531" t="s">
        <v>34</v>
      </c>
      <c r="G1531" t="s">
        <v>120</v>
      </c>
      <c r="H1531" t="s">
        <v>57</v>
      </c>
      <c r="I1531" t="s">
        <v>102</v>
      </c>
      <c r="J1531" t="s">
        <v>9720</v>
      </c>
      <c r="K1531" t="s">
        <v>19</v>
      </c>
    </row>
    <row r="1532" spans="1:11" x14ac:dyDescent="0.35">
      <c r="A1532">
        <v>3390</v>
      </c>
      <c r="B1532" t="s">
        <v>9721</v>
      </c>
      <c r="C1532">
        <v>27</v>
      </c>
      <c r="D1532" t="s">
        <v>9722</v>
      </c>
      <c r="E1532" t="s">
        <v>32</v>
      </c>
      <c r="F1532" t="s">
        <v>32</v>
      </c>
      <c r="G1532" t="s">
        <v>41</v>
      </c>
      <c r="H1532" t="s">
        <v>42</v>
      </c>
      <c r="I1532" t="s">
        <v>63</v>
      </c>
      <c r="J1532" t="s">
        <v>9723</v>
      </c>
      <c r="K1532" t="s">
        <v>76</v>
      </c>
    </row>
    <row r="1533" spans="1:11" x14ac:dyDescent="0.35">
      <c r="A1533">
        <v>3393</v>
      </c>
      <c r="B1533" t="s">
        <v>9729</v>
      </c>
      <c r="C1533">
        <v>29</v>
      </c>
      <c r="D1533" t="s">
        <v>9730</v>
      </c>
      <c r="E1533" t="s">
        <v>25</v>
      </c>
      <c r="F1533" t="s">
        <v>23</v>
      </c>
      <c r="G1533" t="s">
        <v>87</v>
      </c>
      <c r="H1533" t="s">
        <v>79</v>
      </c>
      <c r="I1533" t="s">
        <v>63</v>
      </c>
      <c r="J1533" t="s">
        <v>9731</v>
      </c>
      <c r="K1533" t="s">
        <v>19</v>
      </c>
    </row>
    <row r="1534" spans="1:11" x14ac:dyDescent="0.35">
      <c r="A1534">
        <v>3397</v>
      </c>
      <c r="B1534" t="s">
        <v>9741</v>
      </c>
      <c r="C1534">
        <v>26</v>
      </c>
      <c r="D1534" t="s">
        <v>9742</v>
      </c>
      <c r="E1534" t="s">
        <v>67</v>
      </c>
      <c r="F1534" t="s">
        <v>13</v>
      </c>
      <c r="G1534" t="s">
        <v>47</v>
      </c>
      <c r="H1534" t="s">
        <v>31</v>
      </c>
      <c r="I1534" t="s">
        <v>116</v>
      </c>
      <c r="J1534" t="s">
        <v>9743</v>
      </c>
      <c r="K1534" t="s">
        <v>19</v>
      </c>
    </row>
    <row r="1535" spans="1:11" x14ac:dyDescent="0.35">
      <c r="A1535">
        <v>3399</v>
      </c>
      <c r="B1535" t="s">
        <v>1502</v>
      </c>
      <c r="C1535">
        <v>29</v>
      </c>
      <c r="D1535" t="s">
        <v>9747</v>
      </c>
      <c r="E1535" t="s">
        <v>42</v>
      </c>
      <c r="F1535" t="s">
        <v>32</v>
      </c>
      <c r="G1535" t="s">
        <v>87</v>
      </c>
      <c r="H1535" t="s">
        <v>79</v>
      </c>
      <c r="I1535" t="s">
        <v>102</v>
      </c>
      <c r="J1535" t="s">
        <v>9748</v>
      </c>
      <c r="K1535" t="s">
        <v>44</v>
      </c>
    </row>
    <row r="1536" spans="1:11" x14ac:dyDescent="0.35">
      <c r="A1536">
        <v>3402</v>
      </c>
      <c r="B1536" t="s">
        <v>9755</v>
      </c>
      <c r="C1536">
        <v>26</v>
      </c>
      <c r="D1536" t="s">
        <v>9756</v>
      </c>
      <c r="E1536" t="s">
        <v>40</v>
      </c>
      <c r="F1536" t="s">
        <v>79</v>
      </c>
      <c r="G1536" t="s">
        <v>47</v>
      </c>
      <c r="H1536" t="s">
        <v>31</v>
      </c>
      <c r="I1536" t="s">
        <v>153</v>
      </c>
      <c r="J1536" t="s">
        <v>9757</v>
      </c>
      <c r="K1536" t="s">
        <v>28</v>
      </c>
    </row>
    <row r="1537" spans="1:11" x14ac:dyDescent="0.35">
      <c r="A1537">
        <v>3403</v>
      </c>
      <c r="B1537" t="s">
        <v>9758</v>
      </c>
      <c r="C1537">
        <v>26</v>
      </c>
      <c r="D1537" t="s">
        <v>9759</v>
      </c>
      <c r="E1537" t="s">
        <v>13</v>
      </c>
      <c r="F1537" t="s">
        <v>23</v>
      </c>
      <c r="G1537" t="s">
        <v>33</v>
      </c>
      <c r="H1537" t="s">
        <v>34</v>
      </c>
      <c r="I1537" t="s">
        <v>63</v>
      </c>
      <c r="J1537" t="s">
        <v>9760</v>
      </c>
      <c r="K1537" t="s">
        <v>28</v>
      </c>
    </row>
    <row r="1538" spans="1:11" x14ac:dyDescent="0.35">
      <c r="A1538">
        <v>3404</v>
      </c>
      <c r="B1538" t="s">
        <v>9761</v>
      </c>
      <c r="C1538">
        <v>27</v>
      </c>
      <c r="D1538" t="s">
        <v>9762</v>
      </c>
      <c r="E1538" t="s">
        <v>25</v>
      </c>
      <c r="F1538" t="s">
        <v>23</v>
      </c>
      <c r="G1538" t="s">
        <v>80</v>
      </c>
      <c r="H1538" t="s">
        <v>32</v>
      </c>
      <c r="I1538" t="s">
        <v>63</v>
      </c>
      <c r="J1538" t="s">
        <v>9763</v>
      </c>
      <c r="K1538" t="s">
        <v>37</v>
      </c>
    </row>
    <row r="1539" spans="1:11" x14ac:dyDescent="0.35">
      <c r="A1539">
        <v>3405</v>
      </c>
      <c r="B1539" t="s">
        <v>9764</v>
      </c>
      <c r="C1539">
        <v>27</v>
      </c>
      <c r="D1539" t="s">
        <v>9765</v>
      </c>
      <c r="E1539" t="s">
        <v>32</v>
      </c>
      <c r="F1539" t="s">
        <v>32</v>
      </c>
      <c r="G1539" t="s">
        <v>24</v>
      </c>
      <c r="H1539" t="s">
        <v>25</v>
      </c>
      <c r="I1539" t="s">
        <v>63</v>
      </c>
      <c r="J1539">
        <f>1-791-935-945</f>
        <v>-2670</v>
      </c>
      <c r="K1539" t="s">
        <v>37</v>
      </c>
    </row>
    <row r="1540" spans="1:11" x14ac:dyDescent="0.35">
      <c r="A1540">
        <v>3407</v>
      </c>
      <c r="B1540" t="s">
        <v>9769</v>
      </c>
      <c r="C1540">
        <v>28</v>
      </c>
      <c r="D1540" t="s">
        <v>9770</v>
      </c>
      <c r="E1540" t="s">
        <v>34</v>
      </c>
      <c r="F1540" t="s">
        <v>31</v>
      </c>
      <c r="G1540" t="s">
        <v>80</v>
      </c>
      <c r="H1540" t="s">
        <v>32</v>
      </c>
      <c r="I1540" t="s">
        <v>58</v>
      </c>
      <c r="J1540" t="s">
        <v>9771</v>
      </c>
      <c r="K1540" t="s">
        <v>37</v>
      </c>
    </row>
    <row r="1541" spans="1:11" x14ac:dyDescent="0.35">
      <c r="A1541">
        <v>3408</v>
      </c>
      <c r="B1541" t="s">
        <v>9772</v>
      </c>
      <c r="C1541">
        <v>29</v>
      </c>
      <c r="D1541" t="s">
        <v>9773</v>
      </c>
      <c r="E1541" t="s">
        <v>177</v>
      </c>
      <c r="F1541" t="s">
        <v>40</v>
      </c>
      <c r="G1541" t="s">
        <v>47</v>
      </c>
      <c r="H1541" t="s">
        <v>31</v>
      </c>
      <c r="I1541" t="s">
        <v>102</v>
      </c>
      <c r="J1541" t="s">
        <v>9774</v>
      </c>
      <c r="K1541" t="s">
        <v>44</v>
      </c>
    </row>
    <row r="1542" spans="1:11" x14ac:dyDescent="0.35">
      <c r="A1542">
        <v>3409</v>
      </c>
      <c r="B1542" t="s">
        <v>9775</v>
      </c>
      <c r="C1542">
        <v>27</v>
      </c>
      <c r="D1542" t="s">
        <v>9776</v>
      </c>
      <c r="E1542" t="s">
        <v>40</v>
      </c>
      <c r="F1542" t="s">
        <v>149</v>
      </c>
      <c r="G1542" t="s">
        <v>41</v>
      </c>
      <c r="H1542" t="s">
        <v>42</v>
      </c>
      <c r="I1542" t="s">
        <v>58</v>
      </c>
      <c r="J1542" t="s">
        <v>9777</v>
      </c>
      <c r="K1542" t="s">
        <v>44</v>
      </c>
    </row>
    <row r="1543" spans="1:11" x14ac:dyDescent="0.35">
      <c r="A1543">
        <v>3411</v>
      </c>
      <c r="B1543" t="s">
        <v>9781</v>
      </c>
      <c r="C1543">
        <v>30</v>
      </c>
      <c r="D1543" t="s">
        <v>9782</v>
      </c>
      <c r="E1543" t="s">
        <v>133</v>
      </c>
      <c r="F1543" t="s">
        <v>34</v>
      </c>
      <c r="G1543" t="s">
        <v>120</v>
      </c>
      <c r="H1543" t="s">
        <v>57</v>
      </c>
      <c r="I1543" t="s">
        <v>102</v>
      </c>
      <c r="J1543" t="s">
        <v>9783</v>
      </c>
      <c r="K1543" t="s">
        <v>28</v>
      </c>
    </row>
    <row r="1544" spans="1:11" x14ac:dyDescent="0.35">
      <c r="A1544">
        <v>3412</v>
      </c>
      <c r="B1544" t="s">
        <v>9784</v>
      </c>
      <c r="C1544">
        <v>28</v>
      </c>
      <c r="D1544" t="s">
        <v>9785</v>
      </c>
      <c r="E1544" t="s">
        <v>31</v>
      </c>
      <c r="F1544" t="s">
        <v>169</v>
      </c>
      <c r="G1544" t="s">
        <v>15</v>
      </c>
      <c r="H1544" t="s">
        <v>16</v>
      </c>
      <c r="I1544" t="s">
        <v>146</v>
      </c>
      <c r="J1544" t="s">
        <v>9786</v>
      </c>
      <c r="K1544" t="s">
        <v>19</v>
      </c>
    </row>
    <row r="1545" spans="1:11" x14ac:dyDescent="0.35">
      <c r="A1545">
        <v>3414</v>
      </c>
      <c r="B1545" t="s">
        <v>9790</v>
      </c>
      <c r="C1545">
        <v>27</v>
      </c>
      <c r="D1545" t="s">
        <v>9791</v>
      </c>
      <c r="E1545" t="s">
        <v>42</v>
      </c>
      <c r="F1545" t="s">
        <v>169</v>
      </c>
      <c r="G1545" t="s">
        <v>24</v>
      </c>
      <c r="H1545" t="s">
        <v>25</v>
      </c>
      <c r="I1545" t="s">
        <v>102</v>
      </c>
      <c r="J1545">
        <v>3365991902</v>
      </c>
      <c r="K1545" t="s">
        <v>37</v>
      </c>
    </row>
    <row r="1546" spans="1:11" x14ac:dyDescent="0.35">
      <c r="A1546">
        <v>3417</v>
      </c>
      <c r="B1546" t="s">
        <v>9798</v>
      </c>
      <c r="C1546">
        <v>27</v>
      </c>
      <c r="D1546" t="s">
        <v>9799</v>
      </c>
      <c r="E1546" t="s">
        <v>57</v>
      </c>
      <c r="F1546" t="s">
        <v>40</v>
      </c>
      <c r="G1546" t="s">
        <v>80</v>
      </c>
      <c r="H1546" t="s">
        <v>32</v>
      </c>
      <c r="I1546" t="s">
        <v>35</v>
      </c>
      <c r="J1546" t="s">
        <v>9800</v>
      </c>
      <c r="K1546" t="s">
        <v>44</v>
      </c>
    </row>
    <row r="1547" spans="1:11" x14ac:dyDescent="0.35">
      <c r="A1547">
        <v>3418</v>
      </c>
      <c r="B1547" t="s">
        <v>9801</v>
      </c>
      <c r="C1547">
        <v>27</v>
      </c>
      <c r="D1547" t="s">
        <v>9802</v>
      </c>
      <c r="E1547" t="s">
        <v>169</v>
      </c>
      <c r="F1547" t="s">
        <v>25</v>
      </c>
      <c r="G1547" t="s">
        <v>80</v>
      </c>
      <c r="H1547" t="s">
        <v>32</v>
      </c>
      <c r="I1547" t="s">
        <v>17</v>
      </c>
      <c r="J1547" t="s">
        <v>9803</v>
      </c>
      <c r="K1547" t="s">
        <v>19</v>
      </c>
    </row>
    <row r="1548" spans="1:11" x14ac:dyDescent="0.35">
      <c r="A1548">
        <v>3420</v>
      </c>
      <c r="B1548" t="s">
        <v>9807</v>
      </c>
      <c r="C1548">
        <v>26</v>
      </c>
      <c r="D1548" t="s">
        <v>9808</v>
      </c>
      <c r="E1548" t="s">
        <v>14</v>
      </c>
      <c r="F1548" t="s">
        <v>14</v>
      </c>
      <c r="G1548" t="s">
        <v>15</v>
      </c>
      <c r="H1548" t="s">
        <v>16</v>
      </c>
      <c r="I1548" t="s">
        <v>88</v>
      </c>
      <c r="J1548" t="s">
        <v>9809</v>
      </c>
      <c r="K1548" t="s">
        <v>76</v>
      </c>
    </row>
    <row r="1549" spans="1:11" x14ac:dyDescent="0.35">
      <c r="A1549">
        <v>3426</v>
      </c>
      <c r="B1549" t="s">
        <v>9823</v>
      </c>
      <c r="C1549">
        <v>29</v>
      </c>
      <c r="D1549" t="s">
        <v>9824</v>
      </c>
      <c r="E1549" t="s">
        <v>40</v>
      </c>
      <c r="F1549" t="s">
        <v>67</v>
      </c>
      <c r="G1549" t="s">
        <v>62</v>
      </c>
      <c r="H1549" t="s">
        <v>23</v>
      </c>
      <c r="I1549" t="s">
        <v>102</v>
      </c>
      <c r="J1549" t="s">
        <v>9825</v>
      </c>
      <c r="K1549" t="s">
        <v>37</v>
      </c>
    </row>
    <row r="1550" spans="1:11" x14ac:dyDescent="0.35">
      <c r="A1550">
        <v>3428</v>
      </c>
      <c r="B1550" t="s">
        <v>9829</v>
      </c>
      <c r="C1550">
        <v>30</v>
      </c>
      <c r="D1550" t="s">
        <v>9830</v>
      </c>
      <c r="E1550" t="s">
        <v>34</v>
      </c>
      <c r="F1550" t="s">
        <v>34</v>
      </c>
      <c r="G1550" t="s">
        <v>52</v>
      </c>
      <c r="H1550" t="s">
        <v>13</v>
      </c>
      <c r="I1550" t="s">
        <v>88</v>
      </c>
      <c r="J1550">
        <v>5384606762</v>
      </c>
      <c r="K1550" t="s">
        <v>19</v>
      </c>
    </row>
    <row r="1551" spans="1:11" x14ac:dyDescent="0.35">
      <c r="A1551">
        <v>3429</v>
      </c>
      <c r="B1551" t="s">
        <v>9831</v>
      </c>
      <c r="C1551">
        <v>30</v>
      </c>
      <c r="D1551" t="s">
        <v>9832</v>
      </c>
      <c r="E1551" t="s">
        <v>201</v>
      </c>
      <c r="F1551" t="s">
        <v>23</v>
      </c>
      <c r="G1551" t="s">
        <v>24</v>
      </c>
      <c r="H1551" t="s">
        <v>25</v>
      </c>
      <c r="I1551" t="s">
        <v>26</v>
      </c>
      <c r="J1551" t="s">
        <v>9833</v>
      </c>
      <c r="K1551" t="s">
        <v>19</v>
      </c>
    </row>
    <row r="1552" spans="1:11" x14ac:dyDescent="0.35">
      <c r="A1552">
        <v>3430</v>
      </c>
      <c r="B1552" t="s">
        <v>9834</v>
      </c>
      <c r="C1552">
        <v>26</v>
      </c>
      <c r="D1552" t="s">
        <v>9835</v>
      </c>
      <c r="E1552" t="s">
        <v>14</v>
      </c>
      <c r="F1552" t="s">
        <v>13</v>
      </c>
      <c r="G1552" t="s">
        <v>33</v>
      </c>
      <c r="H1552" t="s">
        <v>34</v>
      </c>
      <c r="I1552" t="s">
        <v>170</v>
      </c>
      <c r="J1552" t="s">
        <v>9836</v>
      </c>
      <c r="K1552" t="s">
        <v>76</v>
      </c>
    </row>
    <row r="1553" spans="1:11" x14ac:dyDescent="0.35">
      <c r="A1553">
        <v>3432</v>
      </c>
      <c r="B1553" t="s">
        <v>9839</v>
      </c>
      <c r="C1553">
        <v>29</v>
      </c>
      <c r="D1553" t="s">
        <v>9840</v>
      </c>
      <c r="E1553" t="s">
        <v>101</v>
      </c>
      <c r="F1553" t="s">
        <v>201</v>
      </c>
      <c r="G1553" t="s">
        <v>80</v>
      </c>
      <c r="H1553" t="s">
        <v>32</v>
      </c>
      <c r="I1553" t="s">
        <v>53</v>
      </c>
      <c r="J1553" t="s">
        <v>9841</v>
      </c>
      <c r="K1553" t="s">
        <v>19</v>
      </c>
    </row>
    <row r="1554" spans="1:11" x14ac:dyDescent="0.35">
      <c r="A1554">
        <v>3433</v>
      </c>
      <c r="B1554" t="s">
        <v>9842</v>
      </c>
      <c r="C1554">
        <v>30</v>
      </c>
      <c r="D1554" t="s">
        <v>9843</v>
      </c>
      <c r="E1554" t="s">
        <v>169</v>
      </c>
      <c r="F1554" t="s">
        <v>169</v>
      </c>
      <c r="G1554" t="s">
        <v>52</v>
      </c>
      <c r="H1554" t="s">
        <v>13</v>
      </c>
      <c r="I1554" t="s">
        <v>48</v>
      </c>
      <c r="J1554" t="s">
        <v>9844</v>
      </c>
      <c r="K1554" t="s">
        <v>37</v>
      </c>
    </row>
    <row r="1555" spans="1:11" x14ac:dyDescent="0.35">
      <c r="A1555">
        <v>3434</v>
      </c>
      <c r="B1555" t="s">
        <v>9845</v>
      </c>
      <c r="C1555">
        <v>29</v>
      </c>
      <c r="D1555" t="s">
        <v>9846</v>
      </c>
      <c r="E1555" t="s">
        <v>79</v>
      </c>
      <c r="F1555" t="s">
        <v>149</v>
      </c>
      <c r="G1555" t="s">
        <v>41</v>
      </c>
      <c r="H1555" t="s">
        <v>42</v>
      </c>
      <c r="I1555" t="s">
        <v>88</v>
      </c>
      <c r="J1555" t="s">
        <v>9847</v>
      </c>
      <c r="K1555" t="s">
        <v>19</v>
      </c>
    </row>
    <row r="1556" spans="1:11" x14ac:dyDescent="0.35">
      <c r="A1556">
        <v>3438</v>
      </c>
      <c r="B1556" t="s">
        <v>9857</v>
      </c>
      <c r="C1556">
        <v>30</v>
      </c>
      <c r="D1556" t="s">
        <v>9858</v>
      </c>
      <c r="E1556" t="s">
        <v>42</v>
      </c>
      <c r="F1556" t="s">
        <v>169</v>
      </c>
      <c r="G1556" t="s">
        <v>15</v>
      </c>
      <c r="H1556" t="s">
        <v>16</v>
      </c>
      <c r="I1556" t="s">
        <v>116</v>
      </c>
      <c r="J1556" t="s">
        <v>9859</v>
      </c>
      <c r="K1556" t="s">
        <v>44</v>
      </c>
    </row>
    <row r="1557" spans="1:11" x14ac:dyDescent="0.35">
      <c r="A1557">
        <v>3439</v>
      </c>
      <c r="B1557" t="s">
        <v>9860</v>
      </c>
      <c r="C1557">
        <v>27</v>
      </c>
      <c r="D1557" t="s">
        <v>9861</v>
      </c>
      <c r="E1557" t="s">
        <v>34</v>
      </c>
      <c r="F1557" t="s">
        <v>67</v>
      </c>
      <c r="G1557" t="s">
        <v>120</v>
      </c>
      <c r="H1557" t="s">
        <v>57</v>
      </c>
      <c r="I1557" t="s">
        <v>153</v>
      </c>
      <c r="J1557" t="s">
        <v>9862</v>
      </c>
      <c r="K1557" t="s">
        <v>76</v>
      </c>
    </row>
    <row r="1558" spans="1:11" x14ac:dyDescent="0.35">
      <c r="A1558">
        <v>3441</v>
      </c>
      <c r="B1558" t="s">
        <v>9866</v>
      </c>
      <c r="C1558">
        <v>28</v>
      </c>
      <c r="D1558" t="s">
        <v>9867</v>
      </c>
      <c r="E1558" t="s">
        <v>133</v>
      </c>
      <c r="F1558" t="s">
        <v>133</v>
      </c>
      <c r="G1558" t="s">
        <v>62</v>
      </c>
      <c r="H1558" t="s">
        <v>23</v>
      </c>
      <c r="I1558" t="s">
        <v>63</v>
      </c>
      <c r="J1558" t="s">
        <v>9868</v>
      </c>
      <c r="K1558" t="s">
        <v>76</v>
      </c>
    </row>
    <row r="1559" spans="1:11" x14ac:dyDescent="0.35">
      <c r="A1559">
        <v>3442</v>
      </c>
      <c r="B1559" t="s">
        <v>9869</v>
      </c>
      <c r="C1559">
        <v>26</v>
      </c>
      <c r="D1559" t="s">
        <v>9870</v>
      </c>
      <c r="E1559" t="s">
        <v>25</v>
      </c>
      <c r="F1559" t="s">
        <v>79</v>
      </c>
      <c r="G1559" t="s">
        <v>52</v>
      </c>
      <c r="H1559" t="s">
        <v>13</v>
      </c>
      <c r="I1559" t="s">
        <v>48</v>
      </c>
      <c r="J1559" t="s">
        <v>9871</v>
      </c>
      <c r="K1559" t="s">
        <v>19</v>
      </c>
    </row>
    <row r="1560" spans="1:11" x14ac:dyDescent="0.35">
      <c r="A1560">
        <v>3443</v>
      </c>
      <c r="B1560" t="s">
        <v>9872</v>
      </c>
      <c r="C1560">
        <v>26</v>
      </c>
      <c r="D1560" t="s">
        <v>9873</v>
      </c>
      <c r="E1560" t="s">
        <v>32</v>
      </c>
      <c r="F1560" t="s">
        <v>67</v>
      </c>
      <c r="G1560" t="s">
        <v>24</v>
      </c>
      <c r="H1560" t="s">
        <v>25</v>
      </c>
      <c r="I1560" t="s">
        <v>17</v>
      </c>
      <c r="J1560" t="s">
        <v>9874</v>
      </c>
      <c r="K1560" t="s">
        <v>37</v>
      </c>
    </row>
    <row r="1561" spans="1:11" x14ac:dyDescent="0.35">
      <c r="A1561">
        <v>3445</v>
      </c>
      <c r="B1561" t="s">
        <v>9878</v>
      </c>
      <c r="C1561">
        <v>27</v>
      </c>
      <c r="D1561" t="s">
        <v>9879</v>
      </c>
      <c r="E1561" t="s">
        <v>22</v>
      </c>
      <c r="F1561" t="s">
        <v>57</v>
      </c>
      <c r="G1561" t="s">
        <v>87</v>
      </c>
      <c r="H1561" t="s">
        <v>79</v>
      </c>
      <c r="I1561" t="s">
        <v>35</v>
      </c>
      <c r="J1561" t="s">
        <v>9880</v>
      </c>
      <c r="K1561" t="s">
        <v>28</v>
      </c>
    </row>
    <row r="1562" spans="1:11" x14ac:dyDescent="0.35">
      <c r="A1562">
        <v>3446</v>
      </c>
      <c r="B1562" t="s">
        <v>9881</v>
      </c>
      <c r="C1562">
        <v>26</v>
      </c>
      <c r="D1562" t="s">
        <v>9882</v>
      </c>
      <c r="E1562" t="s">
        <v>79</v>
      </c>
      <c r="F1562" t="s">
        <v>133</v>
      </c>
      <c r="G1562" t="s">
        <v>33</v>
      </c>
      <c r="H1562" t="s">
        <v>34</v>
      </c>
      <c r="I1562" t="s">
        <v>53</v>
      </c>
      <c r="J1562" t="s">
        <v>9883</v>
      </c>
      <c r="K1562" t="s">
        <v>37</v>
      </c>
    </row>
    <row r="1563" spans="1:11" x14ac:dyDescent="0.35">
      <c r="A1563">
        <v>3449</v>
      </c>
      <c r="B1563" t="s">
        <v>9890</v>
      </c>
      <c r="C1563">
        <v>30</v>
      </c>
      <c r="D1563" t="s">
        <v>9891</v>
      </c>
      <c r="E1563" t="s">
        <v>31</v>
      </c>
      <c r="F1563" t="s">
        <v>57</v>
      </c>
      <c r="G1563" t="s">
        <v>15</v>
      </c>
      <c r="H1563" t="s">
        <v>16</v>
      </c>
      <c r="I1563" t="s">
        <v>88</v>
      </c>
      <c r="J1563" t="s">
        <v>9892</v>
      </c>
      <c r="K1563" t="s">
        <v>44</v>
      </c>
    </row>
    <row r="1564" spans="1:11" x14ac:dyDescent="0.35">
      <c r="A1564">
        <v>3453</v>
      </c>
      <c r="B1564" t="s">
        <v>9901</v>
      </c>
      <c r="C1564">
        <v>28</v>
      </c>
      <c r="D1564" t="s">
        <v>9902</v>
      </c>
      <c r="E1564" t="s">
        <v>14</v>
      </c>
      <c r="F1564" t="s">
        <v>16</v>
      </c>
      <c r="G1564" t="s">
        <v>47</v>
      </c>
      <c r="H1564" t="s">
        <v>31</v>
      </c>
      <c r="I1564" t="s">
        <v>17</v>
      </c>
      <c r="J1564">
        <f>1-102-634-3226</f>
        <v>-3961</v>
      </c>
      <c r="K1564" t="s">
        <v>44</v>
      </c>
    </row>
    <row r="1565" spans="1:11" x14ac:dyDescent="0.35">
      <c r="A1565">
        <v>3460</v>
      </c>
      <c r="B1565" t="s">
        <v>9921</v>
      </c>
      <c r="C1565">
        <v>30</v>
      </c>
      <c r="D1565" t="s">
        <v>9922</v>
      </c>
      <c r="E1565" t="s">
        <v>32</v>
      </c>
      <c r="F1565" t="s">
        <v>13</v>
      </c>
      <c r="G1565" t="s">
        <v>120</v>
      </c>
      <c r="H1565" t="s">
        <v>57</v>
      </c>
      <c r="I1565" t="s">
        <v>53</v>
      </c>
      <c r="J1565" t="s">
        <v>9923</v>
      </c>
      <c r="K1565" t="s">
        <v>19</v>
      </c>
    </row>
    <row r="1566" spans="1:11" x14ac:dyDescent="0.35">
      <c r="A1566">
        <v>3461</v>
      </c>
      <c r="B1566" t="s">
        <v>9924</v>
      </c>
      <c r="C1566">
        <v>29</v>
      </c>
      <c r="D1566" t="s">
        <v>9925</v>
      </c>
      <c r="E1566" t="s">
        <v>133</v>
      </c>
      <c r="F1566" t="s">
        <v>16</v>
      </c>
      <c r="G1566" t="s">
        <v>62</v>
      </c>
      <c r="H1566" t="s">
        <v>23</v>
      </c>
      <c r="I1566" t="s">
        <v>91</v>
      </c>
      <c r="J1566" t="s">
        <v>9926</v>
      </c>
      <c r="K1566" t="s">
        <v>28</v>
      </c>
    </row>
    <row r="1567" spans="1:11" x14ac:dyDescent="0.35">
      <c r="A1567">
        <v>3465</v>
      </c>
      <c r="B1567" t="s">
        <v>9935</v>
      </c>
      <c r="C1567">
        <v>27</v>
      </c>
      <c r="D1567" t="s">
        <v>9936</v>
      </c>
      <c r="E1567" t="s">
        <v>25</v>
      </c>
      <c r="F1567" t="s">
        <v>31</v>
      </c>
      <c r="G1567" t="s">
        <v>33</v>
      </c>
      <c r="H1567" t="s">
        <v>34</v>
      </c>
      <c r="I1567" t="s">
        <v>17</v>
      </c>
      <c r="J1567" t="s">
        <v>9937</v>
      </c>
      <c r="K1567" t="s">
        <v>28</v>
      </c>
    </row>
    <row r="1568" spans="1:11" x14ac:dyDescent="0.35">
      <c r="A1568">
        <v>3466</v>
      </c>
      <c r="B1568" t="s">
        <v>9938</v>
      </c>
      <c r="C1568">
        <v>29</v>
      </c>
      <c r="D1568" t="s">
        <v>9939</v>
      </c>
      <c r="E1568" t="s">
        <v>169</v>
      </c>
      <c r="F1568" t="s">
        <v>34</v>
      </c>
      <c r="G1568" t="s">
        <v>15</v>
      </c>
      <c r="H1568" t="s">
        <v>16</v>
      </c>
      <c r="I1568" t="s">
        <v>116</v>
      </c>
      <c r="J1568">
        <v>7491127941</v>
      </c>
      <c r="K1568" t="s">
        <v>76</v>
      </c>
    </row>
    <row r="1569" spans="1:11" x14ac:dyDescent="0.35">
      <c r="A1569">
        <v>3467</v>
      </c>
      <c r="B1569" t="s">
        <v>9940</v>
      </c>
      <c r="C1569">
        <v>30</v>
      </c>
      <c r="D1569" t="s">
        <v>9941</v>
      </c>
      <c r="E1569" t="s">
        <v>25</v>
      </c>
      <c r="F1569" t="s">
        <v>101</v>
      </c>
      <c r="G1569" t="s">
        <v>120</v>
      </c>
      <c r="H1569" t="s">
        <v>57</v>
      </c>
      <c r="I1569" t="s">
        <v>17</v>
      </c>
      <c r="J1569" t="s">
        <v>9942</v>
      </c>
      <c r="K1569" t="s">
        <v>76</v>
      </c>
    </row>
    <row r="1570" spans="1:11" x14ac:dyDescent="0.35">
      <c r="A1570">
        <v>3468</v>
      </c>
      <c r="B1570" t="s">
        <v>9943</v>
      </c>
      <c r="C1570">
        <v>30</v>
      </c>
      <c r="D1570" t="s">
        <v>9944</v>
      </c>
      <c r="E1570" t="s">
        <v>25</v>
      </c>
      <c r="F1570" t="s">
        <v>31</v>
      </c>
      <c r="G1570" t="s">
        <v>15</v>
      </c>
      <c r="H1570" t="s">
        <v>16</v>
      </c>
      <c r="I1570" t="s">
        <v>146</v>
      </c>
      <c r="J1570" t="s">
        <v>9945</v>
      </c>
      <c r="K1570" t="s">
        <v>76</v>
      </c>
    </row>
    <row r="1571" spans="1:11" x14ac:dyDescent="0.35">
      <c r="A1571">
        <v>3469</v>
      </c>
      <c r="B1571" t="s">
        <v>3500</v>
      </c>
      <c r="C1571">
        <v>26</v>
      </c>
      <c r="D1571" t="s">
        <v>9946</v>
      </c>
      <c r="E1571" t="s">
        <v>149</v>
      </c>
      <c r="F1571" t="s">
        <v>169</v>
      </c>
      <c r="G1571" t="s">
        <v>15</v>
      </c>
      <c r="H1571" t="s">
        <v>16</v>
      </c>
      <c r="I1571" t="s">
        <v>102</v>
      </c>
      <c r="J1571" t="s">
        <v>9947</v>
      </c>
      <c r="K1571" t="s">
        <v>44</v>
      </c>
    </row>
    <row r="1572" spans="1:11" x14ac:dyDescent="0.35">
      <c r="A1572">
        <v>3470</v>
      </c>
      <c r="B1572" t="s">
        <v>9948</v>
      </c>
      <c r="C1572">
        <v>26</v>
      </c>
      <c r="D1572" t="s">
        <v>9949</v>
      </c>
      <c r="E1572" t="s">
        <v>201</v>
      </c>
      <c r="F1572" t="s">
        <v>177</v>
      </c>
      <c r="G1572" t="s">
        <v>24</v>
      </c>
      <c r="H1572" t="s">
        <v>25</v>
      </c>
      <c r="I1572" t="s">
        <v>48</v>
      </c>
      <c r="J1572" t="s">
        <v>9950</v>
      </c>
      <c r="K1572" t="s">
        <v>19</v>
      </c>
    </row>
    <row r="1573" spans="1:11" x14ac:dyDescent="0.35">
      <c r="A1573">
        <v>3472</v>
      </c>
      <c r="B1573" t="s">
        <v>9954</v>
      </c>
      <c r="C1573">
        <v>28</v>
      </c>
      <c r="D1573" t="s">
        <v>9955</v>
      </c>
      <c r="E1573" t="s">
        <v>67</v>
      </c>
      <c r="F1573" t="s">
        <v>22</v>
      </c>
      <c r="G1573" t="s">
        <v>47</v>
      </c>
      <c r="H1573" t="s">
        <v>31</v>
      </c>
      <c r="I1573" t="s">
        <v>116</v>
      </c>
      <c r="J1573">
        <f>1-156-2-6500</f>
        <v>-6657</v>
      </c>
      <c r="K1573" t="s">
        <v>28</v>
      </c>
    </row>
    <row r="1574" spans="1:11" x14ac:dyDescent="0.35">
      <c r="A1574">
        <v>3473</v>
      </c>
      <c r="B1574" t="s">
        <v>9956</v>
      </c>
      <c r="C1574">
        <v>26</v>
      </c>
      <c r="D1574" t="s">
        <v>9957</v>
      </c>
      <c r="E1574" t="s">
        <v>34</v>
      </c>
      <c r="F1574" t="s">
        <v>22</v>
      </c>
      <c r="G1574" t="s">
        <v>87</v>
      </c>
      <c r="H1574" t="s">
        <v>79</v>
      </c>
      <c r="I1574" t="s">
        <v>88</v>
      </c>
      <c r="J1574" t="s">
        <v>9958</v>
      </c>
      <c r="K1574" t="s">
        <v>37</v>
      </c>
    </row>
    <row r="1575" spans="1:11" x14ac:dyDescent="0.35">
      <c r="A1575">
        <v>3477</v>
      </c>
      <c r="B1575" t="s">
        <v>9966</v>
      </c>
      <c r="C1575">
        <v>30</v>
      </c>
      <c r="D1575" t="s">
        <v>9967</v>
      </c>
      <c r="E1575" t="s">
        <v>16</v>
      </c>
      <c r="F1575" t="s">
        <v>22</v>
      </c>
      <c r="G1575" t="s">
        <v>80</v>
      </c>
      <c r="H1575" t="s">
        <v>32</v>
      </c>
      <c r="I1575" t="s">
        <v>91</v>
      </c>
      <c r="J1575" t="s">
        <v>9968</v>
      </c>
      <c r="K1575" t="s">
        <v>76</v>
      </c>
    </row>
    <row r="1576" spans="1:11" x14ac:dyDescent="0.35">
      <c r="A1576">
        <v>3479</v>
      </c>
      <c r="B1576" t="s">
        <v>9971</v>
      </c>
      <c r="C1576">
        <v>26</v>
      </c>
      <c r="D1576" t="s">
        <v>9972</v>
      </c>
      <c r="E1576" t="s">
        <v>201</v>
      </c>
      <c r="F1576" t="s">
        <v>169</v>
      </c>
      <c r="G1576" t="s">
        <v>80</v>
      </c>
      <c r="H1576" t="s">
        <v>32</v>
      </c>
      <c r="I1576" t="s">
        <v>26</v>
      </c>
      <c r="J1576" t="s">
        <v>9973</v>
      </c>
      <c r="K1576" t="s">
        <v>28</v>
      </c>
    </row>
    <row r="1577" spans="1:11" x14ac:dyDescent="0.35">
      <c r="A1577">
        <v>3482</v>
      </c>
      <c r="B1577" t="s">
        <v>9980</v>
      </c>
      <c r="C1577">
        <v>28</v>
      </c>
      <c r="D1577" t="s">
        <v>9981</v>
      </c>
      <c r="E1577" t="s">
        <v>101</v>
      </c>
      <c r="F1577" t="s">
        <v>169</v>
      </c>
      <c r="G1577" t="s">
        <v>15</v>
      </c>
      <c r="H1577" t="s">
        <v>16</v>
      </c>
      <c r="I1577" t="s">
        <v>88</v>
      </c>
      <c r="J1577" t="s">
        <v>9982</v>
      </c>
      <c r="K1577" t="s">
        <v>37</v>
      </c>
    </row>
    <row r="1578" spans="1:11" x14ac:dyDescent="0.35">
      <c r="A1578">
        <v>3484</v>
      </c>
      <c r="B1578" t="s">
        <v>7366</v>
      </c>
      <c r="C1578">
        <v>28</v>
      </c>
      <c r="D1578" t="s">
        <v>9986</v>
      </c>
      <c r="E1578" t="s">
        <v>177</v>
      </c>
      <c r="F1578" t="s">
        <v>133</v>
      </c>
      <c r="G1578" t="s">
        <v>47</v>
      </c>
      <c r="H1578" t="s">
        <v>31</v>
      </c>
      <c r="I1578" t="s">
        <v>58</v>
      </c>
      <c r="J1578" t="s">
        <v>9987</v>
      </c>
      <c r="K1578" t="s">
        <v>37</v>
      </c>
    </row>
    <row r="1579" spans="1:11" x14ac:dyDescent="0.35">
      <c r="A1579">
        <v>3485</v>
      </c>
      <c r="B1579" t="s">
        <v>9988</v>
      </c>
      <c r="C1579">
        <v>30</v>
      </c>
      <c r="D1579" t="s">
        <v>9989</v>
      </c>
      <c r="E1579" t="s">
        <v>25</v>
      </c>
      <c r="F1579" t="s">
        <v>149</v>
      </c>
      <c r="G1579" t="s">
        <v>24</v>
      </c>
      <c r="H1579" t="s">
        <v>25</v>
      </c>
      <c r="I1579" t="s">
        <v>48</v>
      </c>
      <c r="J1579" t="s">
        <v>9990</v>
      </c>
      <c r="K1579" t="s">
        <v>44</v>
      </c>
    </row>
    <row r="1580" spans="1:11" x14ac:dyDescent="0.35">
      <c r="A1580">
        <v>3486</v>
      </c>
      <c r="B1580" t="s">
        <v>9991</v>
      </c>
      <c r="C1580">
        <v>27</v>
      </c>
      <c r="D1580" t="s">
        <v>9992</v>
      </c>
      <c r="E1580" t="s">
        <v>14</v>
      </c>
      <c r="F1580" t="s">
        <v>32</v>
      </c>
      <c r="G1580" t="s">
        <v>62</v>
      </c>
      <c r="H1580" t="s">
        <v>23</v>
      </c>
      <c r="I1580" t="s">
        <v>68</v>
      </c>
      <c r="J1580" t="s">
        <v>9993</v>
      </c>
      <c r="K1580" t="s">
        <v>28</v>
      </c>
    </row>
    <row r="1581" spans="1:11" x14ac:dyDescent="0.35">
      <c r="A1581">
        <v>3487</v>
      </c>
      <c r="B1581" t="s">
        <v>9994</v>
      </c>
      <c r="C1581">
        <v>27</v>
      </c>
      <c r="D1581" t="s">
        <v>9995</v>
      </c>
      <c r="E1581" t="s">
        <v>32</v>
      </c>
      <c r="F1581" t="s">
        <v>79</v>
      </c>
      <c r="G1581" t="s">
        <v>87</v>
      </c>
      <c r="H1581" t="s">
        <v>79</v>
      </c>
      <c r="I1581" t="s">
        <v>48</v>
      </c>
      <c r="J1581" t="s">
        <v>9996</v>
      </c>
      <c r="K1581" t="s">
        <v>76</v>
      </c>
    </row>
    <row r="1582" spans="1:11" x14ac:dyDescent="0.35">
      <c r="A1582">
        <v>3490</v>
      </c>
      <c r="B1582" t="s">
        <v>10002</v>
      </c>
      <c r="C1582">
        <v>26</v>
      </c>
      <c r="D1582" t="s">
        <v>10003</v>
      </c>
      <c r="E1582" t="s">
        <v>22</v>
      </c>
      <c r="F1582" t="s">
        <v>101</v>
      </c>
      <c r="G1582" t="s">
        <v>87</v>
      </c>
      <c r="H1582" t="s">
        <v>79</v>
      </c>
      <c r="I1582" t="s">
        <v>26</v>
      </c>
      <c r="J1582" t="s">
        <v>10004</v>
      </c>
      <c r="K1582" t="s">
        <v>28</v>
      </c>
    </row>
    <row r="1583" spans="1:11" x14ac:dyDescent="0.35">
      <c r="A1583">
        <v>3492</v>
      </c>
      <c r="B1583" t="s">
        <v>10008</v>
      </c>
      <c r="C1583">
        <v>29</v>
      </c>
      <c r="D1583" t="s">
        <v>10009</v>
      </c>
      <c r="E1583" t="s">
        <v>101</v>
      </c>
      <c r="F1583" t="s">
        <v>13</v>
      </c>
      <c r="G1583" t="s">
        <v>52</v>
      </c>
      <c r="H1583" t="s">
        <v>13</v>
      </c>
      <c r="I1583" t="s">
        <v>146</v>
      </c>
      <c r="J1583" t="s">
        <v>10010</v>
      </c>
      <c r="K1583" t="s">
        <v>19</v>
      </c>
    </row>
    <row r="1584" spans="1:11" x14ac:dyDescent="0.35">
      <c r="A1584">
        <v>3494</v>
      </c>
      <c r="B1584" t="s">
        <v>10014</v>
      </c>
      <c r="C1584">
        <v>27</v>
      </c>
      <c r="D1584" t="s">
        <v>10015</v>
      </c>
      <c r="E1584" t="s">
        <v>32</v>
      </c>
      <c r="F1584" t="s">
        <v>32</v>
      </c>
      <c r="G1584" t="s">
        <v>52</v>
      </c>
      <c r="H1584" t="s">
        <v>13</v>
      </c>
      <c r="I1584" t="s">
        <v>170</v>
      </c>
      <c r="J1584" t="s">
        <v>10016</v>
      </c>
      <c r="K1584" t="s">
        <v>19</v>
      </c>
    </row>
    <row r="1585" spans="1:11" x14ac:dyDescent="0.35">
      <c r="A1585">
        <v>3495</v>
      </c>
      <c r="B1585" t="s">
        <v>10017</v>
      </c>
      <c r="C1585">
        <v>27</v>
      </c>
      <c r="D1585" t="s">
        <v>10018</v>
      </c>
      <c r="E1585" t="s">
        <v>16</v>
      </c>
      <c r="F1585" t="s">
        <v>177</v>
      </c>
      <c r="G1585" t="s">
        <v>24</v>
      </c>
      <c r="H1585" t="s">
        <v>25</v>
      </c>
      <c r="I1585" t="s">
        <v>91</v>
      </c>
      <c r="J1585" t="s">
        <v>10019</v>
      </c>
      <c r="K1585" t="s">
        <v>28</v>
      </c>
    </row>
    <row r="1586" spans="1:11" x14ac:dyDescent="0.35">
      <c r="A1586">
        <v>3496</v>
      </c>
      <c r="B1586" t="s">
        <v>10020</v>
      </c>
      <c r="C1586">
        <v>30</v>
      </c>
      <c r="D1586" t="s">
        <v>10021</v>
      </c>
      <c r="E1586" t="s">
        <v>13</v>
      </c>
      <c r="F1586" t="s">
        <v>32</v>
      </c>
      <c r="G1586" t="s">
        <v>87</v>
      </c>
      <c r="H1586" t="s">
        <v>79</v>
      </c>
      <c r="I1586" t="s">
        <v>116</v>
      </c>
      <c r="J1586" t="s">
        <v>10022</v>
      </c>
      <c r="K1586" t="s">
        <v>44</v>
      </c>
    </row>
    <row r="1587" spans="1:11" x14ac:dyDescent="0.35">
      <c r="A1587">
        <v>3498</v>
      </c>
      <c r="B1587" t="s">
        <v>10026</v>
      </c>
      <c r="C1587">
        <v>30</v>
      </c>
      <c r="D1587" t="s">
        <v>10027</v>
      </c>
      <c r="E1587" t="s">
        <v>23</v>
      </c>
      <c r="F1587" t="s">
        <v>149</v>
      </c>
      <c r="G1587" t="s">
        <v>52</v>
      </c>
      <c r="H1587" t="s">
        <v>13</v>
      </c>
      <c r="I1587" t="s">
        <v>53</v>
      </c>
      <c r="J1587" t="s">
        <v>10028</v>
      </c>
      <c r="K1587" t="s">
        <v>19</v>
      </c>
    </row>
    <row r="1588" spans="1:11" x14ac:dyDescent="0.35">
      <c r="A1588">
        <v>3499</v>
      </c>
      <c r="B1588" t="s">
        <v>10029</v>
      </c>
      <c r="C1588">
        <v>30</v>
      </c>
      <c r="D1588" t="s">
        <v>10030</v>
      </c>
      <c r="E1588" t="s">
        <v>31</v>
      </c>
      <c r="F1588" t="s">
        <v>101</v>
      </c>
      <c r="G1588" t="s">
        <v>62</v>
      </c>
      <c r="H1588" t="s">
        <v>23</v>
      </c>
      <c r="I1588" t="s">
        <v>26</v>
      </c>
      <c r="J1588" t="s">
        <v>10031</v>
      </c>
      <c r="K1588" t="s">
        <v>37</v>
      </c>
    </row>
    <row r="1589" spans="1:11" x14ac:dyDescent="0.35">
      <c r="A1589">
        <v>3500</v>
      </c>
      <c r="B1589" t="s">
        <v>1869</v>
      </c>
      <c r="C1589">
        <v>28</v>
      </c>
      <c r="D1589" t="s">
        <v>10032</v>
      </c>
      <c r="E1589" t="s">
        <v>32</v>
      </c>
      <c r="F1589" t="s">
        <v>32</v>
      </c>
      <c r="G1589" t="s">
        <v>47</v>
      </c>
      <c r="H1589" t="s">
        <v>31</v>
      </c>
      <c r="I1589" t="s">
        <v>153</v>
      </c>
      <c r="J1589" t="s">
        <v>10033</v>
      </c>
      <c r="K1589" t="s">
        <v>76</v>
      </c>
    </row>
    <row r="1590" spans="1:11" x14ac:dyDescent="0.35">
      <c r="A1590">
        <v>3501</v>
      </c>
      <c r="B1590" t="s">
        <v>10034</v>
      </c>
      <c r="C1590">
        <v>30</v>
      </c>
      <c r="D1590" t="s">
        <v>10035</v>
      </c>
      <c r="E1590" t="s">
        <v>201</v>
      </c>
      <c r="F1590" t="s">
        <v>32</v>
      </c>
      <c r="G1590" t="s">
        <v>47</v>
      </c>
      <c r="H1590" t="s">
        <v>31</v>
      </c>
      <c r="I1590" t="s">
        <v>170</v>
      </c>
      <c r="J1590" t="s">
        <v>10036</v>
      </c>
      <c r="K1590" t="s">
        <v>19</v>
      </c>
    </row>
    <row r="1591" spans="1:11" x14ac:dyDescent="0.35">
      <c r="A1591">
        <v>3505</v>
      </c>
      <c r="B1591" t="s">
        <v>10046</v>
      </c>
      <c r="C1591">
        <v>29</v>
      </c>
      <c r="D1591" t="s">
        <v>10047</v>
      </c>
      <c r="E1591" t="s">
        <v>57</v>
      </c>
      <c r="F1591" t="s">
        <v>177</v>
      </c>
      <c r="G1591" t="s">
        <v>120</v>
      </c>
      <c r="H1591" t="s">
        <v>57</v>
      </c>
      <c r="I1591" t="s">
        <v>102</v>
      </c>
      <c r="J1591" t="s">
        <v>10048</v>
      </c>
      <c r="K1591" t="s">
        <v>76</v>
      </c>
    </row>
    <row r="1592" spans="1:11" x14ac:dyDescent="0.35">
      <c r="A1592">
        <v>3507</v>
      </c>
      <c r="B1592" t="s">
        <v>6357</v>
      </c>
      <c r="C1592">
        <v>30</v>
      </c>
      <c r="D1592" t="s">
        <v>10052</v>
      </c>
      <c r="E1592" t="s">
        <v>40</v>
      </c>
      <c r="F1592" t="s">
        <v>177</v>
      </c>
      <c r="G1592" t="s">
        <v>24</v>
      </c>
      <c r="H1592" t="s">
        <v>25</v>
      </c>
      <c r="I1592" t="s">
        <v>63</v>
      </c>
      <c r="J1592" t="s">
        <v>10053</v>
      </c>
      <c r="K1592" t="s">
        <v>28</v>
      </c>
    </row>
    <row r="1593" spans="1:11" x14ac:dyDescent="0.35">
      <c r="A1593">
        <v>3508</v>
      </c>
      <c r="B1593" t="s">
        <v>10054</v>
      </c>
      <c r="C1593">
        <v>29</v>
      </c>
      <c r="D1593" t="s">
        <v>10055</v>
      </c>
      <c r="E1593" t="s">
        <v>79</v>
      </c>
      <c r="F1593" t="s">
        <v>13</v>
      </c>
      <c r="G1593" t="s">
        <v>52</v>
      </c>
      <c r="H1593" t="s">
        <v>13</v>
      </c>
      <c r="I1593" t="s">
        <v>48</v>
      </c>
      <c r="J1593" t="s">
        <v>10056</v>
      </c>
      <c r="K1593" t="s">
        <v>19</v>
      </c>
    </row>
    <row r="1594" spans="1:11" x14ac:dyDescent="0.35">
      <c r="A1594">
        <v>3509</v>
      </c>
      <c r="B1594" t="s">
        <v>10057</v>
      </c>
      <c r="C1594">
        <v>30</v>
      </c>
      <c r="D1594" t="s">
        <v>10058</v>
      </c>
      <c r="E1594" t="s">
        <v>149</v>
      </c>
      <c r="F1594" t="s">
        <v>42</v>
      </c>
      <c r="G1594" t="s">
        <v>47</v>
      </c>
      <c r="H1594" t="s">
        <v>31</v>
      </c>
      <c r="I1594" t="s">
        <v>91</v>
      </c>
      <c r="J1594">
        <v>8379239921</v>
      </c>
      <c r="K1594" t="s">
        <v>37</v>
      </c>
    </row>
    <row r="1595" spans="1:11" x14ac:dyDescent="0.35">
      <c r="A1595">
        <v>3511</v>
      </c>
      <c r="B1595" t="s">
        <v>10062</v>
      </c>
      <c r="C1595">
        <v>27</v>
      </c>
      <c r="D1595" t="s">
        <v>10063</v>
      </c>
      <c r="E1595" t="s">
        <v>14</v>
      </c>
      <c r="F1595" t="s">
        <v>133</v>
      </c>
      <c r="G1595" t="s">
        <v>15</v>
      </c>
      <c r="H1595" t="s">
        <v>16</v>
      </c>
      <c r="I1595" t="s">
        <v>17</v>
      </c>
      <c r="J1595" t="s">
        <v>10064</v>
      </c>
      <c r="K1595" t="s">
        <v>28</v>
      </c>
    </row>
    <row r="1596" spans="1:11" x14ac:dyDescent="0.35">
      <c r="A1596">
        <v>3512</v>
      </c>
      <c r="B1596" t="s">
        <v>10065</v>
      </c>
      <c r="C1596">
        <v>26</v>
      </c>
      <c r="D1596" t="s">
        <v>10066</v>
      </c>
      <c r="E1596" t="s">
        <v>177</v>
      </c>
      <c r="F1596" t="s">
        <v>133</v>
      </c>
      <c r="G1596" t="s">
        <v>52</v>
      </c>
      <c r="H1596" t="s">
        <v>13</v>
      </c>
      <c r="I1596" t="s">
        <v>63</v>
      </c>
      <c r="J1596" t="s">
        <v>10067</v>
      </c>
      <c r="K1596" t="s">
        <v>44</v>
      </c>
    </row>
    <row r="1597" spans="1:11" x14ac:dyDescent="0.35">
      <c r="A1597">
        <v>3515</v>
      </c>
      <c r="B1597" t="s">
        <v>10074</v>
      </c>
      <c r="C1597">
        <v>28</v>
      </c>
      <c r="D1597" t="s">
        <v>10075</v>
      </c>
      <c r="E1597" t="s">
        <v>25</v>
      </c>
      <c r="F1597" t="s">
        <v>177</v>
      </c>
      <c r="G1597" t="s">
        <v>41</v>
      </c>
      <c r="H1597" t="s">
        <v>42</v>
      </c>
      <c r="I1597" t="s">
        <v>68</v>
      </c>
      <c r="J1597" t="s">
        <v>10076</v>
      </c>
      <c r="K1597" t="s">
        <v>44</v>
      </c>
    </row>
    <row r="1598" spans="1:11" x14ac:dyDescent="0.35">
      <c r="A1598">
        <v>3520</v>
      </c>
      <c r="B1598" t="s">
        <v>10088</v>
      </c>
      <c r="C1598">
        <v>29</v>
      </c>
      <c r="D1598" t="s">
        <v>10089</v>
      </c>
      <c r="E1598" t="s">
        <v>67</v>
      </c>
      <c r="F1598" t="s">
        <v>201</v>
      </c>
      <c r="G1598" t="s">
        <v>33</v>
      </c>
      <c r="H1598" t="s">
        <v>34</v>
      </c>
      <c r="I1598" t="s">
        <v>35</v>
      </c>
      <c r="J1598" t="s">
        <v>10090</v>
      </c>
      <c r="K1598" t="s">
        <v>44</v>
      </c>
    </row>
    <row r="1599" spans="1:11" x14ac:dyDescent="0.35">
      <c r="A1599">
        <v>3525</v>
      </c>
      <c r="B1599" t="s">
        <v>10103</v>
      </c>
      <c r="C1599">
        <v>26</v>
      </c>
      <c r="D1599" t="s">
        <v>10104</v>
      </c>
      <c r="E1599" t="s">
        <v>57</v>
      </c>
      <c r="F1599" t="s">
        <v>22</v>
      </c>
      <c r="G1599" t="s">
        <v>52</v>
      </c>
      <c r="H1599" t="s">
        <v>13</v>
      </c>
      <c r="I1599" t="s">
        <v>68</v>
      </c>
      <c r="J1599" t="s">
        <v>10105</v>
      </c>
      <c r="K1599" t="s">
        <v>44</v>
      </c>
    </row>
    <row r="1600" spans="1:11" x14ac:dyDescent="0.35">
      <c r="A1600">
        <v>3530</v>
      </c>
      <c r="B1600" t="s">
        <v>10117</v>
      </c>
      <c r="C1600">
        <v>27</v>
      </c>
      <c r="D1600" t="s">
        <v>10118</v>
      </c>
      <c r="E1600" t="s">
        <v>13</v>
      </c>
      <c r="F1600" t="s">
        <v>40</v>
      </c>
      <c r="G1600" t="s">
        <v>47</v>
      </c>
      <c r="H1600" t="s">
        <v>31</v>
      </c>
      <c r="I1600" t="s">
        <v>68</v>
      </c>
      <c r="J1600" t="s">
        <v>10119</v>
      </c>
      <c r="K1600" t="s">
        <v>28</v>
      </c>
    </row>
    <row r="1601" spans="1:11" x14ac:dyDescent="0.35">
      <c r="A1601">
        <v>3531</v>
      </c>
      <c r="B1601" t="s">
        <v>10120</v>
      </c>
      <c r="C1601">
        <v>27</v>
      </c>
      <c r="D1601" t="s">
        <v>10121</v>
      </c>
      <c r="E1601" t="s">
        <v>133</v>
      </c>
      <c r="F1601" t="s">
        <v>13</v>
      </c>
      <c r="G1601" t="s">
        <v>24</v>
      </c>
      <c r="H1601" t="s">
        <v>25</v>
      </c>
      <c r="I1601" t="s">
        <v>153</v>
      </c>
      <c r="J1601">
        <f>1-892-800-5208</f>
        <v>-6899</v>
      </c>
      <c r="K1601" t="s">
        <v>76</v>
      </c>
    </row>
    <row r="1602" spans="1:11" x14ac:dyDescent="0.35">
      <c r="A1602">
        <v>3535</v>
      </c>
      <c r="B1602" t="s">
        <v>10131</v>
      </c>
      <c r="C1602">
        <v>28</v>
      </c>
      <c r="D1602" t="s">
        <v>10132</v>
      </c>
      <c r="E1602" t="s">
        <v>32</v>
      </c>
      <c r="F1602" t="s">
        <v>57</v>
      </c>
      <c r="G1602" t="s">
        <v>33</v>
      </c>
      <c r="H1602" t="s">
        <v>34</v>
      </c>
      <c r="I1602" t="s">
        <v>26</v>
      </c>
      <c r="J1602" t="s">
        <v>10133</v>
      </c>
      <c r="K1602" t="s">
        <v>28</v>
      </c>
    </row>
    <row r="1603" spans="1:11" x14ac:dyDescent="0.35">
      <c r="A1603">
        <v>3539</v>
      </c>
      <c r="B1603" t="s">
        <v>10143</v>
      </c>
      <c r="C1603">
        <v>26</v>
      </c>
      <c r="D1603" t="s">
        <v>10144</v>
      </c>
      <c r="E1603" t="s">
        <v>169</v>
      </c>
      <c r="F1603" t="s">
        <v>25</v>
      </c>
      <c r="G1603" t="s">
        <v>62</v>
      </c>
      <c r="H1603" t="s">
        <v>23</v>
      </c>
      <c r="I1603" t="s">
        <v>68</v>
      </c>
      <c r="J1603" t="s">
        <v>10145</v>
      </c>
      <c r="K1603" t="s">
        <v>37</v>
      </c>
    </row>
    <row r="1604" spans="1:11" x14ac:dyDescent="0.35">
      <c r="A1604">
        <v>3542</v>
      </c>
      <c r="B1604" t="s">
        <v>10152</v>
      </c>
      <c r="C1604">
        <v>30</v>
      </c>
      <c r="D1604" t="s">
        <v>10153</v>
      </c>
      <c r="E1604" t="s">
        <v>25</v>
      </c>
      <c r="F1604" t="s">
        <v>79</v>
      </c>
      <c r="G1604" t="s">
        <v>62</v>
      </c>
      <c r="H1604" t="s">
        <v>23</v>
      </c>
      <c r="I1604" t="s">
        <v>102</v>
      </c>
      <c r="J1604" t="s">
        <v>10154</v>
      </c>
      <c r="K1604" t="s">
        <v>44</v>
      </c>
    </row>
    <row r="1605" spans="1:11" x14ac:dyDescent="0.35">
      <c r="A1605">
        <v>3543</v>
      </c>
      <c r="B1605" t="s">
        <v>10155</v>
      </c>
      <c r="C1605">
        <v>26</v>
      </c>
      <c r="D1605" t="s">
        <v>10156</v>
      </c>
      <c r="E1605" t="s">
        <v>40</v>
      </c>
      <c r="F1605" t="s">
        <v>13</v>
      </c>
      <c r="G1605" t="s">
        <v>80</v>
      </c>
      <c r="H1605" t="s">
        <v>32</v>
      </c>
      <c r="I1605" t="s">
        <v>91</v>
      </c>
      <c r="J1605" t="s">
        <v>10157</v>
      </c>
      <c r="K1605" t="s">
        <v>28</v>
      </c>
    </row>
    <row r="1606" spans="1:11" x14ac:dyDescent="0.35">
      <c r="A1606">
        <v>3544</v>
      </c>
      <c r="B1606" t="s">
        <v>10158</v>
      </c>
      <c r="C1606">
        <v>26</v>
      </c>
      <c r="D1606" t="s">
        <v>10159</v>
      </c>
      <c r="E1606" t="s">
        <v>169</v>
      </c>
      <c r="F1606" t="s">
        <v>101</v>
      </c>
      <c r="G1606" t="s">
        <v>47</v>
      </c>
      <c r="H1606" t="s">
        <v>31</v>
      </c>
      <c r="I1606" t="s">
        <v>48</v>
      </c>
      <c r="J1606" t="s">
        <v>10160</v>
      </c>
      <c r="K1606" t="s">
        <v>37</v>
      </c>
    </row>
    <row r="1607" spans="1:11" x14ac:dyDescent="0.35">
      <c r="A1607">
        <v>3546</v>
      </c>
      <c r="B1607" t="s">
        <v>10164</v>
      </c>
      <c r="C1607">
        <v>27</v>
      </c>
      <c r="D1607" t="s">
        <v>10165</v>
      </c>
      <c r="E1607" t="s">
        <v>40</v>
      </c>
      <c r="F1607" t="s">
        <v>79</v>
      </c>
      <c r="G1607" t="s">
        <v>33</v>
      </c>
      <c r="H1607" t="s">
        <v>34</v>
      </c>
      <c r="I1607" t="s">
        <v>170</v>
      </c>
      <c r="J1607" t="s">
        <v>10166</v>
      </c>
      <c r="K1607" t="s">
        <v>76</v>
      </c>
    </row>
    <row r="1608" spans="1:11" x14ac:dyDescent="0.35">
      <c r="A1608">
        <v>3547</v>
      </c>
      <c r="B1608" t="s">
        <v>10167</v>
      </c>
      <c r="C1608">
        <v>30</v>
      </c>
      <c r="D1608" t="s">
        <v>10168</v>
      </c>
      <c r="E1608" t="s">
        <v>79</v>
      </c>
      <c r="F1608" t="s">
        <v>34</v>
      </c>
      <c r="G1608" t="s">
        <v>33</v>
      </c>
      <c r="H1608" t="s">
        <v>34</v>
      </c>
      <c r="I1608" t="s">
        <v>26</v>
      </c>
      <c r="J1608" t="s">
        <v>10169</v>
      </c>
      <c r="K1608" t="s">
        <v>28</v>
      </c>
    </row>
    <row r="1609" spans="1:11" x14ac:dyDescent="0.35">
      <c r="A1609">
        <v>3548</v>
      </c>
      <c r="B1609" t="s">
        <v>9938</v>
      </c>
      <c r="C1609">
        <v>27</v>
      </c>
      <c r="D1609" t="s">
        <v>10170</v>
      </c>
      <c r="E1609" t="s">
        <v>34</v>
      </c>
      <c r="F1609" t="s">
        <v>177</v>
      </c>
      <c r="G1609" t="s">
        <v>120</v>
      </c>
      <c r="H1609" t="s">
        <v>57</v>
      </c>
      <c r="I1609" t="s">
        <v>63</v>
      </c>
      <c r="J1609" t="s">
        <v>10171</v>
      </c>
      <c r="K1609" t="s">
        <v>19</v>
      </c>
    </row>
    <row r="1610" spans="1:11" x14ac:dyDescent="0.35">
      <c r="A1610">
        <v>3550</v>
      </c>
      <c r="B1610" t="s">
        <v>10175</v>
      </c>
      <c r="C1610">
        <v>30</v>
      </c>
      <c r="D1610" t="s">
        <v>10176</v>
      </c>
      <c r="E1610" t="s">
        <v>40</v>
      </c>
      <c r="F1610" t="s">
        <v>101</v>
      </c>
      <c r="G1610" t="s">
        <v>87</v>
      </c>
      <c r="H1610" t="s">
        <v>79</v>
      </c>
      <c r="I1610" t="s">
        <v>58</v>
      </c>
      <c r="J1610" t="s">
        <v>10177</v>
      </c>
      <c r="K1610" t="s">
        <v>44</v>
      </c>
    </row>
    <row r="1611" spans="1:11" x14ac:dyDescent="0.35">
      <c r="A1611">
        <v>3552</v>
      </c>
      <c r="B1611" t="s">
        <v>10181</v>
      </c>
      <c r="C1611">
        <v>29</v>
      </c>
      <c r="D1611" t="s">
        <v>10182</v>
      </c>
      <c r="E1611" t="s">
        <v>177</v>
      </c>
      <c r="F1611" t="s">
        <v>149</v>
      </c>
      <c r="G1611" t="s">
        <v>47</v>
      </c>
      <c r="H1611" t="s">
        <v>31</v>
      </c>
      <c r="I1611" t="s">
        <v>26</v>
      </c>
      <c r="J1611" t="s">
        <v>10183</v>
      </c>
      <c r="K1611" t="s">
        <v>44</v>
      </c>
    </row>
    <row r="1612" spans="1:11" x14ac:dyDescent="0.35">
      <c r="A1612">
        <v>3553</v>
      </c>
      <c r="B1612" t="s">
        <v>1286</v>
      </c>
      <c r="C1612">
        <v>28</v>
      </c>
      <c r="D1612" t="s">
        <v>10184</v>
      </c>
      <c r="E1612" t="s">
        <v>16</v>
      </c>
      <c r="F1612" t="s">
        <v>201</v>
      </c>
      <c r="G1612" t="s">
        <v>33</v>
      </c>
      <c r="H1612" t="s">
        <v>34</v>
      </c>
      <c r="I1612" t="s">
        <v>153</v>
      </c>
      <c r="J1612" t="s">
        <v>10185</v>
      </c>
      <c r="K1612" t="s">
        <v>44</v>
      </c>
    </row>
    <row r="1613" spans="1:11" x14ac:dyDescent="0.35">
      <c r="A1613">
        <v>3559</v>
      </c>
      <c r="B1613" t="s">
        <v>10201</v>
      </c>
      <c r="C1613">
        <v>28</v>
      </c>
      <c r="D1613" t="s">
        <v>10202</v>
      </c>
      <c r="E1613" t="s">
        <v>22</v>
      </c>
      <c r="F1613" t="s">
        <v>25</v>
      </c>
      <c r="G1613" t="s">
        <v>15</v>
      </c>
      <c r="H1613" t="s">
        <v>16</v>
      </c>
      <c r="I1613" t="s">
        <v>35</v>
      </c>
      <c r="J1613" t="s">
        <v>10203</v>
      </c>
      <c r="K1613" t="s">
        <v>19</v>
      </c>
    </row>
    <row r="1614" spans="1:11" x14ac:dyDescent="0.35">
      <c r="A1614">
        <v>3562</v>
      </c>
      <c r="B1614" t="s">
        <v>10209</v>
      </c>
      <c r="C1614">
        <v>30</v>
      </c>
      <c r="D1614" t="s">
        <v>10210</v>
      </c>
      <c r="E1614" t="s">
        <v>169</v>
      </c>
      <c r="F1614" t="s">
        <v>177</v>
      </c>
      <c r="G1614" t="s">
        <v>52</v>
      </c>
      <c r="H1614" t="s">
        <v>13</v>
      </c>
      <c r="I1614" t="s">
        <v>17</v>
      </c>
      <c r="J1614" t="s">
        <v>10211</v>
      </c>
      <c r="K1614" t="s">
        <v>37</v>
      </c>
    </row>
    <row r="1615" spans="1:11" x14ac:dyDescent="0.35">
      <c r="A1615">
        <v>3564</v>
      </c>
      <c r="B1615" t="s">
        <v>10215</v>
      </c>
      <c r="C1615">
        <v>26</v>
      </c>
      <c r="D1615" t="s">
        <v>10216</v>
      </c>
      <c r="E1615" t="s">
        <v>57</v>
      </c>
      <c r="F1615" t="s">
        <v>34</v>
      </c>
      <c r="G1615" t="s">
        <v>120</v>
      </c>
      <c r="H1615" t="s">
        <v>57</v>
      </c>
      <c r="I1615" t="s">
        <v>26</v>
      </c>
      <c r="J1615" t="s">
        <v>10217</v>
      </c>
      <c r="K1615" t="s">
        <v>37</v>
      </c>
    </row>
    <row r="1616" spans="1:11" x14ac:dyDescent="0.35">
      <c r="A1616">
        <v>3565</v>
      </c>
      <c r="B1616" t="s">
        <v>10218</v>
      </c>
      <c r="C1616">
        <v>30</v>
      </c>
      <c r="D1616" t="s">
        <v>10219</v>
      </c>
      <c r="E1616" t="s">
        <v>16</v>
      </c>
      <c r="F1616" t="s">
        <v>25</v>
      </c>
      <c r="G1616" t="s">
        <v>41</v>
      </c>
      <c r="H1616" t="s">
        <v>42</v>
      </c>
      <c r="I1616" t="s">
        <v>116</v>
      </c>
      <c r="J1616" t="s">
        <v>10220</v>
      </c>
      <c r="K1616" t="s">
        <v>44</v>
      </c>
    </row>
    <row r="1617" spans="1:11" x14ac:dyDescent="0.35">
      <c r="A1617">
        <v>3566</v>
      </c>
      <c r="B1617" t="s">
        <v>10221</v>
      </c>
      <c r="C1617">
        <v>26</v>
      </c>
      <c r="D1617" t="s">
        <v>10222</v>
      </c>
      <c r="E1617" t="s">
        <v>177</v>
      </c>
      <c r="F1617" t="s">
        <v>25</v>
      </c>
      <c r="G1617" t="s">
        <v>80</v>
      </c>
      <c r="H1617" t="s">
        <v>32</v>
      </c>
      <c r="I1617" t="s">
        <v>63</v>
      </c>
      <c r="J1617" t="s">
        <v>10223</v>
      </c>
      <c r="K1617" t="s">
        <v>44</v>
      </c>
    </row>
    <row r="1618" spans="1:11" x14ac:dyDescent="0.35">
      <c r="A1618">
        <v>3567</v>
      </c>
      <c r="B1618" t="s">
        <v>10224</v>
      </c>
      <c r="C1618">
        <v>28</v>
      </c>
      <c r="D1618" t="s">
        <v>10225</v>
      </c>
      <c r="E1618" t="s">
        <v>14</v>
      </c>
      <c r="F1618" t="s">
        <v>42</v>
      </c>
      <c r="G1618" t="s">
        <v>62</v>
      </c>
      <c r="H1618" t="s">
        <v>23</v>
      </c>
      <c r="I1618" t="s">
        <v>170</v>
      </c>
      <c r="J1618" t="s">
        <v>10226</v>
      </c>
      <c r="K1618" t="s">
        <v>44</v>
      </c>
    </row>
    <row r="1619" spans="1:11" x14ac:dyDescent="0.35">
      <c r="A1619">
        <v>3568</v>
      </c>
      <c r="B1619" t="s">
        <v>10227</v>
      </c>
      <c r="C1619">
        <v>28</v>
      </c>
      <c r="D1619" t="s">
        <v>10228</v>
      </c>
      <c r="E1619" t="s">
        <v>169</v>
      </c>
      <c r="F1619" t="s">
        <v>40</v>
      </c>
      <c r="G1619" t="s">
        <v>47</v>
      </c>
      <c r="H1619" t="s">
        <v>31</v>
      </c>
      <c r="I1619" t="s">
        <v>53</v>
      </c>
      <c r="J1619" t="s">
        <v>10229</v>
      </c>
      <c r="K1619" t="s">
        <v>37</v>
      </c>
    </row>
    <row r="1620" spans="1:11" x14ac:dyDescent="0.35">
      <c r="A1620">
        <v>3569</v>
      </c>
      <c r="B1620" t="s">
        <v>10230</v>
      </c>
      <c r="C1620">
        <v>28</v>
      </c>
      <c r="D1620" t="s">
        <v>10231</v>
      </c>
      <c r="E1620" t="s">
        <v>31</v>
      </c>
      <c r="F1620" t="s">
        <v>31</v>
      </c>
      <c r="G1620" t="s">
        <v>120</v>
      </c>
      <c r="H1620" t="s">
        <v>57</v>
      </c>
      <c r="I1620" t="s">
        <v>26</v>
      </c>
      <c r="J1620" t="s">
        <v>10232</v>
      </c>
      <c r="K1620" t="s">
        <v>37</v>
      </c>
    </row>
    <row r="1621" spans="1:11" x14ac:dyDescent="0.35">
      <c r="A1621">
        <v>3574</v>
      </c>
      <c r="B1621" t="s">
        <v>10243</v>
      </c>
      <c r="C1621">
        <v>26</v>
      </c>
      <c r="D1621" t="s">
        <v>10244</v>
      </c>
      <c r="E1621" t="s">
        <v>32</v>
      </c>
      <c r="F1621" t="s">
        <v>79</v>
      </c>
      <c r="G1621" t="s">
        <v>80</v>
      </c>
      <c r="H1621" t="s">
        <v>32</v>
      </c>
      <c r="I1621" t="s">
        <v>88</v>
      </c>
      <c r="J1621">
        <v>6043397297</v>
      </c>
      <c r="K1621" t="s">
        <v>44</v>
      </c>
    </row>
    <row r="1622" spans="1:11" x14ac:dyDescent="0.35">
      <c r="A1622">
        <v>3583</v>
      </c>
      <c r="B1622" t="s">
        <v>10269</v>
      </c>
      <c r="C1622">
        <v>29</v>
      </c>
      <c r="D1622" t="s">
        <v>10270</v>
      </c>
      <c r="E1622" t="s">
        <v>177</v>
      </c>
      <c r="F1622" t="s">
        <v>32</v>
      </c>
      <c r="G1622" t="s">
        <v>24</v>
      </c>
      <c r="H1622" t="s">
        <v>25</v>
      </c>
      <c r="I1622" t="s">
        <v>53</v>
      </c>
      <c r="J1622" t="s">
        <v>10271</v>
      </c>
      <c r="K1622" t="s">
        <v>28</v>
      </c>
    </row>
    <row r="1623" spans="1:11" x14ac:dyDescent="0.35">
      <c r="A1623">
        <v>3585</v>
      </c>
      <c r="B1623" t="s">
        <v>10275</v>
      </c>
      <c r="C1623">
        <v>26</v>
      </c>
      <c r="D1623" t="s">
        <v>10276</v>
      </c>
      <c r="E1623" t="s">
        <v>34</v>
      </c>
      <c r="F1623" t="s">
        <v>79</v>
      </c>
      <c r="G1623" t="s">
        <v>120</v>
      </c>
      <c r="H1623" t="s">
        <v>57</v>
      </c>
      <c r="I1623" t="s">
        <v>102</v>
      </c>
      <c r="J1623" t="s">
        <v>10277</v>
      </c>
      <c r="K1623" t="s">
        <v>37</v>
      </c>
    </row>
    <row r="1624" spans="1:11" x14ac:dyDescent="0.35">
      <c r="A1624">
        <v>3586</v>
      </c>
      <c r="B1624" t="s">
        <v>10278</v>
      </c>
      <c r="C1624">
        <v>28</v>
      </c>
      <c r="D1624" t="s">
        <v>10279</v>
      </c>
      <c r="E1624" t="s">
        <v>133</v>
      </c>
      <c r="F1624" t="s">
        <v>34</v>
      </c>
      <c r="G1624" t="s">
        <v>47</v>
      </c>
      <c r="H1624" t="s">
        <v>31</v>
      </c>
      <c r="I1624" t="s">
        <v>170</v>
      </c>
      <c r="J1624">
        <v>7376690056</v>
      </c>
      <c r="K1624" t="s">
        <v>19</v>
      </c>
    </row>
    <row r="1625" spans="1:11" x14ac:dyDescent="0.35">
      <c r="A1625">
        <v>3589</v>
      </c>
      <c r="B1625" t="s">
        <v>10284</v>
      </c>
      <c r="C1625">
        <v>27</v>
      </c>
      <c r="D1625" t="s">
        <v>10285</v>
      </c>
      <c r="E1625" t="s">
        <v>67</v>
      </c>
      <c r="F1625" t="s">
        <v>13</v>
      </c>
      <c r="G1625" t="s">
        <v>62</v>
      </c>
      <c r="H1625" t="s">
        <v>23</v>
      </c>
      <c r="I1625" t="s">
        <v>153</v>
      </c>
      <c r="J1625" t="s">
        <v>10286</v>
      </c>
      <c r="K1625" t="s">
        <v>37</v>
      </c>
    </row>
    <row r="1626" spans="1:11" x14ac:dyDescent="0.35">
      <c r="A1626">
        <v>3591</v>
      </c>
      <c r="B1626" t="s">
        <v>10289</v>
      </c>
      <c r="C1626">
        <v>28</v>
      </c>
      <c r="D1626" t="s">
        <v>10290</v>
      </c>
      <c r="E1626" t="s">
        <v>79</v>
      </c>
      <c r="F1626" t="s">
        <v>16</v>
      </c>
      <c r="G1626" t="s">
        <v>33</v>
      </c>
      <c r="H1626" t="s">
        <v>34</v>
      </c>
      <c r="I1626" t="s">
        <v>35</v>
      </c>
      <c r="J1626" t="s">
        <v>10291</v>
      </c>
      <c r="K1626" t="s">
        <v>28</v>
      </c>
    </row>
    <row r="1627" spans="1:11" x14ac:dyDescent="0.35">
      <c r="A1627">
        <v>3592</v>
      </c>
      <c r="B1627" t="s">
        <v>10292</v>
      </c>
      <c r="C1627">
        <v>28</v>
      </c>
      <c r="D1627" t="s">
        <v>10293</v>
      </c>
      <c r="E1627" t="s">
        <v>57</v>
      </c>
      <c r="F1627" t="s">
        <v>133</v>
      </c>
      <c r="G1627" t="s">
        <v>41</v>
      </c>
      <c r="H1627" t="s">
        <v>42</v>
      </c>
      <c r="I1627" t="s">
        <v>26</v>
      </c>
      <c r="J1627" t="s">
        <v>10294</v>
      </c>
      <c r="K1627" t="s">
        <v>44</v>
      </c>
    </row>
    <row r="1628" spans="1:11" x14ac:dyDescent="0.35">
      <c r="A1628">
        <v>3595</v>
      </c>
      <c r="B1628" t="s">
        <v>10300</v>
      </c>
      <c r="C1628">
        <v>29</v>
      </c>
      <c r="D1628" t="s">
        <v>10301</v>
      </c>
      <c r="E1628" t="s">
        <v>25</v>
      </c>
      <c r="F1628" t="s">
        <v>34</v>
      </c>
      <c r="G1628" t="s">
        <v>41</v>
      </c>
      <c r="H1628" t="s">
        <v>42</v>
      </c>
      <c r="I1628" t="s">
        <v>91</v>
      </c>
      <c r="J1628" t="s">
        <v>10302</v>
      </c>
      <c r="K1628" t="s">
        <v>37</v>
      </c>
    </row>
    <row r="1629" spans="1:11" x14ac:dyDescent="0.35">
      <c r="A1629">
        <v>3596</v>
      </c>
      <c r="B1629" t="s">
        <v>10303</v>
      </c>
      <c r="C1629">
        <v>26</v>
      </c>
      <c r="D1629" t="s">
        <v>10304</v>
      </c>
      <c r="E1629" t="s">
        <v>67</v>
      </c>
      <c r="F1629" t="s">
        <v>133</v>
      </c>
      <c r="G1629" t="s">
        <v>80</v>
      </c>
      <c r="H1629" t="s">
        <v>32</v>
      </c>
      <c r="I1629" t="s">
        <v>153</v>
      </c>
      <c r="J1629" t="s">
        <v>10305</v>
      </c>
      <c r="K1629" t="s">
        <v>28</v>
      </c>
    </row>
    <row r="1630" spans="1:11" x14ac:dyDescent="0.35">
      <c r="A1630">
        <v>3597</v>
      </c>
      <c r="B1630" t="s">
        <v>4388</v>
      </c>
      <c r="C1630">
        <v>28</v>
      </c>
      <c r="D1630" t="s">
        <v>10306</v>
      </c>
      <c r="E1630" t="s">
        <v>40</v>
      </c>
      <c r="F1630" t="s">
        <v>67</v>
      </c>
      <c r="G1630" t="s">
        <v>52</v>
      </c>
      <c r="H1630" t="s">
        <v>13</v>
      </c>
      <c r="I1630" t="s">
        <v>35</v>
      </c>
      <c r="J1630" t="s">
        <v>10307</v>
      </c>
      <c r="K1630" t="s">
        <v>37</v>
      </c>
    </row>
    <row r="1631" spans="1:11" x14ac:dyDescent="0.35">
      <c r="A1631">
        <v>3598</v>
      </c>
      <c r="B1631" t="s">
        <v>10308</v>
      </c>
      <c r="C1631">
        <v>27</v>
      </c>
      <c r="D1631" t="s">
        <v>10309</v>
      </c>
      <c r="E1631" t="s">
        <v>169</v>
      </c>
      <c r="F1631" t="s">
        <v>31</v>
      </c>
      <c r="G1631" t="s">
        <v>33</v>
      </c>
      <c r="H1631" t="s">
        <v>34</v>
      </c>
      <c r="I1631" t="s">
        <v>146</v>
      </c>
      <c r="J1631" t="s">
        <v>10310</v>
      </c>
      <c r="K1631" t="s">
        <v>37</v>
      </c>
    </row>
    <row r="1632" spans="1:11" x14ac:dyDescent="0.35">
      <c r="A1632">
        <v>3599</v>
      </c>
      <c r="B1632" t="s">
        <v>10311</v>
      </c>
      <c r="C1632">
        <v>29</v>
      </c>
      <c r="D1632" t="s">
        <v>10312</v>
      </c>
      <c r="E1632" t="s">
        <v>25</v>
      </c>
      <c r="F1632" t="s">
        <v>23</v>
      </c>
      <c r="G1632" t="s">
        <v>120</v>
      </c>
      <c r="H1632" t="s">
        <v>57</v>
      </c>
      <c r="I1632" t="s">
        <v>17</v>
      </c>
      <c r="J1632">
        <f>1-626-611-5313</f>
        <v>-6549</v>
      </c>
      <c r="K1632" t="s">
        <v>44</v>
      </c>
    </row>
    <row r="1633" spans="1:11" x14ac:dyDescent="0.35">
      <c r="A1633">
        <v>3600</v>
      </c>
      <c r="B1633" t="s">
        <v>10313</v>
      </c>
      <c r="C1633">
        <v>29</v>
      </c>
      <c r="D1633" t="s">
        <v>10314</v>
      </c>
      <c r="E1633" t="s">
        <v>31</v>
      </c>
      <c r="F1633" t="s">
        <v>34</v>
      </c>
      <c r="G1633" t="s">
        <v>15</v>
      </c>
      <c r="H1633" t="s">
        <v>16</v>
      </c>
      <c r="I1633" t="s">
        <v>17</v>
      </c>
      <c r="J1633">
        <f>1-421-668-774</f>
        <v>-1862</v>
      </c>
      <c r="K1633" t="s">
        <v>76</v>
      </c>
    </row>
    <row r="1634" spans="1:11" x14ac:dyDescent="0.35">
      <c r="A1634">
        <v>3601</v>
      </c>
      <c r="B1634" t="s">
        <v>6052</v>
      </c>
      <c r="C1634">
        <v>30</v>
      </c>
      <c r="D1634" t="s">
        <v>10315</v>
      </c>
      <c r="E1634" t="s">
        <v>133</v>
      </c>
      <c r="F1634" t="s">
        <v>22</v>
      </c>
      <c r="G1634" t="s">
        <v>120</v>
      </c>
      <c r="H1634" t="s">
        <v>57</v>
      </c>
      <c r="I1634" t="s">
        <v>58</v>
      </c>
      <c r="J1634" t="s">
        <v>10316</v>
      </c>
      <c r="K1634" t="s">
        <v>19</v>
      </c>
    </row>
    <row r="1635" spans="1:11" x14ac:dyDescent="0.35">
      <c r="A1635">
        <v>3603</v>
      </c>
      <c r="B1635" t="s">
        <v>10319</v>
      </c>
      <c r="C1635">
        <v>30</v>
      </c>
      <c r="D1635" t="s">
        <v>10320</v>
      </c>
      <c r="E1635" t="s">
        <v>23</v>
      </c>
      <c r="F1635" t="s">
        <v>201</v>
      </c>
      <c r="G1635" t="s">
        <v>120</v>
      </c>
      <c r="H1635" t="s">
        <v>57</v>
      </c>
      <c r="I1635" t="s">
        <v>102</v>
      </c>
      <c r="J1635" t="s">
        <v>10321</v>
      </c>
      <c r="K1635" t="s">
        <v>37</v>
      </c>
    </row>
    <row r="1636" spans="1:11" x14ac:dyDescent="0.35">
      <c r="A1636">
        <v>3606</v>
      </c>
      <c r="B1636" t="s">
        <v>10328</v>
      </c>
      <c r="C1636">
        <v>28</v>
      </c>
      <c r="D1636" t="s">
        <v>10329</v>
      </c>
      <c r="E1636" t="s">
        <v>16</v>
      </c>
      <c r="F1636" t="s">
        <v>201</v>
      </c>
      <c r="G1636" t="s">
        <v>33</v>
      </c>
      <c r="H1636" t="s">
        <v>34</v>
      </c>
      <c r="I1636" t="s">
        <v>116</v>
      </c>
      <c r="J1636" t="s">
        <v>10330</v>
      </c>
      <c r="K1636" t="s">
        <v>44</v>
      </c>
    </row>
    <row r="1637" spans="1:11" x14ac:dyDescent="0.35">
      <c r="A1637">
        <v>3609</v>
      </c>
      <c r="B1637" t="s">
        <v>10337</v>
      </c>
      <c r="C1637">
        <v>29</v>
      </c>
      <c r="D1637" t="s">
        <v>10338</v>
      </c>
      <c r="E1637" t="s">
        <v>22</v>
      </c>
      <c r="F1637" t="s">
        <v>32</v>
      </c>
      <c r="G1637" t="s">
        <v>120</v>
      </c>
      <c r="H1637" t="s">
        <v>57</v>
      </c>
      <c r="I1637" t="s">
        <v>116</v>
      </c>
      <c r="J1637" t="s">
        <v>10339</v>
      </c>
      <c r="K1637" t="s">
        <v>19</v>
      </c>
    </row>
    <row r="1638" spans="1:11" x14ac:dyDescent="0.35">
      <c r="A1638">
        <v>3611</v>
      </c>
      <c r="B1638" t="s">
        <v>10343</v>
      </c>
      <c r="C1638">
        <v>29</v>
      </c>
      <c r="D1638" t="s">
        <v>10344</v>
      </c>
      <c r="E1638" t="s">
        <v>40</v>
      </c>
      <c r="F1638" t="s">
        <v>40</v>
      </c>
      <c r="G1638" t="s">
        <v>15</v>
      </c>
      <c r="H1638" t="s">
        <v>16</v>
      </c>
      <c r="I1638" t="s">
        <v>170</v>
      </c>
      <c r="J1638" t="s">
        <v>10345</v>
      </c>
      <c r="K1638" t="s">
        <v>19</v>
      </c>
    </row>
    <row r="1639" spans="1:11" x14ac:dyDescent="0.35">
      <c r="A1639">
        <v>3614</v>
      </c>
      <c r="B1639" t="s">
        <v>10351</v>
      </c>
      <c r="C1639">
        <v>29</v>
      </c>
      <c r="D1639" t="s">
        <v>10352</v>
      </c>
      <c r="E1639" t="s">
        <v>14</v>
      </c>
      <c r="F1639" t="s">
        <v>57</v>
      </c>
      <c r="G1639" t="s">
        <v>52</v>
      </c>
      <c r="H1639" t="s">
        <v>13</v>
      </c>
      <c r="I1639" t="s">
        <v>17</v>
      </c>
      <c r="J1639" t="s">
        <v>10353</v>
      </c>
      <c r="K1639" t="s">
        <v>76</v>
      </c>
    </row>
    <row r="1640" spans="1:11" x14ac:dyDescent="0.35">
      <c r="A1640">
        <v>3618</v>
      </c>
      <c r="B1640" t="s">
        <v>10363</v>
      </c>
      <c r="C1640">
        <v>29</v>
      </c>
      <c r="D1640" t="s">
        <v>10364</v>
      </c>
      <c r="E1640" t="s">
        <v>67</v>
      </c>
      <c r="F1640" t="s">
        <v>32</v>
      </c>
      <c r="G1640" t="s">
        <v>80</v>
      </c>
      <c r="H1640" t="s">
        <v>32</v>
      </c>
      <c r="I1640" t="s">
        <v>48</v>
      </c>
      <c r="J1640" t="s">
        <v>10365</v>
      </c>
      <c r="K1640" t="s">
        <v>44</v>
      </c>
    </row>
    <row r="1641" spans="1:11" x14ac:dyDescent="0.35">
      <c r="A1641">
        <v>3619</v>
      </c>
      <c r="B1641" t="s">
        <v>10366</v>
      </c>
      <c r="C1641">
        <v>27</v>
      </c>
      <c r="D1641" t="s">
        <v>10367</v>
      </c>
      <c r="E1641" t="s">
        <v>133</v>
      </c>
      <c r="F1641" t="s">
        <v>13</v>
      </c>
      <c r="G1641" t="s">
        <v>52</v>
      </c>
      <c r="H1641" t="s">
        <v>13</v>
      </c>
      <c r="I1641" t="s">
        <v>48</v>
      </c>
      <c r="J1641" t="s">
        <v>10368</v>
      </c>
      <c r="K1641" t="s">
        <v>37</v>
      </c>
    </row>
    <row r="1642" spans="1:11" x14ac:dyDescent="0.35">
      <c r="A1642">
        <v>3623</v>
      </c>
      <c r="B1642" t="s">
        <v>10378</v>
      </c>
      <c r="C1642">
        <v>27</v>
      </c>
      <c r="D1642" t="s">
        <v>10379</v>
      </c>
      <c r="E1642" t="s">
        <v>67</v>
      </c>
      <c r="F1642" t="s">
        <v>169</v>
      </c>
      <c r="G1642" t="s">
        <v>41</v>
      </c>
      <c r="H1642" t="s">
        <v>42</v>
      </c>
      <c r="I1642" t="s">
        <v>91</v>
      </c>
      <c r="J1642" t="s">
        <v>10380</v>
      </c>
      <c r="K1642" t="s">
        <v>44</v>
      </c>
    </row>
    <row r="1643" spans="1:11" x14ac:dyDescent="0.35">
      <c r="A1643">
        <v>3626</v>
      </c>
      <c r="B1643" t="s">
        <v>10387</v>
      </c>
      <c r="C1643">
        <v>29</v>
      </c>
      <c r="D1643" t="s">
        <v>10388</v>
      </c>
      <c r="E1643" t="s">
        <v>79</v>
      </c>
      <c r="F1643" t="s">
        <v>31</v>
      </c>
      <c r="G1643" t="s">
        <v>41</v>
      </c>
      <c r="H1643" t="s">
        <v>42</v>
      </c>
      <c r="I1643" t="s">
        <v>68</v>
      </c>
      <c r="J1643" t="s">
        <v>10389</v>
      </c>
      <c r="K1643" t="s">
        <v>44</v>
      </c>
    </row>
    <row r="1644" spans="1:11" x14ac:dyDescent="0.35">
      <c r="A1644">
        <v>3628</v>
      </c>
      <c r="B1644" t="s">
        <v>10393</v>
      </c>
      <c r="C1644">
        <v>28</v>
      </c>
      <c r="D1644" t="s">
        <v>10394</v>
      </c>
      <c r="E1644" t="s">
        <v>169</v>
      </c>
      <c r="F1644" t="s">
        <v>25</v>
      </c>
      <c r="G1644" t="s">
        <v>47</v>
      </c>
      <c r="H1644" t="s">
        <v>31</v>
      </c>
      <c r="I1644" t="s">
        <v>170</v>
      </c>
      <c r="J1644" t="s">
        <v>10395</v>
      </c>
      <c r="K1644" t="s">
        <v>28</v>
      </c>
    </row>
    <row r="1645" spans="1:11" x14ac:dyDescent="0.35">
      <c r="A1645">
        <v>3630</v>
      </c>
      <c r="B1645" t="s">
        <v>587</v>
      </c>
      <c r="C1645">
        <v>28</v>
      </c>
      <c r="D1645" t="s">
        <v>10399</v>
      </c>
      <c r="E1645" t="s">
        <v>42</v>
      </c>
      <c r="F1645" t="s">
        <v>201</v>
      </c>
      <c r="G1645" t="s">
        <v>62</v>
      </c>
      <c r="H1645" t="s">
        <v>23</v>
      </c>
      <c r="I1645" t="s">
        <v>170</v>
      </c>
      <c r="J1645" t="s">
        <v>10400</v>
      </c>
      <c r="K1645" t="s">
        <v>28</v>
      </c>
    </row>
    <row r="1646" spans="1:11" x14ac:dyDescent="0.35">
      <c r="A1646">
        <v>3631</v>
      </c>
      <c r="B1646" t="s">
        <v>10401</v>
      </c>
      <c r="C1646">
        <v>29</v>
      </c>
      <c r="D1646" t="s">
        <v>10402</v>
      </c>
      <c r="E1646" t="s">
        <v>169</v>
      </c>
      <c r="F1646" t="s">
        <v>14</v>
      </c>
      <c r="G1646" t="s">
        <v>24</v>
      </c>
      <c r="H1646" t="s">
        <v>25</v>
      </c>
      <c r="I1646" t="s">
        <v>58</v>
      </c>
      <c r="J1646">
        <f>1-564-342-8142</f>
        <v>-9047</v>
      </c>
      <c r="K1646" t="s">
        <v>44</v>
      </c>
    </row>
    <row r="1647" spans="1:11" x14ac:dyDescent="0.35">
      <c r="A1647">
        <v>3632</v>
      </c>
      <c r="B1647" t="s">
        <v>10403</v>
      </c>
      <c r="C1647">
        <v>27</v>
      </c>
      <c r="D1647" t="s">
        <v>10404</v>
      </c>
      <c r="E1647" t="s">
        <v>14</v>
      </c>
      <c r="F1647" t="s">
        <v>32</v>
      </c>
      <c r="G1647" t="s">
        <v>120</v>
      </c>
      <c r="H1647" t="s">
        <v>57</v>
      </c>
      <c r="I1647" t="s">
        <v>146</v>
      </c>
      <c r="J1647" t="s">
        <v>10405</v>
      </c>
      <c r="K1647" t="s">
        <v>76</v>
      </c>
    </row>
    <row r="1648" spans="1:11" x14ac:dyDescent="0.35">
      <c r="A1648">
        <v>3633</v>
      </c>
      <c r="B1648" t="s">
        <v>10406</v>
      </c>
      <c r="C1648">
        <v>30</v>
      </c>
      <c r="D1648" t="s">
        <v>10407</v>
      </c>
      <c r="E1648" t="s">
        <v>32</v>
      </c>
      <c r="F1648" t="s">
        <v>42</v>
      </c>
      <c r="G1648" t="s">
        <v>47</v>
      </c>
      <c r="H1648" t="s">
        <v>31</v>
      </c>
      <c r="I1648" t="s">
        <v>26</v>
      </c>
      <c r="J1648" t="s">
        <v>10408</v>
      </c>
      <c r="K1648" t="s">
        <v>19</v>
      </c>
    </row>
    <row r="1649" spans="1:11" x14ac:dyDescent="0.35">
      <c r="A1649">
        <v>3637</v>
      </c>
      <c r="B1649" t="s">
        <v>10416</v>
      </c>
      <c r="C1649">
        <v>29</v>
      </c>
      <c r="D1649" t="s">
        <v>10417</v>
      </c>
      <c r="E1649" t="s">
        <v>32</v>
      </c>
      <c r="F1649" t="s">
        <v>32</v>
      </c>
      <c r="G1649" t="s">
        <v>15</v>
      </c>
      <c r="H1649" t="s">
        <v>16</v>
      </c>
      <c r="I1649" t="s">
        <v>91</v>
      </c>
      <c r="J1649" t="s">
        <v>10418</v>
      </c>
      <c r="K1649" t="s">
        <v>37</v>
      </c>
    </row>
    <row r="1650" spans="1:11" x14ac:dyDescent="0.35">
      <c r="A1650">
        <v>3638</v>
      </c>
      <c r="B1650" t="s">
        <v>10419</v>
      </c>
      <c r="C1650">
        <v>28</v>
      </c>
      <c r="D1650" t="s">
        <v>10420</v>
      </c>
      <c r="E1650" t="s">
        <v>40</v>
      </c>
      <c r="F1650" t="s">
        <v>31</v>
      </c>
      <c r="G1650" t="s">
        <v>62</v>
      </c>
      <c r="H1650" t="s">
        <v>23</v>
      </c>
      <c r="I1650" t="s">
        <v>102</v>
      </c>
      <c r="J1650" t="s">
        <v>10421</v>
      </c>
      <c r="K1650" t="s">
        <v>44</v>
      </c>
    </row>
    <row r="1651" spans="1:11" x14ac:dyDescent="0.35">
      <c r="A1651">
        <v>3639</v>
      </c>
      <c r="B1651" t="s">
        <v>10422</v>
      </c>
      <c r="C1651">
        <v>27</v>
      </c>
      <c r="D1651" t="s">
        <v>10423</v>
      </c>
      <c r="E1651" t="s">
        <v>79</v>
      </c>
      <c r="F1651" t="s">
        <v>34</v>
      </c>
      <c r="G1651" t="s">
        <v>47</v>
      </c>
      <c r="H1651" t="s">
        <v>31</v>
      </c>
      <c r="I1651" t="s">
        <v>116</v>
      </c>
      <c r="J1651" t="s">
        <v>10424</v>
      </c>
      <c r="K1651" t="s">
        <v>19</v>
      </c>
    </row>
    <row r="1652" spans="1:11" x14ac:dyDescent="0.35">
      <c r="A1652">
        <v>3640</v>
      </c>
      <c r="B1652" t="s">
        <v>10425</v>
      </c>
      <c r="C1652">
        <v>29</v>
      </c>
      <c r="D1652" t="s">
        <v>10426</v>
      </c>
      <c r="E1652" t="s">
        <v>31</v>
      </c>
      <c r="F1652" t="s">
        <v>22</v>
      </c>
      <c r="G1652" t="s">
        <v>47</v>
      </c>
      <c r="H1652" t="s">
        <v>31</v>
      </c>
      <c r="I1652" t="s">
        <v>53</v>
      </c>
      <c r="J1652" t="s">
        <v>10427</v>
      </c>
      <c r="K1652" t="s">
        <v>76</v>
      </c>
    </row>
    <row r="1653" spans="1:11" x14ac:dyDescent="0.35">
      <c r="A1653">
        <v>3641</v>
      </c>
      <c r="B1653" t="s">
        <v>10428</v>
      </c>
      <c r="C1653">
        <v>28</v>
      </c>
      <c r="D1653" t="s">
        <v>10429</v>
      </c>
      <c r="E1653" t="s">
        <v>67</v>
      </c>
      <c r="F1653" t="s">
        <v>149</v>
      </c>
      <c r="G1653" t="s">
        <v>24</v>
      </c>
      <c r="H1653" t="s">
        <v>25</v>
      </c>
      <c r="I1653" t="s">
        <v>91</v>
      </c>
      <c r="J1653" t="s">
        <v>10430</v>
      </c>
      <c r="K1653" t="s">
        <v>44</v>
      </c>
    </row>
    <row r="1654" spans="1:11" x14ac:dyDescent="0.35">
      <c r="A1654">
        <v>3642</v>
      </c>
      <c r="B1654" t="s">
        <v>10431</v>
      </c>
      <c r="C1654">
        <v>28</v>
      </c>
      <c r="D1654" t="s">
        <v>10432</v>
      </c>
      <c r="E1654" t="s">
        <v>149</v>
      </c>
      <c r="F1654" t="s">
        <v>31</v>
      </c>
      <c r="G1654" t="s">
        <v>52</v>
      </c>
      <c r="H1654" t="s">
        <v>13</v>
      </c>
      <c r="I1654" t="s">
        <v>153</v>
      </c>
      <c r="J1654" t="s">
        <v>10433</v>
      </c>
      <c r="K1654" t="s">
        <v>76</v>
      </c>
    </row>
    <row r="1655" spans="1:11" x14ac:dyDescent="0.35">
      <c r="A1655">
        <v>3647</v>
      </c>
      <c r="B1655" t="s">
        <v>10446</v>
      </c>
      <c r="C1655">
        <v>28</v>
      </c>
      <c r="D1655" t="s">
        <v>10447</v>
      </c>
      <c r="E1655" t="s">
        <v>57</v>
      </c>
      <c r="F1655" t="s">
        <v>57</v>
      </c>
      <c r="G1655" t="s">
        <v>62</v>
      </c>
      <c r="H1655" t="s">
        <v>23</v>
      </c>
      <c r="I1655" t="s">
        <v>26</v>
      </c>
      <c r="J1655" t="s">
        <v>10448</v>
      </c>
      <c r="K1655" t="s">
        <v>76</v>
      </c>
    </row>
    <row r="1656" spans="1:11" x14ac:dyDescent="0.35">
      <c r="A1656">
        <v>3648</v>
      </c>
      <c r="B1656" t="s">
        <v>10449</v>
      </c>
      <c r="C1656">
        <v>29</v>
      </c>
      <c r="D1656" t="s">
        <v>10450</v>
      </c>
      <c r="E1656" t="s">
        <v>13</v>
      </c>
      <c r="F1656" t="s">
        <v>177</v>
      </c>
      <c r="G1656" t="s">
        <v>87</v>
      </c>
      <c r="H1656" t="s">
        <v>79</v>
      </c>
      <c r="I1656" t="s">
        <v>153</v>
      </c>
      <c r="J1656" t="s">
        <v>10451</v>
      </c>
      <c r="K1656" t="s">
        <v>28</v>
      </c>
    </row>
    <row r="1657" spans="1:11" x14ac:dyDescent="0.35">
      <c r="A1657">
        <v>3651</v>
      </c>
      <c r="B1657" t="s">
        <v>10458</v>
      </c>
      <c r="C1657">
        <v>26</v>
      </c>
      <c r="D1657" t="s">
        <v>10459</v>
      </c>
      <c r="E1657" t="s">
        <v>42</v>
      </c>
      <c r="F1657" t="s">
        <v>42</v>
      </c>
      <c r="G1657" t="s">
        <v>87</v>
      </c>
      <c r="H1657" t="s">
        <v>79</v>
      </c>
      <c r="I1657" t="s">
        <v>48</v>
      </c>
      <c r="J1657" t="s">
        <v>10460</v>
      </c>
      <c r="K1657" t="s">
        <v>76</v>
      </c>
    </row>
    <row r="1658" spans="1:11" x14ac:dyDescent="0.35">
      <c r="A1658">
        <v>3652</v>
      </c>
      <c r="B1658" t="s">
        <v>10461</v>
      </c>
      <c r="C1658">
        <v>27</v>
      </c>
      <c r="D1658" t="s">
        <v>10462</v>
      </c>
      <c r="E1658" t="s">
        <v>57</v>
      </c>
      <c r="F1658" t="s">
        <v>31</v>
      </c>
      <c r="G1658" t="s">
        <v>62</v>
      </c>
      <c r="H1658" t="s">
        <v>23</v>
      </c>
      <c r="I1658" t="s">
        <v>153</v>
      </c>
      <c r="J1658" t="s">
        <v>10463</v>
      </c>
      <c r="K1658" t="s">
        <v>76</v>
      </c>
    </row>
    <row r="1659" spans="1:11" x14ac:dyDescent="0.35">
      <c r="A1659">
        <v>3656</v>
      </c>
      <c r="B1659" t="s">
        <v>10473</v>
      </c>
      <c r="C1659">
        <v>30</v>
      </c>
      <c r="D1659" t="s">
        <v>10474</v>
      </c>
      <c r="E1659" t="s">
        <v>177</v>
      </c>
      <c r="F1659" t="s">
        <v>23</v>
      </c>
      <c r="G1659" t="s">
        <v>47</v>
      </c>
      <c r="H1659" t="s">
        <v>31</v>
      </c>
      <c r="I1659" t="s">
        <v>48</v>
      </c>
      <c r="J1659">
        <v>2697724279</v>
      </c>
      <c r="K1659" t="s">
        <v>19</v>
      </c>
    </row>
    <row r="1660" spans="1:11" x14ac:dyDescent="0.35">
      <c r="A1660">
        <v>3657</v>
      </c>
      <c r="B1660" t="s">
        <v>10475</v>
      </c>
      <c r="C1660">
        <v>27</v>
      </c>
      <c r="D1660" t="s">
        <v>10476</v>
      </c>
      <c r="E1660" t="s">
        <v>14</v>
      </c>
      <c r="F1660" t="s">
        <v>13</v>
      </c>
      <c r="G1660" t="s">
        <v>52</v>
      </c>
      <c r="H1660" t="s">
        <v>13</v>
      </c>
      <c r="I1660" t="s">
        <v>48</v>
      </c>
      <c r="J1660" t="s">
        <v>10477</v>
      </c>
      <c r="K1660" t="s">
        <v>76</v>
      </c>
    </row>
    <row r="1661" spans="1:11" x14ac:dyDescent="0.35">
      <c r="A1661">
        <v>3660</v>
      </c>
      <c r="B1661" t="s">
        <v>10484</v>
      </c>
      <c r="C1661">
        <v>26</v>
      </c>
      <c r="D1661" t="s">
        <v>10485</v>
      </c>
      <c r="E1661" t="s">
        <v>133</v>
      </c>
      <c r="F1661" t="s">
        <v>40</v>
      </c>
      <c r="G1661" t="s">
        <v>47</v>
      </c>
      <c r="H1661" t="s">
        <v>31</v>
      </c>
      <c r="I1661" t="s">
        <v>68</v>
      </c>
      <c r="J1661" t="s">
        <v>10486</v>
      </c>
      <c r="K1661" t="s">
        <v>37</v>
      </c>
    </row>
    <row r="1662" spans="1:11" x14ac:dyDescent="0.35">
      <c r="A1662">
        <v>3663</v>
      </c>
      <c r="B1662" t="s">
        <v>10492</v>
      </c>
      <c r="C1662">
        <v>30</v>
      </c>
      <c r="D1662" t="s">
        <v>10493</v>
      </c>
      <c r="E1662" t="s">
        <v>14</v>
      </c>
      <c r="F1662" t="s">
        <v>149</v>
      </c>
      <c r="G1662" t="s">
        <v>87</v>
      </c>
      <c r="H1662" t="s">
        <v>79</v>
      </c>
      <c r="I1662" t="s">
        <v>88</v>
      </c>
      <c r="J1662">
        <v>6235582620</v>
      </c>
      <c r="K1662" t="s">
        <v>44</v>
      </c>
    </row>
    <row r="1663" spans="1:11" x14ac:dyDescent="0.35">
      <c r="A1663">
        <v>3664</v>
      </c>
      <c r="B1663" t="s">
        <v>10494</v>
      </c>
      <c r="C1663">
        <v>29</v>
      </c>
      <c r="D1663" t="s">
        <v>10495</v>
      </c>
      <c r="E1663" t="s">
        <v>133</v>
      </c>
      <c r="F1663" t="s">
        <v>169</v>
      </c>
      <c r="G1663" t="s">
        <v>47</v>
      </c>
      <c r="H1663" t="s">
        <v>31</v>
      </c>
      <c r="I1663" t="s">
        <v>48</v>
      </c>
      <c r="J1663" t="s">
        <v>10496</v>
      </c>
      <c r="K1663" t="s">
        <v>76</v>
      </c>
    </row>
    <row r="1664" spans="1:11" x14ac:dyDescent="0.35">
      <c r="A1664">
        <v>3666</v>
      </c>
      <c r="B1664" t="s">
        <v>10500</v>
      </c>
      <c r="C1664">
        <v>27</v>
      </c>
      <c r="D1664" t="s">
        <v>10501</v>
      </c>
      <c r="E1664" t="s">
        <v>79</v>
      </c>
      <c r="F1664" t="s">
        <v>31</v>
      </c>
      <c r="G1664" t="s">
        <v>52</v>
      </c>
      <c r="H1664" t="s">
        <v>13</v>
      </c>
      <c r="I1664" t="s">
        <v>26</v>
      </c>
      <c r="J1664" t="s">
        <v>10502</v>
      </c>
      <c r="K1664" t="s">
        <v>76</v>
      </c>
    </row>
    <row r="1665" spans="1:11" x14ac:dyDescent="0.35">
      <c r="A1665">
        <v>3667</v>
      </c>
      <c r="B1665" t="s">
        <v>10503</v>
      </c>
      <c r="C1665">
        <v>30</v>
      </c>
      <c r="D1665" t="s">
        <v>10504</v>
      </c>
      <c r="E1665" t="s">
        <v>32</v>
      </c>
      <c r="F1665" t="s">
        <v>22</v>
      </c>
      <c r="G1665" t="s">
        <v>62</v>
      </c>
      <c r="H1665" t="s">
        <v>23</v>
      </c>
      <c r="I1665" t="s">
        <v>170</v>
      </c>
      <c r="J1665" t="s">
        <v>10505</v>
      </c>
      <c r="K1665" t="s">
        <v>19</v>
      </c>
    </row>
    <row r="1666" spans="1:11" x14ac:dyDescent="0.35">
      <c r="A1666">
        <v>3672</v>
      </c>
      <c r="B1666" t="s">
        <v>10518</v>
      </c>
      <c r="C1666">
        <v>26</v>
      </c>
      <c r="D1666" t="s">
        <v>10519</v>
      </c>
      <c r="E1666" t="s">
        <v>42</v>
      </c>
      <c r="F1666" t="s">
        <v>32</v>
      </c>
      <c r="G1666" t="s">
        <v>80</v>
      </c>
      <c r="H1666" t="s">
        <v>32</v>
      </c>
      <c r="I1666" t="s">
        <v>58</v>
      </c>
      <c r="J1666">
        <f>1-263-242-1108</f>
        <v>-1612</v>
      </c>
      <c r="K1666" t="s">
        <v>37</v>
      </c>
    </row>
    <row r="1667" spans="1:11" x14ac:dyDescent="0.35">
      <c r="A1667">
        <v>3674</v>
      </c>
      <c r="B1667" t="s">
        <v>10523</v>
      </c>
      <c r="C1667">
        <v>26</v>
      </c>
      <c r="D1667" t="s">
        <v>10524</v>
      </c>
      <c r="E1667" t="s">
        <v>79</v>
      </c>
      <c r="F1667" t="s">
        <v>32</v>
      </c>
      <c r="G1667" t="s">
        <v>15</v>
      </c>
      <c r="H1667" t="s">
        <v>16</v>
      </c>
      <c r="I1667" t="s">
        <v>26</v>
      </c>
      <c r="J1667" t="s">
        <v>10525</v>
      </c>
      <c r="K1667" t="s">
        <v>37</v>
      </c>
    </row>
    <row r="1668" spans="1:11" x14ac:dyDescent="0.35">
      <c r="A1668">
        <v>3675</v>
      </c>
      <c r="B1668" t="s">
        <v>10526</v>
      </c>
      <c r="C1668">
        <v>27</v>
      </c>
      <c r="D1668" t="s">
        <v>10527</v>
      </c>
      <c r="E1668" t="s">
        <v>169</v>
      </c>
      <c r="F1668" t="s">
        <v>14</v>
      </c>
      <c r="G1668" t="s">
        <v>120</v>
      </c>
      <c r="H1668" t="s">
        <v>57</v>
      </c>
      <c r="I1668" t="s">
        <v>68</v>
      </c>
      <c r="J1668" t="s">
        <v>10528</v>
      </c>
      <c r="K1668" t="s">
        <v>19</v>
      </c>
    </row>
    <row r="1669" spans="1:11" x14ac:dyDescent="0.35">
      <c r="A1669">
        <v>3676</v>
      </c>
      <c r="B1669" t="s">
        <v>10529</v>
      </c>
      <c r="C1669">
        <v>30</v>
      </c>
      <c r="D1669" t="s">
        <v>10530</v>
      </c>
      <c r="E1669" t="s">
        <v>14</v>
      </c>
      <c r="F1669" t="s">
        <v>79</v>
      </c>
      <c r="G1669" t="s">
        <v>15</v>
      </c>
      <c r="H1669" t="s">
        <v>16</v>
      </c>
      <c r="I1669" t="s">
        <v>91</v>
      </c>
      <c r="J1669" t="s">
        <v>10531</v>
      </c>
      <c r="K1669" t="s">
        <v>37</v>
      </c>
    </row>
    <row r="1670" spans="1:11" x14ac:dyDescent="0.35">
      <c r="A1670">
        <v>3677</v>
      </c>
      <c r="B1670" t="s">
        <v>10532</v>
      </c>
      <c r="C1670">
        <v>26</v>
      </c>
      <c r="D1670" t="s">
        <v>10533</v>
      </c>
      <c r="E1670" t="s">
        <v>34</v>
      </c>
      <c r="F1670" t="s">
        <v>201</v>
      </c>
      <c r="G1670" t="s">
        <v>80</v>
      </c>
      <c r="H1670" t="s">
        <v>32</v>
      </c>
      <c r="I1670" t="s">
        <v>58</v>
      </c>
      <c r="J1670">
        <v>2386995269</v>
      </c>
      <c r="K1670" t="s">
        <v>28</v>
      </c>
    </row>
    <row r="1671" spans="1:11" x14ac:dyDescent="0.35">
      <c r="A1671">
        <v>3678</v>
      </c>
      <c r="B1671" t="s">
        <v>10534</v>
      </c>
      <c r="C1671">
        <v>28</v>
      </c>
      <c r="D1671" t="s">
        <v>10535</v>
      </c>
      <c r="E1671" t="s">
        <v>31</v>
      </c>
      <c r="F1671" t="s">
        <v>31</v>
      </c>
      <c r="G1671" t="s">
        <v>15</v>
      </c>
      <c r="H1671" t="s">
        <v>16</v>
      </c>
      <c r="I1671" t="s">
        <v>153</v>
      </c>
      <c r="J1671">
        <f>1-98-146-7722</f>
        <v>-7965</v>
      </c>
      <c r="K1671" t="s">
        <v>44</v>
      </c>
    </row>
    <row r="1672" spans="1:11" x14ac:dyDescent="0.35">
      <c r="A1672">
        <v>3679</v>
      </c>
      <c r="B1672" t="s">
        <v>10536</v>
      </c>
      <c r="C1672">
        <v>26</v>
      </c>
      <c r="D1672" t="s">
        <v>10537</v>
      </c>
      <c r="E1672" t="s">
        <v>169</v>
      </c>
      <c r="F1672" t="s">
        <v>201</v>
      </c>
      <c r="G1672" t="s">
        <v>52</v>
      </c>
      <c r="H1672" t="s">
        <v>13</v>
      </c>
      <c r="I1672" t="s">
        <v>146</v>
      </c>
      <c r="J1672" t="s">
        <v>10538</v>
      </c>
      <c r="K1672" t="s">
        <v>76</v>
      </c>
    </row>
    <row r="1673" spans="1:11" x14ac:dyDescent="0.35">
      <c r="A1673">
        <v>3680</v>
      </c>
      <c r="B1673" t="s">
        <v>10539</v>
      </c>
      <c r="C1673">
        <v>29</v>
      </c>
      <c r="D1673" t="s">
        <v>10540</v>
      </c>
      <c r="E1673" t="s">
        <v>169</v>
      </c>
      <c r="F1673" t="s">
        <v>22</v>
      </c>
      <c r="G1673" t="s">
        <v>52</v>
      </c>
      <c r="H1673" t="s">
        <v>13</v>
      </c>
      <c r="I1673" t="s">
        <v>53</v>
      </c>
      <c r="J1673" t="s">
        <v>10541</v>
      </c>
      <c r="K1673" t="s">
        <v>28</v>
      </c>
    </row>
    <row r="1674" spans="1:11" x14ac:dyDescent="0.35">
      <c r="A1674">
        <v>3682</v>
      </c>
      <c r="B1674" t="s">
        <v>10545</v>
      </c>
      <c r="C1674">
        <v>29</v>
      </c>
      <c r="D1674" t="s">
        <v>10546</v>
      </c>
      <c r="E1674" t="s">
        <v>13</v>
      </c>
      <c r="F1674" t="s">
        <v>34</v>
      </c>
      <c r="G1674" t="s">
        <v>41</v>
      </c>
      <c r="H1674" t="s">
        <v>42</v>
      </c>
      <c r="I1674" t="s">
        <v>58</v>
      </c>
      <c r="J1674" t="s">
        <v>10547</v>
      </c>
      <c r="K1674" t="s">
        <v>19</v>
      </c>
    </row>
    <row r="1675" spans="1:11" x14ac:dyDescent="0.35">
      <c r="A1675">
        <v>3689</v>
      </c>
      <c r="B1675" t="s">
        <v>10565</v>
      </c>
      <c r="C1675">
        <v>26</v>
      </c>
      <c r="D1675" t="s">
        <v>10566</v>
      </c>
      <c r="E1675" t="s">
        <v>40</v>
      </c>
      <c r="F1675" t="s">
        <v>79</v>
      </c>
      <c r="G1675" t="s">
        <v>41</v>
      </c>
      <c r="H1675" t="s">
        <v>42</v>
      </c>
      <c r="I1675" t="s">
        <v>58</v>
      </c>
      <c r="J1675" t="s">
        <v>10567</v>
      </c>
      <c r="K1675" t="s">
        <v>37</v>
      </c>
    </row>
    <row r="1676" spans="1:11" x14ac:dyDescent="0.35">
      <c r="A1676">
        <v>3690</v>
      </c>
      <c r="B1676" t="s">
        <v>10568</v>
      </c>
      <c r="C1676">
        <v>29</v>
      </c>
      <c r="D1676" t="s">
        <v>10569</v>
      </c>
      <c r="E1676" t="s">
        <v>14</v>
      </c>
      <c r="F1676" t="s">
        <v>34</v>
      </c>
      <c r="G1676" t="s">
        <v>120</v>
      </c>
      <c r="H1676" t="s">
        <v>57</v>
      </c>
      <c r="I1676" t="s">
        <v>146</v>
      </c>
      <c r="J1676" t="s">
        <v>10570</v>
      </c>
      <c r="K1676" t="s">
        <v>28</v>
      </c>
    </row>
    <row r="1677" spans="1:11" x14ac:dyDescent="0.35">
      <c r="A1677">
        <v>3692</v>
      </c>
      <c r="B1677" t="s">
        <v>10574</v>
      </c>
      <c r="C1677">
        <v>29</v>
      </c>
      <c r="D1677" t="s">
        <v>10575</v>
      </c>
      <c r="E1677" t="s">
        <v>57</v>
      </c>
      <c r="F1677" t="s">
        <v>133</v>
      </c>
      <c r="G1677" t="s">
        <v>24</v>
      </c>
      <c r="H1677" t="s">
        <v>25</v>
      </c>
      <c r="I1677" t="s">
        <v>53</v>
      </c>
      <c r="J1677" t="s">
        <v>10576</v>
      </c>
      <c r="K1677" t="s">
        <v>28</v>
      </c>
    </row>
    <row r="1678" spans="1:11" x14ac:dyDescent="0.35">
      <c r="A1678">
        <v>3695</v>
      </c>
      <c r="B1678" t="s">
        <v>10583</v>
      </c>
      <c r="C1678">
        <v>30</v>
      </c>
      <c r="D1678" t="s">
        <v>10584</v>
      </c>
      <c r="E1678" t="s">
        <v>101</v>
      </c>
      <c r="F1678" t="s">
        <v>133</v>
      </c>
      <c r="G1678" t="s">
        <v>80</v>
      </c>
      <c r="H1678" t="s">
        <v>32</v>
      </c>
      <c r="I1678" t="s">
        <v>58</v>
      </c>
      <c r="J1678" t="s">
        <v>10585</v>
      </c>
      <c r="K1678" t="s">
        <v>76</v>
      </c>
    </row>
    <row r="1679" spans="1:11" x14ac:dyDescent="0.35">
      <c r="A1679">
        <v>3696</v>
      </c>
      <c r="B1679" t="s">
        <v>10586</v>
      </c>
      <c r="C1679">
        <v>30</v>
      </c>
      <c r="D1679" t="s">
        <v>10587</v>
      </c>
      <c r="E1679" t="s">
        <v>42</v>
      </c>
      <c r="F1679" t="s">
        <v>149</v>
      </c>
      <c r="G1679" t="s">
        <v>62</v>
      </c>
      <c r="H1679" t="s">
        <v>23</v>
      </c>
      <c r="I1679" t="s">
        <v>91</v>
      </c>
      <c r="J1679">
        <v>1531390186</v>
      </c>
      <c r="K1679" t="s">
        <v>44</v>
      </c>
    </row>
    <row r="1680" spans="1:11" x14ac:dyDescent="0.35">
      <c r="A1680">
        <v>3698</v>
      </c>
      <c r="B1680" t="s">
        <v>10590</v>
      </c>
      <c r="C1680">
        <v>30</v>
      </c>
      <c r="D1680" t="s">
        <v>10591</v>
      </c>
      <c r="E1680" t="s">
        <v>32</v>
      </c>
      <c r="F1680" t="s">
        <v>32</v>
      </c>
      <c r="G1680" t="s">
        <v>47</v>
      </c>
      <c r="H1680" t="s">
        <v>31</v>
      </c>
      <c r="I1680" t="s">
        <v>26</v>
      </c>
      <c r="J1680" t="s">
        <v>10592</v>
      </c>
      <c r="K1680" t="s">
        <v>44</v>
      </c>
    </row>
    <row r="1681" spans="1:11" x14ac:dyDescent="0.35">
      <c r="A1681">
        <v>3699</v>
      </c>
      <c r="B1681" t="s">
        <v>10593</v>
      </c>
      <c r="C1681">
        <v>27</v>
      </c>
      <c r="D1681" t="s">
        <v>10594</v>
      </c>
      <c r="E1681" t="s">
        <v>40</v>
      </c>
      <c r="F1681" t="s">
        <v>25</v>
      </c>
      <c r="G1681" t="s">
        <v>80</v>
      </c>
      <c r="H1681" t="s">
        <v>32</v>
      </c>
      <c r="I1681" t="s">
        <v>63</v>
      </c>
      <c r="J1681" t="s">
        <v>10595</v>
      </c>
      <c r="K1681" t="s">
        <v>37</v>
      </c>
    </row>
    <row r="1682" spans="1:11" x14ac:dyDescent="0.35">
      <c r="A1682">
        <v>3700</v>
      </c>
      <c r="B1682" t="s">
        <v>10596</v>
      </c>
      <c r="C1682">
        <v>26</v>
      </c>
      <c r="D1682" t="s">
        <v>10597</v>
      </c>
      <c r="E1682" t="s">
        <v>25</v>
      </c>
      <c r="F1682" t="s">
        <v>101</v>
      </c>
      <c r="G1682" t="s">
        <v>47</v>
      </c>
      <c r="H1682" t="s">
        <v>31</v>
      </c>
      <c r="I1682" t="s">
        <v>63</v>
      </c>
      <c r="J1682" t="s">
        <v>10598</v>
      </c>
      <c r="K1682" t="s">
        <v>44</v>
      </c>
    </row>
    <row r="1683" spans="1:11" x14ac:dyDescent="0.35">
      <c r="A1683">
        <v>3702</v>
      </c>
      <c r="B1683" t="s">
        <v>10602</v>
      </c>
      <c r="C1683">
        <v>28</v>
      </c>
      <c r="D1683" t="s">
        <v>10603</v>
      </c>
      <c r="E1683" t="s">
        <v>169</v>
      </c>
      <c r="F1683" t="s">
        <v>22</v>
      </c>
      <c r="G1683" t="s">
        <v>24</v>
      </c>
      <c r="H1683" t="s">
        <v>25</v>
      </c>
      <c r="I1683" t="s">
        <v>170</v>
      </c>
      <c r="J1683" t="s">
        <v>10604</v>
      </c>
      <c r="K1683" t="s">
        <v>19</v>
      </c>
    </row>
    <row r="1684" spans="1:11" x14ac:dyDescent="0.35">
      <c r="A1684">
        <v>3704</v>
      </c>
      <c r="B1684" t="s">
        <v>10607</v>
      </c>
      <c r="C1684">
        <v>30</v>
      </c>
      <c r="D1684" t="s">
        <v>10608</v>
      </c>
      <c r="E1684" t="s">
        <v>14</v>
      </c>
      <c r="F1684" t="s">
        <v>23</v>
      </c>
      <c r="G1684" t="s">
        <v>24</v>
      </c>
      <c r="H1684" t="s">
        <v>25</v>
      </c>
      <c r="I1684" t="s">
        <v>26</v>
      </c>
      <c r="J1684">
        <v>9354746046</v>
      </c>
      <c r="K1684" t="s">
        <v>76</v>
      </c>
    </row>
    <row r="1685" spans="1:11" x14ac:dyDescent="0.35">
      <c r="A1685">
        <v>3705</v>
      </c>
      <c r="B1685" t="s">
        <v>10609</v>
      </c>
      <c r="C1685">
        <v>28</v>
      </c>
      <c r="D1685" t="s">
        <v>10610</v>
      </c>
      <c r="E1685" t="s">
        <v>169</v>
      </c>
      <c r="F1685" t="s">
        <v>14</v>
      </c>
      <c r="G1685" t="s">
        <v>41</v>
      </c>
      <c r="H1685" t="s">
        <v>42</v>
      </c>
      <c r="I1685" t="s">
        <v>63</v>
      </c>
      <c r="J1685" t="s">
        <v>10611</v>
      </c>
      <c r="K1685" t="s">
        <v>37</v>
      </c>
    </row>
    <row r="1686" spans="1:11" x14ac:dyDescent="0.35">
      <c r="A1686">
        <v>3707</v>
      </c>
      <c r="B1686" t="s">
        <v>10615</v>
      </c>
      <c r="C1686">
        <v>29</v>
      </c>
      <c r="D1686" t="s">
        <v>10616</v>
      </c>
      <c r="E1686" t="s">
        <v>201</v>
      </c>
      <c r="F1686" t="s">
        <v>101</v>
      </c>
      <c r="G1686" t="s">
        <v>87</v>
      </c>
      <c r="H1686" t="s">
        <v>79</v>
      </c>
      <c r="I1686" t="s">
        <v>35</v>
      </c>
      <c r="J1686" t="s">
        <v>10617</v>
      </c>
      <c r="K1686" t="s">
        <v>76</v>
      </c>
    </row>
    <row r="1687" spans="1:11" x14ac:dyDescent="0.35">
      <c r="A1687">
        <v>3712</v>
      </c>
      <c r="B1687" t="s">
        <v>10629</v>
      </c>
      <c r="C1687">
        <v>30</v>
      </c>
      <c r="D1687" t="s">
        <v>10630</v>
      </c>
      <c r="E1687" t="s">
        <v>101</v>
      </c>
      <c r="F1687" t="s">
        <v>177</v>
      </c>
      <c r="G1687" t="s">
        <v>52</v>
      </c>
      <c r="H1687" t="s">
        <v>13</v>
      </c>
      <c r="I1687" t="s">
        <v>58</v>
      </c>
      <c r="J1687" t="s">
        <v>10631</v>
      </c>
      <c r="K1687" t="s">
        <v>44</v>
      </c>
    </row>
    <row r="1688" spans="1:11" x14ac:dyDescent="0.35">
      <c r="A1688">
        <v>3720</v>
      </c>
      <c r="B1688" t="s">
        <v>10653</v>
      </c>
      <c r="C1688">
        <v>29</v>
      </c>
      <c r="D1688" t="s">
        <v>10654</v>
      </c>
      <c r="E1688" t="s">
        <v>32</v>
      </c>
      <c r="F1688" t="s">
        <v>31</v>
      </c>
      <c r="G1688" t="s">
        <v>87</v>
      </c>
      <c r="H1688" t="s">
        <v>79</v>
      </c>
      <c r="I1688" t="s">
        <v>53</v>
      </c>
      <c r="J1688" t="s">
        <v>10655</v>
      </c>
      <c r="K1688" t="s">
        <v>28</v>
      </c>
    </row>
    <row r="1689" spans="1:11" x14ac:dyDescent="0.35">
      <c r="A1689">
        <v>3732</v>
      </c>
      <c r="B1689" t="s">
        <v>10687</v>
      </c>
      <c r="C1689">
        <v>29</v>
      </c>
      <c r="D1689" t="s">
        <v>10688</v>
      </c>
      <c r="E1689" t="s">
        <v>177</v>
      </c>
      <c r="F1689" t="s">
        <v>23</v>
      </c>
      <c r="G1689" t="s">
        <v>33</v>
      </c>
      <c r="H1689" t="s">
        <v>34</v>
      </c>
      <c r="I1689" t="s">
        <v>91</v>
      </c>
      <c r="J1689" t="s">
        <v>10689</v>
      </c>
      <c r="K1689" t="s">
        <v>37</v>
      </c>
    </row>
    <row r="1690" spans="1:11" x14ac:dyDescent="0.35">
      <c r="A1690">
        <v>3734</v>
      </c>
      <c r="B1690" t="s">
        <v>5912</v>
      </c>
      <c r="C1690">
        <v>28</v>
      </c>
      <c r="D1690" t="s">
        <v>10693</v>
      </c>
      <c r="E1690" t="s">
        <v>42</v>
      </c>
      <c r="F1690" t="s">
        <v>14</v>
      </c>
      <c r="G1690" t="s">
        <v>80</v>
      </c>
      <c r="H1690" t="s">
        <v>32</v>
      </c>
      <c r="I1690" t="s">
        <v>68</v>
      </c>
      <c r="J1690" t="s">
        <v>10694</v>
      </c>
      <c r="K1690" t="s">
        <v>76</v>
      </c>
    </row>
    <row r="1691" spans="1:11" x14ac:dyDescent="0.35">
      <c r="A1691">
        <v>3736</v>
      </c>
      <c r="B1691" t="s">
        <v>10697</v>
      </c>
      <c r="C1691">
        <v>27</v>
      </c>
      <c r="D1691" t="s">
        <v>10698</v>
      </c>
      <c r="E1691" t="s">
        <v>14</v>
      </c>
      <c r="F1691" t="s">
        <v>14</v>
      </c>
      <c r="G1691" t="s">
        <v>47</v>
      </c>
      <c r="H1691" t="s">
        <v>31</v>
      </c>
      <c r="I1691" t="s">
        <v>68</v>
      </c>
      <c r="J1691">
        <v>5310341978</v>
      </c>
      <c r="K1691" t="s">
        <v>19</v>
      </c>
    </row>
    <row r="1692" spans="1:11" x14ac:dyDescent="0.35">
      <c r="A1692">
        <v>3741</v>
      </c>
      <c r="B1692" t="s">
        <v>10710</v>
      </c>
      <c r="C1692">
        <v>26</v>
      </c>
      <c r="D1692" t="s">
        <v>10711</v>
      </c>
      <c r="E1692" t="s">
        <v>31</v>
      </c>
      <c r="F1692" t="s">
        <v>14</v>
      </c>
      <c r="G1692" t="s">
        <v>80</v>
      </c>
      <c r="H1692" t="s">
        <v>32</v>
      </c>
      <c r="I1692" t="s">
        <v>116</v>
      </c>
      <c r="J1692" t="s">
        <v>10712</v>
      </c>
      <c r="K1692" t="s">
        <v>28</v>
      </c>
    </row>
    <row r="1693" spans="1:11" x14ac:dyDescent="0.35">
      <c r="A1693">
        <v>3742</v>
      </c>
      <c r="B1693" t="s">
        <v>10713</v>
      </c>
      <c r="C1693">
        <v>27</v>
      </c>
      <c r="D1693" t="s">
        <v>10714</v>
      </c>
      <c r="E1693" t="s">
        <v>32</v>
      </c>
      <c r="F1693" t="s">
        <v>133</v>
      </c>
      <c r="G1693" t="s">
        <v>62</v>
      </c>
      <c r="H1693" t="s">
        <v>23</v>
      </c>
      <c r="I1693" t="s">
        <v>63</v>
      </c>
      <c r="J1693" t="s">
        <v>10715</v>
      </c>
      <c r="K1693" t="s">
        <v>28</v>
      </c>
    </row>
    <row r="1694" spans="1:11" x14ac:dyDescent="0.35">
      <c r="A1694">
        <v>3743</v>
      </c>
      <c r="B1694" t="s">
        <v>10716</v>
      </c>
      <c r="C1694">
        <v>30</v>
      </c>
      <c r="D1694" t="s">
        <v>10717</v>
      </c>
      <c r="E1694" t="s">
        <v>101</v>
      </c>
      <c r="F1694" t="s">
        <v>31</v>
      </c>
      <c r="G1694" t="s">
        <v>52</v>
      </c>
      <c r="H1694" t="s">
        <v>13</v>
      </c>
      <c r="I1694" t="s">
        <v>146</v>
      </c>
      <c r="J1694" t="s">
        <v>10718</v>
      </c>
      <c r="K1694" t="s">
        <v>37</v>
      </c>
    </row>
    <row r="1695" spans="1:11" x14ac:dyDescent="0.35">
      <c r="A1695">
        <v>3744</v>
      </c>
      <c r="B1695" t="s">
        <v>10719</v>
      </c>
      <c r="C1695">
        <v>30</v>
      </c>
      <c r="D1695" t="s">
        <v>10720</v>
      </c>
      <c r="E1695" t="s">
        <v>32</v>
      </c>
      <c r="F1695" t="s">
        <v>57</v>
      </c>
      <c r="G1695" t="s">
        <v>80</v>
      </c>
      <c r="H1695" t="s">
        <v>32</v>
      </c>
      <c r="I1695" t="s">
        <v>48</v>
      </c>
      <c r="J1695" t="s">
        <v>10721</v>
      </c>
      <c r="K1695" t="s">
        <v>37</v>
      </c>
    </row>
    <row r="1696" spans="1:11" x14ac:dyDescent="0.35">
      <c r="A1696">
        <v>3747</v>
      </c>
      <c r="B1696" t="s">
        <v>10727</v>
      </c>
      <c r="C1696">
        <v>30</v>
      </c>
      <c r="D1696" t="s">
        <v>10728</v>
      </c>
      <c r="E1696" t="s">
        <v>25</v>
      </c>
      <c r="F1696" t="s">
        <v>22</v>
      </c>
      <c r="G1696" t="s">
        <v>52</v>
      </c>
      <c r="H1696" t="s">
        <v>13</v>
      </c>
      <c r="I1696" t="s">
        <v>91</v>
      </c>
      <c r="J1696" t="s">
        <v>10729</v>
      </c>
      <c r="K1696" t="s">
        <v>44</v>
      </c>
    </row>
    <row r="1697" spans="1:11" x14ac:dyDescent="0.35">
      <c r="A1697">
        <v>3751</v>
      </c>
      <c r="B1697" t="s">
        <v>10739</v>
      </c>
      <c r="C1697">
        <v>27</v>
      </c>
      <c r="D1697" t="s">
        <v>10740</v>
      </c>
      <c r="E1697" t="s">
        <v>25</v>
      </c>
      <c r="F1697" t="s">
        <v>133</v>
      </c>
      <c r="G1697" t="s">
        <v>62</v>
      </c>
      <c r="H1697" t="s">
        <v>23</v>
      </c>
      <c r="I1697" t="s">
        <v>63</v>
      </c>
      <c r="J1697">
        <v>3410782996</v>
      </c>
      <c r="K1697" t="s">
        <v>19</v>
      </c>
    </row>
    <row r="1698" spans="1:11" x14ac:dyDescent="0.35">
      <c r="A1698">
        <v>3753</v>
      </c>
      <c r="B1698" t="s">
        <v>4369</v>
      </c>
      <c r="C1698">
        <v>27</v>
      </c>
      <c r="D1698" t="s">
        <v>10743</v>
      </c>
      <c r="E1698" t="s">
        <v>177</v>
      </c>
      <c r="F1698" t="s">
        <v>16</v>
      </c>
      <c r="G1698" t="s">
        <v>33</v>
      </c>
      <c r="H1698" t="s">
        <v>34</v>
      </c>
      <c r="I1698" t="s">
        <v>26</v>
      </c>
      <c r="J1698" t="s">
        <v>10744</v>
      </c>
      <c r="K1698" t="s">
        <v>37</v>
      </c>
    </row>
    <row r="1699" spans="1:11" x14ac:dyDescent="0.35">
      <c r="A1699">
        <v>3754</v>
      </c>
      <c r="B1699" t="s">
        <v>10745</v>
      </c>
      <c r="C1699">
        <v>29</v>
      </c>
      <c r="D1699" t="s">
        <v>10746</v>
      </c>
      <c r="E1699" t="s">
        <v>32</v>
      </c>
      <c r="F1699" t="s">
        <v>25</v>
      </c>
      <c r="G1699" t="s">
        <v>80</v>
      </c>
      <c r="H1699" t="s">
        <v>32</v>
      </c>
      <c r="I1699" t="s">
        <v>63</v>
      </c>
      <c r="J1699" t="s">
        <v>10747</v>
      </c>
      <c r="K1699" t="s">
        <v>44</v>
      </c>
    </row>
    <row r="1700" spans="1:11" x14ac:dyDescent="0.35">
      <c r="A1700">
        <v>3755</v>
      </c>
      <c r="B1700" t="s">
        <v>10748</v>
      </c>
      <c r="C1700">
        <v>30</v>
      </c>
      <c r="D1700" t="s">
        <v>10749</v>
      </c>
      <c r="E1700" t="s">
        <v>13</v>
      </c>
      <c r="F1700" t="s">
        <v>22</v>
      </c>
      <c r="G1700" t="s">
        <v>15</v>
      </c>
      <c r="H1700" t="s">
        <v>16</v>
      </c>
      <c r="I1700" t="s">
        <v>58</v>
      </c>
      <c r="J1700" t="s">
        <v>10750</v>
      </c>
      <c r="K1700" t="s">
        <v>28</v>
      </c>
    </row>
    <row r="1701" spans="1:11" x14ac:dyDescent="0.35">
      <c r="A1701">
        <v>3757</v>
      </c>
      <c r="B1701" t="s">
        <v>10754</v>
      </c>
      <c r="C1701">
        <v>30</v>
      </c>
      <c r="D1701" t="s">
        <v>10755</v>
      </c>
      <c r="E1701" t="s">
        <v>22</v>
      </c>
      <c r="F1701" t="s">
        <v>201</v>
      </c>
      <c r="G1701" t="s">
        <v>15</v>
      </c>
      <c r="H1701" t="s">
        <v>16</v>
      </c>
      <c r="I1701" t="s">
        <v>68</v>
      </c>
      <c r="J1701" t="s">
        <v>10756</v>
      </c>
      <c r="K1701" t="s">
        <v>44</v>
      </c>
    </row>
    <row r="1702" spans="1:11" x14ac:dyDescent="0.35">
      <c r="A1702">
        <v>3758</v>
      </c>
      <c r="B1702" t="s">
        <v>10757</v>
      </c>
      <c r="C1702">
        <v>30</v>
      </c>
      <c r="D1702" t="s">
        <v>10758</v>
      </c>
      <c r="E1702" t="s">
        <v>22</v>
      </c>
      <c r="F1702" t="s">
        <v>67</v>
      </c>
      <c r="G1702" t="s">
        <v>52</v>
      </c>
      <c r="H1702" t="s">
        <v>13</v>
      </c>
      <c r="I1702" t="s">
        <v>48</v>
      </c>
      <c r="J1702" t="s">
        <v>10759</v>
      </c>
      <c r="K1702" t="s">
        <v>44</v>
      </c>
    </row>
    <row r="1703" spans="1:11" x14ac:dyDescent="0.35">
      <c r="A1703">
        <v>3760</v>
      </c>
      <c r="B1703" t="s">
        <v>2069</v>
      </c>
      <c r="C1703">
        <v>30</v>
      </c>
      <c r="D1703" t="s">
        <v>10763</v>
      </c>
      <c r="E1703" t="s">
        <v>169</v>
      </c>
      <c r="F1703" t="s">
        <v>34</v>
      </c>
      <c r="G1703" t="s">
        <v>41</v>
      </c>
      <c r="H1703" t="s">
        <v>42</v>
      </c>
      <c r="I1703" t="s">
        <v>26</v>
      </c>
      <c r="J1703" t="s">
        <v>10764</v>
      </c>
      <c r="K1703" t="s">
        <v>28</v>
      </c>
    </row>
    <row r="1704" spans="1:11" x14ac:dyDescent="0.35">
      <c r="A1704">
        <v>3761</v>
      </c>
      <c r="B1704" t="s">
        <v>10765</v>
      </c>
      <c r="C1704">
        <v>26</v>
      </c>
      <c r="D1704" t="s">
        <v>10766</v>
      </c>
      <c r="E1704" t="s">
        <v>149</v>
      </c>
      <c r="F1704" t="s">
        <v>42</v>
      </c>
      <c r="G1704" t="s">
        <v>41</v>
      </c>
      <c r="H1704" t="s">
        <v>42</v>
      </c>
      <c r="I1704" t="s">
        <v>53</v>
      </c>
      <c r="J1704" t="s">
        <v>10767</v>
      </c>
      <c r="K1704" t="s">
        <v>76</v>
      </c>
    </row>
    <row r="1705" spans="1:11" x14ac:dyDescent="0.35">
      <c r="A1705">
        <v>3762</v>
      </c>
      <c r="B1705" t="s">
        <v>10768</v>
      </c>
      <c r="C1705">
        <v>29</v>
      </c>
      <c r="D1705" t="s">
        <v>10769</v>
      </c>
      <c r="E1705" t="s">
        <v>40</v>
      </c>
      <c r="F1705" t="s">
        <v>34</v>
      </c>
      <c r="G1705" t="s">
        <v>87</v>
      </c>
      <c r="H1705" t="s">
        <v>79</v>
      </c>
      <c r="I1705" t="s">
        <v>102</v>
      </c>
      <c r="J1705" t="s">
        <v>10770</v>
      </c>
      <c r="K1705" t="s">
        <v>44</v>
      </c>
    </row>
    <row r="1706" spans="1:11" x14ac:dyDescent="0.35">
      <c r="A1706">
        <v>3763</v>
      </c>
      <c r="B1706" t="s">
        <v>10771</v>
      </c>
      <c r="C1706">
        <v>29</v>
      </c>
      <c r="D1706" t="s">
        <v>10772</v>
      </c>
      <c r="E1706" t="s">
        <v>169</v>
      </c>
      <c r="F1706" t="s">
        <v>32</v>
      </c>
      <c r="G1706" t="s">
        <v>87</v>
      </c>
      <c r="H1706" t="s">
        <v>79</v>
      </c>
      <c r="I1706" t="s">
        <v>170</v>
      </c>
      <c r="J1706" t="s">
        <v>10773</v>
      </c>
      <c r="K1706" t="s">
        <v>76</v>
      </c>
    </row>
    <row r="1707" spans="1:11" x14ac:dyDescent="0.35">
      <c r="A1707">
        <v>3767</v>
      </c>
      <c r="B1707" t="s">
        <v>10783</v>
      </c>
      <c r="C1707">
        <v>27</v>
      </c>
      <c r="D1707" t="s">
        <v>10784</v>
      </c>
      <c r="E1707" t="s">
        <v>201</v>
      </c>
      <c r="F1707" t="s">
        <v>25</v>
      </c>
      <c r="G1707" t="s">
        <v>33</v>
      </c>
      <c r="H1707" t="s">
        <v>34</v>
      </c>
      <c r="I1707" t="s">
        <v>63</v>
      </c>
      <c r="J1707" t="s">
        <v>10785</v>
      </c>
      <c r="K1707" t="s">
        <v>19</v>
      </c>
    </row>
    <row r="1708" spans="1:11" x14ac:dyDescent="0.35">
      <c r="A1708">
        <v>3769</v>
      </c>
      <c r="B1708" t="s">
        <v>10788</v>
      </c>
      <c r="C1708">
        <v>27</v>
      </c>
      <c r="D1708" t="s">
        <v>10789</v>
      </c>
      <c r="E1708" t="s">
        <v>42</v>
      </c>
      <c r="F1708" t="s">
        <v>79</v>
      </c>
      <c r="G1708" t="s">
        <v>62</v>
      </c>
      <c r="H1708" t="s">
        <v>23</v>
      </c>
      <c r="I1708" t="s">
        <v>170</v>
      </c>
      <c r="J1708" t="s">
        <v>10790</v>
      </c>
      <c r="K1708" t="s">
        <v>19</v>
      </c>
    </row>
    <row r="1709" spans="1:11" x14ac:dyDescent="0.35">
      <c r="A1709">
        <v>3770</v>
      </c>
      <c r="B1709" t="s">
        <v>10791</v>
      </c>
      <c r="C1709">
        <v>26</v>
      </c>
      <c r="D1709" t="s">
        <v>10792</v>
      </c>
      <c r="E1709" t="s">
        <v>32</v>
      </c>
      <c r="F1709" t="s">
        <v>25</v>
      </c>
      <c r="G1709" t="s">
        <v>87</v>
      </c>
      <c r="H1709" t="s">
        <v>79</v>
      </c>
      <c r="I1709" t="s">
        <v>17</v>
      </c>
      <c r="J1709" t="s">
        <v>10793</v>
      </c>
      <c r="K1709" t="s">
        <v>19</v>
      </c>
    </row>
    <row r="1710" spans="1:11" x14ac:dyDescent="0.35">
      <c r="A1710">
        <v>3774</v>
      </c>
      <c r="B1710" t="s">
        <v>10802</v>
      </c>
      <c r="C1710">
        <v>28</v>
      </c>
      <c r="D1710" t="s">
        <v>10803</v>
      </c>
      <c r="E1710" t="s">
        <v>79</v>
      </c>
      <c r="F1710" t="s">
        <v>177</v>
      </c>
      <c r="G1710" t="s">
        <v>41</v>
      </c>
      <c r="H1710" t="s">
        <v>42</v>
      </c>
      <c r="I1710" t="s">
        <v>91</v>
      </c>
      <c r="J1710" t="s">
        <v>10804</v>
      </c>
      <c r="K1710" t="s">
        <v>28</v>
      </c>
    </row>
    <row r="1711" spans="1:11" x14ac:dyDescent="0.35">
      <c r="A1711">
        <v>3776</v>
      </c>
      <c r="B1711" t="s">
        <v>10808</v>
      </c>
      <c r="C1711">
        <v>30</v>
      </c>
      <c r="D1711" t="s">
        <v>10809</v>
      </c>
      <c r="E1711" t="s">
        <v>23</v>
      </c>
      <c r="F1711" t="s">
        <v>16</v>
      </c>
      <c r="G1711" t="s">
        <v>15</v>
      </c>
      <c r="H1711" t="s">
        <v>16</v>
      </c>
      <c r="I1711" t="s">
        <v>17</v>
      </c>
      <c r="J1711" t="s">
        <v>10810</v>
      </c>
      <c r="K1711" t="s">
        <v>44</v>
      </c>
    </row>
    <row r="1712" spans="1:11" x14ac:dyDescent="0.35">
      <c r="A1712">
        <v>3779</v>
      </c>
      <c r="B1712" t="s">
        <v>10817</v>
      </c>
      <c r="C1712">
        <v>30</v>
      </c>
      <c r="D1712" t="s">
        <v>10818</v>
      </c>
      <c r="E1712" t="s">
        <v>169</v>
      </c>
      <c r="F1712" t="s">
        <v>23</v>
      </c>
      <c r="G1712" t="s">
        <v>80</v>
      </c>
      <c r="H1712" t="s">
        <v>32</v>
      </c>
      <c r="I1712" t="s">
        <v>58</v>
      </c>
      <c r="J1712" t="s">
        <v>10819</v>
      </c>
      <c r="K1712" t="s">
        <v>76</v>
      </c>
    </row>
    <row r="1713" spans="1:11" x14ac:dyDescent="0.35">
      <c r="A1713">
        <v>3780</v>
      </c>
      <c r="B1713" t="s">
        <v>10820</v>
      </c>
      <c r="C1713">
        <v>30</v>
      </c>
      <c r="D1713" t="s">
        <v>10821</v>
      </c>
      <c r="E1713" t="s">
        <v>23</v>
      </c>
      <c r="F1713" t="s">
        <v>13</v>
      </c>
      <c r="G1713" t="s">
        <v>52</v>
      </c>
      <c r="H1713" t="s">
        <v>13</v>
      </c>
      <c r="I1713" t="s">
        <v>102</v>
      </c>
      <c r="J1713" t="s">
        <v>10822</v>
      </c>
      <c r="K1713" t="s">
        <v>44</v>
      </c>
    </row>
    <row r="1714" spans="1:11" x14ac:dyDescent="0.35">
      <c r="A1714">
        <v>3782</v>
      </c>
      <c r="B1714" t="s">
        <v>10826</v>
      </c>
      <c r="C1714">
        <v>30</v>
      </c>
      <c r="D1714" t="s">
        <v>10827</v>
      </c>
      <c r="E1714" t="s">
        <v>201</v>
      </c>
      <c r="F1714" t="s">
        <v>13</v>
      </c>
      <c r="G1714" t="s">
        <v>15</v>
      </c>
      <c r="H1714" t="s">
        <v>16</v>
      </c>
      <c r="I1714" t="s">
        <v>48</v>
      </c>
      <c r="J1714" t="s">
        <v>10828</v>
      </c>
      <c r="K1714" t="s">
        <v>28</v>
      </c>
    </row>
    <row r="1715" spans="1:11" x14ac:dyDescent="0.35">
      <c r="A1715">
        <v>3788</v>
      </c>
      <c r="B1715" t="s">
        <v>10842</v>
      </c>
      <c r="C1715">
        <v>28</v>
      </c>
      <c r="D1715" t="s">
        <v>10843</v>
      </c>
      <c r="E1715" t="s">
        <v>22</v>
      </c>
      <c r="F1715" t="s">
        <v>169</v>
      </c>
      <c r="G1715" t="s">
        <v>52</v>
      </c>
      <c r="H1715" t="s">
        <v>13</v>
      </c>
      <c r="I1715" t="s">
        <v>170</v>
      </c>
      <c r="J1715" t="s">
        <v>10844</v>
      </c>
      <c r="K1715" t="s">
        <v>44</v>
      </c>
    </row>
    <row r="1716" spans="1:11" x14ac:dyDescent="0.35">
      <c r="A1716">
        <v>3797</v>
      </c>
      <c r="B1716" t="s">
        <v>10869</v>
      </c>
      <c r="C1716">
        <v>28</v>
      </c>
      <c r="D1716" t="s">
        <v>10870</v>
      </c>
      <c r="E1716" t="s">
        <v>79</v>
      </c>
      <c r="F1716" t="s">
        <v>149</v>
      </c>
      <c r="G1716" t="s">
        <v>24</v>
      </c>
      <c r="H1716" t="s">
        <v>25</v>
      </c>
      <c r="I1716" t="s">
        <v>35</v>
      </c>
      <c r="J1716" t="s">
        <v>10871</v>
      </c>
      <c r="K1716" t="s">
        <v>44</v>
      </c>
    </row>
    <row r="1717" spans="1:11" x14ac:dyDescent="0.35">
      <c r="A1717">
        <v>3799</v>
      </c>
      <c r="B1717" t="s">
        <v>10874</v>
      </c>
      <c r="C1717">
        <v>26</v>
      </c>
      <c r="D1717" t="s">
        <v>10875</v>
      </c>
      <c r="E1717" t="s">
        <v>14</v>
      </c>
      <c r="F1717" t="s">
        <v>149</v>
      </c>
      <c r="G1717" t="s">
        <v>52</v>
      </c>
      <c r="H1717" t="s">
        <v>13</v>
      </c>
      <c r="I1717" t="s">
        <v>91</v>
      </c>
      <c r="J1717" t="s">
        <v>10876</v>
      </c>
      <c r="K1717" t="s">
        <v>37</v>
      </c>
    </row>
    <row r="1718" spans="1:11" x14ac:dyDescent="0.35">
      <c r="A1718">
        <v>3802</v>
      </c>
      <c r="B1718" t="s">
        <v>10883</v>
      </c>
      <c r="C1718">
        <v>29</v>
      </c>
      <c r="D1718" t="s">
        <v>10884</v>
      </c>
      <c r="E1718" t="s">
        <v>57</v>
      </c>
      <c r="F1718" t="s">
        <v>149</v>
      </c>
      <c r="G1718" t="s">
        <v>33</v>
      </c>
      <c r="H1718" t="s">
        <v>34</v>
      </c>
      <c r="I1718" t="s">
        <v>58</v>
      </c>
      <c r="J1718" t="s">
        <v>10885</v>
      </c>
      <c r="K1718" t="s">
        <v>19</v>
      </c>
    </row>
    <row r="1719" spans="1:11" x14ac:dyDescent="0.35">
      <c r="A1719">
        <v>3803</v>
      </c>
      <c r="B1719" t="s">
        <v>10886</v>
      </c>
      <c r="C1719">
        <v>28</v>
      </c>
      <c r="D1719" t="s">
        <v>10887</v>
      </c>
      <c r="E1719" t="s">
        <v>34</v>
      </c>
      <c r="F1719" t="s">
        <v>67</v>
      </c>
      <c r="G1719" t="s">
        <v>24</v>
      </c>
      <c r="H1719" t="s">
        <v>25</v>
      </c>
      <c r="I1719" t="s">
        <v>116</v>
      </c>
      <c r="J1719">
        <v>9088563816</v>
      </c>
      <c r="K1719" t="s">
        <v>37</v>
      </c>
    </row>
    <row r="1720" spans="1:11" x14ac:dyDescent="0.35">
      <c r="A1720">
        <v>3805</v>
      </c>
      <c r="B1720" t="s">
        <v>10890</v>
      </c>
      <c r="C1720">
        <v>26</v>
      </c>
      <c r="D1720" t="s">
        <v>10891</v>
      </c>
      <c r="E1720" t="s">
        <v>14</v>
      </c>
      <c r="F1720" t="s">
        <v>57</v>
      </c>
      <c r="G1720" t="s">
        <v>33</v>
      </c>
      <c r="H1720" t="s">
        <v>34</v>
      </c>
      <c r="I1720" t="s">
        <v>116</v>
      </c>
      <c r="J1720" t="s">
        <v>10892</v>
      </c>
      <c r="K1720" t="s">
        <v>19</v>
      </c>
    </row>
    <row r="1721" spans="1:11" x14ac:dyDescent="0.35">
      <c r="A1721">
        <v>3808</v>
      </c>
      <c r="B1721" t="s">
        <v>10899</v>
      </c>
      <c r="C1721">
        <v>29</v>
      </c>
      <c r="D1721" t="s">
        <v>10900</v>
      </c>
      <c r="E1721" t="s">
        <v>16</v>
      </c>
      <c r="F1721" t="s">
        <v>34</v>
      </c>
      <c r="G1721" t="s">
        <v>47</v>
      </c>
      <c r="H1721" t="s">
        <v>31</v>
      </c>
      <c r="I1721" t="s">
        <v>153</v>
      </c>
      <c r="J1721" t="s">
        <v>10901</v>
      </c>
      <c r="K1721" t="s">
        <v>44</v>
      </c>
    </row>
    <row r="1722" spans="1:11" x14ac:dyDescent="0.35">
      <c r="A1722">
        <v>3810</v>
      </c>
      <c r="B1722" t="s">
        <v>10905</v>
      </c>
      <c r="C1722">
        <v>28</v>
      </c>
      <c r="D1722" t="s">
        <v>10906</v>
      </c>
      <c r="E1722" t="s">
        <v>40</v>
      </c>
      <c r="F1722" t="s">
        <v>57</v>
      </c>
      <c r="G1722" t="s">
        <v>120</v>
      </c>
      <c r="H1722" t="s">
        <v>57</v>
      </c>
      <c r="I1722" t="s">
        <v>26</v>
      </c>
      <c r="J1722" t="s">
        <v>10907</v>
      </c>
      <c r="K1722" t="s">
        <v>44</v>
      </c>
    </row>
    <row r="1723" spans="1:11" x14ac:dyDescent="0.35">
      <c r="A1723">
        <v>3811</v>
      </c>
      <c r="B1723" t="s">
        <v>10908</v>
      </c>
      <c r="C1723">
        <v>26</v>
      </c>
      <c r="D1723" t="s">
        <v>10909</v>
      </c>
      <c r="E1723" t="s">
        <v>34</v>
      </c>
      <c r="F1723" t="s">
        <v>25</v>
      </c>
      <c r="G1723" t="s">
        <v>87</v>
      </c>
      <c r="H1723" t="s">
        <v>79</v>
      </c>
      <c r="I1723" t="s">
        <v>48</v>
      </c>
      <c r="J1723" t="s">
        <v>10910</v>
      </c>
      <c r="K1723" t="s">
        <v>37</v>
      </c>
    </row>
    <row r="1724" spans="1:11" x14ac:dyDescent="0.35">
      <c r="A1724">
        <v>3813</v>
      </c>
      <c r="B1724" t="s">
        <v>10914</v>
      </c>
      <c r="C1724">
        <v>27</v>
      </c>
      <c r="D1724" t="s">
        <v>10915</v>
      </c>
      <c r="E1724" t="s">
        <v>22</v>
      </c>
      <c r="F1724" t="s">
        <v>57</v>
      </c>
      <c r="G1724" t="s">
        <v>62</v>
      </c>
      <c r="H1724" t="s">
        <v>23</v>
      </c>
      <c r="I1724" t="s">
        <v>68</v>
      </c>
      <c r="J1724" t="s">
        <v>10916</v>
      </c>
      <c r="K1724" t="s">
        <v>76</v>
      </c>
    </row>
    <row r="1725" spans="1:11" x14ac:dyDescent="0.35">
      <c r="A1725">
        <v>3814</v>
      </c>
      <c r="B1725" t="s">
        <v>10917</v>
      </c>
      <c r="C1725">
        <v>26</v>
      </c>
      <c r="D1725" t="s">
        <v>10918</v>
      </c>
      <c r="E1725" t="s">
        <v>23</v>
      </c>
      <c r="F1725" t="s">
        <v>40</v>
      </c>
      <c r="G1725" t="s">
        <v>33</v>
      </c>
      <c r="H1725" t="s">
        <v>34</v>
      </c>
      <c r="I1725" t="s">
        <v>17</v>
      </c>
      <c r="J1725" t="s">
        <v>10919</v>
      </c>
      <c r="K1725" t="s">
        <v>19</v>
      </c>
    </row>
    <row r="1726" spans="1:11" x14ac:dyDescent="0.35">
      <c r="A1726">
        <v>3817</v>
      </c>
      <c r="B1726" t="s">
        <v>10925</v>
      </c>
      <c r="C1726">
        <v>26</v>
      </c>
      <c r="D1726" t="s">
        <v>10926</v>
      </c>
      <c r="E1726" t="s">
        <v>101</v>
      </c>
      <c r="F1726" t="s">
        <v>16</v>
      </c>
      <c r="G1726" t="s">
        <v>87</v>
      </c>
      <c r="H1726" t="s">
        <v>79</v>
      </c>
      <c r="I1726" t="s">
        <v>88</v>
      </c>
      <c r="J1726" t="s">
        <v>10927</v>
      </c>
      <c r="K1726" t="s">
        <v>37</v>
      </c>
    </row>
    <row r="1727" spans="1:11" x14ac:dyDescent="0.35">
      <c r="A1727">
        <v>3818</v>
      </c>
      <c r="B1727" t="s">
        <v>10928</v>
      </c>
      <c r="C1727">
        <v>30</v>
      </c>
      <c r="D1727" t="s">
        <v>10929</v>
      </c>
      <c r="E1727" t="s">
        <v>23</v>
      </c>
      <c r="F1727" t="s">
        <v>57</v>
      </c>
      <c r="G1727" t="s">
        <v>62</v>
      </c>
      <c r="H1727" t="s">
        <v>23</v>
      </c>
      <c r="I1727" t="s">
        <v>91</v>
      </c>
      <c r="J1727" t="s">
        <v>10930</v>
      </c>
      <c r="K1727" t="s">
        <v>76</v>
      </c>
    </row>
    <row r="1728" spans="1:11" x14ac:dyDescent="0.35">
      <c r="A1728">
        <v>3819</v>
      </c>
      <c r="B1728" t="s">
        <v>10931</v>
      </c>
      <c r="C1728">
        <v>30</v>
      </c>
      <c r="D1728" t="s">
        <v>10932</v>
      </c>
      <c r="E1728" t="s">
        <v>16</v>
      </c>
      <c r="F1728" t="s">
        <v>79</v>
      </c>
      <c r="G1728" t="s">
        <v>120</v>
      </c>
      <c r="H1728" t="s">
        <v>57</v>
      </c>
      <c r="I1728" t="s">
        <v>170</v>
      </c>
      <c r="J1728" t="s">
        <v>10933</v>
      </c>
      <c r="K1728" t="s">
        <v>37</v>
      </c>
    </row>
    <row r="1729" spans="1:11" x14ac:dyDescent="0.35">
      <c r="A1729">
        <v>3821</v>
      </c>
      <c r="B1729" t="s">
        <v>2069</v>
      </c>
      <c r="C1729">
        <v>29</v>
      </c>
      <c r="D1729" t="s">
        <v>10936</v>
      </c>
      <c r="E1729" t="s">
        <v>149</v>
      </c>
      <c r="F1729" t="s">
        <v>13</v>
      </c>
      <c r="G1729" t="s">
        <v>33</v>
      </c>
      <c r="H1729" t="s">
        <v>34</v>
      </c>
      <c r="I1729" t="s">
        <v>102</v>
      </c>
      <c r="J1729" t="s">
        <v>10937</v>
      </c>
      <c r="K1729" t="s">
        <v>44</v>
      </c>
    </row>
    <row r="1730" spans="1:11" x14ac:dyDescent="0.35">
      <c r="A1730">
        <v>3823</v>
      </c>
      <c r="B1730" t="s">
        <v>10941</v>
      </c>
      <c r="C1730">
        <v>26</v>
      </c>
      <c r="D1730" t="s">
        <v>10942</v>
      </c>
      <c r="E1730" t="s">
        <v>169</v>
      </c>
      <c r="F1730" t="s">
        <v>79</v>
      </c>
      <c r="G1730" t="s">
        <v>87</v>
      </c>
      <c r="H1730" t="s">
        <v>79</v>
      </c>
      <c r="I1730" t="s">
        <v>17</v>
      </c>
      <c r="J1730" t="s">
        <v>10943</v>
      </c>
      <c r="K1730" t="s">
        <v>28</v>
      </c>
    </row>
    <row r="1731" spans="1:11" x14ac:dyDescent="0.35">
      <c r="A1731">
        <v>3825</v>
      </c>
      <c r="B1731" t="s">
        <v>919</v>
      </c>
      <c r="C1731">
        <v>29</v>
      </c>
      <c r="D1731" t="s">
        <v>10947</v>
      </c>
      <c r="E1731" t="s">
        <v>34</v>
      </c>
      <c r="F1731" t="s">
        <v>31</v>
      </c>
      <c r="G1731" t="s">
        <v>80</v>
      </c>
      <c r="H1731" t="s">
        <v>32</v>
      </c>
      <c r="I1731" t="s">
        <v>116</v>
      </c>
      <c r="J1731">
        <f>1-194-255-644</f>
        <v>-1092</v>
      </c>
      <c r="K1731" t="s">
        <v>19</v>
      </c>
    </row>
    <row r="1732" spans="1:11" x14ac:dyDescent="0.35">
      <c r="A1732">
        <v>3826</v>
      </c>
      <c r="B1732" t="s">
        <v>10948</v>
      </c>
      <c r="C1732">
        <v>28</v>
      </c>
      <c r="D1732" t="s">
        <v>10949</v>
      </c>
      <c r="E1732" t="s">
        <v>169</v>
      </c>
      <c r="F1732" t="s">
        <v>133</v>
      </c>
      <c r="G1732" t="s">
        <v>41</v>
      </c>
      <c r="H1732" t="s">
        <v>42</v>
      </c>
      <c r="I1732" t="s">
        <v>63</v>
      </c>
      <c r="J1732" t="s">
        <v>10950</v>
      </c>
      <c r="K1732" t="s">
        <v>44</v>
      </c>
    </row>
    <row r="1733" spans="1:11" x14ac:dyDescent="0.35">
      <c r="A1733">
        <v>3828</v>
      </c>
      <c r="B1733" t="s">
        <v>10953</v>
      </c>
      <c r="C1733">
        <v>28</v>
      </c>
      <c r="D1733" t="s">
        <v>10954</v>
      </c>
      <c r="E1733" t="s">
        <v>177</v>
      </c>
      <c r="F1733" t="s">
        <v>169</v>
      </c>
      <c r="G1733" t="s">
        <v>52</v>
      </c>
      <c r="H1733" t="s">
        <v>13</v>
      </c>
      <c r="I1733" t="s">
        <v>26</v>
      </c>
      <c r="J1733" t="s">
        <v>10955</v>
      </c>
      <c r="K1733" t="s">
        <v>19</v>
      </c>
    </row>
    <row r="1734" spans="1:11" x14ac:dyDescent="0.35">
      <c r="A1734">
        <v>3829</v>
      </c>
      <c r="B1734" t="s">
        <v>10956</v>
      </c>
      <c r="C1734">
        <v>29</v>
      </c>
      <c r="D1734" t="s">
        <v>10957</v>
      </c>
      <c r="E1734" t="s">
        <v>23</v>
      </c>
      <c r="F1734" t="s">
        <v>67</v>
      </c>
      <c r="G1734" t="s">
        <v>52</v>
      </c>
      <c r="H1734" t="s">
        <v>13</v>
      </c>
      <c r="I1734" t="s">
        <v>35</v>
      </c>
      <c r="J1734" t="s">
        <v>10958</v>
      </c>
      <c r="K1734" t="s">
        <v>28</v>
      </c>
    </row>
    <row r="1735" spans="1:11" x14ac:dyDescent="0.35">
      <c r="A1735">
        <v>3830</v>
      </c>
      <c r="B1735" t="s">
        <v>10959</v>
      </c>
      <c r="C1735">
        <v>30</v>
      </c>
      <c r="D1735" t="s">
        <v>10960</v>
      </c>
      <c r="E1735" t="s">
        <v>79</v>
      </c>
      <c r="F1735" t="s">
        <v>40</v>
      </c>
      <c r="G1735" t="s">
        <v>47</v>
      </c>
      <c r="H1735" t="s">
        <v>31</v>
      </c>
      <c r="I1735" t="s">
        <v>17</v>
      </c>
      <c r="J1735" t="s">
        <v>10961</v>
      </c>
      <c r="K1735" t="s">
        <v>44</v>
      </c>
    </row>
    <row r="1736" spans="1:11" x14ac:dyDescent="0.35">
      <c r="A1736">
        <v>3831</v>
      </c>
      <c r="B1736" t="s">
        <v>10962</v>
      </c>
      <c r="C1736">
        <v>27</v>
      </c>
      <c r="D1736" t="s">
        <v>10963</v>
      </c>
      <c r="E1736" t="s">
        <v>40</v>
      </c>
      <c r="F1736" t="s">
        <v>23</v>
      </c>
      <c r="G1736" t="s">
        <v>47</v>
      </c>
      <c r="H1736" t="s">
        <v>31</v>
      </c>
      <c r="I1736" t="s">
        <v>58</v>
      </c>
      <c r="J1736" t="s">
        <v>10964</v>
      </c>
      <c r="K1736" t="s">
        <v>76</v>
      </c>
    </row>
    <row r="1737" spans="1:11" x14ac:dyDescent="0.35">
      <c r="A1737">
        <v>3834</v>
      </c>
      <c r="B1737" t="s">
        <v>10971</v>
      </c>
      <c r="C1737">
        <v>29</v>
      </c>
      <c r="D1737" t="s">
        <v>10972</v>
      </c>
      <c r="E1737" t="s">
        <v>25</v>
      </c>
      <c r="F1737" t="s">
        <v>34</v>
      </c>
      <c r="G1737" t="s">
        <v>120</v>
      </c>
      <c r="H1737" t="s">
        <v>57</v>
      </c>
      <c r="I1737" t="s">
        <v>58</v>
      </c>
      <c r="J1737" t="s">
        <v>10973</v>
      </c>
      <c r="K1737" t="s">
        <v>19</v>
      </c>
    </row>
    <row r="1738" spans="1:11" x14ac:dyDescent="0.35">
      <c r="A1738">
        <v>3837</v>
      </c>
      <c r="B1738" t="s">
        <v>10980</v>
      </c>
      <c r="C1738">
        <v>30</v>
      </c>
      <c r="D1738" t="s">
        <v>10981</v>
      </c>
      <c r="E1738" t="s">
        <v>14</v>
      </c>
      <c r="F1738" t="s">
        <v>57</v>
      </c>
      <c r="G1738" t="s">
        <v>33</v>
      </c>
      <c r="H1738" t="s">
        <v>34</v>
      </c>
      <c r="I1738" t="s">
        <v>102</v>
      </c>
      <c r="J1738" t="s">
        <v>10982</v>
      </c>
      <c r="K1738" t="s">
        <v>19</v>
      </c>
    </row>
    <row r="1739" spans="1:11" x14ac:dyDescent="0.35">
      <c r="A1739">
        <v>3840</v>
      </c>
      <c r="B1739" t="s">
        <v>10989</v>
      </c>
      <c r="C1739">
        <v>26</v>
      </c>
      <c r="D1739" t="s">
        <v>10990</v>
      </c>
      <c r="E1739" t="s">
        <v>149</v>
      </c>
      <c r="F1739" t="s">
        <v>79</v>
      </c>
      <c r="G1739" t="s">
        <v>87</v>
      </c>
      <c r="H1739" t="s">
        <v>79</v>
      </c>
      <c r="I1739" t="s">
        <v>53</v>
      </c>
      <c r="J1739" t="s">
        <v>10991</v>
      </c>
      <c r="K1739" t="s">
        <v>37</v>
      </c>
    </row>
    <row r="1740" spans="1:11" x14ac:dyDescent="0.35">
      <c r="A1740">
        <v>3841</v>
      </c>
      <c r="B1740" t="s">
        <v>10992</v>
      </c>
      <c r="C1740">
        <v>29</v>
      </c>
      <c r="D1740" t="s">
        <v>10993</v>
      </c>
      <c r="E1740" t="s">
        <v>57</v>
      </c>
      <c r="F1740" t="s">
        <v>133</v>
      </c>
      <c r="G1740" t="s">
        <v>47</v>
      </c>
      <c r="H1740" t="s">
        <v>31</v>
      </c>
      <c r="I1740" t="s">
        <v>63</v>
      </c>
      <c r="J1740" t="s">
        <v>10994</v>
      </c>
      <c r="K1740" t="s">
        <v>28</v>
      </c>
    </row>
    <row r="1741" spans="1:11" x14ac:dyDescent="0.35">
      <c r="A1741">
        <v>3848</v>
      </c>
      <c r="B1741" t="s">
        <v>11013</v>
      </c>
      <c r="C1741">
        <v>27</v>
      </c>
      <c r="D1741" t="s">
        <v>11014</v>
      </c>
      <c r="E1741" t="s">
        <v>40</v>
      </c>
      <c r="F1741" t="s">
        <v>67</v>
      </c>
      <c r="G1741" t="s">
        <v>62</v>
      </c>
      <c r="H1741" t="s">
        <v>23</v>
      </c>
      <c r="I1741" t="s">
        <v>48</v>
      </c>
      <c r="J1741">
        <f>1-697-553-194</f>
        <v>-1443</v>
      </c>
      <c r="K1741" t="s">
        <v>76</v>
      </c>
    </row>
    <row r="1742" spans="1:11" x14ac:dyDescent="0.35">
      <c r="A1742">
        <v>3849</v>
      </c>
      <c r="B1742" t="s">
        <v>11015</v>
      </c>
      <c r="C1742">
        <v>28</v>
      </c>
      <c r="D1742" t="s">
        <v>11016</v>
      </c>
      <c r="E1742" t="s">
        <v>34</v>
      </c>
      <c r="F1742" t="s">
        <v>149</v>
      </c>
      <c r="G1742" t="s">
        <v>41</v>
      </c>
      <c r="H1742" t="s">
        <v>42</v>
      </c>
      <c r="I1742" t="s">
        <v>146</v>
      </c>
      <c r="J1742" s="1" t="s">
        <v>26022</v>
      </c>
      <c r="K1742" t="s">
        <v>37</v>
      </c>
    </row>
    <row r="1743" spans="1:11" x14ac:dyDescent="0.35">
      <c r="A1743">
        <v>3852</v>
      </c>
      <c r="B1743" t="s">
        <v>11022</v>
      </c>
      <c r="C1743">
        <v>26</v>
      </c>
      <c r="D1743" t="s">
        <v>11023</v>
      </c>
      <c r="E1743" t="s">
        <v>34</v>
      </c>
      <c r="F1743" t="s">
        <v>34</v>
      </c>
      <c r="G1743" t="s">
        <v>80</v>
      </c>
      <c r="H1743" t="s">
        <v>32</v>
      </c>
      <c r="I1743" t="s">
        <v>53</v>
      </c>
      <c r="J1743" t="s">
        <v>11024</v>
      </c>
      <c r="K1743" t="s">
        <v>28</v>
      </c>
    </row>
    <row r="1744" spans="1:11" x14ac:dyDescent="0.35">
      <c r="A1744">
        <v>3853</v>
      </c>
      <c r="B1744" t="s">
        <v>11025</v>
      </c>
      <c r="C1744">
        <v>30</v>
      </c>
      <c r="D1744" t="s">
        <v>11026</v>
      </c>
      <c r="E1744" t="s">
        <v>149</v>
      </c>
      <c r="F1744" t="s">
        <v>23</v>
      </c>
      <c r="G1744" t="s">
        <v>15</v>
      </c>
      <c r="H1744" t="s">
        <v>16</v>
      </c>
      <c r="I1744" t="s">
        <v>68</v>
      </c>
      <c r="J1744" t="s">
        <v>11027</v>
      </c>
      <c r="K1744" t="s">
        <v>76</v>
      </c>
    </row>
    <row r="1745" spans="1:11" x14ac:dyDescent="0.35">
      <c r="A1745">
        <v>3854</v>
      </c>
      <c r="B1745" t="s">
        <v>11028</v>
      </c>
      <c r="C1745">
        <v>30</v>
      </c>
      <c r="D1745" t="s">
        <v>11029</v>
      </c>
      <c r="E1745" t="s">
        <v>25</v>
      </c>
      <c r="F1745" t="s">
        <v>101</v>
      </c>
      <c r="G1745" t="s">
        <v>15</v>
      </c>
      <c r="H1745" t="s">
        <v>16</v>
      </c>
      <c r="I1745" t="s">
        <v>91</v>
      </c>
      <c r="J1745" t="s">
        <v>11030</v>
      </c>
      <c r="K1745" t="s">
        <v>44</v>
      </c>
    </row>
    <row r="1746" spans="1:11" x14ac:dyDescent="0.35">
      <c r="A1746">
        <v>3855</v>
      </c>
      <c r="B1746" t="s">
        <v>11031</v>
      </c>
      <c r="C1746">
        <v>27</v>
      </c>
      <c r="D1746" t="s">
        <v>11032</v>
      </c>
      <c r="E1746" t="s">
        <v>169</v>
      </c>
      <c r="F1746" t="s">
        <v>23</v>
      </c>
      <c r="G1746" t="s">
        <v>24</v>
      </c>
      <c r="H1746" t="s">
        <v>25</v>
      </c>
      <c r="I1746" t="s">
        <v>170</v>
      </c>
      <c r="J1746" t="s">
        <v>11033</v>
      </c>
      <c r="K1746" t="s">
        <v>28</v>
      </c>
    </row>
    <row r="1747" spans="1:11" x14ac:dyDescent="0.35">
      <c r="A1747">
        <v>3856</v>
      </c>
      <c r="B1747" t="s">
        <v>11034</v>
      </c>
      <c r="C1747">
        <v>29</v>
      </c>
      <c r="D1747" t="s">
        <v>11035</v>
      </c>
      <c r="E1747" t="s">
        <v>149</v>
      </c>
      <c r="F1747" t="s">
        <v>14</v>
      </c>
      <c r="G1747" t="s">
        <v>33</v>
      </c>
      <c r="H1747" t="s">
        <v>34</v>
      </c>
      <c r="I1747" t="s">
        <v>48</v>
      </c>
      <c r="J1747">
        <f>1-525-273-9699</f>
        <v>-10496</v>
      </c>
      <c r="K1747" t="s">
        <v>37</v>
      </c>
    </row>
    <row r="1748" spans="1:11" x14ac:dyDescent="0.35">
      <c r="A1748">
        <v>3857</v>
      </c>
      <c r="B1748" t="s">
        <v>11036</v>
      </c>
      <c r="C1748">
        <v>29</v>
      </c>
      <c r="D1748" t="s">
        <v>11037</v>
      </c>
      <c r="E1748" t="s">
        <v>57</v>
      </c>
      <c r="F1748" t="s">
        <v>101</v>
      </c>
      <c r="G1748" t="s">
        <v>24</v>
      </c>
      <c r="H1748" t="s">
        <v>25</v>
      </c>
      <c r="I1748" t="s">
        <v>88</v>
      </c>
      <c r="J1748" t="s">
        <v>11038</v>
      </c>
      <c r="K1748" t="s">
        <v>76</v>
      </c>
    </row>
    <row r="1749" spans="1:11" x14ac:dyDescent="0.35">
      <c r="A1749">
        <v>3862</v>
      </c>
      <c r="B1749" t="s">
        <v>11051</v>
      </c>
      <c r="C1749">
        <v>27</v>
      </c>
      <c r="D1749" t="s">
        <v>11052</v>
      </c>
      <c r="E1749" t="s">
        <v>25</v>
      </c>
      <c r="F1749" t="s">
        <v>42</v>
      </c>
      <c r="G1749" t="s">
        <v>87</v>
      </c>
      <c r="H1749" t="s">
        <v>79</v>
      </c>
      <c r="I1749" t="s">
        <v>153</v>
      </c>
      <c r="J1749" t="s">
        <v>11053</v>
      </c>
      <c r="K1749" t="s">
        <v>44</v>
      </c>
    </row>
    <row r="1750" spans="1:11" x14ac:dyDescent="0.35">
      <c r="A1750">
        <v>3863</v>
      </c>
      <c r="B1750" t="s">
        <v>11054</v>
      </c>
      <c r="C1750">
        <v>29</v>
      </c>
      <c r="D1750" t="s">
        <v>11055</v>
      </c>
      <c r="E1750" t="s">
        <v>16</v>
      </c>
      <c r="F1750" t="s">
        <v>42</v>
      </c>
      <c r="G1750" t="s">
        <v>87</v>
      </c>
      <c r="H1750" t="s">
        <v>79</v>
      </c>
      <c r="I1750" t="s">
        <v>63</v>
      </c>
      <c r="J1750" t="s">
        <v>11056</v>
      </c>
      <c r="K1750" t="s">
        <v>28</v>
      </c>
    </row>
    <row r="1751" spans="1:11" x14ac:dyDescent="0.35">
      <c r="A1751">
        <v>3864</v>
      </c>
      <c r="B1751" t="s">
        <v>11057</v>
      </c>
      <c r="C1751">
        <v>29</v>
      </c>
      <c r="D1751" t="s">
        <v>11058</v>
      </c>
      <c r="E1751" t="s">
        <v>14</v>
      </c>
      <c r="F1751" t="s">
        <v>57</v>
      </c>
      <c r="G1751" t="s">
        <v>47</v>
      </c>
      <c r="H1751" t="s">
        <v>31</v>
      </c>
      <c r="I1751" t="s">
        <v>170</v>
      </c>
      <c r="J1751" t="s">
        <v>11059</v>
      </c>
      <c r="K1751" t="s">
        <v>76</v>
      </c>
    </row>
    <row r="1752" spans="1:11" x14ac:dyDescent="0.35">
      <c r="A1752">
        <v>3865</v>
      </c>
      <c r="B1752" t="s">
        <v>11060</v>
      </c>
      <c r="C1752">
        <v>26</v>
      </c>
      <c r="D1752" t="s">
        <v>11061</v>
      </c>
      <c r="E1752" t="s">
        <v>42</v>
      </c>
      <c r="F1752" t="s">
        <v>101</v>
      </c>
      <c r="G1752" t="s">
        <v>62</v>
      </c>
      <c r="H1752" t="s">
        <v>23</v>
      </c>
      <c r="I1752" t="s">
        <v>102</v>
      </c>
      <c r="J1752" t="s">
        <v>11062</v>
      </c>
      <c r="K1752" t="s">
        <v>37</v>
      </c>
    </row>
    <row r="1753" spans="1:11" x14ac:dyDescent="0.35">
      <c r="A1753">
        <v>3866</v>
      </c>
      <c r="B1753" t="s">
        <v>11063</v>
      </c>
      <c r="C1753">
        <v>30</v>
      </c>
      <c r="D1753" t="s">
        <v>11064</v>
      </c>
      <c r="E1753" t="s">
        <v>133</v>
      </c>
      <c r="F1753" t="s">
        <v>101</v>
      </c>
      <c r="G1753" t="s">
        <v>33</v>
      </c>
      <c r="H1753" t="s">
        <v>34</v>
      </c>
      <c r="I1753" t="s">
        <v>88</v>
      </c>
      <c r="J1753">
        <f>1-683-726-2759</f>
        <v>-4167</v>
      </c>
      <c r="K1753" t="s">
        <v>44</v>
      </c>
    </row>
    <row r="1754" spans="1:11" x14ac:dyDescent="0.35">
      <c r="A1754">
        <v>3870</v>
      </c>
      <c r="B1754" t="s">
        <v>11074</v>
      </c>
      <c r="C1754">
        <v>29</v>
      </c>
      <c r="D1754" t="s">
        <v>11075</v>
      </c>
      <c r="E1754" t="s">
        <v>25</v>
      </c>
      <c r="F1754" t="s">
        <v>25</v>
      </c>
      <c r="G1754" t="s">
        <v>47</v>
      </c>
      <c r="H1754" t="s">
        <v>31</v>
      </c>
      <c r="I1754" t="s">
        <v>68</v>
      </c>
      <c r="J1754" t="s">
        <v>11076</v>
      </c>
      <c r="K1754" t="s">
        <v>37</v>
      </c>
    </row>
    <row r="1755" spans="1:11" x14ac:dyDescent="0.35">
      <c r="A1755">
        <v>3871</v>
      </c>
      <c r="B1755" t="s">
        <v>11077</v>
      </c>
      <c r="C1755">
        <v>28</v>
      </c>
      <c r="D1755" t="s">
        <v>11078</v>
      </c>
      <c r="E1755" t="s">
        <v>32</v>
      </c>
      <c r="F1755" t="s">
        <v>79</v>
      </c>
      <c r="G1755" t="s">
        <v>80</v>
      </c>
      <c r="H1755" t="s">
        <v>32</v>
      </c>
      <c r="I1755" t="s">
        <v>153</v>
      </c>
      <c r="J1755" t="s">
        <v>11079</v>
      </c>
      <c r="K1755" t="s">
        <v>37</v>
      </c>
    </row>
    <row r="1756" spans="1:11" x14ac:dyDescent="0.35">
      <c r="A1756">
        <v>3872</v>
      </c>
      <c r="B1756" t="s">
        <v>11080</v>
      </c>
      <c r="C1756">
        <v>30</v>
      </c>
      <c r="D1756" t="s">
        <v>11081</v>
      </c>
      <c r="E1756" t="s">
        <v>14</v>
      </c>
      <c r="F1756" t="s">
        <v>40</v>
      </c>
      <c r="G1756" t="s">
        <v>62</v>
      </c>
      <c r="H1756" t="s">
        <v>23</v>
      </c>
      <c r="I1756" t="s">
        <v>35</v>
      </c>
      <c r="J1756" t="s">
        <v>11082</v>
      </c>
      <c r="K1756" t="s">
        <v>28</v>
      </c>
    </row>
    <row r="1757" spans="1:11" x14ac:dyDescent="0.35">
      <c r="A1757">
        <v>3874</v>
      </c>
      <c r="B1757" t="s">
        <v>11086</v>
      </c>
      <c r="C1757">
        <v>28</v>
      </c>
      <c r="D1757" t="s">
        <v>11087</v>
      </c>
      <c r="E1757" t="s">
        <v>16</v>
      </c>
      <c r="F1757" t="s">
        <v>149</v>
      </c>
      <c r="G1757" t="s">
        <v>47</v>
      </c>
      <c r="H1757" t="s">
        <v>31</v>
      </c>
      <c r="I1757" t="s">
        <v>146</v>
      </c>
      <c r="J1757" t="s">
        <v>11088</v>
      </c>
      <c r="K1757" t="s">
        <v>28</v>
      </c>
    </row>
    <row r="1758" spans="1:11" x14ac:dyDescent="0.35">
      <c r="A1758">
        <v>3882</v>
      </c>
      <c r="B1758" t="s">
        <v>11110</v>
      </c>
      <c r="C1758">
        <v>26</v>
      </c>
      <c r="D1758" t="s">
        <v>11111</v>
      </c>
      <c r="E1758" t="s">
        <v>14</v>
      </c>
      <c r="F1758" t="s">
        <v>34</v>
      </c>
      <c r="G1758" t="s">
        <v>47</v>
      </c>
      <c r="H1758" t="s">
        <v>31</v>
      </c>
      <c r="I1758" t="s">
        <v>35</v>
      </c>
      <c r="J1758" t="s">
        <v>11112</v>
      </c>
      <c r="K1758" t="s">
        <v>76</v>
      </c>
    </row>
    <row r="1759" spans="1:11" x14ac:dyDescent="0.35">
      <c r="A1759">
        <v>3885</v>
      </c>
      <c r="B1759" t="s">
        <v>11119</v>
      </c>
      <c r="C1759">
        <v>28</v>
      </c>
      <c r="D1759" t="s">
        <v>11120</v>
      </c>
      <c r="E1759" t="s">
        <v>101</v>
      </c>
      <c r="F1759" t="s">
        <v>14</v>
      </c>
      <c r="G1759" t="s">
        <v>120</v>
      </c>
      <c r="H1759" t="s">
        <v>57</v>
      </c>
      <c r="I1759" t="s">
        <v>102</v>
      </c>
      <c r="J1759" t="s">
        <v>11121</v>
      </c>
      <c r="K1759" t="s">
        <v>37</v>
      </c>
    </row>
    <row r="1760" spans="1:11" x14ac:dyDescent="0.35">
      <c r="A1760">
        <v>3886</v>
      </c>
      <c r="B1760" t="s">
        <v>11122</v>
      </c>
      <c r="C1760">
        <v>27</v>
      </c>
      <c r="D1760" t="s">
        <v>11123</v>
      </c>
      <c r="E1760" t="s">
        <v>42</v>
      </c>
      <c r="F1760" t="s">
        <v>201</v>
      </c>
      <c r="G1760" t="s">
        <v>24</v>
      </c>
      <c r="H1760" t="s">
        <v>25</v>
      </c>
      <c r="I1760" t="s">
        <v>53</v>
      </c>
      <c r="J1760">
        <v>3987113723</v>
      </c>
      <c r="K1760" t="s">
        <v>44</v>
      </c>
    </row>
    <row r="1761" spans="1:11" x14ac:dyDescent="0.35">
      <c r="A1761">
        <v>3888</v>
      </c>
      <c r="B1761" t="s">
        <v>11127</v>
      </c>
      <c r="C1761">
        <v>27</v>
      </c>
      <c r="D1761" t="s">
        <v>11128</v>
      </c>
      <c r="E1761" t="s">
        <v>31</v>
      </c>
      <c r="F1761" t="s">
        <v>40</v>
      </c>
      <c r="G1761" t="s">
        <v>80</v>
      </c>
      <c r="H1761" t="s">
        <v>32</v>
      </c>
      <c r="I1761" t="s">
        <v>63</v>
      </c>
      <c r="J1761" t="s">
        <v>11129</v>
      </c>
      <c r="K1761" t="s">
        <v>28</v>
      </c>
    </row>
    <row r="1762" spans="1:11" x14ac:dyDescent="0.35">
      <c r="A1762">
        <v>3889</v>
      </c>
      <c r="B1762" t="s">
        <v>7584</v>
      </c>
      <c r="C1762">
        <v>27</v>
      </c>
      <c r="D1762" t="s">
        <v>11130</v>
      </c>
      <c r="E1762" t="s">
        <v>22</v>
      </c>
      <c r="F1762" t="s">
        <v>133</v>
      </c>
      <c r="G1762" t="s">
        <v>47</v>
      </c>
      <c r="H1762" t="s">
        <v>31</v>
      </c>
      <c r="I1762" t="s">
        <v>63</v>
      </c>
      <c r="J1762">
        <f>1-79-239-5681</f>
        <v>-5998</v>
      </c>
      <c r="K1762" t="s">
        <v>37</v>
      </c>
    </row>
    <row r="1763" spans="1:11" x14ac:dyDescent="0.35">
      <c r="A1763">
        <v>3890</v>
      </c>
      <c r="B1763" t="s">
        <v>11131</v>
      </c>
      <c r="C1763">
        <v>30</v>
      </c>
      <c r="D1763" t="s">
        <v>11132</v>
      </c>
      <c r="E1763" t="s">
        <v>22</v>
      </c>
      <c r="F1763" t="s">
        <v>101</v>
      </c>
      <c r="G1763" t="s">
        <v>24</v>
      </c>
      <c r="H1763" t="s">
        <v>25</v>
      </c>
      <c r="I1763" t="s">
        <v>26</v>
      </c>
      <c r="J1763" t="s">
        <v>11133</v>
      </c>
      <c r="K1763" t="s">
        <v>44</v>
      </c>
    </row>
    <row r="1764" spans="1:11" x14ac:dyDescent="0.35">
      <c r="A1764">
        <v>3891</v>
      </c>
      <c r="B1764" t="s">
        <v>11134</v>
      </c>
      <c r="C1764">
        <v>29</v>
      </c>
      <c r="D1764" t="s">
        <v>11135</v>
      </c>
      <c r="E1764" t="s">
        <v>101</v>
      </c>
      <c r="F1764" t="s">
        <v>13</v>
      </c>
      <c r="G1764" t="s">
        <v>87</v>
      </c>
      <c r="H1764" t="s">
        <v>79</v>
      </c>
      <c r="I1764" t="s">
        <v>48</v>
      </c>
      <c r="J1764" t="s">
        <v>11136</v>
      </c>
      <c r="K1764" t="s">
        <v>44</v>
      </c>
    </row>
    <row r="1765" spans="1:11" x14ac:dyDescent="0.35">
      <c r="A1765">
        <v>3893</v>
      </c>
      <c r="B1765" t="s">
        <v>11140</v>
      </c>
      <c r="C1765">
        <v>29</v>
      </c>
      <c r="D1765" t="s">
        <v>11141</v>
      </c>
      <c r="E1765" t="s">
        <v>201</v>
      </c>
      <c r="F1765" t="s">
        <v>32</v>
      </c>
      <c r="G1765" t="s">
        <v>120</v>
      </c>
      <c r="H1765" t="s">
        <v>57</v>
      </c>
      <c r="I1765" t="s">
        <v>88</v>
      </c>
      <c r="J1765" t="s">
        <v>11142</v>
      </c>
      <c r="K1765" t="s">
        <v>37</v>
      </c>
    </row>
    <row r="1766" spans="1:11" x14ac:dyDescent="0.35">
      <c r="A1766">
        <v>3895</v>
      </c>
      <c r="B1766" t="s">
        <v>11146</v>
      </c>
      <c r="C1766">
        <v>30</v>
      </c>
      <c r="D1766" t="s">
        <v>11147</v>
      </c>
      <c r="E1766" t="s">
        <v>149</v>
      </c>
      <c r="F1766" t="s">
        <v>133</v>
      </c>
      <c r="G1766" t="s">
        <v>52</v>
      </c>
      <c r="H1766" t="s">
        <v>13</v>
      </c>
      <c r="I1766" t="s">
        <v>17</v>
      </c>
      <c r="J1766" t="s">
        <v>11148</v>
      </c>
      <c r="K1766" t="s">
        <v>28</v>
      </c>
    </row>
    <row r="1767" spans="1:11" x14ac:dyDescent="0.35">
      <c r="A1767">
        <v>3896</v>
      </c>
      <c r="B1767" t="s">
        <v>11149</v>
      </c>
      <c r="C1767">
        <v>28</v>
      </c>
      <c r="D1767" t="s">
        <v>11150</v>
      </c>
      <c r="E1767" t="s">
        <v>31</v>
      </c>
      <c r="F1767" t="s">
        <v>23</v>
      </c>
      <c r="G1767" t="s">
        <v>80</v>
      </c>
      <c r="H1767" t="s">
        <v>32</v>
      </c>
      <c r="I1767" t="s">
        <v>48</v>
      </c>
      <c r="J1767" t="s">
        <v>11151</v>
      </c>
      <c r="K1767" t="s">
        <v>28</v>
      </c>
    </row>
    <row r="1768" spans="1:11" x14ac:dyDescent="0.35">
      <c r="A1768">
        <v>3901</v>
      </c>
      <c r="B1768" t="s">
        <v>4135</v>
      </c>
      <c r="C1768">
        <v>28</v>
      </c>
      <c r="D1768" t="s">
        <v>11164</v>
      </c>
      <c r="E1768" t="s">
        <v>14</v>
      </c>
      <c r="F1768" t="s">
        <v>25</v>
      </c>
      <c r="G1768" t="s">
        <v>120</v>
      </c>
      <c r="H1768" t="s">
        <v>57</v>
      </c>
      <c r="I1768" t="s">
        <v>58</v>
      </c>
      <c r="J1768" t="s">
        <v>11165</v>
      </c>
      <c r="K1768" t="s">
        <v>44</v>
      </c>
    </row>
    <row r="1769" spans="1:11" x14ac:dyDescent="0.35">
      <c r="A1769">
        <v>3902</v>
      </c>
      <c r="B1769" t="s">
        <v>11166</v>
      </c>
      <c r="C1769">
        <v>28</v>
      </c>
      <c r="D1769" t="s">
        <v>11167</v>
      </c>
      <c r="E1769" t="s">
        <v>67</v>
      </c>
      <c r="F1769" t="s">
        <v>23</v>
      </c>
      <c r="G1769" t="s">
        <v>15</v>
      </c>
      <c r="H1769" t="s">
        <v>16</v>
      </c>
      <c r="I1769" t="s">
        <v>170</v>
      </c>
      <c r="J1769" t="s">
        <v>11168</v>
      </c>
      <c r="K1769" t="s">
        <v>44</v>
      </c>
    </row>
    <row r="1770" spans="1:11" x14ac:dyDescent="0.35">
      <c r="A1770">
        <v>3906</v>
      </c>
      <c r="B1770" t="s">
        <v>11177</v>
      </c>
      <c r="C1770">
        <v>29</v>
      </c>
      <c r="D1770" t="s">
        <v>11178</v>
      </c>
      <c r="E1770" t="s">
        <v>67</v>
      </c>
      <c r="F1770" t="s">
        <v>13</v>
      </c>
      <c r="G1770" t="s">
        <v>41</v>
      </c>
      <c r="H1770" t="s">
        <v>42</v>
      </c>
      <c r="I1770" t="s">
        <v>146</v>
      </c>
      <c r="J1770">
        <f>1-792-424-6775</f>
        <v>-7990</v>
      </c>
      <c r="K1770" t="s">
        <v>37</v>
      </c>
    </row>
    <row r="1771" spans="1:11" x14ac:dyDescent="0.35">
      <c r="A1771">
        <v>3907</v>
      </c>
      <c r="B1771" t="s">
        <v>11179</v>
      </c>
      <c r="C1771">
        <v>26</v>
      </c>
      <c r="D1771" t="s">
        <v>11180</v>
      </c>
      <c r="E1771" t="s">
        <v>79</v>
      </c>
      <c r="F1771" t="s">
        <v>177</v>
      </c>
      <c r="G1771" t="s">
        <v>62</v>
      </c>
      <c r="H1771" t="s">
        <v>23</v>
      </c>
      <c r="I1771" t="s">
        <v>91</v>
      </c>
      <c r="J1771" t="s">
        <v>11181</v>
      </c>
      <c r="K1771" t="s">
        <v>76</v>
      </c>
    </row>
    <row r="1772" spans="1:11" x14ac:dyDescent="0.35">
      <c r="A1772">
        <v>3908</v>
      </c>
      <c r="B1772" t="s">
        <v>11182</v>
      </c>
      <c r="C1772">
        <v>26</v>
      </c>
      <c r="D1772" t="s">
        <v>11183</v>
      </c>
      <c r="E1772" t="s">
        <v>31</v>
      </c>
      <c r="F1772" t="s">
        <v>101</v>
      </c>
      <c r="G1772" t="s">
        <v>62</v>
      </c>
      <c r="H1772" t="s">
        <v>23</v>
      </c>
      <c r="I1772" t="s">
        <v>116</v>
      </c>
      <c r="J1772" t="s">
        <v>11184</v>
      </c>
      <c r="K1772" t="s">
        <v>44</v>
      </c>
    </row>
    <row r="1773" spans="1:11" x14ac:dyDescent="0.35">
      <c r="A1773">
        <v>3909</v>
      </c>
      <c r="B1773" t="s">
        <v>11185</v>
      </c>
      <c r="C1773">
        <v>26</v>
      </c>
      <c r="D1773" t="s">
        <v>11186</v>
      </c>
      <c r="E1773" t="s">
        <v>22</v>
      </c>
      <c r="F1773" t="s">
        <v>67</v>
      </c>
      <c r="G1773" t="s">
        <v>87</v>
      </c>
      <c r="H1773" t="s">
        <v>79</v>
      </c>
      <c r="I1773" t="s">
        <v>63</v>
      </c>
      <c r="J1773">
        <v>4697513695</v>
      </c>
      <c r="K1773" t="s">
        <v>19</v>
      </c>
    </row>
    <row r="1774" spans="1:11" x14ac:dyDescent="0.35">
      <c r="A1774">
        <v>3912</v>
      </c>
      <c r="B1774" t="s">
        <v>11191</v>
      </c>
      <c r="C1774">
        <v>29</v>
      </c>
      <c r="D1774" t="s">
        <v>11192</v>
      </c>
      <c r="E1774" t="s">
        <v>25</v>
      </c>
      <c r="F1774" t="s">
        <v>40</v>
      </c>
      <c r="G1774" t="s">
        <v>15</v>
      </c>
      <c r="H1774" t="s">
        <v>16</v>
      </c>
      <c r="I1774" t="s">
        <v>102</v>
      </c>
      <c r="J1774" t="s">
        <v>11193</v>
      </c>
      <c r="K1774" t="s">
        <v>19</v>
      </c>
    </row>
    <row r="1775" spans="1:11" x14ac:dyDescent="0.35">
      <c r="A1775">
        <v>3916</v>
      </c>
      <c r="B1775" t="s">
        <v>11202</v>
      </c>
      <c r="C1775">
        <v>28</v>
      </c>
      <c r="D1775" t="s">
        <v>11203</v>
      </c>
      <c r="E1775" t="s">
        <v>32</v>
      </c>
      <c r="F1775" t="s">
        <v>101</v>
      </c>
      <c r="G1775" t="s">
        <v>87</v>
      </c>
      <c r="H1775" t="s">
        <v>79</v>
      </c>
      <c r="I1775" t="s">
        <v>170</v>
      </c>
      <c r="J1775" t="s">
        <v>11204</v>
      </c>
      <c r="K1775" t="s">
        <v>28</v>
      </c>
    </row>
    <row r="1776" spans="1:11" x14ac:dyDescent="0.35">
      <c r="A1776">
        <v>3919</v>
      </c>
      <c r="B1776" t="s">
        <v>11211</v>
      </c>
      <c r="C1776">
        <v>29</v>
      </c>
      <c r="D1776" t="s">
        <v>11212</v>
      </c>
      <c r="E1776" t="s">
        <v>40</v>
      </c>
      <c r="F1776" t="s">
        <v>13</v>
      </c>
      <c r="G1776" t="s">
        <v>120</v>
      </c>
      <c r="H1776" t="s">
        <v>57</v>
      </c>
      <c r="I1776" t="s">
        <v>35</v>
      </c>
      <c r="J1776" t="s">
        <v>11213</v>
      </c>
      <c r="K1776" t="s">
        <v>28</v>
      </c>
    </row>
    <row r="1777" spans="1:11" x14ac:dyDescent="0.35">
      <c r="A1777">
        <v>3920</v>
      </c>
      <c r="B1777" t="s">
        <v>11214</v>
      </c>
      <c r="C1777">
        <v>27</v>
      </c>
      <c r="D1777" t="s">
        <v>11215</v>
      </c>
      <c r="E1777" t="s">
        <v>23</v>
      </c>
      <c r="F1777" t="s">
        <v>67</v>
      </c>
      <c r="G1777" t="s">
        <v>62</v>
      </c>
      <c r="H1777" t="s">
        <v>23</v>
      </c>
      <c r="I1777" t="s">
        <v>153</v>
      </c>
      <c r="J1777" t="s">
        <v>11216</v>
      </c>
      <c r="K1777" t="s">
        <v>76</v>
      </c>
    </row>
    <row r="1778" spans="1:11" x14ac:dyDescent="0.35">
      <c r="A1778">
        <v>3923</v>
      </c>
      <c r="B1778" t="s">
        <v>11223</v>
      </c>
      <c r="C1778">
        <v>26</v>
      </c>
      <c r="D1778" t="s">
        <v>11224</v>
      </c>
      <c r="E1778" t="s">
        <v>201</v>
      </c>
      <c r="F1778" t="s">
        <v>40</v>
      </c>
      <c r="G1778" t="s">
        <v>62</v>
      </c>
      <c r="H1778" t="s">
        <v>23</v>
      </c>
      <c r="I1778" t="s">
        <v>26</v>
      </c>
      <c r="J1778" t="s">
        <v>11225</v>
      </c>
      <c r="K1778" t="s">
        <v>19</v>
      </c>
    </row>
    <row r="1779" spans="1:11" x14ac:dyDescent="0.35">
      <c r="A1779">
        <v>3924</v>
      </c>
      <c r="B1779" t="s">
        <v>11226</v>
      </c>
      <c r="C1779">
        <v>30</v>
      </c>
      <c r="D1779" t="s">
        <v>11227</v>
      </c>
      <c r="E1779" t="s">
        <v>13</v>
      </c>
      <c r="F1779" t="s">
        <v>23</v>
      </c>
      <c r="G1779" t="s">
        <v>15</v>
      </c>
      <c r="H1779" t="s">
        <v>16</v>
      </c>
      <c r="I1779" t="s">
        <v>53</v>
      </c>
      <c r="J1779" t="s">
        <v>11228</v>
      </c>
      <c r="K1779" t="s">
        <v>44</v>
      </c>
    </row>
    <row r="1780" spans="1:11" x14ac:dyDescent="0.35">
      <c r="A1780">
        <v>3925</v>
      </c>
      <c r="B1780" t="s">
        <v>11229</v>
      </c>
      <c r="C1780">
        <v>27</v>
      </c>
      <c r="D1780" t="s">
        <v>11230</v>
      </c>
      <c r="E1780" t="s">
        <v>57</v>
      </c>
      <c r="F1780" t="s">
        <v>32</v>
      </c>
      <c r="G1780" t="s">
        <v>41</v>
      </c>
      <c r="H1780" t="s">
        <v>42</v>
      </c>
      <c r="I1780" t="s">
        <v>35</v>
      </c>
      <c r="J1780" t="s">
        <v>11231</v>
      </c>
      <c r="K1780" t="s">
        <v>37</v>
      </c>
    </row>
    <row r="1781" spans="1:11" x14ac:dyDescent="0.35">
      <c r="A1781">
        <v>3927</v>
      </c>
      <c r="B1781" t="s">
        <v>11235</v>
      </c>
      <c r="C1781">
        <v>28</v>
      </c>
      <c r="D1781" t="s">
        <v>11236</v>
      </c>
      <c r="E1781" t="s">
        <v>23</v>
      </c>
      <c r="F1781" t="s">
        <v>201</v>
      </c>
      <c r="G1781" t="s">
        <v>41</v>
      </c>
      <c r="H1781" t="s">
        <v>42</v>
      </c>
      <c r="I1781" t="s">
        <v>170</v>
      </c>
      <c r="J1781" t="s">
        <v>11237</v>
      </c>
      <c r="K1781" t="s">
        <v>37</v>
      </c>
    </row>
    <row r="1782" spans="1:11" x14ac:dyDescent="0.35">
      <c r="A1782">
        <v>3929</v>
      </c>
      <c r="B1782" t="s">
        <v>11241</v>
      </c>
      <c r="C1782">
        <v>29</v>
      </c>
      <c r="D1782" t="s">
        <v>11242</v>
      </c>
      <c r="E1782" t="s">
        <v>31</v>
      </c>
      <c r="F1782" t="s">
        <v>79</v>
      </c>
      <c r="G1782" t="s">
        <v>87</v>
      </c>
      <c r="H1782" t="s">
        <v>79</v>
      </c>
      <c r="I1782" t="s">
        <v>58</v>
      </c>
      <c r="J1782" t="s">
        <v>11243</v>
      </c>
      <c r="K1782" t="s">
        <v>37</v>
      </c>
    </row>
    <row r="1783" spans="1:11" x14ac:dyDescent="0.35">
      <c r="A1783">
        <v>3933</v>
      </c>
      <c r="B1783" t="s">
        <v>11252</v>
      </c>
      <c r="C1783">
        <v>29</v>
      </c>
      <c r="D1783" t="s">
        <v>11253</v>
      </c>
      <c r="E1783" t="s">
        <v>133</v>
      </c>
      <c r="F1783" t="s">
        <v>14</v>
      </c>
      <c r="G1783" t="s">
        <v>24</v>
      </c>
      <c r="H1783" t="s">
        <v>25</v>
      </c>
      <c r="I1783" t="s">
        <v>26</v>
      </c>
      <c r="J1783" t="s">
        <v>11254</v>
      </c>
      <c r="K1783" t="s">
        <v>76</v>
      </c>
    </row>
    <row r="1784" spans="1:11" x14ac:dyDescent="0.35">
      <c r="A1784">
        <v>3934</v>
      </c>
      <c r="B1784" t="s">
        <v>11255</v>
      </c>
      <c r="C1784">
        <v>29</v>
      </c>
      <c r="D1784" t="s">
        <v>11256</v>
      </c>
      <c r="E1784" t="s">
        <v>101</v>
      </c>
      <c r="F1784" t="s">
        <v>16</v>
      </c>
      <c r="G1784" t="s">
        <v>41</v>
      </c>
      <c r="H1784" t="s">
        <v>42</v>
      </c>
      <c r="I1784" t="s">
        <v>63</v>
      </c>
      <c r="J1784" t="s">
        <v>11257</v>
      </c>
      <c r="K1784" t="s">
        <v>37</v>
      </c>
    </row>
    <row r="1785" spans="1:11" x14ac:dyDescent="0.35">
      <c r="A1785">
        <v>3935</v>
      </c>
      <c r="B1785" t="s">
        <v>11258</v>
      </c>
      <c r="C1785">
        <v>29</v>
      </c>
      <c r="D1785" t="s">
        <v>11259</v>
      </c>
      <c r="E1785" t="s">
        <v>32</v>
      </c>
      <c r="F1785" t="s">
        <v>42</v>
      </c>
      <c r="G1785" t="s">
        <v>15</v>
      </c>
      <c r="H1785" t="s">
        <v>16</v>
      </c>
      <c r="I1785" t="s">
        <v>63</v>
      </c>
      <c r="J1785" t="s">
        <v>11260</v>
      </c>
      <c r="K1785" t="s">
        <v>76</v>
      </c>
    </row>
    <row r="1786" spans="1:11" x14ac:dyDescent="0.35">
      <c r="A1786">
        <v>3940</v>
      </c>
      <c r="B1786" t="s">
        <v>11272</v>
      </c>
      <c r="C1786">
        <v>30</v>
      </c>
      <c r="D1786" t="s">
        <v>11273</v>
      </c>
      <c r="E1786" t="s">
        <v>133</v>
      </c>
      <c r="F1786" t="s">
        <v>67</v>
      </c>
      <c r="G1786" t="s">
        <v>15</v>
      </c>
      <c r="H1786" t="s">
        <v>16</v>
      </c>
      <c r="I1786" t="s">
        <v>170</v>
      </c>
      <c r="J1786" t="s">
        <v>11274</v>
      </c>
      <c r="K1786" t="s">
        <v>76</v>
      </c>
    </row>
    <row r="1787" spans="1:11" x14ac:dyDescent="0.35">
      <c r="A1787">
        <v>3942</v>
      </c>
      <c r="B1787" t="s">
        <v>11278</v>
      </c>
      <c r="C1787">
        <v>26</v>
      </c>
      <c r="D1787" t="s">
        <v>11279</v>
      </c>
      <c r="E1787" t="s">
        <v>25</v>
      </c>
      <c r="F1787" t="s">
        <v>177</v>
      </c>
      <c r="G1787" t="s">
        <v>120</v>
      </c>
      <c r="H1787" t="s">
        <v>57</v>
      </c>
      <c r="I1787" t="s">
        <v>63</v>
      </c>
      <c r="J1787" t="s">
        <v>11280</v>
      </c>
      <c r="K1787" t="s">
        <v>28</v>
      </c>
    </row>
    <row r="1788" spans="1:11" x14ac:dyDescent="0.35">
      <c r="A1788">
        <v>3946</v>
      </c>
      <c r="B1788" t="s">
        <v>11289</v>
      </c>
      <c r="C1788">
        <v>27</v>
      </c>
      <c r="D1788" t="s">
        <v>11290</v>
      </c>
      <c r="E1788" t="s">
        <v>22</v>
      </c>
      <c r="F1788" t="s">
        <v>14</v>
      </c>
      <c r="G1788" t="s">
        <v>24</v>
      </c>
      <c r="H1788" t="s">
        <v>25</v>
      </c>
      <c r="I1788" t="s">
        <v>48</v>
      </c>
      <c r="J1788" t="s">
        <v>11291</v>
      </c>
      <c r="K1788" t="s">
        <v>44</v>
      </c>
    </row>
    <row r="1789" spans="1:11" x14ac:dyDescent="0.35">
      <c r="A1789">
        <v>3951</v>
      </c>
      <c r="B1789" t="s">
        <v>11304</v>
      </c>
      <c r="C1789">
        <v>29</v>
      </c>
      <c r="D1789" t="s">
        <v>11305</v>
      </c>
      <c r="E1789" t="s">
        <v>22</v>
      </c>
      <c r="F1789" t="s">
        <v>32</v>
      </c>
      <c r="G1789" t="s">
        <v>52</v>
      </c>
      <c r="H1789" t="s">
        <v>13</v>
      </c>
      <c r="I1789" t="s">
        <v>170</v>
      </c>
      <c r="J1789" t="s">
        <v>11306</v>
      </c>
      <c r="K1789" t="s">
        <v>44</v>
      </c>
    </row>
    <row r="1790" spans="1:11" x14ac:dyDescent="0.35">
      <c r="A1790">
        <v>3952</v>
      </c>
      <c r="B1790" t="s">
        <v>11307</v>
      </c>
      <c r="C1790">
        <v>26</v>
      </c>
      <c r="D1790" t="s">
        <v>11308</v>
      </c>
      <c r="E1790" t="s">
        <v>13</v>
      </c>
      <c r="F1790" t="s">
        <v>14</v>
      </c>
      <c r="G1790" t="s">
        <v>52</v>
      </c>
      <c r="H1790" t="s">
        <v>13</v>
      </c>
      <c r="I1790" t="s">
        <v>35</v>
      </c>
      <c r="J1790" t="s">
        <v>11309</v>
      </c>
      <c r="K1790" t="s">
        <v>28</v>
      </c>
    </row>
    <row r="1791" spans="1:11" x14ac:dyDescent="0.35">
      <c r="A1791">
        <v>3953</v>
      </c>
      <c r="B1791" t="s">
        <v>11310</v>
      </c>
      <c r="C1791">
        <v>29</v>
      </c>
      <c r="D1791" t="s">
        <v>11311</v>
      </c>
      <c r="E1791" t="s">
        <v>79</v>
      </c>
      <c r="F1791" t="s">
        <v>177</v>
      </c>
      <c r="G1791" t="s">
        <v>80</v>
      </c>
      <c r="H1791" t="s">
        <v>32</v>
      </c>
      <c r="I1791" t="s">
        <v>170</v>
      </c>
      <c r="J1791" t="s">
        <v>11312</v>
      </c>
      <c r="K1791" t="s">
        <v>19</v>
      </c>
    </row>
    <row r="1792" spans="1:11" x14ac:dyDescent="0.35">
      <c r="A1792">
        <v>3960</v>
      </c>
      <c r="B1792" t="s">
        <v>11330</v>
      </c>
      <c r="C1792">
        <v>26</v>
      </c>
      <c r="D1792" t="s">
        <v>11331</v>
      </c>
      <c r="E1792" t="s">
        <v>177</v>
      </c>
      <c r="F1792" t="s">
        <v>57</v>
      </c>
      <c r="G1792" t="s">
        <v>15</v>
      </c>
      <c r="H1792" t="s">
        <v>16</v>
      </c>
      <c r="I1792" t="s">
        <v>26</v>
      </c>
      <c r="J1792" t="s">
        <v>11332</v>
      </c>
      <c r="K1792" t="s">
        <v>76</v>
      </c>
    </row>
    <row r="1793" spans="1:11" x14ac:dyDescent="0.35">
      <c r="A1793">
        <v>3962</v>
      </c>
      <c r="B1793" t="s">
        <v>11336</v>
      </c>
      <c r="C1793">
        <v>27</v>
      </c>
      <c r="D1793" t="s">
        <v>11337</v>
      </c>
      <c r="E1793" t="s">
        <v>25</v>
      </c>
      <c r="F1793" t="s">
        <v>201</v>
      </c>
      <c r="G1793" t="s">
        <v>80</v>
      </c>
      <c r="H1793" t="s">
        <v>32</v>
      </c>
      <c r="I1793" t="s">
        <v>102</v>
      </c>
      <c r="J1793" t="s">
        <v>11338</v>
      </c>
      <c r="K1793" t="s">
        <v>19</v>
      </c>
    </row>
    <row r="1794" spans="1:11" x14ac:dyDescent="0.35">
      <c r="A1794">
        <v>3963</v>
      </c>
      <c r="B1794" t="s">
        <v>11339</v>
      </c>
      <c r="C1794">
        <v>28</v>
      </c>
      <c r="D1794" t="s">
        <v>11340</v>
      </c>
      <c r="E1794" t="s">
        <v>32</v>
      </c>
      <c r="F1794" t="s">
        <v>25</v>
      </c>
      <c r="G1794" t="s">
        <v>62</v>
      </c>
      <c r="H1794" t="s">
        <v>23</v>
      </c>
      <c r="I1794" t="s">
        <v>17</v>
      </c>
      <c r="J1794" t="s">
        <v>11341</v>
      </c>
      <c r="K1794" t="s">
        <v>76</v>
      </c>
    </row>
    <row r="1795" spans="1:11" x14ac:dyDescent="0.35">
      <c r="A1795">
        <v>3973</v>
      </c>
      <c r="B1795" t="s">
        <v>11368</v>
      </c>
      <c r="C1795">
        <v>28</v>
      </c>
      <c r="D1795" t="s">
        <v>11369</v>
      </c>
      <c r="E1795" t="s">
        <v>14</v>
      </c>
      <c r="F1795" t="s">
        <v>149</v>
      </c>
      <c r="G1795" t="s">
        <v>62</v>
      </c>
      <c r="H1795" t="s">
        <v>23</v>
      </c>
      <c r="I1795" t="s">
        <v>88</v>
      </c>
      <c r="J1795" t="s">
        <v>11370</v>
      </c>
      <c r="K1795" t="s">
        <v>37</v>
      </c>
    </row>
    <row r="1796" spans="1:11" x14ac:dyDescent="0.35">
      <c r="A1796">
        <v>3977</v>
      </c>
      <c r="B1796" t="s">
        <v>11380</v>
      </c>
      <c r="C1796">
        <v>28</v>
      </c>
      <c r="D1796" t="s">
        <v>11381</v>
      </c>
      <c r="E1796" t="s">
        <v>25</v>
      </c>
      <c r="F1796" t="s">
        <v>31</v>
      </c>
      <c r="G1796" t="s">
        <v>62</v>
      </c>
      <c r="H1796" t="s">
        <v>23</v>
      </c>
      <c r="I1796" t="s">
        <v>102</v>
      </c>
      <c r="J1796" s="1" t="s">
        <v>26023</v>
      </c>
      <c r="K1796" t="s">
        <v>37</v>
      </c>
    </row>
    <row r="1797" spans="1:11" x14ac:dyDescent="0.35">
      <c r="A1797">
        <v>3979</v>
      </c>
      <c r="B1797" t="s">
        <v>11385</v>
      </c>
      <c r="C1797">
        <v>26</v>
      </c>
      <c r="D1797" t="s">
        <v>11386</v>
      </c>
      <c r="E1797" t="s">
        <v>67</v>
      </c>
      <c r="F1797" t="s">
        <v>57</v>
      </c>
      <c r="G1797" t="s">
        <v>47</v>
      </c>
      <c r="H1797" t="s">
        <v>31</v>
      </c>
      <c r="I1797" t="s">
        <v>153</v>
      </c>
      <c r="J1797" t="s">
        <v>11387</v>
      </c>
      <c r="K1797" t="s">
        <v>28</v>
      </c>
    </row>
    <row r="1798" spans="1:11" x14ac:dyDescent="0.35">
      <c r="A1798">
        <v>3980</v>
      </c>
      <c r="B1798" t="s">
        <v>11388</v>
      </c>
      <c r="C1798">
        <v>30</v>
      </c>
      <c r="D1798" t="s">
        <v>11389</v>
      </c>
      <c r="E1798" t="s">
        <v>42</v>
      </c>
      <c r="F1798" t="s">
        <v>16</v>
      </c>
      <c r="G1798" t="s">
        <v>62</v>
      </c>
      <c r="H1798" t="s">
        <v>23</v>
      </c>
      <c r="I1798" t="s">
        <v>58</v>
      </c>
      <c r="J1798" t="s">
        <v>11390</v>
      </c>
      <c r="K1798" t="s">
        <v>76</v>
      </c>
    </row>
    <row r="1799" spans="1:11" x14ac:dyDescent="0.35">
      <c r="A1799">
        <v>3982</v>
      </c>
      <c r="B1799" t="s">
        <v>11394</v>
      </c>
      <c r="C1799">
        <v>26</v>
      </c>
      <c r="D1799" t="s">
        <v>11395</v>
      </c>
      <c r="E1799" t="s">
        <v>149</v>
      </c>
      <c r="F1799" t="s">
        <v>13</v>
      </c>
      <c r="G1799" t="s">
        <v>47</v>
      </c>
      <c r="H1799" t="s">
        <v>31</v>
      </c>
      <c r="I1799" t="s">
        <v>53</v>
      </c>
      <c r="J1799" t="s">
        <v>11396</v>
      </c>
      <c r="K1799" t="s">
        <v>44</v>
      </c>
    </row>
    <row r="1800" spans="1:11" x14ac:dyDescent="0.35">
      <c r="A1800">
        <v>3983</v>
      </c>
      <c r="B1800" t="s">
        <v>11397</v>
      </c>
      <c r="C1800">
        <v>29</v>
      </c>
      <c r="D1800" t="s">
        <v>11398</v>
      </c>
      <c r="E1800" t="s">
        <v>22</v>
      </c>
      <c r="F1800" t="s">
        <v>169</v>
      </c>
      <c r="G1800" t="s">
        <v>24</v>
      </c>
      <c r="H1800" t="s">
        <v>25</v>
      </c>
      <c r="I1800" t="s">
        <v>153</v>
      </c>
      <c r="J1800" t="s">
        <v>11399</v>
      </c>
      <c r="K1800" t="s">
        <v>19</v>
      </c>
    </row>
    <row r="1801" spans="1:11" x14ac:dyDescent="0.35">
      <c r="A1801">
        <v>3984</v>
      </c>
      <c r="B1801" t="s">
        <v>11400</v>
      </c>
      <c r="C1801">
        <v>30</v>
      </c>
      <c r="D1801" t="s">
        <v>11401</v>
      </c>
      <c r="E1801" t="s">
        <v>79</v>
      </c>
      <c r="F1801" t="s">
        <v>22</v>
      </c>
      <c r="G1801" t="s">
        <v>87</v>
      </c>
      <c r="H1801" t="s">
        <v>79</v>
      </c>
      <c r="I1801" t="s">
        <v>116</v>
      </c>
      <c r="J1801" t="s">
        <v>11402</v>
      </c>
      <c r="K1801" t="s">
        <v>28</v>
      </c>
    </row>
    <row r="1802" spans="1:11" x14ac:dyDescent="0.35">
      <c r="A1802">
        <v>3986</v>
      </c>
      <c r="B1802" t="s">
        <v>11406</v>
      </c>
      <c r="C1802">
        <v>28</v>
      </c>
      <c r="D1802" t="s">
        <v>11407</v>
      </c>
      <c r="E1802" t="s">
        <v>40</v>
      </c>
      <c r="F1802" t="s">
        <v>25</v>
      </c>
      <c r="G1802" t="s">
        <v>24</v>
      </c>
      <c r="H1802" t="s">
        <v>25</v>
      </c>
      <c r="I1802" t="s">
        <v>102</v>
      </c>
      <c r="J1802" t="s">
        <v>11408</v>
      </c>
      <c r="K1802" t="s">
        <v>19</v>
      </c>
    </row>
    <row r="1803" spans="1:11" x14ac:dyDescent="0.35">
      <c r="A1803">
        <v>3988</v>
      </c>
      <c r="B1803" t="s">
        <v>11412</v>
      </c>
      <c r="C1803">
        <v>27</v>
      </c>
      <c r="D1803" t="s">
        <v>11413</v>
      </c>
      <c r="E1803" t="s">
        <v>101</v>
      </c>
      <c r="F1803" t="s">
        <v>201</v>
      </c>
      <c r="G1803" t="s">
        <v>120</v>
      </c>
      <c r="H1803" t="s">
        <v>57</v>
      </c>
      <c r="I1803" t="s">
        <v>88</v>
      </c>
      <c r="J1803" t="s">
        <v>11414</v>
      </c>
      <c r="K1803" t="s">
        <v>37</v>
      </c>
    </row>
    <row r="1804" spans="1:11" x14ac:dyDescent="0.35">
      <c r="A1804">
        <v>3989</v>
      </c>
      <c r="B1804" t="s">
        <v>11415</v>
      </c>
      <c r="C1804">
        <v>30</v>
      </c>
      <c r="D1804" t="s">
        <v>11416</v>
      </c>
      <c r="E1804" t="s">
        <v>16</v>
      </c>
      <c r="F1804" t="s">
        <v>67</v>
      </c>
      <c r="G1804" t="s">
        <v>24</v>
      </c>
      <c r="H1804" t="s">
        <v>25</v>
      </c>
      <c r="I1804" t="s">
        <v>35</v>
      </c>
      <c r="J1804" t="s">
        <v>11417</v>
      </c>
      <c r="K1804" t="s">
        <v>44</v>
      </c>
    </row>
    <row r="1805" spans="1:11" x14ac:dyDescent="0.35">
      <c r="A1805">
        <v>3990</v>
      </c>
      <c r="B1805" t="s">
        <v>11418</v>
      </c>
      <c r="C1805">
        <v>28</v>
      </c>
      <c r="D1805" t="s">
        <v>11419</v>
      </c>
      <c r="E1805" t="s">
        <v>67</v>
      </c>
      <c r="F1805" t="s">
        <v>201</v>
      </c>
      <c r="G1805" t="s">
        <v>24</v>
      </c>
      <c r="H1805" t="s">
        <v>25</v>
      </c>
      <c r="I1805" t="s">
        <v>116</v>
      </c>
      <c r="J1805" s="1" t="s">
        <v>26024</v>
      </c>
      <c r="K1805" t="s">
        <v>37</v>
      </c>
    </row>
    <row r="1806" spans="1:11" x14ac:dyDescent="0.35">
      <c r="A1806">
        <v>3993</v>
      </c>
      <c r="B1806" t="s">
        <v>11426</v>
      </c>
      <c r="C1806">
        <v>30</v>
      </c>
      <c r="D1806" t="s">
        <v>11427</v>
      </c>
      <c r="E1806" t="s">
        <v>149</v>
      </c>
      <c r="F1806" t="s">
        <v>101</v>
      </c>
      <c r="G1806" t="s">
        <v>87</v>
      </c>
      <c r="H1806" t="s">
        <v>79</v>
      </c>
      <c r="I1806" t="s">
        <v>35</v>
      </c>
      <c r="J1806" t="s">
        <v>11428</v>
      </c>
      <c r="K1806" t="s">
        <v>28</v>
      </c>
    </row>
    <row r="1807" spans="1:11" x14ac:dyDescent="0.35">
      <c r="A1807">
        <v>3995</v>
      </c>
      <c r="B1807" t="s">
        <v>9872</v>
      </c>
      <c r="C1807">
        <v>28</v>
      </c>
      <c r="D1807" t="s">
        <v>11432</v>
      </c>
      <c r="E1807" t="s">
        <v>32</v>
      </c>
      <c r="F1807" t="s">
        <v>177</v>
      </c>
      <c r="G1807" t="s">
        <v>33</v>
      </c>
      <c r="H1807" t="s">
        <v>34</v>
      </c>
      <c r="I1807" t="s">
        <v>102</v>
      </c>
      <c r="J1807" t="s">
        <v>11433</v>
      </c>
      <c r="K1807" t="s">
        <v>19</v>
      </c>
    </row>
    <row r="1808" spans="1:11" x14ac:dyDescent="0.35">
      <c r="A1808">
        <v>3996</v>
      </c>
      <c r="B1808" t="s">
        <v>11434</v>
      </c>
      <c r="C1808">
        <v>26</v>
      </c>
      <c r="D1808" t="s">
        <v>11435</v>
      </c>
      <c r="E1808" t="s">
        <v>32</v>
      </c>
      <c r="F1808" t="s">
        <v>13</v>
      </c>
      <c r="G1808" t="s">
        <v>87</v>
      </c>
      <c r="H1808" t="s">
        <v>79</v>
      </c>
      <c r="I1808" t="s">
        <v>68</v>
      </c>
      <c r="J1808" t="s">
        <v>11436</v>
      </c>
      <c r="K1808" t="s">
        <v>28</v>
      </c>
    </row>
    <row r="1809" spans="1:11" x14ac:dyDescent="0.35">
      <c r="A1809">
        <v>3999</v>
      </c>
      <c r="B1809" t="s">
        <v>11443</v>
      </c>
      <c r="C1809">
        <v>30</v>
      </c>
      <c r="D1809" t="s">
        <v>11444</v>
      </c>
      <c r="E1809" t="s">
        <v>32</v>
      </c>
      <c r="F1809" t="s">
        <v>23</v>
      </c>
      <c r="G1809" t="s">
        <v>33</v>
      </c>
      <c r="H1809" t="s">
        <v>34</v>
      </c>
      <c r="I1809" t="s">
        <v>91</v>
      </c>
      <c r="J1809" t="s">
        <v>11445</v>
      </c>
      <c r="K1809" t="s">
        <v>76</v>
      </c>
    </row>
    <row r="1810" spans="1:11" x14ac:dyDescent="0.35">
      <c r="A1810">
        <v>4000</v>
      </c>
      <c r="B1810" t="s">
        <v>11446</v>
      </c>
      <c r="C1810">
        <v>28</v>
      </c>
      <c r="D1810" t="s">
        <v>11447</v>
      </c>
      <c r="E1810" t="s">
        <v>79</v>
      </c>
      <c r="F1810" t="s">
        <v>149</v>
      </c>
      <c r="G1810" t="s">
        <v>47</v>
      </c>
      <c r="H1810" t="s">
        <v>31</v>
      </c>
      <c r="I1810" t="s">
        <v>146</v>
      </c>
      <c r="J1810">
        <f>1-592-118-3079</f>
        <v>-3788</v>
      </c>
      <c r="K1810" t="s">
        <v>44</v>
      </c>
    </row>
    <row r="1811" spans="1:11" x14ac:dyDescent="0.35">
      <c r="A1811">
        <v>4003</v>
      </c>
      <c r="B1811" t="s">
        <v>11453</v>
      </c>
      <c r="C1811">
        <v>28</v>
      </c>
      <c r="D1811" t="s">
        <v>11454</v>
      </c>
      <c r="E1811" t="s">
        <v>13</v>
      </c>
      <c r="F1811" t="s">
        <v>32</v>
      </c>
      <c r="G1811" t="s">
        <v>15</v>
      </c>
      <c r="H1811" t="s">
        <v>16</v>
      </c>
      <c r="I1811" t="s">
        <v>48</v>
      </c>
      <c r="J1811">
        <v>7938965179</v>
      </c>
      <c r="K1811" t="s">
        <v>44</v>
      </c>
    </row>
    <row r="1812" spans="1:11" x14ac:dyDescent="0.35">
      <c r="A1812">
        <v>4004</v>
      </c>
      <c r="B1812" t="s">
        <v>11455</v>
      </c>
      <c r="C1812">
        <v>29</v>
      </c>
      <c r="D1812" t="s">
        <v>11456</v>
      </c>
      <c r="E1812" t="s">
        <v>31</v>
      </c>
      <c r="F1812" t="s">
        <v>177</v>
      </c>
      <c r="G1812" t="s">
        <v>120</v>
      </c>
      <c r="H1812" t="s">
        <v>57</v>
      </c>
      <c r="I1812" t="s">
        <v>26</v>
      </c>
      <c r="J1812" t="s">
        <v>11457</v>
      </c>
      <c r="K1812" t="s">
        <v>44</v>
      </c>
    </row>
    <row r="1813" spans="1:11" x14ac:dyDescent="0.35">
      <c r="A1813">
        <v>4005</v>
      </c>
      <c r="B1813" t="s">
        <v>11458</v>
      </c>
      <c r="C1813">
        <v>26</v>
      </c>
      <c r="D1813" t="s">
        <v>11459</v>
      </c>
      <c r="E1813" t="s">
        <v>25</v>
      </c>
      <c r="F1813" t="s">
        <v>101</v>
      </c>
      <c r="G1813" t="s">
        <v>24</v>
      </c>
      <c r="H1813" t="s">
        <v>25</v>
      </c>
      <c r="I1813" t="s">
        <v>68</v>
      </c>
      <c r="J1813" t="s">
        <v>11460</v>
      </c>
      <c r="K1813" t="s">
        <v>19</v>
      </c>
    </row>
    <row r="1814" spans="1:11" x14ac:dyDescent="0.35">
      <c r="A1814">
        <v>4008</v>
      </c>
      <c r="B1814" t="s">
        <v>11467</v>
      </c>
      <c r="C1814">
        <v>26</v>
      </c>
      <c r="D1814" t="s">
        <v>11468</v>
      </c>
      <c r="E1814" t="s">
        <v>177</v>
      </c>
      <c r="F1814" t="s">
        <v>23</v>
      </c>
      <c r="G1814" t="s">
        <v>24</v>
      </c>
      <c r="H1814" t="s">
        <v>25</v>
      </c>
      <c r="I1814" t="s">
        <v>91</v>
      </c>
      <c r="J1814" t="s">
        <v>11469</v>
      </c>
      <c r="K1814" t="s">
        <v>19</v>
      </c>
    </row>
    <row r="1815" spans="1:11" x14ac:dyDescent="0.35">
      <c r="A1815">
        <v>4012</v>
      </c>
      <c r="B1815" t="s">
        <v>11477</v>
      </c>
      <c r="C1815">
        <v>29</v>
      </c>
      <c r="D1815" t="s">
        <v>11478</v>
      </c>
      <c r="E1815" t="s">
        <v>42</v>
      </c>
      <c r="F1815" t="s">
        <v>16</v>
      </c>
      <c r="G1815" t="s">
        <v>87</v>
      </c>
      <c r="H1815" t="s">
        <v>79</v>
      </c>
      <c r="I1815" t="s">
        <v>26</v>
      </c>
      <c r="J1815" t="s">
        <v>11479</v>
      </c>
      <c r="K1815" t="s">
        <v>37</v>
      </c>
    </row>
    <row r="1816" spans="1:11" x14ac:dyDescent="0.35">
      <c r="A1816">
        <v>4014</v>
      </c>
      <c r="B1816" t="s">
        <v>11483</v>
      </c>
      <c r="C1816">
        <v>29</v>
      </c>
      <c r="D1816" t="s">
        <v>11484</v>
      </c>
      <c r="E1816" t="s">
        <v>34</v>
      </c>
      <c r="F1816" t="s">
        <v>40</v>
      </c>
      <c r="G1816" t="s">
        <v>47</v>
      </c>
      <c r="H1816" t="s">
        <v>31</v>
      </c>
      <c r="I1816" t="s">
        <v>116</v>
      </c>
      <c r="J1816" t="s">
        <v>11485</v>
      </c>
      <c r="K1816" t="s">
        <v>76</v>
      </c>
    </row>
    <row r="1817" spans="1:11" x14ac:dyDescent="0.35">
      <c r="A1817">
        <v>4015</v>
      </c>
      <c r="B1817" t="s">
        <v>11486</v>
      </c>
      <c r="C1817">
        <v>30</v>
      </c>
      <c r="D1817" t="s">
        <v>11487</v>
      </c>
      <c r="E1817" t="s">
        <v>149</v>
      </c>
      <c r="F1817" t="s">
        <v>133</v>
      </c>
      <c r="G1817" t="s">
        <v>33</v>
      </c>
      <c r="H1817" t="s">
        <v>34</v>
      </c>
      <c r="I1817" t="s">
        <v>53</v>
      </c>
      <c r="J1817" t="s">
        <v>11488</v>
      </c>
      <c r="K1817" t="s">
        <v>44</v>
      </c>
    </row>
    <row r="1818" spans="1:11" x14ac:dyDescent="0.35">
      <c r="A1818">
        <v>4016</v>
      </c>
      <c r="B1818" t="s">
        <v>11489</v>
      </c>
      <c r="C1818">
        <v>28</v>
      </c>
      <c r="D1818" t="s">
        <v>11490</v>
      </c>
      <c r="E1818" t="s">
        <v>13</v>
      </c>
      <c r="F1818" t="s">
        <v>14</v>
      </c>
      <c r="G1818" t="s">
        <v>87</v>
      </c>
      <c r="H1818" t="s">
        <v>79</v>
      </c>
      <c r="I1818" t="s">
        <v>17</v>
      </c>
      <c r="J1818">
        <v>8621952563</v>
      </c>
      <c r="K1818" t="s">
        <v>37</v>
      </c>
    </row>
    <row r="1819" spans="1:11" x14ac:dyDescent="0.35">
      <c r="A1819">
        <v>4017</v>
      </c>
      <c r="B1819" t="s">
        <v>11491</v>
      </c>
      <c r="C1819">
        <v>26</v>
      </c>
      <c r="D1819" t="s">
        <v>11492</v>
      </c>
      <c r="E1819" t="s">
        <v>79</v>
      </c>
      <c r="F1819" t="s">
        <v>101</v>
      </c>
      <c r="G1819" t="s">
        <v>87</v>
      </c>
      <c r="H1819" t="s">
        <v>79</v>
      </c>
      <c r="I1819" t="s">
        <v>35</v>
      </c>
      <c r="J1819">
        <v>9944016023</v>
      </c>
      <c r="K1819" t="s">
        <v>19</v>
      </c>
    </row>
    <row r="1820" spans="1:11" x14ac:dyDescent="0.35">
      <c r="A1820">
        <v>4020</v>
      </c>
      <c r="B1820" t="s">
        <v>11498</v>
      </c>
      <c r="C1820">
        <v>27</v>
      </c>
      <c r="D1820" t="s">
        <v>11499</v>
      </c>
      <c r="E1820" t="s">
        <v>79</v>
      </c>
      <c r="F1820" t="s">
        <v>79</v>
      </c>
      <c r="G1820" t="s">
        <v>24</v>
      </c>
      <c r="H1820" t="s">
        <v>25</v>
      </c>
      <c r="I1820" t="s">
        <v>68</v>
      </c>
      <c r="J1820" t="s">
        <v>11500</v>
      </c>
      <c r="K1820" t="s">
        <v>28</v>
      </c>
    </row>
    <row r="1821" spans="1:11" x14ac:dyDescent="0.35">
      <c r="A1821">
        <v>4023</v>
      </c>
      <c r="B1821" t="s">
        <v>1912</v>
      </c>
      <c r="C1821">
        <v>26</v>
      </c>
      <c r="D1821" t="s">
        <v>11506</v>
      </c>
      <c r="E1821" t="s">
        <v>34</v>
      </c>
      <c r="F1821" t="s">
        <v>40</v>
      </c>
      <c r="G1821" t="s">
        <v>62</v>
      </c>
      <c r="H1821" t="s">
        <v>23</v>
      </c>
      <c r="I1821" t="s">
        <v>48</v>
      </c>
      <c r="J1821">
        <v>9595567114</v>
      </c>
      <c r="K1821" t="s">
        <v>44</v>
      </c>
    </row>
    <row r="1822" spans="1:11" x14ac:dyDescent="0.35">
      <c r="A1822">
        <v>4026</v>
      </c>
      <c r="B1822" t="s">
        <v>11512</v>
      </c>
      <c r="C1822">
        <v>30</v>
      </c>
      <c r="D1822" t="s">
        <v>11513</v>
      </c>
      <c r="E1822" t="s">
        <v>23</v>
      </c>
      <c r="F1822" t="s">
        <v>31</v>
      </c>
      <c r="G1822" t="s">
        <v>62</v>
      </c>
      <c r="H1822" t="s">
        <v>23</v>
      </c>
      <c r="I1822" t="s">
        <v>91</v>
      </c>
      <c r="J1822" t="s">
        <v>11514</v>
      </c>
      <c r="K1822" t="s">
        <v>28</v>
      </c>
    </row>
    <row r="1823" spans="1:11" x14ac:dyDescent="0.35">
      <c r="A1823">
        <v>4031</v>
      </c>
      <c r="B1823" t="s">
        <v>11527</v>
      </c>
      <c r="C1823">
        <v>26</v>
      </c>
      <c r="D1823" t="s">
        <v>11528</v>
      </c>
      <c r="E1823" t="s">
        <v>40</v>
      </c>
      <c r="F1823" t="s">
        <v>101</v>
      </c>
      <c r="G1823" t="s">
        <v>62</v>
      </c>
      <c r="H1823" t="s">
        <v>23</v>
      </c>
      <c r="I1823" t="s">
        <v>35</v>
      </c>
      <c r="J1823">
        <f>1-102-742-2087</f>
        <v>-2930</v>
      </c>
      <c r="K1823" t="s">
        <v>76</v>
      </c>
    </row>
    <row r="1824" spans="1:11" x14ac:dyDescent="0.35">
      <c r="A1824">
        <v>4033</v>
      </c>
      <c r="B1824" t="s">
        <v>7796</v>
      </c>
      <c r="C1824">
        <v>30</v>
      </c>
      <c r="D1824" t="s">
        <v>11532</v>
      </c>
      <c r="E1824" t="s">
        <v>13</v>
      </c>
      <c r="F1824" t="s">
        <v>40</v>
      </c>
      <c r="G1824" t="s">
        <v>47</v>
      </c>
      <c r="H1824" t="s">
        <v>31</v>
      </c>
      <c r="I1824" t="s">
        <v>170</v>
      </c>
      <c r="J1824" t="s">
        <v>11533</v>
      </c>
      <c r="K1824" t="s">
        <v>28</v>
      </c>
    </row>
    <row r="1825" spans="1:11" x14ac:dyDescent="0.35">
      <c r="A1825">
        <v>4034</v>
      </c>
      <c r="B1825" t="s">
        <v>11534</v>
      </c>
      <c r="C1825">
        <v>28</v>
      </c>
      <c r="D1825" t="s">
        <v>11535</v>
      </c>
      <c r="E1825" t="s">
        <v>16</v>
      </c>
      <c r="F1825" t="s">
        <v>149</v>
      </c>
      <c r="G1825" t="s">
        <v>62</v>
      </c>
      <c r="H1825" t="s">
        <v>23</v>
      </c>
      <c r="I1825" t="s">
        <v>102</v>
      </c>
      <c r="J1825" t="s">
        <v>11536</v>
      </c>
      <c r="K1825" t="s">
        <v>37</v>
      </c>
    </row>
    <row r="1826" spans="1:11" x14ac:dyDescent="0.35">
      <c r="A1826">
        <v>4035</v>
      </c>
      <c r="B1826" t="s">
        <v>11537</v>
      </c>
      <c r="C1826">
        <v>28</v>
      </c>
      <c r="D1826" t="s">
        <v>11538</v>
      </c>
      <c r="E1826" t="s">
        <v>79</v>
      </c>
      <c r="F1826" t="s">
        <v>23</v>
      </c>
      <c r="G1826" t="s">
        <v>15</v>
      </c>
      <c r="H1826" t="s">
        <v>16</v>
      </c>
      <c r="I1826" t="s">
        <v>91</v>
      </c>
      <c r="J1826" t="s">
        <v>11539</v>
      </c>
      <c r="K1826" t="s">
        <v>37</v>
      </c>
    </row>
    <row r="1827" spans="1:11" x14ac:dyDescent="0.35">
      <c r="A1827">
        <v>4040</v>
      </c>
      <c r="B1827" t="s">
        <v>11550</v>
      </c>
      <c r="C1827">
        <v>29</v>
      </c>
      <c r="D1827" t="s">
        <v>11551</v>
      </c>
      <c r="E1827" t="s">
        <v>13</v>
      </c>
      <c r="F1827" t="s">
        <v>22</v>
      </c>
      <c r="G1827" t="s">
        <v>24</v>
      </c>
      <c r="H1827" t="s">
        <v>25</v>
      </c>
      <c r="I1827" t="s">
        <v>91</v>
      </c>
      <c r="J1827" t="s">
        <v>11552</v>
      </c>
      <c r="K1827" t="s">
        <v>37</v>
      </c>
    </row>
    <row r="1828" spans="1:11" x14ac:dyDescent="0.35">
      <c r="A1828">
        <v>4041</v>
      </c>
      <c r="B1828" t="s">
        <v>11553</v>
      </c>
      <c r="C1828">
        <v>30</v>
      </c>
      <c r="D1828" t="s">
        <v>11554</v>
      </c>
      <c r="E1828" t="s">
        <v>32</v>
      </c>
      <c r="F1828" t="s">
        <v>13</v>
      </c>
      <c r="G1828" t="s">
        <v>41</v>
      </c>
      <c r="H1828" t="s">
        <v>42</v>
      </c>
      <c r="I1828" t="s">
        <v>63</v>
      </c>
      <c r="J1828">
        <v>2152204168</v>
      </c>
      <c r="K1828" t="s">
        <v>37</v>
      </c>
    </row>
    <row r="1829" spans="1:11" x14ac:dyDescent="0.35">
      <c r="A1829">
        <v>4042</v>
      </c>
      <c r="B1829" t="s">
        <v>11555</v>
      </c>
      <c r="C1829">
        <v>29</v>
      </c>
      <c r="D1829" t="s">
        <v>11556</v>
      </c>
      <c r="E1829" t="s">
        <v>101</v>
      </c>
      <c r="F1829" t="s">
        <v>40</v>
      </c>
      <c r="G1829" t="s">
        <v>52</v>
      </c>
      <c r="H1829" t="s">
        <v>13</v>
      </c>
      <c r="I1829" t="s">
        <v>102</v>
      </c>
      <c r="J1829" t="s">
        <v>11557</v>
      </c>
      <c r="K1829" t="s">
        <v>76</v>
      </c>
    </row>
    <row r="1830" spans="1:11" x14ac:dyDescent="0.35">
      <c r="A1830">
        <v>4043</v>
      </c>
      <c r="B1830" t="s">
        <v>11558</v>
      </c>
      <c r="C1830">
        <v>30</v>
      </c>
      <c r="D1830" t="s">
        <v>11559</v>
      </c>
      <c r="E1830" t="s">
        <v>42</v>
      </c>
      <c r="F1830" t="s">
        <v>13</v>
      </c>
      <c r="G1830" t="s">
        <v>52</v>
      </c>
      <c r="H1830" t="s">
        <v>13</v>
      </c>
      <c r="I1830" t="s">
        <v>116</v>
      </c>
      <c r="J1830" t="s">
        <v>11560</v>
      </c>
      <c r="K1830" t="s">
        <v>19</v>
      </c>
    </row>
    <row r="1831" spans="1:11" x14ac:dyDescent="0.35">
      <c r="A1831">
        <v>4052</v>
      </c>
      <c r="B1831" t="s">
        <v>11583</v>
      </c>
      <c r="C1831">
        <v>30</v>
      </c>
      <c r="D1831" t="s">
        <v>11584</v>
      </c>
      <c r="E1831" t="s">
        <v>79</v>
      </c>
      <c r="F1831" t="s">
        <v>57</v>
      </c>
      <c r="G1831" t="s">
        <v>62</v>
      </c>
      <c r="H1831" t="s">
        <v>23</v>
      </c>
      <c r="I1831" t="s">
        <v>116</v>
      </c>
      <c r="J1831" t="s">
        <v>11585</v>
      </c>
      <c r="K1831" t="s">
        <v>44</v>
      </c>
    </row>
    <row r="1832" spans="1:11" x14ac:dyDescent="0.35">
      <c r="A1832">
        <v>4055</v>
      </c>
      <c r="B1832" t="s">
        <v>11592</v>
      </c>
      <c r="C1832">
        <v>26</v>
      </c>
      <c r="D1832" t="s">
        <v>11593</v>
      </c>
      <c r="E1832" t="s">
        <v>133</v>
      </c>
      <c r="F1832" t="s">
        <v>40</v>
      </c>
      <c r="G1832" t="s">
        <v>47</v>
      </c>
      <c r="H1832" t="s">
        <v>31</v>
      </c>
      <c r="I1832" t="s">
        <v>63</v>
      </c>
      <c r="J1832" t="s">
        <v>11594</v>
      </c>
      <c r="K1832" t="s">
        <v>19</v>
      </c>
    </row>
    <row r="1833" spans="1:11" x14ac:dyDescent="0.35">
      <c r="A1833">
        <v>4057</v>
      </c>
      <c r="B1833" t="s">
        <v>11598</v>
      </c>
      <c r="C1833">
        <v>30</v>
      </c>
      <c r="D1833" t="s">
        <v>11599</v>
      </c>
      <c r="E1833" t="s">
        <v>101</v>
      </c>
      <c r="F1833" t="s">
        <v>42</v>
      </c>
      <c r="G1833" t="s">
        <v>80</v>
      </c>
      <c r="H1833" t="s">
        <v>32</v>
      </c>
      <c r="I1833" t="s">
        <v>26</v>
      </c>
      <c r="J1833" t="s">
        <v>11600</v>
      </c>
      <c r="K1833" t="s">
        <v>37</v>
      </c>
    </row>
    <row r="1834" spans="1:11" x14ac:dyDescent="0.35">
      <c r="A1834">
        <v>4066</v>
      </c>
      <c r="B1834" t="s">
        <v>11622</v>
      </c>
      <c r="C1834">
        <v>30</v>
      </c>
      <c r="D1834" t="s">
        <v>11623</v>
      </c>
      <c r="E1834" t="s">
        <v>42</v>
      </c>
      <c r="F1834" t="s">
        <v>79</v>
      </c>
      <c r="G1834" t="s">
        <v>120</v>
      </c>
      <c r="H1834" t="s">
        <v>57</v>
      </c>
      <c r="I1834" t="s">
        <v>35</v>
      </c>
      <c r="J1834" t="s">
        <v>11624</v>
      </c>
      <c r="K1834" t="s">
        <v>76</v>
      </c>
    </row>
    <row r="1835" spans="1:11" x14ac:dyDescent="0.35">
      <c r="A1835">
        <v>4070</v>
      </c>
      <c r="B1835" t="s">
        <v>11634</v>
      </c>
      <c r="C1835">
        <v>29</v>
      </c>
      <c r="D1835" t="s">
        <v>11635</v>
      </c>
      <c r="E1835" t="s">
        <v>40</v>
      </c>
      <c r="F1835" t="s">
        <v>101</v>
      </c>
      <c r="G1835" t="s">
        <v>52</v>
      </c>
      <c r="H1835" t="s">
        <v>13</v>
      </c>
      <c r="I1835" t="s">
        <v>102</v>
      </c>
      <c r="J1835" t="s">
        <v>11636</v>
      </c>
      <c r="K1835" t="s">
        <v>19</v>
      </c>
    </row>
    <row r="1836" spans="1:11" x14ac:dyDescent="0.35">
      <c r="A1836">
        <v>4071</v>
      </c>
      <c r="B1836" t="s">
        <v>11637</v>
      </c>
      <c r="C1836">
        <v>26</v>
      </c>
      <c r="D1836" t="s">
        <v>11638</v>
      </c>
      <c r="E1836" t="s">
        <v>201</v>
      </c>
      <c r="F1836" t="s">
        <v>149</v>
      </c>
      <c r="G1836" t="s">
        <v>120</v>
      </c>
      <c r="H1836" t="s">
        <v>57</v>
      </c>
      <c r="I1836" t="s">
        <v>88</v>
      </c>
      <c r="J1836" t="s">
        <v>11639</v>
      </c>
      <c r="K1836" t="s">
        <v>19</v>
      </c>
    </row>
    <row r="1837" spans="1:11" x14ac:dyDescent="0.35">
      <c r="A1837">
        <v>4072</v>
      </c>
      <c r="B1837" t="s">
        <v>11640</v>
      </c>
      <c r="C1837">
        <v>26</v>
      </c>
      <c r="D1837" t="s">
        <v>11641</v>
      </c>
      <c r="E1837" t="s">
        <v>101</v>
      </c>
      <c r="F1837" t="s">
        <v>40</v>
      </c>
      <c r="G1837" t="s">
        <v>80</v>
      </c>
      <c r="H1837" t="s">
        <v>32</v>
      </c>
      <c r="I1837" t="s">
        <v>48</v>
      </c>
      <c r="J1837">
        <v>6150725923</v>
      </c>
      <c r="K1837" t="s">
        <v>37</v>
      </c>
    </row>
    <row r="1838" spans="1:11" x14ac:dyDescent="0.35">
      <c r="A1838">
        <v>4076</v>
      </c>
      <c r="B1838" t="s">
        <v>11651</v>
      </c>
      <c r="C1838">
        <v>30</v>
      </c>
      <c r="D1838" t="s">
        <v>11652</v>
      </c>
      <c r="E1838" t="s">
        <v>133</v>
      </c>
      <c r="F1838" t="s">
        <v>13</v>
      </c>
      <c r="G1838" t="s">
        <v>80</v>
      </c>
      <c r="H1838" t="s">
        <v>32</v>
      </c>
      <c r="I1838" t="s">
        <v>35</v>
      </c>
      <c r="J1838" t="s">
        <v>11653</v>
      </c>
      <c r="K1838" t="s">
        <v>44</v>
      </c>
    </row>
    <row r="1839" spans="1:11" x14ac:dyDescent="0.35">
      <c r="A1839">
        <v>4084</v>
      </c>
      <c r="B1839" t="s">
        <v>11675</v>
      </c>
      <c r="C1839">
        <v>27</v>
      </c>
      <c r="D1839" t="s">
        <v>11676</v>
      </c>
      <c r="E1839" t="s">
        <v>169</v>
      </c>
      <c r="F1839" t="s">
        <v>22</v>
      </c>
      <c r="G1839" t="s">
        <v>41</v>
      </c>
      <c r="H1839" t="s">
        <v>42</v>
      </c>
      <c r="I1839" t="s">
        <v>35</v>
      </c>
      <c r="J1839">
        <v>4676217755</v>
      </c>
      <c r="K1839" t="s">
        <v>44</v>
      </c>
    </row>
    <row r="1840" spans="1:11" x14ac:dyDescent="0.35">
      <c r="A1840">
        <v>4090</v>
      </c>
      <c r="B1840" t="s">
        <v>11691</v>
      </c>
      <c r="C1840">
        <v>27</v>
      </c>
      <c r="D1840" t="s">
        <v>11692</v>
      </c>
      <c r="E1840" t="s">
        <v>133</v>
      </c>
      <c r="F1840" t="s">
        <v>22</v>
      </c>
      <c r="G1840" t="s">
        <v>33</v>
      </c>
      <c r="H1840" t="s">
        <v>34</v>
      </c>
      <c r="I1840" t="s">
        <v>153</v>
      </c>
      <c r="J1840" t="s">
        <v>11693</v>
      </c>
      <c r="K1840" t="s">
        <v>37</v>
      </c>
    </row>
    <row r="1841" spans="1:11" x14ac:dyDescent="0.35">
      <c r="A1841">
        <v>4091</v>
      </c>
      <c r="B1841" t="s">
        <v>11694</v>
      </c>
      <c r="C1841">
        <v>30</v>
      </c>
      <c r="D1841" t="s">
        <v>11695</v>
      </c>
      <c r="E1841" t="s">
        <v>57</v>
      </c>
      <c r="F1841" t="s">
        <v>25</v>
      </c>
      <c r="G1841" t="s">
        <v>24</v>
      </c>
      <c r="H1841" t="s">
        <v>25</v>
      </c>
      <c r="I1841" t="s">
        <v>35</v>
      </c>
      <c r="J1841" t="s">
        <v>11696</v>
      </c>
      <c r="K1841" t="s">
        <v>37</v>
      </c>
    </row>
    <row r="1842" spans="1:11" x14ac:dyDescent="0.35">
      <c r="A1842">
        <v>4101</v>
      </c>
      <c r="B1842" t="s">
        <v>11722</v>
      </c>
      <c r="C1842">
        <v>29</v>
      </c>
      <c r="D1842" t="s">
        <v>11723</v>
      </c>
      <c r="E1842" t="s">
        <v>177</v>
      </c>
      <c r="F1842" t="s">
        <v>201</v>
      </c>
      <c r="G1842" t="s">
        <v>120</v>
      </c>
      <c r="H1842" t="s">
        <v>57</v>
      </c>
      <c r="I1842" t="s">
        <v>17</v>
      </c>
      <c r="J1842" t="s">
        <v>11724</v>
      </c>
      <c r="K1842" t="s">
        <v>28</v>
      </c>
    </row>
    <row r="1843" spans="1:11" x14ac:dyDescent="0.35">
      <c r="A1843">
        <v>4104</v>
      </c>
      <c r="B1843" t="s">
        <v>11731</v>
      </c>
      <c r="C1843">
        <v>28</v>
      </c>
      <c r="D1843" t="s">
        <v>11732</v>
      </c>
      <c r="E1843" t="s">
        <v>16</v>
      </c>
      <c r="F1843" t="s">
        <v>34</v>
      </c>
      <c r="G1843" t="s">
        <v>62</v>
      </c>
      <c r="H1843" t="s">
        <v>23</v>
      </c>
      <c r="I1843" t="s">
        <v>58</v>
      </c>
      <c r="J1843" t="s">
        <v>11733</v>
      </c>
      <c r="K1843" t="s">
        <v>19</v>
      </c>
    </row>
    <row r="1844" spans="1:11" x14ac:dyDescent="0.35">
      <c r="A1844">
        <v>4106</v>
      </c>
      <c r="B1844" t="s">
        <v>11737</v>
      </c>
      <c r="C1844">
        <v>26</v>
      </c>
      <c r="D1844" t="s">
        <v>11738</v>
      </c>
      <c r="E1844" t="s">
        <v>42</v>
      </c>
      <c r="F1844" t="s">
        <v>23</v>
      </c>
      <c r="G1844" t="s">
        <v>120</v>
      </c>
      <c r="H1844" t="s">
        <v>57</v>
      </c>
      <c r="I1844" t="s">
        <v>102</v>
      </c>
      <c r="J1844" t="s">
        <v>11739</v>
      </c>
      <c r="K1844" t="s">
        <v>37</v>
      </c>
    </row>
    <row r="1845" spans="1:11" x14ac:dyDescent="0.35">
      <c r="A1845">
        <v>4110</v>
      </c>
      <c r="B1845" t="s">
        <v>3759</v>
      </c>
      <c r="C1845">
        <v>27</v>
      </c>
      <c r="D1845" t="s">
        <v>11749</v>
      </c>
      <c r="E1845" t="s">
        <v>169</v>
      </c>
      <c r="F1845" t="s">
        <v>149</v>
      </c>
      <c r="G1845" t="s">
        <v>33</v>
      </c>
      <c r="H1845" t="s">
        <v>34</v>
      </c>
      <c r="I1845" t="s">
        <v>17</v>
      </c>
      <c r="J1845" t="s">
        <v>11750</v>
      </c>
      <c r="K1845" t="s">
        <v>28</v>
      </c>
    </row>
    <row r="1846" spans="1:11" x14ac:dyDescent="0.35">
      <c r="A1846">
        <v>4112</v>
      </c>
      <c r="B1846" t="s">
        <v>11754</v>
      </c>
      <c r="C1846">
        <v>28</v>
      </c>
      <c r="D1846" t="s">
        <v>11755</v>
      </c>
      <c r="E1846" t="s">
        <v>57</v>
      </c>
      <c r="F1846" t="s">
        <v>79</v>
      </c>
      <c r="G1846" t="s">
        <v>62</v>
      </c>
      <c r="H1846" t="s">
        <v>23</v>
      </c>
      <c r="I1846" t="s">
        <v>102</v>
      </c>
      <c r="J1846" t="s">
        <v>11756</v>
      </c>
      <c r="K1846" t="s">
        <v>44</v>
      </c>
    </row>
    <row r="1847" spans="1:11" x14ac:dyDescent="0.35">
      <c r="A1847">
        <v>4113</v>
      </c>
      <c r="B1847" t="s">
        <v>11757</v>
      </c>
      <c r="C1847">
        <v>27</v>
      </c>
      <c r="D1847" t="s">
        <v>11758</v>
      </c>
      <c r="E1847" t="s">
        <v>22</v>
      </c>
      <c r="F1847" t="s">
        <v>16</v>
      </c>
      <c r="G1847" t="s">
        <v>80</v>
      </c>
      <c r="H1847" t="s">
        <v>32</v>
      </c>
      <c r="I1847" t="s">
        <v>17</v>
      </c>
      <c r="J1847" t="s">
        <v>11759</v>
      </c>
      <c r="K1847" t="s">
        <v>19</v>
      </c>
    </row>
    <row r="1848" spans="1:11" x14ac:dyDescent="0.35">
      <c r="A1848">
        <v>4116</v>
      </c>
      <c r="B1848" t="s">
        <v>11766</v>
      </c>
      <c r="C1848">
        <v>27</v>
      </c>
      <c r="D1848" t="s">
        <v>11767</v>
      </c>
      <c r="E1848" t="s">
        <v>22</v>
      </c>
      <c r="F1848" t="s">
        <v>133</v>
      </c>
      <c r="G1848" t="s">
        <v>87</v>
      </c>
      <c r="H1848" t="s">
        <v>79</v>
      </c>
      <c r="I1848" t="s">
        <v>153</v>
      </c>
      <c r="J1848" t="s">
        <v>11768</v>
      </c>
      <c r="K1848" t="s">
        <v>19</v>
      </c>
    </row>
    <row r="1849" spans="1:11" x14ac:dyDescent="0.35">
      <c r="A1849">
        <v>4118</v>
      </c>
      <c r="B1849" t="s">
        <v>11772</v>
      </c>
      <c r="C1849">
        <v>29</v>
      </c>
      <c r="D1849" t="s">
        <v>11773</v>
      </c>
      <c r="E1849" t="s">
        <v>14</v>
      </c>
      <c r="F1849" t="s">
        <v>177</v>
      </c>
      <c r="G1849" t="s">
        <v>52</v>
      </c>
      <c r="H1849" t="s">
        <v>13</v>
      </c>
      <c r="I1849" t="s">
        <v>58</v>
      </c>
      <c r="J1849" t="s">
        <v>11774</v>
      </c>
      <c r="K1849" t="s">
        <v>44</v>
      </c>
    </row>
    <row r="1850" spans="1:11" x14ac:dyDescent="0.35">
      <c r="A1850">
        <v>4120</v>
      </c>
      <c r="B1850" t="s">
        <v>11778</v>
      </c>
      <c r="C1850">
        <v>29</v>
      </c>
      <c r="D1850" t="s">
        <v>11779</v>
      </c>
      <c r="E1850" t="s">
        <v>79</v>
      </c>
      <c r="F1850" t="s">
        <v>31</v>
      </c>
      <c r="G1850" t="s">
        <v>87</v>
      </c>
      <c r="H1850" t="s">
        <v>79</v>
      </c>
      <c r="I1850" t="s">
        <v>48</v>
      </c>
      <c r="J1850" t="s">
        <v>11780</v>
      </c>
      <c r="K1850" t="s">
        <v>44</v>
      </c>
    </row>
    <row r="1851" spans="1:11" x14ac:dyDescent="0.35">
      <c r="A1851">
        <v>4121</v>
      </c>
      <c r="B1851" t="s">
        <v>11781</v>
      </c>
      <c r="C1851">
        <v>27</v>
      </c>
      <c r="D1851" t="s">
        <v>11782</v>
      </c>
      <c r="E1851" t="s">
        <v>201</v>
      </c>
      <c r="F1851" t="s">
        <v>149</v>
      </c>
      <c r="G1851" t="s">
        <v>41</v>
      </c>
      <c r="H1851" t="s">
        <v>42</v>
      </c>
      <c r="I1851" t="s">
        <v>53</v>
      </c>
      <c r="J1851" t="s">
        <v>11783</v>
      </c>
      <c r="K1851" t="s">
        <v>19</v>
      </c>
    </row>
    <row r="1852" spans="1:11" x14ac:dyDescent="0.35">
      <c r="A1852">
        <v>4122</v>
      </c>
      <c r="B1852" t="s">
        <v>11784</v>
      </c>
      <c r="C1852">
        <v>29</v>
      </c>
      <c r="D1852" t="s">
        <v>11785</v>
      </c>
      <c r="E1852" t="s">
        <v>133</v>
      </c>
      <c r="F1852" t="s">
        <v>67</v>
      </c>
      <c r="G1852" t="s">
        <v>87</v>
      </c>
      <c r="H1852" t="s">
        <v>79</v>
      </c>
      <c r="I1852" t="s">
        <v>88</v>
      </c>
      <c r="J1852" t="s">
        <v>11786</v>
      </c>
      <c r="K1852" t="s">
        <v>76</v>
      </c>
    </row>
    <row r="1853" spans="1:11" x14ac:dyDescent="0.35">
      <c r="A1853">
        <v>4123</v>
      </c>
      <c r="B1853" t="s">
        <v>11787</v>
      </c>
      <c r="C1853">
        <v>29</v>
      </c>
      <c r="D1853" t="s">
        <v>11788</v>
      </c>
      <c r="E1853" t="s">
        <v>31</v>
      </c>
      <c r="F1853" t="s">
        <v>14</v>
      </c>
      <c r="G1853" t="s">
        <v>80</v>
      </c>
      <c r="H1853" t="s">
        <v>32</v>
      </c>
      <c r="I1853" t="s">
        <v>63</v>
      </c>
      <c r="J1853" t="s">
        <v>11789</v>
      </c>
      <c r="K1853" t="s">
        <v>28</v>
      </c>
    </row>
    <row r="1854" spans="1:11" x14ac:dyDescent="0.35">
      <c r="A1854">
        <v>4126</v>
      </c>
      <c r="B1854" t="s">
        <v>5158</v>
      </c>
      <c r="C1854">
        <v>28</v>
      </c>
      <c r="D1854" t="s">
        <v>11796</v>
      </c>
      <c r="E1854" t="s">
        <v>67</v>
      </c>
      <c r="F1854" t="s">
        <v>57</v>
      </c>
      <c r="G1854" t="s">
        <v>80</v>
      </c>
      <c r="H1854" t="s">
        <v>32</v>
      </c>
      <c r="I1854" t="s">
        <v>102</v>
      </c>
      <c r="J1854" t="s">
        <v>11797</v>
      </c>
      <c r="K1854" t="s">
        <v>44</v>
      </c>
    </row>
    <row r="1855" spans="1:11" x14ac:dyDescent="0.35">
      <c r="A1855">
        <v>4127</v>
      </c>
      <c r="B1855" t="s">
        <v>11798</v>
      </c>
      <c r="C1855">
        <v>28</v>
      </c>
      <c r="D1855" t="s">
        <v>11799</v>
      </c>
      <c r="E1855" t="s">
        <v>31</v>
      </c>
      <c r="F1855" t="s">
        <v>42</v>
      </c>
      <c r="G1855" t="s">
        <v>41</v>
      </c>
      <c r="H1855" t="s">
        <v>42</v>
      </c>
      <c r="I1855" t="s">
        <v>63</v>
      </c>
      <c r="J1855" t="s">
        <v>11800</v>
      </c>
      <c r="K1855" t="s">
        <v>28</v>
      </c>
    </row>
    <row r="1856" spans="1:11" x14ac:dyDescent="0.35">
      <c r="A1856">
        <v>4130</v>
      </c>
      <c r="B1856" t="s">
        <v>11805</v>
      </c>
      <c r="C1856">
        <v>26</v>
      </c>
      <c r="D1856" t="s">
        <v>11806</v>
      </c>
      <c r="E1856" t="s">
        <v>201</v>
      </c>
      <c r="F1856" t="s">
        <v>16</v>
      </c>
      <c r="G1856" t="s">
        <v>15</v>
      </c>
      <c r="H1856" t="s">
        <v>16</v>
      </c>
      <c r="I1856" t="s">
        <v>53</v>
      </c>
      <c r="J1856">
        <f>1-840-354-9685</f>
        <v>-10878</v>
      </c>
      <c r="K1856" t="s">
        <v>28</v>
      </c>
    </row>
    <row r="1857" spans="1:11" x14ac:dyDescent="0.35">
      <c r="A1857">
        <v>4133</v>
      </c>
      <c r="B1857" t="s">
        <v>11813</v>
      </c>
      <c r="C1857">
        <v>29</v>
      </c>
      <c r="D1857" t="s">
        <v>11814</v>
      </c>
      <c r="E1857" t="s">
        <v>14</v>
      </c>
      <c r="F1857" t="s">
        <v>101</v>
      </c>
      <c r="G1857" t="s">
        <v>33</v>
      </c>
      <c r="H1857" t="s">
        <v>34</v>
      </c>
      <c r="I1857" t="s">
        <v>153</v>
      </c>
      <c r="J1857" t="s">
        <v>11815</v>
      </c>
      <c r="K1857" t="s">
        <v>28</v>
      </c>
    </row>
    <row r="1858" spans="1:11" x14ac:dyDescent="0.35">
      <c r="A1858">
        <v>4134</v>
      </c>
      <c r="B1858" t="s">
        <v>11816</v>
      </c>
      <c r="C1858">
        <v>29</v>
      </c>
      <c r="D1858" t="s">
        <v>11817</v>
      </c>
      <c r="E1858" t="s">
        <v>14</v>
      </c>
      <c r="F1858" t="s">
        <v>42</v>
      </c>
      <c r="G1858" t="s">
        <v>24</v>
      </c>
      <c r="H1858" t="s">
        <v>25</v>
      </c>
      <c r="I1858" t="s">
        <v>68</v>
      </c>
      <c r="J1858">
        <f>1-577-978-5441</f>
        <v>-6995</v>
      </c>
      <c r="K1858" t="s">
        <v>37</v>
      </c>
    </row>
    <row r="1859" spans="1:11" x14ac:dyDescent="0.35">
      <c r="A1859">
        <v>4135</v>
      </c>
      <c r="B1859" t="s">
        <v>11818</v>
      </c>
      <c r="C1859">
        <v>26</v>
      </c>
      <c r="D1859" t="s">
        <v>11819</v>
      </c>
      <c r="E1859" t="s">
        <v>101</v>
      </c>
      <c r="F1859" t="s">
        <v>22</v>
      </c>
      <c r="G1859" t="s">
        <v>120</v>
      </c>
      <c r="H1859" t="s">
        <v>57</v>
      </c>
      <c r="I1859" t="s">
        <v>146</v>
      </c>
      <c r="J1859" t="s">
        <v>11820</v>
      </c>
      <c r="K1859" t="s">
        <v>76</v>
      </c>
    </row>
    <row r="1860" spans="1:11" x14ac:dyDescent="0.35">
      <c r="A1860">
        <v>4137</v>
      </c>
      <c r="B1860" t="s">
        <v>11824</v>
      </c>
      <c r="C1860">
        <v>30</v>
      </c>
      <c r="D1860" t="s">
        <v>11825</v>
      </c>
      <c r="E1860" t="s">
        <v>101</v>
      </c>
      <c r="F1860" t="s">
        <v>16</v>
      </c>
      <c r="G1860" t="s">
        <v>41</v>
      </c>
      <c r="H1860" t="s">
        <v>42</v>
      </c>
      <c r="I1860" t="s">
        <v>68</v>
      </c>
      <c r="J1860" t="s">
        <v>11826</v>
      </c>
      <c r="K1860" t="s">
        <v>76</v>
      </c>
    </row>
    <row r="1861" spans="1:11" x14ac:dyDescent="0.35">
      <c r="A1861">
        <v>4138</v>
      </c>
      <c r="B1861" t="s">
        <v>11827</v>
      </c>
      <c r="C1861">
        <v>29</v>
      </c>
      <c r="D1861" t="s">
        <v>11828</v>
      </c>
      <c r="E1861" t="s">
        <v>14</v>
      </c>
      <c r="F1861" t="s">
        <v>16</v>
      </c>
      <c r="G1861" t="s">
        <v>41</v>
      </c>
      <c r="H1861" t="s">
        <v>42</v>
      </c>
      <c r="I1861" t="s">
        <v>26</v>
      </c>
      <c r="J1861" t="s">
        <v>11829</v>
      </c>
      <c r="K1861" t="s">
        <v>37</v>
      </c>
    </row>
    <row r="1862" spans="1:11" x14ac:dyDescent="0.35">
      <c r="A1862">
        <v>4140</v>
      </c>
      <c r="B1862" t="s">
        <v>11833</v>
      </c>
      <c r="C1862">
        <v>29</v>
      </c>
      <c r="D1862" t="s">
        <v>11834</v>
      </c>
      <c r="E1862" t="s">
        <v>23</v>
      </c>
      <c r="F1862" t="s">
        <v>22</v>
      </c>
      <c r="G1862" t="s">
        <v>47</v>
      </c>
      <c r="H1862" t="s">
        <v>31</v>
      </c>
      <c r="I1862" t="s">
        <v>63</v>
      </c>
      <c r="J1862" t="s">
        <v>11835</v>
      </c>
      <c r="K1862" t="s">
        <v>28</v>
      </c>
    </row>
    <row r="1863" spans="1:11" x14ac:dyDescent="0.35">
      <c r="A1863">
        <v>4141</v>
      </c>
      <c r="B1863" t="s">
        <v>11836</v>
      </c>
      <c r="C1863">
        <v>26</v>
      </c>
      <c r="D1863" t="s">
        <v>11837</v>
      </c>
      <c r="E1863" t="s">
        <v>31</v>
      </c>
      <c r="F1863" t="s">
        <v>32</v>
      </c>
      <c r="G1863" t="s">
        <v>33</v>
      </c>
      <c r="H1863" t="s">
        <v>34</v>
      </c>
      <c r="I1863" t="s">
        <v>35</v>
      </c>
      <c r="J1863" t="s">
        <v>11838</v>
      </c>
      <c r="K1863" t="s">
        <v>44</v>
      </c>
    </row>
    <row r="1864" spans="1:11" x14ac:dyDescent="0.35">
      <c r="A1864">
        <v>4143</v>
      </c>
      <c r="B1864" t="s">
        <v>11842</v>
      </c>
      <c r="C1864">
        <v>26</v>
      </c>
      <c r="D1864" t="s">
        <v>11843</v>
      </c>
      <c r="E1864" t="s">
        <v>32</v>
      </c>
      <c r="F1864" t="s">
        <v>34</v>
      </c>
      <c r="G1864" t="s">
        <v>33</v>
      </c>
      <c r="H1864" t="s">
        <v>34</v>
      </c>
      <c r="I1864" t="s">
        <v>91</v>
      </c>
      <c r="J1864" t="s">
        <v>11844</v>
      </c>
      <c r="K1864" t="s">
        <v>28</v>
      </c>
    </row>
    <row r="1865" spans="1:11" x14ac:dyDescent="0.35">
      <c r="A1865">
        <v>4144</v>
      </c>
      <c r="B1865" t="s">
        <v>11845</v>
      </c>
      <c r="C1865">
        <v>29</v>
      </c>
      <c r="D1865" t="s">
        <v>11846</v>
      </c>
      <c r="E1865" t="s">
        <v>22</v>
      </c>
      <c r="F1865" t="s">
        <v>133</v>
      </c>
      <c r="G1865" t="s">
        <v>120</v>
      </c>
      <c r="H1865" t="s">
        <v>57</v>
      </c>
      <c r="I1865" t="s">
        <v>35</v>
      </c>
      <c r="J1865" t="s">
        <v>11847</v>
      </c>
      <c r="K1865" t="s">
        <v>28</v>
      </c>
    </row>
    <row r="1866" spans="1:11" x14ac:dyDescent="0.35">
      <c r="A1866">
        <v>4154</v>
      </c>
      <c r="B1866" t="s">
        <v>11875</v>
      </c>
      <c r="C1866">
        <v>26</v>
      </c>
      <c r="D1866" t="s">
        <v>11876</v>
      </c>
      <c r="E1866" t="s">
        <v>169</v>
      </c>
      <c r="F1866" t="s">
        <v>42</v>
      </c>
      <c r="G1866" t="s">
        <v>52</v>
      </c>
      <c r="H1866" t="s">
        <v>13</v>
      </c>
      <c r="I1866" t="s">
        <v>48</v>
      </c>
      <c r="J1866" t="s">
        <v>11877</v>
      </c>
      <c r="K1866" t="s">
        <v>76</v>
      </c>
    </row>
    <row r="1867" spans="1:11" x14ac:dyDescent="0.35">
      <c r="A1867">
        <v>4155</v>
      </c>
      <c r="B1867" t="s">
        <v>11878</v>
      </c>
      <c r="C1867">
        <v>28</v>
      </c>
      <c r="D1867" t="s">
        <v>11879</v>
      </c>
      <c r="E1867" t="s">
        <v>25</v>
      </c>
      <c r="F1867" t="s">
        <v>201</v>
      </c>
      <c r="G1867" t="s">
        <v>15</v>
      </c>
      <c r="H1867" t="s">
        <v>16</v>
      </c>
      <c r="I1867" t="s">
        <v>102</v>
      </c>
      <c r="J1867" t="s">
        <v>11880</v>
      </c>
      <c r="K1867" t="s">
        <v>76</v>
      </c>
    </row>
    <row r="1868" spans="1:11" x14ac:dyDescent="0.35">
      <c r="A1868">
        <v>4156</v>
      </c>
      <c r="B1868" t="s">
        <v>11881</v>
      </c>
      <c r="C1868">
        <v>27</v>
      </c>
      <c r="D1868" t="s">
        <v>11882</v>
      </c>
      <c r="E1868" t="s">
        <v>16</v>
      </c>
      <c r="F1868" t="s">
        <v>13</v>
      </c>
      <c r="G1868" t="s">
        <v>33</v>
      </c>
      <c r="H1868" t="s">
        <v>34</v>
      </c>
      <c r="I1868" t="s">
        <v>53</v>
      </c>
      <c r="J1868">
        <v>3321342129</v>
      </c>
      <c r="K1868" t="s">
        <v>76</v>
      </c>
    </row>
    <row r="1869" spans="1:11" x14ac:dyDescent="0.35">
      <c r="A1869">
        <v>4157</v>
      </c>
      <c r="B1869" t="s">
        <v>11883</v>
      </c>
      <c r="C1869">
        <v>27</v>
      </c>
      <c r="D1869" t="s">
        <v>11884</v>
      </c>
      <c r="E1869" t="s">
        <v>177</v>
      </c>
      <c r="F1869" t="s">
        <v>34</v>
      </c>
      <c r="G1869" t="s">
        <v>62</v>
      </c>
      <c r="H1869" t="s">
        <v>23</v>
      </c>
      <c r="I1869" t="s">
        <v>68</v>
      </c>
      <c r="J1869" t="s">
        <v>11885</v>
      </c>
      <c r="K1869" t="s">
        <v>76</v>
      </c>
    </row>
    <row r="1870" spans="1:11" x14ac:dyDescent="0.35">
      <c r="A1870">
        <v>4158</v>
      </c>
      <c r="B1870" t="s">
        <v>11886</v>
      </c>
      <c r="C1870">
        <v>26</v>
      </c>
      <c r="D1870" t="s">
        <v>11887</v>
      </c>
      <c r="E1870" t="s">
        <v>23</v>
      </c>
      <c r="F1870" t="s">
        <v>34</v>
      </c>
      <c r="G1870" t="s">
        <v>24</v>
      </c>
      <c r="H1870" t="s">
        <v>25</v>
      </c>
      <c r="I1870" t="s">
        <v>102</v>
      </c>
      <c r="J1870" t="s">
        <v>11888</v>
      </c>
      <c r="K1870" t="s">
        <v>28</v>
      </c>
    </row>
    <row r="1871" spans="1:11" x14ac:dyDescent="0.35">
      <c r="A1871">
        <v>4159</v>
      </c>
      <c r="B1871" t="s">
        <v>11889</v>
      </c>
      <c r="C1871">
        <v>29</v>
      </c>
      <c r="D1871" t="s">
        <v>11890</v>
      </c>
      <c r="E1871" t="s">
        <v>149</v>
      </c>
      <c r="F1871" t="s">
        <v>22</v>
      </c>
      <c r="G1871" t="s">
        <v>87</v>
      </c>
      <c r="H1871" t="s">
        <v>79</v>
      </c>
      <c r="I1871" t="s">
        <v>26</v>
      </c>
      <c r="J1871" t="s">
        <v>11891</v>
      </c>
      <c r="K1871" t="s">
        <v>44</v>
      </c>
    </row>
    <row r="1872" spans="1:11" x14ac:dyDescent="0.35">
      <c r="A1872">
        <v>4160</v>
      </c>
      <c r="B1872" t="s">
        <v>11892</v>
      </c>
      <c r="C1872">
        <v>29</v>
      </c>
      <c r="D1872" t="s">
        <v>11893</v>
      </c>
      <c r="E1872" t="s">
        <v>40</v>
      </c>
      <c r="F1872" t="s">
        <v>40</v>
      </c>
      <c r="G1872" t="s">
        <v>80</v>
      </c>
      <c r="H1872" t="s">
        <v>32</v>
      </c>
      <c r="I1872" t="s">
        <v>146</v>
      </c>
      <c r="J1872" t="s">
        <v>11894</v>
      </c>
      <c r="K1872" t="s">
        <v>37</v>
      </c>
    </row>
    <row r="1873" spans="1:11" x14ac:dyDescent="0.35">
      <c r="A1873">
        <v>4161</v>
      </c>
      <c r="B1873" t="s">
        <v>11895</v>
      </c>
      <c r="C1873">
        <v>27</v>
      </c>
      <c r="D1873" t="s">
        <v>11896</v>
      </c>
      <c r="E1873" t="s">
        <v>57</v>
      </c>
      <c r="F1873" t="s">
        <v>23</v>
      </c>
      <c r="G1873" t="s">
        <v>62</v>
      </c>
      <c r="H1873" t="s">
        <v>23</v>
      </c>
      <c r="I1873" t="s">
        <v>63</v>
      </c>
      <c r="J1873" t="s">
        <v>11897</v>
      </c>
      <c r="K1873" t="s">
        <v>19</v>
      </c>
    </row>
    <row r="1874" spans="1:11" x14ac:dyDescent="0.35">
      <c r="A1874">
        <v>4163</v>
      </c>
      <c r="B1874" t="s">
        <v>11900</v>
      </c>
      <c r="C1874">
        <v>26</v>
      </c>
      <c r="D1874" t="s">
        <v>11901</v>
      </c>
      <c r="E1874" t="s">
        <v>42</v>
      </c>
      <c r="F1874" t="s">
        <v>31</v>
      </c>
      <c r="G1874" t="s">
        <v>120</v>
      </c>
      <c r="H1874" t="s">
        <v>57</v>
      </c>
      <c r="I1874" t="s">
        <v>88</v>
      </c>
      <c r="J1874" t="s">
        <v>11902</v>
      </c>
      <c r="K1874" t="s">
        <v>37</v>
      </c>
    </row>
    <row r="1875" spans="1:11" x14ac:dyDescent="0.35">
      <c r="A1875">
        <v>4165</v>
      </c>
      <c r="B1875" t="s">
        <v>11906</v>
      </c>
      <c r="C1875">
        <v>27</v>
      </c>
      <c r="D1875" t="s">
        <v>11907</v>
      </c>
      <c r="E1875" t="s">
        <v>67</v>
      </c>
      <c r="F1875" t="s">
        <v>149</v>
      </c>
      <c r="G1875" t="s">
        <v>47</v>
      </c>
      <c r="H1875" t="s">
        <v>31</v>
      </c>
      <c r="I1875" t="s">
        <v>170</v>
      </c>
      <c r="J1875" t="s">
        <v>11908</v>
      </c>
      <c r="K1875" t="s">
        <v>19</v>
      </c>
    </row>
    <row r="1876" spans="1:11" x14ac:dyDescent="0.35">
      <c r="A1876">
        <v>4170</v>
      </c>
      <c r="B1876" t="s">
        <v>11920</v>
      </c>
      <c r="C1876">
        <v>27</v>
      </c>
      <c r="D1876" t="s">
        <v>11921</v>
      </c>
      <c r="E1876" t="s">
        <v>149</v>
      </c>
      <c r="F1876" t="s">
        <v>67</v>
      </c>
      <c r="G1876" t="s">
        <v>62</v>
      </c>
      <c r="H1876" t="s">
        <v>23</v>
      </c>
      <c r="I1876" t="s">
        <v>63</v>
      </c>
      <c r="J1876">
        <f>1-271-781-6552</f>
        <v>-7603</v>
      </c>
      <c r="K1876" t="s">
        <v>19</v>
      </c>
    </row>
    <row r="1877" spans="1:11" x14ac:dyDescent="0.35">
      <c r="A1877">
        <v>4171</v>
      </c>
      <c r="B1877" t="s">
        <v>11922</v>
      </c>
      <c r="C1877">
        <v>26</v>
      </c>
      <c r="D1877" t="s">
        <v>11923</v>
      </c>
      <c r="E1877" t="s">
        <v>23</v>
      </c>
      <c r="F1877" t="s">
        <v>133</v>
      </c>
      <c r="G1877" t="s">
        <v>41</v>
      </c>
      <c r="H1877" t="s">
        <v>42</v>
      </c>
      <c r="I1877" t="s">
        <v>116</v>
      </c>
      <c r="J1877" t="s">
        <v>11924</v>
      </c>
      <c r="K1877" t="s">
        <v>37</v>
      </c>
    </row>
    <row r="1878" spans="1:11" x14ac:dyDescent="0.35">
      <c r="A1878">
        <v>4173</v>
      </c>
      <c r="B1878" t="s">
        <v>11927</v>
      </c>
      <c r="C1878">
        <v>29</v>
      </c>
      <c r="D1878" t="s">
        <v>11928</v>
      </c>
      <c r="E1878" t="s">
        <v>34</v>
      </c>
      <c r="F1878" t="s">
        <v>22</v>
      </c>
      <c r="G1878" t="s">
        <v>41</v>
      </c>
      <c r="H1878" t="s">
        <v>42</v>
      </c>
      <c r="I1878" t="s">
        <v>91</v>
      </c>
      <c r="J1878" t="s">
        <v>11929</v>
      </c>
      <c r="K1878" t="s">
        <v>44</v>
      </c>
    </row>
    <row r="1879" spans="1:11" x14ac:dyDescent="0.35">
      <c r="A1879">
        <v>4176</v>
      </c>
      <c r="B1879" t="s">
        <v>11936</v>
      </c>
      <c r="C1879">
        <v>28</v>
      </c>
      <c r="D1879" t="s">
        <v>11937</v>
      </c>
      <c r="E1879" t="s">
        <v>14</v>
      </c>
      <c r="F1879" t="s">
        <v>16</v>
      </c>
      <c r="G1879" t="s">
        <v>52</v>
      </c>
      <c r="H1879" t="s">
        <v>13</v>
      </c>
      <c r="I1879" t="s">
        <v>146</v>
      </c>
      <c r="J1879" t="s">
        <v>11938</v>
      </c>
      <c r="K1879" t="s">
        <v>76</v>
      </c>
    </row>
    <row r="1880" spans="1:11" x14ac:dyDescent="0.35">
      <c r="A1880">
        <v>4177</v>
      </c>
      <c r="B1880" t="s">
        <v>11939</v>
      </c>
      <c r="C1880">
        <v>27</v>
      </c>
      <c r="D1880" t="s">
        <v>11940</v>
      </c>
      <c r="E1880" t="s">
        <v>177</v>
      </c>
      <c r="F1880" t="s">
        <v>25</v>
      </c>
      <c r="G1880" t="s">
        <v>47</v>
      </c>
      <c r="H1880" t="s">
        <v>31</v>
      </c>
      <c r="I1880" t="s">
        <v>102</v>
      </c>
      <c r="J1880" t="s">
        <v>11941</v>
      </c>
      <c r="K1880" t="s">
        <v>44</v>
      </c>
    </row>
    <row r="1881" spans="1:11" x14ac:dyDescent="0.35">
      <c r="A1881">
        <v>4178</v>
      </c>
      <c r="B1881" t="s">
        <v>11942</v>
      </c>
      <c r="C1881">
        <v>27</v>
      </c>
      <c r="D1881" t="s">
        <v>11943</v>
      </c>
      <c r="E1881" t="s">
        <v>67</v>
      </c>
      <c r="F1881" t="s">
        <v>149</v>
      </c>
      <c r="G1881" t="s">
        <v>120</v>
      </c>
      <c r="H1881" t="s">
        <v>57</v>
      </c>
      <c r="I1881" t="s">
        <v>17</v>
      </c>
      <c r="J1881" t="s">
        <v>11944</v>
      </c>
      <c r="K1881" t="s">
        <v>76</v>
      </c>
    </row>
    <row r="1882" spans="1:11" x14ac:dyDescent="0.35">
      <c r="A1882">
        <v>4181</v>
      </c>
      <c r="B1882" t="s">
        <v>11951</v>
      </c>
      <c r="C1882">
        <v>30</v>
      </c>
      <c r="D1882" t="s">
        <v>11952</v>
      </c>
      <c r="E1882" t="s">
        <v>133</v>
      </c>
      <c r="F1882" t="s">
        <v>133</v>
      </c>
      <c r="G1882" t="s">
        <v>62</v>
      </c>
      <c r="H1882" t="s">
        <v>23</v>
      </c>
      <c r="I1882" t="s">
        <v>26</v>
      </c>
      <c r="J1882" t="s">
        <v>11953</v>
      </c>
      <c r="K1882" t="s">
        <v>37</v>
      </c>
    </row>
    <row r="1883" spans="1:11" x14ac:dyDescent="0.35">
      <c r="A1883">
        <v>4182</v>
      </c>
      <c r="B1883" t="s">
        <v>2382</v>
      </c>
      <c r="C1883">
        <v>27</v>
      </c>
      <c r="D1883" t="s">
        <v>11954</v>
      </c>
      <c r="E1883" t="s">
        <v>22</v>
      </c>
      <c r="F1883" t="s">
        <v>57</v>
      </c>
      <c r="G1883" t="s">
        <v>120</v>
      </c>
      <c r="H1883" t="s">
        <v>57</v>
      </c>
      <c r="I1883" t="s">
        <v>91</v>
      </c>
      <c r="J1883" t="s">
        <v>11955</v>
      </c>
      <c r="K1883" t="s">
        <v>37</v>
      </c>
    </row>
    <row r="1884" spans="1:11" x14ac:dyDescent="0.35">
      <c r="A1884">
        <v>4183</v>
      </c>
      <c r="B1884" t="s">
        <v>11956</v>
      </c>
      <c r="C1884">
        <v>27</v>
      </c>
      <c r="D1884" t="s">
        <v>11957</v>
      </c>
      <c r="E1884" t="s">
        <v>34</v>
      </c>
      <c r="F1884" t="s">
        <v>201</v>
      </c>
      <c r="G1884" t="s">
        <v>120</v>
      </c>
      <c r="H1884" t="s">
        <v>57</v>
      </c>
      <c r="I1884" t="s">
        <v>146</v>
      </c>
      <c r="J1884" t="s">
        <v>11958</v>
      </c>
      <c r="K1884" t="s">
        <v>19</v>
      </c>
    </row>
    <row r="1885" spans="1:11" x14ac:dyDescent="0.35">
      <c r="A1885">
        <v>4184</v>
      </c>
      <c r="B1885" t="s">
        <v>11959</v>
      </c>
      <c r="C1885">
        <v>29</v>
      </c>
      <c r="D1885" t="s">
        <v>11960</v>
      </c>
      <c r="E1885" t="s">
        <v>14</v>
      </c>
      <c r="F1885" t="s">
        <v>32</v>
      </c>
      <c r="G1885" t="s">
        <v>87</v>
      </c>
      <c r="H1885" t="s">
        <v>79</v>
      </c>
      <c r="I1885" t="s">
        <v>58</v>
      </c>
      <c r="J1885" t="s">
        <v>11961</v>
      </c>
      <c r="K1885" t="s">
        <v>28</v>
      </c>
    </row>
    <row r="1886" spans="1:11" x14ac:dyDescent="0.35">
      <c r="A1886">
        <v>4187</v>
      </c>
      <c r="B1886" t="s">
        <v>11968</v>
      </c>
      <c r="C1886">
        <v>27</v>
      </c>
      <c r="D1886" t="s">
        <v>11969</v>
      </c>
      <c r="E1886" t="s">
        <v>16</v>
      </c>
      <c r="F1886" t="s">
        <v>149</v>
      </c>
      <c r="G1886" t="s">
        <v>52</v>
      </c>
      <c r="H1886" t="s">
        <v>13</v>
      </c>
      <c r="I1886" t="s">
        <v>35</v>
      </c>
      <c r="J1886" t="s">
        <v>11970</v>
      </c>
      <c r="K1886" t="s">
        <v>19</v>
      </c>
    </row>
    <row r="1887" spans="1:11" x14ac:dyDescent="0.35">
      <c r="A1887">
        <v>4188</v>
      </c>
      <c r="B1887" t="s">
        <v>11971</v>
      </c>
      <c r="C1887">
        <v>30</v>
      </c>
      <c r="D1887" t="s">
        <v>11972</v>
      </c>
      <c r="E1887" t="s">
        <v>16</v>
      </c>
      <c r="F1887" t="s">
        <v>57</v>
      </c>
      <c r="G1887" t="s">
        <v>24</v>
      </c>
      <c r="H1887" t="s">
        <v>25</v>
      </c>
      <c r="I1887" t="s">
        <v>53</v>
      </c>
      <c r="J1887" t="s">
        <v>11973</v>
      </c>
      <c r="K1887" t="s">
        <v>28</v>
      </c>
    </row>
    <row r="1888" spans="1:11" x14ac:dyDescent="0.35">
      <c r="A1888">
        <v>4189</v>
      </c>
      <c r="B1888" t="s">
        <v>11974</v>
      </c>
      <c r="C1888">
        <v>27</v>
      </c>
      <c r="D1888" t="s">
        <v>11975</v>
      </c>
      <c r="E1888" t="s">
        <v>22</v>
      </c>
      <c r="F1888" t="s">
        <v>79</v>
      </c>
      <c r="G1888" t="s">
        <v>87</v>
      </c>
      <c r="H1888" t="s">
        <v>79</v>
      </c>
      <c r="I1888" t="s">
        <v>26</v>
      </c>
      <c r="J1888">
        <v>6123518206</v>
      </c>
      <c r="K1888" t="s">
        <v>19</v>
      </c>
    </row>
    <row r="1889" spans="1:11" x14ac:dyDescent="0.35">
      <c r="A1889">
        <v>4190</v>
      </c>
      <c r="B1889" t="s">
        <v>11976</v>
      </c>
      <c r="C1889">
        <v>29</v>
      </c>
      <c r="D1889" t="s">
        <v>11977</v>
      </c>
      <c r="E1889" t="s">
        <v>16</v>
      </c>
      <c r="F1889" t="s">
        <v>14</v>
      </c>
      <c r="G1889" t="s">
        <v>62</v>
      </c>
      <c r="H1889" t="s">
        <v>23</v>
      </c>
      <c r="I1889" t="s">
        <v>102</v>
      </c>
      <c r="J1889" t="s">
        <v>11978</v>
      </c>
      <c r="K1889" t="s">
        <v>28</v>
      </c>
    </row>
    <row r="1890" spans="1:11" x14ac:dyDescent="0.35">
      <c r="A1890">
        <v>4197</v>
      </c>
      <c r="B1890" t="s">
        <v>11996</v>
      </c>
      <c r="C1890">
        <v>28</v>
      </c>
      <c r="D1890" t="s">
        <v>11997</v>
      </c>
      <c r="E1890" t="s">
        <v>169</v>
      </c>
      <c r="F1890" t="s">
        <v>40</v>
      </c>
      <c r="G1890" t="s">
        <v>33</v>
      </c>
      <c r="H1890" t="s">
        <v>34</v>
      </c>
      <c r="I1890" t="s">
        <v>35</v>
      </c>
      <c r="J1890" t="s">
        <v>11998</v>
      </c>
      <c r="K1890" t="s">
        <v>37</v>
      </c>
    </row>
    <row r="1891" spans="1:11" x14ac:dyDescent="0.35">
      <c r="A1891">
        <v>4198</v>
      </c>
      <c r="B1891" t="s">
        <v>11999</v>
      </c>
      <c r="C1891">
        <v>28</v>
      </c>
      <c r="D1891" t="s">
        <v>12000</v>
      </c>
      <c r="E1891" t="s">
        <v>57</v>
      </c>
      <c r="F1891" t="s">
        <v>32</v>
      </c>
      <c r="G1891" t="s">
        <v>120</v>
      </c>
      <c r="H1891" t="s">
        <v>57</v>
      </c>
      <c r="I1891" t="s">
        <v>26</v>
      </c>
      <c r="J1891" t="s">
        <v>12001</v>
      </c>
      <c r="K1891" t="s">
        <v>44</v>
      </c>
    </row>
    <row r="1892" spans="1:11" x14ac:dyDescent="0.35">
      <c r="A1892">
        <v>4199</v>
      </c>
      <c r="B1892" t="s">
        <v>12002</v>
      </c>
      <c r="C1892">
        <v>26</v>
      </c>
      <c r="D1892" t="s">
        <v>12003</v>
      </c>
      <c r="E1892" t="s">
        <v>57</v>
      </c>
      <c r="F1892" t="s">
        <v>32</v>
      </c>
      <c r="G1892" t="s">
        <v>80</v>
      </c>
      <c r="H1892" t="s">
        <v>32</v>
      </c>
      <c r="I1892" t="s">
        <v>68</v>
      </c>
      <c r="J1892" t="s">
        <v>12004</v>
      </c>
      <c r="K1892" t="s">
        <v>76</v>
      </c>
    </row>
    <row r="1893" spans="1:11" x14ac:dyDescent="0.35">
      <c r="A1893">
        <v>4201</v>
      </c>
      <c r="B1893" t="s">
        <v>12008</v>
      </c>
      <c r="C1893">
        <v>29</v>
      </c>
      <c r="D1893" t="s">
        <v>12009</v>
      </c>
      <c r="E1893" t="s">
        <v>34</v>
      </c>
      <c r="F1893" t="s">
        <v>14</v>
      </c>
      <c r="G1893" t="s">
        <v>87</v>
      </c>
      <c r="H1893" t="s">
        <v>79</v>
      </c>
      <c r="I1893" t="s">
        <v>68</v>
      </c>
      <c r="J1893" t="s">
        <v>12010</v>
      </c>
      <c r="K1893" t="s">
        <v>44</v>
      </c>
    </row>
    <row r="1894" spans="1:11" x14ac:dyDescent="0.35">
      <c r="A1894">
        <v>4202</v>
      </c>
      <c r="B1894" t="s">
        <v>12011</v>
      </c>
      <c r="C1894">
        <v>29</v>
      </c>
      <c r="D1894" t="s">
        <v>12012</v>
      </c>
      <c r="E1894" t="s">
        <v>22</v>
      </c>
      <c r="F1894" t="s">
        <v>14</v>
      </c>
      <c r="G1894" t="s">
        <v>15</v>
      </c>
      <c r="H1894" t="s">
        <v>16</v>
      </c>
      <c r="I1894" t="s">
        <v>53</v>
      </c>
      <c r="J1894">
        <v>7219983304</v>
      </c>
      <c r="K1894" t="s">
        <v>28</v>
      </c>
    </row>
    <row r="1895" spans="1:11" x14ac:dyDescent="0.35">
      <c r="A1895">
        <v>4203</v>
      </c>
      <c r="B1895" t="s">
        <v>12013</v>
      </c>
      <c r="C1895">
        <v>27</v>
      </c>
      <c r="D1895" t="s">
        <v>12014</v>
      </c>
      <c r="E1895" t="s">
        <v>34</v>
      </c>
      <c r="F1895" t="s">
        <v>42</v>
      </c>
      <c r="G1895" t="s">
        <v>52</v>
      </c>
      <c r="H1895" t="s">
        <v>13</v>
      </c>
      <c r="I1895" t="s">
        <v>88</v>
      </c>
      <c r="J1895" t="s">
        <v>12015</v>
      </c>
      <c r="K1895" t="s">
        <v>44</v>
      </c>
    </row>
    <row r="1896" spans="1:11" x14ac:dyDescent="0.35">
      <c r="A1896">
        <v>4204</v>
      </c>
      <c r="B1896" t="s">
        <v>12016</v>
      </c>
      <c r="C1896">
        <v>30</v>
      </c>
      <c r="D1896" t="s">
        <v>12017</v>
      </c>
      <c r="E1896" t="s">
        <v>22</v>
      </c>
      <c r="F1896" t="s">
        <v>101</v>
      </c>
      <c r="G1896" t="s">
        <v>24</v>
      </c>
      <c r="H1896" t="s">
        <v>25</v>
      </c>
      <c r="I1896" t="s">
        <v>91</v>
      </c>
      <c r="J1896" t="s">
        <v>12018</v>
      </c>
      <c r="K1896" t="s">
        <v>19</v>
      </c>
    </row>
    <row r="1897" spans="1:11" x14ac:dyDescent="0.35">
      <c r="A1897">
        <v>4207</v>
      </c>
      <c r="B1897" t="s">
        <v>12011</v>
      </c>
      <c r="C1897">
        <v>28</v>
      </c>
      <c r="D1897" t="s">
        <v>12024</v>
      </c>
      <c r="E1897" t="s">
        <v>13</v>
      </c>
      <c r="F1897" t="s">
        <v>201</v>
      </c>
      <c r="G1897" t="s">
        <v>80</v>
      </c>
      <c r="H1897" t="s">
        <v>32</v>
      </c>
      <c r="I1897" t="s">
        <v>26</v>
      </c>
      <c r="J1897" t="s">
        <v>12025</v>
      </c>
      <c r="K1897" t="s">
        <v>44</v>
      </c>
    </row>
    <row r="1898" spans="1:11" x14ac:dyDescent="0.35">
      <c r="A1898">
        <v>4208</v>
      </c>
      <c r="B1898" t="s">
        <v>12026</v>
      </c>
      <c r="C1898">
        <v>30</v>
      </c>
      <c r="D1898" t="s">
        <v>12027</v>
      </c>
      <c r="E1898" t="s">
        <v>101</v>
      </c>
      <c r="F1898" t="s">
        <v>23</v>
      </c>
      <c r="G1898" t="s">
        <v>52</v>
      </c>
      <c r="H1898" t="s">
        <v>13</v>
      </c>
      <c r="I1898" t="s">
        <v>68</v>
      </c>
      <c r="J1898" t="s">
        <v>12028</v>
      </c>
      <c r="K1898" t="s">
        <v>28</v>
      </c>
    </row>
    <row r="1899" spans="1:11" x14ac:dyDescent="0.35">
      <c r="A1899">
        <v>4213</v>
      </c>
      <c r="B1899" t="s">
        <v>12041</v>
      </c>
      <c r="C1899">
        <v>28</v>
      </c>
      <c r="D1899" t="s">
        <v>12042</v>
      </c>
      <c r="E1899" t="s">
        <v>16</v>
      </c>
      <c r="F1899" t="s">
        <v>169</v>
      </c>
      <c r="G1899" t="s">
        <v>15</v>
      </c>
      <c r="H1899" t="s">
        <v>16</v>
      </c>
      <c r="I1899" t="s">
        <v>146</v>
      </c>
      <c r="J1899" t="s">
        <v>12043</v>
      </c>
      <c r="K1899" t="s">
        <v>76</v>
      </c>
    </row>
    <row r="1900" spans="1:11" x14ac:dyDescent="0.35">
      <c r="A1900">
        <v>4214</v>
      </c>
      <c r="B1900" t="s">
        <v>12044</v>
      </c>
      <c r="C1900">
        <v>27</v>
      </c>
      <c r="D1900" t="s">
        <v>12045</v>
      </c>
      <c r="E1900" t="s">
        <v>13</v>
      </c>
      <c r="F1900" t="s">
        <v>32</v>
      </c>
      <c r="G1900" t="s">
        <v>24</v>
      </c>
      <c r="H1900" t="s">
        <v>25</v>
      </c>
      <c r="I1900" t="s">
        <v>48</v>
      </c>
      <c r="J1900" t="s">
        <v>12046</v>
      </c>
      <c r="K1900" t="s">
        <v>44</v>
      </c>
    </row>
    <row r="1901" spans="1:11" x14ac:dyDescent="0.35">
      <c r="A1901">
        <v>4216</v>
      </c>
      <c r="B1901" t="s">
        <v>12050</v>
      </c>
      <c r="C1901">
        <v>28</v>
      </c>
      <c r="D1901" t="s">
        <v>12051</v>
      </c>
      <c r="E1901" t="s">
        <v>67</v>
      </c>
      <c r="F1901" t="s">
        <v>201</v>
      </c>
      <c r="G1901" t="s">
        <v>33</v>
      </c>
      <c r="H1901" t="s">
        <v>34</v>
      </c>
      <c r="I1901" t="s">
        <v>88</v>
      </c>
      <c r="J1901">
        <v>1639070797</v>
      </c>
      <c r="K1901" t="s">
        <v>76</v>
      </c>
    </row>
    <row r="1902" spans="1:11" x14ac:dyDescent="0.35">
      <c r="A1902">
        <v>4221</v>
      </c>
      <c r="B1902" t="s">
        <v>12061</v>
      </c>
      <c r="C1902">
        <v>27</v>
      </c>
      <c r="D1902" t="s">
        <v>12062</v>
      </c>
      <c r="E1902" t="s">
        <v>101</v>
      </c>
      <c r="F1902" t="s">
        <v>16</v>
      </c>
      <c r="G1902" t="s">
        <v>15</v>
      </c>
      <c r="H1902" t="s">
        <v>16</v>
      </c>
      <c r="I1902" t="s">
        <v>63</v>
      </c>
      <c r="J1902" t="s">
        <v>12063</v>
      </c>
      <c r="K1902" t="s">
        <v>44</v>
      </c>
    </row>
    <row r="1903" spans="1:11" x14ac:dyDescent="0.35">
      <c r="A1903">
        <v>4229</v>
      </c>
      <c r="B1903" t="s">
        <v>12084</v>
      </c>
      <c r="C1903">
        <v>26</v>
      </c>
      <c r="D1903" t="s">
        <v>12085</v>
      </c>
      <c r="E1903" t="s">
        <v>133</v>
      </c>
      <c r="F1903" t="s">
        <v>16</v>
      </c>
      <c r="G1903" t="s">
        <v>24</v>
      </c>
      <c r="H1903" t="s">
        <v>25</v>
      </c>
      <c r="I1903" t="s">
        <v>48</v>
      </c>
      <c r="J1903" t="s">
        <v>12086</v>
      </c>
      <c r="K1903" t="s">
        <v>76</v>
      </c>
    </row>
    <row r="1904" spans="1:11" x14ac:dyDescent="0.35">
      <c r="A1904">
        <v>4231</v>
      </c>
      <c r="B1904" t="s">
        <v>12090</v>
      </c>
      <c r="C1904">
        <v>30</v>
      </c>
      <c r="D1904" t="s">
        <v>12091</v>
      </c>
      <c r="E1904" t="s">
        <v>14</v>
      </c>
      <c r="F1904" t="s">
        <v>149</v>
      </c>
      <c r="G1904" t="s">
        <v>33</v>
      </c>
      <c r="H1904" t="s">
        <v>34</v>
      </c>
      <c r="I1904" t="s">
        <v>170</v>
      </c>
      <c r="J1904" t="s">
        <v>12092</v>
      </c>
      <c r="K1904" t="s">
        <v>76</v>
      </c>
    </row>
    <row r="1905" spans="1:11" x14ac:dyDescent="0.35">
      <c r="A1905">
        <v>4232</v>
      </c>
      <c r="B1905" t="s">
        <v>12093</v>
      </c>
      <c r="C1905">
        <v>27</v>
      </c>
      <c r="D1905" t="s">
        <v>12094</v>
      </c>
      <c r="E1905" t="s">
        <v>169</v>
      </c>
      <c r="F1905" t="s">
        <v>25</v>
      </c>
      <c r="G1905" t="s">
        <v>52</v>
      </c>
      <c r="H1905" t="s">
        <v>13</v>
      </c>
      <c r="I1905" t="s">
        <v>102</v>
      </c>
      <c r="J1905" t="s">
        <v>12095</v>
      </c>
      <c r="K1905" t="s">
        <v>19</v>
      </c>
    </row>
    <row r="1906" spans="1:11" x14ac:dyDescent="0.35">
      <c r="A1906">
        <v>4237</v>
      </c>
      <c r="B1906" t="s">
        <v>12107</v>
      </c>
      <c r="C1906">
        <v>28</v>
      </c>
      <c r="D1906" t="s">
        <v>12108</v>
      </c>
      <c r="E1906" t="s">
        <v>13</v>
      </c>
      <c r="F1906" t="s">
        <v>133</v>
      </c>
      <c r="G1906" t="s">
        <v>87</v>
      </c>
      <c r="H1906" t="s">
        <v>79</v>
      </c>
      <c r="I1906" t="s">
        <v>88</v>
      </c>
      <c r="J1906" t="s">
        <v>12109</v>
      </c>
      <c r="K1906" t="s">
        <v>37</v>
      </c>
    </row>
    <row r="1907" spans="1:11" x14ac:dyDescent="0.35">
      <c r="A1907">
        <v>4238</v>
      </c>
      <c r="B1907" t="s">
        <v>12110</v>
      </c>
      <c r="C1907">
        <v>30</v>
      </c>
      <c r="D1907" t="s">
        <v>12111</v>
      </c>
      <c r="E1907" t="s">
        <v>16</v>
      </c>
      <c r="F1907" t="s">
        <v>169</v>
      </c>
      <c r="G1907" t="s">
        <v>15</v>
      </c>
      <c r="H1907" t="s">
        <v>16</v>
      </c>
      <c r="I1907" t="s">
        <v>88</v>
      </c>
      <c r="J1907" t="s">
        <v>12112</v>
      </c>
      <c r="K1907" t="s">
        <v>28</v>
      </c>
    </row>
    <row r="1908" spans="1:11" x14ac:dyDescent="0.35">
      <c r="A1908">
        <v>4239</v>
      </c>
      <c r="B1908" t="s">
        <v>12113</v>
      </c>
      <c r="C1908">
        <v>28</v>
      </c>
      <c r="D1908" t="s">
        <v>12114</v>
      </c>
      <c r="E1908" t="s">
        <v>13</v>
      </c>
      <c r="F1908" t="s">
        <v>169</v>
      </c>
      <c r="G1908" t="s">
        <v>24</v>
      </c>
      <c r="H1908" t="s">
        <v>25</v>
      </c>
      <c r="I1908" t="s">
        <v>63</v>
      </c>
      <c r="J1908" t="s">
        <v>12115</v>
      </c>
      <c r="K1908" t="s">
        <v>37</v>
      </c>
    </row>
    <row r="1909" spans="1:11" x14ac:dyDescent="0.35">
      <c r="A1909">
        <v>4241</v>
      </c>
      <c r="B1909" t="s">
        <v>12118</v>
      </c>
      <c r="C1909">
        <v>29</v>
      </c>
      <c r="D1909" t="s">
        <v>12119</v>
      </c>
      <c r="E1909" t="s">
        <v>22</v>
      </c>
      <c r="F1909" t="s">
        <v>42</v>
      </c>
      <c r="G1909" t="s">
        <v>62</v>
      </c>
      <c r="H1909" t="s">
        <v>23</v>
      </c>
      <c r="I1909" t="s">
        <v>146</v>
      </c>
      <c r="J1909" t="s">
        <v>12120</v>
      </c>
      <c r="K1909" t="s">
        <v>44</v>
      </c>
    </row>
    <row r="1910" spans="1:11" x14ac:dyDescent="0.35">
      <c r="A1910">
        <v>4243</v>
      </c>
      <c r="B1910" t="s">
        <v>12124</v>
      </c>
      <c r="C1910">
        <v>26</v>
      </c>
      <c r="D1910" t="s">
        <v>12125</v>
      </c>
      <c r="E1910" t="s">
        <v>79</v>
      </c>
      <c r="F1910" t="s">
        <v>177</v>
      </c>
      <c r="G1910" t="s">
        <v>24</v>
      </c>
      <c r="H1910" t="s">
        <v>25</v>
      </c>
      <c r="I1910" t="s">
        <v>63</v>
      </c>
      <c r="J1910" t="s">
        <v>12126</v>
      </c>
      <c r="K1910" t="s">
        <v>76</v>
      </c>
    </row>
    <row r="1911" spans="1:11" x14ac:dyDescent="0.35">
      <c r="A1911">
        <v>4245</v>
      </c>
      <c r="B1911" t="s">
        <v>12130</v>
      </c>
      <c r="C1911">
        <v>28</v>
      </c>
      <c r="D1911" t="s">
        <v>12131</v>
      </c>
      <c r="E1911" t="s">
        <v>149</v>
      </c>
      <c r="F1911" t="s">
        <v>101</v>
      </c>
      <c r="G1911" t="s">
        <v>87</v>
      </c>
      <c r="H1911" t="s">
        <v>79</v>
      </c>
      <c r="I1911" t="s">
        <v>35</v>
      </c>
      <c r="J1911" t="s">
        <v>12132</v>
      </c>
      <c r="K1911" t="s">
        <v>37</v>
      </c>
    </row>
    <row r="1912" spans="1:11" x14ac:dyDescent="0.35">
      <c r="A1912">
        <v>4251</v>
      </c>
      <c r="B1912" t="s">
        <v>12147</v>
      </c>
      <c r="C1912">
        <v>27</v>
      </c>
      <c r="D1912" t="s">
        <v>12148</v>
      </c>
      <c r="E1912" t="s">
        <v>32</v>
      </c>
      <c r="F1912" t="s">
        <v>16</v>
      </c>
      <c r="G1912" t="s">
        <v>87</v>
      </c>
      <c r="H1912" t="s">
        <v>79</v>
      </c>
      <c r="I1912" t="s">
        <v>58</v>
      </c>
      <c r="J1912" t="s">
        <v>12149</v>
      </c>
      <c r="K1912" t="s">
        <v>37</v>
      </c>
    </row>
    <row r="1913" spans="1:11" x14ac:dyDescent="0.35">
      <c r="A1913">
        <v>4252</v>
      </c>
      <c r="B1913" t="s">
        <v>12150</v>
      </c>
      <c r="C1913">
        <v>27</v>
      </c>
      <c r="D1913" t="s">
        <v>12151</v>
      </c>
      <c r="E1913" t="s">
        <v>13</v>
      </c>
      <c r="F1913" t="s">
        <v>22</v>
      </c>
      <c r="G1913" t="s">
        <v>52</v>
      </c>
      <c r="H1913" t="s">
        <v>13</v>
      </c>
      <c r="I1913" t="s">
        <v>88</v>
      </c>
      <c r="J1913" t="s">
        <v>12152</v>
      </c>
      <c r="K1913" t="s">
        <v>19</v>
      </c>
    </row>
    <row r="1914" spans="1:11" x14ac:dyDescent="0.35">
      <c r="A1914">
        <v>4253</v>
      </c>
      <c r="B1914" t="s">
        <v>12153</v>
      </c>
      <c r="C1914">
        <v>29</v>
      </c>
      <c r="D1914" t="s">
        <v>12154</v>
      </c>
      <c r="E1914" t="s">
        <v>201</v>
      </c>
      <c r="F1914" t="s">
        <v>40</v>
      </c>
      <c r="G1914" t="s">
        <v>120</v>
      </c>
      <c r="H1914" t="s">
        <v>57</v>
      </c>
      <c r="I1914" t="s">
        <v>48</v>
      </c>
      <c r="J1914" t="s">
        <v>12155</v>
      </c>
      <c r="K1914" t="s">
        <v>76</v>
      </c>
    </row>
    <row r="1915" spans="1:11" x14ac:dyDescent="0.35">
      <c r="A1915">
        <v>4255</v>
      </c>
      <c r="B1915" t="s">
        <v>12159</v>
      </c>
      <c r="C1915">
        <v>29</v>
      </c>
      <c r="D1915" t="s">
        <v>12160</v>
      </c>
      <c r="E1915" t="s">
        <v>133</v>
      </c>
      <c r="F1915" t="s">
        <v>23</v>
      </c>
      <c r="G1915" t="s">
        <v>41</v>
      </c>
      <c r="H1915" t="s">
        <v>42</v>
      </c>
      <c r="I1915" t="s">
        <v>48</v>
      </c>
      <c r="J1915" t="s">
        <v>12161</v>
      </c>
      <c r="K1915" t="s">
        <v>28</v>
      </c>
    </row>
    <row r="1916" spans="1:11" x14ac:dyDescent="0.35">
      <c r="A1916">
        <v>4262</v>
      </c>
      <c r="B1916" t="s">
        <v>12180</v>
      </c>
      <c r="C1916">
        <v>30</v>
      </c>
      <c r="D1916" t="s">
        <v>12181</v>
      </c>
      <c r="E1916" t="s">
        <v>133</v>
      </c>
      <c r="F1916" t="s">
        <v>25</v>
      </c>
      <c r="G1916" t="s">
        <v>52</v>
      </c>
      <c r="H1916" t="s">
        <v>13</v>
      </c>
      <c r="I1916" t="s">
        <v>102</v>
      </c>
      <c r="J1916" t="s">
        <v>12182</v>
      </c>
      <c r="K1916" t="s">
        <v>76</v>
      </c>
    </row>
    <row r="1917" spans="1:11" x14ac:dyDescent="0.35">
      <c r="A1917">
        <v>4263</v>
      </c>
      <c r="B1917" t="s">
        <v>12183</v>
      </c>
      <c r="C1917">
        <v>27</v>
      </c>
      <c r="D1917" t="s">
        <v>12184</v>
      </c>
      <c r="E1917" t="s">
        <v>32</v>
      </c>
      <c r="F1917" t="s">
        <v>25</v>
      </c>
      <c r="G1917" t="s">
        <v>15</v>
      </c>
      <c r="H1917" t="s">
        <v>16</v>
      </c>
      <c r="I1917" t="s">
        <v>146</v>
      </c>
      <c r="J1917" t="s">
        <v>12185</v>
      </c>
      <c r="K1917" t="s">
        <v>37</v>
      </c>
    </row>
    <row r="1918" spans="1:11" x14ac:dyDescent="0.35">
      <c r="A1918">
        <v>4265</v>
      </c>
      <c r="B1918" t="s">
        <v>12189</v>
      </c>
      <c r="C1918">
        <v>26</v>
      </c>
      <c r="D1918" t="s">
        <v>12190</v>
      </c>
      <c r="E1918" t="s">
        <v>201</v>
      </c>
      <c r="F1918" t="s">
        <v>14</v>
      </c>
      <c r="G1918" t="s">
        <v>33</v>
      </c>
      <c r="H1918" t="s">
        <v>34</v>
      </c>
      <c r="I1918" t="s">
        <v>53</v>
      </c>
      <c r="J1918">
        <v>7417017806</v>
      </c>
      <c r="K1918" t="s">
        <v>76</v>
      </c>
    </row>
    <row r="1919" spans="1:11" x14ac:dyDescent="0.35">
      <c r="A1919">
        <v>4266</v>
      </c>
      <c r="B1919" t="s">
        <v>12191</v>
      </c>
      <c r="C1919">
        <v>29</v>
      </c>
      <c r="D1919" t="s">
        <v>12192</v>
      </c>
      <c r="E1919" t="s">
        <v>177</v>
      </c>
      <c r="F1919" t="s">
        <v>57</v>
      </c>
      <c r="G1919" t="s">
        <v>47</v>
      </c>
      <c r="H1919" t="s">
        <v>31</v>
      </c>
      <c r="I1919" t="s">
        <v>48</v>
      </c>
      <c r="J1919">
        <v>5554846366</v>
      </c>
      <c r="K1919" t="s">
        <v>19</v>
      </c>
    </row>
    <row r="1920" spans="1:11" x14ac:dyDescent="0.35">
      <c r="A1920">
        <v>4269</v>
      </c>
      <c r="B1920" t="s">
        <v>12198</v>
      </c>
      <c r="C1920">
        <v>28</v>
      </c>
      <c r="D1920" t="s">
        <v>12199</v>
      </c>
      <c r="E1920" t="s">
        <v>34</v>
      </c>
      <c r="F1920" t="s">
        <v>57</v>
      </c>
      <c r="G1920" t="s">
        <v>87</v>
      </c>
      <c r="H1920" t="s">
        <v>79</v>
      </c>
      <c r="I1920" t="s">
        <v>153</v>
      </c>
      <c r="J1920" t="s">
        <v>12200</v>
      </c>
      <c r="K1920" t="s">
        <v>44</v>
      </c>
    </row>
    <row r="1921" spans="1:11" x14ac:dyDescent="0.35">
      <c r="A1921">
        <v>4271</v>
      </c>
      <c r="B1921" t="s">
        <v>12204</v>
      </c>
      <c r="C1921">
        <v>27</v>
      </c>
      <c r="D1921" t="s">
        <v>12205</v>
      </c>
      <c r="E1921" t="s">
        <v>13</v>
      </c>
      <c r="F1921" t="s">
        <v>40</v>
      </c>
      <c r="G1921" t="s">
        <v>62</v>
      </c>
      <c r="H1921" t="s">
        <v>23</v>
      </c>
      <c r="I1921" t="s">
        <v>170</v>
      </c>
      <c r="J1921" t="s">
        <v>12206</v>
      </c>
      <c r="K1921" t="s">
        <v>76</v>
      </c>
    </row>
    <row r="1922" spans="1:11" x14ac:dyDescent="0.35">
      <c r="A1922">
        <v>4272</v>
      </c>
      <c r="B1922" t="s">
        <v>12207</v>
      </c>
      <c r="C1922">
        <v>30</v>
      </c>
      <c r="D1922" t="s">
        <v>12208</v>
      </c>
      <c r="E1922" t="s">
        <v>25</v>
      </c>
      <c r="F1922" t="s">
        <v>177</v>
      </c>
      <c r="G1922" t="s">
        <v>41</v>
      </c>
      <c r="H1922" t="s">
        <v>42</v>
      </c>
      <c r="I1922" t="s">
        <v>170</v>
      </c>
      <c r="J1922" t="s">
        <v>12209</v>
      </c>
      <c r="K1922" t="s">
        <v>19</v>
      </c>
    </row>
    <row r="1923" spans="1:11" x14ac:dyDescent="0.35">
      <c r="A1923">
        <v>4273</v>
      </c>
      <c r="B1923" t="s">
        <v>12210</v>
      </c>
      <c r="C1923">
        <v>27</v>
      </c>
      <c r="D1923" t="s">
        <v>12211</v>
      </c>
      <c r="E1923" t="s">
        <v>31</v>
      </c>
      <c r="F1923" t="s">
        <v>25</v>
      </c>
      <c r="G1923" t="s">
        <v>52</v>
      </c>
      <c r="H1923" t="s">
        <v>13</v>
      </c>
      <c r="I1923" t="s">
        <v>35</v>
      </c>
      <c r="J1923">
        <v>2388177600</v>
      </c>
      <c r="K1923" t="s">
        <v>19</v>
      </c>
    </row>
    <row r="1924" spans="1:11" x14ac:dyDescent="0.35">
      <c r="A1924">
        <v>4274</v>
      </c>
      <c r="B1924" t="s">
        <v>12212</v>
      </c>
      <c r="C1924">
        <v>27</v>
      </c>
      <c r="D1924" t="s">
        <v>12213</v>
      </c>
      <c r="E1924" t="s">
        <v>149</v>
      </c>
      <c r="F1924" t="s">
        <v>25</v>
      </c>
      <c r="G1924" t="s">
        <v>24</v>
      </c>
      <c r="H1924" t="s">
        <v>25</v>
      </c>
      <c r="I1924" t="s">
        <v>88</v>
      </c>
      <c r="J1924" t="s">
        <v>12214</v>
      </c>
      <c r="K1924" t="s">
        <v>37</v>
      </c>
    </row>
    <row r="1925" spans="1:11" x14ac:dyDescent="0.35">
      <c r="A1925">
        <v>4276</v>
      </c>
      <c r="B1925" t="s">
        <v>12218</v>
      </c>
      <c r="C1925">
        <v>30</v>
      </c>
      <c r="D1925" t="s">
        <v>12219</v>
      </c>
      <c r="E1925" t="s">
        <v>32</v>
      </c>
      <c r="F1925" t="s">
        <v>67</v>
      </c>
      <c r="G1925" t="s">
        <v>62</v>
      </c>
      <c r="H1925" t="s">
        <v>23</v>
      </c>
      <c r="I1925" t="s">
        <v>116</v>
      </c>
      <c r="J1925" t="s">
        <v>12220</v>
      </c>
      <c r="K1925" t="s">
        <v>76</v>
      </c>
    </row>
    <row r="1926" spans="1:11" x14ac:dyDescent="0.35">
      <c r="A1926">
        <v>4278</v>
      </c>
      <c r="B1926" t="s">
        <v>12224</v>
      </c>
      <c r="C1926">
        <v>28</v>
      </c>
      <c r="D1926" t="s">
        <v>12225</v>
      </c>
      <c r="E1926" t="s">
        <v>57</v>
      </c>
      <c r="F1926" t="s">
        <v>177</v>
      </c>
      <c r="G1926" t="s">
        <v>87</v>
      </c>
      <c r="H1926" t="s">
        <v>79</v>
      </c>
      <c r="I1926" t="s">
        <v>17</v>
      </c>
      <c r="J1926" t="s">
        <v>12226</v>
      </c>
      <c r="K1926" t="s">
        <v>28</v>
      </c>
    </row>
    <row r="1927" spans="1:11" x14ac:dyDescent="0.35">
      <c r="A1927">
        <v>4280</v>
      </c>
      <c r="B1927" t="s">
        <v>12230</v>
      </c>
      <c r="C1927">
        <v>30</v>
      </c>
      <c r="D1927" t="s">
        <v>12231</v>
      </c>
      <c r="E1927" t="s">
        <v>23</v>
      </c>
      <c r="F1927" t="s">
        <v>14</v>
      </c>
      <c r="G1927" t="s">
        <v>52</v>
      </c>
      <c r="H1927" t="s">
        <v>13</v>
      </c>
      <c r="I1927" t="s">
        <v>153</v>
      </c>
      <c r="J1927" t="s">
        <v>12232</v>
      </c>
      <c r="K1927" t="s">
        <v>37</v>
      </c>
    </row>
    <row r="1928" spans="1:11" x14ac:dyDescent="0.35">
      <c r="A1928">
        <v>4281</v>
      </c>
      <c r="B1928" t="s">
        <v>12233</v>
      </c>
      <c r="C1928">
        <v>28</v>
      </c>
      <c r="D1928" t="s">
        <v>12234</v>
      </c>
      <c r="E1928" t="s">
        <v>34</v>
      </c>
      <c r="F1928" t="s">
        <v>79</v>
      </c>
      <c r="G1928" t="s">
        <v>62</v>
      </c>
      <c r="H1928" t="s">
        <v>23</v>
      </c>
      <c r="I1928" t="s">
        <v>146</v>
      </c>
      <c r="J1928" t="s">
        <v>12235</v>
      </c>
      <c r="K1928" t="s">
        <v>28</v>
      </c>
    </row>
    <row r="1929" spans="1:11" x14ac:dyDescent="0.35">
      <c r="A1929">
        <v>4285</v>
      </c>
      <c r="B1929" t="s">
        <v>12245</v>
      </c>
      <c r="C1929">
        <v>28</v>
      </c>
      <c r="D1929" t="s">
        <v>12246</v>
      </c>
      <c r="E1929" t="s">
        <v>40</v>
      </c>
      <c r="F1929" t="s">
        <v>42</v>
      </c>
      <c r="G1929" t="s">
        <v>24</v>
      </c>
      <c r="H1929" t="s">
        <v>25</v>
      </c>
      <c r="I1929" t="s">
        <v>35</v>
      </c>
      <c r="J1929" t="s">
        <v>12247</v>
      </c>
      <c r="K1929" t="s">
        <v>19</v>
      </c>
    </row>
    <row r="1930" spans="1:11" x14ac:dyDescent="0.35">
      <c r="A1930">
        <v>4288</v>
      </c>
      <c r="B1930" t="s">
        <v>12252</v>
      </c>
      <c r="C1930">
        <v>30</v>
      </c>
      <c r="D1930" t="s">
        <v>12253</v>
      </c>
      <c r="E1930" t="s">
        <v>13</v>
      </c>
      <c r="F1930" t="s">
        <v>13</v>
      </c>
      <c r="G1930" t="s">
        <v>80</v>
      </c>
      <c r="H1930" t="s">
        <v>32</v>
      </c>
      <c r="I1930" t="s">
        <v>17</v>
      </c>
      <c r="J1930" t="s">
        <v>12254</v>
      </c>
      <c r="K1930" t="s">
        <v>28</v>
      </c>
    </row>
    <row r="1931" spans="1:11" x14ac:dyDescent="0.35">
      <c r="A1931">
        <v>4294</v>
      </c>
      <c r="B1931" t="s">
        <v>12270</v>
      </c>
      <c r="C1931">
        <v>28</v>
      </c>
      <c r="D1931" t="s">
        <v>12271</v>
      </c>
      <c r="E1931" t="s">
        <v>31</v>
      </c>
      <c r="F1931" t="s">
        <v>67</v>
      </c>
      <c r="G1931" t="s">
        <v>62</v>
      </c>
      <c r="H1931" t="s">
        <v>23</v>
      </c>
      <c r="I1931" t="s">
        <v>102</v>
      </c>
      <c r="J1931" t="s">
        <v>12272</v>
      </c>
      <c r="K1931" t="s">
        <v>37</v>
      </c>
    </row>
    <row r="1932" spans="1:11" x14ac:dyDescent="0.35">
      <c r="A1932">
        <v>4295</v>
      </c>
      <c r="B1932" t="s">
        <v>12273</v>
      </c>
      <c r="C1932">
        <v>26</v>
      </c>
      <c r="D1932" t="s">
        <v>12274</v>
      </c>
      <c r="E1932" t="s">
        <v>177</v>
      </c>
      <c r="F1932" t="s">
        <v>57</v>
      </c>
      <c r="G1932" t="s">
        <v>33</v>
      </c>
      <c r="H1932" t="s">
        <v>34</v>
      </c>
      <c r="I1932" t="s">
        <v>48</v>
      </c>
      <c r="J1932" t="s">
        <v>12275</v>
      </c>
      <c r="K1932" t="s">
        <v>76</v>
      </c>
    </row>
    <row r="1933" spans="1:11" x14ac:dyDescent="0.35">
      <c r="A1933">
        <v>4298</v>
      </c>
      <c r="B1933" t="s">
        <v>12282</v>
      </c>
      <c r="C1933">
        <v>27</v>
      </c>
      <c r="D1933" t="s">
        <v>12283</v>
      </c>
      <c r="E1933" t="s">
        <v>201</v>
      </c>
      <c r="F1933" t="s">
        <v>34</v>
      </c>
      <c r="G1933" t="s">
        <v>15</v>
      </c>
      <c r="H1933" t="s">
        <v>16</v>
      </c>
      <c r="I1933" t="s">
        <v>35</v>
      </c>
      <c r="J1933" t="s">
        <v>12284</v>
      </c>
      <c r="K1933" t="s">
        <v>37</v>
      </c>
    </row>
    <row r="1934" spans="1:11" x14ac:dyDescent="0.35">
      <c r="A1934">
        <v>4303</v>
      </c>
      <c r="B1934" t="s">
        <v>12293</v>
      </c>
      <c r="C1934">
        <v>26</v>
      </c>
      <c r="D1934" t="s">
        <v>12294</v>
      </c>
      <c r="E1934" t="s">
        <v>16</v>
      </c>
      <c r="F1934" t="s">
        <v>101</v>
      </c>
      <c r="G1934" t="s">
        <v>33</v>
      </c>
      <c r="H1934" t="s">
        <v>34</v>
      </c>
      <c r="I1934" t="s">
        <v>35</v>
      </c>
      <c r="J1934" t="s">
        <v>12295</v>
      </c>
      <c r="K1934" t="s">
        <v>76</v>
      </c>
    </row>
    <row r="1935" spans="1:11" x14ac:dyDescent="0.35">
      <c r="A1935">
        <v>4304</v>
      </c>
      <c r="B1935" t="s">
        <v>12296</v>
      </c>
      <c r="C1935">
        <v>28</v>
      </c>
      <c r="D1935" t="s">
        <v>12297</v>
      </c>
      <c r="E1935" t="s">
        <v>13</v>
      </c>
      <c r="F1935" t="s">
        <v>31</v>
      </c>
      <c r="G1935" t="s">
        <v>15</v>
      </c>
      <c r="H1935" t="s">
        <v>16</v>
      </c>
      <c r="I1935" t="s">
        <v>88</v>
      </c>
      <c r="J1935" t="s">
        <v>12298</v>
      </c>
      <c r="K1935" t="s">
        <v>44</v>
      </c>
    </row>
    <row r="1936" spans="1:11" x14ac:dyDescent="0.35">
      <c r="A1936">
        <v>4305</v>
      </c>
      <c r="B1936" t="s">
        <v>12299</v>
      </c>
      <c r="C1936">
        <v>26</v>
      </c>
      <c r="D1936" t="s">
        <v>12300</v>
      </c>
      <c r="E1936" t="s">
        <v>177</v>
      </c>
      <c r="F1936" t="s">
        <v>14</v>
      </c>
      <c r="G1936" t="s">
        <v>41</v>
      </c>
      <c r="H1936" t="s">
        <v>42</v>
      </c>
      <c r="I1936" t="s">
        <v>48</v>
      </c>
      <c r="J1936" t="s">
        <v>12301</v>
      </c>
      <c r="K1936" t="s">
        <v>76</v>
      </c>
    </row>
    <row r="1937" spans="1:11" x14ac:dyDescent="0.35">
      <c r="A1937">
        <v>4307</v>
      </c>
      <c r="B1937" t="s">
        <v>12305</v>
      </c>
      <c r="C1937">
        <v>30</v>
      </c>
      <c r="D1937" t="s">
        <v>12306</v>
      </c>
      <c r="E1937" t="s">
        <v>101</v>
      </c>
      <c r="F1937" t="s">
        <v>101</v>
      </c>
      <c r="G1937" t="s">
        <v>47</v>
      </c>
      <c r="H1937" t="s">
        <v>31</v>
      </c>
      <c r="I1937" t="s">
        <v>48</v>
      </c>
      <c r="J1937" t="s">
        <v>12307</v>
      </c>
      <c r="K1937" t="s">
        <v>44</v>
      </c>
    </row>
    <row r="1938" spans="1:11" x14ac:dyDescent="0.35">
      <c r="A1938">
        <v>4308</v>
      </c>
      <c r="B1938" t="s">
        <v>12308</v>
      </c>
      <c r="C1938">
        <v>28</v>
      </c>
      <c r="D1938" t="s">
        <v>12309</v>
      </c>
      <c r="E1938" t="s">
        <v>23</v>
      </c>
      <c r="F1938" t="s">
        <v>101</v>
      </c>
      <c r="G1938" t="s">
        <v>47</v>
      </c>
      <c r="H1938" t="s">
        <v>31</v>
      </c>
      <c r="I1938" t="s">
        <v>26</v>
      </c>
      <c r="J1938" t="s">
        <v>12310</v>
      </c>
      <c r="K1938" t="s">
        <v>44</v>
      </c>
    </row>
    <row r="1939" spans="1:11" x14ac:dyDescent="0.35">
      <c r="A1939">
        <v>4312</v>
      </c>
      <c r="B1939" t="s">
        <v>12318</v>
      </c>
      <c r="C1939">
        <v>28</v>
      </c>
      <c r="D1939" t="s">
        <v>12319</v>
      </c>
      <c r="E1939" t="s">
        <v>67</v>
      </c>
      <c r="F1939" t="s">
        <v>32</v>
      </c>
      <c r="G1939" t="s">
        <v>47</v>
      </c>
      <c r="H1939" t="s">
        <v>31</v>
      </c>
      <c r="I1939" t="s">
        <v>116</v>
      </c>
      <c r="J1939" t="s">
        <v>12320</v>
      </c>
      <c r="K1939" t="s">
        <v>76</v>
      </c>
    </row>
    <row r="1940" spans="1:11" x14ac:dyDescent="0.35">
      <c r="A1940">
        <v>4316</v>
      </c>
      <c r="B1940" t="s">
        <v>12329</v>
      </c>
      <c r="C1940">
        <v>29</v>
      </c>
      <c r="D1940" t="s">
        <v>12330</v>
      </c>
      <c r="E1940" t="s">
        <v>14</v>
      </c>
      <c r="F1940" t="s">
        <v>34</v>
      </c>
      <c r="G1940" t="s">
        <v>80</v>
      </c>
      <c r="H1940" t="s">
        <v>32</v>
      </c>
      <c r="I1940" t="s">
        <v>102</v>
      </c>
      <c r="J1940" t="s">
        <v>12331</v>
      </c>
      <c r="K1940" t="s">
        <v>19</v>
      </c>
    </row>
    <row r="1941" spans="1:11" x14ac:dyDescent="0.35">
      <c r="A1941">
        <v>4322</v>
      </c>
      <c r="B1941" t="s">
        <v>12347</v>
      </c>
      <c r="C1941">
        <v>29</v>
      </c>
      <c r="D1941" t="s">
        <v>12348</v>
      </c>
      <c r="E1941" t="s">
        <v>23</v>
      </c>
      <c r="F1941" t="s">
        <v>101</v>
      </c>
      <c r="G1941" t="s">
        <v>24</v>
      </c>
      <c r="H1941" t="s">
        <v>25</v>
      </c>
      <c r="I1941" t="s">
        <v>53</v>
      </c>
      <c r="J1941">
        <v>5090212139</v>
      </c>
      <c r="K1941" t="s">
        <v>19</v>
      </c>
    </row>
    <row r="1942" spans="1:11" x14ac:dyDescent="0.35">
      <c r="A1942">
        <v>4327</v>
      </c>
      <c r="B1942" t="s">
        <v>12361</v>
      </c>
      <c r="C1942">
        <v>26</v>
      </c>
      <c r="D1942" t="s">
        <v>12362</v>
      </c>
      <c r="E1942" t="s">
        <v>79</v>
      </c>
      <c r="F1942" t="s">
        <v>32</v>
      </c>
      <c r="G1942" t="s">
        <v>15</v>
      </c>
      <c r="H1942" t="s">
        <v>16</v>
      </c>
      <c r="I1942" t="s">
        <v>35</v>
      </c>
      <c r="J1942">
        <f>1-708-969-1937</f>
        <v>-3613</v>
      </c>
      <c r="K1942" t="s">
        <v>19</v>
      </c>
    </row>
    <row r="1943" spans="1:11" x14ac:dyDescent="0.35">
      <c r="A1943">
        <v>4328</v>
      </c>
      <c r="B1943" t="s">
        <v>12363</v>
      </c>
      <c r="C1943">
        <v>26</v>
      </c>
      <c r="D1943" t="s">
        <v>12364</v>
      </c>
      <c r="E1943" t="s">
        <v>79</v>
      </c>
      <c r="F1943" t="s">
        <v>22</v>
      </c>
      <c r="G1943" t="s">
        <v>120</v>
      </c>
      <c r="H1943" t="s">
        <v>57</v>
      </c>
      <c r="I1943" t="s">
        <v>102</v>
      </c>
      <c r="J1943" t="s">
        <v>12365</v>
      </c>
      <c r="K1943" t="s">
        <v>19</v>
      </c>
    </row>
    <row r="1944" spans="1:11" x14ac:dyDescent="0.35">
      <c r="A1944">
        <v>4329</v>
      </c>
      <c r="B1944" t="s">
        <v>12366</v>
      </c>
      <c r="C1944">
        <v>26</v>
      </c>
      <c r="D1944" t="s">
        <v>12367</v>
      </c>
      <c r="E1944" t="s">
        <v>101</v>
      </c>
      <c r="F1944" t="s">
        <v>14</v>
      </c>
      <c r="G1944" t="s">
        <v>87</v>
      </c>
      <c r="H1944" t="s">
        <v>79</v>
      </c>
      <c r="I1944" t="s">
        <v>116</v>
      </c>
      <c r="J1944" t="s">
        <v>12368</v>
      </c>
      <c r="K1944" t="s">
        <v>28</v>
      </c>
    </row>
    <row r="1945" spans="1:11" x14ac:dyDescent="0.35">
      <c r="A1945">
        <v>4331</v>
      </c>
      <c r="B1945" t="s">
        <v>12371</v>
      </c>
      <c r="C1945">
        <v>26</v>
      </c>
      <c r="D1945" t="s">
        <v>12372</v>
      </c>
      <c r="E1945" t="s">
        <v>42</v>
      </c>
      <c r="F1945" t="s">
        <v>16</v>
      </c>
      <c r="G1945" t="s">
        <v>87</v>
      </c>
      <c r="H1945" t="s">
        <v>79</v>
      </c>
      <c r="I1945" t="s">
        <v>146</v>
      </c>
      <c r="J1945" t="s">
        <v>12373</v>
      </c>
      <c r="K1945" t="s">
        <v>37</v>
      </c>
    </row>
    <row r="1946" spans="1:11" x14ac:dyDescent="0.35">
      <c r="A1946">
        <v>4335</v>
      </c>
      <c r="B1946" t="s">
        <v>12383</v>
      </c>
      <c r="C1946">
        <v>29</v>
      </c>
      <c r="D1946" t="s">
        <v>12384</v>
      </c>
      <c r="E1946" t="s">
        <v>14</v>
      </c>
      <c r="F1946" t="s">
        <v>32</v>
      </c>
      <c r="G1946" t="s">
        <v>62</v>
      </c>
      <c r="H1946" t="s">
        <v>23</v>
      </c>
      <c r="I1946" t="s">
        <v>146</v>
      </c>
      <c r="J1946" t="s">
        <v>12385</v>
      </c>
      <c r="K1946" t="s">
        <v>76</v>
      </c>
    </row>
    <row r="1947" spans="1:11" x14ac:dyDescent="0.35">
      <c r="A1947">
        <v>4340</v>
      </c>
      <c r="B1947" t="s">
        <v>12398</v>
      </c>
      <c r="C1947">
        <v>26</v>
      </c>
      <c r="D1947" t="s">
        <v>12399</v>
      </c>
      <c r="E1947" t="s">
        <v>31</v>
      </c>
      <c r="F1947" t="s">
        <v>32</v>
      </c>
      <c r="G1947" t="s">
        <v>15</v>
      </c>
      <c r="H1947" t="s">
        <v>16</v>
      </c>
      <c r="I1947" t="s">
        <v>91</v>
      </c>
      <c r="J1947">
        <v>1471203462</v>
      </c>
      <c r="K1947" t="s">
        <v>37</v>
      </c>
    </row>
    <row r="1948" spans="1:11" x14ac:dyDescent="0.35">
      <c r="A1948">
        <v>4341</v>
      </c>
      <c r="B1948" t="s">
        <v>12400</v>
      </c>
      <c r="C1948">
        <v>30</v>
      </c>
      <c r="D1948" t="s">
        <v>12401</v>
      </c>
      <c r="E1948" t="s">
        <v>23</v>
      </c>
      <c r="F1948" t="s">
        <v>201</v>
      </c>
      <c r="G1948" t="s">
        <v>80</v>
      </c>
      <c r="H1948" t="s">
        <v>32</v>
      </c>
      <c r="I1948" t="s">
        <v>146</v>
      </c>
      <c r="J1948">
        <v>4361911701</v>
      </c>
      <c r="K1948" t="s">
        <v>28</v>
      </c>
    </row>
    <row r="1949" spans="1:11" x14ac:dyDescent="0.35">
      <c r="A1949">
        <v>4343</v>
      </c>
      <c r="B1949" t="s">
        <v>12405</v>
      </c>
      <c r="C1949">
        <v>27</v>
      </c>
      <c r="D1949" t="s">
        <v>12406</v>
      </c>
      <c r="E1949" t="s">
        <v>201</v>
      </c>
      <c r="F1949" t="s">
        <v>177</v>
      </c>
      <c r="G1949" t="s">
        <v>62</v>
      </c>
      <c r="H1949" t="s">
        <v>23</v>
      </c>
      <c r="I1949" t="s">
        <v>68</v>
      </c>
      <c r="J1949" t="s">
        <v>12407</v>
      </c>
      <c r="K1949" t="s">
        <v>28</v>
      </c>
    </row>
    <row r="1950" spans="1:11" x14ac:dyDescent="0.35">
      <c r="A1950">
        <v>4346</v>
      </c>
      <c r="B1950" t="s">
        <v>12414</v>
      </c>
      <c r="C1950">
        <v>27</v>
      </c>
      <c r="D1950" t="s">
        <v>12415</v>
      </c>
      <c r="E1950" t="s">
        <v>177</v>
      </c>
      <c r="F1950" t="s">
        <v>177</v>
      </c>
      <c r="G1950" t="s">
        <v>41</v>
      </c>
      <c r="H1950" t="s">
        <v>42</v>
      </c>
      <c r="I1950" t="s">
        <v>26</v>
      </c>
      <c r="J1950" t="s">
        <v>12416</v>
      </c>
      <c r="K1950" t="s">
        <v>37</v>
      </c>
    </row>
    <row r="1951" spans="1:11" x14ac:dyDescent="0.35">
      <c r="A1951">
        <v>4348</v>
      </c>
      <c r="B1951" t="s">
        <v>12420</v>
      </c>
      <c r="C1951">
        <v>29</v>
      </c>
      <c r="D1951" t="s">
        <v>12421</v>
      </c>
      <c r="E1951" t="s">
        <v>13</v>
      </c>
      <c r="F1951" t="s">
        <v>149</v>
      </c>
      <c r="G1951" t="s">
        <v>87</v>
      </c>
      <c r="H1951" t="s">
        <v>79</v>
      </c>
      <c r="I1951" t="s">
        <v>48</v>
      </c>
      <c r="J1951" t="s">
        <v>12422</v>
      </c>
      <c r="K1951" t="s">
        <v>76</v>
      </c>
    </row>
    <row r="1952" spans="1:11" x14ac:dyDescent="0.35">
      <c r="A1952">
        <v>4350</v>
      </c>
      <c r="B1952" t="s">
        <v>12426</v>
      </c>
      <c r="C1952">
        <v>26</v>
      </c>
      <c r="D1952" t="s">
        <v>12427</v>
      </c>
      <c r="E1952" t="s">
        <v>177</v>
      </c>
      <c r="F1952" t="s">
        <v>169</v>
      </c>
      <c r="G1952" t="s">
        <v>80</v>
      </c>
      <c r="H1952" t="s">
        <v>32</v>
      </c>
      <c r="I1952" t="s">
        <v>17</v>
      </c>
      <c r="J1952" t="s">
        <v>12428</v>
      </c>
      <c r="K1952" t="s">
        <v>19</v>
      </c>
    </row>
    <row r="1953" spans="1:11" x14ac:dyDescent="0.35">
      <c r="A1953">
        <v>4353</v>
      </c>
      <c r="B1953" t="s">
        <v>12435</v>
      </c>
      <c r="C1953">
        <v>27</v>
      </c>
      <c r="D1953" t="s">
        <v>12436</v>
      </c>
      <c r="E1953" t="s">
        <v>169</v>
      </c>
      <c r="F1953" t="s">
        <v>31</v>
      </c>
      <c r="G1953" t="s">
        <v>62</v>
      </c>
      <c r="H1953" t="s">
        <v>23</v>
      </c>
      <c r="I1953" t="s">
        <v>48</v>
      </c>
      <c r="J1953" t="s">
        <v>12437</v>
      </c>
      <c r="K1953" t="s">
        <v>44</v>
      </c>
    </row>
    <row r="1954" spans="1:11" x14ac:dyDescent="0.35">
      <c r="A1954">
        <v>4354</v>
      </c>
      <c r="B1954" t="s">
        <v>12438</v>
      </c>
      <c r="C1954">
        <v>29</v>
      </c>
      <c r="D1954" t="s">
        <v>12439</v>
      </c>
      <c r="E1954" t="s">
        <v>177</v>
      </c>
      <c r="F1954" t="s">
        <v>149</v>
      </c>
      <c r="G1954" t="s">
        <v>41</v>
      </c>
      <c r="H1954" t="s">
        <v>42</v>
      </c>
      <c r="I1954" t="s">
        <v>102</v>
      </c>
      <c r="J1954" t="s">
        <v>12440</v>
      </c>
      <c r="K1954" t="s">
        <v>44</v>
      </c>
    </row>
    <row r="1955" spans="1:11" x14ac:dyDescent="0.35">
      <c r="A1955">
        <v>4359</v>
      </c>
      <c r="B1955" t="s">
        <v>12453</v>
      </c>
      <c r="C1955">
        <v>28</v>
      </c>
      <c r="D1955" t="s">
        <v>12454</v>
      </c>
      <c r="E1955" t="s">
        <v>101</v>
      </c>
      <c r="F1955" t="s">
        <v>79</v>
      </c>
      <c r="G1955" t="s">
        <v>87</v>
      </c>
      <c r="H1955" t="s">
        <v>79</v>
      </c>
      <c r="I1955" t="s">
        <v>68</v>
      </c>
      <c r="J1955">
        <f>1-800-374-661</f>
        <v>-1834</v>
      </c>
      <c r="K1955" t="s">
        <v>76</v>
      </c>
    </row>
    <row r="1956" spans="1:11" x14ac:dyDescent="0.35">
      <c r="A1956">
        <v>4361</v>
      </c>
      <c r="B1956" t="s">
        <v>12458</v>
      </c>
      <c r="C1956">
        <v>28</v>
      </c>
      <c r="D1956" t="s">
        <v>12459</v>
      </c>
      <c r="E1956" t="s">
        <v>177</v>
      </c>
      <c r="F1956" t="s">
        <v>23</v>
      </c>
      <c r="G1956" t="s">
        <v>47</v>
      </c>
      <c r="H1956" t="s">
        <v>31</v>
      </c>
      <c r="I1956" t="s">
        <v>116</v>
      </c>
      <c r="J1956" t="s">
        <v>12460</v>
      </c>
      <c r="K1956" t="s">
        <v>37</v>
      </c>
    </row>
    <row r="1957" spans="1:11" x14ac:dyDescent="0.35">
      <c r="A1957">
        <v>4362</v>
      </c>
      <c r="B1957" t="s">
        <v>12461</v>
      </c>
      <c r="C1957">
        <v>30</v>
      </c>
      <c r="D1957" t="s">
        <v>12462</v>
      </c>
      <c r="E1957" t="s">
        <v>32</v>
      </c>
      <c r="F1957" t="s">
        <v>42</v>
      </c>
      <c r="G1957" t="s">
        <v>62</v>
      </c>
      <c r="H1957" t="s">
        <v>23</v>
      </c>
      <c r="I1957" t="s">
        <v>170</v>
      </c>
      <c r="J1957" t="s">
        <v>12463</v>
      </c>
      <c r="K1957" t="s">
        <v>19</v>
      </c>
    </row>
    <row r="1958" spans="1:11" x14ac:dyDescent="0.35">
      <c r="A1958">
        <v>4365</v>
      </c>
      <c r="B1958" t="s">
        <v>12469</v>
      </c>
      <c r="C1958">
        <v>28</v>
      </c>
      <c r="D1958" t="s">
        <v>12470</v>
      </c>
      <c r="E1958" t="s">
        <v>67</v>
      </c>
      <c r="F1958" t="s">
        <v>79</v>
      </c>
      <c r="G1958" t="s">
        <v>47</v>
      </c>
      <c r="H1958" t="s">
        <v>31</v>
      </c>
      <c r="I1958" t="s">
        <v>63</v>
      </c>
      <c r="J1958" t="s">
        <v>12471</v>
      </c>
      <c r="K1958" t="s">
        <v>19</v>
      </c>
    </row>
    <row r="1959" spans="1:11" x14ac:dyDescent="0.35">
      <c r="A1959">
        <v>4366</v>
      </c>
      <c r="B1959" t="s">
        <v>12472</v>
      </c>
      <c r="C1959">
        <v>26</v>
      </c>
      <c r="D1959" t="s">
        <v>12473</v>
      </c>
      <c r="E1959" t="s">
        <v>31</v>
      </c>
      <c r="F1959" t="s">
        <v>79</v>
      </c>
      <c r="G1959" t="s">
        <v>41</v>
      </c>
      <c r="H1959" t="s">
        <v>42</v>
      </c>
      <c r="I1959" t="s">
        <v>88</v>
      </c>
      <c r="J1959" t="s">
        <v>12474</v>
      </c>
      <c r="K1959" t="s">
        <v>76</v>
      </c>
    </row>
    <row r="1960" spans="1:11" x14ac:dyDescent="0.35">
      <c r="A1960">
        <v>4367</v>
      </c>
      <c r="B1960" t="s">
        <v>12475</v>
      </c>
      <c r="C1960">
        <v>29</v>
      </c>
      <c r="D1960" t="s">
        <v>12476</v>
      </c>
      <c r="E1960" t="s">
        <v>133</v>
      </c>
      <c r="F1960" t="s">
        <v>201</v>
      </c>
      <c r="G1960" t="s">
        <v>15</v>
      </c>
      <c r="H1960" t="s">
        <v>16</v>
      </c>
      <c r="I1960" t="s">
        <v>35</v>
      </c>
      <c r="J1960" t="s">
        <v>12477</v>
      </c>
      <c r="K1960" t="s">
        <v>76</v>
      </c>
    </row>
    <row r="1961" spans="1:11" x14ac:dyDescent="0.35">
      <c r="A1961">
        <v>4370</v>
      </c>
      <c r="B1961" t="s">
        <v>12484</v>
      </c>
      <c r="C1961">
        <v>28</v>
      </c>
      <c r="D1961" t="s">
        <v>12485</v>
      </c>
      <c r="E1961" t="s">
        <v>57</v>
      </c>
      <c r="F1961" t="s">
        <v>25</v>
      </c>
      <c r="G1961" t="s">
        <v>41</v>
      </c>
      <c r="H1961" t="s">
        <v>42</v>
      </c>
      <c r="I1961" t="s">
        <v>35</v>
      </c>
      <c r="J1961">
        <f>1-324-381-1304</f>
        <v>-2008</v>
      </c>
      <c r="K1961" t="s">
        <v>44</v>
      </c>
    </row>
    <row r="1962" spans="1:11" x14ac:dyDescent="0.35">
      <c r="A1962">
        <v>4373</v>
      </c>
      <c r="B1962" t="s">
        <v>12492</v>
      </c>
      <c r="C1962">
        <v>28</v>
      </c>
      <c r="D1962" t="s">
        <v>12493</v>
      </c>
      <c r="E1962" t="s">
        <v>149</v>
      </c>
      <c r="F1962" t="s">
        <v>67</v>
      </c>
      <c r="G1962" t="s">
        <v>120</v>
      </c>
      <c r="H1962" t="s">
        <v>57</v>
      </c>
      <c r="I1962" t="s">
        <v>68</v>
      </c>
      <c r="J1962" t="s">
        <v>12494</v>
      </c>
      <c r="K1962" t="s">
        <v>76</v>
      </c>
    </row>
    <row r="1963" spans="1:11" x14ac:dyDescent="0.35">
      <c r="A1963">
        <v>4376</v>
      </c>
      <c r="B1963" t="s">
        <v>1824</v>
      </c>
      <c r="C1963">
        <v>30</v>
      </c>
      <c r="D1963" t="s">
        <v>12501</v>
      </c>
      <c r="E1963" t="s">
        <v>149</v>
      </c>
      <c r="F1963" t="s">
        <v>40</v>
      </c>
      <c r="G1963" t="s">
        <v>62</v>
      </c>
      <c r="H1963" t="s">
        <v>23</v>
      </c>
      <c r="I1963" t="s">
        <v>88</v>
      </c>
      <c r="J1963" t="s">
        <v>12502</v>
      </c>
      <c r="K1963" t="s">
        <v>76</v>
      </c>
    </row>
    <row r="1964" spans="1:11" x14ac:dyDescent="0.35">
      <c r="A1964">
        <v>4377</v>
      </c>
      <c r="B1964" t="s">
        <v>12503</v>
      </c>
      <c r="C1964">
        <v>28</v>
      </c>
      <c r="D1964" t="s">
        <v>12504</v>
      </c>
      <c r="E1964" t="s">
        <v>149</v>
      </c>
      <c r="F1964" t="s">
        <v>67</v>
      </c>
      <c r="G1964" t="s">
        <v>52</v>
      </c>
      <c r="H1964" t="s">
        <v>13</v>
      </c>
      <c r="I1964" t="s">
        <v>35</v>
      </c>
      <c r="J1964" t="s">
        <v>12505</v>
      </c>
      <c r="K1964" t="s">
        <v>19</v>
      </c>
    </row>
    <row r="1965" spans="1:11" x14ac:dyDescent="0.35">
      <c r="A1965">
        <v>4382</v>
      </c>
      <c r="B1965" t="s">
        <v>6781</v>
      </c>
      <c r="C1965">
        <v>30</v>
      </c>
      <c r="D1965" t="s">
        <v>12518</v>
      </c>
      <c r="E1965" t="s">
        <v>101</v>
      </c>
      <c r="F1965" t="s">
        <v>40</v>
      </c>
      <c r="G1965" t="s">
        <v>41</v>
      </c>
      <c r="H1965" t="s">
        <v>42</v>
      </c>
      <c r="I1965" t="s">
        <v>68</v>
      </c>
      <c r="J1965" t="s">
        <v>12519</v>
      </c>
      <c r="K1965" t="s">
        <v>28</v>
      </c>
    </row>
    <row r="1966" spans="1:11" x14ac:dyDescent="0.35">
      <c r="A1966">
        <v>4384</v>
      </c>
      <c r="B1966" t="s">
        <v>12522</v>
      </c>
      <c r="C1966">
        <v>30</v>
      </c>
      <c r="D1966" t="s">
        <v>12523</v>
      </c>
      <c r="E1966" t="s">
        <v>149</v>
      </c>
      <c r="F1966" t="s">
        <v>101</v>
      </c>
      <c r="G1966" t="s">
        <v>87</v>
      </c>
      <c r="H1966" t="s">
        <v>79</v>
      </c>
      <c r="I1966" t="s">
        <v>17</v>
      </c>
      <c r="J1966" t="s">
        <v>12524</v>
      </c>
      <c r="K1966" t="s">
        <v>28</v>
      </c>
    </row>
    <row r="1967" spans="1:11" x14ac:dyDescent="0.35">
      <c r="A1967">
        <v>4386</v>
      </c>
      <c r="B1967" t="s">
        <v>12528</v>
      </c>
      <c r="C1967">
        <v>26</v>
      </c>
      <c r="D1967" t="s">
        <v>12529</v>
      </c>
      <c r="E1967" t="s">
        <v>149</v>
      </c>
      <c r="F1967" t="s">
        <v>177</v>
      </c>
      <c r="G1967" t="s">
        <v>47</v>
      </c>
      <c r="H1967" t="s">
        <v>31</v>
      </c>
      <c r="I1967" t="s">
        <v>26</v>
      </c>
      <c r="J1967" t="s">
        <v>12530</v>
      </c>
      <c r="K1967" t="s">
        <v>37</v>
      </c>
    </row>
    <row r="1968" spans="1:11" x14ac:dyDescent="0.35">
      <c r="A1968">
        <v>4387</v>
      </c>
      <c r="B1968" t="s">
        <v>12531</v>
      </c>
      <c r="C1968">
        <v>27</v>
      </c>
      <c r="D1968" t="s">
        <v>12532</v>
      </c>
      <c r="E1968" t="s">
        <v>25</v>
      </c>
      <c r="F1968" t="s">
        <v>133</v>
      </c>
      <c r="G1968" t="s">
        <v>120</v>
      </c>
      <c r="H1968" t="s">
        <v>57</v>
      </c>
      <c r="I1968" t="s">
        <v>17</v>
      </c>
      <c r="J1968" t="s">
        <v>12533</v>
      </c>
      <c r="K1968" t="s">
        <v>37</v>
      </c>
    </row>
    <row r="1969" spans="1:11" x14ac:dyDescent="0.35">
      <c r="A1969">
        <v>4388</v>
      </c>
      <c r="B1969" t="s">
        <v>12534</v>
      </c>
      <c r="C1969">
        <v>26</v>
      </c>
      <c r="D1969" t="s">
        <v>12535</v>
      </c>
      <c r="E1969" t="s">
        <v>67</v>
      </c>
      <c r="F1969" t="s">
        <v>79</v>
      </c>
      <c r="G1969" t="s">
        <v>52</v>
      </c>
      <c r="H1969" t="s">
        <v>13</v>
      </c>
      <c r="I1969" t="s">
        <v>116</v>
      </c>
      <c r="J1969" t="s">
        <v>12536</v>
      </c>
      <c r="K1969" t="s">
        <v>19</v>
      </c>
    </row>
    <row r="1970" spans="1:11" x14ac:dyDescent="0.35">
      <c r="A1970">
        <v>4395</v>
      </c>
      <c r="B1970" t="s">
        <v>2774</v>
      </c>
      <c r="C1970">
        <v>30</v>
      </c>
      <c r="D1970" t="s">
        <v>12555</v>
      </c>
      <c r="E1970" t="s">
        <v>32</v>
      </c>
      <c r="F1970" t="s">
        <v>169</v>
      </c>
      <c r="G1970" t="s">
        <v>15</v>
      </c>
      <c r="H1970" t="s">
        <v>16</v>
      </c>
      <c r="I1970" t="s">
        <v>116</v>
      </c>
      <c r="J1970" t="s">
        <v>12556</v>
      </c>
      <c r="K1970" t="s">
        <v>76</v>
      </c>
    </row>
    <row r="1971" spans="1:11" x14ac:dyDescent="0.35">
      <c r="A1971">
        <v>4396</v>
      </c>
      <c r="B1971" t="s">
        <v>12557</v>
      </c>
      <c r="C1971">
        <v>26</v>
      </c>
      <c r="D1971" t="s">
        <v>12558</v>
      </c>
      <c r="E1971" t="s">
        <v>169</v>
      </c>
      <c r="F1971" t="s">
        <v>42</v>
      </c>
      <c r="G1971" t="s">
        <v>87</v>
      </c>
      <c r="H1971" t="s">
        <v>79</v>
      </c>
      <c r="I1971" t="s">
        <v>17</v>
      </c>
      <c r="J1971" t="s">
        <v>12559</v>
      </c>
      <c r="K1971" t="s">
        <v>37</v>
      </c>
    </row>
    <row r="1972" spans="1:11" x14ac:dyDescent="0.35">
      <c r="A1972">
        <v>4398</v>
      </c>
      <c r="B1972" t="s">
        <v>12563</v>
      </c>
      <c r="C1972">
        <v>29</v>
      </c>
      <c r="D1972" t="s">
        <v>12564</v>
      </c>
      <c r="E1972" t="s">
        <v>57</v>
      </c>
      <c r="F1972" t="s">
        <v>14</v>
      </c>
      <c r="G1972" t="s">
        <v>120</v>
      </c>
      <c r="H1972" t="s">
        <v>57</v>
      </c>
      <c r="I1972" t="s">
        <v>116</v>
      </c>
      <c r="J1972" t="s">
        <v>12565</v>
      </c>
      <c r="K1972" t="s">
        <v>19</v>
      </c>
    </row>
    <row r="1973" spans="1:11" x14ac:dyDescent="0.35">
      <c r="A1973">
        <v>4401</v>
      </c>
      <c r="B1973" t="s">
        <v>12572</v>
      </c>
      <c r="C1973">
        <v>29</v>
      </c>
      <c r="D1973" t="s">
        <v>12573</v>
      </c>
      <c r="E1973" t="s">
        <v>23</v>
      </c>
      <c r="F1973" t="s">
        <v>22</v>
      </c>
      <c r="G1973" t="s">
        <v>80</v>
      </c>
      <c r="H1973" t="s">
        <v>32</v>
      </c>
      <c r="I1973" t="s">
        <v>53</v>
      </c>
      <c r="J1973" t="s">
        <v>12574</v>
      </c>
      <c r="K1973" t="s">
        <v>28</v>
      </c>
    </row>
    <row r="1974" spans="1:11" x14ac:dyDescent="0.35">
      <c r="A1974">
        <v>4402</v>
      </c>
      <c r="B1974" t="s">
        <v>12575</v>
      </c>
      <c r="C1974">
        <v>29</v>
      </c>
      <c r="D1974" t="s">
        <v>12576</v>
      </c>
      <c r="E1974" t="s">
        <v>177</v>
      </c>
      <c r="F1974" t="s">
        <v>22</v>
      </c>
      <c r="G1974" t="s">
        <v>15</v>
      </c>
      <c r="H1974" t="s">
        <v>16</v>
      </c>
      <c r="I1974" t="s">
        <v>116</v>
      </c>
      <c r="J1974" t="s">
        <v>12577</v>
      </c>
      <c r="K1974" t="s">
        <v>44</v>
      </c>
    </row>
    <row r="1975" spans="1:11" x14ac:dyDescent="0.35">
      <c r="A1975">
        <v>4403</v>
      </c>
      <c r="B1975" t="s">
        <v>12578</v>
      </c>
      <c r="C1975">
        <v>28</v>
      </c>
      <c r="D1975" t="s">
        <v>12579</v>
      </c>
      <c r="E1975" t="s">
        <v>201</v>
      </c>
      <c r="F1975" t="s">
        <v>79</v>
      </c>
      <c r="G1975" t="s">
        <v>47</v>
      </c>
      <c r="H1975" t="s">
        <v>31</v>
      </c>
      <c r="I1975" t="s">
        <v>48</v>
      </c>
      <c r="J1975" t="s">
        <v>12580</v>
      </c>
      <c r="K1975" t="s">
        <v>44</v>
      </c>
    </row>
    <row r="1976" spans="1:11" x14ac:dyDescent="0.35">
      <c r="A1976">
        <v>4405</v>
      </c>
      <c r="B1976" t="s">
        <v>12584</v>
      </c>
      <c r="C1976">
        <v>30</v>
      </c>
      <c r="D1976" t="s">
        <v>12585</v>
      </c>
      <c r="E1976" t="s">
        <v>14</v>
      </c>
      <c r="F1976" t="s">
        <v>57</v>
      </c>
      <c r="G1976" t="s">
        <v>47</v>
      </c>
      <c r="H1976" t="s">
        <v>31</v>
      </c>
      <c r="I1976" t="s">
        <v>146</v>
      </c>
      <c r="J1976" t="s">
        <v>12586</v>
      </c>
      <c r="K1976" t="s">
        <v>28</v>
      </c>
    </row>
    <row r="1977" spans="1:11" x14ac:dyDescent="0.35">
      <c r="A1977">
        <v>4406</v>
      </c>
      <c r="B1977" t="s">
        <v>12587</v>
      </c>
      <c r="C1977">
        <v>26</v>
      </c>
      <c r="D1977" t="s">
        <v>12588</v>
      </c>
      <c r="E1977" t="s">
        <v>42</v>
      </c>
      <c r="F1977" t="s">
        <v>101</v>
      </c>
      <c r="G1977" t="s">
        <v>24</v>
      </c>
      <c r="H1977" t="s">
        <v>25</v>
      </c>
      <c r="I1977" t="s">
        <v>35</v>
      </c>
      <c r="J1977" t="s">
        <v>12589</v>
      </c>
      <c r="K1977" t="s">
        <v>19</v>
      </c>
    </row>
    <row r="1978" spans="1:11" x14ac:dyDescent="0.35">
      <c r="A1978">
        <v>4407</v>
      </c>
      <c r="B1978" t="s">
        <v>12590</v>
      </c>
      <c r="C1978">
        <v>28</v>
      </c>
      <c r="D1978" t="s">
        <v>12591</v>
      </c>
      <c r="E1978" t="s">
        <v>149</v>
      </c>
      <c r="F1978" t="s">
        <v>13</v>
      </c>
      <c r="G1978" t="s">
        <v>52</v>
      </c>
      <c r="H1978" t="s">
        <v>13</v>
      </c>
      <c r="I1978" t="s">
        <v>58</v>
      </c>
      <c r="J1978" t="s">
        <v>12592</v>
      </c>
      <c r="K1978" t="s">
        <v>37</v>
      </c>
    </row>
    <row r="1979" spans="1:11" x14ac:dyDescent="0.35">
      <c r="A1979">
        <v>4409</v>
      </c>
      <c r="B1979" t="s">
        <v>12596</v>
      </c>
      <c r="C1979">
        <v>30</v>
      </c>
      <c r="D1979" t="s">
        <v>12597</v>
      </c>
      <c r="E1979" t="s">
        <v>169</v>
      </c>
      <c r="F1979" t="s">
        <v>57</v>
      </c>
      <c r="G1979" t="s">
        <v>52</v>
      </c>
      <c r="H1979" t="s">
        <v>13</v>
      </c>
      <c r="I1979" t="s">
        <v>58</v>
      </c>
      <c r="J1979" t="s">
        <v>12598</v>
      </c>
      <c r="K1979" t="s">
        <v>28</v>
      </c>
    </row>
    <row r="1980" spans="1:11" x14ac:dyDescent="0.35">
      <c r="A1980">
        <v>4410</v>
      </c>
      <c r="B1980" t="s">
        <v>12599</v>
      </c>
      <c r="C1980">
        <v>29</v>
      </c>
      <c r="D1980" t="s">
        <v>12600</v>
      </c>
      <c r="E1980" t="s">
        <v>32</v>
      </c>
      <c r="F1980" t="s">
        <v>40</v>
      </c>
      <c r="G1980" t="s">
        <v>41</v>
      </c>
      <c r="H1980" t="s">
        <v>42</v>
      </c>
      <c r="I1980" t="s">
        <v>170</v>
      </c>
      <c r="J1980" t="s">
        <v>12601</v>
      </c>
      <c r="K1980" t="s">
        <v>28</v>
      </c>
    </row>
    <row r="1981" spans="1:11" x14ac:dyDescent="0.35">
      <c r="A1981">
        <v>4413</v>
      </c>
      <c r="B1981" t="s">
        <v>12606</v>
      </c>
      <c r="C1981">
        <v>28</v>
      </c>
      <c r="D1981" t="s">
        <v>12607</v>
      </c>
      <c r="E1981" t="s">
        <v>133</v>
      </c>
      <c r="F1981" t="s">
        <v>23</v>
      </c>
      <c r="G1981" t="s">
        <v>52</v>
      </c>
      <c r="H1981" t="s">
        <v>13</v>
      </c>
      <c r="I1981" t="s">
        <v>48</v>
      </c>
      <c r="J1981" t="s">
        <v>12608</v>
      </c>
      <c r="K1981" t="s">
        <v>76</v>
      </c>
    </row>
    <row r="1982" spans="1:11" x14ac:dyDescent="0.35">
      <c r="A1982">
        <v>4414</v>
      </c>
      <c r="B1982" t="s">
        <v>12609</v>
      </c>
      <c r="C1982">
        <v>26</v>
      </c>
      <c r="D1982" t="s">
        <v>12610</v>
      </c>
      <c r="E1982" t="s">
        <v>23</v>
      </c>
      <c r="F1982" t="s">
        <v>31</v>
      </c>
      <c r="G1982" t="s">
        <v>33</v>
      </c>
      <c r="H1982" t="s">
        <v>34</v>
      </c>
      <c r="I1982" t="s">
        <v>116</v>
      </c>
      <c r="J1982" t="s">
        <v>12611</v>
      </c>
      <c r="K1982" t="s">
        <v>28</v>
      </c>
    </row>
    <row r="1983" spans="1:11" x14ac:dyDescent="0.35">
      <c r="A1983">
        <v>4415</v>
      </c>
      <c r="B1983" t="s">
        <v>12612</v>
      </c>
      <c r="C1983">
        <v>29</v>
      </c>
      <c r="D1983" t="s">
        <v>12613</v>
      </c>
      <c r="E1983" t="s">
        <v>201</v>
      </c>
      <c r="F1983" t="s">
        <v>40</v>
      </c>
      <c r="G1983" t="s">
        <v>87</v>
      </c>
      <c r="H1983" t="s">
        <v>79</v>
      </c>
      <c r="I1983" t="s">
        <v>153</v>
      </c>
      <c r="J1983" t="s">
        <v>12614</v>
      </c>
      <c r="K1983" t="s">
        <v>19</v>
      </c>
    </row>
    <row r="1984" spans="1:11" x14ac:dyDescent="0.35">
      <c r="A1984">
        <v>4416</v>
      </c>
      <c r="B1984" t="s">
        <v>12615</v>
      </c>
      <c r="C1984">
        <v>27</v>
      </c>
      <c r="D1984" t="s">
        <v>12616</v>
      </c>
      <c r="E1984" t="s">
        <v>133</v>
      </c>
      <c r="F1984" t="s">
        <v>16</v>
      </c>
      <c r="G1984" t="s">
        <v>87</v>
      </c>
      <c r="H1984" t="s">
        <v>79</v>
      </c>
      <c r="I1984" t="s">
        <v>88</v>
      </c>
      <c r="J1984" t="s">
        <v>12617</v>
      </c>
      <c r="K1984" t="s">
        <v>44</v>
      </c>
    </row>
    <row r="1985" spans="1:11" x14ac:dyDescent="0.35">
      <c r="A1985">
        <v>4417</v>
      </c>
      <c r="B1985" t="s">
        <v>12618</v>
      </c>
      <c r="C1985">
        <v>30</v>
      </c>
      <c r="D1985" t="s">
        <v>12619</v>
      </c>
      <c r="E1985" t="s">
        <v>201</v>
      </c>
      <c r="F1985" t="s">
        <v>34</v>
      </c>
      <c r="G1985" t="s">
        <v>120</v>
      </c>
      <c r="H1985" t="s">
        <v>57</v>
      </c>
      <c r="I1985" t="s">
        <v>91</v>
      </c>
      <c r="J1985" t="s">
        <v>12620</v>
      </c>
      <c r="K1985" t="s">
        <v>37</v>
      </c>
    </row>
    <row r="1986" spans="1:11" x14ac:dyDescent="0.35">
      <c r="A1986">
        <v>4418</v>
      </c>
      <c r="B1986" t="s">
        <v>12621</v>
      </c>
      <c r="C1986">
        <v>28</v>
      </c>
      <c r="D1986" t="s">
        <v>12622</v>
      </c>
      <c r="E1986" t="s">
        <v>149</v>
      </c>
      <c r="F1986" t="s">
        <v>149</v>
      </c>
      <c r="G1986" t="s">
        <v>15</v>
      </c>
      <c r="H1986" t="s">
        <v>16</v>
      </c>
      <c r="I1986" t="s">
        <v>88</v>
      </c>
      <c r="J1986" t="s">
        <v>12623</v>
      </c>
      <c r="K1986" t="s">
        <v>76</v>
      </c>
    </row>
    <row r="1987" spans="1:11" x14ac:dyDescent="0.35">
      <c r="A1987">
        <v>4419</v>
      </c>
      <c r="B1987" t="s">
        <v>12624</v>
      </c>
      <c r="C1987">
        <v>30</v>
      </c>
      <c r="D1987" t="s">
        <v>12625</v>
      </c>
      <c r="E1987" t="s">
        <v>177</v>
      </c>
      <c r="F1987" t="s">
        <v>42</v>
      </c>
      <c r="G1987" t="s">
        <v>47</v>
      </c>
      <c r="H1987" t="s">
        <v>31</v>
      </c>
      <c r="I1987" t="s">
        <v>153</v>
      </c>
      <c r="J1987" t="s">
        <v>12626</v>
      </c>
      <c r="K1987" t="s">
        <v>28</v>
      </c>
    </row>
    <row r="1988" spans="1:11" x14ac:dyDescent="0.35">
      <c r="A1988">
        <v>4420</v>
      </c>
      <c r="B1988" t="s">
        <v>12627</v>
      </c>
      <c r="C1988">
        <v>26</v>
      </c>
      <c r="D1988" t="s">
        <v>12628</v>
      </c>
      <c r="E1988" t="s">
        <v>201</v>
      </c>
      <c r="F1988" t="s">
        <v>101</v>
      </c>
      <c r="G1988" t="s">
        <v>24</v>
      </c>
      <c r="H1988" t="s">
        <v>25</v>
      </c>
      <c r="I1988" t="s">
        <v>63</v>
      </c>
      <c r="J1988">
        <v>4852070281</v>
      </c>
      <c r="K1988" t="s">
        <v>28</v>
      </c>
    </row>
    <row r="1989" spans="1:11" x14ac:dyDescent="0.35">
      <c r="A1989">
        <v>4422</v>
      </c>
      <c r="B1989" t="s">
        <v>12631</v>
      </c>
      <c r="C1989">
        <v>30</v>
      </c>
      <c r="D1989" t="s">
        <v>12632</v>
      </c>
      <c r="E1989" t="s">
        <v>31</v>
      </c>
      <c r="F1989" t="s">
        <v>40</v>
      </c>
      <c r="G1989" t="s">
        <v>41</v>
      </c>
      <c r="H1989" t="s">
        <v>42</v>
      </c>
      <c r="I1989" t="s">
        <v>63</v>
      </c>
      <c r="J1989" t="s">
        <v>12633</v>
      </c>
      <c r="K1989" t="s">
        <v>19</v>
      </c>
    </row>
    <row r="1990" spans="1:11" x14ac:dyDescent="0.35">
      <c r="A1990">
        <v>4424</v>
      </c>
      <c r="B1990" t="s">
        <v>12637</v>
      </c>
      <c r="C1990">
        <v>28</v>
      </c>
      <c r="D1990" t="s">
        <v>12638</v>
      </c>
      <c r="E1990" t="s">
        <v>79</v>
      </c>
      <c r="F1990" t="s">
        <v>34</v>
      </c>
      <c r="G1990" t="s">
        <v>87</v>
      </c>
      <c r="H1990" t="s">
        <v>79</v>
      </c>
      <c r="I1990" t="s">
        <v>91</v>
      </c>
      <c r="J1990" t="s">
        <v>12639</v>
      </c>
      <c r="K1990" t="s">
        <v>37</v>
      </c>
    </row>
    <row r="1991" spans="1:11" x14ac:dyDescent="0.35">
      <c r="A1991">
        <v>4426</v>
      </c>
      <c r="B1991" t="s">
        <v>12643</v>
      </c>
      <c r="C1991">
        <v>26</v>
      </c>
      <c r="D1991" t="s">
        <v>12644</v>
      </c>
      <c r="E1991" t="s">
        <v>40</v>
      </c>
      <c r="F1991" t="s">
        <v>40</v>
      </c>
      <c r="G1991" t="s">
        <v>47</v>
      </c>
      <c r="H1991" t="s">
        <v>31</v>
      </c>
      <c r="I1991" t="s">
        <v>48</v>
      </c>
      <c r="J1991" t="s">
        <v>12645</v>
      </c>
      <c r="K1991" t="s">
        <v>19</v>
      </c>
    </row>
    <row r="1992" spans="1:11" x14ac:dyDescent="0.35">
      <c r="A1992">
        <v>4427</v>
      </c>
      <c r="B1992" t="s">
        <v>12646</v>
      </c>
      <c r="C1992">
        <v>26</v>
      </c>
      <c r="D1992" t="s">
        <v>12647</v>
      </c>
      <c r="E1992" t="s">
        <v>34</v>
      </c>
      <c r="F1992" t="s">
        <v>67</v>
      </c>
      <c r="G1992" t="s">
        <v>47</v>
      </c>
      <c r="H1992" t="s">
        <v>31</v>
      </c>
      <c r="I1992" t="s">
        <v>91</v>
      </c>
      <c r="J1992" t="s">
        <v>12648</v>
      </c>
      <c r="K1992" t="s">
        <v>44</v>
      </c>
    </row>
    <row r="1993" spans="1:11" x14ac:dyDescent="0.35">
      <c r="A1993">
        <v>4428</v>
      </c>
      <c r="B1993" t="s">
        <v>12649</v>
      </c>
      <c r="C1993">
        <v>26</v>
      </c>
      <c r="D1993" t="s">
        <v>12650</v>
      </c>
      <c r="E1993" t="s">
        <v>31</v>
      </c>
      <c r="F1993" t="s">
        <v>34</v>
      </c>
      <c r="G1993" t="s">
        <v>47</v>
      </c>
      <c r="H1993" t="s">
        <v>31</v>
      </c>
      <c r="I1993" t="s">
        <v>48</v>
      </c>
      <c r="J1993">
        <f>1-966-612-7996</f>
        <v>-9573</v>
      </c>
      <c r="K1993" t="s">
        <v>19</v>
      </c>
    </row>
    <row r="1994" spans="1:11" x14ac:dyDescent="0.35">
      <c r="A1994">
        <v>4430</v>
      </c>
      <c r="B1994" t="s">
        <v>12654</v>
      </c>
      <c r="C1994">
        <v>28</v>
      </c>
      <c r="D1994" t="s">
        <v>12655</v>
      </c>
      <c r="E1994" t="s">
        <v>13</v>
      </c>
      <c r="F1994" t="s">
        <v>23</v>
      </c>
      <c r="G1994" t="s">
        <v>41</v>
      </c>
      <c r="H1994" t="s">
        <v>42</v>
      </c>
      <c r="I1994" t="s">
        <v>102</v>
      </c>
      <c r="J1994" t="s">
        <v>12656</v>
      </c>
      <c r="K1994" t="s">
        <v>37</v>
      </c>
    </row>
    <row r="1995" spans="1:11" x14ac:dyDescent="0.35">
      <c r="A1995">
        <v>4432</v>
      </c>
      <c r="B1995" t="s">
        <v>12660</v>
      </c>
      <c r="C1995">
        <v>30</v>
      </c>
      <c r="D1995" t="s">
        <v>12661</v>
      </c>
      <c r="E1995" t="s">
        <v>14</v>
      </c>
      <c r="F1995" t="s">
        <v>14</v>
      </c>
      <c r="G1995" t="s">
        <v>120</v>
      </c>
      <c r="H1995" t="s">
        <v>57</v>
      </c>
      <c r="I1995" t="s">
        <v>102</v>
      </c>
      <c r="J1995" t="s">
        <v>12662</v>
      </c>
      <c r="K1995" t="s">
        <v>19</v>
      </c>
    </row>
    <row r="1996" spans="1:11" x14ac:dyDescent="0.35">
      <c r="A1996">
        <v>4433</v>
      </c>
      <c r="B1996" t="s">
        <v>12663</v>
      </c>
      <c r="C1996">
        <v>26</v>
      </c>
      <c r="D1996" t="s">
        <v>12664</v>
      </c>
      <c r="E1996" t="s">
        <v>34</v>
      </c>
      <c r="F1996" t="s">
        <v>13</v>
      </c>
      <c r="G1996" t="s">
        <v>41</v>
      </c>
      <c r="H1996" t="s">
        <v>42</v>
      </c>
      <c r="I1996" t="s">
        <v>102</v>
      </c>
      <c r="J1996" t="s">
        <v>12665</v>
      </c>
      <c r="K1996" t="s">
        <v>76</v>
      </c>
    </row>
    <row r="1997" spans="1:11" x14ac:dyDescent="0.35">
      <c r="A1997">
        <v>4436</v>
      </c>
      <c r="B1997" t="s">
        <v>2839</v>
      </c>
      <c r="C1997">
        <v>27</v>
      </c>
      <c r="D1997" t="s">
        <v>12672</v>
      </c>
      <c r="E1997" t="s">
        <v>201</v>
      </c>
      <c r="F1997" t="s">
        <v>169</v>
      </c>
      <c r="G1997" t="s">
        <v>62</v>
      </c>
      <c r="H1997" t="s">
        <v>23</v>
      </c>
      <c r="I1997" t="s">
        <v>63</v>
      </c>
      <c r="J1997" t="s">
        <v>12673</v>
      </c>
      <c r="K1997" t="s">
        <v>28</v>
      </c>
    </row>
    <row r="1998" spans="1:11" x14ac:dyDescent="0.35">
      <c r="A1998">
        <v>4437</v>
      </c>
      <c r="B1998" t="s">
        <v>12674</v>
      </c>
      <c r="C1998">
        <v>26</v>
      </c>
      <c r="D1998" t="s">
        <v>12675</v>
      </c>
      <c r="E1998" t="s">
        <v>42</v>
      </c>
      <c r="F1998" t="s">
        <v>25</v>
      </c>
      <c r="G1998" t="s">
        <v>80</v>
      </c>
      <c r="H1998" t="s">
        <v>32</v>
      </c>
      <c r="I1998" t="s">
        <v>58</v>
      </c>
      <c r="J1998">
        <v>1949158483</v>
      </c>
      <c r="K1998" t="s">
        <v>44</v>
      </c>
    </row>
    <row r="1999" spans="1:11" x14ac:dyDescent="0.35">
      <c r="A1999">
        <v>4439</v>
      </c>
      <c r="B1999" t="s">
        <v>12678</v>
      </c>
      <c r="C1999">
        <v>30</v>
      </c>
      <c r="D1999" t="s">
        <v>12679</v>
      </c>
      <c r="E1999" t="s">
        <v>31</v>
      </c>
      <c r="F1999" t="s">
        <v>57</v>
      </c>
      <c r="G1999" t="s">
        <v>47</v>
      </c>
      <c r="H1999" t="s">
        <v>31</v>
      </c>
      <c r="I1999" t="s">
        <v>88</v>
      </c>
      <c r="J1999" t="s">
        <v>12680</v>
      </c>
      <c r="K1999" t="s">
        <v>76</v>
      </c>
    </row>
    <row r="2000" spans="1:11" x14ac:dyDescent="0.35">
      <c r="A2000">
        <v>4441</v>
      </c>
      <c r="B2000" t="s">
        <v>12683</v>
      </c>
      <c r="C2000">
        <v>29</v>
      </c>
      <c r="D2000" t="s">
        <v>12684</v>
      </c>
      <c r="E2000" t="s">
        <v>177</v>
      </c>
      <c r="F2000" t="s">
        <v>14</v>
      </c>
      <c r="G2000" t="s">
        <v>33</v>
      </c>
      <c r="H2000" t="s">
        <v>34</v>
      </c>
      <c r="I2000" t="s">
        <v>53</v>
      </c>
      <c r="J2000" t="s">
        <v>12685</v>
      </c>
      <c r="K2000" t="s">
        <v>44</v>
      </c>
    </row>
    <row r="2001" spans="1:11" x14ac:dyDescent="0.35">
      <c r="A2001">
        <v>4445</v>
      </c>
      <c r="B2001" t="s">
        <v>12695</v>
      </c>
      <c r="C2001">
        <v>26</v>
      </c>
      <c r="D2001" t="s">
        <v>12696</v>
      </c>
      <c r="E2001" t="s">
        <v>149</v>
      </c>
      <c r="F2001" t="s">
        <v>201</v>
      </c>
      <c r="G2001" t="s">
        <v>80</v>
      </c>
      <c r="H2001" t="s">
        <v>32</v>
      </c>
      <c r="I2001" t="s">
        <v>91</v>
      </c>
      <c r="J2001" t="s">
        <v>12697</v>
      </c>
      <c r="K2001" t="s">
        <v>28</v>
      </c>
    </row>
    <row r="2002" spans="1:11" x14ac:dyDescent="0.35">
      <c r="A2002">
        <v>4446</v>
      </c>
      <c r="B2002" t="s">
        <v>12698</v>
      </c>
      <c r="C2002">
        <v>28</v>
      </c>
      <c r="D2002" t="s">
        <v>12699</v>
      </c>
      <c r="E2002" t="s">
        <v>133</v>
      </c>
      <c r="F2002" t="s">
        <v>42</v>
      </c>
      <c r="G2002" t="s">
        <v>80</v>
      </c>
      <c r="H2002" t="s">
        <v>32</v>
      </c>
      <c r="I2002" t="s">
        <v>53</v>
      </c>
      <c r="J2002" t="s">
        <v>12700</v>
      </c>
      <c r="K2002" t="s">
        <v>76</v>
      </c>
    </row>
    <row r="2003" spans="1:11" x14ac:dyDescent="0.35">
      <c r="A2003">
        <v>4448</v>
      </c>
      <c r="B2003" t="s">
        <v>12703</v>
      </c>
      <c r="C2003">
        <v>26</v>
      </c>
      <c r="D2003" t="s">
        <v>12704</v>
      </c>
      <c r="E2003" t="s">
        <v>25</v>
      </c>
      <c r="F2003" t="s">
        <v>67</v>
      </c>
      <c r="G2003" t="s">
        <v>62</v>
      </c>
      <c r="H2003" t="s">
        <v>23</v>
      </c>
      <c r="I2003" t="s">
        <v>58</v>
      </c>
      <c r="J2003" t="s">
        <v>12705</v>
      </c>
      <c r="K2003" t="s">
        <v>44</v>
      </c>
    </row>
    <row r="2004" spans="1:11" x14ac:dyDescent="0.35">
      <c r="A2004">
        <v>4450</v>
      </c>
      <c r="B2004" t="s">
        <v>12709</v>
      </c>
      <c r="C2004">
        <v>28</v>
      </c>
      <c r="D2004" t="s">
        <v>12710</v>
      </c>
      <c r="E2004" t="s">
        <v>177</v>
      </c>
      <c r="F2004" t="s">
        <v>32</v>
      </c>
      <c r="G2004" t="s">
        <v>33</v>
      </c>
      <c r="H2004" t="s">
        <v>34</v>
      </c>
      <c r="I2004" t="s">
        <v>146</v>
      </c>
      <c r="J2004">
        <v>7324324571</v>
      </c>
      <c r="K2004" t="s">
        <v>28</v>
      </c>
    </row>
    <row r="2005" spans="1:11" x14ac:dyDescent="0.35">
      <c r="A2005">
        <v>4451</v>
      </c>
      <c r="B2005" t="s">
        <v>12711</v>
      </c>
      <c r="C2005">
        <v>27</v>
      </c>
      <c r="D2005" t="s">
        <v>12712</v>
      </c>
      <c r="E2005" t="s">
        <v>201</v>
      </c>
      <c r="F2005" t="s">
        <v>14</v>
      </c>
      <c r="G2005" t="s">
        <v>24</v>
      </c>
      <c r="H2005" t="s">
        <v>25</v>
      </c>
      <c r="I2005" t="s">
        <v>116</v>
      </c>
      <c r="J2005">
        <v>8149679299</v>
      </c>
      <c r="K2005" t="s">
        <v>76</v>
      </c>
    </row>
    <row r="2006" spans="1:11" x14ac:dyDescent="0.35">
      <c r="A2006">
        <v>4453</v>
      </c>
      <c r="B2006" t="s">
        <v>12716</v>
      </c>
      <c r="C2006">
        <v>26</v>
      </c>
      <c r="D2006" t="s">
        <v>12717</v>
      </c>
      <c r="E2006" t="s">
        <v>79</v>
      </c>
      <c r="F2006" t="s">
        <v>14</v>
      </c>
      <c r="G2006" t="s">
        <v>52</v>
      </c>
      <c r="H2006" t="s">
        <v>13</v>
      </c>
      <c r="I2006" t="s">
        <v>26</v>
      </c>
      <c r="J2006" t="s">
        <v>12718</v>
      </c>
      <c r="K2006" t="s">
        <v>19</v>
      </c>
    </row>
    <row r="2007" spans="1:11" x14ac:dyDescent="0.35">
      <c r="A2007">
        <v>4454</v>
      </c>
      <c r="B2007" t="s">
        <v>12719</v>
      </c>
      <c r="C2007">
        <v>29</v>
      </c>
      <c r="D2007" t="s">
        <v>12720</v>
      </c>
      <c r="E2007" t="s">
        <v>133</v>
      </c>
      <c r="F2007" t="s">
        <v>42</v>
      </c>
      <c r="G2007" t="s">
        <v>24</v>
      </c>
      <c r="H2007" t="s">
        <v>25</v>
      </c>
      <c r="I2007" t="s">
        <v>58</v>
      </c>
      <c r="J2007" t="s">
        <v>12721</v>
      </c>
      <c r="K2007" t="s">
        <v>44</v>
      </c>
    </row>
    <row r="2008" spans="1:11" x14ac:dyDescent="0.35">
      <c r="A2008">
        <v>4455</v>
      </c>
      <c r="B2008" t="s">
        <v>12722</v>
      </c>
      <c r="C2008">
        <v>26</v>
      </c>
      <c r="D2008" t="s">
        <v>12723</v>
      </c>
      <c r="E2008" t="s">
        <v>133</v>
      </c>
      <c r="F2008" t="s">
        <v>25</v>
      </c>
      <c r="G2008" t="s">
        <v>24</v>
      </c>
      <c r="H2008" t="s">
        <v>25</v>
      </c>
      <c r="I2008" t="s">
        <v>102</v>
      </c>
      <c r="J2008" t="s">
        <v>12724</v>
      </c>
      <c r="K2008" t="s">
        <v>19</v>
      </c>
    </row>
    <row r="2009" spans="1:11" x14ac:dyDescent="0.35">
      <c r="A2009">
        <v>4460</v>
      </c>
      <c r="B2009" t="s">
        <v>12737</v>
      </c>
      <c r="C2009">
        <v>29</v>
      </c>
      <c r="D2009" t="s">
        <v>12738</v>
      </c>
      <c r="E2009" t="s">
        <v>67</v>
      </c>
      <c r="F2009" t="s">
        <v>101</v>
      </c>
      <c r="G2009" t="s">
        <v>52</v>
      </c>
      <c r="H2009" t="s">
        <v>13</v>
      </c>
      <c r="I2009" t="s">
        <v>26</v>
      </c>
      <c r="J2009" t="s">
        <v>12739</v>
      </c>
      <c r="K2009" t="s">
        <v>37</v>
      </c>
    </row>
    <row r="2010" spans="1:11" x14ac:dyDescent="0.35">
      <c r="A2010">
        <v>4461</v>
      </c>
      <c r="B2010" t="s">
        <v>12740</v>
      </c>
      <c r="C2010">
        <v>29</v>
      </c>
      <c r="D2010" t="s">
        <v>12741</v>
      </c>
      <c r="E2010" t="s">
        <v>14</v>
      </c>
      <c r="F2010" t="s">
        <v>14</v>
      </c>
      <c r="G2010" t="s">
        <v>62</v>
      </c>
      <c r="H2010" t="s">
        <v>23</v>
      </c>
      <c r="I2010" t="s">
        <v>48</v>
      </c>
      <c r="J2010">
        <v>4358433644</v>
      </c>
      <c r="K2010" t="s">
        <v>37</v>
      </c>
    </row>
    <row r="2011" spans="1:11" x14ac:dyDescent="0.35">
      <c r="A2011">
        <v>4463</v>
      </c>
      <c r="B2011" t="s">
        <v>12744</v>
      </c>
      <c r="C2011">
        <v>29</v>
      </c>
      <c r="D2011" t="s">
        <v>12745</v>
      </c>
      <c r="E2011" t="s">
        <v>31</v>
      </c>
      <c r="F2011" t="s">
        <v>40</v>
      </c>
      <c r="G2011" t="s">
        <v>33</v>
      </c>
      <c r="H2011" t="s">
        <v>34</v>
      </c>
      <c r="I2011" t="s">
        <v>68</v>
      </c>
      <c r="J2011">
        <v>5795143069</v>
      </c>
      <c r="K2011" t="s">
        <v>28</v>
      </c>
    </row>
    <row r="2012" spans="1:11" x14ac:dyDescent="0.35">
      <c r="A2012">
        <v>4464</v>
      </c>
      <c r="B2012" t="s">
        <v>12746</v>
      </c>
      <c r="C2012">
        <v>29</v>
      </c>
      <c r="D2012" t="s">
        <v>12747</v>
      </c>
      <c r="E2012" t="s">
        <v>79</v>
      </c>
      <c r="F2012" t="s">
        <v>23</v>
      </c>
      <c r="G2012" t="s">
        <v>24</v>
      </c>
      <c r="H2012" t="s">
        <v>25</v>
      </c>
      <c r="I2012" t="s">
        <v>53</v>
      </c>
      <c r="J2012" t="s">
        <v>12748</v>
      </c>
      <c r="K2012" t="s">
        <v>76</v>
      </c>
    </row>
    <row r="2013" spans="1:11" x14ac:dyDescent="0.35">
      <c r="A2013">
        <v>4468</v>
      </c>
      <c r="B2013" t="s">
        <v>12758</v>
      </c>
      <c r="C2013">
        <v>28</v>
      </c>
      <c r="D2013" t="s">
        <v>12759</v>
      </c>
      <c r="E2013" t="s">
        <v>177</v>
      </c>
      <c r="F2013" t="s">
        <v>42</v>
      </c>
      <c r="G2013" t="s">
        <v>80</v>
      </c>
      <c r="H2013" t="s">
        <v>32</v>
      </c>
      <c r="I2013" t="s">
        <v>17</v>
      </c>
      <c r="J2013" t="s">
        <v>12760</v>
      </c>
      <c r="K2013" t="s">
        <v>28</v>
      </c>
    </row>
    <row r="2014" spans="1:11" x14ac:dyDescent="0.35">
      <c r="A2014">
        <v>4469</v>
      </c>
      <c r="B2014" t="s">
        <v>2932</v>
      </c>
      <c r="C2014">
        <v>28</v>
      </c>
      <c r="D2014" t="s">
        <v>12761</v>
      </c>
      <c r="E2014" t="s">
        <v>23</v>
      </c>
      <c r="F2014" t="s">
        <v>177</v>
      </c>
      <c r="G2014" t="s">
        <v>33</v>
      </c>
      <c r="H2014" t="s">
        <v>34</v>
      </c>
      <c r="I2014" t="s">
        <v>58</v>
      </c>
      <c r="J2014" t="s">
        <v>12762</v>
      </c>
      <c r="K2014" t="s">
        <v>76</v>
      </c>
    </row>
    <row r="2015" spans="1:11" x14ac:dyDescent="0.35">
      <c r="A2015">
        <v>4470</v>
      </c>
      <c r="B2015" t="s">
        <v>12763</v>
      </c>
      <c r="C2015">
        <v>28</v>
      </c>
      <c r="D2015" t="s">
        <v>12764</v>
      </c>
      <c r="E2015" t="s">
        <v>57</v>
      </c>
      <c r="F2015" t="s">
        <v>42</v>
      </c>
      <c r="G2015" t="s">
        <v>15</v>
      </c>
      <c r="H2015" t="s">
        <v>16</v>
      </c>
      <c r="I2015" t="s">
        <v>53</v>
      </c>
      <c r="J2015" t="s">
        <v>12765</v>
      </c>
      <c r="K2015" t="s">
        <v>76</v>
      </c>
    </row>
    <row r="2016" spans="1:11" x14ac:dyDescent="0.35">
      <c r="A2016">
        <v>4472</v>
      </c>
      <c r="B2016" t="s">
        <v>12769</v>
      </c>
      <c r="C2016">
        <v>29</v>
      </c>
      <c r="D2016" t="s">
        <v>12770</v>
      </c>
      <c r="E2016" t="s">
        <v>201</v>
      </c>
      <c r="F2016" t="s">
        <v>14</v>
      </c>
      <c r="G2016" t="s">
        <v>120</v>
      </c>
      <c r="H2016" t="s">
        <v>57</v>
      </c>
      <c r="I2016" t="s">
        <v>17</v>
      </c>
      <c r="J2016" t="s">
        <v>12771</v>
      </c>
      <c r="K2016" t="s">
        <v>44</v>
      </c>
    </row>
    <row r="2017" spans="1:11" x14ac:dyDescent="0.35">
      <c r="A2017">
        <v>4474</v>
      </c>
      <c r="B2017" t="s">
        <v>12775</v>
      </c>
      <c r="C2017">
        <v>26</v>
      </c>
      <c r="D2017" t="s">
        <v>12776</v>
      </c>
      <c r="E2017" t="s">
        <v>149</v>
      </c>
      <c r="F2017" t="s">
        <v>14</v>
      </c>
      <c r="G2017" t="s">
        <v>62</v>
      </c>
      <c r="H2017" t="s">
        <v>23</v>
      </c>
      <c r="I2017" t="s">
        <v>153</v>
      </c>
      <c r="J2017" t="s">
        <v>12777</v>
      </c>
      <c r="K2017" t="s">
        <v>37</v>
      </c>
    </row>
    <row r="2018" spans="1:11" x14ac:dyDescent="0.35">
      <c r="A2018">
        <v>4475</v>
      </c>
      <c r="B2018" t="s">
        <v>12778</v>
      </c>
      <c r="C2018">
        <v>30</v>
      </c>
      <c r="D2018" t="s">
        <v>12779</v>
      </c>
      <c r="E2018" t="s">
        <v>25</v>
      </c>
      <c r="F2018" t="s">
        <v>133</v>
      </c>
      <c r="G2018" t="s">
        <v>80</v>
      </c>
      <c r="H2018" t="s">
        <v>32</v>
      </c>
      <c r="I2018" t="s">
        <v>116</v>
      </c>
      <c r="J2018">
        <f>1-644-410-2735</f>
        <v>-3788</v>
      </c>
      <c r="K2018" t="s">
        <v>19</v>
      </c>
    </row>
    <row r="2019" spans="1:11" x14ac:dyDescent="0.35">
      <c r="A2019">
        <v>4476</v>
      </c>
      <c r="B2019" t="s">
        <v>12780</v>
      </c>
      <c r="C2019">
        <v>28</v>
      </c>
      <c r="D2019" t="s">
        <v>12781</v>
      </c>
      <c r="E2019" t="s">
        <v>32</v>
      </c>
      <c r="F2019" t="s">
        <v>79</v>
      </c>
      <c r="G2019" t="s">
        <v>62</v>
      </c>
      <c r="H2019" t="s">
        <v>23</v>
      </c>
      <c r="I2019" t="s">
        <v>170</v>
      </c>
      <c r="J2019" t="s">
        <v>12782</v>
      </c>
      <c r="K2019" t="s">
        <v>37</v>
      </c>
    </row>
    <row r="2020" spans="1:11" x14ac:dyDescent="0.35">
      <c r="A2020">
        <v>4479</v>
      </c>
      <c r="B2020" t="s">
        <v>3622</v>
      </c>
      <c r="C2020">
        <v>30</v>
      </c>
      <c r="D2020" t="s">
        <v>12789</v>
      </c>
      <c r="E2020" t="s">
        <v>57</v>
      </c>
      <c r="F2020" t="s">
        <v>34</v>
      </c>
      <c r="G2020" t="s">
        <v>62</v>
      </c>
      <c r="H2020" t="s">
        <v>23</v>
      </c>
      <c r="I2020" t="s">
        <v>170</v>
      </c>
      <c r="J2020" t="s">
        <v>12790</v>
      </c>
      <c r="K2020" t="s">
        <v>76</v>
      </c>
    </row>
    <row r="2021" spans="1:11" x14ac:dyDescent="0.35">
      <c r="A2021">
        <v>4480</v>
      </c>
      <c r="B2021" t="s">
        <v>12791</v>
      </c>
      <c r="C2021">
        <v>26</v>
      </c>
      <c r="D2021" t="s">
        <v>12792</v>
      </c>
      <c r="E2021" t="s">
        <v>149</v>
      </c>
      <c r="F2021" t="s">
        <v>32</v>
      </c>
      <c r="G2021" t="s">
        <v>52</v>
      </c>
      <c r="H2021" t="s">
        <v>13</v>
      </c>
      <c r="I2021" t="s">
        <v>88</v>
      </c>
      <c r="J2021" t="s">
        <v>12793</v>
      </c>
      <c r="K2021" t="s">
        <v>28</v>
      </c>
    </row>
    <row r="2022" spans="1:11" x14ac:dyDescent="0.35">
      <c r="A2022">
        <v>4487</v>
      </c>
      <c r="B2022" t="s">
        <v>12811</v>
      </c>
      <c r="C2022">
        <v>26</v>
      </c>
      <c r="D2022" t="s">
        <v>12812</v>
      </c>
      <c r="E2022" t="s">
        <v>133</v>
      </c>
      <c r="F2022" t="s">
        <v>133</v>
      </c>
      <c r="G2022" t="s">
        <v>24</v>
      </c>
      <c r="H2022" t="s">
        <v>25</v>
      </c>
      <c r="I2022" t="s">
        <v>53</v>
      </c>
      <c r="J2022" t="s">
        <v>12813</v>
      </c>
      <c r="K2022" t="s">
        <v>76</v>
      </c>
    </row>
    <row r="2023" spans="1:11" x14ac:dyDescent="0.35">
      <c r="A2023">
        <v>4489</v>
      </c>
      <c r="B2023" t="s">
        <v>12817</v>
      </c>
      <c r="C2023">
        <v>29</v>
      </c>
      <c r="D2023" t="s">
        <v>12818</v>
      </c>
      <c r="E2023" t="s">
        <v>169</v>
      </c>
      <c r="F2023" t="s">
        <v>149</v>
      </c>
      <c r="G2023" t="s">
        <v>120</v>
      </c>
      <c r="H2023" t="s">
        <v>57</v>
      </c>
      <c r="I2023" t="s">
        <v>170</v>
      </c>
      <c r="J2023" t="s">
        <v>12819</v>
      </c>
      <c r="K2023" t="s">
        <v>44</v>
      </c>
    </row>
    <row r="2024" spans="1:11" x14ac:dyDescent="0.35">
      <c r="A2024">
        <v>4493</v>
      </c>
      <c r="B2024" t="s">
        <v>12828</v>
      </c>
      <c r="C2024">
        <v>29</v>
      </c>
      <c r="D2024" t="s">
        <v>12829</v>
      </c>
      <c r="E2024" t="s">
        <v>133</v>
      </c>
      <c r="F2024" t="s">
        <v>201</v>
      </c>
      <c r="G2024" t="s">
        <v>120</v>
      </c>
      <c r="H2024" t="s">
        <v>57</v>
      </c>
      <c r="I2024" t="s">
        <v>63</v>
      </c>
      <c r="J2024">
        <v>8802786970</v>
      </c>
      <c r="K2024" t="s">
        <v>28</v>
      </c>
    </row>
    <row r="2025" spans="1:11" x14ac:dyDescent="0.35">
      <c r="A2025">
        <v>4496</v>
      </c>
      <c r="B2025" t="s">
        <v>12836</v>
      </c>
      <c r="C2025">
        <v>26</v>
      </c>
      <c r="D2025" t="s">
        <v>26025</v>
      </c>
      <c r="E2025" t="s">
        <v>177</v>
      </c>
      <c r="F2025" t="s">
        <v>67</v>
      </c>
      <c r="G2025" t="s">
        <v>15</v>
      </c>
      <c r="H2025" t="s">
        <v>16</v>
      </c>
      <c r="I2025" t="s">
        <v>153</v>
      </c>
      <c r="J2025" t="s">
        <v>13203</v>
      </c>
      <c r="K2025" t="s">
        <v>37</v>
      </c>
    </row>
    <row r="2026" spans="1:11" x14ac:dyDescent="0.35">
      <c r="A2026">
        <v>4625</v>
      </c>
      <c r="B2026" t="s">
        <v>13204</v>
      </c>
      <c r="C2026">
        <v>29</v>
      </c>
      <c r="D2026" t="s">
        <v>13205</v>
      </c>
      <c r="E2026" t="s">
        <v>32</v>
      </c>
      <c r="F2026" t="s">
        <v>177</v>
      </c>
      <c r="G2026" t="s">
        <v>52</v>
      </c>
      <c r="H2026" t="s">
        <v>13</v>
      </c>
      <c r="I2026" t="s">
        <v>17</v>
      </c>
      <c r="J2026" t="s">
        <v>13206</v>
      </c>
      <c r="K2026" t="s">
        <v>44</v>
      </c>
    </row>
    <row r="2027" spans="1:11" x14ac:dyDescent="0.35">
      <c r="A2027">
        <v>4626</v>
      </c>
      <c r="B2027" t="s">
        <v>13207</v>
      </c>
      <c r="C2027">
        <v>29</v>
      </c>
      <c r="D2027" t="s">
        <v>13208</v>
      </c>
      <c r="E2027" t="s">
        <v>101</v>
      </c>
      <c r="F2027" t="s">
        <v>34</v>
      </c>
      <c r="G2027" t="s">
        <v>52</v>
      </c>
      <c r="H2027" t="s">
        <v>13</v>
      </c>
      <c r="I2027" t="s">
        <v>63</v>
      </c>
      <c r="J2027" t="s">
        <v>13209</v>
      </c>
      <c r="K2027" t="s">
        <v>44</v>
      </c>
    </row>
    <row r="2028" spans="1:11" x14ac:dyDescent="0.35">
      <c r="A2028">
        <v>4629</v>
      </c>
      <c r="B2028" t="s">
        <v>13216</v>
      </c>
      <c r="C2028">
        <v>29</v>
      </c>
      <c r="D2028" t="s">
        <v>13217</v>
      </c>
      <c r="E2028" t="s">
        <v>32</v>
      </c>
      <c r="F2028" t="s">
        <v>57</v>
      </c>
      <c r="G2028" t="s">
        <v>62</v>
      </c>
      <c r="H2028" t="s">
        <v>23</v>
      </c>
      <c r="I2028" t="s">
        <v>26</v>
      </c>
      <c r="J2028" t="s">
        <v>13218</v>
      </c>
      <c r="K2028" t="s">
        <v>44</v>
      </c>
    </row>
    <row r="2029" spans="1:11" x14ac:dyDescent="0.35">
      <c r="A2029">
        <v>4633</v>
      </c>
      <c r="B2029" t="s">
        <v>13228</v>
      </c>
      <c r="C2029">
        <v>26</v>
      </c>
      <c r="D2029" t="s">
        <v>13229</v>
      </c>
      <c r="E2029" t="s">
        <v>13</v>
      </c>
      <c r="F2029" t="s">
        <v>40</v>
      </c>
      <c r="G2029" t="s">
        <v>120</v>
      </c>
      <c r="H2029" t="s">
        <v>57</v>
      </c>
      <c r="I2029" t="s">
        <v>116</v>
      </c>
      <c r="J2029" t="s">
        <v>13230</v>
      </c>
      <c r="K2029" t="s">
        <v>37</v>
      </c>
    </row>
    <row r="2030" spans="1:11" x14ac:dyDescent="0.35">
      <c r="A2030">
        <v>4634</v>
      </c>
      <c r="B2030" t="s">
        <v>13231</v>
      </c>
      <c r="C2030">
        <v>27</v>
      </c>
      <c r="D2030" t="s">
        <v>13232</v>
      </c>
      <c r="E2030" t="s">
        <v>13</v>
      </c>
      <c r="F2030" t="s">
        <v>201</v>
      </c>
      <c r="G2030" t="s">
        <v>120</v>
      </c>
      <c r="H2030" t="s">
        <v>57</v>
      </c>
      <c r="I2030" t="s">
        <v>153</v>
      </c>
      <c r="J2030" t="s">
        <v>13233</v>
      </c>
      <c r="K2030" t="s">
        <v>76</v>
      </c>
    </row>
    <row r="2031" spans="1:11" x14ac:dyDescent="0.35">
      <c r="A2031">
        <v>4635</v>
      </c>
      <c r="B2031" t="s">
        <v>13234</v>
      </c>
      <c r="C2031">
        <v>28</v>
      </c>
      <c r="D2031" t="s">
        <v>13235</v>
      </c>
      <c r="E2031" t="s">
        <v>25</v>
      </c>
      <c r="F2031" t="s">
        <v>177</v>
      </c>
      <c r="G2031" t="s">
        <v>47</v>
      </c>
      <c r="H2031" t="s">
        <v>31</v>
      </c>
      <c r="I2031" t="s">
        <v>146</v>
      </c>
      <c r="J2031" t="s">
        <v>13236</v>
      </c>
      <c r="K2031" t="s">
        <v>44</v>
      </c>
    </row>
    <row r="2032" spans="1:11" x14ac:dyDescent="0.35">
      <c r="A2032">
        <v>4636</v>
      </c>
      <c r="B2032" t="s">
        <v>13237</v>
      </c>
      <c r="C2032">
        <v>29</v>
      </c>
      <c r="D2032" t="s">
        <v>13238</v>
      </c>
      <c r="E2032" t="s">
        <v>79</v>
      </c>
      <c r="F2032" t="s">
        <v>14</v>
      </c>
      <c r="G2032" t="s">
        <v>62</v>
      </c>
      <c r="H2032" t="s">
        <v>23</v>
      </c>
      <c r="I2032" t="s">
        <v>58</v>
      </c>
      <c r="J2032" t="s">
        <v>13239</v>
      </c>
      <c r="K2032" t="s">
        <v>28</v>
      </c>
    </row>
    <row r="2033" spans="1:11" x14ac:dyDescent="0.35">
      <c r="A2033">
        <v>4638</v>
      </c>
      <c r="B2033" t="s">
        <v>13243</v>
      </c>
      <c r="C2033">
        <v>30</v>
      </c>
      <c r="D2033" t="s">
        <v>13244</v>
      </c>
      <c r="E2033" t="s">
        <v>23</v>
      </c>
      <c r="F2033" t="s">
        <v>40</v>
      </c>
      <c r="G2033" t="s">
        <v>47</v>
      </c>
      <c r="H2033" t="s">
        <v>31</v>
      </c>
      <c r="I2033" t="s">
        <v>17</v>
      </c>
      <c r="J2033" t="s">
        <v>13245</v>
      </c>
      <c r="K2033" t="s">
        <v>76</v>
      </c>
    </row>
    <row r="2034" spans="1:11" x14ac:dyDescent="0.35">
      <c r="A2034">
        <v>4644</v>
      </c>
      <c r="B2034" t="s">
        <v>13260</v>
      </c>
      <c r="C2034">
        <v>27</v>
      </c>
      <c r="D2034" t="s">
        <v>13261</v>
      </c>
      <c r="E2034" t="s">
        <v>23</v>
      </c>
      <c r="F2034" t="s">
        <v>32</v>
      </c>
      <c r="G2034" t="s">
        <v>52</v>
      </c>
      <c r="H2034" t="s">
        <v>13</v>
      </c>
      <c r="I2034" t="s">
        <v>116</v>
      </c>
      <c r="J2034" t="s">
        <v>13262</v>
      </c>
      <c r="K2034" t="s">
        <v>44</v>
      </c>
    </row>
    <row r="2035" spans="1:11" x14ac:dyDescent="0.35">
      <c r="A2035">
        <v>4648</v>
      </c>
      <c r="B2035" t="s">
        <v>13272</v>
      </c>
      <c r="C2035">
        <v>28</v>
      </c>
      <c r="D2035" t="s">
        <v>13273</v>
      </c>
      <c r="E2035" t="s">
        <v>149</v>
      </c>
      <c r="F2035" t="s">
        <v>16</v>
      </c>
      <c r="G2035" t="s">
        <v>80</v>
      </c>
      <c r="H2035" t="s">
        <v>32</v>
      </c>
      <c r="I2035" t="s">
        <v>88</v>
      </c>
      <c r="J2035" t="s">
        <v>13274</v>
      </c>
      <c r="K2035" t="s">
        <v>19</v>
      </c>
    </row>
    <row r="2036" spans="1:11" x14ac:dyDescent="0.35">
      <c r="A2036">
        <v>4649</v>
      </c>
      <c r="B2036" t="s">
        <v>13275</v>
      </c>
      <c r="C2036">
        <v>29</v>
      </c>
      <c r="D2036" t="s">
        <v>13276</v>
      </c>
      <c r="E2036" t="s">
        <v>177</v>
      </c>
      <c r="F2036" t="s">
        <v>13</v>
      </c>
      <c r="G2036" t="s">
        <v>80</v>
      </c>
      <c r="H2036" t="s">
        <v>32</v>
      </c>
      <c r="I2036" t="s">
        <v>68</v>
      </c>
      <c r="J2036" t="s">
        <v>13277</v>
      </c>
      <c r="K2036" t="s">
        <v>19</v>
      </c>
    </row>
    <row r="2037" spans="1:11" x14ac:dyDescent="0.35">
      <c r="A2037">
        <v>4650</v>
      </c>
      <c r="B2037" t="s">
        <v>13278</v>
      </c>
      <c r="C2037">
        <v>28</v>
      </c>
      <c r="D2037" t="s">
        <v>13279</v>
      </c>
      <c r="E2037" t="s">
        <v>42</v>
      </c>
      <c r="F2037" t="s">
        <v>16</v>
      </c>
      <c r="G2037" t="s">
        <v>80</v>
      </c>
      <c r="H2037" t="s">
        <v>32</v>
      </c>
      <c r="I2037" t="s">
        <v>88</v>
      </c>
      <c r="J2037" t="s">
        <v>13280</v>
      </c>
      <c r="K2037" t="s">
        <v>44</v>
      </c>
    </row>
    <row r="2038" spans="1:11" x14ac:dyDescent="0.35">
      <c r="A2038">
        <v>4651</v>
      </c>
      <c r="B2038" t="s">
        <v>13281</v>
      </c>
      <c r="C2038">
        <v>29</v>
      </c>
      <c r="D2038" t="s">
        <v>13282</v>
      </c>
      <c r="E2038" t="s">
        <v>32</v>
      </c>
      <c r="F2038" t="s">
        <v>34</v>
      </c>
      <c r="G2038" t="s">
        <v>87</v>
      </c>
      <c r="H2038" t="s">
        <v>79</v>
      </c>
      <c r="I2038" t="s">
        <v>53</v>
      </c>
      <c r="J2038" t="s">
        <v>13283</v>
      </c>
      <c r="K2038" t="s">
        <v>37</v>
      </c>
    </row>
    <row r="2039" spans="1:11" x14ac:dyDescent="0.35">
      <c r="A2039">
        <v>4652</v>
      </c>
      <c r="B2039" t="s">
        <v>13284</v>
      </c>
      <c r="C2039">
        <v>29</v>
      </c>
      <c r="D2039" t="s">
        <v>13285</v>
      </c>
      <c r="E2039" t="s">
        <v>101</v>
      </c>
      <c r="F2039" t="s">
        <v>133</v>
      </c>
      <c r="G2039" t="s">
        <v>120</v>
      </c>
      <c r="H2039" t="s">
        <v>57</v>
      </c>
      <c r="I2039" t="s">
        <v>35</v>
      </c>
      <c r="J2039">
        <f>1-444-267-3022</f>
        <v>-3732</v>
      </c>
      <c r="K2039" t="s">
        <v>76</v>
      </c>
    </row>
    <row r="2040" spans="1:11" x14ac:dyDescent="0.35">
      <c r="A2040">
        <v>4653</v>
      </c>
      <c r="B2040" t="s">
        <v>2248</v>
      </c>
      <c r="C2040">
        <v>28</v>
      </c>
      <c r="D2040" t="s">
        <v>13286</v>
      </c>
      <c r="E2040" t="s">
        <v>14</v>
      </c>
      <c r="F2040" t="s">
        <v>40</v>
      </c>
      <c r="G2040" t="s">
        <v>24</v>
      </c>
      <c r="H2040" t="s">
        <v>25</v>
      </c>
      <c r="I2040" t="s">
        <v>35</v>
      </c>
      <c r="J2040" t="s">
        <v>13287</v>
      </c>
      <c r="K2040" t="s">
        <v>28</v>
      </c>
    </row>
    <row r="2041" spans="1:11" x14ac:dyDescent="0.35">
      <c r="A2041">
        <v>4658</v>
      </c>
      <c r="B2041" t="s">
        <v>13300</v>
      </c>
      <c r="C2041">
        <v>29</v>
      </c>
      <c r="D2041" t="s">
        <v>13301</v>
      </c>
      <c r="E2041" t="s">
        <v>101</v>
      </c>
      <c r="F2041" t="s">
        <v>23</v>
      </c>
      <c r="G2041" t="s">
        <v>87</v>
      </c>
      <c r="H2041" t="s">
        <v>79</v>
      </c>
      <c r="I2041" t="s">
        <v>26</v>
      </c>
      <c r="J2041" t="s">
        <v>13302</v>
      </c>
      <c r="K2041" t="s">
        <v>44</v>
      </c>
    </row>
    <row r="2042" spans="1:11" x14ac:dyDescent="0.35">
      <c r="A2042">
        <v>4660</v>
      </c>
      <c r="B2042" t="s">
        <v>13306</v>
      </c>
      <c r="C2042">
        <v>30</v>
      </c>
      <c r="D2042" t="s">
        <v>13307</v>
      </c>
      <c r="E2042" t="s">
        <v>16</v>
      </c>
      <c r="F2042" t="s">
        <v>31</v>
      </c>
      <c r="G2042" t="s">
        <v>15</v>
      </c>
      <c r="H2042" t="s">
        <v>16</v>
      </c>
      <c r="I2042" t="s">
        <v>146</v>
      </c>
      <c r="J2042" t="s">
        <v>13308</v>
      </c>
      <c r="K2042" t="s">
        <v>28</v>
      </c>
    </row>
    <row r="2043" spans="1:11" x14ac:dyDescent="0.35">
      <c r="A2043">
        <v>4662</v>
      </c>
      <c r="B2043" t="s">
        <v>13312</v>
      </c>
      <c r="C2043">
        <v>27</v>
      </c>
      <c r="D2043" t="s">
        <v>13313</v>
      </c>
      <c r="E2043" t="s">
        <v>14</v>
      </c>
      <c r="F2043" t="s">
        <v>23</v>
      </c>
      <c r="G2043" t="s">
        <v>47</v>
      </c>
      <c r="H2043" t="s">
        <v>31</v>
      </c>
      <c r="I2043" t="s">
        <v>116</v>
      </c>
      <c r="J2043" t="s">
        <v>13314</v>
      </c>
      <c r="K2043" t="s">
        <v>28</v>
      </c>
    </row>
    <row r="2044" spans="1:11" x14ac:dyDescent="0.35">
      <c r="A2044">
        <v>4665</v>
      </c>
      <c r="B2044" t="s">
        <v>13321</v>
      </c>
      <c r="C2044">
        <v>29</v>
      </c>
      <c r="D2044" t="s">
        <v>13322</v>
      </c>
      <c r="E2044" t="s">
        <v>67</v>
      </c>
      <c r="F2044" t="s">
        <v>13</v>
      </c>
      <c r="G2044" t="s">
        <v>52</v>
      </c>
      <c r="H2044" t="s">
        <v>13</v>
      </c>
      <c r="I2044" t="s">
        <v>91</v>
      </c>
      <c r="J2044" t="s">
        <v>13323</v>
      </c>
      <c r="K2044" t="s">
        <v>76</v>
      </c>
    </row>
    <row r="2045" spans="1:11" x14ac:dyDescent="0.35">
      <c r="A2045">
        <v>4666</v>
      </c>
      <c r="B2045" t="s">
        <v>13324</v>
      </c>
      <c r="C2045">
        <v>28</v>
      </c>
      <c r="D2045" t="s">
        <v>13325</v>
      </c>
      <c r="E2045" t="s">
        <v>40</v>
      </c>
      <c r="F2045" t="s">
        <v>67</v>
      </c>
      <c r="G2045" t="s">
        <v>52</v>
      </c>
      <c r="H2045" t="s">
        <v>13</v>
      </c>
      <c r="I2045" t="s">
        <v>35</v>
      </c>
      <c r="J2045" t="s">
        <v>13326</v>
      </c>
      <c r="K2045" t="s">
        <v>44</v>
      </c>
    </row>
    <row r="2046" spans="1:11" x14ac:dyDescent="0.35">
      <c r="A2046">
        <v>4667</v>
      </c>
      <c r="B2046" t="s">
        <v>13327</v>
      </c>
      <c r="C2046">
        <v>26</v>
      </c>
      <c r="D2046" t="s">
        <v>13328</v>
      </c>
      <c r="E2046" t="s">
        <v>57</v>
      </c>
      <c r="F2046" t="s">
        <v>14</v>
      </c>
      <c r="G2046" t="s">
        <v>62</v>
      </c>
      <c r="H2046" t="s">
        <v>23</v>
      </c>
      <c r="I2046" t="s">
        <v>153</v>
      </c>
      <c r="J2046" t="s">
        <v>13329</v>
      </c>
      <c r="K2046" t="s">
        <v>28</v>
      </c>
    </row>
    <row r="2047" spans="1:11" x14ac:dyDescent="0.35">
      <c r="A2047">
        <v>4668</v>
      </c>
      <c r="B2047" t="s">
        <v>13330</v>
      </c>
      <c r="C2047">
        <v>30</v>
      </c>
      <c r="D2047" t="s">
        <v>13331</v>
      </c>
      <c r="E2047" t="s">
        <v>31</v>
      </c>
      <c r="F2047" t="s">
        <v>169</v>
      </c>
      <c r="G2047" t="s">
        <v>24</v>
      </c>
      <c r="H2047" t="s">
        <v>25</v>
      </c>
      <c r="I2047" t="s">
        <v>48</v>
      </c>
      <c r="J2047">
        <f>1-230-200-4630</f>
        <v>-5059</v>
      </c>
      <c r="K2047" t="s">
        <v>44</v>
      </c>
    </row>
    <row r="2048" spans="1:11" x14ac:dyDescent="0.35">
      <c r="A2048">
        <v>4669</v>
      </c>
      <c r="B2048" t="s">
        <v>13332</v>
      </c>
      <c r="C2048">
        <v>26</v>
      </c>
      <c r="D2048" t="s">
        <v>13333</v>
      </c>
      <c r="E2048" t="s">
        <v>149</v>
      </c>
      <c r="F2048" t="s">
        <v>34</v>
      </c>
      <c r="G2048" t="s">
        <v>62</v>
      </c>
      <c r="H2048" t="s">
        <v>23</v>
      </c>
      <c r="I2048" t="s">
        <v>53</v>
      </c>
      <c r="J2048" t="s">
        <v>13334</v>
      </c>
      <c r="K2048" t="s">
        <v>76</v>
      </c>
    </row>
    <row r="2049" spans="1:11" x14ac:dyDescent="0.35">
      <c r="A2049">
        <v>4673</v>
      </c>
      <c r="B2049" t="s">
        <v>13344</v>
      </c>
      <c r="C2049">
        <v>30</v>
      </c>
      <c r="D2049" t="s">
        <v>13345</v>
      </c>
      <c r="E2049" t="s">
        <v>57</v>
      </c>
      <c r="F2049" t="s">
        <v>22</v>
      </c>
      <c r="G2049" t="s">
        <v>120</v>
      </c>
      <c r="H2049" t="s">
        <v>57</v>
      </c>
      <c r="I2049" t="s">
        <v>88</v>
      </c>
      <c r="J2049" t="s">
        <v>13346</v>
      </c>
      <c r="K2049" t="s">
        <v>28</v>
      </c>
    </row>
    <row r="2050" spans="1:11" x14ac:dyDescent="0.35">
      <c r="A2050">
        <v>4674</v>
      </c>
      <c r="B2050" t="s">
        <v>13347</v>
      </c>
      <c r="C2050">
        <v>29</v>
      </c>
      <c r="D2050" t="s">
        <v>13348</v>
      </c>
      <c r="E2050" t="s">
        <v>57</v>
      </c>
      <c r="F2050" t="s">
        <v>23</v>
      </c>
      <c r="G2050" t="s">
        <v>33</v>
      </c>
      <c r="H2050" t="s">
        <v>34</v>
      </c>
      <c r="I2050" t="s">
        <v>170</v>
      </c>
      <c r="J2050">
        <v>5444118018</v>
      </c>
      <c r="K2050" t="s">
        <v>76</v>
      </c>
    </row>
    <row r="2051" spans="1:11" x14ac:dyDescent="0.35">
      <c r="A2051">
        <v>4675</v>
      </c>
      <c r="B2051" t="s">
        <v>13349</v>
      </c>
      <c r="C2051">
        <v>28</v>
      </c>
      <c r="D2051" t="s">
        <v>13350</v>
      </c>
      <c r="E2051" t="s">
        <v>14</v>
      </c>
      <c r="F2051" t="s">
        <v>14</v>
      </c>
      <c r="G2051" t="s">
        <v>47</v>
      </c>
      <c r="H2051" t="s">
        <v>31</v>
      </c>
      <c r="I2051" t="s">
        <v>58</v>
      </c>
      <c r="J2051" t="s">
        <v>13351</v>
      </c>
      <c r="K2051" t="s">
        <v>19</v>
      </c>
    </row>
    <row r="2052" spans="1:11" x14ac:dyDescent="0.35">
      <c r="A2052">
        <v>4680</v>
      </c>
      <c r="B2052" t="s">
        <v>13364</v>
      </c>
      <c r="C2052">
        <v>29</v>
      </c>
      <c r="D2052" t="s">
        <v>13365</v>
      </c>
      <c r="E2052" t="s">
        <v>101</v>
      </c>
      <c r="F2052" t="s">
        <v>149</v>
      </c>
      <c r="G2052" t="s">
        <v>120</v>
      </c>
      <c r="H2052" t="s">
        <v>57</v>
      </c>
      <c r="I2052" t="s">
        <v>170</v>
      </c>
      <c r="J2052" t="s">
        <v>13366</v>
      </c>
      <c r="K2052" t="s">
        <v>37</v>
      </c>
    </row>
    <row r="2053" spans="1:11" x14ac:dyDescent="0.35">
      <c r="A2053">
        <v>4682</v>
      </c>
      <c r="B2053" t="s">
        <v>13370</v>
      </c>
      <c r="C2053">
        <v>28</v>
      </c>
      <c r="D2053" t="s">
        <v>13371</v>
      </c>
      <c r="E2053" t="s">
        <v>149</v>
      </c>
      <c r="F2053" t="s">
        <v>149</v>
      </c>
      <c r="G2053" t="s">
        <v>47</v>
      </c>
      <c r="H2053" t="s">
        <v>31</v>
      </c>
      <c r="I2053" t="s">
        <v>26</v>
      </c>
      <c r="J2053" t="s">
        <v>13372</v>
      </c>
      <c r="K2053" t="s">
        <v>37</v>
      </c>
    </row>
    <row r="2054" spans="1:11" x14ac:dyDescent="0.35">
      <c r="A2054">
        <v>4684</v>
      </c>
      <c r="B2054" t="s">
        <v>13376</v>
      </c>
      <c r="C2054">
        <v>30</v>
      </c>
      <c r="D2054" t="s">
        <v>13377</v>
      </c>
      <c r="E2054" t="s">
        <v>79</v>
      </c>
      <c r="F2054" t="s">
        <v>149</v>
      </c>
      <c r="G2054" t="s">
        <v>15</v>
      </c>
      <c r="H2054" t="s">
        <v>16</v>
      </c>
      <c r="I2054" t="s">
        <v>146</v>
      </c>
      <c r="J2054" t="s">
        <v>13378</v>
      </c>
      <c r="K2054" t="s">
        <v>76</v>
      </c>
    </row>
    <row r="2055" spans="1:11" x14ac:dyDescent="0.35">
      <c r="A2055">
        <v>4687</v>
      </c>
      <c r="B2055" t="s">
        <v>13385</v>
      </c>
      <c r="C2055">
        <v>30</v>
      </c>
      <c r="D2055" t="s">
        <v>13386</v>
      </c>
      <c r="E2055" t="s">
        <v>14</v>
      </c>
      <c r="F2055" t="s">
        <v>57</v>
      </c>
      <c r="G2055" t="s">
        <v>120</v>
      </c>
      <c r="H2055" t="s">
        <v>57</v>
      </c>
      <c r="I2055" t="s">
        <v>153</v>
      </c>
      <c r="J2055" t="s">
        <v>13387</v>
      </c>
      <c r="K2055" t="s">
        <v>44</v>
      </c>
    </row>
    <row r="2056" spans="1:11" x14ac:dyDescent="0.35">
      <c r="A2056">
        <v>4688</v>
      </c>
      <c r="B2056" t="s">
        <v>13388</v>
      </c>
      <c r="C2056">
        <v>30</v>
      </c>
      <c r="D2056" t="s">
        <v>13389</v>
      </c>
      <c r="E2056" t="s">
        <v>34</v>
      </c>
      <c r="F2056" t="s">
        <v>13</v>
      </c>
      <c r="G2056" t="s">
        <v>62</v>
      </c>
      <c r="H2056" t="s">
        <v>23</v>
      </c>
      <c r="I2056" t="s">
        <v>58</v>
      </c>
      <c r="J2056">
        <v>8469818527</v>
      </c>
      <c r="K2056" t="s">
        <v>76</v>
      </c>
    </row>
    <row r="2057" spans="1:11" x14ac:dyDescent="0.35">
      <c r="A2057">
        <v>4690</v>
      </c>
      <c r="B2057" t="s">
        <v>13393</v>
      </c>
      <c r="C2057">
        <v>29</v>
      </c>
      <c r="D2057" t="s">
        <v>13394</v>
      </c>
      <c r="E2057" t="s">
        <v>101</v>
      </c>
      <c r="F2057" t="s">
        <v>169</v>
      </c>
      <c r="G2057" t="s">
        <v>47</v>
      </c>
      <c r="H2057" t="s">
        <v>31</v>
      </c>
      <c r="I2057" t="s">
        <v>48</v>
      </c>
      <c r="J2057" t="s">
        <v>13395</v>
      </c>
      <c r="K2057" t="s">
        <v>76</v>
      </c>
    </row>
    <row r="2058" spans="1:11" x14ac:dyDescent="0.35">
      <c r="A2058">
        <v>4691</v>
      </c>
      <c r="B2058" t="s">
        <v>13396</v>
      </c>
      <c r="C2058">
        <v>30</v>
      </c>
      <c r="D2058" t="s">
        <v>13397</v>
      </c>
      <c r="E2058" t="s">
        <v>22</v>
      </c>
      <c r="F2058" t="s">
        <v>14</v>
      </c>
      <c r="G2058" t="s">
        <v>62</v>
      </c>
      <c r="H2058" t="s">
        <v>23</v>
      </c>
      <c r="I2058" t="s">
        <v>17</v>
      </c>
      <c r="J2058" t="s">
        <v>13398</v>
      </c>
      <c r="K2058" t="s">
        <v>44</v>
      </c>
    </row>
    <row r="2059" spans="1:11" x14ac:dyDescent="0.35">
      <c r="A2059">
        <v>4692</v>
      </c>
      <c r="B2059" t="s">
        <v>13399</v>
      </c>
      <c r="C2059">
        <v>26</v>
      </c>
      <c r="D2059" t="s">
        <v>13400</v>
      </c>
      <c r="E2059" t="s">
        <v>101</v>
      </c>
      <c r="F2059" t="s">
        <v>34</v>
      </c>
      <c r="G2059" t="s">
        <v>87</v>
      </c>
      <c r="H2059" t="s">
        <v>79</v>
      </c>
      <c r="I2059" t="s">
        <v>116</v>
      </c>
      <c r="J2059">
        <v>4083349467</v>
      </c>
      <c r="K2059" t="s">
        <v>19</v>
      </c>
    </row>
    <row r="2060" spans="1:11" x14ac:dyDescent="0.35">
      <c r="A2060">
        <v>4693</v>
      </c>
      <c r="B2060" t="s">
        <v>4154</v>
      </c>
      <c r="C2060">
        <v>30</v>
      </c>
      <c r="D2060" t="s">
        <v>13401</v>
      </c>
      <c r="E2060" t="s">
        <v>67</v>
      </c>
      <c r="F2060" t="s">
        <v>169</v>
      </c>
      <c r="G2060" t="s">
        <v>87</v>
      </c>
      <c r="H2060" t="s">
        <v>79</v>
      </c>
      <c r="I2060" t="s">
        <v>91</v>
      </c>
      <c r="J2060" t="s">
        <v>13402</v>
      </c>
      <c r="K2060" t="s">
        <v>44</v>
      </c>
    </row>
    <row r="2061" spans="1:11" x14ac:dyDescent="0.35">
      <c r="A2061">
        <v>4695</v>
      </c>
      <c r="B2061" t="s">
        <v>13406</v>
      </c>
      <c r="C2061">
        <v>28</v>
      </c>
      <c r="D2061" t="s">
        <v>13407</v>
      </c>
      <c r="E2061" t="s">
        <v>40</v>
      </c>
      <c r="F2061" t="s">
        <v>169</v>
      </c>
      <c r="G2061" t="s">
        <v>41</v>
      </c>
      <c r="H2061" t="s">
        <v>42</v>
      </c>
      <c r="I2061" t="s">
        <v>26</v>
      </c>
      <c r="J2061" t="s">
        <v>13408</v>
      </c>
      <c r="K2061" t="s">
        <v>19</v>
      </c>
    </row>
    <row r="2062" spans="1:11" x14ac:dyDescent="0.35">
      <c r="A2062">
        <v>4696</v>
      </c>
      <c r="B2062" t="s">
        <v>13409</v>
      </c>
      <c r="C2062">
        <v>29</v>
      </c>
      <c r="D2062" t="s">
        <v>13410</v>
      </c>
      <c r="E2062" t="s">
        <v>201</v>
      </c>
      <c r="F2062" t="s">
        <v>79</v>
      </c>
      <c r="G2062" t="s">
        <v>41</v>
      </c>
      <c r="H2062" t="s">
        <v>42</v>
      </c>
      <c r="I2062" t="s">
        <v>153</v>
      </c>
      <c r="J2062">
        <f>1-310-412-4636</f>
        <v>-5357</v>
      </c>
      <c r="K2062" t="s">
        <v>28</v>
      </c>
    </row>
    <row r="2063" spans="1:11" x14ac:dyDescent="0.35">
      <c r="A2063">
        <v>4698</v>
      </c>
      <c r="B2063" t="s">
        <v>13414</v>
      </c>
      <c r="C2063">
        <v>28</v>
      </c>
      <c r="D2063" t="s">
        <v>13415</v>
      </c>
      <c r="E2063" t="s">
        <v>16</v>
      </c>
      <c r="F2063" t="s">
        <v>34</v>
      </c>
      <c r="G2063" t="s">
        <v>52</v>
      </c>
      <c r="H2063" t="s">
        <v>13</v>
      </c>
      <c r="I2063" t="s">
        <v>35</v>
      </c>
      <c r="J2063" t="s">
        <v>13416</v>
      </c>
      <c r="K2063" t="s">
        <v>37</v>
      </c>
    </row>
    <row r="2064" spans="1:11" x14ac:dyDescent="0.35">
      <c r="A2064">
        <v>4702</v>
      </c>
      <c r="B2064" t="s">
        <v>13423</v>
      </c>
      <c r="C2064">
        <v>30</v>
      </c>
      <c r="D2064" t="s">
        <v>13424</v>
      </c>
      <c r="E2064" t="s">
        <v>101</v>
      </c>
      <c r="F2064" t="s">
        <v>23</v>
      </c>
      <c r="G2064" t="s">
        <v>41</v>
      </c>
      <c r="H2064" t="s">
        <v>42</v>
      </c>
      <c r="I2064" t="s">
        <v>68</v>
      </c>
      <c r="J2064" t="s">
        <v>13425</v>
      </c>
      <c r="K2064" t="s">
        <v>19</v>
      </c>
    </row>
    <row r="2065" spans="1:11" x14ac:dyDescent="0.35">
      <c r="A2065">
        <v>4703</v>
      </c>
      <c r="B2065" t="s">
        <v>13426</v>
      </c>
      <c r="C2065">
        <v>28</v>
      </c>
      <c r="D2065" t="s">
        <v>13427</v>
      </c>
      <c r="E2065" t="s">
        <v>42</v>
      </c>
      <c r="F2065" t="s">
        <v>79</v>
      </c>
      <c r="G2065" t="s">
        <v>15</v>
      </c>
      <c r="H2065" t="s">
        <v>16</v>
      </c>
      <c r="I2065" t="s">
        <v>63</v>
      </c>
      <c r="J2065" t="s">
        <v>13428</v>
      </c>
      <c r="K2065" t="s">
        <v>28</v>
      </c>
    </row>
    <row r="2066" spans="1:11" x14ac:dyDescent="0.35">
      <c r="A2066">
        <v>4708</v>
      </c>
      <c r="B2066" t="s">
        <v>13441</v>
      </c>
      <c r="C2066">
        <v>27</v>
      </c>
      <c r="D2066" t="s">
        <v>13442</v>
      </c>
      <c r="E2066" t="s">
        <v>22</v>
      </c>
      <c r="F2066" t="s">
        <v>79</v>
      </c>
      <c r="G2066" t="s">
        <v>87</v>
      </c>
      <c r="H2066" t="s">
        <v>79</v>
      </c>
      <c r="I2066" t="s">
        <v>35</v>
      </c>
      <c r="J2066" t="s">
        <v>13443</v>
      </c>
      <c r="K2066" t="s">
        <v>19</v>
      </c>
    </row>
    <row r="2067" spans="1:11" x14ac:dyDescent="0.35">
      <c r="A2067">
        <v>4710</v>
      </c>
      <c r="B2067" t="s">
        <v>13447</v>
      </c>
      <c r="C2067">
        <v>30</v>
      </c>
      <c r="D2067" t="s">
        <v>13448</v>
      </c>
      <c r="E2067" t="s">
        <v>201</v>
      </c>
      <c r="F2067" t="s">
        <v>201</v>
      </c>
      <c r="G2067" t="s">
        <v>33</v>
      </c>
      <c r="H2067" t="s">
        <v>34</v>
      </c>
      <c r="I2067" t="s">
        <v>63</v>
      </c>
      <c r="J2067" t="s">
        <v>13449</v>
      </c>
      <c r="K2067" t="s">
        <v>76</v>
      </c>
    </row>
    <row r="2068" spans="1:11" x14ac:dyDescent="0.35">
      <c r="A2068">
        <v>4711</v>
      </c>
      <c r="B2068" t="s">
        <v>13450</v>
      </c>
      <c r="C2068">
        <v>26</v>
      </c>
      <c r="D2068" t="s">
        <v>13451</v>
      </c>
      <c r="E2068" t="s">
        <v>42</v>
      </c>
      <c r="F2068" t="s">
        <v>201</v>
      </c>
      <c r="G2068" t="s">
        <v>15</v>
      </c>
      <c r="H2068" t="s">
        <v>16</v>
      </c>
      <c r="I2068" t="s">
        <v>146</v>
      </c>
      <c r="J2068" t="s">
        <v>13452</v>
      </c>
      <c r="K2068" t="s">
        <v>19</v>
      </c>
    </row>
    <row r="2069" spans="1:11" x14ac:dyDescent="0.35">
      <c r="A2069">
        <v>4712</v>
      </c>
      <c r="B2069" t="s">
        <v>13453</v>
      </c>
      <c r="C2069">
        <v>26</v>
      </c>
      <c r="D2069" t="s">
        <v>13454</v>
      </c>
      <c r="E2069" t="s">
        <v>23</v>
      </c>
      <c r="F2069" t="s">
        <v>67</v>
      </c>
      <c r="G2069" t="s">
        <v>47</v>
      </c>
      <c r="H2069" t="s">
        <v>31</v>
      </c>
      <c r="I2069" t="s">
        <v>116</v>
      </c>
      <c r="J2069" t="s">
        <v>13455</v>
      </c>
      <c r="K2069" t="s">
        <v>44</v>
      </c>
    </row>
    <row r="2070" spans="1:11" x14ac:dyDescent="0.35">
      <c r="A2070">
        <v>4715</v>
      </c>
      <c r="B2070" t="s">
        <v>13462</v>
      </c>
      <c r="C2070">
        <v>29</v>
      </c>
      <c r="D2070" t="s">
        <v>13463</v>
      </c>
      <c r="E2070" t="s">
        <v>32</v>
      </c>
      <c r="F2070" t="s">
        <v>133</v>
      </c>
      <c r="G2070" t="s">
        <v>41</v>
      </c>
      <c r="H2070" t="s">
        <v>42</v>
      </c>
      <c r="I2070" t="s">
        <v>91</v>
      </c>
      <c r="J2070" t="s">
        <v>13464</v>
      </c>
      <c r="K2070" t="s">
        <v>76</v>
      </c>
    </row>
    <row r="2071" spans="1:11" x14ac:dyDescent="0.35">
      <c r="A2071">
        <v>4716</v>
      </c>
      <c r="B2071" t="s">
        <v>13465</v>
      </c>
      <c r="C2071">
        <v>26</v>
      </c>
      <c r="D2071" t="s">
        <v>13466</v>
      </c>
      <c r="E2071" t="s">
        <v>32</v>
      </c>
      <c r="F2071" t="s">
        <v>14</v>
      </c>
      <c r="G2071" t="s">
        <v>33</v>
      </c>
      <c r="H2071" t="s">
        <v>34</v>
      </c>
      <c r="I2071" t="s">
        <v>170</v>
      </c>
      <c r="J2071" t="s">
        <v>13467</v>
      </c>
      <c r="K2071" t="s">
        <v>19</v>
      </c>
    </row>
    <row r="2072" spans="1:11" x14ac:dyDescent="0.35">
      <c r="A2072">
        <v>4717</v>
      </c>
      <c r="B2072" t="s">
        <v>13468</v>
      </c>
      <c r="C2072">
        <v>30</v>
      </c>
      <c r="D2072" t="s">
        <v>13469</v>
      </c>
      <c r="E2072" t="s">
        <v>177</v>
      </c>
      <c r="F2072" t="s">
        <v>79</v>
      </c>
      <c r="G2072" t="s">
        <v>24</v>
      </c>
      <c r="H2072" t="s">
        <v>25</v>
      </c>
      <c r="I2072" t="s">
        <v>53</v>
      </c>
      <c r="J2072" t="s">
        <v>13470</v>
      </c>
      <c r="K2072" t="s">
        <v>76</v>
      </c>
    </row>
    <row r="2073" spans="1:11" x14ac:dyDescent="0.35">
      <c r="A2073">
        <v>4719</v>
      </c>
      <c r="B2073" t="s">
        <v>13474</v>
      </c>
      <c r="C2073">
        <v>29</v>
      </c>
      <c r="D2073" t="s">
        <v>13475</v>
      </c>
      <c r="E2073" t="s">
        <v>57</v>
      </c>
      <c r="F2073" t="s">
        <v>42</v>
      </c>
      <c r="G2073" t="s">
        <v>62</v>
      </c>
      <c r="H2073" t="s">
        <v>23</v>
      </c>
      <c r="I2073" t="s">
        <v>116</v>
      </c>
      <c r="J2073">
        <v>5383605735</v>
      </c>
      <c r="K2073" t="s">
        <v>76</v>
      </c>
    </row>
    <row r="2074" spans="1:11" x14ac:dyDescent="0.35">
      <c r="A2074">
        <v>4723</v>
      </c>
      <c r="B2074" t="s">
        <v>13485</v>
      </c>
      <c r="C2074">
        <v>27</v>
      </c>
      <c r="D2074" t="s">
        <v>13486</v>
      </c>
      <c r="E2074" t="s">
        <v>14</v>
      </c>
      <c r="F2074" t="s">
        <v>32</v>
      </c>
      <c r="G2074" t="s">
        <v>24</v>
      </c>
      <c r="H2074" t="s">
        <v>25</v>
      </c>
      <c r="I2074" t="s">
        <v>116</v>
      </c>
      <c r="J2074" t="s">
        <v>13487</v>
      </c>
      <c r="K2074" t="s">
        <v>28</v>
      </c>
    </row>
    <row r="2075" spans="1:11" x14ac:dyDescent="0.35">
      <c r="A2075">
        <v>4725</v>
      </c>
      <c r="B2075" t="s">
        <v>13491</v>
      </c>
      <c r="C2075">
        <v>30</v>
      </c>
      <c r="D2075" t="s">
        <v>13492</v>
      </c>
      <c r="E2075" t="s">
        <v>13</v>
      </c>
      <c r="F2075" t="s">
        <v>57</v>
      </c>
      <c r="G2075" t="s">
        <v>24</v>
      </c>
      <c r="H2075" t="s">
        <v>25</v>
      </c>
      <c r="I2075" t="s">
        <v>48</v>
      </c>
      <c r="J2075" t="s">
        <v>13493</v>
      </c>
      <c r="K2075" t="s">
        <v>44</v>
      </c>
    </row>
    <row r="2076" spans="1:11" x14ac:dyDescent="0.35">
      <c r="A2076">
        <v>4728</v>
      </c>
      <c r="B2076" t="s">
        <v>13500</v>
      </c>
      <c r="C2076">
        <v>26</v>
      </c>
      <c r="D2076" t="s">
        <v>13501</v>
      </c>
      <c r="E2076" t="s">
        <v>201</v>
      </c>
      <c r="F2076" t="s">
        <v>79</v>
      </c>
      <c r="G2076" t="s">
        <v>62</v>
      </c>
      <c r="H2076" t="s">
        <v>23</v>
      </c>
      <c r="I2076" t="s">
        <v>63</v>
      </c>
      <c r="J2076">
        <v>5176283688</v>
      </c>
      <c r="K2076" t="s">
        <v>44</v>
      </c>
    </row>
    <row r="2077" spans="1:11" x14ac:dyDescent="0.35">
      <c r="A2077">
        <v>4729</v>
      </c>
      <c r="B2077" t="s">
        <v>13502</v>
      </c>
      <c r="C2077">
        <v>29</v>
      </c>
      <c r="D2077" t="s">
        <v>13503</v>
      </c>
      <c r="E2077" t="s">
        <v>169</v>
      </c>
      <c r="F2077" t="s">
        <v>25</v>
      </c>
      <c r="G2077" t="s">
        <v>62</v>
      </c>
      <c r="H2077" t="s">
        <v>23</v>
      </c>
      <c r="I2077" t="s">
        <v>146</v>
      </c>
      <c r="J2077" t="s">
        <v>13504</v>
      </c>
      <c r="K2077" t="s">
        <v>19</v>
      </c>
    </row>
    <row r="2078" spans="1:11" x14ac:dyDescent="0.35">
      <c r="A2078">
        <v>4732</v>
      </c>
      <c r="B2078" t="s">
        <v>13511</v>
      </c>
      <c r="C2078">
        <v>28</v>
      </c>
      <c r="D2078" t="s">
        <v>13512</v>
      </c>
      <c r="E2078" t="s">
        <v>67</v>
      </c>
      <c r="F2078" t="s">
        <v>22</v>
      </c>
      <c r="G2078" t="s">
        <v>80</v>
      </c>
      <c r="H2078" t="s">
        <v>32</v>
      </c>
      <c r="I2078" t="s">
        <v>146</v>
      </c>
      <c r="J2078" t="s">
        <v>13513</v>
      </c>
      <c r="K2078" t="s">
        <v>28</v>
      </c>
    </row>
    <row r="2079" spans="1:11" x14ac:dyDescent="0.35">
      <c r="A2079">
        <v>4736</v>
      </c>
      <c r="B2079" t="s">
        <v>13523</v>
      </c>
      <c r="C2079">
        <v>26</v>
      </c>
      <c r="D2079" t="s">
        <v>13524</v>
      </c>
      <c r="E2079" t="s">
        <v>57</v>
      </c>
      <c r="F2079" t="s">
        <v>23</v>
      </c>
      <c r="G2079" t="s">
        <v>62</v>
      </c>
      <c r="H2079" t="s">
        <v>23</v>
      </c>
      <c r="I2079" t="s">
        <v>63</v>
      </c>
      <c r="J2079" t="s">
        <v>13525</v>
      </c>
      <c r="K2079" t="s">
        <v>19</v>
      </c>
    </row>
    <row r="2080" spans="1:11" x14ac:dyDescent="0.35">
      <c r="A2080">
        <v>4737</v>
      </c>
      <c r="B2080" t="s">
        <v>3261</v>
      </c>
      <c r="C2080">
        <v>26</v>
      </c>
      <c r="D2080" t="s">
        <v>13526</v>
      </c>
      <c r="E2080" t="s">
        <v>23</v>
      </c>
      <c r="F2080" t="s">
        <v>14</v>
      </c>
      <c r="G2080" t="s">
        <v>52</v>
      </c>
      <c r="H2080" t="s">
        <v>13</v>
      </c>
      <c r="I2080" t="s">
        <v>88</v>
      </c>
      <c r="J2080" t="s">
        <v>13527</v>
      </c>
      <c r="K2080" t="s">
        <v>44</v>
      </c>
    </row>
    <row r="2081" spans="1:11" x14ac:dyDescent="0.35">
      <c r="A2081">
        <v>4738</v>
      </c>
      <c r="B2081" t="s">
        <v>13528</v>
      </c>
      <c r="C2081">
        <v>30</v>
      </c>
      <c r="D2081" t="s">
        <v>13529</v>
      </c>
      <c r="E2081" t="s">
        <v>101</v>
      </c>
      <c r="F2081" t="s">
        <v>40</v>
      </c>
      <c r="G2081" t="s">
        <v>47</v>
      </c>
      <c r="H2081" t="s">
        <v>31</v>
      </c>
      <c r="I2081" t="s">
        <v>26</v>
      </c>
      <c r="J2081" t="s">
        <v>13530</v>
      </c>
      <c r="K2081" t="s">
        <v>19</v>
      </c>
    </row>
    <row r="2082" spans="1:11" x14ac:dyDescent="0.35">
      <c r="A2082">
        <v>4739</v>
      </c>
      <c r="B2082" t="s">
        <v>13531</v>
      </c>
      <c r="C2082">
        <v>30</v>
      </c>
      <c r="D2082" t="s">
        <v>13532</v>
      </c>
      <c r="E2082" t="s">
        <v>31</v>
      </c>
      <c r="F2082" t="s">
        <v>133</v>
      </c>
      <c r="G2082" t="s">
        <v>33</v>
      </c>
      <c r="H2082" t="s">
        <v>34</v>
      </c>
      <c r="I2082" t="s">
        <v>116</v>
      </c>
      <c r="J2082" t="s">
        <v>13533</v>
      </c>
      <c r="K2082" t="s">
        <v>44</v>
      </c>
    </row>
    <row r="2083" spans="1:11" x14ac:dyDescent="0.35">
      <c r="A2083">
        <v>4740</v>
      </c>
      <c r="B2083" t="s">
        <v>13534</v>
      </c>
      <c r="C2083">
        <v>27</v>
      </c>
      <c r="D2083" t="s">
        <v>13535</v>
      </c>
      <c r="E2083" t="s">
        <v>22</v>
      </c>
      <c r="F2083" t="s">
        <v>34</v>
      </c>
      <c r="G2083" t="s">
        <v>62</v>
      </c>
      <c r="H2083" t="s">
        <v>23</v>
      </c>
      <c r="I2083" t="s">
        <v>68</v>
      </c>
      <c r="J2083">
        <f>1-910-685-6762</f>
        <v>-8356</v>
      </c>
      <c r="K2083" t="s">
        <v>37</v>
      </c>
    </row>
    <row r="2084" spans="1:11" x14ac:dyDescent="0.35">
      <c r="A2084">
        <v>4742</v>
      </c>
      <c r="B2084" t="s">
        <v>13539</v>
      </c>
      <c r="C2084">
        <v>29</v>
      </c>
      <c r="D2084" t="s">
        <v>13540</v>
      </c>
      <c r="E2084" t="s">
        <v>177</v>
      </c>
      <c r="F2084" t="s">
        <v>177</v>
      </c>
      <c r="G2084" t="s">
        <v>87</v>
      </c>
      <c r="H2084" t="s">
        <v>79</v>
      </c>
      <c r="I2084" t="s">
        <v>146</v>
      </c>
      <c r="J2084" t="s">
        <v>13541</v>
      </c>
      <c r="K2084" t="s">
        <v>19</v>
      </c>
    </row>
    <row r="2085" spans="1:11" x14ac:dyDescent="0.35">
      <c r="A2085">
        <v>4745</v>
      </c>
      <c r="B2085" t="s">
        <v>13548</v>
      </c>
      <c r="C2085">
        <v>29</v>
      </c>
      <c r="D2085" t="s">
        <v>13549</v>
      </c>
      <c r="E2085" t="s">
        <v>14</v>
      </c>
      <c r="F2085" t="s">
        <v>40</v>
      </c>
      <c r="G2085" t="s">
        <v>120</v>
      </c>
      <c r="H2085" t="s">
        <v>57</v>
      </c>
      <c r="I2085" t="s">
        <v>91</v>
      </c>
      <c r="J2085" t="s">
        <v>13550</v>
      </c>
      <c r="K2085" t="s">
        <v>28</v>
      </c>
    </row>
    <row r="2086" spans="1:11" x14ac:dyDescent="0.35">
      <c r="A2086">
        <v>4747</v>
      </c>
      <c r="B2086" t="s">
        <v>13554</v>
      </c>
      <c r="C2086">
        <v>30</v>
      </c>
      <c r="D2086" t="s">
        <v>13555</v>
      </c>
      <c r="E2086" t="s">
        <v>16</v>
      </c>
      <c r="F2086" t="s">
        <v>79</v>
      </c>
      <c r="G2086" t="s">
        <v>80</v>
      </c>
      <c r="H2086" t="s">
        <v>32</v>
      </c>
      <c r="I2086" t="s">
        <v>26</v>
      </c>
      <c r="J2086" t="s">
        <v>13556</v>
      </c>
      <c r="K2086" t="s">
        <v>19</v>
      </c>
    </row>
    <row r="2087" spans="1:11" x14ac:dyDescent="0.35">
      <c r="A2087">
        <v>4748</v>
      </c>
      <c r="B2087" t="s">
        <v>13557</v>
      </c>
      <c r="C2087">
        <v>28</v>
      </c>
      <c r="D2087" t="s">
        <v>13558</v>
      </c>
      <c r="E2087" t="s">
        <v>40</v>
      </c>
      <c r="F2087" t="s">
        <v>13</v>
      </c>
      <c r="G2087" t="s">
        <v>33</v>
      </c>
      <c r="H2087" t="s">
        <v>34</v>
      </c>
      <c r="I2087" t="s">
        <v>153</v>
      </c>
      <c r="J2087" t="s">
        <v>13559</v>
      </c>
      <c r="K2087" t="s">
        <v>37</v>
      </c>
    </row>
    <row r="2088" spans="1:11" x14ac:dyDescent="0.35">
      <c r="A2088">
        <v>4749</v>
      </c>
      <c r="B2088" t="s">
        <v>13560</v>
      </c>
      <c r="C2088">
        <v>30</v>
      </c>
      <c r="D2088" t="s">
        <v>13561</v>
      </c>
      <c r="E2088" t="s">
        <v>101</v>
      </c>
      <c r="F2088" t="s">
        <v>22</v>
      </c>
      <c r="G2088" t="s">
        <v>41</v>
      </c>
      <c r="H2088" t="s">
        <v>42</v>
      </c>
      <c r="I2088" t="s">
        <v>146</v>
      </c>
      <c r="J2088">
        <v>5455149461</v>
      </c>
      <c r="K2088" t="s">
        <v>44</v>
      </c>
    </row>
    <row r="2089" spans="1:11" x14ac:dyDescent="0.35">
      <c r="A2089">
        <v>4756</v>
      </c>
      <c r="B2089" t="s">
        <v>13580</v>
      </c>
      <c r="C2089">
        <v>30</v>
      </c>
      <c r="D2089" t="s">
        <v>13581</v>
      </c>
      <c r="E2089" t="s">
        <v>22</v>
      </c>
      <c r="F2089" t="s">
        <v>79</v>
      </c>
      <c r="G2089" t="s">
        <v>62</v>
      </c>
      <c r="H2089" t="s">
        <v>23</v>
      </c>
      <c r="I2089" t="s">
        <v>17</v>
      </c>
      <c r="J2089" t="s">
        <v>13582</v>
      </c>
      <c r="K2089" t="s">
        <v>19</v>
      </c>
    </row>
    <row r="2090" spans="1:11" x14ac:dyDescent="0.35">
      <c r="A2090">
        <v>4757</v>
      </c>
      <c r="B2090" t="s">
        <v>13583</v>
      </c>
      <c r="C2090">
        <v>29</v>
      </c>
      <c r="D2090" t="s">
        <v>13584</v>
      </c>
      <c r="E2090" t="s">
        <v>177</v>
      </c>
      <c r="F2090" t="s">
        <v>169</v>
      </c>
      <c r="G2090" t="s">
        <v>120</v>
      </c>
      <c r="H2090" t="s">
        <v>57</v>
      </c>
      <c r="I2090" t="s">
        <v>153</v>
      </c>
      <c r="J2090" t="s">
        <v>13585</v>
      </c>
      <c r="K2090" t="s">
        <v>76</v>
      </c>
    </row>
    <row r="2091" spans="1:11" x14ac:dyDescent="0.35">
      <c r="A2091">
        <v>4762</v>
      </c>
      <c r="B2091" t="s">
        <v>13597</v>
      </c>
      <c r="C2091">
        <v>26</v>
      </c>
      <c r="D2091" t="s">
        <v>13598</v>
      </c>
      <c r="E2091" t="s">
        <v>23</v>
      </c>
      <c r="F2091" t="s">
        <v>67</v>
      </c>
      <c r="G2091" t="s">
        <v>24</v>
      </c>
      <c r="H2091" t="s">
        <v>25</v>
      </c>
      <c r="I2091" t="s">
        <v>63</v>
      </c>
      <c r="J2091" t="s">
        <v>13599</v>
      </c>
      <c r="K2091" t="s">
        <v>28</v>
      </c>
    </row>
    <row r="2092" spans="1:11" x14ac:dyDescent="0.35">
      <c r="A2092">
        <v>4764</v>
      </c>
      <c r="B2092" t="s">
        <v>13603</v>
      </c>
      <c r="C2092">
        <v>26</v>
      </c>
      <c r="D2092" t="s">
        <v>13604</v>
      </c>
      <c r="E2092" t="s">
        <v>22</v>
      </c>
      <c r="F2092" t="s">
        <v>34</v>
      </c>
      <c r="G2092" t="s">
        <v>47</v>
      </c>
      <c r="H2092" t="s">
        <v>31</v>
      </c>
      <c r="I2092" t="s">
        <v>58</v>
      </c>
      <c r="J2092" t="s">
        <v>13605</v>
      </c>
      <c r="K2092" t="s">
        <v>28</v>
      </c>
    </row>
    <row r="2093" spans="1:11" x14ac:dyDescent="0.35">
      <c r="A2093">
        <v>4766</v>
      </c>
      <c r="B2093" t="s">
        <v>10783</v>
      </c>
      <c r="C2093">
        <v>30</v>
      </c>
      <c r="D2093" t="s">
        <v>13609</v>
      </c>
      <c r="E2093" t="s">
        <v>79</v>
      </c>
      <c r="F2093" t="s">
        <v>25</v>
      </c>
      <c r="G2093" t="s">
        <v>15</v>
      </c>
      <c r="H2093" t="s">
        <v>16</v>
      </c>
      <c r="I2093" t="s">
        <v>68</v>
      </c>
      <c r="J2093" t="s">
        <v>13610</v>
      </c>
      <c r="K2093" t="s">
        <v>28</v>
      </c>
    </row>
    <row r="2094" spans="1:11" x14ac:dyDescent="0.35">
      <c r="A2094">
        <v>4767</v>
      </c>
      <c r="B2094" t="s">
        <v>7587</v>
      </c>
      <c r="C2094">
        <v>26</v>
      </c>
      <c r="D2094" t="s">
        <v>13611</v>
      </c>
      <c r="E2094" t="s">
        <v>31</v>
      </c>
      <c r="F2094" t="s">
        <v>169</v>
      </c>
      <c r="G2094" t="s">
        <v>52</v>
      </c>
      <c r="H2094" t="s">
        <v>13</v>
      </c>
      <c r="I2094" t="s">
        <v>146</v>
      </c>
      <c r="J2094" t="s">
        <v>13612</v>
      </c>
      <c r="K2094" t="s">
        <v>76</v>
      </c>
    </row>
    <row r="2095" spans="1:11" x14ac:dyDescent="0.35">
      <c r="A2095">
        <v>4768</v>
      </c>
      <c r="B2095" t="s">
        <v>13613</v>
      </c>
      <c r="C2095">
        <v>29</v>
      </c>
      <c r="D2095" t="s">
        <v>13614</v>
      </c>
      <c r="E2095" t="s">
        <v>13</v>
      </c>
      <c r="F2095" t="s">
        <v>67</v>
      </c>
      <c r="G2095" t="s">
        <v>33</v>
      </c>
      <c r="H2095" t="s">
        <v>34</v>
      </c>
      <c r="I2095" t="s">
        <v>35</v>
      </c>
      <c r="J2095" t="s">
        <v>13615</v>
      </c>
      <c r="K2095" t="s">
        <v>37</v>
      </c>
    </row>
    <row r="2096" spans="1:11" x14ac:dyDescent="0.35">
      <c r="A2096">
        <v>4769</v>
      </c>
      <c r="B2096" t="s">
        <v>13616</v>
      </c>
      <c r="C2096">
        <v>30</v>
      </c>
      <c r="D2096" t="s">
        <v>13617</v>
      </c>
      <c r="E2096" t="s">
        <v>14</v>
      </c>
      <c r="F2096" t="s">
        <v>42</v>
      </c>
      <c r="G2096" t="s">
        <v>120</v>
      </c>
      <c r="H2096" t="s">
        <v>57</v>
      </c>
      <c r="I2096" t="s">
        <v>26</v>
      </c>
      <c r="J2096" t="s">
        <v>13618</v>
      </c>
      <c r="K2096" t="s">
        <v>76</v>
      </c>
    </row>
    <row r="2097" spans="1:11" x14ac:dyDescent="0.35">
      <c r="A2097">
        <v>4770</v>
      </c>
      <c r="B2097" t="s">
        <v>13619</v>
      </c>
      <c r="C2097">
        <v>30</v>
      </c>
      <c r="D2097" t="s">
        <v>13620</v>
      </c>
      <c r="E2097" t="s">
        <v>169</v>
      </c>
      <c r="F2097" t="s">
        <v>31</v>
      </c>
      <c r="G2097" t="s">
        <v>62</v>
      </c>
      <c r="H2097" t="s">
        <v>23</v>
      </c>
      <c r="I2097" t="s">
        <v>53</v>
      </c>
      <c r="J2097" t="s">
        <v>13621</v>
      </c>
      <c r="K2097" t="s">
        <v>44</v>
      </c>
    </row>
    <row r="2098" spans="1:11" x14ac:dyDescent="0.35">
      <c r="A2098">
        <v>4772</v>
      </c>
      <c r="B2098" t="s">
        <v>13625</v>
      </c>
      <c r="C2098">
        <v>26</v>
      </c>
      <c r="D2098" t="s">
        <v>13626</v>
      </c>
      <c r="E2098" t="s">
        <v>25</v>
      </c>
      <c r="F2098" t="s">
        <v>34</v>
      </c>
      <c r="G2098" t="s">
        <v>15</v>
      </c>
      <c r="H2098" t="s">
        <v>16</v>
      </c>
      <c r="I2098" t="s">
        <v>35</v>
      </c>
      <c r="J2098" t="s">
        <v>13627</v>
      </c>
      <c r="K2098" t="s">
        <v>44</v>
      </c>
    </row>
    <row r="2099" spans="1:11" x14ac:dyDescent="0.35">
      <c r="A2099">
        <v>4773</v>
      </c>
      <c r="B2099" t="s">
        <v>13628</v>
      </c>
      <c r="C2099">
        <v>29</v>
      </c>
      <c r="D2099" t="s">
        <v>13629</v>
      </c>
      <c r="E2099" t="s">
        <v>177</v>
      </c>
      <c r="F2099" t="s">
        <v>32</v>
      </c>
      <c r="G2099" t="s">
        <v>33</v>
      </c>
      <c r="H2099" t="s">
        <v>34</v>
      </c>
      <c r="I2099" t="s">
        <v>58</v>
      </c>
      <c r="J2099" t="s">
        <v>13630</v>
      </c>
      <c r="K2099" t="s">
        <v>19</v>
      </c>
    </row>
    <row r="2100" spans="1:11" x14ac:dyDescent="0.35">
      <c r="A2100">
        <v>4774</v>
      </c>
      <c r="B2100" t="s">
        <v>13631</v>
      </c>
      <c r="C2100">
        <v>29</v>
      </c>
      <c r="D2100" t="s">
        <v>13632</v>
      </c>
      <c r="E2100" t="s">
        <v>67</v>
      </c>
      <c r="F2100" t="s">
        <v>34</v>
      </c>
      <c r="G2100" t="s">
        <v>52</v>
      </c>
      <c r="H2100" t="s">
        <v>13</v>
      </c>
      <c r="I2100" t="s">
        <v>17</v>
      </c>
      <c r="J2100" t="s">
        <v>13633</v>
      </c>
      <c r="K2100" t="s">
        <v>76</v>
      </c>
    </row>
    <row r="2101" spans="1:11" x14ac:dyDescent="0.35">
      <c r="A2101">
        <v>4776</v>
      </c>
      <c r="B2101" t="s">
        <v>11933</v>
      </c>
      <c r="C2101">
        <v>26</v>
      </c>
      <c r="D2101" t="s">
        <v>13637</v>
      </c>
      <c r="E2101" t="s">
        <v>16</v>
      </c>
      <c r="F2101" t="s">
        <v>67</v>
      </c>
      <c r="G2101" t="s">
        <v>120</v>
      </c>
      <c r="H2101" t="s">
        <v>57</v>
      </c>
      <c r="I2101" t="s">
        <v>146</v>
      </c>
      <c r="J2101" s="1" t="s">
        <v>26026</v>
      </c>
      <c r="K2101" t="s">
        <v>44</v>
      </c>
    </row>
    <row r="2102" spans="1:11" x14ac:dyDescent="0.35">
      <c r="A2102">
        <v>4779</v>
      </c>
      <c r="B2102" t="s">
        <v>13644</v>
      </c>
      <c r="C2102">
        <v>27</v>
      </c>
      <c r="D2102" t="s">
        <v>13645</v>
      </c>
      <c r="E2102" t="s">
        <v>13</v>
      </c>
      <c r="F2102" t="s">
        <v>23</v>
      </c>
      <c r="G2102" t="s">
        <v>47</v>
      </c>
      <c r="H2102" t="s">
        <v>31</v>
      </c>
      <c r="I2102" t="s">
        <v>48</v>
      </c>
      <c r="J2102" t="s">
        <v>13646</v>
      </c>
      <c r="K2102" t="s">
        <v>28</v>
      </c>
    </row>
    <row r="2103" spans="1:11" x14ac:dyDescent="0.35">
      <c r="A2103">
        <v>4780</v>
      </c>
      <c r="B2103" t="s">
        <v>13647</v>
      </c>
      <c r="C2103">
        <v>28</v>
      </c>
      <c r="D2103" t="s">
        <v>13648</v>
      </c>
      <c r="E2103" t="s">
        <v>57</v>
      </c>
      <c r="F2103" t="s">
        <v>57</v>
      </c>
      <c r="G2103" t="s">
        <v>62</v>
      </c>
      <c r="H2103" t="s">
        <v>23</v>
      </c>
      <c r="I2103" t="s">
        <v>58</v>
      </c>
      <c r="J2103" t="s">
        <v>13649</v>
      </c>
      <c r="K2103" t="s">
        <v>44</v>
      </c>
    </row>
    <row r="2104" spans="1:11" x14ac:dyDescent="0.35">
      <c r="A2104">
        <v>4783</v>
      </c>
      <c r="B2104" t="s">
        <v>13656</v>
      </c>
      <c r="C2104">
        <v>26</v>
      </c>
      <c r="D2104" t="s">
        <v>13657</v>
      </c>
      <c r="E2104" t="s">
        <v>32</v>
      </c>
      <c r="F2104" t="s">
        <v>79</v>
      </c>
      <c r="G2104" t="s">
        <v>52</v>
      </c>
      <c r="H2104" t="s">
        <v>13</v>
      </c>
      <c r="I2104" t="s">
        <v>116</v>
      </c>
      <c r="J2104" t="s">
        <v>13658</v>
      </c>
      <c r="K2104" t="s">
        <v>37</v>
      </c>
    </row>
    <row r="2105" spans="1:11" x14ac:dyDescent="0.35">
      <c r="A2105">
        <v>4784</v>
      </c>
      <c r="B2105" t="s">
        <v>13659</v>
      </c>
      <c r="C2105">
        <v>28</v>
      </c>
      <c r="D2105" t="s">
        <v>13660</v>
      </c>
      <c r="E2105" t="s">
        <v>16</v>
      </c>
      <c r="F2105" t="s">
        <v>16</v>
      </c>
      <c r="G2105" t="s">
        <v>52</v>
      </c>
      <c r="H2105" t="s">
        <v>13</v>
      </c>
      <c r="I2105" t="s">
        <v>68</v>
      </c>
      <c r="J2105" t="s">
        <v>13661</v>
      </c>
      <c r="K2105" t="s">
        <v>37</v>
      </c>
    </row>
    <row r="2106" spans="1:11" x14ac:dyDescent="0.35">
      <c r="A2106">
        <v>4786</v>
      </c>
      <c r="B2106" t="s">
        <v>13665</v>
      </c>
      <c r="C2106">
        <v>27</v>
      </c>
      <c r="D2106" t="s">
        <v>13666</v>
      </c>
      <c r="E2106" t="s">
        <v>42</v>
      </c>
      <c r="F2106" t="s">
        <v>31</v>
      </c>
      <c r="G2106" t="s">
        <v>15</v>
      </c>
      <c r="H2106" t="s">
        <v>16</v>
      </c>
      <c r="I2106" t="s">
        <v>48</v>
      </c>
      <c r="J2106" t="s">
        <v>13667</v>
      </c>
      <c r="K2106" t="s">
        <v>28</v>
      </c>
    </row>
    <row r="2107" spans="1:11" x14ac:dyDescent="0.35">
      <c r="A2107">
        <v>4787</v>
      </c>
      <c r="B2107" t="s">
        <v>13668</v>
      </c>
      <c r="C2107">
        <v>29</v>
      </c>
      <c r="D2107" t="s">
        <v>13669</v>
      </c>
      <c r="E2107" t="s">
        <v>57</v>
      </c>
      <c r="F2107" t="s">
        <v>25</v>
      </c>
      <c r="G2107" t="s">
        <v>24</v>
      </c>
      <c r="H2107" t="s">
        <v>25</v>
      </c>
      <c r="I2107" t="s">
        <v>102</v>
      </c>
      <c r="J2107" t="s">
        <v>13670</v>
      </c>
      <c r="K2107" t="s">
        <v>37</v>
      </c>
    </row>
    <row r="2108" spans="1:11" x14ac:dyDescent="0.35">
      <c r="A2108">
        <v>4788</v>
      </c>
      <c r="B2108" t="s">
        <v>13671</v>
      </c>
      <c r="C2108">
        <v>30</v>
      </c>
      <c r="D2108" t="s">
        <v>13672</v>
      </c>
      <c r="E2108" t="s">
        <v>133</v>
      </c>
      <c r="F2108" t="s">
        <v>42</v>
      </c>
      <c r="G2108" t="s">
        <v>24</v>
      </c>
      <c r="H2108" t="s">
        <v>25</v>
      </c>
      <c r="I2108" t="s">
        <v>170</v>
      </c>
      <c r="J2108" t="s">
        <v>13673</v>
      </c>
      <c r="K2108" t="s">
        <v>37</v>
      </c>
    </row>
    <row r="2109" spans="1:11" x14ac:dyDescent="0.35">
      <c r="A2109">
        <v>4790</v>
      </c>
      <c r="B2109" t="s">
        <v>13677</v>
      </c>
      <c r="C2109">
        <v>27</v>
      </c>
      <c r="D2109" t="s">
        <v>13678</v>
      </c>
      <c r="E2109" t="s">
        <v>25</v>
      </c>
      <c r="F2109" t="s">
        <v>101</v>
      </c>
      <c r="G2109" t="s">
        <v>47</v>
      </c>
      <c r="H2109" t="s">
        <v>31</v>
      </c>
      <c r="I2109" t="s">
        <v>26</v>
      </c>
      <c r="J2109" t="s">
        <v>13679</v>
      </c>
      <c r="K2109" t="s">
        <v>37</v>
      </c>
    </row>
    <row r="2110" spans="1:11" x14ac:dyDescent="0.35">
      <c r="A2110">
        <v>4792</v>
      </c>
      <c r="B2110" t="s">
        <v>13683</v>
      </c>
      <c r="C2110">
        <v>28</v>
      </c>
      <c r="D2110" t="s">
        <v>13684</v>
      </c>
      <c r="E2110" t="s">
        <v>16</v>
      </c>
      <c r="F2110" t="s">
        <v>57</v>
      </c>
      <c r="G2110" t="s">
        <v>52</v>
      </c>
      <c r="H2110" t="s">
        <v>13</v>
      </c>
      <c r="I2110" t="s">
        <v>102</v>
      </c>
      <c r="J2110" t="s">
        <v>13685</v>
      </c>
      <c r="K2110" t="s">
        <v>28</v>
      </c>
    </row>
    <row r="2111" spans="1:11" x14ac:dyDescent="0.35">
      <c r="A2111">
        <v>4793</v>
      </c>
      <c r="B2111" t="s">
        <v>13686</v>
      </c>
      <c r="C2111">
        <v>30</v>
      </c>
      <c r="D2111" t="s">
        <v>13687</v>
      </c>
      <c r="E2111" t="s">
        <v>40</v>
      </c>
      <c r="F2111" t="s">
        <v>34</v>
      </c>
      <c r="G2111" t="s">
        <v>24</v>
      </c>
      <c r="H2111" t="s">
        <v>25</v>
      </c>
      <c r="I2111" t="s">
        <v>102</v>
      </c>
      <c r="J2111" t="s">
        <v>13688</v>
      </c>
      <c r="K2111" t="s">
        <v>28</v>
      </c>
    </row>
    <row r="2112" spans="1:11" x14ac:dyDescent="0.35">
      <c r="A2112">
        <v>4796</v>
      </c>
      <c r="B2112" t="s">
        <v>13695</v>
      </c>
      <c r="C2112">
        <v>29</v>
      </c>
      <c r="D2112" t="s">
        <v>13696</v>
      </c>
      <c r="E2112" t="s">
        <v>16</v>
      </c>
      <c r="F2112" t="s">
        <v>31</v>
      </c>
      <c r="G2112" t="s">
        <v>41</v>
      </c>
      <c r="H2112" t="s">
        <v>42</v>
      </c>
      <c r="I2112" t="s">
        <v>116</v>
      </c>
      <c r="J2112" t="s">
        <v>13697</v>
      </c>
      <c r="K2112" t="s">
        <v>28</v>
      </c>
    </row>
    <row r="2113" spans="1:11" x14ac:dyDescent="0.35">
      <c r="A2113">
        <v>4798</v>
      </c>
      <c r="B2113" t="s">
        <v>13701</v>
      </c>
      <c r="C2113">
        <v>29</v>
      </c>
      <c r="D2113" t="s">
        <v>13702</v>
      </c>
      <c r="E2113" t="s">
        <v>201</v>
      </c>
      <c r="F2113" t="s">
        <v>34</v>
      </c>
      <c r="G2113" t="s">
        <v>62</v>
      </c>
      <c r="H2113" t="s">
        <v>23</v>
      </c>
      <c r="I2113" t="s">
        <v>91</v>
      </c>
      <c r="J2113" t="s">
        <v>13703</v>
      </c>
      <c r="K2113" t="s">
        <v>37</v>
      </c>
    </row>
    <row r="2114" spans="1:11" x14ac:dyDescent="0.35">
      <c r="A2114">
        <v>4800</v>
      </c>
      <c r="B2114" t="s">
        <v>13707</v>
      </c>
      <c r="C2114">
        <v>28</v>
      </c>
      <c r="D2114" t="s">
        <v>13708</v>
      </c>
      <c r="E2114" t="s">
        <v>201</v>
      </c>
      <c r="F2114" t="s">
        <v>101</v>
      </c>
      <c r="G2114" t="s">
        <v>41</v>
      </c>
      <c r="H2114" t="s">
        <v>42</v>
      </c>
      <c r="I2114" t="s">
        <v>26</v>
      </c>
      <c r="J2114">
        <v>4954598889</v>
      </c>
      <c r="K2114" t="s">
        <v>76</v>
      </c>
    </row>
    <row r="2115" spans="1:11" x14ac:dyDescent="0.35">
      <c r="A2115">
        <v>4801</v>
      </c>
      <c r="B2115" t="s">
        <v>13709</v>
      </c>
      <c r="C2115">
        <v>30</v>
      </c>
      <c r="D2115" t="s">
        <v>13710</v>
      </c>
      <c r="E2115" t="s">
        <v>57</v>
      </c>
      <c r="F2115" t="s">
        <v>149</v>
      </c>
      <c r="G2115" t="s">
        <v>24</v>
      </c>
      <c r="H2115" t="s">
        <v>25</v>
      </c>
      <c r="I2115" t="s">
        <v>88</v>
      </c>
      <c r="J2115" t="s">
        <v>13711</v>
      </c>
      <c r="K2115" t="s">
        <v>76</v>
      </c>
    </row>
    <row r="2116" spans="1:11" x14ac:dyDescent="0.35">
      <c r="A2116">
        <v>4802</v>
      </c>
      <c r="B2116" t="s">
        <v>13712</v>
      </c>
      <c r="C2116">
        <v>30</v>
      </c>
      <c r="D2116" t="s">
        <v>13713</v>
      </c>
      <c r="E2116" t="s">
        <v>101</v>
      </c>
      <c r="F2116" t="s">
        <v>23</v>
      </c>
      <c r="G2116" t="s">
        <v>80</v>
      </c>
      <c r="H2116" t="s">
        <v>32</v>
      </c>
      <c r="I2116" t="s">
        <v>17</v>
      </c>
      <c r="J2116" t="s">
        <v>13714</v>
      </c>
      <c r="K2116" t="s">
        <v>28</v>
      </c>
    </row>
    <row r="2117" spans="1:11" x14ac:dyDescent="0.35">
      <c r="A2117">
        <v>4803</v>
      </c>
      <c r="B2117" t="s">
        <v>13715</v>
      </c>
      <c r="C2117">
        <v>27</v>
      </c>
      <c r="D2117" t="s">
        <v>13716</v>
      </c>
      <c r="E2117" t="s">
        <v>177</v>
      </c>
      <c r="F2117" t="s">
        <v>40</v>
      </c>
      <c r="G2117" t="s">
        <v>80</v>
      </c>
      <c r="H2117" t="s">
        <v>32</v>
      </c>
      <c r="I2117" t="s">
        <v>68</v>
      </c>
      <c r="J2117">
        <f>1-301-559-8121</f>
        <v>-8980</v>
      </c>
      <c r="K2117" t="s">
        <v>76</v>
      </c>
    </row>
    <row r="2118" spans="1:11" x14ac:dyDescent="0.35">
      <c r="A2118">
        <v>4805</v>
      </c>
      <c r="B2118" t="s">
        <v>13720</v>
      </c>
      <c r="C2118">
        <v>30</v>
      </c>
      <c r="D2118" t="s">
        <v>13721</v>
      </c>
      <c r="E2118" t="s">
        <v>42</v>
      </c>
      <c r="F2118" t="s">
        <v>40</v>
      </c>
      <c r="G2118" t="s">
        <v>120</v>
      </c>
      <c r="H2118" t="s">
        <v>57</v>
      </c>
      <c r="I2118" t="s">
        <v>48</v>
      </c>
      <c r="J2118">
        <v>9719682288</v>
      </c>
      <c r="K2118" t="s">
        <v>28</v>
      </c>
    </row>
    <row r="2119" spans="1:11" x14ac:dyDescent="0.35">
      <c r="A2119">
        <v>4806</v>
      </c>
      <c r="B2119" t="s">
        <v>13722</v>
      </c>
      <c r="C2119">
        <v>29</v>
      </c>
      <c r="D2119" t="s">
        <v>13723</v>
      </c>
      <c r="E2119" t="s">
        <v>149</v>
      </c>
      <c r="F2119" t="s">
        <v>101</v>
      </c>
      <c r="G2119" t="s">
        <v>80</v>
      </c>
      <c r="H2119" t="s">
        <v>32</v>
      </c>
      <c r="I2119" t="s">
        <v>17</v>
      </c>
      <c r="J2119" t="s">
        <v>13724</v>
      </c>
      <c r="K2119" t="s">
        <v>37</v>
      </c>
    </row>
    <row r="2120" spans="1:11" x14ac:dyDescent="0.35">
      <c r="A2120">
        <v>4809</v>
      </c>
      <c r="B2120" t="s">
        <v>13731</v>
      </c>
      <c r="C2120">
        <v>29</v>
      </c>
      <c r="D2120" t="s">
        <v>13732</v>
      </c>
      <c r="E2120" t="s">
        <v>101</v>
      </c>
      <c r="F2120" t="s">
        <v>201</v>
      </c>
      <c r="G2120" t="s">
        <v>62</v>
      </c>
      <c r="H2120" t="s">
        <v>23</v>
      </c>
      <c r="I2120" t="s">
        <v>170</v>
      </c>
      <c r="J2120" t="s">
        <v>13733</v>
      </c>
      <c r="K2120" t="s">
        <v>44</v>
      </c>
    </row>
    <row r="2121" spans="1:11" x14ac:dyDescent="0.35">
      <c r="A2121">
        <v>4810</v>
      </c>
      <c r="B2121" t="s">
        <v>13734</v>
      </c>
      <c r="C2121">
        <v>28</v>
      </c>
      <c r="D2121" t="s">
        <v>13735</v>
      </c>
      <c r="E2121" t="s">
        <v>34</v>
      </c>
      <c r="F2121" t="s">
        <v>31</v>
      </c>
      <c r="G2121" t="s">
        <v>120</v>
      </c>
      <c r="H2121" t="s">
        <v>57</v>
      </c>
      <c r="I2121" t="s">
        <v>58</v>
      </c>
      <c r="J2121" t="s">
        <v>13736</v>
      </c>
      <c r="K2121" t="s">
        <v>37</v>
      </c>
    </row>
    <row r="2122" spans="1:11" x14ac:dyDescent="0.35">
      <c r="A2122">
        <v>4811</v>
      </c>
      <c r="B2122" t="s">
        <v>13737</v>
      </c>
      <c r="C2122">
        <v>27</v>
      </c>
      <c r="D2122" t="s">
        <v>13738</v>
      </c>
      <c r="E2122" t="s">
        <v>16</v>
      </c>
      <c r="F2122" t="s">
        <v>22</v>
      </c>
      <c r="G2122" t="s">
        <v>80</v>
      </c>
      <c r="H2122" t="s">
        <v>32</v>
      </c>
      <c r="I2122" t="s">
        <v>102</v>
      </c>
      <c r="J2122">
        <v>2824078029</v>
      </c>
      <c r="K2122" t="s">
        <v>19</v>
      </c>
    </row>
    <row r="2123" spans="1:11" x14ac:dyDescent="0.35">
      <c r="A2123">
        <v>4815</v>
      </c>
      <c r="B2123" t="s">
        <v>13748</v>
      </c>
      <c r="C2123">
        <v>26</v>
      </c>
      <c r="D2123" t="s">
        <v>13749</v>
      </c>
      <c r="E2123" t="s">
        <v>23</v>
      </c>
      <c r="F2123" t="s">
        <v>177</v>
      </c>
      <c r="G2123" t="s">
        <v>47</v>
      </c>
      <c r="H2123" t="s">
        <v>31</v>
      </c>
      <c r="I2123" t="s">
        <v>58</v>
      </c>
      <c r="J2123" t="s">
        <v>13750</v>
      </c>
      <c r="K2123" t="s">
        <v>44</v>
      </c>
    </row>
    <row r="2124" spans="1:11" x14ac:dyDescent="0.35">
      <c r="A2124">
        <v>4818</v>
      </c>
      <c r="B2124" t="s">
        <v>13757</v>
      </c>
      <c r="C2124">
        <v>30</v>
      </c>
      <c r="D2124" t="s">
        <v>13758</v>
      </c>
      <c r="E2124" t="s">
        <v>169</v>
      </c>
      <c r="F2124" t="s">
        <v>13</v>
      </c>
      <c r="G2124" t="s">
        <v>120</v>
      </c>
      <c r="H2124" t="s">
        <v>57</v>
      </c>
      <c r="I2124" t="s">
        <v>153</v>
      </c>
      <c r="J2124" t="s">
        <v>13759</v>
      </c>
      <c r="K2124" t="s">
        <v>76</v>
      </c>
    </row>
    <row r="2125" spans="1:11" x14ac:dyDescent="0.35">
      <c r="A2125">
        <v>4823</v>
      </c>
      <c r="B2125" t="s">
        <v>13772</v>
      </c>
      <c r="C2125">
        <v>29</v>
      </c>
      <c r="D2125" t="s">
        <v>13773</v>
      </c>
      <c r="E2125" t="s">
        <v>16</v>
      </c>
      <c r="F2125" t="s">
        <v>40</v>
      </c>
      <c r="G2125" t="s">
        <v>41</v>
      </c>
      <c r="H2125" t="s">
        <v>42</v>
      </c>
      <c r="I2125" t="s">
        <v>26</v>
      </c>
      <c r="J2125" t="s">
        <v>13774</v>
      </c>
      <c r="K2125" t="s">
        <v>37</v>
      </c>
    </row>
    <row r="2126" spans="1:11" x14ac:dyDescent="0.35">
      <c r="A2126">
        <v>4825</v>
      </c>
      <c r="B2126" t="s">
        <v>5837</v>
      </c>
      <c r="C2126">
        <v>26</v>
      </c>
      <c r="D2126" t="s">
        <v>13778</v>
      </c>
      <c r="E2126" t="s">
        <v>79</v>
      </c>
      <c r="F2126" t="s">
        <v>57</v>
      </c>
      <c r="G2126" t="s">
        <v>87</v>
      </c>
      <c r="H2126" t="s">
        <v>79</v>
      </c>
      <c r="I2126" t="s">
        <v>26</v>
      </c>
      <c r="J2126" t="s">
        <v>13779</v>
      </c>
      <c r="K2126" t="s">
        <v>37</v>
      </c>
    </row>
    <row r="2127" spans="1:11" x14ac:dyDescent="0.35">
      <c r="A2127">
        <v>4831</v>
      </c>
      <c r="B2127" t="s">
        <v>13794</v>
      </c>
      <c r="C2127">
        <v>29</v>
      </c>
      <c r="D2127" t="s">
        <v>13795</v>
      </c>
      <c r="E2127" t="s">
        <v>169</v>
      </c>
      <c r="F2127" t="s">
        <v>177</v>
      </c>
      <c r="G2127" t="s">
        <v>62</v>
      </c>
      <c r="H2127" t="s">
        <v>23</v>
      </c>
      <c r="I2127" t="s">
        <v>35</v>
      </c>
      <c r="J2127" t="s">
        <v>13796</v>
      </c>
      <c r="K2127" t="s">
        <v>19</v>
      </c>
    </row>
    <row r="2128" spans="1:11" x14ac:dyDescent="0.35">
      <c r="A2128">
        <v>4832</v>
      </c>
      <c r="B2128" t="s">
        <v>13797</v>
      </c>
      <c r="C2128">
        <v>28</v>
      </c>
      <c r="D2128" t="s">
        <v>13798</v>
      </c>
      <c r="E2128" t="s">
        <v>79</v>
      </c>
      <c r="F2128" t="s">
        <v>16</v>
      </c>
      <c r="G2128" t="s">
        <v>52</v>
      </c>
      <c r="H2128" t="s">
        <v>13</v>
      </c>
      <c r="I2128" t="s">
        <v>35</v>
      </c>
      <c r="J2128" t="s">
        <v>13799</v>
      </c>
      <c r="K2128" t="s">
        <v>76</v>
      </c>
    </row>
    <row r="2129" spans="1:11" x14ac:dyDescent="0.35">
      <c r="A2129">
        <v>4838</v>
      </c>
      <c r="B2129" t="s">
        <v>13813</v>
      </c>
      <c r="C2129">
        <v>26</v>
      </c>
      <c r="D2129" t="s">
        <v>13814</v>
      </c>
      <c r="E2129" t="s">
        <v>169</v>
      </c>
      <c r="F2129" t="s">
        <v>13</v>
      </c>
      <c r="G2129" t="s">
        <v>87</v>
      </c>
      <c r="H2129" t="s">
        <v>79</v>
      </c>
      <c r="I2129" t="s">
        <v>58</v>
      </c>
      <c r="J2129" t="s">
        <v>13815</v>
      </c>
      <c r="K2129" t="s">
        <v>76</v>
      </c>
    </row>
    <row r="2130" spans="1:11" x14ac:dyDescent="0.35">
      <c r="A2130">
        <v>4840</v>
      </c>
      <c r="B2130" t="s">
        <v>13819</v>
      </c>
      <c r="C2130">
        <v>27</v>
      </c>
      <c r="D2130" t="s">
        <v>13820</v>
      </c>
      <c r="E2130" t="s">
        <v>34</v>
      </c>
      <c r="F2130" t="s">
        <v>42</v>
      </c>
      <c r="G2130" t="s">
        <v>87</v>
      </c>
      <c r="H2130" t="s">
        <v>79</v>
      </c>
      <c r="I2130" t="s">
        <v>35</v>
      </c>
      <c r="J2130" s="1" t="s">
        <v>26027</v>
      </c>
      <c r="K2130" t="s">
        <v>76</v>
      </c>
    </row>
    <row r="2131" spans="1:11" x14ac:dyDescent="0.35">
      <c r="A2131">
        <v>4842</v>
      </c>
      <c r="B2131" t="s">
        <v>13824</v>
      </c>
      <c r="C2131">
        <v>30</v>
      </c>
      <c r="D2131" t="s">
        <v>13825</v>
      </c>
      <c r="E2131" t="s">
        <v>31</v>
      </c>
      <c r="F2131" t="s">
        <v>169</v>
      </c>
      <c r="G2131" t="s">
        <v>24</v>
      </c>
      <c r="H2131" t="s">
        <v>25</v>
      </c>
      <c r="I2131" t="s">
        <v>102</v>
      </c>
      <c r="J2131" t="s">
        <v>13826</v>
      </c>
      <c r="K2131" t="s">
        <v>37</v>
      </c>
    </row>
    <row r="2132" spans="1:11" x14ac:dyDescent="0.35">
      <c r="A2132">
        <v>4843</v>
      </c>
      <c r="B2132" t="s">
        <v>13827</v>
      </c>
      <c r="C2132">
        <v>27</v>
      </c>
      <c r="D2132" t="s">
        <v>13828</v>
      </c>
      <c r="E2132" t="s">
        <v>79</v>
      </c>
      <c r="F2132" t="s">
        <v>22</v>
      </c>
      <c r="G2132" t="s">
        <v>33</v>
      </c>
      <c r="H2132" t="s">
        <v>34</v>
      </c>
      <c r="I2132" t="s">
        <v>35</v>
      </c>
      <c r="J2132" t="s">
        <v>13829</v>
      </c>
      <c r="K2132" t="s">
        <v>37</v>
      </c>
    </row>
    <row r="2133" spans="1:11" x14ac:dyDescent="0.35">
      <c r="A2133">
        <v>4847</v>
      </c>
      <c r="B2133" t="s">
        <v>13838</v>
      </c>
      <c r="C2133">
        <v>30</v>
      </c>
      <c r="D2133" t="s">
        <v>13839</v>
      </c>
      <c r="E2133" t="s">
        <v>13</v>
      </c>
      <c r="F2133" t="s">
        <v>79</v>
      </c>
      <c r="G2133" t="s">
        <v>80</v>
      </c>
      <c r="H2133" t="s">
        <v>32</v>
      </c>
      <c r="I2133" t="s">
        <v>48</v>
      </c>
      <c r="J2133" t="s">
        <v>13840</v>
      </c>
      <c r="K2133" t="s">
        <v>44</v>
      </c>
    </row>
    <row r="2134" spans="1:11" x14ac:dyDescent="0.35">
      <c r="A2134">
        <v>4849</v>
      </c>
      <c r="B2134" t="s">
        <v>13843</v>
      </c>
      <c r="C2134">
        <v>29</v>
      </c>
      <c r="D2134" t="s">
        <v>13844</v>
      </c>
      <c r="E2134" t="s">
        <v>14</v>
      </c>
      <c r="F2134" t="s">
        <v>14</v>
      </c>
      <c r="G2134" t="s">
        <v>80</v>
      </c>
      <c r="H2134" t="s">
        <v>32</v>
      </c>
      <c r="I2134" t="s">
        <v>63</v>
      </c>
      <c r="J2134" t="s">
        <v>13845</v>
      </c>
      <c r="K2134" t="s">
        <v>19</v>
      </c>
    </row>
    <row r="2135" spans="1:11" x14ac:dyDescent="0.35">
      <c r="A2135">
        <v>4851</v>
      </c>
      <c r="B2135" t="s">
        <v>13849</v>
      </c>
      <c r="C2135">
        <v>26</v>
      </c>
      <c r="D2135" t="s">
        <v>13850</v>
      </c>
      <c r="E2135" t="s">
        <v>133</v>
      </c>
      <c r="F2135" t="s">
        <v>22</v>
      </c>
      <c r="G2135" t="s">
        <v>52</v>
      </c>
      <c r="H2135" t="s">
        <v>13</v>
      </c>
      <c r="I2135" t="s">
        <v>153</v>
      </c>
      <c r="J2135" t="s">
        <v>13851</v>
      </c>
      <c r="K2135" t="s">
        <v>76</v>
      </c>
    </row>
    <row r="2136" spans="1:11" x14ac:dyDescent="0.35">
      <c r="A2136">
        <v>4852</v>
      </c>
      <c r="B2136" t="s">
        <v>13852</v>
      </c>
      <c r="C2136">
        <v>30</v>
      </c>
      <c r="D2136" t="s">
        <v>13853</v>
      </c>
      <c r="E2136" t="s">
        <v>22</v>
      </c>
      <c r="F2136" t="s">
        <v>22</v>
      </c>
      <c r="G2136" t="s">
        <v>47</v>
      </c>
      <c r="H2136" t="s">
        <v>31</v>
      </c>
      <c r="I2136" t="s">
        <v>146</v>
      </c>
      <c r="J2136">
        <v>9547901916</v>
      </c>
      <c r="K2136" t="s">
        <v>44</v>
      </c>
    </row>
    <row r="2137" spans="1:11" x14ac:dyDescent="0.35">
      <c r="A2137">
        <v>4853</v>
      </c>
      <c r="B2137" t="s">
        <v>13854</v>
      </c>
      <c r="C2137">
        <v>29</v>
      </c>
      <c r="D2137" t="s">
        <v>13855</v>
      </c>
      <c r="E2137" t="s">
        <v>177</v>
      </c>
      <c r="F2137" t="s">
        <v>22</v>
      </c>
      <c r="G2137" t="s">
        <v>120</v>
      </c>
      <c r="H2137" t="s">
        <v>57</v>
      </c>
      <c r="I2137" t="s">
        <v>91</v>
      </c>
      <c r="J2137" t="s">
        <v>13856</v>
      </c>
      <c r="K2137" t="s">
        <v>19</v>
      </c>
    </row>
    <row r="2138" spans="1:11" x14ac:dyDescent="0.35">
      <c r="A2138">
        <v>4857</v>
      </c>
      <c r="B2138" t="s">
        <v>13864</v>
      </c>
      <c r="C2138">
        <v>30</v>
      </c>
      <c r="D2138" t="s">
        <v>13865</v>
      </c>
      <c r="E2138" t="s">
        <v>14</v>
      </c>
      <c r="F2138" t="s">
        <v>201</v>
      </c>
      <c r="G2138" t="s">
        <v>87</v>
      </c>
      <c r="H2138" t="s">
        <v>79</v>
      </c>
      <c r="I2138" t="s">
        <v>91</v>
      </c>
      <c r="J2138" t="s">
        <v>13866</v>
      </c>
      <c r="K2138" t="s">
        <v>37</v>
      </c>
    </row>
    <row r="2139" spans="1:11" x14ac:dyDescent="0.35">
      <c r="A2139">
        <v>4858</v>
      </c>
      <c r="B2139" t="s">
        <v>13867</v>
      </c>
      <c r="C2139">
        <v>26</v>
      </c>
      <c r="D2139" t="s">
        <v>13868</v>
      </c>
      <c r="E2139" t="s">
        <v>201</v>
      </c>
      <c r="F2139" t="s">
        <v>169</v>
      </c>
      <c r="G2139" t="s">
        <v>120</v>
      </c>
      <c r="H2139" t="s">
        <v>57</v>
      </c>
      <c r="I2139" t="s">
        <v>17</v>
      </c>
      <c r="J2139">
        <v>4774403661</v>
      </c>
      <c r="K2139" t="s">
        <v>76</v>
      </c>
    </row>
    <row r="2140" spans="1:11" x14ac:dyDescent="0.35">
      <c r="A2140">
        <v>4863</v>
      </c>
      <c r="B2140" t="s">
        <v>13880</v>
      </c>
      <c r="C2140">
        <v>27</v>
      </c>
      <c r="D2140" t="s">
        <v>13881</v>
      </c>
      <c r="E2140" t="s">
        <v>79</v>
      </c>
      <c r="F2140" t="s">
        <v>16</v>
      </c>
      <c r="G2140" t="s">
        <v>52</v>
      </c>
      <c r="H2140" t="s">
        <v>13</v>
      </c>
      <c r="I2140" t="s">
        <v>88</v>
      </c>
      <c r="J2140" t="s">
        <v>13882</v>
      </c>
      <c r="K2140" t="s">
        <v>76</v>
      </c>
    </row>
    <row r="2141" spans="1:11" x14ac:dyDescent="0.35">
      <c r="A2141">
        <v>4866</v>
      </c>
      <c r="B2141" t="s">
        <v>13888</v>
      </c>
      <c r="C2141">
        <v>27</v>
      </c>
      <c r="D2141" t="s">
        <v>13889</v>
      </c>
      <c r="E2141" t="s">
        <v>25</v>
      </c>
      <c r="F2141" t="s">
        <v>169</v>
      </c>
      <c r="G2141" t="s">
        <v>87</v>
      </c>
      <c r="H2141" t="s">
        <v>79</v>
      </c>
      <c r="I2141" t="s">
        <v>48</v>
      </c>
      <c r="J2141" t="s">
        <v>13890</v>
      </c>
      <c r="K2141" t="s">
        <v>19</v>
      </c>
    </row>
    <row r="2142" spans="1:11" x14ac:dyDescent="0.35">
      <c r="A2142">
        <v>4868</v>
      </c>
      <c r="B2142" t="s">
        <v>13894</v>
      </c>
      <c r="C2142">
        <v>29</v>
      </c>
      <c r="D2142" t="s">
        <v>13895</v>
      </c>
      <c r="E2142" t="s">
        <v>34</v>
      </c>
      <c r="F2142" t="s">
        <v>201</v>
      </c>
      <c r="G2142" t="s">
        <v>87</v>
      </c>
      <c r="H2142" t="s">
        <v>79</v>
      </c>
      <c r="I2142" t="s">
        <v>35</v>
      </c>
      <c r="J2142" t="s">
        <v>13896</v>
      </c>
      <c r="K2142" t="s">
        <v>76</v>
      </c>
    </row>
    <row r="2143" spans="1:11" x14ac:dyDescent="0.35">
      <c r="A2143">
        <v>4871</v>
      </c>
      <c r="B2143" t="s">
        <v>13902</v>
      </c>
      <c r="C2143">
        <v>30</v>
      </c>
      <c r="D2143" t="s">
        <v>13903</v>
      </c>
      <c r="E2143" t="s">
        <v>57</v>
      </c>
      <c r="F2143" t="s">
        <v>14</v>
      </c>
      <c r="G2143" t="s">
        <v>47</v>
      </c>
      <c r="H2143" t="s">
        <v>31</v>
      </c>
      <c r="I2143" t="s">
        <v>68</v>
      </c>
      <c r="J2143">
        <f>1-730-350-8260</f>
        <v>-9339</v>
      </c>
      <c r="K2143" t="s">
        <v>76</v>
      </c>
    </row>
    <row r="2144" spans="1:11" x14ac:dyDescent="0.35">
      <c r="A2144">
        <v>4874</v>
      </c>
      <c r="B2144" t="s">
        <v>13909</v>
      </c>
      <c r="C2144">
        <v>28</v>
      </c>
      <c r="D2144" t="s">
        <v>13910</v>
      </c>
      <c r="E2144" t="s">
        <v>25</v>
      </c>
      <c r="F2144" t="s">
        <v>79</v>
      </c>
      <c r="G2144" t="s">
        <v>87</v>
      </c>
      <c r="H2144" t="s">
        <v>79</v>
      </c>
      <c r="I2144" t="s">
        <v>68</v>
      </c>
      <c r="J2144" t="s">
        <v>13911</v>
      </c>
      <c r="K2144" t="s">
        <v>44</v>
      </c>
    </row>
    <row r="2145" spans="1:11" x14ac:dyDescent="0.35">
      <c r="A2145">
        <v>4875</v>
      </c>
      <c r="B2145" t="s">
        <v>13912</v>
      </c>
      <c r="C2145">
        <v>26</v>
      </c>
      <c r="D2145" t="s">
        <v>13913</v>
      </c>
      <c r="E2145" t="s">
        <v>32</v>
      </c>
      <c r="F2145" t="s">
        <v>31</v>
      </c>
      <c r="G2145" t="s">
        <v>62</v>
      </c>
      <c r="H2145" t="s">
        <v>23</v>
      </c>
      <c r="I2145" t="s">
        <v>170</v>
      </c>
      <c r="J2145" t="s">
        <v>13914</v>
      </c>
      <c r="K2145" t="s">
        <v>76</v>
      </c>
    </row>
    <row r="2146" spans="1:11" x14ac:dyDescent="0.35">
      <c r="A2146">
        <v>4880</v>
      </c>
      <c r="B2146" t="s">
        <v>13926</v>
      </c>
      <c r="C2146">
        <v>26</v>
      </c>
      <c r="D2146" t="s">
        <v>13927</v>
      </c>
      <c r="E2146" t="s">
        <v>40</v>
      </c>
      <c r="F2146" t="s">
        <v>22</v>
      </c>
      <c r="G2146" t="s">
        <v>87</v>
      </c>
      <c r="H2146" t="s">
        <v>79</v>
      </c>
      <c r="I2146" t="s">
        <v>116</v>
      </c>
      <c r="J2146">
        <v>1920706744</v>
      </c>
      <c r="K2146" t="s">
        <v>37</v>
      </c>
    </row>
    <row r="2147" spans="1:11" x14ac:dyDescent="0.35">
      <c r="A2147">
        <v>4883</v>
      </c>
      <c r="B2147" t="s">
        <v>13934</v>
      </c>
      <c r="C2147">
        <v>26</v>
      </c>
      <c r="D2147" t="s">
        <v>13935</v>
      </c>
      <c r="E2147" t="s">
        <v>201</v>
      </c>
      <c r="F2147" t="s">
        <v>79</v>
      </c>
      <c r="G2147" t="s">
        <v>47</v>
      </c>
      <c r="H2147" t="s">
        <v>31</v>
      </c>
      <c r="I2147" t="s">
        <v>116</v>
      </c>
      <c r="J2147" t="s">
        <v>13936</v>
      </c>
      <c r="K2147" t="s">
        <v>44</v>
      </c>
    </row>
    <row r="2148" spans="1:11" x14ac:dyDescent="0.35">
      <c r="A2148">
        <v>4884</v>
      </c>
      <c r="B2148" t="s">
        <v>13937</v>
      </c>
      <c r="C2148">
        <v>26</v>
      </c>
      <c r="D2148" t="s">
        <v>13938</v>
      </c>
      <c r="E2148" t="s">
        <v>22</v>
      </c>
      <c r="F2148" t="s">
        <v>67</v>
      </c>
      <c r="G2148" t="s">
        <v>41</v>
      </c>
      <c r="H2148" t="s">
        <v>42</v>
      </c>
      <c r="I2148" t="s">
        <v>153</v>
      </c>
      <c r="J2148">
        <v>8680662425</v>
      </c>
      <c r="K2148" t="s">
        <v>19</v>
      </c>
    </row>
    <row r="2149" spans="1:11" x14ac:dyDescent="0.35">
      <c r="A2149">
        <v>4886</v>
      </c>
      <c r="B2149" t="s">
        <v>13942</v>
      </c>
      <c r="C2149">
        <v>28</v>
      </c>
      <c r="D2149" t="s">
        <v>13943</v>
      </c>
      <c r="E2149" t="s">
        <v>31</v>
      </c>
      <c r="F2149" t="s">
        <v>31</v>
      </c>
      <c r="G2149" t="s">
        <v>52</v>
      </c>
      <c r="H2149" t="s">
        <v>13</v>
      </c>
      <c r="I2149" t="s">
        <v>91</v>
      </c>
      <c r="J2149" t="s">
        <v>13944</v>
      </c>
      <c r="K2149" t="s">
        <v>28</v>
      </c>
    </row>
    <row r="2150" spans="1:11" x14ac:dyDescent="0.35">
      <c r="A2150">
        <v>4889</v>
      </c>
      <c r="B2150" t="s">
        <v>13951</v>
      </c>
      <c r="C2150">
        <v>28</v>
      </c>
      <c r="D2150" t="s">
        <v>13952</v>
      </c>
      <c r="E2150" t="s">
        <v>169</v>
      </c>
      <c r="F2150" t="s">
        <v>177</v>
      </c>
      <c r="G2150" t="s">
        <v>87</v>
      </c>
      <c r="H2150" t="s">
        <v>79</v>
      </c>
      <c r="I2150" t="s">
        <v>153</v>
      </c>
      <c r="J2150" t="s">
        <v>13953</v>
      </c>
      <c r="K2150" t="s">
        <v>28</v>
      </c>
    </row>
    <row r="2151" spans="1:11" x14ac:dyDescent="0.35">
      <c r="A2151">
        <v>4891</v>
      </c>
      <c r="B2151" t="s">
        <v>10609</v>
      </c>
      <c r="C2151">
        <v>28</v>
      </c>
      <c r="D2151" t="s">
        <v>13957</v>
      </c>
      <c r="E2151" t="s">
        <v>31</v>
      </c>
      <c r="F2151" t="s">
        <v>177</v>
      </c>
      <c r="G2151" t="s">
        <v>33</v>
      </c>
      <c r="H2151" t="s">
        <v>34</v>
      </c>
      <c r="I2151" t="s">
        <v>116</v>
      </c>
      <c r="J2151" t="s">
        <v>13958</v>
      </c>
      <c r="K2151" t="s">
        <v>44</v>
      </c>
    </row>
    <row r="2152" spans="1:11" x14ac:dyDescent="0.35">
      <c r="A2152">
        <v>4895</v>
      </c>
      <c r="B2152" t="s">
        <v>13967</v>
      </c>
      <c r="C2152">
        <v>30</v>
      </c>
      <c r="D2152" t="s">
        <v>13968</v>
      </c>
      <c r="E2152" t="s">
        <v>67</v>
      </c>
      <c r="F2152" t="s">
        <v>14</v>
      </c>
      <c r="G2152" t="s">
        <v>120</v>
      </c>
      <c r="H2152" t="s">
        <v>57</v>
      </c>
      <c r="I2152" t="s">
        <v>68</v>
      </c>
      <c r="J2152" t="s">
        <v>13969</v>
      </c>
      <c r="K2152" t="s">
        <v>76</v>
      </c>
    </row>
    <row r="2153" spans="1:11" x14ac:dyDescent="0.35">
      <c r="A2153">
        <v>4896</v>
      </c>
      <c r="B2153" t="s">
        <v>13970</v>
      </c>
      <c r="C2153">
        <v>30</v>
      </c>
      <c r="D2153" t="s">
        <v>13971</v>
      </c>
      <c r="E2153" t="s">
        <v>149</v>
      </c>
      <c r="F2153" t="s">
        <v>42</v>
      </c>
      <c r="G2153" t="s">
        <v>52</v>
      </c>
      <c r="H2153" t="s">
        <v>13</v>
      </c>
      <c r="I2153" t="s">
        <v>170</v>
      </c>
      <c r="J2153" t="s">
        <v>13972</v>
      </c>
      <c r="K2153" t="s">
        <v>28</v>
      </c>
    </row>
    <row r="2154" spans="1:11" x14ac:dyDescent="0.35">
      <c r="A2154">
        <v>4899</v>
      </c>
      <c r="B2154" t="s">
        <v>13979</v>
      </c>
      <c r="C2154">
        <v>29</v>
      </c>
      <c r="D2154" t="s">
        <v>13980</v>
      </c>
      <c r="E2154" t="s">
        <v>14</v>
      </c>
      <c r="F2154" t="s">
        <v>14</v>
      </c>
      <c r="G2154" t="s">
        <v>120</v>
      </c>
      <c r="H2154" t="s">
        <v>57</v>
      </c>
      <c r="I2154" t="s">
        <v>26</v>
      </c>
      <c r="J2154" t="s">
        <v>13981</v>
      </c>
      <c r="K2154" t="s">
        <v>28</v>
      </c>
    </row>
    <row r="2155" spans="1:11" x14ac:dyDescent="0.35">
      <c r="A2155">
        <v>4900</v>
      </c>
      <c r="B2155" t="s">
        <v>13982</v>
      </c>
      <c r="C2155">
        <v>29</v>
      </c>
      <c r="D2155" t="s">
        <v>13983</v>
      </c>
      <c r="E2155" t="s">
        <v>32</v>
      </c>
      <c r="F2155" t="s">
        <v>57</v>
      </c>
      <c r="G2155" t="s">
        <v>80</v>
      </c>
      <c r="H2155" t="s">
        <v>32</v>
      </c>
      <c r="I2155" t="s">
        <v>63</v>
      </c>
      <c r="J2155" t="s">
        <v>13984</v>
      </c>
      <c r="K2155" t="s">
        <v>76</v>
      </c>
    </row>
    <row r="2156" spans="1:11" x14ac:dyDescent="0.35">
      <c r="A2156">
        <v>4902</v>
      </c>
      <c r="B2156" t="s">
        <v>13988</v>
      </c>
      <c r="C2156">
        <v>29</v>
      </c>
      <c r="D2156" t="s">
        <v>13989</v>
      </c>
      <c r="E2156" t="s">
        <v>57</v>
      </c>
      <c r="F2156" t="s">
        <v>31</v>
      </c>
      <c r="G2156" t="s">
        <v>41</v>
      </c>
      <c r="H2156" t="s">
        <v>42</v>
      </c>
      <c r="I2156" t="s">
        <v>153</v>
      </c>
      <c r="J2156">
        <f>1-13-114-4869</f>
        <v>-4995</v>
      </c>
      <c r="K2156" t="s">
        <v>44</v>
      </c>
    </row>
    <row r="2157" spans="1:11" x14ac:dyDescent="0.35">
      <c r="A2157">
        <v>4908</v>
      </c>
      <c r="B2157" t="s">
        <v>14004</v>
      </c>
      <c r="C2157">
        <v>26</v>
      </c>
      <c r="D2157" t="s">
        <v>14005</v>
      </c>
      <c r="E2157" t="s">
        <v>40</v>
      </c>
      <c r="F2157" t="s">
        <v>32</v>
      </c>
      <c r="G2157" t="s">
        <v>33</v>
      </c>
      <c r="H2157" t="s">
        <v>34</v>
      </c>
      <c r="I2157" t="s">
        <v>17</v>
      </c>
      <c r="J2157" t="s">
        <v>14006</v>
      </c>
      <c r="K2157" t="s">
        <v>44</v>
      </c>
    </row>
    <row r="2158" spans="1:11" x14ac:dyDescent="0.35">
      <c r="A2158">
        <v>4909</v>
      </c>
      <c r="B2158" t="s">
        <v>14007</v>
      </c>
      <c r="C2158">
        <v>30</v>
      </c>
      <c r="D2158" t="s">
        <v>14008</v>
      </c>
      <c r="E2158" t="s">
        <v>169</v>
      </c>
      <c r="F2158" t="s">
        <v>34</v>
      </c>
      <c r="G2158" t="s">
        <v>33</v>
      </c>
      <c r="H2158" t="s">
        <v>34</v>
      </c>
      <c r="I2158" t="s">
        <v>48</v>
      </c>
      <c r="J2158" t="s">
        <v>14009</v>
      </c>
      <c r="K2158" t="s">
        <v>44</v>
      </c>
    </row>
    <row r="2159" spans="1:11" x14ac:dyDescent="0.35">
      <c r="A2159">
        <v>4912</v>
      </c>
      <c r="B2159" t="s">
        <v>14016</v>
      </c>
      <c r="C2159">
        <v>26</v>
      </c>
      <c r="D2159" t="s">
        <v>14017</v>
      </c>
      <c r="E2159" t="s">
        <v>34</v>
      </c>
      <c r="F2159" t="s">
        <v>32</v>
      </c>
      <c r="G2159" t="s">
        <v>87</v>
      </c>
      <c r="H2159" t="s">
        <v>79</v>
      </c>
      <c r="I2159" t="s">
        <v>35</v>
      </c>
      <c r="J2159" t="s">
        <v>14018</v>
      </c>
      <c r="K2159" t="s">
        <v>76</v>
      </c>
    </row>
    <row r="2160" spans="1:11" x14ac:dyDescent="0.35">
      <c r="A2160">
        <v>4915</v>
      </c>
      <c r="B2160" t="s">
        <v>6522</v>
      </c>
      <c r="C2160">
        <v>26</v>
      </c>
      <c r="D2160" t="s">
        <v>14025</v>
      </c>
      <c r="E2160" t="s">
        <v>201</v>
      </c>
      <c r="F2160" t="s">
        <v>177</v>
      </c>
      <c r="G2160" t="s">
        <v>15</v>
      </c>
      <c r="H2160" t="s">
        <v>16</v>
      </c>
      <c r="I2160" t="s">
        <v>116</v>
      </c>
      <c r="J2160" t="s">
        <v>14026</v>
      </c>
      <c r="K2160" t="s">
        <v>19</v>
      </c>
    </row>
    <row r="2161" spans="1:11" x14ac:dyDescent="0.35">
      <c r="A2161">
        <v>4917</v>
      </c>
      <c r="B2161" t="s">
        <v>8703</v>
      </c>
      <c r="C2161">
        <v>28</v>
      </c>
      <c r="D2161" t="s">
        <v>14030</v>
      </c>
      <c r="E2161" t="s">
        <v>42</v>
      </c>
      <c r="F2161" t="s">
        <v>169</v>
      </c>
      <c r="G2161" t="s">
        <v>41</v>
      </c>
      <c r="H2161" t="s">
        <v>42</v>
      </c>
      <c r="I2161" t="s">
        <v>63</v>
      </c>
      <c r="J2161" t="s">
        <v>14031</v>
      </c>
      <c r="K2161" t="s">
        <v>37</v>
      </c>
    </row>
    <row r="2162" spans="1:11" x14ac:dyDescent="0.35">
      <c r="A2162">
        <v>4919</v>
      </c>
      <c r="B2162" t="s">
        <v>14035</v>
      </c>
      <c r="C2162">
        <v>29</v>
      </c>
      <c r="D2162" t="s">
        <v>14036</v>
      </c>
      <c r="E2162" t="s">
        <v>169</v>
      </c>
      <c r="F2162" t="s">
        <v>34</v>
      </c>
      <c r="G2162" t="s">
        <v>80</v>
      </c>
      <c r="H2162" t="s">
        <v>32</v>
      </c>
      <c r="I2162" t="s">
        <v>88</v>
      </c>
      <c r="J2162" t="s">
        <v>14037</v>
      </c>
      <c r="K2162" t="s">
        <v>37</v>
      </c>
    </row>
    <row r="2163" spans="1:11" x14ac:dyDescent="0.35">
      <c r="A2163">
        <v>4922</v>
      </c>
      <c r="B2163" t="s">
        <v>14044</v>
      </c>
      <c r="C2163">
        <v>30</v>
      </c>
      <c r="D2163" t="s">
        <v>14045</v>
      </c>
      <c r="E2163" t="s">
        <v>42</v>
      </c>
      <c r="F2163" t="s">
        <v>133</v>
      </c>
      <c r="G2163" t="s">
        <v>33</v>
      </c>
      <c r="H2163" t="s">
        <v>34</v>
      </c>
      <c r="I2163" t="s">
        <v>170</v>
      </c>
      <c r="J2163">
        <f>1-211-454-8678</f>
        <v>-9342</v>
      </c>
      <c r="K2163" t="s">
        <v>19</v>
      </c>
    </row>
    <row r="2164" spans="1:11" x14ac:dyDescent="0.35">
      <c r="A2164">
        <v>4923</v>
      </c>
      <c r="B2164" t="s">
        <v>14046</v>
      </c>
      <c r="C2164">
        <v>29</v>
      </c>
      <c r="D2164" t="s">
        <v>14047</v>
      </c>
      <c r="E2164" t="s">
        <v>13</v>
      </c>
      <c r="F2164" t="s">
        <v>13</v>
      </c>
      <c r="G2164" t="s">
        <v>120</v>
      </c>
      <c r="H2164" t="s">
        <v>57</v>
      </c>
      <c r="I2164" t="s">
        <v>53</v>
      </c>
      <c r="J2164" t="s">
        <v>14048</v>
      </c>
      <c r="K2164" t="s">
        <v>37</v>
      </c>
    </row>
    <row r="2165" spans="1:11" x14ac:dyDescent="0.35">
      <c r="A2165">
        <v>4924</v>
      </c>
      <c r="B2165" t="s">
        <v>14049</v>
      </c>
      <c r="C2165">
        <v>26</v>
      </c>
      <c r="D2165" t="s">
        <v>14050</v>
      </c>
      <c r="E2165" t="s">
        <v>177</v>
      </c>
      <c r="F2165" t="s">
        <v>79</v>
      </c>
      <c r="G2165" t="s">
        <v>15</v>
      </c>
      <c r="H2165" t="s">
        <v>16</v>
      </c>
      <c r="I2165" t="s">
        <v>153</v>
      </c>
      <c r="J2165" t="s">
        <v>14051</v>
      </c>
      <c r="K2165" t="s">
        <v>76</v>
      </c>
    </row>
    <row r="2166" spans="1:11" x14ac:dyDescent="0.35">
      <c r="A2166">
        <v>4925</v>
      </c>
      <c r="B2166" t="s">
        <v>14052</v>
      </c>
      <c r="C2166">
        <v>29</v>
      </c>
      <c r="D2166" t="s">
        <v>14053</v>
      </c>
      <c r="E2166" t="s">
        <v>22</v>
      </c>
      <c r="F2166" t="s">
        <v>13</v>
      </c>
      <c r="G2166" t="s">
        <v>80</v>
      </c>
      <c r="H2166" t="s">
        <v>32</v>
      </c>
      <c r="I2166" t="s">
        <v>116</v>
      </c>
      <c r="J2166" t="s">
        <v>14054</v>
      </c>
      <c r="K2166" t="s">
        <v>76</v>
      </c>
    </row>
    <row r="2167" spans="1:11" x14ac:dyDescent="0.35">
      <c r="A2167">
        <v>4928</v>
      </c>
      <c r="B2167" t="s">
        <v>14061</v>
      </c>
      <c r="C2167">
        <v>29</v>
      </c>
      <c r="D2167" t="s">
        <v>14062</v>
      </c>
      <c r="E2167" t="s">
        <v>133</v>
      </c>
      <c r="F2167" t="s">
        <v>14</v>
      </c>
      <c r="G2167" t="s">
        <v>52</v>
      </c>
      <c r="H2167" t="s">
        <v>13</v>
      </c>
      <c r="I2167" t="s">
        <v>68</v>
      </c>
      <c r="J2167" t="s">
        <v>14063</v>
      </c>
      <c r="K2167" t="s">
        <v>44</v>
      </c>
    </row>
    <row r="2168" spans="1:11" x14ac:dyDescent="0.35">
      <c r="A2168">
        <v>4933</v>
      </c>
      <c r="B2168" t="s">
        <v>14075</v>
      </c>
      <c r="C2168">
        <v>27</v>
      </c>
      <c r="D2168" t="s">
        <v>14076</v>
      </c>
      <c r="E2168" t="s">
        <v>40</v>
      </c>
      <c r="F2168" t="s">
        <v>57</v>
      </c>
      <c r="G2168" t="s">
        <v>33</v>
      </c>
      <c r="H2168" t="s">
        <v>34</v>
      </c>
      <c r="I2168" t="s">
        <v>146</v>
      </c>
      <c r="J2168" t="s">
        <v>14077</v>
      </c>
      <c r="K2168" t="s">
        <v>44</v>
      </c>
    </row>
    <row r="2169" spans="1:11" x14ac:dyDescent="0.35">
      <c r="A2169">
        <v>4936</v>
      </c>
      <c r="B2169" t="s">
        <v>14084</v>
      </c>
      <c r="C2169">
        <v>26</v>
      </c>
      <c r="D2169" t="s">
        <v>14085</v>
      </c>
      <c r="E2169" t="s">
        <v>101</v>
      </c>
      <c r="F2169" t="s">
        <v>169</v>
      </c>
      <c r="G2169" t="s">
        <v>24</v>
      </c>
      <c r="H2169" t="s">
        <v>25</v>
      </c>
      <c r="I2169" t="s">
        <v>63</v>
      </c>
      <c r="J2169" t="s">
        <v>14086</v>
      </c>
      <c r="K2169" t="s">
        <v>19</v>
      </c>
    </row>
    <row r="2170" spans="1:11" x14ac:dyDescent="0.35">
      <c r="A2170">
        <v>4939</v>
      </c>
      <c r="B2170" t="s">
        <v>14093</v>
      </c>
      <c r="C2170">
        <v>29</v>
      </c>
      <c r="D2170" t="s">
        <v>14094</v>
      </c>
      <c r="E2170" t="s">
        <v>16</v>
      </c>
      <c r="F2170" t="s">
        <v>16</v>
      </c>
      <c r="G2170" t="s">
        <v>80</v>
      </c>
      <c r="H2170" t="s">
        <v>32</v>
      </c>
      <c r="I2170" t="s">
        <v>48</v>
      </c>
      <c r="J2170" t="s">
        <v>14095</v>
      </c>
      <c r="K2170" t="s">
        <v>37</v>
      </c>
    </row>
    <row r="2171" spans="1:11" x14ac:dyDescent="0.35">
      <c r="A2171">
        <v>4940</v>
      </c>
      <c r="B2171" t="s">
        <v>14096</v>
      </c>
      <c r="C2171">
        <v>26</v>
      </c>
      <c r="D2171" t="s">
        <v>14097</v>
      </c>
      <c r="E2171" t="s">
        <v>201</v>
      </c>
      <c r="F2171" t="s">
        <v>57</v>
      </c>
      <c r="G2171" t="s">
        <v>47</v>
      </c>
      <c r="H2171" t="s">
        <v>31</v>
      </c>
      <c r="I2171" t="s">
        <v>63</v>
      </c>
      <c r="J2171" t="s">
        <v>14098</v>
      </c>
      <c r="K2171" t="s">
        <v>44</v>
      </c>
    </row>
    <row r="2172" spans="1:11" x14ac:dyDescent="0.35">
      <c r="A2172">
        <v>4944</v>
      </c>
      <c r="B2172" t="s">
        <v>14105</v>
      </c>
      <c r="C2172">
        <v>30</v>
      </c>
      <c r="D2172" t="s">
        <v>14106</v>
      </c>
      <c r="E2172" t="s">
        <v>57</v>
      </c>
      <c r="F2172" t="s">
        <v>101</v>
      </c>
      <c r="G2172" t="s">
        <v>80</v>
      </c>
      <c r="H2172" t="s">
        <v>32</v>
      </c>
      <c r="I2172" t="s">
        <v>26</v>
      </c>
      <c r="J2172">
        <v>3591732909</v>
      </c>
      <c r="K2172" t="s">
        <v>19</v>
      </c>
    </row>
    <row r="2173" spans="1:11" x14ac:dyDescent="0.35">
      <c r="A2173">
        <v>4946</v>
      </c>
      <c r="B2173" t="s">
        <v>14110</v>
      </c>
      <c r="C2173">
        <v>26</v>
      </c>
      <c r="D2173" t="s">
        <v>14111</v>
      </c>
      <c r="E2173" t="s">
        <v>13</v>
      </c>
      <c r="F2173" t="s">
        <v>67</v>
      </c>
      <c r="G2173" t="s">
        <v>87</v>
      </c>
      <c r="H2173" t="s">
        <v>79</v>
      </c>
      <c r="I2173" t="s">
        <v>116</v>
      </c>
      <c r="J2173" t="s">
        <v>14112</v>
      </c>
      <c r="K2173" t="s">
        <v>19</v>
      </c>
    </row>
    <row r="2174" spans="1:11" x14ac:dyDescent="0.35">
      <c r="A2174">
        <v>4949</v>
      </c>
      <c r="B2174" t="s">
        <v>14118</v>
      </c>
      <c r="C2174">
        <v>26</v>
      </c>
      <c r="D2174" t="s">
        <v>14119</v>
      </c>
      <c r="E2174" t="s">
        <v>14</v>
      </c>
      <c r="F2174" t="s">
        <v>177</v>
      </c>
      <c r="G2174" t="s">
        <v>52</v>
      </c>
      <c r="H2174" t="s">
        <v>13</v>
      </c>
      <c r="I2174" t="s">
        <v>170</v>
      </c>
      <c r="J2174" t="s">
        <v>14120</v>
      </c>
      <c r="K2174" t="s">
        <v>28</v>
      </c>
    </row>
    <row r="2175" spans="1:11" x14ac:dyDescent="0.35">
      <c r="A2175">
        <v>4950</v>
      </c>
      <c r="B2175" t="s">
        <v>14121</v>
      </c>
      <c r="C2175">
        <v>26</v>
      </c>
      <c r="D2175" t="s">
        <v>14122</v>
      </c>
      <c r="E2175" t="s">
        <v>42</v>
      </c>
      <c r="F2175" t="s">
        <v>25</v>
      </c>
      <c r="G2175" t="s">
        <v>62</v>
      </c>
      <c r="H2175" t="s">
        <v>23</v>
      </c>
      <c r="I2175" t="s">
        <v>35</v>
      </c>
      <c r="J2175">
        <v>9437297709</v>
      </c>
      <c r="K2175" t="s">
        <v>76</v>
      </c>
    </row>
    <row r="2176" spans="1:11" x14ac:dyDescent="0.35">
      <c r="A2176">
        <v>4951</v>
      </c>
      <c r="B2176" t="s">
        <v>14123</v>
      </c>
      <c r="C2176">
        <v>29</v>
      </c>
      <c r="D2176" t="s">
        <v>14124</v>
      </c>
      <c r="E2176" t="s">
        <v>101</v>
      </c>
      <c r="F2176" t="s">
        <v>67</v>
      </c>
      <c r="G2176" t="s">
        <v>62</v>
      </c>
      <c r="H2176" t="s">
        <v>23</v>
      </c>
      <c r="I2176" t="s">
        <v>58</v>
      </c>
      <c r="J2176" t="s">
        <v>14125</v>
      </c>
      <c r="K2176" t="s">
        <v>44</v>
      </c>
    </row>
    <row r="2177" spans="1:11" x14ac:dyDescent="0.35">
      <c r="A2177">
        <v>4952</v>
      </c>
      <c r="B2177" t="s">
        <v>14126</v>
      </c>
      <c r="C2177">
        <v>30</v>
      </c>
      <c r="D2177" t="s">
        <v>14127</v>
      </c>
      <c r="E2177" t="s">
        <v>133</v>
      </c>
      <c r="F2177" t="s">
        <v>201</v>
      </c>
      <c r="G2177" t="s">
        <v>120</v>
      </c>
      <c r="H2177" t="s">
        <v>57</v>
      </c>
      <c r="I2177" t="s">
        <v>17</v>
      </c>
      <c r="J2177" t="s">
        <v>14128</v>
      </c>
      <c r="K2177" t="s">
        <v>19</v>
      </c>
    </row>
    <row r="2178" spans="1:11" x14ac:dyDescent="0.35">
      <c r="A2178">
        <v>4953</v>
      </c>
      <c r="B2178" t="s">
        <v>14129</v>
      </c>
      <c r="C2178">
        <v>28</v>
      </c>
      <c r="D2178" t="s">
        <v>14130</v>
      </c>
      <c r="E2178" t="s">
        <v>169</v>
      </c>
      <c r="F2178" t="s">
        <v>133</v>
      </c>
      <c r="G2178" t="s">
        <v>87</v>
      </c>
      <c r="H2178" t="s">
        <v>79</v>
      </c>
      <c r="I2178" t="s">
        <v>88</v>
      </c>
      <c r="J2178" t="s">
        <v>14131</v>
      </c>
      <c r="K2178" t="s">
        <v>37</v>
      </c>
    </row>
    <row r="2179" spans="1:11" x14ac:dyDescent="0.35">
      <c r="A2179">
        <v>4955</v>
      </c>
      <c r="B2179" t="s">
        <v>14135</v>
      </c>
      <c r="C2179">
        <v>30</v>
      </c>
      <c r="D2179" t="s">
        <v>14136</v>
      </c>
      <c r="E2179" t="s">
        <v>133</v>
      </c>
      <c r="F2179" t="s">
        <v>42</v>
      </c>
      <c r="G2179" t="s">
        <v>87</v>
      </c>
      <c r="H2179" t="s">
        <v>79</v>
      </c>
      <c r="I2179" t="s">
        <v>153</v>
      </c>
      <c r="J2179" t="s">
        <v>14137</v>
      </c>
      <c r="K2179" t="s">
        <v>28</v>
      </c>
    </row>
    <row r="2180" spans="1:11" x14ac:dyDescent="0.35">
      <c r="A2180">
        <v>4958</v>
      </c>
      <c r="B2180" t="s">
        <v>14144</v>
      </c>
      <c r="C2180">
        <v>26</v>
      </c>
      <c r="D2180" t="s">
        <v>14145</v>
      </c>
      <c r="E2180" t="s">
        <v>67</v>
      </c>
      <c r="F2180" t="s">
        <v>133</v>
      </c>
      <c r="G2180" t="s">
        <v>24</v>
      </c>
      <c r="H2180" t="s">
        <v>25</v>
      </c>
      <c r="I2180" t="s">
        <v>48</v>
      </c>
      <c r="J2180" t="s">
        <v>14146</v>
      </c>
      <c r="K2180" t="s">
        <v>28</v>
      </c>
    </row>
    <row r="2181" spans="1:11" x14ac:dyDescent="0.35">
      <c r="A2181">
        <v>4959</v>
      </c>
      <c r="B2181" t="s">
        <v>14147</v>
      </c>
      <c r="C2181">
        <v>28</v>
      </c>
      <c r="D2181" t="s">
        <v>14148</v>
      </c>
      <c r="E2181" t="s">
        <v>133</v>
      </c>
      <c r="F2181" t="s">
        <v>23</v>
      </c>
      <c r="G2181" t="s">
        <v>87</v>
      </c>
      <c r="H2181" t="s">
        <v>79</v>
      </c>
      <c r="I2181" t="s">
        <v>35</v>
      </c>
      <c r="J2181" t="s">
        <v>14149</v>
      </c>
      <c r="K2181" t="s">
        <v>37</v>
      </c>
    </row>
    <row r="2182" spans="1:11" x14ac:dyDescent="0.35">
      <c r="A2182">
        <v>4963</v>
      </c>
      <c r="B2182" t="s">
        <v>14159</v>
      </c>
      <c r="C2182">
        <v>30</v>
      </c>
      <c r="D2182" t="s">
        <v>14160</v>
      </c>
      <c r="E2182" t="s">
        <v>23</v>
      </c>
      <c r="F2182" t="s">
        <v>23</v>
      </c>
      <c r="G2182" t="s">
        <v>52</v>
      </c>
      <c r="H2182" t="s">
        <v>13</v>
      </c>
      <c r="I2182" t="s">
        <v>68</v>
      </c>
      <c r="J2182" t="s">
        <v>14161</v>
      </c>
      <c r="K2182" t="s">
        <v>76</v>
      </c>
    </row>
    <row r="2183" spans="1:11" x14ac:dyDescent="0.35">
      <c r="A2183">
        <v>4964</v>
      </c>
      <c r="B2183" t="s">
        <v>14162</v>
      </c>
      <c r="C2183">
        <v>28</v>
      </c>
      <c r="D2183" t="s">
        <v>14163</v>
      </c>
      <c r="E2183" t="s">
        <v>16</v>
      </c>
      <c r="F2183" t="s">
        <v>34</v>
      </c>
      <c r="G2183" t="s">
        <v>41</v>
      </c>
      <c r="H2183" t="s">
        <v>42</v>
      </c>
      <c r="I2183" t="s">
        <v>48</v>
      </c>
      <c r="J2183" t="s">
        <v>14164</v>
      </c>
      <c r="K2183" t="s">
        <v>37</v>
      </c>
    </row>
    <row r="2184" spans="1:11" x14ac:dyDescent="0.35">
      <c r="A2184">
        <v>4967</v>
      </c>
      <c r="B2184" t="s">
        <v>14171</v>
      </c>
      <c r="C2184">
        <v>26</v>
      </c>
      <c r="D2184" t="s">
        <v>14172</v>
      </c>
      <c r="E2184" t="s">
        <v>23</v>
      </c>
      <c r="F2184" t="s">
        <v>42</v>
      </c>
      <c r="G2184" t="s">
        <v>120</v>
      </c>
      <c r="H2184" t="s">
        <v>57</v>
      </c>
      <c r="I2184" t="s">
        <v>48</v>
      </c>
      <c r="J2184" t="s">
        <v>14173</v>
      </c>
      <c r="K2184" t="s">
        <v>76</v>
      </c>
    </row>
    <row r="2185" spans="1:11" x14ac:dyDescent="0.35">
      <c r="A2185">
        <v>4969</v>
      </c>
      <c r="B2185" t="s">
        <v>14177</v>
      </c>
      <c r="C2185">
        <v>28</v>
      </c>
      <c r="D2185" t="s">
        <v>14178</v>
      </c>
      <c r="E2185" t="s">
        <v>13</v>
      </c>
      <c r="F2185" t="s">
        <v>149</v>
      </c>
      <c r="G2185" t="s">
        <v>15</v>
      </c>
      <c r="H2185" t="s">
        <v>16</v>
      </c>
      <c r="I2185" t="s">
        <v>26</v>
      </c>
      <c r="J2185" t="s">
        <v>14179</v>
      </c>
      <c r="K2185" t="s">
        <v>19</v>
      </c>
    </row>
    <row r="2186" spans="1:11" x14ac:dyDescent="0.35">
      <c r="A2186">
        <v>4971</v>
      </c>
      <c r="B2186" t="s">
        <v>14183</v>
      </c>
      <c r="C2186">
        <v>28</v>
      </c>
      <c r="D2186" t="s">
        <v>14184</v>
      </c>
      <c r="E2186" t="s">
        <v>57</v>
      </c>
      <c r="F2186" t="s">
        <v>40</v>
      </c>
      <c r="G2186" t="s">
        <v>62</v>
      </c>
      <c r="H2186" t="s">
        <v>23</v>
      </c>
      <c r="I2186" t="s">
        <v>170</v>
      </c>
      <c r="J2186" t="s">
        <v>14185</v>
      </c>
      <c r="K2186" t="s">
        <v>44</v>
      </c>
    </row>
    <row r="2187" spans="1:11" x14ac:dyDescent="0.35">
      <c r="A2187">
        <v>4972</v>
      </c>
      <c r="B2187" t="s">
        <v>14186</v>
      </c>
      <c r="C2187">
        <v>29</v>
      </c>
      <c r="D2187" t="s">
        <v>14187</v>
      </c>
      <c r="E2187" t="s">
        <v>101</v>
      </c>
      <c r="F2187" t="s">
        <v>133</v>
      </c>
      <c r="G2187" t="s">
        <v>80</v>
      </c>
      <c r="H2187" t="s">
        <v>32</v>
      </c>
      <c r="I2187" t="s">
        <v>170</v>
      </c>
      <c r="J2187">
        <v>2985410759</v>
      </c>
      <c r="K2187" t="s">
        <v>19</v>
      </c>
    </row>
    <row r="2188" spans="1:11" x14ac:dyDescent="0.35">
      <c r="A2188">
        <v>4974</v>
      </c>
      <c r="B2188" t="s">
        <v>14191</v>
      </c>
      <c r="C2188">
        <v>27</v>
      </c>
      <c r="D2188" t="s">
        <v>14192</v>
      </c>
      <c r="E2188" t="s">
        <v>32</v>
      </c>
      <c r="F2188" t="s">
        <v>101</v>
      </c>
      <c r="G2188" t="s">
        <v>62</v>
      </c>
      <c r="H2188" t="s">
        <v>23</v>
      </c>
      <c r="I2188" t="s">
        <v>53</v>
      </c>
      <c r="J2188" t="s">
        <v>14193</v>
      </c>
      <c r="K2188" t="s">
        <v>44</v>
      </c>
    </row>
    <row r="2189" spans="1:11" x14ac:dyDescent="0.35">
      <c r="A2189">
        <v>4975</v>
      </c>
      <c r="B2189" t="s">
        <v>14194</v>
      </c>
      <c r="C2189">
        <v>30</v>
      </c>
      <c r="D2189" t="s">
        <v>14195</v>
      </c>
      <c r="E2189" t="s">
        <v>201</v>
      </c>
      <c r="F2189" t="s">
        <v>149</v>
      </c>
      <c r="G2189" t="s">
        <v>24</v>
      </c>
      <c r="H2189" t="s">
        <v>25</v>
      </c>
      <c r="I2189" t="s">
        <v>17</v>
      </c>
      <c r="J2189" s="1" t="s">
        <v>26028</v>
      </c>
      <c r="K2189" t="s">
        <v>44</v>
      </c>
    </row>
    <row r="2190" spans="1:11" x14ac:dyDescent="0.35">
      <c r="A2190">
        <v>4976</v>
      </c>
      <c r="B2190" t="s">
        <v>14196</v>
      </c>
      <c r="C2190">
        <v>30</v>
      </c>
      <c r="D2190" t="s">
        <v>14197</v>
      </c>
      <c r="E2190" t="s">
        <v>101</v>
      </c>
      <c r="F2190" t="s">
        <v>16</v>
      </c>
      <c r="G2190" t="s">
        <v>24</v>
      </c>
      <c r="H2190" t="s">
        <v>25</v>
      </c>
      <c r="I2190" t="s">
        <v>170</v>
      </c>
      <c r="J2190" t="s">
        <v>14198</v>
      </c>
      <c r="K2190" t="s">
        <v>28</v>
      </c>
    </row>
    <row r="2191" spans="1:11" x14ac:dyDescent="0.35">
      <c r="A2191">
        <v>4977</v>
      </c>
      <c r="B2191" t="s">
        <v>14199</v>
      </c>
      <c r="C2191">
        <v>28</v>
      </c>
      <c r="D2191" t="s">
        <v>14200</v>
      </c>
      <c r="E2191" t="s">
        <v>31</v>
      </c>
      <c r="F2191" t="s">
        <v>14</v>
      </c>
      <c r="G2191" t="s">
        <v>87</v>
      </c>
      <c r="H2191" t="s">
        <v>79</v>
      </c>
      <c r="I2191" t="s">
        <v>102</v>
      </c>
      <c r="J2191" t="s">
        <v>14201</v>
      </c>
      <c r="K2191" t="s">
        <v>44</v>
      </c>
    </row>
    <row r="2192" spans="1:11" x14ac:dyDescent="0.35">
      <c r="A2192">
        <v>4981</v>
      </c>
      <c r="B2192" t="s">
        <v>14209</v>
      </c>
      <c r="C2192">
        <v>27</v>
      </c>
      <c r="D2192" t="s">
        <v>14210</v>
      </c>
      <c r="E2192" t="s">
        <v>23</v>
      </c>
      <c r="F2192" t="s">
        <v>201</v>
      </c>
      <c r="G2192" t="s">
        <v>87</v>
      </c>
      <c r="H2192" t="s">
        <v>79</v>
      </c>
      <c r="I2192" t="s">
        <v>68</v>
      </c>
      <c r="J2192" t="s">
        <v>14211</v>
      </c>
      <c r="K2192" t="s">
        <v>44</v>
      </c>
    </row>
    <row r="2193" spans="1:11" x14ac:dyDescent="0.35">
      <c r="A2193">
        <v>4987</v>
      </c>
      <c r="B2193" t="s">
        <v>14226</v>
      </c>
      <c r="C2193">
        <v>28</v>
      </c>
      <c r="D2193" t="s">
        <v>14227</v>
      </c>
      <c r="E2193" t="s">
        <v>177</v>
      </c>
      <c r="F2193" t="s">
        <v>201</v>
      </c>
      <c r="G2193" t="s">
        <v>15</v>
      </c>
      <c r="H2193" t="s">
        <v>16</v>
      </c>
      <c r="I2193" t="s">
        <v>102</v>
      </c>
      <c r="J2193" t="s">
        <v>14228</v>
      </c>
      <c r="K2193" t="s">
        <v>28</v>
      </c>
    </row>
    <row r="2194" spans="1:11" x14ac:dyDescent="0.35">
      <c r="A2194">
        <v>4991</v>
      </c>
      <c r="B2194" t="s">
        <v>14237</v>
      </c>
      <c r="C2194">
        <v>27</v>
      </c>
      <c r="D2194" t="s">
        <v>14238</v>
      </c>
      <c r="E2194" t="s">
        <v>57</v>
      </c>
      <c r="F2194" t="s">
        <v>31</v>
      </c>
      <c r="G2194" t="s">
        <v>41</v>
      </c>
      <c r="H2194" t="s">
        <v>42</v>
      </c>
      <c r="I2194" t="s">
        <v>17</v>
      </c>
      <c r="J2194" t="s">
        <v>14239</v>
      </c>
      <c r="K2194" t="s">
        <v>19</v>
      </c>
    </row>
    <row r="2195" spans="1:11" x14ac:dyDescent="0.35">
      <c r="A2195">
        <v>4992</v>
      </c>
      <c r="B2195" t="s">
        <v>14240</v>
      </c>
      <c r="C2195">
        <v>27</v>
      </c>
      <c r="D2195" t="s">
        <v>14241</v>
      </c>
      <c r="E2195" t="s">
        <v>79</v>
      </c>
      <c r="F2195" t="s">
        <v>149</v>
      </c>
      <c r="G2195" t="s">
        <v>15</v>
      </c>
      <c r="H2195" t="s">
        <v>16</v>
      </c>
      <c r="I2195" t="s">
        <v>17</v>
      </c>
      <c r="J2195" t="s">
        <v>14242</v>
      </c>
      <c r="K2195" t="s">
        <v>19</v>
      </c>
    </row>
    <row r="2196" spans="1:11" x14ac:dyDescent="0.35">
      <c r="A2196">
        <v>4993</v>
      </c>
      <c r="B2196" t="s">
        <v>14243</v>
      </c>
      <c r="C2196">
        <v>27</v>
      </c>
      <c r="D2196" t="s">
        <v>14244</v>
      </c>
      <c r="E2196" t="s">
        <v>31</v>
      </c>
      <c r="F2196" t="s">
        <v>25</v>
      </c>
      <c r="G2196" t="s">
        <v>87</v>
      </c>
      <c r="H2196" t="s">
        <v>79</v>
      </c>
      <c r="I2196" t="s">
        <v>58</v>
      </c>
      <c r="J2196" t="s">
        <v>14245</v>
      </c>
      <c r="K2196" t="s">
        <v>76</v>
      </c>
    </row>
    <row r="2197" spans="1:11" x14ac:dyDescent="0.35">
      <c r="A2197">
        <v>4996</v>
      </c>
      <c r="B2197" t="s">
        <v>14252</v>
      </c>
      <c r="C2197">
        <v>30</v>
      </c>
      <c r="D2197" t="s">
        <v>14253</v>
      </c>
      <c r="E2197" t="s">
        <v>149</v>
      </c>
      <c r="F2197" t="s">
        <v>201</v>
      </c>
      <c r="G2197" t="s">
        <v>15</v>
      </c>
      <c r="H2197" t="s">
        <v>16</v>
      </c>
      <c r="I2197" t="s">
        <v>58</v>
      </c>
      <c r="J2197">
        <v>9989744095</v>
      </c>
      <c r="K2197" t="s">
        <v>44</v>
      </c>
    </row>
    <row r="2198" spans="1:11" x14ac:dyDescent="0.35">
      <c r="A2198">
        <v>4997</v>
      </c>
      <c r="B2198" t="s">
        <v>14254</v>
      </c>
      <c r="C2198">
        <v>27</v>
      </c>
      <c r="D2198" t="s">
        <v>14255</v>
      </c>
      <c r="E2198" t="s">
        <v>67</v>
      </c>
      <c r="F2198" t="s">
        <v>25</v>
      </c>
      <c r="G2198" t="s">
        <v>80</v>
      </c>
      <c r="H2198" t="s">
        <v>32</v>
      </c>
      <c r="I2198" t="s">
        <v>91</v>
      </c>
      <c r="J2198" t="s">
        <v>14256</v>
      </c>
      <c r="K2198" t="s">
        <v>37</v>
      </c>
    </row>
    <row r="2199" spans="1:11" x14ac:dyDescent="0.35">
      <c r="A2199">
        <v>5005</v>
      </c>
      <c r="B2199" t="s">
        <v>14276</v>
      </c>
      <c r="C2199">
        <v>29</v>
      </c>
      <c r="D2199" t="s">
        <v>14277</v>
      </c>
      <c r="E2199" t="s">
        <v>40</v>
      </c>
      <c r="F2199" t="s">
        <v>32</v>
      </c>
      <c r="G2199" t="s">
        <v>24</v>
      </c>
      <c r="H2199" t="s">
        <v>25</v>
      </c>
      <c r="I2199" t="s">
        <v>88</v>
      </c>
      <c r="J2199" t="s">
        <v>14278</v>
      </c>
      <c r="K2199" t="s">
        <v>44</v>
      </c>
    </row>
    <row r="2200" spans="1:11" x14ac:dyDescent="0.35">
      <c r="A2200">
        <v>5008</v>
      </c>
      <c r="B2200" t="s">
        <v>14284</v>
      </c>
      <c r="C2200">
        <v>27</v>
      </c>
      <c r="D2200" t="s">
        <v>14285</v>
      </c>
      <c r="E2200" t="s">
        <v>79</v>
      </c>
      <c r="F2200" t="s">
        <v>13</v>
      </c>
      <c r="G2200" t="s">
        <v>120</v>
      </c>
      <c r="H2200" t="s">
        <v>57</v>
      </c>
      <c r="I2200" t="s">
        <v>48</v>
      </c>
      <c r="J2200" t="s">
        <v>14286</v>
      </c>
      <c r="K2200" t="s">
        <v>37</v>
      </c>
    </row>
    <row r="2201" spans="1:11" x14ac:dyDescent="0.35">
      <c r="A2201">
        <v>5011</v>
      </c>
      <c r="B2201" t="s">
        <v>14292</v>
      </c>
      <c r="C2201">
        <v>27</v>
      </c>
      <c r="D2201" t="s">
        <v>14293</v>
      </c>
      <c r="E2201" t="s">
        <v>201</v>
      </c>
      <c r="F2201" t="s">
        <v>25</v>
      </c>
      <c r="G2201" t="s">
        <v>52</v>
      </c>
      <c r="H2201" t="s">
        <v>13</v>
      </c>
      <c r="I2201" t="s">
        <v>35</v>
      </c>
      <c r="J2201">
        <v>4941486874</v>
      </c>
      <c r="K2201" t="s">
        <v>19</v>
      </c>
    </row>
    <row r="2202" spans="1:11" x14ac:dyDescent="0.35">
      <c r="A2202">
        <v>5012</v>
      </c>
      <c r="B2202" t="s">
        <v>14294</v>
      </c>
      <c r="C2202">
        <v>30</v>
      </c>
      <c r="D2202" t="s">
        <v>14295</v>
      </c>
      <c r="E2202" t="s">
        <v>149</v>
      </c>
      <c r="F2202" t="s">
        <v>32</v>
      </c>
      <c r="G2202" t="s">
        <v>80</v>
      </c>
      <c r="H2202" t="s">
        <v>32</v>
      </c>
      <c r="I2202" t="s">
        <v>26</v>
      </c>
      <c r="J2202" t="s">
        <v>14296</v>
      </c>
      <c r="K2202" t="s">
        <v>19</v>
      </c>
    </row>
    <row r="2203" spans="1:11" x14ac:dyDescent="0.35">
      <c r="A2203">
        <v>5013</v>
      </c>
      <c r="B2203" t="s">
        <v>14297</v>
      </c>
      <c r="C2203">
        <v>30</v>
      </c>
      <c r="D2203" t="s">
        <v>14298</v>
      </c>
      <c r="E2203" t="s">
        <v>57</v>
      </c>
      <c r="F2203" t="s">
        <v>177</v>
      </c>
      <c r="G2203" t="s">
        <v>41</v>
      </c>
      <c r="H2203" t="s">
        <v>42</v>
      </c>
      <c r="I2203" t="s">
        <v>35</v>
      </c>
      <c r="J2203" t="s">
        <v>14299</v>
      </c>
      <c r="K2203" t="s">
        <v>44</v>
      </c>
    </row>
    <row r="2204" spans="1:11" x14ac:dyDescent="0.35">
      <c r="A2204">
        <v>5014</v>
      </c>
      <c r="B2204" t="s">
        <v>14300</v>
      </c>
      <c r="C2204">
        <v>26</v>
      </c>
      <c r="D2204" t="s">
        <v>14301</v>
      </c>
      <c r="E2204" t="s">
        <v>34</v>
      </c>
      <c r="F2204" t="s">
        <v>169</v>
      </c>
      <c r="G2204" t="s">
        <v>47</v>
      </c>
      <c r="H2204" t="s">
        <v>31</v>
      </c>
      <c r="I2204" t="s">
        <v>91</v>
      </c>
      <c r="J2204" t="s">
        <v>14302</v>
      </c>
      <c r="K2204" t="s">
        <v>19</v>
      </c>
    </row>
    <row r="2205" spans="1:11" x14ac:dyDescent="0.35">
      <c r="A2205">
        <v>5015</v>
      </c>
      <c r="B2205" t="s">
        <v>14303</v>
      </c>
      <c r="C2205">
        <v>30</v>
      </c>
      <c r="D2205" t="s">
        <v>14304</v>
      </c>
      <c r="E2205" t="s">
        <v>31</v>
      </c>
      <c r="F2205" t="s">
        <v>67</v>
      </c>
      <c r="G2205" t="s">
        <v>15</v>
      </c>
      <c r="H2205" t="s">
        <v>16</v>
      </c>
      <c r="I2205" t="s">
        <v>53</v>
      </c>
      <c r="J2205" t="s">
        <v>14305</v>
      </c>
      <c r="K2205" t="s">
        <v>19</v>
      </c>
    </row>
    <row r="2206" spans="1:11" x14ac:dyDescent="0.35">
      <c r="A2206">
        <v>5017</v>
      </c>
      <c r="B2206" t="s">
        <v>14308</v>
      </c>
      <c r="C2206">
        <v>28</v>
      </c>
      <c r="D2206" t="s">
        <v>14309</v>
      </c>
      <c r="E2206" t="s">
        <v>31</v>
      </c>
      <c r="F2206" t="s">
        <v>25</v>
      </c>
      <c r="G2206" t="s">
        <v>87</v>
      </c>
      <c r="H2206" t="s">
        <v>79</v>
      </c>
      <c r="I2206" t="s">
        <v>48</v>
      </c>
      <c r="J2206" t="s">
        <v>14310</v>
      </c>
      <c r="K2206" t="s">
        <v>19</v>
      </c>
    </row>
    <row r="2207" spans="1:11" x14ac:dyDescent="0.35">
      <c r="A2207">
        <v>5025</v>
      </c>
      <c r="B2207" t="s">
        <v>14330</v>
      </c>
      <c r="C2207">
        <v>28</v>
      </c>
      <c r="D2207" t="s">
        <v>14331</v>
      </c>
      <c r="E2207" t="s">
        <v>14</v>
      </c>
      <c r="F2207" t="s">
        <v>16</v>
      </c>
      <c r="G2207" t="s">
        <v>80</v>
      </c>
      <c r="H2207" t="s">
        <v>32</v>
      </c>
      <c r="I2207" t="s">
        <v>68</v>
      </c>
      <c r="J2207" t="s">
        <v>14332</v>
      </c>
      <c r="K2207" t="s">
        <v>28</v>
      </c>
    </row>
    <row r="2208" spans="1:11" x14ac:dyDescent="0.35">
      <c r="A2208">
        <v>5026</v>
      </c>
      <c r="B2208" t="s">
        <v>14333</v>
      </c>
      <c r="C2208">
        <v>27</v>
      </c>
      <c r="D2208" t="s">
        <v>14334</v>
      </c>
      <c r="E2208" t="s">
        <v>101</v>
      </c>
      <c r="F2208" t="s">
        <v>67</v>
      </c>
      <c r="G2208" t="s">
        <v>24</v>
      </c>
      <c r="H2208" t="s">
        <v>25</v>
      </c>
      <c r="I2208" t="s">
        <v>17</v>
      </c>
      <c r="J2208" t="s">
        <v>14335</v>
      </c>
      <c r="K2208" t="s">
        <v>19</v>
      </c>
    </row>
    <row r="2209" spans="1:11" x14ac:dyDescent="0.35">
      <c r="A2209">
        <v>5031</v>
      </c>
      <c r="B2209" t="s">
        <v>14348</v>
      </c>
      <c r="C2209">
        <v>28</v>
      </c>
      <c r="D2209" t="s">
        <v>14349</v>
      </c>
      <c r="E2209" t="s">
        <v>32</v>
      </c>
      <c r="F2209" t="s">
        <v>23</v>
      </c>
      <c r="G2209" t="s">
        <v>15</v>
      </c>
      <c r="H2209" t="s">
        <v>16</v>
      </c>
      <c r="I2209" t="s">
        <v>146</v>
      </c>
      <c r="J2209" t="s">
        <v>14350</v>
      </c>
      <c r="K2209" t="s">
        <v>76</v>
      </c>
    </row>
    <row r="2210" spans="1:11" x14ac:dyDescent="0.35">
      <c r="A2210">
        <v>5033</v>
      </c>
      <c r="B2210" t="s">
        <v>14354</v>
      </c>
      <c r="C2210">
        <v>30</v>
      </c>
      <c r="D2210" t="s">
        <v>14355</v>
      </c>
      <c r="E2210" t="s">
        <v>14</v>
      </c>
      <c r="F2210" t="s">
        <v>31</v>
      </c>
      <c r="G2210" t="s">
        <v>33</v>
      </c>
      <c r="H2210" t="s">
        <v>34</v>
      </c>
      <c r="I2210" t="s">
        <v>91</v>
      </c>
      <c r="J2210" t="s">
        <v>14356</v>
      </c>
      <c r="K2210" t="s">
        <v>28</v>
      </c>
    </row>
    <row r="2211" spans="1:11" x14ac:dyDescent="0.35">
      <c r="A2211">
        <v>5034</v>
      </c>
      <c r="B2211" t="s">
        <v>14357</v>
      </c>
      <c r="C2211">
        <v>28</v>
      </c>
      <c r="D2211" t="s">
        <v>14358</v>
      </c>
      <c r="E2211" t="s">
        <v>32</v>
      </c>
      <c r="F2211" t="s">
        <v>201</v>
      </c>
      <c r="G2211" t="s">
        <v>62</v>
      </c>
      <c r="H2211" t="s">
        <v>23</v>
      </c>
      <c r="I2211" t="s">
        <v>102</v>
      </c>
      <c r="J2211" t="s">
        <v>14359</v>
      </c>
      <c r="K2211" t="s">
        <v>37</v>
      </c>
    </row>
    <row r="2212" spans="1:11" x14ac:dyDescent="0.35">
      <c r="A2212">
        <v>5039</v>
      </c>
      <c r="B2212" t="s">
        <v>14369</v>
      </c>
      <c r="C2212">
        <v>29</v>
      </c>
      <c r="D2212" t="s">
        <v>14370</v>
      </c>
      <c r="E2212" t="s">
        <v>25</v>
      </c>
      <c r="F2212" t="s">
        <v>22</v>
      </c>
      <c r="G2212" t="s">
        <v>15</v>
      </c>
      <c r="H2212" t="s">
        <v>16</v>
      </c>
      <c r="I2212" t="s">
        <v>26</v>
      </c>
      <c r="J2212" t="s">
        <v>14371</v>
      </c>
      <c r="K2212" t="s">
        <v>44</v>
      </c>
    </row>
    <row r="2213" spans="1:11" x14ac:dyDescent="0.35">
      <c r="A2213">
        <v>5041</v>
      </c>
      <c r="B2213" t="s">
        <v>13169</v>
      </c>
      <c r="C2213">
        <v>28</v>
      </c>
      <c r="D2213" t="s">
        <v>14374</v>
      </c>
      <c r="E2213" t="s">
        <v>201</v>
      </c>
      <c r="F2213" t="s">
        <v>67</v>
      </c>
      <c r="G2213" t="s">
        <v>120</v>
      </c>
      <c r="H2213" t="s">
        <v>57</v>
      </c>
      <c r="I2213" t="s">
        <v>68</v>
      </c>
      <c r="J2213" t="s">
        <v>14375</v>
      </c>
      <c r="K2213" t="s">
        <v>37</v>
      </c>
    </row>
    <row r="2214" spans="1:11" x14ac:dyDescent="0.35">
      <c r="A2214">
        <v>5052</v>
      </c>
      <c r="B2214" t="s">
        <v>14404</v>
      </c>
      <c r="C2214">
        <v>30</v>
      </c>
      <c r="D2214" t="s">
        <v>14405</v>
      </c>
      <c r="E2214" t="s">
        <v>177</v>
      </c>
      <c r="F2214" t="s">
        <v>23</v>
      </c>
      <c r="G2214" t="s">
        <v>41</v>
      </c>
      <c r="H2214" t="s">
        <v>42</v>
      </c>
      <c r="I2214" t="s">
        <v>146</v>
      </c>
      <c r="J2214" t="s">
        <v>14406</v>
      </c>
      <c r="K2214" t="s">
        <v>76</v>
      </c>
    </row>
    <row r="2215" spans="1:11" x14ac:dyDescent="0.35">
      <c r="A2215">
        <v>5058</v>
      </c>
      <c r="B2215" t="s">
        <v>11677</v>
      </c>
      <c r="C2215">
        <v>30</v>
      </c>
      <c r="D2215" t="s">
        <v>14422</v>
      </c>
      <c r="E2215" t="s">
        <v>133</v>
      </c>
      <c r="F2215" t="s">
        <v>201</v>
      </c>
      <c r="G2215" t="s">
        <v>62</v>
      </c>
      <c r="H2215" t="s">
        <v>23</v>
      </c>
      <c r="I2215" t="s">
        <v>91</v>
      </c>
      <c r="J2215" t="s">
        <v>14423</v>
      </c>
      <c r="K2215" t="s">
        <v>28</v>
      </c>
    </row>
    <row r="2216" spans="1:11" x14ac:dyDescent="0.35">
      <c r="A2216">
        <v>5062</v>
      </c>
      <c r="B2216" t="s">
        <v>14432</v>
      </c>
      <c r="C2216">
        <v>29</v>
      </c>
      <c r="D2216" t="s">
        <v>14433</v>
      </c>
      <c r="E2216" t="s">
        <v>42</v>
      </c>
      <c r="F2216" t="s">
        <v>16</v>
      </c>
      <c r="G2216" t="s">
        <v>87</v>
      </c>
      <c r="H2216" t="s">
        <v>79</v>
      </c>
      <c r="I2216" t="s">
        <v>153</v>
      </c>
      <c r="J2216" t="s">
        <v>14434</v>
      </c>
      <c r="K2216" t="s">
        <v>44</v>
      </c>
    </row>
    <row r="2217" spans="1:11" x14ac:dyDescent="0.35">
      <c r="A2217">
        <v>5066</v>
      </c>
      <c r="B2217" t="s">
        <v>14444</v>
      </c>
      <c r="C2217">
        <v>30</v>
      </c>
      <c r="D2217" t="s">
        <v>14445</v>
      </c>
      <c r="E2217" t="s">
        <v>22</v>
      </c>
      <c r="F2217" t="s">
        <v>23</v>
      </c>
      <c r="G2217" t="s">
        <v>47</v>
      </c>
      <c r="H2217" t="s">
        <v>31</v>
      </c>
      <c r="I2217" t="s">
        <v>17</v>
      </c>
      <c r="J2217" t="s">
        <v>14446</v>
      </c>
      <c r="K2217" t="s">
        <v>28</v>
      </c>
    </row>
    <row r="2218" spans="1:11" x14ac:dyDescent="0.35">
      <c r="A2218">
        <v>5068</v>
      </c>
      <c r="B2218" t="s">
        <v>14450</v>
      </c>
      <c r="C2218">
        <v>30</v>
      </c>
      <c r="D2218" t="s">
        <v>14451</v>
      </c>
      <c r="E2218" t="s">
        <v>13</v>
      </c>
      <c r="F2218" t="s">
        <v>177</v>
      </c>
      <c r="G2218" t="s">
        <v>62</v>
      </c>
      <c r="H2218" t="s">
        <v>23</v>
      </c>
      <c r="I2218" t="s">
        <v>63</v>
      </c>
      <c r="J2218" t="s">
        <v>14452</v>
      </c>
      <c r="K2218" t="s">
        <v>28</v>
      </c>
    </row>
    <row r="2219" spans="1:11" x14ac:dyDescent="0.35">
      <c r="A2219">
        <v>5072</v>
      </c>
      <c r="B2219" t="s">
        <v>1524</v>
      </c>
      <c r="C2219">
        <v>27</v>
      </c>
      <c r="D2219" t="s">
        <v>14460</v>
      </c>
      <c r="E2219" t="s">
        <v>25</v>
      </c>
      <c r="F2219" t="s">
        <v>133</v>
      </c>
      <c r="G2219" t="s">
        <v>24</v>
      </c>
      <c r="H2219" t="s">
        <v>25</v>
      </c>
      <c r="I2219" t="s">
        <v>63</v>
      </c>
      <c r="J2219" t="s">
        <v>14461</v>
      </c>
      <c r="K2219" t="s">
        <v>28</v>
      </c>
    </row>
    <row r="2220" spans="1:11" x14ac:dyDescent="0.35">
      <c r="A2220">
        <v>5077</v>
      </c>
      <c r="B2220" t="s">
        <v>14474</v>
      </c>
      <c r="C2220">
        <v>28</v>
      </c>
      <c r="D2220" t="s">
        <v>14475</v>
      </c>
      <c r="E2220" t="s">
        <v>25</v>
      </c>
      <c r="F2220" t="s">
        <v>25</v>
      </c>
      <c r="G2220" t="s">
        <v>15</v>
      </c>
      <c r="H2220" t="s">
        <v>16</v>
      </c>
      <c r="I2220" t="s">
        <v>58</v>
      </c>
      <c r="J2220" t="s">
        <v>14476</v>
      </c>
      <c r="K2220" t="s">
        <v>28</v>
      </c>
    </row>
    <row r="2221" spans="1:11" x14ac:dyDescent="0.35">
      <c r="A2221">
        <v>5079</v>
      </c>
      <c r="B2221" t="s">
        <v>14480</v>
      </c>
      <c r="C2221">
        <v>29</v>
      </c>
      <c r="D2221" t="s">
        <v>14481</v>
      </c>
      <c r="E2221" t="s">
        <v>177</v>
      </c>
      <c r="F2221" t="s">
        <v>149</v>
      </c>
      <c r="G2221" t="s">
        <v>62</v>
      </c>
      <c r="H2221" t="s">
        <v>23</v>
      </c>
      <c r="I2221" t="s">
        <v>35</v>
      </c>
      <c r="J2221" t="s">
        <v>14482</v>
      </c>
      <c r="K2221" t="s">
        <v>37</v>
      </c>
    </row>
    <row r="2222" spans="1:11" x14ac:dyDescent="0.35">
      <c r="A2222">
        <v>5080</v>
      </c>
      <c r="B2222" t="s">
        <v>14483</v>
      </c>
      <c r="C2222">
        <v>26</v>
      </c>
      <c r="D2222" t="s">
        <v>14484</v>
      </c>
      <c r="E2222" t="s">
        <v>34</v>
      </c>
      <c r="F2222" t="s">
        <v>101</v>
      </c>
      <c r="G2222" t="s">
        <v>15</v>
      </c>
      <c r="H2222" t="s">
        <v>16</v>
      </c>
      <c r="I2222" t="s">
        <v>146</v>
      </c>
      <c r="J2222" t="s">
        <v>14485</v>
      </c>
      <c r="K2222" t="s">
        <v>19</v>
      </c>
    </row>
    <row r="2223" spans="1:11" x14ac:dyDescent="0.35">
      <c r="A2223">
        <v>5085</v>
      </c>
      <c r="B2223" t="s">
        <v>14497</v>
      </c>
      <c r="C2223">
        <v>26</v>
      </c>
      <c r="D2223" t="s">
        <v>14498</v>
      </c>
      <c r="E2223" t="s">
        <v>133</v>
      </c>
      <c r="F2223" t="s">
        <v>79</v>
      </c>
      <c r="G2223" t="s">
        <v>15</v>
      </c>
      <c r="H2223" t="s">
        <v>16</v>
      </c>
      <c r="I2223" t="s">
        <v>53</v>
      </c>
      <c r="J2223" t="s">
        <v>14499</v>
      </c>
      <c r="K2223" t="s">
        <v>19</v>
      </c>
    </row>
    <row r="2224" spans="1:11" x14ac:dyDescent="0.35">
      <c r="A2224">
        <v>5086</v>
      </c>
      <c r="B2224" t="s">
        <v>14500</v>
      </c>
      <c r="C2224">
        <v>29</v>
      </c>
      <c r="D2224" t="s">
        <v>14501</v>
      </c>
      <c r="E2224" t="s">
        <v>57</v>
      </c>
      <c r="F2224" t="s">
        <v>177</v>
      </c>
      <c r="G2224" t="s">
        <v>52</v>
      </c>
      <c r="H2224" t="s">
        <v>13</v>
      </c>
      <c r="I2224" t="s">
        <v>35</v>
      </c>
      <c r="J2224" t="s">
        <v>14502</v>
      </c>
      <c r="K2224" t="s">
        <v>28</v>
      </c>
    </row>
    <row r="2225" spans="1:11" x14ac:dyDescent="0.35">
      <c r="A2225">
        <v>5087</v>
      </c>
      <c r="B2225" t="s">
        <v>14503</v>
      </c>
      <c r="C2225">
        <v>28</v>
      </c>
      <c r="D2225" t="s">
        <v>14504</v>
      </c>
      <c r="E2225" t="s">
        <v>14</v>
      </c>
      <c r="F2225" t="s">
        <v>133</v>
      </c>
      <c r="G2225" t="s">
        <v>52</v>
      </c>
      <c r="H2225" t="s">
        <v>13</v>
      </c>
      <c r="I2225" t="s">
        <v>91</v>
      </c>
      <c r="J2225" t="s">
        <v>14505</v>
      </c>
      <c r="K2225" t="s">
        <v>76</v>
      </c>
    </row>
    <row r="2226" spans="1:11" x14ac:dyDescent="0.35">
      <c r="A2226">
        <v>5090</v>
      </c>
      <c r="B2226" t="s">
        <v>14512</v>
      </c>
      <c r="C2226">
        <v>27</v>
      </c>
      <c r="D2226" t="s">
        <v>14513</v>
      </c>
      <c r="E2226" t="s">
        <v>23</v>
      </c>
      <c r="F2226" t="s">
        <v>57</v>
      </c>
      <c r="G2226" t="s">
        <v>47</v>
      </c>
      <c r="H2226" t="s">
        <v>31</v>
      </c>
      <c r="I2226" t="s">
        <v>170</v>
      </c>
      <c r="J2226" t="s">
        <v>14514</v>
      </c>
      <c r="K2226" t="s">
        <v>19</v>
      </c>
    </row>
    <row r="2227" spans="1:11" x14ac:dyDescent="0.35">
      <c r="A2227">
        <v>5091</v>
      </c>
      <c r="B2227" t="s">
        <v>14515</v>
      </c>
      <c r="C2227">
        <v>30</v>
      </c>
      <c r="D2227" t="s">
        <v>14516</v>
      </c>
      <c r="E2227" t="s">
        <v>34</v>
      </c>
      <c r="F2227" t="s">
        <v>57</v>
      </c>
      <c r="G2227" t="s">
        <v>15</v>
      </c>
      <c r="H2227" t="s">
        <v>16</v>
      </c>
      <c r="I2227" t="s">
        <v>68</v>
      </c>
      <c r="J2227" t="s">
        <v>14517</v>
      </c>
      <c r="K2227" t="s">
        <v>19</v>
      </c>
    </row>
    <row r="2228" spans="1:11" x14ac:dyDescent="0.35">
      <c r="A2228">
        <v>5092</v>
      </c>
      <c r="B2228" t="s">
        <v>14518</v>
      </c>
      <c r="C2228">
        <v>28</v>
      </c>
      <c r="D2228" t="s">
        <v>14519</v>
      </c>
      <c r="E2228" t="s">
        <v>67</v>
      </c>
      <c r="F2228" t="s">
        <v>34</v>
      </c>
      <c r="G2228" t="s">
        <v>41</v>
      </c>
      <c r="H2228" t="s">
        <v>42</v>
      </c>
      <c r="I2228" t="s">
        <v>53</v>
      </c>
      <c r="J2228" t="s">
        <v>14520</v>
      </c>
      <c r="K2228" t="s">
        <v>44</v>
      </c>
    </row>
    <row r="2229" spans="1:11" x14ac:dyDescent="0.35">
      <c r="A2229">
        <v>5093</v>
      </c>
      <c r="B2229" t="s">
        <v>14521</v>
      </c>
      <c r="C2229">
        <v>27</v>
      </c>
      <c r="D2229" t="s">
        <v>14522</v>
      </c>
      <c r="E2229" t="s">
        <v>149</v>
      </c>
      <c r="F2229" t="s">
        <v>57</v>
      </c>
      <c r="G2229" t="s">
        <v>33</v>
      </c>
      <c r="H2229" t="s">
        <v>34</v>
      </c>
      <c r="I2229" t="s">
        <v>68</v>
      </c>
      <c r="J2229">
        <v>1280811662</v>
      </c>
      <c r="K2229" t="s">
        <v>19</v>
      </c>
    </row>
    <row r="2230" spans="1:11" x14ac:dyDescent="0.35">
      <c r="A2230">
        <v>5095</v>
      </c>
      <c r="B2230" t="s">
        <v>14526</v>
      </c>
      <c r="C2230">
        <v>27</v>
      </c>
      <c r="D2230" t="s">
        <v>14527</v>
      </c>
      <c r="E2230" t="s">
        <v>34</v>
      </c>
      <c r="F2230" t="s">
        <v>201</v>
      </c>
      <c r="G2230" t="s">
        <v>24</v>
      </c>
      <c r="H2230" t="s">
        <v>25</v>
      </c>
      <c r="I2230" t="s">
        <v>26</v>
      </c>
      <c r="J2230" t="s">
        <v>14528</v>
      </c>
      <c r="K2230" t="s">
        <v>28</v>
      </c>
    </row>
    <row r="2231" spans="1:11" x14ac:dyDescent="0.35">
      <c r="A2231">
        <v>5101</v>
      </c>
      <c r="B2231" t="s">
        <v>14543</v>
      </c>
      <c r="C2231">
        <v>29</v>
      </c>
      <c r="D2231" t="s">
        <v>14544</v>
      </c>
      <c r="E2231" t="s">
        <v>32</v>
      </c>
      <c r="F2231" t="s">
        <v>22</v>
      </c>
      <c r="G2231" t="s">
        <v>62</v>
      </c>
      <c r="H2231" t="s">
        <v>23</v>
      </c>
      <c r="I2231" t="s">
        <v>146</v>
      </c>
      <c r="J2231" t="s">
        <v>14545</v>
      </c>
      <c r="K2231" t="s">
        <v>19</v>
      </c>
    </row>
    <row r="2232" spans="1:11" x14ac:dyDescent="0.35">
      <c r="A2232">
        <v>5103</v>
      </c>
      <c r="B2232" t="s">
        <v>14549</v>
      </c>
      <c r="C2232">
        <v>26</v>
      </c>
      <c r="D2232" t="s">
        <v>14550</v>
      </c>
      <c r="E2232" t="s">
        <v>67</v>
      </c>
      <c r="F2232" t="s">
        <v>34</v>
      </c>
      <c r="G2232" t="s">
        <v>80</v>
      </c>
      <c r="H2232" t="s">
        <v>32</v>
      </c>
      <c r="I2232" t="s">
        <v>146</v>
      </c>
      <c r="J2232" t="s">
        <v>14551</v>
      </c>
      <c r="K2232" t="s">
        <v>44</v>
      </c>
    </row>
    <row r="2233" spans="1:11" x14ac:dyDescent="0.35">
      <c r="A2233">
        <v>5105</v>
      </c>
      <c r="B2233" t="s">
        <v>14555</v>
      </c>
      <c r="C2233">
        <v>29</v>
      </c>
      <c r="D2233" t="s">
        <v>14556</v>
      </c>
      <c r="E2233" t="s">
        <v>16</v>
      </c>
      <c r="F2233" t="s">
        <v>34</v>
      </c>
      <c r="G2233" t="s">
        <v>120</v>
      </c>
      <c r="H2233" t="s">
        <v>57</v>
      </c>
      <c r="I2233" t="s">
        <v>48</v>
      </c>
      <c r="J2233" t="s">
        <v>14557</v>
      </c>
      <c r="K2233" t="s">
        <v>28</v>
      </c>
    </row>
    <row r="2234" spans="1:11" x14ac:dyDescent="0.35">
      <c r="A2234">
        <v>5107</v>
      </c>
      <c r="B2234" t="s">
        <v>14561</v>
      </c>
      <c r="C2234">
        <v>27</v>
      </c>
      <c r="D2234" t="s">
        <v>14562</v>
      </c>
      <c r="E2234" t="s">
        <v>22</v>
      </c>
      <c r="F2234" t="s">
        <v>31</v>
      </c>
      <c r="G2234" t="s">
        <v>15</v>
      </c>
      <c r="H2234" t="s">
        <v>16</v>
      </c>
      <c r="I2234" t="s">
        <v>26</v>
      </c>
      <c r="J2234" t="s">
        <v>14563</v>
      </c>
      <c r="K2234" t="s">
        <v>28</v>
      </c>
    </row>
    <row r="2235" spans="1:11" x14ac:dyDescent="0.35">
      <c r="A2235">
        <v>5109</v>
      </c>
      <c r="B2235" t="s">
        <v>14567</v>
      </c>
      <c r="C2235">
        <v>28</v>
      </c>
      <c r="D2235" t="s">
        <v>14568</v>
      </c>
      <c r="E2235" t="s">
        <v>13</v>
      </c>
      <c r="F2235" t="s">
        <v>57</v>
      </c>
      <c r="G2235" t="s">
        <v>41</v>
      </c>
      <c r="H2235" t="s">
        <v>42</v>
      </c>
      <c r="I2235" t="s">
        <v>116</v>
      </c>
      <c r="J2235" t="s">
        <v>14569</v>
      </c>
      <c r="K2235" t="s">
        <v>37</v>
      </c>
    </row>
    <row r="2236" spans="1:11" x14ac:dyDescent="0.35">
      <c r="A2236">
        <v>5110</v>
      </c>
      <c r="B2236" t="s">
        <v>14570</v>
      </c>
      <c r="C2236">
        <v>27</v>
      </c>
      <c r="D2236" t="s">
        <v>14571</v>
      </c>
      <c r="E2236" t="s">
        <v>149</v>
      </c>
      <c r="F2236" t="s">
        <v>32</v>
      </c>
      <c r="G2236" t="s">
        <v>62</v>
      </c>
      <c r="H2236" t="s">
        <v>23</v>
      </c>
      <c r="I2236" t="s">
        <v>26</v>
      </c>
      <c r="J2236" t="s">
        <v>14572</v>
      </c>
      <c r="K2236" t="s">
        <v>28</v>
      </c>
    </row>
    <row r="2237" spans="1:11" x14ac:dyDescent="0.35">
      <c r="A2237">
        <v>5111</v>
      </c>
      <c r="B2237" t="s">
        <v>14573</v>
      </c>
      <c r="C2237">
        <v>30</v>
      </c>
      <c r="D2237" t="s">
        <v>14574</v>
      </c>
      <c r="E2237" t="s">
        <v>57</v>
      </c>
      <c r="F2237" t="s">
        <v>34</v>
      </c>
      <c r="G2237" t="s">
        <v>15</v>
      </c>
      <c r="H2237" t="s">
        <v>16</v>
      </c>
      <c r="I2237" t="s">
        <v>26</v>
      </c>
      <c r="J2237" t="s">
        <v>14575</v>
      </c>
      <c r="K2237" t="s">
        <v>37</v>
      </c>
    </row>
    <row r="2238" spans="1:11" x14ac:dyDescent="0.35">
      <c r="A2238">
        <v>5112</v>
      </c>
      <c r="B2238" t="s">
        <v>14576</v>
      </c>
      <c r="C2238">
        <v>29</v>
      </c>
      <c r="D2238" t="s">
        <v>14577</v>
      </c>
      <c r="E2238" t="s">
        <v>57</v>
      </c>
      <c r="F2238" t="s">
        <v>22</v>
      </c>
      <c r="G2238" t="s">
        <v>15</v>
      </c>
      <c r="H2238" t="s">
        <v>16</v>
      </c>
      <c r="I2238" t="s">
        <v>26</v>
      </c>
      <c r="J2238">
        <f>1-384-764-9518</f>
        <v>-10665</v>
      </c>
      <c r="K2238" t="s">
        <v>28</v>
      </c>
    </row>
    <row r="2239" spans="1:11" x14ac:dyDescent="0.35">
      <c r="A2239">
        <v>5116</v>
      </c>
      <c r="B2239" t="s">
        <v>14584</v>
      </c>
      <c r="C2239">
        <v>27</v>
      </c>
      <c r="D2239" t="s">
        <v>14585</v>
      </c>
      <c r="E2239" t="s">
        <v>201</v>
      </c>
      <c r="F2239" t="s">
        <v>149</v>
      </c>
      <c r="G2239" t="s">
        <v>41</v>
      </c>
      <c r="H2239" t="s">
        <v>42</v>
      </c>
      <c r="I2239" t="s">
        <v>53</v>
      </c>
      <c r="J2239">
        <v>9543634257</v>
      </c>
      <c r="K2239" t="s">
        <v>44</v>
      </c>
    </row>
    <row r="2240" spans="1:11" x14ac:dyDescent="0.35">
      <c r="A2240">
        <v>5117</v>
      </c>
      <c r="B2240" t="s">
        <v>14586</v>
      </c>
      <c r="C2240">
        <v>29</v>
      </c>
      <c r="D2240" t="s">
        <v>14587</v>
      </c>
      <c r="E2240" t="s">
        <v>40</v>
      </c>
      <c r="F2240" t="s">
        <v>177</v>
      </c>
      <c r="G2240" t="s">
        <v>33</v>
      </c>
      <c r="H2240" t="s">
        <v>34</v>
      </c>
      <c r="I2240" t="s">
        <v>35</v>
      </c>
      <c r="J2240" t="s">
        <v>14588</v>
      </c>
      <c r="K2240" t="s">
        <v>19</v>
      </c>
    </row>
    <row r="2241" spans="1:11" x14ac:dyDescent="0.35">
      <c r="A2241">
        <v>5119</v>
      </c>
      <c r="B2241" t="s">
        <v>14592</v>
      </c>
      <c r="C2241">
        <v>27</v>
      </c>
      <c r="D2241" t="s">
        <v>14593</v>
      </c>
      <c r="E2241" t="s">
        <v>40</v>
      </c>
      <c r="F2241" t="s">
        <v>133</v>
      </c>
      <c r="G2241" t="s">
        <v>80</v>
      </c>
      <c r="H2241" t="s">
        <v>32</v>
      </c>
      <c r="I2241" t="s">
        <v>91</v>
      </c>
      <c r="J2241" t="s">
        <v>14594</v>
      </c>
      <c r="K2241" t="s">
        <v>37</v>
      </c>
    </row>
    <row r="2242" spans="1:11" x14ac:dyDescent="0.35">
      <c r="A2242">
        <v>5120</v>
      </c>
      <c r="B2242" t="s">
        <v>14595</v>
      </c>
      <c r="C2242">
        <v>29</v>
      </c>
      <c r="D2242" t="s">
        <v>14596</v>
      </c>
      <c r="E2242" t="s">
        <v>133</v>
      </c>
      <c r="F2242" t="s">
        <v>25</v>
      </c>
      <c r="G2242" t="s">
        <v>15</v>
      </c>
      <c r="H2242" t="s">
        <v>16</v>
      </c>
      <c r="I2242" t="s">
        <v>88</v>
      </c>
      <c r="J2242" t="s">
        <v>14597</v>
      </c>
      <c r="K2242" t="s">
        <v>28</v>
      </c>
    </row>
    <row r="2243" spans="1:11" x14ac:dyDescent="0.35">
      <c r="A2243">
        <v>5121</v>
      </c>
      <c r="B2243" t="s">
        <v>14598</v>
      </c>
      <c r="C2243">
        <v>28</v>
      </c>
      <c r="D2243" t="s">
        <v>14599</v>
      </c>
      <c r="E2243" t="s">
        <v>149</v>
      </c>
      <c r="F2243" t="s">
        <v>14</v>
      </c>
      <c r="G2243" t="s">
        <v>24</v>
      </c>
      <c r="H2243" t="s">
        <v>25</v>
      </c>
      <c r="I2243" t="s">
        <v>88</v>
      </c>
      <c r="J2243" t="s">
        <v>14600</v>
      </c>
      <c r="K2243" t="s">
        <v>19</v>
      </c>
    </row>
    <row r="2244" spans="1:11" x14ac:dyDescent="0.35">
      <c r="A2244">
        <v>5122</v>
      </c>
      <c r="B2244" t="s">
        <v>14601</v>
      </c>
      <c r="C2244">
        <v>26</v>
      </c>
      <c r="D2244" t="s">
        <v>14602</v>
      </c>
      <c r="E2244" t="s">
        <v>32</v>
      </c>
      <c r="F2244" t="s">
        <v>149</v>
      </c>
      <c r="G2244" t="s">
        <v>52</v>
      </c>
      <c r="H2244" t="s">
        <v>13</v>
      </c>
      <c r="I2244" t="s">
        <v>116</v>
      </c>
      <c r="J2244" t="s">
        <v>14603</v>
      </c>
      <c r="K2244" t="s">
        <v>37</v>
      </c>
    </row>
    <row r="2245" spans="1:11" x14ac:dyDescent="0.35">
      <c r="A2245">
        <v>5123</v>
      </c>
      <c r="B2245" t="s">
        <v>14604</v>
      </c>
      <c r="C2245">
        <v>26</v>
      </c>
      <c r="D2245" t="s">
        <v>14605</v>
      </c>
      <c r="E2245" t="s">
        <v>133</v>
      </c>
      <c r="F2245" t="s">
        <v>67</v>
      </c>
      <c r="G2245" t="s">
        <v>87</v>
      </c>
      <c r="H2245" t="s">
        <v>79</v>
      </c>
      <c r="I2245" t="s">
        <v>170</v>
      </c>
      <c r="J2245" t="s">
        <v>14606</v>
      </c>
      <c r="K2245" t="s">
        <v>44</v>
      </c>
    </row>
    <row r="2246" spans="1:11" x14ac:dyDescent="0.35">
      <c r="A2246">
        <v>5124</v>
      </c>
      <c r="B2246" t="s">
        <v>14607</v>
      </c>
      <c r="C2246">
        <v>28</v>
      </c>
      <c r="D2246" t="s">
        <v>14608</v>
      </c>
      <c r="E2246" t="s">
        <v>13</v>
      </c>
      <c r="F2246" t="s">
        <v>23</v>
      </c>
      <c r="G2246" t="s">
        <v>15</v>
      </c>
      <c r="H2246" t="s">
        <v>16</v>
      </c>
      <c r="I2246" t="s">
        <v>63</v>
      </c>
      <c r="J2246" t="s">
        <v>14609</v>
      </c>
      <c r="K2246" t="s">
        <v>37</v>
      </c>
    </row>
    <row r="2247" spans="1:11" x14ac:dyDescent="0.35">
      <c r="A2247">
        <v>5132</v>
      </c>
      <c r="B2247" t="s">
        <v>14628</v>
      </c>
      <c r="C2247">
        <v>30</v>
      </c>
      <c r="D2247" t="s">
        <v>14629</v>
      </c>
      <c r="E2247" t="s">
        <v>13</v>
      </c>
      <c r="F2247" t="s">
        <v>201</v>
      </c>
      <c r="G2247" t="s">
        <v>33</v>
      </c>
      <c r="H2247" t="s">
        <v>34</v>
      </c>
      <c r="I2247" t="s">
        <v>88</v>
      </c>
      <c r="J2247" t="s">
        <v>14630</v>
      </c>
      <c r="K2247" t="s">
        <v>28</v>
      </c>
    </row>
    <row r="2248" spans="1:11" x14ac:dyDescent="0.35">
      <c r="A2248">
        <v>5137</v>
      </c>
      <c r="B2248" t="s">
        <v>14642</v>
      </c>
      <c r="C2248">
        <v>30</v>
      </c>
      <c r="D2248" t="s">
        <v>14643</v>
      </c>
      <c r="E2248" t="s">
        <v>177</v>
      </c>
      <c r="F2248" t="s">
        <v>57</v>
      </c>
      <c r="G2248" t="s">
        <v>80</v>
      </c>
      <c r="H2248" t="s">
        <v>32</v>
      </c>
      <c r="I2248" t="s">
        <v>68</v>
      </c>
      <c r="J2248" t="s">
        <v>14644</v>
      </c>
      <c r="K2248" t="s">
        <v>76</v>
      </c>
    </row>
    <row r="2249" spans="1:11" x14ac:dyDescent="0.35">
      <c r="A2249">
        <v>5139</v>
      </c>
      <c r="B2249" t="s">
        <v>14647</v>
      </c>
      <c r="C2249">
        <v>29</v>
      </c>
      <c r="D2249" t="s">
        <v>14648</v>
      </c>
      <c r="E2249" t="s">
        <v>23</v>
      </c>
      <c r="F2249" t="s">
        <v>67</v>
      </c>
      <c r="G2249" t="s">
        <v>62</v>
      </c>
      <c r="H2249" t="s">
        <v>23</v>
      </c>
      <c r="I2249" t="s">
        <v>91</v>
      </c>
      <c r="J2249" t="s">
        <v>14649</v>
      </c>
      <c r="K2249" t="s">
        <v>44</v>
      </c>
    </row>
    <row r="2250" spans="1:11" x14ac:dyDescent="0.35">
      <c r="A2250">
        <v>5143</v>
      </c>
      <c r="B2250" t="s">
        <v>14658</v>
      </c>
      <c r="C2250">
        <v>30</v>
      </c>
      <c r="D2250" t="s">
        <v>14659</v>
      </c>
      <c r="E2250" t="s">
        <v>22</v>
      </c>
      <c r="F2250" t="s">
        <v>34</v>
      </c>
      <c r="G2250" t="s">
        <v>15</v>
      </c>
      <c r="H2250" t="s">
        <v>16</v>
      </c>
      <c r="I2250" t="s">
        <v>153</v>
      </c>
      <c r="J2250" t="s">
        <v>14660</v>
      </c>
      <c r="K2250" t="s">
        <v>76</v>
      </c>
    </row>
    <row r="2251" spans="1:11" x14ac:dyDescent="0.35">
      <c r="A2251">
        <v>5144</v>
      </c>
      <c r="B2251" t="s">
        <v>14661</v>
      </c>
      <c r="C2251">
        <v>30</v>
      </c>
      <c r="D2251" t="s">
        <v>14662</v>
      </c>
      <c r="E2251" t="s">
        <v>32</v>
      </c>
      <c r="F2251" t="s">
        <v>67</v>
      </c>
      <c r="G2251" t="s">
        <v>62</v>
      </c>
      <c r="H2251" t="s">
        <v>23</v>
      </c>
      <c r="I2251" t="s">
        <v>153</v>
      </c>
      <c r="J2251" t="s">
        <v>14663</v>
      </c>
      <c r="K2251" t="s">
        <v>44</v>
      </c>
    </row>
    <row r="2252" spans="1:11" x14ac:dyDescent="0.35">
      <c r="A2252">
        <v>5145</v>
      </c>
      <c r="B2252" t="s">
        <v>14664</v>
      </c>
      <c r="C2252">
        <v>26</v>
      </c>
      <c r="D2252" t="s">
        <v>14665</v>
      </c>
      <c r="E2252" t="s">
        <v>201</v>
      </c>
      <c r="F2252" t="s">
        <v>133</v>
      </c>
      <c r="G2252" t="s">
        <v>52</v>
      </c>
      <c r="H2252" t="s">
        <v>13</v>
      </c>
      <c r="I2252" t="s">
        <v>35</v>
      </c>
      <c r="J2252" t="s">
        <v>14666</v>
      </c>
      <c r="K2252" t="s">
        <v>44</v>
      </c>
    </row>
    <row r="2253" spans="1:11" x14ac:dyDescent="0.35">
      <c r="A2253">
        <v>5146</v>
      </c>
      <c r="B2253" t="s">
        <v>14667</v>
      </c>
      <c r="C2253">
        <v>26</v>
      </c>
      <c r="D2253" t="s">
        <v>14668</v>
      </c>
      <c r="E2253" t="s">
        <v>14</v>
      </c>
      <c r="F2253" t="s">
        <v>169</v>
      </c>
      <c r="G2253" t="s">
        <v>87</v>
      </c>
      <c r="H2253" t="s">
        <v>79</v>
      </c>
      <c r="I2253" t="s">
        <v>48</v>
      </c>
      <c r="J2253" t="s">
        <v>14669</v>
      </c>
      <c r="K2253" t="s">
        <v>19</v>
      </c>
    </row>
    <row r="2254" spans="1:11" x14ac:dyDescent="0.35">
      <c r="A2254">
        <v>5147</v>
      </c>
      <c r="B2254" t="s">
        <v>14670</v>
      </c>
      <c r="C2254">
        <v>27</v>
      </c>
      <c r="D2254" t="s">
        <v>14671</v>
      </c>
      <c r="E2254" t="s">
        <v>31</v>
      </c>
      <c r="F2254" t="s">
        <v>79</v>
      </c>
      <c r="G2254" t="s">
        <v>33</v>
      </c>
      <c r="H2254" t="s">
        <v>34</v>
      </c>
      <c r="I2254" t="s">
        <v>91</v>
      </c>
      <c r="J2254" t="s">
        <v>14672</v>
      </c>
      <c r="K2254" t="s">
        <v>28</v>
      </c>
    </row>
    <row r="2255" spans="1:11" x14ac:dyDescent="0.35">
      <c r="A2255">
        <v>5153</v>
      </c>
      <c r="B2255" t="s">
        <v>14688</v>
      </c>
      <c r="C2255">
        <v>30</v>
      </c>
      <c r="D2255" t="s">
        <v>14689</v>
      </c>
      <c r="E2255" t="s">
        <v>42</v>
      </c>
      <c r="F2255" t="s">
        <v>34</v>
      </c>
      <c r="G2255" t="s">
        <v>120</v>
      </c>
      <c r="H2255" t="s">
        <v>57</v>
      </c>
      <c r="I2255" t="s">
        <v>35</v>
      </c>
      <c r="J2255" t="s">
        <v>14690</v>
      </c>
      <c r="K2255" t="s">
        <v>28</v>
      </c>
    </row>
    <row r="2256" spans="1:11" x14ac:dyDescent="0.35">
      <c r="A2256">
        <v>5157</v>
      </c>
      <c r="B2256" t="s">
        <v>14700</v>
      </c>
      <c r="C2256">
        <v>30</v>
      </c>
      <c r="D2256" t="s">
        <v>14701</v>
      </c>
      <c r="E2256" t="s">
        <v>31</v>
      </c>
      <c r="F2256" t="s">
        <v>57</v>
      </c>
      <c r="G2256" t="s">
        <v>87</v>
      </c>
      <c r="H2256" t="s">
        <v>79</v>
      </c>
      <c r="I2256" t="s">
        <v>146</v>
      </c>
      <c r="J2256" t="s">
        <v>14702</v>
      </c>
      <c r="K2256" t="s">
        <v>37</v>
      </c>
    </row>
    <row r="2257" spans="1:11" x14ac:dyDescent="0.35">
      <c r="A2257">
        <v>5158</v>
      </c>
      <c r="B2257" t="s">
        <v>14703</v>
      </c>
      <c r="C2257">
        <v>29</v>
      </c>
      <c r="D2257" t="s">
        <v>14704</v>
      </c>
      <c r="E2257" t="s">
        <v>34</v>
      </c>
      <c r="F2257" t="s">
        <v>16</v>
      </c>
      <c r="G2257" t="s">
        <v>41</v>
      </c>
      <c r="H2257" t="s">
        <v>42</v>
      </c>
      <c r="I2257" t="s">
        <v>146</v>
      </c>
      <c r="J2257" t="s">
        <v>14705</v>
      </c>
      <c r="K2257" t="s">
        <v>37</v>
      </c>
    </row>
    <row r="2258" spans="1:11" x14ac:dyDescent="0.35">
      <c r="A2258">
        <v>5160</v>
      </c>
      <c r="B2258" t="s">
        <v>14709</v>
      </c>
      <c r="C2258">
        <v>28</v>
      </c>
      <c r="D2258" t="s">
        <v>14710</v>
      </c>
      <c r="E2258" t="s">
        <v>201</v>
      </c>
      <c r="F2258" t="s">
        <v>169</v>
      </c>
      <c r="G2258" t="s">
        <v>87</v>
      </c>
      <c r="H2258" t="s">
        <v>79</v>
      </c>
      <c r="I2258" t="s">
        <v>146</v>
      </c>
      <c r="J2258" t="s">
        <v>14711</v>
      </c>
      <c r="K2258" t="s">
        <v>28</v>
      </c>
    </row>
    <row r="2259" spans="1:11" x14ac:dyDescent="0.35">
      <c r="A2259">
        <v>5163</v>
      </c>
      <c r="B2259" t="s">
        <v>14716</v>
      </c>
      <c r="C2259">
        <v>30</v>
      </c>
      <c r="D2259" t="s">
        <v>14717</v>
      </c>
      <c r="E2259" t="s">
        <v>34</v>
      </c>
      <c r="F2259" t="s">
        <v>177</v>
      </c>
      <c r="G2259" t="s">
        <v>15</v>
      </c>
      <c r="H2259" t="s">
        <v>16</v>
      </c>
      <c r="I2259" t="s">
        <v>146</v>
      </c>
      <c r="J2259" s="1" t="s">
        <v>26029</v>
      </c>
      <c r="K2259" t="s">
        <v>76</v>
      </c>
    </row>
    <row r="2260" spans="1:11" x14ac:dyDescent="0.35">
      <c r="A2260">
        <v>5167</v>
      </c>
      <c r="B2260" t="s">
        <v>14727</v>
      </c>
      <c r="C2260">
        <v>28</v>
      </c>
      <c r="D2260" t="s">
        <v>14728</v>
      </c>
      <c r="E2260" t="s">
        <v>23</v>
      </c>
      <c r="F2260" t="s">
        <v>177</v>
      </c>
      <c r="G2260" t="s">
        <v>15</v>
      </c>
      <c r="H2260" t="s">
        <v>16</v>
      </c>
      <c r="I2260" t="s">
        <v>53</v>
      </c>
      <c r="J2260" t="s">
        <v>14729</v>
      </c>
      <c r="K2260" t="s">
        <v>28</v>
      </c>
    </row>
    <row r="2261" spans="1:11" x14ac:dyDescent="0.35">
      <c r="A2261">
        <v>5170</v>
      </c>
      <c r="B2261" t="s">
        <v>14736</v>
      </c>
      <c r="C2261">
        <v>29</v>
      </c>
      <c r="D2261" t="s">
        <v>14737</v>
      </c>
      <c r="E2261" t="s">
        <v>34</v>
      </c>
      <c r="F2261" t="s">
        <v>34</v>
      </c>
      <c r="G2261" t="s">
        <v>47</v>
      </c>
      <c r="H2261" t="s">
        <v>31</v>
      </c>
      <c r="I2261" t="s">
        <v>63</v>
      </c>
      <c r="J2261">
        <v>7907253228</v>
      </c>
      <c r="K2261" t="s">
        <v>19</v>
      </c>
    </row>
    <row r="2262" spans="1:11" x14ac:dyDescent="0.35">
      <c r="A2262">
        <v>5172</v>
      </c>
      <c r="B2262" t="s">
        <v>14740</v>
      </c>
      <c r="C2262">
        <v>28</v>
      </c>
      <c r="D2262" t="s">
        <v>14741</v>
      </c>
      <c r="E2262" t="s">
        <v>133</v>
      </c>
      <c r="F2262" t="s">
        <v>42</v>
      </c>
      <c r="G2262" t="s">
        <v>24</v>
      </c>
      <c r="H2262" t="s">
        <v>25</v>
      </c>
      <c r="I2262" t="s">
        <v>63</v>
      </c>
      <c r="J2262" t="s">
        <v>14742</v>
      </c>
      <c r="K2262" t="s">
        <v>44</v>
      </c>
    </row>
    <row r="2263" spans="1:11" x14ac:dyDescent="0.35">
      <c r="A2263">
        <v>5173</v>
      </c>
      <c r="B2263" t="s">
        <v>14743</v>
      </c>
      <c r="C2263">
        <v>30</v>
      </c>
      <c r="D2263" t="s">
        <v>14744</v>
      </c>
      <c r="E2263" t="s">
        <v>57</v>
      </c>
      <c r="F2263" t="s">
        <v>67</v>
      </c>
      <c r="G2263" t="s">
        <v>80</v>
      </c>
      <c r="H2263" t="s">
        <v>32</v>
      </c>
      <c r="I2263" t="s">
        <v>116</v>
      </c>
      <c r="J2263" t="s">
        <v>14745</v>
      </c>
      <c r="K2263" t="s">
        <v>44</v>
      </c>
    </row>
    <row r="2264" spans="1:11" x14ac:dyDescent="0.35">
      <c r="A2264">
        <v>5176</v>
      </c>
      <c r="B2264" t="s">
        <v>14752</v>
      </c>
      <c r="C2264">
        <v>29</v>
      </c>
      <c r="D2264" t="s">
        <v>14753</v>
      </c>
      <c r="E2264" t="s">
        <v>13</v>
      </c>
      <c r="F2264" t="s">
        <v>133</v>
      </c>
      <c r="G2264" t="s">
        <v>80</v>
      </c>
      <c r="H2264" t="s">
        <v>32</v>
      </c>
      <c r="I2264" t="s">
        <v>116</v>
      </c>
      <c r="J2264" t="s">
        <v>14754</v>
      </c>
      <c r="K2264" t="s">
        <v>28</v>
      </c>
    </row>
    <row r="2265" spans="1:11" x14ac:dyDescent="0.35">
      <c r="A2265">
        <v>5177</v>
      </c>
      <c r="B2265" t="s">
        <v>14755</v>
      </c>
      <c r="C2265">
        <v>26</v>
      </c>
      <c r="D2265" t="s">
        <v>14756</v>
      </c>
      <c r="E2265" t="s">
        <v>14</v>
      </c>
      <c r="F2265" t="s">
        <v>22</v>
      </c>
      <c r="G2265" t="s">
        <v>24</v>
      </c>
      <c r="H2265" t="s">
        <v>25</v>
      </c>
      <c r="I2265" t="s">
        <v>53</v>
      </c>
      <c r="J2265">
        <f>1-736-576-9559</f>
        <v>-10870</v>
      </c>
      <c r="K2265" t="s">
        <v>19</v>
      </c>
    </row>
    <row r="2266" spans="1:11" x14ac:dyDescent="0.35">
      <c r="A2266">
        <v>5182</v>
      </c>
      <c r="B2266" t="s">
        <v>14768</v>
      </c>
      <c r="C2266">
        <v>27</v>
      </c>
      <c r="D2266" t="s">
        <v>14769</v>
      </c>
      <c r="E2266" t="s">
        <v>31</v>
      </c>
      <c r="F2266" t="s">
        <v>67</v>
      </c>
      <c r="G2266" t="s">
        <v>80</v>
      </c>
      <c r="H2266" t="s">
        <v>32</v>
      </c>
      <c r="I2266" t="s">
        <v>58</v>
      </c>
      <c r="J2266" t="s">
        <v>14770</v>
      </c>
      <c r="K2266" t="s">
        <v>37</v>
      </c>
    </row>
    <row r="2267" spans="1:11" x14ac:dyDescent="0.35">
      <c r="A2267">
        <v>5186</v>
      </c>
      <c r="B2267" t="s">
        <v>14780</v>
      </c>
      <c r="C2267">
        <v>26</v>
      </c>
      <c r="D2267" t="s">
        <v>14781</v>
      </c>
      <c r="E2267" t="s">
        <v>40</v>
      </c>
      <c r="F2267" t="s">
        <v>34</v>
      </c>
      <c r="G2267" t="s">
        <v>87</v>
      </c>
      <c r="H2267" t="s">
        <v>79</v>
      </c>
      <c r="I2267" t="s">
        <v>63</v>
      </c>
      <c r="J2267">
        <v>5516480493</v>
      </c>
      <c r="K2267" t="s">
        <v>19</v>
      </c>
    </row>
    <row r="2268" spans="1:11" x14ac:dyDescent="0.35">
      <c r="A2268">
        <v>5187</v>
      </c>
      <c r="B2268" t="s">
        <v>14782</v>
      </c>
      <c r="C2268">
        <v>29</v>
      </c>
      <c r="D2268" t="s">
        <v>14783</v>
      </c>
      <c r="E2268" t="s">
        <v>177</v>
      </c>
      <c r="F2268" t="s">
        <v>16</v>
      </c>
      <c r="G2268" t="s">
        <v>62</v>
      </c>
      <c r="H2268" t="s">
        <v>23</v>
      </c>
      <c r="I2268" t="s">
        <v>26</v>
      </c>
      <c r="J2268" t="s">
        <v>14784</v>
      </c>
      <c r="K2268" t="s">
        <v>19</v>
      </c>
    </row>
    <row r="2269" spans="1:11" x14ac:dyDescent="0.35">
      <c r="A2269">
        <v>5189</v>
      </c>
      <c r="B2269" t="s">
        <v>14788</v>
      </c>
      <c r="C2269">
        <v>27</v>
      </c>
      <c r="D2269" t="s">
        <v>14789</v>
      </c>
      <c r="E2269" t="s">
        <v>16</v>
      </c>
      <c r="F2269" t="s">
        <v>149</v>
      </c>
      <c r="G2269" t="s">
        <v>80</v>
      </c>
      <c r="H2269" t="s">
        <v>32</v>
      </c>
      <c r="I2269" t="s">
        <v>58</v>
      </c>
      <c r="J2269" t="s">
        <v>14790</v>
      </c>
      <c r="K2269" t="s">
        <v>37</v>
      </c>
    </row>
    <row r="2270" spans="1:11" x14ac:dyDescent="0.35">
      <c r="A2270">
        <v>5191</v>
      </c>
      <c r="B2270" t="s">
        <v>14794</v>
      </c>
      <c r="C2270">
        <v>29</v>
      </c>
      <c r="D2270" t="s">
        <v>14795</v>
      </c>
      <c r="E2270" t="s">
        <v>32</v>
      </c>
      <c r="F2270" t="s">
        <v>16</v>
      </c>
      <c r="G2270" t="s">
        <v>87</v>
      </c>
      <c r="H2270" t="s">
        <v>79</v>
      </c>
      <c r="I2270" t="s">
        <v>116</v>
      </c>
      <c r="J2270">
        <v>7645682002</v>
      </c>
      <c r="K2270" t="s">
        <v>28</v>
      </c>
    </row>
    <row r="2271" spans="1:11" x14ac:dyDescent="0.35">
      <c r="A2271">
        <v>5192</v>
      </c>
      <c r="B2271" t="s">
        <v>14796</v>
      </c>
      <c r="C2271">
        <v>29</v>
      </c>
      <c r="D2271" t="s">
        <v>14797</v>
      </c>
      <c r="E2271" t="s">
        <v>31</v>
      </c>
      <c r="F2271" t="s">
        <v>67</v>
      </c>
      <c r="G2271" t="s">
        <v>52</v>
      </c>
      <c r="H2271" t="s">
        <v>13</v>
      </c>
      <c r="I2271" t="s">
        <v>26</v>
      </c>
      <c r="J2271" t="s">
        <v>14798</v>
      </c>
      <c r="K2271" t="s">
        <v>37</v>
      </c>
    </row>
    <row r="2272" spans="1:11" x14ac:dyDescent="0.35">
      <c r="A2272">
        <v>5193</v>
      </c>
      <c r="B2272" t="s">
        <v>14799</v>
      </c>
      <c r="C2272">
        <v>29</v>
      </c>
      <c r="D2272" t="s">
        <v>14800</v>
      </c>
      <c r="E2272" t="s">
        <v>31</v>
      </c>
      <c r="F2272" t="s">
        <v>177</v>
      </c>
      <c r="G2272" t="s">
        <v>33</v>
      </c>
      <c r="H2272" t="s">
        <v>34</v>
      </c>
      <c r="I2272" t="s">
        <v>58</v>
      </c>
      <c r="J2272" t="s">
        <v>14801</v>
      </c>
      <c r="K2272" t="s">
        <v>76</v>
      </c>
    </row>
    <row r="2273" spans="1:11" x14ac:dyDescent="0.35">
      <c r="A2273">
        <v>5194</v>
      </c>
      <c r="B2273" t="s">
        <v>14802</v>
      </c>
      <c r="C2273">
        <v>30</v>
      </c>
      <c r="D2273" t="s">
        <v>14803</v>
      </c>
      <c r="E2273" t="s">
        <v>79</v>
      </c>
      <c r="F2273" t="s">
        <v>42</v>
      </c>
      <c r="G2273" t="s">
        <v>80</v>
      </c>
      <c r="H2273" t="s">
        <v>32</v>
      </c>
      <c r="I2273" t="s">
        <v>63</v>
      </c>
      <c r="J2273" t="s">
        <v>14804</v>
      </c>
      <c r="K2273" t="s">
        <v>19</v>
      </c>
    </row>
    <row r="2274" spans="1:11" x14ac:dyDescent="0.35">
      <c r="A2274">
        <v>5196</v>
      </c>
      <c r="B2274" t="s">
        <v>14808</v>
      </c>
      <c r="C2274">
        <v>27</v>
      </c>
      <c r="D2274" t="s">
        <v>14809</v>
      </c>
      <c r="E2274" t="s">
        <v>14</v>
      </c>
      <c r="F2274" t="s">
        <v>133</v>
      </c>
      <c r="G2274" t="s">
        <v>47</v>
      </c>
      <c r="H2274" t="s">
        <v>31</v>
      </c>
      <c r="I2274" t="s">
        <v>91</v>
      </c>
      <c r="J2274" t="s">
        <v>14810</v>
      </c>
      <c r="K2274" t="s">
        <v>37</v>
      </c>
    </row>
    <row r="2275" spans="1:11" x14ac:dyDescent="0.35">
      <c r="A2275">
        <v>5197</v>
      </c>
      <c r="B2275" t="s">
        <v>14811</v>
      </c>
      <c r="C2275">
        <v>30</v>
      </c>
      <c r="D2275" t="s">
        <v>14812</v>
      </c>
      <c r="E2275" t="s">
        <v>23</v>
      </c>
      <c r="F2275" t="s">
        <v>40</v>
      </c>
      <c r="G2275" t="s">
        <v>52</v>
      </c>
      <c r="H2275" t="s">
        <v>13</v>
      </c>
      <c r="I2275" t="s">
        <v>35</v>
      </c>
      <c r="J2275" t="s">
        <v>14813</v>
      </c>
      <c r="K2275" t="s">
        <v>19</v>
      </c>
    </row>
    <row r="2276" spans="1:11" x14ac:dyDescent="0.35">
      <c r="A2276">
        <v>5198</v>
      </c>
      <c r="B2276" t="s">
        <v>14814</v>
      </c>
      <c r="C2276">
        <v>29</v>
      </c>
      <c r="D2276" t="s">
        <v>14815</v>
      </c>
      <c r="E2276" t="s">
        <v>32</v>
      </c>
      <c r="F2276" t="s">
        <v>79</v>
      </c>
      <c r="G2276" t="s">
        <v>15</v>
      </c>
      <c r="H2276" t="s">
        <v>16</v>
      </c>
      <c r="I2276" t="s">
        <v>153</v>
      </c>
      <c r="J2276" t="s">
        <v>14816</v>
      </c>
      <c r="K2276" t="s">
        <v>37</v>
      </c>
    </row>
    <row r="2277" spans="1:11" x14ac:dyDescent="0.35">
      <c r="A2277">
        <v>5199</v>
      </c>
      <c r="B2277" t="s">
        <v>14817</v>
      </c>
      <c r="C2277">
        <v>30</v>
      </c>
      <c r="D2277" t="s">
        <v>14818</v>
      </c>
      <c r="E2277" t="s">
        <v>79</v>
      </c>
      <c r="F2277" t="s">
        <v>22</v>
      </c>
      <c r="G2277" t="s">
        <v>62</v>
      </c>
      <c r="H2277" t="s">
        <v>23</v>
      </c>
      <c r="I2277" t="s">
        <v>88</v>
      </c>
      <c r="J2277" t="s">
        <v>14819</v>
      </c>
      <c r="K2277" t="s">
        <v>37</v>
      </c>
    </row>
    <row r="2278" spans="1:11" x14ac:dyDescent="0.35">
      <c r="A2278">
        <v>5203</v>
      </c>
      <c r="B2278" t="s">
        <v>14829</v>
      </c>
      <c r="C2278">
        <v>27</v>
      </c>
      <c r="D2278" t="s">
        <v>14830</v>
      </c>
      <c r="E2278" t="s">
        <v>40</v>
      </c>
      <c r="F2278" t="s">
        <v>14</v>
      </c>
      <c r="G2278" t="s">
        <v>120</v>
      </c>
      <c r="H2278" t="s">
        <v>57</v>
      </c>
      <c r="I2278" t="s">
        <v>58</v>
      </c>
      <c r="J2278" t="s">
        <v>14831</v>
      </c>
      <c r="K2278" t="s">
        <v>28</v>
      </c>
    </row>
    <row r="2279" spans="1:11" x14ac:dyDescent="0.35">
      <c r="A2279">
        <v>5204</v>
      </c>
      <c r="B2279" t="s">
        <v>14832</v>
      </c>
      <c r="C2279">
        <v>26</v>
      </c>
      <c r="D2279" t="s">
        <v>14833</v>
      </c>
      <c r="E2279" t="s">
        <v>169</v>
      </c>
      <c r="F2279" t="s">
        <v>25</v>
      </c>
      <c r="G2279" t="s">
        <v>87</v>
      </c>
      <c r="H2279" t="s">
        <v>79</v>
      </c>
      <c r="I2279" t="s">
        <v>17</v>
      </c>
      <c r="J2279">
        <f>1-867-687-5842</f>
        <v>-7395</v>
      </c>
      <c r="K2279" t="s">
        <v>76</v>
      </c>
    </row>
    <row r="2280" spans="1:11" x14ac:dyDescent="0.35">
      <c r="A2280">
        <v>5206</v>
      </c>
      <c r="B2280" t="s">
        <v>9938</v>
      </c>
      <c r="C2280">
        <v>27</v>
      </c>
      <c r="D2280" t="s">
        <v>14836</v>
      </c>
      <c r="E2280" t="s">
        <v>22</v>
      </c>
      <c r="F2280" t="s">
        <v>177</v>
      </c>
      <c r="G2280" t="s">
        <v>47</v>
      </c>
      <c r="H2280" t="s">
        <v>31</v>
      </c>
      <c r="I2280" t="s">
        <v>17</v>
      </c>
      <c r="J2280" t="s">
        <v>14837</v>
      </c>
      <c r="K2280" t="s">
        <v>28</v>
      </c>
    </row>
    <row r="2281" spans="1:11" x14ac:dyDescent="0.35">
      <c r="A2281">
        <v>5208</v>
      </c>
      <c r="B2281" t="s">
        <v>14841</v>
      </c>
      <c r="C2281">
        <v>28</v>
      </c>
      <c r="D2281" t="s">
        <v>14842</v>
      </c>
      <c r="E2281" t="s">
        <v>67</v>
      </c>
      <c r="F2281" t="s">
        <v>16</v>
      </c>
      <c r="G2281" t="s">
        <v>24</v>
      </c>
      <c r="H2281" t="s">
        <v>25</v>
      </c>
      <c r="I2281" t="s">
        <v>58</v>
      </c>
      <c r="J2281" t="s">
        <v>14843</v>
      </c>
      <c r="K2281" t="s">
        <v>19</v>
      </c>
    </row>
    <row r="2282" spans="1:11" x14ac:dyDescent="0.35">
      <c r="A2282">
        <v>5209</v>
      </c>
      <c r="B2282" t="s">
        <v>14844</v>
      </c>
      <c r="C2282">
        <v>29</v>
      </c>
      <c r="D2282" t="s">
        <v>14845</v>
      </c>
      <c r="E2282" t="s">
        <v>13</v>
      </c>
      <c r="F2282" t="s">
        <v>79</v>
      </c>
      <c r="G2282" t="s">
        <v>24</v>
      </c>
      <c r="H2282" t="s">
        <v>25</v>
      </c>
      <c r="I2282" t="s">
        <v>58</v>
      </c>
      <c r="J2282" t="s">
        <v>14846</v>
      </c>
      <c r="K2282" t="s">
        <v>28</v>
      </c>
    </row>
    <row r="2283" spans="1:11" x14ac:dyDescent="0.35">
      <c r="A2283">
        <v>5210</v>
      </c>
      <c r="B2283" t="s">
        <v>14847</v>
      </c>
      <c r="C2283">
        <v>28</v>
      </c>
      <c r="D2283" t="s">
        <v>14848</v>
      </c>
      <c r="E2283" t="s">
        <v>169</v>
      </c>
      <c r="F2283" t="s">
        <v>16</v>
      </c>
      <c r="G2283" t="s">
        <v>52</v>
      </c>
      <c r="H2283" t="s">
        <v>13</v>
      </c>
      <c r="I2283" t="s">
        <v>68</v>
      </c>
      <c r="J2283" t="s">
        <v>14849</v>
      </c>
      <c r="K2283" t="s">
        <v>19</v>
      </c>
    </row>
    <row r="2284" spans="1:11" x14ac:dyDescent="0.35">
      <c r="A2284">
        <v>5213</v>
      </c>
      <c r="B2284" t="s">
        <v>14856</v>
      </c>
      <c r="C2284">
        <v>29</v>
      </c>
      <c r="D2284" t="s">
        <v>14857</v>
      </c>
      <c r="E2284" t="s">
        <v>149</v>
      </c>
      <c r="F2284" t="s">
        <v>31</v>
      </c>
      <c r="G2284" t="s">
        <v>33</v>
      </c>
      <c r="H2284" t="s">
        <v>34</v>
      </c>
      <c r="I2284" t="s">
        <v>116</v>
      </c>
      <c r="J2284" t="s">
        <v>14858</v>
      </c>
      <c r="K2284" t="s">
        <v>37</v>
      </c>
    </row>
    <row r="2285" spans="1:11" x14ac:dyDescent="0.35">
      <c r="A2285">
        <v>5214</v>
      </c>
      <c r="B2285" t="s">
        <v>14859</v>
      </c>
      <c r="C2285">
        <v>29</v>
      </c>
      <c r="D2285" t="s">
        <v>14860</v>
      </c>
      <c r="E2285" t="s">
        <v>133</v>
      </c>
      <c r="F2285" t="s">
        <v>42</v>
      </c>
      <c r="G2285" t="s">
        <v>87</v>
      </c>
      <c r="H2285" t="s">
        <v>79</v>
      </c>
      <c r="I2285" t="s">
        <v>91</v>
      </c>
      <c r="J2285" t="s">
        <v>14861</v>
      </c>
      <c r="K2285" t="s">
        <v>44</v>
      </c>
    </row>
    <row r="2286" spans="1:11" x14ac:dyDescent="0.35">
      <c r="A2286">
        <v>5216</v>
      </c>
      <c r="B2286" t="s">
        <v>14865</v>
      </c>
      <c r="C2286">
        <v>27</v>
      </c>
      <c r="D2286" t="s">
        <v>14866</v>
      </c>
      <c r="E2286" t="s">
        <v>149</v>
      </c>
      <c r="F2286" t="s">
        <v>149</v>
      </c>
      <c r="G2286" t="s">
        <v>87</v>
      </c>
      <c r="H2286" t="s">
        <v>79</v>
      </c>
      <c r="I2286" t="s">
        <v>48</v>
      </c>
      <c r="J2286" t="s">
        <v>14867</v>
      </c>
      <c r="K2286" t="s">
        <v>44</v>
      </c>
    </row>
    <row r="2287" spans="1:11" x14ac:dyDescent="0.35">
      <c r="A2287">
        <v>5217</v>
      </c>
      <c r="B2287" t="s">
        <v>14868</v>
      </c>
      <c r="C2287">
        <v>30</v>
      </c>
      <c r="D2287" t="s">
        <v>14869</v>
      </c>
      <c r="E2287" t="s">
        <v>201</v>
      </c>
      <c r="F2287" t="s">
        <v>169</v>
      </c>
      <c r="G2287" t="s">
        <v>120</v>
      </c>
      <c r="H2287" t="s">
        <v>57</v>
      </c>
      <c r="I2287" t="s">
        <v>63</v>
      </c>
      <c r="J2287" t="s">
        <v>14870</v>
      </c>
      <c r="K2287" t="s">
        <v>76</v>
      </c>
    </row>
    <row r="2288" spans="1:11" x14ac:dyDescent="0.35">
      <c r="A2288">
        <v>5218</v>
      </c>
      <c r="B2288" t="s">
        <v>14871</v>
      </c>
      <c r="C2288">
        <v>29</v>
      </c>
      <c r="D2288" t="s">
        <v>14872</v>
      </c>
      <c r="E2288" t="s">
        <v>31</v>
      </c>
      <c r="F2288" t="s">
        <v>32</v>
      </c>
      <c r="G2288" t="s">
        <v>41</v>
      </c>
      <c r="H2288" t="s">
        <v>42</v>
      </c>
      <c r="I2288" t="s">
        <v>17</v>
      </c>
      <c r="J2288" t="s">
        <v>14873</v>
      </c>
      <c r="K2288" t="s">
        <v>44</v>
      </c>
    </row>
    <row r="2289" spans="1:11" x14ac:dyDescent="0.35">
      <c r="A2289">
        <v>5220</v>
      </c>
      <c r="B2289" t="s">
        <v>14877</v>
      </c>
      <c r="C2289">
        <v>28</v>
      </c>
      <c r="D2289" t="s">
        <v>14878</v>
      </c>
      <c r="E2289" t="s">
        <v>149</v>
      </c>
      <c r="F2289" t="s">
        <v>201</v>
      </c>
      <c r="G2289" t="s">
        <v>47</v>
      </c>
      <c r="H2289" t="s">
        <v>31</v>
      </c>
      <c r="I2289" t="s">
        <v>116</v>
      </c>
      <c r="J2289">
        <f>1-206-368-3741</f>
        <v>-4314</v>
      </c>
      <c r="K2289" t="s">
        <v>28</v>
      </c>
    </row>
    <row r="2290" spans="1:11" x14ac:dyDescent="0.35">
      <c r="A2290">
        <v>5222</v>
      </c>
      <c r="B2290" t="s">
        <v>14882</v>
      </c>
      <c r="C2290">
        <v>28</v>
      </c>
      <c r="D2290" t="s">
        <v>14883</v>
      </c>
      <c r="E2290" t="s">
        <v>40</v>
      </c>
      <c r="F2290" t="s">
        <v>22</v>
      </c>
      <c r="G2290" t="s">
        <v>47</v>
      </c>
      <c r="H2290" t="s">
        <v>31</v>
      </c>
      <c r="I2290" t="s">
        <v>102</v>
      </c>
      <c r="J2290" t="s">
        <v>14884</v>
      </c>
      <c r="K2290" t="s">
        <v>76</v>
      </c>
    </row>
    <row r="2291" spans="1:11" x14ac:dyDescent="0.35">
      <c r="A2291">
        <v>5223</v>
      </c>
      <c r="B2291" t="s">
        <v>14885</v>
      </c>
      <c r="C2291">
        <v>29</v>
      </c>
      <c r="D2291" t="s">
        <v>14886</v>
      </c>
      <c r="E2291" t="s">
        <v>32</v>
      </c>
      <c r="F2291" t="s">
        <v>23</v>
      </c>
      <c r="G2291" t="s">
        <v>80</v>
      </c>
      <c r="H2291" t="s">
        <v>32</v>
      </c>
      <c r="I2291" t="s">
        <v>153</v>
      </c>
      <c r="J2291" t="s">
        <v>14887</v>
      </c>
      <c r="K2291" t="s">
        <v>37</v>
      </c>
    </row>
    <row r="2292" spans="1:11" x14ac:dyDescent="0.35">
      <c r="A2292">
        <v>5226</v>
      </c>
      <c r="B2292" t="s">
        <v>14894</v>
      </c>
      <c r="C2292">
        <v>29</v>
      </c>
      <c r="D2292" t="s">
        <v>14895</v>
      </c>
      <c r="E2292" t="s">
        <v>149</v>
      </c>
      <c r="F2292" t="s">
        <v>42</v>
      </c>
      <c r="G2292" t="s">
        <v>120</v>
      </c>
      <c r="H2292" t="s">
        <v>57</v>
      </c>
      <c r="I2292" t="s">
        <v>88</v>
      </c>
      <c r="J2292">
        <v>6933582542</v>
      </c>
      <c r="K2292" t="s">
        <v>44</v>
      </c>
    </row>
    <row r="2293" spans="1:11" x14ac:dyDescent="0.35">
      <c r="A2293">
        <v>5227</v>
      </c>
      <c r="B2293" t="s">
        <v>14896</v>
      </c>
      <c r="C2293">
        <v>28</v>
      </c>
      <c r="D2293" t="s">
        <v>14897</v>
      </c>
      <c r="E2293" t="s">
        <v>14</v>
      </c>
      <c r="F2293" t="s">
        <v>57</v>
      </c>
      <c r="G2293" t="s">
        <v>80</v>
      </c>
      <c r="H2293" t="s">
        <v>32</v>
      </c>
      <c r="I2293" t="s">
        <v>48</v>
      </c>
      <c r="J2293">
        <v>3695281857</v>
      </c>
      <c r="K2293" t="s">
        <v>76</v>
      </c>
    </row>
    <row r="2294" spans="1:11" x14ac:dyDescent="0.35">
      <c r="A2294">
        <v>5228</v>
      </c>
      <c r="B2294" t="s">
        <v>14898</v>
      </c>
      <c r="C2294">
        <v>27</v>
      </c>
      <c r="D2294" t="s">
        <v>14899</v>
      </c>
      <c r="E2294" t="s">
        <v>40</v>
      </c>
      <c r="F2294" t="s">
        <v>177</v>
      </c>
      <c r="G2294" t="s">
        <v>62</v>
      </c>
      <c r="H2294" t="s">
        <v>23</v>
      </c>
      <c r="I2294" t="s">
        <v>63</v>
      </c>
      <c r="J2294" t="s">
        <v>14900</v>
      </c>
      <c r="K2294" t="s">
        <v>19</v>
      </c>
    </row>
    <row r="2295" spans="1:11" x14ac:dyDescent="0.35">
      <c r="A2295">
        <v>5229</v>
      </c>
      <c r="B2295" t="s">
        <v>14901</v>
      </c>
      <c r="C2295">
        <v>29</v>
      </c>
      <c r="D2295" t="s">
        <v>14902</v>
      </c>
      <c r="E2295" t="s">
        <v>23</v>
      </c>
      <c r="F2295" t="s">
        <v>16</v>
      </c>
      <c r="G2295" t="s">
        <v>15</v>
      </c>
      <c r="H2295" t="s">
        <v>16</v>
      </c>
      <c r="I2295" t="s">
        <v>26</v>
      </c>
      <c r="J2295">
        <v>1917019552</v>
      </c>
      <c r="K2295" t="s">
        <v>37</v>
      </c>
    </row>
    <row r="2296" spans="1:11" x14ac:dyDescent="0.35">
      <c r="A2296">
        <v>5231</v>
      </c>
      <c r="B2296" t="s">
        <v>14905</v>
      </c>
      <c r="C2296">
        <v>29</v>
      </c>
      <c r="D2296" t="s">
        <v>14906</v>
      </c>
      <c r="E2296" t="s">
        <v>79</v>
      </c>
      <c r="F2296" t="s">
        <v>34</v>
      </c>
      <c r="G2296" t="s">
        <v>87</v>
      </c>
      <c r="H2296" t="s">
        <v>79</v>
      </c>
      <c r="I2296" t="s">
        <v>153</v>
      </c>
      <c r="J2296" t="s">
        <v>14907</v>
      </c>
      <c r="K2296" t="s">
        <v>19</v>
      </c>
    </row>
    <row r="2297" spans="1:11" x14ac:dyDescent="0.35">
      <c r="A2297">
        <v>5234</v>
      </c>
      <c r="B2297" t="s">
        <v>14914</v>
      </c>
      <c r="C2297">
        <v>30</v>
      </c>
      <c r="D2297" t="s">
        <v>14915</v>
      </c>
      <c r="E2297" t="s">
        <v>13</v>
      </c>
      <c r="F2297" t="s">
        <v>57</v>
      </c>
      <c r="G2297" t="s">
        <v>80</v>
      </c>
      <c r="H2297" t="s">
        <v>32</v>
      </c>
      <c r="I2297" t="s">
        <v>48</v>
      </c>
      <c r="J2297" s="1" t="s">
        <v>26030</v>
      </c>
      <c r="K2297" t="s">
        <v>37</v>
      </c>
    </row>
    <row r="2298" spans="1:11" x14ac:dyDescent="0.35">
      <c r="A2298">
        <v>5236</v>
      </c>
      <c r="B2298" t="s">
        <v>1037</v>
      </c>
      <c r="C2298">
        <v>30</v>
      </c>
      <c r="D2298" t="s">
        <v>14919</v>
      </c>
      <c r="E2298" t="s">
        <v>16</v>
      </c>
      <c r="F2298" t="s">
        <v>133</v>
      </c>
      <c r="G2298" t="s">
        <v>120</v>
      </c>
      <c r="H2298" t="s">
        <v>57</v>
      </c>
      <c r="I2298" t="s">
        <v>91</v>
      </c>
      <c r="J2298" t="s">
        <v>14920</v>
      </c>
      <c r="K2298" t="s">
        <v>76</v>
      </c>
    </row>
    <row r="2299" spans="1:11" x14ac:dyDescent="0.35">
      <c r="A2299">
        <v>5237</v>
      </c>
      <c r="B2299" t="s">
        <v>14921</v>
      </c>
      <c r="C2299">
        <v>27</v>
      </c>
      <c r="D2299" t="s">
        <v>14922</v>
      </c>
      <c r="E2299" t="s">
        <v>22</v>
      </c>
      <c r="F2299" t="s">
        <v>23</v>
      </c>
      <c r="G2299" t="s">
        <v>120</v>
      </c>
      <c r="H2299" t="s">
        <v>57</v>
      </c>
      <c r="I2299" t="s">
        <v>88</v>
      </c>
      <c r="J2299" t="s">
        <v>14923</v>
      </c>
      <c r="K2299" t="s">
        <v>19</v>
      </c>
    </row>
    <row r="2300" spans="1:11" x14ac:dyDescent="0.35">
      <c r="A2300">
        <v>5247</v>
      </c>
      <c r="B2300" t="s">
        <v>14950</v>
      </c>
      <c r="C2300">
        <v>28</v>
      </c>
      <c r="D2300" t="s">
        <v>14951</v>
      </c>
      <c r="E2300" t="s">
        <v>201</v>
      </c>
      <c r="F2300" t="s">
        <v>14</v>
      </c>
      <c r="G2300" t="s">
        <v>62</v>
      </c>
      <c r="H2300" t="s">
        <v>23</v>
      </c>
      <c r="I2300" t="s">
        <v>91</v>
      </c>
      <c r="J2300" t="s">
        <v>14952</v>
      </c>
      <c r="K2300" t="s">
        <v>28</v>
      </c>
    </row>
    <row r="2301" spans="1:11" x14ac:dyDescent="0.35">
      <c r="A2301">
        <v>5249</v>
      </c>
      <c r="B2301" t="s">
        <v>14956</v>
      </c>
      <c r="C2301">
        <v>29</v>
      </c>
      <c r="D2301" t="s">
        <v>14957</v>
      </c>
      <c r="E2301" t="s">
        <v>23</v>
      </c>
      <c r="F2301" t="s">
        <v>32</v>
      </c>
      <c r="G2301" t="s">
        <v>80</v>
      </c>
      <c r="H2301" t="s">
        <v>32</v>
      </c>
      <c r="I2301" t="s">
        <v>102</v>
      </c>
      <c r="J2301" t="s">
        <v>14958</v>
      </c>
      <c r="K2301" t="s">
        <v>37</v>
      </c>
    </row>
    <row r="2302" spans="1:11" x14ac:dyDescent="0.35">
      <c r="A2302">
        <v>5253</v>
      </c>
      <c r="B2302" t="s">
        <v>14968</v>
      </c>
      <c r="C2302">
        <v>26</v>
      </c>
      <c r="D2302" t="s">
        <v>14969</v>
      </c>
      <c r="E2302" t="s">
        <v>40</v>
      </c>
      <c r="F2302" t="s">
        <v>32</v>
      </c>
      <c r="G2302" t="s">
        <v>15</v>
      </c>
      <c r="H2302" t="s">
        <v>16</v>
      </c>
      <c r="I2302" t="s">
        <v>63</v>
      </c>
      <c r="J2302" t="s">
        <v>14970</v>
      </c>
      <c r="K2302" t="s">
        <v>44</v>
      </c>
    </row>
    <row r="2303" spans="1:11" x14ac:dyDescent="0.35">
      <c r="A2303">
        <v>5255</v>
      </c>
      <c r="B2303" t="s">
        <v>14973</v>
      </c>
      <c r="C2303">
        <v>27</v>
      </c>
      <c r="D2303" t="s">
        <v>14974</v>
      </c>
      <c r="E2303" t="s">
        <v>67</v>
      </c>
      <c r="F2303" t="s">
        <v>40</v>
      </c>
      <c r="G2303" t="s">
        <v>41</v>
      </c>
      <c r="H2303" t="s">
        <v>42</v>
      </c>
      <c r="I2303" t="s">
        <v>58</v>
      </c>
      <c r="J2303" t="s">
        <v>14975</v>
      </c>
      <c r="K2303" t="s">
        <v>19</v>
      </c>
    </row>
    <row r="2304" spans="1:11" x14ac:dyDescent="0.35">
      <c r="A2304">
        <v>5256</v>
      </c>
      <c r="B2304" t="s">
        <v>14976</v>
      </c>
      <c r="C2304">
        <v>27</v>
      </c>
      <c r="D2304" t="s">
        <v>14977</v>
      </c>
      <c r="E2304" t="s">
        <v>169</v>
      </c>
      <c r="F2304" t="s">
        <v>201</v>
      </c>
      <c r="G2304" t="s">
        <v>120</v>
      </c>
      <c r="H2304" t="s">
        <v>57</v>
      </c>
      <c r="I2304" t="s">
        <v>91</v>
      </c>
      <c r="J2304">
        <f>1-393-474-6614</f>
        <v>-7480</v>
      </c>
      <c r="K2304" t="s">
        <v>28</v>
      </c>
    </row>
    <row r="2305" spans="1:11" x14ac:dyDescent="0.35">
      <c r="A2305">
        <v>5257</v>
      </c>
      <c r="B2305" t="s">
        <v>14978</v>
      </c>
      <c r="C2305">
        <v>30</v>
      </c>
      <c r="D2305" t="s">
        <v>14979</v>
      </c>
      <c r="E2305" t="s">
        <v>149</v>
      </c>
      <c r="F2305" t="s">
        <v>40</v>
      </c>
      <c r="G2305" t="s">
        <v>80</v>
      </c>
      <c r="H2305" t="s">
        <v>32</v>
      </c>
      <c r="I2305" t="s">
        <v>48</v>
      </c>
      <c r="J2305" t="s">
        <v>14980</v>
      </c>
      <c r="K2305" t="s">
        <v>37</v>
      </c>
    </row>
    <row r="2306" spans="1:11" x14ac:dyDescent="0.35">
      <c r="A2306">
        <v>5258</v>
      </c>
      <c r="B2306" t="s">
        <v>14981</v>
      </c>
      <c r="C2306">
        <v>28</v>
      </c>
      <c r="D2306" t="s">
        <v>14982</v>
      </c>
      <c r="E2306" t="s">
        <v>149</v>
      </c>
      <c r="F2306" t="s">
        <v>79</v>
      </c>
      <c r="G2306" t="s">
        <v>24</v>
      </c>
      <c r="H2306" t="s">
        <v>25</v>
      </c>
      <c r="I2306" t="s">
        <v>146</v>
      </c>
      <c r="J2306" t="s">
        <v>14983</v>
      </c>
      <c r="K2306" t="s">
        <v>28</v>
      </c>
    </row>
    <row r="2307" spans="1:11" x14ac:dyDescent="0.35">
      <c r="A2307">
        <v>5261</v>
      </c>
      <c r="B2307" t="s">
        <v>14989</v>
      </c>
      <c r="C2307">
        <v>28</v>
      </c>
      <c r="D2307" t="s">
        <v>14990</v>
      </c>
      <c r="E2307" t="s">
        <v>79</v>
      </c>
      <c r="F2307" t="s">
        <v>169</v>
      </c>
      <c r="G2307" t="s">
        <v>62</v>
      </c>
      <c r="H2307" t="s">
        <v>23</v>
      </c>
      <c r="I2307" t="s">
        <v>48</v>
      </c>
      <c r="J2307" t="s">
        <v>14991</v>
      </c>
      <c r="K2307" t="s">
        <v>44</v>
      </c>
    </row>
    <row r="2308" spans="1:11" x14ac:dyDescent="0.35">
      <c r="A2308">
        <v>5262</v>
      </c>
      <c r="B2308" t="s">
        <v>14992</v>
      </c>
      <c r="C2308">
        <v>29</v>
      </c>
      <c r="D2308" t="s">
        <v>14993</v>
      </c>
      <c r="E2308" t="s">
        <v>177</v>
      </c>
      <c r="F2308" t="s">
        <v>16</v>
      </c>
      <c r="G2308" t="s">
        <v>15</v>
      </c>
      <c r="H2308" t="s">
        <v>16</v>
      </c>
      <c r="I2308" t="s">
        <v>88</v>
      </c>
      <c r="J2308" t="s">
        <v>14994</v>
      </c>
      <c r="K2308" t="s">
        <v>28</v>
      </c>
    </row>
    <row r="2309" spans="1:11" x14ac:dyDescent="0.35">
      <c r="A2309">
        <v>5263</v>
      </c>
      <c r="B2309" t="s">
        <v>14995</v>
      </c>
      <c r="C2309">
        <v>28</v>
      </c>
      <c r="D2309" t="s">
        <v>14996</v>
      </c>
      <c r="E2309" t="s">
        <v>133</v>
      </c>
      <c r="F2309" t="s">
        <v>149</v>
      </c>
      <c r="G2309" t="s">
        <v>80</v>
      </c>
      <c r="H2309" t="s">
        <v>32</v>
      </c>
      <c r="I2309" t="s">
        <v>153</v>
      </c>
      <c r="J2309">
        <f>1-977-977-4106</f>
        <v>-6059</v>
      </c>
      <c r="K2309" t="s">
        <v>76</v>
      </c>
    </row>
    <row r="2310" spans="1:11" x14ac:dyDescent="0.35">
      <c r="A2310">
        <v>5265</v>
      </c>
      <c r="B2310" t="s">
        <v>15000</v>
      </c>
      <c r="C2310">
        <v>29</v>
      </c>
      <c r="D2310" t="s">
        <v>15001</v>
      </c>
      <c r="E2310" t="s">
        <v>22</v>
      </c>
      <c r="F2310" t="s">
        <v>31</v>
      </c>
      <c r="G2310" t="s">
        <v>47</v>
      </c>
      <c r="H2310" t="s">
        <v>31</v>
      </c>
      <c r="I2310" t="s">
        <v>88</v>
      </c>
      <c r="J2310" t="s">
        <v>15002</v>
      </c>
      <c r="K2310" t="s">
        <v>37</v>
      </c>
    </row>
    <row r="2311" spans="1:11" x14ac:dyDescent="0.35">
      <c r="A2311">
        <v>5266</v>
      </c>
      <c r="B2311" t="s">
        <v>15003</v>
      </c>
      <c r="C2311">
        <v>29</v>
      </c>
      <c r="D2311" t="s">
        <v>15004</v>
      </c>
      <c r="E2311" t="s">
        <v>13</v>
      </c>
      <c r="F2311" t="s">
        <v>79</v>
      </c>
      <c r="G2311" t="s">
        <v>52</v>
      </c>
      <c r="H2311" t="s">
        <v>13</v>
      </c>
      <c r="I2311" t="s">
        <v>91</v>
      </c>
      <c r="J2311" t="s">
        <v>15005</v>
      </c>
      <c r="K2311" t="s">
        <v>76</v>
      </c>
    </row>
    <row r="2312" spans="1:11" x14ac:dyDescent="0.35">
      <c r="A2312">
        <v>5267</v>
      </c>
      <c r="B2312" t="s">
        <v>15006</v>
      </c>
      <c r="C2312">
        <v>30</v>
      </c>
      <c r="D2312" t="s">
        <v>15007</v>
      </c>
      <c r="E2312" t="s">
        <v>79</v>
      </c>
      <c r="F2312" t="s">
        <v>13</v>
      </c>
      <c r="G2312" t="s">
        <v>87</v>
      </c>
      <c r="H2312" t="s">
        <v>79</v>
      </c>
      <c r="I2312" t="s">
        <v>53</v>
      </c>
      <c r="J2312" t="s">
        <v>15008</v>
      </c>
      <c r="K2312" t="s">
        <v>28</v>
      </c>
    </row>
    <row r="2313" spans="1:11" x14ac:dyDescent="0.35">
      <c r="A2313">
        <v>5268</v>
      </c>
      <c r="B2313" t="s">
        <v>15009</v>
      </c>
      <c r="C2313">
        <v>29</v>
      </c>
      <c r="D2313" t="s">
        <v>15010</v>
      </c>
      <c r="E2313" t="s">
        <v>40</v>
      </c>
      <c r="F2313" t="s">
        <v>169</v>
      </c>
      <c r="G2313" t="s">
        <v>24</v>
      </c>
      <c r="H2313" t="s">
        <v>25</v>
      </c>
      <c r="I2313" t="s">
        <v>116</v>
      </c>
      <c r="J2313" t="s">
        <v>15011</v>
      </c>
      <c r="K2313" t="s">
        <v>37</v>
      </c>
    </row>
    <row r="2314" spans="1:11" x14ac:dyDescent="0.35">
      <c r="A2314">
        <v>5269</v>
      </c>
      <c r="B2314" t="s">
        <v>15012</v>
      </c>
      <c r="C2314">
        <v>27</v>
      </c>
      <c r="D2314" t="s">
        <v>15013</v>
      </c>
      <c r="E2314" t="s">
        <v>14</v>
      </c>
      <c r="F2314" t="s">
        <v>23</v>
      </c>
      <c r="G2314" t="s">
        <v>80</v>
      </c>
      <c r="H2314" t="s">
        <v>32</v>
      </c>
      <c r="I2314" t="s">
        <v>35</v>
      </c>
      <c r="J2314">
        <v>2207322276</v>
      </c>
      <c r="K2314" t="s">
        <v>44</v>
      </c>
    </row>
    <row r="2315" spans="1:11" x14ac:dyDescent="0.35">
      <c r="A2315">
        <v>5272</v>
      </c>
      <c r="B2315" t="s">
        <v>15020</v>
      </c>
      <c r="C2315">
        <v>29</v>
      </c>
      <c r="D2315" t="s">
        <v>15021</v>
      </c>
      <c r="E2315" t="s">
        <v>133</v>
      </c>
      <c r="F2315" t="s">
        <v>67</v>
      </c>
      <c r="G2315" t="s">
        <v>87</v>
      </c>
      <c r="H2315" t="s">
        <v>79</v>
      </c>
      <c r="I2315" t="s">
        <v>48</v>
      </c>
      <c r="J2315" t="s">
        <v>15022</v>
      </c>
      <c r="K2315" t="s">
        <v>44</v>
      </c>
    </row>
    <row r="2316" spans="1:11" x14ac:dyDescent="0.35">
      <c r="A2316">
        <v>5276</v>
      </c>
      <c r="B2316" t="s">
        <v>15032</v>
      </c>
      <c r="C2316">
        <v>28</v>
      </c>
      <c r="D2316" t="s">
        <v>15033</v>
      </c>
      <c r="E2316" t="s">
        <v>169</v>
      </c>
      <c r="F2316" t="s">
        <v>23</v>
      </c>
      <c r="G2316" t="s">
        <v>80</v>
      </c>
      <c r="H2316" t="s">
        <v>32</v>
      </c>
      <c r="I2316" t="s">
        <v>68</v>
      </c>
      <c r="J2316" t="s">
        <v>15034</v>
      </c>
      <c r="K2316" t="s">
        <v>19</v>
      </c>
    </row>
    <row r="2317" spans="1:11" x14ac:dyDescent="0.35">
      <c r="A2317">
        <v>5278</v>
      </c>
      <c r="B2317" t="s">
        <v>15038</v>
      </c>
      <c r="C2317">
        <v>27</v>
      </c>
      <c r="D2317" t="s">
        <v>15039</v>
      </c>
      <c r="E2317" t="s">
        <v>16</v>
      </c>
      <c r="F2317" t="s">
        <v>31</v>
      </c>
      <c r="G2317" t="s">
        <v>33</v>
      </c>
      <c r="H2317" t="s">
        <v>34</v>
      </c>
      <c r="I2317" t="s">
        <v>102</v>
      </c>
      <c r="J2317" t="s">
        <v>15040</v>
      </c>
      <c r="K2317" t="s">
        <v>37</v>
      </c>
    </row>
    <row r="2318" spans="1:11" x14ac:dyDescent="0.35">
      <c r="A2318">
        <v>5279</v>
      </c>
      <c r="B2318" t="s">
        <v>15041</v>
      </c>
      <c r="C2318">
        <v>28</v>
      </c>
      <c r="D2318" t="s">
        <v>15042</v>
      </c>
      <c r="E2318" t="s">
        <v>101</v>
      </c>
      <c r="F2318" t="s">
        <v>149</v>
      </c>
      <c r="G2318" t="s">
        <v>24</v>
      </c>
      <c r="H2318" t="s">
        <v>25</v>
      </c>
      <c r="I2318" t="s">
        <v>35</v>
      </c>
      <c r="J2318" t="s">
        <v>15043</v>
      </c>
      <c r="K2318" t="s">
        <v>44</v>
      </c>
    </row>
    <row r="2319" spans="1:11" x14ac:dyDescent="0.35">
      <c r="A2319">
        <v>5280</v>
      </c>
      <c r="B2319" t="s">
        <v>7508</v>
      </c>
      <c r="C2319">
        <v>27</v>
      </c>
      <c r="D2319" t="s">
        <v>15044</v>
      </c>
      <c r="E2319" t="s">
        <v>22</v>
      </c>
      <c r="F2319" t="s">
        <v>177</v>
      </c>
      <c r="G2319" t="s">
        <v>87</v>
      </c>
      <c r="H2319" t="s">
        <v>79</v>
      </c>
      <c r="I2319" t="s">
        <v>116</v>
      </c>
      <c r="J2319" t="s">
        <v>15045</v>
      </c>
      <c r="K2319" t="s">
        <v>28</v>
      </c>
    </row>
    <row r="2320" spans="1:11" x14ac:dyDescent="0.35">
      <c r="A2320">
        <v>5281</v>
      </c>
      <c r="B2320" t="s">
        <v>15046</v>
      </c>
      <c r="C2320">
        <v>30</v>
      </c>
      <c r="D2320" t="s">
        <v>15047</v>
      </c>
      <c r="E2320" t="s">
        <v>67</v>
      </c>
      <c r="F2320" t="s">
        <v>67</v>
      </c>
      <c r="G2320" t="s">
        <v>47</v>
      </c>
      <c r="H2320" t="s">
        <v>31</v>
      </c>
      <c r="I2320" t="s">
        <v>88</v>
      </c>
      <c r="J2320" t="s">
        <v>15048</v>
      </c>
      <c r="K2320" t="s">
        <v>28</v>
      </c>
    </row>
    <row r="2321" spans="1:11" x14ac:dyDescent="0.35">
      <c r="A2321">
        <v>5282</v>
      </c>
      <c r="B2321" t="s">
        <v>15049</v>
      </c>
      <c r="C2321">
        <v>30</v>
      </c>
      <c r="D2321" t="s">
        <v>15050</v>
      </c>
      <c r="E2321" t="s">
        <v>169</v>
      </c>
      <c r="F2321" t="s">
        <v>79</v>
      </c>
      <c r="G2321" t="s">
        <v>80</v>
      </c>
      <c r="H2321" t="s">
        <v>32</v>
      </c>
      <c r="I2321" t="s">
        <v>91</v>
      </c>
      <c r="J2321" t="s">
        <v>15051</v>
      </c>
      <c r="K2321" t="s">
        <v>44</v>
      </c>
    </row>
    <row r="2322" spans="1:11" x14ac:dyDescent="0.35">
      <c r="A2322">
        <v>5283</v>
      </c>
      <c r="B2322" t="s">
        <v>15052</v>
      </c>
      <c r="C2322">
        <v>29</v>
      </c>
      <c r="D2322" t="s">
        <v>15053</v>
      </c>
      <c r="E2322" t="s">
        <v>101</v>
      </c>
      <c r="F2322" t="s">
        <v>177</v>
      </c>
      <c r="G2322" t="s">
        <v>62</v>
      </c>
      <c r="H2322" t="s">
        <v>23</v>
      </c>
      <c r="I2322" t="s">
        <v>63</v>
      </c>
      <c r="J2322" t="s">
        <v>15054</v>
      </c>
      <c r="K2322" t="s">
        <v>44</v>
      </c>
    </row>
    <row r="2323" spans="1:11" x14ac:dyDescent="0.35">
      <c r="A2323">
        <v>5285</v>
      </c>
      <c r="B2323" t="s">
        <v>15058</v>
      </c>
      <c r="C2323">
        <v>30</v>
      </c>
      <c r="D2323" t="s">
        <v>15059</v>
      </c>
      <c r="E2323" t="s">
        <v>32</v>
      </c>
      <c r="F2323" t="s">
        <v>201</v>
      </c>
      <c r="G2323" t="s">
        <v>15</v>
      </c>
      <c r="H2323" t="s">
        <v>16</v>
      </c>
      <c r="I2323" t="s">
        <v>153</v>
      </c>
      <c r="J2323" t="s">
        <v>15060</v>
      </c>
      <c r="K2323" t="s">
        <v>19</v>
      </c>
    </row>
    <row r="2324" spans="1:11" x14ac:dyDescent="0.35">
      <c r="A2324">
        <v>5286</v>
      </c>
      <c r="B2324" t="s">
        <v>15061</v>
      </c>
      <c r="C2324">
        <v>26</v>
      </c>
      <c r="D2324" t="s">
        <v>15062</v>
      </c>
      <c r="E2324" t="s">
        <v>22</v>
      </c>
      <c r="F2324" t="s">
        <v>133</v>
      </c>
      <c r="G2324" t="s">
        <v>33</v>
      </c>
      <c r="H2324" t="s">
        <v>34</v>
      </c>
      <c r="I2324" t="s">
        <v>58</v>
      </c>
      <c r="J2324" t="s">
        <v>15063</v>
      </c>
      <c r="K2324" t="s">
        <v>28</v>
      </c>
    </row>
    <row r="2325" spans="1:11" x14ac:dyDescent="0.35">
      <c r="A2325">
        <v>5288</v>
      </c>
      <c r="B2325" t="s">
        <v>15066</v>
      </c>
      <c r="C2325">
        <v>30</v>
      </c>
      <c r="D2325" t="s">
        <v>15067</v>
      </c>
      <c r="E2325" t="s">
        <v>40</v>
      </c>
      <c r="F2325" t="s">
        <v>23</v>
      </c>
      <c r="G2325" t="s">
        <v>120</v>
      </c>
      <c r="H2325" t="s">
        <v>57</v>
      </c>
      <c r="I2325" t="s">
        <v>58</v>
      </c>
      <c r="J2325">
        <f>1-672-330-8287</f>
        <v>-9288</v>
      </c>
      <c r="K2325" t="s">
        <v>19</v>
      </c>
    </row>
    <row r="2326" spans="1:11" x14ac:dyDescent="0.35">
      <c r="A2326">
        <v>5290</v>
      </c>
      <c r="B2326" t="s">
        <v>15071</v>
      </c>
      <c r="C2326">
        <v>29</v>
      </c>
      <c r="D2326" t="s">
        <v>15072</v>
      </c>
      <c r="E2326" t="s">
        <v>101</v>
      </c>
      <c r="F2326" t="s">
        <v>16</v>
      </c>
      <c r="G2326" t="s">
        <v>15</v>
      </c>
      <c r="H2326" t="s">
        <v>16</v>
      </c>
      <c r="I2326" t="s">
        <v>146</v>
      </c>
      <c r="J2326" t="s">
        <v>15073</v>
      </c>
      <c r="K2326" t="s">
        <v>37</v>
      </c>
    </row>
    <row r="2327" spans="1:11" x14ac:dyDescent="0.35">
      <c r="A2327">
        <v>5292</v>
      </c>
      <c r="B2327" t="s">
        <v>15077</v>
      </c>
      <c r="C2327">
        <v>27</v>
      </c>
      <c r="D2327" t="s">
        <v>15078</v>
      </c>
      <c r="E2327" t="s">
        <v>57</v>
      </c>
      <c r="F2327" t="s">
        <v>67</v>
      </c>
      <c r="G2327" t="s">
        <v>80</v>
      </c>
      <c r="H2327" t="s">
        <v>32</v>
      </c>
      <c r="I2327" t="s">
        <v>153</v>
      </c>
      <c r="J2327" t="s">
        <v>15079</v>
      </c>
      <c r="K2327" t="s">
        <v>28</v>
      </c>
    </row>
    <row r="2328" spans="1:11" x14ac:dyDescent="0.35">
      <c r="A2328">
        <v>5294</v>
      </c>
      <c r="B2328" t="s">
        <v>15082</v>
      </c>
      <c r="C2328">
        <v>30</v>
      </c>
      <c r="D2328" t="s">
        <v>15083</v>
      </c>
      <c r="E2328" t="s">
        <v>133</v>
      </c>
      <c r="F2328" t="s">
        <v>201</v>
      </c>
      <c r="G2328" t="s">
        <v>52</v>
      </c>
      <c r="H2328" t="s">
        <v>13</v>
      </c>
      <c r="I2328" t="s">
        <v>26</v>
      </c>
      <c r="J2328" t="s">
        <v>15084</v>
      </c>
      <c r="K2328" t="s">
        <v>44</v>
      </c>
    </row>
    <row r="2329" spans="1:11" x14ac:dyDescent="0.35">
      <c r="A2329">
        <v>5295</v>
      </c>
      <c r="B2329" t="s">
        <v>15085</v>
      </c>
      <c r="C2329">
        <v>28</v>
      </c>
      <c r="D2329" t="s">
        <v>15086</v>
      </c>
      <c r="E2329" t="s">
        <v>31</v>
      </c>
      <c r="F2329" t="s">
        <v>34</v>
      </c>
      <c r="G2329" t="s">
        <v>24</v>
      </c>
      <c r="H2329" t="s">
        <v>25</v>
      </c>
      <c r="I2329" t="s">
        <v>26</v>
      </c>
      <c r="J2329" t="s">
        <v>15087</v>
      </c>
      <c r="K2329" t="s">
        <v>28</v>
      </c>
    </row>
    <row r="2330" spans="1:11" x14ac:dyDescent="0.35">
      <c r="A2330">
        <v>5296</v>
      </c>
      <c r="B2330" t="s">
        <v>15088</v>
      </c>
      <c r="C2330">
        <v>28</v>
      </c>
      <c r="D2330" t="s">
        <v>15089</v>
      </c>
      <c r="E2330" t="s">
        <v>79</v>
      </c>
      <c r="F2330" t="s">
        <v>16</v>
      </c>
      <c r="G2330" t="s">
        <v>33</v>
      </c>
      <c r="H2330" t="s">
        <v>34</v>
      </c>
      <c r="I2330" t="s">
        <v>68</v>
      </c>
      <c r="J2330" t="s">
        <v>15090</v>
      </c>
      <c r="K2330" t="s">
        <v>28</v>
      </c>
    </row>
    <row r="2331" spans="1:11" x14ac:dyDescent="0.35">
      <c r="A2331">
        <v>5297</v>
      </c>
      <c r="B2331" t="s">
        <v>15091</v>
      </c>
      <c r="C2331">
        <v>27</v>
      </c>
      <c r="D2331" t="s">
        <v>15092</v>
      </c>
      <c r="E2331" t="s">
        <v>57</v>
      </c>
      <c r="F2331" t="s">
        <v>16</v>
      </c>
      <c r="G2331" t="s">
        <v>47</v>
      </c>
      <c r="H2331" t="s">
        <v>31</v>
      </c>
      <c r="I2331" t="s">
        <v>53</v>
      </c>
      <c r="J2331" t="s">
        <v>15093</v>
      </c>
      <c r="K2331" t="s">
        <v>44</v>
      </c>
    </row>
    <row r="2332" spans="1:11" x14ac:dyDescent="0.35">
      <c r="A2332">
        <v>5299</v>
      </c>
      <c r="B2332" t="s">
        <v>15097</v>
      </c>
      <c r="C2332">
        <v>29</v>
      </c>
      <c r="D2332" t="s">
        <v>15098</v>
      </c>
      <c r="E2332" t="s">
        <v>16</v>
      </c>
      <c r="F2332" t="s">
        <v>32</v>
      </c>
      <c r="G2332" t="s">
        <v>120</v>
      </c>
      <c r="H2332" t="s">
        <v>57</v>
      </c>
      <c r="I2332" t="s">
        <v>58</v>
      </c>
      <c r="J2332" t="s">
        <v>15099</v>
      </c>
      <c r="K2332" t="s">
        <v>37</v>
      </c>
    </row>
    <row r="2333" spans="1:11" x14ac:dyDescent="0.35">
      <c r="A2333">
        <v>5300</v>
      </c>
      <c r="B2333" t="s">
        <v>15100</v>
      </c>
      <c r="C2333">
        <v>28</v>
      </c>
      <c r="D2333" t="s">
        <v>15101</v>
      </c>
      <c r="E2333" t="s">
        <v>79</v>
      </c>
      <c r="F2333" t="s">
        <v>22</v>
      </c>
      <c r="G2333" t="s">
        <v>24</v>
      </c>
      <c r="H2333" t="s">
        <v>25</v>
      </c>
      <c r="I2333" t="s">
        <v>170</v>
      </c>
      <c r="J2333" t="s">
        <v>15102</v>
      </c>
      <c r="K2333" t="s">
        <v>28</v>
      </c>
    </row>
    <row r="2334" spans="1:11" x14ac:dyDescent="0.35">
      <c r="A2334">
        <v>5301</v>
      </c>
      <c r="B2334" t="s">
        <v>15103</v>
      </c>
      <c r="C2334">
        <v>29</v>
      </c>
      <c r="D2334" t="s">
        <v>15104</v>
      </c>
      <c r="E2334" t="s">
        <v>42</v>
      </c>
      <c r="F2334" t="s">
        <v>16</v>
      </c>
      <c r="G2334" t="s">
        <v>120</v>
      </c>
      <c r="H2334" t="s">
        <v>57</v>
      </c>
      <c r="I2334" t="s">
        <v>146</v>
      </c>
      <c r="J2334" t="s">
        <v>15105</v>
      </c>
      <c r="K2334" t="s">
        <v>44</v>
      </c>
    </row>
    <row r="2335" spans="1:11" x14ac:dyDescent="0.35">
      <c r="A2335">
        <v>5303</v>
      </c>
      <c r="B2335" t="s">
        <v>15109</v>
      </c>
      <c r="C2335">
        <v>27</v>
      </c>
      <c r="D2335" t="s">
        <v>15110</v>
      </c>
      <c r="E2335" t="s">
        <v>149</v>
      </c>
      <c r="F2335" t="s">
        <v>40</v>
      </c>
      <c r="G2335" t="s">
        <v>52</v>
      </c>
      <c r="H2335" t="s">
        <v>13</v>
      </c>
      <c r="I2335" t="s">
        <v>26</v>
      </c>
      <c r="J2335" t="s">
        <v>15111</v>
      </c>
      <c r="K2335" t="s">
        <v>19</v>
      </c>
    </row>
    <row r="2336" spans="1:11" x14ac:dyDescent="0.35">
      <c r="A2336">
        <v>5307</v>
      </c>
      <c r="B2336" t="s">
        <v>15120</v>
      </c>
      <c r="C2336">
        <v>28</v>
      </c>
      <c r="D2336" t="s">
        <v>15121</v>
      </c>
      <c r="E2336" t="s">
        <v>16</v>
      </c>
      <c r="F2336" t="s">
        <v>23</v>
      </c>
      <c r="G2336" t="s">
        <v>87</v>
      </c>
      <c r="H2336" t="s">
        <v>79</v>
      </c>
      <c r="I2336" t="s">
        <v>88</v>
      </c>
      <c r="J2336" t="s">
        <v>15122</v>
      </c>
      <c r="K2336" t="s">
        <v>76</v>
      </c>
    </row>
    <row r="2337" spans="1:11" x14ac:dyDescent="0.35">
      <c r="A2337">
        <v>5308</v>
      </c>
      <c r="B2337" t="s">
        <v>15123</v>
      </c>
      <c r="C2337">
        <v>30</v>
      </c>
      <c r="D2337" t="s">
        <v>15124</v>
      </c>
      <c r="E2337" t="s">
        <v>32</v>
      </c>
      <c r="F2337" t="s">
        <v>22</v>
      </c>
      <c r="G2337" t="s">
        <v>87</v>
      </c>
      <c r="H2337" t="s">
        <v>79</v>
      </c>
      <c r="I2337" t="s">
        <v>146</v>
      </c>
      <c r="J2337" t="s">
        <v>15125</v>
      </c>
      <c r="K2337" t="s">
        <v>76</v>
      </c>
    </row>
    <row r="2338" spans="1:11" x14ac:dyDescent="0.35">
      <c r="A2338">
        <v>5311</v>
      </c>
      <c r="B2338" t="s">
        <v>15132</v>
      </c>
      <c r="C2338">
        <v>26</v>
      </c>
      <c r="D2338" t="s">
        <v>15133</v>
      </c>
      <c r="E2338" t="s">
        <v>23</v>
      </c>
      <c r="F2338" t="s">
        <v>34</v>
      </c>
      <c r="G2338" t="s">
        <v>52</v>
      </c>
      <c r="H2338" t="s">
        <v>13</v>
      </c>
      <c r="I2338" t="s">
        <v>68</v>
      </c>
      <c r="J2338" t="s">
        <v>15134</v>
      </c>
      <c r="K2338" t="s">
        <v>28</v>
      </c>
    </row>
    <row r="2339" spans="1:11" x14ac:dyDescent="0.35">
      <c r="A2339">
        <v>5313</v>
      </c>
      <c r="B2339" t="s">
        <v>15138</v>
      </c>
      <c r="C2339">
        <v>29</v>
      </c>
      <c r="D2339" t="s">
        <v>15139</v>
      </c>
      <c r="E2339" t="s">
        <v>42</v>
      </c>
      <c r="F2339" t="s">
        <v>42</v>
      </c>
      <c r="G2339" t="s">
        <v>33</v>
      </c>
      <c r="H2339" t="s">
        <v>34</v>
      </c>
      <c r="I2339" t="s">
        <v>91</v>
      </c>
      <c r="J2339" t="s">
        <v>15140</v>
      </c>
      <c r="K2339" t="s">
        <v>44</v>
      </c>
    </row>
    <row r="2340" spans="1:11" x14ac:dyDescent="0.35">
      <c r="A2340">
        <v>5315</v>
      </c>
      <c r="B2340" t="s">
        <v>15143</v>
      </c>
      <c r="C2340">
        <v>30</v>
      </c>
      <c r="D2340" t="s">
        <v>15144</v>
      </c>
      <c r="E2340" t="s">
        <v>201</v>
      </c>
      <c r="F2340" t="s">
        <v>22</v>
      </c>
      <c r="G2340" t="s">
        <v>47</v>
      </c>
      <c r="H2340" t="s">
        <v>31</v>
      </c>
      <c r="I2340" t="s">
        <v>17</v>
      </c>
      <c r="J2340" t="s">
        <v>15145</v>
      </c>
      <c r="K2340" t="s">
        <v>76</v>
      </c>
    </row>
    <row r="2341" spans="1:11" x14ac:dyDescent="0.35">
      <c r="A2341">
        <v>5317</v>
      </c>
      <c r="B2341" t="s">
        <v>15149</v>
      </c>
      <c r="C2341">
        <v>28</v>
      </c>
      <c r="D2341" t="s">
        <v>15150</v>
      </c>
      <c r="E2341" t="s">
        <v>25</v>
      </c>
      <c r="F2341" t="s">
        <v>177</v>
      </c>
      <c r="G2341" t="s">
        <v>120</v>
      </c>
      <c r="H2341" t="s">
        <v>57</v>
      </c>
      <c r="I2341" t="s">
        <v>17</v>
      </c>
      <c r="J2341" t="s">
        <v>15151</v>
      </c>
      <c r="K2341" t="s">
        <v>19</v>
      </c>
    </row>
    <row r="2342" spans="1:11" x14ac:dyDescent="0.35">
      <c r="A2342">
        <v>5318</v>
      </c>
      <c r="B2342" t="s">
        <v>15152</v>
      </c>
      <c r="C2342">
        <v>29</v>
      </c>
      <c r="D2342" t="s">
        <v>15153</v>
      </c>
      <c r="E2342" t="s">
        <v>16</v>
      </c>
      <c r="F2342" t="s">
        <v>34</v>
      </c>
      <c r="G2342" t="s">
        <v>41</v>
      </c>
      <c r="H2342" t="s">
        <v>42</v>
      </c>
      <c r="I2342" t="s">
        <v>170</v>
      </c>
      <c r="J2342" t="s">
        <v>15154</v>
      </c>
      <c r="K2342" t="s">
        <v>28</v>
      </c>
    </row>
    <row r="2343" spans="1:11" x14ac:dyDescent="0.35">
      <c r="A2343">
        <v>5319</v>
      </c>
      <c r="B2343" t="s">
        <v>15155</v>
      </c>
      <c r="C2343">
        <v>26</v>
      </c>
      <c r="D2343" t="s">
        <v>15156</v>
      </c>
      <c r="E2343" t="s">
        <v>22</v>
      </c>
      <c r="F2343" t="s">
        <v>31</v>
      </c>
      <c r="G2343" t="s">
        <v>80</v>
      </c>
      <c r="H2343" t="s">
        <v>32</v>
      </c>
      <c r="I2343" t="s">
        <v>170</v>
      </c>
      <c r="J2343" t="s">
        <v>15157</v>
      </c>
      <c r="K2343" t="s">
        <v>28</v>
      </c>
    </row>
    <row r="2344" spans="1:11" x14ac:dyDescent="0.35">
      <c r="A2344">
        <v>5320</v>
      </c>
      <c r="B2344" t="s">
        <v>15158</v>
      </c>
      <c r="C2344">
        <v>27</v>
      </c>
      <c r="D2344" t="s">
        <v>15159</v>
      </c>
      <c r="E2344" t="s">
        <v>40</v>
      </c>
      <c r="F2344" t="s">
        <v>25</v>
      </c>
      <c r="G2344" t="s">
        <v>87</v>
      </c>
      <c r="H2344" t="s">
        <v>79</v>
      </c>
      <c r="I2344" t="s">
        <v>116</v>
      </c>
      <c r="J2344">
        <v>2338160882</v>
      </c>
      <c r="K2344" t="s">
        <v>44</v>
      </c>
    </row>
    <row r="2345" spans="1:11" x14ac:dyDescent="0.35">
      <c r="A2345">
        <v>5322</v>
      </c>
      <c r="B2345" t="s">
        <v>15163</v>
      </c>
      <c r="C2345">
        <v>28</v>
      </c>
      <c r="D2345" t="s">
        <v>15164</v>
      </c>
      <c r="E2345" t="s">
        <v>31</v>
      </c>
      <c r="F2345" t="s">
        <v>169</v>
      </c>
      <c r="G2345" t="s">
        <v>41</v>
      </c>
      <c r="H2345" t="s">
        <v>42</v>
      </c>
      <c r="I2345" t="s">
        <v>58</v>
      </c>
      <c r="J2345" t="s">
        <v>15165</v>
      </c>
      <c r="K2345" t="s">
        <v>28</v>
      </c>
    </row>
    <row r="2346" spans="1:11" x14ac:dyDescent="0.35">
      <c r="A2346">
        <v>5325</v>
      </c>
      <c r="B2346" t="s">
        <v>4620</v>
      </c>
      <c r="C2346">
        <v>28</v>
      </c>
      <c r="D2346" t="s">
        <v>15172</v>
      </c>
      <c r="E2346" t="s">
        <v>57</v>
      </c>
      <c r="F2346" t="s">
        <v>40</v>
      </c>
      <c r="G2346" t="s">
        <v>24</v>
      </c>
      <c r="H2346" t="s">
        <v>25</v>
      </c>
      <c r="I2346" t="s">
        <v>48</v>
      </c>
      <c r="J2346" t="s">
        <v>15173</v>
      </c>
      <c r="K2346" t="s">
        <v>37</v>
      </c>
    </row>
    <row r="2347" spans="1:11" x14ac:dyDescent="0.35">
      <c r="A2347">
        <v>5326</v>
      </c>
      <c r="B2347" t="s">
        <v>15174</v>
      </c>
      <c r="C2347">
        <v>30</v>
      </c>
      <c r="D2347" t="s">
        <v>15175</v>
      </c>
      <c r="E2347" t="s">
        <v>169</v>
      </c>
      <c r="F2347" t="s">
        <v>149</v>
      </c>
      <c r="G2347" t="s">
        <v>80</v>
      </c>
      <c r="H2347" t="s">
        <v>32</v>
      </c>
      <c r="I2347" t="s">
        <v>153</v>
      </c>
      <c r="J2347" t="s">
        <v>15176</v>
      </c>
      <c r="K2347" t="s">
        <v>19</v>
      </c>
    </row>
    <row r="2348" spans="1:11" x14ac:dyDescent="0.35">
      <c r="A2348">
        <v>5329</v>
      </c>
      <c r="B2348" t="s">
        <v>15183</v>
      </c>
      <c r="C2348">
        <v>26</v>
      </c>
      <c r="D2348" t="s">
        <v>15184</v>
      </c>
      <c r="E2348" t="s">
        <v>177</v>
      </c>
      <c r="F2348" t="s">
        <v>40</v>
      </c>
      <c r="G2348" t="s">
        <v>87</v>
      </c>
      <c r="H2348" t="s">
        <v>79</v>
      </c>
      <c r="I2348" t="s">
        <v>91</v>
      </c>
      <c r="J2348" t="s">
        <v>15185</v>
      </c>
      <c r="K2348" t="s">
        <v>28</v>
      </c>
    </row>
    <row r="2349" spans="1:11" x14ac:dyDescent="0.35">
      <c r="A2349">
        <v>5330</v>
      </c>
      <c r="B2349" t="s">
        <v>15186</v>
      </c>
      <c r="C2349">
        <v>29</v>
      </c>
      <c r="D2349" t="s">
        <v>15187</v>
      </c>
      <c r="E2349" t="s">
        <v>16</v>
      </c>
      <c r="F2349" t="s">
        <v>79</v>
      </c>
      <c r="G2349" t="s">
        <v>15</v>
      </c>
      <c r="H2349" t="s">
        <v>16</v>
      </c>
      <c r="I2349" t="s">
        <v>68</v>
      </c>
      <c r="J2349" s="1" t="s">
        <v>26031</v>
      </c>
      <c r="K2349" t="s">
        <v>44</v>
      </c>
    </row>
    <row r="2350" spans="1:11" x14ac:dyDescent="0.35">
      <c r="A2350">
        <v>5332</v>
      </c>
      <c r="B2350" t="s">
        <v>15191</v>
      </c>
      <c r="C2350">
        <v>26</v>
      </c>
      <c r="D2350" t="s">
        <v>15192</v>
      </c>
      <c r="E2350" t="s">
        <v>34</v>
      </c>
      <c r="F2350" t="s">
        <v>14</v>
      </c>
      <c r="G2350" t="s">
        <v>41</v>
      </c>
      <c r="H2350" t="s">
        <v>42</v>
      </c>
      <c r="I2350" t="s">
        <v>170</v>
      </c>
      <c r="J2350" t="s">
        <v>15193</v>
      </c>
      <c r="K2350" t="s">
        <v>28</v>
      </c>
    </row>
    <row r="2351" spans="1:11" x14ac:dyDescent="0.35">
      <c r="A2351">
        <v>5333</v>
      </c>
      <c r="B2351" t="s">
        <v>15194</v>
      </c>
      <c r="C2351">
        <v>28</v>
      </c>
      <c r="D2351" t="s">
        <v>15195</v>
      </c>
      <c r="E2351" t="s">
        <v>25</v>
      </c>
      <c r="F2351" t="s">
        <v>32</v>
      </c>
      <c r="G2351" t="s">
        <v>87</v>
      </c>
      <c r="H2351" t="s">
        <v>79</v>
      </c>
      <c r="I2351" t="s">
        <v>170</v>
      </c>
      <c r="J2351">
        <v>2767676796</v>
      </c>
      <c r="K2351" t="s">
        <v>37</v>
      </c>
    </row>
    <row r="2352" spans="1:11" x14ac:dyDescent="0.35">
      <c r="A2352">
        <v>5334</v>
      </c>
      <c r="B2352" t="s">
        <v>15196</v>
      </c>
      <c r="C2352">
        <v>27</v>
      </c>
      <c r="D2352" t="s">
        <v>15197</v>
      </c>
      <c r="E2352" t="s">
        <v>40</v>
      </c>
      <c r="F2352" t="s">
        <v>16</v>
      </c>
      <c r="G2352" t="s">
        <v>47</v>
      </c>
      <c r="H2352" t="s">
        <v>31</v>
      </c>
      <c r="I2352" t="s">
        <v>116</v>
      </c>
      <c r="J2352" t="s">
        <v>15198</v>
      </c>
      <c r="K2352" t="s">
        <v>28</v>
      </c>
    </row>
    <row r="2353" spans="1:11" x14ac:dyDescent="0.35">
      <c r="A2353">
        <v>5335</v>
      </c>
      <c r="B2353" t="s">
        <v>15199</v>
      </c>
      <c r="C2353">
        <v>26</v>
      </c>
      <c r="D2353" t="s">
        <v>15200</v>
      </c>
      <c r="E2353" t="s">
        <v>169</v>
      </c>
      <c r="F2353" t="s">
        <v>34</v>
      </c>
      <c r="G2353" t="s">
        <v>47</v>
      </c>
      <c r="H2353" t="s">
        <v>31</v>
      </c>
      <c r="I2353" t="s">
        <v>102</v>
      </c>
      <c r="J2353" t="s">
        <v>15201</v>
      </c>
      <c r="K2353" t="s">
        <v>37</v>
      </c>
    </row>
    <row r="2354" spans="1:11" x14ac:dyDescent="0.35">
      <c r="A2354">
        <v>5337</v>
      </c>
      <c r="B2354" t="s">
        <v>15205</v>
      </c>
      <c r="C2354">
        <v>28</v>
      </c>
      <c r="D2354" t="s">
        <v>15206</v>
      </c>
      <c r="E2354" t="s">
        <v>149</v>
      </c>
      <c r="F2354" t="s">
        <v>201</v>
      </c>
      <c r="G2354" t="s">
        <v>52</v>
      </c>
      <c r="H2354" t="s">
        <v>13</v>
      </c>
      <c r="I2354" t="s">
        <v>48</v>
      </c>
      <c r="J2354">
        <v>8047878481</v>
      </c>
      <c r="K2354" t="s">
        <v>44</v>
      </c>
    </row>
    <row r="2355" spans="1:11" x14ac:dyDescent="0.35">
      <c r="A2355">
        <v>5341</v>
      </c>
      <c r="B2355" t="s">
        <v>15216</v>
      </c>
      <c r="C2355">
        <v>26</v>
      </c>
      <c r="D2355" t="s">
        <v>15217</v>
      </c>
      <c r="E2355" t="s">
        <v>169</v>
      </c>
      <c r="F2355" t="s">
        <v>67</v>
      </c>
      <c r="G2355" t="s">
        <v>33</v>
      </c>
      <c r="H2355" t="s">
        <v>34</v>
      </c>
      <c r="I2355" t="s">
        <v>68</v>
      </c>
      <c r="J2355" t="s">
        <v>15218</v>
      </c>
      <c r="K2355" t="s">
        <v>28</v>
      </c>
    </row>
    <row r="2356" spans="1:11" x14ac:dyDescent="0.35">
      <c r="A2356">
        <v>5342</v>
      </c>
      <c r="B2356" t="s">
        <v>15219</v>
      </c>
      <c r="C2356">
        <v>30</v>
      </c>
      <c r="D2356" t="s">
        <v>15220</v>
      </c>
      <c r="E2356" t="s">
        <v>23</v>
      </c>
      <c r="F2356" t="s">
        <v>133</v>
      </c>
      <c r="G2356" t="s">
        <v>41</v>
      </c>
      <c r="H2356" t="s">
        <v>42</v>
      </c>
      <c r="I2356" t="s">
        <v>48</v>
      </c>
      <c r="J2356" t="s">
        <v>15221</v>
      </c>
      <c r="K2356" t="s">
        <v>19</v>
      </c>
    </row>
    <row r="2357" spans="1:11" x14ac:dyDescent="0.35">
      <c r="A2357">
        <v>5343</v>
      </c>
      <c r="B2357" t="s">
        <v>15222</v>
      </c>
      <c r="C2357">
        <v>29</v>
      </c>
      <c r="D2357" t="s">
        <v>15223</v>
      </c>
      <c r="E2357" t="s">
        <v>169</v>
      </c>
      <c r="F2357" t="s">
        <v>133</v>
      </c>
      <c r="G2357" t="s">
        <v>15</v>
      </c>
      <c r="H2357" t="s">
        <v>16</v>
      </c>
      <c r="I2357" t="s">
        <v>48</v>
      </c>
      <c r="J2357" t="s">
        <v>15224</v>
      </c>
      <c r="K2357" t="s">
        <v>28</v>
      </c>
    </row>
    <row r="2358" spans="1:11" x14ac:dyDescent="0.35">
      <c r="A2358">
        <v>5346</v>
      </c>
      <c r="B2358" t="s">
        <v>15231</v>
      </c>
      <c r="C2358">
        <v>29</v>
      </c>
      <c r="D2358" t="s">
        <v>15232</v>
      </c>
      <c r="E2358" t="s">
        <v>57</v>
      </c>
      <c r="F2358" t="s">
        <v>201</v>
      </c>
      <c r="G2358" t="s">
        <v>15</v>
      </c>
      <c r="H2358" t="s">
        <v>16</v>
      </c>
      <c r="I2358" t="s">
        <v>170</v>
      </c>
      <c r="J2358" t="s">
        <v>15233</v>
      </c>
      <c r="K2358" t="s">
        <v>19</v>
      </c>
    </row>
    <row r="2359" spans="1:11" x14ac:dyDescent="0.35">
      <c r="A2359">
        <v>5348</v>
      </c>
      <c r="B2359" t="s">
        <v>15236</v>
      </c>
      <c r="C2359">
        <v>30</v>
      </c>
      <c r="D2359" t="s">
        <v>15237</v>
      </c>
      <c r="E2359" t="s">
        <v>23</v>
      </c>
      <c r="F2359" t="s">
        <v>31</v>
      </c>
      <c r="G2359" t="s">
        <v>80</v>
      </c>
      <c r="H2359" t="s">
        <v>32</v>
      </c>
      <c r="I2359" t="s">
        <v>48</v>
      </c>
      <c r="J2359" t="s">
        <v>15238</v>
      </c>
      <c r="K2359" t="s">
        <v>76</v>
      </c>
    </row>
    <row r="2360" spans="1:11" x14ac:dyDescent="0.35">
      <c r="A2360">
        <v>5349</v>
      </c>
      <c r="B2360" t="s">
        <v>15239</v>
      </c>
      <c r="C2360">
        <v>26</v>
      </c>
      <c r="D2360" t="s">
        <v>15240</v>
      </c>
      <c r="E2360" t="s">
        <v>67</v>
      </c>
      <c r="F2360" t="s">
        <v>32</v>
      </c>
      <c r="G2360" t="s">
        <v>120</v>
      </c>
      <c r="H2360" t="s">
        <v>57</v>
      </c>
      <c r="I2360" t="s">
        <v>26</v>
      </c>
      <c r="J2360" t="s">
        <v>15241</v>
      </c>
      <c r="K2360" t="s">
        <v>19</v>
      </c>
    </row>
    <row r="2361" spans="1:11" x14ac:dyDescent="0.35">
      <c r="A2361">
        <v>5350</v>
      </c>
      <c r="B2361" t="s">
        <v>15242</v>
      </c>
      <c r="C2361">
        <v>30</v>
      </c>
      <c r="D2361" t="s">
        <v>15243</v>
      </c>
      <c r="E2361" t="s">
        <v>22</v>
      </c>
      <c r="F2361" t="s">
        <v>23</v>
      </c>
      <c r="G2361" t="s">
        <v>15</v>
      </c>
      <c r="H2361" t="s">
        <v>16</v>
      </c>
      <c r="I2361" t="s">
        <v>116</v>
      </c>
      <c r="J2361" t="s">
        <v>15244</v>
      </c>
      <c r="K2361" t="s">
        <v>19</v>
      </c>
    </row>
    <row r="2362" spans="1:11" x14ac:dyDescent="0.35">
      <c r="A2362">
        <v>5352</v>
      </c>
      <c r="B2362" t="s">
        <v>15248</v>
      </c>
      <c r="C2362">
        <v>29</v>
      </c>
      <c r="D2362" t="s">
        <v>15249</v>
      </c>
      <c r="E2362" t="s">
        <v>40</v>
      </c>
      <c r="F2362" t="s">
        <v>25</v>
      </c>
      <c r="G2362" t="s">
        <v>120</v>
      </c>
      <c r="H2362" t="s">
        <v>57</v>
      </c>
      <c r="I2362" t="s">
        <v>153</v>
      </c>
      <c r="J2362" t="s">
        <v>15250</v>
      </c>
      <c r="K2362" t="s">
        <v>44</v>
      </c>
    </row>
    <row r="2363" spans="1:11" x14ac:dyDescent="0.35">
      <c r="A2363">
        <v>5353</v>
      </c>
      <c r="B2363" t="s">
        <v>15251</v>
      </c>
      <c r="C2363">
        <v>30</v>
      </c>
      <c r="D2363" t="s">
        <v>15252</v>
      </c>
      <c r="E2363" t="s">
        <v>57</v>
      </c>
      <c r="F2363" t="s">
        <v>149</v>
      </c>
      <c r="G2363" t="s">
        <v>33</v>
      </c>
      <c r="H2363" t="s">
        <v>34</v>
      </c>
      <c r="I2363" t="s">
        <v>116</v>
      </c>
      <c r="J2363" t="s">
        <v>15253</v>
      </c>
      <c r="K2363" t="s">
        <v>28</v>
      </c>
    </row>
    <row r="2364" spans="1:11" x14ac:dyDescent="0.35">
      <c r="A2364">
        <v>5354</v>
      </c>
      <c r="B2364" t="s">
        <v>15254</v>
      </c>
      <c r="C2364">
        <v>29</v>
      </c>
      <c r="D2364" t="s">
        <v>15255</v>
      </c>
      <c r="E2364" t="s">
        <v>57</v>
      </c>
      <c r="F2364" t="s">
        <v>133</v>
      </c>
      <c r="G2364" t="s">
        <v>52</v>
      </c>
      <c r="H2364" t="s">
        <v>13</v>
      </c>
      <c r="I2364" t="s">
        <v>48</v>
      </c>
      <c r="J2364" t="s">
        <v>15256</v>
      </c>
      <c r="K2364" t="s">
        <v>28</v>
      </c>
    </row>
    <row r="2365" spans="1:11" x14ac:dyDescent="0.35">
      <c r="A2365">
        <v>5357</v>
      </c>
      <c r="B2365" t="s">
        <v>9977</v>
      </c>
      <c r="C2365">
        <v>27</v>
      </c>
      <c r="D2365" t="s">
        <v>15262</v>
      </c>
      <c r="E2365" t="s">
        <v>40</v>
      </c>
      <c r="F2365" t="s">
        <v>40</v>
      </c>
      <c r="G2365" t="s">
        <v>62</v>
      </c>
      <c r="H2365" t="s">
        <v>23</v>
      </c>
      <c r="I2365" t="s">
        <v>58</v>
      </c>
      <c r="J2365" t="s">
        <v>15263</v>
      </c>
      <c r="K2365" t="s">
        <v>37</v>
      </c>
    </row>
    <row r="2366" spans="1:11" x14ac:dyDescent="0.35">
      <c r="A2366">
        <v>5358</v>
      </c>
      <c r="B2366" t="s">
        <v>15264</v>
      </c>
      <c r="C2366">
        <v>27</v>
      </c>
      <c r="D2366" t="s">
        <v>15265</v>
      </c>
      <c r="E2366" t="s">
        <v>34</v>
      </c>
      <c r="F2366" t="s">
        <v>14</v>
      </c>
      <c r="G2366" t="s">
        <v>15</v>
      </c>
      <c r="H2366" t="s">
        <v>16</v>
      </c>
      <c r="I2366" t="s">
        <v>63</v>
      </c>
      <c r="J2366" t="s">
        <v>15266</v>
      </c>
      <c r="K2366" t="s">
        <v>19</v>
      </c>
    </row>
    <row r="2367" spans="1:11" x14ac:dyDescent="0.35">
      <c r="A2367">
        <v>5359</v>
      </c>
      <c r="B2367" t="s">
        <v>15267</v>
      </c>
      <c r="C2367">
        <v>26</v>
      </c>
      <c r="D2367" t="s">
        <v>15268</v>
      </c>
      <c r="E2367" t="s">
        <v>57</v>
      </c>
      <c r="F2367" t="s">
        <v>67</v>
      </c>
      <c r="G2367" t="s">
        <v>33</v>
      </c>
      <c r="H2367" t="s">
        <v>34</v>
      </c>
      <c r="I2367" t="s">
        <v>153</v>
      </c>
      <c r="J2367" t="s">
        <v>15269</v>
      </c>
      <c r="K2367" t="s">
        <v>37</v>
      </c>
    </row>
    <row r="2368" spans="1:11" x14ac:dyDescent="0.35">
      <c r="A2368">
        <v>5360</v>
      </c>
      <c r="B2368" t="s">
        <v>15270</v>
      </c>
      <c r="C2368">
        <v>30</v>
      </c>
      <c r="D2368" t="s">
        <v>15271</v>
      </c>
      <c r="E2368" t="s">
        <v>40</v>
      </c>
      <c r="F2368" t="s">
        <v>40</v>
      </c>
      <c r="G2368" t="s">
        <v>47</v>
      </c>
      <c r="H2368" t="s">
        <v>31</v>
      </c>
      <c r="I2368" t="s">
        <v>102</v>
      </c>
      <c r="J2368" t="s">
        <v>15272</v>
      </c>
      <c r="K2368" t="s">
        <v>44</v>
      </c>
    </row>
    <row r="2369" spans="1:11" x14ac:dyDescent="0.35">
      <c r="A2369">
        <v>5363</v>
      </c>
      <c r="B2369" t="s">
        <v>15279</v>
      </c>
      <c r="C2369">
        <v>26</v>
      </c>
      <c r="D2369" t="s">
        <v>15280</v>
      </c>
      <c r="E2369" t="s">
        <v>57</v>
      </c>
      <c r="F2369" t="s">
        <v>14</v>
      </c>
      <c r="G2369" t="s">
        <v>47</v>
      </c>
      <c r="H2369" t="s">
        <v>31</v>
      </c>
      <c r="I2369" t="s">
        <v>26</v>
      </c>
      <c r="J2369" t="s">
        <v>15281</v>
      </c>
      <c r="K2369" t="s">
        <v>37</v>
      </c>
    </row>
    <row r="2370" spans="1:11" x14ac:dyDescent="0.35">
      <c r="A2370">
        <v>5367</v>
      </c>
      <c r="B2370" t="s">
        <v>15291</v>
      </c>
      <c r="C2370">
        <v>28</v>
      </c>
      <c r="D2370" t="s">
        <v>15292</v>
      </c>
      <c r="E2370" t="s">
        <v>101</v>
      </c>
      <c r="F2370" t="s">
        <v>25</v>
      </c>
      <c r="G2370" t="s">
        <v>47</v>
      </c>
      <c r="H2370" t="s">
        <v>31</v>
      </c>
      <c r="I2370" t="s">
        <v>17</v>
      </c>
      <c r="J2370" t="s">
        <v>15293</v>
      </c>
      <c r="K2370" t="s">
        <v>28</v>
      </c>
    </row>
    <row r="2371" spans="1:11" x14ac:dyDescent="0.35">
      <c r="A2371">
        <v>5369</v>
      </c>
      <c r="B2371" t="s">
        <v>15297</v>
      </c>
      <c r="C2371">
        <v>29</v>
      </c>
      <c r="D2371" t="s">
        <v>15298</v>
      </c>
      <c r="E2371" t="s">
        <v>40</v>
      </c>
      <c r="F2371" t="s">
        <v>169</v>
      </c>
      <c r="G2371" t="s">
        <v>62</v>
      </c>
      <c r="H2371" t="s">
        <v>23</v>
      </c>
      <c r="I2371" t="s">
        <v>91</v>
      </c>
      <c r="J2371" t="s">
        <v>15299</v>
      </c>
      <c r="K2371" t="s">
        <v>76</v>
      </c>
    </row>
    <row r="2372" spans="1:11" x14ac:dyDescent="0.35">
      <c r="A2372">
        <v>5373</v>
      </c>
      <c r="B2372" t="s">
        <v>15309</v>
      </c>
      <c r="C2372">
        <v>26</v>
      </c>
      <c r="D2372" t="s">
        <v>15310</v>
      </c>
      <c r="E2372" t="s">
        <v>31</v>
      </c>
      <c r="F2372" t="s">
        <v>16</v>
      </c>
      <c r="G2372" t="s">
        <v>15</v>
      </c>
      <c r="H2372" t="s">
        <v>16</v>
      </c>
      <c r="I2372" t="s">
        <v>88</v>
      </c>
      <c r="J2372" t="s">
        <v>15311</v>
      </c>
      <c r="K2372" t="s">
        <v>76</v>
      </c>
    </row>
    <row r="2373" spans="1:11" x14ac:dyDescent="0.35">
      <c r="A2373">
        <v>5375</v>
      </c>
      <c r="B2373" t="s">
        <v>15314</v>
      </c>
      <c r="C2373">
        <v>27</v>
      </c>
      <c r="D2373" t="s">
        <v>15315</v>
      </c>
      <c r="E2373" t="s">
        <v>31</v>
      </c>
      <c r="F2373" t="s">
        <v>57</v>
      </c>
      <c r="G2373" t="s">
        <v>15</v>
      </c>
      <c r="H2373" t="s">
        <v>16</v>
      </c>
      <c r="I2373" t="s">
        <v>116</v>
      </c>
      <c r="J2373" t="s">
        <v>15316</v>
      </c>
      <c r="K2373" t="s">
        <v>19</v>
      </c>
    </row>
    <row r="2374" spans="1:11" x14ac:dyDescent="0.35">
      <c r="A2374">
        <v>5376</v>
      </c>
      <c r="B2374" t="s">
        <v>15317</v>
      </c>
      <c r="C2374">
        <v>28</v>
      </c>
      <c r="D2374" t="s">
        <v>15318</v>
      </c>
      <c r="E2374" t="s">
        <v>14</v>
      </c>
      <c r="F2374" t="s">
        <v>40</v>
      </c>
      <c r="G2374" t="s">
        <v>52</v>
      </c>
      <c r="H2374" t="s">
        <v>13</v>
      </c>
      <c r="I2374" t="s">
        <v>63</v>
      </c>
      <c r="J2374" t="s">
        <v>15319</v>
      </c>
      <c r="K2374" t="s">
        <v>37</v>
      </c>
    </row>
    <row r="2375" spans="1:11" x14ac:dyDescent="0.35">
      <c r="A2375">
        <v>5378</v>
      </c>
      <c r="B2375" t="s">
        <v>15322</v>
      </c>
      <c r="C2375">
        <v>26</v>
      </c>
      <c r="D2375" t="s">
        <v>15323</v>
      </c>
      <c r="E2375" t="s">
        <v>22</v>
      </c>
      <c r="F2375" t="s">
        <v>40</v>
      </c>
      <c r="G2375" t="s">
        <v>120</v>
      </c>
      <c r="H2375" t="s">
        <v>57</v>
      </c>
      <c r="I2375" t="s">
        <v>48</v>
      </c>
      <c r="J2375" t="s">
        <v>15324</v>
      </c>
      <c r="K2375" t="s">
        <v>19</v>
      </c>
    </row>
    <row r="2376" spans="1:11" x14ac:dyDescent="0.35">
      <c r="A2376">
        <v>5380</v>
      </c>
      <c r="B2376" t="s">
        <v>15328</v>
      </c>
      <c r="C2376">
        <v>28</v>
      </c>
      <c r="D2376" t="s">
        <v>15329</v>
      </c>
      <c r="E2376" t="s">
        <v>16</v>
      </c>
      <c r="F2376" t="s">
        <v>23</v>
      </c>
      <c r="G2376" t="s">
        <v>80</v>
      </c>
      <c r="H2376" t="s">
        <v>32</v>
      </c>
      <c r="I2376" t="s">
        <v>91</v>
      </c>
      <c r="J2376" t="s">
        <v>15330</v>
      </c>
      <c r="K2376" t="s">
        <v>28</v>
      </c>
    </row>
    <row r="2377" spans="1:11" x14ac:dyDescent="0.35">
      <c r="A2377">
        <v>5381</v>
      </c>
      <c r="B2377" t="s">
        <v>15331</v>
      </c>
      <c r="C2377">
        <v>26</v>
      </c>
      <c r="D2377" t="s">
        <v>15332</v>
      </c>
      <c r="E2377" t="s">
        <v>13</v>
      </c>
      <c r="F2377" t="s">
        <v>57</v>
      </c>
      <c r="G2377" t="s">
        <v>33</v>
      </c>
      <c r="H2377" t="s">
        <v>34</v>
      </c>
      <c r="I2377" t="s">
        <v>53</v>
      </c>
      <c r="J2377" t="s">
        <v>15333</v>
      </c>
      <c r="K2377" t="s">
        <v>19</v>
      </c>
    </row>
    <row r="2378" spans="1:11" x14ac:dyDescent="0.35">
      <c r="A2378">
        <v>5382</v>
      </c>
      <c r="B2378" t="s">
        <v>319</v>
      </c>
      <c r="C2378">
        <v>27</v>
      </c>
      <c r="D2378" t="s">
        <v>15334</v>
      </c>
      <c r="E2378" t="s">
        <v>101</v>
      </c>
      <c r="F2378" t="s">
        <v>22</v>
      </c>
      <c r="G2378" t="s">
        <v>52</v>
      </c>
      <c r="H2378" t="s">
        <v>13</v>
      </c>
      <c r="I2378" t="s">
        <v>53</v>
      </c>
      <c r="J2378" t="s">
        <v>15335</v>
      </c>
      <c r="K2378" t="s">
        <v>76</v>
      </c>
    </row>
    <row r="2379" spans="1:11" x14ac:dyDescent="0.35">
      <c r="A2379">
        <v>5383</v>
      </c>
      <c r="B2379" t="s">
        <v>15336</v>
      </c>
      <c r="C2379">
        <v>27</v>
      </c>
      <c r="D2379" t="s">
        <v>15337</v>
      </c>
      <c r="E2379" t="s">
        <v>79</v>
      </c>
      <c r="F2379" t="s">
        <v>16</v>
      </c>
      <c r="G2379" t="s">
        <v>33</v>
      </c>
      <c r="H2379" t="s">
        <v>34</v>
      </c>
      <c r="I2379" t="s">
        <v>53</v>
      </c>
      <c r="J2379">
        <v>5228432856</v>
      </c>
      <c r="K2379" t="s">
        <v>19</v>
      </c>
    </row>
    <row r="2380" spans="1:11" x14ac:dyDescent="0.35">
      <c r="A2380">
        <v>5384</v>
      </c>
      <c r="B2380" t="s">
        <v>15338</v>
      </c>
      <c r="C2380">
        <v>30</v>
      </c>
      <c r="D2380" t="s">
        <v>15339</v>
      </c>
      <c r="E2380" t="s">
        <v>177</v>
      </c>
      <c r="F2380" t="s">
        <v>31</v>
      </c>
      <c r="G2380" t="s">
        <v>47</v>
      </c>
      <c r="H2380" t="s">
        <v>31</v>
      </c>
      <c r="I2380" t="s">
        <v>88</v>
      </c>
      <c r="J2380" t="s">
        <v>15340</v>
      </c>
      <c r="K2380" t="s">
        <v>19</v>
      </c>
    </row>
    <row r="2381" spans="1:11" x14ac:dyDescent="0.35">
      <c r="A2381">
        <v>5385</v>
      </c>
      <c r="B2381" t="s">
        <v>15341</v>
      </c>
      <c r="C2381">
        <v>29</v>
      </c>
      <c r="D2381" t="s">
        <v>15342</v>
      </c>
      <c r="E2381" t="s">
        <v>101</v>
      </c>
      <c r="F2381" t="s">
        <v>31</v>
      </c>
      <c r="G2381" t="s">
        <v>33</v>
      </c>
      <c r="H2381" t="s">
        <v>34</v>
      </c>
      <c r="I2381" t="s">
        <v>26</v>
      </c>
      <c r="J2381" t="s">
        <v>15343</v>
      </c>
      <c r="K2381" t="s">
        <v>76</v>
      </c>
    </row>
    <row r="2382" spans="1:11" x14ac:dyDescent="0.35">
      <c r="A2382">
        <v>5386</v>
      </c>
      <c r="B2382" t="s">
        <v>15344</v>
      </c>
      <c r="C2382">
        <v>26</v>
      </c>
      <c r="D2382" t="s">
        <v>15345</v>
      </c>
      <c r="E2382" t="s">
        <v>79</v>
      </c>
      <c r="F2382" t="s">
        <v>14</v>
      </c>
      <c r="G2382" t="s">
        <v>41</v>
      </c>
      <c r="H2382" t="s">
        <v>42</v>
      </c>
      <c r="I2382" t="s">
        <v>17</v>
      </c>
      <c r="J2382">
        <v>6903578020</v>
      </c>
      <c r="K2382" t="s">
        <v>19</v>
      </c>
    </row>
    <row r="2383" spans="1:11" x14ac:dyDescent="0.35">
      <c r="A2383">
        <v>5387</v>
      </c>
      <c r="B2383" t="s">
        <v>15346</v>
      </c>
      <c r="C2383">
        <v>29</v>
      </c>
      <c r="D2383" t="s">
        <v>15347</v>
      </c>
      <c r="E2383" t="s">
        <v>42</v>
      </c>
      <c r="F2383" t="s">
        <v>201</v>
      </c>
      <c r="G2383" t="s">
        <v>24</v>
      </c>
      <c r="H2383" t="s">
        <v>25</v>
      </c>
      <c r="I2383" t="s">
        <v>58</v>
      </c>
      <c r="J2383" t="s">
        <v>15348</v>
      </c>
      <c r="K2383" t="s">
        <v>37</v>
      </c>
    </row>
    <row r="2384" spans="1:11" x14ac:dyDescent="0.35">
      <c r="A2384">
        <v>5388</v>
      </c>
      <c r="B2384" t="s">
        <v>15349</v>
      </c>
      <c r="C2384">
        <v>28</v>
      </c>
      <c r="D2384" t="s">
        <v>15350</v>
      </c>
      <c r="E2384" t="s">
        <v>149</v>
      </c>
      <c r="F2384" t="s">
        <v>42</v>
      </c>
      <c r="G2384" t="s">
        <v>24</v>
      </c>
      <c r="H2384" t="s">
        <v>25</v>
      </c>
      <c r="I2384" t="s">
        <v>26</v>
      </c>
      <c r="J2384" t="s">
        <v>15351</v>
      </c>
      <c r="K2384" t="s">
        <v>76</v>
      </c>
    </row>
    <row r="2385" spans="1:11" x14ac:dyDescent="0.35">
      <c r="A2385">
        <v>5389</v>
      </c>
      <c r="B2385" t="s">
        <v>15352</v>
      </c>
      <c r="C2385">
        <v>27</v>
      </c>
      <c r="D2385" t="s">
        <v>15353</v>
      </c>
      <c r="E2385" t="s">
        <v>67</v>
      </c>
      <c r="F2385" t="s">
        <v>14</v>
      </c>
      <c r="G2385" t="s">
        <v>80</v>
      </c>
      <c r="H2385" t="s">
        <v>32</v>
      </c>
      <c r="I2385" t="s">
        <v>58</v>
      </c>
      <c r="J2385">
        <v>7171178561</v>
      </c>
      <c r="K2385" t="s">
        <v>28</v>
      </c>
    </row>
    <row r="2386" spans="1:11" x14ac:dyDescent="0.35">
      <c r="A2386">
        <v>5390</v>
      </c>
      <c r="B2386" t="s">
        <v>15354</v>
      </c>
      <c r="C2386">
        <v>26</v>
      </c>
      <c r="D2386" t="s">
        <v>15355</v>
      </c>
      <c r="E2386" t="s">
        <v>177</v>
      </c>
      <c r="F2386" t="s">
        <v>57</v>
      </c>
      <c r="G2386" t="s">
        <v>87</v>
      </c>
      <c r="H2386" t="s">
        <v>79</v>
      </c>
      <c r="I2386" t="s">
        <v>26</v>
      </c>
      <c r="J2386" t="s">
        <v>15356</v>
      </c>
      <c r="K2386" t="s">
        <v>76</v>
      </c>
    </row>
    <row r="2387" spans="1:11" x14ac:dyDescent="0.35">
      <c r="A2387">
        <v>5391</v>
      </c>
      <c r="B2387" t="s">
        <v>15357</v>
      </c>
      <c r="C2387">
        <v>30</v>
      </c>
      <c r="D2387" t="s">
        <v>15358</v>
      </c>
      <c r="E2387" t="s">
        <v>34</v>
      </c>
      <c r="F2387" t="s">
        <v>67</v>
      </c>
      <c r="G2387" t="s">
        <v>87</v>
      </c>
      <c r="H2387" t="s">
        <v>79</v>
      </c>
      <c r="I2387" t="s">
        <v>170</v>
      </c>
      <c r="J2387">
        <f>1-762-225-2403</f>
        <v>-3389</v>
      </c>
      <c r="K2387" t="s">
        <v>37</v>
      </c>
    </row>
    <row r="2388" spans="1:11" x14ac:dyDescent="0.35">
      <c r="A2388">
        <v>5392</v>
      </c>
      <c r="B2388" t="s">
        <v>15359</v>
      </c>
      <c r="C2388">
        <v>29</v>
      </c>
      <c r="D2388" t="s">
        <v>15360</v>
      </c>
      <c r="E2388" t="s">
        <v>169</v>
      </c>
      <c r="F2388" t="s">
        <v>22</v>
      </c>
      <c r="G2388" t="s">
        <v>47</v>
      </c>
      <c r="H2388" t="s">
        <v>31</v>
      </c>
      <c r="I2388" t="s">
        <v>53</v>
      </c>
      <c r="J2388" t="s">
        <v>15361</v>
      </c>
      <c r="K2388" t="s">
        <v>37</v>
      </c>
    </row>
    <row r="2389" spans="1:11" x14ac:dyDescent="0.35">
      <c r="A2389">
        <v>5393</v>
      </c>
      <c r="B2389" t="s">
        <v>15362</v>
      </c>
      <c r="C2389">
        <v>29</v>
      </c>
      <c r="D2389" t="s">
        <v>15363</v>
      </c>
      <c r="E2389" t="s">
        <v>79</v>
      </c>
      <c r="F2389" t="s">
        <v>101</v>
      </c>
      <c r="G2389" t="s">
        <v>80</v>
      </c>
      <c r="H2389" t="s">
        <v>32</v>
      </c>
      <c r="I2389" t="s">
        <v>146</v>
      </c>
      <c r="J2389" t="s">
        <v>15364</v>
      </c>
      <c r="K2389" t="s">
        <v>37</v>
      </c>
    </row>
    <row r="2390" spans="1:11" x14ac:dyDescent="0.35">
      <c r="A2390">
        <v>5400</v>
      </c>
      <c r="B2390" t="s">
        <v>15378</v>
      </c>
      <c r="C2390">
        <v>26</v>
      </c>
      <c r="D2390" t="s">
        <v>15379</v>
      </c>
      <c r="E2390" t="s">
        <v>42</v>
      </c>
      <c r="F2390" t="s">
        <v>34</v>
      </c>
      <c r="G2390" t="s">
        <v>87</v>
      </c>
      <c r="H2390" t="s">
        <v>79</v>
      </c>
      <c r="I2390" t="s">
        <v>53</v>
      </c>
      <c r="J2390" t="s">
        <v>15380</v>
      </c>
      <c r="K2390" t="s">
        <v>28</v>
      </c>
    </row>
    <row r="2391" spans="1:11" x14ac:dyDescent="0.35">
      <c r="A2391">
        <v>5401</v>
      </c>
      <c r="B2391" t="s">
        <v>15381</v>
      </c>
      <c r="C2391">
        <v>30</v>
      </c>
      <c r="D2391" t="s">
        <v>15382</v>
      </c>
      <c r="E2391" t="s">
        <v>23</v>
      </c>
      <c r="F2391" t="s">
        <v>13</v>
      </c>
      <c r="G2391" t="s">
        <v>47</v>
      </c>
      <c r="H2391" t="s">
        <v>31</v>
      </c>
      <c r="I2391" t="s">
        <v>88</v>
      </c>
      <c r="J2391">
        <v>2506549592</v>
      </c>
      <c r="K2391" t="s">
        <v>44</v>
      </c>
    </row>
    <row r="2392" spans="1:11" x14ac:dyDescent="0.35">
      <c r="A2392">
        <v>5403</v>
      </c>
      <c r="B2392" t="s">
        <v>15386</v>
      </c>
      <c r="C2392">
        <v>27</v>
      </c>
      <c r="D2392" t="s">
        <v>15387</v>
      </c>
      <c r="E2392" t="s">
        <v>23</v>
      </c>
      <c r="F2392" t="s">
        <v>177</v>
      </c>
      <c r="G2392" t="s">
        <v>33</v>
      </c>
      <c r="H2392" t="s">
        <v>34</v>
      </c>
      <c r="I2392" t="s">
        <v>68</v>
      </c>
      <c r="J2392" t="s">
        <v>15388</v>
      </c>
      <c r="K2392" t="s">
        <v>19</v>
      </c>
    </row>
    <row r="2393" spans="1:11" x14ac:dyDescent="0.35">
      <c r="A2393">
        <v>5404</v>
      </c>
      <c r="B2393" t="s">
        <v>15389</v>
      </c>
      <c r="C2393">
        <v>28</v>
      </c>
      <c r="D2393" t="s">
        <v>15390</v>
      </c>
      <c r="E2393" t="s">
        <v>149</v>
      </c>
      <c r="F2393" t="s">
        <v>133</v>
      </c>
      <c r="G2393" t="s">
        <v>87</v>
      </c>
      <c r="H2393" t="s">
        <v>79</v>
      </c>
      <c r="I2393" t="s">
        <v>35</v>
      </c>
      <c r="J2393" t="s">
        <v>15391</v>
      </c>
      <c r="K2393" t="s">
        <v>28</v>
      </c>
    </row>
    <row r="2394" spans="1:11" x14ac:dyDescent="0.35">
      <c r="A2394">
        <v>5406</v>
      </c>
      <c r="B2394" t="s">
        <v>15395</v>
      </c>
      <c r="C2394">
        <v>28</v>
      </c>
      <c r="D2394" t="s">
        <v>15396</v>
      </c>
      <c r="E2394" t="s">
        <v>42</v>
      </c>
      <c r="F2394" t="s">
        <v>25</v>
      </c>
      <c r="G2394" t="s">
        <v>87</v>
      </c>
      <c r="H2394" t="s">
        <v>79</v>
      </c>
      <c r="I2394" t="s">
        <v>102</v>
      </c>
      <c r="J2394" t="s">
        <v>15397</v>
      </c>
      <c r="K2394" t="s">
        <v>28</v>
      </c>
    </row>
    <row r="2395" spans="1:11" x14ac:dyDescent="0.35">
      <c r="A2395">
        <v>5408</v>
      </c>
      <c r="B2395" t="s">
        <v>15401</v>
      </c>
      <c r="C2395">
        <v>29</v>
      </c>
      <c r="D2395" t="s">
        <v>15402</v>
      </c>
      <c r="E2395" t="s">
        <v>25</v>
      </c>
      <c r="F2395" t="s">
        <v>14</v>
      </c>
      <c r="G2395" t="s">
        <v>15</v>
      </c>
      <c r="H2395" t="s">
        <v>16</v>
      </c>
      <c r="I2395" t="s">
        <v>26</v>
      </c>
      <c r="J2395" t="s">
        <v>15403</v>
      </c>
      <c r="K2395" t="s">
        <v>37</v>
      </c>
    </row>
    <row r="2396" spans="1:11" x14ac:dyDescent="0.35">
      <c r="A2396">
        <v>5409</v>
      </c>
      <c r="B2396" t="s">
        <v>15404</v>
      </c>
      <c r="C2396">
        <v>28</v>
      </c>
      <c r="D2396" t="s">
        <v>15405</v>
      </c>
      <c r="E2396" t="s">
        <v>42</v>
      </c>
      <c r="F2396" t="s">
        <v>177</v>
      </c>
      <c r="G2396" t="s">
        <v>24</v>
      </c>
      <c r="H2396" t="s">
        <v>25</v>
      </c>
      <c r="I2396" t="s">
        <v>58</v>
      </c>
      <c r="J2396" t="s">
        <v>15406</v>
      </c>
      <c r="K2396" t="s">
        <v>28</v>
      </c>
    </row>
    <row r="2397" spans="1:11" x14ac:dyDescent="0.35">
      <c r="A2397">
        <v>5413</v>
      </c>
      <c r="B2397" t="s">
        <v>15416</v>
      </c>
      <c r="C2397">
        <v>26</v>
      </c>
      <c r="D2397" t="s">
        <v>15417</v>
      </c>
      <c r="E2397" t="s">
        <v>34</v>
      </c>
      <c r="F2397" t="s">
        <v>42</v>
      </c>
      <c r="G2397" t="s">
        <v>15</v>
      </c>
      <c r="H2397" t="s">
        <v>16</v>
      </c>
      <c r="I2397" t="s">
        <v>17</v>
      </c>
      <c r="J2397" t="s">
        <v>15418</v>
      </c>
      <c r="K2397" t="s">
        <v>19</v>
      </c>
    </row>
    <row r="2398" spans="1:11" x14ac:dyDescent="0.35">
      <c r="A2398">
        <v>5415</v>
      </c>
      <c r="B2398" t="s">
        <v>15422</v>
      </c>
      <c r="C2398">
        <v>26</v>
      </c>
      <c r="D2398" t="s">
        <v>15423</v>
      </c>
      <c r="E2398" t="s">
        <v>169</v>
      </c>
      <c r="F2398" t="s">
        <v>67</v>
      </c>
      <c r="G2398" t="s">
        <v>120</v>
      </c>
      <c r="H2398" t="s">
        <v>57</v>
      </c>
      <c r="I2398" t="s">
        <v>91</v>
      </c>
      <c r="J2398" t="s">
        <v>15424</v>
      </c>
      <c r="K2398" t="s">
        <v>76</v>
      </c>
    </row>
    <row r="2399" spans="1:11" x14ac:dyDescent="0.35">
      <c r="A2399">
        <v>5417</v>
      </c>
      <c r="B2399" t="s">
        <v>15428</v>
      </c>
      <c r="C2399">
        <v>28</v>
      </c>
      <c r="D2399" t="s">
        <v>15429</v>
      </c>
      <c r="E2399" t="s">
        <v>16</v>
      </c>
      <c r="F2399" t="s">
        <v>42</v>
      </c>
      <c r="G2399" t="s">
        <v>47</v>
      </c>
      <c r="H2399" t="s">
        <v>31</v>
      </c>
      <c r="I2399" t="s">
        <v>102</v>
      </c>
      <c r="J2399" t="s">
        <v>15430</v>
      </c>
      <c r="K2399" t="s">
        <v>19</v>
      </c>
    </row>
    <row r="2400" spans="1:11" x14ac:dyDescent="0.35">
      <c r="A2400">
        <v>5419</v>
      </c>
      <c r="B2400" t="s">
        <v>1893</v>
      </c>
      <c r="C2400">
        <v>30</v>
      </c>
      <c r="D2400" t="s">
        <v>15434</v>
      </c>
      <c r="E2400" t="s">
        <v>23</v>
      </c>
      <c r="F2400" t="s">
        <v>67</v>
      </c>
      <c r="G2400" t="s">
        <v>120</v>
      </c>
      <c r="H2400" t="s">
        <v>57</v>
      </c>
      <c r="I2400" t="s">
        <v>116</v>
      </c>
      <c r="J2400" t="s">
        <v>15435</v>
      </c>
      <c r="K2400" t="s">
        <v>28</v>
      </c>
    </row>
    <row r="2401" spans="1:11" x14ac:dyDescent="0.35">
      <c r="A2401">
        <v>5422</v>
      </c>
      <c r="B2401" t="s">
        <v>15441</v>
      </c>
      <c r="C2401">
        <v>29</v>
      </c>
      <c r="D2401" t="s">
        <v>15442</v>
      </c>
      <c r="E2401" t="s">
        <v>32</v>
      </c>
      <c r="F2401" t="s">
        <v>79</v>
      </c>
      <c r="G2401" t="s">
        <v>120</v>
      </c>
      <c r="H2401" t="s">
        <v>57</v>
      </c>
      <c r="I2401" t="s">
        <v>116</v>
      </c>
      <c r="J2401" t="s">
        <v>15443</v>
      </c>
      <c r="K2401" t="s">
        <v>28</v>
      </c>
    </row>
    <row r="2402" spans="1:11" x14ac:dyDescent="0.35">
      <c r="A2402">
        <v>5423</v>
      </c>
      <c r="B2402" t="s">
        <v>15444</v>
      </c>
      <c r="C2402">
        <v>28</v>
      </c>
      <c r="D2402" t="s">
        <v>15445</v>
      </c>
      <c r="E2402" t="s">
        <v>32</v>
      </c>
      <c r="F2402" t="s">
        <v>34</v>
      </c>
      <c r="G2402" t="s">
        <v>87</v>
      </c>
      <c r="H2402" t="s">
        <v>79</v>
      </c>
      <c r="I2402" t="s">
        <v>26</v>
      </c>
      <c r="J2402" t="s">
        <v>15446</v>
      </c>
      <c r="K2402" t="s">
        <v>37</v>
      </c>
    </row>
    <row r="2403" spans="1:11" x14ac:dyDescent="0.35">
      <c r="A2403">
        <v>5429</v>
      </c>
      <c r="B2403" t="s">
        <v>15462</v>
      </c>
      <c r="C2403">
        <v>29</v>
      </c>
      <c r="D2403" t="s">
        <v>15463</v>
      </c>
      <c r="E2403" t="s">
        <v>79</v>
      </c>
      <c r="F2403" t="s">
        <v>133</v>
      </c>
      <c r="G2403" t="s">
        <v>52</v>
      </c>
      <c r="H2403" t="s">
        <v>13</v>
      </c>
      <c r="I2403" t="s">
        <v>116</v>
      </c>
      <c r="J2403">
        <v>5396998130</v>
      </c>
      <c r="K2403" t="s">
        <v>37</v>
      </c>
    </row>
    <row r="2404" spans="1:11" x14ac:dyDescent="0.35">
      <c r="A2404">
        <v>5432</v>
      </c>
      <c r="B2404" t="s">
        <v>9863</v>
      </c>
      <c r="C2404">
        <v>29</v>
      </c>
      <c r="D2404" t="s">
        <v>15469</v>
      </c>
      <c r="E2404" t="s">
        <v>32</v>
      </c>
      <c r="F2404" t="s">
        <v>42</v>
      </c>
      <c r="G2404" t="s">
        <v>52</v>
      </c>
      <c r="H2404" t="s">
        <v>13</v>
      </c>
      <c r="I2404" t="s">
        <v>48</v>
      </c>
      <c r="J2404" t="s">
        <v>15470</v>
      </c>
      <c r="K2404" t="s">
        <v>19</v>
      </c>
    </row>
    <row r="2405" spans="1:11" x14ac:dyDescent="0.35">
      <c r="A2405">
        <v>5433</v>
      </c>
      <c r="B2405" t="s">
        <v>15471</v>
      </c>
      <c r="C2405">
        <v>28</v>
      </c>
      <c r="D2405" t="s">
        <v>15472</v>
      </c>
      <c r="E2405" t="s">
        <v>169</v>
      </c>
      <c r="F2405" t="s">
        <v>13</v>
      </c>
      <c r="G2405" t="s">
        <v>41</v>
      </c>
      <c r="H2405" t="s">
        <v>42</v>
      </c>
      <c r="I2405" t="s">
        <v>63</v>
      </c>
      <c r="J2405" t="s">
        <v>15473</v>
      </c>
      <c r="K2405" t="s">
        <v>28</v>
      </c>
    </row>
    <row r="2406" spans="1:11" x14ac:dyDescent="0.35">
      <c r="A2406">
        <v>5438</v>
      </c>
      <c r="B2406" t="s">
        <v>15485</v>
      </c>
      <c r="C2406">
        <v>28</v>
      </c>
      <c r="D2406" t="s">
        <v>15486</v>
      </c>
      <c r="E2406" t="s">
        <v>23</v>
      </c>
      <c r="F2406" t="s">
        <v>101</v>
      </c>
      <c r="G2406" t="s">
        <v>24</v>
      </c>
      <c r="H2406" t="s">
        <v>25</v>
      </c>
      <c r="I2406" t="s">
        <v>116</v>
      </c>
      <c r="J2406" t="s">
        <v>15487</v>
      </c>
      <c r="K2406" t="s">
        <v>19</v>
      </c>
    </row>
    <row r="2407" spans="1:11" x14ac:dyDescent="0.35">
      <c r="A2407">
        <v>5441</v>
      </c>
      <c r="B2407" t="s">
        <v>15493</v>
      </c>
      <c r="C2407">
        <v>30</v>
      </c>
      <c r="D2407" t="s">
        <v>15494</v>
      </c>
      <c r="E2407" t="s">
        <v>22</v>
      </c>
      <c r="F2407" t="s">
        <v>177</v>
      </c>
      <c r="G2407" t="s">
        <v>52</v>
      </c>
      <c r="H2407" t="s">
        <v>13</v>
      </c>
      <c r="I2407" t="s">
        <v>170</v>
      </c>
      <c r="J2407" t="s">
        <v>15495</v>
      </c>
      <c r="K2407" t="s">
        <v>44</v>
      </c>
    </row>
    <row r="2408" spans="1:11" x14ac:dyDescent="0.35">
      <c r="A2408">
        <v>5444</v>
      </c>
      <c r="B2408" t="s">
        <v>15502</v>
      </c>
      <c r="C2408">
        <v>26</v>
      </c>
      <c r="D2408" t="s">
        <v>15503</v>
      </c>
      <c r="E2408" t="s">
        <v>133</v>
      </c>
      <c r="F2408" t="s">
        <v>169</v>
      </c>
      <c r="G2408" t="s">
        <v>41</v>
      </c>
      <c r="H2408" t="s">
        <v>42</v>
      </c>
      <c r="I2408" t="s">
        <v>35</v>
      </c>
      <c r="J2408" t="s">
        <v>15504</v>
      </c>
      <c r="K2408" t="s">
        <v>19</v>
      </c>
    </row>
    <row r="2409" spans="1:11" x14ac:dyDescent="0.35">
      <c r="A2409">
        <v>5446</v>
      </c>
      <c r="B2409" t="s">
        <v>15508</v>
      </c>
      <c r="C2409">
        <v>30</v>
      </c>
      <c r="D2409" t="s">
        <v>15509</v>
      </c>
      <c r="E2409" t="s">
        <v>25</v>
      </c>
      <c r="F2409" t="s">
        <v>149</v>
      </c>
      <c r="G2409" t="s">
        <v>41</v>
      </c>
      <c r="H2409" t="s">
        <v>42</v>
      </c>
      <c r="I2409" t="s">
        <v>153</v>
      </c>
      <c r="J2409" t="s">
        <v>15510</v>
      </c>
      <c r="K2409" t="s">
        <v>76</v>
      </c>
    </row>
    <row r="2410" spans="1:11" x14ac:dyDescent="0.35">
      <c r="A2410">
        <v>5448</v>
      </c>
      <c r="B2410" t="s">
        <v>15514</v>
      </c>
      <c r="C2410">
        <v>28</v>
      </c>
      <c r="D2410" t="s">
        <v>15515</v>
      </c>
      <c r="E2410" t="s">
        <v>67</v>
      </c>
      <c r="F2410" t="s">
        <v>57</v>
      </c>
      <c r="G2410" t="s">
        <v>24</v>
      </c>
      <c r="H2410" t="s">
        <v>25</v>
      </c>
      <c r="I2410" t="s">
        <v>48</v>
      </c>
      <c r="J2410" t="s">
        <v>15516</v>
      </c>
      <c r="K2410" t="s">
        <v>19</v>
      </c>
    </row>
    <row r="2411" spans="1:11" x14ac:dyDescent="0.35">
      <c r="A2411">
        <v>5449</v>
      </c>
      <c r="B2411" t="s">
        <v>11426</v>
      </c>
      <c r="C2411">
        <v>30</v>
      </c>
      <c r="D2411" t="s">
        <v>15517</v>
      </c>
      <c r="E2411" t="s">
        <v>14</v>
      </c>
      <c r="F2411" t="s">
        <v>13</v>
      </c>
      <c r="G2411" t="s">
        <v>15</v>
      </c>
      <c r="H2411" t="s">
        <v>16</v>
      </c>
      <c r="I2411" t="s">
        <v>68</v>
      </c>
      <c r="J2411" t="s">
        <v>15518</v>
      </c>
      <c r="K2411" t="s">
        <v>19</v>
      </c>
    </row>
    <row r="2412" spans="1:11" x14ac:dyDescent="0.35">
      <c r="A2412">
        <v>5450</v>
      </c>
      <c r="B2412" t="s">
        <v>15519</v>
      </c>
      <c r="C2412">
        <v>30</v>
      </c>
      <c r="D2412" t="s">
        <v>15520</v>
      </c>
      <c r="E2412" t="s">
        <v>16</v>
      </c>
      <c r="F2412" t="s">
        <v>13</v>
      </c>
      <c r="G2412" t="s">
        <v>41</v>
      </c>
      <c r="H2412" t="s">
        <v>42</v>
      </c>
      <c r="I2412" t="s">
        <v>88</v>
      </c>
      <c r="J2412" t="s">
        <v>15521</v>
      </c>
      <c r="K2412" t="s">
        <v>44</v>
      </c>
    </row>
    <row r="2413" spans="1:11" x14ac:dyDescent="0.35">
      <c r="A2413">
        <v>5451</v>
      </c>
      <c r="B2413" t="s">
        <v>15522</v>
      </c>
      <c r="C2413">
        <v>27</v>
      </c>
      <c r="D2413" t="s">
        <v>15523</v>
      </c>
      <c r="E2413" t="s">
        <v>40</v>
      </c>
      <c r="F2413" t="s">
        <v>101</v>
      </c>
      <c r="G2413" t="s">
        <v>80</v>
      </c>
      <c r="H2413" t="s">
        <v>32</v>
      </c>
      <c r="I2413" t="s">
        <v>102</v>
      </c>
      <c r="J2413" t="s">
        <v>15524</v>
      </c>
      <c r="K2413" t="s">
        <v>28</v>
      </c>
    </row>
    <row r="2414" spans="1:11" x14ac:dyDescent="0.35">
      <c r="A2414">
        <v>5452</v>
      </c>
      <c r="B2414" t="s">
        <v>15525</v>
      </c>
      <c r="C2414">
        <v>29</v>
      </c>
      <c r="D2414" t="s">
        <v>15526</v>
      </c>
      <c r="E2414" t="s">
        <v>57</v>
      </c>
      <c r="F2414" t="s">
        <v>16</v>
      </c>
      <c r="G2414" t="s">
        <v>15</v>
      </c>
      <c r="H2414" t="s">
        <v>16</v>
      </c>
      <c r="I2414" t="s">
        <v>17</v>
      </c>
      <c r="J2414" t="s">
        <v>15527</v>
      </c>
      <c r="K2414" t="s">
        <v>28</v>
      </c>
    </row>
    <row r="2415" spans="1:11" x14ac:dyDescent="0.35">
      <c r="A2415">
        <v>5458</v>
      </c>
      <c r="B2415" t="s">
        <v>15543</v>
      </c>
      <c r="C2415">
        <v>29</v>
      </c>
      <c r="D2415" t="s">
        <v>15544</v>
      </c>
      <c r="E2415" t="s">
        <v>31</v>
      </c>
      <c r="F2415" t="s">
        <v>14</v>
      </c>
      <c r="G2415" t="s">
        <v>33</v>
      </c>
      <c r="H2415" t="s">
        <v>34</v>
      </c>
      <c r="I2415" t="s">
        <v>88</v>
      </c>
      <c r="J2415">
        <f>1-349-512-8601</f>
        <v>-9461</v>
      </c>
      <c r="K2415" t="s">
        <v>28</v>
      </c>
    </row>
    <row r="2416" spans="1:11" x14ac:dyDescent="0.35">
      <c r="A2416">
        <v>5459</v>
      </c>
      <c r="B2416" t="s">
        <v>15545</v>
      </c>
      <c r="C2416">
        <v>28</v>
      </c>
      <c r="D2416" t="s">
        <v>15546</v>
      </c>
      <c r="E2416" t="s">
        <v>133</v>
      </c>
      <c r="F2416" t="s">
        <v>169</v>
      </c>
      <c r="G2416" t="s">
        <v>62</v>
      </c>
      <c r="H2416" t="s">
        <v>23</v>
      </c>
      <c r="I2416" t="s">
        <v>17</v>
      </c>
      <c r="J2416" t="s">
        <v>15547</v>
      </c>
      <c r="K2416" t="s">
        <v>28</v>
      </c>
    </row>
    <row r="2417" spans="1:11" x14ac:dyDescent="0.35">
      <c r="A2417">
        <v>5465</v>
      </c>
      <c r="B2417" t="s">
        <v>15562</v>
      </c>
      <c r="C2417">
        <v>28</v>
      </c>
      <c r="D2417" t="s">
        <v>15563</v>
      </c>
      <c r="E2417" t="s">
        <v>16</v>
      </c>
      <c r="F2417" t="s">
        <v>67</v>
      </c>
      <c r="G2417" t="s">
        <v>87</v>
      </c>
      <c r="H2417" t="s">
        <v>79</v>
      </c>
      <c r="I2417" t="s">
        <v>35</v>
      </c>
      <c r="J2417" t="s">
        <v>15564</v>
      </c>
      <c r="K2417" t="s">
        <v>28</v>
      </c>
    </row>
    <row r="2418" spans="1:11" x14ac:dyDescent="0.35">
      <c r="A2418">
        <v>5466</v>
      </c>
      <c r="B2418" t="s">
        <v>15565</v>
      </c>
      <c r="C2418">
        <v>28</v>
      </c>
      <c r="D2418" t="s">
        <v>15566</v>
      </c>
      <c r="E2418" t="s">
        <v>34</v>
      </c>
      <c r="F2418" t="s">
        <v>14</v>
      </c>
      <c r="G2418" t="s">
        <v>24</v>
      </c>
      <c r="H2418" t="s">
        <v>25</v>
      </c>
      <c r="I2418" t="s">
        <v>153</v>
      </c>
      <c r="J2418" t="s">
        <v>15567</v>
      </c>
      <c r="K2418" t="s">
        <v>44</v>
      </c>
    </row>
    <row r="2419" spans="1:11" x14ac:dyDescent="0.35">
      <c r="A2419">
        <v>5468</v>
      </c>
      <c r="B2419" t="s">
        <v>15571</v>
      </c>
      <c r="C2419">
        <v>27</v>
      </c>
      <c r="D2419" t="s">
        <v>15572</v>
      </c>
      <c r="E2419" t="s">
        <v>22</v>
      </c>
      <c r="F2419" t="s">
        <v>101</v>
      </c>
      <c r="G2419" t="s">
        <v>47</v>
      </c>
      <c r="H2419" t="s">
        <v>31</v>
      </c>
      <c r="I2419" t="s">
        <v>146</v>
      </c>
      <c r="J2419" t="s">
        <v>15573</v>
      </c>
      <c r="K2419" t="s">
        <v>76</v>
      </c>
    </row>
    <row r="2420" spans="1:11" x14ac:dyDescent="0.35">
      <c r="A2420">
        <v>5469</v>
      </c>
      <c r="B2420" t="s">
        <v>15574</v>
      </c>
      <c r="C2420">
        <v>30</v>
      </c>
      <c r="D2420" t="s">
        <v>15575</v>
      </c>
      <c r="E2420" t="s">
        <v>57</v>
      </c>
      <c r="F2420" t="s">
        <v>13</v>
      </c>
      <c r="G2420" t="s">
        <v>120</v>
      </c>
      <c r="H2420" t="s">
        <v>57</v>
      </c>
      <c r="I2420" t="s">
        <v>102</v>
      </c>
      <c r="J2420" t="s">
        <v>15576</v>
      </c>
      <c r="K2420" t="s">
        <v>76</v>
      </c>
    </row>
    <row r="2421" spans="1:11" x14ac:dyDescent="0.35">
      <c r="A2421">
        <v>5471</v>
      </c>
      <c r="B2421" t="s">
        <v>15580</v>
      </c>
      <c r="C2421">
        <v>30</v>
      </c>
      <c r="D2421" t="s">
        <v>15581</v>
      </c>
      <c r="E2421" t="s">
        <v>133</v>
      </c>
      <c r="F2421" t="s">
        <v>16</v>
      </c>
      <c r="G2421" t="s">
        <v>80</v>
      </c>
      <c r="H2421" t="s">
        <v>32</v>
      </c>
      <c r="I2421" t="s">
        <v>116</v>
      </c>
      <c r="J2421" t="s">
        <v>15582</v>
      </c>
      <c r="K2421" t="s">
        <v>44</v>
      </c>
    </row>
    <row r="2422" spans="1:11" x14ac:dyDescent="0.35">
      <c r="A2422">
        <v>5472</v>
      </c>
      <c r="B2422" t="s">
        <v>15583</v>
      </c>
      <c r="C2422">
        <v>28</v>
      </c>
      <c r="D2422" t="s">
        <v>15584</v>
      </c>
      <c r="E2422" t="s">
        <v>133</v>
      </c>
      <c r="F2422" t="s">
        <v>42</v>
      </c>
      <c r="G2422" t="s">
        <v>33</v>
      </c>
      <c r="H2422" t="s">
        <v>34</v>
      </c>
      <c r="I2422" t="s">
        <v>48</v>
      </c>
      <c r="J2422" t="s">
        <v>15585</v>
      </c>
      <c r="K2422" t="s">
        <v>76</v>
      </c>
    </row>
    <row r="2423" spans="1:11" x14ac:dyDescent="0.35">
      <c r="A2423">
        <v>5479</v>
      </c>
      <c r="B2423" t="s">
        <v>15603</v>
      </c>
      <c r="C2423">
        <v>26</v>
      </c>
      <c r="D2423" t="s">
        <v>15604</v>
      </c>
      <c r="E2423" t="s">
        <v>13</v>
      </c>
      <c r="F2423" t="s">
        <v>149</v>
      </c>
      <c r="G2423" t="s">
        <v>41</v>
      </c>
      <c r="H2423" t="s">
        <v>42</v>
      </c>
      <c r="I2423" t="s">
        <v>68</v>
      </c>
      <c r="J2423">
        <v>3532249174</v>
      </c>
      <c r="K2423" t="s">
        <v>76</v>
      </c>
    </row>
    <row r="2424" spans="1:11" x14ac:dyDescent="0.35">
      <c r="A2424">
        <v>5481</v>
      </c>
      <c r="B2424" t="s">
        <v>15608</v>
      </c>
      <c r="C2424">
        <v>30</v>
      </c>
      <c r="D2424" t="s">
        <v>15609</v>
      </c>
      <c r="E2424" t="s">
        <v>201</v>
      </c>
      <c r="F2424" t="s">
        <v>13</v>
      </c>
      <c r="G2424" t="s">
        <v>47</v>
      </c>
      <c r="H2424" t="s">
        <v>31</v>
      </c>
      <c r="I2424" t="s">
        <v>53</v>
      </c>
      <c r="J2424" t="s">
        <v>15610</v>
      </c>
      <c r="K2424" t="s">
        <v>37</v>
      </c>
    </row>
    <row r="2425" spans="1:11" x14ac:dyDescent="0.35">
      <c r="A2425">
        <v>5484</v>
      </c>
      <c r="B2425" t="s">
        <v>15617</v>
      </c>
      <c r="C2425">
        <v>26</v>
      </c>
      <c r="D2425" t="s">
        <v>15618</v>
      </c>
      <c r="E2425" t="s">
        <v>57</v>
      </c>
      <c r="F2425" t="s">
        <v>67</v>
      </c>
      <c r="G2425" t="s">
        <v>47</v>
      </c>
      <c r="H2425" t="s">
        <v>31</v>
      </c>
      <c r="I2425" t="s">
        <v>58</v>
      </c>
      <c r="J2425" t="s">
        <v>15619</v>
      </c>
      <c r="K2425" t="s">
        <v>37</v>
      </c>
    </row>
    <row r="2426" spans="1:11" x14ac:dyDescent="0.35">
      <c r="A2426">
        <v>5485</v>
      </c>
      <c r="B2426" t="s">
        <v>15620</v>
      </c>
      <c r="C2426">
        <v>26</v>
      </c>
      <c r="D2426" t="s">
        <v>15621</v>
      </c>
      <c r="E2426" t="s">
        <v>149</v>
      </c>
      <c r="F2426" t="s">
        <v>169</v>
      </c>
      <c r="G2426" t="s">
        <v>24</v>
      </c>
      <c r="H2426" t="s">
        <v>25</v>
      </c>
      <c r="I2426" t="s">
        <v>153</v>
      </c>
      <c r="J2426" t="s">
        <v>15622</v>
      </c>
      <c r="K2426" t="s">
        <v>28</v>
      </c>
    </row>
    <row r="2427" spans="1:11" x14ac:dyDescent="0.35">
      <c r="A2427">
        <v>5486</v>
      </c>
      <c r="B2427" t="s">
        <v>15623</v>
      </c>
      <c r="C2427">
        <v>27</v>
      </c>
      <c r="D2427" t="s">
        <v>15624</v>
      </c>
      <c r="E2427" t="s">
        <v>34</v>
      </c>
      <c r="F2427" t="s">
        <v>23</v>
      </c>
      <c r="G2427" t="s">
        <v>15</v>
      </c>
      <c r="H2427" t="s">
        <v>16</v>
      </c>
      <c r="I2427" t="s">
        <v>153</v>
      </c>
      <c r="J2427" t="s">
        <v>15625</v>
      </c>
      <c r="K2427" t="s">
        <v>19</v>
      </c>
    </row>
    <row r="2428" spans="1:11" x14ac:dyDescent="0.35">
      <c r="A2428">
        <v>5489</v>
      </c>
      <c r="B2428" t="s">
        <v>15632</v>
      </c>
      <c r="C2428">
        <v>30</v>
      </c>
      <c r="D2428" t="s">
        <v>15633</v>
      </c>
      <c r="E2428" t="s">
        <v>40</v>
      </c>
      <c r="F2428" t="s">
        <v>23</v>
      </c>
      <c r="G2428" t="s">
        <v>120</v>
      </c>
      <c r="H2428" t="s">
        <v>57</v>
      </c>
      <c r="I2428" t="s">
        <v>17</v>
      </c>
      <c r="J2428" t="s">
        <v>15634</v>
      </c>
      <c r="K2428" t="s">
        <v>28</v>
      </c>
    </row>
    <row r="2429" spans="1:11" x14ac:dyDescent="0.35">
      <c r="A2429">
        <v>5490</v>
      </c>
      <c r="B2429" t="s">
        <v>15635</v>
      </c>
      <c r="C2429">
        <v>29</v>
      </c>
      <c r="D2429" t="s">
        <v>15636</v>
      </c>
      <c r="E2429" t="s">
        <v>57</v>
      </c>
      <c r="F2429" t="s">
        <v>57</v>
      </c>
      <c r="G2429" t="s">
        <v>62</v>
      </c>
      <c r="H2429" t="s">
        <v>23</v>
      </c>
      <c r="I2429" t="s">
        <v>35</v>
      </c>
      <c r="J2429" t="s">
        <v>15637</v>
      </c>
      <c r="K2429" t="s">
        <v>37</v>
      </c>
    </row>
    <row r="2430" spans="1:11" x14ac:dyDescent="0.35">
      <c r="A2430">
        <v>5491</v>
      </c>
      <c r="B2430" t="s">
        <v>15638</v>
      </c>
      <c r="C2430">
        <v>26</v>
      </c>
      <c r="D2430" t="s">
        <v>15639</v>
      </c>
      <c r="E2430" t="s">
        <v>177</v>
      </c>
      <c r="F2430" t="s">
        <v>79</v>
      </c>
      <c r="G2430" t="s">
        <v>47</v>
      </c>
      <c r="H2430" t="s">
        <v>31</v>
      </c>
      <c r="I2430" t="s">
        <v>26</v>
      </c>
      <c r="J2430" t="s">
        <v>15640</v>
      </c>
      <c r="K2430" t="s">
        <v>76</v>
      </c>
    </row>
    <row r="2431" spans="1:11" x14ac:dyDescent="0.35">
      <c r="A2431">
        <v>5494</v>
      </c>
      <c r="B2431" t="s">
        <v>15647</v>
      </c>
      <c r="C2431">
        <v>27</v>
      </c>
      <c r="D2431" t="s">
        <v>15648</v>
      </c>
      <c r="E2431" t="s">
        <v>177</v>
      </c>
      <c r="F2431" t="s">
        <v>177</v>
      </c>
      <c r="G2431" t="s">
        <v>52</v>
      </c>
      <c r="H2431" t="s">
        <v>13</v>
      </c>
      <c r="I2431" t="s">
        <v>68</v>
      </c>
      <c r="J2431" t="s">
        <v>15649</v>
      </c>
      <c r="K2431" t="s">
        <v>44</v>
      </c>
    </row>
    <row r="2432" spans="1:11" x14ac:dyDescent="0.35">
      <c r="A2432">
        <v>5495</v>
      </c>
      <c r="B2432" t="s">
        <v>15650</v>
      </c>
      <c r="C2432">
        <v>30</v>
      </c>
      <c r="D2432" t="s">
        <v>15651</v>
      </c>
      <c r="E2432" t="s">
        <v>13</v>
      </c>
      <c r="F2432" t="s">
        <v>101</v>
      </c>
      <c r="G2432" t="s">
        <v>47</v>
      </c>
      <c r="H2432" t="s">
        <v>31</v>
      </c>
      <c r="I2432" t="s">
        <v>146</v>
      </c>
      <c r="J2432" t="s">
        <v>15652</v>
      </c>
      <c r="K2432" t="s">
        <v>76</v>
      </c>
    </row>
    <row r="2433" spans="1:11" x14ac:dyDescent="0.35">
      <c r="A2433">
        <v>5496</v>
      </c>
      <c r="B2433" t="s">
        <v>2621</v>
      </c>
      <c r="C2433">
        <v>26</v>
      </c>
      <c r="D2433" t="s">
        <v>15653</v>
      </c>
      <c r="E2433" t="s">
        <v>149</v>
      </c>
      <c r="F2433" t="s">
        <v>169</v>
      </c>
      <c r="G2433" t="s">
        <v>47</v>
      </c>
      <c r="H2433" t="s">
        <v>31</v>
      </c>
      <c r="I2433" t="s">
        <v>17</v>
      </c>
      <c r="J2433">
        <v>3487105053</v>
      </c>
      <c r="K2433" t="s">
        <v>28</v>
      </c>
    </row>
    <row r="2434" spans="1:11" x14ac:dyDescent="0.35">
      <c r="A2434">
        <v>5497</v>
      </c>
      <c r="B2434" t="s">
        <v>15654</v>
      </c>
      <c r="C2434">
        <v>29</v>
      </c>
      <c r="D2434" t="s">
        <v>15655</v>
      </c>
      <c r="E2434" t="s">
        <v>169</v>
      </c>
      <c r="F2434" t="s">
        <v>101</v>
      </c>
      <c r="G2434" t="s">
        <v>62</v>
      </c>
      <c r="H2434" t="s">
        <v>23</v>
      </c>
      <c r="I2434" t="s">
        <v>26</v>
      </c>
      <c r="J2434">
        <v>5586654951</v>
      </c>
      <c r="K2434" t="s">
        <v>44</v>
      </c>
    </row>
    <row r="2435" spans="1:11" x14ac:dyDescent="0.35">
      <c r="A2435">
        <v>5498</v>
      </c>
      <c r="B2435" t="s">
        <v>15656</v>
      </c>
      <c r="C2435">
        <v>27</v>
      </c>
      <c r="D2435" t="s">
        <v>15657</v>
      </c>
      <c r="E2435" t="s">
        <v>32</v>
      </c>
      <c r="F2435" t="s">
        <v>14</v>
      </c>
      <c r="G2435" t="s">
        <v>15</v>
      </c>
      <c r="H2435" t="s">
        <v>16</v>
      </c>
      <c r="I2435" t="s">
        <v>63</v>
      </c>
      <c r="J2435" t="s">
        <v>15658</v>
      </c>
      <c r="K2435" t="s">
        <v>19</v>
      </c>
    </row>
    <row r="2436" spans="1:11" x14ac:dyDescent="0.35">
      <c r="A2436">
        <v>5500</v>
      </c>
      <c r="B2436" t="s">
        <v>15662</v>
      </c>
      <c r="C2436">
        <v>27</v>
      </c>
      <c r="D2436" t="s">
        <v>15663</v>
      </c>
      <c r="E2436" t="s">
        <v>34</v>
      </c>
      <c r="F2436" t="s">
        <v>169</v>
      </c>
      <c r="G2436" t="s">
        <v>24</v>
      </c>
      <c r="H2436" t="s">
        <v>25</v>
      </c>
      <c r="I2436" t="s">
        <v>116</v>
      </c>
      <c r="J2436" t="s">
        <v>15664</v>
      </c>
      <c r="K2436" t="s">
        <v>19</v>
      </c>
    </row>
    <row r="2437" spans="1:11" x14ac:dyDescent="0.35">
      <c r="A2437">
        <v>5505</v>
      </c>
      <c r="B2437" t="s">
        <v>15676</v>
      </c>
      <c r="C2437">
        <v>29</v>
      </c>
      <c r="D2437" t="s">
        <v>15677</v>
      </c>
      <c r="E2437" t="s">
        <v>67</v>
      </c>
      <c r="F2437" t="s">
        <v>32</v>
      </c>
      <c r="G2437" t="s">
        <v>62</v>
      </c>
      <c r="H2437" t="s">
        <v>23</v>
      </c>
      <c r="I2437" t="s">
        <v>68</v>
      </c>
      <c r="J2437" t="s">
        <v>15678</v>
      </c>
      <c r="K2437" t="s">
        <v>76</v>
      </c>
    </row>
    <row r="2438" spans="1:11" x14ac:dyDescent="0.35">
      <c r="A2438">
        <v>5506</v>
      </c>
      <c r="B2438" t="s">
        <v>15679</v>
      </c>
      <c r="C2438">
        <v>28</v>
      </c>
      <c r="D2438" t="s">
        <v>15680</v>
      </c>
      <c r="E2438" t="s">
        <v>31</v>
      </c>
      <c r="F2438" t="s">
        <v>133</v>
      </c>
      <c r="G2438" t="s">
        <v>80</v>
      </c>
      <c r="H2438" t="s">
        <v>32</v>
      </c>
      <c r="I2438" t="s">
        <v>88</v>
      </c>
      <c r="J2438" t="s">
        <v>15681</v>
      </c>
      <c r="K2438" t="s">
        <v>76</v>
      </c>
    </row>
    <row r="2439" spans="1:11" x14ac:dyDescent="0.35">
      <c r="A2439">
        <v>5508</v>
      </c>
      <c r="B2439" t="s">
        <v>15685</v>
      </c>
      <c r="C2439">
        <v>26</v>
      </c>
      <c r="D2439" t="s">
        <v>15686</v>
      </c>
      <c r="E2439" t="s">
        <v>42</v>
      </c>
      <c r="F2439" t="s">
        <v>13</v>
      </c>
      <c r="G2439" t="s">
        <v>80</v>
      </c>
      <c r="H2439" t="s">
        <v>32</v>
      </c>
      <c r="I2439" t="s">
        <v>116</v>
      </c>
      <c r="J2439" t="s">
        <v>15687</v>
      </c>
      <c r="K2439" t="s">
        <v>19</v>
      </c>
    </row>
    <row r="2440" spans="1:11" x14ac:dyDescent="0.35">
      <c r="A2440">
        <v>5509</v>
      </c>
      <c r="B2440" t="s">
        <v>15688</v>
      </c>
      <c r="C2440">
        <v>26</v>
      </c>
      <c r="D2440" t="s">
        <v>15689</v>
      </c>
      <c r="E2440" t="s">
        <v>22</v>
      </c>
      <c r="F2440" t="s">
        <v>101</v>
      </c>
      <c r="G2440" t="s">
        <v>24</v>
      </c>
      <c r="H2440" t="s">
        <v>25</v>
      </c>
      <c r="I2440" t="s">
        <v>68</v>
      </c>
      <c r="J2440" t="s">
        <v>15690</v>
      </c>
      <c r="K2440" t="s">
        <v>19</v>
      </c>
    </row>
    <row r="2441" spans="1:11" x14ac:dyDescent="0.35">
      <c r="A2441">
        <v>5510</v>
      </c>
      <c r="B2441" t="s">
        <v>15691</v>
      </c>
      <c r="C2441">
        <v>26</v>
      </c>
      <c r="D2441" t="s">
        <v>15692</v>
      </c>
      <c r="E2441" t="s">
        <v>22</v>
      </c>
      <c r="F2441" t="s">
        <v>79</v>
      </c>
      <c r="G2441" t="s">
        <v>33</v>
      </c>
      <c r="H2441" t="s">
        <v>34</v>
      </c>
      <c r="I2441" t="s">
        <v>63</v>
      </c>
      <c r="J2441" t="s">
        <v>15693</v>
      </c>
      <c r="K2441" t="s">
        <v>19</v>
      </c>
    </row>
    <row r="2442" spans="1:11" x14ac:dyDescent="0.35">
      <c r="A2442">
        <v>5513</v>
      </c>
      <c r="B2442" t="s">
        <v>15700</v>
      </c>
      <c r="C2442">
        <v>29</v>
      </c>
      <c r="D2442" t="s">
        <v>15701</v>
      </c>
      <c r="E2442" t="s">
        <v>67</v>
      </c>
      <c r="F2442" t="s">
        <v>14</v>
      </c>
      <c r="G2442" t="s">
        <v>52</v>
      </c>
      <c r="H2442" t="s">
        <v>13</v>
      </c>
      <c r="I2442" t="s">
        <v>170</v>
      </c>
      <c r="J2442" t="s">
        <v>15702</v>
      </c>
      <c r="K2442" t="s">
        <v>44</v>
      </c>
    </row>
    <row r="2443" spans="1:11" x14ac:dyDescent="0.35">
      <c r="A2443">
        <v>5514</v>
      </c>
      <c r="B2443" t="s">
        <v>15703</v>
      </c>
      <c r="C2443">
        <v>30</v>
      </c>
      <c r="D2443" t="s">
        <v>15704</v>
      </c>
      <c r="E2443" t="s">
        <v>22</v>
      </c>
      <c r="F2443" t="s">
        <v>31</v>
      </c>
      <c r="G2443" t="s">
        <v>41</v>
      </c>
      <c r="H2443" t="s">
        <v>42</v>
      </c>
      <c r="I2443" t="s">
        <v>88</v>
      </c>
      <c r="J2443" t="s">
        <v>15705</v>
      </c>
      <c r="K2443" t="s">
        <v>28</v>
      </c>
    </row>
    <row r="2444" spans="1:11" x14ac:dyDescent="0.35">
      <c r="A2444">
        <v>5517</v>
      </c>
      <c r="B2444" t="s">
        <v>15712</v>
      </c>
      <c r="C2444">
        <v>30</v>
      </c>
      <c r="D2444" t="s">
        <v>15713</v>
      </c>
      <c r="E2444" t="s">
        <v>57</v>
      </c>
      <c r="F2444" t="s">
        <v>149</v>
      </c>
      <c r="G2444" t="s">
        <v>52</v>
      </c>
      <c r="H2444" t="s">
        <v>13</v>
      </c>
      <c r="I2444" t="s">
        <v>153</v>
      </c>
      <c r="J2444" t="s">
        <v>15714</v>
      </c>
      <c r="K2444" t="s">
        <v>76</v>
      </c>
    </row>
    <row r="2445" spans="1:11" x14ac:dyDescent="0.35">
      <c r="A2445">
        <v>5520</v>
      </c>
      <c r="B2445" t="s">
        <v>15721</v>
      </c>
      <c r="C2445">
        <v>26</v>
      </c>
      <c r="D2445" t="s">
        <v>15722</v>
      </c>
      <c r="E2445" t="s">
        <v>34</v>
      </c>
      <c r="F2445" t="s">
        <v>32</v>
      </c>
      <c r="G2445" t="s">
        <v>24</v>
      </c>
      <c r="H2445" t="s">
        <v>25</v>
      </c>
      <c r="I2445" t="s">
        <v>58</v>
      </c>
      <c r="J2445">
        <v>2475746552</v>
      </c>
      <c r="K2445" t="s">
        <v>28</v>
      </c>
    </row>
    <row r="2446" spans="1:11" x14ac:dyDescent="0.35">
      <c r="A2446">
        <v>5522</v>
      </c>
      <c r="B2446" t="s">
        <v>15726</v>
      </c>
      <c r="C2446">
        <v>29</v>
      </c>
      <c r="D2446" t="s">
        <v>15727</v>
      </c>
      <c r="E2446" t="s">
        <v>79</v>
      </c>
      <c r="F2446" t="s">
        <v>25</v>
      </c>
      <c r="G2446" t="s">
        <v>24</v>
      </c>
      <c r="H2446" t="s">
        <v>25</v>
      </c>
      <c r="I2446" t="s">
        <v>88</v>
      </c>
      <c r="J2446" t="s">
        <v>15728</v>
      </c>
      <c r="K2446" t="s">
        <v>44</v>
      </c>
    </row>
    <row r="2447" spans="1:11" x14ac:dyDescent="0.35">
      <c r="A2447">
        <v>5526</v>
      </c>
      <c r="B2447" t="s">
        <v>15738</v>
      </c>
      <c r="C2447">
        <v>30</v>
      </c>
      <c r="D2447" t="s">
        <v>15739</v>
      </c>
      <c r="E2447" t="s">
        <v>169</v>
      </c>
      <c r="F2447" t="s">
        <v>32</v>
      </c>
      <c r="G2447" t="s">
        <v>41</v>
      </c>
      <c r="H2447" t="s">
        <v>42</v>
      </c>
      <c r="I2447" t="s">
        <v>170</v>
      </c>
      <c r="J2447" t="s">
        <v>15740</v>
      </c>
      <c r="K2447" t="s">
        <v>37</v>
      </c>
    </row>
    <row r="2448" spans="1:11" x14ac:dyDescent="0.35">
      <c r="A2448">
        <v>5527</v>
      </c>
      <c r="B2448" t="s">
        <v>15741</v>
      </c>
      <c r="C2448">
        <v>29</v>
      </c>
      <c r="D2448" t="s">
        <v>15742</v>
      </c>
      <c r="E2448" t="s">
        <v>79</v>
      </c>
      <c r="F2448" t="s">
        <v>67</v>
      </c>
      <c r="G2448" t="s">
        <v>62</v>
      </c>
      <c r="H2448" t="s">
        <v>23</v>
      </c>
      <c r="I2448" t="s">
        <v>68</v>
      </c>
      <c r="J2448" t="s">
        <v>15743</v>
      </c>
      <c r="K2448" t="s">
        <v>37</v>
      </c>
    </row>
    <row r="2449" spans="1:11" x14ac:dyDescent="0.35">
      <c r="A2449">
        <v>5530</v>
      </c>
      <c r="B2449" t="s">
        <v>15750</v>
      </c>
      <c r="C2449">
        <v>27</v>
      </c>
      <c r="D2449" t="s">
        <v>15751</v>
      </c>
      <c r="E2449" t="s">
        <v>16</v>
      </c>
      <c r="F2449" t="s">
        <v>67</v>
      </c>
      <c r="G2449" t="s">
        <v>15</v>
      </c>
      <c r="H2449" t="s">
        <v>16</v>
      </c>
      <c r="I2449" t="s">
        <v>63</v>
      </c>
      <c r="J2449" t="s">
        <v>15752</v>
      </c>
      <c r="K2449" t="s">
        <v>28</v>
      </c>
    </row>
    <row r="2450" spans="1:11" x14ac:dyDescent="0.35">
      <c r="A2450">
        <v>5532</v>
      </c>
      <c r="B2450" t="s">
        <v>15756</v>
      </c>
      <c r="C2450">
        <v>28</v>
      </c>
      <c r="D2450" t="s">
        <v>15757</v>
      </c>
      <c r="E2450" t="s">
        <v>22</v>
      </c>
      <c r="F2450" t="s">
        <v>13</v>
      </c>
      <c r="G2450" t="s">
        <v>15</v>
      </c>
      <c r="H2450" t="s">
        <v>16</v>
      </c>
      <c r="I2450" t="s">
        <v>170</v>
      </c>
      <c r="J2450" t="s">
        <v>15758</v>
      </c>
      <c r="K2450" t="s">
        <v>19</v>
      </c>
    </row>
    <row r="2451" spans="1:11" x14ac:dyDescent="0.35">
      <c r="A2451">
        <v>5533</v>
      </c>
      <c r="B2451" t="s">
        <v>15759</v>
      </c>
      <c r="C2451">
        <v>28</v>
      </c>
      <c r="D2451" t="s">
        <v>15760</v>
      </c>
      <c r="E2451" t="s">
        <v>25</v>
      </c>
      <c r="F2451" t="s">
        <v>42</v>
      </c>
      <c r="G2451" t="s">
        <v>24</v>
      </c>
      <c r="H2451" t="s">
        <v>25</v>
      </c>
      <c r="I2451" t="s">
        <v>170</v>
      </c>
      <c r="J2451" t="s">
        <v>15761</v>
      </c>
      <c r="K2451" t="s">
        <v>76</v>
      </c>
    </row>
    <row r="2452" spans="1:11" x14ac:dyDescent="0.35">
      <c r="A2452">
        <v>5534</v>
      </c>
      <c r="B2452" t="s">
        <v>15762</v>
      </c>
      <c r="C2452">
        <v>26</v>
      </c>
      <c r="D2452" t="s">
        <v>15763</v>
      </c>
      <c r="E2452" t="s">
        <v>13</v>
      </c>
      <c r="F2452" t="s">
        <v>25</v>
      </c>
      <c r="G2452" t="s">
        <v>120</v>
      </c>
      <c r="H2452" t="s">
        <v>57</v>
      </c>
      <c r="I2452" t="s">
        <v>153</v>
      </c>
      <c r="J2452" t="s">
        <v>15764</v>
      </c>
      <c r="K2452" t="s">
        <v>76</v>
      </c>
    </row>
    <row r="2453" spans="1:11" x14ac:dyDescent="0.35">
      <c r="A2453">
        <v>5538</v>
      </c>
      <c r="B2453" t="s">
        <v>9863</v>
      </c>
      <c r="C2453">
        <v>30</v>
      </c>
      <c r="D2453" t="s">
        <v>15773</v>
      </c>
      <c r="E2453" t="s">
        <v>16</v>
      </c>
      <c r="F2453" t="s">
        <v>22</v>
      </c>
      <c r="G2453" t="s">
        <v>120</v>
      </c>
      <c r="H2453" t="s">
        <v>57</v>
      </c>
      <c r="I2453" t="s">
        <v>153</v>
      </c>
      <c r="J2453" t="s">
        <v>15774</v>
      </c>
      <c r="K2453" t="s">
        <v>28</v>
      </c>
    </row>
    <row r="2454" spans="1:11" x14ac:dyDescent="0.35">
      <c r="A2454">
        <v>5542</v>
      </c>
      <c r="B2454" t="s">
        <v>15784</v>
      </c>
      <c r="C2454">
        <v>27</v>
      </c>
      <c r="D2454" t="s">
        <v>15785</v>
      </c>
      <c r="E2454" t="s">
        <v>16</v>
      </c>
      <c r="F2454" t="s">
        <v>22</v>
      </c>
      <c r="G2454" t="s">
        <v>52</v>
      </c>
      <c r="H2454" t="s">
        <v>13</v>
      </c>
      <c r="I2454" t="s">
        <v>26</v>
      </c>
      <c r="J2454" t="s">
        <v>15786</v>
      </c>
      <c r="K2454" t="s">
        <v>44</v>
      </c>
    </row>
    <row r="2455" spans="1:11" x14ac:dyDescent="0.35">
      <c r="A2455">
        <v>5543</v>
      </c>
      <c r="B2455" t="s">
        <v>15787</v>
      </c>
      <c r="C2455">
        <v>27</v>
      </c>
      <c r="D2455" t="s">
        <v>15788</v>
      </c>
      <c r="E2455" t="s">
        <v>34</v>
      </c>
      <c r="F2455" t="s">
        <v>14</v>
      </c>
      <c r="G2455" t="s">
        <v>120</v>
      </c>
      <c r="H2455" t="s">
        <v>57</v>
      </c>
      <c r="I2455" t="s">
        <v>102</v>
      </c>
      <c r="J2455" t="s">
        <v>15789</v>
      </c>
      <c r="K2455" t="s">
        <v>44</v>
      </c>
    </row>
    <row r="2456" spans="1:11" x14ac:dyDescent="0.35">
      <c r="A2456">
        <v>5547</v>
      </c>
      <c r="B2456" t="s">
        <v>15797</v>
      </c>
      <c r="C2456">
        <v>26</v>
      </c>
      <c r="D2456" t="s">
        <v>15798</v>
      </c>
      <c r="E2456" t="s">
        <v>67</v>
      </c>
      <c r="F2456" t="s">
        <v>23</v>
      </c>
      <c r="G2456" t="s">
        <v>47</v>
      </c>
      <c r="H2456" t="s">
        <v>31</v>
      </c>
      <c r="I2456" t="s">
        <v>53</v>
      </c>
      <c r="J2456" t="s">
        <v>15799</v>
      </c>
      <c r="K2456" t="s">
        <v>37</v>
      </c>
    </row>
    <row r="2457" spans="1:11" x14ac:dyDescent="0.35">
      <c r="A2457">
        <v>5549</v>
      </c>
      <c r="B2457" t="s">
        <v>15803</v>
      </c>
      <c r="C2457">
        <v>26</v>
      </c>
      <c r="D2457" t="s">
        <v>15804</v>
      </c>
      <c r="E2457" t="s">
        <v>101</v>
      </c>
      <c r="F2457" t="s">
        <v>133</v>
      </c>
      <c r="G2457" t="s">
        <v>24</v>
      </c>
      <c r="H2457" t="s">
        <v>25</v>
      </c>
      <c r="I2457" t="s">
        <v>63</v>
      </c>
      <c r="J2457" t="s">
        <v>15805</v>
      </c>
      <c r="K2457" t="s">
        <v>44</v>
      </c>
    </row>
    <row r="2458" spans="1:11" x14ac:dyDescent="0.35">
      <c r="A2458">
        <v>5551</v>
      </c>
      <c r="B2458" t="s">
        <v>15809</v>
      </c>
      <c r="C2458">
        <v>26</v>
      </c>
      <c r="D2458" t="s">
        <v>15810</v>
      </c>
      <c r="E2458" t="s">
        <v>133</v>
      </c>
      <c r="F2458" t="s">
        <v>16</v>
      </c>
      <c r="G2458" t="s">
        <v>15</v>
      </c>
      <c r="H2458" t="s">
        <v>16</v>
      </c>
      <c r="I2458" t="s">
        <v>116</v>
      </c>
      <c r="J2458" t="s">
        <v>15811</v>
      </c>
      <c r="K2458" t="s">
        <v>76</v>
      </c>
    </row>
    <row r="2459" spans="1:11" x14ac:dyDescent="0.35">
      <c r="A2459">
        <v>5553</v>
      </c>
      <c r="B2459" t="s">
        <v>15815</v>
      </c>
      <c r="C2459">
        <v>29</v>
      </c>
      <c r="D2459" t="s">
        <v>15816</v>
      </c>
      <c r="E2459" t="s">
        <v>32</v>
      </c>
      <c r="F2459" t="s">
        <v>16</v>
      </c>
      <c r="G2459" t="s">
        <v>80</v>
      </c>
      <c r="H2459" t="s">
        <v>32</v>
      </c>
      <c r="I2459" t="s">
        <v>63</v>
      </c>
      <c r="J2459" t="s">
        <v>15817</v>
      </c>
      <c r="K2459" t="s">
        <v>28</v>
      </c>
    </row>
    <row r="2460" spans="1:11" x14ac:dyDescent="0.35">
      <c r="A2460">
        <v>5557</v>
      </c>
      <c r="B2460" t="s">
        <v>2856</v>
      </c>
      <c r="C2460">
        <v>29</v>
      </c>
      <c r="D2460" t="s">
        <v>15827</v>
      </c>
      <c r="E2460" t="s">
        <v>32</v>
      </c>
      <c r="F2460" t="s">
        <v>133</v>
      </c>
      <c r="G2460" t="s">
        <v>80</v>
      </c>
      <c r="H2460" t="s">
        <v>32</v>
      </c>
      <c r="I2460" t="s">
        <v>102</v>
      </c>
      <c r="J2460" t="s">
        <v>15828</v>
      </c>
      <c r="K2460" t="s">
        <v>76</v>
      </c>
    </row>
    <row r="2461" spans="1:11" x14ac:dyDescent="0.35">
      <c r="A2461">
        <v>5559</v>
      </c>
      <c r="B2461" t="s">
        <v>14905</v>
      </c>
      <c r="C2461">
        <v>29</v>
      </c>
      <c r="D2461" t="s">
        <v>15831</v>
      </c>
      <c r="E2461" t="s">
        <v>22</v>
      </c>
      <c r="F2461" t="s">
        <v>31</v>
      </c>
      <c r="G2461" t="s">
        <v>80</v>
      </c>
      <c r="H2461" t="s">
        <v>32</v>
      </c>
      <c r="I2461" t="s">
        <v>68</v>
      </c>
      <c r="J2461" t="s">
        <v>15832</v>
      </c>
      <c r="K2461" t="s">
        <v>37</v>
      </c>
    </row>
    <row r="2462" spans="1:11" x14ac:dyDescent="0.35">
      <c r="A2462">
        <v>5560</v>
      </c>
      <c r="B2462" t="s">
        <v>15276</v>
      </c>
      <c r="C2462">
        <v>30</v>
      </c>
      <c r="D2462" t="s">
        <v>15833</v>
      </c>
      <c r="E2462" t="s">
        <v>34</v>
      </c>
      <c r="F2462" t="s">
        <v>177</v>
      </c>
      <c r="G2462" t="s">
        <v>47</v>
      </c>
      <c r="H2462" t="s">
        <v>31</v>
      </c>
      <c r="I2462" t="s">
        <v>170</v>
      </c>
      <c r="J2462" t="s">
        <v>15834</v>
      </c>
      <c r="K2462" t="s">
        <v>19</v>
      </c>
    </row>
    <row r="2463" spans="1:11" x14ac:dyDescent="0.35">
      <c r="A2463">
        <v>5561</v>
      </c>
      <c r="B2463" t="s">
        <v>15835</v>
      </c>
      <c r="C2463">
        <v>27</v>
      </c>
      <c r="D2463" t="s">
        <v>15836</v>
      </c>
      <c r="E2463" t="s">
        <v>101</v>
      </c>
      <c r="F2463" t="s">
        <v>13</v>
      </c>
      <c r="G2463" t="s">
        <v>15</v>
      </c>
      <c r="H2463" t="s">
        <v>16</v>
      </c>
      <c r="I2463" t="s">
        <v>116</v>
      </c>
      <c r="J2463">
        <f>1-845-75-7783</f>
        <v>-8702</v>
      </c>
      <c r="K2463" t="s">
        <v>37</v>
      </c>
    </row>
    <row r="2464" spans="1:11" x14ac:dyDescent="0.35">
      <c r="A2464">
        <v>5562</v>
      </c>
      <c r="B2464" t="s">
        <v>15837</v>
      </c>
      <c r="C2464">
        <v>26</v>
      </c>
      <c r="D2464" t="s">
        <v>15838</v>
      </c>
      <c r="E2464" t="s">
        <v>34</v>
      </c>
      <c r="F2464" t="s">
        <v>101</v>
      </c>
      <c r="G2464" t="s">
        <v>120</v>
      </c>
      <c r="H2464" t="s">
        <v>57</v>
      </c>
      <c r="I2464" t="s">
        <v>102</v>
      </c>
      <c r="J2464" t="s">
        <v>15839</v>
      </c>
      <c r="K2464" t="s">
        <v>76</v>
      </c>
    </row>
    <row r="2465" spans="1:11" x14ac:dyDescent="0.35">
      <c r="A2465">
        <v>5565</v>
      </c>
      <c r="B2465" t="s">
        <v>15846</v>
      </c>
      <c r="C2465">
        <v>29</v>
      </c>
      <c r="D2465" t="s">
        <v>15847</v>
      </c>
      <c r="E2465" t="s">
        <v>133</v>
      </c>
      <c r="F2465" t="s">
        <v>13</v>
      </c>
      <c r="G2465" t="s">
        <v>120</v>
      </c>
      <c r="H2465" t="s">
        <v>57</v>
      </c>
      <c r="I2465" t="s">
        <v>26</v>
      </c>
      <c r="J2465">
        <v>8125585789</v>
      </c>
      <c r="K2465" t="s">
        <v>76</v>
      </c>
    </row>
    <row r="2466" spans="1:11" x14ac:dyDescent="0.35">
      <c r="A2466">
        <v>5567</v>
      </c>
      <c r="B2466" t="s">
        <v>15851</v>
      </c>
      <c r="C2466">
        <v>29</v>
      </c>
      <c r="D2466" t="s">
        <v>15852</v>
      </c>
      <c r="E2466" t="s">
        <v>42</v>
      </c>
      <c r="F2466" t="s">
        <v>177</v>
      </c>
      <c r="G2466" t="s">
        <v>52</v>
      </c>
      <c r="H2466" t="s">
        <v>13</v>
      </c>
      <c r="I2466" t="s">
        <v>153</v>
      </c>
      <c r="J2466">
        <f>1-319-94-8560</f>
        <v>-8972</v>
      </c>
      <c r="K2466" t="s">
        <v>37</v>
      </c>
    </row>
    <row r="2467" spans="1:11" x14ac:dyDescent="0.35">
      <c r="A2467">
        <v>5570</v>
      </c>
      <c r="B2467" t="s">
        <v>15859</v>
      </c>
      <c r="C2467">
        <v>27</v>
      </c>
      <c r="D2467" t="s">
        <v>15860</v>
      </c>
      <c r="E2467" t="s">
        <v>34</v>
      </c>
      <c r="F2467" t="s">
        <v>16</v>
      </c>
      <c r="G2467" t="s">
        <v>47</v>
      </c>
      <c r="H2467" t="s">
        <v>31</v>
      </c>
      <c r="I2467" t="s">
        <v>17</v>
      </c>
      <c r="J2467" t="s">
        <v>15861</v>
      </c>
      <c r="K2467" t="s">
        <v>37</v>
      </c>
    </row>
    <row r="2468" spans="1:11" x14ac:dyDescent="0.35">
      <c r="A2468">
        <v>5571</v>
      </c>
      <c r="B2468" t="s">
        <v>15862</v>
      </c>
      <c r="C2468">
        <v>26</v>
      </c>
      <c r="D2468" t="s">
        <v>15863</v>
      </c>
      <c r="E2468" t="s">
        <v>67</v>
      </c>
      <c r="F2468" t="s">
        <v>31</v>
      </c>
      <c r="G2468" t="s">
        <v>47</v>
      </c>
      <c r="H2468" t="s">
        <v>31</v>
      </c>
      <c r="I2468" t="s">
        <v>35</v>
      </c>
      <c r="J2468" t="s">
        <v>15864</v>
      </c>
      <c r="K2468" t="s">
        <v>28</v>
      </c>
    </row>
    <row r="2469" spans="1:11" x14ac:dyDescent="0.35">
      <c r="A2469">
        <v>5573</v>
      </c>
      <c r="B2469" t="s">
        <v>15868</v>
      </c>
      <c r="C2469">
        <v>27</v>
      </c>
      <c r="D2469" t="s">
        <v>15869</v>
      </c>
      <c r="E2469" t="s">
        <v>79</v>
      </c>
      <c r="F2469" t="s">
        <v>14</v>
      </c>
      <c r="G2469" t="s">
        <v>80</v>
      </c>
      <c r="H2469" t="s">
        <v>32</v>
      </c>
      <c r="I2469" t="s">
        <v>170</v>
      </c>
      <c r="J2469" t="s">
        <v>15870</v>
      </c>
      <c r="K2469" t="s">
        <v>37</v>
      </c>
    </row>
    <row r="2470" spans="1:11" x14ac:dyDescent="0.35">
      <c r="A2470">
        <v>5575</v>
      </c>
      <c r="B2470" t="s">
        <v>15874</v>
      </c>
      <c r="C2470">
        <v>27</v>
      </c>
      <c r="D2470" t="s">
        <v>15875</v>
      </c>
      <c r="E2470" t="s">
        <v>14</v>
      </c>
      <c r="F2470" t="s">
        <v>79</v>
      </c>
      <c r="G2470" t="s">
        <v>41</v>
      </c>
      <c r="H2470" t="s">
        <v>42</v>
      </c>
      <c r="I2470" t="s">
        <v>146</v>
      </c>
      <c r="J2470" t="s">
        <v>15876</v>
      </c>
      <c r="K2470" t="s">
        <v>76</v>
      </c>
    </row>
    <row r="2471" spans="1:11" x14ac:dyDescent="0.35">
      <c r="A2471">
        <v>5576</v>
      </c>
      <c r="B2471" t="s">
        <v>15877</v>
      </c>
      <c r="C2471">
        <v>29</v>
      </c>
      <c r="D2471" t="s">
        <v>15878</v>
      </c>
      <c r="E2471" t="s">
        <v>23</v>
      </c>
      <c r="F2471" t="s">
        <v>23</v>
      </c>
      <c r="G2471" t="s">
        <v>120</v>
      </c>
      <c r="H2471" t="s">
        <v>57</v>
      </c>
      <c r="I2471" t="s">
        <v>91</v>
      </c>
      <c r="J2471" t="s">
        <v>15879</v>
      </c>
      <c r="K2471" t="s">
        <v>28</v>
      </c>
    </row>
    <row r="2472" spans="1:11" x14ac:dyDescent="0.35">
      <c r="A2472">
        <v>5577</v>
      </c>
      <c r="B2472" t="s">
        <v>15880</v>
      </c>
      <c r="C2472">
        <v>29</v>
      </c>
      <c r="D2472" t="s">
        <v>15881</v>
      </c>
      <c r="E2472" t="s">
        <v>201</v>
      </c>
      <c r="F2472" t="s">
        <v>23</v>
      </c>
      <c r="G2472" t="s">
        <v>41</v>
      </c>
      <c r="H2472" t="s">
        <v>42</v>
      </c>
      <c r="I2472" t="s">
        <v>35</v>
      </c>
      <c r="J2472" t="s">
        <v>15882</v>
      </c>
      <c r="K2472" t="s">
        <v>28</v>
      </c>
    </row>
    <row r="2473" spans="1:11" x14ac:dyDescent="0.35">
      <c r="A2473">
        <v>5586</v>
      </c>
      <c r="B2473" t="s">
        <v>15903</v>
      </c>
      <c r="C2473">
        <v>27</v>
      </c>
      <c r="D2473" t="s">
        <v>15904</v>
      </c>
      <c r="E2473" t="s">
        <v>40</v>
      </c>
      <c r="F2473" t="s">
        <v>177</v>
      </c>
      <c r="G2473" t="s">
        <v>15</v>
      </c>
      <c r="H2473" t="s">
        <v>16</v>
      </c>
      <c r="I2473" t="s">
        <v>63</v>
      </c>
      <c r="J2473" t="s">
        <v>15905</v>
      </c>
      <c r="K2473" t="s">
        <v>44</v>
      </c>
    </row>
    <row r="2474" spans="1:11" x14ac:dyDescent="0.35">
      <c r="A2474">
        <v>5587</v>
      </c>
      <c r="B2474" t="s">
        <v>15906</v>
      </c>
      <c r="C2474">
        <v>30</v>
      </c>
      <c r="D2474" t="s">
        <v>15907</v>
      </c>
      <c r="E2474" t="s">
        <v>57</v>
      </c>
      <c r="F2474" t="s">
        <v>42</v>
      </c>
      <c r="G2474" t="s">
        <v>15</v>
      </c>
      <c r="H2474" t="s">
        <v>16</v>
      </c>
      <c r="I2474" t="s">
        <v>146</v>
      </c>
      <c r="J2474" t="s">
        <v>15908</v>
      </c>
      <c r="K2474" t="s">
        <v>44</v>
      </c>
    </row>
    <row r="2475" spans="1:11" x14ac:dyDescent="0.35">
      <c r="A2475">
        <v>5590</v>
      </c>
      <c r="B2475" t="s">
        <v>15915</v>
      </c>
      <c r="C2475">
        <v>29</v>
      </c>
      <c r="D2475" t="s">
        <v>15916</v>
      </c>
      <c r="E2475" t="s">
        <v>34</v>
      </c>
      <c r="F2475" t="s">
        <v>13</v>
      </c>
      <c r="G2475" t="s">
        <v>15</v>
      </c>
      <c r="H2475" t="s">
        <v>16</v>
      </c>
      <c r="I2475" t="s">
        <v>68</v>
      </c>
      <c r="J2475" t="s">
        <v>15917</v>
      </c>
      <c r="K2475" t="s">
        <v>19</v>
      </c>
    </row>
    <row r="2476" spans="1:11" x14ac:dyDescent="0.35">
      <c r="A2476">
        <v>5593</v>
      </c>
      <c r="B2476" t="s">
        <v>15924</v>
      </c>
      <c r="C2476">
        <v>26</v>
      </c>
      <c r="D2476" t="s">
        <v>15925</v>
      </c>
      <c r="E2476" t="s">
        <v>201</v>
      </c>
      <c r="F2476" t="s">
        <v>57</v>
      </c>
      <c r="G2476" t="s">
        <v>62</v>
      </c>
      <c r="H2476" t="s">
        <v>23</v>
      </c>
      <c r="I2476" t="s">
        <v>88</v>
      </c>
      <c r="J2476" t="s">
        <v>15926</v>
      </c>
      <c r="K2476" t="s">
        <v>28</v>
      </c>
    </row>
    <row r="2477" spans="1:11" x14ac:dyDescent="0.35">
      <c r="A2477">
        <v>5596</v>
      </c>
      <c r="B2477" t="s">
        <v>15933</v>
      </c>
      <c r="C2477">
        <v>30</v>
      </c>
      <c r="D2477" t="s">
        <v>15934</v>
      </c>
      <c r="E2477" t="s">
        <v>16</v>
      </c>
      <c r="F2477" t="s">
        <v>14</v>
      </c>
      <c r="G2477" t="s">
        <v>87</v>
      </c>
      <c r="H2477" t="s">
        <v>79</v>
      </c>
      <c r="I2477" t="s">
        <v>58</v>
      </c>
      <c r="J2477" t="s">
        <v>15935</v>
      </c>
      <c r="K2477" t="s">
        <v>28</v>
      </c>
    </row>
    <row r="2478" spans="1:11" x14ac:dyDescent="0.35">
      <c r="A2478">
        <v>5597</v>
      </c>
      <c r="B2478" t="s">
        <v>15936</v>
      </c>
      <c r="C2478">
        <v>26</v>
      </c>
      <c r="D2478" t="s">
        <v>15937</v>
      </c>
      <c r="E2478" t="s">
        <v>23</v>
      </c>
      <c r="F2478" t="s">
        <v>201</v>
      </c>
      <c r="G2478" t="s">
        <v>120</v>
      </c>
      <c r="H2478" t="s">
        <v>57</v>
      </c>
      <c r="I2478" t="s">
        <v>91</v>
      </c>
      <c r="J2478" t="s">
        <v>15938</v>
      </c>
      <c r="K2478" t="s">
        <v>28</v>
      </c>
    </row>
    <row r="2479" spans="1:11" x14ac:dyDescent="0.35">
      <c r="A2479">
        <v>5598</v>
      </c>
      <c r="B2479" t="s">
        <v>15939</v>
      </c>
      <c r="C2479">
        <v>26</v>
      </c>
      <c r="D2479" t="s">
        <v>15940</v>
      </c>
      <c r="E2479" t="s">
        <v>32</v>
      </c>
      <c r="F2479" t="s">
        <v>22</v>
      </c>
      <c r="G2479" t="s">
        <v>24</v>
      </c>
      <c r="H2479" t="s">
        <v>25</v>
      </c>
      <c r="I2479" t="s">
        <v>35</v>
      </c>
      <c r="J2479" t="s">
        <v>15941</v>
      </c>
      <c r="K2479" t="s">
        <v>19</v>
      </c>
    </row>
    <row r="2480" spans="1:11" x14ac:dyDescent="0.35">
      <c r="A2480">
        <v>5603</v>
      </c>
      <c r="B2480" t="s">
        <v>15954</v>
      </c>
      <c r="C2480">
        <v>29</v>
      </c>
      <c r="D2480" t="s">
        <v>15955</v>
      </c>
      <c r="E2480" t="s">
        <v>149</v>
      </c>
      <c r="F2480" t="s">
        <v>40</v>
      </c>
      <c r="G2480" t="s">
        <v>80</v>
      </c>
      <c r="H2480" t="s">
        <v>32</v>
      </c>
      <c r="I2480" t="s">
        <v>170</v>
      </c>
      <c r="J2480" t="s">
        <v>15956</v>
      </c>
      <c r="K2480" t="s">
        <v>19</v>
      </c>
    </row>
    <row r="2481" spans="1:11" x14ac:dyDescent="0.35">
      <c r="A2481">
        <v>5604</v>
      </c>
      <c r="B2481" t="s">
        <v>15957</v>
      </c>
      <c r="C2481">
        <v>28</v>
      </c>
      <c r="D2481" t="s">
        <v>15958</v>
      </c>
      <c r="E2481" t="s">
        <v>13</v>
      </c>
      <c r="F2481" t="s">
        <v>40</v>
      </c>
      <c r="G2481" t="s">
        <v>62</v>
      </c>
      <c r="H2481" t="s">
        <v>23</v>
      </c>
      <c r="I2481" t="s">
        <v>68</v>
      </c>
      <c r="J2481" t="s">
        <v>15959</v>
      </c>
      <c r="K2481" t="s">
        <v>37</v>
      </c>
    </row>
    <row r="2482" spans="1:11" x14ac:dyDescent="0.35">
      <c r="A2482">
        <v>5607</v>
      </c>
      <c r="B2482" t="s">
        <v>15965</v>
      </c>
      <c r="C2482">
        <v>27</v>
      </c>
      <c r="D2482" t="s">
        <v>15966</v>
      </c>
      <c r="E2482" t="s">
        <v>169</v>
      </c>
      <c r="F2482" t="s">
        <v>42</v>
      </c>
      <c r="G2482" t="s">
        <v>80</v>
      </c>
      <c r="H2482" t="s">
        <v>32</v>
      </c>
      <c r="I2482" t="s">
        <v>170</v>
      </c>
      <c r="J2482" t="s">
        <v>15967</v>
      </c>
      <c r="K2482" t="s">
        <v>37</v>
      </c>
    </row>
    <row r="2483" spans="1:11" x14ac:dyDescent="0.35">
      <c r="A2483">
        <v>5610</v>
      </c>
      <c r="B2483" t="s">
        <v>15974</v>
      </c>
      <c r="C2483">
        <v>30</v>
      </c>
      <c r="D2483" t="s">
        <v>15975</v>
      </c>
      <c r="E2483" t="s">
        <v>23</v>
      </c>
      <c r="F2483" t="s">
        <v>16</v>
      </c>
      <c r="G2483" t="s">
        <v>33</v>
      </c>
      <c r="H2483" t="s">
        <v>34</v>
      </c>
      <c r="I2483" t="s">
        <v>58</v>
      </c>
      <c r="J2483" t="s">
        <v>15976</v>
      </c>
      <c r="K2483" t="s">
        <v>37</v>
      </c>
    </row>
    <row r="2484" spans="1:11" x14ac:dyDescent="0.35">
      <c r="A2484">
        <v>5612</v>
      </c>
      <c r="B2484" t="s">
        <v>15980</v>
      </c>
      <c r="C2484">
        <v>29</v>
      </c>
      <c r="D2484" t="s">
        <v>15981</v>
      </c>
      <c r="E2484" t="s">
        <v>13</v>
      </c>
      <c r="F2484" t="s">
        <v>25</v>
      </c>
      <c r="G2484" t="s">
        <v>62</v>
      </c>
      <c r="H2484" t="s">
        <v>23</v>
      </c>
      <c r="I2484" t="s">
        <v>26</v>
      </c>
      <c r="J2484" t="s">
        <v>15982</v>
      </c>
      <c r="K2484" t="s">
        <v>44</v>
      </c>
    </row>
    <row r="2485" spans="1:11" x14ac:dyDescent="0.35">
      <c r="A2485">
        <v>5614</v>
      </c>
      <c r="B2485" t="s">
        <v>15986</v>
      </c>
      <c r="C2485">
        <v>28</v>
      </c>
      <c r="D2485" t="s">
        <v>15987</v>
      </c>
      <c r="E2485" t="s">
        <v>67</v>
      </c>
      <c r="F2485" t="s">
        <v>149</v>
      </c>
      <c r="G2485" t="s">
        <v>33</v>
      </c>
      <c r="H2485" t="s">
        <v>34</v>
      </c>
      <c r="I2485" t="s">
        <v>48</v>
      </c>
      <c r="J2485">
        <v>2259031708</v>
      </c>
      <c r="K2485" t="s">
        <v>76</v>
      </c>
    </row>
    <row r="2486" spans="1:11" x14ac:dyDescent="0.35">
      <c r="A2486">
        <v>5616</v>
      </c>
      <c r="B2486" t="s">
        <v>15991</v>
      </c>
      <c r="C2486">
        <v>28</v>
      </c>
      <c r="D2486" t="s">
        <v>15992</v>
      </c>
      <c r="E2486" t="s">
        <v>201</v>
      </c>
      <c r="F2486" t="s">
        <v>133</v>
      </c>
      <c r="G2486" t="s">
        <v>33</v>
      </c>
      <c r="H2486" t="s">
        <v>34</v>
      </c>
      <c r="I2486" t="s">
        <v>26</v>
      </c>
      <c r="J2486" t="s">
        <v>15993</v>
      </c>
      <c r="K2486" t="s">
        <v>19</v>
      </c>
    </row>
    <row r="2487" spans="1:11" x14ac:dyDescent="0.35">
      <c r="A2487">
        <v>5617</v>
      </c>
      <c r="B2487" t="s">
        <v>15994</v>
      </c>
      <c r="C2487">
        <v>26</v>
      </c>
      <c r="D2487" t="s">
        <v>15995</v>
      </c>
      <c r="E2487" t="s">
        <v>34</v>
      </c>
      <c r="F2487" t="s">
        <v>79</v>
      </c>
      <c r="G2487" t="s">
        <v>47</v>
      </c>
      <c r="H2487" t="s">
        <v>31</v>
      </c>
      <c r="I2487" t="s">
        <v>58</v>
      </c>
      <c r="J2487" t="s">
        <v>15996</v>
      </c>
      <c r="K2487" t="s">
        <v>37</v>
      </c>
    </row>
    <row r="2488" spans="1:11" x14ac:dyDescent="0.35">
      <c r="A2488">
        <v>5618</v>
      </c>
      <c r="B2488" t="s">
        <v>15997</v>
      </c>
      <c r="C2488">
        <v>29</v>
      </c>
      <c r="D2488" t="s">
        <v>15998</v>
      </c>
      <c r="E2488" t="s">
        <v>177</v>
      </c>
      <c r="F2488" t="s">
        <v>40</v>
      </c>
      <c r="G2488" t="s">
        <v>47</v>
      </c>
      <c r="H2488" t="s">
        <v>31</v>
      </c>
      <c r="I2488" t="s">
        <v>17</v>
      </c>
      <c r="J2488" t="s">
        <v>15999</v>
      </c>
      <c r="K2488" t="s">
        <v>44</v>
      </c>
    </row>
    <row r="2489" spans="1:11" x14ac:dyDescent="0.35">
      <c r="A2489">
        <v>5619</v>
      </c>
      <c r="B2489" t="s">
        <v>1040</v>
      </c>
      <c r="C2489">
        <v>27</v>
      </c>
      <c r="D2489" t="s">
        <v>16000</v>
      </c>
      <c r="E2489" t="s">
        <v>25</v>
      </c>
      <c r="F2489" t="s">
        <v>16</v>
      </c>
      <c r="G2489" t="s">
        <v>62</v>
      </c>
      <c r="H2489" t="s">
        <v>23</v>
      </c>
      <c r="I2489" t="s">
        <v>68</v>
      </c>
      <c r="J2489" t="s">
        <v>16001</v>
      </c>
      <c r="K2489" t="s">
        <v>76</v>
      </c>
    </row>
    <row r="2490" spans="1:11" x14ac:dyDescent="0.35">
      <c r="A2490">
        <v>5620</v>
      </c>
      <c r="B2490" t="s">
        <v>16002</v>
      </c>
      <c r="C2490">
        <v>26</v>
      </c>
      <c r="D2490" t="s">
        <v>16003</v>
      </c>
      <c r="E2490" t="s">
        <v>23</v>
      </c>
      <c r="F2490" t="s">
        <v>32</v>
      </c>
      <c r="G2490" t="s">
        <v>52</v>
      </c>
      <c r="H2490" t="s">
        <v>13</v>
      </c>
      <c r="I2490" t="s">
        <v>26</v>
      </c>
      <c r="J2490" t="s">
        <v>16004</v>
      </c>
      <c r="K2490" t="s">
        <v>76</v>
      </c>
    </row>
    <row r="2491" spans="1:11" x14ac:dyDescent="0.35">
      <c r="A2491">
        <v>5626</v>
      </c>
      <c r="B2491" t="s">
        <v>16019</v>
      </c>
      <c r="C2491">
        <v>28</v>
      </c>
      <c r="D2491" t="s">
        <v>16020</v>
      </c>
      <c r="E2491" t="s">
        <v>23</v>
      </c>
      <c r="F2491" t="s">
        <v>16</v>
      </c>
      <c r="G2491" t="s">
        <v>87</v>
      </c>
      <c r="H2491" t="s">
        <v>79</v>
      </c>
      <c r="I2491" t="s">
        <v>170</v>
      </c>
      <c r="J2491">
        <v>8185837658</v>
      </c>
      <c r="K2491" t="s">
        <v>19</v>
      </c>
    </row>
    <row r="2492" spans="1:11" x14ac:dyDescent="0.35">
      <c r="A2492">
        <v>5636</v>
      </c>
      <c r="B2492" t="s">
        <v>16044</v>
      </c>
      <c r="C2492">
        <v>27</v>
      </c>
      <c r="D2492" t="s">
        <v>16045</v>
      </c>
      <c r="E2492" t="s">
        <v>149</v>
      </c>
      <c r="F2492" t="s">
        <v>16</v>
      </c>
      <c r="G2492" t="s">
        <v>80</v>
      </c>
      <c r="H2492" t="s">
        <v>32</v>
      </c>
      <c r="I2492" t="s">
        <v>48</v>
      </c>
      <c r="J2492" t="s">
        <v>16046</v>
      </c>
      <c r="K2492" t="s">
        <v>37</v>
      </c>
    </row>
    <row r="2493" spans="1:11" x14ac:dyDescent="0.35">
      <c r="A2493">
        <v>5637</v>
      </c>
      <c r="B2493" t="s">
        <v>16047</v>
      </c>
      <c r="C2493">
        <v>28</v>
      </c>
      <c r="D2493" t="s">
        <v>16048</v>
      </c>
      <c r="E2493" t="s">
        <v>169</v>
      </c>
      <c r="F2493" t="s">
        <v>25</v>
      </c>
      <c r="G2493" t="s">
        <v>24</v>
      </c>
      <c r="H2493" t="s">
        <v>25</v>
      </c>
      <c r="I2493" t="s">
        <v>68</v>
      </c>
      <c r="J2493" t="s">
        <v>16049</v>
      </c>
      <c r="K2493" t="s">
        <v>28</v>
      </c>
    </row>
    <row r="2494" spans="1:11" x14ac:dyDescent="0.35">
      <c r="A2494">
        <v>5638</v>
      </c>
      <c r="B2494" t="s">
        <v>16050</v>
      </c>
      <c r="C2494">
        <v>28</v>
      </c>
      <c r="D2494" t="s">
        <v>16051</v>
      </c>
      <c r="E2494" t="s">
        <v>177</v>
      </c>
      <c r="F2494" t="s">
        <v>149</v>
      </c>
      <c r="G2494" t="s">
        <v>47</v>
      </c>
      <c r="H2494" t="s">
        <v>31</v>
      </c>
      <c r="I2494" t="s">
        <v>48</v>
      </c>
      <c r="J2494" t="s">
        <v>16052</v>
      </c>
      <c r="K2494" t="s">
        <v>28</v>
      </c>
    </row>
    <row r="2495" spans="1:11" x14ac:dyDescent="0.35">
      <c r="A2495">
        <v>5640</v>
      </c>
      <c r="B2495" t="s">
        <v>16056</v>
      </c>
      <c r="C2495">
        <v>27</v>
      </c>
      <c r="D2495" t="s">
        <v>16057</v>
      </c>
      <c r="E2495" t="s">
        <v>32</v>
      </c>
      <c r="F2495" t="s">
        <v>22</v>
      </c>
      <c r="G2495" t="s">
        <v>24</v>
      </c>
      <c r="H2495" t="s">
        <v>25</v>
      </c>
      <c r="I2495" t="s">
        <v>48</v>
      </c>
      <c r="J2495" t="s">
        <v>16058</v>
      </c>
      <c r="K2495" t="s">
        <v>28</v>
      </c>
    </row>
    <row r="2496" spans="1:11" x14ac:dyDescent="0.35">
      <c r="A2496">
        <v>5641</v>
      </c>
      <c r="B2496" t="s">
        <v>16059</v>
      </c>
      <c r="C2496">
        <v>27</v>
      </c>
      <c r="D2496" t="s">
        <v>16060</v>
      </c>
      <c r="E2496" t="s">
        <v>177</v>
      </c>
      <c r="F2496" t="s">
        <v>67</v>
      </c>
      <c r="G2496" t="s">
        <v>120</v>
      </c>
      <c r="H2496" t="s">
        <v>57</v>
      </c>
      <c r="I2496" t="s">
        <v>170</v>
      </c>
      <c r="J2496" t="s">
        <v>16061</v>
      </c>
      <c r="K2496" t="s">
        <v>37</v>
      </c>
    </row>
    <row r="2497" spans="1:11" x14ac:dyDescent="0.35">
      <c r="A2497">
        <v>5643</v>
      </c>
      <c r="B2497" t="s">
        <v>16065</v>
      </c>
      <c r="C2497">
        <v>29</v>
      </c>
      <c r="D2497" t="s">
        <v>16066</v>
      </c>
      <c r="E2497" t="s">
        <v>34</v>
      </c>
      <c r="F2497" t="s">
        <v>67</v>
      </c>
      <c r="G2497" t="s">
        <v>80</v>
      </c>
      <c r="H2497" t="s">
        <v>32</v>
      </c>
      <c r="I2497" t="s">
        <v>26</v>
      </c>
      <c r="J2497" t="s">
        <v>16067</v>
      </c>
      <c r="K2497" t="s">
        <v>28</v>
      </c>
    </row>
    <row r="2498" spans="1:11" x14ac:dyDescent="0.35">
      <c r="A2498">
        <v>5645</v>
      </c>
      <c r="B2498" t="s">
        <v>16071</v>
      </c>
      <c r="C2498">
        <v>29</v>
      </c>
      <c r="D2498" t="s">
        <v>16072</v>
      </c>
      <c r="E2498" t="s">
        <v>42</v>
      </c>
      <c r="F2498" t="s">
        <v>42</v>
      </c>
      <c r="G2498" t="s">
        <v>87</v>
      </c>
      <c r="H2498" t="s">
        <v>79</v>
      </c>
      <c r="I2498" t="s">
        <v>91</v>
      </c>
      <c r="J2498" t="s">
        <v>16073</v>
      </c>
      <c r="K2498" t="s">
        <v>44</v>
      </c>
    </row>
    <row r="2499" spans="1:11" x14ac:dyDescent="0.35">
      <c r="A2499">
        <v>5646</v>
      </c>
      <c r="B2499" t="s">
        <v>16074</v>
      </c>
      <c r="C2499">
        <v>27</v>
      </c>
      <c r="D2499" t="s">
        <v>16075</v>
      </c>
      <c r="E2499" t="s">
        <v>133</v>
      </c>
      <c r="F2499" t="s">
        <v>25</v>
      </c>
      <c r="G2499" t="s">
        <v>47</v>
      </c>
      <c r="H2499" t="s">
        <v>31</v>
      </c>
      <c r="I2499" t="s">
        <v>153</v>
      </c>
      <c r="J2499" t="s">
        <v>16076</v>
      </c>
      <c r="K2499" t="s">
        <v>19</v>
      </c>
    </row>
    <row r="2500" spans="1:11" x14ac:dyDescent="0.35">
      <c r="A2500">
        <v>5647</v>
      </c>
      <c r="B2500" t="s">
        <v>16077</v>
      </c>
      <c r="C2500">
        <v>30</v>
      </c>
      <c r="D2500" t="s">
        <v>16078</v>
      </c>
      <c r="E2500" t="s">
        <v>22</v>
      </c>
      <c r="F2500" t="s">
        <v>79</v>
      </c>
      <c r="G2500" t="s">
        <v>33</v>
      </c>
      <c r="H2500" t="s">
        <v>34</v>
      </c>
      <c r="I2500" t="s">
        <v>88</v>
      </c>
      <c r="J2500" t="s">
        <v>16079</v>
      </c>
      <c r="K2500" t="s">
        <v>44</v>
      </c>
    </row>
    <row r="2501" spans="1:11" x14ac:dyDescent="0.35">
      <c r="A2501">
        <v>5650</v>
      </c>
      <c r="B2501" t="s">
        <v>16085</v>
      </c>
      <c r="C2501">
        <v>29</v>
      </c>
      <c r="D2501" t="s">
        <v>16086</v>
      </c>
      <c r="E2501" t="s">
        <v>169</v>
      </c>
      <c r="F2501" t="s">
        <v>14</v>
      </c>
      <c r="G2501" t="s">
        <v>62</v>
      </c>
      <c r="H2501" t="s">
        <v>23</v>
      </c>
      <c r="I2501" t="s">
        <v>91</v>
      </c>
      <c r="J2501" t="s">
        <v>16087</v>
      </c>
      <c r="K2501" t="s">
        <v>76</v>
      </c>
    </row>
    <row r="2502" spans="1:11" x14ac:dyDescent="0.35">
      <c r="A2502">
        <v>5651</v>
      </c>
      <c r="B2502" t="s">
        <v>16088</v>
      </c>
      <c r="C2502">
        <v>30</v>
      </c>
      <c r="D2502" t="s">
        <v>16089</v>
      </c>
      <c r="E2502" t="s">
        <v>57</v>
      </c>
      <c r="F2502" t="s">
        <v>57</v>
      </c>
      <c r="G2502" t="s">
        <v>87</v>
      </c>
      <c r="H2502" t="s">
        <v>79</v>
      </c>
      <c r="I2502" t="s">
        <v>48</v>
      </c>
      <c r="J2502" t="s">
        <v>16090</v>
      </c>
      <c r="K2502" t="s">
        <v>76</v>
      </c>
    </row>
    <row r="2503" spans="1:11" x14ac:dyDescent="0.35">
      <c r="A2503">
        <v>5652</v>
      </c>
      <c r="B2503" t="s">
        <v>16091</v>
      </c>
      <c r="C2503">
        <v>29</v>
      </c>
      <c r="D2503" t="s">
        <v>16092</v>
      </c>
      <c r="E2503" t="s">
        <v>201</v>
      </c>
      <c r="F2503" t="s">
        <v>31</v>
      </c>
      <c r="G2503" t="s">
        <v>52</v>
      </c>
      <c r="H2503" t="s">
        <v>13</v>
      </c>
      <c r="I2503" t="s">
        <v>26</v>
      </c>
      <c r="J2503" t="s">
        <v>16093</v>
      </c>
      <c r="K2503" t="s">
        <v>28</v>
      </c>
    </row>
    <row r="2504" spans="1:11" x14ac:dyDescent="0.35">
      <c r="A2504">
        <v>5654</v>
      </c>
      <c r="B2504" t="s">
        <v>16097</v>
      </c>
      <c r="C2504">
        <v>28</v>
      </c>
      <c r="D2504" t="s">
        <v>16098</v>
      </c>
      <c r="E2504" t="s">
        <v>25</v>
      </c>
      <c r="F2504" t="s">
        <v>57</v>
      </c>
      <c r="G2504" t="s">
        <v>87</v>
      </c>
      <c r="H2504" t="s">
        <v>79</v>
      </c>
      <c r="I2504" t="s">
        <v>91</v>
      </c>
      <c r="J2504" t="s">
        <v>16099</v>
      </c>
      <c r="K2504" t="s">
        <v>19</v>
      </c>
    </row>
    <row r="2505" spans="1:11" x14ac:dyDescent="0.35">
      <c r="A2505">
        <v>5659</v>
      </c>
      <c r="B2505" t="s">
        <v>16111</v>
      </c>
      <c r="C2505">
        <v>29</v>
      </c>
      <c r="D2505" t="s">
        <v>16112</v>
      </c>
      <c r="E2505" t="s">
        <v>177</v>
      </c>
      <c r="F2505" t="s">
        <v>31</v>
      </c>
      <c r="G2505" t="s">
        <v>52</v>
      </c>
      <c r="H2505" t="s">
        <v>13</v>
      </c>
      <c r="I2505" t="s">
        <v>102</v>
      </c>
      <c r="J2505" t="s">
        <v>16113</v>
      </c>
      <c r="K2505" t="s">
        <v>76</v>
      </c>
    </row>
    <row r="2506" spans="1:11" x14ac:dyDescent="0.35">
      <c r="A2506">
        <v>5660</v>
      </c>
      <c r="B2506" t="s">
        <v>16114</v>
      </c>
      <c r="C2506">
        <v>27</v>
      </c>
      <c r="D2506" t="s">
        <v>16115</v>
      </c>
      <c r="E2506" t="s">
        <v>25</v>
      </c>
      <c r="F2506" t="s">
        <v>31</v>
      </c>
      <c r="G2506" t="s">
        <v>62</v>
      </c>
      <c r="H2506" t="s">
        <v>23</v>
      </c>
      <c r="I2506" t="s">
        <v>153</v>
      </c>
      <c r="J2506">
        <v>1999981452</v>
      </c>
      <c r="K2506" t="s">
        <v>28</v>
      </c>
    </row>
    <row r="2507" spans="1:11" x14ac:dyDescent="0.35">
      <c r="A2507">
        <v>5663</v>
      </c>
      <c r="B2507" t="s">
        <v>16122</v>
      </c>
      <c r="C2507">
        <v>26</v>
      </c>
      <c r="D2507" t="s">
        <v>16123</v>
      </c>
      <c r="E2507" t="s">
        <v>14</v>
      </c>
      <c r="F2507" t="s">
        <v>42</v>
      </c>
      <c r="G2507" t="s">
        <v>24</v>
      </c>
      <c r="H2507" t="s">
        <v>25</v>
      </c>
      <c r="I2507" t="s">
        <v>58</v>
      </c>
      <c r="J2507" t="s">
        <v>16124</v>
      </c>
      <c r="K2507" t="s">
        <v>28</v>
      </c>
    </row>
    <row r="2508" spans="1:11" x14ac:dyDescent="0.35">
      <c r="A2508">
        <v>5664</v>
      </c>
      <c r="B2508" t="s">
        <v>16125</v>
      </c>
      <c r="C2508">
        <v>29</v>
      </c>
      <c r="D2508" t="s">
        <v>16126</v>
      </c>
      <c r="E2508" t="s">
        <v>201</v>
      </c>
      <c r="F2508" t="s">
        <v>201</v>
      </c>
      <c r="G2508" t="s">
        <v>15</v>
      </c>
      <c r="H2508" t="s">
        <v>16</v>
      </c>
      <c r="I2508" t="s">
        <v>170</v>
      </c>
      <c r="J2508" t="s">
        <v>16127</v>
      </c>
      <c r="K2508" t="s">
        <v>28</v>
      </c>
    </row>
    <row r="2509" spans="1:11" x14ac:dyDescent="0.35">
      <c r="A2509">
        <v>5666</v>
      </c>
      <c r="B2509" t="s">
        <v>16131</v>
      </c>
      <c r="C2509">
        <v>30</v>
      </c>
      <c r="D2509" t="s">
        <v>16132</v>
      </c>
      <c r="E2509" t="s">
        <v>14</v>
      </c>
      <c r="F2509" t="s">
        <v>169</v>
      </c>
      <c r="G2509" t="s">
        <v>80</v>
      </c>
      <c r="H2509" t="s">
        <v>32</v>
      </c>
      <c r="I2509" t="s">
        <v>116</v>
      </c>
      <c r="J2509" t="s">
        <v>16133</v>
      </c>
      <c r="K2509" t="s">
        <v>37</v>
      </c>
    </row>
    <row r="2510" spans="1:11" x14ac:dyDescent="0.35">
      <c r="A2510">
        <v>5667</v>
      </c>
      <c r="B2510" t="s">
        <v>16134</v>
      </c>
      <c r="C2510">
        <v>27</v>
      </c>
      <c r="D2510" t="s">
        <v>16135</v>
      </c>
      <c r="E2510" t="s">
        <v>101</v>
      </c>
      <c r="F2510" t="s">
        <v>169</v>
      </c>
      <c r="G2510" t="s">
        <v>80</v>
      </c>
      <c r="H2510" t="s">
        <v>32</v>
      </c>
      <c r="I2510" t="s">
        <v>116</v>
      </c>
      <c r="J2510">
        <v>5433024281</v>
      </c>
      <c r="K2510" t="s">
        <v>76</v>
      </c>
    </row>
    <row r="2511" spans="1:11" x14ac:dyDescent="0.35">
      <c r="A2511">
        <v>5679</v>
      </c>
      <c r="B2511" t="s">
        <v>16168</v>
      </c>
      <c r="C2511">
        <v>26</v>
      </c>
      <c r="D2511" t="s">
        <v>16169</v>
      </c>
      <c r="E2511" t="s">
        <v>22</v>
      </c>
      <c r="F2511" t="s">
        <v>32</v>
      </c>
      <c r="G2511" t="s">
        <v>87</v>
      </c>
      <c r="H2511" t="s">
        <v>79</v>
      </c>
      <c r="I2511" t="s">
        <v>91</v>
      </c>
      <c r="J2511" t="s">
        <v>16170</v>
      </c>
      <c r="K2511" t="s">
        <v>37</v>
      </c>
    </row>
    <row r="2512" spans="1:11" x14ac:dyDescent="0.35">
      <c r="A2512">
        <v>5683</v>
      </c>
      <c r="B2512" t="s">
        <v>16180</v>
      </c>
      <c r="C2512">
        <v>26</v>
      </c>
      <c r="D2512" t="s">
        <v>16181</v>
      </c>
      <c r="E2512" t="s">
        <v>67</v>
      </c>
      <c r="F2512" t="s">
        <v>34</v>
      </c>
      <c r="G2512" t="s">
        <v>80</v>
      </c>
      <c r="H2512" t="s">
        <v>32</v>
      </c>
      <c r="I2512" t="s">
        <v>63</v>
      </c>
      <c r="J2512" t="s">
        <v>16182</v>
      </c>
      <c r="K2512" t="s">
        <v>19</v>
      </c>
    </row>
    <row r="2513" spans="1:11" x14ac:dyDescent="0.35">
      <c r="A2513">
        <v>5685</v>
      </c>
      <c r="B2513" t="s">
        <v>16186</v>
      </c>
      <c r="C2513">
        <v>29</v>
      </c>
      <c r="D2513" t="s">
        <v>16187</v>
      </c>
      <c r="E2513" t="s">
        <v>177</v>
      </c>
      <c r="F2513" t="s">
        <v>149</v>
      </c>
      <c r="G2513" t="s">
        <v>24</v>
      </c>
      <c r="H2513" t="s">
        <v>25</v>
      </c>
      <c r="I2513" t="s">
        <v>17</v>
      </c>
      <c r="J2513">
        <f>1-537-433-5265</f>
        <v>-6234</v>
      </c>
      <c r="K2513" t="s">
        <v>19</v>
      </c>
    </row>
    <row r="2514" spans="1:11" x14ac:dyDescent="0.35">
      <c r="A2514">
        <v>5686</v>
      </c>
      <c r="B2514" t="s">
        <v>16188</v>
      </c>
      <c r="C2514">
        <v>28</v>
      </c>
      <c r="D2514" t="s">
        <v>16189</v>
      </c>
      <c r="E2514" t="s">
        <v>32</v>
      </c>
      <c r="F2514" t="s">
        <v>25</v>
      </c>
      <c r="G2514" t="s">
        <v>24</v>
      </c>
      <c r="H2514" t="s">
        <v>25</v>
      </c>
      <c r="I2514" t="s">
        <v>35</v>
      </c>
      <c r="J2514" t="s">
        <v>16190</v>
      </c>
      <c r="K2514" t="s">
        <v>76</v>
      </c>
    </row>
    <row r="2515" spans="1:11" x14ac:dyDescent="0.35">
      <c r="A2515">
        <v>5690</v>
      </c>
      <c r="B2515" t="s">
        <v>16198</v>
      </c>
      <c r="C2515">
        <v>30</v>
      </c>
      <c r="D2515" t="s">
        <v>16199</v>
      </c>
      <c r="E2515" t="s">
        <v>169</v>
      </c>
      <c r="F2515" t="s">
        <v>79</v>
      </c>
      <c r="G2515" t="s">
        <v>62</v>
      </c>
      <c r="H2515" t="s">
        <v>23</v>
      </c>
      <c r="I2515" t="s">
        <v>17</v>
      </c>
      <c r="J2515" t="s">
        <v>16200</v>
      </c>
      <c r="K2515" t="s">
        <v>76</v>
      </c>
    </row>
    <row r="2516" spans="1:11" x14ac:dyDescent="0.35">
      <c r="A2516">
        <v>5691</v>
      </c>
      <c r="B2516" t="s">
        <v>16201</v>
      </c>
      <c r="C2516">
        <v>29</v>
      </c>
      <c r="D2516" t="s">
        <v>16202</v>
      </c>
      <c r="E2516" t="s">
        <v>23</v>
      </c>
      <c r="F2516" t="s">
        <v>16</v>
      </c>
      <c r="G2516" t="s">
        <v>15</v>
      </c>
      <c r="H2516" t="s">
        <v>16</v>
      </c>
      <c r="I2516" t="s">
        <v>102</v>
      </c>
      <c r="J2516" t="s">
        <v>16203</v>
      </c>
      <c r="K2516" t="s">
        <v>76</v>
      </c>
    </row>
    <row r="2517" spans="1:11" x14ac:dyDescent="0.35">
      <c r="A2517">
        <v>5692</v>
      </c>
      <c r="B2517" t="s">
        <v>16204</v>
      </c>
      <c r="C2517">
        <v>26</v>
      </c>
      <c r="D2517" t="s">
        <v>16205</v>
      </c>
      <c r="E2517" t="s">
        <v>101</v>
      </c>
      <c r="F2517" t="s">
        <v>16</v>
      </c>
      <c r="G2517" t="s">
        <v>62</v>
      </c>
      <c r="H2517" t="s">
        <v>23</v>
      </c>
      <c r="I2517" t="s">
        <v>116</v>
      </c>
      <c r="J2517" t="s">
        <v>16206</v>
      </c>
      <c r="K2517" t="s">
        <v>37</v>
      </c>
    </row>
    <row r="2518" spans="1:11" x14ac:dyDescent="0.35">
      <c r="A2518">
        <v>5694</v>
      </c>
      <c r="B2518" t="s">
        <v>16210</v>
      </c>
      <c r="C2518">
        <v>28</v>
      </c>
      <c r="D2518" t="s">
        <v>16211</v>
      </c>
      <c r="E2518" t="s">
        <v>101</v>
      </c>
      <c r="F2518" t="s">
        <v>149</v>
      </c>
      <c r="G2518" t="s">
        <v>87</v>
      </c>
      <c r="H2518" t="s">
        <v>79</v>
      </c>
      <c r="I2518" t="s">
        <v>17</v>
      </c>
      <c r="J2518" t="s">
        <v>16212</v>
      </c>
      <c r="K2518" t="s">
        <v>37</v>
      </c>
    </row>
    <row r="2519" spans="1:11" x14ac:dyDescent="0.35">
      <c r="A2519">
        <v>5695</v>
      </c>
      <c r="B2519" t="s">
        <v>6153</v>
      </c>
      <c r="C2519">
        <v>28</v>
      </c>
      <c r="D2519" t="s">
        <v>16213</v>
      </c>
      <c r="E2519" t="s">
        <v>14</v>
      </c>
      <c r="F2519" t="s">
        <v>34</v>
      </c>
      <c r="G2519" t="s">
        <v>62</v>
      </c>
      <c r="H2519" t="s">
        <v>23</v>
      </c>
      <c r="I2519" t="s">
        <v>63</v>
      </c>
      <c r="J2519" t="s">
        <v>16214</v>
      </c>
      <c r="K2519" t="s">
        <v>28</v>
      </c>
    </row>
    <row r="2520" spans="1:11" x14ac:dyDescent="0.35">
      <c r="A2520">
        <v>5698</v>
      </c>
      <c r="B2520" t="s">
        <v>16220</v>
      </c>
      <c r="C2520">
        <v>27</v>
      </c>
      <c r="D2520" t="s">
        <v>16221</v>
      </c>
      <c r="E2520" t="s">
        <v>31</v>
      </c>
      <c r="F2520" t="s">
        <v>79</v>
      </c>
      <c r="G2520" t="s">
        <v>47</v>
      </c>
      <c r="H2520" t="s">
        <v>31</v>
      </c>
      <c r="I2520" t="s">
        <v>17</v>
      </c>
      <c r="J2520" t="s">
        <v>16222</v>
      </c>
      <c r="K2520" t="s">
        <v>44</v>
      </c>
    </row>
    <row r="2521" spans="1:11" x14ac:dyDescent="0.35">
      <c r="A2521">
        <v>5704</v>
      </c>
      <c r="B2521" t="s">
        <v>16238</v>
      </c>
      <c r="C2521">
        <v>26</v>
      </c>
      <c r="D2521" t="s">
        <v>16239</v>
      </c>
      <c r="E2521" t="s">
        <v>149</v>
      </c>
      <c r="F2521" t="s">
        <v>16</v>
      </c>
      <c r="G2521" t="s">
        <v>120</v>
      </c>
      <c r="H2521" t="s">
        <v>57</v>
      </c>
      <c r="I2521" t="s">
        <v>146</v>
      </c>
      <c r="J2521" t="s">
        <v>16240</v>
      </c>
      <c r="K2521" t="s">
        <v>44</v>
      </c>
    </row>
    <row r="2522" spans="1:11" x14ac:dyDescent="0.35">
      <c r="A2522">
        <v>5705</v>
      </c>
      <c r="B2522" t="s">
        <v>16241</v>
      </c>
      <c r="C2522">
        <v>29</v>
      </c>
      <c r="D2522" t="s">
        <v>16242</v>
      </c>
      <c r="E2522" t="s">
        <v>34</v>
      </c>
      <c r="F2522" t="s">
        <v>169</v>
      </c>
      <c r="G2522" t="s">
        <v>87</v>
      </c>
      <c r="H2522" t="s">
        <v>79</v>
      </c>
      <c r="I2522" t="s">
        <v>153</v>
      </c>
      <c r="J2522" t="s">
        <v>16243</v>
      </c>
      <c r="K2522" t="s">
        <v>28</v>
      </c>
    </row>
    <row r="2523" spans="1:11" x14ac:dyDescent="0.35">
      <c r="A2523">
        <v>5706</v>
      </c>
      <c r="B2523" t="s">
        <v>16244</v>
      </c>
      <c r="C2523">
        <v>30</v>
      </c>
      <c r="D2523" t="s">
        <v>16245</v>
      </c>
      <c r="E2523" t="s">
        <v>133</v>
      </c>
      <c r="F2523" t="s">
        <v>169</v>
      </c>
      <c r="G2523" t="s">
        <v>15</v>
      </c>
      <c r="H2523" t="s">
        <v>16</v>
      </c>
      <c r="I2523" t="s">
        <v>170</v>
      </c>
      <c r="J2523" t="s">
        <v>16246</v>
      </c>
      <c r="K2523" t="s">
        <v>37</v>
      </c>
    </row>
    <row r="2524" spans="1:11" x14ac:dyDescent="0.35">
      <c r="A2524">
        <v>5708</v>
      </c>
      <c r="B2524" t="s">
        <v>16250</v>
      </c>
      <c r="C2524">
        <v>28</v>
      </c>
      <c r="D2524" t="s">
        <v>16251</v>
      </c>
      <c r="E2524" t="s">
        <v>40</v>
      </c>
      <c r="F2524" t="s">
        <v>13</v>
      </c>
      <c r="G2524" t="s">
        <v>87</v>
      </c>
      <c r="H2524" t="s">
        <v>79</v>
      </c>
      <c r="I2524" t="s">
        <v>91</v>
      </c>
      <c r="J2524" t="s">
        <v>16252</v>
      </c>
      <c r="K2524" t="s">
        <v>76</v>
      </c>
    </row>
    <row r="2525" spans="1:11" x14ac:dyDescent="0.35">
      <c r="A2525">
        <v>5711</v>
      </c>
      <c r="B2525" t="s">
        <v>16258</v>
      </c>
      <c r="C2525">
        <v>28</v>
      </c>
      <c r="D2525" t="s">
        <v>16259</v>
      </c>
      <c r="E2525" t="s">
        <v>79</v>
      </c>
      <c r="F2525" t="s">
        <v>16</v>
      </c>
      <c r="G2525" t="s">
        <v>80</v>
      </c>
      <c r="H2525" t="s">
        <v>32</v>
      </c>
      <c r="I2525" t="s">
        <v>91</v>
      </c>
      <c r="J2525" t="s">
        <v>16260</v>
      </c>
      <c r="K2525" t="s">
        <v>28</v>
      </c>
    </row>
    <row r="2526" spans="1:11" x14ac:dyDescent="0.35">
      <c r="A2526">
        <v>5713</v>
      </c>
      <c r="B2526" t="s">
        <v>16264</v>
      </c>
      <c r="C2526">
        <v>28</v>
      </c>
      <c r="D2526" t="s">
        <v>16265</v>
      </c>
      <c r="E2526" t="s">
        <v>34</v>
      </c>
      <c r="F2526" t="s">
        <v>23</v>
      </c>
      <c r="G2526" t="s">
        <v>33</v>
      </c>
      <c r="H2526" t="s">
        <v>34</v>
      </c>
      <c r="I2526" t="s">
        <v>35</v>
      </c>
      <c r="J2526" t="s">
        <v>16266</v>
      </c>
      <c r="K2526" t="s">
        <v>28</v>
      </c>
    </row>
    <row r="2527" spans="1:11" x14ac:dyDescent="0.35">
      <c r="A2527">
        <v>5714</v>
      </c>
      <c r="B2527" t="s">
        <v>16267</v>
      </c>
      <c r="C2527">
        <v>29</v>
      </c>
      <c r="D2527" t="s">
        <v>16268</v>
      </c>
      <c r="E2527" t="s">
        <v>169</v>
      </c>
      <c r="F2527" t="s">
        <v>169</v>
      </c>
      <c r="G2527" t="s">
        <v>80</v>
      </c>
      <c r="H2527" t="s">
        <v>32</v>
      </c>
      <c r="I2527" t="s">
        <v>58</v>
      </c>
      <c r="J2527" t="s">
        <v>16269</v>
      </c>
      <c r="K2527" t="s">
        <v>44</v>
      </c>
    </row>
    <row r="2528" spans="1:11" x14ac:dyDescent="0.35">
      <c r="A2528">
        <v>5715</v>
      </c>
      <c r="B2528" t="s">
        <v>16270</v>
      </c>
      <c r="C2528">
        <v>28</v>
      </c>
      <c r="D2528" t="s">
        <v>16271</v>
      </c>
      <c r="E2528" t="s">
        <v>169</v>
      </c>
      <c r="F2528" t="s">
        <v>14</v>
      </c>
      <c r="G2528" t="s">
        <v>41</v>
      </c>
      <c r="H2528" t="s">
        <v>42</v>
      </c>
      <c r="I2528" t="s">
        <v>35</v>
      </c>
      <c r="J2528">
        <v>7852244831</v>
      </c>
      <c r="K2528" t="s">
        <v>44</v>
      </c>
    </row>
    <row r="2529" spans="1:11" x14ac:dyDescent="0.35">
      <c r="A2529">
        <v>5716</v>
      </c>
      <c r="B2529" t="s">
        <v>16272</v>
      </c>
      <c r="C2529">
        <v>30</v>
      </c>
      <c r="D2529" t="s">
        <v>16273</v>
      </c>
      <c r="E2529" t="s">
        <v>133</v>
      </c>
      <c r="F2529" t="s">
        <v>57</v>
      </c>
      <c r="G2529" t="s">
        <v>62</v>
      </c>
      <c r="H2529" t="s">
        <v>23</v>
      </c>
      <c r="I2529" t="s">
        <v>170</v>
      </c>
      <c r="J2529" t="s">
        <v>16274</v>
      </c>
      <c r="K2529" t="s">
        <v>28</v>
      </c>
    </row>
    <row r="2530" spans="1:11" x14ac:dyDescent="0.35">
      <c r="A2530">
        <v>5717</v>
      </c>
      <c r="B2530" t="s">
        <v>16275</v>
      </c>
      <c r="C2530">
        <v>28</v>
      </c>
      <c r="D2530" t="s">
        <v>16276</v>
      </c>
      <c r="E2530" t="s">
        <v>57</v>
      </c>
      <c r="F2530" t="s">
        <v>40</v>
      </c>
      <c r="G2530" t="s">
        <v>52</v>
      </c>
      <c r="H2530" t="s">
        <v>13</v>
      </c>
      <c r="I2530" t="s">
        <v>153</v>
      </c>
      <c r="J2530">
        <f>1-128-210-8329</f>
        <v>-8666</v>
      </c>
      <c r="K2530" t="s">
        <v>44</v>
      </c>
    </row>
    <row r="2531" spans="1:11" x14ac:dyDescent="0.35">
      <c r="A2531">
        <v>5719</v>
      </c>
      <c r="B2531" t="s">
        <v>16279</v>
      </c>
      <c r="C2531">
        <v>30</v>
      </c>
      <c r="D2531" t="s">
        <v>16280</v>
      </c>
      <c r="E2531" t="s">
        <v>42</v>
      </c>
      <c r="F2531" t="s">
        <v>57</v>
      </c>
      <c r="G2531" t="s">
        <v>87</v>
      </c>
      <c r="H2531" t="s">
        <v>79</v>
      </c>
      <c r="I2531" t="s">
        <v>63</v>
      </c>
      <c r="J2531" t="s">
        <v>16281</v>
      </c>
      <c r="K2531" t="s">
        <v>19</v>
      </c>
    </row>
    <row r="2532" spans="1:11" x14ac:dyDescent="0.35">
      <c r="A2532">
        <v>5721</v>
      </c>
      <c r="B2532" t="s">
        <v>16285</v>
      </c>
      <c r="C2532">
        <v>30</v>
      </c>
      <c r="D2532" t="s">
        <v>16286</v>
      </c>
      <c r="E2532" t="s">
        <v>79</v>
      </c>
      <c r="F2532" t="s">
        <v>169</v>
      </c>
      <c r="G2532" t="s">
        <v>62</v>
      </c>
      <c r="H2532" t="s">
        <v>23</v>
      </c>
      <c r="I2532" t="s">
        <v>26</v>
      </c>
      <c r="J2532" t="s">
        <v>16287</v>
      </c>
      <c r="K2532" t="s">
        <v>76</v>
      </c>
    </row>
    <row r="2533" spans="1:11" x14ac:dyDescent="0.35">
      <c r="A2533">
        <v>5724</v>
      </c>
      <c r="B2533" t="s">
        <v>16294</v>
      </c>
      <c r="C2533">
        <v>28</v>
      </c>
      <c r="D2533" t="s">
        <v>16295</v>
      </c>
      <c r="E2533" t="s">
        <v>133</v>
      </c>
      <c r="F2533" t="s">
        <v>40</v>
      </c>
      <c r="G2533" t="s">
        <v>33</v>
      </c>
      <c r="H2533" t="s">
        <v>34</v>
      </c>
      <c r="I2533" t="s">
        <v>146</v>
      </c>
      <c r="J2533" t="s">
        <v>16296</v>
      </c>
      <c r="K2533" t="s">
        <v>37</v>
      </c>
    </row>
    <row r="2534" spans="1:11" x14ac:dyDescent="0.35">
      <c r="A2534">
        <v>5726</v>
      </c>
      <c r="B2534" t="s">
        <v>16300</v>
      </c>
      <c r="C2534">
        <v>27</v>
      </c>
      <c r="D2534" t="s">
        <v>16301</v>
      </c>
      <c r="E2534" t="s">
        <v>169</v>
      </c>
      <c r="F2534" t="s">
        <v>16</v>
      </c>
      <c r="G2534" t="s">
        <v>47</v>
      </c>
      <c r="H2534" t="s">
        <v>31</v>
      </c>
      <c r="I2534" t="s">
        <v>102</v>
      </c>
      <c r="J2534" t="s">
        <v>16302</v>
      </c>
      <c r="K2534" t="s">
        <v>28</v>
      </c>
    </row>
    <row r="2535" spans="1:11" x14ac:dyDescent="0.35">
      <c r="A2535">
        <v>5729</v>
      </c>
      <c r="B2535" t="s">
        <v>16309</v>
      </c>
      <c r="C2535">
        <v>27</v>
      </c>
      <c r="D2535" t="s">
        <v>16310</v>
      </c>
      <c r="E2535" t="s">
        <v>79</v>
      </c>
      <c r="F2535" t="s">
        <v>177</v>
      </c>
      <c r="G2535" t="s">
        <v>24</v>
      </c>
      <c r="H2535" t="s">
        <v>25</v>
      </c>
      <c r="I2535" t="s">
        <v>153</v>
      </c>
      <c r="J2535" t="s">
        <v>16311</v>
      </c>
      <c r="K2535" t="s">
        <v>37</v>
      </c>
    </row>
    <row r="2536" spans="1:11" x14ac:dyDescent="0.35">
      <c r="A2536">
        <v>5733</v>
      </c>
      <c r="B2536" t="s">
        <v>16321</v>
      </c>
      <c r="C2536">
        <v>29</v>
      </c>
      <c r="D2536" t="s">
        <v>16322</v>
      </c>
      <c r="E2536" t="s">
        <v>34</v>
      </c>
      <c r="F2536" t="s">
        <v>16</v>
      </c>
      <c r="G2536" t="s">
        <v>52</v>
      </c>
      <c r="H2536" t="s">
        <v>13</v>
      </c>
      <c r="I2536" t="s">
        <v>58</v>
      </c>
      <c r="J2536" t="s">
        <v>16323</v>
      </c>
      <c r="K2536" t="s">
        <v>28</v>
      </c>
    </row>
    <row r="2537" spans="1:11" x14ac:dyDescent="0.35">
      <c r="A2537">
        <v>5735</v>
      </c>
      <c r="B2537" t="s">
        <v>16327</v>
      </c>
      <c r="C2537">
        <v>26</v>
      </c>
      <c r="D2537" t="s">
        <v>16328</v>
      </c>
      <c r="E2537" t="s">
        <v>14</v>
      </c>
      <c r="F2537" t="s">
        <v>23</v>
      </c>
      <c r="G2537" t="s">
        <v>120</v>
      </c>
      <c r="H2537" t="s">
        <v>57</v>
      </c>
      <c r="I2537" t="s">
        <v>170</v>
      </c>
      <c r="J2537" t="s">
        <v>16329</v>
      </c>
      <c r="K2537" t="s">
        <v>76</v>
      </c>
    </row>
    <row r="2538" spans="1:11" x14ac:dyDescent="0.35">
      <c r="A2538">
        <v>5738</v>
      </c>
      <c r="B2538" t="s">
        <v>16336</v>
      </c>
      <c r="C2538">
        <v>30</v>
      </c>
      <c r="D2538" t="s">
        <v>16337</v>
      </c>
      <c r="E2538" t="s">
        <v>23</v>
      </c>
      <c r="F2538" t="s">
        <v>31</v>
      </c>
      <c r="G2538" t="s">
        <v>62</v>
      </c>
      <c r="H2538" t="s">
        <v>23</v>
      </c>
      <c r="I2538" t="s">
        <v>170</v>
      </c>
      <c r="J2538" t="s">
        <v>16338</v>
      </c>
      <c r="K2538" t="s">
        <v>19</v>
      </c>
    </row>
    <row r="2539" spans="1:11" x14ac:dyDescent="0.35">
      <c r="A2539">
        <v>5740</v>
      </c>
      <c r="B2539" t="s">
        <v>16342</v>
      </c>
      <c r="C2539">
        <v>26</v>
      </c>
      <c r="D2539" t="s">
        <v>16343</v>
      </c>
      <c r="E2539" t="s">
        <v>14</v>
      </c>
      <c r="F2539" t="s">
        <v>149</v>
      </c>
      <c r="G2539" t="s">
        <v>120</v>
      </c>
      <c r="H2539" t="s">
        <v>57</v>
      </c>
      <c r="I2539" t="s">
        <v>48</v>
      </c>
      <c r="J2539" t="s">
        <v>16344</v>
      </c>
      <c r="K2539" t="s">
        <v>37</v>
      </c>
    </row>
    <row r="2540" spans="1:11" x14ac:dyDescent="0.35">
      <c r="A2540">
        <v>5743</v>
      </c>
      <c r="B2540" t="s">
        <v>16351</v>
      </c>
      <c r="C2540">
        <v>26</v>
      </c>
      <c r="D2540" t="s">
        <v>16352</v>
      </c>
      <c r="E2540" t="s">
        <v>169</v>
      </c>
      <c r="F2540" t="s">
        <v>34</v>
      </c>
      <c r="G2540" t="s">
        <v>52</v>
      </c>
      <c r="H2540" t="s">
        <v>13</v>
      </c>
      <c r="I2540" t="s">
        <v>91</v>
      </c>
      <c r="J2540" t="s">
        <v>16353</v>
      </c>
      <c r="K2540" t="s">
        <v>37</v>
      </c>
    </row>
    <row r="2541" spans="1:11" x14ac:dyDescent="0.35">
      <c r="A2541">
        <v>5747</v>
      </c>
      <c r="B2541" t="s">
        <v>16363</v>
      </c>
      <c r="C2541">
        <v>30</v>
      </c>
      <c r="D2541" t="s">
        <v>16364</v>
      </c>
      <c r="E2541" t="s">
        <v>13</v>
      </c>
      <c r="F2541" t="s">
        <v>42</v>
      </c>
      <c r="G2541" t="s">
        <v>120</v>
      </c>
      <c r="H2541" t="s">
        <v>57</v>
      </c>
      <c r="I2541" t="s">
        <v>153</v>
      </c>
      <c r="J2541" t="s">
        <v>16365</v>
      </c>
      <c r="K2541" t="s">
        <v>37</v>
      </c>
    </row>
    <row r="2542" spans="1:11" x14ac:dyDescent="0.35">
      <c r="A2542">
        <v>5749</v>
      </c>
      <c r="B2542" t="s">
        <v>16369</v>
      </c>
      <c r="C2542">
        <v>26</v>
      </c>
      <c r="D2542" t="s">
        <v>16370</v>
      </c>
      <c r="E2542" t="s">
        <v>16</v>
      </c>
      <c r="F2542" t="s">
        <v>25</v>
      </c>
      <c r="G2542" t="s">
        <v>47</v>
      </c>
      <c r="H2542" t="s">
        <v>31</v>
      </c>
      <c r="I2542" t="s">
        <v>17</v>
      </c>
      <c r="J2542" t="s">
        <v>16371</v>
      </c>
      <c r="K2542" t="s">
        <v>19</v>
      </c>
    </row>
    <row r="2543" spans="1:11" x14ac:dyDescent="0.35">
      <c r="A2543">
        <v>5750</v>
      </c>
      <c r="B2543" t="s">
        <v>16372</v>
      </c>
      <c r="C2543">
        <v>26</v>
      </c>
      <c r="D2543" t="s">
        <v>16373</v>
      </c>
      <c r="E2543" t="s">
        <v>177</v>
      </c>
      <c r="F2543" t="s">
        <v>169</v>
      </c>
      <c r="G2543" t="s">
        <v>87</v>
      </c>
      <c r="H2543" t="s">
        <v>79</v>
      </c>
      <c r="I2543" t="s">
        <v>91</v>
      </c>
      <c r="J2543" t="s">
        <v>16374</v>
      </c>
      <c r="K2543" t="s">
        <v>37</v>
      </c>
    </row>
    <row r="2544" spans="1:11" x14ac:dyDescent="0.35">
      <c r="A2544">
        <v>5751</v>
      </c>
      <c r="B2544" t="s">
        <v>16375</v>
      </c>
      <c r="C2544">
        <v>30</v>
      </c>
      <c r="D2544" t="s">
        <v>16376</v>
      </c>
      <c r="E2544" t="s">
        <v>34</v>
      </c>
      <c r="F2544" t="s">
        <v>25</v>
      </c>
      <c r="G2544" t="s">
        <v>52</v>
      </c>
      <c r="H2544" t="s">
        <v>13</v>
      </c>
      <c r="I2544" t="s">
        <v>170</v>
      </c>
      <c r="J2544" t="s">
        <v>16377</v>
      </c>
      <c r="K2544" t="s">
        <v>76</v>
      </c>
    </row>
    <row r="2545" spans="1:11" x14ac:dyDescent="0.35">
      <c r="A2545">
        <v>5757</v>
      </c>
      <c r="B2545" t="s">
        <v>16392</v>
      </c>
      <c r="C2545">
        <v>27</v>
      </c>
      <c r="D2545" t="s">
        <v>16393</v>
      </c>
      <c r="E2545" t="s">
        <v>14</v>
      </c>
      <c r="F2545" t="s">
        <v>67</v>
      </c>
      <c r="G2545" t="s">
        <v>47</v>
      </c>
      <c r="H2545" t="s">
        <v>31</v>
      </c>
      <c r="I2545" t="s">
        <v>102</v>
      </c>
      <c r="J2545" t="s">
        <v>16394</v>
      </c>
      <c r="K2545" t="s">
        <v>19</v>
      </c>
    </row>
    <row r="2546" spans="1:11" x14ac:dyDescent="0.35">
      <c r="A2546">
        <v>5758</v>
      </c>
      <c r="B2546" t="s">
        <v>16395</v>
      </c>
      <c r="C2546">
        <v>26</v>
      </c>
      <c r="D2546" t="s">
        <v>16396</v>
      </c>
      <c r="E2546" t="s">
        <v>149</v>
      </c>
      <c r="F2546" t="s">
        <v>40</v>
      </c>
      <c r="G2546" t="s">
        <v>41</v>
      </c>
      <c r="H2546" t="s">
        <v>42</v>
      </c>
      <c r="I2546" t="s">
        <v>35</v>
      </c>
      <c r="J2546" t="s">
        <v>16397</v>
      </c>
      <c r="K2546" t="s">
        <v>76</v>
      </c>
    </row>
    <row r="2547" spans="1:11" x14ac:dyDescent="0.35">
      <c r="A2547">
        <v>5759</v>
      </c>
      <c r="B2547" t="s">
        <v>16398</v>
      </c>
      <c r="C2547">
        <v>27</v>
      </c>
      <c r="D2547" t="s">
        <v>16399</v>
      </c>
      <c r="E2547" t="s">
        <v>16</v>
      </c>
      <c r="F2547" t="s">
        <v>34</v>
      </c>
      <c r="G2547" t="s">
        <v>52</v>
      </c>
      <c r="H2547" t="s">
        <v>13</v>
      </c>
      <c r="I2547" t="s">
        <v>26</v>
      </c>
      <c r="J2547" t="s">
        <v>16400</v>
      </c>
      <c r="K2547" t="s">
        <v>44</v>
      </c>
    </row>
    <row r="2548" spans="1:11" x14ac:dyDescent="0.35">
      <c r="A2548">
        <v>5761</v>
      </c>
      <c r="B2548" t="s">
        <v>16404</v>
      </c>
      <c r="C2548">
        <v>27</v>
      </c>
      <c r="D2548" t="s">
        <v>16405</v>
      </c>
      <c r="E2548" t="s">
        <v>25</v>
      </c>
      <c r="F2548" t="s">
        <v>13</v>
      </c>
      <c r="G2548" t="s">
        <v>33</v>
      </c>
      <c r="H2548" t="s">
        <v>34</v>
      </c>
      <c r="I2548" t="s">
        <v>53</v>
      </c>
      <c r="J2548" t="s">
        <v>16406</v>
      </c>
      <c r="K2548" t="s">
        <v>44</v>
      </c>
    </row>
    <row r="2549" spans="1:11" x14ac:dyDescent="0.35">
      <c r="A2549">
        <v>5762</v>
      </c>
      <c r="B2549" t="s">
        <v>16407</v>
      </c>
      <c r="C2549">
        <v>26</v>
      </c>
      <c r="D2549" t="s">
        <v>16408</v>
      </c>
      <c r="E2549" t="s">
        <v>25</v>
      </c>
      <c r="F2549" t="s">
        <v>32</v>
      </c>
      <c r="G2549" t="s">
        <v>33</v>
      </c>
      <c r="H2549" t="s">
        <v>34</v>
      </c>
      <c r="I2549" t="s">
        <v>102</v>
      </c>
      <c r="J2549">
        <v>1818636396</v>
      </c>
      <c r="K2549" t="s">
        <v>19</v>
      </c>
    </row>
    <row r="2550" spans="1:11" x14ac:dyDescent="0.35">
      <c r="A2550">
        <v>5763</v>
      </c>
      <c r="B2550" t="s">
        <v>16409</v>
      </c>
      <c r="C2550">
        <v>26</v>
      </c>
      <c r="D2550" t="s">
        <v>16410</v>
      </c>
      <c r="E2550" t="s">
        <v>149</v>
      </c>
      <c r="F2550" t="s">
        <v>57</v>
      </c>
      <c r="G2550" t="s">
        <v>80</v>
      </c>
      <c r="H2550" t="s">
        <v>32</v>
      </c>
      <c r="I2550" t="s">
        <v>63</v>
      </c>
      <c r="J2550" t="s">
        <v>16411</v>
      </c>
      <c r="K2550" t="s">
        <v>37</v>
      </c>
    </row>
    <row r="2551" spans="1:11" x14ac:dyDescent="0.35">
      <c r="A2551">
        <v>5767</v>
      </c>
      <c r="B2551" t="s">
        <v>668</v>
      </c>
      <c r="C2551">
        <v>29</v>
      </c>
      <c r="D2551" t="s">
        <v>16419</v>
      </c>
      <c r="E2551" t="s">
        <v>57</v>
      </c>
      <c r="F2551" t="s">
        <v>23</v>
      </c>
      <c r="G2551" t="s">
        <v>120</v>
      </c>
      <c r="H2551" t="s">
        <v>57</v>
      </c>
      <c r="I2551" t="s">
        <v>53</v>
      </c>
      <c r="J2551" t="s">
        <v>16420</v>
      </c>
      <c r="K2551" t="s">
        <v>37</v>
      </c>
    </row>
    <row r="2552" spans="1:11" x14ac:dyDescent="0.35">
      <c r="A2552">
        <v>5769</v>
      </c>
      <c r="B2552" t="s">
        <v>14435</v>
      </c>
      <c r="C2552">
        <v>27</v>
      </c>
      <c r="D2552" t="s">
        <v>16424</v>
      </c>
      <c r="E2552" t="s">
        <v>25</v>
      </c>
      <c r="F2552" t="s">
        <v>23</v>
      </c>
      <c r="G2552" t="s">
        <v>15</v>
      </c>
      <c r="H2552" t="s">
        <v>16</v>
      </c>
      <c r="I2552" t="s">
        <v>88</v>
      </c>
      <c r="J2552" t="s">
        <v>16425</v>
      </c>
      <c r="K2552" t="s">
        <v>44</v>
      </c>
    </row>
    <row r="2553" spans="1:11" x14ac:dyDescent="0.35">
      <c r="A2553">
        <v>5772</v>
      </c>
      <c r="B2553" t="s">
        <v>16432</v>
      </c>
      <c r="C2553">
        <v>30</v>
      </c>
      <c r="D2553" t="s">
        <v>16433</v>
      </c>
      <c r="E2553" t="s">
        <v>16</v>
      </c>
      <c r="F2553" t="s">
        <v>177</v>
      </c>
      <c r="G2553" t="s">
        <v>120</v>
      </c>
      <c r="H2553" t="s">
        <v>57</v>
      </c>
      <c r="I2553" t="s">
        <v>48</v>
      </c>
      <c r="J2553">
        <v>7939239534</v>
      </c>
      <c r="K2553" t="s">
        <v>44</v>
      </c>
    </row>
    <row r="2554" spans="1:11" x14ac:dyDescent="0.35">
      <c r="A2554">
        <v>5775</v>
      </c>
      <c r="B2554" t="s">
        <v>16439</v>
      </c>
      <c r="C2554">
        <v>26</v>
      </c>
      <c r="D2554" t="s">
        <v>16440</v>
      </c>
      <c r="E2554" t="s">
        <v>177</v>
      </c>
      <c r="F2554" t="s">
        <v>34</v>
      </c>
      <c r="G2554" t="s">
        <v>80</v>
      </c>
      <c r="H2554" t="s">
        <v>32</v>
      </c>
      <c r="I2554" t="s">
        <v>48</v>
      </c>
      <c r="J2554" t="s">
        <v>16441</v>
      </c>
      <c r="K2554" t="s">
        <v>76</v>
      </c>
    </row>
    <row r="2555" spans="1:11" x14ac:dyDescent="0.35">
      <c r="A2555">
        <v>5786</v>
      </c>
      <c r="B2555" t="s">
        <v>16471</v>
      </c>
      <c r="C2555">
        <v>30</v>
      </c>
      <c r="D2555" t="s">
        <v>16472</v>
      </c>
      <c r="E2555" t="s">
        <v>32</v>
      </c>
      <c r="F2555" t="s">
        <v>201</v>
      </c>
      <c r="G2555" t="s">
        <v>52</v>
      </c>
      <c r="H2555" t="s">
        <v>13</v>
      </c>
      <c r="I2555" t="s">
        <v>153</v>
      </c>
      <c r="J2555" t="s">
        <v>16473</v>
      </c>
      <c r="K2555" t="s">
        <v>37</v>
      </c>
    </row>
    <row r="2556" spans="1:11" x14ac:dyDescent="0.35">
      <c r="A2556">
        <v>5788</v>
      </c>
      <c r="B2556" t="s">
        <v>16477</v>
      </c>
      <c r="C2556">
        <v>27</v>
      </c>
      <c r="D2556" t="s">
        <v>16478</v>
      </c>
      <c r="E2556" t="s">
        <v>79</v>
      </c>
      <c r="F2556" t="s">
        <v>32</v>
      </c>
      <c r="G2556" t="s">
        <v>33</v>
      </c>
      <c r="H2556" t="s">
        <v>34</v>
      </c>
      <c r="I2556" t="s">
        <v>146</v>
      </c>
      <c r="J2556" t="s">
        <v>16479</v>
      </c>
      <c r="K2556" t="s">
        <v>19</v>
      </c>
    </row>
    <row r="2557" spans="1:11" x14ac:dyDescent="0.35">
      <c r="A2557">
        <v>5792</v>
      </c>
      <c r="B2557" t="s">
        <v>16488</v>
      </c>
      <c r="C2557">
        <v>28</v>
      </c>
      <c r="D2557" t="s">
        <v>16489</v>
      </c>
      <c r="E2557" t="s">
        <v>16</v>
      </c>
      <c r="F2557" t="s">
        <v>31</v>
      </c>
      <c r="G2557" t="s">
        <v>24</v>
      </c>
      <c r="H2557" t="s">
        <v>25</v>
      </c>
      <c r="I2557" t="s">
        <v>26</v>
      </c>
      <c r="J2557" t="s">
        <v>16490</v>
      </c>
      <c r="K2557" t="s">
        <v>37</v>
      </c>
    </row>
    <row r="2558" spans="1:11" x14ac:dyDescent="0.35">
      <c r="A2558">
        <v>5793</v>
      </c>
      <c r="B2558" t="s">
        <v>16491</v>
      </c>
      <c r="C2558">
        <v>28</v>
      </c>
      <c r="D2558" t="s">
        <v>16492</v>
      </c>
      <c r="E2558" t="s">
        <v>177</v>
      </c>
      <c r="F2558" t="s">
        <v>25</v>
      </c>
      <c r="G2558" t="s">
        <v>62</v>
      </c>
      <c r="H2558" t="s">
        <v>23</v>
      </c>
      <c r="I2558" t="s">
        <v>153</v>
      </c>
      <c r="J2558" t="s">
        <v>16493</v>
      </c>
      <c r="K2558" t="s">
        <v>44</v>
      </c>
    </row>
    <row r="2559" spans="1:11" x14ac:dyDescent="0.35">
      <c r="A2559">
        <v>5796</v>
      </c>
      <c r="B2559" t="s">
        <v>16499</v>
      </c>
      <c r="C2559">
        <v>28</v>
      </c>
      <c r="D2559" t="s">
        <v>16500</v>
      </c>
      <c r="E2559" t="s">
        <v>23</v>
      </c>
      <c r="F2559" t="s">
        <v>79</v>
      </c>
      <c r="G2559" t="s">
        <v>15</v>
      </c>
      <c r="H2559" t="s">
        <v>16</v>
      </c>
      <c r="I2559" t="s">
        <v>48</v>
      </c>
      <c r="J2559" t="s">
        <v>16501</v>
      </c>
      <c r="K2559" t="s">
        <v>19</v>
      </c>
    </row>
    <row r="2560" spans="1:11" x14ac:dyDescent="0.35">
      <c r="A2560">
        <v>5798</v>
      </c>
      <c r="B2560" t="s">
        <v>16504</v>
      </c>
      <c r="C2560">
        <v>29</v>
      </c>
      <c r="D2560" t="s">
        <v>16505</v>
      </c>
      <c r="E2560" t="s">
        <v>169</v>
      </c>
      <c r="F2560" t="s">
        <v>23</v>
      </c>
      <c r="G2560" t="s">
        <v>120</v>
      </c>
      <c r="H2560" t="s">
        <v>57</v>
      </c>
      <c r="I2560" t="s">
        <v>68</v>
      </c>
      <c r="J2560" t="s">
        <v>16506</v>
      </c>
      <c r="K2560" t="s">
        <v>28</v>
      </c>
    </row>
    <row r="2561" spans="1:11" x14ac:dyDescent="0.35">
      <c r="A2561">
        <v>5799</v>
      </c>
      <c r="B2561" t="s">
        <v>16507</v>
      </c>
      <c r="C2561">
        <v>26</v>
      </c>
      <c r="D2561" t="s">
        <v>16508</v>
      </c>
      <c r="E2561" t="s">
        <v>133</v>
      </c>
      <c r="F2561" t="s">
        <v>13</v>
      </c>
      <c r="G2561" t="s">
        <v>41</v>
      </c>
      <c r="H2561" t="s">
        <v>42</v>
      </c>
      <c r="I2561" t="s">
        <v>17</v>
      </c>
      <c r="J2561" t="s">
        <v>16509</v>
      </c>
      <c r="K2561" t="s">
        <v>28</v>
      </c>
    </row>
    <row r="2562" spans="1:11" x14ac:dyDescent="0.35">
      <c r="A2562">
        <v>5801</v>
      </c>
      <c r="B2562" t="s">
        <v>4313</v>
      </c>
      <c r="C2562">
        <v>28</v>
      </c>
      <c r="D2562" t="s">
        <v>16513</v>
      </c>
      <c r="E2562" t="s">
        <v>40</v>
      </c>
      <c r="F2562" t="s">
        <v>101</v>
      </c>
      <c r="G2562" t="s">
        <v>62</v>
      </c>
      <c r="H2562" t="s">
        <v>23</v>
      </c>
      <c r="I2562" t="s">
        <v>58</v>
      </c>
      <c r="J2562">
        <v>8356452526</v>
      </c>
      <c r="K2562" t="s">
        <v>19</v>
      </c>
    </row>
    <row r="2563" spans="1:11" x14ac:dyDescent="0.35">
      <c r="A2563">
        <v>5802</v>
      </c>
      <c r="B2563" t="s">
        <v>16514</v>
      </c>
      <c r="C2563">
        <v>27</v>
      </c>
      <c r="D2563" t="s">
        <v>16515</v>
      </c>
      <c r="E2563" t="s">
        <v>57</v>
      </c>
      <c r="F2563" t="s">
        <v>13</v>
      </c>
      <c r="G2563" t="s">
        <v>120</v>
      </c>
      <c r="H2563" t="s">
        <v>57</v>
      </c>
      <c r="I2563" t="s">
        <v>88</v>
      </c>
      <c r="J2563">
        <v>7888520057</v>
      </c>
      <c r="K2563" t="s">
        <v>76</v>
      </c>
    </row>
    <row r="2564" spans="1:11" x14ac:dyDescent="0.35">
      <c r="A2564">
        <v>5804</v>
      </c>
      <c r="B2564" t="s">
        <v>16519</v>
      </c>
      <c r="C2564">
        <v>28</v>
      </c>
      <c r="D2564" t="s">
        <v>16520</v>
      </c>
      <c r="E2564" t="s">
        <v>34</v>
      </c>
      <c r="F2564" t="s">
        <v>133</v>
      </c>
      <c r="G2564" t="s">
        <v>52</v>
      </c>
      <c r="H2564" t="s">
        <v>13</v>
      </c>
      <c r="I2564" t="s">
        <v>91</v>
      </c>
      <c r="J2564" t="s">
        <v>16521</v>
      </c>
      <c r="K2564" t="s">
        <v>44</v>
      </c>
    </row>
    <row r="2565" spans="1:11" x14ac:dyDescent="0.35">
      <c r="A2565">
        <v>5806</v>
      </c>
      <c r="B2565" t="s">
        <v>16525</v>
      </c>
      <c r="C2565">
        <v>26</v>
      </c>
      <c r="D2565" t="s">
        <v>16526</v>
      </c>
      <c r="E2565" t="s">
        <v>42</v>
      </c>
      <c r="F2565" t="s">
        <v>57</v>
      </c>
      <c r="G2565" t="s">
        <v>120</v>
      </c>
      <c r="H2565" t="s">
        <v>57</v>
      </c>
      <c r="I2565" t="s">
        <v>102</v>
      </c>
      <c r="J2565" t="s">
        <v>16527</v>
      </c>
      <c r="K2565" t="s">
        <v>19</v>
      </c>
    </row>
    <row r="2566" spans="1:11" x14ac:dyDescent="0.35">
      <c r="A2566">
        <v>5811</v>
      </c>
      <c r="B2566" t="s">
        <v>16540</v>
      </c>
      <c r="C2566">
        <v>28</v>
      </c>
      <c r="D2566" t="s">
        <v>16541</v>
      </c>
      <c r="E2566" t="s">
        <v>14</v>
      </c>
      <c r="F2566" t="s">
        <v>101</v>
      </c>
      <c r="G2566" t="s">
        <v>52</v>
      </c>
      <c r="H2566" t="s">
        <v>13</v>
      </c>
      <c r="I2566" t="s">
        <v>116</v>
      </c>
      <c r="J2566" t="s">
        <v>16542</v>
      </c>
      <c r="K2566" t="s">
        <v>19</v>
      </c>
    </row>
    <row r="2567" spans="1:11" x14ac:dyDescent="0.35">
      <c r="A2567">
        <v>5812</v>
      </c>
      <c r="B2567" t="s">
        <v>16543</v>
      </c>
      <c r="C2567">
        <v>28</v>
      </c>
      <c r="D2567" t="s">
        <v>16544</v>
      </c>
      <c r="E2567" t="s">
        <v>40</v>
      </c>
      <c r="F2567" t="s">
        <v>22</v>
      </c>
      <c r="G2567" t="s">
        <v>47</v>
      </c>
      <c r="H2567" t="s">
        <v>31</v>
      </c>
      <c r="I2567" t="s">
        <v>53</v>
      </c>
      <c r="J2567" t="s">
        <v>16545</v>
      </c>
      <c r="K2567" t="s">
        <v>44</v>
      </c>
    </row>
    <row r="2568" spans="1:11" x14ac:dyDescent="0.35">
      <c r="A2568">
        <v>5819</v>
      </c>
      <c r="B2568" t="s">
        <v>16560</v>
      </c>
      <c r="C2568">
        <v>28</v>
      </c>
      <c r="D2568" t="s">
        <v>16561</v>
      </c>
      <c r="E2568" t="s">
        <v>25</v>
      </c>
      <c r="F2568" t="s">
        <v>133</v>
      </c>
      <c r="G2568" t="s">
        <v>62</v>
      </c>
      <c r="H2568" t="s">
        <v>23</v>
      </c>
      <c r="I2568" t="s">
        <v>102</v>
      </c>
      <c r="J2568" t="s">
        <v>16562</v>
      </c>
      <c r="K2568" t="s">
        <v>44</v>
      </c>
    </row>
    <row r="2569" spans="1:11" x14ac:dyDescent="0.35">
      <c r="A2569">
        <v>5820</v>
      </c>
      <c r="B2569" t="s">
        <v>16563</v>
      </c>
      <c r="C2569">
        <v>30</v>
      </c>
      <c r="D2569" t="s">
        <v>16564</v>
      </c>
      <c r="E2569" t="s">
        <v>31</v>
      </c>
      <c r="F2569" t="s">
        <v>32</v>
      </c>
      <c r="G2569" t="s">
        <v>33</v>
      </c>
      <c r="H2569" t="s">
        <v>34</v>
      </c>
      <c r="I2569" t="s">
        <v>63</v>
      </c>
      <c r="J2569" t="s">
        <v>16565</v>
      </c>
      <c r="K2569" t="s">
        <v>28</v>
      </c>
    </row>
    <row r="2570" spans="1:11" x14ac:dyDescent="0.35">
      <c r="A2570">
        <v>5822</v>
      </c>
      <c r="B2570" t="s">
        <v>16569</v>
      </c>
      <c r="C2570">
        <v>27</v>
      </c>
      <c r="D2570" t="s">
        <v>16570</v>
      </c>
      <c r="E2570" t="s">
        <v>34</v>
      </c>
      <c r="F2570" t="s">
        <v>79</v>
      </c>
      <c r="G2570" t="s">
        <v>62</v>
      </c>
      <c r="H2570" t="s">
        <v>23</v>
      </c>
      <c r="I2570" t="s">
        <v>91</v>
      </c>
      <c r="J2570" t="s">
        <v>16571</v>
      </c>
      <c r="K2570" t="s">
        <v>28</v>
      </c>
    </row>
    <row r="2571" spans="1:11" x14ac:dyDescent="0.35">
      <c r="A2571">
        <v>5823</v>
      </c>
      <c r="B2571" t="s">
        <v>16572</v>
      </c>
      <c r="C2571">
        <v>30</v>
      </c>
      <c r="D2571" t="s">
        <v>16573</v>
      </c>
      <c r="E2571" t="s">
        <v>25</v>
      </c>
      <c r="F2571" t="s">
        <v>177</v>
      </c>
      <c r="G2571" t="s">
        <v>15</v>
      </c>
      <c r="H2571" t="s">
        <v>16</v>
      </c>
      <c r="I2571" t="s">
        <v>91</v>
      </c>
      <c r="J2571" t="s">
        <v>16574</v>
      </c>
      <c r="K2571" t="s">
        <v>28</v>
      </c>
    </row>
    <row r="2572" spans="1:11" x14ac:dyDescent="0.35">
      <c r="A2572">
        <v>5824</v>
      </c>
      <c r="B2572" t="s">
        <v>16575</v>
      </c>
      <c r="C2572">
        <v>29</v>
      </c>
      <c r="D2572" t="s">
        <v>16576</v>
      </c>
      <c r="E2572" t="s">
        <v>25</v>
      </c>
      <c r="F2572" t="s">
        <v>14</v>
      </c>
      <c r="G2572" t="s">
        <v>62</v>
      </c>
      <c r="H2572" t="s">
        <v>23</v>
      </c>
      <c r="I2572" t="s">
        <v>68</v>
      </c>
      <c r="J2572" t="s">
        <v>16577</v>
      </c>
      <c r="K2572" t="s">
        <v>28</v>
      </c>
    </row>
    <row r="2573" spans="1:11" x14ac:dyDescent="0.35">
      <c r="A2573">
        <v>5831</v>
      </c>
      <c r="B2573" t="s">
        <v>16595</v>
      </c>
      <c r="C2573">
        <v>29</v>
      </c>
      <c r="D2573" t="s">
        <v>16596</v>
      </c>
      <c r="E2573" t="s">
        <v>16</v>
      </c>
      <c r="F2573" t="s">
        <v>101</v>
      </c>
      <c r="G2573" t="s">
        <v>33</v>
      </c>
      <c r="H2573" t="s">
        <v>34</v>
      </c>
      <c r="I2573" t="s">
        <v>88</v>
      </c>
      <c r="J2573" t="s">
        <v>16597</v>
      </c>
      <c r="K2573" t="s">
        <v>37</v>
      </c>
    </row>
    <row r="2574" spans="1:11" x14ac:dyDescent="0.35">
      <c r="A2574">
        <v>5832</v>
      </c>
      <c r="B2574" t="s">
        <v>16598</v>
      </c>
      <c r="C2574">
        <v>26</v>
      </c>
      <c r="D2574" t="s">
        <v>16599</v>
      </c>
      <c r="E2574" t="s">
        <v>13</v>
      </c>
      <c r="F2574" t="s">
        <v>23</v>
      </c>
      <c r="G2574" t="s">
        <v>52</v>
      </c>
      <c r="H2574" t="s">
        <v>13</v>
      </c>
      <c r="I2574" t="s">
        <v>53</v>
      </c>
      <c r="J2574" t="s">
        <v>16600</v>
      </c>
      <c r="K2574" t="s">
        <v>19</v>
      </c>
    </row>
    <row r="2575" spans="1:11" x14ac:dyDescent="0.35">
      <c r="A2575">
        <v>5833</v>
      </c>
      <c r="B2575" t="s">
        <v>16601</v>
      </c>
      <c r="C2575">
        <v>29</v>
      </c>
      <c r="D2575" t="s">
        <v>16602</v>
      </c>
      <c r="E2575" t="s">
        <v>13</v>
      </c>
      <c r="F2575" t="s">
        <v>101</v>
      </c>
      <c r="G2575" t="s">
        <v>62</v>
      </c>
      <c r="H2575" t="s">
        <v>23</v>
      </c>
      <c r="I2575" t="s">
        <v>26</v>
      </c>
      <c r="J2575" t="s">
        <v>16603</v>
      </c>
      <c r="K2575" t="s">
        <v>19</v>
      </c>
    </row>
    <row r="2576" spans="1:11" x14ac:dyDescent="0.35">
      <c r="A2576">
        <v>5834</v>
      </c>
      <c r="B2576" t="s">
        <v>16604</v>
      </c>
      <c r="C2576">
        <v>29</v>
      </c>
      <c r="D2576" t="s">
        <v>16605</v>
      </c>
      <c r="E2576" t="s">
        <v>40</v>
      </c>
      <c r="F2576" t="s">
        <v>31</v>
      </c>
      <c r="G2576" t="s">
        <v>120</v>
      </c>
      <c r="H2576" t="s">
        <v>57</v>
      </c>
      <c r="I2576" t="s">
        <v>170</v>
      </c>
      <c r="J2576">
        <f>1-670-334-3273</f>
        <v>-4276</v>
      </c>
      <c r="K2576" t="s">
        <v>37</v>
      </c>
    </row>
    <row r="2577" spans="1:11" x14ac:dyDescent="0.35">
      <c r="A2577">
        <v>5837</v>
      </c>
      <c r="B2577" t="s">
        <v>16612</v>
      </c>
      <c r="C2577">
        <v>26</v>
      </c>
      <c r="D2577" t="s">
        <v>16613</v>
      </c>
      <c r="E2577" t="s">
        <v>201</v>
      </c>
      <c r="F2577" t="s">
        <v>14</v>
      </c>
      <c r="G2577" t="s">
        <v>41</v>
      </c>
      <c r="H2577" t="s">
        <v>42</v>
      </c>
      <c r="I2577" t="s">
        <v>68</v>
      </c>
      <c r="J2577" t="s">
        <v>16614</v>
      </c>
      <c r="K2577" t="s">
        <v>44</v>
      </c>
    </row>
    <row r="2578" spans="1:11" x14ac:dyDescent="0.35">
      <c r="A2578">
        <v>5838</v>
      </c>
      <c r="B2578" t="s">
        <v>16615</v>
      </c>
      <c r="C2578">
        <v>29</v>
      </c>
      <c r="D2578" t="s">
        <v>16616</v>
      </c>
      <c r="E2578" t="s">
        <v>14</v>
      </c>
      <c r="F2578" t="s">
        <v>14</v>
      </c>
      <c r="G2578" t="s">
        <v>41</v>
      </c>
      <c r="H2578" t="s">
        <v>42</v>
      </c>
      <c r="I2578" t="s">
        <v>88</v>
      </c>
      <c r="J2578">
        <f>1-111-719-5901</f>
        <v>-6730</v>
      </c>
      <c r="K2578" t="s">
        <v>19</v>
      </c>
    </row>
    <row r="2579" spans="1:11" x14ac:dyDescent="0.35">
      <c r="A2579">
        <v>5839</v>
      </c>
      <c r="B2579" t="s">
        <v>16617</v>
      </c>
      <c r="C2579">
        <v>29</v>
      </c>
      <c r="D2579" t="s">
        <v>16618</v>
      </c>
      <c r="E2579" t="s">
        <v>57</v>
      </c>
      <c r="F2579" t="s">
        <v>32</v>
      </c>
      <c r="G2579" t="s">
        <v>120</v>
      </c>
      <c r="H2579" t="s">
        <v>57</v>
      </c>
      <c r="I2579" t="s">
        <v>91</v>
      </c>
      <c r="J2579" t="s">
        <v>16619</v>
      </c>
      <c r="K2579" t="s">
        <v>44</v>
      </c>
    </row>
    <row r="2580" spans="1:11" x14ac:dyDescent="0.35">
      <c r="A2580">
        <v>5841</v>
      </c>
      <c r="B2580" t="s">
        <v>16623</v>
      </c>
      <c r="C2580">
        <v>29</v>
      </c>
      <c r="D2580" t="s">
        <v>16624</v>
      </c>
      <c r="E2580" t="s">
        <v>16</v>
      </c>
      <c r="F2580" t="s">
        <v>101</v>
      </c>
      <c r="G2580" t="s">
        <v>52</v>
      </c>
      <c r="H2580" t="s">
        <v>13</v>
      </c>
      <c r="I2580" t="s">
        <v>35</v>
      </c>
      <c r="J2580" t="s">
        <v>16625</v>
      </c>
      <c r="K2580" t="s">
        <v>44</v>
      </c>
    </row>
    <row r="2581" spans="1:11" x14ac:dyDescent="0.35">
      <c r="A2581">
        <v>5846</v>
      </c>
      <c r="B2581" t="s">
        <v>16636</v>
      </c>
      <c r="C2581">
        <v>30</v>
      </c>
      <c r="D2581" t="s">
        <v>16637</v>
      </c>
      <c r="E2581" t="s">
        <v>169</v>
      </c>
      <c r="F2581" t="s">
        <v>201</v>
      </c>
      <c r="G2581" t="s">
        <v>62</v>
      </c>
      <c r="H2581" t="s">
        <v>23</v>
      </c>
      <c r="I2581" t="s">
        <v>63</v>
      </c>
      <c r="J2581" t="s">
        <v>16638</v>
      </c>
      <c r="K2581" t="s">
        <v>44</v>
      </c>
    </row>
    <row r="2582" spans="1:11" x14ac:dyDescent="0.35">
      <c r="A2582">
        <v>5848</v>
      </c>
      <c r="B2582" t="s">
        <v>16641</v>
      </c>
      <c r="C2582">
        <v>28</v>
      </c>
      <c r="D2582" t="s">
        <v>16642</v>
      </c>
      <c r="E2582" t="s">
        <v>14</v>
      </c>
      <c r="F2582" t="s">
        <v>14</v>
      </c>
      <c r="G2582" t="s">
        <v>52</v>
      </c>
      <c r="H2582" t="s">
        <v>13</v>
      </c>
      <c r="I2582" t="s">
        <v>91</v>
      </c>
      <c r="J2582" t="s">
        <v>16643</v>
      </c>
      <c r="K2582" t="s">
        <v>37</v>
      </c>
    </row>
    <row r="2583" spans="1:11" x14ac:dyDescent="0.35">
      <c r="A2583">
        <v>5850</v>
      </c>
      <c r="B2583" t="s">
        <v>16647</v>
      </c>
      <c r="C2583">
        <v>30</v>
      </c>
      <c r="D2583" t="s">
        <v>16648</v>
      </c>
      <c r="E2583" t="s">
        <v>149</v>
      </c>
      <c r="F2583" t="s">
        <v>101</v>
      </c>
      <c r="G2583" t="s">
        <v>62</v>
      </c>
      <c r="H2583" t="s">
        <v>23</v>
      </c>
      <c r="I2583" t="s">
        <v>88</v>
      </c>
      <c r="J2583" t="s">
        <v>16649</v>
      </c>
      <c r="K2583" t="s">
        <v>19</v>
      </c>
    </row>
    <row r="2584" spans="1:11" x14ac:dyDescent="0.35">
      <c r="A2584">
        <v>5851</v>
      </c>
      <c r="B2584" t="s">
        <v>16650</v>
      </c>
      <c r="C2584">
        <v>27</v>
      </c>
      <c r="D2584" t="s">
        <v>16651</v>
      </c>
      <c r="E2584" t="s">
        <v>23</v>
      </c>
      <c r="F2584" t="s">
        <v>169</v>
      </c>
      <c r="G2584" t="s">
        <v>120</v>
      </c>
      <c r="H2584" t="s">
        <v>57</v>
      </c>
      <c r="I2584" t="s">
        <v>63</v>
      </c>
      <c r="J2584" t="s">
        <v>16652</v>
      </c>
      <c r="K2584" t="s">
        <v>37</v>
      </c>
    </row>
    <row r="2585" spans="1:11" x14ac:dyDescent="0.35">
      <c r="A2585">
        <v>5854</v>
      </c>
      <c r="B2585" t="s">
        <v>16659</v>
      </c>
      <c r="C2585">
        <v>28</v>
      </c>
      <c r="D2585" t="s">
        <v>16660</v>
      </c>
      <c r="E2585" t="s">
        <v>13</v>
      </c>
      <c r="F2585" t="s">
        <v>23</v>
      </c>
      <c r="G2585" t="s">
        <v>80</v>
      </c>
      <c r="H2585" t="s">
        <v>32</v>
      </c>
      <c r="I2585" t="s">
        <v>91</v>
      </c>
      <c r="J2585">
        <f>1-432-330-3212</f>
        <v>-3973</v>
      </c>
      <c r="K2585" t="s">
        <v>28</v>
      </c>
    </row>
    <row r="2586" spans="1:11" x14ac:dyDescent="0.35">
      <c r="A2586">
        <v>5857</v>
      </c>
      <c r="B2586" t="s">
        <v>16666</v>
      </c>
      <c r="C2586">
        <v>27</v>
      </c>
      <c r="D2586" t="s">
        <v>16667</v>
      </c>
      <c r="E2586" t="s">
        <v>34</v>
      </c>
      <c r="F2586" t="s">
        <v>57</v>
      </c>
      <c r="G2586" t="s">
        <v>120</v>
      </c>
      <c r="H2586" t="s">
        <v>57</v>
      </c>
      <c r="I2586" t="s">
        <v>153</v>
      </c>
      <c r="J2586" t="s">
        <v>16668</v>
      </c>
      <c r="K2586" t="s">
        <v>28</v>
      </c>
    </row>
    <row r="2587" spans="1:11" x14ac:dyDescent="0.35">
      <c r="A2587">
        <v>5859</v>
      </c>
      <c r="B2587" t="s">
        <v>16671</v>
      </c>
      <c r="C2587">
        <v>29</v>
      </c>
      <c r="D2587" t="s">
        <v>16672</v>
      </c>
      <c r="E2587" t="s">
        <v>133</v>
      </c>
      <c r="F2587" t="s">
        <v>31</v>
      </c>
      <c r="G2587" t="s">
        <v>33</v>
      </c>
      <c r="H2587" t="s">
        <v>34</v>
      </c>
      <c r="I2587" t="s">
        <v>153</v>
      </c>
      <c r="J2587" t="s">
        <v>16673</v>
      </c>
      <c r="K2587" t="s">
        <v>76</v>
      </c>
    </row>
    <row r="2588" spans="1:11" x14ac:dyDescent="0.35">
      <c r="A2588">
        <v>5862</v>
      </c>
      <c r="B2588" t="s">
        <v>16680</v>
      </c>
      <c r="C2588">
        <v>30</v>
      </c>
      <c r="D2588" t="s">
        <v>16681</v>
      </c>
      <c r="E2588" t="s">
        <v>13</v>
      </c>
      <c r="F2588" t="s">
        <v>79</v>
      </c>
      <c r="G2588" t="s">
        <v>33</v>
      </c>
      <c r="H2588" t="s">
        <v>34</v>
      </c>
      <c r="I2588" t="s">
        <v>116</v>
      </c>
      <c r="J2588" t="s">
        <v>16682</v>
      </c>
      <c r="K2588" t="s">
        <v>37</v>
      </c>
    </row>
    <row r="2589" spans="1:11" x14ac:dyDescent="0.35">
      <c r="A2589">
        <v>5865</v>
      </c>
      <c r="B2589" t="s">
        <v>16689</v>
      </c>
      <c r="C2589">
        <v>30</v>
      </c>
      <c r="D2589" t="s">
        <v>16690</v>
      </c>
      <c r="E2589" t="s">
        <v>79</v>
      </c>
      <c r="F2589" t="s">
        <v>42</v>
      </c>
      <c r="G2589" t="s">
        <v>41</v>
      </c>
      <c r="H2589" t="s">
        <v>42</v>
      </c>
      <c r="I2589" t="s">
        <v>116</v>
      </c>
      <c r="J2589" t="s">
        <v>16691</v>
      </c>
      <c r="K2589" t="s">
        <v>76</v>
      </c>
    </row>
    <row r="2590" spans="1:11" x14ac:dyDescent="0.35">
      <c r="A2590">
        <v>5870</v>
      </c>
      <c r="B2590" t="s">
        <v>16704</v>
      </c>
      <c r="C2590">
        <v>26</v>
      </c>
      <c r="D2590" t="s">
        <v>16705</v>
      </c>
      <c r="E2590" t="s">
        <v>149</v>
      </c>
      <c r="F2590" t="s">
        <v>34</v>
      </c>
      <c r="G2590" t="s">
        <v>24</v>
      </c>
      <c r="H2590" t="s">
        <v>25</v>
      </c>
      <c r="I2590" t="s">
        <v>26</v>
      </c>
      <c r="J2590" t="s">
        <v>16706</v>
      </c>
      <c r="K2590" t="s">
        <v>19</v>
      </c>
    </row>
    <row r="2591" spans="1:11" x14ac:dyDescent="0.35">
      <c r="A2591">
        <v>5871</v>
      </c>
      <c r="B2591" t="s">
        <v>16707</v>
      </c>
      <c r="C2591">
        <v>26</v>
      </c>
      <c r="D2591" t="s">
        <v>16708</v>
      </c>
      <c r="E2591" t="s">
        <v>14</v>
      </c>
      <c r="F2591" t="s">
        <v>169</v>
      </c>
      <c r="G2591" t="s">
        <v>80</v>
      </c>
      <c r="H2591" t="s">
        <v>32</v>
      </c>
      <c r="I2591" t="s">
        <v>17</v>
      </c>
      <c r="J2591" t="s">
        <v>16709</v>
      </c>
      <c r="K2591" t="s">
        <v>76</v>
      </c>
    </row>
    <row r="2592" spans="1:11" x14ac:dyDescent="0.35">
      <c r="A2592">
        <v>5872</v>
      </c>
      <c r="B2592" t="s">
        <v>16710</v>
      </c>
      <c r="C2592">
        <v>29</v>
      </c>
      <c r="D2592" t="s">
        <v>16711</v>
      </c>
      <c r="E2592" t="s">
        <v>79</v>
      </c>
      <c r="F2592" t="s">
        <v>201</v>
      </c>
      <c r="G2592" t="s">
        <v>80</v>
      </c>
      <c r="H2592" t="s">
        <v>32</v>
      </c>
      <c r="I2592" t="s">
        <v>58</v>
      </c>
      <c r="J2592" t="s">
        <v>16712</v>
      </c>
      <c r="K2592" t="s">
        <v>19</v>
      </c>
    </row>
    <row r="2593" spans="1:11" x14ac:dyDescent="0.35">
      <c r="A2593">
        <v>5874</v>
      </c>
      <c r="B2593" t="s">
        <v>16714</v>
      </c>
      <c r="C2593">
        <v>29</v>
      </c>
      <c r="D2593" t="s">
        <v>16715</v>
      </c>
      <c r="E2593" t="s">
        <v>177</v>
      </c>
      <c r="F2593" t="s">
        <v>149</v>
      </c>
      <c r="G2593" t="s">
        <v>52</v>
      </c>
      <c r="H2593" t="s">
        <v>13</v>
      </c>
      <c r="I2593" t="s">
        <v>91</v>
      </c>
      <c r="J2593" t="s">
        <v>16716</v>
      </c>
      <c r="K2593" t="s">
        <v>44</v>
      </c>
    </row>
    <row r="2594" spans="1:11" x14ac:dyDescent="0.35">
      <c r="A2594">
        <v>5875</v>
      </c>
      <c r="B2594" t="s">
        <v>16717</v>
      </c>
      <c r="C2594">
        <v>28</v>
      </c>
      <c r="D2594" t="s">
        <v>16718</v>
      </c>
      <c r="E2594" t="s">
        <v>25</v>
      </c>
      <c r="F2594" t="s">
        <v>23</v>
      </c>
      <c r="G2594" t="s">
        <v>41</v>
      </c>
      <c r="H2594" t="s">
        <v>42</v>
      </c>
      <c r="I2594" t="s">
        <v>146</v>
      </c>
      <c r="J2594" t="s">
        <v>16719</v>
      </c>
      <c r="K2594" t="s">
        <v>44</v>
      </c>
    </row>
    <row r="2595" spans="1:11" x14ac:dyDescent="0.35">
      <c r="A2595">
        <v>5882</v>
      </c>
      <c r="B2595" t="s">
        <v>16736</v>
      </c>
      <c r="C2595">
        <v>28</v>
      </c>
      <c r="D2595" t="s">
        <v>16737</v>
      </c>
      <c r="E2595" t="s">
        <v>34</v>
      </c>
      <c r="F2595" t="s">
        <v>79</v>
      </c>
      <c r="G2595" t="s">
        <v>47</v>
      </c>
      <c r="H2595" t="s">
        <v>31</v>
      </c>
      <c r="I2595" t="s">
        <v>146</v>
      </c>
      <c r="J2595" t="s">
        <v>16738</v>
      </c>
      <c r="K2595" t="s">
        <v>28</v>
      </c>
    </row>
    <row r="2596" spans="1:11" x14ac:dyDescent="0.35">
      <c r="A2596">
        <v>5883</v>
      </c>
      <c r="B2596" t="s">
        <v>16739</v>
      </c>
      <c r="C2596">
        <v>30</v>
      </c>
      <c r="D2596" t="s">
        <v>16740</v>
      </c>
      <c r="E2596" t="s">
        <v>67</v>
      </c>
      <c r="F2596" t="s">
        <v>133</v>
      </c>
      <c r="G2596" t="s">
        <v>15</v>
      </c>
      <c r="H2596" t="s">
        <v>16</v>
      </c>
      <c r="I2596" t="s">
        <v>68</v>
      </c>
      <c r="J2596" t="s">
        <v>16741</v>
      </c>
      <c r="K2596" t="s">
        <v>19</v>
      </c>
    </row>
    <row r="2597" spans="1:11" x14ac:dyDescent="0.35">
      <c r="A2597">
        <v>5885</v>
      </c>
      <c r="B2597" t="s">
        <v>16745</v>
      </c>
      <c r="C2597">
        <v>29</v>
      </c>
      <c r="D2597" t="s">
        <v>16746</v>
      </c>
      <c r="E2597" t="s">
        <v>101</v>
      </c>
      <c r="F2597" t="s">
        <v>149</v>
      </c>
      <c r="G2597" t="s">
        <v>120</v>
      </c>
      <c r="H2597" t="s">
        <v>57</v>
      </c>
      <c r="I2597" t="s">
        <v>102</v>
      </c>
      <c r="J2597" t="s">
        <v>16747</v>
      </c>
      <c r="K2597" t="s">
        <v>28</v>
      </c>
    </row>
    <row r="2598" spans="1:11" x14ac:dyDescent="0.35">
      <c r="A2598">
        <v>5887</v>
      </c>
      <c r="B2598" t="s">
        <v>16751</v>
      </c>
      <c r="C2598">
        <v>28</v>
      </c>
      <c r="D2598" t="s">
        <v>16752</v>
      </c>
      <c r="E2598" t="s">
        <v>149</v>
      </c>
      <c r="F2598" t="s">
        <v>13</v>
      </c>
      <c r="G2598" t="s">
        <v>15</v>
      </c>
      <c r="H2598" t="s">
        <v>16</v>
      </c>
      <c r="I2598" t="s">
        <v>68</v>
      </c>
      <c r="J2598" t="s">
        <v>16753</v>
      </c>
      <c r="K2598" t="s">
        <v>44</v>
      </c>
    </row>
    <row r="2599" spans="1:11" x14ac:dyDescent="0.35">
      <c r="A2599">
        <v>5888</v>
      </c>
      <c r="B2599" t="s">
        <v>16754</v>
      </c>
      <c r="C2599">
        <v>28</v>
      </c>
      <c r="D2599" t="s">
        <v>16755</v>
      </c>
      <c r="E2599" t="s">
        <v>22</v>
      </c>
      <c r="F2599" t="s">
        <v>31</v>
      </c>
      <c r="G2599" t="s">
        <v>33</v>
      </c>
      <c r="H2599" t="s">
        <v>34</v>
      </c>
      <c r="I2599" t="s">
        <v>153</v>
      </c>
      <c r="J2599" t="s">
        <v>16756</v>
      </c>
      <c r="K2599" t="s">
        <v>19</v>
      </c>
    </row>
    <row r="2600" spans="1:11" x14ac:dyDescent="0.35">
      <c r="A2600">
        <v>5892</v>
      </c>
      <c r="B2600" t="s">
        <v>1393</v>
      </c>
      <c r="C2600">
        <v>28</v>
      </c>
      <c r="D2600" t="s">
        <v>16766</v>
      </c>
      <c r="E2600" t="s">
        <v>23</v>
      </c>
      <c r="F2600" t="s">
        <v>25</v>
      </c>
      <c r="G2600" t="s">
        <v>24</v>
      </c>
      <c r="H2600" t="s">
        <v>25</v>
      </c>
      <c r="I2600" t="s">
        <v>116</v>
      </c>
      <c r="J2600" t="s">
        <v>16767</v>
      </c>
      <c r="K2600" t="s">
        <v>37</v>
      </c>
    </row>
    <row r="2601" spans="1:11" x14ac:dyDescent="0.35">
      <c r="A2601">
        <v>5893</v>
      </c>
      <c r="B2601" t="s">
        <v>16768</v>
      </c>
      <c r="C2601">
        <v>28</v>
      </c>
      <c r="D2601" t="s">
        <v>16769</v>
      </c>
      <c r="E2601" t="s">
        <v>16</v>
      </c>
      <c r="F2601" t="s">
        <v>16</v>
      </c>
      <c r="G2601" t="s">
        <v>47</v>
      </c>
      <c r="H2601" t="s">
        <v>31</v>
      </c>
      <c r="I2601" t="s">
        <v>48</v>
      </c>
      <c r="J2601" t="s">
        <v>16770</v>
      </c>
      <c r="K2601" t="s">
        <v>19</v>
      </c>
    </row>
    <row r="2602" spans="1:11" x14ac:dyDescent="0.35">
      <c r="A2602">
        <v>5898</v>
      </c>
      <c r="B2602" t="s">
        <v>16781</v>
      </c>
      <c r="C2602">
        <v>30</v>
      </c>
      <c r="D2602" t="s">
        <v>16782</v>
      </c>
      <c r="E2602" t="s">
        <v>23</v>
      </c>
      <c r="F2602" t="s">
        <v>16</v>
      </c>
      <c r="G2602" t="s">
        <v>80</v>
      </c>
      <c r="H2602" t="s">
        <v>32</v>
      </c>
      <c r="I2602" t="s">
        <v>63</v>
      </c>
      <c r="J2602" t="s">
        <v>16783</v>
      </c>
      <c r="K2602" t="s">
        <v>37</v>
      </c>
    </row>
    <row r="2603" spans="1:11" x14ac:dyDescent="0.35">
      <c r="A2603">
        <v>5904</v>
      </c>
      <c r="B2603" t="s">
        <v>16799</v>
      </c>
      <c r="C2603">
        <v>30</v>
      </c>
      <c r="D2603" t="s">
        <v>16800</v>
      </c>
      <c r="E2603" t="s">
        <v>149</v>
      </c>
      <c r="F2603" t="s">
        <v>31</v>
      </c>
      <c r="G2603" t="s">
        <v>33</v>
      </c>
      <c r="H2603" t="s">
        <v>34</v>
      </c>
      <c r="I2603" t="s">
        <v>53</v>
      </c>
      <c r="J2603" t="s">
        <v>16801</v>
      </c>
      <c r="K2603" t="s">
        <v>19</v>
      </c>
    </row>
    <row r="2604" spans="1:11" x14ac:dyDescent="0.35">
      <c r="A2604">
        <v>5905</v>
      </c>
      <c r="B2604" t="s">
        <v>16802</v>
      </c>
      <c r="C2604">
        <v>26</v>
      </c>
      <c r="D2604" t="s">
        <v>16803</v>
      </c>
      <c r="E2604" t="s">
        <v>13</v>
      </c>
      <c r="F2604" t="s">
        <v>201</v>
      </c>
      <c r="G2604" t="s">
        <v>52</v>
      </c>
      <c r="H2604" t="s">
        <v>13</v>
      </c>
      <c r="I2604" t="s">
        <v>68</v>
      </c>
      <c r="J2604" t="s">
        <v>16804</v>
      </c>
      <c r="K2604" t="s">
        <v>37</v>
      </c>
    </row>
    <row r="2605" spans="1:11" x14ac:dyDescent="0.35">
      <c r="A2605">
        <v>5906</v>
      </c>
      <c r="B2605" t="s">
        <v>16805</v>
      </c>
      <c r="C2605">
        <v>29</v>
      </c>
      <c r="D2605" t="s">
        <v>16806</v>
      </c>
      <c r="E2605" t="s">
        <v>13</v>
      </c>
      <c r="F2605" t="s">
        <v>177</v>
      </c>
      <c r="G2605" t="s">
        <v>47</v>
      </c>
      <c r="H2605" t="s">
        <v>31</v>
      </c>
      <c r="I2605" t="s">
        <v>68</v>
      </c>
      <c r="J2605" t="s">
        <v>16807</v>
      </c>
      <c r="K2605" t="s">
        <v>19</v>
      </c>
    </row>
    <row r="2606" spans="1:11" x14ac:dyDescent="0.35">
      <c r="A2606">
        <v>5907</v>
      </c>
      <c r="B2606" t="s">
        <v>13240</v>
      </c>
      <c r="C2606">
        <v>27</v>
      </c>
      <c r="D2606" t="s">
        <v>16808</v>
      </c>
      <c r="E2606" t="s">
        <v>13</v>
      </c>
      <c r="F2606" t="s">
        <v>177</v>
      </c>
      <c r="G2606" t="s">
        <v>15</v>
      </c>
      <c r="H2606" t="s">
        <v>16</v>
      </c>
      <c r="I2606" t="s">
        <v>58</v>
      </c>
      <c r="J2606">
        <v>4631365783</v>
      </c>
      <c r="K2606" t="s">
        <v>76</v>
      </c>
    </row>
    <row r="2607" spans="1:11" x14ac:dyDescent="0.35">
      <c r="A2607">
        <v>5908</v>
      </c>
      <c r="B2607" t="s">
        <v>16809</v>
      </c>
      <c r="C2607">
        <v>28</v>
      </c>
      <c r="D2607" t="s">
        <v>16810</v>
      </c>
      <c r="E2607" t="s">
        <v>23</v>
      </c>
      <c r="F2607" t="s">
        <v>169</v>
      </c>
      <c r="G2607" t="s">
        <v>15</v>
      </c>
      <c r="H2607" t="s">
        <v>16</v>
      </c>
      <c r="I2607" t="s">
        <v>35</v>
      </c>
      <c r="J2607" t="s">
        <v>16811</v>
      </c>
      <c r="K2607" t="s">
        <v>76</v>
      </c>
    </row>
    <row r="2608" spans="1:11" x14ac:dyDescent="0.35">
      <c r="A2608">
        <v>5909</v>
      </c>
      <c r="B2608" t="s">
        <v>16812</v>
      </c>
      <c r="C2608">
        <v>26</v>
      </c>
      <c r="D2608" t="s">
        <v>16813</v>
      </c>
      <c r="E2608" t="s">
        <v>31</v>
      </c>
      <c r="F2608" t="s">
        <v>133</v>
      </c>
      <c r="G2608" t="s">
        <v>52</v>
      </c>
      <c r="H2608" t="s">
        <v>13</v>
      </c>
      <c r="I2608" t="s">
        <v>91</v>
      </c>
      <c r="J2608">
        <f>1-154-393-4191</f>
        <v>-4737</v>
      </c>
      <c r="K2608" t="s">
        <v>76</v>
      </c>
    </row>
    <row r="2609" spans="1:11" x14ac:dyDescent="0.35">
      <c r="A2609">
        <v>5910</v>
      </c>
      <c r="B2609" t="s">
        <v>16814</v>
      </c>
      <c r="C2609">
        <v>29</v>
      </c>
      <c r="D2609" t="s">
        <v>16815</v>
      </c>
      <c r="E2609" t="s">
        <v>67</v>
      </c>
      <c r="F2609" t="s">
        <v>101</v>
      </c>
      <c r="G2609" t="s">
        <v>15</v>
      </c>
      <c r="H2609" t="s">
        <v>16</v>
      </c>
      <c r="I2609" t="s">
        <v>35</v>
      </c>
      <c r="J2609" t="s">
        <v>16816</v>
      </c>
      <c r="K2609" t="s">
        <v>76</v>
      </c>
    </row>
    <row r="2610" spans="1:11" x14ac:dyDescent="0.35">
      <c r="A2610">
        <v>5911</v>
      </c>
      <c r="B2610" t="s">
        <v>16817</v>
      </c>
      <c r="C2610">
        <v>28</v>
      </c>
      <c r="D2610" t="s">
        <v>16818</v>
      </c>
      <c r="E2610" t="s">
        <v>133</v>
      </c>
      <c r="F2610" t="s">
        <v>22</v>
      </c>
      <c r="G2610" t="s">
        <v>120</v>
      </c>
      <c r="H2610" t="s">
        <v>57</v>
      </c>
      <c r="I2610" t="s">
        <v>91</v>
      </c>
      <c r="J2610" t="s">
        <v>16819</v>
      </c>
      <c r="K2610" t="s">
        <v>76</v>
      </c>
    </row>
    <row r="2611" spans="1:11" x14ac:dyDescent="0.35">
      <c r="A2611">
        <v>5917</v>
      </c>
      <c r="B2611" t="s">
        <v>16834</v>
      </c>
      <c r="C2611">
        <v>28</v>
      </c>
      <c r="D2611" t="s">
        <v>16835</v>
      </c>
      <c r="E2611" t="s">
        <v>25</v>
      </c>
      <c r="F2611" t="s">
        <v>13</v>
      </c>
      <c r="G2611" t="s">
        <v>87</v>
      </c>
      <c r="H2611" t="s">
        <v>79</v>
      </c>
      <c r="I2611" t="s">
        <v>146</v>
      </c>
      <c r="J2611" t="s">
        <v>16836</v>
      </c>
      <c r="K2611" t="s">
        <v>76</v>
      </c>
    </row>
    <row r="2612" spans="1:11" x14ac:dyDescent="0.35">
      <c r="A2612">
        <v>5918</v>
      </c>
      <c r="B2612" t="s">
        <v>16837</v>
      </c>
      <c r="C2612">
        <v>27</v>
      </c>
      <c r="D2612" t="s">
        <v>16838</v>
      </c>
      <c r="E2612" t="s">
        <v>42</v>
      </c>
      <c r="F2612" t="s">
        <v>14</v>
      </c>
      <c r="G2612" t="s">
        <v>62</v>
      </c>
      <c r="H2612" t="s">
        <v>23</v>
      </c>
      <c r="I2612" t="s">
        <v>146</v>
      </c>
      <c r="J2612" t="s">
        <v>16839</v>
      </c>
      <c r="K2612" t="s">
        <v>44</v>
      </c>
    </row>
    <row r="2613" spans="1:11" x14ac:dyDescent="0.35">
      <c r="A2613">
        <v>5919</v>
      </c>
      <c r="B2613" t="s">
        <v>16840</v>
      </c>
      <c r="C2613">
        <v>26</v>
      </c>
      <c r="D2613" t="s">
        <v>16841</v>
      </c>
      <c r="E2613" t="s">
        <v>16</v>
      </c>
      <c r="F2613" t="s">
        <v>22</v>
      </c>
      <c r="G2613" t="s">
        <v>33</v>
      </c>
      <c r="H2613" t="s">
        <v>34</v>
      </c>
      <c r="I2613" t="s">
        <v>88</v>
      </c>
      <c r="J2613" t="s">
        <v>16842</v>
      </c>
      <c r="K2613" t="s">
        <v>19</v>
      </c>
    </row>
    <row r="2614" spans="1:11" x14ac:dyDescent="0.35">
      <c r="A2614">
        <v>5920</v>
      </c>
      <c r="B2614" t="s">
        <v>16843</v>
      </c>
      <c r="C2614">
        <v>28</v>
      </c>
      <c r="D2614" t="s">
        <v>16844</v>
      </c>
      <c r="E2614" t="s">
        <v>40</v>
      </c>
      <c r="F2614" t="s">
        <v>42</v>
      </c>
      <c r="G2614" t="s">
        <v>24</v>
      </c>
      <c r="H2614" t="s">
        <v>25</v>
      </c>
      <c r="I2614" t="s">
        <v>91</v>
      </c>
      <c r="J2614">
        <v>5358060740</v>
      </c>
      <c r="K2614" t="s">
        <v>76</v>
      </c>
    </row>
    <row r="2615" spans="1:11" x14ac:dyDescent="0.35">
      <c r="A2615">
        <v>5922</v>
      </c>
      <c r="B2615" t="s">
        <v>16848</v>
      </c>
      <c r="C2615">
        <v>28</v>
      </c>
      <c r="D2615" t="s">
        <v>16849</v>
      </c>
      <c r="E2615" t="s">
        <v>149</v>
      </c>
      <c r="F2615" t="s">
        <v>67</v>
      </c>
      <c r="G2615" t="s">
        <v>47</v>
      </c>
      <c r="H2615" t="s">
        <v>31</v>
      </c>
      <c r="I2615" t="s">
        <v>48</v>
      </c>
      <c r="J2615" t="s">
        <v>16850</v>
      </c>
      <c r="K2615" t="s">
        <v>28</v>
      </c>
    </row>
    <row r="2616" spans="1:11" x14ac:dyDescent="0.35">
      <c r="A2616">
        <v>5923</v>
      </c>
      <c r="B2616" t="s">
        <v>16851</v>
      </c>
      <c r="C2616">
        <v>28</v>
      </c>
      <c r="D2616" t="s">
        <v>16852</v>
      </c>
      <c r="E2616" t="s">
        <v>101</v>
      </c>
      <c r="F2616" t="s">
        <v>201</v>
      </c>
      <c r="G2616" t="s">
        <v>52</v>
      </c>
      <c r="H2616" t="s">
        <v>13</v>
      </c>
      <c r="I2616" t="s">
        <v>26</v>
      </c>
      <c r="J2616" t="s">
        <v>16853</v>
      </c>
      <c r="K2616" t="s">
        <v>37</v>
      </c>
    </row>
    <row r="2617" spans="1:11" x14ac:dyDescent="0.35">
      <c r="A2617">
        <v>5925</v>
      </c>
      <c r="B2617" t="s">
        <v>16857</v>
      </c>
      <c r="C2617">
        <v>29</v>
      </c>
      <c r="D2617" t="s">
        <v>16858</v>
      </c>
      <c r="E2617" t="s">
        <v>25</v>
      </c>
      <c r="F2617" t="s">
        <v>57</v>
      </c>
      <c r="G2617" t="s">
        <v>120</v>
      </c>
      <c r="H2617" t="s">
        <v>57</v>
      </c>
      <c r="I2617" t="s">
        <v>17</v>
      </c>
      <c r="J2617" t="s">
        <v>16859</v>
      </c>
      <c r="K2617" t="s">
        <v>37</v>
      </c>
    </row>
    <row r="2618" spans="1:11" x14ac:dyDescent="0.35">
      <c r="A2618">
        <v>5926</v>
      </c>
      <c r="B2618" t="s">
        <v>16860</v>
      </c>
      <c r="C2618">
        <v>30</v>
      </c>
      <c r="D2618" t="s">
        <v>16861</v>
      </c>
      <c r="E2618" t="s">
        <v>201</v>
      </c>
      <c r="F2618" t="s">
        <v>169</v>
      </c>
      <c r="G2618" t="s">
        <v>15</v>
      </c>
      <c r="H2618" t="s">
        <v>16</v>
      </c>
      <c r="I2618" t="s">
        <v>116</v>
      </c>
      <c r="J2618" t="s">
        <v>16862</v>
      </c>
      <c r="K2618" t="s">
        <v>37</v>
      </c>
    </row>
    <row r="2619" spans="1:11" x14ac:dyDescent="0.35">
      <c r="A2619">
        <v>5929</v>
      </c>
      <c r="B2619" t="s">
        <v>16869</v>
      </c>
      <c r="C2619">
        <v>29</v>
      </c>
      <c r="D2619" t="s">
        <v>16870</v>
      </c>
      <c r="E2619" t="s">
        <v>40</v>
      </c>
      <c r="F2619" t="s">
        <v>201</v>
      </c>
      <c r="G2619" t="s">
        <v>80</v>
      </c>
      <c r="H2619" t="s">
        <v>32</v>
      </c>
      <c r="I2619" t="s">
        <v>17</v>
      </c>
      <c r="J2619" t="s">
        <v>16871</v>
      </c>
      <c r="K2619" t="s">
        <v>44</v>
      </c>
    </row>
    <row r="2620" spans="1:11" x14ac:dyDescent="0.35">
      <c r="A2620">
        <v>5930</v>
      </c>
      <c r="B2620" t="s">
        <v>16872</v>
      </c>
      <c r="C2620">
        <v>29</v>
      </c>
      <c r="D2620" t="s">
        <v>16873</v>
      </c>
      <c r="E2620" t="s">
        <v>14</v>
      </c>
      <c r="F2620" t="s">
        <v>101</v>
      </c>
      <c r="G2620" t="s">
        <v>52</v>
      </c>
      <c r="H2620" t="s">
        <v>13</v>
      </c>
      <c r="I2620" t="s">
        <v>68</v>
      </c>
      <c r="J2620" t="s">
        <v>16874</v>
      </c>
      <c r="K2620" t="s">
        <v>37</v>
      </c>
    </row>
    <row r="2621" spans="1:11" x14ac:dyDescent="0.35">
      <c r="A2621">
        <v>5932</v>
      </c>
      <c r="B2621" t="s">
        <v>16878</v>
      </c>
      <c r="C2621">
        <v>28</v>
      </c>
      <c r="D2621" t="s">
        <v>16879</v>
      </c>
      <c r="E2621" t="s">
        <v>101</v>
      </c>
      <c r="F2621" t="s">
        <v>22</v>
      </c>
      <c r="G2621" t="s">
        <v>87</v>
      </c>
      <c r="H2621" t="s">
        <v>79</v>
      </c>
      <c r="I2621" t="s">
        <v>48</v>
      </c>
      <c r="J2621" t="s">
        <v>16880</v>
      </c>
      <c r="K2621" t="s">
        <v>37</v>
      </c>
    </row>
    <row r="2622" spans="1:11" x14ac:dyDescent="0.35">
      <c r="A2622">
        <v>5935</v>
      </c>
      <c r="B2622" t="s">
        <v>16887</v>
      </c>
      <c r="C2622">
        <v>28</v>
      </c>
      <c r="D2622" t="s">
        <v>16888</v>
      </c>
      <c r="E2622" t="s">
        <v>23</v>
      </c>
      <c r="F2622" t="s">
        <v>177</v>
      </c>
      <c r="G2622" t="s">
        <v>41</v>
      </c>
      <c r="H2622" t="s">
        <v>42</v>
      </c>
      <c r="I2622" t="s">
        <v>35</v>
      </c>
      <c r="J2622" t="s">
        <v>16889</v>
      </c>
      <c r="K2622" t="s">
        <v>44</v>
      </c>
    </row>
    <row r="2623" spans="1:11" x14ac:dyDescent="0.35">
      <c r="A2623">
        <v>5936</v>
      </c>
      <c r="B2623" t="s">
        <v>16890</v>
      </c>
      <c r="C2623">
        <v>29</v>
      </c>
      <c r="D2623" t="s">
        <v>16891</v>
      </c>
      <c r="E2623" t="s">
        <v>22</v>
      </c>
      <c r="F2623" t="s">
        <v>40</v>
      </c>
      <c r="G2623" t="s">
        <v>52</v>
      </c>
      <c r="H2623" t="s">
        <v>13</v>
      </c>
      <c r="I2623" t="s">
        <v>91</v>
      </c>
      <c r="J2623" t="s">
        <v>16892</v>
      </c>
      <c r="K2623" t="s">
        <v>76</v>
      </c>
    </row>
    <row r="2624" spans="1:11" x14ac:dyDescent="0.35">
      <c r="A2624">
        <v>5937</v>
      </c>
      <c r="B2624" t="s">
        <v>16893</v>
      </c>
      <c r="C2624">
        <v>30</v>
      </c>
      <c r="D2624" t="s">
        <v>16894</v>
      </c>
      <c r="E2624" t="s">
        <v>201</v>
      </c>
      <c r="F2624" t="s">
        <v>31</v>
      </c>
      <c r="G2624" t="s">
        <v>87</v>
      </c>
      <c r="H2624" t="s">
        <v>79</v>
      </c>
      <c r="I2624" t="s">
        <v>153</v>
      </c>
      <c r="J2624" t="s">
        <v>16895</v>
      </c>
      <c r="K2624" t="s">
        <v>19</v>
      </c>
    </row>
    <row r="2625" spans="1:11" x14ac:dyDescent="0.35">
      <c r="A2625">
        <v>5940</v>
      </c>
      <c r="B2625" t="s">
        <v>16902</v>
      </c>
      <c r="C2625">
        <v>28</v>
      </c>
      <c r="D2625" t="s">
        <v>16903</v>
      </c>
      <c r="E2625" t="s">
        <v>201</v>
      </c>
      <c r="F2625" t="s">
        <v>101</v>
      </c>
      <c r="G2625" t="s">
        <v>41</v>
      </c>
      <c r="H2625" t="s">
        <v>42</v>
      </c>
      <c r="I2625" t="s">
        <v>68</v>
      </c>
      <c r="J2625" t="s">
        <v>16904</v>
      </c>
      <c r="K2625" t="s">
        <v>28</v>
      </c>
    </row>
    <row r="2626" spans="1:11" x14ac:dyDescent="0.35">
      <c r="A2626">
        <v>5945</v>
      </c>
      <c r="B2626" t="s">
        <v>16917</v>
      </c>
      <c r="C2626">
        <v>28</v>
      </c>
      <c r="D2626" t="s">
        <v>16918</v>
      </c>
      <c r="E2626" t="s">
        <v>177</v>
      </c>
      <c r="F2626" t="s">
        <v>40</v>
      </c>
      <c r="G2626" t="s">
        <v>15</v>
      </c>
      <c r="H2626" t="s">
        <v>16</v>
      </c>
      <c r="I2626" t="s">
        <v>58</v>
      </c>
      <c r="J2626" t="s">
        <v>16919</v>
      </c>
      <c r="K2626" t="s">
        <v>76</v>
      </c>
    </row>
    <row r="2627" spans="1:11" x14ac:dyDescent="0.35">
      <c r="A2627">
        <v>5947</v>
      </c>
      <c r="B2627" t="s">
        <v>16923</v>
      </c>
      <c r="C2627">
        <v>29</v>
      </c>
      <c r="D2627" t="s">
        <v>16924</v>
      </c>
      <c r="E2627" t="s">
        <v>13</v>
      </c>
      <c r="F2627" t="s">
        <v>22</v>
      </c>
      <c r="G2627" t="s">
        <v>120</v>
      </c>
      <c r="H2627" t="s">
        <v>57</v>
      </c>
      <c r="I2627" t="s">
        <v>68</v>
      </c>
      <c r="J2627" t="s">
        <v>16925</v>
      </c>
      <c r="K2627" t="s">
        <v>37</v>
      </c>
    </row>
    <row r="2628" spans="1:11" x14ac:dyDescent="0.35">
      <c r="A2628">
        <v>5948</v>
      </c>
      <c r="B2628" t="s">
        <v>16926</v>
      </c>
      <c r="C2628">
        <v>27</v>
      </c>
      <c r="D2628" t="s">
        <v>16927</v>
      </c>
      <c r="E2628" t="s">
        <v>101</v>
      </c>
      <c r="F2628" t="s">
        <v>177</v>
      </c>
      <c r="G2628" t="s">
        <v>87</v>
      </c>
      <c r="H2628" t="s">
        <v>79</v>
      </c>
      <c r="I2628" t="s">
        <v>102</v>
      </c>
      <c r="J2628" t="s">
        <v>16928</v>
      </c>
      <c r="K2628" t="s">
        <v>44</v>
      </c>
    </row>
    <row r="2629" spans="1:11" x14ac:dyDescent="0.35">
      <c r="A2629">
        <v>5949</v>
      </c>
      <c r="B2629" t="s">
        <v>16929</v>
      </c>
      <c r="C2629">
        <v>29</v>
      </c>
      <c r="D2629" t="s">
        <v>16930</v>
      </c>
      <c r="E2629" t="s">
        <v>40</v>
      </c>
      <c r="F2629" t="s">
        <v>79</v>
      </c>
      <c r="G2629" t="s">
        <v>62</v>
      </c>
      <c r="H2629" t="s">
        <v>23</v>
      </c>
      <c r="I2629" t="s">
        <v>35</v>
      </c>
      <c r="J2629" t="s">
        <v>16931</v>
      </c>
      <c r="K2629" t="s">
        <v>19</v>
      </c>
    </row>
    <row r="2630" spans="1:11" x14ac:dyDescent="0.35">
      <c r="A2630">
        <v>5957</v>
      </c>
      <c r="B2630" t="s">
        <v>16953</v>
      </c>
      <c r="C2630">
        <v>29</v>
      </c>
      <c r="D2630" t="s">
        <v>16954</v>
      </c>
      <c r="E2630" t="s">
        <v>25</v>
      </c>
      <c r="F2630" t="s">
        <v>57</v>
      </c>
      <c r="G2630" t="s">
        <v>120</v>
      </c>
      <c r="H2630" t="s">
        <v>57</v>
      </c>
      <c r="I2630" t="s">
        <v>91</v>
      </c>
      <c r="J2630" t="s">
        <v>16955</v>
      </c>
      <c r="K2630" t="s">
        <v>76</v>
      </c>
    </row>
    <row r="2631" spans="1:11" x14ac:dyDescent="0.35">
      <c r="A2631">
        <v>5960</v>
      </c>
      <c r="B2631" t="s">
        <v>16961</v>
      </c>
      <c r="C2631">
        <v>28</v>
      </c>
      <c r="D2631" t="s">
        <v>16962</v>
      </c>
      <c r="E2631" t="s">
        <v>133</v>
      </c>
      <c r="F2631" t="s">
        <v>13</v>
      </c>
      <c r="G2631" t="s">
        <v>80</v>
      </c>
      <c r="H2631" t="s">
        <v>32</v>
      </c>
      <c r="I2631" t="s">
        <v>91</v>
      </c>
      <c r="J2631" t="s">
        <v>16963</v>
      </c>
      <c r="K2631" t="s">
        <v>76</v>
      </c>
    </row>
    <row r="2632" spans="1:11" x14ac:dyDescent="0.35">
      <c r="A2632">
        <v>5968</v>
      </c>
      <c r="B2632" t="s">
        <v>16985</v>
      </c>
      <c r="C2632">
        <v>27</v>
      </c>
      <c r="D2632" t="s">
        <v>16986</v>
      </c>
      <c r="E2632" t="s">
        <v>32</v>
      </c>
      <c r="F2632" t="s">
        <v>31</v>
      </c>
      <c r="G2632" t="s">
        <v>41</v>
      </c>
      <c r="H2632" t="s">
        <v>42</v>
      </c>
      <c r="I2632" t="s">
        <v>153</v>
      </c>
      <c r="J2632">
        <f>1-650-442-3399</f>
        <v>-4490</v>
      </c>
      <c r="K2632" t="s">
        <v>76</v>
      </c>
    </row>
    <row r="2633" spans="1:11" x14ac:dyDescent="0.35">
      <c r="A2633">
        <v>5971</v>
      </c>
      <c r="B2633" t="s">
        <v>16993</v>
      </c>
      <c r="C2633">
        <v>26</v>
      </c>
      <c r="D2633" t="s">
        <v>16994</v>
      </c>
      <c r="E2633" t="s">
        <v>25</v>
      </c>
      <c r="F2633" t="s">
        <v>32</v>
      </c>
      <c r="G2633" t="s">
        <v>62</v>
      </c>
      <c r="H2633" t="s">
        <v>23</v>
      </c>
      <c r="I2633" t="s">
        <v>53</v>
      </c>
      <c r="J2633">
        <v>4133895073</v>
      </c>
      <c r="K2633" t="s">
        <v>37</v>
      </c>
    </row>
    <row r="2634" spans="1:11" x14ac:dyDescent="0.35">
      <c r="A2634">
        <v>5972</v>
      </c>
      <c r="B2634" t="s">
        <v>16995</v>
      </c>
      <c r="C2634">
        <v>30</v>
      </c>
      <c r="D2634" t="s">
        <v>16996</v>
      </c>
      <c r="E2634" t="s">
        <v>32</v>
      </c>
      <c r="F2634" t="s">
        <v>67</v>
      </c>
      <c r="G2634" t="s">
        <v>120</v>
      </c>
      <c r="H2634" t="s">
        <v>57</v>
      </c>
      <c r="I2634" t="s">
        <v>53</v>
      </c>
      <c r="J2634">
        <f>1-620-514-3528</f>
        <v>-4661</v>
      </c>
      <c r="K2634" t="s">
        <v>28</v>
      </c>
    </row>
    <row r="2635" spans="1:11" x14ac:dyDescent="0.35">
      <c r="A2635">
        <v>5974</v>
      </c>
      <c r="B2635" t="s">
        <v>17000</v>
      </c>
      <c r="C2635">
        <v>26</v>
      </c>
      <c r="D2635" t="s">
        <v>17001</v>
      </c>
      <c r="E2635" t="s">
        <v>149</v>
      </c>
      <c r="F2635" t="s">
        <v>67</v>
      </c>
      <c r="G2635" t="s">
        <v>62</v>
      </c>
      <c r="H2635" t="s">
        <v>23</v>
      </c>
      <c r="I2635" t="s">
        <v>116</v>
      </c>
      <c r="J2635" t="s">
        <v>17002</v>
      </c>
      <c r="K2635" t="s">
        <v>37</v>
      </c>
    </row>
    <row r="2636" spans="1:11" x14ac:dyDescent="0.35">
      <c r="A2636">
        <v>5976</v>
      </c>
      <c r="B2636" t="s">
        <v>17005</v>
      </c>
      <c r="C2636">
        <v>28</v>
      </c>
      <c r="D2636" t="s">
        <v>17006</v>
      </c>
      <c r="E2636" t="s">
        <v>79</v>
      </c>
      <c r="F2636" t="s">
        <v>57</v>
      </c>
      <c r="G2636" t="s">
        <v>41</v>
      </c>
      <c r="H2636" t="s">
        <v>42</v>
      </c>
      <c r="I2636" t="s">
        <v>53</v>
      </c>
      <c r="J2636" t="s">
        <v>17007</v>
      </c>
      <c r="K2636" t="s">
        <v>76</v>
      </c>
    </row>
    <row r="2637" spans="1:11" x14ac:dyDescent="0.35">
      <c r="A2637">
        <v>5977</v>
      </c>
      <c r="B2637" t="s">
        <v>17008</v>
      </c>
      <c r="C2637">
        <v>29</v>
      </c>
      <c r="D2637" t="s">
        <v>17009</v>
      </c>
      <c r="E2637" t="s">
        <v>101</v>
      </c>
      <c r="F2637" t="s">
        <v>14</v>
      </c>
      <c r="G2637" t="s">
        <v>47</v>
      </c>
      <c r="H2637" t="s">
        <v>31</v>
      </c>
      <c r="I2637" t="s">
        <v>58</v>
      </c>
      <c r="J2637" t="s">
        <v>17010</v>
      </c>
      <c r="K2637" t="s">
        <v>28</v>
      </c>
    </row>
    <row r="2638" spans="1:11" x14ac:dyDescent="0.35">
      <c r="A2638">
        <v>5978</v>
      </c>
      <c r="B2638" t="s">
        <v>17011</v>
      </c>
      <c r="C2638">
        <v>29</v>
      </c>
      <c r="D2638" t="s">
        <v>17012</v>
      </c>
      <c r="E2638" t="s">
        <v>57</v>
      </c>
      <c r="F2638" t="s">
        <v>23</v>
      </c>
      <c r="G2638" t="s">
        <v>24</v>
      </c>
      <c r="H2638" t="s">
        <v>25</v>
      </c>
      <c r="I2638" t="s">
        <v>170</v>
      </c>
      <c r="J2638" t="s">
        <v>17013</v>
      </c>
      <c r="K2638" t="s">
        <v>37</v>
      </c>
    </row>
    <row r="2639" spans="1:11" x14ac:dyDescent="0.35">
      <c r="A2639">
        <v>5980</v>
      </c>
      <c r="B2639" t="s">
        <v>17017</v>
      </c>
      <c r="C2639">
        <v>30</v>
      </c>
      <c r="D2639" t="s">
        <v>17018</v>
      </c>
      <c r="E2639" t="s">
        <v>101</v>
      </c>
      <c r="F2639" t="s">
        <v>14</v>
      </c>
      <c r="G2639" t="s">
        <v>62</v>
      </c>
      <c r="H2639" t="s">
        <v>23</v>
      </c>
      <c r="I2639" t="s">
        <v>26</v>
      </c>
      <c r="J2639" t="s">
        <v>17019</v>
      </c>
      <c r="K2639" t="s">
        <v>28</v>
      </c>
    </row>
    <row r="2640" spans="1:11" x14ac:dyDescent="0.35">
      <c r="A2640">
        <v>5986</v>
      </c>
      <c r="B2640" t="s">
        <v>17035</v>
      </c>
      <c r="C2640">
        <v>30</v>
      </c>
      <c r="D2640" t="s">
        <v>17036</v>
      </c>
      <c r="E2640" t="s">
        <v>169</v>
      </c>
      <c r="F2640" t="s">
        <v>31</v>
      </c>
      <c r="G2640" t="s">
        <v>15</v>
      </c>
      <c r="H2640" t="s">
        <v>16</v>
      </c>
      <c r="I2640" t="s">
        <v>26</v>
      </c>
      <c r="J2640" t="s">
        <v>17037</v>
      </c>
      <c r="K2640" t="s">
        <v>44</v>
      </c>
    </row>
    <row r="2641" spans="1:11" x14ac:dyDescent="0.35">
      <c r="A2641">
        <v>5990</v>
      </c>
      <c r="B2641" t="s">
        <v>17045</v>
      </c>
      <c r="C2641">
        <v>28</v>
      </c>
      <c r="D2641" t="s">
        <v>17046</v>
      </c>
      <c r="E2641" t="s">
        <v>25</v>
      </c>
      <c r="F2641" t="s">
        <v>42</v>
      </c>
      <c r="G2641" t="s">
        <v>24</v>
      </c>
      <c r="H2641" t="s">
        <v>25</v>
      </c>
      <c r="I2641" t="s">
        <v>116</v>
      </c>
      <c r="J2641" t="s">
        <v>17047</v>
      </c>
      <c r="K2641" t="s">
        <v>28</v>
      </c>
    </row>
    <row r="2642" spans="1:11" x14ac:dyDescent="0.35">
      <c r="A2642">
        <v>5991</v>
      </c>
      <c r="B2642" t="s">
        <v>8239</v>
      </c>
      <c r="C2642">
        <v>27</v>
      </c>
      <c r="D2642" t="s">
        <v>17048</v>
      </c>
      <c r="E2642" t="s">
        <v>40</v>
      </c>
      <c r="F2642" t="s">
        <v>31</v>
      </c>
      <c r="G2642" t="s">
        <v>41</v>
      </c>
      <c r="H2642" t="s">
        <v>42</v>
      </c>
      <c r="I2642" t="s">
        <v>63</v>
      </c>
      <c r="J2642" t="s">
        <v>17049</v>
      </c>
      <c r="K2642" t="s">
        <v>44</v>
      </c>
    </row>
    <row r="2643" spans="1:11" x14ac:dyDescent="0.35">
      <c r="A2643">
        <v>5994</v>
      </c>
      <c r="B2643" t="s">
        <v>17056</v>
      </c>
      <c r="C2643">
        <v>27</v>
      </c>
      <c r="D2643" t="s">
        <v>17057</v>
      </c>
      <c r="E2643" t="s">
        <v>32</v>
      </c>
      <c r="F2643" t="s">
        <v>101</v>
      </c>
      <c r="G2643" t="s">
        <v>47</v>
      </c>
      <c r="H2643" t="s">
        <v>31</v>
      </c>
      <c r="I2643" t="s">
        <v>68</v>
      </c>
      <c r="J2643" t="s">
        <v>17058</v>
      </c>
      <c r="K2643" t="s">
        <v>28</v>
      </c>
    </row>
    <row r="2644" spans="1:11" x14ac:dyDescent="0.35">
      <c r="A2644">
        <v>5996</v>
      </c>
      <c r="B2644" t="s">
        <v>17062</v>
      </c>
      <c r="C2644">
        <v>26</v>
      </c>
      <c r="D2644" t="s">
        <v>17063</v>
      </c>
      <c r="E2644" t="s">
        <v>67</v>
      </c>
      <c r="F2644" t="s">
        <v>57</v>
      </c>
      <c r="G2644" t="s">
        <v>80</v>
      </c>
      <c r="H2644" t="s">
        <v>32</v>
      </c>
      <c r="I2644" t="s">
        <v>116</v>
      </c>
      <c r="J2644" t="s">
        <v>17064</v>
      </c>
      <c r="K2644" t="s">
        <v>37</v>
      </c>
    </row>
    <row r="2645" spans="1:11" x14ac:dyDescent="0.35">
      <c r="A2645">
        <v>5997</v>
      </c>
      <c r="B2645" t="s">
        <v>17065</v>
      </c>
      <c r="C2645">
        <v>28</v>
      </c>
      <c r="D2645" t="s">
        <v>17066</v>
      </c>
      <c r="E2645" t="s">
        <v>101</v>
      </c>
      <c r="F2645" t="s">
        <v>169</v>
      </c>
      <c r="G2645" t="s">
        <v>41</v>
      </c>
      <c r="H2645" t="s">
        <v>42</v>
      </c>
      <c r="I2645" t="s">
        <v>63</v>
      </c>
      <c r="J2645">
        <f>1-76-723-9627</f>
        <v>-10425</v>
      </c>
      <c r="K2645" t="s">
        <v>19</v>
      </c>
    </row>
    <row r="2646" spans="1:11" x14ac:dyDescent="0.35">
      <c r="A2646">
        <v>6001</v>
      </c>
      <c r="B2646" t="s">
        <v>17075</v>
      </c>
      <c r="C2646">
        <v>26</v>
      </c>
      <c r="D2646" t="s">
        <v>17076</v>
      </c>
      <c r="E2646" t="s">
        <v>16</v>
      </c>
      <c r="F2646" t="s">
        <v>34</v>
      </c>
      <c r="G2646" t="s">
        <v>33</v>
      </c>
      <c r="H2646" t="s">
        <v>34</v>
      </c>
      <c r="I2646" t="s">
        <v>17</v>
      </c>
      <c r="J2646" t="s">
        <v>17077</v>
      </c>
      <c r="K2646" t="s">
        <v>44</v>
      </c>
    </row>
    <row r="2647" spans="1:11" x14ac:dyDescent="0.35">
      <c r="A2647">
        <v>6003</v>
      </c>
      <c r="B2647" t="s">
        <v>17081</v>
      </c>
      <c r="C2647">
        <v>29</v>
      </c>
      <c r="D2647" t="s">
        <v>17082</v>
      </c>
      <c r="E2647" t="s">
        <v>201</v>
      </c>
      <c r="F2647" t="s">
        <v>79</v>
      </c>
      <c r="G2647" t="s">
        <v>120</v>
      </c>
      <c r="H2647" t="s">
        <v>57</v>
      </c>
      <c r="I2647" t="s">
        <v>63</v>
      </c>
      <c r="J2647" t="s">
        <v>17083</v>
      </c>
      <c r="K2647" t="s">
        <v>28</v>
      </c>
    </row>
    <row r="2648" spans="1:11" x14ac:dyDescent="0.35">
      <c r="A2648">
        <v>6004</v>
      </c>
      <c r="B2648" t="s">
        <v>17084</v>
      </c>
      <c r="C2648">
        <v>27</v>
      </c>
      <c r="D2648" t="s">
        <v>17085</v>
      </c>
      <c r="E2648" t="s">
        <v>22</v>
      </c>
      <c r="F2648" t="s">
        <v>201</v>
      </c>
      <c r="G2648" t="s">
        <v>15</v>
      </c>
      <c r="H2648" t="s">
        <v>16</v>
      </c>
      <c r="I2648" t="s">
        <v>153</v>
      </c>
      <c r="J2648" t="s">
        <v>17086</v>
      </c>
      <c r="K2648" t="s">
        <v>44</v>
      </c>
    </row>
    <row r="2649" spans="1:11" x14ac:dyDescent="0.35">
      <c r="A2649">
        <v>6005</v>
      </c>
      <c r="B2649" t="s">
        <v>17087</v>
      </c>
      <c r="C2649">
        <v>28</v>
      </c>
      <c r="D2649" t="s">
        <v>17088</v>
      </c>
      <c r="E2649" t="s">
        <v>177</v>
      </c>
      <c r="F2649" t="s">
        <v>22</v>
      </c>
      <c r="G2649" t="s">
        <v>24</v>
      </c>
      <c r="H2649" t="s">
        <v>25</v>
      </c>
      <c r="I2649" t="s">
        <v>88</v>
      </c>
      <c r="J2649" t="s">
        <v>17089</v>
      </c>
      <c r="K2649" t="s">
        <v>76</v>
      </c>
    </row>
    <row r="2650" spans="1:11" x14ac:dyDescent="0.35">
      <c r="A2650">
        <v>6006</v>
      </c>
      <c r="B2650" t="s">
        <v>17090</v>
      </c>
      <c r="C2650">
        <v>26</v>
      </c>
      <c r="D2650" t="s">
        <v>17091</v>
      </c>
      <c r="E2650" t="s">
        <v>67</v>
      </c>
      <c r="F2650" t="s">
        <v>57</v>
      </c>
      <c r="G2650" t="s">
        <v>47</v>
      </c>
      <c r="H2650" t="s">
        <v>31</v>
      </c>
      <c r="I2650" t="s">
        <v>35</v>
      </c>
      <c r="J2650" t="s">
        <v>17092</v>
      </c>
      <c r="K2650" t="s">
        <v>44</v>
      </c>
    </row>
    <row r="2651" spans="1:11" x14ac:dyDescent="0.35">
      <c r="A2651">
        <v>6011</v>
      </c>
      <c r="B2651" t="s">
        <v>17104</v>
      </c>
      <c r="C2651">
        <v>30</v>
      </c>
      <c r="D2651" t="s">
        <v>17105</v>
      </c>
      <c r="E2651" t="s">
        <v>14</v>
      </c>
      <c r="F2651" t="s">
        <v>101</v>
      </c>
      <c r="G2651" t="s">
        <v>47</v>
      </c>
      <c r="H2651" t="s">
        <v>31</v>
      </c>
      <c r="I2651" t="s">
        <v>53</v>
      </c>
      <c r="J2651" t="s">
        <v>17106</v>
      </c>
      <c r="K2651" t="s">
        <v>76</v>
      </c>
    </row>
    <row r="2652" spans="1:11" x14ac:dyDescent="0.35">
      <c r="A2652">
        <v>6012</v>
      </c>
      <c r="B2652" t="s">
        <v>17107</v>
      </c>
      <c r="C2652">
        <v>27</v>
      </c>
      <c r="D2652" t="s">
        <v>17108</v>
      </c>
      <c r="E2652" t="s">
        <v>25</v>
      </c>
      <c r="F2652" t="s">
        <v>133</v>
      </c>
      <c r="G2652" t="s">
        <v>15</v>
      </c>
      <c r="H2652" t="s">
        <v>16</v>
      </c>
      <c r="I2652" t="s">
        <v>91</v>
      </c>
      <c r="J2652" t="s">
        <v>17109</v>
      </c>
      <c r="K2652" t="s">
        <v>37</v>
      </c>
    </row>
    <row r="2653" spans="1:11" x14ac:dyDescent="0.35">
      <c r="A2653">
        <v>6017</v>
      </c>
      <c r="B2653" t="s">
        <v>17121</v>
      </c>
      <c r="C2653">
        <v>27</v>
      </c>
      <c r="D2653" t="s">
        <v>17122</v>
      </c>
      <c r="E2653" t="s">
        <v>169</v>
      </c>
      <c r="F2653" t="s">
        <v>25</v>
      </c>
      <c r="G2653" t="s">
        <v>120</v>
      </c>
      <c r="H2653" t="s">
        <v>57</v>
      </c>
      <c r="I2653" t="s">
        <v>68</v>
      </c>
      <c r="J2653" t="s">
        <v>17123</v>
      </c>
      <c r="K2653" t="s">
        <v>19</v>
      </c>
    </row>
    <row r="2654" spans="1:11" x14ac:dyDescent="0.35">
      <c r="A2654">
        <v>6019</v>
      </c>
      <c r="B2654" t="s">
        <v>14004</v>
      </c>
      <c r="C2654">
        <v>28</v>
      </c>
      <c r="D2654" t="s">
        <v>17126</v>
      </c>
      <c r="E2654" t="s">
        <v>133</v>
      </c>
      <c r="F2654" t="s">
        <v>34</v>
      </c>
      <c r="G2654" t="s">
        <v>47</v>
      </c>
      <c r="H2654" t="s">
        <v>31</v>
      </c>
      <c r="I2654" t="s">
        <v>26</v>
      </c>
      <c r="J2654" t="s">
        <v>17127</v>
      </c>
      <c r="K2654" t="s">
        <v>44</v>
      </c>
    </row>
    <row r="2655" spans="1:11" x14ac:dyDescent="0.35">
      <c r="A2655">
        <v>6020</v>
      </c>
      <c r="B2655" t="s">
        <v>17128</v>
      </c>
      <c r="C2655">
        <v>30</v>
      </c>
      <c r="D2655" t="s">
        <v>17129</v>
      </c>
      <c r="E2655" t="s">
        <v>40</v>
      </c>
      <c r="F2655" t="s">
        <v>25</v>
      </c>
      <c r="G2655" t="s">
        <v>33</v>
      </c>
      <c r="H2655" t="s">
        <v>34</v>
      </c>
      <c r="I2655" t="s">
        <v>17</v>
      </c>
      <c r="J2655" t="s">
        <v>17130</v>
      </c>
      <c r="K2655" t="s">
        <v>44</v>
      </c>
    </row>
    <row r="2656" spans="1:11" x14ac:dyDescent="0.35">
      <c r="A2656">
        <v>6026</v>
      </c>
      <c r="B2656" t="s">
        <v>14435</v>
      </c>
      <c r="C2656">
        <v>26</v>
      </c>
      <c r="D2656" t="s">
        <v>17145</v>
      </c>
      <c r="E2656" t="s">
        <v>34</v>
      </c>
      <c r="F2656" t="s">
        <v>79</v>
      </c>
      <c r="G2656" t="s">
        <v>33</v>
      </c>
      <c r="H2656" t="s">
        <v>34</v>
      </c>
      <c r="I2656" t="s">
        <v>58</v>
      </c>
      <c r="J2656" t="s">
        <v>17146</v>
      </c>
      <c r="K2656" t="s">
        <v>37</v>
      </c>
    </row>
    <row r="2657" spans="1:11" x14ac:dyDescent="0.35">
      <c r="A2657">
        <v>6028</v>
      </c>
      <c r="B2657" t="s">
        <v>17150</v>
      </c>
      <c r="C2657">
        <v>30</v>
      </c>
      <c r="D2657" t="s">
        <v>17151</v>
      </c>
      <c r="E2657" t="s">
        <v>23</v>
      </c>
      <c r="F2657" t="s">
        <v>177</v>
      </c>
      <c r="G2657" t="s">
        <v>47</v>
      </c>
      <c r="H2657" t="s">
        <v>31</v>
      </c>
      <c r="I2657" t="s">
        <v>58</v>
      </c>
      <c r="J2657" t="s">
        <v>17152</v>
      </c>
      <c r="K2657" t="s">
        <v>37</v>
      </c>
    </row>
    <row r="2658" spans="1:11" x14ac:dyDescent="0.35">
      <c r="A2658">
        <v>6033</v>
      </c>
      <c r="B2658" t="s">
        <v>17162</v>
      </c>
      <c r="C2658">
        <v>26</v>
      </c>
      <c r="D2658" t="s">
        <v>17163</v>
      </c>
      <c r="E2658" t="s">
        <v>23</v>
      </c>
      <c r="F2658" t="s">
        <v>25</v>
      </c>
      <c r="G2658" t="s">
        <v>80</v>
      </c>
      <c r="H2658" t="s">
        <v>32</v>
      </c>
      <c r="I2658" t="s">
        <v>102</v>
      </c>
      <c r="J2658" t="s">
        <v>17164</v>
      </c>
      <c r="K2658" t="s">
        <v>19</v>
      </c>
    </row>
    <row r="2659" spans="1:11" x14ac:dyDescent="0.35">
      <c r="A2659">
        <v>6034</v>
      </c>
      <c r="B2659" t="s">
        <v>17165</v>
      </c>
      <c r="C2659">
        <v>30</v>
      </c>
      <c r="D2659" t="s">
        <v>17166</v>
      </c>
      <c r="E2659" t="s">
        <v>40</v>
      </c>
      <c r="F2659" t="s">
        <v>25</v>
      </c>
      <c r="G2659" t="s">
        <v>120</v>
      </c>
      <c r="H2659" t="s">
        <v>57</v>
      </c>
      <c r="I2659" t="s">
        <v>63</v>
      </c>
      <c r="J2659" t="s">
        <v>17167</v>
      </c>
      <c r="K2659" t="s">
        <v>37</v>
      </c>
    </row>
    <row r="2660" spans="1:11" x14ac:dyDescent="0.35">
      <c r="A2660">
        <v>6036</v>
      </c>
      <c r="B2660" t="s">
        <v>17171</v>
      </c>
      <c r="C2660">
        <v>30</v>
      </c>
      <c r="D2660" t="s">
        <v>17172</v>
      </c>
      <c r="E2660" t="s">
        <v>149</v>
      </c>
      <c r="F2660" t="s">
        <v>169</v>
      </c>
      <c r="G2660" t="s">
        <v>62</v>
      </c>
      <c r="H2660" t="s">
        <v>23</v>
      </c>
      <c r="I2660" t="s">
        <v>116</v>
      </c>
      <c r="J2660" t="s">
        <v>17173</v>
      </c>
      <c r="K2660" t="s">
        <v>37</v>
      </c>
    </row>
    <row r="2661" spans="1:11" x14ac:dyDescent="0.35">
      <c r="A2661">
        <v>6037</v>
      </c>
      <c r="B2661" t="s">
        <v>17174</v>
      </c>
      <c r="C2661">
        <v>30</v>
      </c>
      <c r="D2661" t="s">
        <v>17175</v>
      </c>
      <c r="E2661" t="s">
        <v>22</v>
      </c>
      <c r="F2661" t="s">
        <v>42</v>
      </c>
      <c r="G2661" t="s">
        <v>120</v>
      </c>
      <c r="H2661" t="s">
        <v>57</v>
      </c>
      <c r="I2661" t="s">
        <v>68</v>
      </c>
      <c r="J2661" t="s">
        <v>17176</v>
      </c>
      <c r="K2661" t="s">
        <v>76</v>
      </c>
    </row>
    <row r="2662" spans="1:11" x14ac:dyDescent="0.35">
      <c r="A2662">
        <v>6039</v>
      </c>
      <c r="B2662" t="s">
        <v>17180</v>
      </c>
      <c r="C2662">
        <v>28</v>
      </c>
      <c r="D2662" t="s">
        <v>17181</v>
      </c>
      <c r="E2662" t="s">
        <v>42</v>
      </c>
      <c r="F2662" t="s">
        <v>201</v>
      </c>
      <c r="G2662" t="s">
        <v>41</v>
      </c>
      <c r="H2662" t="s">
        <v>42</v>
      </c>
      <c r="I2662" t="s">
        <v>116</v>
      </c>
      <c r="J2662">
        <v>2610003457</v>
      </c>
      <c r="K2662" t="s">
        <v>19</v>
      </c>
    </row>
    <row r="2663" spans="1:11" x14ac:dyDescent="0.35">
      <c r="A2663">
        <v>6043</v>
      </c>
      <c r="B2663" t="s">
        <v>17189</v>
      </c>
      <c r="C2663">
        <v>27</v>
      </c>
      <c r="D2663" t="s">
        <v>17190</v>
      </c>
      <c r="E2663" t="s">
        <v>201</v>
      </c>
      <c r="F2663" t="s">
        <v>101</v>
      </c>
      <c r="G2663" t="s">
        <v>120</v>
      </c>
      <c r="H2663" t="s">
        <v>57</v>
      </c>
      <c r="I2663" t="s">
        <v>63</v>
      </c>
      <c r="J2663" t="s">
        <v>17191</v>
      </c>
      <c r="K2663" t="s">
        <v>44</v>
      </c>
    </row>
    <row r="2664" spans="1:11" x14ac:dyDescent="0.35">
      <c r="A2664">
        <v>6045</v>
      </c>
      <c r="B2664" t="s">
        <v>17195</v>
      </c>
      <c r="C2664">
        <v>26</v>
      </c>
      <c r="D2664" t="s">
        <v>17196</v>
      </c>
      <c r="E2664" t="s">
        <v>169</v>
      </c>
      <c r="F2664" t="s">
        <v>101</v>
      </c>
      <c r="G2664" t="s">
        <v>87</v>
      </c>
      <c r="H2664" t="s">
        <v>79</v>
      </c>
      <c r="I2664" t="s">
        <v>116</v>
      </c>
      <c r="J2664" t="s">
        <v>17197</v>
      </c>
      <c r="K2664" t="s">
        <v>37</v>
      </c>
    </row>
    <row r="2665" spans="1:11" x14ac:dyDescent="0.35">
      <c r="A2665">
        <v>6048</v>
      </c>
      <c r="B2665" t="s">
        <v>17204</v>
      </c>
      <c r="C2665">
        <v>28</v>
      </c>
      <c r="D2665" t="s">
        <v>17205</v>
      </c>
      <c r="E2665" t="s">
        <v>31</v>
      </c>
      <c r="F2665" t="s">
        <v>67</v>
      </c>
      <c r="G2665" t="s">
        <v>62</v>
      </c>
      <c r="H2665" t="s">
        <v>23</v>
      </c>
      <c r="I2665" t="s">
        <v>63</v>
      </c>
      <c r="J2665" t="s">
        <v>17206</v>
      </c>
      <c r="K2665" t="s">
        <v>19</v>
      </c>
    </row>
    <row r="2666" spans="1:11" x14ac:dyDescent="0.35">
      <c r="A2666">
        <v>6049</v>
      </c>
      <c r="B2666" t="s">
        <v>8897</v>
      </c>
      <c r="C2666">
        <v>26</v>
      </c>
      <c r="D2666" t="s">
        <v>17207</v>
      </c>
      <c r="E2666" t="s">
        <v>79</v>
      </c>
      <c r="F2666" t="s">
        <v>34</v>
      </c>
      <c r="G2666" t="s">
        <v>120</v>
      </c>
      <c r="H2666" t="s">
        <v>57</v>
      </c>
      <c r="I2666" t="s">
        <v>35</v>
      </c>
      <c r="J2666" t="s">
        <v>17208</v>
      </c>
      <c r="K2666" t="s">
        <v>19</v>
      </c>
    </row>
    <row r="2667" spans="1:11" x14ac:dyDescent="0.35">
      <c r="A2667">
        <v>6050</v>
      </c>
      <c r="B2667" t="s">
        <v>17209</v>
      </c>
      <c r="C2667">
        <v>28</v>
      </c>
      <c r="D2667" t="s">
        <v>17210</v>
      </c>
      <c r="E2667" t="s">
        <v>40</v>
      </c>
      <c r="F2667" t="s">
        <v>32</v>
      </c>
      <c r="G2667" t="s">
        <v>24</v>
      </c>
      <c r="H2667" t="s">
        <v>25</v>
      </c>
      <c r="I2667" t="s">
        <v>58</v>
      </c>
      <c r="J2667" t="s">
        <v>17211</v>
      </c>
      <c r="K2667" t="s">
        <v>76</v>
      </c>
    </row>
    <row r="2668" spans="1:11" x14ac:dyDescent="0.35">
      <c r="A2668">
        <v>6051</v>
      </c>
      <c r="B2668" t="s">
        <v>17212</v>
      </c>
      <c r="C2668">
        <v>28</v>
      </c>
      <c r="D2668" t="s">
        <v>17213</v>
      </c>
      <c r="E2668" t="s">
        <v>13</v>
      </c>
      <c r="F2668" t="s">
        <v>25</v>
      </c>
      <c r="G2668" t="s">
        <v>47</v>
      </c>
      <c r="H2668" t="s">
        <v>31</v>
      </c>
      <c r="I2668" t="s">
        <v>58</v>
      </c>
      <c r="J2668" t="s">
        <v>17214</v>
      </c>
      <c r="K2668" t="s">
        <v>44</v>
      </c>
    </row>
    <row r="2669" spans="1:11" x14ac:dyDescent="0.35">
      <c r="A2669">
        <v>6053</v>
      </c>
      <c r="B2669" t="s">
        <v>17218</v>
      </c>
      <c r="C2669">
        <v>29</v>
      </c>
      <c r="D2669" t="s">
        <v>17219</v>
      </c>
      <c r="E2669" t="s">
        <v>101</v>
      </c>
      <c r="F2669" t="s">
        <v>79</v>
      </c>
      <c r="G2669" t="s">
        <v>87</v>
      </c>
      <c r="H2669" t="s">
        <v>79</v>
      </c>
      <c r="I2669" t="s">
        <v>88</v>
      </c>
      <c r="J2669" t="s">
        <v>17220</v>
      </c>
      <c r="K2669" t="s">
        <v>76</v>
      </c>
    </row>
    <row r="2670" spans="1:11" x14ac:dyDescent="0.35">
      <c r="A2670">
        <v>6054</v>
      </c>
      <c r="B2670" t="s">
        <v>17221</v>
      </c>
      <c r="C2670">
        <v>30</v>
      </c>
      <c r="D2670" t="s">
        <v>17222</v>
      </c>
      <c r="E2670" t="s">
        <v>32</v>
      </c>
      <c r="F2670" t="s">
        <v>177</v>
      </c>
      <c r="G2670" t="s">
        <v>52</v>
      </c>
      <c r="H2670" t="s">
        <v>13</v>
      </c>
      <c r="I2670" t="s">
        <v>170</v>
      </c>
      <c r="J2670" t="s">
        <v>17223</v>
      </c>
      <c r="K2670" t="s">
        <v>76</v>
      </c>
    </row>
    <row r="2671" spans="1:11" x14ac:dyDescent="0.35">
      <c r="A2671">
        <v>6060</v>
      </c>
      <c r="B2671" t="s">
        <v>17239</v>
      </c>
      <c r="C2671">
        <v>29</v>
      </c>
      <c r="D2671" t="s">
        <v>17240</v>
      </c>
      <c r="E2671" t="s">
        <v>79</v>
      </c>
      <c r="F2671" t="s">
        <v>23</v>
      </c>
      <c r="G2671" t="s">
        <v>24</v>
      </c>
      <c r="H2671" t="s">
        <v>25</v>
      </c>
      <c r="I2671" t="s">
        <v>35</v>
      </c>
      <c r="J2671" t="s">
        <v>17241</v>
      </c>
      <c r="K2671" t="s">
        <v>28</v>
      </c>
    </row>
    <row r="2672" spans="1:11" x14ac:dyDescent="0.35">
      <c r="A2672">
        <v>6061</v>
      </c>
      <c r="B2672" t="s">
        <v>17242</v>
      </c>
      <c r="C2672">
        <v>28</v>
      </c>
      <c r="D2672" t="s">
        <v>17243</v>
      </c>
      <c r="E2672" t="s">
        <v>40</v>
      </c>
      <c r="F2672" t="s">
        <v>22</v>
      </c>
      <c r="G2672" t="s">
        <v>80</v>
      </c>
      <c r="H2672" t="s">
        <v>32</v>
      </c>
      <c r="I2672" t="s">
        <v>116</v>
      </c>
      <c r="J2672" t="s">
        <v>17244</v>
      </c>
      <c r="K2672" t="s">
        <v>19</v>
      </c>
    </row>
    <row r="2673" spans="1:11" x14ac:dyDescent="0.35">
      <c r="A2673">
        <v>6062</v>
      </c>
      <c r="B2673" t="s">
        <v>3013</v>
      </c>
      <c r="C2673">
        <v>29</v>
      </c>
      <c r="D2673" t="s">
        <v>17245</v>
      </c>
      <c r="E2673" t="s">
        <v>67</v>
      </c>
      <c r="F2673" t="s">
        <v>177</v>
      </c>
      <c r="G2673" t="s">
        <v>33</v>
      </c>
      <c r="H2673" t="s">
        <v>34</v>
      </c>
      <c r="I2673" t="s">
        <v>153</v>
      </c>
      <c r="J2673" t="s">
        <v>17246</v>
      </c>
      <c r="K2673" t="s">
        <v>28</v>
      </c>
    </row>
    <row r="2674" spans="1:11" x14ac:dyDescent="0.35">
      <c r="A2674">
        <v>6063</v>
      </c>
      <c r="B2674" t="s">
        <v>17247</v>
      </c>
      <c r="C2674">
        <v>29</v>
      </c>
      <c r="D2674" t="s">
        <v>17248</v>
      </c>
      <c r="E2674" t="s">
        <v>67</v>
      </c>
      <c r="F2674" t="s">
        <v>133</v>
      </c>
      <c r="G2674" t="s">
        <v>47</v>
      </c>
      <c r="H2674" t="s">
        <v>31</v>
      </c>
      <c r="I2674" t="s">
        <v>48</v>
      </c>
      <c r="J2674" t="s">
        <v>17249</v>
      </c>
      <c r="K2674" t="s">
        <v>28</v>
      </c>
    </row>
    <row r="2675" spans="1:11" x14ac:dyDescent="0.35">
      <c r="A2675">
        <v>6064</v>
      </c>
      <c r="B2675" t="s">
        <v>4242</v>
      </c>
      <c r="C2675">
        <v>30</v>
      </c>
      <c r="D2675" t="s">
        <v>17250</v>
      </c>
      <c r="E2675" t="s">
        <v>23</v>
      </c>
      <c r="F2675" t="s">
        <v>169</v>
      </c>
      <c r="G2675" t="s">
        <v>120</v>
      </c>
      <c r="H2675" t="s">
        <v>57</v>
      </c>
      <c r="I2675" t="s">
        <v>35</v>
      </c>
      <c r="J2675" t="s">
        <v>17251</v>
      </c>
      <c r="K2675" t="s">
        <v>44</v>
      </c>
    </row>
    <row r="2676" spans="1:11" x14ac:dyDescent="0.35">
      <c r="A2676">
        <v>6065</v>
      </c>
      <c r="B2676" t="s">
        <v>17252</v>
      </c>
      <c r="C2676">
        <v>29</v>
      </c>
      <c r="D2676" t="s">
        <v>17253</v>
      </c>
      <c r="E2676" t="s">
        <v>14</v>
      </c>
      <c r="F2676" t="s">
        <v>101</v>
      </c>
      <c r="G2676" t="s">
        <v>120</v>
      </c>
      <c r="H2676" t="s">
        <v>57</v>
      </c>
      <c r="I2676" t="s">
        <v>153</v>
      </c>
      <c r="J2676" t="s">
        <v>17254</v>
      </c>
      <c r="K2676" t="s">
        <v>37</v>
      </c>
    </row>
    <row r="2677" spans="1:11" x14ac:dyDescent="0.35">
      <c r="A2677">
        <v>6067</v>
      </c>
      <c r="B2677" t="s">
        <v>17258</v>
      </c>
      <c r="C2677">
        <v>29</v>
      </c>
      <c r="D2677" t="s">
        <v>17259</v>
      </c>
      <c r="E2677" t="s">
        <v>22</v>
      </c>
      <c r="F2677" t="s">
        <v>67</v>
      </c>
      <c r="G2677" t="s">
        <v>52</v>
      </c>
      <c r="H2677" t="s">
        <v>13</v>
      </c>
      <c r="I2677" t="s">
        <v>26</v>
      </c>
      <c r="J2677" t="s">
        <v>17260</v>
      </c>
      <c r="K2677" t="s">
        <v>76</v>
      </c>
    </row>
    <row r="2678" spans="1:11" x14ac:dyDescent="0.35">
      <c r="A2678">
        <v>6068</v>
      </c>
      <c r="B2678" t="s">
        <v>17261</v>
      </c>
      <c r="C2678">
        <v>29</v>
      </c>
      <c r="D2678" t="s">
        <v>17262</v>
      </c>
      <c r="E2678" t="s">
        <v>101</v>
      </c>
      <c r="F2678" t="s">
        <v>34</v>
      </c>
      <c r="G2678" t="s">
        <v>15</v>
      </c>
      <c r="H2678" t="s">
        <v>16</v>
      </c>
      <c r="I2678" t="s">
        <v>170</v>
      </c>
      <c r="J2678" t="s">
        <v>17263</v>
      </c>
      <c r="K2678" t="s">
        <v>37</v>
      </c>
    </row>
    <row r="2679" spans="1:11" x14ac:dyDescent="0.35">
      <c r="A2679">
        <v>6072</v>
      </c>
      <c r="B2679" t="s">
        <v>17273</v>
      </c>
      <c r="C2679">
        <v>30</v>
      </c>
      <c r="D2679" t="s">
        <v>17274</v>
      </c>
      <c r="E2679" t="s">
        <v>149</v>
      </c>
      <c r="F2679" t="s">
        <v>16</v>
      </c>
      <c r="G2679" t="s">
        <v>24</v>
      </c>
      <c r="H2679" t="s">
        <v>25</v>
      </c>
      <c r="I2679" t="s">
        <v>58</v>
      </c>
      <c r="J2679" t="s">
        <v>17275</v>
      </c>
      <c r="K2679" t="s">
        <v>37</v>
      </c>
    </row>
    <row r="2680" spans="1:11" x14ac:dyDescent="0.35">
      <c r="A2680">
        <v>6073</v>
      </c>
      <c r="B2680" t="s">
        <v>17276</v>
      </c>
      <c r="C2680">
        <v>26</v>
      </c>
      <c r="D2680" t="s">
        <v>17277</v>
      </c>
      <c r="E2680" t="s">
        <v>201</v>
      </c>
      <c r="F2680" t="s">
        <v>25</v>
      </c>
      <c r="G2680" t="s">
        <v>80</v>
      </c>
      <c r="H2680" t="s">
        <v>32</v>
      </c>
      <c r="I2680" t="s">
        <v>170</v>
      </c>
      <c r="J2680" t="s">
        <v>17278</v>
      </c>
      <c r="K2680" t="s">
        <v>28</v>
      </c>
    </row>
    <row r="2681" spans="1:11" x14ac:dyDescent="0.35">
      <c r="A2681">
        <v>6074</v>
      </c>
      <c r="B2681" t="s">
        <v>17279</v>
      </c>
      <c r="C2681">
        <v>30</v>
      </c>
      <c r="D2681" t="s">
        <v>17280</v>
      </c>
      <c r="E2681" t="s">
        <v>149</v>
      </c>
      <c r="F2681" t="s">
        <v>23</v>
      </c>
      <c r="G2681" t="s">
        <v>52</v>
      </c>
      <c r="H2681" t="s">
        <v>13</v>
      </c>
      <c r="I2681" t="s">
        <v>88</v>
      </c>
      <c r="J2681" t="s">
        <v>17281</v>
      </c>
      <c r="K2681" t="s">
        <v>28</v>
      </c>
    </row>
    <row r="2682" spans="1:11" x14ac:dyDescent="0.35">
      <c r="A2682">
        <v>6075</v>
      </c>
      <c r="B2682" t="s">
        <v>17282</v>
      </c>
      <c r="C2682">
        <v>26</v>
      </c>
      <c r="D2682" t="s">
        <v>17283</v>
      </c>
      <c r="E2682" t="s">
        <v>40</v>
      </c>
      <c r="F2682" t="s">
        <v>79</v>
      </c>
      <c r="G2682" t="s">
        <v>41</v>
      </c>
      <c r="H2682" t="s">
        <v>42</v>
      </c>
      <c r="I2682" t="s">
        <v>26</v>
      </c>
      <c r="J2682" t="s">
        <v>17284</v>
      </c>
      <c r="K2682" t="s">
        <v>19</v>
      </c>
    </row>
    <row r="2683" spans="1:11" x14ac:dyDescent="0.35">
      <c r="A2683">
        <v>6076</v>
      </c>
      <c r="B2683" t="s">
        <v>17285</v>
      </c>
      <c r="C2683">
        <v>30</v>
      </c>
      <c r="D2683" t="s">
        <v>17286</v>
      </c>
      <c r="E2683" t="s">
        <v>42</v>
      </c>
      <c r="F2683" t="s">
        <v>42</v>
      </c>
      <c r="G2683" t="s">
        <v>120</v>
      </c>
      <c r="H2683" t="s">
        <v>57</v>
      </c>
      <c r="I2683" t="s">
        <v>26</v>
      </c>
      <c r="J2683" t="s">
        <v>17287</v>
      </c>
      <c r="K2683" t="s">
        <v>76</v>
      </c>
    </row>
    <row r="2684" spans="1:11" x14ac:dyDescent="0.35">
      <c r="A2684">
        <v>6078</v>
      </c>
      <c r="B2684" t="s">
        <v>17291</v>
      </c>
      <c r="C2684">
        <v>28</v>
      </c>
      <c r="D2684" t="s">
        <v>17292</v>
      </c>
      <c r="E2684" t="s">
        <v>57</v>
      </c>
      <c r="F2684" t="s">
        <v>101</v>
      </c>
      <c r="G2684" t="s">
        <v>24</v>
      </c>
      <c r="H2684" t="s">
        <v>25</v>
      </c>
      <c r="I2684" t="s">
        <v>116</v>
      </c>
      <c r="J2684" t="s">
        <v>17293</v>
      </c>
      <c r="K2684" t="s">
        <v>44</v>
      </c>
    </row>
    <row r="2685" spans="1:11" x14ac:dyDescent="0.35">
      <c r="A2685">
        <v>6079</v>
      </c>
      <c r="B2685" t="s">
        <v>17294</v>
      </c>
      <c r="C2685">
        <v>26</v>
      </c>
      <c r="D2685" t="s">
        <v>17295</v>
      </c>
      <c r="E2685" t="s">
        <v>67</v>
      </c>
      <c r="F2685" t="s">
        <v>22</v>
      </c>
      <c r="G2685" t="s">
        <v>87</v>
      </c>
      <c r="H2685" t="s">
        <v>79</v>
      </c>
      <c r="I2685" t="s">
        <v>116</v>
      </c>
      <c r="J2685" t="s">
        <v>17296</v>
      </c>
      <c r="K2685" t="s">
        <v>28</v>
      </c>
    </row>
    <row r="2686" spans="1:11" x14ac:dyDescent="0.35">
      <c r="A2686">
        <v>6080</v>
      </c>
      <c r="B2686" t="s">
        <v>17297</v>
      </c>
      <c r="C2686">
        <v>27</v>
      </c>
      <c r="D2686" t="s">
        <v>17298</v>
      </c>
      <c r="E2686" t="s">
        <v>34</v>
      </c>
      <c r="F2686" t="s">
        <v>169</v>
      </c>
      <c r="G2686" t="s">
        <v>87</v>
      </c>
      <c r="H2686" t="s">
        <v>79</v>
      </c>
      <c r="I2686" t="s">
        <v>17</v>
      </c>
      <c r="J2686" t="s">
        <v>17299</v>
      </c>
      <c r="K2686" t="s">
        <v>19</v>
      </c>
    </row>
    <row r="2687" spans="1:11" x14ac:dyDescent="0.35">
      <c r="A2687">
        <v>6081</v>
      </c>
      <c r="B2687" t="s">
        <v>17300</v>
      </c>
      <c r="C2687">
        <v>30</v>
      </c>
      <c r="D2687" t="s">
        <v>17301</v>
      </c>
      <c r="E2687" t="s">
        <v>201</v>
      </c>
      <c r="F2687" t="s">
        <v>57</v>
      </c>
      <c r="G2687" t="s">
        <v>80</v>
      </c>
      <c r="H2687" t="s">
        <v>32</v>
      </c>
      <c r="I2687" t="s">
        <v>68</v>
      </c>
      <c r="J2687">
        <v>8157930003</v>
      </c>
      <c r="K2687" t="s">
        <v>44</v>
      </c>
    </row>
    <row r="2688" spans="1:11" x14ac:dyDescent="0.35">
      <c r="A2688">
        <v>6082</v>
      </c>
      <c r="B2688" t="s">
        <v>17302</v>
      </c>
      <c r="C2688">
        <v>26</v>
      </c>
      <c r="D2688" t="s">
        <v>17303</v>
      </c>
      <c r="E2688" t="s">
        <v>31</v>
      </c>
      <c r="F2688" t="s">
        <v>16</v>
      </c>
      <c r="G2688" t="s">
        <v>120</v>
      </c>
      <c r="H2688" t="s">
        <v>57</v>
      </c>
      <c r="I2688" t="s">
        <v>35</v>
      </c>
      <c r="J2688" t="s">
        <v>17304</v>
      </c>
      <c r="K2688" t="s">
        <v>28</v>
      </c>
    </row>
    <row r="2689" spans="1:11" x14ac:dyDescent="0.35">
      <c r="A2689">
        <v>6083</v>
      </c>
      <c r="B2689" t="s">
        <v>17305</v>
      </c>
      <c r="C2689">
        <v>30</v>
      </c>
      <c r="D2689" t="s">
        <v>17306</v>
      </c>
      <c r="E2689" t="s">
        <v>177</v>
      </c>
      <c r="F2689" t="s">
        <v>57</v>
      </c>
      <c r="G2689" t="s">
        <v>24</v>
      </c>
      <c r="H2689" t="s">
        <v>25</v>
      </c>
      <c r="I2689" t="s">
        <v>68</v>
      </c>
      <c r="J2689">
        <v>4986918047</v>
      </c>
      <c r="K2689" t="s">
        <v>28</v>
      </c>
    </row>
    <row r="2690" spans="1:11" x14ac:dyDescent="0.35">
      <c r="A2690">
        <v>6085</v>
      </c>
      <c r="B2690" t="s">
        <v>17310</v>
      </c>
      <c r="C2690">
        <v>30</v>
      </c>
      <c r="D2690" t="s">
        <v>17311</v>
      </c>
      <c r="E2690" t="s">
        <v>79</v>
      </c>
      <c r="F2690" t="s">
        <v>16</v>
      </c>
      <c r="G2690" t="s">
        <v>33</v>
      </c>
      <c r="H2690" t="s">
        <v>34</v>
      </c>
      <c r="I2690" t="s">
        <v>91</v>
      </c>
      <c r="J2690" t="s">
        <v>17312</v>
      </c>
      <c r="K2690" t="s">
        <v>28</v>
      </c>
    </row>
    <row r="2691" spans="1:11" x14ac:dyDescent="0.35">
      <c r="A2691">
        <v>6086</v>
      </c>
      <c r="B2691" t="s">
        <v>17313</v>
      </c>
      <c r="C2691">
        <v>26</v>
      </c>
      <c r="D2691" t="s">
        <v>17314</v>
      </c>
      <c r="E2691" t="s">
        <v>67</v>
      </c>
      <c r="F2691" t="s">
        <v>13</v>
      </c>
      <c r="G2691" t="s">
        <v>47</v>
      </c>
      <c r="H2691" t="s">
        <v>31</v>
      </c>
      <c r="I2691" t="s">
        <v>35</v>
      </c>
      <c r="J2691" t="s">
        <v>17315</v>
      </c>
      <c r="K2691" t="s">
        <v>19</v>
      </c>
    </row>
    <row r="2692" spans="1:11" x14ac:dyDescent="0.35">
      <c r="A2692">
        <v>6087</v>
      </c>
      <c r="B2692" t="s">
        <v>17316</v>
      </c>
      <c r="C2692">
        <v>27</v>
      </c>
      <c r="D2692" t="s">
        <v>17317</v>
      </c>
      <c r="E2692" t="s">
        <v>34</v>
      </c>
      <c r="F2692" t="s">
        <v>101</v>
      </c>
      <c r="G2692" t="s">
        <v>15</v>
      </c>
      <c r="H2692" t="s">
        <v>16</v>
      </c>
      <c r="I2692" t="s">
        <v>146</v>
      </c>
      <c r="J2692" t="s">
        <v>17318</v>
      </c>
      <c r="K2692" t="s">
        <v>37</v>
      </c>
    </row>
    <row r="2693" spans="1:11" x14ac:dyDescent="0.35">
      <c r="A2693">
        <v>6089</v>
      </c>
      <c r="B2693" t="s">
        <v>17322</v>
      </c>
      <c r="C2693">
        <v>29</v>
      </c>
      <c r="D2693" t="s">
        <v>17323</v>
      </c>
      <c r="E2693" t="s">
        <v>201</v>
      </c>
      <c r="F2693" t="s">
        <v>31</v>
      </c>
      <c r="G2693" t="s">
        <v>87</v>
      </c>
      <c r="H2693" t="s">
        <v>79</v>
      </c>
      <c r="I2693" t="s">
        <v>26</v>
      </c>
      <c r="J2693" t="s">
        <v>17324</v>
      </c>
      <c r="K2693" t="s">
        <v>76</v>
      </c>
    </row>
    <row r="2694" spans="1:11" x14ac:dyDescent="0.35">
      <c r="A2694">
        <v>6093</v>
      </c>
      <c r="B2694" t="s">
        <v>17334</v>
      </c>
      <c r="C2694">
        <v>28</v>
      </c>
      <c r="D2694" t="s">
        <v>17335</v>
      </c>
      <c r="E2694" t="s">
        <v>31</v>
      </c>
      <c r="F2694" t="s">
        <v>79</v>
      </c>
      <c r="G2694" t="s">
        <v>80</v>
      </c>
      <c r="H2694" t="s">
        <v>32</v>
      </c>
      <c r="I2694" t="s">
        <v>68</v>
      </c>
      <c r="J2694" t="s">
        <v>17336</v>
      </c>
      <c r="K2694" t="s">
        <v>44</v>
      </c>
    </row>
    <row r="2695" spans="1:11" x14ac:dyDescent="0.35">
      <c r="A2695">
        <v>6095</v>
      </c>
      <c r="B2695" t="s">
        <v>17340</v>
      </c>
      <c r="C2695">
        <v>30</v>
      </c>
      <c r="D2695" t="s">
        <v>17341</v>
      </c>
      <c r="E2695" t="s">
        <v>149</v>
      </c>
      <c r="F2695" t="s">
        <v>23</v>
      </c>
      <c r="G2695" t="s">
        <v>33</v>
      </c>
      <c r="H2695" t="s">
        <v>34</v>
      </c>
      <c r="I2695" t="s">
        <v>91</v>
      </c>
      <c r="J2695">
        <v>4220596507</v>
      </c>
      <c r="K2695" t="s">
        <v>76</v>
      </c>
    </row>
    <row r="2696" spans="1:11" x14ac:dyDescent="0.35">
      <c r="A2696">
        <v>6096</v>
      </c>
      <c r="B2696" t="s">
        <v>17342</v>
      </c>
      <c r="C2696">
        <v>29</v>
      </c>
      <c r="D2696" t="s">
        <v>17343</v>
      </c>
      <c r="E2696" t="s">
        <v>67</v>
      </c>
      <c r="F2696" t="s">
        <v>57</v>
      </c>
      <c r="G2696" t="s">
        <v>33</v>
      </c>
      <c r="H2696" t="s">
        <v>34</v>
      </c>
      <c r="I2696" t="s">
        <v>63</v>
      </c>
      <c r="J2696" t="s">
        <v>17344</v>
      </c>
      <c r="K2696" t="s">
        <v>44</v>
      </c>
    </row>
    <row r="2697" spans="1:11" x14ac:dyDescent="0.35">
      <c r="A2697">
        <v>6097</v>
      </c>
      <c r="B2697" t="s">
        <v>17345</v>
      </c>
      <c r="C2697">
        <v>28</v>
      </c>
      <c r="D2697" t="s">
        <v>17346</v>
      </c>
      <c r="E2697" t="s">
        <v>79</v>
      </c>
      <c r="F2697" t="s">
        <v>133</v>
      </c>
      <c r="G2697" t="s">
        <v>87</v>
      </c>
      <c r="H2697" t="s">
        <v>79</v>
      </c>
      <c r="I2697" t="s">
        <v>116</v>
      </c>
      <c r="J2697" t="s">
        <v>17347</v>
      </c>
      <c r="K2697" t="s">
        <v>37</v>
      </c>
    </row>
    <row r="2698" spans="1:11" x14ac:dyDescent="0.35">
      <c r="A2698">
        <v>6100</v>
      </c>
      <c r="B2698" t="s">
        <v>4104</v>
      </c>
      <c r="C2698">
        <v>28</v>
      </c>
      <c r="D2698" t="s">
        <v>17353</v>
      </c>
      <c r="E2698" t="s">
        <v>79</v>
      </c>
      <c r="F2698" t="s">
        <v>42</v>
      </c>
      <c r="G2698" t="s">
        <v>80</v>
      </c>
      <c r="H2698" t="s">
        <v>32</v>
      </c>
      <c r="I2698" t="s">
        <v>91</v>
      </c>
      <c r="J2698" t="s">
        <v>17354</v>
      </c>
      <c r="K2698" t="s">
        <v>19</v>
      </c>
    </row>
    <row r="2699" spans="1:11" x14ac:dyDescent="0.35">
      <c r="A2699">
        <v>6101</v>
      </c>
      <c r="B2699" t="s">
        <v>17355</v>
      </c>
      <c r="C2699">
        <v>30</v>
      </c>
      <c r="D2699" t="s">
        <v>17356</v>
      </c>
      <c r="E2699" t="s">
        <v>31</v>
      </c>
      <c r="F2699" t="s">
        <v>25</v>
      </c>
      <c r="G2699" t="s">
        <v>24</v>
      </c>
      <c r="H2699" t="s">
        <v>25</v>
      </c>
      <c r="I2699" t="s">
        <v>17</v>
      </c>
      <c r="J2699" s="1" t="s">
        <v>26032</v>
      </c>
      <c r="K2699" t="s">
        <v>19</v>
      </c>
    </row>
    <row r="2700" spans="1:11" x14ac:dyDescent="0.35">
      <c r="A2700">
        <v>6102</v>
      </c>
      <c r="B2700" t="s">
        <v>17357</v>
      </c>
      <c r="C2700">
        <v>27</v>
      </c>
      <c r="D2700" t="s">
        <v>17358</v>
      </c>
      <c r="E2700" t="s">
        <v>40</v>
      </c>
      <c r="F2700" t="s">
        <v>22</v>
      </c>
      <c r="G2700" t="s">
        <v>47</v>
      </c>
      <c r="H2700" t="s">
        <v>31</v>
      </c>
      <c r="I2700" t="s">
        <v>58</v>
      </c>
      <c r="J2700" t="s">
        <v>17359</v>
      </c>
      <c r="K2700" t="s">
        <v>76</v>
      </c>
    </row>
    <row r="2701" spans="1:11" x14ac:dyDescent="0.35">
      <c r="A2701">
        <v>6104</v>
      </c>
      <c r="B2701" t="s">
        <v>17363</v>
      </c>
      <c r="C2701">
        <v>27</v>
      </c>
      <c r="D2701" t="s">
        <v>17364</v>
      </c>
      <c r="E2701" t="s">
        <v>40</v>
      </c>
      <c r="F2701" t="s">
        <v>25</v>
      </c>
      <c r="G2701" t="s">
        <v>62</v>
      </c>
      <c r="H2701" t="s">
        <v>23</v>
      </c>
      <c r="I2701" t="s">
        <v>170</v>
      </c>
      <c r="J2701" t="s">
        <v>17365</v>
      </c>
      <c r="K2701" t="s">
        <v>19</v>
      </c>
    </row>
    <row r="2702" spans="1:11" x14ac:dyDescent="0.35">
      <c r="A2702">
        <v>6105</v>
      </c>
      <c r="B2702" t="s">
        <v>17366</v>
      </c>
      <c r="C2702">
        <v>27</v>
      </c>
      <c r="D2702" t="s">
        <v>17367</v>
      </c>
      <c r="E2702" t="s">
        <v>42</v>
      </c>
      <c r="F2702" t="s">
        <v>133</v>
      </c>
      <c r="G2702" t="s">
        <v>87</v>
      </c>
      <c r="H2702" t="s">
        <v>79</v>
      </c>
      <c r="I2702" t="s">
        <v>116</v>
      </c>
      <c r="J2702" t="s">
        <v>17368</v>
      </c>
      <c r="K2702" t="s">
        <v>44</v>
      </c>
    </row>
    <row r="2703" spans="1:11" x14ac:dyDescent="0.35">
      <c r="A2703">
        <v>6106</v>
      </c>
      <c r="B2703" t="s">
        <v>17369</v>
      </c>
      <c r="C2703">
        <v>27</v>
      </c>
      <c r="D2703" t="s">
        <v>17370</v>
      </c>
      <c r="E2703" t="s">
        <v>149</v>
      </c>
      <c r="F2703" t="s">
        <v>34</v>
      </c>
      <c r="G2703" t="s">
        <v>15</v>
      </c>
      <c r="H2703" t="s">
        <v>16</v>
      </c>
      <c r="I2703" t="s">
        <v>53</v>
      </c>
      <c r="J2703" t="s">
        <v>17371</v>
      </c>
      <c r="K2703" t="s">
        <v>28</v>
      </c>
    </row>
    <row r="2704" spans="1:11" x14ac:dyDescent="0.35">
      <c r="A2704">
        <v>6107</v>
      </c>
      <c r="B2704" t="s">
        <v>17372</v>
      </c>
      <c r="C2704">
        <v>27</v>
      </c>
      <c r="D2704" t="s">
        <v>17373</v>
      </c>
      <c r="E2704" t="s">
        <v>13</v>
      </c>
      <c r="F2704" t="s">
        <v>22</v>
      </c>
      <c r="G2704" t="s">
        <v>47</v>
      </c>
      <c r="H2704" t="s">
        <v>31</v>
      </c>
      <c r="I2704" t="s">
        <v>91</v>
      </c>
      <c r="J2704" t="s">
        <v>17374</v>
      </c>
      <c r="K2704" t="s">
        <v>37</v>
      </c>
    </row>
    <row r="2705" spans="1:11" x14ac:dyDescent="0.35">
      <c r="A2705">
        <v>6109</v>
      </c>
      <c r="B2705" t="s">
        <v>17378</v>
      </c>
      <c r="C2705">
        <v>28</v>
      </c>
      <c r="D2705" t="s">
        <v>17379</v>
      </c>
      <c r="E2705" t="s">
        <v>32</v>
      </c>
      <c r="F2705" t="s">
        <v>201</v>
      </c>
      <c r="G2705" t="s">
        <v>87</v>
      </c>
      <c r="H2705" t="s">
        <v>79</v>
      </c>
      <c r="I2705" t="s">
        <v>17</v>
      </c>
      <c r="J2705" t="s">
        <v>17380</v>
      </c>
      <c r="K2705" t="s">
        <v>28</v>
      </c>
    </row>
    <row r="2706" spans="1:11" x14ac:dyDescent="0.35">
      <c r="A2706">
        <v>6114</v>
      </c>
      <c r="B2706" t="s">
        <v>17392</v>
      </c>
      <c r="C2706">
        <v>26</v>
      </c>
      <c r="D2706" t="s">
        <v>17393</v>
      </c>
      <c r="E2706" t="s">
        <v>57</v>
      </c>
      <c r="F2706" t="s">
        <v>32</v>
      </c>
      <c r="G2706" t="s">
        <v>62</v>
      </c>
      <c r="H2706" t="s">
        <v>23</v>
      </c>
      <c r="I2706" t="s">
        <v>146</v>
      </c>
      <c r="J2706" t="s">
        <v>17394</v>
      </c>
      <c r="K2706" t="s">
        <v>76</v>
      </c>
    </row>
    <row r="2707" spans="1:11" x14ac:dyDescent="0.35">
      <c r="A2707">
        <v>6115</v>
      </c>
      <c r="B2707" t="s">
        <v>17395</v>
      </c>
      <c r="C2707">
        <v>28</v>
      </c>
      <c r="D2707" t="s">
        <v>17396</v>
      </c>
      <c r="E2707" t="s">
        <v>177</v>
      </c>
      <c r="F2707" t="s">
        <v>40</v>
      </c>
      <c r="G2707" t="s">
        <v>41</v>
      </c>
      <c r="H2707" t="s">
        <v>42</v>
      </c>
      <c r="I2707" t="s">
        <v>35</v>
      </c>
      <c r="J2707" t="s">
        <v>17397</v>
      </c>
      <c r="K2707" t="s">
        <v>19</v>
      </c>
    </row>
    <row r="2708" spans="1:11" x14ac:dyDescent="0.35">
      <c r="A2708">
        <v>6116</v>
      </c>
      <c r="B2708" t="s">
        <v>17398</v>
      </c>
      <c r="C2708">
        <v>27</v>
      </c>
      <c r="D2708" t="s">
        <v>17399</v>
      </c>
      <c r="E2708" t="s">
        <v>13</v>
      </c>
      <c r="F2708" t="s">
        <v>34</v>
      </c>
      <c r="G2708" t="s">
        <v>120</v>
      </c>
      <c r="H2708" t="s">
        <v>57</v>
      </c>
      <c r="I2708" t="s">
        <v>170</v>
      </c>
      <c r="J2708" t="s">
        <v>17400</v>
      </c>
      <c r="K2708" t="s">
        <v>44</v>
      </c>
    </row>
    <row r="2709" spans="1:11" x14ac:dyDescent="0.35">
      <c r="A2709">
        <v>6119</v>
      </c>
      <c r="B2709" t="s">
        <v>17406</v>
      </c>
      <c r="C2709">
        <v>28</v>
      </c>
      <c r="D2709" t="s">
        <v>17407</v>
      </c>
      <c r="E2709" t="s">
        <v>14</v>
      </c>
      <c r="F2709" t="s">
        <v>67</v>
      </c>
      <c r="G2709" t="s">
        <v>47</v>
      </c>
      <c r="H2709" t="s">
        <v>31</v>
      </c>
      <c r="I2709" t="s">
        <v>102</v>
      </c>
      <c r="J2709" t="s">
        <v>17408</v>
      </c>
      <c r="K2709" t="s">
        <v>37</v>
      </c>
    </row>
    <row r="2710" spans="1:11" x14ac:dyDescent="0.35">
      <c r="A2710">
        <v>6120</v>
      </c>
      <c r="B2710" t="s">
        <v>17409</v>
      </c>
      <c r="C2710">
        <v>28</v>
      </c>
      <c r="D2710" t="s">
        <v>17410</v>
      </c>
      <c r="E2710" t="s">
        <v>133</v>
      </c>
      <c r="F2710" t="s">
        <v>22</v>
      </c>
      <c r="G2710" t="s">
        <v>52</v>
      </c>
      <c r="H2710" t="s">
        <v>13</v>
      </c>
      <c r="I2710" t="s">
        <v>48</v>
      </c>
      <c r="J2710" t="s">
        <v>17411</v>
      </c>
      <c r="K2710" t="s">
        <v>28</v>
      </c>
    </row>
    <row r="2711" spans="1:11" x14ac:dyDescent="0.35">
      <c r="A2711">
        <v>6122</v>
      </c>
      <c r="B2711" t="s">
        <v>17414</v>
      </c>
      <c r="C2711">
        <v>29</v>
      </c>
      <c r="D2711" t="s">
        <v>17415</v>
      </c>
      <c r="E2711" t="s">
        <v>13</v>
      </c>
      <c r="F2711" t="s">
        <v>201</v>
      </c>
      <c r="G2711" t="s">
        <v>80</v>
      </c>
      <c r="H2711" t="s">
        <v>32</v>
      </c>
      <c r="I2711" t="s">
        <v>26</v>
      </c>
      <c r="J2711" t="s">
        <v>17416</v>
      </c>
      <c r="K2711" t="s">
        <v>37</v>
      </c>
    </row>
    <row r="2712" spans="1:11" x14ac:dyDescent="0.35">
      <c r="A2712">
        <v>6124</v>
      </c>
      <c r="B2712" t="s">
        <v>14730</v>
      </c>
      <c r="C2712">
        <v>28</v>
      </c>
      <c r="D2712" t="s">
        <v>17420</v>
      </c>
      <c r="E2712" t="s">
        <v>23</v>
      </c>
      <c r="F2712" t="s">
        <v>13</v>
      </c>
      <c r="G2712" t="s">
        <v>87</v>
      </c>
      <c r="H2712" t="s">
        <v>79</v>
      </c>
      <c r="I2712" t="s">
        <v>35</v>
      </c>
      <c r="J2712" t="s">
        <v>17421</v>
      </c>
      <c r="K2712" t="s">
        <v>28</v>
      </c>
    </row>
    <row r="2713" spans="1:11" x14ac:dyDescent="0.35">
      <c r="A2713">
        <v>6126</v>
      </c>
      <c r="B2713" t="s">
        <v>17425</v>
      </c>
      <c r="C2713">
        <v>29</v>
      </c>
      <c r="D2713" t="s">
        <v>17426</v>
      </c>
      <c r="E2713" t="s">
        <v>34</v>
      </c>
      <c r="F2713" t="s">
        <v>79</v>
      </c>
      <c r="G2713" t="s">
        <v>41</v>
      </c>
      <c r="H2713" t="s">
        <v>42</v>
      </c>
      <c r="I2713" t="s">
        <v>48</v>
      </c>
      <c r="J2713" t="s">
        <v>17427</v>
      </c>
      <c r="K2713" t="s">
        <v>28</v>
      </c>
    </row>
    <row r="2714" spans="1:11" x14ac:dyDescent="0.35">
      <c r="A2714">
        <v>6127</v>
      </c>
      <c r="B2714" t="s">
        <v>17428</v>
      </c>
      <c r="C2714">
        <v>28</v>
      </c>
      <c r="D2714" t="s">
        <v>17429</v>
      </c>
      <c r="E2714" t="s">
        <v>32</v>
      </c>
      <c r="F2714" t="s">
        <v>67</v>
      </c>
      <c r="G2714" t="s">
        <v>15</v>
      </c>
      <c r="H2714" t="s">
        <v>16</v>
      </c>
      <c r="I2714" t="s">
        <v>102</v>
      </c>
      <c r="J2714" t="s">
        <v>17430</v>
      </c>
      <c r="K2714" t="s">
        <v>28</v>
      </c>
    </row>
    <row r="2715" spans="1:11" x14ac:dyDescent="0.35">
      <c r="A2715">
        <v>6129</v>
      </c>
      <c r="B2715" t="s">
        <v>17434</v>
      </c>
      <c r="C2715">
        <v>28</v>
      </c>
      <c r="D2715" t="s">
        <v>17435</v>
      </c>
      <c r="E2715" t="s">
        <v>16</v>
      </c>
      <c r="F2715" t="s">
        <v>177</v>
      </c>
      <c r="G2715" t="s">
        <v>47</v>
      </c>
      <c r="H2715" t="s">
        <v>31</v>
      </c>
      <c r="I2715" t="s">
        <v>48</v>
      </c>
      <c r="J2715" t="s">
        <v>17436</v>
      </c>
      <c r="K2715" t="s">
        <v>19</v>
      </c>
    </row>
    <row r="2716" spans="1:11" x14ac:dyDescent="0.35">
      <c r="A2716">
        <v>6130</v>
      </c>
      <c r="B2716" t="s">
        <v>17437</v>
      </c>
      <c r="C2716">
        <v>30</v>
      </c>
      <c r="D2716" t="s">
        <v>17438</v>
      </c>
      <c r="E2716" t="s">
        <v>40</v>
      </c>
      <c r="F2716" t="s">
        <v>201</v>
      </c>
      <c r="G2716" t="s">
        <v>33</v>
      </c>
      <c r="H2716" t="s">
        <v>34</v>
      </c>
      <c r="I2716" t="s">
        <v>102</v>
      </c>
      <c r="J2716" t="s">
        <v>17439</v>
      </c>
      <c r="K2716" t="s">
        <v>37</v>
      </c>
    </row>
    <row r="2717" spans="1:11" x14ac:dyDescent="0.35">
      <c r="A2717">
        <v>6132</v>
      </c>
      <c r="B2717" t="s">
        <v>17443</v>
      </c>
      <c r="C2717">
        <v>27</v>
      </c>
      <c r="D2717" t="s">
        <v>17444</v>
      </c>
      <c r="E2717" t="s">
        <v>32</v>
      </c>
      <c r="F2717" t="s">
        <v>201</v>
      </c>
      <c r="G2717" t="s">
        <v>87</v>
      </c>
      <c r="H2717" t="s">
        <v>79</v>
      </c>
      <c r="I2717" t="s">
        <v>146</v>
      </c>
      <c r="J2717" t="s">
        <v>17445</v>
      </c>
      <c r="K2717" t="s">
        <v>19</v>
      </c>
    </row>
    <row r="2718" spans="1:11" x14ac:dyDescent="0.35">
      <c r="A2718">
        <v>6136</v>
      </c>
      <c r="B2718" t="s">
        <v>6668</v>
      </c>
      <c r="C2718">
        <v>27</v>
      </c>
      <c r="D2718" t="s">
        <v>17455</v>
      </c>
      <c r="E2718" t="s">
        <v>177</v>
      </c>
      <c r="F2718" t="s">
        <v>31</v>
      </c>
      <c r="G2718" t="s">
        <v>47</v>
      </c>
      <c r="H2718" t="s">
        <v>31</v>
      </c>
      <c r="I2718" t="s">
        <v>102</v>
      </c>
      <c r="J2718" t="s">
        <v>17456</v>
      </c>
      <c r="K2718" t="s">
        <v>37</v>
      </c>
    </row>
    <row r="2719" spans="1:11" x14ac:dyDescent="0.35">
      <c r="A2719">
        <v>6137</v>
      </c>
      <c r="B2719" t="s">
        <v>17457</v>
      </c>
      <c r="C2719">
        <v>30</v>
      </c>
      <c r="D2719" t="s">
        <v>17458</v>
      </c>
      <c r="E2719" t="s">
        <v>32</v>
      </c>
      <c r="F2719" t="s">
        <v>133</v>
      </c>
      <c r="G2719" t="s">
        <v>52</v>
      </c>
      <c r="H2719" t="s">
        <v>13</v>
      </c>
      <c r="I2719" t="s">
        <v>35</v>
      </c>
      <c r="J2719" t="s">
        <v>17459</v>
      </c>
      <c r="K2719" t="s">
        <v>37</v>
      </c>
    </row>
    <row r="2720" spans="1:11" x14ac:dyDescent="0.35">
      <c r="A2720">
        <v>6138</v>
      </c>
      <c r="B2720" t="s">
        <v>10968</v>
      </c>
      <c r="C2720">
        <v>29</v>
      </c>
      <c r="D2720" t="s">
        <v>17460</v>
      </c>
      <c r="E2720" t="s">
        <v>169</v>
      </c>
      <c r="F2720" t="s">
        <v>169</v>
      </c>
      <c r="G2720" t="s">
        <v>41</v>
      </c>
      <c r="H2720" t="s">
        <v>42</v>
      </c>
      <c r="I2720" t="s">
        <v>153</v>
      </c>
      <c r="J2720" t="s">
        <v>17461</v>
      </c>
      <c r="K2720" t="s">
        <v>28</v>
      </c>
    </row>
    <row r="2721" spans="1:11" x14ac:dyDescent="0.35">
      <c r="A2721">
        <v>6139</v>
      </c>
      <c r="B2721" t="s">
        <v>17462</v>
      </c>
      <c r="C2721">
        <v>29</v>
      </c>
      <c r="D2721" t="s">
        <v>17463</v>
      </c>
      <c r="E2721" t="s">
        <v>25</v>
      </c>
      <c r="F2721" t="s">
        <v>67</v>
      </c>
      <c r="G2721" t="s">
        <v>15</v>
      </c>
      <c r="H2721" t="s">
        <v>16</v>
      </c>
      <c r="I2721" t="s">
        <v>68</v>
      </c>
      <c r="J2721" t="s">
        <v>17464</v>
      </c>
      <c r="K2721" t="s">
        <v>76</v>
      </c>
    </row>
    <row r="2722" spans="1:11" x14ac:dyDescent="0.35">
      <c r="A2722">
        <v>6143</v>
      </c>
      <c r="B2722" t="s">
        <v>17472</v>
      </c>
      <c r="C2722">
        <v>28</v>
      </c>
      <c r="D2722" t="s">
        <v>17473</v>
      </c>
      <c r="E2722" t="s">
        <v>177</v>
      </c>
      <c r="F2722" t="s">
        <v>34</v>
      </c>
      <c r="G2722" t="s">
        <v>52</v>
      </c>
      <c r="H2722" t="s">
        <v>13</v>
      </c>
      <c r="I2722" t="s">
        <v>26</v>
      </c>
      <c r="J2722" t="s">
        <v>17474</v>
      </c>
      <c r="K2722" t="s">
        <v>28</v>
      </c>
    </row>
    <row r="2723" spans="1:11" x14ac:dyDescent="0.35">
      <c r="A2723">
        <v>6147</v>
      </c>
      <c r="B2723" t="s">
        <v>13155</v>
      </c>
      <c r="C2723">
        <v>29</v>
      </c>
      <c r="D2723" t="s">
        <v>17483</v>
      </c>
      <c r="E2723" t="s">
        <v>25</v>
      </c>
      <c r="F2723" t="s">
        <v>133</v>
      </c>
      <c r="G2723" t="s">
        <v>15</v>
      </c>
      <c r="H2723" t="s">
        <v>16</v>
      </c>
      <c r="I2723" t="s">
        <v>53</v>
      </c>
      <c r="J2723" t="s">
        <v>17484</v>
      </c>
      <c r="K2723" t="s">
        <v>37</v>
      </c>
    </row>
    <row r="2724" spans="1:11" x14ac:dyDescent="0.35">
      <c r="A2724">
        <v>6148</v>
      </c>
      <c r="B2724" t="s">
        <v>17485</v>
      </c>
      <c r="C2724">
        <v>28</v>
      </c>
      <c r="D2724" t="s">
        <v>17486</v>
      </c>
      <c r="E2724" t="s">
        <v>57</v>
      </c>
      <c r="F2724" t="s">
        <v>32</v>
      </c>
      <c r="G2724" t="s">
        <v>62</v>
      </c>
      <c r="H2724" t="s">
        <v>23</v>
      </c>
      <c r="I2724" t="s">
        <v>17</v>
      </c>
      <c r="J2724" t="s">
        <v>17487</v>
      </c>
      <c r="K2724" t="s">
        <v>44</v>
      </c>
    </row>
    <row r="2725" spans="1:11" x14ac:dyDescent="0.35">
      <c r="A2725">
        <v>6150</v>
      </c>
      <c r="B2725" t="s">
        <v>17491</v>
      </c>
      <c r="C2725">
        <v>27</v>
      </c>
      <c r="D2725" t="s">
        <v>17492</v>
      </c>
      <c r="E2725" t="s">
        <v>16</v>
      </c>
      <c r="F2725" t="s">
        <v>32</v>
      </c>
      <c r="G2725" t="s">
        <v>41</v>
      </c>
      <c r="H2725" t="s">
        <v>42</v>
      </c>
      <c r="I2725" t="s">
        <v>17</v>
      </c>
      <c r="J2725" t="s">
        <v>17493</v>
      </c>
      <c r="K2725" t="s">
        <v>76</v>
      </c>
    </row>
    <row r="2726" spans="1:11" x14ac:dyDescent="0.35">
      <c r="A2726">
        <v>6153</v>
      </c>
      <c r="B2726" t="s">
        <v>17500</v>
      </c>
      <c r="C2726">
        <v>29</v>
      </c>
      <c r="D2726" t="s">
        <v>17501</v>
      </c>
      <c r="E2726" t="s">
        <v>101</v>
      </c>
      <c r="F2726" t="s">
        <v>149</v>
      </c>
      <c r="G2726" t="s">
        <v>87</v>
      </c>
      <c r="H2726" t="s">
        <v>79</v>
      </c>
      <c r="I2726" t="s">
        <v>35</v>
      </c>
      <c r="J2726" t="s">
        <v>17502</v>
      </c>
      <c r="K2726" t="s">
        <v>76</v>
      </c>
    </row>
    <row r="2727" spans="1:11" x14ac:dyDescent="0.35">
      <c r="A2727">
        <v>6154</v>
      </c>
      <c r="B2727" t="s">
        <v>17503</v>
      </c>
      <c r="C2727">
        <v>27</v>
      </c>
      <c r="D2727" t="s">
        <v>17504</v>
      </c>
      <c r="E2727" t="s">
        <v>14</v>
      </c>
      <c r="F2727" t="s">
        <v>177</v>
      </c>
      <c r="G2727" t="s">
        <v>15</v>
      </c>
      <c r="H2727" t="s">
        <v>16</v>
      </c>
      <c r="I2727" t="s">
        <v>170</v>
      </c>
      <c r="J2727" t="s">
        <v>17505</v>
      </c>
      <c r="K2727" t="s">
        <v>44</v>
      </c>
    </row>
    <row r="2728" spans="1:11" x14ac:dyDescent="0.35">
      <c r="A2728">
        <v>6155</v>
      </c>
      <c r="B2728" t="s">
        <v>17506</v>
      </c>
      <c r="C2728">
        <v>29</v>
      </c>
      <c r="D2728" t="s">
        <v>17507</v>
      </c>
      <c r="E2728" t="s">
        <v>25</v>
      </c>
      <c r="F2728" t="s">
        <v>149</v>
      </c>
      <c r="G2728" t="s">
        <v>62</v>
      </c>
      <c r="H2728" t="s">
        <v>23</v>
      </c>
      <c r="I2728" t="s">
        <v>17</v>
      </c>
      <c r="J2728" t="s">
        <v>17508</v>
      </c>
      <c r="K2728" t="s">
        <v>76</v>
      </c>
    </row>
    <row r="2729" spans="1:11" x14ac:dyDescent="0.35">
      <c r="A2729">
        <v>6156</v>
      </c>
      <c r="B2729" t="s">
        <v>17509</v>
      </c>
      <c r="C2729">
        <v>29</v>
      </c>
      <c r="D2729" t="s">
        <v>17510</v>
      </c>
      <c r="E2729" t="s">
        <v>23</v>
      </c>
      <c r="F2729" t="s">
        <v>177</v>
      </c>
      <c r="G2729" t="s">
        <v>80</v>
      </c>
      <c r="H2729" t="s">
        <v>32</v>
      </c>
      <c r="I2729" t="s">
        <v>63</v>
      </c>
      <c r="J2729" t="s">
        <v>17511</v>
      </c>
      <c r="K2729" t="s">
        <v>37</v>
      </c>
    </row>
    <row r="2730" spans="1:11" x14ac:dyDescent="0.35">
      <c r="A2730">
        <v>6157</v>
      </c>
      <c r="B2730" t="s">
        <v>17512</v>
      </c>
      <c r="C2730">
        <v>29</v>
      </c>
      <c r="D2730" t="s">
        <v>17513</v>
      </c>
      <c r="E2730" t="s">
        <v>79</v>
      </c>
      <c r="F2730" t="s">
        <v>14</v>
      </c>
      <c r="G2730" t="s">
        <v>62</v>
      </c>
      <c r="H2730" t="s">
        <v>23</v>
      </c>
      <c r="I2730" t="s">
        <v>102</v>
      </c>
      <c r="J2730" t="s">
        <v>17514</v>
      </c>
      <c r="K2730" t="s">
        <v>37</v>
      </c>
    </row>
    <row r="2731" spans="1:11" x14ac:dyDescent="0.35">
      <c r="A2731">
        <v>6161</v>
      </c>
      <c r="B2731" t="s">
        <v>17524</v>
      </c>
      <c r="C2731">
        <v>28</v>
      </c>
      <c r="D2731" t="s">
        <v>17525</v>
      </c>
      <c r="E2731" t="s">
        <v>34</v>
      </c>
      <c r="F2731" t="s">
        <v>177</v>
      </c>
      <c r="G2731" t="s">
        <v>52</v>
      </c>
      <c r="H2731" t="s">
        <v>13</v>
      </c>
      <c r="I2731" t="s">
        <v>91</v>
      </c>
      <c r="J2731" t="s">
        <v>17526</v>
      </c>
      <c r="K2731" t="s">
        <v>37</v>
      </c>
    </row>
    <row r="2732" spans="1:11" x14ac:dyDescent="0.35">
      <c r="A2732">
        <v>6163</v>
      </c>
      <c r="B2732" t="s">
        <v>17530</v>
      </c>
      <c r="C2732">
        <v>27</v>
      </c>
      <c r="D2732" t="s">
        <v>17531</v>
      </c>
      <c r="E2732" t="s">
        <v>34</v>
      </c>
      <c r="F2732" t="s">
        <v>13</v>
      </c>
      <c r="G2732" t="s">
        <v>87</v>
      </c>
      <c r="H2732" t="s">
        <v>79</v>
      </c>
      <c r="I2732" t="s">
        <v>91</v>
      </c>
      <c r="J2732" t="s">
        <v>17532</v>
      </c>
      <c r="K2732" t="s">
        <v>19</v>
      </c>
    </row>
    <row r="2733" spans="1:11" x14ac:dyDescent="0.35">
      <c r="A2733">
        <v>6165</v>
      </c>
      <c r="B2733" t="s">
        <v>17536</v>
      </c>
      <c r="C2733">
        <v>28</v>
      </c>
      <c r="D2733" t="s">
        <v>17537</v>
      </c>
      <c r="E2733" t="s">
        <v>101</v>
      </c>
      <c r="F2733" t="s">
        <v>25</v>
      </c>
      <c r="G2733" t="s">
        <v>120</v>
      </c>
      <c r="H2733" t="s">
        <v>57</v>
      </c>
      <c r="I2733" t="s">
        <v>53</v>
      </c>
      <c r="J2733" t="s">
        <v>17538</v>
      </c>
      <c r="K2733" t="s">
        <v>28</v>
      </c>
    </row>
    <row r="2734" spans="1:11" x14ac:dyDescent="0.35">
      <c r="A2734">
        <v>6167</v>
      </c>
      <c r="B2734" t="s">
        <v>17542</v>
      </c>
      <c r="C2734">
        <v>26</v>
      </c>
      <c r="D2734" t="s">
        <v>17543</v>
      </c>
      <c r="E2734" t="s">
        <v>67</v>
      </c>
      <c r="F2734" t="s">
        <v>67</v>
      </c>
      <c r="G2734" t="s">
        <v>87</v>
      </c>
      <c r="H2734" t="s">
        <v>79</v>
      </c>
      <c r="I2734" t="s">
        <v>102</v>
      </c>
      <c r="J2734" t="s">
        <v>17544</v>
      </c>
      <c r="K2734" t="s">
        <v>76</v>
      </c>
    </row>
    <row r="2735" spans="1:11" x14ac:dyDescent="0.35">
      <c r="A2735">
        <v>6169</v>
      </c>
      <c r="B2735" t="s">
        <v>17548</v>
      </c>
      <c r="C2735">
        <v>28</v>
      </c>
      <c r="D2735" t="s">
        <v>17549</v>
      </c>
      <c r="E2735" t="s">
        <v>79</v>
      </c>
      <c r="F2735" t="s">
        <v>133</v>
      </c>
      <c r="G2735" t="s">
        <v>47</v>
      </c>
      <c r="H2735" t="s">
        <v>31</v>
      </c>
      <c r="I2735" t="s">
        <v>116</v>
      </c>
      <c r="J2735" t="s">
        <v>17550</v>
      </c>
      <c r="K2735" t="s">
        <v>37</v>
      </c>
    </row>
    <row r="2736" spans="1:11" x14ac:dyDescent="0.35">
      <c r="A2736">
        <v>6170</v>
      </c>
      <c r="B2736" t="s">
        <v>17551</v>
      </c>
      <c r="C2736">
        <v>26</v>
      </c>
      <c r="D2736" t="s">
        <v>17552</v>
      </c>
      <c r="E2736" t="s">
        <v>101</v>
      </c>
      <c r="F2736" t="s">
        <v>22</v>
      </c>
      <c r="G2736" t="s">
        <v>87</v>
      </c>
      <c r="H2736" t="s">
        <v>79</v>
      </c>
      <c r="I2736" t="s">
        <v>91</v>
      </c>
      <c r="J2736" t="s">
        <v>17553</v>
      </c>
      <c r="K2736" t="s">
        <v>76</v>
      </c>
    </row>
    <row r="2737" spans="1:11" x14ac:dyDescent="0.35">
      <c r="A2737">
        <v>6173</v>
      </c>
      <c r="B2737" t="s">
        <v>17558</v>
      </c>
      <c r="C2737">
        <v>26</v>
      </c>
      <c r="D2737" t="s">
        <v>17559</v>
      </c>
      <c r="E2737" t="s">
        <v>23</v>
      </c>
      <c r="F2737" t="s">
        <v>101</v>
      </c>
      <c r="G2737" t="s">
        <v>62</v>
      </c>
      <c r="H2737" t="s">
        <v>23</v>
      </c>
      <c r="I2737" t="s">
        <v>68</v>
      </c>
      <c r="J2737" t="s">
        <v>17560</v>
      </c>
      <c r="K2737" t="s">
        <v>37</v>
      </c>
    </row>
    <row r="2738" spans="1:11" x14ac:dyDescent="0.35">
      <c r="A2738">
        <v>6177</v>
      </c>
      <c r="B2738" t="s">
        <v>17569</v>
      </c>
      <c r="C2738">
        <v>30</v>
      </c>
      <c r="D2738" t="s">
        <v>17570</v>
      </c>
      <c r="E2738" t="s">
        <v>133</v>
      </c>
      <c r="F2738" t="s">
        <v>34</v>
      </c>
      <c r="G2738" t="s">
        <v>33</v>
      </c>
      <c r="H2738" t="s">
        <v>34</v>
      </c>
      <c r="I2738" t="s">
        <v>170</v>
      </c>
      <c r="J2738" t="s">
        <v>17571</v>
      </c>
      <c r="K2738" t="s">
        <v>76</v>
      </c>
    </row>
    <row r="2739" spans="1:11" x14ac:dyDescent="0.35">
      <c r="A2739">
        <v>6179</v>
      </c>
      <c r="B2739" t="s">
        <v>17575</v>
      </c>
      <c r="C2739">
        <v>29</v>
      </c>
      <c r="D2739" t="s">
        <v>17576</v>
      </c>
      <c r="E2739" t="s">
        <v>34</v>
      </c>
      <c r="F2739" t="s">
        <v>133</v>
      </c>
      <c r="G2739" t="s">
        <v>33</v>
      </c>
      <c r="H2739" t="s">
        <v>34</v>
      </c>
      <c r="I2739" t="s">
        <v>68</v>
      </c>
      <c r="J2739" t="s">
        <v>17577</v>
      </c>
      <c r="K2739" t="s">
        <v>28</v>
      </c>
    </row>
    <row r="2740" spans="1:11" x14ac:dyDescent="0.35">
      <c r="A2740">
        <v>6180</v>
      </c>
      <c r="B2740" t="s">
        <v>3151</v>
      </c>
      <c r="C2740">
        <v>30</v>
      </c>
      <c r="D2740" t="s">
        <v>17578</v>
      </c>
      <c r="E2740" t="s">
        <v>149</v>
      </c>
      <c r="F2740" t="s">
        <v>57</v>
      </c>
      <c r="G2740" t="s">
        <v>62</v>
      </c>
      <c r="H2740" t="s">
        <v>23</v>
      </c>
      <c r="I2740" t="s">
        <v>68</v>
      </c>
      <c r="J2740" t="s">
        <v>17579</v>
      </c>
      <c r="K2740" t="s">
        <v>37</v>
      </c>
    </row>
    <row r="2741" spans="1:11" x14ac:dyDescent="0.35">
      <c r="A2741">
        <v>6182</v>
      </c>
      <c r="B2741" t="s">
        <v>17583</v>
      </c>
      <c r="C2741">
        <v>27</v>
      </c>
      <c r="D2741" t="s">
        <v>17584</v>
      </c>
      <c r="E2741" t="s">
        <v>101</v>
      </c>
      <c r="F2741" t="s">
        <v>101</v>
      </c>
      <c r="G2741" t="s">
        <v>80</v>
      </c>
      <c r="H2741" t="s">
        <v>32</v>
      </c>
      <c r="I2741" t="s">
        <v>91</v>
      </c>
      <c r="J2741" t="s">
        <v>17585</v>
      </c>
      <c r="K2741" t="s">
        <v>28</v>
      </c>
    </row>
    <row r="2742" spans="1:11" x14ac:dyDescent="0.35">
      <c r="A2742">
        <v>6183</v>
      </c>
      <c r="B2742" t="s">
        <v>17586</v>
      </c>
      <c r="C2742">
        <v>26</v>
      </c>
      <c r="D2742" t="s">
        <v>17587</v>
      </c>
      <c r="E2742" t="s">
        <v>31</v>
      </c>
      <c r="F2742" t="s">
        <v>57</v>
      </c>
      <c r="G2742" t="s">
        <v>15</v>
      </c>
      <c r="H2742" t="s">
        <v>16</v>
      </c>
      <c r="I2742" t="s">
        <v>102</v>
      </c>
      <c r="J2742" t="s">
        <v>17588</v>
      </c>
      <c r="K2742" t="s">
        <v>19</v>
      </c>
    </row>
    <row r="2743" spans="1:11" x14ac:dyDescent="0.35">
      <c r="A2743">
        <v>6185</v>
      </c>
      <c r="B2743" t="s">
        <v>17591</v>
      </c>
      <c r="C2743">
        <v>28</v>
      </c>
      <c r="D2743" t="s">
        <v>17592</v>
      </c>
      <c r="E2743" t="s">
        <v>13</v>
      </c>
      <c r="F2743" t="s">
        <v>201</v>
      </c>
      <c r="G2743" t="s">
        <v>41</v>
      </c>
      <c r="H2743" t="s">
        <v>42</v>
      </c>
      <c r="I2743" t="s">
        <v>116</v>
      </c>
      <c r="J2743" t="s">
        <v>17593</v>
      </c>
      <c r="K2743" t="s">
        <v>37</v>
      </c>
    </row>
    <row r="2744" spans="1:11" x14ac:dyDescent="0.35">
      <c r="A2744">
        <v>6187</v>
      </c>
      <c r="B2744" t="s">
        <v>17597</v>
      </c>
      <c r="C2744">
        <v>27</v>
      </c>
      <c r="D2744" t="s">
        <v>17598</v>
      </c>
      <c r="E2744" t="s">
        <v>25</v>
      </c>
      <c r="F2744" t="s">
        <v>101</v>
      </c>
      <c r="G2744" t="s">
        <v>41</v>
      </c>
      <c r="H2744" t="s">
        <v>42</v>
      </c>
      <c r="I2744" t="s">
        <v>116</v>
      </c>
      <c r="J2744" t="s">
        <v>17599</v>
      </c>
      <c r="K2744" t="s">
        <v>19</v>
      </c>
    </row>
    <row r="2745" spans="1:11" x14ac:dyDescent="0.35">
      <c r="A2745">
        <v>6192</v>
      </c>
      <c r="B2745" t="s">
        <v>17612</v>
      </c>
      <c r="C2745">
        <v>28</v>
      </c>
      <c r="D2745" t="s">
        <v>17613</v>
      </c>
      <c r="E2745" t="s">
        <v>201</v>
      </c>
      <c r="F2745" t="s">
        <v>22</v>
      </c>
      <c r="G2745" t="s">
        <v>62</v>
      </c>
      <c r="H2745" t="s">
        <v>23</v>
      </c>
      <c r="I2745" t="s">
        <v>88</v>
      </c>
      <c r="J2745" t="s">
        <v>17614</v>
      </c>
      <c r="K2745" t="s">
        <v>76</v>
      </c>
    </row>
    <row r="2746" spans="1:11" x14ac:dyDescent="0.35">
      <c r="A2746">
        <v>6195</v>
      </c>
      <c r="B2746" t="s">
        <v>17621</v>
      </c>
      <c r="C2746">
        <v>29</v>
      </c>
      <c r="D2746" t="s">
        <v>17622</v>
      </c>
      <c r="E2746" t="s">
        <v>169</v>
      </c>
      <c r="F2746" t="s">
        <v>32</v>
      </c>
      <c r="G2746" t="s">
        <v>120</v>
      </c>
      <c r="H2746" t="s">
        <v>57</v>
      </c>
      <c r="I2746" t="s">
        <v>53</v>
      </c>
      <c r="J2746">
        <f>1-107-213-6701</f>
        <v>-7020</v>
      </c>
      <c r="K2746" t="s">
        <v>19</v>
      </c>
    </row>
    <row r="2747" spans="1:11" x14ac:dyDescent="0.35">
      <c r="A2747">
        <v>6196</v>
      </c>
      <c r="B2747" t="s">
        <v>17623</v>
      </c>
      <c r="C2747">
        <v>28</v>
      </c>
      <c r="D2747" t="s">
        <v>17624</v>
      </c>
      <c r="E2747" t="s">
        <v>67</v>
      </c>
      <c r="F2747" t="s">
        <v>13</v>
      </c>
      <c r="G2747" t="s">
        <v>87</v>
      </c>
      <c r="H2747" t="s">
        <v>79</v>
      </c>
      <c r="I2747" t="s">
        <v>17</v>
      </c>
      <c r="J2747" t="s">
        <v>17625</v>
      </c>
      <c r="K2747" t="s">
        <v>37</v>
      </c>
    </row>
    <row r="2748" spans="1:11" x14ac:dyDescent="0.35">
      <c r="A2748">
        <v>6198</v>
      </c>
      <c r="B2748" t="s">
        <v>17629</v>
      </c>
      <c r="C2748">
        <v>29</v>
      </c>
      <c r="D2748" t="s">
        <v>17630</v>
      </c>
      <c r="E2748" t="s">
        <v>101</v>
      </c>
      <c r="F2748" t="s">
        <v>79</v>
      </c>
      <c r="G2748" t="s">
        <v>52</v>
      </c>
      <c r="H2748" t="s">
        <v>13</v>
      </c>
      <c r="I2748" t="s">
        <v>146</v>
      </c>
      <c r="J2748" t="s">
        <v>17631</v>
      </c>
      <c r="K2748" t="s">
        <v>76</v>
      </c>
    </row>
    <row r="2749" spans="1:11" x14ac:dyDescent="0.35">
      <c r="A2749">
        <v>6201</v>
      </c>
      <c r="B2749" t="s">
        <v>17637</v>
      </c>
      <c r="C2749">
        <v>30</v>
      </c>
      <c r="D2749" t="s">
        <v>17638</v>
      </c>
      <c r="E2749" t="s">
        <v>14</v>
      </c>
      <c r="F2749" t="s">
        <v>32</v>
      </c>
      <c r="G2749" t="s">
        <v>62</v>
      </c>
      <c r="H2749" t="s">
        <v>23</v>
      </c>
      <c r="I2749" t="s">
        <v>26</v>
      </c>
      <c r="J2749" t="s">
        <v>17639</v>
      </c>
      <c r="K2749" t="s">
        <v>28</v>
      </c>
    </row>
    <row r="2750" spans="1:11" x14ac:dyDescent="0.35">
      <c r="A2750">
        <v>6205</v>
      </c>
      <c r="B2750" t="s">
        <v>17648</v>
      </c>
      <c r="C2750">
        <v>26</v>
      </c>
      <c r="D2750" t="s">
        <v>17649</v>
      </c>
      <c r="E2750" t="s">
        <v>169</v>
      </c>
      <c r="F2750" t="s">
        <v>22</v>
      </c>
      <c r="G2750" t="s">
        <v>33</v>
      </c>
      <c r="H2750" t="s">
        <v>34</v>
      </c>
      <c r="I2750" t="s">
        <v>146</v>
      </c>
      <c r="J2750" t="s">
        <v>17650</v>
      </c>
      <c r="K2750" t="s">
        <v>37</v>
      </c>
    </row>
    <row r="2751" spans="1:11" x14ac:dyDescent="0.35">
      <c r="A2751">
        <v>6207</v>
      </c>
      <c r="B2751" t="s">
        <v>17653</v>
      </c>
      <c r="C2751">
        <v>30</v>
      </c>
      <c r="D2751" t="s">
        <v>17654</v>
      </c>
      <c r="E2751" t="s">
        <v>149</v>
      </c>
      <c r="F2751" t="s">
        <v>201</v>
      </c>
      <c r="G2751" t="s">
        <v>62</v>
      </c>
      <c r="H2751" t="s">
        <v>23</v>
      </c>
      <c r="I2751" t="s">
        <v>63</v>
      </c>
      <c r="J2751" t="s">
        <v>17655</v>
      </c>
      <c r="K2751" t="s">
        <v>37</v>
      </c>
    </row>
    <row r="2752" spans="1:11" x14ac:dyDescent="0.35">
      <c r="A2752">
        <v>6208</v>
      </c>
      <c r="B2752" t="s">
        <v>17656</v>
      </c>
      <c r="C2752">
        <v>28</v>
      </c>
      <c r="D2752" t="s">
        <v>17657</v>
      </c>
      <c r="E2752" t="s">
        <v>32</v>
      </c>
      <c r="F2752" t="s">
        <v>67</v>
      </c>
      <c r="G2752" t="s">
        <v>15</v>
      </c>
      <c r="H2752" t="s">
        <v>16</v>
      </c>
      <c r="I2752" t="s">
        <v>68</v>
      </c>
      <c r="J2752" t="s">
        <v>17658</v>
      </c>
      <c r="K2752" t="s">
        <v>37</v>
      </c>
    </row>
    <row r="2753" spans="1:11" x14ac:dyDescent="0.35">
      <c r="A2753">
        <v>6211</v>
      </c>
      <c r="B2753" t="s">
        <v>17665</v>
      </c>
      <c r="C2753">
        <v>29</v>
      </c>
      <c r="D2753" t="s">
        <v>17666</v>
      </c>
      <c r="E2753" t="s">
        <v>34</v>
      </c>
      <c r="F2753" t="s">
        <v>133</v>
      </c>
      <c r="G2753" t="s">
        <v>80</v>
      </c>
      <c r="H2753" t="s">
        <v>32</v>
      </c>
      <c r="I2753" t="s">
        <v>91</v>
      </c>
      <c r="J2753">
        <v>8741789288</v>
      </c>
      <c r="K2753" t="s">
        <v>28</v>
      </c>
    </row>
    <row r="2754" spans="1:11" x14ac:dyDescent="0.35">
      <c r="A2754">
        <v>6213</v>
      </c>
      <c r="B2754" t="s">
        <v>17670</v>
      </c>
      <c r="C2754">
        <v>28</v>
      </c>
      <c r="D2754" t="s">
        <v>17671</v>
      </c>
      <c r="E2754" t="s">
        <v>23</v>
      </c>
      <c r="F2754" t="s">
        <v>22</v>
      </c>
      <c r="G2754" t="s">
        <v>47</v>
      </c>
      <c r="H2754" t="s">
        <v>31</v>
      </c>
      <c r="I2754" t="s">
        <v>68</v>
      </c>
      <c r="J2754" t="s">
        <v>17672</v>
      </c>
      <c r="K2754" t="s">
        <v>37</v>
      </c>
    </row>
    <row r="2755" spans="1:11" x14ac:dyDescent="0.35">
      <c r="A2755">
        <v>6215</v>
      </c>
      <c r="B2755" t="s">
        <v>17676</v>
      </c>
      <c r="C2755">
        <v>26</v>
      </c>
      <c r="D2755" t="s">
        <v>17677</v>
      </c>
      <c r="E2755" t="s">
        <v>149</v>
      </c>
      <c r="F2755" t="s">
        <v>23</v>
      </c>
      <c r="G2755" t="s">
        <v>24</v>
      </c>
      <c r="H2755" t="s">
        <v>25</v>
      </c>
      <c r="I2755" t="s">
        <v>116</v>
      </c>
      <c r="J2755" t="s">
        <v>17678</v>
      </c>
      <c r="K2755" t="s">
        <v>37</v>
      </c>
    </row>
    <row r="2756" spans="1:11" x14ac:dyDescent="0.35">
      <c r="A2756">
        <v>6216</v>
      </c>
      <c r="B2756" t="s">
        <v>17679</v>
      </c>
      <c r="C2756">
        <v>29</v>
      </c>
      <c r="D2756" t="s">
        <v>17680</v>
      </c>
      <c r="E2756" t="s">
        <v>16</v>
      </c>
      <c r="F2756" t="s">
        <v>101</v>
      </c>
      <c r="G2756" t="s">
        <v>15</v>
      </c>
      <c r="H2756" t="s">
        <v>16</v>
      </c>
      <c r="I2756" t="s">
        <v>17</v>
      </c>
      <c r="J2756" t="s">
        <v>17681</v>
      </c>
      <c r="K2756" t="s">
        <v>76</v>
      </c>
    </row>
    <row r="2757" spans="1:11" x14ac:dyDescent="0.35">
      <c r="A2757">
        <v>6217</v>
      </c>
      <c r="B2757" t="s">
        <v>17682</v>
      </c>
      <c r="C2757">
        <v>29</v>
      </c>
      <c r="D2757" t="s">
        <v>17683</v>
      </c>
      <c r="E2757" t="s">
        <v>40</v>
      </c>
      <c r="F2757" t="s">
        <v>14</v>
      </c>
      <c r="G2757" t="s">
        <v>87</v>
      </c>
      <c r="H2757" t="s">
        <v>79</v>
      </c>
      <c r="I2757" t="s">
        <v>63</v>
      </c>
      <c r="J2757" t="s">
        <v>17684</v>
      </c>
      <c r="K2757" t="s">
        <v>76</v>
      </c>
    </row>
    <row r="2758" spans="1:11" x14ac:dyDescent="0.35">
      <c r="A2758">
        <v>6218</v>
      </c>
      <c r="B2758" t="s">
        <v>17685</v>
      </c>
      <c r="C2758">
        <v>28</v>
      </c>
      <c r="D2758" t="s">
        <v>17686</v>
      </c>
      <c r="E2758" t="s">
        <v>201</v>
      </c>
      <c r="F2758" t="s">
        <v>42</v>
      </c>
      <c r="G2758" t="s">
        <v>47</v>
      </c>
      <c r="H2758" t="s">
        <v>31</v>
      </c>
      <c r="I2758" t="s">
        <v>48</v>
      </c>
      <c r="J2758" t="s">
        <v>17687</v>
      </c>
      <c r="K2758" t="s">
        <v>76</v>
      </c>
    </row>
    <row r="2759" spans="1:11" x14ac:dyDescent="0.35">
      <c r="A2759">
        <v>6221</v>
      </c>
      <c r="B2759" t="s">
        <v>17693</v>
      </c>
      <c r="C2759">
        <v>26</v>
      </c>
      <c r="D2759" t="s">
        <v>17694</v>
      </c>
      <c r="E2759" t="s">
        <v>32</v>
      </c>
      <c r="F2759" t="s">
        <v>42</v>
      </c>
      <c r="G2759" t="s">
        <v>87</v>
      </c>
      <c r="H2759" t="s">
        <v>79</v>
      </c>
      <c r="I2759" t="s">
        <v>58</v>
      </c>
      <c r="J2759" t="s">
        <v>17695</v>
      </c>
      <c r="K2759" t="s">
        <v>76</v>
      </c>
    </row>
    <row r="2760" spans="1:11" x14ac:dyDescent="0.35">
      <c r="A2760">
        <v>6223</v>
      </c>
      <c r="B2760" t="s">
        <v>17699</v>
      </c>
      <c r="C2760">
        <v>27</v>
      </c>
      <c r="D2760" t="s">
        <v>17700</v>
      </c>
      <c r="E2760" t="s">
        <v>201</v>
      </c>
      <c r="F2760" t="s">
        <v>42</v>
      </c>
      <c r="G2760" t="s">
        <v>52</v>
      </c>
      <c r="H2760" t="s">
        <v>13</v>
      </c>
      <c r="I2760" t="s">
        <v>68</v>
      </c>
      <c r="J2760" t="s">
        <v>17701</v>
      </c>
      <c r="K2760" t="s">
        <v>37</v>
      </c>
    </row>
    <row r="2761" spans="1:11" x14ac:dyDescent="0.35">
      <c r="A2761">
        <v>6224</v>
      </c>
      <c r="B2761" t="s">
        <v>17702</v>
      </c>
      <c r="C2761">
        <v>26</v>
      </c>
      <c r="D2761" t="s">
        <v>17703</v>
      </c>
      <c r="E2761" t="s">
        <v>22</v>
      </c>
      <c r="F2761" t="s">
        <v>149</v>
      </c>
      <c r="G2761" t="s">
        <v>24</v>
      </c>
      <c r="H2761" t="s">
        <v>25</v>
      </c>
      <c r="I2761" t="s">
        <v>63</v>
      </c>
      <c r="J2761" t="s">
        <v>17704</v>
      </c>
      <c r="K2761" t="s">
        <v>28</v>
      </c>
    </row>
    <row r="2762" spans="1:11" x14ac:dyDescent="0.35">
      <c r="A2762">
        <v>6225</v>
      </c>
      <c r="B2762" t="s">
        <v>17705</v>
      </c>
      <c r="C2762">
        <v>30</v>
      </c>
      <c r="D2762" t="s">
        <v>17706</v>
      </c>
      <c r="E2762" t="s">
        <v>133</v>
      </c>
      <c r="F2762" t="s">
        <v>13</v>
      </c>
      <c r="G2762" t="s">
        <v>41</v>
      </c>
      <c r="H2762" t="s">
        <v>42</v>
      </c>
      <c r="I2762" t="s">
        <v>116</v>
      </c>
      <c r="J2762" t="s">
        <v>17707</v>
      </c>
      <c r="K2762" t="s">
        <v>44</v>
      </c>
    </row>
    <row r="2763" spans="1:11" x14ac:dyDescent="0.35">
      <c r="A2763">
        <v>6227</v>
      </c>
      <c r="B2763" t="s">
        <v>11734</v>
      </c>
      <c r="C2763">
        <v>26</v>
      </c>
      <c r="D2763" t="s">
        <v>17711</v>
      </c>
      <c r="E2763" t="s">
        <v>149</v>
      </c>
      <c r="F2763" t="s">
        <v>14</v>
      </c>
      <c r="G2763" t="s">
        <v>24</v>
      </c>
      <c r="H2763" t="s">
        <v>25</v>
      </c>
      <c r="I2763" t="s">
        <v>68</v>
      </c>
      <c r="J2763" t="s">
        <v>17712</v>
      </c>
      <c r="K2763" t="s">
        <v>44</v>
      </c>
    </row>
    <row r="2764" spans="1:11" x14ac:dyDescent="0.35">
      <c r="A2764">
        <v>6228</v>
      </c>
      <c r="B2764" t="s">
        <v>17713</v>
      </c>
      <c r="C2764">
        <v>30</v>
      </c>
      <c r="D2764" t="s">
        <v>17714</v>
      </c>
      <c r="E2764" t="s">
        <v>149</v>
      </c>
      <c r="F2764" t="s">
        <v>133</v>
      </c>
      <c r="G2764" t="s">
        <v>87</v>
      </c>
      <c r="H2764" t="s">
        <v>79</v>
      </c>
      <c r="I2764" t="s">
        <v>170</v>
      </c>
      <c r="J2764" t="s">
        <v>17715</v>
      </c>
      <c r="K2764" t="s">
        <v>28</v>
      </c>
    </row>
    <row r="2765" spans="1:11" x14ac:dyDescent="0.35">
      <c r="A2765">
        <v>6232</v>
      </c>
      <c r="B2765" t="s">
        <v>17725</v>
      </c>
      <c r="C2765">
        <v>29</v>
      </c>
      <c r="D2765" t="s">
        <v>17726</v>
      </c>
      <c r="E2765" t="s">
        <v>201</v>
      </c>
      <c r="F2765" t="s">
        <v>14</v>
      </c>
      <c r="G2765" t="s">
        <v>120</v>
      </c>
      <c r="H2765" t="s">
        <v>57</v>
      </c>
      <c r="I2765" t="s">
        <v>26</v>
      </c>
      <c r="J2765">
        <v>7054652193</v>
      </c>
      <c r="K2765" t="s">
        <v>28</v>
      </c>
    </row>
    <row r="2766" spans="1:11" x14ac:dyDescent="0.35">
      <c r="A2766">
        <v>6234</v>
      </c>
      <c r="B2766" t="s">
        <v>17730</v>
      </c>
      <c r="C2766">
        <v>26</v>
      </c>
      <c r="D2766" t="s">
        <v>17731</v>
      </c>
      <c r="E2766" t="s">
        <v>42</v>
      </c>
      <c r="F2766" t="s">
        <v>34</v>
      </c>
      <c r="G2766" t="s">
        <v>52</v>
      </c>
      <c r="H2766" t="s">
        <v>13</v>
      </c>
      <c r="I2766" t="s">
        <v>153</v>
      </c>
      <c r="J2766" t="s">
        <v>17732</v>
      </c>
      <c r="K2766" t="s">
        <v>28</v>
      </c>
    </row>
    <row r="2767" spans="1:11" x14ac:dyDescent="0.35">
      <c r="A2767">
        <v>6236</v>
      </c>
      <c r="B2767" t="s">
        <v>15559</v>
      </c>
      <c r="C2767">
        <v>28</v>
      </c>
      <c r="D2767" t="s">
        <v>17736</v>
      </c>
      <c r="E2767" t="s">
        <v>133</v>
      </c>
      <c r="F2767" t="s">
        <v>42</v>
      </c>
      <c r="G2767" t="s">
        <v>15</v>
      </c>
      <c r="H2767" t="s">
        <v>16</v>
      </c>
      <c r="I2767" t="s">
        <v>146</v>
      </c>
      <c r="J2767" t="s">
        <v>17737</v>
      </c>
      <c r="K2767" t="s">
        <v>76</v>
      </c>
    </row>
    <row r="2768" spans="1:11" x14ac:dyDescent="0.35">
      <c r="A2768">
        <v>6237</v>
      </c>
      <c r="B2768" t="s">
        <v>17738</v>
      </c>
      <c r="C2768">
        <v>27</v>
      </c>
      <c r="D2768" t="s">
        <v>17739</v>
      </c>
      <c r="E2768" t="s">
        <v>177</v>
      </c>
      <c r="F2768" t="s">
        <v>32</v>
      </c>
      <c r="G2768" t="s">
        <v>47</v>
      </c>
      <c r="H2768" t="s">
        <v>31</v>
      </c>
      <c r="I2768" t="s">
        <v>17</v>
      </c>
      <c r="J2768" t="s">
        <v>17740</v>
      </c>
      <c r="K2768" t="s">
        <v>28</v>
      </c>
    </row>
    <row r="2769" spans="1:11" x14ac:dyDescent="0.35">
      <c r="A2769">
        <v>6239</v>
      </c>
      <c r="B2769" t="s">
        <v>17744</v>
      </c>
      <c r="C2769">
        <v>29</v>
      </c>
      <c r="D2769" t="s">
        <v>17745</v>
      </c>
      <c r="E2769" t="s">
        <v>13</v>
      </c>
      <c r="F2769" t="s">
        <v>133</v>
      </c>
      <c r="G2769" t="s">
        <v>24</v>
      </c>
      <c r="H2769" t="s">
        <v>25</v>
      </c>
      <c r="I2769" t="s">
        <v>58</v>
      </c>
      <c r="J2769" t="s">
        <v>17746</v>
      </c>
      <c r="K2769" t="s">
        <v>76</v>
      </c>
    </row>
    <row r="2770" spans="1:11" x14ac:dyDescent="0.35">
      <c r="A2770">
        <v>6244</v>
      </c>
      <c r="B2770" t="s">
        <v>17758</v>
      </c>
      <c r="C2770">
        <v>26</v>
      </c>
      <c r="D2770" t="s">
        <v>17759</v>
      </c>
      <c r="E2770" t="s">
        <v>101</v>
      </c>
      <c r="F2770" t="s">
        <v>23</v>
      </c>
      <c r="G2770" t="s">
        <v>41</v>
      </c>
      <c r="H2770" t="s">
        <v>42</v>
      </c>
      <c r="I2770" t="s">
        <v>91</v>
      </c>
      <c r="J2770" t="s">
        <v>17760</v>
      </c>
      <c r="K2770" t="s">
        <v>76</v>
      </c>
    </row>
    <row r="2771" spans="1:11" x14ac:dyDescent="0.35">
      <c r="A2771">
        <v>6247</v>
      </c>
      <c r="B2771" t="s">
        <v>13163</v>
      </c>
      <c r="C2771">
        <v>28</v>
      </c>
      <c r="D2771" t="s">
        <v>17767</v>
      </c>
      <c r="E2771" t="s">
        <v>133</v>
      </c>
      <c r="F2771" t="s">
        <v>16</v>
      </c>
      <c r="G2771" t="s">
        <v>15</v>
      </c>
      <c r="H2771" t="s">
        <v>16</v>
      </c>
      <c r="I2771" t="s">
        <v>91</v>
      </c>
      <c r="J2771" t="s">
        <v>17768</v>
      </c>
      <c r="K2771" t="s">
        <v>76</v>
      </c>
    </row>
    <row r="2772" spans="1:11" x14ac:dyDescent="0.35">
      <c r="A2772">
        <v>6248</v>
      </c>
      <c r="B2772" t="s">
        <v>17769</v>
      </c>
      <c r="C2772">
        <v>29</v>
      </c>
      <c r="D2772" t="s">
        <v>17770</v>
      </c>
      <c r="E2772" t="s">
        <v>14</v>
      </c>
      <c r="F2772" t="s">
        <v>169</v>
      </c>
      <c r="G2772" t="s">
        <v>62</v>
      </c>
      <c r="H2772" t="s">
        <v>23</v>
      </c>
      <c r="I2772" t="s">
        <v>153</v>
      </c>
      <c r="J2772" t="s">
        <v>17771</v>
      </c>
      <c r="K2772" t="s">
        <v>28</v>
      </c>
    </row>
    <row r="2773" spans="1:11" x14ac:dyDescent="0.35">
      <c r="A2773">
        <v>6253</v>
      </c>
      <c r="B2773" t="s">
        <v>17783</v>
      </c>
      <c r="C2773">
        <v>29</v>
      </c>
      <c r="D2773" t="s">
        <v>17784</v>
      </c>
      <c r="E2773" t="s">
        <v>201</v>
      </c>
      <c r="F2773" t="s">
        <v>201</v>
      </c>
      <c r="G2773" t="s">
        <v>62</v>
      </c>
      <c r="H2773" t="s">
        <v>23</v>
      </c>
      <c r="I2773" t="s">
        <v>146</v>
      </c>
      <c r="J2773" t="s">
        <v>17785</v>
      </c>
      <c r="K2773" t="s">
        <v>19</v>
      </c>
    </row>
    <row r="2774" spans="1:11" x14ac:dyDescent="0.35">
      <c r="A2774">
        <v>6254</v>
      </c>
      <c r="B2774" t="s">
        <v>17786</v>
      </c>
      <c r="C2774">
        <v>30</v>
      </c>
      <c r="D2774" t="s">
        <v>17787</v>
      </c>
      <c r="E2774" t="s">
        <v>31</v>
      </c>
      <c r="F2774" t="s">
        <v>32</v>
      </c>
      <c r="G2774" t="s">
        <v>47</v>
      </c>
      <c r="H2774" t="s">
        <v>31</v>
      </c>
      <c r="I2774" t="s">
        <v>146</v>
      </c>
      <c r="J2774" t="s">
        <v>17788</v>
      </c>
      <c r="K2774" t="s">
        <v>44</v>
      </c>
    </row>
    <row r="2775" spans="1:11" x14ac:dyDescent="0.35">
      <c r="A2775">
        <v>6255</v>
      </c>
      <c r="B2775" t="s">
        <v>17789</v>
      </c>
      <c r="C2775">
        <v>29</v>
      </c>
      <c r="D2775" t="s">
        <v>17790</v>
      </c>
      <c r="E2775" t="s">
        <v>169</v>
      </c>
      <c r="F2775" t="s">
        <v>169</v>
      </c>
      <c r="G2775" t="s">
        <v>87</v>
      </c>
      <c r="H2775" t="s">
        <v>79</v>
      </c>
      <c r="I2775" t="s">
        <v>91</v>
      </c>
      <c r="J2775">
        <v>2328161406</v>
      </c>
      <c r="K2775" t="s">
        <v>28</v>
      </c>
    </row>
    <row r="2776" spans="1:11" x14ac:dyDescent="0.35">
      <c r="A2776">
        <v>6256</v>
      </c>
      <c r="B2776" t="s">
        <v>13450</v>
      </c>
      <c r="C2776">
        <v>30</v>
      </c>
      <c r="D2776" t="s">
        <v>17791</v>
      </c>
      <c r="E2776" t="s">
        <v>57</v>
      </c>
      <c r="F2776" t="s">
        <v>34</v>
      </c>
      <c r="G2776" t="s">
        <v>41</v>
      </c>
      <c r="H2776" t="s">
        <v>42</v>
      </c>
      <c r="I2776" t="s">
        <v>17</v>
      </c>
      <c r="J2776" t="s">
        <v>17792</v>
      </c>
      <c r="K2776" t="s">
        <v>76</v>
      </c>
    </row>
    <row r="2777" spans="1:11" x14ac:dyDescent="0.35">
      <c r="A2777">
        <v>6261</v>
      </c>
      <c r="B2777" t="s">
        <v>17805</v>
      </c>
      <c r="C2777">
        <v>28</v>
      </c>
      <c r="D2777" t="s">
        <v>17806</v>
      </c>
      <c r="E2777" t="s">
        <v>40</v>
      </c>
      <c r="F2777" t="s">
        <v>79</v>
      </c>
      <c r="G2777" t="s">
        <v>33</v>
      </c>
      <c r="H2777" t="s">
        <v>34</v>
      </c>
      <c r="I2777" t="s">
        <v>116</v>
      </c>
      <c r="J2777" t="s">
        <v>17807</v>
      </c>
      <c r="K2777" t="s">
        <v>76</v>
      </c>
    </row>
    <row r="2778" spans="1:11" x14ac:dyDescent="0.35">
      <c r="A2778">
        <v>6262</v>
      </c>
      <c r="B2778" t="s">
        <v>17808</v>
      </c>
      <c r="C2778">
        <v>30</v>
      </c>
      <c r="D2778" t="s">
        <v>17809</v>
      </c>
      <c r="E2778" t="s">
        <v>14</v>
      </c>
      <c r="F2778" t="s">
        <v>22</v>
      </c>
      <c r="G2778" t="s">
        <v>24</v>
      </c>
      <c r="H2778" t="s">
        <v>25</v>
      </c>
      <c r="I2778" t="s">
        <v>146</v>
      </c>
      <c r="J2778" t="s">
        <v>17810</v>
      </c>
      <c r="K2778" t="s">
        <v>76</v>
      </c>
    </row>
    <row r="2779" spans="1:11" x14ac:dyDescent="0.35">
      <c r="A2779">
        <v>6263</v>
      </c>
      <c r="B2779" t="s">
        <v>17811</v>
      </c>
      <c r="C2779">
        <v>29</v>
      </c>
      <c r="D2779" t="s">
        <v>17812</v>
      </c>
      <c r="E2779" t="s">
        <v>67</v>
      </c>
      <c r="F2779" t="s">
        <v>16</v>
      </c>
      <c r="G2779" t="s">
        <v>24</v>
      </c>
      <c r="H2779" t="s">
        <v>25</v>
      </c>
      <c r="I2779" t="s">
        <v>17</v>
      </c>
      <c r="J2779" t="s">
        <v>17813</v>
      </c>
      <c r="K2779" t="s">
        <v>37</v>
      </c>
    </row>
    <row r="2780" spans="1:11" x14ac:dyDescent="0.35">
      <c r="A2780">
        <v>6265</v>
      </c>
      <c r="B2780" t="s">
        <v>17816</v>
      </c>
      <c r="C2780">
        <v>30</v>
      </c>
      <c r="D2780" t="s">
        <v>17817</v>
      </c>
      <c r="E2780" t="s">
        <v>23</v>
      </c>
      <c r="F2780" t="s">
        <v>34</v>
      </c>
      <c r="G2780" t="s">
        <v>41</v>
      </c>
      <c r="H2780" t="s">
        <v>42</v>
      </c>
      <c r="I2780" t="s">
        <v>91</v>
      </c>
      <c r="J2780" t="s">
        <v>17818</v>
      </c>
      <c r="K2780" t="s">
        <v>28</v>
      </c>
    </row>
    <row r="2781" spans="1:11" x14ac:dyDescent="0.35">
      <c r="A2781">
        <v>6266</v>
      </c>
      <c r="B2781" t="s">
        <v>17819</v>
      </c>
      <c r="C2781">
        <v>29</v>
      </c>
      <c r="D2781" t="s">
        <v>17820</v>
      </c>
      <c r="E2781" t="s">
        <v>31</v>
      </c>
      <c r="F2781" t="s">
        <v>57</v>
      </c>
      <c r="G2781" t="s">
        <v>15</v>
      </c>
      <c r="H2781" t="s">
        <v>16</v>
      </c>
      <c r="I2781" t="s">
        <v>53</v>
      </c>
      <c r="J2781" t="s">
        <v>17821</v>
      </c>
      <c r="K2781" t="s">
        <v>37</v>
      </c>
    </row>
    <row r="2782" spans="1:11" x14ac:dyDescent="0.35">
      <c r="A2782">
        <v>6268</v>
      </c>
      <c r="B2782" t="s">
        <v>17825</v>
      </c>
      <c r="C2782">
        <v>28</v>
      </c>
      <c r="D2782" t="s">
        <v>17826</v>
      </c>
      <c r="E2782" t="s">
        <v>31</v>
      </c>
      <c r="F2782" t="s">
        <v>201</v>
      </c>
      <c r="G2782" t="s">
        <v>15</v>
      </c>
      <c r="H2782" t="s">
        <v>16</v>
      </c>
      <c r="I2782" t="s">
        <v>63</v>
      </c>
      <c r="J2782" t="s">
        <v>17827</v>
      </c>
      <c r="K2782" t="s">
        <v>37</v>
      </c>
    </row>
    <row r="2783" spans="1:11" x14ac:dyDescent="0.35">
      <c r="A2783">
        <v>6272</v>
      </c>
      <c r="B2783" t="s">
        <v>17835</v>
      </c>
      <c r="C2783">
        <v>30</v>
      </c>
      <c r="D2783" t="s">
        <v>17836</v>
      </c>
      <c r="E2783" t="s">
        <v>16</v>
      </c>
      <c r="F2783" t="s">
        <v>13</v>
      </c>
      <c r="G2783" t="s">
        <v>15</v>
      </c>
      <c r="H2783" t="s">
        <v>16</v>
      </c>
      <c r="I2783" t="s">
        <v>35</v>
      </c>
      <c r="J2783" t="s">
        <v>17837</v>
      </c>
      <c r="K2783" t="s">
        <v>37</v>
      </c>
    </row>
    <row r="2784" spans="1:11" x14ac:dyDescent="0.35">
      <c r="A2784">
        <v>6275</v>
      </c>
      <c r="B2784" t="s">
        <v>17843</v>
      </c>
      <c r="C2784">
        <v>29</v>
      </c>
      <c r="D2784" t="s">
        <v>17844</v>
      </c>
      <c r="E2784" t="s">
        <v>57</v>
      </c>
      <c r="F2784" t="s">
        <v>16</v>
      </c>
      <c r="G2784" t="s">
        <v>47</v>
      </c>
      <c r="H2784" t="s">
        <v>31</v>
      </c>
      <c r="I2784" t="s">
        <v>91</v>
      </c>
      <c r="J2784" t="s">
        <v>17845</v>
      </c>
      <c r="K2784" t="s">
        <v>37</v>
      </c>
    </row>
    <row r="2785" spans="1:11" x14ac:dyDescent="0.35">
      <c r="A2785">
        <v>6276</v>
      </c>
      <c r="B2785" t="s">
        <v>17846</v>
      </c>
      <c r="C2785">
        <v>26</v>
      </c>
      <c r="D2785" t="s">
        <v>17847</v>
      </c>
      <c r="E2785" t="s">
        <v>149</v>
      </c>
      <c r="F2785" t="s">
        <v>42</v>
      </c>
      <c r="G2785" t="s">
        <v>41</v>
      </c>
      <c r="H2785" t="s">
        <v>42</v>
      </c>
      <c r="I2785" t="s">
        <v>63</v>
      </c>
      <c r="J2785" t="s">
        <v>17848</v>
      </c>
      <c r="K2785" t="s">
        <v>19</v>
      </c>
    </row>
    <row r="2786" spans="1:11" x14ac:dyDescent="0.35">
      <c r="A2786">
        <v>6277</v>
      </c>
      <c r="B2786" t="s">
        <v>17849</v>
      </c>
      <c r="C2786">
        <v>30</v>
      </c>
      <c r="D2786" t="s">
        <v>17850</v>
      </c>
      <c r="E2786" t="s">
        <v>25</v>
      </c>
      <c r="F2786" t="s">
        <v>42</v>
      </c>
      <c r="G2786" t="s">
        <v>41</v>
      </c>
      <c r="H2786" t="s">
        <v>42</v>
      </c>
      <c r="I2786" t="s">
        <v>35</v>
      </c>
      <c r="J2786" t="s">
        <v>17851</v>
      </c>
      <c r="K2786" t="s">
        <v>76</v>
      </c>
    </row>
    <row r="2787" spans="1:11" x14ac:dyDescent="0.35">
      <c r="A2787">
        <v>6278</v>
      </c>
      <c r="B2787" t="s">
        <v>17852</v>
      </c>
      <c r="C2787">
        <v>29</v>
      </c>
      <c r="D2787" t="s">
        <v>17853</v>
      </c>
      <c r="E2787" t="s">
        <v>67</v>
      </c>
      <c r="F2787" t="s">
        <v>149</v>
      </c>
      <c r="G2787" t="s">
        <v>41</v>
      </c>
      <c r="H2787" t="s">
        <v>42</v>
      </c>
      <c r="I2787" t="s">
        <v>91</v>
      </c>
      <c r="J2787" t="s">
        <v>17854</v>
      </c>
      <c r="K2787" t="s">
        <v>76</v>
      </c>
    </row>
    <row r="2788" spans="1:11" x14ac:dyDescent="0.35">
      <c r="A2788">
        <v>6279</v>
      </c>
      <c r="B2788" t="s">
        <v>17855</v>
      </c>
      <c r="C2788">
        <v>30</v>
      </c>
      <c r="D2788" t="s">
        <v>17856</v>
      </c>
      <c r="E2788" t="s">
        <v>201</v>
      </c>
      <c r="F2788" t="s">
        <v>13</v>
      </c>
      <c r="G2788" t="s">
        <v>52</v>
      </c>
      <c r="H2788" t="s">
        <v>13</v>
      </c>
      <c r="I2788" t="s">
        <v>116</v>
      </c>
      <c r="J2788" t="s">
        <v>17857</v>
      </c>
      <c r="K2788" t="s">
        <v>19</v>
      </c>
    </row>
    <row r="2789" spans="1:11" x14ac:dyDescent="0.35">
      <c r="A2789">
        <v>6280</v>
      </c>
      <c r="B2789" t="s">
        <v>17858</v>
      </c>
      <c r="C2789">
        <v>27</v>
      </c>
      <c r="D2789" t="s">
        <v>17859</v>
      </c>
      <c r="E2789" t="s">
        <v>79</v>
      </c>
      <c r="F2789" t="s">
        <v>16</v>
      </c>
      <c r="G2789" t="s">
        <v>80</v>
      </c>
      <c r="H2789" t="s">
        <v>32</v>
      </c>
      <c r="I2789" t="s">
        <v>146</v>
      </c>
      <c r="J2789" t="s">
        <v>17860</v>
      </c>
      <c r="K2789" t="s">
        <v>37</v>
      </c>
    </row>
    <row r="2790" spans="1:11" x14ac:dyDescent="0.35">
      <c r="A2790">
        <v>6282</v>
      </c>
      <c r="B2790" t="s">
        <v>17863</v>
      </c>
      <c r="C2790">
        <v>29</v>
      </c>
      <c r="D2790" t="s">
        <v>17864</v>
      </c>
      <c r="E2790" t="s">
        <v>22</v>
      </c>
      <c r="F2790" t="s">
        <v>23</v>
      </c>
      <c r="G2790" t="s">
        <v>62</v>
      </c>
      <c r="H2790" t="s">
        <v>23</v>
      </c>
      <c r="I2790" t="s">
        <v>153</v>
      </c>
      <c r="J2790" t="s">
        <v>17865</v>
      </c>
      <c r="K2790" t="s">
        <v>37</v>
      </c>
    </row>
    <row r="2791" spans="1:11" x14ac:dyDescent="0.35">
      <c r="A2791">
        <v>6286</v>
      </c>
      <c r="B2791" t="s">
        <v>17874</v>
      </c>
      <c r="C2791">
        <v>27</v>
      </c>
      <c r="D2791" t="s">
        <v>17875</v>
      </c>
      <c r="E2791" t="s">
        <v>177</v>
      </c>
      <c r="F2791" t="s">
        <v>201</v>
      </c>
      <c r="G2791" t="s">
        <v>62</v>
      </c>
      <c r="H2791" t="s">
        <v>23</v>
      </c>
      <c r="I2791" t="s">
        <v>88</v>
      </c>
      <c r="J2791" t="s">
        <v>17876</v>
      </c>
      <c r="K2791" t="s">
        <v>76</v>
      </c>
    </row>
    <row r="2792" spans="1:11" x14ac:dyDescent="0.35">
      <c r="A2792">
        <v>6288</v>
      </c>
      <c r="B2792" t="s">
        <v>17880</v>
      </c>
      <c r="C2792">
        <v>26</v>
      </c>
      <c r="D2792" t="s">
        <v>17881</v>
      </c>
      <c r="E2792" t="s">
        <v>16</v>
      </c>
      <c r="F2792" t="s">
        <v>177</v>
      </c>
      <c r="G2792" t="s">
        <v>120</v>
      </c>
      <c r="H2792" t="s">
        <v>57</v>
      </c>
      <c r="I2792" t="s">
        <v>48</v>
      </c>
      <c r="J2792" t="s">
        <v>17882</v>
      </c>
      <c r="K2792" t="s">
        <v>37</v>
      </c>
    </row>
    <row r="2793" spans="1:11" x14ac:dyDescent="0.35">
      <c r="A2793">
        <v>6294</v>
      </c>
      <c r="B2793" t="s">
        <v>17897</v>
      </c>
      <c r="C2793">
        <v>29</v>
      </c>
      <c r="D2793" t="s">
        <v>17898</v>
      </c>
      <c r="E2793" t="s">
        <v>149</v>
      </c>
      <c r="F2793" t="s">
        <v>169</v>
      </c>
      <c r="G2793" t="s">
        <v>62</v>
      </c>
      <c r="H2793" t="s">
        <v>23</v>
      </c>
      <c r="I2793" t="s">
        <v>68</v>
      </c>
      <c r="J2793" t="s">
        <v>17899</v>
      </c>
      <c r="K2793" t="s">
        <v>44</v>
      </c>
    </row>
    <row r="2794" spans="1:11" x14ac:dyDescent="0.35">
      <c r="A2794">
        <v>6295</v>
      </c>
      <c r="B2794" t="s">
        <v>17900</v>
      </c>
      <c r="C2794">
        <v>29</v>
      </c>
      <c r="D2794" t="s">
        <v>17901</v>
      </c>
      <c r="E2794" t="s">
        <v>201</v>
      </c>
      <c r="F2794" t="s">
        <v>57</v>
      </c>
      <c r="G2794" t="s">
        <v>52</v>
      </c>
      <c r="H2794" t="s">
        <v>13</v>
      </c>
      <c r="I2794" t="s">
        <v>102</v>
      </c>
      <c r="J2794" t="s">
        <v>17902</v>
      </c>
      <c r="K2794" t="s">
        <v>44</v>
      </c>
    </row>
    <row r="2795" spans="1:11" x14ac:dyDescent="0.35">
      <c r="A2795">
        <v>6298</v>
      </c>
      <c r="B2795" t="s">
        <v>17909</v>
      </c>
      <c r="C2795">
        <v>30</v>
      </c>
      <c r="D2795" t="s">
        <v>17910</v>
      </c>
      <c r="E2795" t="s">
        <v>31</v>
      </c>
      <c r="F2795" t="s">
        <v>177</v>
      </c>
      <c r="G2795" t="s">
        <v>41</v>
      </c>
      <c r="H2795" t="s">
        <v>42</v>
      </c>
      <c r="I2795" t="s">
        <v>170</v>
      </c>
      <c r="J2795" t="s">
        <v>17911</v>
      </c>
      <c r="K2795" t="s">
        <v>19</v>
      </c>
    </row>
    <row r="2796" spans="1:11" x14ac:dyDescent="0.35">
      <c r="A2796">
        <v>6299</v>
      </c>
      <c r="B2796" t="s">
        <v>17912</v>
      </c>
      <c r="C2796">
        <v>27</v>
      </c>
      <c r="D2796" t="s">
        <v>17913</v>
      </c>
      <c r="E2796" t="s">
        <v>177</v>
      </c>
      <c r="F2796" t="s">
        <v>101</v>
      </c>
      <c r="G2796" t="s">
        <v>80</v>
      </c>
      <c r="H2796" t="s">
        <v>32</v>
      </c>
      <c r="I2796" t="s">
        <v>88</v>
      </c>
      <c r="J2796" t="s">
        <v>17914</v>
      </c>
      <c r="K2796" t="s">
        <v>19</v>
      </c>
    </row>
    <row r="2797" spans="1:11" x14ac:dyDescent="0.35">
      <c r="A2797">
        <v>6301</v>
      </c>
      <c r="B2797" t="s">
        <v>16714</v>
      </c>
      <c r="C2797">
        <v>27</v>
      </c>
      <c r="D2797" t="s">
        <v>17918</v>
      </c>
      <c r="E2797" t="s">
        <v>14</v>
      </c>
      <c r="F2797" t="s">
        <v>177</v>
      </c>
      <c r="G2797" t="s">
        <v>33</v>
      </c>
      <c r="H2797" t="s">
        <v>34</v>
      </c>
      <c r="I2797" t="s">
        <v>91</v>
      </c>
      <c r="J2797" t="s">
        <v>17919</v>
      </c>
      <c r="K2797" t="s">
        <v>28</v>
      </c>
    </row>
    <row r="2798" spans="1:11" x14ac:dyDescent="0.35">
      <c r="A2798">
        <v>6303</v>
      </c>
      <c r="B2798" t="s">
        <v>17923</v>
      </c>
      <c r="C2798">
        <v>27</v>
      </c>
      <c r="D2798" t="s">
        <v>17924</v>
      </c>
      <c r="E2798" t="s">
        <v>101</v>
      </c>
      <c r="F2798" t="s">
        <v>13</v>
      </c>
      <c r="G2798" t="s">
        <v>120</v>
      </c>
      <c r="H2798" t="s">
        <v>57</v>
      </c>
      <c r="I2798" t="s">
        <v>102</v>
      </c>
      <c r="J2798" t="s">
        <v>17925</v>
      </c>
      <c r="K2798" t="s">
        <v>76</v>
      </c>
    </row>
    <row r="2799" spans="1:11" x14ac:dyDescent="0.35">
      <c r="A2799">
        <v>6305</v>
      </c>
      <c r="B2799" t="s">
        <v>17928</v>
      </c>
      <c r="C2799">
        <v>27</v>
      </c>
      <c r="D2799" t="s">
        <v>17929</v>
      </c>
      <c r="E2799" t="s">
        <v>67</v>
      </c>
      <c r="F2799" t="s">
        <v>25</v>
      </c>
      <c r="G2799" t="s">
        <v>33</v>
      </c>
      <c r="H2799" t="s">
        <v>34</v>
      </c>
      <c r="I2799" t="s">
        <v>35</v>
      </c>
      <c r="J2799" t="s">
        <v>17930</v>
      </c>
      <c r="K2799" t="s">
        <v>28</v>
      </c>
    </row>
    <row r="2800" spans="1:11" x14ac:dyDescent="0.35">
      <c r="A2800">
        <v>6307</v>
      </c>
      <c r="B2800" t="s">
        <v>17933</v>
      </c>
      <c r="C2800">
        <v>28</v>
      </c>
      <c r="D2800" t="s">
        <v>17934</v>
      </c>
      <c r="E2800" t="s">
        <v>42</v>
      </c>
      <c r="F2800" t="s">
        <v>169</v>
      </c>
      <c r="G2800" t="s">
        <v>33</v>
      </c>
      <c r="H2800" t="s">
        <v>34</v>
      </c>
      <c r="I2800" t="s">
        <v>88</v>
      </c>
      <c r="J2800" t="s">
        <v>17935</v>
      </c>
      <c r="K2800" t="s">
        <v>19</v>
      </c>
    </row>
    <row r="2801" spans="1:11" x14ac:dyDescent="0.35">
      <c r="A2801">
        <v>6309</v>
      </c>
      <c r="B2801" t="s">
        <v>17939</v>
      </c>
      <c r="C2801">
        <v>28</v>
      </c>
      <c r="D2801" t="s">
        <v>17940</v>
      </c>
      <c r="E2801" t="s">
        <v>42</v>
      </c>
      <c r="F2801" t="s">
        <v>23</v>
      </c>
      <c r="G2801" t="s">
        <v>80</v>
      </c>
      <c r="H2801" t="s">
        <v>32</v>
      </c>
      <c r="I2801" t="s">
        <v>53</v>
      </c>
      <c r="J2801" t="s">
        <v>17941</v>
      </c>
      <c r="K2801" t="s">
        <v>19</v>
      </c>
    </row>
    <row r="2802" spans="1:11" x14ac:dyDescent="0.35">
      <c r="A2802">
        <v>6311</v>
      </c>
      <c r="B2802" t="s">
        <v>17945</v>
      </c>
      <c r="C2802">
        <v>26</v>
      </c>
      <c r="D2802" t="s">
        <v>17946</v>
      </c>
      <c r="E2802" t="s">
        <v>169</v>
      </c>
      <c r="F2802" t="s">
        <v>101</v>
      </c>
      <c r="G2802" t="s">
        <v>41</v>
      </c>
      <c r="H2802" t="s">
        <v>42</v>
      </c>
      <c r="I2802" t="s">
        <v>88</v>
      </c>
      <c r="J2802" t="s">
        <v>17947</v>
      </c>
      <c r="K2802" t="s">
        <v>28</v>
      </c>
    </row>
    <row r="2803" spans="1:11" x14ac:dyDescent="0.35">
      <c r="A2803">
        <v>6317</v>
      </c>
      <c r="B2803" t="s">
        <v>17963</v>
      </c>
      <c r="C2803">
        <v>28</v>
      </c>
      <c r="D2803" t="s">
        <v>17964</v>
      </c>
      <c r="E2803" t="s">
        <v>169</v>
      </c>
      <c r="F2803" t="s">
        <v>40</v>
      </c>
      <c r="G2803" t="s">
        <v>24</v>
      </c>
      <c r="H2803" t="s">
        <v>25</v>
      </c>
      <c r="I2803" t="s">
        <v>48</v>
      </c>
      <c r="J2803" t="s">
        <v>17965</v>
      </c>
      <c r="K2803" t="s">
        <v>37</v>
      </c>
    </row>
    <row r="2804" spans="1:11" x14ac:dyDescent="0.35">
      <c r="A2804">
        <v>6319</v>
      </c>
      <c r="B2804" t="s">
        <v>17969</v>
      </c>
      <c r="C2804">
        <v>30</v>
      </c>
      <c r="D2804" t="s">
        <v>17970</v>
      </c>
      <c r="E2804" t="s">
        <v>13</v>
      </c>
      <c r="F2804" t="s">
        <v>133</v>
      </c>
      <c r="G2804" t="s">
        <v>52</v>
      </c>
      <c r="H2804" t="s">
        <v>13</v>
      </c>
      <c r="I2804" t="s">
        <v>91</v>
      </c>
      <c r="J2804" t="s">
        <v>17971</v>
      </c>
      <c r="K2804" t="s">
        <v>76</v>
      </c>
    </row>
    <row r="2805" spans="1:11" x14ac:dyDescent="0.35">
      <c r="A2805">
        <v>6321</v>
      </c>
      <c r="B2805" t="s">
        <v>17975</v>
      </c>
      <c r="C2805">
        <v>26</v>
      </c>
      <c r="D2805" t="s">
        <v>17976</v>
      </c>
      <c r="E2805" t="s">
        <v>101</v>
      </c>
      <c r="F2805" t="s">
        <v>101</v>
      </c>
      <c r="G2805" t="s">
        <v>47</v>
      </c>
      <c r="H2805" t="s">
        <v>31</v>
      </c>
      <c r="I2805" t="s">
        <v>91</v>
      </c>
      <c r="J2805" t="s">
        <v>17977</v>
      </c>
      <c r="K2805" t="s">
        <v>76</v>
      </c>
    </row>
    <row r="2806" spans="1:11" x14ac:dyDescent="0.35">
      <c r="A2806">
        <v>6323</v>
      </c>
      <c r="B2806" t="s">
        <v>17981</v>
      </c>
      <c r="C2806">
        <v>27</v>
      </c>
      <c r="D2806" t="s">
        <v>17982</v>
      </c>
      <c r="E2806" t="s">
        <v>23</v>
      </c>
      <c r="F2806" t="s">
        <v>13</v>
      </c>
      <c r="G2806" t="s">
        <v>47</v>
      </c>
      <c r="H2806" t="s">
        <v>31</v>
      </c>
      <c r="I2806" t="s">
        <v>35</v>
      </c>
      <c r="J2806" t="s">
        <v>17983</v>
      </c>
      <c r="K2806" t="s">
        <v>37</v>
      </c>
    </row>
    <row r="2807" spans="1:11" x14ac:dyDescent="0.35">
      <c r="A2807">
        <v>6324</v>
      </c>
      <c r="B2807" t="s">
        <v>17984</v>
      </c>
      <c r="C2807">
        <v>28</v>
      </c>
      <c r="D2807" t="s">
        <v>17985</v>
      </c>
      <c r="E2807" t="s">
        <v>22</v>
      </c>
      <c r="F2807" t="s">
        <v>16</v>
      </c>
      <c r="G2807" t="s">
        <v>62</v>
      </c>
      <c r="H2807" t="s">
        <v>23</v>
      </c>
      <c r="I2807" t="s">
        <v>53</v>
      </c>
      <c r="J2807" t="s">
        <v>17986</v>
      </c>
      <c r="K2807" t="s">
        <v>44</v>
      </c>
    </row>
    <row r="2808" spans="1:11" x14ac:dyDescent="0.35">
      <c r="A2808">
        <v>6327</v>
      </c>
      <c r="B2808" t="s">
        <v>17992</v>
      </c>
      <c r="C2808">
        <v>30</v>
      </c>
      <c r="D2808" t="s">
        <v>17993</v>
      </c>
      <c r="E2808" t="s">
        <v>16</v>
      </c>
      <c r="F2808" t="s">
        <v>34</v>
      </c>
      <c r="G2808" t="s">
        <v>24</v>
      </c>
      <c r="H2808" t="s">
        <v>25</v>
      </c>
      <c r="I2808" t="s">
        <v>63</v>
      </c>
      <c r="J2808" t="s">
        <v>17994</v>
      </c>
      <c r="K2808" t="s">
        <v>44</v>
      </c>
    </row>
    <row r="2809" spans="1:11" x14ac:dyDescent="0.35">
      <c r="A2809">
        <v>6329</v>
      </c>
      <c r="B2809" t="s">
        <v>17998</v>
      </c>
      <c r="C2809">
        <v>29</v>
      </c>
      <c r="D2809" t="s">
        <v>17999</v>
      </c>
      <c r="E2809" t="s">
        <v>34</v>
      </c>
      <c r="F2809" t="s">
        <v>201</v>
      </c>
      <c r="G2809" t="s">
        <v>62</v>
      </c>
      <c r="H2809" t="s">
        <v>23</v>
      </c>
      <c r="I2809" t="s">
        <v>53</v>
      </c>
      <c r="J2809" t="s">
        <v>18000</v>
      </c>
      <c r="K2809" t="s">
        <v>37</v>
      </c>
    </row>
    <row r="2810" spans="1:11" x14ac:dyDescent="0.35">
      <c r="A2810">
        <v>6330</v>
      </c>
      <c r="B2810" t="s">
        <v>18001</v>
      </c>
      <c r="C2810">
        <v>29</v>
      </c>
      <c r="D2810" t="s">
        <v>18002</v>
      </c>
      <c r="E2810" t="s">
        <v>133</v>
      </c>
      <c r="F2810" t="s">
        <v>22</v>
      </c>
      <c r="G2810" t="s">
        <v>15</v>
      </c>
      <c r="H2810" t="s">
        <v>16</v>
      </c>
      <c r="I2810" t="s">
        <v>63</v>
      </c>
      <c r="J2810" t="s">
        <v>18003</v>
      </c>
      <c r="K2810" t="s">
        <v>37</v>
      </c>
    </row>
    <row r="2811" spans="1:11" x14ac:dyDescent="0.35">
      <c r="A2811">
        <v>6331</v>
      </c>
      <c r="B2811" t="s">
        <v>18004</v>
      </c>
      <c r="C2811">
        <v>28</v>
      </c>
      <c r="D2811" t="s">
        <v>18005</v>
      </c>
      <c r="E2811" t="s">
        <v>149</v>
      </c>
      <c r="F2811" t="s">
        <v>79</v>
      </c>
      <c r="G2811" t="s">
        <v>41</v>
      </c>
      <c r="H2811" t="s">
        <v>42</v>
      </c>
      <c r="I2811" t="s">
        <v>88</v>
      </c>
      <c r="J2811">
        <f>1-187-65-3729</f>
        <v>-3980</v>
      </c>
      <c r="K2811" t="s">
        <v>76</v>
      </c>
    </row>
    <row r="2812" spans="1:11" x14ac:dyDescent="0.35">
      <c r="A2812">
        <v>6332</v>
      </c>
      <c r="B2812" t="s">
        <v>18006</v>
      </c>
      <c r="C2812">
        <v>26</v>
      </c>
      <c r="D2812" t="s">
        <v>18007</v>
      </c>
      <c r="E2812" t="s">
        <v>34</v>
      </c>
      <c r="F2812" t="s">
        <v>133</v>
      </c>
      <c r="G2812" t="s">
        <v>52</v>
      </c>
      <c r="H2812" t="s">
        <v>13</v>
      </c>
      <c r="I2812" t="s">
        <v>53</v>
      </c>
      <c r="J2812" t="s">
        <v>18008</v>
      </c>
      <c r="K2812" t="s">
        <v>28</v>
      </c>
    </row>
    <row r="2813" spans="1:11" x14ac:dyDescent="0.35">
      <c r="A2813">
        <v>6334</v>
      </c>
      <c r="B2813" t="s">
        <v>18012</v>
      </c>
      <c r="C2813">
        <v>30</v>
      </c>
      <c r="D2813" t="s">
        <v>18013</v>
      </c>
      <c r="E2813" t="s">
        <v>101</v>
      </c>
      <c r="F2813" t="s">
        <v>40</v>
      </c>
      <c r="G2813" t="s">
        <v>87</v>
      </c>
      <c r="H2813" t="s">
        <v>79</v>
      </c>
      <c r="I2813" t="s">
        <v>170</v>
      </c>
      <c r="J2813" t="s">
        <v>18014</v>
      </c>
      <c r="K2813" t="s">
        <v>19</v>
      </c>
    </row>
    <row r="2814" spans="1:11" x14ac:dyDescent="0.35">
      <c r="A2814">
        <v>6335</v>
      </c>
      <c r="B2814" t="s">
        <v>18015</v>
      </c>
      <c r="C2814">
        <v>29</v>
      </c>
      <c r="D2814" t="s">
        <v>18016</v>
      </c>
      <c r="E2814" t="s">
        <v>31</v>
      </c>
      <c r="F2814" t="s">
        <v>16</v>
      </c>
      <c r="G2814" t="s">
        <v>41</v>
      </c>
      <c r="H2814" t="s">
        <v>42</v>
      </c>
      <c r="I2814" t="s">
        <v>63</v>
      </c>
      <c r="J2814" t="s">
        <v>18017</v>
      </c>
      <c r="K2814" t="s">
        <v>44</v>
      </c>
    </row>
    <row r="2815" spans="1:11" x14ac:dyDescent="0.35">
      <c r="A2815">
        <v>6341</v>
      </c>
      <c r="B2815" t="s">
        <v>18032</v>
      </c>
      <c r="C2815">
        <v>29</v>
      </c>
      <c r="D2815" t="s">
        <v>18033</v>
      </c>
      <c r="E2815" t="s">
        <v>133</v>
      </c>
      <c r="F2815" t="s">
        <v>23</v>
      </c>
      <c r="G2815" t="s">
        <v>120</v>
      </c>
      <c r="H2815" t="s">
        <v>57</v>
      </c>
      <c r="I2815" t="s">
        <v>68</v>
      </c>
      <c r="J2815" t="s">
        <v>18034</v>
      </c>
      <c r="K2815" t="s">
        <v>44</v>
      </c>
    </row>
    <row r="2816" spans="1:11" x14ac:dyDescent="0.35">
      <c r="A2816">
        <v>6342</v>
      </c>
      <c r="B2816" t="s">
        <v>18035</v>
      </c>
      <c r="C2816">
        <v>27</v>
      </c>
      <c r="D2816" t="s">
        <v>18036</v>
      </c>
      <c r="E2816" t="s">
        <v>25</v>
      </c>
      <c r="F2816" t="s">
        <v>201</v>
      </c>
      <c r="G2816" t="s">
        <v>41</v>
      </c>
      <c r="H2816" t="s">
        <v>42</v>
      </c>
      <c r="I2816" t="s">
        <v>102</v>
      </c>
      <c r="J2816">
        <v>5725651955</v>
      </c>
      <c r="K2816" t="s">
        <v>37</v>
      </c>
    </row>
    <row r="2817" spans="1:11" x14ac:dyDescent="0.35">
      <c r="A2817">
        <v>6343</v>
      </c>
      <c r="B2817" t="s">
        <v>18037</v>
      </c>
      <c r="C2817">
        <v>27</v>
      </c>
      <c r="D2817" t="s">
        <v>18038</v>
      </c>
      <c r="E2817" t="s">
        <v>101</v>
      </c>
      <c r="F2817" t="s">
        <v>67</v>
      </c>
      <c r="G2817" t="s">
        <v>80</v>
      </c>
      <c r="H2817" t="s">
        <v>32</v>
      </c>
      <c r="I2817" t="s">
        <v>26</v>
      </c>
      <c r="J2817" t="s">
        <v>18039</v>
      </c>
      <c r="K2817" t="s">
        <v>76</v>
      </c>
    </row>
    <row r="2818" spans="1:11" x14ac:dyDescent="0.35">
      <c r="A2818">
        <v>6345</v>
      </c>
      <c r="B2818" t="s">
        <v>18043</v>
      </c>
      <c r="C2818">
        <v>26</v>
      </c>
      <c r="D2818" t="s">
        <v>18044</v>
      </c>
      <c r="E2818" t="s">
        <v>149</v>
      </c>
      <c r="F2818" t="s">
        <v>177</v>
      </c>
      <c r="G2818" t="s">
        <v>80</v>
      </c>
      <c r="H2818" t="s">
        <v>32</v>
      </c>
      <c r="I2818" t="s">
        <v>63</v>
      </c>
      <c r="J2818" t="s">
        <v>18045</v>
      </c>
      <c r="K2818" t="s">
        <v>19</v>
      </c>
    </row>
    <row r="2819" spans="1:11" x14ac:dyDescent="0.35">
      <c r="A2819">
        <v>6348</v>
      </c>
      <c r="B2819" t="s">
        <v>18052</v>
      </c>
      <c r="C2819">
        <v>29</v>
      </c>
      <c r="D2819" t="s">
        <v>18053</v>
      </c>
      <c r="E2819" t="s">
        <v>22</v>
      </c>
      <c r="F2819" t="s">
        <v>67</v>
      </c>
      <c r="G2819" t="s">
        <v>62</v>
      </c>
      <c r="H2819" t="s">
        <v>23</v>
      </c>
      <c r="I2819" t="s">
        <v>170</v>
      </c>
      <c r="J2819" t="s">
        <v>18054</v>
      </c>
      <c r="K2819" t="s">
        <v>76</v>
      </c>
    </row>
    <row r="2820" spans="1:11" x14ac:dyDescent="0.35">
      <c r="A2820">
        <v>6349</v>
      </c>
      <c r="B2820" t="s">
        <v>18055</v>
      </c>
      <c r="C2820">
        <v>30</v>
      </c>
      <c r="D2820" t="s">
        <v>18056</v>
      </c>
      <c r="E2820" t="s">
        <v>177</v>
      </c>
      <c r="F2820" t="s">
        <v>42</v>
      </c>
      <c r="G2820" t="s">
        <v>24</v>
      </c>
      <c r="H2820" t="s">
        <v>25</v>
      </c>
      <c r="I2820" t="s">
        <v>26</v>
      </c>
      <c r="J2820" t="s">
        <v>18057</v>
      </c>
      <c r="K2820" t="s">
        <v>76</v>
      </c>
    </row>
    <row r="2821" spans="1:11" x14ac:dyDescent="0.35">
      <c r="A2821">
        <v>6350</v>
      </c>
      <c r="B2821" t="s">
        <v>18058</v>
      </c>
      <c r="C2821">
        <v>27</v>
      </c>
      <c r="D2821" t="s">
        <v>18059</v>
      </c>
      <c r="E2821" t="s">
        <v>79</v>
      </c>
      <c r="F2821" t="s">
        <v>133</v>
      </c>
      <c r="G2821" t="s">
        <v>120</v>
      </c>
      <c r="H2821" t="s">
        <v>57</v>
      </c>
      <c r="I2821" t="s">
        <v>26</v>
      </c>
      <c r="J2821" t="s">
        <v>18060</v>
      </c>
      <c r="K2821" t="s">
        <v>28</v>
      </c>
    </row>
    <row r="2822" spans="1:11" x14ac:dyDescent="0.35">
      <c r="A2822">
        <v>6351</v>
      </c>
      <c r="B2822" t="s">
        <v>18061</v>
      </c>
      <c r="C2822">
        <v>26</v>
      </c>
      <c r="D2822" t="s">
        <v>18062</v>
      </c>
      <c r="E2822" t="s">
        <v>169</v>
      </c>
      <c r="F2822" t="s">
        <v>201</v>
      </c>
      <c r="G2822" t="s">
        <v>15</v>
      </c>
      <c r="H2822" t="s">
        <v>16</v>
      </c>
      <c r="I2822" t="s">
        <v>58</v>
      </c>
      <c r="J2822" t="s">
        <v>18063</v>
      </c>
      <c r="K2822" t="s">
        <v>44</v>
      </c>
    </row>
    <row r="2823" spans="1:11" x14ac:dyDescent="0.35">
      <c r="A2823">
        <v>6353</v>
      </c>
      <c r="B2823" t="s">
        <v>18067</v>
      </c>
      <c r="C2823">
        <v>29</v>
      </c>
      <c r="D2823" t="s">
        <v>18068</v>
      </c>
      <c r="E2823" t="s">
        <v>23</v>
      </c>
      <c r="F2823" t="s">
        <v>177</v>
      </c>
      <c r="G2823" t="s">
        <v>52</v>
      </c>
      <c r="H2823" t="s">
        <v>13</v>
      </c>
      <c r="I2823" t="s">
        <v>170</v>
      </c>
      <c r="J2823" t="s">
        <v>18069</v>
      </c>
      <c r="K2823" t="s">
        <v>19</v>
      </c>
    </row>
    <row r="2824" spans="1:11" x14ac:dyDescent="0.35">
      <c r="A2824">
        <v>6355</v>
      </c>
      <c r="B2824" t="s">
        <v>18072</v>
      </c>
      <c r="C2824">
        <v>30</v>
      </c>
      <c r="D2824" t="s">
        <v>18073</v>
      </c>
      <c r="E2824" t="s">
        <v>149</v>
      </c>
      <c r="F2824" t="s">
        <v>79</v>
      </c>
      <c r="G2824" t="s">
        <v>33</v>
      </c>
      <c r="H2824" t="s">
        <v>34</v>
      </c>
      <c r="I2824" t="s">
        <v>17</v>
      </c>
      <c r="J2824" t="s">
        <v>18074</v>
      </c>
      <c r="K2824" t="s">
        <v>28</v>
      </c>
    </row>
    <row r="2825" spans="1:11" x14ac:dyDescent="0.35">
      <c r="A2825">
        <v>6358</v>
      </c>
      <c r="B2825" t="s">
        <v>18081</v>
      </c>
      <c r="C2825">
        <v>29</v>
      </c>
      <c r="D2825" t="s">
        <v>18082</v>
      </c>
      <c r="E2825" t="s">
        <v>25</v>
      </c>
      <c r="F2825" t="s">
        <v>14</v>
      </c>
      <c r="G2825" t="s">
        <v>120</v>
      </c>
      <c r="H2825" t="s">
        <v>57</v>
      </c>
      <c r="I2825" t="s">
        <v>17</v>
      </c>
      <c r="J2825" t="s">
        <v>18083</v>
      </c>
      <c r="K2825" t="s">
        <v>37</v>
      </c>
    </row>
    <row r="2826" spans="1:11" x14ac:dyDescent="0.35">
      <c r="A2826">
        <v>6360</v>
      </c>
      <c r="B2826" t="s">
        <v>18087</v>
      </c>
      <c r="C2826">
        <v>30</v>
      </c>
      <c r="D2826" t="s">
        <v>18088</v>
      </c>
      <c r="E2826" t="s">
        <v>31</v>
      </c>
      <c r="F2826" t="s">
        <v>79</v>
      </c>
      <c r="G2826" t="s">
        <v>80</v>
      </c>
      <c r="H2826" t="s">
        <v>32</v>
      </c>
      <c r="I2826" t="s">
        <v>146</v>
      </c>
      <c r="J2826" t="s">
        <v>18089</v>
      </c>
      <c r="K2826" t="s">
        <v>44</v>
      </c>
    </row>
    <row r="2827" spans="1:11" x14ac:dyDescent="0.35">
      <c r="A2827">
        <v>6361</v>
      </c>
      <c r="B2827" t="s">
        <v>18090</v>
      </c>
      <c r="C2827">
        <v>30</v>
      </c>
      <c r="D2827" t="s">
        <v>18091</v>
      </c>
      <c r="E2827" t="s">
        <v>31</v>
      </c>
      <c r="F2827" t="s">
        <v>16</v>
      </c>
      <c r="G2827" t="s">
        <v>80</v>
      </c>
      <c r="H2827" t="s">
        <v>32</v>
      </c>
      <c r="I2827" t="s">
        <v>63</v>
      </c>
      <c r="J2827" t="s">
        <v>18092</v>
      </c>
      <c r="K2827" t="s">
        <v>37</v>
      </c>
    </row>
    <row r="2828" spans="1:11" x14ac:dyDescent="0.35">
      <c r="A2828">
        <v>6364</v>
      </c>
      <c r="B2828" t="s">
        <v>18099</v>
      </c>
      <c r="C2828">
        <v>27</v>
      </c>
      <c r="D2828" t="s">
        <v>18100</v>
      </c>
      <c r="E2828" t="s">
        <v>79</v>
      </c>
      <c r="F2828" t="s">
        <v>40</v>
      </c>
      <c r="G2828" t="s">
        <v>33</v>
      </c>
      <c r="H2828" t="s">
        <v>34</v>
      </c>
      <c r="I2828" t="s">
        <v>170</v>
      </c>
      <c r="J2828" t="s">
        <v>18101</v>
      </c>
      <c r="K2828" t="s">
        <v>28</v>
      </c>
    </row>
    <row r="2829" spans="1:11" x14ac:dyDescent="0.35">
      <c r="A2829">
        <v>6365</v>
      </c>
      <c r="B2829" t="s">
        <v>18102</v>
      </c>
      <c r="C2829">
        <v>26</v>
      </c>
      <c r="D2829" t="s">
        <v>18103</v>
      </c>
      <c r="E2829" t="s">
        <v>23</v>
      </c>
      <c r="F2829" t="s">
        <v>67</v>
      </c>
      <c r="G2829" t="s">
        <v>24</v>
      </c>
      <c r="H2829" t="s">
        <v>25</v>
      </c>
      <c r="I2829" t="s">
        <v>63</v>
      </c>
      <c r="J2829">
        <v>7873100704</v>
      </c>
      <c r="K2829" t="s">
        <v>28</v>
      </c>
    </row>
    <row r="2830" spans="1:11" x14ac:dyDescent="0.35">
      <c r="A2830">
        <v>6368</v>
      </c>
      <c r="B2830" t="s">
        <v>18109</v>
      </c>
      <c r="C2830">
        <v>29</v>
      </c>
      <c r="D2830" t="s">
        <v>18110</v>
      </c>
      <c r="E2830" t="s">
        <v>79</v>
      </c>
      <c r="F2830" t="s">
        <v>67</v>
      </c>
      <c r="G2830" t="s">
        <v>33</v>
      </c>
      <c r="H2830" t="s">
        <v>34</v>
      </c>
      <c r="I2830" t="s">
        <v>35</v>
      </c>
      <c r="J2830" t="s">
        <v>18111</v>
      </c>
      <c r="K2830" t="s">
        <v>76</v>
      </c>
    </row>
    <row r="2831" spans="1:11" x14ac:dyDescent="0.35">
      <c r="A2831">
        <v>6369</v>
      </c>
      <c r="B2831" t="s">
        <v>18112</v>
      </c>
      <c r="C2831">
        <v>29</v>
      </c>
      <c r="D2831" t="s">
        <v>18113</v>
      </c>
      <c r="E2831" t="s">
        <v>201</v>
      </c>
      <c r="F2831" t="s">
        <v>57</v>
      </c>
      <c r="G2831" t="s">
        <v>24</v>
      </c>
      <c r="H2831" t="s">
        <v>25</v>
      </c>
      <c r="I2831" t="s">
        <v>63</v>
      </c>
      <c r="J2831" t="s">
        <v>18114</v>
      </c>
      <c r="K2831" t="s">
        <v>19</v>
      </c>
    </row>
    <row r="2832" spans="1:11" x14ac:dyDescent="0.35">
      <c r="A2832">
        <v>6373</v>
      </c>
      <c r="B2832" t="s">
        <v>6106</v>
      </c>
      <c r="C2832">
        <v>26</v>
      </c>
      <c r="D2832" t="s">
        <v>18124</v>
      </c>
      <c r="E2832" t="s">
        <v>133</v>
      </c>
      <c r="F2832" t="s">
        <v>22</v>
      </c>
      <c r="G2832" t="s">
        <v>24</v>
      </c>
      <c r="H2832" t="s">
        <v>25</v>
      </c>
      <c r="I2832" t="s">
        <v>53</v>
      </c>
      <c r="J2832" t="s">
        <v>18125</v>
      </c>
      <c r="K2832" t="s">
        <v>44</v>
      </c>
    </row>
    <row r="2833" spans="1:11" x14ac:dyDescent="0.35">
      <c r="A2833">
        <v>6374</v>
      </c>
      <c r="B2833" t="s">
        <v>18126</v>
      </c>
      <c r="C2833">
        <v>28</v>
      </c>
      <c r="D2833" t="s">
        <v>18127</v>
      </c>
      <c r="E2833" t="s">
        <v>22</v>
      </c>
      <c r="F2833" t="s">
        <v>149</v>
      </c>
      <c r="G2833" t="s">
        <v>24</v>
      </c>
      <c r="H2833" t="s">
        <v>25</v>
      </c>
      <c r="I2833" t="s">
        <v>58</v>
      </c>
      <c r="J2833" t="s">
        <v>18128</v>
      </c>
      <c r="K2833" t="s">
        <v>76</v>
      </c>
    </row>
    <row r="2834" spans="1:11" x14ac:dyDescent="0.35">
      <c r="A2834">
        <v>6381</v>
      </c>
      <c r="B2834" t="s">
        <v>18147</v>
      </c>
      <c r="C2834">
        <v>30</v>
      </c>
      <c r="D2834" t="s">
        <v>18148</v>
      </c>
      <c r="E2834" t="s">
        <v>177</v>
      </c>
      <c r="F2834" t="s">
        <v>42</v>
      </c>
      <c r="G2834" t="s">
        <v>87</v>
      </c>
      <c r="H2834" t="s">
        <v>79</v>
      </c>
      <c r="I2834" t="s">
        <v>91</v>
      </c>
      <c r="J2834" t="s">
        <v>18149</v>
      </c>
      <c r="K2834" t="s">
        <v>44</v>
      </c>
    </row>
    <row r="2835" spans="1:11" x14ac:dyDescent="0.35">
      <c r="A2835">
        <v>6384</v>
      </c>
      <c r="B2835" t="s">
        <v>18154</v>
      </c>
      <c r="C2835">
        <v>26</v>
      </c>
      <c r="D2835" t="s">
        <v>18155</v>
      </c>
      <c r="E2835" t="s">
        <v>133</v>
      </c>
      <c r="F2835" t="s">
        <v>42</v>
      </c>
      <c r="G2835" t="s">
        <v>24</v>
      </c>
      <c r="H2835" t="s">
        <v>25</v>
      </c>
      <c r="I2835" t="s">
        <v>35</v>
      </c>
      <c r="J2835" t="s">
        <v>18156</v>
      </c>
      <c r="K2835" t="s">
        <v>28</v>
      </c>
    </row>
    <row r="2836" spans="1:11" x14ac:dyDescent="0.35">
      <c r="A2836">
        <v>6385</v>
      </c>
      <c r="B2836" t="s">
        <v>13291</v>
      </c>
      <c r="C2836">
        <v>28</v>
      </c>
      <c r="D2836" t="s">
        <v>18157</v>
      </c>
      <c r="E2836" t="s">
        <v>31</v>
      </c>
      <c r="F2836" t="s">
        <v>34</v>
      </c>
      <c r="G2836" t="s">
        <v>24</v>
      </c>
      <c r="H2836" t="s">
        <v>25</v>
      </c>
      <c r="I2836" t="s">
        <v>146</v>
      </c>
      <c r="J2836">
        <f>1-378-299-4447</f>
        <v>-5123</v>
      </c>
      <c r="K2836" t="s">
        <v>76</v>
      </c>
    </row>
    <row r="2837" spans="1:11" x14ac:dyDescent="0.35">
      <c r="A2837">
        <v>6387</v>
      </c>
      <c r="B2837" t="s">
        <v>18161</v>
      </c>
      <c r="C2837">
        <v>29</v>
      </c>
      <c r="D2837" t="s">
        <v>18162</v>
      </c>
      <c r="E2837" t="s">
        <v>32</v>
      </c>
      <c r="F2837" t="s">
        <v>177</v>
      </c>
      <c r="G2837" t="s">
        <v>52</v>
      </c>
      <c r="H2837" t="s">
        <v>13</v>
      </c>
      <c r="I2837" t="s">
        <v>53</v>
      </c>
      <c r="J2837" t="s">
        <v>18163</v>
      </c>
      <c r="K2837" t="s">
        <v>76</v>
      </c>
    </row>
    <row r="2838" spans="1:11" x14ac:dyDescent="0.35">
      <c r="A2838">
        <v>6389</v>
      </c>
      <c r="B2838" t="s">
        <v>18167</v>
      </c>
      <c r="C2838">
        <v>26</v>
      </c>
      <c r="D2838" t="s">
        <v>18168</v>
      </c>
      <c r="E2838" t="s">
        <v>16</v>
      </c>
      <c r="F2838" t="s">
        <v>23</v>
      </c>
      <c r="G2838" t="s">
        <v>80</v>
      </c>
      <c r="H2838" t="s">
        <v>32</v>
      </c>
      <c r="I2838" t="s">
        <v>53</v>
      </c>
      <c r="J2838" t="s">
        <v>18169</v>
      </c>
      <c r="K2838" t="s">
        <v>76</v>
      </c>
    </row>
    <row r="2839" spans="1:11" x14ac:dyDescent="0.35">
      <c r="A2839">
        <v>6391</v>
      </c>
      <c r="B2839" t="s">
        <v>18172</v>
      </c>
      <c r="C2839">
        <v>27</v>
      </c>
      <c r="D2839" t="s">
        <v>18173</v>
      </c>
      <c r="E2839" t="s">
        <v>101</v>
      </c>
      <c r="F2839" t="s">
        <v>67</v>
      </c>
      <c r="G2839" t="s">
        <v>41</v>
      </c>
      <c r="H2839" t="s">
        <v>42</v>
      </c>
      <c r="I2839" t="s">
        <v>146</v>
      </c>
      <c r="J2839" t="s">
        <v>18174</v>
      </c>
      <c r="K2839" t="s">
        <v>28</v>
      </c>
    </row>
    <row r="2840" spans="1:11" x14ac:dyDescent="0.35">
      <c r="A2840">
        <v>6393</v>
      </c>
      <c r="B2840" t="s">
        <v>18178</v>
      </c>
      <c r="C2840">
        <v>30</v>
      </c>
      <c r="D2840" t="s">
        <v>18179</v>
      </c>
      <c r="E2840" t="s">
        <v>25</v>
      </c>
      <c r="F2840" t="s">
        <v>201</v>
      </c>
      <c r="G2840" t="s">
        <v>41</v>
      </c>
      <c r="H2840" t="s">
        <v>42</v>
      </c>
      <c r="I2840" t="s">
        <v>146</v>
      </c>
      <c r="J2840" t="s">
        <v>18180</v>
      </c>
      <c r="K2840" t="s">
        <v>37</v>
      </c>
    </row>
    <row r="2841" spans="1:11" x14ac:dyDescent="0.35">
      <c r="A2841">
        <v>6394</v>
      </c>
      <c r="B2841" t="s">
        <v>18181</v>
      </c>
      <c r="C2841">
        <v>26</v>
      </c>
      <c r="D2841" t="s">
        <v>18182</v>
      </c>
      <c r="E2841" t="s">
        <v>13</v>
      </c>
      <c r="F2841" t="s">
        <v>23</v>
      </c>
      <c r="G2841" t="s">
        <v>33</v>
      </c>
      <c r="H2841" t="s">
        <v>34</v>
      </c>
      <c r="I2841" t="s">
        <v>26</v>
      </c>
      <c r="J2841" t="s">
        <v>18183</v>
      </c>
      <c r="K2841" t="s">
        <v>19</v>
      </c>
    </row>
    <row r="2842" spans="1:11" x14ac:dyDescent="0.35">
      <c r="A2842">
        <v>6396</v>
      </c>
      <c r="B2842" t="s">
        <v>18187</v>
      </c>
      <c r="C2842">
        <v>27</v>
      </c>
      <c r="D2842" t="s">
        <v>18188</v>
      </c>
      <c r="E2842" t="s">
        <v>79</v>
      </c>
      <c r="F2842" t="s">
        <v>133</v>
      </c>
      <c r="G2842" t="s">
        <v>47</v>
      </c>
      <c r="H2842" t="s">
        <v>31</v>
      </c>
      <c r="I2842" t="s">
        <v>17</v>
      </c>
      <c r="J2842" t="s">
        <v>18189</v>
      </c>
      <c r="K2842" t="s">
        <v>19</v>
      </c>
    </row>
    <row r="2843" spans="1:11" x14ac:dyDescent="0.35">
      <c r="A2843">
        <v>6400</v>
      </c>
      <c r="B2843" t="s">
        <v>18199</v>
      </c>
      <c r="C2843">
        <v>28</v>
      </c>
      <c r="D2843" t="s">
        <v>18200</v>
      </c>
      <c r="E2843" t="s">
        <v>177</v>
      </c>
      <c r="F2843" t="s">
        <v>149</v>
      </c>
      <c r="G2843" t="s">
        <v>52</v>
      </c>
      <c r="H2843" t="s">
        <v>13</v>
      </c>
      <c r="I2843" t="s">
        <v>170</v>
      </c>
      <c r="J2843">
        <f>1-210-606-5936</f>
        <v>-6751</v>
      </c>
      <c r="K2843" t="s">
        <v>28</v>
      </c>
    </row>
    <row r="2844" spans="1:11" x14ac:dyDescent="0.35">
      <c r="A2844">
        <v>6402</v>
      </c>
      <c r="B2844" t="s">
        <v>18203</v>
      </c>
      <c r="C2844">
        <v>26</v>
      </c>
      <c r="D2844" t="s">
        <v>18204</v>
      </c>
      <c r="E2844" t="s">
        <v>23</v>
      </c>
      <c r="F2844" t="s">
        <v>32</v>
      </c>
      <c r="G2844" t="s">
        <v>87</v>
      </c>
      <c r="H2844" t="s">
        <v>79</v>
      </c>
      <c r="I2844" t="s">
        <v>53</v>
      </c>
      <c r="J2844">
        <v>3060881965</v>
      </c>
      <c r="K2844" t="s">
        <v>76</v>
      </c>
    </row>
    <row r="2845" spans="1:11" x14ac:dyDescent="0.35">
      <c r="A2845">
        <v>6403</v>
      </c>
      <c r="B2845" t="s">
        <v>7637</v>
      </c>
      <c r="C2845">
        <v>26</v>
      </c>
      <c r="D2845" t="s">
        <v>18205</v>
      </c>
      <c r="E2845" t="s">
        <v>101</v>
      </c>
      <c r="F2845" t="s">
        <v>177</v>
      </c>
      <c r="G2845" t="s">
        <v>87</v>
      </c>
      <c r="H2845" t="s">
        <v>79</v>
      </c>
      <c r="I2845" t="s">
        <v>102</v>
      </c>
      <c r="J2845" t="s">
        <v>18206</v>
      </c>
      <c r="K2845" t="s">
        <v>37</v>
      </c>
    </row>
    <row r="2846" spans="1:11" x14ac:dyDescent="0.35">
      <c r="A2846">
        <v>6408</v>
      </c>
      <c r="B2846" t="s">
        <v>18218</v>
      </c>
      <c r="C2846">
        <v>30</v>
      </c>
      <c r="D2846" t="s">
        <v>18219</v>
      </c>
      <c r="E2846" t="s">
        <v>201</v>
      </c>
      <c r="F2846" t="s">
        <v>40</v>
      </c>
      <c r="G2846" t="s">
        <v>52</v>
      </c>
      <c r="H2846" t="s">
        <v>13</v>
      </c>
      <c r="I2846" t="s">
        <v>53</v>
      </c>
      <c r="J2846" t="s">
        <v>18220</v>
      </c>
      <c r="K2846" t="s">
        <v>76</v>
      </c>
    </row>
    <row r="2847" spans="1:11" x14ac:dyDescent="0.35">
      <c r="A2847">
        <v>6410</v>
      </c>
      <c r="B2847" t="s">
        <v>185</v>
      </c>
      <c r="C2847">
        <v>26</v>
      </c>
      <c r="D2847" t="s">
        <v>18224</v>
      </c>
      <c r="E2847" t="s">
        <v>34</v>
      </c>
      <c r="F2847" t="s">
        <v>14</v>
      </c>
      <c r="G2847" t="s">
        <v>15</v>
      </c>
      <c r="H2847" t="s">
        <v>16</v>
      </c>
      <c r="I2847" t="s">
        <v>102</v>
      </c>
      <c r="J2847" t="s">
        <v>18225</v>
      </c>
      <c r="K2847" t="s">
        <v>76</v>
      </c>
    </row>
    <row r="2848" spans="1:11" x14ac:dyDescent="0.35">
      <c r="A2848">
        <v>6412</v>
      </c>
      <c r="B2848" t="s">
        <v>18229</v>
      </c>
      <c r="C2848">
        <v>28</v>
      </c>
      <c r="D2848" t="s">
        <v>18230</v>
      </c>
      <c r="E2848" t="s">
        <v>25</v>
      </c>
      <c r="F2848" t="s">
        <v>34</v>
      </c>
      <c r="G2848" t="s">
        <v>24</v>
      </c>
      <c r="H2848" t="s">
        <v>25</v>
      </c>
      <c r="I2848" t="s">
        <v>153</v>
      </c>
      <c r="J2848" t="s">
        <v>18231</v>
      </c>
      <c r="K2848" t="s">
        <v>28</v>
      </c>
    </row>
    <row r="2849" spans="1:11" x14ac:dyDescent="0.35">
      <c r="A2849">
        <v>6416</v>
      </c>
      <c r="B2849" t="s">
        <v>18241</v>
      </c>
      <c r="C2849">
        <v>27</v>
      </c>
      <c r="D2849" t="s">
        <v>18242</v>
      </c>
      <c r="E2849" t="s">
        <v>42</v>
      </c>
      <c r="F2849" t="s">
        <v>13</v>
      </c>
      <c r="G2849" t="s">
        <v>52</v>
      </c>
      <c r="H2849" t="s">
        <v>13</v>
      </c>
      <c r="I2849" t="s">
        <v>116</v>
      </c>
      <c r="J2849" t="s">
        <v>18243</v>
      </c>
      <c r="K2849" t="s">
        <v>44</v>
      </c>
    </row>
    <row r="2850" spans="1:11" x14ac:dyDescent="0.35">
      <c r="A2850">
        <v>6422</v>
      </c>
      <c r="B2850" t="s">
        <v>18258</v>
      </c>
      <c r="C2850">
        <v>27</v>
      </c>
      <c r="D2850" t="s">
        <v>18259</v>
      </c>
      <c r="E2850" t="s">
        <v>25</v>
      </c>
      <c r="F2850" t="s">
        <v>13</v>
      </c>
      <c r="G2850" t="s">
        <v>15</v>
      </c>
      <c r="H2850" t="s">
        <v>16</v>
      </c>
      <c r="I2850" t="s">
        <v>48</v>
      </c>
      <c r="J2850">
        <f>1-802-246-5217</f>
        <v>-6264</v>
      </c>
      <c r="K2850" t="s">
        <v>19</v>
      </c>
    </row>
    <row r="2851" spans="1:11" x14ac:dyDescent="0.35">
      <c r="A2851">
        <v>6423</v>
      </c>
      <c r="B2851" t="s">
        <v>18260</v>
      </c>
      <c r="C2851">
        <v>26</v>
      </c>
      <c r="D2851" t="s">
        <v>18261</v>
      </c>
      <c r="E2851" t="s">
        <v>32</v>
      </c>
      <c r="F2851" t="s">
        <v>31</v>
      </c>
      <c r="G2851" t="s">
        <v>87</v>
      </c>
      <c r="H2851" t="s">
        <v>79</v>
      </c>
      <c r="I2851" t="s">
        <v>116</v>
      </c>
      <c r="J2851" t="s">
        <v>18262</v>
      </c>
      <c r="K2851" t="s">
        <v>37</v>
      </c>
    </row>
    <row r="2852" spans="1:11" x14ac:dyDescent="0.35">
      <c r="A2852">
        <v>6426</v>
      </c>
      <c r="B2852" t="s">
        <v>18269</v>
      </c>
      <c r="C2852">
        <v>29</v>
      </c>
      <c r="D2852" t="s">
        <v>18270</v>
      </c>
      <c r="E2852" t="s">
        <v>169</v>
      </c>
      <c r="F2852" t="s">
        <v>57</v>
      </c>
      <c r="G2852" t="s">
        <v>120</v>
      </c>
      <c r="H2852" t="s">
        <v>57</v>
      </c>
      <c r="I2852" t="s">
        <v>116</v>
      </c>
      <c r="J2852" t="s">
        <v>18271</v>
      </c>
      <c r="K2852" t="s">
        <v>76</v>
      </c>
    </row>
    <row r="2853" spans="1:11" x14ac:dyDescent="0.35">
      <c r="A2853">
        <v>6430</v>
      </c>
      <c r="B2853" t="s">
        <v>18280</v>
      </c>
      <c r="C2853">
        <v>30</v>
      </c>
      <c r="D2853" t="s">
        <v>18281</v>
      </c>
      <c r="E2853" t="s">
        <v>23</v>
      </c>
      <c r="F2853" t="s">
        <v>67</v>
      </c>
      <c r="G2853" t="s">
        <v>33</v>
      </c>
      <c r="H2853" t="s">
        <v>34</v>
      </c>
      <c r="I2853" t="s">
        <v>170</v>
      </c>
      <c r="J2853" t="s">
        <v>18282</v>
      </c>
      <c r="K2853" t="s">
        <v>28</v>
      </c>
    </row>
    <row r="2854" spans="1:11" x14ac:dyDescent="0.35">
      <c r="A2854">
        <v>6431</v>
      </c>
      <c r="B2854" t="s">
        <v>18283</v>
      </c>
      <c r="C2854">
        <v>26</v>
      </c>
      <c r="D2854" t="s">
        <v>18284</v>
      </c>
      <c r="E2854" t="s">
        <v>67</v>
      </c>
      <c r="F2854" t="s">
        <v>79</v>
      </c>
      <c r="G2854" t="s">
        <v>52</v>
      </c>
      <c r="H2854" t="s">
        <v>13</v>
      </c>
      <c r="I2854" t="s">
        <v>146</v>
      </c>
      <c r="J2854" t="s">
        <v>18285</v>
      </c>
      <c r="K2854" t="s">
        <v>28</v>
      </c>
    </row>
    <row r="2855" spans="1:11" x14ac:dyDescent="0.35">
      <c r="A2855">
        <v>6438</v>
      </c>
      <c r="B2855" t="s">
        <v>18304</v>
      </c>
      <c r="C2855">
        <v>28</v>
      </c>
      <c r="D2855" t="s">
        <v>18305</v>
      </c>
      <c r="E2855" t="s">
        <v>22</v>
      </c>
      <c r="F2855" t="s">
        <v>34</v>
      </c>
      <c r="G2855" t="s">
        <v>41</v>
      </c>
      <c r="H2855" t="s">
        <v>42</v>
      </c>
      <c r="I2855" t="s">
        <v>146</v>
      </c>
      <c r="J2855" t="s">
        <v>18306</v>
      </c>
      <c r="K2855" t="s">
        <v>37</v>
      </c>
    </row>
    <row r="2856" spans="1:11" x14ac:dyDescent="0.35">
      <c r="A2856">
        <v>6440</v>
      </c>
      <c r="B2856" t="s">
        <v>18309</v>
      </c>
      <c r="C2856">
        <v>26</v>
      </c>
      <c r="D2856" t="s">
        <v>18310</v>
      </c>
      <c r="E2856" t="s">
        <v>169</v>
      </c>
      <c r="F2856" t="s">
        <v>14</v>
      </c>
      <c r="G2856" t="s">
        <v>80</v>
      </c>
      <c r="H2856" t="s">
        <v>32</v>
      </c>
      <c r="I2856" t="s">
        <v>102</v>
      </c>
      <c r="J2856" t="s">
        <v>18311</v>
      </c>
      <c r="K2856" t="s">
        <v>44</v>
      </c>
    </row>
    <row r="2857" spans="1:11" x14ac:dyDescent="0.35">
      <c r="A2857">
        <v>6441</v>
      </c>
      <c r="B2857" t="s">
        <v>18312</v>
      </c>
      <c r="C2857">
        <v>28</v>
      </c>
      <c r="D2857" t="s">
        <v>18313</v>
      </c>
      <c r="E2857" t="s">
        <v>79</v>
      </c>
      <c r="F2857" t="s">
        <v>25</v>
      </c>
      <c r="G2857" t="s">
        <v>62</v>
      </c>
      <c r="H2857" t="s">
        <v>23</v>
      </c>
      <c r="I2857" t="s">
        <v>35</v>
      </c>
      <c r="J2857" t="s">
        <v>18314</v>
      </c>
      <c r="K2857" t="s">
        <v>28</v>
      </c>
    </row>
    <row r="2858" spans="1:11" x14ac:dyDescent="0.35">
      <c r="A2858">
        <v>6445</v>
      </c>
      <c r="B2858" t="s">
        <v>18324</v>
      </c>
      <c r="C2858">
        <v>26</v>
      </c>
      <c r="D2858" t="s">
        <v>18325</v>
      </c>
      <c r="E2858" t="s">
        <v>16</v>
      </c>
      <c r="F2858" t="s">
        <v>133</v>
      </c>
      <c r="G2858" t="s">
        <v>62</v>
      </c>
      <c r="H2858" t="s">
        <v>23</v>
      </c>
      <c r="I2858" t="s">
        <v>170</v>
      </c>
      <c r="J2858" t="s">
        <v>18326</v>
      </c>
      <c r="K2858" t="s">
        <v>44</v>
      </c>
    </row>
    <row r="2859" spans="1:11" x14ac:dyDescent="0.35">
      <c r="A2859">
        <v>6446</v>
      </c>
      <c r="B2859" t="s">
        <v>18327</v>
      </c>
      <c r="C2859">
        <v>27</v>
      </c>
      <c r="D2859" t="s">
        <v>18328</v>
      </c>
      <c r="E2859" t="s">
        <v>57</v>
      </c>
      <c r="F2859" t="s">
        <v>13</v>
      </c>
      <c r="G2859" t="s">
        <v>41</v>
      </c>
      <c r="H2859" t="s">
        <v>42</v>
      </c>
      <c r="I2859" t="s">
        <v>153</v>
      </c>
      <c r="J2859" t="s">
        <v>18329</v>
      </c>
      <c r="K2859" t="s">
        <v>19</v>
      </c>
    </row>
    <row r="2860" spans="1:11" x14ac:dyDescent="0.35">
      <c r="A2860">
        <v>6449</v>
      </c>
      <c r="B2860" t="s">
        <v>9792</v>
      </c>
      <c r="C2860">
        <v>28</v>
      </c>
      <c r="D2860" t="s">
        <v>18336</v>
      </c>
      <c r="E2860" t="s">
        <v>79</v>
      </c>
      <c r="F2860" t="s">
        <v>42</v>
      </c>
      <c r="G2860" t="s">
        <v>62</v>
      </c>
      <c r="H2860" t="s">
        <v>23</v>
      </c>
      <c r="I2860" t="s">
        <v>170</v>
      </c>
      <c r="J2860" t="s">
        <v>18337</v>
      </c>
      <c r="K2860" t="s">
        <v>44</v>
      </c>
    </row>
    <row r="2861" spans="1:11" x14ac:dyDescent="0.35">
      <c r="A2861">
        <v>6451</v>
      </c>
      <c r="B2861" t="s">
        <v>18341</v>
      </c>
      <c r="C2861">
        <v>30</v>
      </c>
      <c r="D2861" t="s">
        <v>18342</v>
      </c>
      <c r="E2861" t="s">
        <v>32</v>
      </c>
      <c r="F2861" t="s">
        <v>22</v>
      </c>
      <c r="G2861" t="s">
        <v>62</v>
      </c>
      <c r="H2861" t="s">
        <v>23</v>
      </c>
      <c r="I2861" t="s">
        <v>102</v>
      </c>
      <c r="J2861" t="s">
        <v>18343</v>
      </c>
      <c r="K2861" t="s">
        <v>28</v>
      </c>
    </row>
    <row r="2862" spans="1:11" x14ac:dyDescent="0.35">
      <c r="A2862">
        <v>6452</v>
      </c>
      <c r="B2862" t="s">
        <v>18344</v>
      </c>
      <c r="C2862">
        <v>29</v>
      </c>
      <c r="D2862" t="s">
        <v>18345</v>
      </c>
      <c r="E2862" t="s">
        <v>14</v>
      </c>
      <c r="F2862" t="s">
        <v>149</v>
      </c>
      <c r="G2862" t="s">
        <v>41</v>
      </c>
      <c r="H2862" t="s">
        <v>42</v>
      </c>
      <c r="I2862" t="s">
        <v>63</v>
      </c>
      <c r="J2862" t="s">
        <v>18346</v>
      </c>
      <c r="K2862" t="s">
        <v>19</v>
      </c>
    </row>
    <row r="2863" spans="1:11" x14ac:dyDescent="0.35">
      <c r="A2863">
        <v>6454</v>
      </c>
      <c r="B2863" t="s">
        <v>18350</v>
      </c>
      <c r="C2863">
        <v>28</v>
      </c>
      <c r="D2863" t="s">
        <v>18351</v>
      </c>
      <c r="E2863" t="s">
        <v>149</v>
      </c>
      <c r="F2863" t="s">
        <v>25</v>
      </c>
      <c r="G2863" t="s">
        <v>33</v>
      </c>
      <c r="H2863" t="s">
        <v>34</v>
      </c>
      <c r="I2863" t="s">
        <v>153</v>
      </c>
      <c r="J2863" t="s">
        <v>18352</v>
      </c>
      <c r="K2863" t="s">
        <v>28</v>
      </c>
    </row>
    <row r="2864" spans="1:11" x14ac:dyDescent="0.35">
      <c r="A2864">
        <v>6457</v>
      </c>
      <c r="B2864" t="s">
        <v>18359</v>
      </c>
      <c r="C2864">
        <v>28</v>
      </c>
      <c r="D2864" t="s">
        <v>18360</v>
      </c>
      <c r="E2864" t="s">
        <v>57</v>
      </c>
      <c r="F2864" t="s">
        <v>13</v>
      </c>
      <c r="G2864" t="s">
        <v>33</v>
      </c>
      <c r="H2864" t="s">
        <v>34</v>
      </c>
      <c r="I2864" t="s">
        <v>26</v>
      </c>
      <c r="J2864" t="s">
        <v>18361</v>
      </c>
      <c r="K2864" t="s">
        <v>76</v>
      </c>
    </row>
    <row r="2865" spans="1:11" x14ac:dyDescent="0.35">
      <c r="A2865">
        <v>6459</v>
      </c>
      <c r="B2865" t="s">
        <v>18365</v>
      </c>
      <c r="C2865">
        <v>29</v>
      </c>
      <c r="D2865" t="s">
        <v>18366</v>
      </c>
      <c r="E2865" t="s">
        <v>201</v>
      </c>
      <c r="F2865" t="s">
        <v>101</v>
      </c>
      <c r="G2865" t="s">
        <v>52</v>
      </c>
      <c r="H2865" t="s">
        <v>13</v>
      </c>
      <c r="I2865" t="s">
        <v>58</v>
      </c>
      <c r="J2865" t="s">
        <v>18367</v>
      </c>
      <c r="K2865" t="s">
        <v>37</v>
      </c>
    </row>
    <row r="2866" spans="1:11" x14ac:dyDescent="0.35">
      <c r="A2866">
        <v>6469</v>
      </c>
      <c r="B2866" t="s">
        <v>18393</v>
      </c>
      <c r="C2866">
        <v>30</v>
      </c>
      <c r="D2866" t="s">
        <v>18394</v>
      </c>
      <c r="E2866" t="s">
        <v>201</v>
      </c>
      <c r="F2866" t="s">
        <v>31</v>
      </c>
      <c r="G2866" t="s">
        <v>80</v>
      </c>
      <c r="H2866" t="s">
        <v>32</v>
      </c>
      <c r="I2866" t="s">
        <v>170</v>
      </c>
      <c r="J2866" t="s">
        <v>18395</v>
      </c>
      <c r="K2866" t="s">
        <v>28</v>
      </c>
    </row>
    <row r="2867" spans="1:11" x14ac:dyDescent="0.35">
      <c r="A2867">
        <v>6471</v>
      </c>
      <c r="B2867" t="s">
        <v>18398</v>
      </c>
      <c r="C2867">
        <v>30</v>
      </c>
      <c r="D2867" t="s">
        <v>18399</v>
      </c>
      <c r="E2867" t="s">
        <v>79</v>
      </c>
      <c r="F2867" t="s">
        <v>14</v>
      </c>
      <c r="G2867" t="s">
        <v>41</v>
      </c>
      <c r="H2867" t="s">
        <v>42</v>
      </c>
      <c r="I2867" t="s">
        <v>63</v>
      </c>
      <c r="J2867" t="s">
        <v>18400</v>
      </c>
      <c r="K2867" t="s">
        <v>19</v>
      </c>
    </row>
    <row r="2868" spans="1:11" x14ac:dyDescent="0.35">
      <c r="A2868">
        <v>6473</v>
      </c>
      <c r="B2868" t="s">
        <v>18404</v>
      </c>
      <c r="C2868">
        <v>30</v>
      </c>
      <c r="D2868" t="s">
        <v>18405</v>
      </c>
      <c r="E2868" t="s">
        <v>169</v>
      </c>
      <c r="F2868" t="s">
        <v>13</v>
      </c>
      <c r="G2868" t="s">
        <v>120</v>
      </c>
      <c r="H2868" t="s">
        <v>57</v>
      </c>
      <c r="I2868" t="s">
        <v>91</v>
      </c>
      <c r="J2868" t="s">
        <v>18406</v>
      </c>
      <c r="K2868" t="s">
        <v>19</v>
      </c>
    </row>
    <row r="2869" spans="1:11" x14ac:dyDescent="0.35">
      <c r="A2869">
        <v>6479</v>
      </c>
      <c r="B2869" t="s">
        <v>18421</v>
      </c>
      <c r="C2869">
        <v>29</v>
      </c>
      <c r="D2869" t="s">
        <v>18422</v>
      </c>
      <c r="E2869" t="s">
        <v>14</v>
      </c>
      <c r="F2869" t="s">
        <v>177</v>
      </c>
      <c r="G2869" t="s">
        <v>120</v>
      </c>
      <c r="H2869" t="s">
        <v>57</v>
      </c>
      <c r="I2869" t="s">
        <v>63</v>
      </c>
      <c r="J2869" t="s">
        <v>18423</v>
      </c>
      <c r="K2869" t="s">
        <v>76</v>
      </c>
    </row>
    <row r="2870" spans="1:11" x14ac:dyDescent="0.35">
      <c r="A2870">
        <v>6480</v>
      </c>
      <c r="B2870" t="s">
        <v>18424</v>
      </c>
      <c r="C2870">
        <v>29</v>
      </c>
      <c r="D2870" t="s">
        <v>18425</v>
      </c>
      <c r="E2870" t="s">
        <v>79</v>
      </c>
      <c r="F2870" t="s">
        <v>79</v>
      </c>
      <c r="G2870" t="s">
        <v>52</v>
      </c>
      <c r="H2870" t="s">
        <v>13</v>
      </c>
      <c r="I2870" t="s">
        <v>91</v>
      </c>
      <c r="J2870" t="s">
        <v>18426</v>
      </c>
      <c r="K2870" t="s">
        <v>76</v>
      </c>
    </row>
    <row r="2871" spans="1:11" x14ac:dyDescent="0.35">
      <c r="A2871">
        <v>6481</v>
      </c>
      <c r="B2871" t="s">
        <v>18427</v>
      </c>
      <c r="C2871">
        <v>26</v>
      </c>
      <c r="D2871" t="s">
        <v>18428</v>
      </c>
      <c r="E2871" t="s">
        <v>13</v>
      </c>
      <c r="F2871" t="s">
        <v>16</v>
      </c>
      <c r="G2871" t="s">
        <v>33</v>
      </c>
      <c r="H2871" t="s">
        <v>34</v>
      </c>
      <c r="I2871" t="s">
        <v>88</v>
      </c>
      <c r="J2871" t="s">
        <v>18429</v>
      </c>
      <c r="K2871" t="s">
        <v>28</v>
      </c>
    </row>
    <row r="2872" spans="1:11" x14ac:dyDescent="0.35">
      <c r="A2872">
        <v>6485</v>
      </c>
      <c r="B2872" t="s">
        <v>18439</v>
      </c>
      <c r="C2872">
        <v>28</v>
      </c>
      <c r="D2872" t="s">
        <v>18440</v>
      </c>
      <c r="E2872" t="s">
        <v>149</v>
      </c>
      <c r="F2872" t="s">
        <v>67</v>
      </c>
      <c r="G2872" t="s">
        <v>33</v>
      </c>
      <c r="H2872" t="s">
        <v>34</v>
      </c>
      <c r="I2872" t="s">
        <v>17</v>
      </c>
      <c r="J2872" t="s">
        <v>18441</v>
      </c>
      <c r="K2872" t="s">
        <v>44</v>
      </c>
    </row>
    <row r="2873" spans="1:11" x14ac:dyDescent="0.35">
      <c r="A2873">
        <v>6486</v>
      </c>
      <c r="B2873" t="s">
        <v>18442</v>
      </c>
      <c r="C2873">
        <v>28</v>
      </c>
      <c r="D2873" t="s">
        <v>18443</v>
      </c>
      <c r="E2873" t="s">
        <v>79</v>
      </c>
      <c r="F2873" t="s">
        <v>67</v>
      </c>
      <c r="G2873" t="s">
        <v>80</v>
      </c>
      <c r="H2873" t="s">
        <v>32</v>
      </c>
      <c r="I2873" t="s">
        <v>53</v>
      </c>
      <c r="J2873" t="s">
        <v>18444</v>
      </c>
      <c r="K2873" t="s">
        <v>37</v>
      </c>
    </row>
    <row r="2874" spans="1:11" x14ac:dyDescent="0.35">
      <c r="A2874">
        <v>6487</v>
      </c>
      <c r="B2874" t="s">
        <v>18445</v>
      </c>
      <c r="C2874">
        <v>29</v>
      </c>
      <c r="D2874" t="s">
        <v>18446</v>
      </c>
      <c r="E2874" t="s">
        <v>34</v>
      </c>
      <c r="F2874" t="s">
        <v>133</v>
      </c>
      <c r="G2874" t="s">
        <v>24</v>
      </c>
      <c r="H2874" t="s">
        <v>25</v>
      </c>
      <c r="I2874" t="s">
        <v>63</v>
      </c>
      <c r="J2874" t="s">
        <v>18447</v>
      </c>
      <c r="K2874" t="s">
        <v>76</v>
      </c>
    </row>
    <row r="2875" spans="1:11" x14ac:dyDescent="0.35">
      <c r="A2875">
        <v>6488</v>
      </c>
      <c r="B2875" t="s">
        <v>18448</v>
      </c>
      <c r="C2875">
        <v>27</v>
      </c>
      <c r="D2875" t="s">
        <v>18449</v>
      </c>
      <c r="E2875" t="s">
        <v>67</v>
      </c>
      <c r="F2875" t="s">
        <v>34</v>
      </c>
      <c r="G2875" t="s">
        <v>15</v>
      </c>
      <c r="H2875" t="s">
        <v>16</v>
      </c>
      <c r="I2875" t="s">
        <v>53</v>
      </c>
      <c r="J2875">
        <v>1191505931</v>
      </c>
      <c r="K2875" t="s">
        <v>76</v>
      </c>
    </row>
    <row r="2876" spans="1:11" x14ac:dyDescent="0.35">
      <c r="A2876">
        <v>6495</v>
      </c>
      <c r="B2876" t="s">
        <v>18465</v>
      </c>
      <c r="C2876">
        <v>30</v>
      </c>
      <c r="D2876" t="s">
        <v>18466</v>
      </c>
      <c r="E2876" t="s">
        <v>177</v>
      </c>
      <c r="F2876" t="s">
        <v>23</v>
      </c>
      <c r="G2876" t="s">
        <v>80</v>
      </c>
      <c r="H2876" t="s">
        <v>32</v>
      </c>
      <c r="I2876" t="s">
        <v>17</v>
      </c>
      <c r="J2876" t="s">
        <v>18467</v>
      </c>
      <c r="K2876" t="s">
        <v>37</v>
      </c>
    </row>
    <row r="2877" spans="1:11" x14ac:dyDescent="0.35">
      <c r="A2877">
        <v>6496</v>
      </c>
      <c r="B2877" t="s">
        <v>18468</v>
      </c>
      <c r="C2877">
        <v>29</v>
      </c>
      <c r="D2877" t="s">
        <v>18469</v>
      </c>
      <c r="E2877" t="s">
        <v>201</v>
      </c>
      <c r="F2877" t="s">
        <v>79</v>
      </c>
      <c r="G2877" t="s">
        <v>41</v>
      </c>
      <c r="H2877" t="s">
        <v>42</v>
      </c>
      <c r="I2877" t="s">
        <v>35</v>
      </c>
      <c r="J2877" t="s">
        <v>18470</v>
      </c>
      <c r="K2877" t="s">
        <v>76</v>
      </c>
    </row>
    <row r="2878" spans="1:11" x14ac:dyDescent="0.35">
      <c r="A2878">
        <v>6499</v>
      </c>
      <c r="B2878" t="s">
        <v>18476</v>
      </c>
      <c r="C2878">
        <v>26</v>
      </c>
      <c r="D2878" t="s">
        <v>18477</v>
      </c>
      <c r="E2878" t="s">
        <v>32</v>
      </c>
      <c r="F2878" t="s">
        <v>40</v>
      </c>
      <c r="G2878" t="s">
        <v>24</v>
      </c>
      <c r="H2878" t="s">
        <v>25</v>
      </c>
      <c r="I2878" t="s">
        <v>91</v>
      </c>
      <c r="J2878">
        <f>1-841-992-1869</f>
        <v>-3701</v>
      </c>
      <c r="K2878" t="s">
        <v>37</v>
      </c>
    </row>
    <row r="2879" spans="1:11" x14ac:dyDescent="0.35">
      <c r="A2879">
        <v>6501</v>
      </c>
      <c r="B2879" t="s">
        <v>18481</v>
      </c>
      <c r="C2879">
        <v>29</v>
      </c>
      <c r="D2879" t="s">
        <v>18482</v>
      </c>
      <c r="E2879" t="s">
        <v>79</v>
      </c>
      <c r="F2879" t="s">
        <v>169</v>
      </c>
      <c r="G2879" t="s">
        <v>87</v>
      </c>
      <c r="H2879" t="s">
        <v>79</v>
      </c>
      <c r="I2879" t="s">
        <v>170</v>
      </c>
      <c r="J2879" t="s">
        <v>18483</v>
      </c>
      <c r="K2879" t="s">
        <v>44</v>
      </c>
    </row>
    <row r="2880" spans="1:11" x14ac:dyDescent="0.35">
      <c r="A2880">
        <v>6502</v>
      </c>
      <c r="B2880" t="s">
        <v>18484</v>
      </c>
      <c r="C2880">
        <v>29</v>
      </c>
      <c r="D2880" t="s">
        <v>18485</v>
      </c>
      <c r="E2880" t="s">
        <v>16</v>
      </c>
      <c r="F2880" t="s">
        <v>32</v>
      </c>
      <c r="G2880" t="s">
        <v>62</v>
      </c>
      <c r="H2880" t="s">
        <v>23</v>
      </c>
      <c r="I2880" t="s">
        <v>170</v>
      </c>
      <c r="J2880" t="s">
        <v>18486</v>
      </c>
      <c r="K2880" t="s">
        <v>37</v>
      </c>
    </row>
    <row r="2881" spans="1:11" x14ac:dyDescent="0.35">
      <c r="A2881">
        <v>6507</v>
      </c>
      <c r="B2881" t="s">
        <v>18498</v>
      </c>
      <c r="C2881">
        <v>26</v>
      </c>
      <c r="D2881" t="s">
        <v>18499</v>
      </c>
      <c r="E2881" t="s">
        <v>42</v>
      </c>
      <c r="F2881" t="s">
        <v>22</v>
      </c>
      <c r="G2881" t="s">
        <v>80</v>
      </c>
      <c r="H2881" t="s">
        <v>32</v>
      </c>
      <c r="I2881" t="s">
        <v>116</v>
      </c>
      <c r="J2881" t="s">
        <v>18500</v>
      </c>
      <c r="K2881" t="s">
        <v>44</v>
      </c>
    </row>
    <row r="2882" spans="1:11" x14ac:dyDescent="0.35">
      <c r="A2882">
        <v>6508</v>
      </c>
      <c r="B2882" t="s">
        <v>18501</v>
      </c>
      <c r="C2882">
        <v>26</v>
      </c>
      <c r="D2882" t="s">
        <v>18502</v>
      </c>
      <c r="E2882" t="s">
        <v>40</v>
      </c>
      <c r="F2882" t="s">
        <v>57</v>
      </c>
      <c r="G2882" t="s">
        <v>15</v>
      </c>
      <c r="H2882" t="s">
        <v>16</v>
      </c>
      <c r="I2882" t="s">
        <v>26</v>
      </c>
      <c r="J2882" t="s">
        <v>18503</v>
      </c>
      <c r="K2882" t="s">
        <v>19</v>
      </c>
    </row>
    <row r="2883" spans="1:11" x14ac:dyDescent="0.35">
      <c r="A2883">
        <v>6512</v>
      </c>
      <c r="B2883" t="s">
        <v>18513</v>
      </c>
      <c r="C2883">
        <v>30</v>
      </c>
      <c r="D2883" t="s">
        <v>18514</v>
      </c>
      <c r="E2883" t="s">
        <v>169</v>
      </c>
      <c r="F2883" t="s">
        <v>32</v>
      </c>
      <c r="G2883" t="s">
        <v>120</v>
      </c>
      <c r="H2883" t="s">
        <v>57</v>
      </c>
      <c r="I2883" t="s">
        <v>102</v>
      </c>
      <c r="J2883" t="s">
        <v>18515</v>
      </c>
      <c r="K2883" t="s">
        <v>76</v>
      </c>
    </row>
    <row r="2884" spans="1:11" x14ac:dyDescent="0.35">
      <c r="A2884">
        <v>6513</v>
      </c>
      <c r="B2884" t="s">
        <v>18516</v>
      </c>
      <c r="C2884">
        <v>26</v>
      </c>
      <c r="D2884" t="s">
        <v>18517</v>
      </c>
      <c r="E2884" t="s">
        <v>34</v>
      </c>
      <c r="F2884" t="s">
        <v>42</v>
      </c>
      <c r="G2884" t="s">
        <v>120</v>
      </c>
      <c r="H2884" t="s">
        <v>57</v>
      </c>
      <c r="I2884" t="s">
        <v>68</v>
      </c>
      <c r="J2884" t="s">
        <v>18518</v>
      </c>
      <c r="K2884" t="s">
        <v>44</v>
      </c>
    </row>
    <row r="2885" spans="1:11" x14ac:dyDescent="0.35">
      <c r="A2885">
        <v>6515</v>
      </c>
      <c r="B2885" t="s">
        <v>18522</v>
      </c>
      <c r="C2885">
        <v>29</v>
      </c>
      <c r="D2885" t="s">
        <v>18523</v>
      </c>
      <c r="E2885" t="s">
        <v>57</v>
      </c>
      <c r="F2885" t="s">
        <v>32</v>
      </c>
      <c r="G2885" t="s">
        <v>62</v>
      </c>
      <c r="H2885" t="s">
        <v>23</v>
      </c>
      <c r="I2885" t="s">
        <v>102</v>
      </c>
      <c r="J2885" t="s">
        <v>18524</v>
      </c>
      <c r="K2885" t="s">
        <v>28</v>
      </c>
    </row>
    <row r="2886" spans="1:11" x14ac:dyDescent="0.35">
      <c r="A2886">
        <v>6516</v>
      </c>
      <c r="B2886" t="s">
        <v>18525</v>
      </c>
      <c r="C2886">
        <v>27</v>
      </c>
      <c r="D2886" t="s">
        <v>18526</v>
      </c>
      <c r="E2886" t="s">
        <v>133</v>
      </c>
      <c r="F2886" t="s">
        <v>67</v>
      </c>
      <c r="G2886" t="s">
        <v>41</v>
      </c>
      <c r="H2886" t="s">
        <v>42</v>
      </c>
      <c r="I2886" t="s">
        <v>116</v>
      </c>
      <c r="J2886">
        <v>3956406430</v>
      </c>
      <c r="K2886" t="s">
        <v>28</v>
      </c>
    </row>
    <row r="2887" spans="1:11" x14ac:dyDescent="0.35">
      <c r="A2887">
        <v>6517</v>
      </c>
      <c r="B2887" t="s">
        <v>18527</v>
      </c>
      <c r="C2887">
        <v>30</v>
      </c>
      <c r="D2887" t="s">
        <v>18528</v>
      </c>
      <c r="E2887" t="s">
        <v>177</v>
      </c>
      <c r="F2887" t="s">
        <v>23</v>
      </c>
      <c r="G2887" t="s">
        <v>80</v>
      </c>
      <c r="H2887" t="s">
        <v>32</v>
      </c>
      <c r="I2887" t="s">
        <v>53</v>
      </c>
      <c r="J2887" t="s">
        <v>18529</v>
      </c>
      <c r="K2887" t="s">
        <v>28</v>
      </c>
    </row>
    <row r="2888" spans="1:11" x14ac:dyDescent="0.35">
      <c r="A2888">
        <v>6518</v>
      </c>
      <c r="B2888" t="s">
        <v>18530</v>
      </c>
      <c r="C2888">
        <v>26</v>
      </c>
      <c r="D2888" t="s">
        <v>18531</v>
      </c>
      <c r="E2888" t="s">
        <v>133</v>
      </c>
      <c r="F2888" t="s">
        <v>23</v>
      </c>
      <c r="G2888" t="s">
        <v>47</v>
      </c>
      <c r="H2888" t="s">
        <v>31</v>
      </c>
      <c r="I2888" t="s">
        <v>58</v>
      </c>
      <c r="J2888" t="s">
        <v>18532</v>
      </c>
      <c r="K2888" t="s">
        <v>28</v>
      </c>
    </row>
    <row r="2889" spans="1:11" x14ac:dyDescent="0.35">
      <c r="A2889">
        <v>6521</v>
      </c>
      <c r="B2889" t="s">
        <v>18539</v>
      </c>
      <c r="C2889">
        <v>29</v>
      </c>
      <c r="D2889" t="s">
        <v>18540</v>
      </c>
      <c r="E2889" t="s">
        <v>79</v>
      </c>
      <c r="F2889" t="s">
        <v>201</v>
      </c>
      <c r="G2889" t="s">
        <v>87</v>
      </c>
      <c r="H2889" t="s">
        <v>79</v>
      </c>
      <c r="I2889" t="s">
        <v>116</v>
      </c>
      <c r="J2889" t="s">
        <v>18541</v>
      </c>
      <c r="K2889" t="s">
        <v>76</v>
      </c>
    </row>
    <row r="2890" spans="1:11" x14ac:dyDescent="0.35">
      <c r="A2890">
        <v>6522</v>
      </c>
      <c r="B2890" t="s">
        <v>18542</v>
      </c>
      <c r="C2890">
        <v>29</v>
      </c>
      <c r="D2890" t="s">
        <v>18543</v>
      </c>
      <c r="E2890" t="s">
        <v>169</v>
      </c>
      <c r="F2890" t="s">
        <v>23</v>
      </c>
      <c r="G2890" t="s">
        <v>47</v>
      </c>
      <c r="H2890" t="s">
        <v>31</v>
      </c>
      <c r="I2890" t="s">
        <v>63</v>
      </c>
      <c r="J2890">
        <v>2112891965</v>
      </c>
      <c r="K2890" t="s">
        <v>28</v>
      </c>
    </row>
    <row r="2891" spans="1:11" x14ac:dyDescent="0.35">
      <c r="A2891">
        <v>6523</v>
      </c>
      <c r="B2891" t="s">
        <v>18544</v>
      </c>
      <c r="C2891">
        <v>27</v>
      </c>
      <c r="D2891" t="s">
        <v>18545</v>
      </c>
      <c r="E2891" t="s">
        <v>32</v>
      </c>
      <c r="F2891" t="s">
        <v>16</v>
      </c>
      <c r="G2891" t="s">
        <v>15</v>
      </c>
      <c r="H2891" t="s">
        <v>16</v>
      </c>
      <c r="I2891" t="s">
        <v>102</v>
      </c>
      <c r="J2891" t="s">
        <v>18546</v>
      </c>
      <c r="K2891" t="s">
        <v>28</v>
      </c>
    </row>
    <row r="2892" spans="1:11" x14ac:dyDescent="0.35">
      <c r="A2892">
        <v>6528</v>
      </c>
      <c r="B2892" t="s">
        <v>18559</v>
      </c>
      <c r="C2892">
        <v>29</v>
      </c>
      <c r="D2892" t="s">
        <v>18560</v>
      </c>
      <c r="E2892" t="s">
        <v>40</v>
      </c>
      <c r="F2892" t="s">
        <v>177</v>
      </c>
      <c r="G2892" t="s">
        <v>47</v>
      </c>
      <c r="H2892" t="s">
        <v>31</v>
      </c>
      <c r="I2892" t="s">
        <v>35</v>
      </c>
      <c r="J2892" t="s">
        <v>18561</v>
      </c>
      <c r="K2892" t="s">
        <v>28</v>
      </c>
    </row>
    <row r="2893" spans="1:11" x14ac:dyDescent="0.35">
      <c r="A2893">
        <v>6531</v>
      </c>
      <c r="B2893" t="s">
        <v>11403</v>
      </c>
      <c r="C2893">
        <v>26</v>
      </c>
      <c r="D2893" t="s">
        <v>18568</v>
      </c>
      <c r="E2893" t="s">
        <v>34</v>
      </c>
      <c r="F2893" t="s">
        <v>16</v>
      </c>
      <c r="G2893" t="s">
        <v>41</v>
      </c>
      <c r="H2893" t="s">
        <v>42</v>
      </c>
      <c r="I2893" t="s">
        <v>146</v>
      </c>
      <c r="J2893" t="s">
        <v>18569</v>
      </c>
      <c r="K2893" t="s">
        <v>44</v>
      </c>
    </row>
    <row r="2894" spans="1:11" x14ac:dyDescent="0.35">
      <c r="A2894">
        <v>6534</v>
      </c>
      <c r="B2894" t="s">
        <v>18575</v>
      </c>
      <c r="C2894">
        <v>26</v>
      </c>
      <c r="D2894" t="s">
        <v>18576</v>
      </c>
      <c r="E2894" t="s">
        <v>13</v>
      </c>
      <c r="F2894" t="s">
        <v>42</v>
      </c>
      <c r="G2894" t="s">
        <v>62</v>
      </c>
      <c r="H2894" t="s">
        <v>23</v>
      </c>
      <c r="I2894" t="s">
        <v>48</v>
      </c>
      <c r="J2894" t="s">
        <v>18577</v>
      </c>
      <c r="K2894" t="s">
        <v>44</v>
      </c>
    </row>
    <row r="2895" spans="1:11" x14ac:dyDescent="0.35">
      <c r="A2895">
        <v>6535</v>
      </c>
      <c r="B2895" t="s">
        <v>18578</v>
      </c>
      <c r="C2895">
        <v>27</v>
      </c>
      <c r="D2895" t="s">
        <v>18579</v>
      </c>
      <c r="E2895" t="s">
        <v>14</v>
      </c>
      <c r="F2895" t="s">
        <v>149</v>
      </c>
      <c r="G2895" t="s">
        <v>52</v>
      </c>
      <c r="H2895" t="s">
        <v>13</v>
      </c>
      <c r="I2895" t="s">
        <v>53</v>
      </c>
      <c r="J2895">
        <v>8646543636</v>
      </c>
      <c r="K2895" t="s">
        <v>19</v>
      </c>
    </row>
    <row r="2896" spans="1:11" x14ac:dyDescent="0.35">
      <c r="A2896">
        <v>6537</v>
      </c>
      <c r="B2896" t="s">
        <v>18583</v>
      </c>
      <c r="C2896">
        <v>29</v>
      </c>
      <c r="D2896" t="s">
        <v>18584</v>
      </c>
      <c r="E2896" t="s">
        <v>57</v>
      </c>
      <c r="F2896" t="s">
        <v>67</v>
      </c>
      <c r="G2896" t="s">
        <v>33</v>
      </c>
      <c r="H2896" t="s">
        <v>34</v>
      </c>
      <c r="I2896" t="s">
        <v>68</v>
      </c>
      <c r="J2896" t="s">
        <v>18585</v>
      </c>
      <c r="K2896" t="s">
        <v>37</v>
      </c>
    </row>
    <row r="2897" spans="1:11" x14ac:dyDescent="0.35">
      <c r="A2897">
        <v>6539</v>
      </c>
      <c r="B2897" t="s">
        <v>18588</v>
      </c>
      <c r="C2897">
        <v>27</v>
      </c>
      <c r="D2897" t="s">
        <v>18589</v>
      </c>
      <c r="E2897" t="s">
        <v>23</v>
      </c>
      <c r="F2897" t="s">
        <v>22</v>
      </c>
      <c r="G2897" t="s">
        <v>24</v>
      </c>
      <c r="H2897" t="s">
        <v>25</v>
      </c>
      <c r="I2897" t="s">
        <v>17</v>
      </c>
      <c r="J2897" t="s">
        <v>18590</v>
      </c>
      <c r="K2897" t="s">
        <v>44</v>
      </c>
    </row>
    <row r="2898" spans="1:11" x14ac:dyDescent="0.35">
      <c r="A2898">
        <v>6541</v>
      </c>
      <c r="B2898" t="s">
        <v>18594</v>
      </c>
      <c r="C2898">
        <v>30</v>
      </c>
      <c r="D2898" t="s">
        <v>18595</v>
      </c>
      <c r="E2898" t="s">
        <v>201</v>
      </c>
      <c r="F2898" t="s">
        <v>22</v>
      </c>
      <c r="G2898" t="s">
        <v>87</v>
      </c>
      <c r="H2898" t="s">
        <v>79</v>
      </c>
      <c r="I2898" t="s">
        <v>17</v>
      </c>
      <c r="J2898" t="s">
        <v>18596</v>
      </c>
      <c r="K2898" t="s">
        <v>44</v>
      </c>
    </row>
    <row r="2899" spans="1:11" x14ac:dyDescent="0.35">
      <c r="A2899">
        <v>6542</v>
      </c>
      <c r="B2899" t="s">
        <v>18597</v>
      </c>
      <c r="C2899">
        <v>27</v>
      </c>
      <c r="D2899" t="s">
        <v>18598</v>
      </c>
      <c r="E2899" t="s">
        <v>22</v>
      </c>
      <c r="F2899" t="s">
        <v>67</v>
      </c>
      <c r="G2899" t="s">
        <v>52</v>
      </c>
      <c r="H2899" t="s">
        <v>13</v>
      </c>
      <c r="I2899" t="s">
        <v>116</v>
      </c>
      <c r="J2899" t="s">
        <v>18599</v>
      </c>
      <c r="K2899" t="s">
        <v>76</v>
      </c>
    </row>
    <row r="2900" spans="1:11" x14ac:dyDescent="0.35">
      <c r="A2900">
        <v>6544</v>
      </c>
      <c r="B2900" t="s">
        <v>18602</v>
      </c>
      <c r="C2900">
        <v>26</v>
      </c>
      <c r="D2900" t="s">
        <v>18603</v>
      </c>
      <c r="E2900" t="s">
        <v>79</v>
      </c>
      <c r="F2900" t="s">
        <v>149</v>
      </c>
      <c r="G2900" t="s">
        <v>62</v>
      </c>
      <c r="H2900" t="s">
        <v>23</v>
      </c>
      <c r="I2900" t="s">
        <v>17</v>
      </c>
      <c r="J2900">
        <v>8408548990</v>
      </c>
      <c r="K2900" t="s">
        <v>28</v>
      </c>
    </row>
    <row r="2901" spans="1:11" x14ac:dyDescent="0.35">
      <c r="A2901">
        <v>6547</v>
      </c>
      <c r="B2901" t="s">
        <v>895</v>
      </c>
      <c r="C2901">
        <v>26</v>
      </c>
      <c r="D2901" t="s">
        <v>18610</v>
      </c>
      <c r="E2901" t="s">
        <v>177</v>
      </c>
      <c r="F2901" t="s">
        <v>25</v>
      </c>
      <c r="G2901" t="s">
        <v>47</v>
      </c>
      <c r="H2901" t="s">
        <v>31</v>
      </c>
      <c r="I2901" t="s">
        <v>53</v>
      </c>
      <c r="J2901" t="s">
        <v>18611</v>
      </c>
      <c r="K2901" t="s">
        <v>44</v>
      </c>
    </row>
    <row r="2902" spans="1:11" x14ac:dyDescent="0.35">
      <c r="A2902">
        <v>6549</v>
      </c>
      <c r="B2902" t="s">
        <v>18615</v>
      </c>
      <c r="C2902">
        <v>28</v>
      </c>
      <c r="D2902" t="s">
        <v>18616</v>
      </c>
      <c r="E2902" t="s">
        <v>79</v>
      </c>
      <c r="F2902" t="s">
        <v>42</v>
      </c>
      <c r="G2902" t="s">
        <v>41</v>
      </c>
      <c r="H2902" t="s">
        <v>42</v>
      </c>
      <c r="I2902" t="s">
        <v>26</v>
      </c>
      <c r="J2902" t="s">
        <v>18617</v>
      </c>
      <c r="K2902" t="s">
        <v>76</v>
      </c>
    </row>
    <row r="2903" spans="1:11" x14ac:dyDescent="0.35">
      <c r="A2903">
        <v>6550</v>
      </c>
      <c r="B2903" t="s">
        <v>18618</v>
      </c>
      <c r="C2903">
        <v>26</v>
      </c>
      <c r="D2903" t="s">
        <v>18619</v>
      </c>
      <c r="E2903" t="s">
        <v>177</v>
      </c>
      <c r="F2903" t="s">
        <v>169</v>
      </c>
      <c r="G2903" t="s">
        <v>33</v>
      </c>
      <c r="H2903" t="s">
        <v>34</v>
      </c>
      <c r="I2903" t="s">
        <v>68</v>
      </c>
      <c r="J2903" t="s">
        <v>18620</v>
      </c>
      <c r="K2903" t="s">
        <v>37</v>
      </c>
    </row>
    <row r="2904" spans="1:11" x14ac:dyDescent="0.35">
      <c r="A2904">
        <v>6551</v>
      </c>
      <c r="B2904" t="s">
        <v>18621</v>
      </c>
      <c r="C2904">
        <v>29</v>
      </c>
      <c r="D2904" t="s">
        <v>18622</v>
      </c>
      <c r="E2904" t="s">
        <v>31</v>
      </c>
      <c r="F2904" t="s">
        <v>14</v>
      </c>
      <c r="G2904" t="s">
        <v>33</v>
      </c>
      <c r="H2904" t="s">
        <v>34</v>
      </c>
      <c r="I2904" t="s">
        <v>88</v>
      </c>
      <c r="J2904" t="s">
        <v>18623</v>
      </c>
      <c r="K2904" t="s">
        <v>76</v>
      </c>
    </row>
    <row r="2905" spans="1:11" x14ac:dyDescent="0.35">
      <c r="A2905">
        <v>6552</v>
      </c>
      <c r="B2905" t="s">
        <v>18624</v>
      </c>
      <c r="C2905">
        <v>26</v>
      </c>
      <c r="D2905" t="s">
        <v>18625</v>
      </c>
      <c r="E2905" t="s">
        <v>201</v>
      </c>
      <c r="F2905" t="s">
        <v>25</v>
      </c>
      <c r="G2905" t="s">
        <v>62</v>
      </c>
      <c r="H2905" t="s">
        <v>23</v>
      </c>
      <c r="I2905" t="s">
        <v>48</v>
      </c>
      <c r="J2905" t="s">
        <v>18626</v>
      </c>
      <c r="K2905" t="s">
        <v>28</v>
      </c>
    </row>
    <row r="2906" spans="1:11" x14ac:dyDescent="0.35">
      <c r="A2906">
        <v>6555</v>
      </c>
      <c r="B2906" t="s">
        <v>18633</v>
      </c>
      <c r="C2906">
        <v>30</v>
      </c>
      <c r="D2906" t="s">
        <v>18634</v>
      </c>
      <c r="E2906" t="s">
        <v>67</v>
      </c>
      <c r="F2906" t="s">
        <v>32</v>
      </c>
      <c r="G2906" t="s">
        <v>80</v>
      </c>
      <c r="H2906" t="s">
        <v>32</v>
      </c>
      <c r="I2906" t="s">
        <v>48</v>
      </c>
      <c r="J2906" t="s">
        <v>18635</v>
      </c>
      <c r="K2906" t="s">
        <v>28</v>
      </c>
    </row>
    <row r="2907" spans="1:11" x14ac:dyDescent="0.35">
      <c r="A2907">
        <v>6558</v>
      </c>
      <c r="B2907" t="s">
        <v>18642</v>
      </c>
      <c r="C2907">
        <v>29</v>
      </c>
      <c r="D2907" t="s">
        <v>18643</v>
      </c>
      <c r="E2907" t="s">
        <v>149</v>
      </c>
      <c r="F2907" t="s">
        <v>40</v>
      </c>
      <c r="G2907" t="s">
        <v>33</v>
      </c>
      <c r="H2907" t="s">
        <v>34</v>
      </c>
      <c r="I2907" t="s">
        <v>63</v>
      </c>
      <c r="J2907" t="s">
        <v>18644</v>
      </c>
      <c r="K2907" t="s">
        <v>76</v>
      </c>
    </row>
    <row r="2908" spans="1:11" x14ac:dyDescent="0.35">
      <c r="A2908">
        <v>6559</v>
      </c>
      <c r="B2908" t="s">
        <v>18645</v>
      </c>
      <c r="C2908">
        <v>26</v>
      </c>
      <c r="D2908" t="s">
        <v>18646</v>
      </c>
      <c r="E2908" t="s">
        <v>101</v>
      </c>
      <c r="F2908" t="s">
        <v>25</v>
      </c>
      <c r="G2908" t="s">
        <v>24</v>
      </c>
      <c r="H2908" t="s">
        <v>25</v>
      </c>
      <c r="I2908" t="s">
        <v>116</v>
      </c>
      <c r="J2908" t="s">
        <v>18647</v>
      </c>
      <c r="K2908" t="s">
        <v>76</v>
      </c>
    </row>
    <row r="2909" spans="1:11" x14ac:dyDescent="0.35">
      <c r="A2909">
        <v>6560</v>
      </c>
      <c r="B2909" t="s">
        <v>18241</v>
      </c>
      <c r="C2909">
        <v>28</v>
      </c>
      <c r="D2909" t="s">
        <v>18648</v>
      </c>
      <c r="E2909" t="s">
        <v>201</v>
      </c>
      <c r="F2909" t="s">
        <v>25</v>
      </c>
      <c r="G2909" t="s">
        <v>47</v>
      </c>
      <c r="H2909" t="s">
        <v>31</v>
      </c>
      <c r="I2909" t="s">
        <v>146</v>
      </c>
      <c r="J2909" t="s">
        <v>18649</v>
      </c>
      <c r="K2909" t="s">
        <v>28</v>
      </c>
    </row>
    <row r="2910" spans="1:11" x14ac:dyDescent="0.35">
      <c r="A2910">
        <v>6563</v>
      </c>
      <c r="B2910" t="s">
        <v>18655</v>
      </c>
      <c r="C2910">
        <v>26</v>
      </c>
      <c r="D2910" t="s">
        <v>18656</v>
      </c>
      <c r="E2910" t="s">
        <v>149</v>
      </c>
      <c r="F2910" t="s">
        <v>101</v>
      </c>
      <c r="G2910" t="s">
        <v>24</v>
      </c>
      <c r="H2910" t="s">
        <v>25</v>
      </c>
      <c r="I2910" t="s">
        <v>153</v>
      </c>
      <c r="J2910" t="s">
        <v>18657</v>
      </c>
      <c r="K2910" t="s">
        <v>76</v>
      </c>
    </row>
    <row r="2911" spans="1:11" x14ac:dyDescent="0.35">
      <c r="A2911">
        <v>6572</v>
      </c>
      <c r="B2911" t="s">
        <v>18678</v>
      </c>
      <c r="C2911">
        <v>26</v>
      </c>
      <c r="D2911" t="s">
        <v>18679</v>
      </c>
      <c r="E2911" t="s">
        <v>177</v>
      </c>
      <c r="F2911" t="s">
        <v>169</v>
      </c>
      <c r="G2911" t="s">
        <v>52</v>
      </c>
      <c r="H2911" t="s">
        <v>13</v>
      </c>
      <c r="I2911" t="s">
        <v>91</v>
      </c>
      <c r="J2911" t="s">
        <v>18680</v>
      </c>
      <c r="K2911" t="s">
        <v>76</v>
      </c>
    </row>
    <row r="2912" spans="1:11" x14ac:dyDescent="0.35">
      <c r="A2912">
        <v>6573</v>
      </c>
      <c r="B2912" t="s">
        <v>18681</v>
      </c>
      <c r="C2912">
        <v>26</v>
      </c>
      <c r="D2912" t="s">
        <v>18682</v>
      </c>
      <c r="E2912" t="s">
        <v>177</v>
      </c>
      <c r="F2912" t="s">
        <v>57</v>
      </c>
      <c r="G2912" t="s">
        <v>62</v>
      </c>
      <c r="H2912" t="s">
        <v>23</v>
      </c>
      <c r="I2912" t="s">
        <v>58</v>
      </c>
      <c r="J2912" t="s">
        <v>18683</v>
      </c>
      <c r="K2912" t="s">
        <v>37</v>
      </c>
    </row>
    <row r="2913" spans="1:11" x14ac:dyDescent="0.35">
      <c r="A2913">
        <v>6577</v>
      </c>
      <c r="B2913" t="s">
        <v>18692</v>
      </c>
      <c r="C2913">
        <v>30</v>
      </c>
      <c r="D2913" t="s">
        <v>18693</v>
      </c>
      <c r="E2913" t="s">
        <v>101</v>
      </c>
      <c r="F2913" t="s">
        <v>57</v>
      </c>
      <c r="G2913" t="s">
        <v>120</v>
      </c>
      <c r="H2913" t="s">
        <v>57</v>
      </c>
      <c r="I2913" t="s">
        <v>58</v>
      </c>
      <c r="J2913" t="s">
        <v>18694</v>
      </c>
      <c r="K2913" t="s">
        <v>19</v>
      </c>
    </row>
    <row r="2914" spans="1:11" x14ac:dyDescent="0.35">
      <c r="A2914">
        <v>6581</v>
      </c>
      <c r="B2914" t="s">
        <v>18704</v>
      </c>
      <c r="C2914">
        <v>30</v>
      </c>
      <c r="D2914" t="s">
        <v>18705</v>
      </c>
      <c r="E2914" t="s">
        <v>25</v>
      </c>
      <c r="F2914" t="s">
        <v>177</v>
      </c>
      <c r="G2914" t="s">
        <v>15</v>
      </c>
      <c r="H2914" t="s">
        <v>16</v>
      </c>
      <c r="I2914" t="s">
        <v>17</v>
      </c>
      <c r="J2914" t="s">
        <v>18706</v>
      </c>
      <c r="K2914" t="s">
        <v>76</v>
      </c>
    </row>
    <row r="2915" spans="1:11" x14ac:dyDescent="0.35">
      <c r="A2915">
        <v>6582</v>
      </c>
      <c r="B2915" t="s">
        <v>18707</v>
      </c>
      <c r="C2915">
        <v>28</v>
      </c>
      <c r="D2915" t="s">
        <v>18708</v>
      </c>
      <c r="E2915" t="s">
        <v>25</v>
      </c>
      <c r="F2915" t="s">
        <v>25</v>
      </c>
      <c r="G2915" t="s">
        <v>52</v>
      </c>
      <c r="H2915" t="s">
        <v>13</v>
      </c>
      <c r="I2915" t="s">
        <v>63</v>
      </c>
      <c r="J2915" t="s">
        <v>18709</v>
      </c>
      <c r="K2915" t="s">
        <v>37</v>
      </c>
    </row>
    <row r="2916" spans="1:11" x14ac:dyDescent="0.35">
      <c r="A2916">
        <v>6586</v>
      </c>
      <c r="B2916" t="s">
        <v>18719</v>
      </c>
      <c r="C2916">
        <v>26</v>
      </c>
      <c r="D2916" t="s">
        <v>18720</v>
      </c>
      <c r="E2916" t="s">
        <v>22</v>
      </c>
      <c r="F2916" t="s">
        <v>42</v>
      </c>
      <c r="G2916" t="s">
        <v>41</v>
      </c>
      <c r="H2916" t="s">
        <v>42</v>
      </c>
      <c r="I2916" t="s">
        <v>116</v>
      </c>
      <c r="J2916" t="s">
        <v>18721</v>
      </c>
      <c r="K2916" t="s">
        <v>76</v>
      </c>
    </row>
    <row r="2917" spans="1:11" x14ac:dyDescent="0.35">
      <c r="A2917">
        <v>6589</v>
      </c>
      <c r="B2917" t="s">
        <v>18727</v>
      </c>
      <c r="C2917">
        <v>27</v>
      </c>
      <c r="D2917" t="s">
        <v>18728</v>
      </c>
      <c r="E2917" t="s">
        <v>133</v>
      </c>
      <c r="F2917" t="s">
        <v>34</v>
      </c>
      <c r="G2917" t="s">
        <v>52</v>
      </c>
      <c r="H2917" t="s">
        <v>13</v>
      </c>
      <c r="I2917" t="s">
        <v>116</v>
      </c>
      <c r="J2917" t="s">
        <v>18729</v>
      </c>
      <c r="K2917" t="s">
        <v>19</v>
      </c>
    </row>
    <row r="2918" spans="1:11" x14ac:dyDescent="0.35">
      <c r="A2918">
        <v>6592</v>
      </c>
      <c r="B2918" t="s">
        <v>18736</v>
      </c>
      <c r="C2918">
        <v>30</v>
      </c>
      <c r="D2918" t="s">
        <v>18737</v>
      </c>
      <c r="E2918" t="s">
        <v>32</v>
      </c>
      <c r="F2918" t="s">
        <v>169</v>
      </c>
      <c r="G2918" t="s">
        <v>80</v>
      </c>
      <c r="H2918" t="s">
        <v>32</v>
      </c>
      <c r="I2918" t="s">
        <v>17</v>
      </c>
      <c r="J2918">
        <v>5072616823</v>
      </c>
      <c r="K2918" t="s">
        <v>37</v>
      </c>
    </row>
    <row r="2919" spans="1:11" x14ac:dyDescent="0.35">
      <c r="A2919">
        <v>6594</v>
      </c>
      <c r="B2919" t="s">
        <v>18741</v>
      </c>
      <c r="C2919">
        <v>29</v>
      </c>
      <c r="D2919" t="s">
        <v>18742</v>
      </c>
      <c r="E2919" t="s">
        <v>101</v>
      </c>
      <c r="F2919" t="s">
        <v>16</v>
      </c>
      <c r="G2919" t="s">
        <v>80</v>
      </c>
      <c r="H2919" t="s">
        <v>32</v>
      </c>
      <c r="I2919" t="s">
        <v>146</v>
      </c>
      <c r="J2919" t="s">
        <v>18743</v>
      </c>
      <c r="K2919" t="s">
        <v>19</v>
      </c>
    </row>
    <row r="2920" spans="1:11" x14ac:dyDescent="0.35">
      <c r="A2920">
        <v>6595</v>
      </c>
      <c r="B2920" t="s">
        <v>18744</v>
      </c>
      <c r="C2920">
        <v>26</v>
      </c>
      <c r="D2920" t="s">
        <v>18745</v>
      </c>
      <c r="E2920" t="s">
        <v>13</v>
      </c>
      <c r="F2920" t="s">
        <v>149</v>
      </c>
      <c r="G2920" t="s">
        <v>120</v>
      </c>
      <c r="H2920" t="s">
        <v>57</v>
      </c>
      <c r="I2920" t="s">
        <v>88</v>
      </c>
      <c r="J2920" t="s">
        <v>18746</v>
      </c>
      <c r="K2920" t="s">
        <v>19</v>
      </c>
    </row>
    <row r="2921" spans="1:11" x14ac:dyDescent="0.35">
      <c r="A2921">
        <v>6600</v>
      </c>
      <c r="B2921" t="s">
        <v>18757</v>
      </c>
      <c r="C2921">
        <v>29</v>
      </c>
      <c r="D2921" t="s">
        <v>18758</v>
      </c>
      <c r="E2921" t="s">
        <v>201</v>
      </c>
      <c r="F2921" t="s">
        <v>57</v>
      </c>
      <c r="G2921" t="s">
        <v>120</v>
      </c>
      <c r="H2921" t="s">
        <v>57</v>
      </c>
      <c r="I2921" t="s">
        <v>53</v>
      </c>
      <c r="J2921" t="s">
        <v>18759</v>
      </c>
      <c r="K2921" t="s">
        <v>37</v>
      </c>
    </row>
    <row r="2922" spans="1:11" x14ac:dyDescent="0.35">
      <c r="A2922">
        <v>6601</v>
      </c>
      <c r="B2922" t="s">
        <v>18760</v>
      </c>
      <c r="C2922">
        <v>27</v>
      </c>
      <c r="D2922" t="s">
        <v>18761</v>
      </c>
      <c r="E2922" t="s">
        <v>22</v>
      </c>
      <c r="F2922" t="s">
        <v>13</v>
      </c>
      <c r="G2922" t="s">
        <v>33</v>
      </c>
      <c r="H2922" t="s">
        <v>34</v>
      </c>
      <c r="I2922" t="s">
        <v>68</v>
      </c>
      <c r="J2922" t="s">
        <v>18762</v>
      </c>
      <c r="K2922" t="s">
        <v>28</v>
      </c>
    </row>
    <row r="2923" spans="1:11" x14ac:dyDescent="0.35">
      <c r="A2923">
        <v>6602</v>
      </c>
      <c r="B2923" t="s">
        <v>18763</v>
      </c>
      <c r="C2923">
        <v>29</v>
      </c>
      <c r="D2923" t="s">
        <v>18764</v>
      </c>
      <c r="E2923" t="s">
        <v>16</v>
      </c>
      <c r="F2923" t="s">
        <v>201</v>
      </c>
      <c r="G2923" t="s">
        <v>80</v>
      </c>
      <c r="H2923" t="s">
        <v>32</v>
      </c>
      <c r="I2923" t="s">
        <v>116</v>
      </c>
      <c r="J2923" t="s">
        <v>18765</v>
      </c>
      <c r="K2923" t="s">
        <v>76</v>
      </c>
    </row>
    <row r="2924" spans="1:11" x14ac:dyDescent="0.35">
      <c r="A2924">
        <v>6603</v>
      </c>
      <c r="B2924" t="s">
        <v>18766</v>
      </c>
      <c r="C2924">
        <v>29</v>
      </c>
      <c r="D2924" t="s">
        <v>18767</v>
      </c>
      <c r="E2924" t="s">
        <v>40</v>
      </c>
      <c r="F2924" t="s">
        <v>101</v>
      </c>
      <c r="G2924" t="s">
        <v>15</v>
      </c>
      <c r="H2924" t="s">
        <v>16</v>
      </c>
      <c r="I2924" t="s">
        <v>68</v>
      </c>
      <c r="J2924" t="s">
        <v>18768</v>
      </c>
      <c r="K2924" t="s">
        <v>44</v>
      </c>
    </row>
    <row r="2925" spans="1:11" x14ac:dyDescent="0.35">
      <c r="A2925">
        <v>6606</v>
      </c>
      <c r="B2925" t="s">
        <v>18775</v>
      </c>
      <c r="C2925">
        <v>30</v>
      </c>
      <c r="D2925" t="s">
        <v>18776</v>
      </c>
      <c r="E2925" t="s">
        <v>101</v>
      </c>
      <c r="F2925" t="s">
        <v>42</v>
      </c>
      <c r="G2925" t="s">
        <v>47</v>
      </c>
      <c r="H2925" t="s">
        <v>31</v>
      </c>
      <c r="I2925" t="s">
        <v>48</v>
      </c>
      <c r="J2925" t="s">
        <v>18777</v>
      </c>
      <c r="K2925" t="s">
        <v>76</v>
      </c>
    </row>
    <row r="2926" spans="1:11" x14ac:dyDescent="0.35">
      <c r="A2926">
        <v>6609</v>
      </c>
      <c r="B2926" t="s">
        <v>18783</v>
      </c>
      <c r="C2926">
        <v>26</v>
      </c>
      <c r="D2926" t="s">
        <v>18784</v>
      </c>
      <c r="E2926" t="s">
        <v>201</v>
      </c>
      <c r="F2926" t="s">
        <v>22</v>
      </c>
      <c r="G2926" t="s">
        <v>15</v>
      </c>
      <c r="H2926" t="s">
        <v>16</v>
      </c>
      <c r="I2926" t="s">
        <v>146</v>
      </c>
      <c r="J2926" t="s">
        <v>18785</v>
      </c>
      <c r="K2926" t="s">
        <v>28</v>
      </c>
    </row>
    <row r="2927" spans="1:11" x14ac:dyDescent="0.35">
      <c r="A2927">
        <v>6612</v>
      </c>
      <c r="B2927" t="s">
        <v>18792</v>
      </c>
      <c r="C2927">
        <v>28</v>
      </c>
      <c r="D2927" t="s">
        <v>18793</v>
      </c>
      <c r="E2927" t="s">
        <v>23</v>
      </c>
      <c r="F2927" t="s">
        <v>34</v>
      </c>
      <c r="G2927" t="s">
        <v>120</v>
      </c>
      <c r="H2927" t="s">
        <v>57</v>
      </c>
      <c r="I2927" t="s">
        <v>88</v>
      </c>
      <c r="J2927" t="s">
        <v>18794</v>
      </c>
      <c r="K2927" t="s">
        <v>76</v>
      </c>
    </row>
    <row r="2928" spans="1:11" x14ac:dyDescent="0.35">
      <c r="A2928">
        <v>6618</v>
      </c>
      <c r="B2928" t="s">
        <v>18808</v>
      </c>
      <c r="C2928">
        <v>30</v>
      </c>
      <c r="D2928" t="s">
        <v>18809</v>
      </c>
      <c r="E2928" t="s">
        <v>14</v>
      </c>
      <c r="F2928" t="s">
        <v>57</v>
      </c>
      <c r="G2928" t="s">
        <v>24</v>
      </c>
      <c r="H2928" t="s">
        <v>25</v>
      </c>
      <c r="I2928" t="s">
        <v>35</v>
      </c>
      <c r="J2928" t="s">
        <v>18810</v>
      </c>
      <c r="K2928" t="s">
        <v>44</v>
      </c>
    </row>
    <row r="2929" spans="1:11" x14ac:dyDescent="0.35">
      <c r="A2929">
        <v>6623</v>
      </c>
      <c r="B2929" t="s">
        <v>18823</v>
      </c>
      <c r="C2929">
        <v>27</v>
      </c>
      <c r="D2929" t="s">
        <v>18824</v>
      </c>
      <c r="E2929" t="s">
        <v>79</v>
      </c>
      <c r="F2929" t="s">
        <v>13</v>
      </c>
      <c r="G2929" t="s">
        <v>47</v>
      </c>
      <c r="H2929" t="s">
        <v>31</v>
      </c>
      <c r="I2929" t="s">
        <v>53</v>
      </c>
      <c r="J2929" t="s">
        <v>18825</v>
      </c>
      <c r="K2929" t="s">
        <v>37</v>
      </c>
    </row>
    <row r="2930" spans="1:11" x14ac:dyDescent="0.35">
      <c r="A2930">
        <v>6627</v>
      </c>
      <c r="B2930" t="s">
        <v>18833</v>
      </c>
      <c r="C2930">
        <v>26</v>
      </c>
      <c r="D2930" t="s">
        <v>18834</v>
      </c>
      <c r="E2930" t="s">
        <v>22</v>
      </c>
      <c r="F2930" t="s">
        <v>42</v>
      </c>
      <c r="G2930" t="s">
        <v>87</v>
      </c>
      <c r="H2930" t="s">
        <v>79</v>
      </c>
      <c r="I2930" t="s">
        <v>17</v>
      </c>
      <c r="J2930" t="s">
        <v>18835</v>
      </c>
      <c r="K2930" t="s">
        <v>76</v>
      </c>
    </row>
    <row r="2931" spans="1:11" x14ac:dyDescent="0.35">
      <c r="A2931">
        <v>6630</v>
      </c>
      <c r="B2931" t="s">
        <v>18842</v>
      </c>
      <c r="C2931">
        <v>27</v>
      </c>
      <c r="D2931" t="s">
        <v>18843</v>
      </c>
      <c r="E2931" t="s">
        <v>57</v>
      </c>
      <c r="F2931" t="s">
        <v>201</v>
      </c>
      <c r="G2931" t="s">
        <v>120</v>
      </c>
      <c r="H2931" t="s">
        <v>57</v>
      </c>
      <c r="I2931" t="s">
        <v>116</v>
      </c>
      <c r="J2931" t="s">
        <v>18844</v>
      </c>
      <c r="K2931" t="s">
        <v>37</v>
      </c>
    </row>
    <row r="2932" spans="1:11" x14ac:dyDescent="0.35">
      <c r="A2932">
        <v>6632</v>
      </c>
      <c r="B2932" t="s">
        <v>18848</v>
      </c>
      <c r="C2932">
        <v>28</v>
      </c>
      <c r="D2932" t="s">
        <v>18849</v>
      </c>
      <c r="E2932" t="s">
        <v>201</v>
      </c>
      <c r="F2932" t="s">
        <v>32</v>
      </c>
      <c r="G2932" t="s">
        <v>52</v>
      </c>
      <c r="H2932" t="s">
        <v>13</v>
      </c>
      <c r="I2932" t="s">
        <v>102</v>
      </c>
      <c r="J2932" t="s">
        <v>18850</v>
      </c>
      <c r="K2932" t="s">
        <v>19</v>
      </c>
    </row>
    <row r="2933" spans="1:11" x14ac:dyDescent="0.35">
      <c r="A2933">
        <v>6633</v>
      </c>
      <c r="B2933" t="s">
        <v>18851</v>
      </c>
      <c r="C2933">
        <v>27</v>
      </c>
      <c r="D2933" t="s">
        <v>18852</v>
      </c>
      <c r="E2933" t="s">
        <v>40</v>
      </c>
      <c r="F2933" t="s">
        <v>101</v>
      </c>
      <c r="G2933" t="s">
        <v>62</v>
      </c>
      <c r="H2933" t="s">
        <v>23</v>
      </c>
      <c r="I2933" t="s">
        <v>153</v>
      </c>
      <c r="J2933" t="s">
        <v>18853</v>
      </c>
      <c r="K2933" t="s">
        <v>19</v>
      </c>
    </row>
    <row r="2934" spans="1:11" x14ac:dyDescent="0.35">
      <c r="A2934">
        <v>6634</v>
      </c>
      <c r="B2934" t="s">
        <v>18854</v>
      </c>
      <c r="C2934">
        <v>28</v>
      </c>
      <c r="D2934" t="s">
        <v>18855</v>
      </c>
      <c r="E2934" t="s">
        <v>42</v>
      </c>
      <c r="F2934" t="s">
        <v>40</v>
      </c>
      <c r="G2934" t="s">
        <v>15</v>
      </c>
      <c r="H2934" t="s">
        <v>16</v>
      </c>
      <c r="I2934" t="s">
        <v>48</v>
      </c>
      <c r="J2934" t="s">
        <v>18856</v>
      </c>
      <c r="K2934" t="s">
        <v>19</v>
      </c>
    </row>
    <row r="2935" spans="1:11" x14ac:dyDescent="0.35">
      <c r="A2935">
        <v>6635</v>
      </c>
      <c r="B2935" t="s">
        <v>18857</v>
      </c>
      <c r="C2935">
        <v>30</v>
      </c>
      <c r="D2935" t="s">
        <v>18858</v>
      </c>
      <c r="E2935" t="s">
        <v>25</v>
      </c>
      <c r="F2935" t="s">
        <v>149</v>
      </c>
      <c r="G2935" t="s">
        <v>33</v>
      </c>
      <c r="H2935" t="s">
        <v>34</v>
      </c>
      <c r="I2935" t="s">
        <v>146</v>
      </c>
      <c r="J2935" t="s">
        <v>18859</v>
      </c>
      <c r="K2935" t="s">
        <v>19</v>
      </c>
    </row>
    <row r="2936" spans="1:11" x14ac:dyDescent="0.35">
      <c r="A2936">
        <v>6636</v>
      </c>
      <c r="B2936" t="s">
        <v>18860</v>
      </c>
      <c r="C2936">
        <v>27</v>
      </c>
      <c r="D2936" t="s">
        <v>18861</v>
      </c>
      <c r="E2936" t="s">
        <v>67</v>
      </c>
      <c r="F2936" t="s">
        <v>13</v>
      </c>
      <c r="G2936" t="s">
        <v>33</v>
      </c>
      <c r="H2936" t="s">
        <v>34</v>
      </c>
      <c r="I2936" t="s">
        <v>91</v>
      </c>
      <c r="J2936" t="s">
        <v>18862</v>
      </c>
      <c r="K2936" t="s">
        <v>19</v>
      </c>
    </row>
    <row r="2937" spans="1:11" x14ac:dyDescent="0.35">
      <c r="A2937">
        <v>6637</v>
      </c>
      <c r="B2937" t="s">
        <v>18863</v>
      </c>
      <c r="C2937">
        <v>28</v>
      </c>
      <c r="D2937" t="s">
        <v>18864</v>
      </c>
      <c r="E2937" t="s">
        <v>32</v>
      </c>
      <c r="F2937" t="s">
        <v>32</v>
      </c>
      <c r="G2937" t="s">
        <v>47</v>
      </c>
      <c r="H2937" t="s">
        <v>31</v>
      </c>
      <c r="I2937" t="s">
        <v>48</v>
      </c>
      <c r="J2937">
        <f>1-694-792-3215</f>
        <v>-4700</v>
      </c>
      <c r="K2937" t="s">
        <v>37</v>
      </c>
    </row>
    <row r="2938" spans="1:11" x14ac:dyDescent="0.35">
      <c r="A2938">
        <v>6639</v>
      </c>
      <c r="B2938" t="s">
        <v>1387</v>
      </c>
      <c r="C2938">
        <v>26</v>
      </c>
      <c r="D2938" t="s">
        <v>18868</v>
      </c>
      <c r="E2938" t="s">
        <v>42</v>
      </c>
      <c r="F2938" t="s">
        <v>149</v>
      </c>
      <c r="G2938" t="s">
        <v>41</v>
      </c>
      <c r="H2938" t="s">
        <v>42</v>
      </c>
      <c r="I2938" t="s">
        <v>53</v>
      </c>
      <c r="J2938" t="s">
        <v>18869</v>
      </c>
      <c r="K2938" t="s">
        <v>28</v>
      </c>
    </row>
    <row r="2939" spans="1:11" x14ac:dyDescent="0.35">
      <c r="A2939">
        <v>6641</v>
      </c>
      <c r="B2939" t="s">
        <v>18873</v>
      </c>
      <c r="C2939">
        <v>27</v>
      </c>
      <c r="D2939" t="s">
        <v>18874</v>
      </c>
      <c r="E2939" t="s">
        <v>177</v>
      </c>
      <c r="F2939" t="s">
        <v>101</v>
      </c>
      <c r="G2939" t="s">
        <v>33</v>
      </c>
      <c r="H2939" t="s">
        <v>34</v>
      </c>
      <c r="I2939" t="s">
        <v>88</v>
      </c>
      <c r="J2939" t="s">
        <v>18875</v>
      </c>
      <c r="K2939" t="s">
        <v>37</v>
      </c>
    </row>
    <row r="2940" spans="1:11" x14ac:dyDescent="0.35">
      <c r="A2940">
        <v>6644</v>
      </c>
      <c r="B2940" t="s">
        <v>4208</v>
      </c>
      <c r="C2940">
        <v>30</v>
      </c>
      <c r="D2940" t="s">
        <v>18881</v>
      </c>
      <c r="E2940" t="s">
        <v>31</v>
      </c>
      <c r="F2940" t="s">
        <v>169</v>
      </c>
      <c r="G2940" t="s">
        <v>87</v>
      </c>
      <c r="H2940" t="s">
        <v>79</v>
      </c>
      <c r="I2940" t="s">
        <v>170</v>
      </c>
      <c r="J2940" t="s">
        <v>18882</v>
      </c>
      <c r="K2940" t="s">
        <v>37</v>
      </c>
    </row>
    <row r="2941" spans="1:11" x14ac:dyDescent="0.35">
      <c r="A2941">
        <v>6646</v>
      </c>
      <c r="B2941" t="s">
        <v>18886</v>
      </c>
      <c r="C2941">
        <v>29</v>
      </c>
      <c r="D2941" t="s">
        <v>18887</v>
      </c>
      <c r="E2941" t="s">
        <v>201</v>
      </c>
      <c r="F2941" t="s">
        <v>169</v>
      </c>
      <c r="G2941" t="s">
        <v>87</v>
      </c>
      <c r="H2941" t="s">
        <v>79</v>
      </c>
      <c r="I2941" t="s">
        <v>102</v>
      </c>
      <c r="J2941" t="s">
        <v>18888</v>
      </c>
      <c r="K2941" t="s">
        <v>37</v>
      </c>
    </row>
    <row r="2942" spans="1:11" x14ac:dyDescent="0.35">
      <c r="A2942">
        <v>6647</v>
      </c>
      <c r="B2942" t="s">
        <v>18889</v>
      </c>
      <c r="C2942">
        <v>30</v>
      </c>
      <c r="D2942" t="s">
        <v>18890</v>
      </c>
      <c r="E2942" t="s">
        <v>22</v>
      </c>
      <c r="F2942" t="s">
        <v>201</v>
      </c>
      <c r="G2942" t="s">
        <v>15</v>
      </c>
      <c r="H2942" t="s">
        <v>16</v>
      </c>
      <c r="I2942" t="s">
        <v>35</v>
      </c>
      <c r="J2942" t="s">
        <v>18891</v>
      </c>
      <c r="K2942" t="s">
        <v>76</v>
      </c>
    </row>
    <row r="2943" spans="1:11" x14ac:dyDescent="0.35">
      <c r="A2943">
        <v>6649</v>
      </c>
      <c r="B2943" t="s">
        <v>18895</v>
      </c>
      <c r="C2943">
        <v>29</v>
      </c>
      <c r="D2943" t="s">
        <v>18896</v>
      </c>
      <c r="E2943" t="s">
        <v>34</v>
      </c>
      <c r="F2943" t="s">
        <v>22</v>
      </c>
      <c r="G2943" t="s">
        <v>15</v>
      </c>
      <c r="H2943" t="s">
        <v>16</v>
      </c>
      <c r="I2943" t="s">
        <v>170</v>
      </c>
      <c r="J2943" t="s">
        <v>18897</v>
      </c>
      <c r="K2943" t="s">
        <v>19</v>
      </c>
    </row>
    <row r="2944" spans="1:11" x14ac:dyDescent="0.35">
      <c r="A2944">
        <v>6650</v>
      </c>
      <c r="B2944" t="s">
        <v>18898</v>
      </c>
      <c r="C2944">
        <v>29</v>
      </c>
      <c r="D2944" t="s">
        <v>18899</v>
      </c>
      <c r="E2944" t="s">
        <v>149</v>
      </c>
      <c r="F2944" t="s">
        <v>101</v>
      </c>
      <c r="G2944" t="s">
        <v>24</v>
      </c>
      <c r="H2944" t="s">
        <v>25</v>
      </c>
      <c r="I2944" t="s">
        <v>48</v>
      </c>
      <c r="J2944" t="s">
        <v>18900</v>
      </c>
      <c r="K2944" t="s">
        <v>37</v>
      </c>
    </row>
    <row r="2945" spans="1:11" x14ac:dyDescent="0.35">
      <c r="A2945">
        <v>6651</v>
      </c>
      <c r="B2945" t="s">
        <v>18901</v>
      </c>
      <c r="C2945">
        <v>30</v>
      </c>
      <c r="D2945" t="s">
        <v>18902</v>
      </c>
      <c r="E2945" t="s">
        <v>169</v>
      </c>
      <c r="F2945" t="s">
        <v>67</v>
      </c>
      <c r="G2945" t="s">
        <v>47</v>
      </c>
      <c r="H2945" t="s">
        <v>31</v>
      </c>
      <c r="I2945" t="s">
        <v>17</v>
      </c>
      <c r="J2945" t="s">
        <v>18903</v>
      </c>
      <c r="K2945" t="s">
        <v>19</v>
      </c>
    </row>
    <row r="2946" spans="1:11" x14ac:dyDescent="0.35">
      <c r="A2946">
        <v>6653</v>
      </c>
      <c r="B2946" t="s">
        <v>18907</v>
      </c>
      <c r="C2946">
        <v>30</v>
      </c>
      <c r="D2946" t="s">
        <v>18908</v>
      </c>
      <c r="E2946" t="s">
        <v>149</v>
      </c>
      <c r="F2946" t="s">
        <v>169</v>
      </c>
      <c r="G2946" t="s">
        <v>41</v>
      </c>
      <c r="H2946" t="s">
        <v>42</v>
      </c>
      <c r="I2946" t="s">
        <v>88</v>
      </c>
      <c r="J2946" t="s">
        <v>18909</v>
      </c>
      <c r="K2946" t="s">
        <v>44</v>
      </c>
    </row>
    <row r="2947" spans="1:11" x14ac:dyDescent="0.35">
      <c r="A2947">
        <v>6654</v>
      </c>
      <c r="B2947" t="s">
        <v>18910</v>
      </c>
      <c r="C2947">
        <v>27</v>
      </c>
      <c r="D2947" t="s">
        <v>18911</v>
      </c>
      <c r="E2947" t="s">
        <v>14</v>
      </c>
      <c r="F2947" t="s">
        <v>201</v>
      </c>
      <c r="G2947" t="s">
        <v>15</v>
      </c>
      <c r="H2947" t="s">
        <v>16</v>
      </c>
      <c r="I2947" t="s">
        <v>153</v>
      </c>
      <c r="J2947" t="s">
        <v>18912</v>
      </c>
      <c r="K2947" t="s">
        <v>76</v>
      </c>
    </row>
    <row r="2948" spans="1:11" x14ac:dyDescent="0.35">
      <c r="A2948">
        <v>6655</v>
      </c>
      <c r="B2948" t="s">
        <v>18913</v>
      </c>
      <c r="C2948">
        <v>26</v>
      </c>
      <c r="D2948" t="s">
        <v>18914</v>
      </c>
      <c r="E2948" t="s">
        <v>14</v>
      </c>
      <c r="F2948" t="s">
        <v>22</v>
      </c>
      <c r="G2948" t="s">
        <v>120</v>
      </c>
      <c r="H2948" t="s">
        <v>57</v>
      </c>
      <c r="I2948" t="s">
        <v>102</v>
      </c>
      <c r="J2948" t="s">
        <v>18915</v>
      </c>
      <c r="K2948" t="s">
        <v>76</v>
      </c>
    </row>
    <row r="2949" spans="1:11" x14ac:dyDescent="0.35">
      <c r="A2949">
        <v>6657</v>
      </c>
      <c r="B2949" t="s">
        <v>18919</v>
      </c>
      <c r="C2949">
        <v>29</v>
      </c>
      <c r="D2949" t="s">
        <v>18920</v>
      </c>
      <c r="E2949" t="s">
        <v>16</v>
      </c>
      <c r="F2949" t="s">
        <v>16</v>
      </c>
      <c r="G2949" t="s">
        <v>62</v>
      </c>
      <c r="H2949" t="s">
        <v>23</v>
      </c>
      <c r="I2949" t="s">
        <v>116</v>
      </c>
      <c r="J2949" t="s">
        <v>18921</v>
      </c>
      <c r="K2949" t="s">
        <v>44</v>
      </c>
    </row>
    <row r="2950" spans="1:11" x14ac:dyDescent="0.35">
      <c r="A2950">
        <v>6658</v>
      </c>
      <c r="B2950" t="s">
        <v>18922</v>
      </c>
      <c r="C2950">
        <v>28</v>
      </c>
      <c r="D2950" t="s">
        <v>18923</v>
      </c>
      <c r="E2950" t="s">
        <v>177</v>
      </c>
      <c r="F2950" t="s">
        <v>34</v>
      </c>
      <c r="G2950" t="s">
        <v>15</v>
      </c>
      <c r="H2950" t="s">
        <v>16</v>
      </c>
      <c r="I2950" t="s">
        <v>91</v>
      </c>
      <c r="J2950" t="s">
        <v>18924</v>
      </c>
      <c r="K2950" t="s">
        <v>44</v>
      </c>
    </row>
    <row r="2951" spans="1:11" x14ac:dyDescent="0.35">
      <c r="A2951">
        <v>6659</v>
      </c>
      <c r="B2951" t="s">
        <v>18925</v>
      </c>
      <c r="C2951">
        <v>29</v>
      </c>
      <c r="D2951" t="s">
        <v>18926</v>
      </c>
      <c r="E2951" t="s">
        <v>79</v>
      </c>
      <c r="F2951" t="s">
        <v>25</v>
      </c>
      <c r="G2951" t="s">
        <v>47</v>
      </c>
      <c r="H2951" t="s">
        <v>31</v>
      </c>
      <c r="I2951" t="s">
        <v>17</v>
      </c>
      <c r="J2951" t="s">
        <v>18927</v>
      </c>
      <c r="K2951" t="s">
        <v>37</v>
      </c>
    </row>
    <row r="2952" spans="1:11" x14ac:dyDescent="0.35">
      <c r="A2952">
        <v>6661</v>
      </c>
      <c r="B2952" t="s">
        <v>18931</v>
      </c>
      <c r="C2952">
        <v>26</v>
      </c>
      <c r="D2952" t="s">
        <v>18932</v>
      </c>
      <c r="E2952" t="s">
        <v>25</v>
      </c>
      <c r="F2952" t="s">
        <v>133</v>
      </c>
      <c r="G2952" t="s">
        <v>87</v>
      </c>
      <c r="H2952" t="s">
        <v>79</v>
      </c>
      <c r="I2952" t="s">
        <v>26</v>
      </c>
      <c r="J2952" t="s">
        <v>18933</v>
      </c>
      <c r="K2952" t="s">
        <v>28</v>
      </c>
    </row>
    <row r="2953" spans="1:11" x14ac:dyDescent="0.35">
      <c r="A2953">
        <v>6664</v>
      </c>
      <c r="B2953" t="s">
        <v>18940</v>
      </c>
      <c r="C2953">
        <v>30</v>
      </c>
      <c r="D2953" t="s">
        <v>18941</v>
      </c>
      <c r="E2953" t="s">
        <v>31</v>
      </c>
      <c r="F2953" t="s">
        <v>23</v>
      </c>
      <c r="G2953" t="s">
        <v>87</v>
      </c>
      <c r="H2953" t="s">
        <v>79</v>
      </c>
      <c r="I2953" t="s">
        <v>102</v>
      </c>
      <c r="J2953" t="s">
        <v>18942</v>
      </c>
      <c r="K2953" t="s">
        <v>37</v>
      </c>
    </row>
    <row r="2954" spans="1:11" x14ac:dyDescent="0.35">
      <c r="A2954">
        <v>6665</v>
      </c>
      <c r="B2954" t="s">
        <v>18943</v>
      </c>
      <c r="C2954">
        <v>27</v>
      </c>
      <c r="D2954" t="s">
        <v>18944</v>
      </c>
      <c r="E2954" t="s">
        <v>40</v>
      </c>
      <c r="F2954" t="s">
        <v>133</v>
      </c>
      <c r="G2954" t="s">
        <v>80</v>
      </c>
      <c r="H2954" t="s">
        <v>32</v>
      </c>
      <c r="I2954" t="s">
        <v>17</v>
      </c>
      <c r="J2954" t="s">
        <v>18945</v>
      </c>
      <c r="K2954" t="s">
        <v>19</v>
      </c>
    </row>
    <row r="2955" spans="1:11" x14ac:dyDescent="0.35">
      <c r="A2955">
        <v>6671</v>
      </c>
      <c r="B2955" t="s">
        <v>18961</v>
      </c>
      <c r="C2955">
        <v>30</v>
      </c>
      <c r="D2955" t="s">
        <v>18962</v>
      </c>
      <c r="E2955" t="s">
        <v>23</v>
      </c>
      <c r="F2955" t="s">
        <v>201</v>
      </c>
      <c r="G2955" t="s">
        <v>62</v>
      </c>
      <c r="H2955" t="s">
        <v>23</v>
      </c>
      <c r="I2955" t="s">
        <v>17</v>
      </c>
      <c r="J2955">
        <f>1-982-108-7224</f>
        <v>-8313</v>
      </c>
      <c r="K2955" t="s">
        <v>76</v>
      </c>
    </row>
    <row r="2956" spans="1:11" x14ac:dyDescent="0.35">
      <c r="A2956">
        <v>6673</v>
      </c>
      <c r="B2956" t="s">
        <v>18965</v>
      </c>
      <c r="C2956">
        <v>27</v>
      </c>
      <c r="D2956" t="s">
        <v>18966</v>
      </c>
      <c r="E2956" t="s">
        <v>22</v>
      </c>
      <c r="F2956" t="s">
        <v>101</v>
      </c>
      <c r="G2956" t="s">
        <v>80</v>
      </c>
      <c r="H2956" t="s">
        <v>32</v>
      </c>
      <c r="I2956" t="s">
        <v>48</v>
      </c>
      <c r="J2956">
        <v>3311743428</v>
      </c>
      <c r="K2956" t="s">
        <v>19</v>
      </c>
    </row>
    <row r="2957" spans="1:11" x14ac:dyDescent="0.35">
      <c r="A2957">
        <v>6674</v>
      </c>
      <c r="B2957" t="s">
        <v>18967</v>
      </c>
      <c r="C2957">
        <v>30</v>
      </c>
      <c r="D2957" t="s">
        <v>18968</v>
      </c>
      <c r="E2957" t="s">
        <v>34</v>
      </c>
      <c r="F2957" t="s">
        <v>67</v>
      </c>
      <c r="G2957" t="s">
        <v>15</v>
      </c>
      <c r="H2957" t="s">
        <v>16</v>
      </c>
      <c r="I2957" t="s">
        <v>53</v>
      </c>
      <c r="J2957" t="s">
        <v>18969</v>
      </c>
      <c r="K2957" t="s">
        <v>28</v>
      </c>
    </row>
    <row r="2958" spans="1:11" x14ac:dyDescent="0.35">
      <c r="A2958">
        <v>6677</v>
      </c>
      <c r="B2958" t="s">
        <v>18976</v>
      </c>
      <c r="C2958">
        <v>28</v>
      </c>
      <c r="D2958" t="s">
        <v>18977</v>
      </c>
      <c r="E2958" t="s">
        <v>23</v>
      </c>
      <c r="F2958" t="s">
        <v>25</v>
      </c>
      <c r="G2958" t="s">
        <v>47</v>
      </c>
      <c r="H2958" t="s">
        <v>31</v>
      </c>
      <c r="I2958" t="s">
        <v>58</v>
      </c>
      <c r="J2958" t="s">
        <v>18978</v>
      </c>
      <c r="K2958" t="s">
        <v>28</v>
      </c>
    </row>
    <row r="2959" spans="1:11" x14ac:dyDescent="0.35">
      <c r="A2959">
        <v>6678</v>
      </c>
      <c r="B2959" t="s">
        <v>384</v>
      </c>
      <c r="C2959">
        <v>27</v>
      </c>
      <c r="D2959" t="s">
        <v>18979</v>
      </c>
      <c r="E2959" t="s">
        <v>177</v>
      </c>
      <c r="F2959" t="s">
        <v>133</v>
      </c>
      <c r="G2959" t="s">
        <v>41</v>
      </c>
      <c r="H2959" t="s">
        <v>42</v>
      </c>
      <c r="I2959" t="s">
        <v>102</v>
      </c>
      <c r="J2959" t="s">
        <v>18980</v>
      </c>
      <c r="K2959" t="s">
        <v>37</v>
      </c>
    </row>
    <row r="2960" spans="1:11" x14ac:dyDescent="0.35">
      <c r="A2960">
        <v>6680</v>
      </c>
      <c r="B2960" t="s">
        <v>18984</v>
      </c>
      <c r="C2960">
        <v>26</v>
      </c>
      <c r="D2960" t="s">
        <v>18985</v>
      </c>
      <c r="E2960" t="s">
        <v>133</v>
      </c>
      <c r="F2960" t="s">
        <v>31</v>
      </c>
      <c r="G2960" t="s">
        <v>47</v>
      </c>
      <c r="H2960" t="s">
        <v>31</v>
      </c>
      <c r="I2960" t="s">
        <v>88</v>
      </c>
      <c r="J2960" t="s">
        <v>18986</v>
      </c>
      <c r="K2960" t="s">
        <v>37</v>
      </c>
    </row>
    <row r="2961" spans="1:11" x14ac:dyDescent="0.35">
      <c r="A2961">
        <v>6681</v>
      </c>
      <c r="B2961" t="s">
        <v>18987</v>
      </c>
      <c r="C2961">
        <v>27</v>
      </c>
      <c r="D2961" t="s">
        <v>18988</v>
      </c>
      <c r="E2961" t="s">
        <v>25</v>
      </c>
      <c r="F2961" t="s">
        <v>177</v>
      </c>
      <c r="G2961" t="s">
        <v>41</v>
      </c>
      <c r="H2961" t="s">
        <v>42</v>
      </c>
      <c r="I2961" t="s">
        <v>88</v>
      </c>
      <c r="J2961">
        <f>1-690-690-5088</f>
        <v>-6467</v>
      </c>
      <c r="K2961" t="s">
        <v>44</v>
      </c>
    </row>
    <row r="2962" spans="1:11" x14ac:dyDescent="0.35">
      <c r="A2962">
        <v>6683</v>
      </c>
      <c r="B2962" t="s">
        <v>18992</v>
      </c>
      <c r="C2962">
        <v>29</v>
      </c>
      <c r="D2962" t="s">
        <v>18993</v>
      </c>
      <c r="E2962" t="s">
        <v>13</v>
      </c>
      <c r="F2962" t="s">
        <v>79</v>
      </c>
      <c r="G2962" t="s">
        <v>24</v>
      </c>
      <c r="H2962" t="s">
        <v>25</v>
      </c>
      <c r="I2962" t="s">
        <v>68</v>
      </c>
      <c r="J2962" t="s">
        <v>18994</v>
      </c>
      <c r="K2962" t="s">
        <v>28</v>
      </c>
    </row>
    <row r="2963" spans="1:11" x14ac:dyDescent="0.35">
      <c r="A2963">
        <v>6684</v>
      </c>
      <c r="B2963" t="s">
        <v>11760</v>
      </c>
      <c r="C2963">
        <v>29</v>
      </c>
      <c r="D2963" t="s">
        <v>18995</v>
      </c>
      <c r="E2963" t="s">
        <v>133</v>
      </c>
      <c r="F2963" t="s">
        <v>169</v>
      </c>
      <c r="G2963" t="s">
        <v>15</v>
      </c>
      <c r="H2963" t="s">
        <v>16</v>
      </c>
      <c r="I2963" t="s">
        <v>88</v>
      </c>
      <c r="J2963" t="s">
        <v>18996</v>
      </c>
      <c r="K2963" t="s">
        <v>19</v>
      </c>
    </row>
    <row r="2964" spans="1:11" x14ac:dyDescent="0.35">
      <c r="A2964">
        <v>6686</v>
      </c>
      <c r="B2964" t="s">
        <v>19000</v>
      </c>
      <c r="C2964">
        <v>30</v>
      </c>
      <c r="D2964" t="s">
        <v>19001</v>
      </c>
      <c r="E2964" t="s">
        <v>79</v>
      </c>
      <c r="F2964" t="s">
        <v>57</v>
      </c>
      <c r="G2964" t="s">
        <v>120</v>
      </c>
      <c r="H2964" t="s">
        <v>57</v>
      </c>
      <c r="I2964" t="s">
        <v>102</v>
      </c>
      <c r="J2964" t="s">
        <v>19002</v>
      </c>
      <c r="K2964" t="s">
        <v>28</v>
      </c>
    </row>
    <row r="2965" spans="1:11" x14ac:dyDescent="0.35">
      <c r="A2965">
        <v>6687</v>
      </c>
      <c r="B2965" t="s">
        <v>19003</v>
      </c>
      <c r="C2965">
        <v>28</v>
      </c>
      <c r="D2965" t="s">
        <v>19004</v>
      </c>
      <c r="E2965" t="s">
        <v>169</v>
      </c>
      <c r="F2965" t="s">
        <v>13</v>
      </c>
      <c r="G2965" t="s">
        <v>15</v>
      </c>
      <c r="H2965" t="s">
        <v>16</v>
      </c>
      <c r="I2965" t="s">
        <v>88</v>
      </c>
      <c r="J2965" t="s">
        <v>19005</v>
      </c>
      <c r="K2965" t="s">
        <v>76</v>
      </c>
    </row>
    <row r="2966" spans="1:11" x14ac:dyDescent="0.35">
      <c r="A2966">
        <v>6688</v>
      </c>
      <c r="B2966" t="s">
        <v>19006</v>
      </c>
      <c r="C2966">
        <v>28</v>
      </c>
      <c r="D2966" t="s">
        <v>19007</v>
      </c>
      <c r="E2966" t="s">
        <v>23</v>
      </c>
      <c r="F2966" t="s">
        <v>177</v>
      </c>
      <c r="G2966" t="s">
        <v>120</v>
      </c>
      <c r="H2966" t="s">
        <v>57</v>
      </c>
      <c r="I2966" t="s">
        <v>48</v>
      </c>
      <c r="J2966" t="s">
        <v>19008</v>
      </c>
      <c r="K2966" t="s">
        <v>19</v>
      </c>
    </row>
    <row r="2967" spans="1:11" x14ac:dyDescent="0.35">
      <c r="A2967">
        <v>6690</v>
      </c>
      <c r="B2967" t="s">
        <v>19011</v>
      </c>
      <c r="C2967">
        <v>26</v>
      </c>
      <c r="D2967" t="s">
        <v>19012</v>
      </c>
      <c r="E2967" t="s">
        <v>42</v>
      </c>
      <c r="F2967" t="s">
        <v>42</v>
      </c>
      <c r="G2967" t="s">
        <v>52</v>
      </c>
      <c r="H2967" t="s">
        <v>13</v>
      </c>
      <c r="I2967" t="s">
        <v>153</v>
      </c>
      <c r="J2967" t="s">
        <v>19013</v>
      </c>
      <c r="K2967" t="s">
        <v>37</v>
      </c>
    </row>
    <row r="2968" spans="1:11" x14ac:dyDescent="0.35">
      <c r="A2968">
        <v>6691</v>
      </c>
      <c r="B2968" t="s">
        <v>19014</v>
      </c>
      <c r="C2968">
        <v>30</v>
      </c>
      <c r="D2968" t="s">
        <v>19015</v>
      </c>
      <c r="E2968" t="s">
        <v>40</v>
      </c>
      <c r="F2968" t="s">
        <v>14</v>
      </c>
      <c r="G2968" t="s">
        <v>47</v>
      </c>
      <c r="H2968" t="s">
        <v>31</v>
      </c>
      <c r="I2968" t="s">
        <v>146</v>
      </c>
      <c r="J2968" t="s">
        <v>19016</v>
      </c>
      <c r="K2968" t="s">
        <v>19</v>
      </c>
    </row>
    <row r="2969" spans="1:11" x14ac:dyDescent="0.35">
      <c r="A2969">
        <v>6693</v>
      </c>
      <c r="B2969" t="s">
        <v>19020</v>
      </c>
      <c r="C2969">
        <v>27</v>
      </c>
      <c r="D2969" t="s">
        <v>19021</v>
      </c>
      <c r="E2969" t="s">
        <v>25</v>
      </c>
      <c r="F2969" t="s">
        <v>57</v>
      </c>
      <c r="G2969" t="s">
        <v>120</v>
      </c>
      <c r="H2969" t="s">
        <v>57</v>
      </c>
      <c r="I2969" t="s">
        <v>63</v>
      </c>
      <c r="J2969" t="s">
        <v>19022</v>
      </c>
      <c r="K2969" t="s">
        <v>28</v>
      </c>
    </row>
    <row r="2970" spans="1:11" x14ac:dyDescent="0.35">
      <c r="A2970">
        <v>6695</v>
      </c>
      <c r="B2970" t="s">
        <v>19026</v>
      </c>
      <c r="C2970">
        <v>30</v>
      </c>
      <c r="D2970" t="s">
        <v>19027</v>
      </c>
      <c r="E2970" t="s">
        <v>32</v>
      </c>
      <c r="F2970" t="s">
        <v>177</v>
      </c>
      <c r="G2970" t="s">
        <v>80</v>
      </c>
      <c r="H2970" t="s">
        <v>32</v>
      </c>
      <c r="I2970" t="s">
        <v>63</v>
      </c>
      <c r="J2970">
        <v>5189249492</v>
      </c>
      <c r="K2970" t="s">
        <v>19</v>
      </c>
    </row>
    <row r="2971" spans="1:11" x14ac:dyDescent="0.35">
      <c r="A2971">
        <v>6698</v>
      </c>
      <c r="B2971" t="s">
        <v>19033</v>
      </c>
      <c r="C2971">
        <v>28</v>
      </c>
      <c r="D2971" t="s">
        <v>19034</v>
      </c>
      <c r="E2971" t="s">
        <v>101</v>
      </c>
      <c r="F2971" t="s">
        <v>13</v>
      </c>
      <c r="G2971" t="s">
        <v>120</v>
      </c>
      <c r="H2971" t="s">
        <v>57</v>
      </c>
      <c r="I2971" t="s">
        <v>116</v>
      </c>
      <c r="J2971" t="s">
        <v>19035</v>
      </c>
      <c r="K2971" t="s">
        <v>19</v>
      </c>
    </row>
    <row r="2972" spans="1:11" x14ac:dyDescent="0.35">
      <c r="A2972">
        <v>6702</v>
      </c>
      <c r="B2972" t="s">
        <v>19045</v>
      </c>
      <c r="C2972">
        <v>30</v>
      </c>
      <c r="D2972" t="s">
        <v>19046</v>
      </c>
      <c r="E2972" t="s">
        <v>14</v>
      </c>
      <c r="F2972" t="s">
        <v>42</v>
      </c>
      <c r="G2972" t="s">
        <v>80</v>
      </c>
      <c r="H2972" t="s">
        <v>32</v>
      </c>
      <c r="I2972" t="s">
        <v>170</v>
      </c>
      <c r="J2972">
        <v>7390263751</v>
      </c>
      <c r="K2972" t="s">
        <v>28</v>
      </c>
    </row>
    <row r="2973" spans="1:11" x14ac:dyDescent="0.35">
      <c r="A2973">
        <v>6703</v>
      </c>
      <c r="B2973" t="s">
        <v>19047</v>
      </c>
      <c r="C2973">
        <v>29</v>
      </c>
      <c r="D2973" t="s">
        <v>19048</v>
      </c>
      <c r="E2973" t="s">
        <v>67</v>
      </c>
      <c r="F2973" t="s">
        <v>25</v>
      </c>
      <c r="G2973" t="s">
        <v>120</v>
      </c>
      <c r="H2973" t="s">
        <v>57</v>
      </c>
      <c r="I2973" t="s">
        <v>153</v>
      </c>
      <c r="J2973" t="s">
        <v>19049</v>
      </c>
      <c r="K2973" t="s">
        <v>44</v>
      </c>
    </row>
    <row r="2974" spans="1:11" x14ac:dyDescent="0.35">
      <c r="A2974">
        <v>6707</v>
      </c>
      <c r="B2974" t="s">
        <v>14621</v>
      </c>
      <c r="C2974">
        <v>26</v>
      </c>
      <c r="D2974" t="s">
        <v>19058</v>
      </c>
      <c r="E2974" t="s">
        <v>101</v>
      </c>
      <c r="F2974" t="s">
        <v>67</v>
      </c>
      <c r="G2974" t="s">
        <v>24</v>
      </c>
      <c r="H2974" t="s">
        <v>25</v>
      </c>
      <c r="I2974" t="s">
        <v>48</v>
      </c>
      <c r="J2974" t="s">
        <v>19059</v>
      </c>
      <c r="K2974" t="s">
        <v>19</v>
      </c>
    </row>
    <row r="2975" spans="1:11" x14ac:dyDescent="0.35">
      <c r="A2975">
        <v>6708</v>
      </c>
      <c r="B2975" t="s">
        <v>19060</v>
      </c>
      <c r="C2975">
        <v>28</v>
      </c>
      <c r="D2975" t="s">
        <v>19061</v>
      </c>
      <c r="E2975" t="s">
        <v>14</v>
      </c>
      <c r="F2975" t="s">
        <v>149</v>
      </c>
      <c r="G2975" t="s">
        <v>80</v>
      </c>
      <c r="H2975" t="s">
        <v>32</v>
      </c>
      <c r="I2975" t="s">
        <v>91</v>
      </c>
      <c r="J2975" t="s">
        <v>19062</v>
      </c>
      <c r="K2975" t="s">
        <v>44</v>
      </c>
    </row>
    <row r="2976" spans="1:11" x14ac:dyDescent="0.35">
      <c r="A2976">
        <v>6709</v>
      </c>
      <c r="B2976" t="s">
        <v>19063</v>
      </c>
      <c r="C2976">
        <v>26</v>
      </c>
      <c r="D2976" t="s">
        <v>19064</v>
      </c>
      <c r="E2976" t="s">
        <v>42</v>
      </c>
      <c r="F2976" t="s">
        <v>40</v>
      </c>
      <c r="G2976" t="s">
        <v>80</v>
      </c>
      <c r="H2976" t="s">
        <v>32</v>
      </c>
      <c r="I2976" t="s">
        <v>68</v>
      </c>
      <c r="J2976" t="s">
        <v>19065</v>
      </c>
      <c r="K2976" t="s">
        <v>19</v>
      </c>
    </row>
    <row r="2977" spans="1:11" x14ac:dyDescent="0.35">
      <c r="A2977">
        <v>6712</v>
      </c>
      <c r="B2977" t="s">
        <v>19072</v>
      </c>
      <c r="C2977">
        <v>28</v>
      </c>
      <c r="D2977" t="s">
        <v>19073</v>
      </c>
      <c r="E2977" t="s">
        <v>101</v>
      </c>
      <c r="F2977" t="s">
        <v>23</v>
      </c>
      <c r="G2977" t="s">
        <v>41</v>
      </c>
      <c r="H2977" t="s">
        <v>42</v>
      </c>
      <c r="I2977" t="s">
        <v>68</v>
      </c>
      <c r="J2977" t="s">
        <v>19074</v>
      </c>
      <c r="K2977" t="s">
        <v>44</v>
      </c>
    </row>
    <row r="2978" spans="1:11" x14ac:dyDescent="0.35">
      <c r="A2978">
        <v>6713</v>
      </c>
      <c r="B2978" t="s">
        <v>19075</v>
      </c>
      <c r="C2978">
        <v>28</v>
      </c>
      <c r="D2978" t="s">
        <v>19076</v>
      </c>
      <c r="E2978" t="s">
        <v>25</v>
      </c>
      <c r="F2978" t="s">
        <v>149</v>
      </c>
      <c r="G2978" t="s">
        <v>24</v>
      </c>
      <c r="H2978" t="s">
        <v>25</v>
      </c>
      <c r="I2978" t="s">
        <v>35</v>
      </c>
      <c r="J2978" t="s">
        <v>19077</v>
      </c>
      <c r="K2978" t="s">
        <v>76</v>
      </c>
    </row>
    <row r="2979" spans="1:11" x14ac:dyDescent="0.35">
      <c r="A2979">
        <v>6715</v>
      </c>
      <c r="B2979" t="s">
        <v>19081</v>
      </c>
      <c r="C2979">
        <v>26</v>
      </c>
      <c r="D2979" t="s">
        <v>19082</v>
      </c>
      <c r="E2979" t="s">
        <v>67</v>
      </c>
      <c r="F2979" t="s">
        <v>13</v>
      </c>
      <c r="G2979" t="s">
        <v>24</v>
      </c>
      <c r="H2979" t="s">
        <v>25</v>
      </c>
      <c r="I2979" t="s">
        <v>102</v>
      </c>
      <c r="J2979" t="s">
        <v>19083</v>
      </c>
      <c r="K2979" t="s">
        <v>76</v>
      </c>
    </row>
    <row r="2980" spans="1:11" x14ac:dyDescent="0.35">
      <c r="A2980">
        <v>6716</v>
      </c>
      <c r="B2980" t="s">
        <v>19084</v>
      </c>
      <c r="C2980">
        <v>30</v>
      </c>
      <c r="D2980" t="s">
        <v>19085</v>
      </c>
      <c r="E2980" t="s">
        <v>169</v>
      </c>
      <c r="F2980" t="s">
        <v>25</v>
      </c>
      <c r="G2980" t="s">
        <v>80</v>
      </c>
      <c r="H2980" t="s">
        <v>32</v>
      </c>
      <c r="I2980" t="s">
        <v>35</v>
      </c>
      <c r="J2980" t="s">
        <v>19086</v>
      </c>
      <c r="K2980" t="s">
        <v>37</v>
      </c>
    </row>
    <row r="2981" spans="1:11" x14ac:dyDescent="0.35">
      <c r="A2981">
        <v>6717</v>
      </c>
      <c r="B2981" t="s">
        <v>19087</v>
      </c>
      <c r="C2981">
        <v>29</v>
      </c>
      <c r="D2981" t="s">
        <v>19088</v>
      </c>
      <c r="E2981" t="s">
        <v>25</v>
      </c>
      <c r="F2981" t="s">
        <v>149</v>
      </c>
      <c r="G2981" t="s">
        <v>24</v>
      </c>
      <c r="H2981" t="s">
        <v>25</v>
      </c>
      <c r="I2981" t="s">
        <v>102</v>
      </c>
      <c r="J2981" t="s">
        <v>19089</v>
      </c>
      <c r="K2981" t="s">
        <v>37</v>
      </c>
    </row>
    <row r="2982" spans="1:11" x14ac:dyDescent="0.35">
      <c r="A2982">
        <v>6718</v>
      </c>
      <c r="B2982" t="s">
        <v>19090</v>
      </c>
      <c r="C2982">
        <v>26</v>
      </c>
      <c r="D2982" t="s">
        <v>19091</v>
      </c>
      <c r="E2982" t="s">
        <v>149</v>
      </c>
      <c r="F2982" t="s">
        <v>40</v>
      </c>
      <c r="G2982" t="s">
        <v>24</v>
      </c>
      <c r="H2982" t="s">
        <v>25</v>
      </c>
      <c r="I2982" t="s">
        <v>53</v>
      </c>
      <c r="J2982" t="s">
        <v>19092</v>
      </c>
      <c r="K2982" t="s">
        <v>76</v>
      </c>
    </row>
    <row r="2983" spans="1:11" x14ac:dyDescent="0.35">
      <c r="A2983">
        <v>6720</v>
      </c>
      <c r="B2983" t="s">
        <v>19096</v>
      </c>
      <c r="C2983">
        <v>28</v>
      </c>
      <c r="D2983" t="s">
        <v>19097</v>
      </c>
      <c r="E2983" t="s">
        <v>201</v>
      </c>
      <c r="F2983" t="s">
        <v>57</v>
      </c>
      <c r="G2983" t="s">
        <v>41</v>
      </c>
      <c r="H2983" t="s">
        <v>42</v>
      </c>
      <c r="I2983" t="s">
        <v>63</v>
      </c>
      <c r="J2983" t="s">
        <v>19098</v>
      </c>
      <c r="K2983" t="s">
        <v>19</v>
      </c>
    </row>
    <row r="2984" spans="1:11" x14ac:dyDescent="0.35">
      <c r="A2984">
        <v>6723</v>
      </c>
      <c r="B2984" t="s">
        <v>19103</v>
      </c>
      <c r="C2984">
        <v>26</v>
      </c>
      <c r="D2984" t="s">
        <v>19104</v>
      </c>
      <c r="E2984" t="s">
        <v>101</v>
      </c>
      <c r="F2984" t="s">
        <v>169</v>
      </c>
      <c r="G2984" t="s">
        <v>52</v>
      </c>
      <c r="H2984" t="s">
        <v>13</v>
      </c>
      <c r="I2984" t="s">
        <v>53</v>
      </c>
      <c r="J2984" t="s">
        <v>19105</v>
      </c>
      <c r="K2984" t="s">
        <v>37</v>
      </c>
    </row>
    <row r="2985" spans="1:11" x14ac:dyDescent="0.35">
      <c r="A2985">
        <v>6725</v>
      </c>
      <c r="B2985" t="s">
        <v>19109</v>
      </c>
      <c r="C2985">
        <v>30</v>
      </c>
      <c r="D2985" t="s">
        <v>19110</v>
      </c>
      <c r="E2985" t="s">
        <v>23</v>
      </c>
      <c r="F2985" t="s">
        <v>133</v>
      </c>
      <c r="G2985" t="s">
        <v>87</v>
      </c>
      <c r="H2985" t="s">
        <v>79</v>
      </c>
      <c r="I2985" t="s">
        <v>17</v>
      </c>
      <c r="J2985" t="s">
        <v>19111</v>
      </c>
      <c r="K2985" t="s">
        <v>76</v>
      </c>
    </row>
    <row r="2986" spans="1:11" x14ac:dyDescent="0.35">
      <c r="A2986">
        <v>6726</v>
      </c>
      <c r="B2986" t="s">
        <v>19112</v>
      </c>
      <c r="C2986">
        <v>26</v>
      </c>
      <c r="D2986" t="s">
        <v>19113</v>
      </c>
      <c r="E2986" t="s">
        <v>101</v>
      </c>
      <c r="F2986" t="s">
        <v>22</v>
      </c>
      <c r="G2986" t="s">
        <v>15</v>
      </c>
      <c r="H2986" t="s">
        <v>16</v>
      </c>
      <c r="I2986" t="s">
        <v>48</v>
      </c>
      <c r="J2986" t="s">
        <v>19114</v>
      </c>
      <c r="K2986" t="s">
        <v>76</v>
      </c>
    </row>
    <row r="2987" spans="1:11" x14ac:dyDescent="0.35">
      <c r="A2987">
        <v>6728</v>
      </c>
      <c r="B2987" t="s">
        <v>19118</v>
      </c>
      <c r="C2987">
        <v>27</v>
      </c>
      <c r="D2987" t="s">
        <v>19119</v>
      </c>
      <c r="E2987" t="s">
        <v>14</v>
      </c>
      <c r="F2987" t="s">
        <v>25</v>
      </c>
      <c r="G2987" t="s">
        <v>120</v>
      </c>
      <c r="H2987" t="s">
        <v>57</v>
      </c>
      <c r="I2987" t="s">
        <v>102</v>
      </c>
      <c r="J2987" t="s">
        <v>19120</v>
      </c>
      <c r="K2987" t="s">
        <v>76</v>
      </c>
    </row>
    <row r="2988" spans="1:11" x14ac:dyDescent="0.35">
      <c r="A2988">
        <v>6730</v>
      </c>
      <c r="B2988" t="s">
        <v>19124</v>
      </c>
      <c r="C2988">
        <v>26</v>
      </c>
      <c r="D2988" t="s">
        <v>19125</v>
      </c>
      <c r="E2988" t="s">
        <v>40</v>
      </c>
      <c r="F2988" t="s">
        <v>177</v>
      </c>
      <c r="G2988" t="s">
        <v>62</v>
      </c>
      <c r="H2988" t="s">
        <v>23</v>
      </c>
      <c r="I2988" t="s">
        <v>26</v>
      </c>
      <c r="J2988" t="s">
        <v>19126</v>
      </c>
      <c r="K2988" t="s">
        <v>19</v>
      </c>
    </row>
    <row r="2989" spans="1:11" x14ac:dyDescent="0.35">
      <c r="A2989">
        <v>6733</v>
      </c>
      <c r="B2989" t="s">
        <v>19133</v>
      </c>
      <c r="C2989">
        <v>27</v>
      </c>
      <c r="D2989" t="s">
        <v>19134</v>
      </c>
      <c r="E2989" t="s">
        <v>31</v>
      </c>
      <c r="F2989" t="s">
        <v>23</v>
      </c>
      <c r="G2989" t="s">
        <v>41</v>
      </c>
      <c r="H2989" t="s">
        <v>42</v>
      </c>
      <c r="I2989" t="s">
        <v>88</v>
      </c>
      <c r="J2989" t="s">
        <v>19135</v>
      </c>
      <c r="K2989" t="s">
        <v>44</v>
      </c>
    </row>
    <row r="2990" spans="1:11" x14ac:dyDescent="0.35">
      <c r="A2990">
        <v>6734</v>
      </c>
      <c r="B2990" t="s">
        <v>19136</v>
      </c>
      <c r="C2990">
        <v>29</v>
      </c>
      <c r="D2990" t="s">
        <v>19137</v>
      </c>
      <c r="E2990" t="s">
        <v>40</v>
      </c>
      <c r="F2990" t="s">
        <v>67</v>
      </c>
      <c r="G2990" t="s">
        <v>24</v>
      </c>
      <c r="H2990" t="s">
        <v>25</v>
      </c>
      <c r="I2990" t="s">
        <v>58</v>
      </c>
      <c r="J2990" t="s">
        <v>19138</v>
      </c>
      <c r="K2990" t="s">
        <v>28</v>
      </c>
    </row>
    <row r="2991" spans="1:11" x14ac:dyDescent="0.35">
      <c r="A2991">
        <v>6738</v>
      </c>
      <c r="B2991" t="s">
        <v>19148</v>
      </c>
      <c r="C2991">
        <v>26</v>
      </c>
      <c r="D2991" t="s">
        <v>19149</v>
      </c>
      <c r="E2991" t="s">
        <v>14</v>
      </c>
      <c r="F2991" t="s">
        <v>31</v>
      </c>
      <c r="G2991" t="s">
        <v>24</v>
      </c>
      <c r="H2991" t="s">
        <v>25</v>
      </c>
      <c r="I2991" t="s">
        <v>35</v>
      </c>
      <c r="J2991" t="s">
        <v>19150</v>
      </c>
      <c r="K2991" t="s">
        <v>76</v>
      </c>
    </row>
    <row r="2992" spans="1:11" x14ac:dyDescent="0.35">
      <c r="A2992">
        <v>6739</v>
      </c>
      <c r="B2992" t="s">
        <v>19151</v>
      </c>
      <c r="C2992">
        <v>26</v>
      </c>
      <c r="D2992" t="s">
        <v>19152</v>
      </c>
      <c r="E2992" t="s">
        <v>16</v>
      </c>
      <c r="F2992" t="s">
        <v>201</v>
      </c>
      <c r="G2992" t="s">
        <v>33</v>
      </c>
      <c r="H2992" t="s">
        <v>34</v>
      </c>
      <c r="I2992" t="s">
        <v>53</v>
      </c>
      <c r="J2992" t="s">
        <v>19153</v>
      </c>
      <c r="K2992" t="s">
        <v>19</v>
      </c>
    </row>
    <row r="2993" spans="1:11" x14ac:dyDescent="0.35">
      <c r="A2993">
        <v>6741</v>
      </c>
      <c r="B2993" t="s">
        <v>19157</v>
      </c>
      <c r="C2993">
        <v>26</v>
      </c>
      <c r="D2993" t="s">
        <v>19158</v>
      </c>
      <c r="E2993" t="s">
        <v>31</v>
      </c>
      <c r="F2993" t="s">
        <v>177</v>
      </c>
      <c r="G2993" t="s">
        <v>15</v>
      </c>
      <c r="H2993" t="s">
        <v>16</v>
      </c>
      <c r="I2993" t="s">
        <v>35</v>
      </c>
      <c r="J2993" t="s">
        <v>19159</v>
      </c>
      <c r="K2993" t="s">
        <v>19</v>
      </c>
    </row>
    <row r="2994" spans="1:11" x14ac:dyDescent="0.35">
      <c r="A2994">
        <v>6744</v>
      </c>
      <c r="B2994" t="s">
        <v>19165</v>
      </c>
      <c r="C2994">
        <v>28</v>
      </c>
      <c r="D2994" t="s">
        <v>19166</v>
      </c>
      <c r="E2994" t="s">
        <v>22</v>
      </c>
      <c r="F2994" t="s">
        <v>31</v>
      </c>
      <c r="G2994" t="s">
        <v>24</v>
      </c>
      <c r="H2994" t="s">
        <v>25</v>
      </c>
      <c r="I2994" t="s">
        <v>58</v>
      </c>
      <c r="J2994" t="s">
        <v>19167</v>
      </c>
      <c r="K2994" t="s">
        <v>76</v>
      </c>
    </row>
    <row r="2995" spans="1:11" x14ac:dyDescent="0.35">
      <c r="A2995">
        <v>6745</v>
      </c>
      <c r="B2995" t="s">
        <v>19168</v>
      </c>
      <c r="C2995">
        <v>28</v>
      </c>
      <c r="D2995" t="s">
        <v>19169</v>
      </c>
      <c r="E2995" t="s">
        <v>101</v>
      </c>
      <c r="F2995" t="s">
        <v>177</v>
      </c>
      <c r="G2995" t="s">
        <v>15</v>
      </c>
      <c r="H2995" t="s">
        <v>16</v>
      </c>
      <c r="I2995" t="s">
        <v>170</v>
      </c>
      <c r="J2995" t="s">
        <v>19170</v>
      </c>
      <c r="K2995" t="s">
        <v>28</v>
      </c>
    </row>
    <row r="2996" spans="1:11" x14ac:dyDescent="0.35">
      <c r="A2996">
        <v>6754</v>
      </c>
      <c r="B2996" t="s">
        <v>19192</v>
      </c>
      <c r="C2996">
        <v>30</v>
      </c>
      <c r="D2996" t="s">
        <v>19193</v>
      </c>
      <c r="E2996" t="s">
        <v>169</v>
      </c>
      <c r="F2996" t="s">
        <v>25</v>
      </c>
      <c r="G2996" t="s">
        <v>47</v>
      </c>
      <c r="H2996" t="s">
        <v>31</v>
      </c>
      <c r="I2996" t="s">
        <v>26</v>
      </c>
      <c r="J2996" t="s">
        <v>19194</v>
      </c>
      <c r="K2996" t="s">
        <v>44</v>
      </c>
    </row>
    <row r="2997" spans="1:11" x14ac:dyDescent="0.35">
      <c r="A2997">
        <v>6757</v>
      </c>
      <c r="B2997" t="s">
        <v>19201</v>
      </c>
      <c r="C2997">
        <v>26</v>
      </c>
      <c r="D2997" t="s">
        <v>19202</v>
      </c>
      <c r="E2997" t="s">
        <v>57</v>
      </c>
      <c r="F2997" t="s">
        <v>34</v>
      </c>
      <c r="G2997" t="s">
        <v>52</v>
      </c>
      <c r="H2997" t="s">
        <v>13</v>
      </c>
      <c r="I2997" t="s">
        <v>48</v>
      </c>
      <c r="J2997" t="s">
        <v>19203</v>
      </c>
      <c r="K2997" t="s">
        <v>37</v>
      </c>
    </row>
    <row r="2998" spans="1:11" x14ac:dyDescent="0.35">
      <c r="A2998">
        <v>6758</v>
      </c>
      <c r="B2998" t="s">
        <v>19204</v>
      </c>
      <c r="C2998">
        <v>26</v>
      </c>
      <c r="D2998" t="s">
        <v>19205</v>
      </c>
      <c r="E2998" t="s">
        <v>177</v>
      </c>
      <c r="F2998" t="s">
        <v>31</v>
      </c>
      <c r="G2998" t="s">
        <v>47</v>
      </c>
      <c r="H2998" t="s">
        <v>31</v>
      </c>
      <c r="I2998" t="s">
        <v>153</v>
      </c>
      <c r="J2998" t="s">
        <v>19206</v>
      </c>
      <c r="K2998" t="s">
        <v>44</v>
      </c>
    </row>
    <row r="2999" spans="1:11" x14ac:dyDescent="0.35">
      <c r="A2999">
        <v>6762</v>
      </c>
      <c r="B2999" t="s">
        <v>15058</v>
      </c>
      <c r="C2999">
        <v>28</v>
      </c>
      <c r="D2999" t="s">
        <v>19216</v>
      </c>
      <c r="E2999" t="s">
        <v>133</v>
      </c>
      <c r="F2999" t="s">
        <v>201</v>
      </c>
      <c r="G2999" t="s">
        <v>87</v>
      </c>
      <c r="H2999" t="s">
        <v>79</v>
      </c>
      <c r="I2999" t="s">
        <v>102</v>
      </c>
      <c r="J2999" t="s">
        <v>19217</v>
      </c>
      <c r="K2999" t="s">
        <v>28</v>
      </c>
    </row>
    <row r="3000" spans="1:11" x14ac:dyDescent="0.35">
      <c r="A3000">
        <v>6763</v>
      </c>
      <c r="B3000" t="s">
        <v>19218</v>
      </c>
      <c r="C3000">
        <v>28</v>
      </c>
      <c r="D3000" t="s">
        <v>19219</v>
      </c>
      <c r="E3000" t="s">
        <v>14</v>
      </c>
      <c r="F3000" t="s">
        <v>201</v>
      </c>
      <c r="G3000" t="s">
        <v>41</v>
      </c>
      <c r="H3000" t="s">
        <v>42</v>
      </c>
      <c r="I3000" t="s">
        <v>48</v>
      </c>
      <c r="J3000" t="s">
        <v>19220</v>
      </c>
      <c r="K3000" t="s">
        <v>44</v>
      </c>
    </row>
    <row r="3001" spans="1:11" x14ac:dyDescent="0.35">
      <c r="A3001">
        <v>6764</v>
      </c>
      <c r="B3001" t="s">
        <v>19221</v>
      </c>
      <c r="C3001">
        <v>26</v>
      </c>
      <c r="D3001" t="s">
        <v>19222</v>
      </c>
      <c r="E3001" t="s">
        <v>201</v>
      </c>
      <c r="F3001" t="s">
        <v>67</v>
      </c>
      <c r="G3001" t="s">
        <v>15</v>
      </c>
      <c r="H3001" t="s">
        <v>16</v>
      </c>
      <c r="I3001" t="s">
        <v>153</v>
      </c>
      <c r="J3001" t="s">
        <v>19223</v>
      </c>
      <c r="K3001" t="s">
        <v>19</v>
      </c>
    </row>
    <row r="3002" spans="1:11" x14ac:dyDescent="0.35">
      <c r="A3002">
        <v>6765</v>
      </c>
      <c r="B3002" t="s">
        <v>19224</v>
      </c>
      <c r="C3002">
        <v>27</v>
      </c>
      <c r="D3002" t="s">
        <v>19225</v>
      </c>
      <c r="E3002" t="s">
        <v>79</v>
      </c>
      <c r="F3002" t="s">
        <v>79</v>
      </c>
      <c r="G3002" t="s">
        <v>24</v>
      </c>
      <c r="H3002" t="s">
        <v>25</v>
      </c>
      <c r="I3002" t="s">
        <v>53</v>
      </c>
      <c r="J3002">
        <v>3099505775</v>
      </c>
      <c r="K3002" t="s">
        <v>19</v>
      </c>
    </row>
    <row r="3003" spans="1:11" x14ac:dyDescent="0.35">
      <c r="A3003">
        <v>6771</v>
      </c>
      <c r="B3003" t="s">
        <v>19241</v>
      </c>
      <c r="C3003">
        <v>26</v>
      </c>
      <c r="D3003" t="s">
        <v>19242</v>
      </c>
      <c r="E3003" t="s">
        <v>25</v>
      </c>
      <c r="F3003" t="s">
        <v>16</v>
      </c>
      <c r="G3003" t="s">
        <v>24</v>
      </c>
      <c r="H3003" t="s">
        <v>25</v>
      </c>
      <c r="I3003" t="s">
        <v>63</v>
      </c>
      <c r="J3003" t="s">
        <v>19243</v>
      </c>
      <c r="K3003" t="s">
        <v>37</v>
      </c>
    </row>
    <row r="3004" spans="1:11" x14ac:dyDescent="0.35">
      <c r="A3004">
        <v>6772</v>
      </c>
      <c r="B3004" t="s">
        <v>19244</v>
      </c>
      <c r="C3004">
        <v>26</v>
      </c>
      <c r="D3004" t="s">
        <v>19245</v>
      </c>
      <c r="E3004" t="s">
        <v>42</v>
      </c>
      <c r="F3004" t="s">
        <v>13</v>
      </c>
      <c r="G3004" t="s">
        <v>24</v>
      </c>
      <c r="H3004" t="s">
        <v>25</v>
      </c>
      <c r="I3004" t="s">
        <v>68</v>
      </c>
      <c r="J3004" t="s">
        <v>19246</v>
      </c>
      <c r="K3004" t="s">
        <v>76</v>
      </c>
    </row>
    <row r="3005" spans="1:11" x14ac:dyDescent="0.35">
      <c r="A3005">
        <v>6773</v>
      </c>
      <c r="B3005" t="s">
        <v>19247</v>
      </c>
      <c r="C3005">
        <v>27</v>
      </c>
      <c r="D3005" t="s">
        <v>19248</v>
      </c>
      <c r="E3005" t="s">
        <v>22</v>
      </c>
      <c r="F3005" t="s">
        <v>57</v>
      </c>
      <c r="G3005" t="s">
        <v>87</v>
      </c>
      <c r="H3005" t="s">
        <v>79</v>
      </c>
      <c r="I3005" t="s">
        <v>91</v>
      </c>
      <c r="J3005" t="s">
        <v>19249</v>
      </c>
      <c r="K3005" t="s">
        <v>76</v>
      </c>
    </row>
    <row r="3006" spans="1:11" x14ac:dyDescent="0.35">
      <c r="A3006">
        <v>6774</v>
      </c>
      <c r="B3006" t="s">
        <v>19250</v>
      </c>
      <c r="C3006">
        <v>30</v>
      </c>
      <c r="D3006" t="s">
        <v>19251</v>
      </c>
      <c r="E3006" t="s">
        <v>16</v>
      </c>
      <c r="F3006" t="s">
        <v>34</v>
      </c>
      <c r="G3006" t="s">
        <v>52</v>
      </c>
      <c r="H3006" t="s">
        <v>13</v>
      </c>
      <c r="I3006" t="s">
        <v>102</v>
      </c>
      <c r="J3006" t="s">
        <v>19252</v>
      </c>
      <c r="K3006" t="s">
        <v>76</v>
      </c>
    </row>
    <row r="3007" spans="1:11" x14ac:dyDescent="0.35">
      <c r="A3007">
        <v>6775</v>
      </c>
      <c r="B3007" t="s">
        <v>19253</v>
      </c>
      <c r="C3007">
        <v>30</v>
      </c>
      <c r="D3007" t="s">
        <v>19254</v>
      </c>
      <c r="E3007" t="s">
        <v>42</v>
      </c>
      <c r="F3007" t="s">
        <v>42</v>
      </c>
      <c r="G3007" t="s">
        <v>41</v>
      </c>
      <c r="H3007" t="s">
        <v>42</v>
      </c>
      <c r="I3007" t="s">
        <v>91</v>
      </c>
      <c r="J3007" t="s">
        <v>19255</v>
      </c>
      <c r="K3007" t="s">
        <v>37</v>
      </c>
    </row>
    <row r="3008" spans="1:11" x14ac:dyDescent="0.35">
      <c r="A3008">
        <v>6777</v>
      </c>
      <c r="B3008" t="s">
        <v>19259</v>
      </c>
      <c r="C3008">
        <v>29</v>
      </c>
      <c r="D3008" t="s">
        <v>19260</v>
      </c>
      <c r="E3008" t="s">
        <v>177</v>
      </c>
      <c r="F3008" t="s">
        <v>14</v>
      </c>
      <c r="G3008" t="s">
        <v>62</v>
      </c>
      <c r="H3008" t="s">
        <v>23</v>
      </c>
      <c r="I3008" t="s">
        <v>48</v>
      </c>
      <c r="J3008" t="s">
        <v>19261</v>
      </c>
      <c r="K3008" t="s">
        <v>19</v>
      </c>
    </row>
    <row r="3009" spans="1:11" x14ac:dyDescent="0.35">
      <c r="A3009">
        <v>6778</v>
      </c>
      <c r="B3009" t="s">
        <v>19262</v>
      </c>
      <c r="C3009">
        <v>26</v>
      </c>
      <c r="D3009" t="s">
        <v>19263</v>
      </c>
      <c r="E3009" t="s">
        <v>169</v>
      </c>
      <c r="F3009" t="s">
        <v>177</v>
      </c>
      <c r="G3009" t="s">
        <v>41</v>
      </c>
      <c r="H3009" t="s">
        <v>42</v>
      </c>
      <c r="I3009" t="s">
        <v>88</v>
      </c>
      <c r="J3009" t="s">
        <v>19264</v>
      </c>
      <c r="K3009" t="s">
        <v>28</v>
      </c>
    </row>
    <row r="3010" spans="1:11" x14ac:dyDescent="0.35">
      <c r="A3010">
        <v>6779</v>
      </c>
      <c r="B3010" t="s">
        <v>19265</v>
      </c>
      <c r="C3010">
        <v>28</v>
      </c>
      <c r="D3010" t="s">
        <v>19266</v>
      </c>
      <c r="E3010" t="s">
        <v>22</v>
      </c>
      <c r="F3010" t="s">
        <v>79</v>
      </c>
      <c r="G3010" t="s">
        <v>62</v>
      </c>
      <c r="H3010" t="s">
        <v>23</v>
      </c>
      <c r="I3010" t="s">
        <v>170</v>
      </c>
      <c r="J3010" t="s">
        <v>19267</v>
      </c>
      <c r="K3010" t="s">
        <v>19</v>
      </c>
    </row>
    <row r="3011" spans="1:11" x14ac:dyDescent="0.35">
      <c r="A3011">
        <v>6784</v>
      </c>
      <c r="B3011" t="s">
        <v>7170</v>
      </c>
      <c r="C3011">
        <v>27</v>
      </c>
      <c r="D3011" t="s">
        <v>19280</v>
      </c>
      <c r="E3011" t="s">
        <v>79</v>
      </c>
      <c r="F3011" t="s">
        <v>22</v>
      </c>
      <c r="G3011" t="s">
        <v>87</v>
      </c>
      <c r="H3011" t="s">
        <v>79</v>
      </c>
      <c r="I3011" t="s">
        <v>17</v>
      </c>
      <c r="J3011" t="s">
        <v>19281</v>
      </c>
      <c r="K3011" t="s">
        <v>44</v>
      </c>
    </row>
    <row r="3012" spans="1:11" x14ac:dyDescent="0.35">
      <c r="A3012">
        <v>6785</v>
      </c>
      <c r="B3012" t="s">
        <v>6153</v>
      </c>
      <c r="C3012">
        <v>30</v>
      </c>
      <c r="D3012" t="s">
        <v>19282</v>
      </c>
      <c r="E3012" t="s">
        <v>67</v>
      </c>
      <c r="F3012" t="s">
        <v>201</v>
      </c>
      <c r="G3012" t="s">
        <v>62</v>
      </c>
      <c r="H3012" t="s">
        <v>23</v>
      </c>
      <c r="I3012" t="s">
        <v>146</v>
      </c>
      <c r="J3012" t="s">
        <v>19283</v>
      </c>
      <c r="K3012" t="s">
        <v>28</v>
      </c>
    </row>
    <row r="3013" spans="1:11" x14ac:dyDescent="0.35">
      <c r="A3013">
        <v>6786</v>
      </c>
      <c r="B3013" t="s">
        <v>19284</v>
      </c>
      <c r="C3013">
        <v>28</v>
      </c>
      <c r="D3013" t="s">
        <v>19285</v>
      </c>
      <c r="E3013" t="s">
        <v>177</v>
      </c>
      <c r="F3013" t="s">
        <v>169</v>
      </c>
      <c r="G3013" t="s">
        <v>62</v>
      </c>
      <c r="H3013" t="s">
        <v>23</v>
      </c>
      <c r="I3013" t="s">
        <v>91</v>
      </c>
      <c r="J3013" t="s">
        <v>19286</v>
      </c>
      <c r="K3013" t="s">
        <v>76</v>
      </c>
    </row>
    <row r="3014" spans="1:11" x14ac:dyDescent="0.35">
      <c r="A3014">
        <v>6788</v>
      </c>
      <c r="B3014" t="s">
        <v>19290</v>
      </c>
      <c r="C3014">
        <v>28</v>
      </c>
      <c r="D3014" t="s">
        <v>19291</v>
      </c>
      <c r="E3014" t="s">
        <v>177</v>
      </c>
      <c r="F3014" t="s">
        <v>42</v>
      </c>
      <c r="G3014" t="s">
        <v>24</v>
      </c>
      <c r="H3014" t="s">
        <v>25</v>
      </c>
      <c r="I3014" t="s">
        <v>116</v>
      </c>
      <c r="J3014" t="s">
        <v>19292</v>
      </c>
      <c r="K3014" t="s">
        <v>44</v>
      </c>
    </row>
    <row r="3015" spans="1:11" x14ac:dyDescent="0.35">
      <c r="A3015">
        <v>6791</v>
      </c>
      <c r="B3015" t="s">
        <v>19299</v>
      </c>
      <c r="C3015">
        <v>29</v>
      </c>
      <c r="D3015" t="s">
        <v>19300</v>
      </c>
      <c r="E3015" t="s">
        <v>14</v>
      </c>
      <c r="F3015" t="s">
        <v>25</v>
      </c>
      <c r="G3015" t="s">
        <v>24</v>
      </c>
      <c r="H3015" t="s">
        <v>25</v>
      </c>
      <c r="I3015" t="s">
        <v>58</v>
      </c>
      <c r="J3015" t="s">
        <v>19301</v>
      </c>
      <c r="K3015" t="s">
        <v>37</v>
      </c>
    </row>
    <row r="3016" spans="1:11" x14ac:dyDescent="0.35">
      <c r="A3016">
        <v>6792</v>
      </c>
      <c r="B3016" t="s">
        <v>725</v>
      </c>
      <c r="C3016">
        <v>26</v>
      </c>
      <c r="D3016" t="s">
        <v>19302</v>
      </c>
      <c r="E3016" t="s">
        <v>14</v>
      </c>
      <c r="F3016" t="s">
        <v>32</v>
      </c>
      <c r="G3016" t="s">
        <v>87</v>
      </c>
      <c r="H3016" t="s">
        <v>79</v>
      </c>
      <c r="I3016" t="s">
        <v>35</v>
      </c>
      <c r="J3016" t="s">
        <v>19303</v>
      </c>
      <c r="K3016" t="s">
        <v>44</v>
      </c>
    </row>
    <row r="3017" spans="1:11" x14ac:dyDescent="0.35">
      <c r="A3017">
        <v>6793</v>
      </c>
      <c r="B3017" t="s">
        <v>19304</v>
      </c>
      <c r="C3017">
        <v>29</v>
      </c>
      <c r="D3017" t="s">
        <v>19305</v>
      </c>
      <c r="E3017" t="s">
        <v>67</v>
      </c>
      <c r="F3017" t="s">
        <v>169</v>
      </c>
      <c r="G3017" t="s">
        <v>52</v>
      </c>
      <c r="H3017" t="s">
        <v>13</v>
      </c>
      <c r="I3017" t="s">
        <v>102</v>
      </c>
      <c r="J3017" t="s">
        <v>19306</v>
      </c>
      <c r="K3017" t="s">
        <v>19</v>
      </c>
    </row>
    <row r="3018" spans="1:11" x14ac:dyDescent="0.35">
      <c r="A3018">
        <v>6795</v>
      </c>
      <c r="B3018" t="s">
        <v>19310</v>
      </c>
      <c r="C3018">
        <v>30</v>
      </c>
      <c r="D3018" t="s">
        <v>19311</v>
      </c>
      <c r="E3018" t="s">
        <v>79</v>
      </c>
      <c r="F3018" t="s">
        <v>57</v>
      </c>
      <c r="G3018" t="s">
        <v>87</v>
      </c>
      <c r="H3018" t="s">
        <v>79</v>
      </c>
      <c r="I3018" t="s">
        <v>63</v>
      </c>
      <c r="J3018" t="s">
        <v>19312</v>
      </c>
      <c r="K3018" t="s">
        <v>37</v>
      </c>
    </row>
    <row r="3019" spans="1:11" x14ac:dyDescent="0.35">
      <c r="A3019">
        <v>6797</v>
      </c>
      <c r="B3019" t="s">
        <v>19316</v>
      </c>
      <c r="C3019">
        <v>28</v>
      </c>
      <c r="D3019" t="s">
        <v>19317</v>
      </c>
      <c r="E3019" t="s">
        <v>133</v>
      </c>
      <c r="F3019" t="s">
        <v>133</v>
      </c>
      <c r="G3019" t="s">
        <v>62</v>
      </c>
      <c r="H3019" t="s">
        <v>23</v>
      </c>
      <c r="I3019" t="s">
        <v>17</v>
      </c>
      <c r="J3019" t="s">
        <v>19318</v>
      </c>
      <c r="K3019" t="s">
        <v>76</v>
      </c>
    </row>
    <row r="3020" spans="1:11" x14ac:dyDescent="0.35">
      <c r="A3020">
        <v>6798</v>
      </c>
      <c r="B3020" t="s">
        <v>19319</v>
      </c>
      <c r="C3020">
        <v>26</v>
      </c>
      <c r="D3020" t="s">
        <v>19320</v>
      </c>
      <c r="E3020" t="s">
        <v>31</v>
      </c>
      <c r="F3020" t="s">
        <v>67</v>
      </c>
      <c r="G3020" t="s">
        <v>62</v>
      </c>
      <c r="H3020" t="s">
        <v>23</v>
      </c>
      <c r="I3020" t="s">
        <v>91</v>
      </c>
      <c r="J3020">
        <f>1-516-246-1386</f>
        <v>-2147</v>
      </c>
      <c r="K3020" t="s">
        <v>19</v>
      </c>
    </row>
    <row r="3021" spans="1:11" x14ac:dyDescent="0.35">
      <c r="A3021">
        <v>6803</v>
      </c>
      <c r="B3021" t="s">
        <v>19332</v>
      </c>
      <c r="C3021">
        <v>28</v>
      </c>
      <c r="D3021" t="s">
        <v>19333</v>
      </c>
      <c r="E3021" t="s">
        <v>25</v>
      </c>
      <c r="F3021" t="s">
        <v>34</v>
      </c>
      <c r="G3021" t="s">
        <v>33</v>
      </c>
      <c r="H3021" t="s">
        <v>34</v>
      </c>
      <c r="I3021" t="s">
        <v>116</v>
      </c>
      <c r="J3021">
        <v>4153205357</v>
      </c>
      <c r="K3021" t="s">
        <v>76</v>
      </c>
    </row>
    <row r="3022" spans="1:11" x14ac:dyDescent="0.35">
      <c r="A3022">
        <v>6804</v>
      </c>
      <c r="B3022" t="s">
        <v>19334</v>
      </c>
      <c r="C3022">
        <v>26</v>
      </c>
      <c r="D3022" t="s">
        <v>19335</v>
      </c>
      <c r="E3022" t="s">
        <v>16</v>
      </c>
      <c r="F3022" t="s">
        <v>22</v>
      </c>
      <c r="G3022" t="s">
        <v>120</v>
      </c>
      <c r="H3022" t="s">
        <v>57</v>
      </c>
      <c r="I3022" t="s">
        <v>35</v>
      </c>
      <c r="J3022" t="s">
        <v>19336</v>
      </c>
      <c r="K3022" t="s">
        <v>28</v>
      </c>
    </row>
    <row r="3023" spans="1:11" x14ac:dyDescent="0.35">
      <c r="A3023">
        <v>6805</v>
      </c>
      <c r="B3023" t="s">
        <v>19337</v>
      </c>
      <c r="C3023">
        <v>30</v>
      </c>
      <c r="D3023" t="s">
        <v>19338</v>
      </c>
      <c r="E3023" t="s">
        <v>25</v>
      </c>
      <c r="F3023" t="s">
        <v>22</v>
      </c>
      <c r="G3023" t="s">
        <v>41</v>
      </c>
      <c r="H3023" t="s">
        <v>42</v>
      </c>
      <c r="I3023" t="s">
        <v>68</v>
      </c>
      <c r="J3023" t="s">
        <v>19339</v>
      </c>
      <c r="K3023" t="s">
        <v>44</v>
      </c>
    </row>
    <row r="3024" spans="1:11" x14ac:dyDescent="0.35">
      <c r="A3024">
        <v>6806</v>
      </c>
      <c r="B3024" t="s">
        <v>19340</v>
      </c>
      <c r="C3024">
        <v>27</v>
      </c>
      <c r="D3024" t="s">
        <v>19341</v>
      </c>
      <c r="E3024" t="s">
        <v>169</v>
      </c>
      <c r="F3024" t="s">
        <v>79</v>
      </c>
      <c r="G3024" t="s">
        <v>52</v>
      </c>
      <c r="H3024" t="s">
        <v>13</v>
      </c>
      <c r="I3024" t="s">
        <v>53</v>
      </c>
      <c r="J3024" t="s">
        <v>19342</v>
      </c>
      <c r="K3024" t="s">
        <v>19</v>
      </c>
    </row>
    <row r="3025" spans="1:11" x14ac:dyDescent="0.35">
      <c r="A3025">
        <v>6807</v>
      </c>
      <c r="B3025" t="s">
        <v>19343</v>
      </c>
      <c r="C3025">
        <v>27</v>
      </c>
      <c r="D3025" t="s">
        <v>19344</v>
      </c>
      <c r="E3025" t="s">
        <v>101</v>
      </c>
      <c r="F3025" t="s">
        <v>23</v>
      </c>
      <c r="G3025" t="s">
        <v>24</v>
      </c>
      <c r="H3025" t="s">
        <v>25</v>
      </c>
      <c r="I3025" t="s">
        <v>17</v>
      </c>
      <c r="J3025" t="s">
        <v>19345</v>
      </c>
      <c r="K3025" t="s">
        <v>44</v>
      </c>
    </row>
    <row r="3026" spans="1:11" x14ac:dyDescent="0.35">
      <c r="A3026">
        <v>6809</v>
      </c>
      <c r="B3026" t="s">
        <v>19349</v>
      </c>
      <c r="C3026">
        <v>30</v>
      </c>
      <c r="D3026" t="s">
        <v>19350</v>
      </c>
      <c r="E3026" t="s">
        <v>57</v>
      </c>
      <c r="F3026" t="s">
        <v>25</v>
      </c>
      <c r="G3026" t="s">
        <v>62</v>
      </c>
      <c r="H3026" t="s">
        <v>23</v>
      </c>
      <c r="I3026" t="s">
        <v>91</v>
      </c>
      <c r="J3026" t="s">
        <v>19351</v>
      </c>
      <c r="K3026" t="s">
        <v>37</v>
      </c>
    </row>
    <row r="3027" spans="1:11" x14ac:dyDescent="0.35">
      <c r="A3027">
        <v>6810</v>
      </c>
      <c r="B3027" t="s">
        <v>19352</v>
      </c>
      <c r="C3027">
        <v>30</v>
      </c>
      <c r="D3027" t="s">
        <v>19353</v>
      </c>
      <c r="E3027" t="s">
        <v>177</v>
      </c>
      <c r="F3027" t="s">
        <v>42</v>
      </c>
      <c r="G3027" t="s">
        <v>52</v>
      </c>
      <c r="H3027" t="s">
        <v>13</v>
      </c>
      <c r="I3027" t="s">
        <v>91</v>
      </c>
      <c r="J3027">
        <v>6978335548</v>
      </c>
      <c r="K3027" t="s">
        <v>37</v>
      </c>
    </row>
    <row r="3028" spans="1:11" x14ac:dyDescent="0.35">
      <c r="A3028">
        <v>6812</v>
      </c>
      <c r="B3028" t="s">
        <v>19357</v>
      </c>
      <c r="C3028">
        <v>28</v>
      </c>
      <c r="D3028" t="s">
        <v>19358</v>
      </c>
      <c r="E3028" t="s">
        <v>22</v>
      </c>
      <c r="F3028" t="s">
        <v>40</v>
      </c>
      <c r="G3028" t="s">
        <v>62</v>
      </c>
      <c r="H3028" t="s">
        <v>23</v>
      </c>
      <c r="I3028" t="s">
        <v>68</v>
      </c>
      <c r="J3028" t="s">
        <v>19359</v>
      </c>
      <c r="K3028" t="s">
        <v>28</v>
      </c>
    </row>
    <row r="3029" spans="1:11" x14ac:dyDescent="0.35">
      <c r="A3029">
        <v>6814</v>
      </c>
      <c r="B3029" t="s">
        <v>19363</v>
      </c>
      <c r="C3029">
        <v>30</v>
      </c>
      <c r="D3029" t="s">
        <v>19364</v>
      </c>
      <c r="E3029" t="s">
        <v>16</v>
      </c>
      <c r="F3029" t="s">
        <v>34</v>
      </c>
      <c r="G3029" t="s">
        <v>41</v>
      </c>
      <c r="H3029" t="s">
        <v>42</v>
      </c>
      <c r="I3029" t="s">
        <v>63</v>
      </c>
      <c r="J3029" t="s">
        <v>19365</v>
      </c>
      <c r="K3029" t="s">
        <v>44</v>
      </c>
    </row>
    <row r="3030" spans="1:11" x14ac:dyDescent="0.35">
      <c r="A3030">
        <v>6816</v>
      </c>
      <c r="B3030" t="s">
        <v>2262</v>
      </c>
      <c r="C3030">
        <v>28</v>
      </c>
      <c r="D3030" t="s">
        <v>19369</v>
      </c>
      <c r="E3030" t="s">
        <v>34</v>
      </c>
      <c r="F3030" t="s">
        <v>40</v>
      </c>
      <c r="G3030" t="s">
        <v>87</v>
      </c>
      <c r="H3030" t="s">
        <v>79</v>
      </c>
      <c r="I3030" t="s">
        <v>170</v>
      </c>
      <c r="J3030" t="s">
        <v>19370</v>
      </c>
      <c r="K3030" t="s">
        <v>19</v>
      </c>
    </row>
    <row r="3031" spans="1:11" x14ac:dyDescent="0.35">
      <c r="A3031">
        <v>6817</v>
      </c>
      <c r="B3031" t="s">
        <v>19371</v>
      </c>
      <c r="C3031">
        <v>30</v>
      </c>
      <c r="D3031" t="s">
        <v>19372</v>
      </c>
      <c r="E3031" t="s">
        <v>40</v>
      </c>
      <c r="F3031" t="s">
        <v>32</v>
      </c>
      <c r="G3031" t="s">
        <v>80</v>
      </c>
      <c r="H3031" t="s">
        <v>32</v>
      </c>
      <c r="I3031" t="s">
        <v>146</v>
      </c>
      <c r="J3031" t="s">
        <v>19373</v>
      </c>
      <c r="K3031" t="s">
        <v>19</v>
      </c>
    </row>
    <row r="3032" spans="1:11" x14ac:dyDescent="0.35">
      <c r="A3032">
        <v>6818</v>
      </c>
      <c r="B3032" t="s">
        <v>19374</v>
      </c>
      <c r="C3032">
        <v>29</v>
      </c>
      <c r="D3032" t="s">
        <v>19375</v>
      </c>
      <c r="E3032" t="s">
        <v>31</v>
      </c>
      <c r="F3032" t="s">
        <v>101</v>
      </c>
      <c r="G3032" t="s">
        <v>24</v>
      </c>
      <c r="H3032" t="s">
        <v>25</v>
      </c>
      <c r="I3032" t="s">
        <v>63</v>
      </c>
      <c r="J3032" t="s">
        <v>19376</v>
      </c>
      <c r="K3032" t="s">
        <v>44</v>
      </c>
    </row>
    <row r="3033" spans="1:11" x14ac:dyDescent="0.35">
      <c r="A3033">
        <v>6820</v>
      </c>
      <c r="B3033" t="s">
        <v>19380</v>
      </c>
      <c r="C3033">
        <v>27</v>
      </c>
      <c r="D3033" t="s">
        <v>19381</v>
      </c>
      <c r="E3033" t="s">
        <v>13</v>
      </c>
      <c r="F3033" t="s">
        <v>13</v>
      </c>
      <c r="G3033" t="s">
        <v>41</v>
      </c>
      <c r="H3033" t="s">
        <v>42</v>
      </c>
      <c r="I3033" t="s">
        <v>116</v>
      </c>
      <c r="J3033" t="s">
        <v>19382</v>
      </c>
      <c r="K3033" t="s">
        <v>19</v>
      </c>
    </row>
    <row r="3034" spans="1:11" x14ac:dyDescent="0.35">
      <c r="A3034">
        <v>6823</v>
      </c>
      <c r="B3034" t="s">
        <v>19389</v>
      </c>
      <c r="C3034">
        <v>30</v>
      </c>
      <c r="D3034" t="s">
        <v>19390</v>
      </c>
      <c r="E3034" t="s">
        <v>67</v>
      </c>
      <c r="F3034" t="s">
        <v>25</v>
      </c>
      <c r="G3034" t="s">
        <v>80</v>
      </c>
      <c r="H3034" t="s">
        <v>32</v>
      </c>
      <c r="I3034" t="s">
        <v>146</v>
      </c>
      <c r="J3034" t="s">
        <v>19391</v>
      </c>
      <c r="K3034" t="s">
        <v>37</v>
      </c>
    </row>
    <row r="3035" spans="1:11" x14ac:dyDescent="0.35">
      <c r="A3035">
        <v>6825</v>
      </c>
      <c r="B3035" t="s">
        <v>19394</v>
      </c>
      <c r="C3035">
        <v>26</v>
      </c>
      <c r="D3035" t="s">
        <v>19395</v>
      </c>
      <c r="E3035" t="s">
        <v>22</v>
      </c>
      <c r="F3035" t="s">
        <v>149</v>
      </c>
      <c r="G3035" t="s">
        <v>41</v>
      </c>
      <c r="H3035" t="s">
        <v>42</v>
      </c>
      <c r="I3035" t="s">
        <v>146</v>
      </c>
      <c r="J3035">
        <v>3081254489</v>
      </c>
      <c r="K3035" t="s">
        <v>28</v>
      </c>
    </row>
    <row r="3036" spans="1:11" x14ac:dyDescent="0.35">
      <c r="A3036">
        <v>6826</v>
      </c>
      <c r="B3036" t="s">
        <v>19396</v>
      </c>
      <c r="C3036">
        <v>29</v>
      </c>
      <c r="D3036" t="s">
        <v>19397</v>
      </c>
      <c r="E3036" t="s">
        <v>57</v>
      </c>
      <c r="F3036" t="s">
        <v>31</v>
      </c>
      <c r="G3036" t="s">
        <v>120</v>
      </c>
      <c r="H3036" t="s">
        <v>57</v>
      </c>
      <c r="I3036" t="s">
        <v>146</v>
      </c>
      <c r="J3036" t="s">
        <v>19398</v>
      </c>
      <c r="K3036" t="s">
        <v>19</v>
      </c>
    </row>
    <row r="3037" spans="1:11" x14ac:dyDescent="0.35">
      <c r="A3037">
        <v>6827</v>
      </c>
      <c r="B3037" t="s">
        <v>19399</v>
      </c>
      <c r="C3037">
        <v>29</v>
      </c>
      <c r="D3037" t="s">
        <v>19400</v>
      </c>
      <c r="E3037" t="s">
        <v>177</v>
      </c>
      <c r="F3037" t="s">
        <v>13</v>
      </c>
      <c r="G3037" t="s">
        <v>62</v>
      </c>
      <c r="H3037" t="s">
        <v>23</v>
      </c>
      <c r="I3037" t="s">
        <v>63</v>
      </c>
      <c r="J3037" t="s">
        <v>19401</v>
      </c>
      <c r="K3037" t="s">
        <v>76</v>
      </c>
    </row>
    <row r="3038" spans="1:11" x14ac:dyDescent="0.35">
      <c r="A3038">
        <v>6828</v>
      </c>
      <c r="B3038" t="s">
        <v>14688</v>
      </c>
      <c r="C3038">
        <v>28</v>
      </c>
      <c r="D3038" t="s">
        <v>19402</v>
      </c>
      <c r="E3038" t="s">
        <v>13</v>
      </c>
      <c r="F3038" t="s">
        <v>34</v>
      </c>
      <c r="G3038" t="s">
        <v>80</v>
      </c>
      <c r="H3038" t="s">
        <v>32</v>
      </c>
      <c r="I3038" t="s">
        <v>48</v>
      </c>
      <c r="J3038" t="s">
        <v>19403</v>
      </c>
      <c r="K3038" t="s">
        <v>44</v>
      </c>
    </row>
    <row r="3039" spans="1:11" x14ac:dyDescent="0.35">
      <c r="A3039">
        <v>6829</v>
      </c>
      <c r="B3039" t="s">
        <v>19404</v>
      </c>
      <c r="C3039">
        <v>30</v>
      </c>
      <c r="D3039" t="s">
        <v>19405</v>
      </c>
      <c r="E3039" t="s">
        <v>177</v>
      </c>
      <c r="F3039" t="s">
        <v>149</v>
      </c>
      <c r="G3039" t="s">
        <v>33</v>
      </c>
      <c r="H3039" t="s">
        <v>34</v>
      </c>
      <c r="I3039" t="s">
        <v>53</v>
      </c>
      <c r="J3039" t="s">
        <v>19406</v>
      </c>
      <c r="K3039" t="s">
        <v>37</v>
      </c>
    </row>
    <row r="3040" spans="1:11" x14ac:dyDescent="0.35">
      <c r="A3040">
        <v>6831</v>
      </c>
      <c r="B3040" t="s">
        <v>19410</v>
      </c>
      <c r="C3040">
        <v>26</v>
      </c>
      <c r="D3040" t="s">
        <v>19411</v>
      </c>
      <c r="E3040" t="s">
        <v>42</v>
      </c>
      <c r="F3040" t="s">
        <v>31</v>
      </c>
      <c r="G3040" t="s">
        <v>62</v>
      </c>
      <c r="H3040" t="s">
        <v>23</v>
      </c>
      <c r="I3040" t="s">
        <v>35</v>
      </c>
      <c r="J3040" t="s">
        <v>19412</v>
      </c>
      <c r="K3040" t="s">
        <v>76</v>
      </c>
    </row>
    <row r="3041" spans="1:11" x14ac:dyDescent="0.35">
      <c r="A3041">
        <v>6835</v>
      </c>
      <c r="B3041" t="s">
        <v>19420</v>
      </c>
      <c r="C3041">
        <v>30</v>
      </c>
      <c r="D3041" t="s">
        <v>19421</v>
      </c>
      <c r="E3041" t="s">
        <v>133</v>
      </c>
      <c r="F3041" t="s">
        <v>79</v>
      </c>
      <c r="G3041" t="s">
        <v>47</v>
      </c>
      <c r="H3041" t="s">
        <v>31</v>
      </c>
      <c r="I3041" t="s">
        <v>17</v>
      </c>
      <c r="J3041" t="s">
        <v>19422</v>
      </c>
      <c r="K3041" t="s">
        <v>44</v>
      </c>
    </row>
    <row r="3042" spans="1:11" x14ac:dyDescent="0.35">
      <c r="A3042">
        <v>6837</v>
      </c>
      <c r="B3042" t="s">
        <v>8172</v>
      </c>
      <c r="C3042">
        <v>29</v>
      </c>
      <c r="D3042" t="s">
        <v>19426</v>
      </c>
      <c r="E3042" t="s">
        <v>57</v>
      </c>
      <c r="F3042" t="s">
        <v>40</v>
      </c>
      <c r="G3042" t="s">
        <v>120</v>
      </c>
      <c r="H3042" t="s">
        <v>57</v>
      </c>
      <c r="I3042" t="s">
        <v>58</v>
      </c>
      <c r="J3042">
        <v>8824395264</v>
      </c>
      <c r="K3042" t="s">
        <v>76</v>
      </c>
    </row>
    <row r="3043" spans="1:11" x14ac:dyDescent="0.35">
      <c r="A3043">
        <v>6838</v>
      </c>
      <c r="B3043" t="s">
        <v>19427</v>
      </c>
      <c r="C3043">
        <v>30</v>
      </c>
      <c r="D3043" t="s">
        <v>19428</v>
      </c>
      <c r="E3043" t="s">
        <v>16</v>
      </c>
      <c r="F3043" t="s">
        <v>34</v>
      </c>
      <c r="G3043" t="s">
        <v>120</v>
      </c>
      <c r="H3043" t="s">
        <v>57</v>
      </c>
      <c r="I3043" t="s">
        <v>102</v>
      </c>
      <c r="J3043" t="s">
        <v>19429</v>
      </c>
      <c r="K3043" t="s">
        <v>28</v>
      </c>
    </row>
    <row r="3044" spans="1:11" x14ac:dyDescent="0.35">
      <c r="A3044">
        <v>6841</v>
      </c>
      <c r="B3044" t="s">
        <v>19436</v>
      </c>
      <c r="C3044">
        <v>28</v>
      </c>
      <c r="D3044" t="s">
        <v>19437</v>
      </c>
      <c r="E3044" t="s">
        <v>79</v>
      </c>
      <c r="F3044" t="s">
        <v>25</v>
      </c>
      <c r="G3044" t="s">
        <v>80</v>
      </c>
      <c r="H3044" t="s">
        <v>32</v>
      </c>
      <c r="I3044" t="s">
        <v>146</v>
      </c>
      <c r="J3044" t="s">
        <v>19438</v>
      </c>
      <c r="K3044" t="s">
        <v>28</v>
      </c>
    </row>
    <row r="3045" spans="1:11" x14ac:dyDescent="0.35">
      <c r="A3045">
        <v>6844</v>
      </c>
      <c r="B3045" t="s">
        <v>19445</v>
      </c>
      <c r="C3045">
        <v>26</v>
      </c>
      <c r="D3045" t="s">
        <v>19446</v>
      </c>
      <c r="E3045" t="s">
        <v>101</v>
      </c>
      <c r="F3045" t="s">
        <v>23</v>
      </c>
      <c r="G3045" t="s">
        <v>33</v>
      </c>
      <c r="H3045" t="s">
        <v>34</v>
      </c>
      <c r="I3045" t="s">
        <v>48</v>
      </c>
      <c r="J3045">
        <f>1-509-607-3151</f>
        <v>-4266</v>
      </c>
      <c r="K3045" t="s">
        <v>44</v>
      </c>
    </row>
    <row r="3046" spans="1:11" x14ac:dyDescent="0.35">
      <c r="A3046">
        <v>6845</v>
      </c>
      <c r="B3046" t="s">
        <v>19447</v>
      </c>
      <c r="C3046">
        <v>29</v>
      </c>
      <c r="D3046" t="s">
        <v>19448</v>
      </c>
      <c r="E3046" t="s">
        <v>40</v>
      </c>
      <c r="F3046" t="s">
        <v>32</v>
      </c>
      <c r="G3046" t="s">
        <v>41</v>
      </c>
      <c r="H3046" t="s">
        <v>42</v>
      </c>
      <c r="I3046" t="s">
        <v>58</v>
      </c>
      <c r="J3046" t="s">
        <v>19449</v>
      </c>
      <c r="K3046" t="s">
        <v>28</v>
      </c>
    </row>
    <row r="3047" spans="1:11" x14ac:dyDescent="0.35">
      <c r="A3047">
        <v>6846</v>
      </c>
      <c r="B3047" t="s">
        <v>19450</v>
      </c>
      <c r="C3047">
        <v>29</v>
      </c>
      <c r="D3047" t="s">
        <v>19451</v>
      </c>
      <c r="E3047" t="s">
        <v>133</v>
      </c>
      <c r="F3047" t="s">
        <v>133</v>
      </c>
      <c r="G3047" t="s">
        <v>120</v>
      </c>
      <c r="H3047" t="s">
        <v>57</v>
      </c>
      <c r="I3047" t="s">
        <v>17</v>
      </c>
      <c r="J3047" t="s">
        <v>19452</v>
      </c>
      <c r="K3047" t="s">
        <v>37</v>
      </c>
    </row>
    <row r="3048" spans="1:11" x14ac:dyDescent="0.35">
      <c r="A3048">
        <v>6848</v>
      </c>
      <c r="B3048" t="s">
        <v>19455</v>
      </c>
      <c r="C3048">
        <v>30</v>
      </c>
      <c r="D3048" t="s">
        <v>19456</v>
      </c>
      <c r="E3048" t="s">
        <v>23</v>
      </c>
      <c r="F3048" t="s">
        <v>149</v>
      </c>
      <c r="G3048" t="s">
        <v>62</v>
      </c>
      <c r="H3048" t="s">
        <v>23</v>
      </c>
      <c r="I3048" t="s">
        <v>88</v>
      </c>
      <c r="J3048" t="s">
        <v>19457</v>
      </c>
      <c r="K3048" t="s">
        <v>76</v>
      </c>
    </row>
    <row r="3049" spans="1:11" x14ac:dyDescent="0.35">
      <c r="A3049">
        <v>6851</v>
      </c>
      <c r="B3049" t="s">
        <v>16384</v>
      </c>
      <c r="C3049">
        <v>28</v>
      </c>
      <c r="D3049" t="s">
        <v>19464</v>
      </c>
      <c r="E3049" t="s">
        <v>42</v>
      </c>
      <c r="F3049" t="s">
        <v>32</v>
      </c>
      <c r="G3049" t="s">
        <v>15</v>
      </c>
      <c r="H3049" t="s">
        <v>16</v>
      </c>
      <c r="I3049" t="s">
        <v>91</v>
      </c>
      <c r="J3049" t="s">
        <v>19465</v>
      </c>
      <c r="K3049" t="s">
        <v>19</v>
      </c>
    </row>
    <row r="3050" spans="1:11" x14ac:dyDescent="0.35">
      <c r="A3050">
        <v>6853</v>
      </c>
      <c r="B3050" t="s">
        <v>19469</v>
      </c>
      <c r="C3050">
        <v>29</v>
      </c>
      <c r="D3050" t="s">
        <v>19470</v>
      </c>
      <c r="E3050" t="s">
        <v>22</v>
      </c>
      <c r="F3050" t="s">
        <v>34</v>
      </c>
      <c r="G3050" t="s">
        <v>87</v>
      </c>
      <c r="H3050" t="s">
        <v>79</v>
      </c>
      <c r="I3050" t="s">
        <v>53</v>
      </c>
      <c r="J3050" t="s">
        <v>19471</v>
      </c>
      <c r="K3050" t="s">
        <v>37</v>
      </c>
    </row>
    <row r="3051" spans="1:11" x14ac:dyDescent="0.35">
      <c r="A3051">
        <v>6858</v>
      </c>
      <c r="B3051" t="s">
        <v>2891</v>
      </c>
      <c r="C3051">
        <v>27</v>
      </c>
      <c r="D3051" t="s">
        <v>19482</v>
      </c>
      <c r="E3051" t="s">
        <v>169</v>
      </c>
      <c r="F3051" t="s">
        <v>13</v>
      </c>
      <c r="G3051" t="s">
        <v>15</v>
      </c>
      <c r="H3051" t="s">
        <v>16</v>
      </c>
      <c r="I3051" t="s">
        <v>63</v>
      </c>
      <c r="J3051">
        <f>1-117-633-5710</f>
        <v>-6459</v>
      </c>
      <c r="K3051" t="s">
        <v>37</v>
      </c>
    </row>
    <row r="3052" spans="1:11" x14ac:dyDescent="0.35">
      <c r="A3052">
        <v>6864</v>
      </c>
      <c r="B3052" t="s">
        <v>19498</v>
      </c>
      <c r="C3052">
        <v>30</v>
      </c>
      <c r="D3052" t="s">
        <v>19499</v>
      </c>
      <c r="E3052" t="s">
        <v>133</v>
      </c>
      <c r="F3052" t="s">
        <v>101</v>
      </c>
      <c r="G3052" t="s">
        <v>52</v>
      </c>
      <c r="H3052" t="s">
        <v>13</v>
      </c>
      <c r="I3052" t="s">
        <v>58</v>
      </c>
      <c r="J3052" t="s">
        <v>19500</v>
      </c>
      <c r="K3052" t="s">
        <v>76</v>
      </c>
    </row>
    <row r="3053" spans="1:11" x14ac:dyDescent="0.35">
      <c r="A3053">
        <v>6865</v>
      </c>
      <c r="B3053" t="s">
        <v>19501</v>
      </c>
      <c r="C3053">
        <v>27</v>
      </c>
      <c r="D3053" t="s">
        <v>19502</v>
      </c>
      <c r="E3053" t="s">
        <v>13</v>
      </c>
      <c r="F3053" t="s">
        <v>133</v>
      </c>
      <c r="G3053" t="s">
        <v>120</v>
      </c>
      <c r="H3053" t="s">
        <v>57</v>
      </c>
      <c r="I3053" t="s">
        <v>63</v>
      </c>
      <c r="J3053">
        <v>5570139562</v>
      </c>
      <c r="K3053" t="s">
        <v>37</v>
      </c>
    </row>
    <row r="3054" spans="1:11" x14ac:dyDescent="0.35">
      <c r="A3054">
        <v>6866</v>
      </c>
      <c r="B3054" t="s">
        <v>19503</v>
      </c>
      <c r="C3054">
        <v>26</v>
      </c>
      <c r="D3054" t="s">
        <v>19504</v>
      </c>
      <c r="E3054" t="s">
        <v>34</v>
      </c>
      <c r="F3054" t="s">
        <v>149</v>
      </c>
      <c r="G3054" t="s">
        <v>47</v>
      </c>
      <c r="H3054" t="s">
        <v>31</v>
      </c>
      <c r="I3054" t="s">
        <v>68</v>
      </c>
      <c r="J3054" t="s">
        <v>19505</v>
      </c>
      <c r="K3054" t="s">
        <v>19</v>
      </c>
    </row>
    <row r="3055" spans="1:11" x14ac:dyDescent="0.35">
      <c r="A3055">
        <v>6868</v>
      </c>
      <c r="B3055" t="s">
        <v>19509</v>
      </c>
      <c r="C3055">
        <v>27</v>
      </c>
      <c r="D3055" t="s">
        <v>19510</v>
      </c>
      <c r="E3055" t="s">
        <v>34</v>
      </c>
      <c r="F3055" t="s">
        <v>177</v>
      </c>
      <c r="G3055" t="s">
        <v>52</v>
      </c>
      <c r="H3055" t="s">
        <v>13</v>
      </c>
      <c r="I3055" t="s">
        <v>146</v>
      </c>
      <c r="J3055" t="s">
        <v>19511</v>
      </c>
      <c r="K3055" t="s">
        <v>19</v>
      </c>
    </row>
    <row r="3056" spans="1:11" x14ac:dyDescent="0.35">
      <c r="A3056">
        <v>6870</v>
      </c>
      <c r="B3056" t="s">
        <v>11440</v>
      </c>
      <c r="C3056">
        <v>29</v>
      </c>
      <c r="D3056" t="s">
        <v>19515</v>
      </c>
      <c r="E3056" t="s">
        <v>201</v>
      </c>
      <c r="F3056" t="s">
        <v>16</v>
      </c>
      <c r="G3056" t="s">
        <v>52</v>
      </c>
      <c r="H3056" t="s">
        <v>13</v>
      </c>
      <c r="I3056" t="s">
        <v>48</v>
      </c>
      <c r="J3056" t="s">
        <v>19516</v>
      </c>
      <c r="K3056" t="s">
        <v>19</v>
      </c>
    </row>
    <row r="3057" spans="1:11" x14ac:dyDescent="0.35">
      <c r="A3057">
        <v>6874</v>
      </c>
      <c r="B3057" t="s">
        <v>19526</v>
      </c>
      <c r="C3057">
        <v>28</v>
      </c>
      <c r="D3057" t="s">
        <v>19527</v>
      </c>
      <c r="E3057" t="s">
        <v>31</v>
      </c>
      <c r="F3057" t="s">
        <v>133</v>
      </c>
      <c r="G3057" t="s">
        <v>24</v>
      </c>
      <c r="H3057" t="s">
        <v>25</v>
      </c>
      <c r="I3057" t="s">
        <v>146</v>
      </c>
      <c r="J3057" t="s">
        <v>19528</v>
      </c>
      <c r="K3057" t="s">
        <v>19</v>
      </c>
    </row>
    <row r="3058" spans="1:11" x14ac:dyDescent="0.35">
      <c r="A3058">
        <v>6879</v>
      </c>
      <c r="B3058" t="s">
        <v>19540</v>
      </c>
      <c r="C3058">
        <v>27</v>
      </c>
      <c r="D3058" t="s">
        <v>19541</v>
      </c>
      <c r="E3058" t="s">
        <v>22</v>
      </c>
      <c r="F3058" t="s">
        <v>22</v>
      </c>
      <c r="G3058" t="s">
        <v>120</v>
      </c>
      <c r="H3058" t="s">
        <v>57</v>
      </c>
      <c r="I3058" t="s">
        <v>48</v>
      </c>
      <c r="J3058" t="s">
        <v>19542</v>
      </c>
      <c r="K3058" t="s">
        <v>37</v>
      </c>
    </row>
    <row r="3059" spans="1:11" x14ac:dyDescent="0.35">
      <c r="A3059">
        <v>6881</v>
      </c>
      <c r="B3059" t="s">
        <v>19546</v>
      </c>
      <c r="C3059">
        <v>28</v>
      </c>
      <c r="D3059" t="s">
        <v>19547</v>
      </c>
      <c r="E3059" t="s">
        <v>40</v>
      </c>
      <c r="F3059" t="s">
        <v>13</v>
      </c>
      <c r="G3059" t="s">
        <v>80</v>
      </c>
      <c r="H3059" t="s">
        <v>32</v>
      </c>
      <c r="I3059" t="s">
        <v>88</v>
      </c>
      <c r="J3059" t="s">
        <v>19548</v>
      </c>
      <c r="K3059" t="s">
        <v>44</v>
      </c>
    </row>
    <row r="3060" spans="1:11" x14ac:dyDescent="0.35">
      <c r="A3060">
        <v>6886</v>
      </c>
      <c r="B3060" t="s">
        <v>19561</v>
      </c>
      <c r="C3060">
        <v>29</v>
      </c>
      <c r="D3060" t="s">
        <v>19562</v>
      </c>
      <c r="E3060" t="s">
        <v>67</v>
      </c>
      <c r="F3060" t="s">
        <v>32</v>
      </c>
      <c r="G3060" t="s">
        <v>33</v>
      </c>
      <c r="H3060" t="s">
        <v>34</v>
      </c>
      <c r="I3060" t="s">
        <v>63</v>
      </c>
      <c r="J3060" t="s">
        <v>19563</v>
      </c>
      <c r="K3060" t="s">
        <v>44</v>
      </c>
    </row>
    <row r="3061" spans="1:11" x14ac:dyDescent="0.35">
      <c r="A3061">
        <v>6888</v>
      </c>
      <c r="B3061" t="s">
        <v>10393</v>
      </c>
      <c r="C3061">
        <v>28</v>
      </c>
      <c r="D3061" t="s">
        <v>19567</v>
      </c>
      <c r="E3061" t="s">
        <v>57</v>
      </c>
      <c r="F3061" t="s">
        <v>16</v>
      </c>
      <c r="G3061" t="s">
        <v>87</v>
      </c>
      <c r="H3061" t="s">
        <v>79</v>
      </c>
      <c r="I3061" t="s">
        <v>153</v>
      </c>
      <c r="J3061" t="s">
        <v>19568</v>
      </c>
      <c r="K3061" t="s">
        <v>28</v>
      </c>
    </row>
    <row r="3062" spans="1:11" x14ac:dyDescent="0.35">
      <c r="A3062">
        <v>6889</v>
      </c>
      <c r="B3062" t="s">
        <v>19569</v>
      </c>
      <c r="C3062">
        <v>30</v>
      </c>
      <c r="D3062" t="s">
        <v>19570</v>
      </c>
      <c r="E3062" t="s">
        <v>149</v>
      </c>
      <c r="F3062" t="s">
        <v>16</v>
      </c>
      <c r="G3062" t="s">
        <v>62</v>
      </c>
      <c r="H3062" t="s">
        <v>23</v>
      </c>
      <c r="I3062" t="s">
        <v>58</v>
      </c>
      <c r="J3062">
        <v>3554076198</v>
      </c>
      <c r="K3062" t="s">
        <v>28</v>
      </c>
    </row>
    <row r="3063" spans="1:11" x14ac:dyDescent="0.35">
      <c r="A3063">
        <v>6890</v>
      </c>
      <c r="B3063" t="s">
        <v>19571</v>
      </c>
      <c r="C3063">
        <v>29</v>
      </c>
      <c r="D3063" t="s">
        <v>19572</v>
      </c>
      <c r="E3063" t="s">
        <v>201</v>
      </c>
      <c r="F3063" t="s">
        <v>23</v>
      </c>
      <c r="G3063" t="s">
        <v>41</v>
      </c>
      <c r="H3063" t="s">
        <v>42</v>
      </c>
      <c r="I3063" t="s">
        <v>153</v>
      </c>
      <c r="J3063" t="s">
        <v>19573</v>
      </c>
      <c r="K3063" t="s">
        <v>44</v>
      </c>
    </row>
    <row r="3064" spans="1:11" x14ac:dyDescent="0.35">
      <c r="A3064">
        <v>6891</v>
      </c>
      <c r="B3064" t="s">
        <v>19574</v>
      </c>
      <c r="C3064">
        <v>29</v>
      </c>
      <c r="D3064" t="s">
        <v>19575</v>
      </c>
      <c r="E3064" t="s">
        <v>201</v>
      </c>
      <c r="F3064" t="s">
        <v>23</v>
      </c>
      <c r="G3064" t="s">
        <v>120</v>
      </c>
      <c r="H3064" t="s">
        <v>57</v>
      </c>
      <c r="I3064" t="s">
        <v>153</v>
      </c>
      <c r="J3064">
        <v>6516008765</v>
      </c>
      <c r="K3064" t="s">
        <v>44</v>
      </c>
    </row>
    <row r="3065" spans="1:11" x14ac:dyDescent="0.35">
      <c r="A3065">
        <v>6892</v>
      </c>
      <c r="B3065" t="s">
        <v>19576</v>
      </c>
      <c r="C3065">
        <v>26</v>
      </c>
      <c r="D3065" t="s">
        <v>19577</v>
      </c>
      <c r="E3065" t="s">
        <v>133</v>
      </c>
      <c r="F3065" t="s">
        <v>16</v>
      </c>
      <c r="G3065" t="s">
        <v>47</v>
      </c>
      <c r="H3065" t="s">
        <v>31</v>
      </c>
      <c r="I3065" t="s">
        <v>91</v>
      </c>
      <c r="J3065" t="s">
        <v>19578</v>
      </c>
      <c r="K3065" t="s">
        <v>44</v>
      </c>
    </row>
    <row r="3066" spans="1:11" x14ac:dyDescent="0.35">
      <c r="A3066">
        <v>6893</v>
      </c>
      <c r="B3066" t="s">
        <v>19579</v>
      </c>
      <c r="C3066">
        <v>29</v>
      </c>
      <c r="D3066" t="s">
        <v>19580</v>
      </c>
      <c r="E3066" t="s">
        <v>31</v>
      </c>
      <c r="F3066" t="s">
        <v>14</v>
      </c>
      <c r="G3066" t="s">
        <v>41</v>
      </c>
      <c r="H3066" t="s">
        <v>42</v>
      </c>
      <c r="I3066" t="s">
        <v>153</v>
      </c>
      <c r="J3066" t="s">
        <v>19581</v>
      </c>
      <c r="K3066" t="s">
        <v>37</v>
      </c>
    </row>
    <row r="3067" spans="1:11" x14ac:dyDescent="0.35">
      <c r="A3067">
        <v>6896</v>
      </c>
      <c r="B3067" t="s">
        <v>19587</v>
      </c>
      <c r="C3067">
        <v>26</v>
      </c>
      <c r="D3067" t="s">
        <v>19588</v>
      </c>
      <c r="E3067" t="s">
        <v>13</v>
      </c>
      <c r="F3067" t="s">
        <v>101</v>
      </c>
      <c r="G3067" t="s">
        <v>41</v>
      </c>
      <c r="H3067" t="s">
        <v>42</v>
      </c>
      <c r="I3067" t="s">
        <v>26</v>
      </c>
      <c r="J3067" t="s">
        <v>19589</v>
      </c>
      <c r="K3067" t="s">
        <v>37</v>
      </c>
    </row>
    <row r="3068" spans="1:11" x14ac:dyDescent="0.35">
      <c r="A3068">
        <v>6897</v>
      </c>
      <c r="B3068" t="s">
        <v>19590</v>
      </c>
      <c r="C3068">
        <v>28</v>
      </c>
      <c r="D3068" t="s">
        <v>19591</v>
      </c>
      <c r="E3068" t="s">
        <v>40</v>
      </c>
      <c r="F3068" t="s">
        <v>34</v>
      </c>
      <c r="G3068" t="s">
        <v>62</v>
      </c>
      <c r="H3068" t="s">
        <v>23</v>
      </c>
      <c r="I3068" t="s">
        <v>58</v>
      </c>
      <c r="J3068" t="s">
        <v>19592</v>
      </c>
      <c r="K3068" t="s">
        <v>44</v>
      </c>
    </row>
    <row r="3069" spans="1:11" x14ac:dyDescent="0.35">
      <c r="A3069">
        <v>6901</v>
      </c>
      <c r="B3069" t="s">
        <v>19601</v>
      </c>
      <c r="C3069">
        <v>27</v>
      </c>
      <c r="D3069" t="s">
        <v>19602</v>
      </c>
      <c r="E3069" t="s">
        <v>169</v>
      </c>
      <c r="F3069" t="s">
        <v>25</v>
      </c>
      <c r="G3069" t="s">
        <v>80</v>
      </c>
      <c r="H3069" t="s">
        <v>32</v>
      </c>
      <c r="I3069" t="s">
        <v>116</v>
      </c>
      <c r="J3069" t="s">
        <v>19603</v>
      </c>
      <c r="K3069" t="s">
        <v>19</v>
      </c>
    </row>
    <row r="3070" spans="1:11" x14ac:dyDescent="0.35">
      <c r="A3070">
        <v>6904</v>
      </c>
      <c r="B3070" t="s">
        <v>19610</v>
      </c>
      <c r="C3070">
        <v>29</v>
      </c>
      <c r="D3070" t="s">
        <v>19611</v>
      </c>
      <c r="E3070" t="s">
        <v>25</v>
      </c>
      <c r="F3070" t="s">
        <v>32</v>
      </c>
      <c r="G3070" t="s">
        <v>52</v>
      </c>
      <c r="H3070" t="s">
        <v>13</v>
      </c>
      <c r="I3070" t="s">
        <v>68</v>
      </c>
      <c r="J3070">
        <f>1-868-306-6594</f>
        <v>-7767</v>
      </c>
      <c r="K3070" t="s">
        <v>44</v>
      </c>
    </row>
    <row r="3071" spans="1:11" x14ac:dyDescent="0.35">
      <c r="A3071">
        <v>6905</v>
      </c>
      <c r="B3071" t="s">
        <v>17224</v>
      </c>
      <c r="C3071">
        <v>30</v>
      </c>
      <c r="D3071" t="s">
        <v>19612</v>
      </c>
      <c r="E3071" t="s">
        <v>101</v>
      </c>
      <c r="F3071" t="s">
        <v>177</v>
      </c>
      <c r="G3071" t="s">
        <v>41</v>
      </c>
      <c r="H3071" t="s">
        <v>42</v>
      </c>
      <c r="I3071" t="s">
        <v>88</v>
      </c>
      <c r="J3071" t="s">
        <v>19613</v>
      </c>
      <c r="K3071" t="s">
        <v>76</v>
      </c>
    </row>
    <row r="3072" spans="1:11" x14ac:dyDescent="0.35">
      <c r="A3072">
        <v>6906</v>
      </c>
      <c r="B3072" t="s">
        <v>19614</v>
      </c>
      <c r="C3072">
        <v>26</v>
      </c>
      <c r="D3072" t="s">
        <v>19615</v>
      </c>
      <c r="E3072" t="s">
        <v>67</v>
      </c>
      <c r="F3072" t="s">
        <v>177</v>
      </c>
      <c r="G3072" t="s">
        <v>120</v>
      </c>
      <c r="H3072" t="s">
        <v>57</v>
      </c>
      <c r="I3072" t="s">
        <v>63</v>
      </c>
      <c r="J3072" t="s">
        <v>19616</v>
      </c>
      <c r="K3072" t="s">
        <v>19</v>
      </c>
    </row>
    <row r="3073" spans="1:11" x14ac:dyDescent="0.35">
      <c r="A3073">
        <v>6908</v>
      </c>
      <c r="B3073" t="s">
        <v>19620</v>
      </c>
      <c r="C3073">
        <v>26</v>
      </c>
      <c r="D3073" t="s">
        <v>19621</v>
      </c>
      <c r="E3073" t="s">
        <v>57</v>
      </c>
      <c r="F3073" t="s">
        <v>57</v>
      </c>
      <c r="G3073" t="s">
        <v>52</v>
      </c>
      <c r="H3073" t="s">
        <v>13</v>
      </c>
      <c r="I3073" t="s">
        <v>63</v>
      </c>
      <c r="J3073" t="s">
        <v>19622</v>
      </c>
      <c r="K3073" t="s">
        <v>28</v>
      </c>
    </row>
    <row r="3074" spans="1:11" x14ac:dyDescent="0.35">
      <c r="A3074">
        <v>6910</v>
      </c>
      <c r="B3074" t="s">
        <v>19626</v>
      </c>
      <c r="C3074">
        <v>28</v>
      </c>
      <c r="D3074" t="s">
        <v>19627</v>
      </c>
      <c r="E3074" t="s">
        <v>25</v>
      </c>
      <c r="F3074" t="s">
        <v>133</v>
      </c>
      <c r="G3074" t="s">
        <v>87</v>
      </c>
      <c r="H3074" t="s">
        <v>79</v>
      </c>
      <c r="I3074" t="s">
        <v>53</v>
      </c>
      <c r="J3074" t="s">
        <v>19628</v>
      </c>
      <c r="K3074" t="s">
        <v>28</v>
      </c>
    </row>
    <row r="3075" spans="1:11" x14ac:dyDescent="0.35">
      <c r="A3075">
        <v>6912</v>
      </c>
      <c r="B3075" t="s">
        <v>19631</v>
      </c>
      <c r="C3075">
        <v>30</v>
      </c>
      <c r="D3075" t="s">
        <v>19632</v>
      </c>
      <c r="E3075" t="s">
        <v>13</v>
      </c>
      <c r="F3075" t="s">
        <v>25</v>
      </c>
      <c r="G3075" t="s">
        <v>52</v>
      </c>
      <c r="H3075" t="s">
        <v>13</v>
      </c>
      <c r="I3075" t="s">
        <v>48</v>
      </c>
      <c r="J3075" t="s">
        <v>19633</v>
      </c>
      <c r="K3075" t="s">
        <v>28</v>
      </c>
    </row>
    <row r="3076" spans="1:11" x14ac:dyDescent="0.35">
      <c r="A3076">
        <v>6923</v>
      </c>
      <c r="B3076" t="s">
        <v>19664</v>
      </c>
      <c r="C3076">
        <v>29</v>
      </c>
      <c r="D3076" t="s">
        <v>19665</v>
      </c>
      <c r="E3076" t="s">
        <v>57</v>
      </c>
      <c r="F3076" t="s">
        <v>169</v>
      </c>
      <c r="G3076" t="s">
        <v>47</v>
      </c>
      <c r="H3076" t="s">
        <v>31</v>
      </c>
      <c r="I3076" t="s">
        <v>68</v>
      </c>
      <c r="J3076" t="s">
        <v>19666</v>
      </c>
      <c r="K3076" t="s">
        <v>44</v>
      </c>
    </row>
    <row r="3077" spans="1:11" x14ac:dyDescent="0.35">
      <c r="A3077">
        <v>6925</v>
      </c>
      <c r="B3077" t="s">
        <v>19669</v>
      </c>
      <c r="C3077">
        <v>29</v>
      </c>
      <c r="D3077" t="s">
        <v>19670</v>
      </c>
      <c r="E3077" t="s">
        <v>14</v>
      </c>
      <c r="F3077" t="s">
        <v>32</v>
      </c>
      <c r="G3077" t="s">
        <v>87</v>
      </c>
      <c r="H3077" t="s">
        <v>79</v>
      </c>
      <c r="I3077" t="s">
        <v>146</v>
      </c>
      <c r="J3077" t="s">
        <v>19671</v>
      </c>
      <c r="K3077" t="s">
        <v>76</v>
      </c>
    </row>
    <row r="3078" spans="1:11" x14ac:dyDescent="0.35">
      <c r="A3078">
        <v>6927</v>
      </c>
      <c r="B3078" t="s">
        <v>19675</v>
      </c>
      <c r="C3078">
        <v>30</v>
      </c>
      <c r="D3078" t="s">
        <v>19676</v>
      </c>
      <c r="E3078" t="s">
        <v>149</v>
      </c>
      <c r="F3078" t="s">
        <v>57</v>
      </c>
      <c r="G3078" t="s">
        <v>80</v>
      </c>
      <c r="H3078" t="s">
        <v>32</v>
      </c>
      <c r="I3078" t="s">
        <v>26</v>
      </c>
      <c r="J3078" t="s">
        <v>19677</v>
      </c>
      <c r="K3078" t="s">
        <v>28</v>
      </c>
    </row>
    <row r="3079" spans="1:11" x14ac:dyDescent="0.35">
      <c r="A3079">
        <v>6929</v>
      </c>
      <c r="B3079" t="s">
        <v>19680</v>
      </c>
      <c r="C3079">
        <v>29</v>
      </c>
      <c r="D3079" t="s">
        <v>19681</v>
      </c>
      <c r="E3079" t="s">
        <v>13</v>
      </c>
      <c r="F3079" t="s">
        <v>201</v>
      </c>
      <c r="G3079" t="s">
        <v>47</v>
      </c>
      <c r="H3079" t="s">
        <v>31</v>
      </c>
      <c r="I3079" t="s">
        <v>26</v>
      </c>
      <c r="J3079" t="s">
        <v>19682</v>
      </c>
      <c r="K3079" t="s">
        <v>76</v>
      </c>
    </row>
    <row r="3080" spans="1:11" x14ac:dyDescent="0.35">
      <c r="A3080">
        <v>6931</v>
      </c>
      <c r="B3080" t="s">
        <v>19686</v>
      </c>
      <c r="C3080">
        <v>29</v>
      </c>
      <c r="D3080" t="s">
        <v>19687</v>
      </c>
      <c r="E3080" t="s">
        <v>31</v>
      </c>
      <c r="F3080" t="s">
        <v>13</v>
      </c>
      <c r="G3080" t="s">
        <v>120</v>
      </c>
      <c r="H3080" t="s">
        <v>57</v>
      </c>
      <c r="I3080" t="s">
        <v>35</v>
      </c>
      <c r="J3080" t="s">
        <v>19688</v>
      </c>
      <c r="K3080" t="s">
        <v>76</v>
      </c>
    </row>
    <row r="3081" spans="1:11" x14ac:dyDescent="0.35">
      <c r="A3081">
        <v>6941</v>
      </c>
      <c r="B3081" t="s">
        <v>19716</v>
      </c>
      <c r="C3081">
        <v>26</v>
      </c>
      <c r="D3081" t="s">
        <v>19717</v>
      </c>
      <c r="E3081" t="s">
        <v>57</v>
      </c>
      <c r="F3081" t="s">
        <v>25</v>
      </c>
      <c r="G3081" t="s">
        <v>62</v>
      </c>
      <c r="H3081" t="s">
        <v>23</v>
      </c>
      <c r="I3081" t="s">
        <v>53</v>
      </c>
      <c r="J3081" t="s">
        <v>19718</v>
      </c>
      <c r="K3081" t="s">
        <v>28</v>
      </c>
    </row>
    <row r="3082" spans="1:11" x14ac:dyDescent="0.35">
      <c r="A3082">
        <v>6948</v>
      </c>
      <c r="B3082" t="s">
        <v>12917</v>
      </c>
      <c r="C3082">
        <v>26</v>
      </c>
      <c r="D3082" t="s">
        <v>19737</v>
      </c>
      <c r="E3082" t="s">
        <v>42</v>
      </c>
      <c r="F3082" t="s">
        <v>201</v>
      </c>
      <c r="G3082" t="s">
        <v>87</v>
      </c>
      <c r="H3082" t="s">
        <v>79</v>
      </c>
      <c r="I3082" t="s">
        <v>17</v>
      </c>
      <c r="J3082" t="s">
        <v>19738</v>
      </c>
      <c r="K3082" t="s">
        <v>37</v>
      </c>
    </row>
    <row r="3083" spans="1:11" x14ac:dyDescent="0.35">
      <c r="A3083">
        <v>6950</v>
      </c>
      <c r="B3083" t="s">
        <v>19742</v>
      </c>
      <c r="C3083">
        <v>30</v>
      </c>
      <c r="D3083" t="s">
        <v>19743</v>
      </c>
      <c r="E3083" t="s">
        <v>34</v>
      </c>
      <c r="F3083" t="s">
        <v>201</v>
      </c>
      <c r="G3083" t="s">
        <v>24</v>
      </c>
      <c r="H3083" t="s">
        <v>25</v>
      </c>
      <c r="I3083" t="s">
        <v>102</v>
      </c>
      <c r="J3083" t="s">
        <v>19744</v>
      </c>
      <c r="K3083" t="s">
        <v>44</v>
      </c>
    </row>
    <row r="3084" spans="1:11" x14ac:dyDescent="0.35">
      <c r="A3084">
        <v>6955</v>
      </c>
      <c r="B3084" t="s">
        <v>19757</v>
      </c>
      <c r="C3084">
        <v>30</v>
      </c>
      <c r="D3084" t="s">
        <v>19758</v>
      </c>
      <c r="E3084" t="s">
        <v>201</v>
      </c>
      <c r="F3084" t="s">
        <v>14</v>
      </c>
      <c r="G3084" t="s">
        <v>41</v>
      </c>
      <c r="H3084" t="s">
        <v>42</v>
      </c>
      <c r="I3084" t="s">
        <v>91</v>
      </c>
      <c r="J3084">
        <v>9638414309</v>
      </c>
      <c r="K3084" t="s">
        <v>76</v>
      </c>
    </row>
    <row r="3085" spans="1:11" x14ac:dyDescent="0.35">
      <c r="A3085">
        <v>6956</v>
      </c>
      <c r="B3085" t="s">
        <v>19759</v>
      </c>
      <c r="C3085">
        <v>29</v>
      </c>
      <c r="D3085" t="s">
        <v>19760</v>
      </c>
      <c r="E3085" t="s">
        <v>201</v>
      </c>
      <c r="F3085" t="s">
        <v>177</v>
      </c>
      <c r="G3085" t="s">
        <v>52</v>
      </c>
      <c r="H3085" t="s">
        <v>13</v>
      </c>
      <c r="I3085" t="s">
        <v>58</v>
      </c>
      <c r="J3085" t="s">
        <v>19761</v>
      </c>
      <c r="K3085" t="s">
        <v>76</v>
      </c>
    </row>
    <row r="3086" spans="1:11" x14ac:dyDescent="0.35">
      <c r="A3086">
        <v>6957</v>
      </c>
      <c r="B3086" t="s">
        <v>19762</v>
      </c>
      <c r="C3086">
        <v>27</v>
      </c>
      <c r="D3086" t="s">
        <v>19763</v>
      </c>
      <c r="E3086" t="s">
        <v>22</v>
      </c>
      <c r="F3086" t="s">
        <v>149</v>
      </c>
      <c r="G3086" t="s">
        <v>41</v>
      </c>
      <c r="H3086" t="s">
        <v>42</v>
      </c>
      <c r="I3086" t="s">
        <v>68</v>
      </c>
      <c r="J3086" t="s">
        <v>19764</v>
      </c>
      <c r="K3086" t="s">
        <v>37</v>
      </c>
    </row>
    <row r="3087" spans="1:11" x14ac:dyDescent="0.35">
      <c r="A3087">
        <v>6958</v>
      </c>
      <c r="B3087" t="s">
        <v>19765</v>
      </c>
      <c r="C3087">
        <v>29</v>
      </c>
      <c r="D3087" t="s">
        <v>19766</v>
      </c>
      <c r="E3087" t="s">
        <v>149</v>
      </c>
      <c r="F3087" t="s">
        <v>23</v>
      </c>
      <c r="G3087" t="s">
        <v>80</v>
      </c>
      <c r="H3087" t="s">
        <v>32</v>
      </c>
      <c r="I3087" t="s">
        <v>146</v>
      </c>
      <c r="J3087" t="s">
        <v>19767</v>
      </c>
      <c r="K3087" t="s">
        <v>76</v>
      </c>
    </row>
    <row r="3088" spans="1:11" x14ac:dyDescent="0.35">
      <c r="A3088">
        <v>6961</v>
      </c>
      <c r="B3088" t="s">
        <v>19773</v>
      </c>
      <c r="C3088">
        <v>28</v>
      </c>
      <c r="D3088" t="s">
        <v>19774</v>
      </c>
      <c r="E3088" t="s">
        <v>177</v>
      </c>
      <c r="F3088" t="s">
        <v>101</v>
      </c>
      <c r="G3088" t="s">
        <v>41</v>
      </c>
      <c r="H3088" t="s">
        <v>42</v>
      </c>
      <c r="I3088" t="s">
        <v>35</v>
      </c>
      <c r="J3088" t="s">
        <v>19775</v>
      </c>
      <c r="K3088" t="s">
        <v>44</v>
      </c>
    </row>
    <row r="3089" spans="1:11" x14ac:dyDescent="0.35">
      <c r="A3089">
        <v>6964</v>
      </c>
      <c r="B3089" t="s">
        <v>19781</v>
      </c>
      <c r="C3089">
        <v>26</v>
      </c>
      <c r="D3089" t="s">
        <v>19782</v>
      </c>
      <c r="E3089" t="s">
        <v>177</v>
      </c>
      <c r="F3089" t="s">
        <v>67</v>
      </c>
      <c r="G3089" t="s">
        <v>52</v>
      </c>
      <c r="H3089" t="s">
        <v>13</v>
      </c>
      <c r="I3089" t="s">
        <v>63</v>
      </c>
      <c r="J3089" t="s">
        <v>19783</v>
      </c>
      <c r="K3089" t="s">
        <v>37</v>
      </c>
    </row>
    <row r="3090" spans="1:11" x14ac:dyDescent="0.35">
      <c r="A3090">
        <v>6965</v>
      </c>
      <c r="B3090" t="s">
        <v>19784</v>
      </c>
      <c r="C3090">
        <v>29</v>
      </c>
      <c r="D3090" t="s">
        <v>19785</v>
      </c>
      <c r="E3090" t="s">
        <v>14</v>
      </c>
      <c r="F3090" t="s">
        <v>101</v>
      </c>
      <c r="G3090" t="s">
        <v>87</v>
      </c>
      <c r="H3090" t="s">
        <v>79</v>
      </c>
      <c r="I3090" t="s">
        <v>170</v>
      </c>
      <c r="J3090" t="s">
        <v>19786</v>
      </c>
      <c r="K3090" t="s">
        <v>28</v>
      </c>
    </row>
    <row r="3091" spans="1:11" x14ac:dyDescent="0.35">
      <c r="A3091">
        <v>6967</v>
      </c>
      <c r="B3091" t="s">
        <v>19790</v>
      </c>
      <c r="C3091">
        <v>26</v>
      </c>
      <c r="D3091" t="s">
        <v>19791</v>
      </c>
      <c r="E3091" t="s">
        <v>25</v>
      </c>
      <c r="F3091" t="s">
        <v>79</v>
      </c>
      <c r="G3091" t="s">
        <v>15</v>
      </c>
      <c r="H3091" t="s">
        <v>16</v>
      </c>
      <c r="I3091" t="s">
        <v>63</v>
      </c>
      <c r="J3091" t="s">
        <v>19792</v>
      </c>
      <c r="K3091" t="s">
        <v>37</v>
      </c>
    </row>
    <row r="3092" spans="1:11" x14ac:dyDescent="0.35">
      <c r="A3092">
        <v>6969</v>
      </c>
      <c r="B3092" t="s">
        <v>19796</v>
      </c>
      <c r="C3092">
        <v>30</v>
      </c>
      <c r="D3092" t="s">
        <v>19797</v>
      </c>
      <c r="E3092" t="s">
        <v>34</v>
      </c>
      <c r="F3092" t="s">
        <v>14</v>
      </c>
      <c r="G3092" t="s">
        <v>15</v>
      </c>
      <c r="H3092" t="s">
        <v>16</v>
      </c>
      <c r="I3092" t="s">
        <v>102</v>
      </c>
      <c r="J3092" t="s">
        <v>19798</v>
      </c>
      <c r="K3092" t="s">
        <v>28</v>
      </c>
    </row>
    <row r="3093" spans="1:11" x14ac:dyDescent="0.35">
      <c r="A3093">
        <v>6970</v>
      </c>
      <c r="B3093" t="s">
        <v>19799</v>
      </c>
      <c r="C3093">
        <v>30</v>
      </c>
      <c r="D3093" t="s">
        <v>19800</v>
      </c>
      <c r="E3093" t="s">
        <v>42</v>
      </c>
      <c r="F3093" t="s">
        <v>169</v>
      </c>
      <c r="G3093" t="s">
        <v>120</v>
      </c>
      <c r="H3093" t="s">
        <v>57</v>
      </c>
      <c r="I3093" t="s">
        <v>53</v>
      </c>
      <c r="J3093" t="s">
        <v>19801</v>
      </c>
      <c r="K3093" t="s">
        <v>76</v>
      </c>
    </row>
    <row r="3094" spans="1:11" x14ac:dyDescent="0.35">
      <c r="A3094">
        <v>6973</v>
      </c>
      <c r="B3094" t="s">
        <v>19808</v>
      </c>
      <c r="C3094">
        <v>26</v>
      </c>
      <c r="D3094" t="s">
        <v>19809</v>
      </c>
      <c r="E3094" t="s">
        <v>34</v>
      </c>
      <c r="F3094" t="s">
        <v>16</v>
      </c>
      <c r="G3094" t="s">
        <v>62</v>
      </c>
      <c r="H3094" t="s">
        <v>23</v>
      </c>
      <c r="I3094" t="s">
        <v>48</v>
      </c>
      <c r="J3094" t="s">
        <v>19810</v>
      </c>
      <c r="K3094" t="s">
        <v>44</v>
      </c>
    </row>
    <row r="3095" spans="1:11" x14ac:dyDescent="0.35">
      <c r="A3095">
        <v>6976</v>
      </c>
      <c r="B3095" t="s">
        <v>19817</v>
      </c>
      <c r="C3095">
        <v>26</v>
      </c>
      <c r="D3095" t="s">
        <v>19818</v>
      </c>
      <c r="E3095" t="s">
        <v>31</v>
      </c>
      <c r="F3095" t="s">
        <v>169</v>
      </c>
      <c r="G3095" t="s">
        <v>33</v>
      </c>
      <c r="H3095" t="s">
        <v>34</v>
      </c>
      <c r="I3095" t="s">
        <v>102</v>
      </c>
      <c r="J3095" t="s">
        <v>19819</v>
      </c>
      <c r="K3095" t="s">
        <v>44</v>
      </c>
    </row>
    <row r="3096" spans="1:11" x14ac:dyDescent="0.35">
      <c r="A3096">
        <v>6977</v>
      </c>
      <c r="B3096" t="s">
        <v>19820</v>
      </c>
      <c r="C3096">
        <v>29</v>
      </c>
      <c r="D3096" t="s">
        <v>19821</v>
      </c>
      <c r="E3096" t="s">
        <v>169</v>
      </c>
      <c r="F3096" t="s">
        <v>57</v>
      </c>
      <c r="G3096" t="s">
        <v>33</v>
      </c>
      <c r="H3096" t="s">
        <v>34</v>
      </c>
      <c r="I3096" t="s">
        <v>153</v>
      </c>
      <c r="J3096" t="s">
        <v>19822</v>
      </c>
      <c r="K3096" t="s">
        <v>28</v>
      </c>
    </row>
    <row r="3097" spans="1:11" x14ac:dyDescent="0.35">
      <c r="A3097">
        <v>6981</v>
      </c>
      <c r="B3097" t="s">
        <v>19832</v>
      </c>
      <c r="C3097">
        <v>29</v>
      </c>
      <c r="D3097" t="s">
        <v>19833</v>
      </c>
      <c r="E3097" t="s">
        <v>177</v>
      </c>
      <c r="F3097" t="s">
        <v>79</v>
      </c>
      <c r="G3097" t="s">
        <v>120</v>
      </c>
      <c r="H3097" t="s">
        <v>57</v>
      </c>
      <c r="I3097" t="s">
        <v>58</v>
      </c>
      <c r="J3097" t="s">
        <v>19834</v>
      </c>
      <c r="K3097" t="s">
        <v>19</v>
      </c>
    </row>
    <row r="3098" spans="1:11" x14ac:dyDescent="0.35">
      <c r="A3098">
        <v>6982</v>
      </c>
      <c r="B3098" t="s">
        <v>19835</v>
      </c>
      <c r="C3098">
        <v>30</v>
      </c>
      <c r="D3098" t="s">
        <v>19836</v>
      </c>
      <c r="E3098" t="s">
        <v>101</v>
      </c>
      <c r="F3098" t="s">
        <v>16</v>
      </c>
      <c r="G3098" t="s">
        <v>33</v>
      </c>
      <c r="H3098" t="s">
        <v>34</v>
      </c>
      <c r="I3098" t="s">
        <v>88</v>
      </c>
      <c r="J3098" t="s">
        <v>19837</v>
      </c>
      <c r="K3098" t="s">
        <v>76</v>
      </c>
    </row>
    <row r="3099" spans="1:11" x14ac:dyDescent="0.35">
      <c r="A3099">
        <v>6983</v>
      </c>
      <c r="B3099" t="s">
        <v>19838</v>
      </c>
      <c r="C3099">
        <v>30</v>
      </c>
      <c r="D3099" t="s">
        <v>19839</v>
      </c>
      <c r="E3099" t="s">
        <v>14</v>
      </c>
      <c r="F3099" t="s">
        <v>79</v>
      </c>
      <c r="G3099" t="s">
        <v>87</v>
      </c>
      <c r="H3099" t="s">
        <v>79</v>
      </c>
      <c r="I3099" t="s">
        <v>153</v>
      </c>
      <c r="J3099" t="s">
        <v>19840</v>
      </c>
      <c r="K3099" t="s">
        <v>37</v>
      </c>
    </row>
    <row r="3100" spans="1:11" x14ac:dyDescent="0.35">
      <c r="A3100">
        <v>6984</v>
      </c>
      <c r="B3100" t="s">
        <v>19841</v>
      </c>
      <c r="C3100">
        <v>26</v>
      </c>
      <c r="D3100" t="s">
        <v>19842</v>
      </c>
      <c r="E3100" t="s">
        <v>133</v>
      </c>
      <c r="F3100" t="s">
        <v>22</v>
      </c>
      <c r="G3100" t="s">
        <v>47</v>
      </c>
      <c r="H3100" t="s">
        <v>31</v>
      </c>
      <c r="I3100" t="s">
        <v>17</v>
      </c>
      <c r="J3100" t="s">
        <v>19843</v>
      </c>
      <c r="K3100" t="s">
        <v>28</v>
      </c>
    </row>
    <row r="3101" spans="1:11" x14ac:dyDescent="0.35">
      <c r="A3101">
        <v>6995</v>
      </c>
      <c r="B3101" t="s">
        <v>17561</v>
      </c>
      <c r="C3101">
        <v>29</v>
      </c>
      <c r="D3101" t="s">
        <v>19871</v>
      </c>
      <c r="E3101" t="s">
        <v>25</v>
      </c>
      <c r="F3101" t="s">
        <v>149</v>
      </c>
      <c r="G3101" t="s">
        <v>52</v>
      </c>
      <c r="H3101" t="s">
        <v>13</v>
      </c>
      <c r="I3101" t="s">
        <v>48</v>
      </c>
      <c r="J3101" t="s">
        <v>19872</v>
      </c>
      <c r="K3101" t="s">
        <v>76</v>
      </c>
    </row>
    <row r="3102" spans="1:11" x14ac:dyDescent="0.35">
      <c r="A3102">
        <v>6996</v>
      </c>
      <c r="B3102" t="s">
        <v>19873</v>
      </c>
      <c r="C3102">
        <v>28</v>
      </c>
      <c r="D3102" t="s">
        <v>19874</v>
      </c>
      <c r="E3102" t="s">
        <v>23</v>
      </c>
      <c r="F3102" t="s">
        <v>16</v>
      </c>
      <c r="G3102" t="s">
        <v>24</v>
      </c>
      <c r="H3102" t="s">
        <v>25</v>
      </c>
      <c r="I3102" t="s">
        <v>48</v>
      </c>
      <c r="J3102" t="s">
        <v>19875</v>
      </c>
      <c r="K3102" t="s">
        <v>37</v>
      </c>
    </row>
    <row r="3103" spans="1:11" x14ac:dyDescent="0.35">
      <c r="A3103">
        <v>6999</v>
      </c>
      <c r="B3103" t="s">
        <v>19882</v>
      </c>
      <c r="C3103">
        <v>30</v>
      </c>
      <c r="D3103" t="s">
        <v>19883</v>
      </c>
      <c r="E3103" t="s">
        <v>23</v>
      </c>
      <c r="F3103" t="s">
        <v>42</v>
      </c>
      <c r="G3103" t="s">
        <v>33</v>
      </c>
      <c r="H3103" t="s">
        <v>34</v>
      </c>
      <c r="I3103" t="s">
        <v>53</v>
      </c>
      <c r="J3103" t="s">
        <v>19884</v>
      </c>
      <c r="K3103" t="s">
        <v>44</v>
      </c>
    </row>
    <row r="3104" spans="1:11" x14ac:dyDescent="0.35">
      <c r="A3104">
        <v>7001</v>
      </c>
      <c r="B3104" t="s">
        <v>19887</v>
      </c>
      <c r="C3104">
        <v>26</v>
      </c>
      <c r="D3104" t="s">
        <v>19888</v>
      </c>
      <c r="E3104" t="s">
        <v>201</v>
      </c>
      <c r="F3104" t="s">
        <v>133</v>
      </c>
      <c r="G3104" t="s">
        <v>33</v>
      </c>
      <c r="H3104" t="s">
        <v>34</v>
      </c>
      <c r="I3104" t="s">
        <v>26</v>
      </c>
      <c r="J3104" t="s">
        <v>19889</v>
      </c>
      <c r="K3104" t="s">
        <v>76</v>
      </c>
    </row>
    <row r="3105" spans="1:11" x14ac:dyDescent="0.35">
      <c r="A3105">
        <v>7007</v>
      </c>
      <c r="B3105" t="s">
        <v>19904</v>
      </c>
      <c r="C3105">
        <v>30</v>
      </c>
      <c r="D3105" t="s">
        <v>19905</v>
      </c>
      <c r="E3105" t="s">
        <v>101</v>
      </c>
      <c r="F3105" t="s">
        <v>133</v>
      </c>
      <c r="G3105" t="s">
        <v>33</v>
      </c>
      <c r="H3105" t="s">
        <v>34</v>
      </c>
      <c r="I3105" t="s">
        <v>146</v>
      </c>
      <c r="J3105" t="s">
        <v>19906</v>
      </c>
      <c r="K3105" t="s">
        <v>19</v>
      </c>
    </row>
    <row r="3106" spans="1:11" x14ac:dyDescent="0.35">
      <c r="A3106">
        <v>7009</v>
      </c>
      <c r="B3106" t="s">
        <v>19910</v>
      </c>
      <c r="C3106">
        <v>27</v>
      </c>
      <c r="D3106" t="s">
        <v>19911</v>
      </c>
      <c r="E3106" t="s">
        <v>22</v>
      </c>
      <c r="F3106" t="s">
        <v>101</v>
      </c>
      <c r="G3106" t="s">
        <v>52</v>
      </c>
      <c r="H3106" t="s">
        <v>13</v>
      </c>
      <c r="I3106" t="s">
        <v>17</v>
      </c>
      <c r="J3106" t="s">
        <v>19912</v>
      </c>
      <c r="K3106" t="s">
        <v>76</v>
      </c>
    </row>
    <row r="3107" spans="1:11" x14ac:dyDescent="0.35">
      <c r="A3107">
        <v>7013</v>
      </c>
      <c r="B3107" t="s">
        <v>19922</v>
      </c>
      <c r="C3107">
        <v>27</v>
      </c>
      <c r="D3107" t="s">
        <v>19923</v>
      </c>
      <c r="E3107" t="s">
        <v>16</v>
      </c>
      <c r="F3107" t="s">
        <v>14</v>
      </c>
      <c r="G3107" t="s">
        <v>47</v>
      </c>
      <c r="H3107" t="s">
        <v>31</v>
      </c>
      <c r="I3107" t="s">
        <v>153</v>
      </c>
      <c r="J3107" t="s">
        <v>19924</v>
      </c>
      <c r="K3107" t="s">
        <v>76</v>
      </c>
    </row>
    <row r="3108" spans="1:11" x14ac:dyDescent="0.35">
      <c r="A3108">
        <v>7015</v>
      </c>
      <c r="B3108" t="s">
        <v>19928</v>
      </c>
      <c r="C3108">
        <v>26</v>
      </c>
      <c r="D3108" t="s">
        <v>19929</v>
      </c>
      <c r="E3108" t="s">
        <v>101</v>
      </c>
      <c r="F3108" t="s">
        <v>14</v>
      </c>
      <c r="G3108" t="s">
        <v>80</v>
      </c>
      <c r="H3108" t="s">
        <v>32</v>
      </c>
      <c r="I3108" t="s">
        <v>88</v>
      </c>
      <c r="J3108" t="s">
        <v>19930</v>
      </c>
      <c r="K3108" t="s">
        <v>37</v>
      </c>
    </row>
    <row r="3109" spans="1:11" x14ac:dyDescent="0.35">
      <c r="A3109">
        <v>7016</v>
      </c>
      <c r="B3109" t="s">
        <v>19931</v>
      </c>
      <c r="C3109">
        <v>28</v>
      </c>
      <c r="D3109" t="s">
        <v>19932</v>
      </c>
      <c r="E3109" t="s">
        <v>31</v>
      </c>
      <c r="F3109" t="s">
        <v>40</v>
      </c>
      <c r="G3109" t="s">
        <v>47</v>
      </c>
      <c r="H3109" t="s">
        <v>31</v>
      </c>
      <c r="I3109" t="s">
        <v>35</v>
      </c>
      <c r="J3109" t="s">
        <v>19933</v>
      </c>
      <c r="K3109" t="s">
        <v>37</v>
      </c>
    </row>
    <row r="3110" spans="1:11" x14ac:dyDescent="0.35">
      <c r="A3110">
        <v>7021</v>
      </c>
      <c r="B3110" t="s">
        <v>19943</v>
      </c>
      <c r="C3110">
        <v>30</v>
      </c>
      <c r="D3110" t="s">
        <v>19944</v>
      </c>
      <c r="E3110" t="s">
        <v>101</v>
      </c>
      <c r="F3110" t="s">
        <v>16</v>
      </c>
      <c r="G3110" t="s">
        <v>120</v>
      </c>
      <c r="H3110" t="s">
        <v>57</v>
      </c>
      <c r="I3110" t="s">
        <v>88</v>
      </c>
      <c r="J3110" t="s">
        <v>19945</v>
      </c>
      <c r="K3110" t="s">
        <v>76</v>
      </c>
    </row>
    <row r="3111" spans="1:11" x14ac:dyDescent="0.35">
      <c r="A3111">
        <v>7024</v>
      </c>
      <c r="B3111" t="s">
        <v>19952</v>
      </c>
      <c r="C3111">
        <v>26</v>
      </c>
      <c r="D3111" t="s">
        <v>19953</v>
      </c>
      <c r="E3111" t="s">
        <v>40</v>
      </c>
      <c r="F3111" t="s">
        <v>169</v>
      </c>
      <c r="G3111" t="s">
        <v>47</v>
      </c>
      <c r="H3111" t="s">
        <v>31</v>
      </c>
      <c r="I3111" t="s">
        <v>63</v>
      </c>
      <c r="J3111" t="s">
        <v>19954</v>
      </c>
      <c r="K3111" t="s">
        <v>28</v>
      </c>
    </row>
    <row r="3112" spans="1:11" x14ac:dyDescent="0.35">
      <c r="A3112">
        <v>7025</v>
      </c>
      <c r="B3112" t="s">
        <v>19955</v>
      </c>
      <c r="C3112">
        <v>30</v>
      </c>
      <c r="D3112" t="s">
        <v>19956</v>
      </c>
      <c r="E3112" t="s">
        <v>177</v>
      </c>
      <c r="F3112" t="s">
        <v>16</v>
      </c>
      <c r="G3112" t="s">
        <v>87</v>
      </c>
      <c r="H3112" t="s">
        <v>79</v>
      </c>
      <c r="I3112" t="s">
        <v>146</v>
      </c>
      <c r="J3112" t="s">
        <v>19957</v>
      </c>
      <c r="K3112" t="s">
        <v>76</v>
      </c>
    </row>
    <row r="3113" spans="1:11" x14ac:dyDescent="0.35">
      <c r="A3113">
        <v>7029</v>
      </c>
      <c r="B3113" t="s">
        <v>14598</v>
      </c>
      <c r="C3113">
        <v>30</v>
      </c>
      <c r="D3113" t="s">
        <v>19965</v>
      </c>
      <c r="E3113" t="s">
        <v>79</v>
      </c>
      <c r="F3113" t="s">
        <v>133</v>
      </c>
      <c r="G3113" t="s">
        <v>15</v>
      </c>
      <c r="H3113" t="s">
        <v>16</v>
      </c>
      <c r="I3113" t="s">
        <v>58</v>
      </c>
      <c r="J3113" t="s">
        <v>19966</v>
      </c>
      <c r="K3113" t="s">
        <v>37</v>
      </c>
    </row>
    <row r="3114" spans="1:11" x14ac:dyDescent="0.35">
      <c r="A3114">
        <v>7032</v>
      </c>
      <c r="B3114" t="s">
        <v>161</v>
      </c>
      <c r="C3114">
        <v>27</v>
      </c>
      <c r="D3114" t="s">
        <v>19972</v>
      </c>
      <c r="E3114" t="s">
        <v>177</v>
      </c>
      <c r="F3114" t="s">
        <v>16</v>
      </c>
      <c r="G3114" t="s">
        <v>24</v>
      </c>
      <c r="H3114" t="s">
        <v>25</v>
      </c>
      <c r="I3114" t="s">
        <v>63</v>
      </c>
      <c r="J3114" t="s">
        <v>19973</v>
      </c>
      <c r="K3114" t="s">
        <v>28</v>
      </c>
    </row>
    <row r="3115" spans="1:11" x14ac:dyDescent="0.35">
      <c r="A3115">
        <v>7033</v>
      </c>
      <c r="B3115" t="s">
        <v>19974</v>
      </c>
      <c r="C3115">
        <v>28</v>
      </c>
      <c r="D3115" t="s">
        <v>19975</v>
      </c>
      <c r="E3115" t="s">
        <v>101</v>
      </c>
      <c r="F3115" t="s">
        <v>177</v>
      </c>
      <c r="G3115" t="s">
        <v>15</v>
      </c>
      <c r="H3115" t="s">
        <v>16</v>
      </c>
      <c r="I3115" t="s">
        <v>35</v>
      </c>
      <c r="J3115" t="s">
        <v>19976</v>
      </c>
      <c r="K3115" t="s">
        <v>44</v>
      </c>
    </row>
    <row r="3116" spans="1:11" x14ac:dyDescent="0.35">
      <c r="A3116">
        <v>7034</v>
      </c>
      <c r="B3116" t="s">
        <v>19977</v>
      </c>
      <c r="C3116">
        <v>26</v>
      </c>
      <c r="D3116" t="s">
        <v>19978</v>
      </c>
      <c r="E3116" t="s">
        <v>22</v>
      </c>
      <c r="F3116" t="s">
        <v>133</v>
      </c>
      <c r="G3116" t="s">
        <v>15</v>
      </c>
      <c r="H3116" t="s">
        <v>16</v>
      </c>
      <c r="I3116" t="s">
        <v>35</v>
      </c>
      <c r="J3116" t="s">
        <v>19979</v>
      </c>
      <c r="K3116" t="s">
        <v>37</v>
      </c>
    </row>
    <row r="3117" spans="1:11" x14ac:dyDescent="0.35">
      <c r="A3117">
        <v>7037</v>
      </c>
      <c r="B3117" t="s">
        <v>19986</v>
      </c>
      <c r="C3117">
        <v>28</v>
      </c>
      <c r="D3117" t="s">
        <v>19987</v>
      </c>
      <c r="E3117" t="s">
        <v>149</v>
      </c>
      <c r="F3117" t="s">
        <v>169</v>
      </c>
      <c r="G3117" t="s">
        <v>15</v>
      </c>
      <c r="H3117" t="s">
        <v>16</v>
      </c>
      <c r="I3117" t="s">
        <v>58</v>
      </c>
      <c r="J3117" t="s">
        <v>19988</v>
      </c>
      <c r="K3117" t="s">
        <v>19</v>
      </c>
    </row>
    <row r="3118" spans="1:11" x14ac:dyDescent="0.35">
      <c r="A3118">
        <v>7038</v>
      </c>
      <c r="B3118" t="s">
        <v>19989</v>
      </c>
      <c r="C3118">
        <v>30</v>
      </c>
      <c r="D3118" t="s">
        <v>19990</v>
      </c>
      <c r="E3118" t="s">
        <v>23</v>
      </c>
      <c r="F3118" t="s">
        <v>14</v>
      </c>
      <c r="G3118" t="s">
        <v>62</v>
      </c>
      <c r="H3118" t="s">
        <v>23</v>
      </c>
      <c r="I3118" t="s">
        <v>91</v>
      </c>
      <c r="J3118" t="s">
        <v>19991</v>
      </c>
      <c r="K3118" t="s">
        <v>44</v>
      </c>
    </row>
    <row r="3119" spans="1:11" x14ac:dyDescent="0.35">
      <c r="A3119">
        <v>7040</v>
      </c>
      <c r="B3119" t="s">
        <v>19995</v>
      </c>
      <c r="C3119">
        <v>29</v>
      </c>
      <c r="D3119" t="s">
        <v>19996</v>
      </c>
      <c r="E3119" t="s">
        <v>13</v>
      </c>
      <c r="F3119" t="s">
        <v>13</v>
      </c>
      <c r="G3119" t="s">
        <v>120</v>
      </c>
      <c r="H3119" t="s">
        <v>57</v>
      </c>
      <c r="I3119" t="s">
        <v>170</v>
      </c>
      <c r="J3119" t="s">
        <v>19997</v>
      </c>
      <c r="K3119" t="s">
        <v>28</v>
      </c>
    </row>
    <row r="3120" spans="1:11" x14ac:dyDescent="0.35">
      <c r="A3120">
        <v>7042</v>
      </c>
      <c r="B3120" t="s">
        <v>20001</v>
      </c>
      <c r="C3120">
        <v>28</v>
      </c>
      <c r="D3120" t="s">
        <v>20002</v>
      </c>
      <c r="E3120" t="s">
        <v>34</v>
      </c>
      <c r="F3120" t="s">
        <v>57</v>
      </c>
      <c r="G3120" t="s">
        <v>87</v>
      </c>
      <c r="H3120" t="s">
        <v>79</v>
      </c>
      <c r="I3120" t="s">
        <v>102</v>
      </c>
      <c r="J3120" t="s">
        <v>20003</v>
      </c>
      <c r="K3120" t="s">
        <v>76</v>
      </c>
    </row>
    <row r="3121" spans="1:11" x14ac:dyDescent="0.35">
      <c r="A3121">
        <v>7045</v>
      </c>
      <c r="B3121" t="s">
        <v>20009</v>
      </c>
      <c r="C3121">
        <v>28</v>
      </c>
      <c r="D3121" t="s">
        <v>20010</v>
      </c>
      <c r="E3121" t="s">
        <v>13</v>
      </c>
      <c r="F3121" t="s">
        <v>101</v>
      </c>
      <c r="G3121" t="s">
        <v>120</v>
      </c>
      <c r="H3121" t="s">
        <v>57</v>
      </c>
      <c r="I3121" t="s">
        <v>170</v>
      </c>
      <c r="J3121" t="s">
        <v>20011</v>
      </c>
      <c r="K3121" t="s">
        <v>19</v>
      </c>
    </row>
    <row r="3122" spans="1:11" x14ac:dyDescent="0.35">
      <c r="A3122">
        <v>7047</v>
      </c>
      <c r="B3122" t="s">
        <v>20015</v>
      </c>
      <c r="C3122">
        <v>28</v>
      </c>
      <c r="D3122" t="s">
        <v>20016</v>
      </c>
      <c r="E3122" t="s">
        <v>23</v>
      </c>
      <c r="F3122" t="s">
        <v>149</v>
      </c>
      <c r="G3122" t="s">
        <v>41</v>
      </c>
      <c r="H3122" t="s">
        <v>42</v>
      </c>
      <c r="I3122" t="s">
        <v>35</v>
      </c>
      <c r="J3122" t="s">
        <v>20017</v>
      </c>
      <c r="K3122" t="s">
        <v>37</v>
      </c>
    </row>
    <row r="3123" spans="1:11" x14ac:dyDescent="0.35">
      <c r="A3123">
        <v>7050</v>
      </c>
      <c r="B3123" t="s">
        <v>20022</v>
      </c>
      <c r="C3123">
        <v>29</v>
      </c>
      <c r="D3123" t="s">
        <v>20023</v>
      </c>
      <c r="E3123" t="s">
        <v>169</v>
      </c>
      <c r="F3123" t="s">
        <v>22</v>
      </c>
      <c r="G3123" t="s">
        <v>62</v>
      </c>
      <c r="H3123" t="s">
        <v>23</v>
      </c>
      <c r="I3123" t="s">
        <v>116</v>
      </c>
      <c r="J3123" t="s">
        <v>20024</v>
      </c>
      <c r="K3123" t="s">
        <v>44</v>
      </c>
    </row>
    <row r="3124" spans="1:11" x14ac:dyDescent="0.35">
      <c r="A3124">
        <v>7051</v>
      </c>
      <c r="B3124" t="s">
        <v>20025</v>
      </c>
      <c r="C3124">
        <v>30</v>
      </c>
      <c r="D3124" t="s">
        <v>20026</v>
      </c>
      <c r="E3124" t="s">
        <v>14</v>
      </c>
      <c r="F3124" t="s">
        <v>31</v>
      </c>
      <c r="G3124" t="s">
        <v>80</v>
      </c>
      <c r="H3124" t="s">
        <v>32</v>
      </c>
      <c r="I3124" t="s">
        <v>53</v>
      </c>
      <c r="J3124" t="s">
        <v>20027</v>
      </c>
      <c r="K3124" t="s">
        <v>44</v>
      </c>
    </row>
    <row r="3125" spans="1:11" x14ac:dyDescent="0.35">
      <c r="A3125">
        <v>7052</v>
      </c>
      <c r="B3125" t="s">
        <v>20028</v>
      </c>
      <c r="C3125">
        <v>26</v>
      </c>
      <c r="D3125" t="s">
        <v>20029</v>
      </c>
      <c r="E3125" t="s">
        <v>16</v>
      </c>
      <c r="F3125" t="s">
        <v>67</v>
      </c>
      <c r="G3125" t="s">
        <v>15</v>
      </c>
      <c r="H3125" t="s">
        <v>16</v>
      </c>
      <c r="I3125" t="s">
        <v>48</v>
      </c>
      <c r="J3125" t="s">
        <v>20030</v>
      </c>
      <c r="K3125" t="s">
        <v>19</v>
      </c>
    </row>
    <row r="3126" spans="1:11" x14ac:dyDescent="0.35">
      <c r="A3126">
        <v>7053</v>
      </c>
      <c r="B3126" t="s">
        <v>20031</v>
      </c>
      <c r="C3126">
        <v>26</v>
      </c>
      <c r="D3126" t="s">
        <v>20032</v>
      </c>
      <c r="E3126" t="s">
        <v>79</v>
      </c>
      <c r="F3126" t="s">
        <v>169</v>
      </c>
      <c r="G3126" t="s">
        <v>52</v>
      </c>
      <c r="H3126" t="s">
        <v>13</v>
      </c>
      <c r="I3126" t="s">
        <v>146</v>
      </c>
      <c r="J3126" t="s">
        <v>20033</v>
      </c>
      <c r="K3126" t="s">
        <v>76</v>
      </c>
    </row>
    <row r="3127" spans="1:11" x14ac:dyDescent="0.35">
      <c r="A3127">
        <v>7054</v>
      </c>
      <c r="B3127" t="s">
        <v>20034</v>
      </c>
      <c r="C3127">
        <v>26</v>
      </c>
      <c r="D3127" t="s">
        <v>20035</v>
      </c>
      <c r="E3127" t="s">
        <v>149</v>
      </c>
      <c r="F3127" t="s">
        <v>169</v>
      </c>
      <c r="G3127" t="s">
        <v>120</v>
      </c>
      <c r="H3127" t="s">
        <v>57</v>
      </c>
      <c r="I3127" t="s">
        <v>153</v>
      </c>
      <c r="J3127" t="s">
        <v>20036</v>
      </c>
      <c r="K3127" t="s">
        <v>76</v>
      </c>
    </row>
    <row r="3128" spans="1:11" x14ac:dyDescent="0.35">
      <c r="A3128">
        <v>7056</v>
      </c>
      <c r="B3128" t="s">
        <v>20040</v>
      </c>
      <c r="C3128">
        <v>27</v>
      </c>
      <c r="D3128" t="s">
        <v>20041</v>
      </c>
      <c r="E3128" t="s">
        <v>31</v>
      </c>
      <c r="F3128" t="s">
        <v>42</v>
      </c>
      <c r="G3128" t="s">
        <v>15</v>
      </c>
      <c r="H3128" t="s">
        <v>16</v>
      </c>
      <c r="I3128" t="s">
        <v>68</v>
      </c>
      <c r="J3128" t="s">
        <v>20042</v>
      </c>
      <c r="K3128" t="s">
        <v>76</v>
      </c>
    </row>
    <row r="3129" spans="1:11" x14ac:dyDescent="0.35">
      <c r="A3129">
        <v>7060</v>
      </c>
      <c r="B3129" t="s">
        <v>20052</v>
      </c>
      <c r="C3129">
        <v>30</v>
      </c>
      <c r="D3129" t="s">
        <v>20053</v>
      </c>
      <c r="E3129" t="s">
        <v>32</v>
      </c>
      <c r="F3129" t="s">
        <v>16</v>
      </c>
      <c r="G3129" t="s">
        <v>24</v>
      </c>
      <c r="H3129" t="s">
        <v>25</v>
      </c>
      <c r="I3129" t="s">
        <v>88</v>
      </c>
      <c r="J3129" t="s">
        <v>20054</v>
      </c>
      <c r="K3129" t="s">
        <v>19</v>
      </c>
    </row>
    <row r="3130" spans="1:11" x14ac:dyDescent="0.35">
      <c r="A3130">
        <v>7063</v>
      </c>
      <c r="B3130" t="s">
        <v>20060</v>
      </c>
      <c r="C3130">
        <v>26</v>
      </c>
      <c r="D3130" t="s">
        <v>20061</v>
      </c>
      <c r="E3130" t="s">
        <v>31</v>
      </c>
      <c r="F3130" t="s">
        <v>31</v>
      </c>
      <c r="G3130" t="s">
        <v>80</v>
      </c>
      <c r="H3130" t="s">
        <v>32</v>
      </c>
      <c r="I3130" t="s">
        <v>68</v>
      </c>
      <c r="J3130">
        <v>6828622209</v>
      </c>
      <c r="K3130" t="s">
        <v>28</v>
      </c>
    </row>
    <row r="3131" spans="1:11" x14ac:dyDescent="0.35">
      <c r="A3131">
        <v>7065</v>
      </c>
      <c r="B3131" t="s">
        <v>20065</v>
      </c>
      <c r="C3131">
        <v>26</v>
      </c>
      <c r="D3131" t="s">
        <v>20066</v>
      </c>
      <c r="E3131" t="s">
        <v>22</v>
      </c>
      <c r="F3131" t="s">
        <v>67</v>
      </c>
      <c r="G3131" t="s">
        <v>24</v>
      </c>
      <c r="H3131" t="s">
        <v>25</v>
      </c>
      <c r="I3131" t="s">
        <v>170</v>
      </c>
      <c r="J3131">
        <v>8267219781</v>
      </c>
      <c r="K3131" t="s">
        <v>37</v>
      </c>
    </row>
    <row r="3132" spans="1:11" x14ac:dyDescent="0.35">
      <c r="A3132">
        <v>7068</v>
      </c>
      <c r="B3132" t="s">
        <v>20073</v>
      </c>
      <c r="C3132">
        <v>27</v>
      </c>
      <c r="D3132" t="s">
        <v>20074</v>
      </c>
      <c r="E3132" t="s">
        <v>14</v>
      </c>
      <c r="F3132" t="s">
        <v>40</v>
      </c>
      <c r="G3132" t="s">
        <v>120</v>
      </c>
      <c r="H3132" t="s">
        <v>57</v>
      </c>
      <c r="I3132" t="s">
        <v>116</v>
      </c>
      <c r="J3132" t="s">
        <v>20075</v>
      </c>
      <c r="K3132" t="s">
        <v>19</v>
      </c>
    </row>
    <row r="3133" spans="1:11" x14ac:dyDescent="0.35">
      <c r="A3133">
        <v>7072</v>
      </c>
      <c r="B3133" t="s">
        <v>18814</v>
      </c>
      <c r="C3133">
        <v>28</v>
      </c>
      <c r="D3133" t="s">
        <v>20085</v>
      </c>
      <c r="E3133" t="s">
        <v>201</v>
      </c>
      <c r="F3133" t="s">
        <v>25</v>
      </c>
      <c r="G3133" t="s">
        <v>52</v>
      </c>
      <c r="H3133" t="s">
        <v>13</v>
      </c>
      <c r="I3133" t="s">
        <v>91</v>
      </c>
      <c r="J3133">
        <v>7699314461</v>
      </c>
      <c r="K3133" t="s">
        <v>37</v>
      </c>
    </row>
    <row r="3134" spans="1:11" x14ac:dyDescent="0.35">
      <c r="A3134">
        <v>7075</v>
      </c>
      <c r="B3134" t="s">
        <v>20092</v>
      </c>
      <c r="C3134">
        <v>27</v>
      </c>
      <c r="D3134" t="s">
        <v>20093</v>
      </c>
      <c r="E3134" t="s">
        <v>169</v>
      </c>
      <c r="F3134" t="s">
        <v>42</v>
      </c>
      <c r="G3134" t="s">
        <v>33</v>
      </c>
      <c r="H3134" t="s">
        <v>34</v>
      </c>
      <c r="I3134" t="s">
        <v>170</v>
      </c>
      <c r="J3134" t="s">
        <v>20094</v>
      </c>
      <c r="K3134" t="s">
        <v>37</v>
      </c>
    </row>
    <row r="3135" spans="1:11" x14ac:dyDescent="0.35">
      <c r="A3135">
        <v>7079</v>
      </c>
      <c r="B3135" t="s">
        <v>20104</v>
      </c>
      <c r="C3135">
        <v>30</v>
      </c>
      <c r="D3135" t="s">
        <v>20105</v>
      </c>
      <c r="E3135" t="s">
        <v>22</v>
      </c>
      <c r="F3135" t="s">
        <v>42</v>
      </c>
      <c r="G3135" t="s">
        <v>120</v>
      </c>
      <c r="H3135" t="s">
        <v>57</v>
      </c>
      <c r="I3135" t="s">
        <v>91</v>
      </c>
      <c r="J3135" t="s">
        <v>20106</v>
      </c>
      <c r="K3135" t="s">
        <v>76</v>
      </c>
    </row>
    <row r="3136" spans="1:11" x14ac:dyDescent="0.35">
      <c r="A3136">
        <v>7082</v>
      </c>
      <c r="B3136" t="s">
        <v>20113</v>
      </c>
      <c r="C3136">
        <v>30</v>
      </c>
      <c r="D3136" t="s">
        <v>20114</v>
      </c>
      <c r="E3136" t="s">
        <v>40</v>
      </c>
      <c r="F3136" t="s">
        <v>201</v>
      </c>
      <c r="G3136" t="s">
        <v>47</v>
      </c>
      <c r="H3136" t="s">
        <v>31</v>
      </c>
      <c r="I3136" t="s">
        <v>48</v>
      </c>
      <c r="J3136" t="s">
        <v>20115</v>
      </c>
      <c r="K3136" t="s">
        <v>44</v>
      </c>
    </row>
    <row r="3137" spans="1:11" x14ac:dyDescent="0.35">
      <c r="A3137">
        <v>7083</v>
      </c>
      <c r="B3137" t="s">
        <v>20116</v>
      </c>
      <c r="C3137">
        <v>29</v>
      </c>
      <c r="D3137" t="s">
        <v>20117</v>
      </c>
      <c r="E3137" t="s">
        <v>31</v>
      </c>
      <c r="F3137" t="s">
        <v>101</v>
      </c>
      <c r="G3137" t="s">
        <v>87</v>
      </c>
      <c r="H3137" t="s">
        <v>79</v>
      </c>
      <c r="I3137" t="s">
        <v>68</v>
      </c>
      <c r="J3137">
        <f>1-364-104-7593</f>
        <v>-8060</v>
      </c>
      <c r="K3137" t="s">
        <v>37</v>
      </c>
    </row>
    <row r="3138" spans="1:11" x14ac:dyDescent="0.35">
      <c r="A3138">
        <v>7084</v>
      </c>
      <c r="B3138" t="s">
        <v>20118</v>
      </c>
      <c r="C3138">
        <v>26</v>
      </c>
      <c r="D3138" t="s">
        <v>20119</v>
      </c>
      <c r="E3138" t="s">
        <v>14</v>
      </c>
      <c r="F3138" t="s">
        <v>40</v>
      </c>
      <c r="G3138" t="s">
        <v>87</v>
      </c>
      <c r="H3138" t="s">
        <v>79</v>
      </c>
      <c r="I3138" t="s">
        <v>153</v>
      </c>
      <c r="J3138" t="s">
        <v>20120</v>
      </c>
      <c r="K3138" t="s">
        <v>44</v>
      </c>
    </row>
    <row r="3139" spans="1:11" x14ac:dyDescent="0.35">
      <c r="A3139">
        <v>7086</v>
      </c>
      <c r="B3139" t="s">
        <v>2818</v>
      </c>
      <c r="C3139">
        <v>28</v>
      </c>
      <c r="D3139" t="s">
        <v>20124</v>
      </c>
      <c r="E3139" t="s">
        <v>13</v>
      </c>
      <c r="F3139" t="s">
        <v>67</v>
      </c>
      <c r="G3139" t="s">
        <v>47</v>
      </c>
      <c r="H3139" t="s">
        <v>31</v>
      </c>
      <c r="I3139" t="s">
        <v>63</v>
      </c>
      <c r="J3139" t="s">
        <v>20125</v>
      </c>
      <c r="K3139" t="s">
        <v>28</v>
      </c>
    </row>
    <row r="3140" spans="1:11" x14ac:dyDescent="0.35">
      <c r="A3140">
        <v>7087</v>
      </c>
      <c r="B3140" t="s">
        <v>20126</v>
      </c>
      <c r="C3140">
        <v>30</v>
      </c>
      <c r="D3140" t="s">
        <v>20127</v>
      </c>
      <c r="E3140" t="s">
        <v>25</v>
      </c>
      <c r="F3140" t="s">
        <v>31</v>
      </c>
      <c r="G3140" t="s">
        <v>52</v>
      </c>
      <c r="H3140" t="s">
        <v>13</v>
      </c>
      <c r="I3140" t="s">
        <v>146</v>
      </c>
      <c r="J3140" t="s">
        <v>20128</v>
      </c>
      <c r="K3140" t="s">
        <v>28</v>
      </c>
    </row>
    <row r="3141" spans="1:11" x14ac:dyDescent="0.35">
      <c r="A3141">
        <v>7088</v>
      </c>
      <c r="B3141" t="s">
        <v>20129</v>
      </c>
      <c r="C3141">
        <v>26</v>
      </c>
      <c r="D3141" t="s">
        <v>20130</v>
      </c>
      <c r="E3141" t="s">
        <v>201</v>
      </c>
      <c r="F3141" t="s">
        <v>149</v>
      </c>
      <c r="G3141" t="s">
        <v>33</v>
      </c>
      <c r="H3141" t="s">
        <v>34</v>
      </c>
      <c r="I3141" t="s">
        <v>35</v>
      </c>
      <c r="J3141" t="s">
        <v>20131</v>
      </c>
      <c r="K3141" t="s">
        <v>76</v>
      </c>
    </row>
    <row r="3142" spans="1:11" x14ac:dyDescent="0.35">
      <c r="A3142">
        <v>7091</v>
      </c>
      <c r="B3142" t="s">
        <v>20138</v>
      </c>
      <c r="C3142">
        <v>28</v>
      </c>
      <c r="D3142" t="s">
        <v>20139</v>
      </c>
      <c r="E3142" t="s">
        <v>25</v>
      </c>
      <c r="F3142" t="s">
        <v>169</v>
      </c>
      <c r="G3142" t="s">
        <v>33</v>
      </c>
      <c r="H3142" t="s">
        <v>34</v>
      </c>
      <c r="I3142" t="s">
        <v>48</v>
      </c>
      <c r="J3142" t="s">
        <v>20140</v>
      </c>
      <c r="K3142" t="s">
        <v>37</v>
      </c>
    </row>
    <row r="3143" spans="1:11" x14ac:dyDescent="0.35">
      <c r="A3143">
        <v>7095</v>
      </c>
      <c r="B3143" t="s">
        <v>20149</v>
      </c>
      <c r="C3143">
        <v>27</v>
      </c>
      <c r="D3143" t="s">
        <v>20150</v>
      </c>
      <c r="E3143" t="s">
        <v>23</v>
      </c>
      <c r="F3143" t="s">
        <v>13</v>
      </c>
      <c r="G3143" t="s">
        <v>41</v>
      </c>
      <c r="H3143" t="s">
        <v>42</v>
      </c>
      <c r="I3143" t="s">
        <v>26</v>
      </c>
      <c r="J3143">
        <v>2999765266</v>
      </c>
      <c r="K3143" t="s">
        <v>44</v>
      </c>
    </row>
    <row r="3144" spans="1:11" x14ac:dyDescent="0.35">
      <c r="A3144">
        <v>7097</v>
      </c>
      <c r="B3144" t="s">
        <v>20154</v>
      </c>
      <c r="C3144">
        <v>27</v>
      </c>
      <c r="D3144" t="s">
        <v>20155</v>
      </c>
      <c r="E3144" t="s">
        <v>13</v>
      </c>
      <c r="F3144" t="s">
        <v>67</v>
      </c>
      <c r="G3144" t="s">
        <v>47</v>
      </c>
      <c r="H3144" t="s">
        <v>31</v>
      </c>
      <c r="I3144" t="s">
        <v>153</v>
      </c>
      <c r="J3144" t="s">
        <v>20156</v>
      </c>
      <c r="K3144" t="s">
        <v>44</v>
      </c>
    </row>
    <row r="3145" spans="1:11" x14ac:dyDescent="0.35">
      <c r="A3145">
        <v>7098</v>
      </c>
      <c r="B3145" t="s">
        <v>20157</v>
      </c>
      <c r="C3145">
        <v>28</v>
      </c>
      <c r="D3145" t="s">
        <v>20158</v>
      </c>
      <c r="E3145" t="s">
        <v>57</v>
      </c>
      <c r="F3145" t="s">
        <v>133</v>
      </c>
      <c r="G3145" t="s">
        <v>87</v>
      </c>
      <c r="H3145" t="s">
        <v>79</v>
      </c>
      <c r="I3145" t="s">
        <v>48</v>
      </c>
      <c r="J3145" t="s">
        <v>20159</v>
      </c>
      <c r="K3145" t="s">
        <v>44</v>
      </c>
    </row>
    <row r="3146" spans="1:11" x14ac:dyDescent="0.35">
      <c r="A3146">
        <v>7100</v>
      </c>
      <c r="B3146" t="s">
        <v>20163</v>
      </c>
      <c r="C3146">
        <v>27</v>
      </c>
      <c r="D3146" t="s">
        <v>20164</v>
      </c>
      <c r="E3146" t="s">
        <v>79</v>
      </c>
      <c r="F3146" t="s">
        <v>25</v>
      </c>
      <c r="G3146" t="s">
        <v>62</v>
      </c>
      <c r="H3146" t="s">
        <v>23</v>
      </c>
      <c r="I3146" t="s">
        <v>102</v>
      </c>
      <c r="J3146" t="s">
        <v>20165</v>
      </c>
      <c r="K3146" t="s">
        <v>28</v>
      </c>
    </row>
    <row r="3147" spans="1:11" x14ac:dyDescent="0.35">
      <c r="A3147">
        <v>7102</v>
      </c>
      <c r="B3147" t="s">
        <v>20169</v>
      </c>
      <c r="C3147">
        <v>29</v>
      </c>
      <c r="D3147" t="s">
        <v>20170</v>
      </c>
      <c r="E3147" t="s">
        <v>13</v>
      </c>
      <c r="F3147" t="s">
        <v>57</v>
      </c>
      <c r="G3147" t="s">
        <v>24</v>
      </c>
      <c r="H3147" t="s">
        <v>25</v>
      </c>
      <c r="I3147" t="s">
        <v>63</v>
      </c>
      <c r="J3147" t="s">
        <v>20171</v>
      </c>
      <c r="K3147" t="s">
        <v>76</v>
      </c>
    </row>
    <row r="3148" spans="1:11" x14ac:dyDescent="0.35">
      <c r="A3148">
        <v>7104</v>
      </c>
      <c r="B3148" t="s">
        <v>20175</v>
      </c>
      <c r="C3148">
        <v>30</v>
      </c>
      <c r="D3148" t="s">
        <v>20176</v>
      </c>
      <c r="E3148" t="s">
        <v>14</v>
      </c>
      <c r="F3148" t="s">
        <v>13</v>
      </c>
      <c r="G3148" t="s">
        <v>41</v>
      </c>
      <c r="H3148" t="s">
        <v>42</v>
      </c>
      <c r="I3148" t="s">
        <v>48</v>
      </c>
      <c r="J3148" t="s">
        <v>20177</v>
      </c>
      <c r="K3148" t="s">
        <v>19</v>
      </c>
    </row>
    <row r="3149" spans="1:11" x14ac:dyDescent="0.35">
      <c r="A3149">
        <v>7106</v>
      </c>
      <c r="B3149" t="s">
        <v>20181</v>
      </c>
      <c r="C3149">
        <v>30</v>
      </c>
      <c r="D3149" t="s">
        <v>20182</v>
      </c>
      <c r="E3149" t="s">
        <v>177</v>
      </c>
      <c r="F3149" t="s">
        <v>201</v>
      </c>
      <c r="G3149" t="s">
        <v>47</v>
      </c>
      <c r="H3149" t="s">
        <v>31</v>
      </c>
      <c r="I3149" t="s">
        <v>68</v>
      </c>
      <c r="J3149" t="s">
        <v>20183</v>
      </c>
      <c r="K3149" t="s">
        <v>19</v>
      </c>
    </row>
    <row r="3150" spans="1:11" x14ac:dyDescent="0.35">
      <c r="A3150">
        <v>7107</v>
      </c>
      <c r="B3150" t="s">
        <v>20184</v>
      </c>
      <c r="C3150">
        <v>30</v>
      </c>
      <c r="D3150" t="s">
        <v>20185</v>
      </c>
      <c r="E3150" t="s">
        <v>101</v>
      </c>
      <c r="F3150" t="s">
        <v>133</v>
      </c>
      <c r="G3150" t="s">
        <v>33</v>
      </c>
      <c r="H3150" t="s">
        <v>34</v>
      </c>
      <c r="I3150" t="s">
        <v>35</v>
      </c>
      <c r="J3150" t="s">
        <v>20186</v>
      </c>
      <c r="K3150" t="s">
        <v>76</v>
      </c>
    </row>
    <row r="3151" spans="1:11" x14ac:dyDescent="0.35">
      <c r="A3151">
        <v>7109</v>
      </c>
      <c r="B3151" t="s">
        <v>20190</v>
      </c>
      <c r="C3151">
        <v>27</v>
      </c>
      <c r="D3151" t="s">
        <v>20191</v>
      </c>
      <c r="E3151" t="s">
        <v>42</v>
      </c>
      <c r="F3151" t="s">
        <v>67</v>
      </c>
      <c r="G3151" t="s">
        <v>24</v>
      </c>
      <c r="H3151" t="s">
        <v>25</v>
      </c>
      <c r="I3151" t="s">
        <v>48</v>
      </c>
      <c r="J3151" t="s">
        <v>20192</v>
      </c>
      <c r="K3151" t="s">
        <v>76</v>
      </c>
    </row>
    <row r="3152" spans="1:11" x14ac:dyDescent="0.35">
      <c r="A3152">
        <v>7110</v>
      </c>
      <c r="B3152" t="s">
        <v>20193</v>
      </c>
      <c r="C3152">
        <v>29</v>
      </c>
      <c r="D3152" t="s">
        <v>20194</v>
      </c>
      <c r="E3152" t="s">
        <v>22</v>
      </c>
      <c r="F3152" t="s">
        <v>149</v>
      </c>
      <c r="G3152" t="s">
        <v>120</v>
      </c>
      <c r="H3152" t="s">
        <v>57</v>
      </c>
      <c r="I3152" t="s">
        <v>48</v>
      </c>
      <c r="J3152" t="s">
        <v>20195</v>
      </c>
      <c r="K3152" t="s">
        <v>19</v>
      </c>
    </row>
    <row r="3153" spans="1:11" x14ac:dyDescent="0.35">
      <c r="A3153">
        <v>7111</v>
      </c>
      <c r="B3153" t="s">
        <v>2338</v>
      </c>
      <c r="C3153">
        <v>26</v>
      </c>
      <c r="D3153" t="s">
        <v>20196</v>
      </c>
      <c r="E3153" t="s">
        <v>177</v>
      </c>
      <c r="F3153" t="s">
        <v>34</v>
      </c>
      <c r="G3153" t="s">
        <v>41</v>
      </c>
      <c r="H3153" t="s">
        <v>42</v>
      </c>
      <c r="I3153" t="s">
        <v>153</v>
      </c>
      <c r="J3153">
        <v>7913253464</v>
      </c>
      <c r="K3153" t="s">
        <v>28</v>
      </c>
    </row>
    <row r="3154" spans="1:11" x14ac:dyDescent="0.35">
      <c r="A3154">
        <v>7114</v>
      </c>
      <c r="B3154" t="s">
        <v>20203</v>
      </c>
      <c r="C3154">
        <v>28</v>
      </c>
      <c r="D3154" t="s">
        <v>20204</v>
      </c>
      <c r="E3154" t="s">
        <v>149</v>
      </c>
      <c r="F3154" t="s">
        <v>32</v>
      </c>
      <c r="G3154" t="s">
        <v>24</v>
      </c>
      <c r="H3154" t="s">
        <v>25</v>
      </c>
      <c r="I3154" t="s">
        <v>63</v>
      </c>
      <c r="J3154" t="s">
        <v>20205</v>
      </c>
      <c r="K3154" t="s">
        <v>44</v>
      </c>
    </row>
    <row r="3155" spans="1:11" x14ac:dyDescent="0.35">
      <c r="A3155">
        <v>7116</v>
      </c>
      <c r="B3155" t="s">
        <v>20209</v>
      </c>
      <c r="C3155">
        <v>26</v>
      </c>
      <c r="D3155" t="s">
        <v>20210</v>
      </c>
      <c r="E3155" t="s">
        <v>40</v>
      </c>
      <c r="F3155" t="s">
        <v>169</v>
      </c>
      <c r="G3155" t="s">
        <v>62</v>
      </c>
      <c r="H3155" t="s">
        <v>23</v>
      </c>
      <c r="I3155" t="s">
        <v>153</v>
      </c>
      <c r="J3155" t="s">
        <v>20211</v>
      </c>
      <c r="K3155" t="s">
        <v>19</v>
      </c>
    </row>
    <row r="3156" spans="1:11" x14ac:dyDescent="0.35">
      <c r="A3156">
        <v>7117</v>
      </c>
      <c r="B3156" t="s">
        <v>20212</v>
      </c>
      <c r="C3156">
        <v>29</v>
      </c>
      <c r="D3156" t="s">
        <v>20213</v>
      </c>
      <c r="E3156" t="s">
        <v>42</v>
      </c>
      <c r="F3156" t="s">
        <v>31</v>
      </c>
      <c r="G3156" t="s">
        <v>87</v>
      </c>
      <c r="H3156" t="s">
        <v>79</v>
      </c>
      <c r="I3156" t="s">
        <v>68</v>
      </c>
      <c r="J3156" t="s">
        <v>20214</v>
      </c>
      <c r="K3156" t="s">
        <v>44</v>
      </c>
    </row>
    <row r="3157" spans="1:11" x14ac:dyDescent="0.35">
      <c r="A3157">
        <v>7118</v>
      </c>
      <c r="B3157" t="s">
        <v>20215</v>
      </c>
      <c r="C3157">
        <v>26</v>
      </c>
      <c r="D3157" t="s">
        <v>20216</v>
      </c>
      <c r="E3157" t="s">
        <v>169</v>
      </c>
      <c r="F3157" t="s">
        <v>40</v>
      </c>
      <c r="G3157" t="s">
        <v>33</v>
      </c>
      <c r="H3157" t="s">
        <v>34</v>
      </c>
      <c r="I3157" t="s">
        <v>35</v>
      </c>
      <c r="J3157" t="s">
        <v>20217</v>
      </c>
      <c r="K3157" t="s">
        <v>44</v>
      </c>
    </row>
    <row r="3158" spans="1:11" x14ac:dyDescent="0.35">
      <c r="A3158">
        <v>7120</v>
      </c>
      <c r="B3158" t="s">
        <v>20221</v>
      </c>
      <c r="C3158">
        <v>26</v>
      </c>
      <c r="D3158" t="s">
        <v>20222</v>
      </c>
      <c r="E3158" t="s">
        <v>149</v>
      </c>
      <c r="F3158" t="s">
        <v>79</v>
      </c>
      <c r="G3158" t="s">
        <v>120</v>
      </c>
      <c r="H3158" t="s">
        <v>57</v>
      </c>
      <c r="I3158" t="s">
        <v>153</v>
      </c>
      <c r="J3158" t="s">
        <v>20223</v>
      </c>
      <c r="K3158" t="s">
        <v>76</v>
      </c>
    </row>
    <row r="3159" spans="1:11" x14ac:dyDescent="0.35">
      <c r="A3159">
        <v>7121</v>
      </c>
      <c r="B3159" t="s">
        <v>20224</v>
      </c>
      <c r="C3159">
        <v>30</v>
      </c>
      <c r="D3159" t="s">
        <v>20225</v>
      </c>
      <c r="E3159" t="s">
        <v>149</v>
      </c>
      <c r="F3159" t="s">
        <v>169</v>
      </c>
      <c r="G3159" t="s">
        <v>52</v>
      </c>
      <c r="H3159" t="s">
        <v>13</v>
      </c>
      <c r="I3159" t="s">
        <v>53</v>
      </c>
      <c r="J3159" t="s">
        <v>20226</v>
      </c>
      <c r="K3159" t="s">
        <v>44</v>
      </c>
    </row>
    <row r="3160" spans="1:11" x14ac:dyDescent="0.35">
      <c r="A3160">
        <v>7123</v>
      </c>
      <c r="B3160" t="s">
        <v>20229</v>
      </c>
      <c r="C3160">
        <v>28</v>
      </c>
      <c r="D3160" t="s">
        <v>20230</v>
      </c>
      <c r="E3160" t="s">
        <v>67</v>
      </c>
      <c r="F3160" t="s">
        <v>16</v>
      </c>
      <c r="G3160" t="s">
        <v>47</v>
      </c>
      <c r="H3160" t="s">
        <v>31</v>
      </c>
      <c r="I3160" t="s">
        <v>26</v>
      </c>
      <c r="J3160" t="s">
        <v>20231</v>
      </c>
      <c r="K3160" t="s">
        <v>28</v>
      </c>
    </row>
    <row r="3161" spans="1:11" x14ac:dyDescent="0.35">
      <c r="A3161">
        <v>7124</v>
      </c>
      <c r="B3161" t="s">
        <v>20232</v>
      </c>
      <c r="C3161">
        <v>26</v>
      </c>
      <c r="D3161" t="s">
        <v>20233</v>
      </c>
      <c r="E3161" t="s">
        <v>31</v>
      </c>
      <c r="F3161" t="s">
        <v>133</v>
      </c>
      <c r="G3161" t="s">
        <v>52</v>
      </c>
      <c r="H3161" t="s">
        <v>13</v>
      </c>
      <c r="I3161" t="s">
        <v>91</v>
      </c>
      <c r="J3161" t="s">
        <v>20234</v>
      </c>
      <c r="K3161" t="s">
        <v>37</v>
      </c>
    </row>
    <row r="3162" spans="1:11" x14ac:dyDescent="0.35">
      <c r="A3162">
        <v>7128</v>
      </c>
      <c r="B3162" t="s">
        <v>20244</v>
      </c>
      <c r="C3162">
        <v>28</v>
      </c>
      <c r="D3162" t="s">
        <v>20245</v>
      </c>
      <c r="E3162" t="s">
        <v>25</v>
      </c>
      <c r="F3162" t="s">
        <v>177</v>
      </c>
      <c r="G3162" t="s">
        <v>62</v>
      </c>
      <c r="H3162" t="s">
        <v>23</v>
      </c>
      <c r="I3162" t="s">
        <v>153</v>
      </c>
      <c r="J3162" t="s">
        <v>20246</v>
      </c>
      <c r="K3162" t="s">
        <v>19</v>
      </c>
    </row>
    <row r="3163" spans="1:11" x14ac:dyDescent="0.35">
      <c r="A3163">
        <v>7130</v>
      </c>
      <c r="B3163" t="s">
        <v>20250</v>
      </c>
      <c r="C3163">
        <v>28</v>
      </c>
      <c r="D3163" t="s">
        <v>20251</v>
      </c>
      <c r="E3163" t="s">
        <v>57</v>
      </c>
      <c r="F3163" t="s">
        <v>149</v>
      </c>
      <c r="G3163" t="s">
        <v>24</v>
      </c>
      <c r="H3163" t="s">
        <v>25</v>
      </c>
      <c r="I3163" t="s">
        <v>35</v>
      </c>
      <c r="J3163">
        <f>1-968-747-8600</f>
        <v>-10314</v>
      </c>
      <c r="K3163" t="s">
        <v>37</v>
      </c>
    </row>
    <row r="3164" spans="1:11" x14ac:dyDescent="0.35">
      <c r="A3164">
        <v>7133</v>
      </c>
      <c r="B3164" t="s">
        <v>20258</v>
      </c>
      <c r="C3164">
        <v>30</v>
      </c>
      <c r="D3164" t="s">
        <v>20259</v>
      </c>
      <c r="E3164" t="s">
        <v>23</v>
      </c>
      <c r="F3164" t="s">
        <v>31</v>
      </c>
      <c r="G3164" t="s">
        <v>120</v>
      </c>
      <c r="H3164" t="s">
        <v>57</v>
      </c>
      <c r="I3164" t="s">
        <v>35</v>
      </c>
      <c r="J3164" t="s">
        <v>20260</v>
      </c>
      <c r="K3164" t="s">
        <v>19</v>
      </c>
    </row>
    <row r="3165" spans="1:11" x14ac:dyDescent="0.35">
      <c r="A3165">
        <v>7134</v>
      </c>
      <c r="B3165" t="s">
        <v>20261</v>
      </c>
      <c r="C3165">
        <v>27</v>
      </c>
      <c r="D3165" t="s">
        <v>20262</v>
      </c>
      <c r="E3165" t="s">
        <v>149</v>
      </c>
      <c r="F3165" t="s">
        <v>67</v>
      </c>
      <c r="G3165" t="s">
        <v>24</v>
      </c>
      <c r="H3165" t="s">
        <v>25</v>
      </c>
      <c r="I3165" t="s">
        <v>48</v>
      </c>
      <c r="J3165" t="s">
        <v>20263</v>
      </c>
      <c r="K3165" t="s">
        <v>37</v>
      </c>
    </row>
    <row r="3166" spans="1:11" x14ac:dyDescent="0.35">
      <c r="A3166">
        <v>7136</v>
      </c>
      <c r="B3166" t="s">
        <v>20267</v>
      </c>
      <c r="C3166">
        <v>30</v>
      </c>
      <c r="D3166" t="s">
        <v>20268</v>
      </c>
      <c r="E3166" t="s">
        <v>42</v>
      </c>
      <c r="F3166" t="s">
        <v>133</v>
      </c>
      <c r="G3166" t="s">
        <v>47</v>
      </c>
      <c r="H3166" t="s">
        <v>31</v>
      </c>
      <c r="I3166" t="s">
        <v>102</v>
      </c>
      <c r="J3166" t="s">
        <v>20269</v>
      </c>
      <c r="K3166" t="s">
        <v>76</v>
      </c>
    </row>
    <row r="3167" spans="1:11" x14ac:dyDescent="0.35">
      <c r="A3167">
        <v>7139</v>
      </c>
      <c r="B3167" t="s">
        <v>20275</v>
      </c>
      <c r="C3167">
        <v>30</v>
      </c>
      <c r="D3167" t="s">
        <v>20276</v>
      </c>
      <c r="E3167" t="s">
        <v>149</v>
      </c>
      <c r="F3167" t="s">
        <v>13</v>
      </c>
      <c r="G3167" t="s">
        <v>15</v>
      </c>
      <c r="H3167" t="s">
        <v>16</v>
      </c>
      <c r="I3167" t="s">
        <v>17</v>
      </c>
      <c r="J3167" t="s">
        <v>20277</v>
      </c>
      <c r="K3167" t="s">
        <v>28</v>
      </c>
    </row>
    <row r="3168" spans="1:11" x14ac:dyDescent="0.35">
      <c r="A3168">
        <v>7140</v>
      </c>
      <c r="B3168" t="s">
        <v>20278</v>
      </c>
      <c r="C3168">
        <v>26</v>
      </c>
      <c r="D3168" t="s">
        <v>20279</v>
      </c>
      <c r="E3168" t="s">
        <v>79</v>
      </c>
      <c r="F3168" t="s">
        <v>23</v>
      </c>
      <c r="G3168" t="s">
        <v>33</v>
      </c>
      <c r="H3168" t="s">
        <v>34</v>
      </c>
      <c r="I3168" t="s">
        <v>17</v>
      </c>
      <c r="J3168" t="s">
        <v>20280</v>
      </c>
      <c r="K3168" t="s">
        <v>19</v>
      </c>
    </row>
    <row r="3169" spans="1:11" x14ac:dyDescent="0.35">
      <c r="A3169">
        <v>7141</v>
      </c>
      <c r="B3169" t="s">
        <v>20281</v>
      </c>
      <c r="C3169">
        <v>26</v>
      </c>
      <c r="D3169" t="s">
        <v>20282</v>
      </c>
      <c r="E3169" t="s">
        <v>177</v>
      </c>
      <c r="F3169" t="s">
        <v>31</v>
      </c>
      <c r="G3169" t="s">
        <v>120</v>
      </c>
      <c r="H3169" t="s">
        <v>57</v>
      </c>
      <c r="I3169" t="s">
        <v>48</v>
      </c>
      <c r="J3169" t="s">
        <v>20283</v>
      </c>
      <c r="K3169" t="s">
        <v>37</v>
      </c>
    </row>
    <row r="3170" spans="1:11" x14ac:dyDescent="0.35">
      <c r="A3170">
        <v>7142</v>
      </c>
      <c r="B3170" t="s">
        <v>9476</v>
      </c>
      <c r="C3170">
        <v>26</v>
      </c>
      <c r="D3170" t="s">
        <v>20284</v>
      </c>
      <c r="E3170" t="s">
        <v>133</v>
      </c>
      <c r="F3170" t="s">
        <v>13</v>
      </c>
      <c r="G3170" t="s">
        <v>87</v>
      </c>
      <c r="H3170" t="s">
        <v>79</v>
      </c>
      <c r="I3170" t="s">
        <v>48</v>
      </c>
      <c r="J3170" t="s">
        <v>20285</v>
      </c>
      <c r="K3170" t="s">
        <v>37</v>
      </c>
    </row>
    <row r="3171" spans="1:11" x14ac:dyDescent="0.35">
      <c r="A3171">
        <v>7148</v>
      </c>
      <c r="B3171" t="s">
        <v>20300</v>
      </c>
      <c r="C3171">
        <v>28</v>
      </c>
      <c r="D3171" t="s">
        <v>20301</v>
      </c>
      <c r="E3171" t="s">
        <v>14</v>
      </c>
      <c r="F3171" t="s">
        <v>149</v>
      </c>
      <c r="G3171" t="s">
        <v>24</v>
      </c>
      <c r="H3171" t="s">
        <v>25</v>
      </c>
      <c r="I3171" t="s">
        <v>63</v>
      </c>
      <c r="J3171">
        <f>1-883-875-7876</f>
        <v>-9633</v>
      </c>
      <c r="K3171" t="s">
        <v>28</v>
      </c>
    </row>
    <row r="3172" spans="1:11" x14ac:dyDescent="0.35">
      <c r="A3172">
        <v>7150</v>
      </c>
      <c r="B3172" t="s">
        <v>1696</v>
      </c>
      <c r="C3172">
        <v>27</v>
      </c>
      <c r="D3172" t="s">
        <v>20304</v>
      </c>
      <c r="E3172" t="s">
        <v>169</v>
      </c>
      <c r="F3172" t="s">
        <v>22</v>
      </c>
      <c r="G3172" t="s">
        <v>41</v>
      </c>
      <c r="H3172" t="s">
        <v>42</v>
      </c>
      <c r="I3172" t="s">
        <v>26</v>
      </c>
      <c r="J3172" t="s">
        <v>20305</v>
      </c>
      <c r="K3172" t="s">
        <v>28</v>
      </c>
    </row>
    <row r="3173" spans="1:11" x14ac:dyDescent="0.35">
      <c r="A3173">
        <v>7153</v>
      </c>
      <c r="B3173" t="s">
        <v>20312</v>
      </c>
      <c r="C3173">
        <v>28</v>
      </c>
      <c r="D3173" t="s">
        <v>20313</v>
      </c>
      <c r="E3173" t="s">
        <v>34</v>
      </c>
      <c r="F3173" t="s">
        <v>14</v>
      </c>
      <c r="G3173" t="s">
        <v>33</v>
      </c>
      <c r="H3173" t="s">
        <v>34</v>
      </c>
      <c r="I3173" t="s">
        <v>48</v>
      </c>
      <c r="J3173" t="s">
        <v>20314</v>
      </c>
      <c r="K3173" t="s">
        <v>28</v>
      </c>
    </row>
    <row r="3174" spans="1:11" x14ac:dyDescent="0.35">
      <c r="A3174">
        <v>7154</v>
      </c>
      <c r="B3174" t="s">
        <v>20315</v>
      </c>
      <c r="C3174">
        <v>29</v>
      </c>
      <c r="D3174" t="s">
        <v>20316</v>
      </c>
      <c r="E3174" t="s">
        <v>32</v>
      </c>
      <c r="F3174" t="s">
        <v>149</v>
      </c>
      <c r="G3174" t="s">
        <v>80</v>
      </c>
      <c r="H3174" t="s">
        <v>32</v>
      </c>
      <c r="I3174" t="s">
        <v>26</v>
      </c>
      <c r="J3174" t="s">
        <v>20317</v>
      </c>
      <c r="K3174" t="s">
        <v>44</v>
      </c>
    </row>
    <row r="3175" spans="1:11" x14ac:dyDescent="0.35">
      <c r="A3175">
        <v>7156</v>
      </c>
      <c r="B3175" t="s">
        <v>20321</v>
      </c>
      <c r="C3175">
        <v>26</v>
      </c>
      <c r="D3175" t="s">
        <v>20322</v>
      </c>
      <c r="E3175" t="s">
        <v>40</v>
      </c>
      <c r="F3175" t="s">
        <v>57</v>
      </c>
      <c r="G3175" t="s">
        <v>87</v>
      </c>
      <c r="H3175" t="s">
        <v>79</v>
      </c>
      <c r="I3175" t="s">
        <v>116</v>
      </c>
      <c r="J3175" t="s">
        <v>20323</v>
      </c>
      <c r="K3175" t="s">
        <v>28</v>
      </c>
    </row>
    <row r="3176" spans="1:11" x14ac:dyDescent="0.35">
      <c r="A3176">
        <v>7157</v>
      </c>
      <c r="B3176" t="s">
        <v>20324</v>
      </c>
      <c r="C3176">
        <v>27</v>
      </c>
      <c r="D3176" t="s">
        <v>20325</v>
      </c>
      <c r="E3176" t="s">
        <v>101</v>
      </c>
      <c r="F3176" t="s">
        <v>32</v>
      </c>
      <c r="G3176" t="s">
        <v>41</v>
      </c>
      <c r="H3176" t="s">
        <v>42</v>
      </c>
      <c r="I3176" t="s">
        <v>63</v>
      </c>
      <c r="J3176">
        <v>6776255792</v>
      </c>
      <c r="K3176" t="s">
        <v>28</v>
      </c>
    </row>
    <row r="3177" spans="1:11" x14ac:dyDescent="0.35">
      <c r="A3177">
        <v>7158</v>
      </c>
      <c r="B3177" t="s">
        <v>20326</v>
      </c>
      <c r="C3177">
        <v>29</v>
      </c>
      <c r="D3177" t="s">
        <v>20327</v>
      </c>
      <c r="E3177" t="s">
        <v>79</v>
      </c>
      <c r="F3177" t="s">
        <v>177</v>
      </c>
      <c r="G3177" t="s">
        <v>41</v>
      </c>
      <c r="H3177" t="s">
        <v>42</v>
      </c>
      <c r="I3177" t="s">
        <v>88</v>
      </c>
      <c r="J3177" t="s">
        <v>20328</v>
      </c>
      <c r="K3177" t="s">
        <v>28</v>
      </c>
    </row>
    <row r="3178" spans="1:11" x14ac:dyDescent="0.35">
      <c r="A3178">
        <v>7160</v>
      </c>
      <c r="B3178" t="s">
        <v>1800</v>
      </c>
      <c r="C3178">
        <v>27</v>
      </c>
      <c r="D3178" t="s">
        <v>20331</v>
      </c>
      <c r="E3178" t="s">
        <v>101</v>
      </c>
      <c r="F3178" t="s">
        <v>42</v>
      </c>
      <c r="G3178" t="s">
        <v>41</v>
      </c>
      <c r="H3178" t="s">
        <v>42</v>
      </c>
      <c r="I3178" t="s">
        <v>88</v>
      </c>
      <c r="J3178" t="s">
        <v>20332</v>
      </c>
      <c r="K3178" t="s">
        <v>19</v>
      </c>
    </row>
    <row r="3179" spans="1:11" x14ac:dyDescent="0.35">
      <c r="A3179">
        <v>7161</v>
      </c>
      <c r="B3179" t="s">
        <v>20333</v>
      </c>
      <c r="C3179">
        <v>30</v>
      </c>
      <c r="D3179" t="s">
        <v>20334</v>
      </c>
      <c r="E3179" t="s">
        <v>31</v>
      </c>
      <c r="F3179" t="s">
        <v>40</v>
      </c>
      <c r="G3179" t="s">
        <v>33</v>
      </c>
      <c r="H3179" t="s">
        <v>34</v>
      </c>
      <c r="I3179" t="s">
        <v>91</v>
      </c>
      <c r="J3179" t="s">
        <v>20335</v>
      </c>
      <c r="K3179" t="s">
        <v>37</v>
      </c>
    </row>
    <row r="3180" spans="1:11" x14ac:dyDescent="0.35">
      <c r="A3180">
        <v>7162</v>
      </c>
      <c r="B3180" t="s">
        <v>20336</v>
      </c>
      <c r="C3180">
        <v>27</v>
      </c>
      <c r="D3180" t="s">
        <v>20337</v>
      </c>
      <c r="E3180" t="s">
        <v>42</v>
      </c>
      <c r="F3180" t="s">
        <v>201</v>
      </c>
      <c r="G3180" t="s">
        <v>15</v>
      </c>
      <c r="H3180" t="s">
        <v>16</v>
      </c>
      <c r="I3180" t="s">
        <v>26</v>
      </c>
      <c r="J3180">
        <v>4061815110</v>
      </c>
      <c r="K3180" t="s">
        <v>37</v>
      </c>
    </row>
    <row r="3181" spans="1:11" x14ac:dyDescent="0.35">
      <c r="A3181">
        <v>7163</v>
      </c>
      <c r="B3181" t="s">
        <v>20338</v>
      </c>
      <c r="C3181">
        <v>28</v>
      </c>
      <c r="D3181" t="s">
        <v>20339</v>
      </c>
      <c r="E3181" t="s">
        <v>101</v>
      </c>
      <c r="F3181" t="s">
        <v>22</v>
      </c>
      <c r="G3181" t="s">
        <v>41</v>
      </c>
      <c r="H3181" t="s">
        <v>42</v>
      </c>
      <c r="I3181" t="s">
        <v>35</v>
      </c>
      <c r="J3181" t="s">
        <v>20340</v>
      </c>
      <c r="K3181" t="s">
        <v>76</v>
      </c>
    </row>
    <row r="3182" spans="1:11" x14ac:dyDescent="0.35">
      <c r="A3182">
        <v>7166</v>
      </c>
      <c r="B3182" t="s">
        <v>20347</v>
      </c>
      <c r="C3182">
        <v>27</v>
      </c>
      <c r="D3182" t="s">
        <v>20348</v>
      </c>
      <c r="E3182" t="s">
        <v>149</v>
      </c>
      <c r="F3182" t="s">
        <v>13</v>
      </c>
      <c r="G3182" t="s">
        <v>52</v>
      </c>
      <c r="H3182" t="s">
        <v>13</v>
      </c>
      <c r="I3182" t="s">
        <v>68</v>
      </c>
      <c r="J3182" t="s">
        <v>20349</v>
      </c>
      <c r="K3182" t="s">
        <v>19</v>
      </c>
    </row>
    <row r="3183" spans="1:11" x14ac:dyDescent="0.35">
      <c r="A3183">
        <v>7174</v>
      </c>
      <c r="B3183" t="s">
        <v>20369</v>
      </c>
      <c r="C3183">
        <v>29</v>
      </c>
      <c r="D3183" t="s">
        <v>20370</v>
      </c>
      <c r="E3183" t="s">
        <v>57</v>
      </c>
      <c r="F3183" t="s">
        <v>32</v>
      </c>
      <c r="G3183" t="s">
        <v>80</v>
      </c>
      <c r="H3183" t="s">
        <v>32</v>
      </c>
      <c r="I3183" t="s">
        <v>102</v>
      </c>
      <c r="J3183" t="s">
        <v>20371</v>
      </c>
      <c r="K3183" t="s">
        <v>37</v>
      </c>
    </row>
    <row r="3184" spans="1:11" x14ac:dyDescent="0.35">
      <c r="A3184">
        <v>7175</v>
      </c>
      <c r="B3184" t="s">
        <v>2755</v>
      </c>
      <c r="C3184">
        <v>26</v>
      </c>
      <c r="D3184" t="s">
        <v>20372</v>
      </c>
      <c r="E3184" t="s">
        <v>13</v>
      </c>
      <c r="F3184" t="s">
        <v>133</v>
      </c>
      <c r="G3184" t="s">
        <v>47</v>
      </c>
      <c r="H3184" t="s">
        <v>31</v>
      </c>
      <c r="I3184" t="s">
        <v>26</v>
      </c>
      <c r="J3184" t="s">
        <v>20373</v>
      </c>
      <c r="K3184" t="s">
        <v>19</v>
      </c>
    </row>
    <row r="3185" spans="1:11" x14ac:dyDescent="0.35">
      <c r="A3185">
        <v>7178</v>
      </c>
      <c r="B3185" t="s">
        <v>20380</v>
      </c>
      <c r="C3185">
        <v>27</v>
      </c>
      <c r="D3185" t="s">
        <v>20381</v>
      </c>
      <c r="E3185" t="s">
        <v>40</v>
      </c>
      <c r="F3185" t="s">
        <v>31</v>
      </c>
      <c r="G3185" t="s">
        <v>87</v>
      </c>
      <c r="H3185" t="s">
        <v>79</v>
      </c>
      <c r="I3185" t="s">
        <v>88</v>
      </c>
      <c r="J3185" t="s">
        <v>20382</v>
      </c>
      <c r="K3185" t="s">
        <v>76</v>
      </c>
    </row>
    <row r="3186" spans="1:11" x14ac:dyDescent="0.35">
      <c r="A3186">
        <v>7179</v>
      </c>
      <c r="B3186" t="s">
        <v>20383</v>
      </c>
      <c r="C3186">
        <v>30</v>
      </c>
      <c r="D3186" t="s">
        <v>20384</v>
      </c>
      <c r="E3186" t="s">
        <v>34</v>
      </c>
      <c r="F3186" t="s">
        <v>201</v>
      </c>
      <c r="G3186" t="s">
        <v>87</v>
      </c>
      <c r="H3186" t="s">
        <v>79</v>
      </c>
      <c r="I3186" t="s">
        <v>88</v>
      </c>
      <c r="J3186" t="s">
        <v>20385</v>
      </c>
      <c r="K3186" t="s">
        <v>19</v>
      </c>
    </row>
    <row r="3187" spans="1:11" x14ac:dyDescent="0.35">
      <c r="A3187">
        <v>7180</v>
      </c>
      <c r="B3187" t="s">
        <v>20386</v>
      </c>
      <c r="C3187">
        <v>26</v>
      </c>
      <c r="D3187" t="s">
        <v>20387</v>
      </c>
      <c r="E3187" t="s">
        <v>101</v>
      </c>
      <c r="F3187" t="s">
        <v>201</v>
      </c>
      <c r="G3187" t="s">
        <v>87</v>
      </c>
      <c r="H3187" t="s">
        <v>79</v>
      </c>
      <c r="I3187" t="s">
        <v>102</v>
      </c>
      <c r="J3187" t="s">
        <v>20388</v>
      </c>
      <c r="K3187" t="s">
        <v>19</v>
      </c>
    </row>
    <row r="3188" spans="1:11" x14ac:dyDescent="0.35">
      <c r="A3188">
        <v>7181</v>
      </c>
      <c r="B3188" t="s">
        <v>20389</v>
      </c>
      <c r="C3188">
        <v>30</v>
      </c>
      <c r="D3188" t="s">
        <v>20390</v>
      </c>
      <c r="E3188" t="s">
        <v>57</v>
      </c>
      <c r="F3188" t="s">
        <v>25</v>
      </c>
      <c r="G3188" t="s">
        <v>120</v>
      </c>
      <c r="H3188" t="s">
        <v>57</v>
      </c>
      <c r="I3188" t="s">
        <v>63</v>
      </c>
      <c r="J3188" t="s">
        <v>20391</v>
      </c>
      <c r="K3188" t="s">
        <v>37</v>
      </c>
    </row>
    <row r="3189" spans="1:11" x14ac:dyDescent="0.35">
      <c r="A3189">
        <v>7183</v>
      </c>
      <c r="B3189" t="s">
        <v>20395</v>
      </c>
      <c r="C3189">
        <v>28</v>
      </c>
      <c r="D3189" t="s">
        <v>20396</v>
      </c>
      <c r="E3189" t="s">
        <v>32</v>
      </c>
      <c r="F3189" t="s">
        <v>133</v>
      </c>
      <c r="G3189" t="s">
        <v>120</v>
      </c>
      <c r="H3189" t="s">
        <v>57</v>
      </c>
      <c r="I3189" t="s">
        <v>48</v>
      </c>
      <c r="J3189" t="s">
        <v>20397</v>
      </c>
      <c r="K3189" t="s">
        <v>76</v>
      </c>
    </row>
    <row r="3190" spans="1:11" x14ac:dyDescent="0.35">
      <c r="A3190">
        <v>7184</v>
      </c>
      <c r="B3190" t="s">
        <v>20398</v>
      </c>
      <c r="C3190">
        <v>26</v>
      </c>
      <c r="D3190" t="s">
        <v>20399</v>
      </c>
      <c r="E3190" t="s">
        <v>101</v>
      </c>
      <c r="F3190" t="s">
        <v>31</v>
      </c>
      <c r="G3190" t="s">
        <v>47</v>
      </c>
      <c r="H3190" t="s">
        <v>31</v>
      </c>
      <c r="I3190" t="s">
        <v>170</v>
      </c>
      <c r="J3190" t="s">
        <v>20400</v>
      </c>
      <c r="K3190" t="s">
        <v>76</v>
      </c>
    </row>
    <row r="3191" spans="1:11" x14ac:dyDescent="0.35">
      <c r="A3191">
        <v>7185</v>
      </c>
      <c r="B3191" t="s">
        <v>20401</v>
      </c>
      <c r="C3191">
        <v>30</v>
      </c>
      <c r="D3191" t="s">
        <v>20402</v>
      </c>
      <c r="E3191" t="s">
        <v>31</v>
      </c>
      <c r="F3191" t="s">
        <v>32</v>
      </c>
      <c r="G3191" t="s">
        <v>87</v>
      </c>
      <c r="H3191" t="s">
        <v>79</v>
      </c>
      <c r="I3191" t="s">
        <v>146</v>
      </c>
      <c r="J3191" t="s">
        <v>20403</v>
      </c>
      <c r="K3191" t="s">
        <v>19</v>
      </c>
    </row>
    <row r="3192" spans="1:11" x14ac:dyDescent="0.35">
      <c r="A3192">
        <v>7186</v>
      </c>
      <c r="B3192" t="s">
        <v>20404</v>
      </c>
      <c r="C3192">
        <v>27</v>
      </c>
      <c r="D3192" t="s">
        <v>20405</v>
      </c>
      <c r="E3192" t="s">
        <v>177</v>
      </c>
      <c r="F3192" t="s">
        <v>16</v>
      </c>
      <c r="G3192" t="s">
        <v>24</v>
      </c>
      <c r="H3192" t="s">
        <v>25</v>
      </c>
      <c r="I3192" t="s">
        <v>63</v>
      </c>
      <c r="J3192">
        <v>2396025379</v>
      </c>
      <c r="K3192" t="s">
        <v>19</v>
      </c>
    </row>
    <row r="3193" spans="1:11" x14ac:dyDescent="0.35">
      <c r="A3193">
        <v>7187</v>
      </c>
      <c r="B3193" t="s">
        <v>20406</v>
      </c>
      <c r="C3193">
        <v>26</v>
      </c>
      <c r="D3193" t="s">
        <v>20407</v>
      </c>
      <c r="E3193" t="s">
        <v>22</v>
      </c>
      <c r="F3193" t="s">
        <v>149</v>
      </c>
      <c r="G3193" t="s">
        <v>80</v>
      </c>
      <c r="H3193" t="s">
        <v>32</v>
      </c>
      <c r="I3193" t="s">
        <v>68</v>
      </c>
      <c r="J3193">
        <v>6978167417</v>
      </c>
      <c r="K3193" t="s">
        <v>76</v>
      </c>
    </row>
    <row r="3194" spans="1:11" x14ac:dyDescent="0.35">
      <c r="A3194">
        <v>7190</v>
      </c>
      <c r="B3194" t="s">
        <v>20414</v>
      </c>
      <c r="C3194">
        <v>29</v>
      </c>
      <c r="D3194" t="s">
        <v>20415</v>
      </c>
      <c r="E3194" t="s">
        <v>67</v>
      </c>
      <c r="F3194" t="s">
        <v>25</v>
      </c>
      <c r="G3194" t="s">
        <v>87</v>
      </c>
      <c r="H3194" t="s">
        <v>79</v>
      </c>
      <c r="I3194" t="s">
        <v>17</v>
      </c>
      <c r="J3194" t="s">
        <v>20416</v>
      </c>
      <c r="K3194" t="s">
        <v>76</v>
      </c>
    </row>
    <row r="3195" spans="1:11" x14ac:dyDescent="0.35">
      <c r="A3195">
        <v>7191</v>
      </c>
      <c r="B3195" t="s">
        <v>20417</v>
      </c>
      <c r="C3195">
        <v>26</v>
      </c>
      <c r="D3195" t="s">
        <v>20418</v>
      </c>
      <c r="E3195" t="s">
        <v>31</v>
      </c>
      <c r="F3195" t="s">
        <v>67</v>
      </c>
      <c r="G3195" t="s">
        <v>24</v>
      </c>
      <c r="H3195" t="s">
        <v>25</v>
      </c>
      <c r="I3195" t="s">
        <v>53</v>
      </c>
      <c r="J3195" t="s">
        <v>20419</v>
      </c>
      <c r="K3195" t="s">
        <v>76</v>
      </c>
    </row>
    <row r="3196" spans="1:11" x14ac:dyDescent="0.35">
      <c r="A3196">
        <v>7196</v>
      </c>
      <c r="B3196" t="s">
        <v>20431</v>
      </c>
      <c r="C3196">
        <v>26</v>
      </c>
      <c r="D3196" t="s">
        <v>20432</v>
      </c>
      <c r="E3196" t="s">
        <v>13</v>
      </c>
      <c r="F3196" t="s">
        <v>57</v>
      </c>
      <c r="G3196" t="s">
        <v>52</v>
      </c>
      <c r="H3196" t="s">
        <v>13</v>
      </c>
      <c r="I3196" t="s">
        <v>91</v>
      </c>
      <c r="J3196" t="s">
        <v>20433</v>
      </c>
      <c r="K3196" t="s">
        <v>37</v>
      </c>
    </row>
    <row r="3197" spans="1:11" x14ac:dyDescent="0.35">
      <c r="A3197">
        <v>7197</v>
      </c>
      <c r="B3197" t="s">
        <v>20434</v>
      </c>
      <c r="C3197">
        <v>26</v>
      </c>
      <c r="D3197" t="s">
        <v>20435</v>
      </c>
      <c r="E3197" t="s">
        <v>16</v>
      </c>
      <c r="F3197" t="s">
        <v>169</v>
      </c>
      <c r="G3197" t="s">
        <v>62</v>
      </c>
      <c r="H3197" t="s">
        <v>23</v>
      </c>
      <c r="I3197" t="s">
        <v>53</v>
      </c>
      <c r="J3197" t="s">
        <v>20436</v>
      </c>
      <c r="K3197" t="s">
        <v>37</v>
      </c>
    </row>
    <row r="3198" spans="1:11" x14ac:dyDescent="0.35">
      <c r="A3198">
        <v>7198</v>
      </c>
      <c r="B3198" t="s">
        <v>20437</v>
      </c>
      <c r="C3198">
        <v>27</v>
      </c>
      <c r="D3198" t="s">
        <v>20438</v>
      </c>
      <c r="E3198" t="s">
        <v>40</v>
      </c>
      <c r="F3198" t="s">
        <v>42</v>
      </c>
      <c r="G3198" t="s">
        <v>87</v>
      </c>
      <c r="H3198" t="s">
        <v>79</v>
      </c>
      <c r="I3198" t="s">
        <v>102</v>
      </c>
      <c r="J3198" t="s">
        <v>20439</v>
      </c>
      <c r="K3198" t="s">
        <v>19</v>
      </c>
    </row>
    <row r="3199" spans="1:11" x14ac:dyDescent="0.35">
      <c r="A3199">
        <v>7200</v>
      </c>
      <c r="B3199" t="s">
        <v>20443</v>
      </c>
      <c r="C3199">
        <v>28</v>
      </c>
      <c r="D3199" t="s">
        <v>20444</v>
      </c>
      <c r="E3199" t="s">
        <v>25</v>
      </c>
      <c r="F3199" t="s">
        <v>149</v>
      </c>
      <c r="G3199" t="s">
        <v>41</v>
      </c>
      <c r="H3199" t="s">
        <v>42</v>
      </c>
      <c r="I3199" t="s">
        <v>116</v>
      </c>
      <c r="J3199" t="s">
        <v>20445</v>
      </c>
      <c r="K3199" t="s">
        <v>44</v>
      </c>
    </row>
    <row r="3200" spans="1:11" x14ac:dyDescent="0.35">
      <c r="A3200">
        <v>7202</v>
      </c>
      <c r="B3200" t="s">
        <v>20449</v>
      </c>
      <c r="C3200">
        <v>30</v>
      </c>
      <c r="D3200" t="s">
        <v>20450</v>
      </c>
      <c r="E3200" t="s">
        <v>42</v>
      </c>
      <c r="F3200" t="s">
        <v>79</v>
      </c>
      <c r="G3200" t="s">
        <v>52</v>
      </c>
      <c r="H3200" t="s">
        <v>13</v>
      </c>
      <c r="I3200" t="s">
        <v>170</v>
      </c>
      <c r="J3200" t="s">
        <v>20451</v>
      </c>
      <c r="K3200" t="s">
        <v>76</v>
      </c>
    </row>
    <row r="3201" spans="1:11" x14ac:dyDescent="0.35">
      <c r="A3201">
        <v>7204</v>
      </c>
      <c r="B3201" t="s">
        <v>9227</v>
      </c>
      <c r="C3201">
        <v>28</v>
      </c>
      <c r="D3201" t="s">
        <v>20455</v>
      </c>
      <c r="E3201" t="s">
        <v>32</v>
      </c>
      <c r="F3201" t="s">
        <v>16</v>
      </c>
      <c r="G3201" t="s">
        <v>15</v>
      </c>
      <c r="H3201" t="s">
        <v>16</v>
      </c>
      <c r="I3201" t="s">
        <v>68</v>
      </c>
      <c r="J3201" t="s">
        <v>20456</v>
      </c>
      <c r="K3201" t="s">
        <v>28</v>
      </c>
    </row>
    <row r="3202" spans="1:11" x14ac:dyDescent="0.35">
      <c r="A3202">
        <v>7205</v>
      </c>
      <c r="B3202" t="s">
        <v>20457</v>
      </c>
      <c r="C3202">
        <v>26</v>
      </c>
      <c r="D3202" t="s">
        <v>20458</v>
      </c>
      <c r="E3202" t="s">
        <v>25</v>
      </c>
      <c r="F3202" t="s">
        <v>31</v>
      </c>
      <c r="G3202" t="s">
        <v>87</v>
      </c>
      <c r="H3202" t="s">
        <v>79</v>
      </c>
      <c r="I3202" t="s">
        <v>91</v>
      </c>
      <c r="J3202" t="s">
        <v>20459</v>
      </c>
      <c r="K3202" t="s">
        <v>19</v>
      </c>
    </row>
    <row r="3203" spans="1:11" x14ac:dyDescent="0.35">
      <c r="A3203">
        <v>7207</v>
      </c>
      <c r="B3203" t="s">
        <v>20463</v>
      </c>
      <c r="C3203">
        <v>29</v>
      </c>
      <c r="D3203" t="s">
        <v>20464</v>
      </c>
      <c r="E3203" t="s">
        <v>177</v>
      </c>
      <c r="F3203" t="s">
        <v>34</v>
      </c>
      <c r="G3203" t="s">
        <v>80</v>
      </c>
      <c r="H3203" t="s">
        <v>32</v>
      </c>
      <c r="I3203" t="s">
        <v>116</v>
      </c>
      <c r="J3203">
        <v>6366689173</v>
      </c>
      <c r="K3203" t="s">
        <v>37</v>
      </c>
    </row>
    <row r="3204" spans="1:11" x14ac:dyDescent="0.35">
      <c r="A3204">
        <v>7208</v>
      </c>
      <c r="B3204" t="s">
        <v>20465</v>
      </c>
      <c r="C3204">
        <v>30</v>
      </c>
      <c r="D3204" t="s">
        <v>20466</v>
      </c>
      <c r="E3204" t="s">
        <v>201</v>
      </c>
      <c r="F3204" t="s">
        <v>149</v>
      </c>
      <c r="G3204" t="s">
        <v>52</v>
      </c>
      <c r="H3204" t="s">
        <v>13</v>
      </c>
      <c r="I3204" t="s">
        <v>88</v>
      </c>
      <c r="J3204" t="s">
        <v>20467</v>
      </c>
      <c r="K3204" t="s">
        <v>37</v>
      </c>
    </row>
    <row r="3205" spans="1:11" x14ac:dyDescent="0.35">
      <c r="A3205">
        <v>7209</v>
      </c>
      <c r="B3205" t="s">
        <v>20468</v>
      </c>
      <c r="C3205">
        <v>28</v>
      </c>
      <c r="D3205" t="s">
        <v>20469</v>
      </c>
      <c r="E3205" t="s">
        <v>31</v>
      </c>
      <c r="F3205" t="s">
        <v>133</v>
      </c>
      <c r="G3205" t="s">
        <v>47</v>
      </c>
      <c r="H3205" t="s">
        <v>31</v>
      </c>
      <c r="I3205" t="s">
        <v>153</v>
      </c>
      <c r="J3205" t="s">
        <v>20470</v>
      </c>
      <c r="K3205" t="s">
        <v>76</v>
      </c>
    </row>
    <row r="3206" spans="1:11" x14ac:dyDescent="0.35">
      <c r="A3206">
        <v>7213</v>
      </c>
      <c r="B3206" t="s">
        <v>20480</v>
      </c>
      <c r="C3206">
        <v>29</v>
      </c>
      <c r="D3206" t="s">
        <v>20481</v>
      </c>
      <c r="E3206" t="s">
        <v>133</v>
      </c>
      <c r="F3206" t="s">
        <v>31</v>
      </c>
      <c r="G3206" t="s">
        <v>120</v>
      </c>
      <c r="H3206" t="s">
        <v>57</v>
      </c>
      <c r="I3206" t="s">
        <v>91</v>
      </c>
      <c r="J3206" t="s">
        <v>20482</v>
      </c>
      <c r="K3206" t="s">
        <v>28</v>
      </c>
    </row>
    <row r="3207" spans="1:11" x14ac:dyDescent="0.35">
      <c r="A3207">
        <v>7216</v>
      </c>
      <c r="B3207" t="s">
        <v>20489</v>
      </c>
      <c r="C3207">
        <v>27</v>
      </c>
      <c r="D3207" t="s">
        <v>20490</v>
      </c>
      <c r="E3207" t="s">
        <v>23</v>
      </c>
      <c r="F3207" t="s">
        <v>169</v>
      </c>
      <c r="G3207" t="s">
        <v>47</v>
      </c>
      <c r="H3207" t="s">
        <v>31</v>
      </c>
      <c r="I3207" t="s">
        <v>35</v>
      </c>
      <c r="J3207" t="s">
        <v>20491</v>
      </c>
      <c r="K3207" t="s">
        <v>44</v>
      </c>
    </row>
    <row r="3208" spans="1:11" x14ac:dyDescent="0.35">
      <c r="A3208">
        <v>7220</v>
      </c>
      <c r="B3208" t="s">
        <v>20501</v>
      </c>
      <c r="C3208">
        <v>28</v>
      </c>
      <c r="D3208" t="s">
        <v>20502</v>
      </c>
      <c r="E3208" t="s">
        <v>22</v>
      </c>
      <c r="F3208" t="s">
        <v>169</v>
      </c>
      <c r="G3208" t="s">
        <v>24</v>
      </c>
      <c r="H3208" t="s">
        <v>25</v>
      </c>
      <c r="I3208" t="s">
        <v>68</v>
      </c>
      <c r="J3208">
        <v>5217533053</v>
      </c>
      <c r="K3208" t="s">
        <v>44</v>
      </c>
    </row>
    <row r="3209" spans="1:11" x14ac:dyDescent="0.35">
      <c r="A3209">
        <v>7221</v>
      </c>
      <c r="B3209" t="s">
        <v>20503</v>
      </c>
      <c r="C3209">
        <v>28</v>
      </c>
      <c r="D3209" t="s">
        <v>20504</v>
      </c>
      <c r="E3209" t="s">
        <v>169</v>
      </c>
      <c r="F3209" t="s">
        <v>133</v>
      </c>
      <c r="G3209" t="s">
        <v>87</v>
      </c>
      <c r="H3209" t="s">
        <v>79</v>
      </c>
      <c r="I3209" t="s">
        <v>53</v>
      </c>
      <c r="J3209" t="s">
        <v>20505</v>
      </c>
      <c r="K3209" t="s">
        <v>28</v>
      </c>
    </row>
    <row r="3210" spans="1:11" x14ac:dyDescent="0.35">
      <c r="A3210">
        <v>7222</v>
      </c>
      <c r="B3210" t="s">
        <v>20506</v>
      </c>
      <c r="C3210">
        <v>26</v>
      </c>
      <c r="D3210" t="s">
        <v>20507</v>
      </c>
      <c r="E3210" t="s">
        <v>14</v>
      </c>
      <c r="F3210" t="s">
        <v>25</v>
      </c>
      <c r="G3210" t="s">
        <v>87</v>
      </c>
      <c r="H3210" t="s">
        <v>79</v>
      </c>
      <c r="I3210" t="s">
        <v>116</v>
      </c>
      <c r="J3210" t="s">
        <v>20508</v>
      </c>
      <c r="K3210" t="s">
        <v>37</v>
      </c>
    </row>
    <row r="3211" spans="1:11" x14ac:dyDescent="0.35">
      <c r="A3211">
        <v>7223</v>
      </c>
      <c r="B3211" t="s">
        <v>20509</v>
      </c>
      <c r="C3211">
        <v>27</v>
      </c>
      <c r="D3211" t="s">
        <v>20510</v>
      </c>
      <c r="E3211" t="s">
        <v>40</v>
      </c>
      <c r="F3211" t="s">
        <v>25</v>
      </c>
      <c r="G3211" t="s">
        <v>33</v>
      </c>
      <c r="H3211" t="s">
        <v>34</v>
      </c>
      <c r="I3211" t="s">
        <v>146</v>
      </c>
      <c r="J3211" t="s">
        <v>20511</v>
      </c>
      <c r="K3211" t="s">
        <v>76</v>
      </c>
    </row>
    <row r="3212" spans="1:11" x14ac:dyDescent="0.35">
      <c r="A3212">
        <v>7232</v>
      </c>
      <c r="B3212" t="s">
        <v>20535</v>
      </c>
      <c r="C3212">
        <v>29</v>
      </c>
      <c r="D3212" t="s">
        <v>20536</v>
      </c>
      <c r="E3212" t="s">
        <v>177</v>
      </c>
      <c r="F3212" t="s">
        <v>22</v>
      </c>
      <c r="G3212" t="s">
        <v>52</v>
      </c>
      <c r="H3212" t="s">
        <v>13</v>
      </c>
      <c r="I3212" t="s">
        <v>17</v>
      </c>
      <c r="J3212" t="s">
        <v>20537</v>
      </c>
      <c r="K3212" t="s">
        <v>37</v>
      </c>
    </row>
    <row r="3213" spans="1:11" x14ac:dyDescent="0.35">
      <c r="A3213">
        <v>7233</v>
      </c>
      <c r="B3213" t="s">
        <v>20538</v>
      </c>
      <c r="C3213">
        <v>29</v>
      </c>
      <c r="D3213" t="s">
        <v>20539</v>
      </c>
      <c r="E3213" t="s">
        <v>16</v>
      </c>
      <c r="F3213" t="s">
        <v>42</v>
      </c>
      <c r="G3213" t="s">
        <v>62</v>
      </c>
      <c r="H3213" t="s">
        <v>23</v>
      </c>
      <c r="I3213" t="s">
        <v>116</v>
      </c>
      <c r="J3213" t="s">
        <v>20540</v>
      </c>
      <c r="K3213" t="s">
        <v>19</v>
      </c>
    </row>
    <row r="3214" spans="1:11" x14ac:dyDescent="0.35">
      <c r="A3214">
        <v>7236</v>
      </c>
      <c r="B3214" t="s">
        <v>20545</v>
      </c>
      <c r="C3214">
        <v>29</v>
      </c>
      <c r="D3214" t="s">
        <v>20546</v>
      </c>
      <c r="E3214" t="s">
        <v>13</v>
      </c>
      <c r="F3214" t="s">
        <v>169</v>
      </c>
      <c r="G3214" t="s">
        <v>41</v>
      </c>
      <c r="H3214" t="s">
        <v>42</v>
      </c>
      <c r="I3214" t="s">
        <v>53</v>
      </c>
      <c r="J3214" t="s">
        <v>20547</v>
      </c>
      <c r="K3214" t="s">
        <v>19</v>
      </c>
    </row>
    <row r="3215" spans="1:11" x14ac:dyDescent="0.35">
      <c r="A3215">
        <v>7237</v>
      </c>
      <c r="B3215" t="s">
        <v>20548</v>
      </c>
      <c r="C3215">
        <v>28</v>
      </c>
      <c r="D3215" t="s">
        <v>20549</v>
      </c>
      <c r="E3215" t="s">
        <v>16</v>
      </c>
      <c r="F3215" t="s">
        <v>32</v>
      </c>
      <c r="G3215" t="s">
        <v>24</v>
      </c>
      <c r="H3215" t="s">
        <v>25</v>
      </c>
      <c r="I3215" t="s">
        <v>146</v>
      </c>
      <c r="J3215">
        <f>1-416-900-2271</f>
        <v>-3586</v>
      </c>
      <c r="K3215" t="s">
        <v>44</v>
      </c>
    </row>
    <row r="3216" spans="1:11" x14ac:dyDescent="0.35">
      <c r="A3216">
        <v>7239</v>
      </c>
      <c r="B3216" t="s">
        <v>20552</v>
      </c>
      <c r="C3216">
        <v>30</v>
      </c>
      <c r="D3216" t="s">
        <v>20553</v>
      </c>
      <c r="E3216" t="s">
        <v>16</v>
      </c>
      <c r="F3216" t="s">
        <v>25</v>
      </c>
      <c r="G3216" t="s">
        <v>62</v>
      </c>
      <c r="H3216" t="s">
        <v>23</v>
      </c>
      <c r="I3216" t="s">
        <v>58</v>
      </c>
      <c r="J3216" t="s">
        <v>20554</v>
      </c>
      <c r="K3216" t="s">
        <v>19</v>
      </c>
    </row>
    <row r="3217" spans="1:11" x14ac:dyDescent="0.35">
      <c r="A3217">
        <v>7240</v>
      </c>
      <c r="B3217" t="s">
        <v>20555</v>
      </c>
      <c r="C3217">
        <v>27</v>
      </c>
      <c r="D3217" t="s">
        <v>20556</v>
      </c>
      <c r="E3217" t="s">
        <v>101</v>
      </c>
      <c r="F3217" t="s">
        <v>32</v>
      </c>
      <c r="G3217" t="s">
        <v>47</v>
      </c>
      <c r="H3217" t="s">
        <v>31</v>
      </c>
      <c r="I3217" t="s">
        <v>146</v>
      </c>
      <c r="J3217" t="s">
        <v>20557</v>
      </c>
      <c r="K3217" t="s">
        <v>19</v>
      </c>
    </row>
    <row r="3218" spans="1:11" x14ac:dyDescent="0.35">
      <c r="A3218">
        <v>7245</v>
      </c>
      <c r="B3218" t="s">
        <v>20569</v>
      </c>
      <c r="C3218">
        <v>28</v>
      </c>
      <c r="D3218" t="s">
        <v>20570</v>
      </c>
      <c r="E3218" t="s">
        <v>25</v>
      </c>
      <c r="F3218" t="s">
        <v>201</v>
      </c>
      <c r="G3218" t="s">
        <v>120</v>
      </c>
      <c r="H3218" t="s">
        <v>57</v>
      </c>
      <c r="I3218" t="s">
        <v>170</v>
      </c>
      <c r="J3218" t="s">
        <v>20571</v>
      </c>
      <c r="K3218" t="s">
        <v>19</v>
      </c>
    </row>
    <row r="3219" spans="1:11" x14ac:dyDescent="0.35">
      <c r="A3219">
        <v>7246</v>
      </c>
      <c r="B3219" t="s">
        <v>20572</v>
      </c>
      <c r="C3219">
        <v>28</v>
      </c>
      <c r="D3219" t="s">
        <v>20573</v>
      </c>
      <c r="E3219" t="s">
        <v>42</v>
      </c>
      <c r="F3219" t="s">
        <v>133</v>
      </c>
      <c r="G3219" t="s">
        <v>80</v>
      </c>
      <c r="H3219" t="s">
        <v>32</v>
      </c>
      <c r="I3219" t="s">
        <v>53</v>
      </c>
      <c r="J3219" t="s">
        <v>20574</v>
      </c>
      <c r="K3219" t="s">
        <v>28</v>
      </c>
    </row>
    <row r="3220" spans="1:11" x14ac:dyDescent="0.35">
      <c r="A3220">
        <v>7247</v>
      </c>
      <c r="B3220" t="s">
        <v>20575</v>
      </c>
      <c r="C3220">
        <v>28</v>
      </c>
      <c r="D3220" t="s">
        <v>20576</v>
      </c>
      <c r="E3220" t="s">
        <v>101</v>
      </c>
      <c r="F3220" t="s">
        <v>101</v>
      </c>
      <c r="G3220" t="s">
        <v>15</v>
      </c>
      <c r="H3220" t="s">
        <v>16</v>
      </c>
      <c r="I3220" t="s">
        <v>48</v>
      </c>
      <c r="J3220" t="s">
        <v>20577</v>
      </c>
      <c r="K3220" t="s">
        <v>19</v>
      </c>
    </row>
    <row r="3221" spans="1:11" x14ac:dyDescent="0.35">
      <c r="A3221">
        <v>7251</v>
      </c>
      <c r="B3221" t="s">
        <v>20586</v>
      </c>
      <c r="C3221">
        <v>29</v>
      </c>
      <c r="D3221" t="s">
        <v>20587</v>
      </c>
      <c r="E3221" t="s">
        <v>25</v>
      </c>
      <c r="F3221" t="s">
        <v>25</v>
      </c>
      <c r="G3221" t="s">
        <v>24</v>
      </c>
      <c r="H3221" t="s">
        <v>25</v>
      </c>
      <c r="I3221" t="s">
        <v>88</v>
      </c>
      <c r="J3221" t="s">
        <v>20588</v>
      </c>
      <c r="K3221" t="s">
        <v>28</v>
      </c>
    </row>
    <row r="3222" spans="1:11" x14ac:dyDescent="0.35">
      <c r="A3222">
        <v>7255</v>
      </c>
      <c r="B3222" t="s">
        <v>20598</v>
      </c>
      <c r="C3222">
        <v>28</v>
      </c>
      <c r="D3222" t="s">
        <v>20599</v>
      </c>
      <c r="E3222" t="s">
        <v>169</v>
      </c>
      <c r="F3222" t="s">
        <v>14</v>
      </c>
      <c r="G3222" t="s">
        <v>33</v>
      </c>
      <c r="H3222" t="s">
        <v>34</v>
      </c>
      <c r="I3222" t="s">
        <v>68</v>
      </c>
      <c r="J3222" t="s">
        <v>20600</v>
      </c>
      <c r="K3222" t="s">
        <v>76</v>
      </c>
    </row>
    <row r="3223" spans="1:11" x14ac:dyDescent="0.35">
      <c r="A3223">
        <v>7256</v>
      </c>
      <c r="B3223" t="s">
        <v>20601</v>
      </c>
      <c r="C3223">
        <v>30</v>
      </c>
      <c r="D3223" t="s">
        <v>20602</v>
      </c>
      <c r="E3223" t="s">
        <v>177</v>
      </c>
      <c r="F3223" t="s">
        <v>40</v>
      </c>
      <c r="G3223" t="s">
        <v>24</v>
      </c>
      <c r="H3223" t="s">
        <v>25</v>
      </c>
      <c r="I3223" t="s">
        <v>170</v>
      </c>
      <c r="J3223" t="s">
        <v>20603</v>
      </c>
      <c r="K3223" t="s">
        <v>44</v>
      </c>
    </row>
    <row r="3224" spans="1:11" x14ac:dyDescent="0.35">
      <c r="A3224">
        <v>7259</v>
      </c>
      <c r="B3224" t="s">
        <v>20610</v>
      </c>
      <c r="C3224">
        <v>28</v>
      </c>
      <c r="D3224" t="s">
        <v>20611</v>
      </c>
      <c r="E3224" t="s">
        <v>22</v>
      </c>
      <c r="F3224" t="s">
        <v>31</v>
      </c>
      <c r="G3224" t="s">
        <v>80</v>
      </c>
      <c r="H3224" t="s">
        <v>32</v>
      </c>
      <c r="I3224" t="s">
        <v>153</v>
      </c>
      <c r="J3224" t="s">
        <v>20612</v>
      </c>
      <c r="K3224" t="s">
        <v>44</v>
      </c>
    </row>
    <row r="3225" spans="1:11" x14ac:dyDescent="0.35">
      <c r="A3225">
        <v>7260</v>
      </c>
      <c r="B3225" t="s">
        <v>20613</v>
      </c>
      <c r="C3225">
        <v>26</v>
      </c>
      <c r="D3225" t="s">
        <v>20614</v>
      </c>
      <c r="E3225" t="s">
        <v>42</v>
      </c>
      <c r="F3225" t="s">
        <v>32</v>
      </c>
      <c r="G3225" t="s">
        <v>52</v>
      </c>
      <c r="H3225" t="s">
        <v>13</v>
      </c>
      <c r="I3225" t="s">
        <v>153</v>
      </c>
      <c r="J3225">
        <f>1-373-0-5661</f>
        <v>-6033</v>
      </c>
      <c r="K3225" t="s">
        <v>28</v>
      </c>
    </row>
    <row r="3226" spans="1:11" x14ac:dyDescent="0.35">
      <c r="A3226">
        <v>7262</v>
      </c>
      <c r="B3226" t="s">
        <v>20617</v>
      </c>
      <c r="C3226">
        <v>28</v>
      </c>
      <c r="D3226" t="s">
        <v>20618</v>
      </c>
      <c r="E3226" t="s">
        <v>22</v>
      </c>
      <c r="F3226" t="s">
        <v>40</v>
      </c>
      <c r="G3226" t="s">
        <v>24</v>
      </c>
      <c r="H3226" t="s">
        <v>25</v>
      </c>
      <c r="I3226" t="s">
        <v>58</v>
      </c>
      <c r="J3226" t="s">
        <v>20619</v>
      </c>
      <c r="K3226" t="s">
        <v>28</v>
      </c>
    </row>
    <row r="3227" spans="1:11" x14ac:dyDescent="0.35">
      <c r="A3227">
        <v>7265</v>
      </c>
      <c r="B3227" t="s">
        <v>20626</v>
      </c>
      <c r="C3227">
        <v>27</v>
      </c>
      <c r="D3227" t="s">
        <v>20627</v>
      </c>
      <c r="E3227" t="s">
        <v>25</v>
      </c>
      <c r="F3227" t="s">
        <v>149</v>
      </c>
      <c r="G3227" t="s">
        <v>33</v>
      </c>
      <c r="H3227" t="s">
        <v>34</v>
      </c>
      <c r="I3227" t="s">
        <v>53</v>
      </c>
      <c r="J3227" t="s">
        <v>20628</v>
      </c>
      <c r="K3227" t="s">
        <v>28</v>
      </c>
    </row>
    <row r="3228" spans="1:11" x14ac:dyDescent="0.35">
      <c r="A3228">
        <v>7266</v>
      </c>
      <c r="B3228" t="s">
        <v>20629</v>
      </c>
      <c r="C3228">
        <v>27</v>
      </c>
      <c r="D3228" t="s">
        <v>20630</v>
      </c>
      <c r="E3228" t="s">
        <v>177</v>
      </c>
      <c r="F3228" t="s">
        <v>169</v>
      </c>
      <c r="G3228" t="s">
        <v>87</v>
      </c>
      <c r="H3228" t="s">
        <v>79</v>
      </c>
      <c r="I3228" t="s">
        <v>91</v>
      </c>
      <c r="J3228" t="s">
        <v>20631</v>
      </c>
      <c r="K3228" t="s">
        <v>19</v>
      </c>
    </row>
    <row r="3229" spans="1:11" x14ac:dyDescent="0.35">
      <c r="A3229">
        <v>7268</v>
      </c>
      <c r="B3229" t="s">
        <v>20635</v>
      </c>
      <c r="C3229">
        <v>30</v>
      </c>
      <c r="D3229" t="s">
        <v>20636</v>
      </c>
      <c r="E3229" t="s">
        <v>34</v>
      </c>
      <c r="F3229" t="s">
        <v>177</v>
      </c>
      <c r="G3229" t="s">
        <v>52</v>
      </c>
      <c r="H3229" t="s">
        <v>13</v>
      </c>
      <c r="I3229" t="s">
        <v>48</v>
      </c>
      <c r="J3229" t="s">
        <v>20637</v>
      </c>
      <c r="K3229" t="s">
        <v>19</v>
      </c>
    </row>
    <row r="3230" spans="1:11" x14ac:dyDescent="0.35">
      <c r="A3230">
        <v>7269</v>
      </c>
      <c r="B3230" t="s">
        <v>20638</v>
      </c>
      <c r="C3230">
        <v>27</v>
      </c>
      <c r="D3230" t="s">
        <v>20639</v>
      </c>
      <c r="E3230" t="s">
        <v>23</v>
      </c>
      <c r="F3230" t="s">
        <v>34</v>
      </c>
      <c r="G3230" t="s">
        <v>52</v>
      </c>
      <c r="H3230" t="s">
        <v>13</v>
      </c>
      <c r="I3230" t="s">
        <v>68</v>
      </c>
      <c r="J3230" t="s">
        <v>20640</v>
      </c>
      <c r="K3230" t="s">
        <v>19</v>
      </c>
    </row>
    <row r="3231" spans="1:11" x14ac:dyDescent="0.35">
      <c r="A3231">
        <v>7271</v>
      </c>
      <c r="B3231" t="s">
        <v>20644</v>
      </c>
      <c r="C3231">
        <v>30</v>
      </c>
      <c r="D3231" t="s">
        <v>20645</v>
      </c>
      <c r="E3231" t="s">
        <v>57</v>
      </c>
      <c r="F3231" t="s">
        <v>149</v>
      </c>
      <c r="G3231" t="s">
        <v>41</v>
      </c>
      <c r="H3231" t="s">
        <v>42</v>
      </c>
      <c r="I3231" t="s">
        <v>116</v>
      </c>
      <c r="J3231" t="s">
        <v>20646</v>
      </c>
      <c r="K3231" t="s">
        <v>28</v>
      </c>
    </row>
    <row r="3232" spans="1:11" x14ac:dyDescent="0.35">
      <c r="A3232">
        <v>7272</v>
      </c>
      <c r="B3232" t="s">
        <v>20647</v>
      </c>
      <c r="C3232">
        <v>29</v>
      </c>
      <c r="D3232" t="s">
        <v>20648</v>
      </c>
      <c r="E3232" t="s">
        <v>23</v>
      </c>
      <c r="F3232" t="s">
        <v>25</v>
      </c>
      <c r="G3232" t="s">
        <v>120</v>
      </c>
      <c r="H3232" t="s">
        <v>57</v>
      </c>
      <c r="I3232" t="s">
        <v>116</v>
      </c>
      <c r="J3232" t="s">
        <v>20649</v>
      </c>
      <c r="K3232" t="s">
        <v>44</v>
      </c>
    </row>
    <row r="3233" spans="1:11" x14ac:dyDescent="0.35">
      <c r="A3233">
        <v>7273</v>
      </c>
      <c r="B3233" t="s">
        <v>20650</v>
      </c>
      <c r="C3233">
        <v>29</v>
      </c>
      <c r="D3233" t="s">
        <v>20651</v>
      </c>
      <c r="E3233" t="s">
        <v>169</v>
      </c>
      <c r="F3233" t="s">
        <v>23</v>
      </c>
      <c r="G3233" t="s">
        <v>24</v>
      </c>
      <c r="H3233" t="s">
        <v>25</v>
      </c>
      <c r="I3233" t="s">
        <v>63</v>
      </c>
      <c r="J3233" t="s">
        <v>20652</v>
      </c>
      <c r="K3233" t="s">
        <v>44</v>
      </c>
    </row>
    <row r="3234" spans="1:11" x14ac:dyDescent="0.35">
      <c r="A3234">
        <v>7275</v>
      </c>
      <c r="B3234" t="s">
        <v>20656</v>
      </c>
      <c r="C3234">
        <v>29</v>
      </c>
      <c r="D3234" t="s">
        <v>20657</v>
      </c>
      <c r="E3234" t="s">
        <v>25</v>
      </c>
      <c r="F3234" t="s">
        <v>23</v>
      </c>
      <c r="G3234" t="s">
        <v>87</v>
      </c>
      <c r="H3234" t="s">
        <v>79</v>
      </c>
      <c r="I3234" t="s">
        <v>153</v>
      </c>
      <c r="J3234" t="s">
        <v>20658</v>
      </c>
      <c r="K3234" t="s">
        <v>19</v>
      </c>
    </row>
    <row r="3235" spans="1:11" x14ac:dyDescent="0.35">
      <c r="A3235">
        <v>7277</v>
      </c>
      <c r="B3235" t="s">
        <v>4409</v>
      </c>
      <c r="C3235">
        <v>27</v>
      </c>
      <c r="D3235" t="s">
        <v>20662</v>
      </c>
      <c r="E3235" t="s">
        <v>149</v>
      </c>
      <c r="F3235" t="s">
        <v>42</v>
      </c>
      <c r="G3235" t="s">
        <v>52</v>
      </c>
      <c r="H3235" t="s">
        <v>13</v>
      </c>
      <c r="I3235" t="s">
        <v>91</v>
      </c>
      <c r="J3235" t="s">
        <v>20663</v>
      </c>
      <c r="K3235" t="s">
        <v>76</v>
      </c>
    </row>
    <row r="3236" spans="1:11" x14ac:dyDescent="0.35">
      <c r="A3236">
        <v>7280</v>
      </c>
      <c r="B3236" t="s">
        <v>15793</v>
      </c>
      <c r="C3236">
        <v>28</v>
      </c>
      <c r="D3236" t="s">
        <v>20670</v>
      </c>
      <c r="E3236" t="s">
        <v>177</v>
      </c>
      <c r="F3236" t="s">
        <v>22</v>
      </c>
      <c r="G3236" t="s">
        <v>52</v>
      </c>
      <c r="H3236" t="s">
        <v>13</v>
      </c>
      <c r="I3236" t="s">
        <v>53</v>
      </c>
      <c r="J3236" t="s">
        <v>20671</v>
      </c>
      <c r="K3236" t="s">
        <v>19</v>
      </c>
    </row>
    <row r="3237" spans="1:11" x14ac:dyDescent="0.35">
      <c r="A3237">
        <v>7283</v>
      </c>
      <c r="B3237" t="s">
        <v>20678</v>
      </c>
      <c r="C3237">
        <v>26</v>
      </c>
      <c r="D3237" t="s">
        <v>20679</v>
      </c>
      <c r="E3237" t="s">
        <v>40</v>
      </c>
      <c r="F3237" t="s">
        <v>16</v>
      </c>
      <c r="G3237" t="s">
        <v>33</v>
      </c>
      <c r="H3237" t="s">
        <v>34</v>
      </c>
      <c r="I3237" t="s">
        <v>91</v>
      </c>
      <c r="J3237" t="s">
        <v>20680</v>
      </c>
      <c r="K3237" t="s">
        <v>44</v>
      </c>
    </row>
    <row r="3238" spans="1:11" x14ac:dyDescent="0.35">
      <c r="A3238">
        <v>7284</v>
      </c>
      <c r="B3238" t="s">
        <v>20681</v>
      </c>
      <c r="C3238">
        <v>29</v>
      </c>
      <c r="D3238" t="s">
        <v>20682</v>
      </c>
      <c r="E3238" t="s">
        <v>101</v>
      </c>
      <c r="F3238" t="s">
        <v>169</v>
      </c>
      <c r="G3238" t="s">
        <v>47</v>
      </c>
      <c r="H3238" t="s">
        <v>31</v>
      </c>
      <c r="I3238" t="s">
        <v>35</v>
      </c>
      <c r="J3238" t="s">
        <v>20683</v>
      </c>
      <c r="K3238" t="s">
        <v>44</v>
      </c>
    </row>
    <row r="3239" spans="1:11" x14ac:dyDescent="0.35">
      <c r="A3239">
        <v>7287</v>
      </c>
      <c r="B3239" t="s">
        <v>20689</v>
      </c>
      <c r="C3239">
        <v>28</v>
      </c>
      <c r="D3239" t="s">
        <v>20690</v>
      </c>
      <c r="E3239" t="s">
        <v>42</v>
      </c>
      <c r="F3239" t="s">
        <v>34</v>
      </c>
      <c r="G3239" t="s">
        <v>80</v>
      </c>
      <c r="H3239" t="s">
        <v>32</v>
      </c>
      <c r="I3239" t="s">
        <v>116</v>
      </c>
      <c r="J3239" t="s">
        <v>20691</v>
      </c>
      <c r="K3239" t="s">
        <v>19</v>
      </c>
    </row>
    <row r="3240" spans="1:11" x14ac:dyDescent="0.35">
      <c r="A3240">
        <v>7288</v>
      </c>
      <c r="B3240" t="s">
        <v>20692</v>
      </c>
      <c r="C3240">
        <v>28</v>
      </c>
      <c r="D3240" t="s">
        <v>20693</v>
      </c>
      <c r="E3240" t="s">
        <v>32</v>
      </c>
      <c r="F3240" t="s">
        <v>22</v>
      </c>
      <c r="G3240" t="s">
        <v>62</v>
      </c>
      <c r="H3240" t="s">
        <v>23</v>
      </c>
      <c r="I3240" t="s">
        <v>88</v>
      </c>
      <c r="J3240" s="1" t="s">
        <v>26033</v>
      </c>
      <c r="K3240" t="s">
        <v>19</v>
      </c>
    </row>
    <row r="3241" spans="1:11" x14ac:dyDescent="0.35">
      <c r="A3241">
        <v>7289</v>
      </c>
      <c r="B3241" t="s">
        <v>20694</v>
      </c>
      <c r="C3241">
        <v>29</v>
      </c>
      <c r="D3241" t="s">
        <v>20695</v>
      </c>
      <c r="E3241" t="s">
        <v>177</v>
      </c>
      <c r="F3241" t="s">
        <v>40</v>
      </c>
      <c r="G3241" t="s">
        <v>52</v>
      </c>
      <c r="H3241" t="s">
        <v>13</v>
      </c>
      <c r="I3241" t="s">
        <v>102</v>
      </c>
      <c r="J3241" t="s">
        <v>20696</v>
      </c>
      <c r="K3241" t="s">
        <v>76</v>
      </c>
    </row>
    <row r="3242" spans="1:11" x14ac:dyDescent="0.35">
      <c r="A3242">
        <v>7290</v>
      </c>
      <c r="B3242" t="s">
        <v>20697</v>
      </c>
      <c r="C3242">
        <v>27</v>
      </c>
      <c r="D3242" t="s">
        <v>20698</v>
      </c>
      <c r="E3242" t="s">
        <v>14</v>
      </c>
      <c r="F3242" t="s">
        <v>149</v>
      </c>
      <c r="G3242" t="s">
        <v>80</v>
      </c>
      <c r="H3242" t="s">
        <v>32</v>
      </c>
      <c r="I3242" t="s">
        <v>58</v>
      </c>
      <c r="J3242" t="s">
        <v>20699</v>
      </c>
      <c r="K3242" t="s">
        <v>28</v>
      </c>
    </row>
    <row r="3243" spans="1:11" x14ac:dyDescent="0.35">
      <c r="A3243">
        <v>7292</v>
      </c>
      <c r="B3243" t="s">
        <v>20703</v>
      </c>
      <c r="C3243">
        <v>29</v>
      </c>
      <c r="D3243" t="s">
        <v>20704</v>
      </c>
      <c r="E3243" t="s">
        <v>16</v>
      </c>
      <c r="F3243" t="s">
        <v>133</v>
      </c>
      <c r="G3243" t="s">
        <v>41</v>
      </c>
      <c r="H3243" t="s">
        <v>42</v>
      </c>
      <c r="I3243" t="s">
        <v>88</v>
      </c>
      <c r="J3243">
        <f>1-895-137-6040</f>
        <v>-7071</v>
      </c>
      <c r="K3243" t="s">
        <v>76</v>
      </c>
    </row>
    <row r="3244" spans="1:11" x14ac:dyDescent="0.35">
      <c r="A3244">
        <v>7293</v>
      </c>
      <c r="B3244" t="s">
        <v>20705</v>
      </c>
      <c r="C3244">
        <v>28</v>
      </c>
      <c r="D3244" t="s">
        <v>20706</v>
      </c>
      <c r="E3244" t="s">
        <v>177</v>
      </c>
      <c r="F3244" t="s">
        <v>101</v>
      </c>
      <c r="G3244" t="s">
        <v>15</v>
      </c>
      <c r="H3244" t="s">
        <v>16</v>
      </c>
      <c r="I3244" t="s">
        <v>53</v>
      </c>
      <c r="J3244" t="s">
        <v>20707</v>
      </c>
      <c r="K3244" t="s">
        <v>44</v>
      </c>
    </row>
    <row r="3245" spans="1:11" x14ac:dyDescent="0.35">
      <c r="A3245">
        <v>7294</v>
      </c>
      <c r="B3245" t="s">
        <v>20708</v>
      </c>
      <c r="C3245">
        <v>30</v>
      </c>
      <c r="D3245" t="s">
        <v>20709</v>
      </c>
      <c r="E3245" t="s">
        <v>42</v>
      </c>
      <c r="F3245" t="s">
        <v>169</v>
      </c>
      <c r="G3245" t="s">
        <v>33</v>
      </c>
      <c r="H3245" t="s">
        <v>34</v>
      </c>
      <c r="I3245" t="s">
        <v>116</v>
      </c>
      <c r="J3245" t="s">
        <v>20710</v>
      </c>
      <c r="K3245" t="s">
        <v>44</v>
      </c>
    </row>
    <row r="3246" spans="1:11" x14ac:dyDescent="0.35">
      <c r="A3246">
        <v>7296</v>
      </c>
      <c r="B3246" t="s">
        <v>20714</v>
      </c>
      <c r="C3246">
        <v>28</v>
      </c>
      <c r="D3246" t="s">
        <v>20715</v>
      </c>
      <c r="E3246" t="s">
        <v>169</v>
      </c>
      <c r="F3246" t="s">
        <v>16</v>
      </c>
      <c r="G3246" t="s">
        <v>15</v>
      </c>
      <c r="H3246" t="s">
        <v>16</v>
      </c>
      <c r="I3246" t="s">
        <v>68</v>
      </c>
      <c r="J3246" t="s">
        <v>20716</v>
      </c>
      <c r="K3246" t="s">
        <v>37</v>
      </c>
    </row>
    <row r="3247" spans="1:11" x14ac:dyDescent="0.35">
      <c r="A3247">
        <v>7299</v>
      </c>
      <c r="B3247" t="s">
        <v>20723</v>
      </c>
      <c r="C3247">
        <v>27</v>
      </c>
      <c r="D3247" t="s">
        <v>20724</v>
      </c>
      <c r="E3247" t="s">
        <v>32</v>
      </c>
      <c r="F3247" t="s">
        <v>16</v>
      </c>
      <c r="G3247" t="s">
        <v>80</v>
      </c>
      <c r="H3247" t="s">
        <v>32</v>
      </c>
      <c r="I3247" t="s">
        <v>68</v>
      </c>
      <c r="J3247" t="s">
        <v>20725</v>
      </c>
      <c r="K3247" t="s">
        <v>28</v>
      </c>
    </row>
    <row r="3248" spans="1:11" x14ac:dyDescent="0.35">
      <c r="A3248">
        <v>7301</v>
      </c>
      <c r="B3248" t="s">
        <v>20729</v>
      </c>
      <c r="C3248">
        <v>27</v>
      </c>
      <c r="D3248" t="s">
        <v>20730</v>
      </c>
      <c r="E3248" t="s">
        <v>79</v>
      </c>
      <c r="F3248" t="s">
        <v>14</v>
      </c>
      <c r="G3248" t="s">
        <v>80</v>
      </c>
      <c r="H3248" t="s">
        <v>32</v>
      </c>
      <c r="I3248" t="s">
        <v>53</v>
      </c>
      <c r="J3248" t="s">
        <v>20731</v>
      </c>
      <c r="K3248" t="s">
        <v>44</v>
      </c>
    </row>
    <row r="3249" spans="1:11" x14ac:dyDescent="0.35">
      <c r="A3249">
        <v>7303</v>
      </c>
      <c r="B3249" t="s">
        <v>20734</v>
      </c>
      <c r="C3249">
        <v>26</v>
      </c>
      <c r="D3249" t="s">
        <v>20735</v>
      </c>
      <c r="E3249" t="s">
        <v>34</v>
      </c>
      <c r="F3249" t="s">
        <v>34</v>
      </c>
      <c r="G3249" t="s">
        <v>47</v>
      </c>
      <c r="H3249" t="s">
        <v>31</v>
      </c>
      <c r="I3249" t="s">
        <v>146</v>
      </c>
      <c r="J3249" t="s">
        <v>20736</v>
      </c>
      <c r="K3249" t="s">
        <v>19</v>
      </c>
    </row>
    <row r="3250" spans="1:11" x14ac:dyDescent="0.35">
      <c r="A3250">
        <v>7304</v>
      </c>
      <c r="B3250" t="s">
        <v>20737</v>
      </c>
      <c r="C3250">
        <v>27</v>
      </c>
      <c r="D3250" t="s">
        <v>20738</v>
      </c>
      <c r="E3250" t="s">
        <v>101</v>
      </c>
      <c r="F3250" t="s">
        <v>32</v>
      </c>
      <c r="G3250" t="s">
        <v>15</v>
      </c>
      <c r="H3250" t="s">
        <v>16</v>
      </c>
      <c r="I3250" t="s">
        <v>146</v>
      </c>
      <c r="J3250" t="s">
        <v>20739</v>
      </c>
      <c r="K3250" t="s">
        <v>44</v>
      </c>
    </row>
    <row r="3251" spans="1:11" x14ac:dyDescent="0.35">
      <c r="A3251">
        <v>7306</v>
      </c>
      <c r="B3251" t="s">
        <v>20743</v>
      </c>
      <c r="C3251">
        <v>26</v>
      </c>
      <c r="D3251" t="s">
        <v>20744</v>
      </c>
      <c r="E3251" t="s">
        <v>40</v>
      </c>
      <c r="F3251" t="s">
        <v>40</v>
      </c>
      <c r="G3251" t="s">
        <v>15</v>
      </c>
      <c r="H3251" t="s">
        <v>16</v>
      </c>
      <c r="I3251" t="s">
        <v>146</v>
      </c>
      <c r="J3251" t="s">
        <v>20745</v>
      </c>
      <c r="K3251" t="s">
        <v>44</v>
      </c>
    </row>
    <row r="3252" spans="1:11" x14ac:dyDescent="0.35">
      <c r="A3252">
        <v>7308</v>
      </c>
      <c r="B3252" t="s">
        <v>20749</v>
      </c>
      <c r="C3252">
        <v>26</v>
      </c>
      <c r="D3252" t="s">
        <v>20750</v>
      </c>
      <c r="E3252" t="s">
        <v>32</v>
      </c>
      <c r="F3252" t="s">
        <v>13</v>
      </c>
      <c r="G3252" t="s">
        <v>87</v>
      </c>
      <c r="H3252" t="s">
        <v>79</v>
      </c>
      <c r="I3252" t="s">
        <v>26</v>
      </c>
      <c r="J3252" t="s">
        <v>20751</v>
      </c>
      <c r="K3252" t="s">
        <v>19</v>
      </c>
    </row>
    <row r="3253" spans="1:11" x14ac:dyDescent="0.35">
      <c r="A3253">
        <v>7311</v>
      </c>
      <c r="B3253" t="s">
        <v>20758</v>
      </c>
      <c r="C3253">
        <v>26</v>
      </c>
      <c r="D3253" t="s">
        <v>20759</v>
      </c>
      <c r="E3253" t="s">
        <v>14</v>
      </c>
      <c r="F3253" t="s">
        <v>32</v>
      </c>
      <c r="G3253" t="s">
        <v>80</v>
      </c>
      <c r="H3253" t="s">
        <v>32</v>
      </c>
      <c r="I3253" t="s">
        <v>53</v>
      </c>
      <c r="J3253" t="s">
        <v>20760</v>
      </c>
      <c r="K3253" t="s">
        <v>19</v>
      </c>
    </row>
    <row r="3254" spans="1:11" x14ac:dyDescent="0.35">
      <c r="A3254">
        <v>7313</v>
      </c>
      <c r="B3254" t="s">
        <v>20764</v>
      </c>
      <c r="C3254">
        <v>28</v>
      </c>
      <c r="D3254" t="s">
        <v>20765</v>
      </c>
      <c r="E3254" t="s">
        <v>42</v>
      </c>
      <c r="F3254" t="s">
        <v>31</v>
      </c>
      <c r="G3254" t="s">
        <v>87</v>
      </c>
      <c r="H3254" t="s">
        <v>79</v>
      </c>
      <c r="I3254" t="s">
        <v>35</v>
      </c>
      <c r="J3254" t="s">
        <v>20766</v>
      </c>
      <c r="K3254" t="s">
        <v>19</v>
      </c>
    </row>
    <row r="3255" spans="1:11" x14ac:dyDescent="0.35">
      <c r="A3255">
        <v>7314</v>
      </c>
      <c r="B3255" t="s">
        <v>20767</v>
      </c>
      <c r="C3255">
        <v>27</v>
      </c>
      <c r="D3255" t="s">
        <v>20768</v>
      </c>
      <c r="E3255" t="s">
        <v>79</v>
      </c>
      <c r="F3255" t="s">
        <v>67</v>
      </c>
      <c r="G3255" t="s">
        <v>120</v>
      </c>
      <c r="H3255" t="s">
        <v>57</v>
      </c>
      <c r="I3255" t="s">
        <v>88</v>
      </c>
      <c r="J3255" t="s">
        <v>20769</v>
      </c>
      <c r="K3255" t="s">
        <v>44</v>
      </c>
    </row>
    <row r="3256" spans="1:11" x14ac:dyDescent="0.35">
      <c r="A3256">
        <v>7322</v>
      </c>
      <c r="B3256" t="s">
        <v>20790</v>
      </c>
      <c r="C3256">
        <v>27</v>
      </c>
      <c r="D3256" t="s">
        <v>20791</v>
      </c>
      <c r="E3256" t="s">
        <v>13</v>
      </c>
      <c r="F3256" t="s">
        <v>32</v>
      </c>
      <c r="G3256" t="s">
        <v>24</v>
      </c>
      <c r="H3256" t="s">
        <v>25</v>
      </c>
      <c r="I3256" t="s">
        <v>63</v>
      </c>
      <c r="J3256" t="s">
        <v>20792</v>
      </c>
      <c r="K3256" t="s">
        <v>44</v>
      </c>
    </row>
    <row r="3257" spans="1:11" x14ac:dyDescent="0.35">
      <c r="A3257">
        <v>7325</v>
      </c>
      <c r="B3257" t="s">
        <v>20799</v>
      </c>
      <c r="C3257">
        <v>29</v>
      </c>
      <c r="D3257" t="s">
        <v>20800</v>
      </c>
      <c r="E3257" t="s">
        <v>40</v>
      </c>
      <c r="F3257" t="s">
        <v>79</v>
      </c>
      <c r="G3257" t="s">
        <v>24</v>
      </c>
      <c r="H3257" t="s">
        <v>25</v>
      </c>
      <c r="I3257" t="s">
        <v>170</v>
      </c>
      <c r="J3257" t="s">
        <v>20801</v>
      </c>
      <c r="K3257" t="s">
        <v>37</v>
      </c>
    </row>
    <row r="3258" spans="1:11" x14ac:dyDescent="0.35">
      <c r="A3258">
        <v>7328</v>
      </c>
      <c r="B3258" t="s">
        <v>20806</v>
      </c>
      <c r="C3258">
        <v>30</v>
      </c>
      <c r="D3258" t="s">
        <v>20807</v>
      </c>
      <c r="E3258" t="s">
        <v>149</v>
      </c>
      <c r="F3258" t="s">
        <v>101</v>
      </c>
      <c r="G3258" t="s">
        <v>62</v>
      </c>
      <c r="H3258" t="s">
        <v>23</v>
      </c>
      <c r="I3258" t="s">
        <v>58</v>
      </c>
      <c r="J3258" t="s">
        <v>20808</v>
      </c>
      <c r="K3258" t="s">
        <v>28</v>
      </c>
    </row>
    <row r="3259" spans="1:11" x14ac:dyDescent="0.35">
      <c r="A3259">
        <v>7330</v>
      </c>
      <c r="B3259" t="s">
        <v>20812</v>
      </c>
      <c r="C3259">
        <v>28</v>
      </c>
      <c r="D3259" t="s">
        <v>20813</v>
      </c>
      <c r="E3259" t="s">
        <v>32</v>
      </c>
      <c r="F3259" t="s">
        <v>22</v>
      </c>
      <c r="G3259" t="s">
        <v>41</v>
      </c>
      <c r="H3259" t="s">
        <v>42</v>
      </c>
      <c r="I3259" t="s">
        <v>53</v>
      </c>
      <c r="J3259" t="s">
        <v>20814</v>
      </c>
      <c r="K3259" t="s">
        <v>28</v>
      </c>
    </row>
    <row r="3260" spans="1:11" x14ac:dyDescent="0.35">
      <c r="A3260">
        <v>7332</v>
      </c>
      <c r="B3260" t="s">
        <v>20818</v>
      </c>
      <c r="C3260">
        <v>27</v>
      </c>
      <c r="D3260" t="s">
        <v>20819</v>
      </c>
      <c r="E3260" t="s">
        <v>67</v>
      </c>
      <c r="F3260" t="s">
        <v>149</v>
      </c>
      <c r="G3260" t="s">
        <v>41</v>
      </c>
      <c r="H3260" t="s">
        <v>42</v>
      </c>
      <c r="I3260" t="s">
        <v>102</v>
      </c>
      <c r="J3260" t="s">
        <v>20820</v>
      </c>
      <c r="K3260" t="s">
        <v>37</v>
      </c>
    </row>
    <row r="3261" spans="1:11" x14ac:dyDescent="0.35">
      <c r="A3261">
        <v>7333</v>
      </c>
      <c r="B3261" t="s">
        <v>20821</v>
      </c>
      <c r="C3261">
        <v>27</v>
      </c>
      <c r="D3261" t="s">
        <v>20822</v>
      </c>
      <c r="E3261" t="s">
        <v>23</v>
      </c>
      <c r="F3261" t="s">
        <v>40</v>
      </c>
      <c r="G3261" t="s">
        <v>24</v>
      </c>
      <c r="H3261" t="s">
        <v>25</v>
      </c>
      <c r="I3261" t="s">
        <v>68</v>
      </c>
      <c r="J3261" t="s">
        <v>20823</v>
      </c>
      <c r="K3261" t="s">
        <v>76</v>
      </c>
    </row>
    <row r="3262" spans="1:11" x14ac:dyDescent="0.35">
      <c r="A3262">
        <v>7335</v>
      </c>
      <c r="B3262" t="s">
        <v>7345</v>
      </c>
      <c r="C3262">
        <v>28</v>
      </c>
      <c r="D3262" t="s">
        <v>20827</v>
      </c>
      <c r="E3262" t="s">
        <v>16</v>
      </c>
      <c r="F3262" t="s">
        <v>149</v>
      </c>
      <c r="G3262" t="s">
        <v>33</v>
      </c>
      <c r="H3262" t="s">
        <v>34</v>
      </c>
      <c r="I3262" t="s">
        <v>58</v>
      </c>
      <c r="J3262" t="s">
        <v>20828</v>
      </c>
      <c r="K3262" t="s">
        <v>44</v>
      </c>
    </row>
    <row r="3263" spans="1:11" x14ac:dyDescent="0.35">
      <c r="A3263">
        <v>7336</v>
      </c>
      <c r="B3263" t="s">
        <v>20829</v>
      </c>
      <c r="C3263">
        <v>26</v>
      </c>
      <c r="D3263" t="s">
        <v>20830</v>
      </c>
      <c r="E3263" t="s">
        <v>149</v>
      </c>
      <c r="F3263" t="s">
        <v>34</v>
      </c>
      <c r="G3263" t="s">
        <v>87</v>
      </c>
      <c r="H3263" t="s">
        <v>79</v>
      </c>
      <c r="I3263" t="s">
        <v>17</v>
      </c>
      <c r="J3263" t="s">
        <v>20831</v>
      </c>
      <c r="K3263" t="s">
        <v>37</v>
      </c>
    </row>
    <row r="3264" spans="1:11" x14ac:dyDescent="0.35">
      <c r="A3264">
        <v>7338</v>
      </c>
      <c r="B3264" t="s">
        <v>15988</v>
      </c>
      <c r="C3264">
        <v>29</v>
      </c>
      <c r="D3264" t="s">
        <v>20835</v>
      </c>
      <c r="E3264" t="s">
        <v>67</v>
      </c>
      <c r="F3264" t="s">
        <v>14</v>
      </c>
      <c r="G3264" t="s">
        <v>41</v>
      </c>
      <c r="H3264" t="s">
        <v>42</v>
      </c>
      <c r="I3264" t="s">
        <v>88</v>
      </c>
      <c r="J3264" t="s">
        <v>20836</v>
      </c>
      <c r="K3264" t="s">
        <v>44</v>
      </c>
    </row>
    <row r="3265" spans="1:11" x14ac:dyDescent="0.35">
      <c r="A3265">
        <v>7340</v>
      </c>
      <c r="B3265" t="s">
        <v>10551</v>
      </c>
      <c r="C3265">
        <v>30</v>
      </c>
      <c r="D3265" t="s">
        <v>20840</v>
      </c>
      <c r="E3265" t="s">
        <v>67</v>
      </c>
      <c r="F3265" t="s">
        <v>79</v>
      </c>
      <c r="G3265" t="s">
        <v>62</v>
      </c>
      <c r="H3265" t="s">
        <v>23</v>
      </c>
      <c r="I3265" t="s">
        <v>116</v>
      </c>
      <c r="J3265" t="s">
        <v>20841</v>
      </c>
      <c r="K3265" t="s">
        <v>44</v>
      </c>
    </row>
    <row r="3266" spans="1:11" x14ac:dyDescent="0.35">
      <c r="A3266">
        <v>7341</v>
      </c>
      <c r="B3266" t="s">
        <v>20842</v>
      </c>
      <c r="C3266">
        <v>27</v>
      </c>
      <c r="D3266" t="s">
        <v>20843</v>
      </c>
      <c r="E3266" t="s">
        <v>101</v>
      </c>
      <c r="F3266" t="s">
        <v>169</v>
      </c>
      <c r="G3266" t="s">
        <v>41</v>
      </c>
      <c r="H3266" t="s">
        <v>42</v>
      </c>
      <c r="I3266" t="s">
        <v>170</v>
      </c>
      <c r="J3266" t="s">
        <v>20844</v>
      </c>
      <c r="K3266" t="s">
        <v>28</v>
      </c>
    </row>
    <row r="3267" spans="1:11" x14ac:dyDescent="0.35">
      <c r="A3267">
        <v>7342</v>
      </c>
      <c r="B3267" t="s">
        <v>20845</v>
      </c>
      <c r="C3267">
        <v>28</v>
      </c>
      <c r="D3267" t="s">
        <v>20846</v>
      </c>
      <c r="E3267" t="s">
        <v>34</v>
      </c>
      <c r="F3267" t="s">
        <v>201</v>
      </c>
      <c r="G3267" t="s">
        <v>120</v>
      </c>
      <c r="H3267" t="s">
        <v>57</v>
      </c>
      <c r="I3267" t="s">
        <v>88</v>
      </c>
      <c r="J3267" t="s">
        <v>20847</v>
      </c>
      <c r="K3267" t="s">
        <v>37</v>
      </c>
    </row>
    <row r="3268" spans="1:11" x14ac:dyDescent="0.35">
      <c r="A3268">
        <v>7343</v>
      </c>
      <c r="B3268" t="s">
        <v>20848</v>
      </c>
      <c r="C3268">
        <v>28</v>
      </c>
      <c r="D3268" t="s">
        <v>20849</v>
      </c>
      <c r="E3268" t="s">
        <v>34</v>
      </c>
      <c r="F3268" t="s">
        <v>16</v>
      </c>
      <c r="G3268" t="s">
        <v>62</v>
      </c>
      <c r="H3268" t="s">
        <v>23</v>
      </c>
      <c r="I3268" t="s">
        <v>17</v>
      </c>
      <c r="J3268" t="s">
        <v>20850</v>
      </c>
      <c r="K3268" t="s">
        <v>19</v>
      </c>
    </row>
    <row r="3269" spans="1:11" x14ac:dyDescent="0.35">
      <c r="A3269">
        <v>7344</v>
      </c>
      <c r="B3269" t="s">
        <v>20851</v>
      </c>
      <c r="C3269">
        <v>26</v>
      </c>
      <c r="D3269" t="s">
        <v>20852</v>
      </c>
      <c r="E3269" t="s">
        <v>67</v>
      </c>
      <c r="F3269" t="s">
        <v>169</v>
      </c>
      <c r="G3269" t="s">
        <v>15</v>
      </c>
      <c r="H3269" t="s">
        <v>16</v>
      </c>
      <c r="I3269" t="s">
        <v>48</v>
      </c>
      <c r="J3269">
        <v>3202644247</v>
      </c>
      <c r="K3269" t="s">
        <v>76</v>
      </c>
    </row>
    <row r="3270" spans="1:11" x14ac:dyDescent="0.35">
      <c r="A3270">
        <v>7345</v>
      </c>
      <c r="B3270" t="s">
        <v>20853</v>
      </c>
      <c r="C3270">
        <v>29</v>
      </c>
      <c r="D3270" t="s">
        <v>20854</v>
      </c>
      <c r="E3270" t="s">
        <v>23</v>
      </c>
      <c r="F3270" t="s">
        <v>57</v>
      </c>
      <c r="G3270" t="s">
        <v>80</v>
      </c>
      <c r="H3270" t="s">
        <v>32</v>
      </c>
      <c r="I3270" t="s">
        <v>102</v>
      </c>
      <c r="J3270" t="s">
        <v>20855</v>
      </c>
      <c r="K3270" t="s">
        <v>28</v>
      </c>
    </row>
    <row r="3271" spans="1:11" x14ac:dyDescent="0.35">
      <c r="A3271">
        <v>7348</v>
      </c>
      <c r="B3271" t="s">
        <v>20862</v>
      </c>
      <c r="C3271">
        <v>26</v>
      </c>
      <c r="D3271" t="s">
        <v>20863</v>
      </c>
      <c r="E3271" t="s">
        <v>169</v>
      </c>
      <c r="F3271" t="s">
        <v>201</v>
      </c>
      <c r="G3271" t="s">
        <v>52</v>
      </c>
      <c r="H3271" t="s">
        <v>13</v>
      </c>
      <c r="I3271" t="s">
        <v>53</v>
      </c>
      <c r="J3271" t="s">
        <v>20864</v>
      </c>
      <c r="K3271" t="s">
        <v>44</v>
      </c>
    </row>
    <row r="3272" spans="1:11" x14ac:dyDescent="0.35">
      <c r="A3272">
        <v>7350</v>
      </c>
      <c r="B3272" t="s">
        <v>20868</v>
      </c>
      <c r="C3272">
        <v>27</v>
      </c>
      <c r="D3272" t="s">
        <v>20869</v>
      </c>
      <c r="E3272" t="s">
        <v>34</v>
      </c>
      <c r="F3272" t="s">
        <v>14</v>
      </c>
      <c r="G3272" t="s">
        <v>52</v>
      </c>
      <c r="H3272" t="s">
        <v>13</v>
      </c>
      <c r="I3272" t="s">
        <v>88</v>
      </c>
      <c r="J3272" t="s">
        <v>20870</v>
      </c>
      <c r="K3272" t="s">
        <v>19</v>
      </c>
    </row>
    <row r="3273" spans="1:11" x14ac:dyDescent="0.35">
      <c r="A3273">
        <v>7351</v>
      </c>
      <c r="B3273" t="s">
        <v>20871</v>
      </c>
      <c r="C3273">
        <v>28</v>
      </c>
      <c r="D3273" t="s">
        <v>20872</v>
      </c>
      <c r="E3273" t="s">
        <v>40</v>
      </c>
      <c r="F3273" t="s">
        <v>22</v>
      </c>
      <c r="G3273" t="s">
        <v>24</v>
      </c>
      <c r="H3273" t="s">
        <v>25</v>
      </c>
      <c r="I3273" t="s">
        <v>91</v>
      </c>
      <c r="J3273" t="s">
        <v>20873</v>
      </c>
      <c r="K3273" t="s">
        <v>76</v>
      </c>
    </row>
    <row r="3274" spans="1:11" x14ac:dyDescent="0.35">
      <c r="A3274">
        <v>7355</v>
      </c>
      <c r="B3274" t="s">
        <v>20883</v>
      </c>
      <c r="C3274">
        <v>27</v>
      </c>
      <c r="D3274" t="s">
        <v>20884</v>
      </c>
      <c r="E3274" t="s">
        <v>169</v>
      </c>
      <c r="F3274" t="s">
        <v>25</v>
      </c>
      <c r="G3274" t="s">
        <v>87</v>
      </c>
      <c r="H3274" t="s">
        <v>79</v>
      </c>
      <c r="I3274" t="s">
        <v>146</v>
      </c>
      <c r="J3274" t="s">
        <v>20885</v>
      </c>
      <c r="K3274" t="s">
        <v>19</v>
      </c>
    </row>
    <row r="3275" spans="1:11" x14ac:dyDescent="0.35">
      <c r="A3275">
        <v>7357</v>
      </c>
      <c r="B3275" t="s">
        <v>20889</v>
      </c>
      <c r="C3275">
        <v>27</v>
      </c>
      <c r="D3275" t="s">
        <v>20890</v>
      </c>
      <c r="E3275" t="s">
        <v>32</v>
      </c>
      <c r="F3275" t="s">
        <v>14</v>
      </c>
      <c r="G3275" t="s">
        <v>41</v>
      </c>
      <c r="H3275" t="s">
        <v>42</v>
      </c>
      <c r="I3275" t="s">
        <v>58</v>
      </c>
      <c r="J3275" t="s">
        <v>20891</v>
      </c>
      <c r="K3275" t="s">
        <v>28</v>
      </c>
    </row>
    <row r="3276" spans="1:11" x14ac:dyDescent="0.35">
      <c r="A3276">
        <v>7361</v>
      </c>
      <c r="B3276" t="s">
        <v>20900</v>
      </c>
      <c r="C3276">
        <v>26</v>
      </c>
      <c r="D3276" t="s">
        <v>20901</v>
      </c>
      <c r="E3276" t="s">
        <v>14</v>
      </c>
      <c r="F3276" t="s">
        <v>177</v>
      </c>
      <c r="G3276" t="s">
        <v>24</v>
      </c>
      <c r="H3276" t="s">
        <v>25</v>
      </c>
      <c r="I3276" t="s">
        <v>91</v>
      </c>
      <c r="J3276">
        <v>4089160630</v>
      </c>
      <c r="K3276" t="s">
        <v>28</v>
      </c>
    </row>
    <row r="3277" spans="1:11" x14ac:dyDescent="0.35">
      <c r="A3277">
        <v>7365</v>
      </c>
      <c r="B3277" t="s">
        <v>20910</v>
      </c>
      <c r="C3277">
        <v>27</v>
      </c>
      <c r="D3277" t="s">
        <v>20911</v>
      </c>
      <c r="E3277" t="s">
        <v>79</v>
      </c>
      <c r="F3277" t="s">
        <v>23</v>
      </c>
      <c r="G3277" t="s">
        <v>24</v>
      </c>
      <c r="H3277" t="s">
        <v>25</v>
      </c>
      <c r="I3277" t="s">
        <v>116</v>
      </c>
      <c r="J3277" t="s">
        <v>20912</v>
      </c>
      <c r="K3277" t="s">
        <v>37</v>
      </c>
    </row>
    <row r="3278" spans="1:11" x14ac:dyDescent="0.35">
      <c r="A3278">
        <v>7366</v>
      </c>
      <c r="B3278" t="s">
        <v>2015</v>
      </c>
      <c r="C3278">
        <v>29</v>
      </c>
      <c r="D3278" t="s">
        <v>20913</v>
      </c>
      <c r="E3278" t="s">
        <v>40</v>
      </c>
      <c r="F3278" t="s">
        <v>22</v>
      </c>
      <c r="G3278" t="s">
        <v>120</v>
      </c>
      <c r="H3278" t="s">
        <v>57</v>
      </c>
      <c r="I3278" t="s">
        <v>91</v>
      </c>
      <c r="J3278" t="s">
        <v>20914</v>
      </c>
      <c r="K3278" t="s">
        <v>19</v>
      </c>
    </row>
    <row r="3279" spans="1:11" x14ac:dyDescent="0.35">
      <c r="A3279">
        <v>7368</v>
      </c>
      <c r="B3279" t="s">
        <v>20918</v>
      </c>
      <c r="C3279">
        <v>28</v>
      </c>
      <c r="D3279" t="s">
        <v>20919</v>
      </c>
      <c r="E3279" t="s">
        <v>177</v>
      </c>
      <c r="F3279" t="s">
        <v>149</v>
      </c>
      <c r="G3279" t="s">
        <v>15</v>
      </c>
      <c r="H3279" t="s">
        <v>16</v>
      </c>
      <c r="I3279" t="s">
        <v>91</v>
      </c>
      <c r="J3279" t="s">
        <v>20920</v>
      </c>
      <c r="K3279" t="s">
        <v>44</v>
      </c>
    </row>
    <row r="3280" spans="1:11" x14ac:dyDescent="0.35">
      <c r="A3280">
        <v>7373</v>
      </c>
      <c r="B3280" t="s">
        <v>20932</v>
      </c>
      <c r="C3280">
        <v>27</v>
      </c>
      <c r="D3280" t="s">
        <v>20933</v>
      </c>
      <c r="E3280" t="s">
        <v>23</v>
      </c>
      <c r="F3280" t="s">
        <v>42</v>
      </c>
      <c r="G3280" t="s">
        <v>47</v>
      </c>
      <c r="H3280" t="s">
        <v>31</v>
      </c>
      <c r="I3280" t="s">
        <v>63</v>
      </c>
      <c r="J3280" t="s">
        <v>20934</v>
      </c>
      <c r="K3280" t="s">
        <v>37</v>
      </c>
    </row>
    <row r="3281" spans="1:11" x14ac:dyDescent="0.35">
      <c r="A3281">
        <v>7377</v>
      </c>
      <c r="B3281" t="s">
        <v>20943</v>
      </c>
      <c r="C3281">
        <v>29</v>
      </c>
      <c r="D3281" t="s">
        <v>20944</v>
      </c>
      <c r="E3281" t="s">
        <v>40</v>
      </c>
      <c r="F3281" t="s">
        <v>177</v>
      </c>
      <c r="G3281" t="s">
        <v>15</v>
      </c>
      <c r="H3281" t="s">
        <v>16</v>
      </c>
      <c r="I3281" t="s">
        <v>63</v>
      </c>
      <c r="J3281" t="s">
        <v>20945</v>
      </c>
      <c r="K3281" t="s">
        <v>28</v>
      </c>
    </row>
    <row r="3282" spans="1:11" x14ac:dyDescent="0.35">
      <c r="A3282">
        <v>7379</v>
      </c>
      <c r="B3282" t="s">
        <v>20949</v>
      </c>
      <c r="C3282">
        <v>29</v>
      </c>
      <c r="D3282" t="s">
        <v>20950</v>
      </c>
      <c r="E3282" t="s">
        <v>13</v>
      </c>
      <c r="F3282" t="s">
        <v>57</v>
      </c>
      <c r="G3282" t="s">
        <v>80</v>
      </c>
      <c r="H3282" t="s">
        <v>32</v>
      </c>
      <c r="I3282" t="s">
        <v>48</v>
      </c>
      <c r="J3282" t="s">
        <v>20951</v>
      </c>
      <c r="K3282" t="s">
        <v>19</v>
      </c>
    </row>
    <row r="3283" spans="1:11" x14ac:dyDescent="0.35">
      <c r="A3283">
        <v>7381</v>
      </c>
      <c r="B3283" t="s">
        <v>20955</v>
      </c>
      <c r="C3283">
        <v>29</v>
      </c>
      <c r="D3283" t="s">
        <v>20956</v>
      </c>
      <c r="E3283" t="s">
        <v>40</v>
      </c>
      <c r="F3283" t="s">
        <v>79</v>
      </c>
      <c r="G3283" t="s">
        <v>33</v>
      </c>
      <c r="H3283" t="s">
        <v>34</v>
      </c>
      <c r="I3283" t="s">
        <v>170</v>
      </c>
      <c r="J3283" t="s">
        <v>20957</v>
      </c>
      <c r="K3283" t="s">
        <v>19</v>
      </c>
    </row>
    <row r="3284" spans="1:11" x14ac:dyDescent="0.35">
      <c r="A3284">
        <v>7382</v>
      </c>
      <c r="B3284" t="s">
        <v>20958</v>
      </c>
      <c r="C3284">
        <v>28</v>
      </c>
      <c r="D3284" t="s">
        <v>20959</v>
      </c>
      <c r="E3284" t="s">
        <v>57</v>
      </c>
      <c r="F3284" t="s">
        <v>31</v>
      </c>
      <c r="G3284" t="s">
        <v>33</v>
      </c>
      <c r="H3284" t="s">
        <v>34</v>
      </c>
      <c r="I3284" t="s">
        <v>146</v>
      </c>
      <c r="J3284" t="s">
        <v>20960</v>
      </c>
      <c r="K3284" t="s">
        <v>37</v>
      </c>
    </row>
    <row r="3285" spans="1:11" x14ac:dyDescent="0.35">
      <c r="A3285">
        <v>7383</v>
      </c>
      <c r="B3285" t="s">
        <v>20961</v>
      </c>
      <c r="C3285">
        <v>26</v>
      </c>
      <c r="D3285" t="s">
        <v>20962</v>
      </c>
      <c r="E3285" t="s">
        <v>79</v>
      </c>
      <c r="F3285" t="s">
        <v>22</v>
      </c>
      <c r="G3285" t="s">
        <v>15</v>
      </c>
      <c r="H3285" t="s">
        <v>16</v>
      </c>
      <c r="I3285" t="s">
        <v>146</v>
      </c>
      <c r="J3285" t="s">
        <v>20963</v>
      </c>
      <c r="K3285" t="s">
        <v>76</v>
      </c>
    </row>
    <row r="3286" spans="1:11" x14ac:dyDescent="0.35">
      <c r="A3286">
        <v>7386</v>
      </c>
      <c r="B3286" t="s">
        <v>20970</v>
      </c>
      <c r="C3286">
        <v>27</v>
      </c>
      <c r="D3286" t="s">
        <v>20971</v>
      </c>
      <c r="E3286" t="s">
        <v>32</v>
      </c>
      <c r="F3286" t="s">
        <v>201</v>
      </c>
      <c r="G3286" t="s">
        <v>24</v>
      </c>
      <c r="H3286" t="s">
        <v>25</v>
      </c>
      <c r="I3286" t="s">
        <v>53</v>
      </c>
      <c r="J3286" t="s">
        <v>20972</v>
      </c>
      <c r="K3286" t="s">
        <v>76</v>
      </c>
    </row>
    <row r="3287" spans="1:11" x14ac:dyDescent="0.35">
      <c r="A3287">
        <v>7389</v>
      </c>
      <c r="B3287" t="s">
        <v>20979</v>
      </c>
      <c r="C3287">
        <v>26</v>
      </c>
      <c r="D3287" t="s">
        <v>20980</v>
      </c>
      <c r="E3287" t="s">
        <v>177</v>
      </c>
      <c r="F3287" t="s">
        <v>23</v>
      </c>
      <c r="G3287" t="s">
        <v>24</v>
      </c>
      <c r="H3287" t="s">
        <v>25</v>
      </c>
      <c r="I3287" t="s">
        <v>88</v>
      </c>
      <c r="J3287" t="s">
        <v>20981</v>
      </c>
      <c r="K3287" t="s">
        <v>37</v>
      </c>
    </row>
    <row r="3288" spans="1:11" x14ac:dyDescent="0.35">
      <c r="A3288">
        <v>7394</v>
      </c>
      <c r="B3288" t="s">
        <v>20994</v>
      </c>
      <c r="C3288">
        <v>29</v>
      </c>
      <c r="D3288" t="s">
        <v>20995</v>
      </c>
      <c r="E3288" t="s">
        <v>133</v>
      </c>
      <c r="F3288" t="s">
        <v>25</v>
      </c>
      <c r="G3288" t="s">
        <v>87</v>
      </c>
      <c r="H3288" t="s">
        <v>79</v>
      </c>
      <c r="I3288" t="s">
        <v>153</v>
      </c>
      <c r="J3288" t="s">
        <v>20996</v>
      </c>
      <c r="K3288" t="s">
        <v>37</v>
      </c>
    </row>
    <row r="3289" spans="1:11" x14ac:dyDescent="0.35">
      <c r="A3289">
        <v>7397</v>
      </c>
      <c r="B3289" t="s">
        <v>21003</v>
      </c>
      <c r="C3289">
        <v>29</v>
      </c>
      <c r="D3289" t="s">
        <v>21004</v>
      </c>
      <c r="E3289" t="s">
        <v>31</v>
      </c>
      <c r="F3289" t="s">
        <v>31</v>
      </c>
      <c r="G3289" t="s">
        <v>41</v>
      </c>
      <c r="H3289" t="s">
        <v>42</v>
      </c>
      <c r="I3289" t="s">
        <v>68</v>
      </c>
      <c r="J3289" t="s">
        <v>21005</v>
      </c>
      <c r="K3289" t="s">
        <v>76</v>
      </c>
    </row>
    <row r="3290" spans="1:11" x14ac:dyDescent="0.35">
      <c r="A3290">
        <v>7402</v>
      </c>
      <c r="B3290" t="s">
        <v>21016</v>
      </c>
      <c r="C3290">
        <v>26</v>
      </c>
      <c r="D3290" t="s">
        <v>21017</v>
      </c>
      <c r="E3290" t="s">
        <v>25</v>
      </c>
      <c r="F3290" t="s">
        <v>23</v>
      </c>
      <c r="G3290" t="s">
        <v>62</v>
      </c>
      <c r="H3290" t="s">
        <v>23</v>
      </c>
      <c r="I3290" t="s">
        <v>68</v>
      </c>
      <c r="J3290">
        <v>4863188319</v>
      </c>
      <c r="K3290" t="s">
        <v>19</v>
      </c>
    </row>
    <row r="3291" spans="1:11" x14ac:dyDescent="0.35">
      <c r="A3291">
        <v>7403</v>
      </c>
      <c r="B3291" t="s">
        <v>21018</v>
      </c>
      <c r="C3291">
        <v>28</v>
      </c>
      <c r="D3291" t="s">
        <v>21019</v>
      </c>
      <c r="E3291" t="s">
        <v>201</v>
      </c>
      <c r="F3291" t="s">
        <v>22</v>
      </c>
      <c r="G3291" t="s">
        <v>15</v>
      </c>
      <c r="H3291" t="s">
        <v>16</v>
      </c>
      <c r="I3291" t="s">
        <v>116</v>
      </c>
      <c r="J3291" t="s">
        <v>21020</v>
      </c>
      <c r="K3291" t="s">
        <v>44</v>
      </c>
    </row>
    <row r="3292" spans="1:11" x14ac:dyDescent="0.35">
      <c r="A3292">
        <v>7404</v>
      </c>
      <c r="B3292" t="s">
        <v>21021</v>
      </c>
      <c r="C3292">
        <v>27</v>
      </c>
      <c r="D3292" t="s">
        <v>21022</v>
      </c>
      <c r="E3292" t="s">
        <v>101</v>
      </c>
      <c r="F3292" t="s">
        <v>201</v>
      </c>
      <c r="G3292" t="s">
        <v>52</v>
      </c>
      <c r="H3292" t="s">
        <v>13</v>
      </c>
      <c r="I3292" t="s">
        <v>146</v>
      </c>
      <c r="J3292" t="s">
        <v>21023</v>
      </c>
      <c r="K3292" t="s">
        <v>76</v>
      </c>
    </row>
    <row r="3293" spans="1:11" x14ac:dyDescent="0.35">
      <c r="A3293">
        <v>7408</v>
      </c>
      <c r="B3293" t="s">
        <v>21032</v>
      </c>
      <c r="C3293">
        <v>30</v>
      </c>
      <c r="D3293" t="s">
        <v>21033</v>
      </c>
      <c r="E3293" t="s">
        <v>201</v>
      </c>
      <c r="F3293" t="s">
        <v>177</v>
      </c>
      <c r="G3293" t="s">
        <v>52</v>
      </c>
      <c r="H3293" t="s">
        <v>13</v>
      </c>
      <c r="I3293" t="s">
        <v>170</v>
      </c>
      <c r="J3293" t="s">
        <v>21034</v>
      </c>
      <c r="K3293" t="s">
        <v>76</v>
      </c>
    </row>
    <row r="3294" spans="1:11" x14ac:dyDescent="0.35">
      <c r="A3294">
        <v>7410</v>
      </c>
      <c r="B3294" t="s">
        <v>18093</v>
      </c>
      <c r="C3294">
        <v>28</v>
      </c>
      <c r="D3294" t="s">
        <v>21037</v>
      </c>
      <c r="E3294" t="s">
        <v>149</v>
      </c>
      <c r="F3294" t="s">
        <v>14</v>
      </c>
      <c r="G3294" t="s">
        <v>62</v>
      </c>
      <c r="H3294" t="s">
        <v>23</v>
      </c>
      <c r="I3294" t="s">
        <v>35</v>
      </c>
      <c r="J3294">
        <v>2605884274</v>
      </c>
      <c r="K3294" t="s">
        <v>37</v>
      </c>
    </row>
    <row r="3295" spans="1:11" x14ac:dyDescent="0.35">
      <c r="A3295">
        <v>7411</v>
      </c>
      <c r="B3295" t="s">
        <v>21038</v>
      </c>
      <c r="C3295">
        <v>28</v>
      </c>
      <c r="D3295" t="s">
        <v>21039</v>
      </c>
      <c r="E3295" t="s">
        <v>32</v>
      </c>
      <c r="F3295" t="s">
        <v>34</v>
      </c>
      <c r="G3295" t="s">
        <v>120</v>
      </c>
      <c r="H3295" t="s">
        <v>57</v>
      </c>
      <c r="I3295" t="s">
        <v>146</v>
      </c>
      <c r="J3295" t="s">
        <v>21040</v>
      </c>
      <c r="K3295" t="s">
        <v>44</v>
      </c>
    </row>
    <row r="3296" spans="1:11" x14ac:dyDescent="0.35">
      <c r="A3296">
        <v>7412</v>
      </c>
      <c r="B3296" t="s">
        <v>21041</v>
      </c>
      <c r="C3296">
        <v>29</v>
      </c>
      <c r="D3296" t="s">
        <v>21042</v>
      </c>
      <c r="E3296" t="s">
        <v>16</v>
      </c>
      <c r="F3296" t="s">
        <v>16</v>
      </c>
      <c r="G3296" t="s">
        <v>62</v>
      </c>
      <c r="H3296" t="s">
        <v>23</v>
      </c>
      <c r="I3296" t="s">
        <v>146</v>
      </c>
      <c r="J3296" t="s">
        <v>21043</v>
      </c>
      <c r="K3296" t="s">
        <v>44</v>
      </c>
    </row>
    <row r="3297" spans="1:11" x14ac:dyDescent="0.35">
      <c r="A3297">
        <v>7413</v>
      </c>
      <c r="B3297" t="s">
        <v>21044</v>
      </c>
      <c r="C3297">
        <v>28</v>
      </c>
      <c r="D3297" t="s">
        <v>21045</v>
      </c>
      <c r="E3297" t="s">
        <v>101</v>
      </c>
      <c r="F3297" t="s">
        <v>67</v>
      </c>
      <c r="G3297" t="s">
        <v>24</v>
      </c>
      <c r="H3297" t="s">
        <v>25</v>
      </c>
      <c r="I3297" t="s">
        <v>58</v>
      </c>
      <c r="J3297" t="s">
        <v>21046</v>
      </c>
      <c r="K3297" t="s">
        <v>37</v>
      </c>
    </row>
    <row r="3298" spans="1:11" x14ac:dyDescent="0.35">
      <c r="A3298">
        <v>7414</v>
      </c>
      <c r="B3298" t="s">
        <v>21047</v>
      </c>
      <c r="C3298">
        <v>30</v>
      </c>
      <c r="D3298" t="s">
        <v>21048</v>
      </c>
      <c r="E3298" t="s">
        <v>133</v>
      </c>
      <c r="F3298" t="s">
        <v>79</v>
      </c>
      <c r="G3298" t="s">
        <v>47</v>
      </c>
      <c r="H3298" t="s">
        <v>31</v>
      </c>
      <c r="I3298" t="s">
        <v>48</v>
      </c>
      <c r="J3298" t="s">
        <v>21049</v>
      </c>
      <c r="K3298" t="s">
        <v>37</v>
      </c>
    </row>
    <row r="3299" spans="1:11" x14ac:dyDescent="0.35">
      <c r="A3299">
        <v>7416</v>
      </c>
      <c r="B3299" t="s">
        <v>21053</v>
      </c>
      <c r="C3299">
        <v>30</v>
      </c>
      <c r="D3299" t="s">
        <v>21054</v>
      </c>
      <c r="E3299" t="s">
        <v>25</v>
      </c>
      <c r="F3299" t="s">
        <v>31</v>
      </c>
      <c r="G3299" t="s">
        <v>41</v>
      </c>
      <c r="H3299" t="s">
        <v>42</v>
      </c>
      <c r="I3299" t="s">
        <v>116</v>
      </c>
      <c r="J3299" t="s">
        <v>21055</v>
      </c>
      <c r="K3299" t="s">
        <v>44</v>
      </c>
    </row>
    <row r="3300" spans="1:11" x14ac:dyDescent="0.35">
      <c r="A3300">
        <v>7420</v>
      </c>
      <c r="B3300" t="s">
        <v>4224</v>
      </c>
      <c r="C3300">
        <v>28</v>
      </c>
      <c r="D3300" t="s">
        <v>21063</v>
      </c>
      <c r="E3300" t="s">
        <v>67</v>
      </c>
      <c r="F3300" t="s">
        <v>22</v>
      </c>
      <c r="G3300" t="s">
        <v>80</v>
      </c>
      <c r="H3300" t="s">
        <v>32</v>
      </c>
      <c r="I3300" t="s">
        <v>17</v>
      </c>
      <c r="J3300">
        <v>5764183500</v>
      </c>
      <c r="K3300" t="s">
        <v>44</v>
      </c>
    </row>
    <row r="3301" spans="1:11" x14ac:dyDescent="0.35">
      <c r="A3301">
        <v>7423</v>
      </c>
      <c r="B3301" t="s">
        <v>21070</v>
      </c>
      <c r="C3301">
        <v>26</v>
      </c>
      <c r="D3301" t="s">
        <v>21071</v>
      </c>
      <c r="E3301" t="s">
        <v>79</v>
      </c>
      <c r="F3301" t="s">
        <v>22</v>
      </c>
      <c r="G3301" t="s">
        <v>120</v>
      </c>
      <c r="H3301" t="s">
        <v>57</v>
      </c>
      <c r="I3301" t="s">
        <v>58</v>
      </c>
      <c r="J3301">
        <v>3119742443</v>
      </c>
      <c r="K3301" t="s">
        <v>19</v>
      </c>
    </row>
    <row r="3302" spans="1:11" x14ac:dyDescent="0.35">
      <c r="A3302">
        <v>7424</v>
      </c>
      <c r="B3302" t="s">
        <v>21072</v>
      </c>
      <c r="C3302">
        <v>26</v>
      </c>
      <c r="D3302" t="s">
        <v>21073</v>
      </c>
      <c r="E3302" t="s">
        <v>101</v>
      </c>
      <c r="F3302" t="s">
        <v>57</v>
      </c>
      <c r="G3302" t="s">
        <v>15</v>
      </c>
      <c r="H3302" t="s">
        <v>16</v>
      </c>
      <c r="I3302" t="s">
        <v>63</v>
      </c>
      <c r="J3302" t="s">
        <v>21074</v>
      </c>
      <c r="K3302" t="s">
        <v>19</v>
      </c>
    </row>
    <row r="3303" spans="1:11" x14ac:dyDescent="0.35">
      <c r="A3303">
        <v>7425</v>
      </c>
      <c r="B3303" t="s">
        <v>19634</v>
      </c>
      <c r="C3303">
        <v>27</v>
      </c>
      <c r="D3303" t="s">
        <v>21075</v>
      </c>
      <c r="E3303" t="s">
        <v>23</v>
      </c>
      <c r="F3303" t="s">
        <v>25</v>
      </c>
      <c r="G3303" t="s">
        <v>87</v>
      </c>
      <c r="H3303" t="s">
        <v>79</v>
      </c>
      <c r="I3303" t="s">
        <v>17</v>
      </c>
      <c r="J3303" t="s">
        <v>21076</v>
      </c>
      <c r="K3303" t="s">
        <v>76</v>
      </c>
    </row>
    <row r="3304" spans="1:11" x14ac:dyDescent="0.35">
      <c r="A3304">
        <v>7426</v>
      </c>
      <c r="B3304" t="s">
        <v>21077</v>
      </c>
      <c r="C3304">
        <v>27</v>
      </c>
      <c r="D3304" t="s">
        <v>21078</v>
      </c>
      <c r="E3304" t="s">
        <v>40</v>
      </c>
      <c r="F3304" t="s">
        <v>32</v>
      </c>
      <c r="G3304" t="s">
        <v>15</v>
      </c>
      <c r="H3304" t="s">
        <v>16</v>
      </c>
      <c r="I3304" t="s">
        <v>68</v>
      </c>
      <c r="J3304" t="s">
        <v>21079</v>
      </c>
      <c r="K3304" t="s">
        <v>19</v>
      </c>
    </row>
    <row r="3305" spans="1:11" x14ac:dyDescent="0.35">
      <c r="A3305">
        <v>7428</v>
      </c>
      <c r="B3305" t="s">
        <v>21083</v>
      </c>
      <c r="C3305">
        <v>26</v>
      </c>
      <c r="D3305" t="s">
        <v>21084</v>
      </c>
      <c r="E3305" t="s">
        <v>25</v>
      </c>
      <c r="F3305" t="s">
        <v>169</v>
      </c>
      <c r="G3305" t="s">
        <v>120</v>
      </c>
      <c r="H3305" t="s">
        <v>57</v>
      </c>
      <c r="I3305" t="s">
        <v>88</v>
      </c>
      <c r="J3305" t="s">
        <v>21085</v>
      </c>
      <c r="K3305" t="s">
        <v>19</v>
      </c>
    </row>
    <row r="3306" spans="1:11" x14ac:dyDescent="0.35">
      <c r="A3306">
        <v>7429</v>
      </c>
      <c r="B3306" t="s">
        <v>21086</v>
      </c>
      <c r="C3306">
        <v>29</v>
      </c>
      <c r="D3306" t="s">
        <v>21087</v>
      </c>
      <c r="E3306" t="s">
        <v>31</v>
      </c>
      <c r="F3306" t="s">
        <v>79</v>
      </c>
      <c r="G3306" t="s">
        <v>52</v>
      </c>
      <c r="H3306" t="s">
        <v>13</v>
      </c>
      <c r="I3306" t="s">
        <v>116</v>
      </c>
      <c r="J3306" t="s">
        <v>21088</v>
      </c>
      <c r="K3306" t="s">
        <v>28</v>
      </c>
    </row>
    <row r="3307" spans="1:11" x14ac:dyDescent="0.35">
      <c r="A3307">
        <v>7430</v>
      </c>
      <c r="B3307" t="s">
        <v>21089</v>
      </c>
      <c r="C3307">
        <v>26</v>
      </c>
      <c r="D3307" t="s">
        <v>21090</v>
      </c>
      <c r="E3307" t="s">
        <v>79</v>
      </c>
      <c r="F3307" t="s">
        <v>23</v>
      </c>
      <c r="G3307" t="s">
        <v>33</v>
      </c>
      <c r="H3307" t="s">
        <v>34</v>
      </c>
      <c r="I3307" t="s">
        <v>53</v>
      </c>
      <c r="J3307" t="s">
        <v>21091</v>
      </c>
      <c r="K3307" t="s">
        <v>19</v>
      </c>
    </row>
    <row r="3308" spans="1:11" x14ac:dyDescent="0.35">
      <c r="A3308">
        <v>7432</v>
      </c>
      <c r="B3308" t="s">
        <v>2015</v>
      </c>
      <c r="C3308">
        <v>27</v>
      </c>
      <c r="D3308" t="s">
        <v>21093</v>
      </c>
      <c r="E3308" t="s">
        <v>31</v>
      </c>
      <c r="F3308" t="s">
        <v>34</v>
      </c>
      <c r="G3308" t="s">
        <v>120</v>
      </c>
      <c r="H3308" t="s">
        <v>57</v>
      </c>
      <c r="I3308" t="s">
        <v>63</v>
      </c>
      <c r="J3308" t="s">
        <v>21094</v>
      </c>
      <c r="K3308" t="s">
        <v>44</v>
      </c>
    </row>
    <row r="3309" spans="1:11" x14ac:dyDescent="0.35">
      <c r="A3309">
        <v>7433</v>
      </c>
      <c r="B3309" t="s">
        <v>13062</v>
      </c>
      <c r="C3309">
        <v>30</v>
      </c>
      <c r="D3309" t="s">
        <v>21095</v>
      </c>
      <c r="E3309" t="s">
        <v>40</v>
      </c>
      <c r="F3309" t="s">
        <v>79</v>
      </c>
      <c r="G3309" t="s">
        <v>87</v>
      </c>
      <c r="H3309" t="s">
        <v>79</v>
      </c>
      <c r="I3309" t="s">
        <v>68</v>
      </c>
      <c r="J3309" t="s">
        <v>21096</v>
      </c>
      <c r="K3309" t="s">
        <v>19</v>
      </c>
    </row>
    <row r="3310" spans="1:11" x14ac:dyDescent="0.35">
      <c r="A3310">
        <v>7434</v>
      </c>
      <c r="B3310" t="s">
        <v>21097</v>
      </c>
      <c r="C3310">
        <v>27</v>
      </c>
      <c r="D3310" t="s">
        <v>21098</v>
      </c>
      <c r="E3310" t="s">
        <v>101</v>
      </c>
      <c r="F3310" t="s">
        <v>32</v>
      </c>
      <c r="G3310" t="s">
        <v>62</v>
      </c>
      <c r="H3310" t="s">
        <v>23</v>
      </c>
      <c r="I3310" t="s">
        <v>68</v>
      </c>
      <c r="J3310" t="s">
        <v>21099</v>
      </c>
      <c r="K3310" t="s">
        <v>19</v>
      </c>
    </row>
    <row r="3311" spans="1:11" x14ac:dyDescent="0.35">
      <c r="A3311">
        <v>7437</v>
      </c>
      <c r="B3311" t="s">
        <v>21105</v>
      </c>
      <c r="C3311">
        <v>27</v>
      </c>
      <c r="D3311" t="s">
        <v>21106</v>
      </c>
      <c r="E3311" t="s">
        <v>149</v>
      </c>
      <c r="F3311" t="s">
        <v>14</v>
      </c>
      <c r="G3311" t="s">
        <v>24</v>
      </c>
      <c r="H3311" t="s">
        <v>25</v>
      </c>
      <c r="I3311" t="s">
        <v>53</v>
      </c>
      <c r="J3311" t="s">
        <v>21107</v>
      </c>
      <c r="K3311" t="s">
        <v>19</v>
      </c>
    </row>
    <row r="3312" spans="1:11" x14ac:dyDescent="0.35">
      <c r="A3312">
        <v>7443</v>
      </c>
      <c r="B3312" t="s">
        <v>21123</v>
      </c>
      <c r="C3312">
        <v>28</v>
      </c>
      <c r="D3312" t="s">
        <v>21124</v>
      </c>
      <c r="E3312" t="s">
        <v>34</v>
      </c>
      <c r="F3312" t="s">
        <v>169</v>
      </c>
      <c r="G3312" t="s">
        <v>15</v>
      </c>
      <c r="H3312" t="s">
        <v>16</v>
      </c>
      <c r="I3312" t="s">
        <v>35</v>
      </c>
      <c r="J3312">
        <f>1-572-327-578</f>
        <v>-1476</v>
      </c>
      <c r="K3312" t="s">
        <v>44</v>
      </c>
    </row>
    <row r="3313" spans="1:11" x14ac:dyDescent="0.35">
      <c r="A3313">
        <v>7444</v>
      </c>
      <c r="B3313" t="s">
        <v>21125</v>
      </c>
      <c r="C3313">
        <v>26</v>
      </c>
      <c r="D3313" t="s">
        <v>21126</v>
      </c>
      <c r="E3313" t="s">
        <v>34</v>
      </c>
      <c r="F3313" t="s">
        <v>79</v>
      </c>
      <c r="G3313" t="s">
        <v>62</v>
      </c>
      <c r="H3313" t="s">
        <v>23</v>
      </c>
      <c r="I3313" t="s">
        <v>35</v>
      </c>
      <c r="J3313" t="s">
        <v>21127</v>
      </c>
      <c r="K3313" t="s">
        <v>19</v>
      </c>
    </row>
    <row r="3314" spans="1:11" x14ac:dyDescent="0.35">
      <c r="A3314">
        <v>7446</v>
      </c>
      <c r="B3314" t="s">
        <v>21131</v>
      </c>
      <c r="C3314">
        <v>27</v>
      </c>
      <c r="D3314" t="s">
        <v>21132</v>
      </c>
      <c r="E3314" t="s">
        <v>133</v>
      </c>
      <c r="F3314" t="s">
        <v>23</v>
      </c>
      <c r="G3314" t="s">
        <v>120</v>
      </c>
      <c r="H3314" t="s">
        <v>57</v>
      </c>
      <c r="I3314" t="s">
        <v>48</v>
      </c>
      <c r="J3314">
        <v>7793883315</v>
      </c>
      <c r="K3314" t="s">
        <v>37</v>
      </c>
    </row>
    <row r="3315" spans="1:11" x14ac:dyDescent="0.35">
      <c r="A3315">
        <v>7447</v>
      </c>
      <c r="B3315" t="s">
        <v>21133</v>
      </c>
      <c r="C3315">
        <v>27</v>
      </c>
      <c r="D3315" t="s">
        <v>21134</v>
      </c>
      <c r="E3315" t="s">
        <v>79</v>
      </c>
      <c r="F3315" t="s">
        <v>25</v>
      </c>
      <c r="G3315" t="s">
        <v>24</v>
      </c>
      <c r="H3315" t="s">
        <v>25</v>
      </c>
      <c r="I3315" t="s">
        <v>170</v>
      </c>
      <c r="J3315">
        <v>5194165146</v>
      </c>
      <c r="K3315" t="s">
        <v>19</v>
      </c>
    </row>
    <row r="3316" spans="1:11" x14ac:dyDescent="0.35">
      <c r="A3316">
        <v>7448</v>
      </c>
      <c r="B3316" t="s">
        <v>21135</v>
      </c>
      <c r="C3316">
        <v>28</v>
      </c>
      <c r="D3316" t="s">
        <v>21136</v>
      </c>
      <c r="E3316" t="s">
        <v>67</v>
      </c>
      <c r="F3316" t="s">
        <v>23</v>
      </c>
      <c r="G3316" t="s">
        <v>120</v>
      </c>
      <c r="H3316" t="s">
        <v>57</v>
      </c>
      <c r="I3316" t="s">
        <v>35</v>
      </c>
      <c r="J3316" t="s">
        <v>21137</v>
      </c>
      <c r="K3316" t="s">
        <v>76</v>
      </c>
    </row>
    <row r="3317" spans="1:11" x14ac:dyDescent="0.35">
      <c r="A3317">
        <v>7449</v>
      </c>
      <c r="B3317" t="s">
        <v>21138</v>
      </c>
      <c r="C3317">
        <v>26</v>
      </c>
      <c r="D3317" t="s">
        <v>21139</v>
      </c>
      <c r="E3317" t="s">
        <v>40</v>
      </c>
      <c r="F3317" t="s">
        <v>23</v>
      </c>
      <c r="G3317" t="s">
        <v>52</v>
      </c>
      <c r="H3317" t="s">
        <v>13</v>
      </c>
      <c r="I3317" t="s">
        <v>88</v>
      </c>
      <c r="J3317" t="s">
        <v>21140</v>
      </c>
      <c r="K3317" t="s">
        <v>37</v>
      </c>
    </row>
    <row r="3318" spans="1:11" x14ac:dyDescent="0.35">
      <c r="A3318">
        <v>7455</v>
      </c>
      <c r="B3318" t="s">
        <v>21156</v>
      </c>
      <c r="C3318">
        <v>27</v>
      </c>
      <c r="D3318" t="s">
        <v>21157</v>
      </c>
      <c r="E3318" t="s">
        <v>133</v>
      </c>
      <c r="F3318" t="s">
        <v>177</v>
      </c>
      <c r="G3318" t="s">
        <v>87</v>
      </c>
      <c r="H3318" t="s">
        <v>79</v>
      </c>
      <c r="I3318" t="s">
        <v>146</v>
      </c>
      <c r="J3318" t="s">
        <v>21158</v>
      </c>
      <c r="K3318" t="s">
        <v>37</v>
      </c>
    </row>
    <row r="3319" spans="1:11" x14ac:dyDescent="0.35">
      <c r="A3319">
        <v>7460</v>
      </c>
      <c r="B3319" t="s">
        <v>21170</v>
      </c>
      <c r="C3319">
        <v>29</v>
      </c>
      <c r="D3319" t="s">
        <v>21171</v>
      </c>
      <c r="E3319" t="s">
        <v>22</v>
      </c>
      <c r="F3319" t="s">
        <v>57</v>
      </c>
      <c r="G3319" t="s">
        <v>120</v>
      </c>
      <c r="H3319" t="s">
        <v>57</v>
      </c>
      <c r="I3319" t="s">
        <v>102</v>
      </c>
      <c r="J3319" t="s">
        <v>21172</v>
      </c>
      <c r="K3319" t="s">
        <v>28</v>
      </c>
    </row>
    <row r="3320" spans="1:11" x14ac:dyDescent="0.35">
      <c r="A3320">
        <v>7462</v>
      </c>
      <c r="B3320" t="s">
        <v>21176</v>
      </c>
      <c r="C3320">
        <v>30</v>
      </c>
      <c r="D3320" t="s">
        <v>21177</v>
      </c>
      <c r="E3320" t="s">
        <v>57</v>
      </c>
      <c r="F3320" t="s">
        <v>42</v>
      </c>
      <c r="G3320" t="s">
        <v>80</v>
      </c>
      <c r="H3320" t="s">
        <v>32</v>
      </c>
      <c r="I3320" t="s">
        <v>170</v>
      </c>
      <c r="J3320" t="s">
        <v>21178</v>
      </c>
      <c r="K3320" t="s">
        <v>37</v>
      </c>
    </row>
    <row r="3321" spans="1:11" x14ac:dyDescent="0.35">
      <c r="A3321">
        <v>7465</v>
      </c>
      <c r="B3321" t="s">
        <v>21184</v>
      </c>
      <c r="C3321">
        <v>26</v>
      </c>
      <c r="D3321" t="s">
        <v>21185</v>
      </c>
      <c r="E3321" t="s">
        <v>16</v>
      </c>
      <c r="F3321" t="s">
        <v>42</v>
      </c>
      <c r="G3321" t="s">
        <v>47</v>
      </c>
      <c r="H3321" t="s">
        <v>31</v>
      </c>
      <c r="I3321" t="s">
        <v>68</v>
      </c>
      <c r="J3321" t="s">
        <v>21186</v>
      </c>
      <c r="K3321" t="s">
        <v>37</v>
      </c>
    </row>
    <row r="3322" spans="1:11" x14ac:dyDescent="0.35">
      <c r="A3322">
        <v>7467</v>
      </c>
      <c r="B3322" t="s">
        <v>21190</v>
      </c>
      <c r="C3322">
        <v>27</v>
      </c>
      <c r="D3322" t="s">
        <v>21191</v>
      </c>
      <c r="E3322" t="s">
        <v>40</v>
      </c>
      <c r="F3322" t="s">
        <v>79</v>
      </c>
      <c r="G3322" t="s">
        <v>15</v>
      </c>
      <c r="H3322" t="s">
        <v>16</v>
      </c>
      <c r="I3322" t="s">
        <v>116</v>
      </c>
      <c r="J3322" t="s">
        <v>21192</v>
      </c>
      <c r="K3322" t="s">
        <v>37</v>
      </c>
    </row>
    <row r="3323" spans="1:11" x14ac:dyDescent="0.35">
      <c r="A3323">
        <v>7468</v>
      </c>
      <c r="B3323" t="s">
        <v>21193</v>
      </c>
      <c r="C3323">
        <v>30</v>
      </c>
      <c r="D3323" t="s">
        <v>21194</v>
      </c>
      <c r="E3323" t="s">
        <v>79</v>
      </c>
      <c r="F3323" t="s">
        <v>31</v>
      </c>
      <c r="G3323" t="s">
        <v>80</v>
      </c>
      <c r="H3323" t="s">
        <v>32</v>
      </c>
      <c r="I3323" t="s">
        <v>170</v>
      </c>
      <c r="J3323" t="s">
        <v>21195</v>
      </c>
      <c r="K3323" t="s">
        <v>28</v>
      </c>
    </row>
    <row r="3324" spans="1:11" x14ac:dyDescent="0.35">
      <c r="A3324">
        <v>7469</v>
      </c>
      <c r="B3324" t="s">
        <v>21196</v>
      </c>
      <c r="C3324">
        <v>29</v>
      </c>
      <c r="D3324" t="s">
        <v>21197</v>
      </c>
      <c r="E3324" t="s">
        <v>23</v>
      </c>
      <c r="F3324" t="s">
        <v>169</v>
      </c>
      <c r="G3324" t="s">
        <v>52</v>
      </c>
      <c r="H3324" t="s">
        <v>13</v>
      </c>
      <c r="I3324" t="s">
        <v>58</v>
      </c>
      <c r="J3324" t="s">
        <v>21198</v>
      </c>
      <c r="K3324" t="s">
        <v>44</v>
      </c>
    </row>
    <row r="3325" spans="1:11" x14ac:dyDescent="0.35">
      <c r="A3325">
        <v>7470</v>
      </c>
      <c r="B3325" t="s">
        <v>2538</v>
      </c>
      <c r="C3325">
        <v>28</v>
      </c>
      <c r="D3325" t="s">
        <v>21199</v>
      </c>
      <c r="E3325" t="s">
        <v>149</v>
      </c>
      <c r="F3325" t="s">
        <v>42</v>
      </c>
      <c r="G3325" t="s">
        <v>33</v>
      </c>
      <c r="H3325" t="s">
        <v>34</v>
      </c>
      <c r="I3325" t="s">
        <v>17</v>
      </c>
      <c r="J3325">
        <v>3675096602</v>
      </c>
      <c r="K3325" t="s">
        <v>44</v>
      </c>
    </row>
    <row r="3326" spans="1:11" x14ac:dyDescent="0.35">
      <c r="A3326">
        <v>7472</v>
      </c>
      <c r="B3326" t="s">
        <v>21203</v>
      </c>
      <c r="C3326">
        <v>29</v>
      </c>
      <c r="D3326" t="s">
        <v>21204</v>
      </c>
      <c r="E3326" t="s">
        <v>149</v>
      </c>
      <c r="F3326" t="s">
        <v>16</v>
      </c>
      <c r="G3326" t="s">
        <v>120</v>
      </c>
      <c r="H3326" t="s">
        <v>57</v>
      </c>
      <c r="I3326" t="s">
        <v>88</v>
      </c>
      <c r="J3326" t="s">
        <v>21205</v>
      </c>
      <c r="K3326" t="s">
        <v>28</v>
      </c>
    </row>
    <row r="3327" spans="1:11" x14ac:dyDescent="0.35">
      <c r="A3327">
        <v>7473</v>
      </c>
      <c r="B3327" t="s">
        <v>21206</v>
      </c>
      <c r="C3327">
        <v>29</v>
      </c>
      <c r="D3327" t="s">
        <v>21207</v>
      </c>
      <c r="E3327" t="s">
        <v>101</v>
      </c>
      <c r="F3327" t="s">
        <v>133</v>
      </c>
      <c r="G3327" t="s">
        <v>52</v>
      </c>
      <c r="H3327" t="s">
        <v>13</v>
      </c>
      <c r="I3327" t="s">
        <v>26</v>
      </c>
      <c r="J3327" t="s">
        <v>21208</v>
      </c>
      <c r="K3327" t="s">
        <v>19</v>
      </c>
    </row>
    <row r="3328" spans="1:11" x14ac:dyDescent="0.35">
      <c r="A3328">
        <v>7476</v>
      </c>
      <c r="B3328" t="s">
        <v>10103</v>
      </c>
      <c r="C3328">
        <v>30</v>
      </c>
      <c r="D3328" t="s">
        <v>21214</v>
      </c>
      <c r="E3328" t="s">
        <v>32</v>
      </c>
      <c r="F3328" t="s">
        <v>177</v>
      </c>
      <c r="G3328" t="s">
        <v>41</v>
      </c>
      <c r="H3328" t="s">
        <v>42</v>
      </c>
      <c r="I3328" t="s">
        <v>48</v>
      </c>
      <c r="J3328" t="s">
        <v>21215</v>
      </c>
      <c r="K3328" t="s">
        <v>19</v>
      </c>
    </row>
    <row r="3329" spans="1:11" x14ac:dyDescent="0.35">
      <c r="A3329">
        <v>7479</v>
      </c>
      <c r="B3329" t="s">
        <v>21221</v>
      </c>
      <c r="C3329">
        <v>30</v>
      </c>
      <c r="D3329" t="s">
        <v>21222</v>
      </c>
      <c r="E3329" t="s">
        <v>14</v>
      </c>
      <c r="F3329" t="s">
        <v>42</v>
      </c>
      <c r="G3329" t="s">
        <v>120</v>
      </c>
      <c r="H3329" t="s">
        <v>57</v>
      </c>
      <c r="I3329" t="s">
        <v>35</v>
      </c>
      <c r="J3329" t="s">
        <v>21223</v>
      </c>
      <c r="K3329" t="s">
        <v>44</v>
      </c>
    </row>
    <row r="3330" spans="1:11" x14ac:dyDescent="0.35">
      <c r="A3330">
        <v>7481</v>
      </c>
      <c r="B3330" t="s">
        <v>21227</v>
      </c>
      <c r="C3330">
        <v>30</v>
      </c>
      <c r="D3330" t="s">
        <v>21228</v>
      </c>
      <c r="E3330" t="s">
        <v>57</v>
      </c>
      <c r="F3330" t="s">
        <v>57</v>
      </c>
      <c r="G3330" t="s">
        <v>33</v>
      </c>
      <c r="H3330" t="s">
        <v>34</v>
      </c>
      <c r="I3330" t="s">
        <v>116</v>
      </c>
      <c r="J3330" t="s">
        <v>21229</v>
      </c>
      <c r="K3330" t="s">
        <v>37</v>
      </c>
    </row>
    <row r="3331" spans="1:11" x14ac:dyDescent="0.35">
      <c r="A3331">
        <v>7484</v>
      </c>
      <c r="B3331" t="s">
        <v>21236</v>
      </c>
      <c r="C3331">
        <v>26</v>
      </c>
      <c r="D3331" t="s">
        <v>21237</v>
      </c>
      <c r="E3331" t="s">
        <v>67</v>
      </c>
      <c r="F3331" t="s">
        <v>201</v>
      </c>
      <c r="G3331" t="s">
        <v>24</v>
      </c>
      <c r="H3331" t="s">
        <v>25</v>
      </c>
      <c r="I3331" t="s">
        <v>53</v>
      </c>
      <c r="J3331" t="s">
        <v>21238</v>
      </c>
      <c r="K3331" t="s">
        <v>44</v>
      </c>
    </row>
    <row r="3332" spans="1:11" x14ac:dyDescent="0.35">
      <c r="A3332">
        <v>7485</v>
      </c>
      <c r="B3332" t="s">
        <v>787</v>
      </c>
      <c r="C3332">
        <v>26</v>
      </c>
      <c r="D3332" t="s">
        <v>21239</v>
      </c>
      <c r="E3332" t="s">
        <v>32</v>
      </c>
      <c r="F3332" t="s">
        <v>177</v>
      </c>
      <c r="G3332" t="s">
        <v>52</v>
      </c>
      <c r="H3332" t="s">
        <v>13</v>
      </c>
      <c r="I3332" t="s">
        <v>26</v>
      </c>
      <c r="J3332" t="s">
        <v>21240</v>
      </c>
      <c r="K3332" t="s">
        <v>28</v>
      </c>
    </row>
    <row r="3333" spans="1:11" x14ac:dyDescent="0.35">
      <c r="A3333">
        <v>7487</v>
      </c>
      <c r="B3333" t="s">
        <v>21243</v>
      </c>
      <c r="C3333">
        <v>27</v>
      </c>
      <c r="D3333" t="s">
        <v>21244</v>
      </c>
      <c r="E3333" t="s">
        <v>31</v>
      </c>
      <c r="F3333" t="s">
        <v>169</v>
      </c>
      <c r="G3333" t="s">
        <v>33</v>
      </c>
      <c r="H3333" t="s">
        <v>34</v>
      </c>
      <c r="I3333" t="s">
        <v>63</v>
      </c>
      <c r="J3333" t="s">
        <v>21245</v>
      </c>
      <c r="K3333" t="s">
        <v>44</v>
      </c>
    </row>
    <row r="3334" spans="1:11" x14ac:dyDescent="0.35">
      <c r="A3334">
        <v>7488</v>
      </c>
      <c r="B3334" t="s">
        <v>21246</v>
      </c>
      <c r="C3334">
        <v>28</v>
      </c>
      <c r="D3334" t="s">
        <v>21247</v>
      </c>
      <c r="E3334" t="s">
        <v>40</v>
      </c>
      <c r="F3334" t="s">
        <v>57</v>
      </c>
      <c r="G3334" t="s">
        <v>62</v>
      </c>
      <c r="H3334" t="s">
        <v>23</v>
      </c>
      <c r="I3334" t="s">
        <v>102</v>
      </c>
      <c r="J3334" t="s">
        <v>21248</v>
      </c>
      <c r="K3334" t="s">
        <v>44</v>
      </c>
    </row>
    <row r="3335" spans="1:11" x14ac:dyDescent="0.35">
      <c r="A3335">
        <v>7490</v>
      </c>
      <c r="B3335" t="s">
        <v>21250</v>
      </c>
      <c r="C3335">
        <v>28</v>
      </c>
      <c r="D3335" t="s">
        <v>21251</v>
      </c>
      <c r="E3335" t="s">
        <v>40</v>
      </c>
      <c r="F3335" t="s">
        <v>16</v>
      </c>
      <c r="G3335" t="s">
        <v>80</v>
      </c>
      <c r="H3335" t="s">
        <v>32</v>
      </c>
      <c r="I3335" t="s">
        <v>68</v>
      </c>
      <c r="J3335" t="s">
        <v>21252</v>
      </c>
      <c r="K3335" t="s">
        <v>76</v>
      </c>
    </row>
    <row r="3336" spans="1:11" x14ac:dyDescent="0.35">
      <c r="A3336">
        <v>7493</v>
      </c>
      <c r="B3336" t="s">
        <v>21257</v>
      </c>
      <c r="C3336">
        <v>28</v>
      </c>
      <c r="D3336" t="s">
        <v>21258</v>
      </c>
      <c r="E3336" t="s">
        <v>22</v>
      </c>
      <c r="F3336" t="s">
        <v>34</v>
      </c>
      <c r="G3336" t="s">
        <v>47</v>
      </c>
      <c r="H3336" t="s">
        <v>31</v>
      </c>
      <c r="I3336" t="s">
        <v>116</v>
      </c>
      <c r="J3336" t="s">
        <v>26034</v>
      </c>
      <c r="K3336" t="s">
        <v>19</v>
      </c>
    </row>
    <row r="3337" spans="1:11" x14ac:dyDescent="0.35">
      <c r="A3337">
        <v>7494</v>
      </c>
      <c r="B3337" t="s">
        <v>21259</v>
      </c>
      <c r="C3337">
        <v>26</v>
      </c>
      <c r="D3337" t="s">
        <v>21260</v>
      </c>
      <c r="E3337" t="s">
        <v>79</v>
      </c>
      <c r="F3337" t="s">
        <v>201</v>
      </c>
      <c r="G3337" t="s">
        <v>15</v>
      </c>
      <c r="H3337" t="s">
        <v>16</v>
      </c>
      <c r="I3337" t="s">
        <v>68</v>
      </c>
      <c r="J3337" t="s">
        <v>26035</v>
      </c>
      <c r="K3337" t="s">
        <v>28</v>
      </c>
    </row>
    <row r="3338" spans="1:11" x14ac:dyDescent="0.35">
      <c r="A3338">
        <v>7496</v>
      </c>
      <c r="B3338" t="s">
        <v>21263</v>
      </c>
      <c r="C3338">
        <v>26</v>
      </c>
      <c r="D3338" t="s">
        <v>21264</v>
      </c>
      <c r="E3338" t="s">
        <v>101</v>
      </c>
      <c r="F3338" t="s">
        <v>67</v>
      </c>
      <c r="G3338" t="s">
        <v>15</v>
      </c>
      <c r="H3338" t="s">
        <v>16</v>
      </c>
      <c r="I3338" t="s">
        <v>102</v>
      </c>
      <c r="J3338" t="s">
        <v>26036</v>
      </c>
      <c r="K3338" t="s">
        <v>76</v>
      </c>
    </row>
    <row r="3339" spans="1:11" x14ac:dyDescent="0.35">
      <c r="A3339">
        <v>7498</v>
      </c>
      <c r="B3339" t="s">
        <v>21267</v>
      </c>
      <c r="C3339">
        <v>28</v>
      </c>
      <c r="D3339" t="s">
        <v>21268</v>
      </c>
      <c r="E3339" t="s">
        <v>13</v>
      </c>
      <c r="F3339" t="s">
        <v>16</v>
      </c>
      <c r="G3339" t="s">
        <v>52</v>
      </c>
      <c r="H3339" t="s">
        <v>13</v>
      </c>
      <c r="I3339" t="s">
        <v>68</v>
      </c>
      <c r="J3339" t="s">
        <v>26037</v>
      </c>
      <c r="K3339" t="s">
        <v>37</v>
      </c>
    </row>
    <row r="3340" spans="1:11" x14ac:dyDescent="0.35">
      <c r="A3340">
        <v>7499</v>
      </c>
      <c r="B3340" t="s">
        <v>4224</v>
      </c>
      <c r="C3340">
        <v>30</v>
      </c>
      <c r="D3340" t="s">
        <v>21269</v>
      </c>
      <c r="E3340" t="s">
        <v>34</v>
      </c>
      <c r="F3340" t="s">
        <v>34</v>
      </c>
      <c r="G3340" t="s">
        <v>15</v>
      </c>
      <c r="H3340" t="s">
        <v>16</v>
      </c>
      <c r="I3340" t="s">
        <v>26</v>
      </c>
      <c r="J3340" t="s">
        <v>26038</v>
      </c>
      <c r="K3340" t="s">
        <v>76</v>
      </c>
    </row>
    <row r="3341" spans="1:11" x14ac:dyDescent="0.35">
      <c r="A3341">
        <v>7500</v>
      </c>
      <c r="B3341" t="s">
        <v>21270</v>
      </c>
      <c r="C3341">
        <v>26</v>
      </c>
      <c r="D3341" t="s">
        <v>21271</v>
      </c>
      <c r="E3341" t="s">
        <v>42</v>
      </c>
      <c r="F3341" t="s">
        <v>201</v>
      </c>
      <c r="G3341" t="s">
        <v>15</v>
      </c>
      <c r="H3341" t="s">
        <v>16</v>
      </c>
      <c r="I3341" t="s">
        <v>91</v>
      </c>
      <c r="J3341" t="s">
        <v>26039</v>
      </c>
      <c r="K3341" t="s">
        <v>76</v>
      </c>
    </row>
    <row r="3342" spans="1:11" x14ac:dyDescent="0.35">
      <c r="A3342">
        <v>7501</v>
      </c>
      <c r="B3342" t="s">
        <v>21272</v>
      </c>
      <c r="C3342">
        <v>29</v>
      </c>
      <c r="D3342" t="s">
        <v>21273</v>
      </c>
      <c r="E3342" t="s">
        <v>16</v>
      </c>
      <c r="F3342" t="s">
        <v>40</v>
      </c>
      <c r="G3342" t="s">
        <v>120</v>
      </c>
      <c r="H3342" t="s">
        <v>57</v>
      </c>
      <c r="I3342" t="s">
        <v>91</v>
      </c>
      <c r="J3342" s="1" t="s">
        <v>26040</v>
      </c>
      <c r="K3342" t="s">
        <v>37</v>
      </c>
    </row>
    <row r="3343" spans="1:11" x14ac:dyDescent="0.35">
      <c r="A3343">
        <v>7503</v>
      </c>
      <c r="B3343" t="s">
        <v>21276</v>
      </c>
      <c r="C3343">
        <v>27</v>
      </c>
      <c r="D3343" t="s">
        <v>21277</v>
      </c>
      <c r="E3343" t="s">
        <v>67</v>
      </c>
      <c r="F3343" t="s">
        <v>79</v>
      </c>
      <c r="G3343" t="s">
        <v>15</v>
      </c>
      <c r="H3343" t="s">
        <v>16</v>
      </c>
      <c r="I3343" t="s">
        <v>146</v>
      </c>
      <c r="J3343" t="s">
        <v>26041</v>
      </c>
      <c r="K3343" t="s">
        <v>28</v>
      </c>
    </row>
    <row r="3344" spans="1:11" x14ac:dyDescent="0.35">
      <c r="A3344">
        <v>7504</v>
      </c>
      <c r="B3344" t="s">
        <v>19247</v>
      </c>
      <c r="C3344">
        <v>28</v>
      </c>
      <c r="D3344" t="s">
        <v>21278</v>
      </c>
      <c r="E3344" t="s">
        <v>23</v>
      </c>
      <c r="F3344" t="s">
        <v>23</v>
      </c>
      <c r="G3344" t="s">
        <v>33</v>
      </c>
      <c r="H3344" t="s">
        <v>34</v>
      </c>
      <c r="I3344" t="s">
        <v>35</v>
      </c>
      <c r="J3344" t="s">
        <v>26042</v>
      </c>
      <c r="K3344" t="s">
        <v>28</v>
      </c>
    </row>
    <row r="3345" spans="1:11" x14ac:dyDescent="0.35">
      <c r="A3345">
        <v>7507</v>
      </c>
      <c r="B3345" t="s">
        <v>21283</v>
      </c>
      <c r="C3345">
        <v>27</v>
      </c>
      <c r="D3345" t="s">
        <v>21284</v>
      </c>
      <c r="E3345" t="s">
        <v>169</v>
      </c>
      <c r="F3345" t="s">
        <v>14</v>
      </c>
      <c r="G3345" t="s">
        <v>80</v>
      </c>
      <c r="H3345" t="s">
        <v>32</v>
      </c>
      <c r="I3345" t="s">
        <v>153</v>
      </c>
      <c r="J3345" t="s">
        <v>26043</v>
      </c>
      <c r="K3345" t="s">
        <v>19</v>
      </c>
    </row>
    <row r="3346" spans="1:11" x14ac:dyDescent="0.35">
      <c r="A3346">
        <v>7509</v>
      </c>
      <c r="B3346" t="s">
        <v>21287</v>
      </c>
      <c r="C3346">
        <v>28</v>
      </c>
      <c r="D3346" t="s">
        <v>21288</v>
      </c>
      <c r="E3346" t="s">
        <v>22</v>
      </c>
      <c r="F3346" t="s">
        <v>25</v>
      </c>
      <c r="G3346" t="s">
        <v>47</v>
      </c>
      <c r="H3346" t="s">
        <v>31</v>
      </c>
      <c r="I3346" t="s">
        <v>91</v>
      </c>
      <c r="J3346" t="s">
        <v>26044</v>
      </c>
      <c r="K3346" t="s">
        <v>37</v>
      </c>
    </row>
    <row r="3347" spans="1:11" x14ac:dyDescent="0.35">
      <c r="A3347">
        <v>7511</v>
      </c>
      <c r="B3347" t="s">
        <v>21291</v>
      </c>
      <c r="C3347">
        <v>27</v>
      </c>
      <c r="D3347" t="s">
        <v>21292</v>
      </c>
      <c r="E3347" t="s">
        <v>13</v>
      </c>
      <c r="F3347" t="s">
        <v>13</v>
      </c>
      <c r="G3347" t="s">
        <v>24</v>
      </c>
      <c r="H3347" t="s">
        <v>25</v>
      </c>
      <c r="I3347" t="s">
        <v>17</v>
      </c>
      <c r="J3347">
        <f>1-52-326-7322</f>
        <v>-7699</v>
      </c>
      <c r="K3347" t="s">
        <v>76</v>
      </c>
    </row>
    <row r="3348" spans="1:11" x14ac:dyDescent="0.35">
      <c r="A3348">
        <v>7512</v>
      </c>
      <c r="B3348" t="s">
        <v>21293</v>
      </c>
      <c r="C3348">
        <v>27</v>
      </c>
      <c r="D3348" t="s">
        <v>21294</v>
      </c>
      <c r="E3348" t="s">
        <v>31</v>
      </c>
      <c r="F3348" t="s">
        <v>79</v>
      </c>
      <c r="G3348" t="s">
        <v>15</v>
      </c>
      <c r="H3348" t="s">
        <v>16</v>
      </c>
      <c r="I3348" t="s">
        <v>102</v>
      </c>
      <c r="J3348" t="s">
        <v>26045</v>
      </c>
      <c r="K3348" t="s">
        <v>44</v>
      </c>
    </row>
    <row r="3349" spans="1:11" x14ac:dyDescent="0.35">
      <c r="A3349">
        <v>7513</v>
      </c>
      <c r="B3349" t="s">
        <v>21295</v>
      </c>
      <c r="C3349">
        <v>26</v>
      </c>
      <c r="D3349" t="s">
        <v>21296</v>
      </c>
      <c r="E3349" t="s">
        <v>67</v>
      </c>
      <c r="F3349" t="s">
        <v>32</v>
      </c>
      <c r="G3349" t="s">
        <v>15</v>
      </c>
      <c r="H3349" t="s">
        <v>16</v>
      </c>
      <c r="I3349" t="s">
        <v>68</v>
      </c>
      <c r="J3349" t="s">
        <v>26046</v>
      </c>
      <c r="K3349" t="s">
        <v>19</v>
      </c>
    </row>
    <row r="3350" spans="1:11" x14ac:dyDescent="0.35">
      <c r="A3350">
        <v>7514</v>
      </c>
      <c r="B3350" t="s">
        <v>21297</v>
      </c>
      <c r="C3350">
        <v>27</v>
      </c>
      <c r="D3350" t="s">
        <v>21298</v>
      </c>
      <c r="E3350" t="s">
        <v>201</v>
      </c>
      <c r="F3350" t="s">
        <v>67</v>
      </c>
      <c r="G3350" t="s">
        <v>47</v>
      </c>
      <c r="H3350" t="s">
        <v>31</v>
      </c>
      <c r="I3350" t="s">
        <v>68</v>
      </c>
      <c r="J3350" t="s">
        <v>26047</v>
      </c>
      <c r="K3350" t="s">
        <v>28</v>
      </c>
    </row>
    <row r="3351" spans="1:11" x14ac:dyDescent="0.35">
      <c r="A3351">
        <v>7516</v>
      </c>
      <c r="B3351" t="s">
        <v>21301</v>
      </c>
      <c r="C3351">
        <v>27</v>
      </c>
      <c r="D3351" t="s">
        <v>21302</v>
      </c>
      <c r="E3351" t="s">
        <v>23</v>
      </c>
      <c r="F3351" t="s">
        <v>149</v>
      </c>
      <c r="G3351" t="s">
        <v>120</v>
      </c>
      <c r="H3351" t="s">
        <v>57</v>
      </c>
      <c r="I3351" t="s">
        <v>48</v>
      </c>
      <c r="J3351" t="s">
        <v>26048</v>
      </c>
      <c r="K3351" t="s">
        <v>19</v>
      </c>
    </row>
    <row r="3352" spans="1:11" x14ac:dyDescent="0.35">
      <c r="A3352">
        <v>7517</v>
      </c>
      <c r="B3352" t="s">
        <v>21303</v>
      </c>
      <c r="C3352">
        <v>30</v>
      </c>
      <c r="D3352" t="s">
        <v>21304</v>
      </c>
      <c r="E3352" t="s">
        <v>14</v>
      </c>
      <c r="F3352" t="s">
        <v>22</v>
      </c>
      <c r="G3352" t="s">
        <v>15</v>
      </c>
      <c r="H3352" t="s">
        <v>16</v>
      </c>
      <c r="I3352" t="s">
        <v>68</v>
      </c>
      <c r="J3352" t="s">
        <v>26049</v>
      </c>
      <c r="K3352" t="s">
        <v>37</v>
      </c>
    </row>
    <row r="3353" spans="1:11" x14ac:dyDescent="0.35">
      <c r="A3353">
        <v>7521</v>
      </c>
      <c r="B3353" t="s">
        <v>21311</v>
      </c>
      <c r="C3353">
        <v>26</v>
      </c>
      <c r="D3353" t="s">
        <v>21312</v>
      </c>
      <c r="E3353" t="s">
        <v>23</v>
      </c>
      <c r="F3353" t="s">
        <v>101</v>
      </c>
      <c r="G3353" t="s">
        <v>120</v>
      </c>
      <c r="H3353" t="s">
        <v>57</v>
      </c>
      <c r="I3353" t="s">
        <v>48</v>
      </c>
      <c r="J3353" t="s">
        <v>26050</v>
      </c>
      <c r="K3353" t="s">
        <v>28</v>
      </c>
    </row>
    <row r="3354" spans="1:11" x14ac:dyDescent="0.35">
      <c r="A3354">
        <v>7522</v>
      </c>
      <c r="B3354" t="s">
        <v>10974</v>
      </c>
      <c r="C3354">
        <v>26</v>
      </c>
      <c r="D3354" t="s">
        <v>21313</v>
      </c>
      <c r="E3354" t="s">
        <v>16</v>
      </c>
      <c r="F3354" t="s">
        <v>14</v>
      </c>
      <c r="G3354" t="s">
        <v>15</v>
      </c>
      <c r="H3354" t="s">
        <v>16</v>
      </c>
      <c r="I3354" t="s">
        <v>91</v>
      </c>
      <c r="J3354" t="s">
        <v>26051</v>
      </c>
      <c r="K3354" t="s">
        <v>37</v>
      </c>
    </row>
    <row r="3355" spans="1:11" x14ac:dyDescent="0.35">
      <c r="A3355">
        <v>7523</v>
      </c>
      <c r="B3355" t="s">
        <v>21314</v>
      </c>
      <c r="C3355">
        <v>27</v>
      </c>
      <c r="D3355" t="s">
        <v>21315</v>
      </c>
      <c r="E3355" t="s">
        <v>101</v>
      </c>
      <c r="F3355" t="s">
        <v>14</v>
      </c>
      <c r="G3355" t="s">
        <v>52</v>
      </c>
      <c r="H3355" t="s">
        <v>13</v>
      </c>
      <c r="I3355" t="s">
        <v>68</v>
      </c>
      <c r="J3355" t="s">
        <v>26052</v>
      </c>
      <c r="K3355" t="s">
        <v>44</v>
      </c>
    </row>
    <row r="3356" spans="1:11" x14ac:dyDescent="0.35">
      <c r="A3356">
        <v>7524</v>
      </c>
      <c r="B3356" t="s">
        <v>21316</v>
      </c>
      <c r="C3356">
        <v>28</v>
      </c>
      <c r="D3356" t="s">
        <v>21317</v>
      </c>
      <c r="E3356" t="s">
        <v>169</v>
      </c>
      <c r="F3356" t="s">
        <v>42</v>
      </c>
      <c r="G3356" t="s">
        <v>33</v>
      </c>
      <c r="H3356" t="s">
        <v>34</v>
      </c>
      <c r="I3356" t="s">
        <v>88</v>
      </c>
      <c r="J3356" t="s">
        <v>26053</v>
      </c>
      <c r="K3356" t="s">
        <v>28</v>
      </c>
    </row>
    <row r="3357" spans="1:11" x14ac:dyDescent="0.35">
      <c r="A3357">
        <v>7526</v>
      </c>
      <c r="B3357" t="s">
        <v>21320</v>
      </c>
      <c r="C3357">
        <v>30</v>
      </c>
      <c r="D3357" t="s">
        <v>21321</v>
      </c>
      <c r="E3357" t="s">
        <v>201</v>
      </c>
      <c r="F3357" t="s">
        <v>67</v>
      </c>
      <c r="G3357" t="s">
        <v>52</v>
      </c>
      <c r="H3357" t="s">
        <v>13</v>
      </c>
      <c r="I3357" t="s">
        <v>102</v>
      </c>
      <c r="J3357" t="s">
        <v>26054</v>
      </c>
      <c r="K3357" t="s">
        <v>19</v>
      </c>
    </row>
    <row r="3358" spans="1:11" x14ac:dyDescent="0.35">
      <c r="A3358">
        <v>7528</v>
      </c>
      <c r="B3358" t="s">
        <v>21324</v>
      </c>
      <c r="C3358">
        <v>30</v>
      </c>
      <c r="D3358" t="s">
        <v>21325</v>
      </c>
      <c r="E3358" t="s">
        <v>14</v>
      </c>
      <c r="F3358" t="s">
        <v>31</v>
      </c>
      <c r="G3358" t="s">
        <v>24</v>
      </c>
      <c r="H3358" t="s">
        <v>25</v>
      </c>
      <c r="I3358" t="s">
        <v>48</v>
      </c>
      <c r="J3358" t="s">
        <v>26055</v>
      </c>
      <c r="K3358" t="s">
        <v>19</v>
      </c>
    </row>
    <row r="3359" spans="1:11" x14ac:dyDescent="0.35">
      <c r="A3359">
        <v>7532</v>
      </c>
      <c r="B3359" t="s">
        <v>21332</v>
      </c>
      <c r="C3359">
        <v>26</v>
      </c>
      <c r="D3359" t="s">
        <v>21333</v>
      </c>
      <c r="E3359" t="s">
        <v>31</v>
      </c>
      <c r="F3359" t="s">
        <v>177</v>
      </c>
      <c r="G3359" t="s">
        <v>62</v>
      </c>
      <c r="H3359" t="s">
        <v>23</v>
      </c>
      <c r="I3359" t="s">
        <v>170</v>
      </c>
      <c r="J3359" t="s">
        <v>26056</v>
      </c>
      <c r="K3359" t="s">
        <v>37</v>
      </c>
    </row>
    <row r="3360" spans="1:11" x14ac:dyDescent="0.35">
      <c r="A3360">
        <v>7533</v>
      </c>
      <c r="B3360" t="s">
        <v>21334</v>
      </c>
      <c r="C3360">
        <v>29</v>
      </c>
      <c r="D3360" t="s">
        <v>21335</v>
      </c>
      <c r="E3360" t="s">
        <v>23</v>
      </c>
      <c r="F3360" t="s">
        <v>13</v>
      </c>
      <c r="G3360" t="s">
        <v>24</v>
      </c>
      <c r="H3360" t="s">
        <v>25</v>
      </c>
      <c r="I3360" t="s">
        <v>26</v>
      </c>
      <c r="J3360" t="s">
        <v>26057</v>
      </c>
      <c r="K3360" t="s">
        <v>44</v>
      </c>
    </row>
    <row r="3361" spans="1:11" x14ac:dyDescent="0.35">
      <c r="A3361">
        <v>7538</v>
      </c>
      <c r="B3361" t="s">
        <v>21344</v>
      </c>
      <c r="C3361">
        <v>29</v>
      </c>
      <c r="D3361" t="s">
        <v>21345</v>
      </c>
      <c r="E3361" t="s">
        <v>101</v>
      </c>
      <c r="F3361" t="s">
        <v>101</v>
      </c>
      <c r="G3361" t="s">
        <v>47</v>
      </c>
      <c r="H3361" t="s">
        <v>31</v>
      </c>
      <c r="I3361" t="s">
        <v>63</v>
      </c>
      <c r="J3361">
        <v>6842592857</v>
      </c>
      <c r="K3361" t="s">
        <v>76</v>
      </c>
    </row>
    <row r="3362" spans="1:11" x14ac:dyDescent="0.35">
      <c r="A3362">
        <v>7541</v>
      </c>
      <c r="B3362" t="s">
        <v>8701</v>
      </c>
      <c r="C3362">
        <v>29</v>
      </c>
      <c r="D3362" t="s">
        <v>21349</v>
      </c>
      <c r="E3362" t="s">
        <v>13</v>
      </c>
      <c r="F3362" t="s">
        <v>149</v>
      </c>
      <c r="G3362" t="s">
        <v>80</v>
      </c>
      <c r="H3362" t="s">
        <v>32</v>
      </c>
      <c r="I3362" t="s">
        <v>17</v>
      </c>
      <c r="J3362" t="s">
        <v>26058</v>
      </c>
      <c r="K3362" t="s">
        <v>76</v>
      </c>
    </row>
    <row r="3363" spans="1:11" x14ac:dyDescent="0.35">
      <c r="A3363">
        <v>7542</v>
      </c>
      <c r="B3363" t="s">
        <v>21350</v>
      </c>
      <c r="C3363">
        <v>29</v>
      </c>
      <c r="D3363" t="s">
        <v>21351</v>
      </c>
      <c r="E3363" t="s">
        <v>101</v>
      </c>
      <c r="F3363" t="s">
        <v>22</v>
      </c>
      <c r="G3363" t="s">
        <v>33</v>
      </c>
      <c r="H3363" t="s">
        <v>34</v>
      </c>
      <c r="I3363" t="s">
        <v>91</v>
      </c>
      <c r="J3363" t="s">
        <v>26059</v>
      </c>
      <c r="K3363" t="s">
        <v>19</v>
      </c>
    </row>
    <row r="3364" spans="1:11" x14ac:dyDescent="0.35">
      <c r="A3364">
        <v>7544</v>
      </c>
      <c r="B3364" t="s">
        <v>939</v>
      </c>
      <c r="C3364">
        <v>28</v>
      </c>
      <c r="D3364" t="s">
        <v>21354</v>
      </c>
      <c r="E3364" t="s">
        <v>16</v>
      </c>
      <c r="F3364" t="s">
        <v>79</v>
      </c>
      <c r="G3364" t="s">
        <v>120</v>
      </c>
      <c r="H3364" t="s">
        <v>57</v>
      </c>
      <c r="I3364" t="s">
        <v>48</v>
      </c>
      <c r="J3364" t="s">
        <v>26060</v>
      </c>
      <c r="K3364" t="s">
        <v>28</v>
      </c>
    </row>
    <row r="3365" spans="1:11" x14ac:dyDescent="0.35">
      <c r="A3365">
        <v>7545</v>
      </c>
      <c r="B3365" t="s">
        <v>21355</v>
      </c>
      <c r="C3365">
        <v>29</v>
      </c>
      <c r="D3365" t="s">
        <v>21356</v>
      </c>
      <c r="E3365" t="s">
        <v>177</v>
      </c>
      <c r="F3365" t="s">
        <v>149</v>
      </c>
      <c r="G3365" t="s">
        <v>41</v>
      </c>
      <c r="H3365" t="s">
        <v>42</v>
      </c>
      <c r="I3365" t="s">
        <v>48</v>
      </c>
      <c r="J3365" t="s">
        <v>26061</v>
      </c>
      <c r="K3365" t="s">
        <v>19</v>
      </c>
    </row>
    <row r="3366" spans="1:11" x14ac:dyDescent="0.35">
      <c r="A3366">
        <v>7546</v>
      </c>
      <c r="B3366" t="s">
        <v>8458</v>
      </c>
      <c r="C3366">
        <v>30</v>
      </c>
      <c r="D3366" t="s">
        <v>21357</v>
      </c>
      <c r="E3366" t="s">
        <v>201</v>
      </c>
      <c r="F3366" t="s">
        <v>149</v>
      </c>
      <c r="G3366" t="s">
        <v>24</v>
      </c>
      <c r="H3366" t="s">
        <v>25</v>
      </c>
      <c r="I3366" t="s">
        <v>53</v>
      </c>
      <c r="J3366" t="s">
        <v>26062</v>
      </c>
      <c r="K3366" t="s">
        <v>44</v>
      </c>
    </row>
    <row r="3367" spans="1:11" x14ac:dyDescent="0.35">
      <c r="A3367">
        <v>7550</v>
      </c>
      <c r="B3367" t="s">
        <v>21363</v>
      </c>
      <c r="C3367">
        <v>30</v>
      </c>
      <c r="D3367" t="s">
        <v>21364</v>
      </c>
      <c r="E3367" t="s">
        <v>31</v>
      </c>
      <c r="F3367" t="s">
        <v>14</v>
      </c>
      <c r="G3367" t="s">
        <v>24</v>
      </c>
      <c r="H3367" t="s">
        <v>25</v>
      </c>
      <c r="I3367" t="s">
        <v>170</v>
      </c>
      <c r="J3367" t="s">
        <v>26063</v>
      </c>
      <c r="K3367" t="s">
        <v>37</v>
      </c>
    </row>
    <row r="3368" spans="1:11" x14ac:dyDescent="0.35">
      <c r="A3368">
        <v>7552</v>
      </c>
      <c r="B3368" t="s">
        <v>21367</v>
      </c>
      <c r="C3368">
        <v>27</v>
      </c>
      <c r="D3368" t="s">
        <v>21368</v>
      </c>
      <c r="E3368" t="s">
        <v>101</v>
      </c>
      <c r="F3368" t="s">
        <v>169</v>
      </c>
      <c r="G3368" t="s">
        <v>33</v>
      </c>
      <c r="H3368" t="s">
        <v>34</v>
      </c>
      <c r="I3368" t="s">
        <v>153</v>
      </c>
      <c r="J3368" t="s">
        <v>26064</v>
      </c>
      <c r="K3368" t="s">
        <v>37</v>
      </c>
    </row>
    <row r="3369" spans="1:11" x14ac:dyDescent="0.35">
      <c r="A3369">
        <v>7553</v>
      </c>
      <c r="B3369" t="s">
        <v>21369</v>
      </c>
      <c r="C3369">
        <v>30</v>
      </c>
      <c r="D3369" t="s">
        <v>21370</v>
      </c>
      <c r="E3369" t="s">
        <v>57</v>
      </c>
      <c r="F3369" t="s">
        <v>31</v>
      </c>
      <c r="G3369" t="s">
        <v>33</v>
      </c>
      <c r="H3369" t="s">
        <v>34</v>
      </c>
      <c r="I3369" t="s">
        <v>48</v>
      </c>
      <c r="J3369" t="s">
        <v>26065</v>
      </c>
      <c r="K3369" t="s">
        <v>44</v>
      </c>
    </row>
    <row r="3370" spans="1:11" x14ac:dyDescent="0.35">
      <c r="A3370">
        <v>7554</v>
      </c>
      <c r="B3370" t="s">
        <v>21371</v>
      </c>
      <c r="C3370">
        <v>27</v>
      </c>
      <c r="D3370" t="s">
        <v>21372</v>
      </c>
      <c r="E3370" t="s">
        <v>16</v>
      </c>
      <c r="F3370" t="s">
        <v>13</v>
      </c>
      <c r="G3370" t="s">
        <v>120</v>
      </c>
      <c r="H3370" t="s">
        <v>57</v>
      </c>
      <c r="I3370" t="s">
        <v>146</v>
      </c>
      <c r="J3370">
        <f>1-844-803-5700</f>
        <v>-7346</v>
      </c>
      <c r="K3370" t="s">
        <v>28</v>
      </c>
    </row>
    <row r="3371" spans="1:11" x14ac:dyDescent="0.35">
      <c r="A3371">
        <v>7555</v>
      </c>
      <c r="B3371" t="s">
        <v>787</v>
      </c>
      <c r="C3371">
        <v>29</v>
      </c>
      <c r="D3371" t="s">
        <v>21373</v>
      </c>
      <c r="E3371" t="s">
        <v>79</v>
      </c>
      <c r="F3371" t="s">
        <v>177</v>
      </c>
      <c r="G3371" t="s">
        <v>41</v>
      </c>
      <c r="H3371" t="s">
        <v>42</v>
      </c>
      <c r="I3371" t="s">
        <v>88</v>
      </c>
      <c r="J3371" t="s">
        <v>26066</v>
      </c>
      <c r="K3371" t="s">
        <v>19</v>
      </c>
    </row>
    <row r="3372" spans="1:11" x14ac:dyDescent="0.35">
      <c r="A3372">
        <v>7557</v>
      </c>
      <c r="B3372" t="s">
        <v>21376</v>
      </c>
      <c r="C3372">
        <v>26</v>
      </c>
      <c r="D3372" t="s">
        <v>21377</v>
      </c>
      <c r="E3372" t="s">
        <v>79</v>
      </c>
      <c r="F3372" t="s">
        <v>31</v>
      </c>
      <c r="G3372" t="s">
        <v>15</v>
      </c>
      <c r="H3372" t="s">
        <v>16</v>
      </c>
      <c r="I3372" t="s">
        <v>53</v>
      </c>
      <c r="J3372" t="s">
        <v>26067</v>
      </c>
      <c r="K3372" t="s">
        <v>44</v>
      </c>
    </row>
    <row r="3373" spans="1:11" x14ac:dyDescent="0.35">
      <c r="A3373">
        <v>7558</v>
      </c>
      <c r="B3373" t="s">
        <v>21378</v>
      </c>
      <c r="C3373">
        <v>27</v>
      </c>
      <c r="D3373" t="s">
        <v>21379</v>
      </c>
      <c r="E3373" t="s">
        <v>149</v>
      </c>
      <c r="F3373" t="s">
        <v>40</v>
      </c>
      <c r="G3373" t="s">
        <v>15</v>
      </c>
      <c r="H3373" t="s">
        <v>16</v>
      </c>
      <c r="I3373" t="s">
        <v>68</v>
      </c>
      <c r="J3373">
        <f>1-671-14-5317</f>
        <v>-6001</v>
      </c>
      <c r="K3373" t="s">
        <v>44</v>
      </c>
    </row>
    <row r="3374" spans="1:11" x14ac:dyDescent="0.35">
      <c r="A3374">
        <v>7559</v>
      </c>
      <c r="B3374" t="s">
        <v>18390</v>
      </c>
      <c r="C3374">
        <v>27</v>
      </c>
      <c r="D3374" t="s">
        <v>21380</v>
      </c>
      <c r="E3374" t="s">
        <v>57</v>
      </c>
      <c r="F3374" t="s">
        <v>22</v>
      </c>
      <c r="G3374" t="s">
        <v>87</v>
      </c>
      <c r="H3374" t="s">
        <v>79</v>
      </c>
      <c r="I3374" t="s">
        <v>48</v>
      </c>
      <c r="J3374" t="s">
        <v>26068</v>
      </c>
      <c r="K3374" t="s">
        <v>37</v>
      </c>
    </row>
    <row r="3375" spans="1:11" x14ac:dyDescent="0.35">
      <c r="A3375">
        <v>7564</v>
      </c>
      <c r="B3375" t="s">
        <v>21389</v>
      </c>
      <c r="C3375">
        <v>30</v>
      </c>
      <c r="D3375" t="s">
        <v>21390</v>
      </c>
      <c r="E3375" t="s">
        <v>101</v>
      </c>
      <c r="F3375" t="s">
        <v>32</v>
      </c>
      <c r="G3375" t="s">
        <v>87</v>
      </c>
      <c r="H3375" t="s">
        <v>79</v>
      </c>
      <c r="I3375" t="s">
        <v>68</v>
      </c>
      <c r="J3375" t="s">
        <v>26069</v>
      </c>
      <c r="K3375" t="s">
        <v>37</v>
      </c>
    </row>
    <row r="3376" spans="1:11" x14ac:dyDescent="0.35">
      <c r="A3376">
        <v>7566</v>
      </c>
      <c r="B3376" t="s">
        <v>21393</v>
      </c>
      <c r="C3376">
        <v>27</v>
      </c>
      <c r="D3376" t="s">
        <v>21394</v>
      </c>
      <c r="E3376" t="s">
        <v>16</v>
      </c>
      <c r="F3376" t="s">
        <v>25</v>
      </c>
      <c r="G3376" t="s">
        <v>52</v>
      </c>
      <c r="H3376" t="s">
        <v>13</v>
      </c>
      <c r="I3376" t="s">
        <v>58</v>
      </c>
      <c r="J3376" t="s">
        <v>26070</v>
      </c>
      <c r="K3376" t="s">
        <v>28</v>
      </c>
    </row>
    <row r="3377" spans="1:11" x14ac:dyDescent="0.35">
      <c r="A3377">
        <v>7568</v>
      </c>
      <c r="B3377" t="s">
        <v>21397</v>
      </c>
      <c r="C3377">
        <v>28</v>
      </c>
      <c r="D3377" t="s">
        <v>21398</v>
      </c>
      <c r="E3377" t="s">
        <v>14</v>
      </c>
      <c r="F3377" t="s">
        <v>16</v>
      </c>
      <c r="G3377" t="s">
        <v>24</v>
      </c>
      <c r="H3377" t="s">
        <v>25</v>
      </c>
      <c r="I3377" t="s">
        <v>58</v>
      </c>
      <c r="J3377">
        <v>9149170357</v>
      </c>
      <c r="K3377" t="s">
        <v>37</v>
      </c>
    </row>
    <row r="3378" spans="1:11" x14ac:dyDescent="0.35">
      <c r="A3378">
        <v>7569</v>
      </c>
      <c r="B3378" t="s">
        <v>21399</v>
      </c>
      <c r="C3378">
        <v>28</v>
      </c>
      <c r="D3378" t="s">
        <v>21400</v>
      </c>
      <c r="E3378" t="s">
        <v>57</v>
      </c>
      <c r="F3378" t="s">
        <v>32</v>
      </c>
      <c r="G3378" t="s">
        <v>15</v>
      </c>
      <c r="H3378" t="s">
        <v>16</v>
      </c>
      <c r="I3378" t="s">
        <v>58</v>
      </c>
      <c r="J3378" t="s">
        <v>26071</v>
      </c>
      <c r="K3378" t="s">
        <v>19</v>
      </c>
    </row>
    <row r="3379" spans="1:11" x14ac:dyDescent="0.35">
      <c r="A3379">
        <v>7570</v>
      </c>
      <c r="B3379" t="s">
        <v>21401</v>
      </c>
      <c r="C3379">
        <v>29</v>
      </c>
      <c r="D3379" t="s">
        <v>21402</v>
      </c>
      <c r="E3379" t="s">
        <v>57</v>
      </c>
      <c r="F3379" t="s">
        <v>34</v>
      </c>
      <c r="G3379" t="s">
        <v>120</v>
      </c>
      <c r="H3379" t="s">
        <v>57</v>
      </c>
      <c r="I3379" t="s">
        <v>26</v>
      </c>
      <c r="J3379" t="s">
        <v>26072</v>
      </c>
      <c r="K3379" t="s">
        <v>28</v>
      </c>
    </row>
    <row r="3380" spans="1:11" x14ac:dyDescent="0.35">
      <c r="A3380">
        <v>7573</v>
      </c>
      <c r="B3380" t="s">
        <v>21407</v>
      </c>
      <c r="C3380">
        <v>29</v>
      </c>
      <c r="D3380" t="s">
        <v>21408</v>
      </c>
      <c r="E3380" t="s">
        <v>149</v>
      </c>
      <c r="F3380" t="s">
        <v>16</v>
      </c>
      <c r="G3380" t="s">
        <v>41</v>
      </c>
      <c r="H3380" t="s">
        <v>42</v>
      </c>
      <c r="I3380" t="s">
        <v>53</v>
      </c>
      <c r="J3380" t="s">
        <v>26073</v>
      </c>
      <c r="K3380" t="s">
        <v>28</v>
      </c>
    </row>
    <row r="3381" spans="1:11" x14ac:dyDescent="0.35">
      <c r="A3381">
        <v>7574</v>
      </c>
      <c r="B3381" t="s">
        <v>10322</v>
      </c>
      <c r="C3381">
        <v>30</v>
      </c>
      <c r="D3381" t="s">
        <v>21409</v>
      </c>
      <c r="E3381" t="s">
        <v>133</v>
      </c>
      <c r="F3381" t="s">
        <v>133</v>
      </c>
      <c r="G3381" t="s">
        <v>52</v>
      </c>
      <c r="H3381" t="s">
        <v>13</v>
      </c>
      <c r="I3381" t="s">
        <v>116</v>
      </c>
      <c r="J3381" t="s">
        <v>26074</v>
      </c>
      <c r="K3381" t="s">
        <v>28</v>
      </c>
    </row>
    <row r="3382" spans="1:11" x14ac:dyDescent="0.35">
      <c r="A3382">
        <v>7575</v>
      </c>
      <c r="B3382" t="s">
        <v>21410</v>
      </c>
      <c r="C3382">
        <v>26</v>
      </c>
      <c r="D3382" t="s">
        <v>21411</v>
      </c>
      <c r="E3382" t="s">
        <v>14</v>
      </c>
      <c r="F3382" t="s">
        <v>13</v>
      </c>
      <c r="G3382" t="s">
        <v>41</v>
      </c>
      <c r="H3382" t="s">
        <v>42</v>
      </c>
      <c r="I3382" t="s">
        <v>58</v>
      </c>
      <c r="J3382" t="s">
        <v>26075</v>
      </c>
      <c r="K3382" t="s">
        <v>37</v>
      </c>
    </row>
    <row r="3383" spans="1:11" x14ac:dyDescent="0.35">
      <c r="A3383">
        <v>7577</v>
      </c>
      <c r="B3383" t="s">
        <v>21414</v>
      </c>
      <c r="C3383">
        <v>27</v>
      </c>
      <c r="D3383" t="s">
        <v>21415</v>
      </c>
      <c r="E3383" t="s">
        <v>22</v>
      </c>
      <c r="F3383" t="s">
        <v>25</v>
      </c>
      <c r="G3383" t="s">
        <v>52</v>
      </c>
      <c r="H3383" t="s">
        <v>13</v>
      </c>
      <c r="I3383" t="s">
        <v>35</v>
      </c>
      <c r="J3383" t="s">
        <v>26076</v>
      </c>
      <c r="K3383" t="s">
        <v>37</v>
      </c>
    </row>
    <row r="3384" spans="1:11" x14ac:dyDescent="0.35">
      <c r="A3384">
        <v>7579</v>
      </c>
      <c r="B3384" t="s">
        <v>21418</v>
      </c>
      <c r="C3384">
        <v>28</v>
      </c>
      <c r="D3384" t="s">
        <v>21419</v>
      </c>
      <c r="E3384" t="s">
        <v>149</v>
      </c>
      <c r="F3384" t="s">
        <v>40</v>
      </c>
      <c r="G3384" t="s">
        <v>120</v>
      </c>
      <c r="H3384" t="s">
        <v>57</v>
      </c>
      <c r="I3384" t="s">
        <v>153</v>
      </c>
      <c r="J3384" t="s">
        <v>26077</v>
      </c>
      <c r="K3384" t="s">
        <v>19</v>
      </c>
    </row>
    <row r="3385" spans="1:11" x14ac:dyDescent="0.35">
      <c r="A3385">
        <v>7580</v>
      </c>
      <c r="B3385" t="s">
        <v>21420</v>
      </c>
      <c r="C3385">
        <v>27</v>
      </c>
      <c r="D3385" t="s">
        <v>21421</v>
      </c>
      <c r="E3385" t="s">
        <v>22</v>
      </c>
      <c r="F3385" t="s">
        <v>40</v>
      </c>
      <c r="G3385" t="s">
        <v>62</v>
      </c>
      <c r="H3385" t="s">
        <v>23</v>
      </c>
      <c r="I3385" t="s">
        <v>116</v>
      </c>
      <c r="J3385" t="s">
        <v>26078</v>
      </c>
      <c r="K3385" t="s">
        <v>44</v>
      </c>
    </row>
    <row r="3386" spans="1:11" x14ac:dyDescent="0.35">
      <c r="A3386">
        <v>7583</v>
      </c>
      <c r="B3386" t="s">
        <v>21426</v>
      </c>
      <c r="C3386">
        <v>27</v>
      </c>
      <c r="D3386" t="s">
        <v>21427</v>
      </c>
      <c r="E3386" t="s">
        <v>133</v>
      </c>
      <c r="F3386" t="s">
        <v>67</v>
      </c>
      <c r="G3386" t="s">
        <v>80</v>
      </c>
      <c r="H3386" t="s">
        <v>32</v>
      </c>
      <c r="I3386" t="s">
        <v>17</v>
      </c>
      <c r="J3386" t="s">
        <v>26079</v>
      </c>
      <c r="K3386" t="s">
        <v>76</v>
      </c>
    </row>
    <row r="3387" spans="1:11" x14ac:dyDescent="0.35">
      <c r="A3387">
        <v>7584</v>
      </c>
      <c r="B3387" t="s">
        <v>21428</v>
      </c>
      <c r="C3387">
        <v>29</v>
      </c>
      <c r="D3387" t="s">
        <v>21429</v>
      </c>
      <c r="E3387" t="s">
        <v>169</v>
      </c>
      <c r="F3387" t="s">
        <v>13</v>
      </c>
      <c r="G3387" t="s">
        <v>15</v>
      </c>
      <c r="H3387" t="s">
        <v>16</v>
      </c>
      <c r="I3387" t="s">
        <v>153</v>
      </c>
      <c r="J3387" t="s">
        <v>26080</v>
      </c>
      <c r="K3387" t="s">
        <v>44</v>
      </c>
    </row>
    <row r="3388" spans="1:11" x14ac:dyDescent="0.35">
      <c r="A3388">
        <v>7585</v>
      </c>
      <c r="B3388" t="s">
        <v>21430</v>
      </c>
      <c r="C3388">
        <v>26</v>
      </c>
      <c r="D3388" t="s">
        <v>21431</v>
      </c>
      <c r="E3388" t="s">
        <v>14</v>
      </c>
      <c r="F3388" t="s">
        <v>67</v>
      </c>
      <c r="G3388" t="s">
        <v>15</v>
      </c>
      <c r="H3388" t="s">
        <v>16</v>
      </c>
      <c r="I3388" t="s">
        <v>53</v>
      </c>
      <c r="J3388" t="s">
        <v>26081</v>
      </c>
      <c r="K3388" t="s">
        <v>19</v>
      </c>
    </row>
    <row r="3389" spans="1:11" x14ac:dyDescent="0.35">
      <c r="A3389">
        <v>7587</v>
      </c>
      <c r="B3389" t="s">
        <v>21434</v>
      </c>
      <c r="C3389">
        <v>29</v>
      </c>
      <c r="D3389" t="s">
        <v>21435</v>
      </c>
      <c r="E3389" t="s">
        <v>22</v>
      </c>
      <c r="F3389" t="s">
        <v>133</v>
      </c>
      <c r="G3389" t="s">
        <v>33</v>
      </c>
      <c r="H3389" t="s">
        <v>34</v>
      </c>
      <c r="I3389" t="s">
        <v>26</v>
      </c>
      <c r="J3389" t="s">
        <v>26082</v>
      </c>
      <c r="K3389" t="s">
        <v>44</v>
      </c>
    </row>
    <row r="3390" spans="1:11" x14ac:dyDescent="0.35">
      <c r="A3390">
        <v>7588</v>
      </c>
      <c r="B3390" t="s">
        <v>19195</v>
      </c>
      <c r="C3390">
        <v>26</v>
      </c>
      <c r="D3390" t="s">
        <v>21436</v>
      </c>
      <c r="E3390" t="s">
        <v>177</v>
      </c>
      <c r="F3390" t="s">
        <v>67</v>
      </c>
      <c r="G3390" t="s">
        <v>33</v>
      </c>
      <c r="H3390" t="s">
        <v>34</v>
      </c>
      <c r="I3390" t="s">
        <v>53</v>
      </c>
      <c r="J3390" t="s">
        <v>26083</v>
      </c>
      <c r="K3390" t="s">
        <v>37</v>
      </c>
    </row>
    <row r="3391" spans="1:11" x14ac:dyDescent="0.35">
      <c r="A3391">
        <v>7589</v>
      </c>
      <c r="B3391" t="s">
        <v>21437</v>
      </c>
      <c r="C3391">
        <v>26</v>
      </c>
      <c r="D3391" t="s">
        <v>21438</v>
      </c>
      <c r="E3391" t="s">
        <v>149</v>
      </c>
      <c r="F3391" t="s">
        <v>177</v>
      </c>
      <c r="G3391" t="s">
        <v>87</v>
      </c>
      <c r="H3391" t="s">
        <v>79</v>
      </c>
      <c r="I3391" t="s">
        <v>35</v>
      </c>
      <c r="J3391" t="s">
        <v>26084</v>
      </c>
      <c r="K3391" t="s">
        <v>44</v>
      </c>
    </row>
    <row r="3392" spans="1:11" x14ac:dyDescent="0.35">
      <c r="A3392">
        <v>7592</v>
      </c>
      <c r="B3392" t="s">
        <v>21443</v>
      </c>
      <c r="C3392">
        <v>28</v>
      </c>
      <c r="D3392" t="s">
        <v>21444</v>
      </c>
      <c r="E3392" t="s">
        <v>31</v>
      </c>
      <c r="F3392" t="s">
        <v>57</v>
      </c>
      <c r="G3392" t="s">
        <v>120</v>
      </c>
      <c r="H3392" t="s">
        <v>57</v>
      </c>
      <c r="I3392" t="s">
        <v>88</v>
      </c>
      <c r="J3392" t="s">
        <v>26085</v>
      </c>
      <c r="K3392" t="s">
        <v>44</v>
      </c>
    </row>
    <row r="3393" spans="1:11" x14ac:dyDescent="0.35">
      <c r="A3393">
        <v>7593</v>
      </c>
      <c r="B3393" t="s">
        <v>21445</v>
      </c>
      <c r="C3393">
        <v>27</v>
      </c>
      <c r="D3393" t="s">
        <v>21446</v>
      </c>
      <c r="E3393" t="s">
        <v>40</v>
      </c>
      <c r="F3393" t="s">
        <v>13</v>
      </c>
      <c r="G3393" t="s">
        <v>33</v>
      </c>
      <c r="H3393" t="s">
        <v>34</v>
      </c>
      <c r="I3393" t="s">
        <v>17</v>
      </c>
      <c r="J3393" t="s">
        <v>26086</v>
      </c>
      <c r="K3393" t="s">
        <v>19</v>
      </c>
    </row>
    <row r="3394" spans="1:11" x14ac:dyDescent="0.35">
      <c r="A3394">
        <v>7594</v>
      </c>
      <c r="B3394" t="s">
        <v>21447</v>
      </c>
      <c r="C3394">
        <v>29</v>
      </c>
      <c r="D3394" t="s">
        <v>21448</v>
      </c>
      <c r="E3394" t="s">
        <v>16</v>
      </c>
      <c r="F3394" t="s">
        <v>22</v>
      </c>
      <c r="G3394" t="s">
        <v>62</v>
      </c>
      <c r="H3394" t="s">
        <v>23</v>
      </c>
      <c r="I3394" t="s">
        <v>53</v>
      </c>
      <c r="J3394" t="s">
        <v>26087</v>
      </c>
      <c r="K3394" t="s">
        <v>37</v>
      </c>
    </row>
    <row r="3395" spans="1:11" x14ac:dyDescent="0.35">
      <c r="A3395">
        <v>7596</v>
      </c>
      <c r="B3395" t="s">
        <v>11875</v>
      </c>
      <c r="C3395">
        <v>28</v>
      </c>
      <c r="D3395" t="s">
        <v>21451</v>
      </c>
      <c r="E3395" t="s">
        <v>14</v>
      </c>
      <c r="F3395" t="s">
        <v>23</v>
      </c>
      <c r="G3395" t="s">
        <v>41</v>
      </c>
      <c r="H3395" t="s">
        <v>42</v>
      </c>
      <c r="I3395" t="s">
        <v>17</v>
      </c>
      <c r="J3395" t="s">
        <v>26088</v>
      </c>
      <c r="K3395" t="s">
        <v>28</v>
      </c>
    </row>
    <row r="3396" spans="1:11" x14ac:dyDescent="0.35">
      <c r="A3396">
        <v>7597</v>
      </c>
      <c r="B3396" t="s">
        <v>21452</v>
      </c>
      <c r="C3396">
        <v>28</v>
      </c>
      <c r="D3396" t="s">
        <v>21453</v>
      </c>
      <c r="E3396" t="s">
        <v>177</v>
      </c>
      <c r="F3396" t="s">
        <v>13</v>
      </c>
      <c r="G3396" t="s">
        <v>47</v>
      </c>
      <c r="H3396" t="s">
        <v>31</v>
      </c>
      <c r="I3396" t="s">
        <v>153</v>
      </c>
      <c r="J3396" t="s">
        <v>26089</v>
      </c>
      <c r="K3396" t="s">
        <v>28</v>
      </c>
    </row>
    <row r="3397" spans="1:11" x14ac:dyDescent="0.35">
      <c r="A3397">
        <v>7603</v>
      </c>
      <c r="B3397" t="s">
        <v>21463</v>
      </c>
      <c r="C3397">
        <v>30</v>
      </c>
      <c r="D3397" t="s">
        <v>21464</v>
      </c>
      <c r="E3397" t="s">
        <v>169</v>
      </c>
      <c r="F3397" t="s">
        <v>42</v>
      </c>
      <c r="G3397" t="s">
        <v>52</v>
      </c>
      <c r="H3397" t="s">
        <v>13</v>
      </c>
      <c r="I3397" t="s">
        <v>35</v>
      </c>
      <c r="J3397" t="s">
        <v>26090</v>
      </c>
      <c r="K3397" t="s">
        <v>28</v>
      </c>
    </row>
    <row r="3398" spans="1:11" x14ac:dyDescent="0.35">
      <c r="A3398">
        <v>7609</v>
      </c>
      <c r="B3398" t="s">
        <v>21475</v>
      </c>
      <c r="C3398">
        <v>28</v>
      </c>
      <c r="D3398" t="s">
        <v>21476</v>
      </c>
      <c r="E3398" t="s">
        <v>79</v>
      </c>
      <c r="F3398" t="s">
        <v>79</v>
      </c>
      <c r="G3398" t="s">
        <v>15</v>
      </c>
      <c r="H3398" t="s">
        <v>16</v>
      </c>
      <c r="I3398" t="s">
        <v>102</v>
      </c>
      <c r="J3398" t="s">
        <v>26091</v>
      </c>
      <c r="K3398" t="s">
        <v>28</v>
      </c>
    </row>
    <row r="3399" spans="1:11" x14ac:dyDescent="0.35">
      <c r="A3399">
        <v>7612</v>
      </c>
      <c r="B3399" t="s">
        <v>21481</v>
      </c>
      <c r="C3399">
        <v>26</v>
      </c>
      <c r="D3399" t="s">
        <v>21482</v>
      </c>
      <c r="E3399" t="s">
        <v>201</v>
      </c>
      <c r="F3399" t="s">
        <v>23</v>
      </c>
      <c r="G3399" t="s">
        <v>62</v>
      </c>
      <c r="H3399" t="s">
        <v>23</v>
      </c>
      <c r="I3399" t="s">
        <v>58</v>
      </c>
      <c r="J3399" t="s">
        <v>26092</v>
      </c>
      <c r="K3399" t="s">
        <v>76</v>
      </c>
    </row>
    <row r="3400" spans="1:11" x14ac:dyDescent="0.35">
      <c r="A3400">
        <v>7614</v>
      </c>
      <c r="B3400" t="s">
        <v>21484</v>
      </c>
      <c r="C3400">
        <v>26</v>
      </c>
      <c r="D3400" t="s">
        <v>21485</v>
      </c>
      <c r="E3400" t="s">
        <v>23</v>
      </c>
      <c r="F3400" t="s">
        <v>201</v>
      </c>
      <c r="G3400" t="s">
        <v>87</v>
      </c>
      <c r="H3400" t="s">
        <v>79</v>
      </c>
      <c r="I3400" t="s">
        <v>170</v>
      </c>
      <c r="J3400" t="s">
        <v>26093</v>
      </c>
      <c r="K3400" t="s">
        <v>28</v>
      </c>
    </row>
    <row r="3401" spans="1:11" x14ac:dyDescent="0.35">
      <c r="A3401">
        <v>7615</v>
      </c>
      <c r="B3401" t="s">
        <v>21486</v>
      </c>
      <c r="C3401">
        <v>26</v>
      </c>
      <c r="D3401" t="s">
        <v>21487</v>
      </c>
      <c r="E3401" t="s">
        <v>79</v>
      </c>
      <c r="F3401" t="s">
        <v>32</v>
      </c>
      <c r="G3401" t="s">
        <v>33</v>
      </c>
      <c r="H3401" t="s">
        <v>34</v>
      </c>
      <c r="I3401" t="s">
        <v>102</v>
      </c>
      <c r="J3401" t="s">
        <v>26094</v>
      </c>
      <c r="K3401" t="s">
        <v>28</v>
      </c>
    </row>
    <row r="3402" spans="1:11" x14ac:dyDescent="0.35">
      <c r="A3402">
        <v>7616</v>
      </c>
      <c r="B3402" t="s">
        <v>21488</v>
      </c>
      <c r="C3402">
        <v>30</v>
      </c>
      <c r="D3402" t="s">
        <v>21489</v>
      </c>
      <c r="E3402" t="s">
        <v>42</v>
      </c>
      <c r="F3402" t="s">
        <v>40</v>
      </c>
      <c r="G3402" t="s">
        <v>15</v>
      </c>
      <c r="H3402" t="s">
        <v>16</v>
      </c>
      <c r="I3402" t="s">
        <v>68</v>
      </c>
      <c r="J3402" t="s">
        <v>26095</v>
      </c>
      <c r="K3402" t="s">
        <v>28</v>
      </c>
    </row>
    <row r="3403" spans="1:11" x14ac:dyDescent="0.35">
      <c r="A3403">
        <v>7620</v>
      </c>
      <c r="B3403" t="s">
        <v>21496</v>
      </c>
      <c r="C3403">
        <v>29</v>
      </c>
      <c r="D3403" t="s">
        <v>21497</v>
      </c>
      <c r="E3403" t="s">
        <v>16</v>
      </c>
      <c r="F3403" t="s">
        <v>31</v>
      </c>
      <c r="G3403" t="s">
        <v>87</v>
      </c>
      <c r="H3403" t="s">
        <v>79</v>
      </c>
      <c r="I3403" t="s">
        <v>63</v>
      </c>
      <c r="J3403" t="s">
        <v>26096</v>
      </c>
      <c r="K3403" t="s">
        <v>19</v>
      </c>
    </row>
    <row r="3404" spans="1:11" x14ac:dyDescent="0.35">
      <c r="A3404">
        <v>7623</v>
      </c>
      <c r="B3404" t="s">
        <v>21501</v>
      </c>
      <c r="C3404">
        <v>26</v>
      </c>
      <c r="D3404" t="s">
        <v>21502</v>
      </c>
      <c r="E3404" t="s">
        <v>23</v>
      </c>
      <c r="F3404" t="s">
        <v>23</v>
      </c>
      <c r="G3404" t="s">
        <v>47</v>
      </c>
      <c r="H3404" t="s">
        <v>31</v>
      </c>
      <c r="I3404" t="s">
        <v>48</v>
      </c>
      <c r="J3404" t="s">
        <v>26097</v>
      </c>
      <c r="K3404" t="s">
        <v>44</v>
      </c>
    </row>
    <row r="3405" spans="1:11" x14ac:dyDescent="0.35">
      <c r="A3405">
        <v>7624</v>
      </c>
      <c r="B3405" t="s">
        <v>21503</v>
      </c>
      <c r="C3405">
        <v>27</v>
      </c>
      <c r="D3405" t="s">
        <v>21504</v>
      </c>
      <c r="E3405" t="s">
        <v>177</v>
      </c>
      <c r="F3405" t="s">
        <v>31</v>
      </c>
      <c r="G3405" t="s">
        <v>33</v>
      </c>
      <c r="H3405" t="s">
        <v>34</v>
      </c>
      <c r="I3405" t="s">
        <v>26</v>
      </c>
      <c r="J3405" t="s">
        <v>26098</v>
      </c>
      <c r="K3405" t="s">
        <v>28</v>
      </c>
    </row>
    <row r="3406" spans="1:11" x14ac:dyDescent="0.35">
      <c r="A3406">
        <v>7625</v>
      </c>
      <c r="B3406" t="s">
        <v>21505</v>
      </c>
      <c r="C3406">
        <v>30</v>
      </c>
      <c r="D3406" t="s">
        <v>21506</v>
      </c>
      <c r="E3406" t="s">
        <v>13</v>
      </c>
      <c r="F3406" t="s">
        <v>79</v>
      </c>
      <c r="G3406" t="s">
        <v>80</v>
      </c>
      <c r="H3406" t="s">
        <v>32</v>
      </c>
      <c r="I3406" t="s">
        <v>88</v>
      </c>
      <c r="J3406" t="s">
        <v>26099</v>
      </c>
      <c r="K3406" t="s">
        <v>28</v>
      </c>
    </row>
    <row r="3407" spans="1:11" x14ac:dyDescent="0.35">
      <c r="A3407">
        <v>7628</v>
      </c>
      <c r="B3407" t="s">
        <v>21511</v>
      </c>
      <c r="C3407">
        <v>28</v>
      </c>
      <c r="D3407" t="s">
        <v>21512</v>
      </c>
      <c r="E3407" t="s">
        <v>23</v>
      </c>
      <c r="F3407" t="s">
        <v>23</v>
      </c>
      <c r="G3407" t="s">
        <v>33</v>
      </c>
      <c r="H3407" t="s">
        <v>34</v>
      </c>
      <c r="I3407" t="s">
        <v>58</v>
      </c>
      <c r="J3407" t="s">
        <v>26100</v>
      </c>
      <c r="K3407" t="s">
        <v>19</v>
      </c>
    </row>
    <row r="3408" spans="1:11" x14ac:dyDescent="0.35">
      <c r="A3408">
        <v>7630</v>
      </c>
      <c r="B3408" t="s">
        <v>21515</v>
      </c>
      <c r="C3408">
        <v>29</v>
      </c>
      <c r="D3408" t="s">
        <v>21516</v>
      </c>
      <c r="E3408" t="s">
        <v>201</v>
      </c>
      <c r="F3408" t="s">
        <v>149</v>
      </c>
      <c r="G3408" t="s">
        <v>87</v>
      </c>
      <c r="H3408" t="s">
        <v>79</v>
      </c>
      <c r="I3408" t="s">
        <v>116</v>
      </c>
      <c r="J3408" t="s">
        <v>26101</v>
      </c>
      <c r="K3408" t="s">
        <v>76</v>
      </c>
    </row>
    <row r="3409" spans="1:11" x14ac:dyDescent="0.35">
      <c r="A3409">
        <v>7636</v>
      </c>
      <c r="B3409" t="s">
        <v>21526</v>
      </c>
      <c r="C3409">
        <v>30</v>
      </c>
      <c r="D3409" t="s">
        <v>21527</v>
      </c>
      <c r="E3409" t="s">
        <v>67</v>
      </c>
      <c r="F3409" t="s">
        <v>16</v>
      </c>
      <c r="G3409" t="s">
        <v>24</v>
      </c>
      <c r="H3409" t="s">
        <v>25</v>
      </c>
      <c r="I3409" t="s">
        <v>48</v>
      </c>
      <c r="J3409" t="s">
        <v>26102</v>
      </c>
      <c r="K3409" t="s">
        <v>37</v>
      </c>
    </row>
    <row r="3410" spans="1:11" x14ac:dyDescent="0.35">
      <c r="A3410">
        <v>7638</v>
      </c>
      <c r="B3410" t="s">
        <v>21530</v>
      </c>
      <c r="C3410">
        <v>27</v>
      </c>
      <c r="D3410" t="s">
        <v>21531</v>
      </c>
      <c r="E3410" t="s">
        <v>101</v>
      </c>
      <c r="F3410" t="s">
        <v>169</v>
      </c>
      <c r="G3410" t="s">
        <v>24</v>
      </c>
      <c r="H3410" t="s">
        <v>25</v>
      </c>
      <c r="I3410" t="s">
        <v>116</v>
      </c>
      <c r="J3410" t="s">
        <v>26103</v>
      </c>
      <c r="K3410" t="s">
        <v>28</v>
      </c>
    </row>
    <row r="3411" spans="1:11" x14ac:dyDescent="0.35">
      <c r="A3411">
        <v>7639</v>
      </c>
      <c r="B3411" t="s">
        <v>21532</v>
      </c>
      <c r="C3411">
        <v>26</v>
      </c>
      <c r="D3411" t="s">
        <v>21533</v>
      </c>
      <c r="E3411" t="s">
        <v>149</v>
      </c>
      <c r="F3411" t="s">
        <v>79</v>
      </c>
      <c r="G3411" t="s">
        <v>15</v>
      </c>
      <c r="H3411" t="s">
        <v>16</v>
      </c>
      <c r="I3411" t="s">
        <v>35</v>
      </c>
      <c r="J3411" t="s">
        <v>26104</v>
      </c>
      <c r="K3411" t="s">
        <v>76</v>
      </c>
    </row>
    <row r="3412" spans="1:11" x14ac:dyDescent="0.35">
      <c r="A3412">
        <v>7641</v>
      </c>
      <c r="B3412" t="s">
        <v>21536</v>
      </c>
      <c r="C3412">
        <v>28</v>
      </c>
      <c r="D3412" t="s">
        <v>21537</v>
      </c>
      <c r="E3412" t="s">
        <v>169</v>
      </c>
      <c r="F3412" t="s">
        <v>101</v>
      </c>
      <c r="G3412" t="s">
        <v>87</v>
      </c>
      <c r="H3412" t="s">
        <v>79</v>
      </c>
      <c r="I3412" t="s">
        <v>17</v>
      </c>
      <c r="J3412" t="s">
        <v>26105</v>
      </c>
      <c r="K3412" t="s">
        <v>28</v>
      </c>
    </row>
    <row r="3413" spans="1:11" x14ac:dyDescent="0.35">
      <c r="A3413">
        <v>7645</v>
      </c>
      <c r="B3413" t="s">
        <v>12836</v>
      </c>
      <c r="C3413">
        <v>26</v>
      </c>
      <c r="D3413" t="s">
        <v>21544</v>
      </c>
      <c r="E3413" t="s">
        <v>201</v>
      </c>
      <c r="F3413" t="s">
        <v>67</v>
      </c>
      <c r="G3413" t="s">
        <v>120</v>
      </c>
      <c r="H3413" t="s">
        <v>57</v>
      </c>
      <c r="I3413" t="s">
        <v>88</v>
      </c>
      <c r="J3413" t="s">
        <v>26106</v>
      </c>
      <c r="K3413" t="s">
        <v>37</v>
      </c>
    </row>
    <row r="3414" spans="1:11" x14ac:dyDescent="0.35">
      <c r="A3414">
        <v>7647</v>
      </c>
      <c r="B3414" t="s">
        <v>21547</v>
      </c>
      <c r="C3414">
        <v>27</v>
      </c>
      <c r="D3414" t="s">
        <v>21548</v>
      </c>
      <c r="E3414" t="s">
        <v>101</v>
      </c>
      <c r="F3414" t="s">
        <v>42</v>
      </c>
      <c r="G3414" t="s">
        <v>47</v>
      </c>
      <c r="H3414" t="s">
        <v>31</v>
      </c>
      <c r="I3414" t="s">
        <v>68</v>
      </c>
      <c r="J3414" t="s">
        <v>26107</v>
      </c>
      <c r="K3414" t="s">
        <v>76</v>
      </c>
    </row>
    <row r="3415" spans="1:11" x14ac:dyDescent="0.35">
      <c r="A3415">
        <v>7654</v>
      </c>
      <c r="B3415" t="s">
        <v>21559</v>
      </c>
      <c r="C3415">
        <v>26</v>
      </c>
      <c r="D3415" t="s">
        <v>21560</v>
      </c>
      <c r="E3415" t="s">
        <v>16</v>
      </c>
      <c r="F3415" t="s">
        <v>16</v>
      </c>
      <c r="G3415" t="s">
        <v>47</v>
      </c>
      <c r="H3415" t="s">
        <v>31</v>
      </c>
      <c r="I3415" t="s">
        <v>91</v>
      </c>
      <c r="J3415" t="s">
        <v>26108</v>
      </c>
      <c r="K3415" t="s">
        <v>19</v>
      </c>
    </row>
    <row r="3416" spans="1:11" x14ac:dyDescent="0.35">
      <c r="A3416">
        <v>7656</v>
      </c>
      <c r="B3416" t="s">
        <v>21563</v>
      </c>
      <c r="C3416">
        <v>30</v>
      </c>
      <c r="D3416" t="s">
        <v>21564</v>
      </c>
      <c r="E3416" t="s">
        <v>32</v>
      </c>
      <c r="F3416" t="s">
        <v>22</v>
      </c>
      <c r="G3416" t="s">
        <v>120</v>
      </c>
      <c r="H3416" t="s">
        <v>57</v>
      </c>
      <c r="I3416" t="s">
        <v>35</v>
      </c>
      <c r="J3416" t="s">
        <v>26109</v>
      </c>
      <c r="K3416" t="s">
        <v>76</v>
      </c>
    </row>
    <row r="3417" spans="1:11" x14ac:dyDescent="0.35">
      <c r="A3417">
        <v>7657</v>
      </c>
      <c r="B3417" t="s">
        <v>21565</v>
      </c>
      <c r="C3417">
        <v>28</v>
      </c>
      <c r="D3417" t="s">
        <v>21566</v>
      </c>
      <c r="E3417" t="s">
        <v>57</v>
      </c>
      <c r="F3417" t="s">
        <v>13</v>
      </c>
      <c r="G3417" t="s">
        <v>15</v>
      </c>
      <c r="H3417" t="s">
        <v>16</v>
      </c>
      <c r="I3417" t="s">
        <v>35</v>
      </c>
      <c r="J3417" t="s">
        <v>26110</v>
      </c>
      <c r="K3417" t="s">
        <v>28</v>
      </c>
    </row>
    <row r="3418" spans="1:11" x14ac:dyDescent="0.35">
      <c r="A3418">
        <v>7658</v>
      </c>
      <c r="B3418" t="s">
        <v>21567</v>
      </c>
      <c r="C3418">
        <v>27</v>
      </c>
      <c r="D3418" t="s">
        <v>21568</v>
      </c>
      <c r="E3418" t="s">
        <v>40</v>
      </c>
      <c r="F3418" t="s">
        <v>201</v>
      </c>
      <c r="G3418" t="s">
        <v>41</v>
      </c>
      <c r="H3418" t="s">
        <v>42</v>
      </c>
      <c r="I3418" t="s">
        <v>26</v>
      </c>
      <c r="J3418">
        <f>1-793-803-2277</f>
        <v>-3872</v>
      </c>
      <c r="K3418" t="s">
        <v>76</v>
      </c>
    </row>
    <row r="3419" spans="1:11" x14ac:dyDescent="0.35">
      <c r="A3419">
        <v>7659</v>
      </c>
      <c r="B3419" t="s">
        <v>21569</v>
      </c>
      <c r="C3419">
        <v>27</v>
      </c>
      <c r="D3419" t="s">
        <v>21570</v>
      </c>
      <c r="E3419" t="s">
        <v>22</v>
      </c>
      <c r="F3419" t="s">
        <v>32</v>
      </c>
      <c r="G3419" t="s">
        <v>47</v>
      </c>
      <c r="H3419" t="s">
        <v>31</v>
      </c>
      <c r="I3419" t="s">
        <v>63</v>
      </c>
      <c r="J3419" t="s">
        <v>26111</v>
      </c>
      <c r="K3419" t="s">
        <v>37</v>
      </c>
    </row>
    <row r="3420" spans="1:11" x14ac:dyDescent="0.35">
      <c r="A3420">
        <v>7660</v>
      </c>
      <c r="B3420" t="s">
        <v>21571</v>
      </c>
      <c r="C3420">
        <v>29</v>
      </c>
      <c r="D3420" t="s">
        <v>21572</v>
      </c>
      <c r="E3420" t="s">
        <v>57</v>
      </c>
      <c r="F3420" t="s">
        <v>16</v>
      </c>
      <c r="G3420" t="s">
        <v>15</v>
      </c>
      <c r="H3420" t="s">
        <v>16</v>
      </c>
      <c r="I3420" t="s">
        <v>102</v>
      </c>
      <c r="J3420" t="s">
        <v>26112</v>
      </c>
      <c r="K3420" t="s">
        <v>37</v>
      </c>
    </row>
    <row r="3421" spans="1:11" x14ac:dyDescent="0.35">
      <c r="A3421">
        <v>7661</v>
      </c>
      <c r="B3421" t="s">
        <v>17699</v>
      </c>
      <c r="C3421">
        <v>26</v>
      </c>
      <c r="D3421" t="s">
        <v>21573</v>
      </c>
      <c r="E3421" t="s">
        <v>16</v>
      </c>
      <c r="F3421" t="s">
        <v>177</v>
      </c>
      <c r="G3421" t="s">
        <v>52</v>
      </c>
      <c r="H3421" t="s">
        <v>13</v>
      </c>
      <c r="I3421" t="s">
        <v>35</v>
      </c>
      <c r="J3421" t="s">
        <v>26113</v>
      </c>
      <c r="K3421" t="s">
        <v>37</v>
      </c>
    </row>
    <row r="3422" spans="1:11" x14ac:dyDescent="0.35">
      <c r="A3422">
        <v>7663</v>
      </c>
      <c r="B3422" t="s">
        <v>21576</v>
      </c>
      <c r="C3422">
        <v>26</v>
      </c>
      <c r="D3422" t="s">
        <v>21577</v>
      </c>
      <c r="E3422" t="s">
        <v>14</v>
      </c>
      <c r="F3422" t="s">
        <v>40</v>
      </c>
      <c r="G3422" t="s">
        <v>33</v>
      </c>
      <c r="H3422" t="s">
        <v>34</v>
      </c>
      <c r="I3422" t="s">
        <v>116</v>
      </c>
      <c r="J3422" t="s">
        <v>26114</v>
      </c>
      <c r="K3422" t="s">
        <v>19</v>
      </c>
    </row>
    <row r="3423" spans="1:11" x14ac:dyDescent="0.35">
      <c r="A3423">
        <v>7669</v>
      </c>
      <c r="B3423" t="s">
        <v>14327</v>
      </c>
      <c r="C3423">
        <v>28</v>
      </c>
      <c r="D3423" t="s">
        <v>21587</v>
      </c>
      <c r="E3423" t="s">
        <v>201</v>
      </c>
      <c r="F3423" t="s">
        <v>67</v>
      </c>
      <c r="G3423" t="s">
        <v>52</v>
      </c>
      <c r="H3423" t="s">
        <v>13</v>
      </c>
      <c r="I3423" t="s">
        <v>170</v>
      </c>
      <c r="J3423" t="s">
        <v>26115</v>
      </c>
      <c r="K3423" t="s">
        <v>44</v>
      </c>
    </row>
    <row r="3424" spans="1:11" x14ac:dyDescent="0.35">
      <c r="A3424">
        <v>7670</v>
      </c>
      <c r="B3424" t="s">
        <v>21588</v>
      </c>
      <c r="C3424">
        <v>26</v>
      </c>
      <c r="D3424" t="s">
        <v>21589</v>
      </c>
      <c r="E3424" t="s">
        <v>133</v>
      </c>
      <c r="F3424" t="s">
        <v>25</v>
      </c>
      <c r="G3424" t="s">
        <v>120</v>
      </c>
      <c r="H3424" t="s">
        <v>57</v>
      </c>
      <c r="I3424" t="s">
        <v>26</v>
      </c>
      <c r="J3424" t="s">
        <v>26116</v>
      </c>
      <c r="K3424" t="s">
        <v>76</v>
      </c>
    </row>
    <row r="3425" spans="1:11" x14ac:dyDescent="0.35">
      <c r="A3425">
        <v>7672</v>
      </c>
      <c r="B3425" t="s">
        <v>2242</v>
      </c>
      <c r="C3425">
        <v>28</v>
      </c>
      <c r="D3425" t="s">
        <v>21592</v>
      </c>
      <c r="E3425" t="s">
        <v>149</v>
      </c>
      <c r="F3425" t="s">
        <v>31</v>
      </c>
      <c r="G3425" t="s">
        <v>80</v>
      </c>
      <c r="H3425" t="s">
        <v>32</v>
      </c>
      <c r="I3425" t="s">
        <v>17</v>
      </c>
      <c r="J3425" t="s">
        <v>26117</v>
      </c>
      <c r="K3425" t="s">
        <v>37</v>
      </c>
    </row>
    <row r="3426" spans="1:11" x14ac:dyDescent="0.35">
      <c r="A3426">
        <v>7674</v>
      </c>
      <c r="B3426" t="s">
        <v>21595</v>
      </c>
      <c r="C3426">
        <v>26</v>
      </c>
      <c r="D3426" t="s">
        <v>21596</v>
      </c>
      <c r="E3426" t="s">
        <v>31</v>
      </c>
      <c r="F3426" t="s">
        <v>22</v>
      </c>
      <c r="G3426" t="s">
        <v>15</v>
      </c>
      <c r="H3426" t="s">
        <v>16</v>
      </c>
      <c r="I3426" t="s">
        <v>170</v>
      </c>
      <c r="J3426" t="s">
        <v>26118</v>
      </c>
      <c r="K3426" t="s">
        <v>76</v>
      </c>
    </row>
    <row r="3427" spans="1:11" x14ac:dyDescent="0.35">
      <c r="A3427">
        <v>7675</v>
      </c>
      <c r="B3427" t="s">
        <v>21597</v>
      </c>
      <c r="C3427">
        <v>30</v>
      </c>
      <c r="D3427" t="s">
        <v>21598</v>
      </c>
      <c r="E3427" t="s">
        <v>169</v>
      </c>
      <c r="F3427" t="s">
        <v>22</v>
      </c>
      <c r="G3427" t="s">
        <v>47</v>
      </c>
      <c r="H3427" t="s">
        <v>31</v>
      </c>
      <c r="I3427" t="s">
        <v>35</v>
      </c>
      <c r="J3427" t="s">
        <v>26119</v>
      </c>
      <c r="K3427" t="s">
        <v>19</v>
      </c>
    </row>
    <row r="3428" spans="1:11" x14ac:dyDescent="0.35">
      <c r="A3428">
        <v>7676</v>
      </c>
      <c r="B3428" t="s">
        <v>21599</v>
      </c>
      <c r="C3428">
        <v>30</v>
      </c>
      <c r="D3428" t="s">
        <v>21600</v>
      </c>
      <c r="E3428" t="s">
        <v>34</v>
      </c>
      <c r="F3428" t="s">
        <v>101</v>
      </c>
      <c r="G3428" t="s">
        <v>41</v>
      </c>
      <c r="H3428" t="s">
        <v>42</v>
      </c>
      <c r="I3428" t="s">
        <v>146</v>
      </c>
      <c r="J3428" t="s">
        <v>26120</v>
      </c>
      <c r="K3428" t="s">
        <v>44</v>
      </c>
    </row>
    <row r="3429" spans="1:11" x14ac:dyDescent="0.35">
      <c r="A3429">
        <v>7677</v>
      </c>
      <c r="B3429" t="s">
        <v>4958</v>
      </c>
      <c r="C3429">
        <v>28</v>
      </c>
      <c r="D3429" t="s">
        <v>21601</v>
      </c>
      <c r="E3429" t="s">
        <v>67</v>
      </c>
      <c r="F3429" t="s">
        <v>23</v>
      </c>
      <c r="G3429" t="s">
        <v>120</v>
      </c>
      <c r="H3429" t="s">
        <v>57</v>
      </c>
      <c r="I3429" t="s">
        <v>88</v>
      </c>
      <c r="J3429" t="s">
        <v>26121</v>
      </c>
      <c r="K3429" t="s">
        <v>37</v>
      </c>
    </row>
    <row r="3430" spans="1:11" x14ac:dyDescent="0.35">
      <c r="A3430">
        <v>7679</v>
      </c>
      <c r="B3430" t="s">
        <v>7944</v>
      </c>
      <c r="C3430">
        <v>29</v>
      </c>
      <c r="D3430" t="s">
        <v>21604</v>
      </c>
      <c r="E3430" t="s">
        <v>31</v>
      </c>
      <c r="F3430" t="s">
        <v>149</v>
      </c>
      <c r="G3430" t="s">
        <v>33</v>
      </c>
      <c r="H3430" t="s">
        <v>34</v>
      </c>
      <c r="I3430" t="s">
        <v>170</v>
      </c>
      <c r="J3430" t="s">
        <v>26122</v>
      </c>
      <c r="K3430" t="s">
        <v>76</v>
      </c>
    </row>
    <row r="3431" spans="1:11" x14ac:dyDescent="0.35">
      <c r="A3431">
        <v>7681</v>
      </c>
      <c r="B3431" t="s">
        <v>21607</v>
      </c>
      <c r="C3431">
        <v>30</v>
      </c>
      <c r="D3431" t="s">
        <v>21608</v>
      </c>
      <c r="E3431" t="s">
        <v>169</v>
      </c>
      <c r="F3431" t="s">
        <v>57</v>
      </c>
      <c r="G3431" t="s">
        <v>15</v>
      </c>
      <c r="H3431" t="s">
        <v>16</v>
      </c>
      <c r="I3431" t="s">
        <v>58</v>
      </c>
      <c r="J3431" t="s">
        <v>26123</v>
      </c>
      <c r="K3431" t="s">
        <v>76</v>
      </c>
    </row>
    <row r="3432" spans="1:11" x14ac:dyDescent="0.35">
      <c r="A3432">
        <v>7687</v>
      </c>
      <c r="B3432" t="s">
        <v>21617</v>
      </c>
      <c r="C3432">
        <v>27</v>
      </c>
      <c r="D3432" t="s">
        <v>21618</v>
      </c>
      <c r="E3432" t="s">
        <v>133</v>
      </c>
      <c r="F3432" t="s">
        <v>42</v>
      </c>
      <c r="G3432" t="s">
        <v>62</v>
      </c>
      <c r="H3432" t="s">
        <v>23</v>
      </c>
      <c r="I3432" t="s">
        <v>91</v>
      </c>
      <c r="J3432" t="s">
        <v>26124</v>
      </c>
      <c r="K3432" t="s">
        <v>19</v>
      </c>
    </row>
    <row r="3433" spans="1:11" x14ac:dyDescent="0.35">
      <c r="A3433">
        <v>7693</v>
      </c>
      <c r="B3433" t="s">
        <v>21627</v>
      </c>
      <c r="C3433">
        <v>26</v>
      </c>
      <c r="D3433" t="s">
        <v>21628</v>
      </c>
      <c r="E3433" t="s">
        <v>25</v>
      </c>
      <c r="F3433" t="s">
        <v>34</v>
      </c>
      <c r="G3433" t="s">
        <v>24</v>
      </c>
      <c r="H3433" t="s">
        <v>25</v>
      </c>
      <c r="I3433" t="s">
        <v>102</v>
      </c>
      <c r="J3433" t="s">
        <v>26125</v>
      </c>
      <c r="K3433" t="s">
        <v>19</v>
      </c>
    </row>
    <row r="3434" spans="1:11" x14ac:dyDescent="0.35">
      <c r="A3434">
        <v>7694</v>
      </c>
      <c r="B3434" t="s">
        <v>8668</v>
      </c>
      <c r="C3434">
        <v>27</v>
      </c>
      <c r="D3434" t="s">
        <v>21629</v>
      </c>
      <c r="E3434" t="s">
        <v>40</v>
      </c>
      <c r="F3434" t="s">
        <v>201</v>
      </c>
      <c r="G3434" t="s">
        <v>120</v>
      </c>
      <c r="H3434" t="s">
        <v>57</v>
      </c>
      <c r="I3434" t="s">
        <v>88</v>
      </c>
      <c r="J3434" t="s">
        <v>26126</v>
      </c>
      <c r="K3434" t="s">
        <v>76</v>
      </c>
    </row>
    <row r="3435" spans="1:11" x14ac:dyDescent="0.35">
      <c r="A3435">
        <v>7697</v>
      </c>
      <c r="B3435" t="s">
        <v>21634</v>
      </c>
      <c r="C3435">
        <v>26</v>
      </c>
      <c r="D3435" t="s">
        <v>21635</v>
      </c>
      <c r="E3435" t="s">
        <v>40</v>
      </c>
      <c r="F3435" t="s">
        <v>177</v>
      </c>
      <c r="G3435" t="s">
        <v>15</v>
      </c>
      <c r="H3435" t="s">
        <v>16</v>
      </c>
      <c r="I3435" t="s">
        <v>48</v>
      </c>
      <c r="J3435" t="s">
        <v>26127</v>
      </c>
      <c r="K3435" t="s">
        <v>76</v>
      </c>
    </row>
    <row r="3436" spans="1:11" x14ac:dyDescent="0.35">
      <c r="A3436">
        <v>7699</v>
      </c>
      <c r="B3436" t="s">
        <v>21638</v>
      </c>
      <c r="C3436">
        <v>26</v>
      </c>
      <c r="D3436" t="s">
        <v>21639</v>
      </c>
      <c r="E3436" t="s">
        <v>32</v>
      </c>
      <c r="F3436" t="s">
        <v>177</v>
      </c>
      <c r="G3436" t="s">
        <v>15</v>
      </c>
      <c r="H3436" t="s">
        <v>16</v>
      </c>
      <c r="I3436" t="s">
        <v>63</v>
      </c>
      <c r="J3436" t="s">
        <v>26128</v>
      </c>
      <c r="K3436" t="s">
        <v>76</v>
      </c>
    </row>
    <row r="3437" spans="1:11" x14ac:dyDescent="0.35">
      <c r="A3437">
        <v>7700</v>
      </c>
      <c r="B3437" t="s">
        <v>21640</v>
      </c>
      <c r="C3437">
        <v>27</v>
      </c>
      <c r="D3437" t="s">
        <v>21641</v>
      </c>
      <c r="E3437" t="s">
        <v>201</v>
      </c>
      <c r="F3437" t="s">
        <v>79</v>
      </c>
      <c r="G3437" t="s">
        <v>15</v>
      </c>
      <c r="H3437" t="s">
        <v>16</v>
      </c>
      <c r="I3437" t="s">
        <v>58</v>
      </c>
      <c r="J3437">
        <v>6932074021</v>
      </c>
      <c r="K3437" t="s">
        <v>44</v>
      </c>
    </row>
    <row r="3438" spans="1:11" x14ac:dyDescent="0.35">
      <c r="A3438">
        <v>7702</v>
      </c>
      <c r="B3438" t="s">
        <v>21644</v>
      </c>
      <c r="C3438">
        <v>29</v>
      </c>
      <c r="D3438" t="s">
        <v>21645</v>
      </c>
      <c r="E3438" t="s">
        <v>34</v>
      </c>
      <c r="F3438" t="s">
        <v>201</v>
      </c>
      <c r="G3438" t="s">
        <v>47</v>
      </c>
      <c r="H3438" t="s">
        <v>31</v>
      </c>
      <c r="I3438" t="s">
        <v>88</v>
      </c>
      <c r="J3438" t="s">
        <v>26129</v>
      </c>
      <c r="K3438" t="s">
        <v>37</v>
      </c>
    </row>
    <row r="3439" spans="1:11" x14ac:dyDescent="0.35">
      <c r="A3439">
        <v>7703</v>
      </c>
      <c r="B3439" t="s">
        <v>194</v>
      </c>
      <c r="C3439">
        <v>30</v>
      </c>
      <c r="D3439" t="s">
        <v>21646</v>
      </c>
      <c r="E3439" t="s">
        <v>169</v>
      </c>
      <c r="F3439" t="s">
        <v>23</v>
      </c>
      <c r="G3439" t="s">
        <v>87</v>
      </c>
      <c r="H3439" t="s">
        <v>79</v>
      </c>
      <c r="I3439" t="s">
        <v>170</v>
      </c>
      <c r="J3439" t="s">
        <v>26130</v>
      </c>
      <c r="K3439" t="s">
        <v>76</v>
      </c>
    </row>
    <row r="3440" spans="1:11" x14ac:dyDescent="0.35">
      <c r="A3440">
        <v>7706</v>
      </c>
      <c r="B3440" t="s">
        <v>21651</v>
      </c>
      <c r="C3440">
        <v>28</v>
      </c>
      <c r="D3440" t="s">
        <v>21652</v>
      </c>
      <c r="E3440" t="s">
        <v>79</v>
      </c>
      <c r="F3440" t="s">
        <v>42</v>
      </c>
      <c r="G3440" t="s">
        <v>41</v>
      </c>
      <c r="H3440" t="s">
        <v>42</v>
      </c>
      <c r="I3440" t="s">
        <v>35</v>
      </c>
      <c r="J3440" t="s">
        <v>26131</v>
      </c>
      <c r="K3440" t="s">
        <v>76</v>
      </c>
    </row>
    <row r="3441" spans="1:11" x14ac:dyDescent="0.35">
      <c r="A3441">
        <v>7710</v>
      </c>
      <c r="B3441" t="s">
        <v>21658</v>
      </c>
      <c r="C3441">
        <v>29</v>
      </c>
      <c r="D3441" t="s">
        <v>21659</v>
      </c>
      <c r="E3441" t="s">
        <v>133</v>
      </c>
      <c r="F3441" t="s">
        <v>32</v>
      </c>
      <c r="G3441" t="s">
        <v>80</v>
      </c>
      <c r="H3441" t="s">
        <v>32</v>
      </c>
      <c r="I3441" t="s">
        <v>91</v>
      </c>
      <c r="J3441" t="s">
        <v>26132</v>
      </c>
      <c r="K3441" t="s">
        <v>19</v>
      </c>
    </row>
    <row r="3442" spans="1:11" x14ac:dyDescent="0.35">
      <c r="A3442">
        <v>7712</v>
      </c>
      <c r="B3442" t="s">
        <v>21662</v>
      </c>
      <c r="C3442">
        <v>27</v>
      </c>
      <c r="D3442" t="s">
        <v>21663</v>
      </c>
      <c r="E3442" t="s">
        <v>34</v>
      </c>
      <c r="F3442" t="s">
        <v>32</v>
      </c>
      <c r="G3442" t="s">
        <v>24</v>
      </c>
      <c r="H3442" t="s">
        <v>25</v>
      </c>
      <c r="I3442" t="s">
        <v>48</v>
      </c>
      <c r="J3442" t="s">
        <v>26133</v>
      </c>
      <c r="K3442" t="s">
        <v>44</v>
      </c>
    </row>
    <row r="3443" spans="1:11" x14ac:dyDescent="0.35">
      <c r="A3443">
        <v>7714</v>
      </c>
      <c r="B3443" t="s">
        <v>21666</v>
      </c>
      <c r="C3443">
        <v>27</v>
      </c>
      <c r="D3443" t="s">
        <v>21667</v>
      </c>
      <c r="E3443" t="s">
        <v>22</v>
      </c>
      <c r="F3443" t="s">
        <v>32</v>
      </c>
      <c r="G3443" t="s">
        <v>24</v>
      </c>
      <c r="H3443" t="s">
        <v>25</v>
      </c>
      <c r="I3443" t="s">
        <v>53</v>
      </c>
      <c r="J3443" t="s">
        <v>26134</v>
      </c>
      <c r="K3443" t="s">
        <v>44</v>
      </c>
    </row>
    <row r="3444" spans="1:11" x14ac:dyDescent="0.35">
      <c r="A3444">
        <v>7715</v>
      </c>
      <c r="B3444" t="s">
        <v>21668</v>
      </c>
      <c r="C3444">
        <v>28</v>
      </c>
      <c r="D3444" t="s">
        <v>21669</v>
      </c>
      <c r="E3444" t="s">
        <v>34</v>
      </c>
      <c r="F3444" t="s">
        <v>40</v>
      </c>
      <c r="G3444" t="s">
        <v>41</v>
      </c>
      <c r="H3444" t="s">
        <v>42</v>
      </c>
      <c r="I3444" t="s">
        <v>170</v>
      </c>
      <c r="J3444" t="s">
        <v>26135</v>
      </c>
      <c r="K3444" t="s">
        <v>28</v>
      </c>
    </row>
    <row r="3445" spans="1:11" x14ac:dyDescent="0.35">
      <c r="A3445">
        <v>7717</v>
      </c>
      <c r="B3445" t="s">
        <v>21672</v>
      </c>
      <c r="C3445">
        <v>30</v>
      </c>
      <c r="D3445" t="s">
        <v>21673</v>
      </c>
      <c r="E3445" t="s">
        <v>32</v>
      </c>
      <c r="F3445" t="s">
        <v>40</v>
      </c>
      <c r="G3445" t="s">
        <v>24</v>
      </c>
      <c r="H3445" t="s">
        <v>25</v>
      </c>
      <c r="I3445" t="s">
        <v>153</v>
      </c>
      <c r="J3445" t="s">
        <v>26136</v>
      </c>
      <c r="K3445" t="s">
        <v>19</v>
      </c>
    </row>
    <row r="3446" spans="1:11" x14ac:dyDescent="0.35">
      <c r="A3446">
        <v>7722</v>
      </c>
      <c r="B3446" t="s">
        <v>21682</v>
      </c>
      <c r="C3446">
        <v>27</v>
      </c>
      <c r="D3446" t="s">
        <v>21683</v>
      </c>
      <c r="E3446" t="s">
        <v>25</v>
      </c>
      <c r="F3446" t="s">
        <v>79</v>
      </c>
      <c r="G3446" t="s">
        <v>41</v>
      </c>
      <c r="H3446" t="s">
        <v>42</v>
      </c>
      <c r="I3446" t="s">
        <v>116</v>
      </c>
      <c r="J3446" t="s">
        <v>26137</v>
      </c>
      <c r="K3446" t="s">
        <v>76</v>
      </c>
    </row>
    <row r="3447" spans="1:11" x14ac:dyDescent="0.35">
      <c r="A3447">
        <v>7724</v>
      </c>
      <c r="B3447" t="s">
        <v>7671</v>
      </c>
      <c r="C3447">
        <v>26</v>
      </c>
      <c r="D3447" t="s">
        <v>21686</v>
      </c>
      <c r="E3447" t="s">
        <v>201</v>
      </c>
      <c r="F3447" t="s">
        <v>32</v>
      </c>
      <c r="G3447" t="s">
        <v>15</v>
      </c>
      <c r="H3447" t="s">
        <v>16</v>
      </c>
      <c r="I3447" t="s">
        <v>63</v>
      </c>
      <c r="J3447" t="s">
        <v>26138</v>
      </c>
      <c r="K3447" t="s">
        <v>28</v>
      </c>
    </row>
    <row r="3448" spans="1:11" x14ac:dyDescent="0.35">
      <c r="A3448">
        <v>7725</v>
      </c>
      <c r="B3448" t="s">
        <v>21687</v>
      </c>
      <c r="C3448">
        <v>29</v>
      </c>
      <c r="D3448" t="s">
        <v>21688</v>
      </c>
      <c r="E3448" t="s">
        <v>32</v>
      </c>
      <c r="F3448" t="s">
        <v>149</v>
      </c>
      <c r="G3448" t="s">
        <v>62</v>
      </c>
      <c r="H3448" t="s">
        <v>23</v>
      </c>
      <c r="I3448" t="s">
        <v>68</v>
      </c>
      <c r="J3448" t="s">
        <v>26139</v>
      </c>
      <c r="K3448" t="s">
        <v>76</v>
      </c>
    </row>
    <row r="3449" spans="1:11" x14ac:dyDescent="0.35">
      <c r="A3449">
        <v>7727</v>
      </c>
      <c r="B3449" t="s">
        <v>2639</v>
      </c>
      <c r="C3449">
        <v>29</v>
      </c>
      <c r="D3449" t="s">
        <v>21690</v>
      </c>
      <c r="E3449" t="s">
        <v>177</v>
      </c>
      <c r="F3449" t="s">
        <v>14</v>
      </c>
      <c r="G3449" t="s">
        <v>120</v>
      </c>
      <c r="H3449" t="s">
        <v>57</v>
      </c>
      <c r="I3449" t="s">
        <v>53</v>
      </c>
      <c r="J3449" t="s">
        <v>26140</v>
      </c>
      <c r="K3449" t="s">
        <v>37</v>
      </c>
    </row>
    <row r="3450" spans="1:11" x14ac:dyDescent="0.35">
      <c r="A3450">
        <v>7729</v>
      </c>
      <c r="B3450" t="s">
        <v>21693</v>
      </c>
      <c r="C3450">
        <v>30</v>
      </c>
      <c r="D3450" t="s">
        <v>21694</v>
      </c>
      <c r="E3450" t="s">
        <v>14</v>
      </c>
      <c r="F3450" t="s">
        <v>169</v>
      </c>
      <c r="G3450" t="s">
        <v>80</v>
      </c>
      <c r="H3450" t="s">
        <v>32</v>
      </c>
      <c r="I3450" t="s">
        <v>35</v>
      </c>
      <c r="J3450" t="s">
        <v>26141</v>
      </c>
      <c r="K3450" t="s">
        <v>76</v>
      </c>
    </row>
    <row r="3451" spans="1:11" x14ac:dyDescent="0.35">
      <c r="A3451">
        <v>7730</v>
      </c>
      <c r="B3451" t="s">
        <v>21695</v>
      </c>
      <c r="C3451">
        <v>26</v>
      </c>
      <c r="D3451" t="s">
        <v>21696</v>
      </c>
      <c r="E3451" t="s">
        <v>40</v>
      </c>
      <c r="F3451" t="s">
        <v>57</v>
      </c>
      <c r="G3451" t="s">
        <v>41</v>
      </c>
      <c r="H3451" t="s">
        <v>42</v>
      </c>
      <c r="I3451" t="s">
        <v>68</v>
      </c>
      <c r="J3451" t="s">
        <v>26142</v>
      </c>
      <c r="K3451" t="s">
        <v>76</v>
      </c>
    </row>
    <row r="3452" spans="1:11" x14ac:dyDescent="0.35">
      <c r="A3452">
        <v>7731</v>
      </c>
      <c r="B3452" t="s">
        <v>21697</v>
      </c>
      <c r="C3452">
        <v>28</v>
      </c>
      <c r="D3452" t="s">
        <v>21698</v>
      </c>
      <c r="E3452" t="s">
        <v>149</v>
      </c>
      <c r="F3452" t="s">
        <v>57</v>
      </c>
      <c r="G3452" t="s">
        <v>47</v>
      </c>
      <c r="H3452" t="s">
        <v>31</v>
      </c>
      <c r="I3452" t="s">
        <v>170</v>
      </c>
      <c r="J3452">
        <f>1-749-130-5639</f>
        <v>-6517</v>
      </c>
      <c r="K3452" t="s">
        <v>19</v>
      </c>
    </row>
    <row r="3453" spans="1:11" x14ac:dyDescent="0.35">
      <c r="A3453">
        <v>7733</v>
      </c>
      <c r="B3453" t="s">
        <v>21701</v>
      </c>
      <c r="C3453">
        <v>27</v>
      </c>
      <c r="D3453" t="s">
        <v>21702</v>
      </c>
      <c r="E3453" t="s">
        <v>79</v>
      </c>
      <c r="F3453" t="s">
        <v>40</v>
      </c>
      <c r="G3453" t="s">
        <v>87</v>
      </c>
      <c r="H3453" t="s">
        <v>79</v>
      </c>
      <c r="I3453" t="s">
        <v>53</v>
      </c>
      <c r="J3453" t="s">
        <v>26143</v>
      </c>
      <c r="K3453" t="s">
        <v>44</v>
      </c>
    </row>
    <row r="3454" spans="1:11" x14ac:dyDescent="0.35">
      <c r="A3454">
        <v>7736</v>
      </c>
      <c r="B3454" t="s">
        <v>21707</v>
      </c>
      <c r="C3454">
        <v>30</v>
      </c>
      <c r="D3454" t="s">
        <v>21708</v>
      </c>
      <c r="E3454" t="s">
        <v>40</v>
      </c>
      <c r="F3454" t="s">
        <v>31</v>
      </c>
      <c r="G3454" t="s">
        <v>80</v>
      </c>
      <c r="H3454" t="s">
        <v>32</v>
      </c>
      <c r="I3454" t="s">
        <v>48</v>
      </c>
      <c r="J3454" t="s">
        <v>26144</v>
      </c>
      <c r="K3454" t="s">
        <v>19</v>
      </c>
    </row>
    <row r="3455" spans="1:11" x14ac:dyDescent="0.35">
      <c r="A3455">
        <v>7738</v>
      </c>
      <c r="B3455" t="s">
        <v>21711</v>
      </c>
      <c r="C3455">
        <v>27</v>
      </c>
      <c r="D3455" t="s">
        <v>21712</v>
      </c>
      <c r="E3455" t="s">
        <v>169</v>
      </c>
      <c r="F3455" t="s">
        <v>79</v>
      </c>
      <c r="G3455" t="s">
        <v>41</v>
      </c>
      <c r="H3455" t="s">
        <v>42</v>
      </c>
      <c r="I3455" t="s">
        <v>68</v>
      </c>
      <c r="J3455" t="s">
        <v>26145</v>
      </c>
      <c r="K3455" t="s">
        <v>19</v>
      </c>
    </row>
    <row r="3456" spans="1:11" x14ac:dyDescent="0.35">
      <c r="A3456">
        <v>7739</v>
      </c>
      <c r="B3456" t="s">
        <v>21713</v>
      </c>
      <c r="C3456">
        <v>28</v>
      </c>
      <c r="D3456" t="s">
        <v>21714</v>
      </c>
      <c r="E3456" t="s">
        <v>31</v>
      </c>
      <c r="F3456" t="s">
        <v>101</v>
      </c>
      <c r="G3456" t="s">
        <v>33</v>
      </c>
      <c r="H3456" t="s">
        <v>34</v>
      </c>
      <c r="I3456" t="s">
        <v>91</v>
      </c>
      <c r="J3456" t="s">
        <v>26146</v>
      </c>
      <c r="K3456" t="s">
        <v>28</v>
      </c>
    </row>
    <row r="3457" spans="1:11" x14ac:dyDescent="0.35">
      <c r="A3457">
        <v>7740</v>
      </c>
      <c r="B3457" t="s">
        <v>21715</v>
      </c>
      <c r="C3457">
        <v>29</v>
      </c>
      <c r="D3457" t="s">
        <v>21716</v>
      </c>
      <c r="E3457" t="s">
        <v>79</v>
      </c>
      <c r="F3457" t="s">
        <v>149</v>
      </c>
      <c r="G3457" t="s">
        <v>87</v>
      </c>
      <c r="H3457" t="s">
        <v>79</v>
      </c>
      <c r="I3457" t="s">
        <v>153</v>
      </c>
      <c r="J3457" t="s">
        <v>26147</v>
      </c>
      <c r="K3457" t="s">
        <v>37</v>
      </c>
    </row>
    <row r="3458" spans="1:11" x14ac:dyDescent="0.35">
      <c r="A3458">
        <v>7742</v>
      </c>
      <c r="B3458" t="s">
        <v>21719</v>
      </c>
      <c r="C3458">
        <v>27</v>
      </c>
      <c r="D3458" t="s">
        <v>21720</v>
      </c>
      <c r="E3458" t="s">
        <v>57</v>
      </c>
      <c r="F3458" t="s">
        <v>67</v>
      </c>
      <c r="G3458" t="s">
        <v>62</v>
      </c>
      <c r="H3458" t="s">
        <v>23</v>
      </c>
      <c r="I3458" t="s">
        <v>58</v>
      </c>
      <c r="J3458">
        <f>1-563-198-5318</f>
        <v>-6078</v>
      </c>
      <c r="K3458" t="s">
        <v>37</v>
      </c>
    </row>
    <row r="3459" spans="1:11" x14ac:dyDescent="0.35">
      <c r="A3459">
        <v>7748</v>
      </c>
      <c r="B3459" t="s">
        <v>21731</v>
      </c>
      <c r="C3459">
        <v>26</v>
      </c>
      <c r="D3459" t="s">
        <v>21732</v>
      </c>
      <c r="E3459" t="s">
        <v>25</v>
      </c>
      <c r="F3459" t="s">
        <v>79</v>
      </c>
      <c r="G3459" t="s">
        <v>41</v>
      </c>
      <c r="H3459" t="s">
        <v>42</v>
      </c>
      <c r="I3459" t="s">
        <v>17</v>
      </c>
      <c r="J3459" t="s">
        <v>26148</v>
      </c>
      <c r="K3459" t="s">
        <v>44</v>
      </c>
    </row>
    <row r="3460" spans="1:11" x14ac:dyDescent="0.35">
      <c r="A3460">
        <v>7750</v>
      </c>
      <c r="B3460" t="s">
        <v>21735</v>
      </c>
      <c r="C3460">
        <v>27</v>
      </c>
      <c r="D3460" t="s">
        <v>21736</v>
      </c>
      <c r="E3460" t="s">
        <v>149</v>
      </c>
      <c r="F3460" t="s">
        <v>32</v>
      </c>
      <c r="G3460" t="s">
        <v>24</v>
      </c>
      <c r="H3460" t="s">
        <v>25</v>
      </c>
      <c r="I3460" t="s">
        <v>63</v>
      </c>
      <c r="J3460" t="s">
        <v>26149</v>
      </c>
      <c r="K3460" t="s">
        <v>76</v>
      </c>
    </row>
    <row r="3461" spans="1:11" x14ac:dyDescent="0.35">
      <c r="A3461">
        <v>7752</v>
      </c>
      <c r="B3461" t="s">
        <v>21738</v>
      </c>
      <c r="C3461">
        <v>26</v>
      </c>
      <c r="D3461" t="s">
        <v>21739</v>
      </c>
      <c r="E3461" t="s">
        <v>42</v>
      </c>
      <c r="F3461" t="s">
        <v>16</v>
      </c>
      <c r="G3461" t="s">
        <v>15</v>
      </c>
      <c r="H3461" t="s">
        <v>16</v>
      </c>
      <c r="I3461" t="s">
        <v>153</v>
      </c>
      <c r="J3461" t="s">
        <v>26150</v>
      </c>
      <c r="K3461" t="s">
        <v>76</v>
      </c>
    </row>
    <row r="3462" spans="1:11" x14ac:dyDescent="0.35">
      <c r="A3462">
        <v>7754</v>
      </c>
      <c r="B3462" t="s">
        <v>21742</v>
      </c>
      <c r="C3462">
        <v>26</v>
      </c>
      <c r="D3462" t="s">
        <v>21743</v>
      </c>
      <c r="E3462" t="s">
        <v>22</v>
      </c>
      <c r="F3462" t="s">
        <v>31</v>
      </c>
      <c r="G3462" t="s">
        <v>62</v>
      </c>
      <c r="H3462" t="s">
        <v>23</v>
      </c>
      <c r="I3462" t="s">
        <v>146</v>
      </c>
      <c r="J3462" t="s">
        <v>26151</v>
      </c>
      <c r="K3462" t="s">
        <v>19</v>
      </c>
    </row>
    <row r="3463" spans="1:11" x14ac:dyDescent="0.35">
      <c r="A3463">
        <v>7755</v>
      </c>
      <c r="B3463" t="s">
        <v>21744</v>
      </c>
      <c r="C3463">
        <v>26</v>
      </c>
      <c r="D3463" t="s">
        <v>21745</v>
      </c>
      <c r="E3463" t="s">
        <v>40</v>
      </c>
      <c r="F3463" t="s">
        <v>23</v>
      </c>
      <c r="G3463" t="s">
        <v>80</v>
      </c>
      <c r="H3463" t="s">
        <v>32</v>
      </c>
      <c r="I3463" t="s">
        <v>63</v>
      </c>
      <c r="J3463" t="s">
        <v>26152</v>
      </c>
      <c r="K3463" t="s">
        <v>19</v>
      </c>
    </row>
    <row r="3464" spans="1:11" x14ac:dyDescent="0.35">
      <c r="A3464">
        <v>7759</v>
      </c>
      <c r="B3464" t="s">
        <v>21751</v>
      </c>
      <c r="C3464">
        <v>28</v>
      </c>
      <c r="D3464" t="s">
        <v>21752</v>
      </c>
      <c r="E3464" t="s">
        <v>31</v>
      </c>
      <c r="F3464" t="s">
        <v>169</v>
      </c>
      <c r="G3464" t="s">
        <v>80</v>
      </c>
      <c r="H3464" t="s">
        <v>32</v>
      </c>
      <c r="I3464" t="s">
        <v>102</v>
      </c>
      <c r="J3464" t="s">
        <v>26153</v>
      </c>
      <c r="K3464" t="s">
        <v>19</v>
      </c>
    </row>
    <row r="3465" spans="1:11" x14ac:dyDescent="0.35">
      <c r="A3465">
        <v>7760</v>
      </c>
      <c r="B3465" t="s">
        <v>21753</v>
      </c>
      <c r="C3465">
        <v>30</v>
      </c>
      <c r="D3465" t="s">
        <v>21754</v>
      </c>
      <c r="E3465" t="s">
        <v>169</v>
      </c>
      <c r="F3465" t="s">
        <v>25</v>
      </c>
      <c r="G3465" t="s">
        <v>87</v>
      </c>
      <c r="H3465" t="s">
        <v>79</v>
      </c>
      <c r="I3465" t="s">
        <v>153</v>
      </c>
      <c r="J3465" t="s">
        <v>26154</v>
      </c>
      <c r="K3465" t="s">
        <v>28</v>
      </c>
    </row>
    <row r="3466" spans="1:11" x14ac:dyDescent="0.35">
      <c r="A3466">
        <v>7762</v>
      </c>
      <c r="B3466" t="s">
        <v>21757</v>
      </c>
      <c r="C3466">
        <v>28</v>
      </c>
      <c r="D3466" t="s">
        <v>21758</v>
      </c>
      <c r="E3466" t="s">
        <v>57</v>
      </c>
      <c r="F3466" t="s">
        <v>22</v>
      </c>
      <c r="G3466" t="s">
        <v>87</v>
      </c>
      <c r="H3466" t="s">
        <v>79</v>
      </c>
      <c r="I3466" t="s">
        <v>102</v>
      </c>
      <c r="J3466" t="s">
        <v>26155</v>
      </c>
      <c r="K3466" t="s">
        <v>28</v>
      </c>
    </row>
    <row r="3467" spans="1:11" x14ac:dyDescent="0.35">
      <c r="A3467">
        <v>7763</v>
      </c>
      <c r="B3467" t="s">
        <v>21759</v>
      </c>
      <c r="C3467">
        <v>30</v>
      </c>
      <c r="D3467" t="s">
        <v>21760</v>
      </c>
      <c r="E3467" t="s">
        <v>40</v>
      </c>
      <c r="F3467" t="s">
        <v>42</v>
      </c>
      <c r="G3467" t="s">
        <v>33</v>
      </c>
      <c r="H3467" t="s">
        <v>34</v>
      </c>
      <c r="I3467" t="s">
        <v>170</v>
      </c>
      <c r="J3467" t="s">
        <v>26156</v>
      </c>
      <c r="K3467" t="s">
        <v>19</v>
      </c>
    </row>
    <row r="3468" spans="1:11" x14ac:dyDescent="0.35">
      <c r="A3468">
        <v>7765</v>
      </c>
      <c r="B3468" t="s">
        <v>21763</v>
      </c>
      <c r="C3468">
        <v>26</v>
      </c>
      <c r="D3468" t="s">
        <v>21764</v>
      </c>
      <c r="E3468" t="s">
        <v>42</v>
      </c>
      <c r="F3468" t="s">
        <v>31</v>
      </c>
      <c r="G3468" t="s">
        <v>24</v>
      </c>
      <c r="H3468" t="s">
        <v>25</v>
      </c>
      <c r="I3468" t="s">
        <v>91</v>
      </c>
      <c r="J3468" t="s">
        <v>26157</v>
      </c>
      <c r="K3468" t="s">
        <v>19</v>
      </c>
    </row>
    <row r="3469" spans="1:11" x14ac:dyDescent="0.35">
      <c r="A3469">
        <v>7776</v>
      </c>
      <c r="B3469" t="s">
        <v>21784</v>
      </c>
      <c r="C3469">
        <v>28</v>
      </c>
      <c r="D3469" t="s">
        <v>21785</v>
      </c>
      <c r="E3469" t="s">
        <v>32</v>
      </c>
      <c r="F3469" t="s">
        <v>23</v>
      </c>
      <c r="G3469" t="s">
        <v>52</v>
      </c>
      <c r="H3469" t="s">
        <v>13</v>
      </c>
      <c r="I3469" t="s">
        <v>116</v>
      </c>
      <c r="J3469" t="s">
        <v>26158</v>
      </c>
      <c r="K3469" t="s">
        <v>37</v>
      </c>
    </row>
    <row r="3470" spans="1:11" x14ac:dyDescent="0.35">
      <c r="A3470">
        <v>7779</v>
      </c>
      <c r="B3470" t="s">
        <v>21790</v>
      </c>
      <c r="C3470">
        <v>29</v>
      </c>
      <c r="D3470" t="s">
        <v>21791</v>
      </c>
      <c r="E3470" t="s">
        <v>169</v>
      </c>
      <c r="F3470" t="s">
        <v>40</v>
      </c>
      <c r="G3470" t="s">
        <v>52</v>
      </c>
      <c r="H3470" t="s">
        <v>13</v>
      </c>
      <c r="I3470" t="s">
        <v>170</v>
      </c>
      <c r="J3470" t="s">
        <v>26159</v>
      </c>
      <c r="K3470" t="s">
        <v>44</v>
      </c>
    </row>
    <row r="3471" spans="1:11" x14ac:dyDescent="0.35">
      <c r="A3471">
        <v>7781</v>
      </c>
      <c r="B3471" t="s">
        <v>21794</v>
      </c>
      <c r="C3471">
        <v>29</v>
      </c>
      <c r="D3471" t="s">
        <v>21795</v>
      </c>
      <c r="E3471" t="s">
        <v>32</v>
      </c>
      <c r="F3471" t="s">
        <v>79</v>
      </c>
      <c r="G3471" t="s">
        <v>62</v>
      </c>
      <c r="H3471" t="s">
        <v>23</v>
      </c>
      <c r="I3471" t="s">
        <v>48</v>
      </c>
      <c r="J3471">
        <f>1-962-146-221</f>
        <v>-1328</v>
      </c>
      <c r="K3471" t="s">
        <v>28</v>
      </c>
    </row>
    <row r="3472" spans="1:11" x14ac:dyDescent="0.35">
      <c r="A3472">
        <v>7782</v>
      </c>
      <c r="B3472" t="s">
        <v>21796</v>
      </c>
      <c r="C3472">
        <v>30</v>
      </c>
      <c r="D3472" t="s">
        <v>21797</v>
      </c>
      <c r="E3472" t="s">
        <v>34</v>
      </c>
      <c r="F3472" t="s">
        <v>57</v>
      </c>
      <c r="G3472" t="s">
        <v>62</v>
      </c>
      <c r="H3472" t="s">
        <v>23</v>
      </c>
      <c r="I3472" t="s">
        <v>170</v>
      </c>
      <c r="J3472" t="s">
        <v>26160</v>
      </c>
      <c r="K3472" t="s">
        <v>19</v>
      </c>
    </row>
    <row r="3473" spans="1:11" x14ac:dyDescent="0.35">
      <c r="A3473">
        <v>7783</v>
      </c>
      <c r="B3473" t="s">
        <v>21798</v>
      </c>
      <c r="C3473">
        <v>27</v>
      </c>
      <c r="D3473" t="s">
        <v>21799</v>
      </c>
      <c r="E3473" t="s">
        <v>177</v>
      </c>
      <c r="F3473" t="s">
        <v>133</v>
      </c>
      <c r="G3473" t="s">
        <v>24</v>
      </c>
      <c r="H3473" t="s">
        <v>25</v>
      </c>
      <c r="I3473" t="s">
        <v>146</v>
      </c>
      <c r="J3473" t="s">
        <v>26161</v>
      </c>
      <c r="K3473" t="s">
        <v>44</v>
      </c>
    </row>
    <row r="3474" spans="1:11" x14ac:dyDescent="0.35">
      <c r="A3474">
        <v>7784</v>
      </c>
      <c r="B3474" t="s">
        <v>21800</v>
      </c>
      <c r="C3474">
        <v>30</v>
      </c>
      <c r="D3474" t="s">
        <v>21801</v>
      </c>
      <c r="E3474" t="s">
        <v>201</v>
      </c>
      <c r="F3474" t="s">
        <v>149</v>
      </c>
      <c r="G3474" t="s">
        <v>80</v>
      </c>
      <c r="H3474" t="s">
        <v>32</v>
      </c>
      <c r="I3474" t="s">
        <v>48</v>
      </c>
      <c r="J3474" t="s">
        <v>26162</v>
      </c>
      <c r="K3474" t="s">
        <v>19</v>
      </c>
    </row>
    <row r="3475" spans="1:11" x14ac:dyDescent="0.35">
      <c r="A3475">
        <v>7786</v>
      </c>
      <c r="B3475" t="s">
        <v>21804</v>
      </c>
      <c r="C3475">
        <v>30</v>
      </c>
      <c r="D3475" t="s">
        <v>21805</v>
      </c>
      <c r="E3475" t="s">
        <v>16</v>
      </c>
      <c r="F3475" t="s">
        <v>40</v>
      </c>
      <c r="G3475" t="s">
        <v>62</v>
      </c>
      <c r="H3475" t="s">
        <v>23</v>
      </c>
      <c r="I3475" t="s">
        <v>63</v>
      </c>
      <c r="J3475" t="s">
        <v>26163</v>
      </c>
      <c r="K3475" t="s">
        <v>44</v>
      </c>
    </row>
    <row r="3476" spans="1:11" x14ac:dyDescent="0.35">
      <c r="A3476">
        <v>7788</v>
      </c>
      <c r="B3476" t="s">
        <v>21807</v>
      </c>
      <c r="C3476">
        <v>29</v>
      </c>
      <c r="D3476" t="s">
        <v>21808</v>
      </c>
      <c r="E3476" t="s">
        <v>25</v>
      </c>
      <c r="F3476" t="s">
        <v>31</v>
      </c>
      <c r="G3476" t="s">
        <v>15</v>
      </c>
      <c r="H3476" t="s">
        <v>16</v>
      </c>
      <c r="I3476" t="s">
        <v>68</v>
      </c>
      <c r="J3476" t="s">
        <v>26164</v>
      </c>
      <c r="K3476" t="s">
        <v>37</v>
      </c>
    </row>
    <row r="3477" spans="1:11" x14ac:dyDescent="0.35">
      <c r="A3477">
        <v>7789</v>
      </c>
      <c r="B3477" t="s">
        <v>21809</v>
      </c>
      <c r="C3477">
        <v>29</v>
      </c>
      <c r="D3477" t="s">
        <v>21810</v>
      </c>
      <c r="E3477" t="s">
        <v>25</v>
      </c>
      <c r="F3477" t="s">
        <v>177</v>
      </c>
      <c r="G3477" t="s">
        <v>41</v>
      </c>
      <c r="H3477" t="s">
        <v>42</v>
      </c>
      <c r="I3477" t="s">
        <v>68</v>
      </c>
      <c r="J3477" t="s">
        <v>26165</v>
      </c>
      <c r="K3477" t="s">
        <v>28</v>
      </c>
    </row>
    <row r="3478" spans="1:11" x14ac:dyDescent="0.35">
      <c r="A3478">
        <v>7790</v>
      </c>
      <c r="B3478" t="s">
        <v>21811</v>
      </c>
      <c r="C3478">
        <v>26</v>
      </c>
      <c r="D3478" t="s">
        <v>21812</v>
      </c>
      <c r="E3478" t="s">
        <v>32</v>
      </c>
      <c r="F3478" t="s">
        <v>40</v>
      </c>
      <c r="G3478" t="s">
        <v>47</v>
      </c>
      <c r="H3478" t="s">
        <v>31</v>
      </c>
      <c r="I3478" t="s">
        <v>48</v>
      </c>
      <c r="J3478" t="s">
        <v>26166</v>
      </c>
      <c r="K3478" t="s">
        <v>28</v>
      </c>
    </row>
    <row r="3479" spans="1:11" x14ac:dyDescent="0.35">
      <c r="A3479">
        <v>7793</v>
      </c>
      <c r="B3479" t="s">
        <v>21817</v>
      </c>
      <c r="C3479">
        <v>26</v>
      </c>
      <c r="D3479" t="s">
        <v>21818</v>
      </c>
      <c r="E3479" t="s">
        <v>25</v>
      </c>
      <c r="F3479" t="s">
        <v>40</v>
      </c>
      <c r="G3479" t="s">
        <v>87</v>
      </c>
      <c r="H3479" t="s">
        <v>79</v>
      </c>
      <c r="I3479" t="s">
        <v>153</v>
      </c>
      <c r="J3479" t="s">
        <v>26167</v>
      </c>
      <c r="K3479" t="s">
        <v>19</v>
      </c>
    </row>
    <row r="3480" spans="1:11" x14ac:dyDescent="0.35">
      <c r="A3480">
        <v>7795</v>
      </c>
      <c r="B3480" t="s">
        <v>21821</v>
      </c>
      <c r="C3480">
        <v>30</v>
      </c>
      <c r="D3480" t="s">
        <v>21822</v>
      </c>
      <c r="E3480" t="s">
        <v>23</v>
      </c>
      <c r="F3480" t="s">
        <v>149</v>
      </c>
      <c r="G3480" t="s">
        <v>120</v>
      </c>
      <c r="H3480" t="s">
        <v>57</v>
      </c>
      <c r="I3480" t="s">
        <v>26</v>
      </c>
      <c r="J3480" t="s">
        <v>26168</v>
      </c>
      <c r="K3480" t="s">
        <v>19</v>
      </c>
    </row>
    <row r="3481" spans="1:11" x14ac:dyDescent="0.35">
      <c r="A3481">
        <v>7796</v>
      </c>
      <c r="B3481" t="s">
        <v>21823</v>
      </c>
      <c r="C3481">
        <v>28</v>
      </c>
      <c r="D3481" t="s">
        <v>21824</v>
      </c>
      <c r="E3481" t="s">
        <v>40</v>
      </c>
      <c r="F3481" t="s">
        <v>16</v>
      </c>
      <c r="G3481" t="s">
        <v>52</v>
      </c>
      <c r="H3481" t="s">
        <v>13</v>
      </c>
      <c r="I3481" t="s">
        <v>170</v>
      </c>
      <c r="J3481" t="s">
        <v>26169</v>
      </c>
      <c r="K3481" t="s">
        <v>44</v>
      </c>
    </row>
    <row r="3482" spans="1:11" x14ac:dyDescent="0.35">
      <c r="A3482">
        <v>7797</v>
      </c>
      <c r="B3482" t="s">
        <v>9626</v>
      </c>
      <c r="C3482">
        <v>27</v>
      </c>
      <c r="D3482" t="s">
        <v>21825</v>
      </c>
      <c r="E3482" t="s">
        <v>177</v>
      </c>
      <c r="F3482" t="s">
        <v>16</v>
      </c>
      <c r="G3482" t="s">
        <v>15</v>
      </c>
      <c r="H3482" t="s">
        <v>16</v>
      </c>
      <c r="I3482" t="s">
        <v>116</v>
      </c>
      <c r="J3482" t="s">
        <v>26170</v>
      </c>
      <c r="K3482" t="s">
        <v>19</v>
      </c>
    </row>
    <row r="3483" spans="1:11" x14ac:dyDescent="0.35">
      <c r="A3483">
        <v>7799</v>
      </c>
      <c r="B3483" t="s">
        <v>21828</v>
      </c>
      <c r="C3483">
        <v>26</v>
      </c>
      <c r="D3483" t="s">
        <v>21829</v>
      </c>
      <c r="E3483" t="s">
        <v>40</v>
      </c>
      <c r="F3483" t="s">
        <v>40</v>
      </c>
      <c r="G3483" t="s">
        <v>87</v>
      </c>
      <c r="H3483" t="s">
        <v>79</v>
      </c>
      <c r="I3483" t="s">
        <v>153</v>
      </c>
      <c r="J3483" t="s">
        <v>26171</v>
      </c>
      <c r="K3483" t="s">
        <v>28</v>
      </c>
    </row>
    <row r="3484" spans="1:11" x14ac:dyDescent="0.35">
      <c r="A3484">
        <v>7801</v>
      </c>
      <c r="B3484" t="s">
        <v>21832</v>
      </c>
      <c r="C3484">
        <v>28</v>
      </c>
      <c r="D3484" t="s">
        <v>21833</v>
      </c>
      <c r="E3484" t="s">
        <v>169</v>
      </c>
      <c r="F3484" t="s">
        <v>169</v>
      </c>
      <c r="G3484" t="s">
        <v>87</v>
      </c>
      <c r="H3484" t="s">
        <v>79</v>
      </c>
      <c r="I3484" t="s">
        <v>153</v>
      </c>
      <c r="J3484" t="s">
        <v>26172</v>
      </c>
      <c r="K3484" t="s">
        <v>19</v>
      </c>
    </row>
    <row r="3485" spans="1:11" x14ac:dyDescent="0.35">
      <c r="A3485">
        <v>7803</v>
      </c>
      <c r="B3485" t="s">
        <v>21836</v>
      </c>
      <c r="C3485">
        <v>28</v>
      </c>
      <c r="D3485" t="s">
        <v>21837</v>
      </c>
      <c r="E3485" t="s">
        <v>57</v>
      </c>
      <c r="F3485" t="s">
        <v>13</v>
      </c>
      <c r="G3485" t="s">
        <v>120</v>
      </c>
      <c r="H3485" t="s">
        <v>57</v>
      </c>
      <c r="I3485" t="s">
        <v>17</v>
      </c>
      <c r="J3485" t="s">
        <v>26173</v>
      </c>
      <c r="K3485" t="s">
        <v>37</v>
      </c>
    </row>
    <row r="3486" spans="1:11" x14ac:dyDescent="0.35">
      <c r="A3486">
        <v>7804</v>
      </c>
      <c r="B3486" t="s">
        <v>15906</v>
      </c>
      <c r="C3486">
        <v>26</v>
      </c>
      <c r="D3486" t="s">
        <v>21838</v>
      </c>
      <c r="E3486" t="s">
        <v>101</v>
      </c>
      <c r="F3486" t="s">
        <v>177</v>
      </c>
      <c r="G3486" t="s">
        <v>80</v>
      </c>
      <c r="H3486" t="s">
        <v>32</v>
      </c>
      <c r="I3486" t="s">
        <v>48</v>
      </c>
      <c r="J3486" t="s">
        <v>26174</v>
      </c>
      <c r="K3486" t="s">
        <v>37</v>
      </c>
    </row>
    <row r="3487" spans="1:11" x14ac:dyDescent="0.35">
      <c r="A3487">
        <v>7808</v>
      </c>
      <c r="B3487" t="s">
        <v>21845</v>
      </c>
      <c r="C3487">
        <v>29</v>
      </c>
      <c r="D3487" t="s">
        <v>21846</v>
      </c>
      <c r="E3487" t="s">
        <v>34</v>
      </c>
      <c r="F3487" t="s">
        <v>42</v>
      </c>
      <c r="G3487" t="s">
        <v>62</v>
      </c>
      <c r="H3487" t="s">
        <v>23</v>
      </c>
      <c r="I3487" t="s">
        <v>102</v>
      </c>
      <c r="J3487" t="s">
        <v>26175</v>
      </c>
      <c r="K3487" t="s">
        <v>76</v>
      </c>
    </row>
    <row r="3488" spans="1:11" x14ac:dyDescent="0.35">
      <c r="A3488">
        <v>7809</v>
      </c>
      <c r="B3488" t="s">
        <v>21847</v>
      </c>
      <c r="C3488">
        <v>27</v>
      </c>
      <c r="D3488" t="s">
        <v>21848</v>
      </c>
      <c r="E3488" t="s">
        <v>13</v>
      </c>
      <c r="F3488" t="s">
        <v>42</v>
      </c>
      <c r="G3488" t="s">
        <v>80</v>
      </c>
      <c r="H3488" t="s">
        <v>32</v>
      </c>
      <c r="I3488" t="s">
        <v>26</v>
      </c>
      <c r="J3488" t="s">
        <v>26176</v>
      </c>
      <c r="K3488" t="s">
        <v>44</v>
      </c>
    </row>
    <row r="3489" spans="1:11" x14ac:dyDescent="0.35">
      <c r="A3489">
        <v>7810</v>
      </c>
      <c r="B3489" t="s">
        <v>2259</v>
      </c>
      <c r="C3489">
        <v>26</v>
      </c>
      <c r="D3489" t="s">
        <v>21849</v>
      </c>
      <c r="E3489" t="s">
        <v>101</v>
      </c>
      <c r="F3489" t="s">
        <v>40</v>
      </c>
      <c r="G3489" t="s">
        <v>80</v>
      </c>
      <c r="H3489" t="s">
        <v>32</v>
      </c>
      <c r="I3489" t="s">
        <v>53</v>
      </c>
      <c r="J3489" t="s">
        <v>26177</v>
      </c>
      <c r="K3489" t="s">
        <v>37</v>
      </c>
    </row>
    <row r="3490" spans="1:11" x14ac:dyDescent="0.35">
      <c r="A3490">
        <v>7812</v>
      </c>
      <c r="B3490" t="s">
        <v>21852</v>
      </c>
      <c r="C3490">
        <v>27</v>
      </c>
      <c r="D3490" t="s">
        <v>21853</v>
      </c>
      <c r="E3490" t="s">
        <v>42</v>
      </c>
      <c r="F3490" t="s">
        <v>201</v>
      </c>
      <c r="G3490" t="s">
        <v>15</v>
      </c>
      <c r="H3490" t="s">
        <v>16</v>
      </c>
      <c r="I3490" t="s">
        <v>102</v>
      </c>
      <c r="J3490" t="s">
        <v>26178</v>
      </c>
      <c r="K3490" t="s">
        <v>28</v>
      </c>
    </row>
    <row r="3491" spans="1:11" x14ac:dyDescent="0.35">
      <c r="A3491">
        <v>7814</v>
      </c>
      <c r="B3491" t="s">
        <v>21856</v>
      </c>
      <c r="C3491">
        <v>26</v>
      </c>
      <c r="D3491" t="s">
        <v>21857</v>
      </c>
      <c r="E3491" t="s">
        <v>79</v>
      </c>
      <c r="F3491" t="s">
        <v>57</v>
      </c>
      <c r="G3491" t="s">
        <v>41</v>
      </c>
      <c r="H3491" t="s">
        <v>42</v>
      </c>
      <c r="I3491" t="s">
        <v>17</v>
      </c>
      <c r="J3491" t="s">
        <v>26179</v>
      </c>
      <c r="K3491" t="s">
        <v>44</v>
      </c>
    </row>
    <row r="3492" spans="1:11" x14ac:dyDescent="0.35">
      <c r="A3492">
        <v>7816</v>
      </c>
      <c r="B3492" t="s">
        <v>21860</v>
      </c>
      <c r="C3492">
        <v>30</v>
      </c>
      <c r="D3492" t="s">
        <v>21861</v>
      </c>
      <c r="E3492" t="s">
        <v>149</v>
      </c>
      <c r="F3492" t="s">
        <v>79</v>
      </c>
      <c r="G3492" t="s">
        <v>24</v>
      </c>
      <c r="H3492" t="s">
        <v>25</v>
      </c>
      <c r="I3492" t="s">
        <v>153</v>
      </c>
      <c r="J3492">
        <v>7416985762</v>
      </c>
      <c r="K3492" t="s">
        <v>28</v>
      </c>
    </row>
    <row r="3493" spans="1:11" x14ac:dyDescent="0.35">
      <c r="A3493">
        <v>7818</v>
      </c>
      <c r="B3493" t="s">
        <v>21864</v>
      </c>
      <c r="C3493">
        <v>26</v>
      </c>
      <c r="D3493" t="s">
        <v>21865</v>
      </c>
      <c r="E3493" t="s">
        <v>16</v>
      </c>
      <c r="F3493" t="s">
        <v>101</v>
      </c>
      <c r="G3493" t="s">
        <v>41</v>
      </c>
      <c r="H3493" t="s">
        <v>42</v>
      </c>
      <c r="I3493" t="s">
        <v>68</v>
      </c>
      <c r="J3493" t="s">
        <v>26180</v>
      </c>
      <c r="K3493" t="s">
        <v>76</v>
      </c>
    </row>
    <row r="3494" spans="1:11" x14ac:dyDescent="0.35">
      <c r="A3494">
        <v>7822</v>
      </c>
      <c r="B3494" t="s">
        <v>21872</v>
      </c>
      <c r="C3494">
        <v>29</v>
      </c>
      <c r="D3494" t="s">
        <v>21873</v>
      </c>
      <c r="E3494" t="s">
        <v>22</v>
      </c>
      <c r="F3494" t="s">
        <v>101</v>
      </c>
      <c r="G3494" t="s">
        <v>15</v>
      </c>
      <c r="H3494" t="s">
        <v>16</v>
      </c>
      <c r="I3494" t="s">
        <v>170</v>
      </c>
      <c r="J3494" t="s">
        <v>26181</v>
      </c>
      <c r="K3494" t="s">
        <v>19</v>
      </c>
    </row>
    <row r="3495" spans="1:11" x14ac:dyDescent="0.35">
      <c r="A3495">
        <v>7825</v>
      </c>
      <c r="B3495" t="s">
        <v>21877</v>
      </c>
      <c r="C3495">
        <v>29</v>
      </c>
      <c r="D3495" t="s">
        <v>21878</v>
      </c>
      <c r="E3495" t="s">
        <v>31</v>
      </c>
      <c r="F3495" t="s">
        <v>16</v>
      </c>
      <c r="G3495" t="s">
        <v>33</v>
      </c>
      <c r="H3495" t="s">
        <v>34</v>
      </c>
      <c r="I3495" t="s">
        <v>102</v>
      </c>
      <c r="J3495" t="s">
        <v>26182</v>
      </c>
      <c r="K3495" t="s">
        <v>44</v>
      </c>
    </row>
    <row r="3496" spans="1:11" x14ac:dyDescent="0.35">
      <c r="A3496">
        <v>7826</v>
      </c>
      <c r="B3496" t="s">
        <v>21879</v>
      </c>
      <c r="C3496">
        <v>26</v>
      </c>
      <c r="D3496" t="s">
        <v>21880</v>
      </c>
      <c r="E3496" t="s">
        <v>25</v>
      </c>
      <c r="F3496" t="s">
        <v>40</v>
      </c>
      <c r="G3496" t="s">
        <v>15</v>
      </c>
      <c r="H3496" t="s">
        <v>16</v>
      </c>
      <c r="I3496" t="s">
        <v>17</v>
      </c>
      <c r="J3496" t="s">
        <v>26183</v>
      </c>
      <c r="K3496" t="s">
        <v>19</v>
      </c>
    </row>
    <row r="3497" spans="1:11" x14ac:dyDescent="0.35">
      <c r="A3497">
        <v>7827</v>
      </c>
      <c r="B3497" t="s">
        <v>21881</v>
      </c>
      <c r="C3497">
        <v>30</v>
      </c>
      <c r="D3497" t="s">
        <v>21882</v>
      </c>
      <c r="E3497" t="s">
        <v>31</v>
      </c>
      <c r="F3497" t="s">
        <v>31</v>
      </c>
      <c r="G3497" t="s">
        <v>52</v>
      </c>
      <c r="H3497" t="s">
        <v>13</v>
      </c>
      <c r="I3497" t="s">
        <v>88</v>
      </c>
      <c r="J3497" t="s">
        <v>26184</v>
      </c>
      <c r="K3497" t="s">
        <v>76</v>
      </c>
    </row>
    <row r="3498" spans="1:11" x14ac:dyDescent="0.35">
      <c r="A3498">
        <v>7829</v>
      </c>
      <c r="B3498" t="s">
        <v>21885</v>
      </c>
      <c r="C3498">
        <v>26</v>
      </c>
      <c r="D3498" t="s">
        <v>21886</v>
      </c>
      <c r="E3498" t="s">
        <v>42</v>
      </c>
      <c r="F3498" t="s">
        <v>67</v>
      </c>
      <c r="G3498" t="s">
        <v>47</v>
      </c>
      <c r="H3498" t="s">
        <v>31</v>
      </c>
      <c r="I3498" t="s">
        <v>26</v>
      </c>
      <c r="J3498" t="s">
        <v>26185</v>
      </c>
      <c r="K3498" t="s">
        <v>28</v>
      </c>
    </row>
    <row r="3499" spans="1:11" x14ac:dyDescent="0.35">
      <c r="A3499">
        <v>7830</v>
      </c>
      <c r="B3499" t="s">
        <v>21887</v>
      </c>
      <c r="C3499">
        <v>27</v>
      </c>
      <c r="D3499" t="s">
        <v>21888</v>
      </c>
      <c r="E3499" t="s">
        <v>79</v>
      </c>
      <c r="F3499" t="s">
        <v>67</v>
      </c>
      <c r="G3499" t="s">
        <v>62</v>
      </c>
      <c r="H3499" t="s">
        <v>23</v>
      </c>
      <c r="I3499" t="s">
        <v>17</v>
      </c>
      <c r="J3499" t="s">
        <v>26186</v>
      </c>
      <c r="K3499" t="s">
        <v>28</v>
      </c>
    </row>
    <row r="3500" spans="1:11" x14ac:dyDescent="0.35">
      <c r="A3500">
        <v>7831</v>
      </c>
      <c r="B3500" t="s">
        <v>21889</v>
      </c>
      <c r="C3500">
        <v>29</v>
      </c>
      <c r="D3500" t="s">
        <v>21890</v>
      </c>
      <c r="E3500" t="s">
        <v>40</v>
      </c>
      <c r="F3500" t="s">
        <v>201</v>
      </c>
      <c r="G3500" t="s">
        <v>15</v>
      </c>
      <c r="H3500" t="s">
        <v>16</v>
      </c>
      <c r="I3500" t="s">
        <v>88</v>
      </c>
      <c r="J3500" t="s">
        <v>26187</v>
      </c>
      <c r="K3500" t="s">
        <v>37</v>
      </c>
    </row>
    <row r="3501" spans="1:11" x14ac:dyDescent="0.35">
      <c r="A3501">
        <v>7834</v>
      </c>
      <c r="B3501" t="s">
        <v>21895</v>
      </c>
      <c r="C3501">
        <v>29</v>
      </c>
      <c r="D3501" t="s">
        <v>21896</v>
      </c>
      <c r="E3501" t="s">
        <v>67</v>
      </c>
      <c r="F3501" t="s">
        <v>32</v>
      </c>
      <c r="G3501" t="s">
        <v>87</v>
      </c>
      <c r="H3501" t="s">
        <v>79</v>
      </c>
      <c r="I3501" t="s">
        <v>58</v>
      </c>
      <c r="J3501" t="s">
        <v>26188</v>
      </c>
      <c r="K3501" t="s">
        <v>76</v>
      </c>
    </row>
    <row r="3502" spans="1:11" x14ac:dyDescent="0.35">
      <c r="A3502">
        <v>7835</v>
      </c>
      <c r="B3502" t="s">
        <v>21897</v>
      </c>
      <c r="C3502">
        <v>29</v>
      </c>
      <c r="D3502" t="s">
        <v>21898</v>
      </c>
      <c r="E3502" t="s">
        <v>67</v>
      </c>
      <c r="F3502" t="s">
        <v>40</v>
      </c>
      <c r="G3502" t="s">
        <v>15</v>
      </c>
      <c r="H3502" t="s">
        <v>16</v>
      </c>
      <c r="I3502" t="s">
        <v>88</v>
      </c>
      <c r="J3502" t="s">
        <v>26189</v>
      </c>
      <c r="K3502" t="s">
        <v>37</v>
      </c>
    </row>
    <row r="3503" spans="1:11" x14ac:dyDescent="0.35">
      <c r="A3503">
        <v>7840</v>
      </c>
      <c r="B3503" t="s">
        <v>21906</v>
      </c>
      <c r="C3503">
        <v>28</v>
      </c>
      <c r="D3503" t="s">
        <v>21907</v>
      </c>
      <c r="E3503" t="s">
        <v>67</v>
      </c>
      <c r="F3503" t="s">
        <v>79</v>
      </c>
      <c r="G3503" t="s">
        <v>15</v>
      </c>
      <c r="H3503" t="s">
        <v>16</v>
      </c>
      <c r="I3503" t="s">
        <v>53</v>
      </c>
      <c r="J3503" t="s">
        <v>26190</v>
      </c>
      <c r="K3503" t="s">
        <v>76</v>
      </c>
    </row>
    <row r="3504" spans="1:11" x14ac:dyDescent="0.35">
      <c r="A3504">
        <v>7842</v>
      </c>
      <c r="B3504" t="s">
        <v>21910</v>
      </c>
      <c r="C3504">
        <v>27</v>
      </c>
      <c r="D3504" t="s">
        <v>21911</v>
      </c>
      <c r="E3504" t="s">
        <v>133</v>
      </c>
      <c r="F3504" t="s">
        <v>133</v>
      </c>
      <c r="G3504" t="s">
        <v>80</v>
      </c>
      <c r="H3504" t="s">
        <v>32</v>
      </c>
      <c r="I3504" t="s">
        <v>63</v>
      </c>
      <c r="J3504" t="s">
        <v>26191</v>
      </c>
      <c r="K3504" t="s">
        <v>37</v>
      </c>
    </row>
    <row r="3505" spans="1:11" x14ac:dyDescent="0.35">
      <c r="A3505">
        <v>7843</v>
      </c>
      <c r="B3505" t="s">
        <v>21912</v>
      </c>
      <c r="C3505">
        <v>28</v>
      </c>
      <c r="D3505" t="s">
        <v>21913</v>
      </c>
      <c r="E3505" t="s">
        <v>67</v>
      </c>
      <c r="F3505" t="s">
        <v>32</v>
      </c>
      <c r="G3505" t="s">
        <v>41</v>
      </c>
      <c r="H3505" t="s">
        <v>42</v>
      </c>
      <c r="I3505" t="s">
        <v>88</v>
      </c>
      <c r="J3505" t="s">
        <v>26192</v>
      </c>
      <c r="K3505" t="s">
        <v>44</v>
      </c>
    </row>
    <row r="3506" spans="1:11" x14ac:dyDescent="0.35">
      <c r="A3506">
        <v>7844</v>
      </c>
      <c r="B3506" t="s">
        <v>21914</v>
      </c>
      <c r="C3506">
        <v>30</v>
      </c>
      <c r="D3506" t="s">
        <v>21915</v>
      </c>
      <c r="E3506" t="s">
        <v>67</v>
      </c>
      <c r="F3506" t="s">
        <v>57</v>
      </c>
      <c r="G3506" t="s">
        <v>80</v>
      </c>
      <c r="H3506" t="s">
        <v>32</v>
      </c>
      <c r="I3506" t="s">
        <v>63</v>
      </c>
      <c r="J3506" t="s">
        <v>26193</v>
      </c>
      <c r="K3506" t="s">
        <v>19</v>
      </c>
    </row>
    <row r="3507" spans="1:11" x14ac:dyDescent="0.35">
      <c r="A3507">
        <v>7845</v>
      </c>
      <c r="B3507" t="s">
        <v>12429</v>
      </c>
      <c r="C3507">
        <v>26</v>
      </c>
      <c r="D3507" t="s">
        <v>21916</v>
      </c>
      <c r="E3507" t="s">
        <v>22</v>
      </c>
      <c r="F3507" t="s">
        <v>16</v>
      </c>
      <c r="G3507" t="s">
        <v>80</v>
      </c>
      <c r="H3507" t="s">
        <v>32</v>
      </c>
      <c r="I3507" t="s">
        <v>17</v>
      </c>
      <c r="J3507" t="s">
        <v>26194</v>
      </c>
      <c r="K3507" t="s">
        <v>44</v>
      </c>
    </row>
    <row r="3508" spans="1:11" x14ac:dyDescent="0.35">
      <c r="A3508">
        <v>7846</v>
      </c>
      <c r="B3508" t="s">
        <v>21917</v>
      </c>
      <c r="C3508">
        <v>28</v>
      </c>
      <c r="D3508" t="s">
        <v>21918</v>
      </c>
      <c r="E3508" t="s">
        <v>13</v>
      </c>
      <c r="F3508" t="s">
        <v>32</v>
      </c>
      <c r="G3508" t="s">
        <v>24</v>
      </c>
      <c r="H3508" t="s">
        <v>25</v>
      </c>
      <c r="I3508" t="s">
        <v>116</v>
      </c>
      <c r="J3508" t="s">
        <v>26195</v>
      </c>
      <c r="K3508" t="s">
        <v>76</v>
      </c>
    </row>
    <row r="3509" spans="1:11" x14ac:dyDescent="0.35">
      <c r="A3509">
        <v>7848</v>
      </c>
      <c r="B3509" t="s">
        <v>21921</v>
      </c>
      <c r="C3509">
        <v>26</v>
      </c>
      <c r="D3509" t="s">
        <v>21922</v>
      </c>
      <c r="E3509" t="s">
        <v>101</v>
      </c>
      <c r="F3509" t="s">
        <v>22</v>
      </c>
      <c r="G3509" t="s">
        <v>80</v>
      </c>
      <c r="H3509" t="s">
        <v>32</v>
      </c>
      <c r="I3509" t="s">
        <v>26</v>
      </c>
      <c r="J3509" t="s">
        <v>26196</v>
      </c>
      <c r="K3509" t="s">
        <v>19</v>
      </c>
    </row>
    <row r="3510" spans="1:11" x14ac:dyDescent="0.35">
      <c r="A3510">
        <v>7854</v>
      </c>
      <c r="B3510" t="s">
        <v>21932</v>
      </c>
      <c r="C3510">
        <v>26</v>
      </c>
      <c r="D3510" t="s">
        <v>21933</v>
      </c>
      <c r="E3510" t="s">
        <v>201</v>
      </c>
      <c r="F3510" t="s">
        <v>13</v>
      </c>
      <c r="G3510" t="s">
        <v>24</v>
      </c>
      <c r="H3510" t="s">
        <v>25</v>
      </c>
      <c r="I3510" t="s">
        <v>68</v>
      </c>
      <c r="J3510" t="s">
        <v>26197</v>
      </c>
      <c r="K3510" t="s">
        <v>37</v>
      </c>
    </row>
    <row r="3511" spans="1:11" x14ac:dyDescent="0.35">
      <c r="A3511">
        <v>7856</v>
      </c>
      <c r="B3511" t="s">
        <v>4060</v>
      </c>
      <c r="C3511">
        <v>30</v>
      </c>
      <c r="D3511" t="s">
        <v>21935</v>
      </c>
      <c r="E3511" t="s">
        <v>25</v>
      </c>
      <c r="F3511" t="s">
        <v>31</v>
      </c>
      <c r="G3511" t="s">
        <v>80</v>
      </c>
      <c r="H3511" t="s">
        <v>32</v>
      </c>
      <c r="I3511" t="s">
        <v>58</v>
      </c>
      <c r="J3511" t="s">
        <v>26198</v>
      </c>
      <c r="K3511" t="s">
        <v>19</v>
      </c>
    </row>
    <row r="3512" spans="1:11" x14ac:dyDescent="0.35">
      <c r="A3512">
        <v>7859</v>
      </c>
      <c r="B3512" t="s">
        <v>21940</v>
      </c>
      <c r="C3512">
        <v>30</v>
      </c>
      <c r="D3512" t="s">
        <v>21941</v>
      </c>
      <c r="E3512" t="s">
        <v>42</v>
      </c>
      <c r="F3512" t="s">
        <v>42</v>
      </c>
      <c r="G3512" t="s">
        <v>47</v>
      </c>
      <c r="H3512" t="s">
        <v>31</v>
      </c>
      <c r="I3512" t="s">
        <v>88</v>
      </c>
      <c r="J3512">
        <v>5543566097</v>
      </c>
      <c r="K3512" t="s">
        <v>19</v>
      </c>
    </row>
    <row r="3513" spans="1:11" x14ac:dyDescent="0.35">
      <c r="A3513">
        <v>7861</v>
      </c>
      <c r="B3513" t="s">
        <v>21944</v>
      </c>
      <c r="C3513">
        <v>26</v>
      </c>
      <c r="D3513" t="s">
        <v>21945</v>
      </c>
      <c r="E3513" t="s">
        <v>133</v>
      </c>
      <c r="F3513" t="s">
        <v>14</v>
      </c>
      <c r="G3513" t="s">
        <v>15</v>
      </c>
      <c r="H3513" t="s">
        <v>16</v>
      </c>
      <c r="I3513" t="s">
        <v>88</v>
      </c>
      <c r="J3513" t="s">
        <v>26199</v>
      </c>
      <c r="K3513" t="s">
        <v>37</v>
      </c>
    </row>
    <row r="3514" spans="1:11" x14ac:dyDescent="0.35">
      <c r="A3514">
        <v>7862</v>
      </c>
      <c r="B3514" t="s">
        <v>21946</v>
      </c>
      <c r="C3514">
        <v>29</v>
      </c>
      <c r="D3514" t="s">
        <v>21947</v>
      </c>
      <c r="E3514" t="s">
        <v>201</v>
      </c>
      <c r="F3514" t="s">
        <v>79</v>
      </c>
      <c r="G3514" t="s">
        <v>41</v>
      </c>
      <c r="H3514" t="s">
        <v>42</v>
      </c>
      <c r="I3514" t="s">
        <v>53</v>
      </c>
      <c r="J3514" t="s">
        <v>26200</v>
      </c>
      <c r="K3514" t="s">
        <v>37</v>
      </c>
    </row>
    <row r="3515" spans="1:11" x14ac:dyDescent="0.35">
      <c r="A3515">
        <v>7864</v>
      </c>
      <c r="B3515" t="s">
        <v>21950</v>
      </c>
      <c r="C3515">
        <v>29</v>
      </c>
      <c r="D3515" t="s">
        <v>21951</v>
      </c>
      <c r="E3515" t="s">
        <v>13</v>
      </c>
      <c r="F3515" t="s">
        <v>101</v>
      </c>
      <c r="G3515" t="s">
        <v>52</v>
      </c>
      <c r="H3515" t="s">
        <v>13</v>
      </c>
      <c r="I3515" t="s">
        <v>48</v>
      </c>
      <c r="J3515" t="s">
        <v>26201</v>
      </c>
      <c r="K3515" t="s">
        <v>19</v>
      </c>
    </row>
    <row r="3516" spans="1:11" x14ac:dyDescent="0.35">
      <c r="A3516">
        <v>7867</v>
      </c>
      <c r="B3516" t="s">
        <v>21956</v>
      </c>
      <c r="C3516">
        <v>29</v>
      </c>
      <c r="D3516" t="s">
        <v>21957</v>
      </c>
      <c r="E3516" t="s">
        <v>57</v>
      </c>
      <c r="F3516" t="s">
        <v>67</v>
      </c>
      <c r="G3516" t="s">
        <v>15</v>
      </c>
      <c r="H3516" t="s">
        <v>16</v>
      </c>
      <c r="I3516" t="s">
        <v>170</v>
      </c>
      <c r="J3516" t="s">
        <v>26202</v>
      </c>
      <c r="K3516" t="s">
        <v>37</v>
      </c>
    </row>
    <row r="3517" spans="1:11" x14ac:dyDescent="0.35">
      <c r="A3517">
        <v>7870</v>
      </c>
      <c r="B3517" t="s">
        <v>21962</v>
      </c>
      <c r="C3517">
        <v>26</v>
      </c>
      <c r="D3517" t="s">
        <v>21963</v>
      </c>
      <c r="E3517" t="s">
        <v>25</v>
      </c>
      <c r="F3517" t="s">
        <v>23</v>
      </c>
      <c r="G3517" t="s">
        <v>47</v>
      </c>
      <c r="H3517" t="s">
        <v>31</v>
      </c>
      <c r="I3517" t="s">
        <v>48</v>
      </c>
      <c r="J3517" t="s">
        <v>26203</v>
      </c>
      <c r="K3517" t="s">
        <v>44</v>
      </c>
    </row>
    <row r="3518" spans="1:11" x14ac:dyDescent="0.35">
      <c r="A3518">
        <v>7874</v>
      </c>
      <c r="B3518" t="s">
        <v>8187</v>
      </c>
      <c r="C3518">
        <v>26</v>
      </c>
      <c r="D3518" t="s">
        <v>21970</v>
      </c>
      <c r="E3518" t="s">
        <v>57</v>
      </c>
      <c r="F3518" t="s">
        <v>201</v>
      </c>
      <c r="G3518" t="s">
        <v>24</v>
      </c>
      <c r="H3518" t="s">
        <v>25</v>
      </c>
      <c r="I3518" t="s">
        <v>88</v>
      </c>
      <c r="J3518" t="s">
        <v>26204</v>
      </c>
      <c r="K3518" t="s">
        <v>37</v>
      </c>
    </row>
    <row r="3519" spans="1:11" x14ac:dyDescent="0.35">
      <c r="A3519">
        <v>7876</v>
      </c>
      <c r="B3519" t="s">
        <v>21973</v>
      </c>
      <c r="C3519">
        <v>28</v>
      </c>
      <c r="D3519" t="s">
        <v>21974</v>
      </c>
      <c r="E3519" t="s">
        <v>25</v>
      </c>
      <c r="F3519" t="s">
        <v>40</v>
      </c>
      <c r="G3519" t="s">
        <v>52</v>
      </c>
      <c r="H3519" t="s">
        <v>13</v>
      </c>
      <c r="I3519" t="s">
        <v>102</v>
      </c>
      <c r="J3519" t="s">
        <v>26205</v>
      </c>
      <c r="K3519" t="s">
        <v>76</v>
      </c>
    </row>
    <row r="3520" spans="1:11" x14ac:dyDescent="0.35">
      <c r="A3520">
        <v>7877</v>
      </c>
      <c r="B3520" t="s">
        <v>21975</v>
      </c>
      <c r="C3520">
        <v>30</v>
      </c>
      <c r="D3520" t="s">
        <v>21976</v>
      </c>
      <c r="E3520" t="s">
        <v>31</v>
      </c>
      <c r="F3520" t="s">
        <v>22</v>
      </c>
      <c r="G3520" t="s">
        <v>41</v>
      </c>
      <c r="H3520" t="s">
        <v>42</v>
      </c>
      <c r="I3520" t="s">
        <v>116</v>
      </c>
      <c r="J3520" s="1" t="s">
        <v>26206</v>
      </c>
      <c r="K3520" t="s">
        <v>44</v>
      </c>
    </row>
    <row r="3521" spans="1:11" x14ac:dyDescent="0.35">
      <c r="A3521">
        <v>7878</v>
      </c>
      <c r="B3521" t="s">
        <v>21977</v>
      </c>
      <c r="C3521">
        <v>29</v>
      </c>
      <c r="D3521" t="s">
        <v>21978</v>
      </c>
      <c r="E3521" t="s">
        <v>34</v>
      </c>
      <c r="F3521" t="s">
        <v>32</v>
      </c>
      <c r="G3521" t="s">
        <v>87</v>
      </c>
      <c r="H3521" t="s">
        <v>79</v>
      </c>
      <c r="I3521" t="s">
        <v>63</v>
      </c>
      <c r="J3521" t="s">
        <v>26207</v>
      </c>
      <c r="K3521" t="s">
        <v>44</v>
      </c>
    </row>
    <row r="3522" spans="1:11" x14ac:dyDescent="0.35">
      <c r="A3522">
        <v>7880</v>
      </c>
      <c r="B3522" t="s">
        <v>21980</v>
      </c>
      <c r="C3522">
        <v>26</v>
      </c>
      <c r="D3522" t="s">
        <v>21981</v>
      </c>
      <c r="E3522" t="s">
        <v>177</v>
      </c>
      <c r="F3522" t="s">
        <v>34</v>
      </c>
      <c r="G3522" t="s">
        <v>120</v>
      </c>
      <c r="H3522" t="s">
        <v>57</v>
      </c>
      <c r="I3522" t="s">
        <v>63</v>
      </c>
      <c r="J3522" t="s">
        <v>26208</v>
      </c>
      <c r="K3522" t="s">
        <v>19</v>
      </c>
    </row>
    <row r="3523" spans="1:11" x14ac:dyDescent="0.35">
      <c r="A3523">
        <v>7881</v>
      </c>
      <c r="B3523" t="s">
        <v>21982</v>
      </c>
      <c r="C3523">
        <v>29</v>
      </c>
      <c r="D3523" t="s">
        <v>21983</v>
      </c>
      <c r="E3523" t="s">
        <v>31</v>
      </c>
      <c r="F3523" t="s">
        <v>40</v>
      </c>
      <c r="G3523" t="s">
        <v>33</v>
      </c>
      <c r="H3523" t="s">
        <v>34</v>
      </c>
      <c r="I3523" t="s">
        <v>63</v>
      </c>
      <c r="J3523" t="s">
        <v>26209</v>
      </c>
      <c r="K3523" t="s">
        <v>19</v>
      </c>
    </row>
    <row r="3524" spans="1:11" x14ac:dyDescent="0.35">
      <c r="A3524">
        <v>7887</v>
      </c>
      <c r="B3524" t="s">
        <v>4688</v>
      </c>
      <c r="C3524">
        <v>27</v>
      </c>
      <c r="D3524" t="s">
        <v>21994</v>
      </c>
      <c r="E3524" t="s">
        <v>42</v>
      </c>
      <c r="F3524" t="s">
        <v>149</v>
      </c>
      <c r="G3524" t="s">
        <v>62</v>
      </c>
      <c r="H3524" t="s">
        <v>23</v>
      </c>
      <c r="I3524" t="s">
        <v>26</v>
      </c>
      <c r="J3524" t="s">
        <v>26210</v>
      </c>
      <c r="K3524" t="s">
        <v>28</v>
      </c>
    </row>
    <row r="3525" spans="1:11" x14ac:dyDescent="0.35">
      <c r="A3525">
        <v>7888</v>
      </c>
      <c r="B3525" t="s">
        <v>21995</v>
      </c>
      <c r="C3525">
        <v>26</v>
      </c>
      <c r="D3525" t="s">
        <v>21996</v>
      </c>
      <c r="E3525" t="s">
        <v>133</v>
      </c>
      <c r="F3525" t="s">
        <v>40</v>
      </c>
      <c r="G3525" t="s">
        <v>87</v>
      </c>
      <c r="H3525" t="s">
        <v>79</v>
      </c>
      <c r="I3525" t="s">
        <v>63</v>
      </c>
      <c r="J3525" t="s">
        <v>26211</v>
      </c>
      <c r="K3525" t="s">
        <v>19</v>
      </c>
    </row>
    <row r="3526" spans="1:11" x14ac:dyDescent="0.35">
      <c r="A3526">
        <v>7889</v>
      </c>
      <c r="B3526" t="s">
        <v>21997</v>
      </c>
      <c r="C3526">
        <v>28</v>
      </c>
      <c r="D3526" t="s">
        <v>21998</v>
      </c>
      <c r="E3526" t="s">
        <v>34</v>
      </c>
      <c r="F3526" t="s">
        <v>25</v>
      </c>
      <c r="G3526" t="s">
        <v>80</v>
      </c>
      <c r="H3526" t="s">
        <v>32</v>
      </c>
      <c r="I3526" t="s">
        <v>68</v>
      </c>
      <c r="J3526" t="s">
        <v>26212</v>
      </c>
      <c r="K3526" t="s">
        <v>44</v>
      </c>
    </row>
    <row r="3527" spans="1:11" x14ac:dyDescent="0.35">
      <c r="A3527">
        <v>7890</v>
      </c>
      <c r="B3527" t="s">
        <v>21999</v>
      </c>
      <c r="C3527">
        <v>27</v>
      </c>
      <c r="D3527" t="s">
        <v>22000</v>
      </c>
      <c r="E3527" t="s">
        <v>79</v>
      </c>
      <c r="F3527" t="s">
        <v>32</v>
      </c>
      <c r="G3527" t="s">
        <v>47</v>
      </c>
      <c r="H3527" t="s">
        <v>31</v>
      </c>
      <c r="I3527" t="s">
        <v>102</v>
      </c>
      <c r="J3527" t="s">
        <v>26213</v>
      </c>
      <c r="K3527" t="s">
        <v>19</v>
      </c>
    </row>
    <row r="3528" spans="1:11" x14ac:dyDescent="0.35">
      <c r="A3528">
        <v>7892</v>
      </c>
      <c r="B3528" t="s">
        <v>22003</v>
      </c>
      <c r="C3528">
        <v>29</v>
      </c>
      <c r="D3528" t="s">
        <v>22004</v>
      </c>
      <c r="E3528" t="s">
        <v>79</v>
      </c>
      <c r="F3528" t="s">
        <v>32</v>
      </c>
      <c r="G3528" t="s">
        <v>120</v>
      </c>
      <c r="H3528" t="s">
        <v>57</v>
      </c>
      <c r="I3528" t="s">
        <v>170</v>
      </c>
      <c r="J3528" t="s">
        <v>26214</v>
      </c>
      <c r="K3528" t="s">
        <v>76</v>
      </c>
    </row>
    <row r="3529" spans="1:11" x14ac:dyDescent="0.35">
      <c r="A3529">
        <v>7893</v>
      </c>
      <c r="B3529" t="s">
        <v>22005</v>
      </c>
      <c r="C3529">
        <v>29</v>
      </c>
      <c r="D3529" t="s">
        <v>22006</v>
      </c>
      <c r="E3529" t="s">
        <v>149</v>
      </c>
      <c r="F3529" t="s">
        <v>40</v>
      </c>
      <c r="G3529" t="s">
        <v>52</v>
      </c>
      <c r="H3529" t="s">
        <v>13</v>
      </c>
      <c r="I3529" t="s">
        <v>63</v>
      </c>
      <c r="J3529" t="s">
        <v>26215</v>
      </c>
      <c r="K3529" t="s">
        <v>19</v>
      </c>
    </row>
    <row r="3530" spans="1:11" x14ac:dyDescent="0.35">
      <c r="A3530">
        <v>7894</v>
      </c>
      <c r="B3530" t="s">
        <v>22007</v>
      </c>
      <c r="C3530">
        <v>27</v>
      </c>
      <c r="D3530" t="s">
        <v>22008</v>
      </c>
      <c r="E3530" t="s">
        <v>31</v>
      </c>
      <c r="F3530" t="s">
        <v>201</v>
      </c>
      <c r="G3530" t="s">
        <v>52</v>
      </c>
      <c r="H3530" t="s">
        <v>13</v>
      </c>
      <c r="I3530" t="s">
        <v>102</v>
      </c>
      <c r="J3530" t="s">
        <v>26216</v>
      </c>
      <c r="K3530" t="s">
        <v>37</v>
      </c>
    </row>
    <row r="3531" spans="1:11" x14ac:dyDescent="0.35">
      <c r="A3531">
        <v>7901</v>
      </c>
      <c r="B3531" t="s">
        <v>22021</v>
      </c>
      <c r="C3531">
        <v>29</v>
      </c>
      <c r="D3531" t="s">
        <v>22022</v>
      </c>
      <c r="E3531" t="s">
        <v>25</v>
      </c>
      <c r="F3531" t="s">
        <v>169</v>
      </c>
      <c r="G3531" t="s">
        <v>87</v>
      </c>
      <c r="H3531" t="s">
        <v>79</v>
      </c>
      <c r="I3531" t="s">
        <v>63</v>
      </c>
      <c r="J3531" t="s">
        <v>26217</v>
      </c>
      <c r="K3531" t="s">
        <v>19</v>
      </c>
    </row>
    <row r="3532" spans="1:11" x14ac:dyDescent="0.35">
      <c r="A3532">
        <v>7902</v>
      </c>
      <c r="B3532" t="s">
        <v>22023</v>
      </c>
      <c r="C3532">
        <v>27</v>
      </c>
      <c r="D3532" t="s">
        <v>22024</v>
      </c>
      <c r="E3532" t="s">
        <v>201</v>
      </c>
      <c r="F3532" t="s">
        <v>34</v>
      </c>
      <c r="G3532" t="s">
        <v>120</v>
      </c>
      <c r="H3532" t="s">
        <v>57</v>
      </c>
      <c r="I3532" t="s">
        <v>68</v>
      </c>
      <c r="J3532" t="s">
        <v>26218</v>
      </c>
      <c r="K3532" t="s">
        <v>76</v>
      </c>
    </row>
    <row r="3533" spans="1:11" x14ac:dyDescent="0.35">
      <c r="A3533">
        <v>7903</v>
      </c>
      <c r="B3533" t="s">
        <v>22025</v>
      </c>
      <c r="C3533">
        <v>27</v>
      </c>
      <c r="D3533" t="s">
        <v>22026</v>
      </c>
      <c r="E3533" t="s">
        <v>79</v>
      </c>
      <c r="F3533" t="s">
        <v>42</v>
      </c>
      <c r="G3533" t="s">
        <v>87</v>
      </c>
      <c r="H3533" t="s">
        <v>79</v>
      </c>
      <c r="I3533" t="s">
        <v>170</v>
      </c>
      <c r="J3533" t="s">
        <v>26219</v>
      </c>
      <c r="K3533" t="s">
        <v>37</v>
      </c>
    </row>
    <row r="3534" spans="1:11" x14ac:dyDescent="0.35">
      <c r="A3534">
        <v>7909</v>
      </c>
      <c r="B3534" t="s">
        <v>22037</v>
      </c>
      <c r="C3534">
        <v>26</v>
      </c>
      <c r="D3534" t="s">
        <v>22038</v>
      </c>
      <c r="E3534" t="s">
        <v>40</v>
      </c>
      <c r="F3534" t="s">
        <v>34</v>
      </c>
      <c r="G3534" t="s">
        <v>62</v>
      </c>
      <c r="H3534" t="s">
        <v>23</v>
      </c>
      <c r="I3534" t="s">
        <v>26</v>
      </c>
      <c r="J3534" t="s">
        <v>26220</v>
      </c>
      <c r="K3534" t="s">
        <v>28</v>
      </c>
    </row>
    <row r="3535" spans="1:11" x14ac:dyDescent="0.35">
      <c r="A3535">
        <v>7914</v>
      </c>
      <c r="B3535" t="s">
        <v>8968</v>
      </c>
      <c r="C3535">
        <v>30</v>
      </c>
      <c r="D3535" t="s">
        <v>22047</v>
      </c>
      <c r="E3535" t="s">
        <v>22</v>
      </c>
      <c r="F3535" t="s">
        <v>101</v>
      </c>
      <c r="G3535" t="s">
        <v>33</v>
      </c>
      <c r="H3535" t="s">
        <v>34</v>
      </c>
      <c r="I3535" t="s">
        <v>88</v>
      </c>
      <c r="J3535">
        <f>1-591-221-7529</f>
        <v>-8340</v>
      </c>
      <c r="K3535" t="s">
        <v>28</v>
      </c>
    </row>
    <row r="3536" spans="1:11" x14ac:dyDescent="0.35">
      <c r="A3536">
        <v>7917</v>
      </c>
      <c r="B3536" t="s">
        <v>22052</v>
      </c>
      <c r="C3536">
        <v>27</v>
      </c>
      <c r="D3536" t="s">
        <v>22053</v>
      </c>
      <c r="E3536" t="s">
        <v>67</v>
      </c>
      <c r="F3536" t="s">
        <v>101</v>
      </c>
      <c r="G3536" t="s">
        <v>120</v>
      </c>
      <c r="H3536" t="s">
        <v>57</v>
      </c>
      <c r="I3536" t="s">
        <v>116</v>
      </c>
      <c r="J3536" t="s">
        <v>26221</v>
      </c>
      <c r="K3536" t="s">
        <v>37</v>
      </c>
    </row>
    <row r="3537" spans="1:11" x14ac:dyDescent="0.35">
      <c r="A3537">
        <v>7920</v>
      </c>
      <c r="B3537" t="s">
        <v>22057</v>
      </c>
      <c r="C3537">
        <v>27</v>
      </c>
      <c r="D3537" t="s">
        <v>22058</v>
      </c>
      <c r="E3537" t="s">
        <v>57</v>
      </c>
      <c r="F3537" t="s">
        <v>14</v>
      </c>
      <c r="G3537" t="s">
        <v>47</v>
      </c>
      <c r="H3537" t="s">
        <v>31</v>
      </c>
      <c r="I3537" t="s">
        <v>17</v>
      </c>
      <c r="J3537" t="s">
        <v>26222</v>
      </c>
      <c r="K3537" t="s">
        <v>37</v>
      </c>
    </row>
    <row r="3538" spans="1:11" x14ac:dyDescent="0.35">
      <c r="A3538">
        <v>7921</v>
      </c>
      <c r="B3538" t="s">
        <v>22059</v>
      </c>
      <c r="C3538">
        <v>28</v>
      </c>
      <c r="D3538" t="s">
        <v>22060</v>
      </c>
      <c r="E3538" t="s">
        <v>79</v>
      </c>
      <c r="F3538" t="s">
        <v>14</v>
      </c>
      <c r="G3538" t="s">
        <v>120</v>
      </c>
      <c r="H3538" t="s">
        <v>57</v>
      </c>
      <c r="I3538" t="s">
        <v>102</v>
      </c>
      <c r="J3538" t="s">
        <v>26223</v>
      </c>
      <c r="K3538" t="s">
        <v>28</v>
      </c>
    </row>
    <row r="3539" spans="1:11" x14ac:dyDescent="0.35">
      <c r="A3539">
        <v>7922</v>
      </c>
      <c r="B3539" t="s">
        <v>22061</v>
      </c>
      <c r="C3539">
        <v>28</v>
      </c>
      <c r="D3539" t="s">
        <v>22062</v>
      </c>
      <c r="E3539" t="s">
        <v>34</v>
      </c>
      <c r="F3539" t="s">
        <v>201</v>
      </c>
      <c r="G3539" t="s">
        <v>47</v>
      </c>
      <c r="H3539" t="s">
        <v>31</v>
      </c>
      <c r="I3539" t="s">
        <v>116</v>
      </c>
      <c r="J3539" t="s">
        <v>26224</v>
      </c>
      <c r="K3539" t="s">
        <v>44</v>
      </c>
    </row>
    <row r="3540" spans="1:11" x14ac:dyDescent="0.35">
      <c r="A3540">
        <v>7923</v>
      </c>
      <c r="B3540" t="s">
        <v>22063</v>
      </c>
      <c r="C3540">
        <v>29</v>
      </c>
      <c r="D3540" t="s">
        <v>22064</v>
      </c>
      <c r="E3540" t="s">
        <v>14</v>
      </c>
      <c r="F3540" t="s">
        <v>34</v>
      </c>
      <c r="G3540" t="s">
        <v>87</v>
      </c>
      <c r="H3540" t="s">
        <v>79</v>
      </c>
      <c r="I3540" t="s">
        <v>116</v>
      </c>
      <c r="J3540" t="s">
        <v>26225</v>
      </c>
      <c r="K3540" t="s">
        <v>76</v>
      </c>
    </row>
    <row r="3541" spans="1:11" x14ac:dyDescent="0.35">
      <c r="A3541">
        <v>7926</v>
      </c>
      <c r="B3541" t="s">
        <v>22068</v>
      </c>
      <c r="C3541">
        <v>27</v>
      </c>
      <c r="D3541" t="s">
        <v>22069</v>
      </c>
      <c r="E3541" t="s">
        <v>14</v>
      </c>
      <c r="F3541" t="s">
        <v>67</v>
      </c>
      <c r="G3541" t="s">
        <v>52</v>
      </c>
      <c r="H3541" t="s">
        <v>13</v>
      </c>
      <c r="I3541" t="s">
        <v>116</v>
      </c>
      <c r="J3541" t="s">
        <v>26226</v>
      </c>
      <c r="K3541" t="s">
        <v>19</v>
      </c>
    </row>
    <row r="3542" spans="1:11" x14ac:dyDescent="0.35">
      <c r="A3542">
        <v>7933</v>
      </c>
      <c r="B3542" t="s">
        <v>22082</v>
      </c>
      <c r="C3542">
        <v>29</v>
      </c>
      <c r="D3542" t="s">
        <v>22083</v>
      </c>
      <c r="E3542" t="s">
        <v>177</v>
      </c>
      <c r="F3542" t="s">
        <v>14</v>
      </c>
      <c r="G3542" t="s">
        <v>62</v>
      </c>
      <c r="H3542" t="s">
        <v>23</v>
      </c>
      <c r="I3542" t="s">
        <v>63</v>
      </c>
      <c r="J3542">
        <v>7999006543</v>
      </c>
      <c r="K3542" t="s">
        <v>44</v>
      </c>
    </row>
    <row r="3543" spans="1:11" x14ac:dyDescent="0.35">
      <c r="A3543">
        <v>7935</v>
      </c>
      <c r="B3543" t="s">
        <v>22086</v>
      </c>
      <c r="C3543">
        <v>30</v>
      </c>
      <c r="D3543" t="s">
        <v>22087</v>
      </c>
      <c r="E3543" t="s">
        <v>101</v>
      </c>
      <c r="F3543" t="s">
        <v>177</v>
      </c>
      <c r="G3543" t="s">
        <v>52</v>
      </c>
      <c r="H3543" t="s">
        <v>13</v>
      </c>
      <c r="I3543" t="s">
        <v>170</v>
      </c>
      <c r="J3543" t="s">
        <v>26227</v>
      </c>
      <c r="K3543" t="s">
        <v>44</v>
      </c>
    </row>
    <row r="3544" spans="1:11" x14ac:dyDescent="0.35">
      <c r="A3544">
        <v>7938</v>
      </c>
      <c r="B3544" t="s">
        <v>22092</v>
      </c>
      <c r="C3544">
        <v>26</v>
      </c>
      <c r="D3544" t="s">
        <v>22093</v>
      </c>
      <c r="E3544" t="s">
        <v>22</v>
      </c>
      <c r="F3544" t="s">
        <v>101</v>
      </c>
      <c r="G3544" t="s">
        <v>87</v>
      </c>
      <c r="H3544" t="s">
        <v>79</v>
      </c>
      <c r="I3544" t="s">
        <v>88</v>
      </c>
      <c r="J3544" t="s">
        <v>26228</v>
      </c>
      <c r="K3544" t="s">
        <v>28</v>
      </c>
    </row>
    <row r="3545" spans="1:11" x14ac:dyDescent="0.35">
      <c r="A3545">
        <v>7939</v>
      </c>
      <c r="B3545" t="s">
        <v>3661</v>
      </c>
      <c r="C3545">
        <v>27</v>
      </c>
      <c r="D3545" t="s">
        <v>22094</v>
      </c>
      <c r="E3545" t="s">
        <v>13</v>
      </c>
      <c r="F3545" t="s">
        <v>14</v>
      </c>
      <c r="G3545" t="s">
        <v>52</v>
      </c>
      <c r="H3545" t="s">
        <v>13</v>
      </c>
      <c r="I3545" t="s">
        <v>146</v>
      </c>
      <c r="J3545" t="s">
        <v>26229</v>
      </c>
      <c r="K3545" t="s">
        <v>44</v>
      </c>
    </row>
    <row r="3546" spans="1:11" x14ac:dyDescent="0.35">
      <c r="A3546">
        <v>7940</v>
      </c>
      <c r="B3546" t="s">
        <v>22095</v>
      </c>
      <c r="C3546">
        <v>29</v>
      </c>
      <c r="D3546" t="s">
        <v>22096</v>
      </c>
      <c r="E3546" t="s">
        <v>16</v>
      </c>
      <c r="F3546" t="s">
        <v>133</v>
      </c>
      <c r="G3546" t="s">
        <v>41</v>
      </c>
      <c r="H3546" t="s">
        <v>42</v>
      </c>
      <c r="I3546" t="s">
        <v>63</v>
      </c>
      <c r="J3546" t="s">
        <v>26230</v>
      </c>
      <c r="K3546" t="s">
        <v>37</v>
      </c>
    </row>
    <row r="3547" spans="1:11" x14ac:dyDescent="0.35">
      <c r="A3547">
        <v>7945</v>
      </c>
      <c r="B3547" t="s">
        <v>22105</v>
      </c>
      <c r="C3547">
        <v>26</v>
      </c>
      <c r="D3547" t="s">
        <v>22106</v>
      </c>
      <c r="E3547" t="s">
        <v>16</v>
      </c>
      <c r="F3547" t="s">
        <v>16</v>
      </c>
      <c r="G3547" t="s">
        <v>41</v>
      </c>
      <c r="H3547" t="s">
        <v>42</v>
      </c>
      <c r="I3547" t="s">
        <v>91</v>
      </c>
      <c r="J3547" t="s">
        <v>26231</v>
      </c>
      <c r="K3547" t="s">
        <v>76</v>
      </c>
    </row>
    <row r="3548" spans="1:11" x14ac:dyDescent="0.35">
      <c r="A3548">
        <v>7947</v>
      </c>
      <c r="B3548" t="s">
        <v>22109</v>
      </c>
      <c r="C3548">
        <v>27</v>
      </c>
      <c r="D3548" t="s">
        <v>22110</v>
      </c>
      <c r="E3548" t="s">
        <v>42</v>
      </c>
      <c r="F3548" t="s">
        <v>133</v>
      </c>
      <c r="G3548" t="s">
        <v>33</v>
      </c>
      <c r="H3548" t="s">
        <v>34</v>
      </c>
      <c r="I3548" t="s">
        <v>170</v>
      </c>
      <c r="J3548" t="s">
        <v>26232</v>
      </c>
      <c r="K3548" t="s">
        <v>44</v>
      </c>
    </row>
    <row r="3549" spans="1:11" x14ac:dyDescent="0.35">
      <c r="A3549">
        <v>7948</v>
      </c>
      <c r="B3549" t="s">
        <v>22111</v>
      </c>
      <c r="C3549">
        <v>27</v>
      </c>
      <c r="D3549" t="s">
        <v>22112</v>
      </c>
      <c r="E3549" t="s">
        <v>101</v>
      </c>
      <c r="F3549" t="s">
        <v>34</v>
      </c>
      <c r="G3549" t="s">
        <v>15</v>
      </c>
      <c r="H3549" t="s">
        <v>16</v>
      </c>
      <c r="I3549" t="s">
        <v>26</v>
      </c>
      <c r="J3549">
        <v>7649646600</v>
      </c>
      <c r="K3549" t="s">
        <v>76</v>
      </c>
    </row>
    <row r="3550" spans="1:11" x14ac:dyDescent="0.35">
      <c r="A3550">
        <v>7950</v>
      </c>
      <c r="B3550" t="s">
        <v>22115</v>
      </c>
      <c r="C3550">
        <v>28</v>
      </c>
      <c r="D3550" t="s">
        <v>22116</v>
      </c>
      <c r="E3550" t="s">
        <v>177</v>
      </c>
      <c r="F3550" t="s">
        <v>42</v>
      </c>
      <c r="G3550" t="s">
        <v>80</v>
      </c>
      <c r="H3550" t="s">
        <v>32</v>
      </c>
      <c r="I3550" t="s">
        <v>146</v>
      </c>
      <c r="J3550" t="s">
        <v>26233</v>
      </c>
      <c r="K3550" t="s">
        <v>76</v>
      </c>
    </row>
    <row r="3551" spans="1:11" x14ac:dyDescent="0.35">
      <c r="A3551">
        <v>7955</v>
      </c>
      <c r="B3551" t="s">
        <v>22125</v>
      </c>
      <c r="C3551">
        <v>30</v>
      </c>
      <c r="D3551" t="s">
        <v>22126</v>
      </c>
      <c r="E3551" t="s">
        <v>133</v>
      </c>
      <c r="F3551" t="s">
        <v>40</v>
      </c>
      <c r="G3551" t="s">
        <v>47</v>
      </c>
      <c r="H3551" t="s">
        <v>31</v>
      </c>
      <c r="I3551" t="s">
        <v>68</v>
      </c>
      <c r="J3551" t="s">
        <v>26234</v>
      </c>
      <c r="K3551" t="s">
        <v>37</v>
      </c>
    </row>
    <row r="3552" spans="1:11" x14ac:dyDescent="0.35">
      <c r="A3552">
        <v>7956</v>
      </c>
      <c r="B3552" t="s">
        <v>16297</v>
      </c>
      <c r="C3552">
        <v>28</v>
      </c>
      <c r="D3552" t="s">
        <v>22127</v>
      </c>
      <c r="E3552" t="s">
        <v>57</v>
      </c>
      <c r="F3552" t="s">
        <v>101</v>
      </c>
      <c r="G3552" t="s">
        <v>52</v>
      </c>
      <c r="H3552" t="s">
        <v>13</v>
      </c>
      <c r="I3552" t="s">
        <v>91</v>
      </c>
      <c r="J3552" t="s">
        <v>26235</v>
      </c>
      <c r="K3552" t="s">
        <v>76</v>
      </c>
    </row>
    <row r="3553" spans="1:11" x14ac:dyDescent="0.35">
      <c r="A3553">
        <v>7958</v>
      </c>
      <c r="B3553" t="s">
        <v>22130</v>
      </c>
      <c r="C3553">
        <v>28</v>
      </c>
      <c r="D3553" t="s">
        <v>22131</v>
      </c>
      <c r="E3553" t="s">
        <v>177</v>
      </c>
      <c r="F3553" t="s">
        <v>34</v>
      </c>
      <c r="G3553" t="s">
        <v>47</v>
      </c>
      <c r="H3553" t="s">
        <v>31</v>
      </c>
      <c r="I3553" t="s">
        <v>58</v>
      </c>
      <c r="J3553" t="s">
        <v>26236</v>
      </c>
      <c r="K3553" t="s">
        <v>37</v>
      </c>
    </row>
    <row r="3554" spans="1:11" x14ac:dyDescent="0.35">
      <c r="A3554">
        <v>7959</v>
      </c>
      <c r="B3554" t="s">
        <v>22132</v>
      </c>
      <c r="C3554">
        <v>29</v>
      </c>
      <c r="D3554" t="s">
        <v>22133</v>
      </c>
      <c r="E3554" t="s">
        <v>23</v>
      </c>
      <c r="F3554" t="s">
        <v>67</v>
      </c>
      <c r="G3554" t="s">
        <v>15</v>
      </c>
      <c r="H3554" t="s">
        <v>16</v>
      </c>
      <c r="I3554" t="s">
        <v>53</v>
      </c>
      <c r="J3554" t="s">
        <v>26237</v>
      </c>
      <c r="K3554" t="s">
        <v>76</v>
      </c>
    </row>
    <row r="3555" spans="1:11" x14ac:dyDescent="0.35">
      <c r="A3555">
        <v>7960</v>
      </c>
      <c r="B3555" t="s">
        <v>22134</v>
      </c>
      <c r="C3555">
        <v>27</v>
      </c>
      <c r="D3555" t="s">
        <v>22135</v>
      </c>
      <c r="E3555" t="s">
        <v>25</v>
      </c>
      <c r="F3555" t="s">
        <v>67</v>
      </c>
      <c r="G3555" t="s">
        <v>52</v>
      </c>
      <c r="H3555" t="s">
        <v>13</v>
      </c>
      <c r="I3555" t="s">
        <v>153</v>
      </c>
      <c r="J3555" t="s">
        <v>26238</v>
      </c>
      <c r="K3555" t="s">
        <v>44</v>
      </c>
    </row>
    <row r="3556" spans="1:11" x14ac:dyDescent="0.35">
      <c r="A3556">
        <v>7961</v>
      </c>
      <c r="B3556" t="s">
        <v>22136</v>
      </c>
      <c r="C3556">
        <v>29</v>
      </c>
      <c r="D3556" t="s">
        <v>22137</v>
      </c>
      <c r="E3556" t="s">
        <v>42</v>
      </c>
      <c r="F3556" t="s">
        <v>79</v>
      </c>
      <c r="G3556" t="s">
        <v>15</v>
      </c>
      <c r="H3556" t="s">
        <v>16</v>
      </c>
      <c r="I3556" t="s">
        <v>68</v>
      </c>
      <c r="J3556" t="s">
        <v>26239</v>
      </c>
      <c r="K3556" t="s">
        <v>19</v>
      </c>
    </row>
    <row r="3557" spans="1:11" x14ac:dyDescent="0.35">
      <c r="A3557">
        <v>7963</v>
      </c>
      <c r="B3557" t="s">
        <v>645</v>
      </c>
      <c r="C3557">
        <v>29</v>
      </c>
      <c r="D3557" t="s">
        <v>22140</v>
      </c>
      <c r="E3557" t="s">
        <v>32</v>
      </c>
      <c r="F3557" t="s">
        <v>32</v>
      </c>
      <c r="G3557" t="s">
        <v>62</v>
      </c>
      <c r="H3557" t="s">
        <v>23</v>
      </c>
      <c r="I3557" t="s">
        <v>58</v>
      </c>
      <c r="J3557" t="s">
        <v>26240</v>
      </c>
      <c r="K3557" t="s">
        <v>28</v>
      </c>
    </row>
    <row r="3558" spans="1:11" x14ac:dyDescent="0.35">
      <c r="A3558">
        <v>7964</v>
      </c>
      <c r="B3558" t="s">
        <v>22141</v>
      </c>
      <c r="C3558">
        <v>30</v>
      </c>
      <c r="D3558" t="s">
        <v>22142</v>
      </c>
      <c r="E3558" t="s">
        <v>133</v>
      </c>
      <c r="F3558" t="s">
        <v>79</v>
      </c>
      <c r="G3558" t="s">
        <v>24</v>
      </c>
      <c r="H3558" t="s">
        <v>25</v>
      </c>
      <c r="I3558" t="s">
        <v>48</v>
      </c>
      <c r="J3558" t="s">
        <v>26241</v>
      </c>
      <c r="K3558" t="s">
        <v>37</v>
      </c>
    </row>
    <row r="3559" spans="1:11" x14ac:dyDescent="0.35">
      <c r="A3559">
        <v>7966</v>
      </c>
      <c r="B3559" t="s">
        <v>22144</v>
      </c>
      <c r="C3559">
        <v>30</v>
      </c>
      <c r="D3559" t="s">
        <v>22145</v>
      </c>
      <c r="E3559" t="s">
        <v>201</v>
      </c>
      <c r="F3559" t="s">
        <v>22</v>
      </c>
      <c r="G3559" t="s">
        <v>120</v>
      </c>
      <c r="H3559" t="s">
        <v>57</v>
      </c>
      <c r="I3559" t="s">
        <v>17</v>
      </c>
      <c r="J3559" t="s">
        <v>26242</v>
      </c>
      <c r="K3559" t="s">
        <v>37</v>
      </c>
    </row>
    <row r="3560" spans="1:11" x14ac:dyDescent="0.35">
      <c r="A3560">
        <v>7970</v>
      </c>
      <c r="B3560" t="s">
        <v>22152</v>
      </c>
      <c r="C3560">
        <v>26</v>
      </c>
      <c r="D3560" t="s">
        <v>22153</v>
      </c>
      <c r="E3560" t="s">
        <v>31</v>
      </c>
      <c r="F3560" t="s">
        <v>101</v>
      </c>
      <c r="G3560" t="s">
        <v>120</v>
      </c>
      <c r="H3560" t="s">
        <v>57</v>
      </c>
      <c r="I3560" t="s">
        <v>35</v>
      </c>
      <c r="J3560" t="s">
        <v>26243</v>
      </c>
      <c r="K3560" t="s">
        <v>19</v>
      </c>
    </row>
    <row r="3561" spans="1:11" x14ac:dyDescent="0.35">
      <c r="A3561">
        <v>7974</v>
      </c>
      <c r="B3561" t="s">
        <v>22160</v>
      </c>
      <c r="C3561">
        <v>29</v>
      </c>
      <c r="D3561" t="s">
        <v>22161</v>
      </c>
      <c r="E3561" t="s">
        <v>42</v>
      </c>
      <c r="F3561" t="s">
        <v>14</v>
      </c>
      <c r="G3561" t="s">
        <v>62</v>
      </c>
      <c r="H3561" t="s">
        <v>23</v>
      </c>
      <c r="I3561" t="s">
        <v>170</v>
      </c>
      <c r="J3561" t="s">
        <v>26244</v>
      </c>
      <c r="K3561" t="s">
        <v>76</v>
      </c>
    </row>
    <row r="3562" spans="1:11" x14ac:dyDescent="0.35">
      <c r="A3562">
        <v>7975</v>
      </c>
      <c r="B3562" t="s">
        <v>22162</v>
      </c>
      <c r="C3562">
        <v>29</v>
      </c>
      <c r="D3562" t="s">
        <v>22163</v>
      </c>
      <c r="E3562" t="s">
        <v>67</v>
      </c>
      <c r="F3562" t="s">
        <v>42</v>
      </c>
      <c r="G3562" t="s">
        <v>80</v>
      </c>
      <c r="H3562" t="s">
        <v>32</v>
      </c>
      <c r="I3562" t="s">
        <v>48</v>
      </c>
      <c r="J3562" t="s">
        <v>26245</v>
      </c>
      <c r="K3562" t="s">
        <v>44</v>
      </c>
    </row>
    <row r="3563" spans="1:11" x14ac:dyDescent="0.35">
      <c r="A3563">
        <v>7976</v>
      </c>
      <c r="B3563" t="s">
        <v>22164</v>
      </c>
      <c r="C3563">
        <v>28</v>
      </c>
      <c r="D3563" t="s">
        <v>22165</v>
      </c>
      <c r="E3563" t="s">
        <v>34</v>
      </c>
      <c r="F3563" t="s">
        <v>22</v>
      </c>
      <c r="G3563" t="s">
        <v>52</v>
      </c>
      <c r="H3563" t="s">
        <v>13</v>
      </c>
      <c r="I3563" t="s">
        <v>102</v>
      </c>
      <c r="J3563" t="s">
        <v>26246</v>
      </c>
      <c r="K3563" t="s">
        <v>19</v>
      </c>
    </row>
    <row r="3564" spans="1:11" x14ac:dyDescent="0.35">
      <c r="A3564">
        <v>7979</v>
      </c>
      <c r="B3564" t="s">
        <v>22170</v>
      </c>
      <c r="C3564">
        <v>30</v>
      </c>
      <c r="D3564" t="s">
        <v>22171</v>
      </c>
      <c r="E3564" t="s">
        <v>177</v>
      </c>
      <c r="F3564" t="s">
        <v>31</v>
      </c>
      <c r="G3564" t="s">
        <v>41</v>
      </c>
      <c r="H3564" t="s">
        <v>42</v>
      </c>
      <c r="I3564" t="s">
        <v>116</v>
      </c>
      <c r="J3564" t="s">
        <v>26247</v>
      </c>
      <c r="K3564" t="s">
        <v>44</v>
      </c>
    </row>
    <row r="3565" spans="1:11" x14ac:dyDescent="0.35">
      <c r="A3565">
        <v>7980</v>
      </c>
      <c r="B3565" t="s">
        <v>22172</v>
      </c>
      <c r="C3565">
        <v>27</v>
      </c>
      <c r="D3565" t="s">
        <v>22173</v>
      </c>
      <c r="E3565" t="s">
        <v>16</v>
      </c>
      <c r="F3565" t="s">
        <v>13</v>
      </c>
      <c r="G3565" t="s">
        <v>80</v>
      </c>
      <c r="H3565" t="s">
        <v>32</v>
      </c>
      <c r="I3565" t="s">
        <v>48</v>
      </c>
      <c r="J3565" t="s">
        <v>26248</v>
      </c>
      <c r="K3565" t="s">
        <v>28</v>
      </c>
    </row>
    <row r="3566" spans="1:11" x14ac:dyDescent="0.35">
      <c r="A3566">
        <v>7984</v>
      </c>
      <c r="B3566" t="s">
        <v>22180</v>
      </c>
      <c r="C3566">
        <v>29</v>
      </c>
      <c r="D3566" t="s">
        <v>22181</v>
      </c>
      <c r="E3566" t="s">
        <v>32</v>
      </c>
      <c r="F3566" t="s">
        <v>101</v>
      </c>
      <c r="G3566" t="s">
        <v>33</v>
      </c>
      <c r="H3566" t="s">
        <v>34</v>
      </c>
      <c r="I3566" t="s">
        <v>58</v>
      </c>
      <c r="J3566" t="s">
        <v>26249</v>
      </c>
      <c r="K3566" t="s">
        <v>28</v>
      </c>
    </row>
    <row r="3567" spans="1:11" x14ac:dyDescent="0.35">
      <c r="A3567">
        <v>7986</v>
      </c>
      <c r="B3567" t="s">
        <v>22184</v>
      </c>
      <c r="C3567">
        <v>27</v>
      </c>
      <c r="D3567" t="s">
        <v>22185</v>
      </c>
      <c r="E3567" t="s">
        <v>25</v>
      </c>
      <c r="F3567" t="s">
        <v>79</v>
      </c>
      <c r="G3567" t="s">
        <v>24</v>
      </c>
      <c r="H3567" t="s">
        <v>25</v>
      </c>
      <c r="I3567" t="s">
        <v>91</v>
      </c>
      <c r="J3567">
        <v>6756408220</v>
      </c>
      <c r="K3567" t="s">
        <v>37</v>
      </c>
    </row>
    <row r="3568" spans="1:11" x14ac:dyDescent="0.35">
      <c r="A3568">
        <v>7988</v>
      </c>
      <c r="B3568" t="s">
        <v>22188</v>
      </c>
      <c r="C3568">
        <v>26</v>
      </c>
      <c r="D3568" t="s">
        <v>22189</v>
      </c>
      <c r="E3568" t="s">
        <v>177</v>
      </c>
      <c r="F3568" t="s">
        <v>14</v>
      </c>
      <c r="G3568" t="s">
        <v>33</v>
      </c>
      <c r="H3568" t="s">
        <v>34</v>
      </c>
      <c r="I3568" t="s">
        <v>88</v>
      </c>
      <c r="J3568" t="s">
        <v>26250</v>
      </c>
      <c r="K3568" t="s">
        <v>28</v>
      </c>
    </row>
    <row r="3569" spans="1:11" x14ac:dyDescent="0.35">
      <c r="A3569">
        <v>7992</v>
      </c>
      <c r="B3569" t="s">
        <v>22196</v>
      </c>
      <c r="C3569">
        <v>28</v>
      </c>
      <c r="D3569" t="s">
        <v>22197</v>
      </c>
      <c r="E3569" t="s">
        <v>32</v>
      </c>
      <c r="F3569" t="s">
        <v>42</v>
      </c>
      <c r="G3569" t="s">
        <v>120</v>
      </c>
      <c r="H3569" t="s">
        <v>57</v>
      </c>
      <c r="I3569" t="s">
        <v>88</v>
      </c>
      <c r="J3569" t="s">
        <v>26251</v>
      </c>
      <c r="K3569" t="s">
        <v>76</v>
      </c>
    </row>
    <row r="3570" spans="1:11" x14ac:dyDescent="0.35">
      <c r="A3570">
        <v>8001</v>
      </c>
      <c r="B3570" t="s">
        <v>22213</v>
      </c>
      <c r="C3570">
        <v>30</v>
      </c>
      <c r="D3570" t="s">
        <v>22214</v>
      </c>
      <c r="E3570" t="s">
        <v>32</v>
      </c>
      <c r="F3570" t="s">
        <v>31</v>
      </c>
      <c r="G3570" t="s">
        <v>87</v>
      </c>
      <c r="H3570" t="s">
        <v>79</v>
      </c>
      <c r="I3570" t="s">
        <v>48</v>
      </c>
      <c r="J3570" t="s">
        <v>26252</v>
      </c>
      <c r="K3570" t="s">
        <v>19</v>
      </c>
    </row>
    <row r="3571" spans="1:11" x14ac:dyDescent="0.35">
      <c r="A3571">
        <v>8002</v>
      </c>
      <c r="B3571" t="s">
        <v>22215</v>
      </c>
      <c r="C3571">
        <v>30</v>
      </c>
      <c r="D3571" t="s">
        <v>22216</v>
      </c>
      <c r="E3571" t="s">
        <v>79</v>
      </c>
      <c r="F3571" t="s">
        <v>40</v>
      </c>
      <c r="G3571" t="s">
        <v>24</v>
      </c>
      <c r="H3571" t="s">
        <v>25</v>
      </c>
      <c r="I3571" t="s">
        <v>146</v>
      </c>
      <c r="J3571" t="s">
        <v>26253</v>
      </c>
      <c r="K3571" t="s">
        <v>37</v>
      </c>
    </row>
    <row r="3572" spans="1:11" x14ac:dyDescent="0.35">
      <c r="A3572">
        <v>8004</v>
      </c>
      <c r="B3572" t="s">
        <v>17990</v>
      </c>
      <c r="C3572">
        <v>30</v>
      </c>
      <c r="D3572" t="s">
        <v>22219</v>
      </c>
      <c r="E3572" t="s">
        <v>149</v>
      </c>
      <c r="F3572" t="s">
        <v>22</v>
      </c>
      <c r="G3572" t="s">
        <v>120</v>
      </c>
      <c r="H3572" t="s">
        <v>57</v>
      </c>
      <c r="I3572" t="s">
        <v>26</v>
      </c>
      <c r="J3572" t="s">
        <v>26254</v>
      </c>
      <c r="K3572" t="s">
        <v>44</v>
      </c>
    </row>
    <row r="3573" spans="1:11" x14ac:dyDescent="0.35">
      <c r="A3573">
        <v>8005</v>
      </c>
      <c r="B3573" t="s">
        <v>22220</v>
      </c>
      <c r="C3573">
        <v>30</v>
      </c>
      <c r="D3573" t="s">
        <v>22221</v>
      </c>
      <c r="E3573" t="s">
        <v>40</v>
      </c>
      <c r="F3573" t="s">
        <v>32</v>
      </c>
      <c r="G3573" t="s">
        <v>87</v>
      </c>
      <c r="H3573" t="s">
        <v>79</v>
      </c>
      <c r="I3573" t="s">
        <v>116</v>
      </c>
      <c r="J3573">
        <v>3938083335</v>
      </c>
      <c r="K3573" t="s">
        <v>44</v>
      </c>
    </row>
    <row r="3574" spans="1:11" x14ac:dyDescent="0.35">
      <c r="A3574">
        <v>8006</v>
      </c>
      <c r="B3574" t="s">
        <v>22222</v>
      </c>
      <c r="C3574">
        <v>29</v>
      </c>
      <c r="D3574" t="s">
        <v>22223</v>
      </c>
      <c r="E3574" t="s">
        <v>42</v>
      </c>
      <c r="F3574" t="s">
        <v>201</v>
      </c>
      <c r="G3574" t="s">
        <v>62</v>
      </c>
      <c r="H3574" t="s">
        <v>23</v>
      </c>
      <c r="I3574" t="s">
        <v>35</v>
      </c>
      <c r="J3574">
        <f>1-940-803-9765</f>
        <v>-11507</v>
      </c>
      <c r="K3574" t="s">
        <v>28</v>
      </c>
    </row>
    <row r="3575" spans="1:11" x14ac:dyDescent="0.35">
      <c r="A3575">
        <v>8007</v>
      </c>
      <c r="B3575" t="s">
        <v>22224</v>
      </c>
      <c r="C3575">
        <v>27</v>
      </c>
      <c r="D3575" t="s">
        <v>22225</v>
      </c>
      <c r="E3575" t="s">
        <v>22</v>
      </c>
      <c r="F3575" t="s">
        <v>23</v>
      </c>
      <c r="G3575" t="s">
        <v>33</v>
      </c>
      <c r="H3575" t="s">
        <v>34</v>
      </c>
      <c r="I3575" t="s">
        <v>68</v>
      </c>
      <c r="J3575" t="s">
        <v>26255</v>
      </c>
      <c r="K3575" t="s">
        <v>76</v>
      </c>
    </row>
    <row r="3576" spans="1:11" x14ac:dyDescent="0.35">
      <c r="A3576">
        <v>8008</v>
      </c>
      <c r="B3576" t="s">
        <v>22226</v>
      </c>
      <c r="C3576">
        <v>27</v>
      </c>
      <c r="D3576" t="s">
        <v>22227</v>
      </c>
      <c r="E3576" t="s">
        <v>201</v>
      </c>
      <c r="F3576" t="s">
        <v>57</v>
      </c>
      <c r="G3576" t="s">
        <v>87</v>
      </c>
      <c r="H3576" t="s">
        <v>79</v>
      </c>
      <c r="I3576" t="s">
        <v>88</v>
      </c>
      <c r="J3576" t="s">
        <v>26256</v>
      </c>
      <c r="K3576" t="s">
        <v>76</v>
      </c>
    </row>
    <row r="3577" spans="1:11" x14ac:dyDescent="0.35">
      <c r="A3577">
        <v>8010</v>
      </c>
      <c r="B3577" t="s">
        <v>22230</v>
      </c>
      <c r="C3577">
        <v>28</v>
      </c>
      <c r="D3577" t="s">
        <v>22231</v>
      </c>
      <c r="E3577" t="s">
        <v>22</v>
      </c>
      <c r="F3577" t="s">
        <v>101</v>
      </c>
      <c r="G3577" t="s">
        <v>47</v>
      </c>
      <c r="H3577" t="s">
        <v>31</v>
      </c>
      <c r="I3577" t="s">
        <v>48</v>
      </c>
      <c r="J3577" t="s">
        <v>26257</v>
      </c>
      <c r="K3577" t="s">
        <v>19</v>
      </c>
    </row>
    <row r="3578" spans="1:11" x14ac:dyDescent="0.35">
      <c r="A3578">
        <v>8011</v>
      </c>
      <c r="B3578" t="s">
        <v>22232</v>
      </c>
      <c r="C3578">
        <v>29</v>
      </c>
      <c r="D3578" t="s">
        <v>22233</v>
      </c>
      <c r="E3578" t="s">
        <v>67</v>
      </c>
      <c r="F3578" t="s">
        <v>13</v>
      </c>
      <c r="G3578" t="s">
        <v>120</v>
      </c>
      <c r="H3578" t="s">
        <v>57</v>
      </c>
      <c r="I3578" t="s">
        <v>68</v>
      </c>
      <c r="J3578" t="s">
        <v>26258</v>
      </c>
      <c r="K3578" t="s">
        <v>28</v>
      </c>
    </row>
    <row r="3579" spans="1:11" x14ac:dyDescent="0.35">
      <c r="A3579">
        <v>8012</v>
      </c>
      <c r="B3579" t="s">
        <v>22234</v>
      </c>
      <c r="C3579">
        <v>30</v>
      </c>
      <c r="D3579" t="s">
        <v>22235</v>
      </c>
      <c r="E3579" t="s">
        <v>133</v>
      </c>
      <c r="F3579" t="s">
        <v>201</v>
      </c>
      <c r="G3579" t="s">
        <v>62</v>
      </c>
      <c r="H3579" t="s">
        <v>23</v>
      </c>
      <c r="I3579" t="s">
        <v>88</v>
      </c>
      <c r="J3579" t="s">
        <v>26259</v>
      </c>
      <c r="K3579" t="s">
        <v>44</v>
      </c>
    </row>
    <row r="3580" spans="1:11" x14ac:dyDescent="0.35">
      <c r="A3580">
        <v>8013</v>
      </c>
      <c r="B3580" t="s">
        <v>22236</v>
      </c>
      <c r="C3580">
        <v>28</v>
      </c>
      <c r="D3580" t="s">
        <v>22237</v>
      </c>
      <c r="E3580" t="s">
        <v>31</v>
      </c>
      <c r="F3580" t="s">
        <v>40</v>
      </c>
      <c r="G3580" t="s">
        <v>52</v>
      </c>
      <c r="H3580" t="s">
        <v>13</v>
      </c>
      <c r="I3580" t="s">
        <v>68</v>
      </c>
      <c r="J3580" t="s">
        <v>26260</v>
      </c>
      <c r="K3580" t="s">
        <v>37</v>
      </c>
    </row>
    <row r="3581" spans="1:11" x14ac:dyDescent="0.35">
      <c r="A3581">
        <v>8014</v>
      </c>
      <c r="B3581" t="s">
        <v>22238</v>
      </c>
      <c r="C3581">
        <v>30</v>
      </c>
      <c r="D3581" t="s">
        <v>22239</v>
      </c>
      <c r="E3581" t="s">
        <v>22</v>
      </c>
      <c r="F3581" t="s">
        <v>57</v>
      </c>
      <c r="G3581" t="s">
        <v>120</v>
      </c>
      <c r="H3581" t="s">
        <v>57</v>
      </c>
      <c r="I3581" t="s">
        <v>48</v>
      </c>
      <c r="J3581" t="s">
        <v>26261</v>
      </c>
      <c r="K3581" t="s">
        <v>28</v>
      </c>
    </row>
    <row r="3582" spans="1:11" x14ac:dyDescent="0.35">
      <c r="A3582">
        <v>8015</v>
      </c>
      <c r="B3582" t="s">
        <v>7863</v>
      </c>
      <c r="C3582">
        <v>27</v>
      </c>
      <c r="D3582" t="s">
        <v>22240</v>
      </c>
      <c r="E3582" t="s">
        <v>149</v>
      </c>
      <c r="F3582" t="s">
        <v>133</v>
      </c>
      <c r="G3582" t="s">
        <v>41</v>
      </c>
      <c r="H3582" t="s">
        <v>42</v>
      </c>
      <c r="I3582" t="s">
        <v>88</v>
      </c>
      <c r="J3582" t="s">
        <v>26262</v>
      </c>
      <c r="K3582" t="s">
        <v>28</v>
      </c>
    </row>
    <row r="3583" spans="1:11" x14ac:dyDescent="0.35">
      <c r="A3583">
        <v>8016</v>
      </c>
      <c r="B3583" t="s">
        <v>22241</v>
      </c>
      <c r="C3583">
        <v>28</v>
      </c>
      <c r="D3583" t="s">
        <v>22242</v>
      </c>
      <c r="E3583" t="s">
        <v>40</v>
      </c>
      <c r="F3583" t="s">
        <v>22</v>
      </c>
      <c r="G3583" t="s">
        <v>80</v>
      </c>
      <c r="H3583" t="s">
        <v>32</v>
      </c>
      <c r="I3583" t="s">
        <v>102</v>
      </c>
      <c r="J3583" t="s">
        <v>26263</v>
      </c>
      <c r="K3583" t="s">
        <v>37</v>
      </c>
    </row>
    <row r="3584" spans="1:11" x14ac:dyDescent="0.35">
      <c r="A3584">
        <v>8019</v>
      </c>
      <c r="B3584" t="s">
        <v>22247</v>
      </c>
      <c r="C3584">
        <v>28</v>
      </c>
      <c r="D3584" t="s">
        <v>22248</v>
      </c>
      <c r="E3584" t="s">
        <v>34</v>
      </c>
      <c r="F3584" t="s">
        <v>57</v>
      </c>
      <c r="G3584" t="s">
        <v>47</v>
      </c>
      <c r="H3584" t="s">
        <v>31</v>
      </c>
      <c r="I3584" t="s">
        <v>53</v>
      </c>
      <c r="J3584" t="s">
        <v>26264</v>
      </c>
      <c r="K3584" t="s">
        <v>37</v>
      </c>
    </row>
    <row r="3585" spans="1:11" x14ac:dyDescent="0.35">
      <c r="A3585">
        <v>8020</v>
      </c>
      <c r="B3585" t="s">
        <v>22249</v>
      </c>
      <c r="C3585">
        <v>27</v>
      </c>
      <c r="D3585" t="s">
        <v>22250</v>
      </c>
      <c r="E3585" t="s">
        <v>169</v>
      </c>
      <c r="F3585" t="s">
        <v>31</v>
      </c>
      <c r="G3585" t="s">
        <v>33</v>
      </c>
      <c r="H3585" t="s">
        <v>34</v>
      </c>
      <c r="I3585" t="s">
        <v>146</v>
      </c>
      <c r="J3585" t="s">
        <v>26265</v>
      </c>
      <c r="K3585" t="s">
        <v>19</v>
      </c>
    </row>
    <row r="3586" spans="1:11" x14ac:dyDescent="0.35">
      <c r="A3586">
        <v>8024</v>
      </c>
      <c r="B3586" t="s">
        <v>22257</v>
      </c>
      <c r="C3586">
        <v>26</v>
      </c>
      <c r="D3586" t="s">
        <v>22258</v>
      </c>
      <c r="E3586" t="s">
        <v>149</v>
      </c>
      <c r="F3586" t="s">
        <v>101</v>
      </c>
      <c r="G3586" t="s">
        <v>24</v>
      </c>
      <c r="H3586" t="s">
        <v>25</v>
      </c>
      <c r="I3586" t="s">
        <v>91</v>
      </c>
      <c r="J3586" t="s">
        <v>26266</v>
      </c>
      <c r="K3586" t="s">
        <v>28</v>
      </c>
    </row>
    <row r="3587" spans="1:11" x14ac:dyDescent="0.35">
      <c r="A3587">
        <v>8026</v>
      </c>
      <c r="B3587" t="s">
        <v>22261</v>
      </c>
      <c r="C3587">
        <v>27</v>
      </c>
      <c r="D3587" t="s">
        <v>22262</v>
      </c>
      <c r="E3587" t="s">
        <v>23</v>
      </c>
      <c r="F3587" t="s">
        <v>31</v>
      </c>
      <c r="G3587" t="s">
        <v>41</v>
      </c>
      <c r="H3587" t="s">
        <v>42</v>
      </c>
      <c r="I3587" t="s">
        <v>116</v>
      </c>
      <c r="J3587" t="s">
        <v>26267</v>
      </c>
      <c r="K3587" t="s">
        <v>28</v>
      </c>
    </row>
    <row r="3588" spans="1:11" x14ac:dyDescent="0.35">
      <c r="A3588">
        <v>8027</v>
      </c>
      <c r="B3588" t="s">
        <v>22263</v>
      </c>
      <c r="C3588">
        <v>30</v>
      </c>
      <c r="D3588" t="s">
        <v>22264</v>
      </c>
      <c r="E3588" t="s">
        <v>67</v>
      </c>
      <c r="F3588" t="s">
        <v>34</v>
      </c>
      <c r="G3588" t="s">
        <v>62</v>
      </c>
      <c r="H3588" t="s">
        <v>23</v>
      </c>
      <c r="I3588" t="s">
        <v>116</v>
      </c>
      <c r="J3588" t="s">
        <v>26268</v>
      </c>
      <c r="K3588" t="s">
        <v>76</v>
      </c>
    </row>
    <row r="3589" spans="1:11" x14ac:dyDescent="0.35">
      <c r="A3589">
        <v>8028</v>
      </c>
      <c r="B3589" t="s">
        <v>22265</v>
      </c>
      <c r="C3589">
        <v>30</v>
      </c>
      <c r="D3589" t="s">
        <v>22266</v>
      </c>
      <c r="E3589" t="s">
        <v>133</v>
      </c>
      <c r="F3589" t="s">
        <v>32</v>
      </c>
      <c r="G3589" t="s">
        <v>15</v>
      </c>
      <c r="H3589" t="s">
        <v>16</v>
      </c>
      <c r="I3589" t="s">
        <v>53</v>
      </c>
      <c r="J3589">
        <v>5361463545</v>
      </c>
      <c r="K3589" t="s">
        <v>44</v>
      </c>
    </row>
    <row r="3590" spans="1:11" x14ac:dyDescent="0.35">
      <c r="A3590">
        <v>8029</v>
      </c>
      <c r="B3590" t="s">
        <v>22267</v>
      </c>
      <c r="C3590">
        <v>27</v>
      </c>
      <c r="D3590" t="s">
        <v>22268</v>
      </c>
      <c r="E3590" t="s">
        <v>67</v>
      </c>
      <c r="F3590" t="s">
        <v>40</v>
      </c>
      <c r="G3590" t="s">
        <v>24</v>
      </c>
      <c r="H3590" t="s">
        <v>25</v>
      </c>
      <c r="I3590" t="s">
        <v>58</v>
      </c>
      <c r="J3590" t="s">
        <v>26269</v>
      </c>
      <c r="K3590" t="s">
        <v>76</v>
      </c>
    </row>
    <row r="3591" spans="1:11" x14ac:dyDescent="0.35">
      <c r="A3591">
        <v>8030</v>
      </c>
      <c r="B3591" t="s">
        <v>22269</v>
      </c>
      <c r="C3591">
        <v>30</v>
      </c>
      <c r="D3591" t="s">
        <v>22270</v>
      </c>
      <c r="E3591" t="s">
        <v>169</v>
      </c>
      <c r="F3591" t="s">
        <v>14</v>
      </c>
      <c r="G3591" t="s">
        <v>41</v>
      </c>
      <c r="H3591" t="s">
        <v>42</v>
      </c>
      <c r="I3591" t="s">
        <v>35</v>
      </c>
      <c r="J3591" t="s">
        <v>26270</v>
      </c>
      <c r="K3591" t="s">
        <v>44</v>
      </c>
    </row>
    <row r="3592" spans="1:11" x14ac:dyDescent="0.35">
      <c r="A3592">
        <v>8031</v>
      </c>
      <c r="B3592" t="s">
        <v>22271</v>
      </c>
      <c r="C3592">
        <v>26</v>
      </c>
      <c r="D3592" t="s">
        <v>22272</v>
      </c>
      <c r="E3592" t="s">
        <v>13</v>
      </c>
      <c r="F3592" t="s">
        <v>201</v>
      </c>
      <c r="G3592" t="s">
        <v>47</v>
      </c>
      <c r="H3592" t="s">
        <v>31</v>
      </c>
      <c r="I3592" t="s">
        <v>91</v>
      </c>
      <c r="J3592" t="s">
        <v>26271</v>
      </c>
      <c r="K3592" t="s">
        <v>28</v>
      </c>
    </row>
    <row r="3593" spans="1:11" x14ac:dyDescent="0.35">
      <c r="A3593">
        <v>8036</v>
      </c>
      <c r="B3593" t="s">
        <v>22281</v>
      </c>
      <c r="C3593">
        <v>26</v>
      </c>
      <c r="D3593" t="s">
        <v>22282</v>
      </c>
      <c r="E3593" t="s">
        <v>34</v>
      </c>
      <c r="F3593" t="s">
        <v>13</v>
      </c>
      <c r="G3593" t="s">
        <v>41</v>
      </c>
      <c r="H3593" t="s">
        <v>42</v>
      </c>
      <c r="I3593" t="s">
        <v>58</v>
      </c>
      <c r="J3593">
        <f>1-450-347-9882</f>
        <v>-10678</v>
      </c>
      <c r="K3593" t="s">
        <v>76</v>
      </c>
    </row>
    <row r="3594" spans="1:11" x14ac:dyDescent="0.35">
      <c r="A3594">
        <v>8038</v>
      </c>
      <c r="B3594" t="s">
        <v>22285</v>
      </c>
      <c r="C3594">
        <v>26</v>
      </c>
      <c r="D3594" t="s">
        <v>22286</v>
      </c>
      <c r="E3594" t="s">
        <v>40</v>
      </c>
      <c r="F3594" t="s">
        <v>101</v>
      </c>
      <c r="G3594" t="s">
        <v>87</v>
      </c>
      <c r="H3594" t="s">
        <v>79</v>
      </c>
      <c r="I3594" t="s">
        <v>170</v>
      </c>
      <c r="J3594" t="s">
        <v>26272</v>
      </c>
      <c r="K3594" t="s">
        <v>76</v>
      </c>
    </row>
    <row r="3595" spans="1:11" x14ac:dyDescent="0.35">
      <c r="A3595">
        <v>8041</v>
      </c>
      <c r="B3595" t="s">
        <v>22291</v>
      </c>
      <c r="C3595">
        <v>30</v>
      </c>
      <c r="D3595" t="s">
        <v>22292</v>
      </c>
      <c r="E3595" t="s">
        <v>42</v>
      </c>
      <c r="F3595" t="s">
        <v>79</v>
      </c>
      <c r="G3595" t="s">
        <v>120</v>
      </c>
      <c r="H3595" t="s">
        <v>57</v>
      </c>
      <c r="I3595" t="s">
        <v>35</v>
      </c>
      <c r="J3595" t="s">
        <v>26273</v>
      </c>
      <c r="K3595" t="s">
        <v>19</v>
      </c>
    </row>
    <row r="3596" spans="1:11" x14ac:dyDescent="0.35">
      <c r="A3596">
        <v>8043</v>
      </c>
      <c r="B3596" t="s">
        <v>22295</v>
      </c>
      <c r="C3596">
        <v>30</v>
      </c>
      <c r="D3596" t="s">
        <v>22296</v>
      </c>
      <c r="E3596" t="s">
        <v>149</v>
      </c>
      <c r="F3596" t="s">
        <v>177</v>
      </c>
      <c r="G3596" t="s">
        <v>41</v>
      </c>
      <c r="H3596" t="s">
        <v>42</v>
      </c>
      <c r="I3596" t="s">
        <v>17</v>
      </c>
      <c r="J3596" t="s">
        <v>26274</v>
      </c>
      <c r="K3596" t="s">
        <v>76</v>
      </c>
    </row>
    <row r="3597" spans="1:11" x14ac:dyDescent="0.35">
      <c r="A3597">
        <v>8046</v>
      </c>
      <c r="B3597" t="s">
        <v>22301</v>
      </c>
      <c r="C3597">
        <v>30</v>
      </c>
      <c r="D3597" t="s">
        <v>22302</v>
      </c>
      <c r="E3597" t="s">
        <v>169</v>
      </c>
      <c r="F3597" t="s">
        <v>42</v>
      </c>
      <c r="G3597" t="s">
        <v>87</v>
      </c>
      <c r="H3597" t="s">
        <v>79</v>
      </c>
      <c r="I3597" t="s">
        <v>116</v>
      </c>
      <c r="J3597" t="s">
        <v>26275</v>
      </c>
      <c r="K3597" t="s">
        <v>76</v>
      </c>
    </row>
    <row r="3598" spans="1:11" x14ac:dyDescent="0.35">
      <c r="A3598">
        <v>8047</v>
      </c>
      <c r="B3598" t="s">
        <v>22303</v>
      </c>
      <c r="C3598">
        <v>29</v>
      </c>
      <c r="D3598" t="s">
        <v>22304</v>
      </c>
      <c r="E3598" t="s">
        <v>34</v>
      </c>
      <c r="F3598" t="s">
        <v>149</v>
      </c>
      <c r="G3598" t="s">
        <v>120</v>
      </c>
      <c r="H3598" t="s">
        <v>57</v>
      </c>
      <c r="I3598" t="s">
        <v>153</v>
      </c>
      <c r="J3598" t="s">
        <v>26276</v>
      </c>
      <c r="K3598" t="s">
        <v>19</v>
      </c>
    </row>
    <row r="3599" spans="1:11" x14ac:dyDescent="0.35">
      <c r="A3599">
        <v>8049</v>
      </c>
      <c r="B3599" t="s">
        <v>22306</v>
      </c>
      <c r="C3599">
        <v>30</v>
      </c>
      <c r="D3599" t="s">
        <v>22307</v>
      </c>
      <c r="E3599" t="s">
        <v>13</v>
      </c>
      <c r="F3599" t="s">
        <v>22</v>
      </c>
      <c r="G3599" t="s">
        <v>41</v>
      </c>
      <c r="H3599" t="s">
        <v>42</v>
      </c>
      <c r="I3599" t="s">
        <v>88</v>
      </c>
      <c r="J3599" t="s">
        <v>26277</v>
      </c>
      <c r="K3599" t="s">
        <v>28</v>
      </c>
    </row>
    <row r="3600" spans="1:11" x14ac:dyDescent="0.35">
      <c r="A3600">
        <v>8050</v>
      </c>
      <c r="B3600" t="s">
        <v>22308</v>
      </c>
      <c r="C3600">
        <v>30</v>
      </c>
      <c r="D3600" t="s">
        <v>22309</v>
      </c>
      <c r="E3600" t="s">
        <v>101</v>
      </c>
      <c r="F3600" t="s">
        <v>169</v>
      </c>
      <c r="G3600" t="s">
        <v>41</v>
      </c>
      <c r="H3600" t="s">
        <v>42</v>
      </c>
      <c r="I3600" t="s">
        <v>68</v>
      </c>
      <c r="J3600" t="s">
        <v>26278</v>
      </c>
      <c r="K3600" t="s">
        <v>44</v>
      </c>
    </row>
    <row r="3601" spans="1:11" x14ac:dyDescent="0.35">
      <c r="A3601">
        <v>8051</v>
      </c>
      <c r="B3601" t="s">
        <v>22310</v>
      </c>
      <c r="C3601">
        <v>28</v>
      </c>
      <c r="D3601" t="s">
        <v>22311</v>
      </c>
      <c r="E3601" t="s">
        <v>40</v>
      </c>
      <c r="F3601" t="s">
        <v>169</v>
      </c>
      <c r="G3601" t="s">
        <v>47</v>
      </c>
      <c r="H3601" t="s">
        <v>31</v>
      </c>
      <c r="I3601" t="s">
        <v>63</v>
      </c>
      <c r="J3601" t="s">
        <v>26279</v>
      </c>
      <c r="K3601" t="s">
        <v>44</v>
      </c>
    </row>
    <row r="3602" spans="1:11" x14ac:dyDescent="0.35">
      <c r="A3602">
        <v>8052</v>
      </c>
      <c r="B3602" t="s">
        <v>22312</v>
      </c>
      <c r="C3602">
        <v>27</v>
      </c>
      <c r="D3602" t="s">
        <v>22313</v>
      </c>
      <c r="E3602" t="s">
        <v>16</v>
      </c>
      <c r="F3602" t="s">
        <v>31</v>
      </c>
      <c r="G3602" t="s">
        <v>33</v>
      </c>
      <c r="H3602" t="s">
        <v>34</v>
      </c>
      <c r="I3602" t="s">
        <v>53</v>
      </c>
      <c r="J3602" t="s">
        <v>26280</v>
      </c>
      <c r="K3602" t="s">
        <v>37</v>
      </c>
    </row>
    <row r="3603" spans="1:11" x14ac:dyDescent="0.35">
      <c r="A3603">
        <v>8054</v>
      </c>
      <c r="B3603" t="s">
        <v>22316</v>
      </c>
      <c r="C3603">
        <v>26</v>
      </c>
      <c r="D3603" t="s">
        <v>22317</v>
      </c>
      <c r="E3603" t="s">
        <v>79</v>
      </c>
      <c r="F3603" t="s">
        <v>14</v>
      </c>
      <c r="G3603" t="s">
        <v>15</v>
      </c>
      <c r="H3603" t="s">
        <v>16</v>
      </c>
      <c r="I3603" t="s">
        <v>153</v>
      </c>
      <c r="J3603" t="s">
        <v>26281</v>
      </c>
      <c r="K3603" t="s">
        <v>19</v>
      </c>
    </row>
    <row r="3604" spans="1:11" x14ac:dyDescent="0.35">
      <c r="A3604">
        <v>8055</v>
      </c>
      <c r="B3604" t="s">
        <v>4449</v>
      </c>
      <c r="C3604">
        <v>28</v>
      </c>
      <c r="D3604" t="s">
        <v>22318</v>
      </c>
      <c r="E3604" t="s">
        <v>14</v>
      </c>
      <c r="F3604" t="s">
        <v>25</v>
      </c>
      <c r="G3604" t="s">
        <v>47</v>
      </c>
      <c r="H3604" t="s">
        <v>31</v>
      </c>
      <c r="I3604" t="s">
        <v>17</v>
      </c>
      <c r="J3604">
        <f>1-788-206-5670</f>
        <v>-6663</v>
      </c>
      <c r="K3604" t="s">
        <v>44</v>
      </c>
    </row>
    <row r="3605" spans="1:11" x14ac:dyDescent="0.35">
      <c r="A3605">
        <v>8057</v>
      </c>
      <c r="B3605" t="s">
        <v>22321</v>
      </c>
      <c r="C3605">
        <v>30</v>
      </c>
      <c r="D3605" t="s">
        <v>22322</v>
      </c>
      <c r="E3605" t="s">
        <v>32</v>
      </c>
      <c r="F3605" t="s">
        <v>31</v>
      </c>
      <c r="G3605" t="s">
        <v>33</v>
      </c>
      <c r="H3605" t="s">
        <v>34</v>
      </c>
      <c r="I3605" t="s">
        <v>53</v>
      </c>
      <c r="J3605" t="s">
        <v>26282</v>
      </c>
      <c r="K3605" t="s">
        <v>28</v>
      </c>
    </row>
    <row r="3606" spans="1:11" x14ac:dyDescent="0.35">
      <c r="A3606">
        <v>8060</v>
      </c>
      <c r="B3606" t="s">
        <v>20212</v>
      </c>
      <c r="C3606">
        <v>29</v>
      </c>
      <c r="D3606" t="s">
        <v>22326</v>
      </c>
      <c r="E3606" t="s">
        <v>57</v>
      </c>
      <c r="F3606" t="s">
        <v>25</v>
      </c>
      <c r="G3606" t="s">
        <v>120</v>
      </c>
      <c r="H3606" t="s">
        <v>57</v>
      </c>
      <c r="I3606" t="s">
        <v>146</v>
      </c>
      <c r="J3606" t="s">
        <v>26283</v>
      </c>
      <c r="K3606" t="s">
        <v>76</v>
      </c>
    </row>
    <row r="3607" spans="1:11" x14ac:dyDescent="0.35">
      <c r="A3607">
        <v>8062</v>
      </c>
      <c r="B3607" t="s">
        <v>22329</v>
      </c>
      <c r="C3607">
        <v>29</v>
      </c>
      <c r="D3607" t="s">
        <v>22330</v>
      </c>
      <c r="E3607" t="s">
        <v>23</v>
      </c>
      <c r="F3607" t="s">
        <v>23</v>
      </c>
      <c r="G3607" t="s">
        <v>87</v>
      </c>
      <c r="H3607" t="s">
        <v>79</v>
      </c>
      <c r="I3607" t="s">
        <v>58</v>
      </c>
      <c r="J3607" t="s">
        <v>26284</v>
      </c>
      <c r="K3607" t="s">
        <v>76</v>
      </c>
    </row>
    <row r="3608" spans="1:11" x14ac:dyDescent="0.35">
      <c r="A3608">
        <v>8066</v>
      </c>
      <c r="B3608" t="s">
        <v>22337</v>
      </c>
      <c r="C3608">
        <v>26</v>
      </c>
      <c r="D3608" t="s">
        <v>22338</v>
      </c>
      <c r="E3608" t="s">
        <v>57</v>
      </c>
      <c r="F3608" t="s">
        <v>32</v>
      </c>
      <c r="G3608" t="s">
        <v>15</v>
      </c>
      <c r="H3608" t="s">
        <v>16</v>
      </c>
      <c r="I3608" t="s">
        <v>170</v>
      </c>
      <c r="J3608" t="s">
        <v>26285</v>
      </c>
      <c r="K3608" t="s">
        <v>28</v>
      </c>
    </row>
    <row r="3609" spans="1:11" x14ac:dyDescent="0.35">
      <c r="A3609">
        <v>8067</v>
      </c>
      <c r="B3609" t="s">
        <v>22339</v>
      </c>
      <c r="C3609">
        <v>28</v>
      </c>
      <c r="D3609" t="s">
        <v>22340</v>
      </c>
      <c r="E3609" t="s">
        <v>201</v>
      </c>
      <c r="F3609" t="s">
        <v>177</v>
      </c>
      <c r="G3609" t="s">
        <v>47</v>
      </c>
      <c r="H3609" t="s">
        <v>31</v>
      </c>
      <c r="I3609" t="s">
        <v>48</v>
      </c>
      <c r="J3609" t="s">
        <v>26286</v>
      </c>
      <c r="K3609" t="s">
        <v>37</v>
      </c>
    </row>
    <row r="3610" spans="1:11" x14ac:dyDescent="0.35">
      <c r="A3610">
        <v>8068</v>
      </c>
      <c r="B3610" t="s">
        <v>22341</v>
      </c>
      <c r="C3610">
        <v>29</v>
      </c>
      <c r="D3610" t="s">
        <v>22342</v>
      </c>
      <c r="E3610" t="s">
        <v>14</v>
      </c>
      <c r="F3610" t="s">
        <v>25</v>
      </c>
      <c r="G3610" t="s">
        <v>120</v>
      </c>
      <c r="H3610" t="s">
        <v>57</v>
      </c>
      <c r="I3610" t="s">
        <v>102</v>
      </c>
      <c r="J3610" t="s">
        <v>26287</v>
      </c>
      <c r="K3610" t="s">
        <v>44</v>
      </c>
    </row>
    <row r="3611" spans="1:11" x14ac:dyDescent="0.35">
      <c r="A3611">
        <v>8069</v>
      </c>
      <c r="B3611" t="s">
        <v>22343</v>
      </c>
      <c r="C3611">
        <v>27</v>
      </c>
      <c r="D3611" t="s">
        <v>22344</v>
      </c>
      <c r="E3611" t="s">
        <v>22</v>
      </c>
      <c r="F3611" t="s">
        <v>14</v>
      </c>
      <c r="G3611" t="s">
        <v>52</v>
      </c>
      <c r="H3611" t="s">
        <v>13</v>
      </c>
      <c r="I3611" t="s">
        <v>17</v>
      </c>
      <c r="J3611" t="s">
        <v>26288</v>
      </c>
      <c r="K3611" t="s">
        <v>19</v>
      </c>
    </row>
    <row r="3612" spans="1:11" x14ac:dyDescent="0.35">
      <c r="A3612">
        <v>8073</v>
      </c>
      <c r="B3612" t="s">
        <v>22351</v>
      </c>
      <c r="C3612">
        <v>27</v>
      </c>
      <c r="D3612" t="s">
        <v>22352</v>
      </c>
      <c r="E3612" t="s">
        <v>149</v>
      </c>
      <c r="F3612" t="s">
        <v>149</v>
      </c>
      <c r="G3612" t="s">
        <v>41</v>
      </c>
      <c r="H3612" t="s">
        <v>42</v>
      </c>
      <c r="I3612" t="s">
        <v>146</v>
      </c>
      <c r="J3612" t="s">
        <v>26289</v>
      </c>
      <c r="K3612" t="s">
        <v>37</v>
      </c>
    </row>
    <row r="3613" spans="1:11" x14ac:dyDescent="0.35">
      <c r="A3613">
        <v>8074</v>
      </c>
      <c r="B3613" t="s">
        <v>22353</v>
      </c>
      <c r="C3613">
        <v>30</v>
      </c>
      <c r="D3613" t="s">
        <v>22354</v>
      </c>
      <c r="E3613" t="s">
        <v>169</v>
      </c>
      <c r="F3613" t="s">
        <v>13</v>
      </c>
      <c r="G3613" t="s">
        <v>62</v>
      </c>
      <c r="H3613" t="s">
        <v>23</v>
      </c>
      <c r="I3613" t="s">
        <v>53</v>
      </c>
      <c r="J3613" t="s">
        <v>26290</v>
      </c>
      <c r="K3613" t="s">
        <v>76</v>
      </c>
    </row>
    <row r="3614" spans="1:11" x14ac:dyDescent="0.35">
      <c r="A3614">
        <v>8075</v>
      </c>
      <c r="B3614" t="s">
        <v>22355</v>
      </c>
      <c r="C3614">
        <v>27</v>
      </c>
      <c r="D3614" t="s">
        <v>22356</v>
      </c>
      <c r="E3614" t="s">
        <v>14</v>
      </c>
      <c r="F3614" t="s">
        <v>101</v>
      </c>
      <c r="G3614" t="s">
        <v>52</v>
      </c>
      <c r="H3614" t="s">
        <v>13</v>
      </c>
      <c r="I3614" t="s">
        <v>116</v>
      </c>
      <c r="J3614" t="s">
        <v>26291</v>
      </c>
      <c r="K3614" t="s">
        <v>37</v>
      </c>
    </row>
    <row r="3615" spans="1:11" x14ac:dyDescent="0.35">
      <c r="A3615">
        <v>8077</v>
      </c>
      <c r="B3615" t="s">
        <v>22359</v>
      </c>
      <c r="C3615">
        <v>27</v>
      </c>
      <c r="D3615" t="s">
        <v>22360</v>
      </c>
      <c r="E3615" t="s">
        <v>31</v>
      </c>
      <c r="F3615" t="s">
        <v>13</v>
      </c>
      <c r="G3615" t="s">
        <v>41</v>
      </c>
      <c r="H3615" t="s">
        <v>42</v>
      </c>
      <c r="I3615" t="s">
        <v>68</v>
      </c>
      <c r="J3615" t="s">
        <v>26292</v>
      </c>
      <c r="K3615" t="s">
        <v>76</v>
      </c>
    </row>
    <row r="3616" spans="1:11" x14ac:dyDescent="0.35">
      <c r="A3616">
        <v>8079</v>
      </c>
      <c r="B3616" t="s">
        <v>22363</v>
      </c>
      <c r="C3616">
        <v>27</v>
      </c>
      <c r="D3616" t="s">
        <v>22364</v>
      </c>
      <c r="E3616" t="s">
        <v>16</v>
      </c>
      <c r="F3616" t="s">
        <v>34</v>
      </c>
      <c r="G3616" t="s">
        <v>15</v>
      </c>
      <c r="H3616" t="s">
        <v>16</v>
      </c>
      <c r="I3616" t="s">
        <v>91</v>
      </c>
      <c r="J3616" t="s">
        <v>26293</v>
      </c>
      <c r="K3616" t="s">
        <v>76</v>
      </c>
    </row>
    <row r="3617" spans="1:11" x14ac:dyDescent="0.35">
      <c r="A3617">
        <v>8081</v>
      </c>
      <c r="B3617" t="s">
        <v>22367</v>
      </c>
      <c r="C3617">
        <v>30</v>
      </c>
      <c r="D3617" t="s">
        <v>22368</v>
      </c>
      <c r="E3617" t="s">
        <v>133</v>
      </c>
      <c r="F3617" t="s">
        <v>67</v>
      </c>
      <c r="G3617" t="s">
        <v>15</v>
      </c>
      <c r="H3617" t="s">
        <v>16</v>
      </c>
      <c r="I3617" t="s">
        <v>153</v>
      </c>
      <c r="J3617" t="s">
        <v>26294</v>
      </c>
      <c r="K3617" t="s">
        <v>28</v>
      </c>
    </row>
    <row r="3618" spans="1:11" x14ac:dyDescent="0.35">
      <c r="A3618">
        <v>8082</v>
      </c>
      <c r="B3618" t="s">
        <v>22369</v>
      </c>
      <c r="C3618">
        <v>29</v>
      </c>
      <c r="D3618" t="s">
        <v>22370</v>
      </c>
      <c r="E3618" t="s">
        <v>16</v>
      </c>
      <c r="F3618" t="s">
        <v>40</v>
      </c>
      <c r="G3618" t="s">
        <v>47</v>
      </c>
      <c r="H3618" t="s">
        <v>31</v>
      </c>
      <c r="I3618" t="s">
        <v>63</v>
      </c>
      <c r="J3618" t="s">
        <v>26295</v>
      </c>
      <c r="K3618" t="s">
        <v>28</v>
      </c>
    </row>
    <row r="3619" spans="1:11" x14ac:dyDescent="0.35">
      <c r="A3619">
        <v>8083</v>
      </c>
      <c r="B3619" t="s">
        <v>22371</v>
      </c>
      <c r="C3619">
        <v>27</v>
      </c>
      <c r="D3619" t="s">
        <v>22372</v>
      </c>
      <c r="E3619" t="s">
        <v>23</v>
      </c>
      <c r="F3619" t="s">
        <v>40</v>
      </c>
      <c r="G3619" t="s">
        <v>87</v>
      </c>
      <c r="H3619" t="s">
        <v>79</v>
      </c>
      <c r="I3619" t="s">
        <v>102</v>
      </c>
      <c r="J3619" t="s">
        <v>26296</v>
      </c>
      <c r="K3619" t="s">
        <v>44</v>
      </c>
    </row>
    <row r="3620" spans="1:11" x14ac:dyDescent="0.35">
      <c r="A3620">
        <v>8084</v>
      </c>
      <c r="B3620" t="s">
        <v>22373</v>
      </c>
      <c r="C3620">
        <v>28</v>
      </c>
      <c r="D3620" t="s">
        <v>22374</v>
      </c>
      <c r="E3620" t="s">
        <v>67</v>
      </c>
      <c r="F3620" t="s">
        <v>22</v>
      </c>
      <c r="G3620" t="s">
        <v>41</v>
      </c>
      <c r="H3620" t="s">
        <v>42</v>
      </c>
      <c r="I3620" t="s">
        <v>91</v>
      </c>
      <c r="J3620" t="s">
        <v>26297</v>
      </c>
      <c r="K3620" t="s">
        <v>76</v>
      </c>
    </row>
    <row r="3621" spans="1:11" x14ac:dyDescent="0.35">
      <c r="A3621">
        <v>8085</v>
      </c>
      <c r="B3621" t="s">
        <v>22375</v>
      </c>
      <c r="C3621">
        <v>28</v>
      </c>
      <c r="D3621" t="s">
        <v>22376</v>
      </c>
      <c r="E3621" t="s">
        <v>149</v>
      </c>
      <c r="F3621" t="s">
        <v>133</v>
      </c>
      <c r="G3621" t="s">
        <v>62</v>
      </c>
      <c r="H3621" t="s">
        <v>23</v>
      </c>
      <c r="I3621" t="s">
        <v>17</v>
      </c>
      <c r="J3621" t="s">
        <v>26298</v>
      </c>
      <c r="K3621" t="s">
        <v>44</v>
      </c>
    </row>
    <row r="3622" spans="1:11" x14ac:dyDescent="0.35">
      <c r="A3622">
        <v>8089</v>
      </c>
      <c r="B3622" t="s">
        <v>22383</v>
      </c>
      <c r="C3622">
        <v>26</v>
      </c>
      <c r="D3622" t="s">
        <v>22384</v>
      </c>
      <c r="E3622" t="s">
        <v>34</v>
      </c>
      <c r="F3622" t="s">
        <v>57</v>
      </c>
      <c r="G3622" t="s">
        <v>41</v>
      </c>
      <c r="H3622" t="s">
        <v>42</v>
      </c>
      <c r="I3622" t="s">
        <v>17</v>
      </c>
      <c r="J3622" t="s">
        <v>26299</v>
      </c>
      <c r="K3622" t="s">
        <v>19</v>
      </c>
    </row>
    <row r="3623" spans="1:11" x14ac:dyDescent="0.35">
      <c r="A3623">
        <v>8092</v>
      </c>
      <c r="B3623" t="s">
        <v>22389</v>
      </c>
      <c r="C3623">
        <v>26</v>
      </c>
      <c r="D3623" t="s">
        <v>22390</v>
      </c>
      <c r="E3623" t="s">
        <v>34</v>
      </c>
      <c r="F3623" t="s">
        <v>42</v>
      </c>
      <c r="G3623" t="s">
        <v>80</v>
      </c>
      <c r="H3623" t="s">
        <v>32</v>
      </c>
      <c r="I3623" t="s">
        <v>58</v>
      </c>
      <c r="J3623" t="s">
        <v>26300</v>
      </c>
      <c r="K3623" t="s">
        <v>28</v>
      </c>
    </row>
    <row r="3624" spans="1:11" x14ac:dyDescent="0.35">
      <c r="A3624">
        <v>8094</v>
      </c>
      <c r="B3624" t="s">
        <v>22393</v>
      </c>
      <c r="C3624">
        <v>28</v>
      </c>
      <c r="D3624" t="s">
        <v>22394</v>
      </c>
      <c r="E3624" t="s">
        <v>177</v>
      </c>
      <c r="F3624" t="s">
        <v>169</v>
      </c>
      <c r="G3624" t="s">
        <v>24</v>
      </c>
      <c r="H3624" t="s">
        <v>25</v>
      </c>
      <c r="I3624" t="s">
        <v>58</v>
      </c>
      <c r="J3624" t="s">
        <v>26301</v>
      </c>
      <c r="K3624" t="s">
        <v>37</v>
      </c>
    </row>
    <row r="3625" spans="1:11" x14ac:dyDescent="0.35">
      <c r="A3625">
        <v>8095</v>
      </c>
      <c r="B3625" t="s">
        <v>22395</v>
      </c>
      <c r="C3625">
        <v>28</v>
      </c>
      <c r="D3625" t="s">
        <v>22396</v>
      </c>
      <c r="E3625" t="s">
        <v>40</v>
      </c>
      <c r="F3625" t="s">
        <v>40</v>
      </c>
      <c r="G3625" t="s">
        <v>87</v>
      </c>
      <c r="H3625" t="s">
        <v>79</v>
      </c>
      <c r="I3625" t="s">
        <v>68</v>
      </c>
      <c r="J3625" t="s">
        <v>26302</v>
      </c>
      <c r="K3625" t="s">
        <v>19</v>
      </c>
    </row>
    <row r="3626" spans="1:11" x14ac:dyDescent="0.35">
      <c r="A3626">
        <v>8100</v>
      </c>
      <c r="B3626" t="s">
        <v>22405</v>
      </c>
      <c r="C3626">
        <v>27</v>
      </c>
      <c r="D3626" t="s">
        <v>22406</v>
      </c>
      <c r="E3626" t="s">
        <v>42</v>
      </c>
      <c r="F3626" t="s">
        <v>25</v>
      </c>
      <c r="G3626" t="s">
        <v>24</v>
      </c>
      <c r="H3626" t="s">
        <v>25</v>
      </c>
      <c r="I3626" t="s">
        <v>68</v>
      </c>
      <c r="J3626" t="s">
        <v>26303</v>
      </c>
      <c r="K3626" t="s">
        <v>44</v>
      </c>
    </row>
    <row r="3627" spans="1:11" x14ac:dyDescent="0.35">
      <c r="A3627">
        <v>8103</v>
      </c>
      <c r="B3627" t="s">
        <v>22411</v>
      </c>
      <c r="C3627">
        <v>29</v>
      </c>
      <c r="D3627" t="s">
        <v>22412</v>
      </c>
      <c r="E3627" t="s">
        <v>14</v>
      </c>
      <c r="F3627" t="s">
        <v>79</v>
      </c>
      <c r="G3627" t="s">
        <v>62</v>
      </c>
      <c r="H3627" t="s">
        <v>23</v>
      </c>
      <c r="I3627" t="s">
        <v>91</v>
      </c>
      <c r="J3627" t="s">
        <v>26304</v>
      </c>
      <c r="K3627" t="s">
        <v>76</v>
      </c>
    </row>
    <row r="3628" spans="1:11" x14ac:dyDescent="0.35">
      <c r="A3628">
        <v>8105</v>
      </c>
      <c r="B3628" t="s">
        <v>22415</v>
      </c>
      <c r="C3628">
        <v>29</v>
      </c>
      <c r="D3628" t="s">
        <v>22416</v>
      </c>
      <c r="E3628" t="s">
        <v>79</v>
      </c>
      <c r="F3628" t="s">
        <v>67</v>
      </c>
      <c r="G3628" t="s">
        <v>33</v>
      </c>
      <c r="H3628" t="s">
        <v>34</v>
      </c>
      <c r="I3628" t="s">
        <v>35</v>
      </c>
      <c r="J3628">
        <f>1-763-759-3934</f>
        <v>-5455</v>
      </c>
      <c r="K3628" t="s">
        <v>44</v>
      </c>
    </row>
    <row r="3629" spans="1:11" x14ac:dyDescent="0.35">
      <c r="A3629">
        <v>8107</v>
      </c>
      <c r="B3629" t="s">
        <v>22419</v>
      </c>
      <c r="C3629">
        <v>27</v>
      </c>
      <c r="D3629" t="s">
        <v>22420</v>
      </c>
      <c r="E3629" t="s">
        <v>177</v>
      </c>
      <c r="F3629" t="s">
        <v>149</v>
      </c>
      <c r="G3629" t="s">
        <v>120</v>
      </c>
      <c r="H3629" t="s">
        <v>57</v>
      </c>
      <c r="I3629" t="s">
        <v>26</v>
      </c>
      <c r="J3629" t="s">
        <v>26305</v>
      </c>
      <c r="K3629" t="s">
        <v>19</v>
      </c>
    </row>
    <row r="3630" spans="1:11" x14ac:dyDescent="0.35">
      <c r="A3630">
        <v>8109</v>
      </c>
      <c r="B3630" t="s">
        <v>22423</v>
      </c>
      <c r="C3630">
        <v>29</v>
      </c>
      <c r="D3630" t="s">
        <v>22424</v>
      </c>
      <c r="E3630" t="s">
        <v>31</v>
      </c>
      <c r="F3630" t="s">
        <v>34</v>
      </c>
      <c r="G3630" t="s">
        <v>80</v>
      </c>
      <c r="H3630" t="s">
        <v>32</v>
      </c>
      <c r="I3630" t="s">
        <v>35</v>
      </c>
      <c r="J3630" s="1" t="s">
        <v>26306</v>
      </c>
      <c r="K3630" t="s">
        <v>28</v>
      </c>
    </row>
    <row r="3631" spans="1:11" x14ac:dyDescent="0.35">
      <c r="A3631">
        <v>8113</v>
      </c>
      <c r="B3631" t="s">
        <v>22430</v>
      </c>
      <c r="C3631">
        <v>27</v>
      </c>
      <c r="D3631" t="s">
        <v>22431</v>
      </c>
      <c r="E3631" t="s">
        <v>22</v>
      </c>
      <c r="F3631" t="s">
        <v>177</v>
      </c>
      <c r="G3631" t="s">
        <v>41</v>
      </c>
      <c r="H3631" t="s">
        <v>42</v>
      </c>
      <c r="I3631" t="s">
        <v>26</v>
      </c>
      <c r="J3631" t="s">
        <v>26307</v>
      </c>
      <c r="K3631" t="s">
        <v>19</v>
      </c>
    </row>
    <row r="3632" spans="1:11" x14ac:dyDescent="0.35">
      <c r="A3632">
        <v>8114</v>
      </c>
      <c r="B3632" t="s">
        <v>17744</v>
      </c>
      <c r="C3632">
        <v>28</v>
      </c>
      <c r="D3632" t="s">
        <v>22432</v>
      </c>
      <c r="E3632" t="s">
        <v>40</v>
      </c>
      <c r="F3632" t="s">
        <v>169</v>
      </c>
      <c r="G3632" t="s">
        <v>120</v>
      </c>
      <c r="H3632" t="s">
        <v>57</v>
      </c>
      <c r="I3632" t="s">
        <v>53</v>
      </c>
      <c r="J3632" t="s">
        <v>26308</v>
      </c>
      <c r="K3632" t="s">
        <v>28</v>
      </c>
    </row>
    <row r="3633" spans="1:11" x14ac:dyDescent="0.35">
      <c r="A3633">
        <v>8115</v>
      </c>
      <c r="B3633" t="s">
        <v>22433</v>
      </c>
      <c r="C3633">
        <v>27</v>
      </c>
      <c r="D3633" t="s">
        <v>22434</v>
      </c>
      <c r="E3633" t="s">
        <v>79</v>
      </c>
      <c r="F3633" t="s">
        <v>31</v>
      </c>
      <c r="G3633" t="s">
        <v>33</v>
      </c>
      <c r="H3633" t="s">
        <v>34</v>
      </c>
      <c r="I3633" t="s">
        <v>88</v>
      </c>
      <c r="J3633" t="s">
        <v>26309</v>
      </c>
      <c r="K3633" t="s">
        <v>44</v>
      </c>
    </row>
    <row r="3634" spans="1:11" x14ac:dyDescent="0.35">
      <c r="A3634">
        <v>8118</v>
      </c>
      <c r="B3634" t="s">
        <v>22439</v>
      </c>
      <c r="C3634">
        <v>27</v>
      </c>
      <c r="D3634" t="s">
        <v>22440</v>
      </c>
      <c r="E3634" t="s">
        <v>14</v>
      </c>
      <c r="F3634" t="s">
        <v>169</v>
      </c>
      <c r="G3634" t="s">
        <v>15</v>
      </c>
      <c r="H3634" t="s">
        <v>16</v>
      </c>
      <c r="I3634" t="s">
        <v>58</v>
      </c>
      <c r="J3634" t="s">
        <v>26310</v>
      </c>
      <c r="K3634" t="s">
        <v>76</v>
      </c>
    </row>
    <row r="3635" spans="1:11" x14ac:dyDescent="0.35">
      <c r="A3635">
        <v>8119</v>
      </c>
      <c r="B3635" t="s">
        <v>22441</v>
      </c>
      <c r="C3635">
        <v>29</v>
      </c>
      <c r="D3635" t="s">
        <v>22442</v>
      </c>
      <c r="E3635" t="s">
        <v>42</v>
      </c>
      <c r="F3635" t="s">
        <v>23</v>
      </c>
      <c r="G3635" t="s">
        <v>41</v>
      </c>
      <c r="H3635" t="s">
        <v>42</v>
      </c>
      <c r="I3635" t="s">
        <v>146</v>
      </c>
      <c r="J3635" t="s">
        <v>26311</v>
      </c>
      <c r="K3635" t="s">
        <v>19</v>
      </c>
    </row>
    <row r="3636" spans="1:11" x14ac:dyDescent="0.35">
      <c r="A3636">
        <v>8122</v>
      </c>
      <c r="B3636" t="s">
        <v>22447</v>
      </c>
      <c r="C3636">
        <v>26</v>
      </c>
      <c r="D3636" t="s">
        <v>22448</v>
      </c>
      <c r="E3636" t="s">
        <v>169</v>
      </c>
      <c r="F3636" t="s">
        <v>25</v>
      </c>
      <c r="G3636" t="s">
        <v>87</v>
      </c>
      <c r="H3636" t="s">
        <v>79</v>
      </c>
      <c r="I3636" t="s">
        <v>88</v>
      </c>
      <c r="J3636" t="s">
        <v>26312</v>
      </c>
      <c r="K3636" t="s">
        <v>19</v>
      </c>
    </row>
    <row r="3637" spans="1:11" x14ac:dyDescent="0.35">
      <c r="A3637">
        <v>8123</v>
      </c>
      <c r="B3637" t="s">
        <v>22449</v>
      </c>
      <c r="C3637">
        <v>30</v>
      </c>
      <c r="D3637" t="s">
        <v>22450</v>
      </c>
      <c r="E3637" t="s">
        <v>79</v>
      </c>
      <c r="F3637" t="s">
        <v>169</v>
      </c>
      <c r="G3637" t="s">
        <v>62</v>
      </c>
      <c r="H3637" t="s">
        <v>23</v>
      </c>
      <c r="I3637" t="s">
        <v>17</v>
      </c>
      <c r="J3637" t="s">
        <v>26313</v>
      </c>
      <c r="K3637" t="s">
        <v>37</v>
      </c>
    </row>
    <row r="3638" spans="1:11" x14ac:dyDescent="0.35">
      <c r="A3638">
        <v>8125</v>
      </c>
      <c r="B3638" t="s">
        <v>22453</v>
      </c>
      <c r="C3638">
        <v>29</v>
      </c>
      <c r="D3638" t="s">
        <v>22454</v>
      </c>
      <c r="E3638" t="s">
        <v>40</v>
      </c>
      <c r="F3638" t="s">
        <v>31</v>
      </c>
      <c r="G3638" t="s">
        <v>33</v>
      </c>
      <c r="H3638" t="s">
        <v>34</v>
      </c>
      <c r="I3638" t="s">
        <v>146</v>
      </c>
      <c r="J3638">
        <v>2994019500</v>
      </c>
      <c r="K3638" t="s">
        <v>76</v>
      </c>
    </row>
    <row r="3639" spans="1:11" x14ac:dyDescent="0.35">
      <c r="A3639">
        <v>8126</v>
      </c>
      <c r="B3639" t="s">
        <v>22455</v>
      </c>
      <c r="C3639">
        <v>27</v>
      </c>
      <c r="D3639" t="s">
        <v>22456</v>
      </c>
      <c r="E3639" t="s">
        <v>149</v>
      </c>
      <c r="F3639" t="s">
        <v>67</v>
      </c>
      <c r="G3639" t="s">
        <v>120</v>
      </c>
      <c r="H3639" t="s">
        <v>57</v>
      </c>
      <c r="I3639" t="s">
        <v>68</v>
      </c>
      <c r="J3639" t="s">
        <v>26314</v>
      </c>
      <c r="K3639" t="s">
        <v>44</v>
      </c>
    </row>
    <row r="3640" spans="1:11" x14ac:dyDescent="0.35">
      <c r="A3640">
        <v>8131</v>
      </c>
      <c r="B3640" t="s">
        <v>22465</v>
      </c>
      <c r="C3640">
        <v>30</v>
      </c>
      <c r="D3640" t="s">
        <v>22466</v>
      </c>
      <c r="E3640" t="s">
        <v>42</v>
      </c>
      <c r="F3640" t="s">
        <v>149</v>
      </c>
      <c r="G3640" t="s">
        <v>62</v>
      </c>
      <c r="H3640" t="s">
        <v>23</v>
      </c>
      <c r="I3640" t="s">
        <v>102</v>
      </c>
      <c r="J3640" t="s">
        <v>26315</v>
      </c>
      <c r="K3640" t="s">
        <v>76</v>
      </c>
    </row>
    <row r="3641" spans="1:11" x14ac:dyDescent="0.35">
      <c r="A3641">
        <v>8132</v>
      </c>
      <c r="B3641" t="s">
        <v>22467</v>
      </c>
      <c r="C3641">
        <v>26</v>
      </c>
      <c r="D3641" t="s">
        <v>22468</v>
      </c>
      <c r="E3641" t="s">
        <v>57</v>
      </c>
      <c r="F3641" t="s">
        <v>133</v>
      </c>
      <c r="G3641" t="s">
        <v>41</v>
      </c>
      <c r="H3641" t="s">
        <v>42</v>
      </c>
      <c r="I3641" t="s">
        <v>26</v>
      </c>
      <c r="J3641">
        <f>1-857-653-2869</f>
        <v>-4378</v>
      </c>
      <c r="K3641" t="s">
        <v>37</v>
      </c>
    </row>
    <row r="3642" spans="1:11" x14ac:dyDescent="0.35">
      <c r="A3642">
        <v>8133</v>
      </c>
      <c r="B3642" t="s">
        <v>22469</v>
      </c>
      <c r="C3642">
        <v>30</v>
      </c>
      <c r="D3642" t="s">
        <v>22470</v>
      </c>
      <c r="E3642" t="s">
        <v>201</v>
      </c>
      <c r="F3642" t="s">
        <v>34</v>
      </c>
      <c r="G3642" t="s">
        <v>15</v>
      </c>
      <c r="H3642" t="s">
        <v>16</v>
      </c>
      <c r="I3642" t="s">
        <v>17</v>
      </c>
      <c r="J3642" t="s">
        <v>26316</v>
      </c>
      <c r="K3642" t="s">
        <v>28</v>
      </c>
    </row>
    <row r="3643" spans="1:11" x14ac:dyDescent="0.35">
      <c r="A3643">
        <v>8135</v>
      </c>
      <c r="B3643" t="s">
        <v>22473</v>
      </c>
      <c r="C3643">
        <v>28</v>
      </c>
      <c r="D3643" t="s">
        <v>22474</v>
      </c>
      <c r="E3643" t="s">
        <v>14</v>
      </c>
      <c r="F3643" t="s">
        <v>169</v>
      </c>
      <c r="G3643" t="s">
        <v>15</v>
      </c>
      <c r="H3643" t="s">
        <v>16</v>
      </c>
      <c r="I3643" t="s">
        <v>48</v>
      </c>
      <c r="J3643" t="s">
        <v>26317</v>
      </c>
      <c r="K3643" t="s">
        <v>28</v>
      </c>
    </row>
    <row r="3644" spans="1:11" x14ac:dyDescent="0.35">
      <c r="A3644">
        <v>8136</v>
      </c>
      <c r="B3644" t="s">
        <v>22475</v>
      </c>
      <c r="C3644">
        <v>26</v>
      </c>
      <c r="D3644" t="s">
        <v>22476</v>
      </c>
      <c r="E3644" t="s">
        <v>25</v>
      </c>
      <c r="F3644" t="s">
        <v>133</v>
      </c>
      <c r="G3644" t="s">
        <v>52</v>
      </c>
      <c r="H3644" t="s">
        <v>13</v>
      </c>
      <c r="I3644" t="s">
        <v>35</v>
      </c>
      <c r="J3644" t="s">
        <v>26318</v>
      </c>
      <c r="K3644" t="s">
        <v>44</v>
      </c>
    </row>
    <row r="3645" spans="1:11" x14ac:dyDescent="0.35">
      <c r="A3645">
        <v>8137</v>
      </c>
      <c r="B3645" t="s">
        <v>22477</v>
      </c>
      <c r="C3645">
        <v>30</v>
      </c>
      <c r="D3645" t="s">
        <v>22478</v>
      </c>
      <c r="E3645" t="s">
        <v>201</v>
      </c>
      <c r="F3645" t="s">
        <v>169</v>
      </c>
      <c r="G3645" t="s">
        <v>87</v>
      </c>
      <c r="H3645" t="s">
        <v>79</v>
      </c>
      <c r="I3645" t="s">
        <v>102</v>
      </c>
      <c r="J3645" t="s">
        <v>26319</v>
      </c>
      <c r="K3645" t="s">
        <v>37</v>
      </c>
    </row>
    <row r="3646" spans="1:11" x14ac:dyDescent="0.35">
      <c r="A3646">
        <v>8138</v>
      </c>
      <c r="B3646" t="s">
        <v>22479</v>
      </c>
      <c r="C3646">
        <v>27</v>
      </c>
      <c r="D3646" t="s">
        <v>22480</v>
      </c>
      <c r="E3646" t="s">
        <v>23</v>
      </c>
      <c r="F3646" t="s">
        <v>169</v>
      </c>
      <c r="G3646" t="s">
        <v>62</v>
      </c>
      <c r="H3646" t="s">
        <v>23</v>
      </c>
      <c r="I3646" t="s">
        <v>170</v>
      </c>
      <c r="J3646" t="s">
        <v>26320</v>
      </c>
      <c r="K3646" t="s">
        <v>37</v>
      </c>
    </row>
    <row r="3647" spans="1:11" x14ac:dyDescent="0.35">
      <c r="A3647">
        <v>8140</v>
      </c>
      <c r="B3647" t="s">
        <v>22483</v>
      </c>
      <c r="C3647">
        <v>30</v>
      </c>
      <c r="D3647" t="s">
        <v>22484</v>
      </c>
      <c r="E3647" t="s">
        <v>22</v>
      </c>
      <c r="F3647" t="s">
        <v>169</v>
      </c>
      <c r="G3647" t="s">
        <v>52</v>
      </c>
      <c r="H3647" t="s">
        <v>13</v>
      </c>
      <c r="I3647" t="s">
        <v>26</v>
      </c>
      <c r="J3647" t="s">
        <v>26321</v>
      </c>
      <c r="K3647" t="s">
        <v>19</v>
      </c>
    </row>
    <row r="3648" spans="1:11" x14ac:dyDescent="0.35">
      <c r="A3648">
        <v>8141</v>
      </c>
      <c r="B3648" t="s">
        <v>22485</v>
      </c>
      <c r="C3648">
        <v>27</v>
      </c>
      <c r="D3648" t="s">
        <v>22486</v>
      </c>
      <c r="E3648" t="s">
        <v>79</v>
      </c>
      <c r="F3648" t="s">
        <v>169</v>
      </c>
      <c r="G3648" t="s">
        <v>24</v>
      </c>
      <c r="H3648" t="s">
        <v>25</v>
      </c>
      <c r="I3648" t="s">
        <v>17</v>
      </c>
      <c r="J3648" t="s">
        <v>26322</v>
      </c>
      <c r="K3648" t="s">
        <v>44</v>
      </c>
    </row>
    <row r="3649" spans="1:11" x14ac:dyDescent="0.35">
      <c r="A3649">
        <v>8142</v>
      </c>
      <c r="B3649" t="s">
        <v>22487</v>
      </c>
      <c r="C3649">
        <v>27</v>
      </c>
      <c r="D3649" t="s">
        <v>22488</v>
      </c>
      <c r="E3649" t="s">
        <v>169</v>
      </c>
      <c r="F3649" t="s">
        <v>13</v>
      </c>
      <c r="G3649" t="s">
        <v>52</v>
      </c>
      <c r="H3649" t="s">
        <v>13</v>
      </c>
      <c r="I3649" t="s">
        <v>153</v>
      </c>
      <c r="J3649" t="s">
        <v>26323</v>
      </c>
      <c r="K3649" t="s">
        <v>19</v>
      </c>
    </row>
    <row r="3650" spans="1:11" x14ac:dyDescent="0.35">
      <c r="A3650">
        <v>8144</v>
      </c>
      <c r="B3650" t="s">
        <v>22491</v>
      </c>
      <c r="C3650">
        <v>28</v>
      </c>
      <c r="D3650" t="s">
        <v>22492</v>
      </c>
      <c r="E3650" t="s">
        <v>133</v>
      </c>
      <c r="F3650" t="s">
        <v>31</v>
      </c>
      <c r="G3650" t="s">
        <v>47</v>
      </c>
      <c r="H3650" t="s">
        <v>31</v>
      </c>
      <c r="I3650" t="s">
        <v>58</v>
      </c>
      <c r="J3650">
        <v>7674409432</v>
      </c>
      <c r="K3650" t="s">
        <v>19</v>
      </c>
    </row>
    <row r="3651" spans="1:11" x14ac:dyDescent="0.35">
      <c r="A3651">
        <v>8148</v>
      </c>
      <c r="B3651" t="s">
        <v>22498</v>
      </c>
      <c r="C3651">
        <v>29</v>
      </c>
      <c r="D3651" t="s">
        <v>22499</v>
      </c>
      <c r="E3651" t="s">
        <v>23</v>
      </c>
      <c r="F3651" t="s">
        <v>34</v>
      </c>
      <c r="G3651" t="s">
        <v>52</v>
      </c>
      <c r="H3651" t="s">
        <v>13</v>
      </c>
      <c r="I3651" t="s">
        <v>170</v>
      </c>
      <c r="J3651" t="s">
        <v>26324</v>
      </c>
      <c r="K3651" t="s">
        <v>76</v>
      </c>
    </row>
    <row r="3652" spans="1:11" x14ac:dyDescent="0.35">
      <c r="A3652">
        <v>8150</v>
      </c>
      <c r="B3652" t="s">
        <v>22502</v>
      </c>
      <c r="C3652">
        <v>28</v>
      </c>
      <c r="D3652" t="s">
        <v>22503</v>
      </c>
      <c r="E3652" t="s">
        <v>67</v>
      </c>
      <c r="F3652" t="s">
        <v>177</v>
      </c>
      <c r="G3652" t="s">
        <v>24</v>
      </c>
      <c r="H3652" t="s">
        <v>25</v>
      </c>
      <c r="I3652" t="s">
        <v>153</v>
      </c>
      <c r="J3652" t="s">
        <v>26325</v>
      </c>
      <c r="K3652" t="s">
        <v>44</v>
      </c>
    </row>
    <row r="3653" spans="1:11" x14ac:dyDescent="0.35">
      <c r="A3653">
        <v>8155</v>
      </c>
      <c r="B3653" t="s">
        <v>22512</v>
      </c>
      <c r="C3653">
        <v>29</v>
      </c>
      <c r="D3653" t="s">
        <v>22513</v>
      </c>
      <c r="E3653" t="s">
        <v>169</v>
      </c>
      <c r="F3653" t="s">
        <v>201</v>
      </c>
      <c r="G3653" t="s">
        <v>62</v>
      </c>
      <c r="H3653" t="s">
        <v>23</v>
      </c>
      <c r="I3653" t="s">
        <v>35</v>
      </c>
      <c r="J3653" t="s">
        <v>26326</v>
      </c>
      <c r="K3653" t="s">
        <v>28</v>
      </c>
    </row>
    <row r="3654" spans="1:11" x14ac:dyDescent="0.35">
      <c r="A3654">
        <v>8156</v>
      </c>
      <c r="B3654" t="s">
        <v>22514</v>
      </c>
      <c r="C3654">
        <v>29</v>
      </c>
      <c r="D3654" t="s">
        <v>22515</v>
      </c>
      <c r="E3654" t="s">
        <v>201</v>
      </c>
      <c r="F3654" t="s">
        <v>169</v>
      </c>
      <c r="G3654" t="s">
        <v>24</v>
      </c>
      <c r="H3654" t="s">
        <v>25</v>
      </c>
      <c r="I3654" t="s">
        <v>102</v>
      </c>
      <c r="J3654" t="s">
        <v>26327</v>
      </c>
      <c r="K3654" t="s">
        <v>37</v>
      </c>
    </row>
    <row r="3655" spans="1:11" x14ac:dyDescent="0.35">
      <c r="A3655">
        <v>8159</v>
      </c>
      <c r="B3655" t="s">
        <v>22520</v>
      </c>
      <c r="C3655">
        <v>30</v>
      </c>
      <c r="D3655" t="s">
        <v>22521</v>
      </c>
      <c r="E3655" t="s">
        <v>57</v>
      </c>
      <c r="F3655" t="s">
        <v>177</v>
      </c>
      <c r="G3655" t="s">
        <v>15</v>
      </c>
      <c r="H3655" t="s">
        <v>16</v>
      </c>
      <c r="I3655" t="s">
        <v>170</v>
      </c>
      <c r="J3655" t="s">
        <v>26328</v>
      </c>
      <c r="K3655" t="s">
        <v>76</v>
      </c>
    </row>
    <row r="3656" spans="1:11" x14ac:dyDescent="0.35">
      <c r="A3656">
        <v>8160</v>
      </c>
      <c r="B3656" t="s">
        <v>22522</v>
      </c>
      <c r="C3656">
        <v>27</v>
      </c>
      <c r="D3656" t="s">
        <v>22523</v>
      </c>
      <c r="E3656" t="s">
        <v>79</v>
      </c>
      <c r="F3656" t="s">
        <v>25</v>
      </c>
      <c r="G3656" t="s">
        <v>47</v>
      </c>
      <c r="H3656" t="s">
        <v>31</v>
      </c>
      <c r="I3656" t="s">
        <v>63</v>
      </c>
      <c r="J3656" t="s">
        <v>26329</v>
      </c>
      <c r="K3656" t="s">
        <v>76</v>
      </c>
    </row>
    <row r="3657" spans="1:11" x14ac:dyDescent="0.35">
      <c r="A3657">
        <v>8161</v>
      </c>
      <c r="B3657" t="s">
        <v>22524</v>
      </c>
      <c r="C3657">
        <v>27</v>
      </c>
      <c r="D3657" t="s">
        <v>22525</v>
      </c>
      <c r="E3657" t="s">
        <v>201</v>
      </c>
      <c r="F3657" t="s">
        <v>13</v>
      </c>
      <c r="G3657" t="s">
        <v>41</v>
      </c>
      <c r="H3657" t="s">
        <v>42</v>
      </c>
      <c r="I3657" t="s">
        <v>58</v>
      </c>
      <c r="J3657" t="s">
        <v>26330</v>
      </c>
      <c r="K3657" t="s">
        <v>44</v>
      </c>
    </row>
    <row r="3658" spans="1:11" x14ac:dyDescent="0.35">
      <c r="A3658">
        <v>8162</v>
      </c>
      <c r="B3658" t="s">
        <v>22526</v>
      </c>
      <c r="C3658">
        <v>29</v>
      </c>
      <c r="D3658" t="s">
        <v>22527</v>
      </c>
      <c r="E3658" t="s">
        <v>177</v>
      </c>
      <c r="F3658" t="s">
        <v>57</v>
      </c>
      <c r="G3658" t="s">
        <v>87</v>
      </c>
      <c r="H3658" t="s">
        <v>79</v>
      </c>
      <c r="I3658" t="s">
        <v>146</v>
      </c>
      <c r="J3658" t="s">
        <v>26331</v>
      </c>
      <c r="K3658" t="s">
        <v>19</v>
      </c>
    </row>
    <row r="3659" spans="1:11" x14ac:dyDescent="0.35">
      <c r="A3659">
        <v>8163</v>
      </c>
      <c r="B3659" t="s">
        <v>22528</v>
      </c>
      <c r="C3659">
        <v>29</v>
      </c>
      <c r="D3659" t="s">
        <v>22529</v>
      </c>
      <c r="E3659" t="s">
        <v>31</v>
      </c>
      <c r="F3659" t="s">
        <v>34</v>
      </c>
      <c r="G3659" t="s">
        <v>33</v>
      </c>
      <c r="H3659" t="s">
        <v>34</v>
      </c>
      <c r="I3659" t="s">
        <v>88</v>
      </c>
      <c r="J3659" t="s">
        <v>26332</v>
      </c>
      <c r="K3659" t="s">
        <v>19</v>
      </c>
    </row>
    <row r="3660" spans="1:11" x14ac:dyDescent="0.35">
      <c r="A3660">
        <v>8165</v>
      </c>
      <c r="B3660" t="s">
        <v>22532</v>
      </c>
      <c r="C3660">
        <v>27</v>
      </c>
      <c r="D3660" t="s">
        <v>22533</v>
      </c>
      <c r="E3660" t="s">
        <v>22</v>
      </c>
      <c r="F3660" t="s">
        <v>34</v>
      </c>
      <c r="G3660" t="s">
        <v>47</v>
      </c>
      <c r="H3660" t="s">
        <v>31</v>
      </c>
      <c r="I3660" t="s">
        <v>26</v>
      </c>
      <c r="J3660" t="s">
        <v>26333</v>
      </c>
      <c r="K3660" t="s">
        <v>19</v>
      </c>
    </row>
    <row r="3661" spans="1:11" x14ac:dyDescent="0.35">
      <c r="A3661">
        <v>8166</v>
      </c>
      <c r="B3661" t="s">
        <v>19179</v>
      </c>
      <c r="C3661">
        <v>30</v>
      </c>
      <c r="D3661" t="s">
        <v>22534</v>
      </c>
      <c r="E3661" t="s">
        <v>149</v>
      </c>
      <c r="F3661" t="s">
        <v>32</v>
      </c>
      <c r="G3661" t="s">
        <v>52</v>
      </c>
      <c r="H3661" t="s">
        <v>13</v>
      </c>
      <c r="I3661" t="s">
        <v>53</v>
      </c>
      <c r="J3661" t="s">
        <v>26334</v>
      </c>
      <c r="K3661" t="s">
        <v>37</v>
      </c>
    </row>
    <row r="3662" spans="1:11" x14ac:dyDescent="0.35">
      <c r="A3662">
        <v>8170</v>
      </c>
      <c r="B3662" t="s">
        <v>22540</v>
      </c>
      <c r="C3662">
        <v>27</v>
      </c>
      <c r="D3662" t="s">
        <v>22541</v>
      </c>
      <c r="E3662" t="s">
        <v>149</v>
      </c>
      <c r="F3662" t="s">
        <v>42</v>
      </c>
      <c r="G3662" t="s">
        <v>62</v>
      </c>
      <c r="H3662" t="s">
        <v>23</v>
      </c>
      <c r="I3662" t="s">
        <v>91</v>
      </c>
      <c r="J3662" t="s">
        <v>26335</v>
      </c>
      <c r="K3662" t="s">
        <v>37</v>
      </c>
    </row>
    <row r="3663" spans="1:11" x14ac:dyDescent="0.35">
      <c r="A3663">
        <v>8171</v>
      </c>
      <c r="B3663" t="s">
        <v>16016</v>
      </c>
      <c r="C3663">
        <v>26</v>
      </c>
      <c r="D3663" t="s">
        <v>22542</v>
      </c>
      <c r="E3663" t="s">
        <v>14</v>
      </c>
      <c r="F3663" t="s">
        <v>169</v>
      </c>
      <c r="G3663" t="s">
        <v>33</v>
      </c>
      <c r="H3663" t="s">
        <v>34</v>
      </c>
      <c r="I3663" t="s">
        <v>26</v>
      </c>
      <c r="J3663" t="s">
        <v>26336</v>
      </c>
      <c r="K3663" t="s">
        <v>19</v>
      </c>
    </row>
    <row r="3664" spans="1:11" x14ac:dyDescent="0.35">
      <c r="A3664">
        <v>8172</v>
      </c>
      <c r="B3664" t="s">
        <v>22543</v>
      </c>
      <c r="C3664">
        <v>29</v>
      </c>
      <c r="D3664" t="s">
        <v>22544</v>
      </c>
      <c r="E3664" t="s">
        <v>149</v>
      </c>
      <c r="F3664" t="s">
        <v>79</v>
      </c>
      <c r="G3664" t="s">
        <v>24</v>
      </c>
      <c r="H3664" t="s">
        <v>25</v>
      </c>
      <c r="I3664" t="s">
        <v>91</v>
      </c>
      <c r="J3664" t="s">
        <v>26337</v>
      </c>
      <c r="K3664" t="s">
        <v>44</v>
      </c>
    </row>
    <row r="3665" spans="1:11" x14ac:dyDescent="0.35">
      <c r="A3665">
        <v>8173</v>
      </c>
      <c r="B3665" t="s">
        <v>22545</v>
      </c>
      <c r="C3665">
        <v>30</v>
      </c>
      <c r="D3665" t="s">
        <v>22546</v>
      </c>
      <c r="E3665" t="s">
        <v>31</v>
      </c>
      <c r="F3665" t="s">
        <v>67</v>
      </c>
      <c r="G3665" t="s">
        <v>52</v>
      </c>
      <c r="H3665" t="s">
        <v>13</v>
      </c>
      <c r="I3665" t="s">
        <v>26</v>
      </c>
      <c r="J3665" t="s">
        <v>26338</v>
      </c>
      <c r="K3665" t="s">
        <v>28</v>
      </c>
    </row>
    <row r="3666" spans="1:11" x14ac:dyDescent="0.35">
      <c r="A3666">
        <v>8174</v>
      </c>
      <c r="B3666" t="s">
        <v>22547</v>
      </c>
      <c r="C3666">
        <v>29</v>
      </c>
      <c r="D3666" t="s">
        <v>22548</v>
      </c>
      <c r="E3666" t="s">
        <v>79</v>
      </c>
      <c r="F3666" t="s">
        <v>169</v>
      </c>
      <c r="G3666" t="s">
        <v>87</v>
      </c>
      <c r="H3666" t="s">
        <v>79</v>
      </c>
      <c r="I3666" t="s">
        <v>26</v>
      </c>
      <c r="J3666" t="s">
        <v>26339</v>
      </c>
      <c r="K3666" t="s">
        <v>19</v>
      </c>
    </row>
    <row r="3667" spans="1:11" x14ac:dyDescent="0.35">
      <c r="A3667">
        <v>8178</v>
      </c>
      <c r="B3667" t="s">
        <v>22554</v>
      </c>
      <c r="C3667">
        <v>29</v>
      </c>
      <c r="D3667" t="s">
        <v>22555</v>
      </c>
      <c r="E3667" t="s">
        <v>149</v>
      </c>
      <c r="F3667" t="s">
        <v>67</v>
      </c>
      <c r="G3667" t="s">
        <v>33</v>
      </c>
      <c r="H3667" t="s">
        <v>34</v>
      </c>
      <c r="I3667" t="s">
        <v>17</v>
      </c>
      <c r="J3667">
        <f>1-878-663-7596</f>
        <v>-9136</v>
      </c>
      <c r="K3667" t="s">
        <v>76</v>
      </c>
    </row>
    <row r="3668" spans="1:11" x14ac:dyDescent="0.35">
      <c r="A3668">
        <v>8181</v>
      </c>
      <c r="B3668" t="s">
        <v>22560</v>
      </c>
      <c r="C3668">
        <v>29</v>
      </c>
      <c r="D3668" t="s">
        <v>22561</v>
      </c>
      <c r="E3668" t="s">
        <v>23</v>
      </c>
      <c r="F3668" t="s">
        <v>201</v>
      </c>
      <c r="G3668" t="s">
        <v>62</v>
      </c>
      <c r="H3668" t="s">
        <v>23</v>
      </c>
      <c r="I3668" t="s">
        <v>35</v>
      </c>
      <c r="J3668" t="s">
        <v>26340</v>
      </c>
      <c r="K3668" t="s">
        <v>76</v>
      </c>
    </row>
    <row r="3669" spans="1:11" x14ac:dyDescent="0.35">
      <c r="A3669">
        <v>8186</v>
      </c>
      <c r="B3669" t="s">
        <v>22570</v>
      </c>
      <c r="C3669">
        <v>29</v>
      </c>
      <c r="D3669" t="s">
        <v>22571</v>
      </c>
      <c r="E3669" t="s">
        <v>23</v>
      </c>
      <c r="F3669" t="s">
        <v>13</v>
      </c>
      <c r="G3669" t="s">
        <v>120</v>
      </c>
      <c r="H3669" t="s">
        <v>57</v>
      </c>
      <c r="I3669" t="s">
        <v>35</v>
      </c>
      <c r="J3669" t="s">
        <v>26341</v>
      </c>
      <c r="K3669" t="s">
        <v>37</v>
      </c>
    </row>
    <row r="3670" spans="1:11" x14ac:dyDescent="0.35">
      <c r="A3670">
        <v>8187</v>
      </c>
      <c r="B3670" t="s">
        <v>22572</v>
      </c>
      <c r="C3670">
        <v>29</v>
      </c>
      <c r="D3670" t="s">
        <v>22573</v>
      </c>
      <c r="E3670" t="s">
        <v>25</v>
      </c>
      <c r="F3670" t="s">
        <v>22</v>
      </c>
      <c r="G3670" t="s">
        <v>87</v>
      </c>
      <c r="H3670" t="s">
        <v>79</v>
      </c>
      <c r="I3670" t="s">
        <v>48</v>
      </c>
      <c r="J3670" t="s">
        <v>26342</v>
      </c>
      <c r="K3670" t="s">
        <v>44</v>
      </c>
    </row>
    <row r="3671" spans="1:11" x14ac:dyDescent="0.35">
      <c r="A3671">
        <v>8188</v>
      </c>
      <c r="B3671" t="s">
        <v>22574</v>
      </c>
      <c r="C3671">
        <v>26</v>
      </c>
      <c r="D3671" t="s">
        <v>22575</v>
      </c>
      <c r="E3671" t="s">
        <v>14</v>
      </c>
      <c r="F3671" t="s">
        <v>40</v>
      </c>
      <c r="G3671" t="s">
        <v>41</v>
      </c>
      <c r="H3671" t="s">
        <v>42</v>
      </c>
      <c r="I3671" t="s">
        <v>170</v>
      </c>
      <c r="J3671">
        <f>1-645-575-3552</f>
        <v>-4771</v>
      </c>
      <c r="K3671" t="s">
        <v>19</v>
      </c>
    </row>
    <row r="3672" spans="1:11" x14ac:dyDescent="0.35">
      <c r="A3672">
        <v>8189</v>
      </c>
      <c r="B3672" t="s">
        <v>22576</v>
      </c>
      <c r="C3672">
        <v>29</v>
      </c>
      <c r="D3672" t="s">
        <v>22577</v>
      </c>
      <c r="E3672" t="s">
        <v>201</v>
      </c>
      <c r="F3672" t="s">
        <v>79</v>
      </c>
      <c r="G3672" t="s">
        <v>41</v>
      </c>
      <c r="H3672" t="s">
        <v>42</v>
      </c>
      <c r="I3672" t="s">
        <v>88</v>
      </c>
      <c r="J3672" t="s">
        <v>26343</v>
      </c>
      <c r="K3672" t="s">
        <v>28</v>
      </c>
    </row>
    <row r="3673" spans="1:11" x14ac:dyDescent="0.35">
      <c r="A3673">
        <v>8190</v>
      </c>
      <c r="B3673" t="s">
        <v>22578</v>
      </c>
      <c r="C3673">
        <v>30</v>
      </c>
      <c r="D3673" t="s">
        <v>22579</v>
      </c>
      <c r="E3673" t="s">
        <v>149</v>
      </c>
      <c r="F3673" t="s">
        <v>13</v>
      </c>
      <c r="G3673" t="s">
        <v>24</v>
      </c>
      <c r="H3673" t="s">
        <v>25</v>
      </c>
      <c r="I3673" t="s">
        <v>146</v>
      </c>
      <c r="J3673" t="s">
        <v>26344</v>
      </c>
      <c r="K3673" t="s">
        <v>19</v>
      </c>
    </row>
    <row r="3674" spans="1:11" x14ac:dyDescent="0.35">
      <c r="A3674">
        <v>8191</v>
      </c>
      <c r="B3674" t="s">
        <v>22580</v>
      </c>
      <c r="C3674">
        <v>30</v>
      </c>
      <c r="D3674" t="s">
        <v>22581</v>
      </c>
      <c r="E3674" t="s">
        <v>42</v>
      </c>
      <c r="F3674" t="s">
        <v>23</v>
      </c>
      <c r="G3674" t="s">
        <v>62</v>
      </c>
      <c r="H3674" t="s">
        <v>23</v>
      </c>
      <c r="I3674" t="s">
        <v>170</v>
      </c>
      <c r="J3674" t="s">
        <v>26345</v>
      </c>
      <c r="K3674" t="s">
        <v>19</v>
      </c>
    </row>
    <row r="3675" spans="1:11" x14ac:dyDescent="0.35">
      <c r="A3675">
        <v>8196</v>
      </c>
      <c r="B3675" t="s">
        <v>22590</v>
      </c>
      <c r="C3675">
        <v>30</v>
      </c>
      <c r="D3675" t="s">
        <v>22591</v>
      </c>
      <c r="E3675" t="s">
        <v>14</v>
      </c>
      <c r="F3675" t="s">
        <v>101</v>
      </c>
      <c r="G3675" t="s">
        <v>24</v>
      </c>
      <c r="H3675" t="s">
        <v>25</v>
      </c>
      <c r="I3675" t="s">
        <v>58</v>
      </c>
      <c r="J3675" t="s">
        <v>26346</v>
      </c>
      <c r="K3675" t="s">
        <v>44</v>
      </c>
    </row>
    <row r="3676" spans="1:11" x14ac:dyDescent="0.35">
      <c r="A3676">
        <v>8200</v>
      </c>
      <c r="B3676" t="s">
        <v>22598</v>
      </c>
      <c r="C3676">
        <v>26</v>
      </c>
      <c r="D3676" t="s">
        <v>22599</v>
      </c>
      <c r="E3676" t="s">
        <v>42</v>
      </c>
      <c r="F3676" t="s">
        <v>31</v>
      </c>
      <c r="G3676" t="s">
        <v>41</v>
      </c>
      <c r="H3676" t="s">
        <v>42</v>
      </c>
      <c r="I3676" t="s">
        <v>58</v>
      </c>
      <c r="J3676" t="s">
        <v>26347</v>
      </c>
      <c r="K3676" t="s">
        <v>44</v>
      </c>
    </row>
    <row r="3677" spans="1:11" x14ac:dyDescent="0.35">
      <c r="A3677">
        <v>8201</v>
      </c>
      <c r="B3677" t="s">
        <v>22600</v>
      </c>
      <c r="C3677">
        <v>29</v>
      </c>
      <c r="D3677" t="s">
        <v>22601</v>
      </c>
      <c r="E3677" t="s">
        <v>101</v>
      </c>
      <c r="F3677" t="s">
        <v>34</v>
      </c>
      <c r="G3677" t="s">
        <v>62</v>
      </c>
      <c r="H3677" t="s">
        <v>23</v>
      </c>
      <c r="I3677" t="s">
        <v>146</v>
      </c>
      <c r="J3677" t="s">
        <v>26348</v>
      </c>
      <c r="K3677" t="s">
        <v>19</v>
      </c>
    </row>
    <row r="3678" spans="1:11" x14ac:dyDescent="0.35">
      <c r="A3678">
        <v>8207</v>
      </c>
      <c r="B3678" t="s">
        <v>22612</v>
      </c>
      <c r="C3678">
        <v>30</v>
      </c>
      <c r="D3678" t="s">
        <v>22613</v>
      </c>
      <c r="E3678" t="s">
        <v>67</v>
      </c>
      <c r="F3678" t="s">
        <v>79</v>
      </c>
      <c r="G3678" t="s">
        <v>33</v>
      </c>
      <c r="H3678" t="s">
        <v>34</v>
      </c>
      <c r="I3678" t="s">
        <v>68</v>
      </c>
      <c r="J3678" t="s">
        <v>26349</v>
      </c>
      <c r="K3678" t="s">
        <v>28</v>
      </c>
    </row>
    <row r="3679" spans="1:11" x14ac:dyDescent="0.35">
      <c r="A3679">
        <v>8210</v>
      </c>
      <c r="B3679" t="s">
        <v>22618</v>
      </c>
      <c r="C3679">
        <v>26</v>
      </c>
      <c r="D3679" t="s">
        <v>22619</v>
      </c>
      <c r="E3679" t="s">
        <v>201</v>
      </c>
      <c r="F3679" t="s">
        <v>34</v>
      </c>
      <c r="G3679" t="s">
        <v>62</v>
      </c>
      <c r="H3679" t="s">
        <v>23</v>
      </c>
      <c r="I3679" t="s">
        <v>102</v>
      </c>
      <c r="J3679" t="s">
        <v>26350</v>
      </c>
      <c r="K3679" t="s">
        <v>37</v>
      </c>
    </row>
    <row r="3680" spans="1:11" x14ac:dyDescent="0.35">
      <c r="A3680">
        <v>8212</v>
      </c>
      <c r="B3680" t="s">
        <v>22622</v>
      </c>
      <c r="C3680">
        <v>26</v>
      </c>
      <c r="D3680" t="s">
        <v>22623</v>
      </c>
      <c r="E3680" t="s">
        <v>13</v>
      </c>
      <c r="F3680" t="s">
        <v>16</v>
      </c>
      <c r="G3680" t="s">
        <v>41</v>
      </c>
      <c r="H3680" t="s">
        <v>42</v>
      </c>
      <c r="I3680" t="s">
        <v>58</v>
      </c>
      <c r="J3680">
        <f>1-235-571-3141</f>
        <v>-3946</v>
      </c>
      <c r="K3680" t="s">
        <v>37</v>
      </c>
    </row>
    <row r="3681" spans="1:11" x14ac:dyDescent="0.35">
      <c r="A3681">
        <v>8213</v>
      </c>
      <c r="B3681" t="s">
        <v>10851</v>
      </c>
      <c r="C3681">
        <v>30</v>
      </c>
      <c r="D3681" t="s">
        <v>22624</v>
      </c>
      <c r="E3681" t="s">
        <v>133</v>
      </c>
      <c r="F3681" t="s">
        <v>79</v>
      </c>
      <c r="G3681" t="s">
        <v>33</v>
      </c>
      <c r="H3681" t="s">
        <v>34</v>
      </c>
      <c r="I3681" t="s">
        <v>102</v>
      </c>
      <c r="J3681">
        <f>1-483-89-3464</f>
        <v>-4035</v>
      </c>
      <c r="K3681" t="s">
        <v>28</v>
      </c>
    </row>
    <row r="3682" spans="1:11" x14ac:dyDescent="0.35">
      <c r="A3682">
        <v>8220</v>
      </c>
      <c r="B3682" t="s">
        <v>22636</v>
      </c>
      <c r="C3682">
        <v>29</v>
      </c>
      <c r="D3682" t="s">
        <v>22637</v>
      </c>
      <c r="E3682" t="s">
        <v>34</v>
      </c>
      <c r="F3682" t="s">
        <v>25</v>
      </c>
      <c r="G3682" t="s">
        <v>15</v>
      </c>
      <c r="H3682" t="s">
        <v>16</v>
      </c>
      <c r="I3682" t="s">
        <v>48</v>
      </c>
      <c r="J3682" t="s">
        <v>26351</v>
      </c>
      <c r="K3682" t="s">
        <v>19</v>
      </c>
    </row>
    <row r="3683" spans="1:11" x14ac:dyDescent="0.35">
      <c r="A3683">
        <v>8224</v>
      </c>
      <c r="B3683" t="s">
        <v>22644</v>
      </c>
      <c r="C3683">
        <v>27</v>
      </c>
      <c r="D3683" t="s">
        <v>22645</v>
      </c>
      <c r="E3683" t="s">
        <v>13</v>
      </c>
      <c r="F3683" t="s">
        <v>133</v>
      </c>
      <c r="G3683" t="s">
        <v>15</v>
      </c>
      <c r="H3683" t="s">
        <v>16</v>
      </c>
      <c r="I3683" t="s">
        <v>26</v>
      </c>
      <c r="J3683" t="s">
        <v>26352</v>
      </c>
      <c r="K3683" t="s">
        <v>28</v>
      </c>
    </row>
    <row r="3684" spans="1:11" x14ac:dyDescent="0.35">
      <c r="A3684">
        <v>8226</v>
      </c>
      <c r="B3684" t="s">
        <v>22648</v>
      </c>
      <c r="C3684">
        <v>30</v>
      </c>
      <c r="D3684" t="s">
        <v>22649</v>
      </c>
      <c r="E3684" t="s">
        <v>133</v>
      </c>
      <c r="F3684" t="s">
        <v>34</v>
      </c>
      <c r="G3684" t="s">
        <v>80</v>
      </c>
      <c r="H3684" t="s">
        <v>32</v>
      </c>
      <c r="I3684" t="s">
        <v>53</v>
      </c>
      <c r="J3684">
        <v>4164339144</v>
      </c>
      <c r="K3684" t="s">
        <v>37</v>
      </c>
    </row>
    <row r="3685" spans="1:11" x14ac:dyDescent="0.35">
      <c r="A3685">
        <v>8229</v>
      </c>
      <c r="B3685" t="s">
        <v>22654</v>
      </c>
      <c r="C3685">
        <v>27</v>
      </c>
      <c r="D3685" t="s">
        <v>22655</v>
      </c>
      <c r="E3685" t="s">
        <v>23</v>
      </c>
      <c r="F3685" t="s">
        <v>14</v>
      </c>
      <c r="G3685" t="s">
        <v>47</v>
      </c>
      <c r="H3685" t="s">
        <v>31</v>
      </c>
      <c r="I3685" t="s">
        <v>68</v>
      </c>
      <c r="J3685" t="s">
        <v>26353</v>
      </c>
      <c r="K3685" t="s">
        <v>19</v>
      </c>
    </row>
    <row r="3686" spans="1:11" x14ac:dyDescent="0.35">
      <c r="A3686">
        <v>8230</v>
      </c>
      <c r="B3686" t="s">
        <v>22656</v>
      </c>
      <c r="C3686">
        <v>26</v>
      </c>
      <c r="D3686" t="s">
        <v>22657</v>
      </c>
      <c r="E3686" t="s">
        <v>149</v>
      </c>
      <c r="F3686" t="s">
        <v>23</v>
      </c>
      <c r="G3686" t="s">
        <v>120</v>
      </c>
      <c r="H3686" t="s">
        <v>57</v>
      </c>
      <c r="I3686" t="s">
        <v>146</v>
      </c>
      <c r="J3686" t="s">
        <v>26354</v>
      </c>
      <c r="K3686" t="s">
        <v>19</v>
      </c>
    </row>
    <row r="3687" spans="1:11" x14ac:dyDescent="0.35">
      <c r="A3687">
        <v>8233</v>
      </c>
      <c r="B3687" t="s">
        <v>22662</v>
      </c>
      <c r="C3687">
        <v>30</v>
      </c>
      <c r="D3687" t="s">
        <v>22663</v>
      </c>
      <c r="E3687" t="s">
        <v>22</v>
      </c>
      <c r="F3687" t="s">
        <v>201</v>
      </c>
      <c r="G3687" t="s">
        <v>120</v>
      </c>
      <c r="H3687" t="s">
        <v>57</v>
      </c>
      <c r="I3687" t="s">
        <v>146</v>
      </c>
      <c r="J3687" t="s">
        <v>26355</v>
      </c>
      <c r="K3687" t="s">
        <v>37</v>
      </c>
    </row>
    <row r="3688" spans="1:11" x14ac:dyDescent="0.35">
      <c r="A3688">
        <v>8235</v>
      </c>
      <c r="B3688" t="s">
        <v>22665</v>
      </c>
      <c r="C3688">
        <v>29</v>
      </c>
      <c r="D3688" t="s">
        <v>22666</v>
      </c>
      <c r="E3688" t="s">
        <v>25</v>
      </c>
      <c r="F3688" t="s">
        <v>57</v>
      </c>
      <c r="G3688" t="s">
        <v>33</v>
      </c>
      <c r="H3688" t="s">
        <v>34</v>
      </c>
      <c r="I3688" t="s">
        <v>53</v>
      </c>
      <c r="J3688" t="s">
        <v>26356</v>
      </c>
      <c r="K3688" t="s">
        <v>28</v>
      </c>
    </row>
    <row r="3689" spans="1:11" x14ac:dyDescent="0.35">
      <c r="A3689">
        <v>8237</v>
      </c>
      <c r="B3689" t="s">
        <v>22669</v>
      </c>
      <c r="C3689">
        <v>29</v>
      </c>
      <c r="D3689" t="s">
        <v>22670</v>
      </c>
      <c r="E3689" t="s">
        <v>177</v>
      </c>
      <c r="F3689" t="s">
        <v>16</v>
      </c>
      <c r="G3689" t="s">
        <v>62</v>
      </c>
      <c r="H3689" t="s">
        <v>23</v>
      </c>
      <c r="I3689" t="s">
        <v>88</v>
      </c>
      <c r="J3689" t="s">
        <v>26357</v>
      </c>
      <c r="K3689" t="s">
        <v>37</v>
      </c>
    </row>
    <row r="3690" spans="1:11" x14ac:dyDescent="0.35">
      <c r="A3690">
        <v>8239</v>
      </c>
      <c r="B3690" t="s">
        <v>22673</v>
      </c>
      <c r="C3690">
        <v>29</v>
      </c>
      <c r="D3690" t="s">
        <v>22674</v>
      </c>
      <c r="E3690" t="s">
        <v>40</v>
      </c>
      <c r="F3690" t="s">
        <v>42</v>
      </c>
      <c r="G3690" t="s">
        <v>120</v>
      </c>
      <c r="H3690" t="s">
        <v>57</v>
      </c>
      <c r="I3690" t="s">
        <v>170</v>
      </c>
      <c r="J3690" t="s">
        <v>26358</v>
      </c>
      <c r="K3690" t="s">
        <v>28</v>
      </c>
    </row>
    <row r="3691" spans="1:11" x14ac:dyDescent="0.35">
      <c r="A3691">
        <v>8240</v>
      </c>
      <c r="B3691" t="s">
        <v>22675</v>
      </c>
      <c r="C3691">
        <v>30</v>
      </c>
      <c r="D3691" t="s">
        <v>22676</v>
      </c>
      <c r="E3691" t="s">
        <v>201</v>
      </c>
      <c r="F3691" t="s">
        <v>177</v>
      </c>
      <c r="G3691" t="s">
        <v>41</v>
      </c>
      <c r="H3691" t="s">
        <v>42</v>
      </c>
      <c r="I3691" t="s">
        <v>48</v>
      </c>
      <c r="J3691" t="s">
        <v>26359</v>
      </c>
      <c r="K3691" t="s">
        <v>44</v>
      </c>
    </row>
    <row r="3692" spans="1:11" x14ac:dyDescent="0.35">
      <c r="A3692">
        <v>8241</v>
      </c>
      <c r="B3692" t="s">
        <v>22677</v>
      </c>
      <c r="C3692">
        <v>28</v>
      </c>
      <c r="D3692" t="s">
        <v>22678</v>
      </c>
      <c r="E3692" t="s">
        <v>13</v>
      </c>
      <c r="F3692" t="s">
        <v>25</v>
      </c>
      <c r="G3692" t="s">
        <v>62</v>
      </c>
      <c r="H3692" t="s">
        <v>23</v>
      </c>
      <c r="I3692" t="s">
        <v>116</v>
      </c>
      <c r="J3692" t="s">
        <v>26360</v>
      </c>
      <c r="K3692" t="s">
        <v>28</v>
      </c>
    </row>
    <row r="3693" spans="1:11" x14ac:dyDescent="0.35">
      <c r="A3693">
        <v>8245</v>
      </c>
      <c r="B3693" t="s">
        <v>22685</v>
      </c>
      <c r="C3693">
        <v>30</v>
      </c>
      <c r="D3693" t="s">
        <v>22686</v>
      </c>
      <c r="E3693" t="s">
        <v>149</v>
      </c>
      <c r="F3693" t="s">
        <v>42</v>
      </c>
      <c r="G3693" t="s">
        <v>41</v>
      </c>
      <c r="H3693" t="s">
        <v>42</v>
      </c>
      <c r="I3693" t="s">
        <v>91</v>
      </c>
      <c r="J3693" t="s">
        <v>26361</v>
      </c>
      <c r="K3693" t="s">
        <v>76</v>
      </c>
    </row>
    <row r="3694" spans="1:11" x14ac:dyDescent="0.35">
      <c r="A3694">
        <v>8246</v>
      </c>
      <c r="B3694" t="s">
        <v>22687</v>
      </c>
      <c r="C3694">
        <v>27</v>
      </c>
      <c r="D3694" t="s">
        <v>22688</v>
      </c>
      <c r="E3694" t="s">
        <v>57</v>
      </c>
      <c r="F3694" t="s">
        <v>57</v>
      </c>
      <c r="G3694" t="s">
        <v>87</v>
      </c>
      <c r="H3694" t="s">
        <v>79</v>
      </c>
      <c r="I3694" t="s">
        <v>170</v>
      </c>
      <c r="J3694" t="s">
        <v>26362</v>
      </c>
      <c r="K3694" t="s">
        <v>44</v>
      </c>
    </row>
    <row r="3695" spans="1:11" x14ac:dyDescent="0.35">
      <c r="A3695">
        <v>8248</v>
      </c>
      <c r="B3695" t="s">
        <v>22691</v>
      </c>
      <c r="C3695">
        <v>29</v>
      </c>
      <c r="D3695" t="s">
        <v>22692</v>
      </c>
      <c r="E3695" t="s">
        <v>25</v>
      </c>
      <c r="F3695" t="s">
        <v>201</v>
      </c>
      <c r="G3695" t="s">
        <v>33</v>
      </c>
      <c r="H3695" t="s">
        <v>34</v>
      </c>
      <c r="I3695" t="s">
        <v>68</v>
      </c>
      <c r="J3695" t="s">
        <v>26363</v>
      </c>
      <c r="K3695" t="s">
        <v>19</v>
      </c>
    </row>
    <row r="3696" spans="1:11" x14ac:dyDescent="0.35">
      <c r="A3696">
        <v>8249</v>
      </c>
      <c r="B3696" t="s">
        <v>22693</v>
      </c>
      <c r="C3696">
        <v>30</v>
      </c>
      <c r="D3696" t="s">
        <v>22694</v>
      </c>
      <c r="E3696" t="s">
        <v>42</v>
      </c>
      <c r="F3696" t="s">
        <v>42</v>
      </c>
      <c r="G3696" t="s">
        <v>62</v>
      </c>
      <c r="H3696" t="s">
        <v>23</v>
      </c>
      <c r="I3696" t="s">
        <v>26</v>
      </c>
      <c r="J3696" t="s">
        <v>26364</v>
      </c>
      <c r="K3696" t="s">
        <v>76</v>
      </c>
    </row>
    <row r="3697" spans="1:11" x14ac:dyDescent="0.35">
      <c r="A3697">
        <v>8250</v>
      </c>
      <c r="B3697" t="s">
        <v>22695</v>
      </c>
      <c r="C3697">
        <v>29</v>
      </c>
      <c r="D3697" t="s">
        <v>22696</v>
      </c>
      <c r="E3697" t="s">
        <v>16</v>
      </c>
      <c r="F3697" t="s">
        <v>34</v>
      </c>
      <c r="G3697" t="s">
        <v>62</v>
      </c>
      <c r="H3697" t="s">
        <v>23</v>
      </c>
      <c r="I3697" t="s">
        <v>58</v>
      </c>
      <c r="J3697" t="s">
        <v>26365</v>
      </c>
      <c r="K3697" t="s">
        <v>44</v>
      </c>
    </row>
    <row r="3698" spans="1:11" x14ac:dyDescent="0.35">
      <c r="A3698">
        <v>8252</v>
      </c>
      <c r="B3698" t="s">
        <v>22699</v>
      </c>
      <c r="C3698">
        <v>29</v>
      </c>
      <c r="D3698" t="s">
        <v>22700</v>
      </c>
      <c r="E3698" t="s">
        <v>25</v>
      </c>
      <c r="F3698" t="s">
        <v>149</v>
      </c>
      <c r="G3698" t="s">
        <v>15</v>
      </c>
      <c r="H3698" t="s">
        <v>16</v>
      </c>
      <c r="I3698" t="s">
        <v>48</v>
      </c>
      <c r="J3698" t="s">
        <v>26366</v>
      </c>
      <c r="K3698" t="s">
        <v>76</v>
      </c>
    </row>
    <row r="3699" spans="1:11" x14ac:dyDescent="0.35">
      <c r="A3699">
        <v>8253</v>
      </c>
      <c r="B3699" t="s">
        <v>22701</v>
      </c>
      <c r="C3699">
        <v>26</v>
      </c>
      <c r="D3699" t="s">
        <v>22702</v>
      </c>
      <c r="E3699" t="s">
        <v>34</v>
      </c>
      <c r="F3699" t="s">
        <v>34</v>
      </c>
      <c r="G3699" t="s">
        <v>24</v>
      </c>
      <c r="H3699" t="s">
        <v>25</v>
      </c>
      <c r="I3699" t="s">
        <v>91</v>
      </c>
      <c r="J3699" t="s">
        <v>26367</v>
      </c>
      <c r="K3699" t="s">
        <v>28</v>
      </c>
    </row>
    <row r="3700" spans="1:11" x14ac:dyDescent="0.35">
      <c r="A3700">
        <v>8254</v>
      </c>
      <c r="B3700" t="s">
        <v>22703</v>
      </c>
      <c r="C3700">
        <v>28</v>
      </c>
      <c r="D3700" t="s">
        <v>22704</v>
      </c>
      <c r="E3700" t="s">
        <v>14</v>
      </c>
      <c r="F3700" t="s">
        <v>101</v>
      </c>
      <c r="G3700" t="s">
        <v>62</v>
      </c>
      <c r="H3700" t="s">
        <v>23</v>
      </c>
      <c r="I3700" t="s">
        <v>170</v>
      </c>
      <c r="J3700" t="s">
        <v>26368</v>
      </c>
      <c r="K3700" t="s">
        <v>37</v>
      </c>
    </row>
    <row r="3701" spans="1:11" x14ac:dyDescent="0.35">
      <c r="A3701">
        <v>8260</v>
      </c>
      <c r="B3701" t="s">
        <v>22714</v>
      </c>
      <c r="C3701">
        <v>26</v>
      </c>
      <c r="D3701" t="s">
        <v>22715</v>
      </c>
      <c r="E3701" t="s">
        <v>34</v>
      </c>
      <c r="F3701" t="s">
        <v>40</v>
      </c>
      <c r="G3701" t="s">
        <v>24</v>
      </c>
      <c r="H3701" t="s">
        <v>25</v>
      </c>
      <c r="I3701" t="s">
        <v>153</v>
      </c>
      <c r="J3701" t="s">
        <v>26369</v>
      </c>
      <c r="K3701" t="s">
        <v>76</v>
      </c>
    </row>
    <row r="3702" spans="1:11" x14ac:dyDescent="0.35">
      <c r="A3702">
        <v>8261</v>
      </c>
      <c r="B3702" t="s">
        <v>22716</v>
      </c>
      <c r="C3702">
        <v>28</v>
      </c>
      <c r="D3702" t="s">
        <v>22717</v>
      </c>
      <c r="E3702" t="s">
        <v>32</v>
      </c>
      <c r="F3702" t="s">
        <v>169</v>
      </c>
      <c r="G3702" t="s">
        <v>87</v>
      </c>
      <c r="H3702" t="s">
        <v>79</v>
      </c>
      <c r="I3702" t="s">
        <v>102</v>
      </c>
      <c r="J3702" t="s">
        <v>26370</v>
      </c>
      <c r="K3702" t="s">
        <v>76</v>
      </c>
    </row>
    <row r="3703" spans="1:11" x14ac:dyDescent="0.35">
      <c r="A3703">
        <v>8263</v>
      </c>
      <c r="B3703" t="s">
        <v>22720</v>
      </c>
      <c r="C3703">
        <v>27</v>
      </c>
      <c r="D3703" t="s">
        <v>22721</v>
      </c>
      <c r="E3703" t="s">
        <v>149</v>
      </c>
      <c r="F3703" t="s">
        <v>25</v>
      </c>
      <c r="G3703" t="s">
        <v>62</v>
      </c>
      <c r="H3703" t="s">
        <v>23</v>
      </c>
      <c r="I3703" t="s">
        <v>26</v>
      </c>
      <c r="J3703" t="s">
        <v>26371</v>
      </c>
      <c r="K3703" t="s">
        <v>37</v>
      </c>
    </row>
    <row r="3704" spans="1:11" x14ac:dyDescent="0.35">
      <c r="A3704">
        <v>8267</v>
      </c>
      <c r="B3704" t="s">
        <v>22728</v>
      </c>
      <c r="C3704">
        <v>30</v>
      </c>
      <c r="D3704" t="s">
        <v>22729</v>
      </c>
      <c r="E3704" t="s">
        <v>42</v>
      </c>
      <c r="F3704" t="s">
        <v>23</v>
      </c>
      <c r="G3704" t="s">
        <v>15</v>
      </c>
      <c r="H3704" t="s">
        <v>16</v>
      </c>
      <c r="I3704" t="s">
        <v>48</v>
      </c>
      <c r="J3704" t="s">
        <v>26372</v>
      </c>
      <c r="K3704" t="s">
        <v>44</v>
      </c>
    </row>
    <row r="3705" spans="1:11" x14ac:dyDescent="0.35">
      <c r="A3705">
        <v>8268</v>
      </c>
      <c r="B3705" t="s">
        <v>22730</v>
      </c>
      <c r="C3705">
        <v>26</v>
      </c>
      <c r="D3705" t="s">
        <v>22731</v>
      </c>
      <c r="E3705" t="s">
        <v>13</v>
      </c>
      <c r="F3705" t="s">
        <v>169</v>
      </c>
      <c r="G3705" t="s">
        <v>120</v>
      </c>
      <c r="H3705" t="s">
        <v>57</v>
      </c>
      <c r="I3705" t="s">
        <v>17</v>
      </c>
      <c r="J3705" t="s">
        <v>26373</v>
      </c>
      <c r="K3705" t="s">
        <v>28</v>
      </c>
    </row>
    <row r="3706" spans="1:11" x14ac:dyDescent="0.35">
      <c r="A3706">
        <v>8269</v>
      </c>
      <c r="B3706" t="s">
        <v>22732</v>
      </c>
      <c r="C3706">
        <v>28</v>
      </c>
      <c r="D3706" t="s">
        <v>22733</v>
      </c>
      <c r="E3706" t="s">
        <v>14</v>
      </c>
      <c r="F3706" t="s">
        <v>25</v>
      </c>
      <c r="G3706" t="s">
        <v>80</v>
      </c>
      <c r="H3706" t="s">
        <v>32</v>
      </c>
      <c r="I3706" t="s">
        <v>53</v>
      </c>
      <c r="J3706" t="s">
        <v>26374</v>
      </c>
      <c r="K3706" t="s">
        <v>37</v>
      </c>
    </row>
    <row r="3707" spans="1:11" x14ac:dyDescent="0.35">
      <c r="A3707">
        <v>8270</v>
      </c>
      <c r="B3707" t="s">
        <v>22734</v>
      </c>
      <c r="C3707">
        <v>28</v>
      </c>
      <c r="D3707" t="s">
        <v>22735</v>
      </c>
      <c r="E3707" t="s">
        <v>57</v>
      </c>
      <c r="F3707" t="s">
        <v>67</v>
      </c>
      <c r="G3707" t="s">
        <v>52</v>
      </c>
      <c r="H3707" t="s">
        <v>13</v>
      </c>
      <c r="I3707" t="s">
        <v>170</v>
      </c>
      <c r="J3707" t="s">
        <v>26375</v>
      </c>
      <c r="K3707" t="s">
        <v>76</v>
      </c>
    </row>
    <row r="3708" spans="1:11" x14ac:dyDescent="0.35">
      <c r="A3708">
        <v>8275</v>
      </c>
      <c r="B3708" t="s">
        <v>22744</v>
      </c>
      <c r="C3708">
        <v>27</v>
      </c>
      <c r="D3708" t="s">
        <v>22745</v>
      </c>
      <c r="E3708" t="s">
        <v>23</v>
      </c>
      <c r="F3708" t="s">
        <v>14</v>
      </c>
      <c r="G3708" t="s">
        <v>24</v>
      </c>
      <c r="H3708" t="s">
        <v>25</v>
      </c>
      <c r="I3708" t="s">
        <v>91</v>
      </c>
      <c r="J3708" t="s">
        <v>26376</v>
      </c>
      <c r="K3708" t="s">
        <v>44</v>
      </c>
    </row>
    <row r="3709" spans="1:11" x14ac:dyDescent="0.35">
      <c r="A3709">
        <v>8276</v>
      </c>
      <c r="B3709" t="s">
        <v>22746</v>
      </c>
      <c r="C3709">
        <v>30</v>
      </c>
      <c r="D3709" t="s">
        <v>22747</v>
      </c>
      <c r="E3709" t="s">
        <v>101</v>
      </c>
      <c r="F3709" t="s">
        <v>34</v>
      </c>
      <c r="G3709" t="s">
        <v>33</v>
      </c>
      <c r="H3709" t="s">
        <v>34</v>
      </c>
      <c r="I3709" t="s">
        <v>116</v>
      </c>
      <c r="J3709" t="s">
        <v>26377</v>
      </c>
      <c r="K3709" t="s">
        <v>28</v>
      </c>
    </row>
    <row r="3710" spans="1:11" x14ac:dyDescent="0.35">
      <c r="A3710">
        <v>8277</v>
      </c>
      <c r="B3710" t="s">
        <v>22748</v>
      </c>
      <c r="C3710">
        <v>29</v>
      </c>
      <c r="D3710" t="s">
        <v>22749</v>
      </c>
      <c r="E3710" t="s">
        <v>42</v>
      </c>
      <c r="F3710" t="s">
        <v>22</v>
      </c>
      <c r="G3710" t="s">
        <v>80</v>
      </c>
      <c r="H3710" t="s">
        <v>32</v>
      </c>
      <c r="I3710" t="s">
        <v>153</v>
      </c>
      <c r="J3710" t="s">
        <v>26378</v>
      </c>
      <c r="K3710" t="s">
        <v>28</v>
      </c>
    </row>
    <row r="3711" spans="1:11" x14ac:dyDescent="0.35">
      <c r="A3711">
        <v>8279</v>
      </c>
      <c r="B3711" t="s">
        <v>5240</v>
      </c>
      <c r="C3711">
        <v>27</v>
      </c>
      <c r="D3711" t="s">
        <v>22752</v>
      </c>
      <c r="E3711" t="s">
        <v>31</v>
      </c>
      <c r="F3711" t="s">
        <v>67</v>
      </c>
      <c r="G3711" t="s">
        <v>80</v>
      </c>
      <c r="H3711" t="s">
        <v>32</v>
      </c>
      <c r="I3711" t="s">
        <v>53</v>
      </c>
      <c r="J3711" t="s">
        <v>26379</v>
      </c>
      <c r="K3711" t="s">
        <v>28</v>
      </c>
    </row>
    <row r="3712" spans="1:11" x14ac:dyDescent="0.35">
      <c r="A3712">
        <v>8280</v>
      </c>
      <c r="B3712" t="s">
        <v>22753</v>
      </c>
      <c r="C3712">
        <v>27</v>
      </c>
      <c r="D3712" t="s">
        <v>22754</v>
      </c>
      <c r="E3712" t="s">
        <v>42</v>
      </c>
      <c r="F3712" t="s">
        <v>169</v>
      </c>
      <c r="G3712" t="s">
        <v>52</v>
      </c>
      <c r="H3712" t="s">
        <v>13</v>
      </c>
      <c r="I3712" t="s">
        <v>116</v>
      </c>
      <c r="J3712" t="s">
        <v>26380</v>
      </c>
      <c r="K3712" t="s">
        <v>76</v>
      </c>
    </row>
    <row r="3713" spans="1:11" x14ac:dyDescent="0.35">
      <c r="A3713">
        <v>8281</v>
      </c>
      <c r="B3713" t="s">
        <v>22755</v>
      </c>
      <c r="C3713">
        <v>28</v>
      </c>
      <c r="D3713" t="s">
        <v>22756</v>
      </c>
      <c r="E3713" t="s">
        <v>32</v>
      </c>
      <c r="F3713" t="s">
        <v>67</v>
      </c>
      <c r="G3713" t="s">
        <v>62</v>
      </c>
      <c r="H3713" t="s">
        <v>23</v>
      </c>
      <c r="I3713" t="s">
        <v>91</v>
      </c>
      <c r="J3713" t="s">
        <v>26381</v>
      </c>
      <c r="K3713" t="s">
        <v>76</v>
      </c>
    </row>
    <row r="3714" spans="1:11" x14ac:dyDescent="0.35">
      <c r="A3714">
        <v>8285</v>
      </c>
      <c r="B3714" t="s">
        <v>22763</v>
      </c>
      <c r="C3714">
        <v>27</v>
      </c>
      <c r="D3714" t="s">
        <v>22764</v>
      </c>
      <c r="E3714" t="s">
        <v>133</v>
      </c>
      <c r="F3714" t="s">
        <v>67</v>
      </c>
      <c r="G3714" t="s">
        <v>80</v>
      </c>
      <c r="H3714" t="s">
        <v>32</v>
      </c>
      <c r="I3714" t="s">
        <v>153</v>
      </c>
      <c r="J3714" t="s">
        <v>26382</v>
      </c>
      <c r="K3714" t="s">
        <v>76</v>
      </c>
    </row>
    <row r="3715" spans="1:11" x14ac:dyDescent="0.35">
      <c r="A3715">
        <v>8286</v>
      </c>
      <c r="B3715" t="s">
        <v>22765</v>
      </c>
      <c r="C3715">
        <v>29</v>
      </c>
      <c r="D3715" t="s">
        <v>22766</v>
      </c>
      <c r="E3715" t="s">
        <v>42</v>
      </c>
      <c r="F3715" t="s">
        <v>40</v>
      </c>
      <c r="G3715" t="s">
        <v>33</v>
      </c>
      <c r="H3715" t="s">
        <v>34</v>
      </c>
      <c r="I3715" t="s">
        <v>146</v>
      </c>
      <c r="J3715" t="s">
        <v>26383</v>
      </c>
      <c r="K3715" t="s">
        <v>76</v>
      </c>
    </row>
    <row r="3716" spans="1:11" x14ac:dyDescent="0.35">
      <c r="A3716">
        <v>8292</v>
      </c>
      <c r="B3716" t="s">
        <v>22777</v>
      </c>
      <c r="C3716">
        <v>27</v>
      </c>
      <c r="D3716" t="s">
        <v>22778</v>
      </c>
      <c r="E3716" t="s">
        <v>177</v>
      </c>
      <c r="F3716" t="s">
        <v>57</v>
      </c>
      <c r="G3716" t="s">
        <v>120</v>
      </c>
      <c r="H3716" t="s">
        <v>57</v>
      </c>
      <c r="I3716" t="s">
        <v>53</v>
      </c>
      <c r="J3716" t="s">
        <v>26384</v>
      </c>
      <c r="K3716" t="s">
        <v>76</v>
      </c>
    </row>
    <row r="3717" spans="1:11" x14ac:dyDescent="0.35">
      <c r="A3717">
        <v>8296</v>
      </c>
      <c r="B3717" t="s">
        <v>22785</v>
      </c>
      <c r="C3717">
        <v>28</v>
      </c>
      <c r="D3717" t="s">
        <v>22786</v>
      </c>
      <c r="E3717" t="s">
        <v>23</v>
      </c>
      <c r="F3717" t="s">
        <v>79</v>
      </c>
      <c r="G3717" t="s">
        <v>80</v>
      </c>
      <c r="H3717" t="s">
        <v>32</v>
      </c>
      <c r="I3717" t="s">
        <v>102</v>
      </c>
      <c r="J3717" t="s">
        <v>26385</v>
      </c>
      <c r="K3717" t="s">
        <v>28</v>
      </c>
    </row>
    <row r="3718" spans="1:11" x14ac:dyDescent="0.35">
      <c r="A3718">
        <v>8299</v>
      </c>
      <c r="B3718" t="s">
        <v>12629</v>
      </c>
      <c r="C3718">
        <v>27</v>
      </c>
      <c r="D3718" t="s">
        <v>22791</v>
      </c>
      <c r="E3718" t="s">
        <v>169</v>
      </c>
      <c r="F3718" t="s">
        <v>133</v>
      </c>
      <c r="G3718" t="s">
        <v>24</v>
      </c>
      <c r="H3718" t="s">
        <v>25</v>
      </c>
      <c r="I3718" t="s">
        <v>35</v>
      </c>
      <c r="J3718">
        <v>5121784747</v>
      </c>
      <c r="K3718" t="s">
        <v>19</v>
      </c>
    </row>
    <row r="3719" spans="1:11" x14ac:dyDescent="0.35">
      <c r="A3719">
        <v>8300</v>
      </c>
      <c r="B3719" t="s">
        <v>22792</v>
      </c>
      <c r="C3719">
        <v>27</v>
      </c>
      <c r="D3719" t="s">
        <v>22793</v>
      </c>
      <c r="E3719" t="s">
        <v>40</v>
      </c>
      <c r="F3719" t="s">
        <v>67</v>
      </c>
      <c r="G3719" t="s">
        <v>87</v>
      </c>
      <c r="H3719" t="s">
        <v>79</v>
      </c>
      <c r="I3719" t="s">
        <v>116</v>
      </c>
      <c r="J3719" t="s">
        <v>26386</v>
      </c>
      <c r="K3719" t="s">
        <v>19</v>
      </c>
    </row>
    <row r="3720" spans="1:11" x14ac:dyDescent="0.35">
      <c r="A3720">
        <v>8302</v>
      </c>
      <c r="B3720" t="s">
        <v>22796</v>
      </c>
      <c r="C3720">
        <v>29</v>
      </c>
      <c r="D3720" t="s">
        <v>22797</v>
      </c>
      <c r="E3720" t="s">
        <v>169</v>
      </c>
      <c r="F3720" t="s">
        <v>40</v>
      </c>
      <c r="G3720" t="s">
        <v>80</v>
      </c>
      <c r="H3720" t="s">
        <v>32</v>
      </c>
      <c r="I3720" t="s">
        <v>116</v>
      </c>
      <c r="J3720" t="s">
        <v>26387</v>
      </c>
      <c r="K3720" t="s">
        <v>19</v>
      </c>
    </row>
    <row r="3721" spans="1:11" x14ac:dyDescent="0.35">
      <c r="A3721">
        <v>8303</v>
      </c>
      <c r="B3721" t="s">
        <v>22798</v>
      </c>
      <c r="C3721">
        <v>29</v>
      </c>
      <c r="D3721" t="s">
        <v>22799</v>
      </c>
      <c r="E3721" t="s">
        <v>57</v>
      </c>
      <c r="F3721" t="s">
        <v>101</v>
      </c>
      <c r="G3721" t="s">
        <v>47</v>
      </c>
      <c r="H3721" t="s">
        <v>31</v>
      </c>
      <c r="I3721" t="s">
        <v>26</v>
      </c>
      <c r="J3721">
        <v>4323065575</v>
      </c>
      <c r="K3721" t="s">
        <v>76</v>
      </c>
    </row>
    <row r="3722" spans="1:11" x14ac:dyDescent="0.35">
      <c r="A3722">
        <v>8305</v>
      </c>
      <c r="B3722" t="s">
        <v>22802</v>
      </c>
      <c r="C3722">
        <v>29</v>
      </c>
      <c r="D3722" t="s">
        <v>22803</v>
      </c>
      <c r="E3722" t="s">
        <v>22</v>
      </c>
      <c r="F3722" t="s">
        <v>13</v>
      </c>
      <c r="G3722" t="s">
        <v>15</v>
      </c>
      <c r="H3722" t="s">
        <v>16</v>
      </c>
      <c r="I3722" t="s">
        <v>48</v>
      </c>
      <c r="J3722" t="s">
        <v>26388</v>
      </c>
      <c r="K3722" t="s">
        <v>28</v>
      </c>
    </row>
    <row r="3723" spans="1:11" x14ac:dyDescent="0.35">
      <c r="A3723">
        <v>8306</v>
      </c>
      <c r="B3723" t="s">
        <v>22804</v>
      </c>
      <c r="C3723">
        <v>27</v>
      </c>
      <c r="D3723" t="s">
        <v>22805</v>
      </c>
      <c r="E3723" t="s">
        <v>177</v>
      </c>
      <c r="F3723" t="s">
        <v>31</v>
      </c>
      <c r="G3723" t="s">
        <v>62</v>
      </c>
      <c r="H3723" t="s">
        <v>23</v>
      </c>
      <c r="I3723" t="s">
        <v>91</v>
      </c>
      <c r="J3723" t="s">
        <v>26389</v>
      </c>
      <c r="K3723" t="s">
        <v>76</v>
      </c>
    </row>
    <row r="3724" spans="1:11" x14ac:dyDescent="0.35">
      <c r="A3724">
        <v>8308</v>
      </c>
      <c r="B3724" t="s">
        <v>22808</v>
      </c>
      <c r="C3724">
        <v>27</v>
      </c>
      <c r="D3724" t="s">
        <v>22809</v>
      </c>
      <c r="E3724" t="s">
        <v>177</v>
      </c>
      <c r="F3724" t="s">
        <v>149</v>
      </c>
      <c r="G3724" t="s">
        <v>87</v>
      </c>
      <c r="H3724" t="s">
        <v>79</v>
      </c>
      <c r="I3724" t="s">
        <v>58</v>
      </c>
      <c r="J3724" t="s">
        <v>26390</v>
      </c>
      <c r="K3724" t="s">
        <v>28</v>
      </c>
    </row>
    <row r="3725" spans="1:11" x14ac:dyDescent="0.35">
      <c r="A3725">
        <v>8312</v>
      </c>
      <c r="B3725" t="s">
        <v>22816</v>
      </c>
      <c r="C3725">
        <v>27</v>
      </c>
      <c r="D3725" t="s">
        <v>22817</v>
      </c>
      <c r="E3725" t="s">
        <v>177</v>
      </c>
      <c r="F3725" t="s">
        <v>101</v>
      </c>
      <c r="G3725" t="s">
        <v>15</v>
      </c>
      <c r="H3725" t="s">
        <v>16</v>
      </c>
      <c r="I3725" t="s">
        <v>63</v>
      </c>
      <c r="J3725" t="s">
        <v>26391</v>
      </c>
      <c r="K3725" t="s">
        <v>28</v>
      </c>
    </row>
    <row r="3726" spans="1:11" x14ac:dyDescent="0.35">
      <c r="A3726">
        <v>8313</v>
      </c>
      <c r="B3726" t="s">
        <v>22818</v>
      </c>
      <c r="C3726">
        <v>29</v>
      </c>
      <c r="D3726" t="s">
        <v>22819</v>
      </c>
      <c r="E3726" t="s">
        <v>177</v>
      </c>
      <c r="F3726" t="s">
        <v>42</v>
      </c>
      <c r="G3726" t="s">
        <v>33</v>
      </c>
      <c r="H3726" t="s">
        <v>34</v>
      </c>
      <c r="I3726" t="s">
        <v>153</v>
      </c>
      <c r="J3726" t="s">
        <v>26392</v>
      </c>
      <c r="K3726" t="s">
        <v>76</v>
      </c>
    </row>
    <row r="3727" spans="1:11" x14ac:dyDescent="0.35">
      <c r="A3727">
        <v>8315</v>
      </c>
      <c r="B3727" t="s">
        <v>1132</v>
      </c>
      <c r="C3727">
        <v>30</v>
      </c>
      <c r="D3727" t="s">
        <v>22821</v>
      </c>
      <c r="E3727" t="s">
        <v>67</v>
      </c>
      <c r="F3727" t="s">
        <v>79</v>
      </c>
      <c r="G3727" t="s">
        <v>15</v>
      </c>
      <c r="H3727" t="s">
        <v>16</v>
      </c>
      <c r="I3727" t="s">
        <v>48</v>
      </c>
      <c r="J3727">
        <v>1329976097</v>
      </c>
      <c r="K3727" t="s">
        <v>28</v>
      </c>
    </row>
    <row r="3728" spans="1:11" x14ac:dyDescent="0.35">
      <c r="A3728">
        <v>8316</v>
      </c>
      <c r="B3728" t="s">
        <v>16250</v>
      </c>
      <c r="C3728">
        <v>29</v>
      </c>
      <c r="D3728" t="s">
        <v>22822</v>
      </c>
      <c r="E3728" t="s">
        <v>34</v>
      </c>
      <c r="F3728" t="s">
        <v>13</v>
      </c>
      <c r="G3728" t="s">
        <v>15</v>
      </c>
      <c r="H3728" t="s">
        <v>16</v>
      </c>
      <c r="I3728" t="s">
        <v>91</v>
      </c>
      <c r="J3728" t="s">
        <v>26393</v>
      </c>
      <c r="K3728" t="s">
        <v>76</v>
      </c>
    </row>
    <row r="3729" spans="1:11" x14ac:dyDescent="0.35">
      <c r="A3729">
        <v>8318</v>
      </c>
      <c r="B3729" t="s">
        <v>22825</v>
      </c>
      <c r="C3729">
        <v>28</v>
      </c>
      <c r="D3729" t="s">
        <v>22826</v>
      </c>
      <c r="E3729" t="s">
        <v>42</v>
      </c>
      <c r="F3729" t="s">
        <v>149</v>
      </c>
      <c r="G3729" t="s">
        <v>80</v>
      </c>
      <c r="H3729" t="s">
        <v>32</v>
      </c>
      <c r="I3729" t="s">
        <v>35</v>
      </c>
      <c r="J3729" t="s">
        <v>26394</v>
      </c>
      <c r="K3729" t="s">
        <v>76</v>
      </c>
    </row>
    <row r="3730" spans="1:11" x14ac:dyDescent="0.35">
      <c r="A3730">
        <v>8321</v>
      </c>
      <c r="B3730" t="s">
        <v>22831</v>
      </c>
      <c r="C3730">
        <v>27</v>
      </c>
      <c r="D3730" t="s">
        <v>22832</v>
      </c>
      <c r="E3730" t="s">
        <v>13</v>
      </c>
      <c r="F3730" t="s">
        <v>23</v>
      </c>
      <c r="G3730" t="s">
        <v>62</v>
      </c>
      <c r="H3730" t="s">
        <v>23</v>
      </c>
      <c r="I3730" t="s">
        <v>58</v>
      </c>
      <c r="J3730" t="s">
        <v>26395</v>
      </c>
      <c r="K3730" t="s">
        <v>28</v>
      </c>
    </row>
    <row r="3731" spans="1:11" x14ac:dyDescent="0.35">
      <c r="A3731">
        <v>8322</v>
      </c>
      <c r="B3731" t="s">
        <v>22833</v>
      </c>
      <c r="C3731">
        <v>28</v>
      </c>
      <c r="D3731" t="s">
        <v>22834</v>
      </c>
      <c r="E3731" t="s">
        <v>42</v>
      </c>
      <c r="F3731" t="s">
        <v>169</v>
      </c>
      <c r="G3731" t="s">
        <v>15</v>
      </c>
      <c r="H3731" t="s">
        <v>16</v>
      </c>
      <c r="I3731" t="s">
        <v>146</v>
      </c>
      <c r="J3731" t="s">
        <v>26396</v>
      </c>
      <c r="K3731" t="s">
        <v>76</v>
      </c>
    </row>
    <row r="3732" spans="1:11" x14ac:dyDescent="0.35">
      <c r="A3732">
        <v>8323</v>
      </c>
      <c r="B3732" t="s">
        <v>22835</v>
      </c>
      <c r="C3732">
        <v>27</v>
      </c>
      <c r="D3732" t="s">
        <v>22836</v>
      </c>
      <c r="E3732" t="s">
        <v>201</v>
      </c>
      <c r="F3732" t="s">
        <v>40</v>
      </c>
      <c r="G3732" t="s">
        <v>80</v>
      </c>
      <c r="H3732" t="s">
        <v>32</v>
      </c>
      <c r="I3732" t="s">
        <v>35</v>
      </c>
      <c r="J3732" t="s">
        <v>26397</v>
      </c>
      <c r="K3732" t="s">
        <v>28</v>
      </c>
    </row>
    <row r="3733" spans="1:11" x14ac:dyDescent="0.35">
      <c r="A3733">
        <v>8324</v>
      </c>
      <c r="B3733" t="s">
        <v>12147</v>
      </c>
      <c r="C3733">
        <v>28</v>
      </c>
      <c r="D3733" t="s">
        <v>22837</v>
      </c>
      <c r="E3733" t="s">
        <v>149</v>
      </c>
      <c r="F3733" t="s">
        <v>101</v>
      </c>
      <c r="G3733" t="s">
        <v>47</v>
      </c>
      <c r="H3733" t="s">
        <v>31</v>
      </c>
      <c r="I3733" t="s">
        <v>58</v>
      </c>
      <c r="J3733" t="s">
        <v>26398</v>
      </c>
      <c r="K3733" t="s">
        <v>19</v>
      </c>
    </row>
    <row r="3734" spans="1:11" x14ac:dyDescent="0.35">
      <c r="A3734">
        <v>8329</v>
      </c>
      <c r="B3734" t="s">
        <v>22846</v>
      </c>
      <c r="C3734">
        <v>27</v>
      </c>
      <c r="D3734" t="s">
        <v>22847</v>
      </c>
      <c r="E3734" t="s">
        <v>13</v>
      </c>
      <c r="F3734" t="s">
        <v>79</v>
      </c>
      <c r="G3734" t="s">
        <v>120</v>
      </c>
      <c r="H3734" t="s">
        <v>57</v>
      </c>
      <c r="I3734" t="s">
        <v>26</v>
      </c>
      <c r="J3734">
        <v>1765928753</v>
      </c>
      <c r="K3734" t="s">
        <v>44</v>
      </c>
    </row>
    <row r="3735" spans="1:11" x14ac:dyDescent="0.35">
      <c r="A3735">
        <v>8331</v>
      </c>
      <c r="B3735" t="s">
        <v>22850</v>
      </c>
      <c r="C3735">
        <v>28</v>
      </c>
      <c r="D3735" t="s">
        <v>22851</v>
      </c>
      <c r="E3735" t="s">
        <v>13</v>
      </c>
      <c r="F3735" t="s">
        <v>25</v>
      </c>
      <c r="G3735" t="s">
        <v>47</v>
      </c>
      <c r="H3735" t="s">
        <v>31</v>
      </c>
      <c r="I3735" t="s">
        <v>26</v>
      </c>
      <c r="J3735" t="s">
        <v>26399</v>
      </c>
      <c r="K3735" t="s">
        <v>28</v>
      </c>
    </row>
    <row r="3736" spans="1:11" x14ac:dyDescent="0.35">
      <c r="A3736">
        <v>8334</v>
      </c>
      <c r="B3736" t="s">
        <v>22856</v>
      </c>
      <c r="C3736">
        <v>29</v>
      </c>
      <c r="D3736" t="s">
        <v>22857</v>
      </c>
      <c r="E3736" t="s">
        <v>25</v>
      </c>
      <c r="F3736" t="s">
        <v>57</v>
      </c>
      <c r="G3736" t="s">
        <v>62</v>
      </c>
      <c r="H3736" t="s">
        <v>23</v>
      </c>
      <c r="I3736" t="s">
        <v>116</v>
      </c>
      <c r="J3736" t="s">
        <v>26400</v>
      </c>
      <c r="K3736" t="s">
        <v>44</v>
      </c>
    </row>
    <row r="3737" spans="1:11" x14ac:dyDescent="0.35">
      <c r="A3737">
        <v>8335</v>
      </c>
      <c r="B3737" t="s">
        <v>22858</v>
      </c>
      <c r="C3737">
        <v>29</v>
      </c>
      <c r="D3737" t="s">
        <v>22859</v>
      </c>
      <c r="E3737" t="s">
        <v>67</v>
      </c>
      <c r="F3737" t="s">
        <v>31</v>
      </c>
      <c r="G3737" t="s">
        <v>52</v>
      </c>
      <c r="H3737" t="s">
        <v>13</v>
      </c>
      <c r="I3737" t="s">
        <v>53</v>
      </c>
      <c r="J3737" t="s">
        <v>26401</v>
      </c>
      <c r="K3737" t="s">
        <v>19</v>
      </c>
    </row>
    <row r="3738" spans="1:11" x14ac:dyDescent="0.35">
      <c r="A3738">
        <v>8339</v>
      </c>
      <c r="B3738" t="s">
        <v>22866</v>
      </c>
      <c r="C3738">
        <v>27</v>
      </c>
      <c r="D3738" t="s">
        <v>22867</v>
      </c>
      <c r="E3738" t="s">
        <v>101</v>
      </c>
      <c r="F3738" t="s">
        <v>67</v>
      </c>
      <c r="G3738" t="s">
        <v>33</v>
      </c>
      <c r="H3738" t="s">
        <v>34</v>
      </c>
      <c r="I3738" t="s">
        <v>17</v>
      </c>
      <c r="J3738" t="s">
        <v>26402</v>
      </c>
      <c r="K3738" t="s">
        <v>37</v>
      </c>
    </row>
    <row r="3739" spans="1:11" x14ac:dyDescent="0.35">
      <c r="A3739">
        <v>8340</v>
      </c>
      <c r="B3739" t="s">
        <v>22868</v>
      </c>
      <c r="C3739">
        <v>30</v>
      </c>
      <c r="D3739" t="s">
        <v>22869</v>
      </c>
      <c r="E3739" t="s">
        <v>25</v>
      </c>
      <c r="F3739" t="s">
        <v>133</v>
      </c>
      <c r="G3739" t="s">
        <v>41</v>
      </c>
      <c r="H3739" t="s">
        <v>42</v>
      </c>
      <c r="I3739" t="s">
        <v>58</v>
      </c>
      <c r="J3739" t="s">
        <v>26403</v>
      </c>
      <c r="K3739" t="s">
        <v>37</v>
      </c>
    </row>
    <row r="3740" spans="1:11" x14ac:dyDescent="0.35">
      <c r="A3740">
        <v>8342</v>
      </c>
      <c r="B3740" t="s">
        <v>22872</v>
      </c>
      <c r="C3740">
        <v>26</v>
      </c>
      <c r="D3740" t="s">
        <v>22873</v>
      </c>
      <c r="E3740" t="s">
        <v>101</v>
      </c>
      <c r="F3740" t="s">
        <v>42</v>
      </c>
      <c r="G3740" t="s">
        <v>87</v>
      </c>
      <c r="H3740" t="s">
        <v>79</v>
      </c>
      <c r="I3740" t="s">
        <v>153</v>
      </c>
      <c r="J3740" t="s">
        <v>26404</v>
      </c>
      <c r="K3740" t="s">
        <v>28</v>
      </c>
    </row>
    <row r="3741" spans="1:11" x14ac:dyDescent="0.35">
      <c r="A3741">
        <v>8343</v>
      </c>
      <c r="B3741" t="s">
        <v>22874</v>
      </c>
      <c r="C3741">
        <v>26</v>
      </c>
      <c r="D3741" t="s">
        <v>22875</v>
      </c>
      <c r="E3741" t="s">
        <v>34</v>
      </c>
      <c r="F3741" t="s">
        <v>133</v>
      </c>
      <c r="G3741" t="s">
        <v>41</v>
      </c>
      <c r="H3741" t="s">
        <v>42</v>
      </c>
      <c r="I3741" t="s">
        <v>146</v>
      </c>
      <c r="J3741">
        <v>3216606006</v>
      </c>
      <c r="K3741" t="s">
        <v>28</v>
      </c>
    </row>
    <row r="3742" spans="1:11" x14ac:dyDescent="0.35">
      <c r="A3742">
        <v>8346</v>
      </c>
      <c r="B3742" t="s">
        <v>22880</v>
      </c>
      <c r="C3742">
        <v>27</v>
      </c>
      <c r="D3742" t="s">
        <v>22881</v>
      </c>
      <c r="E3742" t="s">
        <v>34</v>
      </c>
      <c r="F3742" t="s">
        <v>23</v>
      </c>
      <c r="G3742" t="s">
        <v>87</v>
      </c>
      <c r="H3742" t="s">
        <v>79</v>
      </c>
      <c r="I3742" t="s">
        <v>68</v>
      </c>
      <c r="J3742" t="s">
        <v>26405</v>
      </c>
      <c r="K3742" t="s">
        <v>76</v>
      </c>
    </row>
    <row r="3743" spans="1:11" x14ac:dyDescent="0.35">
      <c r="A3743">
        <v>8347</v>
      </c>
      <c r="B3743" t="s">
        <v>22882</v>
      </c>
      <c r="C3743">
        <v>26</v>
      </c>
      <c r="D3743" t="s">
        <v>22883</v>
      </c>
      <c r="E3743" t="s">
        <v>13</v>
      </c>
      <c r="F3743" t="s">
        <v>14</v>
      </c>
      <c r="G3743" t="s">
        <v>52</v>
      </c>
      <c r="H3743" t="s">
        <v>13</v>
      </c>
      <c r="I3743" t="s">
        <v>26</v>
      </c>
      <c r="J3743" t="s">
        <v>26406</v>
      </c>
      <c r="K3743" t="s">
        <v>28</v>
      </c>
    </row>
    <row r="3744" spans="1:11" x14ac:dyDescent="0.35">
      <c r="A3744">
        <v>8352</v>
      </c>
      <c r="B3744" t="s">
        <v>22892</v>
      </c>
      <c r="C3744">
        <v>30</v>
      </c>
      <c r="D3744" t="s">
        <v>22893</v>
      </c>
      <c r="E3744" t="s">
        <v>40</v>
      </c>
      <c r="F3744" t="s">
        <v>23</v>
      </c>
      <c r="G3744" t="s">
        <v>120</v>
      </c>
      <c r="H3744" t="s">
        <v>57</v>
      </c>
      <c r="I3744" t="s">
        <v>17</v>
      </c>
      <c r="J3744" t="s">
        <v>26407</v>
      </c>
      <c r="K3744" t="s">
        <v>19</v>
      </c>
    </row>
    <row r="3745" spans="1:11" x14ac:dyDescent="0.35">
      <c r="A3745">
        <v>8353</v>
      </c>
      <c r="B3745" t="s">
        <v>22894</v>
      </c>
      <c r="C3745">
        <v>29</v>
      </c>
      <c r="D3745" t="s">
        <v>22895</v>
      </c>
      <c r="E3745" t="s">
        <v>177</v>
      </c>
      <c r="F3745" t="s">
        <v>25</v>
      </c>
      <c r="G3745" t="s">
        <v>15</v>
      </c>
      <c r="H3745" t="s">
        <v>16</v>
      </c>
      <c r="I3745" t="s">
        <v>153</v>
      </c>
      <c r="J3745" t="s">
        <v>26408</v>
      </c>
      <c r="K3745" t="s">
        <v>76</v>
      </c>
    </row>
    <row r="3746" spans="1:11" x14ac:dyDescent="0.35">
      <c r="A3746">
        <v>8355</v>
      </c>
      <c r="B3746" t="s">
        <v>22898</v>
      </c>
      <c r="C3746">
        <v>28</v>
      </c>
      <c r="D3746" t="s">
        <v>22899</v>
      </c>
      <c r="E3746" t="s">
        <v>101</v>
      </c>
      <c r="F3746" t="s">
        <v>34</v>
      </c>
      <c r="G3746" t="s">
        <v>24</v>
      </c>
      <c r="H3746" t="s">
        <v>25</v>
      </c>
      <c r="I3746" t="s">
        <v>88</v>
      </c>
      <c r="J3746" t="s">
        <v>26409</v>
      </c>
      <c r="K3746" t="s">
        <v>19</v>
      </c>
    </row>
    <row r="3747" spans="1:11" x14ac:dyDescent="0.35">
      <c r="A3747">
        <v>8357</v>
      </c>
      <c r="B3747" t="s">
        <v>11172</v>
      </c>
      <c r="C3747">
        <v>30</v>
      </c>
      <c r="D3747" t="s">
        <v>22902</v>
      </c>
      <c r="E3747" t="s">
        <v>67</v>
      </c>
      <c r="F3747" t="s">
        <v>16</v>
      </c>
      <c r="G3747" t="s">
        <v>15</v>
      </c>
      <c r="H3747" t="s">
        <v>16</v>
      </c>
      <c r="I3747" t="s">
        <v>91</v>
      </c>
      <c r="J3747" t="s">
        <v>26410</v>
      </c>
      <c r="K3747" t="s">
        <v>19</v>
      </c>
    </row>
    <row r="3748" spans="1:11" x14ac:dyDescent="0.35">
      <c r="A3748">
        <v>8362</v>
      </c>
      <c r="B3748" t="s">
        <v>22911</v>
      </c>
      <c r="C3748">
        <v>30</v>
      </c>
      <c r="D3748" t="s">
        <v>22912</v>
      </c>
      <c r="E3748" t="s">
        <v>25</v>
      </c>
      <c r="F3748" t="s">
        <v>23</v>
      </c>
      <c r="G3748" t="s">
        <v>120</v>
      </c>
      <c r="H3748" t="s">
        <v>57</v>
      </c>
      <c r="I3748" t="s">
        <v>91</v>
      </c>
      <c r="J3748" s="1" t="s">
        <v>26411</v>
      </c>
      <c r="K3748" t="s">
        <v>44</v>
      </c>
    </row>
    <row r="3749" spans="1:11" x14ac:dyDescent="0.35">
      <c r="A3749">
        <v>8367</v>
      </c>
      <c r="B3749" t="s">
        <v>22921</v>
      </c>
      <c r="C3749">
        <v>28</v>
      </c>
      <c r="D3749" t="s">
        <v>22922</v>
      </c>
      <c r="E3749" t="s">
        <v>57</v>
      </c>
      <c r="F3749" t="s">
        <v>14</v>
      </c>
      <c r="G3749" t="s">
        <v>62</v>
      </c>
      <c r="H3749" t="s">
        <v>23</v>
      </c>
      <c r="I3749" t="s">
        <v>48</v>
      </c>
      <c r="J3749">
        <v>1829965718</v>
      </c>
      <c r="K3749" t="s">
        <v>19</v>
      </c>
    </row>
    <row r="3750" spans="1:11" x14ac:dyDescent="0.35">
      <c r="A3750">
        <v>8368</v>
      </c>
      <c r="B3750" t="s">
        <v>22923</v>
      </c>
      <c r="C3750">
        <v>28</v>
      </c>
      <c r="D3750" t="s">
        <v>22924</v>
      </c>
      <c r="E3750" t="s">
        <v>34</v>
      </c>
      <c r="F3750" t="s">
        <v>32</v>
      </c>
      <c r="G3750" t="s">
        <v>87</v>
      </c>
      <c r="H3750" t="s">
        <v>79</v>
      </c>
      <c r="I3750" t="s">
        <v>88</v>
      </c>
      <c r="J3750" t="s">
        <v>26412</v>
      </c>
      <c r="K3750" t="s">
        <v>44</v>
      </c>
    </row>
    <row r="3751" spans="1:11" x14ac:dyDescent="0.35">
      <c r="A3751">
        <v>8370</v>
      </c>
      <c r="B3751" t="s">
        <v>22927</v>
      </c>
      <c r="C3751">
        <v>26</v>
      </c>
      <c r="D3751" t="s">
        <v>22928</v>
      </c>
      <c r="E3751" t="s">
        <v>40</v>
      </c>
      <c r="F3751" t="s">
        <v>149</v>
      </c>
      <c r="G3751" t="s">
        <v>33</v>
      </c>
      <c r="H3751" t="s">
        <v>34</v>
      </c>
      <c r="I3751" t="s">
        <v>170</v>
      </c>
      <c r="J3751" t="s">
        <v>26413</v>
      </c>
      <c r="K3751" t="s">
        <v>44</v>
      </c>
    </row>
    <row r="3752" spans="1:11" x14ac:dyDescent="0.35">
      <c r="A3752">
        <v>8373</v>
      </c>
      <c r="B3752" t="s">
        <v>22932</v>
      </c>
      <c r="C3752">
        <v>27</v>
      </c>
      <c r="D3752" t="s">
        <v>22933</v>
      </c>
      <c r="E3752" t="s">
        <v>79</v>
      </c>
      <c r="F3752" t="s">
        <v>14</v>
      </c>
      <c r="G3752" t="s">
        <v>24</v>
      </c>
      <c r="H3752" t="s">
        <v>25</v>
      </c>
      <c r="I3752" t="s">
        <v>48</v>
      </c>
      <c r="J3752" t="s">
        <v>26414</v>
      </c>
      <c r="K3752" t="s">
        <v>19</v>
      </c>
    </row>
    <row r="3753" spans="1:11" x14ac:dyDescent="0.35">
      <c r="A3753">
        <v>8374</v>
      </c>
      <c r="B3753" t="s">
        <v>22934</v>
      </c>
      <c r="C3753">
        <v>29</v>
      </c>
      <c r="D3753" t="s">
        <v>22935</v>
      </c>
      <c r="E3753" t="s">
        <v>201</v>
      </c>
      <c r="F3753" t="s">
        <v>177</v>
      </c>
      <c r="G3753" t="s">
        <v>52</v>
      </c>
      <c r="H3753" t="s">
        <v>13</v>
      </c>
      <c r="I3753" t="s">
        <v>153</v>
      </c>
      <c r="J3753" t="s">
        <v>26415</v>
      </c>
      <c r="K3753" t="s">
        <v>44</v>
      </c>
    </row>
    <row r="3754" spans="1:11" x14ac:dyDescent="0.35">
      <c r="A3754">
        <v>8379</v>
      </c>
      <c r="B3754" t="s">
        <v>22943</v>
      </c>
      <c r="C3754">
        <v>30</v>
      </c>
      <c r="D3754" t="s">
        <v>22944</v>
      </c>
      <c r="E3754" t="s">
        <v>201</v>
      </c>
      <c r="F3754" t="s">
        <v>14</v>
      </c>
      <c r="G3754" t="s">
        <v>47</v>
      </c>
      <c r="H3754" t="s">
        <v>31</v>
      </c>
      <c r="I3754" t="s">
        <v>48</v>
      </c>
      <c r="J3754" t="s">
        <v>26416</v>
      </c>
      <c r="K3754" t="s">
        <v>19</v>
      </c>
    </row>
    <row r="3755" spans="1:11" x14ac:dyDescent="0.35">
      <c r="A3755">
        <v>8383</v>
      </c>
      <c r="B3755" t="s">
        <v>11188</v>
      </c>
      <c r="C3755">
        <v>28</v>
      </c>
      <c r="D3755" t="s">
        <v>22951</v>
      </c>
      <c r="E3755" t="s">
        <v>14</v>
      </c>
      <c r="F3755" t="s">
        <v>67</v>
      </c>
      <c r="G3755" t="s">
        <v>80</v>
      </c>
      <c r="H3755" t="s">
        <v>32</v>
      </c>
      <c r="I3755" t="s">
        <v>26</v>
      </c>
      <c r="J3755" t="s">
        <v>26417</v>
      </c>
      <c r="K3755" t="s">
        <v>28</v>
      </c>
    </row>
    <row r="3756" spans="1:11" x14ac:dyDescent="0.35">
      <c r="A3756">
        <v>8384</v>
      </c>
      <c r="B3756" t="s">
        <v>22952</v>
      </c>
      <c r="C3756">
        <v>26</v>
      </c>
      <c r="D3756" t="s">
        <v>22953</v>
      </c>
      <c r="E3756" t="s">
        <v>22</v>
      </c>
      <c r="F3756" t="s">
        <v>22</v>
      </c>
      <c r="G3756" t="s">
        <v>15</v>
      </c>
      <c r="H3756" t="s">
        <v>16</v>
      </c>
      <c r="I3756" t="s">
        <v>26</v>
      </c>
      <c r="J3756" t="s">
        <v>26418</v>
      </c>
      <c r="K3756" t="s">
        <v>44</v>
      </c>
    </row>
    <row r="3757" spans="1:11" x14ac:dyDescent="0.35">
      <c r="A3757">
        <v>8385</v>
      </c>
      <c r="B3757" t="s">
        <v>22954</v>
      </c>
      <c r="C3757">
        <v>29</v>
      </c>
      <c r="D3757" t="s">
        <v>22955</v>
      </c>
      <c r="E3757" t="s">
        <v>201</v>
      </c>
      <c r="F3757" t="s">
        <v>79</v>
      </c>
      <c r="G3757" t="s">
        <v>24</v>
      </c>
      <c r="H3757" t="s">
        <v>25</v>
      </c>
      <c r="I3757" t="s">
        <v>170</v>
      </c>
      <c r="J3757" t="s">
        <v>26419</v>
      </c>
      <c r="K3757" t="s">
        <v>44</v>
      </c>
    </row>
    <row r="3758" spans="1:11" x14ac:dyDescent="0.35">
      <c r="A3758">
        <v>8386</v>
      </c>
      <c r="B3758" t="s">
        <v>22956</v>
      </c>
      <c r="C3758">
        <v>30</v>
      </c>
      <c r="D3758" t="s">
        <v>22957</v>
      </c>
      <c r="E3758" t="s">
        <v>67</v>
      </c>
      <c r="F3758" t="s">
        <v>23</v>
      </c>
      <c r="G3758" t="s">
        <v>120</v>
      </c>
      <c r="H3758" t="s">
        <v>57</v>
      </c>
      <c r="I3758" t="s">
        <v>58</v>
      </c>
      <c r="J3758">
        <v>7409768951</v>
      </c>
      <c r="K3758" t="s">
        <v>28</v>
      </c>
    </row>
    <row r="3759" spans="1:11" x14ac:dyDescent="0.35">
      <c r="A3759">
        <v>8388</v>
      </c>
      <c r="B3759" t="s">
        <v>22960</v>
      </c>
      <c r="C3759">
        <v>27</v>
      </c>
      <c r="D3759" t="s">
        <v>22961</v>
      </c>
      <c r="E3759" t="s">
        <v>169</v>
      </c>
      <c r="F3759" t="s">
        <v>79</v>
      </c>
      <c r="G3759" t="s">
        <v>24</v>
      </c>
      <c r="H3759" t="s">
        <v>25</v>
      </c>
      <c r="I3759" t="s">
        <v>58</v>
      </c>
      <c r="J3759" t="s">
        <v>26420</v>
      </c>
      <c r="K3759" t="s">
        <v>37</v>
      </c>
    </row>
    <row r="3760" spans="1:11" x14ac:dyDescent="0.35">
      <c r="A3760">
        <v>8389</v>
      </c>
      <c r="B3760" t="s">
        <v>22962</v>
      </c>
      <c r="C3760">
        <v>28</v>
      </c>
      <c r="D3760" t="s">
        <v>22963</v>
      </c>
      <c r="E3760" t="s">
        <v>79</v>
      </c>
      <c r="F3760" t="s">
        <v>25</v>
      </c>
      <c r="G3760" t="s">
        <v>52</v>
      </c>
      <c r="H3760" t="s">
        <v>13</v>
      </c>
      <c r="I3760" t="s">
        <v>102</v>
      </c>
      <c r="J3760" t="s">
        <v>26421</v>
      </c>
      <c r="K3760" t="s">
        <v>37</v>
      </c>
    </row>
    <row r="3761" spans="1:11" x14ac:dyDescent="0.35">
      <c r="A3761">
        <v>8391</v>
      </c>
      <c r="B3761" t="s">
        <v>22966</v>
      </c>
      <c r="C3761">
        <v>29</v>
      </c>
      <c r="D3761" t="s">
        <v>22967</v>
      </c>
      <c r="E3761" t="s">
        <v>201</v>
      </c>
      <c r="F3761" t="s">
        <v>42</v>
      </c>
      <c r="G3761" t="s">
        <v>33</v>
      </c>
      <c r="H3761" t="s">
        <v>34</v>
      </c>
      <c r="I3761" t="s">
        <v>17</v>
      </c>
      <c r="J3761" t="s">
        <v>26422</v>
      </c>
      <c r="K3761" t="s">
        <v>44</v>
      </c>
    </row>
    <row r="3762" spans="1:11" x14ac:dyDescent="0.35">
      <c r="A3762">
        <v>8394</v>
      </c>
      <c r="B3762" t="s">
        <v>22972</v>
      </c>
      <c r="C3762">
        <v>27</v>
      </c>
      <c r="D3762" t="s">
        <v>22973</v>
      </c>
      <c r="E3762" t="s">
        <v>149</v>
      </c>
      <c r="F3762" t="s">
        <v>57</v>
      </c>
      <c r="G3762" t="s">
        <v>41</v>
      </c>
      <c r="H3762" t="s">
        <v>42</v>
      </c>
      <c r="I3762" t="s">
        <v>17</v>
      </c>
      <c r="J3762" t="s">
        <v>26423</v>
      </c>
      <c r="K3762" t="s">
        <v>19</v>
      </c>
    </row>
    <row r="3763" spans="1:11" x14ac:dyDescent="0.35">
      <c r="A3763">
        <v>8395</v>
      </c>
      <c r="B3763" t="s">
        <v>22974</v>
      </c>
      <c r="C3763">
        <v>29</v>
      </c>
      <c r="D3763" t="s">
        <v>22975</v>
      </c>
      <c r="E3763" t="s">
        <v>32</v>
      </c>
      <c r="F3763" t="s">
        <v>201</v>
      </c>
      <c r="G3763" t="s">
        <v>41</v>
      </c>
      <c r="H3763" t="s">
        <v>42</v>
      </c>
      <c r="I3763" t="s">
        <v>53</v>
      </c>
      <c r="J3763">
        <f>1-546-445-3826</f>
        <v>-4816</v>
      </c>
      <c r="K3763" t="s">
        <v>28</v>
      </c>
    </row>
    <row r="3764" spans="1:11" x14ac:dyDescent="0.35">
      <c r="A3764">
        <v>8396</v>
      </c>
      <c r="B3764" t="s">
        <v>22976</v>
      </c>
      <c r="C3764">
        <v>28</v>
      </c>
      <c r="D3764" t="s">
        <v>22977</v>
      </c>
      <c r="E3764" t="s">
        <v>67</v>
      </c>
      <c r="F3764" t="s">
        <v>177</v>
      </c>
      <c r="G3764" t="s">
        <v>15</v>
      </c>
      <c r="H3764" t="s">
        <v>16</v>
      </c>
      <c r="I3764" t="s">
        <v>63</v>
      </c>
      <c r="J3764" t="s">
        <v>26424</v>
      </c>
      <c r="K3764" t="s">
        <v>19</v>
      </c>
    </row>
    <row r="3765" spans="1:11" x14ac:dyDescent="0.35">
      <c r="A3765">
        <v>8397</v>
      </c>
      <c r="B3765" t="s">
        <v>22978</v>
      </c>
      <c r="C3765">
        <v>26</v>
      </c>
      <c r="D3765" t="s">
        <v>22979</v>
      </c>
      <c r="E3765" t="s">
        <v>14</v>
      </c>
      <c r="F3765" t="s">
        <v>22</v>
      </c>
      <c r="G3765" t="s">
        <v>33</v>
      </c>
      <c r="H3765" t="s">
        <v>34</v>
      </c>
      <c r="I3765" t="s">
        <v>35</v>
      </c>
      <c r="J3765" t="s">
        <v>26425</v>
      </c>
      <c r="K3765" t="s">
        <v>19</v>
      </c>
    </row>
    <row r="3766" spans="1:11" x14ac:dyDescent="0.35">
      <c r="A3766">
        <v>8402</v>
      </c>
      <c r="B3766" t="s">
        <v>22988</v>
      </c>
      <c r="C3766">
        <v>30</v>
      </c>
      <c r="D3766" t="s">
        <v>22989</v>
      </c>
      <c r="E3766" t="s">
        <v>22</v>
      </c>
      <c r="F3766" t="s">
        <v>23</v>
      </c>
      <c r="G3766" t="s">
        <v>15</v>
      </c>
      <c r="H3766" t="s">
        <v>16</v>
      </c>
      <c r="I3766" t="s">
        <v>102</v>
      </c>
      <c r="J3766">
        <f>1-125-934-3609</f>
        <v>-4667</v>
      </c>
      <c r="K3766" t="s">
        <v>44</v>
      </c>
    </row>
    <row r="3767" spans="1:11" x14ac:dyDescent="0.35">
      <c r="A3767">
        <v>8403</v>
      </c>
      <c r="B3767" t="s">
        <v>22990</v>
      </c>
      <c r="C3767">
        <v>28</v>
      </c>
      <c r="D3767" t="s">
        <v>22991</v>
      </c>
      <c r="E3767" t="s">
        <v>149</v>
      </c>
      <c r="F3767" t="s">
        <v>149</v>
      </c>
      <c r="G3767" t="s">
        <v>52</v>
      </c>
      <c r="H3767" t="s">
        <v>13</v>
      </c>
      <c r="I3767" t="s">
        <v>146</v>
      </c>
      <c r="J3767">
        <f>1-197-632-692</f>
        <v>-1520</v>
      </c>
      <c r="K3767" t="s">
        <v>28</v>
      </c>
    </row>
    <row r="3768" spans="1:11" x14ac:dyDescent="0.35">
      <c r="A3768">
        <v>8404</v>
      </c>
      <c r="B3768" t="s">
        <v>22992</v>
      </c>
      <c r="C3768">
        <v>30</v>
      </c>
      <c r="D3768" t="s">
        <v>22993</v>
      </c>
      <c r="E3768" t="s">
        <v>34</v>
      </c>
      <c r="F3768" t="s">
        <v>16</v>
      </c>
      <c r="G3768" t="s">
        <v>52</v>
      </c>
      <c r="H3768" t="s">
        <v>13</v>
      </c>
      <c r="I3768" t="s">
        <v>58</v>
      </c>
      <c r="J3768" t="s">
        <v>26426</v>
      </c>
      <c r="K3768" t="s">
        <v>37</v>
      </c>
    </row>
    <row r="3769" spans="1:11" x14ac:dyDescent="0.35">
      <c r="A3769">
        <v>8405</v>
      </c>
      <c r="B3769" t="s">
        <v>22994</v>
      </c>
      <c r="C3769">
        <v>27</v>
      </c>
      <c r="D3769" t="s">
        <v>22995</v>
      </c>
      <c r="E3769" t="s">
        <v>67</v>
      </c>
      <c r="F3769" t="s">
        <v>31</v>
      </c>
      <c r="G3769" t="s">
        <v>33</v>
      </c>
      <c r="H3769" t="s">
        <v>34</v>
      </c>
      <c r="I3769" t="s">
        <v>116</v>
      </c>
      <c r="J3769" t="s">
        <v>26427</v>
      </c>
      <c r="K3769" t="s">
        <v>76</v>
      </c>
    </row>
    <row r="3770" spans="1:11" x14ac:dyDescent="0.35">
      <c r="A3770">
        <v>8412</v>
      </c>
      <c r="B3770" t="s">
        <v>23007</v>
      </c>
      <c r="C3770">
        <v>26</v>
      </c>
      <c r="D3770" t="s">
        <v>23008</v>
      </c>
      <c r="E3770" t="s">
        <v>169</v>
      </c>
      <c r="F3770" t="s">
        <v>16</v>
      </c>
      <c r="G3770" t="s">
        <v>52</v>
      </c>
      <c r="H3770" t="s">
        <v>13</v>
      </c>
      <c r="I3770" t="s">
        <v>170</v>
      </c>
      <c r="J3770">
        <v>1908664038</v>
      </c>
      <c r="K3770" t="s">
        <v>76</v>
      </c>
    </row>
    <row r="3771" spans="1:11" x14ac:dyDescent="0.35">
      <c r="A3771">
        <v>8413</v>
      </c>
      <c r="B3771" t="s">
        <v>23009</v>
      </c>
      <c r="C3771">
        <v>30</v>
      </c>
      <c r="D3771" t="s">
        <v>23010</v>
      </c>
      <c r="E3771" t="s">
        <v>16</v>
      </c>
      <c r="F3771" t="s">
        <v>31</v>
      </c>
      <c r="G3771" t="s">
        <v>15</v>
      </c>
      <c r="H3771" t="s">
        <v>16</v>
      </c>
      <c r="I3771" t="s">
        <v>146</v>
      </c>
      <c r="J3771" t="s">
        <v>26428</v>
      </c>
      <c r="K3771" t="s">
        <v>28</v>
      </c>
    </row>
    <row r="3772" spans="1:11" x14ac:dyDescent="0.35">
      <c r="A3772">
        <v>8414</v>
      </c>
      <c r="B3772" t="s">
        <v>23011</v>
      </c>
      <c r="C3772">
        <v>29</v>
      </c>
      <c r="D3772" t="s">
        <v>23012</v>
      </c>
      <c r="E3772" t="s">
        <v>32</v>
      </c>
      <c r="F3772" t="s">
        <v>101</v>
      </c>
      <c r="G3772" t="s">
        <v>15</v>
      </c>
      <c r="H3772" t="s">
        <v>16</v>
      </c>
      <c r="I3772" t="s">
        <v>26</v>
      </c>
      <c r="J3772" t="s">
        <v>26429</v>
      </c>
      <c r="K3772" t="s">
        <v>44</v>
      </c>
    </row>
    <row r="3773" spans="1:11" x14ac:dyDescent="0.35">
      <c r="A3773">
        <v>8415</v>
      </c>
      <c r="B3773" t="s">
        <v>23013</v>
      </c>
      <c r="C3773">
        <v>26</v>
      </c>
      <c r="D3773" t="s">
        <v>23014</v>
      </c>
      <c r="E3773" t="s">
        <v>34</v>
      </c>
      <c r="F3773" t="s">
        <v>169</v>
      </c>
      <c r="G3773" t="s">
        <v>33</v>
      </c>
      <c r="H3773" t="s">
        <v>34</v>
      </c>
      <c r="I3773" t="s">
        <v>35</v>
      </c>
      <c r="J3773" t="s">
        <v>26430</v>
      </c>
      <c r="K3773" t="s">
        <v>28</v>
      </c>
    </row>
    <row r="3774" spans="1:11" x14ac:dyDescent="0.35">
      <c r="A3774">
        <v>8416</v>
      </c>
      <c r="B3774" t="s">
        <v>8057</v>
      </c>
      <c r="C3774">
        <v>29</v>
      </c>
      <c r="D3774" t="s">
        <v>23015</v>
      </c>
      <c r="E3774" t="s">
        <v>23</v>
      </c>
      <c r="F3774" t="s">
        <v>133</v>
      </c>
      <c r="G3774" t="s">
        <v>41</v>
      </c>
      <c r="H3774" t="s">
        <v>42</v>
      </c>
      <c r="I3774" t="s">
        <v>116</v>
      </c>
      <c r="J3774" t="s">
        <v>26431</v>
      </c>
      <c r="K3774" t="s">
        <v>76</v>
      </c>
    </row>
    <row r="3775" spans="1:11" x14ac:dyDescent="0.35">
      <c r="A3775">
        <v>8417</v>
      </c>
      <c r="B3775" t="s">
        <v>23016</v>
      </c>
      <c r="C3775">
        <v>26</v>
      </c>
      <c r="D3775" t="s">
        <v>23017</v>
      </c>
      <c r="E3775" t="s">
        <v>23</v>
      </c>
      <c r="F3775" t="s">
        <v>42</v>
      </c>
      <c r="G3775" t="s">
        <v>33</v>
      </c>
      <c r="H3775" t="s">
        <v>34</v>
      </c>
      <c r="I3775" t="s">
        <v>102</v>
      </c>
      <c r="J3775" t="s">
        <v>26432</v>
      </c>
      <c r="K3775" t="s">
        <v>37</v>
      </c>
    </row>
    <row r="3776" spans="1:11" x14ac:dyDescent="0.35">
      <c r="A3776">
        <v>8418</v>
      </c>
      <c r="B3776" t="s">
        <v>13169</v>
      </c>
      <c r="C3776">
        <v>28</v>
      </c>
      <c r="D3776" t="s">
        <v>23018</v>
      </c>
      <c r="E3776" t="s">
        <v>169</v>
      </c>
      <c r="F3776" t="s">
        <v>25</v>
      </c>
      <c r="G3776" t="s">
        <v>80</v>
      </c>
      <c r="H3776" t="s">
        <v>32</v>
      </c>
      <c r="I3776" t="s">
        <v>116</v>
      </c>
      <c r="J3776">
        <v>5209797631</v>
      </c>
      <c r="K3776" t="s">
        <v>28</v>
      </c>
    </row>
    <row r="3777" spans="1:11" x14ac:dyDescent="0.35">
      <c r="A3777">
        <v>8419</v>
      </c>
      <c r="B3777" t="s">
        <v>23019</v>
      </c>
      <c r="C3777">
        <v>28</v>
      </c>
      <c r="D3777" t="s">
        <v>23020</v>
      </c>
      <c r="E3777" t="s">
        <v>79</v>
      </c>
      <c r="F3777" t="s">
        <v>22</v>
      </c>
      <c r="G3777" t="s">
        <v>62</v>
      </c>
      <c r="H3777" t="s">
        <v>23</v>
      </c>
      <c r="I3777" t="s">
        <v>153</v>
      </c>
      <c r="J3777" t="s">
        <v>26433</v>
      </c>
      <c r="K3777" t="s">
        <v>44</v>
      </c>
    </row>
    <row r="3778" spans="1:11" x14ac:dyDescent="0.35">
      <c r="A3778">
        <v>8422</v>
      </c>
      <c r="B3778" t="s">
        <v>23025</v>
      </c>
      <c r="C3778">
        <v>28</v>
      </c>
      <c r="D3778" t="s">
        <v>23026</v>
      </c>
      <c r="E3778" t="s">
        <v>16</v>
      </c>
      <c r="F3778" t="s">
        <v>13</v>
      </c>
      <c r="G3778" t="s">
        <v>62</v>
      </c>
      <c r="H3778" t="s">
        <v>23</v>
      </c>
      <c r="I3778" t="s">
        <v>153</v>
      </c>
      <c r="J3778" t="s">
        <v>26434</v>
      </c>
      <c r="K3778" t="s">
        <v>76</v>
      </c>
    </row>
    <row r="3779" spans="1:11" x14ac:dyDescent="0.35">
      <c r="A3779">
        <v>8423</v>
      </c>
      <c r="B3779" t="s">
        <v>23027</v>
      </c>
      <c r="C3779">
        <v>27</v>
      </c>
      <c r="D3779" t="s">
        <v>23028</v>
      </c>
      <c r="E3779" t="s">
        <v>169</v>
      </c>
      <c r="F3779" t="s">
        <v>13</v>
      </c>
      <c r="G3779" t="s">
        <v>120</v>
      </c>
      <c r="H3779" t="s">
        <v>57</v>
      </c>
      <c r="I3779" t="s">
        <v>17</v>
      </c>
      <c r="J3779" t="s">
        <v>26435</v>
      </c>
      <c r="K3779" t="s">
        <v>76</v>
      </c>
    </row>
    <row r="3780" spans="1:11" x14ac:dyDescent="0.35">
      <c r="A3780">
        <v>8426</v>
      </c>
      <c r="B3780" t="s">
        <v>19858</v>
      </c>
      <c r="C3780">
        <v>29</v>
      </c>
      <c r="D3780" t="s">
        <v>23033</v>
      </c>
      <c r="E3780" t="s">
        <v>22</v>
      </c>
      <c r="F3780" t="s">
        <v>201</v>
      </c>
      <c r="G3780" t="s">
        <v>24</v>
      </c>
      <c r="H3780" t="s">
        <v>25</v>
      </c>
      <c r="I3780" t="s">
        <v>48</v>
      </c>
      <c r="J3780" t="s">
        <v>26436</v>
      </c>
      <c r="K3780" t="s">
        <v>19</v>
      </c>
    </row>
    <row r="3781" spans="1:11" x14ac:dyDescent="0.35">
      <c r="A3781">
        <v>8429</v>
      </c>
      <c r="B3781" t="s">
        <v>23038</v>
      </c>
      <c r="C3781">
        <v>29</v>
      </c>
      <c r="D3781" t="s">
        <v>23039</v>
      </c>
      <c r="E3781" t="s">
        <v>34</v>
      </c>
      <c r="F3781" t="s">
        <v>177</v>
      </c>
      <c r="G3781" t="s">
        <v>24</v>
      </c>
      <c r="H3781" t="s">
        <v>25</v>
      </c>
      <c r="I3781" t="s">
        <v>53</v>
      </c>
      <c r="J3781" t="s">
        <v>26437</v>
      </c>
      <c r="K3781" t="s">
        <v>37</v>
      </c>
    </row>
    <row r="3782" spans="1:11" x14ac:dyDescent="0.35">
      <c r="A3782">
        <v>8431</v>
      </c>
      <c r="B3782" t="s">
        <v>23041</v>
      </c>
      <c r="C3782">
        <v>26</v>
      </c>
      <c r="D3782" t="s">
        <v>23042</v>
      </c>
      <c r="E3782" t="s">
        <v>177</v>
      </c>
      <c r="F3782" t="s">
        <v>177</v>
      </c>
      <c r="G3782" t="s">
        <v>62</v>
      </c>
      <c r="H3782" t="s">
        <v>23</v>
      </c>
      <c r="I3782" t="s">
        <v>88</v>
      </c>
      <c r="J3782">
        <f>1-169-406-1901</f>
        <v>-2475</v>
      </c>
      <c r="K3782" t="s">
        <v>37</v>
      </c>
    </row>
    <row r="3783" spans="1:11" x14ac:dyDescent="0.35">
      <c r="A3783">
        <v>8433</v>
      </c>
      <c r="B3783" t="s">
        <v>23045</v>
      </c>
      <c r="C3783">
        <v>26</v>
      </c>
      <c r="D3783" t="s">
        <v>23046</v>
      </c>
      <c r="E3783" t="s">
        <v>149</v>
      </c>
      <c r="F3783" t="s">
        <v>31</v>
      </c>
      <c r="G3783" t="s">
        <v>80</v>
      </c>
      <c r="H3783" t="s">
        <v>32</v>
      </c>
      <c r="I3783" t="s">
        <v>116</v>
      </c>
      <c r="J3783" t="s">
        <v>26438</v>
      </c>
      <c r="K3783" t="s">
        <v>76</v>
      </c>
    </row>
    <row r="3784" spans="1:11" x14ac:dyDescent="0.35">
      <c r="A3784">
        <v>8437</v>
      </c>
      <c r="B3784" t="s">
        <v>23052</v>
      </c>
      <c r="C3784">
        <v>28</v>
      </c>
      <c r="D3784" t="s">
        <v>23053</v>
      </c>
      <c r="E3784" t="s">
        <v>34</v>
      </c>
      <c r="F3784" t="s">
        <v>16</v>
      </c>
      <c r="G3784" t="s">
        <v>15</v>
      </c>
      <c r="H3784" t="s">
        <v>16</v>
      </c>
      <c r="I3784" t="s">
        <v>88</v>
      </c>
      <c r="J3784" t="s">
        <v>26439</v>
      </c>
      <c r="K3784" t="s">
        <v>44</v>
      </c>
    </row>
    <row r="3785" spans="1:11" x14ac:dyDescent="0.35">
      <c r="A3785">
        <v>8446</v>
      </c>
      <c r="B3785" t="s">
        <v>23068</v>
      </c>
      <c r="C3785">
        <v>28</v>
      </c>
      <c r="D3785" t="s">
        <v>23069</v>
      </c>
      <c r="E3785" t="s">
        <v>79</v>
      </c>
      <c r="F3785" t="s">
        <v>34</v>
      </c>
      <c r="G3785" t="s">
        <v>33</v>
      </c>
      <c r="H3785" t="s">
        <v>34</v>
      </c>
      <c r="I3785" t="s">
        <v>116</v>
      </c>
      <c r="J3785" t="s">
        <v>26440</v>
      </c>
      <c r="K3785" t="s">
        <v>76</v>
      </c>
    </row>
    <row r="3786" spans="1:11" x14ac:dyDescent="0.35">
      <c r="A3786">
        <v>8448</v>
      </c>
      <c r="B3786" t="s">
        <v>23072</v>
      </c>
      <c r="C3786">
        <v>28</v>
      </c>
      <c r="D3786" t="s">
        <v>23073</v>
      </c>
      <c r="E3786" t="s">
        <v>201</v>
      </c>
      <c r="F3786" t="s">
        <v>34</v>
      </c>
      <c r="G3786" t="s">
        <v>80</v>
      </c>
      <c r="H3786" t="s">
        <v>32</v>
      </c>
      <c r="I3786" t="s">
        <v>170</v>
      </c>
      <c r="J3786" t="s">
        <v>26441</v>
      </c>
      <c r="K3786" t="s">
        <v>37</v>
      </c>
    </row>
    <row r="3787" spans="1:11" x14ac:dyDescent="0.35">
      <c r="A3787">
        <v>8449</v>
      </c>
      <c r="B3787" t="s">
        <v>23074</v>
      </c>
      <c r="C3787">
        <v>30</v>
      </c>
      <c r="D3787" t="s">
        <v>23075</v>
      </c>
      <c r="E3787" t="s">
        <v>31</v>
      </c>
      <c r="F3787" t="s">
        <v>79</v>
      </c>
      <c r="G3787" t="s">
        <v>80</v>
      </c>
      <c r="H3787" t="s">
        <v>32</v>
      </c>
      <c r="I3787" t="s">
        <v>91</v>
      </c>
      <c r="J3787" t="s">
        <v>26442</v>
      </c>
      <c r="K3787" t="s">
        <v>37</v>
      </c>
    </row>
    <row r="3788" spans="1:11" x14ac:dyDescent="0.35">
      <c r="A3788">
        <v>8451</v>
      </c>
      <c r="B3788" t="s">
        <v>23078</v>
      </c>
      <c r="C3788">
        <v>28</v>
      </c>
      <c r="D3788" t="s">
        <v>23079</v>
      </c>
      <c r="E3788" t="s">
        <v>177</v>
      </c>
      <c r="F3788" t="s">
        <v>40</v>
      </c>
      <c r="G3788" t="s">
        <v>47</v>
      </c>
      <c r="H3788" t="s">
        <v>31</v>
      </c>
      <c r="I3788" t="s">
        <v>91</v>
      </c>
      <c r="J3788" t="s">
        <v>26443</v>
      </c>
      <c r="K3788" t="s">
        <v>28</v>
      </c>
    </row>
    <row r="3789" spans="1:11" x14ac:dyDescent="0.35">
      <c r="A3789">
        <v>8452</v>
      </c>
      <c r="B3789" t="s">
        <v>23080</v>
      </c>
      <c r="C3789">
        <v>26</v>
      </c>
      <c r="D3789" t="s">
        <v>23081</v>
      </c>
      <c r="E3789" t="s">
        <v>201</v>
      </c>
      <c r="F3789" t="s">
        <v>67</v>
      </c>
      <c r="G3789" t="s">
        <v>80</v>
      </c>
      <c r="H3789" t="s">
        <v>32</v>
      </c>
      <c r="I3789" t="s">
        <v>68</v>
      </c>
      <c r="J3789" t="s">
        <v>26444</v>
      </c>
      <c r="K3789" t="s">
        <v>76</v>
      </c>
    </row>
    <row r="3790" spans="1:11" x14ac:dyDescent="0.35">
      <c r="A3790">
        <v>8453</v>
      </c>
      <c r="B3790" t="s">
        <v>23082</v>
      </c>
      <c r="C3790">
        <v>30</v>
      </c>
      <c r="D3790" t="s">
        <v>23083</v>
      </c>
      <c r="E3790" t="s">
        <v>42</v>
      </c>
      <c r="F3790" t="s">
        <v>16</v>
      </c>
      <c r="G3790" t="s">
        <v>15</v>
      </c>
      <c r="H3790" t="s">
        <v>16</v>
      </c>
      <c r="I3790" t="s">
        <v>48</v>
      </c>
      <c r="J3790" t="s">
        <v>26445</v>
      </c>
      <c r="K3790" t="s">
        <v>44</v>
      </c>
    </row>
    <row r="3791" spans="1:11" x14ac:dyDescent="0.35">
      <c r="A3791">
        <v>8457</v>
      </c>
      <c r="B3791" t="s">
        <v>23090</v>
      </c>
      <c r="C3791">
        <v>29</v>
      </c>
      <c r="D3791" t="s">
        <v>23091</v>
      </c>
      <c r="E3791" t="s">
        <v>149</v>
      </c>
      <c r="F3791" t="s">
        <v>34</v>
      </c>
      <c r="G3791" t="s">
        <v>87</v>
      </c>
      <c r="H3791" t="s">
        <v>79</v>
      </c>
      <c r="I3791" t="s">
        <v>26</v>
      </c>
      <c r="J3791" t="s">
        <v>26446</v>
      </c>
      <c r="K3791" t="s">
        <v>19</v>
      </c>
    </row>
    <row r="3792" spans="1:11" x14ac:dyDescent="0.35">
      <c r="A3792">
        <v>8458</v>
      </c>
      <c r="B3792" t="s">
        <v>23092</v>
      </c>
      <c r="C3792">
        <v>30</v>
      </c>
      <c r="D3792" t="s">
        <v>23093</v>
      </c>
      <c r="E3792" t="s">
        <v>14</v>
      </c>
      <c r="F3792" t="s">
        <v>32</v>
      </c>
      <c r="G3792" t="s">
        <v>15</v>
      </c>
      <c r="H3792" t="s">
        <v>16</v>
      </c>
      <c r="I3792" t="s">
        <v>58</v>
      </c>
      <c r="J3792" t="s">
        <v>26447</v>
      </c>
      <c r="K3792" t="s">
        <v>28</v>
      </c>
    </row>
    <row r="3793" spans="1:11" x14ac:dyDescent="0.35">
      <c r="A3793">
        <v>8460</v>
      </c>
      <c r="B3793" t="s">
        <v>23096</v>
      </c>
      <c r="C3793">
        <v>29</v>
      </c>
      <c r="D3793" t="s">
        <v>23097</v>
      </c>
      <c r="E3793" t="s">
        <v>14</v>
      </c>
      <c r="F3793" t="s">
        <v>149</v>
      </c>
      <c r="G3793" t="s">
        <v>24</v>
      </c>
      <c r="H3793" t="s">
        <v>25</v>
      </c>
      <c r="I3793" t="s">
        <v>91</v>
      </c>
      <c r="J3793" t="s">
        <v>26448</v>
      </c>
      <c r="K3793" t="s">
        <v>28</v>
      </c>
    </row>
    <row r="3794" spans="1:11" x14ac:dyDescent="0.35">
      <c r="A3794">
        <v>8462</v>
      </c>
      <c r="B3794" t="s">
        <v>23099</v>
      </c>
      <c r="C3794">
        <v>30</v>
      </c>
      <c r="D3794" t="s">
        <v>23100</v>
      </c>
      <c r="E3794" t="s">
        <v>25</v>
      </c>
      <c r="F3794" t="s">
        <v>22</v>
      </c>
      <c r="G3794" t="s">
        <v>80</v>
      </c>
      <c r="H3794" t="s">
        <v>32</v>
      </c>
      <c r="I3794" t="s">
        <v>17</v>
      </c>
      <c r="J3794" t="s">
        <v>26449</v>
      </c>
      <c r="K3794" t="s">
        <v>37</v>
      </c>
    </row>
    <row r="3795" spans="1:11" x14ac:dyDescent="0.35">
      <c r="A3795">
        <v>8465</v>
      </c>
      <c r="B3795" t="s">
        <v>23105</v>
      </c>
      <c r="C3795">
        <v>28</v>
      </c>
      <c r="D3795" t="s">
        <v>23106</v>
      </c>
      <c r="E3795" t="s">
        <v>32</v>
      </c>
      <c r="F3795" t="s">
        <v>23</v>
      </c>
      <c r="G3795" t="s">
        <v>120</v>
      </c>
      <c r="H3795" t="s">
        <v>57</v>
      </c>
      <c r="I3795" t="s">
        <v>35</v>
      </c>
      <c r="J3795" t="s">
        <v>26450</v>
      </c>
      <c r="K3795" t="s">
        <v>19</v>
      </c>
    </row>
    <row r="3796" spans="1:11" x14ac:dyDescent="0.35">
      <c r="A3796">
        <v>8468</v>
      </c>
      <c r="B3796" t="s">
        <v>23110</v>
      </c>
      <c r="C3796">
        <v>29</v>
      </c>
      <c r="D3796" t="s">
        <v>23111</v>
      </c>
      <c r="E3796" t="s">
        <v>57</v>
      </c>
      <c r="F3796" t="s">
        <v>32</v>
      </c>
      <c r="G3796" t="s">
        <v>80</v>
      </c>
      <c r="H3796" t="s">
        <v>32</v>
      </c>
      <c r="I3796" t="s">
        <v>63</v>
      </c>
      <c r="J3796" t="s">
        <v>26451</v>
      </c>
      <c r="K3796" t="s">
        <v>37</v>
      </c>
    </row>
    <row r="3797" spans="1:11" x14ac:dyDescent="0.35">
      <c r="A3797">
        <v>8472</v>
      </c>
      <c r="B3797" t="s">
        <v>23118</v>
      </c>
      <c r="C3797">
        <v>26</v>
      </c>
      <c r="D3797" t="s">
        <v>23119</v>
      </c>
      <c r="E3797" t="s">
        <v>42</v>
      </c>
      <c r="F3797" t="s">
        <v>16</v>
      </c>
      <c r="G3797" t="s">
        <v>15</v>
      </c>
      <c r="H3797" t="s">
        <v>16</v>
      </c>
      <c r="I3797" t="s">
        <v>146</v>
      </c>
      <c r="J3797" t="s">
        <v>26452</v>
      </c>
      <c r="K3797" t="s">
        <v>28</v>
      </c>
    </row>
    <row r="3798" spans="1:11" x14ac:dyDescent="0.35">
      <c r="A3798">
        <v>8473</v>
      </c>
      <c r="B3798" t="s">
        <v>23120</v>
      </c>
      <c r="C3798">
        <v>27</v>
      </c>
      <c r="D3798" t="s">
        <v>23121</v>
      </c>
      <c r="E3798" t="s">
        <v>133</v>
      </c>
      <c r="F3798" t="s">
        <v>133</v>
      </c>
      <c r="G3798" t="s">
        <v>24</v>
      </c>
      <c r="H3798" t="s">
        <v>25</v>
      </c>
      <c r="I3798" t="s">
        <v>91</v>
      </c>
      <c r="J3798">
        <v>2226105790</v>
      </c>
      <c r="K3798" t="s">
        <v>37</v>
      </c>
    </row>
    <row r="3799" spans="1:11" x14ac:dyDescent="0.35">
      <c r="A3799">
        <v>8474</v>
      </c>
      <c r="B3799" t="s">
        <v>23122</v>
      </c>
      <c r="C3799">
        <v>26</v>
      </c>
      <c r="D3799" t="s">
        <v>23123</v>
      </c>
      <c r="E3799" t="s">
        <v>22</v>
      </c>
      <c r="F3799" t="s">
        <v>23</v>
      </c>
      <c r="G3799" t="s">
        <v>80</v>
      </c>
      <c r="H3799" t="s">
        <v>32</v>
      </c>
      <c r="I3799" t="s">
        <v>116</v>
      </c>
      <c r="J3799" t="s">
        <v>26453</v>
      </c>
      <c r="K3799" t="s">
        <v>76</v>
      </c>
    </row>
    <row r="3800" spans="1:11" x14ac:dyDescent="0.35">
      <c r="A3800">
        <v>8477</v>
      </c>
      <c r="B3800" t="s">
        <v>23127</v>
      </c>
      <c r="C3800">
        <v>28</v>
      </c>
      <c r="D3800" t="s">
        <v>23128</v>
      </c>
      <c r="E3800" t="s">
        <v>34</v>
      </c>
      <c r="F3800" t="s">
        <v>13</v>
      </c>
      <c r="G3800" t="s">
        <v>15</v>
      </c>
      <c r="H3800" t="s">
        <v>16</v>
      </c>
      <c r="I3800" t="s">
        <v>88</v>
      </c>
      <c r="J3800" t="s">
        <v>26454</v>
      </c>
      <c r="K3800" t="s">
        <v>28</v>
      </c>
    </row>
    <row r="3801" spans="1:11" x14ac:dyDescent="0.35">
      <c r="A3801">
        <v>8480</v>
      </c>
      <c r="B3801" t="s">
        <v>23133</v>
      </c>
      <c r="C3801">
        <v>28</v>
      </c>
      <c r="D3801" t="s">
        <v>23134</v>
      </c>
      <c r="E3801" t="s">
        <v>67</v>
      </c>
      <c r="F3801" t="s">
        <v>201</v>
      </c>
      <c r="G3801" t="s">
        <v>62</v>
      </c>
      <c r="H3801" t="s">
        <v>23</v>
      </c>
      <c r="I3801" t="s">
        <v>68</v>
      </c>
      <c r="J3801" t="s">
        <v>26455</v>
      </c>
      <c r="K3801" t="s">
        <v>44</v>
      </c>
    </row>
    <row r="3802" spans="1:11" x14ac:dyDescent="0.35">
      <c r="A3802">
        <v>8483</v>
      </c>
      <c r="B3802" t="s">
        <v>13715</v>
      </c>
      <c r="C3802">
        <v>26</v>
      </c>
      <c r="D3802" t="s">
        <v>23139</v>
      </c>
      <c r="E3802" t="s">
        <v>25</v>
      </c>
      <c r="F3802" t="s">
        <v>14</v>
      </c>
      <c r="G3802" t="s">
        <v>52</v>
      </c>
      <c r="H3802" t="s">
        <v>13</v>
      </c>
      <c r="I3802" t="s">
        <v>48</v>
      </c>
      <c r="J3802" t="s">
        <v>26456</v>
      </c>
      <c r="K3802" t="s">
        <v>28</v>
      </c>
    </row>
    <row r="3803" spans="1:11" x14ac:dyDescent="0.35">
      <c r="A3803">
        <v>8485</v>
      </c>
      <c r="B3803" t="s">
        <v>21997</v>
      </c>
      <c r="C3803">
        <v>28</v>
      </c>
      <c r="D3803" t="s">
        <v>23142</v>
      </c>
      <c r="E3803" t="s">
        <v>32</v>
      </c>
      <c r="F3803" t="s">
        <v>177</v>
      </c>
      <c r="G3803" t="s">
        <v>47</v>
      </c>
      <c r="H3803" t="s">
        <v>31</v>
      </c>
      <c r="I3803" t="s">
        <v>88</v>
      </c>
      <c r="J3803" t="s">
        <v>26457</v>
      </c>
      <c r="K3803" t="s">
        <v>37</v>
      </c>
    </row>
    <row r="3804" spans="1:11" x14ac:dyDescent="0.35">
      <c r="A3804">
        <v>8487</v>
      </c>
      <c r="B3804" t="s">
        <v>23145</v>
      </c>
      <c r="C3804">
        <v>27</v>
      </c>
      <c r="D3804" t="s">
        <v>23146</v>
      </c>
      <c r="E3804" t="s">
        <v>40</v>
      </c>
      <c r="F3804" t="s">
        <v>31</v>
      </c>
      <c r="G3804" t="s">
        <v>87</v>
      </c>
      <c r="H3804" t="s">
        <v>79</v>
      </c>
      <c r="I3804" t="s">
        <v>153</v>
      </c>
      <c r="J3804" t="s">
        <v>26458</v>
      </c>
      <c r="K3804" t="s">
        <v>37</v>
      </c>
    </row>
    <row r="3805" spans="1:11" x14ac:dyDescent="0.35">
      <c r="A3805">
        <v>8490</v>
      </c>
      <c r="B3805" t="s">
        <v>23151</v>
      </c>
      <c r="C3805">
        <v>26</v>
      </c>
      <c r="D3805" t="s">
        <v>23152</v>
      </c>
      <c r="E3805" t="s">
        <v>25</v>
      </c>
      <c r="F3805" t="s">
        <v>149</v>
      </c>
      <c r="G3805" t="s">
        <v>24</v>
      </c>
      <c r="H3805" t="s">
        <v>25</v>
      </c>
      <c r="I3805" t="s">
        <v>35</v>
      </c>
      <c r="J3805" t="s">
        <v>26459</v>
      </c>
      <c r="K3805" t="s">
        <v>37</v>
      </c>
    </row>
    <row r="3806" spans="1:11" x14ac:dyDescent="0.35">
      <c r="A3806">
        <v>8491</v>
      </c>
      <c r="B3806" t="s">
        <v>23153</v>
      </c>
      <c r="C3806">
        <v>26</v>
      </c>
      <c r="D3806" t="s">
        <v>23154</v>
      </c>
      <c r="E3806" t="s">
        <v>42</v>
      </c>
      <c r="F3806" t="s">
        <v>23</v>
      </c>
      <c r="G3806" t="s">
        <v>47</v>
      </c>
      <c r="H3806" t="s">
        <v>31</v>
      </c>
      <c r="I3806" t="s">
        <v>68</v>
      </c>
      <c r="J3806" t="s">
        <v>26460</v>
      </c>
      <c r="K3806" t="s">
        <v>44</v>
      </c>
    </row>
    <row r="3807" spans="1:11" x14ac:dyDescent="0.35">
      <c r="A3807">
        <v>8494</v>
      </c>
      <c r="B3807" t="s">
        <v>23158</v>
      </c>
      <c r="C3807">
        <v>30</v>
      </c>
      <c r="D3807" t="s">
        <v>23159</v>
      </c>
      <c r="E3807" t="s">
        <v>23</v>
      </c>
      <c r="F3807" t="s">
        <v>25</v>
      </c>
      <c r="G3807" t="s">
        <v>80</v>
      </c>
      <c r="H3807" t="s">
        <v>32</v>
      </c>
      <c r="I3807" t="s">
        <v>53</v>
      </c>
      <c r="J3807" t="s">
        <v>26461</v>
      </c>
      <c r="K3807" t="s">
        <v>37</v>
      </c>
    </row>
    <row r="3808" spans="1:11" x14ac:dyDescent="0.35">
      <c r="A3808">
        <v>8496</v>
      </c>
      <c r="B3808" t="s">
        <v>23162</v>
      </c>
      <c r="C3808">
        <v>30</v>
      </c>
      <c r="D3808" t="s">
        <v>23163</v>
      </c>
      <c r="E3808" t="s">
        <v>42</v>
      </c>
      <c r="F3808" t="s">
        <v>22</v>
      </c>
      <c r="G3808" t="s">
        <v>47</v>
      </c>
      <c r="H3808" t="s">
        <v>31</v>
      </c>
      <c r="I3808" t="s">
        <v>68</v>
      </c>
      <c r="J3808">
        <f>1-159-109-5074</f>
        <v>-5341</v>
      </c>
      <c r="K3808" t="s">
        <v>37</v>
      </c>
    </row>
    <row r="3809" spans="1:11" x14ac:dyDescent="0.35">
      <c r="A3809">
        <v>8497</v>
      </c>
      <c r="B3809" t="s">
        <v>23164</v>
      </c>
      <c r="C3809">
        <v>27</v>
      </c>
      <c r="D3809" t="s">
        <v>23165</v>
      </c>
      <c r="E3809" t="s">
        <v>40</v>
      </c>
      <c r="F3809" t="s">
        <v>13</v>
      </c>
      <c r="G3809" t="s">
        <v>47</v>
      </c>
      <c r="H3809" t="s">
        <v>31</v>
      </c>
      <c r="I3809" t="s">
        <v>48</v>
      </c>
      <c r="J3809" t="s">
        <v>26462</v>
      </c>
      <c r="K3809" t="s">
        <v>19</v>
      </c>
    </row>
    <row r="3810" spans="1:11" x14ac:dyDescent="0.35">
      <c r="A3810">
        <v>8499</v>
      </c>
      <c r="B3810" t="s">
        <v>23168</v>
      </c>
      <c r="C3810">
        <v>27</v>
      </c>
      <c r="D3810" t="s">
        <v>23169</v>
      </c>
      <c r="E3810" t="s">
        <v>23</v>
      </c>
      <c r="F3810" t="s">
        <v>67</v>
      </c>
      <c r="G3810" t="s">
        <v>87</v>
      </c>
      <c r="H3810" t="s">
        <v>79</v>
      </c>
      <c r="I3810" t="s">
        <v>63</v>
      </c>
      <c r="J3810" t="s">
        <v>26463</v>
      </c>
      <c r="K3810" t="s">
        <v>37</v>
      </c>
    </row>
    <row r="3811" spans="1:11" x14ac:dyDescent="0.35">
      <c r="A3811">
        <v>8502</v>
      </c>
      <c r="B3811" t="s">
        <v>23173</v>
      </c>
      <c r="C3811">
        <v>27</v>
      </c>
      <c r="D3811" t="s">
        <v>23174</v>
      </c>
      <c r="E3811" t="s">
        <v>14</v>
      </c>
      <c r="F3811" t="s">
        <v>57</v>
      </c>
      <c r="G3811" t="s">
        <v>80</v>
      </c>
      <c r="H3811" t="s">
        <v>32</v>
      </c>
      <c r="I3811" t="s">
        <v>17</v>
      </c>
      <c r="J3811" t="s">
        <v>26464</v>
      </c>
      <c r="K3811" t="s">
        <v>44</v>
      </c>
    </row>
    <row r="3812" spans="1:11" x14ac:dyDescent="0.35">
      <c r="A3812">
        <v>8503</v>
      </c>
      <c r="B3812" t="s">
        <v>23175</v>
      </c>
      <c r="C3812">
        <v>29</v>
      </c>
      <c r="D3812" t="s">
        <v>23176</v>
      </c>
      <c r="E3812" t="s">
        <v>42</v>
      </c>
      <c r="F3812" t="s">
        <v>34</v>
      </c>
      <c r="G3812" t="s">
        <v>120</v>
      </c>
      <c r="H3812" t="s">
        <v>57</v>
      </c>
      <c r="I3812" t="s">
        <v>88</v>
      </c>
      <c r="J3812" t="s">
        <v>26465</v>
      </c>
      <c r="K3812" t="s">
        <v>19</v>
      </c>
    </row>
    <row r="3813" spans="1:11" x14ac:dyDescent="0.35">
      <c r="A3813">
        <v>8505</v>
      </c>
      <c r="B3813" t="s">
        <v>3212</v>
      </c>
      <c r="C3813">
        <v>29</v>
      </c>
      <c r="D3813" t="s">
        <v>23179</v>
      </c>
      <c r="E3813" t="s">
        <v>133</v>
      </c>
      <c r="F3813" t="s">
        <v>34</v>
      </c>
      <c r="G3813" t="s">
        <v>52</v>
      </c>
      <c r="H3813" t="s">
        <v>13</v>
      </c>
      <c r="I3813" t="s">
        <v>88</v>
      </c>
      <c r="J3813" t="s">
        <v>26466</v>
      </c>
      <c r="K3813" t="s">
        <v>28</v>
      </c>
    </row>
    <row r="3814" spans="1:11" x14ac:dyDescent="0.35">
      <c r="A3814">
        <v>8509</v>
      </c>
      <c r="B3814" t="s">
        <v>23186</v>
      </c>
      <c r="C3814">
        <v>28</v>
      </c>
      <c r="D3814" t="s">
        <v>23187</v>
      </c>
      <c r="E3814" t="s">
        <v>57</v>
      </c>
      <c r="F3814" t="s">
        <v>40</v>
      </c>
      <c r="G3814" t="s">
        <v>120</v>
      </c>
      <c r="H3814" t="s">
        <v>57</v>
      </c>
      <c r="I3814" t="s">
        <v>58</v>
      </c>
      <c r="J3814" t="s">
        <v>26467</v>
      </c>
      <c r="K3814" t="s">
        <v>19</v>
      </c>
    </row>
    <row r="3815" spans="1:11" x14ac:dyDescent="0.35">
      <c r="A3815">
        <v>8510</v>
      </c>
      <c r="B3815" t="s">
        <v>23188</v>
      </c>
      <c r="C3815">
        <v>29</v>
      </c>
      <c r="D3815" t="s">
        <v>23189</v>
      </c>
      <c r="E3815" t="s">
        <v>133</v>
      </c>
      <c r="F3815" t="s">
        <v>16</v>
      </c>
      <c r="G3815" t="s">
        <v>15</v>
      </c>
      <c r="H3815" t="s">
        <v>16</v>
      </c>
      <c r="I3815" t="s">
        <v>116</v>
      </c>
      <c r="J3815" t="s">
        <v>26468</v>
      </c>
      <c r="K3815" t="s">
        <v>19</v>
      </c>
    </row>
    <row r="3816" spans="1:11" x14ac:dyDescent="0.35">
      <c r="A3816">
        <v>8512</v>
      </c>
      <c r="B3816" t="s">
        <v>23192</v>
      </c>
      <c r="C3816">
        <v>30</v>
      </c>
      <c r="D3816" t="s">
        <v>23193</v>
      </c>
      <c r="E3816" t="s">
        <v>169</v>
      </c>
      <c r="F3816" t="s">
        <v>23</v>
      </c>
      <c r="G3816" t="s">
        <v>41</v>
      </c>
      <c r="H3816" t="s">
        <v>42</v>
      </c>
      <c r="I3816" t="s">
        <v>68</v>
      </c>
      <c r="J3816" t="s">
        <v>26469</v>
      </c>
      <c r="K3816" t="s">
        <v>44</v>
      </c>
    </row>
    <row r="3817" spans="1:11" x14ac:dyDescent="0.35">
      <c r="A3817">
        <v>8514</v>
      </c>
      <c r="B3817" t="s">
        <v>17586</v>
      </c>
      <c r="C3817">
        <v>28</v>
      </c>
      <c r="D3817" t="s">
        <v>23196</v>
      </c>
      <c r="E3817" t="s">
        <v>149</v>
      </c>
      <c r="F3817" t="s">
        <v>31</v>
      </c>
      <c r="G3817" t="s">
        <v>24</v>
      </c>
      <c r="H3817" t="s">
        <v>25</v>
      </c>
      <c r="I3817" t="s">
        <v>153</v>
      </c>
      <c r="J3817" t="s">
        <v>26470</v>
      </c>
      <c r="K3817" t="s">
        <v>44</v>
      </c>
    </row>
    <row r="3818" spans="1:11" x14ac:dyDescent="0.35">
      <c r="A3818">
        <v>8515</v>
      </c>
      <c r="B3818" t="s">
        <v>23197</v>
      </c>
      <c r="C3818">
        <v>30</v>
      </c>
      <c r="D3818" t="s">
        <v>23198</v>
      </c>
      <c r="E3818" t="s">
        <v>177</v>
      </c>
      <c r="F3818" t="s">
        <v>16</v>
      </c>
      <c r="G3818" t="s">
        <v>62</v>
      </c>
      <c r="H3818" t="s">
        <v>23</v>
      </c>
      <c r="I3818" t="s">
        <v>68</v>
      </c>
      <c r="J3818" t="s">
        <v>26471</v>
      </c>
      <c r="K3818" t="s">
        <v>28</v>
      </c>
    </row>
    <row r="3819" spans="1:11" x14ac:dyDescent="0.35">
      <c r="A3819">
        <v>8516</v>
      </c>
      <c r="B3819" t="s">
        <v>23199</v>
      </c>
      <c r="C3819">
        <v>27</v>
      </c>
      <c r="D3819" t="s">
        <v>23200</v>
      </c>
      <c r="E3819" t="s">
        <v>57</v>
      </c>
      <c r="F3819" t="s">
        <v>201</v>
      </c>
      <c r="G3819" t="s">
        <v>52</v>
      </c>
      <c r="H3819" t="s">
        <v>13</v>
      </c>
      <c r="I3819" t="s">
        <v>26</v>
      </c>
      <c r="J3819" t="s">
        <v>26472</v>
      </c>
      <c r="K3819" t="s">
        <v>76</v>
      </c>
    </row>
    <row r="3820" spans="1:11" x14ac:dyDescent="0.35">
      <c r="A3820">
        <v>8517</v>
      </c>
      <c r="B3820" t="s">
        <v>23201</v>
      </c>
      <c r="C3820">
        <v>28</v>
      </c>
      <c r="D3820" t="s">
        <v>23202</v>
      </c>
      <c r="E3820" t="s">
        <v>13</v>
      </c>
      <c r="F3820" t="s">
        <v>14</v>
      </c>
      <c r="G3820" t="s">
        <v>47</v>
      </c>
      <c r="H3820" t="s">
        <v>31</v>
      </c>
      <c r="I3820" t="s">
        <v>35</v>
      </c>
      <c r="J3820" t="s">
        <v>26473</v>
      </c>
      <c r="K3820" t="s">
        <v>76</v>
      </c>
    </row>
    <row r="3821" spans="1:11" x14ac:dyDescent="0.35">
      <c r="A3821">
        <v>8518</v>
      </c>
      <c r="B3821" t="s">
        <v>23203</v>
      </c>
      <c r="C3821">
        <v>29</v>
      </c>
      <c r="D3821" t="s">
        <v>23204</v>
      </c>
      <c r="E3821" t="s">
        <v>79</v>
      </c>
      <c r="F3821" t="s">
        <v>149</v>
      </c>
      <c r="G3821" t="s">
        <v>24</v>
      </c>
      <c r="H3821" t="s">
        <v>25</v>
      </c>
      <c r="I3821" t="s">
        <v>91</v>
      </c>
      <c r="J3821" t="s">
        <v>26474</v>
      </c>
      <c r="K3821" t="s">
        <v>44</v>
      </c>
    </row>
    <row r="3822" spans="1:11" x14ac:dyDescent="0.35">
      <c r="A3822">
        <v>8521</v>
      </c>
      <c r="B3822" t="s">
        <v>23209</v>
      </c>
      <c r="C3822">
        <v>26</v>
      </c>
      <c r="D3822" t="s">
        <v>23210</v>
      </c>
      <c r="E3822" t="s">
        <v>133</v>
      </c>
      <c r="F3822" t="s">
        <v>16</v>
      </c>
      <c r="G3822" t="s">
        <v>41</v>
      </c>
      <c r="H3822" t="s">
        <v>42</v>
      </c>
      <c r="I3822" t="s">
        <v>116</v>
      </c>
      <c r="J3822">
        <v>9703528510</v>
      </c>
      <c r="K3822" t="s">
        <v>28</v>
      </c>
    </row>
    <row r="3823" spans="1:11" x14ac:dyDescent="0.35">
      <c r="A3823">
        <v>8522</v>
      </c>
      <c r="B3823" t="s">
        <v>22705</v>
      </c>
      <c r="C3823">
        <v>26</v>
      </c>
      <c r="D3823" t="s">
        <v>23211</v>
      </c>
      <c r="E3823" t="s">
        <v>23</v>
      </c>
      <c r="F3823" t="s">
        <v>101</v>
      </c>
      <c r="G3823" t="s">
        <v>41</v>
      </c>
      <c r="H3823" t="s">
        <v>42</v>
      </c>
      <c r="I3823" t="s">
        <v>58</v>
      </c>
      <c r="J3823" t="s">
        <v>26475</v>
      </c>
      <c r="K3823" t="s">
        <v>37</v>
      </c>
    </row>
    <row r="3824" spans="1:11" x14ac:dyDescent="0.35">
      <c r="A3824">
        <v>8524</v>
      </c>
      <c r="B3824" t="s">
        <v>14604</v>
      </c>
      <c r="C3824">
        <v>26</v>
      </c>
      <c r="D3824" t="s">
        <v>23214</v>
      </c>
      <c r="E3824" t="s">
        <v>101</v>
      </c>
      <c r="F3824" t="s">
        <v>40</v>
      </c>
      <c r="G3824" t="s">
        <v>62</v>
      </c>
      <c r="H3824" t="s">
        <v>23</v>
      </c>
      <c r="I3824" t="s">
        <v>63</v>
      </c>
      <c r="J3824" t="s">
        <v>26476</v>
      </c>
      <c r="K3824" t="s">
        <v>28</v>
      </c>
    </row>
    <row r="3825" spans="1:11" x14ac:dyDescent="0.35">
      <c r="A3825">
        <v>8525</v>
      </c>
      <c r="B3825" t="s">
        <v>23215</v>
      </c>
      <c r="C3825">
        <v>29</v>
      </c>
      <c r="D3825" t="s">
        <v>23216</v>
      </c>
      <c r="E3825" t="s">
        <v>133</v>
      </c>
      <c r="F3825" t="s">
        <v>23</v>
      </c>
      <c r="G3825" t="s">
        <v>47</v>
      </c>
      <c r="H3825" t="s">
        <v>31</v>
      </c>
      <c r="I3825" t="s">
        <v>68</v>
      </c>
      <c r="J3825" t="s">
        <v>26477</v>
      </c>
      <c r="K3825" t="s">
        <v>37</v>
      </c>
    </row>
    <row r="3826" spans="1:11" x14ac:dyDescent="0.35">
      <c r="A3826">
        <v>8531</v>
      </c>
      <c r="B3826" t="s">
        <v>23227</v>
      </c>
      <c r="C3826">
        <v>26</v>
      </c>
      <c r="D3826" t="s">
        <v>23228</v>
      </c>
      <c r="E3826" t="s">
        <v>14</v>
      </c>
      <c r="F3826" t="s">
        <v>79</v>
      </c>
      <c r="G3826" t="s">
        <v>24</v>
      </c>
      <c r="H3826" t="s">
        <v>25</v>
      </c>
      <c r="I3826" t="s">
        <v>153</v>
      </c>
      <c r="J3826" t="s">
        <v>26478</v>
      </c>
      <c r="K3826" t="s">
        <v>76</v>
      </c>
    </row>
    <row r="3827" spans="1:11" x14ac:dyDescent="0.35">
      <c r="A3827">
        <v>8532</v>
      </c>
      <c r="B3827" t="s">
        <v>23229</v>
      </c>
      <c r="C3827">
        <v>28</v>
      </c>
      <c r="D3827" t="s">
        <v>23230</v>
      </c>
      <c r="E3827" t="s">
        <v>16</v>
      </c>
      <c r="F3827" t="s">
        <v>22</v>
      </c>
      <c r="G3827" t="s">
        <v>33</v>
      </c>
      <c r="H3827" t="s">
        <v>34</v>
      </c>
      <c r="I3827" t="s">
        <v>68</v>
      </c>
      <c r="J3827" t="s">
        <v>26479</v>
      </c>
      <c r="K3827" t="s">
        <v>37</v>
      </c>
    </row>
    <row r="3828" spans="1:11" x14ac:dyDescent="0.35">
      <c r="A3828">
        <v>8534</v>
      </c>
      <c r="B3828" t="s">
        <v>23233</v>
      </c>
      <c r="C3828">
        <v>29</v>
      </c>
      <c r="D3828" t="s">
        <v>23234</v>
      </c>
      <c r="E3828" t="s">
        <v>31</v>
      </c>
      <c r="F3828" t="s">
        <v>149</v>
      </c>
      <c r="G3828" t="s">
        <v>87</v>
      </c>
      <c r="H3828" t="s">
        <v>79</v>
      </c>
      <c r="I3828" t="s">
        <v>153</v>
      </c>
      <c r="J3828" t="s">
        <v>26480</v>
      </c>
      <c r="K3828" t="s">
        <v>37</v>
      </c>
    </row>
    <row r="3829" spans="1:11" x14ac:dyDescent="0.35">
      <c r="A3829">
        <v>8537</v>
      </c>
      <c r="B3829" t="s">
        <v>23239</v>
      </c>
      <c r="C3829">
        <v>30</v>
      </c>
      <c r="D3829" t="s">
        <v>23240</v>
      </c>
      <c r="E3829" t="s">
        <v>25</v>
      </c>
      <c r="F3829" t="s">
        <v>22</v>
      </c>
      <c r="G3829" t="s">
        <v>24</v>
      </c>
      <c r="H3829" t="s">
        <v>25</v>
      </c>
      <c r="I3829" t="s">
        <v>53</v>
      </c>
      <c r="J3829" t="s">
        <v>26481</v>
      </c>
      <c r="K3829" t="s">
        <v>76</v>
      </c>
    </row>
    <row r="3830" spans="1:11" x14ac:dyDescent="0.35">
      <c r="A3830">
        <v>8539</v>
      </c>
      <c r="B3830" t="s">
        <v>23243</v>
      </c>
      <c r="C3830">
        <v>29</v>
      </c>
      <c r="D3830" t="s">
        <v>23244</v>
      </c>
      <c r="E3830" t="s">
        <v>34</v>
      </c>
      <c r="F3830" t="s">
        <v>34</v>
      </c>
      <c r="G3830" t="s">
        <v>33</v>
      </c>
      <c r="H3830" t="s">
        <v>34</v>
      </c>
      <c r="I3830" t="s">
        <v>102</v>
      </c>
      <c r="J3830">
        <f>1-140-33-310</f>
        <v>-482</v>
      </c>
      <c r="K3830" t="s">
        <v>44</v>
      </c>
    </row>
    <row r="3831" spans="1:11" x14ac:dyDescent="0.35">
      <c r="A3831">
        <v>8543</v>
      </c>
      <c r="B3831" t="s">
        <v>23251</v>
      </c>
      <c r="C3831">
        <v>27</v>
      </c>
      <c r="D3831" t="s">
        <v>23252</v>
      </c>
      <c r="E3831" t="s">
        <v>133</v>
      </c>
      <c r="F3831" t="s">
        <v>42</v>
      </c>
      <c r="G3831" t="s">
        <v>80</v>
      </c>
      <c r="H3831" t="s">
        <v>32</v>
      </c>
      <c r="I3831" t="s">
        <v>26</v>
      </c>
      <c r="J3831" t="s">
        <v>26482</v>
      </c>
      <c r="K3831" t="s">
        <v>37</v>
      </c>
    </row>
    <row r="3832" spans="1:11" x14ac:dyDescent="0.35">
      <c r="A3832">
        <v>8544</v>
      </c>
      <c r="B3832" t="s">
        <v>23253</v>
      </c>
      <c r="C3832">
        <v>30</v>
      </c>
      <c r="D3832" t="s">
        <v>23254</v>
      </c>
      <c r="E3832" t="s">
        <v>31</v>
      </c>
      <c r="F3832" t="s">
        <v>32</v>
      </c>
      <c r="G3832" t="s">
        <v>24</v>
      </c>
      <c r="H3832" t="s">
        <v>25</v>
      </c>
      <c r="I3832" t="s">
        <v>58</v>
      </c>
      <c r="J3832" t="s">
        <v>26483</v>
      </c>
      <c r="K3832" t="s">
        <v>76</v>
      </c>
    </row>
    <row r="3833" spans="1:11" x14ac:dyDescent="0.35">
      <c r="A3833">
        <v>8545</v>
      </c>
      <c r="B3833" t="s">
        <v>23255</v>
      </c>
      <c r="C3833">
        <v>29</v>
      </c>
      <c r="D3833" t="s">
        <v>23256</v>
      </c>
      <c r="E3833" t="s">
        <v>32</v>
      </c>
      <c r="F3833" t="s">
        <v>31</v>
      </c>
      <c r="G3833" t="s">
        <v>24</v>
      </c>
      <c r="H3833" t="s">
        <v>25</v>
      </c>
      <c r="I3833" t="s">
        <v>58</v>
      </c>
      <c r="J3833">
        <v>4917597870</v>
      </c>
      <c r="K3833" t="s">
        <v>19</v>
      </c>
    </row>
    <row r="3834" spans="1:11" x14ac:dyDescent="0.35">
      <c r="A3834">
        <v>8551</v>
      </c>
      <c r="B3834" t="s">
        <v>23267</v>
      </c>
      <c r="C3834">
        <v>30</v>
      </c>
      <c r="D3834" t="s">
        <v>23268</v>
      </c>
      <c r="E3834" t="s">
        <v>79</v>
      </c>
      <c r="F3834" t="s">
        <v>101</v>
      </c>
      <c r="G3834" t="s">
        <v>87</v>
      </c>
      <c r="H3834" t="s">
        <v>79</v>
      </c>
      <c r="I3834" t="s">
        <v>91</v>
      </c>
      <c r="J3834" t="s">
        <v>26484</v>
      </c>
      <c r="K3834" t="s">
        <v>37</v>
      </c>
    </row>
    <row r="3835" spans="1:11" x14ac:dyDescent="0.35">
      <c r="A3835">
        <v>8552</v>
      </c>
      <c r="B3835" t="s">
        <v>23269</v>
      </c>
      <c r="C3835">
        <v>26</v>
      </c>
      <c r="D3835" t="s">
        <v>23270</v>
      </c>
      <c r="E3835" t="s">
        <v>23</v>
      </c>
      <c r="F3835" t="s">
        <v>25</v>
      </c>
      <c r="G3835" t="s">
        <v>87</v>
      </c>
      <c r="H3835" t="s">
        <v>79</v>
      </c>
      <c r="I3835" t="s">
        <v>102</v>
      </c>
      <c r="J3835">
        <v>3705225678</v>
      </c>
      <c r="K3835" t="s">
        <v>44</v>
      </c>
    </row>
    <row r="3836" spans="1:11" x14ac:dyDescent="0.35">
      <c r="A3836">
        <v>8553</v>
      </c>
      <c r="B3836" t="s">
        <v>23271</v>
      </c>
      <c r="C3836">
        <v>26</v>
      </c>
      <c r="D3836" t="s">
        <v>23272</v>
      </c>
      <c r="E3836" t="s">
        <v>40</v>
      </c>
      <c r="F3836" t="s">
        <v>13</v>
      </c>
      <c r="G3836" t="s">
        <v>47</v>
      </c>
      <c r="H3836" t="s">
        <v>31</v>
      </c>
      <c r="I3836" t="s">
        <v>170</v>
      </c>
      <c r="J3836" t="s">
        <v>26485</v>
      </c>
      <c r="K3836" t="s">
        <v>19</v>
      </c>
    </row>
    <row r="3837" spans="1:11" x14ac:dyDescent="0.35">
      <c r="A3837">
        <v>8554</v>
      </c>
      <c r="B3837" t="s">
        <v>23273</v>
      </c>
      <c r="C3837">
        <v>26</v>
      </c>
      <c r="D3837" t="s">
        <v>23274</v>
      </c>
      <c r="E3837" t="s">
        <v>40</v>
      </c>
      <c r="F3837" t="s">
        <v>16</v>
      </c>
      <c r="G3837" t="s">
        <v>87</v>
      </c>
      <c r="H3837" t="s">
        <v>79</v>
      </c>
      <c r="I3837" t="s">
        <v>88</v>
      </c>
      <c r="J3837" t="s">
        <v>26486</v>
      </c>
      <c r="K3837" t="s">
        <v>44</v>
      </c>
    </row>
    <row r="3838" spans="1:11" x14ac:dyDescent="0.35">
      <c r="A3838">
        <v>8556</v>
      </c>
      <c r="B3838" t="s">
        <v>23277</v>
      </c>
      <c r="C3838">
        <v>27</v>
      </c>
      <c r="D3838" t="s">
        <v>23278</v>
      </c>
      <c r="E3838" t="s">
        <v>133</v>
      </c>
      <c r="F3838" t="s">
        <v>25</v>
      </c>
      <c r="G3838" t="s">
        <v>80</v>
      </c>
      <c r="H3838" t="s">
        <v>32</v>
      </c>
      <c r="I3838" t="s">
        <v>116</v>
      </c>
      <c r="J3838" t="s">
        <v>26487</v>
      </c>
      <c r="K3838" t="s">
        <v>44</v>
      </c>
    </row>
    <row r="3839" spans="1:11" x14ac:dyDescent="0.35">
      <c r="A3839">
        <v>8564</v>
      </c>
      <c r="B3839" t="s">
        <v>23293</v>
      </c>
      <c r="C3839">
        <v>27</v>
      </c>
      <c r="D3839" t="s">
        <v>23294</v>
      </c>
      <c r="E3839" t="s">
        <v>14</v>
      </c>
      <c r="F3839" t="s">
        <v>14</v>
      </c>
      <c r="G3839" t="s">
        <v>62</v>
      </c>
      <c r="H3839" t="s">
        <v>23</v>
      </c>
      <c r="I3839" t="s">
        <v>48</v>
      </c>
      <c r="J3839" t="s">
        <v>26488</v>
      </c>
      <c r="K3839" t="s">
        <v>19</v>
      </c>
    </row>
    <row r="3840" spans="1:11" x14ac:dyDescent="0.35">
      <c r="A3840">
        <v>8566</v>
      </c>
      <c r="B3840" t="s">
        <v>23297</v>
      </c>
      <c r="C3840">
        <v>28</v>
      </c>
      <c r="D3840" t="s">
        <v>23298</v>
      </c>
      <c r="E3840" t="s">
        <v>22</v>
      </c>
      <c r="F3840" t="s">
        <v>169</v>
      </c>
      <c r="G3840" t="s">
        <v>87</v>
      </c>
      <c r="H3840" t="s">
        <v>79</v>
      </c>
      <c r="I3840" t="s">
        <v>35</v>
      </c>
      <c r="J3840" t="s">
        <v>26489</v>
      </c>
      <c r="K3840" t="s">
        <v>37</v>
      </c>
    </row>
    <row r="3841" spans="1:11" x14ac:dyDescent="0.35">
      <c r="A3841">
        <v>8568</v>
      </c>
      <c r="B3841" t="s">
        <v>23301</v>
      </c>
      <c r="C3841">
        <v>28</v>
      </c>
      <c r="D3841" t="s">
        <v>23302</v>
      </c>
      <c r="E3841" t="s">
        <v>23</v>
      </c>
      <c r="F3841" t="s">
        <v>201</v>
      </c>
      <c r="G3841" t="s">
        <v>47</v>
      </c>
      <c r="H3841" t="s">
        <v>31</v>
      </c>
      <c r="I3841" t="s">
        <v>17</v>
      </c>
      <c r="J3841" t="s">
        <v>26490</v>
      </c>
      <c r="K3841" t="s">
        <v>44</v>
      </c>
    </row>
    <row r="3842" spans="1:11" x14ac:dyDescent="0.35">
      <c r="A3842">
        <v>8573</v>
      </c>
      <c r="B3842" t="s">
        <v>23310</v>
      </c>
      <c r="C3842">
        <v>26</v>
      </c>
      <c r="D3842" t="s">
        <v>23311</v>
      </c>
      <c r="E3842" t="s">
        <v>177</v>
      </c>
      <c r="F3842" t="s">
        <v>149</v>
      </c>
      <c r="G3842" t="s">
        <v>52</v>
      </c>
      <c r="H3842" t="s">
        <v>13</v>
      </c>
      <c r="I3842" t="s">
        <v>26</v>
      </c>
      <c r="J3842">
        <f>1-867-691-8692</f>
        <v>-10249</v>
      </c>
      <c r="K3842" t="s">
        <v>44</v>
      </c>
    </row>
    <row r="3843" spans="1:11" x14ac:dyDescent="0.35">
      <c r="A3843">
        <v>8575</v>
      </c>
      <c r="B3843" t="s">
        <v>23313</v>
      </c>
      <c r="C3843">
        <v>30</v>
      </c>
      <c r="D3843" t="s">
        <v>23314</v>
      </c>
      <c r="E3843" t="s">
        <v>42</v>
      </c>
      <c r="F3843" t="s">
        <v>32</v>
      </c>
      <c r="G3843" t="s">
        <v>87</v>
      </c>
      <c r="H3843" t="s">
        <v>79</v>
      </c>
      <c r="I3843" t="s">
        <v>63</v>
      </c>
      <c r="J3843">
        <v>4439097744</v>
      </c>
      <c r="K3843" t="s">
        <v>37</v>
      </c>
    </row>
    <row r="3844" spans="1:11" x14ac:dyDescent="0.35">
      <c r="A3844">
        <v>8577</v>
      </c>
      <c r="B3844" t="s">
        <v>15483</v>
      </c>
      <c r="C3844">
        <v>26</v>
      </c>
      <c r="D3844" t="s">
        <v>23317</v>
      </c>
      <c r="E3844" t="s">
        <v>42</v>
      </c>
      <c r="F3844" t="s">
        <v>25</v>
      </c>
      <c r="G3844" t="s">
        <v>24</v>
      </c>
      <c r="H3844" t="s">
        <v>25</v>
      </c>
      <c r="I3844" t="s">
        <v>88</v>
      </c>
      <c r="J3844" t="s">
        <v>26491</v>
      </c>
      <c r="K3844" t="s">
        <v>19</v>
      </c>
    </row>
    <row r="3845" spans="1:11" x14ac:dyDescent="0.35">
      <c r="A3845">
        <v>8586</v>
      </c>
      <c r="B3845" t="s">
        <v>23332</v>
      </c>
      <c r="C3845">
        <v>30</v>
      </c>
      <c r="D3845" t="s">
        <v>23333</v>
      </c>
      <c r="E3845" t="s">
        <v>42</v>
      </c>
      <c r="F3845" t="s">
        <v>57</v>
      </c>
      <c r="G3845" t="s">
        <v>52</v>
      </c>
      <c r="H3845" t="s">
        <v>13</v>
      </c>
      <c r="I3845" t="s">
        <v>58</v>
      </c>
      <c r="J3845">
        <v>1975881830</v>
      </c>
      <c r="K3845" t="s">
        <v>28</v>
      </c>
    </row>
    <row r="3846" spans="1:11" x14ac:dyDescent="0.35">
      <c r="A3846">
        <v>8587</v>
      </c>
      <c r="B3846" t="s">
        <v>23334</v>
      </c>
      <c r="C3846">
        <v>28</v>
      </c>
      <c r="D3846" t="s">
        <v>23335</v>
      </c>
      <c r="E3846" t="s">
        <v>16</v>
      </c>
      <c r="F3846" t="s">
        <v>16</v>
      </c>
      <c r="G3846" t="s">
        <v>47</v>
      </c>
      <c r="H3846" t="s">
        <v>31</v>
      </c>
      <c r="I3846" t="s">
        <v>68</v>
      </c>
      <c r="J3846" t="s">
        <v>26492</v>
      </c>
      <c r="K3846" t="s">
        <v>28</v>
      </c>
    </row>
    <row r="3847" spans="1:11" x14ac:dyDescent="0.35">
      <c r="A3847">
        <v>8588</v>
      </c>
      <c r="B3847" t="s">
        <v>23336</v>
      </c>
      <c r="C3847">
        <v>29</v>
      </c>
      <c r="D3847" t="s">
        <v>23337</v>
      </c>
      <c r="E3847" t="s">
        <v>13</v>
      </c>
      <c r="F3847" t="s">
        <v>133</v>
      </c>
      <c r="G3847" t="s">
        <v>52</v>
      </c>
      <c r="H3847" t="s">
        <v>13</v>
      </c>
      <c r="I3847" t="s">
        <v>68</v>
      </c>
      <c r="J3847" t="s">
        <v>26493</v>
      </c>
      <c r="K3847" t="s">
        <v>37</v>
      </c>
    </row>
    <row r="3848" spans="1:11" x14ac:dyDescent="0.35">
      <c r="A3848">
        <v>8590</v>
      </c>
      <c r="B3848" t="s">
        <v>23340</v>
      </c>
      <c r="C3848">
        <v>27</v>
      </c>
      <c r="D3848" t="s">
        <v>23341</v>
      </c>
      <c r="E3848" t="s">
        <v>22</v>
      </c>
      <c r="F3848" t="s">
        <v>67</v>
      </c>
      <c r="G3848" t="s">
        <v>120</v>
      </c>
      <c r="H3848" t="s">
        <v>57</v>
      </c>
      <c r="I3848" t="s">
        <v>26</v>
      </c>
      <c r="J3848" t="s">
        <v>26494</v>
      </c>
      <c r="K3848" t="s">
        <v>37</v>
      </c>
    </row>
    <row r="3849" spans="1:11" x14ac:dyDescent="0.35">
      <c r="A3849">
        <v>8591</v>
      </c>
      <c r="B3849" t="s">
        <v>23342</v>
      </c>
      <c r="C3849">
        <v>30</v>
      </c>
      <c r="D3849" t="s">
        <v>23343</v>
      </c>
      <c r="E3849" t="s">
        <v>31</v>
      </c>
      <c r="F3849" t="s">
        <v>169</v>
      </c>
      <c r="G3849" t="s">
        <v>87</v>
      </c>
      <c r="H3849" t="s">
        <v>79</v>
      </c>
      <c r="I3849" t="s">
        <v>58</v>
      </c>
      <c r="J3849" t="s">
        <v>26495</v>
      </c>
      <c r="K3849" t="s">
        <v>76</v>
      </c>
    </row>
    <row r="3850" spans="1:11" x14ac:dyDescent="0.35">
      <c r="A3850">
        <v>8592</v>
      </c>
      <c r="B3850" t="s">
        <v>23344</v>
      </c>
      <c r="C3850">
        <v>30</v>
      </c>
      <c r="D3850" t="s">
        <v>23345</v>
      </c>
      <c r="E3850" t="s">
        <v>169</v>
      </c>
      <c r="F3850" t="s">
        <v>34</v>
      </c>
      <c r="G3850" t="s">
        <v>52</v>
      </c>
      <c r="H3850" t="s">
        <v>13</v>
      </c>
      <c r="I3850" t="s">
        <v>58</v>
      </c>
      <c r="J3850" t="s">
        <v>26496</v>
      </c>
      <c r="K3850" t="s">
        <v>19</v>
      </c>
    </row>
    <row r="3851" spans="1:11" x14ac:dyDescent="0.35">
      <c r="A3851">
        <v>8594</v>
      </c>
      <c r="B3851" t="s">
        <v>23348</v>
      </c>
      <c r="C3851">
        <v>28</v>
      </c>
      <c r="D3851" t="s">
        <v>23349</v>
      </c>
      <c r="E3851" t="s">
        <v>57</v>
      </c>
      <c r="F3851" t="s">
        <v>67</v>
      </c>
      <c r="G3851" t="s">
        <v>120</v>
      </c>
      <c r="H3851" t="s">
        <v>57</v>
      </c>
      <c r="I3851" t="s">
        <v>17</v>
      </c>
      <c r="J3851" t="s">
        <v>26497</v>
      </c>
      <c r="K3851" t="s">
        <v>44</v>
      </c>
    </row>
    <row r="3852" spans="1:11" x14ac:dyDescent="0.35">
      <c r="A3852">
        <v>8604</v>
      </c>
      <c r="B3852" t="s">
        <v>23368</v>
      </c>
      <c r="C3852">
        <v>29</v>
      </c>
      <c r="D3852" t="s">
        <v>23369</v>
      </c>
      <c r="E3852" t="s">
        <v>42</v>
      </c>
      <c r="F3852" t="s">
        <v>23</v>
      </c>
      <c r="G3852" t="s">
        <v>47</v>
      </c>
      <c r="H3852" t="s">
        <v>31</v>
      </c>
      <c r="I3852" t="s">
        <v>35</v>
      </c>
      <c r="J3852">
        <v>1941550160</v>
      </c>
      <c r="K3852" t="s">
        <v>44</v>
      </c>
    </row>
    <row r="3853" spans="1:11" x14ac:dyDescent="0.35">
      <c r="A3853">
        <v>8606</v>
      </c>
      <c r="B3853" t="s">
        <v>23372</v>
      </c>
      <c r="C3853">
        <v>30</v>
      </c>
      <c r="D3853" t="s">
        <v>23373</v>
      </c>
      <c r="E3853" t="s">
        <v>67</v>
      </c>
      <c r="F3853" t="s">
        <v>67</v>
      </c>
      <c r="G3853" t="s">
        <v>47</v>
      </c>
      <c r="H3853" t="s">
        <v>31</v>
      </c>
      <c r="I3853" t="s">
        <v>48</v>
      </c>
      <c r="J3853" t="s">
        <v>26498</v>
      </c>
      <c r="K3853" t="s">
        <v>44</v>
      </c>
    </row>
    <row r="3854" spans="1:11" x14ac:dyDescent="0.35">
      <c r="A3854">
        <v>8607</v>
      </c>
      <c r="B3854" t="s">
        <v>23374</v>
      </c>
      <c r="C3854">
        <v>30</v>
      </c>
      <c r="D3854" t="s">
        <v>23375</v>
      </c>
      <c r="E3854" t="s">
        <v>101</v>
      </c>
      <c r="F3854" t="s">
        <v>169</v>
      </c>
      <c r="G3854" t="s">
        <v>120</v>
      </c>
      <c r="H3854" t="s">
        <v>57</v>
      </c>
      <c r="I3854" t="s">
        <v>63</v>
      </c>
      <c r="J3854" t="s">
        <v>26499</v>
      </c>
      <c r="K3854" t="s">
        <v>37</v>
      </c>
    </row>
    <row r="3855" spans="1:11" x14ac:dyDescent="0.35">
      <c r="A3855">
        <v>8608</v>
      </c>
      <c r="B3855" t="s">
        <v>23376</v>
      </c>
      <c r="C3855">
        <v>27</v>
      </c>
      <c r="D3855" t="s">
        <v>23377</v>
      </c>
      <c r="E3855" t="s">
        <v>149</v>
      </c>
      <c r="F3855" t="s">
        <v>34</v>
      </c>
      <c r="G3855" t="s">
        <v>41</v>
      </c>
      <c r="H3855" t="s">
        <v>42</v>
      </c>
      <c r="I3855" t="s">
        <v>146</v>
      </c>
      <c r="J3855" t="s">
        <v>26500</v>
      </c>
      <c r="K3855" t="s">
        <v>19</v>
      </c>
    </row>
    <row r="3856" spans="1:11" x14ac:dyDescent="0.35">
      <c r="A3856">
        <v>8609</v>
      </c>
      <c r="B3856" t="s">
        <v>23378</v>
      </c>
      <c r="C3856">
        <v>29</v>
      </c>
      <c r="D3856" t="s">
        <v>23379</v>
      </c>
      <c r="E3856" t="s">
        <v>14</v>
      </c>
      <c r="F3856" t="s">
        <v>67</v>
      </c>
      <c r="G3856" t="s">
        <v>80</v>
      </c>
      <c r="H3856" t="s">
        <v>32</v>
      </c>
      <c r="I3856" t="s">
        <v>68</v>
      </c>
      <c r="J3856" t="s">
        <v>26501</v>
      </c>
      <c r="K3856" t="s">
        <v>44</v>
      </c>
    </row>
    <row r="3857" spans="1:11" x14ac:dyDescent="0.35">
      <c r="A3857">
        <v>8610</v>
      </c>
      <c r="B3857" t="s">
        <v>23380</v>
      </c>
      <c r="C3857">
        <v>28</v>
      </c>
      <c r="D3857" t="s">
        <v>23381</v>
      </c>
      <c r="E3857" t="s">
        <v>101</v>
      </c>
      <c r="F3857" t="s">
        <v>133</v>
      </c>
      <c r="G3857" t="s">
        <v>62</v>
      </c>
      <c r="H3857" t="s">
        <v>23</v>
      </c>
      <c r="I3857" t="s">
        <v>48</v>
      </c>
      <c r="J3857" t="s">
        <v>26502</v>
      </c>
      <c r="K3857" t="s">
        <v>37</v>
      </c>
    </row>
    <row r="3858" spans="1:11" x14ac:dyDescent="0.35">
      <c r="A3858">
        <v>8611</v>
      </c>
      <c r="B3858" t="s">
        <v>23382</v>
      </c>
      <c r="C3858">
        <v>30</v>
      </c>
      <c r="D3858" t="s">
        <v>23383</v>
      </c>
      <c r="E3858" t="s">
        <v>169</v>
      </c>
      <c r="F3858" t="s">
        <v>79</v>
      </c>
      <c r="G3858" t="s">
        <v>52</v>
      </c>
      <c r="H3858" t="s">
        <v>13</v>
      </c>
      <c r="I3858" t="s">
        <v>91</v>
      </c>
      <c r="J3858" t="s">
        <v>26503</v>
      </c>
      <c r="K3858" t="s">
        <v>28</v>
      </c>
    </row>
    <row r="3859" spans="1:11" x14ac:dyDescent="0.35">
      <c r="A3859">
        <v>8613</v>
      </c>
      <c r="B3859" t="s">
        <v>23386</v>
      </c>
      <c r="C3859">
        <v>28</v>
      </c>
      <c r="D3859" t="s">
        <v>23387</v>
      </c>
      <c r="E3859" t="s">
        <v>57</v>
      </c>
      <c r="F3859" t="s">
        <v>13</v>
      </c>
      <c r="G3859" t="s">
        <v>87</v>
      </c>
      <c r="H3859" t="s">
        <v>79</v>
      </c>
      <c r="I3859" t="s">
        <v>102</v>
      </c>
      <c r="J3859" t="s">
        <v>26504</v>
      </c>
      <c r="K3859" t="s">
        <v>19</v>
      </c>
    </row>
    <row r="3860" spans="1:11" x14ac:dyDescent="0.35">
      <c r="A3860">
        <v>8615</v>
      </c>
      <c r="B3860" t="s">
        <v>23390</v>
      </c>
      <c r="C3860">
        <v>30</v>
      </c>
      <c r="D3860" t="s">
        <v>23391</v>
      </c>
      <c r="E3860" t="s">
        <v>201</v>
      </c>
      <c r="F3860" t="s">
        <v>13</v>
      </c>
      <c r="G3860" t="s">
        <v>24</v>
      </c>
      <c r="H3860" t="s">
        <v>25</v>
      </c>
      <c r="I3860" t="s">
        <v>58</v>
      </c>
      <c r="J3860" t="s">
        <v>26505</v>
      </c>
      <c r="K3860" t="s">
        <v>28</v>
      </c>
    </row>
    <row r="3861" spans="1:11" x14ac:dyDescent="0.35">
      <c r="A3861">
        <v>8616</v>
      </c>
      <c r="B3861" t="s">
        <v>23392</v>
      </c>
      <c r="C3861">
        <v>27</v>
      </c>
      <c r="D3861" t="s">
        <v>23393</v>
      </c>
      <c r="E3861" t="s">
        <v>101</v>
      </c>
      <c r="F3861" t="s">
        <v>101</v>
      </c>
      <c r="G3861" t="s">
        <v>47</v>
      </c>
      <c r="H3861" t="s">
        <v>31</v>
      </c>
      <c r="I3861" t="s">
        <v>102</v>
      </c>
      <c r="J3861" t="s">
        <v>26506</v>
      </c>
      <c r="K3861" t="s">
        <v>44</v>
      </c>
    </row>
    <row r="3862" spans="1:11" x14ac:dyDescent="0.35">
      <c r="A3862">
        <v>8617</v>
      </c>
      <c r="B3862" t="s">
        <v>23394</v>
      </c>
      <c r="C3862">
        <v>28</v>
      </c>
      <c r="D3862" t="s">
        <v>23395</v>
      </c>
      <c r="E3862" t="s">
        <v>101</v>
      </c>
      <c r="F3862" t="s">
        <v>177</v>
      </c>
      <c r="G3862" t="s">
        <v>80</v>
      </c>
      <c r="H3862" t="s">
        <v>32</v>
      </c>
      <c r="I3862" t="s">
        <v>58</v>
      </c>
      <c r="J3862" t="s">
        <v>26507</v>
      </c>
      <c r="K3862" t="s">
        <v>44</v>
      </c>
    </row>
    <row r="3863" spans="1:11" x14ac:dyDescent="0.35">
      <c r="A3863">
        <v>8621</v>
      </c>
      <c r="B3863" t="s">
        <v>23402</v>
      </c>
      <c r="C3863">
        <v>29</v>
      </c>
      <c r="D3863" t="s">
        <v>23403</v>
      </c>
      <c r="E3863" t="s">
        <v>34</v>
      </c>
      <c r="F3863" t="s">
        <v>42</v>
      </c>
      <c r="G3863" t="s">
        <v>87</v>
      </c>
      <c r="H3863" t="s">
        <v>79</v>
      </c>
      <c r="I3863" t="s">
        <v>102</v>
      </c>
      <c r="J3863" t="s">
        <v>26508</v>
      </c>
      <c r="K3863" t="s">
        <v>44</v>
      </c>
    </row>
    <row r="3864" spans="1:11" x14ac:dyDescent="0.35">
      <c r="A3864">
        <v>8622</v>
      </c>
      <c r="B3864" t="s">
        <v>23404</v>
      </c>
      <c r="C3864">
        <v>28</v>
      </c>
      <c r="D3864" t="s">
        <v>23405</v>
      </c>
      <c r="E3864" t="s">
        <v>79</v>
      </c>
      <c r="F3864" t="s">
        <v>31</v>
      </c>
      <c r="G3864" t="s">
        <v>52</v>
      </c>
      <c r="H3864" t="s">
        <v>13</v>
      </c>
      <c r="I3864" t="s">
        <v>53</v>
      </c>
      <c r="J3864" t="s">
        <v>26509</v>
      </c>
      <c r="K3864" t="s">
        <v>19</v>
      </c>
    </row>
    <row r="3865" spans="1:11" x14ac:dyDescent="0.35">
      <c r="A3865">
        <v>8624</v>
      </c>
      <c r="B3865" t="s">
        <v>23408</v>
      </c>
      <c r="C3865">
        <v>28</v>
      </c>
      <c r="D3865" t="s">
        <v>23409</v>
      </c>
      <c r="E3865" t="s">
        <v>149</v>
      </c>
      <c r="F3865" t="s">
        <v>133</v>
      </c>
      <c r="G3865" t="s">
        <v>52</v>
      </c>
      <c r="H3865" t="s">
        <v>13</v>
      </c>
      <c r="I3865" t="s">
        <v>26</v>
      </c>
      <c r="J3865" t="s">
        <v>26510</v>
      </c>
      <c r="K3865" t="s">
        <v>76</v>
      </c>
    </row>
    <row r="3866" spans="1:11" x14ac:dyDescent="0.35">
      <c r="A3866">
        <v>8626</v>
      </c>
      <c r="B3866" t="s">
        <v>23412</v>
      </c>
      <c r="C3866">
        <v>29</v>
      </c>
      <c r="D3866" t="s">
        <v>23413</v>
      </c>
      <c r="E3866" t="s">
        <v>32</v>
      </c>
      <c r="F3866" t="s">
        <v>16</v>
      </c>
      <c r="G3866" t="s">
        <v>120</v>
      </c>
      <c r="H3866" t="s">
        <v>57</v>
      </c>
      <c r="I3866" t="s">
        <v>116</v>
      </c>
      <c r="J3866" t="s">
        <v>26511</v>
      </c>
      <c r="K3866" t="s">
        <v>37</v>
      </c>
    </row>
    <row r="3867" spans="1:11" x14ac:dyDescent="0.35">
      <c r="A3867">
        <v>8628</v>
      </c>
      <c r="B3867" t="s">
        <v>23415</v>
      </c>
      <c r="C3867">
        <v>28</v>
      </c>
      <c r="D3867" t="s">
        <v>23416</v>
      </c>
      <c r="E3867" t="s">
        <v>16</v>
      </c>
      <c r="F3867" t="s">
        <v>13</v>
      </c>
      <c r="G3867" t="s">
        <v>120</v>
      </c>
      <c r="H3867" t="s">
        <v>57</v>
      </c>
      <c r="I3867" t="s">
        <v>53</v>
      </c>
      <c r="J3867" t="s">
        <v>26512</v>
      </c>
      <c r="K3867" t="s">
        <v>76</v>
      </c>
    </row>
    <row r="3868" spans="1:11" x14ac:dyDescent="0.35">
      <c r="A3868">
        <v>8629</v>
      </c>
      <c r="B3868" t="s">
        <v>23417</v>
      </c>
      <c r="C3868">
        <v>26</v>
      </c>
      <c r="D3868" t="s">
        <v>23418</v>
      </c>
      <c r="E3868" t="s">
        <v>57</v>
      </c>
      <c r="F3868" t="s">
        <v>31</v>
      </c>
      <c r="G3868" t="s">
        <v>33</v>
      </c>
      <c r="H3868" t="s">
        <v>34</v>
      </c>
      <c r="I3868" t="s">
        <v>68</v>
      </c>
      <c r="J3868" t="s">
        <v>26513</v>
      </c>
      <c r="K3868" t="s">
        <v>19</v>
      </c>
    </row>
    <row r="3869" spans="1:11" x14ac:dyDescent="0.35">
      <c r="A3869">
        <v>8633</v>
      </c>
      <c r="B3869" t="s">
        <v>23425</v>
      </c>
      <c r="C3869">
        <v>27</v>
      </c>
      <c r="D3869" t="s">
        <v>23426</v>
      </c>
      <c r="E3869" t="s">
        <v>133</v>
      </c>
      <c r="F3869" t="s">
        <v>31</v>
      </c>
      <c r="G3869" t="s">
        <v>80</v>
      </c>
      <c r="H3869" t="s">
        <v>32</v>
      </c>
      <c r="I3869" t="s">
        <v>63</v>
      </c>
      <c r="J3869" t="s">
        <v>26514</v>
      </c>
      <c r="K3869" t="s">
        <v>44</v>
      </c>
    </row>
    <row r="3870" spans="1:11" x14ac:dyDescent="0.35">
      <c r="A3870">
        <v>8634</v>
      </c>
      <c r="B3870" t="s">
        <v>20667</v>
      </c>
      <c r="C3870">
        <v>30</v>
      </c>
      <c r="D3870" t="s">
        <v>23427</v>
      </c>
      <c r="E3870" t="s">
        <v>31</v>
      </c>
      <c r="F3870" t="s">
        <v>31</v>
      </c>
      <c r="G3870" t="s">
        <v>80</v>
      </c>
      <c r="H3870" t="s">
        <v>32</v>
      </c>
      <c r="I3870" t="s">
        <v>53</v>
      </c>
      <c r="J3870" t="s">
        <v>26515</v>
      </c>
      <c r="K3870" t="s">
        <v>19</v>
      </c>
    </row>
    <row r="3871" spans="1:11" x14ac:dyDescent="0.35">
      <c r="A3871">
        <v>8636</v>
      </c>
      <c r="B3871" t="s">
        <v>23430</v>
      </c>
      <c r="C3871">
        <v>27</v>
      </c>
      <c r="D3871" t="s">
        <v>23431</v>
      </c>
      <c r="E3871" t="s">
        <v>40</v>
      </c>
      <c r="F3871" t="s">
        <v>42</v>
      </c>
      <c r="G3871" t="s">
        <v>80</v>
      </c>
      <c r="H3871" t="s">
        <v>32</v>
      </c>
      <c r="I3871" t="s">
        <v>116</v>
      </c>
      <c r="J3871" t="s">
        <v>26516</v>
      </c>
      <c r="K3871" t="s">
        <v>44</v>
      </c>
    </row>
    <row r="3872" spans="1:11" x14ac:dyDescent="0.35">
      <c r="A3872">
        <v>8638</v>
      </c>
      <c r="B3872" t="s">
        <v>23434</v>
      </c>
      <c r="C3872">
        <v>30</v>
      </c>
      <c r="D3872" t="s">
        <v>23435</v>
      </c>
      <c r="E3872" t="s">
        <v>42</v>
      </c>
      <c r="F3872" t="s">
        <v>79</v>
      </c>
      <c r="G3872" t="s">
        <v>47</v>
      </c>
      <c r="H3872" t="s">
        <v>31</v>
      </c>
      <c r="I3872" t="s">
        <v>153</v>
      </c>
      <c r="J3872" t="s">
        <v>26517</v>
      </c>
      <c r="K3872" t="s">
        <v>19</v>
      </c>
    </row>
    <row r="3873" spans="1:11" x14ac:dyDescent="0.35">
      <c r="A3873">
        <v>8639</v>
      </c>
      <c r="B3873" t="s">
        <v>23436</v>
      </c>
      <c r="C3873">
        <v>29</v>
      </c>
      <c r="D3873" t="s">
        <v>23437</v>
      </c>
      <c r="E3873" t="s">
        <v>25</v>
      </c>
      <c r="F3873" t="s">
        <v>31</v>
      </c>
      <c r="G3873" t="s">
        <v>87</v>
      </c>
      <c r="H3873" t="s">
        <v>79</v>
      </c>
      <c r="I3873" t="s">
        <v>88</v>
      </c>
      <c r="J3873" t="s">
        <v>26518</v>
      </c>
      <c r="K3873" t="s">
        <v>28</v>
      </c>
    </row>
    <row r="3874" spans="1:11" x14ac:dyDescent="0.35">
      <c r="A3874">
        <v>8642</v>
      </c>
      <c r="B3874" t="s">
        <v>23442</v>
      </c>
      <c r="C3874">
        <v>27</v>
      </c>
      <c r="D3874" t="s">
        <v>23443</v>
      </c>
      <c r="E3874" t="s">
        <v>22</v>
      </c>
      <c r="F3874" t="s">
        <v>79</v>
      </c>
      <c r="G3874" t="s">
        <v>41</v>
      </c>
      <c r="H3874" t="s">
        <v>42</v>
      </c>
      <c r="I3874" t="s">
        <v>68</v>
      </c>
      <c r="J3874" t="s">
        <v>26519</v>
      </c>
      <c r="K3874" t="s">
        <v>28</v>
      </c>
    </row>
    <row r="3875" spans="1:11" x14ac:dyDescent="0.35">
      <c r="A3875">
        <v>8647</v>
      </c>
      <c r="B3875" t="s">
        <v>23451</v>
      </c>
      <c r="C3875">
        <v>30</v>
      </c>
      <c r="D3875" t="s">
        <v>23452</v>
      </c>
      <c r="E3875" t="s">
        <v>25</v>
      </c>
      <c r="F3875" t="s">
        <v>40</v>
      </c>
      <c r="G3875" t="s">
        <v>120</v>
      </c>
      <c r="H3875" t="s">
        <v>57</v>
      </c>
      <c r="I3875" t="s">
        <v>63</v>
      </c>
      <c r="J3875">
        <v>7300890250</v>
      </c>
      <c r="K3875" t="s">
        <v>19</v>
      </c>
    </row>
    <row r="3876" spans="1:11" x14ac:dyDescent="0.35">
      <c r="A3876">
        <v>8649</v>
      </c>
      <c r="B3876" t="s">
        <v>23454</v>
      </c>
      <c r="C3876">
        <v>28</v>
      </c>
      <c r="D3876" t="s">
        <v>23455</v>
      </c>
      <c r="E3876" t="s">
        <v>40</v>
      </c>
      <c r="F3876" t="s">
        <v>42</v>
      </c>
      <c r="G3876" t="s">
        <v>120</v>
      </c>
      <c r="H3876" t="s">
        <v>57</v>
      </c>
      <c r="I3876" t="s">
        <v>102</v>
      </c>
      <c r="J3876" t="s">
        <v>26520</v>
      </c>
      <c r="K3876" t="s">
        <v>28</v>
      </c>
    </row>
    <row r="3877" spans="1:11" x14ac:dyDescent="0.35">
      <c r="A3877">
        <v>8650</v>
      </c>
      <c r="B3877" t="s">
        <v>23456</v>
      </c>
      <c r="C3877">
        <v>27</v>
      </c>
      <c r="D3877" t="s">
        <v>23457</v>
      </c>
      <c r="E3877" t="s">
        <v>201</v>
      </c>
      <c r="F3877" t="s">
        <v>67</v>
      </c>
      <c r="G3877" t="s">
        <v>87</v>
      </c>
      <c r="H3877" t="s">
        <v>79</v>
      </c>
      <c r="I3877" t="s">
        <v>63</v>
      </c>
      <c r="J3877" t="s">
        <v>26521</v>
      </c>
      <c r="K3877" t="s">
        <v>76</v>
      </c>
    </row>
    <row r="3878" spans="1:11" x14ac:dyDescent="0.35">
      <c r="A3878">
        <v>8651</v>
      </c>
      <c r="B3878" t="s">
        <v>23458</v>
      </c>
      <c r="C3878">
        <v>27</v>
      </c>
      <c r="D3878" t="s">
        <v>23459</v>
      </c>
      <c r="E3878" t="s">
        <v>149</v>
      </c>
      <c r="F3878" t="s">
        <v>14</v>
      </c>
      <c r="G3878" t="s">
        <v>87</v>
      </c>
      <c r="H3878" t="s">
        <v>79</v>
      </c>
      <c r="I3878" t="s">
        <v>17</v>
      </c>
      <c r="J3878" t="s">
        <v>26522</v>
      </c>
      <c r="K3878" t="s">
        <v>76</v>
      </c>
    </row>
    <row r="3879" spans="1:11" x14ac:dyDescent="0.35">
      <c r="A3879">
        <v>8652</v>
      </c>
      <c r="B3879" t="s">
        <v>23460</v>
      </c>
      <c r="C3879">
        <v>28</v>
      </c>
      <c r="D3879" t="s">
        <v>23461</v>
      </c>
      <c r="E3879" t="s">
        <v>177</v>
      </c>
      <c r="F3879" t="s">
        <v>201</v>
      </c>
      <c r="G3879" t="s">
        <v>87</v>
      </c>
      <c r="H3879" t="s">
        <v>79</v>
      </c>
      <c r="I3879" t="s">
        <v>48</v>
      </c>
      <c r="J3879" t="s">
        <v>26523</v>
      </c>
      <c r="K3879" t="s">
        <v>19</v>
      </c>
    </row>
    <row r="3880" spans="1:11" x14ac:dyDescent="0.35">
      <c r="A3880">
        <v>8656</v>
      </c>
      <c r="B3880" t="s">
        <v>23467</v>
      </c>
      <c r="C3880">
        <v>28</v>
      </c>
      <c r="D3880" t="s">
        <v>23468</v>
      </c>
      <c r="E3880" t="s">
        <v>201</v>
      </c>
      <c r="F3880" t="s">
        <v>14</v>
      </c>
      <c r="G3880" t="s">
        <v>47</v>
      </c>
      <c r="H3880" t="s">
        <v>31</v>
      </c>
      <c r="I3880" t="s">
        <v>48</v>
      </c>
      <c r="J3880" t="s">
        <v>26524</v>
      </c>
      <c r="K3880" t="s">
        <v>28</v>
      </c>
    </row>
    <row r="3881" spans="1:11" x14ac:dyDescent="0.35">
      <c r="A3881">
        <v>8659</v>
      </c>
      <c r="B3881" t="s">
        <v>23473</v>
      </c>
      <c r="C3881">
        <v>29</v>
      </c>
      <c r="D3881" t="s">
        <v>23474</v>
      </c>
      <c r="E3881" t="s">
        <v>57</v>
      </c>
      <c r="F3881" t="s">
        <v>14</v>
      </c>
      <c r="G3881" t="s">
        <v>120</v>
      </c>
      <c r="H3881" t="s">
        <v>57</v>
      </c>
      <c r="I3881" t="s">
        <v>35</v>
      </c>
      <c r="J3881">
        <v>2269256731</v>
      </c>
      <c r="K3881" t="s">
        <v>28</v>
      </c>
    </row>
    <row r="3882" spans="1:11" x14ac:dyDescent="0.35">
      <c r="A3882">
        <v>8660</v>
      </c>
      <c r="B3882" t="s">
        <v>23475</v>
      </c>
      <c r="C3882">
        <v>26</v>
      </c>
      <c r="D3882" t="s">
        <v>23476</v>
      </c>
      <c r="E3882" t="s">
        <v>67</v>
      </c>
      <c r="F3882" t="s">
        <v>31</v>
      </c>
      <c r="G3882" t="s">
        <v>15</v>
      </c>
      <c r="H3882" t="s">
        <v>16</v>
      </c>
      <c r="I3882" t="s">
        <v>53</v>
      </c>
      <c r="J3882" t="s">
        <v>26525</v>
      </c>
      <c r="K3882" t="s">
        <v>76</v>
      </c>
    </row>
    <row r="3883" spans="1:11" x14ac:dyDescent="0.35">
      <c r="A3883">
        <v>8666</v>
      </c>
      <c r="B3883" t="s">
        <v>23487</v>
      </c>
      <c r="C3883">
        <v>29</v>
      </c>
      <c r="D3883" t="s">
        <v>23488</v>
      </c>
      <c r="E3883" t="s">
        <v>13</v>
      </c>
      <c r="F3883" t="s">
        <v>201</v>
      </c>
      <c r="G3883" t="s">
        <v>15</v>
      </c>
      <c r="H3883" t="s">
        <v>16</v>
      </c>
      <c r="I3883" t="s">
        <v>68</v>
      </c>
      <c r="J3883" t="s">
        <v>26526</v>
      </c>
      <c r="K3883" t="s">
        <v>37</v>
      </c>
    </row>
    <row r="3884" spans="1:11" x14ac:dyDescent="0.35">
      <c r="A3884">
        <v>8667</v>
      </c>
      <c r="B3884" t="s">
        <v>23489</v>
      </c>
      <c r="C3884">
        <v>28</v>
      </c>
      <c r="D3884" t="s">
        <v>23490</v>
      </c>
      <c r="E3884" t="s">
        <v>31</v>
      </c>
      <c r="F3884" t="s">
        <v>79</v>
      </c>
      <c r="G3884" t="s">
        <v>41</v>
      </c>
      <c r="H3884" t="s">
        <v>42</v>
      </c>
      <c r="I3884" t="s">
        <v>88</v>
      </c>
      <c r="J3884" t="s">
        <v>26527</v>
      </c>
      <c r="K3884" t="s">
        <v>44</v>
      </c>
    </row>
    <row r="3885" spans="1:11" x14ac:dyDescent="0.35">
      <c r="A3885">
        <v>8669</v>
      </c>
      <c r="B3885" t="s">
        <v>23493</v>
      </c>
      <c r="C3885">
        <v>27</v>
      </c>
      <c r="D3885" t="s">
        <v>23494</v>
      </c>
      <c r="E3885" t="s">
        <v>23</v>
      </c>
      <c r="F3885" t="s">
        <v>101</v>
      </c>
      <c r="G3885" t="s">
        <v>52</v>
      </c>
      <c r="H3885" t="s">
        <v>13</v>
      </c>
      <c r="I3885" t="s">
        <v>26</v>
      </c>
      <c r="J3885" t="s">
        <v>26528</v>
      </c>
      <c r="K3885" t="s">
        <v>44</v>
      </c>
    </row>
    <row r="3886" spans="1:11" x14ac:dyDescent="0.35">
      <c r="A3886">
        <v>8672</v>
      </c>
      <c r="B3886" t="s">
        <v>23499</v>
      </c>
      <c r="C3886">
        <v>29</v>
      </c>
      <c r="D3886" t="s">
        <v>23500</v>
      </c>
      <c r="E3886" t="s">
        <v>23</v>
      </c>
      <c r="F3886" t="s">
        <v>133</v>
      </c>
      <c r="G3886" t="s">
        <v>80</v>
      </c>
      <c r="H3886" t="s">
        <v>32</v>
      </c>
      <c r="I3886" t="s">
        <v>153</v>
      </c>
      <c r="J3886" t="s">
        <v>26529</v>
      </c>
      <c r="K3886" t="s">
        <v>19</v>
      </c>
    </row>
    <row r="3887" spans="1:11" x14ac:dyDescent="0.35">
      <c r="A3887">
        <v>8675</v>
      </c>
      <c r="B3887" t="s">
        <v>23505</v>
      </c>
      <c r="C3887">
        <v>26</v>
      </c>
      <c r="D3887" t="s">
        <v>23506</v>
      </c>
      <c r="E3887" t="s">
        <v>14</v>
      </c>
      <c r="F3887" t="s">
        <v>169</v>
      </c>
      <c r="G3887" t="s">
        <v>87</v>
      </c>
      <c r="H3887" t="s">
        <v>79</v>
      </c>
      <c r="I3887" t="s">
        <v>17</v>
      </c>
      <c r="J3887" t="s">
        <v>26530</v>
      </c>
      <c r="K3887" t="s">
        <v>28</v>
      </c>
    </row>
    <row r="3888" spans="1:11" x14ac:dyDescent="0.35">
      <c r="A3888">
        <v>8680</v>
      </c>
      <c r="B3888" t="s">
        <v>23515</v>
      </c>
      <c r="C3888">
        <v>29</v>
      </c>
      <c r="D3888" t="s">
        <v>23516</v>
      </c>
      <c r="E3888" t="s">
        <v>40</v>
      </c>
      <c r="F3888" t="s">
        <v>169</v>
      </c>
      <c r="G3888" t="s">
        <v>120</v>
      </c>
      <c r="H3888" t="s">
        <v>57</v>
      </c>
      <c r="I3888" t="s">
        <v>116</v>
      </c>
      <c r="J3888" t="s">
        <v>26531</v>
      </c>
      <c r="K3888" t="s">
        <v>44</v>
      </c>
    </row>
    <row r="3889" spans="1:11" x14ac:dyDescent="0.35">
      <c r="A3889">
        <v>8684</v>
      </c>
      <c r="B3889" t="s">
        <v>23522</v>
      </c>
      <c r="C3889">
        <v>26</v>
      </c>
      <c r="D3889" t="s">
        <v>23523</v>
      </c>
      <c r="E3889" t="s">
        <v>149</v>
      </c>
      <c r="F3889" t="s">
        <v>201</v>
      </c>
      <c r="G3889" t="s">
        <v>24</v>
      </c>
      <c r="H3889" t="s">
        <v>25</v>
      </c>
      <c r="I3889" t="s">
        <v>153</v>
      </c>
      <c r="J3889">
        <f>1-328-814-9224</f>
        <v>-10365</v>
      </c>
      <c r="K3889" t="s">
        <v>76</v>
      </c>
    </row>
    <row r="3890" spans="1:11" x14ac:dyDescent="0.35">
      <c r="A3890">
        <v>8687</v>
      </c>
      <c r="B3890" t="s">
        <v>23528</v>
      </c>
      <c r="C3890">
        <v>28</v>
      </c>
      <c r="D3890" t="s">
        <v>23529</v>
      </c>
      <c r="E3890" t="s">
        <v>42</v>
      </c>
      <c r="F3890" t="s">
        <v>201</v>
      </c>
      <c r="G3890" t="s">
        <v>52</v>
      </c>
      <c r="H3890" t="s">
        <v>13</v>
      </c>
      <c r="I3890" t="s">
        <v>53</v>
      </c>
      <c r="J3890" t="s">
        <v>26532</v>
      </c>
      <c r="K3890" t="s">
        <v>28</v>
      </c>
    </row>
    <row r="3891" spans="1:11" x14ac:dyDescent="0.35">
      <c r="A3891">
        <v>8692</v>
      </c>
      <c r="B3891" t="s">
        <v>23538</v>
      </c>
      <c r="C3891">
        <v>28</v>
      </c>
      <c r="D3891" t="s">
        <v>23539</v>
      </c>
      <c r="E3891" t="s">
        <v>177</v>
      </c>
      <c r="F3891" t="s">
        <v>13</v>
      </c>
      <c r="G3891" t="s">
        <v>47</v>
      </c>
      <c r="H3891" t="s">
        <v>31</v>
      </c>
      <c r="I3891" t="s">
        <v>153</v>
      </c>
      <c r="J3891" t="s">
        <v>26533</v>
      </c>
      <c r="K3891" t="s">
        <v>28</v>
      </c>
    </row>
    <row r="3892" spans="1:11" x14ac:dyDescent="0.35">
      <c r="A3892">
        <v>8697</v>
      </c>
      <c r="B3892" t="s">
        <v>23548</v>
      </c>
      <c r="C3892">
        <v>27</v>
      </c>
      <c r="D3892" t="s">
        <v>23549</v>
      </c>
      <c r="E3892" t="s">
        <v>32</v>
      </c>
      <c r="F3892" t="s">
        <v>169</v>
      </c>
      <c r="G3892" t="s">
        <v>47</v>
      </c>
      <c r="H3892" t="s">
        <v>31</v>
      </c>
      <c r="I3892" t="s">
        <v>88</v>
      </c>
      <c r="J3892">
        <v>5338536519</v>
      </c>
      <c r="K3892" t="s">
        <v>44</v>
      </c>
    </row>
    <row r="3893" spans="1:11" x14ac:dyDescent="0.35">
      <c r="A3893">
        <v>8699</v>
      </c>
      <c r="B3893" t="s">
        <v>23552</v>
      </c>
      <c r="C3893">
        <v>30</v>
      </c>
      <c r="D3893" t="s">
        <v>23553</v>
      </c>
      <c r="E3893" t="s">
        <v>67</v>
      </c>
      <c r="F3893" t="s">
        <v>32</v>
      </c>
      <c r="G3893" t="s">
        <v>120</v>
      </c>
      <c r="H3893" t="s">
        <v>57</v>
      </c>
      <c r="I3893" t="s">
        <v>170</v>
      </c>
      <c r="J3893" t="s">
        <v>26534</v>
      </c>
      <c r="K3893" t="s">
        <v>44</v>
      </c>
    </row>
    <row r="3894" spans="1:11" x14ac:dyDescent="0.35">
      <c r="A3894">
        <v>8700</v>
      </c>
      <c r="B3894" t="s">
        <v>23554</v>
      </c>
      <c r="C3894">
        <v>26</v>
      </c>
      <c r="D3894" t="s">
        <v>23555</v>
      </c>
      <c r="E3894" t="s">
        <v>42</v>
      </c>
      <c r="F3894" t="s">
        <v>133</v>
      </c>
      <c r="G3894" t="s">
        <v>15</v>
      </c>
      <c r="H3894" t="s">
        <v>16</v>
      </c>
      <c r="I3894" t="s">
        <v>35</v>
      </c>
      <c r="J3894">
        <f>1-748-567-3477</f>
        <v>-4791</v>
      </c>
      <c r="K3894" t="s">
        <v>37</v>
      </c>
    </row>
    <row r="3895" spans="1:11" x14ac:dyDescent="0.35">
      <c r="A3895">
        <v>8701</v>
      </c>
      <c r="B3895" t="s">
        <v>23556</v>
      </c>
      <c r="C3895">
        <v>29</v>
      </c>
      <c r="D3895" t="s">
        <v>23557</v>
      </c>
      <c r="E3895" t="s">
        <v>133</v>
      </c>
      <c r="F3895" t="s">
        <v>169</v>
      </c>
      <c r="G3895" t="s">
        <v>87</v>
      </c>
      <c r="H3895" t="s">
        <v>79</v>
      </c>
      <c r="I3895" t="s">
        <v>146</v>
      </c>
      <c r="J3895" t="s">
        <v>26535</v>
      </c>
      <c r="K3895" t="s">
        <v>37</v>
      </c>
    </row>
    <row r="3896" spans="1:11" x14ac:dyDescent="0.35">
      <c r="A3896">
        <v>8702</v>
      </c>
      <c r="B3896" t="s">
        <v>23558</v>
      </c>
      <c r="C3896">
        <v>28</v>
      </c>
      <c r="D3896" t="s">
        <v>23559</v>
      </c>
      <c r="E3896" t="s">
        <v>23</v>
      </c>
      <c r="F3896" t="s">
        <v>25</v>
      </c>
      <c r="G3896" t="s">
        <v>15</v>
      </c>
      <c r="H3896" t="s">
        <v>16</v>
      </c>
      <c r="I3896" t="s">
        <v>48</v>
      </c>
      <c r="J3896" t="s">
        <v>26536</v>
      </c>
      <c r="K3896" t="s">
        <v>76</v>
      </c>
    </row>
    <row r="3897" spans="1:11" x14ac:dyDescent="0.35">
      <c r="A3897">
        <v>8704</v>
      </c>
      <c r="B3897" t="s">
        <v>23562</v>
      </c>
      <c r="C3897">
        <v>30</v>
      </c>
      <c r="D3897" t="s">
        <v>23563</v>
      </c>
      <c r="E3897" t="s">
        <v>101</v>
      </c>
      <c r="F3897" t="s">
        <v>13</v>
      </c>
      <c r="G3897" t="s">
        <v>24</v>
      </c>
      <c r="H3897" t="s">
        <v>25</v>
      </c>
      <c r="I3897" t="s">
        <v>170</v>
      </c>
      <c r="J3897" t="s">
        <v>26537</v>
      </c>
      <c r="K3897" t="s">
        <v>76</v>
      </c>
    </row>
    <row r="3898" spans="1:11" x14ac:dyDescent="0.35">
      <c r="A3898">
        <v>8710</v>
      </c>
      <c r="B3898" t="s">
        <v>23572</v>
      </c>
      <c r="C3898">
        <v>28</v>
      </c>
      <c r="D3898" t="s">
        <v>23573</v>
      </c>
      <c r="E3898" t="s">
        <v>23</v>
      </c>
      <c r="F3898" t="s">
        <v>169</v>
      </c>
      <c r="G3898" t="s">
        <v>52</v>
      </c>
      <c r="H3898" t="s">
        <v>13</v>
      </c>
      <c r="I3898" t="s">
        <v>48</v>
      </c>
      <c r="J3898" t="s">
        <v>26538</v>
      </c>
      <c r="K3898" t="s">
        <v>19</v>
      </c>
    </row>
    <row r="3899" spans="1:11" x14ac:dyDescent="0.35">
      <c r="A3899">
        <v>8713</v>
      </c>
      <c r="B3899" t="s">
        <v>23578</v>
      </c>
      <c r="C3899">
        <v>28</v>
      </c>
      <c r="D3899" t="s">
        <v>23579</v>
      </c>
      <c r="E3899" t="s">
        <v>133</v>
      </c>
      <c r="F3899" t="s">
        <v>13</v>
      </c>
      <c r="G3899" t="s">
        <v>24</v>
      </c>
      <c r="H3899" t="s">
        <v>25</v>
      </c>
      <c r="I3899" t="s">
        <v>146</v>
      </c>
      <c r="J3899" t="s">
        <v>26539</v>
      </c>
      <c r="K3899" t="s">
        <v>44</v>
      </c>
    </row>
    <row r="3900" spans="1:11" x14ac:dyDescent="0.35">
      <c r="A3900">
        <v>8715</v>
      </c>
      <c r="B3900" t="s">
        <v>23582</v>
      </c>
      <c r="C3900">
        <v>29</v>
      </c>
      <c r="D3900" t="s">
        <v>23583</v>
      </c>
      <c r="E3900" t="s">
        <v>201</v>
      </c>
      <c r="F3900" t="s">
        <v>67</v>
      </c>
      <c r="G3900" t="s">
        <v>52</v>
      </c>
      <c r="H3900" t="s">
        <v>13</v>
      </c>
      <c r="I3900" t="s">
        <v>17</v>
      </c>
      <c r="J3900" t="s">
        <v>26540</v>
      </c>
      <c r="K3900" t="s">
        <v>19</v>
      </c>
    </row>
    <row r="3901" spans="1:11" x14ac:dyDescent="0.35">
      <c r="A3901">
        <v>8717</v>
      </c>
      <c r="B3901" t="s">
        <v>1219</v>
      </c>
      <c r="C3901">
        <v>30</v>
      </c>
      <c r="D3901" t="s">
        <v>23586</v>
      </c>
      <c r="E3901" t="s">
        <v>13</v>
      </c>
      <c r="F3901" t="s">
        <v>149</v>
      </c>
      <c r="G3901" t="s">
        <v>52</v>
      </c>
      <c r="H3901" t="s">
        <v>13</v>
      </c>
      <c r="I3901" t="s">
        <v>88</v>
      </c>
      <c r="J3901" t="s">
        <v>26541</v>
      </c>
      <c r="K3901" t="s">
        <v>19</v>
      </c>
    </row>
    <row r="3902" spans="1:11" x14ac:dyDescent="0.35">
      <c r="A3902">
        <v>8718</v>
      </c>
      <c r="B3902" t="s">
        <v>23587</v>
      </c>
      <c r="C3902">
        <v>29</v>
      </c>
      <c r="D3902" t="s">
        <v>23588</v>
      </c>
      <c r="E3902" t="s">
        <v>42</v>
      </c>
      <c r="F3902" t="s">
        <v>42</v>
      </c>
      <c r="G3902" t="s">
        <v>87</v>
      </c>
      <c r="H3902" t="s">
        <v>79</v>
      </c>
      <c r="I3902" t="s">
        <v>88</v>
      </c>
      <c r="J3902" t="s">
        <v>26542</v>
      </c>
      <c r="K3902" t="s">
        <v>28</v>
      </c>
    </row>
    <row r="3903" spans="1:11" x14ac:dyDescent="0.35">
      <c r="A3903">
        <v>8721</v>
      </c>
      <c r="B3903" t="s">
        <v>545</v>
      </c>
      <c r="C3903">
        <v>29</v>
      </c>
      <c r="D3903" t="s">
        <v>23593</v>
      </c>
      <c r="E3903" t="s">
        <v>16</v>
      </c>
      <c r="F3903" t="s">
        <v>57</v>
      </c>
      <c r="G3903" t="s">
        <v>33</v>
      </c>
      <c r="H3903" t="s">
        <v>34</v>
      </c>
      <c r="I3903" t="s">
        <v>17</v>
      </c>
      <c r="J3903" t="s">
        <v>26543</v>
      </c>
      <c r="K3903" t="s">
        <v>19</v>
      </c>
    </row>
    <row r="3904" spans="1:11" x14ac:dyDescent="0.35">
      <c r="A3904">
        <v>8722</v>
      </c>
      <c r="B3904" t="s">
        <v>23594</v>
      </c>
      <c r="C3904">
        <v>30</v>
      </c>
      <c r="D3904" t="s">
        <v>23595</v>
      </c>
      <c r="E3904" t="s">
        <v>31</v>
      </c>
      <c r="F3904" t="s">
        <v>169</v>
      </c>
      <c r="G3904" t="s">
        <v>24</v>
      </c>
      <c r="H3904" t="s">
        <v>25</v>
      </c>
      <c r="I3904" t="s">
        <v>48</v>
      </c>
      <c r="J3904" t="s">
        <v>26544</v>
      </c>
      <c r="K3904" t="s">
        <v>37</v>
      </c>
    </row>
    <row r="3905" spans="1:11" x14ac:dyDescent="0.35">
      <c r="A3905">
        <v>8723</v>
      </c>
      <c r="B3905" t="s">
        <v>23596</v>
      </c>
      <c r="C3905">
        <v>26</v>
      </c>
      <c r="D3905" t="s">
        <v>23597</v>
      </c>
      <c r="E3905" t="s">
        <v>177</v>
      </c>
      <c r="F3905" t="s">
        <v>34</v>
      </c>
      <c r="G3905" t="s">
        <v>52</v>
      </c>
      <c r="H3905" t="s">
        <v>13</v>
      </c>
      <c r="I3905" t="s">
        <v>170</v>
      </c>
      <c r="J3905" t="s">
        <v>26545</v>
      </c>
      <c r="K3905" t="s">
        <v>44</v>
      </c>
    </row>
    <row r="3906" spans="1:11" x14ac:dyDescent="0.35">
      <c r="A3906">
        <v>8724</v>
      </c>
      <c r="B3906" t="s">
        <v>23598</v>
      </c>
      <c r="C3906">
        <v>28</v>
      </c>
      <c r="D3906" t="s">
        <v>23599</v>
      </c>
      <c r="E3906" t="s">
        <v>16</v>
      </c>
      <c r="F3906" t="s">
        <v>23</v>
      </c>
      <c r="G3906" t="s">
        <v>52</v>
      </c>
      <c r="H3906" t="s">
        <v>13</v>
      </c>
      <c r="I3906" t="s">
        <v>68</v>
      </c>
      <c r="J3906" t="s">
        <v>26546</v>
      </c>
      <c r="K3906" t="s">
        <v>28</v>
      </c>
    </row>
    <row r="3907" spans="1:11" x14ac:dyDescent="0.35">
      <c r="A3907">
        <v>8725</v>
      </c>
      <c r="B3907" t="s">
        <v>23600</v>
      </c>
      <c r="C3907">
        <v>26</v>
      </c>
      <c r="D3907" t="s">
        <v>23601</v>
      </c>
      <c r="E3907" t="s">
        <v>40</v>
      </c>
      <c r="F3907" t="s">
        <v>14</v>
      </c>
      <c r="G3907" t="s">
        <v>52</v>
      </c>
      <c r="H3907" t="s">
        <v>13</v>
      </c>
      <c r="I3907" t="s">
        <v>63</v>
      </c>
      <c r="J3907" t="s">
        <v>26547</v>
      </c>
      <c r="K3907" t="s">
        <v>19</v>
      </c>
    </row>
    <row r="3908" spans="1:11" x14ac:dyDescent="0.35">
      <c r="A3908">
        <v>8729</v>
      </c>
      <c r="B3908" t="s">
        <v>23608</v>
      </c>
      <c r="C3908">
        <v>30</v>
      </c>
      <c r="D3908" t="s">
        <v>23609</v>
      </c>
      <c r="E3908" t="s">
        <v>201</v>
      </c>
      <c r="F3908" t="s">
        <v>201</v>
      </c>
      <c r="G3908" t="s">
        <v>24</v>
      </c>
      <c r="H3908" t="s">
        <v>25</v>
      </c>
      <c r="I3908" t="s">
        <v>17</v>
      </c>
      <c r="J3908" t="s">
        <v>26548</v>
      </c>
      <c r="K3908" t="s">
        <v>19</v>
      </c>
    </row>
    <row r="3909" spans="1:11" x14ac:dyDescent="0.35">
      <c r="A3909">
        <v>8731</v>
      </c>
      <c r="B3909" t="s">
        <v>23612</v>
      </c>
      <c r="C3909">
        <v>26</v>
      </c>
      <c r="D3909" t="s">
        <v>23613</v>
      </c>
      <c r="E3909" t="s">
        <v>133</v>
      </c>
      <c r="F3909" t="s">
        <v>23</v>
      </c>
      <c r="G3909" t="s">
        <v>47</v>
      </c>
      <c r="H3909" t="s">
        <v>31</v>
      </c>
      <c r="I3909" t="s">
        <v>170</v>
      </c>
      <c r="J3909" t="s">
        <v>26549</v>
      </c>
      <c r="K3909" t="s">
        <v>28</v>
      </c>
    </row>
    <row r="3910" spans="1:11" x14ac:dyDescent="0.35">
      <c r="A3910">
        <v>8736</v>
      </c>
      <c r="B3910" t="s">
        <v>23622</v>
      </c>
      <c r="C3910">
        <v>30</v>
      </c>
      <c r="D3910" t="s">
        <v>23623</v>
      </c>
      <c r="E3910" t="s">
        <v>22</v>
      </c>
      <c r="F3910" t="s">
        <v>79</v>
      </c>
      <c r="G3910" t="s">
        <v>33</v>
      </c>
      <c r="H3910" t="s">
        <v>34</v>
      </c>
      <c r="I3910" t="s">
        <v>17</v>
      </c>
      <c r="J3910" t="s">
        <v>26550</v>
      </c>
      <c r="K3910" t="s">
        <v>19</v>
      </c>
    </row>
    <row r="3911" spans="1:11" x14ac:dyDescent="0.35">
      <c r="A3911">
        <v>8737</v>
      </c>
      <c r="B3911" t="s">
        <v>23624</v>
      </c>
      <c r="C3911">
        <v>30</v>
      </c>
      <c r="D3911" t="s">
        <v>23625</v>
      </c>
      <c r="E3911" t="s">
        <v>40</v>
      </c>
      <c r="F3911" t="s">
        <v>57</v>
      </c>
      <c r="G3911" t="s">
        <v>87</v>
      </c>
      <c r="H3911" t="s">
        <v>79</v>
      </c>
      <c r="I3911" t="s">
        <v>88</v>
      </c>
      <c r="J3911">
        <v>9717217812</v>
      </c>
      <c r="K3911" t="s">
        <v>44</v>
      </c>
    </row>
    <row r="3912" spans="1:11" x14ac:dyDescent="0.35">
      <c r="A3912">
        <v>8741</v>
      </c>
      <c r="B3912" t="s">
        <v>23632</v>
      </c>
      <c r="C3912">
        <v>28</v>
      </c>
      <c r="D3912" t="s">
        <v>23633</v>
      </c>
      <c r="E3912" t="s">
        <v>13</v>
      </c>
      <c r="F3912" t="s">
        <v>67</v>
      </c>
      <c r="G3912" t="s">
        <v>24</v>
      </c>
      <c r="H3912" t="s">
        <v>25</v>
      </c>
      <c r="I3912" t="s">
        <v>48</v>
      </c>
      <c r="J3912" t="s">
        <v>26551</v>
      </c>
      <c r="K3912" t="s">
        <v>76</v>
      </c>
    </row>
    <row r="3913" spans="1:11" x14ac:dyDescent="0.35">
      <c r="A3913">
        <v>8742</v>
      </c>
      <c r="B3913" t="s">
        <v>23634</v>
      </c>
      <c r="C3913">
        <v>27</v>
      </c>
      <c r="D3913" t="s">
        <v>23635</v>
      </c>
      <c r="E3913" t="s">
        <v>169</v>
      </c>
      <c r="F3913" t="s">
        <v>16</v>
      </c>
      <c r="G3913" t="s">
        <v>52</v>
      </c>
      <c r="H3913" t="s">
        <v>13</v>
      </c>
      <c r="I3913" t="s">
        <v>116</v>
      </c>
      <c r="J3913" t="s">
        <v>26552</v>
      </c>
      <c r="K3913" t="s">
        <v>28</v>
      </c>
    </row>
    <row r="3914" spans="1:11" x14ac:dyDescent="0.35">
      <c r="A3914">
        <v>8745</v>
      </c>
      <c r="B3914" t="s">
        <v>23639</v>
      </c>
      <c r="C3914">
        <v>26</v>
      </c>
      <c r="D3914" t="s">
        <v>23640</v>
      </c>
      <c r="E3914" t="s">
        <v>40</v>
      </c>
      <c r="F3914" t="s">
        <v>34</v>
      </c>
      <c r="G3914" t="s">
        <v>41</v>
      </c>
      <c r="H3914" t="s">
        <v>42</v>
      </c>
      <c r="I3914" t="s">
        <v>68</v>
      </c>
      <c r="J3914" t="s">
        <v>26553</v>
      </c>
      <c r="K3914" t="s">
        <v>19</v>
      </c>
    </row>
    <row r="3915" spans="1:11" x14ac:dyDescent="0.35">
      <c r="A3915">
        <v>8746</v>
      </c>
      <c r="B3915" t="s">
        <v>23641</v>
      </c>
      <c r="C3915">
        <v>30</v>
      </c>
      <c r="D3915" t="s">
        <v>23642</v>
      </c>
      <c r="E3915" t="s">
        <v>57</v>
      </c>
      <c r="F3915" t="s">
        <v>22</v>
      </c>
      <c r="G3915" t="s">
        <v>15</v>
      </c>
      <c r="H3915" t="s">
        <v>16</v>
      </c>
      <c r="I3915" t="s">
        <v>146</v>
      </c>
      <c r="J3915" t="s">
        <v>26554</v>
      </c>
      <c r="K3915" t="s">
        <v>19</v>
      </c>
    </row>
    <row r="3916" spans="1:11" x14ac:dyDescent="0.35">
      <c r="A3916">
        <v>8750</v>
      </c>
      <c r="B3916" t="s">
        <v>23648</v>
      </c>
      <c r="C3916">
        <v>30</v>
      </c>
      <c r="D3916" t="s">
        <v>23649</v>
      </c>
      <c r="E3916" t="s">
        <v>22</v>
      </c>
      <c r="F3916" t="s">
        <v>23</v>
      </c>
      <c r="G3916" t="s">
        <v>80</v>
      </c>
      <c r="H3916" t="s">
        <v>32</v>
      </c>
      <c r="I3916" t="s">
        <v>26</v>
      </c>
      <c r="J3916" t="s">
        <v>26555</v>
      </c>
      <c r="K3916" t="s">
        <v>44</v>
      </c>
    </row>
    <row r="3917" spans="1:11" x14ac:dyDescent="0.35">
      <c r="A3917">
        <v>8752</v>
      </c>
      <c r="B3917" t="s">
        <v>23652</v>
      </c>
      <c r="C3917">
        <v>27</v>
      </c>
      <c r="D3917" t="s">
        <v>23653</v>
      </c>
      <c r="E3917" t="s">
        <v>79</v>
      </c>
      <c r="F3917" t="s">
        <v>79</v>
      </c>
      <c r="G3917" t="s">
        <v>24</v>
      </c>
      <c r="H3917" t="s">
        <v>25</v>
      </c>
      <c r="I3917" t="s">
        <v>153</v>
      </c>
      <c r="J3917" t="s">
        <v>26556</v>
      </c>
      <c r="K3917" t="s">
        <v>19</v>
      </c>
    </row>
    <row r="3918" spans="1:11" x14ac:dyDescent="0.35">
      <c r="A3918">
        <v>8754</v>
      </c>
      <c r="B3918" t="s">
        <v>23655</v>
      </c>
      <c r="C3918">
        <v>30</v>
      </c>
      <c r="D3918" t="s">
        <v>23656</v>
      </c>
      <c r="E3918" t="s">
        <v>101</v>
      </c>
      <c r="F3918" t="s">
        <v>169</v>
      </c>
      <c r="G3918" t="s">
        <v>47</v>
      </c>
      <c r="H3918" t="s">
        <v>31</v>
      </c>
      <c r="I3918" t="s">
        <v>63</v>
      </c>
      <c r="J3918">
        <v>4504711450</v>
      </c>
      <c r="K3918" t="s">
        <v>76</v>
      </c>
    </row>
    <row r="3919" spans="1:11" x14ac:dyDescent="0.35">
      <c r="A3919">
        <v>8756</v>
      </c>
      <c r="B3919" t="s">
        <v>23659</v>
      </c>
      <c r="C3919">
        <v>29</v>
      </c>
      <c r="D3919" t="s">
        <v>23660</v>
      </c>
      <c r="E3919" t="s">
        <v>57</v>
      </c>
      <c r="F3919" t="s">
        <v>133</v>
      </c>
      <c r="G3919" t="s">
        <v>87</v>
      </c>
      <c r="H3919" t="s">
        <v>79</v>
      </c>
      <c r="I3919" t="s">
        <v>116</v>
      </c>
      <c r="J3919" t="s">
        <v>26557</v>
      </c>
      <c r="K3919" t="s">
        <v>37</v>
      </c>
    </row>
    <row r="3920" spans="1:11" x14ac:dyDescent="0.35">
      <c r="A3920">
        <v>8758</v>
      </c>
      <c r="B3920" t="s">
        <v>23662</v>
      </c>
      <c r="C3920">
        <v>29</v>
      </c>
      <c r="D3920" t="s">
        <v>23663</v>
      </c>
      <c r="E3920" t="s">
        <v>101</v>
      </c>
      <c r="F3920" t="s">
        <v>42</v>
      </c>
      <c r="G3920" t="s">
        <v>87</v>
      </c>
      <c r="H3920" t="s">
        <v>79</v>
      </c>
      <c r="I3920" t="s">
        <v>170</v>
      </c>
      <c r="J3920" t="s">
        <v>26558</v>
      </c>
      <c r="K3920" t="s">
        <v>37</v>
      </c>
    </row>
    <row r="3921" spans="1:11" x14ac:dyDescent="0.35">
      <c r="A3921">
        <v>8760</v>
      </c>
      <c r="B3921" t="s">
        <v>23666</v>
      </c>
      <c r="C3921">
        <v>30</v>
      </c>
      <c r="D3921" t="s">
        <v>23667</v>
      </c>
      <c r="E3921" t="s">
        <v>67</v>
      </c>
      <c r="F3921" t="s">
        <v>177</v>
      </c>
      <c r="G3921" t="s">
        <v>15</v>
      </c>
      <c r="H3921" t="s">
        <v>16</v>
      </c>
      <c r="I3921" t="s">
        <v>153</v>
      </c>
      <c r="J3921" t="s">
        <v>26559</v>
      </c>
      <c r="K3921" t="s">
        <v>44</v>
      </c>
    </row>
    <row r="3922" spans="1:11" x14ac:dyDescent="0.35">
      <c r="A3922">
        <v>8764</v>
      </c>
      <c r="B3922" t="s">
        <v>23674</v>
      </c>
      <c r="C3922">
        <v>27</v>
      </c>
      <c r="D3922" t="s">
        <v>23675</v>
      </c>
      <c r="E3922" t="s">
        <v>57</v>
      </c>
      <c r="F3922" t="s">
        <v>169</v>
      </c>
      <c r="G3922" t="s">
        <v>15</v>
      </c>
      <c r="H3922" t="s">
        <v>16</v>
      </c>
      <c r="I3922" t="s">
        <v>102</v>
      </c>
      <c r="J3922" t="s">
        <v>26560</v>
      </c>
      <c r="K3922" t="s">
        <v>44</v>
      </c>
    </row>
    <row r="3923" spans="1:11" x14ac:dyDescent="0.35">
      <c r="A3923">
        <v>8765</v>
      </c>
      <c r="B3923" t="s">
        <v>23676</v>
      </c>
      <c r="C3923">
        <v>30</v>
      </c>
      <c r="D3923" t="s">
        <v>23677</v>
      </c>
      <c r="E3923" t="s">
        <v>79</v>
      </c>
      <c r="F3923" t="s">
        <v>23</v>
      </c>
      <c r="G3923" t="s">
        <v>87</v>
      </c>
      <c r="H3923" t="s">
        <v>79</v>
      </c>
      <c r="I3923" t="s">
        <v>17</v>
      </c>
      <c r="J3923" t="s">
        <v>26561</v>
      </c>
      <c r="K3923" t="s">
        <v>76</v>
      </c>
    </row>
    <row r="3924" spans="1:11" x14ac:dyDescent="0.35">
      <c r="A3924">
        <v>8766</v>
      </c>
      <c r="B3924" t="s">
        <v>23678</v>
      </c>
      <c r="C3924">
        <v>28</v>
      </c>
      <c r="D3924" t="s">
        <v>23679</v>
      </c>
      <c r="E3924" t="s">
        <v>177</v>
      </c>
      <c r="F3924" t="s">
        <v>169</v>
      </c>
      <c r="G3924" t="s">
        <v>47</v>
      </c>
      <c r="H3924" t="s">
        <v>31</v>
      </c>
      <c r="I3924" t="s">
        <v>53</v>
      </c>
      <c r="J3924">
        <v>2702813214</v>
      </c>
      <c r="K3924" t="s">
        <v>37</v>
      </c>
    </row>
    <row r="3925" spans="1:11" x14ac:dyDescent="0.35">
      <c r="A3925">
        <v>8768</v>
      </c>
      <c r="B3925" t="s">
        <v>23682</v>
      </c>
      <c r="C3925">
        <v>27</v>
      </c>
      <c r="D3925" t="s">
        <v>23683</v>
      </c>
      <c r="E3925" t="s">
        <v>201</v>
      </c>
      <c r="F3925" t="s">
        <v>31</v>
      </c>
      <c r="G3925" t="s">
        <v>41</v>
      </c>
      <c r="H3925" t="s">
        <v>42</v>
      </c>
      <c r="I3925" t="s">
        <v>170</v>
      </c>
      <c r="J3925" t="s">
        <v>26562</v>
      </c>
      <c r="K3925" t="s">
        <v>76</v>
      </c>
    </row>
    <row r="3926" spans="1:11" x14ac:dyDescent="0.35">
      <c r="A3926">
        <v>8769</v>
      </c>
      <c r="B3926" t="s">
        <v>4680</v>
      </c>
      <c r="C3926">
        <v>29</v>
      </c>
      <c r="D3926" t="s">
        <v>23684</v>
      </c>
      <c r="E3926" t="s">
        <v>31</v>
      </c>
      <c r="F3926" t="s">
        <v>40</v>
      </c>
      <c r="G3926" t="s">
        <v>15</v>
      </c>
      <c r="H3926" t="s">
        <v>16</v>
      </c>
      <c r="I3926" t="s">
        <v>91</v>
      </c>
      <c r="J3926" t="s">
        <v>26563</v>
      </c>
      <c r="K3926" t="s">
        <v>44</v>
      </c>
    </row>
    <row r="3927" spans="1:11" x14ac:dyDescent="0.35">
      <c r="A3927">
        <v>8773</v>
      </c>
      <c r="B3927" t="s">
        <v>23691</v>
      </c>
      <c r="C3927">
        <v>27</v>
      </c>
      <c r="D3927" t="s">
        <v>23692</v>
      </c>
      <c r="E3927" t="s">
        <v>149</v>
      </c>
      <c r="F3927" t="s">
        <v>177</v>
      </c>
      <c r="G3927" t="s">
        <v>41</v>
      </c>
      <c r="H3927" t="s">
        <v>42</v>
      </c>
      <c r="I3927" t="s">
        <v>17</v>
      </c>
      <c r="J3927" t="s">
        <v>26564</v>
      </c>
      <c r="K3927" t="s">
        <v>19</v>
      </c>
    </row>
    <row r="3928" spans="1:11" x14ac:dyDescent="0.35">
      <c r="A3928">
        <v>8775</v>
      </c>
      <c r="B3928" t="s">
        <v>23694</v>
      </c>
      <c r="C3928">
        <v>27</v>
      </c>
      <c r="D3928" t="s">
        <v>23695</v>
      </c>
      <c r="E3928" t="s">
        <v>22</v>
      </c>
      <c r="F3928" t="s">
        <v>13</v>
      </c>
      <c r="G3928" t="s">
        <v>52</v>
      </c>
      <c r="H3928" t="s">
        <v>13</v>
      </c>
      <c r="I3928" t="s">
        <v>68</v>
      </c>
      <c r="J3928" t="s">
        <v>26565</v>
      </c>
      <c r="K3928" t="s">
        <v>37</v>
      </c>
    </row>
    <row r="3929" spans="1:11" x14ac:dyDescent="0.35">
      <c r="A3929">
        <v>8778</v>
      </c>
      <c r="B3929" t="s">
        <v>23699</v>
      </c>
      <c r="C3929">
        <v>29</v>
      </c>
      <c r="D3929" t="s">
        <v>23700</v>
      </c>
      <c r="E3929" t="s">
        <v>57</v>
      </c>
      <c r="F3929" t="s">
        <v>177</v>
      </c>
      <c r="G3929" t="s">
        <v>120</v>
      </c>
      <c r="H3929" t="s">
        <v>57</v>
      </c>
      <c r="I3929" t="s">
        <v>17</v>
      </c>
      <c r="J3929">
        <v>8648527307</v>
      </c>
      <c r="K3929" t="s">
        <v>76</v>
      </c>
    </row>
    <row r="3930" spans="1:11" x14ac:dyDescent="0.35">
      <c r="A3930">
        <v>8779</v>
      </c>
      <c r="B3930" t="s">
        <v>23701</v>
      </c>
      <c r="C3930">
        <v>28</v>
      </c>
      <c r="D3930" t="s">
        <v>23702</v>
      </c>
      <c r="E3930" t="s">
        <v>32</v>
      </c>
      <c r="F3930" t="s">
        <v>31</v>
      </c>
      <c r="G3930" t="s">
        <v>80</v>
      </c>
      <c r="H3930" t="s">
        <v>32</v>
      </c>
      <c r="I3930" t="s">
        <v>58</v>
      </c>
      <c r="J3930" t="s">
        <v>26566</v>
      </c>
      <c r="K3930" t="s">
        <v>28</v>
      </c>
    </row>
    <row r="3931" spans="1:11" x14ac:dyDescent="0.35">
      <c r="A3931">
        <v>8783</v>
      </c>
      <c r="B3931" t="s">
        <v>23707</v>
      </c>
      <c r="C3931">
        <v>26</v>
      </c>
      <c r="D3931" t="s">
        <v>23708</v>
      </c>
      <c r="E3931" t="s">
        <v>13</v>
      </c>
      <c r="F3931" t="s">
        <v>22</v>
      </c>
      <c r="G3931" t="s">
        <v>62</v>
      </c>
      <c r="H3931" t="s">
        <v>23</v>
      </c>
      <c r="I3931" t="s">
        <v>153</v>
      </c>
      <c r="J3931" t="s">
        <v>26567</v>
      </c>
      <c r="K3931" t="s">
        <v>37</v>
      </c>
    </row>
    <row r="3932" spans="1:11" x14ac:dyDescent="0.35">
      <c r="A3932">
        <v>8786</v>
      </c>
      <c r="B3932" t="s">
        <v>23713</v>
      </c>
      <c r="C3932">
        <v>29</v>
      </c>
      <c r="D3932" t="s">
        <v>23714</v>
      </c>
      <c r="E3932" t="s">
        <v>169</v>
      </c>
      <c r="F3932" t="s">
        <v>177</v>
      </c>
      <c r="G3932" t="s">
        <v>33</v>
      </c>
      <c r="H3932" t="s">
        <v>34</v>
      </c>
      <c r="I3932" t="s">
        <v>17</v>
      </c>
      <c r="J3932" t="s">
        <v>26568</v>
      </c>
      <c r="K3932" t="s">
        <v>44</v>
      </c>
    </row>
    <row r="3933" spans="1:11" x14ac:dyDescent="0.35">
      <c r="A3933">
        <v>8787</v>
      </c>
      <c r="B3933" t="s">
        <v>23715</v>
      </c>
      <c r="C3933">
        <v>30</v>
      </c>
      <c r="D3933" t="s">
        <v>23716</v>
      </c>
      <c r="E3933" t="s">
        <v>13</v>
      </c>
      <c r="F3933" t="s">
        <v>32</v>
      </c>
      <c r="G3933" t="s">
        <v>15</v>
      </c>
      <c r="H3933" t="s">
        <v>16</v>
      </c>
      <c r="I3933" t="s">
        <v>26</v>
      </c>
      <c r="J3933" t="s">
        <v>26569</v>
      </c>
      <c r="K3933" t="s">
        <v>28</v>
      </c>
    </row>
    <row r="3934" spans="1:11" x14ac:dyDescent="0.35">
      <c r="A3934">
        <v>8789</v>
      </c>
      <c r="B3934" t="s">
        <v>23719</v>
      </c>
      <c r="C3934">
        <v>26</v>
      </c>
      <c r="D3934" t="s">
        <v>23720</v>
      </c>
      <c r="E3934" t="s">
        <v>177</v>
      </c>
      <c r="F3934" t="s">
        <v>67</v>
      </c>
      <c r="G3934" t="s">
        <v>62</v>
      </c>
      <c r="H3934" t="s">
        <v>23</v>
      </c>
      <c r="I3934" t="s">
        <v>68</v>
      </c>
      <c r="J3934" t="s">
        <v>26570</v>
      </c>
      <c r="K3934" t="s">
        <v>44</v>
      </c>
    </row>
    <row r="3935" spans="1:11" x14ac:dyDescent="0.35">
      <c r="A3935">
        <v>8790</v>
      </c>
      <c r="B3935" t="s">
        <v>23721</v>
      </c>
      <c r="C3935">
        <v>30</v>
      </c>
      <c r="D3935" t="s">
        <v>23722</v>
      </c>
      <c r="E3935" t="s">
        <v>14</v>
      </c>
      <c r="F3935" t="s">
        <v>34</v>
      </c>
      <c r="G3935" t="s">
        <v>33</v>
      </c>
      <c r="H3935" t="s">
        <v>34</v>
      </c>
      <c r="I3935" t="s">
        <v>68</v>
      </c>
      <c r="J3935" t="s">
        <v>26571</v>
      </c>
      <c r="K3935" t="s">
        <v>44</v>
      </c>
    </row>
    <row r="3936" spans="1:11" x14ac:dyDescent="0.35">
      <c r="A3936">
        <v>8796</v>
      </c>
      <c r="B3936" t="s">
        <v>23732</v>
      </c>
      <c r="C3936">
        <v>30</v>
      </c>
      <c r="D3936" t="s">
        <v>23733</v>
      </c>
      <c r="E3936" t="s">
        <v>34</v>
      </c>
      <c r="F3936" t="s">
        <v>79</v>
      </c>
      <c r="G3936" t="s">
        <v>62</v>
      </c>
      <c r="H3936" t="s">
        <v>23</v>
      </c>
      <c r="I3936" t="s">
        <v>35</v>
      </c>
      <c r="J3936" t="s">
        <v>26572</v>
      </c>
      <c r="K3936" t="s">
        <v>28</v>
      </c>
    </row>
    <row r="3937" spans="1:11" x14ac:dyDescent="0.35">
      <c r="A3937">
        <v>8797</v>
      </c>
      <c r="B3937" t="s">
        <v>23734</v>
      </c>
      <c r="C3937">
        <v>28</v>
      </c>
      <c r="D3937" t="s">
        <v>23735</v>
      </c>
      <c r="E3937" t="s">
        <v>133</v>
      </c>
      <c r="F3937" t="s">
        <v>79</v>
      </c>
      <c r="G3937" t="s">
        <v>24</v>
      </c>
      <c r="H3937" t="s">
        <v>25</v>
      </c>
      <c r="I3937" t="s">
        <v>88</v>
      </c>
      <c r="J3937" t="s">
        <v>26573</v>
      </c>
      <c r="K3937" t="s">
        <v>37</v>
      </c>
    </row>
    <row r="3938" spans="1:11" x14ac:dyDescent="0.35">
      <c r="A3938">
        <v>8798</v>
      </c>
      <c r="B3938" t="s">
        <v>23736</v>
      </c>
      <c r="C3938">
        <v>30</v>
      </c>
      <c r="D3938" t="s">
        <v>23737</v>
      </c>
      <c r="E3938" t="s">
        <v>177</v>
      </c>
      <c r="F3938" t="s">
        <v>79</v>
      </c>
      <c r="G3938" t="s">
        <v>52</v>
      </c>
      <c r="H3938" t="s">
        <v>13</v>
      </c>
      <c r="I3938" t="s">
        <v>170</v>
      </c>
      <c r="J3938" t="s">
        <v>26574</v>
      </c>
      <c r="K3938" t="s">
        <v>28</v>
      </c>
    </row>
    <row r="3939" spans="1:11" x14ac:dyDescent="0.35">
      <c r="A3939">
        <v>8800</v>
      </c>
      <c r="B3939" t="s">
        <v>23740</v>
      </c>
      <c r="C3939">
        <v>29</v>
      </c>
      <c r="D3939" t="s">
        <v>23741</v>
      </c>
      <c r="E3939" t="s">
        <v>133</v>
      </c>
      <c r="F3939" t="s">
        <v>14</v>
      </c>
      <c r="G3939" t="s">
        <v>120</v>
      </c>
      <c r="H3939" t="s">
        <v>57</v>
      </c>
      <c r="I3939" t="s">
        <v>48</v>
      </c>
      <c r="J3939" t="s">
        <v>26575</v>
      </c>
      <c r="K3939" t="s">
        <v>37</v>
      </c>
    </row>
    <row r="3940" spans="1:11" x14ac:dyDescent="0.35">
      <c r="A3940">
        <v>8801</v>
      </c>
      <c r="B3940" t="s">
        <v>16661</v>
      </c>
      <c r="C3940">
        <v>29</v>
      </c>
      <c r="D3940" t="s">
        <v>23742</v>
      </c>
      <c r="E3940" t="s">
        <v>13</v>
      </c>
      <c r="F3940" t="s">
        <v>177</v>
      </c>
      <c r="G3940" t="s">
        <v>120</v>
      </c>
      <c r="H3940" t="s">
        <v>57</v>
      </c>
      <c r="I3940" t="s">
        <v>116</v>
      </c>
      <c r="J3940" t="s">
        <v>26576</v>
      </c>
      <c r="K3940" t="s">
        <v>37</v>
      </c>
    </row>
    <row r="3941" spans="1:11" x14ac:dyDescent="0.35">
      <c r="A3941">
        <v>8802</v>
      </c>
      <c r="B3941" t="s">
        <v>23743</v>
      </c>
      <c r="C3941">
        <v>30</v>
      </c>
      <c r="D3941" t="s">
        <v>23744</v>
      </c>
      <c r="E3941" t="s">
        <v>16</v>
      </c>
      <c r="F3941" t="s">
        <v>13</v>
      </c>
      <c r="G3941" t="s">
        <v>24</v>
      </c>
      <c r="H3941" t="s">
        <v>25</v>
      </c>
      <c r="I3941" t="s">
        <v>68</v>
      </c>
      <c r="J3941">
        <v>3124824709</v>
      </c>
      <c r="K3941" t="s">
        <v>28</v>
      </c>
    </row>
    <row r="3942" spans="1:11" x14ac:dyDescent="0.35">
      <c r="A3942">
        <v>8803</v>
      </c>
      <c r="B3942" t="s">
        <v>23745</v>
      </c>
      <c r="C3942">
        <v>26</v>
      </c>
      <c r="D3942" t="s">
        <v>23746</v>
      </c>
      <c r="E3942" t="s">
        <v>32</v>
      </c>
      <c r="F3942" t="s">
        <v>23</v>
      </c>
      <c r="G3942" t="s">
        <v>41</v>
      </c>
      <c r="H3942" t="s">
        <v>42</v>
      </c>
      <c r="I3942" t="s">
        <v>53</v>
      </c>
      <c r="J3942" t="s">
        <v>26577</v>
      </c>
      <c r="K3942" t="s">
        <v>37</v>
      </c>
    </row>
    <row r="3943" spans="1:11" x14ac:dyDescent="0.35">
      <c r="A3943">
        <v>8805</v>
      </c>
      <c r="B3943" t="s">
        <v>23749</v>
      </c>
      <c r="C3943">
        <v>28</v>
      </c>
      <c r="D3943" t="s">
        <v>23750</v>
      </c>
      <c r="E3943" t="s">
        <v>177</v>
      </c>
      <c r="F3943" t="s">
        <v>34</v>
      </c>
      <c r="G3943" t="s">
        <v>52</v>
      </c>
      <c r="H3943" t="s">
        <v>13</v>
      </c>
      <c r="I3943" t="s">
        <v>88</v>
      </c>
      <c r="J3943" t="s">
        <v>26578</v>
      </c>
      <c r="K3943" t="s">
        <v>28</v>
      </c>
    </row>
    <row r="3944" spans="1:11" x14ac:dyDescent="0.35">
      <c r="A3944">
        <v>8806</v>
      </c>
      <c r="B3944" t="s">
        <v>23751</v>
      </c>
      <c r="C3944">
        <v>28</v>
      </c>
      <c r="D3944" t="s">
        <v>23752</v>
      </c>
      <c r="E3944" t="s">
        <v>177</v>
      </c>
      <c r="F3944" t="s">
        <v>133</v>
      </c>
      <c r="G3944" t="s">
        <v>41</v>
      </c>
      <c r="H3944" t="s">
        <v>42</v>
      </c>
      <c r="I3944" t="s">
        <v>170</v>
      </c>
      <c r="J3944" t="s">
        <v>26579</v>
      </c>
      <c r="K3944" t="s">
        <v>19</v>
      </c>
    </row>
    <row r="3945" spans="1:11" x14ac:dyDescent="0.35">
      <c r="A3945">
        <v>8807</v>
      </c>
      <c r="B3945" t="s">
        <v>23753</v>
      </c>
      <c r="C3945">
        <v>27</v>
      </c>
      <c r="D3945" t="s">
        <v>23754</v>
      </c>
      <c r="E3945" t="s">
        <v>201</v>
      </c>
      <c r="F3945" t="s">
        <v>13</v>
      </c>
      <c r="G3945" t="s">
        <v>47</v>
      </c>
      <c r="H3945" t="s">
        <v>31</v>
      </c>
      <c r="I3945" t="s">
        <v>102</v>
      </c>
      <c r="J3945" t="s">
        <v>26580</v>
      </c>
      <c r="K3945" t="s">
        <v>37</v>
      </c>
    </row>
    <row r="3946" spans="1:11" x14ac:dyDescent="0.35">
      <c r="A3946">
        <v>8809</v>
      </c>
      <c r="B3946" t="s">
        <v>23757</v>
      </c>
      <c r="C3946">
        <v>28</v>
      </c>
      <c r="D3946" t="s">
        <v>23758</v>
      </c>
      <c r="E3946" t="s">
        <v>16</v>
      </c>
      <c r="F3946" t="s">
        <v>201</v>
      </c>
      <c r="G3946" t="s">
        <v>15</v>
      </c>
      <c r="H3946" t="s">
        <v>16</v>
      </c>
      <c r="I3946" t="s">
        <v>48</v>
      </c>
      <c r="J3946" t="s">
        <v>26581</v>
      </c>
      <c r="K3946" t="s">
        <v>19</v>
      </c>
    </row>
    <row r="3947" spans="1:11" x14ac:dyDescent="0.35">
      <c r="A3947">
        <v>8810</v>
      </c>
      <c r="B3947" t="s">
        <v>23759</v>
      </c>
      <c r="C3947">
        <v>26</v>
      </c>
      <c r="D3947" t="s">
        <v>23760</v>
      </c>
      <c r="E3947" t="s">
        <v>13</v>
      </c>
      <c r="F3947" t="s">
        <v>25</v>
      </c>
      <c r="G3947" t="s">
        <v>52</v>
      </c>
      <c r="H3947" t="s">
        <v>13</v>
      </c>
      <c r="I3947" t="s">
        <v>146</v>
      </c>
      <c r="J3947" t="s">
        <v>26582</v>
      </c>
      <c r="K3947" t="s">
        <v>28</v>
      </c>
    </row>
    <row r="3948" spans="1:11" x14ac:dyDescent="0.35">
      <c r="A3948">
        <v>8812</v>
      </c>
      <c r="B3948" t="s">
        <v>23763</v>
      </c>
      <c r="C3948">
        <v>28</v>
      </c>
      <c r="D3948" t="s">
        <v>23764</v>
      </c>
      <c r="E3948" t="s">
        <v>101</v>
      </c>
      <c r="F3948" t="s">
        <v>133</v>
      </c>
      <c r="G3948" t="s">
        <v>120</v>
      </c>
      <c r="H3948" t="s">
        <v>57</v>
      </c>
      <c r="I3948" t="s">
        <v>68</v>
      </c>
      <c r="J3948" t="s">
        <v>26583</v>
      </c>
      <c r="K3948" t="s">
        <v>76</v>
      </c>
    </row>
    <row r="3949" spans="1:11" x14ac:dyDescent="0.35">
      <c r="A3949">
        <v>8813</v>
      </c>
      <c r="B3949" t="s">
        <v>23765</v>
      </c>
      <c r="C3949">
        <v>29</v>
      </c>
      <c r="D3949" t="s">
        <v>23766</v>
      </c>
      <c r="E3949" t="s">
        <v>101</v>
      </c>
      <c r="F3949" t="s">
        <v>169</v>
      </c>
      <c r="G3949" t="s">
        <v>24</v>
      </c>
      <c r="H3949" t="s">
        <v>25</v>
      </c>
      <c r="I3949" t="s">
        <v>170</v>
      </c>
      <c r="J3949" t="s">
        <v>26584</v>
      </c>
      <c r="K3949" t="s">
        <v>28</v>
      </c>
    </row>
    <row r="3950" spans="1:11" x14ac:dyDescent="0.35">
      <c r="A3950">
        <v>8814</v>
      </c>
      <c r="B3950" t="s">
        <v>23767</v>
      </c>
      <c r="C3950">
        <v>26</v>
      </c>
      <c r="D3950" t="s">
        <v>23768</v>
      </c>
      <c r="E3950" t="s">
        <v>23</v>
      </c>
      <c r="F3950" t="s">
        <v>169</v>
      </c>
      <c r="G3950" t="s">
        <v>62</v>
      </c>
      <c r="H3950" t="s">
        <v>23</v>
      </c>
      <c r="I3950" t="s">
        <v>102</v>
      </c>
      <c r="J3950">
        <f>1-710-955-1828</f>
        <v>-3492</v>
      </c>
      <c r="K3950" t="s">
        <v>37</v>
      </c>
    </row>
    <row r="3951" spans="1:11" x14ac:dyDescent="0.35">
      <c r="A3951">
        <v>8816</v>
      </c>
      <c r="B3951" t="s">
        <v>3818</v>
      </c>
      <c r="C3951">
        <v>27</v>
      </c>
      <c r="D3951" t="s">
        <v>23771</v>
      </c>
      <c r="E3951" t="s">
        <v>31</v>
      </c>
      <c r="F3951" t="s">
        <v>32</v>
      </c>
      <c r="G3951" t="s">
        <v>62</v>
      </c>
      <c r="H3951" t="s">
        <v>23</v>
      </c>
      <c r="I3951" t="s">
        <v>153</v>
      </c>
      <c r="J3951" t="s">
        <v>26585</v>
      </c>
      <c r="K3951" t="s">
        <v>44</v>
      </c>
    </row>
    <row r="3952" spans="1:11" x14ac:dyDescent="0.35">
      <c r="A3952">
        <v>8822</v>
      </c>
      <c r="B3952" t="s">
        <v>23781</v>
      </c>
      <c r="C3952">
        <v>29</v>
      </c>
      <c r="D3952" t="s">
        <v>23782</v>
      </c>
      <c r="E3952" t="s">
        <v>14</v>
      </c>
      <c r="F3952" t="s">
        <v>22</v>
      </c>
      <c r="G3952" t="s">
        <v>52</v>
      </c>
      <c r="H3952" t="s">
        <v>13</v>
      </c>
      <c r="I3952" t="s">
        <v>17</v>
      </c>
      <c r="J3952" t="s">
        <v>26586</v>
      </c>
      <c r="K3952" t="s">
        <v>28</v>
      </c>
    </row>
    <row r="3953" spans="1:11" x14ac:dyDescent="0.35">
      <c r="A3953">
        <v>8823</v>
      </c>
      <c r="B3953" t="s">
        <v>23783</v>
      </c>
      <c r="C3953">
        <v>26</v>
      </c>
      <c r="D3953" t="s">
        <v>23784</v>
      </c>
      <c r="E3953" t="s">
        <v>25</v>
      </c>
      <c r="F3953" t="s">
        <v>201</v>
      </c>
      <c r="G3953" t="s">
        <v>80</v>
      </c>
      <c r="H3953" t="s">
        <v>32</v>
      </c>
      <c r="I3953" t="s">
        <v>53</v>
      </c>
      <c r="J3953" t="s">
        <v>26587</v>
      </c>
      <c r="K3953" t="s">
        <v>28</v>
      </c>
    </row>
    <row r="3954" spans="1:11" x14ac:dyDescent="0.35">
      <c r="A3954">
        <v>8824</v>
      </c>
      <c r="B3954" t="s">
        <v>23785</v>
      </c>
      <c r="C3954">
        <v>29</v>
      </c>
      <c r="D3954" t="s">
        <v>23786</v>
      </c>
      <c r="E3954" t="s">
        <v>13</v>
      </c>
      <c r="F3954" t="s">
        <v>23</v>
      </c>
      <c r="G3954" t="s">
        <v>62</v>
      </c>
      <c r="H3954" t="s">
        <v>23</v>
      </c>
      <c r="I3954" t="s">
        <v>88</v>
      </c>
      <c r="J3954" t="s">
        <v>26588</v>
      </c>
      <c r="K3954" t="s">
        <v>37</v>
      </c>
    </row>
    <row r="3955" spans="1:11" x14ac:dyDescent="0.35">
      <c r="A3955">
        <v>8827</v>
      </c>
      <c r="B3955" t="s">
        <v>23791</v>
      </c>
      <c r="C3955">
        <v>29</v>
      </c>
      <c r="D3955" t="s">
        <v>23792</v>
      </c>
      <c r="E3955" t="s">
        <v>32</v>
      </c>
      <c r="F3955" t="s">
        <v>13</v>
      </c>
      <c r="G3955" t="s">
        <v>62</v>
      </c>
      <c r="H3955" t="s">
        <v>23</v>
      </c>
      <c r="I3955" t="s">
        <v>58</v>
      </c>
      <c r="J3955" t="s">
        <v>26589</v>
      </c>
      <c r="K3955" t="s">
        <v>44</v>
      </c>
    </row>
    <row r="3956" spans="1:11" x14ac:dyDescent="0.35">
      <c r="A3956">
        <v>8830</v>
      </c>
      <c r="B3956" t="s">
        <v>23797</v>
      </c>
      <c r="C3956">
        <v>26</v>
      </c>
      <c r="D3956" t="s">
        <v>23798</v>
      </c>
      <c r="E3956" t="s">
        <v>57</v>
      </c>
      <c r="F3956" t="s">
        <v>14</v>
      </c>
      <c r="G3956" t="s">
        <v>80</v>
      </c>
      <c r="H3956" t="s">
        <v>32</v>
      </c>
      <c r="I3956" t="s">
        <v>153</v>
      </c>
      <c r="J3956" t="s">
        <v>26590</v>
      </c>
      <c r="K3956" t="s">
        <v>37</v>
      </c>
    </row>
    <row r="3957" spans="1:11" x14ac:dyDescent="0.35">
      <c r="A3957">
        <v>8833</v>
      </c>
      <c r="B3957" t="s">
        <v>23803</v>
      </c>
      <c r="C3957">
        <v>29</v>
      </c>
      <c r="D3957" t="s">
        <v>23804</v>
      </c>
      <c r="E3957" t="s">
        <v>79</v>
      </c>
      <c r="F3957" t="s">
        <v>13</v>
      </c>
      <c r="G3957" t="s">
        <v>87</v>
      </c>
      <c r="H3957" t="s">
        <v>79</v>
      </c>
      <c r="I3957" t="s">
        <v>26</v>
      </c>
      <c r="J3957" t="s">
        <v>26591</v>
      </c>
      <c r="K3957" t="s">
        <v>28</v>
      </c>
    </row>
    <row r="3958" spans="1:11" x14ac:dyDescent="0.35">
      <c r="A3958">
        <v>8837</v>
      </c>
      <c r="B3958" t="s">
        <v>23811</v>
      </c>
      <c r="C3958">
        <v>28</v>
      </c>
      <c r="D3958" t="s">
        <v>23812</v>
      </c>
      <c r="E3958" t="s">
        <v>13</v>
      </c>
      <c r="F3958" t="s">
        <v>149</v>
      </c>
      <c r="G3958" t="s">
        <v>33</v>
      </c>
      <c r="H3958" t="s">
        <v>34</v>
      </c>
      <c r="I3958" t="s">
        <v>17</v>
      </c>
      <c r="J3958" t="s">
        <v>26592</v>
      </c>
      <c r="K3958" t="s">
        <v>19</v>
      </c>
    </row>
    <row r="3959" spans="1:11" x14ac:dyDescent="0.35">
      <c r="A3959">
        <v>8838</v>
      </c>
      <c r="B3959" t="s">
        <v>7994</v>
      </c>
      <c r="C3959">
        <v>28</v>
      </c>
      <c r="D3959" t="s">
        <v>23813</v>
      </c>
      <c r="E3959" t="s">
        <v>79</v>
      </c>
      <c r="F3959" t="s">
        <v>13</v>
      </c>
      <c r="G3959" t="s">
        <v>62</v>
      </c>
      <c r="H3959" t="s">
        <v>23</v>
      </c>
      <c r="I3959" t="s">
        <v>63</v>
      </c>
      <c r="J3959" t="s">
        <v>26593</v>
      </c>
      <c r="K3959" t="s">
        <v>37</v>
      </c>
    </row>
    <row r="3960" spans="1:11" x14ac:dyDescent="0.35">
      <c r="A3960">
        <v>8841</v>
      </c>
      <c r="B3960" t="s">
        <v>23817</v>
      </c>
      <c r="C3960">
        <v>29</v>
      </c>
      <c r="D3960" t="s">
        <v>23818</v>
      </c>
      <c r="E3960" t="s">
        <v>201</v>
      </c>
      <c r="F3960" t="s">
        <v>201</v>
      </c>
      <c r="G3960" t="s">
        <v>62</v>
      </c>
      <c r="H3960" t="s">
        <v>23</v>
      </c>
      <c r="I3960" t="s">
        <v>17</v>
      </c>
      <c r="J3960" t="s">
        <v>26594</v>
      </c>
      <c r="K3960" t="s">
        <v>19</v>
      </c>
    </row>
    <row r="3961" spans="1:11" x14ac:dyDescent="0.35">
      <c r="A3961">
        <v>8842</v>
      </c>
      <c r="B3961" t="s">
        <v>23819</v>
      </c>
      <c r="C3961">
        <v>29</v>
      </c>
      <c r="D3961" t="s">
        <v>23820</v>
      </c>
      <c r="E3961" t="s">
        <v>79</v>
      </c>
      <c r="F3961" t="s">
        <v>67</v>
      </c>
      <c r="G3961" t="s">
        <v>33</v>
      </c>
      <c r="H3961" t="s">
        <v>34</v>
      </c>
      <c r="I3961" t="s">
        <v>48</v>
      </c>
      <c r="J3961" t="s">
        <v>26595</v>
      </c>
      <c r="K3961" t="s">
        <v>76</v>
      </c>
    </row>
    <row r="3962" spans="1:11" x14ac:dyDescent="0.35">
      <c r="A3962">
        <v>8844</v>
      </c>
      <c r="B3962" t="s">
        <v>23823</v>
      </c>
      <c r="C3962">
        <v>30</v>
      </c>
      <c r="D3962" t="s">
        <v>23824</v>
      </c>
      <c r="E3962" t="s">
        <v>16</v>
      </c>
      <c r="F3962" t="s">
        <v>79</v>
      </c>
      <c r="G3962" t="s">
        <v>24</v>
      </c>
      <c r="H3962" t="s">
        <v>25</v>
      </c>
      <c r="I3962" t="s">
        <v>53</v>
      </c>
      <c r="J3962" t="s">
        <v>26596</v>
      </c>
      <c r="K3962" t="s">
        <v>28</v>
      </c>
    </row>
    <row r="3963" spans="1:11" x14ac:dyDescent="0.35">
      <c r="A3963">
        <v>8845</v>
      </c>
      <c r="B3963" t="s">
        <v>23825</v>
      </c>
      <c r="C3963">
        <v>27</v>
      </c>
      <c r="D3963" t="s">
        <v>23826</v>
      </c>
      <c r="E3963" t="s">
        <v>32</v>
      </c>
      <c r="F3963" t="s">
        <v>22</v>
      </c>
      <c r="G3963" t="s">
        <v>52</v>
      </c>
      <c r="H3963" t="s">
        <v>13</v>
      </c>
      <c r="I3963" t="s">
        <v>153</v>
      </c>
      <c r="J3963" t="s">
        <v>26597</v>
      </c>
      <c r="K3963" t="s">
        <v>44</v>
      </c>
    </row>
    <row r="3964" spans="1:11" x14ac:dyDescent="0.35">
      <c r="A3964">
        <v>8846</v>
      </c>
      <c r="B3964" t="s">
        <v>23827</v>
      </c>
      <c r="C3964">
        <v>26</v>
      </c>
      <c r="D3964" t="s">
        <v>23828</v>
      </c>
      <c r="E3964" t="s">
        <v>169</v>
      </c>
      <c r="F3964" t="s">
        <v>34</v>
      </c>
      <c r="G3964" t="s">
        <v>62</v>
      </c>
      <c r="H3964" t="s">
        <v>23</v>
      </c>
      <c r="I3964" t="s">
        <v>17</v>
      </c>
      <c r="J3964" t="s">
        <v>26598</v>
      </c>
      <c r="K3964" t="s">
        <v>37</v>
      </c>
    </row>
    <row r="3965" spans="1:11" x14ac:dyDescent="0.35">
      <c r="A3965">
        <v>8847</v>
      </c>
      <c r="B3965" t="s">
        <v>23829</v>
      </c>
      <c r="C3965">
        <v>27</v>
      </c>
      <c r="D3965" t="s">
        <v>23830</v>
      </c>
      <c r="E3965" t="s">
        <v>14</v>
      </c>
      <c r="F3965" t="s">
        <v>16</v>
      </c>
      <c r="G3965" t="s">
        <v>120</v>
      </c>
      <c r="H3965" t="s">
        <v>57</v>
      </c>
      <c r="I3965" t="s">
        <v>53</v>
      </c>
      <c r="J3965" t="s">
        <v>26599</v>
      </c>
      <c r="K3965" t="s">
        <v>44</v>
      </c>
    </row>
    <row r="3966" spans="1:11" x14ac:dyDescent="0.35">
      <c r="A3966">
        <v>8848</v>
      </c>
      <c r="B3966" t="s">
        <v>20686</v>
      </c>
      <c r="C3966">
        <v>28</v>
      </c>
      <c r="D3966" t="s">
        <v>23831</v>
      </c>
      <c r="E3966" t="s">
        <v>67</v>
      </c>
      <c r="F3966" t="s">
        <v>32</v>
      </c>
      <c r="G3966" t="s">
        <v>24</v>
      </c>
      <c r="H3966" t="s">
        <v>25</v>
      </c>
      <c r="I3966" t="s">
        <v>35</v>
      </c>
      <c r="J3966" t="s">
        <v>26600</v>
      </c>
      <c r="K3966" t="s">
        <v>76</v>
      </c>
    </row>
    <row r="3967" spans="1:11" x14ac:dyDescent="0.35">
      <c r="A3967">
        <v>8850</v>
      </c>
      <c r="B3967" t="s">
        <v>23834</v>
      </c>
      <c r="C3967">
        <v>29</v>
      </c>
      <c r="D3967" t="s">
        <v>23835</v>
      </c>
      <c r="E3967" t="s">
        <v>133</v>
      </c>
      <c r="F3967" t="s">
        <v>23</v>
      </c>
      <c r="G3967" t="s">
        <v>62</v>
      </c>
      <c r="H3967" t="s">
        <v>23</v>
      </c>
      <c r="I3967" t="s">
        <v>153</v>
      </c>
      <c r="J3967">
        <v>3845223900</v>
      </c>
      <c r="K3967" t="s">
        <v>28</v>
      </c>
    </row>
    <row r="3968" spans="1:11" x14ac:dyDescent="0.35">
      <c r="A3968">
        <v>8851</v>
      </c>
      <c r="B3968" t="s">
        <v>23836</v>
      </c>
      <c r="C3968">
        <v>27</v>
      </c>
      <c r="D3968" t="s">
        <v>23837</v>
      </c>
      <c r="E3968" t="s">
        <v>22</v>
      </c>
      <c r="F3968" t="s">
        <v>57</v>
      </c>
      <c r="G3968" t="s">
        <v>47</v>
      </c>
      <c r="H3968" t="s">
        <v>31</v>
      </c>
      <c r="I3968" t="s">
        <v>26</v>
      </c>
      <c r="J3968" t="s">
        <v>26601</v>
      </c>
      <c r="K3968" t="s">
        <v>28</v>
      </c>
    </row>
    <row r="3969" spans="1:11" x14ac:dyDescent="0.35">
      <c r="A3969">
        <v>8854</v>
      </c>
      <c r="B3969" t="s">
        <v>23840</v>
      </c>
      <c r="C3969">
        <v>26</v>
      </c>
      <c r="D3969" t="s">
        <v>23841</v>
      </c>
      <c r="E3969" t="s">
        <v>32</v>
      </c>
      <c r="F3969" t="s">
        <v>14</v>
      </c>
      <c r="G3969" t="s">
        <v>33</v>
      </c>
      <c r="H3969" t="s">
        <v>34</v>
      </c>
      <c r="I3969" t="s">
        <v>91</v>
      </c>
      <c r="J3969" t="s">
        <v>26602</v>
      </c>
      <c r="K3969" t="s">
        <v>19</v>
      </c>
    </row>
    <row r="3970" spans="1:11" x14ac:dyDescent="0.35">
      <c r="A3970">
        <v>8856</v>
      </c>
      <c r="B3970" t="s">
        <v>23844</v>
      </c>
      <c r="C3970">
        <v>26</v>
      </c>
      <c r="D3970" t="s">
        <v>23845</v>
      </c>
      <c r="E3970" t="s">
        <v>169</v>
      </c>
      <c r="F3970" t="s">
        <v>101</v>
      </c>
      <c r="G3970" t="s">
        <v>87</v>
      </c>
      <c r="H3970" t="s">
        <v>79</v>
      </c>
      <c r="I3970" t="s">
        <v>68</v>
      </c>
      <c r="J3970" t="s">
        <v>26603</v>
      </c>
      <c r="K3970" t="s">
        <v>37</v>
      </c>
    </row>
    <row r="3971" spans="1:11" x14ac:dyDescent="0.35">
      <c r="A3971">
        <v>8857</v>
      </c>
      <c r="B3971" t="s">
        <v>23846</v>
      </c>
      <c r="C3971">
        <v>29</v>
      </c>
      <c r="D3971" t="s">
        <v>23847</v>
      </c>
      <c r="E3971" t="s">
        <v>57</v>
      </c>
      <c r="F3971" t="s">
        <v>40</v>
      </c>
      <c r="G3971" t="s">
        <v>87</v>
      </c>
      <c r="H3971" t="s">
        <v>79</v>
      </c>
      <c r="I3971" t="s">
        <v>17</v>
      </c>
      <c r="J3971" t="s">
        <v>26604</v>
      </c>
      <c r="K3971" t="s">
        <v>76</v>
      </c>
    </row>
    <row r="3972" spans="1:11" x14ac:dyDescent="0.35">
      <c r="A3972">
        <v>8859</v>
      </c>
      <c r="B3972" t="s">
        <v>23850</v>
      </c>
      <c r="C3972">
        <v>27</v>
      </c>
      <c r="D3972" t="s">
        <v>23851</v>
      </c>
      <c r="E3972" t="s">
        <v>13</v>
      </c>
      <c r="F3972" t="s">
        <v>31</v>
      </c>
      <c r="G3972" t="s">
        <v>24</v>
      </c>
      <c r="H3972" t="s">
        <v>25</v>
      </c>
      <c r="I3972" t="s">
        <v>146</v>
      </c>
      <c r="J3972" t="s">
        <v>26605</v>
      </c>
      <c r="K3972" t="s">
        <v>19</v>
      </c>
    </row>
    <row r="3973" spans="1:11" x14ac:dyDescent="0.35">
      <c r="A3973">
        <v>8861</v>
      </c>
      <c r="B3973" t="s">
        <v>23854</v>
      </c>
      <c r="C3973">
        <v>29</v>
      </c>
      <c r="D3973" t="s">
        <v>23855</v>
      </c>
      <c r="E3973" t="s">
        <v>169</v>
      </c>
      <c r="F3973" t="s">
        <v>177</v>
      </c>
      <c r="G3973" t="s">
        <v>15</v>
      </c>
      <c r="H3973" t="s">
        <v>16</v>
      </c>
      <c r="I3973" t="s">
        <v>116</v>
      </c>
      <c r="J3973" t="s">
        <v>26606</v>
      </c>
      <c r="K3973" t="s">
        <v>37</v>
      </c>
    </row>
    <row r="3974" spans="1:11" x14ac:dyDescent="0.35">
      <c r="A3974">
        <v>8863</v>
      </c>
      <c r="B3974" t="s">
        <v>23857</v>
      </c>
      <c r="C3974">
        <v>28</v>
      </c>
      <c r="D3974" t="s">
        <v>23858</v>
      </c>
      <c r="E3974" t="s">
        <v>42</v>
      </c>
      <c r="F3974" t="s">
        <v>31</v>
      </c>
      <c r="G3974" t="s">
        <v>80</v>
      </c>
      <c r="H3974" t="s">
        <v>32</v>
      </c>
      <c r="I3974" t="s">
        <v>17</v>
      </c>
      <c r="J3974" t="s">
        <v>26607</v>
      </c>
      <c r="K3974" t="s">
        <v>76</v>
      </c>
    </row>
    <row r="3975" spans="1:11" x14ac:dyDescent="0.35">
      <c r="A3975">
        <v>8865</v>
      </c>
      <c r="B3975" t="s">
        <v>23860</v>
      </c>
      <c r="C3975">
        <v>26</v>
      </c>
      <c r="D3975" t="s">
        <v>23861</v>
      </c>
      <c r="E3975" t="s">
        <v>133</v>
      </c>
      <c r="F3975" t="s">
        <v>34</v>
      </c>
      <c r="G3975" t="s">
        <v>87</v>
      </c>
      <c r="H3975" t="s">
        <v>79</v>
      </c>
      <c r="I3975" t="s">
        <v>153</v>
      </c>
      <c r="J3975" t="s">
        <v>26608</v>
      </c>
      <c r="K3975" t="s">
        <v>28</v>
      </c>
    </row>
    <row r="3976" spans="1:11" x14ac:dyDescent="0.35">
      <c r="A3976">
        <v>8867</v>
      </c>
      <c r="B3976" t="s">
        <v>23864</v>
      </c>
      <c r="C3976">
        <v>27</v>
      </c>
      <c r="D3976" t="s">
        <v>23865</v>
      </c>
      <c r="E3976" t="s">
        <v>32</v>
      </c>
      <c r="F3976" t="s">
        <v>13</v>
      </c>
      <c r="G3976" t="s">
        <v>120</v>
      </c>
      <c r="H3976" t="s">
        <v>57</v>
      </c>
      <c r="I3976" t="s">
        <v>58</v>
      </c>
      <c r="J3976">
        <v>2642257435</v>
      </c>
      <c r="K3976" t="s">
        <v>19</v>
      </c>
    </row>
    <row r="3977" spans="1:11" x14ac:dyDescent="0.35">
      <c r="A3977">
        <v>8873</v>
      </c>
      <c r="B3977" t="s">
        <v>23876</v>
      </c>
      <c r="C3977">
        <v>27</v>
      </c>
      <c r="D3977" t="s">
        <v>23877</v>
      </c>
      <c r="E3977" t="s">
        <v>42</v>
      </c>
      <c r="F3977" t="s">
        <v>177</v>
      </c>
      <c r="G3977" t="s">
        <v>41</v>
      </c>
      <c r="H3977" t="s">
        <v>42</v>
      </c>
      <c r="I3977" t="s">
        <v>48</v>
      </c>
      <c r="J3977" t="s">
        <v>26609</v>
      </c>
      <c r="K3977" t="s">
        <v>44</v>
      </c>
    </row>
    <row r="3978" spans="1:11" x14ac:dyDescent="0.35">
      <c r="A3978">
        <v>8876</v>
      </c>
      <c r="B3978" t="s">
        <v>23881</v>
      </c>
      <c r="C3978">
        <v>30</v>
      </c>
      <c r="D3978" t="s">
        <v>23882</v>
      </c>
      <c r="E3978" t="s">
        <v>67</v>
      </c>
      <c r="F3978" t="s">
        <v>149</v>
      </c>
      <c r="G3978" t="s">
        <v>80</v>
      </c>
      <c r="H3978" t="s">
        <v>32</v>
      </c>
      <c r="I3978" t="s">
        <v>48</v>
      </c>
      <c r="J3978" t="s">
        <v>26610</v>
      </c>
      <c r="K3978" t="s">
        <v>37</v>
      </c>
    </row>
    <row r="3979" spans="1:11" x14ac:dyDescent="0.35">
      <c r="A3979">
        <v>8881</v>
      </c>
      <c r="B3979" t="s">
        <v>23891</v>
      </c>
      <c r="C3979">
        <v>27</v>
      </c>
      <c r="D3979" t="s">
        <v>23892</v>
      </c>
      <c r="E3979" t="s">
        <v>13</v>
      </c>
      <c r="F3979" t="s">
        <v>40</v>
      </c>
      <c r="G3979" t="s">
        <v>80</v>
      </c>
      <c r="H3979" t="s">
        <v>32</v>
      </c>
      <c r="I3979" t="s">
        <v>153</v>
      </c>
      <c r="J3979" t="s">
        <v>26611</v>
      </c>
      <c r="K3979" t="s">
        <v>37</v>
      </c>
    </row>
    <row r="3980" spans="1:11" x14ac:dyDescent="0.35">
      <c r="A3980">
        <v>8888</v>
      </c>
      <c r="B3980" t="s">
        <v>23904</v>
      </c>
      <c r="C3980">
        <v>27</v>
      </c>
      <c r="D3980" t="s">
        <v>23905</v>
      </c>
      <c r="E3980" t="s">
        <v>67</v>
      </c>
      <c r="F3980" t="s">
        <v>23</v>
      </c>
      <c r="G3980" t="s">
        <v>80</v>
      </c>
      <c r="H3980" t="s">
        <v>32</v>
      </c>
      <c r="I3980" t="s">
        <v>88</v>
      </c>
      <c r="J3980" t="s">
        <v>26612</v>
      </c>
      <c r="K3980" t="s">
        <v>28</v>
      </c>
    </row>
    <row r="3981" spans="1:11" x14ac:dyDescent="0.35">
      <c r="A3981">
        <v>8892</v>
      </c>
      <c r="B3981" t="s">
        <v>23911</v>
      </c>
      <c r="C3981">
        <v>26</v>
      </c>
      <c r="D3981" t="s">
        <v>23912</v>
      </c>
      <c r="E3981" t="s">
        <v>149</v>
      </c>
      <c r="F3981" t="s">
        <v>32</v>
      </c>
      <c r="G3981" t="s">
        <v>62</v>
      </c>
      <c r="H3981" t="s">
        <v>23</v>
      </c>
      <c r="I3981" t="s">
        <v>17</v>
      </c>
      <c r="J3981" t="s">
        <v>26613</v>
      </c>
      <c r="K3981" t="s">
        <v>19</v>
      </c>
    </row>
    <row r="3982" spans="1:11" x14ac:dyDescent="0.35">
      <c r="A3982">
        <v>8896</v>
      </c>
      <c r="B3982" t="s">
        <v>23919</v>
      </c>
      <c r="C3982">
        <v>30</v>
      </c>
      <c r="D3982" t="s">
        <v>23920</v>
      </c>
      <c r="E3982" t="s">
        <v>22</v>
      </c>
      <c r="F3982" t="s">
        <v>31</v>
      </c>
      <c r="G3982" t="s">
        <v>15</v>
      </c>
      <c r="H3982" t="s">
        <v>16</v>
      </c>
      <c r="I3982" t="s">
        <v>53</v>
      </c>
      <c r="J3982" t="s">
        <v>26614</v>
      </c>
      <c r="K3982" t="s">
        <v>44</v>
      </c>
    </row>
    <row r="3983" spans="1:11" x14ac:dyDescent="0.35">
      <c r="A3983">
        <v>8897</v>
      </c>
      <c r="B3983" t="s">
        <v>23921</v>
      </c>
      <c r="C3983">
        <v>26</v>
      </c>
      <c r="D3983" t="s">
        <v>23922</v>
      </c>
      <c r="E3983" t="s">
        <v>16</v>
      </c>
      <c r="F3983" t="s">
        <v>133</v>
      </c>
      <c r="G3983" t="s">
        <v>41</v>
      </c>
      <c r="H3983" t="s">
        <v>42</v>
      </c>
      <c r="I3983" t="s">
        <v>58</v>
      </c>
      <c r="J3983" t="s">
        <v>26615</v>
      </c>
      <c r="K3983" t="s">
        <v>37</v>
      </c>
    </row>
    <row r="3984" spans="1:11" x14ac:dyDescent="0.35">
      <c r="A3984">
        <v>8898</v>
      </c>
      <c r="B3984" t="s">
        <v>23923</v>
      </c>
      <c r="C3984">
        <v>29</v>
      </c>
      <c r="D3984" t="s">
        <v>23924</v>
      </c>
      <c r="E3984" t="s">
        <v>40</v>
      </c>
      <c r="F3984" t="s">
        <v>16</v>
      </c>
      <c r="G3984" t="s">
        <v>62</v>
      </c>
      <c r="H3984" t="s">
        <v>23</v>
      </c>
      <c r="I3984" t="s">
        <v>102</v>
      </c>
      <c r="J3984" t="s">
        <v>26616</v>
      </c>
      <c r="K3984" t="s">
        <v>19</v>
      </c>
    </row>
    <row r="3985" spans="1:11" x14ac:dyDescent="0.35">
      <c r="A3985">
        <v>8901</v>
      </c>
      <c r="B3985" t="s">
        <v>23929</v>
      </c>
      <c r="C3985">
        <v>28</v>
      </c>
      <c r="D3985" t="s">
        <v>23930</v>
      </c>
      <c r="E3985" t="s">
        <v>101</v>
      </c>
      <c r="F3985" t="s">
        <v>40</v>
      </c>
      <c r="G3985" t="s">
        <v>41</v>
      </c>
      <c r="H3985" t="s">
        <v>42</v>
      </c>
      <c r="I3985" t="s">
        <v>68</v>
      </c>
      <c r="J3985" t="s">
        <v>26617</v>
      </c>
      <c r="K3985" t="s">
        <v>19</v>
      </c>
    </row>
    <row r="3986" spans="1:11" x14ac:dyDescent="0.35">
      <c r="A3986">
        <v>8903</v>
      </c>
      <c r="B3986" t="s">
        <v>23933</v>
      </c>
      <c r="C3986">
        <v>26</v>
      </c>
      <c r="D3986" t="s">
        <v>23934</v>
      </c>
      <c r="E3986" t="s">
        <v>40</v>
      </c>
      <c r="F3986" t="s">
        <v>79</v>
      </c>
      <c r="G3986" t="s">
        <v>87</v>
      </c>
      <c r="H3986" t="s">
        <v>79</v>
      </c>
      <c r="I3986" t="s">
        <v>146</v>
      </c>
      <c r="J3986" t="s">
        <v>26618</v>
      </c>
      <c r="K3986" t="s">
        <v>19</v>
      </c>
    </row>
    <row r="3987" spans="1:11" x14ac:dyDescent="0.35">
      <c r="A3987">
        <v>8907</v>
      </c>
      <c r="B3987" t="s">
        <v>23941</v>
      </c>
      <c r="C3987">
        <v>27</v>
      </c>
      <c r="D3987" t="s">
        <v>23942</v>
      </c>
      <c r="E3987" t="s">
        <v>23</v>
      </c>
      <c r="F3987" t="s">
        <v>31</v>
      </c>
      <c r="G3987" t="s">
        <v>80</v>
      </c>
      <c r="H3987" t="s">
        <v>32</v>
      </c>
      <c r="I3987" t="s">
        <v>88</v>
      </c>
      <c r="J3987" t="s">
        <v>26619</v>
      </c>
      <c r="K3987" t="s">
        <v>19</v>
      </c>
    </row>
    <row r="3988" spans="1:11" x14ac:dyDescent="0.35">
      <c r="A3988">
        <v>8913</v>
      </c>
      <c r="B3988" t="s">
        <v>23952</v>
      </c>
      <c r="C3988">
        <v>27</v>
      </c>
      <c r="D3988" t="s">
        <v>23953</v>
      </c>
      <c r="E3988" t="s">
        <v>31</v>
      </c>
      <c r="F3988" t="s">
        <v>42</v>
      </c>
      <c r="G3988" t="s">
        <v>62</v>
      </c>
      <c r="H3988" t="s">
        <v>23</v>
      </c>
      <c r="I3988" t="s">
        <v>58</v>
      </c>
      <c r="J3988" t="s">
        <v>26620</v>
      </c>
      <c r="K3988" t="s">
        <v>28</v>
      </c>
    </row>
    <row r="3989" spans="1:11" x14ac:dyDescent="0.35">
      <c r="A3989">
        <v>8914</v>
      </c>
      <c r="B3989" t="s">
        <v>23954</v>
      </c>
      <c r="C3989">
        <v>28</v>
      </c>
      <c r="D3989" t="s">
        <v>23955</v>
      </c>
      <c r="E3989" t="s">
        <v>23</v>
      </c>
      <c r="F3989" t="s">
        <v>40</v>
      </c>
      <c r="G3989" t="s">
        <v>24</v>
      </c>
      <c r="H3989" t="s">
        <v>25</v>
      </c>
      <c r="I3989" t="s">
        <v>170</v>
      </c>
      <c r="J3989" t="s">
        <v>26621</v>
      </c>
      <c r="K3989" t="s">
        <v>19</v>
      </c>
    </row>
    <row r="3990" spans="1:11" x14ac:dyDescent="0.35">
      <c r="A3990">
        <v>8915</v>
      </c>
      <c r="B3990" t="s">
        <v>23956</v>
      </c>
      <c r="C3990">
        <v>29</v>
      </c>
      <c r="D3990" t="s">
        <v>23957</v>
      </c>
      <c r="E3990" t="s">
        <v>101</v>
      </c>
      <c r="F3990" t="s">
        <v>201</v>
      </c>
      <c r="G3990" t="s">
        <v>80</v>
      </c>
      <c r="H3990" t="s">
        <v>32</v>
      </c>
      <c r="I3990" t="s">
        <v>35</v>
      </c>
      <c r="J3990" t="s">
        <v>26622</v>
      </c>
      <c r="K3990" t="s">
        <v>19</v>
      </c>
    </row>
    <row r="3991" spans="1:11" x14ac:dyDescent="0.35">
      <c r="A3991">
        <v>8918</v>
      </c>
      <c r="B3991" t="s">
        <v>23962</v>
      </c>
      <c r="C3991">
        <v>27</v>
      </c>
      <c r="D3991" t="s">
        <v>23963</v>
      </c>
      <c r="E3991" t="s">
        <v>23</v>
      </c>
      <c r="F3991" t="s">
        <v>67</v>
      </c>
      <c r="G3991" t="s">
        <v>47</v>
      </c>
      <c r="H3991" t="s">
        <v>31</v>
      </c>
      <c r="I3991" t="s">
        <v>68</v>
      </c>
      <c r="J3991">
        <v>2159537478</v>
      </c>
      <c r="K3991" t="s">
        <v>44</v>
      </c>
    </row>
    <row r="3992" spans="1:11" x14ac:dyDescent="0.35">
      <c r="A3992">
        <v>8919</v>
      </c>
      <c r="B3992" t="s">
        <v>23964</v>
      </c>
      <c r="C3992">
        <v>29</v>
      </c>
      <c r="D3992" t="s">
        <v>23965</v>
      </c>
      <c r="E3992" t="s">
        <v>169</v>
      </c>
      <c r="F3992" t="s">
        <v>201</v>
      </c>
      <c r="G3992" t="s">
        <v>24</v>
      </c>
      <c r="H3992" t="s">
        <v>25</v>
      </c>
      <c r="I3992" t="s">
        <v>17</v>
      </c>
      <c r="J3992" t="s">
        <v>26623</v>
      </c>
      <c r="K3992" t="s">
        <v>28</v>
      </c>
    </row>
    <row r="3993" spans="1:11" x14ac:dyDescent="0.35">
      <c r="A3993">
        <v>8923</v>
      </c>
      <c r="B3993" t="s">
        <v>23972</v>
      </c>
      <c r="C3993">
        <v>28</v>
      </c>
      <c r="D3993" t="s">
        <v>23973</v>
      </c>
      <c r="E3993" t="s">
        <v>79</v>
      </c>
      <c r="F3993" t="s">
        <v>57</v>
      </c>
      <c r="G3993" t="s">
        <v>87</v>
      </c>
      <c r="H3993" t="s">
        <v>79</v>
      </c>
      <c r="I3993" t="s">
        <v>68</v>
      </c>
      <c r="J3993">
        <v>2307264441</v>
      </c>
      <c r="K3993" t="s">
        <v>76</v>
      </c>
    </row>
    <row r="3994" spans="1:11" x14ac:dyDescent="0.35">
      <c r="A3994">
        <v>8924</v>
      </c>
      <c r="B3994" t="s">
        <v>23974</v>
      </c>
      <c r="C3994">
        <v>26</v>
      </c>
      <c r="D3994" t="s">
        <v>23975</v>
      </c>
      <c r="E3994" t="s">
        <v>149</v>
      </c>
      <c r="F3994" t="s">
        <v>16</v>
      </c>
      <c r="G3994" t="s">
        <v>33</v>
      </c>
      <c r="H3994" t="s">
        <v>34</v>
      </c>
      <c r="I3994" t="s">
        <v>17</v>
      </c>
      <c r="J3994" t="s">
        <v>26624</v>
      </c>
      <c r="K3994" t="s">
        <v>37</v>
      </c>
    </row>
    <row r="3995" spans="1:11" x14ac:dyDescent="0.35">
      <c r="A3995">
        <v>8929</v>
      </c>
      <c r="B3995" t="s">
        <v>1884</v>
      </c>
      <c r="C3995">
        <v>28</v>
      </c>
      <c r="D3995" t="s">
        <v>23982</v>
      </c>
      <c r="E3995" t="s">
        <v>14</v>
      </c>
      <c r="F3995" t="s">
        <v>201</v>
      </c>
      <c r="G3995" t="s">
        <v>41</v>
      </c>
      <c r="H3995" t="s">
        <v>42</v>
      </c>
      <c r="I3995" t="s">
        <v>48</v>
      </c>
      <c r="J3995" t="s">
        <v>26625</v>
      </c>
      <c r="K3995" t="s">
        <v>28</v>
      </c>
    </row>
    <row r="3996" spans="1:11" x14ac:dyDescent="0.35">
      <c r="A3996">
        <v>8931</v>
      </c>
      <c r="B3996" t="s">
        <v>23985</v>
      </c>
      <c r="C3996">
        <v>30</v>
      </c>
      <c r="D3996" t="s">
        <v>23986</v>
      </c>
      <c r="E3996" t="s">
        <v>133</v>
      </c>
      <c r="F3996" t="s">
        <v>149</v>
      </c>
      <c r="G3996" t="s">
        <v>87</v>
      </c>
      <c r="H3996" t="s">
        <v>79</v>
      </c>
      <c r="I3996" t="s">
        <v>58</v>
      </c>
      <c r="J3996" t="s">
        <v>26626</v>
      </c>
      <c r="K3996" t="s">
        <v>28</v>
      </c>
    </row>
    <row r="3997" spans="1:11" x14ac:dyDescent="0.35">
      <c r="A3997">
        <v>8934</v>
      </c>
      <c r="B3997" t="s">
        <v>23991</v>
      </c>
      <c r="C3997">
        <v>28</v>
      </c>
      <c r="D3997" t="s">
        <v>23992</v>
      </c>
      <c r="E3997" t="s">
        <v>14</v>
      </c>
      <c r="F3997" t="s">
        <v>23</v>
      </c>
      <c r="G3997" t="s">
        <v>33</v>
      </c>
      <c r="H3997" t="s">
        <v>34</v>
      </c>
      <c r="I3997" t="s">
        <v>91</v>
      </c>
      <c r="J3997">
        <v>5163552711</v>
      </c>
      <c r="K3997" t="s">
        <v>28</v>
      </c>
    </row>
    <row r="3998" spans="1:11" x14ac:dyDescent="0.35">
      <c r="A3998">
        <v>8935</v>
      </c>
      <c r="B3998" t="s">
        <v>23993</v>
      </c>
      <c r="C3998">
        <v>28</v>
      </c>
      <c r="D3998" t="s">
        <v>23994</v>
      </c>
      <c r="E3998" t="s">
        <v>25</v>
      </c>
      <c r="F3998" t="s">
        <v>25</v>
      </c>
      <c r="G3998" t="s">
        <v>120</v>
      </c>
      <c r="H3998" t="s">
        <v>57</v>
      </c>
      <c r="I3998" t="s">
        <v>17</v>
      </c>
      <c r="J3998" t="s">
        <v>26627</v>
      </c>
      <c r="K3998" t="s">
        <v>44</v>
      </c>
    </row>
    <row r="3999" spans="1:11" x14ac:dyDescent="0.35">
      <c r="A3999">
        <v>8936</v>
      </c>
      <c r="B3999" t="s">
        <v>23995</v>
      </c>
      <c r="C3999">
        <v>29</v>
      </c>
      <c r="D3999" t="s">
        <v>23996</v>
      </c>
      <c r="E3999" t="s">
        <v>31</v>
      </c>
      <c r="F3999" t="s">
        <v>177</v>
      </c>
      <c r="G3999" t="s">
        <v>52</v>
      </c>
      <c r="H3999" t="s">
        <v>13</v>
      </c>
      <c r="I3999" t="s">
        <v>53</v>
      </c>
      <c r="J3999" t="s">
        <v>26628</v>
      </c>
      <c r="K3999" t="s">
        <v>37</v>
      </c>
    </row>
    <row r="4000" spans="1:11" x14ac:dyDescent="0.35">
      <c r="A4000">
        <v>8941</v>
      </c>
      <c r="B4000" t="s">
        <v>24005</v>
      </c>
      <c r="C4000">
        <v>28</v>
      </c>
      <c r="D4000" t="s">
        <v>24006</v>
      </c>
      <c r="E4000" t="s">
        <v>149</v>
      </c>
      <c r="F4000" t="s">
        <v>31</v>
      </c>
      <c r="G4000" t="s">
        <v>62</v>
      </c>
      <c r="H4000" t="s">
        <v>23</v>
      </c>
      <c r="I4000" t="s">
        <v>170</v>
      </c>
      <c r="J4000" t="s">
        <v>26629</v>
      </c>
      <c r="K4000" t="s">
        <v>28</v>
      </c>
    </row>
    <row r="4001" spans="1:11" x14ac:dyDescent="0.35">
      <c r="A4001">
        <v>8942</v>
      </c>
      <c r="B4001" t="s">
        <v>24007</v>
      </c>
      <c r="C4001">
        <v>28</v>
      </c>
      <c r="D4001" t="s">
        <v>24008</v>
      </c>
      <c r="E4001" t="s">
        <v>32</v>
      </c>
      <c r="F4001" t="s">
        <v>79</v>
      </c>
      <c r="G4001" t="s">
        <v>87</v>
      </c>
      <c r="H4001" t="s">
        <v>79</v>
      </c>
      <c r="I4001" t="s">
        <v>102</v>
      </c>
      <c r="J4001" t="s">
        <v>26630</v>
      </c>
      <c r="K4001" t="s">
        <v>44</v>
      </c>
    </row>
    <row r="4002" spans="1:11" x14ac:dyDescent="0.35">
      <c r="A4002">
        <v>8945</v>
      </c>
      <c r="B4002" t="s">
        <v>24013</v>
      </c>
      <c r="C4002">
        <v>27</v>
      </c>
      <c r="D4002" t="s">
        <v>24014</v>
      </c>
      <c r="E4002" t="s">
        <v>22</v>
      </c>
      <c r="F4002" t="s">
        <v>42</v>
      </c>
      <c r="G4002" t="s">
        <v>41</v>
      </c>
      <c r="H4002" t="s">
        <v>42</v>
      </c>
      <c r="I4002" t="s">
        <v>91</v>
      </c>
      <c r="J4002">
        <v>8745985508</v>
      </c>
      <c r="K4002" t="s">
        <v>28</v>
      </c>
    </row>
    <row r="4003" spans="1:11" x14ac:dyDescent="0.35">
      <c r="A4003">
        <v>8946</v>
      </c>
      <c r="B4003" t="s">
        <v>24015</v>
      </c>
      <c r="C4003">
        <v>30</v>
      </c>
      <c r="D4003" t="s">
        <v>24016</v>
      </c>
      <c r="E4003" t="s">
        <v>34</v>
      </c>
      <c r="F4003" t="s">
        <v>34</v>
      </c>
      <c r="G4003" t="s">
        <v>33</v>
      </c>
      <c r="H4003" t="s">
        <v>34</v>
      </c>
      <c r="I4003" t="s">
        <v>116</v>
      </c>
      <c r="J4003" t="s">
        <v>26631</v>
      </c>
      <c r="K4003" t="s">
        <v>76</v>
      </c>
    </row>
    <row r="4004" spans="1:11" x14ac:dyDescent="0.35">
      <c r="A4004">
        <v>8949</v>
      </c>
      <c r="B4004" t="s">
        <v>24020</v>
      </c>
      <c r="C4004">
        <v>27</v>
      </c>
      <c r="D4004" t="s">
        <v>24021</v>
      </c>
      <c r="E4004" t="s">
        <v>149</v>
      </c>
      <c r="F4004" t="s">
        <v>13</v>
      </c>
      <c r="G4004" t="s">
        <v>120</v>
      </c>
      <c r="H4004" t="s">
        <v>57</v>
      </c>
      <c r="I4004" t="s">
        <v>102</v>
      </c>
      <c r="J4004">
        <v>4407429986</v>
      </c>
      <c r="K4004" t="s">
        <v>76</v>
      </c>
    </row>
    <row r="4005" spans="1:11" x14ac:dyDescent="0.35">
      <c r="A4005">
        <v>8951</v>
      </c>
      <c r="B4005" t="s">
        <v>24023</v>
      </c>
      <c r="C4005">
        <v>26</v>
      </c>
      <c r="D4005" t="s">
        <v>24024</v>
      </c>
      <c r="E4005" t="s">
        <v>57</v>
      </c>
      <c r="F4005" t="s">
        <v>177</v>
      </c>
      <c r="G4005" t="s">
        <v>47</v>
      </c>
      <c r="H4005" t="s">
        <v>31</v>
      </c>
      <c r="I4005" t="s">
        <v>91</v>
      </c>
      <c r="J4005" t="s">
        <v>26632</v>
      </c>
      <c r="K4005" t="s">
        <v>44</v>
      </c>
    </row>
    <row r="4006" spans="1:11" x14ac:dyDescent="0.35">
      <c r="A4006">
        <v>8954</v>
      </c>
      <c r="B4006" t="s">
        <v>24029</v>
      </c>
      <c r="C4006">
        <v>28</v>
      </c>
      <c r="D4006" t="s">
        <v>24030</v>
      </c>
      <c r="E4006" t="s">
        <v>177</v>
      </c>
      <c r="F4006" t="s">
        <v>14</v>
      </c>
      <c r="G4006" t="s">
        <v>62</v>
      </c>
      <c r="H4006" t="s">
        <v>23</v>
      </c>
      <c r="I4006" t="s">
        <v>17</v>
      </c>
      <c r="J4006">
        <v>3177829488</v>
      </c>
      <c r="K4006" t="s">
        <v>37</v>
      </c>
    </row>
    <row r="4007" spans="1:11" x14ac:dyDescent="0.35">
      <c r="A4007">
        <v>8957</v>
      </c>
      <c r="B4007" t="s">
        <v>24035</v>
      </c>
      <c r="C4007">
        <v>29</v>
      </c>
      <c r="D4007" t="s">
        <v>24036</v>
      </c>
      <c r="E4007" t="s">
        <v>177</v>
      </c>
      <c r="F4007" t="s">
        <v>34</v>
      </c>
      <c r="G4007" t="s">
        <v>15</v>
      </c>
      <c r="H4007" t="s">
        <v>16</v>
      </c>
      <c r="I4007" t="s">
        <v>68</v>
      </c>
      <c r="J4007">
        <v>7112303651</v>
      </c>
      <c r="K4007" t="s">
        <v>76</v>
      </c>
    </row>
    <row r="4008" spans="1:11" x14ac:dyDescent="0.35">
      <c r="A4008">
        <v>8959</v>
      </c>
      <c r="B4008" t="s">
        <v>24039</v>
      </c>
      <c r="C4008">
        <v>27</v>
      </c>
      <c r="D4008" t="s">
        <v>24040</v>
      </c>
      <c r="E4008" t="s">
        <v>13</v>
      </c>
      <c r="F4008" t="s">
        <v>79</v>
      </c>
      <c r="G4008" t="s">
        <v>47</v>
      </c>
      <c r="H4008" t="s">
        <v>31</v>
      </c>
      <c r="I4008" t="s">
        <v>48</v>
      </c>
      <c r="J4008" t="s">
        <v>26633</v>
      </c>
      <c r="K4008" t="s">
        <v>19</v>
      </c>
    </row>
    <row r="4009" spans="1:11" x14ac:dyDescent="0.35">
      <c r="A4009">
        <v>8960</v>
      </c>
      <c r="B4009" t="s">
        <v>24041</v>
      </c>
      <c r="C4009">
        <v>26</v>
      </c>
      <c r="D4009" t="s">
        <v>24042</v>
      </c>
      <c r="E4009" t="s">
        <v>79</v>
      </c>
      <c r="F4009" t="s">
        <v>201</v>
      </c>
      <c r="G4009" t="s">
        <v>120</v>
      </c>
      <c r="H4009" t="s">
        <v>57</v>
      </c>
      <c r="I4009" t="s">
        <v>146</v>
      </c>
      <c r="J4009" t="s">
        <v>26634</v>
      </c>
      <c r="K4009" t="s">
        <v>28</v>
      </c>
    </row>
    <row r="4010" spans="1:11" x14ac:dyDescent="0.35">
      <c r="A4010">
        <v>8965</v>
      </c>
      <c r="B4010" t="s">
        <v>24050</v>
      </c>
      <c r="C4010">
        <v>27</v>
      </c>
      <c r="D4010" t="s">
        <v>24051</v>
      </c>
      <c r="E4010" t="s">
        <v>177</v>
      </c>
      <c r="F4010" t="s">
        <v>101</v>
      </c>
      <c r="G4010" t="s">
        <v>24</v>
      </c>
      <c r="H4010" t="s">
        <v>25</v>
      </c>
      <c r="I4010" t="s">
        <v>26</v>
      </c>
      <c r="J4010" t="s">
        <v>26635</v>
      </c>
      <c r="K4010" t="s">
        <v>19</v>
      </c>
    </row>
    <row r="4011" spans="1:11" x14ac:dyDescent="0.35">
      <c r="A4011">
        <v>8974</v>
      </c>
      <c r="B4011" t="s">
        <v>24068</v>
      </c>
      <c r="C4011">
        <v>28</v>
      </c>
      <c r="D4011" t="s">
        <v>24069</v>
      </c>
      <c r="E4011" t="s">
        <v>22</v>
      </c>
      <c r="F4011" t="s">
        <v>22</v>
      </c>
      <c r="G4011" t="s">
        <v>33</v>
      </c>
      <c r="H4011" t="s">
        <v>34</v>
      </c>
      <c r="I4011" t="s">
        <v>35</v>
      </c>
      <c r="J4011">
        <v>8702362939</v>
      </c>
      <c r="K4011" t="s">
        <v>28</v>
      </c>
    </row>
    <row r="4012" spans="1:11" x14ac:dyDescent="0.35">
      <c r="A4012">
        <v>8977</v>
      </c>
      <c r="B4012" t="s">
        <v>24073</v>
      </c>
      <c r="C4012">
        <v>27</v>
      </c>
      <c r="D4012" t="s">
        <v>24074</v>
      </c>
      <c r="E4012" t="s">
        <v>133</v>
      </c>
      <c r="F4012" t="s">
        <v>57</v>
      </c>
      <c r="G4012" t="s">
        <v>33</v>
      </c>
      <c r="H4012" t="s">
        <v>34</v>
      </c>
      <c r="I4012" t="s">
        <v>88</v>
      </c>
      <c r="J4012" t="s">
        <v>26636</v>
      </c>
      <c r="K4012" t="s">
        <v>76</v>
      </c>
    </row>
    <row r="4013" spans="1:11" x14ac:dyDescent="0.35">
      <c r="A4013">
        <v>8978</v>
      </c>
      <c r="B4013" t="s">
        <v>24075</v>
      </c>
      <c r="C4013">
        <v>29</v>
      </c>
      <c r="D4013" t="s">
        <v>24076</v>
      </c>
      <c r="E4013" t="s">
        <v>31</v>
      </c>
      <c r="F4013" t="s">
        <v>101</v>
      </c>
      <c r="G4013" t="s">
        <v>24</v>
      </c>
      <c r="H4013" t="s">
        <v>25</v>
      </c>
      <c r="I4013" t="s">
        <v>146</v>
      </c>
      <c r="J4013" t="s">
        <v>26637</v>
      </c>
      <c r="K4013" t="s">
        <v>37</v>
      </c>
    </row>
    <row r="4014" spans="1:11" x14ac:dyDescent="0.35">
      <c r="A4014">
        <v>8979</v>
      </c>
      <c r="B4014" t="s">
        <v>22514</v>
      </c>
      <c r="C4014">
        <v>29</v>
      </c>
      <c r="D4014" t="s">
        <v>24077</v>
      </c>
      <c r="E4014" t="s">
        <v>16</v>
      </c>
      <c r="F4014" t="s">
        <v>67</v>
      </c>
      <c r="G4014" t="s">
        <v>120</v>
      </c>
      <c r="H4014" t="s">
        <v>57</v>
      </c>
      <c r="I4014" t="s">
        <v>58</v>
      </c>
      <c r="J4014" s="1" t="s">
        <v>26638</v>
      </c>
      <c r="K4014" t="s">
        <v>44</v>
      </c>
    </row>
    <row r="4015" spans="1:11" x14ac:dyDescent="0.35">
      <c r="A4015">
        <v>8980</v>
      </c>
      <c r="B4015" t="s">
        <v>24078</v>
      </c>
      <c r="C4015">
        <v>29</v>
      </c>
      <c r="D4015" t="s">
        <v>24079</v>
      </c>
      <c r="E4015" t="s">
        <v>42</v>
      </c>
      <c r="F4015" t="s">
        <v>67</v>
      </c>
      <c r="G4015" t="s">
        <v>120</v>
      </c>
      <c r="H4015" t="s">
        <v>57</v>
      </c>
      <c r="I4015" t="s">
        <v>102</v>
      </c>
      <c r="J4015" t="s">
        <v>26639</v>
      </c>
      <c r="K4015" t="s">
        <v>44</v>
      </c>
    </row>
    <row r="4016" spans="1:11" x14ac:dyDescent="0.35">
      <c r="A4016">
        <v>8981</v>
      </c>
      <c r="B4016" t="s">
        <v>24080</v>
      </c>
      <c r="C4016">
        <v>29</v>
      </c>
      <c r="D4016" t="s">
        <v>24081</v>
      </c>
      <c r="E4016" t="s">
        <v>22</v>
      </c>
      <c r="F4016" t="s">
        <v>22</v>
      </c>
      <c r="G4016" t="s">
        <v>15</v>
      </c>
      <c r="H4016" t="s">
        <v>16</v>
      </c>
      <c r="I4016" t="s">
        <v>68</v>
      </c>
      <c r="J4016" t="s">
        <v>26640</v>
      </c>
      <c r="K4016" t="s">
        <v>28</v>
      </c>
    </row>
    <row r="4017" spans="1:11" x14ac:dyDescent="0.35">
      <c r="A4017">
        <v>8982</v>
      </c>
      <c r="B4017" t="s">
        <v>24082</v>
      </c>
      <c r="C4017">
        <v>29</v>
      </c>
      <c r="D4017" t="s">
        <v>24083</v>
      </c>
      <c r="E4017" t="s">
        <v>16</v>
      </c>
      <c r="F4017" t="s">
        <v>16</v>
      </c>
      <c r="G4017" t="s">
        <v>80</v>
      </c>
      <c r="H4017" t="s">
        <v>32</v>
      </c>
      <c r="I4017" t="s">
        <v>146</v>
      </c>
      <c r="J4017" t="s">
        <v>26641</v>
      </c>
      <c r="K4017" t="s">
        <v>37</v>
      </c>
    </row>
    <row r="4018" spans="1:11" x14ac:dyDescent="0.35">
      <c r="A4018">
        <v>8985</v>
      </c>
      <c r="B4018" t="s">
        <v>24088</v>
      </c>
      <c r="C4018">
        <v>26</v>
      </c>
      <c r="D4018" t="s">
        <v>24089</v>
      </c>
      <c r="E4018" t="s">
        <v>25</v>
      </c>
      <c r="F4018" t="s">
        <v>149</v>
      </c>
      <c r="G4018" t="s">
        <v>87</v>
      </c>
      <c r="H4018" t="s">
        <v>79</v>
      </c>
      <c r="I4018" t="s">
        <v>58</v>
      </c>
      <c r="J4018" t="s">
        <v>26642</v>
      </c>
      <c r="K4018" t="s">
        <v>76</v>
      </c>
    </row>
    <row r="4019" spans="1:11" x14ac:dyDescent="0.35">
      <c r="A4019">
        <v>8988</v>
      </c>
      <c r="B4019" t="s">
        <v>24094</v>
      </c>
      <c r="C4019">
        <v>29</v>
      </c>
      <c r="D4019" t="s">
        <v>24095</v>
      </c>
      <c r="E4019" t="s">
        <v>23</v>
      </c>
      <c r="F4019" t="s">
        <v>57</v>
      </c>
      <c r="G4019" t="s">
        <v>52</v>
      </c>
      <c r="H4019" t="s">
        <v>13</v>
      </c>
      <c r="I4019" t="s">
        <v>17</v>
      </c>
      <c r="J4019" t="s">
        <v>26643</v>
      </c>
      <c r="K4019" t="s">
        <v>76</v>
      </c>
    </row>
    <row r="4020" spans="1:11" x14ac:dyDescent="0.35">
      <c r="A4020">
        <v>8991</v>
      </c>
      <c r="B4020" t="s">
        <v>24100</v>
      </c>
      <c r="C4020">
        <v>28</v>
      </c>
      <c r="D4020" t="s">
        <v>24101</v>
      </c>
      <c r="E4020" t="s">
        <v>32</v>
      </c>
      <c r="F4020" t="s">
        <v>101</v>
      </c>
      <c r="G4020" t="s">
        <v>120</v>
      </c>
      <c r="H4020" t="s">
        <v>57</v>
      </c>
      <c r="I4020" t="s">
        <v>53</v>
      </c>
      <c r="J4020" t="s">
        <v>26644</v>
      </c>
      <c r="K4020" t="s">
        <v>44</v>
      </c>
    </row>
    <row r="4021" spans="1:11" x14ac:dyDescent="0.35">
      <c r="A4021">
        <v>8995</v>
      </c>
      <c r="B4021" t="s">
        <v>24107</v>
      </c>
      <c r="C4021">
        <v>28</v>
      </c>
      <c r="D4021" t="s">
        <v>24108</v>
      </c>
      <c r="E4021" t="s">
        <v>16</v>
      </c>
      <c r="F4021" t="s">
        <v>16</v>
      </c>
      <c r="G4021" t="s">
        <v>120</v>
      </c>
      <c r="H4021" t="s">
        <v>57</v>
      </c>
      <c r="I4021" t="s">
        <v>146</v>
      </c>
      <c r="J4021" t="s">
        <v>26645</v>
      </c>
      <c r="K4021" t="s">
        <v>19</v>
      </c>
    </row>
    <row r="4022" spans="1:11" x14ac:dyDescent="0.35">
      <c r="A4022">
        <v>8996</v>
      </c>
      <c r="B4022" t="s">
        <v>24109</v>
      </c>
      <c r="C4022">
        <v>29</v>
      </c>
      <c r="D4022" t="s">
        <v>24110</v>
      </c>
      <c r="E4022" t="s">
        <v>149</v>
      </c>
      <c r="F4022" t="s">
        <v>31</v>
      </c>
      <c r="G4022" t="s">
        <v>33</v>
      </c>
      <c r="H4022" t="s">
        <v>34</v>
      </c>
      <c r="I4022" t="s">
        <v>58</v>
      </c>
      <c r="J4022" t="s">
        <v>26646</v>
      </c>
      <c r="K4022" t="s">
        <v>28</v>
      </c>
    </row>
    <row r="4023" spans="1:11" x14ac:dyDescent="0.35">
      <c r="A4023">
        <v>8997</v>
      </c>
      <c r="B4023" t="s">
        <v>24111</v>
      </c>
      <c r="C4023">
        <v>28</v>
      </c>
      <c r="D4023" t="s">
        <v>24112</v>
      </c>
      <c r="E4023" t="s">
        <v>31</v>
      </c>
      <c r="F4023" t="s">
        <v>67</v>
      </c>
      <c r="G4023" t="s">
        <v>47</v>
      </c>
      <c r="H4023" t="s">
        <v>31</v>
      </c>
      <c r="I4023" t="s">
        <v>88</v>
      </c>
      <c r="J4023" t="s">
        <v>26647</v>
      </c>
      <c r="K4023" t="s">
        <v>76</v>
      </c>
    </row>
    <row r="4024" spans="1:11" x14ac:dyDescent="0.35">
      <c r="A4024">
        <v>9001</v>
      </c>
      <c r="B4024" t="s">
        <v>24118</v>
      </c>
      <c r="C4024">
        <v>26</v>
      </c>
      <c r="D4024" t="s">
        <v>24119</v>
      </c>
      <c r="E4024" t="s">
        <v>149</v>
      </c>
      <c r="F4024" t="s">
        <v>67</v>
      </c>
      <c r="G4024" t="s">
        <v>41</v>
      </c>
      <c r="H4024" t="s">
        <v>42</v>
      </c>
      <c r="I4024" t="s">
        <v>91</v>
      </c>
      <c r="J4024" t="s">
        <v>26648</v>
      </c>
      <c r="K4024" t="s">
        <v>37</v>
      </c>
    </row>
    <row r="4025" spans="1:11" x14ac:dyDescent="0.35">
      <c r="A4025">
        <v>9002</v>
      </c>
      <c r="B4025" t="s">
        <v>24120</v>
      </c>
      <c r="C4025">
        <v>30</v>
      </c>
      <c r="D4025" t="s">
        <v>24121</v>
      </c>
      <c r="E4025" t="s">
        <v>57</v>
      </c>
      <c r="F4025" t="s">
        <v>32</v>
      </c>
      <c r="G4025" t="s">
        <v>47</v>
      </c>
      <c r="H4025" t="s">
        <v>31</v>
      </c>
      <c r="I4025" t="s">
        <v>26</v>
      </c>
      <c r="J4025" t="s">
        <v>26649</v>
      </c>
      <c r="K4025" t="s">
        <v>44</v>
      </c>
    </row>
    <row r="4026" spans="1:11" x14ac:dyDescent="0.35">
      <c r="A4026">
        <v>9003</v>
      </c>
      <c r="B4026" t="s">
        <v>24122</v>
      </c>
      <c r="C4026">
        <v>26</v>
      </c>
      <c r="D4026" t="s">
        <v>24123</v>
      </c>
      <c r="E4026" t="s">
        <v>101</v>
      </c>
      <c r="F4026" t="s">
        <v>40</v>
      </c>
      <c r="G4026" t="s">
        <v>33</v>
      </c>
      <c r="H4026" t="s">
        <v>34</v>
      </c>
      <c r="I4026" t="s">
        <v>170</v>
      </c>
      <c r="J4026" t="s">
        <v>26650</v>
      </c>
      <c r="K4026" t="s">
        <v>44</v>
      </c>
    </row>
    <row r="4027" spans="1:11" x14ac:dyDescent="0.35">
      <c r="A4027">
        <v>9005</v>
      </c>
      <c r="B4027" t="s">
        <v>24126</v>
      </c>
      <c r="C4027">
        <v>29</v>
      </c>
      <c r="D4027" t="s">
        <v>24127</v>
      </c>
      <c r="E4027" t="s">
        <v>57</v>
      </c>
      <c r="F4027" t="s">
        <v>177</v>
      </c>
      <c r="G4027" t="s">
        <v>87</v>
      </c>
      <c r="H4027" t="s">
        <v>79</v>
      </c>
      <c r="I4027" t="s">
        <v>88</v>
      </c>
      <c r="J4027" t="s">
        <v>26651</v>
      </c>
      <c r="K4027" t="s">
        <v>76</v>
      </c>
    </row>
    <row r="4028" spans="1:11" x14ac:dyDescent="0.35">
      <c r="A4028">
        <v>9006</v>
      </c>
      <c r="B4028" t="s">
        <v>24128</v>
      </c>
      <c r="C4028">
        <v>27</v>
      </c>
      <c r="D4028" t="s">
        <v>24129</v>
      </c>
      <c r="E4028" t="s">
        <v>101</v>
      </c>
      <c r="F4028" t="s">
        <v>57</v>
      </c>
      <c r="G4028" t="s">
        <v>62</v>
      </c>
      <c r="H4028" t="s">
        <v>23</v>
      </c>
      <c r="I4028" t="s">
        <v>102</v>
      </c>
      <c r="J4028" t="s">
        <v>26652</v>
      </c>
      <c r="K4028" t="s">
        <v>28</v>
      </c>
    </row>
    <row r="4029" spans="1:11" x14ac:dyDescent="0.35">
      <c r="A4029">
        <v>9009</v>
      </c>
      <c r="B4029" t="s">
        <v>24134</v>
      </c>
      <c r="C4029">
        <v>28</v>
      </c>
      <c r="D4029" t="s">
        <v>24135</v>
      </c>
      <c r="E4029" t="s">
        <v>32</v>
      </c>
      <c r="F4029" t="s">
        <v>23</v>
      </c>
      <c r="G4029" t="s">
        <v>24</v>
      </c>
      <c r="H4029" t="s">
        <v>25</v>
      </c>
      <c r="I4029" t="s">
        <v>35</v>
      </c>
      <c r="J4029" t="s">
        <v>26653</v>
      </c>
      <c r="K4029" t="s">
        <v>76</v>
      </c>
    </row>
    <row r="4030" spans="1:11" x14ac:dyDescent="0.35">
      <c r="A4030">
        <v>9013</v>
      </c>
      <c r="B4030" t="s">
        <v>24142</v>
      </c>
      <c r="C4030">
        <v>29</v>
      </c>
      <c r="D4030" t="s">
        <v>24143</v>
      </c>
      <c r="E4030" t="s">
        <v>22</v>
      </c>
      <c r="F4030" t="s">
        <v>40</v>
      </c>
      <c r="G4030" t="s">
        <v>41</v>
      </c>
      <c r="H4030" t="s">
        <v>42</v>
      </c>
      <c r="I4030" t="s">
        <v>116</v>
      </c>
      <c r="J4030" t="s">
        <v>26654</v>
      </c>
      <c r="K4030" t="s">
        <v>76</v>
      </c>
    </row>
    <row r="4031" spans="1:11" x14ac:dyDescent="0.35">
      <c r="A4031">
        <v>9016</v>
      </c>
      <c r="B4031" t="s">
        <v>24148</v>
      </c>
      <c r="C4031">
        <v>28</v>
      </c>
      <c r="D4031" t="s">
        <v>24149</v>
      </c>
      <c r="E4031" t="s">
        <v>40</v>
      </c>
      <c r="F4031" t="s">
        <v>133</v>
      </c>
      <c r="G4031" t="s">
        <v>47</v>
      </c>
      <c r="H4031" t="s">
        <v>31</v>
      </c>
      <c r="I4031" t="s">
        <v>146</v>
      </c>
      <c r="J4031">
        <f>1-222-247-5200</f>
        <v>-5668</v>
      </c>
      <c r="K4031" t="s">
        <v>19</v>
      </c>
    </row>
    <row r="4032" spans="1:11" x14ac:dyDescent="0.35">
      <c r="A4032">
        <v>9017</v>
      </c>
      <c r="B4032" t="s">
        <v>24150</v>
      </c>
      <c r="C4032">
        <v>29</v>
      </c>
      <c r="D4032" t="s">
        <v>24151</v>
      </c>
      <c r="E4032" t="s">
        <v>201</v>
      </c>
      <c r="F4032" t="s">
        <v>14</v>
      </c>
      <c r="G4032" t="s">
        <v>47</v>
      </c>
      <c r="H4032" t="s">
        <v>31</v>
      </c>
      <c r="I4032" t="s">
        <v>58</v>
      </c>
      <c r="J4032">
        <v>8700755996</v>
      </c>
      <c r="K4032" t="s">
        <v>44</v>
      </c>
    </row>
    <row r="4033" spans="1:11" x14ac:dyDescent="0.35">
      <c r="A4033">
        <v>9018</v>
      </c>
      <c r="B4033" t="s">
        <v>24152</v>
      </c>
      <c r="C4033">
        <v>29</v>
      </c>
      <c r="D4033" t="s">
        <v>24153</v>
      </c>
      <c r="E4033" t="s">
        <v>133</v>
      </c>
      <c r="F4033" t="s">
        <v>57</v>
      </c>
      <c r="G4033" t="s">
        <v>33</v>
      </c>
      <c r="H4033" t="s">
        <v>34</v>
      </c>
      <c r="I4033" t="s">
        <v>35</v>
      </c>
      <c r="J4033" t="s">
        <v>26655</v>
      </c>
      <c r="K4033" t="s">
        <v>44</v>
      </c>
    </row>
    <row r="4034" spans="1:11" x14ac:dyDescent="0.35">
      <c r="A4034">
        <v>9021</v>
      </c>
      <c r="B4034" t="s">
        <v>24157</v>
      </c>
      <c r="C4034">
        <v>27</v>
      </c>
      <c r="D4034" t="s">
        <v>24158</v>
      </c>
      <c r="E4034" t="s">
        <v>13</v>
      </c>
      <c r="F4034" t="s">
        <v>57</v>
      </c>
      <c r="G4034" t="s">
        <v>87</v>
      </c>
      <c r="H4034" t="s">
        <v>79</v>
      </c>
      <c r="I4034" t="s">
        <v>26</v>
      </c>
      <c r="J4034" t="s">
        <v>26656</v>
      </c>
      <c r="K4034" t="s">
        <v>37</v>
      </c>
    </row>
    <row r="4035" spans="1:11" x14ac:dyDescent="0.35">
      <c r="A4035">
        <v>9023</v>
      </c>
      <c r="B4035" t="s">
        <v>24161</v>
      </c>
      <c r="C4035">
        <v>29</v>
      </c>
      <c r="D4035" t="s">
        <v>24162</v>
      </c>
      <c r="E4035" t="s">
        <v>23</v>
      </c>
      <c r="F4035" t="s">
        <v>23</v>
      </c>
      <c r="G4035" t="s">
        <v>24</v>
      </c>
      <c r="H4035" t="s">
        <v>25</v>
      </c>
      <c r="I4035" t="s">
        <v>63</v>
      </c>
      <c r="J4035" t="s">
        <v>26657</v>
      </c>
      <c r="K4035" t="s">
        <v>28</v>
      </c>
    </row>
    <row r="4036" spans="1:11" x14ac:dyDescent="0.35">
      <c r="A4036">
        <v>9024</v>
      </c>
      <c r="B4036" t="s">
        <v>24163</v>
      </c>
      <c r="C4036">
        <v>27</v>
      </c>
      <c r="D4036" t="s">
        <v>24164</v>
      </c>
      <c r="E4036" t="s">
        <v>42</v>
      </c>
      <c r="F4036" t="s">
        <v>25</v>
      </c>
      <c r="G4036" t="s">
        <v>62</v>
      </c>
      <c r="H4036" t="s">
        <v>23</v>
      </c>
      <c r="I4036" t="s">
        <v>116</v>
      </c>
      <c r="J4036" t="s">
        <v>26658</v>
      </c>
      <c r="K4036" t="s">
        <v>76</v>
      </c>
    </row>
    <row r="4037" spans="1:11" x14ac:dyDescent="0.35">
      <c r="A4037">
        <v>9026</v>
      </c>
      <c r="B4037" t="s">
        <v>24167</v>
      </c>
      <c r="C4037">
        <v>26</v>
      </c>
      <c r="D4037" t="s">
        <v>24168</v>
      </c>
      <c r="E4037" t="s">
        <v>149</v>
      </c>
      <c r="F4037" t="s">
        <v>25</v>
      </c>
      <c r="G4037" t="s">
        <v>52</v>
      </c>
      <c r="H4037" t="s">
        <v>13</v>
      </c>
      <c r="I4037" t="s">
        <v>48</v>
      </c>
      <c r="J4037" t="s">
        <v>26659</v>
      </c>
      <c r="K4037" t="s">
        <v>37</v>
      </c>
    </row>
    <row r="4038" spans="1:11" x14ac:dyDescent="0.35">
      <c r="A4038">
        <v>9030</v>
      </c>
      <c r="B4038" t="s">
        <v>24175</v>
      </c>
      <c r="C4038">
        <v>29</v>
      </c>
      <c r="D4038" t="s">
        <v>24176</v>
      </c>
      <c r="E4038" t="s">
        <v>57</v>
      </c>
      <c r="F4038" t="s">
        <v>201</v>
      </c>
      <c r="G4038" t="s">
        <v>15</v>
      </c>
      <c r="H4038" t="s">
        <v>16</v>
      </c>
      <c r="I4038" t="s">
        <v>48</v>
      </c>
      <c r="J4038" t="s">
        <v>26660</v>
      </c>
      <c r="K4038" t="s">
        <v>76</v>
      </c>
    </row>
    <row r="4039" spans="1:11" x14ac:dyDescent="0.35">
      <c r="A4039">
        <v>9033</v>
      </c>
      <c r="B4039" t="s">
        <v>24180</v>
      </c>
      <c r="C4039">
        <v>29</v>
      </c>
      <c r="D4039" t="s">
        <v>24181</v>
      </c>
      <c r="E4039" t="s">
        <v>133</v>
      </c>
      <c r="F4039" t="s">
        <v>25</v>
      </c>
      <c r="G4039" t="s">
        <v>15</v>
      </c>
      <c r="H4039" t="s">
        <v>16</v>
      </c>
      <c r="I4039" t="s">
        <v>116</v>
      </c>
      <c r="J4039" t="s">
        <v>26661</v>
      </c>
      <c r="K4039" t="s">
        <v>28</v>
      </c>
    </row>
    <row r="4040" spans="1:11" x14ac:dyDescent="0.35">
      <c r="A4040">
        <v>9035</v>
      </c>
      <c r="B4040" t="s">
        <v>24184</v>
      </c>
      <c r="C4040">
        <v>28</v>
      </c>
      <c r="D4040" t="s">
        <v>24185</v>
      </c>
      <c r="E4040" t="s">
        <v>40</v>
      </c>
      <c r="F4040" t="s">
        <v>34</v>
      </c>
      <c r="G4040" t="s">
        <v>33</v>
      </c>
      <c r="H4040" t="s">
        <v>34</v>
      </c>
      <c r="I4040" t="s">
        <v>170</v>
      </c>
      <c r="J4040" t="s">
        <v>26662</v>
      </c>
      <c r="K4040" t="s">
        <v>28</v>
      </c>
    </row>
    <row r="4041" spans="1:11" x14ac:dyDescent="0.35">
      <c r="A4041">
        <v>9036</v>
      </c>
      <c r="B4041" t="s">
        <v>24186</v>
      </c>
      <c r="C4041">
        <v>30</v>
      </c>
      <c r="D4041" t="s">
        <v>24187</v>
      </c>
      <c r="E4041" t="s">
        <v>169</v>
      </c>
      <c r="F4041" t="s">
        <v>67</v>
      </c>
      <c r="G4041" t="s">
        <v>87</v>
      </c>
      <c r="H4041" t="s">
        <v>79</v>
      </c>
      <c r="I4041" t="s">
        <v>153</v>
      </c>
      <c r="J4041" t="s">
        <v>26663</v>
      </c>
      <c r="K4041" t="s">
        <v>28</v>
      </c>
    </row>
    <row r="4042" spans="1:11" x14ac:dyDescent="0.35">
      <c r="A4042">
        <v>9039</v>
      </c>
      <c r="B4042" t="s">
        <v>24192</v>
      </c>
      <c r="C4042">
        <v>26</v>
      </c>
      <c r="D4042" t="s">
        <v>24193</v>
      </c>
      <c r="E4042" t="s">
        <v>34</v>
      </c>
      <c r="F4042" t="s">
        <v>42</v>
      </c>
      <c r="G4042" t="s">
        <v>62</v>
      </c>
      <c r="H4042" t="s">
        <v>23</v>
      </c>
      <c r="I4042" t="s">
        <v>35</v>
      </c>
      <c r="J4042" t="s">
        <v>26664</v>
      </c>
      <c r="K4042" t="s">
        <v>19</v>
      </c>
    </row>
    <row r="4043" spans="1:11" x14ac:dyDescent="0.35">
      <c r="A4043">
        <v>9040</v>
      </c>
      <c r="B4043" t="s">
        <v>24194</v>
      </c>
      <c r="C4043">
        <v>27</v>
      </c>
      <c r="D4043" t="s">
        <v>24195</v>
      </c>
      <c r="E4043" t="s">
        <v>177</v>
      </c>
      <c r="F4043" t="s">
        <v>149</v>
      </c>
      <c r="G4043" t="s">
        <v>15</v>
      </c>
      <c r="H4043" t="s">
        <v>16</v>
      </c>
      <c r="I4043" t="s">
        <v>170</v>
      </c>
      <c r="J4043" t="s">
        <v>26665</v>
      </c>
      <c r="K4043" t="s">
        <v>28</v>
      </c>
    </row>
    <row r="4044" spans="1:11" x14ac:dyDescent="0.35">
      <c r="A4044">
        <v>9041</v>
      </c>
      <c r="B4044" t="s">
        <v>24196</v>
      </c>
      <c r="C4044">
        <v>30</v>
      </c>
      <c r="D4044" t="s">
        <v>24197</v>
      </c>
      <c r="E4044" t="s">
        <v>101</v>
      </c>
      <c r="F4044" t="s">
        <v>57</v>
      </c>
      <c r="G4044" t="s">
        <v>15</v>
      </c>
      <c r="H4044" t="s">
        <v>16</v>
      </c>
      <c r="I4044" t="s">
        <v>58</v>
      </c>
      <c r="J4044" t="s">
        <v>26666</v>
      </c>
      <c r="K4044" t="s">
        <v>19</v>
      </c>
    </row>
    <row r="4045" spans="1:11" x14ac:dyDescent="0.35">
      <c r="A4045">
        <v>9042</v>
      </c>
      <c r="B4045" t="s">
        <v>24198</v>
      </c>
      <c r="C4045">
        <v>26</v>
      </c>
      <c r="D4045" t="s">
        <v>24199</v>
      </c>
      <c r="E4045" t="s">
        <v>31</v>
      </c>
      <c r="F4045" t="s">
        <v>23</v>
      </c>
      <c r="G4045" t="s">
        <v>87</v>
      </c>
      <c r="H4045" t="s">
        <v>79</v>
      </c>
      <c r="I4045" t="s">
        <v>170</v>
      </c>
      <c r="J4045" t="s">
        <v>26667</v>
      </c>
      <c r="K4045" t="s">
        <v>76</v>
      </c>
    </row>
    <row r="4046" spans="1:11" x14ac:dyDescent="0.35">
      <c r="A4046">
        <v>9050</v>
      </c>
      <c r="B4046" t="s">
        <v>24213</v>
      </c>
      <c r="C4046">
        <v>28</v>
      </c>
      <c r="D4046" t="s">
        <v>24214</v>
      </c>
      <c r="E4046" t="s">
        <v>169</v>
      </c>
      <c r="F4046" t="s">
        <v>79</v>
      </c>
      <c r="G4046" t="s">
        <v>24</v>
      </c>
      <c r="H4046" t="s">
        <v>25</v>
      </c>
      <c r="I4046" t="s">
        <v>63</v>
      </c>
      <c r="J4046" t="s">
        <v>26668</v>
      </c>
      <c r="K4046" t="s">
        <v>28</v>
      </c>
    </row>
    <row r="4047" spans="1:11" x14ac:dyDescent="0.35">
      <c r="A4047">
        <v>9052</v>
      </c>
      <c r="B4047" t="s">
        <v>5533</v>
      </c>
      <c r="C4047">
        <v>26</v>
      </c>
      <c r="D4047" t="s">
        <v>24217</v>
      </c>
      <c r="E4047" t="s">
        <v>42</v>
      </c>
      <c r="F4047" t="s">
        <v>133</v>
      </c>
      <c r="G4047" t="s">
        <v>47</v>
      </c>
      <c r="H4047" t="s">
        <v>31</v>
      </c>
      <c r="I4047" t="s">
        <v>26</v>
      </c>
      <c r="J4047" t="s">
        <v>26669</v>
      </c>
      <c r="K4047" t="s">
        <v>76</v>
      </c>
    </row>
    <row r="4048" spans="1:11" x14ac:dyDescent="0.35">
      <c r="A4048">
        <v>9053</v>
      </c>
      <c r="B4048" t="s">
        <v>24218</v>
      </c>
      <c r="C4048">
        <v>27</v>
      </c>
      <c r="D4048" t="s">
        <v>24219</v>
      </c>
      <c r="E4048" t="s">
        <v>177</v>
      </c>
      <c r="F4048" t="s">
        <v>31</v>
      </c>
      <c r="G4048" t="s">
        <v>41</v>
      </c>
      <c r="H4048" t="s">
        <v>42</v>
      </c>
      <c r="I4048" t="s">
        <v>146</v>
      </c>
      <c r="J4048" t="s">
        <v>26670</v>
      </c>
      <c r="K4048" t="s">
        <v>19</v>
      </c>
    </row>
    <row r="4049" spans="1:11" x14ac:dyDescent="0.35">
      <c r="A4049">
        <v>9054</v>
      </c>
      <c r="B4049" t="s">
        <v>24220</v>
      </c>
      <c r="C4049">
        <v>30</v>
      </c>
      <c r="D4049" t="s">
        <v>24221</v>
      </c>
      <c r="E4049" t="s">
        <v>57</v>
      </c>
      <c r="F4049" t="s">
        <v>42</v>
      </c>
      <c r="G4049" t="s">
        <v>120</v>
      </c>
      <c r="H4049" t="s">
        <v>57</v>
      </c>
      <c r="I4049" t="s">
        <v>48</v>
      </c>
      <c r="J4049" t="s">
        <v>26671</v>
      </c>
      <c r="K4049" t="s">
        <v>37</v>
      </c>
    </row>
    <row r="4050" spans="1:11" x14ac:dyDescent="0.35">
      <c r="A4050">
        <v>9056</v>
      </c>
      <c r="B4050" t="s">
        <v>24224</v>
      </c>
      <c r="C4050">
        <v>29</v>
      </c>
      <c r="D4050" t="s">
        <v>24225</v>
      </c>
      <c r="E4050" t="s">
        <v>23</v>
      </c>
      <c r="F4050" t="s">
        <v>22</v>
      </c>
      <c r="G4050" t="s">
        <v>41</v>
      </c>
      <c r="H4050" t="s">
        <v>42</v>
      </c>
      <c r="I4050" t="s">
        <v>58</v>
      </c>
      <c r="J4050" t="s">
        <v>26672</v>
      </c>
      <c r="K4050" t="s">
        <v>37</v>
      </c>
    </row>
    <row r="4051" spans="1:11" x14ac:dyDescent="0.35">
      <c r="A4051">
        <v>9060</v>
      </c>
      <c r="B4051" t="s">
        <v>24232</v>
      </c>
      <c r="C4051">
        <v>30</v>
      </c>
      <c r="D4051" t="s">
        <v>24233</v>
      </c>
      <c r="E4051" t="s">
        <v>32</v>
      </c>
      <c r="F4051" t="s">
        <v>201</v>
      </c>
      <c r="G4051" t="s">
        <v>15</v>
      </c>
      <c r="H4051" t="s">
        <v>16</v>
      </c>
      <c r="I4051" t="s">
        <v>116</v>
      </c>
      <c r="J4051" t="s">
        <v>26673</v>
      </c>
      <c r="K4051" t="s">
        <v>28</v>
      </c>
    </row>
    <row r="4052" spans="1:11" x14ac:dyDescent="0.35">
      <c r="A4052">
        <v>9061</v>
      </c>
      <c r="B4052" t="s">
        <v>24234</v>
      </c>
      <c r="C4052">
        <v>27</v>
      </c>
      <c r="D4052" t="s">
        <v>24235</v>
      </c>
      <c r="E4052" t="s">
        <v>201</v>
      </c>
      <c r="F4052" t="s">
        <v>40</v>
      </c>
      <c r="G4052" t="s">
        <v>87</v>
      </c>
      <c r="H4052" t="s">
        <v>79</v>
      </c>
      <c r="I4052" t="s">
        <v>58</v>
      </c>
      <c r="J4052" t="s">
        <v>26674</v>
      </c>
      <c r="K4052" t="s">
        <v>44</v>
      </c>
    </row>
    <row r="4053" spans="1:11" x14ac:dyDescent="0.35">
      <c r="A4053">
        <v>9064</v>
      </c>
      <c r="B4053" t="s">
        <v>24240</v>
      </c>
      <c r="C4053">
        <v>27</v>
      </c>
      <c r="D4053" t="s">
        <v>24241</v>
      </c>
      <c r="E4053" t="s">
        <v>32</v>
      </c>
      <c r="F4053" t="s">
        <v>32</v>
      </c>
      <c r="G4053" t="s">
        <v>52</v>
      </c>
      <c r="H4053" t="s">
        <v>13</v>
      </c>
      <c r="I4053" t="s">
        <v>17</v>
      </c>
      <c r="J4053" t="s">
        <v>26675</v>
      </c>
      <c r="K4053" t="s">
        <v>37</v>
      </c>
    </row>
    <row r="4054" spans="1:11" x14ac:dyDescent="0.35">
      <c r="A4054">
        <v>9065</v>
      </c>
      <c r="B4054" t="s">
        <v>24242</v>
      </c>
      <c r="C4054">
        <v>27</v>
      </c>
      <c r="D4054" t="s">
        <v>24243</v>
      </c>
      <c r="E4054" t="s">
        <v>22</v>
      </c>
      <c r="F4054" t="s">
        <v>16</v>
      </c>
      <c r="G4054" t="s">
        <v>15</v>
      </c>
      <c r="H4054" t="s">
        <v>16</v>
      </c>
      <c r="I4054" t="s">
        <v>116</v>
      </c>
      <c r="J4054">
        <v>5409942604</v>
      </c>
      <c r="K4054" t="s">
        <v>76</v>
      </c>
    </row>
    <row r="4055" spans="1:11" x14ac:dyDescent="0.35">
      <c r="A4055">
        <v>9067</v>
      </c>
      <c r="B4055" t="s">
        <v>73</v>
      </c>
      <c r="C4055">
        <v>29</v>
      </c>
      <c r="D4055" t="s">
        <v>24246</v>
      </c>
      <c r="E4055" t="s">
        <v>32</v>
      </c>
      <c r="F4055" t="s">
        <v>79</v>
      </c>
      <c r="G4055" t="s">
        <v>47</v>
      </c>
      <c r="H4055" t="s">
        <v>31</v>
      </c>
      <c r="I4055" t="s">
        <v>153</v>
      </c>
      <c r="J4055" t="s">
        <v>26676</v>
      </c>
      <c r="K4055" t="s">
        <v>76</v>
      </c>
    </row>
    <row r="4056" spans="1:11" x14ac:dyDescent="0.35">
      <c r="A4056">
        <v>9069</v>
      </c>
      <c r="B4056" t="s">
        <v>24249</v>
      </c>
      <c r="C4056">
        <v>28</v>
      </c>
      <c r="D4056" t="s">
        <v>24250</v>
      </c>
      <c r="E4056" t="s">
        <v>169</v>
      </c>
      <c r="F4056" t="s">
        <v>40</v>
      </c>
      <c r="G4056" t="s">
        <v>87</v>
      </c>
      <c r="H4056" t="s">
        <v>79</v>
      </c>
      <c r="I4056" t="s">
        <v>88</v>
      </c>
      <c r="J4056">
        <v>5973707956</v>
      </c>
      <c r="K4056" t="s">
        <v>37</v>
      </c>
    </row>
    <row r="4057" spans="1:11" x14ac:dyDescent="0.35">
      <c r="A4057">
        <v>9071</v>
      </c>
      <c r="B4057" t="s">
        <v>24253</v>
      </c>
      <c r="C4057">
        <v>28</v>
      </c>
      <c r="D4057" t="s">
        <v>24254</v>
      </c>
      <c r="E4057" t="s">
        <v>16</v>
      </c>
      <c r="F4057" t="s">
        <v>169</v>
      </c>
      <c r="G4057" t="s">
        <v>33</v>
      </c>
      <c r="H4057" t="s">
        <v>34</v>
      </c>
      <c r="I4057" t="s">
        <v>53</v>
      </c>
      <c r="J4057">
        <f>1-473-175-1844</f>
        <v>-2491</v>
      </c>
      <c r="K4057" t="s">
        <v>44</v>
      </c>
    </row>
    <row r="4058" spans="1:11" x14ac:dyDescent="0.35">
      <c r="A4058">
        <v>9073</v>
      </c>
      <c r="B4058" t="s">
        <v>24257</v>
      </c>
      <c r="C4058">
        <v>28</v>
      </c>
      <c r="D4058" t="s">
        <v>24258</v>
      </c>
      <c r="E4058" t="s">
        <v>34</v>
      </c>
      <c r="F4058" t="s">
        <v>133</v>
      </c>
      <c r="G4058" t="s">
        <v>15</v>
      </c>
      <c r="H4058" t="s">
        <v>16</v>
      </c>
      <c r="I4058" t="s">
        <v>35</v>
      </c>
      <c r="J4058" t="s">
        <v>26677</v>
      </c>
      <c r="K4058" t="s">
        <v>28</v>
      </c>
    </row>
    <row r="4059" spans="1:11" x14ac:dyDescent="0.35">
      <c r="A4059">
        <v>9074</v>
      </c>
      <c r="B4059" t="s">
        <v>476</v>
      </c>
      <c r="C4059">
        <v>26</v>
      </c>
      <c r="D4059" t="s">
        <v>24259</v>
      </c>
      <c r="E4059" t="s">
        <v>201</v>
      </c>
      <c r="F4059" t="s">
        <v>177</v>
      </c>
      <c r="G4059" t="s">
        <v>15</v>
      </c>
      <c r="H4059" t="s">
        <v>16</v>
      </c>
      <c r="I4059" t="s">
        <v>48</v>
      </c>
      <c r="J4059" t="s">
        <v>26678</v>
      </c>
      <c r="K4059" t="s">
        <v>44</v>
      </c>
    </row>
    <row r="4060" spans="1:11" x14ac:dyDescent="0.35">
      <c r="A4060">
        <v>9075</v>
      </c>
      <c r="B4060" t="s">
        <v>24260</v>
      </c>
      <c r="C4060">
        <v>26</v>
      </c>
      <c r="D4060" t="s">
        <v>24261</v>
      </c>
      <c r="E4060" t="s">
        <v>42</v>
      </c>
      <c r="F4060" t="s">
        <v>42</v>
      </c>
      <c r="G4060" t="s">
        <v>15</v>
      </c>
      <c r="H4060" t="s">
        <v>16</v>
      </c>
      <c r="I4060" t="s">
        <v>26</v>
      </c>
      <c r="J4060" t="s">
        <v>26679</v>
      </c>
      <c r="K4060" t="s">
        <v>19</v>
      </c>
    </row>
    <row r="4061" spans="1:11" x14ac:dyDescent="0.35">
      <c r="A4061">
        <v>9082</v>
      </c>
      <c r="B4061" t="s">
        <v>24273</v>
      </c>
      <c r="C4061">
        <v>26</v>
      </c>
      <c r="D4061" t="s">
        <v>24274</v>
      </c>
      <c r="E4061" t="s">
        <v>201</v>
      </c>
      <c r="F4061" t="s">
        <v>57</v>
      </c>
      <c r="G4061" t="s">
        <v>80</v>
      </c>
      <c r="H4061" t="s">
        <v>32</v>
      </c>
      <c r="I4061" t="s">
        <v>26</v>
      </c>
      <c r="J4061" t="s">
        <v>26680</v>
      </c>
      <c r="K4061" t="s">
        <v>28</v>
      </c>
    </row>
    <row r="4062" spans="1:11" x14ac:dyDescent="0.35">
      <c r="A4062">
        <v>9091</v>
      </c>
      <c r="B4062" t="s">
        <v>24290</v>
      </c>
      <c r="C4062">
        <v>27</v>
      </c>
      <c r="D4062" t="s">
        <v>24291</v>
      </c>
      <c r="E4062" t="s">
        <v>149</v>
      </c>
      <c r="F4062" t="s">
        <v>101</v>
      </c>
      <c r="G4062" t="s">
        <v>47</v>
      </c>
      <c r="H4062" t="s">
        <v>31</v>
      </c>
      <c r="I4062" t="s">
        <v>102</v>
      </c>
      <c r="J4062" t="s">
        <v>26681</v>
      </c>
      <c r="K4062" t="s">
        <v>44</v>
      </c>
    </row>
    <row r="4063" spans="1:11" x14ac:dyDescent="0.35">
      <c r="A4063">
        <v>9095</v>
      </c>
      <c r="B4063" t="s">
        <v>24298</v>
      </c>
      <c r="C4063">
        <v>28</v>
      </c>
      <c r="D4063" t="s">
        <v>24299</v>
      </c>
      <c r="E4063" t="s">
        <v>16</v>
      </c>
      <c r="F4063" t="s">
        <v>42</v>
      </c>
      <c r="G4063" t="s">
        <v>24</v>
      </c>
      <c r="H4063" t="s">
        <v>25</v>
      </c>
      <c r="I4063" t="s">
        <v>146</v>
      </c>
      <c r="J4063" t="s">
        <v>26682</v>
      </c>
      <c r="K4063" t="s">
        <v>37</v>
      </c>
    </row>
    <row r="4064" spans="1:11" x14ac:dyDescent="0.35">
      <c r="A4064">
        <v>9097</v>
      </c>
      <c r="B4064" t="s">
        <v>24302</v>
      </c>
      <c r="C4064">
        <v>29</v>
      </c>
      <c r="D4064" t="s">
        <v>24303</v>
      </c>
      <c r="E4064" t="s">
        <v>177</v>
      </c>
      <c r="F4064" t="s">
        <v>149</v>
      </c>
      <c r="G4064" t="s">
        <v>15</v>
      </c>
      <c r="H4064" t="s">
        <v>16</v>
      </c>
      <c r="I4064" t="s">
        <v>26</v>
      </c>
      <c r="J4064" t="s">
        <v>26683</v>
      </c>
      <c r="K4064" t="s">
        <v>19</v>
      </c>
    </row>
    <row r="4065" spans="1:11" x14ac:dyDescent="0.35">
      <c r="A4065">
        <v>9100</v>
      </c>
      <c r="B4065" t="s">
        <v>24308</v>
      </c>
      <c r="C4065">
        <v>29</v>
      </c>
      <c r="D4065" t="s">
        <v>24309</v>
      </c>
      <c r="E4065" t="s">
        <v>40</v>
      </c>
      <c r="F4065" t="s">
        <v>16</v>
      </c>
      <c r="G4065" t="s">
        <v>52</v>
      </c>
      <c r="H4065" t="s">
        <v>13</v>
      </c>
      <c r="I4065" t="s">
        <v>91</v>
      </c>
      <c r="J4065" t="s">
        <v>26684</v>
      </c>
      <c r="K4065" t="s">
        <v>19</v>
      </c>
    </row>
    <row r="4066" spans="1:11" x14ac:dyDescent="0.35">
      <c r="A4066">
        <v>9103</v>
      </c>
      <c r="B4066" t="s">
        <v>17738</v>
      </c>
      <c r="C4066">
        <v>29</v>
      </c>
      <c r="D4066" t="s">
        <v>24314</v>
      </c>
      <c r="E4066" t="s">
        <v>169</v>
      </c>
      <c r="F4066" t="s">
        <v>13</v>
      </c>
      <c r="G4066" t="s">
        <v>120</v>
      </c>
      <c r="H4066" t="s">
        <v>57</v>
      </c>
      <c r="I4066" t="s">
        <v>48</v>
      </c>
      <c r="J4066" t="s">
        <v>26685</v>
      </c>
      <c r="K4066" t="s">
        <v>28</v>
      </c>
    </row>
    <row r="4067" spans="1:11" x14ac:dyDescent="0.35">
      <c r="A4067">
        <v>9105</v>
      </c>
      <c r="B4067" t="s">
        <v>24317</v>
      </c>
      <c r="C4067">
        <v>26</v>
      </c>
      <c r="D4067" t="s">
        <v>24318</v>
      </c>
      <c r="E4067" t="s">
        <v>57</v>
      </c>
      <c r="F4067" t="s">
        <v>201</v>
      </c>
      <c r="G4067" t="s">
        <v>80</v>
      </c>
      <c r="H4067" t="s">
        <v>32</v>
      </c>
      <c r="I4067" t="s">
        <v>53</v>
      </c>
      <c r="J4067" t="s">
        <v>26686</v>
      </c>
      <c r="K4067" t="s">
        <v>44</v>
      </c>
    </row>
    <row r="4068" spans="1:11" x14ac:dyDescent="0.35">
      <c r="A4068">
        <v>9107</v>
      </c>
      <c r="B4068" t="s">
        <v>24320</v>
      </c>
      <c r="C4068">
        <v>30</v>
      </c>
      <c r="D4068" t="s">
        <v>24321</v>
      </c>
      <c r="E4068" t="s">
        <v>57</v>
      </c>
      <c r="F4068" t="s">
        <v>101</v>
      </c>
      <c r="G4068" t="s">
        <v>52</v>
      </c>
      <c r="H4068" t="s">
        <v>13</v>
      </c>
      <c r="I4068" t="s">
        <v>170</v>
      </c>
      <c r="J4068" t="s">
        <v>26687</v>
      </c>
      <c r="K4068" t="s">
        <v>44</v>
      </c>
    </row>
    <row r="4069" spans="1:11" x14ac:dyDescent="0.35">
      <c r="A4069">
        <v>9108</v>
      </c>
      <c r="B4069" t="s">
        <v>24322</v>
      </c>
      <c r="C4069">
        <v>28</v>
      </c>
      <c r="D4069" t="s">
        <v>24323</v>
      </c>
      <c r="E4069" t="s">
        <v>67</v>
      </c>
      <c r="F4069" t="s">
        <v>22</v>
      </c>
      <c r="G4069" t="s">
        <v>24</v>
      </c>
      <c r="H4069" t="s">
        <v>25</v>
      </c>
      <c r="I4069" t="s">
        <v>146</v>
      </c>
      <c r="J4069" t="s">
        <v>26688</v>
      </c>
      <c r="K4069" t="s">
        <v>19</v>
      </c>
    </row>
    <row r="4070" spans="1:11" x14ac:dyDescent="0.35">
      <c r="A4070">
        <v>9110</v>
      </c>
      <c r="B4070" t="s">
        <v>24326</v>
      </c>
      <c r="C4070">
        <v>27</v>
      </c>
      <c r="D4070" t="s">
        <v>24327</v>
      </c>
      <c r="E4070" t="s">
        <v>34</v>
      </c>
      <c r="F4070" t="s">
        <v>23</v>
      </c>
      <c r="G4070" t="s">
        <v>80</v>
      </c>
      <c r="H4070" t="s">
        <v>32</v>
      </c>
      <c r="I4070" t="s">
        <v>58</v>
      </c>
      <c r="J4070" t="s">
        <v>26689</v>
      </c>
      <c r="K4070" t="s">
        <v>19</v>
      </c>
    </row>
    <row r="4071" spans="1:11" x14ac:dyDescent="0.35">
      <c r="A4071">
        <v>9112</v>
      </c>
      <c r="B4071" t="s">
        <v>24330</v>
      </c>
      <c r="C4071">
        <v>26</v>
      </c>
      <c r="D4071" t="s">
        <v>24331</v>
      </c>
      <c r="E4071" t="s">
        <v>23</v>
      </c>
      <c r="F4071" t="s">
        <v>16</v>
      </c>
      <c r="G4071" t="s">
        <v>62</v>
      </c>
      <c r="H4071" t="s">
        <v>23</v>
      </c>
      <c r="I4071" t="s">
        <v>53</v>
      </c>
      <c r="J4071" t="s">
        <v>26690</v>
      </c>
      <c r="K4071" t="s">
        <v>28</v>
      </c>
    </row>
    <row r="4072" spans="1:11" x14ac:dyDescent="0.35">
      <c r="A4072">
        <v>9114</v>
      </c>
      <c r="B4072" t="s">
        <v>24334</v>
      </c>
      <c r="C4072">
        <v>28</v>
      </c>
      <c r="D4072" t="s">
        <v>24335</v>
      </c>
      <c r="E4072" t="s">
        <v>16</v>
      </c>
      <c r="F4072" t="s">
        <v>169</v>
      </c>
      <c r="G4072" t="s">
        <v>33</v>
      </c>
      <c r="H4072" t="s">
        <v>34</v>
      </c>
      <c r="I4072" t="s">
        <v>91</v>
      </c>
      <c r="J4072" t="s">
        <v>26691</v>
      </c>
      <c r="K4072" t="s">
        <v>19</v>
      </c>
    </row>
    <row r="4073" spans="1:11" x14ac:dyDescent="0.35">
      <c r="A4073">
        <v>9117</v>
      </c>
      <c r="B4073" t="s">
        <v>24340</v>
      </c>
      <c r="C4073">
        <v>29</v>
      </c>
      <c r="D4073" t="s">
        <v>24341</v>
      </c>
      <c r="E4073" t="s">
        <v>23</v>
      </c>
      <c r="F4073" t="s">
        <v>13</v>
      </c>
      <c r="G4073" t="s">
        <v>80</v>
      </c>
      <c r="H4073" t="s">
        <v>32</v>
      </c>
      <c r="I4073" t="s">
        <v>91</v>
      </c>
      <c r="J4073" t="s">
        <v>26692</v>
      </c>
      <c r="K4073" t="s">
        <v>28</v>
      </c>
    </row>
    <row r="4074" spans="1:11" x14ac:dyDescent="0.35">
      <c r="A4074">
        <v>9120</v>
      </c>
      <c r="B4074" t="s">
        <v>24345</v>
      </c>
      <c r="C4074">
        <v>29</v>
      </c>
      <c r="D4074" t="s">
        <v>24346</v>
      </c>
      <c r="E4074" t="s">
        <v>23</v>
      </c>
      <c r="F4074" t="s">
        <v>149</v>
      </c>
      <c r="G4074" t="s">
        <v>52</v>
      </c>
      <c r="H4074" t="s">
        <v>13</v>
      </c>
      <c r="I4074" t="s">
        <v>17</v>
      </c>
      <c r="J4074" t="s">
        <v>26693</v>
      </c>
      <c r="K4074" t="s">
        <v>76</v>
      </c>
    </row>
    <row r="4075" spans="1:11" x14ac:dyDescent="0.35">
      <c r="A4075">
        <v>9123</v>
      </c>
      <c r="B4075" t="s">
        <v>21697</v>
      </c>
      <c r="C4075">
        <v>26</v>
      </c>
      <c r="D4075" t="s">
        <v>24351</v>
      </c>
      <c r="E4075" t="s">
        <v>23</v>
      </c>
      <c r="F4075" t="s">
        <v>133</v>
      </c>
      <c r="G4075" t="s">
        <v>87</v>
      </c>
      <c r="H4075" t="s">
        <v>79</v>
      </c>
      <c r="I4075" t="s">
        <v>116</v>
      </c>
      <c r="J4075" t="s">
        <v>26694</v>
      </c>
      <c r="K4075" t="s">
        <v>44</v>
      </c>
    </row>
    <row r="4076" spans="1:11" x14ac:dyDescent="0.35">
      <c r="A4076">
        <v>9124</v>
      </c>
      <c r="B4076" t="s">
        <v>24352</v>
      </c>
      <c r="C4076">
        <v>27</v>
      </c>
      <c r="D4076" t="s">
        <v>24353</v>
      </c>
      <c r="E4076" t="s">
        <v>16</v>
      </c>
      <c r="F4076" t="s">
        <v>201</v>
      </c>
      <c r="G4076" t="s">
        <v>24</v>
      </c>
      <c r="H4076" t="s">
        <v>25</v>
      </c>
      <c r="I4076" t="s">
        <v>102</v>
      </c>
      <c r="J4076" t="s">
        <v>26695</v>
      </c>
      <c r="K4076" t="s">
        <v>37</v>
      </c>
    </row>
    <row r="4077" spans="1:11" x14ac:dyDescent="0.35">
      <c r="A4077">
        <v>9128</v>
      </c>
      <c r="B4077" t="s">
        <v>22496</v>
      </c>
      <c r="C4077">
        <v>28</v>
      </c>
      <c r="D4077" t="s">
        <v>24360</v>
      </c>
      <c r="E4077" t="s">
        <v>133</v>
      </c>
      <c r="F4077" t="s">
        <v>31</v>
      </c>
      <c r="G4077" t="s">
        <v>52</v>
      </c>
      <c r="H4077" t="s">
        <v>13</v>
      </c>
      <c r="I4077" t="s">
        <v>146</v>
      </c>
      <c r="J4077" t="s">
        <v>26696</v>
      </c>
      <c r="K4077" t="s">
        <v>19</v>
      </c>
    </row>
    <row r="4078" spans="1:11" x14ac:dyDescent="0.35">
      <c r="A4078">
        <v>9129</v>
      </c>
      <c r="B4078" t="s">
        <v>24361</v>
      </c>
      <c r="C4078">
        <v>30</v>
      </c>
      <c r="D4078" t="s">
        <v>24362</v>
      </c>
      <c r="E4078" t="s">
        <v>79</v>
      </c>
      <c r="F4078" t="s">
        <v>169</v>
      </c>
      <c r="G4078" t="s">
        <v>47</v>
      </c>
      <c r="H4078" t="s">
        <v>31</v>
      </c>
      <c r="I4078" t="s">
        <v>68</v>
      </c>
      <c r="J4078" t="s">
        <v>26697</v>
      </c>
      <c r="K4078" t="s">
        <v>28</v>
      </c>
    </row>
    <row r="4079" spans="1:11" x14ac:dyDescent="0.35">
      <c r="A4079">
        <v>9130</v>
      </c>
      <c r="B4079" t="s">
        <v>24363</v>
      </c>
      <c r="C4079">
        <v>26</v>
      </c>
      <c r="D4079" t="s">
        <v>24364</v>
      </c>
      <c r="E4079" t="s">
        <v>101</v>
      </c>
      <c r="F4079" t="s">
        <v>16</v>
      </c>
      <c r="G4079" t="s">
        <v>120</v>
      </c>
      <c r="H4079" t="s">
        <v>57</v>
      </c>
      <c r="I4079" t="s">
        <v>146</v>
      </c>
      <c r="J4079" t="s">
        <v>26698</v>
      </c>
      <c r="K4079" t="s">
        <v>37</v>
      </c>
    </row>
    <row r="4080" spans="1:11" x14ac:dyDescent="0.35">
      <c r="A4080">
        <v>9131</v>
      </c>
      <c r="B4080" t="s">
        <v>24365</v>
      </c>
      <c r="C4080">
        <v>28</v>
      </c>
      <c r="D4080" t="s">
        <v>24366</v>
      </c>
      <c r="E4080" t="s">
        <v>79</v>
      </c>
      <c r="F4080" t="s">
        <v>25</v>
      </c>
      <c r="G4080" t="s">
        <v>120</v>
      </c>
      <c r="H4080" t="s">
        <v>57</v>
      </c>
      <c r="I4080" t="s">
        <v>53</v>
      </c>
      <c r="J4080" t="s">
        <v>26699</v>
      </c>
      <c r="K4080" t="s">
        <v>76</v>
      </c>
    </row>
    <row r="4081" spans="1:11" x14ac:dyDescent="0.35">
      <c r="A4081">
        <v>9133</v>
      </c>
      <c r="B4081" t="s">
        <v>24369</v>
      </c>
      <c r="C4081">
        <v>29</v>
      </c>
      <c r="D4081" t="s">
        <v>24370</v>
      </c>
      <c r="E4081" t="s">
        <v>13</v>
      </c>
      <c r="F4081" t="s">
        <v>16</v>
      </c>
      <c r="G4081" t="s">
        <v>33</v>
      </c>
      <c r="H4081" t="s">
        <v>34</v>
      </c>
      <c r="I4081" t="s">
        <v>35</v>
      </c>
      <c r="J4081" t="s">
        <v>26700</v>
      </c>
      <c r="K4081" t="s">
        <v>19</v>
      </c>
    </row>
    <row r="4082" spans="1:11" x14ac:dyDescent="0.35">
      <c r="A4082">
        <v>9135</v>
      </c>
      <c r="B4082" t="s">
        <v>24373</v>
      </c>
      <c r="C4082">
        <v>29</v>
      </c>
      <c r="D4082" t="s">
        <v>24374</v>
      </c>
      <c r="E4082" t="s">
        <v>23</v>
      </c>
      <c r="F4082" t="s">
        <v>169</v>
      </c>
      <c r="G4082" t="s">
        <v>87</v>
      </c>
      <c r="H4082" t="s">
        <v>79</v>
      </c>
      <c r="I4082" t="s">
        <v>26</v>
      </c>
      <c r="J4082" t="s">
        <v>26701</v>
      </c>
      <c r="K4082" t="s">
        <v>37</v>
      </c>
    </row>
    <row r="4083" spans="1:11" x14ac:dyDescent="0.35">
      <c r="A4083">
        <v>9139</v>
      </c>
      <c r="B4083" t="s">
        <v>2929</v>
      </c>
      <c r="C4083">
        <v>29</v>
      </c>
      <c r="D4083" t="s">
        <v>24380</v>
      </c>
      <c r="E4083" t="s">
        <v>23</v>
      </c>
      <c r="F4083" t="s">
        <v>101</v>
      </c>
      <c r="G4083" t="s">
        <v>41</v>
      </c>
      <c r="H4083" t="s">
        <v>42</v>
      </c>
      <c r="I4083" t="s">
        <v>53</v>
      </c>
      <c r="J4083">
        <f>1-500-865-8123</f>
        <v>-9487</v>
      </c>
      <c r="K4083" t="s">
        <v>44</v>
      </c>
    </row>
    <row r="4084" spans="1:11" x14ac:dyDescent="0.35">
      <c r="A4084">
        <v>9140</v>
      </c>
      <c r="B4084" t="s">
        <v>24381</v>
      </c>
      <c r="C4084">
        <v>28</v>
      </c>
      <c r="D4084" t="s">
        <v>24382</v>
      </c>
      <c r="E4084" t="s">
        <v>34</v>
      </c>
      <c r="F4084" t="s">
        <v>57</v>
      </c>
      <c r="G4084" t="s">
        <v>24</v>
      </c>
      <c r="H4084" t="s">
        <v>25</v>
      </c>
      <c r="I4084" t="s">
        <v>146</v>
      </c>
      <c r="J4084" t="s">
        <v>26702</v>
      </c>
      <c r="K4084" t="s">
        <v>44</v>
      </c>
    </row>
    <row r="4085" spans="1:11" x14ac:dyDescent="0.35">
      <c r="A4085">
        <v>9144</v>
      </c>
      <c r="B4085" t="s">
        <v>22560</v>
      </c>
      <c r="C4085">
        <v>27</v>
      </c>
      <c r="D4085" t="s">
        <v>24389</v>
      </c>
      <c r="E4085" t="s">
        <v>79</v>
      </c>
      <c r="F4085" t="s">
        <v>25</v>
      </c>
      <c r="G4085" t="s">
        <v>52</v>
      </c>
      <c r="H4085" t="s">
        <v>13</v>
      </c>
      <c r="I4085" t="s">
        <v>58</v>
      </c>
      <c r="J4085" t="s">
        <v>26703</v>
      </c>
      <c r="K4085" t="s">
        <v>44</v>
      </c>
    </row>
    <row r="4086" spans="1:11" x14ac:dyDescent="0.35">
      <c r="A4086">
        <v>9149</v>
      </c>
      <c r="B4086" t="s">
        <v>24398</v>
      </c>
      <c r="C4086">
        <v>26</v>
      </c>
      <c r="D4086" t="s">
        <v>24399</v>
      </c>
      <c r="E4086" t="s">
        <v>79</v>
      </c>
      <c r="F4086" t="s">
        <v>149</v>
      </c>
      <c r="G4086" t="s">
        <v>52</v>
      </c>
      <c r="H4086" t="s">
        <v>13</v>
      </c>
      <c r="I4086" t="s">
        <v>146</v>
      </c>
      <c r="J4086" t="s">
        <v>26704</v>
      </c>
      <c r="K4086" t="s">
        <v>28</v>
      </c>
    </row>
    <row r="4087" spans="1:11" x14ac:dyDescent="0.35">
      <c r="A4087">
        <v>9150</v>
      </c>
      <c r="B4087" t="s">
        <v>24400</v>
      </c>
      <c r="C4087">
        <v>30</v>
      </c>
      <c r="D4087" t="s">
        <v>24401</v>
      </c>
      <c r="E4087" t="s">
        <v>31</v>
      </c>
      <c r="F4087" t="s">
        <v>34</v>
      </c>
      <c r="G4087" t="s">
        <v>41</v>
      </c>
      <c r="H4087" t="s">
        <v>42</v>
      </c>
      <c r="I4087" t="s">
        <v>17</v>
      </c>
      <c r="J4087" t="s">
        <v>26705</v>
      </c>
      <c r="K4087" t="s">
        <v>19</v>
      </c>
    </row>
    <row r="4088" spans="1:11" x14ac:dyDescent="0.35">
      <c r="A4088">
        <v>9152</v>
      </c>
      <c r="B4088" t="s">
        <v>24404</v>
      </c>
      <c r="C4088">
        <v>27</v>
      </c>
      <c r="D4088" t="s">
        <v>24405</v>
      </c>
      <c r="E4088" t="s">
        <v>23</v>
      </c>
      <c r="F4088" t="s">
        <v>177</v>
      </c>
      <c r="G4088" t="s">
        <v>33</v>
      </c>
      <c r="H4088" t="s">
        <v>34</v>
      </c>
      <c r="I4088" t="s">
        <v>58</v>
      </c>
      <c r="J4088" t="s">
        <v>26706</v>
      </c>
      <c r="K4088" t="s">
        <v>37</v>
      </c>
    </row>
    <row r="4089" spans="1:11" x14ac:dyDescent="0.35">
      <c r="A4089">
        <v>9154</v>
      </c>
      <c r="B4089" t="s">
        <v>24408</v>
      </c>
      <c r="C4089">
        <v>29</v>
      </c>
      <c r="D4089" t="s">
        <v>24409</v>
      </c>
      <c r="E4089" t="s">
        <v>31</v>
      </c>
      <c r="F4089" t="s">
        <v>32</v>
      </c>
      <c r="G4089" t="s">
        <v>15</v>
      </c>
      <c r="H4089" t="s">
        <v>16</v>
      </c>
      <c r="I4089" t="s">
        <v>91</v>
      </c>
      <c r="J4089">
        <f>1-75-791-9055</f>
        <v>-9920</v>
      </c>
      <c r="K4089" t="s">
        <v>28</v>
      </c>
    </row>
    <row r="4090" spans="1:11" x14ac:dyDescent="0.35">
      <c r="A4090">
        <v>9155</v>
      </c>
      <c r="B4090" t="s">
        <v>24410</v>
      </c>
      <c r="C4090">
        <v>26</v>
      </c>
      <c r="D4090" t="s">
        <v>24411</v>
      </c>
      <c r="E4090" t="s">
        <v>32</v>
      </c>
      <c r="F4090" t="s">
        <v>31</v>
      </c>
      <c r="G4090" t="s">
        <v>80</v>
      </c>
      <c r="H4090" t="s">
        <v>32</v>
      </c>
      <c r="I4090" t="s">
        <v>170</v>
      </c>
      <c r="J4090">
        <v>5049931979</v>
      </c>
      <c r="K4090" t="s">
        <v>28</v>
      </c>
    </row>
    <row r="4091" spans="1:11" x14ac:dyDescent="0.35">
      <c r="A4091">
        <v>9156</v>
      </c>
      <c r="B4091" t="s">
        <v>24412</v>
      </c>
      <c r="C4091">
        <v>28</v>
      </c>
      <c r="D4091" t="s">
        <v>24413</v>
      </c>
      <c r="E4091" t="s">
        <v>57</v>
      </c>
      <c r="F4091" t="s">
        <v>101</v>
      </c>
      <c r="G4091" t="s">
        <v>120</v>
      </c>
      <c r="H4091" t="s">
        <v>57</v>
      </c>
      <c r="I4091" t="s">
        <v>153</v>
      </c>
      <c r="J4091" t="s">
        <v>26707</v>
      </c>
      <c r="K4091" t="s">
        <v>76</v>
      </c>
    </row>
    <row r="4092" spans="1:11" x14ac:dyDescent="0.35">
      <c r="A4092">
        <v>9157</v>
      </c>
      <c r="B4092" t="s">
        <v>24414</v>
      </c>
      <c r="C4092">
        <v>26</v>
      </c>
      <c r="D4092" t="s">
        <v>24415</v>
      </c>
      <c r="E4092" t="s">
        <v>177</v>
      </c>
      <c r="F4092" t="s">
        <v>22</v>
      </c>
      <c r="G4092" t="s">
        <v>15</v>
      </c>
      <c r="H4092" t="s">
        <v>16</v>
      </c>
      <c r="I4092" t="s">
        <v>68</v>
      </c>
      <c r="J4092" t="s">
        <v>26708</v>
      </c>
      <c r="K4092" t="s">
        <v>28</v>
      </c>
    </row>
    <row r="4093" spans="1:11" x14ac:dyDescent="0.35">
      <c r="A4093">
        <v>9158</v>
      </c>
      <c r="B4093" t="s">
        <v>24416</v>
      </c>
      <c r="C4093">
        <v>28</v>
      </c>
      <c r="D4093" t="s">
        <v>24417</v>
      </c>
      <c r="E4093" t="s">
        <v>101</v>
      </c>
      <c r="F4093" t="s">
        <v>23</v>
      </c>
      <c r="G4093" t="s">
        <v>62</v>
      </c>
      <c r="H4093" t="s">
        <v>23</v>
      </c>
      <c r="I4093" t="s">
        <v>91</v>
      </c>
      <c r="J4093">
        <v>3505627546</v>
      </c>
      <c r="K4093" t="s">
        <v>37</v>
      </c>
    </row>
    <row r="4094" spans="1:11" x14ac:dyDescent="0.35">
      <c r="A4094">
        <v>9161</v>
      </c>
      <c r="B4094" t="s">
        <v>24422</v>
      </c>
      <c r="C4094">
        <v>29</v>
      </c>
      <c r="D4094" t="s">
        <v>24423</v>
      </c>
      <c r="E4094" t="s">
        <v>25</v>
      </c>
      <c r="F4094" t="s">
        <v>42</v>
      </c>
      <c r="G4094" t="s">
        <v>33</v>
      </c>
      <c r="H4094" t="s">
        <v>34</v>
      </c>
      <c r="I4094" t="s">
        <v>53</v>
      </c>
      <c r="J4094" t="s">
        <v>26709</v>
      </c>
      <c r="K4094" t="s">
        <v>44</v>
      </c>
    </row>
    <row r="4095" spans="1:11" x14ac:dyDescent="0.35">
      <c r="A4095">
        <v>9164</v>
      </c>
      <c r="B4095" t="s">
        <v>17014</v>
      </c>
      <c r="C4095">
        <v>26</v>
      </c>
      <c r="D4095" t="s">
        <v>24427</v>
      </c>
      <c r="E4095" t="s">
        <v>25</v>
      </c>
      <c r="F4095" t="s">
        <v>32</v>
      </c>
      <c r="G4095" t="s">
        <v>15</v>
      </c>
      <c r="H4095" t="s">
        <v>16</v>
      </c>
      <c r="I4095" t="s">
        <v>153</v>
      </c>
      <c r="J4095" t="s">
        <v>26710</v>
      </c>
      <c r="K4095" t="s">
        <v>76</v>
      </c>
    </row>
    <row r="4096" spans="1:11" x14ac:dyDescent="0.35">
      <c r="A4096">
        <v>9165</v>
      </c>
      <c r="B4096" t="s">
        <v>24428</v>
      </c>
      <c r="C4096">
        <v>29</v>
      </c>
      <c r="D4096" t="s">
        <v>24429</v>
      </c>
      <c r="E4096" t="s">
        <v>201</v>
      </c>
      <c r="F4096" t="s">
        <v>22</v>
      </c>
      <c r="G4096" t="s">
        <v>24</v>
      </c>
      <c r="H4096" t="s">
        <v>25</v>
      </c>
      <c r="I4096" t="s">
        <v>102</v>
      </c>
      <c r="J4096" t="s">
        <v>26711</v>
      </c>
      <c r="K4096" t="s">
        <v>19</v>
      </c>
    </row>
    <row r="4097" spans="1:11" x14ac:dyDescent="0.35">
      <c r="A4097">
        <v>9168</v>
      </c>
      <c r="B4097" t="s">
        <v>24434</v>
      </c>
      <c r="C4097">
        <v>30</v>
      </c>
      <c r="D4097" t="s">
        <v>24435</v>
      </c>
      <c r="E4097" t="s">
        <v>13</v>
      </c>
      <c r="F4097" t="s">
        <v>40</v>
      </c>
      <c r="G4097" t="s">
        <v>24</v>
      </c>
      <c r="H4097" t="s">
        <v>25</v>
      </c>
      <c r="I4097" t="s">
        <v>35</v>
      </c>
      <c r="J4097" t="s">
        <v>26712</v>
      </c>
      <c r="K4097" t="s">
        <v>37</v>
      </c>
    </row>
    <row r="4098" spans="1:11" x14ac:dyDescent="0.35">
      <c r="A4098">
        <v>9170</v>
      </c>
      <c r="B4098" t="s">
        <v>24438</v>
      </c>
      <c r="C4098">
        <v>27</v>
      </c>
      <c r="D4098" t="s">
        <v>24439</v>
      </c>
      <c r="E4098" t="s">
        <v>201</v>
      </c>
      <c r="F4098" t="s">
        <v>32</v>
      </c>
      <c r="G4098" t="s">
        <v>41</v>
      </c>
      <c r="H4098" t="s">
        <v>42</v>
      </c>
      <c r="I4098" t="s">
        <v>91</v>
      </c>
      <c r="J4098" t="s">
        <v>26713</v>
      </c>
      <c r="K4098" t="s">
        <v>37</v>
      </c>
    </row>
    <row r="4099" spans="1:11" x14ac:dyDescent="0.35">
      <c r="A4099">
        <v>9173</v>
      </c>
      <c r="B4099" t="s">
        <v>24443</v>
      </c>
      <c r="C4099">
        <v>28</v>
      </c>
      <c r="D4099" t="s">
        <v>24444</v>
      </c>
      <c r="E4099" t="s">
        <v>22</v>
      </c>
      <c r="F4099" t="s">
        <v>34</v>
      </c>
      <c r="G4099" t="s">
        <v>41</v>
      </c>
      <c r="H4099" t="s">
        <v>42</v>
      </c>
      <c r="I4099" t="s">
        <v>88</v>
      </c>
      <c r="J4099" t="s">
        <v>26714</v>
      </c>
      <c r="K4099" t="s">
        <v>19</v>
      </c>
    </row>
    <row r="4100" spans="1:11" x14ac:dyDescent="0.35">
      <c r="A4100">
        <v>9174</v>
      </c>
      <c r="B4100" t="s">
        <v>24445</v>
      </c>
      <c r="C4100">
        <v>27</v>
      </c>
      <c r="D4100" t="s">
        <v>24446</v>
      </c>
      <c r="E4100" t="s">
        <v>34</v>
      </c>
      <c r="F4100" t="s">
        <v>31</v>
      </c>
      <c r="G4100" t="s">
        <v>24</v>
      </c>
      <c r="H4100" t="s">
        <v>25</v>
      </c>
      <c r="I4100" t="s">
        <v>170</v>
      </c>
      <c r="J4100" t="s">
        <v>26715</v>
      </c>
      <c r="K4100" t="s">
        <v>76</v>
      </c>
    </row>
    <row r="4101" spans="1:11" x14ac:dyDescent="0.35">
      <c r="A4101">
        <v>9176</v>
      </c>
      <c r="B4101" t="s">
        <v>24449</v>
      </c>
      <c r="C4101">
        <v>27</v>
      </c>
      <c r="D4101" t="s">
        <v>24450</v>
      </c>
      <c r="E4101" t="s">
        <v>23</v>
      </c>
      <c r="F4101" t="s">
        <v>101</v>
      </c>
      <c r="G4101" t="s">
        <v>15</v>
      </c>
      <c r="H4101" t="s">
        <v>16</v>
      </c>
      <c r="I4101" t="s">
        <v>102</v>
      </c>
      <c r="J4101" t="s">
        <v>26716</v>
      </c>
      <c r="K4101" t="s">
        <v>19</v>
      </c>
    </row>
    <row r="4102" spans="1:11" x14ac:dyDescent="0.35">
      <c r="A4102">
        <v>9182</v>
      </c>
      <c r="B4102" t="s">
        <v>24460</v>
      </c>
      <c r="C4102">
        <v>26</v>
      </c>
      <c r="D4102" t="s">
        <v>24461</v>
      </c>
      <c r="E4102" t="s">
        <v>201</v>
      </c>
      <c r="F4102" t="s">
        <v>13</v>
      </c>
      <c r="G4102" t="s">
        <v>120</v>
      </c>
      <c r="H4102" t="s">
        <v>57</v>
      </c>
      <c r="I4102" t="s">
        <v>88</v>
      </c>
      <c r="J4102" t="s">
        <v>26717</v>
      </c>
      <c r="K4102" t="s">
        <v>28</v>
      </c>
    </row>
    <row r="4103" spans="1:11" x14ac:dyDescent="0.35">
      <c r="A4103">
        <v>9185</v>
      </c>
      <c r="B4103" t="s">
        <v>24466</v>
      </c>
      <c r="C4103">
        <v>26</v>
      </c>
      <c r="D4103" t="s">
        <v>24467</v>
      </c>
      <c r="E4103" t="s">
        <v>14</v>
      </c>
      <c r="F4103" t="s">
        <v>101</v>
      </c>
      <c r="G4103" t="s">
        <v>33</v>
      </c>
      <c r="H4103" t="s">
        <v>34</v>
      </c>
      <c r="I4103" t="s">
        <v>26</v>
      </c>
      <c r="J4103" t="s">
        <v>26718</v>
      </c>
      <c r="K4103" t="s">
        <v>37</v>
      </c>
    </row>
    <row r="4104" spans="1:11" x14ac:dyDescent="0.35">
      <c r="A4104">
        <v>9186</v>
      </c>
      <c r="B4104" t="s">
        <v>24468</v>
      </c>
      <c r="C4104">
        <v>29</v>
      </c>
      <c r="D4104" t="s">
        <v>24469</v>
      </c>
      <c r="E4104" t="s">
        <v>201</v>
      </c>
      <c r="F4104" t="s">
        <v>201</v>
      </c>
      <c r="G4104" t="s">
        <v>62</v>
      </c>
      <c r="H4104" t="s">
        <v>23</v>
      </c>
      <c r="I4104" t="s">
        <v>88</v>
      </c>
      <c r="J4104" t="s">
        <v>26719</v>
      </c>
      <c r="K4104" t="s">
        <v>28</v>
      </c>
    </row>
    <row r="4105" spans="1:11" x14ac:dyDescent="0.35">
      <c r="A4105">
        <v>9188</v>
      </c>
      <c r="B4105" t="s">
        <v>24472</v>
      </c>
      <c r="C4105">
        <v>27</v>
      </c>
      <c r="D4105" t="s">
        <v>24473</v>
      </c>
      <c r="E4105" t="s">
        <v>42</v>
      </c>
      <c r="F4105" t="s">
        <v>177</v>
      </c>
      <c r="G4105" t="s">
        <v>15</v>
      </c>
      <c r="H4105" t="s">
        <v>16</v>
      </c>
      <c r="I4105" t="s">
        <v>170</v>
      </c>
      <c r="J4105" t="s">
        <v>26720</v>
      </c>
      <c r="K4105" t="s">
        <v>19</v>
      </c>
    </row>
    <row r="4106" spans="1:11" x14ac:dyDescent="0.35">
      <c r="A4106">
        <v>9192</v>
      </c>
      <c r="B4106" t="s">
        <v>24480</v>
      </c>
      <c r="C4106">
        <v>30</v>
      </c>
      <c r="D4106" t="s">
        <v>24481</v>
      </c>
      <c r="E4106" t="s">
        <v>169</v>
      </c>
      <c r="F4106" t="s">
        <v>101</v>
      </c>
      <c r="G4106" t="s">
        <v>47</v>
      </c>
      <c r="H4106" t="s">
        <v>31</v>
      </c>
      <c r="I4106" t="s">
        <v>58</v>
      </c>
      <c r="J4106" t="s">
        <v>26721</v>
      </c>
      <c r="K4106" t="s">
        <v>37</v>
      </c>
    </row>
    <row r="4107" spans="1:11" x14ac:dyDescent="0.35">
      <c r="A4107">
        <v>9194</v>
      </c>
      <c r="B4107" t="s">
        <v>24484</v>
      </c>
      <c r="C4107">
        <v>30</v>
      </c>
      <c r="D4107" t="s">
        <v>24485</v>
      </c>
      <c r="E4107" t="s">
        <v>201</v>
      </c>
      <c r="F4107" t="s">
        <v>177</v>
      </c>
      <c r="G4107" t="s">
        <v>24</v>
      </c>
      <c r="H4107" t="s">
        <v>25</v>
      </c>
      <c r="I4107" t="s">
        <v>53</v>
      </c>
      <c r="J4107">
        <v>8264951254</v>
      </c>
      <c r="K4107" t="s">
        <v>76</v>
      </c>
    </row>
    <row r="4108" spans="1:11" x14ac:dyDescent="0.35">
      <c r="A4108">
        <v>9195</v>
      </c>
      <c r="B4108" t="s">
        <v>24486</v>
      </c>
      <c r="C4108">
        <v>28</v>
      </c>
      <c r="D4108" t="s">
        <v>24487</v>
      </c>
      <c r="E4108" t="s">
        <v>67</v>
      </c>
      <c r="F4108" t="s">
        <v>101</v>
      </c>
      <c r="G4108" t="s">
        <v>41</v>
      </c>
      <c r="H4108" t="s">
        <v>42</v>
      </c>
      <c r="I4108" t="s">
        <v>35</v>
      </c>
      <c r="J4108" t="s">
        <v>26722</v>
      </c>
      <c r="K4108" t="s">
        <v>76</v>
      </c>
    </row>
    <row r="4109" spans="1:11" x14ac:dyDescent="0.35">
      <c r="A4109">
        <v>9196</v>
      </c>
      <c r="B4109" t="s">
        <v>24488</v>
      </c>
      <c r="C4109">
        <v>27</v>
      </c>
      <c r="D4109" t="s">
        <v>24489</v>
      </c>
      <c r="E4109" t="s">
        <v>34</v>
      </c>
      <c r="F4109" t="s">
        <v>31</v>
      </c>
      <c r="G4109" t="s">
        <v>15</v>
      </c>
      <c r="H4109" t="s">
        <v>16</v>
      </c>
      <c r="I4109" t="s">
        <v>35</v>
      </c>
      <c r="J4109" t="s">
        <v>26723</v>
      </c>
      <c r="K4109" t="s">
        <v>19</v>
      </c>
    </row>
    <row r="4110" spans="1:11" x14ac:dyDescent="0.35">
      <c r="A4110">
        <v>9198</v>
      </c>
      <c r="B4110" t="s">
        <v>24492</v>
      </c>
      <c r="C4110">
        <v>28</v>
      </c>
      <c r="D4110" t="s">
        <v>24493</v>
      </c>
      <c r="E4110" t="s">
        <v>177</v>
      </c>
      <c r="F4110" t="s">
        <v>79</v>
      </c>
      <c r="G4110" t="s">
        <v>80</v>
      </c>
      <c r="H4110" t="s">
        <v>32</v>
      </c>
      <c r="I4110" t="s">
        <v>170</v>
      </c>
      <c r="J4110" t="s">
        <v>26724</v>
      </c>
      <c r="K4110" t="s">
        <v>44</v>
      </c>
    </row>
    <row r="4111" spans="1:11" x14ac:dyDescent="0.35">
      <c r="A4111">
        <v>9199</v>
      </c>
      <c r="B4111" t="s">
        <v>24494</v>
      </c>
      <c r="C4111">
        <v>30</v>
      </c>
      <c r="D4111" t="s">
        <v>24495</v>
      </c>
      <c r="E4111" t="s">
        <v>67</v>
      </c>
      <c r="F4111" t="s">
        <v>32</v>
      </c>
      <c r="G4111" t="s">
        <v>80</v>
      </c>
      <c r="H4111" t="s">
        <v>32</v>
      </c>
      <c r="I4111" t="s">
        <v>53</v>
      </c>
      <c r="J4111" t="s">
        <v>26725</v>
      </c>
      <c r="K4111" t="s">
        <v>44</v>
      </c>
    </row>
    <row r="4112" spans="1:11" x14ac:dyDescent="0.35">
      <c r="A4112">
        <v>9201</v>
      </c>
      <c r="B4112" t="s">
        <v>24498</v>
      </c>
      <c r="C4112">
        <v>28</v>
      </c>
      <c r="D4112" t="s">
        <v>24499</v>
      </c>
      <c r="E4112" t="s">
        <v>133</v>
      </c>
      <c r="F4112" t="s">
        <v>16</v>
      </c>
      <c r="G4112" t="s">
        <v>24</v>
      </c>
      <c r="H4112" t="s">
        <v>25</v>
      </c>
      <c r="I4112" t="s">
        <v>91</v>
      </c>
      <c r="J4112" t="s">
        <v>26726</v>
      </c>
      <c r="K4112" t="s">
        <v>28</v>
      </c>
    </row>
    <row r="4113" spans="1:11" x14ac:dyDescent="0.35">
      <c r="A4113">
        <v>9202</v>
      </c>
      <c r="B4113" t="s">
        <v>24500</v>
      </c>
      <c r="C4113">
        <v>26</v>
      </c>
      <c r="D4113" t="s">
        <v>24501</v>
      </c>
      <c r="E4113" t="s">
        <v>14</v>
      </c>
      <c r="F4113" t="s">
        <v>42</v>
      </c>
      <c r="G4113" t="s">
        <v>62</v>
      </c>
      <c r="H4113" t="s">
        <v>23</v>
      </c>
      <c r="I4113" t="s">
        <v>88</v>
      </c>
      <c r="J4113" t="s">
        <v>26727</v>
      </c>
      <c r="K4113" t="s">
        <v>76</v>
      </c>
    </row>
    <row r="4114" spans="1:11" x14ac:dyDescent="0.35">
      <c r="A4114">
        <v>9203</v>
      </c>
      <c r="B4114" t="s">
        <v>24502</v>
      </c>
      <c r="C4114">
        <v>27</v>
      </c>
      <c r="D4114" t="s">
        <v>24503</v>
      </c>
      <c r="E4114" t="s">
        <v>101</v>
      </c>
      <c r="F4114" t="s">
        <v>201</v>
      </c>
      <c r="G4114" t="s">
        <v>62</v>
      </c>
      <c r="H4114" t="s">
        <v>23</v>
      </c>
      <c r="I4114" t="s">
        <v>102</v>
      </c>
      <c r="J4114">
        <f>1-799-459-5506</f>
        <v>-6763</v>
      </c>
      <c r="K4114" t="s">
        <v>44</v>
      </c>
    </row>
    <row r="4115" spans="1:11" x14ac:dyDescent="0.35">
      <c r="A4115">
        <v>9206</v>
      </c>
      <c r="B4115" t="s">
        <v>24508</v>
      </c>
      <c r="C4115">
        <v>27</v>
      </c>
      <c r="D4115" t="s">
        <v>24509</v>
      </c>
      <c r="E4115" t="s">
        <v>201</v>
      </c>
      <c r="F4115" t="s">
        <v>13</v>
      </c>
      <c r="G4115" t="s">
        <v>120</v>
      </c>
      <c r="H4115" t="s">
        <v>57</v>
      </c>
      <c r="I4115" t="s">
        <v>63</v>
      </c>
      <c r="J4115" t="s">
        <v>26728</v>
      </c>
      <c r="K4115" t="s">
        <v>76</v>
      </c>
    </row>
    <row r="4116" spans="1:11" x14ac:dyDescent="0.35">
      <c r="A4116">
        <v>9208</v>
      </c>
      <c r="B4116" t="s">
        <v>24512</v>
      </c>
      <c r="C4116">
        <v>26</v>
      </c>
      <c r="D4116" t="s">
        <v>24513</v>
      </c>
      <c r="E4116" t="s">
        <v>149</v>
      </c>
      <c r="F4116" t="s">
        <v>149</v>
      </c>
      <c r="G4116" t="s">
        <v>24</v>
      </c>
      <c r="H4116" t="s">
        <v>25</v>
      </c>
      <c r="I4116" t="s">
        <v>26</v>
      </c>
      <c r="J4116" t="s">
        <v>26729</v>
      </c>
      <c r="K4116" t="s">
        <v>37</v>
      </c>
    </row>
    <row r="4117" spans="1:11" x14ac:dyDescent="0.35">
      <c r="A4117">
        <v>9211</v>
      </c>
      <c r="B4117" t="s">
        <v>24516</v>
      </c>
      <c r="C4117">
        <v>30</v>
      </c>
      <c r="D4117" t="s">
        <v>24517</v>
      </c>
      <c r="E4117" t="s">
        <v>67</v>
      </c>
      <c r="F4117" t="s">
        <v>16</v>
      </c>
      <c r="G4117" t="s">
        <v>52</v>
      </c>
      <c r="H4117" t="s">
        <v>13</v>
      </c>
      <c r="I4117" t="s">
        <v>146</v>
      </c>
      <c r="J4117" t="s">
        <v>26730</v>
      </c>
      <c r="K4117" t="s">
        <v>44</v>
      </c>
    </row>
    <row r="4118" spans="1:11" x14ac:dyDescent="0.35">
      <c r="A4118">
        <v>9217</v>
      </c>
      <c r="B4118" t="s">
        <v>24527</v>
      </c>
      <c r="C4118">
        <v>27</v>
      </c>
      <c r="D4118" t="s">
        <v>24528</v>
      </c>
      <c r="E4118" t="s">
        <v>40</v>
      </c>
      <c r="F4118" t="s">
        <v>22</v>
      </c>
      <c r="G4118" t="s">
        <v>47</v>
      </c>
      <c r="H4118" t="s">
        <v>31</v>
      </c>
      <c r="I4118" t="s">
        <v>53</v>
      </c>
      <c r="J4118" t="s">
        <v>26731</v>
      </c>
      <c r="K4118" t="s">
        <v>76</v>
      </c>
    </row>
    <row r="4119" spans="1:11" x14ac:dyDescent="0.35">
      <c r="A4119">
        <v>9219</v>
      </c>
      <c r="B4119" t="s">
        <v>24531</v>
      </c>
      <c r="C4119">
        <v>29</v>
      </c>
      <c r="D4119" t="s">
        <v>24532</v>
      </c>
      <c r="E4119" t="s">
        <v>133</v>
      </c>
      <c r="F4119" t="s">
        <v>57</v>
      </c>
      <c r="G4119" t="s">
        <v>33</v>
      </c>
      <c r="H4119" t="s">
        <v>34</v>
      </c>
      <c r="I4119" t="s">
        <v>63</v>
      </c>
      <c r="J4119" t="s">
        <v>26732</v>
      </c>
      <c r="K4119" t="s">
        <v>28</v>
      </c>
    </row>
    <row r="4120" spans="1:11" x14ac:dyDescent="0.35">
      <c r="A4120">
        <v>9220</v>
      </c>
      <c r="B4120" t="s">
        <v>24533</v>
      </c>
      <c r="C4120">
        <v>29</v>
      </c>
      <c r="D4120" t="s">
        <v>24534</v>
      </c>
      <c r="E4120" t="s">
        <v>177</v>
      </c>
      <c r="F4120" t="s">
        <v>23</v>
      </c>
      <c r="G4120" t="s">
        <v>52</v>
      </c>
      <c r="H4120" t="s">
        <v>13</v>
      </c>
      <c r="I4120" t="s">
        <v>146</v>
      </c>
      <c r="J4120" t="s">
        <v>26733</v>
      </c>
      <c r="K4120" t="s">
        <v>37</v>
      </c>
    </row>
    <row r="4121" spans="1:11" x14ac:dyDescent="0.35">
      <c r="A4121">
        <v>9221</v>
      </c>
      <c r="B4121" t="s">
        <v>24535</v>
      </c>
      <c r="C4121">
        <v>28</v>
      </c>
      <c r="D4121" t="s">
        <v>24536</v>
      </c>
      <c r="E4121" t="s">
        <v>177</v>
      </c>
      <c r="F4121" t="s">
        <v>169</v>
      </c>
      <c r="G4121" t="s">
        <v>15</v>
      </c>
      <c r="H4121" t="s">
        <v>16</v>
      </c>
      <c r="I4121" t="s">
        <v>170</v>
      </c>
      <c r="J4121" t="s">
        <v>26734</v>
      </c>
      <c r="K4121" t="s">
        <v>37</v>
      </c>
    </row>
    <row r="4122" spans="1:11" x14ac:dyDescent="0.35">
      <c r="A4122">
        <v>9225</v>
      </c>
      <c r="B4122" t="s">
        <v>9601</v>
      </c>
      <c r="C4122">
        <v>27</v>
      </c>
      <c r="D4122" t="s">
        <v>24543</v>
      </c>
      <c r="E4122" t="s">
        <v>177</v>
      </c>
      <c r="F4122" t="s">
        <v>101</v>
      </c>
      <c r="G4122" t="s">
        <v>33</v>
      </c>
      <c r="H4122" t="s">
        <v>34</v>
      </c>
      <c r="I4122" t="s">
        <v>17</v>
      </c>
      <c r="J4122">
        <v>5131081765</v>
      </c>
      <c r="K4122" t="s">
        <v>19</v>
      </c>
    </row>
    <row r="4123" spans="1:11" x14ac:dyDescent="0.35">
      <c r="A4123">
        <v>9230</v>
      </c>
      <c r="B4123" t="s">
        <v>24550</v>
      </c>
      <c r="C4123">
        <v>29</v>
      </c>
      <c r="D4123" t="s">
        <v>24551</v>
      </c>
      <c r="E4123" t="s">
        <v>57</v>
      </c>
      <c r="F4123" t="s">
        <v>201</v>
      </c>
      <c r="G4123" t="s">
        <v>41</v>
      </c>
      <c r="H4123" t="s">
        <v>42</v>
      </c>
      <c r="I4123" t="s">
        <v>48</v>
      </c>
      <c r="J4123" t="s">
        <v>26735</v>
      </c>
      <c r="K4123" t="s">
        <v>19</v>
      </c>
    </row>
    <row r="4124" spans="1:11" x14ac:dyDescent="0.35">
      <c r="A4124">
        <v>9231</v>
      </c>
      <c r="B4124" t="s">
        <v>24552</v>
      </c>
      <c r="C4124">
        <v>29</v>
      </c>
      <c r="D4124" t="s">
        <v>24553</v>
      </c>
      <c r="E4124" t="s">
        <v>177</v>
      </c>
      <c r="F4124" t="s">
        <v>23</v>
      </c>
      <c r="G4124" t="s">
        <v>33</v>
      </c>
      <c r="H4124" t="s">
        <v>34</v>
      </c>
      <c r="I4124" t="s">
        <v>58</v>
      </c>
      <c r="J4124" t="s">
        <v>26736</v>
      </c>
      <c r="K4124" t="s">
        <v>28</v>
      </c>
    </row>
    <row r="4125" spans="1:11" x14ac:dyDescent="0.35">
      <c r="A4125">
        <v>9233</v>
      </c>
      <c r="B4125" t="s">
        <v>24556</v>
      </c>
      <c r="C4125">
        <v>27</v>
      </c>
      <c r="D4125" t="s">
        <v>24557</v>
      </c>
      <c r="E4125" t="s">
        <v>40</v>
      </c>
      <c r="F4125" t="s">
        <v>23</v>
      </c>
      <c r="G4125" t="s">
        <v>47</v>
      </c>
      <c r="H4125" t="s">
        <v>31</v>
      </c>
      <c r="I4125" t="s">
        <v>102</v>
      </c>
      <c r="J4125" t="s">
        <v>26737</v>
      </c>
      <c r="K4125" t="s">
        <v>28</v>
      </c>
    </row>
    <row r="4126" spans="1:11" x14ac:dyDescent="0.35">
      <c r="A4126">
        <v>9243</v>
      </c>
      <c r="B4126" t="s">
        <v>24574</v>
      </c>
      <c r="C4126">
        <v>29</v>
      </c>
      <c r="D4126" t="s">
        <v>24575</v>
      </c>
      <c r="E4126" t="s">
        <v>25</v>
      </c>
      <c r="F4126" t="s">
        <v>40</v>
      </c>
      <c r="G4126" t="s">
        <v>120</v>
      </c>
      <c r="H4126" t="s">
        <v>57</v>
      </c>
      <c r="I4126" t="s">
        <v>53</v>
      </c>
      <c r="J4126" t="s">
        <v>26738</v>
      </c>
      <c r="K4126" t="s">
        <v>76</v>
      </c>
    </row>
    <row r="4127" spans="1:11" x14ac:dyDescent="0.35">
      <c r="A4127">
        <v>9244</v>
      </c>
      <c r="B4127" t="s">
        <v>24576</v>
      </c>
      <c r="C4127">
        <v>26</v>
      </c>
      <c r="D4127" t="s">
        <v>24577</v>
      </c>
      <c r="E4127" t="s">
        <v>25</v>
      </c>
      <c r="F4127" t="s">
        <v>22</v>
      </c>
      <c r="G4127" t="s">
        <v>47</v>
      </c>
      <c r="H4127" t="s">
        <v>31</v>
      </c>
      <c r="I4127" t="s">
        <v>116</v>
      </c>
      <c r="J4127" t="s">
        <v>26739</v>
      </c>
      <c r="K4127" t="s">
        <v>44</v>
      </c>
    </row>
    <row r="4128" spans="1:11" x14ac:dyDescent="0.35">
      <c r="A4128">
        <v>9245</v>
      </c>
      <c r="B4128" t="s">
        <v>24068</v>
      </c>
      <c r="C4128">
        <v>29</v>
      </c>
      <c r="D4128" t="s">
        <v>24578</v>
      </c>
      <c r="E4128" t="s">
        <v>169</v>
      </c>
      <c r="F4128" t="s">
        <v>32</v>
      </c>
      <c r="G4128" t="s">
        <v>120</v>
      </c>
      <c r="H4128" t="s">
        <v>57</v>
      </c>
      <c r="I4128" t="s">
        <v>102</v>
      </c>
      <c r="J4128" t="s">
        <v>26740</v>
      </c>
      <c r="K4128" t="s">
        <v>76</v>
      </c>
    </row>
    <row r="4129" spans="1:11" x14ac:dyDescent="0.35">
      <c r="A4129">
        <v>9246</v>
      </c>
      <c r="B4129" t="s">
        <v>24579</v>
      </c>
      <c r="C4129">
        <v>30</v>
      </c>
      <c r="D4129" t="s">
        <v>24580</v>
      </c>
      <c r="E4129" t="s">
        <v>25</v>
      </c>
      <c r="F4129" t="s">
        <v>79</v>
      </c>
      <c r="G4129" t="s">
        <v>120</v>
      </c>
      <c r="H4129" t="s">
        <v>57</v>
      </c>
      <c r="I4129" t="s">
        <v>35</v>
      </c>
      <c r="J4129" t="s">
        <v>26741</v>
      </c>
      <c r="K4129" t="s">
        <v>19</v>
      </c>
    </row>
    <row r="4130" spans="1:11" x14ac:dyDescent="0.35">
      <c r="A4130">
        <v>9248</v>
      </c>
      <c r="B4130" t="s">
        <v>24583</v>
      </c>
      <c r="C4130">
        <v>28</v>
      </c>
      <c r="D4130" t="s">
        <v>24584</v>
      </c>
      <c r="E4130" t="s">
        <v>79</v>
      </c>
      <c r="F4130" t="s">
        <v>32</v>
      </c>
      <c r="G4130" t="s">
        <v>87</v>
      </c>
      <c r="H4130" t="s">
        <v>79</v>
      </c>
      <c r="I4130" t="s">
        <v>35</v>
      </c>
      <c r="J4130" t="s">
        <v>26742</v>
      </c>
      <c r="K4130" t="s">
        <v>76</v>
      </c>
    </row>
    <row r="4131" spans="1:11" x14ac:dyDescent="0.35">
      <c r="A4131">
        <v>9249</v>
      </c>
      <c r="B4131" t="s">
        <v>787</v>
      </c>
      <c r="C4131">
        <v>29</v>
      </c>
      <c r="D4131" t="s">
        <v>24585</v>
      </c>
      <c r="E4131" t="s">
        <v>22</v>
      </c>
      <c r="F4131" t="s">
        <v>149</v>
      </c>
      <c r="G4131" t="s">
        <v>24</v>
      </c>
      <c r="H4131" t="s">
        <v>25</v>
      </c>
      <c r="I4131" t="s">
        <v>91</v>
      </c>
      <c r="J4131" t="s">
        <v>26743</v>
      </c>
      <c r="K4131" t="s">
        <v>76</v>
      </c>
    </row>
    <row r="4132" spans="1:11" x14ac:dyDescent="0.35">
      <c r="A4132">
        <v>9251</v>
      </c>
      <c r="B4132" t="s">
        <v>24588</v>
      </c>
      <c r="C4132">
        <v>30</v>
      </c>
      <c r="D4132" t="s">
        <v>24589</v>
      </c>
      <c r="E4132" t="s">
        <v>133</v>
      </c>
      <c r="F4132" t="s">
        <v>32</v>
      </c>
      <c r="G4132" t="s">
        <v>120</v>
      </c>
      <c r="H4132" t="s">
        <v>57</v>
      </c>
      <c r="I4132" t="s">
        <v>88</v>
      </c>
      <c r="J4132" t="s">
        <v>26744</v>
      </c>
      <c r="K4132" t="s">
        <v>44</v>
      </c>
    </row>
    <row r="4133" spans="1:11" x14ac:dyDescent="0.35">
      <c r="A4133">
        <v>9252</v>
      </c>
      <c r="B4133" t="s">
        <v>24590</v>
      </c>
      <c r="C4133">
        <v>26</v>
      </c>
      <c r="D4133" t="s">
        <v>24591</v>
      </c>
      <c r="E4133" t="s">
        <v>201</v>
      </c>
      <c r="F4133" t="s">
        <v>16</v>
      </c>
      <c r="G4133" t="s">
        <v>120</v>
      </c>
      <c r="H4133" t="s">
        <v>57</v>
      </c>
      <c r="I4133" t="s">
        <v>48</v>
      </c>
      <c r="J4133" t="s">
        <v>26745</v>
      </c>
      <c r="K4133" t="s">
        <v>37</v>
      </c>
    </row>
    <row r="4134" spans="1:11" x14ac:dyDescent="0.35">
      <c r="A4134">
        <v>9255</v>
      </c>
      <c r="B4134" t="s">
        <v>9612</v>
      </c>
      <c r="C4134">
        <v>28</v>
      </c>
      <c r="D4134" t="s">
        <v>24596</v>
      </c>
      <c r="E4134" t="s">
        <v>133</v>
      </c>
      <c r="F4134" t="s">
        <v>67</v>
      </c>
      <c r="G4134" t="s">
        <v>52</v>
      </c>
      <c r="H4134" t="s">
        <v>13</v>
      </c>
      <c r="I4134" t="s">
        <v>48</v>
      </c>
      <c r="J4134" t="s">
        <v>26746</v>
      </c>
      <c r="K4134" t="s">
        <v>37</v>
      </c>
    </row>
    <row r="4135" spans="1:11" x14ac:dyDescent="0.35">
      <c r="A4135">
        <v>9256</v>
      </c>
      <c r="B4135" t="s">
        <v>17378</v>
      </c>
      <c r="C4135">
        <v>28</v>
      </c>
      <c r="D4135" t="s">
        <v>24597</v>
      </c>
      <c r="E4135" t="s">
        <v>201</v>
      </c>
      <c r="F4135" t="s">
        <v>25</v>
      </c>
      <c r="G4135" t="s">
        <v>62</v>
      </c>
      <c r="H4135" t="s">
        <v>23</v>
      </c>
      <c r="I4135" t="s">
        <v>116</v>
      </c>
      <c r="J4135" t="s">
        <v>26747</v>
      </c>
      <c r="K4135" t="s">
        <v>28</v>
      </c>
    </row>
    <row r="4136" spans="1:11" x14ac:dyDescent="0.35">
      <c r="A4136">
        <v>9257</v>
      </c>
      <c r="B4136" t="s">
        <v>2743</v>
      </c>
      <c r="C4136">
        <v>27</v>
      </c>
      <c r="D4136" t="s">
        <v>24598</v>
      </c>
      <c r="E4136" t="s">
        <v>13</v>
      </c>
      <c r="F4136" t="s">
        <v>149</v>
      </c>
      <c r="G4136" t="s">
        <v>120</v>
      </c>
      <c r="H4136" t="s">
        <v>57</v>
      </c>
      <c r="I4136" t="s">
        <v>153</v>
      </c>
      <c r="J4136" t="s">
        <v>26748</v>
      </c>
      <c r="K4136" t="s">
        <v>37</v>
      </c>
    </row>
    <row r="4137" spans="1:11" x14ac:dyDescent="0.35">
      <c r="A4137">
        <v>9261</v>
      </c>
      <c r="B4137" t="s">
        <v>24605</v>
      </c>
      <c r="C4137">
        <v>27</v>
      </c>
      <c r="D4137" t="s">
        <v>24606</v>
      </c>
      <c r="E4137" t="s">
        <v>34</v>
      </c>
      <c r="F4137" t="s">
        <v>79</v>
      </c>
      <c r="G4137" t="s">
        <v>52</v>
      </c>
      <c r="H4137" t="s">
        <v>13</v>
      </c>
      <c r="I4137" t="s">
        <v>26</v>
      </c>
      <c r="J4137" t="s">
        <v>26749</v>
      </c>
      <c r="K4137" t="s">
        <v>44</v>
      </c>
    </row>
    <row r="4138" spans="1:11" x14ac:dyDescent="0.35">
      <c r="A4138">
        <v>9263</v>
      </c>
      <c r="B4138" t="s">
        <v>24609</v>
      </c>
      <c r="C4138">
        <v>30</v>
      </c>
      <c r="D4138" t="s">
        <v>24610</v>
      </c>
      <c r="E4138" t="s">
        <v>40</v>
      </c>
      <c r="F4138" t="s">
        <v>22</v>
      </c>
      <c r="G4138" t="s">
        <v>120</v>
      </c>
      <c r="H4138" t="s">
        <v>57</v>
      </c>
      <c r="I4138" t="s">
        <v>153</v>
      </c>
      <c r="J4138" t="s">
        <v>26750</v>
      </c>
      <c r="K4138" t="s">
        <v>44</v>
      </c>
    </row>
    <row r="4139" spans="1:11" x14ac:dyDescent="0.35">
      <c r="A4139">
        <v>9267</v>
      </c>
      <c r="B4139" t="s">
        <v>24616</v>
      </c>
      <c r="C4139">
        <v>28</v>
      </c>
      <c r="D4139" t="s">
        <v>24617</v>
      </c>
      <c r="E4139" t="s">
        <v>25</v>
      </c>
      <c r="F4139" t="s">
        <v>23</v>
      </c>
      <c r="G4139" t="s">
        <v>33</v>
      </c>
      <c r="H4139" t="s">
        <v>34</v>
      </c>
      <c r="I4139" t="s">
        <v>17</v>
      </c>
      <c r="J4139" t="s">
        <v>26751</v>
      </c>
      <c r="K4139" t="s">
        <v>19</v>
      </c>
    </row>
    <row r="4140" spans="1:11" x14ac:dyDescent="0.35">
      <c r="A4140">
        <v>9269</v>
      </c>
      <c r="B4140" t="s">
        <v>24619</v>
      </c>
      <c r="C4140">
        <v>28</v>
      </c>
      <c r="D4140" t="s">
        <v>24620</v>
      </c>
      <c r="E4140" t="s">
        <v>13</v>
      </c>
      <c r="F4140" t="s">
        <v>57</v>
      </c>
      <c r="G4140" t="s">
        <v>80</v>
      </c>
      <c r="H4140" t="s">
        <v>32</v>
      </c>
      <c r="I4140" t="s">
        <v>53</v>
      </c>
      <c r="J4140" s="1" t="s">
        <v>26752</v>
      </c>
      <c r="K4140" t="s">
        <v>37</v>
      </c>
    </row>
    <row r="4141" spans="1:11" x14ac:dyDescent="0.35">
      <c r="A4141">
        <v>9270</v>
      </c>
      <c r="B4141" t="s">
        <v>24621</v>
      </c>
      <c r="C4141">
        <v>26</v>
      </c>
      <c r="D4141" t="s">
        <v>24622</v>
      </c>
      <c r="E4141" t="s">
        <v>133</v>
      </c>
      <c r="F4141" t="s">
        <v>79</v>
      </c>
      <c r="G4141" t="s">
        <v>80</v>
      </c>
      <c r="H4141" t="s">
        <v>32</v>
      </c>
      <c r="I4141" t="s">
        <v>26</v>
      </c>
      <c r="J4141" t="s">
        <v>26753</v>
      </c>
      <c r="K4141" t="s">
        <v>19</v>
      </c>
    </row>
    <row r="4142" spans="1:11" x14ac:dyDescent="0.35">
      <c r="A4142">
        <v>9275</v>
      </c>
      <c r="B4142" t="s">
        <v>24128</v>
      </c>
      <c r="C4142">
        <v>30</v>
      </c>
      <c r="D4142" t="s">
        <v>24631</v>
      </c>
      <c r="E4142" t="s">
        <v>79</v>
      </c>
      <c r="F4142" t="s">
        <v>201</v>
      </c>
      <c r="G4142" t="s">
        <v>62</v>
      </c>
      <c r="H4142" t="s">
        <v>23</v>
      </c>
      <c r="I4142" t="s">
        <v>68</v>
      </c>
      <c r="J4142" t="s">
        <v>26754</v>
      </c>
      <c r="K4142" t="s">
        <v>44</v>
      </c>
    </row>
    <row r="4143" spans="1:11" x14ac:dyDescent="0.35">
      <c r="A4143">
        <v>9279</v>
      </c>
      <c r="B4143" t="s">
        <v>24638</v>
      </c>
      <c r="C4143">
        <v>28</v>
      </c>
      <c r="D4143" t="s">
        <v>24639</v>
      </c>
      <c r="E4143" t="s">
        <v>40</v>
      </c>
      <c r="F4143" t="s">
        <v>25</v>
      </c>
      <c r="G4143" t="s">
        <v>41</v>
      </c>
      <c r="H4143" t="s">
        <v>42</v>
      </c>
      <c r="I4143" t="s">
        <v>146</v>
      </c>
      <c r="J4143">
        <v>3197103587</v>
      </c>
      <c r="K4143" t="s">
        <v>44</v>
      </c>
    </row>
    <row r="4144" spans="1:11" x14ac:dyDescent="0.35">
      <c r="A4144">
        <v>9286</v>
      </c>
      <c r="B4144" t="s">
        <v>24652</v>
      </c>
      <c r="C4144">
        <v>27</v>
      </c>
      <c r="D4144" t="s">
        <v>24653</v>
      </c>
      <c r="E4144" t="s">
        <v>40</v>
      </c>
      <c r="F4144" t="s">
        <v>79</v>
      </c>
      <c r="G4144" t="s">
        <v>80</v>
      </c>
      <c r="H4144" t="s">
        <v>32</v>
      </c>
      <c r="I4144" t="s">
        <v>58</v>
      </c>
      <c r="J4144" t="s">
        <v>26755</v>
      </c>
      <c r="K4144" t="s">
        <v>76</v>
      </c>
    </row>
    <row r="4145" spans="1:11" x14ac:dyDescent="0.35">
      <c r="A4145">
        <v>9288</v>
      </c>
      <c r="B4145" t="s">
        <v>24656</v>
      </c>
      <c r="C4145">
        <v>26</v>
      </c>
      <c r="D4145" t="s">
        <v>24657</v>
      </c>
      <c r="E4145" t="s">
        <v>14</v>
      </c>
      <c r="F4145" t="s">
        <v>67</v>
      </c>
      <c r="G4145" t="s">
        <v>52</v>
      </c>
      <c r="H4145" t="s">
        <v>13</v>
      </c>
      <c r="I4145" t="s">
        <v>102</v>
      </c>
      <c r="J4145" t="s">
        <v>26756</v>
      </c>
      <c r="K4145" t="s">
        <v>44</v>
      </c>
    </row>
    <row r="4146" spans="1:11" x14ac:dyDescent="0.35">
      <c r="A4146">
        <v>9294</v>
      </c>
      <c r="B4146" t="s">
        <v>24668</v>
      </c>
      <c r="C4146">
        <v>26</v>
      </c>
      <c r="D4146" t="s">
        <v>24669</v>
      </c>
      <c r="E4146" t="s">
        <v>25</v>
      </c>
      <c r="F4146" t="s">
        <v>31</v>
      </c>
      <c r="G4146" t="s">
        <v>62</v>
      </c>
      <c r="H4146" t="s">
        <v>23</v>
      </c>
      <c r="I4146" t="s">
        <v>26</v>
      </c>
      <c r="J4146">
        <v>1581099719</v>
      </c>
      <c r="K4146" t="s">
        <v>44</v>
      </c>
    </row>
    <row r="4147" spans="1:11" x14ac:dyDescent="0.35">
      <c r="A4147">
        <v>9295</v>
      </c>
      <c r="B4147" t="s">
        <v>24670</v>
      </c>
      <c r="C4147">
        <v>26</v>
      </c>
      <c r="D4147" t="s">
        <v>24671</v>
      </c>
      <c r="E4147" t="s">
        <v>25</v>
      </c>
      <c r="F4147" t="s">
        <v>101</v>
      </c>
      <c r="G4147" t="s">
        <v>33</v>
      </c>
      <c r="H4147" t="s">
        <v>34</v>
      </c>
      <c r="I4147" t="s">
        <v>26</v>
      </c>
      <c r="J4147" t="s">
        <v>26757</v>
      </c>
      <c r="K4147" t="s">
        <v>28</v>
      </c>
    </row>
    <row r="4148" spans="1:11" x14ac:dyDescent="0.35">
      <c r="A4148">
        <v>9299</v>
      </c>
      <c r="B4148" t="s">
        <v>24678</v>
      </c>
      <c r="C4148">
        <v>27</v>
      </c>
      <c r="D4148" t="s">
        <v>24679</v>
      </c>
      <c r="E4148" t="s">
        <v>22</v>
      </c>
      <c r="F4148" t="s">
        <v>42</v>
      </c>
      <c r="G4148" t="s">
        <v>15</v>
      </c>
      <c r="H4148" t="s">
        <v>16</v>
      </c>
      <c r="I4148" t="s">
        <v>35</v>
      </c>
      <c r="J4148" t="s">
        <v>26758</v>
      </c>
      <c r="K4148" t="s">
        <v>28</v>
      </c>
    </row>
    <row r="4149" spans="1:11" x14ac:dyDescent="0.35">
      <c r="A4149">
        <v>9301</v>
      </c>
      <c r="B4149" t="s">
        <v>24681</v>
      </c>
      <c r="C4149">
        <v>28</v>
      </c>
      <c r="D4149" t="s">
        <v>24682</v>
      </c>
      <c r="E4149" t="s">
        <v>14</v>
      </c>
      <c r="F4149" t="s">
        <v>16</v>
      </c>
      <c r="G4149" t="s">
        <v>52</v>
      </c>
      <c r="H4149" t="s">
        <v>13</v>
      </c>
      <c r="I4149" t="s">
        <v>17</v>
      </c>
      <c r="J4149" t="s">
        <v>26759</v>
      </c>
      <c r="K4149" t="s">
        <v>44</v>
      </c>
    </row>
    <row r="4150" spans="1:11" x14ac:dyDescent="0.35">
      <c r="A4150">
        <v>9302</v>
      </c>
      <c r="B4150" t="s">
        <v>24683</v>
      </c>
      <c r="C4150">
        <v>28</v>
      </c>
      <c r="D4150" t="s">
        <v>24684</v>
      </c>
      <c r="E4150" t="s">
        <v>101</v>
      </c>
      <c r="F4150" t="s">
        <v>23</v>
      </c>
      <c r="G4150" t="s">
        <v>52</v>
      </c>
      <c r="H4150" t="s">
        <v>13</v>
      </c>
      <c r="I4150" t="s">
        <v>48</v>
      </c>
      <c r="J4150">
        <f>1-271-957-1786</f>
        <v>-3013</v>
      </c>
      <c r="K4150" t="s">
        <v>76</v>
      </c>
    </row>
    <row r="4151" spans="1:11" x14ac:dyDescent="0.35">
      <c r="A4151">
        <v>9303</v>
      </c>
      <c r="B4151" t="s">
        <v>24685</v>
      </c>
      <c r="C4151">
        <v>27</v>
      </c>
      <c r="D4151" t="s">
        <v>24686</v>
      </c>
      <c r="E4151" t="s">
        <v>149</v>
      </c>
      <c r="F4151" t="s">
        <v>31</v>
      </c>
      <c r="G4151" t="s">
        <v>24</v>
      </c>
      <c r="H4151" t="s">
        <v>25</v>
      </c>
      <c r="I4151" t="s">
        <v>58</v>
      </c>
      <c r="J4151" t="s">
        <v>26760</v>
      </c>
      <c r="K4151" t="s">
        <v>28</v>
      </c>
    </row>
    <row r="4152" spans="1:11" x14ac:dyDescent="0.35">
      <c r="A4152">
        <v>9305</v>
      </c>
      <c r="B4152" t="s">
        <v>24689</v>
      </c>
      <c r="C4152">
        <v>28</v>
      </c>
      <c r="D4152" t="s">
        <v>24690</v>
      </c>
      <c r="E4152" t="s">
        <v>14</v>
      </c>
      <c r="F4152" t="s">
        <v>25</v>
      </c>
      <c r="G4152" t="s">
        <v>15</v>
      </c>
      <c r="H4152" t="s">
        <v>16</v>
      </c>
      <c r="I4152" t="s">
        <v>170</v>
      </c>
      <c r="J4152" t="s">
        <v>26761</v>
      </c>
      <c r="K4152" t="s">
        <v>19</v>
      </c>
    </row>
    <row r="4153" spans="1:11" x14ac:dyDescent="0.35">
      <c r="A4153">
        <v>9310</v>
      </c>
      <c r="B4153" t="s">
        <v>24699</v>
      </c>
      <c r="C4153">
        <v>27</v>
      </c>
      <c r="D4153" t="s">
        <v>24700</v>
      </c>
      <c r="E4153" t="s">
        <v>201</v>
      </c>
      <c r="F4153" t="s">
        <v>32</v>
      </c>
      <c r="G4153" t="s">
        <v>62</v>
      </c>
      <c r="H4153" t="s">
        <v>23</v>
      </c>
      <c r="I4153" t="s">
        <v>153</v>
      </c>
      <c r="J4153" t="s">
        <v>26762</v>
      </c>
      <c r="K4153" t="s">
        <v>19</v>
      </c>
    </row>
    <row r="4154" spans="1:11" x14ac:dyDescent="0.35">
      <c r="A4154">
        <v>9311</v>
      </c>
      <c r="B4154" t="s">
        <v>24701</v>
      </c>
      <c r="C4154">
        <v>29</v>
      </c>
      <c r="D4154" t="s">
        <v>24702</v>
      </c>
      <c r="E4154" t="s">
        <v>177</v>
      </c>
      <c r="F4154" t="s">
        <v>101</v>
      </c>
      <c r="G4154" t="s">
        <v>120</v>
      </c>
      <c r="H4154" t="s">
        <v>57</v>
      </c>
      <c r="I4154" t="s">
        <v>116</v>
      </c>
      <c r="J4154">
        <v>9535159784</v>
      </c>
      <c r="K4154" t="s">
        <v>19</v>
      </c>
    </row>
    <row r="4155" spans="1:11" x14ac:dyDescent="0.35">
      <c r="A4155">
        <v>9313</v>
      </c>
      <c r="B4155" t="s">
        <v>19989</v>
      </c>
      <c r="C4155">
        <v>26</v>
      </c>
      <c r="D4155" t="s">
        <v>24705</v>
      </c>
      <c r="E4155" t="s">
        <v>169</v>
      </c>
      <c r="F4155" t="s">
        <v>31</v>
      </c>
      <c r="G4155" t="s">
        <v>120</v>
      </c>
      <c r="H4155" t="s">
        <v>57</v>
      </c>
      <c r="I4155" t="s">
        <v>17</v>
      </c>
      <c r="J4155" t="s">
        <v>26763</v>
      </c>
      <c r="K4155" t="s">
        <v>19</v>
      </c>
    </row>
    <row r="4156" spans="1:11" x14ac:dyDescent="0.35">
      <c r="A4156">
        <v>9317</v>
      </c>
      <c r="B4156" t="s">
        <v>8542</v>
      </c>
      <c r="C4156">
        <v>28</v>
      </c>
      <c r="D4156" t="s">
        <v>24712</v>
      </c>
      <c r="E4156" t="s">
        <v>149</v>
      </c>
      <c r="F4156" t="s">
        <v>14</v>
      </c>
      <c r="G4156" t="s">
        <v>24</v>
      </c>
      <c r="H4156" t="s">
        <v>25</v>
      </c>
      <c r="I4156" t="s">
        <v>91</v>
      </c>
      <c r="J4156" t="s">
        <v>26764</v>
      </c>
      <c r="K4156" t="s">
        <v>19</v>
      </c>
    </row>
    <row r="4157" spans="1:11" x14ac:dyDescent="0.35">
      <c r="A4157">
        <v>9321</v>
      </c>
      <c r="B4157" t="s">
        <v>24719</v>
      </c>
      <c r="C4157">
        <v>26</v>
      </c>
      <c r="D4157" t="s">
        <v>24720</v>
      </c>
      <c r="E4157" t="s">
        <v>32</v>
      </c>
      <c r="F4157" t="s">
        <v>201</v>
      </c>
      <c r="G4157" t="s">
        <v>47</v>
      </c>
      <c r="H4157" t="s">
        <v>31</v>
      </c>
      <c r="I4157" t="s">
        <v>17</v>
      </c>
      <c r="J4157" t="s">
        <v>26765</v>
      </c>
      <c r="K4157" t="s">
        <v>19</v>
      </c>
    </row>
    <row r="4158" spans="1:11" x14ac:dyDescent="0.35">
      <c r="A4158">
        <v>9323</v>
      </c>
      <c r="B4158" t="s">
        <v>4409</v>
      </c>
      <c r="C4158">
        <v>28</v>
      </c>
      <c r="D4158" t="s">
        <v>24723</v>
      </c>
      <c r="E4158" t="s">
        <v>133</v>
      </c>
      <c r="F4158" t="s">
        <v>34</v>
      </c>
      <c r="G4158" t="s">
        <v>80</v>
      </c>
      <c r="H4158" t="s">
        <v>32</v>
      </c>
      <c r="I4158" t="s">
        <v>17</v>
      </c>
      <c r="J4158" t="s">
        <v>26766</v>
      </c>
      <c r="K4158" t="s">
        <v>19</v>
      </c>
    </row>
    <row r="4159" spans="1:11" x14ac:dyDescent="0.35">
      <c r="A4159">
        <v>9324</v>
      </c>
      <c r="B4159" t="s">
        <v>24724</v>
      </c>
      <c r="C4159">
        <v>28</v>
      </c>
      <c r="D4159" t="s">
        <v>24725</v>
      </c>
      <c r="E4159" t="s">
        <v>23</v>
      </c>
      <c r="F4159" t="s">
        <v>57</v>
      </c>
      <c r="G4159" t="s">
        <v>120</v>
      </c>
      <c r="H4159" t="s">
        <v>57</v>
      </c>
      <c r="I4159" t="s">
        <v>146</v>
      </c>
      <c r="J4159" t="s">
        <v>26767</v>
      </c>
      <c r="K4159" t="s">
        <v>76</v>
      </c>
    </row>
    <row r="4160" spans="1:11" x14ac:dyDescent="0.35">
      <c r="A4160">
        <v>9325</v>
      </c>
      <c r="B4160" t="s">
        <v>24726</v>
      </c>
      <c r="C4160">
        <v>28</v>
      </c>
      <c r="D4160" t="s">
        <v>24727</v>
      </c>
      <c r="E4160" t="s">
        <v>67</v>
      </c>
      <c r="F4160" t="s">
        <v>22</v>
      </c>
      <c r="G4160" t="s">
        <v>87</v>
      </c>
      <c r="H4160" t="s">
        <v>79</v>
      </c>
      <c r="I4160" t="s">
        <v>58</v>
      </c>
      <c r="J4160" t="s">
        <v>26768</v>
      </c>
      <c r="K4160" t="s">
        <v>37</v>
      </c>
    </row>
    <row r="4161" spans="1:11" x14ac:dyDescent="0.35">
      <c r="A4161">
        <v>9329</v>
      </c>
      <c r="B4161" t="s">
        <v>24734</v>
      </c>
      <c r="C4161">
        <v>29</v>
      </c>
      <c r="D4161" t="s">
        <v>24735</v>
      </c>
      <c r="E4161" t="s">
        <v>14</v>
      </c>
      <c r="F4161" t="s">
        <v>25</v>
      </c>
      <c r="G4161" t="s">
        <v>52</v>
      </c>
      <c r="H4161" t="s">
        <v>13</v>
      </c>
      <c r="I4161" t="s">
        <v>35</v>
      </c>
      <c r="J4161" t="s">
        <v>26769</v>
      </c>
      <c r="K4161" t="s">
        <v>19</v>
      </c>
    </row>
    <row r="4162" spans="1:11" x14ac:dyDescent="0.35">
      <c r="A4162">
        <v>9330</v>
      </c>
      <c r="B4162" t="s">
        <v>24736</v>
      </c>
      <c r="C4162">
        <v>27</v>
      </c>
      <c r="D4162" t="s">
        <v>24737</v>
      </c>
      <c r="E4162" t="s">
        <v>25</v>
      </c>
      <c r="F4162" t="s">
        <v>201</v>
      </c>
      <c r="G4162" t="s">
        <v>120</v>
      </c>
      <c r="H4162" t="s">
        <v>57</v>
      </c>
      <c r="I4162" t="s">
        <v>170</v>
      </c>
      <c r="J4162" t="s">
        <v>26770</v>
      </c>
      <c r="K4162" t="s">
        <v>28</v>
      </c>
    </row>
    <row r="4163" spans="1:11" x14ac:dyDescent="0.35">
      <c r="A4163">
        <v>9332</v>
      </c>
      <c r="B4163" t="s">
        <v>24740</v>
      </c>
      <c r="C4163">
        <v>27</v>
      </c>
      <c r="D4163" t="s">
        <v>24741</v>
      </c>
      <c r="E4163" t="s">
        <v>34</v>
      </c>
      <c r="F4163" t="s">
        <v>16</v>
      </c>
      <c r="G4163" t="s">
        <v>33</v>
      </c>
      <c r="H4163" t="s">
        <v>34</v>
      </c>
      <c r="I4163" t="s">
        <v>17</v>
      </c>
      <c r="J4163" t="s">
        <v>26771</v>
      </c>
      <c r="K4163" t="s">
        <v>37</v>
      </c>
    </row>
    <row r="4164" spans="1:11" x14ac:dyDescent="0.35">
      <c r="A4164">
        <v>9334</v>
      </c>
      <c r="B4164" t="s">
        <v>24744</v>
      </c>
      <c r="C4164">
        <v>26</v>
      </c>
      <c r="D4164" t="s">
        <v>24745</v>
      </c>
      <c r="E4164" t="s">
        <v>133</v>
      </c>
      <c r="F4164" t="s">
        <v>25</v>
      </c>
      <c r="G4164" t="s">
        <v>47</v>
      </c>
      <c r="H4164" t="s">
        <v>31</v>
      </c>
      <c r="I4164" t="s">
        <v>88</v>
      </c>
      <c r="J4164" t="s">
        <v>26772</v>
      </c>
      <c r="K4164" t="s">
        <v>19</v>
      </c>
    </row>
    <row r="4165" spans="1:11" x14ac:dyDescent="0.35">
      <c r="A4165">
        <v>9335</v>
      </c>
      <c r="B4165" t="s">
        <v>24746</v>
      </c>
      <c r="C4165">
        <v>29</v>
      </c>
      <c r="D4165" t="s">
        <v>24747</v>
      </c>
      <c r="E4165" t="s">
        <v>34</v>
      </c>
      <c r="F4165" t="s">
        <v>16</v>
      </c>
      <c r="G4165" t="s">
        <v>52</v>
      </c>
      <c r="H4165" t="s">
        <v>13</v>
      </c>
      <c r="I4165" t="s">
        <v>63</v>
      </c>
      <c r="J4165" t="s">
        <v>26773</v>
      </c>
      <c r="K4165" t="s">
        <v>28</v>
      </c>
    </row>
    <row r="4166" spans="1:11" x14ac:dyDescent="0.35">
      <c r="A4166">
        <v>9336</v>
      </c>
      <c r="B4166" t="s">
        <v>24748</v>
      </c>
      <c r="C4166">
        <v>26</v>
      </c>
      <c r="D4166" t="s">
        <v>24749</v>
      </c>
      <c r="E4166" t="s">
        <v>31</v>
      </c>
      <c r="F4166" t="s">
        <v>57</v>
      </c>
      <c r="G4166" t="s">
        <v>24</v>
      </c>
      <c r="H4166" t="s">
        <v>25</v>
      </c>
      <c r="I4166" t="s">
        <v>88</v>
      </c>
      <c r="J4166" t="s">
        <v>26774</v>
      </c>
      <c r="K4166" t="s">
        <v>44</v>
      </c>
    </row>
    <row r="4167" spans="1:11" x14ac:dyDescent="0.35">
      <c r="A4167">
        <v>9337</v>
      </c>
      <c r="B4167" t="s">
        <v>24750</v>
      </c>
      <c r="C4167">
        <v>30</v>
      </c>
      <c r="D4167" t="s">
        <v>24751</v>
      </c>
      <c r="E4167" t="s">
        <v>14</v>
      </c>
      <c r="F4167" t="s">
        <v>169</v>
      </c>
      <c r="G4167" t="s">
        <v>62</v>
      </c>
      <c r="H4167" t="s">
        <v>23</v>
      </c>
      <c r="I4167" t="s">
        <v>116</v>
      </c>
      <c r="J4167">
        <v>1197952353</v>
      </c>
      <c r="K4167" t="s">
        <v>28</v>
      </c>
    </row>
    <row r="4168" spans="1:11" x14ac:dyDescent="0.35">
      <c r="A4168">
        <v>9338</v>
      </c>
      <c r="B4168" t="s">
        <v>24752</v>
      </c>
      <c r="C4168">
        <v>29</v>
      </c>
      <c r="D4168" t="s">
        <v>24753</v>
      </c>
      <c r="E4168" t="s">
        <v>14</v>
      </c>
      <c r="F4168" t="s">
        <v>22</v>
      </c>
      <c r="G4168" t="s">
        <v>62</v>
      </c>
      <c r="H4168" t="s">
        <v>23</v>
      </c>
      <c r="I4168" t="s">
        <v>102</v>
      </c>
      <c r="J4168" t="s">
        <v>26775</v>
      </c>
      <c r="K4168" t="s">
        <v>44</v>
      </c>
    </row>
    <row r="4169" spans="1:11" x14ac:dyDescent="0.35">
      <c r="A4169">
        <v>9339</v>
      </c>
      <c r="B4169" t="s">
        <v>24754</v>
      </c>
      <c r="C4169">
        <v>28</v>
      </c>
      <c r="D4169" t="s">
        <v>24755</v>
      </c>
      <c r="E4169" t="s">
        <v>177</v>
      </c>
      <c r="F4169" t="s">
        <v>67</v>
      </c>
      <c r="G4169" t="s">
        <v>120</v>
      </c>
      <c r="H4169" t="s">
        <v>57</v>
      </c>
      <c r="I4169" t="s">
        <v>88</v>
      </c>
      <c r="J4169">
        <f>1-97-179-5924</f>
        <v>-6199</v>
      </c>
      <c r="K4169" t="s">
        <v>19</v>
      </c>
    </row>
    <row r="4170" spans="1:11" x14ac:dyDescent="0.35">
      <c r="A4170">
        <v>9346</v>
      </c>
      <c r="B4170" t="s">
        <v>24768</v>
      </c>
      <c r="C4170">
        <v>27</v>
      </c>
      <c r="D4170" t="s">
        <v>24769</v>
      </c>
      <c r="E4170" t="s">
        <v>32</v>
      </c>
      <c r="F4170" t="s">
        <v>42</v>
      </c>
      <c r="G4170" t="s">
        <v>41</v>
      </c>
      <c r="H4170" t="s">
        <v>42</v>
      </c>
      <c r="I4170" t="s">
        <v>116</v>
      </c>
      <c r="J4170" t="s">
        <v>26776</v>
      </c>
      <c r="K4170" t="s">
        <v>28</v>
      </c>
    </row>
    <row r="4171" spans="1:11" x14ac:dyDescent="0.35">
      <c r="A4171">
        <v>9347</v>
      </c>
      <c r="B4171" t="s">
        <v>24770</v>
      </c>
      <c r="C4171">
        <v>26</v>
      </c>
      <c r="D4171" t="s">
        <v>24771</v>
      </c>
      <c r="E4171" t="s">
        <v>23</v>
      </c>
      <c r="F4171" t="s">
        <v>177</v>
      </c>
      <c r="G4171" t="s">
        <v>87</v>
      </c>
      <c r="H4171" t="s">
        <v>79</v>
      </c>
      <c r="I4171" t="s">
        <v>153</v>
      </c>
      <c r="J4171" t="s">
        <v>26777</v>
      </c>
      <c r="K4171" t="s">
        <v>37</v>
      </c>
    </row>
    <row r="4172" spans="1:11" x14ac:dyDescent="0.35">
      <c r="A4172">
        <v>9348</v>
      </c>
      <c r="B4172" t="s">
        <v>24772</v>
      </c>
      <c r="C4172">
        <v>27</v>
      </c>
      <c r="D4172" t="s">
        <v>24773</v>
      </c>
      <c r="E4172" t="s">
        <v>79</v>
      </c>
      <c r="F4172" t="s">
        <v>34</v>
      </c>
      <c r="G4172" t="s">
        <v>15</v>
      </c>
      <c r="H4172" t="s">
        <v>16</v>
      </c>
      <c r="I4172" t="s">
        <v>17</v>
      </c>
      <c r="J4172" t="s">
        <v>26778</v>
      </c>
      <c r="K4172" t="s">
        <v>44</v>
      </c>
    </row>
    <row r="4173" spans="1:11" x14ac:dyDescent="0.35">
      <c r="A4173">
        <v>9351</v>
      </c>
      <c r="B4173" t="s">
        <v>24778</v>
      </c>
      <c r="C4173">
        <v>26</v>
      </c>
      <c r="D4173" t="s">
        <v>24779</v>
      </c>
      <c r="E4173" t="s">
        <v>149</v>
      </c>
      <c r="F4173" t="s">
        <v>42</v>
      </c>
      <c r="G4173" t="s">
        <v>87</v>
      </c>
      <c r="H4173" t="s">
        <v>79</v>
      </c>
      <c r="I4173" t="s">
        <v>58</v>
      </c>
      <c r="J4173">
        <v>1683904237</v>
      </c>
      <c r="K4173" t="s">
        <v>19</v>
      </c>
    </row>
    <row r="4174" spans="1:11" x14ac:dyDescent="0.35">
      <c r="A4174">
        <v>9352</v>
      </c>
      <c r="B4174" t="s">
        <v>2183</v>
      </c>
      <c r="C4174">
        <v>30</v>
      </c>
      <c r="D4174" t="s">
        <v>24780</v>
      </c>
      <c r="E4174" t="s">
        <v>25</v>
      </c>
      <c r="F4174" t="s">
        <v>201</v>
      </c>
      <c r="G4174" t="s">
        <v>80</v>
      </c>
      <c r="H4174" t="s">
        <v>32</v>
      </c>
      <c r="I4174" t="s">
        <v>26</v>
      </c>
      <c r="J4174" t="s">
        <v>26779</v>
      </c>
      <c r="K4174" t="s">
        <v>76</v>
      </c>
    </row>
    <row r="4175" spans="1:11" x14ac:dyDescent="0.35">
      <c r="A4175">
        <v>9354</v>
      </c>
      <c r="B4175" t="s">
        <v>24783</v>
      </c>
      <c r="C4175">
        <v>26</v>
      </c>
      <c r="D4175" t="s">
        <v>24784</v>
      </c>
      <c r="E4175" t="s">
        <v>14</v>
      </c>
      <c r="F4175" t="s">
        <v>177</v>
      </c>
      <c r="G4175" t="s">
        <v>120</v>
      </c>
      <c r="H4175" t="s">
        <v>57</v>
      </c>
      <c r="I4175" t="s">
        <v>63</v>
      </c>
      <c r="J4175" t="s">
        <v>26780</v>
      </c>
      <c r="K4175" t="s">
        <v>28</v>
      </c>
    </row>
    <row r="4176" spans="1:11" x14ac:dyDescent="0.35">
      <c r="A4176">
        <v>9356</v>
      </c>
      <c r="B4176" t="s">
        <v>24787</v>
      </c>
      <c r="C4176">
        <v>28</v>
      </c>
      <c r="D4176" t="s">
        <v>24788</v>
      </c>
      <c r="E4176" t="s">
        <v>25</v>
      </c>
      <c r="F4176" t="s">
        <v>201</v>
      </c>
      <c r="G4176" t="s">
        <v>47</v>
      </c>
      <c r="H4176" t="s">
        <v>31</v>
      </c>
      <c r="I4176" t="s">
        <v>48</v>
      </c>
      <c r="J4176" t="s">
        <v>26781</v>
      </c>
      <c r="K4176" t="s">
        <v>44</v>
      </c>
    </row>
    <row r="4177" spans="1:11" x14ac:dyDescent="0.35">
      <c r="A4177">
        <v>9357</v>
      </c>
      <c r="B4177" t="s">
        <v>24789</v>
      </c>
      <c r="C4177">
        <v>27</v>
      </c>
      <c r="D4177" t="s">
        <v>24790</v>
      </c>
      <c r="E4177" t="s">
        <v>79</v>
      </c>
      <c r="F4177" t="s">
        <v>16</v>
      </c>
      <c r="G4177" t="s">
        <v>15</v>
      </c>
      <c r="H4177" t="s">
        <v>16</v>
      </c>
      <c r="I4177" t="s">
        <v>170</v>
      </c>
      <c r="J4177" t="s">
        <v>26782</v>
      </c>
      <c r="K4177" t="s">
        <v>44</v>
      </c>
    </row>
    <row r="4178" spans="1:11" x14ac:dyDescent="0.35">
      <c r="A4178">
        <v>9359</v>
      </c>
      <c r="B4178" t="s">
        <v>24793</v>
      </c>
      <c r="C4178">
        <v>27</v>
      </c>
      <c r="D4178" t="s">
        <v>24794</v>
      </c>
      <c r="E4178" t="s">
        <v>23</v>
      </c>
      <c r="F4178" t="s">
        <v>201</v>
      </c>
      <c r="G4178" t="s">
        <v>47</v>
      </c>
      <c r="H4178" t="s">
        <v>31</v>
      </c>
      <c r="I4178" t="s">
        <v>26</v>
      </c>
      <c r="J4178" t="s">
        <v>26783</v>
      </c>
      <c r="K4178" t="s">
        <v>28</v>
      </c>
    </row>
    <row r="4179" spans="1:11" x14ac:dyDescent="0.35">
      <c r="A4179">
        <v>9362</v>
      </c>
      <c r="B4179" t="s">
        <v>24799</v>
      </c>
      <c r="C4179">
        <v>28</v>
      </c>
      <c r="D4179" t="s">
        <v>24800</v>
      </c>
      <c r="E4179" t="s">
        <v>22</v>
      </c>
      <c r="F4179" t="s">
        <v>79</v>
      </c>
      <c r="G4179" t="s">
        <v>62</v>
      </c>
      <c r="H4179" t="s">
        <v>23</v>
      </c>
      <c r="I4179" t="s">
        <v>63</v>
      </c>
      <c r="J4179" t="s">
        <v>26784</v>
      </c>
      <c r="K4179" t="s">
        <v>37</v>
      </c>
    </row>
    <row r="4180" spans="1:11" x14ac:dyDescent="0.35">
      <c r="A4180">
        <v>9364</v>
      </c>
      <c r="B4180" t="s">
        <v>24803</v>
      </c>
      <c r="C4180">
        <v>30</v>
      </c>
      <c r="D4180" t="s">
        <v>24804</v>
      </c>
      <c r="E4180" t="s">
        <v>16</v>
      </c>
      <c r="F4180" t="s">
        <v>149</v>
      </c>
      <c r="G4180" t="s">
        <v>47</v>
      </c>
      <c r="H4180" t="s">
        <v>31</v>
      </c>
      <c r="I4180" t="s">
        <v>68</v>
      </c>
      <c r="J4180" t="s">
        <v>26785</v>
      </c>
      <c r="K4180" t="s">
        <v>44</v>
      </c>
    </row>
    <row r="4181" spans="1:11" x14ac:dyDescent="0.35">
      <c r="A4181">
        <v>9367</v>
      </c>
      <c r="B4181" t="s">
        <v>24809</v>
      </c>
      <c r="C4181">
        <v>30</v>
      </c>
      <c r="D4181" t="s">
        <v>24810</v>
      </c>
      <c r="E4181" t="s">
        <v>201</v>
      </c>
      <c r="F4181" t="s">
        <v>177</v>
      </c>
      <c r="G4181" t="s">
        <v>52</v>
      </c>
      <c r="H4181" t="s">
        <v>13</v>
      </c>
      <c r="I4181" t="s">
        <v>88</v>
      </c>
      <c r="J4181" t="s">
        <v>26786</v>
      </c>
      <c r="K4181" t="s">
        <v>37</v>
      </c>
    </row>
    <row r="4182" spans="1:11" x14ac:dyDescent="0.35">
      <c r="A4182">
        <v>9369</v>
      </c>
      <c r="B4182" t="s">
        <v>24813</v>
      </c>
      <c r="C4182">
        <v>29</v>
      </c>
      <c r="D4182" t="s">
        <v>24814</v>
      </c>
      <c r="E4182" t="s">
        <v>40</v>
      </c>
      <c r="F4182" t="s">
        <v>201</v>
      </c>
      <c r="G4182" t="s">
        <v>120</v>
      </c>
      <c r="H4182" t="s">
        <v>57</v>
      </c>
      <c r="I4182" t="s">
        <v>58</v>
      </c>
      <c r="J4182" t="s">
        <v>26787</v>
      </c>
      <c r="K4182" t="s">
        <v>37</v>
      </c>
    </row>
    <row r="4183" spans="1:11" x14ac:dyDescent="0.35">
      <c r="A4183">
        <v>9371</v>
      </c>
      <c r="B4183" t="s">
        <v>24817</v>
      </c>
      <c r="C4183">
        <v>27</v>
      </c>
      <c r="D4183" t="s">
        <v>24818</v>
      </c>
      <c r="E4183" t="s">
        <v>101</v>
      </c>
      <c r="F4183" t="s">
        <v>34</v>
      </c>
      <c r="G4183" t="s">
        <v>24</v>
      </c>
      <c r="H4183" t="s">
        <v>25</v>
      </c>
      <c r="I4183" t="s">
        <v>17</v>
      </c>
      <c r="J4183">
        <v>3681193092</v>
      </c>
      <c r="K4183" t="s">
        <v>37</v>
      </c>
    </row>
    <row r="4184" spans="1:11" x14ac:dyDescent="0.35">
      <c r="A4184">
        <v>9373</v>
      </c>
      <c r="B4184" t="s">
        <v>24821</v>
      </c>
      <c r="C4184">
        <v>28</v>
      </c>
      <c r="D4184" t="s">
        <v>24822</v>
      </c>
      <c r="E4184" t="s">
        <v>13</v>
      </c>
      <c r="F4184" t="s">
        <v>14</v>
      </c>
      <c r="G4184" t="s">
        <v>24</v>
      </c>
      <c r="H4184" t="s">
        <v>25</v>
      </c>
      <c r="I4184" t="s">
        <v>68</v>
      </c>
      <c r="J4184" t="s">
        <v>26788</v>
      </c>
      <c r="K4184" t="s">
        <v>19</v>
      </c>
    </row>
    <row r="4185" spans="1:11" x14ac:dyDescent="0.35">
      <c r="A4185">
        <v>9374</v>
      </c>
      <c r="B4185" t="s">
        <v>24823</v>
      </c>
      <c r="C4185">
        <v>26</v>
      </c>
      <c r="D4185" t="s">
        <v>24824</v>
      </c>
      <c r="E4185" t="s">
        <v>40</v>
      </c>
      <c r="F4185" t="s">
        <v>22</v>
      </c>
      <c r="G4185" t="s">
        <v>47</v>
      </c>
      <c r="H4185" t="s">
        <v>31</v>
      </c>
      <c r="I4185" t="s">
        <v>63</v>
      </c>
      <c r="J4185">
        <f>1-532-845-8761</f>
        <v>-10137</v>
      </c>
      <c r="K4185" t="s">
        <v>19</v>
      </c>
    </row>
    <row r="4186" spans="1:11" x14ac:dyDescent="0.35">
      <c r="A4186">
        <v>9379</v>
      </c>
      <c r="B4186" t="s">
        <v>24833</v>
      </c>
      <c r="C4186">
        <v>26</v>
      </c>
      <c r="D4186" t="s">
        <v>24834</v>
      </c>
      <c r="E4186" t="s">
        <v>23</v>
      </c>
      <c r="F4186" t="s">
        <v>201</v>
      </c>
      <c r="G4186" t="s">
        <v>80</v>
      </c>
      <c r="H4186" t="s">
        <v>32</v>
      </c>
      <c r="I4186" t="s">
        <v>91</v>
      </c>
      <c r="J4186" t="s">
        <v>26789</v>
      </c>
      <c r="K4186" t="s">
        <v>44</v>
      </c>
    </row>
    <row r="4187" spans="1:11" x14ac:dyDescent="0.35">
      <c r="A4187">
        <v>9380</v>
      </c>
      <c r="B4187" t="s">
        <v>24835</v>
      </c>
      <c r="C4187">
        <v>28</v>
      </c>
      <c r="D4187" t="s">
        <v>24836</v>
      </c>
      <c r="E4187" t="s">
        <v>22</v>
      </c>
      <c r="F4187" t="s">
        <v>177</v>
      </c>
      <c r="G4187" t="s">
        <v>24</v>
      </c>
      <c r="H4187" t="s">
        <v>25</v>
      </c>
      <c r="I4187" t="s">
        <v>91</v>
      </c>
      <c r="J4187" t="s">
        <v>26790</v>
      </c>
      <c r="K4187" t="s">
        <v>37</v>
      </c>
    </row>
    <row r="4188" spans="1:11" x14ac:dyDescent="0.35">
      <c r="A4188">
        <v>9381</v>
      </c>
      <c r="B4188" t="s">
        <v>24837</v>
      </c>
      <c r="C4188">
        <v>26</v>
      </c>
      <c r="D4188" t="s">
        <v>24838</v>
      </c>
      <c r="E4188" t="s">
        <v>14</v>
      </c>
      <c r="F4188" t="s">
        <v>149</v>
      </c>
      <c r="G4188" t="s">
        <v>80</v>
      </c>
      <c r="H4188" t="s">
        <v>32</v>
      </c>
      <c r="I4188" t="s">
        <v>146</v>
      </c>
      <c r="J4188" t="s">
        <v>26791</v>
      </c>
      <c r="K4188" t="s">
        <v>44</v>
      </c>
    </row>
    <row r="4189" spans="1:11" x14ac:dyDescent="0.35">
      <c r="A4189">
        <v>9382</v>
      </c>
      <c r="B4189" t="s">
        <v>24839</v>
      </c>
      <c r="C4189">
        <v>27</v>
      </c>
      <c r="D4189" t="s">
        <v>24840</v>
      </c>
      <c r="E4189" t="s">
        <v>16</v>
      </c>
      <c r="F4189" t="s">
        <v>32</v>
      </c>
      <c r="G4189" t="s">
        <v>24</v>
      </c>
      <c r="H4189" t="s">
        <v>25</v>
      </c>
      <c r="I4189" t="s">
        <v>153</v>
      </c>
      <c r="J4189" t="s">
        <v>26792</v>
      </c>
      <c r="K4189" t="s">
        <v>19</v>
      </c>
    </row>
    <row r="4190" spans="1:11" x14ac:dyDescent="0.35">
      <c r="A4190">
        <v>9384</v>
      </c>
      <c r="B4190" t="s">
        <v>24843</v>
      </c>
      <c r="C4190">
        <v>27</v>
      </c>
      <c r="D4190" t="s">
        <v>24844</v>
      </c>
      <c r="E4190" t="s">
        <v>101</v>
      </c>
      <c r="F4190" t="s">
        <v>14</v>
      </c>
      <c r="G4190" t="s">
        <v>62</v>
      </c>
      <c r="H4190" t="s">
        <v>23</v>
      </c>
      <c r="I4190" t="s">
        <v>17</v>
      </c>
      <c r="J4190" t="s">
        <v>26793</v>
      </c>
      <c r="K4190" t="s">
        <v>37</v>
      </c>
    </row>
    <row r="4191" spans="1:11" x14ac:dyDescent="0.35">
      <c r="A4191">
        <v>9388</v>
      </c>
      <c r="B4191" t="s">
        <v>24851</v>
      </c>
      <c r="C4191">
        <v>26</v>
      </c>
      <c r="D4191" t="s">
        <v>24852</v>
      </c>
      <c r="E4191" t="s">
        <v>67</v>
      </c>
      <c r="F4191" t="s">
        <v>40</v>
      </c>
      <c r="G4191" t="s">
        <v>87</v>
      </c>
      <c r="H4191" t="s">
        <v>79</v>
      </c>
      <c r="I4191" t="s">
        <v>48</v>
      </c>
      <c r="J4191" t="s">
        <v>26794</v>
      </c>
      <c r="K4191" t="s">
        <v>28</v>
      </c>
    </row>
    <row r="4192" spans="1:11" x14ac:dyDescent="0.35">
      <c r="A4192">
        <v>9391</v>
      </c>
      <c r="B4192" t="s">
        <v>24857</v>
      </c>
      <c r="C4192">
        <v>27</v>
      </c>
      <c r="D4192" t="s">
        <v>24858</v>
      </c>
      <c r="E4192" t="s">
        <v>14</v>
      </c>
      <c r="F4192" t="s">
        <v>32</v>
      </c>
      <c r="G4192" t="s">
        <v>87</v>
      </c>
      <c r="H4192" t="s">
        <v>79</v>
      </c>
      <c r="I4192" t="s">
        <v>17</v>
      </c>
      <c r="J4192">
        <f>1-587-567-1630</f>
        <v>-2783</v>
      </c>
      <c r="K4192" t="s">
        <v>28</v>
      </c>
    </row>
    <row r="4193" spans="1:11" x14ac:dyDescent="0.35">
      <c r="A4193">
        <v>9393</v>
      </c>
      <c r="B4193" t="s">
        <v>24861</v>
      </c>
      <c r="C4193">
        <v>27</v>
      </c>
      <c r="D4193" t="s">
        <v>24862</v>
      </c>
      <c r="E4193" t="s">
        <v>23</v>
      </c>
      <c r="F4193" t="s">
        <v>14</v>
      </c>
      <c r="G4193" t="s">
        <v>80</v>
      </c>
      <c r="H4193" t="s">
        <v>32</v>
      </c>
      <c r="I4193" t="s">
        <v>35</v>
      </c>
      <c r="J4193">
        <v>4399378472</v>
      </c>
      <c r="K4193" t="s">
        <v>76</v>
      </c>
    </row>
    <row r="4194" spans="1:11" x14ac:dyDescent="0.35">
      <c r="A4194">
        <v>9395</v>
      </c>
      <c r="B4194" t="s">
        <v>24865</v>
      </c>
      <c r="C4194">
        <v>26</v>
      </c>
      <c r="D4194" t="s">
        <v>24866</v>
      </c>
      <c r="E4194" t="s">
        <v>57</v>
      </c>
      <c r="F4194" t="s">
        <v>23</v>
      </c>
      <c r="G4194" t="s">
        <v>120</v>
      </c>
      <c r="H4194" t="s">
        <v>57</v>
      </c>
      <c r="I4194" t="s">
        <v>88</v>
      </c>
      <c r="J4194">
        <v>7241678625</v>
      </c>
      <c r="K4194" t="s">
        <v>44</v>
      </c>
    </row>
    <row r="4195" spans="1:11" x14ac:dyDescent="0.35">
      <c r="A4195">
        <v>9396</v>
      </c>
      <c r="B4195" t="s">
        <v>24867</v>
      </c>
      <c r="C4195">
        <v>29</v>
      </c>
      <c r="D4195" t="s">
        <v>24868</v>
      </c>
      <c r="E4195" t="s">
        <v>34</v>
      </c>
      <c r="F4195" t="s">
        <v>79</v>
      </c>
      <c r="G4195" t="s">
        <v>47</v>
      </c>
      <c r="H4195" t="s">
        <v>31</v>
      </c>
      <c r="I4195" t="s">
        <v>102</v>
      </c>
      <c r="J4195" t="s">
        <v>26795</v>
      </c>
      <c r="K4195" t="s">
        <v>28</v>
      </c>
    </row>
    <row r="4196" spans="1:11" x14ac:dyDescent="0.35">
      <c r="A4196">
        <v>9400</v>
      </c>
      <c r="B4196" t="s">
        <v>24873</v>
      </c>
      <c r="C4196">
        <v>26</v>
      </c>
      <c r="D4196" t="s">
        <v>24874</v>
      </c>
      <c r="E4196" t="s">
        <v>177</v>
      </c>
      <c r="F4196" t="s">
        <v>169</v>
      </c>
      <c r="G4196" t="s">
        <v>62</v>
      </c>
      <c r="H4196" t="s">
        <v>23</v>
      </c>
      <c r="I4196" t="s">
        <v>91</v>
      </c>
      <c r="J4196" t="s">
        <v>26796</v>
      </c>
      <c r="K4196" t="s">
        <v>28</v>
      </c>
    </row>
    <row r="4197" spans="1:11" x14ac:dyDescent="0.35">
      <c r="A4197">
        <v>9402</v>
      </c>
      <c r="B4197" t="s">
        <v>24877</v>
      </c>
      <c r="C4197">
        <v>26</v>
      </c>
      <c r="D4197" t="s">
        <v>24878</v>
      </c>
      <c r="E4197" t="s">
        <v>133</v>
      </c>
      <c r="F4197" t="s">
        <v>101</v>
      </c>
      <c r="G4197" t="s">
        <v>15</v>
      </c>
      <c r="H4197" t="s">
        <v>16</v>
      </c>
      <c r="I4197" t="s">
        <v>91</v>
      </c>
      <c r="J4197" t="s">
        <v>26797</v>
      </c>
      <c r="K4197" t="s">
        <v>76</v>
      </c>
    </row>
    <row r="4198" spans="1:11" x14ac:dyDescent="0.35">
      <c r="A4198">
        <v>9405</v>
      </c>
      <c r="B4198" t="s">
        <v>24883</v>
      </c>
      <c r="C4198">
        <v>29</v>
      </c>
      <c r="D4198" t="s">
        <v>24884</v>
      </c>
      <c r="E4198" t="s">
        <v>14</v>
      </c>
      <c r="F4198" t="s">
        <v>67</v>
      </c>
      <c r="G4198" t="s">
        <v>120</v>
      </c>
      <c r="H4198" t="s">
        <v>57</v>
      </c>
      <c r="I4198" t="s">
        <v>63</v>
      </c>
      <c r="J4198" t="s">
        <v>26798</v>
      </c>
      <c r="K4198" t="s">
        <v>19</v>
      </c>
    </row>
    <row r="4199" spans="1:11" x14ac:dyDescent="0.35">
      <c r="A4199">
        <v>9408</v>
      </c>
      <c r="B4199" t="s">
        <v>24888</v>
      </c>
      <c r="C4199">
        <v>26</v>
      </c>
      <c r="D4199" t="s">
        <v>24889</v>
      </c>
      <c r="E4199" t="s">
        <v>42</v>
      </c>
      <c r="F4199" t="s">
        <v>32</v>
      </c>
      <c r="G4199" t="s">
        <v>24</v>
      </c>
      <c r="H4199" t="s">
        <v>25</v>
      </c>
      <c r="I4199" t="s">
        <v>17</v>
      </c>
      <c r="J4199" t="s">
        <v>26799</v>
      </c>
      <c r="K4199" t="s">
        <v>28</v>
      </c>
    </row>
    <row r="4200" spans="1:11" x14ac:dyDescent="0.35">
      <c r="A4200">
        <v>9411</v>
      </c>
      <c r="B4200" t="s">
        <v>24894</v>
      </c>
      <c r="C4200">
        <v>27</v>
      </c>
      <c r="D4200" t="s">
        <v>24895</v>
      </c>
      <c r="E4200" t="s">
        <v>22</v>
      </c>
      <c r="F4200" t="s">
        <v>22</v>
      </c>
      <c r="G4200" t="s">
        <v>87</v>
      </c>
      <c r="H4200" t="s">
        <v>79</v>
      </c>
      <c r="I4200" t="s">
        <v>58</v>
      </c>
      <c r="J4200" t="s">
        <v>26800</v>
      </c>
      <c r="K4200" t="s">
        <v>44</v>
      </c>
    </row>
    <row r="4201" spans="1:11" x14ac:dyDescent="0.35">
      <c r="A4201">
        <v>9413</v>
      </c>
      <c r="B4201" t="s">
        <v>24897</v>
      </c>
      <c r="C4201">
        <v>30</v>
      </c>
      <c r="D4201" t="s">
        <v>24898</v>
      </c>
      <c r="E4201" t="s">
        <v>23</v>
      </c>
      <c r="F4201" t="s">
        <v>79</v>
      </c>
      <c r="G4201" t="s">
        <v>52</v>
      </c>
      <c r="H4201" t="s">
        <v>13</v>
      </c>
      <c r="I4201" t="s">
        <v>48</v>
      </c>
      <c r="J4201" t="s">
        <v>26801</v>
      </c>
      <c r="K4201" t="s">
        <v>19</v>
      </c>
    </row>
    <row r="4202" spans="1:11" x14ac:dyDescent="0.35">
      <c r="A4202">
        <v>9415</v>
      </c>
      <c r="B4202" t="s">
        <v>24901</v>
      </c>
      <c r="C4202">
        <v>26</v>
      </c>
      <c r="D4202" t="s">
        <v>24902</v>
      </c>
      <c r="E4202" t="s">
        <v>25</v>
      </c>
      <c r="F4202" t="s">
        <v>13</v>
      </c>
      <c r="G4202" t="s">
        <v>47</v>
      </c>
      <c r="H4202" t="s">
        <v>31</v>
      </c>
      <c r="I4202" t="s">
        <v>26</v>
      </c>
      <c r="J4202" t="s">
        <v>26802</v>
      </c>
      <c r="K4202" t="s">
        <v>76</v>
      </c>
    </row>
    <row r="4203" spans="1:11" x14ac:dyDescent="0.35">
      <c r="A4203">
        <v>9417</v>
      </c>
      <c r="B4203" t="s">
        <v>24905</v>
      </c>
      <c r="C4203">
        <v>30</v>
      </c>
      <c r="D4203" t="s">
        <v>24906</v>
      </c>
      <c r="E4203" t="s">
        <v>25</v>
      </c>
      <c r="F4203" t="s">
        <v>133</v>
      </c>
      <c r="G4203" t="s">
        <v>24</v>
      </c>
      <c r="H4203" t="s">
        <v>25</v>
      </c>
      <c r="I4203" t="s">
        <v>91</v>
      </c>
      <c r="J4203" t="s">
        <v>26803</v>
      </c>
      <c r="K4203" t="s">
        <v>76</v>
      </c>
    </row>
    <row r="4204" spans="1:11" x14ac:dyDescent="0.35">
      <c r="A4204">
        <v>9419</v>
      </c>
      <c r="B4204" t="s">
        <v>24909</v>
      </c>
      <c r="C4204">
        <v>26</v>
      </c>
      <c r="D4204" t="s">
        <v>24910</v>
      </c>
      <c r="E4204" t="s">
        <v>25</v>
      </c>
      <c r="F4204" t="s">
        <v>32</v>
      </c>
      <c r="G4204" t="s">
        <v>41</v>
      </c>
      <c r="H4204" t="s">
        <v>42</v>
      </c>
      <c r="I4204" t="s">
        <v>170</v>
      </c>
      <c r="J4204" t="s">
        <v>26804</v>
      </c>
      <c r="K4204" t="s">
        <v>19</v>
      </c>
    </row>
    <row r="4205" spans="1:11" x14ac:dyDescent="0.35">
      <c r="A4205">
        <v>9420</v>
      </c>
      <c r="B4205" t="s">
        <v>24911</v>
      </c>
      <c r="C4205">
        <v>30</v>
      </c>
      <c r="D4205" t="s">
        <v>24912</v>
      </c>
      <c r="E4205" t="s">
        <v>177</v>
      </c>
      <c r="F4205" t="s">
        <v>201</v>
      </c>
      <c r="G4205" t="s">
        <v>87</v>
      </c>
      <c r="H4205" t="s">
        <v>79</v>
      </c>
      <c r="I4205" t="s">
        <v>35</v>
      </c>
      <c r="J4205">
        <v>4625167689</v>
      </c>
      <c r="K4205" t="s">
        <v>19</v>
      </c>
    </row>
    <row r="4206" spans="1:11" x14ac:dyDescent="0.35">
      <c r="A4206">
        <v>9423</v>
      </c>
      <c r="B4206" t="s">
        <v>24917</v>
      </c>
      <c r="C4206">
        <v>29</v>
      </c>
      <c r="D4206" t="s">
        <v>24918</v>
      </c>
      <c r="E4206" t="s">
        <v>149</v>
      </c>
      <c r="F4206" t="s">
        <v>57</v>
      </c>
      <c r="G4206" t="s">
        <v>52</v>
      </c>
      <c r="H4206" t="s">
        <v>13</v>
      </c>
      <c r="I4206" t="s">
        <v>91</v>
      </c>
      <c r="J4206" t="s">
        <v>26805</v>
      </c>
      <c r="K4206" t="s">
        <v>28</v>
      </c>
    </row>
    <row r="4207" spans="1:11" x14ac:dyDescent="0.35">
      <c r="A4207">
        <v>9424</v>
      </c>
      <c r="B4207" t="s">
        <v>24919</v>
      </c>
      <c r="C4207">
        <v>28</v>
      </c>
      <c r="D4207" t="s">
        <v>24920</v>
      </c>
      <c r="E4207" t="s">
        <v>133</v>
      </c>
      <c r="F4207" t="s">
        <v>67</v>
      </c>
      <c r="G4207" t="s">
        <v>41</v>
      </c>
      <c r="H4207" t="s">
        <v>42</v>
      </c>
      <c r="I4207" t="s">
        <v>170</v>
      </c>
      <c r="J4207" t="s">
        <v>26806</v>
      </c>
      <c r="K4207" t="s">
        <v>28</v>
      </c>
    </row>
    <row r="4208" spans="1:11" x14ac:dyDescent="0.35">
      <c r="A4208">
        <v>9426</v>
      </c>
      <c r="B4208" t="s">
        <v>24923</v>
      </c>
      <c r="C4208">
        <v>26</v>
      </c>
      <c r="D4208" t="s">
        <v>24924</v>
      </c>
      <c r="E4208" t="s">
        <v>13</v>
      </c>
      <c r="F4208" t="s">
        <v>67</v>
      </c>
      <c r="G4208" t="s">
        <v>33</v>
      </c>
      <c r="H4208" t="s">
        <v>34</v>
      </c>
      <c r="I4208" t="s">
        <v>63</v>
      </c>
      <c r="J4208" t="s">
        <v>26807</v>
      </c>
      <c r="K4208" t="s">
        <v>28</v>
      </c>
    </row>
    <row r="4209" spans="1:11" x14ac:dyDescent="0.35">
      <c r="A4209">
        <v>9431</v>
      </c>
      <c r="B4209" t="s">
        <v>24933</v>
      </c>
      <c r="C4209">
        <v>27</v>
      </c>
      <c r="D4209" t="s">
        <v>24934</v>
      </c>
      <c r="E4209" t="s">
        <v>16</v>
      </c>
      <c r="F4209" t="s">
        <v>32</v>
      </c>
      <c r="G4209" t="s">
        <v>80</v>
      </c>
      <c r="H4209" t="s">
        <v>32</v>
      </c>
      <c r="I4209" t="s">
        <v>35</v>
      </c>
      <c r="J4209" t="s">
        <v>26808</v>
      </c>
      <c r="K4209" t="s">
        <v>44</v>
      </c>
    </row>
    <row r="4210" spans="1:11" x14ac:dyDescent="0.35">
      <c r="A4210">
        <v>9432</v>
      </c>
      <c r="B4210" t="s">
        <v>24935</v>
      </c>
      <c r="C4210">
        <v>28</v>
      </c>
      <c r="D4210" t="s">
        <v>24936</v>
      </c>
      <c r="E4210" t="s">
        <v>42</v>
      </c>
      <c r="F4210" t="s">
        <v>169</v>
      </c>
      <c r="G4210" t="s">
        <v>87</v>
      </c>
      <c r="H4210" t="s">
        <v>79</v>
      </c>
      <c r="I4210" t="s">
        <v>35</v>
      </c>
      <c r="J4210" t="s">
        <v>26809</v>
      </c>
      <c r="K4210" t="s">
        <v>76</v>
      </c>
    </row>
    <row r="4211" spans="1:11" x14ac:dyDescent="0.35">
      <c r="A4211">
        <v>9435</v>
      </c>
      <c r="B4211" t="s">
        <v>24941</v>
      </c>
      <c r="C4211">
        <v>29</v>
      </c>
      <c r="D4211" t="s">
        <v>24942</v>
      </c>
      <c r="E4211" t="s">
        <v>177</v>
      </c>
      <c r="F4211" t="s">
        <v>57</v>
      </c>
      <c r="G4211" t="s">
        <v>120</v>
      </c>
      <c r="H4211" t="s">
        <v>57</v>
      </c>
      <c r="I4211" t="s">
        <v>170</v>
      </c>
      <c r="J4211" t="s">
        <v>26810</v>
      </c>
      <c r="K4211" t="s">
        <v>28</v>
      </c>
    </row>
    <row r="4212" spans="1:11" x14ac:dyDescent="0.35">
      <c r="A4212">
        <v>9437</v>
      </c>
      <c r="B4212" t="s">
        <v>24945</v>
      </c>
      <c r="C4212">
        <v>27</v>
      </c>
      <c r="D4212" t="s">
        <v>24946</v>
      </c>
      <c r="E4212" t="s">
        <v>101</v>
      </c>
      <c r="F4212" t="s">
        <v>169</v>
      </c>
      <c r="G4212" t="s">
        <v>87</v>
      </c>
      <c r="H4212" t="s">
        <v>79</v>
      </c>
      <c r="I4212" t="s">
        <v>102</v>
      </c>
      <c r="J4212" t="s">
        <v>26811</v>
      </c>
      <c r="K4212" t="s">
        <v>28</v>
      </c>
    </row>
    <row r="4213" spans="1:11" x14ac:dyDescent="0.35">
      <c r="A4213">
        <v>9438</v>
      </c>
      <c r="B4213" t="s">
        <v>2953</v>
      </c>
      <c r="C4213">
        <v>30</v>
      </c>
      <c r="D4213" t="s">
        <v>24947</v>
      </c>
      <c r="E4213" t="s">
        <v>133</v>
      </c>
      <c r="F4213" t="s">
        <v>13</v>
      </c>
      <c r="G4213" t="s">
        <v>33</v>
      </c>
      <c r="H4213" t="s">
        <v>34</v>
      </c>
      <c r="I4213" t="s">
        <v>116</v>
      </c>
      <c r="J4213">
        <v>3696111041</v>
      </c>
      <c r="K4213" t="s">
        <v>37</v>
      </c>
    </row>
    <row r="4214" spans="1:11" x14ac:dyDescent="0.35">
      <c r="A4214">
        <v>9440</v>
      </c>
      <c r="B4214" t="s">
        <v>24950</v>
      </c>
      <c r="C4214">
        <v>28</v>
      </c>
      <c r="D4214" t="s">
        <v>24951</v>
      </c>
      <c r="E4214" t="s">
        <v>22</v>
      </c>
      <c r="F4214" t="s">
        <v>31</v>
      </c>
      <c r="G4214" t="s">
        <v>120</v>
      </c>
      <c r="H4214" t="s">
        <v>57</v>
      </c>
      <c r="I4214" t="s">
        <v>53</v>
      </c>
      <c r="J4214" t="s">
        <v>26812</v>
      </c>
      <c r="K4214" t="s">
        <v>76</v>
      </c>
    </row>
    <row r="4215" spans="1:11" x14ac:dyDescent="0.35">
      <c r="A4215">
        <v>9441</v>
      </c>
      <c r="B4215" t="s">
        <v>24952</v>
      </c>
      <c r="C4215">
        <v>27</v>
      </c>
      <c r="D4215" t="s">
        <v>24953</v>
      </c>
      <c r="E4215" t="s">
        <v>101</v>
      </c>
      <c r="F4215" t="s">
        <v>42</v>
      </c>
      <c r="G4215" t="s">
        <v>24</v>
      </c>
      <c r="H4215" t="s">
        <v>25</v>
      </c>
      <c r="I4215" t="s">
        <v>26</v>
      </c>
      <c r="J4215" t="s">
        <v>26813</v>
      </c>
      <c r="K4215" t="s">
        <v>76</v>
      </c>
    </row>
    <row r="4216" spans="1:11" x14ac:dyDescent="0.35">
      <c r="A4216">
        <v>9442</v>
      </c>
      <c r="B4216" t="s">
        <v>24954</v>
      </c>
      <c r="C4216">
        <v>29</v>
      </c>
      <c r="D4216" t="s">
        <v>24955</v>
      </c>
      <c r="E4216" t="s">
        <v>34</v>
      </c>
      <c r="F4216" t="s">
        <v>201</v>
      </c>
      <c r="G4216" t="s">
        <v>24</v>
      </c>
      <c r="H4216" t="s">
        <v>25</v>
      </c>
      <c r="I4216" t="s">
        <v>153</v>
      </c>
      <c r="J4216" t="s">
        <v>26814</v>
      </c>
      <c r="K4216" t="s">
        <v>19</v>
      </c>
    </row>
    <row r="4217" spans="1:11" x14ac:dyDescent="0.35">
      <c r="A4217">
        <v>9445</v>
      </c>
      <c r="B4217" t="s">
        <v>24960</v>
      </c>
      <c r="C4217">
        <v>29</v>
      </c>
      <c r="D4217" t="s">
        <v>24961</v>
      </c>
      <c r="E4217" t="s">
        <v>133</v>
      </c>
      <c r="F4217" t="s">
        <v>177</v>
      </c>
      <c r="G4217" t="s">
        <v>24</v>
      </c>
      <c r="H4217" t="s">
        <v>25</v>
      </c>
      <c r="I4217" t="s">
        <v>48</v>
      </c>
      <c r="J4217" t="s">
        <v>26815</v>
      </c>
      <c r="K4217" t="s">
        <v>44</v>
      </c>
    </row>
    <row r="4218" spans="1:11" x14ac:dyDescent="0.35">
      <c r="A4218">
        <v>9446</v>
      </c>
      <c r="B4218" t="s">
        <v>24962</v>
      </c>
      <c r="C4218">
        <v>28</v>
      </c>
      <c r="D4218" t="s">
        <v>24963</v>
      </c>
      <c r="E4218" t="s">
        <v>133</v>
      </c>
      <c r="F4218" t="s">
        <v>25</v>
      </c>
      <c r="G4218" t="s">
        <v>120</v>
      </c>
      <c r="H4218" t="s">
        <v>57</v>
      </c>
      <c r="I4218" t="s">
        <v>35</v>
      </c>
      <c r="J4218" t="s">
        <v>26816</v>
      </c>
      <c r="K4218" t="s">
        <v>19</v>
      </c>
    </row>
    <row r="4219" spans="1:11" x14ac:dyDescent="0.35">
      <c r="A4219">
        <v>9447</v>
      </c>
      <c r="B4219" t="s">
        <v>24964</v>
      </c>
      <c r="C4219">
        <v>28</v>
      </c>
      <c r="D4219" t="s">
        <v>24965</v>
      </c>
      <c r="E4219" t="s">
        <v>149</v>
      </c>
      <c r="F4219" t="s">
        <v>79</v>
      </c>
      <c r="G4219" t="s">
        <v>15</v>
      </c>
      <c r="H4219" t="s">
        <v>16</v>
      </c>
      <c r="I4219" t="s">
        <v>63</v>
      </c>
      <c r="J4219" t="s">
        <v>26817</v>
      </c>
      <c r="K4219" t="s">
        <v>76</v>
      </c>
    </row>
    <row r="4220" spans="1:11" x14ac:dyDescent="0.35">
      <c r="A4220">
        <v>9448</v>
      </c>
      <c r="B4220" t="s">
        <v>24966</v>
      </c>
      <c r="C4220">
        <v>29</v>
      </c>
      <c r="D4220" t="s">
        <v>24967</v>
      </c>
      <c r="E4220" t="s">
        <v>25</v>
      </c>
      <c r="F4220" t="s">
        <v>67</v>
      </c>
      <c r="G4220" t="s">
        <v>87</v>
      </c>
      <c r="H4220" t="s">
        <v>79</v>
      </c>
      <c r="I4220" t="s">
        <v>170</v>
      </c>
      <c r="J4220" t="s">
        <v>26818</v>
      </c>
      <c r="K4220" t="s">
        <v>28</v>
      </c>
    </row>
    <row r="4221" spans="1:11" x14ac:dyDescent="0.35">
      <c r="A4221">
        <v>9452</v>
      </c>
      <c r="B4221" t="s">
        <v>24973</v>
      </c>
      <c r="C4221">
        <v>26</v>
      </c>
      <c r="D4221" t="s">
        <v>24974</v>
      </c>
      <c r="E4221" t="s">
        <v>101</v>
      </c>
      <c r="F4221" t="s">
        <v>201</v>
      </c>
      <c r="G4221" t="s">
        <v>80</v>
      </c>
      <c r="H4221" t="s">
        <v>32</v>
      </c>
      <c r="I4221" t="s">
        <v>26</v>
      </c>
      <c r="J4221" t="s">
        <v>26819</v>
      </c>
      <c r="K4221" t="s">
        <v>37</v>
      </c>
    </row>
    <row r="4222" spans="1:11" x14ac:dyDescent="0.35">
      <c r="A4222">
        <v>9455</v>
      </c>
      <c r="B4222" t="s">
        <v>24979</v>
      </c>
      <c r="C4222">
        <v>29</v>
      </c>
      <c r="D4222" t="s">
        <v>24980</v>
      </c>
      <c r="E4222" t="s">
        <v>23</v>
      </c>
      <c r="F4222" t="s">
        <v>133</v>
      </c>
      <c r="G4222" t="s">
        <v>87</v>
      </c>
      <c r="H4222" t="s">
        <v>79</v>
      </c>
      <c r="I4222" t="s">
        <v>35</v>
      </c>
      <c r="J4222">
        <v>2797261598</v>
      </c>
      <c r="K4222" t="s">
        <v>76</v>
      </c>
    </row>
    <row r="4223" spans="1:11" x14ac:dyDescent="0.35">
      <c r="A4223">
        <v>9459</v>
      </c>
      <c r="B4223" t="s">
        <v>24987</v>
      </c>
      <c r="C4223">
        <v>27</v>
      </c>
      <c r="D4223" t="s">
        <v>24988</v>
      </c>
      <c r="E4223" t="s">
        <v>13</v>
      </c>
      <c r="F4223" t="s">
        <v>42</v>
      </c>
      <c r="G4223" t="s">
        <v>52</v>
      </c>
      <c r="H4223" t="s">
        <v>13</v>
      </c>
      <c r="I4223" t="s">
        <v>26</v>
      </c>
      <c r="J4223" t="s">
        <v>26820</v>
      </c>
      <c r="K4223" t="s">
        <v>28</v>
      </c>
    </row>
    <row r="4224" spans="1:11" x14ac:dyDescent="0.35">
      <c r="A4224">
        <v>9461</v>
      </c>
      <c r="B4224" t="s">
        <v>24991</v>
      </c>
      <c r="C4224">
        <v>30</v>
      </c>
      <c r="D4224" t="s">
        <v>24992</v>
      </c>
      <c r="E4224" t="s">
        <v>14</v>
      </c>
      <c r="F4224" t="s">
        <v>67</v>
      </c>
      <c r="G4224" t="s">
        <v>41</v>
      </c>
      <c r="H4224" t="s">
        <v>42</v>
      </c>
      <c r="I4224" t="s">
        <v>53</v>
      </c>
      <c r="J4224" t="s">
        <v>26821</v>
      </c>
      <c r="K4224" t="s">
        <v>28</v>
      </c>
    </row>
    <row r="4225" spans="1:11" x14ac:dyDescent="0.35">
      <c r="A4225">
        <v>9464</v>
      </c>
      <c r="B4225" t="s">
        <v>24997</v>
      </c>
      <c r="C4225">
        <v>26</v>
      </c>
      <c r="D4225" t="s">
        <v>24998</v>
      </c>
      <c r="E4225" t="s">
        <v>34</v>
      </c>
      <c r="F4225" t="s">
        <v>32</v>
      </c>
      <c r="G4225" t="s">
        <v>33</v>
      </c>
      <c r="H4225" t="s">
        <v>34</v>
      </c>
      <c r="I4225" t="s">
        <v>63</v>
      </c>
      <c r="J4225" t="s">
        <v>26822</v>
      </c>
      <c r="K4225" t="s">
        <v>37</v>
      </c>
    </row>
    <row r="4226" spans="1:11" x14ac:dyDescent="0.35">
      <c r="A4226">
        <v>9466</v>
      </c>
      <c r="B4226" t="s">
        <v>25001</v>
      </c>
      <c r="C4226">
        <v>28</v>
      </c>
      <c r="D4226" t="s">
        <v>25002</v>
      </c>
      <c r="E4226" t="s">
        <v>133</v>
      </c>
      <c r="F4226" t="s">
        <v>40</v>
      </c>
      <c r="G4226" t="s">
        <v>62</v>
      </c>
      <c r="H4226" t="s">
        <v>23</v>
      </c>
      <c r="I4226" t="s">
        <v>146</v>
      </c>
      <c r="J4226">
        <v>8825164501</v>
      </c>
      <c r="K4226" t="s">
        <v>37</v>
      </c>
    </row>
    <row r="4227" spans="1:11" x14ac:dyDescent="0.35">
      <c r="A4227">
        <v>9468</v>
      </c>
      <c r="B4227" t="s">
        <v>25005</v>
      </c>
      <c r="C4227">
        <v>28</v>
      </c>
      <c r="D4227" t="s">
        <v>25006</v>
      </c>
      <c r="E4227" t="s">
        <v>133</v>
      </c>
      <c r="F4227" t="s">
        <v>67</v>
      </c>
      <c r="G4227" t="s">
        <v>87</v>
      </c>
      <c r="H4227" t="s">
        <v>79</v>
      </c>
      <c r="I4227" t="s">
        <v>153</v>
      </c>
      <c r="J4227" t="s">
        <v>26823</v>
      </c>
      <c r="K4227" t="s">
        <v>28</v>
      </c>
    </row>
    <row r="4228" spans="1:11" x14ac:dyDescent="0.35">
      <c r="A4228">
        <v>9470</v>
      </c>
      <c r="B4228" t="s">
        <v>25009</v>
      </c>
      <c r="C4228">
        <v>26</v>
      </c>
      <c r="D4228" t="s">
        <v>25010</v>
      </c>
      <c r="E4228" t="s">
        <v>25</v>
      </c>
      <c r="F4228" t="s">
        <v>67</v>
      </c>
      <c r="G4228" t="s">
        <v>80</v>
      </c>
      <c r="H4228" t="s">
        <v>32</v>
      </c>
      <c r="I4228" t="s">
        <v>58</v>
      </c>
      <c r="J4228" t="s">
        <v>26824</v>
      </c>
      <c r="K4228" t="s">
        <v>44</v>
      </c>
    </row>
    <row r="4229" spans="1:11" x14ac:dyDescent="0.35">
      <c r="A4229">
        <v>9471</v>
      </c>
      <c r="B4229" t="s">
        <v>25011</v>
      </c>
      <c r="C4229">
        <v>27</v>
      </c>
      <c r="D4229" t="s">
        <v>25012</v>
      </c>
      <c r="E4229" t="s">
        <v>34</v>
      </c>
      <c r="F4229" t="s">
        <v>13</v>
      </c>
      <c r="G4229" t="s">
        <v>62</v>
      </c>
      <c r="H4229" t="s">
        <v>23</v>
      </c>
      <c r="I4229" t="s">
        <v>63</v>
      </c>
      <c r="J4229" t="s">
        <v>26825</v>
      </c>
      <c r="K4229" t="s">
        <v>19</v>
      </c>
    </row>
    <row r="4230" spans="1:11" x14ac:dyDescent="0.35">
      <c r="A4230">
        <v>9473</v>
      </c>
      <c r="B4230" t="s">
        <v>25015</v>
      </c>
      <c r="C4230">
        <v>27</v>
      </c>
      <c r="D4230" t="s">
        <v>25016</v>
      </c>
      <c r="E4230" t="s">
        <v>16</v>
      </c>
      <c r="F4230" t="s">
        <v>14</v>
      </c>
      <c r="G4230" t="s">
        <v>87</v>
      </c>
      <c r="H4230" t="s">
        <v>79</v>
      </c>
      <c r="I4230" t="s">
        <v>116</v>
      </c>
      <c r="J4230">
        <v>9038131916</v>
      </c>
      <c r="K4230" t="s">
        <v>28</v>
      </c>
    </row>
    <row r="4231" spans="1:11" x14ac:dyDescent="0.35">
      <c r="A4231">
        <v>9474</v>
      </c>
      <c r="B4231" t="s">
        <v>25017</v>
      </c>
      <c r="C4231">
        <v>30</v>
      </c>
      <c r="D4231" t="s">
        <v>25018</v>
      </c>
      <c r="E4231" t="s">
        <v>34</v>
      </c>
      <c r="F4231" t="s">
        <v>79</v>
      </c>
      <c r="G4231" t="s">
        <v>15</v>
      </c>
      <c r="H4231" t="s">
        <v>16</v>
      </c>
      <c r="I4231" t="s">
        <v>88</v>
      </c>
      <c r="J4231">
        <v>1037885004</v>
      </c>
      <c r="K4231" t="s">
        <v>37</v>
      </c>
    </row>
    <row r="4232" spans="1:11" x14ac:dyDescent="0.35">
      <c r="A4232">
        <v>9476</v>
      </c>
      <c r="B4232" t="s">
        <v>25021</v>
      </c>
      <c r="C4232">
        <v>26</v>
      </c>
      <c r="D4232" t="s">
        <v>25022</v>
      </c>
      <c r="E4232" t="s">
        <v>22</v>
      </c>
      <c r="F4232" t="s">
        <v>42</v>
      </c>
      <c r="G4232" t="s">
        <v>41</v>
      </c>
      <c r="H4232" t="s">
        <v>42</v>
      </c>
      <c r="I4232" t="s">
        <v>53</v>
      </c>
      <c r="J4232" t="s">
        <v>26826</v>
      </c>
      <c r="K4232" t="s">
        <v>37</v>
      </c>
    </row>
    <row r="4233" spans="1:11" x14ac:dyDescent="0.35">
      <c r="A4233">
        <v>9478</v>
      </c>
      <c r="B4233" t="s">
        <v>25024</v>
      </c>
      <c r="C4233">
        <v>26</v>
      </c>
      <c r="D4233" t="s">
        <v>25025</v>
      </c>
      <c r="E4233" t="s">
        <v>22</v>
      </c>
      <c r="F4233" t="s">
        <v>16</v>
      </c>
      <c r="G4233" t="s">
        <v>52</v>
      </c>
      <c r="H4233" t="s">
        <v>13</v>
      </c>
      <c r="I4233" t="s">
        <v>153</v>
      </c>
      <c r="J4233" t="s">
        <v>26827</v>
      </c>
      <c r="K4233" t="s">
        <v>44</v>
      </c>
    </row>
    <row r="4234" spans="1:11" x14ac:dyDescent="0.35">
      <c r="A4234">
        <v>9480</v>
      </c>
      <c r="B4234" t="s">
        <v>25027</v>
      </c>
      <c r="C4234">
        <v>27</v>
      </c>
      <c r="D4234" t="s">
        <v>25028</v>
      </c>
      <c r="E4234" t="s">
        <v>169</v>
      </c>
      <c r="F4234" t="s">
        <v>79</v>
      </c>
      <c r="G4234" t="s">
        <v>87</v>
      </c>
      <c r="H4234" t="s">
        <v>79</v>
      </c>
      <c r="I4234" t="s">
        <v>170</v>
      </c>
      <c r="J4234" t="s">
        <v>26828</v>
      </c>
      <c r="K4234" t="s">
        <v>76</v>
      </c>
    </row>
    <row r="4235" spans="1:11" x14ac:dyDescent="0.35">
      <c r="A4235">
        <v>9483</v>
      </c>
      <c r="B4235" t="s">
        <v>25033</v>
      </c>
      <c r="C4235">
        <v>29</v>
      </c>
      <c r="D4235" t="s">
        <v>25034</v>
      </c>
      <c r="E4235" t="s">
        <v>16</v>
      </c>
      <c r="F4235" t="s">
        <v>57</v>
      </c>
      <c r="G4235" t="s">
        <v>80</v>
      </c>
      <c r="H4235" t="s">
        <v>32</v>
      </c>
      <c r="I4235" t="s">
        <v>26</v>
      </c>
      <c r="J4235">
        <v>4945910286</v>
      </c>
      <c r="K4235" t="s">
        <v>76</v>
      </c>
    </row>
    <row r="4236" spans="1:11" x14ac:dyDescent="0.35">
      <c r="A4236">
        <v>9485</v>
      </c>
      <c r="B4236" t="s">
        <v>25037</v>
      </c>
      <c r="C4236">
        <v>26</v>
      </c>
      <c r="D4236" t="s">
        <v>25038</v>
      </c>
      <c r="E4236" t="s">
        <v>25</v>
      </c>
      <c r="F4236" t="s">
        <v>149</v>
      </c>
      <c r="G4236" t="s">
        <v>62</v>
      </c>
      <c r="H4236" t="s">
        <v>23</v>
      </c>
      <c r="I4236" t="s">
        <v>63</v>
      </c>
      <c r="J4236" t="s">
        <v>26829</v>
      </c>
      <c r="K4236" t="s">
        <v>76</v>
      </c>
    </row>
    <row r="4237" spans="1:11" x14ac:dyDescent="0.35">
      <c r="A4237">
        <v>9487</v>
      </c>
      <c r="B4237" t="s">
        <v>25041</v>
      </c>
      <c r="C4237">
        <v>29</v>
      </c>
      <c r="D4237" t="s">
        <v>25042</v>
      </c>
      <c r="E4237" t="s">
        <v>16</v>
      </c>
      <c r="F4237" t="s">
        <v>67</v>
      </c>
      <c r="G4237" t="s">
        <v>47</v>
      </c>
      <c r="H4237" t="s">
        <v>31</v>
      </c>
      <c r="I4237" t="s">
        <v>26</v>
      </c>
      <c r="J4237" t="s">
        <v>26830</v>
      </c>
      <c r="K4237" t="s">
        <v>44</v>
      </c>
    </row>
    <row r="4238" spans="1:11" x14ac:dyDescent="0.35">
      <c r="A4238">
        <v>9489</v>
      </c>
      <c r="B4238" t="s">
        <v>25045</v>
      </c>
      <c r="C4238">
        <v>26</v>
      </c>
      <c r="D4238" t="s">
        <v>25046</v>
      </c>
      <c r="E4238" t="s">
        <v>40</v>
      </c>
      <c r="F4238" t="s">
        <v>31</v>
      </c>
      <c r="G4238" t="s">
        <v>24</v>
      </c>
      <c r="H4238" t="s">
        <v>25</v>
      </c>
      <c r="I4238" t="s">
        <v>88</v>
      </c>
      <c r="J4238" t="s">
        <v>26831</v>
      </c>
      <c r="K4238" t="s">
        <v>28</v>
      </c>
    </row>
    <row r="4239" spans="1:11" x14ac:dyDescent="0.35">
      <c r="A4239">
        <v>9491</v>
      </c>
      <c r="B4239" t="s">
        <v>25049</v>
      </c>
      <c r="C4239">
        <v>29</v>
      </c>
      <c r="D4239" t="s">
        <v>25050</v>
      </c>
      <c r="E4239" t="s">
        <v>67</v>
      </c>
      <c r="F4239" t="s">
        <v>25</v>
      </c>
      <c r="G4239" t="s">
        <v>33</v>
      </c>
      <c r="H4239" t="s">
        <v>34</v>
      </c>
      <c r="I4239" t="s">
        <v>48</v>
      </c>
      <c r="J4239" t="s">
        <v>26832</v>
      </c>
      <c r="K4239" t="s">
        <v>76</v>
      </c>
    </row>
    <row r="4240" spans="1:11" x14ac:dyDescent="0.35">
      <c r="A4240">
        <v>9493</v>
      </c>
      <c r="B4240" t="s">
        <v>25053</v>
      </c>
      <c r="C4240">
        <v>29</v>
      </c>
      <c r="D4240" t="s">
        <v>25054</v>
      </c>
      <c r="E4240" t="s">
        <v>22</v>
      </c>
      <c r="F4240" t="s">
        <v>177</v>
      </c>
      <c r="G4240" t="s">
        <v>87</v>
      </c>
      <c r="H4240" t="s">
        <v>79</v>
      </c>
      <c r="I4240" t="s">
        <v>26</v>
      </c>
      <c r="J4240" t="s">
        <v>26833</v>
      </c>
      <c r="K4240" t="s">
        <v>37</v>
      </c>
    </row>
    <row r="4241" spans="1:11" x14ac:dyDescent="0.35">
      <c r="A4241">
        <v>9502</v>
      </c>
      <c r="B4241" t="s">
        <v>25071</v>
      </c>
      <c r="C4241">
        <v>26</v>
      </c>
      <c r="D4241" t="s">
        <v>25072</v>
      </c>
      <c r="E4241" t="s">
        <v>177</v>
      </c>
      <c r="F4241" t="s">
        <v>32</v>
      </c>
      <c r="G4241" t="s">
        <v>15</v>
      </c>
      <c r="H4241" t="s">
        <v>16</v>
      </c>
      <c r="I4241" t="s">
        <v>17</v>
      </c>
      <c r="J4241" t="s">
        <v>26834</v>
      </c>
      <c r="K4241" t="s">
        <v>19</v>
      </c>
    </row>
    <row r="4242" spans="1:11" x14ac:dyDescent="0.35">
      <c r="A4242">
        <v>9503</v>
      </c>
      <c r="B4242" t="s">
        <v>25073</v>
      </c>
      <c r="C4242">
        <v>30</v>
      </c>
      <c r="D4242" t="s">
        <v>25074</v>
      </c>
      <c r="E4242" t="s">
        <v>101</v>
      </c>
      <c r="F4242" t="s">
        <v>13</v>
      </c>
      <c r="G4242" t="s">
        <v>24</v>
      </c>
      <c r="H4242" t="s">
        <v>25</v>
      </c>
      <c r="I4242" t="s">
        <v>63</v>
      </c>
      <c r="J4242" t="s">
        <v>26835</v>
      </c>
      <c r="K4242" t="s">
        <v>19</v>
      </c>
    </row>
    <row r="4243" spans="1:11" x14ac:dyDescent="0.35">
      <c r="A4243">
        <v>9504</v>
      </c>
      <c r="B4243" t="s">
        <v>25075</v>
      </c>
      <c r="C4243">
        <v>30</v>
      </c>
      <c r="D4243" t="s">
        <v>25076</v>
      </c>
      <c r="E4243" t="s">
        <v>133</v>
      </c>
      <c r="F4243" t="s">
        <v>177</v>
      </c>
      <c r="G4243" t="s">
        <v>47</v>
      </c>
      <c r="H4243" t="s">
        <v>31</v>
      </c>
      <c r="I4243" t="s">
        <v>63</v>
      </c>
      <c r="J4243" t="s">
        <v>26836</v>
      </c>
      <c r="K4243" t="s">
        <v>76</v>
      </c>
    </row>
    <row r="4244" spans="1:11" x14ac:dyDescent="0.35">
      <c r="A4244">
        <v>9508</v>
      </c>
      <c r="B4244" t="s">
        <v>25083</v>
      </c>
      <c r="C4244">
        <v>26</v>
      </c>
      <c r="D4244" t="s">
        <v>25084</v>
      </c>
      <c r="E4244" t="s">
        <v>67</v>
      </c>
      <c r="F4244" t="s">
        <v>40</v>
      </c>
      <c r="G4244" t="s">
        <v>41</v>
      </c>
      <c r="H4244" t="s">
        <v>42</v>
      </c>
      <c r="I4244" t="s">
        <v>63</v>
      </c>
      <c r="J4244" t="s">
        <v>26837</v>
      </c>
      <c r="K4244" t="s">
        <v>37</v>
      </c>
    </row>
    <row r="4245" spans="1:11" x14ac:dyDescent="0.35">
      <c r="A4245">
        <v>9509</v>
      </c>
      <c r="B4245" t="s">
        <v>25085</v>
      </c>
      <c r="C4245">
        <v>27</v>
      </c>
      <c r="D4245" t="s">
        <v>25086</v>
      </c>
      <c r="E4245" t="s">
        <v>177</v>
      </c>
      <c r="F4245" t="s">
        <v>22</v>
      </c>
      <c r="G4245" t="s">
        <v>120</v>
      </c>
      <c r="H4245" t="s">
        <v>57</v>
      </c>
      <c r="I4245" t="s">
        <v>102</v>
      </c>
      <c r="J4245" t="s">
        <v>26838</v>
      </c>
      <c r="K4245" t="s">
        <v>76</v>
      </c>
    </row>
    <row r="4246" spans="1:11" x14ac:dyDescent="0.35">
      <c r="A4246">
        <v>9512</v>
      </c>
      <c r="B4246" t="s">
        <v>25089</v>
      </c>
      <c r="C4246">
        <v>26</v>
      </c>
      <c r="D4246" t="s">
        <v>25090</v>
      </c>
      <c r="E4246" t="s">
        <v>22</v>
      </c>
      <c r="F4246" t="s">
        <v>34</v>
      </c>
      <c r="G4246" t="s">
        <v>62</v>
      </c>
      <c r="H4246" t="s">
        <v>23</v>
      </c>
      <c r="I4246" t="s">
        <v>88</v>
      </c>
      <c r="J4246" t="s">
        <v>26839</v>
      </c>
      <c r="K4246" t="s">
        <v>37</v>
      </c>
    </row>
    <row r="4247" spans="1:11" x14ac:dyDescent="0.35">
      <c r="A4247">
        <v>9513</v>
      </c>
      <c r="B4247" t="s">
        <v>25091</v>
      </c>
      <c r="C4247">
        <v>30</v>
      </c>
      <c r="D4247" t="s">
        <v>25092</v>
      </c>
      <c r="E4247" t="s">
        <v>177</v>
      </c>
      <c r="F4247" t="s">
        <v>57</v>
      </c>
      <c r="G4247" t="s">
        <v>24</v>
      </c>
      <c r="H4247" t="s">
        <v>25</v>
      </c>
      <c r="I4247" t="s">
        <v>170</v>
      </c>
      <c r="J4247">
        <f>1-286-861-8013</f>
        <v>-9159</v>
      </c>
      <c r="K4247" t="s">
        <v>37</v>
      </c>
    </row>
    <row r="4248" spans="1:11" x14ac:dyDescent="0.35">
      <c r="A4248">
        <v>9514</v>
      </c>
      <c r="B4248" t="s">
        <v>25093</v>
      </c>
      <c r="C4248">
        <v>30</v>
      </c>
      <c r="D4248" t="s">
        <v>25094</v>
      </c>
      <c r="E4248" t="s">
        <v>22</v>
      </c>
      <c r="F4248" t="s">
        <v>67</v>
      </c>
      <c r="G4248" t="s">
        <v>41</v>
      </c>
      <c r="H4248" t="s">
        <v>42</v>
      </c>
      <c r="I4248" t="s">
        <v>170</v>
      </c>
      <c r="J4248" t="s">
        <v>26840</v>
      </c>
      <c r="K4248" t="s">
        <v>37</v>
      </c>
    </row>
    <row r="4249" spans="1:11" x14ac:dyDescent="0.35">
      <c r="A4249">
        <v>9515</v>
      </c>
      <c r="B4249" t="s">
        <v>25095</v>
      </c>
      <c r="C4249">
        <v>30</v>
      </c>
      <c r="D4249" t="s">
        <v>25096</v>
      </c>
      <c r="E4249" t="s">
        <v>14</v>
      </c>
      <c r="F4249" t="s">
        <v>42</v>
      </c>
      <c r="G4249" t="s">
        <v>33</v>
      </c>
      <c r="H4249" t="s">
        <v>34</v>
      </c>
      <c r="I4249" t="s">
        <v>91</v>
      </c>
      <c r="J4249">
        <f>1-290-47-3845</f>
        <v>-4181</v>
      </c>
      <c r="K4249" t="s">
        <v>37</v>
      </c>
    </row>
    <row r="4250" spans="1:11" x14ac:dyDescent="0.35">
      <c r="A4250">
        <v>9517</v>
      </c>
      <c r="B4250" t="s">
        <v>14027</v>
      </c>
      <c r="C4250">
        <v>28</v>
      </c>
      <c r="D4250" t="s">
        <v>25098</v>
      </c>
      <c r="E4250" t="s">
        <v>25</v>
      </c>
      <c r="F4250" t="s">
        <v>42</v>
      </c>
      <c r="G4250" t="s">
        <v>52</v>
      </c>
      <c r="H4250" t="s">
        <v>13</v>
      </c>
      <c r="I4250" t="s">
        <v>91</v>
      </c>
      <c r="J4250" t="s">
        <v>26841</v>
      </c>
      <c r="K4250" t="s">
        <v>37</v>
      </c>
    </row>
    <row r="4251" spans="1:11" x14ac:dyDescent="0.35">
      <c r="A4251">
        <v>9518</v>
      </c>
      <c r="B4251" t="s">
        <v>25099</v>
      </c>
      <c r="C4251">
        <v>27</v>
      </c>
      <c r="D4251" t="s">
        <v>25100</v>
      </c>
      <c r="E4251" t="s">
        <v>201</v>
      </c>
      <c r="F4251" t="s">
        <v>32</v>
      </c>
      <c r="G4251" t="s">
        <v>15</v>
      </c>
      <c r="H4251" t="s">
        <v>16</v>
      </c>
      <c r="I4251" t="s">
        <v>88</v>
      </c>
      <c r="J4251" t="s">
        <v>26842</v>
      </c>
      <c r="K4251" t="s">
        <v>19</v>
      </c>
    </row>
    <row r="4252" spans="1:11" x14ac:dyDescent="0.35">
      <c r="A4252">
        <v>9519</v>
      </c>
      <c r="B4252" t="s">
        <v>25101</v>
      </c>
      <c r="C4252">
        <v>26</v>
      </c>
      <c r="D4252" t="s">
        <v>25102</v>
      </c>
      <c r="E4252" t="s">
        <v>14</v>
      </c>
      <c r="F4252" t="s">
        <v>169</v>
      </c>
      <c r="G4252" t="s">
        <v>33</v>
      </c>
      <c r="H4252" t="s">
        <v>34</v>
      </c>
      <c r="I4252" t="s">
        <v>17</v>
      </c>
      <c r="J4252" t="s">
        <v>26843</v>
      </c>
      <c r="K4252" t="s">
        <v>37</v>
      </c>
    </row>
    <row r="4253" spans="1:11" x14ac:dyDescent="0.35">
      <c r="A4253">
        <v>9520</v>
      </c>
      <c r="B4253" t="s">
        <v>25103</v>
      </c>
      <c r="C4253">
        <v>27</v>
      </c>
      <c r="D4253" t="s">
        <v>25104</v>
      </c>
      <c r="E4253" t="s">
        <v>23</v>
      </c>
      <c r="F4253" t="s">
        <v>67</v>
      </c>
      <c r="G4253" t="s">
        <v>120</v>
      </c>
      <c r="H4253" t="s">
        <v>57</v>
      </c>
      <c r="I4253" t="s">
        <v>63</v>
      </c>
      <c r="J4253" t="s">
        <v>26844</v>
      </c>
      <c r="K4253" t="s">
        <v>44</v>
      </c>
    </row>
    <row r="4254" spans="1:11" x14ac:dyDescent="0.35">
      <c r="A4254">
        <v>9523</v>
      </c>
      <c r="B4254" t="s">
        <v>25108</v>
      </c>
      <c r="C4254">
        <v>26</v>
      </c>
      <c r="D4254" t="s">
        <v>25109</v>
      </c>
      <c r="E4254" t="s">
        <v>169</v>
      </c>
      <c r="F4254" t="s">
        <v>40</v>
      </c>
      <c r="G4254" t="s">
        <v>33</v>
      </c>
      <c r="H4254" t="s">
        <v>34</v>
      </c>
      <c r="I4254" t="s">
        <v>53</v>
      </c>
      <c r="J4254">
        <f>1-567-222-7819</f>
        <v>-8607</v>
      </c>
      <c r="K4254" t="s">
        <v>37</v>
      </c>
    </row>
    <row r="4255" spans="1:11" x14ac:dyDescent="0.35">
      <c r="A4255">
        <v>9526</v>
      </c>
      <c r="B4255" t="s">
        <v>25114</v>
      </c>
      <c r="C4255">
        <v>27</v>
      </c>
      <c r="D4255" t="s">
        <v>25115</v>
      </c>
      <c r="E4255" t="s">
        <v>25</v>
      </c>
      <c r="F4255" t="s">
        <v>13</v>
      </c>
      <c r="G4255" t="s">
        <v>62</v>
      </c>
      <c r="H4255" t="s">
        <v>23</v>
      </c>
      <c r="I4255" t="s">
        <v>53</v>
      </c>
      <c r="J4255" t="s">
        <v>26845</v>
      </c>
      <c r="K4255" t="s">
        <v>37</v>
      </c>
    </row>
    <row r="4256" spans="1:11" x14ac:dyDescent="0.35">
      <c r="A4256">
        <v>9527</v>
      </c>
      <c r="B4256" t="s">
        <v>25116</v>
      </c>
      <c r="C4256">
        <v>29</v>
      </c>
      <c r="D4256" t="s">
        <v>25117</v>
      </c>
      <c r="E4256" t="s">
        <v>34</v>
      </c>
      <c r="F4256" t="s">
        <v>22</v>
      </c>
      <c r="G4256" t="s">
        <v>80</v>
      </c>
      <c r="H4256" t="s">
        <v>32</v>
      </c>
      <c r="I4256" t="s">
        <v>63</v>
      </c>
      <c r="J4256" t="s">
        <v>26846</v>
      </c>
      <c r="K4256" t="s">
        <v>28</v>
      </c>
    </row>
    <row r="4257" spans="1:11" x14ac:dyDescent="0.35">
      <c r="A4257">
        <v>9528</v>
      </c>
      <c r="B4257" t="s">
        <v>25118</v>
      </c>
      <c r="C4257">
        <v>30</v>
      </c>
      <c r="D4257" t="s">
        <v>25119</v>
      </c>
      <c r="E4257" t="s">
        <v>133</v>
      </c>
      <c r="F4257" t="s">
        <v>40</v>
      </c>
      <c r="G4257" t="s">
        <v>24</v>
      </c>
      <c r="H4257" t="s">
        <v>25</v>
      </c>
      <c r="I4257" t="s">
        <v>170</v>
      </c>
      <c r="J4257">
        <f>1-202-6-2666</f>
        <v>-2873</v>
      </c>
      <c r="K4257" t="s">
        <v>76</v>
      </c>
    </row>
    <row r="4258" spans="1:11" x14ac:dyDescent="0.35">
      <c r="A4258">
        <v>9529</v>
      </c>
      <c r="B4258" t="s">
        <v>25120</v>
      </c>
      <c r="C4258">
        <v>29</v>
      </c>
      <c r="D4258" t="s">
        <v>25121</v>
      </c>
      <c r="E4258" t="s">
        <v>79</v>
      </c>
      <c r="F4258" t="s">
        <v>42</v>
      </c>
      <c r="G4258" t="s">
        <v>120</v>
      </c>
      <c r="H4258" t="s">
        <v>57</v>
      </c>
      <c r="I4258" t="s">
        <v>116</v>
      </c>
      <c r="J4258" t="s">
        <v>26847</v>
      </c>
      <c r="K4258" t="s">
        <v>28</v>
      </c>
    </row>
    <row r="4259" spans="1:11" x14ac:dyDescent="0.35">
      <c r="A4259">
        <v>9532</v>
      </c>
      <c r="B4259" t="s">
        <v>25126</v>
      </c>
      <c r="C4259">
        <v>28</v>
      </c>
      <c r="D4259" t="s">
        <v>25127</v>
      </c>
      <c r="E4259" t="s">
        <v>133</v>
      </c>
      <c r="F4259" t="s">
        <v>31</v>
      </c>
      <c r="G4259" t="s">
        <v>62</v>
      </c>
      <c r="H4259" t="s">
        <v>23</v>
      </c>
      <c r="I4259" t="s">
        <v>17</v>
      </c>
      <c r="J4259" t="s">
        <v>26848</v>
      </c>
      <c r="K4259" t="s">
        <v>28</v>
      </c>
    </row>
    <row r="4260" spans="1:11" x14ac:dyDescent="0.35">
      <c r="A4260">
        <v>9533</v>
      </c>
      <c r="B4260" t="s">
        <v>25128</v>
      </c>
      <c r="C4260">
        <v>30</v>
      </c>
      <c r="D4260" t="s">
        <v>25129</v>
      </c>
      <c r="E4260" t="s">
        <v>177</v>
      </c>
      <c r="F4260" t="s">
        <v>40</v>
      </c>
      <c r="G4260" t="s">
        <v>33</v>
      </c>
      <c r="H4260" t="s">
        <v>34</v>
      </c>
      <c r="I4260" t="s">
        <v>48</v>
      </c>
      <c r="J4260" t="s">
        <v>26849</v>
      </c>
      <c r="K4260" t="s">
        <v>37</v>
      </c>
    </row>
    <row r="4261" spans="1:11" x14ac:dyDescent="0.35">
      <c r="A4261">
        <v>9536</v>
      </c>
      <c r="B4261" t="s">
        <v>25133</v>
      </c>
      <c r="C4261">
        <v>30</v>
      </c>
      <c r="D4261" t="s">
        <v>25134</v>
      </c>
      <c r="E4261" t="s">
        <v>79</v>
      </c>
      <c r="F4261" t="s">
        <v>133</v>
      </c>
      <c r="G4261" t="s">
        <v>33</v>
      </c>
      <c r="H4261" t="s">
        <v>34</v>
      </c>
      <c r="I4261" t="s">
        <v>58</v>
      </c>
      <c r="J4261" t="s">
        <v>26850</v>
      </c>
      <c r="K4261" t="s">
        <v>28</v>
      </c>
    </row>
    <row r="4262" spans="1:11" x14ac:dyDescent="0.35">
      <c r="A4262">
        <v>9539</v>
      </c>
      <c r="B4262" t="s">
        <v>25138</v>
      </c>
      <c r="C4262">
        <v>29</v>
      </c>
      <c r="D4262" t="s">
        <v>25139</v>
      </c>
      <c r="E4262" t="s">
        <v>32</v>
      </c>
      <c r="F4262" t="s">
        <v>14</v>
      </c>
      <c r="G4262" t="s">
        <v>80</v>
      </c>
      <c r="H4262" t="s">
        <v>32</v>
      </c>
      <c r="I4262" t="s">
        <v>170</v>
      </c>
      <c r="J4262" t="s">
        <v>26851</v>
      </c>
      <c r="K4262" t="s">
        <v>76</v>
      </c>
    </row>
    <row r="4263" spans="1:11" x14ac:dyDescent="0.35">
      <c r="A4263">
        <v>9541</v>
      </c>
      <c r="B4263" t="s">
        <v>25142</v>
      </c>
      <c r="C4263">
        <v>26</v>
      </c>
      <c r="D4263" t="s">
        <v>25143</v>
      </c>
      <c r="E4263" t="s">
        <v>101</v>
      </c>
      <c r="F4263" t="s">
        <v>31</v>
      </c>
      <c r="G4263" t="s">
        <v>41</v>
      </c>
      <c r="H4263" t="s">
        <v>42</v>
      </c>
      <c r="I4263" t="s">
        <v>153</v>
      </c>
      <c r="J4263" t="s">
        <v>26852</v>
      </c>
      <c r="K4263" t="s">
        <v>28</v>
      </c>
    </row>
    <row r="4264" spans="1:11" x14ac:dyDescent="0.35">
      <c r="A4264">
        <v>9544</v>
      </c>
      <c r="B4264" t="s">
        <v>25148</v>
      </c>
      <c r="C4264">
        <v>26</v>
      </c>
      <c r="D4264" t="s">
        <v>25149</v>
      </c>
      <c r="E4264" t="s">
        <v>177</v>
      </c>
      <c r="F4264" t="s">
        <v>16</v>
      </c>
      <c r="G4264" t="s">
        <v>52</v>
      </c>
      <c r="H4264" t="s">
        <v>13</v>
      </c>
      <c r="I4264" t="s">
        <v>26</v>
      </c>
      <c r="J4264" t="s">
        <v>26853</v>
      </c>
      <c r="K4264" t="s">
        <v>44</v>
      </c>
    </row>
    <row r="4265" spans="1:11" x14ac:dyDescent="0.35">
      <c r="A4265">
        <v>9548</v>
      </c>
      <c r="B4265" t="s">
        <v>25155</v>
      </c>
      <c r="C4265">
        <v>27</v>
      </c>
      <c r="D4265" t="s">
        <v>25156</v>
      </c>
      <c r="E4265" t="s">
        <v>22</v>
      </c>
      <c r="F4265" t="s">
        <v>34</v>
      </c>
      <c r="G4265" t="s">
        <v>87</v>
      </c>
      <c r="H4265" t="s">
        <v>79</v>
      </c>
      <c r="I4265" t="s">
        <v>170</v>
      </c>
      <c r="J4265" t="s">
        <v>26854</v>
      </c>
      <c r="K4265" t="s">
        <v>28</v>
      </c>
    </row>
    <row r="4266" spans="1:11" x14ac:dyDescent="0.35">
      <c r="A4266">
        <v>9549</v>
      </c>
      <c r="B4266" t="s">
        <v>21547</v>
      </c>
      <c r="C4266">
        <v>28</v>
      </c>
      <c r="D4266" t="s">
        <v>25157</v>
      </c>
      <c r="E4266" t="s">
        <v>79</v>
      </c>
      <c r="F4266" t="s">
        <v>79</v>
      </c>
      <c r="G4266" t="s">
        <v>120</v>
      </c>
      <c r="H4266" t="s">
        <v>57</v>
      </c>
      <c r="I4266" t="s">
        <v>88</v>
      </c>
      <c r="J4266" t="s">
        <v>26855</v>
      </c>
      <c r="K4266" t="s">
        <v>19</v>
      </c>
    </row>
    <row r="4267" spans="1:11" x14ac:dyDescent="0.35">
      <c r="A4267">
        <v>9551</v>
      </c>
      <c r="B4267" t="s">
        <v>25160</v>
      </c>
      <c r="C4267">
        <v>26</v>
      </c>
      <c r="D4267" t="s">
        <v>25161</v>
      </c>
      <c r="E4267" t="s">
        <v>14</v>
      </c>
      <c r="F4267" t="s">
        <v>133</v>
      </c>
      <c r="G4267" t="s">
        <v>15</v>
      </c>
      <c r="H4267" t="s">
        <v>16</v>
      </c>
      <c r="I4267" t="s">
        <v>170</v>
      </c>
      <c r="J4267" t="s">
        <v>26856</v>
      </c>
      <c r="K4267" t="s">
        <v>37</v>
      </c>
    </row>
    <row r="4268" spans="1:11" x14ac:dyDescent="0.35">
      <c r="A4268">
        <v>9552</v>
      </c>
      <c r="B4268" t="s">
        <v>25162</v>
      </c>
      <c r="C4268">
        <v>26</v>
      </c>
      <c r="D4268" t="s">
        <v>25163</v>
      </c>
      <c r="E4268" t="s">
        <v>34</v>
      </c>
      <c r="F4268" t="s">
        <v>101</v>
      </c>
      <c r="G4268" t="s">
        <v>52</v>
      </c>
      <c r="H4268" t="s">
        <v>13</v>
      </c>
      <c r="I4268" t="s">
        <v>48</v>
      </c>
      <c r="J4268" t="s">
        <v>26857</v>
      </c>
      <c r="K4268" t="s">
        <v>28</v>
      </c>
    </row>
    <row r="4269" spans="1:11" x14ac:dyDescent="0.35">
      <c r="A4269">
        <v>9558</v>
      </c>
      <c r="B4269" t="s">
        <v>25174</v>
      </c>
      <c r="C4269">
        <v>30</v>
      </c>
      <c r="D4269" t="s">
        <v>25175</v>
      </c>
      <c r="E4269" t="s">
        <v>40</v>
      </c>
      <c r="F4269" t="s">
        <v>32</v>
      </c>
      <c r="G4269" t="s">
        <v>33</v>
      </c>
      <c r="H4269" t="s">
        <v>34</v>
      </c>
      <c r="I4269" t="s">
        <v>170</v>
      </c>
      <c r="J4269">
        <f>1-615-104-5804</f>
        <v>-6522</v>
      </c>
      <c r="K4269" t="s">
        <v>19</v>
      </c>
    </row>
    <row r="4270" spans="1:11" x14ac:dyDescent="0.35">
      <c r="A4270">
        <v>9562</v>
      </c>
      <c r="B4270" t="s">
        <v>25182</v>
      </c>
      <c r="C4270">
        <v>28</v>
      </c>
      <c r="D4270" t="s">
        <v>25183</v>
      </c>
      <c r="E4270" t="s">
        <v>13</v>
      </c>
      <c r="F4270" t="s">
        <v>31</v>
      </c>
      <c r="G4270" t="s">
        <v>15</v>
      </c>
      <c r="H4270" t="s">
        <v>16</v>
      </c>
      <c r="I4270" t="s">
        <v>17</v>
      </c>
      <c r="J4270" t="s">
        <v>26858</v>
      </c>
      <c r="K4270" t="s">
        <v>19</v>
      </c>
    </row>
    <row r="4271" spans="1:11" x14ac:dyDescent="0.35">
      <c r="A4271">
        <v>9566</v>
      </c>
      <c r="B4271" t="s">
        <v>25190</v>
      </c>
      <c r="C4271">
        <v>26</v>
      </c>
      <c r="D4271" t="s">
        <v>25191</v>
      </c>
      <c r="E4271" t="s">
        <v>67</v>
      </c>
      <c r="F4271" t="s">
        <v>16</v>
      </c>
      <c r="G4271" t="s">
        <v>80</v>
      </c>
      <c r="H4271" t="s">
        <v>32</v>
      </c>
      <c r="I4271" t="s">
        <v>35</v>
      </c>
      <c r="J4271" t="s">
        <v>26859</v>
      </c>
      <c r="K4271" t="s">
        <v>44</v>
      </c>
    </row>
    <row r="4272" spans="1:11" x14ac:dyDescent="0.35">
      <c r="A4272">
        <v>9568</v>
      </c>
      <c r="B4272" t="s">
        <v>25194</v>
      </c>
      <c r="C4272">
        <v>27</v>
      </c>
      <c r="D4272" t="s">
        <v>25195</v>
      </c>
      <c r="E4272" t="s">
        <v>57</v>
      </c>
      <c r="F4272" t="s">
        <v>14</v>
      </c>
      <c r="G4272" t="s">
        <v>80</v>
      </c>
      <c r="H4272" t="s">
        <v>32</v>
      </c>
      <c r="I4272" t="s">
        <v>63</v>
      </c>
      <c r="J4272" t="s">
        <v>26860</v>
      </c>
      <c r="K4272" t="s">
        <v>28</v>
      </c>
    </row>
    <row r="4273" spans="1:11" x14ac:dyDescent="0.35">
      <c r="A4273">
        <v>9574</v>
      </c>
      <c r="B4273" t="s">
        <v>25205</v>
      </c>
      <c r="C4273">
        <v>28</v>
      </c>
      <c r="D4273" t="s">
        <v>25206</v>
      </c>
      <c r="E4273" t="s">
        <v>169</v>
      </c>
      <c r="F4273" t="s">
        <v>67</v>
      </c>
      <c r="G4273" t="s">
        <v>24</v>
      </c>
      <c r="H4273" t="s">
        <v>25</v>
      </c>
      <c r="I4273" t="s">
        <v>35</v>
      </c>
      <c r="J4273">
        <v>4305576309</v>
      </c>
      <c r="K4273" t="s">
        <v>44</v>
      </c>
    </row>
    <row r="4274" spans="1:11" x14ac:dyDescent="0.35">
      <c r="A4274">
        <v>9576</v>
      </c>
      <c r="B4274" t="s">
        <v>6032</v>
      </c>
      <c r="C4274">
        <v>28</v>
      </c>
      <c r="D4274" t="s">
        <v>25209</v>
      </c>
      <c r="E4274" t="s">
        <v>177</v>
      </c>
      <c r="F4274" t="s">
        <v>42</v>
      </c>
      <c r="G4274" t="s">
        <v>62</v>
      </c>
      <c r="H4274" t="s">
        <v>23</v>
      </c>
      <c r="I4274" t="s">
        <v>170</v>
      </c>
      <c r="J4274" t="s">
        <v>26861</v>
      </c>
      <c r="K4274" t="s">
        <v>37</v>
      </c>
    </row>
    <row r="4275" spans="1:11" x14ac:dyDescent="0.35">
      <c r="A4275">
        <v>9579</v>
      </c>
      <c r="B4275" t="s">
        <v>25214</v>
      </c>
      <c r="C4275">
        <v>27</v>
      </c>
      <c r="D4275" t="s">
        <v>25215</v>
      </c>
      <c r="E4275" t="s">
        <v>14</v>
      </c>
      <c r="F4275" t="s">
        <v>31</v>
      </c>
      <c r="G4275" t="s">
        <v>47</v>
      </c>
      <c r="H4275" t="s">
        <v>31</v>
      </c>
      <c r="I4275" t="s">
        <v>35</v>
      </c>
      <c r="J4275" t="s">
        <v>26862</v>
      </c>
      <c r="K4275" t="s">
        <v>37</v>
      </c>
    </row>
    <row r="4276" spans="1:11" x14ac:dyDescent="0.35">
      <c r="A4276">
        <v>9580</v>
      </c>
      <c r="B4276" t="s">
        <v>25216</v>
      </c>
      <c r="C4276">
        <v>29</v>
      </c>
      <c r="D4276" t="s">
        <v>25217</v>
      </c>
      <c r="E4276" t="s">
        <v>101</v>
      </c>
      <c r="F4276" t="s">
        <v>177</v>
      </c>
      <c r="G4276" t="s">
        <v>41</v>
      </c>
      <c r="H4276" t="s">
        <v>42</v>
      </c>
      <c r="I4276" t="s">
        <v>102</v>
      </c>
      <c r="J4276" t="s">
        <v>26863</v>
      </c>
      <c r="K4276" t="s">
        <v>37</v>
      </c>
    </row>
    <row r="4277" spans="1:11" x14ac:dyDescent="0.35">
      <c r="A4277">
        <v>9582</v>
      </c>
      <c r="B4277" t="s">
        <v>25220</v>
      </c>
      <c r="C4277">
        <v>29</v>
      </c>
      <c r="D4277" t="s">
        <v>25221</v>
      </c>
      <c r="E4277" t="s">
        <v>14</v>
      </c>
      <c r="F4277" t="s">
        <v>169</v>
      </c>
      <c r="G4277" t="s">
        <v>15</v>
      </c>
      <c r="H4277" t="s">
        <v>16</v>
      </c>
      <c r="I4277" t="s">
        <v>91</v>
      </c>
      <c r="J4277" t="s">
        <v>26864</v>
      </c>
      <c r="K4277" t="s">
        <v>76</v>
      </c>
    </row>
    <row r="4278" spans="1:11" x14ac:dyDescent="0.35">
      <c r="A4278">
        <v>9583</v>
      </c>
      <c r="B4278" t="s">
        <v>10120</v>
      </c>
      <c r="C4278">
        <v>29</v>
      </c>
      <c r="D4278" t="s">
        <v>25222</v>
      </c>
      <c r="E4278" t="s">
        <v>79</v>
      </c>
      <c r="F4278" t="s">
        <v>169</v>
      </c>
      <c r="G4278" t="s">
        <v>120</v>
      </c>
      <c r="H4278" t="s">
        <v>57</v>
      </c>
      <c r="I4278" t="s">
        <v>58</v>
      </c>
      <c r="J4278" t="s">
        <v>26865</v>
      </c>
      <c r="K4278" t="s">
        <v>44</v>
      </c>
    </row>
    <row r="4279" spans="1:11" x14ac:dyDescent="0.35">
      <c r="A4279">
        <v>9585</v>
      </c>
      <c r="B4279" t="s">
        <v>25224</v>
      </c>
      <c r="C4279">
        <v>29</v>
      </c>
      <c r="D4279" t="s">
        <v>25225</v>
      </c>
      <c r="E4279" t="s">
        <v>13</v>
      </c>
      <c r="F4279" t="s">
        <v>14</v>
      </c>
      <c r="G4279" t="s">
        <v>87</v>
      </c>
      <c r="H4279" t="s">
        <v>79</v>
      </c>
      <c r="I4279" t="s">
        <v>63</v>
      </c>
      <c r="J4279" t="s">
        <v>26866</v>
      </c>
      <c r="K4279" t="s">
        <v>37</v>
      </c>
    </row>
    <row r="4280" spans="1:11" x14ac:dyDescent="0.35">
      <c r="A4280">
        <v>9587</v>
      </c>
      <c r="B4280" t="s">
        <v>25228</v>
      </c>
      <c r="C4280">
        <v>30</v>
      </c>
      <c r="D4280" t="s">
        <v>25229</v>
      </c>
      <c r="E4280" t="s">
        <v>79</v>
      </c>
      <c r="F4280" t="s">
        <v>16</v>
      </c>
      <c r="G4280" t="s">
        <v>24</v>
      </c>
      <c r="H4280" t="s">
        <v>25</v>
      </c>
      <c r="I4280" t="s">
        <v>17</v>
      </c>
      <c r="J4280" t="s">
        <v>26867</v>
      </c>
      <c r="K4280" t="s">
        <v>28</v>
      </c>
    </row>
    <row r="4281" spans="1:11" x14ac:dyDescent="0.35">
      <c r="A4281">
        <v>9589</v>
      </c>
      <c r="B4281" t="s">
        <v>25232</v>
      </c>
      <c r="C4281">
        <v>27</v>
      </c>
      <c r="D4281" t="s">
        <v>25233</v>
      </c>
      <c r="E4281" t="s">
        <v>22</v>
      </c>
      <c r="F4281" t="s">
        <v>177</v>
      </c>
      <c r="G4281" t="s">
        <v>62</v>
      </c>
      <c r="H4281" t="s">
        <v>23</v>
      </c>
      <c r="I4281" t="s">
        <v>53</v>
      </c>
      <c r="J4281" t="s">
        <v>26868</v>
      </c>
      <c r="K4281" t="s">
        <v>37</v>
      </c>
    </row>
    <row r="4282" spans="1:11" x14ac:dyDescent="0.35">
      <c r="A4282">
        <v>9591</v>
      </c>
      <c r="B4282" t="s">
        <v>25235</v>
      </c>
      <c r="C4282">
        <v>28</v>
      </c>
      <c r="D4282" t="s">
        <v>25236</v>
      </c>
      <c r="E4282" t="s">
        <v>25</v>
      </c>
      <c r="F4282" t="s">
        <v>16</v>
      </c>
      <c r="G4282" t="s">
        <v>52</v>
      </c>
      <c r="H4282" t="s">
        <v>13</v>
      </c>
      <c r="I4282" t="s">
        <v>102</v>
      </c>
      <c r="J4282" t="s">
        <v>26869</v>
      </c>
      <c r="K4282" t="s">
        <v>44</v>
      </c>
    </row>
    <row r="4283" spans="1:11" x14ac:dyDescent="0.35">
      <c r="A4283">
        <v>9593</v>
      </c>
      <c r="B4283" t="s">
        <v>25238</v>
      </c>
      <c r="C4283">
        <v>26</v>
      </c>
      <c r="D4283" t="s">
        <v>25239</v>
      </c>
      <c r="E4283" t="s">
        <v>23</v>
      </c>
      <c r="F4283" t="s">
        <v>201</v>
      </c>
      <c r="G4283" t="s">
        <v>47</v>
      </c>
      <c r="H4283" t="s">
        <v>31</v>
      </c>
      <c r="I4283" t="s">
        <v>102</v>
      </c>
      <c r="J4283" t="s">
        <v>26870</v>
      </c>
      <c r="K4283" t="s">
        <v>76</v>
      </c>
    </row>
    <row r="4284" spans="1:11" x14ac:dyDescent="0.35">
      <c r="A4284">
        <v>9594</v>
      </c>
      <c r="B4284" t="s">
        <v>22978</v>
      </c>
      <c r="C4284">
        <v>30</v>
      </c>
      <c r="D4284" t="s">
        <v>25240</v>
      </c>
      <c r="E4284" t="s">
        <v>32</v>
      </c>
      <c r="F4284" t="s">
        <v>40</v>
      </c>
      <c r="G4284" t="s">
        <v>41</v>
      </c>
      <c r="H4284" t="s">
        <v>42</v>
      </c>
      <c r="I4284" t="s">
        <v>170</v>
      </c>
      <c r="J4284" t="s">
        <v>26871</v>
      </c>
      <c r="K4284" t="s">
        <v>28</v>
      </c>
    </row>
    <row r="4285" spans="1:11" x14ac:dyDescent="0.35">
      <c r="A4285">
        <v>9596</v>
      </c>
      <c r="B4285" t="s">
        <v>25243</v>
      </c>
      <c r="C4285">
        <v>29</v>
      </c>
      <c r="D4285" t="s">
        <v>25244</v>
      </c>
      <c r="E4285" t="s">
        <v>22</v>
      </c>
      <c r="F4285" t="s">
        <v>34</v>
      </c>
      <c r="G4285" t="s">
        <v>41</v>
      </c>
      <c r="H4285" t="s">
        <v>42</v>
      </c>
      <c r="I4285" t="s">
        <v>26</v>
      </c>
      <c r="J4285" t="s">
        <v>26872</v>
      </c>
      <c r="K4285" t="s">
        <v>76</v>
      </c>
    </row>
    <row r="4286" spans="1:11" x14ac:dyDescent="0.35">
      <c r="A4286">
        <v>9597</v>
      </c>
      <c r="B4286" t="s">
        <v>25245</v>
      </c>
      <c r="C4286">
        <v>30</v>
      </c>
      <c r="D4286" t="s">
        <v>25246</v>
      </c>
      <c r="E4286" t="s">
        <v>14</v>
      </c>
      <c r="F4286" t="s">
        <v>133</v>
      </c>
      <c r="G4286" t="s">
        <v>15</v>
      </c>
      <c r="H4286" t="s">
        <v>16</v>
      </c>
      <c r="I4286" t="s">
        <v>146</v>
      </c>
      <c r="J4286" t="s">
        <v>26873</v>
      </c>
      <c r="K4286" t="s">
        <v>44</v>
      </c>
    </row>
    <row r="4287" spans="1:11" x14ac:dyDescent="0.35">
      <c r="A4287">
        <v>9599</v>
      </c>
      <c r="B4287" t="s">
        <v>25249</v>
      </c>
      <c r="C4287">
        <v>30</v>
      </c>
      <c r="D4287" t="s">
        <v>25250</v>
      </c>
      <c r="E4287" t="s">
        <v>79</v>
      </c>
      <c r="F4287" t="s">
        <v>22</v>
      </c>
      <c r="G4287" t="s">
        <v>87</v>
      </c>
      <c r="H4287" t="s">
        <v>79</v>
      </c>
      <c r="I4287" t="s">
        <v>17</v>
      </c>
      <c r="J4287" t="s">
        <v>26874</v>
      </c>
      <c r="K4287" t="s">
        <v>28</v>
      </c>
    </row>
    <row r="4288" spans="1:11" x14ac:dyDescent="0.35">
      <c r="A4288">
        <v>9602</v>
      </c>
      <c r="B4288" t="s">
        <v>25255</v>
      </c>
      <c r="C4288">
        <v>26</v>
      </c>
      <c r="D4288" t="s">
        <v>25256</v>
      </c>
      <c r="E4288" t="s">
        <v>40</v>
      </c>
      <c r="F4288" t="s">
        <v>31</v>
      </c>
      <c r="G4288" t="s">
        <v>52</v>
      </c>
      <c r="H4288" t="s">
        <v>13</v>
      </c>
      <c r="I4288" t="s">
        <v>53</v>
      </c>
      <c r="J4288">
        <v>9086906706</v>
      </c>
      <c r="K4288" t="s">
        <v>44</v>
      </c>
    </row>
    <row r="4289" spans="1:11" x14ac:dyDescent="0.35">
      <c r="A4289">
        <v>9606</v>
      </c>
      <c r="B4289" t="s">
        <v>24644</v>
      </c>
      <c r="C4289">
        <v>29</v>
      </c>
      <c r="D4289" t="s">
        <v>25263</v>
      </c>
      <c r="E4289" t="s">
        <v>14</v>
      </c>
      <c r="F4289" t="s">
        <v>16</v>
      </c>
      <c r="G4289" t="s">
        <v>87</v>
      </c>
      <c r="H4289" t="s">
        <v>79</v>
      </c>
      <c r="I4289" t="s">
        <v>53</v>
      </c>
      <c r="J4289" t="s">
        <v>26875</v>
      </c>
      <c r="K4289" t="s">
        <v>19</v>
      </c>
    </row>
    <row r="4290" spans="1:11" x14ac:dyDescent="0.35">
      <c r="A4290">
        <v>9607</v>
      </c>
      <c r="B4290" t="s">
        <v>25264</v>
      </c>
      <c r="C4290">
        <v>30</v>
      </c>
      <c r="D4290" t="s">
        <v>25265</v>
      </c>
      <c r="E4290" t="s">
        <v>25</v>
      </c>
      <c r="F4290" t="s">
        <v>14</v>
      </c>
      <c r="G4290" t="s">
        <v>24</v>
      </c>
      <c r="H4290" t="s">
        <v>25</v>
      </c>
      <c r="I4290" t="s">
        <v>48</v>
      </c>
      <c r="J4290" t="s">
        <v>26876</v>
      </c>
      <c r="K4290" t="s">
        <v>44</v>
      </c>
    </row>
    <row r="4291" spans="1:11" x14ac:dyDescent="0.35">
      <c r="A4291">
        <v>9608</v>
      </c>
      <c r="B4291" t="s">
        <v>25266</v>
      </c>
      <c r="C4291">
        <v>26</v>
      </c>
      <c r="D4291" t="s">
        <v>25267</v>
      </c>
      <c r="E4291" t="s">
        <v>101</v>
      </c>
      <c r="F4291" t="s">
        <v>57</v>
      </c>
      <c r="G4291" t="s">
        <v>62</v>
      </c>
      <c r="H4291" t="s">
        <v>23</v>
      </c>
      <c r="I4291" t="s">
        <v>53</v>
      </c>
      <c r="J4291">
        <v>3752473361</v>
      </c>
      <c r="K4291" t="s">
        <v>19</v>
      </c>
    </row>
    <row r="4292" spans="1:11" x14ac:dyDescent="0.35">
      <c r="A4292">
        <v>9610</v>
      </c>
      <c r="B4292" t="s">
        <v>25270</v>
      </c>
      <c r="C4292">
        <v>30</v>
      </c>
      <c r="D4292" t="s">
        <v>25271</v>
      </c>
      <c r="E4292" t="s">
        <v>22</v>
      </c>
      <c r="F4292" t="s">
        <v>32</v>
      </c>
      <c r="G4292" t="s">
        <v>52</v>
      </c>
      <c r="H4292" t="s">
        <v>13</v>
      </c>
      <c r="I4292" t="s">
        <v>53</v>
      </c>
      <c r="J4292" t="s">
        <v>26877</v>
      </c>
      <c r="K4292" t="s">
        <v>28</v>
      </c>
    </row>
    <row r="4293" spans="1:11" x14ac:dyDescent="0.35">
      <c r="A4293">
        <v>9613</v>
      </c>
      <c r="B4293" t="s">
        <v>25276</v>
      </c>
      <c r="C4293">
        <v>27</v>
      </c>
      <c r="D4293" t="s">
        <v>25277</v>
      </c>
      <c r="E4293" t="s">
        <v>177</v>
      </c>
      <c r="F4293" t="s">
        <v>34</v>
      </c>
      <c r="G4293" t="s">
        <v>80</v>
      </c>
      <c r="H4293" t="s">
        <v>32</v>
      </c>
      <c r="I4293" t="s">
        <v>53</v>
      </c>
      <c r="J4293" t="s">
        <v>26878</v>
      </c>
      <c r="K4293" t="s">
        <v>19</v>
      </c>
    </row>
    <row r="4294" spans="1:11" x14ac:dyDescent="0.35">
      <c r="A4294">
        <v>9614</v>
      </c>
      <c r="B4294" t="s">
        <v>25278</v>
      </c>
      <c r="C4294">
        <v>29</v>
      </c>
      <c r="D4294" t="s">
        <v>25279</v>
      </c>
      <c r="E4294" t="s">
        <v>13</v>
      </c>
      <c r="F4294" t="s">
        <v>169</v>
      </c>
      <c r="G4294" t="s">
        <v>80</v>
      </c>
      <c r="H4294" t="s">
        <v>32</v>
      </c>
      <c r="I4294" t="s">
        <v>153</v>
      </c>
      <c r="J4294">
        <f>1-906-47-4097</f>
        <v>-5049</v>
      </c>
      <c r="K4294" t="s">
        <v>76</v>
      </c>
    </row>
    <row r="4295" spans="1:11" x14ac:dyDescent="0.35">
      <c r="A4295">
        <v>9618</v>
      </c>
      <c r="B4295" t="s">
        <v>25285</v>
      </c>
      <c r="C4295">
        <v>27</v>
      </c>
      <c r="D4295" t="s">
        <v>25286</v>
      </c>
      <c r="E4295" t="s">
        <v>31</v>
      </c>
      <c r="F4295" t="s">
        <v>40</v>
      </c>
      <c r="G4295" t="s">
        <v>120</v>
      </c>
      <c r="H4295" t="s">
        <v>57</v>
      </c>
      <c r="I4295" t="s">
        <v>58</v>
      </c>
      <c r="J4295" t="s">
        <v>26879</v>
      </c>
      <c r="K4295" t="s">
        <v>44</v>
      </c>
    </row>
    <row r="4296" spans="1:11" x14ac:dyDescent="0.35">
      <c r="A4296">
        <v>9620</v>
      </c>
      <c r="B4296" t="s">
        <v>25289</v>
      </c>
      <c r="C4296">
        <v>30</v>
      </c>
      <c r="D4296" t="s">
        <v>25290</v>
      </c>
      <c r="E4296" t="s">
        <v>31</v>
      </c>
      <c r="F4296" t="s">
        <v>22</v>
      </c>
      <c r="G4296" t="s">
        <v>52</v>
      </c>
      <c r="H4296" t="s">
        <v>13</v>
      </c>
      <c r="I4296" t="s">
        <v>58</v>
      </c>
      <c r="J4296" t="s">
        <v>26880</v>
      </c>
      <c r="K4296" t="s">
        <v>28</v>
      </c>
    </row>
    <row r="4297" spans="1:11" x14ac:dyDescent="0.35">
      <c r="A4297">
        <v>9622</v>
      </c>
      <c r="B4297" t="s">
        <v>25293</v>
      </c>
      <c r="C4297">
        <v>27</v>
      </c>
      <c r="D4297" t="s">
        <v>25294</v>
      </c>
      <c r="E4297" t="s">
        <v>40</v>
      </c>
      <c r="F4297" t="s">
        <v>40</v>
      </c>
      <c r="G4297" t="s">
        <v>41</v>
      </c>
      <c r="H4297" t="s">
        <v>42</v>
      </c>
      <c r="I4297" t="s">
        <v>48</v>
      </c>
      <c r="J4297" t="s">
        <v>26881</v>
      </c>
      <c r="K4297" t="s">
        <v>19</v>
      </c>
    </row>
    <row r="4298" spans="1:11" x14ac:dyDescent="0.35">
      <c r="A4298">
        <v>9623</v>
      </c>
      <c r="B4298" t="s">
        <v>25295</v>
      </c>
      <c r="C4298">
        <v>28</v>
      </c>
      <c r="D4298" t="s">
        <v>25296</v>
      </c>
      <c r="E4298" t="s">
        <v>42</v>
      </c>
      <c r="F4298" t="s">
        <v>40</v>
      </c>
      <c r="G4298" t="s">
        <v>87</v>
      </c>
      <c r="H4298" t="s">
        <v>79</v>
      </c>
      <c r="I4298" t="s">
        <v>170</v>
      </c>
      <c r="J4298" t="s">
        <v>26882</v>
      </c>
      <c r="K4298" t="s">
        <v>37</v>
      </c>
    </row>
    <row r="4299" spans="1:11" x14ac:dyDescent="0.35">
      <c r="A4299">
        <v>9624</v>
      </c>
      <c r="B4299" t="s">
        <v>25297</v>
      </c>
      <c r="C4299">
        <v>27</v>
      </c>
      <c r="D4299" t="s">
        <v>25298</v>
      </c>
      <c r="E4299" t="s">
        <v>32</v>
      </c>
      <c r="F4299" t="s">
        <v>42</v>
      </c>
      <c r="G4299" t="s">
        <v>47</v>
      </c>
      <c r="H4299" t="s">
        <v>31</v>
      </c>
      <c r="I4299" t="s">
        <v>58</v>
      </c>
      <c r="J4299" t="s">
        <v>26883</v>
      </c>
      <c r="K4299" t="s">
        <v>37</v>
      </c>
    </row>
    <row r="4300" spans="1:11" x14ac:dyDescent="0.35">
      <c r="A4300">
        <v>9631</v>
      </c>
      <c r="B4300" t="s">
        <v>25311</v>
      </c>
      <c r="C4300">
        <v>26</v>
      </c>
      <c r="D4300" t="s">
        <v>25312</v>
      </c>
      <c r="E4300" t="s">
        <v>177</v>
      </c>
      <c r="F4300" t="s">
        <v>40</v>
      </c>
      <c r="G4300" t="s">
        <v>47</v>
      </c>
      <c r="H4300" t="s">
        <v>31</v>
      </c>
      <c r="I4300" t="s">
        <v>116</v>
      </c>
      <c r="J4300" t="s">
        <v>26884</v>
      </c>
      <c r="K4300" t="s">
        <v>28</v>
      </c>
    </row>
    <row r="4301" spans="1:11" x14ac:dyDescent="0.35">
      <c r="A4301">
        <v>9633</v>
      </c>
      <c r="B4301" t="s">
        <v>25315</v>
      </c>
      <c r="C4301">
        <v>27</v>
      </c>
      <c r="D4301" t="s">
        <v>25316</v>
      </c>
      <c r="E4301" t="s">
        <v>101</v>
      </c>
      <c r="F4301" t="s">
        <v>149</v>
      </c>
      <c r="G4301" t="s">
        <v>41</v>
      </c>
      <c r="H4301" t="s">
        <v>42</v>
      </c>
      <c r="I4301" t="s">
        <v>102</v>
      </c>
      <c r="J4301" t="s">
        <v>26885</v>
      </c>
      <c r="K4301" t="s">
        <v>76</v>
      </c>
    </row>
    <row r="4302" spans="1:11" x14ac:dyDescent="0.35">
      <c r="A4302">
        <v>9636</v>
      </c>
      <c r="B4302" t="s">
        <v>25321</v>
      </c>
      <c r="C4302">
        <v>28</v>
      </c>
      <c r="D4302" t="s">
        <v>25322</v>
      </c>
      <c r="E4302" t="s">
        <v>177</v>
      </c>
      <c r="F4302" t="s">
        <v>31</v>
      </c>
      <c r="G4302" t="s">
        <v>33</v>
      </c>
      <c r="H4302" t="s">
        <v>34</v>
      </c>
      <c r="I4302" t="s">
        <v>146</v>
      </c>
      <c r="J4302" t="s">
        <v>26886</v>
      </c>
      <c r="K4302" t="s">
        <v>44</v>
      </c>
    </row>
    <row r="4303" spans="1:11" x14ac:dyDescent="0.35">
      <c r="A4303">
        <v>9639</v>
      </c>
      <c r="B4303" t="s">
        <v>25327</v>
      </c>
      <c r="C4303">
        <v>29</v>
      </c>
      <c r="D4303" t="s">
        <v>25328</v>
      </c>
      <c r="E4303" t="s">
        <v>57</v>
      </c>
      <c r="F4303" t="s">
        <v>67</v>
      </c>
      <c r="G4303" t="s">
        <v>52</v>
      </c>
      <c r="H4303" t="s">
        <v>13</v>
      </c>
      <c r="I4303" t="s">
        <v>153</v>
      </c>
      <c r="J4303" t="s">
        <v>26887</v>
      </c>
      <c r="K4303" t="s">
        <v>44</v>
      </c>
    </row>
    <row r="4304" spans="1:11" x14ac:dyDescent="0.35">
      <c r="A4304">
        <v>9641</v>
      </c>
      <c r="B4304" t="s">
        <v>25331</v>
      </c>
      <c r="C4304">
        <v>29</v>
      </c>
      <c r="D4304" t="s">
        <v>25332</v>
      </c>
      <c r="E4304" t="s">
        <v>133</v>
      </c>
      <c r="F4304" t="s">
        <v>169</v>
      </c>
      <c r="G4304" t="s">
        <v>120</v>
      </c>
      <c r="H4304" t="s">
        <v>57</v>
      </c>
      <c r="I4304" t="s">
        <v>153</v>
      </c>
      <c r="J4304" t="s">
        <v>26888</v>
      </c>
      <c r="K4304" t="s">
        <v>28</v>
      </c>
    </row>
    <row r="4305" spans="1:11" x14ac:dyDescent="0.35">
      <c r="A4305">
        <v>9642</v>
      </c>
      <c r="B4305" t="s">
        <v>25333</v>
      </c>
      <c r="C4305">
        <v>28</v>
      </c>
      <c r="D4305" t="s">
        <v>25334</v>
      </c>
      <c r="E4305" t="s">
        <v>14</v>
      </c>
      <c r="F4305" t="s">
        <v>57</v>
      </c>
      <c r="G4305" t="s">
        <v>120</v>
      </c>
      <c r="H4305" t="s">
        <v>57</v>
      </c>
      <c r="I4305" t="s">
        <v>116</v>
      </c>
      <c r="J4305" t="s">
        <v>26889</v>
      </c>
      <c r="K4305" t="s">
        <v>37</v>
      </c>
    </row>
    <row r="4306" spans="1:11" x14ac:dyDescent="0.35">
      <c r="A4306">
        <v>9645</v>
      </c>
      <c r="B4306" t="s">
        <v>25339</v>
      </c>
      <c r="C4306">
        <v>27</v>
      </c>
      <c r="D4306" t="s">
        <v>25340</v>
      </c>
      <c r="E4306" t="s">
        <v>40</v>
      </c>
      <c r="F4306" t="s">
        <v>32</v>
      </c>
      <c r="G4306" t="s">
        <v>87</v>
      </c>
      <c r="H4306" t="s">
        <v>79</v>
      </c>
      <c r="I4306" t="s">
        <v>17</v>
      </c>
      <c r="J4306" t="s">
        <v>26890</v>
      </c>
      <c r="K4306" t="s">
        <v>76</v>
      </c>
    </row>
    <row r="4307" spans="1:11" x14ac:dyDescent="0.35">
      <c r="A4307">
        <v>9647</v>
      </c>
      <c r="B4307" t="s">
        <v>25343</v>
      </c>
      <c r="C4307">
        <v>30</v>
      </c>
      <c r="D4307" t="s">
        <v>25344</v>
      </c>
      <c r="E4307" t="s">
        <v>23</v>
      </c>
      <c r="F4307" t="s">
        <v>177</v>
      </c>
      <c r="G4307" t="s">
        <v>52</v>
      </c>
      <c r="H4307" t="s">
        <v>13</v>
      </c>
      <c r="I4307" t="s">
        <v>88</v>
      </c>
      <c r="J4307" t="s">
        <v>26891</v>
      </c>
      <c r="K4307" t="s">
        <v>28</v>
      </c>
    </row>
    <row r="4308" spans="1:11" x14ac:dyDescent="0.35">
      <c r="A4308">
        <v>9650</v>
      </c>
      <c r="B4308" t="s">
        <v>25348</v>
      </c>
      <c r="C4308">
        <v>27</v>
      </c>
      <c r="D4308" t="s">
        <v>25349</v>
      </c>
      <c r="E4308" t="s">
        <v>14</v>
      </c>
      <c r="F4308" t="s">
        <v>133</v>
      </c>
      <c r="G4308" t="s">
        <v>52</v>
      </c>
      <c r="H4308" t="s">
        <v>13</v>
      </c>
      <c r="I4308" t="s">
        <v>48</v>
      </c>
      <c r="J4308" t="s">
        <v>26892</v>
      </c>
      <c r="K4308" t="s">
        <v>28</v>
      </c>
    </row>
    <row r="4309" spans="1:11" x14ac:dyDescent="0.35">
      <c r="A4309">
        <v>9651</v>
      </c>
      <c r="B4309" t="s">
        <v>25350</v>
      </c>
      <c r="C4309">
        <v>30</v>
      </c>
      <c r="D4309" t="s">
        <v>25351</v>
      </c>
      <c r="E4309" t="s">
        <v>16</v>
      </c>
      <c r="F4309" t="s">
        <v>101</v>
      </c>
      <c r="G4309" t="s">
        <v>120</v>
      </c>
      <c r="H4309" t="s">
        <v>57</v>
      </c>
      <c r="I4309" t="s">
        <v>53</v>
      </c>
      <c r="J4309" t="s">
        <v>26893</v>
      </c>
      <c r="K4309" t="s">
        <v>28</v>
      </c>
    </row>
    <row r="4310" spans="1:11" x14ac:dyDescent="0.35">
      <c r="A4310">
        <v>9652</v>
      </c>
      <c r="B4310" t="s">
        <v>25352</v>
      </c>
      <c r="C4310">
        <v>30</v>
      </c>
      <c r="D4310" t="s">
        <v>25353</v>
      </c>
      <c r="E4310" t="s">
        <v>42</v>
      </c>
      <c r="F4310" t="s">
        <v>57</v>
      </c>
      <c r="G4310" t="s">
        <v>15</v>
      </c>
      <c r="H4310" t="s">
        <v>16</v>
      </c>
      <c r="I4310" t="s">
        <v>153</v>
      </c>
      <c r="J4310" t="s">
        <v>26894</v>
      </c>
      <c r="K4310" t="s">
        <v>76</v>
      </c>
    </row>
    <row r="4311" spans="1:11" x14ac:dyDescent="0.35">
      <c r="A4311">
        <v>9653</v>
      </c>
      <c r="B4311" t="s">
        <v>25354</v>
      </c>
      <c r="C4311">
        <v>29</v>
      </c>
      <c r="D4311" t="s">
        <v>25355</v>
      </c>
      <c r="E4311" t="s">
        <v>177</v>
      </c>
      <c r="F4311" t="s">
        <v>32</v>
      </c>
      <c r="G4311" t="s">
        <v>80</v>
      </c>
      <c r="H4311" t="s">
        <v>32</v>
      </c>
      <c r="I4311" t="s">
        <v>26</v>
      </c>
      <c r="J4311" t="s">
        <v>26895</v>
      </c>
      <c r="K4311" t="s">
        <v>44</v>
      </c>
    </row>
    <row r="4312" spans="1:11" x14ac:dyDescent="0.35">
      <c r="A4312">
        <v>9654</v>
      </c>
      <c r="B4312" t="s">
        <v>25356</v>
      </c>
      <c r="C4312">
        <v>29</v>
      </c>
      <c r="D4312" t="s">
        <v>25357</v>
      </c>
      <c r="E4312" t="s">
        <v>67</v>
      </c>
      <c r="F4312" t="s">
        <v>25</v>
      </c>
      <c r="G4312" t="s">
        <v>52</v>
      </c>
      <c r="H4312" t="s">
        <v>13</v>
      </c>
      <c r="I4312" t="s">
        <v>53</v>
      </c>
      <c r="J4312" t="s">
        <v>26896</v>
      </c>
      <c r="K4312" t="s">
        <v>44</v>
      </c>
    </row>
    <row r="4313" spans="1:11" x14ac:dyDescent="0.35">
      <c r="A4313">
        <v>9655</v>
      </c>
      <c r="B4313" t="s">
        <v>343</v>
      </c>
      <c r="C4313">
        <v>26</v>
      </c>
      <c r="D4313" t="s">
        <v>25358</v>
      </c>
      <c r="E4313" t="s">
        <v>133</v>
      </c>
      <c r="F4313" t="s">
        <v>34</v>
      </c>
      <c r="G4313" t="s">
        <v>41</v>
      </c>
      <c r="H4313" t="s">
        <v>42</v>
      </c>
      <c r="I4313" t="s">
        <v>146</v>
      </c>
      <c r="J4313" t="s">
        <v>26897</v>
      </c>
      <c r="K4313" t="s">
        <v>37</v>
      </c>
    </row>
    <row r="4314" spans="1:11" x14ac:dyDescent="0.35">
      <c r="A4314">
        <v>9658</v>
      </c>
      <c r="B4314" t="s">
        <v>25363</v>
      </c>
      <c r="C4314">
        <v>30</v>
      </c>
      <c r="D4314" t="s">
        <v>25364</v>
      </c>
      <c r="E4314" t="s">
        <v>34</v>
      </c>
      <c r="F4314" t="s">
        <v>133</v>
      </c>
      <c r="G4314" t="s">
        <v>87</v>
      </c>
      <c r="H4314" t="s">
        <v>79</v>
      </c>
      <c r="I4314" t="s">
        <v>26</v>
      </c>
      <c r="J4314" t="s">
        <v>26898</v>
      </c>
      <c r="K4314" t="s">
        <v>76</v>
      </c>
    </row>
    <row r="4315" spans="1:11" x14ac:dyDescent="0.35">
      <c r="A4315">
        <v>9659</v>
      </c>
      <c r="B4315" t="s">
        <v>25365</v>
      </c>
      <c r="C4315">
        <v>28</v>
      </c>
      <c r="D4315" t="s">
        <v>25366</v>
      </c>
      <c r="E4315" t="s">
        <v>25</v>
      </c>
      <c r="F4315" t="s">
        <v>40</v>
      </c>
      <c r="G4315" t="s">
        <v>62</v>
      </c>
      <c r="H4315" t="s">
        <v>23</v>
      </c>
      <c r="I4315" t="s">
        <v>63</v>
      </c>
      <c r="J4315" t="s">
        <v>26899</v>
      </c>
      <c r="K4315" t="s">
        <v>28</v>
      </c>
    </row>
    <row r="4316" spans="1:11" x14ac:dyDescent="0.35">
      <c r="A4316">
        <v>9660</v>
      </c>
      <c r="B4316" t="s">
        <v>25367</v>
      </c>
      <c r="C4316">
        <v>26</v>
      </c>
      <c r="D4316" t="s">
        <v>25368</v>
      </c>
      <c r="E4316" t="s">
        <v>101</v>
      </c>
      <c r="F4316" t="s">
        <v>57</v>
      </c>
      <c r="G4316" t="s">
        <v>47</v>
      </c>
      <c r="H4316" t="s">
        <v>31</v>
      </c>
      <c r="I4316" t="s">
        <v>26</v>
      </c>
      <c r="J4316" t="s">
        <v>26900</v>
      </c>
      <c r="K4316" t="s">
        <v>76</v>
      </c>
    </row>
    <row r="4317" spans="1:11" x14ac:dyDescent="0.35">
      <c r="A4317">
        <v>9665</v>
      </c>
      <c r="B4317" t="s">
        <v>25376</v>
      </c>
      <c r="C4317">
        <v>28</v>
      </c>
      <c r="D4317" t="s">
        <v>25377</v>
      </c>
      <c r="E4317" t="s">
        <v>32</v>
      </c>
      <c r="F4317" t="s">
        <v>13</v>
      </c>
      <c r="G4317" t="s">
        <v>52</v>
      </c>
      <c r="H4317" t="s">
        <v>13</v>
      </c>
      <c r="I4317" t="s">
        <v>35</v>
      </c>
      <c r="J4317" t="s">
        <v>26901</v>
      </c>
      <c r="K4317" t="s">
        <v>37</v>
      </c>
    </row>
    <row r="4318" spans="1:11" x14ac:dyDescent="0.35">
      <c r="A4318">
        <v>9666</v>
      </c>
      <c r="B4318" t="s">
        <v>25378</v>
      </c>
      <c r="C4318">
        <v>30</v>
      </c>
      <c r="D4318" t="s">
        <v>25379</v>
      </c>
      <c r="E4318" t="s">
        <v>14</v>
      </c>
      <c r="F4318" t="s">
        <v>13</v>
      </c>
      <c r="G4318" t="s">
        <v>47</v>
      </c>
      <c r="H4318" t="s">
        <v>31</v>
      </c>
      <c r="I4318" t="s">
        <v>26</v>
      </c>
      <c r="J4318" t="s">
        <v>26902</v>
      </c>
      <c r="K4318" t="s">
        <v>19</v>
      </c>
    </row>
    <row r="4319" spans="1:11" x14ac:dyDescent="0.35">
      <c r="A4319">
        <v>9667</v>
      </c>
      <c r="B4319" t="s">
        <v>25380</v>
      </c>
      <c r="C4319">
        <v>27</v>
      </c>
      <c r="D4319" t="s">
        <v>25381</v>
      </c>
      <c r="E4319" t="s">
        <v>40</v>
      </c>
      <c r="F4319" t="s">
        <v>23</v>
      </c>
      <c r="G4319" t="s">
        <v>87</v>
      </c>
      <c r="H4319" t="s">
        <v>79</v>
      </c>
      <c r="I4319" t="s">
        <v>63</v>
      </c>
      <c r="J4319" t="s">
        <v>26903</v>
      </c>
      <c r="K4319" t="s">
        <v>19</v>
      </c>
    </row>
    <row r="4320" spans="1:11" x14ac:dyDescent="0.35">
      <c r="A4320">
        <v>9674</v>
      </c>
      <c r="B4320" t="s">
        <v>25393</v>
      </c>
      <c r="C4320">
        <v>28</v>
      </c>
      <c r="D4320" t="s">
        <v>25394</v>
      </c>
      <c r="E4320" t="s">
        <v>133</v>
      </c>
      <c r="F4320" t="s">
        <v>201</v>
      </c>
      <c r="G4320" t="s">
        <v>15</v>
      </c>
      <c r="H4320" t="s">
        <v>16</v>
      </c>
      <c r="I4320" t="s">
        <v>63</v>
      </c>
      <c r="J4320" t="s">
        <v>26904</v>
      </c>
      <c r="K4320" t="s">
        <v>44</v>
      </c>
    </row>
    <row r="4321" spans="1:11" x14ac:dyDescent="0.35">
      <c r="A4321">
        <v>9679</v>
      </c>
      <c r="B4321" t="s">
        <v>25403</v>
      </c>
      <c r="C4321">
        <v>29</v>
      </c>
      <c r="D4321" t="s">
        <v>25404</v>
      </c>
      <c r="E4321" t="s">
        <v>40</v>
      </c>
      <c r="F4321" t="s">
        <v>40</v>
      </c>
      <c r="G4321" t="s">
        <v>87</v>
      </c>
      <c r="H4321" t="s">
        <v>79</v>
      </c>
      <c r="I4321" t="s">
        <v>17</v>
      </c>
      <c r="J4321">
        <f>1-286-243-3572</f>
        <v>-4100</v>
      </c>
      <c r="K4321" t="s">
        <v>19</v>
      </c>
    </row>
    <row r="4322" spans="1:11" x14ac:dyDescent="0.35">
      <c r="A4322">
        <v>9680</v>
      </c>
      <c r="B4322" t="s">
        <v>25405</v>
      </c>
      <c r="C4322">
        <v>29</v>
      </c>
      <c r="D4322" t="s">
        <v>25406</v>
      </c>
      <c r="E4322" t="s">
        <v>177</v>
      </c>
      <c r="F4322" t="s">
        <v>67</v>
      </c>
      <c r="G4322" t="s">
        <v>62</v>
      </c>
      <c r="H4322" t="s">
        <v>23</v>
      </c>
      <c r="I4322" t="s">
        <v>91</v>
      </c>
      <c r="J4322" t="s">
        <v>26905</v>
      </c>
      <c r="K4322" t="s">
        <v>37</v>
      </c>
    </row>
    <row r="4323" spans="1:11" x14ac:dyDescent="0.35">
      <c r="A4323">
        <v>9681</v>
      </c>
      <c r="B4323" t="s">
        <v>25407</v>
      </c>
      <c r="C4323">
        <v>29</v>
      </c>
      <c r="D4323" t="s">
        <v>25408</v>
      </c>
      <c r="E4323" t="s">
        <v>101</v>
      </c>
      <c r="F4323" t="s">
        <v>101</v>
      </c>
      <c r="G4323" t="s">
        <v>80</v>
      </c>
      <c r="H4323" t="s">
        <v>32</v>
      </c>
      <c r="I4323" t="s">
        <v>58</v>
      </c>
      <c r="J4323">
        <v>5999377140</v>
      </c>
      <c r="K4323" t="s">
        <v>37</v>
      </c>
    </row>
    <row r="4324" spans="1:11" x14ac:dyDescent="0.35">
      <c r="A4324">
        <v>9683</v>
      </c>
      <c r="B4324" t="s">
        <v>25411</v>
      </c>
      <c r="C4324">
        <v>29</v>
      </c>
      <c r="D4324" t="s">
        <v>25412</v>
      </c>
      <c r="E4324" t="s">
        <v>40</v>
      </c>
      <c r="F4324" t="s">
        <v>177</v>
      </c>
      <c r="G4324" t="s">
        <v>120</v>
      </c>
      <c r="H4324" t="s">
        <v>57</v>
      </c>
      <c r="I4324" t="s">
        <v>116</v>
      </c>
      <c r="J4324">
        <f>1-818-147-1722</f>
        <v>-2686</v>
      </c>
      <c r="K4324" t="s">
        <v>76</v>
      </c>
    </row>
    <row r="4325" spans="1:11" x14ac:dyDescent="0.35">
      <c r="A4325">
        <v>9684</v>
      </c>
      <c r="B4325" t="s">
        <v>25413</v>
      </c>
      <c r="C4325">
        <v>27</v>
      </c>
      <c r="D4325" t="s">
        <v>25414</v>
      </c>
      <c r="E4325" t="s">
        <v>57</v>
      </c>
      <c r="F4325" t="s">
        <v>22</v>
      </c>
      <c r="G4325" t="s">
        <v>62</v>
      </c>
      <c r="H4325" t="s">
        <v>23</v>
      </c>
      <c r="I4325" t="s">
        <v>91</v>
      </c>
      <c r="J4325">
        <f>1-480-850-6358</f>
        <v>-7687</v>
      </c>
      <c r="K4325" t="s">
        <v>19</v>
      </c>
    </row>
    <row r="4326" spans="1:11" x14ac:dyDescent="0.35">
      <c r="A4326">
        <v>9685</v>
      </c>
      <c r="B4326" t="s">
        <v>25415</v>
      </c>
      <c r="C4326">
        <v>29</v>
      </c>
      <c r="D4326" t="s">
        <v>25416</v>
      </c>
      <c r="E4326" t="s">
        <v>79</v>
      </c>
      <c r="F4326" t="s">
        <v>25</v>
      </c>
      <c r="G4326" t="s">
        <v>52</v>
      </c>
      <c r="H4326" t="s">
        <v>13</v>
      </c>
      <c r="I4326" t="s">
        <v>58</v>
      </c>
      <c r="J4326" t="s">
        <v>26906</v>
      </c>
      <c r="K4326" t="s">
        <v>19</v>
      </c>
    </row>
    <row r="4327" spans="1:11" x14ac:dyDescent="0.35">
      <c r="A4327">
        <v>9687</v>
      </c>
      <c r="B4327" t="s">
        <v>25419</v>
      </c>
      <c r="C4327">
        <v>29</v>
      </c>
      <c r="D4327" t="s">
        <v>25420</v>
      </c>
      <c r="E4327" t="s">
        <v>133</v>
      </c>
      <c r="F4327" t="s">
        <v>32</v>
      </c>
      <c r="G4327" t="s">
        <v>24</v>
      </c>
      <c r="H4327" t="s">
        <v>25</v>
      </c>
      <c r="I4327" t="s">
        <v>116</v>
      </c>
      <c r="J4327">
        <v>4163209428</v>
      </c>
      <c r="K4327" t="s">
        <v>37</v>
      </c>
    </row>
    <row r="4328" spans="1:11" x14ac:dyDescent="0.35">
      <c r="A4328">
        <v>9688</v>
      </c>
      <c r="B4328" t="s">
        <v>13474</v>
      </c>
      <c r="C4328">
        <v>27</v>
      </c>
      <c r="D4328" t="s">
        <v>25421</v>
      </c>
      <c r="E4328" t="s">
        <v>177</v>
      </c>
      <c r="F4328" t="s">
        <v>201</v>
      </c>
      <c r="G4328" t="s">
        <v>33</v>
      </c>
      <c r="H4328" t="s">
        <v>34</v>
      </c>
      <c r="I4328" t="s">
        <v>91</v>
      </c>
      <c r="J4328" t="s">
        <v>26907</v>
      </c>
      <c r="K4328" t="s">
        <v>37</v>
      </c>
    </row>
    <row r="4329" spans="1:11" x14ac:dyDescent="0.35">
      <c r="A4329">
        <v>9689</v>
      </c>
      <c r="B4329" t="s">
        <v>25422</v>
      </c>
      <c r="C4329">
        <v>28</v>
      </c>
      <c r="D4329" t="s">
        <v>25423</v>
      </c>
      <c r="E4329" t="s">
        <v>13</v>
      </c>
      <c r="F4329" t="s">
        <v>67</v>
      </c>
      <c r="G4329" t="s">
        <v>80</v>
      </c>
      <c r="H4329" t="s">
        <v>32</v>
      </c>
      <c r="I4329" t="s">
        <v>53</v>
      </c>
      <c r="J4329" t="s">
        <v>26908</v>
      </c>
      <c r="K4329" t="s">
        <v>28</v>
      </c>
    </row>
    <row r="4330" spans="1:11" x14ac:dyDescent="0.35">
      <c r="A4330">
        <v>9692</v>
      </c>
      <c r="B4330" t="s">
        <v>446</v>
      </c>
      <c r="C4330">
        <v>28</v>
      </c>
      <c r="D4330" t="s">
        <v>25428</v>
      </c>
      <c r="E4330" t="s">
        <v>169</v>
      </c>
      <c r="F4330" t="s">
        <v>13</v>
      </c>
      <c r="G4330" t="s">
        <v>24</v>
      </c>
      <c r="H4330" t="s">
        <v>25</v>
      </c>
      <c r="I4330" t="s">
        <v>170</v>
      </c>
      <c r="J4330" t="s">
        <v>26909</v>
      </c>
      <c r="K4330" t="s">
        <v>37</v>
      </c>
    </row>
    <row r="4331" spans="1:11" x14ac:dyDescent="0.35">
      <c r="A4331">
        <v>9694</v>
      </c>
      <c r="B4331" t="s">
        <v>25430</v>
      </c>
      <c r="C4331">
        <v>30</v>
      </c>
      <c r="D4331" t="s">
        <v>25431</v>
      </c>
      <c r="E4331" t="s">
        <v>40</v>
      </c>
      <c r="F4331" t="s">
        <v>201</v>
      </c>
      <c r="G4331" t="s">
        <v>52</v>
      </c>
      <c r="H4331" t="s">
        <v>13</v>
      </c>
      <c r="I4331" t="s">
        <v>63</v>
      </c>
      <c r="J4331" t="s">
        <v>26910</v>
      </c>
      <c r="K4331" t="s">
        <v>19</v>
      </c>
    </row>
    <row r="4332" spans="1:11" x14ac:dyDescent="0.35">
      <c r="A4332">
        <v>9696</v>
      </c>
      <c r="B4332" t="s">
        <v>25434</v>
      </c>
      <c r="C4332">
        <v>29</v>
      </c>
      <c r="D4332" t="s">
        <v>25435</v>
      </c>
      <c r="E4332" t="s">
        <v>169</v>
      </c>
      <c r="F4332" t="s">
        <v>149</v>
      </c>
      <c r="G4332" t="s">
        <v>52</v>
      </c>
      <c r="H4332" t="s">
        <v>13</v>
      </c>
      <c r="I4332" t="s">
        <v>68</v>
      </c>
      <c r="J4332" t="s">
        <v>26911</v>
      </c>
      <c r="K4332" t="s">
        <v>37</v>
      </c>
    </row>
    <row r="4333" spans="1:11" x14ac:dyDescent="0.35">
      <c r="A4333">
        <v>9700</v>
      </c>
      <c r="B4333" t="s">
        <v>25442</v>
      </c>
      <c r="C4333">
        <v>28</v>
      </c>
      <c r="D4333" t="s">
        <v>25443</v>
      </c>
      <c r="E4333" t="s">
        <v>25</v>
      </c>
      <c r="F4333" t="s">
        <v>101</v>
      </c>
      <c r="G4333" t="s">
        <v>52</v>
      </c>
      <c r="H4333" t="s">
        <v>13</v>
      </c>
      <c r="I4333" t="s">
        <v>53</v>
      </c>
      <c r="J4333" t="s">
        <v>26912</v>
      </c>
      <c r="K4333" t="s">
        <v>19</v>
      </c>
    </row>
    <row r="4334" spans="1:11" x14ac:dyDescent="0.35">
      <c r="A4334">
        <v>9702</v>
      </c>
      <c r="B4334" t="s">
        <v>25446</v>
      </c>
      <c r="C4334">
        <v>28</v>
      </c>
      <c r="D4334" t="s">
        <v>25447</v>
      </c>
      <c r="E4334" t="s">
        <v>149</v>
      </c>
      <c r="F4334" t="s">
        <v>32</v>
      </c>
      <c r="G4334" t="s">
        <v>80</v>
      </c>
      <c r="H4334" t="s">
        <v>32</v>
      </c>
      <c r="I4334" t="s">
        <v>17</v>
      </c>
      <c r="J4334" t="s">
        <v>26913</v>
      </c>
      <c r="K4334" t="s">
        <v>19</v>
      </c>
    </row>
    <row r="4335" spans="1:11" x14ac:dyDescent="0.35">
      <c r="A4335">
        <v>9703</v>
      </c>
      <c r="B4335" t="s">
        <v>25448</v>
      </c>
      <c r="C4335">
        <v>27</v>
      </c>
      <c r="D4335" t="s">
        <v>25449</v>
      </c>
      <c r="E4335" t="s">
        <v>16</v>
      </c>
      <c r="F4335" t="s">
        <v>16</v>
      </c>
      <c r="G4335" t="s">
        <v>24</v>
      </c>
      <c r="H4335" t="s">
        <v>25</v>
      </c>
      <c r="I4335" t="s">
        <v>53</v>
      </c>
      <c r="J4335" t="s">
        <v>26914</v>
      </c>
      <c r="K4335" t="s">
        <v>76</v>
      </c>
    </row>
    <row r="4336" spans="1:11" x14ac:dyDescent="0.35">
      <c r="A4336">
        <v>9705</v>
      </c>
      <c r="B4336" t="s">
        <v>25452</v>
      </c>
      <c r="C4336">
        <v>30</v>
      </c>
      <c r="D4336" t="s">
        <v>25453</v>
      </c>
      <c r="E4336" t="s">
        <v>101</v>
      </c>
      <c r="F4336" t="s">
        <v>101</v>
      </c>
      <c r="G4336" t="s">
        <v>47</v>
      </c>
      <c r="H4336" t="s">
        <v>31</v>
      </c>
      <c r="I4336" t="s">
        <v>68</v>
      </c>
      <c r="J4336">
        <v>9765458347</v>
      </c>
      <c r="K4336" t="s">
        <v>37</v>
      </c>
    </row>
    <row r="4337" spans="1:11" x14ac:dyDescent="0.35">
      <c r="A4337">
        <v>9707</v>
      </c>
      <c r="B4337" t="s">
        <v>25456</v>
      </c>
      <c r="C4337">
        <v>27</v>
      </c>
      <c r="D4337" t="s">
        <v>25457</v>
      </c>
      <c r="E4337" t="s">
        <v>34</v>
      </c>
      <c r="F4337" t="s">
        <v>57</v>
      </c>
      <c r="G4337" t="s">
        <v>120</v>
      </c>
      <c r="H4337" t="s">
        <v>57</v>
      </c>
      <c r="I4337" t="s">
        <v>170</v>
      </c>
      <c r="J4337" t="s">
        <v>26915</v>
      </c>
      <c r="K4337" t="s">
        <v>19</v>
      </c>
    </row>
    <row r="4338" spans="1:11" x14ac:dyDescent="0.35">
      <c r="A4338">
        <v>9710</v>
      </c>
      <c r="B4338" t="s">
        <v>25462</v>
      </c>
      <c r="C4338">
        <v>26</v>
      </c>
      <c r="D4338" t="s">
        <v>25463</v>
      </c>
      <c r="E4338" t="s">
        <v>22</v>
      </c>
      <c r="F4338" t="s">
        <v>23</v>
      </c>
      <c r="G4338" t="s">
        <v>24</v>
      </c>
      <c r="H4338" t="s">
        <v>25</v>
      </c>
      <c r="I4338" t="s">
        <v>102</v>
      </c>
      <c r="J4338" t="s">
        <v>26916</v>
      </c>
      <c r="K4338" t="s">
        <v>28</v>
      </c>
    </row>
    <row r="4339" spans="1:11" x14ac:dyDescent="0.35">
      <c r="A4339">
        <v>9713</v>
      </c>
      <c r="B4339" t="s">
        <v>25468</v>
      </c>
      <c r="C4339">
        <v>30</v>
      </c>
      <c r="D4339" t="s">
        <v>25469</v>
      </c>
      <c r="E4339" t="s">
        <v>14</v>
      </c>
      <c r="F4339" t="s">
        <v>57</v>
      </c>
      <c r="G4339" t="s">
        <v>120</v>
      </c>
      <c r="H4339" t="s">
        <v>57</v>
      </c>
      <c r="I4339" t="s">
        <v>26</v>
      </c>
      <c r="J4339" t="s">
        <v>26917</v>
      </c>
      <c r="K4339" t="s">
        <v>28</v>
      </c>
    </row>
    <row r="4340" spans="1:11" x14ac:dyDescent="0.35">
      <c r="A4340">
        <v>9720</v>
      </c>
      <c r="B4340" t="s">
        <v>25482</v>
      </c>
      <c r="C4340">
        <v>26</v>
      </c>
      <c r="D4340" t="s">
        <v>25483</v>
      </c>
      <c r="E4340" t="s">
        <v>25</v>
      </c>
      <c r="F4340" t="s">
        <v>22</v>
      </c>
      <c r="G4340" t="s">
        <v>87</v>
      </c>
      <c r="H4340" t="s">
        <v>79</v>
      </c>
      <c r="I4340" t="s">
        <v>68</v>
      </c>
      <c r="J4340" t="s">
        <v>26918</v>
      </c>
      <c r="K4340" t="s">
        <v>28</v>
      </c>
    </row>
    <row r="4341" spans="1:11" x14ac:dyDescent="0.35">
      <c r="A4341">
        <v>9722</v>
      </c>
      <c r="B4341" t="s">
        <v>25486</v>
      </c>
      <c r="C4341">
        <v>30</v>
      </c>
      <c r="D4341" t="s">
        <v>25487</v>
      </c>
      <c r="E4341" t="s">
        <v>169</v>
      </c>
      <c r="F4341" t="s">
        <v>22</v>
      </c>
      <c r="G4341" t="s">
        <v>41</v>
      </c>
      <c r="H4341" t="s">
        <v>42</v>
      </c>
      <c r="I4341" t="s">
        <v>91</v>
      </c>
      <c r="J4341" t="s">
        <v>26919</v>
      </c>
      <c r="K4341" t="s">
        <v>44</v>
      </c>
    </row>
    <row r="4342" spans="1:11" x14ac:dyDescent="0.35">
      <c r="A4342">
        <v>9726</v>
      </c>
      <c r="B4342" t="s">
        <v>25494</v>
      </c>
      <c r="C4342">
        <v>29</v>
      </c>
      <c r="D4342" t="s">
        <v>25495</v>
      </c>
      <c r="E4342" t="s">
        <v>42</v>
      </c>
      <c r="F4342" t="s">
        <v>13</v>
      </c>
      <c r="G4342" t="s">
        <v>62</v>
      </c>
      <c r="H4342" t="s">
        <v>23</v>
      </c>
      <c r="I4342" t="s">
        <v>91</v>
      </c>
      <c r="J4342" t="s">
        <v>26920</v>
      </c>
      <c r="K4342" t="s">
        <v>76</v>
      </c>
    </row>
    <row r="4343" spans="1:11" x14ac:dyDescent="0.35">
      <c r="A4343">
        <v>9731</v>
      </c>
      <c r="B4343" t="s">
        <v>25503</v>
      </c>
      <c r="C4343">
        <v>30</v>
      </c>
      <c r="D4343" t="s">
        <v>25504</v>
      </c>
      <c r="E4343" t="s">
        <v>169</v>
      </c>
      <c r="F4343" t="s">
        <v>42</v>
      </c>
      <c r="G4343" t="s">
        <v>33</v>
      </c>
      <c r="H4343" t="s">
        <v>34</v>
      </c>
      <c r="I4343" t="s">
        <v>88</v>
      </c>
      <c r="J4343">
        <v>3110297993</v>
      </c>
      <c r="K4343" t="s">
        <v>37</v>
      </c>
    </row>
    <row r="4344" spans="1:11" x14ac:dyDescent="0.35">
      <c r="A4344">
        <v>9733</v>
      </c>
      <c r="B4344" t="s">
        <v>25507</v>
      </c>
      <c r="C4344">
        <v>27</v>
      </c>
      <c r="D4344" t="s">
        <v>25508</v>
      </c>
      <c r="E4344" t="s">
        <v>22</v>
      </c>
      <c r="F4344" t="s">
        <v>22</v>
      </c>
      <c r="G4344" t="s">
        <v>47</v>
      </c>
      <c r="H4344" t="s">
        <v>31</v>
      </c>
      <c r="I4344" t="s">
        <v>48</v>
      </c>
      <c r="J4344" t="s">
        <v>26921</v>
      </c>
      <c r="K4344" t="s">
        <v>28</v>
      </c>
    </row>
    <row r="4345" spans="1:11" x14ac:dyDescent="0.35">
      <c r="A4345">
        <v>9734</v>
      </c>
      <c r="B4345" t="s">
        <v>25509</v>
      </c>
      <c r="C4345">
        <v>26</v>
      </c>
      <c r="D4345" t="s">
        <v>25510</v>
      </c>
      <c r="E4345" t="s">
        <v>101</v>
      </c>
      <c r="F4345" t="s">
        <v>16</v>
      </c>
      <c r="G4345" t="s">
        <v>87</v>
      </c>
      <c r="H4345" t="s">
        <v>79</v>
      </c>
      <c r="I4345" t="s">
        <v>116</v>
      </c>
      <c r="J4345" t="s">
        <v>26922</v>
      </c>
      <c r="K4345" t="s">
        <v>19</v>
      </c>
    </row>
    <row r="4346" spans="1:11" x14ac:dyDescent="0.35">
      <c r="A4346">
        <v>9735</v>
      </c>
      <c r="B4346" t="s">
        <v>25511</v>
      </c>
      <c r="C4346">
        <v>27</v>
      </c>
      <c r="D4346" t="s">
        <v>25512</v>
      </c>
      <c r="E4346" t="s">
        <v>25</v>
      </c>
      <c r="F4346" t="s">
        <v>79</v>
      </c>
      <c r="G4346" t="s">
        <v>62</v>
      </c>
      <c r="H4346" t="s">
        <v>23</v>
      </c>
      <c r="I4346" t="s">
        <v>88</v>
      </c>
      <c r="J4346" t="s">
        <v>26923</v>
      </c>
      <c r="K4346" t="s">
        <v>28</v>
      </c>
    </row>
    <row r="4347" spans="1:11" x14ac:dyDescent="0.35">
      <c r="A4347">
        <v>9739</v>
      </c>
      <c r="B4347" t="s">
        <v>25519</v>
      </c>
      <c r="C4347">
        <v>26</v>
      </c>
      <c r="D4347" t="s">
        <v>25520</v>
      </c>
      <c r="E4347" t="s">
        <v>67</v>
      </c>
      <c r="F4347" t="s">
        <v>34</v>
      </c>
      <c r="G4347" t="s">
        <v>33</v>
      </c>
      <c r="H4347" t="s">
        <v>34</v>
      </c>
      <c r="I4347" t="s">
        <v>153</v>
      </c>
      <c r="J4347" t="s">
        <v>26924</v>
      </c>
      <c r="K4347" t="s">
        <v>44</v>
      </c>
    </row>
    <row r="4348" spans="1:11" x14ac:dyDescent="0.35">
      <c r="A4348">
        <v>9740</v>
      </c>
      <c r="B4348" t="s">
        <v>25521</v>
      </c>
      <c r="C4348">
        <v>28</v>
      </c>
      <c r="D4348" t="s">
        <v>25522</v>
      </c>
      <c r="E4348" t="s">
        <v>16</v>
      </c>
      <c r="F4348" t="s">
        <v>14</v>
      </c>
      <c r="G4348" t="s">
        <v>52</v>
      </c>
      <c r="H4348" t="s">
        <v>13</v>
      </c>
      <c r="I4348" t="s">
        <v>146</v>
      </c>
      <c r="J4348" t="s">
        <v>26925</v>
      </c>
      <c r="K4348" t="s">
        <v>44</v>
      </c>
    </row>
    <row r="4349" spans="1:11" x14ac:dyDescent="0.35">
      <c r="A4349">
        <v>9741</v>
      </c>
      <c r="B4349" t="s">
        <v>25523</v>
      </c>
      <c r="C4349">
        <v>26</v>
      </c>
      <c r="D4349" t="s">
        <v>25524</v>
      </c>
      <c r="E4349" t="s">
        <v>169</v>
      </c>
      <c r="F4349" t="s">
        <v>23</v>
      </c>
      <c r="G4349" t="s">
        <v>15</v>
      </c>
      <c r="H4349" t="s">
        <v>16</v>
      </c>
      <c r="I4349" t="s">
        <v>153</v>
      </c>
      <c r="J4349">
        <v>9056708927</v>
      </c>
      <c r="K4349" t="s">
        <v>28</v>
      </c>
    </row>
    <row r="4350" spans="1:11" x14ac:dyDescent="0.35">
      <c r="A4350">
        <v>9745</v>
      </c>
      <c r="B4350" t="s">
        <v>25530</v>
      </c>
      <c r="C4350">
        <v>27</v>
      </c>
      <c r="D4350" t="s">
        <v>25531</v>
      </c>
      <c r="E4350" t="s">
        <v>40</v>
      </c>
      <c r="F4350" t="s">
        <v>34</v>
      </c>
      <c r="G4350" t="s">
        <v>52</v>
      </c>
      <c r="H4350" t="s">
        <v>13</v>
      </c>
      <c r="I4350" t="s">
        <v>88</v>
      </c>
      <c r="J4350" t="s">
        <v>26926</v>
      </c>
      <c r="K4350" t="s">
        <v>44</v>
      </c>
    </row>
    <row r="4351" spans="1:11" x14ac:dyDescent="0.35">
      <c r="A4351">
        <v>9746</v>
      </c>
      <c r="B4351" t="s">
        <v>25532</v>
      </c>
      <c r="C4351">
        <v>28</v>
      </c>
      <c r="D4351" t="s">
        <v>25533</v>
      </c>
      <c r="E4351" t="s">
        <v>14</v>
      </c>
      <c r="F4351" t="s">
        <v>25</v>
      </c>
      <c r="G4351" t="s">
        <v>120</v>
      </c>
      <c r="H4351" t="s">
        <v>57</v>
      </c>
      <c r="I4351" t="s">
        <v>102</v>
      </c>
      <c r="J4351" t="s">
        <v>26927</v>
      </c>
      <c r="K4351" t="s">
        <v>19</v>
      </c>
    </row>
    <row r="4352" spans="1:11" x14ac:dyDescent="0.35">
      <c r="A4352">
        <v>9749</v>
      </c>
      <c r="B4352" t="s">
        <v>25537</v>
      </c>
      <c r="C4352">
        <v>26</v>
      </c>
      <c r="D4352" t="s">
        <v>25538</v>
      </c>
      <c r="E4352" t="s">
        <v>13</v>
      </c>
      <c r="F4352" t="s">
        <v>67</v>
      </c>
      <c r="G4352" t="s">
        <v>15</v>
      </c>
      <c r="H4352" t="s">
        <v>16</v>
      </c>
      <c r="I4352" t="s">
        <v>146</v>
      </c>
      <c r="J4352">
        <v>4484124956</v>
      </c>
      <c r="K4352" t="s">
        <v>76</v>
      </c>
    </row>
    <row r="4353" spans="1:11" x14ac:dyDescent="0.35">
      <c r="A4353">
        <v>9752</v>
      </c>
      <c r="B4353" t="s">
        <v>25542</v>
      </c>
      <c r="C4353">
        <v>29</v>
      </c>
      <c r="D4353" t="s">
        <v>25543</v>
      </c>
      <c r="E4353" t="s">
        <v>23</v>
      </c>
      <c r="F4353" t="s">
        <v>201</v>
      </c>
      <c r="G4353" t="s">
        <v>120</v>
      </c>
      <c r="H4353" t="s">
        <v>57</v>
      </c>
      <c r="I4353" t="s">
        <v>48</v>
      </c>
      <c r="J4353" t="s">
        <v>26928</v>
      </c>
      <c r="K4353" t="s">
        <v>44</v>
      </c>
    </row>
    <row r="4354" spans="1:11" x14ac:dyDescent="0.35">
      <c r="A4354">
        <v>9753</v>
      </c>
      <c r="B4354" t="s">
        <v>25544</v>
      </c>
      <c r="C4354">
        <v>26</v>
      </c>
      <c r="D4354" t="s">
        <v>25545</v>
      </c>
      <c r="E4354" t="s">
        <v>31</v>
      </c>
      <c r="F4354" t="s">
        <v>101</v>
      </c>
      <c r="G4354" t="s">
        <v>52</v>
      </c>
      <c r="H4354" t="s">
        <v>13</v>
      </c>
      <c r="I4354" t="s">
        <v>35</v>
      </c>
      <c r="J4354" t="s">
        <v>26929</v>
      </c>
      <c r="K4354" t="s">
        <v>37</v>
      </c>
    </row>
    <row r="4355" spans="1:11" x14ac:dyDescent="0.35">
      <c r="A4355">
        <v>9754</v>
      </c>
      <c r="B4355" t="s">
        <v>25546</v>
      </c>
      <c r="C4355">
        <v>27</v>
      </c>
      <c r="D4355" t="s">
        <v>25547</v>
      </c>
      <c r="E4355" t="s">
        <v>149</v>
      </c>
      <c r="F4355" t="s">
        <v>25</v>
      </c>
      <c r="G4355" t="s">
        <v>62</v>
      </c>
      <c r="H4355" t="s">
        <v>23</v>
      </c>
      <c r="I4355" t="s">
        <v>35</v>
      </c>
      <c r="J4355" t="s">
        <v>26930</v>
      </c>
      <c r="K4355" t="s">
        <v>44</v>
      </c>
    </row>
    <row r="4356" spans="1:11" x14ac:dyDescent="0.35">
      <c r="A4356">
        <v>9755</v>
      </c>
      <c r="B4356" t="s">
        <v>25548</v>
      </c>
      <c r="C4356">
        <v>30</v>
      </c>
      <c r="D4356" t="s">
        <v>25549</v>
      </c>
      <c r="E4356" t="s">
        <v>57</v>
      </c>
      <c r="F4356" t="s">
        <v>16</v>
      </c>
      <c r="G4356" t="s">
        <v>24</v>
      </c>
      <c r="H4356" t="s">
        <v>25</v>
      </c>
      <c r="I4356" t="s">
        <v>48</v>
      </c>
      <c r="J4356" t="s">
        <v>26931</v>
      </c>
      <c r="K4356" t="s">
        <v>19</v>
      </c>
    </row>
    <row r="4357" spans="1:11" x14ac:dyDescent="0.35">
      <c r="A4357">
        <v>9756</v>
      </c>
      <c r="B4357" t="s">
        <v>3818</v>
      </c>
      <c r="C4357">
        <v>26</v>
      </c>
      <c r="D4357" t="s">
        <v>25550</v>
      </c>
      <c r="E4357" t="s">
        <v>31</v>
      </c>
      <c r="F4357" t="s">
        <v>23</v>
      </c>
      <c r="G4357" t="s">
        <v>47</v>
      </c>
      <c r="H4357" t="s">
        <v>31</v>
      </c>
      <c r="I4357" t="s">
        <v>58</v>
      </c>
      <c r="J4357" t="s">
        <v>26932</v>
      </c>
      <c r="K4357" t="s">
        <v>76</v>
      </c>
    </row>
    <row r="4358" spans="1:11" x14ac:dyDescent="0.35">
      <c r="A4358">
        <v>9758</v>
      </c>
      <c r="B4358" t="s">
        <v>25553</v>
      </c>
      <c r="C4358">
        <v>29</v>
      </c>
      <c r="D4358" t="s">
        <v>25554</v>
      </c>
      <c r="E4358" t="s">
        <v>22</v>
      </c>
      <c r="F4358" t="s">
        <v>42</v>
      </c>
      <c r="G4358" t="s">
        <v>62</v>
      </c>
      <c r="H4358" t="s">
        <v>23</v>
      </c>
      <c r="I4358" t="s">
        <v>17</v>
      </c>
      <c r="J4358" t="s">
        <v>26933</v>
      </c>
      <c r="K4358" t="s">
        <v>76</v>
      </c>
    </row>
    <row r="4359" spans="1:11" x14ac:dyDescent="0.35">
      <c r="A4359">
        <v>9761</v>
      </c>
      <c r="B4359" t="s">
        <v>25559</v>
      </c>
      <c r="C4359">
        <v>30</v>
      </c>
      <c r="D4359" t="s">
        <v>25560</v>
      </c>
      <c r="E4359" t="s">
        <v>13</v>
      </c>
      <c r="F4359" t="s">
        <v>149</v>
      </c>
      <c r="G4359" t="s">
        <v>24</v>
      </c>
      <c r="H4359" t="s">
        <v>25</v>
      </c>
      <c r="I4359" t="s">
        <v>26</v>
      </c>
      <c r="J4359" t="s">
        <v>26934</v>
      </c>
      <c r="K4359" t="s">
        <v>19</v>
      </c>
    </row>
    <row r="4360" spans="1:11" x14ac:dyDescent="0.35">
      <c r="A4360">
        <v>9766</v>
      </c>
      <c r="B4360" t="s">
        <v>25569</v>
      </c>
      <c r="C4360">
        <v>27</v>
      </c>
      <c r="D4360" t="s">
        <v>25570</v>
      </c>
      <c r="E4360" t="s">
        <v>40</v>
      </c>
      <c r="F4360" t="s">
        <v>79</v>
      </c>
      <c r="G4360" t="s">
        <v>120</v>
      </c>
      <c r="H4360" t="s">
        <v>57</v>
      </c>
      <c r="I4360" t="s">
        <v>88</v>
      </c>
      <c r="J4360" t="s">
        <v>26935</v>
      </c>
      <c r="K4360" t="s">
        <v>28</v>
      </c>
    </row>
    <row r="4361" spans="1:11" x14ac:dyDescent="0.35">
      <c r="A4361">
        <v>9767</v>
      </c>
      <c r="B4361" t="s">
        <v>25571</v>
      </c>
      <c r="C4361">
        <v>26</v>
      </c>
      <c r="D4361" t="s">
        <v>25572</v>
      </c>
      <c r="E4361" t="s">
        <v>201</v>
      </c>
      <c r="F4361" t="s">
        <v>67</v>
      </c>
      <c r="G4361" t="s">
        <v>47</v>
      </c>
      <c r="H4361" t="s">
        <v>31</v>
      </c>
      <c r="I4361" t="s">
        <v>35</v>
      </c>
      <c r="J4361">
        <v>7765846571</v>
      </c>
      <c r="K4361" t="s">
        <v>76</v>
      </c>
    </row>
    <row r="4362" spans="1:11" x14ac:dyDescent="0.35">
      <c r="A4362">
        <v>9770</v>
      </c>
      <c r="B4362" t="s">
        <v>25577</v>
      </c>
      <c r="C4362">
        <v>29</v>
      </c>
      <c r="D4362" t="s">
        <v>25578</v>
      </c>
      <c r="E4362" t="s">
        <v>22</v>
      </c>
      <c r="F4362" t="s">
        <v>25</v>
      </c>
      <c r="G4362" t="s">
        <v>87</v>
      </c>
      <c r="H4362" t="s">
        <v>79</v>
      </c>
      <c r="I4362" t="s">
        <v>35</v>
      </c>
      <c r="J4362" t="s">
        <v>26936</v>
      </c>
      <c r="K4362" t="s">
        <v>44</v>
      </c>
    </row>
    <row r="4363" spans="1:11" x14ac:dyDescent="0.35">
      <c r="A4363">
        <v>9771</v>
      </c>
      <c r="B4363" t="s">
        <v>25579</v>
      </c>
      <c r="C4363">
        <v>30</v>
      </c>
      <c r="D4363" t="s">
        <v>25580</v>
      </c>
      <c r="E4363" t="s">
        <v>133</v>
      </c>
      <c r="F4363" t="s">
        <v>79</v>
      </c>
      <c r="G4363" t="s">
        <v>120</v>
      </c>
      <c r="H4363" t="s">
        <v>57</v>
      </c>
      <c r="I4363" t="s">
        <v>58</v>
      </c>
      <c r="J4363" t="s">
        <v>26937</v>
      </c>
      <c r="K4363" t="s">
        <v>37</v>
      </c>
    </row>
    <row r="4364" spans="1:11" x14ac:dyDescent="0.35">
      <c r="A4364">
        <v>9772</v>
      </c>
      <c r="B4364" t="s">
        <v>25581</v>
      </c>
      <c r="C4364">
        <v>28</v>
      </c>
      <c r="D4364" t="s">
        <v>25582</v>
      </c>
      <c r="E4364" t="s">
        <v>23</v>
      </c>
      <c r="F4364" t="s">
        <v>201</v>
      </c>
      <c r="G4364" t="s">
        <v>62</v>
      </c>
      <c r="H4364" t="s">
        <v>23</v>
      </c>
      <c r="I4364" t="s">
        <v>53</v>
      </c>
      <c r="J4364" t="s">
        <v>26938</v>
      </c>
      <c r="K4364" t="s">
        <v>76</v>
      </c>
    </row>
    <row r="4365" spans="1:11" x14ac:dyDescent="0.35">
      <c r="A4365">
        <v>9774</v>
      </c>
      <c r="B4365" t="s">
        <v>25585</v>
      </c>
      <c r="C4365">
        <v>26</v>
      </c>
      <c r="D4365" t="s">
        <v>25586</v>
      </c>
      <c r="E4365" t="s">
        <v>25</v>
      </c>
      <c r="F4365" t="s">
        <v>32</v>
      </c>
      <c r="G4365" t="s">
        <v>41</v>
      </c>
      <c r="H4365" t="s">
        <v>42</v>
      </c>
      <c r="I4365" t="s">
        <v>102</v>
      </c>
      <c r="J4365" t="s">
        <v>26939</v>
      </c>
      <c r="K4365" t="s">
        <v>76</v>
      </c>
    </row>
    <row r="4366" spans="1:11" x14ac:dyDescent="0.35">
      <c r="A4366">
        <v>9775</v>
      </c>
      <c r="B4366" t="s">
        <v>758</v>
      </c>
      <c r="C4366">
        <v>27</v>
      </c>
      <c r="D4366" t="s">
        <v>25587</v>
      </c>
      <c r="E4366" t="s">
        <v>169</v>
      </c>
      <c r="F4366" t="s">
        <v>201</v>
      </c>
      <c r="G4366" t="s">
        <v>33</v>
      </c>
      <c r="H4366" t="s">
        <v>34</v>
      </c>
      <c r="I4366" t="s">
        <v>58</v>
      </c>
      <c r="J4366" t="s">
        <v>26940</v>
      </c>
      <c r="K4366" t="s">
        <v>44</v>
      </c>
    </row>
    <row r="4367" spans="1:11" x14ac:dyDescent="0.35">
      <c r="A4367">
        <v>9776</v>
      </c>
      <c r="B4367" t="s">
        <v>25588</v>
      </c>
      <c r="C4367">
        <v>27</v>
      </c>
      <c r="D4367" t="s">
        <v>25589</v>
      </c>
      <c r="E4367" t="s">
        <v>42</v>
      </c>
      <c r="F4367" t="s">
        <v>34</v>
      </c>
      <c r="G4367" t="s">
        <v>52</v>
      </c>
      <c r="H4367" t="s">
        <v>13</v>
      </c>
      <c r="I4367" t="s">
        <v>63</v>
      </c>
      <c r="J4367" t="s">
        <v>26941</v>
      </c>
      <c r="K4367" t="s">
        <v>44</v>
      </c>
    </row>
    <row r="4368" spans="1:11" x14ac:dyDescent="0.35">
      <c r="A4368">
        <v>9777</v>
      </c>
      <c r="B4368" t="s">
        <v>25590</v>
      </c>
      <c r="C4368">
        <v>28</v>
      </c>
      <c r="D4368" t="s">
        <v>25591</v>
      </c>
      <c r="E4368" t="s">
        <v>67</v>
      </c>
      <c r="F4368" t="s">
        <v>23</v>
      </c>
      <c r="G4368" t="s">
        <v>80</v>
      </c>
      <c r="H4368" t="s">
        <v>32</v>
      </c>
      <c r="I4368" t="s">
        <v>17</v>
      </c>
      <c r="J4368" t="s">
        <v>26942</v>
      </c>
      <c r="K4368" t="s">
        <v>19</v>
      </c>
    </row>
    <row r="4369" spans="1:11" x14ac:dyDescent="0.35">
      <c r="A4369">
        <v>9780</v>
      </c>
      <c r="B4369" t="s">
        <v>6570</v>
      </c>
      <c r="C4369">
        <v>27</v>
      </c>
      <c r="D4369" t="s">
        <v>25596</v>
      </c>
      <c r="E4369" t="s">
        <v>25</v>
      </c>
      <c r="F4369" t="s">
        <v>101</v>
      </c>
      <c r="G4369" t="s">
        <v>87</v>
      </c>
      <c r="H4369" t="s">
        <v>79</v>
      </c>
      <c r="I4369" t="s">
        <v>102</v>
      </c>
      <c r="J4369" t="s">
        <v>26943</v>
      </c>
      <c r="K4369" t="s">
        <v>44</v>
      </c>
    </row>
    <row r="4370" spans="1:11" x14ac:dyDescent="0.35">
      <c r="A4370">
        <v>9781</v>
      </c>
      <c r="B4370" t="s">
        <v>25597</v>
      </c>
      <c r="C4370">
        <v>26</v>
      </c>
      <c r="D4370" t="s">
        <v>25598</v>
      </c>
      <c r="E4370" t="s">
        <v>14</v>
      </c>
      <c r="F4370" t="s">
        <v>31</v>
      </c>
      <c r="G4370" t="s">
        <v>52</v>
      </c>
      <c r="H4370" t="s">
        <v>13</v>
      </c>
      <c r="I4370" t="s">
        <v>63</v>
      </c>
      <c r="J4370" t="s">
        <v>26944</v>
      </c>
      <c r="K4370" t="s">
        <v>37</v>
      </c>
    </row>
    <row r="4371" spans="1:11" x14ac:dyDescent="0.35">
      <c r="A4371">
        <v>9782</v>
      </c>
      <c r="B4371" t="s">
        <v>25599</v>
      </c>
      <c r="C4371">
        <v>26</v>
      </c>
      <c r="D4371" t="s">
        <v>25600</v>
      </c>
      <c r="E4371" t="s">
        <v>13</v>
      </c>
      <c r="F4371" t="s">
        <v>101</v>
      </c>
      <c r="G4371" t="s">
        <v>120</v>
      </c>
      <c r="H4371" t="s">
        <v>57</v>
      </c>
      <c r="I4371" t="s">
        <v>26</v>
      </c>
      <c r="J4371" t="s">
        <v>26945</v>
      </c>
      <c r="K4371" t="s">
        <v>44</v>
      </c>
    </row>
    <row r="4372" spans="1:11" x14ac:dyDescent="0.35">
      <c r="A4372">
        <v>9785</v>
      </c>
      <c r="B4372" t="s">
        <v>25604</v>
      </c>
      <c r="C4372">
        <v>27</v>
      </c>
      <c r="D4372" t="s">
        <v>25605</v>
      </c>
      <c r="E4372" t="s">
        <v>201</v>
      </c>
      <c r="F4372" t="s">
        <v>25</v>
      </c>
      <c r="G4372" t="s">
        <v>80</v>
      </c>
      <c r="H4372" t="s">
        <v>32</v>
      </c>
      <c r="I4372" t="s">
        <v>63</v>
      </c>
      <c r="J4372" t="s">
        <v>26946</v>
      </c>
      <c r="K4372" t="s">
        <v>19</v>
      </c>
    </row>
    <row r="4373" spans="1:11" x14ac:dyDescent="0.35">
      <c r="A4373">
        <v>9786</v>
      </c>
      <c r="B4373" t="s">
        <v>25606</v>
      </c>
      <c r="C4373">
        <v>26</v>
      </c>
      <c r="D4373" t="s">
        <v>25607</v>
      </c>
      <c r="E4373" t="s">
        <v>25</v>
      </c>
      <c r="F4373" t="s">
        <v>40</v>
      </c>
      <c r="G4373" t="s">
        <v>87</v>
      </c>
      <c r="H4373" t="s">
        <v>79</v>
      </c>
      <c r="I4373" t="s">
        <v>88</v>
      </c>
      <c r="J4373">
        <f>1-669-258-2930</f>
        <v>-3856</v>
      </c>
      <c r="K4373" t="s">
        <v>44</v>
      </c>
    </row>
    <row r="4374" spans="1:11" x14ac:dyDescent="0.35">
      <c r="A4374">
        <v>9788</v>
      </c>
      <c r="B4374" t="s">
        <v>25610</v>
      </c>
      <c r="C4374">
        <v>29</v>
      </c>
      <c r="D4374" t="s">
        <v>25611</v>
      </c>
      <c r="E4374" t="s">
        <v>67</v>
      </c>
      <c r="F4374" t="s">
        <v>22</v>
      </c>
      <c r="G4374" t="s">
        <v>33</v>
      </c>
      <c r="H4374" t="s">
        <v>34</v>
      </c>
      <c r="I4374" t="s">
        <v>26</v>
      </c>
      <c r="J4374" t="s">
        <v>26947</v>
      </c>
      <c r="K4374" t="s">
        <v>28</v>
      </c>
    </row>
    <row r="4375" spans="1:11" x14ac:dyDescent="0.35">
      <c r="A4375">
        <v>9789</v>
      </c>
      <c r="B4375" t="s">
        <v>25612</v>
      </c>
      <c r="C4375">
        <v>29</v>
      </c>
      <c r="D4375" t="s">
        <v>25613</v>
      </c>
      <c r="E4375" t="s">
        <v>23</v>
      </c>
      <c r="F4375" t="s">
        <v>32</v>
      </c>
      <c r="G4375" t="s">
        <v>87</v>
      </c>
      <c r="H4375" t="s">
        <v>79</v>
      </c>
      <c r="I4375" t="s">
        <v>63</v>
      </c>
      <c r="J4375" s="1" t="s">
        <v>26948</v>
      </c>
      <c r="K4375" t="s">
        <v>19</v>
      </c>
    </row>
    <row r="4376" spans="1:11" x14ac:dyDescent="0.35">
      <c r="A4376">
        <v>9790</v>
      </c>
      <c r="B4376" t="s">
        <v>25614</v>
      </c>
      <c r="C4376">
        <v>28</v>
      </c>
      <c r="D4376" t="s">
        <v>25615</v>
      </c>
      <c r="E4376" t="s">
        <v>34</v>
      </c>
      <c r="F4376" t="s">
        <v>149</v>
      </c>
      <c r="G4376" t="s">
        <v>24</v>
      </c>
      <c r="H4376" t="s">
        <v>25</v>
      </c>
      <c r="I4376" t="s">
        <v>35</v>
      </c>
      <c r="J4376" t="s">
        <v>26949</v>
      </c>
      <c r="K4376" t="s">
        <v>19</v>
      </c>
    </row>
    <row r="4377" spans="1:11" x14ac:dyDescent="0.35">
      <c r="A4377">
        <v>9796</v>
      </c>
      <c r="B4377" t="s">
        <v>25625</v>
      </c>
      <c r="C4377">
        <v>29</v>
      </c>
      <c r="D4377" t="s">
        <v>25626</v>
      </c>
      <c r="E4377" t="s">
        <v>13</v>
      </c>
      <c r="F4377" t="s">
        <v>201</v>
      </c>
      <c r="G4377" t="s">
        <v>24</v>
      </c>
      <c r="H4377" t="s">
        <v>25</v>
      </c>
      <c r="I4377" t="s">
        <v>146</v>
      </c>
      <c r="J4377" t="s">
        <v>26950</v>
      </c>
      <c r="K4377" t="s">
        <v>76</v>
      </c>
    </row>
    <row r="4378" spans="1:11" x14ac:dyDescent="0.35">
      <c r="A4378">
        <v>9800</v>
      </c>
      <c r="B4378" t="s">
        <v>25633</v>
      </c>
      <c r="C4378">
        <v>29</v>
      </c>
      <c r="D4378" t="s">
        <v>25634</v>
      </c>
      <c r="E4378" t="s">
        <v>13</v>
      </c>
      <c r="F4378" t="s">
        <v>177</v>
      </c>
      <c r="G4378" t="s">
        <v>87</v>
      </c>
      <c r="H4378" t="s">
        <v>79</v>
      </c>
      <c r="I4378" t="s">
        <v>68</v>
      </c>
      <c r="J4378" t="s">
        <v>26951</v>
      </c>
      <c r="K4378" t="s">
        <v>37</v>
      </c>
    </row>
    <row r="4379" spans="1:11" x14ac:dyDescent="0.35">
      <c r="A4379">
        <v>9801</v>
      </c>
      <c r="B4379" t="s">
        <v>25635</v>
      </c>
      <c r="C4379">
        <v>26</v>
      </c>
      <c r="D4379" t="s">
        <v>25636</v>
      </c>
      <c r="E4379" t="s">
        <v>149</v>
      </c>
      <c r="F4379" t="s">
        <v>16</v>
      </c>
      <c r="G4379" t="s">
        <v>80</v>
      </c>
      <c r="H4379" t="s">
        <v>32</v>
      </c>
      <c r="I4379" t="s">
        <v>26</v>
      </c>
      <c r="J4379" t="s">
        <v>26952</v>
      </c>
      <c r="K4379" t="s">
        <v>19</v>
      </c>
    </row>
    <row r="4380" spans="1:11" x14ac:dyDescent="0.35">
      <c r="A4380">
        <v>9803</v>
      </c>
      <c r="B4380" t="s">
        <v>25639</v>
      </c>
      <c r="C4380">
        <v>28</v>
      </c>
      <c r="D4380" t="s">
        <v>25640</v>
      </c>
      <c r="E4380" t="s">
        <v>169</v>
      </c>
      <c r="F4380" t="s">
        <v>149</v>
      </c>
      <c r="G4380" t="s">
        <v>24</v>
      </c>
      <c r="H4380" t="s">
        <v>25</v>
      </c>
      <c r="I4380" t="s">
        <v>53</v>
      </c>
      <c r="J4380">
        <f>1-884-246-4937</f>
        <v>-6066</v>
      </c>
      <c r="K4380" t="s">
        <v>37</v>
      </c>
    </row>
    <row r="4381" spans="1:11" x14ac:dyDescent="0.35">
      <c r="A4381">
        <v>9805</v>
      </c>
      <c r="B4381" t="s">
        <v>25643</v>
      </c>
      <c r="C4381">
        <v>30</v>
      </c>
      <c r="D4381" t="s">
        <v>25644</v>
      </c>
      <c r="E4381" t="s">
        <v>133</v>
      </c>
      <c r="F4381" t="s">
        <v>79</v>
      </c>
      <c r="G4381" t="s">
        <v>15</v>
      </c>
      <c r="H4381" t="s">
        <v>16</v>
      </c>
      <c r="I4381" t="s">
        <v>102</v>
      </c>
      <c r="J4381" t="s">
        <v>26953</v>
      </c>
      <c r="K4381" t="s">
        <v>19</v>
      </c>
    </row>
    <row r="4382" spans="1:11" x14ac:dyDescent="0.35">
      <c r="A4382">
        <v>9807</v>
      </c>
      <c r="B4382" t="s">
        <v>25647</v>
      </c>
      <c r="C4382">
        <v>26</v>
      </c>
      <c r="D4382" t="s">
        <v>25648</v>
      </c>
      <c r="E4382" t="s">
        <v>31</v>
      </c>
      <c r="F4382" t="s">
        <v>57</v>
      </c>
      <c r="G4382" t="s">
        <v>24</v>
      </c>
      <c r="H4382" t="s">
        <v>25</v>
      </c>
      <c r="I4382" t="s">
        <v>153</v>
      </c>
      <c r="J4382" t="s">
        <v>26954</v>
      </c>
      <c r="K4382" t="s">
        <v>28</v>
      </c>
    </row>
    <row r="4383" spans="1:11" x14ac:dyDescent="0.35">
      <c r="A4383">
        <v>9809</v>
      </c>
      <c r="B4383" t="s">
        <v>25650</v>
      </c>
      <c r="C4383">
        <v>28</v>
      </c>
      <c r="D4383" t="s">
        <v>25651</v>
      </c>
      <c r="E4383" t="s">
        <v>42</v>
      </c>
      <c r="F4383" t="s">
        <v>67</v>
      </c>
      <c r="G4383" t="s">
        <v>62</v>
      </c>
      <c r="H4383" t="s">
        <v>23</v>
      </c>
      <c r="I4383" t="s">
        <v>53</v>
      </c>
      <c r="J4383" t="s">
        <v>26955</v>
      </c>
      <c r="K4383" t="s">
        <v>37</v>
      </c>
    </row>
    <row r="4384" spans="1:11" x14ac:dyDescent="0.35">
      <c r="A4384">
        <v>9810</v>
      </c>
      <c r="B4384" t="s">
        <v>25652</v>
      </c>
      <c r="C4384">
        <v>29</v>
      </c>
      <c r="D4384" t="s">
        <v>25653</v>
      </c>
      <c r="E4384" t="s">
        <v>22</v>
      </c>
      <c r="F4384" t="s">
        <v>22</v>
      </c>
      <c r="G4384" t="s">
        <v>41</v>
      </c>
      <c r="H4384" t="s">
        <v>42</v>
      </c>
      <c r="I4384" t="s">
        <v>170</v>
      </c>
      <c r="J4384" t="s">
        <v>26956</v>
      </c>
      <c r="K4384" t="s">
        <v>44</v>
      </c>
    </row>
    <row r="4385" spans="1:11" x14ac:dyDescent="0.35">
      <c r="A4385">
        <v>9812</v>
      </c>
      <c r="B4385" t="s">
        <v>25656</v>
      </c>
      <c r="C4385">
        <v>28</v>
      </c>
      <c r="D4385" t="s">
        <v>25657</v>
      </c>
      <c r="E4385" t="s">
        <v>42</v>
      </c>
      <c r="F4385" t="s">
        <v>201</v>
      </c>
      <c r="G4385" t="s">
        <v>52</v>
      </c>
      <c r="H4385" t="s">
        <v>13</v>
      </c>
      <c r="I4385" t="s">
        <v>170</v>
      </c>
      <c r="J4385">
        <f>1-192-168-7489</f>
        <v>-7848</v>
      </c>
      <c r="K4385" t="s">
        <v>19</v>
      </c>
    </row>
    <row r="4386" spans="1:11" x14ac:dyDescent="0.35">
      <c r="A4386">
        <v>9813</v>
      </c>
      <c r="B4386" t="s">
        <v>25658</v>
      </c>
      <c r="C4386">
        <v>28</v>
      </c>
      <c r="D4386" t="s">
        <v>25659</v>
      </c>
      <c r="E4386" t="s">
        <v>34</v>
      </c>
      <c r="F4386" t="s">
        <v>101</v>
      </c>
      <c r="G4386" t="s">
        <v>33</v>
      </c>
      <c r="H4386" t="s">
        <v>34</v>
      </c>
      <c r="I4386" t="s">
        <v>102</v>
      </c>
      <c r="J4386" t="s">
        <v>26957</v>
      </c>
      <c r="K4386" t="s">
        <v>44</v>
      </c>
    </row>
    <row r="4387" spans="1:11" x14ac:dyDescent="0.35">
      <c r="A4387">
        <v>9818</v>
      </c>
      <c r="B4387" t="s">
        <v>25668</v>
      </c>
      <c r="C4387">
        <v>26</v>
      </c>
      <c r="D4387" t="s">
        <v>25669</v>
      </c>
      <c r="E4387" t="s">
        <v>25</v>
      </c>
      <c r="F4387" t="s">
        <v>177</v>
      </c>
      <c r="G4387" t="s">
        <v>62</v>
      </c>
      <c r="H4387" t="s">
        <v>23</v>
      </c>
      <c r="I4387" t="s">
        <v>48</v>
      </c>
      <c r="J4387" t="s">
        <v>26958</v>
      </c>
      <c r="K4387" t="s">
        <v>28</v>
      </c>
    </row>
    <row r="4388" spans="1:11" x14ac:dyDescent="0.35">
      <c r="A4388">
        <v>9824</v>
      </c>
      <c r="B4388" t="s">
        <v>25680</v>
      </c>
      <c r="C4388">
        <v>28</v>
      </c>
      <c r="D4388" t="s">
        <v>25681</v>
      </c>
      <c r="E4388" t="s">
        <v>22</v>
      </c>
      <c r="F4388" t="s">
        <v>57</v>
      </c>
      <c r="G4388" t="s">
        <v>52</v>
      </c>
      <c r="H4388" t="s">
        <v>13</v>
      </c>
      <c r="I4388" t="s">
        <v>35</v>
      </c>
      <c r="J4388" t="s">
        <v>26959</v>
      </c>
      <c r="K4388" t="s">
        <v>19</v>
      </c>
    </row>
    <row r="4389" spans="1:11" x14ac:dyDescent="0.35">
      <c r="A4389">
        <v>9825</v>
      </c>
      <c r="B4389" t="s">
        <v>25682</v>
      </c>
      <c r="C4389">
        <v>26</v>
      </c>
      <c r="D4389" t="s">
        <v>25683</v>
      </c>
      <c r="E4389" t="s">
        <v>67</v>
      </c>
      <c r="F4389" t="s">
        <v>13</v>
      </c>
      <c r="G4389" t="s">
        <v>15</v>
      </c>
      <c r="H4389" t="s">
        <v>16</v>
      </c>
      <c r="I4389" t="s">
        <v>102</v>
      </c>
      <c r="J4389" t="s">
        <v>26960</v>
      </c>
      <c r="K4389" t="s">
        <v>19</v>
      </c>
    </row>
    <row r="4390" spans="1:11" x14ac:dyDescent="0.35">
      <c r="A4390">
        <v>9826</v>
      </c>
      <c r="B4390" t="s">
        <v>25684</v>
      </c>
      <c r="C4390">
        <v>28</v>
      </c>
      <c r="D4390" t="s">
        <v>25685</v>
      </c>
      <c r="E4390" t="s">
        <v>133</v>
      </c>
      <c r="F4390" t="s">
        <v>31</v>
      </c>
      <c r="G4390" t="s">
        <v>15</v>
      </c>
      <c r="H4390" t="s">
        <v>16</v>
      </c>
      <c r="I4390" t="s">
        <v>68</v>
      </c>
      <c r="J4390" t="s">
        <v>26961</v>
      </c>
      <c r="K4390" t="s">
        <v>37</v>
      </c>
    </row>
    <row r="4391" spans="1:11" x14ac:dyDescent="0.35">
      <c r="A4391">
        <v>9828</v>
      </c>
      <c r="B4391" t="s">
        <v>25688</v>
      </c>
      <c r="C4391">
        <v>29</v>
      </c>
      <c r="D4391" t="s">
        <v>25689</v>
      </c>
      <c r="E4391" t="s">
        <v>14</v>
      </c>
      <c r="F4391" t="s">
        <v>23</v>
      </c>
      <c r="G4391" t="s">
        <v>24</v>
      </c>
      <c r="H4391" t="s">
        <v>25</v>
      </c>
      <c r="I4391" t="s">
        <v>91</v>
      </c>
      <c r="J4391" t="s">
        <v>26962</v>
      </c>
      <c r="K4391" t="s">
        <v>76</v>
      </c>
    </row>
    <row r="4392" spans="1:11" x14ac:dyDescent="0.35">
      <c r="A4392">
        <v>9830</v>
      </c>
      <c r="B4392" t="s">
        <v>25692</v>
      </c>
      <c r="C4392">
        <v>28</v>
      </c>
      <c r="D4392" t="s">
        <v>25693</v>
      </c>
      <c r="E4392" t="s">
        <v>201</v>
      </c>
      <c r="F4392" t="s">
        <v>201</v>
      </c>
      <c r="G4392" t="s">
        <v>15</v>
      </c>
      <c r="H4392" t="s">
        <v>16</v>
      </c>
      <c r="I4392" t="s">
        <v>146</v>
      </c>
      <c r="J4392" t="s">
        <v>26963</v>
      </c>
      <c r="K4392" t="s">
        <v>19</v>
      </c>
    </row>
    <row r="4393" spans="1:11" x14ac:dyDescent="0.35">
      <c r="A4393">
        <v>9831</v>
      </c>
      <c r="B4393" t="s">
        <v>25694</v>
      </c>
      <c r="C4393">
        <v>29</v>
      </c>
      <c r="D4393" t="s">
        <v>25695</v>
      </c>
      <c r="E4393" t="s">
        <v>133</v>
      </c>
      <c r="F4393" t="s">
        <v>34</v>
      </c>
      <c r="G4393" t="s">
        <v>87</v>
      </c>
      <c r="H4393" t="s">
        <v>79</v>
      </c>
      <c r="I4393" t="s">
        <v>48</v>
      </c>
      <c r="J4393">
        <v>6042201140</v>
      </c>
      <c r="K4393" t="s">
        <v>28</v>
      </c>
    </row>
    <row r="4394" spans="1:11" x14ac:dyDescent="0.35">
      <c r="A4394">
        <v>9832</v>
      </c>
      <c r="B4394" t="s">
        <v>25108</v>
      </c>
      <c r="C4394">
        <v>28</v>
      </c>
      <c r="D4394" t="s">
        <v>25696</v>
      </c>
      <c r="E4394" t="s">
        <v>23</v>
      </c>
      <c r="F4394" t="s">
        <v>32</v>
      </c>
      <c r="G4394" t="s">
        <v>24</v>
      </c>
      <c r="H4394" t="s">
        <v>25</v>
      </c>
      <c r="I4394" t="s">
        <v>146</v>
      </c>
      <c r="J4394" t="s">
        <v>26964</v>
      </c>
      <c r="K4394" t="s">
        <v>44</v>
      </c>
    </row>
    <row r="4395" spans="1:11" x14ac:dyDescent="0.35">
      <c r="A4395">
        <v>9834</v>
      </c>
      <c r="B4395" t="s">
        <v>25699</v>
      </c>
      <c r="C4395">
        <v>28</v>
      </c>
      <c r="D4395" t="s">
        <v>25700</v>
      </c>
      <c r="E4395" t="s">
        <v>79</v>
      </c>
      <c r="F4395" t="s">
        <v>40</v>
      </c>
      <c r="G4395" t="s">
        <v>80</v>
      </c>
      <c r="H4395" t="s">
        <v>32</v>
      </c>
      <c r="I4395" t="s">
        <v>91</v>
      </c>
      <c r="J4395" t="s">
        <v>26965</v>
      </c>
      <c r="K4395" t="s">
        <v>37</v>
      </c>
    </row>
    <row r="4396" spans="1:11" x14ac:dyDescent="0.35">
      <c r="A4396">
        <v>9836</v>
      </c>
      <c r="B4396" t="s">
        <v>25703</v>
      </c>
      <c r="C4396">
        <v>26</v>
      </c>
      <c r="D4396" t="s">
        <v>25704</v>
      </c>
      <c r="E4396" t="s">
        <v>42</v>
      </c>
      <c r="F4396" t="s">
        <v>79</v>
      </c>
      <c r="G4396" t="s">
        <v>47</v>
      </c>
      <c r="H4396" t="s">
        <v>31</v>
      </c>
      <c r="I4396" t="s">
        <v>91</v>
      </c>
      <c r="J4396" t="s">
        <v>26966</v>
      </c>
      <c r="K4396" t="s">
        <v>76</v>
      </c>
    </row>
    <row r="4397" spans="1:11" x14ac:dyDescent="0.35">
      <c r="A4397">
        <v>9840</v>
      </c>
      <c r="B4397" t="s">
        <v>25711</v>
      </c>
      <c r="C4397">
        <v>27</v>
      </c>
      <c r="D4397" t="s">
        <v>25712</v>
      </c>
      <c r="E4397" t="s">
        <v>32</v>
      </c>
      <c r="F4397" t="s">
        <v>101</v>
      </c>
      <c r="G4397" t="s">
        <v>52</v>
      </c>
      <c r="H4397" t="s">
        <v>13</v>
      </c>
      <c r="I4397" t="s">
        <v>68</v>
      </c>
      <c r="J4397" s="1" t="s">
        <v>26967</v>
      </c>
      <c r="K4397" t="s">
        <v>37</v>
      </c>
    </row>
    <row r="4398" spans="1:11" x14ac:dyDescent="0.35">
      <c r="A4398">
        <v>9843</v>
      </c>
      <c r="B4398" t="s">
        <v>25717</v>
      </c>
      <c r="C4398">
        <v>27</v>
      </c>
      <c r="D4398" t="s">
        <v>25718</v>
      </c>
      <c r="E4398" t="s">
        <v>32</v>
      </c>
      <c r="F4398" t="s">
        <v>149</v>
      </c>
      <c r="G4398" t="s">
        <v>87</v>
      </c>
      <c r="H4398" t="s">
        <v>79</v>
      </c>
      <c r="I4398" t="s">
        <v>153</v>
      </c>
      <c r="J4398" t="s">
        <v>26968</v>
      </c>
      <c r="K4398" t="s">
        <v>37</v>
      </c>
    </row>
    <row r="4399" spans="1:11" x14ac:dyDescent="0.35">
      <c r="A4399">
        <v>9846</v>
      </c>
      <c r="B4399" t="s">
        <v>18301</v>
      </c>
      <c r="C4399">
        <v>28</v>
      </c>
      <c r="D4399" t="s">
        <v>25723</v>
      </c>
      <c r="E4399" t="s">
        <v>149</v>
      </c>
      <c r="F4399" t="s">
        <v>40</v>
      </c>
      <c r="G4399" t="s">
        <v>80</v>
      </c>
      <c r="H4399" t="s">
        <v>32</v>
      </c>
      <c r="I4399" t="s">
        <v>58</v>
      </c>
      <c r="J4399" t="s">
        <v>26969</v>
      </c>
      <c r="K4399" t="s">
        <v>28</v>
      </c>
    </row>
    <row r="4400" spans="1:11" x14ac:dyDescent="0.35">
      <c r="A4400">
        <v>9849</v>
      </c>
      <c r="B4400" t="s">
        <v>25727</v>
      </c>
      <c r="C4400">
        <v>29</v>
      </c>
      <c r="D4400" t="s">
        <v>25728</v>
      </c>
      <c r="E4400" t="s">
        <v>133</v>
      </c>
      <c r="F4400" t="s">
        <v>79</v>
      </c>
      <c r="G4400" t="s">
        <v>62</v>
      </c>
      <c r="H4400" t="s">
        <v>23</v>
      </c>
      <c r="I4400" t="s">
        <v>17</v>
      </c>
      <c r="J4400" t="s">
        <v>26970</v>
      </c>
      <c r="K4400" t="s">
        <v>37</v>
      </c>
    </row>
    <row r="4401" spans="1:11" x14ac:dyDescent="0.35">
      <c r="A4401">
        <v>9851</v>
      </c>
      <c r="B4401" t="s">
        <v>1093</v>
      </c>
      <c r="C4401">
        <v>30</v>
      </c>
      <c r="D4401" t="s">
        <v>25731</v>
      </c>
      <c r="E4401" t="s">
        <v>22</v>
      </c>
      <c r="F4401" t="s">
        <v>25</v>
      </c>
      <c r="G4401" t="s">
        <v>33</v>
      </c>
      <c r="H4401" t="s">
        <v>34</v>
      </c>
      <c r="I4401" t="s">
        <v>116</v>
      </c>
      <c r="J4401" t="s">
        <v>26971</v>
      </c>
      <c r="K4401" t="s">
        <v>19</v>
      </c>
    </row>
    <row r="4402" spans="1:11" x14ac:dyDescent="0.35">
      <c r="A4402">
        <v>9855</v>
      </c>
      <c r="B4402" t="s">
        <v>25738</v>
      </c>
      <c r="C4402">
        <v>30</v>
      </c>
      <c r="D4402" t="s">
        <v>25739</v>
      </c>
      <c r="E4402" t="s">
        <v>14</v>
      </c>
      <c r="F4402" t="s">
        <v>57</v>
      </c>
      <c r="G4402" t="s">
        <v>62</v>
      </c>
      <c r="H4402" t="s">
        <v>23</v>
      </c>
      <c r="I4402" t="s">
        <v>153</v>
      </c>
      <c r="J4402" t="s">
        <v>26972</v>
      </c>
      <c r="K4402" t="s">
        <v>37</v>
      </c>
    </row>
    <row r="4403" spans="1:11" x14ac:dyDescent="0.35">
      <c r="A4403">
        <v>9856</v>
      </c>
      <c r="B4403" t="s">
        <v>25740</v>
      </c>
      <c r="C4403">
        <v>26</v>
      </c>
      <c r="D4403" t="s">
        <v>25741</v>
      </c>
      <c r="E4403" t="s">
        <v>13</v>
      </c>
      <c r="F4403" t="s">
        <v>169</v>
      </c>
      <c r="G4403" t="s">
        <v>41</v>
      </c>
      <c r="H4403" t="s">
        <v>42</v>
      </c>
      <c r="I4403" t="s">
        <v>63</v>
      </c>
      <c r="J4403" t="s">
        <v>26973</v>
      </c>
      <c r="K4403" t="s">
        <v>28</v>
      </c>
    </row>
    <row r="4404" spans="1:11" x14ac:dyDescent="0.35">
      <c r="A4404">
        <v>9857</v>
      </c>
      <c r="B4404" t="s">
        <v>25742</v>
      </c>
      <c r="C4404">
        <v>26</v>
      </c>
      <c r="D4404" t="s">
        <v>25743</v>
      </c>
      <c r="E4404" t="s">
        <v>25</v>
      </c>
      <c r="F4404" t="s">
        <v>201</v>
      </c>
      <c r="G4404" t="s">
        <v>15</v>
      </c>
      <c r="H4404" t="s">
        <v>16</v>
      </c>
      <c r="I4404" t="s">
        <v>68</v>
      </c>
      <c r="J4404" t="s">
        <v>26974</v>
      </c>
      <c r="K4404" t="s">
        <v>76</v>
      </c>
    </row>
    <row r="4405" spans="1:11" x14ac:dyDescent="0.35">
      <c r="A4405">
        <v>9858</v>
      </c>
      <c r="B4405" t="s">
        <v>25744</v>
      </c>
      <c r="C4405">
        <v>30</v>
      </c>
      <c r="D4405" t="s">
        <v>25745</v>
      </c>
      <c r="E4405" t="s">
        <v>40</v>
      </c>
      <c r="F4405" t="s">
        <v>25</v>
      </c>
      <c r="G4405" t="s">
        <v>62</v>
      </c>
      <c r="H4405" t="s">
        <v>23</v>
      </c>
      <c r="I4405" t="s">
        <v>48</v>
      </c>
      <c r="J4405" t="s">
        <v>26975</v>
      </c>
      <c r="K4405" t="s">
        <v>76</v>
      </c>
    </row>
    <row r="4406" spans="1:11" x14ac:dyDescent="0.35">
      <c r="A4406">
        <v>9859</v>
      </c>
      <c r="B4406" t="s">
        <v>25746</v>
      </c>
      <c r="C4406">
        <v>26</v>
      </c>
      <c r="D4406" t="s">
        <v>25747</v>
      </c>
      <c r="E4406" t="s">
        <v>40</v>
      </c>
      <c r="F4406" t="s">
        <v>201</v>
      </c>
      <c r="G4406" t="s">
        <v>87</v>
      </c>
      <c r="H4406" t="s">
        <v>79</v>
      </c>
      <c r="I4406" t="s">
        <v>91</v>
      </c>
      <c r="J4406">
        <v>7941293182</v>
      </c>
      <c r="K4406" t="s">
        <v>28</v>
      </c>
    </row>
    <row r="4407" spans="1:11" x14ac:dyDescent="0.35">
      <c r="A4407">
        <v>9860</v>
      </c>
      <c r="B4407" t="s">
        <v>25748</v>
      </c>
      <c r="C4407">
        <v>30</v>
      </c>
      <c r="D4407" t="s">
        <v>25749</v>
      </c>
      <c r="E4407" t="s">
        <v>34</v>
      </c>
      <c r="F4407" t="s">
        <v>22</v>
      </c>
      <c r="G4407" t="s">
        <v>41</v>
      </c>
      <c r="H4407" t="s">
        <v>42</v>
      </c>
      <c r="I4407" t="s">
        <v>48</v>
      </c>
      <c r="J4407" t="s">
        <v>26976</v>
      </c>
      <c r="K4407" t="s">
        <v>76</v>
      </c>
    </row>
    <row r="4408" spans="1:11" x14ac:dyDescent="0.35">
      <c r="A4408">
        <v>9862</v>
      </c>
      <c r="B4408" t="s">
        <v>25752</v>
      </c>
      <c r="C4408">
        <v>30</v>
      </c>
      <c r="D4408" t="s">
        <v>25753</v>
      </c>
      <c r="E4408" t="s">
        <v>23</v>
      </c>
      <c r="F4408" t="s">
        <v>169</v>
      </c>
      <c r="G4408" t="s">
        <v>62</v>
      </c>
      <c r="H4408" t="s">
        <v>23</v>
      </c>
      <c r="I4408" t="s">
        <v>88</v>
      </c>
      <c r="J4408" t="s">
        <v>26977</v>
      </c>
      <c r="K4408" t="s">
        <v>76</v>
      </c>
    </row>
    <row r="4409" spans="1:11" x14ac:dyDescent="0.35">
      <c r="A4409">
        <v>9863</v>
      </c>
      <c r="B4409" t="s">
        <v>25754</v>
      </c>
      <c r="C4409">
        <v>27</v>
      </c>
      <c r="D4409" t="s">
        <v>25755</v>
      </c>
      <c r="E4409" t="s">
        <v>67</v>
      </c>
      <c r="F4409" t="s">
        <v>79</v>
      </c>
      <c r="G4409" t="s">
        <v>52</v>
      </c>
      <c r="H4409" t="s">
        <v>13</v>
      </c>
      <c r="I4409" t="s">
        <v>48</v>
      </c>
      <c r="J4409">
        <f>1-741-585-5733</f>
        <v>-7058</v>
      </c>
      <c r="K4409" t="s">
        <v>28</v>
      </c>
    </row>
    <row r="4410" spans="1:11" x14ac:dyDescent="0.35">
      <c r="A4410">
        <v>9864</v>
      </c>
      <c r="B4410" t="s">
        <v>25756</v>
      </c>
      <c r="C4410">
        <v>28</v>
      </c>
      <c r="D4410" t="s">
        <v>25757</v>
      </c>
      <c r="E4410" t="s">
        <v>25</v>
      </c>
      <c r="F4410" t="s">
        <v>23</v>
      </c>
      <c r="G4410" t="s">
        <v>15</v>
      </c>
      <c r="H4410" t="s">
        <v>16</v>
      </c>
      <c r="I4410" t="s">
        <v>58</v>
      </c>
      <c r="J4410" t="s">
        <v>26978</v>
      </c>
      <c r="K4410" t="s">
        <v>76</v>
      </c>
    </row>
    <row r="4411" spans="1:11" x14ac:dyDescent="0.35">
      <c r="A4411">
        <v>9869</v>
      </c>
      <c r="B4411" t="s">
        <v>25766</v>
      </c>
      <c r="C4411">
        <v>29</v>
      </c>
      <c r="D4411" t="s">
        <v>25767</v>
      </c>
      <c r="E4411" t="s">
        <v>101</v>
      </c>
      <c r="F4411" t="s">
        <v>169</v>
      </c>
      <c r="G4411" t="s">
        <v>41</v>
      </c>
      <c r="H4411" t="s">
        <v>42</v>
      </c>
      <c r="I4411" t="s">
        <v>53</v>
      </c>
      <c r="J4411" t="s">
        <v>26979</v>
      </c>
      <c r="K4411" t="s">
        <v>19</v>
      </c>
    </row>
    <row r="4412" spans="1:11" x14ac:dyDescent="0.35">
      <c r="A4412">
        <v>9872</v>
      </c>
      <c r="B4412" t="s">
        <v>25771</v>
      </c>
      <c r="C4412">
        <v>27</v>
      </c>
      <c r="D4412" t="s">
        <v>25772</v>
      </c>
      <c r="E4412" t="s">
        <v>101</v>
      </c>
      <c r="F4412" t="s">
        <v>25</v>
      </c>
      <c r="G4412" t="s">
        <v>47</v>
      </c>
      <c r="H4412" t="s">
        <v>31</v>
      </c>
      <c r="I4412" t="s">
        <v>48</v>
      </c>
      <c r="J4412" s="1" t="s">
        <v>26980</v>
      </c>
      <c r="K4412" t="s">
        <v>37</v>
      </c>
    </row>
    <row r="4413" spans="1:11" x14ac:dyDescent="0.35">
      <c r="A4413">
        <v>9876</v>
      </c>
      <c r="B4413" t="s">
        <v>25778</v>
      </c>
      <c r="C4413">
        <v>28</v>
      </c>
      <c r="D4413" t="s">
        <v>25779</v>
      </c>
      <c r="E4413" t="s">
        <v>25</v>
      </c>
      <c r="F4413" t="s">
        <v>13</v>
      </c>
      <c r="G4413" t="s">
        <v>87</v>
      </c>
      <c r="H4413" t="s">
        <v>79</v>
      </c>
      <c r="I4413" t="s">
        <v>153</v>
      </c>
      <c r="J4413" t="s">
        <v>26981</v>
      </c>
      <c r="K4413" t="s">
        <v>76</v>
      </c>
    </row>
    <row r="4414" spans="1:11" x14ac:dyDescent="0.35">
      <c r="A4414">
        <v>9877</v>
      </c>
      <c r="B4414" t="s">
        <v>25780</v>
      </c>
      <c r="C4414">
        <v>27</v>
      </c>
      <c r="D4414" t="s">
        <v>25781</v>
      </c>
      <c r="E4414" t="s">
        <v>23</v>
      </c>
      <c r="F4414" t="s">
        <v>32</v>
      </c>
      <c r="G4414" t="s">
        <v>24</v>
      </c>
      <c r="H4414" t="s">
        <v>25</v>
      </c>
      <c r="I4414" t="s">
        <v>146</v>
      </c>
      <c r="J4414" t="s">
        <v>26982</v>
      </c>
      <c r="K4414" t="s">
        <v>28</v>
      </c>
    </row>
    <row r="4415" spans="1:11" x14ac:dyDescent="0.35">
      <c r="A4415">
        <v>9878</v>
      </c>
      <c r="B4415" t="s">
        <v>25782</v>
      </c>
      <c r="C4415">
        <v>27</v>
      </c>
      <c r="D4415" t="s">
        <v>25783</v>
      </c>
      <c r="E4415" t="s">
        <v>16</v>
      </c>
      <c r="F4415" t="s">
        <v>67</v>
      </c>
      <c r="G4415" t="s">
        <v>41</v>
      </c>
      <c r="H4415" t="s">
        <v>42</v>
      </c>
      <c r="I4415" t="s">
        <v>53</v>
      </c>
      <c r="J4415" t="s">
        <v>26983</v>
      </c>
      <c r="K4415" t="s">
        <v>37</v>
      </c>
    </row>
    <row r="4416" spans="1:11" x14ac:dyDescent="0.35">
      <c r="A4416">
        <v>9880</v>
      </c>
      <c r="B4416" t="s">
        <v>25786</v>
      </c>
      <c r="C4416">
        <v>27</v>
      </c>
      <c r="D4416" t="s">
        <v>25787</v>
      </c>
      <c r="E4416" t="s">
        <v>201</v>
      </c>
      <c r="F4416" t="s">
        <v>14</v>
      </c>
      <c r="G4416" t="s">
        <v>15</v>
      </c>
      <c r="H4416" t="s">
        <v>16</v>
      </c>
      <c r="I4416" t="s">
        <v>116</v>
      </c>
      <c r="J4416" t="s">
        <v>26984</v>
      </c>
      <c r="K4416" t="s">
        <v>28</v>
      </c>
    </row>
    <row r="4417" spans="1:11" x14ac:dyDescent="0.35">
      <c r="A4417">
        <v>9885</v>
      </c>
      <c r="B4417" t="s">
        <v>25796</v>
      </c>
      <c r="C4417">
        <v>28</v>
      </c>
      <c r="D4417" t="s">
        <v>25797</v>
      </c>
      <c r="E4417" t="s">
        <v>101</v>
      </c>
      <c r="F4417" t="s">
        <v>133</v>
      </c>
      <c r="G4417" t="s">
        <v>41</v>
      </c>
      <c r="H4417" t="s">
        <v>42</v>
      </c>
      <c r="I4417" t="s">
        <v>17</v>
      </c>
      <c r="J4417" t="s">
        <v>26985</v>
      </c>
      <c r="K4417" t="s">
        <v>76</v>
      </c>
    </row>
    <row r="4418" spans="1:11" x14ac:dyDescent="0.35">
      <c r="A4418">
        <v>9886</v>
      </c>
      <c r="B4418" t="s">
        <v>25798</v>
      </c>
      <c r="C4418">
        <v>27</v>
      </c>
      <c r="D4418" t="s">
        <v>25799</v>
      </c>
      <c r="E4418" t="s">
        <v>23</v>
      </c>
      <c r="F4418" t="s">
        <v>32</v>
      </c>
      <c r="G4418" t="s">
        <v>80</v>
      </c>
      <c r="H4418" t="s">
        <v>32</v>
      </c>
      <c r="I4418" t="s">
        <v>58</v>
      </c>
      <c r="J4418" t="s">
        <v>26986</v>
      </c>
      <c r="K4418" t="s">
        <v>76</v>
      </c>
    </row>
    <row r="4419" spans="1:11" x14ac:dyDescent="0.35">
      <c r="A4419">
        <v>9888</v>
      </c>
      <c r="B4419" t="s">
        <v>607</v>
      </c>
      <c r="C4419">
        <v>26</v>
      </c>
      <c r="D4419" t="s">
        <v>25801</v>
      </c>
      <c r="E4419" t="s">
        <v>201</v>
      </c>
      <c r="F4419" t="s">
        <v>32</v>
      </c>
      <c r="G4419" t="s">
        <v>120</v>
      </c>
      <c r="H4419" t="s">
        <v>57</v>
      </c>
      <c r="I4419" t="s">
        <v>58</v>
      </c>
      <c r="J4419" t="s">
        <v>26987</v>
      </c>
      <c r="K4419" t="s">
        <v>28</v>
      </c>
    </row>
    <row r="4420" spans="1:11" x14ac:dyDescent="0.35">
      <c r="A4420">
        <v>9889</v>
      </c>
      <c r="B4420" t="s">
        <v>25802</v>
      </c>
      <c r="C4420">
        <v>27</v>
      </c>
      <c r="D4420" t="s">
        <v>25803</v>
      </c>
      <c r="E4420" t="s">
        <v>149</v>
      </c>
      <c r="F4420" t="s">
        <v>42</v>
      </c>
      <c r="G4420" t="s">
        <v>62</v>
      </c>
      <c r="H4420" t="s">
        <v>23</v>
      </c>
      <c r="I4420" t="s">
        <v>63</v>
      </c>
      <c r="J4420" t="s">
        <v>26988</v>
      </c>
      <c r="K4420" t="s">
        <v>37</v>
      </c>
    </row>
    <row r="4421" spans="1:11" x14ac:dyDescent="0.35">
      <c r="A4421">
        <v>9890</v>
      </c>
      <c r="B4421" t="s">
        <v>10722</v>
      </c>
      <c r="C4421">
        <v>28</v>
      </c>
      <c r="D4421" t="s">
        <v>25804</v>
      </c>
      <c r="E4421" t="s">
        <v>13</v>
      </c>
      <c r="F4421" t="s">
        <v>32</v>
      </c>
      <c r="G4421" t="s">
        <v>87</v>
      </c>
      <c r="H4421" t="s">
        <v>79</v>
      </c>
      <c r="I4421" t="s">
        <v>153</v>
      </c>
      <c r="J4421" t="s">
        <v>26989</v>
      </c>
      <c r="K4421" t="s">
        <v>28</v>
      </c>
    </row>
    <row r="4422" spans="1:11" x14ac:dyDescent="0.35">
      <c r="A4422">
        <v>9894</v>
      </c>
      <c r="B4422" t="s">
        <v>25811</v>
      </c>
      <c r="C4422">
        <v>30</v>
      </c>
      <c r="D4422" t="s">
        <v>25812</v>
      </c>
      <c r="E4422" t="s">
        <v>13</v>
      </c>
      <c r="F4422" t="s">
        <v>14</v>
      </c>
      <c r="G4422" t="s">
        <v>87</v>
      </c>
      <c r="H4422" t="s">
        <v>79</v>
      </c>
      <c r="I4422" t="s">
        <v>35</v>
      </c>
      <c r="J4422" t="s">
        <v>26990</v>
      </c>
      <c r="K4422" t="s">
        <v>37</v>
      </c>
    </row>
    <row r="4423" spans="1:11" x14ac:dyDescent="0.35">
      <c r="A4423">
        <v>9895</v>
      </c>
      <c r="B4423" t="s">
        <v>25813</v>
      </c>
      <c r="C4423">
        <v>28</v>
      </c>
      <c r="D4423" t="s">
        <v>25814</v>
      </c>
      <c r="E4423" t="s">
        <v>40</v>
      </c>
      <c r="F4423" t="s">
        <v>42</v>
      </c>
      <c r="G4423" t="s">
        <v>41</v>
      </c>
      <c r="H4423" t="s">
        <v>42</v>
      </c>
      <c r="I4423" t="s">
        <v>35</v>
      </c>
      <c r="J4423" t="s">
        <v>26991</v>
      </c>
      <c r="K4423" t="s">
        <v>76</v>
      </c>
    </row>
    <row r="4424" spans="1:11" x14ac:dyDescent="0.35">
      <c r="A4424">
        <v>9897</v>
      </c>
      <c r="B4424" t="s">
        <v>25817</v>
      </c>
      <c r="C4424">
        <v>29</v>
      </c>
      <c r="D4424" t="s">
        <v>25818</v>
      </c>
      <c r="E4424" t="s">
        <v>133</v>
      </c>
      <c r="F4424" t="s">
        <v>133</v>
      </c>
      <c r="G4424" t="s">
        <v>24</v>
      </c>
      <c r="H4424" t="s">
        <v>25</v>
      </c>
      <c r="I4424" t="s">
        <v>116</v>
      </c>
      <c r="J4424" t="s">
        <v>26992</v>
      </c>
      <c r="K4424" t="s">
        <v>44</v>
      </c>
    </row>
    <row r="4425" spans="1:11" x14ac:dyDescent="0.35">
      <c r="A4425">
        <v>9900</v>
      </c>
      <c r="B4425" t="s">
        <v>25823</v>
      </c>
      <c r="C4425">
        <v>26</v>
      </c>
      <c r="D4425" t="s">
        <v>25824</v>
      </c>
      <c r="E4425" t="s">
        <v>42</v>
      </c>
      <c r="F4425" t="s">
        <v>57</v>
      </c>
      <c r="G4425" t="s">
        <v>62</v>
      </c>
      <c r="H4425" t="s">
        <v>23</v>
      </c>
      <c r="I4425" t="s">
        <v>146</v>
      </c>
      <c r="J4425" t="s">
        <v>26993</v>
      </c>
      <c r="K4425" t="s">
        <v>76</v>
      </c>
    </row>
    <row r="4426" spans="1:11" x14ac:dyDescent="0.35">
      <c r="A4426">
        <v>9901</v>
      </c>
      <c r="B4426" t="s">
        <v>20232</v>
      </c>
      <c r="C4426">
        <v>30</v>
      </c>
      <c r="D4426" t="s">
        <v>25825</v>
      </c>
      <c r="E4426" t="s">
        <v>79</v>
      </c>
      <c r="F4426" t="s">
        <v>149</v>
      </c>
      <c r="G4426" t="s">
        <v>41</v>
      </c>
      <c r="H4426" t="s">
        <v>42</v>
      </c>
      <c r="I4426" t="s">
        <v>91</v>
      </c>
      <c r="J4426" t="s">
        <v>26994</v>
      </c>
      <c r="K4426" t="s">
        <v>19</v>
      </c>
    </row>
    <row r="4427" spans="1:11" x14ac:dyDescent="0.35">
      <c r="A4427">
        <v>9904</v>
      </c>
      <c r="B4427" t="s">
        <v>25830</v>
      </c>
      <c r="C4427">
        <v>27</v>
      </c>
      <c r="D4427" t="s">
        <v>25831</v>
      </c>
      <c r="E4427" t="s">
        <v>34</v>
      </c>
      <c r="F4427" t="s">
        <v>133</v>
      </c>
      <c r="G4427" t="s">
        <v>47</v>
      </c>
      <c r="H4427" t="s">
        <v>31</v>
      </c>
      <c r="I4427" t="s">
        <v>48</v>
      </c>
      <c r="J4427" t="s">
        <v>26995</v>
      </c>
      <c r="K4427" t="s">
        <v>19</v>
      </c>
    </row>
    <row r="4428" spans="1:11" x14ac:dyDescent="0.35">
      <c r="A4428">
        <v>9908</v>
      </c>
      <c r="B4428" t="s">
        <v>25838</v>
      </c>
      <c r="C4428">
        <v>27</v>
      </c>
      <c r="D4428" t="s">
        <v>25839</v>
      </c>
      <c r="E4428" t="s">
        <v>34</v>
      </c>
      <c r="F4428" t="s">
        <v>201</v>
      </c>
      <c r="G4428" t="s">
        <v>33</v>
      </c>
      <c r="H4428" t="s">
        <v>34</v>
      </c>
      <c r="I4428" t="s">
        <v>102</v>
      </c>
      <c r="J4428">
        <f>1-36-753-5021</f>
        <v>-5809</v>
      </c>
      <c r="K4428" t="s">
        <v>19</v>
      </c>
    </row>
    <row r="4429" spans="1:11" x14ac:dyDescent="0.35">
      <c r="A4429">
        <v>9910</v>
      </c>
      <c r="B4429" t="s">
        <v>25841</v>
      </c>
      <c r="C4429">
        <v>29</v>
      </c>
      <c r="D4429" t="s">
        <v>25842</v>
      </c>
      <c r="E4429" t="s">
        <v>31</v>
      </c>
      <c r="F4429" t="s">
        <v>149</v>
      </c>
      <c r="G4429" t="s">
        <v>41</v>
      </c>
      <c r="H4429" t="s">
        <v>42</v>
      </c>
      <c r="I4429" t="s">
        <v>68</v>
      </c>
      <c r="J4429" t="s">
        <v>26996</v>
      </c>
      <c r="K4429" t="s">
        <v>37</v>
      </c>
    </row>
    <row r="4430" spans="1:11" x14ac:dyDescent="0.35">
      <c r="A4430">
        <v>9913</v>
      </c>
      <c r="B4430" t="s">
        <v>25846</v>
      </c>
      <c r="C4430">
        <v>30</v>
      </c>
      <c r="D4430" t="s">
        <v>25847</v>
      </c>
      <c r="E4430" t="s">
        <v>23</v>
      </c>
      <c r="F4430" t="s">
        <v>79</v>
      </c>
      <c r="G4430" t="s">
        <v>47</v>
      </c>
      <c r="H4430" t="s">
        <v>31</v>
      </c>
      <c r="I4430" t="s">
        <v>53</v>
      </c>
      <c r="J4430" t="s">
        <v>26997</v>
      </c>
      <c r="K4430" t="s">
        <v>76</v>
      </c>
    </row>
    <row r="4431" spans="1:11" x14ac:dyDescent="0.35">
      <c r="A4431">
        <v>9914</v>
      </c>
      <c r="B4431" t="s">
        <v>25848</v>
      </c>
      <c r="C4431">
        <v>27</v>
      </c>
      <c r="D4431" t="s">
        <v>25849</v>
      </c>
      <c r="E4431" t="s">
        <v>169</v>
      </c>
      <c r="F4431" t="s">
        <v>23</v>
      </c>
      <c r="G4431" t="s">
        <v>52</v>
      </c>
      <c r="H4431" t="s">
        <v>13</v>
      </c>
      <c r="I4431" t="s">
        <v>91</v>
      </c>
      <c r="J4431" t="s">
        <v>26998</v>
      </c>
      <c r="K4431" t="s">
        <v>76</v>
      </c>
    </row>
    <row r="4432" spans="1:11" x14ac:dyDescent="0.35">
      <c r="A4432">
        <v>9916</v>
      </c>
      <c r="B4432" t="s">
        <v>25852</v>
      </c>
      <c r="C4432">
        <v>29</v>
      </c>
      <c r="D4432" t="s">
        <v>25853</v>
      </c>
      <c r="E4432" t="s">
        <v>25</v>
      </c>
      <c r="F4432" t="s">
        <v>57</v>
      </c>
      <c r="G4432" t="s">
        <v>15</v>
      </c>
      <c r="H4432" t="s">
        <v>16</v>
      </c>
      <c r="I4432" t="s">
        <v>48</v>
      </c>
      <c r="J4432" t="s">
        <v>26999</v>
      </c>
      <c r="K4432" t="s">
        <v>19</v>
      </c>
    </row>
    <row r="4433" spans="1:11" x14ac:dyDescent="0.35">
      <c r="A4433">
        <v>9917</v>
      </c>
      <c r="B4433" t="s">
        <v>25854</v>
      </c>
      <c r="C4433">
        <v>30</v>
      </c>
      <c r="D4433" t="s">
        <v>25855</v>
      </c>
      <c r="E4433" t="s">
        <v>169</v>
      </c>
      <c r="F4433" t="s">
        <v>177</v>
      </c>
      <c r="G4433" t="s">
        <v>41</v>
      </c>
      <c r="H4433" t="s">
        <v>42</v>
      </c>
      <c r="I4433" t="s">
        <v>68</v>
      </c>
      <c r="J4433" t="s">
        <v>27000</v>
      </c>
      <c r="K4433" t="s">
        <v>76</v>
      </c>
    </row>
    <row r="4434" spans="1:11" x14ac:dyDescent="0.35">
      <c r="A4434">
        <v>9918</v>
      </c>
      <c r="B4434" t="s">
        <v>25856</v>
      </c>
      <c r="C4434">
        <v>28</v>
      </c>
      <c r="D4434" t="s">
        <v>25857</v>
      </c>
      <c r="E4434" t="s">
        <v>32</v>
      </c>
      <c r="F4434" t="s">
        <v>34</v>
      </c>
      <c r="G4434" t="s">
        <v>62</v>
      </c>
      <c r="H4434" t="s">
        <v>23</v>
      </c>
      <c r="I4434" t="s">
        <v>48</v>
      </c>
      <c r="J4434" t="s">
        <v>27001</v>
      </c>
      <c r="K4434" t="s">
        <v>28</v>
      </c>
    </row>
    <row r="4435" spans="1:11" x14ac:dyDescent="0.35">
      <c r="A4435">
        <v>9923</v>
      </c>
      <c r="B4435" t="s">
        <v>25866</v>
      </c>
      <c r="C4435">
        <v>27</v>
      </c>
      <c r="D4435" t="s">
        <v>25867</v>
      </c>
      <c r="E4435" t="s">
        <v>101</v>
      </c>
      <c r="F4435" t="s">
        <v>79</v>
      </c>
      <c r="G4435" t="s">
        <v>120</v>
      </c>
      <c r="H4435" t="s">
        <v>57</v>
      </c>
      <c r="I4435" t="s">
        <v>91</v>
      </c>
      <c r="J4435" t="s">
        <v>27002</v>
      </c>
      <c r="K4435" t="s">
        <v>76</v>
      </c>
    </row>
    <row r="4436" spans="1:11" x14ac:dyDescent="0.35">
      <c r="A4436">
        <v>9925</v>
      </c>
      <c r="B4436" t="s">
        <v>25870</v>
      </c>
      <c r="C4436">
        <v>28</v>
      </c>
      <c r="D4436" t="s">
        <v>25871</v>
      </c>
      <c r="E4436" t="s">
        <v>40</v>
      </c>
      <c r="F4436" t="s">
        <v>169</v>
      </c>
      <c r="G4436" t="s">
        <v>47</v>
      </c>
      <c r="H4436" t="s">
        <v>31</v>
      </c>
      <c r="I4436" t="s">
        <v>68</v>
      </c>
      <c r="J4436" t="s">
        <v>27003</v>
      </c>
      <c r="K4436" t="s">
        <v>19</v>
      </c>
    </row>
    <row r="4437" spans="1:11" x14ac:dyDescent="0.35">
      <c r="A4437">
        <v>9927</v>
      </c>
      <c r="B4437" t="s">
        <v>25874</v>
      </c>
      <c r="C4437">
        <v>26</v>
      </c>
      <c r="D4437" t="s">
        <v>25875</v>
      </c>
      <c r="E4437" t="s">
        <v>22</v>
      </c>
      <c r="F4437" t="s">
        <v>16</v>
      </c>
      <c r="G4437" t="s">
        <v>52</v>
      </c>
      <c r="H4437" t="s">
        <v>13</v>
      </c>
      <c r="I4437" t="s">
        <v>88</v>
      </c>
      <c r="J4437" t="s">
        <v>27004</v>
      </c>
      <c r="K4437" t="s">
        <v>37</v>
      </c>
    </row>
    <row r="4438" spans="1:11" x14ac:dyDescent="0.35">
      <c r="A4438">
        <v>9931</v>
      </c>
      <c r="B4438" t="s">
        <v>25882</v>
      </c>
      <c r="C4438">
        <v>26</v>
      </c>
      <c r="D4438" t="s">
        <v>25883</v>
      </c>
      <c r="E4438" t="s">
        <v>101</v>
      </c>
      <c r="F4438" t="s">
        <v>149</v>
      </c>
      <c r="G4438" t="s">
        <v>33</v>
      </c>
      <c r="H4438" t="s">
        <v>34</v>
      </c>
      <c r="I4438" t="s">
        <v>17</v>
      </c>
      <c r="J4438" t="s">
        <v>27005</v>
      </c>
      <c r="K4438" t="s">
        <v>76</v>
      </c>
    </row>
    <row r="4439" spans="1:11" x14ac:dyDescent="0.35">
      <c r="A4439">
        <v>9934</v>
      </c>
      <c r="B4439" t="s">
        <v>25888</v>
      </c>
      <c r="C4439">
        <v>30</v>
      </c>
      <c r="D4439" t="s">
        <v>25889</v>
      </c>
      <c r="E4439" t="s">
        <v>40</v>
      </c>
      <c r="F4439" t="s">
        <v>169</v>
      </c>
      <c r="G4439" t="s">
        <v>80</v>
      </c>
      <c r="H4439" t="s">
        <v>32</v>
      </c>
      <c r="I4439" t="s">
        <v>17</v>
      </c>
      <c r="J4439" t="s">
        <v>27006</v>
      </c>
      <c r="K4439" t="s">
        <v>44</v>
      </c>
    </row>
    <row r="4440" spans="1:11" x14ac:dyDescent="0.35">
      <c r="A4440">
        <v>9937</v>
      </c>
      <c r="B4440" t="s">
        <v>25894</v>
      </c>
      <c r="C4440">
        <v>30</v>
      </c>
      <c r="D4440" t="s">
        <v>25895</v>
      </c>
      <c r="E4440" t="s">
        <v>57</v>
      </c>
      <c r="F4440" t="s">
        <v>32</v>
      </c>
      <c r="G4440" t="s">
        <v>24</v>
      </c>
      <c r="H4440" t="s">
        <v>25</v>
      </c>
      <c r="I4440" t="s">
        <v>153</v>
      </c>
      <c r="J4440" t="s">
        <v>27007</v>
      </c>
      <c r="K4440" t="s">
        <v>76</v>
      </c>
    </row>
    <row r="4441" spans="1:11" x14ac:dyDescent="0.35">
      <c r="A4441">
        <v>9938</v>
      </c>
      <c r="B4441" t="s">
        <v>25896</v>
      </c>
      <c r="C4441">
        <v>30</v>
      </c>
      <c r="D4441" t="s">
        <v>25897</v>
      </c>
      <c r="E4441" t="s">
        <v>16</v>
      </c>
      <c r="F4441" t="s">
        <v>22</v>
      </c>
      <c r="G4441" t="s">
        <v>87</v>
      </c>
      <c r="H4441" t="s">
        <v>79</v>
      </c>
      <c r="I4441" t="s">
        <v>48</v>
      </c>
      <c r="J4441" t="s">
        <v>27008</v>
      </c>
      <c r="K4441" t="s">
        <v>28</v>
      </c>
    </row>
    <row r="4442" spans="1:11" x14ac:dyDescent="0.35">
      <c r="A4442">
        <v>9939</v>
      </c>
      <c r="B4442" t="s">
        <v>25898</v>
      </c>
      <c r="C4442">
        <v>27</v>
      </c>
      <c r="D4442" t="s">
        <v>25899</v>
      </c>
      <c r="E4442" t="s">
        <v>23</v>
      </c>
      <c r="F4442" t="s">
        <v>201</v>
      </c>
      <c r="G4442" t="s">
        <v>80</v>
      </c>
      <c r="H4442" t="s">
        <v>32</v>
      </c>
      <c r="I4442" t="s">
        <v>170</v>
      </c>
      <c r="J4442">
        <v>8168917792</v>
      </c>
      <c r="K4442" t="s">
        <v>76</v>
      </c>
    </row>
    <row r="4443" spans="1:11" x14ac:dyDescent="0.35">
      <c r="A4443">
        <v>9941</v>
      </c>
      <c r="B4443" t="s">
        <v>19610</v>
      </c>
      <c r="C4443">
        <v>26</v>
      </c>
      <c r="D4443" t="s">
        <v>25902</v>
      </c>
      <c r="E4443" t="s">
        <v>31</v>
      </c>
      <c r="F4443" t="s">
        <v>22</v>
      </c>
      <c r="G4443" t="s">
        <v>52</v>
      </c>
      <c r="H4443" t="s">
        <v>13</v>
      </c>
      <c r="I4443" t="s">
        <v>102</v>
      </c>
      <c r="J4443" t="s">
        <v>27009</v>
      </c>
      <c r="K4443" t="s">
        <v>37</v>
      </c>
    </row>
    <row r="4444" spans="1:11" x14ac:dyDescent="0.35">
      <c r="A4444">
        <v>9946</v>
      </c>
      <c r="B4444" t="s">
        <v>15186</v>
      </c>
      <c r="C4444">
        <v>26</v>
      </c>
      <c r="D4444" t="s">
        <v>25910</v>
      </c>
      <c r="E4444" t="s">
        <v>13</v>
      </c>
      <c r="F4444" t="s">
        <v>23</v>
      </c>
      <c r="G4444" t="s">
        <v>62</v>
      </c>
      <c r="H4444" t="s">
        <v>23</v>
      </c>
      <c r="I4444" t="s">
        <v>153</v>
      </c>
      <c r="J4444" t="s">
        <v>27010</v>
      </c>
      <c r="K4444" t="s">
        <v>76</v>
      </c>
    </row>
    <row r="4445" spans="1:11" x14ac:dyDescent="0.35">
      <c r="A4445">
        <v>9947</v>
      </c>
      <c r="B4445" t="s">
        <v>1003</v>
      </c>
      <c r="C4445">
        <v>27</v>
      </c>
      <c r="D4445" t="s">
        <v>25911</v>
      </c>
      <c r="E4445" t="s">
        <v>34</v>
      </c>
      <c r="F4445" t="s">
        <v>133</v>
      </c>
      <c r="G4445" t="s">
        <v>52</v>
      </c>
      <c r="H4445" t="s">
        <v>13</v>
      </c>
      <c r="I4445" t="s">
        <v>116</v>
      </c>
      <c r="J4445" t="s">
        <v>27011</v>
      </c>
      <c r="K4445" t="s">
        <v>44</v>
      </c>
    </row>
    <row r="4446" spans="1:11" x14ac:dyDescent="0.35">
      <c r="A4446">
        <v>9948</v>
      </c>
      <c r="B4446" t="s">
        <v>25912</v>
      </c>
      <c r="C4446">
        <v>27</v>
      </c>
      <c r="D4446" t="s">
        <v>25913</v>
      </c>
      <c r="E4446" t="s">
        <v>22</v>
      </c>
      <c r="F4446" t="s">
        <v>149</v>
      </c>
      <c r="G4446" t="s">
        <v>80</v>
      </c>
      <c r="H4446" t="s">
        <v>32</v>
      </c>
      <c r="I4446" t="s">
        <v>17</v>
      </c>
      <c r="J4446" t="s">
        <v>27012</v>
      </c>
      <c r="K4446" t="s">
        <v>19</v>
      </c>
    </row>
    <row r="4447" spans="1:11" x14ac:dyDescent="0.35">
      <c r="A4447">
        <v>9952</v>
      </c>
      <c r="B4447" t="s">
        <v>25920</v>
      </c>
      <c r="C4447">
        <v>28</v>
      </c>
      <c r="D4447" t="s">
        <v>25921</v>
      </c>
      <c r="E4447" t="s">
        <v>31</v>
      </c>
      <c r="F4447" t="s">
        <v>133</v>
      </c>
      <c r="G4447" t="s">
        <v>47</v>
      </c>
      <c r="H4447" t="s">
        <v>31</v>
      </c>
      <c r="I4447" t="s">
        <v>58</v>
      </c>
      <c r="J4447" t="s">
        <v>27013</v>
      </c>
      <c r="K4447" t="s">
        <v>19</v>
      </c>
    </row>
    <row r="4448" spans="1:11" x14ac:dyDescent="0.35">
      <c r="A4448">
        <v>9953</v>
      </c>
      <c r="B4448" t="s">
        <v>25922</v>
      </c>
      <c r="C4448">
        <v>30</v>
      </c>
      <c r="D4448" t="s">
        <v>25923</v>
      </c>
      <c r="E4448" t="s">
        <v>14</v>
      </c>
      <c r="F4448" t="s">
        <v>57</v>
      </c>
      <c r="G4448" t="s">
        <v>87</v>
      </c>
      <c r="H4448" t="s">
        <v>79</v>
      </c>
      <c r="I4448" t="s">
        <v>26</v>
      </c>
      <c r="J4448" t="s">
        <v>27014</v>
      </c>
      <c r="K4448" t="s">
        <v>28</v>
      </c>
    </row>
    <row r="4449" spans="1:11" x14ac:dyDescent="0.35">
      <c r="A4449">
        <v>9955</v>
      </c>
      <c r="B4449" t="s">
        <v>25926</v>
      </c>
      <c r="C4449">
        <v>26</v>
      </c>
      <c r="D4449" t="s">
        <v>25927</v>
      </c>
      <c r="E4449" t="s">
        <v>40</v>
      </c>
      <c r="F4449" t="s">
        <v>22</v>
      </c>
      <c r="G4449" t="s">
        <v>62</v>
      </c>
      <c r="H4449" t="s">
        <v>23</v>
      </c>
      <c r="I4449" t="s">
        <v>116</v>
      </c>
      <c r="J4449" t="s">
        <v>27015</v>
      </c>
      <c r="K4449" t="s">
        <v>76</v>
      </c>
    </row>
    <row r="4450" spans="1:11" x14ac:dyDescent="0.35">
      <c r="A4450">
        <v>9956</v>
      </c>
      <c r="B4450" t="s">
        <v>25928</v>
      </c>
      <c r="C4450">
        <v>29</v>
      </c>
      <c r="D4450" t="s">
        <v>25929</v>
      </c>
      <c r="E4450" t="s">
        <v>22</v>
      </c>
      <c r="F4450" t="s">
        <v>16</v>
      </c>
      <c r="G4450" t="s">
        <v>24</v>
      </c>
      <c r="H4450" t="s">
        <v>25</v>
      </c>
      <c r="I4450" t="s">
        <v>63</v>
      </c>
      <c r="J4450" t="s">
        <v>27016</v>
      </c>
      <c r="K4450" t="s">
        <v>37</v>
      </c>
    </row>
    <row r="4451" spans="1:11" x14ac:dyDescent="0.35">
      <c r="A4451">
        <v>9964</v>
      </c>
      <c r="B4451" t="s">
        <v>21962</v>
      </c>
      <c r="C4451">
        <v>28</v>
      </c>
      <c r="D4451" t="s">
        <v>25943</v>
      </c>
      <c r="E4451" t="s">
        <v>169</v>
      </c>
      <c r="F4451" t="s">
        <v>67</v>
      </c>
      <c r="G4451" t="s">
        <v>52</v>
      </c>
      <c r="H4451" t="s">
        <v>13</v>
      </c>
      <c r="I4451" t="s">
        <v>146</v>
      </c>
      <c r="J4451" t="s">
        <v>27017</v>
      </c>
      <c r="K4451" t="s">
        <v>19</v>
      </c>
    </row>
    <row r="4452" spans="1:11" x14ac:dyDescent="0.35">
      <c r="A4452">
        <v>9970</v>
      </c>
      <c r="B4452" t="s">
        <v>25954</v>
      </c>
      <c r="C4452">
        <v>30</v>
      </c>
      <c r="D4452" t="s">
        <v>25955</v>
      </c>
      <c r="E4452" t="s">
        <v>79</v>
      </c>
      <c r="F4452" t="s">
        <v>133</v>
      </c>
      <c r="G4452" t="s">
        <v>62</v>
      </c>
      <c r="H4452" t="s">
        <v>23</v>
      </c>
      <c r="I4452" t="s">
        <v>88</v>
      </c>
      <c r="J4452">
        <f>1-574-568-2285</f>
        <v>-3426</v>
      </c>
      <c r="K4452" t="s">
        <v>44</v>
      </c>
    </row>
    <row r="4453" spans="1:11" x14ac:dyDescent="0.35">
      <c r="A4453">
        <v>9971</v>
      </c>
      <c r="B4453" t="s">
        <v>25956</v>
      </c>
      <c r="C4453">
        <v>28</v>
      </c>
      <c r="D4453" t="s">
        <v>25957</v>
      </c>
      <c r="E4453" t="s">
        <v>133</v>
      </c>
      <c r="F4453" t="s">
        <v>57</v>
      </c>
      <c r="G4453" t="s">
        <v>41</v>
      </c>
      <c r="H4453" t="s">
        <v>42</v>
      </c>
      <c r="I4453" t="s">
        <v>170</v>
      </c>
      <c r="J4453" t="s">
        <v>27018</v>
      </c>
      <c r="K4453" t="s">
        <v>37</v>
      </c>
    </row>
    <row r="4454" spans="1:11" x14ac:dyDescent="0.35">
      <c r="A4454">
        <v>9973</v>
      </c>
      <c r="B4454" t="s">
        <v>4723</v>
      </c>
      <c r="C4454">
        <v>29</v>
      </c>
      <c r="D4454" t="s">
        <v>25960</v>
      </c>
      <c r="E4454" t="s">
        <v>149</v>
      </c>
      <c r="F4454" t="s">
        <v>79</v>
      </c>
      <c r="G4454" t="s">
        <v>120</v>
      </c>
      <c r="H4454" t="s">
        <v>57</v>
      </c>
      <c r="I4454" t="s">
        <v>146</v>
      </c>
      <c r="J4454" t="s">
        <v>27019</v>
      </c>
      <c r="K4454" t="s">
        <v>37</v>
      </c>
    </row>
    <row r="4455" spans="1:11" x14ac:dyDescent="0.35">
      <c r="A4455">
        <v>9974</v>
      </c>
      <c r="B4455" t="s">
        <v>18253</v>
      </c>
      <c r="C4455">
        <v>26</v>
      </c>
      <c r="D4455" t="s">
        <v>25961</v>
      </c>
      <c r="E4455" t="s">
        <v>40</v>
      </c>
      <c r="F4455" t="s">
        <v>57</v>
      </c>
      <c r="G4455" t="s">
        <v>120</v>
      </c>
      <c r="H4455" t="s">
        <v>57</v>
      </c>
      <c r="I4455" t="s">
        <v>153</v>
      </c>
      <c r="J4455" t="s">
        <v>27020</v>
      </c>
      <c r="K4455" t="s">
        <v>76</v>
      </c>
    </row>
    <row r="4456" spans="1:11" x14ac:dyDescent="0.35">
      <c r="A4456">
        <v>9976</v>
      </c>
      <c r="B4456" t="s">
        <v>25964</v>
      </c>
      <c r="C4456">
        <v>26</v>
      </c>
      <c r="D4456" t="s">
        <v>25965</v>
      </c>
      <c r="E4456" t="s">
        <v>57</v>
      </c>
      <c r="F4456" t="s">
        <v>177</v>
      </c>
      <c r="G4456" t="s">
        <v>33</v>
      </c>
      <c r="H4456" t="s">
        <v>34</v>
      </c>
      <c r="I4456" t="s">
        <v>102</v>
      </c>
      <c r="J4456" t="s">
        <v>27021</v>
      </c>
      <c r="K4456" t="s">
        <v>76</v>
      </c>
    </row>
    <row r="4457" spans="1:11" x14ac:dyDescent="0.35">
      <c r="A4457">
        <v>9979</v>
      </c>
      <c r="B4457" t="s">
        <v>25970</v>
      </c>
      <c r="C4457">
        <v>26</v>
      </c>
      <c r="D4457" t="s">
        <v>25971</v>
      </c>
      <c r="E4457" t="s">
        <v>32</v>
      </c>
      <c r="F4457" t="s">
        <v>201</v>
      </c>
      <c r="G4457" t="s">
        <v>80</v>
      </c>
      <c r="H4457" t="s">
        <v>32</v>
      </c>
      <c r="I4457" t="s">
        <v>68</v>
      </c>
      <c r="J4457" t="s">
        <v>27022</v>
      </c>
      <c r="K4457" t="s">
        <v>76</v>
      </c>
    </row>
    <row r="4458" spans="1:11" x14ac:dyDescent="0.35">
      <c r="A4458">
        <v>9981</v>
      </c>
      <c r="B4458" t="s">
        <v>25974</v>
      </c>
      <c r="C4458">
        <v>26</v>
      </c>
      <c r="D4458" t="s">
        <v>25975</v>
      </c>
      <c r="E4458" t="s">
        <v>149</v>
      </c>
      <c r="F4458" t="s">
        <v>79</v>
      </c>
      <c r="G4458" t="s">
        <v>41</v>
      </c>
      <c r="H4458" t="s">
        <v>42</v>
      </c>
      <c r="I4458" t="s">
        <v>102</v>
      </c>
      <c r="J4458" t="s">
        <v>27023</v>
      </c>
      <c r="K4458" t="s">
        <v>37</v>
      </c>
    </row>
    <row r="4459" spans="1:11" x14ac:dyDescent="0.35">
      <c r="A4459">
        <v>9983</v>
      </c>
      <c r="B4459" t="s">
        <v>25978</v>
      </c>
      <c r="C4459">
        <v>28</v>
      </c>
      <c r="D4459" t="s">
        <v>25979</v>
      </c>
      <c r="E4459" t="s">
        <v>25</v>
      </c>
      <c r="F4459" t="s">
        <v>14</v>
      </c>
      <c r="G4459" t="s">
        <v>87</v>
      </c>
      <c r="H4459" t="s">
        <v>79</v>
      </c>
      <c r="I4459" t="s">
        <v>53</v>
      </c>
      <c r="J4459" t="s">
        <v>27024</v>
      </c>
      <c r="K4459" t="s">
        <v>37</v>
      </c>
    </row>
    <row r="4460" spans="1:11" x14ac:dyDescent="0.35">
      <c r="A4460">
        <v>9984</v>
      </c>
      <c r="B4460" t="s">
        <v>25980</v>
      </c>
      <c r="C4460">
        <v>26</v>
      </c>
      <c r="D4460" t="s">
        <v>25981</v>
      </c>
      <c r="E4460" t="s">
        <v>23</v>
      </c>
      <c r="F4460" t="s">
        <v>32</v>
      </c>
      <c r="G4460" t="s">
        <v>52</v>
      </c>
      <c r="H4460" t="s">
        <v>13</v>
      </c>
      <c r="I4460" t="s">
        <v>26</v>
      </c>
      <c r="J4460" t="s">
        <v>27025</v>
      </c>
      <c r="K4460" t="s">
        <v>44</v>
      </c>
    </row>
    <row r="4461" spans="1:11" x14ac:dyDescent="0.35">
      <c r="A4461">
        <v>9986</v>
      </c>
      <c r="B4461" t="s">
        <v>6433</v>
      </c>
      <c r="C4461">
        <v>26</v>
      </c>
      <c r="D4461" t="s">
        <v>25983</v>
      </c>
      <c r="E4461" t="s">
        <v>14</v>
      </c>
      <c r="F4461" t="s">
        <v>40</v>
      </c>
      <c r="G4461" t="s">
        <v>15</v>
      </c>
      <c r="H4461" t="s">
        <v>16</v>
      </c>
      <c r="I4461" t="s">
        <v>17</v>
      </c>
      <c r="J4461" t="s">
        <v>27026</v>
      </c>
      <c r="K4461" t="s">
        <v>37</v>
      </c>
    </row>
    <row r="4462" spans="1:11" x14ac:dyDescent="0.35">
      <c r="A4462">
        <v>9988</v>
      </c>
      <c r="B4462" t="s">
        <v>25986</v>
      </c>
      <c r="C4462">
        <v>26</v>
      </c>
      <c r="D4462" t="s">
        <v>25987</v>
      </c>
      <c r="E4462" t="s">
        <v>16</v>
      </c>
      <c r="F4462" t="s">
        <v>201</v>
      </c>
      <c r="G4462" t="s">
        <v>80</v>
      </c>
      <c r="H4462" t="s">
        <v>32</v>
      </c>
      <c r="I4462" t="s">
        <v>48</v>
      </c>
      <c r="J4462" t="s">
        <v>27027</v>
      </c>
      <c r="K4462" t="s">
        <v>76</v>
      </c>
    </row>
    <row r="4463" spans="1:11" x14ac:dyDescent="0.35">
      <c r="A4463">
        <v>9989</v>
      </c>
      <c r="B4463" t="s">
        <v>25988</v>
      </c>
      <c r="C4463">
        <v>29</v>
      </c>
      <c r="D4463" t="s">
        <v>25989</v>
      </c>
      <c r="E4463" t="s">
        <v>23</v>
      </c>
      <c r="F4463" t="s">
        <v>149</v>
      </c>
      <c r="G4463" t="s">
        <v>120</v>
      </c>
      <c r="H4463" t="s">
        <v>57</v>
      </c>
      <c r="I4463" t="s">
        <v>102</v>
      </c>
      <c r="J4463" t="s">
        <v>27028</v>
      </c>
      <c r="K4463" t="s">
        <v>19</v>
      </c>
    </row>
    <row r="4464" spans="1:11" x14ac:dyDescent="0.35">
      <c r="A4464">
        <v>9990</v>
      </c>
      <c r="B4464" t="s">
        <v>25990</v>
      </c>
      <c r="C4464">
        <v>27</v>
      </c>
      <c r="D4464" t="s">
        <v>25991</v>
      </c>
      <c r="E4464" t="s">
        <v>169</v>
      </c>
      <c r="F4464" t="s">
        <v>16</v>
      </c>
      <c r="G4464" t="s">
        <v>87</v>
      </c>
      <c r="H4464" t="s">
        <v>79</v>
      </c>
      <c r="I4464" t="s">
        <v>153</v>
      </c>
      <c r="J4464" t="s">
        <v>27029</v>
      </c>
      <c r="K4464" t="s">
        <v>44</v>
      </c>
    </row>
    <row r="4465" spans="1:11" x14ac:dyDescent="0.35">
      <c r="A4465">
        <v>9992</v>
      </c>
      <c r="B4465" t="s">
        <v>25994</v>
      </c>
      <c r="C4465">
        <v>29</v>
      </c>
      <c r="D4465" t="s">
        <v>25995</v>
      </c>
      <c r="E4465" t="s">
        <v>40</v>
      </c>
      <c r="F4465" t="s">
        <v>13</v>
      </c>
      <c r="G4465" t="s">
        <v>41</v>
      </c>
      <c r="H4465" t="s">
        <v>42</v>
      </c>
      <c r="I4465" t="s">
        <v>17</v>
      </c>
      <c r="J4465" t="s">
        <v>27030</v>
      </c>
      <c r="K4465" t="s">
        <v>44</v>
      </c>
    </row>
    <row r="4466" spans="1:11" x14ac:dyDescent="0.35">
      <c r="A4466">
        <v>9993</v>
      </c>
      <c r="B4466" t="s">
        <v>25996</v>
      </c>
      <c r="C4466">
        <v>26</v>
      </c>
      <c r="D4466" t="s">
        <v>25997</v>
      </c>
      <c r="E4466" t="s">
        <v>16</v>
      </c>
      <c r="F4466" t="s">
        <v>67</v>
      </c>
      <c r="G4466" t="s">
        <v>120</v>
      </c>
      <c r="H4466" t="s">
        <v>57</v>
      </c>
      <c r="I4466" t="s">
        <v>68</v>
      </c>
      <c r="J4466" t="s">
        <v>27031</v>
      </c>
      <c r="K4466" t="s">
        <v>28</v>
      </c>
    </row>
    <row r="4467" spans="1:11" x14ac:dyDescent="0.35">
      <c r="A4467">
        <v>9994</v>
      </c>
      <c r="B4467" t="s">
        <v>25998</v>
      </c>
      <c r="C4467">
        <v>26</v>
      </c>
      <c r="D4467" t="s">
        <v>25999</v>
      </c>
      <c r="E4467" t="s">
        <v>67</v>
      </c>
      <c r="F4467" t="s">
        <v>40</v>
      </c>
      <c r="G4467" t="s">
        <v>52</v>
      </c>
      <c r="H4467" t="s">
        <v>13</v>
      </c>
      <c r="I4467" t="s">
        <v>88</v>
      </c>
      <c r="J4467" t="s">
        <v>27032</v>
      </c>
      <c r="K4467" t="s">
        <v>76</v>
      </c>
    </row>
    <row r="4468" spans="1:11" x14ac:dyDescent="0.35">
      <c r="A4468">
        <v>9995</v>
      </c>
      <c r="B4468" t="s">
        <v>26000</v>
      </c>
      <c r="C4468">
        <v>26</v>
      </c>
      <c r="D4468" t="s">
        <v>26001</v>
      </c>
      <c r="E4468" t="s">
        <v>32</v>
      </c>
      <c r="F4468" t="s">
        <v>79</v>
      </c>
      <c r="G4468" t="s">
        <v>80</v>
      </c>
      <c r="H4468" t="s">
        <v>32</v>
      </c>
      <c r="I4468" t="s">
        <v>17</v>
      </c>
      <c r="J4468" t="s">
        <v>27033</v>
      </c>
      <c r="K4468" t="s">
        <v>44</v>
      </c>
    </row>
    <row r="4469" spans="1:11" x14ac:dyDescent="0.35">
      <c r="A4469">
        <v>9997</v>
      </c>
      <c r="B4469" t="s">
        <v>26004</v>
      </c>
      <c r="C4469">
        <v>27</v>
      </c>
      <c r="D4469" t="s">
        <v>26005</v>
      </c>
      <c r="E4469" t="s">
        <v>16</v>
      </c>
      <c r="F4469" t="s">
        <v>16</v>
      </c>
      <c r="G4469" t="s">
        <v>62</v>
      </c>
      <c r="H4469" t="s">
        <v>23</v>
      </c>
      <c r="I4469" t="s">
        <v>91</v>
      </c>
      <c r="J4469" t="s">
        <v>27034</v>
      </c>
      <c r="K4469" t="s">
        <v>28</v>
      </c>
    </row>
    <row r="4470" spans="1:11" x14ac:dyDescent="0.35">
      <c r="A4470">
        <v>9998</v>
      </c>
      <c r="B4470" t="s">
        <v>7749</v>
      </c>
      <c r="C4470">
        <v>27</v>
      </c>
      <c r="D4470" t="s">
        <v>26006</v>
      </c>
      <c r="E4470" t="s">
        <v>57</v>
      </c>
      <c r="F4470" t="s">
        <v>13</v>
      </c>
      <c r="G4470" t="s">
        <v>120</v>
      </c>
      <c r="H4470" t="s">
        <v>57</v>
      </c>
      <c r="I4470" t="s">
        <v>102</v>
      </c>
      <c r="J4470" t="s">
        <v>27035</v>
      </c>
      <c r="K4470" t="s">
        <v>28</v>
      </c>
    </row>
    <row r="4471" spans="1:11" x14ac:dyDescent="0.35">
      <c r="A4471">
        <v>9999</v>
      </c>
      <c r="B4471" t="s">
        <v>18040</v>
      </c>
      <c r="C4471">
        <v>27</v>
      </c>
      <c r="D4471" t="s">
        <v>26007</v>
      </c>
      <c r="E4471" t="s">
        <v>40</v>
      </c>
      <c r="F4471" t="s">
        <v>42</v>
      </c>
      <c r="G4471" t="s">
        <v>62</v>
      </c>
      <c r="H4471" t="s">
        <v>23</v>
      </c>
      <c r="I4471" t="s">
        <v>35</v>
      </c>
      <c r="J4471" t="s">
        <v>27036</v>
      </c>
      <c r="K4471" t="s">
        <v>19</v>
      </c>
    </row>
    <row r="4472" spans="1:11" x14ac:dyDescent="0.35">
      <c r="A4472">
        <v>10000</v>
      </c>
      <c r="B4472" t="s">
        <v>26008</v>
      </c>
      <c r="C4472">
        <v>26</v>
      </c>
      <c r="D4472" t="s">
        <v>26009</v>
      </c>
      <c r="E4472" t="s">
        <v>57</v>
      </c>
      <c r="F4472" t="s">
        <v>22</v>
      </c>
      <c r="G4472" t="s">
        <v>80</v>
      </c>
      <c r="H4472" t="s">
        <v>32</v>
      </c>
      <c r="I4472" t="s">
        <v>35</v>
      </c>
      <c r="J4472" t="s">
        <v>27037</v>
      </c>
      <c r="K4472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9D66-FAC2-462D-B916-45B4AA5FDCC1}">
  <dimension ref="A1:A29"/>
  <sheetViews>
    <sheetView workbookViewId="0">
      <selection sqref="A1:A29"/>
    </sheetView>
  </sheetViews>
  <sheetFormatPr defaultRowHeight="14.5" x14ac:dyDescent="0.35"/>
  <sheetData>
    <row r="1" spans="1:1" x14ac:dyDescent="0.35">
      <c r="A1" t="s">
        <v>1</v>
      </c>
    </row>
    <row r="2" spans="1:1" x14ac:dyDescent="0.35">
      <c r="A2" t="s">
        <v>6373</v>
      </c>
    </row>
    <row r="3" spans="1:1" x14ac:dyDescent="0.35">
      <c r="A3" t="s">
        <v>8692</v>
      </c>
    </row>
    <row r="4" spans="1:1" x14ac:dyDescent="0.35">
      <c r="A4" t="s">
        <v>734</v>
      </c>
    </row>
    <row r="5" spans="1:1" x14ac:dyDescent="0.35">
      <c r="A5" t="s">
        <v>10449</v>
      </c>
    </row>
    <row r="6" spans="1:1" x14ac:dyDescent="0.35">
      <c r="A6" t="s">
        <v>11092</v>
      </c>
    </row>
    <row r="7" spans="1:1" x14ac:dyDescent="0.35">
      <c r="A7" t="s">
        <v>13068</v>
      </c>
    </row>
    <row r="8" spans="1:1" x14ac:dyDescent="0.35">
      <c r="A8" t="s">
        <v>13476</v>
      </c>
    </row>
    <row r="9" spans="1:1" x14ac:dyDescent="0.35">
      <c r="A9" t="s">
        <v>11356</v>
      </c>
    </row>
    <row r="10" spans="1:1" x14ac:dyDescent="0.35">
      <c r="A10" t="s">
        <v>14450</v>
      </c>
    </row>
    <row r="11" spans="1:1" x14ac:dyDescent="0.35">
      <c r="A11" t="s">
        <v>16587</v>
      </c>
    </row>
    <row r="12" spans="1:1" x14ac:dyDescent="0.35">
      <c r="A12" t="s">
        <v>16805</v>
      </c>
    </row>
    <row r="13" spans="1:1" x14ac:dyDescent="0.35">
      <c r="A13" t="s">
        <v>13240</v>
      </c>
    </row>
    <row r="14" spans="1:1" x14ac:dyDescent="0.35">
      <c r="A14" t="s">
        <v>18904</v>
      </c>
    </row>
    <row r="15" spans="1:1" x14ac:dyDescent="0.35">
      <c r="A15" t="s">
        <v>19549</v>
      </c>
    </row>
    <row r="16" spans="1:1" x14ac:dyDescent="0.35">
      <c r="A16" t="s">
        <v>8951</v>
      </c>
    </row>
    <row r="17" spans="1:1" x14ac:dyDescent="0.35">
      <c r="A17" t="s">
        <v>9792</v>
      </c>
    </row>
    <row r="18" spans="1:1" x14ac:dyDescent="0.35">
      <c r="A18" t="s">
        <v>10632</v>
      </c>
    </row>
    <row r="19" spans="1:1" x14ac:dyDescent="0.35">
      <c r="A19" t="s">
        <v>21299</v>
      </c>
    </row>
    <row r="20" spans="1:1" x14ac:dyDescent="0.35">
      <c r="A20" t="s">
        <v>21590</v>
      </c>
    </row>
    <row r="21" spans="1:1" x14ac:dyDescent="0.35">
      <c r="A21" t="s">
        <v>22347</v>
      </c>
    </row>
    <row r="22" spans="1:1" x14ac:dyDescent="0.35">
      <c r="A22" t="s">
        <v>13099</v>
      </c>
    </row>
    <row r="23" spans="1:1" x14ac:dyDescent="0.35">
      <c r="A23" t="s">
        <v>23207</v>
      </c>
    </row>
    <row r="24" spans="1:1" x14ac:dyDescent="0.35">
      <c r="A24" t="s">
        <v>16661</v>
      </c>
    </row>
    <row r="25" spans="1:1" x14ac:dyDescent="0.35">
      <c r="A25" t="s">
        <v>24031</v>
      </c>
    </row>
    <row r="26" spans="1:1" x14ac:dyDescent="0.35">
      <c r="A26" t="s">
        <v>15177</v>
      </c>
    </row>
    <row r="27" spans="1:1" x14ac:dyDescent="0.35">
      <c r="A27" t="s">
        <v>25440</v>
      </c>
    </row>
    <row r="28" spans="1:1" x14ac:dyDescent="0.35">
      <c r="A28" t="s">
        <v>25633</v>
      </c>
    </row>
    <row r="29" spans="1:1" x14ac:dyDescent="0.35">
      <c r="A29" t="s">
        <v>25976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C33F-34E7-415F-856E-6923174899AB}">
  <dimension ref="A1:K4158"/>
  <sheetViews>
    <sheetView workbookViewId="0">
      <selection sqref="A1:K4158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26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5">
      <c r="A3">
        <v>2</v>
      </c>
      <c r="B3" t="s">
        <v>20</v>
      </c>
      <c r="C3">
        <v>24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35">
      <c r="A4">
        <v>3</v>
      </c>
      <c r="B4" t="s">
        <v>29</v>
      </c>
      <c r="C4">
        <v>24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35">
      <c r="A5">
        <v>4</v>
      </c>
      <c r="B5" t="s">
        <v>38</v>
      </c>
      <c r="C5">
        <v>29</v>
      </c>
      <c r="D5" t="s">
        <v>39</v>
      </c>
      <c r="E5" t="s">
        <v>40</v>
      </c>
      <c r="F5" t="s">
        <v>31</v>
      </c>
      <c r="G5" t="s">
        <v>41</v>
      </c>
      <c r="H5" t="s">
        <v>42</v>
      </c>
      <c r="I5" t="s">
        <v>35</v>
      </c>
      <c r="J5" t="s">
        <v>43</v>
      </c>
      <c r="K5" t="s">
        <v>44</v>
      </c>
    </row>
    <row r="6" spans="1:11" x14ac:dyDescent="0.35">
      <c r="A6">
        <v>5</v>
      </c>
      <c r="B6" t="s">
        <v>45</v>
      </c>
      <c r="C6">
        <v>27</v>
      </c>
      <c r="D6" t="s">
        <v>46</v>
      </c>
      <c r="E6" t="s">
        <v>31</v>
      </c>
      <c r="F6" t="s">
        <v>22</v>
      </c>
      <c r="G6" t="s">
        <v>47</v>
      </c>
      <c r="H6" t="s">
        <v>31</v>
      </c>
      <c r="I6" t="s">
        <v>48</v>
      </c>
      <c r="J6" t="s">
        <v>49</v>
      </c>
      <c r="K6" t="s">
        <v>37</v>
      </c>
    </row>
    <row r="7" spans="1:11" x14ac:dyDescent="0.35">
      <c r="A7">
        <v>6</v>
      </c>
      <c r="B7" t="s">
        <v>50</v>
      </c>
      <c r="C7">
        <v>30</v>
      </c>
      <c r="D7" t="s">
        <v>51</v>
      </c>
      <c r="E7" t="s">
        <v>16</v>
      </c>
      <c r="F7" t="s">
        <v>34</v>
      </c>
      <c r="G7" t="s">
        <v>52</v>
      </c>
      <c r="H7" t="s">
        <v>13</v>
      </c>
      <c r="I7" t="s">
        <v>53</v>
      </c>
      <c r="J7" t="s">
        <v>54</v>
      </c>
      <c r="K7" t="s">
        <v>37</v>
      </c>
    </row>
    <row r="8" spans="1:11" x14ac:dyDescent="0.35">
      <c r="A8">
        <v>7</v>
      </c>
      <c r="B8" t="s">
        <v>55</v>
      </c>
      <c r="C8">
        <v>24</v>
      </c>
      <c r="D8" t="s">
        <v>56</v>
      </c>
      <c r="E8" t="s">
        <v>16</v>
      </c>
      <c r="F8" t="s">
        <v>57</v>
      </c>
      <c r="G8" t="s">
        <v>41</v>
      </c>
      <c r="H8" t="s">
        <v>42</v>
      </c>
      <c r="I8" t="s">
        <v>58</v>
      </c>
      <c r="J8" t="s">
        <v>59</v>
      </c>
      <c r="K8" t="s">
        <v>19</v>
      </c>
    </row>
    <row r="9" spans="1:11" x14ac:dyDescent="0.35">
      <c r="A9">
        <v>8</v>
      </c>
      <c r="B9" t="s">
        <v>60</v>
      </c>
      <c r="C9">
        <v>30</v>
      </c>
      <c r="D9" t="s">
        <v>61</v>
      </c>
      <c r="E9" t="s">
        <v>32</v>
      </c>
      <c r="F9" t="s">
        <v>34</v>
      </c>
      <c r="G9" t="s">
        <v>62</v>
      </c>
      <c r="H9" t="s">
        <v>23</v>
      </c>
      <c r="I9" t="s">
        <v>63</v>
      </c>
      <c r="J9" t="s">
        <v>64</v>
      </c>
      <c r="K9" t="s">
        <v>44</v>
      </c>
    </row>
    <row r="10" spans="1:11" x14ac:dyDescent="0.35">
      <c r="A10">
        <v>9</v>
      </c>
      <c r="B10" t="s">
        <v>65</v>
      </c>
      <c r="C10">
        <v>21</v>
      </c>
      <c r="D10" t="s">
        <v>66</v>
      </c>
      <c r="E10" t="s">
        <v>23</v>
      </c>
      <c r="F10" t="s">
        <v>67</v>
      </c>
      <c r="G10" t="s">
        <v>24</v>
      </c>
      <c r="H10" t="s">
        <v>25</v>
      </c>
      <c r="I10" t="s">
        <v>68</v>
      </c>
      <c r="J10" t="s">
        <v>69</v>
      </c>
      <c r="K10" t="s">
        <v>28</v>
      </c>
    </row>
    <row r="11" spans="1:11" x14ac:dyDescent="0.35">
      <c r="A11">
        <v>10</v>
      </c>
      <c r="B11" t="s">
        <v>70</v>
      </c>
      <c r="C11">
        <v>28</v>
      </c>
      <c r="D11" t="s">
        <v>71</v>
      </c>
      <c r="E11" t="s">
        <v>42</v>
      </c>
      <c r="F11" t="s">
        <v>42</v>
      </c>
      <c r="G11" t="s">
        <v>62</v>
      </c>
      <c r="H11" t="s">
        <v>23</v>
      </c>
      <c r="I11" t="s">
        <v>35</v>
      </c>
      <c r="J11" t="s">
        <v>72</v>
      </c>
      <c r="K11" t="s">
        <v>37</v>
      </c>
    </row>
    <row r="12" spans="1:11" x14ac:dyDescent="0.35">
      <c r="A12">
        <v>11</v>
      </c>
      <c r="B12" t="s">
        <v>73</v>
      </c>
      <c r="C12">
        <v>27</v>
      </c>
      <c r="D12" t="s">
        <v>74</v>
      </c>
      <c r="E12" t="s">
        <v>40</v>
      </c>
      <c r="F12" t="s">
        <v>16</v>
      </c>
      <c r="G12" t="s">
        <v>33</v>
      </c>
      <c r="H12" t="s">
        <v>34</v>
      </c>
      <c r="I12" t="s">
        <v>58</v>
      </c>
      <c r="J12" t="s">
        <v>75</v>
      </c>
      <c r="K12" t="s">
        <v>76</v>
      </c>
    </row>
    <row r="13" spans="1:11" x14ac:dyDescent="0.35">
      <c r="A13">
        <v>12</v>
      </c>
      <c r="B13" t="s">
        <v>77</v>
      </c>
      <c r="C13">
        <v>28</v>
      </c>
      <c r="D13" t="s">
        <v>78</v>
      </c>
      <c r="E13" t="s">
        <v>16</v>
      </c>
      <c r="F13" t="s">
        <v>79</v>
      </c>
      <c r="G13" t="s">
        <v>80</v>
      </c>
      <c r="H13" t="s">
        <v>32</v>
      </c>
      <c r="I13" t="s">
        <v>26</v>
      </c>
      <c r="J13" t="s">
        <v>81</v>
      </c>
      <c r="K13" t="s">
        <v>37</v>
      </c>
    </row>
    <row r="14" spans="1:11" x14ac:dyDescent="0.35">
      <c r="A14">
        <v>13</v>
      </c>
      <c r="B14" t="s">
        <v>82</v>
      </c>
      <c r="C14">
        <v>24</v>
      </c>
      <c r="D14" t="s">
        <v>83</v>
      </c>
      <c r="E14" t="s">
        <v>42</v>
      </c>
      <c r="F14" t="s">
        <v>32</v>
      </c>
      <c r="G14" t="s">
        <v>47</v>
      </c>
      <c r="H14" t="s">
        <v>31</v>
      </c>
      <c r="I14" t="s">
        <v>48</v>
      </c>
      <c r="J14" t="s">
        <v>84</v>
      </c>
      <c r="K14" t="s">
        <v>37</v>
      </c>
    </row>
    <row r="15" spans="1:11" x14ac:dyDescent="0.35">
      <c r="A15">
        <v>14</v>
      </c>
      <c r="B15" t="s">
        <v>85</v>
      </c>
      <c r="C15">
        <v>23</v>
      </c>
      <c r="D15" t="s">
        <v>86</v>
      </c>
      <c r="E15" t="s">
        <v>25</v>
      </c>
      <c r="F15" t="s">
        <v>79</v>
      </c>
      <c r="G15" t="s">
        <v>87</v>
      </c>
      <c r="H15" t="s">
        <v>79</v>
      </c>
      <c r="I15" t="s">
        <v>88</v>
      </c>
      <c r="J15">
        <v>9352337696</v>
      </c>
      <c r="K15" t="s">
        <v>37</v>
      </c>
    </row>
    <row r="16" spans="1:11" x14ac:dyDescent="0.35">
      <c r="A16">
        <v>15</v>
      </c>
      <c r="B16" t="s">
        <v>89</v>
      </c>
      <c r="C16">
        <v>30</v>
      </c>
      <c r="D16" t="s">
        <v>90</v>
      </c>
      <c r="E16" t="s">
        <v>34</v>
      </c>
      <c r="F16" t="s">
        <v>42</v>
      </c>
      <c r="G16" t="s">
        <v>41</v>
      </c>
      <c r="H16" t="s">
        <v>42</v>
      </c>
      <c r="I16" t="s">
        <v>91</v>
      </c>
      <c r="J16" t="s">
        <v>92</v>
      </c>
      <c r="K16" t="s">
        <v>28</v>
      </c>
    </row>
    <row r="17" spans="1:11" x14ac:dyDescent="0.35">
      <c r="A17">
        <v>16</v>
      </c>
      <c r="B17" t="s">
        <v>93</v>
      </c>
      <c r="C17">
        <v>22</v>
      </c>
      <c r="D17" t="s">
        <v>94</v>
      </c>
      <c r="E17" t="s">
        <v>42</v>
      </c>
      <c r="F17" t="s">
        <v>16</v>
      </c>
      <c r="G17" t="s">
        <v>47</v>
      </c>
      <c r="H17" t="s">
        <v>31</v>
      </c>
      <c r="I17" t="s">
        <v>53</v>
      </c>
      <c r="J17" t="s">
        <v>95</v>
      </c>
      <c r="K17" t="s">
        <v>37</v>
      </c>
    </row>
    <row r="18" spans="1:11" x14ac:dyDescent="0.35">
      <c r="A18">
        <v>17</v>
      </c>
      <c r="B18" t="s">
        <v>96</v>
      </c>
      <c r="C18">
        <v>24</v>
      </c>
      <c r="D18" t="s">
        <v>97</v>
      </c>
      <c r="E18" t="s">
        <v>67</v>
      </c>
      <c r="F18" t="s">
        <v>79</v>
      </c>
      <c r="G18" t="s">
        <v>80</v>
      </c>
      <c r="H18" t="s">
        <v>32</v>
      </c>
      <c r="I18" t="s">
        <v>53</v>
      </c>
      <c r="J18" t="s">
        <v>98</v>
      </c>
      <c r="K18" t="s">
        <v>19</v>
      </c>
    </row>
    <row r="19" spans="1:11" x14ac:dyDescent="0.35">
      <c r="A19">
        <v>18</v>
      </c>
      <c r="B19" t="s">
        <v>99</v>
      </c>
      <c r="C19">
        <v>29</v>
      </c>
      <c r="D19" t="s">
        <v>100</v>
      </c>
      <c r="E19" t="s">
        <v>101</v>
      </c>
      <c r="F19" t="s">
        <v>34</v>
      </c>
      <c r="G19" t="s">
        <v>62</v>
      </c>
      <c r="H19" t="s">
        <v>23</v>
      </c>
      <c r="I19" t="s">
        <v>102</v>
      </c>
      <c r="J19">
        <v>348559097</v>
      </c>
      <c r="K19" t="s">
        <v>44</v>
      </c>
    </row>
    <row r="20" spans="1:11" x14ac:dyDescent="0.35">
      <c r="A20">
        <v>19</v>
      </c>
      <c r="B20" t="s">
        <v>103</v>
      </c>
      <c r="C20">
        <v>29</v>
      </c>
      <c r="D20" t="s">
        <v>104</v>
      </c>
      <c r="E20" t="s">
        <v>34</v>
      </c>
      <c r="F20" t="s">
        <v>23</v>
      </c>
      <c r="G20" t="s">
        <v>62</v>
      </c>
      <c r="H20" t="s">
        <v>23</v>
      </c>
      <c r="I20" t="s">
        <v>53</v>
      </c>
      <c r="J20" t="s">
        <v>105</v>
      </c>
      <c r="K20" t="s">
        <v>28</v>
      </c>
    </row>
    <row r="21" spans="1:11" x14ac:dyDescent="0.35">
      <c r="A21">
        <v>20</v>
      </c>
      <c r="B21" t="s">
        <v>106</v>
      </c>
      <c r="C21">
        <v>23</v>
      </c>
      <c r="D21" t="s">
        <v>107</v>
      </c>
      <c r="E21" t="s">
        <v>14</v>
      </c>
      <c r="F21" t="s">
        <v>31</v>
      </c>
      <c r="G21" t="s">
        <v>24</v>
      </c>
      <c r="H21" t="s">
        <v>25</v>
      </c>
      <c r="I21" t="s">
        <v>48</v>
      </c>
      <c r="J21">
        <v>4229456824</v>
      </c>
      <c r="K21" t="s">
        <v>28</v>
      </c>
    </row>
    <row r="22" spans="1:11" x14ac:dyDescent="0.35">
      <c r="A22">
        <v>21</v>
      </c>
      <c r="B22" t="s">
        <v>108</v>
      </c>
      <c r="C22">
        <v>25</v>
      </c>
      <c r="D22" t="s">
        <v>109</v>
      </c>
      <c r="E22" t="s">
        <v>13</v>
      </c>
      <c r="F22" t="s">
        <v>31</v>
      </c>
      <c r="G22" t="s">
        <v>87</v>
      </c>
      <c r="H22" t="s">
        <v>79</v>
      </c>
      <c r="I22" t="s">
        <v>53</v>
      </c>
      <c r="J22" t="s">
        <v>110</v>
      </c>
      <c r="K22" t="s">
        <v>28</v>
      </c>
    </row>
    <row r="23" spans="1:11" x14ac:dyDescent="0.35">
      <c r="A23">
        <v>22</v>
      </c>
      <c r="B23" t="s">
        <v>111</v>
      </c>
      <c r="C23">
        <v>20</v>
      </c>
      <c r="D23" t="s">
        <v>112</v>
      </c>
      <c r="E23" t="s">
        <v>16</v>
      </c>
      <c r="F23" t="s">
        <v>32</v>
      </c>
      <c r="G23" t="s">
        <v>41</v>
      </c>
      <c r="H23" t="s">
        <v>42</v>
      </c>
      <c r="I23" t="s">
        <v>88</v>
      </c>
      <c r="J23" t="s">
        <v>113</v>
      </c>
      <c r="K23" t="s">
        <v>76</v>
      </c>
    </row>
    <row r="24" spans="1:11" x14ac:dyDescent="0.35">
      <c r="A24">
        <v>23</v>
      </c>
      <c r="B24" t="s">
        <v>114</v>
      </c>
      <c r="C24">
        <v>30</v>
      </c>
      <c r="D24" t="s">
        <v>115</v>
      </c>
      <c r="E24" t="s">
        <v>32</v>
      </c>
      <c r="F24" t="s">
        <v>23</v>
      </c>
      <c r="G24" t="s">
        <v>41</v>
      </c>
      <c r="H24" t="s">
        <v>42</v>
      </c>
      <c r="I24" t="s">
        <v>116</v>
      </c>
      <c r="J24" t="s">
        <v>117</v>
      </c>
      <c r="K24" t="s">
        <v>76</v>
      </c>
    </row>
    <row r="25" spans="1:11" x14ac:dyDescent="0.35">
      <c r="A25">
        <v>24</v>
      </c>
      <c r="B25" t="s">
        <v>118</v>
      </c>
      <c r="C25">
        <v>25</v>
      </c>
      <c r="D25" t="s">
        <v>119</v>
      </c>
      <c r="E25" t="s">
        <v>13</v>
      </c>
      <c r="F25" t="s">
        <v>32</v>
      </c>
      <c r="G25" t="s">
        <v>120</v>
      </c>
      <c r="H25" t="s">
        <v>57</v>
      </c>
      <c r="I25" t="s">
        <v>63</v>
      </c>
      <c r="J25" t="s">
        <v>121</v>
      </c>
      <c r="K25" t="s">
        <v>28</v>
      </c>
    </row>
    <row r="26" spans="1:11" x14ac:dyDescent="0.35">
      <c r="A26">
        <v>25</v>
      </c>
      <c r="B26" t="s">
        <v>122</v>
      </c>
      <c r="C26">
        <v>21</v>
      </c>
      <c r="D26" t="s">
        <v>123</v>
      </c>
      <c r="E26" t="s">
        <v>79</v>
      </c>
      <c r="F26" t="s">
        <v>13</v>
      </c>
      <c r="G26" t="s">
        <v>120</v>
      </c>
      <c r="H26" t="s">
        <v>57</v>
      </c>
      <c r="I26" t="s">
        <v>26</v>
      </c>
      <c r="J26" t="s">
        <v>124</v>
      </c>
      <c r="K26" t="s">
        <v>19</v>
      </c>
    </row>
    <row r="27" spans="1:11" x14ac:dyDescent="0.35">
      <c r="A27">
        <v>26</v>
      </c>
      <c r="B27" t="s">
        <v>125</v>
      </c>
      <c r="C27">
        <v>29</v>
      </c>
      <c r="D27" t="s">
        <v>126</v>
      </c>
      <c r="E27" t="s">
        <v>14</v>
      </c>
      <c r="F27" t="s">
        <v>42</v>
      </c>
      <c r="G27" t="s">
        <v>24</v>
      </c>
      <c r="H27" t="s">
        <v>25</v>
      </c>
      <c r="I27" t="s">
        <v>102</v>
      </c>
      <c r="J27" t="s">
        <v>127</v>
      </c>
      <c r="K27" t="s">
        <v>44</v>
      </c>
    </row>
    <row r="28" spans="1:11" x14ac:dyDescent="0.35">
      <c r="A28">
        <v>27</v>
      </c>
      <c r="B28" t="s">
        <v>128</v>
      </c>
      <c r="C28">
        <v>25</v>
      </c>
      <c r="D28" t="s">
        <v>129</v>
      </c>
      <c r="E28" t="s">
        <v>25</v>
      </c>
      <c r="F28" t="s">
        <v>13</v>
      </c>
      <c r="G28" t="s">
        <v>15</v>
      </c>
      <c r="H28" t="s">
        <v>16</v>
      </c>
      <c r="I28" t="s">
        <v>17</v>
      </c>
      <c r="J28" t="s">
        <v>130</v>
      </c>
      <c r="K28" t="s">
        <v>76</v>
      </c>
    </row>
    <row r="29" spans="1:11" x14ac:dyDescent="0.35">
      <c r="A29">
        <v>28</v>
      </c>
      <c r="B29" t="s">
        <v>131</v>
      </c>
      <c r="C29">
        <v>29</v>
      </c>
      <c r="D29" t="s">
        <v>132</v>
      </c>
      <c r="E29" t="s">
        <v>133</v>
      </c>
      <c r="F29" t="s">
        <v>79</v>
      </c>
      <c r="G29" t="s">
        <v>33</v>
      </c>
      <c r="H29" t="s">
        <v>34</v>
      </c>
      <c r="I29" t="s">
        <v>48</v>
      </c>
      <c r="J29" t="s">
        <v>134</v>
      </c>
      <c r="K29" t="s">
        <v>19</v>
      </c>
    </row>
    <row r="30" spans="1:11" x14ac:dyDescent="0.35">
      <c r="A30">
        <v>29</v>
      </c>
      <c r="B30" t="s">
        <v>135</v>
      </c>
      <c r="C30">
        <v>29</v>
      </c>
      <c r="D30" t="s">
        <v>136</v>
      </c>
      <c r="E30" t="s">
        <v>79</v>
      </c>
      <c r="F30" t="s">
        <v>13</v>
      </c>
      <c r="G30" t="s">
        <v>87</v>
      </c>
      <c r="H30" t="s">
        <v>79</v>
      </c>
      <c r="I30" t="s">
        <v>53</v>
      </c>
      <c r="J30" t="s">
        <v>137</v>
      </c>
      <c r="K30" t="s">
        <v>28</v>
      </c>
    </row>
    <row r="31" spans="1:11" x14ac:dyDescent="0.35">
      <c r="A31">
        <v>30</v>
      </c>
      <c r="B31" t="s">
        <v>138</v>
      </c>
      <c r="C31">
        <v>25</v>
      </c>
      <c r="D31" t="s">
        <v>139</v>
      </c>
      <c r="E31" t="s">
        <v>14</v>
      </c>
      <c r="F31" t="s">
        <v>31</v>
      </c>
      <c r="G31" t="s">
        <v>80</v>
      </c>
      <c r="H31" t="s">
        <v>32</v>
      </c>
      <c r="I31" t="s">
        <v>35</v>
      </c>
      <c r="J31" t="s">
        <v>140</v>
      </c>
      <c r="K31" t="s">
        <v>19</v>
      </c>
    </row>
    <row r="32" spans="1:11" x14ac:dyDescent="0.35">
      <c r="A32">
        <v>31</v>
      </c>
      <c r="B32" t="s">
        <v>141</v>
      </c>
      <c r="C32">
        <v>30</v>
      </c>
      <c r="D32" t="s">
        <v>142</v>
      </c>
      <c r="E32" t="s">
        <v>57</v>
      </c>
      <c r="F32" t="s">
        <v>34</v>
      </c>
      <c r="G32" t="s">
        <v>47</v>
      </c>
      <c r="H32" t="s">
        <v>31</v>
      </c>
      <c r="I32" t="s">
        <v>35</v>
      </c>
      <c r="J32" t="s">
        <v>143</v>
      </c>
      <c r="K32" t="s">
        <v>37</v>
      </c>
    </row>
    <row r="33" spans="1:11" x14ac:dyDescent="0.35">
      <c r="A33">
        <v>32</v>
      </c>
      <c r="B33" t="s">
        <v>144</v>
      </c>
      <c r="C33">
        <v>28</v>
      </c>
      <c r="D33" t="s">
        <v>145</v>
      </c>
      <c r="E33" t="s">
        <v>22</v>
      </c>
      <c r="F33" t="s">
        <v>133</v>
      </c>
      <c r="G33" t="s">
        <v>33</v>
      </c>
      <c r="H33" t="s">
        <v>34</v>
      </c>
      <c r="I33" t="s">
        <v>146</v>
      </c>
      <c r="J33">
        <f>1-536-710-9795</f>
        <v>-11040</v>
      </c>
      <c r="K33" t="s">
        <v>37</v>
      </c>
    </row>
    <row r="34" spans="1:11" x14ac:dyDescent="0.35">
      <c r="A34">
        <v>33</v>
      </c>
      <c r="B34" t="s">
        <v>147</v>
      </c>
      <c r="C34">
        <v>20</v>
      </c>
      <c r="D34" t="s">
        <v>148</v>
      </c>
      <c r="E34" t="s">
        <v>42</v>
      </c>
      <c r="F34" t="s">
        <v>149</v>
      </c>
      <c r="G34" t="s">
        <v>120</v>
      </c>
      <c r="H34" t="s">
        <v>57</v>
      </c>
      <c r="I34" t="s">
        <v>26</v>
      </c>
      <c r="J34" t="s">
        <v>150</v>
      </c>
      <c r="K34" t="s">
        <v>44</v>
      </c>
    </row>
    <row r="35" spans="1:11" x14ac:dyDescent="0.35">
      <c r="A35">
        <v>34</v>
      </c>
      <c r="B35" t="s">
        <v>151</v>
      </c>
      <c r="C35">
        <v>22</v>
      </c>
      <c r="D35" t="s">
        <v>152</v>
      </c>
      <c r="E35" t="s">
        <v>34</v>
      </c>
      <c r="F35" t="s">
        <v>22</v>
      </c>
      <c r="G35" t="s">
        <v>80</v>
      </c>
      <c r="H35" t="s">
        <v>32</v>
      </c>
      <c r="I35" t="s">
        <v>153</v>
      </c>
      <c r="J35" t="s">
        <v>154</v>
      </c>
      <c r="K35" t="s">
        <v>44</v>
      </c>
    </row>
    <row r="36" spans="1:11" x14ac:dyDescent="0.35">
      <c r="A36">
        <v>35</v>
      </c>
      <c r="B36" t="s">
        <v>155</v>
      </c>
      <c r="C36">
        <v>29</v>
      </c>
      <c r="D36" t="s">
        <v>156</v>
      </c>
      <c r="E36" t="s">
        <v>40</v>
      </c>
      <c r="F36" t="s">
        <v>133</v>
      </c>
      <c r="G36" t="s">
        <v>47</v>
      </c>
      <c r="H36" t="s">
        <v>31</v>
      </c>
      <c r="I36" t="s">
        <v>53</v>
      </c>
      <c r="J36" t="s">
        <v>157</v>
      </c>
      <c r="K36" t="s">
        <v>76</v>
      </c>
    </row>
    <row r="37" spans="1:11" x14ac:dyDescent="0.35">
      <c r="A37">
        <v>36</v>
      </c>
      <c r="B37" t="s">
        <v>158</v>
      </c>
      <c r="C37">
        <v>20</v>
      </c>
      <c r="D37" t="s">
        <v>159</v>
      </c>
      <c r="E37" t="s">
        <v>79</v>
      </c>
      <c r="F37" t="s">
        <v>149</v>
      </c>
      <c r="G37" t="s">
        <v>87</v>
      </c>
      <c r="H37" t="s">
        <v>79</v>
      </c>
      <c r="I37" t="s">
        <v>63</v>
      </c>
      <c r="J37" t="s">
        <v>160</v>
      </c>
      <c r="K37" t="s">
        <v>28</v>
      </c>
    </row>
    <row r="38" spans="1:11" x14ac:dyDescent="0.35">
      <c r="A38">
        <v>37</v>
      </c>
      <c r="B38" t="s">
        <v>161</v>
      </c>
      <c r="C38">
        <v>30</v>
      </c>
      <c r="D38" t="s">
        <v>162</v>
      </c>
      <c r="E38" t="s">
        <v>133</v>
      </c>
      <c r="F38" t="s">
        <v>23</v>
      </c>
      <c r="G38" t="s">
        <v>47</v>
      </c>
      <c r="H38" t="s">
        <v>31</v>
      </c>
      <c r="I38" t="s">
        <v>88</v>
      </c>
      <c r="J38" t="s">
        <v>163</v>
      </c>
      <c r="K38" t="s">
        <v>19</v>
      </c>
    </row>
    <row r="39" spans="1:11" x14ac:dyDescent="0.35">
      <c r="A39">
        <v>38</v>
      </c>
      <c r="B39" t="s">
        <v>164</v>
      </c>
      <c r="C39">
        <v>29</v>
      </c>
      <c r="D39" t="s">
        <v>165</v>
      </c>
      <c r="E39" t="s">
        <v>13</v>
      </c>
      <c r="F39" t="s">
        <v>25</v>
      </c>
      <c r="G39" t="s">
        <v>52</v>
      </c>
      <c r="H39" t="s">
        <v>13</v>
      </c>
      <c r="I39" t="s">
        <v>102</v>
      </c>
      <c r="J39" t="s">
        <v>166</v>
      </c>
      <c r="K39" t="s">
        <v>44</v>
      </c>
    </row>
    <row r="40" spans="1:11" x14ac:dyDescent="0.35">
      <c r="A40">
        <v>39</v>
      </c>
      <c r="B40" t="s">
        <v>167</v>
      </c>
      <c r="C40">
        <v>22</v>
      </c>
      <c r="D40" t="s">
        <v>168</v>
      </c>
      <c r="E40" t="s">
        <v>169</v>
      </c>
      <c r="F40" t="s">
        <v>34</v>
      </c>
      <c r="G40" t="s">
        <v>15</v>
      </c>
      <c r="H40" t="s">
        <v>16</v>
      </c>
      <c r="I40" t="s">
        <v>170</v>
      </c>
      <c r="J40" t="s">
        <v>171</v>
      </c>
      <c r="K40" t="s">
        <v>76</v>
      </c>
    </row>
    <row r="41" spans="1:11" x14ac:dyDescent="0.35">
      <c r="A41">
        <v>40</v>
      </c>
      <c r="B41" t="s">
        <v>172</v>
      </c>
      <c r="C41">
        <v>20</v>
      </c>
      <c r="D41" t="s">
        <v>173</v>
      </c>
      <c r="E41" t="s">
        <v>149</v>
      </c>
      <c r="F41" t="s">
        <v>40</v>
      </c>
      <c r="G41" t="s">
        <v>52</v>
      </c>
      <c r="H41" t="s">
        <v>13</v>
      </c>
      <c r="I41" t="s">
        <v>88</v>
      </c>
      <c r="J41" t="s">
        <v>174</v>
      </c>
      <c r="K41" t="s">
        <v>19</v>
      </c>
    </row>
    <row r="42" spans="1:11" x14ac:dyDescent="0.35">
      <c r="A42">
        <v>41</v>
      </c>
      <c r="B42" t="s">
        <v>175</v>
      </c>
      <c r="C42">
        <v>23</v>
      </c>
      <c r="D42" t="s">
        <v>176</v>
      </c>
      <c r="E42" t="s">
        <v>42</v>
      </c>
      <c r="F42" t="s">
        <v>177</v>
      </c>
      <c r="G42" t="s">
        <v>120</v>
      </c>
      <c r="H42" t="s">
        <v>57</v>
      </c>
      <c r="I42" t="s">
        <v>116</v>
      </c>
      <c r="J42" t="s">
        <v>178</v>
      </c>
      <c r="K42" t="s">
        <v>19</v>
      </c>
    </row>
    <row r="43" spans="1:11" x14ac:dyDescent="0.35">
      <c r="A43">
        <v>42</v>
      </c>
      <c r="B43" t="s">
        <v>179</v>
      </c>
      <c r="C43">
        <v>25</v>
      </c>
      <c r="D43" t="s">
        <v>180</v>
      </c>
      <c r="E43" t="s">
        <v>79</v>
      </c>
      <c r="F43" t="s">
        <v>57</v>
      </c>
      <c r="G43" t="s">
        <v>120</v>
      </c>
      <c r="H43" t="s">
        <v>57</v>
      </c>
      <c r="I43" t="s">
        <v>53</v>
      </c>
      <c r="J43" t="s">
        <v>181</v>
      </c>
      <c r="K43" t="s">
        <v>37</v>
      </c>
    </row>
    <row r="44" spans="1:11" x14ac:dyDescent="0.35">
      <c r="A44">
        <v>43</v>
      </c>
      <c r="B44" t="s">
        <v>182</v>
      </c>
      <c r="C44">
        <v>29</v>
      </c>
      <c r="D44" t="s">
        <v>183</v>
      </c>
      <c r="E44" t="s">
        <v>79</v>
      </c>
      <c r="F44" t="s">
        <v>31</v>
      </c>
      <c r="G44" t="s">
        <v>80</v>
      </c>
      <c r="H44" t="s">
        <v>32</v>
      </c>
      <c r="I44" t="s">
        <v>91</v>
      </c>
      <c r="J44" t="s">
        <v>184</v>
      </c>
      <c r="K44" t="s">
        <v>28</v>
      </c>
    </row>
    <row r="45" spans="1:11" x14ac:dyDescent="0.35">
      <c r="A45">
        <v>44</v>
      </c>
      <c r="B45" t="s">
        <v>185</v>
      </c>
      <c r="C45">
        <v>24</v>
      </c>
      <c r="D45" t="s">
        <v>186</v>
      </c>
      <c r="E45" t="s">
        <v>25</v>
      </c>
      <c r="F45" t="s">
        <v>31</v>
      </c>
      <c r="G45" t="s">
        <v>52</v>
      </c>
      <c r="H45" t="s">
        <v>13</v>
      </c>
      <c r="I45" t="s">
        <v>53</v>
      </c>
      <c r="J45" t="s">
        <v>187</v>
      </c>
      <c r="K45" t="s">
        <v>19</v>
      </c>
    </row>
    <row r="46" spans="1:11" x14ac:dyDescent="0.35">
      <c r="A46">
        <v>45</v>
      </c>
      <c r="B46" t="s">
        <v>188</v>
      </c>
      <c r="C46">
        <v>30</v>
      </c>
      <c r="D46" t="s">
        <v>189</v>
      </c>
      <c r="E46" t="s">
        <v>57</v>
      </c>
      <c r="F46" t="s">
        <v>14</v>
      </c>
      <c r="G46" t="s">
        <v>52</v>
      </c>
      <c r="H46" t="s">
        <v>13</v>
      </c>
      <c r="I46" t="s">
        <v>68</v>
      </c>
      <c r="J46" t="s">
        <v>190</v>
      </c>
      <c r="K46" t="s">
        <v>76</v>
      </c>
    </row>
    <row r="47" spans="1:11" x14ac:dyDescent="0.35">
      <c r="A47">
        <v>46</v>
      </c>
      <c r="B47" t="s">
        <v>191</v>
      </c>
      <c r="C47">
        <v>24</v>
      </c>
      <c r="D47" t="s">
        <v>192</v>
      </c>
      <c r="E47" t="s">
        <v>169</v>
      </c>
      <c r="F47" t="s">
        <v>22</v>
      </c>
      <c r="G47" t="s">
        <v>41</v>
      </c>
      <c r="H47" t="s">
        <v>42</v>
      </c>
      <c r="I47" t="s">
        <v>53</v>
      </c>
      <c r="J47" t="s">
        <v>193</v>
      </c>
      <c r="K47" t="s">
        <v>28</v>
      </c>
    </row>
    <row r="48" spans="1:11" x14ac:dyDescent="0.35">
      <c r="A48">
        <v>47</v>
      </c>
      <c r="B48" t="s">
        <v>194</v>
      </c>
      <c r="C48">
        <v>24</v>
      </c>
      <c r="D48" t="s">
        <v>195</v>
      </c>
      <c r="E48" t="s">
        <v>13</v>
      </c>
      <c r="F48" t="s">
        <v>13</v>
      </c>
      <c r="G48" t="s">
        <v>24</v>
      </c>
      <c r="H48" t="s">
        <v>25</v>
      </c>
      <c r="I48" t="s">
        <v>91</v>
      </c>
      <c r="J48" t="s">
        <v>196</v>
      </c>
      <c r="K48" t="s">
        <v>44</v>
      </c>
    </row>
    <row r="49" spans="1:11" x14ac:dyDescent="0.35">
      <c r="A49">
        <v>48</v>
      </c>
      <c r="B49" t="s">
        <v>197</v>
      </c>
      <c r="C49">
        <v>28</v>
      </c>
      <c r="D49" t="s">
        <v>198</v>
      </c>
      <c r="E49" t="s">
        <v>22</v>
      </c>
      <c r="F49" t="s">
        <v>23</v>
      </c>
      <c r="G49" t="s">
        <v>120</v>
      </c>
      <c r="H49" t="s">
        <v>57</v>
      </c>
      <c r="I49" t="s">
        <v>53</v>
      </c>
      <c r="J49">
        <v>8116050190</v>
      </c>
      <c r="K49" t="s">
        <v>37</v>
      </c>
    </row>
    <row r="50" spans="1:11" x14ac:dyDescent="0.35">
      <c r="A50">
        <v>49</v>
      </c>
      <c r="B50" t="s">
        <v>199</v>
      </c>
      <c r="C50">
        <v>30</v>
      </c>
      <c r="D50" t="s">
        <v>200</v>
      </c>
      <c r="E50" t="s">
        <v>101</v>
      </c>
      <c r="F50" t="s">
        <v>201</v>
      </c>
      <c r="G50" t="s">
        <v>62</v>
      </c>
      <c r="H50" t="s">
        <v>23</v>
      </c>
      <c r="I50" t="s">
        <v>53</v>
      </c>
      <c r="J50" t="s">
        <v>202</v>
      </c>
      <c r="K50" t="s">
        <v>37</v>
      </c>
    </row>
    <row r="51" spans="1:11" x14ac:dyDescent="0.35">
      <c r="A51">
        <v>50</v>
      </c>
      <c r="B51" t="s">
        <v>203</v>
      </c>
      <c r="C51">
        <v>22</v>
      </c>
      <c r="D51" t="s">
        <v>204</v>
      </c>
      <c r="E51" t="s">
        <v>133</v>
      </c>
      <c r="F51" t="s">
        <v>23</v>
      </c>
      <c r="G51" t="s">
        <v>33</v>
      </c>
      <c r="H51" t="s">
        <v>34</v>
      </c>
      <c r="I51" t="s">
        <v>88</v>
      </c>
      <c r="J51" t="s">
        <v>205</v>
      </c>
      <c r="K51" t="s">
        <v>28</v>
      </c>
    </row>
    <row r="52" spans="1:11" x14ac:dyDescent="0.35">
      <c r="A52">
        <v>51</v>
      </c>
      <c r="B52" t="s">
        <v>206</v>
      </c>
      <c r="C52">
        <v>22</v>
      </c>
      <c r="D52" t="s">
        <v>207</v>
      </c>
      <c r="E52" t="s">
        <v>149</v>
      </c>
      <c r="F52" t="s">
        <v>149</v>
      </c>
      <c r="G52" t="s">
        <v>62</v>
      </c>
      <c r="H52" t="s">
        <v>23</v>
      </c>
      <c r="I52" t="s">
        <v>58</v>
      </c>
      <c r="J52">
        <v>2394918456</v>
      </c>
      <c r="K52" t="s">
        <v>76</v>
      </c>
    </row>
    <row r="53" spans="1:11" x14ac:dyDescent="0.35">
      <c r="A53">
        <v>52</v>
      </c>
      <c r="B53" t="s">
        <v>208</v>
      </c>
      <c r="C53">
        <v>25</v>
      </c>
      <c r="D53" t="s">
        <v>209</v>
      </c>
      <c r="E53" t="s">
        <v>13</v>
      </c>
      <c r="F53" t="s">
        <v>14</v>
      </c>
      <c r="G53" t="s">
        <v>87</v>
      </c>
      <c r="H53" t="s">
        <v>79</v>
      </c>
      <c r="I53" t="s">
        <v>146</v>
      </c>
      <c r="J53" t="s">
        <v>210</v>
      </c>
      <c r="K53" t="s">
        <v>37</v>
      </c>
    </row>
    <row r="54" spans="1:11" x14ac:dyDescent="0.35">
      <c r="A54">
        <v>53</v>
      </c>
      <c r="B54" t="s">
        <v>211</v>
      </c>
      <c r="C54">
        <v>24</v>
      </c>
      <c r="D54" t="s">
        <v>212</v>
      </c>
      <c r="E54" t="s">
        <v>133</v>
      </c>
      <c r="F54" t="s">
        <v>16</v>
      </c>
      <c r="G54" t="s">
        <v>87</v>
      </c>
      <c r="H54" t="s">
        <v>79</v>
      </c>
      <c r="I54" t="s">
        <v>153</v>
      </c>
      <c r="J54" t="s">
        <v>213</v>
      </c>
      <c r="K54" t="s">
        <v>76</v>
      </c>
    </row>
    <row r="55" spans="1:11" x14ac:dyDescent="0.35">
      <c r="A55">
        <v>54</v>
      </c>
      <c r="B55" t="s">
        <v>214</v>
      </c>
      <c r="C55">
        <v>27</v>
      </c>
      <c r="D55" t="s">
        <v>215</v>
      </c>
      <c r="E55" t="s">
        <v>13</v>
      </c>
      <c r="F55" t="s">
        <v>40</v>
      </c>
      <c r="G55" t="s">
        <v>87</v>
      </c>
      <c r="H55" t="s">
        <v>79</v>
      </c>
      <c r="I55" t="s">
        <v>53</v>
      </c>
      <c r="J55" t="s">
        <v>216</v>
      </c>
      <c r="K55" t="s">
        <v>37</v>
      </c>
    </row>
    <row r="56" spans="1:11" x14ac:dyDescent="0.35">
      <c r="A56">
        <v>55</v>
      </c>
      <c r="B56" t="s">
        <v>217</v>
      </c>
      <c r="C56">
        <v>21</v>
      </c>
      <c r="D56" t="s">
        <v>218</v>
      </c>
      <c r="E56" t="s">
        <v>133</v>
      </c>
      <c r="F56" t="s">
        <v>149</v>
      </c>
      <c r="G56" t="s">
        <v>33</v>
      </c>
      <c r="H56" t="s">
        <v>34</v>
      </c>
      <c r="I56" t="s">
        <v>116</v>
      </c>
      <c r="J56" t="s">
        <v>219</v>
      </c>
      <c r="K56" t="s">
        <v>76</v>
      </c>
    </row>
    <row r="57" spans="1:11" x14ac:dyDescent="0.35">
      <c r="A57">
        <v>56</v>
      </c>
      <c r="B57" t="s">
        <v>220</v>
      </c>
      <c r="C57">
        <v>21</v>
      </c>
      <c r="D57" t="s">
        <v>221</v>
      </c>
      <c r="E57" t="s">
        <v>34</v>
      </c>
      <c r="F57" t="s">
        <v>34</v>
      </c>
      <c r="G57" t="s">
        <v>62</v>
      </c>
      <c r="H57" t="s">
        <v>23</v>
      </c>
      <c r="I57" t="s">
        <v>53</v>
      </c>
      <c r="J57" t="s">
        <v>222</v>
      </c>
      <c r="K57" t="s">
        <v>44</v>
      </c>
    </row>
    <row r="58" spans="1:11" x14ac:dyDescent="0.35">
      <c r="A58">
        <v>57</v>
      </c>
      <c r="B58" t="s">
        <v>223</v>
      </c>
      <c r="C58">
        <v>21</v>
      </c>
      <c r="D58" t="s">
        <v>224</v>
      </c>
      <c r="E58" t="s">
        <v>31</v>
      </c>
      <c r="F58" t="s">
        <v>34</v>
      </c>
      <c r="G58" t="s">
        <v>47</v>
      </c>
      <c r="H58" t="s">
        <v>31</v>
      </c>
      <c r="I58" t="s">
        <v>88</v>
      </c>
      <c r="J58" t="s">
        <v>225</v>
      </c>
      <c r="K58" t="s">
        <v>44</v>
      </c>
    </row>
    <row r="59" spans="1:11" x14ac:dyDescent="0.35">
      <c r="A59">
        <v>58</v>
      </c>
      <c r="B59" t="s">
        <v>226</v>
      </c>
      <c r="C59">
        <v>25</v>
      </c>
      <c r="D59" t="s">
        <v>227</v>
      </c>
      <c r="E59" t="s">
        <v>25</v>
      </c>
      <c r="F59" t="s">
        <v>23</v>
      </c>
      <c r="G59" t="s">
        <v>47</v>
      </c>
      <c r="H59" t="s">
        <v>31</v>
      </c>
      <c r="I59" t="s">
        <v>68</v>
      </c>
      <c r="J59" t="s">
        <v>228</v>
      </c>
      <c r="K59" t="s">
        <v>76</v>
      </c>
    </row>
    <row r="60" spans="1:11" x14ac:dyDescent="0.35">
      <c r="A60">
        <v>59</v>
      </c>
      <c r="B60" t="s">
        <v>229</v>
      </c>
      <c r="C60">
        <v>21</v>
      </c>
      <c r="D60" t="s">
        <v>230</v>
      </c>
      <c r="E60" t="s">
        <v>79</v>
      </c>
      <c r="F60" t="s">
        <v>67</v>
      </c>
      <c r="G60" t="s">
        <v>120</v>
      </c>
      <c r="H60" t="s">
        <v>57</v>
      </c>
      <c r="I60" t="s">
        <v>116</v>
      </c>
      <c r="J60" t="s">
        <v>231</v>
      </c>
      <c r="K60" t="s">
        <v>76</v>
      </c>
    </row>
    <row r="61" spans="1:11" x14ac:dyDescent="0.35">
      <c r="A61">
        <v>60</v>
      </c>
      <c r="B61" t="s">
        <v>232</v>
      </c>
      <c r="C61">
        <v>21</v>
      </c>
      <c r="D61" t="s">
        <v>233</v>
      </c>
      <c r="E61" t="s">
        <v>16</v>
      </c>
      <c r="F61" t="s">
        <v>169</v>
      </c>
      <c r="G61" t="s">
        <v>33</v>
      </c>
      <c r="H61" t="s">
        <v>34</v>
      </c>
      <c r="I61" t="s">
        <v>17</v>
      </c>
      <c r="J61" t="s">
        <v>234</v>
      </c>
      <c r="K61" t="s">
        <v>19</v>
      </c>
    </row>
    <row r="62" spans="1:11" x14ac:dyDescent="0.35">
      <c r="A62">
        <v>61</v>
      </c>
      <c r="B62" t="s">
        <v>235</v>
      </c>
      <c r="C62">
        <v>29</v>
      </c>
      <c r="D62" t="s">
        <v>236</v>
      </c>
      <c r="E62" t="s">
        <v>201</v>
      </c>
      <c r="F62" t="s">
        <v>42</v>
      </c>
      <c r="G62" t="s">
        <v>62</v>
      </c>
      <c r="H62" t="s">
        <v>23</v>
      </c>
      <c r="I62" t="s">
        <v>63</v>
      </c>
      <c r="J62" t="s">
        <v>237</v>
      </c>
      <c r="K62" t="s">
        <v>44</v>
      </c>
    </row>
    <row r="63" spans="1:11" x14ac:dyDescent="0.35">
      <c r="A63">
        <v>62</v>
      </c>
      <c r="B63" t="s">
        <v>238</v>
      </c>
      <c r="C63">
        <v>29</v>
      </c>
      <c r="D63" t="s">
        <v>239</v>
      </c>
      <c r="E63" t="s">
        <v>201</v>
      </c>
      <c r="F63" t="s">
        <v>79</v>
      </c>
      <c r="G63" t="s">
        <v>62</v>
      </c>
      <c r="H63" t="s">
        <v>23</v>
      </c>
      <c r="I63" t="s">
        <v>102</v>
      </c>
      <c r="J63" t="s">
        <v>240</v>
      </c>
      <c r="K63" t="s">
        <v>76</v>
      </c>
    </row>
    <row r="64" spans="1:11" x14ac:dyDescent="0.35">
      <c r="A64">
        <v>63</v>
      </c>
      <c r="B64" t="s">
        <v>241</v>
      </c>
      <c r="C64">
        <v>20</v>
      </c>
      <c r="D64" t="s">
        <v>242</v>
      </c>
      <c r="E64" t="s">
        <v>101</v>
      </c>
      <c r="F64" t="s">
        <v>79</v>
      </c>
      <c r="G64" t="s">
        <v>41</v>
      </c>
      <c r="H64" t="s">
        <v>42</v>
      </c>
      <c r="I64" t="s">
        <v>17</v>
      </c>
      <c r="J64" t="s">
        <v>243</v>
      </c>
      <c r="K64" t="s">
        <v>19</v>
      </c>
    </row>
    <row r="65" spans="1:11" x14ac:dyDescent="0.35">
      <c r="A65">
        <v>64</v>
      </c>
      <c r="B65" t="s">
        <v>244</v>
      </c>
      <c r="C65">
        <v>24</v>
      </c>
      <c r="D65" t="s">
        <v>245</v>
      </c>
      <c r="E65" t="s">
        <v>13</v>
      </c>
      <c r="F65" t="s">
        <v>79</v>
      </c>
      <c r="G65" t="s">
        <v>80</v>
      </c>
      <c r="H65" t="s">
        <v>32</v>
      </c>
      <c r="I65" t="s">
        <v>146</v>
      </c>
      <c r="J65">
        <v>3053573452</v>
      </c>
      <c r="K65" t="s">
        <v>76</v>
      </c>
    </row>
    <row r="66" spans="1:11" x14ac:dyDescent="0.35">
      <c r="A66">
        <v>65</v>
      </c>
      <c r="B66" t="s">
        <v>246</v>
      </c>
      <c r="C66">
        <v>23</v>
      </c>
      <c r="D66" t="s">
        <v>247</v>
      </c>
      <c r="E66" t="s">
        <v>133</v>
      </c>
      <c r="F66" t="s">
        <v>22</v>
      </c>
      <c r="G66" t="s">
        <v>15</v>
      </c>
      <c r="H66" t="s">
        <v>16</v>
      </c>
      <c r="I66" t="s">
        <v>53</v>
      </c>
      <c r="J66" t="s">
        <v>248</v>
      </c>
      <c r="K66" t="s">
        <v>28</v>
      </c>
    </row>
    <row r="67" spans="1:11" x14ac:dyDescent="0.35">
      <c r="A67">
        <v>66</v>
      </c>
      <c r="B67" t="s">
        <v>249</v>
      </c>
      <c r="C67">
        <v>21</v>
      </c>
      <c r="D67" t="s">
        <v>250</v>
      </c>
      <c r="E67" t="s">
        <v>34</v>
      </c>
      <c r="F67" t="s">
        <v>177</v>
      </c>
      <c r="G67" t="s">
        <v>80</v>
      </c>
      <c r="H67" t="s">
        <v>32</v>
      </c>
      <c r="I67" t="s">
        <v>116</v>
      </c>
      <c r="J67" t="s">
        <v>251</v>
      </c>
      <c r="K67" t="s">
        <v>19</v>
      </c>
    </row>
    <row r="68" spans="1:11" x14ac:dyDescent="0.35">
      <c r="A68">
        <v>67</v>
      </c>
      <c r="B68" t="s">
        <v>252</v>
      </c>
      <c r="C68">
        <v>28</v>
      </c>
      <c r="D68" t="s">
        <v>253</v>
      </c>
      <c r="E68" t="s">
        <v>149</v>
      </c>
      <c r="F68" t="s">
        <v>34</v>
      </c>
      <c r="G68" t="s">
        <v>52</v>
      </c>
      <c r="H68" t="s">
        <v>13</v>
      </c>
      <c r="I68" t="s">
        <v>91</v>
      </c>
      <c r="J68" t="s">
        <v>254</v>
      </c>
      <c r="K68" t="s">
        <v>28</v>
      </c>
    </row>
    <row r="69" spans="1:11" x14ac:dyDescent="0.35">
      <c r="A69">
        <v>68</v>
      </c>
      <c r="B69" t="s">
        <v>255</v>
      </c>
      <c r="C69">
        <v>28</v>
      </c>
      <c r="D69" t="s">
        <v>256</v>
      </c>
      <c r="E69" t="s">
        <v>67</v>
      </c>
      <c r="F69" t="s">
        <v>57</v>
      </c>
      <c r="G69" t="s">
        <v>62</v>
      </c>
      <c r="H69" t="s">
        <v>23</v>
      </c>
      <c r="I69" t="s">
        <v>58</v>
      </c>
      <c r="J69" t="s">
        <v>257</v>
      </c>
      <c r="K69" t="s">
        <v>44</v>
      </c>
    </row>
    <row r="70" spans="1:11" x14ac:dyDescent="0.35">
      <c r="A70">
        <v>69</v>
      </c>
      <c r="B70" t="s">
        <v>258</v>
      </c>
      <c r="C70">
        <v>25</v>
      </c>
      <c r="D70" t="s">
        <v>259</v>
      </c>
      <c r="E70" t="s">
        <v>169</v>
      </c>
      <c r="F70" t="s">
        <v>177</v>
      </c>
      <c r="G70" t="s">
        <v>33</v>
      </c>
      <c r="H70" t="s">
        <v>34</v>
      </c>
      <c r="I70" t="s">
        <v>170</v>
      </c>
      <c r="J70" t="s">
        <v>260</v>
      </c>
      <c r="K70" t="s">
        <v>28</v>
      </c>
    </row>
    <row r="71" spans="1:11" x14ac:dyDescent="0.35">
      <c r="A71">
        <v>70</v>
      </c>
      <c r="B71" t="s">
        <v>261</v>
      </c>
      <c r="C71">
        <v>26</v>
      </c>
      <c r="D71" t="s">
        <v>262</v>
      </c>
      <c r="E71" t="s">
        <v>40</v>
      </c>
      <c r="F71" t="s">
        <v>34</v>
      </c>
      <c r="G71" t="s">
        <v>41</v>
      </c>
      <c r="H71" t="s">
        <v>42</v>
      </c>
      <c r="I71" t="s">
        <v>68</v>
      </c>
      <c r="J71" t="s">
        <v>263</v>
      </c>
      <c r="K71" t="s">
        <v>76</v>
      </c>
    </row>
    <row r="72" spans="1:11" x14ac:dyDescent="0.35">
      <c r="A72">
        <v>71</v>
      </c>
      <c r="B72" t="s">
        <v>264</v>
      </c>
      <c r="C72">
        <v>28</v>
      </c>
      <c r="D72" t="s">
        <v>265</v>
      </c>
      <c r="E72" t="s">
        <v>42</v>
      </c>
      <c r="F72" t="s">
        <v>67</v>
      </c>
      <c r="G72" t="s">
        <v>87</v>
      </c>
      <c r="H72" t="s">
        <v>79</v>
      </c>
      <c r="I72" t="s">
        <v>88</v>
      </c>
      <c r="J72">
        <v>4943885643</v>
      </c>
      <c r="K72" t="s">
        <v>44</v>
      </c>
    </row>
    <row r="73" spans="1:11" x14ac:dyDescent="0.35">
      <c r="A73">
        <v>72</v>
      </c>
      <c r="B73" t="s">
        <v>266</v>
      </c>
      <c r="C73">
        <v>20</v>
      </c>
      <c r="D73" t="s">
        <v>267</v>
      </c>
      <c r="E73" t="s">
        <v>149</v>
      </c>
      <c r="F73" t="s">
        <v>25</v>
      </c>
      <c r="G73" t="s">
        <v>87</v>
      </c>
      <c r="H73" t="s">
        <v>79</v>
      </c>
      <c r="I73" t="s">
        <v>53</v>
      </c>
      <c r="J73" t="s">
        <v>268</v>
      </c>
      <c r="K73" t="s">
        <v>19</v>
      </c>
    </row>
    <row r="74" spans="1:11" x14ac:dyDescent="0.35">
      <c r="A74">
        <v>73</v>
      </c>
      <c r="B74" t="s">
        <v>269</v>
      </c>
      <c r="C74">
        <v>25</v>
      </c>
      <c r="D74" t="s">
        <v>270</v>
      </c>
      <c r="E74" t="s">
        <v>133</v>
      </c>
      <c r="F74" t="s">
        <v>169</v>
      </c>
      <c r="G74" t="s">
        <v>15</v>
      </c>
      <c r="H74" t="s">
        <v>16</v>
      </c>
      <c r="I74" t="s">
        <v>88</v>
      </c>
      <c r="J74" t="s">
        <v>271</v>
      </c>
      <c r="K74" t="s">
        <v>37</v>
      </c>
    </row>
    <row r="75" spans="1:11" x14ac:dyDescent="0.35">
      <c r="A75">
        <v>74</v>
      </c>
      <c r="B75" t="s">
        <v>272</v>
      </c>
      <c r="C75">
        <v>21</v>
      </c>
      <c r="D75" t="s">
        <v>273</v>
      </c>
      <c r="E75" t="s">
        <v>32</v>
      </c>
      <c r="F75" t="s">
        <v>42</v>
      </c>
      <c r="G75" t="s">
        <v>47</v>
      </c>
      <c r="H75" t="s">
        <v>31</v>
      </c>
      <c r="I75" t="s">
        <v>35</v>
      </c>
      <c r="J75" t="s">
        <v>274</v>
      </c>
      <c r="K75" t="s">
        <v>28</v>
      </c>
    </row>
    <row r="76" spans="1:11" x14ac:dyDescent="0.35">
      <c r="A76">
        <v>75</v>
      </c>
      <c r="B76" t="s">
        <v>275</v>
      </c>
      <c r="C76">
        <v>24</v>
      </c>
      <c r="D76" t="s">
        <v>276</v>
      </c>
      <c r="E76" t="s">
        <v>32</v>
      </c>
      <c r="F76" t="s">
        <v>201</v>
      </c>
      <c r="G76" t="s">
        <v>52</v>
      </c>
      <c r="H76" t="s">
        <v>13</v>
      </c>
      <c r="I76" t="s">
        <v>53</v>
      </c>
      <c r="J76" t="s">
        <v>277</v>
      </c>
      <c r="K76" t="s">
        <v>19</v>
      </c>
    </row>
    <row r="77" spans="1:11" x14ac:dyDescent="0.35">
      <c r="A77">
        <v>76</v>
      </c>
      <c r="B77" t="s">
        <v>278</v>
      </c>
      <c r="C77">
        <v>29</v>
      </c>
      <c r="D77" t="s">
        <v>279</v>
      </c>
      <c r="E77" t="s">
        <v>67</v>
      </c>
      <c r="F77" t="s">
        <v>57</v>
      </c>
      <c r="G77" t="s">
        <v>120</v>
      </c>
      <c r="H77" t="s">
        <v>57</v>
      </c>
      <c r="I77" t="s">
        <v>58</v>
      </c>
      <c r="J77" t="s">
        <v>280</v>
      </c>
      <c r="K77" t="s">
        <v>28</v>
      </c>
    </row>
    <row r="78" spans="1:11" x14ac:dyDescent="0.35">
      <c r="A78">
        <v>77</v>
      </c>
      <c r="B78" t="s">
        <v>281</v>
      </c>
      <c r="C78">
        <v>24</v>
      </c>
      <c r="D78" t="s">
        <v>282</v>
      </c>
      <c r="E78" t="s">
        <v>23</v>
      </c>
      <c r="F78" t="s">
        <v>14</v>
      </c>
      <c r="G78" t="s">
        <v>62</v>
      </c>
      <c r="H78" t="s">
        <v>23</v>
      </c>
      <c r="I78" t="s">
        <v>102</v>
      </c>
      <c r="J78" t="s">
        <v>283</v>
      </c>
      <c r="K78" t="s">
        <v>19</v>
      </c>
    </row>
    <row r="79" spans="1:11" x14ac:dyDescent="0.35">
      <c r="A79">
        <v>78</v>
      </c>
      <c r="B79" t="s">
        <v>284</v>
      </c>
      <c r="C79">
        <v>24</v>
      </c>
      <c r="D79" t="s">
        <v>285</v>
      </c>
      <c r="E79" t="s">
        <v>201</v>
      </c>
      <c r="F79" t="s">
        <v>133</v>
      </c>
      <c r="G79" t="s">
        <v>47</v>
      </c>
      <c r="H79" t="s">
        <v>31</v>
      </c>
      <c r="I79" t="s">
        <v>88</v>
      </c>
      <c r="J79" t="s">
        <v>286</v>
      </c>
      <c r="K79" t="s">
        <v>28</v>
      </c>
    </row>
    <row r="80" spans="1:11" x14ac:dyDescent="0.35">
      <c r="A80">
        <v>79</v>
      </c>
      <c r="B80" t="s">
        <v>287</v>
      </c>
      <c r="C80">
        <v>30</v>
      </c>
      <c r="D80" t="s">
        <v>288</v>
      </c>
      <c r="E80" t="s">
        <v>67</v>
      </c>
      <c r="F80" t="s">
        <v>40</v>
      </c>
      <c r="G80" t="s">
        <v>62</v>
      </c>
      <c r="H80" t="s">
        <v>23</v>
      </c>
      <c r="I80" t="s">
        <v>88</v>
      </c>
      <c r="J80">
        <v>4366660975</v>
      </c>
      <c r="K80" t="s">
        <v>76</v>
      </c>
    </row>
    <row r="81" spans="1:11" x14ac:dyDescent="0.35">
      <c r="A81">
        <v>80</v>
      </c>
      <c r="B81" t="s">
        <v>289</v>
      </c>
      <c r="C81">
        <v>27</v>
      </c>
      <c r="D81" t="s">
        <v>290</v>
      </c>
      <c r="E81" t="s">
        <v>177</v>
      </c>
      <c r="F81" t="s">
        <v>34</v>
      </c>
      <c r="G81" t="s">
        <v>80</v>
      </c>
      <c r="H81" t="s">
        <v>32</v>
      </c>
      <c r="I81" t="s">
        <v>58</v>
      </c>
      <c r="J81" t="s">
        <v>291</v>
      </c>
      <c r="K81" t="s">
        <v>76</v>
      </c>
    </row>
    <row r="82" spans="1:11" x14ac:dyDescent="0.35">
      <c r="A82">
        <v>81</v>
      </c>
      <c r="B82" t="s">
        <v>292</v>
      </c>
      <c r="C82">
        <v>30</v>
      </c>
      <c r="D82" t="s">
        <v>293</v>
      </c>
      <c r="E82" t="s">
        <v>22</v>
      </c>
      <c r="F82" t="s">
        <v>201</v>
      </c>
      <c r="G82" t="s">
        <v>120</v>
      </c>
      <c r="H82" t="s">
        <v>57</v>
      </c>
      <c r="I82" t="s">
        <v>170</v>
      </c>
      <c r="J82">
        <v>5624629264</v>
      </c>
      <c r="K82" t="s">
        <v>19</v>
      </c>
    </row>
    <row r="83" spans="1:11" x14ac:dyDescent="0.35">
      <c r="A83">
        <v>82</v>
      </c>
      <c r="B83" t="s">
        <v>294</v>
      </c>
      <c r="C83">
        <v>26</v>
      </c>
      <c r="D83" t="s">
        <v>295</v>
      </c>
      <c r="E83" t="s">
        <v>13</v>
      </c>
      <c r="F83" t="s">
        <v>31</v>
      </c>
      <c r="G83" t="s">
        <v>52</v>
      </c>
      <c r="H83" t="s">
        <v>13</v>
      </c>
      <c r="I83" t="s">
        <v>68</v>
      </c>
      <c r="J83" t="s">
        <v>296</v>
      </c>
      <c r="K83" t="s">
        <v>28</v>
      </c>
    </row>
    <row r="84" spans="1:11" x14ac:dyDescent="0.35">
      <c r="A84">
        <v>83</v>
      </c>
      <c r="B84" t="s">
        <v>297</v>
      </c>
      <c r="C84">
        <v>20</v>
      </c>
      <c r="D84" t="s">
        <v>298</v>
      </c>
      <c r="E84" t="s">
        <v>32</v>
      </c>
      <c r="F84" t="s">
        <v>32</v>
      </c>
      <c r="G84" t="s">
        <v>87</v>
      </c>
      <c r="H84" t="s">
        <v>79</v>
      </c>
      <c r="I84" t="s">
        <v>91</v>
      </c>
      <c r="J84" t="s">
        <v>299</v>
      </c>
      <c r="K84" t="s">
        <v>44</v>
      </c>
    </row>
    <row r="85" spans="1:11" x14ac:dyDescent="0.35">
      <c r="A85">
        <v>84</v>
      </c>
      <c r="B85" t="s">
        <v>300</v>
      </c>
      <c r="C85">
        <v>21</v>
      </c>
      <c r="D85" t="s">
        <v>301</v>
      </c>
      <c r="E85" t="s">
        <v>22</v>
      </c>
      <c r="F85" t="s">
        <v>79</v>
      </c>
      <c r="G85" t="s">
        <v>47</v>
      </c>
      <c r="H85" t="s">
        <v>31</v>
      </c>
      <c r="I85" t="s">
        <v>68</v>
      </c>
      <c r="J85" t="s">
        <v>302</v>
      </c>
      <c r="K85" t="s">
        <v>19</v>
      </c>
    </row>
    <row r="86" spans="1:11" x14ac:dyDescent="0.35">
      <c r="A86">
        <v>85</v>
      </c>
      <c r="B86" t="s">
        <v>303</v>
      </c>
      <c r="C86">
        <v>21</v>
      </c>
      <c r="D86" t="s">
        <v>304</v>
      </c>
      <c r="E86" t="s">
        <v>32</v>
      </c>
      <c r="F86" t="s">
        <v>101</v>
      </c>
      <c r="G86" t="s">
        <v>80</v>
      </c>
      <c r="H86" t="s">
        <v>32</v>
      </c>
      <c r="I86" t="s">
        <v>91</v>
      </c>
      <c r="J86" t="s">
        <v>305</v>
      </c>
      <c r="K86" t="s">
        <v>44</v>
      </c>
    </row>
    <row r="87" spans="1:11" x14ac:dyDescent="0.35">
      <c r="A87">
        <v>86</v>
      </c>
      <c r="B87" t="s">
        <v>306</v>
      </c>
      <c r="C87">
        <v>30</v>
      </c>
      <c r="D87" t="s">
        <v>307</v>
      </c>
      <c r="E87" t="s">
        <v>32</v>
      </c>
      <c r="F87" t="s">
        <v>40</v>
      </c>
      <c r="G87" t="s">
        <v>87</v>
      </c>
      <c r="H87" t="s">
        <v>79</v>
      </c>
      <c r="I87" t="s">
        <v>35</v>
      </c>
      <c r="J87">
        <v>9251607599</v>
      </c>
      <c r="K87" t="s">
        <v>19</v>
      </c>
    </row>
    <row r="88" spans="1:11" x14ac:dyDescent="0.35">
      <c r="A88">
        <v>87</v>
      </c>
      <c r="B88" t="s">
        <v>308</v>
      </c>
      <c r="C88">
        <v>24</v>
      </c>
      <c r="D88" t="s">
        <v>309</v>
      </c>
      <c r="E88" t="s">
        <v>169</v>
      </c>
      <c r="F88" t="s">
        <v>79</v>
      </c>
      <c r="G88" t="s">
        <v>120</v>
      </c>
      <c r="H88" t="s">
        <v>57</v>
      </c>
      <c r="I88" t="s">
        <v>68</v>
      </c>
      <c r="J88" t="s">
        <v>310</v>
      </c>
      <c r="K88" t="s">
        <v>19</v>
      </c>
    </row>
    <row r="89" spans="1:11" x14ac:dyDescent="0.35">
      <c r="A89">
        <v>88</v>
      </c>
      <c r="B89" t="s">
        <v>311</v>
      </c>
      <c r="C89">
        <v>27</v>
      </c>
      <c r="D89" t="s">
        <v>312</v>
      </c>
      <c r="E89" t="s">
        <v>79</v>
      </c>
      <c r="F89" t="s">
        <v>101</v>
      </c>
      <c r="G89" t="s">
        <v>62</v>
      </c>
      <c r="H89" t="s">
        <v>23</v>
      </c>
      <c r="I89" t="s">
        <v>68</v>
      </c>
      <c r="J89">
        <v>5787710864</v>
      </c>
      <c r="K89" t="s">
        <v>76</v>
      </c>
    </row>
    <row r="90" spans="1:11" x14ac:dyDescent="0.35">
      <c r="A90">
        <v>89</v>
      </c>
      <c r="B90" t="s">
        <v>313</v>
      </c>
      <c r="C90">
        <v>20</v>
      </c>
      <c r="D90" t="s">
        <v>314</v>
      </c>
      <c r="E90" t="s">
        <v>34</v>
      </c>
      <c r="F90" t="s">
        <v>14</v>
      </c>
      <c r="G90" t="s">
        <v>120</v>
      </c>
      <c r="H90" t="s">
        <v>57</v>
      </c>
      <c r="I90" t="s">
        <v>26</v>
      </c>
      <c r="J90" t="s">
        <v>315</v>
      </c>
      <c r="K90" t="s">
        <v>37</v>
      </c>
    </row>
    <row r="91" spans="1:11" x14ac:dyDescent="0.35">
      <c r="A91">
        <v>90</v>
      </c>
      <c r="B91" t="s">
        <v>316</v>
      </c>
      <c r="C91">
        <v>29</v>
      </c>
      <c r="D91" t="s">
        <v>317</v>
      </c>
      <c r="E91" t="s">
        <v>67</v>
      </c>
      <c r="F91" t="s">
        <v>42</v>
      </c>
      <c r="G91" t="s">
        <v>15</v>
      </c>
      <c r="H91" t="s">
        <v>16</v>
      </c>
      <c r="I91" t="s">
        <v>58</v>
      </c>
      <c r="J91" t="s">
        <v>318</v>
      </c>
      <c r="K91" t="s">
        <v>37</v>
      </c>
    </row>
    <row r="92" spans="1:11" x14ac:dyDescent="0.35">
      <c r="A92">
        <v>91</v>
      </c>
      <c r="B92" t="s">
        <v>319</v>
      </c>
      <c r="C92">
        <v>26</v>
      </c>
      <c r="D92" t="s">
        <v>320</v>
      </c>
      <c r="E92" t="s">
        <v>40</v>
      </c>
      <c r="F92" t="s">
        <v>31</v>
      </c>
      <c r="G92" t="s">
        <v>87</v>
      </c>
      <c r="H92" t="s">
        <v>79</v>
      </c>
      <c r="I92" t="s">
        <v>116</v>
      </c>
      <c r="J92" t="s">
        <v>321</v>
      </c>
      <c r="K92" t="s">
        <v>37</v>
      </c>
    </row>
    <row r="93" spans="1:11" x14ac:dyDescent="0.35">
      <c r="A93">
        <v>92</v>
      </c>
      <c r="B93" t="s">
        <v>322</v>
      </c>
      <c r="C93">
        <v>26</v>
      </c>
      <c r="D93" t="s">
        <v>323</v>
      </c>
      <c r="E93" t="s">
        <v>31</v>
      </c>
      <c r="F93" t="s">
        <v>201</v>
      </c>
      <c r="G93" t="s">
        <v>41</v>
      </c>
      <c r="H93" t="s">
        <v>42</v>
      </c>
      <c r="I93" t="s">
        <v>102</v>
      </c>
      <c r="J93" t="s">
        <v>324</v>
      </c>
      <c r="K93" t="s">
        <v>19</v>
      </c>
    </row>
    <row r="94" spans="1:11" x14ac:dyDescent="0.35">
      <c r="A94">
        <v>93</v>
      </c>
      <c r="B94" t="s">
        <v>325</v>
      </c>
      <c r="C94">
        <v>22</v>
      </c>
      <c r="D94" t="s">
        <v>326</v>
      </c>
      <c r="E94" t="s">
        <v>101</v>
      </c>
      <c r="F94" t="s">
        <v>201</v>
      </c>
      <c r="G94" t="s">
        <v>47</v>
      </c>
      <c r="H94" t="s">
        <v>31</v>
      </c>
      <c r="I94" t="s">
        <v>88</v>
      </c>
      <c r="J94" t="s">
        <v>327</v>
      </c>
      <c r="K94" t="s">
        <v>19</v>
      </c>
    </row>
    <row r="95" spans="1:11" x14ac:dyDescent="0.35">
      <c r="A95">
        <v>94</v>
      </c>
      <c r="B95" t="s">
        <v>328</v>
      </c>
      <c r="C95">
        <v>25</v>
      </c>
      <c r="D95" t="s">
        <v>329</v>
      </c>
      <c r="E95" t="s">
        <v>42</v>
      </c>
      <c r="F95" t="s">
        <v>22</v>
      </c>
      <c r="G95" t="s">
        <v>41</v>
      </c>
      <c r="H95" t="s">
        <v>42</v>
      </c>
      <c r="I95" t="s">
        <v>102</v>
      </c>
      <c r="J95" t="s">
        <v>330</v>
      </c>
      <c r="K95" t="s">
        <v>44</v>
      </c>
    </row>
    <row r="96" spans="1:11" x14ac:dyDescent="0.35">
      <c r="A96">
        <v>95</v>
      </c>
      <c r="B96" t="s">
        <v>331</v>
      </c>
      <c r="C96">
        <v>20</v>
      </c>
      <c r="D96" t="s">
        <v>332</v>
      </c>
      <c r="E96" t="s">
        <v>22</v>
      </c>
      <c r="F96" t="s">
        <v>25</v>
      </c>
      <c r="G96" t="s">
        <v>120</v>
      </c>
      <c r="H96" t="s">
        <v>57</v>
      </c>
      <c r="I96" t="s">
        <v>53</v>
      </c>
      <c r="J96" t="s">
        <v>333</v>
      </c>
      <c r="K96" t="s">
        <v>28</v>
      </c>
    </row>
    <row r="97" spans="1:11" x14ac:dyDescent="0.35">
      <c r="A97">
        <v>96</v>
      </c>
      <c r="B97" t="s">
        <v>334</v>
      </c>
      <c r="C97">
        <v>25</v>
      </c>
      <c r="D97" t="s">
        <v>335</v>
      </c>
      <c r="E97" t="s">
        <v>32</v>
      </c>
      <c r="F97" t="s">
        <v>177</v>
      </c>
      <c r="G97" t="s">
        <v>24</v>
      </c>
      <c r="H97" t="s">
        <v>25</v>
      </c>
      <c r="I97" t="s">
        <v>88</v>
      </c>
      <c r="J97" t="s">
        <v>336</v>
      </c>
      <c r="K97" t="s">
        <v>28</v>
      </c>
    </row>
    <row r="98" spans="1:11" x14ac:dyDescent="0.35">
      <c r="A98">
        <v>97</v>
      </c>
      <c r="B98" t="s">
        <v>337</v>
      </c>
      <c r="C98">
        <v>30</v>
      </c>
      <c r="D98" t="s">
        <v>338</v>
      </c>
      <c r="E98" t="s">
        <v>57</v>
      </c>
      <c r="F98" t="s">
        <v>40</v>
      </c>
      <c r="G98" t="s">
        <v>62</v>
      </c>
      <c r="H98" t="s">
        <v>23</v>
      </c>
      <c r="I98" t="s">
        <v>58</v>
      </c>
      <c r="J98" t="s">
        <v>339</v>
      </c>
      <c r="K98" t="s">
        <v>76</v>
      </c>
    </row>
    <row r="99" spans="1:11" x14ac:dyDescent="0.35">
      <c r="A99">
        <v>98</v>
      </c>
      <c r="B99" t="s">
        <v>340</v>
      </c>
      <c r="C99">
        <v>29</v>
      </c>
      <c r="D99" t="s">
        <v>341</v>
      </c>
      <c r="E99" t="s">
        <v>177</v>
      </c>
      <c r="F99" t="s">
        <v>25</v>
      </c>
      <c r="G99" t="s">
        <v>52</v>
      </c>
      <c r="H99" t="s">
        <v>13</v>
      </c>
      <c r="I99" t="s">
        <v>102</v>
      </c>
      <c r="J99" t="s">
        <v>342</v>
      </c>
      <c r="K99" t="s">
        <v>19</v>
      </c>
    </row>
    <row r="100" spans="1:11" x14ac:dyDescent="0.35">
      <c r="A100">
        <v>99</v>
      </c>
      <c r="B100" t="s">
        <v>343</v>
      </c>
      <c r="C100">
        <v>25</v>
      </c>
      <c r="D100" t="s">
        <v>344</v>
      </c>
      <c r="E100" t="s">
        <v>177</v>
      </c>
      <c r="F100" t="s">
        <v>57</v>
      </c>
      <c r="G100" t="s">
        <v>24</v>
      </c>
      <c r="H100" t="s">
        <v>25</v>
      </c>
      <c r="I100" t="s">
        <v>48</v>
      </c>
      <c r="J100" t="s">
        <v>345</v>
      </c>
      <c r="K100" t="s">
        <v>44</v>
      </c>
    </row>
    <row r="101" spans="1:11" x14ac:dyDescent="0.35">
      <c r="A101">
        <v>100</v>
      </c>
      <c r="B101" t="s">
        <v>346</v>
      </c>
      <c r="C101">
        <v>27</v>
      </c>
      <c r="D101" t="s">
        <v>347</v>
      </c>
      <c r="E101" t="s">
        <v>40</v>
      </c>
      <c r="F101" t="s">
        <v>16</v>
      </c>
      <c r="G101" t="s">
        <v>62</v>
      </c>
      <c r="H101" t="s">
        <v>23</v>
      </c>
      <c r="I101" t="s">
        <v>146</v>
      </c>
      <c r="J101" t="s">
        <v>348</v>
      </c>
      <c r="K101" t="s">
        <v>37</v>
      </c>
    </row>
    <row r="102" spans="1:11" x14ac:dyDescent="0.35">
      <c r="A102">
        <v>101</v>
      </c>
      <c r="B102" t="s">
        <v>349</v>
      </c>
      <c r="C102">
        <v>21</v>
      </c>
      <c r="D102" t="s">
        <v>350</v>
      </c>
      <c r="E102" t="s">
        <v>16</v>
      </c>
      <c r="F102" t="s">
        <v>23</v>
      </c>
      <c r="G102" t="s">
        <v>33</v>
      </c>
      <c r="H102" t="s">
        <v>34</v>
      </c>
      <c r="I102" t="s">
        <v>146</v>
      </c>
      <c r="J102" t="s">
        <v>351</v>
      </c>
      <c r="K102" t="s">
        <v>19</v>
      </c>
    </row>
    <row r="103" spans="1:11" x14ac:dyDescent="0.35">
      <c r="A103">
        <v>102</v>
      </c>
      <c r="B103" t="s">
        <v>352</v>
      </c>
      <c r="C103">
        <v>22</v>
      </c>
      <c r="D103" t="s">
        <v>353</v>
      </c>
      <c r="E103" t="s">
        <v>67</v>
      </c>
      <c r="F103" t="s">
        <v>149</v>
      </c>
      <c r="G103" t="s">
        <v>15</v>
      </c>
      <c r="H103" t="s">
        <v>16</v>
      </c>
      <c r="I103" t="s">
        <v>63</v>
      </c>
      <c r="J103" t="s">
        <v>354</v>
      </c>
      <c r="K103" t="s">
        <v>28</v>
      </c>
    </row>
    <row r="104" spans="1:11" x14ac:dyDescent="0.35">
      <c r="A104">
        <v>103</v>
      </c>
      <c r="B104" t="s">
        <v>355</v>
      </c>
      <c r="C104">
        <v>22</v>
      </c>
      <c r="D104" t="s">
        <v>356</v>
      </c>
      <c r="E104" t="s">
        <v>22</v>
      </c>
      <c r="F104" t="s">
        <v>201</v>
      </c>
      <c r="G104" t="s">
        <v>120</v>
      </c>
      <c r="H104" t="s">
        <v>57</v>
      </c>
      <c r="I104" t="s">
        <v>53</v>
      </c>
      <c r="J104" t="s">
        <v>357</v>
      </c>
      <c r="K104" t="s">
        <v>28</v>
      </c>
    </row>
    <row r="105" spans="1:11" x14ac:dyDescent="0.35">
      <c r="A105">
        <v>104</v>
      </c>
      <c r="B105" t="s">
        <v>358</v>
      </c>
      <c r="C105">
        <v>29</v>
      </c>
      <c r="D105" t="s">
        <v>359</v>
      </c>
      <c r="E105" t="s">
        <v>133</v>
      </c>
      <c r="F105" t="s">
        <v>42</v>
      </c>
      <c r="G105" t="s">
        <v>41</v>
      </c>
      <c r="H105" t="s">
        <v>42</v>
      </c>
      <c r="I105" t="s">
        <v>146</v>
      </c>
      <c r="J105" t="s">
        <v>360</v>
      </c>
      <c r="K105" t="s">
        <v>19</v>
      </c>
    </row>
    <row r="106" spans="1:11" x14ac:dyDescent="0.35">
      <c r="A106">
        <v>105</v>
      </c>
      <c r="B106" t="s">
        <v>361</v>
      </c>
      <c r="C106">
        <v>24</v>
      </c>
      <c r="D106" t="s">
        <v>362</v>
      </c>
      <c r="E106" t="s">
        <v>201</v>
      </c>
      <c r="F106" t="s">
        <v>177</v>
      </c>
      <c r="G106" t="s">
        <v>80</v>
      </c>
      <c r="H106" t="s">
        <v>32</v>
      </c>
      <c r="I106" t="s">
        <v>116</v>
      </c>
      <c r="J106" t="s">
        <v>363</v>
      </c>
      <c r="K106" t="s">
        <v>44</v>
      </c>
    </row>
    <row r="107" spans="1:11" x14ac:dyDescent="0.35">
      <c r="A107">
        <v>106</v>
      </c>
      <c r="B107" t="s">
        <v>364</v>
      </c>
      <c r="C107">
        <v>30</v>
      </c>
      <c r="D107" t="s">
        <v>365</v>
      </c>
      <c r="E107" t="s">
        <v>42</v>
      </c>
      <c r="F107" t="s">
        <v>67</v>
      </c>
      <c r="G107" t="s">
        <v>52</v>
      </c>
      <c r="H107" t="s">
        <v>13</v>
      </c>
      <c r="I107" t="s">
        <v>91</v>
      </c>
      <c r="J107" t="s">
        <v>366</v>
      </c>
      <c r="K107" t="s">
        <v>44</v>
      </c>
    </row>
    <row r="108" spans="1:11" x14ac:dyDescent="0.35">
      <c r="A108">
        <v>107</v>
      </c>
      <c r="B108" t="s">
        <v>367</v>
      </c>
      <c r="C108">
        <v>30</v>
      </c>
      <c r="D108" t="s">
        <v>368</v>
      </c>
      <c r="E108" t="s">
        <v>13</v>
      </c>
      <c r="F108" t="s">
        <v>133</v>
      </c>
      <c r="G108" t="s">
        <v>47</v>
      </c>
      <c r="H108" t="s">
        <v>31</v>
      </c>
      <c r="I108" t="s">
        <v>88</v>
      </c>
      <c r="J108" t="s">
        <v>369</v>
      </c>
      <c r="K108" t="s">
        <v>19</v>
      </c>
    </row>
    <row r="109" spans="1:11" x14ac:dyDescent="0.35">
      <c r="A109">
        <v>108</v>
      </c>
      <c r="B109" t="s">
        <v>370</v>
      </c>
      <c r="C109">
        <v>25</v>
      </c>
      <c r="D109" t="s">
        <v>371</v>
      </c>
      <c r="E109" t="s">
        <v>79</v>
      </c>
      <c r="F109" t="s">
        <v>22</v>
      </c>
      <c r="G109" t="s">
        <v>33</v>
      </c>
      <c r="H109" t="s">
        <v>34</v>
      </c>
      <c r="I109" t="s">
        <v>17</v>
      </c>
      <c r="J109">
        <v>3374430758</v>
      </c>
      <c r="K109" t="s">
        <v>76</v>
      </c>
    </row>
    <row r="110" spans="1:11" x14ac:dyDescent="0.35">
      <c r="A110">
        <v>109</v>
      </c>
      <c r="B110" t="s">
        <v>372</v>
      </c>
      <c r="C110">
        <v>22</v>
      </c>
      <c r="D110" t="s">
        <v>373</v>
      </c>
      <c r="E110" t="s">
        <v>14</v>
      </c>
      <c r="F110" t="s">
        <v>31</v>
      </c>
      <c r="G110" t="s">
        <v>15</v>
      </c>
      <c r="H110" t="s">
        <v>16</v>
      </c>
      <c r="I110" t="s">
        <v>170</v>
      </c>
      <c r="J110" t="s">
        <v>374</v>
      </c>
      <c r="K110" t="s">
        <v>28</v>
      </c>
    </row>
    <row r="111" spans="1:11" x14ac:dyDescent="0.35">
      <c r="A111">
        <v>110</v>
      </c>
      <c r="B111" t="s">
        <v>375</v>
      </c>
      <c r="C111">
        <v>27</v>
      </c>
      <c r="D111" t="s">
        <v>376</v>
      </c>
      <c r="E111" t="s">
        <v>25</v>
      </c>
      <c r="F111" t="s">
        <v>201</v>
      </c>
      <c r="G111" t="s">
        <v>47</v>
      </c>
      <c r="H111" t="s">
        <v>31</v>
      </c>
      <c r="I111" t="s">
        <v>146</v>
      </c>
      <c r="J111" t="s">
        <v>377</v>
      </c>
      <c r="K111" t="s">
        <v>28</v>
      </c>
    </row>
    <row r="112" spans="1:11" x14ac:dyDescent="0.35">
      <c r="A112">
        <v>111</v>
      </c>
      <c r="B112" t="s">
        <v>378</v>
      </c>
      <c r="C112">
        <v>27</v>
      </c>
      <c r="D112" t="s">
        <v>379</v>
      </c>
      <c r="E112" t="s">
        <v>169</v>
      </c>
      <c r="F112" t="s">
        <v>177</v>
      </c>
      <c r="G112" t="s">
        <v>62</v>
      </c>
      <c r="H112" t="s">
        <v>23</v>
      </c>
      <c r="I112" t="s">
        <v>17</v>
      </c>
      <c r="J112" t="s">
        <v>380</v>
      </c>
      <c r="K112" t="s">
        <v>76</v>
      </c>
    </row>
    <row r="113" spans="1:11" x14ac:dyDescent="0.35">
      <c r="A113">
        <v>112</v>
      </c>
      <c r="B113" t="s">
        <v>381</v>
      </c>
      <c r="C113">
        <v>27</v>
      </c>
      <c r="D113" t="s">
        <v>382</v>
      </c>
      <c r="E113" t="s">
        <v>40</v>
      </c>
      <c r="F113" t="s">
        <v>57</v>
      </c>
      <c r="G113" t="s">
        <v>52</v>
      </c>
      <c r="H113" t="s">
        <v>13</v>
      </c>
      <c r="I113" t="s">
        <v>170</v>
      </c>
      <c r="J113" t="s">
        <v>383</v>
      </c>
      <c r="K113" t="s">
        <v>19</v>
      </c>
    </row>
    <row r="114" spans="1:11" x14ac:dyDescent="0.35">
      <c r="A114">
        <v>113</v>
      </c>
      <c r="B114" t="s">
        <v>384</v>
      </c>
      <c r="C114">
        <v>20</v>
      </c>
      <c r="D114" t="s">
        <v>385</v>
      </c>
      <c r="E114" t="s">
        <v>40</v>
      </c>
      <c r="F114" t="s">
        <v>31</v>
      </c>
      <c r="G114" t="s">
        <v>33</v>
      </c>
      <c r="H114" t="s">
        <v>34</v>
      </c>
      <c r="I114" t="s">
        <v>26</v>
      </c>
      <c r="J114">
        <v>680219931</v>
      </c>
      <c r="K114" t="s">
        <v>37</v>
      </c>
    </row>
    <row r="115" spans="1:11" x14ac:dyDescent="0.35">
      <c r="A115">
        <v>114</v>
      </c>
      <c r="B115" t="s">
        <v>386</v>
      </c>
      <c r="C115">
        <v>22</v>
      </c>
      <c r="D115" t="s">
        <v>387</v>
      </c>
      <c r="E115" t="s">
        <v>34</v>
      </c>
      <c r="F115" t="s">
        <v>42</v>
      </c>
      <c r="G115" t="s">
        <v>52</v>
      </c>
      <c r="H115" t="s">
        <v>13</v>
      </c>
      <c r="I115" t="s">
        <v>68</v>
      </c>
      <c r="J115" t="s">
        <v>388</v>
      </c>
      <c r="K115" t="s">
        <v>28</v>
      </c>
    </row>
    <row r="116" spans="1:11" x14ac:dyDescent="0.35">
      <c r="A116">
        <v>115</v>
      </c>
      <c r="B116" t="s">
        <v>389</v>
      </c>
      <c r="C116">
        <v>28</v>
      </c>
      <c r="D116" t="s">
        <v>390</v>
      </c>
      <c r="E116" t="s">
        <v>14</v>
      </c>
      <c r="F116" t="s">
        <v>57</v>
      </c>
      <c r="G116" t="s">
        <v>41</v>
      </c>
      <c r="H116" t="s">
        <v>42</v>
      </c>
      <c r="I116" t="s">
        <v>153</v>
      </c>
      <c r="J116">
        <v>9555729814</v>
      </c>
      <c r="K116" t="s">
        <v>76</v>
      </c>
    </row>
    <row r="117" spans="1:11" x14ac:dyDescent="0.35">
      <c r="A117">
        <v>116</v>
      </c>
      <c r="B117" t="s">
        <v>391</v>
      </c>
      <c r="C117">
        <v>20</v>
      </c>
      <c r="D117" t="s">
        <v>392</v>
      </c>
      <c r="E117" t="s">
        <v>133</v>
      </c>
      <c r="F117" t="s">
        <v>169</v>
      </c>
      <c r="G117" t="s">
        <v>80</v>
      </c>
      <c r="H117" t="s">
        <v>32</v>
      </c>
      <c r="I117" t="s">
        <v>58</v>
      </c>
      <c r="J117" t="s">
        <v>393</v>
      </c>
      <c r="K117" t="s">
        <v>19</v>
      </c>
    </row>
    <row r="118" spans="1:11" x14ac:dyDescent="0.35">
      <c r="A118">
        <v>117</v>
      </c>
      <c r="B118" t="s">
        <v>394</v>
      </c>
      <c r="C118">
        <v>27</v>
      </c>
      <c r="D118" t="s">
        <v>395</v>
      </c>
      <c r="E118" t="s">
        <v>14</v>
      </c>
      <c r="F118" t="s">
        <v>22</v>
      </c>
      <c r="G118" t="s">
        <v>33</v>
      </c>
      <c r="H118" t="s">
        <v>34</v>
      </c>
      <c r="I118" t="s">
        <v>53</v>
      </c>
      <c r="J118" t="s">
        <v>396</v>
      </c>
      <c r="K118" t="s">
        <v>28</v>
      </c>
    </row>
    <row r="119" spans="1:11" x14ac:dyDescent="0.35">
      <c r="A119">
        <v>118</v>
      </c>
      <c r="B119" t="s">
        <v>397</v>
      </c>
      <c r="C119">
        <v>29</v>
      </c>
      <c r="D119" t="s">
        <v>398</v>
      </c>
      <c r="E119" t="s">
        <v>13</v>
      </c>
      <c r="F119" t="s">
        <v>42</v>
      </c>
      <c r="G119" t="s">
        <v>33</v>
      </c>
      <c r="H119" t="s">
        <v>34</v>
      </c>
      <c r="I119" t="s">
        <v>153</v>
      </c>
      <c r="J119" t="s">
        <v>399</v>
      </c>
      <c r="K119" t="s">
        <v>37</v>
      </c>
    </row>
    <row r="120" spans="1:11" x14ac:dyDescent="0.35">
      <c r="A120">
        <v>119</v>
      </c>
      <c r="B120" t="s">
        <v>400</v>
      </c>
      <c r="C120">
        <v>25</v>
      </c>
      <c r="D120" t="s">
        <v>401</v>
      </c>
      <c r="E120" t="s">
        <v>169</v>
      </c>
      <c r="F120" t="s">
        <v>67</v>
      </c>
      <c r="G120" t="s">
        <v>87</v>
      </c>
      <c r="H120" t="s">
        <v>79</v>
      </c>
      <c r="I120" t="s">
        <v>102</v>
      </c>
      <c r="J120" t="s">
        <v>402</v>
      </c>
      <c r="K120" t="s">
        <v>19</v>
      </c>
    </row>
    <row r="121" spans="1:11" x14ac:dyDescent="0.35">
      <c r="A121">
        <v>120</v>
      </c>
      <c r="B121" t="s">
        <v>403</v>
      </c>
      <c r="C121">
        <v>24</v>
      </c>
      <c r="D121" t="s">
        <v>404</v>
      </c>
      <c r="E121" t="s">
        <v>169</v>
      </c>
      <c r="F121" t="s">
        <v>177</v>
      </c>
      <c r="G121" t="s">
        <v>80</v>
      </c>
      <c r="H121" t="s">
        <v>32</v>
      </c>
      <c r="I121" t="s">
        <v>26</v>
      </c>
      <c r="J121" t="s">
        <v>405</v>
      </c>
      <c r="K121" t="s">
        <v>28</v>
      </c>
    </row>
    <row r="122" spans="1:11" x14ac:dyDescent="0.35">
      <c r="A122">
        <v>121</v>
      </c>
      <c r="B122" t="s">
        <v>406</v>
      </c>
      <c r="C122">
        <v>28</v>
      </c>
      <c r="D122" t="s">
        <v>407</v>
      </c>
      <c r="E122" t="s">
        <v>201</v>
      </c>
      <c r="F122" t="s">
        <v>16</v>
      </c>
      <c r="G122" t="s">
        <v>47</v>
      </c>
      <c r="H122" t="s">
        <v>31</v>
      </c>
      <c r="I122" t="s">
        <v>58</v>
      </c>
      <c r="J122" t="s">
        <v>408</v>
      </c>
      <c r="K122" t="s">
        <v>44</v>
      </c>
    </row>
    <row r="123" spans="1:11" x14ac:dyDescent="0.35">
      <c r="A123">
        <v>122</v>
      </c>
      <c r="B123" t="s">
        <v>409</v>
      </c>
      <c r="C123">
        <v>24</v>
      </c>
      <c r="D123" t="s">
        <v>410</v>
      </c>
      <c r="E123" t="s">
        <v>22</v>
      </c>
      <c r="F123" t="s">
        <v>23</v>
      </c>
      <c r="G123" t="s">
        <v>87</v>
      </c>
      <c r="H123" t="s">
        <v>79</v>
      </c>
      <c r="I123" t="s">
        <v>146</v>
      </c>
      <c r="J123">
        <v>23793186</v>
      </c>
      <c r="K123" t="s">
        <v>76</v>
      </c>
    </row>
    <row r="124" spans="1:11" x14ac:dyDescent="0.35">
      <c r="A124">
        <v>123</v>
      </c>
      <c r="B124" t="s">
        <v>411</v>
      </c>
      <c r="C124">
        <v>21</v>
      </c>
      <c r="D124" t="s">
        <v>412</v>
      </c>
      <c r="E124" t="s">
        <v>133</v>
      </c>
      <c r="F124" t="s">
        <v>23</v>
      </c>
      <c r="G124" t="s">
        <v>52</v>
      </c>
      <c r="H124" t="s">
        <v>13</v>
      </c>
      <c r="I124" t="s">
        <v>146</v>
      </c>
      <c r="J124" t="s">
        <v>413</v>
      </c>
      <c r="K124" t="s">
        <v>37</v>
      </c>
    </row>
    <row r="125" spans="1:11" x14ac:dyDescent="0.35">
      <c r="A125">
        <v>124</v>
      </c>
      <c r="B125" t="s">
        <v>414</v>
      </c>
      <c r="C125">
        <v>30</v>
      </c>
      <c r="D125" t="s">
        <v>415</v>
      </c>
      <c r="E125" t="s">
        <v>22</v>
      </c>
      <c r="F125" t="s">
        <v>34</v>
      </c>
      <c r="G125" t="s">
        <v>47</v>
      </c>
      <c r="H125" t="s">
        <v>31</v>
      </c>
      <c r="I125" t="s">
        <v>63</v>
      </c>
      <c r="J125" t="s">
        <v>416</v>
      </c>
      <c r="K125" t="s">
        <v>19</v>
      </c>
    </row>
    <row r="126" spans="1:11" x14ac:dyDescent="0.35">
      <c r="A126">
        <v>125</v>
      </c>
      <c r="B126" t="s">
        <v>417</v>
      </c>
      <c r="C126">
        <v>27</v>
      </c>
      <c r="D126" t="s">
        <v>418</v>
      </c>
      <c r="E126" t="s">
        <v>149</v>
      </c>
      <c r="F126" t="s">
        <v>34</v>
      </c>
      <c r="G126" t="s">
        <v>120</v>
      </c>
      <c r="H126" t="s">
        <v>57</v>
      </c>
      <c r="I126" t="s">
        <v>17</v>
      </c>
      <c r="J126" t="s">
        <v>419</v>
      </c>
      <c r="K126" t="s">
        <v>44</v>
      </c>
    </row>
    <row r="127" spans="1:11" x14ac:dyDescent="0.35">
      <c r="A127">
        <v>126</v>
      </c>
      <c r="B127" t="s">
        <v>420</v>
      </c>
      <c r="C127">
        <v>22</v>
      </c>
      <c r="D127" t="s">
        <v>421</v>
      </c>
      <c r="E127" t="s">
        <v>13</v>
      </c>
      <c r="F127" t="s">
        <v>32</v>
      </c>
      <c r="G127" t="s">
        <v>24</v>
      </c>
      <c r="H127" t="s">
        <v>25</v>
      </c>
      <c r="I127" t="s">
        <v>88</v>
      </c>
      <c r="J127" t="s">
        <v>422</v>
      </c>
      <c r="K127" t="s">
        <v>44</v>
      </c>
    </row>
    <row r="128" spans="1:11" x14ac:dyDescent="0.35">
      <c r="A128">
        <v>127</v>
      </c>
      <c r="B128" t="s">
        <v>423</v>
      </c>
      <c r="C128">
        <v>27</v>
      </c>
      <c r="D128" t="s">
        <v>424</v>
      </c>
      <c r="E128" t="s">
        <v>57</v>
      </c>
      <c r="F128" t="s">
        <v>169</v>
      </c>
      <c r="G128" t="s">
        <v>41</v>
      </c>
      <c r="H128" t="s">
        <v>42</v>
      </c>
      <c r="I128" t="s">
        <v>91</v>
      </c>
      <c r="J128" t="s">
        <v>425</v>
      </c>
      <c r="K128" t="s">
        <v>76</v>
      </c>
    </row>
    <row r="129" spans="1:11" x14ac:dyDescent="0.35">
      <c r="A129">
        <v>128</v>
      </c>
      <c r="B129" t="s">
        <v>426</v>
      </c>
      <c r="C129">
        <v>30</v>
      </c>
      <c r="D129" t="s">
        <v>427</v>
      </c>
      <c r="E129" t="s">
        <v>57</v>
      </c>
      <c r="F129" t="s">
        <v>22</v>
      </c>
      <c r="G129" t="s">
        <v>120</v>
      </c>
      <c r="H129" t="s">
        <v>57</v>
      </c>
      <c r="I129" t="s">
        <v>102</v>
      </c>
      <c r="J129" t="s">
        <v>428</v>
      </c>
      <c r="K129" t="s">
        <v>37</v>
      </c>
    </row>
    <row r="130" spans="1:11" x14ac:dyDescent="0.35">
      <c r="A130">
        <v>129</v>
      </c>
      <c r="B130" t="s">
        <v>429</v>
      </c>
      <c r="C130">
        <v>20</v>
      </c>
      <c r="D130" t="s">
        <v>430</v>
      </c>
      <c r="E130" t="s">
        <v>40</v>
      </c>
      <c r="F130" t="s">
        <v>67</v>
      </c>
      <c r="G130" t="s">
        <v>87</v>
      </c>
      <c r="H130" t="s">
        <v>79</v>
      </c>
      <c r="I130" t="s">
        <v>68</v>
      </c>
      <c r="J130" t="s">
        <v>431</v>
      </c>
      <c r="K130" t="s">
        <v>37</v>
      </c>
    </row>
    <row r="131" spans="1:11" x14ac:dyDescent="0.35">
      <c r="A131">
        <v>130</v>
      </c>
      <c r="B131" t="s">
        <v>432</v>
      </c>
      <c r="C131">
        <v>24</v>
      </c>
      <c r="D131" t="s">
        <v>433</v>
      </c>
      <c r="E131" t="s">
        <v>31</v>
      </c>
      <c r="F131" t="s">
        <v>201</v>
      </c>
      <c r="G131" t="s">
        <v>52</v>
      </c>
      <c r="H131" t="s">
        <v>13</v>
      </c>
      <c r="I131" t="s">
        <v>58</v>
      </c>
      <c r="J131" t="s">
        <v>434</v>
      </c>
      <c r="K131" t="s">
        <v>44</v>
      </c>
    </row>
    <row r="132" spans="1:11" x14ac:dyDescent="0.35">
      <c r="A132">
        <v>131</v>
      </c>
      <c r="B132" t="s">
        <v>435</v>
      </c>
      <c r="C132">
        <v>26</v>
      </c>
      <c r="D132" t="s">
        <v>436</v>
      </c>
      <c r="E132" t="s">
        <v>149</v>
      </c>
      <c r="F132" t="s">
        <v>201</v>
      </c>
      <c r="G132" t="s">
        <v>47</v>
      </c>
      <c r="H132" t="s">
        <v>31</v>
      </c>
      <c r="I132" t="s">
        <v>146</v>
      </c>
      <c r="J132" t="s">
        <v>437</v>
      </c>
      <c r="K132" t="s">
        <v>19</v>
      </c>
    </row>
    <row r="133" spans="1:11" x14ac:dyDescent="0.35">
      <c r="A133">
        <v>132</v>
      </c>
      <c r="B133" t="s">
        <v>438</v>
      </c>
      <c r="C133">
        <v>22</v>
      </c>
      <c r="D133" t="s">
        <v>439</v>
      </c>
      <c r="E133" t="s">
        <v>149</v>
      </c>
      <c r="F133" t="s">
        <v>177</v>
      </c>
      <c r="G133" t="s">
        <v>24</v>
      </c>
      <c r="H133" t="s">
        <v>25</v>
      </c>
      <c r="I133" t="s">
        <v>35</v>
      </c>
      <c r="J133" t="s">
        <v>440</v>
      </c>
      <c r="K133" t="s">
        <v>28</v>
      </c>
    </row>
    <row r="134" spans="1:11" x14ac:dyDescent="0.35">
      <c r="A134">
        <v>133</v>
      </c>
      <c r="B134" t="s">
        <v>441</v>
      </c>
      <c r="C134">
        <v>27</v>
      </c>
      <c r="D134" t="s">
        <v>442</v>
      </c>
      <c r="E134" t="s">
        <v>133</v>
      </c>
      <c r="F134" t="s">
        <v>201</v>
      </c>
      <c r="G134" t="s">
        <v>52</v>
      </c>
      <c r="H134" t="s">
        <v>13</v>
      </c>
      <c r="I134" t="s">
        <v>116</v>
      </c>
      <c r="J134" t="s">
        <v>443</v>
      </c>
      <c r="K134" t="s">
        <v>28</v>
      </c>
    </row>
    <row r="135" spans="1:11" x14ac:dyDescent="0.35">
      <c r="A135">
        <v>134</v>
      </c>
      <c r="B135" t="s">
        <v>444</v>
      </c>
      <c r="C135">
        <v>23</v>
      </c>
      <c r="D135" t="s">
        <v>445</v>
      </c>
      <c r="E135" t="s">
        <v>79</v>
      </c>
      <c r="F135" t="s">
        <v>23</v>
      </c>
      <c r="G135" t="s">
        <v>120</v>
      </c>
      <c r="H135" t="s">
        <v>57</v>
      </c>
      <c r="I135" t="s">
        <v>35</v>
      </c>
      <c r="J135">
        <v>41558403</v>
      </c>
      <c r="K135" t="s">
        <v>19</v>
      </c>
    </row>
    <row r="136" spans="1:11" x14ac:dyDescent="0.35">
      <c r="A136">
        <v>135</v>
      </c>
      <c r="B136" t="s">
        <v>446</v>
      </c>
      <c r="C136">
        <v>20</v>
      </c>
      <c r="D136" t="s">
        <v>447</v>
      </c>
      <c r="E136" t="s">
        <v>42</v>
      </c>
      <c r="F136" t="s">
        <v>25</v>
      </c>
      <c r="G136" t="s">
        <v>62</v>
      </c>
      <c r="H136" t="s">
        <v>23</v>
      </c>
      <c r="I136" t="s">
        <v>88</v>
      </c>
      <c r="J136" t="s">
        <v>448</v>
      </c>
      <c r="K136" t="s">
        <v>28</v>
      </c>
    </row>
    <row r="137" spans="1:11" x14ac:dyDescent="0.35">
      <c r="A137">
        <v>136</v>
      </c>
      <c r="B137" t="s">
        <v>449</v>
      </c>
      <c r="C137">
        <v>23</v>
      </c>
      <c r="D137" t="s">
        <v>450</v>
      </c>
      <c r="E137" t="s">
        <v>32</v>
      </c>
      <c r="F137" t="s">
        <v>42</v>
      </c>
      <c r="G137" t="s">
        <v>15</v>
      </c>
      <c r="H137" t="s">
        <v>16</v>
      </c>
      <c r="I137" t="s">
        <v>68</v>
      </c>
      <c r="J137" t="s">
        <v>451</v>
      </c>
      <c r="K137" t="s">
        <v>44</v>
      </c>
    </row>
    <row r="138" spans="1:11" x14ac:dyDescent="0.35">
      <c r="A138">
        <v>137</v>
      </c>
      <c r="B138" t="s">
        <v>452</v>
      </c>
      <c r="C138">
        <v>25</v>
      </c>
      <c r="D138" t="s">
        <v>453</v>
      </c>
      <c r="E138" t="s">
        <v>101</v>
      </c>
      <c r="F138" t="s">
        <v>13</v>
      </c>
      <c r="G138" t="s">
        <v>15</v>
      </c>
      <c r="H138" t="s">
        <v>16</v>
      </c>
      <c r="I138" t="s">
        <v>91</v>
      </c>
      <c r="J138" t="s">
        <v>454</v>
      </c>
      <c r="K138" t="s">
        <v>37</v>
      </c>
    </row>
    <row r="139" spans="1:11" x14ac:dyDescent="0.35">
      <c r="A139">
        <v>138</v>
      </c>
      <c r="B139" t="s">
        <v>455</v>
      </c>
      <c r="C139">
        <v>26</v>
      </c>
      <c r="D139" t="s">
        <v>456</v>
      </c>
      <c r="E139" t="s">
        <v>101</v>
      </c>
      <c r="F139" t="s">
        <v>34</v>
      </c>
      <c r="G139" t="s">
        <v>33</v>
      </c>
      <c r="H139" t="s">
        <v>34</v>
      </c>
      <c r="I139" t="s">
        <v>58</v>
      </c>
      <c r="J139" t="s">
        <v>457</v>
      </c>
      <c r="K139" t="s">
        <v>19</v>
      </c>
    </row>
    <row r="140" spans="1:11" x14ac:dyDescent="0.35">
      <c r="A140">
        <v>139</v>
      </c>
      <c r="B140" t="s">
        <v>458</v>
      </c>
      <c r="C140">
        <v>23</v>
      </c>
      <c r="D140" t="s">
        <v>459</v>
      </c>
      <c r="E140" t="s">
        <v>14</v>
      </c>
      <c r="F140" t="s">
        <v>13</v>
      </c>
      <c r="G140" t="s">
        <v>120</v>
      </c>
      <c r="H140" t="s">
        <v>57</v>
      </c>
      <c r="I140" t="s">
        <v>88</v>
      </c>
      <c r="J140" t="s">
        <v>460</v>
      </c>
      <c r="K140" t="s">
        <v>28</v>
      </c>
    </row>
    <row r="141" spans="1:11" x14ac:dyDescent="0.35">
      <c r="A141">
        <v>140</v>
      </c>
      <c r="B141" t="s">
        <v>461</v>
      </c>
      <c r="C141">
        <v>25</v>
      </c>
      <c r="D141" t="s">
        <v>462</v>
      </c>
      <c r="E141" t="s">
        <v>40</v>
      </c>
      <c r="F141" t="s">
        <v>57</v>
      </c>
      <c r="G141" t="s">
        <v>87</v>
      </c>
      <c r="H141" t="s">
        <v>79</v>
      </c>
      <c r="I141" t="s">
        <v>102</v>
      </c>
      <c r="J141" t="s">
        <v>463</v>
      </c>
      <c r="K141" t="s">
        <v>19</v>
      </c>
    </row>
    <row r="142" spans="1:11" x14ac:dyDescent="0.35">
      <c r="A142">
        <v>141</v>
      </c>
      <c r="B142" t="s">
        <v>464</v>
      </c>
      <c r="C142">
        <v>30</v>
      </c>
      <c r="D142" t="s">
        <v>465</v>
      </c>
      <c r="E142" t="s">
        <v>32</v>
      </c>
      <c r="F142" t="s">
        <v>133</v>
      </c>
      <c r="G142" t="s">
        <v>15</v>
      </c>
      <c r="H142" t="s">
        <v>16</v>
      </c>
      <c r="I142" t="s">
        <v>35</v>
      </c>
      <c r="J142" t="s">
        <v>466</v>
      </c>
      <c r="K142" t="s">
        <v>28</v>
      </c>
    </row>
    <row r="143" spans="1:11" x14ac:dyDescent="0.35">
      <c r="A143">
        <v>142</v>
      </c>
      <c r="B143" t="s">
        <v>467</v>
      </c>
      <c r="C143">
        <v>27</v>
      </c>
      <c r="D143" t="s">
        <v>468</v>
      </c>
      <c r="E143" t="s">
        <v>149</v>
      </c>
      <c r="F143" t="s">
        <v>32</v>
      </c>
      <c r="G143" t="s">
        <v>41</v>
      </c>
      <c r="H143" t="s">
        <v>42</v>
      </c>
      <c r="I143" t="s">
        <v>170</v>
      </c>
      <c r="J143" t="s">
        <v>469</v>
      </c>
      <c r="K143" t="s">
        <v>76</v>
      </c>
    </row>
    <row r="144" spans="1:11" x14ac:dyDescent="0.35">
      <c r="A144">
        <v>143</v>
      </c>
      <c r="B144" t="s">
        <v>470</v>
      </c>
      <c r="C144">
        <v>25</v>
      </c>
      <c r="D144" t="s">
        <v>471</v>
      </c>
      <c r="E144" t="s">
        <v>16</v>
      </c>
      <c r="F144" t="s">
        <v>101</v>
      </c>
      <c r="G144" t="s">
        <v>62</v>
      </c>
      <c r="H144" t="s">
        <v>23</v>
      </c>
      <c r="I144" t="s">
        <v>153</v>
      </c>
      <c r="J144" t="s">
        <v>472</v>
      </c>
      <c r="K144" t="s">
        <v>76</v>
      </c>
    </row>
    <row r="145" spans="1:11" x14ac:dyDescent="0.35">
      <c r="A145">
        <v>144</v>
      </c>
      <c r="B145" t="s">
        <v>473</v>
      </c>
      <c r="C145">
        <v>28</v>
      </c>
      <c r="D145" t="s">
        <v>474</v>
      </c>
      <c r="E145" t="s">
        <v>79</v>
      </c>
      <c r="F145" t="s">
        <v>22</v>
      </c>
      <c r="G145" t="s">
        <v>41</v>
      </c>
      <c r="H145" t="s">
        <v>42</v>
      </c>
      <c r="I145" t="s">
        <v>63</v>
      </c>
      <c r="J145" t="s">
        <v>475</v>
      </c>
      <c r="K145" t="s">
        <v>37</v>
      </c>
    </row>
    <row r="146" spans="1:11" x14ac:dyDescent="0.35">
      <c r="A146">
        <v>145</v>
      </c>
      <c r="B146" t="s">
        <v>476</v>
      </c>
      <c r="C146">
        <v>25</v>
      </c>
      <c r="D146" t="s">
        <v>477</v>
      </c>
      <c r="E146" t="s">
        <v>79</v>
      </c>
      <c r="F146" t="s">
        <v>14</v>
      </c>
      <c r="G146" t="s">
        <v>33</v>
      </c>
      <c r="H146" t="s">
        <v>34</v>
      </c>
      <c r="I146" t="s">
        <v>153</v>
      </c>
      <c r="J146" t="s">
        <v>478</v>
      </c>
      <c r="K146" t="s">
        <v>37</v>
      </c>
    </row>
    <row r="147" spans="1:11" x14ac:dyDescent="0.35">
      <c r="A147">
        <v>146</v>
      </c>
      <c r="B147" t="s">
        <v>479</v>
      </c>
      <c r="C147">
        <v>26</v>
      </c>
      <c r="D147" t="s">
        <v>480</v>
      </c>
      <c r="E147" t="s">
        <v>34</v>
      </c>
      <c r="F147" t="s">
        <v>22</v>
      </c>
      <c r="G147" t="s">
        <v>24</v>
      </c>
      <c r="H147" t="s">
        <v>25</v>
      </c>
      <c r="I147" t="s">
        <v>88</v>
      </c>
      <c r="J147">
        <f>1-453-635-2272</f>
        <v>-3359</v>
      </c>
      <c r="K147" t="s">
        <v>44</v>
      </c>
    </row>
    <row r="148" spans="1:11" x14ac:dyDescent="0.35">
      <c r="A148">
        <v>147</v>
      </c>
      <c r="B148" t="s">
        <v>481</v>
      </c>
      <c r="C148">
        <v>28</v>
      </c>
      <c r="D148" t="s">
        <v>482</v>
      </c>
      <c r="E148" t="s">
        <v>57</v>
      </c>
      <c r="F148" t="s">
        <v>101</v>
      </c>
      <c r="G148" t="s">
        <v>52</v>
      </c>
      <c r="H148" t="s">
        <v>13</v>
      </c>
      <c r="I148" t="s">
        <v>58</v>
      </c>
      <c r="J148" t="s">
        <v>483</v>
      </c>
      <c r="K148" t="s">
        <v>19</v>
      </c>
    </row>
    <row r="149" spans="1:11" x14ac:dyDescent="0.35">
      <c r="A149">
        <v>148</v>
      </c>
      <c r="B149" t="s">
        <v>484</v>
      </c>
      <c r="C149">
        <v>20</v>
      </c>
      <c r="D149" t="s">
        <v>485</v>
      </c>
      <c r="E149" t="s">
        <v>34</v>
      </c>
      <c r="F149" t="s">
        <v>101</v>
      </c>
      <c r="G149" t="s">
        <v>52</v>
      </c>
      <c r="H149" t="s">
        <v>13</v>
      </c>
      <c r="I149" t="s">
        <v>102</v>
      </c>
      <c r="J149" t="s">
        <v>486</v>
      </c>
      <c r="K149" t="s">
        <v>76</v>
      </c>
    </row>
    <row r="150" spans="1:11" x14ac:dyDescent="0.35">
      <c r="A150">
        <v>149</v>
      </c>
      <c r="B150" t="s">
        <v>487</v>
      </c>
      <c r="C150">
        <v>21</v>
      </c>
      <c r="D150" t="s">
        <v>488</v>
      </c>
      <c r="E150" t="s">
        <v>31</v>
      </c>
      <c r="F150" t="s">
        <v>177</v>
      </c>
      <c r="G150" t="s">
        <v>47</v>
      </c>
      <c r="H150" t="s">
        <v>31</v>
      </c>
      <c r="I150" t="s">
        <v>35</v>
      </c>
      <c r="J150" t="s">
        <v>489</v>
      </c>
      <c r="K150" t="s">
        <v>28</v>
      </c>
    </row>
    <row r="151" spans="1:11" x14ac:dyDescent="0.35">
      <c r="A151">
        <v>150</v>
      </c>
      <c r="B151" t="s">
        <v>490</v>
      </c>
      <c r="C151">
        <v>27</v>
      </c>
      <c r="D151" t="s">
        <v>491</v>
      </c>
      <c r="E151" t="s">
        <v>201</v>
      </c>
      <c r="F151" t="s">
        <v>16</v>
      </c>
      <c r="G151" t="s">
        <v>47</v>
      </c>
      <c r="H151" t="s">
        <v>31</v>
      </c>
      <c r="I151" t="s">
        <v>88</v>
      </c>
      <c r="J151" t="s">
        <v>492</v>
      </c>
      <c r="K151" t="s">
        <v>28</v>
      </c>
    </row>
    <row r="152" spans="1:11" x14ac:dyDescent="0.35">
      <c r="A152">
        <v>151</v>
      </c>
      <c r="B152" t="s">
        <v>493</v>
      </c>
      <c r="C152">
        <v>23</v>
      </c>
      <c r="D152" t="s">
        <v>494</v>
      </c>
      <c r="E152" t="s">
        <v>67</v>
      </c>
      <c r="F152" t="s">
        <v>177</v>
      </c>
      <c r="G152" t="s">
        <v>33</v>
      </c>
      <c r="H152" t="s">
        <v>34</v>
      </c>
      <c r="I152" t="s">
        <v>35</v>
      </c>
      <c r="J152" t="s">
        <v>495</v>
      </c>
      <c r="K152" t="s">
        <v>44</v>
      </c>
    </row>
    <row r="153" spans="1:11" x14ac:dyDescent="0.35">
      <c r="A153">
        <v>152</v>
      </c>
      <c r="B153" t="s">
        <v>496</v>
      </c>
      <c r="C153">
        <v>25</v>
      </c>
      <c r="D153" t="s">
        <v>497</v>
      </c>
      <c r="E153" t="s">
        <v>31</v>
      </c>
      <c r="F153" t="s">
        <v>16</v>
      </c>
      <c r="G153" t="s">
        <v>33</v>
      </c>
      <c r="H153" t="s">
        <v>34</v>
      </c>
      <c r="I153" t="s">
        <v>170</v>
      </c>
      <c r="J153">
        <v>962846680</v>
      </c>
      <c r="K153" t="s">
        <v>37</v>
      </c>
    </row>
    <row r="154" spans="1:11" x14ac:dyDescent="0.35">
      <c r="A154">
        <v>153</v>
      </c>
      <c r="B154" t="s">
        <v>498</v>
      </c>
      <c r="C154">
        <v>23</v>
      </c>
      <c r="D154" t="s">
        <v>499</v>
      </c>
      <c r="E154" t="s">
        <v>101</v>
      </c>
      <c r="F154" t="s">
        <v>169</v>
      </c>
      <c r="G154" t="s">
        <v>80</v>
      </c>
      <c r="H154" t="s">
        <v>32</v>
      </c>
      <c r="I154" t="s">
        <v>17</v>
      </c>
      <c r="J154">
        <f>1-239-219-7444</f>
        <v>-7901</v>
      </c>
      <c r="K154" t="s">
        <v>37</v>
      </c>
    </row>
    <row r="155" spans="1:11" x14ac:dyDescent="0.35">
      <c r="A155">
        <v>154</v>
      </c>
      <c r="B155" t="s">
        <v>500</v>
      </c>
      <c r="C155">
        <v>30</v>
      </c>
      <c r="D155" t="s">
        <v>501</v>
      </c>
      <c r="E155" t="s">
        <v>14</v>
      </c>
      <c r="F155" t="s">
        <v>67</v>
      </c>
      <c r="G155" t="s">
        <v>120</v>
      </c>
      <c r="H155" t="s">
        <v>57</v>
      </c>
      <c r="I155" t="s">
        <v>102</v>
      </c>
      <c r="J155">
        <v>8104228215</v>
      </c>
      <c r="K155" t="s">
        <v>37</v>
      </c>
    </row>
    <row r="156" spans="1:11" x14ac:dyDescent="0.35">
      <c r="A156">
        <v>155</v>
      </c>
      <c r="B156" t="s">
        <v>502</v>
      </c>
      <c r="C156">
        <v>21</v>
      </c>
      <c r="D156" t="s">
        <v>503</v>
      </c>
      <c r="E156" t="s">
        <v>201</v>
      </c>
      <c r="F156" t="s">
        <v>67</v>
      </c>
      <c r="G156" t="s">
        <v>24</v>
      </c>
      <c r="H156" t="s">
        <v>25</v>
      </c>
      <c r="I156" t="s">
        <v>153</v>
      </c>
      <c r="J156" t="s">
        <v>504</v>
      </c>
      <c r="K156" t="s">
        <v>76</v>
      </c>
    </row>
    <row r="157" spans="1:11" x14ac:dyDescent="0.35">
      <c r="A157">
        <v>156</v>
      </c>
      <c r="B157" t="s">
        <v>505</v>
      </c>
      <c r="C157">
        <v>28</v>
      </c>
      <c r="D157" t="s">
        <v>506</v>
      </c>
      <c r="E157" t="s">
        <v>201</v>
      </c>
      <c r="F157" t="s">
        <v>13</v>
      </c>
      <c r="G157" t="s">
        <v>41</v>
      </c>
      <c r="H157" t="s">
        <v>42</v>
      </c>
      <c r="I157" t="s">
        <v>116</v>
      </c>
      <c r="J157">
        <f>1-681-326-8521</f>
        <v>-9527</v>
      </c>
      <c r="K157" t="s">
        <v>44</v>
      </c>
    </row>
    <row r="158" spans="1:11" x14ac:dyDescent="0.35">
      <c r="A158">
        <v>157</v>
      </c>
      <c r="B158" t="s">
        <v>507</v>
      </c>
      <c r="C158">
        <v>21</v>
      </c>
      <c r="D158" t="s">
        <v>508</v>
      </c>
      <c r="E158" t="s">
        <v>22</v>
      </c>
      <c r="F158" t="s">
        <v>67</v>
      </c>
      <c r="G158" t="s">
        <v>15</v>
      </c>
      <c r="H158" t="s">
        <v>16</v>
      </c>
      <c r="I158" t="s">
        <v>91</v>
      </c>
      <c r="J158" t="s">
        <v>509</v>
      </c>
      <c r="K158" t="s">
        <v>44</v>
      </c>
    </row>
    <row r="159" spans="1:11" x14ac:dyDescent="0.35">
      <c r="A159">
        <v>158</v>
      </c>
      <c r="B159" t="s">
        <v>510</v>
      </c>
      <c r="C159">
        <v>23</v>
      </c>
      <c r="D159" t="s">
        <v>511</v>
      </c>
      <c r="E159" t="s">
        <v>42</v>
      </c>
      <c r="F159" t="s">
        <v>169</v>
      </c>
      <c r="G159" t="s">
        <v>33</v>
      </c>
      <c r="H159" t="s">
        <v>34</v>
      </c>
      <c r="I159" t="s">
        <v>91</v>
      </c>
      <c r="J159" t="s">
        <v>512</v>
      </c>
      <c r="K159" t="s">
        <v>44</v>
      </c>
    </row>
    <row r="160" spans="1:11" x14ac:dyDescent="0.35">
      <c r="A160">
        <v>159</v>
      </c>
      <c r="B160" t="s">
        <v>513</v>
      </c>
      <c r="C160">
        <v>23</v>
      </c>
      <c r="D160" t="s">
        <v>514</v>
      </c>
      <c r="E160" t="s">
        <v>34</v>
      </c>
      <c r="F160" t="s">
        <v>40</v>
      </c>
      <c r="G160" t="s">
        <v>80</v>
      </c>
      <c r="H160" t="s">
        <v>32</v>
      </c>
      <c r="I160" t="s">
        <v>146</v>
      </c>
      <c r="J160">
        <v>8810950525</v>
      </c>
      <c r="K160" t="s">
        <v>28</v>
      </c>
    </row>
    <row r="161" spans="1:11" x14ac:dyDescent="0.35">
      <c r="A161">
        <v>160</v>
      </c>
      <c r="B161" t="s">
        <v>515</v>
      </c>
      <c r="C161">
        <v>20</v>
      </c>
      <c r="D161" t="s">
        <v>516</v>
      </c>
      <c r="E161" t="s">
        <v>169</v>
      </c>
      <c r="F161" t="s">
        <v>149</v>
      </c>
      <c r="G161" t="s">
        <v>62</v>
      </c>
      <c r="H161" t="s">
        <v>23</v>
      </c>
      <c r="I161" t="s">
        <v>170</v>
      </c>
      <c r="J161" t="s">
        <v>517</v>
      </c>
      <c r="K161" t="s">
        <v>76</v>
      </c>
    </row>
    <row r="162" spans="1:11" x14ac:dyDescent="0.35">
      <c r="A162">
        <v>161</v>
      </c>
      <c r="B162" t="s">
        <v>518</v>
      </c>
      <c r="C162">
        <v>22</v>
      </c>
      <c r="D162" t="s">
        <v>519</v>
      </c>
      <c r="E162" t="s">
        <v>177</v>
      </c>
      <c r="F162" t="s">
        <v>25</v>
      </c>
      <c r="G162" t="s">
        <v>15</v>
      </c>
      <c r="H162" t="s">
        <v>16</v>
      </c>
      <c r="I162" t="s">
        <v>102</v>
      </c>
      <c r="J162" t="s">
        <v>520</v>
      </c>
      <c r="K162" t="s">
        <v>28</v>
      </c>
    </row>
    <row r="163" spans="1:11" x14ac:dyDescent="0.35">
      <c r="A163">
        <v>162</v>
      </c>
      <c r="B163" t="s">
        <v>521</v>
      </c>
      <c r="C163">
        <v>23</v>
      </c>
      <c r="D163" t="s">
        <v>522</v>
      </c>
      <c r="E163" t="s">
        <v>23</v>
      </c>
      <c r="F163" t="s">
        <v>79</v>
      </c>
      <c r="G163" t="s">
        <v>24</v>
      </c>
      <c r="H163" t="s">
        <v>25</v>
      </c>
      <c r="I163" t="s">
        <v>58</v>
      </c>
      <c r="J163">
        <f>1-957-395-9253</f>
        <v>-10604</v>
      </c>
      <c r="K163" t="s">
        <v>28</v>
      </c>
    </row>
    <row r="164" spans="1:11" x14ac:dyDescent="0.35">
      <c r="A164">
        <v>163</v>
      </c>
      <c r="B164" t="s">
        <v>523</v>
      </c>
      <c r="C164">
        <v>23</v>
      </c>
      <c r="D164" t="s">
        <v>524</v>
      </c>
      <c r="E164" t="s">
        <v>22</v>
      </c>
      <c r="F164" t="s">
        <v>32</v>
      </c>
      <c r="G164" t="s">
        <v>80</v>
      </c>
      <c r="H164" t="s">
        <v>32</v>
      </c>
      <c r="I164" t="s">
        <v>146</v>
      </c>
      <c r="J164">
        <f>1-917-732-9593</f>
        <v>-11241</v>
      </c>
      <c r="K164" t="s">
        <v>19</v>
      </c>
    </row>
    <row r="165" spans="1:11" x14ac:dyDescent="0.35">
      <c r="A165">
        <v>164</v>
      </c>
      <c r="B165" t="s">
        <v>525</v>
      </c>
      <c r="C165">
        <v>21</v>
      </c>
      <c r="D165" t="s">
        <v>526</v>
      </c>
      <c r="E165" t="s">
        <v>169</v>
      </c>
      <c r="F165" t="s">
        <v>32</v>
      </c>
      <c r="G165" t="s">
        <v>62</v>
      </c>
      <c r="H165" t="s">
        <v>23</v>
      </c>
      <c r="I165" t="s">
        <v>17</v>
      </c>
      <c r="J165" t="s">
        <v>527</v>
      </c>
      <c r="K165" t="s">
        <v>19</v>
      </c>
    </row>
    <row r="166" spans="1:11" x14ac:dyDescent="0.35">
      <c r="A166">
        <v>165</v>
      </c>
      <c r="B166" t="s">
        <v>528</v>
      </c>
      <c r="C166">
        <v>24</v>
      </c>
      <c r="D166" t="s">
        <v>529</v>
      </c>
      <c r="E166" t="s">
        <v>67</v>
      </c>
      <c r="F166" t="s">
        <v>16</v>
      </c>
      <c r="G166" t="s">
        <v>87</v>
      </c>
      <c r="H166" t="s">
        <v>79</v>
      </c>
      <c r="I166" t="s">
        <v>91</v>
      </c>
      <c r="J166">
        <f>1-714-847-6560</f>
        <v>-8120</v>
      </c>
      <c r="K166" t="s">
        <v>19</v>
      </c>
    </row>
    <row r="167" spans="1:11" x14ac:dyDescent="0.35">
      <c r="A167">
        <v>166</v>
      </c>
      <c r="B167" t="s">
        <v>530</v>
      </c>
      <c r="C167">
        <v>27</v>
      </c>
      <c r="D167" t="s">
        <v>531</v>
      </c>
      <c r="E167" t="s">
        <v>149</v>
      </c>
      <c r="F167" t="s">
        <v>42</v>
      </c>
      <c r="G167" t="s">
        <v>33</v>
      </c>
      <c r="H167" t="s">
        <v>34</v>
      </c>
      <c r="I167" t="s">
        <v>146</v>
      </c>
      <c r="J167" t="s">
        <v>532</v>
      </c>
      <c r="K167" t="s">
        <v>37</v>
      </c>
    </row>
    <row r="168" spans="1:11" x14ac:dyDescent="0.35">
      <c r="A168">
        <v>167</v>
      </c>
      <c r="B168" t="s">
        <v>533</v>
      </c>
      <c r="C168">
        <v>26</v>
      </c>
      <c r="D168" t="s">
        <v>534</v>
      </c>
      <c r="E168" t="s">
        <v>149</v>
      </c>
      <c r="F168" t="s">
        <v>40</v>
      </c>
      <c r="G168" t="s">
        <v>47</v>
      </c>
      <c r="H168" t="s">
        <v>31</v>
      </c>
      <c r="I168" t="s">
        <v>88</v>
      </c>
      <c r="J168" t="s">
        <v>535</v>
      </c>
      <c r="K168" t="s">
        <v>28</v>
      </c>
    </row>
    <row r="169" spans="1:11" x14ac:dyDescent="0.35">
      <c r="A169">
        <v>168</v>
      </c>
      <c r="B169" t="s">
        <v>536</v>
      </c>
      <c r="C169">
        <v>20</v>
      </c>
      <c r="D169" t="s">
        <v>537</v>
      </c>
      <c r="E169" t="s">
        <v>67</v>
      </c>
      <c r="F169" t="s">
        <v>149</v>
      </c>
      <c r="G169" t="s">
        <v>52</v>
      </c>
      <c r="H169" t="s">
        <v>13</v>
      </c>
      <c r="I169" t="s">
        <v>91</v>
      </c>
      <c r="J169" t="s">
        <v>538</v>
      </c>
      <c r="K169" t="s">
        <v>28</v>
      </c>
    </row>
    <row r="170" spans="1:11" x14ac:dyDescent="0.35">
      <c r="A170">
        <v>169</v>
      </c>
      <c r="B170" t="s">
        <v>539</v>
      </c>
      <c r="C170">
        <v>24</v>
      </c>
      <c r="D170" t="s">
        <v>540</v>
      </c>
      <c r="E170" t="s">
        <v>25</v>
      </c>
      <c r="F170" t="s">
        <v>40</v>
      </c>
      <c r="G170" t="s">
        <v>120</v>
      </c>
      <c r="H170" t="s">
        <v>57</v>
      </c>
      <c r="I170" t="s">
        <v>48</v>
      </c>
      <c r="J170" t="s">
        <v>541</v>
      </c>
      <c r="K170" t="s">
        <v>37</v>
      </c>
    </row>
    <row r="171" spans="1:11" x14ac:dyDescent="0.35">
      <c r="A171">
        <v>170</v>
      </c>
      <c r="B171" t="s">
        <v>542</v>
      </c>
      <c r="C171">
        <v>28</v>
      </c>
      <c r="D171" t="s">
        <v>543</v>
      </c>
      <c r="E171" t="s">
        <v>177</v>
      </c>
      <c r="F171" t="s">
        <v>22</v>
      </c>
      <c r="G171" t="s">
        <v>120</v>
      </c>
      <c r="H171" t="s">
        <v>57</v>
      </c>
      <c r="I171" t="s">
        <v>17</v>
      </c>
      <c r="J171" t="s">
        <v>544</v>
      </c>
      <c r="K171" t="s">
        <v>76</v>
      </c>
    </row>
    <row r="172" spans="1:11" x14ac:dyDescent="0.35">
      <c r="A172">
        <v>171</v>
      </c>
      <c r="B172" t="s">
        <v>545</v>
      </c>
      <c r="C172">
        <v>20</v>
      </c>
      <c r="D172" t="s">
        <v>546</v>
      </c>
      <c r="E172" t="s">
        <v>13</v>
      </c>
      <c r="F172" t="s">
        <v>57</v>
      </c>
      <c r="G172" t="s">
        <v>24</v>
      </c>
      <c r="H172" t="s">
        <v>25</v>
      </c>
      <c r="I172" t="s">
        <v>91</v>
      </c>
      <c r="J172" t="s">
        <v>547</v>
      </c>
      <c r="K172" t="s">
        <v>44</v>
      </c>
    </row>
    <row r="173" spans="1:11" x14ac:dyDescent="0.35">
      <c r="A173">
        <v>172</v>
      </c>
      <c r="B173" t="s">
        <v>548</v>
      </c>
      <c r="C173">
        <v>21</v>
      </c>
      <c r="D173" t="s">
        <v>549</v>
      </c>
      <c r="E173" t="s">
        <v>22</v>
      </c>
      <c r="F173" t="s">
        <v>201</v>
      </c>
      <c r="G173" t="s">
        <v>87</v>
      </c>
      <c r="H173" t="s">
        <v>79</v>
      </c>
      <c r="I173" t="s">
        <v>35</v>
      </c>
      <c r="J173" t="s">
        <v>550</v>
      </c>
      <c r="K173" t="s">
        <v>28</v>
      </c>
    </row>
    <row r="174" spans="1:11" x14ac:dyDescent="0.35">
      <c r="A174">
        <v>173</v>
      </c>
      <c r="B174" t="s">
        <v>551</v>
      </c>
      <c r="C174">
        <v>27</v>
      </c>
      <c r="D174" t="s">
        <v>552</v>
      </c>
      <c r="E174" t="s">
        <v>177</v>
      </c>
      <c r="F174" t="s">
        <v>22</v>
      </c>
      <c r="G174" t="s">
        <v>33</v>
      </c>
      <c r="H174" t="s">
        <v>34</v>
      </c>
      <c r="I174" t="s">
        <v>146</v>
      </c>
      <c r="J174" t="s">
        <v>553</v>
      </c>
      <c r="K174" t="s">
        <v>44</v>
      </c>
    </row>
    <row r="175" spans="1:11" x14ac:dyDescent="0.35">
      <c r="A175">
        <v>174</v>
      </c>
      <c r="B175" t="s">
        <v>554</v>
      </c>
      <c r="C175">
        <v>26</v>
      </c>
      <c r="D175" t="s">
        <v>555</v>
      </c>
      <c r="E175" t="s">
        <v>57</v>
      </c>
      <c r="F175" t="s">
        <v>201</v>
      </c>
      <c r="G175" t="s">
        <v>33</v>
      </c>
      <c r="H175" t="s">
        <v>34</v>
      </c>
      <c r="I175" t="s">
        <v>26</v>
      </c>
      <c r="J175" t="s">
        <v>556</v>
      </c>
      <c r="K175" t="s">
        <v>37</v>
      </c>
    </row>
    <row r="176" spans="1:11" x14ac:dyDescent="0.35">
      <c r="A176">
        <v>175</v>
      </c>
      <c r="B176" t="s">
        <v>557</v>
      </c>
      <c r="C176">
        <v>30</v>
      </c>
      <c r="D176" t="s">
        <v>558</v>
      </c>
      <c r="E176" t="s">
        <v>13</v>
      </c>
      <c r="F176" t="s">
        <v>23</v>
      </c>
      <c r="G176" t="s">
        <v>41</v>
      </c>
      <c r="H176" t="s">
        <v>42</v>
      </c>
      <c r="I176" t="s">
        <v>116</v>
      </c>
      <c r="J176" t="s">
        <v>559</v>
      </c>
      <c r="K176" t="s">
        <v>19</v>
      </c>
    </row>
    <row r="177" spans="1:11" x14ac:dyDescent="0.35">
      <c r="A177">
        <v>176</v>
      </c>
      <c r="B177" t="s">
        <v>560</v>
      </c>
      <c r="C177">
        <v>22</v>
      </c>
      <c r="D177" t="s">
        <v>561</v>
      </c>
      <c r="E177" t="s">
        <v>169</v>
      </c>
      <c r="F177" t="s">
        <v>177</v>
      </c>
      <c r="G177" t="s">
        <v>80</v>
      </c>
      <c r="H177" t="s">
        <v>32</v>
      </c>
      <c r="I177" t="s">
        <v>53</v>
      </c>
      <c r="J177" t="s">
        <v>562</v>
      </c>
      <c r="K177" t="s">
        <v>37</v>
      </c>
    </row>
    <row r="178" spans="1:11" x14ac:dyDescent="0.35">
      <c r="A178">
        <v>177</v>
      </c>
      <c r="B178" t="s">
        <v>563</v>
      </c>
      <c r="C178">
        <v>22</v>
      </c>
      <c r="D178" t="s">
        <v>564</v>
      </c>
      <c r="E178" t="s">
        <v>149</v>
      </c>
      <c r="F178" t="s">
        <v>67</v>
      </c>
      <c r="G178" t="s">
        <v>87</v>
      </c>
      <c r="H178" t="s">
        <v>79</v>
      </c>
      <c r="I178" t="s">
        <v>63</v>
      </c>
      <c r="J178" t="s">
        <v>565</v>
      </c>
      <c r="K178" t="s">
        <v>76</v>
      </c>
    </row>
    <row r="179" spans="1:11" x14ac:dyDescent="0.35">
      <c r="A179">
        <v>178</v>
      </c>
      <c r="B179" t="s">
        <v>566</v>
      </c>
      <c r="C179">
        <v>22</v>
      </c>
      <c r="D179" t="s">
        <v>567</v>
      </c>
      <c r="E179" t="s">
        <v>25</v>
      </c>
      <c r="F179" t="s">
        <v>42</v>
      </c>
      <c r="G179" t="s">
        <v>47</v>
      </c>
      <c r="H179" t="s">
        <v>31</v>
      </c>
      <c r="I179" t="s">
        <v>35</v>
      </c>
      <c r="J179" t="s">
        <v>568</v>
      </c>
      <c r="K179" t="s">
        <v>37</v>
      </c>
    </row>
    <row r="180" spans="1:11" x14ac:dyDescent="0.35">
      <c r="A180">
        <v>179</v>
      </c>
      <c r="B180" t="s">
        <v>569</v>
      </c>
      <c r="C180">
        <v>21</v>
      </c>
      <c r="D180" t="s">
        <v>570</v>
      </c>
      <c r="E180" t="s">
        <v>177</v>
      </c>
      <c r="F180" t="s">
        <v>32</v>
      </c>
      <c r="G180" t="s">
        <v>80</v>
      </c>
      <c r="H180" t="s">
        <v>32</v>
      </c>
      <c r="I180" t="s">
        <v>88</v>
      </c>
      <c r="J180" t="s">
        <v>571</v>
      </c>
      <c r="K180" t="s">
        <v>44</v>
      </c>
    </row>
    <row r="181" spans="1:11" x14ac:dyDescent="0.35">
      <c r="A181">
        <v>180</v>
      </c>
      <c r="B181" t="s">
        <v>572</v>
      </c>
      <c r="C181">
        <v>25</v>
      </c>
      <c r="D181" t="s">
        <v>573</v>
      </c>
      <c r="E181" t="s">
        <v>57</v>
      </c>
      <c r="F181" t="s">
        <v>13</v>
      </c>
      <c r="G181" t="s">
        <v>52</v>
      </c>
      <c r="H181" t="s">
        <v>13</v>
      </c>
      <c r="I181" t="s">
        <v>102</v>
      </c>
      <c r="J181" t="s">
        <v>574</v>
      </c>
      <c r="K181" t="s">
        <v>44</v>
      </c>
    </row>
    <row r="182" spans="1:11" x14ac:dyDescent="0.35">
      <c r="A182">
        <v>181</v>
      </c>
      <c r="B182" t="s">
        <v>575</v>
      </c>
      <c r="C182">
        <v>24</v>
      </c>
      <c r="D182" t="s">
        <v>576</v>
      </c>
      <c r="E182" t="s">
        <v>101</v>
      </c>
      <c r="F182" t="s">
        <v>67</v>
      </c>
      <c r="G182" t="s">
        <v>15</v>
      </c>
      <c r="H182" t="s">
        <v>16</v>
      </c>
      <c r="I182" t="s">
        <v>48</v>
      </c>
      <c r="J182" t="s">
        <v>577</v>
      </c>
      <c r="K182" t="s">
        <v>28</v>
      </c>
    </row>
    <row r="183" spans="1:11" x14ac:dyDescent="0.35">
      <c r="A183">
        <v>182</v>
      </c>
      <c r="B183" t="s">
        <v>578</v>
      </c>
      <c r="C183">
        <v>26</v>
      </c>
      <c r="D183" t="s">
        <v>579</v>
      </c>
      <c r="E183" t="s">
        <v>14</v>
      </c>
      <c r="F183" t="s">
        <v>34</v>
      </c>
      <c r="G183" t="s">
        <v>47</v>
      </c>
      <c r="H183" t="s">
        <v>31</v>
      </c>
      <c r="I183" t="s">
        <v>88</v>
      </c>
      <c r="J183" t="s">
        <v>580</v>
      </c>
      <c r="K183" t="s">
        <v>44</v>
      </c>
    </row>
    <row r="184" spans="1:11" x14ac:dyDescent="0.35">
      <c r="A184">
        <v>183</v>
      </c>
      <c r="B184" t="s">
        <v>581</v>
      </c>
      <c r="C184">
        <v>28</v>
      </c>
      <c r="D184" t="s">
        <v>582</v>
      </c>
      <c r="E184" t="s">
        <v>16</v>
      </c>
      <c r="F184" t="s">
        <v>34</v>
      </c>
      <c r="G184" t="s">
        <v>120</v>
      </c>
      <c r="H184" t="s">
        <v>57</v>
      </c>
      <c r="I184" t="s">
        <v>68</v>
      </c>
      <c r="J184" t="s">
        <v>583</v>
      </c>
      <c r="K184" t="s">
        <v>37</v>
      </c>
    </row>
    <row r="185" spans="1:11" x14ac:dyDescent="0.35">
      <c r="A185">
        <v>184</v>
      </c>
      <c r="B185" t="s">
        <v>584</v>
      </c>
      <c r="C185">
        <v>29</v>
      </c>
      <c r="D185" t="s">
        <v>585</v>
      </c>
      <c r="E185" t="s">
        <v>14</v>
      </c>
      <c r="F185" t="s">
        <v>13</v>
      </c>
      <c r="G185" t="s">
        <v>52</v>
      </c>
      <c r="H185" t="s">
        <v>13</v>
      </c>
      <c r="I185" t="s">
        <v>116</v>
      </c>
      <c r="J185" t="s">
        <v>586</v>
      </c>
      <c r="K185" t="s">
        <v>76</v>
      </c>
    </row>
    <row r="186" spans="1:11" x14ac:dyDescent="0.35">
      <c r="A186">
        <v>185</v>
      </c>
      <c r="B186" t="s">
        <v>587</v>
      </c>
      <c r="C186">
        <v>26</v>
      </c>
      <c r="D186" t="s">
        <v>588</v>
      </c>
      <c r="E186" t="s">
        <v>34</v>
      </c>
      <c r="F186" t="s">
        <v>13</v>
      </c>
      <c r="G186" t="s">
        <v>120</v>
      </c>
      <c r="H186" t="s">
        <v>57</v>
      </c>
      <c r="I186" t="s">
        <v>153</v>
      </c>
      <c r="J186" t="s">
        <v>589</v>
      </c>
      <c r="K186" t="s">
        <v>76</v>
      </c>
    </row>
    <row r="187" spans="1:11" x14ac:dyDescent="0.35">
      <c r="A187">
        <v>186</v>
      </c>
      <c r="B187" t="s">
        <v>590</v>
      </c>
      <c r="C187">
        <v>24</v>
      </c>
      <c r="D187" t="s">
        <v>591</v>
      </c>
      <c r="E187" t="s">
        <v>40</v>
      </c>
      <c r="F187" t="s">
        <v>79</v>
      </c>
      <c r="G187" t="s">
        <v>15</v>
      </c>
      <c r="H187" t="s">
        <v>16</v>
      </c>
      <c r="I187" t="s">
        <v>26</v>
      </c>
      <c r="J187">
        <v>4698825986</v>
      </c>
      <c r="K187" t="s">
        <v>44</v>
      </c>
    </row>
    <row r="188" spans="1:11" x14ac:dyDescent="0.35">
      <c r="A188">
        <v>187</v>
      </c>
      <c r="B188" t="s">
        <v>592</v>
      </c>
      <c r="C188">
        <v>26</v>
      </c>
      <c r="D188" t="s">
        <v>593</v>
      </c>
      <c r="E188" t="s">
        <v>79</v>
      </c>
      <c r="F188" t="s">
        <v>31</v>
      </c>
      <c r="G188" t="s">
        <v>80</v>
      </c>
      <c r="H188" t="s">
        <v>32</v>
      </c>
      <c r="I188" t="s">
        <v>48</v>
      </c>
      <c r="J188" t="s">
        <v>594</v>
      </c>
      <c r="K188" t="s">
        <v>28</v>
      </c>
    </row>
    <row r="189" spans="1:11" x14ac:dyDescent="0.35">
      <c r="A189">
        <v>188</v>
      </c>
      <c r="B189" t="s">
        <v>595</v>
      </c>
      <c r="C189">
        <v>29</v>
      </c>
      <c r="D189" t="s">
        <v>596</v>
      </c>
      <c r="E189" t="s">
        <v>22</v>
      </c>
      <c r="F189" t="s">
        <v>25</v>
      </c>
      <c r="G189" t="s">
        <v>87</v>
      </c>
      <c r="H189" t="s">
        <v>79</v>
      </c>
      <c r="I189" t="s">
        <v>48</v>
      </c>
      <c r="J189" t="s">
        <v>597</v>
      </c>
      <c r="K189" t="s">
        <v>76</v>
      </c>
    </row>
    <row r="190" spans="1:11" x14ac:dyDescent="0.35">
      <c r="A190">
        <v>189</v>
      </c>
      <c r="B190" t="s">
        <v>598</v>
      </c>
      <c r="C190">
        <v>29</v>
      </c>
      <c r="D190" t="s">
        <v>599</v>
      </c>
      <c r="E190" t="s">
        <v>23</v>
      </c>
      <c r="F190" t="s">
        <v>177</v>
      </c>
      <c r="G190" t="s">
        <v>62</v>
      </c>
      <c r="H190" t="s">
        <v>23</v>
      </c>
      <c r="I190" t="s">
        <v>48</v>
      </c>
      <c r="J190" t="s">
        <v>600</v>
      </c>
      <c r="K190" t="s">
        <v>44</v>
      </c>
    </row>
    <row r="191" spans="1:11" x14ac:dyDescent="0.35">
      <c r="A191">
        <v>190</v>
      </c>
      <c r="B191" t="s">
        <v>601</v>
      </c>
      <c r="C191">
        <v>30</v>
      </c>
      <c r="D191" t="s">
        <v>602</v>
      </c>
      <c r="E191" t="s">
        <v>149</v>
      </c>
      <c r="F191" t="s">
        <v>34</v>
      </c>
      <c r="G191" t="s">
        <v>47</v>
      </c>
      <c r="H191" t="s">
        <v>31</v>
      </c>
      <c r="I191" t="s">
        <v>170</v>
      </c>
      <c r="J191" t="s">
        <v>603</v>
      </c>
      <c r="K191" t="s">
        <v>19</v>
      </c>
    </row>
    <row r="192" spans="1:11" x14ac:dyDescent="0.35">
      <c r="A192">
        <v>191</v>
      </c>
      <c r="B192" t="s">
        <v>604</v>
      </c>
      <c r="C192">
        <v>22</v>
      </c>
      <c r="D192" t="s">
        <v>605</v>
      </c>
      <c r="E192" t="s">
        <v>177</v>
      </c>
      <c r="F192" t="s">
        <v>23</v>
      </c>
      <c r="G192" t="s">
        <v>120</v>
      </c>
      <c r="H192" t="s">
        <v>57</v>
      </c>
      <c r="I192" t="s">
        <v>17</v>
      </c>
      <c r="J192" t="s">
        <v>606</v>
      </c>
      <c r="K192" t="s">
        <v>28</v>
      </c>
    </row>
    <row r="193" spans="1:11" x14ac:dyDescent="0.35">
      <c r="A193">
        <v>192</v>
      </c>
      <c r="B193" t="s">
        <v>607</v>
      </c>
      <c r="C193">
        <v>25</v>
      </c>
      <c r="D193" t="s">
        <v>608</v>
      </c>
      <c r="E193" t="s">
        <v>34</v>
      </c>
      <c r="F193" t="s">
        <v>14</v>
      </c>
      <c r="G193" t="s">
        <v>80</v>
      </c>
      <c r="H193" t="s">
        <v>32</v>
      </c>
      <c r="I193" t="s">
        <v>63</v>
      </c>
      <c r="J193" t="s">
        <v>609</v>
      </c>
      <c r="K193" t="s">
        <v>76</v>
      </c>
    </row>
    <row r="194" spans="1:11" x14ac:dyDescent="0.35">
      <c r="A194">
        <v>193</v>
      </c>
      <c r="B194" t="s">
        <v>610</v>
      </c>
      <c r="C194">
        <v>28</v>
      </c>
      <c r="D194" t="s">
        <v>611</v>
      </c>
      <c r="E194" t="s">
        <v>14</v>
      </c>
      <c r="F194" t="s">
        <v>25</v>
      </c>
      <c r="G194" t="s">
        <v>15</v>
      </c>
      <c r="H194" t="s">
        <v>16</v>
      </c>
      <c r="I194" t="s">
        <v>146</v>
      </c>
      <c r="J194">
        <v>1534818411</v>
      </c>
      <c r="K194" t="s">
        <v>76</v>
      </c>
    </row>
    <row r="195" spans="1:11" x14ac:dyDescent="0.35">
      <c r="A195">
        <v>194</v>
      </c>
      <c r="B195" t="s">
        <v>612</v>
      </c>
      <c r="C195">
        <v>30</v>
      </c>
      <c r="D195" t="s">
        <v>613</v>
      </c>
      <c r="E195" t="s">
        <v>23</v>
      </c>
      <c r="F195" t="s">
        <v>31</v>
      </c>
      <c r="G195" t="s">
        <v>15</v>
      </c>
      <c r="H195" t="s">
        <v>16</v>
      </c>
      <c r="I195" t="s">
        <v>91</v>
      </c>
      <c r="J195" t="s">
        <v>614</v>
      </c>
      <c r="K195" t="s">
        <v>37</v>
      </c>
    </row>
    <row r="196" spans="1:11" x14ac:dyDescent="0.35">
      <c r="A196">
        <v>195</v>
      </c>
      <c r="B196" t="s">
        <v>615</v>
      </c>
      <c r="C196">
        <v>29</v>
      </c>
      <c r="D196" t="s">
        <v>616</v>
      </c>
      <c r="E196" t="s">
        <v>201</v>
      </c>
      <c r="F196" t="s">
        <v>14</v>
      </c>
      <c r="G196" t="s">
        <v>33</v>
      </c>
      <c r="H196" t="s">
        <v>34</v>
      </c>
      <c r="I196" t="s">
        <v>153</v>
      </c>
      <c r="J196" t="s">
        <v>617</v>
      </c>
      <c r="K196" t="s">
        <v>76</v>
      </c>
    </row>
    <row r="197" spans="1:11" x14ac:dyDescent="0.35">
      <c r="A197">
        <v>196</v>
      </c>
      <c r="B197" t="s">
        <v>618</v>
      </c>
      <c r="C197">
        <v>26</v>
      </c>
      <c r="D197" t="s">
        <v>619</v>
      </c>
      <c r="E197" t="s">
        <v>14</v>
      </c>
      <c r="F197" t="s">
        <v>16</v>
      </c>
      <c r="G197" t="s">
        <v>15</v>
      </c>
      <c r="H197" t="s">
        <v>16</v>
      </c>
      <c r="I197" t="s">
        <v>26</v>
      </c>
      <c r="J197" t="s">
        <v>620</v>
      </c>
      <c r="K197" t="s">
        <v>44</v>
      </c>
    </row>
    <row r="198" spans="1:11" x14ac:dyDescent="0.35">
      <c r="A198">
        <v>197</v>
      </c>
      <c r="B198" t="s">
        <v>621</v>
      </c>
      <c r="C198">
        <v>25</v>
      </c>
      <c r="D198" t="s">
        <v>622</v>
      </c>
      <c r="E198" t="s">
        <v>201</v>
      </c>
      <c r="F198" t="s">
        <v>177</v>
      </c>
      <c r="G198" t="s">
        <v>120</v>
      </c>
      <c r="H198" t="s">
        <v>57</v>
      </c>
      <c r="I198" t="s">
        <v>68</v>
      </c>
      <c r="J198" t="s">
        <v>623</v>
      </c>
      <c r="K198" t="s">
        <v>37</v>
      </c>
    </row>
    <row r="199" spans="1:11" x14ac:dyDescent="0.35">
      <c r="A199">
        <v>198</v>
      </c>
      <c r="B199" t="s">
        <v>624</v>
      </c>
      <c r="C199">
        <v>22</v>
      </c>
      <c r="D199" t="s">
        <v>625</v>
      </c>
      <c r="E199" t="s">
        <v>133</v>
      </c>
      <c r="F199" t="s">
        <v>22</v>
      </c>
      <c r="G199" t="s">
        <v>52</v>
      </c>
      <c r="H199" t="s">
        <v>13</v>
      </c>
      <c r="I199" t="s">
        <v>88</v>
      </c>
      <c r="J199" t="s">
        <v>626</v>
      </c>
      <c r="K199" t="s">
        <v>37</v>
      </c>
    </row>
    <row r="200" spans="1:11" x14ac:dyDescent="0.35">
      <c r="A200">
        <v>199</v>
      </c>
      <c r="B200" t="s">
        <v>627</v>
      </c>
      <c r="C200">
        <v>26</v>
      </c>
      <c r="D200" t="s">
        <v>628</v>
      </c>
      <c r="E200" t="s">
        <v>57</v>
      </c>
      <c r="F200" t="s">
        <v>22</v>
      </c>
      <c r="G200" t="s">
        <v>15</v>
      </c>
      <c r="H200" t="s">
        <v>16</v>
      </c>
      <c r="I200" t="s">
        <v>146</v>
      </c>
      <c r="J200" t="s">
        <v>629</v>
      </c>
      <c r="K200" t="s">
        <v>28</v>
      </c>
    </row>
    <row r="201" spans="1:11" x14ac:dyDescent="0.35">
      <c r="A201">
        <v>200</v>
      </c>
      <c r="B201" t="s">
        <v>630</v>
      </c>
      <c r="C201">
        <v>30</v>
      </c>
      <c r="D201" t="s">
        <v>631</v>
      </c>
      <c r="E201" t="s">
        <v>34</v>
      </c>
      <c r="F201" t="s">
        <v>57</v>
      </c>
      <c r="G201" t="s">
        <v>24</v>
      </c>
      <c r="H201" t="s">
        <v>25</v>
      </c>
      <c r="I201" t="s">
        <v>170</v>
      </c>
      <c r="J201" t="s">
        <v>632</v>
      </c>
      <c r="K201" t="s">
        <v>28</v>
      </c>
    </row>
    <row r="202" spans="1:11" x14ac:dyDescent="0.35">
      <c r="A202">
        <v>201</v>
      </c>
      <c r="B202" t="s">
        <v>633</v>
      </c>
      <c r="C202">
        <v>24</v>
      </c>
      <c r="D202" t="s">
        <v>634</v>
      </c>
      <c r="E202" t="s">
        <v>201</v>
      </c>
      <c r="F202" t="s">
        <v>42</v>
      </c>
      <c r="G202" t="s">
        <v>80</v>
      </c>
      <c r="H202" t="s">
        <v>32</v>
      </c>
      <c r="I202" t="s">
        <v>17</v>
      </c>
      <c r="J202" t="s">
        <v>635</v>
      </c>
      <c r="K202" t="s">
        <v>28</v>
      </c>
    </row>
    <row r="203" spans="1:11" x14ac:dyDescent="0.35">
      <c r="A203">
        <v>202</v>
      </c>
      <c r="B203" t="s">
        <v>636</v>
      </c>
      <c r="C203">
        <v>27</v>
      </c>
      <c r="D203" t="s">
        <v>637</v>
      </c>
      <c r="E203" t="s">
        <v>31</v>
      </c>
      <c r="F203" t="s">
        <v>79</v>
      </c>
      <c r="G203" t="s">
        <v>87</v>
      </c>
      <c r="H203" t="s">
        <v>79</v>
      </c>
      <c r="I203" t="s">
        <v>17</v>
      </c>
      <c r="J203" t="s">
        <v>638</v>
      </c>
      <c r="K203" t="s">
        <v>76</v>
      </c>
    </row>
    <row r="204" spans="1:11" x14ac:dyDescent="0.35">
      <c r="A204">
        <v>203</v>
      </c>
      <c r="B204" t="s">
        <v>639</v>
      </c>
      <c r="C204">
        <v>26</v>
      </c>
      <c r="D204" t="s">
        <v>640</v>
      </c>
      <c r="E204" t="s">
        <v>14</v>
      </c>
      <c r="F204" t="s">
        <v>14</v>
      </c>
      <c r="G204" t="s">
        <v>47</v>
      </c>
      <c r="H204" t="s">
        <v>31</v>
      </c>
      <c r="I204" t="s">
        <v>35</v>
      </c>
      <c r="J204" t="s">
        <v>641</v>
      </c>
      <c r="K204" t="s">
        <v>44</v>
      </c>
    </row>
    <row r="205" spans="1:11" x14ac:dyDescent="0.35">
      <c r="A205">
        <v>204</v>
      </c>
      <c r="B205" t="s">
        <v>642</v>
      </c>
      <c r="C205">
        <v>29</v>
      </c>
      <c r="D205" t="s">
        <v>643</v>
      </c>
      <c r="E205" t="s">
        <v>42</v>
      </c>
      <c r="F205" t="s">
        <v>40</v>
      </c>
      <c r="G205" t="s">
        <v>120</v>
      </c>
      <c r="H205" t="s">
        <v>57</v>
      </c>
      <c r="I205" t="s">
        <v>17</v>
      </c>
      <c r="J205" t="s">
        <v>644</v>
      </c>
      <c r="K205" t="s">
        <v>76</v>
      </c>
    </row>
    <row r="206" spans="1:11" x14ac:dyDescent="0.35">
      <c r="A206">
        <v>205</v>
      </c>
      <c r="B206" t="s">
        <v>645</v>
      </c>
      <c r="C206">
        <v>24</v>
      </c>
      <c r="D206" t="s">
        <v>646</v>
      </c>
      <c r="E206" t="s">
        <v>133</v>
      </c>
      <c r="F206" t="s">
        <v>133</v>
      </c>
      <c r="G206" t="s">
        <v>47</v>
      </c>
      <c r="H206" t="s">
        <v>31</v>
      </c>
      <c r="I206" t="s">
        <v>68</v>
      </c>
      <c r="J206">
        <v>9029271920</v>
      </c>
      <c r="K206" t="s">
        <v>19</v>
      </c>
    </row>
    <row r="207" spans="1:11" x14ac:dyDescent="0.35">
      <c r="A207">
        <v>206</v>
      </c>
      <c r="B207" t="s">
        <v>647</v>
      </c>
      <c r="C207">
        <v>20</v>
      </c>
      <c r="D207" t="s">
        <v>648</v>
      </c>
      <c r="E207" t="s">
        <v>101</v>
      </c>
      <c r="F207" t="s">
        <v>22</v>
      </c>
      <c r="G207" t="s">
        <v>80</v>
      </c>
      <c r="H207" t="s">
        <v>32</v>
      </c>
      <c r="I207" t="s">
        <v>146</v>
      </c>
      <c r="J207" t="s">
        <v>649</v>
      </c>
      <c r="K207" t="s">
        <v>37</v>
      </c>
    </row>
    <row r="208" spans="1:11" x14ac:dyDescent="0.35">
      <c r="A208">
        <v>207</v>
      </c>
      <c r="B208" t="s">
        <v>650</v>
      </c>
      <c r="C208">
        <v>24</v>
      </c>
      <c r="D208" t="s">
        <v>651</v>
      </c>
      <c r="E208" t="s">
        <v>57</v>
      </c>
      <c r="F208" t="s">
        <v>133</v>
      </c>
      <c r="G208" t="s">
        <v>52</v>
      </c>
      <c r="H208" t="s">
        <v>13</v>
      </c>
      <c r="I208" t="s">
        <v>35</v>
      </c>
      <c r="J208" t="s">
        <v>652</v>
      </c>
      <c r="K208" t="s">
        <v>37</v>
      </c>
    </row>
    <row r="209" spans="1:11" x14ac:dyDescent="0.35">
      <c r="A209">
        <v>208</v>
      </c>
      <c r="B209" t="s">
        <v>653</v>
      </c>
      <c r="C209">
        <v>22</v>
      </c>
      <c r="D209" t="s">
        <v>654</v>
      </c>
      <c r="E209" t="s">
        <v>42</v>
      </c>
      <c r="F209" t="s">
        <v>23</v>
      </c>
      <c r="G209" t="s">
        <v>62</v>
      </c>
      <c r="H209" t="s">
        <v>23</v>
      </c>
      <c r="I209" t="s">
        <v>48</v>
      </c>
      <c r="J209" t="s">
        <v>655</v>
      </c>
      <c r="K209" t="s">
        <v>76</v>
      </c>
    </row>
    <row r="210" spans="1:11" x14ac:dyDescent="0.35">
      <c r="A210">
        <v>209</v>
      </c>
      <c r="B210" t="s">
        <v>656</v>
      </c>
      <c r="C210">
        <v>21</v>
      </c>
      <c r="D210" t="s">
        <v>657</v>
      </c>
      <c r="E210" t="s">
        <v>31</v>
      </c>
      <c r="F210" t="s">
        <v>16</v>
      </c>
      <c r="G210" t="s">
        <v>52</v>
      </c>
      <c r="H210" t="s">
        <v>13</v>
      </c>
      <c r="I210" t="s">
        <v>88</v>
      </c>
      <c r="J210" t="s">
        <v>658</v>
      </c>
      <c r="K210" t="s">
        <v>44</v>
      </c>
    </row>
    <row r="211" spans="1:11" x14ac:dyDescent="0.35">
      <c r="A211">
        <v>210</v>
      </c>
      <c r="B211" t="s">
        <v>659</v>
      </c>
      <c r="C211">
        <v>20</v>
      </c>
      <c r="D211" t="s">
        <v>660</v>
      </c>
      <c r="E211" t="s">
        <v>133</v>
      </c>
      <c r="F211" t="s">
        <v>177</v>
      </c>
      <c r="G211" t="s">
        <v>33</v>
      </c>
      <c r="H211" t="s">
        <v>34</v>
      </c>
      <c r="I211" t="s">
        <v>116</v>
      </c>
      <c r="J211" t="s">
        <v>661</v>
      </c>
      <c r="K211" t="s">
        <v>28</v>
      </c>
    </row>
    <row r="212" spans="1:11" x14ac:dyDescent="0.35">
      <c r="A212">
        <v>211</v>
      </c>
      <c r="B212" t="s">
        <v>662</v>
      </c>
      <c r="C212">
        <v>29</v>
      </c>
      <c r="D212" t="s">
        <v>663</v>
      </c>
      <c r="E212" t="s">
        <v>133</v>
      </c>
      <c r="F212" t="s">
        <v>40</v>
      </c>
      <c r="G212" t="s">
        <v>15</v>
      </c>
      <c r="H212" t="s">
        <v>16</v>
      </c>
      <c r="I212" t="s">
        <v>88</v>
      </c>
      <c r="J212" t="s">
        <v>664</v>
      </c>
      <c r="K212" t="s">
        <v>28</v>
      </c>
    </row>
    <row r="213" spans="1:11" x14ac:dyDescent="0.35">
      <c r="A213">
        <v>212</v>
      </c>
      <c r="B213" t="s">
        <v>665</v>
      </c>
      <c r="C213">
        <v>22</v>
      </c>
      <c r="D213" t="s">
        <v>666</v>
      </c>
      <c r="E213" t="s">
        <v>34</v>
      </c>
      <c r="F213" t="s">
        <v>13</v>
      </c>
      <c r="G213" t="s">
        <v>15</v>
      </c>
      <c r="H213" t="s">
        <v>16</v>
      </c>
      <c r="I213" t="s">
        <v>88</v>
      </c>
      <c r="J213" t="s">
        <v>667</v>
      </c>
      <c r="K213" t="s">
        <v>37</v>
      </c>
    </row>
    <row r="214" spans="1:11" x14ac:dyDescent="0.35">
      <c r="A214">
        <v>213</v>
      </c>
      <c r="B214" t="s">
        <v>668</v>
      </c>
      <c r="C214">
        <v>30</v>
      </c>
      <c r="D214" t="s">
        <v>669</v>
      </c>
      <c r="E214" t="s">
        <v>25</v>
      </c>
      <c r="F214" t="s">
        <v>22</v>
      </c>
      <c r="G214" t="s">
        <v>80</v>
      </c>
      <c r="H214" t="s">
        <v>32</v>
      </c>
      <c r="I214" t="s">
        <v>53</v>
      </c>
      <c r="J214" t="s">
        <v>670</v>
      </c>
      <c r="K214" t="s">
        <v>76</v>
      </c>
    </row>
    <row r="215" spans="1:11" x14ac:dyDescent="0.35">
      <c r="A215">
        <v>214</v>
      </c>
      <c r="B215" t="s">
        <v>671</v>
      </c>
      <c r="C215">
        <v>21</v>
      </c>
      <c r="D215" t="s">
        <v>672</v>
      </c>
      <c r="E215" t="s">
        <v>25</v>
      </c>
      <c r="F215" t="s">
        <v>14</v>
      </c>
      <c r="G215" t="s">
        <v>24</v>
      </c>
      <c r="H215" t="s">
        <v>25</v>
      </c>
      <c r="I215" t="s">
        <v>68</v>
      </c>
      <c r="J215" t="s">
        <v>673</v>
      </c>
      <c r="K215" t="s">
        <v>44</v>
      </c>
    </row>
    <row r="216" spans="1:11" x14ac:dyDescent="0.35">
      <c r="A216">
        <v>215</v>
      </c>
      <c r="B216" t="s">
        <v>674</v>
      </c>
      <c r="C216">
        <v>25</v>
      </c>
      <c r="D216" t="s">
        <v>675</v>
      </c>
      <c r="E216" t="s">
        <v>14</v>
      </c>
      <c r="F216" t="s">
        <v>169</v>
      </c>
      <c r="G216" t="s">
        <v>52</v>
      </c>
      <c r="H216" t="s">
        <v>13</v>
      </c>
      <c r="I216" t="s">
        <v>35</v>
      </c>
      <c r="J216" t="s">
        <v>676</v>
      </c>
      <c r="K216" t="s">
        <v>28</v>
      </c>
    </row>
    <row r="217" spans="1:11" x14ac:dyDescent="0.35">
      <c r="A217">
        <v>216</v>
      </c>
      <c r="B217" t="s">
        <v>677</v>
      </c>
      <c r="C217">
        <v>27</v>
      </c>
      <c r="D217" t="s">
        <v>678</v>
      </c>
      <c r="E217" t="s">
        <v>177</v>
      </c>
      <c r="F217" t="s">
        <v>13</v>
      </c>
      <c r="G217" t="s">
        <v>80</v>
      </c>
      <c r="H217" t="s">
        <v>32</v>
      </c>
      <c r="I217" t="s">
        <v>146</v>
      </c>
      <c r="J217" t="s">
        <v>679</v>
      </c>
      <c r="K217" t="s">
        <v>37</v>
      </c>
    </row>
    <row r="218" spans="1:11" x14ac:dyDescent="0.35">
      <c r="A218">
        <v>217</v>
      </c>
      <c r="B218" t="s">
        <v>680</v>
      </c>
      <c r="C218">
        <v>20</v>
      </c>
      <c r="D218" t="s">
        <v>681</v>
      </c>
      <c r="E218" t="s">
        <v>42</v>
      </c>
      <c r="F218" t="s">
        <v>79</v>
      </c>
      <c r="G218" t="s">
        <v>52</v>
      </c>
      <c r="H218" t="s">
        <v>13</v>
      </c>
      <c r="I218" t="s">
        <v>170</v>
      </c>
      <c r="J218" t="s">
        <v>682</v>
      </c>
      <c r="K218" t="s">
        <v>28</v>
      </c>
    </row>
    <row r="219" spans="1:11" x14ac:dyDescent="0.35">
      <c r="A219">
        <v>218</v>
      </c>
      <c r="B219" t="s">
        <v>683</v>
      </c>
      <c r="C219">
        <v>27</v>
      </c>
      <c r="D219" t="s">
        <v>684</v>
      </c>
      <c r="E219" t="s">
        <v>25</v>
      </c>
      <c r="F219" t="s">
        <v>149</v>
      </c>
      <c r="G219" t="s">
        <v>87</v>
      </c>
      <c r="H219" t="s">
        <v>79</v>
      </c>
      <c r="I219" t="s">
        <v>17</v>
      </c>
      <c r="J219" t="s">
        <v>685</v>
      </c>
      <c r="K219" t="s">
        <v>37</v>
      </c>
    </row>
    <row r="220" spans="1:11" x14ac:dyDescent="0.35">
      <c r="A220">
        <v>219</v>
      </c>
      <c r="B220" t="s">
        <v>686</v>
      </c>
      <c r="C220">
        <v>20</v>
      </c>
      <c r="D220" t="s">
        <v>687</v>
      </c>
      <c r="E220" t="s">
        <v>42</v>
      </c>
      <c r="F220" t="s">
        <v>169</v>
      </c>
      <c r="G220" t="s">
        <v>62</v>
      </c>
      <c r="H220" t="s">
        <v>23</v>
      </c>
      <c r="I220" t="s">
        <v>88</v>
      </c>
      <c r="J220" t="s">
        <v>688</v>
      </c>
      <c r="K220" t="s">
        <v>76</v>
      </c>
    </row>
    <row r="221" spans="1:11" x14ac:dyDescent="0.35">
      <c r="A221">
        <v>220</v>
      </c>
      <c r="B221" t="s">
        <v>689</v>
      </c>
      <c r="C221">
        <v>21</v>
      </c>
      <c r="D221" t="s">
        <v>690</v>
      </c>
      <c r="E221" t="s">
        <v>32</v>
      </c>
      <c r="F221" t="s">
        <v>22</v>
      </c>
      <c r="G221" t="s">
        <v>80</v>
      </c>
      <c r="H221" t="s">
        <v>32</v>
      </c>
      <c r="I221" t="s">
        <v>17</v>
      </c>
      <c r="J221" t="s">
        <v>691</v>
      </c>
      <c r="K221" t="s">
        <v>44</v>
      </c>
    </row>
    <row r="222" spans="1:11" x14ac:dyDescent="0.35">
      <c r="A222">
        <v>221</v>
      </c>
      <c r="B222" t="s">
        <v>692</v>
      </c>
      <c r="C222">
        <v>26</v>
      </c>
      <c r="D222" t="s">
        <v>693</v>
      </c>
      <c r="E222" t="s">
        <v>22</v>
      </c>
      <c r="F222" t="s">
        <v>31</v>
      </c>
      <c r="G222" t="s">
        <v>87</v>
      </c>
      <c r="H222" t="s">
        <v>79</v>
      </c>
      <c r="I222" t="s">
        <v>48</v>
      </c>
      <c r="J222" t="s">
        <v>694</v>
      </c>
      <c r="K222" t="s">
        <v>76</v>
      </c>
    </row>
    <row r="223" spans="1:11" x14ac:dyDescent="0.35">
      <c r="A223">
        <v>222</v>
      </c>
      <c r="B223" t="s">
        <v>695</v>
      </c>
      <c r="C223">
        <v>22</v>
      </c>
      <c r="D223" t="s">
        <v>696</v>
      </c>
      <c r="E223" t="s">
        <v>57</v>
      </c>
      <c r="F223" t="s">
        <v>149</v>
      </c>
      <c r="G223" t="s">
        <v>80</v>
      </c>
      <c r="H223" t="s">
        <v>32</v>
      </c>
      <c r="I223" t="s">
        <v>63</v>
      </c>
      <c r="J223" t="s">
        <v>697</v>
      </c>
      <c r="K223" t="s">
        <v>76</v>
      </c>
    </row>
    <row r="224" spans="1:11" x14ac:dyDescent="0.35">
      <c r="A224">
        <v>223</v>
      </c>
      <c r="B224" t="s">
        <v>698</v>
      </c>
      <c r="C224">
        <v>26</v>
      </c>
      <c r="D224" t="s">
        <v>699</v>
      </c>
      <c r="E224" t="s">
        <v>40</v>
      </c>
      <c r="F224" t="s">
        <v>133</v>
      </c>
      <c r="G224" t="s">
        <v>120</v>
      </c>
      <c r="H224" t="s">
        <v>57</v>
      </c>
      <c r="I224" t="s">
        <v>170</v>
      </c>
      <c r="J224" t="s">
        <v>700</v>
      </c>
      <c r="K224" t="s">
        <v>28</v>
      </c>
    </row>
    <row r="225" spans="1:11" x14ac:dyDescent="0.35">
      <c r="A225">
        <v>224</v>
      </c>
      <c r="B225" t="s">
        <v>701</v>
      </c>
      <c r="C225">
        <v>25</v>
      </c>
      <c r="D225" t="s">
        <v>702</v>
      </c>
      <c r="E225" t="s">
        <v>201</v>
      </c>
      <c r="F225" t="s">
        <v>13</v>
      </c>
      <c r="G225" t="s">
        <v>52</v>
      </c>
      <c r="H225" t="s">
        <v>13</v>
      </c>
      <c r="I225" t="s">
        <v>48</v>
      </c>
      <c r="J225" t="s">
        <v>703</v>
      </c>
      <c r="K225" t="s">
        <v>37</v>
      </c>
    </row>
    <row r="226" spans="1:11" x14ac:dyDescent="0.35">
      <c r="A226">
        <v>225</v>
      </c>
      <c r="B226" t="s">
        <v>704</v>
      </c>
      <c r="C226">
        <v>29</v>
      </c>
      <c r="D226" t="s">
        <v>705</v>
      </c>
      <c r="E226" t="s">
        <v>40</v>
      </c>
      <c r="F226" t="s">
        <v>23</v>
      </c>
      <c r="G226" t="s">
        <v>52</v>
      </c>
      <c r="H226" t="s">
        <v>13</v>
      </c>
      <c r="I226" t="s">
        <v>116</v>
      </c>
      <c r="J226" t="s">
        <v>706</v>
      </c>
      <c r="K226" t="s">
        <v>28</v>
      </c>
    </row>
    <row r="227" spans="1:11" x14ac:dyDescent="0.35">
      <c r="A227">
        <v>226</v>
      </c>
      <c r="B227" t="s">
        <v>707</v>
      </c>
      <c r="C227">
        <v>20</v>
      </c>
      <c r="D227" t="s">
        <v>708</v>
      </c>
      <c r="E227" t="s">
        <v>14</v>
      </c>
      <c r="F227" t="s">
        <v>79</v>
      </c>
      <c r="G227" t="s">
        <v>47</v>
      </c>
      <c r="H227" t="s">
        <v>31</v>
      </c>
      <c r="I227" t="s">
        <v>102</v>
      </c>
      <c r="J227" t="s">
        <v>709</v>
      </c>
      <c r="K227" t="s">
        <v>44</v>
      </c>
    </row>
    <row r="228" spans="1:11" x14ac:dyDescent="0.35">
      <c r="A228">
        <v>227</v>
      </c>
      <c r="B228" t="s">
        <v>710</v>
      </c>
      <c r="C228">
        <v>21</v>
      </c>
      <c r="D228" t="s">
        <v>711</v>
      </c>
      <c r="E228" t="s">
        <v>57</v>
      </c>
      <c r="F228" t="s">
        <v>22</v>
      </c>
      <c r="G228" t="s">
        <v>120</v>
      </c>
      <c r="H228" t="s">
        <v>57</v>
      </c>
      <c r="I228" t="s">
        <v>146</v>
      </c>
      <c r="J228" t="s">
        <v>712</v>
      </c>
      <c r="K228" t="s">
        <v>19</v>
      </c>
    </row>
    <row r="229" spans="1:11" x14ac:dyDescent="0.35">
      <c r="A229">
        <v>228</v>
      </c>
      <c r="B229" t="s">
        <v>713</v>
      </c>
      <c r="C229">
        <v>29</v>
      </c>
      <c r="D229" t="s">
        <v>714</v>
      </c>
      <c r="E229" t="s">
        <v>149</v>
      </c>
      <c r="F229" t="s">
        <v>101</v>
      </c>
      <c r="G229" t="s">
        <v>15</v>
      </c>
      <c r="H229" t="s">
        <v>16</v>
      </c>
      <c r="I229" t="s">
        <v>58</v>
      </c>
      <c r="J229" t="s">
        <v>715</v>
      </c>
      <c r="K229" t="s">
        <v>19</v>
      </c>
    </row>
    <row r="230" spans="1:11" x14ac:dyDescent="0.35">
      <c r="A230">
        <v>229</v>
      </c>
      <c r="B230" t="s">
        <v>716</v>
      </c>
      <c r="C230">
        <v>27</v>
      </c>
      <c r="D230" t="s">
        <v>717</v>
      </c>
      <c r="E230" t="s">
        <v>13</v>
      </c>
      <c r="F230" t="s">
        <v>16</v>
      </c>
      <c r="G230" t="s">
        <v>47</v>
      </c>
      <c r="H230" t="s">
        <v>31</v>
      </c>
      <c r="I230" t="s">
        <v>68</v>
      </c>
      <c r="J230" t="s">
        <v>718</v>
      </c>
      <c r="K230" t="s">
        <v>44</v>
      </c>
    </row>
    <row r="231" spans="1:11" x14ac:dyDescent="0.35">
      <c r="A231">
        <v>230</v>
      </c>
      <c r="B231" t="s">
        <v>719</v>
      </c>
      <c r="C231">
        <v>20</v>
      </c>
      <c r="D231" t="s">
        <v>720</v>
      </c>
      <c r="E231" t="s">
        <v>31</v>
      </c>
      <c r="F231" t="s">
        <v>42</v>
      </c>
      <c r="G231" t="s">
        <v>62</v>
      </c>
      <c r="H231" t="s">
        <v>23</v>
      </c>
      <c r="I231" t="s">
        <v>48</v>
      </c>
      <c r="J231" t="s">
        <v>721</v>
      </c>
      <c r="K231" t="s">
        <v>76</v>
      </c>
    </row>
    <row r="232" spans="1:11" x14ac:dyDescent="0.35">
      <c r="A232">
        <v>231</v>
      </c>
      <c r="B232" t="s">
        <v>722</v>
      </c>
      <c r="C232">
        <v>27</v>
      </c>
      <c r="D232" t="s">
        <v>723</v>
      </c>
      <c r="E232" t="s">
        <v>177</v>
      </c>
      <c r="F232" t="s">
        <v>169</v>
      </c>
      <c r="G232" t="s">
        <v>33</v>
      </c>
      <c r="H232" t="s">
        <v>34</v>
      </c>
      <c r="I232" t="s">
        <v>88</v>
      </c>
      <c r="J232" t="s">
        <v>724</v>
      </c>
      <c r="K232" t="s">
        <v>76</v>
      </c>
    </row>
    <row r="233" spans="1:11" x14ac:dyDescent="0.35">
      <c r="A233">
        <v>232</v>
      </c>
      <c r="B233" t="s">
        <v>725</v>
      </c>
      <c r="C233">
        <v>26</v>
      </c>
      <c r="D233" t="s">
        <v>726</v>
      </c>
      <c r="E233" t="s">
        <v>25</v>
      </c>
      <c r="F233" t="s">
        <v>16</v>
      </c>
      <c r="G233" t="s">
        <v>87</v>
      </c>
      <c r="H233" t="s">
        <v>79</v>
      </c>
      <c r="I233" t="s">
        <v>146</v>
      </c>
      <c r="J233" t="s">
        <v>727</v>
      </c>
      <c r="K233" t="s">
        <v>28</v>
      </c>
    </row>
    <row r="234" spans="1:11" x14ac:dyDescent="0.35">
      <c r="A234">
        <v>233</v>
      </c>
      <c r="B234" t="s">
        <v>728</v>
      </c>
      <c r="C234">
        <v>22</v>
      </c>
      <c r="D234" t="s">
        <v>729</v>
      </c>
      <c r="E234" t="s">
        <v>32</v>
      </c>
      <c r="F234" t="s">
        <v>149</v>
      </c>
      <c r="G234" t="s">
        <v>120</v>
      </c>
      <c r="H234" t="s">
        <v>57</v>
      </c>
      <c r="I234" t="s">
        <v>17</v>
      </c>
      <c r="J234" t="s">
        <v>730</v>
      </c>
      <c r="K234" t="s">
        <v>19</v>
      </c>
    </row>
    <row r="235" spans="1:11" x14ac:dyDescent="0.35">
      <c r="A235">
        <v>234</v>
      </c>
      <c r="B235" t="s">
        <v>731</v>
      </c>
      <c r="C235">
        <v>20</v>
      </c>
      <c r="D235" t="s">
        <v>732</v>
      </c>
      <c r="E235" t="s">
        <v>67</v>
      </c>
      <c r="F235" t="s">
        <v>40</v>
      </c>
      <c r="G235" t="s">
        <v>62</v>
      </c>
      <c r="H235" t="s">
        <v>23</v>
      </c>
      <c r="I235" t="s">
        <v>146</v>
      </c>
      <c r="J235" t="s">
        <v>733</v>
      </c>
      <c r="K235" t="s">
        <v>28</v>
      </c>
    </row>
    <row r="236" spans="1:11" x14ac:dyDescent="0.35">
      <c r="A236">
        <v>235</v>
      </c>
      <c r="B236" t="s">
        <v>734</v>
      </c>
      <c r="C236">
        <v>25</v>
      </c>
      <c r="D236" t="s">
        <v>735</v>
      </c>
      <c r="E236" t="s">
        <v>25</v>
      </c>
      <c r="F236" t="s">
        <v>201</v>
      </c>
      <c r="G236" t="s">
        <v>52</v>
      </c>
      <c r="H236" t="s">
        <v>13</v>
      </c>
      <c r="I236" t="s">
        <v>48</v>
      </c>
      <c r="J236" t="s">
        <v>736</v>
      </c>
      <c r="K236" t="s">
        <v>37</v>
      </c>
    </row>
    <row r="237" spans="1:11" x14ac:dyDescent="0.35">
      <c r="A237">
        <v>236</v>
      </c>
      <c r="B237" t="s">
        <v>737</v>
      </c>
      <c r="C237">
        <v>22</v>
      </c>
      <c r="D237" t="s">
        <v>738</v>
      </c>
      <c r="E237" t="s">
        <v>23</v>
      </c>
      <c r="F237" t="s">
        <v>57</v>
      </c>
      <c r="G237" t="s">
        <v>87</v>
      </c>
      <c r="H237" t="s">
        <v>79</v>
      </c>
      <c r="I237" t="s">
        <v>35</v>
      </c>
      <c r="J237" t="s">
        <v>739</v>
      </c>
      <c r="K237" t="s">
        <v>37</v>
      </c>
    </row>
    <row r="238" spans="1:11" x14ac:dyDescent="0.35">
      <c r="A238">
        <v>237</v>
      </c>
      <c r="B238" t="s">
        <v>740</v>
      </c>
      <c r="C238">
        <v>20</v>
      </c>
      <c r="D238" t="s">
        <v>741</v>
      </c>
      <c r="E238" t="s">
        <v>25</v>
      </c>
      <c r="F238" t="s">
        <v>177</v>
      </c>
      <c r="G238" t="s">
        <v>120</v>
      </c>
      <c r="H238" t="s">
        <v>57</v>
      </c>
      <c r="I238" t="s">
        <v>88</v>
      </c>
      <c r="J238" t="s">
        <v>742</v>
      </c>
      <c r="K238" t="s">
        <v>44</v>
      </c>
    </row>
    <row r="239" spans="1:11" x14ac:dyDescent="0.35">
      <c r="A239">
        <v>238</v>
      </c>
      <c r="B239" t="s">
        <v>743</v>
      </c>
      <c r="C239">
        <v>28</v>
      </c>
      <c r="D239" t="s">
        <v>744</v>
      </c>
      <c r="E239" t="s">
        <v>13</v>
      </c>
      <c r="F239" t="s">
        <v>13</v>
      </c>
      <c r="G239" t="s">
        <v>41</v>
      </c>
      <c r="H239" t="s">
        <v>42</v>
      </c>
      <c r="I239" t="s">
        <v>170</v>
      </c>
      <c r="J239" t="s">
        <v>745</v>
      </c>
      <c r="K239" t="s">
        <v>37</v>
      </c>
    </row>
    <row r="240" spans="1:11" x14ac:dyDescent="0.35">
      <c r="A240">
        <v>239</v>
      </c>
      <c r="B240" t="s">
        <v>746</v>
      </c>
      <c r="C240">
        <v>22</v>
      </c>
      <c r="D240" t="s">
        <v>747</v>
      </c>
      <c r="E240" t="s">
        <v>133</v>
      </c>
      <c r="F240" t="s">
        <v>57</v>
      </c>
      <c r="G240" t="s">
        <v>47</v>
      </c>
      <c r="H240" t="s">
        <v>31</v>
      </c>
      <c r="I240" t="s">
        <v>116</v>
      </c>
      <c r="J240" t="s">
        <v>748</v>
      </c>
      <c r="K240" t="s">
        <v>37</v>
      </c>
    </row>
    <row r="241" spans="1:11" x14ac:dyDescent="0.35">
      <c r="A241">
        <v>240</v>
      </c>
      <c r="B241" t="s">
        <v>749</v>
      </c>
      <c r="C241">
        <v>30</v>
      </c>
      <c r="D241" t="s">
        <v>750</v>
      </c>
      <c r="E241" t="s">
        <v>67</v>
      </c>
      <c r="F241" t="s">
        <v>177</v>
      </c>
      <c r="G241" t="s">
        <v>62</v>
      </c>
      <c r="H241" t="s">
        <v>23</v>
      </c>
      <c r="I241" t="s">
        <v>26</v>
      </c>
      <c r="J241" t="s">
        <v>751</v>
      </c>
      <c r="K241" t="s">
        <v>28</v>
      </c>
    </row>
    <row r="242" spans="1:11" x14ac:dyDescent="0.35">
      <c r="A242">
        <v>241</v>
      </c>
      <c r="B242" t="s">
        <v>752</v>
      </c>
      <c r="C242">
        <v>28</v>
      </c>
      <c r="D242" t="s">
        <v>753</v>
      </c>
      <c r="E242" t="s">
        <v>42</v>
      </c>
      <c r="F242" t="s">
        <v>177</v>
      </c>
      <c r="G242" t="s">
        <v>47</v>
      </c>
      <c r="H242" t="s">
        <v>31</v>
      </c>
      <c r="I242" t="s">
        <v>170</v>
      </c>
      <c r="J242" t="s">
        <v>754</v>
      </c>
      <c r="K242" t="s">
        <v>44</v>
      </c>
    </row>
    <row r="243" spans="1:11" x14ac:dyDescent="0.35">
      <c r="A243">
        <v>242</v>
      </c>
      <c r="B243" t="s">
        <v>755</v>
      </c>
      <c r="C243">
        <v>21</v>
      </c>
      <c r="D243" t="s">
        <v>756</v>
      </c>
      <c r="E243" t="s">
        <v>201</v>
      </c>
      <c r="F243" t="s">
        <v>67</v>
      </c>
      <c r="G243" t="s">
        <v>52</v>
      </c>
      <c r="H243" t="s">
        <v>13</v>
      </c>
      <c r="I243" t="s">
        <v>116</v>
      </c>
      <c r="J243" t="s">
        <v>757</v>
      </c>
      <c r="K243" t="s">
        <v>28</v>
      </c>
    </row>
    <row r="244" spans="1:11" x14ac:dyDescent="0.35">
      <c r="A244">
        <v>243</v>
      </c>
      <c r="B244" t="s">
        <v>758</v>
      </c>
      <c r="C244">
        <v>26</v>
      </c>
      <c r="D244" t="s">
        <v>759</v>
      </c>
      <c r="E244" t="s">
        <v>34</v>
      </c>
      <c r="F244" t="s">
        <v>133</v>
      </c>
      <c r="G244" t="s">
        <v>80</v>
      </c>
      <c r="H244" t="s">
        <v>32</v>
      </c>
      <c r="I244" t="s">
        <v>102</v>
      </c>
      <c r="J244" t="s">
        <v>760</v>
      </c>
      <c r="K244" t="s">
        <v>44</v>
      </c>
    </row>
    <row r="245" spans="1:11" x14ac:dyDescent="0.35">
      <c r="A245">
        <v>244</v>
      </c>
      <c r="B245" t="s">
        <v>761</v>
      </c>
      <c r="C245">
        <v>24</v>
      </c>
      <c r="D245" t="s">
        <v>762</v>
      </c>
      <c r="E245" t="s">
        <v>22</v>
      </c>
      <c r="F245" t="s">
        <v>16</v>
      </c>
      <c r="G245" t="s">
        <v>120</v>
      </c>
      <c r="H245" t="s">
        <v>57</v>
      </c>
      <c r="I245" t="s">
        <v>170</v>
      </c>
      <c r="J245" t="s">
        <v>763</v>
      </c>
      <c r="K245" t="s">
        <v>37</v>
      </c>
    </row>
    <row r="246" spans="1:11" x14ac:dyDescent="0.35">
      <c r="A246">
        <v>245</v>
      </c>
      <c r="B246" t="s">
        <v>764</v>
      </c>
      <c r="C246">
        <v>27</v>
      </c>
      <c r="D246" t="s">
        <v>765</v>
      </c>
      <c r="E246" t="s">
        <v>14</v>
      </c>
      <c r="F246" t="s">
        <v>13</v>
      </c>
      <c r="G246" t="s">
        <v>80</v>
      </c>
      <c r="H246" t="s">
        <v>32</v>
      </c>
      <c r="I246" t="s">
        <v>48</v>
      </c>
      <c r="J246" t="s">
        <v>766</v>
      </c>
      <c r="K246" t="s">
        <v>19</v>
      </c>
    </row>
    <row r="247" spans="1:11" x14ac:dyDescent="0.35">
      <c r="A247">
        <v>246</v>
      </c>
      <c r="B247" t="s">
        <v>767</v>
      </c>
      <c r="C247">
        <v>30</v>
      </c>
      <c r="D247" t="s">
        <v>768</v>
      </c>
      <c r="E247" t="s">
        <v>16</v>
      </c>
      <c r="F247" t="s">
        <v>13</v>
      </c>
      <c r="G247" t="s">
        <v>87</v>
      </c>
      <c r="H247" t="s">
        <v>79</v>
      </c>
      <c r="I247" t="s">
        <v>58</v>
      </c>
      <c r="J247" t="s">
        <v>769</v>
      </c>
      <c r="K247" t="s">
        <v>19</v>
      </c>
    </row>
    <row r="248" spans="1:11" x14ac:dyDescent="0.35">
      <c r="A248">
        <v>247</v>
      </c>
      <c r="B248" t="s">
        <v>770</v>
      </c>
      <c r="C248">
        <v>20</v>
      </c>
      <c r="D248" t="s">
        <v>771</v>
      </c>
      <c r="E248" t="s">
        <v>133</v>
      </c>
      <c r="F248" t="s">
        <v>201</v>
      </c>
      <c r="G248" t="s">
        <v>41</v>
      </c>
      <c r="H248" t="s">
        <v>42</v>
      </c>
      <c r="I248" t="s">
        <v>58</v>
      </c>
      <c r="J248" t="s">
        <v>772</v>
      </c>
      <c r="K248" t="s">
        <v>19</v>
      </c>
    </row>
    <row r="249" spans="1:11" x14ac:dyDescent="0.35">
      <c r="A249">
        <v>248</v>
      </c>
      <c r="B249" t="s">
        <v>773</v>
      </c>
      <c r="C249">
        <v>29</v>
      </c>
      <c r="D249" t="s">
        <v>774</v>
      </c>
      <c r="E249" t="s">
        <v>25</v>
      </c>
      <c r="F249" t="s">
        <v>25</v>
      </c>
      <c r="G249" t="s">
        <v>62</v>
      </c>
      <c r="H249" t="s">
        <v>23</v>
      </c>
      <c r="I249" t="s">
        <v>17</v>
      </c>
      <c r="J249" t="s">
        <v>775</v>
      </c>
      <c r="K249" t="s">
        <v>19</v>
      </c>
    </row>
    <row r="250" spans="1:11" x14ac:dyDescent="0.35">
      <c r="A250">
        <v>249</v>
      </c>
      <c r="B250" t="s">
        <v>776</v>
      </c>
      <c r="C250">
        <v>22</v>
      </c>
      <c r="D250" t="s">
        <v>777</v>
      </c>
      <c r="E250" t="s">
        <v>40</v>
      </c>
      <c r="F250" t="s">
        <v>169</v>
      </c>
      <c r="G250" t="s">
        <v>41</v>
      </c>
      <c r="H250" t="s">
        <v>42</v>
      </c>
      <c r="I250" t="s">
        <v>35</v>
      </c>
      <c r="J250" t="s">
        <v>778</v>
      </c>
      <c r="K250" t="s">
        <v>44</v>
      </c>
    </row>
    <row r="251" spans="1:11" x14ac:dyDescent="0.35">
      <c r="A251">
        <v>250</v>
      </c>
      <c r="B251" t="s">
        <v>779</v>
      </c>
      <c r="C251">
        <v>25</v>
      </c>
      <c r="D251" t="s">
        <v>780</v>
      </c>
      <c r="E251" t="s">
        <v>22</v>
      </c>
      <c r="F251" t="s">
        <v>34</v>
      </c>
      <c r="G251" t="s">
        <v>15</v>
      </c>
      <c r="H251" t="s">
        <v>16</v>
      </c>
      <c r="I251" t="s">
        <v>68</v>
      </c>
      <c r="J251" t="s">
        <v>781</v>
      </c>
      <c r="K251" t="s">
        <v>76</v>
      </c>
    </row>
    <row r="252" spans="1:11" x14ac:dyDescent="0.35">
      <c r="A252">
        <v>251</v>
      </c>
      <c r="B252" t="s">
        <v>782</v>
      </c>
      <c r="C252">
        <v>23</v>
      </c>
      <c r="D252" t="s">
        <v>783</v>
      </c>
      <c r="E252" t="s">
        <v>25</v>
      </c>
      <c r="F252" t="s">
        <v>23</v>
      </c>
      <c r="G252" t="s">
        <v>62</v>
      </c>
      <c r="H252" t="s">
        <v>23</v>
      </c>
      <c r="I252" t="s">
        <v>153</v>
      </c>
      <c r="J252">
        <f>1-394-96-5154</f>
        <v>-5643</v>
      </c>
      <c r="K252" t="s">
        <v>19</v>
      </c>
    </row>
    <row r="253" spans="1:11" x14ac:dyDescent="0.35">
      <c r="A253">
        <v>252</v>
      </c>
      <c r="B253" t="s">
        <v>784</v>
      </c>
      <c r="C253">
        <v>30</v>
      </c>
      <c r="D253" t="s">
        <v>785</v>
      </c>
      <c r="E253" t="s">
        <v>40</v>
      </c>
      <c r="F253" t="s">
        <v>16</v>
      </c>
      <c r="G253" t="s">
        <v>47</v>
      </c>
      <c r="H253" t="s">
        <v>31</v>
      </c>
      <c r="I253" t="s">
        <v>88</v>
      </c>
      <c r="J253" t="s">
        <v>786</v>
      </c>
      <c r="K253" t="s">
        <v>19</v>
      </c>
    </row>
    <row r="254" spans="1:11" x14ac:dyDescent="0.35">
      <c r="A254">
        <v>253</v>
      </c>
      <c r="B254" t="s">
        <v>787</v>
      </c>
      <c r="C254">
        <v>24</v>
      </c>
      <c r="D254" t="s">
        <v>788</v>
      </c>
      <c r="E254" t="s">
        <v>79</v>
      </c>
      <c r="F254" t="s">
        <v>22</v>
      </c>
      <c r="G254" t="s">
        <v>87</v>
      </c>
      <c r="H254" t="s">
        <v>79</v>
      </c>
      <c r="I254" t="s">
        <v>146</v>
      </c>
      <c r="J254" t="s">
        <v>789</v>
      </c>
      <c r="K254" t="s">
        <v>76</v>
      </c>
    </row>
    <row r="255" spans="1:11" x14ac:dyDescent="0.35">
      <c r="A255">
        <v>254</v>
      </c>
      <c r="B255" t="s">
        <v>790</v>
      </c>
      <c r="C255">
        <v>29</v>
      </c>
      <c r="D255" t="s">
        <v>791</v>
      </c>
      <c r="E255" t="s">
        <v>25</v>
      </c>
      <c r="F255" t="s">
        <v>57</v>
      </c>
      <c r="G255" t="s">
        <v>47</v>
      </c>
      <c r="H255" t="s">
        <v>31</v>
      </c>
      <c r="I255" t="s">
        <v>170</v>
      </c>
      <c r="J255" t="s">
        <v>792</v>
      </c>
      <c r="K255" t="s">
        <v>19</v>
      </c>
    </row>
    <row r="256" spans="1:11" x14ac:dyDescent="0.35">
      <c r="A256">
        <v>255</v>
      </c>
      <c r="B256" t="s">
        <v>793</v>
      </c>
      <c r="C256">
        <v>27</v>
      </c>
      <c r="D256" t="s">
        <v>794</v>
      </c>
      <c r="E256" t="s">
        <v>42</v>
      </c>
      <c r="F256" t="s">
        <v>201</v>
      </c>
      <c r="G256" t="s">
        <v>15</v>
      </c>
      <c r="H256" t="s">
        <v>16</v>
      </c>
      <c r="I256" t="s">
        <v>58</v>
      </c>
      <c r="J256" t="s">
        <v>795</v>
      </c>
      <c r="K256" t="s">
        <v>37</v>
      </c>
    </row>
    <row r="257" spans="1:11" x14ac:dyDescent="0.35">
      <c r="A257">
        <v>256</v>
      </c>
      <c r="B257" t="s">
        <v>796</v>
      </c>
      <c r="C257">
        <v>22</v>
      </c>
      <c r="D257" t="s">
        <v>797</v>
      </c>
      <c r="E257" t="s">
        <v>177</v>
      </c>
      <c r="F257" t="s">
        <v>79</v>
      </c>
      <c r="G257" t="s">
        <v>87</v>
      </c>
      <c r="H257" t="s">
        <v>79</v>
      </c>
      <c r="I257" t="s">
        <v>63</v>
      </c>
      <c r="J257" t="s">
        <v>798</v>
      </c>
      <c r="K257" t="s">
        <v>76</v>
      </c>
    </row>
    <row r="258" spans="1:11" x14ac:dyDescent="0.35">
      <c r="A258">
        <v>257</v>
      </c>
      <c r="B258" t="s">
        <v>799</v>
      </c>
      <c r="C258">
        <v>28</v>
      </c>
      <c r="D258" t="s">
        <v>800</v>
      </c>
      <c r="E258" t="s">
        <v>34</v>
      </c>
      <c r="F258" t="s">
        <v>22</v>
      </c>
      <c r="G258" t="s">
        <v>80</v>
      </c>
      <c r="H258" t="s">
        <v>32</v>
      </c>
      <c r="I258" t="s">
        <v>58</v>
      </c>
      <c r="J258" t="s">
        <v>801</v>
      </c>
      <c r="K258" t="s">
        <v>44</v>
      </c>
    </row>
    <row r="259" spans="1:11" x14ac:dyDescent="0.35">
      <c r="A259">
        <v>258</v>
      </c>
      <c r="B259" t="s">
        <v>802</v>
      </c>
      <c r="C259">
        <v>25</v>
      </c>
      <c r="D259" t="s">
        <v>803</v>
      </c>
      <c r="E259" t="s">
        <v>201</v>
      </c>
      <c r="F259" t="s">
        <v>14</v>
      </c>
      <c r="G259" t="s">
        <v>87</v>
      </c>
      <c r="H259" t="s">
        <v>79</v>
      </c>
      <c r="I259" t="s">
        <v>48</v>
      </c>
      <c r="J259" t="s">
        <v>804</v>
      </c>
      <c r="K259" t="s">
        <v>37</v>
      </c>
    </row>
    <row r="260" spans="1:11" x14ac:dyDescent="0.35">
      <c r="A260">
        <v>259</v>
      </c>
      <c r="B260" t="s">
        <v>805</v>
      </c>
      <c r="C260">
        <v>25</v>
      </c>
      <c r="D260" t="s">
        <v>806</v>
      </c>
      <c r="E260" t="s">
        <v>177</v>
      </c>
      <c r="F260" t="s">
        <v>133</v>
      </c>
      <c r="G260" t="s">
        <v>15</v>
      </c>
      <c r="H260" t="s">
        <v>16</v>
      </c>
      <c r="I260" t="s">
        <v>153</v>
      </c>
      <c r="J260" t="s">
        <v>807</v>
      </c>
      <c r="K260" t="s">
        <v>28</v>
      </c>
    </row>
    <row r="261" spans="1:11" x14ac:dyDescent="0.35">
      <c r="A261">
        <v>260</v>
      </c>
      <c r="B261" t="s">
        <v>808</v>
      </c>
      <c r="C261">
        <v>26</v>
      </c>
      <c r="D261" t="s">
        <v>809</v>
      </c>
      <c r="E261" t="s">
        <v>133</v>
      </c>
      <c r="F261" t="s">
        <v>34</v>
      </c>
      <c r="G261" t="s">
        <v>15</v>
      </c>
      <c r="H261" t="s">
        <v>16</v>
      </c>
      <c r="I261" t="s">
        <v>153</v>
      </c>
      <c r="J261" t="s">
        <v>810</v>
      </c>
      <c r="K261" t="s">
        <v>19</v>
      </c>
    </row>
    <row r="262" spans="1:11" x14ac:dyDescent="0.35">
      <c r="A262">
        <v>261</v>
      </c>
      <c r="B262" t="s">
        <v>811</v>
      </c>
      <c r="C262">
        <v>26</v>
      </c>
      <c r="D262" t="s">
        <v>812</v>
      </c>
      <c r="E262" t="s">
        <v>177</v>
      </c>
      <c r="F262" t="s">
        <v>177</v>
      </c>
      <c r="G262" t="s">
        <v>120</v>
      </c>
      <c r="H262" t="s">
        <v>57</v>
      </c>
      <c r="I262" t="s">
        <v>170</v>
      </c>
      <c r="J262" t="s">
        <v>813</v>
      </c>
      <c r="K262" t="s">
        <v>37</v>
      </c>
    </row>
    <row r="263" spans="1:11" x14ac:dyDescent="0.35">
      <c r="A263">
        <v>262</v>
      </c>
      <c r="B263" t="s">
        <v>814</v>
      </c>
      <c r="C263">
        <v>30</v>
      </c>
      <c r="D263" t="s">
        <v>815</v>
      </c>
      <c r="E263" t="s">
        <v>31</v>
      </c>
      <c r="F263" t="s">
        <v>79</v>
      </c>
      <c r="G263" t="s">
        <v>80</v>
      </c>
      <c r="H263" t="s">
        <v>32</v>
      </c>
      <c r="I263" t="s">
        <v>91</v>
      </c>
      <c r="J263" t="s">
        <v>816</v>
      </c>
      <c r="K263" t="s">
        <v>37</v>
      </c>
    </row>
    <row r="264" spans="1:11" x14ac:dyDescent="0.35">
      <c r="A264">
        <v>263</v>
      </c>
      <c r="B264" t="s">
        <v>817</v>
      </c>
      <c r="C264">
        <v>28</v>
      </c>
      <c r="D264" t="s">
        <v>818</v>
      </c>
      <c r="E264" t="s">
        <v>14</v>
      </c>
      <c r="F264" t="s">
        <v>32</v>
      </c>
      <c r="G264" t="s">
        <v>87</v>
      </c>
      <c r="H264" t="s">
        <v>79</v>
      </c>
      <c r="I264" t="s">
        <v>116</v>
      </c>
      <c r="J264" t="s">
        <v>819</v>
      </c>
      <c r="K264" t="s">
        <v>76</v>
      </c>
    </row>
    <row r="265" spans="1:11" x14ac:dyDescent="0.35">
      <c r="A265">
        <v>264</v>
      </c>
      <c r="B265" t="s">
        <v>820</v>
      </c>
      <c r="C265">
        <v>20</v>
      </c>
      <c r="D265" t="s">
        <v>821</v>
      </c>
      <c r="E265" t="s">
        <v>31</v>
      </c>
      <c r="F265" t="s">
        <v>22</v>
      </c>
      <c r="G265" t="s">
        <v>52</v>
      </c>
      <c r="H265" t="s">
        <v>13</v>
      </c>
      <c r="I265" t="s">
        <v>48</v>
      </c>
      <c r="J265" t="s">
        <v>822</v>
      </c>
      <c r="K265" t="s">
        <v>76</v>
      </c>
    </row>
    <row r="266" spans="1:11" x14ac:dyDescent="0.35">
      <c r="A266">
        <v>265</v>
      </c>
      <c r="B266" t="s">
        <v>823</v>
      </c>
      <c r="C266">
        <v>30</v>
      </c>
      <c r="D266" t="s">
        <v>824</v>
      </c>
      <c r="E266" t="s">
        <v>22</v>
      </c>
      <c r="F266" t="s">
        <v>23</v>
      </c>
      <c r="G266" t="s">
        <v>33</v>
      </c>
      <c r="H266" t="s">
        <v>34</v>
      </c>
      <c r="I266" t="s">
        <v>91</v>
      </c>
      <c r="J266" t="s">
        <v>825</v>
      </c>
      <c r="K266" t="s">
        <v>19</v>
      </c>
    </row>
    <row r="267" spans="1:11" x14ac:dyDescent="0.35">
      <c r="A267">
        <v>266</v>
      </c>
      <c r="B267" t="s">
        <v>826</v>
      </c>
      <c r="C267">
        <v>23</v>
      </c>
      <c r="D267" t="s">
        <v>827</v>
      </c>
      <c r="E267" t="s">
        <v>16</v>
      </c>
      <c r="F267" t="s">
        <v>16</v>
      </c>
      <c r="G267" t="s">
        <v>41</v>
      </c>
      <c r="H267" t="s">
        <v>42</v>
      </c>
      <c r="I267" t="s">
        <v>68</v>
      </c>
      <c r="J267" t="s">
        <v>828</v>
      </c>
      <c r="K267" t="s">
        <v>37</v>
      </c>
    </row>
    <row r="268" spans="1:11" x14ac:dyDescent="0.35">
      <c r="A268">
        <v>267</v>
      </c>
      <c r="B268" t="s">
        <v>829</v>
      </c>
      <c r="C268">
        <v>22</v>
      </c>
      <c r="D268" t="s">
        <v>830</v>
      </c>
      <c r="E268" t="s">
        <v>25</v>
      </c>
      <c r="F268" t="s">
        <v>169</v>
      </c>
      <c r="G268" t="s">
        <v>47</v>
      </c>
      <c r="H268" t="s">
        <v>31</v>
      </c>
      <c r="I268" t="s">
        <v>170</v>
      </c>
      <c r="J268" t="s">
        <v>831</v>
      </c>
      <c r="K268" t="s">
        <v>28</v>
      </c>
    </row>
    <row r="269" spans="1:11" x14ac:dyDescent="0.35">
      <c r="A269">
        <v>268</v>
      </c>
      <c r="B269" t="s">
        <v>832</v>
      </c>
      <c r="C269">
        <v>27</v>
      </c>
      <c r="D269" t="s">
        <v>833</v>
      </c>
      <c r="E269" t="s">
        <v>14</v>
      </c>
      <c r="F269" t="s">
        <v>57</v>
      </c>
      <c r="G269" t="s">
        <v>80</v>
      </c>
      <c r="H269" t="s">
        <v>32</v>
      </c>
      <c r="I269" t="s">
        <v>146</v>
      </c>
      <c r="J269" t="s">
        <v>834</v>
      </c>
      <c r="K269" t="s">
        <v>19</v>
      </c>
    </row>
    <row r="270" spans="1:11" x14ac:dyDescent="0.35">
      <c r="A270">
        <v>269</v>
      </c>
      <c r="B270" t="s">
        <v>835</v>
      </c>
      <c r="C270">
        <v>22</v>
      </c>
      <c r="D270" t="s">
        <v>836</v>
      </c>
      <c r="E270" t="s">
        <v>23</v>
      </c>
      <c r="F270" t="s">
        <v>13</v>
      </c>
      <c r="G270" t="s">
        <v>47</v>
      </c>
      <c r="H270" t="s">
        <v>31</v>
      </c>
      <c r="I270" t="s">
        <v>35</v>
      </c>
      <c r="J270" t="s">
        <v>837</v>
      </c>
      <c r="K270" t="s">
        <v>76</v>
      </c>
    </row>
    <row r="271" spans="1:11" x14ac:dyDescent="0.35">
      <c r="A271">
        <v>270</v>
      </c>
      <c r="B271" t="s">
        <v>838</v>
      </c>
      <c r="C271">
        <v>30</v>
      </c>
      <c r="D271" t="s">
        <v>839</v>
      </c>
      <c r="E271" t="s">
        <v>133</v>
      </c>
      <c r="F271" t="s">
        <v>149</v>
      </c>
      <c r="G271" t="s">
        <v>24</v>
      </c>
      <c r="H271" t="s">
        <v>25</v>
      </c>
      <c r="I271" t="s">
        <v>26</v>
      </c>
      <c r="J271" t="s">
        <v>840</v>
      </c>
      <c r="K271" t="s">
        <v>19</v>
      </c>
    </row>
    <row r="272" spans="1:11" x14ac:dyDescent="0.35">
      <c r="A272">
        <v>271</v>
      </c>
      <c r="B272" t="s">
        <v>841</v>
      </c>
      <c r="C272">
        <v>20</v>
      </c>
      <c r="D272" t="s">
        <v>842</v>
      </c>
      <c r="E272" t="s">
        <v>32</v>
      </c>
      <c r="F272" t="s">
        <v>31</v>
      </c>
      <c r="G272" t="s">
        <v>33</v>
      </c>
      <c r="H272" t="s">
        <v>34</v>
      </c>
      <c r="I272" t="s">
        <v>53</v>
      </c>
      <c r="J272" t="s">
        <v>843</v>
      </c>
      <c r="K272" t="s">
        <v>37</v>
      </c>
    </row>
    <row r="273" spans="1:11" x14ac:dyDescent="0.35">
      <c r="A273">
        <v>272</v>
      </c>
      <c r="B273" t="s">
        <v>844</v>
      </c>
      <c r="C273">
        <v>27</v>
      </c>
      <c r="D273" t="s">
        <v>845</v>
      </c>
      <c r="E273" t="s">
        <v>133</v>
      </c>
      <c r="F273" t="s">
        <v>34</v>
      </c>
      <c r="G273" t="s">
        <v>33</v>
      </c>
      <c r="H273" t="s">
        <v>34</v>
      </c>
      <c r="I273" t="s">
        <v>146</v>
      </c>
      <c r="J273" t="s">
        <v>846</v>
      </c>
      <c r="K273" t="s">
        <v>28</v>
      </c>
    </row>
    <row r="274" spans="1:11" x14ac:dyDescent="0.35">
      <c r="A274">
        <v>273</v>
      </c>
      <c r="B274" t="s">
        <v>847</v>
      </c>
      <c r="C274">
        <v>28</v>
      </c>
      <c r="D274" t="s">
        <v>848</v>
      </c>
      <c r="E274" t="s">
        <v>25</v>
      </c>
      <c r="F274" t="s">
        <v>40</v>
      </c>
      <c r="G274" t="s">
        <v>80</v>
      </c>
      <c r="H274" t="s">
        <v>32</v>
      </c>
      <c r="I274" t="s">
        <v>53</v>
      </c>
      <c r="J274" t="s">
        <v>849</v>
      </c>
      <c r="K274" t="s">
        <v>28</v>
      </c>
    </row>
    <row r="275" spans="1:11" x14ac:dyDescent="0.35">
      <c r="A275">
        <v>274</v>
      </c>
      <c r="B275" t="s">
        <v>850</v>
      </c>
      <c r="C275">
        <v>27</v>
      </c>
      <c r="D275" t="s">
        <v>851</v>
      </c>
      <c r="E275" t="s">
        <v>42</v>
      </c>
      <c r="F275" t="s">
        <v>34</v>
      </c>
      <c r="G275" t="s">
        <v>47</v>
      </c>
      <c r="H275" t="s">
        <v>31</v>
      </c>
      <c r="I275" t="s">
        <v>170</v>
      </c>
      <c r="J275" t="s">
        <v>852</v>
      </c>
      <c r="K275" t="s">
        <v>19</v>
      </c>
    </row>
    <row r="276" spans="1:11" x14ac:dyDescent="0.35">
      <c r="A276">
        <v>275</v>
      </c>
      <c r="B276" t="s">
        <v>853</v>
      </c>
      <c r="C276">
        <v>28</v>
      </c>
      <c r="D276" t="s">
        <v>854</v>
      </c>
      <c r="E276" t="s">
        <v>14</v>
      </c>
      <c r="F276" t="s">
        <v>34</v>
      </c>
      <c r="G276" t="s">
        <v>24</v>
      </c>
      <c r="H276" t="s">
        <v>25</v>
      </c>
      <c r="I276" t="s">
        <v>53</v>
      </c>
      <c r="J276" t="s">
        <v>855</v>
      </c>
      <c r="K276" t="s">
        <v>76</v>
      </c>
    </row>
    <row r="277" spans="1:11" x14ac:dyDescent="0.35">
      <c r="A277">
        <v>276</v>
      </c>
      <c r="B277" t="s">
        <v>856</v>
      </c>
      <c r="C277">
        <v>24</v>
      </c>
      <c r="D277" t="s">
        <v>857</v>
      </c>
      <c r="E277" t="s">
        <v>22</v>
      </c>
      <c r="F277" t="s">
        <v>31</v>
      </c>
      <c r="G277" t="s">
        <v>87</v>
      </c>
      <c r="H277" t="s">
        <v>79</v>
      </c>
      <c r="I277" t="s">
        <v>91</v>
      </c>
      <c r="J277" t="s">
        <v>858</v>
      </c>
      <c r="K277" t="s">
        <v>76</v>
      </c>
    </row>
    <row r="278" spans="1:11" x14ac:dyDescent="0.35">
      <c r="A278">
        <v>277</v>
      </c>
      <c r="B278" t="s">
        <v>859</v>
      </c>
      <c r="C278">
        <v>30</v>
      </c>
      <c r="D278" t="s">
        <v>860</v>
      </c>
      <c r="E278" t="s">
        <v>23</v>
      </c>
      <c r="F278" t="s">
        <v>16</v>
      </c>
      <c r="G278" t="s">
        <v>24</v>
      </c>
      <c r="H278" t="s">
        <v>25</v>
      </c>
      <c r="I278" t="s">
        <v>88</v>
      </c>
      <c r="J278" t="s">
        <v>861</v>
      </c>
      <c r="K278" t="s">
        <v>76</v>
      </c>
    </row>
    <row r="279" spans="1:11" x14ac:dyDescent="0.35">
      <c r="A279">
        <v>278</v>
      </c>
      <c r="B279" t="s">
        <v>862</v>
      </c>
      <c r="C279">
        <v>26</v>
      </c>
      <c r="D279" t="s">
        <v>863</v>
      </c>
      <c r="E279" t="s">
        <v>32</v>
      </c>
      <c r="F279" t="s">
        <v>34</v>
      </c>
      <c r="G279" t="s">
        <v>41</v>
      </c>
      <c r="H279" t="s">
        <v>42</v>
      </c>
      <c r="I279" t="s">
        <v>35</v>
      </c>
      <c r="J279" t="s">
        <v>864</v>
      </c>
      <c r="K279" t="s">
        <v>19</v>
      </c>
    </row>
    <row r="280" spans="1:11" x14ac:dyDescent="0.35">
      <c r="A280">
        <v>279</v>
      </c>
      <c r="B280" t="s">
        <v>865</v>
      </c>
      <c r="C280">
        <v>28</v>
      </c>
      <c r="D280" t="s">
        <v>866</v>
      </c>
      <c r="E280" t="s">
        <v>149</v>
      </c>
      <c r="F280" t="s">
        <v>31</v>
      </c>
      <c r="G280" t="s">
        <v>120</v>
      </c>
      <c r="H280" t="s">
        <v>57</v>
      </c>
      <c r="I280" t="s">
        <v>63</v>
      </c>
      <c r="J280" t="s">
        <v>867</v>
      </c>
      <c r="K280" t="s">
        <v>28</v>
      </c>
    </row>
    <row r="281" spans="1:11" x14ac:dyDescent="0.35">
      <c r="A281">
        <v>280</v>
      </c>
      <c r="B281" t="s">
        <v>868</v>
      </c>
      <c r="C281">
        <v>27</v>
      </c>
      <c r="D281" t="s">
        <v>869</v>
      </c>
      <c r="E281" t="s">
        <v>14</v>
      </c>
      <c r="F281" t="s">
        <v>67</v>
      </c>
      <c r="G281" t="s">
        <v>120</v>
      </c>
      <c r="H281" t="s">
        <v>57</v>
      </c>
      <c r="I281" t="s">
        <v>17</v>
      </c>
      <c r="J281" t="s">
        <v>870</v>
      </c>
      <c r="K281" t="s">
        <v>44</v>
      </c>
    </row>
    <row r="282" spans="1:11" x14ac:dyDescent="0.35">
      <c r="A282">
        <v>281</v>
      </c>
      <c r="B282" t="s">
        <v>871</v>
      </c>
      <c r="C282">
        <v>28</v>
      </c>
      <c r="D282" t="s">
        <v>872</v>
      </c>
      <c r="E282" t="s">
        <v>42</v>
      </c>
      <c r="F282" t="s">
        <v>42</v>
      </c>
      <c r="G282" t="s">
        <v>33</v>
      </c>
      <c r="H282" t="s">
        <v>34</v>
      </c>
      <c r="I282" t="s">
        <v>170</v>
      </c>
      <c r="J282" t="s">
        <v>873</v>
      </c>
      <c r="K282" t="s">
        <v>19</v>
      </c>
    </row>
    <row r="283" spans="1:11" x14ac:dyDescent="0.35">
      <c r="A283">
        <v>282</v>
      </c>
      <c r="B283" t="s">
        <v>874</v>
      </c>
      <c r="C283">
        <v>23</v>
      </c>
      <c r="D283" t="s">
        <v>875</v>
      </c>
      <c r="E283" t="s">
        <v>133</v>
      </c>
      <c r="F283" t="s">
        <v>177</v>
      </c>
      <c r="G283" t="s">
        <v>24</v>
      </c>
      <c r="H283" t="s">
        <v>25</v>
      </c>
      <c r="I283" t="s">
        <v>153</v>
      </c>
      <c r="J283" t="s">
        <v>876</v>
      </c>
      <c r="K283" t="s">
        <v>28</v>
      </c>
    </row>
    <row r="284" spans="1:11" x14ac:dyDescent="0.35">
      <c r="A284">
        <v>283</v>
      </c>
      <c r="B284" t="s">
        <v>877</v>
      </c>
      <c r="C284">
        <v>27</v>
      </c>
      <c r="D284" t="s">
        <v>878</v>
      </c>
      <c r="E284" t="s">
        <v>40</v>
      </c>
      <c r="F284" t="s">
        <v>133</v>
      </c>
      <c r="G284" t="s">
        <v>80</v>
      </c>
      <c r="H284" t="s">
        <v>32</v>
      </c>
      <c r="I284" t="s">
        <v>146</v>
      </c>
      <c r="J284" t="s">
        <v>879</v>
      </c>
      <c r="K284" t="s">
        <v>76</v>
      </c>
    </row>
    <row r="285" spans="1:11" x14ac:dyDescent="0.35">
      <c r="A285">
        <v>284</v>
      </c>
      <c r="B285" t="s">
        <v>880</v>
      </c>
      <c r="C285">
        <v>26</v>
      </c>
      <c r="D285" t="s">
        <v>881</v>
      </c>
      <c r="E285" t="s">
        <v>169</v>
      </c>
      <c r="F285" t="s">
        <v>34</v>
      </c>
      <c r="G285" t="s">
        <v>24</v>
      </c>
      <c r="H285" t="s">
        <v>25</v>
      </c>
      <c r="I285" t="s">
        <v>91</v>
      </c>
      <c r="J285" t="s">
        <v>882</v>
      </c>
      <c r="K285" t="s">
        <v>44</v>
      </c>
    </row>
    <row r="286" spans="1:11" x14ac:dyDescent="0.35">
      <c r="A286">
        <v>285</v>
      </c>
      <c r="B286" t="s">
        <v>883</v>
      </c>
      <c r="C286">
        <v>30</v>
      </c>
      <c r="D286" t="s">
        <v>884</v>
      </c>
      <c r="E286" t="s">
        <v>201</v>
      </c>
      <c r="F286" t="s">
        <v>14</v>
      </c>
      <c r="G286" t="s">
        <v>62</v>
      </c>
      <c r="H286" t="s">
        <v>23</v>
      </c>
      <c r="I286" t="s">
        <v>116</v>
      </c>
      <c r="J286" t="s">
        <v>885</v>
      </c>
      <c r="K286" t="s">
        <v>44</v>
      </c>
    </row>
    <row r="287" spans="1:11" x14ac:dyDescent="0.35">
      <c r="A287">
        <v>286</v>
      </c>
      <c r="B287" t="s">
        <v>886</v>
      </c>
      <c r="C287">
        <v>21</v>
      </c>
      <c r="D287" t="s">
        <v>887</v>
      </c>
      <c r="E287" t="s">
        <v>40</v>
      </c>
      <c r="F287" t="s">
        <v>31</v>
      </c>
      <c r="G287" t="s">
        <v>52</v>
      </c>
      <c r="H287" t="s">
        <v>13</v>
      </c>
      <c r="I287" t="s">
        <v>146</v>
      </c>
      <c r="J287" t="s">
        <v>888</v>
      </c>
      <c r="K287" t="s">
        <v>44</v>
      </c>
    </row>
    <row r="288" spans="1:11" x14ac:dyDescent="0.35">
      <c r="A288">
        <v>287</v>
      </c>
      <c r="B288" t="s">
        <v>889</v>
      </c>
      <c r="C288">
        <v>23</v>
      </c>
      <c r="D288" t="s">
        <v>890</v>
      </c>
      <c r="E288" t="s">
        <v>149</v>
      </c>
      <c r="F288" t="s">
        <v>34</v>
      </c>
      <c r="G288" t="s">
        <v>24</v>
      </c>
      <c r="H288" t="s">
        <v>25</v>
      </c>
      <c r="I288" t="s">
        <v>102</v>
      </c>
      <c r="J288" t="s">
        <v>891</v>
      </c>
      <c r="K288" t="s">
        <v>19</v>
      </c>
    </row>
    <row r="289" spans="1:11" x14ac:dyDescent="0.35">
      <c r="A289">
        <v>288</v>
      </c>
      <c r="B289" t="s">
        <v>892</v>
      </c>
      <c r="C289">
        <v>26</v>
      </c>
      <c r="D289" t="s">
        <v>893</v>
      </c>
      <c r="E289" t="s">
        <v>169</v>
      </c>
      <c r="F289" t="s">
        <v>101</v>
      </c>
      <c r="G289" t="s">
        <v>80</v>
      </c>
      <c r="H289" t="s">
        <v>32</v>
      </c>
      <c r="I289" t="s">
        <v>53</v>
      </c>
      <c r="J289" t="s">
        <v>894</v>
      </c>
      <c r="K289" t="s">
        <v>37</v>
      </c>
    </row>
    <row r="290" spans="1:11" x14ac:dyDescent="0.35">
      <c r="A290">
        <v>289</v>
      </c>
      <c r="B290" t="s">
        <v>895</v>
      </c>
      <c r="C290">
        <v>23</v>
      </c>
      <c r="D290" t="s">
        <v>896</v>
      </c>
      <c r="E290" t="s">
        <v>169</v>
      </c>
      <c r="F290" t="s">
        <v>40</v>
      </c>
      <c r="G290" t="s">
        <v>52</v>
      </c>
      <c r="H290" t="s">
        <v>13</v>
      </c>
      <c r="I290" t="s">
        <v>63</v>
      </c>
      <c r="J290" t="s">
        <v>897</v>
      </c>
      <c r="K290" t="s">
        <v>44</v>
      </c>
    </row>
    <row r="291" spans="1:11" x14ac:dyDescent="0.35">
      <c r="A291">
        <v>290</v>
      </c>
      <c r="B291" t="s">
        <v>898</v>
      </c>
      <c r="C291">
        <v>28</v>
      </c>
      <c r="D291" t="s">
        <v>899</v>
      </c>
      <c r="E291" t="s">
        <v>42</v>
      </c>
      <c r="F291" t="s">
        <v>34</v>
      </c>
      <c r="G291" t="s">
        <v>62</v>
      </c>
      <c r="H291" t="s">
        <v>23</v>
      </c>
      <c r="I291" t="s">
        <v>116</v>
      </c>
      <c r="J291" t="s">
        <v>900</v>
      </c>
      <c r="K291" t="s">
        <v>28</v>
      </c>
    </row>
    <row r="292" spans="1:11" x14ac:dyDescent="0.35">
      <c r="A292">
        <v>291</v>
      </c>
      <c r="B292" t="s">
        <v>901</v>
      </c>
      <c r="C292">
        <v>26</v>
      </c>
      <c r="D292" t="s">
        <v>902</v>
      </c>
      <c r="E292" t="s">
        <v>23</v>
      </c>
      <c r="F292" t="s">
        <v>13</v>
      </c>
      <c r="G292" t="s">
        <v>47</v>
      </c>
      <c r="H292" t="s">
        <v>31</v>
      </c>
      <c r="I292" t="s">
        <v>102</v>
      </c>
      <c r="J292" t="s">
        <v>903</v>
      </c>
      <c r="K292" t="s">
        <v>44</v>
      </c>
    </row>
    <row r="293" spans="1:11" x14ac:dyDescent="0.35">
      <c r="A293">
        <v>292</v>
      </c>
      <c r="B293" t="s">
        <v>904</v>
      </c>
      <c r="C293">
        <v>23</v>
      </c>
      <c r="D293" t="s">
        <v>905</v>
      </c>
      <c r="E293" t="s">
        <v>25</v>
      </c>
      <c r="F293" t="s">
        <v>31</v>
      </c>
      <c r="G293" t="s">
        <v>87</v>
      </c>
      <c r="H293" t="s">
        <v>79</v>
      </c>
      <c r="I293" t="s">
        <v>68</v>
      </c>
      <c r="J293" t="s">
        <v>906</v>
      </c>
      <c r="K293" t="s">
        <v>44</v>
      </c>
    </row>
    <row r="294" spans="1:11" x14ac:dyDescent="0.35">
      <c r="A294">
        <v>293</v>
      </c>
      <c r="B294" t="s">
        <v>907</v>
      </c>
      <c r="C294">
        <v>20</v>
      </c>
      <c r="D294" t="s">
        <v>908</v>
      </c>
      <c r="E294" t="s">
        <v>13</v>
      </c>
      <c r="F294" t="s">
        <v>57</v>
      </c>
      <c r="G294" t="s">
        <v>47</v>
      </c>
      <c r="H294" t="s">
        <v>31</v>
      </c>
      <c r="I294" t="s">
        <v>26</v>
      </c>
      <c r="J294" t="s">
        <v>909</v>
      </c>
      <c r="K294" t="s">
        <v>76</v>
      </c>
    </row>
    <row r="295" spans="1:11" x14ac:dyDescent="0.35">
      <c r="A295">
        <v>294</v>
      </c>
      <c r="B295" t="s">
        <v>910</v>
      </c>
      <c r="C295">
        <v>22</v>
      </c>
      <c r="D295" t="s">
        <v>911</v>
      </c>
      <c r="E295" t="s">
        <v>32</v>
      </c>
      <c r="F295" t="s">
        <v>32</v>
      </c>
      <c r="G295" t="s">
        <v>24</v>
      </c>
      <c r="H295" t="s">
        <v>25</v>
      </c>
      <c r="I295" t="s">
        <v>102</v>
      </c>
      <c r="J295" t="s">
        <v>912</v>
      </c>
      <c r="K295" t="s">
        <v>19</v>
      </c>
    </row>
    <row r="296" spans="1:11" x14ac:dyDescent="0.35">
      <c r="A296">
        <v>295</v>
      </c>
      <c r="B296" t="s">
        <v>913</v>
      </c>
      <c r="C296">
        <v>23</v>
      </c>
      <c r="D296" t="s">
        <v>914</v>
      </c>
      <c r="E296" t="s">
        <v>169</v>
      </c>
      <c r="F296" t="s">
        <v>32</v>
      </c>
      <c r="G296" t="s">
        <v>47</v>
      </c>
      <c r="H296" t="s">
        <v>31</v>
      </c>
      <c r="I296" t="s">
        <v>102</v>
      </c>
      <c r="J296" t="s">
        <v>915</v>
      </c>
      <c r="K296" t="s">
        <v>37</v>
      </c>
    </row>
    <row r="297" spans="1:11" x14ac:dyDescent="0.35">
      <c r="A297">
        <v>296</v>
      </c>
      <c r="B297" t="s">
        <v>916</v>
      </c>
      <c r="C297">
        <v>22</v>
      </c>
      <c r="D297" t="s">
        <v>917</v>
      </c>
      <c r="E297" t="s">
        <v>67</v>
      </c>
      <c r="F297" t="s">
        <v>201</v>
      </c>
      <c r="G297" t="s">
        <v>47</v>
      </c>
      <c r="H297" t="s">
        <v>31</v>
      </c>
      <c r="I297" t="s">
        <v>17</v>
      </c>
      <c r="J297" t="s">
        <v>918</v>
      </c>
      <c r="K297" t="s">
        <v>76</v>
      </c>
    </row>
    <row r="298" spans="1:11" x14ac:dyDescent="0.35">
      <c r="A298">
        <v>297</v>
      </c>
      <c r="B298" t="s">
        <v>919</v>
      </c>
      <c r="C298">
        <v>26</v>
      </c>
      <c r="D298" t="s">
        <v>920</v>
      </c>
      <c r="E298" t="s">
        <v>133</v>
      </c>
      <c r="F298" t="s">
        <v>13</v>
      </c>
      <c r="G298" t="s">
        <v>80</v>
      </c>
      <c r="H298" t="s">
        <v>32</v>
      </c>
      <c r="I298" t="s">
        <v>153</v>
      </c>
      <c r="J298" t="s">
        <v>921</v>
      </c>
      <c r="K298" t="s">
        <v>76</v>
      </c>
    </row>
    <row r="299" spans="1:11" x14ac:dyDescent="0.35">
      <c r="A299">
        <v>298</v>
      </c>
      <c r="B299" t="s">
        <v>922</v>
      </c>
      <c r="C299">
        <v>29</v>
      </c>
      <c r="D299" t="s">
        <v>923</v>
      </c>
      <c r="E299" t="s">
        <v>22</v>
      </c>
      <c r="F299" t="s">
        <v>149</v>
      </c>
      <c r="G299" t="s">
        <v>52</v>
      </c>
      <c r="H299" t="s">
        <v>13</v>
      </c>
      <c r="I299" t="s">
        <v>91</v>
      </c>
      <c r="J299" t="s">
        <v>924</v>
      </c>
      <c r="K299" t="s">
        <v>28</v>
      </c>
    </row>
    <row r="300" spans="1:11" x14ac:dyDescent="0.35">
      <c r="A300">
        <v>299</v>
      </c>
      <c r="B300" t="s">
        <v>925</v>
      </c>
      <c r="C300">
        <v>29</v>
      </c>
      <c r="D300" t="s">
        <v>926</v>
      </c>
      <c r="E300" t="s">
        <v>42</v>
      </c>
      <c r="F300" t="s">
        <v>14</v>
      </c>
      <c r="G300" t="s">
        <v>41</v>
      </c>
      <c r="H300" t="s">
        <v>42</v>
      </c>
      <c r="I300" t="s">
        <v>58</v>
      </c>
      <c r="J300" t="s">
        <v>927</v>
      </c>
      <c r="K300" t="s">
        <v>76</v>
      </c>
    </row>
    <row r="301" spans="1:11" x14ac:dyDescent="0.35">
      <c r="A301">
        <v>300</v>
      </c>
      <c r="B301" t="s">
        <v>928</v>
      </c>
      <c r="C301">
        <v>24</v>
      </c>
      <c r="D301" t="s">
        <v>929</v>
      </c>
      <c r="E301" t="s">
        <v>177</v>
      </c>
      <c r="F301" t="s">
        <v>32</v>
      </c>
      <c r="G301" t="s">
        <v>87</v>
      </c>
      <c r="H301" t="s">
        <v>79</v>
      </c>
      <c r="I301" t="s">
        <v>116</v>
      </c>
      <c r="J301" t="s">
        <v>930</v>
      </c>
      <c r="K301" t="s">
        <v>28</v>
      </c>
    </row>
    <row r="302" spans="1:11" x14ac:dyDescent="0.35">
      <c r="A302">
        <v>301</v>
      </c>
      <c r="B302" t="s">
        <v>931</v>
      </c>
      <c r="C302">
        <v>29</v>
      </c>
      <c r="D302" t="s">
        <v>932</v>
      </c>
      <c r="E302" t="s">
        <v>79</v>
      </c>
      <c r="F302" t="s">
        <v>201</v>
      </c>
      <c r="G302" t="s">
        <v>15</v>
      </c>
      <c r="H302" t="s">
        <v>16</v>
      </c>
      <c r="I302" t="s">
        <v>26</v>
      </c>
      <c r="J302" t="s">
        <v>933</v>
      </c>
      <c r="K302" t="s">
        <v>76</v>
      </c>
    </row>
    <row r="303" spans="1:11" x14ac:dyDescent="0.35">
      <c r="A303">
        <v>302</v>
      </c>
      <c r="B303" t="s">
        <v>934</v>
      </c>
      <c r="C303">
        <v>28</v>
      </c>
      <c r="D303" t="s">
        <v>935</v>
      </c>
      <c r="E303" t="s">
        <v>34</v>
      </c>
      <c r="F303" t="s">
        <v>31</v>
      </c>
      <c r="G303" t="s">
        <v>15</v>
      </c>
      <c r="H303" t="s">
        <v>16</v>
      </c>
      <c r="I303" t="s">
        <v>35</v>
      </c>
      <c r="J303" t="s">
        <v>936</v>
      </c>
      <c r="K303" t="s">
        <v>19</v>
      </c>
    </row>
    <row r="304" spans="1:11" x14ac:dyDescent="0.35">
      <c r="A304">
        <v>303</v>
      </c>
      <c r="B304" t="s">
        <v>937</v>
      </c>
      <c r="C304">
        <v>27</v>
      </c>
      <c r="D304" t="s">
        <v>938</v>
      </c>
      <c r="E304" t="s">
        <v>101</v>
      </c>
      <c r="F304" t="s">
        <v>16</v>
      </c>
      <c r="G304" t="s">
        <v>62</v>
      </c>
      <c r="H304" t="s">
        <v>23</v>
      </c>
      <c r="I304" t="s">
        <v>146</v>
      </c>
      <c r="J304">
        <v>9146101551</v>
      </c>
      <c r="K304" t="s">
        <v>19</v>
      </c>
    </row>
    <row r="305" spans="1:11" x14ac:dyDescent="0.35">
      <c r="A305">
        <v>304</v>
      </c>
      <c r="B305" t="s">
        <v>939</v>
      </c>
      <c r="C305">
        <v>24</v>
      </c>
      <c r="D305" t="s">
        <v>940</v>
      </c>
      <c r="E305" t="s">
        <v>42</v>
      </c>
      <c r="F305" t="s">
        <v>23</v>
      </c>
      <c r="G305" t="s">
        <v>15</v>
      </c>
      <c r="H305" t="s">
        <v>16</v>
      </c>
      <c r="I305" t="s">
        <v>48</v>
      </c>
      <c r="J305" t="s">
        <v>941</v>
      </c>
      <c r="K305" t="s">
        <v>28</v>
      </c>
    </row>
    <row r="306" spans="1:11" x14ac:dyDescent="0.35">
      <c r="A306">
        <v>305</v>
      </c>
      <c r="B306" t="s">
        <v>942</v>
      </c>
      <c r="C306">
        <v>27</v>
      </c>
      <c r="D306" t="s">
        <v>943</v>
      </c>
      <c r="E306" t="s">
        <v>22</v>
      </c>
      <c r="F306" t="s">
        <v>34</v>
      </c>
      <c r="G306" t="s">
        <v>47</v>
      </c>
      <c r="H306" t="s">
        <v>31</v>
      </c>
      <c r="I306" t="s">
        <v>88</v>
      </c>
      <c r="J306" t="s">
        <v>944</v>
      </c>
      <c r="K306" t="s">
        <v>19</v>
      </c>
    </row>
    <row r="307" spans="1:11" x14ac:dyDescent="0.35">
      <c r="A307">
        <v>306</v>
      </c>
      <c r="B307" t="s">
        <v>945</v>
      </c>
      <c r="C307">
        <v>20</v>
      </c>
      <c r="D307" t="s">
        <v>946</v>
      </c>
      <c r="E307" t="s">
        <v>133</v>
      </c>
      <c r="F307" t="s">
        <v>101</v>
      </c>
      <c r="G307" t="s">
        <v>24</v>
      </c>
      <c r="H307" t="s">
        <v>25</v>
      </c>
      <c r="I307" t="s">
        <v>116</v>
      </c>
      <c r="J307" t="s">
        <v>947</v>
      </c>
      <c r="K307" t="s">
        <v>28</v>
      </c>
    </row>
    <row r="308" spans="1:11" x14ac:dyDescent="0.35">
      <c r="A308">
        <v>307</v>
      </c>
      <c r="B308" t="s">
        <v>948</v>
      </c>
      <c r="C308">
        <v>24</v>
      </c>
      <c r="D308" t="s">
        <v>949</v>
      </c>
      <c r="E308" t="s">
        <v>34</v>
      </c>
      <c r="F308" t="s">
        <v>177</v>
      </c>
      <c r="G308" t="s">
        <v>24</v>
      </c>
      <c r="H308" t="s">
        <v>25</v>
      </c>
      <c r="I308" t="s">
        <v>17</v>
      </c>
      <c r="J308" t="s">
        <v>950</v>
      </c>
      <c r="K308" t="s">
        <v>44</v>
      </c>
    </row>
    <row r="309" spans="1:11" x14ac:dyDescent="0.35">
      <c r="A309">
        <v>308</v>
      </c>
      <c r="B309" t="s">
        <v>951</v>
      </c>
      <c r="C309">
        <v>25</v>
      </c>
      <c r="D309" t="s">
        <v>952</v>
      </c>
      <c r="E309" t="s">
        <v>32</v>
      </c>
      <c r="F309" t="s">
        <v>177</v>
      </c>
      <c r="G309" t="s">
        <v>15</v>
      </c>
      <c r="H309" t="s">
        <v>16</v>
      </c>
      <c r="I309" t="s">
        <v>91</v>
      </c>
      <c r="J309">
        <v>6098000694</v>
      </c>
      <c r="K309" t="s">
        <v>76</v>
      </c>
    </row>
    <row r="310" spans="1:11" x14ac:dyDescent="0.35">
      <c r="A310">
        <v>309</v>
      </c>
      <c r="B310" t="s">
        <v>953</v>
      </c>
      <c r="C310">
        <v>23</v>
      </c>
      <c r="D310" t="s">
        <v>954</v>
      </c>
      <c r="E310" t="s">
        <v>169</v>
      </c>
      <c r="F310" t="s">
        <v>31</v>
      </c>
      <c r="G310" t="s">
        <v>120</v>
      </c>
      <c r="H310" t="s">
        <v>57</v>
      </c>
      <c r="I310" t="s">
        <v>146</v>
      </c>
      <c r="J310" t="s">
        <v>955</v>
      </c>
      <c r="K310" t="s">
        <v>44</v>
      </c>
    </row>
    <row r="311" spans="1:11" x14ac:dyDescent="0.35">
      <c r="A311">
        <v>310</v>
      </c>
      <c r="B311" t="s">
        <v>956</v>
      </c>
      <c r="C311">
        <v>20</v>
      </c>
      <c r="D311" t="s">
        <v>957</v>
      </c>
      <c r="E311" t="s">
        <v>32</v>
      </c>
      <c r="F311" t="s">
        <v>25</v>
      </c>
      <c r="G311" t="s">
        <v>52</v>
      </c>
      <c r="H311" t="s">
        <v>13</v>
      </c>
      <c r="I311" t="s">
        <v>116</v>
      </c>
      <c r="J311" t="s">
        <v>958</v>
      </c>
      <c r="K311" t="s">
        <v>28</v>
      </c>
    </row>
    <row r="312" spans="1:11" x14ac:dyDescent="0.35">
      <c r="A312">
        <v>311</v>
      </c>
      <c r="B312" t="s">
        <v>959</v>
      </c>
      <c r="C312">
        <v>26</v>
      </c>
      <c r="D312" t="s">
        <v>960</v>
      </c>
      <c r="E312" t="s">
        <v>79</v>
      </c>
      <c r="F312" t="s">
        <v>25</v>
      </c>
      <c r="G312" t="s">
        <v>47</v>
      </c>
      <c r="H312" t="s">
        <v>31</v>
      </c>
      <c r="I312" t="s">
        <v>88</v>
      </c>
      <c r="J312" t="s">
        <v>961</v>
      </c>
      <c r="K312" t="s">
        <v>44</v>
      </c>
    </row>
    <row r="313" spans="1:11" x14ac:dyDescent="0.35">
      <c r="A313">
        <v>312</v>
      </c>
      <c r="B313" t="s">
        <v>962</v>
      </c>
      <c r="C313">
        <v>30</v>
      </c>
      <c r="D313" t="s">
        <v>963</v>
      </c>
      <c r="E313" t="s">
        <v>79</v>
      </c>
      <c r="F313" t="s">
        <v>149</v>
      </c>
      <c r="G313" t="s">
        <v>87</v>
      </c>
      <c r="H313" t="s">
        <v>79</v>
      </c>
      <c r="I313" t="s">
        <v>26</v>
      </c>
      <c r="J313">
        <v>8627920469</v>
      </c>
      <c r="K313" t="s">
        <v>37</v>
      </c>
    </row>
    <row r="314" spans="1:11" x14ac:dyDescent="0.35">
      <c r="A314">
        <v>313</v>
      </c>
      <c r="B314" t="s">
        <v>964</v>
      </c>
      <c r="C314">
        <v>29</v>
      </c>
      <c r="D314" t="s">
        <v>965</v>
      </c>
      <c r="E314" t="s">
        <v>201</v>
      </c>
      <c r="F314" t="s">
        <v>177</v>
      </c>
      <c r="G314" t="s">
        <v>80</v>
      </c>
      <c r="H314" t="s">
        <v>32</v>
      </c>
      <c r="I314" t="s">
        <v>17</v>
      </c>
      <c r="J314" t="s">
        <v>966</v>
      </c>
      <c r="K314" t="s">
        <v>37</v>
      </c>
    </row>
    <row r="315" spans="1:11" x14ac:dyDescent="0.35">
      <c r="A315">
        <v>314</v>
      </c>
      <c r="B315" t="s">
        <v>967</v>
      </c>
      <c r="C315">
        <v>23</v>
      </c>
      <c r="D315" t="s">
        <v>968</v>
      </c>
      <c r="E315" t="s">
        <v>101</v>
      </c>
      <c r="F315" t="s">
        <v>13</v>
      </c>
      <c r="G315" t="s">
        <v>24</v>
      </c>
      <c r="H315" t="s">
        <v>25</v>
      </c>
      <c r="I315" t="s">
        <v>17</v>
      </c>
      <c r="J315" t="s">
        <v>969</v>
      </c>
      <c r="K315" t="s">
        <v>37</v>
      </c>
    </row>
    <row r="316" spans="1:11" x14ac:dyDescent="0.35">
      <c r="A316">
        <v>315</v>
      </c>
      <c r="B316" t="s">
        <v>970</v>
      </c>
      <c r="C316">
        <v>25</v>
      </c>
      <c r="D316" t="s">
        <v>971</v>
      </c>
      <c r="E316" t="s">
        <v>79</v>
      </c>
      <c r="F316" t="s">
        <v>57</v>
      </c>
      <c r="G316" t="s">
        <v>120</v>
      </c>
      <c r="H316" t="s">
        <v>57</v>
      </c>
      <c r="I316" t="s">
        <v>88</v>
      </c>
      <c r="J316" t="s">
        <v>972</v>
      </c>
      <c r="K316" t="s">
        <v>28</v>
      </c>
    </row>
    <row r="317" spans="1:11" x14ac:dyDescent="0.35">
      <c r="A317">
        <v>316</v>
      </c>
      <c r="B317" t="s">
        <v>973</v>
      </c>
      <c r="C317">
        <v>23</v>
      </c>
      <c r="D317" t="s">
        <v>974</v>
      </c>
      <c r="E317" t="s">
        <v>32</v>
      </c>
      <c r="F317" t="s">
        <v>67</v>
      </c>
      <c r="G317" t="s">
        <v>41</v>
      </c>
      <c r="H317" t="s">
        <v>42</v>
      </c>
      <c r="I317" t="s">
        <v>53</v>
      </c>
      <c r="J317" t="s">
        <v>975</v>
      </c>
      <c r="K317" t="s">
        <v>37</v>
      </c>
    </row>
    <row r="318" spans="1:11" x14ac:dyDescent="0.35">
      <c r="A318">
        <v>317</v>
      </c>
      <c r="B318" t="s">
        <v>976</v>
      </c>
      <c r="C318">
        <v>26</v>
      </c>
      <c r="D318" t="s">
        <v>977</v>
      </c>
      <c r="E318" t="s">
        <v>149</v>
      </c>
      <c r="F318" t="s">
        <v>34</v>
      </c>
      <c r="G318" t="s">
        <v>24</v>
      </c>
      <c r="H318" t="s">
        <v>25</v>
      </c>
      <c r="I318" t="s">
        <v>146</v>
      </c>
      <c r="J318" t="s">
        <v>978</v>
      </c>
      <c r="K318" t="s">
        <v>44</v>
      </c>
    </row>
    <row r="319" spans="1:11" x14ac:dyDescent="0.35">
      <c r="A319">
        <v>318</v>
      </c>
      <c r="B319" t="s">
        <v>979</v>
      </c>
      <c r="C319">
        <v>28</v>
      </c>
      <c r="D319" t="s">
        <v>980</v>
      </c>
      <c r="E319" t="s">
        <v>101</v>
      </c>
      <c r="F319" t="s">
        <v>133</v>
      </c>
      <c r="G319" t="s">
        <v>52</v>
      </c>
      <c r="H319" t="s">
        <v>13</v>
      </c>
      <c r="I319" t="s">
        <v>91</v>
      </c>
      <c r="J319" t="s">
        <v>981</v>
      </c>
      <c r="K319" t="s">
        <v>44</v>
      </c>
    </row>
    <row r="320" spans="1:11" x14ac:dyDescent="0.35">
      <c r="A320">
        <v>319</v>
      </c>
      <c r="B320" t="s">
        <v>982</v>
      </c>
      <c r="C320">
        <v>27</v>
      </c>
      <c r="D320" t="s">
        <v>983</v>
      </c>
      <c r="E320" t="s">
        <v>177</v>
      </c>
      <c r="F320" t="s">
        <v>67</v>
      </c>
      <c r="G320" t="s">
        <v>41</v>
      </c>
      <c r="H320" t="s">
        <v>42</v>
      </c>
      <c r="I320" t="s">
        <v>68</v>
      </c>
      <c r="J320" t="s">
        <v>984</v>
      </c>
      <c r="K320" t="s">
        <v>28</v>
      </c>
    </row>
    <row r="321" spans="1:11" x14ac:dyDescent="0.35">
      <c r="A321">
        <v>320</v>
      </c>
      <c r="B321" t="s">
        <v>985</v>
      </c>
      <c r="C321">
        <v>26</v>
      </c>
      <c r="D321" t="s">
        <v>986</v>
      </c>
      <c r="E321" t="s">
        <v>16</v>
      </c>
      <c r="F321" t="s">
        <v>79</v>
      </c>
      <c r="G321" t="s">
        <v>62</v>
      </c>
      <c r="H321" t="s">
        <v>23</v>
      </c>
      <c r="I321" t="s">
        <v>58</v>
      </c>
      <c r="J321" t="s">
        <v>987</v>
      </c>
      <c r="K321" t="s">
        <v>76</v>
      </c>
    </row>
    <row r="322" spans="1:11" x14ac:dyDescent="0.35">
      <c r="A322">
        <v>321</v>
      </c>
      <c r="B322" t="s">
        <v>988</v>
      </c>
      <c r="C322">
        <v>20</v>
      </c>
      <c r="D322" t="s">
        <v>989</v>
      </c>
      <c r="E322" t="s">
        <v>79</v>
      </c>
      <c r="F322" t="s">
        <v>42</v>
      </c>
      <c r="G322" t="s">
        <v>47</v>
      </c>
      <c r="H322" t="s">
        <v>31</v>
      </c>
      <c r="I322" t="s">
        <v>170</v>
      </c>
      <c r="J322" t="s">
        <v>990</v>
      </c>
      <c r="K322" t="s">
        <v>37</v>
      </c>
    </row>
    <row r="323" spans="1:11" x14ac:dyDescent="0.35">
      <c r="A323">
        <v>322</v>
      </c>
      <c r="B323" t="s">
        <v>991</v>
      </c>
      <c r="C323">
        <v>26</v>
      </c>
      <c r="D323" t="s">
        <v>992</v>
      </c>
      <c r="E323" t="s">
        <v>79</v>
      </c>
      <c r="F323" t="s">
        <v>57</v>
      </c>
      <c r="G323" t="s">
        <v>87</v>
      </c>
      <c r="H323" t="s">
        <v>79</v>
      </c>
      <c r="I323" t="s">
        <v>26</v>
      </c>
      <c r="J323" t="s">
        <v>993</v>
      </c>
      <c r="K323" t="s">
        <v>19</v>
      </c>
    </row>
    <row r="324" spans="1:11" x14ac:dyDescent="0.35">
      <c r="A324">
        <v>323</v>
      </c>
      <c r="B324" t="s">
        <v>994</v>
      </c>
      <c r="C324">
        <v>24</v>
      </c>
      <c r="D324" t="s">
        <v>995</v>
      </c>
      <c r="E324" t="s">
        <v>16</v>
      </c>
      <c r="F324" t="s">
        <v>16</v>
      </c>
      <c r="G324" t="s">
        <v>41</v>
      </c>
      <c r="H324" t="s">
        <v>42</v>
      </c>
      <c r="I324" t="s">
        <v>102</v>
      </c>
      <c r="J324" t="s">
        <v>996</v>
      </c>
      <c r="K324" t="s">
        <v>37</v>
      </c>
    </row>
    <row r="325" spans="1:11" x14ac:dyDescent="0.35">
      <c r="A325">
        <v>324</v>
      </c>
      <c r="B325" t="s">
        <v>997</v>
      </c>
      <c r="C325">
        <v>27</v>
      </c>
      <c r="D325" t="s">
        <v>998</v>
      </c>
      <c r="E325" t="s">
        <v>79</v>
      </c>
      <c r="F325" t="s">
        <v>201</v>
      </c>
      <c r="G325" t="s">
        <v>80</v>
      </c>
      <c r="H325" t="s">
        <v>32</v>
      </c>
      <c r="I325" t="s">
        <v>68</v>
      </c>
      <c r="J325" t="s">
        <v>999</v>
      </c>
      <c r="K325" t="s">
        <v>44</v>
      </c>
    </row>
    <row r="326" spans="1:11" x14ac:dyDescent="0.35">
      <c r="A326">
        <v>325</v>
      </c>
      <c r="B326" t="s">
        <v>1000</v>
      </c>
      <c r="C326">
        <v>24</v>
      </c>
      <c r="D326" t="s">
        <v>1001</v>
      </c>
      <c r="E326" t="s">
        <v>57</v>
      </c>
      <c r="F326" t="s">
        <v>67</v>
      </c>
      <c r="G326" t="s">
        <v>80</v>
      </c>
      <c r="H326" t="s">
        <v>32</v>
      </c>
      <c r="I326" t="s">
        <v>53</v>
      </c>
      <c r="J326" t="s">
        <v>1002</v>
      </c>
      <c r="K326" t="s">
        <v>76</v>
      </c>
    </row>
    <row r="327" spans="1:11" x14ac:dyDescent="0.35">
      <c r="A327">
        <v>326</v>
      </c>
      <c r="B327" t="s">
        <v>1003</v>
      </c>
      <c r="C327">
        <v>29</v>
      </c>
      <c r="D327" t="s">
        <v>1004</v>
      </c>
      <c r="E327" t="s">
        <v>22</v>
      </c>
      <c r="F327" t="s">
        <v>177</v>
      </c>
      <c r="G327" t="s">
        <v>52</v>
      </c>
      <c r="H327" t="s">
        <v>13</v>
      </c>
      <c r="I327" t="s">
        <v>153</v>
      </c>
      <c r="J327" t="s">
        <v>1005</v>
      </c>
      <c r="K327" t="s">
        <v>76</v>
      </c>
    </row>
    <row r="328" spans="1:11" x14ac:dyDescent="0.35">
      <c r="A328">
        <v>327</v>
      </c>
      <c r="B328" t="s">
        <v>1006</v>
      </c>
      <c r="C328">
        <v>29</v>
      </c>
      <c r="D328" t="s">
        <v>1007</v>
      </c>
      <c r="E328" t="s">
        <v>14</v>
      </c>
      <c r="F328" t="s">
        <v>67</v>
      </c>
      <c r="G328" t="s">
        <v>47</v>
      </c>
      <c r="H328" t="s">
        <v>31</v>
      </c>
      <c r="I328" t="s">
        <v>116</v>
      </c>
      <c r="J328" t="s">
        <v>1008</v>
      </c>
      <c r="K328" t="s">
        <v>37</v>
      </c>
    </row>
    <row r="329" spans="1:11" x14ac:dyDescent="0.35">
      <c r="A329">
        <v>328</v>
      </c>
      <c r="B329" t="s">
        <v>1009</v>
      </c>
      <c r="C329">
        <v>25</v>
      </c>
      <c r="D329" t="s">
        <v>1010</v>
      </c>
      <c r="E329" t="s">
        <v>23</v>
      </c>
      <c r="F329" t="s">
        <v>14</v>
      </c>
      <c r="G329" t="s">
        <v>41</v>
      </c>
      <c r="H329" t="s">
        <v>42</v>
      </c>
      <c r="I329" t="s">
        <v>88</v>
      </c>
      <c r="J329" t="s">
        <v>1011</v>
      </c>
      <c r="K329" t="s">
        <v>28</v>
      </c>
    </row>
    <row r="330" spans="1:11" x14ac:dyDescent="0.35">
      <c r="A330">
        <v>329</v>
      </c>
      <c r="B330" t="s">
        <v>1012</v>
      </c>
      <c r="C330">
        <v>25</v>
      </c>
      <c r="D330" t="s">
        <v>1013</v>
      </c>
      <c r="E330" t="s">
        <v>23</v>
      </c>
      <c r="F330" t="s">
        <v>34</v>
      </c>
      <c r="G330" t="s">
        <v>41</v>
      </c>
      <c r="H330" t="s">
        <v>42</v>
      </c>
      <c r="I330" t="s">
        <v>26</v>
      </c>
      <c r="J330" t="s">
        <v>1014</v>
      </c>
      <c r="K330" t="s">
        <v>19</v>
      </c>
    </row>
    <row r="331" spans="1:11" x14ac:dyDescent="0.35">
      <c r="A331">
        <v>330</v>
      </c>
      <c r="B331" t="s">
        <v>1015</v>
      </c>
      <c r="C331">
        <v>26</v>
      </c>
      <c r="D331" t="s">
        <v>1016</v>
      </c>
      <c r="E331" t="s">
        <v>133</v>
      </c>
      <c r="F331" t="s">
        <v>57</v>
      </c>
      <c r="G331" t="s">
        <v>41</v>
      </c>
      <c r="H331" t="s">
        <v>42</v>
      </c>
      <c r="I331" t="s">
        <v>116</v>
      </c>
      <c r="J331">
        <v>9347619517</v>
      </c>
      <c r="K331" t="s">
        <v>37</v>
      </c>
    </row>
    <row r="332" spans="1:11" x14ac:dyDescent="0.35">
      <c r="A332">
        <v>331</v>
      </c>
      <c r="B332" t="s">
        <v>1017</v>
      </c>
      <c r="C332">
        <v>30</v>
      </c>
      <c r="D332" t="s">
        <v>1018</v>
      </c>
      <c r="E332" t="s">
        <v>177</v>
      </c>
      <c r="F332" t="s">
        <v>57</v>
      </c>
      <c r="G332" t="s">
        <v>41</v>
      </c>
      <c r="H332" t="s">
        <v>42</v>
      </c>
      <c r="I332" t="s">
        <v>58</v>
      </c>
      <c r="J332" t="s">
        <v>1019</v>
      </c>
      <c r="K332" t="s">
        <v>19</v>
      </c>
    </row>
    <row r="333" spans="1:11" x14ac:dyDescent="0.35">
      <c r="A333">
        <v>332</v>
      </c>
      <c r="B333" t="s">
        <v>1020</v>
      </c>
      <c r="C333">
        <v>23</v>
      </c>
      <c r="D333" t="s">
        <v>1021</v>
      </c>
      <c r="E333" t="s">
        <v>14</v>
      </c>
      <c r="F333" t="s">
        <v>14</v>
      </c>
      <c r="G333" t="s">
        <v>47</v>
      </c>
      <c r="H333" t="s">
        <v>31</v>
      </c>
      <c r="I333" t="s">
        <v>102</v>
      </c>
      <c r="J333">
        <f>1-687-220-8716</f>
        <v>-9622</v>
      </c>
      <c r="K333" t="s">
        <v>44</v>
      </c>
    </row>
    <row r="334" spans="1:11" x14ac:dyDescent="0.35">
      <c r="A334">
        <v>333</v>
      </c>
      <c r="B334" t="s">
        <v>1022</v>
      </c>
      <c r="C334">
        <v>24</v>
      </c>
      <c r="D334" t="s">
        <v>1023</v>
      </c>
      <c r="E334" t="s">
        <v>32</v>
      </c>
      <c r="F334" t="s">
        <v>79</v>
      </c>
      <c r="G334" t="s">
        <v>15</v>
      </c>
      <c r="H334" t="s">
        <v>16</v>
      </c>
      <c r="I334" t="s">
        <v>26</v>
      </c>
      <c r="J334" t="s">
        <v>1024</v>
      </c>
      <c r="K334" t="s">
        <v>76</v>
      </c>
    </row>
    <row r="335" spans="1:11" x14ac:dyDescent="0.35">
      <c r="A335">
        <v>334</v>
      </c>
      <c r="B335" t="s">
        <v>1025</v>
      </c>
      <c r="C335">
        <v>25</v>
      </c>
      <c r="D335" t="s">
        <v>1026</v>
      </c>
      <c r="E335" t="s">
        <v>16</v>
      </c>
      <c r="F335" t="s">
        <v>57</v>
      </c>
      <c r="G335" t="s">
        <v>87</v>
      </c>
      <c r="H335" t="s">
        <v>79</v>
      </c>
      <c r="I335" t="s">
        <v>35</v>
      </c>
      <c r="J335" t="s">
        <v>1027</v>
      </c>
      <c r="K335" t="s">
        <v>19</v>
      </c>
    </row>
    <row r="336" spans="1:11" x14ac:dyDescent="0.35">
      <c r="A336">
        <v>335</v>
      </c>
      <c r="B336" t="s">
        <v>1028</v>
      </c>
      <c r="C336">
        <v>20</v>
      </c>
      <c r="D336" t="s">
        <v>1029</v>
      </c>
      <c r="E336" t="s">
        <v>149</v>
      </c>
      <c r="F336" t="s">
        <v>177</v>
      </c>
      <c r="G336" t="s">
        <v>62</v>
      </c>
      <c r="H336" t="s">
        <v>23</v>
      </c>
      <c r="I336" t="s">
        <v>102</v>
      </c>
      <c r="J336" t="s">
        <v>1030</v>
      </c>
      <c r="K336" t="s">
        <v>37</v>
      </c>
    </row>
    <row r="337" spans="1:11" x14ac:dyDescent="0.35">
      <c r="A337">
        <v>336</v>
      </c>
      <c r="B337" t="s">
        <v>1031</v>
      </c>
      <c r="C337">
        <v>28</v>
      </c>
      <c r="D337" t="s">
        <v>1032</v>
      </c>
      <c r="E337" t="s">
        <v>42</v>
      </c>
      <c r="F337" t="s">
        <v>14</v>
      </c>
      <c r="G337" t="s">
        <v>80</v>
      </c>
      <c r="H337" t="s">
        <v>32</v>
      </c>
      <c r="I337" t="s">
        <v>102</v>
      </c>
      <c r="J337" t="s">
        <v>1033</v>
      </c>
      <c r="K337" t="s">
        <v>37</v>
      </c>
    </row>
    <row r="338" spans="1:11" x14ac:dyDescent="0.35">
      <c r="A338">
        <v>337</v>
      </c>
      <c r="B338" t="s">
        <v>1034</v>
      </c>
      <c r="C338">
        <v>21</v>
      </c>
      <c r="D338" t="s">
        <v>1035</v>
      </c>
      <c r="E338" t="s">
        <v>177</v>
      </c>
      <c r="F338" t="s">
        <v>34</v>
      </c>
      <c r="G338" t="s">
        <v>120</v>
      </c>
      <c r="H338" t="s">
        <v>57</v>
      </c>
      <c r="I338" t="s">
        <v>26</v>
      </c>
      <c r="J338" t="s">
        <v>1036</v>
      </c>
      <c r="K338" t="s">
        <v>28</v>
      </c>
    </row>
    <row r="339" spans="1:11" x14ac:dyDescent="0.35">
      <c r="A339">
        <v>338</v>
      </c>
      <c r="B339" t="s">
        <v>1037</v>
      </c>
      <c r="C339">
        <v>25</v>
      </c>
      <c r="D339" t="s">
        <v>1038</v>
      </c>
      <c r="E339" t="s">
        <v>16</v>
      </c>
      <c r="F339" t="s">
        <v>79</v>
      </c>
      <c r="G339" t="s">
        <v>87</v>
      </c>
      <c r="H339" t="s">
        <v>79</v>
      </c>
      <c r="I339" t="s">
        <v>58</v>
      </c>
      <c r="J339" t="s">
        <v>1039</v>
      </c>
      <c r="K339" t="s">
        <v>28</v>
      </c>
    </row>
    <row r="340" spans="1:11" x14ac:dyDescent="0.35">
      <c r="A340">
        <v>339</v>
      </c>
      <c r="B340" t="s">
        <v>1040</v>
      </c>
      <c r="C340">
        <v>26</v>
      </c>
      <c r="D340" t="s">
        <v>1041</v>
      </c>
      <c r="E340" t="s">
        <v>32</v>
      </c>
      <c r="F340" t="s">
        <v>101</v>
      </c>
      <c r="G340" t="s">
        <v>62</v>
      </c>
      <c r="H340" t="s">
        <v>23</v>
      </c>
      <c r="I340" t="s">
        <v>146</v>
      </c>
      <c r="J340">
        <v>3640741821</v>
      </c>
      <c r="K340" t="s">
        <v>44</v>
      </c>
    </row>
    <row r="341" spans="1:11" x14ac:dyDescent="0.35">
      <c r="A341">
        <v>340</v>
      </c>
      <c r="B341" t="s">
        <v>1042</v>
      </c>
      <c r="C341">
        <v>25</v>
      </c>
      <c r="D341" t="s">
        <v>1043</v>
      </c>
      <c r="E341" t="s">
        <v>79</v>
      </c>
      <c r="F341" t="s">
        <v>79</v>
      </c>
      <c r="G341" t="s">
        <v>52</v>
      </c>
      <c r="H341" t="s">
        <v>13</v>
      </c>
      <c r="I341" t="s">
        <v>53</v>
      </c>
      <c r="J341" t="s">
        <v>1044</v>
      </c>
      <c r="K341" t="s">
        <v>44</v>
      </c>
    </row>
    <row r="342" spans="1:11" x14ac:dyDescent="0.35">
      <c r="A342">
        <v>341</v>
      </c>
      <c r="B342" t="s">
        <v>1045</v>
      </c>
      <c r="C342">
        <v>22</v>
      </c>
      <c r="D342" t="s">
        <v>1046</v>
      </c>
      <c r="E342" t="s">
        <v>16</v>
      </c>
      <c r="F342" t="s">
        <v>57</v>
      </c>
      <c r="G342" t="s">
        <v>41</v>
      </c>
      <c r="H342" t="s">
        <v>42</v>
      </c>
      <c r="I342" t="s">
        <v>91</v>
      </c>
      <c r="J342" t="s">
        <v>1047</v>
      </c>
      <c r="K342" t="s">
        <v>44</v>
      </c>
    </row>
    <row r="343" spans="1:11" x14ac:dyDescent="0.35">
      <c r="A343">
        <v>342</v>
      </c>
      <c r="B343" t="s">
        <v>1048</v>
      </c>
      <c r="C343">
        <v>24</v>
      </c>
      <c r="D343" t="s">
        <v>1049</v>
      </c>
      <c r="E343" t="s">
        <v>13</v>
      </c>
      <c r="F343" t="s">
        <v>42</v>
      </c>
      <c r="G343" t="s">
        <v>80</v>
      </c>
      <c r="H343" t="s">
        <v>32</v>
      </c>
      <c r="I343" t="s">
        <v>88</v>
      </c>
      <c r="J343" t="s">
        <v>1050</v>
      </c>
      <c r="K343" t="s">
        <v>44</v>
      </c>
    </row>
    <row r="344" spans="1:11" x14ac:dyDescent="0.35">
      <c r="A344">
        <v>343</v>
      </c>
      <c r="B344" t="s">
        <v>1051</v>
      </c>
      <c r="C344">
        <v>21</v>
      </c>
      <c r="D344" t="s">
        <v>1052</v>
      </c>
      <c r="E344" t="s">
        <v>14</v>
      </c>
      <c r="F344" t="s">
        <v>79</v>
      </c>
      <c r="G344" t="s">
        <v>15</v>
      </c>
      <c r="H344" t="s">
        <v>16</v>
      </c>
      <c r="I344" t="s">
        <v>26</v>
      </c>
      <c r="J344" t="s">
        <v>1053</v>
      </c>
      <c r="K344" t="s">
        <v>44</v>
      </c>
    </row>
    <row r="345" spans="1:11" x14ac:dyDescent="0.35">
      <c r="A345">
        <v>344</v>
      </c>
      <c r="B345" t="s">
        <v>1054</v>
      </c>
      <c r="C345">
        <v>27</v>
      </c>
      <c r="D345" t="s">
        <v>1055</v>
      </c>
      <c r="E345" t="s">
        <v>201</v>
      </c>
      <c r="F345" t="s">
        <v>169</v>
      </c>
      <c r="G345" t="s">
        <v>15</v>
      </c>
      <c r="H345" t="s">
        <v>16</v>
      </c>
      <c r="I345" t="s">
        <v>53</v>
      </c>
      <c r="J345" t="s">
        <v>1056</v>
      </c>
      <c r="K345" t="s">
        <v>19</v>
      </c>
    </row>
    <row r="346" spans="1:11" x14ac:dyDescent="0.35">
      <c r="A346">
        <v>345</v>
      </c>
      <c r="B346" t="s">
        <v>1057</v>
      </c>
      <c r="C346">
        <v>21</v>
      </c>
      <c r="D346" t="s">
        <v>1058</v>
      </c>
      <c r="E346" t="s">
        <v>23</v>
      </c>
      <c r="F346" t="s">
        <v>101</v>
      </c>
      <c r="G346" t="s">
        <v>62</v>
      </c>
      <c r="H346" t="s">
        <v>23</v>
      </c>
      <c r="I346" t="s">
        <v>146</v>
      </c>
      <c r="J346" t="s">
        <v>1059</v>
      </c>
      <c r="K346" t="s">
        <v>44</v>
      </c>
    </row>
    <row r="347" spans="1:11" x14ac:dyDescent="0.35">
      <c r="A347">
        <v>346</v>
      </c>
      <c r="B347" t="s">
        <v>1060</v>
      </c>
      <c r="C347">
        <v>23</v>
      </c>
      <c r="D347" t="s">
        <v>1061</v>
      </c>
      <c r="E347" t="s">
        <v>40</v>
      </c>
      <c r="F347" t="s">
        <v>13</v>
      </c>
      <c r="G347" t="s">
        <v>120</v>
      </c>
      <c r="H347" t="s">
        <v>57</v>
      </c>
      <c r="I347" t="s">
        <v>53</v>
      </c>
      <c r="J347" t="s">
        <v>1062</v>
      </c>
      <c r="K347" t="s">
        <v>76</v>
      </c>
    </row>
    <row r="348" spans="1:11" x14ac:dyDescent="0.35">
      <c r="A348">
        <v>347</v>
      </c>
      <c r="B348" t="s">
        <v>1063</v>
      </c>
      <c r="C348">
        <v>30</v>
      </c>
      <c r="D348" t="s">
        <v>1064</v>
      </c>
      <c r="E348" t="s">
        <v>42</v>
      </c>
      <c r="F348" t="s">
        <v>149</v>
      </c>
      <c r="G348" t="s">
        <v>62</v>
      </c>
      <c r="H348" t="s">
        <v>23</v>
      </c>
      <c r="I348" t="s">
        <v>26</v>
      </c>
      <c r="J348" t="s">
        <v>1065</v>
      </c>
      <c r="K348" t="s">
        <v>44</v>
      </c>
    </row>
    <row r="349" spans="1:11" x14ac:dyDescent="0.35">
      <c r="A349">
        <v>348</v>
      </c>
      <c r="B349" t="s">
        <v>1066</v>
      </c>
      <c r="C349">
        <v>20</v>
      </c>
      <c r="D349" t="s">
        <v>1067</v>
      </c>
      <c r="E349" t="s">
        <v>169</v>
      </c>
      <c r="F349" t="s">
        <v>177</v>
      </c>
      <c r="G349" t="s">
        <v>33</v>
      </c>
      <c r="H349" t="s">
        <v>34</v>
      </c>
      <c r="I349" t="s">
        <v>170</v>
      </c>
      <c r="J349" t="s">
        <v>1068</v>
      </c>
      <c r="K349" t="s">
        <v>76</v>
      </c>
    </row>
    <row r="350" spans="1:11" x14ac:dyDescent="0.35">
      <c r="A350">
        <v>349</v>
      </c>
      <c r="B350" t="s">
        <v>1069</v>
      </c>
      <c r="C350">
        <v>26</v>
      </c>
      <c r="D350" t="s">
        <v>1070</v>
      </c>
      <c r="E350" t="s">
        <v>14</v>
      </c>
      <c r="F350" t="s">
        <v>23</v>
      </c>
      <c r="G350" t="s">
        <v>24</v>
      </c>
      <c r="H350" t="s">
        <v>25</v>
      </c>
      <c r="I350" t="s">
        <v>153</v>
      </c>
      <c r="J350">
        <v>2553145901</v>
      </c>
      <c r="K350" t="s">
        <v>44</v>
      </c>
    </row>
    <row r="351" spans="1:11" x14ac:dyDescent="0.35">
      <c r="A351">
        <v>350</v>
      </c>
      <c r="B351" t="s">
        <v>1071</v>
      </c>
      <c r="C351">
        <v>28</v>
      </c>
      <c r="D351" t="s">
        <v>1072</v>
      </c>
      <c r="E351" t="s">
        <v>101</v>
      </c>
      <c r="F351" t="s">
        <v>31</v>
      </c>
      <c r="G351" t="s">
        <v>47</v>
      </c>
      <c r="H351" t="s">
        <v>31</v>
      </c>
      <c r="I351" t="s">
        <v>48</v>
      </c>
      <c r="J351" t="s">
        <v>1073</v>
      </c>
      <c r="K351" t="s">
        <v>28</v>
      </c>
    </row>
    <row r="352" spans="1:11" x14ac:dyDescent="0.35">
      <c r="A352">
        <v>351</v>
      </c>
      <c r="B352" t="s">
        <v>1074</v>
      </c>
      <c r="C352">
        <v>28</v>
      </c>
      <c r="D352" t="s">
        <v>1075</v>
      </c>
      <c r="E352" t="s">
        <v>67</v>
      </c>
      <c r="F352" t="s">
        <v>34</v>
      </c>
      <c r="G352" t="s">
        <v>47</v>
      </c>
      <c r="H352" t="s">
        <v>31</v>
      </c>
      <c r="I352" t="s">
        <v>88</v>
      </c>
      <c r="J352">
        <v>5905261682</v>
      </c>
      <c r="K352" t="s">
        <v>28</v>
      </c>
    </row>
    <row r="353" spans="1:11" x14ac:dyDescent="0.35">
      <c r="A353">
        <v>352</v>
      </c>
      <c r="B353" t="s">
        <v>1076</v>
      </c>
      <c r="C353">
        <v>21</v>
      </c>
      <c r="D353" t="s">
        <v>1077</v>
      </c>
      <c r="E353" t="s">
        <v>31</v>
      </c>
      <c r="F353" t="s">
        <v>25</v>
      </c>
      <c r="G353" t="s">
        <v>87</v>
      </c>
      <c r="H353" t="s">
        <v>79</v>
      </c>
      <c r="I353" t="s">
        <v>17</v>
      </c>
      <c r="J353" t="s">
        <v>1078</v>
      </c>
      <c r="K353" t="s">
        <v>76</v>
      </c>
    </row>
    <row r="354" spans="1:11" x14ac:dyDescent="0.35">
      <c r="A354">
        <v>353</v>
      </c>
      <c r="B354" t="s">
        <v>1079</v>
      </c>
      <c r="C354">
        <v>25</v>
      </c>
      <c r="D354" t="s">
        <v>1080</v>
      </c>
      <c r="E354" t="s">
        <v>201</v>
      </c>
      <c r="F354" t="s">
        <v>31</v>
      </c>
      <c r="G354" t="s">
        <v>15</v>
      </c>
      <c r="H354" t="s">
        <v>16</v>
      </c>
      <c r="I354" t="s">
        <v>63</v>
      </c>
      <c r="J354" t="s">
        <v>1081</v>
      </c>
      <c r="K354" t="s">
        <v>19</v>
      </c>
    </row>
    <row r="355" spans="1:11" x14ac:dyDescent="0.35">
      <c r="A355">
        <v>354</v>
      </c>
      <c r="B355" t="s">
        <v>1082</v>
      </c>
      <c r="C355">
        <v>24</v>
      </c>
      <c r="D355" t="s">
        <v>1083</v>
      </c>
      <c r="E355" t="s">
        <v>133</v>
      </c>
      <c r="F355" t="s">
        <v>201</v>
      </c>
      <c r="G355" t="s">
        <v>52</v>
      </c>
      <c r="H355" t="s">
        <v>13</v>
      </c>
      <c r="I355" t="s">
        <v>58</v>
      </c>
      <c r="J355" t="s">
        <v>1084</v>
      </c>
      <c r="K355" t="s">
        <v>76</v>
      </c>
    </row>
    <row r="356" spans="1:11" x14ac:dyDescent="0.35">
      <c r="A356">
        <v>355</v>
      </c>
      <c r="B356" t="s">
        <v>1085</v>
      </c>
      <c r="C356">
        <v>22</v>
      </c>
      <c r="D356" t="s">
        <v>1086</v>
      </c>
      <c r="E356" t="s">
        <v>22</v>
      </c>
      <c r="F356" t="s">
        <v>79</v>
      </c>
      <c r="G356" t="s">
        <v>24</v>
      </c>
      <c r="H356" t="s">
        <v>25</v>
      </c>
      <c r="I356" t="s">
        <v>146</v>
      </c>
      <c r="J356">
        <v>567399083</v>
      </c>
      <c r="K356" t="s">
        <v>28</v>
      </c>
    </row>
    <row r="357" spans="1:11" x14ac:dyDescent="0.35">
      <c r="A357">
        <v>356</v>
      </c>
      <c r="B357" t="s">
        <v>1087</v>
      </c>
      <c r="C357">
        <v>24</v>
      </c>
      <c r="D357" t="s">
        <v>1088</v>
      </c>
      <c r="E357" t="s">
        <v>25</v>
      </c>
      <c r="F357" t="s">
        <v>16</v>
      </c>
      <c r="G357" t="s">
        <v>33</v>
      </c>
      <c r="H357" t="s">
        <v>34</v>
      </c>
      <c r="I357" t="s">
        <v>26</v>
      </c>
      <c r="J357" t="s">
        <v>1089</v>
      </c>
      <c r="K357" t="s">
        <v>76</v>
      </c>
    </row>
    <row r="358" spans="1:11" x14ac:dyDescent="0.35">
      <c r="A358">
        <v>357</v>
      </c>
      <c r="B358" t="s">
        <v>1090</v>
      </c>
      <c r="C358">
        <v>22</v>
      </c>
      <c r="D358" t="s">
        <v>1091</v>
      </c>
      <c r="E358" t="s">
        <v>201</v>
      </c>
      <c r="F358" t="s">
        <v>25</v>
      </c>
      <c r="G358" t="s">
        <v>24</v>
      </c>
      <c r="H358" t="s">
        <v>25</v>
      </c>
      <c r="I358" t="s">
        <v>68</v>
      </c>
      <c r="J358" t="s">
        <v>1092</v>
      </c>
      <c r="K358" t="s">
        <v>37</v>
      </c>
    </row>
    <row r="359" spans="1:11" x14ac:dyDescent="0.35">
      <c r="A359">
        <v>358</v>
      </c>
      <c r="B359" t="s">
        <v>1093</v>
      </c>
      <c r="C359">
        <v>22</v>
      </c>
      <c r="D359" t="s">
        <v>1094</v>
      </c>
      <c r="E359" t="s">
        <v>25</v>
      </c>
      <c r="F359" t="s">
        <v>67</v>
      </c>
      <c r="G359" t="s">
        <v>15</v>
      </c>
      <c r="H359" t="s">
        <v>16</v>
      </c>
      <c r="I359" t="s">
        <v>68</v>
      </c>
      <c r="J359" t="s">
        <v>1095</v>
      </c>
      <c r="K359" t="s">
        <v>44</v>
      </c>
    </row>
    <row r="360" spans="1:11" x14ac:dyDescent="0.35">
      <c r="A360">
        <v>359</v>
      </c>
      <c r="B360" t="s">
        <v>1096</v>
      </c>
      <c r="C360">
        <v>20</v>
      </c>
      <c r="D360" t="s">
        <v>1097</v>
      </c>
      <c r="E360" t="s">
        <v>79</v>
      </c>
      <c r="F360" t="s">
        <v>13</v>
      </c>
      <c r="G360" t="s">
        <v>47</v>
      </c>
      <c r="H360" t="s">
        <v>31</v>
      </c>
      <c r="I360" t="s">
        <v>146</v>
      </c>
      <c r="J360" t="s">
        <v>1098</v>
      </c>
      <c r="K360" t="s">
        <v>19</v>
      </c>
    </row>
    <row r="361" spans="1:11" x14ac:dyDescent="0.35">
      <c r="A361">
        <v>360</v>
      </c>
      <c r="B361" t="s">
        <v>1099</v>
      </c>
      <c r="C361">
        <v>28</v>
      </c>
      <c r="D361" t="s">
        <v>1100</v>
      </c>
      <c r="E361" t="s">
        <v>79</v>
      </c>
      <c r="F361" t="s">
        <v>133</v>
      </c>
      <c r="G361" t="s">
        <v>15</v>
      </c>
      <c r="H361" t="s">
        <v>16</v>
      </c>
      <c r="I361" t="s">
        <v>26</v>
      </c>
      <c r="J361" t="s">
        <v>1101</v>
      </c>
      <c r="K361" t="s">
        <v>19</v>
      </c>
    </row>
    <row r="362" spans="1:11" x14ac:dyDescent="0.35">
      <c r="A362">
        <v>361</v>
      </c>
      <c r="B362" t="s">
        <v>1102</v>
      </c>
      <c r="C362">
        <v>21</v>
      </c>
      <c r="D362" t="s">
        <v>1103</v>
      </c>
      <c r="E362" t="s">
        <v>42</v>
      </c>
      <c r="F362" t="s">
        <v>16</v>
      </c>
      <c r="G362" t="s">
        <v>120</v>
      </c>
      <c r="H362" t="s">
        <v>57</v>
      </c>
      <c r="I362" t="s">
        <v>35</v>
      </c>
      <c r="J362" t="s">
        <v>1104</v>
      </c>
      <c r="K362" t="s">
        <v>76</v>
      </c>
    </row>
    <row r="363" spans="1:11" x14ac:dyDescent="0.35">
      <c r="A363">
        <v>362</v>
      </c>
      <c r="B363" t="s">
        <v>1105</v>
      </c>
      <c r="C363">
        <v>20</v>
      </c>
      <c r="D363" t="s">
        <v>1106</v>
      </c>
      <c r="E363" t="s">
        <v>133</v>
      </c>
      <c r="F363" t="s">
        <v>101</v>
      </c>
      <c r="G363" t="s">
        <v>33</v>
      </c>
      <c r="H363" t="s">
        <v>34</v>
      </c>
      <c r="I363" t="s">
        <v>116</v>
      </c>
      <c r="J363" t="s">
        <v>1107</v>
      </c>
      <c r="K363" t="s">
        <v>44</v>
      </c>
    </row>
    <row r="364" spans="1:11" x14ac:dyDescent="0.35">
      <c r="A364">
        <v>363</v>
      </c>
      <c r="B364" t="s">
        <v>1108</v>
      </c>
      <c r="C364">
        <v>30</v>
      </c>
      <c r="D364" t="s">
        <v>1109</v>
      </c>
      <c r="E364" t="s">
        <v>14</v>
      </c>
      <c r="F364" t="s">
        <v>42</v>
      </c>
      <c r="G364" t="s">
        <v>87</v>
      </c>
      <c r="H364" t="s">
        <v>79</v>
      </c>
      <c r="I364" t="s">
        <v>170</v>
      </c>
      <c r="J364" t="s">
        <v>1110</v>
      </c>
      <c r="K364" t="s">
        <v>28</v>
      </c>
    </row>
    <row r="365" spans="1:11" x14ac:dyDescent="0.35">
      <c r="A365">
        <v>364</v>
      </c>
      <c r="B365" t="s">
        <v>1111</v>
      </c>
      <c r="C365">
        <v>23</v>
      </c>
      <c r="D365" t="s">
        <v>1112</v>
      </c>
      <c r="E365" t="s">
        <v>13</v>
      </c>
      <c r="F365" t="s">
        <v>169</v>
      </c>
      <c r="G365" t="s">
        <v>41</v>
      </c>
      <c r="H365" t="s">
        <v>42</v>
      </c>
      <c r="I365" t="s">
        <v>58</v>
      </c>
      <c r="J365" t="s">
        <v>1113</v>
      </c>
      <c r="K365" t="s">
        <v>19</v>
      </c>
    </row>
    <row r="366" spans="1:11" x14ac:dyDescent="0.35">
      <c r="A366">
        <v>365</v>
      </c>
      <c r="B366" t="s">
        <v>1114</v>
      </c>
      <c r="C366">
        <v>23</v>
      </c>
      <c r="D366" t="s">
        <v>1115</v>
      </c>
      <c r="E366" t="s">
        <v>177</v>
      </c>
      <c r="F366" t="s">
        <v>32</v>
      </c>
      <c r="G366" t="s">
        <v>15</v>
      </c>
      <c r="H366" t="s">
        <v>16</v>
      </c>
      <c r="I366" t="s">
        <v>153</v>
      </c>
      <c r="J366" t="s">
        <v>1116</v>
      </c>
      <c r="K366" t="s">
        <v>76</v>
      </c>
    </row>
    <row r="367" spans="1:11" x14ac:dyDescent="0.35">
      <c r="A367">
        <v>366</v>
      </c>
      <c r="B367" t="s">
        <v>1117</v>
      </c>
      <c r="C367">
        <v>29</v>
      </c>
      <c r="D367" t="s">
        <v>1118</v>
      </c>
      <c r="E367" t="s">
        <v>22</v>
      </c>
      <c r="F367" t="s">
        <v>22</v>
      </c>
      <c r="G367" t="s">
        <v>62</v>
      </c>
      <c r="H367" t="s">
        <v>23</v>
      </c>
      <c r="I367" t="s">
        <v>53</v>
      </c>
      <c r="J367" t="s">
        <v>1119</v>
      </c>
      <c r="K367" t="s">
        <v>44</v>
      </c>
    </row>
    <row r="368" spans="1:11" x14ac:dyDescent="0.35">
      <c r="A368">
        <v>367</v>
      </c>
      <c r="B368" t="s">
        <v>1120</v>
      </c>
      <c r="C368">
        <v>28</v>
      </c>
      <c r="D368" t="s">
        <v>1121</v>
      </c>
      <c r="E368" t="s">
        <v>177</v>
      </c>
      <c r="F368" t="s">
        <v>57</v>
      </c>
      <c r="G368" t="s">
        <v>52</v>
      </c>
      <c r="H368" t="s">
        <v>13</v>
      </c>
      <c r="I368" t="s">
        <v>68</v>
      </c>
      <c r="J368" t="s">
        <v>1122</v>
      </c>
      <c r="K368" t="s">
        <v>28</v>
      </c>
    </row>
    <row r="369" spans="1:11" x14ac:dyDescent="0.35">
      <c r="A369">
        <v>368</v>
      </c>
      <c r="B369" t="s">
        <v>1123</v>
      </c>
      <c r="C369">
        <v>29</v>
      </c>
      <c r="D369" t="s">
        <v>1124</v>
      </c>
      <c r="E369" t="s">
        <v>149</v>
      </c>
      <c r="F369" t="s">
        <v>34</v>
      </c>
      <c r="G369" t="s">
        <v>33</v>
      </c>
      <c r="H369" t="s">
        <v>34</v>
      </c>
      <c r="I369" t="s">
        <v>17</v>
      </c>
      <c r="J369" t="s">
        <v>1125</v>
      </c>
      <c r="K369" t="s">
        <v>28</v>
      </c>
    </row>
    <row r="370" spans="1:11" x14ac:dyDescent="0.35">
      <c r="A370">
        <v>369</v>
      </c>
      <c r="B370" t="s">
        <v>1126</v>
      </c>
      <c r="C370">
        <v>27</v>
      </c>
      <c r="D370" t="s">
        <v>1127</v>
      </c>
      <c r="E370" t="s">
        <v>149</v>
      </c>
      <c r="F370" t="s">
        <v>22</v>
      </c>
      <c r="G370" t="s">
        <v>80</v>
      </c>
      <c r="H370" t="s">
        <v>32</v>
      </c>
      <c r="I370" t="s">
        <v>116</v>
      </c>
      <c r="J370" t="s">
        <v>1128</v>
      </c>
      <c r="K370" t="s">
        <v>19</v>
      </c>
    </row>
    <row r="371" spans="1:11" x14ac:dyDescent="0.35">
      <c r="A371">
        <v>370</v>
      </c>
      <c r="B371" t="s">
        <v>1129</v>
      </c>
      <c r="C371">
        <v>29</v>
      </c>
      <c r="D371" t="s">
        <v>1130</v>
      </c>
      <c r="E371" t="s">
        <v>169</v>
      </c>
      <c r="F371" t="s">
        <v>40</v>
      </c>
      <c r="G371" t="s">
        <v>80</v>
      </c>
      <c r="H371" t="s">
        <v>32</v>
      </c>
      <c r="I371" t="s">
        <v>53</v>
      </c>
      <c r="J371" t="s">
        <v>1131</v>
      </c>
      <c r="K371" t="s">
        <v>28</v>
      </c>
    </row>
    <row r="372" spans="1:11" x14ac:dyDescent="0.35">
      <c r="A372">
        <v>371</v>
      </c>
      <c r="B372" t="s">
        <v>1132</v>
      </c>
      <c r="C372">
        <v>23</v>
      </c>
      <c r="D372" t="s">
        <v>1133</v>
      </c>
      <c r="E372" t="s">
        <v>79</v>
      </c>
      <c r="F372" t="s">
        <v>14</v>
      </c>
      <c r="G372" t="s">
        <v>15</v>
      </c>
      <c r="H372" t="s">
        <v>16</v>
      </c>
      <c r="I372" t="s">
        <v>146</v>
      </c>
      <c r="J372" t="s">
        <v>1134</v>
      </c>
      <c r="K372" t="s">
        <v>37</v>
      </c>
    </row>
    <row r="373" spans="1:11" x14ac:dyDescent="0.35">
      <c r="A373">
        <v>372</v>
      </c>
      <c r="B373" t="s">
        <v>1135</v>
      </c>
      <c r="C373">
        <v>22</v>
      </c>
      <c r="D373" t="s">
        <v>1136</v>
      </c>
      <c r="E373" t="s">
        <v>169</v>
      </c>
      <c r="F373" t="s">
        <v>16</v>
      </c>
      <c r="G373" t="s">
        <v>15</v>
      </c>
      <c r="H373" t="s">
        <v>16</v>
      </c>
      <c r="I373" t="s">
        <v>53</v>
      </c>
      <c r="J373" t="s">
        <v>1137</v>
      </c>
      <c r="K373" t="s">
        <v>19</v>
      </c>
    </row>
    <row r="374" spans="1:11" x14ac:dyDescent="0.35">
      <c r="A374">
        <v>373</v>
      </c>
      <c r="B374" t="s">
        <v>1138</v>
      </c>
      <c r="C374">
        <v>25</v>
      </c>
      <c r="D374" t="s">
        <v>1139</v>
      </c>
      <c r="E374" t="s">
        <v>201</v>
      </c>
      <c r="F374" t="s">
        <v>40</v>
      </c>
      <c r="G374" t="s">
        <v>52</v>
      </c>
      <c r="H374" t="s">
        <v>13</v>
      </c>
      <c r="I374" t="s">
        <v>35</v>
      </c>
      <c r="J374" t="s">
        <v>1140</v>
      </c>
      <c r="K374" t="s">
        <v>37</v>
      </c>
    </row>
    <row r="375" spans="1:11" x14ac:dyDescent="0.35">
      <c r="A375">
        <v>374</v>
      </c>
      <c r="B375" t="s">
        <v>1141</v>
      </c>
      <c r="C375">
        <v>20</v>
      </c>
      <c r="D375" t="s">
        <v>1142</v>
      </c>
      <c r="E375" t="s">
        <v>14</v>
      </c>
      <c r="F375" t="s">
        <v>101</v>
      </c>
      <c r="G375" t="s">
        <v>41</v>
      </c>
      <c r="H375" t="s">
        <v>42</v>
      </c>
      <c r="I375" t="s">
        <v>88</v>
      </c>
      <c r="J375" t="s">
        <v>1143</v>
      </c>
      <c r="K375" t="s">
        <v>28</v>
      </c>
    </row>
    <row r="376" spans="1:11" x14ac:dyDescent="0.35">
      <c r="A376">
        <v>375</v>
      </c>
      <c r="B376" t="s">
        <v>1144</v>
      </c>
      <c r="C376">
        <v>29</v>
      </c>
      <c r="D376" t="s">
        <v>1145</v>
      </c>
      <c r="E376" t="s">
        <v>14</v>
      </c>
      <c r="F376" t="s">
        <v>57</v>
      </c>
      <c r="G376" t="s">
        <v>24</v>
      </c>
      <c r="H376" t="s">
        <v>25</v>
      </c>
      <c r="I376" t="s">
        <v>35</v>
      </c>
      <c r="J376" t="s">
        <v>1146</v>
      </c>
      <c r="K376" t="s">
        <v>28</v>
      </c>
    </row>
    <row r="377" spans="1:11" x14ac:dyDescent="0.35">
      <c r="A377">
        <v>376</v>
      </c>
      <c r="B377" t="s">
        <v>1147</v>
      </c>
      <c r="C377">
        <v>29</v>
      </c>
      <c r="D377" t="s">
        <v>1148</v>
      </c>
      <c r="E377" t="s">
        <v>22</v>
      </c>
      <c r="F377" t="s">
        <v>32</v>
      </c>
      <c r="G377" t="s">
        <v>33</v>
      </c>
      <c r="H377" t="s">
        <v>34</v>
      </c>
      <c r="I377" t="s">
        <v>88</v>
      </c>
      <c r="J377" t="s">
        <v>1149</v>
      </c>
      <c r="K377" t="s">
        <v>76</v>
      </c>
    </row>
    <row r="378" spans="1:11" x14ac:dyDescent="0.35">
      <c r="A378">
        <v>377</v>
      </c>
      <c r="B378" t="s">
        <v>1150</v>
      </c>
      <c r="C378">
        <v>20</v>
      </c>
      <c r="D378" t="s">
        <v>1151</v>
      </c>
      <c r="E378" t="s">
        <v>25</v>
      </c>
      <c r="F378" t="s">
        <v>40</v>
      </c>
      <c r="G378" t="s">
        <v>24</v>
      </c>
      <c r="H378" t="s">
        <v>25</v>
      </c>
      <c r="I378" t="s">
        <v>116</v>
      </c>
      <c r="J378" t="s">
        <v>1152</v>
      </c>
      <c r="K378" t="s">
        <v>19</v>
      </c>
    </row>
    <row r="379" spans="1:11" x14ac:dyDescent="0.35">
      <c r="A379">
        <v>378</v>
      </c>
      <c r="B379" t="s">
        <v>1153</v>
      </c>
      <c r="C379">
        <v>25</v>
      </c>
      <c r="D379" t="s">
        <v>1154</v>
      </c>
      <c r="E379" t="s">
        <v>42</v>
      </c>
      <c r="F379" t="s">
        <v>23</v>
      </c>
      <c r="G379" t="s">
        <v>47</v>
      </c>
      <c r="H379" t="s">
        <v>31</v>
      </c>
      <c r="I379" t="s">
        <v>68</v>
      </c>
      <c r="J379" t="s">
        <v>1155</v>
      </c>
      <c r="K379" t="s">
        <v>76</v>
      </c>
    </row>
    <row r="380" spans="1:11" x14ac:dyDescent="0.35">
      <c r="A380">
        <v>379</v>
      </c>
      <c r="B380" t="s">
        <v>1156</v>
      </c>
      <c r="C380">
        <v>20</v>
      </c>
      <c r="D380" t="s">
        <v>1157</v>
      </c>
      <c r="E380" t="s">
        <v>57</v>
      </c>
      <c r="F380" t="s">
        <v>32</v>
      </c>
      <c r="G380" t="s">
        <v>15</v>
      </c>
      <c r="H380" t="s">
        <v>16</v>
      </c>
      <c r="I380" t="s">
        <v>153</v>
      </c>
      <c r="J380">
        <v>6023413097</v>
      </c>
      <c r="K380" t="s">
        <v>44</v>
      </c>
    </row>
    <row r="381" spans="1:11" x14ac:dyDescent="0.35">
      <c r="A381">
        <v>380</v>
      </c>
      <c r="B381" t="s">
        <v>1158</v>
      </c>
      <c r="C381">
        <v>23</v>
      </c>
      <c r="D381" t="s">
        <v>1159</v>
      </c>
      <c r="E381" t="s">
        <v>79</v>
      </c>
      <c r="F381" t="s">
        <v>149</v>
      </c>
      <c r="G381" t="s">
        <v>87</v>
      </c>
      <c r="H381" t="s">
        <v>79</v>
      </c>
      <c r="I381" t="s">
        <v>68</v>
      </c>
      <c r="J381" t="s">
        <v>1160</v>
      </c>
      <c r="K381" t="s">
        <v>28</v>
      </c>
    </row>
    <row r="382" spans="1:11" x14ac:dyDescent="0.35">
      <c r="A382">
        <v>381</v>
      </c>
      <c r="B382" t="s">
        <v>1161</v>
      </c>
      <c r="C382">
        <v>27</v>
      </c>
      <c r="D382" t="s">
        <v>1162</v>
      </c>
      <c r="E382" t="s">
        <v>32</v>
      </c>
      <c r="F382" t="s">
        <v>23</v>
      </c>
      <c r="G382" t="s">
        <v>15</v>
      </c>
      <c r="H382" t="s">
        <v>16</v>
      </c>
      <c r="I382" t="s">
        <v>116</v>
      </c>
      <c r="J382" t="s">
        <v>1163</v>
      </c>
      <c r="K382" t="s">
        <v>37</v>
      </c>
    </row>
    <row r="383" spans="1:11" x14ac:dyDescent="0.35">
      <c r="A383">
        <v>382</v>
      </c>
      <c r="B383" t="s">
        <v>1164</v>
      </c>
      <c r="C383">
        <v>30</v>
      </c>
      <c r="D383" t="s">
        <v>1165</v>
      </c>
      <c r="E383" t="s">
        <v>57</v>
      </c>
      <c r="F383" t="s">
        <v>13</v>
      </c>
      <c r="G383" t="s">
        <v>47</v>
      </c>
      <c r="H383" t="s">
        <v>31</v>
      </c>
      <c r="I383" t="s">
        <v>35</v>
      </c>
      <c r="J383" t="s">
        <v>1166</v>
      </c>
      <c r="K383" t="s">
        <v>37</v>
      </c>
    </row>
    <row r="384" spans="1:11" x14ac:dyDescent="0.35">
      <c r="A384">
        <v>383</v>
      </c>
      <c r="B384" t="s">
        <v>1167</v>
      </c>
      <c r="C384">
        <v>20</v>
      </c>
      <c r="D384" t="s">
        <v>1168</v>
      </c>
      <c r="E384" t="s">
        <v>169</v>
      </c>
      <c r="F384" t="s">
        <v>42</v>
      </c>
      <c r="G384" t="s">
        <v>47</v>
      </c>
      <c r="H384" t="s">
        <v>31</v>
      </c>
      <c r="I384" t="s">
        <v>153</v>
      </c>
      <c r="J384" t="s">
        <v>1169</v>
      </c>
      <c r="K384" t="s">
        <v>44</v>
      </c>
    </row>
    <row r="385" spans="1:11" x14ac:dyDescent="0.35">
      <c r="A385">
        <v>384</v>
      </c>
      <c r="B385" t="s">
        <v>1170</v>
      </c>
      <c r="C385">
        <v>30</v>
      </c>
      <c r="D385" t="s">
        <v>1171</v>
      </c>
      <c r="E385" t="s">
        <v>13</v>
      </c>
      <c r="F385" t="s">
        <v>149</v>
      </c>
      <c r="G385" t="s">
        <v>87</v>
      </c>
      <c r="H385" t="s">
        <v>79</v>
      </c>
      <c r="I385" t="s">
        <v>48</v>
      </c>
      <c r="J385">
        <v>1287421139</v>
      </c>
      <c r="K385" t="s">
        <v>44</v>
      </c>
    </row>
    <row r="386" spans="1:11" x14ac:dyDescent="0.35">
      <c r="A386">
        <v>385</v>
      </c>
      <c r="B386" t="s">
        <v>1172</v>
      </c>
      <c r="C386">
        <v>27</v>
      </c>
      <c r="D386" t="s">
        <v>1173</v>
      </c>
      <c r="E386" t="s">
        <v>32</v>
      </c>
      <c r="F386" t="s">
        <v>149</v>
      </c>
      <c r="G386" t="s">
        <v>33</v>
      </c>
      <c r="H386" t="s">
        <v>34</v>
      </c>
      <c r="I386" t="s">
        <v>35</v>
      </c>
      <c r="J386" t="s">
        <v>1174</v>
      </c>
      <c r="K386" t="s">
        <v>76</v>
      </c>
    </row>
    <row r="387" spans="1:11" x14ac:dyDescent="0.35">
      <c r="A387">
        <v>386</v>
      </c>
      <c r="B387" t="s">
        <v>1175</v>
      </c>
      <c r="C387">
        <v>27</v>
      </c>
      <c r="D387" t="s">
        <v>1176</v>
      </c>
      <c r="E387" t="s">
        <v>31</v>
      </c>
      <c r="F387" t="s">
        <v>169</v>
      </c>
      <c r="G387" t="s">
        <v>33</v>
      </c>
      <c r="H387" t="s">
        <v>34</v>
      </c>
      <c r="I387" t="s">
        <v>26</v>
      </c>
      <c r="J387">
        <f>1-335-397-697</f>
        <v>-1428</v>
      </c>
      <c r="K387" t="s">
        <v>19</v>
      </c>
    </row>
    <row r="388" spans="1:11" x14ac:dyDescent="0.35">
      <c r="A388">
        <v>387</v>
      </c>
      <c r="B388" t="s">
        <v>1177</v>
      </c>
      <c r="C388">
        <v>29</v>
      </c>
      <c r="D388" t="s">
        <v>1178</v>
      </c>
      <c r="E388" t="s">
        <v>201</v>
      </c>
      <c r="F388" t="s">
        <v>25</v>
      </c>
      <c r="G388" t="s">
        <v>80</v>
      </c>
      <c r="H388" t="s">
        <v>32</v>
      </c>
      <c r="I388" t="s">
        <v>35</v>
      </c>
      <c r="J388" t="s">
        <v>1179</v>
      </c>
      <c r="K388" t="s">
        <v>19</v>
      </c>
    </row>
    <row r="389" spans="1:11" x14ac:dyDescent="0.35">
      <c r="A389">
        <v>388</v>
      </c>
      <c r="B389" t="s">
        <v>1180</v>
      </c>
      <c r="C389">
        <v>22</v>
      </c>
      <c r="D389" t="s">
        <v>1181</v>
      </c>
      <c r="E389" t="s">
        <v>23</v>
      </c>
      <c r="F389" t="s">
        <v>31</v>
      </c>
      <c r="G389" t="s">
        <v>87</v>
      </c>
      <c r="H389" t="s">
        <v>79</v>
      </c>
      <c r="I389" t="s">
        <v>58</v>
      </c>
      <c r="J389" t="s">
        <v>1182</v>
      </c>
      <c r="K389" t="s">
        <v>19</v>
      </c>
    </row>
    <row r="390" spans="1:11" x14ac:dyDescent="0.35">
      <c r="A390">
        <v>389</v>
      </c>
      <c r="B390" t="s">
        <v>1183</v>
      </c>
      <c r="C390">
        <v>24</v>
      </c>
      <c r="D390" t="s">
        <v>1184</v>
      </c>
      <c r="E390" t="s">
        <v>201</v>
      </c>
      <c r="F390" t="s">
        <v>14</v>
      </c>
      <c r="G390" t="s">
        <v>33</v>
      </c>
      <c r="H390" t="s">
        <v>34</v>
      </c>
      <c r="I390" t="s">
        <v>68</v>
      </c>
      <c r="J390">
        <v>2104411139</v>
      </c>
      <c r="K390" t="s">
        <v>76</v>
      </c>
    </row>
    <row r="391" spans="1:11" x14ac:dyDescent="0.35">
      <c r="A391">
        <v>390</v>
      </c>
      <c r="B391" t="s">
        <v>1185</v>
      </c>
      <c r="C391">
        <v>30</v>
      </c>
      <c r="D391" t="s">
        <v>1186</v>
      </c>
      <c r="E391" t="s">
        <v>169</v>
      </c>
      <c r="F391" t="s">
        <v>16</v>
      </c>
      <c r="G391" t="s">
        <v>41</v>
      </c>
      <c r="H391" t="s">
        <v>42</v>
      </c>
      <c r="I391" t="s">
        <v>88</v>
      </c>
      <c r="J391" t="s">
        <v>1187</v>
      </c>
      <c r="K391" t="s">
        <v>76</v>
      </c>
    </row>
    <row r="392" spans="1:11" x14ac:dyDescent="0.35">
      <c r="A392">
        <v>391</v>
      </c>
      <c r="B392" t="s">
        <v>1188</v>
      </c>
      <c r="C392">
        <v>29</v>
      </c>
      <c r="D392" t="s">
        <v>1189</v>
      </c>
      <c r="E392" t="s">
        <v>177</v>
      </c>
      <c r="F392" t="s">
        <v>31</v>
      </c>
      <c r="G392" t="s">
        <v>47</v>
      </c>
      <c r="H392" t="s">
        <v>31</v>
      </c>
      <c r="I392" t="s">
        <v>116</v>
      </c>
      <c r="J392">
        <v>498342906</v>
      </c>
      <c r="K392" t="s">
        <v>19</v>
      </c>
    </row>
    <row r="393" spans="1:11" x14ac:dyDescent="0.35">
      <c r="A393">
        <v>392</v>
      </c>
      <c r="B393" t="s">
        <v>1190</v>
      </c>
      <c r="C393">
        <v>20</v>
      </c>
      <c r="D393" t="s">
        <v>1191</v>
      </c>
      <c r="E393" t="s">
        <v>177</v>
      </c>
      <c r="F393" t="s">
        <v>42</v>
      </c>
      <c r="G393" t="s">
        <v>47</v>
      </c>
      <c r="H393" t="s">
        <v>31</v>
      </c>
      <c r="I393" t="s">
        <v>91</v>
      </c>
      <c r="J393" t="s">
        <v>1192</v>
      </c>
      <c r="K393" t="s">
        <v>37</v>
      </c>
    </row>
    <row r="394" spans="1:11" x14ac:dyDescent="0.35">
      <c r="A394">
        <v>393</v>
      </c>
      <c r="B394" t="s">
        <v>1193</v>
      </c>
      <c r="C394">
        <v>23</v>
      </c>
      <c r="D394" t="s">
        <v>1194</v>
      </c>
      <c r="E394" t="s">
        <v>79</v>
      </c>
      <c r="F394" t="s">
        <v>201</v>
      </c>
      <c r="G394" t="s">
        <v>120</v>
      </c>
      <c r="H394" t="s">
        <v>57</v>
      </c>
      <c r="I394" t="s">
        <v>88</v>
      </c>
      <c r="J394" t="s">
        <v>1195</v>
      </c>
      <c r="K394" t="s">
        <v>37</v>
      </c>
    </row>
    <row r="395" spans="1:11" x14ac:dyDescent="0.35">
      <c r="A395">
        <v>394</v>
      </c>
      <c r="B395" t="s">
        <v>1196</v>
      </c>
      <c r="C395">
        <v>26</v>
      </c>
      <c r="D395" t="s">
        <v>1197</v>
      </c>
      <c r="E395" t="s">
        <v>16</v>
      </c>
      <c r="F395" t="s">
        <v>40</v>
      </c>
      <c r="G395" t="s">
        <v>47</v>
      </c>
      <c r="H395" t="s">
        <v>31</v>
      </c>
      <c r="I395" t="s">
        <v>116</v>
      </c>
      <c r="J395" t="s">
        <v>1198</v>
      </c>
      <c r="K395" t="s">
        <v>37</v>
      </c>
    </row>
    <row r="396" spans="1:11" x14ac:dyDescent="0.35">
      <c r="A396">
        <v>395</v>
      </c>
      <c r="B396" t="s">
        <v>1199</v>
      </c>
      <c r="C396">
        <v>20</v>
      </c>
      <c r="D396" t="s">
        <v>1200</v>
      </c>
      <c r="E396" t="s">
        <v>16</v>
      </c>
      <c r="F396" t="s">
        <v>177</v>
      </c>
      <c r="G396" t="s">
        <v>15</v>
      </c>
      <c r="H396" t="s">
        <v>16</v>
      </c>
      <c r="I396" t="s">
        <v>35</v>
      </c>
      <c r="J396" t="s">
        <v>1201</v>
      </c>
      <c r="K396" t="s">
        <v>28</v>
      </c>
    </row>
    <row r="397" spans="1:11" x14ac:dyDescent="0.35">
      <c r="A397">
        <v>396</v>
      </c>
      <c r="B397" t="s">
        <v>1202</v>
      </c>
      <c r="C397">
        <v>30</v>
      </c>
      <c r="D397" t="s">
        <v>1203</v>
      </c>
      <c r="E397" t="s">
        <v>23</v>
      </c>
      <c r="F397" t="s">
        <v>25</v>
      </c>
      <c r="G397" t="s">
        <v>41</v>
      </c>
      <c r="H397" t="s">
        <v>42</v>
      </c>
      <c r="I397" t="s">
        <v>170</v>
      </c>
      <c r="J397">
        <v>4887597283</v>
      </c>
      <c r="K397" t="s">
        <v>19</v>
      </c>
    </row>
    <row r="398" spans="1:11" x14ac:dyDescent="0.35">
      <c r="A398">
        <v>397</v>
      </c>
      <c r="B398" t="s">
        <v>1204</v>
      </c>
      <c r="C398">
        <v>24</v>
      </c>
      <c r="D398" t="s">
        <v>1205</v>
      </c>
      <c r="E398" t="s">
        <v>14</v>
      </c>
      <c r="F398" t="s">
        <v>79</v>
      </c>
      <c r="G398" t="s">
        <v>47</v>
      </c>
      <c r="H398" t="s">
        <v>31</v>
      </c>
      <c r="I398" t="s">
        <v>91</v>
      </c>
      <c r="J398" t="s">
        <v>1206</v>
      </c>
      <c r="K398" t="s">
        <v>76</v>
      </c>
    </row>
    <row r="399" spans="1:11" x14ac:dyDescent="0.35">
      <c r="A399">
        <v>398</v>
      </c>
      <c r="B399" t="s">
        <v>1207</v>
      </c>
      <c r="C399">
        <v>30</v>
      </c>
      <c r="D399" t="s">
        <v>1208</v>
      </c>
      <c r="E399" t="s">
        <v>169</v>
      </c>
      <c r="F399" t="s">
        <v>42</v>
      </c>
      <c r="G399" t="s">
        <v>120</v>
      </c>
      <c r="H399" t="s">
        <v>57</v>
      </c>
      <c r="I399" t="s">
        <v>91</v>
      </c>
      <c r="J399" t="s">
        <v>1209</v>
      </c>
      <c r="K399" t="s">
        <v>44</v>
      </c>
    </row>
    <row r="400" spans="1:11" x14ac:dyDescent="0.35">
      <c r="A400">
        <v>399</v>
      </c>
      <c r="B400" t="s">
        <v>1210</v>
      </c>
      <c r="C400">
        <v>22</v>
      </c>
      <c r="D400" t="s">
        <v>1211</v>
      </c>
      <c r="E400" t="s">
        <v>169</v>
      </c>
      <c r="F400" t="s">
        <v>177</v>
      </c>
      <c r="G400" t="s">
        <v>41</v>
      </c>
      <c r="H400" t="s">
        <v>42</v>
      </c>
      <c r="I400" t="s">
        <v>48</v>
      </c>
      <c r="J400" t="s">
        <v>1212</v>
      </c>
      <c r="K400" t="s">
        <v>76</v>
      </c>
    </row>
    <row r="401" spans="1:11" x14ac:dyDescent="0.35">
      <c r="A401">
        <v>400</v>
      </c>
      <c r="B401" t="s">
        <v>1213</v>
      </c>
      <c r="C401">
        <v>25</v>
      </c>
      <c r="D401" t="s">
        <v>1214</v>
      </c>
      <c r="E401" t="s">
        <v>149</v>
      </c>
      <c r="F401" t="s">
        <v>23</v>
      </c>
      <c r="G401" t="s">
        <v>41</v>
      </c>
      <c r="H401" t="s">
        <v>42</v>
      </c>
      <c r="I401" t="s">
        <v>102</v>
      </c>
      <c r="J401" t="s">
        <v>1215</v>
      </c>
      <c r="K401" t="s">
        <v>44</v>
      </c>
    </row>
    <row r="402" spans="1:11" x14ac:dyDescent="0.35">
      <c r="A402">
        <v>401</v>
      </c>
      <c r="B402" t="s">
        <v>1216</v>
      </c>
      <c r="C402">
        <v>23</v>
      </c>
      <c r="D402" t="s">
        <v>1217</v>
      </c>
      <c r="E402" t="s">
        <v>101</v>
      </c>
      <c r="F402" t="s">
        <v>149</v>
      </c>
      <c r="G402" t="s">
        <v>52</v>
      </c>
      <c r="H402" t="s">
        <v>13</v>
      </c>
      <c r="I402" t="s">
        <v>17</v>
      </c>
      <c r="J402" t="s">
        <v>1218</v>
      </c>
      <c r="K402" t="s">
        <v>37</v>
      </c>
    </row>
    <row r="403" spans="1:11" x14ac:dyDescent="0.35">
      <c r="A403">
        <v>402</v>
      </c>
      <c r="B403" t="s">
        <v>1219</v>
      </c>
      <c r="C403">
        <v>28</v>
      </c>
      <c r="D403" t="s">
        <v>1220</v>
      </c>
      <c r="E403" t="s">
        <v>42</v>
      </c>
      <c r="F403" t="s">
        <v>149</v>
      </c>
      <c r="G403" t="s">
        <v>52</v>
      </c>
      <c r="H403" t="s">
        <v>13</v>
      </c>
      <c r="I403" t="s">
        <v>116</v>
      </c>
      <c r="J403" t="s">
        <v>1221</v>
      </c>
      <c r="K403" t="s">
        <v>19</v>
      </c>
    </row>
    <row r="404" spans="1:11" x14ac:dyDescent="0.35">
      <c r="A404">
        <v>403</v>
      </c>
      <c r="B404" t="s">
        <v>1222</v>
      </c>
      <c r="C404">
        <v>28</v>
      </c>
      <c r="D404" t="s">
        <v>1223</v>
      </c>
      <c r="E404" t="s">
        <v>16</v>
      </c>
      <c r="F404" t="s">
        <v>201</v>
      </c>
      <c r="G404" t="s">
        <v>15</v>
      </c>
      <c r="H404" t="s">
        <v>16</v>
      </c>
      <c r="I404" t="s">
        <v>102</v>
      </c>
      <c r="J404" t="s">
        <v>1224</v>
      </c>
      <c r="K404" t="s">
        <v>28</v>
      </c>
    </row>
    <row r="405" spans="1:11" x14ac:dyDescent="0.35">
      <c r="A405">
        <v>404</v>
      </c>
      <c r="B405" t="s">
        <v>1225</v>
      </c>
      <c r="C405">
        <v>22</v>
      </c>
      <c r="D405" t="s">
        <v>1226</v>
      </c>
      <c r="E405" t="s">
        <v>169</v>
      </c>
      <c r="F405" t="s">
        <v>149</v>
      </c>
      <c r="G405" t="s">
        <v>87</v>
      </c>
      <c r="H405" t="s">
        <v>79</v>
      </c>
      <c r="I405" t="s">
        <v>35</v>
      </c>
      <c r="J405" t="s">
        <v>1227</v>
      </c>
      <c r="K405" t="s">
        <v>76</v>
      </c>
    </row>
    <row r="406" spans="1:11" x14ac:dyDescent="0.35">
      <c r="A406">
        <v>405</v>
      </c>
      <c r="B406" t="s">
        <v>1228</v>
      </c>
      <c r="C406">
        <v>22</v>
      </c>
      <c r="D406" t="s">
        <v>1229</v>
      </c>
      <c r="E406" t="s">
        <v>13</v>
      </c>
      <c r="F406" t="s">
        <v>133</v>
      </c>
      <c r="G406" t="s">
        <v>80</v>
      </c>
      <c r="H406" t="s">
        <v>32</v>
      </c>
      <c r="I406" t="s">
        <v>102</v>
      </c>
      <c r="J406" t="s">
        <v>1230</v>
      </c>
      <c r="K406" t="s">
        <v>76</v>
      </c>
    </row>
    <row r="407" spans="1:11" x14ac:dyDescent="0.35">
      <c r="A407">
        <v>406</v>
      </c>
      <c r="B407" t="s">
        <v>1231</v>
      </c>
      <c r="C407">
        <v>28</v>
      </c>
      <c r="D407" t="s">
        <v>1232</v>
      </c>
      <c r="E407" t="s">
        <v>23</v>
      </c>
      <c r="F407" t="s">
        <v>40</v>
      </c>
      <c r="G407" t="s">
        <v>62</v>
      </c>
      <c r="H407" t="s">
        <v>23</v>
      </c>
      <c r="I407" t="s">
        <v>91</v>
      </c>
      <c r="J407" t="s">
        <v>1233</v>
      </c>
      <c r="K407" t="s">
        <v>19</v>
      </c>
    </row>
    <row r="408" spans="1:11" x14ac:dyDescent="0.35">
      <c r="A408">
        <v>407</v>
      </c>
      <c r="B408" t="s">
        <v>1234</v>
      </c>
      <c r="C408">
        <v>26</v>
      </c>
      <c r="D408" t="s">
        <v>1235</v>
      </c>
      <c r="E408" t="s">
        <v>149</v>
      </c>
      <c r="F408" t="s">
        <v>32</v>
      </c>
      <c r="G408" t="s">
        <v>52</v>
      </c>
      <c r="H408" t="s">
        <v>13</v>
      </c>
      <c r="I408" t="s">
        <v>26</v>
      </c>
      <c r="J408" t="s">
        <v>1236</v>
      </c>
      <c r="K408" t="s">
        <v>44</v>
      </c>
    </row>
    <row r="409" spans="1:11" x14ac:dyDescent="0.35">
      <c r="A409">
        <v>408</v>
      </c>
      <c r="B409" t="s">
        <v>1237</v>
      </c>
      <c r="C409">
        <v>23</v>
      </c>
      <c r="D409" t="s">
        <v>1238</v>
      </c>
      <c r="E409" t="s">
        <v>13</v>
      </c>
      <c r="F409" t="s">
        <v>133</v>
      </c>
      <c r="G409" t="s">
        <v>62</v>
      </c>
      <c r="H409" t="s">
        <v>23</v>
      </c>
      <c r="I409" t="s">
        <v>48</v>
      </c>
      <c r="J409" t="s">
        <v>1239</v>
      </c>
      <c r="K409" t="s">
        <v>37</v>
      </c>
    </row>
    <row r="410" spans="1:11" x14ac:dyDescent="0.35">
      <c r="A410">
        <v>409</v>
      </c>
      <c r="B410" t="s">
        <v>1240</v>
      </c>
      <c r="C410">
        <v>20</v>
      </c>
      <c r="D410" t="s">
        <v>1241</v>
      </c>
      <c r="E410" t="s">
        <v>23</v>
      </c>
      <c r="F410" t="s">
        <v>42</v>
      </c>
      <c r="G410" t="s">
        <v>52</v>
      </c>
      <c r="H410" t="s">
        <v>13</v>
      </c>
      <c r="I410" t="s">
        <v>102</v>
      </c>
      <c r="J410" t="s">
        <v>1242</v>
      </c>
      <c r="K410" t="s">
        <v>44</v>
      </c>
    </row>
    <row r="411" spans="1:11" x14ac:dyDescent="0.35">
      <c r="A411">
        <v>410</v>
      </c>
      <c r="B411" t="s">
        <v>1243</v>
      </c>
      <c r="C411">
        <v>26</v>
      </c>
      <c r="D411" t="s">
        <v>1244</v>
      </c>
      <c r="E411" t="s">
        <v>16</v>
      </c>
      <c r="F411" t="s">
        <v>57</v>
      </c>
      <c r="G411" t="s">
        <v>15</v>
      </c>
      <c r="H411" t="s">
        <v>16</v>
      </c>
      <c r="I411" t="s">
        <v>26</v>
      </c>
      <c r="J411" t="s">
        <v>1245</v>
      </c>
      <c r="K411" t="s">
        <v>76</v>
      </c>
    </row>
    <row r="412" spans="1:11" x14ac:dyDescent="0.35">
      <c r="A412">
        <v>411</v>
      </c>
      <c r="B412" t="s">
        <v>1246</v>
      </c>
      <c r="C412">
        <v>20</v>
      </c>
      <c r="D412" t="s">
        <v>1247</v>
      </c>
      <c r="E412" t="s">
        <v>22</v>
      </c>
      <c r="F412" t="s">
        <v>13</v>
      </c>
      <c r="G412" t="s">
        <v>62</v>
      </c>
      <c r="H412" t="s">
        <v>23</v>
      </c>
      <c r="I412" t="s">
        <v>146</v>
      </c>
      <c r="J412" t="s">
        <v>1248</v>
      </c>
      <c r="K412" t="s">
        <v>44</v>
      </c>
    </row>
    <row r="413" spans="1:11" x14ac:dyDescent="0.35">
      <c r="A413">
        <v>412</v>
      </c>
      <c r="B413" t="s">
        <v>1249</v>
      </c>
      <c r="C413">
        <v>24</v>
      </c>
      <c r="D413" t="s">
        <v>1250</v>
      </c>
      <c r="E413" t="s">
        <v>34</v>
      </c>
      <c r="F413" t="s">
        <v>201</v>
      </c>
      <c r="G413" t="s">
        <v>120</v>
      </c>
      <c r="H413" t="s">
        <v>57</v>
      </c>
      <c r="I413" t="s">
        <v>68</v>
      </c>
      <c r="J413">
        <v>1814664570</v>
      </c>
      <c r="K413" t="s">
        <v>28</v>
      </c>
    </row>
    <row r="414" spans="1:11" x14ac:dyDescent="0.35">
      <c r="A414">
        <v>413</v>
      </c>
      <c r="B414" t="s">
        <v>1251</v>
      </c>
      <c r="C414">
        <v>30</v>
      </c>
      <c r="D414" t="s">
        <v>1252</v>
      </c>
      <c r="E414" t="s">
        <v>22</v>
      </c>
      <c r="F414" t="s">
        <v>25</v>
      </c>
      <c r="G414" t="s">
        <v>120</v>
      </c>
      <c r="H414" t="s">
        <v>57</v>
      </c>
      <c r="I414" t="s">
        <v>68</v>
      </c>
      <c r="J414" t="s">
        <v>1253</v>
      </c>
      <c r="K414" t="s">
        <v>19</v>
      </c>
    </row>
    <row r="415" spans="1:11" x14ac:dyDescent="0.35">
      <c r="A415">
        <v>414</v>
      </c>
      <c r="B415" t="s">
        <v>1254</v>
      </c>
      <c r="C415">
        <v>28</v>
      </c>
      <c r="D415" t="s">
        <v>1255</v>
      </c>
      <c r="E415" t="s">
        <v>133</v>
      </c>
      <c r="F415" t="s">
        <v>40</v>
      </c>
      <c r="G415" t="s">
        <v>80</v>
      </c>
      <c r="H415" t="s">
        <v>32</v>
      </c>
      <c r="I415" t="s">
        <v>17</v>
      </c>
      <c r="J415" t="s">
        <v>1256</v>
      </c>
      <c r="K415" t="s">
        <v>28</v>
      </c>
    </row>
    <row r="416" spans="1:11" x14ac:dyDescent="0.35">
      <c r="A416">
        <v>415</v>
      </c>
      <c r="B416" t="s">
        <v>1257</v>
      </c>
      <c r="C416">
        <v>20</v>
      </c>
      <c r="D416" t="s">
        <v>1258</v>
      </c>
      <c r="E416" t="s">
        <v>32</v>
      </c>
      <c r="F416" t="s">
        <v>32</v>
      </c>
      <c r="G416" t="s">
        <v>87</v>
      </c>
      <c r="H416" t="s">
        <v>79</v>
      </c>
      <c r="I416" t="s">
        <v>170</v>
      </c>
      <c r="J416" t="s">
        <v>1259</v>
      </c>
      <c r="K416" t="s">
        <v>19</v>
      </c>
    </row>
    <row r="417" spans="1:11" x14ac:dyDescent="0.35">
      <c r="A417">
        <v>416</v>
      </c>
      <c r="B417" t="s">
        <v>1260</v>
      </c>
      <c r="C417">
        <v>25</v>
      </c>
      <c r="D417" t="s">
        <v>1261</v>
      </c>
      <c r="E417" t="s">
        <v>149</v>
      </c>
      <c r="F417" t="s">
        <v>201</v>
      </c>
      <c r="G417" t="s">
        <v>80</v>
      </c>
      <c r="H417" t="s">
        <v>32</v>
      </c>
      <c r="I417" t="s">
        <v>68</v>
      </c>
      <c r="J417" t="s">
        <v>1262</v>
      </c>
      <c r="K417" t="s">
        <v>28</v>
      </c>
    </row>
    <row r="418" spans="1:11" x14ac:dyDescent="0.35">
      <c r="A418">
        <v>417</v>
      </c>
      <c r="B418" t="s">
        <v>1263</v>
      </c>
      <c r="C418">
        <v>28</v>
      </c>
      <c r="D418" t="s">
        <v>1264</v>
      </c>
      <c r="E418" t="s">
        <v>133</v>
      </c>
      <c r="F418" t="s">
        <v>67</v>
      </c>
      <c r="G418" t="s">
        <v>62</v>
      </c>
      <c r="H418" t="s">
        <v>23</v>
      </c>
      <c r="I418" t="s">
        <v>116</v>
      </c>
      <c r="J418" t="s">
        <v>1265</v>
      </c>
      <c r="K418" t="s">
        <v>44</v>
      </c>
    </row>
    <row r="419" spans="1:11" x14ac:dyDescent="0.35">
      <c r="A419">
        <v>418</v>
      </c>
      <c r="B419" t="s">
        <v>1266</v>
      </c>
      <c r="C419">
        <v>23</v>
      </c>
      <c r="D419" t="s">
        <v>1267</v>
      </c>
      <c r="E419" t="s">
        <v>14</v>
      </c>
      <c r="F419" t="s">
        <v>67</v>
      </c>
      <c r="G419" t="s">
        <v>15</v>
      </c>
      <c r="H419" t="s">
        <v>16</v>
      </c>
      <c r="I419" t="s">
        <v>170</v>
      </c>
      <c r="J419" t="s">
        <v>1268</v>
      </c>
      <c r="K419" t="s">
        <v>44</v>
      </c>
    </row>
    <row r="420" spans="1:11" x14ac:dyDescent="0.35">
      <c r="A420">
        <v>419</v>
      </c>
      <c r="B420" t="s">
        <v>1269</v>
      </c>
      <c r="C420">
        <v>27</v>
      </c>
      <c r="D420" t="s">
        <v>1270</v>
      </c>
      <c r="E420" t="s">
        <v>32</v>
      </c>
      <c r="F420" t="s">
        <v>149</v>
      </c>
      <c r="G420" t="s">
        <v>80</v>
      </c>
      <c r="H420" t="s">
        <v>32</v>
      </c>
      <c r="I420" t="s">
        <v>91</v>
      </c>
      <c r="J420">
        <v>1044021554</v>
      </c>
      <c r="K420" t="s">
        <v>28</v>
      </c>
    </row>
    <row r="421" spans="1:11" x14ac:dyDescent="0.35">
      <c r="A421">
        <v>420</v>
      </c>
      <c r="B421" t="s">
        <v>1271</v>
      </c>
      <c r="C421">
        <v>25</v>
      </c>
      <c r="D421" t="s">
        <v>1272</v>
      </c>
      <c r="E421" t="s">
        <v>177</v>
      </c>
      <c r="F421" t="s">
        <v>14</v>
      </c>
      <c r="G421" t="s">
        <v>15</v>
      </c>
      <c r="H421" t="s">
        <v>16</v>
      </c>
      <c r="I421" t="s">
        <v>146</v>
      </c>
      <c r="J421" t="s">
        <v>1273</v>
      </c>
      <c r="K421" t="s">
        <v>37</v>
      </c>
    </row>
    <row r="422" spans="1:11" x14ac:dyDescent="0.35">
      <c r="A422">
        <v>421</v>
      </c>
      <c r="B422" t="s">
        <v>1274</v>
      </c>
      <c r="C422">
        <v>29</v>
      </c>
      <c r="D422" t="s">
        <v>1275</v>
      </c>
      <c r="E422" t="s">
        <v>101</v>
      </c>
      <c r="F422" t="s">
        <v>34</v>
      </c>
      <c r="G422" t="s">
        <v>24</v>
      </c>
      <c r="H422" t="s">
        <v>25</v>
      </c>
      <c r="I422" t="s">
        <v>58</v>
      </c>
      <c r="J422" t="s">
        <v>1276</v>
      </c>
      <c r="K422" t="s">
        <v>28</v>
      </c>
    </row>
    <row r="423" spans="1:11" x14ac:dyDescent="0.35">
      <c r="A423">
        <v>422</v>
      </c>
      <c r="B423" t="s">
        <v>1277</v>
      </c>
      <c r="C423">
        <v>29</v>
      </c>
      <c r="D423" t="s">
        <v>1278</v>
      </c>
      <c r="E423" t="s">
        <v>32</v>
      </c>
      <c r="F423" t="s">
        <v>67</v>
      </c>
      <c r="G423" t="s">
        <v>41</v>
      </c>
      <c r="H423" t="s">
        <v>42</v>
      </c>
      <c r="I423" t="s">
        <v>26</v>
      </c>
      <c r="J423" t="s">
        <v>1279</v>
      </c>
      <c r="K423" t="s">
        <v>19</v>
      </c>
    </row>
    <row r="424" spans="1:11" x14ac:dyDescent="0.35">
      <c r="A424">
        <v>423</v>
      </c>
      <c r="B424" t="s">
        <v>1280</v>
      </c>
      <c r="C424">
        <v>23</v>
      </c>
      <c r="D424" t="s">
        <v>1281</v>
      </c>
      <c r="E424" t="s">
        <v>133</v>
      </c>
      <c r="F424" t="s">
        <v>14</v>
      </c>
      <c r="G424" t="s">
        <v>15</v>
      </c>
      <c r="H424" t="s">
        <v>16</v>
      </c>
      <c r="I424" t="s">
        <v>63</v>
      </c>
      <c r="J424" t="s">
        <v>1282</v>
      </c>
      <c r="K424" t="s">
        <v>44</v>
      </c>
    </row>
    <row r="425" spans="1:11" x14ac:dyDescent="0.35">
      <c r="A425">
        <v>424</v>
      </c>
      <c r="B425" t="s">
        <v>1283</v>
      </c>
      <c r="C425">
        <v>26</v>
      </c>
      <c r="D425" t="s">
        <v>1284</v>
      </c>
      <c r="E425" t="s">
        <v>57</v>
      </c>
      <c r="F425" t="s">
        <v>13</v>
      </c>
      <c r="G425" t="s">
        <v>24</v>
      </c>
      <c r="H425" t="s">
        <v>25</v>
      </c>
      <c r="I425" t="s">
        <v>63</v>
      </c>
      <c r="J425" t="s">
        <v>1285</v>
      </c>
      <c r="K425" t="s">
        <v>37</v>
      </c>
    </row>
    <row r="426" spans="1:11" x14ac:dyDescent="0.35">
      <c r="A426">
        <v>425</v>
      </c>
      <c r="B426" t="s">
        <v>1286</v>
      </c>
      <c r="C426">
        <v>22</v>
      </c>
      <c r="D426" t="s">
        <v>1287</v>
      </c>
      <c r="E426" t="s">
        <v>101</v>
      </c>
      <c r="F426" t="s">
        <v>42</v>
      </c>
      <c r="G426" t="s">
        <v>33</v>
      </c>
      <c r="H426" t="s">
        <v>34</v>
      </c>
      <c r="I426" t="s">
        <v>26</v>
      </c>
      <c r="J426" t="s">
        <v>1288</v>
      </c>
      <c r="K426" t="s">
        <v>44</v>
      </c>
    </row>
    <row r="427" spans="1:11" x14ac:dyDescent="0.35">
      <c r="A427">
        <v>426</v>
      </c>
      <c r="B427" t="s">
        <v>1289</v>
      </c>
      <c r="C427">
        <v>27</v>
      </c>
      <c r="D427" t="s">
        <v>1290</v>
      </c>
      <c r="E427" t="s">
        <v>149</v>
      </c>
      <c r="F427" t="s">
        <v>133</v>
      </c>
      <c r="G427" t="s">
        <v>120</v>
      </c>
      <c r="H427" t="s">
        <v>57</v>
      </c>
      <c r="I427" t="s">
        <v>53</v>
      </c>
      <c r="J427" t="s">
        <v>1291</v>
      </c>
      <c r="K427" t="s">
        <v>76</v>
      </c>
    </row>
    <row r="428" spans="1:11" x14ac:dyDescent="0.35">
      <c r="A428">
        <v>427</v>
      </c>
      <c r="B428" t="s">
        <v>814</v>
      </c>
      <c r="C428">
        <v>20</v>
      </c>
      <c r="D428" t="s">
        <v>1292</v>
      </c>
      <c r="E428" t="s">
        <v>25</v>
      </c>
      <c r="F428" t="s">
        <v>14</v>
      </c>
      <c r="G428" t="s">
        <v>80</v>
      </c>
      <c r="H428" t="s">
        <v>32</v>
      </c>
      <c r="I428" t="s">
        <v>58</v>
      </c>
      <c r="J428" t="s">
        <v>1293</v>
      </c>
      <c r="K428" t="s">
        <v>37</v>
      </c>
    </row>
    <row r="429" spans="1:11" x14ac:dyDescent="0.35">
      <c r="A429">
        <v>428</v>
      </c>
      <c r="B429" t="s">
        <v>1294</v>
      </c>
      <c r="C429">
        <v>27</v>
      </c>
      <c r="D429" t="s">
        <v>1295</v>
      </c>
      <c r="E429" t="s">
        <v>16</v>
      </c>
      <c r="F429" t="s">
        <v>201</v>
      </c>
      <c r="G429" t="s">
        <v>52</v>
      </c>
      <c r="H429" t="s">
        <v>13</v>
      </c>
      <c r="I429" t="s">
        <v>48</v>
      </c>
      <c r="J429" t="s">
        <v>1296</v>
      </c>
      <c r="K429" t="s">
        <v>28</v>
      </c>
    </row>
    <row r="430" spans="1:11" x14ac:dyDescent="0.35">
      <c r="A430">
        <v>429</v>
      </c>
      <c r="B430" t="s">
        <v>1297</v>
      </c>
      <c r="C430">
        <v>30</v>
      </c>
      <c r="D430" t="s">
        <v>1298</v>
      </c>
      <c r="E430" t="s">
        <v>42</v>
      </c>
      <c r="F430" t="s">
        <v>42</v>
      </c>
      <c r="G430" t="s">
        <v>15</v>
      </c>
      <c r="H430" t="s">
        <v>16</v>
      </c>
      <c r="I430" t="s">
        <v>88</v>
      </c>
      <c r="J430" t="s">
        <v>1299</v>
      </c>
      <c r="K430" t="s">
        <v>37</v>
      </c>
    </row>
    <row r="431" spans="1:11" x14ac:dyDescent="0.35">
      <c r="A431">
        <v>430</v>
      </c>
      <c r="B431" t="s">
        <v>1300</v>
      </c>
      <c r="C431">
        <v>28</v>
      </c>
      <c r="D431" t="s">
        <v>1301</v>
      </c>
      <c r="E431" t="s">
        <v>32</v>
      </c>
      <c r="F431" t="s">
        <v>31</v>
      </c>
      <c r="G431" t="s">
        <v>80</v>
      </c>
      <c r="H431" t="s">
        <v>32</v>
      </c>
      <c r="I431" t="s">
        <v>63</v>
      </c>
      <c r="J431" t="s">
        <v>1302</v>
      </c>
      <c r="K431" t="s">
        <v>76</v>
      </c>
    </row>
    <row r="432" spans="1:11" x14ac:dyDescent="0.35">
      <c r="A432">
        <v>431</v>
      </c>
      <c r="B432" t="s">
        <v>1303</v>
      </c>
      <c r="C432">
        <v>20</v>
      </c>
      <c r="D432" t="s">
        <v>1304</v>
      </c>
      <c r="E432" t="s">
        <v>40</v>
      </c>
      <c r="F432" t="s">
        <v>42</v>
      </c>
      <c r="G432" t="s">
        <v>80</v>
      </c>
      <c r="H432" t="s">
        <v>32</v>
      </c>
      <c r="I432" t="s">
        <v>53</v>
      </c>
      <c r="J432" t="s">
        <v>1305</v>
      </c>
      <c r="K432" t="s">
        <v>19</v>
      </c>
    </row>
    <row r="433" spans="1:11" x14ac:dyDescent="0.35">
      <c r="A433">
        <v>432</v>
      </c>
      <c r="B433" t="s">
        <v>1306</v>
      </c>
      <c r="C433">
        <v>22</v>
      </c>
      <c r="D433" t="s">
        <v>1307</v>
      </c>
      <c r="E433" t="s">
        <v>32</v>
      </c>
      <c r="F433" t="s">
        <v>169</v>
      </c>
      <c r="G433" t="s">
        <v>24</v>
      </c>
      <c r="H433" t="s">
        <v>25</v>
      </c>
      <c r="I433" t="s">
        <v>153</v>
      </c>
      <c r="J433" t="s">
        <v>1308</v>
      </c>
      <c r="K433" t="s">
        <v>44</v>
      </c>
    </row>
    <row r="434" spans="1:11" x14ac:dyDescent="0.35">
      <c r="A434">
        <v>433</v>
      </c>
      <c r="B434" t="s">
        <v>1309</v>
      </c>
      <c r="C434">
        <v>22</v>
      </c>
      <c r="D434" t="s">
        <v>1310</v>
      </c>
      <c r="E434" t="s">
        <v>23</v>
      </c>
      <c r="F434" t="s">
        <v>67</v>
      </c>
      <c r="G434" t="s">
        <v>87</v>
      </c>
      <c r="H434" t="s">
        <v>79</v>
      </c>
      <c r="I434" t="s">
        <v>146</v>
      </c>
      <c r="J434" t="s">
        <v>1311</v>
      </c>
      <c r="K434" t="s">
        <v>28</v>
      </c>
    </row>
    <row r="435" spans="1:11" x14ac:dyDescent="0.35">
      <c r="A435">
        <v>434</v>
      </c>
      <c r="B435" t="s">
        <v>1312</v>
      </c>
      <c r="C435">
        <v>24</v>
      </c>
      <c r="D435" t="s">
        <v>1313</v>
      </c>
      <c r="E435" t="s">
        <v>40</v>
      </c>
      <c r="F435" t="s">
        <v>177</v>
      </c>
      <c r="G435" t="s">
        <v>80</v>
      </c>
      <c r="H435" t="s">
        <v>32</v>
      </c>
      <c r="I435" t="s">
        <v>153</v>
      </c>
      <c r="J435" t="s">
        <v>1314</v>
      </c>
      <c r="K435" t="s">
        <v>28</v>
      </c>
    </row>
    <row r="436" spans="1:11" x14ac:dyDescent="0.35">
      <c r="A436">
        <v>435</v>
      </c>
      <c r="B436" t="s">
        <v>1315</v>
      </c>
      <c r="C436">
        <v>21</v>
      </c>
      <c r="D436" t="s">
        <v>1316</v>
      </c>
      <c r="E436" t="s">
        <v>201</v>
      </c>
      <c r="F436" t="s">
        <v>25</v>
      </c>
      <c r="G436" t="s">
        <v>24</v>
      </c>
      <c r="H436" t="s">
        <v>25</v>
      </c>
      <c r="I436" t="s">
        <v>53</v>
      </c>
      <c r="J436" t="s">
        <v>1317</v>
      </c>
      <c r="K436" t="s">
        <v>37</v>
      </c>
    </row>
    <row r="437" spans="1:11" x14ac:dyDescent="0.35">
      <c r="A437">
        <v>436</v>
      </c>
      <c r="B437" t="s">
        <v>1318</v>
      </c>
      <c r="C437">
        <v>20</v>
      </c>
      <c r="D437" t="s">
        <v>1319</v>
      </c>
      <c r="E437" t="s">
        <v>16</v>
      </c>
      <c r="F437" t="s">
        <v>34</v>
      </c>
      <c r="G437" t="s">
        <v>87</v>
      </c>
      <c r="H437" t="s">
        <v>79</v>
      </c>
      <c r="I437" t="s">
        <v>68</v>
      </c>
      <c r="J437">
        <v>355170427</v>
      </c>
      <c r="K437" t="s">
        <v>44</v>
      </c>
    </row>
    <row r="438" spans="1:11" x14ac:dyDescent="0.35">
      <c r="A438">
        <v>437</v>
      </c>
      <c r="B438" t="s">
        <v>1320</v>
      </c>
      <c r="C438">
        <v>21</v>
      </c>
      <c r="D438" t="s">
        <v>1321</v>
      </c>
      <c r="E438" t="s">
        <v>32</v>
      </c>
      <c r="F438" t="s">
        <v>67</v>
      </c>
      <c r="G438" t="s">
        <v>120</v>
      </c>
      <c r="H438" t="s">
        <v>57</v>
      </c>
      <c r="I438" t="s">
        <v>35</v>
      </c>
      <c r="J438" t="s">
        <v>1322</v>
      </c>
      <c r="K438" t="s">
        <v>28</v>
      </c>
    </row>
    <row r="439" spans="1:11" x14ac:dyDescent="0.35">
      <c r="A439">
        <v>438</v>
      </c>
      <c r="B439" t="s">
        <v>1323</v>
      </c>
      <c r="C439">
        <v>23</v>
      </c>
      <c r="D439" t="s">
        <v>1324</v>
      </c>
      <c r="E439" t="s">
        <v>57</v>
      </c>
      <c r="F439" t="s">
        <v>201</v>
      </c>
      <c r="G439" t="s">
        <v>87</v>
      </c>
      <c r="H439" t="s">
        <v>79</v>
      </c>
      <c r="I439" t="s">
        <v>146</v>
      </c>
      <c r="J439" t="s">
        <v>1325</v>
      </c>
      <c r="K439" t="s">
        <v>19</v>
      </c>
    </row>
    <row r="440" spans="1:11" x14ac:dyDescent="0.35">
      <c r="A440">
        <v>439</v>
      </c>
      <c r="B440" t="s">
        <v>1326</v>
      </c>
      <c r="C440">
        <v>28</v>
      </c>
      <c r="D440" t="s">
        <v>1327</v>
      </c>
      <c r="E440" t="s">
        <v>169</v>
      </c>
      <c r="F440" t="s">
        <v>149</v>
      </c>
      <c r="G440" t="s">
        <v>24</v>
      </c>
      <c r="H440" t="s">
        <v>25</v>
      </c>
      <c r="I440" t="s">
        <v>91</v>
      </c>
      <c r="J440" t="s">
        <v>1328</v>
      </c>
      <c r="K440" t="s">
        <v>28</v>
      </c>
    </row>
    <row r="441" spans="1:11" x14ac:dyDescent="0.35">
      <c r="A441">
        <v>440</v>
      </c>
      <c r="B441" t="s">
        <v>1329</v>
      </c>
      <c r="C441">
        <v>27</v>
      </c>
      <c r="D441" t="s">
        <v>1330</v>
      </c>
      <c r="E441" t="s">
        <v>101</v>
      </c>
      <c r="F441" t="s">
        <v>67</v>
      </c>
      <c r="G441" t="s">
        <v>33</v>
      </c>
      <c r="H441" t="s">
        <v>34</v>
      </c>
      <c r="I441" t="s">
        <v>91</v>
      </c>
      <c r="J441" t="s">
        <v>1331</v>
      </c>
      <c r="K441" t="s">
        <v>28</v>
      </c>
    </row>
    <row r="442" spans="1:11" x14ac:dyDescent="0.35">
      <c r="A442">
        <v>441</v>
      </c>
      <c r="B442" t="s">
        <v>1332</v>
      </c>
      <c r="C442">
        <v>21</v>
      </c>
      <c r="D442" t="s">
        <v>1333</v>
      </c>
      <c r="E442" t="s">
        <v>34</v>
      </c>
      <c r="F442" t="s">
        <v>14</v>
      </c>
      <c r="G442" t="s">
        <v>62</v>
      </c>
      <c r="H442" t="s">
        <v>23</v>
      </c>
      <c r="I442" t="s">
        <v>26</v>
      </c>
      <c r="J442" t="s">
        <v>1334</v>
      </c>
      <c r="K442" t="s">
        <v>37</v>
      </c>
    </row>
    <row r="443" spans="1:11" x14ac:dyDescent="0.35">
      <c r="A443">
        <v>442</v>
      </c>
      <c r="B443" t="s">
        <v>1335</v>
      </c>
      <c r="C443">
        <v>24</v>
      </c>
      <c r="D443" t="s">
        <v>1336</v>
      </c>
      <c r="E443" t="s">
        <v>40</v>
      </c>
      <c r="F443" t="s">
        <v>16</v>
      </c>
      <c r="G443" t="s">
        <v>47</v>
      </c>
      <c r="H443" t="s">
        <v>31</v>
      </c>
      <c r="I443" t="s">
        <v>102</v>
      </c>
      <c r="J443" t="s">
        <v>1337</v>
      </c>
      <c r="K443" t="s">
        <v>28</v>
      </c>
    </row>
    <row r="444" spans="1:11" x14ac:dyDescent="0.35">
      <c r="A444">
        <v>443</v>
      </c>
      <c r="B444" t="s">
        <v>1338</v>
      </c>
      <c r="C444">
        <v>26</v>
      </c>
      <c r="D444" t="s">
        <v>1339</v>
      </c>
      <c r="E444" t="s">
        <v>23</v>
      </c>
      <c r="F444" t="s">
        <v>31</v>
      </c>
      <c r="G444" t="s">
        <v>15</v>
      </c>
      <c r="H444" t="s">
        <v>16</v>
      </c>
      <c r="I444" t="s">
        <v>53</v>
      </c>
      <c r="J444">
        <f>1-525-237-6215</f>
        <v>-6976</v>
      </c>
      <c r="K444" t="s">
        <v>28</v>
      </c>
    </row>
    <row r="445" spans="1:11" x14ac:dyDescent="0.35">
      <c r="A445">
        <v>444</v>
      </c>
      <c r="B445" t="s">
        <v>1340</v>
      </c>
      <c r="C445">
        <v>27</v>
      </c>
      <c r="D445" t="s">
        <v>1341</v>
      </c>
      <c r="E445" t="s">
        <v>201</v>
      </c>
      <c r="F445" t="s">
        <v>14</v>
      </c>
      <c r="G445" t="s">
        <v>15</v>
      </c>
      <c r="H445" t="s">
        <v>16</v>
      </c>
      <c r="I445" t="s">
        <v>63</v>
      </c>
      <c r="J445" t="s">
        <v>1342</v>
      </c>
      <c r="K445" t="s">
        <v>28</v>
      </c>
    </row>
    <row r="446" spans="1:11" x14ac:dyDescent="0.35">
      <c r="A446">
        <v>445</v>
      </c>
      <c r="B446" t="s">
        <v>1343</v>
      </c>
      <c r="C446">
        <v>21</v>
      </c>
      <c r="D446" t="s">
        <v>1344</v>
      </c>
      <c r="E446" t="s">
        <v>101</v>
      </c>
      <c r="F446" t="s">
        <v>149</v>
      </c>
      <c r="G446" t="s">
        <v>47</v>
      </c>
      <c r="H446" t="s">
        <v>31</v>
      </c>
      <c r="I446" t="s">
        <v>26</v>
      </c>
      <c r="J446" t="s">
        <v>1345</v>
      </c>
      <c r="K446" t="s">
        <v>76</v>
      </c>
    </row>
    <row r="447" spans="1:11" x14ac:dyDescent="0.35">
      <c r="A447">
        <v>446</v>
      </c>
      <c r="B447" t="s">
        <v>1346</v>
      </c>
      <c r="C447">
        <v>25</v>
      </c>
      <c r="D447" t="s">
        <v>1347</v>
      </c>
      <c r="E447" t="s">
        <v>133</v>
      </c>
      <c r="F447" t="s">
        <v>16</v>
      </c>
      <c r="G447" t="s">
        <v>87</v>
      </c>
      <c r="H447" t="s">
        <v>79</v>
      </c>
      <c r="I447" t="s">
        <v>68</v>
      </c>
      <c r="J447" t="s">
        <v>1348</v>
      </c>
      <c r="K447" t="s">
        <v>37</v>
      </c>
    </row>
    <row r="448" spans="1:11" x14ac:dyDescent="0.35">
      <c r="A448">
        <v>447</v>
      </c>
      <c r="B448" t="s">
        <v>1349</v>
      </c>
      <c r="C448">
        <v>29</v>
      </c>
      <c r="D448" t="s">
        <v>1350</v>
      </c>
      <c r="E448" t="s">
        <v>13</v>
      </c>
      <c r="F448" t="s">
        <v>40</v>
      </c>
      <c r="G448" t="s">
        <v>80</v>
      </c>
      <c r="H448" t="s">
        <v>32</v>
      </c>
      <c r="I448" t="s">
        <v>17</v>
      </c>
      <c r="J448" t="s">
        <v>1351</v>
      </c>
      <c r="K448" t="s">
        <v>37</v>
      </c>
    </row>
    <row r="449" spans="1:11" x14ac:dyDescent="0.35">
      <c r="A449">
        <v>448</v>
      </c>
      <c r="B449" t="s">
        <v>1352</v>
      </c>
      <c r="C449">
        <v>29</v>
      </c>
      <c r="D449" t="s">
        <v>1353</v>
      </c>
      <c r="E449" t="s">
        <v>79</v>
      </c>
      <c r="F449" t="s">
        <v>101</v>
      </c>
      <c r="G449" t="s">
        <v>24</v>
      </c>
      <c r="H449" t="s">
        <v>25</v>
      </c>
      <c r="I449" t="s">
        <v>116</v>
      </c>
      <c r="J449" t="s">
        <v>1354</v>
      </c>
      <c r="K449" t="s">
        <v>76</v>
      </c>
    </row>
    <row r="450" spans="1:11" x14ac:dyDescent="0.35">
      <c r="A450">
        <v>449</v>
      </c>
      <c r="B450" t="s">
        <v>1355</v>
      </c>
      <c r="C450">
        <v>21</v>
      </c>
      <c r="D450" t="s">
        <v>1356</v>
      </c>
      <c r="E450" t="s">
        <v>133</v>
      </c>
      <c r="F450" t="s">
        <v>31</v>
      </c>
      <c r="G450" t="s">
        <v>15</v>
      </c>
      <c r="H450" t="s">
        <v>16</v>
      </c>
      <c r="I450" t="s">
        <v>91</v>
      </c>
      <c r="J450" t="s">
        <v>1357</v>
      </c>
      <c r="K450" t="s">
        <v>19</v>
      </c>
    </row>
    <row r="451" spans="1:11" x14ac:dyDescent="0.35">
      <c r="A451">
        <v>450</v>
      </c>
      <c r="B451" t="s">
        <v>1358</v>
      </c>
      <c r="C451">
        <v>30</v>
      </c>
      <c r="D451" t="s">
        <v>1359</v>
      </c>
      <c r="E451" t="s">
        <v>13</v>
      </c>
      <c r="F451" t="s">
        <v>79</v>
      </c>
      <c r="G451" t="s">
        <v>24</v>
      </c>
      <c r="H451" t="s">
        <v>25</v>
      </c>
      <c r="I451" t="s">
        <v>63</v>
      </c>
      <c r="J451" t="s">
        <v>1360</v>
      </c>
      <c r="K451" t="s">
        <v>76</v>
      </c>
    </row>
    <row r="452" spans="1:11" x14ac:dyDescent="0.35">
      <c r="A452">
        <v>451</v>
      </c>
      <c r="B452" t="s">
        <v>1361</v>
      </c>
      <c r="C452">
        <v>29</v>
      </c>
      <c r="D452" t="s">
        <v>1362</v>
      </c>
      <c r="E452" t="s">
        <v>201</v>
      </c>
      <c r="F452" t="s">
        <v>42</v>
      </c>
      <c r="G452" t="s">
        <v>15</v>
      </c>
      <c r="H452" t="s">
        <v>16</v>
      </c>
      <c r="I452" t="s">
        <v>63</v>
      </c>
      <c r="J452" t="s">
        <v>1363</v>
      </c>
      <c r="K452" t="s">
        <v>37</v>
      </c>
    </row>
    <row r="453" spans="1:11" x14ac:dyDescent="0.35">
      <c r="A453">
        <v>452</v>
      </c>
      <c r="B453" t="s">
        <v>1364</v>
      </c>
      <c r="C453">
        <v>23</v>
      </c>
      <c r="D453" t="s">
        <v>1365</v>
      </c>
      <c r="E453" t="s">
        <v>34</v>
      </c>
      <c r="F453" t="s">
        <v>42</v>
      </c>
      <c r="G453" t="s">
        <v>24</v>
      </c>
      <c r="H453" t="s">
        <v>25</v>
      </c>
      <c r="I453" t="s">
        <v>35</v>
      </c>
      <c r="J453" t="s">
        <v>1366</v>
      </c>
      <c r="K453" t="s">
        <v>76</v>
      </c>
    </row>
    <row r="454" spans="1:11" x14ac:dyDescent="0.35">
      <c r="A454">
        <v>453</v>
      </c>
      <c r="B454" t="s">
        <v>1367</v>
      </c>
      <c r="C454">
        <v>28</v>
      </c>
      <c r="D454" t="s">
        <v>1368</v>
      </c>
      <c r="E454" t="s">
        <v>32</v>
      </c>
      <c r="F454" t="s">
        <v>79</v>
      </c>
      <c r="G454" t="s">
        <v>15</v>
      </c>
      <c r="H454" t="s">
        <v>16</v>
      </c>
      <c r="I454" t="s">
        <v>170</v>
      </c>
      <c r="J454" t="s">
        <v>1369</v>
      </c>
      <c r="K454" t="s">
        <v>37</v>
      </c>
    </row>
    <row r="455" spans="1:11" x14ac:dyDescent="0.35">
      <c r="A455">
        <v>454</v>
      </c>
      <c r="B455" t="s">
        <v>1370</v>
      </c>
      <c r="C455">
        <v>30</v>
      </c>
      <c r="D455" t="s">
        <v>1371</v>
      </c>
      <c r="E455" t="s">
        <v>32</v>
      </c>
      <c r="F455" t="s">
        <v>133</v>
      </c>
      <c r="G455" t="s">
        <v>33</v>
      </c>
      <c r="H455" t="s">
        <v>34</v>
      </c>
      <c r="I455" t="s">
        <v>91</v>
      </c>
      <c r="J455" t="s">
        <v>1372</v>
      </c>
      <c r="K455" t="s">
        <v>19</v>
      </c>
    </row>
    <row r="456" spans="1:11" x14ac:dyDescent="0.35">
      <c r="A456">
        <v>455</v>
      </c>
      <c r="B456" t="s">
        <v>1373</v>
      </c>
      <c r="C456">
        <v>30</v>
      </c>
      <c r="D456" t="s">
        <v>1374</v>
      </c>
      <c r="E456" t="s">
        <v>57</v>
      </c>
      <c r="F456" t="s">
        <v>22</v>
      </c>
      <c r="G456" t="s">
        <v>62</v>
      </c>
      <c r="H456" t="s">
        <v>23</v>
      </c>
      <c r="I456" t="s">
        <v>68</v>
      </c>
      <c r="J456" t="s">
        <v>1375</v>
      </c>
      <c r="K456" t="s">
        <v>28</v>
      </c>
    </row>
    <row r="457" spans="1:11" x14ac:dyDescent="0.35">
      <c r="A457">
        <v>456</v>
      </c>
      <c r="B457" t="s">
        <v>1376</v>
      </c>
      <c r="C457">
        <v>30</v>
      </c>
      <c r="D457" t="s">
        <v>1377</v>
      </c>
      <c r="E457" t="s">
        <v>79</v>
      </c>
      <c r="F457" t="s">
        <v>101</v>
      </c>
      <c r="G457" t="s">
        <v>24</v>
      </c>
      <c r="H457" t="s">
        <v>25</v>
      </c>
      <c r="I457" t="s">
        <v>26</v>
      </c>
      <c r="J457" t="s">
        <v>1378</v>
      </c>
      <c r="K457" t="s">
        <v>28</v>
      </c>
    </row>
    <row r="458" spans="1:11" x14ac:dyDescent="0.35">
      <c r="A458">
        <v>457</v>
      </c>
      <c r="B458" t="s">
        <v>1379</v>
      </c>
      <c r="C458">
        <v>20</v>
      </c>
      <c r="D458" t="s">
        <v>1380</v>
      </c>
      <c r="E458" t="s">
        <v>67</v>
      </c>
      <c r="F458" t="s">
        <v>101</v>
      </c>
      <c r="G458" t="s">
        <v>52</v>
      </c>
      <c r="H458" t="s">
        <v>13</v>
      </c>
      <c r="I458" t="s">
        <v>102</v>
      </c>
      <c r="J458" t="s">
        <v>1381</v>
      </c>
      <c r="K458" t="s">
        <v>37</v>
      </c>
    </row>
    <row r="459" spans="1:11" x14ac:dyDescent="0.35">
      <c r="A459">
        <v>458</v>
      </c>
      <c r="B459" t="s">
        <v>1382</v>
      </c>
      <c r="C459">
        <v>24</v>
      </c>
      <c r="D459" t="s">
        <v>1383</v>
      </c>
      <c r="E459" t="s">
        <v>133</v>
      </c>
      <c r="F459" t="s">
        <v>149</v>
      </c>
      <c r="G459" t="s">
        <v>33</v>
      </c>
      <c r="H459" t="s">
        <v>34</v>
      </c>
      <c r="I459" t="s">
        <v>35</v>
      </c>
      <c r="J459" t="s">
        <v>1384</v>
      </c>
      <c r="K459" t="s">
        <v>76</v>
      </c>
    </row>
    <row r="460" spans="1:11" x14ac:dyDescent="0.35">
      <c r="A460">
        <v>459</v>
      </c>
      <c r="B460" t="s">
        <v>1385</v>
      </c>
      <c r="C460">
        <v>29</v>
      </c>
      <c r="D460" t="s">
        <v>1386</v>
      </c>
      <c r="E460" t="s">
        <v>34</v>
      </c>
      <c r="F460" t="s">
        <v>22</v>
      </c>
      <c r="G460" t="s">
        <v>80</v>
      </c>
      <c r="H460" t="s">
        <v>32</v>
      </c>
      <c r="I460" t="s">
        <v>170</v>
      </c>
      <c r="J460">
        <v>4372028357</v>
      </c>
      <c r="K460" t="s">
        <v>76</v>
      </c>
    </row>
    <row r="461" spans="1:11" x14ac:dyDescent="0.35">
      <c r="A461">
        <v>460</v>
      </c>
      <c r="B461" t="s">
        <v>1387</v>
      </c>
      <c r="C461">
        <v>23</v>
      </c>
      <c r="D461" t="s">
        <v>1388</v>
      </c>
      <c r="E461" t="s">
        <v>201</v>
      </c>
      <c r="F461" t="s">
        <v>67</v>
      </c>
      <c r="G461" t="s">
        <v>120</v>
      </c>
      <c r="H461" t="s">
        <v>57</v>
      </c>
      <c r="I461" t="s">
        <v>17</v>
      </c>
      <c r="J461" t="s">
        <v>1389</v>
      </c>
      <c r="K461" t="s">
        <v>44</v>
      </c>
    </row>
    <row r="462" spans="1:11" x14ac:dyDescent="0.35">
      <c r="A462">
        <v>461</v>
      </c>
      <c r="B462" t="s">
        <v>1390</v>
      </c>
      <c r="C462">
        <v>22</v>
      </c>
      <c r="D462" t="s">
        <v>1391</v>
      </c>
      <c r="E462" t="s">
        <v>22</v>
      </c>
      <c r="F462" t="s">
        <v>177</v>
      </c>
      <c r="G462" t="s">
        <v>41</v>
      </c>
      <c r="H462" t="s">
        <v>42</v>
      </c>
      <c r="I462" t="s">
        <v>26</v>
      </c>
      <c r="J462" t="s">
        <v>1392</v>
      </c>
      <c r="K462" t="s">
        <v>44</v>
      </c>
    </row>
    <row r="463" spans="1:11" x14ac:dyDescent="0.35">
      <c r="A463">
        <v>462</v>
      </c>
      <c r="B463" t="s">
        <v>1393</v>
      </c>
      <c r="C463">
        <v>25</v>
      </c>
      <c r="D463" t="s">
        <v>1394</v>
      </c>
      <c r="E463" t="s">
        <v>22</v>
      </c>
      <c r="F463" t="s">
        <v>79</v>
      </c>
      <c r="G463" t="s">
        <v>24</v>
      </c>
      <c r="H463" t="s">
        <v>25</v>
      </c>
      <c r="I463" t="s">
        <v>153</v>
      </c>
      <c r="J463" t="s">
        <v>1395</v>
      </c>
      <c r="K463" t="s">
        <v>37</v>
      </c>
    </row>
    <row r="464" spans="1:11" x14ac:dyDescent="0.35">
      <c r="A464">
        <v>463</v>
      </c>
      <c r="B464" t="s">
        <v>1396</v>
      </c>
      <c r="C464">
        <v>26</v>
      </c>
      <c r="D464" t="s">
        <v>1397</v>
      </c>
      <c r="E464" t="s">
        <v>133</v>
      </c>
      <c r="F464" t="s">
        <v>13</v>
      </c>
      <c r="G464" t="s">
        <v>87</v>
      </c>
      <c r="H464" t="s">
        <v>79</v>
      </c>
      <c r="I464" t="s">
        <v>17</v>
      </c>
      <c r="J464" t="s">
        <v>1398</v>
      </c>
      <c r="K464" t="s">
        <v>76</v>
      </c>
    </row>
    <row r="465" spans="1:11" x14ac:dyDescent="0.35">
      <c r="A465">
        <v>464</v>
      </c>
      <c r="B465" t="s">
        <v>1399</v>
      </c>
      <c r="C465">
        <v>24</v>
      </c>
      <c r="D465" t="s">
        <v>1400</v>
      </c>
      <c r="E465" t="s">
        <v>169</v>
      </c>
      <c r="F465" t="s">
        <v>79</v>
      </c>
      <c r="G465" t="s">
        <v>80</v>
      </c>
      <c r="H465" t="s">
        <v>32</v>
      </c>
      <c r="I465" t="s">
        <v>17</v>
      </c>
      <c r="J465" t="s">
        <v>1401</v>
      </c>
      <c r="K465" t="s">
        <v>44</v>
      </c>
    </row>
    <row r="466" spans="1:11" x14ac:dyDescent="0.35">
      <c r="A466">
        <v>465</v>
      </c>
      <c r="B466" t="s">
        <v>1402</v>
      </c>
      <c r="C466">
        <v>22</v>
      </c>
      <c r="D466" t="s">
        <v>1403</v>
      </c>
      <c r="E466" t="s">
        <v>177</v>
      </c>
      <c r="F466" t="s">
        <v>23</v>
      </c>
      <c r="G466" t="s">
        <v>47</v>
      </c>
      <c r="H466" t="s">
        <v>31</v>
      </c>
      <c r="I466" t="s">
        <v>153</v>
      </c>
      <c r="J466" t="s">
        <v>1404</v>
      </c>
      <c r="K466" t="s">
        <v>28</v>
      </c>
    </row>
    <row r="467" spans="1:11" x14ac:dyDescent="0.35">
      <c r="A467">
        <v>466</v>
      </c>
      <c r="B467" t="s">
        <v>1405</v>
      </c>
      <c r="C467">
        <v>21</v>
      </c>
      <c r="D467" t="s">
        <v>1406</v>
      </c>
      <c r="E467" t="s">
        <v>177</v>
      </c>
      <c r="F467" t="s">
        <v>101</v>
      </c>
      <c r="G467" t="s">
        <v>15</v>
      </c>
      <c r="H467" t="s">
        <v>16</v>
      </c>
      <c r="I467" t="s">
        <v>116</v>
      </c>
      <c r="J467" t="s">
        <v>1407</v>
      </c>
      <c r="K467" t="s">
        <v>28</v>
      </c>
    </row>
    <row r="468" spans="1:11" x14ac:dyDescent="0.35">
      <c r="A468">
        <v>467</v>
      </c>
      <c r="B468" t="s">
        <v>1408</v>
      </c>
      <c r="C468">
        <v>20</v>
      </c>
      <c r="D468" t="s">
        <v>1409</v>
      </c>
      <c r="E468" t="s">
        <v>34</v>
      </c>
      <c r="F468" t="s">
        <v>23</v>
      </c>
      <c r="G468" t="s">
        <v>41</v>
      </c>
      <c r="H468" t="s">
        <v>42</v>
      </c>
      <c r="I468" t="s">
        <v>91</v>
      </c>
      <c r="J468" t="s">
        <v>1410</v>
      </c>
      <c r="K468" t="s">
        <v>44</v>
      </c>
    </row>
    <row r="469" spans="1:11" x14ac:dyDescent="0.35">
      <c r="A469">
        <v>468</v>
      </c>
      <c r="B469" t="s">
        <v>1411</v>
      </c>
      <c r="C469">
        <v>30</v>
      </c>
      <c r="D469" t="s">
        <v>1412</v>
      </c>
      <c r="E469" t="s">
        <v>31</v>
      </c>
      <c r="F469" t="s">
        <v>34</v>
      </c>
      <c r="G469" t="s">
        <v>24</v>
      </c>
      <c r="H469" t="s">
        <v>25</v>
      </c>
      <c r="I469" t="s">
        <v>26</v>
      </c>
      <c r="J469" t="s">
        <v>1413</v>
      </c>
      <c r="K469" t="s">
        <v>76</v>
      </c>
    </row>
    <row r="470" spans="1:11" x14ac:dyDescent="0.35">
      <c r="A470">
        <v>469</v>
      </c>
      <c r="B470" t="s">
        <v>1414</v>
      </c>
      <c r="C470">
        <v>20</v>
      </c>
      <c r="D470" t="s">
        <v>1415</v>
      </c>
      <c r="E470" t="s">
        <v>42</v>
      </c>
      <c r="F470" t="s">
        <v>101</v>
      </c>
      <c r="G470" t="s">
        <v>33</v>
      </c>
      <c r="H470" t="s">
        <v>34</v>
      </c>
      <c r="I470" t="s">
        <v>58</v>
      </c>
      <c r="J470" t="s">
        <v>1416</v>
      </c>
      <c r="K470" t="s">
        <v>37</v>
      </c>
    </row>
    <row r="471" spans="1:11" x14ac:dyDescent="0.35">
      <c r="A471">
        <v>470</v>
      </c>
      <c r="B471" t="s">
        <v>1417</v>
      </c>
      <c r="C471">
        <v>24</v>
      </c>
      <c r="D471" t="s">
        <v>1418</v>
      </c>
      <c r="E471" t="s">
        <v>133</v>
      </c>
      <c r="F471" t="s">
        <v>25</v>
      </c>
      <c r="G471" t="s">
        <v>24</v>
      </c>
      <c r="H471" t="s">
        <v>25</v>
      </c>
      <c r="I471" t="s">
        <v>91</v>
      </c>
      <c r="J471" t="s">
        <v>1419</v>
      </c>
      <c r="K471" t="s">
        <v>76</v>
      </c>
    </row>
    <row r="472" spans="1:11" x14ac:dyDescent="0.35">
      <c r="A472">
        <v>471</v>
      </c>
      <c r="B472" t="s">
        <v>1420</v>
      </c>
      <c r="C472">
        <v>30</v>
      </c>
      <c r="D472" t="s">
        <v>1421</v>
      </c>
      <c r="E472" t="s">
        <v>169</v>
      </c>
      <c r="F472" t="s">
        <v>25</v>
      </c>
      <c r="G472" t="s">
        <v>52</v>
      </c>
      <c r="H472" t="s">
        <v>13</v>
      </c>
      <c r="I472" t="s">
        <v>91</v>
      </c>
      <c r="J472" t="s">
        <v>1422</v>
      </c>
      <c r="K472" t="s">
        <v>28</v>
      </c>
    </row>
    <row r="473" spans="1:11" x14ac:dyDescent="0.35">
      <c r="A473">
        <v>472</v>
      </c>
      <c r="B473" t="s">
        <v>1423</v>
      </c>
      <c r="C473">
        <v>20</v>
      </c>
      <c r="D473" t="s">
        <v>1424</v>
      </c>
      <c r="E473" t="s">
        <v>177</v>
      </c>
      <c r="F473" t="s">
        <v>32</v>
      </c>
      <c r="G473" t="s">
        <v>87</v>
      </c>
      <c r="H473" t="s">
        <v>79</v>
      </c>
      <c r="I473" t="s">
        <v>53</v>
      </c>
      <c r="J473" t="s">
        <v>1425</v>
      </c>
      <c r="K473" t="s">
        <v>28</v>
      </c>
    </row>
    <row r="474" spans="1:11" x14ac:dyDescent="0.35">
      <c r="A474">
        <v>473</v>
      </c>
      <c r="B474" t="s">
        <v>1426</v>
      </c>
      <c r="C474">
        <v>29</v>
      </c>
      <c r="D474" t="s">
        <v>1427</v>
      </c>
      <c r="E474" t="s">
        <v>42</v>
      </c>
      <c r="F474" t="s">
        <v>31</v>
      </c>
      <c r="G474" t="s">
        <v>33</v>
      </c>
      <c r="H474" t="s">
        <v>34</v>
      </c>
      <c r="I474" t="s">
        <v>102</v>
      </c>
      <c r="J474" t="s">
        <v>1428</v>
      </c>
      <c r="K474" t="s">
        <v>44</v>
      </c>
    </row>
    <row r="475" spans="1:11" x14ac:dyDescent="0.35">
      <c r="A475">
        <v>474</v>
      </c>
      <c r="B475" t="s">
        <v>1429</v>
      </c>
      <c r="C475">
        <v>29</v>
      </c>
      <c r="D475" t="s">
        <v>1430</v>
      </c>
      <c r="E475" t="s">
        <v>23</v>
      </c>
      <c r="F475" t="s">
        <v>14</v>
      </c>
      <c r="G475" t="s">
        <v>80</v>
      </c>
      <c r="H475" t="s">
        <v>32</v>
      </c>
      <c r="I475" t="s">
        <v>116</v>
      </c>
      <c r="J475">
        <v>8909637742</v>
      </c>
      <c r="K475" t="s">
        <v>76</v>
      </c>
    </row>
    <row r="476" spans="1:11" x14ac:dyDescent="0.35">
      <c r="A476">
        <v>475</v>
      </c>
      <c r="B476" t="s">
        <v>1431</v>
      </c>
      <c r="C476">
        <v>21</v>
      </c>
      <c r="D476" t="s">
        <v>1432</v>
      </c>
      <c r="E476" t="s">
        <v>101</v>
      </c>
      <c r="F476" t="s">
        <v>13</v>
      </c>
      <c r="G476" t="s">
        <v>62</v>
      </c>
      <c r="H476" t="s">
        <v>23</v>
      </c>
      <c r="I476" t="s">
        <v>48</v>
      </c>
      <c r="J476" t="s">
        <v>1433</v>
      </c>
      <c r="K476" t="s">
        <v>44</v>
      </c>
    </row>
    <row r="477" spans="1:11" x14ac:dyDescent="0.35">
      <c r="A477">
        <v>476</v>
      </c>
      <c r="B477" t="s">
        <v>1434</v>
      </c>
      <c r="C477">
        <v>30</v>
      </c>
      <c r="D477" t="s">
        <v>1435</v>
      </c>
      <c r="E477" t="s">
        <v>133</v>
      </c>
      <c r="F477" t="s">
        <v>57</v>
      </c>
      <c r="G477" t="s">
        <v>33</v>
      </c>
      <c r="H477" t="s">
        <v>34</v>
      </c>
      <c r="I477" t="s">
        <v>91</v>
      </c>
      <c r="J477" t="s">
        <v>1436</v>
      </c>
      <c r="K477" t="s">
        <v>28</v>
      </c>
    </row>
    <row r="478" spans="1:11" x14ac:dyDescent="0.35">
      <c r="A478">
        <v>477</v>
      </c>
      <c r="B478" t="s">
        <v>1437</v>
      </c>
      <c r="C478">
        <v>23</v>
      </c>
      <c r="D478" t="s">
        <v>1438</v>
      </c>
      <c r="E478" t="s">
        <v>23</v>
      </c>
      <c r="F478" t="s">
        <v>177</v>
      </c>
      <c r="G478" t="s">
        <v>24</v>
      </c>
      <c r="H478" t="s">
        <v>25</v>
      </c>
      <c r="I478" t="s">
        <v>53</v>
      </c>
      <c r="J478">
        <v>8798593629</v>
      </c>
      <c r="K478" t="s">
        <v>37</v>
      </c>
    </row>
    <row r="479" spans="1:11" x14ac:dyDescent="0.35">
      <c r="A479">
        <v>478</v>
      </c>
      <c r="B479" t="s">
        <v>1439</v>
      </c>
      <c r="C479">
        <v>23</v>
      </c>
      <c r="D479" t="s">
        <v>1440</v>
      </c>
      <c r="E479" t="s">
        <v>149</v>
      </c>
      <c r="F479" t="s">
        <v>57</v>
      </c>
      <c r="G479" t="s">
        <v>33</v>
      </c>
      <c r="H479" t="s">
        <v>34</v>
      </c>
      <c r="I479" t="s">
        <v>116</v>
      </c>
      <c r="J479" t="s">
        <v>1441</v>
      </c>
      <c r="K479" t="s">
        <v>37</v>
      </c>
    </row>
    <row r="480" spans="1:11" x14ac:dyDescent="0.35">
      <c r="A480">
        <v>479</v>
      </c>
      <c r="B480" t="s">
        <v>1442</v>
      </c>
      <c r="C480">
        <v>28</v>
      </c>
      <c r="D480" t="s">
        <v>1443</v>
      </c>
      <c r="E480" t="s">
        <v>177</v>
      </c>
      <c r="F480" t="s">
        <v>149</v>
      </c>
      <c r="G480" t="s">
        <v>80</v>
      </c>
      <c r="H480" t="s">
        <v>32</v>
      </c>
      <c r="I480" t="s">
        <v>91</v>
      </c>
      <c r="J480">
        <f>1-769-713-564</f>
        <v>-2045</v>
      </c>
      <c r="K480" t="s">
        <v>37</v>
      </c>
    </row>
    <row r="481" spans="1:11" x14ac:dyDescent="0.35">
      <c r="A481">
        <v>480</v>
      </c>
      <c r="B481" t="s">
        <v>1444</v>
      </c>
      <c r="C481">
        <v>26</v>
      </c>
      <c r="D481" t="s">
        <v>1445</v>
      </c>
      <c r="E481" t="s">
        <v>40</v>
      </c>
      <c r="F481" t="s">
        <v>31</v>
      </c>
      <c r="G481" t="s">
        <v>52</v>
      </c>
      <c r="H481" t="s">
        <v>13</v>
      </c>
      <c r="I481" t="s">
        <v>91</v>
      </c>
      <c r="J481" t="s">
        <v>1446</v>
      </c>
      <c r="K481" t="s">
        <v>44</v>
      </c>
    </row>
    <row r="482" spans="1:11" x14ac:dyDescent="0.35">
      <c r="A482">
        <v>481</v>
      </c>
      <c r="B482" t="s">
        <v>1447</v>
      </c>
      <c r="C482">
        <v>23</v>
      </c>
      <c r="D482" t="s">
        <v>1448</v>
      </c>
      <c r="E482" t="s">
        <v>40</v>
      </c>
      <c r="F482" t="s">
        <v>42</v>
      </c>
      <c r="G482" t="s">
        <v>62</v>
      </c>
      <c r="H482" t="s">
        <v>23</v>
      </c>
      <c r="I482" t="s">
        <v>146</v>
      </c>
      <c r="J482" t="s">
        <v>1449</v>
      </c>
      <c r="K482" t="s">
        <v>19</v>
      </c>
    </row>
    <row r="483" spans="1:11" x14ac:dyDescent="0.35">
      <c r="A483">
        <v>482</v>
      </c>
      <c r="B483" t="s">
        <v>1450</v>
      </c>
      <c r="C483">
        <v>20</v>
      </c>
      <c r="D483" t="s">
        <v>1451</v>
      </c>
      <c r="E483" t="s">
        <v>101</v>
      </c>
      <c r="F483" t="s">
        <v>13</v>
      </c>
      <c r="G483" t="s">
        <v>33</v>
      </c>
      <c r="H483" t="s">
        <v>34</v>
      </c>
      <c r="I483" t="s">
        <v>26</v>
      </c>
      <c r="J483" t="s">
        <v>1452</v>
      </c>
      <c r="K483" t="s">
        <v>37</v>
      </c>
    </row>
    <row r="484" spans="1:11" x14ac:dyDescent="0.35">
      <c r="A484">
        <v>483</v>
      </c>
      <c r="B484" t="s">
        <v>1453</v>
      </c>
      <c r="C484">
        <v>26</v>
      </c>
      <c r="D484" t="s">
        <v>1454</v>
      </c>
      <c r="E484" t="s">
        <v>32</v>
      </c>
      <c r="F484" t="s">
        <v>23</v>
      </c>
      <c r="G484" t="s">
        <v>15</v>
      </c>
      <c r="H484" t="s">
        <v>16</v>
      </c>
      <c r="I484" t="s">
        <v>63</v>
      </c>
      <c r="J484" t="s">
        <v>1455</v>
      </c>
      <c r="K484" t="s">
        <v>28</v>
      </c>
    </row>
    <row r="485" spans="1:11" x14ac:dyDescent="0.35">
      <c r="A485">
        <v>484</v>
      </c>
      <c r="B485" t="s">
        <v>1456</v>
      </c>
      <c r="C485">
        <v>20</v>
      </c>
      <c r="D485" t="s">
        <v>1457</v>
      </c>
      <c r="E485" t="s">
        <v>31</v>
      </c>
      <c r="F485" t="s">
        <v>133</v>
      </c>
      <c r="G485" t="s">
        <v>33</v>
      </c>
      <c r="H485" t="s">
        <v>34</v>
      </c>
      <c r="I485" t="s">
        <v>63</v>
      </c>
      <c r="J485" t="s">
        <v>1458</v>
      </c>
      <c r="K485" t="s">
        <v>19</v>
      </c>
    </row>
    <row r="486" spans="1:11" x14ac:dyDescent="0.35">
      <c r="A486">
        <v>485</v>
      </c>
      <c r="B486" t="s">
        <v>1459</v>
      </c>
      <c r="C486">
        <v>27</v>
      </c>
      <c r="D486" t="s">
        <v>1460</v>
      </c>
      <c r="E486" t="s">
        <v>169</v>
      </c>
      <c r="F486" t="s">
        <v>133</v>
      </c>
      <c r="G486" t="s">
        <v>87</v>
      </c>
      <c r="H486" t="s">
        <v>79</v>
      </c>
      <c r="I486" t="s">
        <v>170</v>
      </c>
      <c r="J486" t="s">
        <v>1461</v>
      </c>
      <c r="K486" t="s">
        <v>19</v>
      </c>
    </row>
    <row r="487" spans="1:11" x14ac:dyDescent="0.35">
      <c r="A487">
        <v>486</v>
      </c>
      <c r="B487" t="s">
        <v>1462</v>
      </c>
      <c r="C487">
        <v>24</v>
      </c>
      <c r="D487" t="s">
        <v>1463</v>
      </c>
      <c r="E487" t="s">
        <v>57</v>
      </c>
      <c r="F487" t="s">
        <v>79</v>
      </c>
      <c r="G487" t="s">
        <v>62</v>
      </c>
      <c r="H487" t="s">
        <v>23</v>
      </c>
      <c r="I487" t="s">
        <v>153</v>
      </c>
      <c r="J487" t="s">
        <v>1464</v>
      </c>
      <c r="K487" t="s">
        <v>76</v>
      </c>
    </row>
    <row r="488" spans="1:11" x14ac:dyDescent="0.35">
      <c r="A488">
        <v>487</v>
      </c>
      <c r="B488" t="s">
        <v>1465</v>
      </c>
      <c r="C488">
        <v>30</v>
      </c>
      <c r="D488" t="s">
        <v>1466</v>
      </c>
      <c r="E488" t="s">
        <v>201</v>
      </c>
      <c r="F488" t="s">
        <v>40</v>
      </c>
      <c r="G488" t="s">
        <v>62</v>
      </c>
      <c r="H488" t="s">
        <v>23</v>
      </c>
      <c r="I488" t="s">
        <v>170</v>
      </c>
      <c r="J488" t="s">
        <v>1467</v>
      </c>
      <c r="K488" t="s">
        <v>28</v>
      </c>
    </row>
    <row r="489" spans="1:11" x14ac:dyDescent="0.35">
      <c r="A489">
        <v>488</v>
      </c>
      <c r="B489" t="s">
        <v>1468</v>
      </c>
      <c r="C489">
        <v>25</v>
      </c>
      <c r="D489" t="s">
        <v>1469</v>
      </c>
      <c r="E489" t="s">
        <v>177</v>
      </c>
      <c r="F489" t="s">
        <v>31</v>
      </c>
      <c r="G489" t="s">
        <v>24</v>
      </c>
      <c r="H489" t="s">
        <v>25</v>
      </c>
      <c r="I489" t="s">
        <v>48</v>
      </c>
      <c r="J489" t="s">
        <v>1470</v>
      </c>
      <c r="K489" t="s">
        <v>19</v>
      </c>
    </row>
    <row r="490" spans="1:11" x14ac:dyDescent="0.35">
      <c r="A490">
        <v>489</v>
      </c>
      <c r="B490" t="s">
        <v>1471</v>
      </c>
      <c r="C490">
        <v>27</v>
      </c>
      <c r="D490" t="s">
        <v>1472</v>
      </c>
      <c r="E490" t="s">
        <v>22</v>
      </c>
      <c r="F490" t="s">
        <v>201</v>
      </c>
      <c r="G490" t="s">
        <v>47</v>
      </c>
      <c r="H490" t="s">
        <v>31</v>
      </c>
      <c r="I490" t="s">
        <v>116</v>
      </c>
      <c r="J490" t="s">
        <v>1473</v>
      </c>
      <c r="K490" t="s">
        <v>44</v>
      </c>
    </row>
    <row r="491" spans="1:11" x14ac:dyDescent="0.35">
      <c r="A491">
        <v>490</v>
      </c>
      <c r="B491" t="s">
        <v>1474</v>
      </c>
      <c r="C491">
        <v>29</v>
      </c>
      <c r="D491" t="s">
        <v>1475</v>
      </c>
      <c r="E491" t="s">
        <v>42</v>
      </c>
      <c r="F491" t="s">
        <v>16</v>
      </c>
      <c r="G491" t="s">
        <v>52</v>
      </c>
      <c r="H491" t="s">
        <v>13</v>
      </c>
      <c r="I491" t="s">
        <v>146</v>
      </c>
      <c r="J491" t="s">
        <v>1476</v>
      </c>
      <c r="K491" t="s">
        <v>76</v>
      </c>
    </row>
    <row r="492" spans="1:11" x14ac:dyDescent="0.35">
      <c r="A492">
        <v>491</v>
      </c>
      <c r="B492" t="s">
        <v>1477</v>
      </c>
      <c r="C492">
        <v>20</v>
      </c>
      <c r="D492" t="s">
        <v>1478</v>
      </c>
      <c r="E492" t="s">
        <v>133</v>
      </c>
      <c r="F492" t="s">
        <v>34</v>
      </c>
      <c r="G492" t="s">
        <v>24</v>
      </c>
      <c r="H492" t="s">
        <v>25</v>
      </c>
      <c r="I492" t="s">
        <v>116</v>
      </c>
      <c r="J492" t="s">
        <v>1479</v>
      </c>
      <c r="K492" t="s">
        <v>76</v>
      </c>
    </row>
    <row r="493" spans="1:11" x14ac:dyDescent="0.35">
      <c r="A493">
        <v>492</v>
      </c>
      <c r="B493" t="s">
        <v>1480</v>
      </c>
      <c r="C493">
        <v>26</v>
      </c>
      <c r="D493" t="s">
        <v>1481</v>
      </c>
      <c r="E493" t="s">
        <v>40</v>
      </c>
      <c r="F493" t="s">
        <v>32</v>
      </c>
      <c r="G493" t="s">
        <v>87</v>
      </c>
      <c r="H493" t="s">
        <v>79</v>
      </c>
      <c r="I493" t="s">
        <v>153</v>
      </c>
      <c r="J493" t="s">
        <v>1482</v>
      </c>
      <c r="K493" t="s">
        <v>44</v>
      </c>
    </row>
    <row r="494" spans="1:11" x14ac:dyDescent="0.35">
      <c r="A494">
        <v>493</v>
      </c>
      <c r="B494" t="s">
        <v>1483</v>
      </c>
      <c r="C494">
        <v>28</v>
      </c>
      <c r="D494" t="s">
        <v>1484</v>
      </c>
      <c r="E494" t="s">
        <v>16</v>
      </c>
      <c r="F494" t="s">
        <v>149</v>
      </c>
      <c r="G494" t="s">
        <v>120</v>
      </c>
      <c r="H494" t="s">
        <v>57</v>
      </c>
      <c r="I494" t="s">
        <v>146</v>
      </c>
      <c r="J494" t="s">
        <v>1485</v>
      </c>
      <c r="K494" t="s">
        <v>76</v>
      </c>
    </row>
    <row r="495" spans="1:11" x14ac:dyDescent="0.35">
      <c r="A495">
        <v>494</v>
      </c>
      <c r="B495" t="s">
        <v>1486</v>
      </c>
      <c r="C495">
        <v>21</v>
      </c>
      <c r="D495" t="s">
        <v>1487</v>
      </c>
      <c r="E495" t="s">
        <v>149</v>
      </c>
      <c r="F495" t="s">
        <v>101</v>
      </c>
      <c r="G495" t="s">
        <v>24</v>
      </c>
      <c r="H495" t="s">
        <v>25</v>
      </c>
      <c r="I495" t="s">
        <v>63</v>
      </c>
      <c r="J495">
        <v>2665009252</v>
      </c>
      <c r="K495" t="s">
        <v>44</v>
      </c>
    </row>
    <row r="496" spans="1:11" x14ac:dyDescent="0.35">
      <c r="A496">
        <v>495</v>
      </c>
      <c r="B496" t="s">
        <v>1488</v>
      </c>
      <c r="C496">
        <v>30</v>
      </c>
      <c r="D496" t="s">
        <v>1489</v>
      </c>
      <c r="E496" t="s">
        <v>101</v>
      </c>
      <c r="F496" t="s">
        <v>14</v>
      </c>
      <c r="G496" t="s">
        <v>15</v>
      </c>
      <c r="H496" t="s">
        <v>16</v>
      </c>
      <c r="I496" t="s">
        <v>146</v>
      </c>
      <c r="J496" t="s">
        <v>1490</v>
      </c>
      <c r="K496" t="s">
        <v>19</v>
      </c>
    </row>
    <row r="497" spans="1:11" x14ac:dyDescent="0.35">
      <c r="A497">
        <v>496</v>
      </c>
      <c r="B497" t="s">
        <v>1491</v>
      </c>
      <c r="C497">
        <v>26</v>
      </c>
      <c r="D497" t="s">
        <v>1492</v>
      </c>
      <c r="E497" t="s">
        <v>31</v>
      </c>
      <c r="F497" t="s">
        <v>57</v>
      </c>
      <c r="G497" t="s">
        <v>41</v>
      </c>
      <c r="H497" t="s">
        <v>42</v>
      </c>
      <c r="I497" t="s">
        <v>48</v>
      </c>
      <c r="J497" t="s">
        <v>1493</v>
      </c>
      <c r="K497" t="s">
        <v>28</v>
      </c>
    </row>
    <row r="498" spans="1:11" x14ac:dyDescent="0.35">
      <c r="A498">
        <v>497</v>
      </c>
      <c r="B498" t="s">
        <v>1494</v>
      </c>
      <c r="C498">
        <v>24</v>
      </c>
      <c r="D498" t="s">
        <v>1495</v>
      </c>
      <c r="E498" t="s">
        <v>31</v>
      </c>
      <c r="F498" t="s">
        <v>169</v>
      </c>
      <c r="G498" t="s">
        <v>33</v>
      </c>
      <c r="H498" t="s">
        <v>34</v>
      </c>
      <c r="I498" t="s">
        <v>35</v>
      </c>
      <c r="J498">
        <f>1-459-569-9961</f>
        <v>-10988</v>
      </c>
      <c r="K498" t="s">
        <v>76</v>
      </c>
    </row>
    <row r="499" spans="1:11" x14ac:dyDescent="0.35">
      <c r="A499">
        <v>498</v>
      </c>
      <c r="B499" t="s">
        <v>1496</v>
      </c>
      <c r="C499">
        <v>21</v>
      </c>
      <c r="D499" t="s">
        <v>1497</v>
      </c>
      <c r="E499" t="s">
        <v>32</v>
      </c>
      <c r="F499" t="s">
        <v>40</v>
      </c>
      <c r="G499" t="s">
        <v>120</v>
      </c>
      <c r="H499" t="s">
        <v>57</v>
      </c>
      <c r="I499" t="s">
        <v>63</v>
      </c>
      <c r="J499" t="s">
        <v>1498</v>
      </c>
      <c r="K499" t="s">
        <v>76</v>
      </c>
    </row>
    <row r="500" spans="1:11" x14ac:dyDescent="0.35">
      <c r="A500">
        <v>499</v>
      </c>
      <c r="B500" t="s">
        <v>1499</v>
      </c>
      <c r="C500">
        <v>30</v>
      </c>
      <c r="D500" t="s">
        <v>1500</v>
      </c>
      <c r="E500" t="s">
        <v>101</v>
      </c>
      <c r="F500" t="s">
        <v>25</v>
      </c>
      <c r="G500" t="s">
        <v>87</v>
      </c>
      <c r="H500" t="s">
        <v>79</v>
      </c>
      <c r="I500" t="s">
        <v>17</v>
      </c>
      <c r="J500" t="s">
        <v>1501</v>
      </c>
      <c r="K500" t="s">
        <v>44</v>
      </c>
    </row>
    <row r="501" spans="1:11" x14ac:dyDescent="0.35">
      <c r="A501">
        <v>500</v>
      </c>
      <c r="B501" t="s">
        <v>1502</v>
      </c>
      <c r="C501">
        <v>22</v>
      </c>
      <c r="D501" t="s">
        <v>1503</v>
      </c>
      <c r="E501" t="s">
        <v>23</v>
      </c>
      <c r="F501" t="s">
        <v>57</v>
      </c>
      <c r="G501" t="s">
        <v>15</v>
      </c>
      <c r="H501" t="s">
        <v>16</v>
      </c>
      <c r="I501" t="s">
        <v>116</v>
      </c>
      <c r="J501" t="s">
        <v>1504</v>
      </c>
      <c r="K501" t="s">
        <v>76</v>
      </c>
    </row>
    <row r="502" spans="1:11" x14ac:dyDescent="0.35">
      <c r="A502">
        <v>501</v>
      </c>
      <c r="B502" t="s">
        <v>1505</v>
      </c>
      <c r="C502">
        <v>21</v>
      </c>
      <c r="D502" t="s">
        <v>1506</v>
      </c>
      <c r="E502" t="s">
        <v>40</v>
      </c>
      <c r="F502" t="s">
        <v>42</v>
      </c>
      <c r="G502" t="s">
        <v>47</v>
      </c>
      <c r="H502" t="s">
        <v>31</v>
      </c>
      <c r="I502" t="s">
        <v>63</v>
      </c>
      <c r="J502" t="s">
        <v>1507</v>
      </c>
      <c r="K502" t="s">
        <v>44</v>
      </c>
    </row>
    <row r="503" spans="1:11" x14ac:dyDescent="0.35">
      <c r="A503">
        <v>502</v>
      </c>
      <c r="B503" t="s">
        <v>1508</v>
      </c>
      <c r="C503">
        <v>26</v>
      </c>
      <c r="D503" t="s">
        <v>1509</v>
      </c>
      <c r="E503" t="s">
        <v>101</v>
      </c>
      <c r="F503" t="s">
        <v>32</v>
      </c>
      <c r="G503" t="s">
        <v>15</v>
      </c>
      <c r="H503" t="s">
        <v>16</v>
      </c>
      <c r="I503" t="s">
        <v>26</v>
      </c>
      <c r="J503">
        <v>8926340950</v>
      </c>
      <c r="K503" t="s">
        <v>44</v>
      </c>
    </row>
    <row r="504" spans="1:11" x14ac:dyDescent="0.35">
      <c r="A504">
        <v>503</v>
      </c>
      <c r="B504" t="s">
        <v>1510</v>
      </c>
      <c r="C504">
        <v>22</v>
      </c>
      <c r="D504" t="s">
        <v>1511</v>
      </c>
      <c r="E504" t="s">
        <v>57</v>
      </c>
      <c r="F504" t="s">
        <v>23</v>
      </c>
      <c r="G504" t="s">
        <v>47</v>
      </c>
      <c r="H504" t="s">
        <v>31</v>
      </c>
      <c r="I504" t="s">
        <v>170</v>
      </c>
      <c r="J504" t="s">
        <v>1512</v>
      </c>
      <c r="K504" t="s">
        <v>28</v>
      </c>
    </row>
    <row r="505" spans="1:11" x14ac:dyDescent="0.35">
      <c r="A505">
        <v>504</v>
      </c>
      <c r="B505" t="s">
        <v>1513</v>
      </c>
      <c r="C505">
        <v>24</v>
      </c>
      <c r="D505" t="s">
        <v>1514</v>
      </c>
      <c r="E505" t="s">
        <v>169</v>
      </c>
      <c r="F505" t="s">
        <v>149</v>
      </c>
      <c r="G505" t="s">
        <v>52</v>
      </c>
      <c r="H505" t="s">
        <v>13</v>
      </c>
      <c r="I505" t="s">
        <v>91</v>
      </c>
      <c r="J505" t="s">
        <v>1515</v>
      </c>
      <c r="K505" t="s">
        <v>19</v>
      </c>
    </row>
    <row r="506" spans="1:11" x14ac:dyDescent="0.35">
      <c r="A506">
        <v>505</v>
      </c>
      <c r="B506" t="s">
        <v>1516</v>
      </c>
      <c r="C506">
        <v>24</v>
      </c>
      <c r="D506" t="s">
        <v>1517</v>
      </c>
      <c r="E506" t="s">
        <v>14</v>
      </c>
      <c r="F506" t="s">
        <v>25</v>
      </c>
      <c r="G506" t="s">
        <v>87</v>
      </c>
      <c r="H506" t="s">
        <v>79</v>
      </c>
      <c r="I506" t="s">
        <v>35</v>
      </c>
      <c r="J506">
        <v>3902138665</v>
      </c>
      <c r="K506" t="s">
        <v>28</v>
      </c>
    </row>
    <row r="507" spans="1:11" x14ac:dyDescent="0.35">
      <c r="A507">
        <v>506</v>
      </c>
      <c r="B507" t="s">
        <v>1518</v>
      </c>
      <c r="C507">
        <v>27</v>
      </c>
      <c r="D507" t="s">
        <v>1519</v>
      </c>
      <c r="E507" t="s">
        <v>57</v>
      </c>
      <c r="F507" t="s">
        <v>22</v>
      </c>
      <c r="G507" t="s">
        <v>52</v>
      </c>
      <c r="H507" t="s">
        <v>13</v>
      </c>
      <c r="I507" t="s">
        <v>170</v>
      </c>
      <c r="J507" t="s">
        <v>1520</v>
      </c>
      <c r="K507" t="s">
        <v>44</v>
      </c>
    </row>
    <row r="508" spans="1:11" x14ac:dyDescent="0.35">
      <c r="A508">
        <v>507</v>
      </c>
      <c r="B508" t="s">
        <v>1521</v>
      </c>
      <c r="C508">
        <v>30</v>
      </c>
      <c r="D508" t="s">
        <v>1522</v>
      </c>
      <c r="E508" t="s">
        <v>57</v>
      </c>
      <c r="F508" t="s">
        <v>31</v>
      </c>
      <c r="G508" t="s">
        <v>52</v>
      </c>
      <c r="H508" t="s">
        <v>13</v>
      </c>
      <c r="I508" t="s">
        <v>58</v>
      </c>
      <c r="J508" t="s">
        <v>1523</v>
      </c>
      <c r="K508" t="s">
        <v>37</v>
      </c>
    </row>
    <row r="509" spans="1:11" x14ac:dyDescent="0.35">
      <c r="A509">
        <v>508</v>
      </c>
      <c r="B509" t="s">
        <v>1524</v>
      </c>
      <c r="C509">
        <v>22</v>
      </c>
      <c r="D509" t="s">
        <v>1525</v>
      </c>
      <c r="E509" t="s">
        <v>133</v>
      </c>
      <c r="F509" t="s">
        <v>32</v>
      </c>
      <c r="G509" t="s">
        <v>62</v>
      </c>
      <c r="H509" t="s">
        <v>23</v>
      </c>
      <c r="I509" t="s">
        <v>26</v>
      </c>
      <c r="J509" t="s">
        <v>1526</v>
      </c>
      <c r="K509" t="s">
        <v>28</v>
      </c>
    </row>
    <row r="510" spans="1:11" x14ac:dyDescent="0.35">
      <c r="A510">
        <v>509</v>
      </c>
      <c r="B510" t="s">
        <v>1527</v>
      </c>
      <c r="C510">
        <v>20</v>
      </c>
      <c r="D510" t="s">
        <v>1528</v>
      </c>
      <c r="E510" t="s">
        <v>201</v>
      </c>
      <c r="F510" t="s">
        <v>101</v>
      </c>
      <c r="G510" t="s">
        <v>52</v>
      </c>
      <c r="H510" t="s">
        <v>13</v>
      </c>
      <c r="I510" t="s">
        <v>48</v>
      </c>
      <c r="J510" t="s">
        <v>1529</v>
      </c>
      <c r="K510" t="s">
        <v>76</v>
      </c>
    </row>
    <row r="511" spans="1:11" x14ac:dyDescent="0.35">
      <c r="A511">
        <v>510</v>
      </c>
      <c r="B511" t="s">
        <v>1530</v>
      </c>
      <c r="C511">
        <v>23</v>
      </c>
      <c r="D511" t="s">
        <v>1531</v>
      </c>
      <c r="E511" t="s">
        <v>79</v>
      </c>
      <c r="F511" t="s">
        <v>42</v>
      </c>
      <c r="G511" t="s">
        <v>52</v>
      </c>
      <c r="H511" t="s">
        <v>13</v>
      </c>
      <c r="I511" t="s">
        <v>146</v>
      </c>
      <c r="J511" t="s">
        <v>1532</v>
      </c>
      <c r="K511" t="s">
        <v>76</v>
      </c>
    </row>
    <row r="512" spans="1:11" x14ac:dyDescent="0.35">
      <c r="A512">
        <v>511</v>
      </c>
      <c r="B512" t="s">
        <v>1533</v>
      </c>
      <c r="C512">
        <v>28</v>
      </c>
      <c r="D512" t="s">
        <v>1534</v>
      </c>
      <c r="E512" t="s">
        <v>133</v>
      </c>
      <c r="F512" t="s">
        <v>32</v>
      </c>
      <c r="G512" t="s">
        <v>33</v>
      </c>
      <c r="H512" t="s">
        <v>34</v>
      </c>
      <c r="I512" t="s">
        <v>63</v>
      </c>
      <c r="J512">
        <v>2072362032</v>
      </c>
      <c r="K512" t="s">
        <v>76</v>
      </c>
    </row>
    <row r="513" spans="1:11" x14ac:dyDescent="0.35">
      <c r="A513">
        <v>512</v>
      </c>
      <c r="B513" t="s">
        <v>1535</v>
      </c>
      <c r="C513">
        <v>26</v>
      </c>
      <c r="D513" t="s">
        <v>1536</v>
      </c>
      <c r="E513" t="s">
        <v>16</v>
      </c>
      <c r="F513" t="s">
        <v>34</v>
      </c>
      <c r="G513" t="s">
        <v>62</v>
      </c>
      <c r="H513" t="s">
        <v>23</v>
      </c>
      <c r="I513" t="s">
        <v>58</v>
      </c>
      <c r="J513" t="s">
        <v>1537</v>
      </c>
      <c r="K513" t="s">
        <v>76</v>
      </c>
    </row>
    <row r="514" spans="1:11" x14ac:dyDescent="0.35">
      <c r="A514">
        <v>513</v>
      </c>
      <c r="B514" t="s">
        <v>1538</v>
      </c>
      <c r="C514">
        <v>23</v>
      </c>
      <c r="D514" t="s">
        <v>1539</v>
      </c>
      <c r="E514" t="s">
        <v>201</v>
      </c>
      <c r="F514" t="s">
        <v>101</v>
      </c>
      <c r="G514" t="s">
        <v>15</v>
      </c>
      <c r="H514" t="s">
        <v>16</v>
      </c>
      <c r="I514" t="s">
        <v>58</v>
      </c>
      <c r="J514" t="s">
        <v>1540</v>
      </c>
      <c r="K514" t="s">
        <v>44</v>
      </c>
    </row>
    <row r="515" spans="1:11" x14ac:dyDescent="0.35">
      <c r="A515">
        <v>514</v>
      </c>
      <c r="B515" t="s">
        <v>1541</v>
      </c>
      <c r="C515">
        <v>21</v>
      </c>
      <c r="D515" t="s">
        <v>1542</v>
      </c>
      <c r="E515" t="s">
        <v>42</v>
      </c>
      <c r="F515" t="s">
        <v>22</v>
      </c>
      <c r="G515" t="s">
        <v>47</v>
      </c>
      <c r="H515" t="s">
        <v>31</v>
      </c>
      <c r="I515" t="s">
        <v>91</v>
      </c>
      <c r="J515" t="s">
        <v>1543</v>
      </c>
      <c r="K515" t="s">
        <v>19</v>
      </c>
    </row>
    <row r="516" spans="1:11" x14ac:dyDescent="0.35">
      <c r="A516">
        <v>515</v>
      </c>
      <c r="B516" t="s">
        <v>1544</v>
      </c>
      <c r="C516">
        <v>26</v>
      </c>
      <c r="D516" t="s">
        <v>1545</v>
      </c>
      <c r="E516" t="s">
        <v>40</v>
      </c>
      <c r="F516" t="s">
        <v>34</v>
      </c>
      <c r="G516" t="s">
        <v>47</v>
      </c>
      <c r="H516" t="s">
        <v>31</v>
      </c>
      <c r="I516" t="s">
        <v>26</v>
      </c>
      <c r="J516" t="s">
        <v>1546</v>
      </c>
      <c r="K516" t="s">
        <v>76</v>
      </c>
    </row>
    <row r="517" spans="1:11" x14ac:dyDescent="0.35">
      <c r="A517">
        <v>516</v>
      </c>
      <c r="B517" t="s">
        <v>1547</v>
      </c>
      <c r="C517">
        <v>30</v>
      </c>
      <c r="D517" t="s">
        <v>1548</v>
      </c>
      <c r="E517" t="s">
        <v>40</v>
      </c>
      <c r="F517" t="s">
        <v>34</v>
      </c>
      <c r="G517" t="s">
        <v>87</v>
      </c>
      <c r="H517" t="s">
        <v>79</v>
      </c>
      <c r="I517" t="s">
        <v>116</v>
      </c>
      <c r="J517">
        <f>1-877-98-7009</f>
        <v>-7983</v>
      </c>
      <c r="K517" t="s">
        <v>19</v>
      </c>
    </row>
    <row r="518" spans="1:11" x14ac:dyDescent="0.35">
      <c r="A518">
        <v>517</v>
      </c>
      <c r="B518" t="s">
        <v>1549</v>
      </c>
      <c r="C518">
        <v>26</v>
      </c>
      <c r="D518" t="s">
        <v>1550</v>
      </c>
      <c r="E518" t="s">
        <v>32</v>
      </c>
      <c r="F518" t="s">
        <v>40</v>
      </c>
      <c r="G518" t="s">
        <v>52</v>
      </c>
      <c r="H518" t="s">
        <v>13</v>
      </c>
      <c r="I518" t="s">
        <v>26</v>
      </c>
      <c r="J518">
        <f>1-326-942-3499</f>
        <v>-4766</v>
      </c>
      <c r="K518" t="s">
        <v>44</v>
      </c>
    </row>
    <row r="519" spans="1:11" x14ac:dyDescent="0.35">
      <c r="A519">
        <v>518</v>
      </c>
      <c r="B519" t="s">
        <v>1551</v>
      </c>
      <c r="C519">
        <v>24</v>
      </c>
      <c r="D519" t="s">
        <v>1552</v>
      </c>
      <c r="E519" t="s">
        <v>23</v>
      </c>
      <c r="F519" t="s">
        <v>25</v>
      </c>
      <c r="G519" t="s">
        <v>62</v>
      </c>
      <c r="H519" t="s">
        <v>23</v>
      </c>
      <c r="I519" t="s">
        <v>88</v>
      </c>
      <c r="J519" t="s">
        <v>1553</v>
      </c>
      <c r="K519" t="s">
        <v>19</v>
      </c>
    </row>
    <row r="520" spans="1:11" x14ac:dyDescent="0.35">
      <c r="A520">
        <v>519</v>
      </c>
      <c r="B520" t="s">
        <v>1554</v>
      </c>
      <c r="C520">
        <v>27</v>
      </c>
      <c r="D520" t="s">
        <v>1555</v>
      </c>
      <c r="E520" t="s">
        <v>40</v>
      </c>
      <c r="F520" t="s">
        <v>42</v>
      </c>
      <c r="G520" t="s">
        <v>24</v>
      </c>
      <c r="H520" t="s">
        <v>25</v>
      </c>
      <c r="I520" t="s">
        <v>48</v>
      </c>
      <c r="J520" t="s">
        <v>1556</v>
      </c>
      <c r="K520" t="s">
        <v>28</v>
      </c>
    </row>
    <row r="521" spans="1:11" x14ac:dyDescent="0.35">
      <c r="A521">
        <v>520</v>
      </c>
      <c r="B521" t="s">
        <v>1557</v>
      </c>
      <c r="C521">
        <v>26</v>
      </c>
      <c r="D521" t="s">
        <v>1558</v>
      </c>
      <c r="E521" t="s">
        <v>32</v>
      </c>
      <c r="F521" t="s">
        <v>149</v>
      </c>
      <c r="G521" t="s">
        <v>87</v>
      </c>
      <c r="H521" t="s">
        <v>79</v>
      </c>
      <c r="I521" t="s">
        <v>146</v>
      </c>
      <c r="J521" t="s">
        <v>1559</v>
      </c>
      <c r="K521" t="s">
        <v>19</v>
      </c>
    </row>
    <row r="522" spans="1:11" x14ac:dyDescent="0.35">
      <c r="A522">
        <v>521</v>
      </c>
      <c r="B522" t="s">
        <v>1560</v>
      </c>
      <c r="C522">
        <v>21</v>
      </c>
      <c r="D522" t="s">
        <v>1561</v>
      </c>
      <c r="E522" t="s">
        <v>25</v>
      </c>
      <c r="F522" t="s">
        <v>32</v>
      </c>
      <c r="G522" t="s">
        <v>120</v>
      </c>
      <c r="H522" t="s">
        <v>57</v>
      </c>
      <c r="I522" t="s">
        <v>63</v>
      </c>
      <c r="J522" t="s">
        <v>1562</v>
      </c>
      <c r="K522" t="s">
        <v>28</v>
      </c>
    </row>
    <row r="523" spans="1:11" x14ac:dyDescent="0.35">
      <c r="A523">
        <v>522</v>
      </c>
      <c r="B523" t="s">
        <v>1563</v>
      </c>
      <c r="C523">
        <v>20</v>
      </c>
      <c r="D523" t="s">
        <v>1564</v>
      </c>
      <c r="E523" t="s">
        <v>201</v>
      </c>
      <c r="F523" t="s">
        <v>201</v>
      </c>
      <c r="G523" t="s">
        <v>87</v>
      </c>
      <c r="H523" t="s">
        <v>79</v>
      </c>
      <c r="I523" t="s">
        <v>153</v>
      </c>
      <c r="J523" t="s">
        <v>1565</v>
      </c>
      <c r="K523" t="s">
        <v>19</v>
      </c>
    </row>
    <row r="524" spans="1:11" x14ac:dyDescent="0.35">
      <c r="A524">
        <v>523</v>
      </c>
      <c r="B524" t="s">
        <v>1566</v>
      </c>
      <c r="C524">
        <v>27</v>
      </c>
      <c r="D524" t="s">
        <v>1567</v>
      </c>
      <c r="E524" t="s">
        <v>16</v>
      </c>
      <c r="F524" t="s">
        <v>13</v>
      </c>
      <c r="G524" t="s">
        <v>87</v>
      </c>
      <c r="H524" t="s">
        <v>79</v>
      </c>
      <c r="I524" t="s">
        <v>17</v>
      </c>
      <c r="J524">
        <v>2787680223</v>
      </c>
      <c r="K524" t="s">
        <v>28</v>
      </c>
    </row>
    <row r="525" spans="1:11" x14ac:dyDescent="0.35">
      <c r="A525">
        <v>524</v>
      </c>
      <c r="B525" t="s">
        <v>1568</v>
      </c>
      <c r="C525">
        <v>21</v>
      </c>
      <c r="D525" t="s">
        <v>1569</v>
      </c>
      <c r="E525" t="s">
        <v>34</v>
      </c>
      <c r="F525" t="s">
        <v>40</v>
      </c>
      <c r="G525" t="s">
        <v>33</v>
      </c>
      <c r="H525" t="s">
        <v>34</v>
      </c>
      <c r="I525" t="s">
        <v>153</v>
      </c>
      <c r="J525">
        <v>851503781</v>
      </c>
      <c r="K525" t="s">
        <v>19</v>
      </c>
    </row>
    <row r="526" spans="1:11" x14ac:dyDescent="0.35">
      <c r="A526">
        <v>525</v>
      </c>
      <c r="B526" t="s">
        <v>1570</v>
      </c>
      <c r="C526">
        <v>20</v>
      </c>
      <c r="D526" t="s">
        <v>1571</v>
      </c>
      <c r="E526" t="s">
        <v>14</v>
      </c>
      <c r="F526" t="s">
        <v>149</v>
      </c>
      <c r="G526" t="s">
        <v>52</v>
      </c>
      <c r="H526" t="s">
        <v>13</v>
      </c>
      <c r="I526" t="s">
        <v>102</v>
      </c>
      <c r="J526" t="s">
        <v>1572</v>
      </c>
      <c r="K526" t="s">
        <v>76</v>
      </c>
    </row>
    <row r="527" spans="1:11" x14ac:dyDescent="0.35">
      <c r="A527">
        <v>526</v>
      </c>
      <c r="B527" t="s">
        <v>1573</v>
      </c>
      <c r="C527">
        <v>30</v>
      </c>
      <c r="D527" t="s">
        <v>1574</v>
      </c>
      <c r="E527" t="s">
        <v>67</v>
      </c>
      <c r="F527" t="s">
        <v>101</v>
      </c>
      <c r="G527" t="s">
        <v>33</v>
      </c>
      <c r="H527" t="s">
        <v>34</v>
      </c>
      <c r="I527" t="s">
        <v>26</v>
      </c>
      <c r="J527" t="s">
        <v>1575</v>
      </c>
      <c r="K527" t="s">
        <v>28</v>
      </c>
    </row>
    <row r="528" spans="1:11" x14ac:dyDescent="0.35">
      <c r="A528">
        <v>527</v>
      </c>
      <c r="B528" t="s">
        <v>1576</v>
      </c>
      <c r="C528">
        <v>26</v>
      </c>
      <c r="D528" t="s">
        <v>1577</v>
      </c>
      <c r="E528" t="s">
        <v>201</v>
      </c>
      <c r="F528" t="s">
        <v>13</v>
      </c>
      <c r="G528" t="s">
        <v>120</v>
      </c>
      <c r="H528" t="s">
        <v>57</v>
      </c>
      <c r="I528" t="s">
        <v>68</v>
      </c>
      <c r="J528" t="s">
        <v>1578</v>
      </c>
      <c r="K528" t="s">
        <v>76</v>
      </c>
    </row>
    <row r="529" spans="1:11" x14ac:dyDescent="0.35">
      <c r="A529">
        <v>528</v>
      </c>
      <c r="B529" t="s">
        <v>1579</v>
      </c>
      <c r="C529">
        <v>25</v>
      </c>
      <c r="D529" t="s">
        <v>1580</v>
      </c>
      <c r="E529" t="s">
        <v>40</v>
      </c>
      <c r="F529" t="s">
        <v>40</v>
      </c>
      <c r="G529" t="s">
        <v>120</v>
      </c>
      <c r="H529" t="s">
        <v>57</v>
      </c>
      <c r="I529" t="s">
        <v>88</v>
      </c>
      <c r="J529" t="s">
        <v>1581</v>
      </c>
      <c r="K529" t="s">
        <v>76</v>
      </c>
    </row>
    <row r="530" spans="1:11" x14ac:dyDescent="0.35">
      <c r="A530">
        <v>529</v>
      </c>
      <c r="B530" t="s">
        <v>1582</v>
      </c>
      <c r="C530">
        <v>29</v>
      </c>
      <c r="D530" t="s">
        <v>1583</v>
      </c>
      <c r="E530" t="s">
        <v>177</v>
      </c>
      <c r="F530" t="s">
        <v>32</v>
      </c>
      <c r="G530" t="s">
        <v>87</v>
      </c>
      <c r="H530" t="s">
        <v>79</v>
      </c>
      <c r="I530" t="s">
        <v>17</v>
      </c>
      <c r="J530" t="s">
        <v>1584</v>
      </c>
      <c r="K530" t="s">
        <v>76</v>
      </c>
    </row>
    <row r="531" spans="1:11" x14ac:dyDescent="0.35">
      <c r="A531">
        <v>530</v>
      </c>
      <c r="B531" t="s">
        <v>1585</v>
      </c>
      <c r="C531">
        <v>29</v>
      </c>
      <c r="D531" t="s">
        <v>1586</v>
      </c>
      <c r="E531" t="s">
        <v>57</v>
      </c>
      <c r="F531" t="s">
        <v>16</v>
      </c>
      <c r="G531" t="s">
        <v>87</v>
      </c>
      <c r="H531" t="s">
        <v>79</v>
      </c>
      <c r="I531" t="s">
        <v>68</v>
      </c>
      <c r="J531" t="s">
        <v>1587</v>
      </c>
      <c r="K531" t="s">
        <v>76</v>
      </c>
    </row>
    <row r="532" spans="1:11" x14ac:dyDescent="0.35">
      <c r="A532">
        <v>531</v>
      </c>
      <c r="B532" t="s">
        <v>1588</v>
      </c>
      <c r="C532">
        <v>21</v>
      </c>
      <c r="D532" t="s">
        <v>1589</v>
      </c>
      <c r="E532" t="s">
        <v>32</v>
      </c>
      <c r="F532" t="s">
        <v>31</v>
      </c>
      <c r="G532" t="s">
        <v>24</v>
      </c>
      <c r="H532" t="s">
        <v>25</v>
      </c>
      <c r="I532" t="s">
        <v>53</v>
      </c>
      <c r="J532">
        <f>1-889-960-5268</f>
        <v>-7116</v>
      </c>
      <c r="K532" t="s">
        <v>76</v>
      </c>
    </row>
    <row r="533" spans="1:11" x14ac:dyDescent="0.35">
      <c r="A533">
        <v>532</v>
      </c>
      <c r="B533" t="s">
        <v>1590</v>
      </c>
      <c r="C533">
        <v>27</v>
      </c>
      <c r="D533" t="s">
        <v>1591</v>
      </c>
      <c r="E533" t="s">
        <v>42</v>
      </c>
      <c r="F533" t="s">
        <v>31</v>
      </c>
      <c r="G533" t="s">
        <v>52</v>
      </c>
      <c r="H533" t="s">
        <v>13</v>
      </c>
      <c r="I533" t="s">
        <v>58</v>
      </c>
      <c r="J533" t="s">
        <v>1592</v>
      </c>
      <c r="K533" t="s">
        <v>19</v>
      </c>
    </row>
    <row r="534" spans="1:11" x14ac:dyDescent="0.35">
      <c r="A534">
        <v>533</v>
      </c>
      <c r="B534" t="s">
        <v>1593</v>
      </c>
      <c r="C534">
        <v>28</v>
      </c>
      <c r="D534" t="s">
        <v>1594</v>
      </c>
      <c r="E534" t="s">
        <v>16</v>
      </c>
      <c r="F534" t="s">
        <v>31</v>
      </c>
      <c r="G534" t="s">
        <v>87</v>
      </c>
      <c r="H534" t="s">
        <v>79</v>
      </c>
      <c r="I534" t="s">
        <v>53</v>
      </c>
      <c r="J534" t="s">
        <v>1595</v>
      </c>
      <c r="K534" t="s">
        <v>44</v>
      </c>
    </row>
    <row r="535" spans="1:11" x14ac:dyDescent="0.35">
      <c r="A535">
        <v>534</v>
      </c>
      <c r="B535" t="s">
        <v>1596</v>
      </c>
      <c r="C535">
        <v>26</v>
      </c>
      <c r="D535" t="s">
        <v>1597</v>
      </c>
      <c r="E535" t="s">
        <v>177</v>
      </c>
      <c r="F535" t="s">
        <v>42</v>
      </c>
      <c r="G535" t="s">
        <v>15</v>
      </c>
      <c r="H535" t="s">
        <v>16</v>
      </c>
      <c r="I535" t="s">
        <v>88</v>
      </c>
      <c r="J535" t="s">
        <v>1598</v>
      </c>
      <c r="K535" t="s">
        <v>37</v>
      </c>
    </row>
    <row r="536" spans="1:11" x14ac:dyDescent="0.35">
      <c r="A536">
        <v>535</v>
      </c>
      <c r="B536" t="s">
        <v>1599</v>
      </c>
      <c r="C536">
        <v>23</v>
      </c>
      <c r="D536" t="s">
        <v>1600</v>
      </c>
      <c r="E536" t="s">
        <v>133</v>
      </c>
      <c r="F536" t="s">
        <v>22</v>
      </c>
      <c r="G536" t="s">
        <v>15</v>
      </c>
      <c r="H536" t="s">
        <v>16</v>
      </c>
      <c r="I536" t="s">
        <v>35</v>
      </c>
      <c r="J536" t="s">
        <v>1601</v>
      </c>
      <c r="K536" t="s">
        <v>44</v>
      </c>
    </row>
    <row r="537" spans="1:11" x14ac:dyDescent="0.35">
      <c r="A537">
        <v>536</v>
      </c>
      <c r="B537" t="s">
        <v>1602</v>
      </c>
      <c r="C537">
        <v>28</v>
      </c>
      <c r="D537" t="s">
        <v>1603</v>
      </c>
      <c r="E537" t="s">
        <v>16</v>
      </c>
      <c r="F537" t="s">
        <v>133</v>
      </c>
      <c r="G537" t="s">
        <v>33</v>
      </c>
      <c r="H537" t="s">
        <v>34</v>
      </c>
      <c r="I537" t="s">
        <v>63</v>
      </c>
      <c r="J537" t="s">
        <v>1604</v>
      </c>
      <c r="K537" t="s">
        <v>37</v>
      </c>
    </row>
    <row r="538" spans="1:11" x14ac:dyDescent="0.35">
      <c r="A538">
        <v>537</v>
      </c>
      <c r="B538" t="s">
        <v>1605</v>
      </c>
      <c r="C538">
        <v>21</v>
      </c>
      <c r="D538" t="s">
        <v>1606</v>
      </c>
      <c r="E538" t="s">
        <v>32</v>
      </c>
      <c r="F538" t="s">
        <v>133</v>
      </c>
      <c r="G538" t="s">
        <v>62</v>
      </c>
      <c r="H538" t="s">
        <v>23</v>
      </c>
      <c r="I538" t="s">
        <v>58</v>
      </c>
      <c r="J538" t="s">
        <v>1607</v>
      </c>
      <c r="K538" t="s">
        <v>44</v>
      </c>
    </row>
    <row r="539" spans="1:11" x14ac:dyDescent="0.35">
      <c r="A539">
        <v>538</v>
      </c>
      <c r="B539" t="s">
        <v>1608</v>
      </c>
      <c r="C539">
        <v>25</v>
      </c>
      <c r="D539" t="s">
        <v>1609</v>
      </c>
      <c r="E539" t="s">
        <v>22</v>
      </c>
      <c r="F539" t="s">
        <v>57</v>
      </c>
      <c r="G539" t="s">
        <v>120</v>
      </c>
      <c r="H539" t="s">
        <v>57</v>
      </c>
      <c r="I539" t="s">
        <v>88</v>
      </c>
      <c r="J539" t="s">
        <v>1610</v>
      </c>
      <c r="K539" t="s">
        <v>28</v>
      </c>
    </row>
    <row r="540" spans="1:11" x14ac:dyDescent="0.35">
      <c r="A540">
        <v>539</v>
      </c>
      <c r="B540" t="s">
        <v>1611</v>
      </c>
      <c r="C540">
        <v>24</v>
      </c>
      <c r="D540" t="s">
        <v>1612</v>
      </c>
      <c r="E540" t="s">
        <v>177</v>
      </c>
      <c r="F540" t="s">
        <v>25</v>
      </c>
      <c r="G540" t="s">
        <v>41</v>
      </c>
      <c r="H540" t="s">
        <v>42</v>
      </c>
      <c r="I540" t="s">
        <v>53</v>
      </c>
      <c r="J540" t="s">
        <v>1613</v>
      </c>
      <c r="K540" t="s">
        <v>19</v>
      </c>
    </row>
    <row r="541" spans="1:11" x14ac:dyDescent="0.35">
      <c r="A541">
        <v>540</v>
      </c>
      <c r="B541" t="s">
        <v>1614</v>
      </c>
      <c r="C541">
        <v>27</v>
      </c>
      <c r="D541" t="s">
        <v>1615</v>
      </c>
      <c r="E541" t="s">
        <v>14</v>
      </c>
      <c r="F541" t="s">
        <v>14</v>
      </c>
      <c r="G541" t="s">
        <v>87</v>
      </c>
      <c r="H541" t="s">
        <v>79</v>
      </c>
      <c r="I541" t="s">
        <v>53</v>
      </c>
      <c r="J541" t="s">
        <v>1616</v>
      </c>
      <c r="K541" t="s">
        <v>76</v>
      </c>
    </row>
    <row r="542" spans="1:11" x14ac:dyDescent="0.35">
      <c r="A542">
        <v>541</v>
      </c>
      <c r="B542" t="s">
        <v>1617</v>
      </c>
      <c r="C542">
        <v>22</v>
      </c>
      <c r="D542" t="s">
        <v>1618</v>
      </c>
      <c r="E542" t="s">
        <v>149</v>
      </c>
      <c r="F542" t="s">
        <v>79</v>
      </c>
      <c r="G542" t="s">
        <v>41</v>
      </c>
      <c r="H542" t="s">
        <v>42</v>
      </c>
      <c r="I542" t="s">
        <v>26</v>
      </c>
      <c r="J542" t="s">
        <v>1619</v>
      </c>
      <c r="K542" t="s">
        <v>19</v>
      </c>
    </row>
    <row r="543" spans="1:11" x14ac:dyDescent="0.35">
      <c r="A543">
        <v>542</v>
      </c>
      <c r="B543" t="s">
        <v>1620</v>
      </c>
      <c r="C543">
        <v>22</v>
      </c>
      <c r="D543" t="s">
        <v>1621</v>
      </c>
      <c r="E543" t="s">
        <v>149</v>
      </c>
      <c r="F543" t="s">
        <v>79</v>
      </c>
      <c r="G543" t="s">
        <v>41</v>
      </c>
      <c r="H543" t="s">
        <v>42</v>
      </c>
      <c r="I543" t="s">
        <v>170</v>
      </c>
      <c r="J543" t="s">
        <v>1622</v>
      </c>
      <c r="K543" t="s">
        <v>28</v>
      </c>
    </row>
    <row r="544" spans="1:11" x14ac:dyDescent="0.35">
      <c r="A544">
        <v>543</v>
      </c>
      <c r="B544" t="s">
        <v>1623</v>
      </c>
      <c r="C544">
        <v>25</v>
      </c>
      <c r="D544" t="s">
        <v>1624</v>
      </c>
      <c r="E544" t="s">
        <v>31</v>
      </c>
      <c r="F544" t="s">
        <v>14</v>
      </c>
      <c r="G544" t="s">
        <v>47</v>
      </c>
      <c r="H544" t="s">
        <v>31</v>
      </c>
      <c r="I544" t="s">
        <v>26</v>
      </c>
      <c r="J544" t="s">
        <v>1625</v>
      </c>
      <c r="K544" t="s">
        <v>44</v>
      </c>
    </row>
    <row r="545" spans="1:11" x14ac:dyDescent="0.35">
      <c r="A545">
        <v>544</v>
      </c>
      <c r="B545" t="s">
        <v>1626</v>
      </c>
      <c r="C545">
        <v>20</v>
      </c>
      <c r="D545" t="s">
        <v>1627</v>
      </c>
      <c r="E545" t="s">
        <v>67</v>
      </c>
      <c r="F545" t="s">
        <v>133</v>
      </c>
      <c r="G545" t="s">
        <v>120</v>
      </c>
      <c r="H545" t="s">
        <v>57</v>
      </c>
      <c r="I545" t="s">
        <v>68</v>
      </c>
      <c r="J545" t="s">
        <v>1628</v>
      </c>
      <c r="K545" t="s">
        <v>19</v>
      </c>
    </row>
    <row r="546" spans="1:11" x14ac:dyDescent="0.35">
      <c r="A546">
        <v>545</v>
      </c>
      <c r="B546" t="s">
        <v>1629</v>
      </c>
      <c r="C546">
        <v>28</v>
      </c>
      <c r="D546" t="s">
        <v>1630</v>
      </c>
      <c r="E546" t="s">
        <v>25</v>
      </c>
      <c r="F546" t="s">
        <v>14</v>
      </c>
      <c r="G546" t="s">
        <v>120</v>
      </c>
      <c r="H546" t="s">
        <v>57</v>
      </c>
      <c r="I546" t="s">
        <v>58</v>
      </c>
      <c r="J546" t="s">
        <v>1631</v>
      </c>
      <c r="K546" t="s">
        <v>44</v>
      </c>
    </row>
    <row r="547" spans="1:11" x14ac:dyDescent="0.35">
      <c r="A547">
        <v>546</v>
      </c>
      <c r="B547" t="s">
        <v>1632</v>
      </c>
      <c r="C547">
        <v>21</v>
      </c>
      <c r="D547" t="s">
        <v>1633</v>
      </c>
      <c r="E547" t="s">
        <v>201</v>
      </c>
      <c r="F547" t="s">
        <v>57</v>
      </c>
      <c r="G547" t="s">
        <v>33</v>
      </c>
      <c r="H547" t="s">
        <v>34</v>
      </c>
      <c r="I547" t="s">
        <v>63</v>
      </c>
      <c r="J547" t="s">
        <v>1634</v>
      </c>
      <c r="K547" t="s">
        <v>28</v>
      </c>
    </row>
    <row r="548" spans="1:11" x14ac:dyDescent="0.35">
      <c r="A548">
        <v>547</v>
      </c>
      <c r="B548" t="s">
        <v>1635</v>
      </c>
      <c r="C548">
        <v>24</v>
      </c>
      <c r="D548" t="s">
        <v>1636</v>
      </c>
      <c r="E548" t="s">
        <v>169</v>
      </c>
      <c r="F548" t="s">
        <v>31</v>
      </c>
      <c r="G548" t="s">
        <v>87</v>
      </c>
      <c r="H548" t="s">
        <v>79</v>
      </c>
      <c r="I548" t="s">
        <v>17</v>
      </c>
      <c r="J548">
        <v>6898271190</v>
      </c>
      <c r="K548" t="s">
        <v>28</v>
      </c>
    </row>
    <row r="549" spans="1:11" x14ac:dyDescent="0.35">
      <c r="A549">
        <v>548</v>
      </c>
      <c r="B549" t="s">
        <v>1637</v>
      </c>
      <c r="C549">
        <v>29</v>
      </c>
      <c r="D549" t="s">
        <v>1638</v>
      </c>
      <c r="E549" t="s">
        <v>23</v>
      </c>
      <c r="F549" t="s">
        <v>42</v>
      </c>
      <c r="G549" t="s">
        <v>47</v>
      </c>
      <c r="H549" t="s">
        <v>31</v>
      </c>
      <c r="I549" t="s">
        <v>153</v>
      </c>
      <c r="J549">
        <v>1133758559</v>
      </c>
      <c r="K549" t="s">
        <v>76</v>
      </c>
    </row>
    <row r="550" spans="1:11" x14ac:dyDescent="0.35">
      <c r="A550">
        <v>549</v>
      </c>
      <c r="B550" t="s">
        <v>1639</v>
      </c>
      <c r="C550">
        <v>24</v>
      </c>
      <c r="D550" t="s">
        <v>1640</v>
      </c>
      <c r="E550" t="s">
        <v>57</v>
      </c>
      <c r="F550" t="s">
        <v>32</v>
      </c>
      <c r="G550" t="s">
        <v>87</v>
      </c>
      <c r="H550" t="s">
        <v>79</v>
      </c>
      <c r="I550" t="s">
        <v>48</v>
      </c>
      <c r="J550" t="s">
        <v>1641</v>
      </c>
      <c r="K550" t="s">
        <v>28</v>
      </c>
    </row>
    <row r="551" spans="1:11" x14ac:dyDescent="0.35">
      <c r="A551">
        <v>550</v>
      </c>
      <c r="B551" t="s">
        <v>1642</v>
      </c>
      <c r="C551">
        <v>26</v>
      </c>
      <c r="D551" t="s">
        <v>1643</v>
      </c>
      <c r="E551" t="s">
        <v>23</v>
      </c>
      <c r="F551" t="s">
        <v>16</v>
      </c>
      <c r="G551" t="s">
        <v>24</v>
      </c>
      <c r="H551" t="s">
        <v>25</v>
      </c>
      <c r="I551" t="s">
        <v>35</v>
      </c>
      <c r="J551" t="s">
        <v>1644</v>
      </c>
      <c r="K551" t="s">
        <v>76</v>
      </c>
    </row>
    <row r="552" spans="1:11" x14ac:dyDescent="0.35">
      <c r="A552">
        <v>551</v>
      </c>
      <c r="B552" t="s">
        <v>1645</v>
      </c>
      <c r="C552">
        <v>30</v>
      </c>
      <c r="D552" t="s">
        <v>1646</v>
      </c>
      <c r="E552" t="s">
        <v>79</v>
      </c>
      <c r="F552" t="s">
        <v>101</v>
      </c>
      <c r="G552" t="s">
        <v>15</v>
      </c>
      <c r="H552" t="s">
        <v>16</v>
      </c>
      <c r="I552" t="s">
        <v>91</v>
      </c>
      <c r="J552">
        <f>1-934-29-4558</f>
        <v>-5520</v>
      </c>
      <c r="K552" t="s">
        <v>19</v>
      </c>
    </row>
    <row r="553" spans="1:11" x14ac:dyDescent="0.35">
      <c r="A553">
        <v>552</v>
      </c>
      <c r="B553" t="s">
        <v>1647</v>
      </c>
      <c r="C553">
        <v>29</v>
      </c>
      <c r="D553" t="s">
        <v>1648</v>
      </c>
      <c r="E553" t="s">
        <v>22</v>
      </c>
      <c r="F553" t="s">
        <v>22</v>
      </c>
      <c r="G553" t="s">
        <v>41</v>
      </c>
      <c r="H553" t="s">
        <v>42</v>
      </c>
      <c r="I553" t="s">
        <v>68</v>
      </c>
      <c r="J553" t="s">
        <v>1649</v>
      </c>
      <c r="K553" t="s">
        <v>76</v>
      </c>
    </row>
    <row r="554" spans="1:11" x14ac:dyDescent="0.35">
      <c r="A554">
        <v>553</v>
      </c>
      <c r="B554" t="s">
        <v>1650</v>
      </c>
      <c r="C554">
        <v>26</v>
      </c>
      <c r="D554" t="s">
        <v>1651</v>
      </c>
      <c r="E554" t="s">
        <v>25</v>
      </c>
      <c r="F554" t="s">
        <v>34</v>
      </c>
      <c r="G554" t="s">
        <v>24</v>
      </c>
      <c r="H554" t="s">
        <v>25</v>
      </c>
      <c r="I554" t="s">
        <v>58</v>
      </c>
      <c r="J554" t="s">
        <v>1652</v>
      </c>
      <c r="K554" t="s">
        <v>19</v>
      </c>
    </row>
    <row r="555" spans="1:11" x14ac:dyDescent="0.35">
      <c r="A555">
        <v>554</v>
      </c>
      <c r="B555" t="s">
        <v>1653</v>
      </c>
      <c r="C555">
        <v>29</v>
      </c>
      <c r="D555" t="s">
        <v>1654</v>
      </c>
      <c r="E555" t="s">
        <v>79</v>
      </c>
      <c r="F555" t="s">
        <v>32</v>
      </c>
      <c r="G555" t="s">
        <v>52</v>
      </c>
      <c r="H555" t="s">
        <v>13</v>
      </c>
      <c r="I555" t="s">
        <v>116</v>
      </c>
      <c r="J555" t="s">
        <v>1655</v>
      </c>
      <c r="K555" t="s">
        <v>19</v>
      </c>
    </row>
    <row r="556" spans="1:11" x14ac:dyDescent="0.35">
      <c r="A556">
        <v>555</v>
      </c>
      <c r="B556" t="s">
        <v>1656</v>
      </c>
      <c r="C556">
        <v>22</v>
      </c>
      <c r="D556" t="s">
        <v>1657</v>
      </c>
      <c r="E556" t="s">
        <v>201</v>
      </c>
      <c r="F556" t="s">
        <v>133</v>
      </c>
      <c r="G556" t="s">
        <v>52</v>
      </c>
      <c r="H556" t="s">
        <v>13</v>
      </c>
      <c r="I556" t="s">
        <v>53</v>
      </c>
      <c r="J556" t="s">
        <v>1658</v>
      </c>
      <c r="K556" t="s">
        <v>28</v>
      </c>
    </row>
    <row r="557" spans="1:11" x14ac:dyDescent="0.35">
      <c r="A557">
        <v>556</v>
      </c>
      <c r="B557" t="s">
        <v>1659</v>
      </c>
      <c r="C557">
        <v>24</v>
      </c>
      <c r="D557" t="s">
        <v>1660</v>
      </c>
      <c r="E557" t="s">
        <v>25</v>
      </c>
      <c r="F557" t="s">
        <v>23</v>
      </c>
      <c r="G557" t="s">
        <v>120</v>
      </c>
      <c r="H557" t="s">
        <v>57</v>
      </c>
      <c r="I557" t="s">
        <v>153</v>
      </c>
      <c r="J557" t="s">
        <v>1661</v>
      </c>
      <c r="K557" t="s">
        <v>28</v>
      </c>
    </row>
    <row r="558" spans="1:11" x14ac:dyDescent="0.35">
      <c r="A558">
        <v>557</v>
      </c>
      <c r="B558" t="s">
        <v>1662</v>
      </c>
      <c r="C558">
        <v>21</v>
      </c>
      <c r="D558" t="s">
        <v>1663</v>
      </c>
      <c r="E558" t="s">
        <v>14</v>
      </c>
      <c r="F558" t="s">
        <v>25</v>
      </c>
      <c r="G558" t="s">
        <v>47</v>
      </c>
      <c r="H558" t="s">
        <v>31</v>
      </c>
      <c r="I558" t="s">
        <v>153</v>
      </c>
      <c r="J558" t="s">
        <v>1664</v>
      </c>
      <c r="K558" t="s">
        <v>37</v>
      </c>
    </row>
    <row r="559" spans="1:11" x14ac:dyDescent="0.35">
      <c r="A559">
        <v>558</v>
      </c>
      <c r="B559" t="s">
        <v>1665</v>
      </c>
      <c r="C559">
        <v>30</v>
      </c>
      <c r="D559" t="s">
        <v>1666</v>
      </c>
      <c r="E559" t="s">
        <v>149</v>
      </c>
      <c r="F559" t="s">
        <v>16</v>
      </c>
      <c r="G559" t="s">
        <v>47</v>
      </c>
      <c r="H559" t="s">
        <v>31</v>
      </c>
      <c r="I559" t="s">
        <v>17</v>
      </c>
      <c r="J559" t="s">
        <v>1667</v>
      </c>
      <c r="K559" t="s">
        <v>19</v>
      </c>
    </row>
    <row r="560" spans="1:11" x14ac:dyDescent="0.35">
      <c r="A560">
        <v>559</v>
      </c>
      <c r="B560" t="s">
        <v>1668</v>
      </c>
      <c r="C560">
        <v>21</v>
      </c>
      <c r="D560" t="s">
        <v>1669</v>
      </c>
      <c r="E560" t="s">
        <v>32</v>
      </c>
      <c r="F560" t="s">
        <v>149</v>
      </c>
      <c r="G560" t="s">
        <v>33</v>
      </c>
      <c r="H560" t="s">
        <v>34</v>
      </c>
      <c r="I560" t="s">
        <v>153</v>
      </c>
      <c r="J560">
        <v>5446879046</v>
      </c>
      <c r="K560" t="s">
        <v>44</v>
      </c>
    </row>
    <row r="561" spans="1:11" x14ac:dyDescent="0.35">
      <c r="A561">
        <v>560</v>
      </c>
      <c r="B561" t="s">
        <v>1670</v>
      </c>
      <c r="C561">
        <v>26</v>
      </c>
      <c r="D561" t="s">
        <v>1671</v>
      </c>
      <c r="E561" t="s">
        <v>169</v>
      </c>
      <c r="F561" t="s">
        <v>57</v>
      </c>
      <c r="G561" t="s">
        <v>52</v>
      </c>
      <c r="H561" t="s">
        <v>13</v>
      </c>
      <c r="I561" t="s">
        <v>35</v>
      </c>
      <c r="J561" t="s">
        <v>1672</v>
      </c>
      <c r="K561" t="s">
        <v>37</v>
      </c>
    </row>
    <row r="562" spans="1:11" x14ac:dyDescent="0.35">
      <c r="A562">
        <v>561</v>
      </c>
      <c r="B562" t="s">
        <v>1673</v>
      </c>
      <c r="C562">
        <v>28</v>
      </c>
      <c r="D562" t="s">
        <v>1674</v>
      </c>
      <c r="E562" t="s">
        <v>201</v>
      </c>
      <c r="F562" t="s">
        <v>14</v>
      </c>
      <c r="G562" t="s">
        <v>47</v>
      </c>
      <c r="H562" t="s">
        <v>31</v>
      </c>
      <c r="I562" t="s">
        <v>58</v>
      </c>
      <c r="J562" t="s">
        <v>1675</v>
      </c>
      <c r="K562" t="s">
        <v>76</v>
      </c>
    </row>
    <row r="563" spans="1:11" x14ac:dyDescent="0.35">
      <c r="A563">
        <v>562</v>
      </c>
      <c r="B563" t="s">
        <v>1676</v>
      </c>
      <c r="C563">
        <v>20</v>
      </c>
      <c r="D563" t="s">
        <v>1677</v>
      </c>
      <c r="E563" t="s">
        <v>16</v>
      </c>
      <c r="F563" t="s">
        <v>42</v>
      </c>
      <c r="G563" t="s">
        <v>33</v>
      </c>
      <c r="H563" t="s">
        <v>34</v>
      </c>
      <c r="I563" t="s">
        <v>58</v>
      </c>
      <c r="J563" t="s">
        <v>1678</v>
      </c>
      <c r="K563" t="s">
        <v>76</v>
      </c>
    </row>
    <row r="564" spans="1:11" x14ac:dyDescent="0.35">
      <c r="A564">
        <v>563</v>
      </c>
      <c r="B564" t="s">
        <v>1679</v>
      </c>
      <c r="C564">
        <v>20</v>
      </c>
      <c r="D564" t="s">
        <v>1680</v>
      </c>
      <c r="E564" t="s">
        <v>133</v>
      </c>
      <c r="F564" t="s">
        <v>16</v>
      </c>
      <c r="G564" t="s">
        <v>62</v>
      </c>
      <c r="H564" t="s">
        <v>23</v>
      </c>
      <c r="I564" t="s">
        <v>26</v>
      </c>
      <c r="J564" t="s">
        <v>1681</v>
      </c>
      <c r="K564" t="s">
        <v>19</v>
      </c>
    </row>
    <row r="565" spans="1:11" x14ac:dyDescent="0.35">
      <c r="A565">
        <v>564</v>
      </c>
      <c r="B565" t="s">
        <v>1682</v>
      </c>
      <c r="C565">
        <v>28</v>
      </c>
      <c r="D565" t="s">
        <v>1683</v>
      </c>
      <c r="E565" t="s">
        <v>16</v>
      </c>
      <c r="F565" t="s">
        <v>34</v>
      </c>
      <c r="G565" t="s">
        <v>80</v>
      </c>
      <c r="H565" t="s">
        <v>32</v>
      </c>
      <c r="I565" t="s">
        <v>146</v>
      </c>
      <c r="J565" t="s">
        <v>1684</v>
      </c>
      <c r="K565" t="s">
        <v>37</v>
      </c>
    </row>
    <row r="566" spans="1:11" x14ac:dyDescent="0.35">
      <c r="A566">
        <v>565</v>
      </c>
      <c r="B566" t="s">
        <v>1685</v>
      </c>
      <c r="C566">
        <v>20</v>
      </c>
      <c r="D566" t="s">
        <v>1686</v>
      </c>
      <c r="E566" t="s">
        <v>22</v>
      </c>
      <c r="F566" t="s">
        <v>79</v>
      </c>
      <c r="G566" t="s">
        <v>33</v>
      </c>
      <c r="H566" t="s">
        <v>34</v>
      </c>
      <c r="I566" t="s">
        <v>116</v>
      </c>
      <c r="J566" t="s">
        <v>1687</v>
      </c>
      <c r="K566" t="s">
        <v>76</v>
      </c>
    </row>
    <row r="567" spans="1:11" x14ac:dyDescent="0.35">
      <c r="A567">
        <v>566</v>
      </c>
      <c r="B567" t="s">
        <v>1688</v>
      </c>
      <c r="C567">
        <v>23</v>
      </c>
      <c r="D567" t="s">
        <v>1689</v>
      </c>
      <c r="E567" t="s">
        <v>25</v>
      </c>
      <c r="F567" t="s">
        <v>32</v>
      </c>
      <c r="G567" t="s">
        <v>52</v>
      </c>
      <c r="H567" t="s">
        <v>13</v>
      </c>
      <c r="I567" t="s">
        <v>91</v>
      </c>
      <c r="J567" t="s">
        <v>1690</v>
      </c>
      <c r="K567" t="s">
        <v>28</v>
      </c>
    </row>
    <row r="568" spans="1:11" x14ac:dyDescent="0.35">
      <c r="A568">
        <v>567</v>
      </c>
      <c r="B568" t="s">
        <v>1691</v>
      </c>
      <c r="C568">
        <v>27</v>
      </c>
      <c r="D568" t="s">
        <v>1692</v>
      </c>
      <c r="E568" t="s">
        <v>101</v>
      </c>
      <c r="F568" t="s">
        <v>177</v>
      </c>
      <c r="G568" t="s">
        <v>52</v>
      </c>
      <c r="H568" t="s">
        <v>13</v>
      </c>
      <c r="I568" t="s">
        <v>68</v>
      </c>
      <c r="J568">
        <v>5824490202</v>
      </c>
      <c r="K568" t="s">
        <v>44</v>
      </c>
    </row>
    <row r="569" spans="1:11" x14ac:dyDescent="0.35">
      <c r="A569">
        <v>568</v>
      </c>
      <c r="B569" t="s">
        <v>1693</v>
      </c>
      <c r="C569">
        <v>27</v>
      </c>
      <c r="D569" t="s">
        <v>1694</v>
      </c>
      <c r="E569" t="s">
        <v>169</v>
      </c>
      <c r="F569" t="s">
        <v>67</v>
      </c>
      <c r="G569" t="s">
        <v>120</v>
      </c>
      <c r="H569" t="s">
        <v>57</v>
      </c>
      <c r="I569" t="s">
        <v>48</v>
      </c>
      <c r="J569" t="s">
        <v>1695</v>
      </c>
      <c r="K569" t="s">
        <v>37</v>
      </c>
    </row>
    <row r="570" spans="1:11" x14ac:dyDescent="0.35">
      <c r="A570">
        <v>569</v>
      </c>
      <c r="B570" t="s">
        <v>1696</v>
      </c>
      <c r="C570">
        <v>24</v>
      </c>
      <c r="D570" t="s">
        <v>1697</v>
      </c>
      <c r="E570" t="s">
        <v>16</v>
      </c>
      <c r="F570" t="s">
        <v>32</v>
      </c>
      <c r="G570" t="s">
        <v>41</v>
      </c>
      <c r="H570" t="s">
        <v>42</v>
      </c>
      <c r="I570" t="s">
        <v>153</v>
      </c>
      <c r="J570" t="s">
        <v>1698</v>
      </c>
      <c r="K570" t="s">
        <v>28</v>
      </c>
    </row>
    <row r="571" spans="1:11" x14ac:dyDescent="0.35">
      <c r="A571">
        <v>570</v>
      </c>
      <c r="B571" t="s">
        <v>1699</v>
      </c>
      <c r="C571">
        <v>28</v>
      </c>
      <c r="D571" t="s">
        <v>1700</v>
      </c>
      <c r="E571" t="s">
        <v>177</v>
      </c>
      <c r="F571" t="s">
        <v>42</v>
      </c>
      <c r="G571" t="s">
        <v>62</v>
      </c>
      <c r="H571" t="s">
        <v>23</v>
      </c>
      <c r="I571" t="s">
        <v>63</v>
      </c>
      <c r="J571" t="s">
        <v>1701</v>
      </c>
      <c r="K571" t="s">
        <v>76</v>
      </c>
    </row>
    <row r="572" spans="1:11" x14ac:dyDescent="0.35">
      <c r="A572">
        <v>571</v>
      </c>
      <c r="B572" t="s">
        <v>1702</v>
      </c>
      <c r="C572">
        <v>20</v>
      </c>
      <c r="D572" t="s">
        <v>1703</v>
      </c>
      <c r="E572" t="s">
        <v>34</v>
      </c>
      <c r="F572" t="s">
        <v>42</v>
      </c>
      <c r="G572" t="s">
        <v>80</v>
      </c>
      <c r="H572" t="s">
        <v>32</v>
      </c>
      <c r="I572" t="s">
        <v>26</v>
      </c>
      <c r="J572" t="s">
        <v>1704</v>
      </c>
      <c r="K572" t="s">
        <v>76</v>
      </c>
    </row>
    <row r="573" spans="1:11" x14ac:dyDescent="0.35">
      <c r="A573">
        <v>572</v>
      </c>
      <c r="B573" t="s">
        <v>1705</v>
      </c>
      <c r="C573">
        <v>22</v>
      </c>
      <c r="D573" t="s">
        <v>1706</v>
      </c>
      <c r="E573" t="s">
        <v>23</v>
      </c>
      <c r="F573" t="s">
        <v>177</v>
      </c>
      <c r="G573" t="s">
        <v>80</v>
      </c>
      <c r="H573" t="s">
        <v>32</v>
      </c>
      <c r="I573" t="s">
        <v>153</v>
      </c>
      <c r="J573" t="s">
        <v>1707</v>
      </c>
      <c r="K573" t="s">
        <v>76</v>
      </c>
    </row>
    <row r="574" spans="1:11" x14ac:dyDescent="0.35">
      <c r="A574">
        <v>573</v>
      </c>
      <c r="B574" t="s">
        <v>1708</v>
      </c>
      <c r="C574">
        <v>24</v>
      </c>
      <c r="D574" t="s">
        <v>1709</v>
      </c>
      <c r="E574" t="s">
        <v>177</v>
      </c>
      <c r="F574" t="s">
        <v>101</v>
      </c>
      <c r="G574" t="s">
        <v>62</v>
      </c>
      <c r="H574" t="s">
        <v>23</v>
      </c>
      <c r="I574" t="s">
        <v>88</v>
      </c>
      <c r="J574" t="s">
        <v>1710</v>
      </c>
      <c r="K574" t="s">
        <v>44</v>
      </c>
    </row>
    <row r="575" spans="1:11" x14ac:dyDescent="0.35">
      <c r="A575">
        <v>574</v>
      </c>
      <c r="B575" t="s">
        <v>1711</v>
      </c>
      <c r="C575">
        <v>21</v>
      </c>
      <c r="D575" t="s">
        <v>1712</v>
      </c>
      <c r="E575" t="s">
        <v>32</v>
      </c>
      <c r="F575" t="s">
        <v>31</v>
      </c>
      <c r="G575" t="s">
        <v>33</v>
      </c>
      <c r="H575" t="s">
        <v>34</v>
      </c>
      <c r="I575" t="s">
        <v>91</v>
      </c>
      <c r="J575">
        <v>2683502676</v>
      </c>
      <c r="K575" t="s">
        <v>44</v>
      </c>
    </row>
    <row r="576" spans="1:11" x14ac:dyDescent="0.35">
      <c r="A576">
        <v>575</v>
      </c>
      <c r="B576" t="s">
        <v>1713</v>
      </c>
      <c r="C576">
        <v>29</v>
      </c>
      <c r="D576" t="s">
        <v>1714</v>
      </c>
      <c r="E576" t="s">
        <v>25</v>
      </c>
      <c r="F576" t="s">
        <v>57</v>
      </c>
      <c r="G576" t="s">
        <v>52</v>
      </c>
      <c r="H576" t="s">
        <v>13</v>
      </c>
      <c r="I576" t="s">
        <v>116</v>
      </c>
      <c r="J576" t="s">
        <v>1715</v>
      </c>
      <c r="K576" t="s">
        <v>19</v>
      </c>
    </row>
    <row r="577" spans="1:11" x14ac:dyDescent="0.35">
      <c r="A577">
        <v>576</v>
      </c>
      <c r="B577" t="s">
        <v>1716</v>
      </c>
      <c r="C577">
        <v>30</v>
      </c>
      <c r="D577" t="s">
        <v>1717</v>
      </c>
      <c r="E577" t="s">
        <v>42</v>
      </c>
      <c r="F577" t="s">
        <v>201</v>
      </c>
      <c r="G577" t="s">
        <v>33</v>
      </c>
      <c r="H577" t="s">
        <v>34</v>
      </c>
      <c r="I577" t="s">
        <v>17</v>
      </c>
      <c r="J577" t="s">
        <v>1718</v>
      </c>
      <c r="K577" t="s">
        <v>19</v>
      </c>
    </row>
    <row r="578" spans="1:11" x14ac:dyDescent="0.35">
      <c r="A578">
        <v>577</v>
      </c>
      <c r="B578" t="s">
        <v>1719</v>
      </c>
      <c r="C578">
        <v>30</v>
      </c>
      <c r="D578" t="s">
        <v>1720</v>
      </c>
      <c r="E578" t="s">
        <v>133</v>
      </c>
      <c r="F578" t="s">
        <v>177</v>
      </c>
      <c r="G578" t="s">
        <v>47</v>
      </c>
      <c r="H578" t="s">
        <v>31</v>
      </c>
      <c r="I578" t="s">
        <v>68</v>
      </c>
      <c r="J578" t="s">
        <v>1721</v>
      </c>
      <c r="K578" t="s">
        <v>28</v>
      </c>
    </row>
    <row r="579" spans="1:11" x14ac:dyDescent="0.35">
      <c r="A579">
        <v>578</v>
      </c>
      <c r="B579" t="s">
        <v>1722</v>
      </c>
      <c r="C579">
        <v>26</v>
      </c>
      <c r="D579" t="s">
        <v>1723</v>
      </c>
      <c r="E579" t="s">
        <v>14</v>
      </c>
      <c r="F579" t="s">
        <v>42</v>
      </c>
      <c r="G579" t="s">
        <v>87</v>
      </c>
      <c r="H579" t="s">
        <v>79</v>
      </c>
      <c r="I579" t="s">
        <v>17</v>
      </c>
      <c r="J579" t="s">
        <v>1724</v>
      </c>
      <c r="K579" t="s">
        <v>44</v>
      </c>
    </row>
    <row r="580" spans="1:11" x14ac:dyDescent="0.35">
      <c r="A580">
        <v>579</v>
      </c>
      <c r="B580" t="s">
        <v>1725</v>
      </c>
      <c r="C580">
        <v>25</v>
      </c>
      <c r="D580" t="s">
        <v>1726</v>
      </c>
      <c r="E580" t="s">
        <v>101</v>
      </c>
      <c r="F580" t="s">
        <v>149</v>
      </c>
      <c r="G580" t="s">
        <v>24</v>
      </c>
      <c r="H580" t="s">
        <v>25</v>
      </c>
      <c r="I580" t="s">
        <v>146</v>
      </c>
      <c r="J580" t="s">
        <v>1727</v>
      </c>
      <c r="K580" t="s">
        <v>19</v>
      </c>
    </row>
    <row r="581" spans="1:11" x14ac:dyDescent="0.35">
      <c r="A581">
        <v>580</v>
      </c>
      <c r="B581" t="s">
        <v>1728</v>
      </c>
      <c r="C581">
        <v>22</v>
      </c>
      <c r="D581" t="s">
        <v>1729</v>
      </c>
      <c r="E581" t="s">
        <v>67</v>
      </c>
      <c r="F581" t="s">
        <v>34</v>
      </c>
      <c r="G581" t="s">
        <v>87</v>
      </c>
      <c r="H581" t="s">
        <v>79</v>
      </c>
      <c r="I581" t="s">
        <v>102</v>
      </c>
      <c r="J581" t="s">
        <v>1730</v>
      </c>
      <c r="K581" t="s">
        <v>37</v>
      </c>
    </row>
    <row r="582" spans="1:11" x14ac:dyDescent="0.35">
      <c r="A582">
        <v>581</v>
      </c>
      <c r="B582" t="s">
        <v>1731</v>
      </c>
      <c r="C582">
        <v>29</v>
      </c>
      <c r="D582" t="s">
        <v>1732</v>
      </c>
      <c r="E582" t="s">
        <v>101</v>
      </c>
      <c r="F582" t="s">
        <v>149</v>
      </c>
      <c r="G582" t="s">
        <v>87</v>
      </c>
      <c r="H582" t="s">
        <v>79</v>
      </c>
      <c r="I582" t="s">
        <v>102</v>
      </c>
      <c r="J582">
        <v>4432438133</v>
      </c>
      <c r="K582" t="s">
        <v>44</v>
      </c>
    </row>
    <row r="583" spans="1:11" x14ac:dyDescent="0.35">
      <c r="A583">
        <v>582</v>
      </c>
      <c r="B583" t="s">
        <v>1733</v>
      </c>
      <c r="C583">
        <v>22</v>
      </c>
      <c r="D583" t="s">
        <v>1734</v>
      </c>
      <c r="E583" t="s">
        <v>22</v>
      </c>
      <c r="F583" t="s">
        <v>31</v>
      </c>
      <c r="G583" t="s">
        <v>41</v>
      </c>
      <c r="H583" t="s">
        <v>42</v>
      </c>
      <c r="I583" t="s">
        <v>116</v>
      </c>
      <c r="J583">
        <v>8221268837</v>
      </c>
      <c r="K583" t="s">
        <v>44</v>
      </c>
    </row>
    <row r="584" spans="1:11" x14ac:dyDescent="0.35">
      <c r="A584">
        <v>583</v>
      </c>
      <c r="B584" t="s">
        <v>1735</v>
      </c>
      <c r="C584">
        <v>25</v>
      </c>
      <c r="D584" t="s">
        <v>1736</v>
      </c>
      <c r="E584" t="s">
        <v>149</v>
      </c>
      <c r="F584" t="s">
        <v>57</v>
      </c>
      <c r="G584" t="s">
        <v>24</v>
      </c>
      <c r="H584" t="s">
        <v>25</v>
      </c>
      <c r="I584" t="s">
        <v>91</v>
      </c>
      <c r="J584" t="s">
        <v>1737</v>
      </c>
      <c r="K584" t="s">
        <v>44</v>
      </c>
    </row>
    <row r="585" spans="1:11" x14ac:dyDescent="0.35">
      <c r="A585">
        <v>584</v>
      </c>
      <c r="B585" t="s">
        <v>1738</v>
      </c>
      <c r="C585">
        <v>30</v>
      </c>
      <c r="D585" t="s">
        <v>1739</v>
      </c>
      <c r="E585" t="s">
        <v>25</v>
      </c>
      <c r="F585" t="s">
        <v>16</v>
      </c>
      <c r="G585" t="s">
        <v>87</v>
      </c>
      <c r="H585" t="s">
        <v>79</v>
      </c>
      <c r="I585" t="s">
        <v>17</v>
      </c>
      <c r="J585" t="s">
        <v>1740</v>
      </c>
      <c r="K585" t="s">
        <v>28</v>
      </c>
    </row>
    <row r="586" spans="1:11" x14ac:dyDescent="0.35">
      <c r="A586">
        <v>585</v>
      </c>
      <c r="B586" t="s">
        <v>1741</v>
      </c>
      <c r="C586">
        <v>21</v>
      </c>
      <c r="D586" t="s">
        <v>1742</v>
      </c>
      <c r="E586" t="s">
        <v>14</v>
      </c>
      <c r="F586" t="s">
        <v>31</v>
      </c>
      <c r="G586" t="s">
        <v>120</v>
      </c>
      <c r="H586" t="s">
        <v>57</v>
      </c>
      <c r="I586" t="s">
        <v>116</v>
      </c>
      <c r="J586" t="s">
        <v>1743</v>
      </c>
      <c r="K586" t="s">
        <v>76</v>
      </c>
    </row>
    <row r="587" spans="1:11" x14ac:dyDescent="0.35">
      <c r="A587">
        <v>586</v>
      </c>
      <c r="B587" t="s">
        <v>1744</v>
      </c>
      <c r="C587">
        <v>26</v>
      </c>
      <c r="D587" t="s">
        <v>1745</v>
      </c>
      <c r="E587" t="s">
        <v>34</v>
      </c>
      <c r="F587" t="s">
        <v>177</v>
      </c>
      <c r="G587" t="s">
        <v>87</v>
      </c>
      <c r="H587" t="s">
        <v>79</v>
      </c>
      <c r="I587" t="s">
        <v>88</v>
      </c>
      <c r="J587" t="s">
        <v>1746</v>
      </c>
      <c r="K587" t="s">
        <v>76</v>
      </c>
    </row>
    <row r="588" spans="1:11" x14ac:dyDescent="0.35">
      <c r="A588">
        <v>587</v>
      </c>
      <c r="B588" t="s">
        <v>1747</v>
      </c>
      <c r="C588">
        <v>22</v>
      </c>
      <c r="D588" t="s">
        <v>1748</v>
      </c>
      <c r="E588" t="s">
        <v>133</v>
      </c>
      <c r="F588" t="s">
        <v>32</v>
      </c>
      <c r="G588" t="s">
        <v>41</v>
      </c>
      <c r="H588" t="s">
        <v>42</v>
      </c>
      <c r="I588" t="s">
        <v>153</v>
      </c>
      <c r="J588">
        <v>1255605199</v>
      </c>
      <c r="K588" t="s">
        <v>76</v>
      </c>
    </row>
    <row r="589" spans="1:11" x14ac:dyDescent="0.35">
      <c r="A589">
        <v>588</v>
      </c>
      <c r="B589" t="s">
        <v>1749</v>
      </c>
      <c r="C589">
        <v>29</v>
      </c>
      <c r="D589" t="s">
        <v>1750</v>
      </c>
      <c r="E589" t="s">
        <v>31</v>
      </c>
      <c r="F589" t="s">
        <v>79</v>
      </c>
      <c r="G589" t="s">
        <v>33</v>
      </c>
      <c r="H589" t="s">
        <v>34</v>
      </c>
      <c r="I589" t="s">
        <v>53</v>
      </c>
      <c r="J589" t="s">
        <v>1751</v>
      </c>
      <c r="K589" t="s">
        <v>19</v>
      </c>
    </row>
    <row r="590" spans="1:11" x14ac:dyDescent="0.35">
      <c r="A590">
        <v>589</v>
      </c>
      <c r="B590" t="s">
        <v>1752</v>
      </c>
      <c r="C590">
        <v>22</v>
      </c>
      <c r="D590" t="s">
        <v>1753</v>
      </c>
      <c r="E590" t="s">
        <v>101</v>
      </c>
      <c r="F590" t="s">
        <v>14</v>
      </c>
      <c r="G590" t="s">
        <v>62</v>
      </c>
      <c r="H590" t="s">
        <v>23</v>
      </c>
      <c r="I590" t="s">
        <v>91</v>
      </c>
      <c r="J590" t="s">
        <v>1754</v>
      </c>
      <c r="K590" t="s">
        <v>28</v>
      </c>
    </row>
    <row r="591" spans="1:11" x14ac:dyDescent="0.35">
      <c r="A591">
        <v>590</v>
      </c>
      <c r="B591" t="s">
        <v>1755</v>
      </c>
      <c r="C591">
        <v>30</v>
      </c>
      <c r="D591" t="s">
        <v>1756</v>
      </c>
      <c r="E591" t="s">
        <v>14</v>
      </c>
      <c r="F591" t="s">
        <v>25</v>
      </c>
      <c r="G591" t="s">
        <v>87</v>
      </c>
      <c r="H591" t="s">
        <v>79</v>
      </c>
      <c r="I591" t="s">
        <v>53</v>
      </c>
      <c r="J591" t="s">
        <v>1757</v>
      </c>
      <c r="K591" t="s">
        <v>76</v>
      </c>
    </row>
    <row r="592" spans="1:11" x14ac:dyDescent="0.35">
      <c r="A592">
        <v>591</v>
      </c>
      <c r="B592" t="s">
        <v>1758</v>
      </c>
      <c r="C592">
        <v>23</v>
      </c>
      <c r="D592" t="s">
        <v>1759</v>
      </c>
      <c r="E592" t="s">
        <v>22</v>
      </c>
      <c r="F592" t="s">
        <v>101</v>
      </c>
      <c r="G592" t="s">
        <v>41</v>
      </c>
      <c r="H592" t="s">
        <v>42</v>
      </c>
      <c r="I592" t="s">
        <v>48</v>
      </c>
      <c r="J592" t="s">
        <v>1760</v>
      </c>
      <c r="K592" t="s">
        <v>37</v>
      </c>
    </row>
    <row r="593" spans="1:11" x14ac:dyDescent="0.35">
      <c r="A593">
        <v>592</v>
      </c>
      <c r="B593" t="s">
        <v>1761</v>
      </c>
      <c r="C593">
        <v>26</v>
      </c>
      <c r="D593" t="s">
        <v>1762</v>
      </c>
      <c r="E593" t="s">
        <v>101</v>
      </c>
      <c r="F593" t="s">
        <v>13</v>
      </c>
      <c r="G593" t="s">
        <v>87</v>
      </c>
      <c r="H593" t="s">
        <v>79</v>
      </c>
      <c r="I593" t="s">
        <v>48</v>
      </c>
      <c r="J593">
        <f>1-654-519-2733</f>
        <v>-3905</v>
      </c>
      <c r="K593" t="s">
        <v>28</v>
      </c>
    </row>
    <row r="594" spans="1:11" x14ac:dyDescent="0.35">
      <c r="A594">
        <v>593</v>
      </c>
      <c r="B594" t="s">
        <v>185</v>
      </c>
      <c r="C594">
        <v>27</v>
      </c>
      <c r="D594" t="s">
        <v>1763</v>
      </c>
      <c r="E594" t="s">
        <v>67</v>
      </c>
      <c r="F594" t="s">
        <v>42</v>
      </c>
      <c r="G594" t="s">
        <v>87</v>
      </c>
      <c r="H594" t="s">
        <v>79</v>
      </c>
      <c r="I594" t="s">
        <v>35</v>
      </c>
      <c r="J594" t="s">
        <v>1764</v>
      </c>
      <c r="K594" t="s">
        <v>19</v>
      </c>
    </row>
    <row r="595" spans="1:11" x14ac:dyDescent="0.35">
      <c r="A595">
        <v>594</v>
      </c>
      <c r="B595" t="s">
        <v>1765</v>
      </c>
      <c r="C595">
        <v>26</v>
      </c>
      <c r="D595" t="s">
        <v>1766</v>
      </c>
      <c r="E595" t="s">
        <v>22</v>
      </c>
      <c r="F595" t="s">
        <v>67</v>
      </c>
      <c r="G595" t="s">
        <v>41</v>
      </c>
      <c r="H595" t="s">
        <v>42</v>
      </c>
      <c r="I595" t="s">
        <v>48</v>
      </c>
      <c r="J595" t="s">
        <v>1767</v>
      </c>
      <c r="K595" t="s">
        <v>28</v>
      </c>
    </row>
    <row r="596" spans="1:11" x14ac:dyDescent="0.35">
      <c r="A596">
        <v>595</v>
      </c>
      <c r="B596" t="s">
        <v>1768</v>
      </c>
      <c r="C596">
        <v>23</v>
      </c>
      <c r="D596" t="s">
        <v>1769</v>
      </c>
      <c r="E596" t="s">
        <v>32</v>
      </c>
      <c r="F596" t="s">
        <v>16</v>
      </c>
      <c r="G596" t="s">
        <v>62</v>
      </c>
      <c r="H596" t="s">
        <v>23</v>
      </c>
      <c r="I596" t="s">
        <v>91</v>
      </c>
      <c r="J596" t="s">
        <v>1770</v>
      </c>
      <c r="K596" t="s">
        <v>19</v>
      </c>
    </row>
    <row r="597" spans="1:11" x14ac:dyDescent="0.35">
      <c r="A597">
        <v>596</v>
      </c>
      <c r="B597" t="s">
        <v>1771</v>
      </c>
      <c r="C597">
        <v>25</v>
      </c>
      <c r="D597" t="s">
        <v>1772</v>
      </c>
      <c r="E597" t="s">
        <v>34</v>
      </c>
      <c r="F597" t="s">
        <v>169</v>
      </c>
      <c r="G597" t="s">
        <v>33</v>
      </c>
      <c r="H597" t="s">
        <v>34</v>
      </c>
      <c r="I597" t="s">
        <v>68</v>
      </c>
      <c r="J597" t="s">
        <v>1773</v>
      </c>
      <c r="K597" t="s">
        <v>44</v>
      </c>
    </row>
    <row r="598" spans="1:11" x14ac:dyDescent="0.35">
      <c r="A598">
        <v>597</v>
      </c>
      <c r="B598" t="s">
        <v>1774</v>
      </c>
      <c r="C598">
        <v>20</v>
      </c>
      <c r="D598" t="s">
        <v>1775</v>
      </c>
      <c r="E598" t="s">
        <v>14</v>
      </c>
      <c r="F598" t="s">
        <v>79</v>
      </c>
      <c r="G598" t="s">
        <v>15</v>
      </c>
      <c r="H598" t="s">
        <v>16</v>
      </c>
      <c r="I598" t="s">
        <v>26</v>
      </c>
      <c r="J598" t="s">
        <v>1776</v>
      </c>
      <c r="K598" t="s">
        <v>76</v>
      </c>
    </row>
    <row r="599" spans="1:11" x14ac:dyDescent="0.35">
      <c r="A599">
        <v>598</v>
      </c>
      <c r="B599" t="s">
        <v>1777</v>
      </c>
      <c r="C599">
        <v>24</v>
      </c>
      <c r="D599" t="s">
        <v>1778</v>
      </c>
      <c r="E599" t="s">
        <v>25</v>
      </c>
      <c r="F599" t="s">
        <v>31</v>
      </c>
      <c r="G599" t="s">
        <v>120</v>
      </c>
      <c r="H599" t="s">
        <v>57</v>
      </c>
      <c r="I599" t="s">
        <v>17</v>
      </c>
      <c r="J599" t="s">
        <v>1779</v>
      </c>
      <c r="K599" t="s">
        <v>37</v>
      </c>
    </row>
    <row r="600" spans="1:11" x14ac:dyDescent="0.35">
      <c r="A600">
        <v>599</v>
      </c>
      <c r="B600" t="s">
        <v>1780</v>
      </c>
      <c r="C600">
        <v>28</v>
      </c>
      <c r="D600" t="s">
        <v>1781</v>
      </c>
      <c r="E600" t="s">
        <v>32</v>
      </c>
      <c r="F600" t="s">
        <v>23</v>
      </c>
      <c r="G600" t="s">
        <v>15</v>
      </c>
      <c r="H600" t="s">
        <v>16</v>
      </c>
      <c r="I600" t="s">
        <v>58</v>
      </c>
      <c r="J600" t="s">
        <v>1782</v>
      </c>
      <c r="K600" t="s">
        <v>19</v>
      </c>
    </row>
    <row r="601" spans="1:11" x14ac:dyDescent="0.35">
      <c r="A601">
        <v>600</v>
      </c>
      <c r="B601" t="s">
        <v>1783</v>
      </c>
      <c r="C601">
        <v>26</v>
      </c>
      <c r="D601" t="s">
        <v>1784</v>
      </c>
      <c r="E601" t="s">
        <v>32</v>
      </c>
      <c r="F601" t="s">
        <v>149</v>
      </c>
      <c r="G601" t="s">
        <v>24</v>
      </c>
      <c r="H601" t="s">
        <v>25</v>
      </c>
      <c r="I601" t="s">
        <v>48</v>
      </c>
      <c r="J601" t="s">
        <v>1785</v>
      </c>
      <c r="K601" t="s">
        <v>19</v>
      </c>
    </row>
    <row r="602" spans="1:11" x14ac:dyDescent="0.35">
      <c r="A602">
        <v>601</v>
      </c>
      <c r="B602" t="s">
        <v>1786</v>
      </c>
      <c r="C602">
        <v>22</v>
      </c>
      <c r="D602" t="s">
        <v>1787</v>
      </c>
      <c r="E602" t="s">
        <v>57</v>
      </c>
      <c r="F602" t="s">
        <v>34</v>
      </c>
      <c r="G602" t="s">
        <v>87</v>
      </c>
      <c r="H602" t="s">
        <v>79</v>
      </c>
      <c r="I602" t="s">
        <v>88</v>
      </c>
      <c r="J602" t="s">
        <v>1788</v>
      </c>
      <c r="K602" t="s">
        <v>76</v>
      </c>
    </row>
    <row r="603" spans="1:11" x14ac:dyDescent="0.35">
      <c r="A603">
        <v>602</v>
      </c>
      <c r="B603" t="s">
        <v>1789</v>
      </c>
      <c r="C603">
        <v>28</v>
      </c>
      <c r="D603" t="s">
        <v>1790</v>
      </c>
      <c r="E603" t="s">
        <v>177</v>
      </c>
      <c r="F603" t="s">
        <v>31</v>
      </c>
      <c r="G603" t="s">
        <v>120</v>
      </c>
      <c r="H603" t="s">
        <v>57</v>
      </c>
      <c r="I603" t="s">
        <v>48</v>
      </c>
      <c r="J603">
        <v>7424307470</v>
      </c>
      <c r="K603" t="s">
        <v>44</v>
      </c>
    </row>
    <row r="604" spans="1:11" x14ac:dyDescent="0.35">
      <c r="A604">
        <v>603</v>
      </c>
      <c r="B604" t="s">
        <v>1791</v>
      </c>
      <c r="C604">
        <v>30</v>
      </c>
      <c r="D604" t="s">
        <v>1792</v>
      </c>
      <c r="E604" t="s">
        <v>42</v>
      </c>
      <c r="F604" t="s">
        <v>13</v>
      </c>
      <c r="G604" t="s">
        <v>24</v>
      </c>
      <c r="H604" t="s">
        <v>25</v>
      </c>
      <c r="I604" t="s">
        <v>58</v>
      </c>
      <c r="J604" t="s">
        <v>1793</v>
      </c>
      <c r="K604" t="s">
        <v>28</v>
      </c>
    </row>
    <row r="605" spans="1:11" x14ac:dyDescent="0.35">
      <c r="A605">
        <v>604</v>
      </c>
      <c r="B605" t="s">
        <v>1794</v>
      </c>
      <c r="C605">
        <v>25</v>
      </c>
      <c r="D605" t="s">
        <v>1795</v>
      </c>
      <c r="E605" t="s">
        <v>169</v>
      </c>
      <c r="F605" t="s">
        <v>32</v>
      </c>
      <c r="G605" t="s">
        <v>62</v>
      </c>
      <c r="H605" t="s">
        <v>23</v>
      </c>
      <c r="I605" t="s">
        <v>35</v>
      </c>
      <c r="J605" t="s">
        <v>1796</v>
      </c>
      <c r="K605" t="s">
        <v>19</v>
      </c>
    </row>
    <row r="606" spans="1:11" x14ac:dyDescent="0.35">
      <c r="A606">
        <v>605</v>
      </c>
      <c r="B606" t="s">
        <v>1797</v>
      </c>
      <c r="C606">
        <v>23</v>
      </c>
      <c r="D606" t="s">
        <v>1798</v>
      </c>
      <c r="E606" t="s">
        <v>13</v>
      </c>
      <c r="F606" t="s">
        <v>32</v>
      </c>
      <c r="G606" t="s">
        <v>24</v>
      </c>
      <c r="H606" t="s">
        <v>25</v>
      </c>
      <c r="I606" t="s">
        <v>170</v>
      </c>
      <c r="J606" t="s">
        <v>1799</v>
      </c>
      <c r="K606" t="s">
        <v>76</v>
      </c>
    </row>
    <row r="607" spans="1:11" x14ac:dyDescent="0.35">
      <c r="A607">
        <v>606</v>
      </c>
      <c r="B607" t="s">
        <v>1800</v>
      </c>
      <c r="C607">
        <v>27</v>
      </c>
      <c r="D607" t="s">
        <v>1801</v>
      </c>
      <c r="E607" t="s">
        <v>201</v>
      </c>
      <c r="F607" t="s">
        <v>177</v>
      </c>
      <c r="G607" t="s">
        <v>24</v>
      </c>
      <c r="H607" t="s">
        <v>25</v>
      </c>
      <c r="I607" t="s">
        <v>102</v>
      </c>
      <c r="J607" t="s">
        <v>1802</v>
      </c>
      <c r="K607" t="s">
        <v>37</v>
      </c>
    </row>
    <row r="608" spans="1:11" x14ac:dyDescent="0.35">
      <c r="A608">
        <v>607</v>
      </c>
      <c r="B608" t="s">
        <v>1803</v>
      </c>
      <c r="C608">
        <v>30</v>
      </c>
      <c r="D608" t="s">
        <v>1804</v>
      </c>
      <c r="E608" t="s">
        <v>149</v>
      </c>
      <c r="F608" t="s">
        <v>14</v>
      </c>
      <c r="G608" t="s">
        <v>33</v>
      </c>
      <c r="H608" t="s">
        <v>34</v>
      </c>
      <c r="I608" t="s">
        <v>68</v>
      </c>
      <c r="J608" t="s">
        <v>1805</v>
      </c>
      <c r="K608" t="s">
        <v>19</v>
      </c>
    </row>
    <row r="609" spans="1:11" x14ac:dyDescent="0.35">
      <c r="A609">
        <v>608</v>
      </c>
      <c r="B609" t="s">
        <v>1806</v>
      </c>
      <c r="C609">
        <v>25</v>
      </c>
      <c r="D609" t="s">
        <v>1807</v>
      </c>
      <c r="E609" t="s">
        <v>201</v>
      </c>
      <c r="F609" t="s">
        <v>34</v>
      </c>
      <c r="G609" t="s">
        <v>62</v>
      </c>
      <c r="H609" t="s">
        <v>23</v>
      </c>
      <c r="I609" t="s">
        <v>68</v>
      </c>
      <c r="J609" t="s">
        <v>1808</v>
      </c>
      <c r="K609" t="s">
        <v>44</v>
      </c>
    </row>
    <row r="610" spans="1:11" x14ac:dyDescent="0.35">
      <c r="A610">
        <v>609</v>
      </c>
      <c r="B610" t="s">
        <v>1809</v>
      </c>
      <c r="C610">
        <v>28</v>
      </c>
      <c r="D610" t="s">
        <v>1810</v>
      </c>
      <c r="E610" t="s">
        <v>101</v>
      </c>
      <c r="F610" t="s">
        <v>16</v>
      </c>
      <c r="G610" t="s">
        <v>62</v>
      </c>
      <c r="H610" t="s">
        <v>23</v>
      </c>
      <c r="I610" t="s">
        <v>116</v>
      </c>
      <c r="J610" t="s">
        <v>1811</v>
      </c>
      <c r="K610" t="s">
        <v>44</v>
      </c>
    </row>
    <row r="611" spans="1:11" x14ac:dyDescent="0.35">
      <c r="A611">
        <v>610</v>
      </c>
      <c r="B611" t="s">
        <v>1812</v>
      </c>
      <c r="C611">
        <v>26</v>
      </c>
      <c r="D611" t="s">
        <v>1813</v>
      </c>
      <c r="E611" t="s">
        <v>57</v>
      </c>
      <c r="F611" t="s">
        <v>79</v>
      </c>
      <c r="G611" t="s">
        <v>52</v>
      </c>
      <c r="H611" t="s">
        <v>13</v>
      </c>
      <c r="I611" t="s">
        <v>68</v>
      </c>
      <c r="J611" t="s">
        <v>1814</v>
      </c>
      <c r="K611" t="s">
        <v>44</v>
      </c>
    </row>
    <row r="612" spans="1:11" x14ac:dyDescent="0.35">
      <c r="A612">
        <v>611</v>
      </c>
      <c r="B612" t="s">
        <v>1815</v>
      </c>
      <c r="C612">
        <v>26</v>
      </c>
      <c r="D612" t="s">
        <v>1816</v>
      </c>
      <c r="E612" t="s">
        <v>177</v>
      </c>
      <c r="F612" t="s">
        <v>25</v>
      </c>
      <c r="G612" t="s">
        <v>52</v>
      </c>
      <c r="H612" t="s">
        <v>13</v>
      </c>
      <c r="I612" t="s">
        <v>63</v>
      </c>
      <c r="J612" t="s">
        <v>1817</v>
      </c>
      <c r="K612" t="s">
        <v>28</v>
      </c>
    </row>
    <row r="613" spans="1:11" x14ac:dyDescent="0.35">
      <c r="A613">
        <v>612</v>
      </c>
      <c r="B613" t="s">
        <v>1818</v>
      </c>
      <c r="C613">
        <v>29</v>
      </c>
      <c r="D613" t="s">
        <v>1819</v>
      </c>
      <c r="E613" t="s">
        <v>42</v>
      </c>
      <c r="F613" t="s">
        <v>14</v>
      </c>
      <c r="G613" t="s">
        <v>15</v>
      </c>
      <c r="H613" t="s">
        <v>16</v>
      </c>
      <c r="I613" t="s">
        <v>53</v>
      </c>
      <c r="J613" t="s">
        <v>1820</v>
      </c>
      <c r="K613" t="s">
        <v>37</v>
      </c>
    </row>
    <row r="614" spans="1:11" x14ac:dyDescent="0.35">
      <c r="A614">
        <v>613</v>
      </c>
      <c r="B614" t="s">
        <v>1821</v>
      </c>
      <c r="C614">
        <v>22</v>
      </c>
      <c r="D614" t="s">
        <v>1822</v>
      </c>
      <c r="E614" t="s">
        <v>25</v>
      </c>
      <c r="F614" t="s">
        <v>34</v>
      </c>
      <c r="G614" t="s">
        <v>41</v>
      </c>
      <c r="H614" t="s">
        <v>42</v>
      </c>
      <c r="I614" t="s">
        <v>17</v>
      </c>
      <c r="J614" t="s">
        <v>1823</v>
      </c>
      <c r="K614" t="s">
        <v>28</v>
      </c>
    </row>
    <row r="615" spans="1:11" x14ac:dyDescent="0.35">
      <c r="A615">
        <v>614</v>
      </c>
      <c r="B615" t="s">
        <v>1824</v>
      </c>
      <c r="C615">
        <v>26</v>
      </c>
      <c r="D615" t="s">
        <v>1825</v>
      </c>
      <c r="E615" t="s">
        <v>31</v>
      </c>
      <c r="F615" t="s">
        <v>13</v>
      </c>
      <c r="G615" t="s">
        <v>15</v>
      </c>
      <c r="H615" t="s">
        <v>16</v>
      </c>
      <c r="I615" t="s">
        <v>88</v>
      </c>
      <c r="J615" t="s">
        <v>1826</v>
      </c>
      <c r="K615" t="s">
        <v>76</v>
      </c>
    </row>
    <row r="616" spans="1:11" x14ac:dyDescent="0.35">
      <c r="A616">
        <v>615</v>
      </c>
      <c r="B616" t="s">
        <v>1827</v>
      </c>
      <c r="C616">
        <v>21</v>
      </c>
      <c r="D616" t="s">
        <v>1828</v>
      </c>
      <c r="E616" t="s">
        <v>177</v>
      </c>
      <c r="F616" t="s">
        <v>177</v>
      </c>
      <c r="G616" t="s">
        <v>80</v>
      </c>
      <c r="H616" t="s">
        <v>32</v>
      </c>
      <c r="I616" t="s">
        <v>63</v>
      </c>
      <c r="J616" t="s">
        <v>1829</v>
      </c>
      <c r="K616" t="s">
        <v>44</v>
      </c>
    </row>
    <row r="617" spans="1:11" x14ac:dyDescent="0.35">
      <c r="A617">
        <v>616</v>
      </c>
      <c r="B617" t="s">
        <v>1830</v>
      </c>
      <c r="C617">
        <v>25</v>
      </c>
      <c r="D617" t="s">
        <v>1831</v>
      </c>
      <c r="E617" t="s">
        <v>31</v>
      </c>
      <c r="F617" t="s">
        <v>133</v>
      </c>
      <c r="G617" t="s">
        <v>52</v>
      </c>
      <c r="H617" t="s">
        <v>13</v>
      </c>
      <c r="I617" t="s">
        <v>146</v>
      </c>
      <c r="J617" t="s">
        <v>1832</v>
      </c>
      <c r="K617" t="s">
        <v>44</v>
      </c>
    </row>
    <row r="618" spans="1:11" x14ac:dyDescent="0.35">
      <c r="A618">
        <v>617</v>
      </c>
      <c r="B618" t="s">
        <v>1833</v>
      </c>
      <c r="C618">
        <v>29</v>
      </c>
      <c r="D618" t="s">
        <v>1834</v>
      </c>
      <c r="E618" t="s">
        <v>79</v>
      </c>
      <c r="F618" t="s">
        <v>32</v>
      </c>
      <c r="G618" t="s">
        <v>24</v>
      </c>
      <c r="H618" t="s">
        <v>25</v>
      </c>
      <c r="I618" t="s">
        <v>68</v>
      </c>
      <c r="J618" t="s">
        <v>1835</v>
      </c>
      <c r="K618" t="s">
        <v>37</v>
      </c>
    </row>
    <row r="619" spans="1:11" x14ac:dyDescent="0.35">
      <c r="A619">
        <v>618</v>
      </c>
      <c r="B619" t="s">
        <v>1836</v>
      </c>
      <c r="C619">
        <v>29</v>
      </c>
      <c r="D619" t="s">
        <v>1837</v>
      </c>
      <c r="E619" t="s">
        <v>32</v>
      </c>
      <c r="F619" t="s">
        <v>40</v>
      </c>
      <c r="G619" t="s">
        <v>41</v>
      </c>
      <c r="H619" t="s">
        <v>42</v>
      </c>
      <c r="I619" t="s">
        <v>146</v>
      </c>
      <c r="J619" t="s">
        <v>1838</v>
      </c>
      <c r="K619" t="s">
        <v>19</v>
      </c>
    </row>
    <row r="620" spans="1:11" x14ac:dyDescent="0.35">
      <c r="A620">
        <v>619</v>
      </c>
      <c r="B620" t="s">
        <v>1839</v>
      </c>
      <c r="C620">
        <v>21</v>
      </c>
      <c r="D620" t="s">
        <v>1840</v>
      </c>
      <c r="E620" t="s">
        <v>177</v>
      </c>
      <c r="F620" t="s">
        <v>25</v>
      </c>
      <c r="G620" t="s">
        <v>33</v>
      </c>
      <c r="H620" t="s">
        <v>34</v>
      </c>
      <c r="I620" t="s">
        <v>153</v>
      </c>
      <c r="J620" t="s">
        <v>1841</v>
      </c>
      <c r="K620" t="s">
        <v>44</v>
      </c>
    </row>
    <row r="621" spans="1:11" x14ac:dyDescent="0.35">
      <c r="A621">
        <v>620</v>
      </c>
      <c r="B621" t="s">
        <v>1842</v>
      </c>
      <c r="C621">
        <v>22</v>
      </c>
      <c r="D621" t="s">
        <v>1843</v>
      </c>
      <c r="E621" t="s">
        <v>149</v>
      </c>
      <c r="F621" t="s">
        <v>16</v>
      </c>
      <c r="G621" t="s">
        <v>41</v>
      </c>
      <c r="H621" t="s">
        <v>42</v>
      </c>
      <c r="I621" t="s">
        <v>68</v>
      </c>
      <c r="J621" t="s">
        <v>1844</v>
      </c>
      <c r="K621" t="s">
        <v>76</v>
      </c>
    </row>
    <row r="622" spans="1:11" x14ac:dyDescent="0.35">
      <c r="A622">
        <v>621</v>
      </c>
      <c r="B622" t="s">
        <v>1845</v>
      </c>
      <c r="C622">
        <v>26</v>
      </c>
      <c r="D622" t="s">
        <v>1846</v>
      </c>
      <c r="E622" t="s">
        <v>13</v>
      </c>
      <c r="F622" t="s">
        <v>79</v>
      </c>
      <c r="G622" t="s">
        <v>62</v>
      </c>
      <c r="H622" t="s">
        <v>23</v>
      </c>
      <c r="I622" t="s">
        <v>116</v>
      </c>
      <c r="J622" t="s">
        <v>1847</v>
      </c>
      <c r="K622" t="s">
        <v>28</v>
      </c>
    </row>
    <row r="623" spans="1:11" x14ac:dyDescent="0.35">
      <c r="A623">
        <v>622</v>
      </c>
      <c r="B623" t="s">
        <v>1848</v>
      </c>
      <c r="C623">
        <v>25</v>
      </c>
      <c r="D623" t="s">
        <v>1849</v>
      </c>
      <c r="E623" t="s">
        <v>23</v>
      </c>
      <c r="F623" t="s">
        <v>31</v>
      </c>
      <c r="G623" t="s">
        <v>62</v>
      </c>
      <c r="H623" t="s">
        <v>23</v>
      </c>
      <c r="I623" t="s">
        <v>102</v>
      </c>
      <c r="J623" t="s">
        <v>1850</v>
      </c>
      <c r="K623" t="s">
        <v>19</v>
      </c>
    </row>
    <row r="624" spans="1:11" x14ac:dyDescent="0.35">
      <c r="A624">
        <v>623</v>
      </c>
      <c r="B624" t="s">
        <v>1851</v>
      </c>
      <c r="C624">
        <v>29</v>
      </c>
      <c r="D624" t="s">
        <v>1852</v>
      </c>
      <c r="E624" t="s">
        <v>40</v>
      </c>
      <c r="F624" t="s">
        <v>67</v>
      </c>
      <c r="G624" t="s">
        <v>47</v>
      </c>
      <c r="H624" t="s">
        <v>31</v>
      </c>
      <c r="I624" t="s">
        <v>53</v>
      </c>
      <c r="J624" t="s">
        <v>1853</v>
      </c>
      <c r="K624" t="s">
        <v>76</v>
      </c>
    </row>
    <row r="625" spans="1:11" x14ac:dyDescent="0.35">
      <c r="A625">
        <v>624</v>
      </c>
      <c r="B625" t="s">
        <v>1854</v>
      </c>
      <c r="C625">
        <v>25</v>
      </c>
      <c r="D625" t="s">
        <v>1855</v>
      </c>
      <c r="E625" t="s">
        <v>25</v>
      </c>
      <c r="F625" t="s">
        <v>42</v>
      </c>
      <c r="G625" t="s">
        <v>15</v>
      </c>
      <c r="H625" t="s">
        <v>16</v>
      </c>
      <c r="I625" t="s">
        <v>153</v>
      </c>
      <c r="J625" t="s">
        <v>1856</v>
      </c>
      <c r="K625" t="s">
        <v>19</v>
      </c>
    </row>
    <row r="626" spans="1:11" x14ac:dyDescent="0.35">
      <c r="A626">
        <v>625</v>
      </c>
      <c r="B626" t="s">
        <v>1857</v>
      </c>
      <c r="C626">
        <v>20</v>
      </c>
      <c r="D626" t="s">
        <v>1858</v>
      </c>
      <c r="E626" t="s">
        <v>177</v>
      </c>
      <c r="F626" t="s">
        <v>16</v>
      </c>
      <c r="G626" t="s">
        <v>80</v>
      </c>
      <c r="H626" t="s">
        <v>32</v>
      </c>
      <c r="I626" t="s">
        <v>48</v>
      </c>
      <c r="J626" t="s">
        <v>1859</v>
      </c>
      <c r="K626" t="s">
        <v>19</v>
      </c>
    </row>
    <row r="627" spans="1:11" x14ac:dyDescent="0.35">
      <c r="A627">
        <v>626</v>
      </c>
      <c r="B627" t="s">
        <v>1860</v>
      </c>
      <c r="C627">
        <v>21</v>
      </c>
      <c r="D627" t="s">
        <v>1861</v>
      </c>
      <c r="E627" t="s">
        <v>14</v>
      </c>
      <c r="F627" t="s">
        <v>101</v>
      </c>
      <c r="G627" t="s">
        <v>33</v>
      </c>
      <c r="H627" t="s">
        <v>34</v>
      </c>
      <c r="I627" t="s">
        <v>88</v>
      </c>
      <c r="J627" t="s">
        <v>1862</v>
      </c>
      <c r="K627" t="s">
        <v>19</v>
      </c>
    </row>
    <row r="628" spans="1:11" x14ac:dyDescent="0.35">
      <c r="A628">
        <v>627</v>
      </c>
      <c r="B628" t="s">
        <v>1863</v>
      </c>
      <c r="C628">
        <v>20</v>
      </c>
      <c r="D628" t="s">
        <v>1864</v>
      </c>
      <c r="E628" t="s">
        <v>31</v>
      </c>
      <c r="F628" t="s">
        <v>177</v>
      </c>
      <c r="G628" t="s">
        <v>33</v>
      </c>
      <c r="H628" t="s">
        <v>34</v>
      </c>
      <c r="I628" t="s">
        <v>48</v>
      </c>
      <c r="J628" t="s">
        <v>1865</v>
      </c>
      <c r="K628" t="s">
        <v>44</v>
      </c>
    </row>
    <row r="629" spans="1:11" x14ac:dyDescent="0.35">
      <c r="A629">
        <v>628</v>
      </c>
      <c r="B629" t="s">
        <v>1866</v>
      </c>
      <c r="C629">
        <v>29</v>
      </c>
      <c r="D629" t="s">
        <v>1867</v>
      </c>
      <c r="E629" t="s">
        <v>34</v>
      </c>
      <c r="F629" t="s">
        <v>101</v>
      </c>
      <c r="G629" t="s">
        <v>120</v>
      </c>
      <c r="H629" t="s">
        <v>57</v>
      </c>
      <c r="I629" t="s">
        <v>170</v>
      </c>
      <c r="J629" t="s">
        <v>1868</v>
      </c>
      <c r="K629" t="s">
        <v>44</v>
      </c>
    </row>
    <row r="630" spans="1:11" x14ac:dyDescent="0.35">
      <c r="A630">
        <v>629</v>
      </c>
      <c r="B630" t="s">
        <v>1869</v>
      </c>
      <c r="C630">
        <v>22</v>
      </c>
      <c r="D630" t="s">
        <v>1870</v>
      </c>
      <c r="E630" t="s">
        <v>57</v>
      </c>
      <c r="F630" t="s">
        <v>40</v>
      </c>
      <c r="G630" t="s">
        <v>87</v>
      </c>
      <c r="H630" t="s">
        <v>79</v>
      </c>
      <c r="I630" t="s">
        <v>170</v>
      </c>
      <c r="J630" t="s">
        <v>1871</v>
      </c>
      <c r="K630" t="s">
        <v>28</v>
      </c>
    </row>
    <row r="631" spans="1:11" x14ac:dyDescent="0.35">
      <c r="A631">
        <v>630</v>
      </c>
      <c r="B631" t="s">
        <v>1872</v>
      </c>
      <c r="C631">
        <v>21</v>
      </c>
      <c r="D631" t="s">
        <v>1873</v>
      </c>
      <c r="E631" t="s">
        <v>169</v>
      </c>
      <c r="F631" t="s">
        <v>101</v>
      </c>
      <c r="G631" t="s">
        <v>15</v>
      </c>
      <c r="H631" t="s">
        <v>16</v>
      </c>
      <c r="I631" t="s">
        <v>91</v>
      </c>
      <c r="J631" t="s">
        <v>1874</v>
      </c>
      <c r="K631" t="s">
        <v>28</v>
      </c>
    </row>
    <row r="632" spans="1:11" x14ac:dyDescent="0.35">
      <c r="A632">
        <v>631</v>
      </c>
      <c r="B632" t="s">
        <v>1875</v>
      </c>
      <c r="C632">
        <v>26</v>
      </c>
      <c r="D632" t="s">
        <v>1876</v>
      </c>
      <c r="E632" t="s">
        <v>177</v>
      </c>
      <c r="F632" t="s">
        <v>16</v>
      </c>
      <c r="G632" t="s">
        <v>62</v>
      </c>
      <c r="H632" t="s">
        <v>23</v>
      </c>
      <c r="I632" t="s">
        <v>170</v>
      </c>
      <c r="J632" t="s">
        <v>1877</v>
      </c>
      <c r="K632" t="s">
        <v>28</v>
      </c>
    </row>
    <row r="633" spans="1:11" x14ac:dyDescent="0.35">
      <c r="A633">
        <v>632</v>
      </c>
      <c r="B633" t="s">
        <v>1878</v>
      </c>
      <c r="C633">
        <v>21</v>
      </c>
      <c r="D633" t="s">
        <v>1879</v>
      </c>
      <c r="E633" t="s">
        <v>67</v>
      </c>
      <c r="F633" t="s">
        <v>31</v>
      </c>
      <c r="G633" t="s">
        <v>24</v>
      </c>
      <c r="H633" t="s">
        <v>25</v>
      </c>
      <c r="I633" t="s">
        <v>17</v>
      </c>
      <c r="J633" t="s">
        <v>1880</v>
      </c>
      <c r="K633" t="s">
        <v>28</v>
      </c>
    </row>
    <row r="634" spans="1:11" x14ac:dyDescent="0.35">
      <c r="A634">
        <v>633</v>
      </c>
      <c r="B634" t="s">
        <v>1881</v>
      </c>
      <c r="C634">
        <v>20</v>
      </c>
      <c r="D634" t="s">
        <v>1882</v>
      </c>
      <c r="E634" t="s">
        <v>149</v>
      </c>
      <c r="F634" t="s">
        <v>14</v>
      </c>
      <c r="G634" t="s">
        <v>62</v>
      </c>
      <c r="H634" t="s">
        <v>23</v>
      </c>
      <c r="I634" t="s">
        <v>170</v>
      </c>
      <c r="J634" t="s">
        <v>1883</v>
      </c>
      <c r="K634" t="s">
        <v>44</v>
      </c>
    </row>
    <row r="635" spans="1:11" x14ac:dyDescent="0.35">
      <c r="A635">
        <v>634</v>
      </c>
      <c r="B635" t="s">
        <v>1884</v>
      </c>
      <c r="C635">
        <v>27</v>
      </c>
      <c r="D635" t="s">
        <v>1885</v>
      </c>
      <c r="E635" t="s">
        <v>13</v>
      </c>
      <c r="F635" t="s">
        <v>40</v>
      </c>
      <c r="G635" t="s">
        <v>52</v>
      </c>
      <c r="H635" t="s">
        <v>13</v>
      </c>
      <c r="I635" t="s">
        <v>116</v>
      </c>
      <c r="J635" t="s">
        <v>1886</v>
      </c>
      <c r="K635" t="s">
        <v>28</v>
      </c>
    </row>
    <row r="636" spans="1:11" x14ac:dyDescent="0.35">
      <c r="A636">
        <v>635</v>
      </c>
      <c r="B636" t="s">
        <v>1887</v>
      </c>
      <c r="C636">
        <v>27</v>
      </c>
      <c r="D636" t="s">
        <v>1888</v>
      </c>
      <c r="E636" t="s">
        <v>169</v>
      </c>
      <c r="F636" t="s">
        <v>32</v>
      </c>
      <c r="G636" t="s">
        <v>47</v>
      </c>
      <c r="H636" t="s">
        <v>31</v>
      </c>
      <c r="I636" t="s">
        <v>58</v>
      </c>
      <c r="J636" t="s">
        <v>1889</v>
      </c>
      <c r="K636" t="s">
        <v>44</v>
      </c>
    </row>
    <row r="637" spans="1:11" x14ac:dyDescent="0.35">
      <c r="A637">
        <v>636</v>
      </c>
      <c r="B637" t="s">
        <v>1890</v>
      </c>
      <c r="C637">
        <v>23</v>
      </c>
      <c r="D637" t="s">
        <v>1891</v>
      </c>
      <c r="E637" t="s">
        <v>22</v>
      </c>
      <c r="F637" t="s">
        <v>40</v>
      </c>
      <c r="G637" t="s">
        <v>87</v>
      </c>
      <c r="H637" t="s">
        <v>79</v>
      </c>
      <c r="I637" t="s">
        <v>146</v>
      </c>
      <c r="J637" t="s">
        <v>1892</v>
      </c>
      <c r="K637" t="s">
        <v>44</v>
      </c>
    </row>
    <row r="638" spans="1:11" x14ac:dyDescent="0.35">
      <c r="A638">
        <v>637</v>
      </c>
      <c r="B638" t="s">
        <v>1893</v>
      </c>
      <c r="C638">
        <v>23</v>
      </c>
      <c r="D638" t="s">
        <v>1894</v>
      </c>
      <c r="E638" t="s">
        <v>22</v>
      </c>
      <c r="F638" t="s">
        <v>133</v>
      </c>
      <c r="G638" t="s">
        <v>87</v>
      </c>
      <c r="H638" t="s">
        <v>79</v>
      </c>
      <c r="I638" t="s">
        <v>153</v>
      </c>
      <c r="J638">
        <v>6123077855</v>
      </c>
      <c r="K638" t="s">
        <v>44</v>
      </c>
    </row>
    <row r="639" spans="1:11" x14ac:dyDescent="0.35">
      <c r="A639">
        <v>638</v>
      </c>
      <c r="B639" t="s">
        <v>1895</v>
      </c>
      <c r="C639">
        <v>29</v>
      </c>
      <c r="D639" t="s">
        <v>1896</v>
      </c>
      <c r="E639" t="s">
        <v>133</v>
      </c>
      <c r="F639" t="s">
        <v>57</v>
      </c>
      <c r="G639" t="s">
        <v>41</v>
      </c>
      <c r="H639" t="s">
        <v>42</v>
      </c>
      <c r="I639" t="s">
        <v>53</v>
      </c>
      <c r="J639" t="s">
        <v>1897</v>
      </c>
      <c r="K639" t="s">
        <v>28</v>
      </c>
    </row>
    <row r="640" spans="1:11" x14ac:dyDescent="0.35">
      <c r="A640">
        <v>639</v>
      </c>
      <c r="B640" t="s">
        <v>1898</v>
      </c>
      <c r="C640">
        <v>26</v>
      </c>
      <c r="D640" t="s">
        <v>1899</v>
      </c>
      <c r="E640" t="s">
        <v>42</v>
      </c>
      <c r="F640" t="s">
        <v>42</v>
      </c>
      <c r="G640" t="s">
        <v>80</v>
      </c>
      <c r="H640" t="s">
        <v>32</v>
      </c>
      <c r="I640" t="s">
        <v>63</v>
      </c>
      <c r="J640" t="s">
        <v>1900</v>
      </c>
      <c r="K640" t="s">
        <v>37</v>
      </c>
    </row>
    <row r="641" spans="1:11" x14ac:dyDescent="0.35">
      <c r="A641">
        <v>640</v>
      </c>
      <c r="B641" t="s">
        <v>1901</v>
      </c>
      <c r="C641">
        <v>21</v>
      </c>
      <c r="D641" t="s">
        <v>1902</v>
      </c>
      <c r="E641" t="s">
        <v>149</v>
      </c>
      <c r="F641" t="s">
        <v>101</v>
      </c>
      <c r="G641" t="s">
        <v>15</v>
      </c>
      <c r="H641" t="s">
        <v>16</v>
      </c>
      <c r="I641" t="s">
        <v>58</v>
      </c>
      <c r="J641" t="s">
        <v>1903</v>
      </c>
      <c r="K641" t="s">
        <v>37</v>
      </c>
    </row>
    <row r="642" spans="1:11" x14ac:dyDescent="0.35">
      <c r="A642">
        <v>641</v>
      </c>
      <c r="B642" t="s">
        <v>1904</v>
      </c>
      <c r="C642">
        <v>21</v>
      </c>
      <c r="D642" t="s">
        <v>1905</v>
      </c>
      <c r="E642" t="s">
        <v>25</v>
      </c>
      <c r="F642" t="s">
        <v>32</v>
      </c>
      <c r="G642" t="s">
        <v>80</v>
      </c>
      <c r="H642" t="s">
        <v>32</v>
      </c>
      <c r="I642" t="s">
        <v>170</v>
      </c>
      <c r="J642" t="s">
        <v>1906</v>
      </c>
      <c r="K642" t="s">
        <v>76</v>
      </c>
    </row>
    <row r="643" spans="1:11" x14ac:dyDescent="0.35">
      <c r="A643">
        <v>642</v>
      </c>
      <c r="B643" t="s">
        <v>1907</v>
      </c>
      <c r="C643">
        <v>27</v>
      </c>
      <c r="D643" t="s">
        <v>1908</v>
      </c>
      <c r="E643" t="s">
        <v>79</v>
      </c>
      <c r="F643" t="s">
        <v>16</v>
      </c>
      <c r="G643" t="s">
        <v>120</v>
      </c>
      <c r="H643" t="s">
        <v>57</v>
      </c>
      <c r="I643" t="s">
        <v>17</v>
      </c>
      <c r="J643" t="s">
        <v>1909</v>
      </c>
      <c r="K643" t="s">
        <v>76</v>
      </c>
    </row>
    <row r="644" spans="1:11" x14ac:dyDescent="0.35">
      <c r="A644">
        <v>643</v>
      </c>
      <c r="B644" t="s">
        <v>1910</v>
      </c>
      <c r="C644">
        <v>20</v>
      </c>
      <c r="D644" t="s">
        <v>1911</v>
      </c>
      <c r="E644" t="s">
        <v>32</v>
      </c>
      <c r="F644" t="s">
        <v>79</v>
      </c>
      <c r="G644" t="s">
        <v>87</v>
      </c>
      <c r="H644" t="s">
        <v>79</v>
      </c>
      <c r="I644" t="s">
        <v>17</v>
      </c>
      <c r="J644">
        <v>381802553</v>
      </c>
      <c r="K644" t="s">
        <v>28</v>
      </c>
    </row>
    <row r="645" spans="1:11" x14ac:dyDescent="0.35">
      <c r="A645">
        <v>644</v>
      </c>
      <c r="B645" t="s">
        <v>1912</v>
      </c>
      <c r="C645">
        <v>28</v>
      </c>
      <c r="D645" t="s">
        <v>1913</v>
      </c>
      <c r="E645" t="s">
        <v>23</v>
      </c>
      <c r="F645" t="s">
        <v>23</v>
      </c>
      <c r="G645" t="s">
        <v>41</v>
      </c>
      <c r="H645" t="s">
        <v>42</v>
      </c>
      <c r="I645" t="s">
        <v>146</v>
      </c>
      <c r="J645" t="s">
        <v>1914</v>
      </c>
      <c r="K645" t="s">
        <v>44</v>
      </c>
    </row>
    <row r="646" spans="1:11" x14ac:dyDescent="0.35">
      <c r="A646">
        <v>645</v>
      </c>
      <c r="B646" t="s">
        <v>1915</v>
      </c>
      <c r="C646">
        <v>28</v>
      </c>
      <c r="D646" t="s">
        <v>1916</v>
      </c>
      <c r="E646" t="s">
        <v>32</v>
      </c>
      <c r="F646" t="s">
        <v>149</v>
      </c>
      <c r="G646" t="s">
        <v>33</v>
      </c>
      <c r="H646" t="s">
        <v>34</v>
      </c>
      <c r="I646" t="s">
        <v>35</v>
      </c>
      <c r="J646" t="s">
        <v>1917</v>
      </c>
      <c r="K646" t="s">
        <v>37</v>
      </c>
    </row>
    <row r="647" spans="1:11" x14ac:dyDescent="0.35">
      <c r="A647">
        <v>646</v>
      </c>
      <c r="B647" t="s">
        <v>1918</v>
      </c>
      <c r="C647">
        <v>23</v>
      </c>
      <c r="D647" t="s">
        <v>1919</v>
      </c>
      <c r="E647" t="s">
        <v>40</v>
      </c>
      <c r="F647" t="s">
        <v>57</v>
      </c>
      <c r="G647" t="s">
        <v>80</v>
      </c>
      <c r="H647" t="s">
        <v>32</v>
      </c>
      <c r="I647" t="s">
        <v>116</v>
      </c>
      <c r="J647" t="s">
        <v>1920</v>
      </c>
      <c r="K647" t="s">
        <v>44</v>
      </c>
    </row>
    <row r="648" spans="1:11" x14ac:dyDescent="0.35">
      <c r="A648">
        <v>647</v>
      </c>
      <c r="B648" t="s">
        <v>1921</v>
      </c>
      <c r="C648">
        <v>21</v>
      </c>
      <c r="D648" t="s">
        <v>1922</v>
      </c>
      <c r="E648" t="s">
        <v>14</v>
      </c>
      <c r="F648" t="s">
        <v>22</v>
      </c>
      <c r="G648" t="s">
        <v>41</v>
      </c>
      <c r="H648" t="s">
        <v>42</v>
      </c>
      <c r="I648" t="s">
        <v>153</v>
      </c>
      <c r="J648" t="s">
        <v>1923</v>
      </c>
      <c r="K648" t="s">
        <v>37</v>
      </c>
    </row>
    <row r="649" spans="1:11" x14ac:dyDescent="0.35">
      <c r="A649">
        <v>648</v>
      </c>
      <c r="B649" t="s">
        <v>1924</v>
      </c>
      <c r="C649">
        <v>22</v>
      </c>
      <c r="D649" t="s">
        <v>1925</v>
      </c>
      <c r="E649" t="s">
        <v>13</v>
      </c>
      <c r="F649" t="s">
        <v>57</v>
      </c>
      <c r="G649" t="s">
        <v>80</v>
      </c>
      <c r="H649" t="s">
        <v>32</v>
      </c>
      <c r="I649" t="s">
        <v>35</v>
      </c>
      <c r="J649" t="s">
        <v>1926</v>
      </c>
      <c r="K649" t="s">
        <v>19</v>
      </c>
    </row>
    <row r="650" spans="1:11" x14ac:dyDescent="0.35">
      <c r="A650">
        <v>649</v>
      </c>
      <c r="B650" t="s">
        <v>1927</v>
      </c>
      <c r="C650">
        <v>20</v>
      </c>
      <c r="D650" t="s">
        <v>1928</v>
      </c>
      <c r="E650" t="s">
        <v>67</v>
      </c>
      <c r="F650" t="s">
        <v>201</v>
      </c>
      <c r="G650" t="s">
        <v>80</v>
      </c>
      <c r="H650" t="s">
        <v>32</v>
      </c>
      <c r="I650" t="s">
        <v>17</v>
      </c>
      <c r="J650" t="s">
        <v>1929</v>
      </c>
      <c r="K650" t="s">
        <v>44</v>
      </c>
    </row>
    <row r="651" spans="1:11" x14ac:dyDescent="0.35">
      <c r="A651">
        <v>650</v>
      </c>
      <c r="B651" t="s">
        <v>1930</v>
      </c>
      <c r="C651">
        <v>20</v>
      </c>
      <c r="D651" t="s">
        <v>1931</v>
      </c>
      <c r="E651" t="s">
        <v>23</v>
      </c>
      <c r="F651" t="s">
        <v>101</v>
      </c>
      <c r="G651" t="s">
        <v>15</v>
      </c>
      <c r="H651" t="s">
        <v>16</v>
      </c>
      <c r="I651" t="s">
        <v>102</v>
      </c>
      <c r="J651" t="s">
        <v>1932</v>
      </c>
      <c r="K651" t="s">
        <v>76</v>
      </c>
    </row>
    <row r="652" spans="1:11" x14ac:dyDescent="0.35">
      <c r="A652">
        <v>651</v>
      </c>
      <c r="B652" t="s">
        <v>1933</v>
      </c>
      <c r="C652">
        <v>30</v>
      </c>
      <c r="D652" t="s">
        <v>1934</v>
      </c>
      <c r="E652" t="s">
        <v>42</v>
      </c>
      <c r="F652" t="s">
        <v>177</v>
      </c>
      <c r="G652" t="s">
        <v>47</v>
      </c>
      <c r="H652" t="s">
        <v>31</v>
      </c>
      <c r="I652" t="s">
        <v>116</v>
      </c>
      <c r="J652">
        <v>2849924308</v>
      </c>
      <c r="K652" t="s">
        <v>37</v>
      </c>
    </row>
    <row r="653" spans="1:11" x14ac:dyDescent="0.35">
      <c r="A653">
        <v>652</v>
      </c>
      <c r="B653" t="s">
        <v>1935</v>
      </c>
      <c r="C653">
        <v>22</v>
      </c>
      <c r="D653" t="s">
        <v>1936</v>
      </c>
      <c r="E653" t="s">
        <v>16</v>
      </c>
      <c r="F653" t="s">
        <v>31</v>
      </c>
      <c r="G653" t="s">
        <v>120</v>
      </c>
      <c r="H653" t="s">
        <v>57</v>
      </c>
      <c r="I653" t="s">
        <v>53</v>
      </c>
      <c r="J653" t="s">
        <v>1937</v>
      </c>
      <c r="K653" t="s">
        <v>76</v>
      </c>
    </row>
    <row r="654" spans="1:11" x14ac:dyDescent="0.35">
      <c r="A654">
        <v>653</v>
      </c>
      <c r="B654" t="s">
        <v>1938</v>
      </c>
      <c r="C654">
        <v>26</v>
      </c>
      <c r="D654" t="s">
        <v>1939</v>
      </c>
      <c r="E654" t="s">
        <v>40</v>
      </c>
      <c r="F654" t="s">
        <v>25</v>
      </c>
      <c r="G654" t="s">
        <v>47</v>
      </c>
      <c r="H654" t="s">
        <v>31</v>
      </c>
      <c r="I654" t="s">
        <v>88</v>
      </c>
      <c r="J654" t="s">
        <v>1940</v>
      </c>
      <c r="K654" t="s">
        <v>44</v>
      </c>
    </row>
    <row r="655" spans="1:11" x14ac:dyDescent="0.35">
      <c r="A655">
        <v>654</v>
      </c>
      <c r="B655" t="s">
        <v>1941</v>
      </c>
      <c r="C655">
        <v>30</v>
      </c>
      <c r="D655" t="s">
        <v>1942</v>
      </c>
      <c r="E655" t="s">
        <v>169</v>
      </c>
      <c r="F655" t="s">
        <v>79</v>
      </c>
      <c r="G655" t="s">
        <v>15</v>
      </c>
      <c r="H655" t="s">
        <v>16</v>
      </c>
      <c r="I655" t="s">
        <v>68</v>
      </c>
      <c r="J655" t="s">
        <v>1943</v>
      </c>
      <c r="K655" t="s">
        <v>44</v>
      </c>
    </row>
    <row r="656" spans="1:11" x14ac:dyDescent="0.35">
      <c r="A656">
        <v>655</v>
      </c>
      <c r="B656" t="s">
        <v>1944</v>
      </c>
      <c r="C656">
        <v>29</v>
      </c>
      <c r="D656" t="s">
        <v>1945</v>
      </c>
      <c r="E656" t="s">
        <v>13</v>
      </c>
      <c r="F656" t="s">
        <v>201</v>
      </c>
      <c r="G656" t="s">
        <v>52</v>
      </c>
      <c r="H656" t="s">
        <v>13</v>
      </c>
      <c r="I656" t="s">
        <v>26</v>
      </c>
      <c r="J656" t="s">
        <v>1946</v>
      </c>
      <c r="K656" t="s">
        <v>76</v>
      </c>
    </row>
    <row r="657" spans="1:11" x14ac:dyDescent="0.35">
      <c r="A657">
        <v>656</v>
      </c>
      <c r="B657" t="s">
        <v>1947</v>
      </c>
      <c r="C657">
        <v>23</v>
      </c>
      <c r="D657" t="s">
        <v>1948</v>
      </c>
      <c r="E657" t="s">
        <v>101</v>
      </c>
      <c r="F657" t="s">
        <v>25</v>
      </c>
      <c r="G657" t="s">
        <v>80</v>
      </c>
      <c r="H657" t="s">
        <v>32</v>
      </c>
      <c r="I657" t="s">
        <v>63</v>
      </c>
      <c r="J657" t="s">
        <v>1949</v>
      </c>
      <c r="K657" t="s">
        <v>28</v>
      </c>
    </row>
    <row r="658" spans="1:11" x14ac:dyDescent="0.35">
      <c r="A658">
        <v>657</v>
      </c>
      <c r="B658" t="s">
        <v>1950</v>
      </c>
      <c r="C658">
        <v>20</v>
      </c>
      <c r="D658" t="s">
        <v>1951</v>
      </c>
      <c r="E658" t="s">
        <v>31</v>
      </c>
      <c r="F658" t="s">
        <v>40</v>
      </c>
      <c r="G658" t="s">
        <v>62</v>
      </c>
      <c r="H658" t="s">
        <v>23</v>
      </c>
      <c r="I658" t="s">
        <v>48</v>
      </c>
      <c r="J658" t="s">
        <v>1952</v>
      </c>
      <c r="K658" t="s">
        <v>44</v>
      </c>
    </row>
    <row r="659" spans="1:11" x14ac:dyDescent="0.35">
      <c r="A659">
        <v>658</v>
      </c>
      <c r="B659" t="s">
        <v>1953</v>
      </c>
      <c r="C659">
        <v>22</v>
      </c>
      <c r="D659" t="s">
        <v>1954</v>
      </c>
      <c r="E659" t="s">
        <v>23</v>
      </c>
      <c r="F659" t="s">
        <v>201</v>
      </c>
      <c r="G659" t="s">
        <v>33</v>
      </c>
      <c r="H659" t="s">
        <v>34</v>
      </c>
      <c r="I659" t="s">
        <v>88</v>
      </c>
      <c r="J659" t="s">
        <v>1955</v>
      </c>
      <c r="K659" t="s">
        <v>19</v>
      </c>
    </row>
    <row r="660" spans="1:11" x14ac:dyDescent="0.35">
      <c r="A660">
        <v>659</v>
      </c>
      <c r="B660" t="s">
        <v>1956</v>
      </c>
      <c r="C660">
        <v>21</v>
      </c>
      <c r="D660" t="s">
        <v>1957</v>
      </c>
      <c r="E660" t="s">
        <v>34</v>
      </c>
      <c r="F660" t="s">
        <v>25</v>
      </c>
      <c r="G660" t="s">
        <v>47</v>
      </c>
      <c r="H660" t="s">
        <v>31</v>
      </c>
      <c r="I660" t="s">
        <v>68</v>
      </c>
      <c r="J660" t="s">
        <v>1958</v>
      </c>
      <c r="K660" t="s">
        <v>28</v>
      </c>
    </row>
    <row r="661" spans="1:11" x14ac:dyDescent="0.35">
      <c r="A661">
        <v>660</v>
      </c>
      <c r="B661" t="s">
        <v>1959</v>
      </c>
      <c r="C661">
        <v>26</v>
      </c>
      <c r="D661" t="s">
        <v>1960</v>
      </c>
      <c r="E661" t="s">
        <v>177</v>
      </c>
      <c r="F661" t="s">
        <v>16</v>
      </c>
      <c r="G661" t="s">
        <v>52</v>
      </c>
      <c r="H661" t="s">
        <v>13</v>
      </c>
      <c r="I661" t="s">
        <v>35</v>
      </c>
      <c r="J661" t="s">
        <v>1961</v>
      </c>
      <c r="K661" t="s">
        <v>37</v>
      </c>
    </row>
    <row r="662" spans="1:11" x14ac:dyDescent="0.35">
      <c r="A662">
        <v>661</v>
      </c>
      <c r="B662" t="s">
        <v>1962</v>
      </c>
      <c r="C662">
        <v>25</v>
      </c>
      <c r="D662" t="s">
        <v>1963</v>
      </c>
      <c r="E662" t="s">
        <v>32</v>
      </c>
      <c r="F662" t="s">
        <v>169</v>
      </c>
      <c r="G662" t="s">
        <v>24</v>
      </c>
      <c r="H662" t="s">
        <v>25</v>
      </c>
      <c r="I662" t="s">
        <v>63</v>
      </c>
      <c r="J662" t="s">
        <v>1964</v>
      </c>
      <c r="K662" t="s">
        <v>37</v>
      </c>
    </row>
    <row r="663" spans="1:11" x14ac:dyDescent="0.35">
      <c r="A663">
        <v>662</v>
      </c>
      <c r="B663" t="s">
        <v>1965</v>
      </c>
      <c r="C663">
        <v>26</v>
      </c>
      <c r="D663" t="s">
        <v>1966</v>
      </c>
      <c r="E663" t="s">
        <v>67</v>
      </c>
      <c r="F663" t="s">
        <v>23</v>
      </c>
      <c r="G663" t="s">
        <v>41</v>
      </c>
      <c r="H663" t="s">
        <v>42</v>
      </c>
      <c r="I663" t="s">
        <v>26</v>
      </c>
      <c r="J663" t="s">
        <v>1967</v>
      </c>
      <c r="K663" t="s">
        <v>76</v>
      </c>
    </row>
    <row r="664" spans="1:11" x14ac:dyDescent="0.35">
      <c r="A664">
        <v>663</v>
      </c>
      <c r="B664" t="s">
        <v>1968</v>
      </c>
      <c r="C664">
        <v>22</v>
      </c>
      <c r="D664" t="s">
        <v>1969</v>
      </c>
      <c r="E664" t="s">
        <v>40</v>
      </c>
      <c r="F664" t="s">
        <v>57</v>
      </c>
      <c r="G664" t="s">
        <v>62</v>
      </c>
      <c r="H664" t="s">
        <v>23</v>
      </c>
      <c r="I664" t="s">
        <v>102</v>
      </c>
      <c r="J664" t="s">
        <v>1970</v>
      </c>
      <c r="K664" t="s">
        <v>28</v>
      </c>
    </row>
    <row r="665" spans="1:11" x14ac:dyDescent="0.35">
      <c r="A665">
        <v>664</v>
      </c>
      <c r="B665" t="s">
        <v>1971</v>
      </c>
      <c r="C665">
        <v>29</v>
      </c>
      <c r="D665" t="s">
        <v>1972</v>
      </c>
      <c r="E665" t="s">
        <v>32</v>
      </c>
      <c r="F665" t="s">
        <v>25</v>
      </c>
      <c r="G665" t="s">
        <v>15</v>
      </c>
      <c r="H665" t="s">
        <v>16</v>
      </c>
      <c r="I665" t="s">
        <v>116</v>
      </c>
      <c r="J665" t="s">
        <v>1973</v>
      </c>
      <c r="K665" t="s">
        <v>44</v>
      </c>
    </row>
    <row r="666" spans="1:11" x14ac:dyDescent="0.35">
      <c r="A666">
        <v>665</v>
      </c>
      <c r="B666" t="s">
        <v>1974</v>
      </c>
      <c r="C666">
        <v>20</v>
      </c>
      <c r="D666" t="s">
        <v>1975</v>
      </c>
      <c r="E666" t="s">
        <v>177</v>
      </c>
      <c r="F666" t="s">
        <v>13</v>
      </c>
      <c r="G666" t="s">
        <v>15</v>
      </c>
      <c r="H666" t="s">
        <v>16</v>
      </c>
      <c r="I666" t="s">
        <v>63</v>
      </c>
      <c r="J666" t="s">
        <v>1976</v>
      </c>
      <c r="K666" t="s">
        <v>19</v>
      </c>
    </row>
    <row r="667" spans="1:11" x14ac:dyDescent="0.35">
      <c r="A667">
        <v>666</v>
      </c>
      <c r="B667" t="s">
        <v>1977</v>
      </c>
      <c r="C667">
        <v>30</v>
      </c>
      <c r="D667" t="s">
        <v>1978</v>
      </c>
      <c r="E667" t="s">
        <v>201</v>
      </c>
      <c r="F667" t="s">
        <v>13</v>
      </c>
      <c r="G667" t="s">
        <v>24</v>
      </c>
      <c r="H667" t="s">
        <v>25</v>
      </c>
      <c r="I667" t="s">
        <v>170</v>
      </c>
      <c r="J667" t="s">
        <v>1979</v>
      </c>
      <c r="K667" t="s">
        <v>44</v>
      </c>
    </row>
    <row r="668" spans="1:11" x14ac:dyDescent="0.35">
      <c r="A668">
        <v>667</v>
      </c>
      <c r="B668" t="s">
        <v>1980</v>
      </c>
      <c r="C668">
        <v>23</v>
      </c>
      <c r="D668" t="s">
        <v>1981</v>
      </c>
      <c r="E668" t="s">
        <v>31</v>
      </c>
      <c r="F668" t="s">
        <v>14</v>
      </c>
      <c r="G668" t="s">
        <v>52</v>
      </c>
      <c r="H668" t="s">
        <v>13</v>
      </c>
      <c r="I668" t="s">
        <v>48</v>
      </c>
      <c r="J668" t="s">
        <v>1982</v>
      </c>
      <c r="K668" t="s">
        <v>44</v>
      </c>
    </row>
    <row r="669" spans="1:11" x14ac:dyDescent="0.35">
      <c r="A669">
        <v>668</v>
      </c>
      <c r="B669" t="s">
        <v>1983</v>
      </c>
      <c r="C669">
        <v>20</v>
      </c>
      <c r="D669" t="s">
        <v>1984</v>
      </c>
      <c r="E669" t="s">
        <v>31</v>
      </c>
      <c r="F669" t="s">
        <v>22</v>
      </c>
      <c r="G669" t="s">
        <v>33</v>
      </c>
      <c r="H669" t="s">
        <v>34</v>
      </c>
      <c r="I669" t="s">
        <v>63</v>
      </c>
      <c r="J669" t="s">
        <v>1985</v>
      </c>
      <c r="K669" t="s">
        <v>44</v>
      </c>
    </row>
    <row r="670" spans="1:11" x14ac:dyDescent="0.35">
      <c r="A670">
        <v>669</v>
      </c>
      <c r="B670" t="s">
        <v>1986</v>
      </c>
      <c r="C670">
        <v>23</v>
      </c>
      <c r="D670" t="s">
        <v>1987</v>
      </c>
      <c r="E670" t="s">
        <v>79</v>
      </c>
      <c r="F670" t="s">
        <v>79</v>
      </c>
      <c r="G670" t="s">
        <v>47</v>
      </c>
      <c r="H670" t="s">
        <v>31</v>
      </c>
      <c r="I670" t="s">
        <v>102</v>
      </c>
      <c r="J670" t="s">
        <v>1988</v>
      </c>
      <c r="K670" t="s">
        <v>37</v>
      </c>
    </row>
    <row r="671" spans="1:11" x14ac:dyDescent="0.35">
      <c r="A671">
        <v>670</v>
      </c>
      <c r="B671" t="s">
        <v>1989</v>
      </c>
      <c r="C671">
        <v>24</v>
      </c>
      <c r="D671" t="s">
        <v>1990</v>
      </c>
      <c r="E671" t="s">
        <v>22</v>
      </c>
      <c r="F671" t="s">
        <v>133</v>
      </c>
      <c r="G671" t="s">
        <v>120</v>
      </c>
      <c r="H671" t="s">
        <v>57</v>
      </c>
      <c r="I671" t="s">
        <v>35</v>
      </c>
      <c r="J671" t="s">
        <v>1991</v>
      </c>
      <c r="K671" t="s">
        <v>37</v>
      </c>
    </row>
    <row r="672" spans="1:11" x14ac:dyDescent="0.35">
      <c r="A672">
        <v>671</v>
      </c>
      <c r="B672" t="s">
        <v>1992</v>
      </c>
      <c r="C672">
        <v>30</v>
      </c>
      <c r="D672" t="s">
        <v>1993</v>
      </c>
      <c r="E672" t="s">
        <v>16</v>
      </c>
      <c r="F672" t="s">
        <v>201</v>
      </c>
      <c r="G672" t="s">
        <v>41</v>
      </c>
      <c r="H672" t="s">
        <v>42</v>
      </c>
      <c r="I672" t="s">
        <v>153</v>
      </c>
      <c r="J672" t="s">
        <v>1994</v>
      </c>
      <c r="K672" t="s">
        <v>28</v>
      </c>
    </row>
    <row r="673" spans="1:11" x14ac:dyDescent="0.35">
      <c r="A673">
        <v>672</v>
      </c>
      <c r="B673" t="s">
        <v>1995</v>
      </c>
      <c r="C673">
        <v>28</v>
      </c>
      <c r="D673" t="s">
        <v>1996</v>
      </c>
      <c r="E673" t="s">
        <v>42</v>
      </c>
      <c r="F673" t="s">
        <v>31</v>
      </c>
      <c r="G673" t="s">
        <v>15</v>
      </c>
      <c r="H673" t="s">
        <v>16</v>
      </c>
      <c r="I673" t="s">
        <v>116</v>
      </c>
      <c r="J673" t="s">
        <v>1997</v>
      </c>
      <c r="K673" t="s">
        <v>37</v>
      </c>
    </row>
    <row r="674" spans="1:11" x14ac:dyDescent="0.35">
      <c r="A674">
        <v>673</v>
      </c>
      <c r="B674" t="s">
        <v>1998</v>
      </c>
      <c r="C674">
        <v>25</v>
      </c>
      <c r="D674" t="s">
        <v>1999</v>
      </c>
      <c r="E674" t="s">
        <v>177</v>
      </c>
      <c r="F674" t="s">
        <v>31</v>
      </c>
      <c r="G674" t="s">
        <v>33</v>
      </c>
      <c r="H674" t="s">
        <v>34</v>
      </c>
      <c r="I674" t="s">
        <v>58</v>
      </c>
      <c r="J674">
        <v>9634597293</v>
      </c>
      <c r="K674" t="s">
        <v>44</v>
      </c>
    </row>
    <row r="675" spans="1:11" x14ac:dyDescent="0.35">
      <c r="A675">
        <v>674</v>
      </c>
      <c r="B675" t="s">
        <v>2000</v>
      </c>
      <c r="C675">
        <v>22</v>
      </c>
      <c r="D675" t="s">
        <v>2001</v>
      </c>
      <c r="E675" t="s">
        <v>40</v>
      </c>
      <c r="F675" t="s">
        <v>67</v>
      </c>
      <c r="G675" t="s">
        <v>15</v>
      </c>
      <c r="H675" t="s">
        <v>16</v>
      </c>
      <c r="I675" t="s">
        <v>170</v>
      </c>
      <c r="J675" t="s">
        <v>2002</v>
      </c>
      <c r="K675" t="s">
        <v>28</v>
      </c>
    </row>
    <row r="676" spans="1:11" x14ac:dyDescent="0.35">
      <c r="A676">
        <v>675</v>
      </c>
      <c r="B676" t="s">
        <v>2003</v>
      </c>
      <c r="C676">
        <v>21</v>
      </c>
      <c r="D676" t="s">
        <v>2004</v>
      </c>
      <c r="E676" t="s">
        <v>79</v>
      </c>
      <c r="F676" t="s">
        <v>22</v>
      </c>
      <c r="G676" t="s">
        <v>47</v>
      </c>
      <c r="H676" t="s">
        <v>31</v>
      </c>
      <c r="I676" t="s">
        <v>153</v>
      </c>
      <c r="J676" t="s">
        <v>2005</v>
      </c>
      <c r="K676" t="s">
        <v>44</v>
      </c>
    </row>
    <row r="677" spans="1:11" x14ac:dyDescent="0.35">
      <c r="A677">
        <v>676</v>
      </c>
      <c r="B677" t="s">
        <v>2006</v>
      </c>
      <c r="C677">
        <v>21</v>
      </c>
      <c r="D677" t="s">
        <v>2007</v>
      </c>
      <c r="E677" t="s">
        <v>101</v>
      </c>
      <c r="F677" t="s">
        <v>22</v>
      </c>
      <c r="G677" t="s">
        <v>15</v>
      </c>
      <c r="H677" t="s">
        <v>16</v>
      </c>
      <c r="I677" t="s">
        <v>146</v>
      </c>
      <c r="J677" t="s">
        <v>2008</v>
      </c>
      <c r="K677" t="s">
        <v>76</v>
      </c>
    </row>
    <row r="678" spans="1:11" x14ac:dyDescent="0.35">
      <c r="A678">
        <v>677</v>
      </c>
      <c r="B678" t="s">
        <v>2009</v>
      </c>
      <c r="C678">
        <v>27</v>
      </c>
      <c r="D678" t="s">
        <v>2010</v>
      </c>
      <c r="E678" t="s">
        <v>34</v>
      </c>
      <c r="F678" t="s">
        <v>149</v>
      </c>
      <c r="G678" t="s">
        <v>80</v>
      </c>
      <c r="H678" t="s">
        <v>32</v>
      </c>
      <c r="I678" t="s">
        <v>153</v>
      </c>
      <c r="J678" t="s">
        <v>2011</v>
      </c>
      <c r="K678" t="s">
        <v>19</v>
      </c>
    </row>
    <row r="679" spans="1:11" x14ac:dyDescent="0.35">
      <c r="A679">
        <v>678</v>
      </c>
      <c r="B679" t="s">
        <v>2012</v>
      </c>
      <c r="C679">
        <v>22</v>
      </c>
      <c r="D679" t="s">
        <v>2013</v>
      </c>
      <c r="E679" t="s">
        <v>13</v>
      </c>
      <c r="F679" t="s">
        <v>201</v>
      </c>
      <c r="G679" t="s">
        <v>41</v>
      </c>
      <c r="H679" t="s">
        <v>42</v>
      </c>
      <c r="I679" t="s">
        <v>17</v>
      </c>
      <c r="J679" t="s">
        <v>2014</v>
      </c>
      <c r="K679" t="s">
        <v>37</v>
      </c>
    </row>
    <row r="680" spans="1:11" x14ac:dyDescent="0.35">
      <c r="A680">
        <v>679</v>
      </c>
      <c r="B680" t="s">
        <v>2015</v>
      </c>
      <c r="C680">
        <v>22</v>
      </c>
      <c r="D680" t="s">
        <v>2016</v>
      </c>
      <c r="E680" t="s">
        <v>31</v>
      </c>
      <c r="F680" t="s">
        <v>133</v>
      </c>
      <c r="G680" t="s">
        <v>24</v>
      </c>
      <c r="H680" t="s">
        <v>25</v>
      </c>
      <c r="I680" t="s">
        <v>153</v>
      </c>
      <c r="J680" t="s">
        <v>2017</v>
      </c>
      <c r="K680" t="s">
        <v>76</v>
      </c>
    </row>
    <row r="681" spans="1:11" x14ac:dyDescent="0.35">
      <c r="A681">
        <v>680</v>
      </c>
      <c r="B681" t="s">
        <v>2018</v>
      </c>
      <c r="C681">
        <v>26</v>
      </c>
      <c r="D681" t="s">
        <v>2019</v>
      </c>
      <c r="E681" t="s">
        <v>40</v>
      </c>
      <c r="F681" t="s">
        <v>16</v>
      </c>
      <c r="G681" t="s">
        <v>120</v>
      </c>
      <c r="H681" t="s">
        <v>57</v>
      </c>
      <c r="I681" t="s">
        <v>170</v>
      </c>
      <c r="J681">
        <f>1-795-822-723</f>
        <v>-2339</v>
      </c>
      <c r="K681" t="s">
        <v>76</v>
      </c>
    </row>
    <row r="682" spans="1:11" x14ac:dyDescent="0.35">
      <c r="A682">
        <v>681</v>
      </c>
      <c r="B682" t="s">
        <v>2020</v>
      </c>
      <c r="C682">
        <v>26</v>
      </c>
      <c r="D682" t="s">
        <v>2021</v>
      </c>
      <c r="E682" t="s">
        <v>169</v>
      </c>
      <c r="F682" t="s">
        <v>22</v>
      </c>
      <c r="G682" t="s">
        <v>24</v>
      </c>
      <c r="H682" t="s">
        <v>25</v>
      </c>
      <c r="I682" t="s">
        <v>35</v>
      </c>
      <c r="J682" t="s">
        <v>2022</v>
      </c>
      <c r="K682" t="s">
        <v>28</v>
      </c>
    </row>
    <row r="683" spans="1:11" x14ac:dyDescent="0.35">
      <c r="A683">
        <v>682</v>
      </c>
      <c r="B683" t="s">
        <v>2023</v>
      </c>
      <c r="C683">
        <v>22</v>
      </c>
      <c r="D683" t="s">
        <v>2024</v>
      </c>
      <c r="E683" t="s">
        <v>31</v>
      </c>
      <c r="F683" t="s">
        <v>16</v>
      </c>
      <c r="G683" t="s">
        <v>80</v>
      </c>
      <c r="H683" t="s">
        <v>32</v>
      </c>
      <c r="I683" t="s">
        <v>146</v>
      </c>
      <c r="J683" t="s">
        <v>2025</v>
      </c>
      <c r="K683" t="s">
        <v>44</v>
      </c>
    </row>
    <row r="684" spans="1:11" x14ac:dyDescent="0.35">
      <c r="A684">
        <v>683</v>
      </c>
      <c r="B684" t="s">
        <v>2026</v>
      </c>
      <c r="C684">
        <v>25</v>
      </c>
      <c r="D684" t="s">
        <v>2027</v>
      </c>
      <c r="E684" t="s">
        <v>169</v>
      </c>
      <c r="F684" t="s">
        <v>67</v>
      </c>
      <c r="G684" t="s">
        <v>47</v>
      </c>
      <c r="H684" t="s">
        <v>31</v>
      </c>
      <c r="I684" t="s">
        <v>68</v>
      </c>
      <c r="J684" t="s">
        <v>2028</v>
      </c>
      <c r="K684" t="s">
        <v>28</v>
      </c>
    </row>
    <row r="685" spans="1:11" x14ac:dyDescent="0.35">
      <c r="A685">
        <v>684</v>
      </c>
      <c r="B685" t="s">
        <v>2029</v>
      </c>
      <c r="C685">
        <v>29</v>
      </c>
      <c r="D685" t="s">
        <v>2030</v>
      </c>
      <c r="E685" t="s">
        <v>25</v>
      </c>
      <c r="F685" t="s">
        <v>149</v>
      </c>
      <c r="G685" t="s">
        <v>87</v>
      </c>
      <c r="H685" t="s">
        <v>79</v>
      </c>
      <c r="I685" t="s">
        <v>68</v>
      </c>
      <c r="J685" t="s">
        <v>2031</v>
      </c>
      <c r="K685" t="s">
        <v>76</v>
      </c>
    </row>
    <row r="686" spans="1:11" x14ac:dyDescent="0.35">
      <c r="A686">
        <v>685</v>
      </c>
      <c r="B686" t="s">
        <v>2032</v>
      </c>
      <c r="C686">
        <v>25</v>
      </c>
      <c r="D686" t="s">
        <v>2033</v>
      </c>
      <c r="E686" t="s">
        <v>31</v>
      </c>
      <c r="F686" t="s">
        <v>169</v>
      </c>
      <c r="G686" t="s">
        <v>62</v>
      </c>
      <c r="H686" t="s">
        <v>23</v>
      </c>
      <c r="I686" t="s">
        <v>170</v>
      </c>
      <c r="J686">
        <v>9047730568</v>
      </c>
      <c r="K686" t="s">
        <v>28</v>
      </c>
    </row>
    <row r="687" spans="1:11" x14ac:dyDescent="0.35">
      <c r="A687">
        <v>686</v>
      </c>
      <c r="B687" t="s">
        <v>2034</v>
      </c>
      <c r="C687">
        <v>21</v>
      </c>
      <c r="D687" t="s">
        <v>2035</v>
      </c>
      <c r="E687" t="s">
        <v>31</v>
      </c>
      <c r="F687" t="s">
        <v>34</v>
      </c>
      <c r="G687" t="s">
        <v>15</v>
      </c>
      <c r="H687" t="s">
        <v>16</v>
      </c>
      <c r="I687" t="s">
        <v>170</v>
      </c>
      <c r="J687" t="s">
        <v>2036</v>
      </c>
      <c r="K687" t="s">
        <v>19</v>
      </c>
    </row>
    <row r="688" spans="1:11" x14ac:dyDescent="0.35">
      <c r="A688">
        <v>687</v>
      </c>
      <c r="B688" t="s">
        <v>2037</v>
      </c>
      <c r="C688">
        <v>24</v>
      </c>
      <c r="D688" t="s">
        <v>2038</v>
      </c>
      <c r="E688" t="s">
        <v>32</v>
      </c>
      <c r="F688" t="s">
        <v>42</v>
      </c>
      <c r="G688" t="s">
        <v>24</v>
      </c>
      <c r="H688" t="s">
        <v>25</v>
      </c>
      <c r="I688" t="s">
        <v>88</v>
      </c>
      <c r="J688" t="s">
        <v>2039</v>
      </c>
      <c r="K688" t="s">
        <v>19</v>
      </c>
    </row>
    <row r="689" spans="1:11" x14ac:dyDescent="0.35">
      <c r="A689">
        <v>688</v>
      </c>
      <c r="B689" t="s">
        <v>2040</v>
      </c>
      <c r="C689">
        <v>24</v>
      </c>
      <c r="D689" t="s">
        <v>2041</v>
      </c>
      <c r="E689" t="s">
        <v>149</v>
      </c>
      <c r="F689" t="s">
        <v>67</v>
      </c>
      <c r="G689" t="s">
        <v>80</v>
      </c>
      <c r="H689" t="s">
        <v>32</v>
      </c>
      <c r="I689" t="s">
        <v>35</v>
      </c>
      <c r="J689" t="s">
        <v>2042</v>
      </c>
      <c r="K689" t="s">
        <v>44</v>
      </c>
    </row>
    <row r="690" spans="1:11" x14ac:dyDescent="0.35">
      <c r="A690">
        <v>689</v>
      </c>
      <c r="B690" t="s">
        <v>2043</v>
      </c>
      <c r="C690">
        <v>24</v>
      </c>
      <c r="D690" t="s">
        <v>2044</v>
      </c>
      <c r="E690" t="s">
        <v>101</v>
      </c>
      <c r="F690" t="s">
        <v>177</v>
      </c>
      <c r="G690" t="s">
        <v>120</v>
      </c>
      <c r="H690" t="s">
        <v>57</v>
      </c>
      <c r="I690" t="s">
        <v>91</v>
      </c>
      <c r="J690">
        <v>4136934857</v>
      </c>
      <c r="K690" t="s">
        <v>76</v>
      </c>
    </row>
    <row r="691" spans="1:11" x14ac:dyDescent="0.35">
      <c r="A691">
        <v>690</v>
      </c>
      <c r="B691" t="s">
        <v>2045</v>
      </c>
      <c r="C691">
        <v>27</v>
      </c>
      <c r="D691" t="s">
        <v>2046</v>
      </c>
      <c r="E691" t="s">
        <v>149</v>
      </c>
      <c r="F691" t="s">
        <v>14</v>
      </c>
      <c r="G691" t="s">
        <v>52</v>
      </c>
      <c r="H691" t="s">
        <v>13</v>
      </c>
      <c r="I691" t="s">
        <v>88</v>
      </c>
      <c r="J691" t="s">
        <v>2047</v>
      </c>
      <c r="K691" t="s">
        <v>44</v>
      </c>
    </row>
    <row r="692" spans="1:11" x14ac:dyDescent="0.35">
      <c r="A692">
        <v>691</v>
      </c>
      <c r="B692" t="s">
        <v>2048</v>
      </c>
      <c r="C692">
        <v>25</v>
      </c>
      <c r="D692" t="s">
        <v>2049</v>
      </c>
      <c r="E692" t="s">
        <v>22</v>
      </c>
      <c r="F692" t="s">
        <v>22</v>
      </c>
      <c r="G692" t="s">
        <v>62</v>
      </c>
      <c r="H692" t="s">
        <v>23</v>
      </c>
      <c r="I692" t="s">
        <v>35</v>
      </c>
      <c r="J692" t="s">
        <v>2050</v>
      </c>
      <c r="K692" t="s">
        <v>19</v>
      </c>
    </row>
    <row r="693" spans="1:11" x14ac:dyDescent="0.35">
      <c r="A693">
        <v>692</v>
      </c>
      <c r="B693" t="s">
        <v>2051</v>
      </c>
      <c r="C693">
        <v>23</v>
      </c>
      <c r="D693" t="s">
        <v>2052</v>
      </c>
      <c r="E693" t="s">
        <v>133</v>
      </c>
      <c r="F693" t="s">
        <v>23</v>
      </c>
      <c r="G693" t="s">
        <v>15</v>
      </c>
      <c r="H693" t="s">
        <v>16</v>
      </c>
      <c r="I693" t="s">
        <v>153</v>
      </c>
      <c r="J693" t="s">
        <v>2053</v>
      </c>
      <c r="K693" t="s">
        <v>19</v>
      </c>
    </row>
    <row r="694" spans="1:11" x14ac:dyDescent="0.35">
      <c r="A694">
        <v>693</v>
      </c>
      <c r="B694" t="s">
        <v>2054</v>
      </c>
      <c r="C694">
        <v>29</v>
      </c>
      <c r="D694" t="s">
        <v>2055</v>
      </c>
      <c r="E694" t="s">
        <v>16</v>
      </c>
      <c r="F694" t="s">
        <v>31</v>
      </c>
      <c r="G694" t="s">
        <v>62</v>
      </c>
      <c r="H694" t="s">
        <v>23</v>
      </c>
      <c r="I694" t="s">
        <v>88</v>
      </c>
      <c r="J694" t="s">
        <v>2056</v>
      </c>
      <c r="K694" t="s">
        <v>19</v>
      </c>
    </row>
    <row r="695" spans="1:11" x14ac:dyDescent="0.35">
      <c r="A695">
        <v>694</v>
      </c>
      <c r="B695" t="s">
        <v>2057</v>
      </c>
      <c r="C695">
        <v>22</v>
      </c>
      <c r="D695" t="s">
        <v>2058</v>
      </c>
      <c r="E695" t="s">
        <v>177</v>
      </c>
      <c r="F695" t="s">
        <v>13</v>
      </c>
      <c r="G695" t="s">
        <v>15</v>
      </c>
      <c r="H695" t="s">
        <v>16</v>
      </c>
      <c r="I695" t="s">
        <v>153</v>
      </c>
      <c r="J695" t="s">
        <v>2059</v>
      </c>
      <c r="K695" t="s">
        <v>28</v>
      </c>
    </row>
    <row r="696" spans="1:11" x14ac:dyDescent="0.35">
      <c r="A696">
        <v>695</v>
      </c>
      <c r="B696" t="s">
        <v>2060</v>
      </c>
      <c r="C696">
        <v>30</v>
      </c>
      <c r="D696" t="s">
        <v>2061</v>
      </c>
      <c r="E696" t="s">
        <v>67</v>
      </c>
      <c r="F696" t="s">
        <v>23</v>
      </c>
      <c r="G696" t="s">
        <v>41</v>
      </c>
      <c r="H696" t="s">
        <v>42</v>
      </c>
      <c r="I696" t="s">
        <v>68</v>
      </c>
      <c r="J696" t="s">
        <v>2062</v>
      </c>
      <c r="K696" t="s">
        <v>28</v>
      </c>
    </row>
    <row r="697" spans="1:11" x14ac:dyDescent="0.35">
      <c r="A697">
        <v>696</v>
      </c>
      <c r="B697" t="s">
        <v>2063</v>
      </c>
      <c r="C697">
        <v>30</v>
      </c>
      <c r="D697" t="s">
        <v>2064</v>
      </c>
      <c r="E697" t="s">
        <v>149</v>
      </c>
      <c r="F697" t="s">
        <v>40</v>
      </c>
      <c r="G697" t="s">
        <v>120</v>
      </c>
      <c r="H697" t="s">
        <v>57</v>
      </c>
      <c r="I697" t="s">
        <v>102</v>
      </c>
      <c r="J697" t="s">
        <v>2065</v>
      </c>
      <c r="K697" t="s">
        <v>19</v>
      </c>
    </row>
    <row r="698" spans="1:11" x14ac:dyDescent="0.35">
      <c r="A698">
        <v>697</v>
      </c>
      <c r="B698" t="s">
        <v>2066</v>
      </c>
      <c r="C698">
        <v>24</v>
      </c>
      <c r="D698" t="s">
        <v>2067</v>
      </c>
      <c r="E698" t="s">
        <v>79</v>
      </c>
      <c r="F698" t="s">
        <v>25</v>
      </c>
      <c r="G698" t="s">
        <v>52</v>
      </c>
      <c r="H698" t="s">
        <v>13</v>
      </c>
      <c r="I698" t="s">
        <v>88</v>
      </c>
      <c r="J698" t="s">
        <v>2068</v>
      </c>
      <c r="K698" t="s">
        <v>28</v>
      </c>
    </row>
    <row r="699" spans="1:11" x14ac:dyDescent="0.35">
      <c r="A699">
        <v>698</v>
      </c>
      <c r="B699" t="s">
        <v>2069</v>
      </c>
      <c r="C699">
        <v>20</v>
      </c>
      <c r="D699" t="s">
        <v>2070</v>
      </c>
      <c r="E699" t="s">
        <v>23</v>
      </c>
      <c r="F699" t="s">
        <v>13</v>
      </c>
      <c r="G699" t="s">
        <v>41</v>
      </c>
      <c r="H699" t="s">
        <v>42</v>
      </c>
      <c r="I699" t="s">
        <v>48</v>
      </c>
      <c r="J699" t="s">
        <v>2071</v>
      </c>
      <c r="K699" t="s">
        <v>76</v>
      </c>
    </row>
    <row r="700" spans="1:11" x14ac:dyDescent="0.35">
      <c r="A700">
        <v>699</v>
      </c>
      <c r="B700" t="s">
        <v>2072</v>
      </c>
      <c r="C700">
        <v>30</v>
      </c>
      <c r="D700" t="s">
        <v>2073</v>
      </c>
      <c r="E700" t="s">
        <v>67</v>
      </c>
      <c r="F700" t="s">
        <v>34</v>
      </c>
      <c r="G700" t="s">
        <v>33</v>
      </c>
      <c r="H700" t="s">
        <v>34</v>
      </c>
      <c r="I700" t="s">
        <v>153</v>
      </c>
      <c r="J700" t="s">
        <v>2074</v>
      </c>
      <c r="K700" t="s">
        <v>37</v>
      </c>
    </row>
    <row r="701" spans="1:11" x14ac:dyDescent="0.35">
      <c r="A701">
        <v>700</v>
      </c>
      <c r="B701" t="s">
        <v>458</v>
      </c>
      <c r="C701">
        <v>25</v>
      </c>
      <c r="D701" t="s">
        <v>2075</v>
      </c>
      <c r="E701" t="s">
        <v>149</v>
      </c>
      <c r="F701" t="s">
        <v>34</v>
      </c>
      <c r="G701" t="s">
        <v>80</v>
      </c>
      <c r="H701" t="s">
        <v>32</v>
      </c>
      <c r="I701" t="s">
        <v>26</v>
      </c>
      <c r="J701" t="s">
        <v>2076</v>
      </c>
      <c r="K701" t="s">
        <v>76</v>
      </c>
    </row>
    <row r="702" spans="1:11" x14ac:dyDescent="0.35">
      <c r="A702">
        <v>701</v>
      </c>
      <c r="B702" t="s">
        <v>2077</v>
      </c>
      <c r="C702">
        <v>23</v>
      </c>
      <c r="D702" t="s">
        <v>2078</v>
      </c>
      <c r="E702" t="s">
        <v>79</v>
      </c>
      <c r="F702" t="s">
        <v>67</v>
      </c>
      <c r="G702" t="s">
        <v>41</v>
      </c>
      <c r="H702" t="s">
        <v>42</v>
      </c>
      <c r="I702" t="s">
        <v>146</v>
      </c>
      <c r="J702" t="s">
        <v>2079</v>
      </c>
      <c r="K702" t="s">
        <v>76</v>
      </c>
    </row>
    <row r="703" spans="1:11" x14ac:dyDescent="0.35">
      <c r="A703">
        <v>702</v>
      </c>
      <c r="B703" t="s">
        <v>2080</v>
      </c>
      <c r="C703">
        <v>20</v>
      </c>
      <c r="D703" t="s">
        <v>2081</v>
      </c>
      <c r="E703" t="s">
        <v>16</v>
      </c>
      <c r="F703" t="s">
        <v>42</v>
      </c>
      <c r="G703" t="s">
        <v>80</v>
      </c>
      <c r="H703" t="s">
        <v>32</v>
      </c>
      <c r="I703" t="s">
        <v>53</v>
      </c>
      <c r="J703" t="s">
        <v>2082</v>
      </c>
      <c r="K703" t="s">
        <v>37</v>
      </c>
    </row>
    <row r="704" spans="1:11" x14ac:dyDescent="0.35">
      <c r="A704">
        <v>703</v>
      </c>
      <c r="B704" t="s">
        <v>2083</v>
      </c>
      <c r="C704">
        <v>26</v>
      </c>
      <c r="D704" t="s">
        <v>2084</v>
      </c>
      <c r="E704" t="s">
        <v>101</v>
      </c>
      <c r="F704" t="s">
        <v>133</v>
      </c>
      <c r="G704" t="s">
        <v>120</v>
      </c>
      <c r="H704" t="s">
        <v>57</v>
      </c>
      <c r="I704" t="s">
        <v>58</v>
      </c>
      <c r="J704" t="s">
        <v>2085</v>
      </c>
      <c r="K704" t="s">
        <v>37</v>
      </c>
    </row>
    <row r="705" spans="1:11" x14ac:dyDescent="0.35">
      <c r="A705">
        <v>704</v>
      </c>
      <c r="B705" t="s">
        <v>2086</v>
      </c>
      <c r="C705">
        <v>30</v>
      </c>
      <c r="D705" t="s">
        <v>2087</v>
      </c>
      <c r="E705" t="s">
        <v>149</v>
      </c>
      <c r="F705" t="s">
        <v>169</v>
      </c>
      <c r="G705" t="s">
        <v>24</v>
      </c>
      <c r="H705" t="s">
        <v>25</v>
      </c>
      <c r="I705" t="s">
        <v>146</v>
      </c>
      <c r="J705" t="s">
        <v>2088</v>
      </c>
      <c r="K705" t="s">
        <v>37</v>
      </c>
    </row>
    <row r="706" spans="1:11" x14ac:dyDescent="0.35">
      <c r="A706">
        <v>705</v>
      </c>
      <c r="B706" t="s">
        <v>2089</v>
      </c>
      <c r="C706">
        <v>24</v>
      </c>
      <c r="D706" t="s">
        <v>2090</v>
      </c>
      <c r="E706" t="s">
        <v>40</v>
      </c>
      <c r="F706" t="s">
        <v>133</v>
      </c>
      <c r="G706" t="s">
        <v>80</v>
      </c>
      <c r="H706" t="s">
        <v>32</v>
      </c>
      <c r="I706" t="s">
        <v>26</v>
      </c>
      <c r="J706">
        <v>7710895255</v>
      </c>
      <c r="K706" t="s">
        <v>76</v>
      </c>
    </row>
    <row r="707" spans="1:11" x14ac:dyDescent="0.35">
      <c r="A707">
        <v>706</v>
      </c>
      <c r="B707" t="s">
        <v>2091</v>
      </c>
      <c r="C707">
        <v>27</v>
      </c>
      <c r="D707" t="s">
        <v>2092</v>
      </c>
      <c r="E707" t="s">
        <v>23</v>
      </c>
      <c r="F707" t="s">
        <v>67</v>
      </c>
      <c r="G707" t="s">
        <v>47</v>
      </c>
      <c r="H707" t="s">
        <v>31</v>
      </c>
      <c r="I707" t="s">
        <v>153</v>
      </c>
      <c r="J707" t="s">
        <v>2093</v>
      </c>
      <c r="K707" t="s">
        <v>37</v>
      </c>
    </row>
    <row r="708" spans="1:11" x14ac:dyDescent="0.35">
      <c r="A708">
        <v>707</v>
      </c>
      <c r="B708" t="s">
        <v>2094</v>
      </c>
      <c r="C708">
        <v>30</v>
      </c>
      <c r="D708" t="s">
        <v>2095</v>
      </c>
      <c r="E708" t="s">
        <v>31</v>
      </c>
      <c r="F708" t="s">
        <v>149</v>
      </c>
      <c r="G708" t="s">
        <v>80</v>
      </c>
      <c r="H708" t="s">
        <v>32</v>
      </c>
      <c r="I708" t="s">
        <v>58</v>
      </c>
      <c r="J708" t="s">
        <v>2096</v>
      </c>
      <c r="K708" t="s">
        <v>44</v>
      </c>
    </row>
    <row r="709" spans="1:11" x14ac:dyDescent="0.35">
      <c r="A709">
        <v>708</v>
      </c>
      <c r="B709" t="s">
        <v>2097</v>
      </c>
      <c r="C709">
        <v>28</v>
      </c>
      <c r="D709" t="s">
        <v>2098</v>
      </c>
      <c r="E709" t="s">
        <v>101</v>
      </c>
      <c r="F709" t="s">
        <v>101</v>
      </c>
      <c r="G709" t="s">
        <v>41</v>
      </c>
      <c r="H709" t="s">
        <v>42</v>
      </c>
      <c r="I709" t="s">
        <v>35</v>
      </c>
      <c r="J709" t="s">
        <v>2099</v>
      </c>
      <c r="K709" t="s">
        <v>37</v>
      </c>
    </row>
    <row r="710" spans="1:11" x14ac:dyDescent="0.35">
      <c r="A710">
        <v>709</v>
      </c>
      <c r="B710" t="s">
        <v>2100</v>
      </c>
      <c r="C710">
        <v>24</v>
      </c>
      <c r="D710" t="s">
        <v>2101</v>
      </c>
      <c r="E710" t="s">
        <v>42</v>
      </c>
      <c r="F710" t="s">
        <v>201</v>
      </c>
      <c r="G710" t="s">
        <v>62</v>
      </c>
      <c r="H710" t="s">
        <v>23</v>
      </c>
      <c r="I710" t="s">
        <v>58</v>
      </c>
      <c r="J710" t="s">
        <v>2102</v>
      </c>
      <c r="K710" t="s">
        <v>76</v>
      </c>
    </row>
    <row r="711" spans="1:11" x14ac:dyDescent="0.35">
      <c r="A711">
        <v>710</v>
      </c>
      <c r="B711" t="s">
        <v>2103</v>
      </c>
      <c r="C711">
        <v>21</v>
      </c>
      <c r="D711" t="s">
        <v>2104</v>
      </c>
      <c r="E711" t="s">
        <v>23</v>
      </c>
      <c r="F711" t="s">
        <v>31</v>
      </c>
      <c r="G711" t="s">
        <v>15</v>
      </c>
      <c r="H711" t="s">
        <v>16</v>
      </c>
      <c r="I711" t="s">
        <v>63</v>
      </c>
      <c r="J711" t="s">
        <v>2105</v>
      </c>
      <c r="K711" t="s">
        <v>37</v>
      </c>
    </row>
    <row r="712" spans="1:11" x14ac:dyDescent="0.35">
      <c r="A712">
        <v>711</v>
      </c>
      <c r="B712" t="s">
        <v>2106</v>
      </c>
      <c r="C712">
        <v>30</v>
      </c>
      <c r="D712" t="s">
        <v>2107</v>
      </c>
      <c r="E712" t="s">
        <v>57</v>
      </c>
      <c r="F712" t="s">
        <v>57</v>
      </c>
      <c r="G712" t="s">
        <v>33</v>
      </c>
      <c r="H712" t="s">
        <v>34</v>
      </c>
      <c r="I712" t="s">
        <v>58</v>
      </c>
      <c r="J712" t="s">
        <v>2108</v>
      </c>
      <c r="K712" t="s">
        <v>19</v>
      </c>
    </row>
    <row r="713" spans="1:11" x14ac:dyDescent="0.35">
      <c r="A713">
        <v>712</v>
      </c>
      <c r="B713" t="s">
        <v>2109</v>
      </c>
      <c r="C713">
        <v>21</v>
      </c>
      <c r="D713" t="s">
        <v>2110</v>
      </c>
      <c r="E713" t="s">
        <v>57</v>
      </c>
      <c r="F713" t="s">
        <v>34</v>
      </c>
      <c r="G713" t="s">
        <v>24</v>
      </c>
      <c r="H713" t="s">
        <v>25</v>
      </c>
      <c r="I713" t="s">
        <v>153</v>
      </c>
      <c r="J713" t="s">
        <v>2111</v>
      </c>
      <c r="K713" t="s">
        <v>37</v>
      </c>
    </row>
    <row r="714" spans="1:11" x14ac:dyDescent="0.35">
      <c r="A714">
        <v>713</v>
      </c>
      <c r="B714" t="s">
        <v>2112</v>
      </c>
      <c r="C714">
        <v>24</v>
      </c>
      <c r="D714" t="s">
        <v>2113</v>
      </c>
      <c r="E714" t="s">
        <v>79</v>
      </c>
      <c r="F714" t="s">
        <v>133</v>
      </c>
      <c r="G714" t="s">
        <v>80</v>
      </c>
      <c r="H714" t="s">
        <v>32</v>
      </c>
      <c r="I714" t="s">
        <v>17</v>
      </c>
      <c r="J714">
        <f>1-221-785-6955</f>
        <v>-7960</v>
      </c>
      <c r="K714" t="s">
        <v>19</v>
      </c>
    </row>
    <row r="715" spans="1:11" x14ac:dyDescent="0.35">
      <c r="A715">
        <v>714</v>
      </c>
      <c r="B715" t="s">
        <v>2114</v>
      </c>
      <c r="C715">
        <v>24</v>
      </c>
      <c r="D715" t="s">
        <v>2115</v>
      </c>
      <c r="E715" t="s">
        <v>57</v>
      </c>
      <c r="F715" t="s">
        <v>23</v>
      </c>
      <c r="G715" t="s">
        <v>80</v>
      </c>
      <c r="H715" t="s">
        <v>32</v>
      </c>
      <c r="I715" t="s">
        <v>170</v>
      </c>
      <c r="J715" t="s">
        <v>2116</v>
      </c>
      <c r="K715" t="s">
        <v>44</v>
      </c>
    </row>
    <row r="716" spans="1:11" x14ac:dyDescent="0.35">
      <c r="A716">
        <v>715</v>
      </c>
      <c r="B716" t="s">
        <v>2117</v>
      </c>
      <c r="C716">
        <v>21</v>
      </c>
      <c r="D716" t="s">
        <v>2118</v>
      </c>
      <c r="E716" t="s">
        <v>42</v>
      </c>
      <c r="F716" t="s">
        <v>177</v>
      </c>
      <c r="G716" t="s">
        <v>47</v>
      </c>
      <c r="H716" t="s">
        <v>31</v>
      </c>
      <c r="I716" t="s">
        <v>17</v>
      </c>
      <c r="J716" t="s">
        <v>2119</v>
      </c>
      <c r="K716" t="s">
        <v>44</v>
      </c>
    </row>
    <row r="717" spans="1:11" x14ac:dyDescent="0.35">
      <c r="A717">
        <v>716</v>
      </c>
      <c r="B717" t="s">
        <v>2120</v>
      </c>
      <c r="C717">
        <v>25</v>
      </c>
      <c r="D717" t="s">
        <v>2121</v>
      </c>
      <c r="E717" t="s">
        <v>32</v>
      </c>
      <c r="F717" t="s">
        <v>67</v>
      </c>
      <c r="G717" t="s">
        <v>87</v>
      </c>
      <c r="H717" t="s">
        <v>79</v>
      </c>
      <c r="I717" t="s">
        <v>26</v>
      </c>
      <c r="J717" t="s">
        <v>2122</v>
      </c>
      <c r="K717" t="s">
        <v>19</v>
      </c>
    </row>
    <row r="718" spans="1:11" x14ac:dyDescent="0.35">
      <c r="A718">
        <v>717</v>
      </c>
      <c r="B718" t="s">
        <v>2123</v>
      </c>
      <c r="C718">
        <v>27</v>
      </c>
      <c r="D718" t="s">
        <v>2124</v>
      </c>
      <c r="E718" t="s">
        <v>34</v>
      </c>
      <c r="F718" t="s">
        <v>31</v>
      </c>
      <c r="G718" t="s">
        <v>41</v>
      </c>
      <c r="H718" t="s">
        <v>42</v>
      </c>
      <c r="I718" t="s">
        <v>35</v>
      </c>
      <c r="J718" t="s">
        <v>2125</v>
      </c>
      <c r="K718" t="s">
        <v>28</v>
      </c>
    </row>
    <row r="719" spans="1:11" x14ac:dyDescent="0.35">
      <c r="A719">
        <v>718</v>
      </c>
      <c r="B719" t="s">
        <v>2126</v>
      </c>
      <c r="C719">
        <v>28</v>
      </c>
      <c r="D719" t="s">
        <v>2127</v>
      </c>
      <c r="E719" t="s">
        <v>14</v>
      </c>
      <c r="F719" t="s">
        <v>22</v>
      </c>
      <c r="G719" t="s">
        <v>62</v>
      </c>
      <c r="H719" t="s">
        <v>23</v>
      </c>
      <c r="I719" t="s">
        <v>48</v>
      </c>
      <c r="J719" t="s">
        <v>2128</v>
      </c>
      <c r="K719" t="s">
        <v>76</v>
      </c>
    </row>
    <row r="720" spans="1:11" x14ac:dyDescent="0.35">
      <c r="A720">
        <v>719</v>
      </c>
      <c r="B720" t="s">
        <v>2129</v>
      </c>
      <c r="C720">
        <v>26</v>
      </c>
      <c r="D720" t="s">
        <v>2130</v>
      </c>
      <c r="E720" t="s">
        <v>25</v>
      </c>
      <c r="F720" t="s">
        <v>40</v>
      </c>
      <c r="G720" t="s">
        <v>52</v>
      </c>
      <c r="H720" t="s">
        <v>13</v>
      </c>
      <c r="I720" t="s">
        <v>88</v>
      </c>
      <c r="J720" t="s">
        <v>2131</v>
      </c>
      <c r="K720" t="s">
        <v>37</v>
      </c>
    </row>
    <row r="721" spans="1:11" x14ac:dyDescent="0.35">
      <c r="A721">
        <v>720</v>
      </c>
      <c r="B721" t="s">
        <v>2132</v>
      </c>
      <c r="C721">
        <v>28</v>
      </c>
      <c r="D721" t="s">
        <v>2133</v>
      </c>
      <c r="E721" t="s">
        <v>149</v>
      </c>
      <c r="F721" t="s">
        <v>14</v>
      </c>
      <c r="G721" t="s">
        <v>80</v>
      </c>
      <c r="H721" t="s">
        <v>32</v>
      </c>
      <c r="I721" t="s">
        <v>91</v>
      </c>
      <c r="J721" t="s">
        <v>2134</v>
      </c>
      <c r="K721" t="s">
        <v>44</v>
      </c>
    </row>
    <row r="722" spans="1:11" x14ac:dyDescent="0.35">
      <c r="A722">
        <v>721</v>
      </c>
      <c r="B722" t="s">
        <v>2135</v>
      </c>
      <c r="C722">
        <v>21</v>
      </c>
      <c r="D722" t="s">
        <v>2136</v>
      </c>
      <c r="E722" t="s">
        <v>57</v>
      </c>
      <c r="F722" t="s">
        <v>101</v>
      </c>
      <c r="G722" t="s">
        <v>80</v>
      </c>
      <c r="H722" t="s">
        <v>32</v>
      </c>
      <c r="I722" t="s">
        <v>146</v>
      </c>
      <c r="J722" t="s">
        <v>2137</v>
      </c>
      <c r="K722" t="s">
        <v>44</v>
      </c>
    </row>
    <row r="723" spans="1:11" x14ac:dyDescent="0.35">
      <c r="A723">
        <v>722</v>
      </c>
      <c r="B723" t="s">
        <v>2138</v>
      </c>
      <c r="C723">
        <v>29</v>
      </c>
      <c r="D723" t="s">
        <v>2139</v>
      </c>
      <c r="E723" t="s">
        <v>14</v>
      </c>
      <c r="F723" t="s">
        <v>34</v>
      </c>
      <c r="G723" t="s">
        <v>120</v>
      </c>
      <c r="H723" t="s">
        <v>57</v>
      </c>
      <c r="I723" t="s">
        <v>17</v>
      </c>
      <c r="J723" t="s">
        <v>2140</v>
      </c>
      <c r="K723" t="s">
        <v>28</v>
      </c>
    </row>
    <row r="724" spans="1:11" x14ac:dyDescent="0.35">
      <c r="A724">
        <v>723</v>
      </c>
      <c r="B724" t="s">
        <v>2141</v>
      </c>
      <c r="C724">
        <v>23</v>
      </c>
      <c r="D724" t="s">
        <v>2142</v>
      </c>
      <c r="E724" t="s">
        <v>67</v>
      </c>
      <c r="F724" t="s">
        <v>31</v>
      </c>
      <c r="G724" t="s">
        <v>120</v>
      </c>
      <c r="H724" t="s">
        <v>57</v>
      </c>
      <c r="I724" t="s">
        <v>116</v>
      </c>
      <c r="J724" t="s">
        <v>2143</v>
      </c>
      <c r="K724" t="s">
        <v>19</v>
      </c>
    </row>
    <row r="725" spans="1:11" x14ac:dyDescent="0.35">
      <c r="A725">
        <v>724</v>
      </c>
      <c r="B725" t="s">
        <v>2144</v>
      </c>
      <c r="C725">
        <v>26</v>
      </c>
      <c r="D725" t="s">
        <v>2145</v>
      </c>
      <c r="E725" t="s">
        <v>13</v>
      </c>
      <c r="F725" t="s">
        <v>149</v>
      </c>
      <c r="G725" t="s">
        <v>120</v>
      </c>
      <c r="H725" t="s">
        <v>57</v>
      </c>
      <c r="I725" t="s">
        <v>91</v>
      </c>
      <c r="J725" t="s">
        <v>2146</v>
      </c>
      <c r="K725" t="s">
        <v>76</v>
      </c>
    </row>
    <row r="726" spans="1:11" x14ac:dyDescent="0.35">
      <c r="A726">
        <v>725</v>
      </c>
      <c r="B726" t="s">
        <v>2147</v>
      </c>
      <c r="C726">
        <v>27</v>
      </c>
      <c r="D726" t="s">
        <v>2148</v>
      </c>
      <c r="E726" t="s">
        <v>79</v>
      </c>
      <c r="F726" t="s">
        <v>25</v>
      </c>
      <c r="G726" t="s">
        <v>52</v>
      </c>
      <c r="H726" t="s">
        <v>13</v>
      </c>
      <c r="I726" t="s">
        <v>102</v>
      </c>
      <c r="J726" t="s">
        <v>2149</v>
      </c>
      <c r="K726" t="s">
        <v>19</v>
      </c>
    </row>
    <row r="727" spans="1:11" x14ac:dyDescent="0.35">
      <c r="A727">
        <v>726</v>
      </c>
      <c r="B727" t="s">
        <v>2150</v>
      </c>
      <c r="C727">
        <v>28</v>
      </c>
      <c r="D727" t="s">
        <v>2151</v>
      </c>
      <c r="E727" t="s">
        <v>14</v>
      </c>
      <c r="F727" t="s">
        <v>31</v>
      </c>
      <c r="G727" t="s">
        <v>87</v>
      </c>
      <c r="H727" t="s">
        <v>79</v>
      </c>
      <c r="I727" t="s">
        <v>88</v>
      </c>
      <c r="J727" t="s">
        <v>2152</v>
      </c>
      <c r="K727" t="s">
        <v>76</v>
      </c>
    </row>
    <row r="728" spans="1:11" x14ac:dyDescent="0.35">
      <c r="A728">
        <v>727</v>
      </c>
      <c r="B728" t="s">
        <v>2153</v>
      </c>
      <c r="C728">
        <v>24</v>
      </c>
      <c r="D728" t="s">
        <v>2154</v>
      </c>
      <c r="E728" t="s">
        <v>169</v>
      </c>
      <c r="F728" t="s">
        <v>23</v>
      </c>
      <c r="G728" t="s">
        <v>33</v>
      </c>
      <c r="H728" t="s">
        <v>34</v>
      </c>
      <c r="I728" t="s">
        <v>68</v>
      </c>
      <c r="J728" t="s">
        <v>2155</v>
      </c>
      <c r="K728" t="s">
        <v>76</v>
      </c>
    </row>
    <row r="729" spans="1:11" x14ac:dyDescent="0.35">
      <c r="A729">
        <v>728</v>
      </c>
      <c r="B729" t="s">
        <v>2156</v>
      </c>
      <c r="C729">
        <v>25</v>
      </c>
      <c r="D729" t="s">
        <v>2157</v>
      </c>
      <c r="E729" t="s">
        <v>23</v>
      </c>
      <c r="F729" t="s">
        <v>149</v>
      </c>
      <c r="G729" t="s">
        <v>33</v>
      </c>
      <c r="H729" t="s">
        <v>34</v>
      </c>
      <c r="I729" t="s">
        <v>48</v>
      </c>
      <c r="J729" t="s">
        <v>2158</v>
      </c>
      <c r="K729" t="s">
        <v>28</v>
      </c>
    </row>
    <row r="730" spans="1:11" x14ac:dyDescent="0.35">
      <c r="A730">
        <v>729</v>
      </c>
      <c r="B730" t="s">
        <v>2159</v>
      </c>
      <c r="C730">
        <v>20</v>
      </c>
      <c r="D730" t="s">
        <v>2160</v>
      </c>
      <c r="E730" t="s">
        <v>67</v>
      </c>
      <c r="F730" t="s">
        <v>101</v>
      </c>
      <c r="G730" t="s">
        <v>15</v>
      </c>
      <c r="H730" t="s">
        <v>16</v>
      </c>
      <c r="I730" t="s">
        <v>58</v>
      </c>
      <c r="J730" t="s">
        <v>2161</v>
      </c>
      <c r="K730" t="s">
        <v>76</v>
      </c>
    </row>
    <row r="731" spans="1:11" x14ac:dyDescent="0.35">
      <c r="A731">
        <v>730</v>
      </c>
      <c r="B731" t="s">
        <v>2162</v>
      </c>
      <c r="C731">
        <v>30</v>
      </c>
      <c r="D731" t="s">
        <v>2163</v>
      </c>
      <c r="E731" t="s">
        <v>149</v>
      </c>
      <c r="F731" t="s">
        <v>13</v>
      </c>
      <c r="G731" t="s">
        <v>15</v>
      </c>
      <c r="H731" t="s">
        <v>16</v>
      </c>
      <c r="I731" t="s">
        <v>35</v>
      </c>
      <c r="J731" t="s">
        <v>2164</v>
      </c>
      <c r="K731" t="s">
        <v>28</v>
      </c>
    </row>
    <row r="732" spans="1:11" x14ac:dyDescent="0.35">
      <c r="A732">
        <v>731</v>
      </c>
      <c r="B732" t="s">
        <v>2165</v>
      </c>
      <c r="C732">
        <v>21</v>
      </c>
      <c r="D732" t="s">
        <v>2166</v>
      </c>
      <c r="E732" t="s">
        <v>67</v>
      </c>
      <c r="F732" t="s">
        <v>57</v>
      </c>
      <c r="G732" t="s">
        <v>15</v>
      </c>
      <c r="H732" t="s">
        <v>16</v>
      </c>
      <c r="I732" t="s">
        <v>48</v>
      </c>
      <c r="J732" t="s">
        <v>2167</v>
      </c>
      <c r="K732" t="s">
        <v>28</v>
      </c>
    </row>
    <row r="733" spans="1:11" x14ac:dyDescent="0.35">
      <c r="A733">
        <v>732</v>
      </c>
      <c r="B733" t="s">
        <v>2168</v>
      </c>
      <c r="C733">
        <v>23</v>
      </c>
      <c r="D733" t="s">
        <v>2169</v>
      </c>
      <c r="E733" t="s">
        <v>34</v>
      </c>
      <c r="F733" t="s">
        <v>16</v>
      </c>
      <c r="G733" t="s">
        <v>52</v>
      </c>
      <c r="H733" t="s">
        <v>13</v>
      </c>
      <c r="I733" t="s">
        <v>116</v>
      </c>
      <c r="J733" t="s">
        <v>2170</v>
      </c>
      <c r="K733" t="s">
        <v>28</v>
      </c>
    </row>
    <row r="734" spans="1:11" x14ac:dyDescent="0.35">
      <c r="A734">
        <v>733</v>
      </c>
      <c r="B734" t="s">
        <v>2171</v>
      </c>
      <c r="C734">
        <v>27</v>
      </c>
      <c r="D734" t="s">
        <v>2172</v>
      </c>
      <c r="E734" t="s">
        <v>25</v>
      </c>
      <c r="F734" t="s">
        <v>13</v>
      </c>
      <c r="G734" t="s">
        <v>62</v>
      </c>
      <c r="H734" t="s">
        <v>23</v>
      </c>
      <c r="I734" t="s">
        <v>91</v>
      </c>
      <c r="J734" t="s">
        <v>2173</v>
      </c>
      <c r="K734" t="s">
        <v>44</v>
      </c>
    </row>
    <row r="735" spans="1:11" x14ac:dyDescent="0.35">
      <c r="A735">
        <v>734</v>
      </c>
      <c r="B735" t="s">
        <v>2174</v>
      </c>
      <c r="C735">
        <v>25</v>
      </c>
      <c r="D735" t="s">
        <v>2175</v>
      </c>
      <c r="E735" t="s">
        <v>67</v>
      </c>
      <c r="F735" t="s">
        <v>133</v>
      </c>
      <c r="G735" t="s">
        <v>120</v>
      </c>
      <c r="H735" t="s">
        <v>57</v>
      </c>
      <c r="I735" t="s">
        <v>88</v>
      </c>
      <c r="J735" t="s">
        <v>2176</v>
      </c>
      <c r="K735" t="s">
        <v>76</v>
      </c>
    </row>
    <row r="736" spans="1:11" x14ac:dyDescent="0.35">
      <c r="A736">
        <v>735</v>
      </c>
      <c r="B736" t="s">
        <v>2177</v>
      </c>
      <c r="C736">
        <v>22</v>
      </c>
      <c r="D736" t="s">
        <v>2178</v>
      </c>
      <c r="E736" t="s">
        <v>149</v>
      </c>
      <c r="F736" t="s">
        <v>23</v>
      </c>
      <c r="G736" t="s">
        <v>87</v>
      </c>
      <c r="H736" t="s">
        <v>79</v>
      </c>
      <c r="I736" t="s">
        <v>88</v>
      </c>
      <c r="J736" t="s">
        <v>2179</v>
      </c>
      <c r="K736" t="s">
        <v>76</v>
      </c>
    </row>
    <row r="737" spans="1:11" x14ac:dyDescent="0.35">
      <c r="A737">
        <v>736</v>
      </c>
      <c r="B737" t="s">
        <v>2180</v>
      </c>
      <c r="C737">
        <v>28</v>
      </c>
      <c r="D737" t="s">
        <v>2181</v>
      </c>
      <c r="E737" t="s">
        <v>23</v>
      </c>
      <c r="F737" t="s">
        <v>177</v>
      </c>
      <c r="G737" t="s">
        <v>41</v>
      </c>
      <c r="H737" t="s">
        <v>42</v>
      </c>
      <c r="I737" t="s">
        <v>146</v>
      </c>
      <c r="J737" t="s">
        <v>2182</v>
      </c>
      <c r="K737" t="s">
        <v>28</v>
      </c>
    </row>
    <row r="738" spans="1:11" x14ac:dyDescent="0.35">
      <c r="A738">
        <v>737</v>
      </c>
      <c r="B738" t="s">
        <v>2183</v>
      </c>
      <c r="C738">
        <v>28</v>
      </c>
      <c r="D738" t="s">
        <v>2184</v>
      </c>
      <c r="E738" t="s">
        <v>201</v>
      </c>
      <c r="F738" t="s">
        <v>133</v>
      </c>
      <c r="G738" t="s">
        <v>120</v>
      </c>
      <c r="H738" t="s">
        <v>57</v>
      </c>
      <c r="I738" t="s">
        <v>48</v>
      </c>
      <c r="J738" t="s">
        <v>2185</v>
      </c>
      <c r="K738" t="s">
        <v>44</v>
      </c>
    </row>
    <row r="739" spans="1:11" x14ac:dyDescent="0.35">
      <c r="A739">
        <v>738</v>
      </c>
      <c r="B739" t="s">
        <v>2186</v>
      </c>
      <c r="C739">
        <v>25</v>
      </c>
      <c r="D739" t="s">
        <v>2187</v>
      </c>
      <c r="E739" t="s">
        <v>57</v>
      </c>
      <c r="F739" t="s">
        <v>67</v>
      </c>
      <c r="G739" t="s">
        <v>80</v>
      </c>
      <c r="H739" t="s">
        <v>32</v>
      </c>
      <c r="I739" t="s">
        <v>35</v>
      </c>
      <c r="J739" t="s">
        <v>2188</v>
      </c>
      <c r="K739" t="s">
        <v>76</v>
      </c>
    </row>
    <row r="740" spans="1:11" x14ac:dyDescent="0.35">
      <c r="A740">
        <v>739</v>
      </c>
      <c r="B740" t="s">
        <v>2189</v>
      </c>
      <c r="C740">
        <v>25</v>
      </c>
      <c r="D740" t="s">
        <v>2190</v>
      </c>
      <c r="E740" t="s">
        <v>149</v>
      </c>
      <c r="F740" t="s">
        <v>42</v>
      </c>
      <c r="G740" t="s">
        <v>80</v>
      </c>
      <c r="H740" t="s">
        <v>32</v>
      </c>
      <c r="I740" t="s">
        <v>91</v>
      </c>
      <c r="J740" t="s">
        <v>2191</v>
      </c>
      <c r="K740" t="s">
        <v>44</v>
      </c>
    </row>
    <row r="741" spans="1:11" x14ac:dyDescent="0.35">
      <c r="A741">
        <v>740</v>
      </c>
      <c r="B741" t="s">
        <v>2192</v>
      </c>
      <c r="C741">
        <v>25</v>
      </c>
      <c r="D741" t="s">
        <v>2193</v>
      </c>
      <c r="E741" t="s">
        <v>201</v>
      </c>
      <c r="F741" t="s">
        <v>79</v>
      </c>
      <c r="G741" t="s">
        <v>62</v>
      </c>
      <c r="H741" t="s">
        <v>23</v>
      </c>
      <c r="I741" t="s">
        <v>170</v>
      </c>
      <c r="J741" t="s">
        <v>2194</v>
      </c>
      <c r="K741" t="s">
        <v>44</v>
      </c>
    </row>
    <row r="742" spans="1:11" x14ac:dyDescent="0.35">
      <c r="A742">
        <v>741</v>
      </c>
      <c r="B742" t="s">
        <v>2195</v>
      </c>
      <c r="C742">
        <v>22</v>
      </c>
      <c r="D742" t="s">
        <v>2196</v>
      </c>
      <c r="E742" t="s">
        <v>169</v>
      </c>
      <c r="F742" t="s">
        <v>25</v>
      </c>
      <c r="G742" t="s">
        <v>80</v>
      </c>
      <c r="H742" t="s">
        <v>32</v>
      </c>
      <c r="I742" t="s">
        <v>146</v>
      </c>
      <c r="J742" t="s">
        <v>2197</v>
      </c>
      <c r="K742" t="s">
        <v>37</v>
      </c>
    </row>
    <row r="743" spans="1:11" x14ac:dyDescent="0.35">
      <c r="A743">
        <v>742</v>
      </c>
      <c r="B743" t="s">
        <v>2198</v>
      </c>
      <c r="C743">
        <v>21</v>
      </c>
      <c r="D743" t="s">
        <v>2199</v>
      </c>
      <c r="E743" t="s">
        <v>23</v>
      </c>
      <c r="F743" t="s">
        <v>23</v>
      </c>
      <c r="G743" t="s">
        <v>15</v>
      </c>
      <c r="H743" t="s">
        <v>16</v>
      </c>
      <c r="I743" t="s">
        <v>91</v>
      </c>
      <c r="J743" t="s">
        <v>2200</v>
      </c>
      <c r="K743" t="s">
        <v>37</v>
      </c>
    </row>
    <row r="744" spans="1:11" x14ac:dyDescent="0.35">
      <c r="A744">
        <v>743</v>
      </c>
      <c r="B744" t="s">
        <v>2201</v>
      </c>
      <c r="C744">
        <v>21</v>
      </c>
      <c r="D744" t="s">
        <v>2202</v>
      </c>
      <c r="E744" t="s">
        <v>22</v>
      </c>
      <c r="F744" t="s">
        <v>14</v>
      </c>
      <c r="G744" t="s">
        <v>52</v>
      </c>
      <c r="H744" t="s">
        <v>13</v>
      </c>
      <c r="I744" t="s">
        <v>153</v>
      </c>
      <c r="J744" t="s">
        <v>2203</v>
      </c>
      <c r="K744" t="s">
        <v>19</v>
      </c>
    </row>
    <row r="745" spans="1:11" x14ac:dyDescent="0.35">
      <c r="A745">
        <v>744</v>
      </c>
      <c r="B745" t="s">
        <v>2204</v>
      </c>
      <c r="C745">
        <v>22</v>
      </c>
      <c r="D745" t="s">
        <v>2205</v>
      </c>
      <c r="E745" t="s">
        <v>201</v>
      </c>
      <c r="F745" t="s">
        <v>22</v>
      </c>
      <c r="G745" t="s">
        <v>41</v>
      </c>
      <c r="H745" t="s">
        <v>42</v>
      </c>
      <c r="I745" t="s">
        <v>48</v>
      </c>
      <c r="J745" t="s">
        <v>2206</v>
      </c>
      <c r="K745" t="s">
        <v>28</v>
      </c>
    </row>
    <row r="746" spans="1:11" x14ac:dyDescent="0.35">
      <c r="A746">
        <v>745</v>
      </c>
      <c r="B746" t="s">
        <v>2207</v>
      </c>
      <c r="C746">
        <v>24</v>
      </c>
      <c r="D746" t="s">
        <v>2208</v>
      </c>
      <c r="E746" t="s">
        <v>149</v>
      </c>
      <c r="F746" t="s">
        <v>101</v>
      </c>
      <c r="G746" t="s">
        <v>41</v>
      </c>
      <c r="H746" t="s">
        <v>42</v>
      </c>
      <c r="I746" t="s">
        <v>48</v>
      </c>
      <c r="J746" t="s">
        <v>2209</v>
      </c>
      <c r="K746" t="s">
        <v>44</v>
      </c>
    </row>
    <row r="747" spans="1:11" x14ac:dyDescent="0.35">
      <c r="A747">
        <v>746</v>
      </c>
      <c r="B747" t="s">
        <v>2210</v>
      </c>
      <c r="C747">
        <v>24</v>
      </c>
      <c r="D747" t="s">
        <v>2211</v>
      </c>
      <c r="E747" t="s">
        <v>177</v>
      </c>
      <c r="F747" t="s">
        <v>201</v>
      </c>
      <c r="G747" t="s">
        <v>24</v>
      </c>
      <c r="H747" t="s">
        <v>25</v>
      </c>
      <c r="I747" t="s">
        <v>63</v>
      </c>
      <c r="J747" t="s">
        <v>2212</v>
      </c>
      <c r="K747" t="s">
        <v>28</v>
      </c>
    </row>
    <row r="748" spans="1:11" x14ac:dyDescent="0.35">
      <c r="A748">
        <v>747</v>
      </c>
      <c r="B748" t="s">
        <v>2213</v>
      </c>
      <c r="C748">
        <v>29</v>
      </c>
      <c r="D748" t="s">
        <v>2214</v>
      </c>
      <c r="E748" t="s">
        <v>32</v>
      </c>
      <c r="F748" t="s">
        <v>201</v>
      </c>
      <c r="G748" t="s">
        <v>80</v>
      </c>
      <c r="H748" t="s">
        <v>32</v>
      </c>
      <c r="I748" t="s">
        <v>58</v>
      </c>
      <c r="J748" t="s">
        <v>2215</v>
      </c>
      <c r="K748" t="s">
        <v>28</v>
      </c>
    </row>
    <row r="749" spans="1:11" x14ac:dyDescent="0.35">
      <c r="A749">
        <v>748</v>
      </c>
      <c r="B749" t="s">
        <v>2216</v>
      </c>
      <c r="C749">
        <v>20</v>
      </c>
      <c r="D749" t="s">
        <v>2217</v>
      </c>
      <c r="E749" t="s">
        <v>177</v>
      </c>
      <c r="F749" t="s">
        <v>57</v>
      </c>
      <c r="G749" t="s">
        <v>52</v>
      </c>
      <c r="H749" t="s">
        <v>13</v>
      </c>
      <c r="I749" t="s">
        <v>116</v>
      </c>
      <c r="J749" t="s">
        <v>2218</v>
      </c>
      <c r="K749" t="s">
        <v>37</v>
      </c>
    </row>
    <row r="750" spans="1:11" x14ac:dyDescent="0.35">
      <c r="A750">
        <v>749</v>
      </c>
      <c r="B750" t="s">
        <v>2219</v>
      </c>
      <c r="C750">
        <v>21</v>
      </c>
      <c r="D750" t="s">
        <v>2220</v>
      </c>
      <c r="E750" t="s">
        <v>133</v>
      </c>
      <c r="F750" t="s">
        <v>40</v>
      </c>
      <c r="G750" t="s">
        <v>80</v>
      </c>
      <c r="H750" t="s">
        <v>32</v>
      </c>
      <c r="I750" t="s">
        <v>58</v>
      </c>
      <c r="J750">
        <v>6186509751</v>
      </c>
      <c r="K750" t="s">
        <v>28</v>
      </c>
    </row>
    <row r="751" spans="1:11" x14ac:dyDescent="0.35">
      <c r="A751">
        <v>750</v>
      </c>
      <c r="B751" t="s">
        <v>2221</v>
      </c>
      <c r="C751">
        <v>26</v>
      </c>
      <c r="D751" t="s">
        <v>2222</v>
      </c>
      <c r="E751" t="s">
        <v>32</v>
      </c>
      <c r="F751" t="s">
        <v>67</v>
      </c>
      <c r="G751" t="s">
        <v>47</v>
      </c>
      <c r="H751" t="s">
        <v>31</v>
      </c>
      <c r="I751" t="s">
        <v>170</v>
      </c>
      <c r="J751" t="s">
        <v>2223</v>
      </c>
      <c r="K751" t="s">
        <v>19</v>
      </c>
    </row>
    <row r="752" spans="1:11" x14ac:dyDescent="0.35">
      <c r="A752">
        <v>751</v>
      </c>
      <c r="B752" t="s">
        <v>2224</v>
      </c>
      <c r="C752">
        <v>27</v>
      </c>
      <c r="D752" t="s">
        <v>2225</v>
      </c>
      <c r="E752" t="s">
        <v>201</v>
      </c>
      <c r="F752" t="s">
        <v>133</v>
      </c>
      <c r="G752" t="s">
        <v>47</v>
      </c>
      <c r="H752" t="s">
        <v>31</v>
      </c>
      <c r="I752" t="s">
        <v>88</v>
      </c>
      <c r="J752" t="s">
        <v>2226</v>
      </c>
      <c r="K752" t="s">
        <v>44</v>
      </c>
    </row>
    <row r="753" spans="1:11" x14ac:dyDescent="0.35">
      <c r="A753">
        <v>752</v>
      </c>
      <c r="B753" t="s">
        <v>2227</v>
      </c>
      <c r="C753">
        <v>22</v>
      </c>
      <c r="D753" t="s">
        <v>2228</v>
      </c>
      <c r="E753" t="s">
        <v>149</v>
      </c>
      <c r="F753" t="s">
        <v>31</v>
      </c>
      <c r="G753" t="s">
        <v>15</v>
      </c>
      <c r="H753" t="s">
        <v>16</v>
      </c>
      <c r="I753" t="s">
        <v>170</v>
      </c>
      <c r="J753" t="s">
        <v>2229</v>
      </c>
      <c r="K753" t="s">
        <v>19</v>
      </c>
    </row>
    <row r="754" spans="1:11" x14ac:dyDescent="0.35">
      <c r="A754">
        <v>753</v>
      </c>
      <c r="B754" t="s">
        <v>2230</v>
      </c>
      <c r="C754">
        <v>22</v>
      </c>
      <c r="D754" t="s">
        <v>2231</v>
      </c>
      <c r="E754" t="s">
        <v>133</v>
      </c>
      <c r="F754" t="s">
        <v>67</v>
      </c>
      <c r="G754" t="s">
        <v>87</v>
      </c>
      <c r="H754" t="s">
        <v>79</v>
      </c>
      <c r="I754" t="s">
        <v>153</v>
      </c>
      <c r="J754" t="s">
        <v>2232</v>
      </c>
      <c r="K754" t="s">
        <v>76</v>
      </c>
    </row>
    <row r="755" spans="1:11" x14ac:dyDescent="0.35">
      <c r="A755">
        <v>754</v>
      </c>
      <c r="B755" t="s">
        <v>2233</v>
      </c>
      <c r="C755">
        <v>27</v>
      </c>
      <c r="D755" t="s">
        <v>2234</v>
      </c>
      <c r="E755" t="s">
        <v>34</v>
      </c>
      <c r="F755" t="s">
        <v>22</v>
      </c>
      <c r="G755" t="s">
        <v>15</v>
      </c>
      <c r="H755" t="s">
        <v>16</v>
      </c>
      <c r="I755" t="s">
        <v>68</v>
      </c>
      <c r="J755" t="s">
        <v>2235</v>
      </c>
      <c r="K755" t="s">
        <v>28</v>
      </c>
    </row>
    <row r="756" spans="1:11" x14ac:dyDescent="0.35">
      <c r="A756">
        <v>755</v>
      </c>
      <c r="B756" t="s">
        <v>2236</v>
      </c>
      <c r="C756">
        <v>24</v>
      </c>
      <c r="D756" t="s">
        <v>2237</v>
      </c>
      <c r="E756" t="s">
        <v>57</v>
      </c>
      <c r="F756" t="s">
        <v>34</v>
      </c>
      <c r="G756" t="s">
        <v>87</v>
      </c>
      <c r="H756" t="s">
        <v>79</v>
      </c>
      <c r="I756" t="s">
        <v>153</v>
      </c>
      <c r="J756" t="s">
        <v>2238</v>
      </c>
      <c r="K756" t="s">
        <v>28</v>
      </c>
    </row>
    <row r="757" spans="1:11" x14ac:dyDescent="0.35">
      <c r="A757">
        <v>756</v>
      </c>
      <c r="B757" t="s">
        <v>2239</v>
      </c>
      <c r="C757">
        <v>25</v>
      </c>
      <c r="D757" t="s">
        <v>2240</v>
      </c>
      <c r="E757" t="s">
        <v>40</v>
      </c>
      <c r="F757" t="s">
        <v>32</v>
      </c>
      <c r="G757" t="s">
        <v>47</v>
      </c>
      <c r="H757" t="s">
        <v>31</v>
      </c>
      <c r="I757" t="s">
        <v>58</v>
      </c>
      <c r="J757" t="s">
        <v>2241</v>
      </c>
      <c r="K757" t="s">
        <v>28</v>
      </c>
    </row>
    <row r="758" spans="1:11" x14ac:dyDescent="0.35">
      <c r="A758">
        <v>757</v>
      </c>
      <c r="B758" t="s">
        <v>2242</v>
      </c>
      <c r="C758">
        <v>20</v>
      </c>
      <c r="D758" t="s">
        <v>2243</v>
      </c>
      <c r="E758" t="s">
        <v>32</v>
      </c>
      <c r="F758" t="s">
        <v>133</v>
      </c>
      <c r="G758" t="s">
        <v>87</v>
      </c>
      <c r="H758" t="s">
        <v>79</v>
      </c>
      <c r="I758" t="s">
        <v>53</v>
      </c>
      <c r="J758" t="s">
        <v>2244</v>
      </c>
      <c r="K758" t="s">
        <v>44</v>
      </c>
    </row>
    <row r="759" spans="1:11" x14ac:dyDescent="0.35">
      <c r="A759">
        <v>758</v>
      </c>
      <c r="B759" t="s">
        <v>2245</v>
      </c>
      <c r="C759">
        <v>30</v>
      </c>
      <c r="D759" t="s">
        <v>2246</v>
      </c>
      <c r="E759" t="s">
        <v>16</v>
      </c>
      <c r="F759" t="s">
        <v>79</v>
      </c>
      <c r="G759" t="s">
        <v>87</v>
      </c>
      <c r="H759" t="s">
        <v>79</v>
      </c>
      <c r="I759" t="s">
        <v>35</v>
      </c>
      <c r="J759" t="s">
        <v>2247</v>
      </c>
      <c r="K759" t="s">
        <v>19</v>
      </c>
    </row>
    <row r="760" spans="1:11" x14ac:dyDescent="0.35">
      <c r="A760">
        <v>759</v>
      </c>
      <c r="B760" t="s">
        <v>2248</v>
      </c>
      <c r="C760">
        <v>29</v>
      </c>
      <c r="D760" t="s">
        <v>2249</v>
      </c>
      <c r="E760" t="s">
        <v>22</v>
      </c>
      <c r="F760" t="s">
        <v>34</v>
      </c>
      <c r="G760" t="s">
        <v>80</v>
      </c>
      <c r="H760" t="s">
        <v>32</v>
      </c>
      <c r="I760" t="s">
        <v>58</v>
      </c>
      <c r="J760">
        <v>9558393528</v>
      </c>
      <c r="K760" t="s">
        <v>28</v>
      </c>
    </row>
    <row r="761" spans="1:11" x14ac:dyDescent="0.35">
      <c r="A761">
        <v>760</v>
      </c>
      <c r="B761" t="s">
        <v>2250</v>
      </c>
      <c r="C761">
        <v>20</v>
      </c>
      <c r="D761" t="s">
        <v>2251</v>
      </c>
      <c r="E761" t="s">
        <v>133</v>
      </c>
      <c r="F761" t="s">
        <v>201</v>
      </c>
      <c r="G761" t="s">
        <v>62</v>
      </c>
      <c r="H761" t="s">
        <v>23</v>
      </c>
      <c r="I761" t="s">
        <v>153</v>
      </c>
      <c r="J761" t="s">
        <v>2252</v>
      </c>
      <c r="K761" t="s">
        <v>28</v>
      </c>
    </row>
    <row r="762" spans="1:11" x14ac:dyDescent="0.35">
      <c r="A762">
        <v>761</v>
      </c>
      <c r="B762" t="s">
        <v>2253</v>
      </c>
      <c r="C762">
        <v>24</v>
      </c>
      <c r="D762" t="s">
        <v>2254</v>
      </c>
      <c r="E762" t="s">
        <v>14</v>
      </c>
      <c r="F762" t="s">
        <v>133</v>
      </c>
      <c r="G762" t="s">
        <v>80</v>
      </c>
      <c r="H762" t="s">
        <v>32</v>
      </c>
      <c r="I762" t="s">
        <v>63</v>
      </c>
      <c r="J762" t="s">
        <v>2255</v>
      </c>
      <c r="K762" t="s">
        <v>19</v>
      </c>
    </row>
    <row r="763" spans="1:11" x14ac:dyDescent="0.35">
      <c r="A763">
        <v>762</v>
      </c>
      <c r="B763" t="s">
        <v>2256</v>
      </c>
      <c r="C763">
        <v>23</v>
      </c>
      <c r="D763" t="s">
        <v>2257</v>
      </c>
      <c r="E763" t="s">
        <v>34</v>
      </c>
      <c r="F763" t="s">
        <v>101</v>
      </c>
      <c r="G763" t="s">
        <v>120</v>
      </c>
      <c r="H763" t="s">
        <v>57</v>
      </c>
      <c r="I763" t="s">
        <v>58</v>
      </c>
      <c r="J763" t="s">
        <v>2258</v>
      </c>
      <c r="K763" t="s">
        <v>19</v>
      </c>
    </row>
    <row r="764" spans="1:11" x14ac:dyDescent="0.35">
      <c r="A764">
        <v>763</v>
      </c>
      <c r="B764" t="s">
        <v>2259</v>
      </c>
      <c r="C764">
        <v>23</v>
      </c>
      <c r="D764" t="s">
        <v>2260</v>
      </c>
      <c r="E764" t="s">
        <v>40</v>
      </c>
      <c r="F764" t="s">
        <v>201</v>
      </c>
      <c r="G764" t="s">
        <v>41</v>
      </c>
      <c r="H764" t="s">
        <v>42</v>
      </c>
      <c r="I764" t="s">
        <v>153</v>
      </c>
      <c r="J764" t="s">
        <v>2261</v>
      </c>
      <c r="K764" t="s">
        <v>44</v>
      </c>
    </row>
    <row r="765" spans="1:11" x14ac:dyDescent="0.35">
      <c r="A765">
        <v>764</v>
      </c>
      <c r="B765" t="s">
        <v>2262</v>
      </c>
      <c r="C765">
        <v>22</v>
      </c>
      <c r="D765" t="s">
        <v>2263</v>
      </c>
      <c r="E765" t="s">
        <v>79</v>
      </c>
      <c r="F765" t="s">
        <v>40</v>
      </c>
      <c r="G765" t="s">
        <v>87</v>
      </c>
      <c r="H765" t="s">
        <v>79</v>
      </c>
      <c r="I765" t="s">
        <v>146</v>
      </c>
      <c r="J765" t="s">
        <v>2264</v>
      </c>
      <c r="K765" t="s">
        <v>44</v>
      </c>
    </row>
    <row r="766" spans="1:11" x14ac:dyDescent="0.35">
      <c r="A766">
        <v>765</v>
      </c>
      <c r="B766" t="s">
        <v>2265</v>
      </c>
      <c r="C766">
        <v>23</v>
      </c>
      <c r="D766" t="s">
        <v>2266</v>
      </c>
      <c r="E766" t="s">
        <v>23</v>
      </c>
      <c r="F766" t="s">
        <v>25</v>
      </c>
      <c r="G766" t="s">
        <v>120</v>
      </c>
      <c r="H766" t="s">
        <v>57</v>
      </c>
      <c r="I766" t="s">
        <v>102</v>
      </c>
      <c r="J766" t="s">
        <v>2267</v>
      </c>
      <c r="K766" t="s">
        <v>28</v>
      </c>
    </row>
    <row r="767" spans="1:11" x14ac:dyDescent="0.35">
      <c r="A767">
        <v>766</v>
      </c>
      <c r="B767" t="s">
        <v>2268</v>
      </c>
      <c r="C767">
        <v>24</v>
      </c>
      <c r="D767" t="s">
        <v>2269</v>
      </c>
      <c r="E767" t="s">
        <v>40</v>
      </c>
      <c r="F767" t="s">
        <v>40</v>
      </c>
      <c r="G767" t="s">
        <v>87</v>
      </c>
      <c r="H767" t="s">
        <v>79</v>
      </c>
      <c r="I767" t="s">
        <v>88</v>
      </c>
      <c r="J767" t="s">
        <v>2270</v>
      </c>
      <c r="K767" t="s">
        <v>44</v>
      </c>
    </row>
    <row r="768" spans="1:11" x14ac:dyDescent="0.35">
      <c r="A768">
        <v>767</v>
      </c>
      <c r="B768" t="s">
        <v>2271</v>
      </c>
      <c r="C768">
        <v>29</v>
      </c>
      <c r="D768" t="s">
        <v>2272</v>
      </c>
      <c r="E768" t="s">
        <v>31</v>
      </c>
      <c r="F768" t="s">
        <v>201</v>
      </c>
      <c r="G768" t="s">
        <v>33</v>
      </c>
      <c r="H768" t="s">
        <v>34</v>
      </c>
      <c r="I768" t="s">
        <v>48</v>
      </c>
      <c r="J768" t="s">
        <v>2273</v>
      </c>
      <c r="K768" t="s">
        <v>37</v>
      </c>
    </row>
    <row r="769" spans="1:11" x14ac:dyDescent="0.35">
      <c r="A769">
        <v>768</v>
      </c>
      <c r="B769" t="s">
        <v>2274</v>
      </c>
      <c r="C769">
        <v>28</v>
      </c>
      <c r="D769" t="s">
        <v>2275</v>
      </c>
      <c r="E769" t="s">
        <v>14</v>
      </c>
      <c r="F769" t="s">
        <v>31</v>
      </c>
      <c r="G769" t="s">
        <v>15</v>
      </c>
      <c r="H769" t="s">
        <v>16</v>
      </c>
      <c r="I769" t="s">
        <v>26</v>
      </c>
      <c r="J769" t="s">
        <v>2276</v>
      </c>
      <c r="K769" t="s">
        <v>76</v>
      </c>
    </row>
    <row r="770" spans="1:11" x14ac:dyDescent="0.35">
      <c r="A770">
        <v>769</v>
      </c>
      <c r="B770" t="s">
        <v>2277</v>
      </c>
      <c r="C770">
        <v>20</v>
      </c>
      <c r="D770" t="s">
        <v>2278</v>
      </c>
      <c r="E770" t="s">
        <v>201</v>
      </c>
      <c r="F770" t="s">
        <v>32</v>
      </c>
      <c r="G770" t="s">
        <v>52</v>
      </c>
      <c r="H770" t="s">
        <v>13</v>
      </c>
      <c r="I770" t="s">
        <v>68</v>
      </c>
      <c r="J770" t="s">
        <v>2279</v>
      </c>
      <c r="K770" t="s">
        <v>44</v>
      </c>
    </row>
    <row r="771" spans="1:11" x14ac:dyDescent="0.35">
      <c r="A771">
        <v>770</v>
      </c>
      <c r="B771" t="s">
        <v>2280</v>
      </c>
      <c r="C771">
        <v>30</v>
      </c>
      <c r="D771" t="s">
        <v>2281</v>
      </c>
      <c r="E771" t="s">
        <v>67</v>
      </c>
      <c r="F771" t="s">
        <v>31</v>
      </c>
      <c r="G771" t="s">
        <v>47</v>
      </c>
      <c r="H771" t="s">
        <v>31</v>
      </c>
      <c r="I771" t="s">
        <v>116</v>
      </c>
      <c r="J771" t="s">
        <v>2282</v>
      </c>
      <c r="K771" t="s">
        <v>76</v>
      </c>
    </row>
    <row r="772" spans="1:11" x14ac:dyDescent="0.35">
      <c r="A772">
        <v>771</v>
      </c>
      <c r="B772" t="s">
        <v>2283</v>
      </c>
      <c r="C772">
        <v>29</v>
      </c>
      <c r="D772" t="s">
        <v>2284</v>
      </c>
      <c r="E772" t="s">
        <v>16</v>
      </c>
      <c r="F772" t="s">
        <v>22</v>
      </c>
      <c r="G772" t="s">
        <v>87</v>
      </c>
      <c r="H772" t="s">
        <v>79</v>
      </c>
      <c r="I772" t="s">
        <v>88</v>
      </c>
      <c r="J772" t="s">
        <v>2285</v>
      </c>
      <c r="K772" t="s">
        <v>76</v>
      </c>
    </row>
    <row r="773" spans="1:11" x14ac:dyDescent="0.35">
      <c r="A773">
        <v>772</v>
      </c>
      <c r="B773" t="s">
        <v>2286</v>
      </c>
      <c r="C773">
        <v>22</v>
      </c>
      <c r="D773" t="s">
        <v>2287</v>
      </c>
      <c r="E773" t="s">
        <v>22</v>
      </c>
      <c r="F773" t="s">
        <v>57</v>
      </c>
      <c r="G773" t="s">
        <v>62</v>
      </c>
      <c r="H773" t="s">
        <v>23</v>
      </c>
      <c r="I773" t="s">
        <v>68</v>
      </c>
      <c r="J773" t="s">
        <v>2288</v>
      </c>
      <c r="K773" t="s">
        <v>44</v>
      </c>
    </row>
    <row r="774" spans="1:11" x14ac:dyDescent="0.35">
      <c r="A774">
        <v>773</v>
      </c>
      <c r="B774" t="s">
        <v>2289</v>
      </c>
      <c r="C774">
        <v>28</v>
      </c>
      <c r="D774" t="s">
        <v>2290</v>
      </c>
      <c r="E774" t="s">
        <v>23</v>
      </c>
      <c r="F774" t="s">
        <v>133</v>
      </c>
      <c r="G774" t="s">
        <v>15</v>
      </c>
      <c r="H774" t="s">
        <v>16</v>
      </c>
      <c r="I774" t="s">
        <v>35</v>
      </c>
      <c r="J774" t="s">
        <v>2291</v>
      </c>
      <c r="K774" t="s">
        <v>76</v>
      </c>
    </row>
    <row r="775" spans="1:11" x14ac:dyDescent="0.35">
      <c r="A775">
        <v>774</v>
      </c>
      <c r="B775" t="s">
        <v>2292</v>
      </c>
      <c r="C775">
        <v>21</v>
      </c>
      <c r="D775" t="s">
        <v>2293</v>
      </c>
      <c r="E775" t="s">
        <v>79</v>
      </c>
      <c r="F775" t="s">
        <v>79</v>
      </c>
      <c r="G775" t="s">
        <v>62</v>
      </c>
      <c r="H775" t="s">
        <v>23</v>
      </c>
      <c r="I775" t="s">
        <v>91</v>
      </c>
      <c r="J775" t="s">
        <v>2294</v>
      </c>
      <c r="K775" t="s">
        <v>37</v>
      </c>
    </row>
    <row r="776" spans="1:11" x14ac:dyDescent="0.35">
      <c r="A776">
        <v>775</v>
      </c>
      <c r="B776" t="s">
        <v>2295</v>
      </c>
      <c r="C776">
        <v>26</v>
      </c>
      <c r="D776" t="s">
        <v>2296</v>
      </c>
      <c r="E776" t="s">
        <v>13</v>
      </c>
      <c r="F776" t="s">
        <v>42</v>
      </c>
      <c r="G776" t="s">
        <v>120</v>
      </c>
      <c r="H776" t="s">
        <v>57</v>
      </c>
      <c r="I776" t="s">
        <v>91</v>
      </c>
      <c r="J776" t="s">
        <v>2297</v>
      </c>
      <c r="K776" t="s">
        <v>44</v>
      </c>
    </row>
    <row r="777" spans="1:11" x14ac:dyDescent="0.35">
      <c r="A777">
        <v>776</v>
      </c>
      <c r="B777" t="s">
        <v>2298</v>
      </c>
      <c r="C777">
        <v>23</v>
      </c>
      <c r="D777" t="s">
        <v>2299</v>
      </c>
      <c r="E777" t="s">
        <v>23</v>
      </c>
      <c r="F777" t="s">
        <v>31</v>
      </c>
      <c r="G777" t="s">
        <v>47</v>
      </c>
      <c r="H777" t="s">
        <v>31</v>
      </c>
      <c r="I777" t="s">
        <v>63</v>
      </c>
      <c r="J777" t="s">
        <v>2300</v>
      </c>
      <c r="K777" t="s">
        <v>44</v>
      </c>
    </row>
    <row r="778" spans="1:11" x14ac:dyDescent="0.35">
      <c r="A778">
        <v>777</v>
      </c>
      <c r="B778" t="s">
        <v>2301</v>
      </c>
      <c r="C778">
        <v>21</v>
      </c>
      <c r="D778" t="s">
        <v>2302</v>
      </c>
      <c r="E778" t="s">
        <v>177</v>
      </c>
      <c r="F778" t="s">
        <v>14</v>
      </c>
      <c r="G778" t="s">
        <v>24</v>
      </c>
      <c r="H778" t="s">
        <v>25</v>
      </c>
      <c r="I778" t="s">
        <v>35</v>
      </c>
      <c r="J778" t="s">
        <v>2303</v>
      </c>
      <c r="K778" t="s">
        <v>28</v>
      </c>
    </row>
    <row r="779" spans="1:11" x14ac:dyDescent="0.35">
      <c r="A779">
        <v>778</v>
      </c>
      <c r="B779" t="s">
        <v>2304</v>
      </c>
      <c r="C779">
        <v>23</v>
      </c>
      <c r="D779" t="s">
        <v>2305</v>
      </c>
      <c r="E779" t="s">
        <v>201</v>
      </c>
      <c r="F779" t="s">
        <v>79</v>
      </c>
      <c r="G779" t="s">
        <v>24</v>
      </c>
      <c r="H779" t="s">
        <v>25</v>
      </c>
      <c r="I779" t="s">
        <v>88</v>
      </c>
      <c r="J779" t="s">
        <v>2306</v>
      </c>
      <c r="K779" t="s">
        <v>37</v>
      </c>
    </row>
    <row r="780" spans="1:11" x14ac:dyDescent="0.35">
      <c r="A780">
        <v>779</v>
      </c>
      <c r="B780" t="s">
        <v>2307</v>
      </c>
      <c r="C780">
        <v>24</v>
      </c>
      <c r="D780" t="s">
        <v>2308</v>
      </c>
      <c r="E780" t="s">
        <v>79</v>
      </c>
      <c r="F780" t="s">
        <v>169</v>
      </c>
      <c r="G780" t="s">
        <v>41</v>
      </c>
      <c r="H780" t="s">
        <v>42</v>
      </c>
      <c r="I780" t="s">
        <v>68</v>
      </c>
      <c r="J780" t="s">
        <v>2309</v>
      </c>
      <c r="K780" t="s">
        <v>37</v>
      </c>
    </row>
    <row r="781" spans="1:11" x14ac:dyDescent="0.35">
      <c r="A781">
        <v>780</v>
      </c>
      <c r="B781" t="s">
        <v>2310</v>
      </c>
      <c r="C781">
        <v>25</v>
      </c>
      <c r="D781" t="s">
        <v>2311</v>
      </c>
      <c r="E781" t="s">
        <v>14</v>
      </c>
      <c r="F781" t="s">
        <v>169</v>
      </c>
      <c r="G781" t="s">
        <v>24</v>
      </c>
      <c r="H781" t="s">
        <v>25</v>
      </c>
      <c r="I781" t="s">
        <v>17</v>
      </c>
      <c r="J781" t="s">
        <v>2312</v>
      </c>
      <c r="K781" t="s">
        <v>37</v>
      </c>
    </row>
    <row r="782" spans="1:11" x14ac:dyDescent="0.35">
      <c r="A782">
        <v>781</v>
      </c>
      <c r="B782" t="s">
        <v>2313</v>
      </c>
      <c r="C782">
        <v>23</v>
      </c>
      <c r="D782" t="s">
        <v>2314</v>
      </c>
      <c r="E782" t="s">
        <v>13</v>
      </c>
      <c r="F782" t="s">
        <v>23</v>
      </c>
      <c r="G782" t="s">
        <v>41</v>
      </c>
      <c r="H782" t="s">
        <v>42</v>
      </c>
      <c r="I782" t="s">
        <v>153</v>
      </c>
      <c r="J782" t="s">
        <v>2315</v>
      </c>
      <c r="K782" t="s">
        <v>19</v>
      </c>
    </row>
    <row r="783" spans="1:11" x14ac:dyDescent="0.35">
      <c r="A783">
        <v>782</v>
      </c>
      <c r="B783" t="s">
        <v>2316</v>
      </c>
      <c r="C783">
        <v>30</v>
      </c>
      <c r="D783" t="s">
        <v>2317</v>
      </c>
      <c r="E783" t="s">
        <v>13</v>
      </c>
      <c r="F783" t="s">
        <v>31</v>
      </c>
      <c r="G783" t="s">
        <v>62</v>
      </c>
      <c r="H783" t="s">
        <v>23</v>
      </c>
      <c r="I783" t="s">
        <v>48</v>
      </c>
      <c r="J783">
        <v>8522873360</v>
      </c>
      <c r="K783" t="s">
        <v>76</v>
      </c>
    </row>
    <row r="784" spans="1:11" x14ac:dyDescent="0.35">
      <c r="A784">
        <v>783</v>
      </c>
      <c r="B784" t="s">
        <v>2318</v>
      </c>
      <c r="C784">
        <v>29</v>
      </c>
      <c r="D784" t="s">
        <v>2319</v>
      </c>
      <c r="E784" t="s">
        <v>31</v>
      </c>
      <c r="F784" t="s">
        <v>67</v>
      </c>
      <c r="G784" t="s">
        <v>33</v>
      </c>
      <c r="H784" t="s">
        <v>34</v>
      </c>
      <c r="I784" t="s">
        <v>68</v>
      </c>
      <c r="J784">
        <v>8460002330</v>
      </c>
      <c r="K784" t="s">
        <v>37</v>
      </c>
    </row>
    <row r="785" spans="1:11" x14ac:dyDescent="0.35">
      <c r="A785">
        <v>784</v>
      </c>
      <c r="B785" t="s">
        <v>2320</v>
      </c>
      <c r="C785">
        <v>21</v>
      </c>
      <c r="D785" t="s">
        <v>2321</v>
      </c>
      <c r="E785" t="s">
        <v>133</v>
      </c>
      <c r="F785" t="s">
        <v>34</v>
      </c>
      <c r="G785" t="s">
        <v>87</v>
      </c>
      <c r="H785" t="s">
        <v>79</v>
      </c>
      <c r="I785" t="s">
        <v>35</v>
      </c>
      <c r="J785" t="s">
        <v>2322</v>
      </c>
      <c r="K785" t="s">
        <v>44</v>
      </c>
    </row>
    <row r="786" spans="1:11" x14ac:dyDescent="0.35">
      <c r="A786">
        <v>785</v>
      </c>
      <c r="B786" t="s">
        <v>2323</v>
      </c>
      <c r="C786">
        <v>23</v>
      </c>
      <c r="D786" t="s">
        <v>2324</v>
      </c>
      <c r="E786" t="s">
        <v>67</v>
      </c>
      <c r="F786" t="s">
        <v>177</v>
      </c>
      <c r="G786" t="s">
        <v>120</v>
      </c>
      <c r="H786" t="s">
        <v>57</v>
      </c>
      <c r="I786" t="s">
        <v>58</v>
      </c>
      <c r="J786" t="s">
        <v>2325</v>
      </c>
      <c r="K786" t="s">
        <v>37</v>
      </c>
    </row>
    <row r="787" spans="1:11" x14ac:dyDescent="0.35">
      <c r="A787">
        <v>786</v>
      </c>
      <c r="B787" t="s">
        <v>2326</v>
      </c>
      <c r="C787">
        <v>20</v>
      </c>
      <c r="D787" t="s">
        <v>2327</v>
      </c>
      <c r="E787" t="s">
        <v>34</v>
      </c>
      <c r="F787" t="s">
        <v>16</v>
      </c>
      <c r="G787" t="s">
        <v>15</v>
      </c>
      <c r="H787" t="s">
        <v>16</v>
      </c>
      <c r="I787" t="s">
        <v>63</v>
      </c>
      <c r="J787" t="s">
        <v>2328</v>
      </c>
      <c r="K787" t="s">
        <v>19</v>
      </c>
    </row>
    <row r="788" spans="1:11" x14ac:dyDescent="0.35">
      <c r="A788">
        <v>787</v>
      </c>
      <c r="B788" t="s">
        <v>2329</v>
      </c>
      <c r="C788">
        <v>23</v>
      </c>
      <c r="D788" t="s">
        <v>2330</v>
      </c>
      <c r="E788" t="s">
        <v>32</v>
      </c>
      <c r="F788" t="s">
        <v>31</v>
      </c>
      <c r="G788" t="s">
        <v>62</v>
      </c>
      <c r="H788" t="s">
        <v>23</v>
      </c>
      <c r="I788" t="s">
        <v>146</v>
      </c>
      <c r="J788" t="s">
        <v>2331</v>
      </c>
      <c r="K788" t="s">
        <v>44</v>
      </c>
    </row>
    <row r="789" spans="1:11" x14ac:dyDescent="0.35">
      <c r="A789">
        <v>788</v>
      </c>
      <c r="B789" t="s">
        <v>2332</v>
      </c>
      <c r="C789">
        <v>21</v>
      </c>
      <c r="D789" t="s">
        <v>2333</v>
      </c>
      <c r="E789" t="s">
        <v>101</v>
      </c>
      <c r="F789" t="s">
        <v>79</v>
      </c>
      <c r="G789" t="s">
        <v>52</v>
      </c>
      <c r="H789" t="s">
        <v>13</v>
      </c>
      <c r="I789" t="s">
        <v>153</v>
      </c>
      <c r="J789" t="s">
        <v>2334</v>
      </c>
      <c r="K789" t="s">
        <v>19</v>
      </c>
    </row>
    <row r="790" spans="1:11" x14ac:dyDescent="0.35">
      <c r="A790">
        <v>789</v>
      </c>
      <c r="B790" t="s">
        <v>2335</v>
      </c>
      <c r="C790">
        <v>23</v>
      </c>
      <c r="D790" t="s">
        <v>2336</v>
      </c>
      <c r="E790" t="s">
        <v>25</v>
      </c>
      <c r="F790" t="s">
        <v>32</v>
      </c>
      <c r="G790" t="s">
        <v>24</v>
      </c>
      <c r="H790" t="s">
        <v>25</v>
      </c>
      <c r="I790" t="s">
        <v>53</v>
      </c>
      <c r="J790" t="s">
        <v>2337</v>
      </c>
      <c r="K790" t="s">
        <v>37</v>
      </c>
    </row>
    <row r="791" spans="1:11" x14ac:dyDescent="0.35">
      <c r="A791">
        <v>790</v>
      </c>
      <c r="B791" t="s">
        <v>2338</v>
      </c>
      <c r="C791">
        <v>26</v>
      </c>
      <c r="D791" t="s">
        <v>2339</v>
      </c>
      <c r="E791" t="s">
        <v>201</v>
      </c>
      <c r="F791" t="s">
        <v>14</v>
      </c>
      <c r="G791" t="s">
        <v>47</v>
      </c>
      <c r="H791" t="s">
        <v>31</v>
      </c>
      <c r="I791" t="s">
        <v>146</v>
      </c>
      <c r="J791" t="s">
        <v>2340</v>
      </c>
      <c r="K791" t="s">
        <v>28</v>
      </c>
    </row>
    <row r="792" spans="1:11" x14ac:dyDescent="0.35">
      <c r="A792">
        <v>791</v>
      </c>
      <c r="B792" t="s">
        <v>2341</v>
      </c>
      <c r="C792">
        <v>29</v>
      </c>
      <c r="D792" t="s">
        <v>2342</v>
      </c>
      <c r="E792" t="s">
        <v>34</v>
      </c>
      <c r="F792" t="s">
        <v>31</v>
      </c>
      <c r="G792" t="s">
        <v>24</v>
      </c>
      <c r="H792" t="s">
        <v>25</v>
      </c>
      <c r="I792" t="s">
        <v>170</v>
      </c>
      <c r="J792" t="s">
        <v>2343</v>
      </c>
      <c r="K792" t="s">
        <v>44</v>
      </c>
    </row>
    <row r="793" spans="1:11" x14ac:dyDescent="0.35">
      <c r="A793">
        <v>792</v>
      </c>
      <c r="B793" t="s">
        <v>2344</v>
      </c>
      <c r="C793">
        <v>30</v>
      </c>
      <c r="D793" t="s">
        <v>2345</v>
      </c>
      <c r="E793" t="s">
        <v>14</v>
      </c>
      <c r="F793" t="s">
        <v>57</v>
      </c>
      <c r="G793" t="s">
        <v>33</v>
      </c>
      <c r="H793" t="s">
        <v>34</v>
      </c>
      <c r="I793" t="s">
        <v>17</v>
      </c>
      <c r="J793">
        <f>1-818-842-5372</f>
        <v>-7031</v>
      </c>
      <c r="K793" t="s">
        <v>28</v>
      </c>
    </row>
    <row r="794" spans="1:11" x14ac:dyDescent="0.35">
      <c r="A794">
        <v>793</v>
      </c>
      <c r="B794" t="s">
        <v>2346</v>
      </c>
      <c r="C794">
        <v>26</v>
      </c>
      <c r="D794" t="s">
        <v>2347</v>
      </c>
      <c r="E794" t="s">
        <v>40</v>
      </c>
      <c r="F794" t="s">
        <v>23</v>
      </c>
      <c r="G794" t="s">
        <v>62</v>
      </c>
      <c r="H794" t="s">
        <v>23</v>
      </c>
      <c r="I794" t="s">
        <v>88</v>
      </c>
      <c r="J794" t="s">
        <v>2348</v>
      </c>
      <c r="K794" t="s">
        <v>44</v>
      </c>
    </row>
    <row r="795" spans="1:11" x14ac:dyDescent="0.35">
      <c r="A795">
        <v>794</v>
      </c>
      <c r="B795" t="s">
        <v>2349</v>
      </c>
      <c r="C795">
        <v>20</v>
      </c>
      <c r="D795" t="s">
        <v>2350</v>
      </c>
      <c r="E795" t="s">
        <v>57</v>
      </c>
      <c r="F795" t="s">
        <v>23</v>
      </c>
      <c r="G795" t="s">
        <v>15</v>
      </c>
      <c r="H795" t="s">
        <v>16</v>
      </c>
      <c r="I795" t="s">
        <v>68</v>
      </c>
      <c r="J795" t="s">
        <v>2351</v>
      </c>
      <c r="K795" t="s">
        <v>76</v>
      </c>
    </row>
    <row r="796" spans="1:11" x14ac:dyDescent="0.35">
      <c r="A796">
        <v>795</v>
      </c>
      <c r="B796" t="s">
        <v>2352</v>
      </c>
      <c r="C796">
        <v>20</v>
      </c>
      <c r="D796" t="s">
        <v>2353</v>
      </c>
      <c r="E796" t="s">
        <v>201</v>
      </c>
      <c r="F796" t="s">
        <v>32</v>
      </c>
      <c r="G796" t="s">
        <v>33</v>
      </c>
      <c r="H796" t="s">
        <v>34</v>
      </c>
      <c r="I796" t="s">
        <v>17</v>
      </c>
      <c r="J796" t="s">
        <v>2354</v>
      </c>
      <c r="K796" t="s">
        <v>44</v>
      </c>
    </row>
    <row r="797" spans="1:11" x14ac:dyDescent="0.35">
      <c r="A797">
        <v>796</v>
      </c>
      <c r="B797" t="s">
        <v>2355</v>
      </c>
      <c r="C797">
        <v>30</v>
      </c>
      <c r="D797" t="s">
        <v>2356</v>
      </c>
      <c r="E797" t="s">
        <v>16</v>
      </c>
      <c r="F797" t="s">
        <v>133</v>
      </c>
      <c r="G797" t="s">
        <v>41</v>
      </c>
      <c r="H797" t="s">
        <v>42</v>
      </c>
      <c r="I797" t="s">
        <v>116</v>
      </c>
      <c r="J797" t="s">
        <v>2357</v>
      </c>
      <c r="K797" t="s">
        <v>44</v>
      </c>
    </row>
    <row r="798" spans="1:11" x14ac:dyDescent="0.35">
      <c r="A798">
        <v>797</v>
      </c>
      <c r="B798" t="s">
        <v>2358</v>
      </c>
      <c r="C798">
        <v>20</v>
      </c>
      <c r="D798" t="s">
        <v>2359</v>
      </c>
      <c r="E798" t="s">
        <v>13</v>
      </c>
      <c r="F798" t="s">
        <v>13</v>
      </c>
      <c r="G798" t="s">
        <v>62</v>
      </c>
      <c r="H798" t="s">
        <v>23</v>
      </c>
      <c r="I798" t="s">
        <v>91</v>
      </c>
      <c r="J798" t="s">
        <v>2360</v>
      </c>
      <c r="K798" t="s">
        <v>76</v>
      </c>
    </row>
    <row r="799" spans="1:11" x14ac:dyDescent="0.35">
      <c r="A799">
        <v>798</v>
      </c>
      <c r="B799" t="s">
        <v>2361</v>
      </c>
      <c r="C799">
        <v>29</v>
      </c>
      <c r="D799" t="s">
        <v>2362</v>
      </c>
      <c r="E799" t="s">
        <v>169</v>
      </c>
      <c r="F799" t="s">
        <v>31</v>
      </c>
      <c r="G799" t="s">
        <v>80</v>
      </c>
      <c r="H799" t="s">
        <v>32</v>
      </c>
      <c r="I799" t="s">
        <v>68</v>
      </c>
      <c r="J799" t="s">
        <v>2363</v>
      </c>
      <c r="K799" t="s">
        <v>37</v>
      </c>
    </row>
    <row r="800" spans="1:11" x14ac:dyDescent="0.35">
      <c r="A800">
        <v>799</v>
      </c>
      <c r="B800" t="s">
        <v>2364</v>
      </c>
      <c r="C800">
        <v>20</v>
      </c>
      <c r="D800" t="s">
        <v>2365</v>
      </c>
      <c r="E800" t="s">
        <v>23</v>
      </c>
      <c r="F800" t="s">
        <v>23</v>
      </c>
      <c r="G800" t="s">
        <v>47</v>
      </c>
      <c r="H800" t="s">
        <v>31</v>
      </c>
      <c r="I800" t="s">
        <v>53</v>
      </c>
      <c r="J800" t="s">
        <v>2366</v>
      </c>
      <c r="K800" t="s">
        <v>44</v>
      </c>
    </row>
    <row r="801" spans="1:11" x14ac:dyDescent="0.35">
      <c r="A801">
        <v>800</v>
      </c>
      <c r="B801" t="s">
        <v>2367</v>
      </c>
      <c r="C801">
        <v>21</v>
      </c>
      <c r="D801" t="s">
        <v>2368</v>
      </c>
      <c r="E801" t="s">
        <v>25</v>
      </c>
      <c r="F801" t="s">
        <v>31</v>
      </c>
      <c r="G801" t="s">
        <v>87</v>
      </c>
      <c r="H801" t="s">
        <v>79</v>
      </c>
      <c r="I801" t="s">
        <v>26</v>
      </c>
      <c r="J801" t="s">
        <v>2369</v>
      </c>
      <c r="K801" t="s">
        <v>28</v>
      </c>
    </row>
    <row r="802" spans="1:11" x14ac:dyDescent="0.35">
      <c r="A802">
        <v>801</v>
      </c>
      <c r="B802" t="s">
        <v>2370</v>
      </c>
      <c r="C802">
        <v>23</v>
      </c>
      <c r="D802" t="s">
        <v>2371</v>
      </c>
      <c r="E802" t="s">
        <v>32</v>
      </c>
      <c r="F802" t="s">
        <v>14</v>
      </c>
      <c r="G802" t="s">
        <v>47</v>
      </c>
      <c r="H802" t="s">
        <v>31</v>
      </c>
      <c r="I802" t="s">
        <v>63</v>
      </c>
      <c r="J802" t="s">
        <v>2372</v>
      </c>
      <c r="K802" t="s">
        <v>76</v>
      </c>
    </row>
    <row r="803" spans="1:11" x14ac:dyDescent="0.35">
      <c r="A803">
        <v>802</v>
      </c>
      <c r="B803" t="s">
        <v>2373</v>
      </c>
      <c r="C803">
        <v>28</v>
      </c>
      <c r="D803" t="s">
        <v>2374</v>
      </c>
      <c r="E803" t="s">
        <v>34</v>
      </c>
      <c r="F803" t="s">
        <v>42</v>
      </c>
      <c r="G803" t="s">
        <v>24</v>
      </c>
      <c r="H803" t="s">
        <v>25</v>
      </c>
      <c r="I803" t="s">
        <v>146</v>
      </c>
      <c r="J803" t="s">
        <v>2375</v>
      </c>
      <c r="K803" t="s">
        <v>19</v>
      </c>
    </row>
    <row r="804" spans="1:11" x14ac:dyDescent="0.35">
      <c r="A804">
        <v>803</v>
      </c>
      <c r="B804" t="s">
        <v>2376</v>
      </c>
      <c r="C804">
        <v>30</v>
      </c>
      <c r="D804" t="s">
        <v>2377</v>
      </c>
      <c r="E804" t="s">
        <v>42</v>
      </c>
      <c r="F804" t="s">
        <v>67</v>
      </c>
      <c r="G804" t="s">
        <v>24</v>
      </c>
      <c r="H804" t="s">
        <v>25</v>
      </c>
      <c r="I804" t="s">
        <v>53</v>
      </c>
      <c r="J804" t="s">
        <v>2378</v>
      </c>
      <c r="K804" t="s">
        <v>76</v>
      </c>
    </row>
    <row r="805" spans="1:11" x14ac:dyDescent="0.35">
      <c r="A805">
        <v>804</v>
      </c>
      <c r="B805" t="s">
        <v>2379</v>
      </c>
      <c r="C805">
        <v>22</v>
      </c>
      <c r="D805" t="s">
        <v>2380</v>
      </c>
      <c r="E805" t="s">
        <v>34</v>
      </c>
      <c r="F805" t="s">
        <v>201</v>
      </c>
      <c r="G805" t="s">
        <v>33</v>
      </c>
      <c r="H805" t="s">
        <v>34</v>
      </c>
      <c r="I805" t="s">
        <v>170</v>
      </c>
      <c r="J805" t="s">
        <v>2381</v>
      </c>
      <c r="K805" t="s">
        <v>28</v>
      </c>
    </row>
    <row r="806" spans="1:11" x14ac:dyDescent="0.35">
      <c r="A806">
        <v>805</v>
      </c>
      <c r="B806" t="s">
        <v>2382</v>
      </c>
      <c r="C806">
        <v>28</v>
      </c>
      <c r="D806" t="s">
        <v>2383</v>
      </c>
      <c r="E806" t="s">
        <v>16</v>
      </c>
      <c r="F806" t="s">
        <v>133</v>
      </c>
      <c r="G806" t="s">
        <v>87</v>
      </c>
      <c r="H806" t="s">
        <v>79</v>
      </c>
      <c r="I806" t="s">
        <v>58</v>
      </c>
      <c r="J806">
        <v>6859628240</v>
      </c>
      <c r="K806" t="s">
        <v>19</v>
      </c>
    </row>
    <row r="807" spans="1:11" x14ac:dyDescent="0.35">
      <c r="A807">
        <v>806</v>
      </c>
      <c r="B807" t="s">
        <v>2384</v>
      </c>
      <c r="C807">
        <v>29</v>
      </c>
      <c r="D807" t="s">
        <v>2385</v>
      </c>
      <c r="E807" t="s">
        <v>13</v>
      </c>
      <c r="F807" t="s">
        <v>40</v>
      </c>
      <c r="G807" t="s">
        <v>47</v>
      </c>
      <c r="H807" t="s">
        <v>31</v>
      </c>
      <c r="I807" t="s">
        <v>170</v>
      </c>
      <c r="J807">
        <f>1-336-732-5225</f>
        <v>-6292</v>
      </c>
      <c r="K807" t="s">
        <v>19</v>
      </c>
    </row>
    <row r="808" spans="1:11" x14ac:dyDescent="0.35">
      <c r="A808">
        <v>807</v>
      </c>
      <c r="B808" t="s">
        <v>2386</v>
      </c>
      <c r="C808">
        <v>30</v>
      </c>
      <c r="D808" t="s">
        <v>2387</v>
      </c>
      <c r="E808" t="s">
        <v>32</v>
      </c>
      <c r="F808" t="s">
        <v>201</v>
      </c>
      <c r="G808" t="s">
        <v>62</v>
      </c>
      <c r="H808" t="s">
        <v>23</v>
      </c>
      <c r="I808" t="s">
        <v>68</v>
      </c>
      <c r="J808" t="s">
        <v>2388</v>
      </c>
      <c r="K808" t="s">
        <v>37</v>
      </c>
    </row>
    <row r="809" spans="1:11" x14ac:dyDescent="0.35">
      <c r="A809">
        <v>808</v>
      </c>
      <c r="B809" t="s">
        <v>2389</v>
      </c>
      <c r="C809">
        <v>23</v>
      </c>
      <c r="D809" t="s">
        <v>2390</v>
      </c>
      <c r="E809" t="s">
        <v>40</v>
      </c>
      <c r="F809" t="s">
        <v>16</v>
      </c>
      <c r="G809" t="s">
        <v>15</v>
      </c>
      <c r="H809" t="s">
        <v>16</v>
      </c>
      <c r="I809" t="s">
        <v>63</v>
      </c>
      <c r="J809" t="s">
        <v>2391</v>
      </c>
      <c r="K809" t="s">
        <v>44</v>
      </c>
    </row>
    <row r="810" spans="1:11" x14ac:dyDescent="0.35">
      <c r="A810">
        <v>809</v>
      </c>
      <c r="B810" t="s">
        <v>2392</v>
      </c>
      <c r="C810">
        <v>24</v>
      </c>
      <c r="D810" t="s">
        <v>2393</v>
      </c>
      <c r="E810" t="s">
        <v>169</v>
      </c>
      <c r="F810" t="s">
        <v>201</v>
      </c>
      <c r="G810" t="s">
        <v>33</v>
      </c>
      <c r="H810" t="s">
        <v>34</v>
      </c>
      <c r="I810" t="s">
        <v>153</v>
      </c>
      <c r="J810" t="s">
        <v>2394</v>
      </c>
      <c r="K810" t="s">
        <v>19</v>
      </c>
    </row>
    <row r="811" spans="1:11" x14ac:dyDescent="0.35">
      <c r="A811">
        <v>810</v>
      </c>
      <c r="B811" t="s">
        <v>2395</v>
      </c>
      <c r="C811">
        <v>25</v>
      </c>
      <c r="D811" t="s">
        <v>2396</v>
      </c>
      <c r="E811" t="s">
        <v>79</v>
      </c>
      <c r="F811" t="s">
        <v>31</v>
      </c>
      <c r="G811" t="s">
        <v>33</v>
      </c>
      <c r="H811" t="s">
        <v>34</v>
      </c>
      <c r="I811" t="s">
        <v>153</v>
      </c>
      <c r="J811" t="s">
        <v>2397</v>
      </c>
      <c r="K811" t="s">
        <v>28</v>
      </c>
    </row>
    <row r="812" spans="1:11" x14ac:dyDescent="0.35">
      <c r="A812">
        <v>811</v>
      </c>
      <c r="B812" t="s">
        <v>2398</v>
      </c>
      <c r="C812">
        <v>21</v>
      </c>
      <c r="D812" t="s">
        <v>2399</v>
      </c>
      <c r="E812" t="s">
        <v>201</v>
      </c>
      <c r="F812" t="s">
        <v>16</v>
      </c>
      <c r="G812" t="s">
        <v>87</v>
      </c>
      <c r="H812" t="s">
        <v>79</v>
      </c>
      <c r="I812" t="s">
        <v>48</v>
      </c>
      <c r="J812" t="s">
        <v>2400</v>
      </c>
      <c r="K812" t="s">
        <v>28</v>
      </c>
    </row>
    <row r="813" spans="1:11" x14ac:dyDescent="0.35">
      <c r="A813">
        <v>812</v>
      </c>
      <c r="B813" t="s">
        <v>2401</v>
      </c>
      <c r="C813">
        <v>26</v>
      </c>
      <c r="D813" t="s">
        <v>2402</v>
      </c>
      <c r="E813" t="s">
        <v>67</v>
      </c>
      <c r="F813" t="s">
        <v>14</v>
      </c>
      <c r="G813" t="s">
        <v>15</v>
      </c>
      <c r="H813" t="s">
        <v>16</v>
      </c>
      <c r="I813" t="s">
        <v>48</v>
      </c>
      <c r="J813" t="s">
        <v>2403</v>
      </c>
      <c r="K813" t="s">
        <v>19</v>
      </c>
    </row>
    <row r="814" spans="1:11" x14ac:dyDescent="0.35">
      <c r="A814">
        <v>813</v>
      </c>
      <c r="B814" t="s">
        <v>2404</v>
      </c>
      <c r="C814">
        <v>21</v>
      </c>
      <c r="D814" t="s">
        <v>2405</v>
      </c>
      <c r="E814" t="s">
        <v>34</v>
      </c>
      <c r="F814" t="s">
        <v>101</v>
      </c>
      <c r="G814" t="s">
        <v>41</v>
      </c>
      <c r="H814" t="s">
        <v>42</v>
      </c>
      <c r="I814" t="s">
        <v>146</v>
      </c>
      <c r="J814">
        <f>1-603-75-4526</f>
        <v>-5203</v>
      </c>
      <c r="K814" t="s">
        <v>76</v>
      </c>
    </row>
    <row r="815" spans="1:11" x14ac:dyDescent="0.35">
      <c r="A815">
        <v>814</v>
      </c>
      <c r="B815" t="s">
        <v>2406</v>
      </c>
      <c r="C815">
        <v>28</v>
      </c>
      <c r="D815" t="s">
        <v>2407</v>
      </c>
      <c r="E815" t="s">
        <v>14</v>
      </c>
      <c r="F815" t="s">
        <v>57</v>
      </c>
      <c r="G815" t="s">
        <v>47</v>
      </c>
      <c r="H815" t="s">
        <v>31</v>
      </c>
      <c r="I815" t="s">
        <v>116</v>
      </c>
      <c r="J815" t="s">
        <v>2408</v>
      </c>
      <c r="K815" t="s">
        <v>28</v>
      </c>
    </row>
    <row r="816" spans="1:11" x14ac:dyDescent="0.35">
      <c r="A816">
        <v>815</v>
      </c>
      <c r="B816" t="s">
        <v>2409</v>
      </c>
      <c r="C816">
        <v>20</v>
      </c>
      <c r="D816" t="s">
        <v>2410</v>
      </c>
      <c r="E816" t="s">
        <v>25</v>
      </c>
      <c r="F816" t="s">
        <v>13</v>
      </c>
      <c r="G816" t="s">
        <v>47</v>
      </c>
      <c r="H816" t="s">
        <v>31</v>
      </c>
      <c r="I816" t="s">
        <v>116</v>
      </c>
      <c r="J816" t="s">
        <v>2411</v>
      </c>
      <c r="K816" t="s">
        <v>44</v>
      </c>
    </row>
    <row r="817" spans="1:11" x14ac:dyDescent="0.35">
      <c r="A817">
        <v>816</v>
      </c>
      <c r="B817" t="s">
        <v>2412</v>
      </c>
      <c r="C817">
        <v>26</v>
      </c>
      <c r="D817" t="s">
        <v>2413</v>
      </c>
      <c r="E817" t="s">
        <v>13</v>
      </c>
      <c r="F817" t="s">
        <v>14</v>
      </c>
      <c r="G817" t="s">
        <v>52</v>
      </c>
      <c r="H817" t="s">
        <v>13</v>
      </c>
      <c r="I817" t="s">
        <v>91</v>
      </c>
      <c r="J817" t="s">
        <v>2414</v>
      </c>
      <c r="K817" t="s">
        <v>37</v>
      </c>
    </row>
    <row r="818" spans="1:11" x14ac:dyDescent="0.35">
      <c r="A818">
        <v>817</v>
      </c>
      <c r="B818" t="s">
        <v>2415</v>
      </c>
      <c r="C818">
        <v>29</v>
      </c>
      <c r="D818" t="s">
        <v>2416</v>
      </c>
      <c r="E818" t="s">
        <v>42</v>
      </c>
      <c r="F818" t="s">
        <v>13</v>
      </c>
      <c r="G818" t="s">
        <v>87</v>
      </c>
      <c r="H818" t="s">
        <v>79</v>
      </c>
      <c r="I818" t="s">
        <v>170</v>
      </c>
      <c r="J818" t="s">
        <v>2417</v>
      </c>
      <c r="K818" t="s">
        <v>37</v>
      </c>
    </row>
    <row r="819" spans="1:11" x14ac:dyDescent="0.35">
      <c r="A819">
        <v>818</v>
      </c>
      <c r="B819" t="s">
        <v>2418</v>
      </c>
      <c r="C819">
        <v>23</v>
      </c>
      <c r="D819" t="s">
        <v>2419</v>
      </c>
      <c r="E819" t="s">
        <v>149</v>
      </c>
      <c r="F819" t="s">
        <v>201</v>
      </c>
      <c r="G819" t="s">
        <v>87</v>
      </c>
      <c r="H819" t="s">
        <v>79</v>
      </c>
      <c r="I819" t="s">
        <v>26</v>
      </c>
      <c r="J819" t="s">
        <v>2420</v>
      </c>
      <c r="K819" t="s">
        <v>44</v>
      </c>
    </row>
    <row r="820" spans="1:11" x14ac:dyDescent="0.35">
      <c r="A820">
        <v>819</v>
      </c>
      <c r="B820" t="s">
        <v>2421</v>
      </c>
      <c r="C820">
        <v>27</v>
      </c>
      <c r="D820" t="s">
        <v>2422</v>
      </c>
      <c r="E820" t="s">
        <v>42</v>
      </c>
      <c r="F820" t="s">
        <v>14</v>
      </c>
      <c r="G820" t="s">
        <v>87</v>
      </c>
      <c r="H820" t="s">
        <v>79</v>
      </c>
      <c r="I820" t="s">
        <v>170</v>
      </c>
      <c r="J820">
        <v>5447228471</v>
      </c>
      <c r="K820" t="s">
        <v>28</v>
      </c>
    </row>
    <row r="821" spans="1:11" x14ac:dyDescent="0.35">
      <c r="A821">
        <v>820</v>
      </c>
      <c r="B821" t="s">
        <v>2423</v>
      </c>
      <c r="C821">
        <v>23</v>
      </c>
      <c r="D821" t="s">
        <v>2424</v>
      </c>
      <c r="E821" t="s">
        <v>57</v>
      </c>
      <c r="F821" t="s">
        <v>57</v>
      </c>
      <c r="G821" t="s">
        <v>52</v>
      </c>
      <c r="H821" t="s">
        <v>13</v>
      </c>
      <c r="I821" t="s">
        <v>153</v>
      </c>
      <c r="J821" t="s">
        <v>2425</v>
      </c>
      <c r="K821" t="s">
        <v>44</v>
      </c>
    </row>
    <row r="822" spans="1:11" x14ac:dyDescent="0.35">
      <c r="A822">
        <v>821</v>
      </c>
      <c r="B822" t="s">
        <v>2426</v>
      </c>
      <c r="C822">
        <v>28</v>
      </c>
      <c r="D822" t="s">
        <v>2427</v>
      </c>
      <c r="E822" t="s">
        <v>133</v>
      </c>
      <c r="F822" t="s">
        <v>101</v>
      </c>
      <c r="G822" t="s">
        <v>80</v>
      </c>
      <c r="H822" t="s">
        <v>32</v>
      </c>
      <c r="I822" t="s">
        <v>68</v>
      </c>
      <c r="J822" t="s">
        <v>2428</v>
      </c>
      <c r="K822" t="s">
        <v>28</v>
      </c>
    </row>
    <row r="823" spans="1:11" x14ac:dyDescent="0.35">
      <c r="A823">
        <v>822</v>
      </c>
      <c r="B823" t="s">
        <v>2429</v>
      </c>
      <c r="C823">
        <v>20</v>
      </c>
      <c r="D823" t="s">
        <v>2430</v>
      </c>
      <c r="E823" t="s">
        <v>57</v>
      </c>
      <c r="F823" t="s">
        <v>169</v>
      </c>
      <c r="G823" t="s">
        <v>47</v>
      </c>
      <c r="H823" t="s">
        <v>31</v>
      </c>
      <c r="I823" t="s">
        <v>48</v>
      </c>
      <c r="J823" t="s">
        <v>2431</v>
      </c>
      <c r="K823" t="s">
        <v>76</v>
      </c>
    </row>
    <row r="824" spans="1:11" x14ac:dyDescent="0.35">
      <c r="A824">
        <v>823</v>
      </c>
      <c r="B824" t="s">
        <v>2432</v>
      </c>
      <c r="C824">
        <v>25</v>
      </c>
      <c r="D824" t="s">
        <v>2433</v>
      </c>
      <c r="E824" t="s">
        <v>101</v>
      </c>
      <c r="F824" t="s">
        <v>169</v>
      </c>
      <c r="G824" t="s">
        <v>24</v>
      </c>
      <c r="H824" t="s">
        <v>25</v>
      </c>
      <c r="I824" t="s">
        <v>153</v>
      </c>
      <c r="J824" t="s">
        <v>2434</v>
      </c>
      <c r="K824" t="s">
        <v>19</v>
      </c>
    </row>
    <row r="825" spans="1:11" x14ac:dyDescent="0.35">
      <c r="A825">
        <v>824</v>
      </c>
      <c r="B825" t="s">
        <v>2435</v>
      </c>
      <c r="C825">
        <v>20</v>
      </c>
      <c r="D825" t="s">
        <v>2436</v>
      </c>
      <c r="E825" t="s">
        <v>101</v>
      </c>
      <c r="F825" t="s">
        <v>34</v>
      </c>
      <c r="G825" t="s">
        <v>87</v>
      </c>
      <c r="H825" t="s">
        <v>79</v>
      </c>
      <c r="I825" t="s">
        <v>53</v>
      </c>
      <c r="J825" t="s">
        <v>2437</v>
      </c>
      <c r="K825" t="s">
        <v>28</v>
      </c>
    </row>
    <row r="826" spans="1:11" x14ac:dyDescent="0.35">
      <c r="A826">
        <v>825</v>
      </c>
      <c r="B826" t="s">
        <v>2438</v>
      </c>
      <c r="C826">
        <v>30</v>
      </c>
      <c r="D826" t="s">
        <v>2439</v>
      </c>
      <c r="E826" t="s">
        <v>16</v>
      </c>
      <c r="F826" t="s">
        <v>169</v>
      </c>
      <c r="G826" t="s">
        <v>41</v>
      </c>
      <c r="H826" t="s">
        <v>42</v>
      </c>
      <c r="I826" t="s">
        <v>26</v>
      </c>
      <c r="J826" t="s">
        <v>2440</v>
      </c>
      <c r="K826" t="s">
        <v>28</v>
      </c>
    </row>
    <row r="827" spans="1:11" x14ac:dyDescent="0.35">
      <c r="A827">
        <v>826</v>
      </c>
      <c r="B827" t="s">
        <v>2441</v>
      </c>
      <c r="C827">
        <v>30</v>
      </c>
      <c r="D827" t="s">
        <v>2442</v>
      </c>
      <c r="E827" t="s">
        <v>133</v>
      </c>
      <c r="F827" t="s">
        <v>149</v>
      </c>
      <c r="G827" t="s">
        <v>33</v>
      </c>
      <c r="H827" t="s">
        <v>34</v>
      </c>
      <c r="I827" t="s">
        <v>63</v>
      </c>
      <c r="J827" t="s">
        <v>2443</v>
      </c>
      <c r="K827" t="s">
        <v>37</v>
      </c>
    </row>
    <row r="828" spans="1:11" x14ac:dyDescent="0.35">
      <c r="A828">
        <v>827</v>
      </c>
      <c r="B828" t="s">
        <v>2444</v>
      </c>
      <c r="C828">
        <v>20</v>
      </c>
      <c r="D828" t="s">
        <v>2445</v>
      </c>
      <c r="E828" t="s">
        <v>14</v>
      </c>
      <c r="F828" t="s">
        <v>42</v>
      </c>
      <c r="G828" t="s">
        <v>80</v>
      </c>
      <c r="H828" t="s">
        <v>32</v>
      </c>
      <c r="I828" t="s">
        <v>170</v>
      </c>
      <c r="J828" t="s">
        <v>2446</v>
      </c>
      <c r="K828" t="s">
        <v>28</v>
      </c>
    </row>
    <row r="829" spans="1:11" x14ac:dyDescent="0.35">
      <c r="A829">
        <v>828</v>
      </c>
      <c r="B829" t="s">
        <v>2447</v>
      </c>
      <c r="C829">
        <v>21</v>
      </c>
      <c r="D829" t="s">
        <v>2448</v>
      </c>
      <c r="E829" t="s">
        <v>57</v>
      </c>
      <c r="F829" t="s">
        <v>34</v>
      </c>
      <c r="G829" t="s">
        <v>62</v>
      </c>
      <c r="H829" t="s">
        <v>23</v>
      </c>
      <c r="I829" t="s">
        <v>153</v>
      </c>
      <c r="J829" t="s">
        <v>2449</v>
      </c>
      <c r="K829" t="s">
        <v>19</v>
      </c>
    </row>
    <row r="830" spans="1:11" x14ac:dyDescent="0.35">
      <c r="A830">
        <v>829</v>
      </c>
      <c r="B830" t="s">
        <v>2450</v>
      </c>
      <c r="C830">
        <v>22</v>
      </c>
      <c r="D830" t="s">
        <v>2451</v>
      </c>
      <c r="E830" t="s">
        <v>169</v>
      </c>
      <c r="F830" t="s">
        <v>25</v>
      </c>
      <c r="G830" t="s">
        <v>87</v>
      </c>
      <c r="H830" t="s">
        <v>79</v>
      </c>
      <c r="I830" t="s">
        <v>116</v>
      </c>
      <c r="J830" t="s">
        <v>2452</v>
      </c>
      <c r="K830" t="s">
        <v>28</v>
      </c>
    </row>
    <row r="831" spans="1:11" x14ac:dyDescent="0.35">
      <c r="A831">
        <v>830</v>
      </c>
      <c r="B831" t="s">
        <v>2453</v>
      </c>
      <c r="C831">
        <v>24</v>
      </c>
      <c r="D831" t="s">
        <v>2454</v>
      </c>
      <c r="E831" t="s">
        <v>16</v>
      </c>
      <c r="F831" t="s">
        <v>23</v>
      </c>
      <c r="G831" t="s">
        <v>120</v>
      </c>
      <c r="H831" t="s">
        <v>57</v>
      </c>
      <c r="I831" t="s">
        <v>88</v>
      </c>
      <c r="J831" t="s">
        <v>2455</v>
      </c>
      <c r="K831" t="s">
        <v>28</v>
      </c>
    </row>
    <row r="832" spans="1:11" x14ac:dyDescent="0.35">
      <c r="A832">
        <v>831</v>
      </c>
      <c r="B832" t="s">
        <v>2456</v>
      </c>
      <c r="C832">
        <v>20</v>
      </c>
      <c r="D832" t="s">
        <v>2457</v>
      </c>
      <c r="E832" t="s">
        <v>22</v>
      </c>
      <c r="F832" t="s">
        <v>14</v>
      </c>
      <c r="G832" t="s">
        <v>52</v>
      </c>
      <c r="H832" t="s">
        <v>13</v>
      </c>
      <c r="I832" t="s">
        <v>68</v>
      </c>
      <c r="J832" t="s">
        <v>2458</v>
      </c>
      <c r="K832" t="s">
        <v>37</v>
      </c>
    </row>
    <row r="833" spans="1:11" x14ac:dyDescent="0.35">
      <c r="A833">
        <v>832</v>
      </c>
      <c r="B833" t="s">
        <v>2459</v>
      </c>
      <c r="C833">
        <v>24</v>
      </c>
      <c r="D833" t="s">
        <v>2460</v>
      </c>
      <c r="E833" t="s">
        <v>169</v>
      </c>
      <c r="F833" t="s">
        <v>149</v>
      </c>
      <c r="G833" t="s">
        <v>62</v>
      </c>
      <c r="H833" t="s">
        <v>23</v>
      </c>
      <c r="I833" t="s">
        <v>146</v>
      </c>
      <c r="J833" t="s">
        <v>2461</v>
      </c>
      <c r="K833" t="s">
        <v>76</v>
      </c>
    </row>
    <row r="834" spans="1:11" x14ac:dyDescent="0.35">
      <c r="A834">
        <v>833</v>
      </c>
      <c r="B834" t="s">
        <v>2462</v>
      </c>
      <c r="C834">
        <v>30</v>
      </c>
      <c r="D834" t="s">
        <v>2463</v>
      </c>
      <c r="E834" t="s">
        <v>16</v>
      </c>
      <c r="F834" t="s">
        <v>31</v>
      </c>
      <c r="G834" t="s">
        <v>41</v>
      </c>
      <c r="H834" t="s">
        <v>42</v>
      </c>
      <c r="I834" t="s">
        <v>146</v>
      </c>
      <c r="J834" t="s">
        <v>2464</v>
      </c>
      <c r="K834" t="s">
        <v>28</v>
      </c>
    </row>
    <row r="835" spans="1:11" x14ac:dyDescent="0.35">
      <c r="A835">
        <v>834</v>
      </c>
      <c r="B835" t="s">
        <v>2465</v>
      </c>
      <c r="C835">
        <v>25</v>
      </c>
      <c r="D835" t="s">
        <v>2466</v>
      </c>
      <c r="E835" t="s">
        <v>79</v>
      </c>
      <c r="F835" t="s">
        <v>16</v>
      </c>
      <c r="G835" t="s">
        <v>33</v>
      </c>
      <c r="H835" t="s">
        <v>34</v>
      </c>
      <c r="I835" t="s">
        <v>58</v>
      </c>
      <c r="J835" t="s">
        <v>2467</v>
      </c>
      <c r="K835" t="s">
        <v>44</v>
      </c>
    </row>
    <row r="836" spans="1:11" x14ac:dyDescent="0.35">
      <c r="A836">
        <v>835</v>
      </c>
      <c r="B836" t="s">
        <v>2468</v>
      </c>
      <c r="C836">
        <v>30</v>
      </c>
      <c r="D836" t="s">
        <v>2469</v>
      </c>
      <c r="E836" t="s">
        <v>14</v>
      </c>
      <c r="F836" t="s">
        <v>169</v>
      </c>
      <c r="G836" t="s">
        <v>120</v>
      </c>
      <c r="H836" t="s">
        <v>57</v>
      </c>
      <c r="I836" t="s">
        <v>26</v>
      </c>
      <c r="J836">
        <f>1-743-591-9601</f>
        <v>-10934</v>
      </c>
      <c r="K836" t="s">
        <v>76</v>
      </c>
    </row>
    <row r="837" spans="1:11" x14ac:dyDescent="0.35">
      <c r="A837">
        <v>836</v>
      </c>
      <c r="B837" t="s">
        <v>2470</v>
      </c>
      <c r="C837">
        <v>30</v>
      </c>
      <c r="D837" t="s">
        <v>2471</v>
      </c>
      <c r="E837" t="s">
        <v>31</v>
      </c>
      <c r="F837" t="s">
        <v>23</v>
      </c>
      <c r="G837" t="s">
        <v>47</v>
      </c>
      <c r="H837" t="s">
        <v>31</v>
      </c>
      <c r="I837" t="s">
        <v>17</v>
      </c>
      <c r="J837" t="s">
        <v>2472</v>
      </c>
      <c r="K837" t="s">
        <v>76</v>
      </c>
    </row>
    <row r="838" spans="1:11" x14ac:dyDescent="0.35">
      <c r="A838">
        <v>837</v>
      </c>
      <c r="B838" t="s">
        <v>2473</v>
      </c>
      <c r="C838">
        <v>21</v>
      </c>
      <c r="D838" t="s">
        <v>2474</v>
      </c>
      <c r="E838" t="s">
        <v>177</v>
      </c>
      <c r="F838" t="s">
        <v>133</v>
      </c>
      <c r="G838" t="s">
        <v>87</v>
      </c>
      <c r="H838" t="s">
        <v>79</v>
      </c>
      <c r="I838" t="s">
        <v>116</v>
      </c>
      <c r="J838" t="s">
        <v>2475</v>
      </c>
      <c r="K838" t="s">
        <v>37</v>
      </c>
    </row>
    <row r="839" spans="1:11" x14ac:dyDescent="0.35">
      <c r="A839">
        <v>838</v>
      </c>
      <c r="B839" t="s">
        <v>2476</v>
      </c>
      <c r="C839">
        <v>20</v>
      </c>
      <c r="D839" t="s">
        <v>2477</v>
      </c>
      <c r="E839" t="s">
        <v>201</v>
      </c>
      <c r="F839" t="s">
        <v>14</v>
      </c>
      <c r="G839" t="s">
        <v>33</v>
      </c>
      <c r="H839" t="s">
        <v>34</v>
      </c>
      <c r="I839" t="s">
        <v>146</v>
      </c>
      <c r="J839" t="s">
        <v>2478</v>
      </c>
      <c r="K839" t="s">
        <v>76</v>
      </c>
    </row>
    <row r="840" spans="1:11" x14ac:dyDescent="0.35">
      <c r="A840">
        <v>839</v>
      </c>
      <c r="B840" t="s">
        <v>2479</v>
      </c>
      <c r="C840">
        <v>30</v>
      </c>
      <c r="D840" t="s">
        <v>2480</v>
      </c>
      <c r="E840" t="s">
        <v>101</v>
      </c>
      <c r="F840" t="s">
        <v>16</v>
      </c>
      <c r="G840" t="s">
        <v>62</v>
      </c>
      <c r="H840" t="s">
        <v>23</v>
      </c>
      <c r="I840" t="s">
        <v>35</v>
      </c>
      <c r="J840" t="s">
        <v>2481</v>
      </c>
      <c r="K840" t="s">
        <v>37</v>
      </c>
    </row>
    <row r="841" spans="1:11" x14ac:dyDescent="0.35">
      <c r="A841">
        <v>840</v>
      </c>
      <c r="B841" t="s">
        <v>2482</v>
      </c>
      <c r="C841">
        <v>23</v>
      </c>
      <c r="D841" t="s">
        <v>2483</v>
      </c>
      <c r="E841" t="s">
        <v>13</v>
      </c>
      <c r="F841" t="s">
        <v>67</v>
      </c>
      <c r="G841" t="s">
        <v>52</v>
      </c>
      <c r="H841" t="s">
        <v>13</v>
      </c>
      <c r="I841" t="s">
        <v>58</v>
      </c>
      <c r="J841" t="s">
        <v>2484</v>
      </c>
      <c r="K841" t="s">
        <v>37</v>
      </c>
    </row>
    <row r="842" spans="1:11" x14ac:dyDescent="0.35">
      <c r="A842">
        <v>841</v>
      </c>
      <c r="B842" t="s">
        <v>2485</v>
      </c>
      <c r="C842">
        <v>26</v>
      </c>
      <c r="D842" t="s">
        <v>2486</v>
      </c>
      <c r="E842" t="s">
        <v>16</v>
      </c>
      <c r="F842" t="s">
        <v>16</v>
      </c>
      <c r="G842" t="s">
        <v>120</v>
      </c>
      <c r="H842" t="s">
        <v>57</v>
      </c>
      <c r="I842" t="s">
        <v>58</v>
      </c>
      <c r="J842" t="s">
        <v>2487</v>
      </c>
      <c r="K842" t="s">
        <v>28</v>
      </c>
    </row>
    <row r="843" spans="1:11" x14ac:dyDescent="0.35">
      <c r="A843">
        <v>842</v>
      </c>
      <c r="B843" t="s">
        <v>2488</v>
      </c>
      <c r="C843">
        <v>24</v>
      </c>
      <c r="D843" t="s">
        <v>2489</v>
      </c>
      <c r="E843" t="s">
        <v>79</v>
      </c>
      <c r="F843" t="s">
        <v>14</v>
      </c>
      <c r="G843" t="s">
        <v>120</v>
      </c>
      <c r="H843" t="s">
        <v>57</v>
      </c>
      <c r="I843" t="s">
        <v>26</v>
      </c>
      <c r="J843" t="s">
        <v>2490</v>
      </c>
      <c r="K843" t="s">
        <v>44</v>
      </c>
    </row>
    <row r="844" spans="1:11" x14ac:dyDescent="0.35">
      <c r="A844">
        <v>843</v>
      </c>
      <c r="B844" t="s">
        <v>2491</v>
      </c>
      <c r="C844">
        <v>24</v>
      </c>
      <c r="D844" t="s">
        <v>2492</v>
      </c>
      <c r="E844" t="s">
        <v>177</v>
      </c>
      <c r="F844" t="s">
        <v>13</v>
      </c>
      <c r="G844" t="s">
        <v>24</v>
      </c>
      <c r="H844" t="s">
        <v>25</v>
      </c>
      <c r="I844" t="s">
        <v>170</v>
      </c>
      <c r="J844" t="s">
        <v>2493</v>
      </c>
      <c r="K844" t="s">
        <v>44</v>
      </c>
    </row>
    <row r="845" spans="1:11" x14ac:dyDescent="0.35">
      <c r="A845">
        <v>844</v>
      </c>
      <c r="B845" t="s">
        <v>2494</v>
      </c>
      <c r="C845">
        <v>23</v>
      </c>
      <c r="D845" t="s">
        <v>2495</v>
      </c>
      <c r="E845" t="s">
        <v>40</v>
      </c>
      <c r="F845" t="s">
        <v>57</v>
      </c>
      <c r="G845" t="s">
        <v>120</v>
      </c>
      <c r="H845" t="s">
        <v>57</v>
      </c>
      <c r="I845" t="s">
        <v>116</v>
      </c>
      <c r="J845" t="s">
        <v>2496</v>
      </c>
      <c r="K845" t="s">
        <v>19</v>
      </c>
    </row>
    <row r="846" spans="1:11" x14ac:dyDescent="0.35">
      <c r="A846">
        <v>845</v>
      </c>
      <c r="B846" t="s">
        <v>2497</v>
      </c>
      <c r="C846">
        <v>28</v>
      </c>
      <c r="D846" t="s">
        <v>2498</v>
      </c>
      <c r="E846" t="s">
        <v>25</v>
      </c>
      <c r="F846" t="s">
        <v>31</v>
      </c>
      <c r="G846" t="s">
        <v>62</v>
      </c>
      <c r="H846" t="s">
        <v>23</v>
      </c>
      <c r="I846" t="s">
        <v>116</v>
      </c>
      <c r="J846" t="s">
        <v>2499</v>
      </c>
      <c r="K846" t="s">
        <v>28</v>
      </c>
    </row>
    <row r="847" spans="1:11" x14ac:dyDescent="0.35">
      <c r="A847">
        <v>846</v>
      </c>
      <c r="B847" t="s">
        <v>2500</v>
      </c>
      <c r="C847">
        <v>24</v>
      </c>
      <c r="D847" t="s">
        <v>2501</v>
      </c>
      <c r="E847" t="s">
        <v>169</v>
      </c>
      <c r="F847" t="s">
        <v>22</v>
      </c>
      <c r="G847" t="s">
        <v>80</v>
      </c>
      <c r="H847" t="s">
        <v>32</v>
      </c>
      <c r="I847" t="s">
        <v>146</v>
      </c>
      <c r="J847" t="s">
        <v>2502</v>
      </c>
      <c r="K847" t="s">
        <v>76</v>
      </c>
    </row>
    <row r="848" spans="1:11" x14ac:dyDescent="0.35">
      <c r="A848">
        <v>847</v>
      </c>
      <c r="B848" t="s">
        <v>2503</v>
      </c>
      <c r="C848">
        <v>25</v>
      </c>
      <c r="D848" t="s">
        <v>2504</v>
      </c>
      <c r="E848" t="s">
        <v>13</v>
      </c>
      <c r="F848" t="s">
        <v>133</v>
      </c>
      <c r="G848" t="s">
        <v>47</v>
      </c>
      <c r="H848" t="s">
        <v>31</v>
      </c>
      <c r="I848" t="s">
        <v>153</v>
      </c>
      <c r="J848" t="s">
        <v>2505</v>
      </c>
      <c r="K848" t="s">
        <v>44</v>
      </c>
    </row>
    <row r="849" spans="1:11" x14ac:dyDescent="0.35">
      <c r="A849">
        <v>848</v>
      </c>
      <c r="B849" t="s">
        <v>2506</v>
      </c>
      <c r="C849">
        <v>23</v>
      </c>
      <c r="D849" t="s">
        <v>2507</v>
      </c>
      <c r="E849" t="s">
        <v>67</v>
      </c>
      <c r="F849" t="s">
        <v>23</v>
      </c>
      <c r="G849" t="s">
        <v>80</v>
      </c>
      <c r="H849" t="s">
        <v>32</v>
      </c>
      <c r="I849" t="s">
        <v>170</v>
      </c>
      <c r="J849">
        <f>1-306-902-4970</f>
        <v>-6177</v>
      </c>
      <c r="K849" t="s">
        <v>76</v>
      </c>
    </row>
    <row r="850" spans="1:11" x14ac:dyDescent="0.35">
      <c r="A850">
        <v>849</v>
      </c>
      <c r="B850" t="s">
        <v>2508</v>
      </c>
      <c r="C850">
        <v>27</v>
      </c>
      <c r="D850" t="s">
        <v>2509</v>
      </c>
      <c r="E850" t="s">
        <v>79</v>
      </c>
      <c r="F850" t="s">
        <v>14</v>
      </c>
      <c r="G850" t="s">
        <v>87</v>
      </c>
      <c r="H850" t="s">
        <v>79</v>
      </c>
      <c r="I850" t="s">
        <v>53</v>
      </c>
      <c r="J850" t="s">
        <v>2510</v>
      </c>
      <c r="K850" t="s">
        <v>28</v>
      </c>
    </row>
    <row r="851" spans="1:11" x14ac:dyDescent="0.35">
      <c r="A851">
        <v>850</v>
      </c>
      <c r="B851" t="s">
        <v>2511</v>
      </c>
      <c r="C851">
        <v>27</v>
      </c>
      <c r="D851" t="s">
        <v>2512</v>
      </c>
      <c r="E851" t="s">
        <v>13</v>
      </c>
      <c r="F851" t="s">
        <v>42</v>
      </c>
      <c r="G851" t="s">
        <v>24</v>
      </c>
      <c r="H851" t="s">
        <v>25</v>
      </c>
      <c r="I851" t="s">
        <v>116</v>
      </c>
      <c r="J851">
        <f>1-881-84-715</f>
        <v>-1679</v>
      </c>
      <c r="K851" t="s">
        <v>19</v>
      </c>
    </row>
    <row r="852" spans="1:11" x14ac:dyDescent="0.35">
      <c r="A852">
        <v>851</v>
      </c>
      <c r="B852" t="s">
        <v>2513</v>
      </c>
      <c r="C852">
        <v>26</v>
      </c>
      <c r="D852" t="s">
        <v>2514</v>
      </c>
      <c r="E852" t="s">
        <v>177</v>
      </c>
      <c r="F852" t="s">
        <v>32</v>
      </c>
      <c r="G852" t="s">
        <v>33</v>
      </c>
      <c r="H852" t="s">
        <v>34</v>
      </c>
      <c r="I852" t="s">
        <v>58</v>
      </c>
      <c r="J852" t="s">
        <v>2515</v>
      </c>
      <c r="K852" t="s">
        <v>44</v>
      </c>
    </row>
    <row r="853" spans="1:11" x14ac:dyDescent="0.35">
      <c r="A853">
        <v>852</v>
      </c>
      <c r="B853" t="s">
        <v>2516</v>
      </c>
      <c r="C853">
        <v>30</v>
      </c>
      <c r="D853" t="s">
        <v>2517</v>
      </c>
      <c r="E853" t="s">
        <v>23</v>
      </c>
      <c r="F853" t="s">
        <v>79</v>
      </c>
      <c r="G853" t="s">
        <v>33</v>
      </c>
      <c r="H853" t="s">
        <v>34</v>
      </c>
      <c r="I853" t="s">
        <v>17</v>
      </c>
      <c r="J853" t="s">
        <v>2518</v>
      </c>
      <c r="K853" t="s">
        <v>19</v>
      </c>
    </row>
    <row r="854" spans="1:11" x14ac:dyDescent="0.35">
      <c r="A854">
        <v>853</v>
      </c>
      <c r="B854" t="s">
        <v>2519</v>
      </c>
      <c r="C854">
        <v>21</v>
      </c>
      <c r="D854" t="s">
        <v>2520</v>
      </c>
      <c r="E854" t="s">
        <v>42</v>
      </c>
      <c r="F854" t="s">
        <v>101</v>
      </c>
      <c r="G854" t="s">
        <v>62</v>
      </c>
      <c r="H854" t="s">
        <v>23</v>
      </c>
      <c r="I854" t="s">
        <v>63</v>
      </c>
      <c r="J854" t="s">
        <v>2521</v>
      </c>
      <c r="K854" t="s">
        <v>37</v>
      </c>
    </row>
    <row r="855" spans="1:11" x14ac:dyDescent="0.35">
      <c r="A855">
        <v>854</v>
      </c>
      <c r="B855" t="s">
        <v>2522</v>
      </c>
      <c r="C855">
        <v>29</v>
      </c>
      <c r="D855" t="s">
        <v>2523</v>
      </c>
      <c r="E855" t="s">
        <v>31</v>
      </c>
      <c r="F855" t="s">
        <v>22</v>
      </c>
      <c r="G855" t="s">
        <v>52</v>
      </c>
      <c r="H855" t="s">
        <v>13</v>
      </c>
      <c r="I855" t="s">
        <v>53</v>
      </c>
      <c r="J855">
        <v>7051322991</v>
      </c>
      <c r="K855" t="s">
        <v>28</v>
      </c>
    </row>
    <row r="856" spans="1:11" x14ac:dyDescent="0.35">
      <c r="A856">
        <v>855</v>
      </c>
      <c r="B856" t="s">
        <v>2524</v>
      </c>
      <c r="C856">
        <v>24</v>
      </c>
      <c r="D856" t="s">
        <v>2525</v>
      </c>
      <c r="E856" t="s">
        <v>31</v>
      </c>
      <c r="F856" t="s">
        <v>57</v>
      </c>
      <c r="G856" t="s">
        <v>41</v>
      </c>
      <c r="H856" t="s">
        <v>42</v>
      </c>
      <c r="I856" t="s">
        <v>53</v>
      </c>
      <c r="J856" t="s">
        <v>2526</v>
      </c>
      <c r="K856" t="s">
        <v>37</v>
      </c>
    </row>
    <row r="857" spans="1:11" x14ac:dyDescent="0.35">
      <c r="A857">
        <v>856</v>
      </c>
      <c r="B857" t="s">
        <v>2527</v>
      </c>
      <c r="C857">
        <v>26</v>
      </c>
      <c r="D857" t="s">
        <v>2528</v>
      </c>
      <c r="E857" t="s">
        <v>34</v>
      </c>
      <c r="F857" t="s">
        <v>79</v>
      </c>
      <c r="G857" t="s">
        <v>52</v>
      </c>
      <c r="H857" t="s">
        <v>13</v>
      </c>
      <c r="I857" t="s">
        <v>53</v>
      </c>
      <c r="J857" t="s">
        <v>2529</v>
      </c>
      <c r="K857" t="s">
        <v>37</v>
      </c>
    </row>
    <row r="858" spans="1:11" x14ac:dyDescent="0.35">
      <c r="A858">
        <v>857</v>
      </c>
      <c r="B858" t="s">
        <v>2530</v>
      </c>
      <c r="C858">
        <v>30</v>
      </c>
      <c r="D858" t="s">
        <v>2531</v>
      </c>
      <c r="E858" t="s">
        <v>169</v>
      </c>
      <c r="F858" t="s">
        <v>34</v>
      </c>
      <c r="G858" t="s">
        <v>87</v>
      </c>
      <c r="H858" t="s">
        <v>79</v>
      </c>
      <c r="I858" t="s">
        <v>146</v>
      </c>
      <c r="J858" t="s">
        <v>2532</v>
      </c>
      <c r="K858" t="s">
        <v>76</v>
      </c>
    </row>
    <row r="859" spans="1:11" x14ac:dyDescent="0.35">
      <c r="A859">
        <v>858</v>
      </c>
      <c r="B859" t="s">
        <v>2533</v>
      </c>
      <c r="C859">
        <v>28</v>
      </c>
      <c r="D859" t="s">
        <v>2534</v>
      </c>
      <c r="E859" t="s">
        <v>42</v>
      </c>
      <c r="F859" t="s">
        <v>201</v>
      </c>
      <c r="G859" t="s">
        <v>62</v>
      </c>
      <c r="H859" t="s">
        <v>23</v>
      </c>
      <c r="I859" t="s">
        <v>58</v>
      </c>
      <c r="J859">
        <v>7083425437</v>
      </c>
      <c r="K859" t="s">
        <v>28</v>
      </c>
    </row>
    <row r="860" spans="1:11" x14ac:dyDescent="0.35">
      <c r="A860">
        <v>859</v>
      </c>
      <c r="B860" t="s">
        <v>2535</v>
      </c>
      <c r="C860">
        <v>21</v>
      </c>
      <c r="D860" t="s">
        <v>2536</v>
      </c>
      <c r="E860" t="s">
        <v>32</v>
      </c>
      <c r="F860" t="s">
        <v>149</v>
      </c>
      <c r="G860" t="s">
        <v>52</v>
      </c>
      <c r="H860" t="s">
        <v>13</v>
      </c>
      <c r="I860" t="s">
        <v>170</v>
      </c>
      <c r="J860" t="s">
        <v>2537</v>
      </c>
      <c r="K860" t="s">
        <v>28</v>
      </c>
    </row>
    <row r="861" spans="1:11" x14ac:dyDescent="0.35">
      <c r="A861">
        <v>860</v>
      </c>
      <c r="B861" t="s">
        <v>2538</v>
      </c>
      <c r="C861">
        <v>27</v>
      </c>
      <c r="D861" t="s">
        <v>2539</v>
      </c>
      <c r="E861" t="s">
        <v>13</v>
      </c>
      <c r="F861" t="s">
        <v>25</v>
      </c>
      <c r="G861" t="s">
        <v>33</v>
      </c>
      <c r="H861" t="s">
        <v>34</v>
      </c>
      <c r="I861" t="s">
        <v>153</v>
      </c>
      <c r="J861" t="s">
        <v>2540</v>
      </c>
      <c r="K861" t="s">
        <v>37</v>
      </c>
    </row>
    <row r="862" spans="1:11" x14ac:dyDescent="0.35">
      <c r="A862">
        <v>861</v>
      </c>
      <c r="B862" t="s">
        <v>2541</v>
      </c>
      <c r="C862">
        <v>24</v>
      </c>
      <c r="D862" t="s">
        <v>2542</v>
      </c>
      <c r="E862" t="s">
        <v>23</v>
      </c>
      <c r="F862" t="s">
        <v>57</v>
      </c>
      <c r="G862" t="s">
        <v>52</v>
      </c>
      <c r="H862" t="s">
        <v>13</v>
      </c>
      <c r="I862" t="s">
        <v>102</v>
      </c>
      <c r="J862">
        <f>1-487-602-3937</f>
        <v>-5025</v>
      </c>
      <c r="K862" t="s">
        <v>19</v>
      </c>
    </row>
    <row r="863" spans="1:11" x14ac:dyDescent="0.35">
      <c r="A863">
        <v>862</v>
      </c>
      <c r="B863" t="s">
        <v>2543</v>
      </c>
      <c r="C863">
        <v>24</v>
      </c>
      <c r="D863" t="s">
        <v>2544</v>
      </c>
      <c r="E863" t="s">
        <v>16</v>
      </c>
      <c r="F863" t="s">
        <v>22</v>
      </c>
      <c r="G863" t="s">
        <v>52</v>
      </c>
      <c r="H863" t="s">
        <v>13</v>
      </c>
      <c r="I863" t="s">
        <v>170</v>
      </c>
      <c r="J863" t="s">
        <v>2545</v>
      </c>
      <c r="K863" t="s">
        <v>76</v>
      </c>
    </row>
    <row r="864" spans="1:11" x14ac:dyDescent="0.35">
      <c r="A864">
        <v>863</v>
      </c>
      <c r="B864" t="s">
        <v>2546</v>
      </c>
      <c r="C864">
        <v>30</v>
      </c>
      <c r="D864" t="s">
        <v>2547</v>
      </c>
      <c r="E864" t="s">
        <v>79</v>
      </c>
      <c r="F864" t="s">
        <v>201</v>
      </c>
      <c r="G864" t="s">
        <v>52</v>
      </c>
      <c r="H864" t="s">
        <v>13</v>
      </c>
      <c r="I864" t="s">
        <v>48</v>
      </c>
      <c r="J864" t="s">
        <v>2548</v>
      </c>
      <c r="K864" t="s">
        <v>19</v>
      </c>
    </row>
    <row r="865" spans="1:11" x14ac:dyDescent="0.35">
      <c r="A865">
        <v>864</v>
      </c>
      <c r="B865" t="s">
        <v>2549</v>
      </c>
      <c r="C865">
        <v>30</v>
      </c>
      <c r="D865" t="s">
        <v>2550</v>
      </c>
      <c r="E865" t="s">
        <v>34</v>
      </c>
      <c r="F865" t="s">
        <v>22</v>
      </c>
      <c r="G865" t="s">
        <v>41</v>
      </c>
      <c r="H865" t="s">
        <v>42</v>
      </c>
      <c r="I865" t="s">
        <v>153</v>
      </c>
      <c r="J865" t="s">
        <v>2551</v>
      </c>
      <c r="K865" t="s">
        <v>37</v>
      </c>
    </row>
    <row r="866" spans="1:11" x14ac:dyDescent="0.35">
      <c r="A866">
        <v>865</v>
      </c>
      <c r="B866" t="s">
        <v>2552</v>
      </c>
      <c r="C866">
        <v>23</v>
      </c>
      <c r="D866" t="s">
        <v>2553</v>
      </c>
      <c r="E866" t="s">
        <v>177</v>
      </c>
      <c r="F866" t="s">
        <v>169</v>
      </c>
      <c r="G866" t="s">
        <v>33</v>
      </c>
      <c r="H866" t="s">
        <v>34</v>
      </c>
      <c r="I866" t="s">
        <v>91</v>
      </c>
      <c r="J866" t="s">
        <v>2554</v>
      </c>
      <c r="K866" t="s">
        <v>76</v>
      </c>
    </row>
    <row r="867" spans="1:11" x14ac:dyDescent="0.35">
      <c r="A867">
        <v>866</v>
      </c>
      <c r="B867" t="s">
        <v>2555</v>
      </c>
      <c r="C867">
        <v>22</v>
      </c>
      <c r="D867" t="s">
        <v>2556</v>
      </c>
      <c r="E867" t="s">
        <v>16</v>
      </c>
      <c r="F867" t="s">
        <v>23</v>
      </c>
      <c r="G867" t="s">
        <v>15</v>
      </c>
      <c r="H867" t="s">
        <v>16</v>
      </c>
      <c r="I867" t="s">
        <v>17</v>
      </c>
      <c r="J867" t="s">
        <v>2557</v>
      </c>
      <c r="K867" t="s">
        <v>37</v>
      </c>
    </row>
    <row r="868" spans="1:11" x14ac:dyDescent="0.35">
      <c r="A868">
        <v>867</v>
      </c>
      <c r="B868" t="s">
        <v>2558</v>
      </c>
      <c r="C868">
        <v>27</v>
      </c>
      <c r="D868" t="s">
        <v>2559</v>
      </c>
      <c r="E868" t="s">
        <v>25</v>
      </c>
      <c r="F868" t="s">
        <v>57</v>
      </c>
      <c r="G868" t="s">
        <v>47</v>
      </c>
      <c r="H868" t="s">
        <v>31</v>
      </c>
      <c r="I868" t="s">
        <v>48</v>
      </c>
      <c r="J868" t="s">
        <v>2560</v>
      </c>
      <c r="K868" t="s">
        <v>44</v>
      </c>
    </row>
    <row r="869" spans="1:11" x14ac:dyDescent="0.35">
      <c r="A869">
        <v>868</v>
      </c>
      <c r="B869" t="s">
        <v>287</v>
      </c>
      <c r="C869">
        <v>26</v>
      </c>
      <c r="D869" t="s">
        <v>2561</v>
      </c>
      <c r="E869" t="s">
        <v>13</v>
      </c>
      <c r="F869" t="s">
        <v>13</v>
      </c>
      <c r="G869" t="s">
        <v>24</v>
      </c>
      <c r="H869" t="s">
        <v>25</v>
      </c>
      <c r="I869" t="s">
        <v>116</v>
      </c>
      <c r="J869" t="s">
        <v>2562</v>
      </c>
      <c r="K869" t="s">
        <v>76</v>
      </c>
    </row>
    <row r="870" spans="1:11" x14ac:dyDescent="0.35">
      <c r="A870">
        <v>869</v>
      </c>
      <c r="B870" t="s">
        <v>2563</v>
      </c>
      <c r="C870">
        <v>20</v>
      </c>
      <c r="D870" t="s">
        <v>2564</v>
      </c>
      <c r="E870" t="s">
        <v>34</v>
      </c>
      <c r="F870" t="s">
        <v>32</v>
      </c>
      <c r="G870" t="s">
        <v>24</v>
      </c>
      <c r="H870" t="s">
        <v>25</v>
      </c>
      <c r="I870" t="s">
        <v>102</v>
      </c>
      <c r="J870">
        <v>3377589253</v>
      </c>
      <c r="K870" t="s">
        <v>44</v>
      </c>
    </row>
    <row r="871" spans="1:11" x14ac:dyDescent="0.35">
      <c r="A871">
        <v>870</v>
      </c>
      <c r="B871" t="s">
        <v>2565</v>
      </c>
      <c r="C871">
        <v>20</v>
      </c>
      <c r="D871" t="s">
        <v>2566</v>
      </c>
      <c r="E871" t="s">
        <v>34</v>
      </c>
      <c r="F871" t="s">
        <v>32</v>
      </c>
      <c r="G871" t="s">
        <v>120</v>
      </c>
      <c r="H871" t="s">
        <v>57</v>
      </c>
      <c r="I871" t="s">
        <v>102</v>
      </c>
      <c r="J871" t="s">
        <v>2567</v>
      </c>
      <c r="K871" t="s">
        <v>76</v>
      </c>
    </row>
    <row r="872" spans="1:11" x14ac:dyDescent="0.35">
      <c r="A872">
        <v>871</v>
      </c>
      <c r="B872" t="s">
        <v>2568</v>
      </c>
      <c r="C872">
        <v>24</v>
      </c>
      <c r="D872" t="s">
        <v>2569</v>
      </c>
      <c r="E872" t="s">
        <v>101</v>
      </c>
      <c r="F872" t="s">
        <v>25</v>
      </c>
      <c r="G872" t="s">
        <v>24</v>
      </c>
      <c r="H872" t="s">
        <v>25</v>
      </c>
      <c r="I872" t="s">
        <v>63</v>
      </c>
      <c r="J872" t="s">
        <v>2570</v>
      </c>
      <c r="K872" t="s">
        <v>28</v>
      </c>
    </row>
    <row r="873" spans="1:11" x14ac:dyDescent="0.35">
      <c r="A873">
        <v>872</v>
      </c>
      <c r="B873" t="s">
        <v>2571</v>
      </c>
      <c r="C873">
        <v>28</v>
      </c>
      <c r="D873" t="s">
        <v>2572</v>
      </c>
      <c r="E873" t="s">
        <v>13</v>
      </c>
      <c r="F873" t="s">
        <v>101</v>
      </c>
      <c r="G873" t="s">
        <v>52</v>
      </c>
      <c r="H873" t="s">
        <v>13</v>
      </c>
      <c r="I873" t="s">
        <v>48</v>
      </c>
      <c r="J873" t="s">
        <v>2573</v>
      </c>
      <c r="K873" t="s">
        <v>28</v>
      </c>
    </row>
    <row r="874" spans="1:11" x14ac:dyDescent="0.35">
      <c r="A874">
        <v>873</v>
      </c>
      <c r="B874" t="s">
        <v>2574</v>
      </c>
      <c r="C874">
        <v>30</v>
      </c>
      <c r="D874" t="s">
        <v>2575</v>
      </c>
      <c r="E874" t="s">
        <v>13</v>
      </c>
      <c r="F874" t="s">
        <v>32</v>
      </c>
      <c r="G874" t="s">
        <v>120</v>
      </c>
      <c r="H874" t="s">
        <v>57</v>
      </c>
      <c r="I874" t="s">
        <v>35</v>
      </c>
      <c r="J874" t="s">
        <v>2576</v>
      </c>
      <c r="K874" t="s">
        <v>76</v>
      </c>
    </row>
    <row r="875" spans="1:11" x14ac:dyDescent="0.35">
      <c r="A875">
        <v>874</v>
      </c>
      <c r="B875" t="s">
        <v>2577</v>
      </c>
      <c r="C875">
        <v>30</v>
      </c>
      <c r="D875" t="s">
        <v>2578</v>
      </c>
      <c r="E875" t="s">
        <v>133</v>
      </c>
      <c r="F875" t="s">
        <v>14</v>
      </c>
      <c r="G875" t="s">
        <v>120</v>
      </c>
      <c r="H875" t="s">
        <v>57</v>
      </c>
      <c r="I875" t="s">
        <v>17</v>
      </c>
      <c r="J875" t="s">
        <v>2579</v>
      </c>
      <c r="K875" t="s">
        <v>44</v>
      </c>
    </row>
    <row r="876" spans="1:11" x14ac:dyDescent="0.35">
      <c r="A876">
        <v>875</v>
      </c>
      <c r="B876" t="s">
        <v>2580</v>
      </c>
      <c r="C876">
        <v>21</v>
      </c>
      <c r="D876" t="s">
        <v>2581</v>
      </c>
      <c r="E876" t="s">
        <v>177</v>
      </c>
      <c r="F876" t="s">
        <v>42</v>
      </c>
      <c r="G876" t="s">
        <v>62</v>
      </c>
      <c r="H876" t="s">
        <v>23</v>
      </c>
      <c r="I876" t="s">
        <v>58</v>
      </c>
      <c r="J876" t="s">
        <v>2582</v>
      </c>
      <c r="K876" t="s">
        <v>44</v>
      </c>
    </row>
    <row r="877" spans="1:11" x14ac:dyDescent="0.35">
      <c r="A877">
        <v>876</v>
      </c>
      <c r="B877" t="s">
        <v>2583</v>
      </c>
      <c r="C877">
        <v>30</v>
      </c>
      <c r="D877" t="s">
        <v>2584</v>
      </c>
      <c r="E877" t="s">
        <v>79</v>
      </c>
      <c r="F877" t="s">
        <v>16</v>
      </c>
      <c r="G877" t="s">
        <v>80</v>
      </c>
      <c r="H877" t="s">
        <v>32</v>
      </c>
      <c r="I877" t="s">
        <v>35</v>
      </c>
      <c r="J877">
        <f>1-768-883-2696</f>
        <v>-4346</v>
      </c>
      <c r="K877" t="s">
        <v>37</v>
      </c>
    </row>
    <row r="878" spans="1:11" x14ac:dyDescent="0.35">
      <c r="A878">
        <v>877</v>
      </c>
      <c r="B878" t="s">
        <v>2585</v>
      </c>
      <c r="C878">
        <v>23</v>
      </c>
      <c r="D878" t="s">
        <v>2586</v>
      </c>
      <c r="E878" t="s">
        <v>169</v>
      </c>
      <c r="F878" t="s">
        <v>40</v>
      </c>
      <c r="G878" t="s">
        <v>15</v>
      </c>
      <c r="H878" t="s">
        <v>16</v>
      </c>
      <c r="I878" t="s">
        <v>63</v>
      </c>
      <c r="J878" t="s">
        <v>2587</v>
      </c>
      <c r="K878" t="s">
        <v>28</v>
      </c>
    </row>
    <row r="879" spans="1:11" x14ac:dyDescent="0.35">
      <c r="A879">
        <v>878</v>
      </c>
      <c r="B879" t="s">
        <v>2588</v>
      </c>
      <c r="C879">
        <v>22</v>
      </c>
      <c r="D879" t="s">
        <v>2589</v>
      </c>
      <c r="E879" t="s">
        <v>42</v>
      </c>
      <c r="F879" t="s">
        <v>31</v>
      </c>
      <c r="G879" t="s">
        <v>33</v>
      </c>
      <c r="H879" t="s">
        <v>34</v>
      </c>
      <c r="I879" t="s">
        <v>116</v>
      </c>
      <c r="J879" t="s">
        <v>2590</v>
      </c>
      <c r="K879" t="s">
        <v>19</v>
      </c>
    </row>
    <row r="880" spans="1:11" x14ac:dyDescent="0.35">
      <c r="A880">
        <v>879</v>
      </c>
      <c r="B880" t="s">
        <v>2591</v>
      </c>
      <c r="C880">
        <v>28</v>
      </c>
      <c r="D880" t="s">
        <v>2592</v>
      </c>
      <c r="E880" t="s">
        <v>169</v>
      </c>
      <c r="F880" t="s">
        <v>177</v>
      </c>
      <c r="G880" t="s">
        <v>41</v>
      </c>
      <c r="H880" t="s">
        <v>42</v>
      </c>
      <c r="I880" t="s">
        <v>48</v>
      </c>
      <c r="J880" t="s">
        <v>2593</v>
      </c>
      <c r="K880" t="s">
        <v>19</v>
      </c>
    </row>
    <row r="881" spans="1:11" x14ac:dyDescent="0.35">
      <c r="A881">
        <v>880</v>
      </c>
      <c r="B881" t="s">
        <v>2594</v>
      </c>
      <c r="C881">
        <v>21</v>
      </c>
      <c r="D881" t="s">
        <v>2595</v>
      </c>
      <c r="E881" t="s">
        <v>13</v>
      </c>
      <c r="F881" t="s">
        <v>201</v>
      </c>
      <c r="G881" t="s">
        <v>15</v>
      </c>
      <c r="H881" t="s">
        <v>16</v>
      </c>
      <c r="I881" t="s">
        <v>88</v>
      </c>
      <c r="J881" t="s">
        <v>2596</v>
      </c>
      <c r="K881" t="s">
        <v>37</v>
      </c>
    </row>
    <row r="882" spans="1:11" x14ac:dyDescent="0.35">
      <c r="A882">
        <v>881</v>
      </c>
      <c r="B882" t="s">
        <v>2597</v>
      </c>
      <c r="C882">
        <v>24</v>
      </c>
      <c r="D882" t="s">
        <v>2598</v>
      </c>
      <c r="E882" t="s">
        <v>149</v>
      </c>
      <c r="F882" t="s">
        <v>67</v>
      </c>
      <c r="G882" t="s">
        <v>120</v>
      </c>
      <c r="H882" t="s">
        <v>57</v>
      </c>
      <c r="I882" t="s">
        <v>88</v>
      </c>
      <c r="J882" t="s">
        <v>2599</v>
      </c>
      <c r="K882" t="s">
        <v>76</v>
      </c>
    </row>
    <row r="883" spans="1:11" x14ac:dyDescent="0.35">
      <c r="A883">
        <v>882</v>
      </c>
      <c r="B883" t="s">
        <v>2600</v>
      </c>
      <c r="C883">
        <v>20</v>
      </c>
      <c r="D883" t="s">
        <v>2601</v>
      </c>
      <c r="E883" t="s">
        <v>149</v>
      </c>
      <c r="F883" t="s">
        <v>31</v>
      </c>
      <c r="G883" t="s">
        <v>41</v>
      </c>
      <c r="H883" t="s">
        <v>42</v>
      </c>
      <c r="I883" t="s">
        <v>153</v>
      </c>
      <c r="J883" t="s">
        <v>2602</v>
      </c>
      <c r="K883" t="s">
        <v>44</v>
      </c>
    </row>
    <row r="884" spans="1:11" x14ac:dyDescent="0.35">
      <c r="A884">
        <v>883</v>
      </c>
      <c r="B884" t="s">
        <v>2603</v>
      </c>
      <c r="C884">
        <v>27</v>
      </c>
      <c r="D884" t="s">
        <v>2604</v>
      </c>
      <c r="E884" t="s">
        <v>31</v>
      </c>
      <c r="F884" t="s">
        <v>201</v>
      </c>
      <c r="G884" t="s">
        <v>24</v>
      </c>
      <c r="H884" t="s">
        <v>25</v>
      </c>
      <c r="I884" t="s">
        <v>153</v>
      </c>
      <c r="J884" t="s">
        <v>2605</v>
      </c>
      <c r="K884" t="s">
        <v>44</v>
      </c>
    </row>
    <row r="885" spans="1:11" x14ac:dyDescent="0.35">
      <c r="A885">
        <v>884</v>
      </c>
      <c r="B885" t="s">
        <v>2606</v>
      </c>
      <c r="C885">
        <v>29</v>
      </c>
      <c r="D885" t="s">
        <v>2607</v>
      </c>
      <c r="E885" t="s">
        <v>31</v>
      </c>
      <c r="F885" t="s">
        <v>177</v>
      </c>
      <c r="G885" t="s">
        <v>15</v>
      </c>
      <c r="H885" t="s">
        <v>16</v>
      </c>
      <c r="I885" t="s">
        <v>102</v>
      </c>
      <c r="J885" t="s">
        <v>2608</v>
      </c>
      <c r="K885" t="s">
        <v>44</v>
      </c>
    </row>
    <row r="886" spans="1:11" x14ac:dyDescent="0.35">
      <c r="A886">
        <v>885</v>
      </c>
      <c r="B886" t="s">
        <v>2609</v>
      </c>
      <c r="C886">
        <v>25</v>
      </c>
      <c r="D886" t="s">
        <v>2610</v>
      </c>
      <c r="E886" t="s">
        <v>22</v>
      </c>
      <c r="F886" t="s">
        <v>13</v>
      </c>
      <c r="G886" t="s">
        <v>41</v>
      </c>
      <c r="H886" t="s">
        <v>42</v>
      </c>
      <c r="I886" t="s">
        <v>116</v>
      </c>
      <c r="J886" t="s">
        <v>2611</v>
      </c>
      <c r="K886" t="s">
        <v>44</v>
      </c>
    </row>
    <row r="887" spans="1:11" x14ac:dyDescent="0.35">
      <c r="A887">
        <v>886</v>
      </c>
      <c r="B887" t="s">
        <v>2612</v>
      </c>
      <c r="C887">
        <v>25</v>
      </c>
      <c r="D887" t="s">
        <v>2613</v>
      </c>
      <c r="E887" t="s">
        <v>57</v>
      </c>
      <c r="F887" t="s">
        <v>177</v>
      </c>
      <c r="G887" t="s">
        <v>52</v>
      </c>
      <c r="H887" t="s">
        <v>13</v>
      </c>
      <c r="I887" t="s">
        <v>48</v>
      </c>
      <c r="J887" t="s">
        <v>2614</v>
      </c>
      <c r="K887" t="s">
        <v>28</v>
      </c>
    </row>
    <row r="888" spans="1:11" x14ac:dyDescent="0.35">
      <c r="A888">
        <v>887</v>
      </c>
      <c r="B888" t="s">
        <v>2615</v>
      </c>
      <c r="C888">
        <v>23</v>
      </c>
      <c r="D888" t="s">
        <v>2616</v>
      </c>
      <c r="E888" t="s">
        <v>201</v>
      </c>
      <c r="F888" t="s">
        <v>22</v>
      </c>
      <c r="G888" t="s">
        <v>15</v>
      </c>
      <c r="H888" t="s">
        <v>16</v>
      </c>
      <c r="I888" t="s">
        <v>91</v>
      </c>
      <c r="J888" t="s">
        <v>2617</v>
      </c>
      <c r="K888" t="s">
        <v>76</v>
      </c>
    </row>
    <row r="889" spans="1:11" x14ac:dyDescent="0.35">
      <c r="A889">
        <v>888</v>
      </c>
      <c r="B889" t="s">
        <v>2618</v>
      </c>
      <c r="C889">
        <v>22</v>
      </c>
      <c r="D889" t="s">
        <v>2619</v>
      </c>
      <c r="E889" t="s">
        <v>32</v>
      </c>
      <c r="F889" t="s">
        <v>67</v>
      </c>
      <c r="G889" t="s">
        <v>15</v>
      </c>
      <c r="H889" t="s">
        <v>16</v>
      </c>
      <c r="I889" t="s">
        <v>102</v>
      </c>
      <c r="J889" t="s">
        <v>2620</v>
      </c>
      <c r="K889" t="s">
        <v>44</v>
      </c>
    </row>
    <row r="890" spans="1:11" x14ac:dyDescent="0.35">
      <c r="A890">
        <v>889</v>
      </c>
      <c r="B890" t="s">
        <v>2621</v>
      </c>
      <c r="C890">
        <v>28</v>
      </c>
      <c r="D890" t="s">
        <v>2622</v>
      </c>
      <c r="E890" t="s">
        <v>13</v>
      </c>
      <c r="F890" t="s">
        <v>22</v>
      </c>
      <c r="G890" t="s">
        <v>24</v>
      </c>
      <c r="H890" t="s">
        <v>25</v>
      </c>
      <c r="I890" t="s">
        <v>17</v>
      </c>
      <c r="J890" t="s">
        <v>2623</v>
      </c>
      <c r="K890" t="s">
        <v>37</v>
      </c>
    </row>
    <row r="891" spans="1:11" x14ac:dyDescent="0.35">
      <c r="A891">
        <v>890</v>
      </c>
      <c r="B891" t="s">
        <v>2624</v>
      </c>
      <c r="C891">
        <v>29</v>
      </c>
      <c r="D891" t="s">
        <v>2625</v>
      </c>
      <c r="E891" t="s">
        <v>101</v>
      </c>
      <c r="F891" t="s">
        <v>169</v>
      </c>
      <c r="G891" t="s">
        <v>41</v>
      </c>
      <c r="H891" t="s">
        <v>42</v>
      </c>
      <c r="I891" t="s">
        <v>35</v>
      </c>
      <c r="J891" t="s">
        <v>2626</v>
      </c>
      <c r="K891" t="s">
        <v>19</v>
      </c>
    </row>
    <row r="892" spans="1:11" x14ac:dyDescent="0.35">
      <c r="A892">
        <v>891</v>
      </c>
      <c r="B892" t="s">
        <v>2627</v>
      </c>
      <c r="C892">
        <v>23</v>
      </c>
      <c r="D892" t="s">
        <v>2628</v>
      </c>
      <c r="E892" t="s">
        <v>32</v>
      </c>
      <c r="F892" t="s">
        <v>149</v>
      </c>
      <c r="G892" t="s">
        <v>62</v>
      </c>
      <c r="H892" t="s">
        <v>23</v>
      </c>
      <c r="I892" t="s">
        <v>58</v>
      </c>
      <c r="J892" t="s">
        <v>2629</v>
      </c>
      <c r="K892" t="s">
        <v>37</v>
      </c>
    </row>
    <row r="893" spans="1:11" x14ac:dyDescent="0.35">
      <c r="A893">
        <v>892</v>
      </c>
      <c r="B893" t="s">
        <v>2630</v>
      </c>
      <c r="C893">
        <v>29</v>
      </c>
      <c r="D893" t="s">
        <v>2631</v>
      </c>
      <c r="E893" t="s">
        <v>201</v>
      </c>
      <c r="F893" t="s">
        <v>31</v>
      </c>
      <c r="G893" t="s">
        <v>62</v>
      </c>
      <c r="H893" t="s">
        <v>23</v>
      </c>
      <c r="I893" t="s">
        <v>116</v>
      </c>
      <c r="J893" t="s">
        <v>2632</v>
      </c>
      <c r="K893" t="s">
        <v>19</v>
      </c>
    </row>
    <row r="894" spans="1:11" x14ac:dyDescent="0.35">
      <c r="A894">
        <v>893</v>
      </c>
      <c r="B894" t="s">
        <v>2633</v>
      </c>
      <c r="C894">
        <v>25</v>
      </c>
      <c r="D894" t="s">
        <v>2634</v>
      </c>
      <c r="E894" t="s">
        <v>177</v>
      </c>
      <c r="F894" t="s">
        <v>22</v>
      </c>
      <c r="G894" t="s">
        <v>47</v>
      </c>
      <c r="H894" t="s">
        <v>31</v>
      </c>
      <c r="I894" t="s">
        <v>116</v>
      </c>
      <c r="J894" t="s">
        <v>2635</v>
      </c>
      <c r="K894" t="s">
        <v>37</v>
      </c>
    </row>
    <row r="895" spans="1:11" x14ac:dyDescent="0.35">
      <c r="A895">
        <v>894</v>
      </c>
      <c r="B895" t="s">
        <v>2636</v>
      </c>
      <c r="C895">
        <v>24</v>
      </c>
      <c r="D895" t="s">
        <v>2637</v>
      </c>
      <c r="E895" t="s">
        <v>79</v>
      </c>
      <c r="F895" t="s">
        <v>42</v>
      </c>
      <c r="G895" t="s">
        <v>47</v>
      </c>
      <c r="H895" t="s">
        <v>31</v>
      </c>
      <c r="I895" t="s">
        <v>53</v>
      </c>
      <c r="J895" t="s">
        <v>2638</v>
      </c>
      <c r="K895" t="s">
        <v>28</v>
      </c>
    </row>
    <row r="896" spans="1:11" x14ac:dyDescent="0.35">
      <c r="A896">
        <v>895</v>
      </c>
      <c r="B896" t="s">
        <v>2639</v>
      </c>
      <c r="C896">
        <v>22</v>
      </c>
      <c r="D896" t="s">
        <v>2640</v>
      </c>
      <c r="E896" t="s">
        <v>13</v>
      </c>
      <c r="F896" t="s">
        <v>149</v>
      </c>
      <c r="G896" t="s">
        <v>47</v>
      </c>
      <c r="H896" t="s">
        <v>31</v>
      </c>
      <c r="I896" t="s">
        <v>91</v>
      </c>
      <c r="J896" t="s">
        <v>2641</v>
      </c>
      <c r="K896" t="s">
        <v>76</v>
      </c>
    </row>
    <row r="897" spans="1:11" x14ac:dyDescent="0.35">
      <c r="A897">
        <v>896</v>
      </c>
      <c r="B897" t="s">
        <v>2642</v>
      </c>
      <c r="C897">
        <v>21</v>
      </c>
      <c r="D897" t="s">
        <v>2643</v>
      </c>
      <c r="E897" t="s">
        <v>16</v>
      </c>
      <c r="F897" t="s">
        <v>32</v>
      </c>
      <c r="G897" t="s">
        <v>120</v>
      </c>
      <c r="H897" t="s">
        <v>57</v>
      </c>
      <c r="I897" t="s">
        <v>48</v>
      </c>
      <c r="J897" t="s">
        <v>2644</v>
      </c>
      <c r="K897" t="s">
        <v>28</v>
      </c>
    </row>
    <row r="898" spans="1:11" x14ac:dyDescent="0.35">
      <c r="A898">
        <v>897</v>
      </c>
      <c r="B898" t="s">
        <v>2645</v>
      </c>
      <c r="C898">
        <v>22</v>
      </c>
      <c r="D898" t="s">
        <v>2646</v>
      </c>
      <c r="E898" t="s">
        <v>101</v>
      </c>
      <c r="F898" t="s">
        <v>201</v>
      </c>
      <c r="G898" t="s">
        <v>62</v>
      </c>
      <c r="H898" t="s">
        <v>23</v>
      </c>
      <c r="I898" t="s">
        <v>153</v>
      </c>
      <c r="J898" t="s">
        <v>2647</v>
      </c>
      <c r="K898" t="s">
        <v>44</v>
      </c>
    </row>
    <row r="899" spans="1:11" x14ac:dyDescent="0.35">
      <c r="A899">
        <v>898</v>
      </c>
      <c r="B899" t="s">
        <v>2648</v>
      </c>
      <c r="C899">
        <v>25</v>
      </c>
      <c r="D899" t="s">
        <v>2649</v>
      </c>
      <c r="E899" t="s">
        <v>25</v>
      </c>
      <c r="F899" t="s">
        <v>101</v>
      </c>
      <c r="G899" t="s">
        <v>87</v>
      </c>
      <c r="H899" t="s">
        <v>79</v>
      </c>
      <c r="I899" t="s">
        <v>91</v>
      </c>
      <c r="J899" t="s">
        <v>2650</v>
      </c>
      <c r="K899" t="s">
        <v>19</v>
      </c>
    </row>
    <row r="900" spans="1:11" x14ac:dyDescent="0.35">
      <c r="A900">
        <v>899</v>
      </c>
      <c r="B900" t="s">
        <v>2651</v>
      </c>
      <c r="C900">
        <v>22</v>
      </c>
      <c r="D900" t="s">
        <v>2652</v>
      </c>
      <c r="E900" t="s">
        <v>16</v>
      </c>
      <c r="F900" t="s">
        <v>22</v>
      </c>
      <c r="G900" t="s">
        <v>62</v>
      </c>
      <c r="H900" t="s">
        <v>23</v>
      </c>
      <c r="I900" t="s">
        <v>102</v>
      </c>
      <c r="J900" t="s">
        <v>2653</v>
      </c>
      <c r="K900" t="s">
        <v>76</v>
      </c>
    </row>
    <row r="901" spans="1:11" x14ac:dyDescent="0.35">
      <c r="A901">
        <v>900</v>
      </c>
      <c r="B901" t="s">
        <v>2654</v>
      </c>
      <c r="C901">
        <v>22</v>
      </c>
      <c r="D901" t="s">
        <v>2655</v>
      </c>
      <c r="E901" t="s">
        <v>149</v>
      </c>
      <c r="F901" t="s">
        <v>79</v>
      </c>
      <c r="G901" t="s">
        <v>41</v>
      </c>
      <c r="H901" t="s">
        <v>42</v>
      </c>
      <c r="I901" t="s">
        <v>58</v>
      </c>
      <c r="J901">
        <v>9748114134</v>
      </c>
      <c r="K901" t="s">
        <v>44</v>
      </c>
    </row>
    <row r="902" spans="1:11" x14ac:dyDescent="0.35">
      <c r="A902">
        <v>901</v>
      </c>
      <c r="B902" t="s">
        <v>2656</v>
      </c>
      <c r="C902">
        <v>25</v>
      </c>
      <c r="D902" t="s">
        <v>2657</v>
      </c>
      <c r="E902" t="s">
        <v>31</v>
      </c>
      <c r="F902" t="s">
        <v>101</v>
      </c>
      <c r="G902" t="s">
        <v>15</v>
      </c>
      <c r="H902" t="s">
        <v>16</v>
      </c>
      <c r="I902" t="s">
        <v>53</v>
      </c>
      <c r="J902" t="s">
        <v>2658</v>
      </c>
      <c r="K902" t="s">
        <v>37</v>
      </c>
    </row>
    <row r="903" spans="1:11" x14ac:dyDescent="0.35">
      <c r="A903">
        <v>902</v>
      </c>
      <c r="B903" t="s">
        <v>2659</v>
      </c>
      <c r="C903">
        <v>23</v>
      </c>
      <c r="D903" t="s">
        <v>2660</v>
      </c>
      <c r="E903" t="s">
        <v>101</v>
      </c>
      <c r="F903" t="s">
        <v>34</v>
      </c>
      <c r="G903" t="s">
        <v>41</v>
      </c>
      <c r="H903" t="s">
        <v>42</v>
      </c>
      <c r="I903" t="s">
        <v>63</v>
      </c>
      <c r="J903">
        <f>1-467-9-355</f>
        <v>-830</v>
      </c>
      <c r="K903" t="s">
        <v>76</v>
      </c>
    </row>
    <row r="904" spans="1:11" x14ac:dyDescent="0.35">
      <c r="A904">
        <v>903</v>
      </c>
      <c r="B904" t="s">
        <v>2661</v>
      </c>
      <c r="C904">
        <v>23</v>
      </c>
      <c r="D904" t="s">
        <v>2662</v>
      </c>
      <c r="E904" t="s">
        <v>32</v>
      </c>
      <c r="F904" t="s">
        <v>79</v>
      </c>
      <c r="G904" t="s">
        <v>62</v>
      </c>
      <c r="H904" t="s">
        <v>23</v>
      </c>
      <c r="I904" t="s">
        <v>48</v>
      </c>
      <c r="J904" t="s">
        <v>2663</v>
      </c>
      <c r="K904" t="s">
        <v>76</v>
      </c>
    </row>
    <row r="905" spans="1:11" x14ac:dyDescent="0.35">
      <c r="A905">
        <v>904</v>
      </c>
      <c r="B905" t="s">
        <v>2664</v>
      </c>
      <c r="C905">
        <v>24</v>
      </c>
      <c r="D905" t="s">
        <v>2665</v>
      </c>
      <c r="E905" t="s">
        <v>57</v>
      </c>
      <c r="F905" t="s">
        <v>149</v>
      </c>
      <c r="G905" t="s">
        <v>80</v>
      </c>
      <c r="H905" t="s">
        <v>32</v>
      </c>
      <c r="I905" t="s">
        <v>88</v>
      </c>
      <c r="J905" t="s">
        <v>2666</v>
      </c>
      <c r="K905" t="s">
        <v>44</v>
      </c>
    </row>
    <row r="906" spans="1:11" x14ac:dyDescent="0.35">
      <c r="A906">
        <v>905</v>
      </c>
      <c r="B906" t="s">
        <v>2667</v>
      </c>
      <c r="C906">
        <v>22</v>
      </c>
      <c r="D906" t="s">
        <v>2668</v>
      </c>
      <c r="E906" t="s">
        <v>42</v>
      </c>
      <c r="F906" t="s">
        <v>201</v>
      </c>
      <c r="G906" t="s">
        <v>15</v>
      </c>
      <c r="H906" t="s">
        <v>16</v>
      </c>
      <c r="I906" t="s">
        <v>35</v>
      </c>
      <c r="J906">
        <f>1-341-55-9302</f>
        <v>-9697</v>
      </c>
      <c r="K906" t="s">
        <v>28</v>
      </c>
    </row>
    <row r="907" spans="1:11" x14ac:dyDescent="0.35">
      <c r="A907">
        <v>906</v>
      </c>
      <c r="B907" t="s">
        <v>2669</v>
      </c>
      <c r="C907">
        <v>30</v>
      </c>
      <c r="D907" t="s">
        <v>2670</v>
      </c>
      <c r="E907" t="s">
        <v>34</v>
      </c>
      <c r="F907" t="s">
        <v>16</v>
      </c>
      <c r="G907" t="s">
        <v>62</v>
      </c>
      <c r="H907" t="s">
        <v>23</v>
      </c>
      <c r="I907" t="s">
        <v>88</v>
      </c>
      <c r="J907" t="s">
        <v>2671</v>
      </c>
      <c r="K907" t="s">
        <v>44</v>
      </c>
    </row>
    <row r="908" spans="1:11" x14ac:dyDescent="0.35">
      <c r="A908">
        <v>907</v>
      </c>
      <c r="B908" t="s">
        <v>2672</v>
      </c>
      <c r="C908">
        <v>20</v>
      </c>
      <c r="D908" t="s">
        <v>2673</v>
      </c>
      <c r="E908" t="s">
        <v>101</v>
      </c>
      <c r="F908" t="s">
        <v>34</v>
      </c>
      <c r="G908" t="s">
        <v>120</v>
      </c>
      <c r="H908" t="s">
        <v>57</v>
      </c>
      <c r="I908" t="s">
        <v>63</v>
      </c>
      <c r="J908" t="s">
        <v>2674</v>
      </c>
      <c r="K908" t="s">
        <v>37</v>
      </c>
    </row>
    <row r="909" spans="1:11" x14ac:dyDescent="0.35">
      <c r="A909">
        <v>908</v>
      </c>
      <c r="B909" t="s">
        <v>2675</v>
      </c>
      <c r="C909">
        <v>20</v>
      </c>
      <c r="D909" t="s">
        <v>2676</v>
      </c>
      <c r="E909" t="s">
        <v>133</v>
      </c>
      <c r="F909" t="s">
        <v>31</v>
      </c>
      <c r="G909" t="s">
        <v>47</v>
      </c>
      <c r="H909" t="s">
        <v>31</v>
      </c>
      <c r="I909" t="s">
        <v>146</v>
      </c>
      <c r="J909" t="s">
        <v>2677</v>
      </c>
      <c r="K909" t="s">
        <v>19</v>
      </c>
    </row>
    <row r="910" spans="1:11" x14ac:dyDescent="0.35">
      <c r="A910">
        <v>909</v>
      </c>
      <c r="B910" t="s">
        <v>2678</v>
      </c>
      <c r="C910">
        <v>29</v>
      </c>
      <c r="D910" t="s">
        <v>2679</v>
      </c>
      <c r="E910" t="s">
        <v>40</v>
      </c>
      <c r="F910" t="s">
        <v>23</v>
      </c>
      <c r="G910" t="s">
        <v>47</v>
      </c>
      <c r="H910" t="s">
        <v>31</v>
      </c>
      <c r="I910" t="s">
        <v>88</v>
      </c>
      <c r="J910" t="s">
        <v>2680</v>
      </c>
      <c r="K910" t="s">
        <v>37</v>
      </c>
    </row>
    <row r="911" spans="1:11" x14ac:dyDescent="0.35">
      <c r="A911">
        <v>910</v>
      </c>
      <c r="B911" t="s">
        <v>2681</v>
      </c>
      <c r="C911">
        <v>20</v>
      </c>
      <c r="D911" t="s">
        <v>2682</v>
      </c>
      <c r="E911" t="s">
        <v>79</v>
      </c>
      <c r="F911" t="s">
        <v>25</v>
      </c>
      <c r="G911" t="s">
        <v>80</v>
      </c>
      <c r="H911" t="s">
        <v>32</v>
      </c>
      <c r="I911" t="s">
        <v>146</v>
      </c>
      <c r="J911" t="s">
        <v>2683</v>
      </c>
      <c r="K911" t="s">
        <v>19</v>
      </c>
    </row>
    <row r="912" spans="1:11" x14ac:dyDescent="0.35">
      <c r="A912">
        <v>911</v>
      </c>
      <c r="B912" t="s">
        <v>2684</v>
      </c>
      <c r="C912">
        <v>22</v>
      </c>
      <c r="D912" t="s">
        <v>2685</v>
      </c>
      <c r="E912" t="s">
        <v>79</v>
      </c>
      <c r="F912" t="s">
        <v>57</v>
      </c>
      <c r="G912" t="s">
        <v>15</v>
      </c>
      <c r="H912" t="s">
        <v>16</v>
      </c>
      <c r="I912" t="s">
        <v>68</v>
      </c>
      <c r="J912" t="s">
        <v>2686</v>
      </c>
      <c r="K912" t="s">
        <v>76</v>
      </c>
    </row>
    <row r="913" spans="1:11" x14ac:dyDescent="0.35">
      <c r="A913">
        <v>912</v>
      </c>
      <c r="B913" t="s">
        <v>2687</v>
      </c>
      <c r="C913">
        <v>28</v>
      </c>
      <c r="D913" t="s">
        <v>2688</v>
      </c>
      <c r="E913" t="s">
        <v>34</v>
      </c>
      <c r="F913" t="s">
        <v>133</v>
      </c>
      <c r="G913" t="s">
        <v>33</v>
      </c>
      <c r="H913" t="s">
        <v>34</v>
      </c>
      <c r="I913" t="s">
        <v>53</v>
      </c>
      <c r="J913" t="s">
        <v>2689</v>
      </c>
      <c r="K913" t="s">
        <v>19</v>
      </c>
    </row>
    <row r="914" spans="1:11" x14ac:dyDescent="0.35">
      <c r="A914">
        <v>913</v>
      </c>
      <c r="B914" t="s">
        <v>2690</v>
      </c>
      <c r="C914">
        <v>25</v>
      </c>
      <c r="D914" t="s">
        <v>2691</v>
      </c>
      <c r="E914" t="s">
        <v>16</v>
      </c>
      <c r="F914" t="s">
        <v>31</v>
      </c>
      <c r="G914" t="s">
        <v>87</v>
      </c>
      <c r="H914" t="s">
        <v>79</v>
      </c>
      <c r="I914" t="s">
        <v>170</v>
      </c>
      <c r="J914" t="s">
        <v>2692</v>
      </c>
      <c r="K914" t="s">
        <v>76</v>
      </c>
    </row>
    <row r="915" spans="1:11" x14ac:dyDescent="0.35">
      <c r="A915">
        <v>914</v>
      </c>
      <c r="B915" t="s">
        <v>2693</v>
      </c>
      <c r="C915">
        <v>27</v>
      </c>
      <c r="D915" t="s">
        <v>2694</v>
      </c>
      <c r="E915" t="s">
        <v>34</v>
      </c>
      <c r="F915" t="s">
        <v>14</v>
      </c>
      <c r="G915" t="s">
        <v>47</v>
      </c>
      <c r="H915" t="s">
        <v>31</v>
      </c>
      <c r="I915" t="s">
        <v>63</v>
      </c>
      <c r="J915" t="s">
        <v>2695</v>
      </c>
      <c r="K915" t="s">
        <v>76</v>
      </c>
    </row>
    <row r="916" spans="1:11" x14ac:dyDescent="0.35">
      <c r="A916">
        <v>915</v>
      </c>
      <c r="B916" t="s">
        <v>2696</v>
      </c>
      <c r="C916">
        <v>20</v>
      </c>
      <c r="D916" t="s">
        <v>2697</v>
      </c>
      <c r="E916" t="s">
        <v>133</v>
      </c>
      <c r="F916" t="s">
        <v>34</v>
      </c>
      <c r="G916" t="s">
        <v>24</v>
      </c>
      <c r="H916" t="s">
        <v>25</v>
      </c>
      <c r="I916" t="s">
        <v>170</v>
      </c>
      <c r="J916" t="s">
        <v>2698</v>
      </c>
      <c r="K916" t="s">
        <v>37</v>
      </c>
    </row>
    <row r="917" spans="1:11" x14ac:dyDescent="0.35">
      <c r="A917">
        <v>916</v>
      </c>
      <c r="B917" t="s">
        <v>2699</v>
      </c>
      <c r="C917">
        <v>20</v>
      </c>
      <c r="D917" t="s">
        <v>2700</v>
      </c>
      <c r="E917" t="s">
        <v>79</v>
      </c>
      <c r="F917" t="s">
        <v>23</v>
      </c>
      <c r="G917" t="s">
        <v>62</v>
      </c>
      <c r="H917" t="s">
        <v>23</v>
      </c>
      <c r="I917" t="s">
        <v>35</v>
      </c>
      <c r="J917" t="s">
        <v>2701</v>
      </c>
      <c r="K917" t="s">
        <v>28</v>
      </c>
    </row>
    <row r="918" spans="1:11" x14ac:dyDescent="0.35">
      <c r="A918">
        <v>917</v>
      </c>
      <c r="B918" t="s">
        <v>2702</v>
      </c>
      <c r="C918">
        <v>22</v>
      </c>
      <c r="D918" t="s">
        <v>2703</v>
      </c>
      <c r="E918" t="s">
        <v>16</v>
      </c>
      <c r="F918" t="s">
        <v>16</v>
      </c>
      <c r="G918" t="s">
        <v>87</v>
      </c>
      <c r="H918" t="s">
        <v>79</v>
      </c>
      <c r="I918" t="s">
        <v>116</v>
      </c>
      <c r="J918" t="s">
        <v>2704</v>
      </c>
      <c r="K918" t="s">
        <v>37</v>
      </c>
    </row>
    <row r="919" spans="1:11" x14ac:dyDescent="0.35">
      <c r="A919">
        <v>918</v>
      </c>
      <c r="B919" t="s">
        <v>2705</v>
      </c>
      <c r="C919">
        <v>21</v>
      </c>
      <c r="D919" t="s">
        <v>2706</v>
      </c>
      <c r="E919" t="s">
        <v>133</v>
      </c>
      <c r="F919" t="s">
        <v>79</v>
      </c>
      <c r="G919" t="s">
        <v>41</v>
      </c>
      <c r="H919" t="s">
        <v>42</v>
      </c>
      <c r="I919" t="s">
        <v>170</v>
      </c>
      <c r="J919" t="s">
        <v>2707</v>
      </c>
      <c r="K919" t="s">
        <v>44</v>
      </c>
    </row>
    <row r="920" spans="1:11" x14ac:dyDescent="0.35">
      <c r="A920">
        <v>919</v>
      </c>
      <c r="B920" t="s">
        <v>2708</v>
      </c>
      <c r="C920">
        <v>26</v>
      </c>
      <c r="D920" t="s">
        <v>2709</v>
      </c>
      <c r="E920" t="s">
        <v>201</v>
      </c>
      <c r="F920" t="s">
        <v>16</v>
      </c>
      <c r="G920" t="s">
        <v>52</v>
      </c>
      <c r="H920" t="s">
        <v>13</v>
      </c>
      <c r="I920" t="s">
        <v>35</v>
      </c>
      <c r="J920" t="s">
        <v>2710</v>
      </c>
      <c r="K920" t="s">
        <v>76</v>
      </c>
    </row>
    <row r="921" spans="1:11" x14ac:dyDescent="0.35">
      <c r="A921">
        <v>920</v>
      </c>
      <c r="B921" t="s">
        <v>2711</v>
      </c>
      <c r="C921">
        <v>24</v>
      </c>
      <c r="D921" t="s">
        <v>2712</v>
      </c>
      <c r="E921" t="s">
        <v>22</v>
      </c>
      <c r="F921" t="s">
        <v>22</v>
      </c>
      <c r="G921" t="s">
        <v>47</v>
      </c>
      <c r="H921" t="s">
        <v>31</v>
      </c>
      <c r="I921" t="s">
        <v>48</v>
      </c>
      <c r="J921" t="s">
        <v>2713</v>
      </c>
      <c r="K921" t="s">
        <v>19</v>
      </c>
    </row>
    <row r="922" spans="1:11" x14ac:dyDescent="0.35">
      <c r="A922">
        <v>921</v>
      </c>
      <c r="B922" t="s">
        <v>2714</v>
      </c>
      <c r="C922">
        <v>30</v>
      </c>
      <c r="D922" t="s">
        <v>2715</v>
      </c>
      <c r="E922" t="s">
        <v>57</v>
      </c>
      <c r="F922" t="s">
        <v>79</v>
      </c>
      <c r="G922" t="s">
        <v>52</v>
      </c>
      <c r="H922" t="s">
        <v>13</v>
      </c>
      <c r="I922" t="s">
        <v>48</v>
      </c>
      <c r="J922" t="s">
        <v>2716</v>
      </c>
      <c r="K922" t="s">
        <v>28</v>
      </c>
    </row>
    <row r="923" spans="1:11" x14ac:dyDescent="0.35">
      <c r="A923">
        <v>922</v>
      </c>
      <c r="B923" t="s">
        <v>2717</v>
      </c>
      <c r="C923">
        <v>21</v>
      </c>
      <c r="D923" t="s">
        <v>2718</v>
      </c>
      <c r="E923" t="s">
        <v>57</v>
      </c>
      <c r="F923" t="s">
        <v>133</v>
      </c>
      <c r="G923" t="s">
        <v>47</v>
      </c>
      <c r="H923" t="s">
        <v>31</v>
      </c>
      <c r="I923" t="s">
        <v>63</v>
      </c>
      <c r="J923" t="s">
        <v>2719</v>
      </c>
      <c r="K923" t="s">
        <v>37</v>
      </c>
    </row>
    <row r="924" spans="1:11" x14ac:dyDescent="0.35">
      <c r="A924">
        <v>923</v>
      </c>
      <c r="B924" t="s">
        <v>2720</v>
      </c>
      <c r="C924">
        <v>26</v>
      </c>
      <c r="D924" t="s">
        <v>2721</v>
      </c>
      <c r="E924" t="s">
        <v>201</v>
      </c>
      <c r="F924" t="s">
        <v>149</v>
      </c>
      <c r="G924" t="s">
        <v>41</v>
      </c>
      <c r="H924" t="s">
        <v>42</v>
      </c>
      <c r="I924" t="s">
        <v>88</v>
      </c>
      <c r="J924" t="s">
        <v>2722</v>
      </c>
      <c r="K924" t="s">
        <v>28</v>
      </c>
    </row>
    <row r="925" spans="1:11" x14ac:dyDescent="0.35">
      <c r="A925">
        <v>924</v>
      </c>
      <c r="B925" t="s">
        <v>2723</v>
      </c>
      <c r="C925">
        <v>30</v>
      </c>
      <c r="D925" t="s">
        <v>2724</v>
      </c>
      <c r="E925" t="s">
        <v>42</v>
      </c>
      <c r="F925" t="s">
        <v>79</v>
      </c>
      <c r="G925" t="s">
        <v>33</v>
      </c>
      <c r="H925" t="s">
        <v>34</v>
      </c>
      <c r="I925" t="s">
        <v>35</v>
      </c>
      <c r="J925" t="s">
        <v>2725</v>
      </c>
      <c r="K925" t="s">
        <v>76</v>
      </c>
    </row>
    <row r="926" spans="1:11" x14ac:dyDescent="0.35">
      <c r="A926">
        <v>925</v>
      </c>
      <c r="B926" t="s">
        <v>2726</v>
      </c>
      <c r="C926">
        <v>23</v>
      </c>
      <c r="D926" t="s">
        <v>2727</v>
      </c>
      <c r="E926" t="s">
        <v>67</v>
      </c>
      <c r="F926" t="s">
        <v>23</v>
      </c>
      <c r="G926" t="s">
        <v>47</v>
      </c>
      <c r="H926" t="s">
        <v>31</v>
      </c>
      <c r="I926" t="s">
        <v>91</v>
      </c>
      <c r="J926" t="s">
        <v>2728</v>
      </c>
      <c r="K926" t="s">
        <v>44</v>
      </c>
    </row>
    <row r="927" spans="1:11" x14ac:dyDescent="0.35">
      <c r="A927">
        <v>926</v>
      </c>
      <c r="B927" t="s">
        <v>2729</v>
      </c>
      <c r="C927">
        <v>24</v>
      </c>
      <c r="D927" t="s">
        <v>2730</v>
      </c>
      <c r="E927" t="s">
        <v>67</v>
      </c>
      <c r="F927" t="s">
        <v>169</v>
      </c>
      <c r="G927" t="s">
        <v>52</v>
      </c>
      <c r="H927" t="s">
        <v>13</v>
      </c>
      <c r="I927" t="s">
        <v>88</v>
      </c>
      <c r="J927" t="s">
        <v>2731</v>
      </c>
      <c r="K927" t="s">
        <v>28</v>
      </c>
    </row>
    <row r="928" spans="1:11" x14ac:dyDescent="0.35">
      <c r="A928">
        <v>927</v>
      </c>
      <c r="B928" t="s">
        <v>2732</v>
      </c>
      <c r="C928">
        <v>27</v>
      </c>
      <c r="D928" t="s">
        <v>2733</v>
      </c>
      <c r="E928" t="s">
        <v>57</v>
      </c>
      <c r="F928" t="s">
        <v>40</v>
      </c>
      <c r="G928" t="s">
        <v>52</v>
      </c>
      <c r="H928" t="s">
        <v>13</v>
      </c>
      <c r="I928" t="s">
        <v>58</v>
      </c>
      <c r="J928" t="s">
        <v>2734</v>
      </c>
      <c r="K928" t="s">
        <v>44</v>
      </c>
    </row>
    <row r="929" spans="1:11" x14ac:dyDescent="0.35">
      <c r="A929">
        <v>928</v>
      </c>
      <c r="B929" t="s">
        <v>2735</v>
      </c>
      <c r="C929">
        <v>23</v>
      </c>
      <c r="D929" t="s">
        <v>2736</v>
      </c>
      <c r="E929" t="s">
        <v>16</v>
      </c>
      <c r="F929" t="s">
        <v>177</v>
      </c>
      <c r="G929" t="s">
        <v>62</v>
      </c>
      <c r="H929" t="s">
        <v>23</v>
      </c>
      <c r="I929" t="s">
        <v>153</v>
      </c>
      <c r="J929" t="s">
        <v>2737</v>
      </c>
      <c r="K929" t="s">
        <v>28</v>
      </c>
    </row>
    <row r="930" spans="1:11" x14ac:dyDescent="0.35">
      <c r="A930">
        <v>929</v>
      </c>
      <c r="B930" t="s">
        <v>2738</v>
      </c>
      <c r="C930">
        <v>22</v>
      </c>
      <c r="D930" t="s">
        <v>2739</v>
      </c>
      <c r="E930" t="s">
        <v>133</v>
      </c>
      <c r="F930" t="s">
        <v>40</v>
      </c>
      <c r="G930" t="s">
        <v>62</v>
      </c>
      <c r="H930" t="s">
        <v>23</v>
      </c>
      <c r="I930" t="s">
        <v>17</v>
      </c>
      <c r="J930">
        <v>465100104</v>
      </c>
      <c r="K930" t="s">
        <v>19</v>
      </c>
    </row>
    <row r="931" spans="1:11" x14ac:dyDescent="0.35">
      <c r="A931">
        <v>930</v>
      </c>
      <c r="B931" t="s">
        <v>2740</v>
      </c>
      <c r="C931">
        <v>26</v>
      </c>
      <c r="D931" t="s">
        <v>2741</v>
      </c>
      <c r="E931" t="s">
        <v>32</v>
      </c>
      <c r="F931" t="s">
        <v>101</v>
      </c>
      <c r="G931" t="s">
        <v>24</v>
      </c>
      <c r="H931" t="s">
        <v>25</v>
      </c>
      <c r="I931" t="s">
        <v>153</v>
      </c>
      <c r="J931" t="s">
        <v>2742</v>
      </c>
      <c r="K931" t="s">
        <v>19</v>
      </c>
    </row>
    <row r="932" spans="1:11" x14ac:dyDescent="0.35">
      <c r="A932">
        <v>931</v>
      </c>
      <c r="B932" t="s">
        <v>2743</v>
      </c>
      <c r="C932">
        <v>30</v>
      </c>
      <c r="D932" t="s">
        <v>2744</v>
      </c>
      <c r="E932" t="s">
        <v>34</v>
      </c>
      <c r="F932" t="s">
        <v>13</v>
      </c>
      <c r="G932" t="s">
        <v>62</v>
      </c>
      <c r="H932" t="s">
        <v>23</v>
      </c>
      <c r="I932" t="s">
        <v>35</v>
      </c>
      <c r="J932" t="s">
        <v>2745</v>
      </c>
      <c r="K932" t="s">
        <v>19</v>
      </c>
    </row>
    <row r="933" spans="1:11" x14ac:dyDescent="0.35">
      <c r="A933">
        <v>932</v>
      </c>
      <c r="B933" t="s">
        <v>2746</v>
      </c>
      <c r="C933">
        <v>25</v>
      </c>
      <c r="D933" t="s">
        <v>2747</v>
      </c>
      <c r="E933" t="s">
        <v>149</v>
      </c>
      <c r="F933" t="s">
        <v>34</v>
      </c>
      <c r="G933" t="s">
        <v>62</v>
      </c>
      <c r="H933" t="s">
        <v>23</v>
      </c>
      <c r="I933" t="s">
        <v>91</v>
      </c>
      <c r="J933" t="s">
        <v>2748</v>
      </c>
      <c r="K933" t="s">
        <v>19</v>
      </c>
    </row>
    <row r="934" spans="1:11" x14ac:dyDescent="0.35">
      <c r="A934">
        <v>933</v>
      </c>
      <c r="B934" t="s">
        <v>2749</v>
      </c>
      <c r="C934">
        <v>21</v>
      </c>
      <c r="D934" t="s">
        <v>2750</v>
      </c>
      <c r="E934" t="s">
        <v>16</v>
      </c>
      <c r="F934" t="s">
        <v>40</v>
      </c>
      <c r="G934" t="s">
        <v>33</v>
      </c>
      <c r="H934" t="s">
        <v>34</v>
      </c>
      <c r="I934" t="s">
        <v>170</v>
      </c>
      <c r="J934" t="s">
        <v>2751</v>
      </c>
      <c r="K934" t="s">
        <v>19</v>
      </c>
    </row>
    <row r="935" spans="1:11" x14ac:dyDescent="0.35">
      <c r="A935">
        <v>934</v>
      </c>
      <c r="B935" t="s">
        <v>2752</v>
      </c>
      <c r="C935">
        <v>25</v>
      </c>
      <c r="D935" t="s">
        <v>2753</v>
      </c>
      <c r="E935" t="s">
        <v>31</v>
      </c>
      <c r="F935" t="s">
        <v>22</v>
      </c>
      <c r="G935" t="s">
        <v>52</v>
      </c>
      <c r="H935" t="s">
        <v>13</v>
      </c>
      <c r="I935" t="s">
        <v>91</v>
      </c>
      <c r="J935" t="s">
        <v>2754</v>
      </c>
      <c r="K935" t="s">
        <v>19</v>
      </c>
    </row>
    <row r="936" spans="1:11" x14ac:dyDescent="0.35">
      <c r="A936">
        <v>935</v>
      </c>
      <c r="B936" t="s">
        <v>2755</v>
      </c>
      <c r="C936">
        <v>28</v>
      </c>
      <c r="D936" t="s">
        <v>2756</v>
      </c>
      <c r="E936" t="s">
        <v>133</v>
      </c>
      <c r="F936" t="s">
        <v>16</v>
      </c>
      <c r="G936" t="s">
        <v>62</v>
      </c>
      <c r="H936" t="s">
        <v>23</v>
      </c>
      <c r="I936" t="s">
        <v>91</v>
      </c>
      <c r="J936">
        <v>201075004</v>
      </c>
      <c r="K936" t="s">
        <v>76</v>
      </c>
    </row>
    <row r="937" spans="1:11" x14ac:dyDescent="0.35">
      <c r="A937">
        <v>936</v>
      </c>
      <c r="B937" t="s">
        <v>1117</v>
      </c>
      <c r="C937">
        <v>25</v>
      </c>
      <c r="D937" t="s">
        <v>2757</v>
      </c>
      <c r="E937" t="s">
        <v>23</v>
      </c>
      <c r="F937" t="s">
        <v>34</v>
      </c>
      <c r="G937" t="s">
        <v>15</v>
      </c>
      <c r="H937" t="s">
        <v>16</v>
      </c>
      <c r="I937" t="s">
        <v>170</v>
      </c>
      <c r="J937" t="s">
        <v>2758</v>
      </c>
      <c r="K937" t="s">
        <v>19</v>
      </c>
    </row>
    <row r="938" spans="1:11" x14ac:dyDescent="0.35">
      <c r="A938">
        <v>937</v>
      </c>
      <c r="B938" t="s">
        <v>2759</v>
      </c>
      <c r="C938">
        <v>23</v>
      </c>
      <c r="D938" t="s">
        <v>2760</v>
      </c>
      <c r="E938" t="s">
        <v>40</v>
      </c>
      <c r="F938" t="s">
        <v>169</v>
      </c>
      <c r="G938" t="s">
        <v>15</v>
      </c>
      <c r="H938" t="s">
        <v>16</v>
      </c>
      <c r="I938" t="s">
        <v>63</v>
      </c>
      <c r="J938" t="s">
        <v>2761</v>
      </c>
      <c r="K938" t="s">
        <v>37</v>
      </c>
    </row>
    <row r="939" spans="1:11" x14ac:dyDescent="0.35">
      <c r="A939">
        <v>938</v>
      </c>
      <c r="B939" t="s">
        <v>2762</v>
      </c>
      <c r="C939">
        <v>28</v>
      </c>
      <c r="D939" t="s">
        <v>2763</v>
      </c>
      <c r="E939" t="s">
        <v>31</v>
      </c>
      <c r="F939" t="s">
        <v>169</v>
      </c>
      <c r="G939" t="s">
        <v>47</v>
      </c>
      <c r="H939" t="s">
        <v>31</v>
      </c>
      <c r="I939" t="s">
        <v>102</v>
      </c>
      <c r="J939" t="s">
        <v>2764</v>
      </c>
      <c r="K939" t="s">
        <v>37</v>
      </c>
    </row>
    <row r="940" spans="1:11" x14ac:dyDescent="0.35">
      <c r="A940">
        <v>939</v>
      </c>
      <c r="B940" t="s">
        <v>2765</v>
      </c>
      <c r="C940">
        <v>20</v>
      </c>
      <c r="D940" t="s">
        <v>2766</v>
      </c>
      <c r="E940" t="s">
        <v>149</v>
      </c>
      <c r="F940" t="s">
        <v>149</v>
      </c>
      <c r="G940" t="s">
        <v>120</v>
      </c>
      <c r="H940" t="s">
        <v>57</v>
      </c>
      <c r="I940" t="s">
        <v>17</v>
      </c>
      <c r="J940" t="s">
        <v>2767</v>
      </c>
      <c r="K940" t="s">
        <v>28</v>
      </c>
    </row>
    <row r="941" spans="1:11" x14ac:dyDescent="0.35">
      <c r="A941">
        <v>940</v>
      </c>
      <c r="B941" t="s">
        <v>2768</v>
      </c>
      <c r="C941">
        <v>28</v>
      </c>
      <c r="D941" t="s">
        <v>2769</v>
      </c>
      <c r="E941" t="s">
        <v>57</v>
      </c>
      <c r="F941" t="s">
        <v>32</v>
      </c>
      <c r="G941" t="s">
        <v>80</v>
      </c>
      <c r="H941" t="s">
        <v>32</v>
      </c>
      <c r="I941" t="s">
        <v>170</v>
      </c>
      <c r="J941" t="s">
        <v>2770</v>
      </c>
      <c r="K941" t="s">
        <v>19</v>
      </c>
    </row>
    <row r="942" spans="1:11" x14ac:dyDescent="0.35">
      <c r="A942">
        <v>941</v>
      </c>
      <c r="B942" t="s">
        <v>2771</v>
      </c>
      <c r="C942">
        <v>24</v>
      </c>
      <c r="D942" t="s">
        <v>2772</v>
      </c>
      <c r="E942" t="s">
        <v>14</v>
      </c>
      <c r="F942" t="s">
        <v>32</v>
      </c>
      <c r="G942" t="s">
        <v>15</v>
      </c>
      <c r="H942" t="s">
        <v>16</v>
      </c>
      <c r="I942" t="s">
        <v>35</v>
      </c>
      <c r="J942" t="s">
        <v>2773</v>
      </c>
      <c r="K942" t="s">
        <v>28</v>
      </c>
    </row>
    <row r="943" spans="1:11" x14ac:dyDescent="0.35">
      <c r="A943">
        <v>942</v>
      </c>
      <c r="B943" t="s">
        <v>2774</v>
      </c>
      <c r="C943">
        <v>24</v>
      </c>
      <c r="D943" t="s">
        <v>2775</v>
      </c>
      <c r="E943" t="s">
        <v>67</v>
      </c>
      <c r="F943" t="s">
        <v>79</v>
      </c>
      <c r="G943" t="s">
        <v>52</v>
      </c>
      <c r="H943" t="s">
        <v>13</v>
      </c>
      <c r="I943" t="s">
        <v>58</v>
      </c>
      <c r="J943" t="s">
        <v>2776</v>
      </c>
      <c r="K943" t="s">
        <v>28</v>
      </c>
    </row>
    <row r="944" spans="1:11" x14ac:dyDescent="0.35">
      <c r="A944">
        <v>943</v>
      </c>
      <c r="B944" t="s">
        <v>2777</v>
      </c>
      <c r="C944">
        <v>23</v>
      </c>
      <c r="D944" t="s">
        <v>2778</v>
      </c>
      <c r="E944" t="s">
        <v>22</v>
      </c>
      <c r="F944" t="s">
        <v>79</v>
      </c>
      <c r="G944" t="s">
        <v>80</v>
      </c>
      <c r="H944" t="s">
        <v>32</v>
      </c>
      <c r="I944" t="s">
        <v>58</v>
      </c>
      <c r="J944" t="s">
        <v>2779</v>
      </c>
      <c r="K944" t="s">
        <v>44</v>
      </c>
    </row>
    <row r="945" spans="1:11" x14ac:dyDescent="0.35">
      <c r="A945">
        <v>944</v>
      </c>
      <c r="B945" t="s">
        <v>2780</v>
      </c>
      <c r="C945">
        <v>22</v>
      </c>
      <c r="D945" t="s">
        <v>2781</v>
      </c>
      <c r="E945" t="s">
        <v>133</v>
      </c>
      <c r="F945" t="s">
        <v>79</v>
      </c>
      <c r="G945" t="s">
        <v>24</v>
      </c>
      <c r="H945" t="s">
        <v>25</v>
      </c>
      <c r="I945" t="s">
        <v>53</v>
      </c>
      <c r="J945" t="s">
        <v>2782</v>
      </c>
      <c r="K945" t="s">
        <v>37</v>
      </c>
    </row>
    <row r="946" spans="1:11" x14ac:dyDescent="0.35">
      <c r="A946">
        <v>945</v>
      </c>
      <c r="B946" t="s">
        <v>2783</v>
      </c>
      <c r="C946">
        <v>29</v>
      </c>
      <c r="D946" t="s">
        <v>2784</v>
      </c>
      <c r="E946" t="s">
        <v>133</v>
      </c>
      <c r="F946" t="s">
        <v>25</v>
      </c>
      <c r="G946" t="s">
        <v>52</v>
      </c>
      <c r="H946" t="s">
        <v>13</v>
      </c>
      <c r="I946" t="s">
        <v>58</v>
      </c>
      <c r="J946" t="s">
        <v>2785</v>
      </c>
      <c r="K946" t="s">
        <v>44</v>
      </c>
    </row>
    <row r="947" spans="1:11" x14ac:dyDescent="0.35">
      <c r="A947">
        <v>946</v>
      </c>
      <c r="B947" t="s">
        <v>2786</v>
      </c>
      <c r="C947">
        <v>29</v>
      </c>
      <c r="D947" t="s">
        <v>2787</v>
      </c>
      <c r="E947" t="s">
        <v>31</v>
      </c>
      <c r="F947" t="s">
        <v>40</v>
      </c>
      <c r="G947" t="s">
        <v>24</v>
      </c>
      <c r="H947" t="s">
        <v>25</v>
      </c>
      <c r="I947" t="s">
        <v>88</v>
      </c>
      <c r="J947" t="s">
        <v>2788</v>
      </c>
      <c r="K947" t="s">
        <v>76</v>
      </c>
    </row>
    <row r="948" spans="1:11" x14ac:dyDescent="0.35">
      <c r="A948">
        <v>947</v>
      </c>
      <c r="B948" t="s">
        <v>2789</v>
      </c>
      <c r="C948">
        <v>25</v>
      </c>
      <c r="D948" t="s">
        <v>2790</v>
      </c>
      <c r="E948" t="s">
        <v>101</v>
      </c>
      <c r="F948" t="s">
        <v>40</v>
      </c>
      <c r="G948" t="s">
        <v>33</v>
      </c>
      <c r="H948" t="s">
        <v>34</v>
      </c>
      <c r="I948" t="s">
        <v>17</v>
      </c>
      <c r="J948">
        <v>1219310010</v>
      </c>
      <c r="K948" t="s">
        <v>19</v>
      </c>
    </row>
    <row r="949" spans="1:11" x14ac:dyDescent="0.35">
      <c r="A949">
        <v>948</v>
      </c>
      <c r="B949" t="s">
        <v>2791</v>
      </c>
      <c r="C949">
        <v>24</v>
      </c>
      <c r="D949" t="s">
        <v>2792</v>
      </c>
      <c r="E949" t="s">
        <v>16</v>
      </c>
      <c r="F949" t="s">
        <v>22</v>
      </c>
      <c r="G949" t="s">
        <v>15</v>
      </c>
      <c r="H949" t="s">
        <v>16</v>
      </c>
      <c r="I949" t="s">
        <v>35</v>
      </c>
      <c r="J949" t="s">
        <v>2793</v>
      </c>
      <c r="K949" t="s">
        <v>37</v>
      </c>
    </row>
    <row r="950" spans="1:11" x14ac:dyDescent="0.35">
      <c r="A950">
        <v>949</v>
      </c>
      <c r="B950" t="s">
        <v>2794</v>
      </c>
      <c r="C950">
        <v>21</v>
      </c>
      <c r="D950" t="s">
        <v>2795</v>
      </c>
      <c r="E950" t="s">
        <v>133</v>
      </c>
      <c r="F950" t="s">
        <v>22</v>
      </c>
      <c r="G950" t="s">
        <v>41</v>
      </c>
      <c r="H950" t="s">
        <v>42</v>
      </c>
      <c r="I950" t="s">
        <v>26</v>
      </c>
      <c r="J950" t="s">
        <v>2796</v>
      </c>
      <c r="K950" t="s">
        <v>28</v>
      </c>
    </row>
    <row r="951" spans="1:11" x14ac:dyDescent="0.35">
      <c r="A951">
        <v>950</v>
      </c>
      <c r="B951" t="s">
        <v>2797</v>
      </c>
      <c r="C951">
        <v>29</v>
      </c>
      <c r="D951" t="s">
        <v>2798</v>
      </c>
      <c r="E951" t="s">
        <v>32</v>
      </c>
      <c r="F951" t="s">
        <v>23</v>
      </c>
      <c r="G951" t="s">
        <v>47</v>
      </c>
      <c r="H951" t="s">
        <v>31</v>
      </c>
      <c r="I951" t="s">
        <v>26</v>
      </c>
      <c r="J951" t="s">
        <v>2799</v>
      </c>
      <c r="K951" t="s">
        <v>44</v>
      </c>
    </row>
    <row r="952" spans="1:11" x14ac:dyDescent="0.35">
      <c r="A952">
        <v>951</v>
      </c>
      <c r="B952" t="s">
        <v>2800</v>
      </c>
      <c r="C952">
        <v>24</v>
      </c>
      <c r="D952" t="s">
        <v>2801</v>
      </c>
      <c r="E952" t="s">
        <v>177</v>
      </c>
      <c r="F952" t="s">
        <v>177</v>
      </c>
      <c r="G952" t="s">
        <v>41</v>
      </c>
      <c r="H952" t="s">
        <v>42</v>
      </c>
      <c r="I952" t="s">
        <v>146</v>
      </c>
      <c r="J952" t="s">
        <v>2802</v>
      </c>
      <c r="K952" t="s">
        <v>76</v>
      </c>
    </row>
    <row r="953" spans="1:11" x14ac:dyDescent="0.35">
      <c r="A953">
        <v>952</v>
      </c>
      <c r="B953" t="s">
        <v>2803</v>
      </c>
      <c r="C953">
        <v>24</v>
      </c>
      <c r="D953" t="s">
        <v>2804</v>
      </c>
      <c r="E953" t="s">
        <v>67</v>
      </c>
      <c r="F953" t="s">
        <v>169</v>
      </c>
      <c r="G953" t="s">
        <v>62</v>
      </c>
      <c r="H953" t="s">
        <v>23</v>
      </c>
      <c r="I953" t="s">
        <v>58</v>
      </c>
      <c r="J953" t="s">
        <v>2805</v>
      </c>
      <c r="K953" t="s">
        <v>19</v>
      </c>
    </row>
    <row r="954" spans="1:11" x14ac:dyDescent="0.35">
      <c r="A954">
        <v>953</v>
      </c>
      <c r="B954" t="s">
        <v>2806</v>
      </c>
      <c r="C954">
        <v>28</v>
      </c>
      <c r="D954" t="s">
        <v>2807</v>
      </c>
      <c r="E954" t="s">
        <v>31</v>
      </c>
      <c r="F954" t="s">
        <v>169</v>
      </c>
      <c r="G954" t="s">
        <v>80</v>
      </c>
      <c r="H954" t="s">
        <v>32</v>
      </c>
      <c r="I954" t="s">
        <v>58</v>
      </c>
      <c r="J954" t="s">
        <v>2808</v>
      </c>
      <c r="K954" t="s">
        <v>19</v>
      </c>
    </row>
    <row r="955" spans="1:11" x14ac:dyDescent="0.35">
      <c r="A955">
        <v>954</v>
      </c>
      <c r="B955" t="s">
        <v>2809</v>
      </c>
      <c r="C955">
        <v>20</v>
      </c>
      <c r="D955" t="s">
        <v>2810</v>
      </c>
      <c r="E955" t="s">
        <v>16</v>
      </c>
      <c r="F955" t="s">
        <v>201</v>
      </c>
      <c r="G955" t="s">
        <v>120</v>
      </c>
      <c r="H955" t="s">
        <v>57</v>
      </c>
      <c r="I955" t="s">
        <v>116</v>
      </c>
      <c r="J955" t="s">
        <v>2811</v>
      </c>
      <c r="K955" t="s">
        <v>19</v>
      </c>
    </row>
    <row r="956" spans="1:11" x14ac:dyDescent="0.35">
      <c r="A956">
        <v>955</v>
      </c>
      <c r="B956" t="s">
        <v>2812</v>
      </c>
      <c r="C956">
        <v>29</v>
      </c>
      <c r="D956" t="s">
        <v>2813</v>
      </c>
      <c r="E956" t="s">
        <v>16</v>
      </c>
      <c r="F956" t="s">
        <v>67</v>
      </c>
      <c r="G956" t="s">
        <v>41</v>
      </c>
      <c r="H956" t="s">
        <v>42</v>
      </c>
      <c r="I956" t="s">
        <v>102</v>
      </c>
      <c r="J956" t="s">
        <v>2814</v>
      </c>
      <c r="K956" t="s">
        <v>44</v>
      </c>
    </row>
    <row r="957" spans="1:11" x14ac:dyDescent="0.35">
      <c r="A957">
        <v>956</v>
      </c>
      <c r="B957" t="s">
        <v>2815</v>
      </c>
      <c r="C957">
        <v>26</v>
      </c>
      <c r="D957" t="s">
        <v>2816</v>
      </c>
      <c r="E957" t="s">
        <v>40</v>
      </c>
      <c r="F957" t="s">
        <v>79</v>
      </c>
      <c r="G957" t="s">
        <v>52</v>
      </c>
      <c r="H957" t="s">
        <v>13</v>
      </c>
      <c r="I957" t="s">
        <v>17</v>
      </c>
      <c r="J957" t="s">
        <v>2817</v>
      </c>
      <c r="K957" t="s">
        <v>28</v>
      </c>
    </row>
    <row r="958" spans="1:11" x14ac:dyDescent="0.35">
      <c r="A958">
        <v>957</v>
      </c>
      <c r="B958" t="s">
        <v>2818</v>
      </c>
      <c r="C958">
        <v>30</v>
      </c>
      <c r="D958" t="s">
        <v>2819</v>
      </c>
      <c r="E958" t="s">
        <v>23</v>
      </c>
      <c r="F958" t="s">
        <v>40</v>
      </c>
      <c r="G958" t="s">
        <v>15</v>
      </c>
      <c r="H958" t="s">
        <v>16</v>
      </c>
      <c r="I958" t="s">
        <v>26</v>
      </c>
      <c r="J958" t="s">
        <v>2820</v>
      </c>
      <c r="K958" t="s">
        <v>19</v>
      </c>
    </row>
    <row r="959" spans="1:11" x14ac:dyDescent="0.35">
      <c r="A959">
        <v>958</v>
      </c>
      <c r="B959" t="s">
        <v>2821</v>
      </c>
      <c r="C959">
        <v>25</v>
      </c>
      <c r="D959" t="s">
        <v>2822</v>
      </c>
      <c r="E959" t="s">
        <v>57</v>
      </c>
      <c r="F959" t="s">
        <v>149</v>
      </c>
      <c r="G959" t="s">
        <v>62</v>
      </c>
      <c r="H959" t="s">
        <v>23</v>
      </c>
      <c r="I959" t="s">
        <v>17</v>
      </c>
      <c r="J959" t="s">
        <v>2823</v>
      </c>
      <c r="K959" t="s">
        <v>28</v>
      </c>
    </row>
    <row r="960" spans="1:11" x14ac:dyDescent="0.35">
      <c r="A960">
        <v>959</v>
      </c>
      <c r="B960" t="s">
        <v>2824</v>
      </c>
      <c r="C960">
        <v>28</v>
      </c>
      <c r="D960" t="s">
        <v>2825</v>
      </c>
      <c r="E960" t="s">
        <v>13</v>
      </c>
      <c r="F960" t="s">
        <v>42</v>
      </c>
      <c r="G960" t="s">
        <v>52</v>
      </c>
      <c r="H960" t="s">
        <v>13</v>
      </c>
      <c r="I960" t="s">
        <v>146</v>
      </c>
      <c r="J960" t="s">
        <v>2826</v>
      </c>
      <c r="K960" t="s">
        <v>19</v>
      </c>
    </row>
    <row r="961" spans="1:11" x14ac:dyDescent="0.35">
      <c r="A961">
        <v>960</v>
      </c>
      <c r="B961" t="s">
        <v>2827</v>
      </c>
      <c r="C961">
        <v>30</v>
      </c>
      <c r="D961" t="s">
        <v>2828</v>
      </c>
      <c r="E961" t="s">
        <v>169</v>
      </c>
      <c r="F961" t="s">
        <v>177</v>
      </c>
      <c r="G961" t="s">
        <v>87</v>
      </c>
      <c r="H961" t="s">
        <v>79</v>
      </c>
      <c r="I961" t="s">
        <v>170</v>
      </c>
      <c r="J961" t="s">
        <v>2829</v>
      </c>
      <c r="K961" t="s">
        <v>76</v>
      </c>
    </row>
    <row r="962" spans="1:11" x14ac:dyDescent="0.35">
      <c r="A962">
        <v>961</v>
      </c>
      <c r="B962" t="s">
        <v>2830</v>
      </c>
      <c r="C962">
        <v>30</v>
      </c>
      <c r="D962" t="s">
        <v>2831</v>
      </c>
      <c r="E962" t="s">
        <v>169</v>
      </c>
      <c r="F962" t="s">
        <v>25</v>
      </c>
      <c r="G962" t="s">
        <v>52</v>
      </c>
      <c r="H962" t="s">
        <v>13</v>
      </c>
      <c r="I962" t="s">
        <v>88</v>
      </c>
      <c r="J962" t="s">
        <v>2832</v>
      </c>
      <c r="K962" t="s">
        <v>76</v>
      </c>
    </row>
    <row r="963" spans="1:11" x14ac:dyDescent="0.35">
      <c r="A963">
        <v>962</v>
      </c>
      <c r="B963" t="s">
        <v>2833</v>
      </c>
      <c r="C963">
        <v>28</v>
      </c>
      <c r="D963" t="s">
        <v>2834</v>
      </c>
      <c r="E963" t="s">
        <v>149</v>
      </c>
      <c r="F963" t="s">
        <v>201</v>
      </c>
      <c r="G963" t="s">
        <v>62</v>
      </c>
      <c r="H963" t="s">
        <v>23</v>
      </c>
      <c r="I963" t="s">
        <v>63</v>
      </c>
      <c r="J963" t="s">
        <v>2835</v>
      </c>
      <c r="K963" t="s">
        <v>76</v>
      </c>
    </row>
    <row r="964" spans="1:11" x14ac:dyDescent="0.35">
      <c r="A964">
        <v>963</v>
      </c>
      <c r="B964" t="s">
        <v>2836</v>
      </c>
      <c r="C964">
        <v>26</v>
      </c>
      <c r="D964" t="s">
        <v>2837</v>
      </c>
      <c r="E964" t="s">
        <v>32</v>
      </c>
      <c r="F964" t="s">
        <v>23</v>
      </c>
      <c r="G964" t="s">
        <v>15</v>
      </c>
      <c r="H964" t="s">
        <v>16</v>
      </c>
      <c r="I964" t="s">
        <v>35</v>
      </c>
      <c r="J964" t="s">
        <v>2838</v>
      </c>
      <c r="K964" t="s">
        <v>76</v>
      </c>
    </row>
    <row r="965" spans="1:11" x14ac:dyDescent="0.35">
      <c r="A965">
        <v>964</v>
      </c>
      <c r="B965" t="s">
        <v>2839</v>
      </c>
      <c r="C965">
        <v>29</v>
      </c>
      <c r="D965" t="s">
        <v>2840</v>
      </c>
      <c r="E965" t="s">
        <v>23</v>
      </c>
      <c r="F965" t="s">
        <v>101</v>
      </c>
      <c r="G965" t="s">
        <v>33</v>
      </c>
      <c r="H965" t="s">
        <v>34</v>
      </c>
      <c r="I965" t="s">
        <v>88</v>
      </c>
      <c r="J965" t="s">
        <v>2841</v>
      </c>
      <c r="K965" t="s">
        <v>44</v>
      </c>
    </row>
    <row r="966" spans="1:11" x14ac:dyDescent="0.35">
      <c r="A966">
        <v>965</v>
      </c>
      <c r="B966" t="s">
        <v>2842</v>
      </c>
      <c r="C966">
        <v>28</v>
      </c>
      <c r="D966" t="s">
        <v>2843</v>
      </c>
      <c r="E966" t="s">
        <v>31</v>
      </c>
      <c r="F966" t="s">
        <v>16</v>
      </c>
      <c r="G966" t="s">
        <v>33</v>
      </c>
      <c r="H966" t="s">
        <v>34</v>
      </c>
      <c r="I966" t="s">
        <v>53</v>
      </c>
      <c r="J966" t="s">
        <v>2844</v>
      </c>
      <c r="K966" t="s">
        <v>76</v>
      </c>
    </row>
    <row r="967" spans="1:11" x14ac:dyDescent="0.35">
      <c r="A967">
        <v>966</v>
      </c>
      <c r="B967" t="s">
        <v>2845</v>
      </c>
      <c r="C967">
        <v>29</v>
      </c>
      <c r="D967" t="s">
        <v>2846</v>
      </c>
      <c r="E967" t="s">
        <v>13</v>
      </c>
      <c r="F967" t="s">
        <v>23</v>
      </c>
      <c r="G967" t="s">
        <v>87</v>
      </c>
      <c r="H967" t="s">
        <v>79</v>
      </c>
      <c r="I967" t="s">
        <v>68</v>
      </c>
      <c r="J967">
        <f>1-388-526-7307</f>
        <v>-8220</v>
      </c>
      <c r="K967" t="s">
        <v>44</v>
      </c>
    </row>
    <row r="968" spans="1:11" x14ac:dyDescent="0.35">
      <c r="A968">
        <v>967</v>
      </c>
      <c r="B968" t="s">
        <v>2847</v>
      </c>
      <c r="C968">
        <v>30</v>
      </c>
      <c r="D968" t="s">
        <v>2848</v>
      </c>
      <c r="E968" t="s">
        <v>149</v>
      </c>
      <c r="F968" t="s">
        <v>34</v>
      </c>
      <c r="G968" t="s">
        <v>24</v>
      </c>
      <c r="H968" t="s">
        <v>25</v>
      </c>
      <c r="I968" t="s">
        <v>116</v>
      </c>
      <c r="J968" t="s">
        <v>2849</v>
      </c>
      <c r="K968" t="s">
        <v>44</v>
      </c>
    </row>
    <row r="969" spans="1:11" x14ac:dyDescent="0.35">
      <c r="A969">
        <v>968</v>
      </c>
      <c r="B969" t="s">
        <v>2850</v>
      </c>
      <c r="C969">
        <v>30</v>
      </c>
      <c r="D969" t="s">
        <v>2851</v>
      </c>
      <c r="E969" t="s">
        <v>57</v>
      </c>
      <c r="F969" t="s">
        <v>22</v>
      </c>
      <c r="G969" t="s">
        <v>62</v>
      </c>
      <c r="H969" t="s">
        <v>23</v>
      </c>
      <c r="I969" t="s">
        <v>170</v>
      </c>
      <c r="J969" t="s">
        <v>2852</v>
      </c>
      <c r="K969" t="s">
        <v>19</v>
      </c>
    </row>
    <row r="970" spans="1:11" x14ac:dyDescent="0.35">
      <c r="A970">
        <v>969</v>
      </c>
      <c r="B970" t="s">
        <v>2853</v>
      </c>
      <c r="C970">
        <v>23</v>
      </c>
      <c r="D970" t="s">
        <v>2854</v>
      </c>
      <c r="E970" t="s">
        <v>201</v>
      </c>
      <c r="F970" t="s">
        <v>23</v>
      </c>
      <c r="G970" t="s">
        <v>80</v>
      </c>
      <c r="H970" t="s">
        <v>32</v>
      </c>
      <c r="I970" t="s">
        <v>48</v>
      </c>
      <c r="J970" t="s">
        <v>2855</v>
      </c>
      <c r="K970" t="s">
        <v>19</v>
      </c>
    </row>
    <row r="971" spans="1:11" x14ac:dyDescent="0.35">
      <c r="A971">
        <v>970</v>
      </c>
      <c r="B971" t="s">
        <v>2856</v>
      </c>
      <c r="C971">
        <v>26</v>
      </c>
      <c r="D971" t="s">
        <v>2857</v>
      </c>
      <c r="E971" t="s">
        <v>79</v>
      </c>
      <c r="F971" t="s">
        <v>25</v>
      </c>
      <c r="G971" t="s">
        <v>52</v>
      </c>
      <c r="H971" t="s">
        <v>13</v>
      </c>
      <c r="I971" t="s">
        <v>88</v>
      </c>
      <c r="J971" t="s">
        <v>2858</v>
      </c>
      <c r="K971" t="s">
        <v>28</v>
      </c>
    </row>
    <row r="972" spans="1:11" x14ac:dyDescent="0.35">
      <c r="A972">
        <v>971</v>
      </c>
      <c r="B972" t="s">
        <v>2859</v>
      </c>
      <c r="C972">
        <v>20</v>
      </c>
      <c r="D972" t="s">
        <v>2860</v>
      </c>
      <c r="E972" t="s">
        <v>57</v>
      </c>
      <c r="F972" t="s">
        <v>25</v>
      </c>
      <c r="G972" t="s">
        <v>41</v>
      </c>
      <c r="H972" t="s">
        <v>42</v>
      </c>
      <c r="I972" t="s">
        <v>146</v>
      </c>
      <c r="J972" t="s">
        <v>2861</v>
      </c>
      <c r="K972" t="s">
        <v>37</v>
      </c>
    </row>
    <row r="973" spans="1:11" x14ac:dyDescent="0.35">
      <c r="A973">
        <v>972</v>
      </c>
      <c r="B973" t="s">
        <v>2862</v>
      </c>
      <c r="C973">
        <v>23</v>
      </c>
      <c r="D973" t="s">
        <v>2863</v>
      </c>
      <c r="E973" t="s">
        <v>31</v>
      </c>
      <c r="F973" t="s">
        <v>201</v>
      </c>
      <c r="G973" t="s">
        <v>24</v>
      </c>
      <c r="H973" t="s">
        <v>25</v>
      </c>
      <c r="I973" t="s">
        <v>26</v>
      </c>
      <c r="J973" t="s">
        <v>2864</v>
      </c>
      <c r="K973" t="s">
        <v>76</v>
      </c>
    </row>
    <row r="974" spans="1:11" x14ac:dyDescent="0.35">
      <c r="A974">
        <v>973</v>
      </c>
      <c r="B974" t="s">
        <v>2865</v>
      </c>
      <c r="C974">
        <v>22</v>
      </c>
      <c r="D974" t="s">
        <v>2866</v>
      </c>
      <c r="E974" t="s">
        <v>25</v>
      </c>
      <c r="F974" t="s">
        <v>31</v>
      </c>
      <c r="G974" t="s">
        <v>47</v>
      </c>
      <c r="H974" t="s">
        <v>31</v>
      </c>
      <c r="I974" t="s">
        <v>53</v>
      </c>
      <c r="J974" t="s">
        <v>2867</v>
      </c>
      <c r="K974" t="s">
        <v>44</v>
      </c>
    </row>
    <row r="975" spans="1:11" x14ac:dyDescent="0.35">
      <c r="A975">
        <v>974</v>
      </c>
      <c r="B975" t="s">
        <v>2868</v>
      </c>
      <c r="C975">
        <v>28</v>
      </c>
      <c r="D975" t="s">
        <v>2869</v>
      </c>
      <c r="E975" t="s">
        <v>101</v>
      </c>
      <c r="F975" t="s">
        <v>13</v>
      </c>
      <c r="G975" t="s">
        <v>41</v>
      </c>
      <c r="H975" t="s">
        <v>42</v>
      </c>
      <c r="I975" t="s">
        <v>102</v>
      </c>
      <c r="J975" t="s">
        <v>2870</v>
      </c>
      <c r="K975" t="s">
        <v>28</v>
      </c>
    </row>
    <row r="976" spans="1:11" x14ac:dyDescent="0.35">
      <c r="A976">
        <v>975</v>
      </c>
      <c r="B976" t="s">
        <v>2871</v>
      </c>
      <c r="C976">
        <v>28</v>
      </c>
      <c r="D976" t="s">
        <v>2872</v>
      </c>
      <c r="E976" t="s">
        <v>31</v>
      </c>
      <c r="F976" t="s">
        <v>16</v>
      </c>
      <c r="G976" t="s">
        <v>41</v>
      </c>
      <c r="H976" t="s">
        <v>42</v>
      </c>
      <c r="I976" t="s">
        <v>170</v>
      </c>
      <c r="J976" t="s">
        <v>2873</v>
      </c>
      <c r="K976" t="s">
        <v>76</v>
      </c>
    </row>
    <row r="977" spans="1:11" x14ac:dyDescent="0.35">
      <c r="A977">
        <v>976</v>
      </c>
      <c r="B977" t="s">
        <v>2874</v>
      </c>
      <c r="C977">
        <v>20</v>
      </c>
      <c r="D977" t="s">
        <v>2875</v>
      </c>
      <c r="E977" t="s">
        <v>14</v>
      </c>
      <c r="F977" t="s">
        <v>101</v>
      </c>
      <c r="G977" t="s">
        <v>80</v>
      </c>
      <c r="H977" t="s">
        <v>32</v>
      </c>
      <c r="I977" t="s">
        <v>26</v>
      </c>
      <c r="J977" t="s">
        <v>2876</v>
      </c>
      <c r="K977" t="s">
        <v>28</v>
      </c>
    </row>
    <row r="978" spans="1:11" x14ac:dyDescent="0.35">
      <c r="A978">
        <v>977</v>
      </c>
      <c r="B978" t="s">
        <v>2877</v>
      </c>
      <c r="C978">
        <v>24</v>
      </c>
      <c r="D978" t="s">
        <v>2878</v>
      </c>
      <c r="E978" t="s">
        <v>23</v>
      </c>
      <c r="F978" t="s">
        <v>23</v>
      </c>
      <c r="G978" t="s">
        <v>80</v>
      </c>
      <c r="H978" t="s">
        <v>32</v>
      </c>
      <c r="I978" t="s">
        <v>63</v>
      </c>
      <c r="J978" t="s">
        <v>2879</v>
      </c>
      <c r="K978" t="s">
        <v>44</v>
      </c>
    </row>
    <row r="979" spans="1:11" x14ac:dyDescent="0.35">
      <c r="A979">
        <v>978</v>
      </c>
      <c r="B979" t="s">
        <v>2880</v>
      </c>
      <c r="C979">
        <v>24</v>
      </c>
      <c r="D979" t="s">
        <v>2881</v>
      </c>
      <c r="E979" t="s">
        <v>34</v>
      </c>
      <c r="F979" t="s">
        <v>25</v>
      </c>
      <c r="G979" t="s">
        <v>62</v>
      </c>
      <c r="H979" t="s">
        <v>23</v>
      </c>
      <c r="I979" t="s">
        <v>35</v>
      </c>
      <c r="J979">
        <v>8495855192</v>
      </c>
      <c r="K979" t="s">
        <v>28</v>
      </c>
    </row>
    <row r="980" spans="1:11" x14ac:dyDescent="0.35">
      <c r="A980">
        <v>979</v>
      </c>
      <c r="B980" t="s">
        <v>2882</v>
      </c>
      <c r="C980">
        <v>23</v>
      </c>
      <c r="D980" t="s">
        <v>2883</v>
      </c>
      <c r="E980" t="s">
        <v>32</v>
      </c>
      <c r="F980" t="s">
        <v>133</v>
      </c>
      <c r="G980" t="s">
        <v>52</v>
      </c>
      <c r="H980" t="s">
        <v>13</v>
      </c>
      <c r="I980" t="s">
        <v>116</v>
      </c>
      <c r="J980" t="s">
        <v>2884</v>
      </c>
      <c r="K980" t="s">
        <v>76</v>
      </c>
    </row>
    <row r="981" spans="1:11" x14ac:dyDescent="0.35">
      <c r="A981">
        <v>980</v>
      </c>
      <c r="B981" t="s">
        <v>2885</v>
      </c>
      <c r="C981">
        <v>29</v>
      </c>
      <c r="D981" t="s">
        <v>2886</v>
      </c>
      <c r="E981" t="s">
        <v>32</v>
      </c>
      <c r="F981" t="s">
        <v>57</v>
      </c>
      <c r="G981" t="s">
        <v>33</v>
      </c>
      <c r="H981" t="s">
        <v>34</v>
      </c>
      <c r="I981" t="s">
        <v>102</v>
      </c>
      <c r="J981" t="s">
        <v>2887</v>
      </c>
      <c r="K981" t="s">
        <v>76</v>
      </c>
    </row>
    <row r="982" spans="1:11" x14ac:dyDescent="0.35">
      <c r="A982">
        <v>981</v>
      </c>
      <c r="B982" t="s">
        <v>2888</v>
      </c>
      <c r="C982">
        <v>26</v>
      </c>
      <c r="D982" t="s">
        <v>2889</v>
      </c>
      <c r="E982" t="s">
        <v>177</v>
      </c>
      <c r="F982" t="s">
        <v>79</v>
      </c>
      <c r="G982" t="s">
        <v>33</v>
      </c>
      <c r="H982" t="s">
        <v>34</v>
      </c>
      <c r="I982" t="s">
        <v>102</v>
      </c>
      <c r="J982" t="s">
        <v>2890</v>
      </c>
      <c r="K982" t="s">
        <v>28</v>
      </c>
    </row>
    <row r="983" spans="1:11" x14ac:dyDescent="0.35">
      <c r="A983">
        <v>982</v>
      </c>
      <c r="B983" t="s">
        <v>2891</v>
      </c>
      <c r="C983">
        <v>20</v>
      </c>
      <c r="D983" t="s">
        <v>2892</v>
      </c>
      <c r="E983" t="s">
        <v>101</v>
      </c>
      <c r="F983" t="s">
        <v>133</v>
      </c>
      <c r="G983" t="s">
        <v>47</v>
      </c>
      <c r="H983" t="s">
        <v>31</v>
      </c>
      <c r="I983" t="s">
        <v>91</v>
      </c>
      <c r="J983" t="s">
        <v>2893</v>
      </c>
      <c r="K983" t="s">
        <v>19</v>
      </c>
    </row>
    <row r="984" spans="1:11" x14ac:dyDescent="0.35">
      <c r="A984">
        <v>983</v>
      </c>
      <c r="B984" t="s">
        <v>2894</v>
      </c>
      <c r="C984">
        <v>23</v>
      </c>
      <c r="D984" t="s">
        <v>2895</v>
      </c>
      <c r="E984" t="s">
        <v>42</v>
      </c>
      <c r="F984" t="s">
        <v>22</v>
      </c>
      <c r="G984" t="s">
        <v>52</v>
      </c>
      <c r="H984" t="s">
        <v>13</v>
      </c>
      <c r="I984" t="s">
        <v>116</v>
      </c>
      <c r="J984">
        <v>9494393912</v>
      </c>
      <c r="K984" t="s">
        <v>44</v>
      </c>
    </row>
    <row r="985" spans="1:11" x14ac:dyDescent="0.35">
      <c r="A985">
        <v>984</v>
      </c>
      <c r="B985" t="s">
        <v>2896</v>
      </c>
      <c r="C985">
        <v>29</v>
      </c>
      <c r="D985" t="s">
        <v>2897</v>
      </c>
      <c r="E985" t="s">
        <v>13</v>
      </c>
      <c r="F985" t="s">
        <v>31</v>
      </c>
      <c r="G985" t="s">
        <v>80</v>
      </c>
      <c r="H985" t="s">
        <v>32</v>
      </c>
      <c r="I985" t="s">
        <v>170</v>
      </c>
      <c r="J985" t="s">
        <v>2898</v>
      </c>
      <c r="K985" t="s">
        <v>19</v>
      </c>
    </row>
    <row r="986" spans="1:11" x14ac:dyDescent="0.35">
      <c r="A986">
        <v>985</v>
      </c>
      <c r="B986" t="s">
        <v>2899</v>
      </c>
      <c r="C986">
        <v>27</v>
      </c>
      <c r="D986" t="s">
        <v>2900</v>
      </c>
      <c r="E986" t="s">
        <v>101</v>
      </c>
      <c r="F986" t="s">
        <v>169</v>
      </c>
      <c r="G986" t="s">
        <v>120</v>
      </c>
      <c r="H986" t="s">
        <v>57</v>
      </c>
      <c r="I986" t="s">
        <v>153</v>
      </c>
      <c r="J986" t="s">
        <v>2901</v>
      </c>
      <c r="K986" t="s">
        <v>28</v>
      </c>
    </row>
    <row r="987" spans="1:11" x14ac:dyDescent="0.35">
      <c r="A987">
        <v>986</v>
      </c>
      <c r="B987" t="s">
        <v>2902</v>
      </c>
      <c r="C987">
        <v>20</v>
      </c>
      <c r="D987" t="s">
        <v>2903</v>
      </c>
      <c r="E987" t="s">
        <v>149</v>
      </c>
      <c r="F987" t="s">
        <v>169</v>
      </c>
      <c r="G987" t="s">
        <v>33</v>
      </c>
      <c r="H987" t="s">
        <v>34</v>
      </c>
      <c r="I987" t="s">
        <v>68</v>
      </c>
      <c r="J987" t="s">
        <v>2904</v>
      </c>
      <c r="K987" t="s">
        <v>76</v>
      </c>
    </row>
    <row r="988" spans="1:11" x14ac:dyDescent="0.35">
      <c r="A988">
        <v>987</v>
      </c>
      <c r="B988" t="s">
        <v>2905</v>
      </c>
      <c r="C988">
        <v>26</v>
      </c>
      <c r="D988" t="s">
        <v>2906</v>
      </c>
      <c r="E988" t="s">
        <v>79</v>
      </c>
      <c r="F988" t="s">
        <v>67</v>
      </c>
      <c r="G988" t="s">
        <v>24</v>
      </c>
      <c r="H988" t="s">
        <v>25</v>
      </c>
      <c r="I988" t="s">
        <v>48</v>
      </c>
      <c r="J988" t="s">
        <v>2907</v>
      </c>
      <c r="K988" t="s">
        <v>76</v>
      </c>
    </row>
    <row r="989" spans="1:11" x14ac:dyDescent="0.35">
      <c r="A989">
        <v>988</v>
      </c>
      <c r="B989" t="s">
        <v>2908</v>
      </c>
      <c r="C989">
        <v>29</v>
      </c>
      <c r="D989" t="s">
        <v>2909</v>
      </c>
      <c r="E989" t="s">
        <v>13</v>
      </c>
      <c r="F989" t="s">
        <v>42</v>
      </c>
      <c r="G989" t="s">
        <v>24</v>
      </c>
      <c r="H989" t="s">
        <v>25</v>
      </c>
      <c r="I989" t="s">
        <v>68</v>
      </c>
      <c r="J989" t="s">
        <v>2910</v>
      </c>
      <c r="K989" t="s">
        <v>44</v>
      </c>
    </row>
    <row r="990" spans="1:11" x14ac:dyDescent="0.35">
      <c r="A990">
        <v>989</v>
      </c>
      <c r="B990" t="s">
        <v>2911</v>
      </c>
      <c r="C990">
        <v>29</v>
      </c>
      <c r="D990" t="s">
        <v>2912</v>
      </c>
      <c r="E990" t="s">
        <v>16</v>
      </c>
      <c r="F990" t="s">
        <v>133</v>
      </c>
      <c r="G990" t="s">
        <v>33</v>
      </c>
      <c r="H990" t="s">
        <v>34</v>
      </c>
      <c r="I990" t="s">
        <v>91</v>
      </c>
      <c r="J990" t="s">
        <v>2913</v>
      </c>
      <c r="K990" t="s">
        <v>28</v>
      </c>
    </row>
    <row r="991" spans="1:11" x14ac:dyDescent="0.35">
      <c r="A991">
        <v>990</v>
      </c>
      <c r="B991" t="s">
        <v>2914</v>
      </c>
      <c r="C991">
        <v>22</v>
      </c>
      <c r="D991" t="s">
        <v>2915</v>
      </c>
      <c r="E991" t="s">
        <v>101</v>
      </c>
      <c r="F991" t="s">
        <v>101</v>
      </c>
      <c r="G991" t="s">
        <v>24</v>
      </c>
      <c r="H991" t="s">
        <v>25</v>
      </c>
      <c r="I991" t="s">
        <v>35</v>
      </c>
      <c r="J991" t="s">
        <v>2916</v>
      </c>
      <c r="K991" t="s">
        <v>37</v>
      </c>
    </row>
    <row r="992" spans="1:11" x14ac:dyDescent="0.35">
      <c r="A992">
        <v>991</v>
      </c>
      <c r="B992" t="s">
        <v>2917</v>
      </c>
      <c r="C992">
        <v>21</v>
      </c>
      <c r="D992" t="s">
        <v>2918</v>
      </c>
      <c r="E992" t="s">
        <v>16</v>
      </c>
      <c r="F992" t="s">
        <v>25</v>
      </c>
      <c r="G992" t="s">
        <v>41</v>
      </c>
      <c r="H992" t="s">
        <v>42</v>
      </c>
      <c r="I992" t="s">
        <v>68</v>
      </c>
      <c r="J992" t="s">
        <v>2919</v>
      </c>
      <c r="K992" t="s">
        <v>44</v>
      </c>
    </row>
    <row r="993" spans="1:11" x14ac:dyDescent="0.35">
      <c r="A993">
        <v>992</v>
      </c>
      <c r="B993" t="s">
        <v>2920</v>
      </c>
      <c r="C993">
        <v>29</v>
      </c>
      <c r="D993" t="s">
        <v>2921</v>
      </c>
      <c r="E993" t="s">
        <v>42</v>
      </c>
      <c r="F993" t="s">
        <v>14</v>
      </c>
      <c r="G993" t="s">
        <v>47</v>
      </c>
      <c r="H993" t="s">
        <v>31</v>
      </c>
      <c r="I993" t="s">
        <v>35</v>
      </c>
      <c r="J993" t="s">
        <v>2922</v>
      </c>
      <c r="K993" t="s">
        <v>44</v>
      </c>
    </row>
    <row r="994" spans="1:11" x14ac:dyDescent="0.35">
      <c r="A994">
        <v>993</v>
      </c>
      <c r="B994" t="s">
        <v>2923</v>
      </c>
      <c r="C994">
        <v>23</v>
      </c>
      <c r="D994" t="s">
        <v>2924</v>
      </c>
      <c r="E994" t="s">
        <v>31</v>
      </c>
      <c r="F994" t="s">
        <v>67</v>
      </c>
      <c r="G994" t="s">
        <v>24</v>
      </c>
      <c r="H994" t="s">
        <v>25</v>
      </c>
      <c r="I994" t="s">
        <v>153</v>
      </c>
      <c r="J994" t="s">
        <v>2925</v>
      </c>
      <c r="K994" t="s">
        <v>44</v>
      </c>
    </row>
    <row r="995" spans="1:11" x14ac:dyDescent="0.35">
      <c r="A995">
        <v>994</v>
      </c>
      <c r="B995" t="s">
        <v>2926</v>
      </c>
      <c r="C995">
        <v>20</v>
      </c>
      <c r="D995" t="s">
        <v>2927</v>
      </c>
      <c r="E995" t="s">
        <v>177</v>
      </c>
      <c r="F995" t="s">
        <v>16</v>
      </c>
      <c r="G995" t="s">
        <v>52</v>
      </c>
      <c r="H995" t="s">
        <v>13</v>
      </c>
      <c r="I995" t="s">
        <v>35</v>
      </c>
      <c r="J995" t="s">
        <v>2928</v>
      </c>
      <c r="K995" t="s">
        <v>44</v>
      </c>
    </row>
    <row r="996" spans="1:11" x14ac:dyDescent="0.35">
      <c r="A996">
        <v>995</v>
      </c>
      <c r="B996" t="s">
        <v>2929</v>
      </c>
      <c r="C996">
        <v>22</v>
      </c>
      <c r="D996" t="s">
        <v>2930</v>
      </c>
      <c r="E996" t="s">
        <v>31</v>
      </c>
      <c r="F996" t="s">
        <v>79</v>
      </c>
      <c r="G996" t="s">
        <v>80</v>
      </c>
      <c r="H996" t="s">
        <v>32</v>
      </c>
      <c r="I996" t="s">
        <v>26</v>
      </c>
      <c r="J996" t="s">
        <v>2931</v>
      </c>
      <c r="K996" t="s">
        <v>28</v>
      </c>
    </row>
    <row r="997" spans="1:11" x14ac:dyDescent="0.35">
      <c r="A997">
        <v>996</v>
      </c>
      <c r="B997" t="s">
        <v>2932</v>
      </c>
      <c r="C997">
        <v>23</v>
      </c>
      <c r="D997" t="s">
        <v>2933</v>
      </c>
      <c r="E997" t="s">
        <v>101</v>
      </c>
      <c r="F997" t="s">
        <v>79</v>
      </c>
      <c r="G997" t="s">
        <v>52</v>
      </c>
      <c r="H997" t="s">
        <v>13</v>
      </c>
      <c r="I997" t="s">
        <v>53</v>
      </c>
      <c r="J997" t="s">
        <v>2934</v>
      </c>
      <c r="K997" t="s">
        <v>37</v>
      </c>
    </row>
    <row r="998" spans="1:11" x14ac:dyDescent="0.35">
      <c r="A998">
        <v>997</v>
      </c>
      <c r="B998" t="s">
        <v>2935</v>
      </c>
      <c r="C998">
        <v>27</v>
      </c>
      <c r="D998" t="s">
        <v>2936</v>
      </c>
      <c r="E998" t="s">
        <v>22</v>
      </c>
      <c r="F998" t="s">
        <v>201</v>
      </c>
      <c r="G998" t="s">
        <v>15</v>
      </c>
      <c r="H998" t="s">
        <v>16</v>
      </c>
      <c r="I998" t="s">
        <v>146</v>
      </c>
      <c r="J998" t="s">
        <v>2937</v>
      </c>
      <c r="K998" t="s">
        <v>76</v>
      </c>
    </row>
    <row r="999" spans="1:11" x14ac:dyDescent="0.35">
      <c r="A999">
        <v>998</v>
      </c>
      <c r="B999" t="s">
        <v>2938</v>
      </c>
      <c r="C999">
        <v>26</v>
      </c>
      <c r="D999" t="s">
        <v>2939</v>
      </c>
      <c r="E999" t="s">
        <v>32</v>
      </c>
      <c r="F999" t="s">
        <v>177</v>
      </c>
      <c r="G999" t="s">
        <v>80</v>
      </c>
      <c r="H999" t="s">
        <v>32</v>
      </c>
      <c r="I999" t="s">
        <v>58</v>
      </c>
      <c r="J999" t="s">
        <v>2940</v>
      </c>
      <c r="K999" t="s">
        <v>28</v>
      </c>
    </row>
    <row r="1000" spans="1:11" x14ac:dyDescent="0.35">
      <c r="A1000">
        <v>999</v>
      </c>
      <c r="B1000" t="s">
        <v>2941</v>
      </c>
      <c r="C1000">
        <v>26</v>
      </c>
      <c r="D1000" t="s">
        <v>2942</v>
      </c>
      <c r="E1000" t="s">
        <v>169</v>
      </c>
      <c r="F1000" t="s">
        <v>16</v>
      </c>
      <c r="G1000" t="s">
        <v>24</v>
      </c>
      <c r="H1000" t="s">
        <v>25</v>
      </c>
      <c r="I1000" t="s">
        <v>53</v>
      </c>
      <c r="J1000" t="s">
        <v>2943</v>
      </c>
      <c r="K1000" t="s">
        <v>28</v>
      </c>
    </row>
    <row r="1001" spans="1:11" x14ac:dyDescent="0.35">
      <c r="A1001">
        <v>1000</v>
      </c>
      <c r="B1001" t="s">
        <v>2944</v>
      </c>
      <c r="C1001">
        <v>25</v>
      </c>
      <c r="D1001" t="s">
        <v>2945</v>
      </c>
      <c r="E1001" t="s">
        <v>32</v>
      </c>
      <c r="F1001" t="s">
        <v>34</v>
      </c>
      <c r="G1001" t="s">
        <v>120</v>
      </c>
      <c r="H1001" t="s">
        <v>57</v>
      </c>
      <c r="I1001" t="s">
        <v>68</v>
      </c>
      <c r="J1001" t="s">
        <v>2946</v>
      </c>
      <c r="K1001" t="s">
        <v>19</v>
      </c>
    </row>
    <row r="1002" spans="1:11" x14ac:dyDescent="0.35">
      <c r="A1002">
        <v>1001</v>
      </c>
      <c r="B1002" t="s">
        <v>2947</v>
      </c>
      <c r="C1002">
        <v>29</v>
      </c>
      <c r="D1002" t="s">
        <v>2948</v>
      </c>
      <c r="E1002" t="s">
        <v>13</v>
      </c>
      <c r="F1002" t="s">
        <v>16</v>
      </c>
      <c r="G1002" t="s">
        <v>62</v>
      </c>
      <c r="H1002" t="s">
        <v>23</v>
      </c>
      <c r="I1002" t="s">
        <v>63</v>
      </c>
      <c r="J1002" t="s">
        <v>2949</v>
      </c>
      <c r="K1002" t="s">
        <v>44</v>
      </c>
    </row>
    <row r="1003" spans="1:11" x14ac:dyDescent="0.35">
      <c r="A1003">
        <v>1002</v>
      </c>
      <c r="B1003" t="s">
        <v>2950</v>
      </c>
      <c r="C1003">
        <v>22</v>
      </c>
      <c r="D1003" t="s">
        <v>2951</v>
      </c>
      <c r="E1003" t="s">
        <v>149</v>
      </c>
      <c r="F1003" t="s">
        <v>34</v>
      </c>
      <c r="G1003" t="s">
        <v>41</v>
      </c>
      <c r="H1003" t="s">
        <v>42</v>
      </c>
      <c r="I1003" t="s">
        <v>26</v>
      </c>
      <c r="J1003" t="s">
        <v>2952</v>
      </c>
      <c r="K1003" t="s">
        <v>37</v>
      </c>
    </row>
    <row r="1004" spans="1:11" x14ac:dyDescent="0.35">
      <c r="A1004">
        <v>1003</v>
      </c>
      <c r="B1004" t="s">
        <v>2953</v>
      </c>
      <c r="C1004">
        <v>26</v>
      </c>
      <c r="D1004" t="s">
        <v>2954</v>
      </c>
      <c r="E1004" t="s">
        <v>23</v>
      </c>
      <c r="F1004" t="s">
        <v>16</v>
      </c>
      <c r="G1004" t="s">
        <v>87</v>
      </c>
      <c r="H1004" t="s">
        <v>79</v>
      </c>
      <c r="I1004" t="s">
        <v>63</v>
      </c>
      <c r="J1004" t="s">
        <v>2955</v>
      </c>
      <c r="K1004" t="s">
        <v>76</v>
      </c>
    </row>
    <row r="1005" spans="1:11" x14ac:dyDescent="0.35">
      <c r="A1005">
        <v>1004</v>
      </c>
      <c r="B1005" t="s">
        <v>2956</v>
      </c>
      <c r="C1005">
        <v>27</v>
      </c>
      <c r="D1005" t="s">
        <v>2957</v>
      </c>
      <c r="E1005" t="s">
        <v>79</v>
      </c>
      <c r="F1005" t="s">
        <v>101</v>
      </c>
      <c r="G1005" t="s">
        <v>33</v>
      </c>
      <c r="H1005" t="s">
        <v>34</v>
      </c>
      <c r="I1005" t="s">
        <v>170</v>
      </c>
      <c r="J1005" t="s">
        <v>2958</v>
      </c>
      <c r="K1005" t="s">
        <v>44</v>
      </c>
    </row>
    <row r="1006" spans="1:11" x14ac:dyDescent="0.35">
      <c r="A1006">
        <v>1005</v>
      </c>
      <c r="B1006" t="s">
        <v>2959</v>
      </c>
      <c r="C1006">
        <v>24</v>
      </c>
      <c r="D1006" t="s">
        <v>2960</v>
      </c>
      <c r="E1006" t="s">
        <v>32</v>
      </c>
      <c r="F1006" t="s">
        <v>22</v>
      </c>
      <c r="G1006" t="s">
        <v>33</v>
      </c>
      <c r="H1006" t="s">
        <v>34</v>
      </c>
      <c r="I1006" t="s">
        <v>91</v>
      </c>
      <c r="J1006" t="s">
        <v>2961</v>
      </c>
      <c r="K1006" t="s">
        <v>76</v>
      </c>
    </row>
    <row r="1007" spans="1:11" x14ac:dyDescent="0.35">
      <c r="A1007">
        <v>1006</v>
      </c>
      <c r="B1007" t="s">
        <v>2962</v>
      </c>
      <c r="C1007">
        <v>20</v>
      </c>
      <c r="D1007" t="s">
        <v>2963</v>
      </c>
      <c r="E1007" t="s">
        <v>57</v>
      </c>
      <c r="F1007" t="s">
        <v>101</v>
      </c>
      <c r="G1007" t="s">
        <v>120</v>
      </c>
      <c r="H1007" t="s">
        <v>57</v>
      </c>
      <c r="I1007" t="s">
        <v>146</v>
      </c>
      <c r="J1007" t="s">
        <v>2964</v>
      </c>
      <c r="K1007" t="s">
        <v>76</v>
      </c>
    </row>
    <row r="1008" spans="1:11" x14ac:dyDescent="0.35">
      <c r="A1008">
        <v>1007</v>
      </c>
      <c r="B1008" t="s">
        <v>2965</v>
      </c>
      <c r="C1008">
        <v>20</v>
      </c>
      <c r="D1008" t="s">
        <v>2966</v>
      </c>
      <c r="E1008" t="s">
        <v>40</v>
      </c>
      <c r="F1008" t="s">
        <v>42</v>
      </c>
      <c r="G1008" t="s">
        <v>41</v>
      </c>
      <c r="H1008" t="s">
        <v>42</v>
      </c>
      <c r="I1008" t="s">
        <v>53</v>
      </c>
      <c r="J1008" t="s">
        <v>2967</v>
      </c>
      <c r="K1008" t="s">
        <v>76</v>
      </c>
    </row>
    <row r="1009" spans="1:11" x14ac:dyDescent="0.35">
      <c r="A1009">
        <v>1008</v>
      </c>
      <c r="B1009" t="s">
        <v>2968</v>
      </c>
      <c r="C1009">
        <v>23</v>
      </c>
      <c r="D1009" t="s">
        <v>2969</v>
      </c>
      <c r="E1009" t="s">
        <v>32</v>
      </c>
      <c r="F1009" t="s">
        <v>13</v>
      </c>
      <c r="G1009" t="s">
        <v>62</v>
      </c>
      <c r="H1009" t="s">
        <v>23</v>
      </c>
      <c r="I1009" t="s">
        <v>48</v>
      </c>
      <c r="J1009" t="s">
        <v>2970</v>
      </c>
      <c r="K1009" t="s">
        <v>37</v>
      </c>
    </row>
    <row r="1010" spans="1:11" x14ac:dyDescent="0.35">
      <c r="A1010">
        <v>1009</v>
      </c>
      <c r="B1010" t="s">
        <v>2971</v>
      </c>
      <c r="C1010">
        <v>29</v>
      </c>
      <c r="D1010" t="s">
        <v>2972</v>
      </c>
      <c r="E1010" t="s">
        <v>57</v>
      </c>
      <c r="F1010" t="s">
        <v>16</v>
      </c>
      <c r="G1010" t="s">
        <v>80</v>
      </c>
      <c r="H1010" t="s">
        <v>32</v>
      </c>
      <c r="I1010" t="s">
        <v>58</v>
      </c>
      <c r="J1010">
        <v>6435720553</v>
      </c>
      <c r="K1010" t="s">
        <v>19</v>
      </c>
    </row>
    <row r="1011" spans="1:11" x14ac:dyDescent="0.35">
      <c r="A1011">
        <v>1010</v>
      </c>
      <c r="B1011" t="s">
        <v>2973</v>
      </c>
      <c r="C1011">
        <v>26</v>
      </c>
      <c r="D1011" t="s">
        <v>2974</v>
      </c>
      <c r="E1011" t="s">
        <v>32</v>
      </c>
      <c r="F1011" t="s">
        <v>57</v>
      </c>
      <c r="G1011" t="s">
        <v>24</v>
      </c>
      <c r="H1011" t="s">
        <v>25</v>
      </c>
      <c r="I1011" t="s">
        <v>48</v>
      </c>
      <c r="J1011">
        <f>1-9-833-867</f>
        <v>-1708</v>
      </c>
      <c r="K1011" t="s">
        <v>44</v>
      </c>
    </row>
    <row r="1012" spans="1:11" x14ac:dyDescent="0.35">
      <c r="A1012">
        <v>1011</v>
      </c>
      <c r="B1012" t="s">
        <v>2975</v>
      </c>
      <c r="C1012">
        <v>25</v>
      </c>
      <c r="D1012" t="s">
        <v>2976</v>
      </c>
      <c r="E1012" t="s">
        <v>201</v>
      </c>
      <c r="F1012" t="s">
        <v>79</v>
      </c>
      <c r="G1012" t="s">
        <v>47</v>
      </c>
      <c r="H1012" t="s">
        <v>31</v>
      </c>
      <c r="I1012" t="s">
        <v>88</v>
      </c>
      <c r="J1012" t="s">
        <v>2977</v>
      </c>
      <c r="K1012" t="s">
        <v>76</v>
      </c>
    </row>
    <row r="1013" spans="1:11" x14ac:dyDescent="0.35">
      <c r="A1013">
        <v>1012</v>
      </c>
      <c r="B1013" t="s">
        <v>2978</v>
      </c>
      <c r="C1013">
        <v>24</v>
      </c>
      <c r="D1013" t="s">
        <v>2979</v>
      </c>
      <c r="E1013" t="s">
        <v>16</v>
      </c>
      <c r="F1013" t="s">
        <v>79</v>
      </c>
      <c r="G1013" t="s">
        <v>33</v>
      </c>
      <c r="H1013" t="s">
        <v>34</v>
      </c>
      <c r="I1013" t="s">
        <v>146</v>
      </c>
      <c r="J1013" t="s">
        <v>2980</v>
      </c>
      <c r="K1013" t="s">
        <v>37</v>
      </c>
    </row>
    <row r="1014" spans="1:11" x14ac:dyDescent="0.35">
      <c r="A1014">
        <v>1013</v>
      </c>
      <c r="B1014" t="s">
        <v>2981</v>
      </c>
      <c r="C1014">
        <v>20</v>
      </c>
      <c r="D1014" t="s">
        <v>2982</v>
      </c>
      <c r="E1014" t="s">
        <v>14</v>
      </c>
      <c r="F1014" t="s">
        <v>67</v>
      </c>
      <c r="G1014" t="s">
        <v>120</v>
      </c>
      <c r="H1014" t="s">
        <v>57</v>
      </c>
      <c r="I1014" t="s">
        <v>88</v>
      </c>
      <c r="J1014" t="s">
        <v>2983</v>
      </c>
      <c r="K1014" t="s">
        <v>37</v>
      </c>
    </row>
    <row r="1015" spans="1:11" x14ac:dyDescent="0.35">
      <c r="A1015">
        <v>1014</v>
      </c>
      <c r="B1015" t="s">
        <v>2984</v>
      </c>
      <c r="C1015">
        <v>22</v>
      </c>
      <c r="D1015" t="s">
        <v>2985</v>
      </c>
      <c r="E1015" t="s">
        <v>32</v>
      </c>
      <c r="F1015" t="s">
        <v>177</v>
      </c>
      <c r="G1015" t="s">
        <v>24</v>
      </c>
      <c r="H1015" t="s">
        <v>25</v>
      </c>
      <c r="I1015" t="s">
        <v>53</v>
      </c>
      <c r="J1015" t="s">
        <v>2986</v>
      </c>
      <c r="K1015" t="s">
        <v>37</v>
      </c>
    </row>
    <row r="1016" spans="1:11" x14ac:dyDescent="0.35">
      <c r="A1016">
        <v>1015</v>
      </c>
      <c r="B1016" t="s">
        <v>2987</v>
      </c>
      <c r="C1016">
        <v>25</v>
      </c>
      <c r="D1016" t="s">
        <v>2988</v>
      </c>
      <c r="E1016" t="s">
        <v>133</v>
      </c>
      <c r="F1016" t="s">
        <v>169</v>
      </c>
      <c r="G1016" t="s">
        <v>41</v>
      </c>
      <c r="H1016" t="s">
        <v>42</v>
      </c>
      <c r="I1016" t="s">
        <v>26</v>
      </c>
      <c r="J1016">
        <v>5974126358</v>
      </c>
      <c r="K1016" t="s">
        <v>19</v>
      </c>
    </row>
    <row r="1017" spans="1:11" x14ac:dyDescent="0.35">
      <c r="A1017">
        <v>1016</v>
      </c>
      <c r="B1017" t="s">
        <v>2989</v>
      </c>
      <c r="C1017">
        <v>23</v>
      </c>
      <c r="D1017" t="s">
        <v>2990</v>
      </c>
      <c r="E1017" t="s">
        <v>14</v>
      </c>
      <c r="F1017" t="s">
        <v>13</v>
      </c>
      <c r="G1017" t="s">
        <v>62</v>
      </c>
      <c r="H1017" t="s">
        <v>23</v>
      </c>
      <c r="I1017" t="s">
        <v>170</v>
      </c>
      <c r="J1017" t="s">
        <v>2991</v>
      </c>
      <c r="K1017" t="s">
        <v>44</v>
      </c>
    </row>
    <row r="1018" spans="1:11" x14ac:dyDescent="0.35">
      <c r="A1018">
        <v>1017</v>
      </c>
      <c r="B1018" t="s">
        <v>2992</v>
      </c>
      <c r="C1018">
        <v>29</v>
      </c>
      <c r="D1018" t="s">
        <v>2993</v>
      </c>
      <c r="E1018" t="s">
        <v>67</v>
      </c>
      <c r="F1018" t="s">
        <v>40</v>
      </c>
      <c r="G1018" t="s">
        <v>62</v>
      </c>
      <c r="H1018" t="s">
        <v>23</v>
      </c>
      <c r="I1018" t="s">
        <v>26</v>
      </c>
      <c r="J1018" t="s">
        <v>2994</v>
      </c>
      <c r="K1018" t="s">
        <v>44</v>
      </c>
    </row>
    <row r="1019" spans="1:11" x14ac:dyDescent="0.35">
      <c r="A1019">
        <v>1018</v>
      </c>
      <c r="B1019" t="s">
        <v>2995</v>
      </c>
      <c r="C1019">
        <v>24</v>
      </c>
      <c r="D1019" t="s">
        <v>2996</v>
      </c>
      <c r="E1019" t="s">
        <v>34</v>
      </c>
      <c r="F1019" t="s">
        <v>31</v>
      </c>
      <c r="G1019" t="s">
        <v>41</v>
      </c>
      <c r="H1019" t="s">
        <v>42</v>
      </c>
      <c r="I1019" t="s">
        <v>116</v>
      </c>
      <c r="J1019" t="s">
        <v>2997</v>
      </c>
      <c r="K1019" t="s">
        <v>28</v>
      </c>
    </row>
    <row r="1020" spans="1:11" x14ac:dyDescent="0.35">
      <c r="A1020">
        <v>1019</v>
      </c>
      <c r="B1020" t="s">
        <v>2998</v>
      </c>
      <c r="C1020">
        <v>30</v>
      </c>
      <c r="D1020" t="s">
        <v>2999</v>
      </c>
      <c r="E1020" t="s">
        <v>79</v>
      </c>
      <c r="F1020" t="s">
        <v>14</v>
      </c>
      <c r="G1020" t="s">
        <v>62</v>
      </c>
      <c r="H1020" t="s">
        <v>23</v>
      </c>
      <c r="I1020" t="s">
        <v>91</v>
      </c>
      <c r="J1020" t="s">
        <v>3000</v>
      </c>
      <c r="K1020" t="s">
        <v>37</v>
      </c>
    </row>
    <row r="1021" spans="1:11" x14ac:dyDescent="0.35">
      <c r="A1021">
        <v>1020</v>
      </c>
      <c r="B1021" t="s">
        <v>3001</v>
      </c>
      <c r="C1021">
        <v>27</v>
      </c>
      <c r="D1021" t="s">
        <v>3002</v>
      </c>
      <c r="E1021" t="s">
        <v>32</v>
      </c>
      <c r="F1021" t="s">
        <v>201</v>
      </c>
      <c r="G1021" t="s">
        <v>24</v>
      </c>
      <c r="H1021" t="s">
        <v>25</v>
      </c>
      <c r="I1021" t="s">
        <v>68</v>
      </c>
      <c r="J1021" t="s">
        <v>3003</v>
      </c>
      <c r="K1021" t="s">
        <v>37</v>
      </c>
    </row>
    <row r="1022" spans="1:11" x14ac:dyDescent="0.35">
      <c r="A1022">
        <v>1021</v>
      </c>
      <c r="B1022" t="s">
        <v>3004</v>
      </c>
      <c r="C1022">
        <v>27</v>
      </c>
      <c r="D1022" t="s">
        <v>3005</v>
      </c>
      <c r="E1022" t="s">
        <v>31</v>
      </c>
      <c r="F1022" t="s">
        <v>79</v>
      </c>
      <c r="G1022" t="s">
        <v>80</v>
      </c>
      <c r="H1022" t="s">
        <v>32</v>
      </c>
      <c r="I1022" t="s">
        <v>17</v>
      </c>
      <c r="J1022" t="s">
        <v>3006</v>
      </c>
      <c r="K1022" t="s">
        <v>44</v>
      </c>
    </row>
    <row r="1023" spans="1:11" x14ac:dyDescent="0.35">
      <c r="A1023">
        <v>1022</v>
      </c>
      <c r="B1023" t="s">
        <v>3007</v>
      </c>
      <c r="C1023">
        <v>29</v>
      </c>
      <c r="D1023" t="s">
        <v>3008</v>
      </c>
      <c r="E1023" t="s">
        <v>57</v>
      </c>
      <c r="F1023" t="s">
        <v>13</v>
      </c>
      <c r="G1023" t="s">
        <v>41</v>
      </c>
      <c r="H1023" t="s">
        <v>42</v>
      </c>
      <c r="I1023" t="s">
        <v>91</v>
      </c>
      <c r="J1023" t="s">
        <v>3009</v>
      </c>
      <c r="K1023" t="s">
        <v>28</v>
      </c>
    </row>
    <row r="1024" spans="1:11" x14ac:dyDescent="0.35">
      <c r="A1024">
        <v>1023</v>
      </c>
      <c r="B1024" t="s">
        <v>3010</v>
      </c>
      <c r="C1024">
        <v>28</v>
      </c>
      <c r="D1024" t="s">
        <v>3011</v>
      </c>
      <c r="E1024" t="s">
        <v>149</v>
      </c>
      <c r="F1024" t="s">
        <v>169</v>
      </c>
      <c r="G1024" t="s">
        <v>41</v>
      </c>
      <c r="H1024" t="s">
        <v>42</v>
      </c>
      <c r="I1024" t="s">
        <v>102</v>
      </c>
      <c r="J1024" t="s">
        <v>3012</v>
      </c>
      <c r="K1024" t="s">
        <v>19</v>
      </c>
    </row>
    <row r="1025" spans="1:11" x14ac:dyDescent="0.35">
      <c r="A1025">
        <v>1024</v>
      </c>
      <c r="B1025" t="s">
        <v>3013</v>
      </c>
      <c r="C1025">
        <v>24</v>
      </c>
      <c r="D1025" t="s">
        <v>3014</v>
      </c>
      <c r="E1025" t="s">
        <v>101</v>
      </c>
      <c r="F1025" t="s">
        <v>13</v>
      </c>
      <c r="G1025" t="s">
        <v>33</v>
      </c>
      <c r="H1025" t="s">
        <v>34</v>
      </c>
      <c r="I1025" t="s">
        <v>26</v>
      </c>
      <c r="J1025">
        <v>9581709895</v>
      </c>
      <c r="K1025" t="s">
        <v>37</v>
      </c>
    </row>
    <row r="1026" spans="1:11" x14ac:dyDescent="0.35">
      <c r="A1026">
        <v>1025</v>
      </c>
      <c r="B1026" t="s">
        <v>3015</v>
      </c>
      <c r="C1026">
        <v>27</v>
      </c>
      <c r="D1026" t="s">
        <v>3016</v>
      </c>
      <c r="E1026" t="s">
        <v>32</v>
      </c>
      <c r="F1026" t="s">
        <v>34</v>
      </c>
      <c r="G1026" t="s">
        <v>87</v>
      </c>
      <c r="H1026" t="s">
        <v>79</v>
      </c>
      <c r="I1026" t="s">
        <v>91</v>
      </c>
      <c r="J1026" t="s">
        <v>3017</v>
      </c>
      <c r="K1026" t="s">
        <v>37</v>
      </c>
    </row>
    <row r="1027" spans="1:11" x14ac:dyDescent="0.35">
      <c r="A1027">
        <v>1026</v>
      </c>
      <c r="B1027" t="s">
        <v>3018</v>
      </c>
      <c r="C1027">
        <v>23</v>
      </c>
      <c r="D1027" t="s">
        <v>3019</v>
      </c>
      <c r="E1027" t="s">
        <v>101</v>
      </c>
      <c r="F1027" t="s">
        <v>23</v>
      </c>
      <c r="G1027" t="s">
        <v>24</v>
      </c>
      <c r="H1027" t="s">
        <v>25</v>
      </c>
      <c r="I1027" t="s">
        <v>63</v>
      </c>
      <c r="J1027" t="s">
        <v>3020</v>
      </c>
      <c r="K1027" t="s">
        <v>37</v>
      </c>
    </row>
    <row r="1028" spans="1:11" x14ac:dyDescent="0.35">
      <c r="A1028">
        <v>1027</v>
      </c>
      <c r="B1028" t="s">
        <v>3021</v>
      </c>
      <c r="C1028">
        <v>23</v>
      </c>
      <c r="D1028" t="s">
        <v>3022</v>
      </c>
      <c r="E1028" t="s">
        <v>40</v>
      </c>
      <c r="F1028" t="s">
        <v>31</v>
      </c>
      <c r="G1028" t="s">
        <v>47</v>
      </c>
      <c r="H1028" t="s">
        <v>31</v>
      </c>
      <c r="I1028" t="s">
        <v>48</v>
      </c>
      <c r="J1028" t="s">
        <v>3023</v>
      </c>
      <c r="K1028" t="s">
        <v>19</v>
      </c>
    </row>
    <row r="1029" spans="1:11" x14ac:dyDescent="0.35">
      <c r="A1029">
        <v>1028</v>
      </c>
      <c r="B1029" t="s">
        <v>3024</v>
      </c>
      <c r="C1029">
        <v>25</v>
      </c>
      <c r="D1029" t="s">
        <v>3025</v>
      </c>
      <c r="E1029" t="s">
        <v>23</v>
      </c>
      <c r="F1029" t="s">
        <v>133</v>
      </c>
      <c r="G1029" t="s">
        <v>52</v>
      </c>
      <c r="H1029" t="s">
        <v>13</v>
      </c>
      <c r="I1029" t="s">
        <v>146</v>
      </c>
      <c r="J1029" t="s">
        <v>3026</v>
      </c>
      <c r="K1029" t="s">
        <v>19</v>
      </c>
    </row>
    <row r="1030" spans="1:11" x14ac:dyDescent="0.35">
      <c r="A1030">
        <v>1029</v>
      </c>
      <c r="B1030" t="s">
        <v>3027</v>
      </c>
      <c r="C1030">
        <v>22</v>
      </c>
      <c r="D1030" t="s">
        <v>3028</v>
      </c>
      <c r="E1030" t="s">
        <v>13</v>
      </c>
      <c r="F1030" t="s">
        <v>22</v>
      </c>
      <c r="G1030" t="s">
        <v>52</v>
      </c>
      <c r="H1030" t="s">
        <v>13</v>
      </c>
      <c r="I1030" t="s">
        <v>53</v>
      </c>
      <c r="J1030" t="s">
        <v>3029</v>
      </c>
      <c r="K1030" t="s">
        <v>19</v>
      </c>
    </row>
    <row r="1031" spans="1:11" x14ac:dyDescent="0.35">
      <c r="A1031">
        <v>1030</v>
      </c>
      <c r="B1031" t="s">
        <v>3030</v>
      </c>
      <c r="C1031">
        <v>21</v>
      </c>
      <c r="D1031" t="s">
        <v>3031</v>
      </c>
      <c r="E1031" t="s">
        <v>14</v>
      </c>
      <c r="F1031" t="s">
        <v>32</v>
      </c>
      <c r="G1031" t="s">
        <v>87</v>
      </c>
      <c r="H1031" t="s">
        <v>79</v>
      </c>
      <c r="I1031" t="s">
        <v>58</v>
      </c>
      <c r="J1031">
        <v>7601158006</v>
      </c>
      <c r="K1031" t="s">
        <v>44</v>
      </c>
    </row>
    <row r="1032" spans="1:11" x14ac:dyDescent="0.35">
      <c r="A1032">
        <v>1031</v>
      </c>
      <c r="B1032" t="s">
        <v>3032</v>
      </c>
      <c r="C1032">
        <v>20</v>
      </c>
      <c r="D1032" t="s">
        <v>3033</v>
      </c>
      <c r="E1032" t="s">
        <v>169</v>
      </c>
      <c r="F1032" t="s">
        <v>40</v>
      </c>
      <c r="G1032" t="s">
        <v>33</v>
      </c>
      <c r="H1032" t="s">
        <v>34</v>
      </c>
      <c r="I1032" t="s">
        <v>63</v>
      </c>
      <c r="J1032">
        <v>7505901618</v>
      </c>
      <c r="K1032" t="s">
        <v>76</v>
      </c>
    </row>
    <row r="1033" spans="1:11" x14ac:dyDescent="0.35">
      <c r="A1033">
        <v>1032</v>
      </c>
      <c r="B1033" t="s">
        <v>3034</v>
      </c>
      <c r="C1033">
        <v>27</v>
      </c>
      <c r="D1033" t="s">
        <v>3035</v>
      </c>
      <c r="E1033" t="s">
        <v>16</v>
      </c>
      <c r="F1033" t="s">
        <v>34</v>
      </c>
      <c r="G1033" t="s">
        <v>62</v>
      </c>
      <c r="H1033" t="s">
        <v>23</v>
      </c>
      <c r="I1033" t="s">
        <v>53</v>
      </c>
      <c r="J1033" t="s">
        <v>3036</v>
      </c>
      <c r="K1033" t="s">
        <v>28</v>
      </c>
    </row>
    <row r="1034" spans="1:11" x14ac:dyDescent="0.35">
      <c r="A1034">
        <v>1033</v>
      </c>
      <c r="B1034" t="s">
        <v>3037</v>
      </c>
      <c r="C1034">
        <v>24</v>
      </c>
      <c r="D1034" t="s">
        <v>3038</v>
      </c>
      <c r="E1034" t="s">
        <v>31</v>
      </c>
      <c r="F1034" t="s">
        <v>57</v>
      </c>
      <c r="G1034" t="s">
        <v>24</v>
      </c>
      <c r="H1034" t="s">
        <v>25</v>
      </c>
      <c r="I1034" t="s">
        <v>63</v>
      </c>
      <c r="J1034">
        <f>1-58-571-8296</f>
        <v>-8924</v>
      </c>
      <c r="K1034" t="s">
        <v>44</v>
      </c>
    </row>
    <row r="1035" spans="1:11" x14ac:dyDescent="0.35">
      <c r="A1035">
        <v>1034</v>
      </c>
      <c r="B1035" t="s">
        <v>3039</v>
      </c>
      <c r="C1035">
        <v>28</v>
      </c>
      <c r="D1035" t="s">
        <v>3040</v>
      </c>
      <c r="E1035" t="s">
        <v>22</v>
      </c>
      <c r="F1035" t="s">
        <v>149</v>
      </c>
      <c r="G1035" t="s">
        <v>24</v>
      </c>
      <c r="H1035" t="s">
        <v>25</v>
      </c>
      <c r="I1035" t="s">
        <v>153</v>
      </c>
      <c r="J1035" t="s">
        <v>3041</v>
      </c>
      <c r="K1035" t="s">
        <v>28</v>
      </c>
    </row>
    <row r="1036" spans="1:11" x14ac:dyDescent="0.35">
      <c r="A1036">
        <v>1035</v>
      </c>
      <c r="B1036" t="s">
        <v>3042</v>
      </c>
      <c r="C1036">
        <v>30</v>
      </c>
      <c r="D1036" t="s">
        <v>3043</v>
      </c>
      <c r="E1036" t="s">
        <v>13</v>
      </c>
      <c r="F1036" t="s">
        <v>133</v>
      </c>
      <c r="G1036" t="s">
        <v>33</v>
      </c>
      <c r="H1036" t="s">
        <v>34</v>
      </c>
      <c r="I1036" t="s">
        <v>153</v>
      </c>
      <c r="J1036">
        <v>5189315639</v>
      </c>
      <c r="K1036" t="s">
        <v>19</v>
      </c>
    </row>
    <row r="1037" spans="1:11" x14ac:dyDescent="0.35">
      <c r="A1037">
        <v>1036</v>
      </c>
      <c r="B1037" t="s">
        <v>3044</v>
      </c>
      <c r="C1037">
        <v>24</v>
      </c>
      <c r="D1037" t="s">
        <v>3045</v>
      </c>
      <c r="E1037" t="s">
        <v>13</v>
      </c>
      <c r="F1037" t="s">
        <v>57</v>
      </c>
      <c r="G1037" t="s">
        <v>80</v>
      </c>
      <c r="H1037" t="s">
        <v>32</v>
      </c>
      <c r="I1037" t="s">
        <v>53</v>
      </c>
      <c r="J1037">
        <v>6806230311</v>
      </c>
      <c r="K1037" t="s">
        <v>28</v>
      </c>
    </row>
    <row r="1038" spans="1:11" x14ac:dyDescent="0.35">
      <c r="A1038">
        <v>1037</v>
      </c>
      <c r="B1038" t="s">
        <v>3046</v>
      </c>
      <c r="C1038">
        <v>23</v>
      </c>
      <c r="D1038" t="s">
        <v>3047</v>
      </c>
      <c r="E1038" t="s">
        <v>57</v>
      </c>
      <c r="F1038" t="s">
        <v>16</v>
      </c>
      <c r="G1038" t="s">
        <v>87</v>
      </c>
      <c r="H1038" t="s">
        <v>79</v>
      </c>
      <c r="I1038" t="s">
        <v>170</v>
      </c>
      <c r="J1038" t="s">
        <v>3048</v>
      </c>
      <c r="K1038" t="s">
        <v>37</v>
      </c>
    </row>
    <row r="1039" spans="1:11" x14ac:dyDescent="0.35">
      <c r="A1039">
        <v>1038</v>
      </c>
      <c r="B1039" t="s">
        <v>3049</v>
      </c>
      <c r="C1039">
        <v>24</v>
      </c>
      <c r="D1039" t="s">
        <v>3050</v>
      </c>
      <c r="E1039" t="s">
        <v>25</v>
      </c>
      <c r="F1039" t="s">
        <v>23</v>
      </c>
      <c r="G1039" t="s">
        <v>52</v>
      </c>
      <c r="H1039" t="s">
        <v>13</v>
      </c>
      <c r="I1039" t="s">
        <v>88</v>
      </c>
      <c r="J1039" t="s">
        <v>3051</v>
      </c>
      <c r="K1039" t="s">
        <v>19</v>
      </c>
    </row>
    <row r="1040" spans="1:11" x14ac:dyDescent="0.35">
      <c r="A1040">
        <v>1039</v>
      </c>
      <c r="B1040" t="s">
        <v>3052</v>
      </c>
      <c r="C1040">
        <v>29</v>
      </c>
      <c r="D1040" t="s">
        <v>3053</v>
      </c>
      <c r="E1040" t="s">
        <v>16</v>
      </c>
      <c r="F1040" t="s">
        <v>67</v>
      </c>
      <c r="G1040" t="s">
        <v>62</v>
      </c>
      <c r="H1040" t="s">
        <v>23</v>
      </c>
      <c r="I1040" t="s">
        <v>102</v>
      </c>
      <c r="J1040">
        <f>1-282-725-8352</f>
        <v>-9358</v>
      </c>
      <c r="K1040" t="s">
        <v>28</v>
      </c>
    </row>
    <row r="1041" spans="1:11" x14ac:dyDescent="0.35">
      <c r="A1041">
        <v>1040</v>
      </c>
      <c r="B1041" t="s">
        <v>3054</v>
      </c>
      <c r="C1041">
        <v>23</v>
      </c>
      <c r="D1041" t="s">
        <v>3055</v>
      </c>
      <c r="E1041" t="s">
        <v>177</v>
      </c>
      <c r="F1041" t="s">
        <v>14</v>
      </c>
      <c r="G1041" t="s">
        <v>15</v>
      </c>
      <c r="H1041" t="s">
        <v>16</v>
      </c>
      <c r="I1041" t="s">
        <v>17</v>
      </c>
      <c r="J1041" t="s">
        <v>3056</v>
      </c>
      <c r="K1041" t="s">
        <v>44</v>
      </c>
    </row>
    <row r="1042" spans="1:11" x14ac:dyDescent="0.35">
      <c r="A1042">
        <v>1041</v>
      </c>
      <c r="B1042" t="s">
        <v>3057</v>
      </c>
      <c r="C1042">
        <v>27</v>
      </c>
      <c r="D1042" t="s">
        <v>3058</v>
      </c>
      <c r="E1042" t="s">
        <v>79</v>
      </c>
      <c r="F1042" t="s">
        <v>149</v>
      </c>
      <c r="G1042" t="s">
        <v>24</v>
      </c>
      <c r="H1042" t="s">
        <v>25</v>
      </c>
      <c r="I1042" t="s">
        <v>146</v>
      </c>
      <c r="J1042">
        <v>3037209855</v>
      </c>
      <c r="K1042" t="s">
        <v>19</v>
      </c>
    </row>
    <row r="1043" spans="1:11" x14ac:dyDescent="0.35">
      <c r="A1043">
        <v>1042</v>
      </c>
      <c r="B1043" t="s">
        <v>3059</v>
      </c>
      <c r="C1043">
        <v>27</v>
      </c>
      <c r="D1043" t="s">
        <v>3060</v>
      </c>
      <c r="E1043" t="s">
        <v>169</v>
      </c>
      <c r="F1043" t="s">
        <v>67</v>
      </c>
      <c r="G1043" t="s">
        <v>47</v>
      </c>
      <c r="H1043" t="s">
        <v>31</v>
      </c>
      <c r="I1043" t="s">
        <v>116</v>
      </c>
      <c r="J1043" t="s">
        <v>3061</v>
      </c>
      <c r="K1043" t="s">
        <v>44</v>
      </c>
    </row>
    <row r="1044" spans="1:11" x14ac:dyDescent="0.35">
      <c r="A1044">
        <v>1043</v>
      </c>
      <c r="B1044" t="s">
        <v>3062</v>
      </c>
      <c r="C1044">
        <v>23</v>
      </c>
      <c r="D1044" t="s">
        <v>3063</v>
      </c>
      <c r="E1044" t="s">
        <v>40</v>
      </c>
      <c r="F1044" t="s">
        <v>101</v>
      </c>
      <c r="G1044" t="s">
        <v>87</v>
      </c>
      <c r="H1044" t="s">
        <v>79</v>
      </c>
      <c r="I1044" t="s">
        <v>58</v>
      </c>
      <c r="J1044" t="s">
        <v>3064</v>
      </c>
      <c r="K1044" t="s">
        <v>19</v>
      </c>
    </row>
    <row r="1045" spans="1:11" x14ac:dyDescent="0.35">
      <c r="A1045">
        <v>1044</v>
      </c>
      <c r="B1045" t="s">
        <v>3065</v>
      </c>
      <c r="C1045">
        <v>26</v>
      </c>
      <c r="D1045" t="s">
        <v>3066</v>
      </c>
      <c r="E1045" t="s">
        <v>201</v>
      </c>
      <c r="F1045" t="s">
        <v>79</v>
      </c>
      <c r="G1045" t="s">
        <v>80</v>
      </c>
      <c r="H1045" t="s">
        <v>32</v>
      </c>
      <c r="I1045" t="s">
        <v>88</v>
      </c>
      <c r="J1045" t="s">
        <v>3067</v>
      </c>
      <c r="K1045" t="s">
        <v>44</v>
      </c>
    </row>
    <row r="1046" spans="1:11" x14ac:dyDescent="0.35">
      <c r="A1046">
        <v>1045</v>
      </c>
      <c r="B1046" t="s">
        <v>3068</v>
      </c>
      <c r="C1046">
        <v>29</v>
      </c>
      <c r="D1046" t="s">
        <v>3069</v>
      </c>
      <c r="E1046" t="s">
        <v>13</v>
      </c>
      <c r="F1046" t="s">
        <v>34</v>
      </c>
      <c r="G1046" t="s">
        <v>80</v>
      </c>
      <c r="H1046" t="s">
        <v>32</v>
      </c>
      <c r="I1046" t="s">
        <v>53</v>
      </c>
      <c r="J1046" t="s">
        <v>3070</v>
      </c>
      <c r="K1046" t="s">
        <v>76</v>
      </c>
    </row>
    <row r="1047" spans="1:11" x14ac:dyDescent="0.35">
      <c r="A1047">
        <v>1046</v>
      </c>
      <c r="B1047" t="s">
        <v>3071</v>
      </c>
      <c r="C1047">
        <v>26</v>
      </c>
      <c r="D1047" t="s">
        <v>3072</v>
      </c>
      <c r="E1047" t="s">
        <v>25</v>
      </c>
      <c r="F1047" t="s">
        <v>57</v>
      </c>
      <c r="G1047" t="s">
        <v>120</v>
      </c>
      <c r="H1047" t="s">
        <v>57</v>
      </c>
      <c r="I1047" t="s">
        <v>170</v>
      </c>
      <c r="J1047" t="s">
        <v>3073</v>
      </c>
      <c r="K1047" t="s">
        <v>44</v>
      </c>
    </row>
    <row r="1048" spans="1:11" x14ac:dyDescent="0.35">
      <c r="A1048">
        <v>1047</v>
      </c>
      <c r="B1048" t="s">
        <v>3074</v>
      </c>
      <c r="C1048">
        <v>22</v>
      </c>
      <c r="D1048" t="s">
        <v>3075</v>
      </c>
      <c r="E1048" t="s">
        <v>13</v>
      </c>
      <c r="F1048" t="s">
        <v>14</v>
      </c>
      <c r="G1048" t="s">
        <v>62</v>
      </c>
      <c r="H1048" t="s">
        <v>23</v>
      </c>
      <c r="I1048" t="s">
        <v>88</v>
      </c>
      <c r="J1048" t="s">
        <v>3076</v>
      </c>
      <c r="K1048" t="s">
        <v>44</v>
      </c>
    </row>
    <row r="1049" spans="1:11" x14ac:dyDescent="0.35">
      <c r="A1049">
        <v>1048</v>
      </c>
      <c r="B1049" t="s">
        <v>3077</v>
      </c>
      <c r="C1049">
        <v>26</v>
      </c>
      <c r="D1049" t="s">
        <v>3078</v>
      </c>
      <c r="E1049" t="s">
        <v>133</v>
      </c>
      <c r="F1049" t="s">
        <v>201</v>
      </c>
      <c r="G1049" t="s">
        <v>62</v>
      </c>
      <c r="H1049" t="s">
        <v>23</v>
      </c>
      <c r="I1049" t="s">
        <v>68</v>
      </c>
      <c r="J1049" t="s">
        <v>3079</v>
      </c>
      <c r="K1049" t="s">
        <v>28</v>
      </c>
    </row>
    <row r="1050" spans="1:11" x14ac:dyDescent="0.35">
      <c r="A1050">
        <v>1049</v>
      </c>
      <c r="B1050" t="s">
        <v>3080</v>
      </c>
      <c r="C1050">
        <v>23</v>
      </c>
      <c r="D1050" t="s">
        <v>3081</v>
      </c>
      <c r="E1050" t="s">
        <v>32</v>
      </c>
      <c r="F1050" t="s">
        <v>101</v>
      </c>
      <c r="G1050" t="s">
        <v>47</v>
      </c>
      <c r="H1050" t="s">
        <v>31</v>
      </c>
      <c r="I1050" t="s">
        <v>48</v>
      </c>
      <c r="J1050" t="s">
        <v>3082</v>
      </c>
      <c r="K1050" t="s">
        <v>19</v>
      </c>
    </row>
    <row r="1051" spans="1:11" x14ac:dyDescent="0.35">
      <c r="A1051">
        <v>1050</v>
      </c>
      <c r="B1051" t="s">
        <v>3083</v>
      </c>
      <c r="C1051">
        <v>28</v>
      </c>
      <c r="D1051" t="s">
        <v>3084</v>
      </c>
      <c r="E1051" t="s">
        <v>23</v>
      </c>
      <c r="F1051" t="s">
        <v>31</v>
      </c>
      <c r="G1051" t="s">
        <v>33</v>
      </c>
      <c r="H1051" t="s">
        <v>34</v>
      </c>
      <c r="I1051" t="s">
        <v>17</v>
      </c>
      <c r="J1051" t="s">
        <v>3085</v>
      </c>
      <c r="K1051" t="s">
        <v>37</v>
      </c>
    </row>
    <row r="1052" spans="1:11" x14ac:dyDescent="0.35">
      <c r="A1052">
        <v>1051</v>
      </c>
      <c r="B1052" t="s">
        <v>3086</v>
      </c>
      <c r="C1052">
        <v>21</v>
      </c>
      <c r="D1052" t="s">
        <v>3087</v>
      </c>
      <c r="E1052" t="s">
        <v>40</v>
      </c>
      <c r="F1052" t="s">
        <v>16</v>
      </c>
      <c r="G1052" t="s">
        <v>24</v>
      </c>
      <c r="H1052" t="s">
        <v>25</v>
      </c>
      <c r="I1052" t="s">
        <v>91</v>
      </c>
      <c r="J1052" t="s">
        <v>3088</v>
      </c>
      <c r="K1052" t="s">
        <v>37</v>
      </c>
    </row>
    <row r="1053" spans="1:11" x14ac:dyDescent="0.35">
      <c r="A1053">
        <v>1052</v>
      </c>
      <c r="B1053" t="s">
        <v>3089</v>
      </c>
      <c r="C1053">
        <v>25</v>
      </c>
      <c r="D1053" t="s">
        <v>3090</v>
      </c>
      <c r="E1053" t="s">
        <v>23</v>
      </c>
      <c r="F1053" t="s">
        <v>149</v>
      </c>
      <c r="G1053" t="s">
        <v>41</v>
      </c>
      <c r="H1053" t="s">
        <v>42</v>
      </c>
      <c r="I1053" t="s">
        <v>35</v>
      </c>
      <c r="J1053" t="s">
        <v>3091</v>
      </c>
      <c r="K1053" t="s">
        <v>44</v>
      </c>
    </row>
    <row r="1054" spans="1:11" x14ac:dyDescent="0.35">
      <c r="A1054">
        <v>1053</v>
      </c>
      <c r="B1054" t="s">
        <v>3092</v>
      </c>
      <c r="C1054">
        <v>27</v>
      </c>
      <c r="D1054" t="s">
        <v>3093</v>
      </c>
      <c r="E1054" t="s">
        <v>31</v>
      </c>
      <c r="F1054" t="s">
        <v>177</v>
      </c>
      <c r="G1054" t="s">
        <v>87</v>
      </c>
      <c r="H1054" t="s">
        <v>79</v>
      </c>
      <c r="I1054" t="s">
        <v>91</v>
      </c>
      <c r="J1054" t="s">
        <v>3094</v>
      </c>
      <c r="K1054" t="s">
        <v>44</v>
      </c>
    </row>
    <row r="1055" spans="1:11" x14ac:dyDescent="0.35">
      <c r="A1055">
        <v>1054</v>
      </c>
      <c r="B1055" t="s">
        <v>3095</v>
      </c>
      <c r="C1055">
        <v>24</v>
      </c>
      <c r="D1055" t="s">
        <v>3096</v>
      </c>
      <c r="E1055" t="s">
        <v>67</v>
      </c>
      <c r="F1055" t="s">
        <v>25</v>
      </c>
      <c r="G1055" t="s">
        <v>62</v>
      </c>
      <c r="H1055" t="s">
        <v>23</v>
      </c>
      <c r="I1055" t="s">
        <v>48</v>
      </c>
      <c r="J1055" t="s">
        <v>3097</v>
      </c>
      <c r="K1055" t="s">
        <v>37</v>
      </c>
    </row>
    <row r="1056" spans="1:11" x14ac:dyDescent="0.35">
      <c r="A1056">
        <v>1055</v>
      </c>
      <c r="B1056" t="s">
        <v>3098</v>
      </c>
      <c r="C1056">
        <v>23</v>
      </c>
      <c r="D1056" t="s">
        <v>3099</v>
      </c>
      <c r="E1056" t="s">
        <v>23</v>
      </c>
      <c r="F1056" t="s">
        <v>13</v>
      </c>
      <c r="G1056" t="s">
        <v>15</v>
      </c>
      <c r="H1056" t="s">
        <v>16</v>
      </c>
      <c r="I1056" t="s">
        <v>91</v>
      </c>
      <c r="J1056" t="s">
        <v>3100</v>
      </c>
      <c r="K1056" t="s">
        <v>28</v>
      </c>
    </row>
    <row r="1057" spans="1:11" x14ac:dyDescent="0.35">
      <c r="A1057">
        <v>1056</v>
      </c>
      <c r="B1057" t="s">
        <v>3101</v>
      </c>
      <c r="C1057">
        <v>28</v>
      </c>
      <c r="D1057" t="s">
        <v>3102</v>
      </c>
      <c r="E1057" t="s">
        <v>22</v>
      </c>
      <c r="F1057" t="s">
        <v>25</v>
      </c>
      <c r="G1057" t="s">
        <v>47</v>
      </c>
      <c r="H1057" t="s">
        <v>31</v>
      </c>
      <c r="I1057" t="s">
        <v>17</v>
      </c>
      <c r="J1057" t="s">
        <v>3103</v>
      </c>
      <c r="K1057" t="s">
        <v>19</v>
      </c>
    </row>
    <row r="1058" spans="1:11" x14ac:dyDescent="0.35">
      <c r="A1058">
        <v>1057</v>
      </c>
      <c r="B1058" t="s">
        <v>3104</v>
      </c>
      <c r="C1058">
        <v>23</v>
      </c>
      <c r="D1058" t="s">
        <v>3105</v>
      </c>
      <c r="E1058" t="s">
        <v>16</v>
      </c>
      <c r="F1058" t="s">
        <v>133</v>
      </c>
      <c r="G1058" t="s">
        <v>33</v>
      </c>
      <c r="H1058" t="s">
        <v>34</v>
      </c>
      <c r="I1058" t="s">
        <v>63</v>
      </c>
      <c r="J1058" t="s">
        <v>3106</v>
      </c>
      <c r="K1058" t="s">
        <v>76</v>
      </c>
    </row>
    <row r="1059" spans="1:11" x14ac:dyDescent="0.35">
      <c r="A1059">
        <v>1058</v>
      </c>
      <c r="B1059" t="s">
        <v>3107</v>
      </c>
      <c r="C1059">
        <v>28</v>
      </c>
      <c r="D1059" t="s">
        <v>3108</v>
      </c>
      <c r="E1059" t="s">
        <v>201</v>
      </c>
      <c r="F1059" t="s">
        <v>32</v>
      </c>
      <c r="G1059" t="s">
        <v>33</v>
      </c>
      <c r="H1059" t="s">
        <v>34</v>
      </c>
      <c r="I1059" t="s">
        <v>48</v>
      </c>
      <c r="J1059" t="s">
        <v>3109</v>
      </c>
      <c r="K1059" t="s">
        <v>76</v>
      </c>
    </row>
    <row r="1060" spans="1:11" x14ac:dyDescent="0.35">
      <c r="A1060">
        <v>1059</v>
      </c>
      <c r="B1060" t="s">
        <v>3110</v>
      </c>
      <c r="C1060">
        <v>21</v>
      </c>
      <c r="D1060" t="s">
        <v>3111</v>
      </c>
      <c r="E1060" t="s">
        <v>67</v>
      </c>
      <c r="F1060" t="s">
        <v>34</v>
      </c>
      <c r="G1060" t="s">
        <v>15</v>
      </c>
      <c r="H1060" t="s">
        <v>16</v>
      </c>
      <c r="I1060" t="s">
        <v>146</v>
      </c>
      <c r="J1060" t="s">
        <v>3112</v>
      </c>
      <c r="K1060" t="s">
        <v>76</v>
      </c>
    </row>
    <row r="1061" spans="1:11" x14ac:dyDescent="0.35">
      <c r="A1061">
        <v>1060</v>
      </c>
      <c r="B1061" t="s">
        <v>3113</v>
      </c>
      <c r="C1061">
        <v>27</v>
      </c>
      <c r="D1061" t="s">
        <v>3114</v>
      </c>
      <c r="E1061" t="s">
        <v>169</v>
      </c>
      <c r="F1061" t="s">
        <v>34</v>
      </c>
      <c r="G1061" t="s">
        <v>87</v>
      </c>
      <c r="H1061" t="s">
        <v>79</v>
      </c>
      <c r="I1061" t="s">
        <v>88</v>
      </c>
      <c r="J1061" t="s">
        <v>3115</v>
      </c>
      <c r="K1061" t="s">
        <v>28</v>
      </c>
    </row>
    <row r="1062" spans="1:11" x14ac:dyDescent="0.35">
      <c r="A1062">
        <v>1061</v>
      </c>
      <c r="B1062" t="s">
        <v>3116</v>
      </c>
      <c r="C1062">
        <v>22</v>
      </c>
      <c r="D1062" t="s">
        <v>3117</v>
      </c>
      <c r="E1062" t="s">
        <v>32</v>
      </c>
      <c r="F1062" t="s">
        <v>13</v>
      </c>
      <c r="G1062" t="s">
        <v>62</v>
      </c>
      <c r="H1062" t="s">
        <v>23</v>
      </c>
      <c r="I1062" t="s">
        <v>48</v>
      </c>
      <c r="J1062" t="s">
        <v>3118</v>
      </c>
      <c r="K1062" t="s">
        <v>19</v>
      </c>
    </row>
    <row r="1063" spans="1:11" x14ac:dyDescent="0.35">
      <c r="A1063">
        <v>1062</v>
      </c>
      <c r="B1063" t="s">
        <v>3119</v>
      </c>
      <c r="C1063">
        <v>24</v>
      </c>
      <c r="D1063" t="s">
        <v>3120</v>
      </c>
      <c r="E1063" t="s">
        <v>23</v>
      </c>
      <c r="F1063" t="s">
        <v>149</v>
      </c>
      <c r="G1063" t="s">
        <v>62</v>
      </c>
      <c r="H1063" t="s">
        <v>23</v>
      </c>
      <c r="I1063" t="s">
        <v>102</v>
      </c>
      <c r="J1063" t="s">
        <v>3121</v>
      </c>
      <c r="K1063" t="s">
        <v>44</v>
      </c>
    </row>
    <row r="1064" spans="1:11" x14ac:dyDescent="0.35">
      <c r="A1064">
        <v>1063</v>
      </c>
      <c r="B1064" t="s">
        <v>3122</v>
      </c>
      <c r="C1064">
        <v>30</v>
      </c>
      <c r="D1064" t="s">
        <v>3123</v>
      </c>
      <c r="E1064" t="s">
        <v>42</v>
      </c>
      <c r="F1064" t="s">
        <v>34</v>
      </c>
      <c r="G1064" t="s">
        <v>80</v>
      </c>
      <c r="H1064" t="s">
        <v>32</v>
      </c>
      <c r="I1064" t="s">
        <v>91</v>
      </c>
      <c r="J1064" t="s">
        <v>3124</v>
      </c>
      <c r="K1064" t="s">
        <v>44</v>
      </c>
    </row>
    <row r="1065" spans="1:11" x14ac:dyDescent="0.35">
      <c r="A1065">
        <v>1064</v>
      </c>
      <c r="B1065" t="s">
        <v>3125</v>
      </c>
      <c r="C1065">
        <v>29</v>
      </c>
      <c r="D1065" t="s">
        <v>3126</v>
      </c>
      <c r="E1065" t="s">
        <v>201</v>
      </c>
      <c r="F1065" t="s">
        <v>31</v>
      </c>
      <c r="G1065" t="s">
        <v>41</v>
      </c>
      <c r="H1065" t="s">
        <v>42</v>
      </c>
      <c r="I1065" t="s">
        <v>91</v>
      </c>
      <c r="J1065" t="s">
        <v>3127</v>
      </c>
      <c r="K1065" t="s">
        <v>76</v>
      </c>
    </row>
    <row r="1066" spans="1:11" x14ac:dyDescent="0.35">
      <c r="A1066">
        <v>1065</v>
      </c>
      <c r="B1066" t="s">
        <v>3128</v>
      </c>
      <c r="C1066">
        <v>22</v>
      </c>
      <c r="D1066" t="s">
        <v>3129</v>
      </c>
      <c r="E1066" t="s">
        <v>23</v>
      </c>
      <c r="F1066" t="s">
        <v>22</v>
      </c>
      <c r="G1066" t="s">
        <v>24</v>
      </c>
      <c r="H1066" t="s">
        <v>25</v>
      </c>
      <c r="I1066" t="s">
        <v>88</v>
      </c>
      <c r="J1066" t="s">
        <v>3130</v>
      </c>
      <c r="K1066" t="s">
        <v>76</v>
      </c>
    </row>
    <row r="1067" spans="1:11" x14ac:dyDescent="0.35">
      <c r="A1067">
        <v>1066</v>
      </c>
      <c r="B1067" t="s">
        <v>3131</v>
      </c>
      <c r="C1067">
        <v>28</v>
      </c>
      <c r="D1067" t="s">
        <v>3132</v>
      </c>
      <c r="E1067" t="s">
        <v>40</v>
      </c>
      <c r="F1067" t="s">
        <v>201</v>
      </c>
      <c r="G1067" t="s">
        <v>47</v>
      </c>
      <c r="H1067" t="s">
        <v>31</v>
      </c>
      <c r="I1067" t="s">
        <v>153</v>
      </c>
      <c r="J1067" t="s">
        <v>3133</v>
      </c>
      <c r="K1067" t="s">
        <v>44</v>
      </c>
    </row>
    <row r="1068" spans="1:11" x14ac:dyDescent="0.35">
      <c r="A1068">
        <v>1067</v>
      </c>
      <c r="B1068" t="s">
        <v>3134</v>
      </c>
      <c r="C1068">
        <v>27</v>
      </c>
      <c r="D1068" t="s">
        <v>3135</v>
      </c>
      <c r="E1068" t="s">
        <v>67</v>
      </c>
      <c r="F1068" t="s">
        <v>14</v>
      </c>
      <c r="G1068" t="s">
        <v>62</v>
      </c>
      <c r="H1068" t="s">
        <v>23</v>
      </c>
      <c r="I1068" t="s">
        <v>116</v>
      </c>
      <c r="J1068" t="s">
        <v>3136</v>
      </c>
      <c r="K1068" t="s">
        <v>44</v>
      </c>
    </row>
    <row r="1069" spans="1:11" x14ac:dyDescent="0.35">
      <c r="A1069">
        <v>1068</v>
      </c>
      <c r="B1069" t="s">
        <v>3137</v>
      </c>
      <c r="C1069">
        <v>20</v>
      </c>
      <c r="D1069" t="s">
        <v>3138</v>
      </c>
      <c r="E1069" t="s">
        <v>42</v>
      </c>
      <c r="F1069" t="s">
        <v>13</v>
      </c>
      <c r="G1069" t="s">
        <v>62</v>
      </c>
      <c r="H1069" t="s">
        <v>23</v>
      </c>
      <c r="I1069" t="s">
        <v>53</v>
      </c>
      <c r="J1069">
        <v>5737387283</v>
      </c>
      <c r="K1069" t="s">
        <v>37</v>
      </c>
    </row>
    <row r="1070" spans="1:11" x14ac:dyDescent="0.35">
      <c r="A1070">
        <v>1069</v>
      </c>
      <c r="B1070" t="s">
        <v>3139</v>
      </c>
      <c r="C1070">
        <v>22</v>
      </c>
      <c r="D1070" t="s">
        <v>3140</v>
      </c>
      <c r="E1070" t="s">
        <v>40</v>
      </c>
      <c r="F1070" t="s">
        <v>23</v>
      </c>
      <c r="G1070" t="s">
        <v>33</v>
      </c>
      <c r="H1070" t="s">
        <v>34</v>
      </c>
      <c r="I1070" t="s">
        <v>35</v>
      </c>
      <c r="J1070" t="s">
        <v>3141</v>
      </c>
      <c r="K1070" t="s">
        <v>37</v>
      </c>
    </row>
    <row r="1071" spans="1:11" x14ac:dyDescent="0.35">
      <c r="A1071">
        <v>1070</v>
      </c>
      <c r="B1071" t="s">
        <v>3142</v>
      </c>
      <c r="C1071">
        <v>23</v>
      </c>
      <c r="D1071" t="s">
        <v>3143</v>
      </c>
      <c r="E1071" t="s">
        <v>149</v>
      </c>
      <c r="F1071" t="s">
        <v>16</v>
      </c>
      <c r="G1071" t="s">
        <v>24</v>
      </c>
      <c r="H1071" t="s">
        <v>25</v>
      </c>
      <c r="I1071" t="s">
        <v>53</v>
      </c>
      <c r="J1071" t="s">
        <v>3144</v>
      </c>
      <c r="K1071" t="s">
        <v>28</v>
      </c>
    </row>
    <row r="1072" spans="1:11" x14ac:dyDescent="0.35">
      <c r="A1072">
        <v>1071</v>
      </c>
      <c r="B1072" t="s">
        <v>3145</v>
      </c>
      <c r="C1072">
        <v>22</v>
      </c>
      <c r="D1072" t="s">
        <v>3146</v>
      </c>
      <c r="E1072" t="s">
        <v>133</v>
      </c>
      <c r="F1072" t="s">
        <v>177</v>
      </c>
      <c r="G1072" t="s">
        <v>41</v>
      </c>
      <c r="H1072" t="s">
        <v>42</v>
      </c>
      <c r="I1072" t="s">
        <v>153</v>
      </c>
      <c r="J1072" t="s">
        <v>3147</v>
      </c>
      <c r="K1072" t="s">
        <v>19</v>
      </c>
    </row>
    <row r="1073" spans="1:11" x14ac:dyDescent="0.35">
      <c r="A1073">
        <v>1072</v>
      </c>
      <c r="B1073" t="s">
        <v>3148</v>
      </c>
      <c r="C1073">
        <v>25</v>
      </c>
      <c r="D1073" t="s">
        <v>3149</v>
      </c>
      <c r="E1073" t="s">
        <v>40</v>
      </c>
      <c r="F1073" t="s">
        <v>201</v>
      </c>
      <c r="G1073" t="s">
        <v>62</v>
      </c>
      <c r="H1073" t="s">
        <v>23</v>
      </c>
      <c r="I1073" t="s">
        <v>35</v>
      </c>
      <c r="J1073" t="s">
        <v>3150</v>
      </c>
      <c r="K1073" t="s">
        <v>28</v>
      </c>
    </row>
    <row r="1074" spans="1:11" x14ac:dyDescent="0.35">
      <c r="A1074">
        <v>1073</v>
      </c>
      <c r="B1074" t="s">
        <v>3151</v>
      </c>
      <c r="C1074">
        <v>30</v>
      </c>
      <c r="D1074" t="s">
        <v>3152</v>
      </c>
      <c r="E1074" t="s">
        <v>201</v>
      </c>
      <c r="F1074" t="s">
        <v>177</v>
      </c>
      <c r="G1074" t="s">
        <v>62</v>
      </c>
      <c r="H1074" t="s">
        <v>23</v>
      </c>
      <c r="I1074" t="s">
        <v>102</v>
      </c>
      <c r="J1074" t="s">
        <v>3153</v>
      </c>
      <c r="K1074" t="s">
        <v>28</v>
      </c>
    </row>
    <row r="1075" spans="1:11" x14ac:dyDescent="0.35">
      <c r="A1075">
        <v>1074</v>
      </c>
      <c r="B1075" t="s">
        <v>3154</v>
      </c>
      <c r="C1075">
        <v>23</v>
      </c>
      <c r="D1075" t="s">
        <v>3155</v>
      </c>
      <c r="E1075" t="s">
        <v>177</v>
      </c>
      <c r="F1075" t="s">
        <v>34</v>
      </c>
      <c r="G1075" t="s">
        <v>33</v>
      </c>
      <c r="H1075" t="s">
        <v>34</v>
      </c>
      <c r="I1075" t="s">
        <v>170</v>
      </c>
      <c r="J1075" t="s">
        <v>3156</v>
      </c>
      <c r="K1075" t="s">
        <v>76</v>
      </c>
    </row>
    <row r="1076" spans="1:11" x14ac:dyDescent="0.35">
      <c r="A1076">
        <v>1075</v>
      </c>
      <c r="B1076" t="s">
        <v>3157</v>
      </c>
      <c r="C1076">
        <v>27</v>
      </c>
      <c r="D1076" t="s">
        <v>3158</v>
      </c>
      <c r="E1076" t="s">
        <v>16</v>
      </c>
      <c r="F1076" t="s">
        <v>177</v>
      </c>
      <c r="G1076" t="s">
        <v>15</v>
      </c>
      <c r="H1076" t="s">
        <v>16</v>
      </c>
      <c r="I1076" t="s">
        <v>53</v>
      </c>
      <c r="J1076">
        <v>1506447430</v>
      </c>
      <c r="K1076" t="s">
        <v>19</v>
      </c>
    </row>
    <row r="1077" spans="1:11" x14ac:dyDescent="0.35">
      <c r="A1077">
        <v>1076</v>
      </c>
      <c r="B1077" t="s">
        <v>3159</v>
      </c>
      <c r="C1077">
        <v>21</v>
      </c>
      <c r="D1077" t="s">
        <v>3160</v>
      </c>
      <c r="E1077" t="s">
        <v>32</v>
      </c>
      <c r="F1077" t="s">
        <v>67</v>
      </c>
      <c r="G1077" t="s">
        <v>52</v>
      </c>
      <c r="H1077" t="s">
        <v>13</v>
      </c>
      <c r="I1077" t="s">
        <v>91</v>
      </c>
      <c r="J1077" t="s">
        <v>3161</v>
      </c>
      <c r="K1077" t="s">
        <v>19</v>
      </c>
    </row>
    <row r="1078" spans="1:11" x14ac:dyDescent="0.35">
      <c r="A1078">
        <v>1077</v>
      </c>
      <c r="B1078" t="s">
        <v>3162</v>
      </c>
      <c r="C1078">
        <v>28</v>
      </c>
      <c r="D1078" t="s">
        <v>3163</v>
      </c>
      <c r="E1078" t="s">
        <v>16</v>
      </c>
      <c r="F1078" t="s">
        <v>67</v>
      </c>
      <c r="G1078" t="s">
        <v>120</v>
      </c>
      <c r="H1078" t="s">
        <v>57</v>
      </c>
      <c r="I1078" t="s">
        <v>53</v>
      </c>
      <c r="J1078" t="s">
        <v>3164</v>
      </c>
      <c r="K1078" t="s">
        <v>76</v>
      </c>
    </row>
    <row r="1079" spans="1:11" x14ac:dyDescent="0.35">
      <c r="A1079">
        <v>1078</v>
      </c>
      <c r="B1079" t="s">
        <v>3165</v>
      </c>
      <c r="C1079">
        <v>24</v>
      </c>
      <c r="D1079" t="s">
        <v>3166</v>
      </c>
      <c r="E1079" t="s">
        <v>177</v>
      </c>
      <c r="F1079" t="s">
        <v>67</v>
      </c>
      <c r="G1079" t="s">
        <v>24</v>
      </c>
      <c r="H1079" t="s">
        <v>25</v>
      </c>
      <c r="I1079" t="s">
        <v>91</v>
      </c>
      <c r="J1079" t="s">
        <v>3167</v>
      </c>
      <c r="K1079" t="s">
        <v>37</v>
      </c>
    </row>
    <row r="1080" spans="1:11" x14ac:dyDescent="0.35">
      <c r="A1080">
        <v>1079</v>
      </c>
      <c r="B1080" t="s">
        <v>3168</v>
      </c>
      <c r="C1080">
        <v>26</v>
      </c>
      <c r="D1080" t="s">
        <v>3169</v>
      </c>
      <c r="E1080" t="s">
        <v>169</v>
      </c>
      <c r="F1080" t="s">
        <v>25</v>
      </c>
      <c r="G1080" t="s">
        <v>87</v>
      </c>
      <c r="H1080" t="s">
        <v>79</v>
      </c>
      <c r="I1080" t="s">
        <v>91</v>
      </c>
      <c r="J1080" t="s">
        <v>3170</v>
      </c>
      <c r="K1080" t="s">
        <v>76</v>
      </c>
    </row>
    <row r="1081" spans="1:11" x14ac:dyDescent="0.35">
      <c r="A1081">
        <v>1080</v>
      </c>
      <c r="B1081" t="s">
        <v>3171</v>
      </c>
      <c r="C1081">
        <v>23</v>
      </c>
      <c r="D1081" t="s">
        <v>3172</v>
      </c>
      <c r="E1081" t="s">
        <v>23</v>
      </c>
      <c r="F1081" t="s">
        <v>57</v>
      </c>
      <c r="G1081" t="s">
        <v>24</v>
      </c>
      <c r="H1081" t="s">
        <v>25</v>
      </c>
      <c r="I1081" t="s">
        <v>170</v>
      </c>
      <c r="J1081" t="s">
        <v>3173</v>
      </c>
      <c r="K1081" t="s">
        <v>76</v>
      </c>
    </row>
    <row r="1082" spans="1:11" x14ac:dyDescent="0.35">
      <c r="A1082">
        <v>1081</v>
      </c>
      <c r="B1082" t="s">
        <v>3174</v>
      </c>
      <c r="C1082">
        <v>21</v>
      </c>
      <c r="D1082" t="s">
        <v>3175</v>
      </c>
      <c r="E1082" t="s">
        <v>79</v>
      </c>
      <c r="F1082" t="s">
        <v>67</v>
      </c>
      <c r="G1082" t="s">
        <v>87</v>
      </c>
      <c r="H1082" t="s">
        <v>79</v>
      </c>
      <c r="I1082" t="s">
        <v>63</v>
      </c>
      <c r="J1082" t="s">
        <v>3176</v>
      </c>
      <c r="K1082" t="s">
        <v>44</v>
      </c>
    </row>
    <row r="1083" spans="1:11" x14ac:dyDescent="0.35">
      <c r="A1083">
        <v>1082</v>
      </c>
      <c r="B1083" t="s">
        <v>3177</v>
      </c>
      <c r="C1083">
        <v>26</v>
      </c>
      <c r="D1083" t="s">
        <v>3178</v>
      </c>
      <c r="E1083" t="s">
        <v>201</v>
      </c>
      <c r="F1083" t="s">
        <v>42</v>
      </c>
      <c r="G1083" t="s">
        <v>62</v>
      </c>
      <c r="H1083" t="s">
        <v>23</v>
      </c>
      <c r="I1083" t="s">
        <v>170</v>
      </c>
      <c r="J1083" t="s">
        <v>3179</v>
      </c>
      <c r="K1083" t="s">
        <v>76</v>
      </c>
    </row>
    <row r="1084" spans="1:11" x14ac:dyDescent="0.35">
      <c r="A1084">
        <v>1083</v>
      </c>
      <c r="B1084" t="s">
        <v>3180</v>
      </c>
      <c r="C1084">
        <v>25</v>
      </c>
      <c r="D1084" t="s">
        <v>3181</v>
      </c>
      <c r="E1084" t="s">
        <v>31</v>
      </c>
      <c r="F1084" t="s">
        <v>169</v>
      </c>
      <c r="G1084" t="s">
        <v>62</v>
      </c>
      <c r="H1084" t="s">
        <v>23</v>
      </c>
      <c r="I1084" t="s">
        <v>88</v>
      </c>
      <c r="J1084" t="s">
        <v>3182</v>
      </c>
      <c r="K1084" t="s">
        <v>76</v>
      </c>
    </row>
    <row r="1085" spans="1:11" x14ac:dyDescent="0.35">
      <c r="A1085">
        <v>1084</v>
      </c>
      <c r="B1085" t="s">
        <v>3183</v>
      </c>
      <c r="C1085">
        <v>20</v>
      </c>
      <c r="D1085" t="s">
        <v>3184</v>
      </c>
      <c r="E1085" t="s">
        <v>40</v>
      </c>
      <c r="F1085" t="s">
        <v>13</v>
      </c>
      <c r="G1085" t="s">
        <v>87</v>
      </c>
      <c r="H1085" t="s">
        <v>79</v>
      </c>
      <c r="I1085" t="s">
        <v>102</v>
      </c>
      <c r="J1085" t="s">
        <v>3185</v>
      </c>
      <c r="K1085" t="s">
        <v>44</v>
      </c>
    </row>
    <row r="1086" spans="1:11" x14ac:dyDescent="0.35">
      <c r="A1086">
        <v>1085</v>
      </c>
      <c r="B1086" t="s">
        <v>3186</v>
      </c>
      <c r="C1086">
        <v>25</v>
      </c>
      <c r="D1086" t="s">
        <v>3187</v>
      </c>
      <c r="E1086" t="s">
        <v>25</v>
      </c>
      <c r="F1086" t="s">
        <v>101</v>
      </c>
      <c r="G1086" t="s">
        <v>47</v>
      </c>
      <c r="H1086" t="s">
        <v>31</v>
      </c>
      <c r="I1086" t="s">
        <v>68</v>
      </c>
      <c r="J1086" t="s">
        <v>3188</v>
      </c>
      <c r="K1086" t="s">
        <v>28</v>
      </c>
    </row>
    <row r="1087" spans="1:11" x14ac:dyDescent="0.35">
      <c r="A1087">
        <v>1086</v>
      </c>
      <c r="B1087" t="s">
        <v>3189</v>
      </c>
      <c r="C1087">
        <v>30</v>
      </c>
      <c r="D1087" t="s">
        <v>3190</v>
      </c>
      <c r="E1087" t="s">
        <v>42</v>
      </c>
      <c r="F1087" t="s">
        <v>31</v>
      </c>
      <c r="G1087" t="s">
        <v>47</v>
      </c>
      <c r="H1087" t="s">
        <v>31</v>
      </c>
      <c r="I1087" t="s">
        <v>146</v>
      </c>
      <c r="J1087" t="s">
        <v>3191</v>
      </c>
      <c r="K1087" t="s">
        <v>19</v>
      </c>
    </row>
    <row r="1088" spans="1:11" x14ac:dyDescent="0.35">
      <c r="A1088">
        <v>1087</v>
      </c>
      <c r="B1088" t="s">
        <v>3192</v>
      </c>
      <c r="C1088">
        <v>29</v>
      </c>
      <c r="D1088" t="s">
        <v>3193</v>
      </c>
      <c r="E1088" t="s">
        <v>101</v>
      </c>
      <c r="F1088" t="s">
        <v>16</v>
      </c>
      <c r="G1088" t="s">
        <v>15</v>
      </c>
      <c r="H1088" t="s">
        <v>16</v>
      </c>
      <c r="I1088" t="s">
        <v>35</v>
      </c>
      <c r="J1088" t="s">
        <v>3194</v>
      </c>
      <c r="K1088" t="s">
        <v>28</v>
      </c>
    </row>
    <row r="1089" spans="1:11" x14ac:dyDescent="0.35">
      <c r="A1089">
        <v>1088</v>
      </c>
      <c r="B1089" t="s">
        <v>3195</v>
      </c>
      <c r="C1089">
        <v>20</v>
      </c>
      <c r="D1089" t="s">
        <v>3196</v>
      </c>
      <c r="E1089" t="s">
        <v>57</v>
      </c>
      <c r="F1089" t="s">
        <v>34</v>
      </c>
      <c r="G1089" t="s">
        <v>87</v>
      </c>
      <c r="H1089" t="s">
        <v>79</v>
      </c>
      <c r="I1089" t="s">
        <v>63</v>
      </c>
      <c r="J1089" t="s">
        <v>3197</v>
      </c>
      <c r="K1089" t="s">
        <v>44</v>
      </c>
    </row>
    <row r="1090" spans="1:11" x14ac:dyDescent="0.35">
      <c r="A1090">
        <v>1089</v>
      </c>
      <c r="B1090" t="s">
        <v>3198</v>
      </c>
      <c r="C1090">
        <v>29</v>
      </c>
      <c r="D1090" t="s">
        <v>3199</v>
      </c>
      <c r="E1090" t="s">
        <v>42</v>
      </c>
      <c r="F1090" t="s">
        <v>169</v>
      </c>
      <c r="G1090" t="s">
        <v>15</v>
      </c>
      <c r="H1090" t="s">
        <v>16</v>
      </c>
      <c r="I1090" t="s">
        <v>153</v>
      </c>
      <c r="J1090" t="s">
        <v>3200</v>
      </c>
      <c r="K1090" t="s">
        <v>28</v>
      </c>
    </row>
    <row r="1091" spans="1:11" x14ac:dyDescent="0.35">
      <c r="A1091">
        <v>1090</v>
      </c>
      <c r="B1091" t="s">
        <v>3201</v>
      </c>
      <c r="C1091">
        <v>24</v>
      </c>
      <c r="D1091" t="s">
        <v>3202</v>
      </c>
      <c r="E1091" t="s">
        <v>201</v>
      </c>
      <c r="F1091" t="s">
        <v>31</v>
      </c>
      <c r="G1091" t="s">
        <v>47</v>
      </c>
      <c r="H1091" t="s">
        <v>31</v>
      </c>
      <c r="I1091" t="s">
        <v>58</v>
      </c>
      <c r="J1091">
        <v>6269748062</v>
      </c>
      <c r="K1091" t="s">
        <v>76</v>
      </c>
    </row>
    <row r="1092" spans="1:11" x14ac:dyDescent="0.35">
      <c r="A1092">
        <v>1091</v>
      </c>
      <c r="B1092" t="s">
        <v>3203</v>
      </c>
      <c r="C1092">
        <v>24</v>
      </c>
      <c r="D1092" t="s">
        <v>3204</v>
      </c>
      <c r="E1092" t="s">
        <v>40</v>
      </c>
      <c r="F1092" t="s">
        <v>201</v>
      </c>
      <c r="G1092" t="s">
        <v>80</v>
      </c>
      <c r="H1092" t="s">
        <v>32</v>
      </c>
      <c r="I1092" t="s">
        <v>48</v>
      </c>
      <c r="J1092" t="s">
        <v>3205</v>
      </c>
      <c r="K1092" t="s">
        <v>19</v>
      </c>
    </row>
    <row r="1093" spans="1:11" x14ac:dyDescent="0.35">
      <c r="A1093">
        <v>1092</v>
      </c>
      <c r="B1093" t="s">
        <v>3206</v>
      </c>
      <c r="C1093">
        <v>24</v>
      </c>
      <c r="D1093" t="s">
        <v>3207</v>
      </c>
      <c r="E1093" t="s">
        <v>57</v>
      </c>
      <c r="F1093" t="s">
        <v>34</v>
      </c>
      <c r="G1093" t="s">
        <v>87</v>
      </c>
      <c r="H1093" t="s">
        <v>79</v>
      </c>
      <c r="I1093" t="s">
        <v>102</v>
      </c>
      <c r="J1093" t="s">
        <v>3208</v>
      </c>
      <c r="K1093" t="s">
        <v>76</v>
      </c>
    </row>
    <row r="1094" spans="1:11" x14ac:dyDescent="0.35">
      <c r="A1094">
        <v>1093</v>
      </c>
      <c r="B1094" t="s">
        <v>3209</v>
      </c>
      <c r="C1094">
        <v>23</v>
      </c>
      <c r="D1094" t="s">
        <v>3210</v>
      </c>
      <c r="E1094" t="s">
        <v>67</v>
      </c>
      <c r="F1094" t="s">
        <v>31</v>
      </c>
      <c r="G1094" t="s">
        <v>15</v>
      </c>
      <c r="H1094" t="s">
        <v>16</v>
      </c>
      <c r="I1094" t="s">
        <v>63</v>
      </c>
      <c r="J1094" t="s">
        <v>3211</v>
      </c>
      <c r="K1094" t="s">
        <v>28</v>
      </c>
    </row>
    <row r="1095" spans="1:11" x14ac:dyDescent="0.35">
      <c r="A1095">
        <v>1094</v>
      </c>
      <c r="B1095" t="s">
        <v>3212</v>
      </c>
      <c r="C1095">
        <v>28</v>
      </c>
      <c r="D1095" t="s">
        <v>3213</v>
      </c>
      <c r="E1095" t="s">
        <v>201</v>
      </c>
      <c r="F1095" t="s">
        <v>40</v>
      </c>
      <c r="G1095" t="s">
        <v>52</v>
      </c>
      <c r="H1095" t="s">
        <v>13</v>
      </c>
      <c r="I1095" t="s">
        <v>35</v>
      </c>
      <c r="J1095" t="s">
        <v>3214</v>
      </c>
      <c r="K1095" t="s">
        <v>19</v>
      </c>
    </row>
    <row r="1096" spans="1:11" x14ac:dyDescent="0.35">
      <c r="A1096">
        <v>1095</v>
      </c>
      <c r="B1096" t="s">
        <v>3215</v>
      </c>
      <c r="C1096">
        <v>29</v>
      </c>
      <c r="D1096" t="s">
        <v>3216</v>
      </c>
      <c r="E1096" t="s">
        <v>201</v>
      </c>
      <c r="F1096" t="s">
        <v>79</v>
      </c>
      <c r="G1096" t="s">
        <v>24</v>
      </c>
      <c r="H1096" t="s">
        <v>25</v>
      </c>
      <c r="I1096" t="s">
        <v>91</v>
      </c>
      <c r="J1096" t="s">
        <v>3217</v>
      </c>
      <c r="K1096" t="s">
        <v>76</v>
      </c>
    </row>
    <row r="1097" spans="1:11" x14ac:dyDescent="0.35">
      <c r="A1097">
        <v>1096</v>
      </c>
      <c r="B1097" t="s">
        <v>3218</v>
      </c>
      <c r="C1097">
        <v>23</v>
      </c>
      <c r="D1097" t="s">
        <v>3219</v>
      </c>
      <c r="E1097" t="s">
        <v>25</v>
      </c>
      <c r="F1097" t="s">
        <v>40</v>
      </c>
      <c r="G1097" t="s">
        <v>24</v>
      </c>
      <c r="H1097" t="s">
        <v>25</v>
      </c>
      <c r="I1097" t="s">
        <v>88</v>
      </c>
      <c r="J1097" t="s">
        <v>3220</v>
      </c>
      <c r="K1097" t="s">
        <v>37</v>
      </c>
    </row>
    <row r="1098" spans="1:11" x14ac:dyDescent="0.35">
      <c r="A1098">
        <v>1097</v>
      </c>
      <c r="B1098" t="s">
        <v>3221</v>
      </c>
      <c r="C1098">
        <v>26</v>
      </c>
      <c r="D1098" t="s">
        <v>3222</v>
      </c>
      <c r="E1098" t="s">
        <v>16</v>
      </c>
      <c r="F1098" t="s">
        <v>149</v>
      </c>
      <c r="G1098" t="s">
        <v>24</v>
      </c>
      <c r="H1098" t="s">
        <v>25</v>
      </c>
      <c r="I1098" t="s">
        <v>146</v>
      </c>
      <c r="J1098" t="s">
        <v>3223</v>
      </c>
      <c r="K1098" t="s">
        <v>44</v>
      </c>
    </row>
    <row r="1099" spans="1:11" x14ac:dyDescent="0.35">
      <c r="A1099">
        <v>1098</v>
      </c>
      <c r="B1099" t="s">
        <v>3224</v>
      </c>
      <c r="C1099">
        <v>21</v>
      </c>
      <c r="D1099" t="s">
        <v>3225</v>
      </c>
      <c r="E1099" t="s">
        <v>13</v>
      </c>
      <c r="F1099" t="s">
        <v>149</v>
      </c>
      <c r="G1099" t="s">
        <v>120</v>
      </c>
      <c r="H1099" t="s">
        <v>57</v>
      </c>
      <c r="I1099" t="s">
        <v>146</v>
      </c>
      <c r="J1099" t="s">
        <v>3226</v>
      </c>
      <c r="K1099" t="s">
        <v>76</v>
      </c>
    </row>
    <row r="1100" spans="1:11" x14ac:dyDescent="0.35">
      <c r="A1100">
        <v>1099</v>
      </c>
      <c r="B1100" t="s">
        <v>3227</v>
      </c>
      <c r="C1100">
        <v>28</v>
      </c>
      <c r="D1100" t="s">
        <v>3228</v>
      </c>
      <c r="E1100" t="s">
        <v>31</v>
      </c>
      <c r="F1100" t="s">
        <v>13</v>
      </c>
      <c r="G1100" t="s">
        <v>41</v>
      </c>
      <c r="H1100" t="s">
        <v>42</v>
      </c>
      <c r="I1100" t="s">
        <v>146</v>
      </c>
      <c r="J1100" t="s">
        <v>3229</v>
      </c>
      <c r="K1100" t="s">
        <v>19</v>
      </c>
    </row>
    <row r="1101" spans="1:11" x14ac:dyDescent="0.35">
      <c r="A1101">
        <v>1100</v>
      </c>
      <c r="B1101" t="s">
        <v>2836</v>
      </c>
      <c r="C1101">
        <v>29</v>
      </c>
      <c r="D1101" t="s">
        <v>3230</v>
      </c>
      <c r="E1101" t="s">
        <v>57</v>
      </c>
      <c r="F1101" t="s">
        <v>101</v>
      </c>
      <c r="G1101" t="s">
        <v>41</v>
      </c>
      <c r="H1101" t="s">
        <v>42</v>
      </c>
      <c r="I1101" t="s">
        <v>63</v>
      </c>
      <c r="J1101" t="s">
        <v>3231</v>
      </c>
      <c r="K1101" t="s">
        <v>37</v>
      </c>
    </row>
    <row r="1102" spans="1:11" x14ac:dyDescent="0.35">
      <c r="A1102">
        <v>1101</v>
      </c>
      <c r="B1102" t="s">
        <v>3232</v>
      </c>
      <c r="C1102">
        <v>29</v>
      </c>
      <c r="D1102" t="s">
        <v>3233</v>
      </c>
      <c r="E1102" t="s">
        <v>16</v>
      </c>
      <c r="F1102" t="s">
        <v>57</v>
      </c>
      <c r="G1102" t="s">
        <v>24</v>
      </c>
      <c r="H1102" t="s">
        <v>25</v>
      </c>
      <c r="I1102" t="s">
        <v>146</v>
      </c>
      <c r="J1102" t="s">
        <v>3234</v>
      </c>
      <c r="K1102" t="s">
        <v>76</v>
      </c>
    </row>
    <row r="1103" spans="1:11" x14ac:dyDescent="0.35">
      <c r="A1103">
        <v>1102</v>
      </c>
      <c r="B1103" t="s">
        <v>3235</v>
      </c>
      <c r="C1103">
        <v>29</v>
      </c>
      <c r="D1103" t="s">
        <v>3236</v>
      </c>
      <c r="E1103" t="s">
        <v>14</v>
      </c>
      <c r="F1103" t="s">
        <v>40</v>
      </c>
      <c r="G1103" t="s">
        <v>80</v>
      </c>
      <c r="H1103" t="s">
        <v>32</v>
      </c>
      <c r="I1103" t="s">
        <v>170</v>
      </c>
      <c r="J1103" t="s">
        <v>3237</v>
      </c>
      <c r="K1103" t="s">
        <v>28</v>
      </c>
    </row>
    <row r="1104" spans="1:11" x14ac:dyDescent="0.35">
      <c r="A1104">
        <v>1103</v>
      </c>
      <c r="B1104" t="s">
        <v>3238</v>
      </c>
      <c r="C1104">
        <v>28</v>
      </c>
      <c r="D1104" t="s">
        <v>3239</v>
      </c>
      <c r="E1104" t="s">
        <v>133</v>
      </c>
      <c r="F1104" t="s">
        <v>149</v>
      </c>
      <c r="G1104" t="s">
        <v>41</v>
      </c>
      <c r="H1104" t="s">
        <v>42</v>
      </c>
      <c r="I1104" t="s">
        <v>146</v>
      </c>
      <c r="J1104" t="s">
        <v>3240</v>
      </c>
      <c r="K1104" t="s">
        <v>76</v>
      </c>
    </row>
    <row r="1105" spans="1:11" x14ac:dyDescent="0.35">
      <c r="A1105">
        <v>1104</v>
      </c>
      <c r="B1105" t="s">
        <v>3241</v>
      </c>
      <c r="C1105">
        <v>28</v>
      </c>
      <c r="D1105" t="s">
        <v>3242</v>
      </c>
      <c r="E1105" t="s">
        <v>34</v>
      </c>
      <c r="F1105" t="s">
        <v>177</v>
      </c>
      <c r="G1105" t="s">
        <v>120</v>
      </c>
      <c r="H1105" t="s">
        <v>57</v>
      </c>
      <c r="I1105" t="s">
        <v>170</v>
      </c>
      <c r="J1105" t="s">
        <v>3243</v>
      </c>
      <c r="K1105" t="s">
        <v>76</v>
      </c>
    </row>
    <row r="1106" spans="1:11" x14ac:dyDescent="0.35">
      <c r="A1106">
        <v>1105</v>
      </c>
      <c r="B1106" t="s">
        <v>3244</v>
      </c>
      <c r="C1106">
        <v>24</v>
      </c>
      <c r="D1106" t="s">
        <v>3245</v>
      </c>
      <c r="E1106" t="s">
        <v>31</v>
      </c>
      <c r="F1106" t="s">
        <v>14</v>
      </c>
      <c r="G1106" t="s">
        <v>33</v>
      </c>
      <c r="H1106" t="s">
        <v>34</v>
      </c>
      <c r="I1106" t="s">
        <v>17</v>
      </c>
      <c r="J1106" t="s">
        <v>3246</v>
      </c>
      <c r="K1106" t="s">
        <v>19</v>
      </c>
    </row>
    <row r="1107" spans="1:11" x14ac:dyDescent="0.35">
      <c r="A1107">
        <v>1106</v>
      </c>
      <c r="B1107" t="s">
        <v>3247</v>
      </c>
      <c r="C1107">
        <v>23</v>
      </c>
      <c r="D1107" t="s">
        <v>3248</v>
      </c>
      <c r="E1107" t="s">
        <v>32</v>
      </c>
      <c r="F1107" t="s">
        <v>16</v>
      </c>
      <c r="G1107" t="s">
        <v>47</v>
      </c>
      <c r="H1107" t="s">
        <v>31</v>
      </c>
      <c r="I1107" t="s">
        <v>35</v>
      </c>
      <c r="J1107" t="s">
        <v>3249</v>
      </c>
      <c r="K1107" t="s">
        <v>19</v>
      </c>
    </row>
    <row r="1108" spans="1:11" x14ac:dyDescent="0.35">
      <c r="A1108">
        <v>1107</v>
      </c>
      <c r="B1108" t="s">
        <v>3250</v>
      </c>
      <c r="C1108">
        <v>24</v>
      </c>
      <c r="D1108" t="s">
        <v>3251</v>
      </c>
      <c r="E1108" t="s">
        <v>67</v>
      </c>
      <c r="F1108" t="s">
        <v>32</v>
      </c>
      <c r="G1108" t="s">
        <v>15</v>
      </c>
      <c r="H1108" t="s">
        <v>16</v>
      </c>
      <c r="I1108" t="s">
        <v>116</v>
      </c>
      <c r="J1108" t="s">
        <v>3252</v>
      </c>
      <c r="K1108" t="s">
        <v>76</v>
      </c>
    </row>
    <row r="1109" spans="1:11" x14ac:dyDescent="0.35">
      <c r="A1109">
        <v>1108</v>
      </c>
      <c r="B1109" t="s">
        <v>3253</v>
      </c>
      <c r="C1109">
        <v>26</v>
      </c>
      <c r="D1109" t="s">
        <v>3254</v>
      </c>
      <c r="E1109" t="s">
        <v>79</v>
      </c>
      <c r="F1109" t="s">
        <v>31</v>
      </c>
      <c r="G1109" t="s">
        <v>62</v>
      </c>
      <c r="H1109" t="s">
        <v>23</v>
      </c>
      <c r="I1109" t="s">
        <v>53</v>
      </c>
      <c r="J1109">
        <f>1-267-114-4894</f>
        <v>-5274</v>
      </c>
      <c r="K1109" t="s">
        <v>37</v>
      </c>
    </row>
    <row r="1110" spans="1:11" x14ac:dyDescent="0.35">
      <c r="A1110">
        <v>1109</v>
      </c>
      <c r="B1110" t="s">
        <v>3255</v>
      </c>
      <c r="C1110">
        <v>23</v>
      </c>
      <c r="D1110" t="s">
        <v>3256</v>
      </c>
      <c r="E1110" t="s">
        <v>169</v>
      </c>
      <c r="F1110" t="s">
        <v>42</v>
      </c>
      <c r="G1110" t="s">
        <v>120</v>
      </c>
      <c r="H1110" t="s">
        <v>57</v>
      </c>
      <c r="I1110" t="s">
        <v>58</v>
      </c>
      <c r="J1110" t="s">
        <v>3257</v>
      </c>
      <c r="K1110" t="s">
        <v>19</v>
      </c>
    </row>
    <row r="1111" spans="1:11" x14ac:dyDescent="0.35">
      <c r="A1111">
        <v>1110</v>
      </c>
      <c r="B1111" t="s">
        <v>3258</v>
      </c>
      <c r="C1111">
        <v>25</v>
      </c>
      <c r="D1111" t="s">
        <v>3259</v>
      </c>
      <c r="E1111" t="s">
        <v>79</v>
      </c>
      <c r="F1111" t="s">
        <v>149</v>
      </c>
      <c r="G1111" t="s">
        <v>47</v>
      </c>
      <c r="H1111" t="s">
        <v>31</v>
      </c>
      <c r="I1111" t="s">
        <v>102</v>
      </c>
      <c r="J1111" t="s">
        <v>3260</v>
      </c>
      <c r="K1111" t="s">
        <v>76</v>
      </c>
    </row>
    <row r="1112" spans="1:11" x14ac:dyDescent="0.35">
      <c r="A1112">
        <v>1111</v>
      </c>
      <c r="B1112" t="s">
        <v>3261</v>
      </c>
      <c r="C1112">
        <v>27</v>
      </c>
      <c r="D1112" t="s">
        <v>3262</v>
      </c>
      <c r="E1112" t="s">
        <v>40</v>
      </c>
      <c r="F1112" t="s">
        <v>14</v>
      </c>
      <c r="G1112" t="s">
        <v>47</v>
      </c>
      <c r="H1112" t="s">
        <v>31</v>
      </c>
      <c r="I1112" t="s">
        <v>170</v>
      </c>
      <c r="J1112">
        <f>1-623-878-3875</f>
        <v>-5375</v>
      </c>
      <c r="K1112" t="s">
        <v>44</v>
      </c>
    </row>
    <row r="1113" spans="1:11" x14ac:dyDescent="0.35">
      <c r="A1113">
        <v>1112</v>
      </c>
      <c r="B1113" t="s">
        <v>3263</v>
      </c>
      <c r="C1113">
        <v>26</v>
      </c>
      <c r="D1113" t="s">
        <v>3264</v>
      </c>
      <c r="E1113" t="s">
        <v>177</v>
      </c>
      <c r="F1113" t="s">
        <v>177</v>
      </c>
      <c r="G1113" t="s">
        <v>120</v>
      </c>
      <c r="H1113" t="s">
        <v>57</v>
      </c>
      <c r="I1113" t="s">
        <v>102</v>
      </c>
      <c r="J1113" t="s">
        <v>3265</v>
      </c>
      <c r="K1113" t="s">
        <v>28</v>
      </c>
    </row>
    <row r="1114" spans="1:11" x14ac:dyDescent="0.35">
      <c r="A1114">
        <v>1113</v>
      </c>
      <c r="B1114" t="s">
        <v>3266</v>
      </c>
      <c r="C1114">
        <v>20</v>
      </c>
      <c r="D1114" t="s">
        <v>3267</v>
      </c>
      <c r="E1114" t="s">
        <v>32</v>
      </c>
      <c r="F1114" t="s">
        <v>22</v>
      </c>
      <c r="G1114" t="s">
        <v>15</v>
      </c>
      <c r="H1114" t="s">
        <v>16</v>
      </c>
      <c r="I1114" t="s">
        <v>17</v>
      </c>
      <c r="J1114" t="s">
        <v>3268</v>
      </c>
      <c r="K1114" t="s">
        <v>19</v>
      </c>
    </row>
    <row r="1115" spans="1:11" x14ac:dyDescent="0.35">
      <c r="A1115">
        <v>1114</v>
      </c>
      <c r="B1115" t="s">
        <v>3269</v>
      </c>
      <c r="C1115">
        <v>23</v>
      </c>
      <c r="D1115" t="s">
        <v>3270</v>
      </c>
      <c r="E1115" t="s">
        <v>13</v>
      </c>
      <c r="F1115" t="s">
        <v>22</v>
      </c>
      <c r="G1115" t="s">
        <v>15</v>
      </c>
      <c r="H1115" t="s">
        <v>16</v>
      </c>
      <c r="I1115" t="s">
        <v>116</v>
      </c>
      <c r="J1115" t="s">
        <v>3271</v>
      </c>
      <c r="K1115" t="s">
        <v>19</v>
      </c>
    </row>
    <row r="1116" spans="1:11" x14ac:dyDescent="0.35">
      <c r="A1116">
        <v>1115</v>
      </c>
      <c r="B1116" t="s">
        <v>3272</v>
      </c>
      <c r="C1116">
        <v>29</v>
      </c>
      <c r="D1116" t="s">
        <v>3273</v>
      </c>
      <c r="E1116" t="s">
        <v>133</v>
      </c>
      <c r="F1116" t="s">
        <v>23</v>
      </c>
      <c r="G1116" t="s">
        <v>33</v>
      </c>
      <c r="H1116" t="s">
        <v>34</v>
      </c>
      <c r="I1116" t="s">
        <v>53</v>
      </c>
      <c r="J1116">
        <v>5884263541</v>
      </c>
      <c r="K1116" t="s">
        <v>37</v>
      </c>
    </row>
    <row r="1117" spans="1:11" x14ac:dyDescent="0.35">
      <c r="A1117">
        <v>1116</v>
      </c>
      <c r="B1117" t="s">
        <v>3274</v>
      </c>
      <c r="C1117">
        <v>29</v>
      </c>
      <c r="D1117" t="s">
        <v>3275</v>
      </c>
      <c r="E1117" t="s">
        <v>25</v>
      </c>
      <c r="F1117" t="s">
        <v>40</v>
      </c>
      <c r="G1117" t="s">
        <v>87</v>
      </c>
      <c r="H1117" t="s">
        <v>79</v>
      </c>
      <c r="I1117" t="s">
        <v>91</v>
      </c>
      <c r="J1117" t="s">
        <v>3276</v>
      </c>
      <c r="K1117" t="s">
        <v>37</v>
      </c>
    </row>
    <row r="1118" spans="1:11" x14ac:dyDescent="0.35">
      <c r="A1118">
        <v>1117</v>
      </c>
      <c r="B1118" t="s">
        <v>3277</v>
      </c>
      <c r="C1118">
        <v>29</v>
      </c>
      <c r="D1118" t="s">
        <v>3278</v>
      </c>
      <c r="E1118" t="s">
        <v>133</v>
      </c>
      <c r="F1118" t="s">
        <v>14</v>
      </c>
      <c r="G1118" t="s">
        <v>87</v>
      </c>
      <c r="H1118" t="s">
        <v>79</v>
      </c>
      <c r="I1118" t="s">
        <v>91</v>
      </c>
      <c r="J1118" t="s">
        <v>3279</v>
      </c>
      <c r="K1118" t="s">
        <v>37</v>
      </c>
    </row>
    <row r="1119" spans="1:11" x14ac:dyDescent="0.35">
      <c r="A1119">
        <v>1118</v>
      </c>
      <c r="B1119" t="s">
        <v>3280</v>
      </c>
      <c r="C1119">
        <v>21</v>
      </c>
      <c r="D1119" t="s">
        <v>3281</v>
      </c>
      <c r="E1119" t="s">
        <v>201</v>
      </c>
      <c r="F1119" t="s">
        <v>40</v>
      </c>
      <c r="G1119" t="s">
        <v>47</v>
      </c>
      <c r="H1119" t="s">
        <v>31</v>
      </c>
      <c r="I1119" t="s">
        <v>170</v>
      </c>
      <c r="J1119" t="s">
        <v>3282</v>
      </c>
      <c r="K1119" t="s">
        <v>76</v>
      </c>
    </row>
    <row r="1120" spans="1:11" x14ac:dyDescent="0.35">
      <c r="A1120">
        <v>1119</v>
      </c>
      <c r="B1120" t="s">
        <v>3283</v>
      </c>
      <c r="C1120">
        <v>27</v>
      </c>
      <c r="D1120" t="s">
        <v>3284</v>
      </c>
      <c r="E1120" t="s">
        <v>169</v>
      </c>
      <c r="F1120" t="s">
        <v>40</v>
      </c>
      <c r="G1120" t="s">
        <v>24</v>
      </c>
      <c r="H1120" t="s">
        <v>25</v>
      </c>
      <c r="I1120" t="s">
        <v>88</v>
      </c>
      <c r="J1120" t="s">
        <v>3285</v>
      </c>
      <c r="K1120" t="s">
        <v>37</v>
      </c>
    </row>
    <row r="1121" spans="1:11" x14ac:dyDescent="0.35">
      <c r="A1121">
        <v>1120</v>
      </c>
      <c r="B1121" t="s">
        <v>3286</v>
      </c>
      <c r="C1121">
        <v>30</v>
      </c>
      <c r="D1121" t="s">
        <v>3287</v>
      </c>
      <c r="E1121" t="s">
        <v>40</v>
      </c>
      <c r="F1121" t="s">
        <v>31</v>
      </c>
      <c r="G1121" t="s">
        <v>47</v>
      </c>
      <c r="H1121" t="s">
        <v>31</v>
      </c>
      <c r="I1121" t="s">
        <v>58</v>
      </c>
      <c r="J1121" t="s">
        <v>3288</v>
      </c>
      <c r="K1121" t="s">
        <v>44</v>
      </c>
    </row>
    <row r="1122" spans="1:11" x14ac:dyDescent="0.35">
      <c r="A1122">
        <v>1121</v>
      </c>
      <c r="B1122" t="s">
        <v>3289</v>
      </c>
      <c r="C1122">
        <v>26</v>
      </c>
      <c r="D1122" t="s">
        <v>3290</v>
      </c>
      <c r="E1122" t="s">
        <v>32</v>
      </c>
      <c r="F1122" t="s">
        <v>133</v>
      </c>
      <c r="G1122" t="s">
        <v>24</v>
      </c>
      <c r="H1122" t="s">
        <v>25</v>
      </c>
      <c r="I1122" t="s">
        <v>48</v>
      </c>
      <c r="J1122" t="s">
        <v>3291</v>
      </c>
      <c r="K1122" t="s">
        <v>76</v>
      </c>
    </row>
    <row r="1123" spans="1:11" x14ac:dyDescent="0.35">
      <c r="A1123">
        <v>1122</v>
      </c>
      <c r="B1123" t="s">
        <v>3292</v>
      </c>
      <c r="C1123">
        <v>20</v>
      </c>
      <c r="D1123" t="s">
        <v>3293</v>
      </c>
      <c r="E1123" t="s">
        <v>32</v>
      </c>
      <c r="F1123" t="s">
        <v>169</v>
      </c>
      <c r="G1123" t="s">
        <v>47</v>
      </c>
      <c r="H1123" t="s">
        <v>31</v>
      </c>
      <c r="I1123" t="s">
        <v>102</v>
      </c>
      <c r="J1123" t="s">
        <v>3294</v>
      </c>
      <c r="K1123" t="s">
        <v>19</v>
      </c>
    </row>
    <row r="1124" spans="1:11" x14ac:dyDescent="0.35">
      <c r="A1124">
        <v>1123</v>
      </c>
      <c r="B1124" t="s">
        <v>3295</v>
      </c>
      <c r="C1124">
        <v>25</v>
      </c>
      <c r="D1124" t="s">
        <v>3296</v>
      </c>
      <c r="E1124" t="s">
        <v>149</v>
      </c>
      <c r="F1124" t="s">
        <v>149</v>
      </c>
      <c r="G1124" t="s">
        <v>62</v>
      </c>
      <c r="H1124" t="s">
        <v>23</v>
      </c>
      <c r="I1124" t="s">
        <v>48</v>
      </c>
      <c r="J1124" t="s">
        <v>3297</v>
      </c>
      <c r="K1124" t="s">
        <v>28</v>
      </c>
    </row>
    <row r="1125" spans="1:11" x14ac:dyDescent="0.35">
      <c r="A1125">
        <v>1124</v>
      </c>
      <c r="B1125" t="s">
        <v>3298</v>
      </c>
      <c r="C1125">
        <v>25</v>
      </c>
      <c r="D1125" t="s">
        <v>3299</v>
      </c>
      <c r="E1125" t="s">
        <v>42</v>
      </c>
      <c r="F1125" t="s">
        <v>14</v>
      </c>
      <c r="G1125" t="s">
        <v>62</v>
      </c>
      <c r="H1125" t="s">
        <v>23</v>
      </c>
      <c r="I1125" t="s">
        <v>68</v>
      </c>
      <c r="J1125" t="s">
        <v>3300</v>
      </c>
      <c r="K1125" t="s">
        <v>44</v>
      </c>
    </row>
    <row r="1126" spans="1:11" x14ac:dyDescent="0.35">
      <c r="A1126">
        <v>1125</v>
      </c>
      <c r="B1126" t="s">
        <v>3301</v>
      </c>
      <c r="C1126">
        <v>30</v>
      </c>
      <c r="D1126" t="s">
        <v>3302</v>
      </c>
      <c r="E1126" t="s">
        <v>177</v>
      </c>
      <c r="F1126" t="s">
        <v>201</v>
      </c>
      <c r="G1126" t="s">
        <v>80</v>
      </c>
      <c r="H1126" t="s">
        <v>32</v>
      </c>
      <c r="I1126" t="s">
        <v>116</v>
      </c>
      <c r="J1126" t="s">
        <v>3303</v>
      </c>
      <c r="K1126" t="s">
        <v>28</v>
      </c>
    </row>
    <row r="1127" spans="1:11" x14ac:dyDescent="0.35">
      <c r="A1127">
        <v>1126</v>
      </c>
      <c r="B1127" t="s">
        <v>3304</v>
      </c>
      <c r="C1127">
        <v>29</v>
      </c>
      <c r="D1127" t="s">
        <v>3305</v>
      </c>
      <c r="E1127" t="s">
        <v>67</v>
      </c>
      <c r="F1127" t="s">
        <v>14</v>
      </c>
      <c r="G1127" t="s">
        <v>52</v>
      </c>
      <c r="H1127" t="s">
        <v>13</v>
      </c>
      <c r="I1127" t="s">
        <v>91</v>
      </c>
      <c r="J1127" t="s">
        <v>3306</v>
      </c>
      <c r="K1127" t="s">
        <v>28</v>
      </c>
    </row>
    <row r="1128" spans="1:11" x14ac:dyDescent="0.35">
      <c r="A1128">
        <v>1127</v>
      </c>
      <c r="B1128" t="s">
        <v>3307</v>
      </c>
      <c r="C1128">
        <v>24</v>
      </c>
      <c r="D1128" t="s">
        <v>3308</v>
      </c>
      <c r="E1128" t="s">
        <v>14</v>
      </c>
      <c r="F1128" t="s">
        <v>13</v>
      </c>
      <c r="G1128" t="s">
        <v>120</v>
      </c>
      <c r="H1128" t="s">
        <v>57</v>
      </c>
      <c r="I1128" t="s">
        <v>63</v>
      </c>
      <c r="J1128" t="s">
        <v>3309</v>
      </c>
      <c r="K1128" t="s">
        <v>44</v>
      </c>
    </row>
    <row r="1129" spans="1:11" x14ac:dyDescent="0.35">
      <c r="A1129">
        <v>1128</v>
      </c>
      <c r="B1129" t="s">
        <v>3310</v>
      </c>
      <c r="C1129">
        <v>25</v>
      </c>
      <c r="D1129" t="s">
        <v>3311</v>
      </c>
      <c r="E1129" t="s">
        <v>101</v>
      </c>
      <c r="F1129" t="s">
        <v>13</v>
      </c>
      <c r="G1129" t="s">
        <v>33</v>
      </c>
      <c r="H1129" t="s">
        <v>34</v>
      </c>
      <c r="I1129" t="s">
        <v>146</v>
      </c>
      <c r="J1129" t="s">
        <v>3312</v>
      </c>
      <c r="K1129" t="s">
        <v>19</v>
      </c>
    </row>
    <row r="1130" spans="1:11" x14ac:dyDescent="0.35">
      <c r="A1130">
        <v>1129</v>
      </c>
      <c r="B1130" t="s">
        <v>3313</v>
      </c>
      <c r="C1130">
        <v>23</v>
      </c>
      <c r="D1130" t="s">
        <v>3314</v>
      </c>
      <c r="E1130" t="s">
        <v>149</v>
      </c>
      <c r="F1130" t="s">
        <v>42</v>
      </c>
      <c r="G1130" t="s">
        <v>41</v>
      </c>
      <c r="H1130" t="s">
        <v>42</v>
      </c>
      <c r="I1130" t="s">
        <v>153</v>
      </c>
      <c r="J1130" t="s">
        <v>3315</v>
      </c>
      <c r="K1130" t="s">
        <v>19</v>
      </c>
    </row>
    <row r="1131" spans="1:11" x14ac:dyDescent="0.35">
      <c r="A1131">
        <v>1130</v>
      </c>
      <c r="B1131" t="s">
        <v>3316</v>
      </c>
      <c r="C1131">
        <v>27</v>
      </c>
      <c r="D1131" t="s">
        <v>3317</v>
      </c>
      <c r="E1131" t="s">
        <v>201</v>
      </c>
      <c r="F1131" t="s">
        <v>22</v>
      </c>
      <c r="G1131" t="s">
        <v>80</v>
      </c>
      <c r="H1131" t="s">
        <v>32</v>
      </c>
      <c r="I1131" t="s">
        <v>26</v>
      </c>
      <c r="J1131" t="s">
        <v>3318</v>
      </c>
      <c r="K1131" t="s">
        <v>28</v>
      </c>
    </row>
    <row r="1132" spans="1:11" x14ac:dyDescent="0.35">
      <c r="A1132">
        <v>1131</v>
      </c>
      <c r="B1132" t="s">
        <v>3319</v>
      </c>
      <c r="C1132">
        <v>21</v>
      </c>
      <c r="D1132" t="s">
        <v>3320</v>
      </c>
      <c r="E1132" t="s">
        <v>177</v>
      </c>
      <c r="F1132" t="s">
        <v>133</v>
      </c>
      <c r="G1132" t="s">
        <v>33</v>
      </c>
      <c r="H1132" t="s">
        <v>34</v>
      </c>
      <c r="I1132" t="s">
        <v>102</v>
      </c>
      <c r="J1132" t="s">
        <v>3321</v>
      </c>
      <c r="K1132" t="s">
        <v>37</v>
      </c>
    </row>
    <row r="1133" spans="1:11" x14ac:dyDescent="0.35">
      <c r="A1133">
        <v>1132</v>
      </c>
      <c r="B1133" t="s">
        <v>3322</v>
      </c>
      <c r="C1133">
        <v>29</v>
      </c>
      <c r="D1133" t="s">
        <v>3323</v>
      </c>
      <c r="E1133" t="s">
        <v>169</v>
      </c>
      <c r="F1133" t="s">
        <v>25</v>
      </c>
      <c r="G1133" t="s">
        <v>52</v>
      </c>
      <c r="H1133" t="s">
        <v>13</v>
      </c>
      <c r="I1133" t="s">
        <v>116</v>
      </c>
      <c r="J1133" t="s">
        <v>3324</v>
      </c>
      <c r="K1133" t="s">
        <v>28</v>
      </c>
    </row>
    <row r="1134" spans="1:11" x14ac:dyDescent="0.35">
      <c r="A1134">
        <v>1133</v>
      </c>
      <c r="B1134" t="s">
        <v>3325</v>
      </c>
      <c r="C1134">
        <v>25</v>
      </c>
      <c r="D1134" t="s">
        <v>3326</v>
      </c>
      <c r="E1134" t="s">
        <v>14</v>
      </c>
      <c r="F1134" t="s">
        <v>149</v>
      </c>
      <c r="G1134" t="s">
        <v>87</v>
      </c>
      <c r="H1134" t="s">
        <v>79</v>
      </c>
      <c r="I1134" t="s">
        <v>153</v>
      </c>
      <c r="J1134" t="s">
        <v>3327</v>
      </c>
      <c r="K1134" t="s">
        <v>28</v>
      </c>
    </row>
    <row r="1135" spans="1:11" x14ac:dyDescent="0.35">
      <c r="A1135">
        <v>1134</v>
      </c>
      <c r="B1135" t="s">
        <v>3328</v>
      </c>
      <c r="C1135">
        <v>21</v>
      </c>
      <c r="D1135" t="s">
        <v>3329</v>
      </c>
      <c r="E1135" t="s">
        <v>133</v>
      </c>
      <c r="F1135" t="s">
        <v>133</v>
      </c>
      <c r="G1135" t="s">
        <v>62</v>
      </c>
      <c r="H1135" t="s">
        <v>23</v>
      </c>
      <c r="I1135" t="s">
        <v>17</v>
      </c>
      <c r="J1135" t="s">
        <v>3330</v>
      </c>
      <c r="K1135" t="s">
        <v>76</v>
      </c>
    </row>
    <row r="1136" spans="1:11" x14ac:dyDescent="0.35">
      <c r="A1136">
        <v>1135</v>
      </c>
      <c r="B1136" t="s">
        <v>3331</v>
      </c>
      <c r="C1136">
        <v>30</v>
      </c>
      <c r="D1136" t="s">
        <v>3332</v>
      </c>
      <c r="E1136" t="s">
        <v>16</v>
      </c>
      <c r="F1136" t="s">
        <v>67</v>
      </c>
      <c r="G1136" t="s">
        <v>87</v>
      </c>
      <c r="H1136" t="s">
        <v>79</v>
      </c>
      <c r="I1136" t="s">
        <v>17</v>
      </c>
      <c r="J1136" t="s">
        <v>3333</v>
      </c>
      <c r="K1136" t="s">
        <v>28</v>
      </c>
    </row>
    <row r="1137" spans="1:11" x14ac:dyDescent="0.35">
      <c r="A1137">
        <v>1136</v>
      </c>
      <c r="B1137" t="s">
        <v>3334</v>
      </c>
      <c r="C1137">
        <v>29</v>
      </c>
      <c r="D1137" t="s">
        <v>3335</v>
      </c>
      <c r="E1137" t="s">
        <v>14</v>
      </c>
      <c r="F1137" t="s">
        <v>13</v>
      </c>
      <c r="G1137" t="s">
        <v>87</v>
      </c>
      <c r="H1137" t="s">
        <v>79</v>
      </c>
      <c r="I1137" t="s">
        <v>68</v>
      </c>
      <c r="J1137" t="s">
        <v>3336</v>
      </c>
      <c r="K1137" t="s">
        <v>76</v>
      </c>
    </row>
    <row r="1138" spans="1:11" x14ac:dyDescent="0.35">
      <c r="A1138">
        <v>1137</v>
      </c>
      <c r="B1138" t="s">
        <v>3337</v>
      </c>
      <c r="C1138">
        <v>25</v>
      </c>
      <c r="D1138" t="s">
        <v>3338</v>
      </c>
      <c r="E1138" t="s">
        <v>40</v>
      </c>
      <c r="F1138" t="s">
        <v>23</v>
      </c>
      <c r="G1138" t="s">
        <v>33</v>
      </c>
      <c r="H1138" t="s">
        <v>34</v>
      </c>
      <c r="I1138" t="s">
        <v>58</v>
      </c>
      <c r="J1138" t="s">
        <v>3339</v>
      </c>
      <c r="K1138" t="s">
        <v>44</v>
      </c>
    </row>
    <row r="1139" spans="1:11" x14ac:dyDescent="0.35">
      <c r="A1139">
        <v>1138</v>
      </c>
      <c r="B1139" t="s">
        <v>3340</v>
      </c>
      <c r="C1139">
        <v>22</v>
      </c>
      <c r="D1139" t="s">
        <v>3341</v>
      </c>
      <c r="E1139" t="s">
        <v>23</v>
      </c>
      <c r="F1139" t="s">
        <v>40</v>
      </c>
      <c r="G1139" t="s">
        <v>87</v>
      </c>
      <c r="H1139" t="s">
        <v>79</v>
      </c>
      <c r="I1139" t="s">
        <v>88</v>
      </c>
      <c r="J1139" t="s">
        <v>3342</v>
      </c>
      <c r="K1139" t="s">
        <v>19</v>
      </c>
    </row>
    <row r="1140" spans="1:11" x14ac:dyDescent="0.35">
      <c r="A1140">
        <v>1139</v>
      </c>
      <c r="B1140" t="s">
        <v>3343</v>
      </c>
      <c r="C1140">
        <v>27</v>
      </c>
      <c r="D1140" t="s">
        <v>3344</v>
      </c>
      <c r="E1140" t="s">
        <v>201</v>
      </c>
      <c r="F1140" t="s">
        <v>34</v>
      </c>
      <c r="G1140" t="s">
        <v>41</v>
      </c>
      <c r="H1140" t="s">
        <v>42</v>
      </c>
      <c r="I1140" t="s">
        <v>88</v>
      </c>
      <c r="J1140" t="s">
        <v>3345</v>
      </c>
      <c r="K1140" t="s">
        <v>19</v>
      </c>
    </row>
    <row r="1141" spans="1:11" x14ac:dyDescent="0.35">
      <c r="A1141">
        <v>1140</v>
      </c>
      <c r="B1141" t="s">
        <v>3346</v>
      </c>
      <c r="C1141">
        <v>30</v>
      </c>
      <c r="D1141" t="s">
        <v>3347</v>
      </c>
      <c r="E1141" t="s">
        <v>67</v>
      </c>
      <c r="F1141" t="s">
        <v>14</v>
      </c>
      <c r="G1141" t="s">
        <v>87</v>
      </c>
      <c r="H1141" t="s">
        <v>79</v>
      </c>
      <c r="I1141" t="s">
        <v>170</v>
      </c>
      <c r="J1141" t="s">
        <v>3348</v>
      </c>
      <c r="K1141" t="s">
        <v>19</v>
      </c>
    </row>
    <row r="1142" spans="1:11" x14ac:dyDescent="0.35">
      <c r="A1142">
        <v>1141</v>
      </c>
      <c r="B1142" t="s">
        <v>3349</v>
      </c>
      <c r="C1142">
        <v>27</v>
      </c>
      <c r="D1142" t="s">
        <v>3350</v>
      </c>
      <c r="E1142" t="s">
        <v>22</v>
      </c>
      <c r="F1142" t="s">
        <v>201</v>
      </c>
      <c r="G1142" t="s">
        <v>15</v>
      </c>
      <c r="H1142" t="s">
        <v>16</v>
      </c>
      <c r="I1142" t="s">
        <v>153</v>
      </c>
      <c r="J1142" t="s">
        <v>3351</v>
      </c>
      <c r="K1142" t="s">
        <v>19</v>
      </c>
    </row>
    <row r="1143" spans="1:11" x14ac:dyDescent="0.35">
      <c r="A1143">
        <v>1142</v>
      </c>
      <c r="B1143" t="s">
        <v>3352</v>
      </c>
      <c r="C1143">
        <v>27</v>
      </c>
      <c r="D1143" t="s">
        <v>3353</v>
      </c>
      <c r="E1143" t="s">
        <v>149</v>
      </c>
      <c r="F1143" t="s">
        <v>23</v>
      </c>
      <c r="G1143" t="s">
        <v>33</v>
      </c>
      <c r="H1143" t="s">
        <v>34</v>
      </c>
      <c r="I1143" t="s">
        <v>102</v>
      </c>
      <c r="J1143" t="s">
        <v>3354</v>
      </c>
      <c r="K1143" t="s">
        <v>76</v>
      </c>
    </row>
    <row r="1144" spans="1:11" x14ac:dyDescent="0.35">
      <c r="A1144">
        <v>1143</v>
      </c>
      <c r="B1144" t="s">
        <v>3355</v>
      </c>
      <c r="C1144">
        <v>21</v>
      </c>
      <c r="D1144" t="s">
        <v>3356</v>
      </c>
      <c r="E1144" t="s">
        <v>67</v>
      </c>
      <c r="F1144" t="s">
        <v>201</v>
      </c>
      <c r="G1144" t="s">
        <v>52</v>
      </c>
      <c r="H1144" t="s">
        <v>13</v>
      </c>
      <c r="I1144" t="s">
        <v>102</v>
      </c>
      <c r="J1144" t="s">
        <v>3357</v>
      </c>
      <c r="K1144" t="s">
        <v>37</v>
      </c>
    </row>
    <row r="1145" spans="1:11" x14ac:dyDescent="0.35">
      <c r="A1145">
        <v>1144</v>
      </c>
      <c r="B1145" t="s">
        <v>3358</v>
      </c>
      <c r="C1145">
        <v>27</v>
      </c>
      <c r="D1145" t="s">
        <v>3359</v>
      </c>
      <c r="E1145" t="s">
        <v>16</v>
      </c>
      <c r="F1145" t="s">
        <v>25</v>
      </c>
      <c r="G1145" t="s">
        <v>87</v>
      </c>
      <c r="H1145" t="s">
        <v>79</v>
      </c>
      <c r="I1145" t="s">
        <v>68</v>
      </c>
      <c r="J1145" t="s">
        <v>3360</v>
      </c>
      <c r="K1145" t="s">
        <v>19</v>
      </c>
    </row>
    <row r="1146" spans="1:11" x14ac:dyDescent="0.35">
      <c r="A1146">
        <v>1145</v>
      </c>
      <c r="B1146" t="s">
        <v>3361</v>
      </c>
      <c r="C1146">
        <v>28</v>
      </c>
      <c r="D1146" t="s">
        <v>3362</v>
      </c>
      <c r="E1146" t="s">
        <v>25</v>
      </c>
      <c r="F1146" t="s">
        <v>149</v>
      </c>
      <c r="G1146" t="s">
        <v>87</v>
      </c>
      <c r="H1146" t="s">
        <v>79</v>
      </c>
      <c r="I1146" t="s">
        <v>63</v>
      </c>
      <c r="J1146" t="s">
        <v>3363</v>
      </c>
      <c r="K1146" t="s">
        <v>19</v>
      </c>
    </row>
    <row r="1147" spans="1:11" x14ac:dyDescent="0.35">
      <c r="A1147">
        <v>1146</v>
      </c>
      <c r="B1147" t="s">
        <v>3364</v>
      </c>
      <c r="C1147">
        <v>26</v>
      </c>
      <c r="D1147" t="s">
        <v>3365</v>
      </c>
      <c r="E1147" t="s">
        <v>31</v>
      </c>
      <c r="F1147" t="s">
        <v>22</v>
      </c>
      <c r="G1147" t="s">
        <v>87</v>
      </c>
      <c r="H1147" t="s">
        <v>79</v>
      </c>
      <c r="I1147" t="s">
        <v>17</v>
      </c>
      <c r="J1147" t="s">
        <v>3366</v>
      </c>
      <c r="K1147" t="s">
        <v>76</v>
      </c>
    </row>
    <row r="1148" spans="1:11" x14ac:dyDescent="0.35">
      <c r="A1148">
        <v>1147</v>
      </c>
      <c r="B1148" t="s">
        <v>3367</v>
      </c>
      <c r="C1148">
        <v>22</v>
      </c>
      <c r="D1148" t="s">
        <v>3368</v>
      </c>
      <c r="E1148" t="s">
        <v>13</v>
      </c>
      <c r="F1148" t="s">
        <v>31</v>
      </c>
      <c r="G1148" t="s">
        <v>33</v>
      </c>
      <c r="H1148" t="s">
        <v>34</v>
      </c>
      <c r="I1148" t="s">
        <v>153</v>
      </c>
      <c r="J1148" t="s">
        <v>3369</v>
      </c>
      <c r="K1148" t="s">
        <v>44</v>
      </c>
    </row>
    <row r="1149" spans="1:11" x14ac:dyDescent="0.35">
      <c r="A1149">
        <v>1148</v>
      </c>
      <c r="B1149" t="s">
        <v>3370</v>
      </c>
      <c r="C1149">
        <v>22</v>
      </c>
      <c r="D1149" t="s">
        <v>3371</v>
      </c>
      <c r="E1149" t="s">
        <v>79</v>
      </c>
      <c r="F1149" t="s">
        <v>133</v>
      </c>
      <c r="G1149" t="s">
        <v>52</v>
      </c>
      <c r="H1149" t="s">
        <v>13</v>
      </c>
      <c r="I1149" t="s">
        <v>58</v>
      </c>
      <c r="J1149" t="s">
        <v>3372</v>
      </c>
      <c r="K1149" t="s">
        <v>37</v>
      </c>
    </row>
    <row r="1150" spans="1:11" x14ac:dyDescent="0.35">
      <c r="A1150">
        <v>1149</v>
      </c>
      <c r="B1150" t="s">
        <v>3373</v>
      </c>
      <c r="C1150">
        <v>20</v>
      </c>
      <c r="D1150" t="s">
        <v>3374</v>
      </c>
      <c r="E1150" t="s">
        <v>133</v>
      </c>
      <c r="F1150" t="s">
        <v>23</v>
      </c>
      <c r="G1150" t="s">
        <v>41</v>
      </c>
      <c r="H1150" t="s">
        <v>42</v>
      </c>
      <c r="I1150" t="s">
        <v>153</v>
      </c>
      <c r="J1150">
        <f>1-733-991-3121</f>
        <v>-4844</v>
      </c>
      <c r="K1150" t="s">
        <v>44</v>
      </c>
    </row>
    <row r="1151" spans="1:11" x14ac:dyDescent="0.35">
      <c r="A1151">
        <v>1150</v>
      </c>
      <c r="B1151" t="s">
        <v>3375</v>
      </c>
      <c r="C1151">
        <v>28</v>
      </c>
      <c r="D1151" t="s">
        <v>3376</v>
      </c>
      <c r="E1151" t="s">
        <v>133</v>
      </c>
      <c r="F1151" t="s">
        <v>40</v>
      </c>
      <c r="G1151" t="s">
        <v>33</v>
      </c>
      <c r="H1151" t="s">
        <v>34</v>
      </c>
      <c r="I1151" t="s">
        <v>102</v>
      </c>
      <c r="J1151" t="s">
        <v>3377</v>
      </c>
      <c r="K1151" t="s">
        <v>19</v>
      </c>
    </row>
    <row r="1152" spans="1:11" x14ac:dyDescent="0.35">
      <c r="A1152">
        <v>1151</v>
      </c>
      <c r="B1152" t="s">
        <v>3378</v>
      </c>
      <c r="C1152">
        <v>23</v>
      </c>
      <c r="D1152" t="s">
        <v>3379</v>
      </c>
      <c r="E1152" t="s">
        <v>34</v>
      </c>
      <c r="F1152" t="s">
        <v>57</v>
      </c>
      <c r="G1152" t="s">
        <v>24</v>
      </c>
      <c r="H1152" t="s">
        <v>25</v>
      </c>
      <c r="I1152" t="s">
        <v>68</v>
      </c>
      <c r="J1152" t="s">
        <v>3380</v>
      </c>
      <c r="K1152" t="s">
        <v>76</v>
      </c>
    </row>
    <row r="1153" spans="1:11" x14ac:dyDescent="0.35">
      <c r="A1153">
        <v>1152</v>
      </c>
      <c r="B1153" t="s">
        <v>3381</v>
      </c>
      <c r="C1153">
        <v>21</v>
      </c>
      <c r="D1153" t="s">
        <v>3382</v>
      </c>
      <c r="E1153" t="s">
        <v>149</v>
      </c>
      <c r="F1153" t="s">
        <v>201</v>
      </c>
      <c r="G1153" t="s">
        <v>87</v>
      </c>
      <c r="H1153" t="s">
        <v>79</v>
      </c>
      <c r="I1153" t="s">
        <v>153</v>
      </c>
      <c r="J1153" t="s">
        <v>3383</v>
      </c>
      <c r="K1153" t="s">
        <v>76</v>
      </c>
    </row>
    <row r="1154" spans="1:11" x14ac:dyDescent="0.35">
      <c r="A1154">
        <v>1153</v>
      </c>
      <c r="B1154" t="s">
        <v>3384</v>
      </c>
      <c r="C1154">
        <v>21</v>
      </c>
      <c r="D1154" t="s">
        <v>3385</v>
      </c>
      <c r="E1154" t="s">
        <v>40</v>
      </c>
      <c r="F1154" t="s">
        <v>101</v>
      </c>
      <c r="G1154" t="s">
        <v>33</v>
      </c>
      <c r="H1154" t="s">
        <v>34</v>
      </c>
      <c r="I1154" t="s">
        <v>58</v>
      </c>
      <c r="J1154" t="s">
        <v>3386</v>
      </c>
      <c r="K1154" t="s">
        <v>28</v>
      </c>
    </row>
    <row r="1155" spans="1:11" x14ac:dyDescent="0.35">
      <c r="A1155">
        <v>1154</v>
      </c>
      <c r="B1155" t="s">
        <v>3387</v>
      </c>
      <c r="C1155">
        <v>26</v>
      </c>
      <c r="D1155" t="s">
        <v>3388</v>
      </c>
      <c r="E1155" t="s">
        <v>22</v>
      </c>
      <c r="F1155" t="s">
        <v>14</v>
      </c>
      <c r="G1155" t="s">
        <v>47</v>
      </c>
      <c r="H1155" t="s">
        <v>31</v>
      </c>
      <c r="I1155" t="s">
        <v>116</v>
      </c>
      <c r="J1155" t="s">
        <v>3389</v>
      </c>
      <c r="K1155" t="s">
        <v>37</v>
      </c>
    </row>
    <row r="1156" spans="1:11" x14ac:dyDescent="0.35">
      <c r="A1156">
        <v>1155</v>
      </c>
      <c r="B1156" t="s">
        <v>3390</v>
      </c>
      <c r="C1156">
        <v>28</v>
      </c>
      <c r="D1156" t="s">
        <v>3391</v>
      </c>
      <c r="E1156" t="s">
        <v>23</v>
      </c>
      <c r="F1156" t="s">
        <v>34</v>
      </c>
      <c r="G1156" t="s">
        <v>47</v>
      </c>
      <c r="H1156" t="s">
        <v>31</v>
      </c>
      <c r="I1156" t="s">
        <v>63</v>
      </c>
      <c r="J1156" t="s">
        <v>3392</v>
      </c>
      <c r="K1156" t="s">
        <v>28</v>
      </c>
    </row>
    <row r="1157" spans="1:11" x14ac:dyDescent="0.35">
      <c r="A1157">
        <v>1156</v>
      </c>
      <c r="B1157" t="s">
        <v>3393</v>
      </c>
      <c r="C1157">
        <v>30</v>
      </c>
      <c r="D1157" t="s">
        <v>3394</v>
      </c>
      <c r="E1157" t="s">
        <v>40</v>
      </c>
      <c r="F1157" t="s">
        <v>177</v>
      </c>
      <c r="G1157" t="s">
        <v>41</v>
      </c>
      <c r="H1157" t="s">
        <v>42</v>
      </c>
      <c r="I1157" t="s">
        <v>170</v>
      </c>
      <c r="J1157">
        <f>1-486-171-1605</f>
        <v>-2261</v>
      </c>
      <c r="K1157" t="s">
        <v>28</v>
      </c>
    </row>
    <row r="1158" spans="1:11" x14ac:dyDescent="0.35">
      <c r="A1158">
        <v>1157</v>
      </c>
      <c r="B1158" t="s">
        <v>3395</v>
      </c>
      <c r="C1158">
        <v>22</v>
      </c>
      <c r="D1158" t="s">
        <v>3396</v>
      </c>
      <c r="E1158" t="s">
        <v>40</v>
      </c>
      <c r="F1158" t="s">
        <v>14</v>
      </c>
      <c r="G1158" t="s">
        <v>41</v>
      </c>
      <c r="H1158" t="s">
        <v>42</v>
      </c>
      <c r="I1158" t="s">
        <v>48</v>
      </c>
      <c r="J1158" t="s">
        <v>3397</v>
      </c>
      <c r="K1158" t="s">
        <v>76</v>
      </c>
    </row>
    <row r="1159" spans="1:11" x14ac:dyDescent="0.35">
      <c r="A1159">
        <v>1158</v>
      </c>
      <c r="B1159" t="s">
        <v>3398</v>
      </c>
      <c r="C1159">
        <v>20</v>
      </c>
      <c r="D1159" t="s">
        <v>3399</v>
      </c>
      <c r="E1159" t="s">
        <v>42</v>
      </c>
      <c r="F1159" t="s">
        <v>23</v>
      </c>
      <c r="G1159" t="s">
        <v>62</v>
      </c>
      <c r="H1159" t="s">
        <v>23</v>
      </c>
      <c r="I1159" t="s">
        <v>26</v>
      </c>
      <c r="J1159" t="s">
        <v>3400</v>
      </c>
      <c r="K1159" t="s">
        <v>76</v>
      </c>
    </row>
    <row r="1160" spans="1:11" x14ac:dyDescent="0.35">
      <c r="A1160">
        <v>1159</v>
      </c>
      <c r="B1160" t="s">
        <v>3401</v>
      </c>
      <c r="C1160">
        <v>24</v>
      </c>
      <c r="D1160" t="s">
        <v>3402</v>
      </c>
      <c r="E1160" t="s">
        <v>34</v>
      </c>
      <c r="F1160" t="s">
        <v>201</v>
      </c>
      <c r="G1160" t="s">
        <v>41</v>
      </c>
      <c r="H1160" t="s">
        <v>42</v>
      </c>
      <c r="I1160" t="s">
        <v>146</v>
      </c>
      <c r="J1160" t="s">
        <v>3403</v>
      </c>
      <c r="K1160" t="s">
        <v>44</v>
      </c>
    </row>
    <row r="1161" spans="1:11" x14ac:dyDescent="0.35">
      <c r="A1161">
        <v>1160</v>
      </c>
      <c r="B1161" t="s">
        <v>3404</v>
      </c>
      <c r="C1161">
        <v>30</v>
      </c>
      <c r="D1161" t="s">
        <v>3405</v>
      </c>
      <c r="E1161" t="s">
        <v>67</v>
      </c>
      <c r="F1161" t="s">
        <v>32</v>
      </c>
      <c r="G1161" t="s">
        <v>62</v>
      </c>
      <c r="H1161" t="s">
        <v>23</v>
      </c>
      <c r="I1161" t="s">
        <v>146</v>
      </c>
      <c r="J1161" t="s">
        <v>3406</v>
      </c>
      <c r="K1161" t="s">
        <v>76</v>
      </c>
    </row>
    <row r="1162" spans="1:11" x14ac:dyDescent="0.35">
      <c r="A1162">
        <v>1161</v>
      </c>
      <c r="B1162" t="s">
        <v>3407</v>
      </c>
      <c r="C1162">
        <v>20</v>
      </c>
      <c r="D1162" t="s">
        <v>3408</v>
      </c>
      <c r="E1162" t="s">
        <v>79</v>
      </c>
      <c r="F1162" t="s">
        <v>31</v>
      </c>
      <c r="G1162" t="s">
        <v>120</v>
      </c>
      <c r="H1162" t="s">
        <v>57</v>
      </c>
      <c r="I1162" t="s">
        <v>35</v>
      </c>
      <c r="J1162" t="s">
        <v>3409</v>
      </c>
      <c r="K1162" t="s">
        <v>19</v>
      </c>
    </row>
    <row r="1163" spans="1:11" x14ac:dyDescent="0.35">
      <c r="A1163">
        <v>1162</v>
      </c>
      <c r="B1163" t="s">
        <v>3410</v>
      </c>
      <c r="C1163">
        <v>21</v>
      </c>
      <c r="D1163" t="s">
        <v>3411</v>
      </c>
      <c r="E1163" t="s">
        <v>79</v>
      </c>
      <c r="F1163" t="s">
        <v>169</v>
      </c>
      <c r="G1163" t="s">
        <v>62</v>
      </c>
      <c r="H1163" t="s">
        <v>23</v>
      </c>
      <c r="I1163" t="s">
        <v>58</v>
      </c>
      <c r="J1163" t="s">
        <v>3412</v>
      </c>
      <c r="K1163" t="s">
        <v>19</v>
      </c>
    </row>
    <row r="1164" spans="1:11" x14ac:dyDescent="0.35">
      <c r="A1164">
        <v>1163</v>
      </c>
      <c r="B1164" t="s">
        <v>3413</v>
      </c>
      <c r="C1164">
        <v>22</v>
      </c>
      <c r="D1164" t="s">
        <v>3414</v>
      </c>
      <c r="E1164" t="s">
        <v>169</v>
      </c>
      <c r="F1164" t="s">
        <v>16</v>
      </c>
      <c r="G1164" t="s">
        <v>80</v>
      </c>
      <c r="H1164" t="s">
        <v>32</v>
      </c>
      <c r="I1164" t="s">
        <v>35</v>
      </c>
      <c r="J1164" t="s">
        <v>3415</v>
      </c>
      <c r="K1164" t="s">
        <v>28</v>
      </c>
    </row>
    <row r="1165" spans="1:11" x14ac:dyDescent="0.35">
      <c r="A1165">
        <v>1164</v>
      </c>
      <c r="B1165" t="s">
        <v>3416</v>
      </c>
      <c r="C1165">
        <v>27</v>
      </c>
      <c r="D1165" t="s">
        <v>3417</v>
      </c>
      <c r="E1165" t="s">
        <v>79</v>
      </c>
      <c r="F1165" t="s">
        <v>13</v>
      </c>
      <c r="G1165" t="s">
        <v>15</v>
      </c>
      <c r="H1165" t="s">
        <v>16</v>
      </c>
      <c r="I1165" t="s">
        <v>68</v>
      </c>
      <c r="J1165" t="s">
        <v>3418</v>
      </c>
      <c r="K1165" t="s">
        <v>37</v>
      </c>
    </row>
    <row r="1166" spans="1:11" x14ac:dyDescent="0.35">
      <c r="A1166">
        <v>1165</v>
      </c>
      <c r="B1166" t="s">
        <v>3419</v>
      </c>
      <c r="C1166">
        <v>29</v>
      </c>
      <c r="D1166" t="s">
        <v>3420</v>
      </c>
      <c r="E1166" t="s">
        <v>23</v>
      </c>
      <c r="F1166" t="s">
        <v>34</v>
      </c>
      <c r="G1166" t="s">
        <v>87</v>
      </c>
      <c r="H1166" t="s">
        <v>79</v>
      </c>
      <c r="I1166" t="s">
        <v>116</v>
      </c>
      <c r="J1166" t="s">
        <v>3421</v>
      </c>
      <c r="K1166" t="s">
        <v>37</v>
      </c>
    </row>
    <row r="1167" spans="1:11" x14ac:dyDescent="0.35">
      <c r="A1167">
        <v>1166</v>
      </c>
      <c r="B1167" t="s">
        <v>3422</v>
      </c>
      <c r="C1167">
        <v>28</v>
      </c>
      <c r="D1167" t="s">
        <v>3423</v>
      </c>
      <c r="E1167" t="s">
        <v>42</v>
      </c>
      <c r="F1167" t="s">
        <v>25</v>
      </c>
      <c r="G1167" t="s">
        <v>80</v>
      </c>
      <c r="H1167" t="s">
        <v>32</v>
      </c>
      <c r="I1167" t="s">
        <v>53</v>
      </c>
      <c r="J1167" t="s">
        <v>3424</v>
      </c>
      <c r="K1167" t="s">
        <v>28</v>
      </c>
    </row>
    <row r="1168" spans="1:11" x14ac:dyDescent="0.35">
      <c r="A1168">
        <v>1167</v>
      </c>
      <c r="B1168" t="s">
        <v>3425</v>
      </c>
      <c r="C1168">
        <v>25</v>
      </c>
      <c r="D1168" t="s">
        <v>3426</v>
      </c>
      <c r="E1168" t="s">
        <v>32</v>
      </c>
      <c r="F1168" t="s">
        <v>201</v>
      </c>
      <c r="G1168" t="s">
        <v>62</v>
      </c>
      <c r="H1168" t="s">
        <v>23</v>
      </c>
      <c r="I1168" t="s">
        <v>91</v>
      </c>
      <c r="J1168" t="s">
        <v>3427</v>
      </c>
      <c r="K1168" t="s">
        <v>37</v>
      </c>
    </row>
    <row r="1169" spans="1:11" x14ac:dyDescent="0.35">
      <c r="A1169">
        <v>1168</v>
      </c>
      <c r="B1169" t="s">
        <v>3428</v>
      </c>
      <c r="C1169">
        <v>26</v>
      </c>
      <c r="D1169" t="s">
        <v>3429</v>
      </c>
      <c r="E1169" t="s">
        <v>40</v>
      </c>
      <c r="F1169" t="s">
        <v>79</v>
      </c>
      <c r="G1169" t="s">
        <v>47</v>
      </c>
      <c r="H1169" t="s">
        <v>31</v>
      </c>
      <c r="I1169" t="s">
        <v>116</v>
      </c>
      <c r="J1169" t="s">
        <v>3430</v>
      </c>
      <c r="K1169" t="s">
        <v>37</v>
      </c>
    </row>
    <row r="1170" spans="1:11" x14ac:dyDescent="0.35">
      <c r="A1170">
        <v>1169</v>
      </c>
      <c r="B1170" t="s">
        <v>3431</v>
      </c>
      <c r="C1170">
        <v>26</v>
      </c>
      <c r="D1170" t="s">
        <v>3432</v>
      </c>
      <c r="E1170" t="s">
        <v>67</v>
      </c>
      <c r="F1170" t="s">
        <v>101</v>
      </c>
      <c r="G1170" t="s">
        <v>41</v>
      </c>
      <c r="H1170" t="s">
        <v>42</v>
      </c>
      <c r="I1170" t="s">
        <v>88</v>
      </c>
      <c r="J1170" t="s">
        <v>3433</v>
      </c>
      <c r="K1170" t="s">
        <v>37</v>
      </c>
    </row>
    <row r="1171" spans="1:11" x14ac:dyDescent="0.35">
      <c r="A1171">
        <v>1170</v>
      </c>
      <c r="B1171" t="s">
        <v>3434</v>
      </c>
      <c r="C1171">
        <v>27</v>
      </c>
      <c r="D1171" t="s">
        <v>3435</v>
      </c>
      <c r="E1171" t="s">
        <v>13</v>
      </c>
      <c r="F1171" t="s">
        <v>149</v>
      </c>
      <c r="G1171" t="s">
        <v>62</v>
      </c>
      <c r="H1171" t="s">
        <v>23</v>
      </c>
      <c r="I1171" t="s">
        <v>68</v>
      </c>
      <c r="J1171" t="s">
        <v>3436</v>
      </c>
      <c r="K1171" t="s">
        <v>44</v>
      </c>
    </row>
    <row r="1172" spans="1:11" x14ac:dyDescent="0.35">
      <c r="A1172">
        <v>1171</v>
      </c>
      <c r="B1172" t="s">
        <v>3437</v>
      </c>
      <c r="C1172">
        <v>27</v>
      </c>
      <c r="D1172" t="s">
        <v>3438</v>
      </c>
      <c r="E1172" t="s">
        <v>40</v>
      </c>
      <c r="F1172" t="s">
        <v>23</v>
      </c>
      <c r="G1172" t="s">
        <v>15</v>
      </c>
      <c r="H1172" t="s">
        <v>16</v>
      </c>
      <c r="I1172" t="s">
        <v>102</v>
      </c>
      <c r="J1172" t="s">
        <v>3439</v>
      </c>
      <c r="K1172" t="s">
        <v>76</v>
      </c>
    </row>
    <row r="1173" spans="1:11" x14ac:dyDescent="0.35">
      <c r="A1173">
        <v>1172</v>
      </c>
      <c r="B1173" t="s">
        <v>319</v>
      </c>
      <c r="C1173">
        <v>21</v>
      </c>
      <c r="D1173" t="s">
        <v>3440</v>
      </c>
      <c r="E1173" t="s">
        <v>25</v>
      </c>
      <c r="F1173" t="s">
        <v>14</v>
      </c>
      <c r="G1173" t="s">
        <v>24</v>
      </c>
      <c r="H1173" t="s">
        <v>25</v>
      </c>
      <c r="I1173" t="s">
        <v>91</v>
      </c>
      <c r="J1173" t="s">
        <v>3441</v>
      </c>
      <c r="K1173" t="s">
        <v>76</v>
      </c>
    </row>
    <row r="1174" spans="1:11" x14ac:dyDescent="0.35">
      <c r="A1174">
        <v>1173</v>
      </c>
      <c r="B1174" t="s">
        <v>3442</v>
      </c>
      <c r="C1174">
        <v>21</v>
      </c>
      <c r="D1174" t="s">
        <v>3443</v>
      </c>
      <c r="E1174" t="s">
        <v>79</v>
      </c>
      <c r="F1174" t="s">
        <v>13</v>
      </c>
      <c r="G1174" t="s">
        <v>33</v>
      </c>
      <c r="H1174" t="s">
        <v>34</v>
      </c>
      <c r="I1174" t="s">
        <v>116</v>
      </c>
      <c r="J1174" t="s">
        <v>3444</v>
      </c>
      <c r="K1174" t="s">
        <v>44</v>
      </c>
    </row>
    <row r="1175" spans="1:11" x14ac:dyDescent="0.35">
      <c r="A1175">
        <v>1174</v>
      </c>
      <c r="B1175" t="s">
        <v>3445</v>
      </c>
      <c r="C1175">
        <v>21</v>
      </c>
      <c r="D1175" t="s">
        <v>3446</v>
      </c>
      <c r="E1175" t="s">
        <v>32</v>
      </c>
      <c r="F1175" t="s">
        <v>13</v>
      </c>
      <c r="G1175" t="s">
        <v>120</v>
      </c>
      <c r="H1175" t="s">
        <v>57</v>
      </c>
      <c r="I1175" t="s">
        <v>58</v>
      </c>
      <c r="J1175" t="s">
        <v>3447</v>
      </c>
      <c r="K1175" t="s">
        <v>28</v>
      </c>
    </row>
    <row r="1176" spans="1:11" x14ac:dyDescent="0.35">
      <c r="A1176">
        <v>1175</v>
      </c>
      <c r="B1176" t="s">
        <v>3448</v>
      </c>
      <c r="C1176">
        <v>30</v>
      </c>
      <c r="D1176" t="s">
        <v>3449</v>
      </c>
      <c r="E1176" t="s">
        <v>42</v>
      </c>
      <c r="F1176" t="s">
        <v>201</v>
      </c>
      <c r="G1176" t="s">
        <v>87</v>
      </c>
      <c r="H1176" t="s">
        <v>79</v>
      </c>
      <c r="I1176" t="s">
        <v>58</v>
      </c>
      <c r="J1176" t="s">
        <v>3450</v>
      </c>
      <c r="K1176" t="s">
        <v>37</v>
      </c>
    </row>
    <row r="1177" spans="1:11" x14ac:dyDescent="0.35">
      <c r="A1177">
        <v>1176</v>
      </c>
      <c r="B1177" t="s">
        <v>3451</v>
      </c>
      <c r="C1177">
        <v>29</v>
      </c>
      <c r="D1177" t="s">
        <v>3452</v>
      </c>
      <c r="E1177" t="s">
        <v>42</v>
      </c>
      <c r="F1177" t="s">
        <v>79</v>
      </c>
      <c r="G1177" t="s">
        <v>24</v>
      </c>
      <c r="H1177" t="s">
        <v>25</v>
      </c>
      <c r="I1177" t="s">
        <v>17</v>
      </c>
      <c r="J1177" t="s">
        <v>3453</v>
      </c>
      <c r="K1177" t="s">
        <v>37</v>
      </c>
    </row>
    <row r="1178" spans="1:11" x14ac:dyDescent="0.35">
      <c r="A1178">
        <v>1177</v>
      </c>
      <c r="B1178" t="s">
        <v>3454</v>
      </c>
      <c r="C1178">
        <v>21</v>
      </c>
      <c r="D1178" t="s">
        <v>3455</v>
      </c>
      <c r="E1178" t="s">
        <v>67</v>
      </c>
      <c r="F1178" t="s">
        <v>169</v>
      </c>
      <c r="G1178" t="s">
        <v>52</v>
      </c>
      <c r="H1178" t="s">
        <v>13</v>
      </c>
      <c r="I1178" t="s">
        <v>35</v>
      </c>
      <c r="J1178" t="s">
        <v>3456</v>
      </c>
      <c r="K1178" t="s">
        <v>28</v>
      </c>
    </row>
    <row r="1179" spans="1:11" x14ac:dyDescent="0.35">
      <c r="A1179">
        <v>1178</v>
      </c>
      <c r="B1179" t="s">
        <v>3457</v>
      </c>
      <c r="C1179">
        <v>27</v>
      </c>
      <c r="D1179" t="s">
        <v>3458</v>
      </c>
      <c r="E1179" t="s">
        <v>22</v>
      </c>
      <c r="F1179" t="s">
        <v>67</v>
      </c>
      <c r="G1179" t="s">
        <v>87</v>
      </c>
      <c r="H1179" t="s">
        <v>79</v>
      </c>
      <c r="I1179" t="s">
        <v>102</v>
      </c>
      <c r="J1179" t="s">
        <v>3459</v>
      </c>
      <c r="K1179" t="s">
        <v>44</v>
      </c>
    </row>
    <row r="1180" spans="1:11" x14ac:dyDescent="0.35">
      <c r="A1180">
        <v>1179</v>
      </c>
      <c r="B1180" t="s">
        <v>3460</v>
      </c>
      <c r="C1180">
        <v>27</v>
      </c>
      <c r="D1180" t="s">
        <v>3461</v>
      </c>
      <c r="E1180" t="s">
        <v>13</v>
      </c>
      <c r="F1180" t="s">
        <v>133</v>
      </c>
      <c r="G1180" t="s">
        <v>24</v>
      </c>
      <c r="H1180" t="s">
        <v>25</v>
      </c>
      <c r="I1180" t="s">
        <v>116</v>
      </c>
      <c r="J1180" t="s">
        <v>3462</v>
      </c>
      <c r="K1180" t="s">
        <v>19</v>
      </c>
    </row>
    <row r="1181" spans="1:11" x14ac:dyDescent="0.35">
      <c r="A1181">
        <v>1180</v>
      </c>
      <c r="B1181" t="s">
        <v>3463</v>
      </c>
      <c r="C1181">
        <v>29</v>
      </c>
      <c r="D1181" t="s">
        <v>3464</v>
      </c>
      <c r="E1181" t="s">
        <v>133</v>
      </c>
      <c r="F1181" t="s">
        <v>13</v>
      </c>
      <c r="G1181" t="s">
        <v>15</v>
      </c>
      <c r="H1181" t="s">
        <v>16</v>
      </c>
      <c r="I1181" t="s">
        <v>68</v>
      </c>
      <c r="J1181" t="s">
        <v>3465</v>
      </c>
      <c r="K1181" t="s">
        <v>76</v>
      </c>
    </row>
    <row r="1182" spans="1:11" x14ac:dyDescent="0.35">
      <c r="A1182">
        <v>1181</v>
      </c>
      <c r="B1182" t="s">
        <v>3466</v>
      </c>
      <c r="C1182">
        <v>28</v>
      </c>
      <c r="D1182" t="s">
        <v>3467</v>
      </c>
      <c r="E1182" t="s">
        <v>16</v>
      </c>
      <c r="F1182" t="s">
        <v>23</v>
      </c>
      <c r="G1182" t="s">
        <v>62</v>
      </c>
      <c r="H1182" t="s">
        <v>23</v>
      </c>
      <c r="I1182" t="s">
        <v>88</v>
      </c>
      <c r="J1182">
        <f>1-527-618-8259</f>
        <v>-9403</v>
      </c>
      <c r="K1182" t="s">
        <v>28</v>
      </c>
    </row>
    <row r="1183" spans="1:11" x14ac:dyDescent="0.35">
      <c r="A1183">
        <v>1182</v>
      </c>
      <c r="B1183" t="s">
        <v>3468</v>
      </c>
      <c r="C1183">
        <v>21</v>
      </c>
      <c r="D1183" t="s">
        <v>3469</v>
      </c>
      <c r="E1183" t="s">
        <v>31</v>
      </c>
      <c r="F1183" t="s">
        <v>67</v>
      </c>
      <c r="G1183" t="s">
        <v>87</v>
      </c>
      <c r="H1183" t="s">
        <v>79</v>
      </c>
      <c r="I1183" t="s">
        <v>116</v>
      </c>
      <c r="J1183" t="s">
        <v>3470</v>
      </c>
      <c r="K1183" t="s">
        <v>44</v>
      </c>
    </row>
    <row r="1184" spans="1:11" x14ac:dyDescent="0.35">
      <c r="A1184">
        <v>1183</v>
      </c>
      <c r="B1184" t="s">
        <v>3471</v>
      </c>
      <c r="C1184">
        <v>23</v>
      </c>
      <c r="D1184" t="s">
        <v>3472</v>
      </c>
      <c r="E1184" t="s">
        <v>201</v>
      </c>
      <c r="F1184" t="s">
        <v>79</v>
      </c>
      <c r="G1184" t="s">
        <v>87</v>
      </c>
      <c r="H1184" t="s">
        <v>79</v>
      </c>
      <c r="I1184" t="s">
        <v>58</v>
      </c>
      <c r="J1184" t="s">
        <v>3473</v>
      </c>
      <c r="K1184" t="s">
        <v>28</v>
      </c>
    </row>
    <row r="1185" spans="1:11" x14ac:dyDescent="0.35">
      <c r="A1185">
        <v>1184</v>
      </c>
      <c r="B1185" t="s">
        <v>3474</v>
      </c>
      <c r="C1185">
        <v>27</v>
      </c>
      <c r="D1185" t="s">
        <v>3475</v>
      </c>
      <c r="E1185" t="s">
        <v>40</v>
      </c>
      <c r="F1185" t="s">
        <v>22</v>
      </c>
      <c r="G1185" t="s">
        <v>87</v>
      </c>
      <c r="H1185" t="s">
        <v>79</v>
      </c>
      <c r="I1185" t="s">
        <v>58</v>
      </c>
      <c r="J1185" t="s">
        <v>3476</v>
      </c>
      <c r="K1185" t="s">
        <v>44</v>
      </c>
    </row>
    <row r="1186" spans="1:11" x14ac:dyDescent="0.35">
      <c r="A1186">
        <v>1185</v>
      </c>
      <c r="B1186" t="s">
        <v>3477</v>
      </c>
      <c r="C1186">
        <v>24</v>
      </c>
      <c r="D1186" t="s">
        <v>3478</v>
      </c>
      <c r="E1186" t="s">
        <v>22</v>
      </c>
      <c r="F1186" t="s">
        <v>67</v>
      </c>
      <c r="G1186" t="s">
        <v>24</v>
      </c>
      <c r="H1186" t="s">
        <v>25</v>
      </c>
      <c r="I1186" t="s">
        <v>58</v>
      </c>
      <c r="J1186" t="s">
        <v>3479</v>
      </c>
      <c r="K1186" t="s">
        <v>28</v>
      </c>
    </row>
    <row r="1187" spans="1:11" x14ac:dyDescent="0.35">
      <c r="A1187">
        <v>1186</v>
      </c>
      <c r="B1187" t="s">
        <v>3480</v>
      </c>
      <c r="C1187">
        <v>26</v>
      </c>
      <c r="D1187" t="s">
        <v>3481</v>
      </c>
      <c r="E1187" t="s">
        <v>133</v>
      </c>
      <c r="F1187" t="s">
        <v>40</v>
      </c>
      <c r="G1187" t="s">
        <v>24</v>
      </c>
      <c r="H1187" t="s">
        <v>25</v>
      </c>
      <c r="I1187" t="s">
        <v>146</v>
      </c>
      <c r="J1187" t="s">
        <v>3482</v>
      </c>
      <c r="K1187" t="s">
        <v>76</v>
      </c>
    </row>
    <row r="1188" spans="1:11" x14ac:dyDescent="0.35">
      <c r="A1188">
        <v>1187</v>
      </c>
      <c r="B1188" t="s">
        <v>3483</v>
      </c>
      <c r="C1188">
        <v>25</v>
      </c>
      <c r="D1188" t="s">
        <v>3484</v>
      </c>
      <c r="E1188" t="s">
        <v>32</v>
      </c>
      <c r="F1188" t="s">
        <v>13</v>
      </c>
      <c r="G1188" t="s">
        <v>33</v>
      </c>
      <c r="H1188" t="s">
        <v>34</v>
      </c>
      <c r="I1188" t="s">
        <v>63</v>
      </c>
      <c r="J1188">
        <v>397288025</v>
      </c>
      <c r="K1188" t="s">
        <v>19</v>
      </c>
    </row>
    <row r="1189" spans="1:11" x14ac:dyDescent="0.35">
      <c r="A1189">
        <v>1188</v>
      </c>
      <c r="B1189" t="s">
        <v>3485</v>
      </c>
      <c r="C1189">
        <v>22</v>
      </c>
      <c r="D1189" t="s">
        <v>3486</v>
      </c>
      <c r="E1189" t="s">
        <v>25</v>
      </c>
      <c r="F1189" t="s">
        <v>16</v>
      </c>
      <c r="G1189" t="s">
        <v>24</v>
      </c>
      <c r="H1189" t="s">
        <v>25</v>
      </c>
      <c r="I1189" t="s">
        <v>48</v>
      </c>
      <c r="J1189" t="s">
        <v>3487</v>
      </c>
      <c r="K1189" t="s">
        <v>19</v>
      </c>
    </row>
    <row r="1190" spans="1:11" x14ac:dyDescent="0.35">
      <c r="A1190">
        <v>1189</v>
      </c>
      <c r="B1190" t="s">
        <v>3488</v>
      </c>
      <c r="C1190">
        <v>26</v>
      </c>
      <c r="D1190" t="s">
        <v>3489</v>
      </c>
      <c r="E1190" t="s">
        <v>169</v>
      </c>
      <c r="F1190" t="s">
        <v>177</v>
      </c>
      <c r="G1190" t="s">
        <v>87</v>
      </c>
      <c r="H1190" t="s">
        <v>79</v>
      </c>
      <c r="I1190" t="s">
        <v>53</v>
      </c>
      <c r="J1190" t="s">
        <v>3490</v>
      </c>
      <c r="K1190" t="s">
        <v>19</v>
      </c>
    </row>
    <row r="1191" spans="1:11" x14ac:dyDescent="0.35">
      <c r="A1191">
        <v>1190</v>
      </c>
      <c r="B1191" t="s">
        <v>3491</v>
      </c>
      <c r="C1191">
        <v>28</v>
      </c>
      <c r="D1191" t="s">
        <v>3492</v>
      </c>
      <c r="E1191" t="s">
        <v>57</v>
      </c>
      <c r="F1191" t="s">
        <v>32</v>
      </c>
      <c r="G1191" t="s">
        <v>120</v>
      </c>
      <c r="H1191" t="s">
        <v>57</v>
      </c>
      <c r="I1191" t="s">
        <v>116</v>
      </c>
      <c r="J1191" t="s">
        <v>3493</v>
      </c>
      <c r="K1191" t="s">
        <v>28</v>
      </c>
    </row>
    <row r="1192" spans="1:11" x14ac:dyDescent="0.35">
      <c r="A1192">
        <v>1191</v>
      </c>
      <c r="B1192" t="s">
        <v>3494</v>
      </c>
      <c r="C1192">
        <v>20</v>
      </c>
      <c r="D1192" t="s">
        <v>3495</v>
      </c>
      <c r="E1192" t="s">
        <v>23</v>
      </c>
      <c r="F1192" t="s">
        <v>133</v>
      </c>
      <c r="G1192" t="s">
        <v>24</v>
      </c>
      <c r="H1192" t="s">
        <v>25</v>
      </c>
      <c r="I1192" t="s">
        <v>17</v>
      </c>
      <c r="J1192" t="s">
        <v>3496</v>
      </c>
      <c r="K1192" t="s">
        <v>76</v>
      </c>
    </row>
    <row r="1193" spans="1:11" x14ac:dyDescent="0.35">
      <c r="A1193">
        <v>1192</v>
      </c>
      <c r="B1193" t="s">
        <v>3497</v>
      </c>
      <c r="C1193">
        <v>26</v>
      </c>
      <c r="D1193" t="s">
        <v>3498</v>
      </c>
      <c r="E1193" t="s">
        <v>16</v>
      </c>
      <c r="F1193" t="s">
        <v>31</v>
      </c>
      <c r="G1193" t="s">
        <v>33</v>
      </c>
      <c r="H1193" t="s">
        <v>34</v>
      </c>
      <c r="I1193" t="s">
        <v>17</v>
      </c>
      <c r="J1193" t="s">
        <v>3499</v>
      </c>
      <c r="K1193" t="s">
        <v>76</v>
      </c>
    </row>
    <row r="1194" spans="1:11" x14ac:dyDescent="0.35">
      <c r="A1194">
        <v>1193</v>
      </c>
      <c r="B1194" t="s">
        <v>3500</v>
      </c>
      <c r="C1194">
        <v>25</v>
      </c>
      <c r="D1194" t="s">
        <v>3501</v>
      </c>
      <c r="E1194" t="s">
        <v>13</v>
      </c>
      <c r="F1194" t="s">
        <v>34</v>
      </c>
      <c r="G1194" t="s">
        <v>87</v>
      </c>
      <c r="H1194" t="s">
        <v>79</v>
      </c>
      <c r="I1194" t="s">
        <v>53</v>
      </c>
      <c r="J1194" t="s">
        <v>3502</v>
      </c>
      <c r="K1194" t="s">
        <v>28</v>
      </c>
    </row>
    <row r="1195" spans="1:11" x14ac:dyDescent="0.35">
      <c r="A1195">
        <v>1194</v>
      </c>
      <c r="B1195" t="s">
        <v>3503</v>
      </c>
      <c r="C1195">
        <v>29</v>
      </c>
      <c r="D1195" t="s">
        <v>3504</v>
      </c>
      <c r="E1195" t="s">
        <v>101</v>
      </c>
      <c r="F1195" t="s">
        <v>149</v>
      </c>
      <c r="G1195" t="s">
        <v>120</v>
      </c>
      <c r="H1195" t="s">
        <v>57</v>
      </c>
      <c r="I1195" t="s">
        <v>102</v>
      </c>
      <c r="J1195" t="s">
        <v>3505</v>
      </c>
      <c r="K1195" t="s">
        <v>28</v>
      </c>
    </row>
    <row r="1196" spans="1:11" x14ac:dyDescent="0.35">
      <c r="A1196">
        <v>1195</v>
      </c>
      <c r="B1196" t="s">
        <v>3506</v>
      </c>
      <c r="C1196">
        <v>29</v>
      </c>
      <c r="D1196" t="s">
        <v>3507</v>
      </c>
      <c r="E1196" t="s">
        <v>42</v>
      </c>
      <c r="F1196" t="s">
        <v>201</v>
      </c>
      <c r="G1196" t="s">
        <v>33</v>
      </c>
      <c r="H1196" t="s">
        <v>34</v>
      </c>
      <c r="I1196" t="s">
        <v>63</v>
      </c>
      <c r="J1196">
        <f>1-320-931-8948</f>
        <v>-10198</v>
      </c>
      <c r="K1196" t="s">
        <v>76</v>
      </c>
    </row>
    <row r="1197" spans="1:11" x14ac:dyDescent="0.35">
      <c r="A1197">
        <v>1196</v>
      </c>
      <c r="B1197" t="s">
        <v>3508</v>
      </c>
      <c r="C1197">
        <v>25</v>
      </c>
      <c r="D1197" t="s">
        <v>3509</v>
      </c>
      <c r="E1197" t="s">
        <v>149</v>
      </c>
      <c r="F1197" t="s">
        <v>34</v>
      </c>
      <c r="G1197" t="s">
        <v>15</v>
      </c>
      <c r="H1197" t="s">
        <v>16</v>
      </c>
      <c r="I1197" t="s">
        <v>116</v>
      </c>
      <c r="J1197" t="s">
        <v>3510</v>
      </c>
      <c r="K1197" t="s">
        <v>37</v>
      </c>
    </row>
    <row r="1198" spans="1:11" x14ac:dyDescent="0.35">
      <c r="A1198">
        <v>1197</v>
      </c>
      <c r="B1198" t="s">
        <v>3511</v>
      </c>
      <c r="C1198">
        <v>23</v>
      </c>
      <c r="D1198" t="s">
        <v>3512</v>
      </c>
      <c r="E1198" t="s">
        <v>133</v>
      </c>
      <c r="F1198" t="s">
        <v>42</v>
      </c>
      <c r="G1198" t="s">
        <v>52</v>
      </c>
      <c r="H1198" t="s">
        <v>13</v>
      </c>
      <c r="I1198" t="s">
        <v>17</v>
      </c>
      <c r="J1198" t="s">
        <v>3513</v>
      </c>
      <c r="K1198" t="s">
        <v>76</v>
      </c>
    </row>
    <row r="1199" spans="1:11" x14ac:dyDescent="0.35">
      <c r="A1199">
        <v>1198</v>
      </c>
      <c r="B1199" t="s">
        <v>3514</v>
      </c>
      <c r="C1199">
        <v>27</v>
      </c>
      <c r="D1199" t="s">
        <v>3515</v>
      </c>
      <c r="E1199" t="s">
        <v>57</v>
      </c>
      <c r="F1199" t="s">
        <v>79</v>
      </c>
      <c r="G1199" t="s">
        <v>24</v>
      </c>
      <c r="H1199" t="s">
        <v>25</v>
      </c>
      <c r="I1199" t="s">
        <v>153</v>
      </c>
      <c r="J1199" t="s">
        <v>3516</v>
      </c>
      <c r="K1199" t="s">
        <v>37</v>
      </c>
    </row>
    <row r="1200" spans="1:11" x14ac:dyDescent="0.35">
      <c r="A1200">
        <v>1199</v>
      </c>
      <c r="B1200" t="s">
        <v>3517</v>
      </c>
      <c r="C1200">
        <v>28</v>
      </c>
      <c r="D1200" t="s">
        <v>3518</v>
      </c>
      <c r="E1200" t="s">
        <v>42</v>
      </c>
      <c r="F1200" t="s">
        <v>34</v>
      </c>
      <c r="G1200" t="s">
        <v>80</v>
      </c>
      <c r="H1200" t="s">
        <v>32</v>
      </c>
      <c r="I1200" t="s">
        <v>116</v>
      </c>
      <c r="J1200" t="s">
        <v>3519</v>
      </c>
      <c r="K1200" t="s">
        <v>19</v>
      </c>
    </row>
    <row r="1201" spans="1:11" x14ac:dyDescent="0.35">
      <c r="A1201">
        <v>1200</v>
      </c>
      <c r="B1201" t="s">
        <v>3520</v>
      </c>
      <c r="C1201">
        <v>22</v>
      </c>
      <c r="D1201" t="s">
        <v>3521</v>
      </c>
      <c r="E1201" t="s">
        <v>13</v>
      </c>
      <c r="F1201" t="s">
        <v>42</v>
      </c>
      <c r="G1201" t="s">
        <v>41</v>
      </c>
      <c r="H1201" t="s">
        <v>42</v>
      </c>
      <c r="I1201" t="s">
        <v>17</v>
      </c>
      <c r="J1201" t="s">
        <v>3522</v>
      </c>
      <c r="K1201" t="s">
        <v>37</v>
      </c>
    </row>
    <row r="1202" spans="1:11" x14ac:dyDescent="0.35">
      <c r="A1202">
        <v>1201</v>
      </c>
      <c r="B1202" t="s">
        <v>3523</v>
      </c>
      <c r="C1202">
        <v>21</v>
      </c>
      <c r="D1202" t="s">
        <v>3524</v>
      </c>
      <c r="E1202" t="s">
        <v>79</v>
      </c>
      <c r="F1202" t="s">
        <v>133</v>
      </c>
      <c r="G1202" t="s">
        <v>62</v>
      </c>
      <c r="H1202" t="s">
        <v>23</v>
      </c>
      <c r="I1202" t="s">
        <v>153</v>
      </c>
      <c r="J1202" t="s">
        <v>3525</v>
      </c>
      <c r="K1202" t="s">
        <v>76</v>
      </c>
    </row>
    <row r="1203" spans="1:11" x14ac:dyDescent="0.35">
      <c r="A1203">
        <v>1202</v>
      </c>
      <c r="B1203" t="s">
        <v>394</v>
      </c>
      <c r="C1203">
        <v>29</v>
      </c>
      <c r="D1203" t="s">
        <v>3526</v>
      </c>
      <c r="E1203" t="s">
        <v>23</v>
      </c>
      <c r="F1203" t="s">
        <v>34</v>
      </c>
      <c r="G1203" t="s">
        <v>15</v>
      </c>
      <c r="H1203" t="s">
        <v>16</v>
      </c>
      <c r="I1203" t="s">
        <v>26</v>
      </c>
      <c r="J1203" t="s">
        <v>3527</v>
      </c>
      <c r="K1203" t="s">
        <v>44</v>
      </c>
    </row>
    <row r="1204" spans="1:11" x14ac:dyDescent="0.35">
      <c r="A1204">
        <v>1203</v>
      </c>
      <c r="B1204" t="s">
        <v>3528</v>
      </c>
      <c r="C1204">
        <v>30</v>
      </c>
      <c r="D1204" t="s">
        <v>3529</v>
      </c>
      <c r="E1204" t="s">
        <v>149</v>
      </c>
      <c r="F1204" t="s">
        <v>14</v>
      </c>
      <c r="G1204" t="s">
        <v>120</v>
      </c>
      <c r="H1204" t="s">
        <v>57</v>
      </c>
      <c r="I1204" t="s">
        <v>153</v>
      </c>
      <c r="J1204" t="s">
        <v>3530</v>
      </c>
      <c r="K1204" t="s">
        <v>76</v>
      </c>
    </row>
    <row r="1205" spans="1:11" x14ac:dyDescent="0.35">
      <c r="A1205">
        <v>1204</v>
      </c>
      <c r="B1205" t="s">
        <v>3531</v>
      </c>
      <c r="C1205">
        <v>30</v>
      </c>
      <c r="D1205" t="s">
        <v>3532</v>
      </c>
      <c r="E1205" t="s">
        <v>133</v>
      </c>
      <c r="F1205" t="s">
        <v>22</v>
      </c>
      <c r="G1205" t="s">
        <v>120</v>
      </c>
      <c r="H1205" t="s">
        <v>57</v>
      </c>
      <c r="I1205" t="s">
        <v>17</v>
      </c>
      <c r="J1205" t="s">
        <v>3533</v>
      </c>
      <c r="K1205" t="s">
        <v>37</v>
      </c>
    </row>
    <row r="1206" spans="1:11" x14ac:dyDescent="0.35">
      <c r="A1206">
        <v>1205</v>
      </c>
      <c r="B1206" t="s">
        <v>3534</v>
      </c>
      <c r="C1206">
        <v>25</v>
      </c>
      <c r="D1206" t="s">
        <v>3535</v>
      </c>
      <c r="E1206" t="s">
        <v>67</v>
      </c>
      <c r="F1206" t="s">
        <v>25</v>
      </c>
      <c r="G1206" t="s">
        <v>15</v>
      </c>
      <c r="H1206" t="s">
        <v>16</v>
      </c>
      <c r="I1206" t="s">
        <v>53</v>
      </c>
      <c r="J1206" t="s">
        <v>3536</v>
      </c>
      <c r="K1206" t="s">
        <v>37</v>
      </c>
    </row>
    <row r="1207" spans="1:11" x14ac:dyDescent="0.35">
      <c r="A1207">
        <v>1206</v>
      </c>
      <c r="B1207" t="s">
        <v>3537</v>
      </c>
      <c r="C1207">
        <v>29</v>
      </c>
      <c r="D1207" t="s">
        <v>3538</v>
      </c>
      <c r="E1207" t="s">
        <v>14</v>
      </c>
      <c r="F1207" t="s">
        <v>101</v>
      </c>
      <c r="G1207" t="s">
        <v>52</v>
      </c>
      <c r="H1207" t="s">
        <v>13</v>
      </c>
      <c r="I1207" t="s">
        <v>146</v>
      </c>
      <c r="J1207" t="s">
        <v>3539</v>
      </c>
      <c r="K1207" t="s">
        <v>28</v>
      </c>
    </row>
    <row r="1208" spans="1:11" x14ac:dyDescent="0.35">
      <c r="A1208">
        <v>1207</v>
      </c>
      <c r="B1208" t="s">
        <v>3540</v>
      </c>
      <c r="C1208">
        <v>24</v>
      </c>
      <c r="D1208" t="s">
        <v>3541</v>
      </c>
      <c r="E1208" t="s">
        <v>31</v>
      </c>
      <c r="F1208" t="s">
        <v>67</v>
      </c>
      <c r="G1208" t="s">
        <v>87</v>
      </c>
      <c r="H1208" t="s">
        <v>79</v>
      </c>
      <c r="I1208" t="s">
        <v>102</v>
      </c>
      <c r="J1208" t="s">
        <v>3542</v>
      </c>
      <c r="K1208" t="s">
        <v>44</v>
      </c>
    </row>
    <row r="1209" spans="1:11" x14ac:dyDescent="0.35">
      <c r="A1209">
        <v>1208</v>
      </c>
      <c r="B1209" t="s">
        <v>3543</v>
      </c>
      <c r="C1209">
        <v>27</v>
      </c>
      <c r="D1209" t="s">
        <v>3544</v>
      </c>
      <c r="E1209" t="s">
        <v>22</v>
      </c>
      <c r="F1209" t="s">
        <v>57</v>
      </c>
      <c r="G1209" t="s">
        <v>87</v>
      </c>
      <c r="H1209" t="s">
        <v>79</v>
      </c>
      <c r="I1209" t="s">
        <v>63</v>
      </c>
      <c r="J1209" t="s">
        <v>3545</v>
      </c>
      <c r="K1209" t="s">
        <v>44</v>
      </c>
    </row>
    <row r="1210" spans="1:11" x14ac:dyDescent="0.35">
      <c r="A1210">
        <v>1209</v>
      </c>
      <c r="B1210" t="s">
        <v>3546</v>
      </c>
      <c r="C1210">
        <v>23</v>
      </c>
      <c r="D1210" t="s">
        <v>3547</v>
      </c>
      <c r="E1210" t="s">
        <v>57</v>
      </c>
      <c r="F1210" t="s">
        <v>14</v>
      </c>
      <c r="G1210" t="s">
        <v>87</v>
      </c>
      <c r="H1210" t="s">
        <v>79</v>
      </c>
      <c r="I1210" t="s">
        <v>35</v>
      </c>
      <c r="J1210" t="s">
        <v>3548</v>
      </c>
      <c r="K1210" t="s">
        <v>37</v>
      </c>
    </row>
    <row r="1211" spans="1:11" x14ac:dyDescent="0.35">
      <c r="A1211">
        <v>1210</v>
      </c>
      <c r="B1211" t="s">
        <v>3549</v>
      </c>
      <c r="C1211">
        <v>20</v>
      </c>
      <c r="D1211" t="s">
        <v>3550</v>
      </c>
      <c r="E1211" t="s">
        <v>14</v>
      </c>
      <c r="F1211" t="s">
        <v>22</v>
      </c>
      <c r="G1211" t="s">
        <v>80</v>
      </c>
      <c r="H1211" t="s">
        <v>32</v>
      </c>
      <c r="I1211" t="s">
        <v>102</v>
      </c>
      <c r="J1211">
        <v>419117454</v>
      </c>
      <c r="K1211" t="s">
        <v>19</v>
      </c>
    </row>
    <row r="1212" spans="1:11" x14ac:dyDescent="0.35">
      <c r="A1212">
        <v>1211</v>
      </c>
      <c r="B1212" t="s">
        <v>3551</v>
      </c>
      <c r="C1212">
        <v>24</v>
      </c>
      <c r="D1212" t="s">
        <v>3552</v>
      </c>
      <c r="E1212" t="s">
        <v>133</v>
      </c>
      <c r="F1212" t="s">
        <v>149</v>
      </c>
      <c r="G1212" t="s">
        <v>47</v>
      </c>
      <c r="H1212" t="s">
        <v>31</v>
      </c>
      <c r="I1212" t="s">
        <v>48</v>
      </c>
      <c r="J1212" t="s">
        <v>3553</v>
      </c>
      <c r="K1212" t="s">
        <v>44</v>
      </c>
    </row>
    <row r="1213" spans="1:11" x14ac:dyDescent="0.35">
      <c r="A1213">
        <v>1212</v>
      </c>
      <c r="B1213" t="s">
        <v>3554</v>
      </c>
      <c r="C1213">
        <v>23</v>
      </c>
      <c r="D1213" t="s">
        <v>3555</v>
      </c>
      <c r="E1213" t="s">
        <v>40</v>
      </c>
      <c r="F1213" t="s">
        <v>34</v>
      </c>
      <c r="G1213" t="s">
        <v>24</v>
      </c>
      <c r="H1213" t="s">
        <v>25</v>
      </c>
      <c r="I1213" t="s">
        <v>88</v>
      </c>
      <c r="J1213">
        <v>5964403551</v>
      </c>
      <c r="K1213" t="s">
        <v>76</v>
      </c>
    </row>
    <row r="1214" spans="1:11" x14ac:dyDescent="0.35">
      <c r="A1214">
        <v>1213</v>
      </c>
      <c r="B1214" t="s">
        <v>3556</v>
      </c>
      <c r="C1214">
        <v>24</v>
      </c>
      <c r="D1214" t="s">
        <v>3557</v>
      </c>
      <c r="E1214" t="s">
        <v>25</v>
      </c>
      <c r="F1214" t="s">
        <v>32</v>
      </c>
      <c r="G1214" t="s">
        <v>80</v>
      </c>
      <c r="H1214" t="s">
        <v>32</v>
      </c>
      <c r="I1214" t="s">
        <v>17</v>
      </c>
      <c r="J1214">
        <v>6489853939</v>
      </c>
      <c r="K1214" t="s">
        <v>44</v>
      </c>
    </row>
    <row r="1215" spans="1:11" x14ac:dyDescent="0.35">
      <c r="A1215">
        <v>1214</v>
      </c>
      <c r="B1215" t="s">
        <v>3558</v>
      </c>
      <c r="C1215">
        <v>26</v>
      </c>
      <c r="D1215" t="s">
        <v>3559</v>
      </c>
      <c r="E1215" t="s">
        <v>57</v>
      </c>
      <c r="F1215" t="s">
        <v>177</v>
      </c>
      <c r="G1215" t="s">
        <v>15</v>
      </c>
      <c r="H1215" t="s">
        <v>16</v>
      </c>
      <c r="I1215" t="s">
        <v>153</v>
      </c>
      <c r="J1215" t="s">
        <v>3560</v>
      </c>
      <c r="K1215" t="s">
        <v>28</v>
      </c>
    </row>
    <row r="1216" spans="1:11" x14ac:dyDescent="0.35">
      <c r="A1216">
        <v>1215</v>
      </c>
      <c r="B1216" t="s">
        <v>3561</v>
      </c>
      <c r="C1216">
        <v>26</v>
      </c>
      <c r="D1216" t="s">
        <v>3562</v>
      </c>
      <c r="E1216" t="s">
        <v>32</v>
      </c>
      <c r="F1216" t="s">
        <v>14</v>
      </c>
      <c r="G1216" t="s">
        <v>120</v>
      </c>
      <c r="H1216" t="s">
        <v>57</v>
      </c>
      <c r="I1216" t="s">
        <v>58</v>
      </c>
      <c r="J1216">
        <v>3282089550</v>
      </c>
      <c r="K1216" t="s">
        <v>44</v>
      </c>
    </row>
    <row r="1217" spans="1:11" x14ac:dyDescent="0.35">
      <c r="A1217">
        <v>1216</v>
      </c>
      <c r="B1217" t="s">
        <v>3563</v>
      </c>
      <c r="C1217">
        <v>21</v>
      </c>
      <c r="D1217" t="s">
        <v>3564</v>
      </c>
      <c r="E1217" t="s">
        <v>22</v>
      </c>
      <c r="F1217" t="s">
        <v>149</v>
      </c>
      <c r="G1217" t="s">
        <v>15</v>
      </c>
      <c r="H1217" t="s">
        <v>16</v>
      </c>
      <c r="I1217" t="s">
        <v>58</v>
      </c>
      <c r="J1217" t="s">
        <v>3565</v>
      </c>
      <c r="K1217" t="s">
        <v>44</v>
      </c>
    </row>
    <row r="1218" spans="1:11" x14ac:dyDescent="0.35">
      <c r="A1218">
        <v>1217</v>
      </c>
      <c r="B1218" t="s">
        <v>3566</v>
      </c>
      <c r="C1218">
        <v>29</v>
      </c>
      <c r="D1218" t="s">
        <v>3567</v>
      </c>
      <c r="E1218" t="s">
        <v>169</v>
      </c>
      <c r="F1218" t="s">
        <v>67</v>
      </c>
      <c r="G1218" t="s">
        <v>33</v>
      </c>
      <c r="H1218" t="s">
        <v>34</v>
      </c>
      <c r="I1218" t="s">
        <v>88</v>
      </c>
      <c r="J1218" t="s">
        <v>3568</v>
      </c>
      <c r="K1218" t="s">
        <v>37</v>
      </c>
    </row>
    <row r="1219" spans="1:11" x14ac:dyDescent="0.35">
      <c r="A1219">
        <v>1218</v>
      </c>
      <c r="B1219" t="s">
        <v>3569</v>
      </c>
      <c r="C1219">
        <v>22</v>
      </c>
      <c r="D1219" t="s">
        <v>3570</v>
      </c>
      <c r="E1219" t="s">
        <v>169</v>
      </c>
      <c r="F1219" t="s">
        <v>79</v>
      </c>
      <c r="G1219" t="s">
        <v>80</v>
      </c>
      <c r="H1219" t="s">
        <v>32</v>
      </c>
      <c r="I1219" t="s">
        <v>153</v>
      </c>
      <c r="J1219" t="s">
        <v>3571</v>
      </c>
      <c r="K1219" t="s">
        <v>44</v>
      </c>
    </row>
    <row r="1220" spans="1:11" x14ac:dyDescent="0.35">
      <c r="A1220">
        <v>1219</v>
      </c>
      <c r="B1220" t="s">
        <v>3572</v>
      </c>
      <c r="C1220">
        <v>23</v>
      </c>
      <c r="D1220" t="s">
        <v>3573</v>
      </c>
      <c r="E1220" t="s">
        <v>22</v>
      </c>
      <c r="F1220" t="s">
        <v>16</v>
      </c>
      <c r="G1220" t="s">
        <v>47</v>
      </c>
      <c r="H1220" t="s">
        <v>31</v>
      </c>
      <c r="I1220" t="s">
        <v>53</v>
      </c>
      <c r="J1220" t="s">
        <v>3574</v>
      </c>
      <c r="K1220" t="s">
        <v>44</v>
      </c>
    </row>
    <row r="1221" spans="1:11" x14ac:dyDescent="0.35">
      <c r="A1221">
        <v>1220</v>
      </c>
      <c r="B1221" t="s">
        <v>3575</v>
      </c>
      <c r="C1221">
        <v>25</v>
      </c>
      <c r="D1221" t="s">
        <v>3576</v>
      </c>
      <c r="E1221" t="s">
        <v>133</v>
      </c>
      <c r="F1221" t="s">
        <v>40</v>
      </c>
      <c r="G1221" t="s">
        <v>24</v>
      </c>
      <c r="H1221" t="s">
        <v>25</v>
      </c>
      <c r="I1221" t="s">
        <v>91</v>
      </c>
      <c r="J1221" t="s">
        <v>3577</v>
      </c>
      <c r="K1221" t="s">
        <v>37</v>
      </c>
    </row>
    <row r="1222" spans="1:11" x14ac:dyDescent="0.35">
      <c r="A1222">
        <v>1221</v>
      </c>
      <c r="B1222" t="s">
        <v>3578</v>
      </c>
      <c r="C1222">
        <v>21</v>
      </c>
      <c r="D1222" t="s">
        <v>3579</v>
      </c>
      <c r="E1222" t="s">
        <v>42</v>
      </c>
      <c r="F1222" t="s">
        <v>149</v>
      </c>
      <c r="G1222" t="s">
        <v>52</v>
      </c>
      <c r="H1222" t="s">
        <v>13</v>
      </c>
      <c r="I1222" t="s">
        <v>35</v>
      </c>
      <c r="J1222" t="s">
        <v>3580</v>
      </c>
      <c r="K1222" t="s">
        <v>28</v>
      </c>
    </row>
    <row r="1223" spans="1:11" x14ac:dyDescent="0.35">
      <c r="A1223">
        <v>1222</v>
      </c>
      <c r="B1223" t="s">
        <v>3581</v>
      </c>
      <c r="C1223">
        <v>28</v>
      </c>
      <c r="D1223" t="s">
        <v>3582</v>
      </c>
      <c r="E1223" t="s">
        <v>16</v>
      </c>
      <c r="F1223" t="s">
        <v>42</v>
      </c>
      <c r="G1223" t="s">
        <v>33</v>
      </c>
      <c r="H1223" t="s">
        <v>34</v>
      </c>
      <c r="I1223" t="s">
        <v>63</v>
      </c>
      <c r="J1223" t="s">
        <v>3583</v>
      </c>
      <c r="K1223" t="s">
        <v>28</v>
      </c>
    </row>
    <row r="1224" spans="1:11" x14ac:dyDescent="0.35">
      <c r="A1224">
        <v>1223</v>
      </c>
      <c r="B1224" t="s">
        <v>3584</v>
      </c>
      <c r="C1224">
        <v>21</v>
      </c>
      <c r="D1224" t="s">
        <v>3585</v>
      </c>
      <c r="E1224" t="s">
        <v>149</v>
      </c>
      <c r="F1224" t="s">
        <v>16</v>
      </c>
      <c r="G1224" t="s">
        <v>120</v>
      </c>
      <c r="H1224" t="s">
        <v>57</v>
      </c>
      <c r="I1224" t="s">
        <v>48</v>
      </c>
      <c r="J1224" t="s">
        <v>3586</v>
      </c>
      <c r="K1224" t="s">
        <v>37</v>
      </c>
    </row>
    <row r="1225" spans="1:11" x14ac:dyDescent="0.35">
      <c r="A1225">
        <v>1224</v>
      </c>
      <c r="B1225" t="s">
        <v>3587</v>
      </c>
      <c r="C1225">
        <v>20</v>
      </c>
      <c r="D1225" t="s">
        <v>3588</v>
      </c>
      <c r="E1225" t="s">
        <v>22</v>
      </c>
      <c r="F1225" t="s">
        <v>34</v>
      </c>
      <c r="G1225" t="s">
        <v>41</v>
      </c>
      <c r="H1225" t="s">
        <v>42</v>
      </c>
      <c r="I1225" t="s">
        <v>170</v>
      </c>
      <c r="J1225" t="s">
        <v>3589</v>
      </c>
      <c r="K1225" t="s">
        <v>28</v>
      </c>
    </row>
    <row r="1226" spans="1:11" x14ac:dyDescent="0.35">
      <c r="A1226">
        <v>1225</v>
      </c>
      <c r="B1226" t="s">
        <v>3590</v>
      </c>
      <c r="C1226">
        <v>26</v>
      </c>
      <c r="D1226" t="s">
        <v>3591</v>
      </c>
      <c r="E1226" t="s">
        <v>14</v>
      </c>
      <c r="F1226" t="s">
        <v>13</v>
      </c>
      <c r="G1226" t="s">
        <v>120</v>
      </c>
      <c r="H1226" t="s">
        <v>57</v>
      </c>
      <c r="I1226" t="s">
        <v>170</v>
      </c>
      <c r="J1226">
        <v>1523148826</v>
      </c>
      <c r="K1226" t="s">
        <v>44</v>
      </c>
    </row>
    <row r="1227" spans="1:11" x14ac:dyDescent="0.35">
      <c r="A1227">
        <v>1226</v>
      </c>
      <c r="B1227" t="s">
        <v>3592</v>
      </c>
      <c r="C1227">
        <v>28</v>
      </c>
      <c r="D1227" t="s">
        <v>3593</v>
      </c>
      <c r="E1227" t="s">
        <v>14</v>
      </c>
      <c r="F1227" t="s">
        <v>149</v>
      </c>
      <c r="G1227" t="s">
        <v>120</v>
      </c>
      <c r="H1227" t="s">
        <v>57</v>
      </c>
      <c r="I1227" t="s">
        <v>26</v>
      </c>
      <c r="J1227" t="s">
        <v>3594</v>
      </c>
      <c r="K1227" t="s">
        <v>37</v>
      </c>
    </row>
    <row r="1228" spans="1:11" x14ac:dyDescent="0.35">
      <c r="A1228">
        <v>1227</v>
      </c>
      <c r="B1228" t="s">
        <v>3595</v>
      </c>
      <c r="C1228">
        <v>20</v>
      </c>
      <c r="D1228" t="s">
        <v>3596</v>
      </c>
      <c r="E1228" t="s">
        <v>133</v>
      </c>
      <c r="F1228" t="s">
        <v>67</v>
      </c>
      <c r="G1228" t="s">
        <v>52</v>
      </c>
      <c r="H1228" t="s">
        <v>13</v>
      </c>
      <c r="I1228" t="s">
        <v>91</v>
      </c>
      <c r="J1228" t="s">
        <v>3597</v>
      </c>
      <c r="K1228" t="s">
        <v>19</v>
      </c>
    </row>
    <row r="1229" spans="1:11" x14ac:dyDescent="0.35">
      <c r="A1229">
        <v>1228</v>
      </c>
      <c r="B1229" t="s">
        <v>3598</v>
      </c>
      <c r="C1229">
        <v>24</v>
      </c>
      <c r="D1229" t="s">
        <v>3599</v>
      </c>
      <c r="E1229" t="s">
        <v>133</v>
      </c>
      <c r="F1229" t="s">
        <v>57</v>
      </c>
      <c r="G1229" t="s">
        <v>24</v>
      </c>
      <c r="H1229" t="s">
        <v>25</v>
      </c>
      <c r="I1229" t="s">
        <v>63</v>
      </c>
      <c r="J1229" t="s">
        <v>3600</v>
      </c>
      <c r="K1229" t="s">
        <v>19</v>
      </c>
    </row>
    <row r="1230" spans="1:11" x14ac:dyDescent="0.35">
      <c r="A1230">
        <v>1229</v>
      </c>
      <c r="B1230" t="s">
        <v>3601</v>
      </c>
      <c r="C1230">
        <v>30</v>
      </c>
      <c r="D1230" t="s">
        <v>3602</v>
      </c>
      <c r="E1230" t="s">
        <v>42</v>
      </c>
      <c r="F1230" t="s">
        <v>40</v>
      </c>
      <c r="G1230" t="s">
        <v>41</v>
      </c>
      <c r="H1230" t="s">
        <v>42</v>
      </c>
      <c r="I1230" t="s">
        <v>48</v>
      </c>
      <c r="J1230" t="s">
        <v>3603</v>
      </c>
      <c r="K1230" t="s">
        <v>28</v>
      </c>
    </row>
    <row r="1231" spans="1:11" x14ac:dyDescent="0.35">
      <c r="A1231">
        <v>1230</v>
      </c>
      <c r="B1231" t="s">
        <v>3604</v>
      </c>
      <c r="C1231">
        <v>26</v>
      </c>
      <c r="D1231" t="s">
        <v>3605</v>
      </c>
      <c r="E1231" t="s">
        <v>31</v>
      </c>
      <c r="F1231" t="s">
        <v>79</v>
      </c>
      <c r="G1231" t="s">
        <v>41</v>
      </c>
      <c r="H1231" t="s">
        <v>42</v>
      </c>
      <c r="I1231" t="s">
        <v>146</v>
      </c>
      <c r="J1231" t="s">
        <v>3606</v>
      </c>
      <c r="K1231" t="s">
        <v>28</v>
      </c>
    </row>
    <row r="1232" spans="1:11" x14ac:dyDescent="0.35">
      <c r="A1232">
        <v>1231</v>
      </c>
      <c r="B1232" t="s">
        <v>3607</v>
      </c>
      <c r="C1232">
        <v>23</v>
      </c>
      <c r="D1232" t="s">
        <v>3608</v>
      </c>
      <c r="E1232" t="s">
        <v>22</v>
      </c>
      <c r="F1232" t="s">
        <v>42</v>
      </c>
      <c r="G1232" t="s">
        <v>15</v>
      </c>
      <c r="H1232" t="s">
        <v>16</v>
      </c>
      <c r="I1232" t="s">
        <v>63</v>
      </c>
      <c r="J1232" t="s">
        <v>3609</v>
      </c>
      <c r="K1232" t="s">
        <v>44</v>
      </c>
    </row>
    <row r="1233" spans="1:11" x14ac:dyDescent="0.35">
      <c r="A1233">
        <v>1232</v>
      </c>
      <c r="B1233" t="s">
        <v>3610</v>
      </c>
      <c r="C1233">
        <v>23</v>
      </c>
      <c r="D1233" t="s">
        <v>3611</v>
      </c>
      <c r="E1233" t="s">
        <v>79</v>
      </c>
      <c r="F1233" t="s">
        <v>14</v>
      </c>
      <c r="G1233" t="s">
        <v>41</v>
      </c>
      <c r="H1233" t="s">
        <v>42</v>
      </c>
      <c r="I1233" t="s">
        <v>63</v>
      </c>
      <c r="J1233" t="s">
        <v>3612</v>
      </c>
      <c r="K1233" t="s">
        <v>37</v>
      </c>
    </row>
    <row r="1234" spans="1:11" x14ac:dyDescent="0.35">
      <c r="A1234">
        <v>1233</v>
      </c>
      <c r="B1234" t="s">
        <v>3613</v>
      </c>
      <c r="C1234">
        <v>27</v>
      </c>
      <c r="D1234" t="s">
        <v>3614</v>
      </c>
      <c r="E1234" t="s">
        <v>42</v>
      </c>
      <c r="F1234" t="s">
        <v>23</v>
      </c>
      <c r="G1234" t="s">
        <v>62</v>
      </c>
      <c r="H1234" t="s">
        <v>23</v>
      </c>
      <c r="I1234" t="s">
        <v>53</v>
      </c>
      <c r="J1234" t="s">
        <v>3615</v>
      </c>
      <c r="K1234" t="s">
        <v>76</v>
      </c>
    </row>
    <row r="1235" spans="1:11" x14ac:dyDescent="0.35">
      <c r="A1235">
        <v>1234</v>
      </c>
      <c r="B1235" t="s">
        <v>3616</v>
      </c>
      <c r="C1235">
        <v>29</v>
      </c>
      <c r="D1235" t="s">
        <v>3617</v>
      </c>
      <c r="E1235" t="s">
        <v>25</v>
      </c>
      <c r="F1235" t="s">
        <v>79</v>
      </c>
      <c r="G1235" t="s">
        <v>120</v>
      </c>
      <c r="H1235" t="s">
        <v>57</v>
      </c>
      <c r="I1235" t="s">
        <v>26</v>
      </c>
      <c r="J1235" t="s">
        <v>3618</v>
      </c>
      <c r="K1235" t="s">
        <v>19</v>
      </c>
    </row>
    <row r="1236" spans="1:11" x14ac:dyDescent="0.35">
      <c r="A1236">
        <v>1235</v>
      </c>
      <c r="B1236" t="s">
        <v>3619</v>
      </c>
      <c r="C1236">
        <v>29</v>
      </c>
      <c r="D1236" t="s">
        <v>3620</v>
      </c>
      <c r="E1236" t="s">
        <v>22</v>
      </c>
      <c r="F1236" t="s">
        <v>32</v>
      </c>
      <c r="G1236" t="s">
        <v>24</v>
      </c>
      <c r="H1236" t="s">
        <v>25</v>
      </c>
      <c r="I1236" t="s">
        <v>116</v>
      </c>
      <c r="J1236" t="s">
        <v>3621</v>
      </c>
      <c r="K1236" t="s">
        <v>28</v>
      </c>
    </row>
    <row r="1237" spans="1:11" x14ac:dyDescent="0.35">
      <c r="A1237">
        <v>1236</v>
      </c>
      <c r="B1237" t="s">
        <v>3622</v>
      </c>
      <c r="C1237">
        <v>29</v>
      </c>
      <c r="D1237" t="s">
        <v>3623</v>
      </c>
      <c r="E1237" t="s">
        <v>169</v>
      </c>
      <c r="F1237" t="s">
        <v>169</v>
      </c>
      <c r="G1237" t="s">
        <v>87</v>
      </c>
      <c r="H1237" t="s">
        <v>79</v>
      </c>
      <c r="I1237" t="s">
        <v>17</v>
      </c>
      <c r="J1237" t="s">
        <v>3624</v>
      </c>
      <c r="K1237" t="s">
        <v>76</v>
      </c>
    </row>
    <row r="1238" spans="1:11" x14ac:dyDescent="0.35">
      <c r="A1238">
        <v>1237</v>
      </c>
      <c r="B1238" t="s">
        <v>3625</v>
      </c>
      <c r="C1238">
        <v>23</v>
      </c>
      <c r="D1238" t="s">
        <v>3626</v>
      </c>
      <c r="E1238" t="s">
        <v>22</v>
      </c>
      <c r="F1238" t="s">
        <v>34</v>
      </c>
      <c r="G1238" t="s">
        <v>80</v>
      </c>
      <c r="H1238" t="s">
        <v>32</v>
      </c>
      <c r="I1238" t="s">
        <v>116</v>
      </c>
      <c r="J1238" t="s">
        <v>3627</v>
      </c>
      <c r="K1238" t="s">
        <v>44</v>
      </c>
    </row>
    <row r="1239" spans="1:11" x14ac:dyDescent="0.35">
      <c r="A1239">
        <v>1238</v>
      </c>
      <c r="B1239" t="s">
        <v>3628</v>
      </c>
      <c r="C1239">
        <v>22</v>
      </c>
      <c r="D1239" t="s">
        <v>3629</v>
      </c>
      <c r="E1239" t="s">
        <v>34</v>
      </c>
      <c r="F1239" t="s">
        <v>14</v>
      </c>
      <c r="G1239" t="s">
        <v>120</v>
      </c>
      <c r="H1239" t="s">
        <v>57</v>
      </c>
      <c r="I1239" t="s">
        <v>102</v>
      </c>
      <c r="J1239" t="s">
        <v>3630</v>
      </c>
      <c r="K1239" t="s">
        <v>37</v>
      </c>
    </row>
    <row r="1240" spans="1:11" x14ac:dyDescent="0.35">
      <c r="A1240">
        <v>1239</v>
      </c>
      <c r="B1240" t="s">
        <v>3631</v>
      </c>
      <c r="C1240">
        <v>30</v>
      </c>
      <c r="D1240" t="s">
        <v>3632</v>
      </c>
      <c r="E1240" t="s">
        <v>22</v>
      </c>
      <c r="F1240" t="s">
        <v>16</v>
      </c>
      <c r="G1240" t="s">
        <v>52</v>
      </c>
      <c r="H1240" t="s">
        <v>13</v>
      </c>
      <c r="I1240" t="s">
        <v>53</v>
      </c>
      <c r="J1240" t="s">
        <v>3633</v>
      </c>
      <c r="K1240" t="s">
        <v>19</v>
      </c>
    </row>
    <row r="1241" spans="1:11" x14ac:dyDescent="0.35">
      <c r="A1241">
        <v>1240</v>
      </c>
      <c r="B1241" t="s">
        <v>3634</v>
      </c>
      <c r="C1241">
        <v>29</v>
      </c>
      <c r="D1241" t="s">
        <v>3635</v>
      </c>
      <c r="E1241" t="s">
        <v>31</v>
      </c>
      <c r="F1241" t="s">
        <v>79</v>
      </c>
      <c r="G1241" t="s">
        <v>120</v>
      </c>
      <c r="H1241" t="s">
        <v>57</v>
      </c>
      <c r="I1241" t="s">
        <v>48</v>
      </c>
      <c r="J1241" t="s">
        <v>3636</v>
      </c>
      <c r="K1241" t="s">
        <v>19</v>
      </c>
    </row>
    <row r="1242" spans="1:11" x14ac:dyDescent="0.35">
      <c r="A1242">
        <v>1241</v>
      </c>
      <c r="B1242" t="s">
        <v>3637</v>
      </c>
      <c r="C1242">
        <v>24</v>
      </c>
      <c r="D1242" t="s">
        <v>3638</v>
      </c>
      <c r="E1242" t="s">
        <v>169</v>
      </c>
      <c r="F1242" t="s">
        <v>32</v>
      </c>
      <c r="G1242" t="s">
        <v>62</v>
      </c>
      <c r="H1242" t="s">
        <v>23</v>
      </c>
      <c r="I1242" t="s">
        <v>53</v>
      </c>
      <c r="J1242" t="s">
        <v>3639</v>
      </c>
      <c r="K1242" t="s">
        <v>28</v>
      </c>
    </row>
    <row r="1243" spans="1:11" x14ac:dyDescent="0.35">
      <c r="A1243">
        <v>1242</v>
      </c>
      <c r="B1243" t="s">
        <v>3640</v>
      </c>
      <c r="C1243">
        <v>25</v>
      </c>
      <c r="D1243" t="s">
        <v>3641</v>
      </c>
      <c r="E1243" t="s">
        <v>31</v>
      </c>
      <c r="F1243" t="s">
        <v>22</v>
      </c>
      <c r="G1243" t="s">
        <v>41</v>
      </c>
      <c r="H1243" t="s">
        <v>42</v>
      </c>
      <c r="I1243" t="s">
        <v>153</v>
      </c>
      <c r="J1243" t="s">
        <v>3642</v>
      </c>
      <c r="K1243" t="s">
        <v>44</v>
      </c>
    </row>
    <row r="1244" spans="1:11" x14ac:dyDescent="0.35">
      <c r="A1244">
        <v>1243</v>
      </c>
      <c r="B1244" t="s">
        <v>3643</v>
      </c>
      <c r="C1244">
        <v>26</v>
      </c>
      <c r="D1244" t="s">
        <v>3644</v>
      </c>
      <c r="E1244" t="s">
        <v>149</v>
      </c>
      <c r="F1244" t="s">
        <v>23</v>
      </c>
      <c r="G1244" t="s">
        <v>87</v>
      </c>
      <c r="H1244" t="s">
        <v>79</v>
      </c>
      <c r="I1244" t="s">
        <v>53</v>
      </c>
      <c r="J1244" t="s">
        <v>3645</v>
      </c>
      <c r="K1244" t="s">
        <v>19</v>
      </c>
    </row>
    <row r="1245" spans="1:11" x14ac:dyDescent="0.35">
      <c r="A1245">
        <v>1244</v>
      </c>
      <c r="B1245" t="s">
        <v>3646</v>
      </c>
      <c r="C1245">
        <v>28</v>
      </c>
      <c r="D1245" t="s">
        <v>3647</v>
      </c>
      <c r="E1245" t="s">
        <v>14</v>
      </c>
      <c r="F1245" t="s">
        <v>22</v>
      </c>
      <c r="G1245" t="s">
        <v>87</v>
      </c>
      <c r="H1245" t="s">
        <v>79</v>
      </c>
      <c r="I1245" t="s">
        <v>170</v>
      </c>
      <c r="J1245" t="s">
        <v>3648</v>
      </c>
      <c r="K1245" t="s">
        <v>76</v>
      </c>
    </row>
    <row r="1246" spans="1:11" x14ac:dyDescent="0.35">
      <c r="A1246">
        <v>1245</v>
      </c>
      <c r="B1246" t="s">
        <v>3649</v>
      </c>
      <c r="C1246">
        <v>21</v>
      </c>
      <c r="D1246" t="s">
        <v>3650</v>
      </c>
      <c r="E1246" t="s">
        <v>34</v>
      </c>
      <c r="F1246" t="s">
        <v>42</v>
      </c>
      <c r="G1246" t="s">
        <v>62</v>
      </c>
      <c r="H1246" t="s">
        <v>23</v>
      </c>
      <c r="I1246" t="s">
        <v>53</v>
      </c>
      <c r="J1246" t="s">
        <v>3651</v>
      </c>
      <c r="K1246" t="s">
        <v>28</v>
      </c>
    </row>
    <row r="1247" spans="1:11" x14ac:dyDescent="0.35">
      <c r="A1247">
        <v>1246</v>
      </c>
      <c r="B1247" t="s">
        <v>3652</v>
      </c>
      <c r="C1247">
        <v>24</v>
      </c>
      <c r="D1247" t="s">
        <v>3653</v>
      </c>
      <c r="E1247" t="s">
        <v>25</v>
      </c>
      <c r="F1247" t="s">
        <v>201</v>
      </c>
      <c r="G1247" t="s">
        <v>24</v>
      </c>
      <c r="H1247" t="s">
        <v>25</v>
      </c>
      <c r="I1247" t="s">
        <v>26</v>
      </c>
      <c r="J1247" t="s">
        <v>3654</v>
      </c>
      <c r="K1247" t="s">
        <v>37</v>
      </c>
    </row>
    <row r="1248" spans="1:11" x14ac:dyDescent="0.35">
      <c r="A1248">
        <v>1247</v>
      </c>
      <c r="B1248" t="s">
        <v>3655</v>
      </c>
      <c r="C1248">
        <v>28</v>
      </c>
      <c r="D1248" t="s">
        <v>3656</v>
      </c>
      <c r="E1248" t="s">
        <v>25</v>
      </c>
      <c r="F1248" t="s">
        <v>34</v>
      </c>
      <c r="G1248" t="s">
        <v>87</v>
      </c>
      <c r="H1248" t="s">
        <v>79</v>
      </c>
      <c r="I1248" t="s">
        <v>17</v>
      </c>
      <c r="J1248" t="s">
        <v>3657</v>
      </c>
      <c r="K1248" t="s">
        <v>19</v>
      </c>
    </row>
    <row r="1249" spans="1:11" x14ac:dyDescent="0.35">
      <c r="A1249">
        <v>1248</v>
      </c>
      <c r="B1249" t="s">
        <v>3658</v>
      </c>
      <c r="C1249">
        <v>28</v>
      </c>
      <c r="D1249" t="s">
        <v>3659</v>
      </c>
      <c r="E1249" t="s">
        <v>32</v>
      </c>
      <c r="F1249" t="s">
        <v>169</v>
      </c>
      <c r="G1249" t="s">
        <v>120</v>
      </c>
      <c r="H1249" t="s">
        <v>57</v>
      </c>
      <c r="I1249" t="s">
        <v>63</v>
      </c>
      <c r="J1249" t="s">
        <v>3660</v>
      </c>
      <c r="K1249" t="s">
        <v>28</v>
      </c>
    </row>
    <row r="1250" spans="1:11" x14ac:dyDescent="0.35">
      <c r="A1250">
        <v>1249</v>
      </c>
      <c r="B1250" t="s">
        <v>3661</v>
      </c>
      <c r="C1250">
        <v>21</v>
      </c>
      <c r="D1250" t="s">
        <v>3662</v>
      </c>
      <c r="E1250" t="s">
        <v>133</v>
      </c>
      <c r="F1250" t="s">
        <v>34</v>
      </c>
      <c r="G1250" t="s">
        <v>47</v>
      </c>
      <c r="H1250" t="s">
        <v>31</v>
      </c>
      <c r="I1250" t="s">
        <v>170</v>
      </c>
      <c r="J1250" t="s">
        <v>3663</v>
      </c>
      <c r="K1250" t="s">
        <v>37</v>
      </c>
    </row>
    <row r="1251" spans="1:11" x14ac:dyDescent="0.35">
      <c r="A1251">
        <v>1250</v>
      </c>
      <c r="B1251" t="s">
        <v>3664</v>
      </c>
      <c r="C1251">
        <v>26</v>
      </c>
      <c r="D1251" t="s">
        <v>3665</v>
      </c>
      <c r="E1251" t="s">
        <v>23</v>
      </c>
      <c r="F1251" t="s">
        <v>149</v>
      </c>
      <c r="G1251" t="s">
        <v>87</v>
      </c>
      <c r="H1251" t="s">
        <v>79</v>
      </c>
      <c r="I1251" t="s">
        <v>146</v>
      </c>
      <c r="J1251" t="s">
        <v>3666</v>
      </c>
      <c r="K1251" t="s">
        <v>44</v>
      </c>
    </row>
    <row r="1252" spans="1:11" x14ac:dyDescent="0.35">
      <c r="A1252">
        <v>1251</v>
      </c>
      <c r="B1252" t="s">
        <v>3667</v>
      </c>
      <c r="C1252">
        <v>30</v>
      </c>
      <c r="D1252" t="s">
        <v>3668</v>
      </c>
      <c r="E1252" t="s">
        <v>23</v>
      </c>
      <c r="F1252" t="s">
        <v>25</v>
      </c>
      <c r="G1252" t="s">
        <v>52</v>
      </c>
      <c r="H1252" t="s">
        <v>13</v>
      </c>
      <c r="I1252" t="s">
        <v>68</v>
      </c>
      <c r="J1252" t="s">
        <v>3669</v>
      </c>
      <c r="K1252" t="s">
        <v>76</v>
      </c>
    </row>
    <row r="1253" spans="1:11" x14ac:dyDescent="0.35">
      <c r="A1253">
        <v>1252</v>
      </c>
      <c r="B1253" t="s">
        <v>3670</v>
      </c>
      <c r="C1253">
        <v>29</v>
      </c>
      <c r="D1253" t="s">
        <v>3671</v>
      </c>
      <c r="E1253" t="s">
        <v>32</v>
      </c>
      <c r="F1253" t="s">
        <v>32</v>
      </c>
      <c r="G1253" t="s">
        <v>24</v>
      </c>
      <c r="H1253" t="s">
        <v>25</v>
      </c>
      <c r="I1253" t="s">
        <v>26</v>
      </c>
      <c r="J1253" t="s">
        <v>3672</v>
      </c>
      <c r="K1253" t="s">
        <v>37</v>
      </c>
    </row>
    <row r="1254" spans="1:11" x14ac:dyDescent="0.35">
      <c r="A1254">
        <v>1253</v>
      </c>
      <c r="B1254" t="s">
        <v>3673</v>
      </c>
      <c r="C1254">
        <v>26</v>
      </c>
      <c r="D1254" t="s">
        <v>3674</v>
      </c>
      <c r="E1254" t="s">
        <v>177</v>
      </c>
      <c r="F1254" t="s">
        <v>23</v>
      </c>
      <c r="G1254" t="s">
        <v>15</v>
      </c>
      <c r="H1254" t="s">
        <v>16</v>
      </c>
      <c r="I1254" t="s">
        <v>68</v>
      </c>
      <c r="J1254" t="s">
        <v>3675</v>
      </c>
      <c r="K1254" t="s">
        <v>37</v>
      </c>
    </row>
    <row r="1255" spans="1:11" x14ac:dyDescent="0.35">
      <c r="A1255">
        <v>1254</v>
      </c>
      <c r="B1255" t="s">
        <v>3676</v>
      </c>
      <c r="C1255">
        <v>27</v>
      </c>
      <c r="D1255" t="s">
        <v>3677</v>
      </c>
      <c r="E1255" t="s">
        <v>31</v>
      </c>
      <c r="F1255" t="s">
        <v>133</v>
      </c>
      <c r="G1255" t="s">
        <v>47</v>
      </c>
      <c r="H1255" t="s">
        <v>31</v>
      </c>
      <c r="I1255" t="s">
        <v>153</v>
      </c>
      <c r="J1255" t="s">
        <v>3678</v>
      </c>
      <c r="K1255" t="s">
        <v>44</v>
      </c>
    </row>
    <row r="1256" spans="1:11" x14ac:dyDescent="0.35">
      <c r="A1256">
        <v>1255</v>
      </c>
      <c r="B1256" t="s">
        <v>3679</v>
      </c>
      <c r="C1256">
        <v>27</v>
      </c>
      <c r="D1256" t="s">
        <v>3680</v>
      </c>
      <c r="E1256" t="s">
        <v>149</v>
      </c>
      <c r="F1256" t="s">
        <v>133</v>
      </c>
      <c r="G1256" t="s">
        <v>52</v>
      </c>
      <c r="H1256" t="s">
        <v>13</v>
      </c>
      <c r="I1256" t="s">
        <v>102</v>
      </c>
      <c r="J1256" t="s">
        <v>3681</v>
      </c>
      <c r="K1256" t="s">
        <v>28</v>
      </c>
    </row>
    <row r="1257" spans="1:11" x14ac:dyDescent="0.35">
      <c r="A1257">
        <v>1256</v>
      </c>
      <c r="B1257" t="s">
        <v>3682</v>
      </c>
      <c r="C1257">
        <v>27</v>
      </c>
      <c r="D1257" t="s">
        <v>3683</v>
      </c>
      <c r="E1257" t="s">
        <v>101</v>
      </c>
      <c r="F1257" t="s">
        <v>25</v>
      </c>
      <c r="G1257" t="s">
        <v>24</v>
      </c>
      <c r="H1257" t="s">
        <v>25</v>
      </c>
      <c r="I1257" t="s">
        <v>58</v>
      </c>
      <c r="J1257" t="s">
        <v>3684</v>
      </c>
      <c r="K1257" t="s">
        <v>28</v>
      </c>
    </row>
    <row r="1258" spans="1:11" x14ac:dyDescent="0.35">
      <c r="A1258">
        <v>1257</v>
      </c>
      <c r="B1258" t="s">
        <v>3685</v>
      </c>
      <c r="C1258">
        <v>21</v>
      </c>
      <c r="D1258" t="s">
        <v>3686</v>
      </c>
      <c r="E1258" t="s">
        <v>177</v>
      </c>
      <c r="F1258" t="s">
        <v>23</v>
      </c>
      <c r="G1258" t="s">
        <v>15</v>
      </c>
      <c r="H1258" t="s">
        <v>16</v>
      </c>
      <c r="I1258" t="s">
        <v>146</v>
      </c>
      <c r="J1258" t="s">
        <v>3687</v>
      </c>
      <c r="K1258" t="s">
        <v>37</v>
      </c>
    </row>
    <row r="1259" spans="1:11" x14ac:dyDescent="0.35">
      <c r="A1259">
        <v>1258</v>
      </c>
      <c r="B1259" t="s">
        <v>3688</v>
      </c>
      <c r="C1259">
        <v>30</v>
      </c>
      <c r="D1259" t="s">
        <v>3689</v>
      </c>
      <c r="E1259" t="s">
        <v>101</v>
      </c>
      <c r="F1259" t="s">
        <v>67</v>
      </c>
      <c r="G1259" t="s">
        <v>24</v>
      </c>
      <c r="H1259" t="s">
        <v>25</v>
      </c>
      <c r="I1259" t="s">
        <v>26</v>
      </c>
      <c r="J1259" t="s">
        <v>3690</v>
      </c>
      <c r="K1259" t="s">
        <v>19</v>
      </c>
    </row>
    <row r="1260" spans="1:11" x14ac:dyDescent="0.35">
      <c r="A1260">
        <v>1259</v>
      </c>
      <c r="B1260" t="s">
        <v>3691</v>
      </c>
      <c r="C1260">
        <v>27</v>
      </c>
      <c r="D1260" t="s">
        <v>3692</v>
      </c>
      <c r="E1260" t="s">
        <v>13</v>
      </c>
      <c r="F1260" t="s">
        <v>32</v>
      </c>
      <c r="G1260" t="s">
        <v>15</v>
      </c>
      <c r="H1260" t="s">
        <v>16</v>
      </c>
      <c r="I1260" t="s">
        <v>153</v>
      </c>
      <c r="J1260" t="s">
        <v>3693</v>
      </c>
      <c r="K1260" t="s">
        <v>44</v>
      </c>
    </row>
    <row r="1261" spans="1:11" x14ac:dyDescent="0.35">
      <c r="A1261">
        <v>1260</v>
      </c>
      <c r="B1261" t="s">
        <v>3694</v>
      </c>
      <c r="C1261">
        <v>28</v>
      </c>
      <c r="D1261" t="s">
        <v>3695</v>
      </c>
      <c r="E1261" t="s">
        <v>57</v>
      </c>
      <c r="F1261" t="s">
        <v>34</v>
      </c>
      <c r="G1261" t="s">
        <v>33</v>
      </c>
      <c r="H1261" t="s">
        <v>34</v>
      </c>
      <c r="I1261" t="s">
        <v>116</v>
      </c>
      <c r="J1261" t="s">
        <v>3696</v>
      </c>
      <c r="K1261" t="s">
        <v>76</v>
      </c>
    </row>
    <row r="1262" spans="1:11" x14ac:dyDescent="0.35">
      <c r="A1262">
        <v>1261</v>
      </c>
      <c r="B1262" t="s">
        <v>3697</v>
      </c>
      <c r="C1262">
        <v>24</v>
      </c>
      <c r="D1262" t="s">
        <v>3698</v>
      </c>
      <c r="E1262" t="s">
        <v>13</v>
      </c>
      <c r="F1262" t="s">
        <v>16</v>
      </c>
      <c r="G1262" t="s">
        <v>52</v>
      </c>
      <c r="H1262" t="s">
        <v>13</v>
      </c>
      <c r="I1262" t="s">
        <v>68</v>
      </c>
      <c r="J1262" t="s">
        <v>3699</v>
      </c>
      <c r="K1262" t="s">
        <v>19</v>
      </c>
    </row>
    <row r="1263" spans="1:11" x14ac:dyDescent="0.35">
      <c r="A1263">
        <v>1262</v>
      </c>
      <c r="B1263" t="s">
        <v>343</v>
      </c>
      <c r="C1263">
        <v>29</v>
      </c>
      <c r="D1263" t="s">
        <v>3700</v>
      </c>
      <c r="E1263" t="s">
        <v>149</v>
      </c>
      <c r="F1263" t="s">
        <v>34</v>
      </c>
      <c r="G1263" t="s">
        <v>47</v>
      </c>
      <c r="H1263" t="s">
        <v>31</v>
      </c>
      <c r="I1263" t="s">
        <v>26</v>
      </c>
      <c r="J1263" t="s">
        <v>3701</v>
      </c>
      <c r="K1263" t="s">
        <v>44</v>
      </c>
    </row>
    <row r="1264" spans="1:11" x14ac:dyDescent="0.35">
      <c r="A1264">
        <v>1263</v>
      </c>
      <c r="B1264" t="s">
        <v>3702</v>
      </c>
      <c r="C1264">
        <v>29</v>
      </c>
      <c r="D1264" t="s">
        <v>3703</v>
      </c>
      <c r="E1264" t="s">
        <v>42</v>
      </c>
      <c r="F1264" t="s">
        <v>42</v>
      </c>
      <c r="G1264" t="s">
        <v>24</v>
      </c>
      <c r="H1264" t="s">
        <v>25</v>
      </c>
      <c r="I1264" t="s">
        <v>63</v>
      </c>
      <c r="J1264" t="s">
        <v>3704</v>
      </c>
      <c r="K1264" t="s">
        <v>28</v>
      </c>
    </row>
    <row r="1265" spans="1:11" x14ac:dyDescent="0.35">
      <c r="A1265">
        <v>1264</v>
      </c>
      <c r="B1265" t="s">
        <v>3705</v>
      </c>
      <c r="C1265">
        <v>24</v>
      </c>
      <c r="D1265" t="s">
        <v>3706</v>
      </c>
      <c r="E1265" t="s">
        <v>16</v>
      </c>
      <c r="F1265" t="s">
        <v>25</v>
      </c>
      <c r="G1265" t="s">
        <v>15</v>
      </c>
      <c r="H1265" t="s">
        <v>16</v>
      </c>
      <c r="I1265" t="s">
        <v>116</v>
      </c>
      <c r="J1265">
        <v>3260638297</v>
      </c>
      <c r="K1265" t="s">
        <v>28</v>
      </c>
    </row>
    <row r="1266" spans="1:11" x14ac:dyDescent="0.35">
      <c r="A1266">
        <v>1265</v>
      </c>
      <c r="B1266" t="s">
        <v>3707</v>
      </c>
      <c r="C1266">
        <v>23</v>
      </c>
      <c r="D1266" t="s">
        <v>3708</v>
      </c>
      <c r="E1266" t="s">
        <v>42</v>
      </c>
      <c r="F1266" t="s">
        <v>57</v>
      </c>
      <c r="G1266" t="s">
        <v>62</v>
      </c>
      <c r="H1266" t="s">
        <v>23</v>
      </c>
      <c r="I1266" t="s">
        <v>88</v>
      </c>
      <c r="J1266" t="s">
        <v>3709</v>
      </c>
      <c r="K1266" t="s">
        <v>28</v>
      </c>
    </row>
    <row r="1267" spans="1:11" x14ac:dyDescent="0.35">
      <c r="A1267">
        <v>1266</v>
      </c>
      <c r="B1267" t="s">
        <v>3710</v>
      </c>
      <c r="C1267">
        <v>24</v>
      </c>
      <c r="D1267" t="s">
        <v>3711</v>
      </c>
      <c r="E1267" t="s">
        <v>34</v>
      </c>
      <c r="F1267" t="s">
        <v>13</v>
      </c>
      <c r="G1267" t="s">
        <v>87</v>
      </c>
      <c r="H1267" t="s">
        <v>79</v>
      </c>
      <c r="I1267" t="s">
        <v>91</v>
      </c>
      <c r="J1267" t="s">
        <v>3712</v>
      </c>
      <c r="K1267" t="s">
        <v>44</v>
      </c>
    </row>
    <row r="1268" spans="1:11" x14ac:dyDescent="0.35">
      <c r="A1268">
        <v>1267</v>
      </c>
      <c r="B1268" t="s">
        <v>3713</v>
      </c>
      <c r="C1268">
        <v>29</v>
      </c>
      <c r="D1268" t="s">
        <v>3714</v>
      </c>
      <c r="E1268" t="s">
        <v>40</v>
      </c>
      <c r="F1268" t="s">
        <v>177</v>
      </c>
      <c r="G1268" t="s">
        <v>47</v>
      </c>
      <c r="H1268" t="s">
        <v>31</v>
      </c>
      <c r="I1268" t="s">
        <v>91</v>
      </c>
      <c r="J1268" t="s">
        <v>3715</v>
      </c>
      <c r="K1268" t="s">
        <v>19</v>
      </c>
    </row>
    <row r="1269" spans="1:11" x14ac:dyDescent="0.35">
      <c r="A1269">
        <v>1268</v>
      </c>
      <c r="B1269" t="s">
        <v>3716</v>
      </c>
      <c r="C1269">
        <v>30</v>
      </c>
      <c r="D1269" t="s">
        <v>3717</v>
      </c>
      <c r="E1269" t="s">
        <v>34</v>
      </c>
      <c r="F1269" t="s">
        <v>149</v>
      </c>
      <c r="G1269" t="s">
        <v>80</v>
      </c>
      <c r="H1269" t="s">
        <v>32</v>
      </c>
      <c r="I1269" t="s">
        <v>146</v>
      </c>
      <c r="J1269" t="s">
        <v>3718</v>
      </c>
      <c r="K1269" t="s">
        <v>28</v>
      </c>
    </row>
    <row r="1270" spans="1:11" x14ac:dyDescent="0.35">
      <c r="A1270">
        <v>1269</v>
      </c>
      <c r="B1270" t="s">
        <v>3719</v>
      </c>
      <c r="C1270">
        <v>25</v>
      </c>
      <c r="D1270" t="s">
        <v>3720</v>
      </c>
      <c r="E1270" t="s">
        <v>32</v>
      </c>
      <c r="F1270" t="s">
        <v>25</v>
      </c>
      <c r="G1270" t="s">
        <v>80</v>
      </c>
      <c r="H1270" t="s">
        <v>32</v>
      </c>
      <c r="I1270" t="s">
        <v>116</v>
      </c>
      <c r="J1270" t="s">
        <v>3721</v>
      </c>
      <c r="K1270" t="s">
        <v>19</v>
      </c>
    </row>
    <row r="1271" spans="1:11" x14ac:dyDescent="0.35">
      <c r="A1271">
        <v>1270</v>
      </c>
      <c r="B1271" t="s">
        <v>3722</v>
      </c>
      <c r="C1271">
        <v>25</v>
      </c>
      <c r="D1271" t="s">
        <v>3723</v>
      </c>
      <c r="E1271" t="s">
        <v>16</v>
      </c>
      <c r="F1271" t="s">
        <v>201</v>
      </c>
      <c r="G1271" t="s">
        <v>87</v>
      </c>
      <c r="H1271" t="s">
        <v>79</v>
      </c>
      <c r="I1271" t="s">
        <v>17</v>
      </c>
      <c r="J1271" t="s">
        <v>3724</v>
      </c>
      <c r="K1271" t="s">
        <v>76</v>
      </c>
    </row>
    <row r="1272" spans="1:11" x14ac:dyDescent="0.35">
      <c r="A1272">
        <v>1271</v>
      </c>
      <c r="B1272" t="s">
        <v>3725</v>
      </c>
      <c r="C1272">
        <v>30</v>
      </c>
      <c r="D1272" t="s">
        <v>3726</v>
      </c>
      <c r="E1272" t="s">
        <v>133</v>
      </c>
      <c r="F1272" t="s">
        <v>79</v>
      </c>
      <c r="G1272" t="s">
        <v>120</v>
      </c>
      <c r="H1272" t="s">
        <v>57</v>
      </c>
      <c r="I1272" t="s">
        <v>58</v>
      </c>
      <c r="J1272">
        <v>6493633376</v>
      </c>
      <c r="K1272" t="s">
        <v>37</v>
      </c>
    </row>
    <row r="1273" spans="1:11" x14ac:dyDescent="0.35">
      <c r="A1273">
        <v>1272</v>
      </c>
      <c r="B1273" t="s">
        <v>3727</v>
      </c>
      <c r="C1273">
        <v>27</v>
      </c>
      <c r="D1273" t="s">
        <v>3728</v>
      </c>
      <c r="E1273" t="s">
        <v>40</v>
      </c>
      <c r="F1273" t="s">
        <v>57</v>
      </c>
      <c r="G1273" t="s">
        <v>120</v>
      </c>
      <c r="H1273" t="s">
        <v>57</v>
      </c>
      <c r="I1273" t="s">
        <v>68</v>
      </c>
      <c r="J1273" t="s">
        <v>3729</v>
      </c>
      <c r="K1273" t="s">
        <v>44</v>
      </c>
    </row>
    <row r="1274" spans="1:11" x14ac:dyDescent="0.35">
      <c r="A1274">
        <v>1273</v>
      </c>
      <c r="B1274" t="s">
        <v>3730</v>
      </c>
      <c r="C1274">
        <v>29</v>
      </c>
      <c r="D1274" t="s">
        <v>3731</v>
      </c>
      <c r="E1274" t="s">
        <v>13</v>
      </c>
      <c r="F1274" t="s">
        <v>32</v>
      </c>
      <c r="G1274" t="s">
        <v>24</v>
      </c>
      <c r="H1274" t="s">
        <v>25</v>
      </c>
      <c r="I1274" t="s">
        <v>26</v>
      </c>
      <c r="J1274" t="s">
        <v>3732</v>
      </c>
      <c r="K1274" t="s">
        <v>44</v>
      </c>
    </row>
    <row r="1275" spans="1:11" x14ac:dyDescent="0.35">
      <c r="A1275">
        <v>1274</v>
      </c>
      <c r="B1275" t="s">
        <v>3733</v>
      </c>
      <c r="C1275">
        <v>25</v>
      </c>
      <c r="D1275" t="s">
        <v>3734</v>
      </c>
      <c r="E1275" t="s">
        <v>42</v>
      </c>
      <c r="F1275" t="s">
        <v>169</v>
      </c>
      <c r="G1275" t="s">
        <v>80</v>
      </c>
      <c r="H1275" t="s">
        <v>32</v>
      </c>
      <c r="I1275" t="s">
        <v>53</v>
      </c>
      <c r="J1275" t="s">
        <v>3735</v>
      </c>
      <c r="K1275" t="s">
        <v>44</v>
      </c>
    </row>
    <row r="1276" spans="1:11" x14ac:dyDescent="0.35">
      <c r="A1276">
        <v>1275</v>
      </c>
      <c r="B1276" t="s">
        <v>3736</v>
      </c>
      <c r="C1276">
        <v>20</v>
      </c>
      <c r="D1276" t="s">
        <v>3737</v>
      </c>
      <c r="E1276" t="s">
        <v>13</v>
      </c>
      <c r="F1276" t="s">
        <v>42</v>
      </c>
      <c r="G1276" t="s">
        <v>15</v>
      </c>
      <c r="H1276" t="s">
        <v>16</v>
      </c>
      <c r="I1276" t="s">
        <v>48</v>
      </c>
      <c r="J1276" t="s">
        <v>3738</v>
      </c>
      <c r="K1276" t="s">
        <v>76</v>
      </c>
    </row>
    <row r="1277" spans="1:11" x14ac:dyDescent="0.35">
      <c r="A1277">
        <v>1276</v>
      </c>
      <c r="B1277" t="s">
        <v>3739</v>
      </c>
      <c r="C1277">
        <v>29</v>
      </c>
      <c r="D1277" t="s">
        <v>3740</v>
      </c>
      <c r="E1277" t="s">
        <v>177</v>
      </c>
      <c r="F1277" t="s">
        <v>22</v>
      </c>
      <c r="G1277" t="s">
        <v>80</v>
      </c>
      <c r="H1277" t="s">
        <v>32</v>
      </c>
      <c r="I1277" t="s">
        <v>35</v>
      </c>
      <c r="J1277" t="s">
        <v>3741</v>
      </c>
      <c r="K1277" t="s">
        <v>28</v>
      </c>
    </row>
    <row r="1278" spans="1:11" x14ac:dyDescent="0.35">
      <c r="A1278">
        <v>1277</v>
      </c>
      <c r="B1278" t="s">
        <v>3742</v>
      </c>
      <c r="C1278">
        <v>29</v>
      </c>
      <c r="D1278" t="s">
        <v>3743</v>
      </c>
      <c r="E1278" t="s">
        <v>201</v>
      </c>
      <c r="F1278" t="s">
        <v>16</v>
      </c>
      <c r="G1278" t="s">
        <v>62</v>
      </c>
      <c r="H1278" t="s">
        <v>23</v>
      </c>
      <c r="I1278" t="s">
        <v>116</v>
      </c>
      <c r="J1278">
        <f>1-925-841-5790</f>
        <v>-7555</v>
      </c>
      <c r="K1278" t="s">
        <v>19</v>
      </c>
    </row>
    <row r="1279" spans="1:11" x14ac:dyDescent="0.35">
      <c r="A1279">
        <v>1278</v>
      </c>
      <c r="B1279" t="s">
        <v>3744</v>
      </c>
      <c r="C1279">
        <v>30</v>
      </c>
      <c r="D1279" t="s">
        <v>3745</v>
      </c>
      <c r="E1279" t="s">
        <v>101</v>
      </c>
      <c r="F1279" t="s">
        <v>31</v>
      </c>
      <c r="G1279" t="s">
        <v>15</v>
      </c>
      <c r="H1279" t="s">
        <v>16</v>
      </c>
      <c r="I1279" t="s">
        <v>88</v>
      </c>
      <c r="J1279" t="s">
        <v>3746</v>
      </c>
      <c r="K1279" t="s">
        <v>19</v>
      </c>
    </row>
    <row r="1280" spans="1:11" x14ac:dyDescent="0.35">
      <c r="A1280">
        <v>1279</v>
      </c>
      <c r="B1280" t="s">
        <v>3747</v>
      </c>
      <c r="C1280">
        <v>24</v>
      </c>
      <c r="D1280" t="s">
        <v>3748</v>
      </c>
      <c r="E1280" t="s">
        <v>22</v>
      </c>
      <c r="F1280" t="s">
        <v>42</v>
      </c>
      <c r="G1280" t="s">
        <v>52</v>
      </c>
      <c r="H1280" t="s">
        <v>13</v>
      </c>
      <c r="I1280" t="s">
        <v>48</v>
      </c>
      <c r="J1280" t="s">
        <v>3749</v>
      </c>
      <c r="K1280" t="s">
        <v>37</v>
      </c>
    </row>
    <row r="1281" spans="1:11" x14ac:dyDescent="0.35">
      <c r="A1281">
        <v>1280</v>
      </c>
      <c r="B1281" t="s">
        <v>3750</v>
      </c>
      <c r="C1281">
        <v>26</v>
      </c>
      <c r="D1281" t="s">
        <v>3751</v>
      </c>
      <c r="E1281" t="s">
        <v>31</v>
      </c>
      <c r="F1281" t="s">
        <v>16</v>
      </c>
      <c r="G1281" t="s">
        <v>80</v>
      </c>
      <c r="H1281" t="s">
        <v>32</v>
      </c>
      <c r="I1281" t="s">
        <v>88</v>
      </c>
      <c r="J1281" t="s">
        <v>3752</v>
      </c>
      <c r="K1281" t="s">
        <v>28</v>
      </c>
    </row>
    <row r="1282" spans="1:11" x14ac:dyDescent="0.35">
      <c r="A1282">
        <v>1281</v>
      </c>
      <c r="B1282" t="s">
        <v>3753</v>
      </c>
      <c r="C1282">
        <v>26</v>
      </c>
      <c r="D1282" t="s">
        <v>3754</v>
      </c>
      <c r="E1282" t="s">
        <v>22</v>
      </c>
      <c r="F1282" t="s">
        <v>13</v>
      </c>
      <c r="G1282" t="s">
        <v>120</v>
      </c>
      <c r="H1282" t="s">
        <v>57</v>
      </c>
      <c r="I1282" t="s">
        <v>58</v>
      </c>
      <c r="J1282" t="s">
        <v>3755</v>
      </c>
      <c r="K1282" t="s">
        <v>37</v>
      </c>
    </row>
    <row r="1283" spans="1:11" x14ac:dyDescent="0.35">
      <c r="A1283">
        <v>1282</v>
      </c>
      <c r="B1283" t="s">
        <v>3756</v>
      </c>
      <c r="C1283">
        <v>22</v>
      </c>
      <c r="D1283" t="s">
        <v>3757</v>
      </c>
      <c r="E1283" t="s">
        <v>25</v>
      </c>
      <c r="F1283" t="s">
        <v>101</v>
      </c>
      <c r="G1283" t="s">
        <v>33</v>
      </c>
      <c r="H1283" t="s">
        <v>34</v>
      </c>
      <c r="I1283" t="s">
        <v>170</v>
      </c>
      <c r="J1283" t="s">
        <v>3758</v>
      </c>
      <c r="K1283" t="s">
        <v>19</v>
      </c>
    </row>
    <row r="1284" spans="1:11" x14ac:dyDescent="0.35">
      <c r="A1284">
        <v>1283</v>
      </c>
      <c r="B1284" t="s">
        <v>3759</v>
      </c>
      <c r="C1284">
        <v>30</v>
      </c>
      <c r="D1284" t="s">
        <v>3760</v>
      </c>
      <c r="E1284" t="s">
        <v>40</v>
      </c>
      <c r="F1284" t="s">
        <v>31</v>
      </c>
      <c r="G1284" t="s">
        <v>62</v>
      </c>
      <c r="H1284" t="s">
        <v>23</v>
      </c>
      <c r="I1284" t="s">
        <v>146</v>
      </c>
      <c r="J1284" t="s">
        <v>3761</v>
      </c>
      <c r="K1284" t="s">
        <v>19</v>
      </c>
    </row>
    <row r="1285" spans="1:11" x14ac:dyDescent="0.35">
      <c r="A1285">
        <v>1284</v>
      </c>
      <c r="B1285" t="s">
        <v>3762</v>
      </c>
      <c r="C1285">
        <v>20</v>
      </c>
      <c r="D1285" t="s">
        <v>3763</v>
      </c>
      <c r="E1285" t="s">
        <v>201</v>
      </c>
      <c r="F1285" t="s">
        <v>14</v>
      </c>
      <c r="G1285" t="s">
        <v>62</v>
      </c>
      <c r="H1285" t="s">
        <v>23</v>
      </c>
      <c r="I1285" t="s">
        <v>63</v>
      </c>
      <c r="J1285" t="s">
        <v>3764</v>
      </c>
      <c r="K1285" t="s">
        <v>76</v>
      </c>
    </row>
    <row r="1286" spans="1:11" x14ac:dyDescent="0.35">
      <c r="A1286">
        <v>1285</v>
      </c>
      <c r="B1286" t="s">
        <v>3765</v>
      </c>
      <c r="C1286">
        <v>25</v>
      </c>
      <c r="D1286" t="s">
        <v>3766</v>
      </c>
      <c r="E1286" t="s">
        <v>32</v>
      </c>
      <c r="F1286" t="s">
        <v>169</v>
      </c>
      <c r="G1286" t="s">
        <v>41</v>
      </c>
      <c r="H1286" t="s">
        <v>42</v>
      </c>
      <c r="I1286" t="s">
        <v>63</v>
      </c>
      <c r="J1286" t="s">
        <v>3767</v>
      </c>
      <c r="K1286" t="s">
        <v>19</v>
      </c>
    </row>
    <row r="1287" spans="1:11" x14ac:dyDescent="0.35">
      <c r="A1287">
        <v>1286</v>
      </c>
      <c r="B1287" t="s">
        <v>3768</v>
      </c>
      <c r="C1287">
        <v>24</v>
      </c>
      <c r="D1287" t="s">
        <v>3769</v>
      </c>
      <c r="E1287" t="s">
        <v>57</v>
      </c>
      <c r="F1287" t="s">
        <v>201</v>
      </c>
      <c r="G1287" t="s">
        <v>80</v>
      </c>
      <c r="H1287" t="s">
        <v>32</v>
      </c>
      <c r="I1287" t="s">
        <v>48</v>
      </c>
      <c r="J1287" t="s">
        <v>3770</v>
      </c>
      <c r="K1287" t="s">
        <v>37</v>
      </c>
    </row>
    <row r="1288" spans="1:11" x14ac:dyDescent="0.35">
      <c r="A1288">
        <v>1287</v>
      </c>
      <c r="B1288" t="s">
        <v>3771</v>
      </c>
      <c r="C1288">
        <v>27</v>
      </c>
      <c r="D1288" t="s">
        <v>3772</v>
      </c>
      <c r="E1288" t="s">
        <v>23</v>
      </c>
      <c r="F1288" t="s">
        <v>201</v>
      </c>
      <c r="G1288" t="s">
        <v>33</v>
      </c>
      <c r="H1288" t="s">
        <v>34</v>
      </c>
      <c r="I1288" t="s">
        <v>63</v>
      </c>
      <c r="J1288" t="s">
        <v>3773</v>
      </c>
      <c r="K1288" t="s">
        <v>37</v>
      </c>
    </row>
    <row r="1289" spans="1:11" x14ac:dyDescent="0.35">
      <c r="A1289">
        <v>1288</v>
      </c>
      <c r="B1289" t="s">
        <v>3774</v>
      </c>
      <c r="C1289">
        <v>30</v>
      </c>
      <c r="D1289" t="s">
        <v>3775</v>
      </c>
      <c r="E1289" t="s">
        <v>22</v>
      </c>
      <c r="F1289" t="s">
        <v>32</v>
      </c>
      <c r="G1289" t="s">
        <v>62</v>
      </c>
      <c r="H1289" t="s">
        <v>23</v>
      </c>
      <c r="I1289" t="s">
        <v>116</v>
      </c>
      <c r="J1289" t="s">
        <v>3776</v>
      </c>
      <c r="K1289" t="s">
        <v>37</v>
      </c>
    </row>
    <row r="1290" spans="1:11" x14ac:dyDescent="0.35">
      <c r="A1290">
        <v>1289</v>
      </c>
      <c r="B1290" t="s">
        <v>3777</v>
      </c>
      <c r="C1290">
        <v>29</v>
      </c>
      <c r="D1290" t="s">
        <v>3778</v>
      </c>
      <c r="E1290" t="s">
        <v>201</v>
      </c>
      <c r="F1290" t="s">
        <v>31</v>
      </c>
      <c r="G1290" t="s">
        <v>47</v>
      </c>
      <c r="H1290" t="s">
        <v>31</v>
      </c>
      <c r="I1290" t="s">
        <v>35</v>
      </c>
      <c r="J1290" t="s">
        <v>3779</v>
      </c>
      <c r="K1290" t="s">
        <v>28</v>
      </c>
    </row>
    <row r="1291" spans="1:11" x14ac:dyDescent="0.35">
      <c r="A1291">
        <v>1290</v>
      </c>
      <c r="B1291" t="s">
        <v>3780</v>
      </c>
      <c r="C1291">
        <v>20</v>
      </c>
      <c r="D1291" t="s">
        <v>3781</v>
      </c>
      <c r="E1291" t="s">
        <v>34</v>
      </c>
      <c r="F1291" t="s">
        <v>149</v>
      </c>
      <c r="G1291" t="s">
        <v>15</v>
      </c>
      <c r="H1291" t="s">
        <v>16</v>
      </c>
      <c r="I1291" t="s">
        <v>63</v>
      </c>
      <c r="J1291" t="s">
        <v>3782</v>
      </c>
      <c r="K1291" t="s">
        <v>37</v>
      </c>
    </row>
    <row r="1292" spans="1:11" x14ac:dyDescent="0.35">
      <c r="A1292">
        <v>1291</v>
      </c>
      <c r="B1292" t="s">
        <v>3783</v>
      </c>
      <c r="C1292">
        <v>23</v>
      </c>
      <c r="D1292" t="s">
        <v>3784</v>
      </c>
      <c r="E1292" t="s">
        <v>34</v>
      </c>
      <c r="F1292" t="s">
        <v>67</v>
      </c>
      <c r="G1292" t="s">
        <v>41</v>
      </c>
      <c r="H1292" t="s">
        <v>42</v>
      </c>
      <c r="I1292" t="s">
        <v>146</v>
      </c>
      <c r="J1292" t="s">
        <v>3785</v>
      </c>
      <c r="K1292" t="s">
        <v>28</v>
      </c>
    </row>
    <row r="1293" spans="1:11" x14ac:dyDescent="0.35">
      <c r="A1293">
        <v>1292</v>
      </c>
      <c r="B1293" t="s">
        <v>3786</v>
      </c>
      <c r="C1293">
        <v>24</v>
      </c>
      <c r="D1293" t="s">
        <v>3787</v>
      </c>
      <c r="E1293" t="s">
        <v>177</v>
      </c>
      <c r="F1293" t="s">
        <v>13</v>
      </c>
      <c r="G1293" t="s">
        <v>80</v>
      </c>
      <c r="H1293" t="s">
        <v>32</v>
      </c>
      <c r="I1293" t="s">
        <v>91</v>
      </c>
      <c r="J1293" t="s">
        <v>3788</v>
      </c>
      <c r="K1293" t="s">
        <v>37</v>
      </c>
    </row>
    <row r="1294" spans="1:11" x14ac:dyDescent="0.35">
      <c r="A1294">
        <v>1293</v>
      </c>
      <c r="B1294" t="s">
        <v>3789</v>
      </c>
      <c r="C1294">
        <v>28</v>
      </c>
      <c r="D1294" t="s">
        <v>3790</v>
      </c>
      <c r="E1294" t="s">
        <v>25</v>
      </c>
      <c r="F1294" t="s">
        <v>133</v>
      </c>
      <c r="G1294" t="s">
        <v>52</v>
      </c>
      <c r="H1294" t="s">
        <v>13</v>
      </c>
      <c r="I1294" t="s">
        <v>53</v>
      </c>
      <c r="J1294" t="s">
        <v>3791</v>
      </c>
      <c r="K1294" t="s">
        <v>76</v>
      </c>
    </row>
    <row r="1295" spans="1:11" x14ac:dyDescent="0.35">
      <c r="A1295">
        <v>1294</v>
      </c>
      <c r="B1295" t="s">
        <v>3792</v>
      </c>
      <c r="C1295">
        <v>24</v>
      </c>
      <c r="D1295" t="s">
        <v>3793</v>
      </c>
      <c r="E1295" t="s">
        <v>22</v>
      </c>
      <c r="F1295" t="s">
        <v>40</v>
      </c>
      <c r="G1295" t="s">
        <v>47</v>
      </c>
      <c r="H1295" t="s">
        <v>31</v>
      </c>
      <c r="I1295" t="s">
        <v>35</v>
      </c>
      <c r="J1295" t="s">
        <v>3794</v>
      </c>
      <c r="K1295" t="s">
        <v>37</v>
      </c>
    </row>
    <row r="1296" spans="1:11" x14ac:dyDescent="0.35">
      <c r="A1296">
        <v>1295</v>
      </c>
      <c r="B1296" t="s">
        <v>3795</v>
      </c>
      <c r="C1296">
        <v>26</v>
      </c>
      <c r="D1296" t="s">
        <v>3796</v>
      </c>
      <c r="E1296" t="s">
        <v>42</v>
      </c>
      <c r="F1296" t="s">
        <v>201</v>
      </c>
      <c r="G1296" t="s">
        <v>52</v>
      </c>
      <c r="H1296" t="s">
        <v>13</v>
      </c>
      <c r="I1296" t="s">
        <v>58</v>
      </c>
      <c r="J1296" t="s">
        <v>3797</v>
      </c>
      <c r="K1296" t="s">
        <v>44</v>
      </c>
    </row>
    <row r="1297" spans="1:11" x14ac:dyDescent="0.35">
      <c r="A1297">
        <v>1296</v>
      </c>
      <c r="B1297" t="s">
        <v>3798</v>
      </c>
      <c r="C1297">
        <v>23</v>
      </c>
      <c r="D1297" t="s">
        <v>3799</v>
      </c>
      <c r="E1297" t="s">
        <v>201</v>
      </c>
      <c r="F1297" t="s">
        <v>40</v>
      </c>
      <c r="G1297" t="s">
        <v>80</v>
      </c>
      <c r="H1297" t="s">
        <v>32</v>
      </c>
      <c r="I1297" t="s">
        <v>53</v>
      </c>
      <c r="J1297" t="s">
        <v>3800</v>
      </c>
      <c r="K1297" t="s">
        <v>19</v>
      </c>
    </row>
    <row r="1298" spans="1:11" x14ac:dyDescent="0.35">
      <c r="A1298">
        <v>1297</v>
      </c>
      <c r="B1298" t="s">
        <v>3801</v>
      </c>
      <c r="C1298">
        <v>29</v>
      </c>
      <c r="D1298" t="s">
        <v>3802</v>
      </c>
      <c r="E1298" t="s">
        <v>34</v>
      </c>
      <c r="F1298" t="s">
        <v>133</v>
      </c>
      <c r="G1298" t="s">
        <v>62</v>
      </c>
      <c r="H1298" t="s">
        <v>23</v>
      </c>
      <c r="I1298" t="s">
        <v>58</v>
      </c>
      <c r="J1298" t="s">
        <v>3803</v>
      </c>
      <c r="K1298" t="s">
        <v>44</v>
      </c>
    </row>
    <row r="1299" spans="1:11" x14ac:dyDescent="0.35">
      <c r="A1299">
        <v>1298</v>
      </c>
      <c r="B1299" t="s">
        <v>3804</v>
      </c>
      <c r="C1299">
        <v>29</v>
      </c>
      <c r="D1299" t="s">
        <v>3805</v>
      </c>
      <c r="E1299" t="s">
        <v>22</v>
      </c>
      <c r="F1299" t="s">
        <v>40</v>
      </c>
      <c r="G1299" t="s">
        <v>80</v>
      </c>
      <c r="H1299" t="s">
        <v>32</v>
      </c>
      <c r="I1299" t="s">
        <v>17</v>
      </c>
      <c r="J1299" t="s">
        <v>3806</v>
      </c>
      <c r="K1299" t="s">
        <v>28</v>
      </c>
    </row>
    <row r="1300" spans="1:11" x14ac:dyDescent="0.35">
      <c r="A1300">
        <v>1299</v>
      </c>
      <c r="B1300" t="s">
        <v>3807</v>
      </c>
      <c r="C1300">
        <v>28</v>
      </c>
      <c r="D1300" t="s">
        <v>3808</v>
      </c>
      <c r="E1300" t="s">
        <v>40</v>
      </c>
      <c r="F1300" t="s">
        <v>42</v>
      </c>
      <c r="G1300" t="s">
        <v>52</v>
      </c>
      <c r="H1300" t="s">
        <v>13</v>
      </c>
      <c r="I1300" t="s">
        <v>146</v>
      </c>
      <c r="J1300" t="s">
        <v>3809</v>
      </c>
      <c r="K1300" t="s">
        <v>44</v>
      </c>
    </row>
    <row r="1301" spans="1:11" x14ac:dyDescent="0.35">
      <c r="A1301">
        <v>1300</v>
      </c>
      <c r="B1301" t="s">
        <v>3810</v>
      </c>
      <c r="C1301">
        <v>21</v>
      </c>
      <c r="D1301" t="s">
        <v>3811</v>
      </c>
      <c r="E1301" t="s">
        <v>22</v>
      </c>
      <c r="F1301" t="s">
        <v>169</v>
      </c>
      <c r="G1301" t="s">
        <v>52</v>
      </c>
      <c r="H1301" t="s">
        <v>13</v>
      </c>
      <c r="I1301" t="s">
        <v>35</v>
      </c>
      <c r="J1301" t="s">
        <v>3812</v>
      </c>
      <c r="K1301" t="s">
        <v>37</v>
      </c>
    </row>
    <row r="1302" spans="1:11" x14ac:dyDescent="0.35">
      <c r="A1302">
        <v>1301</v>
      </c>
      <c r="B1302" t="s">
        <v>3813</v>
      </c>
      <c r="C1302">
        <v>20</v>
      </c>
      <c r="D1302" t="s">
        <v>3814</v>
      </c>
      <c r="E1302" t="s">
        <v>32</v>
      </c>
      <c r="F1302" t="s">
        <v>25</v>
      </c>
      <c r="G1302" t="s">
        <v>47</v>
      </c>
      <c r="H1302" t="s">
        <v>31</v>
      </c>
      <c r="I1302" t="s">
        <v>91</v>
      </c>
      <c r="J1302" t="s">
        <v>3815</v>
      </c>
      <c r="K1302" t="s">
        <v>28</v>
      </c>
    </row>
    <row r="1303" spans="1:11" x14ac:dyDescent="0.35">
      <c r="A1303">
        <v>1302</v>
      </c>
      <c r="B1303" t="s">
        <v>3816</v>
      </c>
      <c r="C1303">
        <v>24</v>
      </c>
      <c r="D1303" t="s">
        <v>3817</v>
      </c>
      <c r="E1303" t="s">
        <v>23</v>
      </c>
      <c r="F1303" t="s">
        <v>22</v>
      </c>
      <c r="G1303" t="s">
        <v>120</v>
      </c>
      <c r="H1303" t="s">
        <v>57</v>
      </c>
      <c r="I1303" t="s">
        <v>91</v>
      </c>
      <c r="J1303">
        <f>1-949-633-9846</f>
        <v>-11427</v>
      </c>
      <c r="K1303" t="s">
        <v>44</v>
      </c>
    </row>
    <row r="1304" spans="1:11" x14ac:dyDescent="0.35">
      <c r="A1304">
        <v>1303</v>
      </c>
      <c r="B1304" t="s">
        <v>3818</v>
      </c>
      <c r="C1304">
        <v>25</v>
      </c>
      <c r="D1304" t="s">
        <v>3819</v>
      </c>
      <c r="E1304" t="s">
        <v>79</v>
      </c>
      <c r="F1304" t="s">
        <v>42</v>
      </c>
      <c r="G1304" t="s">
        <v>15</v>
      </c>
      <c r="H1304" t="s">
        <v>16</v>
      </c>
      <c r="I1304" t="s">
        <v>116</v>
      </c>
      <c r="J1304" t="s">
        <v>3820</v>
      </c>
      <c r="K1304" t="s">
        <v>76</v>
      </c>
    </row>
    <row r="1305" spans="1:11" x14ac:dyDescent="0.35">
      <c r="A1305">
        <v>1304</v>
      </c>
      <c r="B1305" t="s">
        <v>3821</v>
      </c>
      <c r="C1305">
        <v>26</v>
      </c>
      <c r="D1305" t="s">
        <v>3822</v>
      </c>
      <c r="E1305" t="s">
        <v>40</v>
      </c>
      <c r="F1305" t="s">
        <v>67</v>
      </c>
      <c r="G1305" t="s">
        <v>87</v>
      </c>
      <c r="H1305" t="s">
        <v>79</v>
      </c>
      <c r="I1305" t="s">
        <v>53</v>
      </c>
      <c r="J1305" t="s">
        <v>3823</v>
      </c>
      <c r="K1305" t="s">
        <v>37</v>
      </c>
    </row>
    <row r="1306" spans="1:11" x14ac:dyDescent="0.35">
      <c r="A1306">
        <v>1305</v>
      </c>
      <c r="B1306" t="s">
        <v>3824</v>
      </c>
      <c r="C1306">
        <v>21</v>
      </c>
      <c r="D1306" t="s">
        <v>3825</v>
      </c>
      <c r="E1306" t="s">
        <v>16</v>
      </c>
      <c r="F1306" t="s">
        <v>79</v>
      </c>
      <c r="G1306" t="s">
        <v>24</v>
      </c>
      <c r="H1306" t="s">
        <v>25</v>
      </c>
      <c r="I1306" t="s">
        <v>91</v>
      </c>
      <c r="J1306" t="s">
        <v>3826</v>
      </c>
      <c r="K1306" t="s">
        <v>37</v>
      </c>
    </row>
    <row r="1307" spans="1:11" x14ac:dyDescent="0.35">
      <c r="A1307">
        <v>1306</v>
      </c>
      <c r="B1307" t="s">
        <v>3827</v>
      </c>
      <c r="C1307">
        <v>26</v>
      </c>
      <c r="D1307" t="s">
        <v>3828</v>
      </c>
      <c r="E1307" t="s">
        <v>201</v>
      </c>
      <c r="F1307" t="s">
        <v>57</v>
      </c>
      <c r="G1307" t="s">
        <v>33</v>
      </c>
      <c r="H1307" t="s">
        <v>34</v>
      </c>
      <c r="I1307" t="s">
        <v>153</v>
      </c>
      <c r="J1307" t="s">
        <v>3829</v>
      </c>
      <c r="K1307" t="s">
        <v>76</v>
      </c>
    </row>
    <row r="1308" spans="1:11" x14ac:dyDescent="0.35">
      <c r="A1308">
        <v>1307</v>
      </c>
      <c r="B1308" t="s">
        <v>3830</v>
      </c>
      <c r="C1308">
        <v>20</v>
      </c>
      <c r="D1308" t="s">
        <v>3831</v>
      </c>
      <c r="E1308" t="s">
        <v>40</v>
      </c>
      <c r="F1308" t="s">
        <v>14</v>
      </c>
      <c r="G1308" t="s">
        <v>62</v>
      </c>
      <c r="H1308" t="s">
        <v>23</v>
      </c>
      <c r="I1308" t="s">
        <v>88</v>
      </c>
      <c r="J1308" t="s">
        <v>3832</v>
      </c>
      <c r="K1308" t="s">
        <v>19</v>
      </c>
    </row>
    <row r="1309" spans="1:11" x14ac:dyDescent="0.35">
      <c r="A1309">
        <v>1308</v>
      </c>
      <c r="B1309" t="s">
        <v>3833</v>
      </c>
      <c r="C1309">
        <v>20</v>
      </c>
      <c r="D1309" t="s">
        <v>3834</v>
      </c>
      <c r="E1309" t="s">
        <v>79</v>
      </c>
      <c r="F1309" t="s">
        <v>32</v>
      </c>
      <c r="G1309" t="s">
        <v>120</v>
      </c>
      <c r="H1309" t="s">
        <v>57</v>
      </c>
      <c r="I1309" t="s">
        <v>146</v>
      </c>
      <c r="J1309" t="s">
        <v>3835</v>
      </c>
      <c r="K1309" t="s">
        <v>76</v>
      </c>
    </row>
    <row r="1310" spans="1:11" x14ac:dyDescent="0.35">
      <c r="A1310">
        <v>1309</v>
      </c>
      <c r="B1310" t="s">
        <v>3836</v>
      </c>
      <c r="C1310">
        <v>23</v>
      </c>
      <c r="D1310" t="s">
        <v>3837</v>
      </c>
      <c r="E1310" t="s">
        <v>133</v>
      </c>
      <c r="F1310" t="s">
        <v>201</v>
      </c>
      <c r="G1310" t="s">
        <v>62</v>
      </c>
      <c r="H1310" t="s">
        <v>23</v>
      </c>
      <c r="I1310" t="s">
        <v>102</v>
      </c>
      <c r="J1310" t="s">
        <v>3838</v>
      </c>
      <c r="K1310" t="s">
        <v>76</v>
      </c>
    </row>
    <row r="1311" spans="1:11" x14ac:dyDescent="0.35">
      <c r="A1311">
        <v>1310</v>
      </c>
      <c r="B1311" t="s">
        <v>3839</v>
      </c>
      <c r="C1311">
        <v>30</v>
      </c>
      <c r="D1311" t="s">
        <v>3840</v>
      </c>
      <c r="E1311" t="s">
        <v>149</v>
      </c>
      <c r="F1311" t="s">
        <v>42</v>
      </c>
      <c r="G1311" t="s">
        <v>87</v>
      </c>
      <c r="H1311" t="s">
        <v>79</v>
      </c>
      <c r="I1311" t="s">
        <v>146</v>
      </c>
      <c r="J1311" t="s">
        <v>3841</v>
      </c>
      <c r="K1311" t="s">
        <v>37</v>
      </c>
    </row>
    <row r="1312" spans="1:11" x14ac:dyDescent="0.35">
      <c r="A1312">
        <v>1311</v>
      </c>
      <c r="B1312" t="s">
        <v>3842</v>
      </c>
      <c r="C1312">
        <v>23</v>
      </c>
      <c r="D1312" t="s">
        <v>3843</v>
      </c>
      <c r="E1312" t="s">
        <v>169</v>
      </c>
      <c r="F1312" t="s">
        <v>32</v>
      </c>
      <c r="G1312" t="s">
        <v>80</v>
      </c>
      <c r="H1312" t="s">
        <v>32</v>
      </c>
      <c r="I1312" t="s">
        <v>102</v>
      </c>
      <c r="J1312" t="s">
        <v>3844</v>
      </c>
      <c r="K1312" t="s">
        <v>19</v>
      </c>
    </row>
    <row r="1313" spans="1:11" x14ac:dyDescent="0.35">
      <c r="A1313">
        <v>1312</v>
      </c>
      <c r="B1313" t="s">
        <v>3845</v>
      </c>
      <c r="C1313">
        <v>29</v>
      </c>
      <c r="D1313" t="s">
        <v>3846</v>
      </c>
      <c r="E1313" t="s">
        <v>67</v>
      </c>
      <c r="F1313" t="s">
        <v>169</v>
      </c>
      <c r="G1313" t="s">
        <v>62</v>
      </c>
      <c r="H1313" t="s">
        <v>23</v>
      </c>
      <c r="I1313" t="s">
        <v>35</v>
      </c>
      <c r="J1313" t="s">
        <v>3847</v>
      </c>
      <c r="K1313" t="s">
        <v>44</v>
      </c>
    </row>
    <row r="1314" spans="1:11" x14ac:dyDescent="0.35">
      <c r="A1314">
        <v>1313</v>
      </c>
      <c r="B1314" t="s">
        <v>3848</v>
      </c>
      <c r="C1314">
        <v>28</v>
      </c>
      <c r="D1314" t="s">
        <v>3849</v>
      </c>
      <c r="E1314" t="s">
        <v>101</v>
      </c>
      <c r="F1314" t="s">
        <v>31</v>
      </c>
      <c r="G1314" t="s">
        <v>80</v>
      </c>
      <c r="H1314" t="s">
        <v>32</v>
      </c>
      <c r="I1314" t="s">
        <v>88</v>
      </c>
      <c r="J1314" t="s">
        <v>3850</v>
      </c>
      <c r="K1314" t="s">
        <v>19</v>
      </c>
    </row>
    <row r="1315" spans="1:11" x14ac:dyDescent="0.35">
      <c r="A1315">
        <v>1314</v>
      </c>
      <c r="B1315" t="s">
        <v>3851</v>
      </c>
      <c r="C1315">
        <v>21</v>
      </c>
      <c r="D1315" t="s">
        <v>3852</v>
      </c>
      <c r="E1315" t="s">
        <v>40</v>
      </c>
      <c r="F1315" t="s">
        <v>16</v>
      </c>
      <c r="G1315" t="s">
        <v>120</v>
      </c>
      <c r="H1315" t="s">
        <v>57</v>
      </c>
      <c r="I1315" t="s">
        <v>35</v>
      </c>
      <c r="J1315">
        <v>7090192142</v>
      </c>
      <c r="K1315" t="s">
        <v>76</v>
      </c>
    </row>
    <row r="1316" spans="1:11" x14ac:dyDescent="0.35">
      <c r="A1316">
        <v>1315</v>
      </c>
      <c r="B1316" t="s">
        <v>3853</v>
      </c>
      <c r="C1316">
        <v>25</v>
      </c>
      <c r="D1316" t="s">
        <v>3854</v>
      </c>
      <c r="E1316" t="s">
        <v>31</v>
      </c>
      <c r="F1316" t="s">
        <v>67</v>
      </c>
      <c r="G1316" t="s">
        <v>62</v>
      </c>
      <c r="H1316" t="s">
        <v>23</v>
      </c>
      <c r="I1316" t="s">
        <v>26</v>
      </c>
      <c r="J1316">
        <f>1-609-259-6624</f>
        <v>-7491</v>
      </c>
      <c r="K1316" t="s">
        <v>76</v>
      </c>
    </row>
    <row r="1317" spans="1:11" x14ac:dyDescent="0.35">
      <c r="A1317">
        <v>1316</v>
      </c>
      <c r="B1317" t="s">
        <v>3855</v>
      </c>
      <c r="C1317">
        <v>25</v>
      </c>
      <c r="D1317" t="s">
        <v>3856</v>
      </c>
      <c r="E1317" t="s">
        <v>67</v>
      </c>
      <c r="F1317" t="s">
        <v>23</v>
      </c>
      <c r="G1317" t="s">
        <v>24</v>
      </c>
      <c r="H1317" t="s">
        <v>25</v>
      </c>
      <c r="I1317" t="s">
        <v>48</v>
      </c>
      <c r="J1317" t="s">
        <v>3857</v>
      </c>
      <c r="K1317" t="s">
        <v>76</v>
      </c>
    </row>
    <row r="1318" spans="1:11" x14ac:dyDescent="0.35">
      <c r="A1318">
        <v>1317</v>
      </c>
      <c r="B1318" t="s">
        <v>3858</v>
      </c>
      <c r="C1318">
        <v>30</v>
      </c>
      <c r="D1318" t="s">
        <v>3859</v>
      </c>
      <c r="E1318" t="s">
        <v>13</v>
      </c>
      <c r="F1318" t="s">
        <v>31</v>
      </c>
      <c r="G1318" t="s">
        <v>62</v>
      </c>
      <c r="H1318" t="s">
        <v>23</v>
      </c>
      <c r="I1318" t="s">
        <v>17</v>
      </c>
      <c r="J1318" t="s">
        <v>3860</v>
      </c>
      <c r="K1318" t="s">
        <v>19</v>
      </c>
    </row>
    <row r="1319" spans="1:11" x14ac:dyDescent="0.35">
      <c r="A1319">
        <v>1318</v>
      </c>
      <c r="B1319" t="s">
        <v>3861</v>
      </c>
      <c r="C1319">
        <v>30</v>
      </c>
      <c r="D1319" t="s">
        <v>3862</v>
      </c>
      <c r="E1319" t="s">
        <v>34</v>
      </c>
      <c r="F1319" t="s">
        <v>149</v>
      </c>
      <c r="G1319" t="s">
        <v>62</v>
      </c>
      <c r="H1319" t="s">
        <v>23</v>
      </c>
      <c r="I1319" t="s">
        <v>91</v>
      </c>
      <c r="J1319" t="s">
        <v>3863</v>
      </c>
      <c r="K1319" t="s">
        <v>76</v>
      </c>
    </row>
    <row r="1320" spans="1:11" x14ac:dyDescent="0.35">
      <c r="A1320">
        <v>1319</v>
      </c>
      <c r="B1320" t="s">
        <v>3864</v>
      </c>
      <c r="C1320">
        <v>22</v>
      </c>
      <c r="D1320" t="s">
        <v>3865</v>
      </c>
      <c r="E1320" t="s">
        <v>42</v>
      </c>
      <c r="F1320" t="s">
        <v>16</v>
      </c>
      <c r="G1320" t="s">
        <v>62</v>
      </c>
      <c r="H1320" t="s">
        <v>23</v>
      </c>
      <c r="I1320" t="s">
        <v>146</v>
      </c>
      <c r="J1320" t="s">
        <v>3866</v>
      </c>
      <c r="K1320" t="s">
        <v>19</v>
      </c>
    </row>
    <row r="1321" spans="1:11" x14ac:dyDescent="0.35">
      <c r="A1321">
        <v>1320</v>
      </c>
      <c r="B1321" t="s">
        <v>3867</v>
      </c>
      <c r="C1321">
        <v>25</v>
      </c>
      <c r="D1321" t="s">
        <v>3868</v>
      </c>
      <c r="E1321" t="s">
        <v>101</v>
      </c>
      <c r="F1321" t="s">
        <v>201</v>
      </c>
      <c r="G1321" t="s">
        <v>80</v>
      </c>
      <c r="H1321" t="s">
        <v>32</v>
      </c>
      <c r="I1321" t="s">
        <v>146</v>
      </c>
      <c r="J1321" t="s">
        <v>3869</v>
      </c>
      <c r="K1321" t="s">
        <v>44</v>
      </c>
    </row>
    <row r="1322" spans="1:11" x14ac:dyDescent="0.35">
      <c r="A1322">
        <v>1321</v>
      </c>
      <c r="B1322" t="s">
        <v>3870</v>
      </c>
      <c r="C1322">
        <v>27</v>
      </c>
      <c r="D1322" t="s">
        <v>3871</v>
      </c>
      <c r="E1322" t="s">
        <v>67</v>
      </c>
      <c r="F1322" t="s">
        <v>22</v>
      </c>
      <c r="G1322" t="s">
        <v>80</v>
      </c>
      <c r="H1322" t="s">
        <v>32</v>
      </c>
      <c r="I1322" t="s">
        <v>170</v>
      </c>
      <c r="J1322" t="s">
        <v>3872</v>
      </c>
      <c r="K1322" t="s">
        <v>76</v>
      </c>
    </row>
    <row r="1323" spans="1:11" x14ac:dyDescent="0.35">
      <c r="A1323">
        <v>1322</v>
      </c>
      <c r="B1323" t="s">
        <v>3873</v>
      </c>
      <c r="C1323">
        <v>30</v>
      </c>
      <c r="D1323" t="s">
        <v>3874</v>
      </c>
      <c r="E1323" t="s">
        <v>67</v>
      </c>
      <c r="F1323" t="s">
        <v>16</v>
      </c>
      <c r="G1323" t="s">
        <v>41</v>
      </c>
      <c r="H1323" t="s">
        <v>42</v>
      </c>
      <c r="I1323" t="s">
        <v>63</v>
      </c>
      <c r="J1323" t="s">
        <v>3875</v>
      </c>
      <c r="K1323" t="s">
        <v>76</v>
      </c>
    </row>
    <row r="1324" spans="1:11" x14ac:dyDescent="0.35">
      <c r="A1324">
        <v>1323</v>
      </c>
      <c r="B1324" t="s">
        <v>3876</v>
      </c>
      <c r="C1324">
        <v>29</v>
      </c>
      <c r="D1324" t="s">
        <v>3877</v>
      </c>
      <c r="E1324" t="s">
        <v>201</v>
      </c>
      <c r="F1324" t="s">
        <v>101</v>
      </c>
      <c r="G1324" t="s">
        <v>24</v>
      </c>
      <c r="H1324" t="s">
        <v>25</v>
      </c>
      <c r="I1324" t="s">
        <v>35</v>
      </c>
      <c r="J1324" t="s">
        <v>3878</v>
      </c>
      <c r="K1324" t="s">
        <v>44</v>
      </c>
    </row>
    <row r="1325" spans="1:11" x14ac:dyDescent="0.35">
      <c r="A1325">
        <v>1324</v>
      </c>
      <c r="B1325" t="s">
        <v>3879</v>
      </c>
      <c r="C1325">
        <v>29</v>
      </c>
      <c r="D1325" t="s">
        <v>3880</v>
      </c>
      <c r="E1325" t="s">
        <v>57</v>
      </c>
      <c r="F1325" t="s">
        <v>34</v>
      </c>
      <c r="G1325" t="s">
        <v>120</v>
      </c>
      <c r="H1325" t="s">
        <v>57</v>
      </c>
      <c r="I1325" t="s">
        <v>88</v>
      </c>
      <c r="J1325" t="s">
        <v>3881</v>
      </c>
      <c r="K1325" t="s">
        <v>28</v>
      </c>
    </row>
    <row r="1326" spans="1:11" x14ac:dyDescent="0.35">
      <c r="A1326">
        <v>1325</v>
      </c>
      <c r="B1326" t="s">
        <v>3882</v>
      </c>
      <c r="C1326">
        <v>30</v>
      </c>
      <c r="D1326" t="s">
        <v>3883</v>
      </c>
      <c r="E1326" t="s">
        <v>34</v>
      </c>
      <c r="F1326" t="s">
        <v>177</v>
      </c>
      <c r="G1326" t="s">
        <v>24</v>
      </c>
      <c r="H1326" t="s">
        <v>25</v>
      </c>
      <c r="I1326" t="s">
        <v>116</v>
      </c>
      <c r="J1326" t="s">
        <v>3884</v>
      </c>
      <c r="K1326" t="s">
        <v>28</v>
      </c>
    </row>
    <row r="1327" spans="1:11" x14ac:dyDescent="0.35">
      <c r="A1327">
        <v>1326</v>
      </c>
      <c r="B1327" t="s">
        <v>3885</v>
      </c>
      <c r="C1327">
        <v>30</v>
      </c>
      <c r="D1327" t="s">
        <v>3886</v>
      </c>
      <c r="E1327" t="s">
        <v>79</v>
      </c>
      <c r="F1327" t="s">
        <v>25</v>
      </c>
      <c r="G1327" t="s">
        <v>15</v>
      </c>
      <c r="H1327" t="s">
        <v>16</v>
      </c>
      <c r="I1327" t="s">
        <v>58</v>
      </c>
      <c r="J1327" t="s">
        <v>3887</v>
      </c>
      <c r="K1327" t="s">
        <v>76</v>
      </c>
    </row>
    <row r="1328" spans="1:11" x14ac:dyDescent="0.35">
      <c r="A1328">
        <v>1327</v>
      </c>
      <c r="B1328" t="s">
        <v>3888</v>
      </c>
      <c r="C1328">
        <v>23</v>
      </c>
      <c r="D1328" t="s">
        <v>3889</v>
      </c>
      <c r="E1328" t="s">
        <v>177</v>
      </c>
      <c r="F1328" t="s">
        <v>16</v>
      </c>
      <c r="G1328" t="s">
        <v>120</v>
      </c>
      <c r="H1328" t="s">
        <v>57</v>
      </c>
      <c r="I1328" t="s">
        <v>63</v>
      </c>
      <c r="J1328" t="s">
        <v>3890</v>
      </c>
      <c r="K1328" t="s">
        <v>19</v>
      </c>
    </row>
    <row r="1329" spans="1:11" x14ac:dyDescent="0.35">
      <c r="A1329">
        <v>1328</v>
      </c>
      <c r="B1329" t="s">
        <v>3891</v>
      </c>
      <c r="C1329">
        <v>30</v>
      </c>
      <c r="D1329" t="s">
        <v>3892</v>
      </c>
      <c r="E1329" t="s">
        <v>34</v>
      </c>
      <c r="F1329" t="s">
        <v>32</v>
      </c>
      <c r="G1329" t="s">
        <v>120</v>
      </c>
      <c r="H1329" t="s">
        <v>57</v>
      </c>
      <c r="I1329" t="s">
        <v>58</v>
      </c>
      <c r="J1329" t="s">
        <v>3893</v>
      </c>
      <c r="K1329" t="s">
        <v>19</v>
      </c>
    </row>
    <row r="1330" spans="1:11" x14ac:dyDescent="0.35">
      <c r="A1330">
        <v>1329</v>
      </c>
      <c r="B1330" t="s">
        <v>3894</v>
      </c>
      <c r="C1330">
        <v>28</v>
      </c>
      <c r="D1330" t="s">
        <v>3895</v>
      </c>
      <c r="E1330" t="s">
        <v>14</v>
      </c>
      <c r="F1330" t="s">
        <v>57</v>
      </c>
      <c r="G1330" t="s">
        <v>52</v>
      </c>
      <c r="H1330" t="s">
        <v>13</v>
      </c>
      <c r="I1330" t="s">
        <v>58</v>
      </c>
      <c r="J1330" t="s">
        <v>3896</v>
      </c>
      <c r="K1330" t="s">
        <v>28</v>
      </c>
    </row>
    <row r="1331" spans="1:11" x14ac:dyDescent="0.35">
      <c r="A1331">
        <v>1330</v>
      </c>
      <c r="B1331" t="s">
        <v>3897</v>
      </c>
      <c r="C1331">
        <v>27</v>
      </c>
      <c r="D1331" t="s">
        <v>3898</v>
      </c>
      <c r="E1331" t="s">
        <v>42</v>
      </c>
      <c r="F1331" t="s">
        <v>79</v>
      </c>
      <c r="G1331" t="s">
        <v>52</v>
      </c>
      <c r="H1331" t="s">
        <v>13</v>
      </c>
      <c r="I1331" t="s">
        <v>88</v>
      </c>
      <c r="J1331" t="s">
        <v>3899</v>
      </c>
      <c r="K1331" t="s">
        <v>44</v>
      </c>
    </row>
    <row r="1332" spans="1:11" x14ac:dyDescent="0.35">
      <c r="A1332">
        <v>1331</v>
      </c>
      <c r="B1332" t="s">
        <v>3900</v>
      </c>
      <c r="C1332">
        <v>26</v>
      </c>
      <c r="D1332" t="s">
        <v>3901</v>
      </c>
      <c r="E1332" t="s">
        <v>133</v>
      </c>
      <c r="F1332" t="s">
        <v>25</v>
      </c>
      <c r="G1332" t="s">
        <v>47</v>
      </c>
      <c r="H1332" t="s">
        <v>31</v>
      </c>
      <c r="I1332" t="s">
        <v>35</v>
      </c>
      <c r="J1332" t="s">
        <v>3902</v>
      </c>
      <c r="K1332" t="s">
        <v>37</v>
      </c>
    </row>
    <row r="1333" spans="1:11" x14ac:dyDescent="0.35">
      <c r="A1333">
        <v>1332</v>
      </c>
      <c r="B1333" t="s">
        <v>3903</v>
      </c>
      <c r="C1333">
        <v>28</v>
      </c>
      <c r="D1333" t="s">
        <v>3904</v>
      </c>
      <c r="E1333" t="s">
        <v>40</v>
      </c>
      <c r="F1333" t="s">
        <v>25</v>
      </c>
      <c r="G1333" t="s">
        <v>47</v>
      </c>
      <c r="H1333" t="s">
        <v>31</v>
      </c>
      <c r="I1333" t="s">
        <v>26</v>
      </c>
      <c r="J1333" t="s">
        <v>3905</v>
      </c>
      <c r="K1333" t="s">
        <v>44</v>
      </c>
    </row>
    <row r="1334" spans="1:11" x14ac:dyDescent="0.35">
      <c r="A1334">
        <v>1333</v>
      </c>
      <c r="B1334" t="s">
        <v>3906</v>
      </c>
      <c r="C1334">
        <v>30</v>
      </c>
      <c r="D1334" t="s">
        <v>3907</v>
      </c>
      <c r="E1334" t="s">
        <v>31</v>
      </c>
      <c r="F1334" t="s">
        <v>201</v>
      </c>
      <c r="G1334" t="s">
        <v>41</v>
      </c>
      <c r="H1334" t="s">
        <v>42</v>
      </c>
      <c r="I1334" t="s">
        <v>48</v>
      </c>
      <c r="J1334" t="s">
        <v>3908</v>
      </c>
      <c r="K1334" t="s">
        <v>76</v>
      </c>
    </row>
    <row r="1335" spans="1:11" x14ac:dyDescent="0.35">
      <c r="A1335">
        <v>1334</v>
      </c>
      <c r="B1335" t="s">
        <v>3909</v>
      </c>
      <c r="C1335">
        <v>28</v>
      </c>
      <c r="D1335" t="s">
        <v>3910</v>
      </c>
      <c r="E1335" t="s">
        <v>40</v>
      </c>
      <c r="F1335" t="s">
        <v>133</v>
      </c>
      <c r="G1335" t="s">
        <v>80</v>
      </c>
      <c r="H1335" t="s">
        <v>32</v>
      </c>
      <c r="I1335" t="s">
        <v>17</v>
      </c>
      <c r="J1335" t="s">
        <v>3911</v>
      </c>
      <c r="K1335" t="s">
        <v>19</v>
      </c>
    </row>
    <row r="1336" spans="1:11" x14ac:dyDescent="0.35">
      <c r="A1336">
        <v>1335</v>
      </c>
      <c r="B1336" t="s">
        <v>3912</v>
      </c>
      <c r="C1336">
        <v>25</v>
      </c>
      <c r="D1336" t="s">
        <v>3913</v>
      </c>
      <c r="E1336" t="s">
        <v>169</v>
      </c>
      <c r="F1336" t="s">
        <v>169</v>
      </c>
      <c r="G1336" t="s">
        <v>24</v>
      </c>
      <c r="H1336" t="s">
        <v>25</v>
      </c>
      <c r="I1336" t="s">
        <v>88</v>
      </c>
      <c r="J1336" t="s">
        <v>3914</v>
      </c>
      <c r="K1336" t="s">
        <v>44</v>
      </c>
    </row>
    <row r="1337" spans="1:11" x14ac:dyDescent="0.35">
      <c r="A1337">
        <v>1336</v>
      </c>
      <c r="B1337" t="s">
        <v>3915</v>
      </c>
      <c r="C1337">
        <v>23</v>
      </c>
      <c r="D1337" t="s">
        <v>3916</v>
      </c>
      <c r="E1337" t="s">
        <v>40</v>
      </c>
      <c r="F1337" t="s">
        <v>14</v>
      </c>
      <c r="G1337" t="s">
        <v>47</v>
      </c>
      <c r="H1337" t="s">
        <v>31</v>
      </c>
      <c r="I1337" t="s">
        <v>116</v>
      </c>
      <c r="J1337">
        <f>1-674-17-6054</f>
        <v>-6744</v>
      </c>
      <c r="K1337" t="s">
        <v>44</v>
      </c>
    </row>
    <row r="1338" spans="1:11" x14ac:dyDescent="0.35">
      <c r="A1338">
        <v>1337</v>
      </c>
      <c r="B1338" t="s">
        <v>3917</v>
      </c>
      <c r="C1338">
        <v>24</v>
      </c>
      <c r="D1338" t="s">
        <v>3918</v>
      </c>
      <c r="E1338" t="s">
        <v>57</v>
      </c>
      <c r="F1338" t="s">
        <v>67</v>
      </c>
      <c r="G1338" t="s">
        <v>87</v>
      </c>
      <c r="H1338" t="s">
        <v>79</v>
      </c>
      <c r="I1338" t="s">
        <v>170</v>
      </c>
      <c r="J1338" t="s">
        <v>3919</v>
      </c>
      <c r="K1338" t="s">
        <v>19</v>
      </c>
    </row>
    <row r="1339" spans="1:11" x14ac:dyDescent="0.35">
      <c r="A1339">
        <v>1338</v>
      </c>
      <c r="B1339" t="s">
        <v>3920</v>
      </c>
      <c r="C1339">
        <v>23</v>
      </c>
      <c r="D1339" t="s">
        <v>3921</v>
      </c>
      <c r="E1339" t="s">
        <v>16</v>
      </c>
      <c r="F1339" t="s">
        <v>34</v>
      </c>
      <c r="G1339" t="s">
        <v>52</v>
      </c>
      <c r="H1339" t="s">
        <v>13</v>
      </c>
      <c r="I1339" t="s">
        <v>88</v>
      </c>
      <c r="J1339" t="s">
        <v>3922</v>
      </c>
      <c r="K1339" t="s">
        <v>37</v>
      </c>
    </row>
    <row r="1340" spans="1:11" x14ac:dyDescent="0.35">
      <c r="A1340">
        <v>1339</v>
      </c>
      <c r="B1340" t="s">
        <v>3923</v>
      </c>
      <c r="C1340">
        <v>30</v>
      </c>
      <c r="D1340" t="s">
        <v>3924</v>
      </c>
      <c r="E1340" t="s">
        <v>34</v>
      </c>
      <c r="F1340" t="s">
        <v>13</v>
      </c>
      <c r="G1340" t="s">
        <v>120</v>
      </c>
      <c r="H1340" t="s">
        <v>57</v>
      </c>
      <c r="I1340" t="s">
        <v>58</v>
      </c>
      <c r="J1340">
        <f>1-523-221-5923</f>
        <v>-6666</v>
      </c>
      <c r="K1340" t="s">
        <v>37</v>
      </c>
    </row>
    <row r="1341" spans="1:11" x14ac:dyDescent="0.35">
      <c r="A1341">
        <v>1340</v>
      </c>
      <c r="B1341" t="s">
        <v>3925</v>
      </c>
      <c r="C1341">
        <v>21</v>
      </c>
      <c r="D1341" t="s">
        <v>3926</v>
      </c>
      <c r="E1341" t="s">
        <v>23</v>
      </c>
      <c r="F1341" t="s">
        <v>42</v>
      </c>
      <c r="G1341" t="s">
        <v>15</v>
      </c>
      <c r="H1341" t="s">
        <v>16</v>
      </c>
      <c r="I1341" t="s">
        <v>63</v>
      </c>
      <c r="J1341" t="s">
        <v>3927</v>
      </c>
      <c r="K1341" t="s">
        <v>28</v>
      </c>
    </row>
    <row r="1342" spans="1:11" x14ac:dyDescent="0.35">
      <c r="A1342">
        <v>1341</v>
      </c>
      <c r="B1342" t="s">
        <v>3928</v>
      </c>
      <c r="C1342">
        <v>26</v>
      </c>
      <c r="D1342" t="s">
        <v>3929</v>
      </c>
      <c r="E1342" t="s">
        <v>40</v>
      </c>
      <c r="F1342" t="s">
        <v>177</v>
      </c>
      <c r="G1342" t="s">
        <v>24</v>
      </c>
      <c r="H1342" t="s">
        <v>25</v>
      </c>
      <c r="I1342" t="s">
        <v>153</v>
      </c>
      <c r="J1342" t="s">
        <v>3930</v>
      </c>
      <c r="K1342" t="s">
        <v>37</v>
      </c>
    </row>
    <row r="1343" spans="1:11" x14ac:dyDescent="0.35">
      <c r="A1343">
        <v>1342</v>
      </c>
      <c r="B1343" t="s">
        <v>3931</v>
      </c>
      <c r="C1343">
        <v>29</v>
      </c>
      <c r="D1343" t="s">
        <v>3932</v>
      </c>
      <c r="E1343" t="s">
        <v>40</v>
      </c>
      <c r="F1343" t="s">
        <v>14</v>
      </c>
      <c r="G1343" t="s">
        <v>87</v>
      </c>
      <c r="H1343" t="s">
        <v>79</v>
      </c>
      <c r="I1343" t="s">
        <v>91</v>
      </c>
      <c r="J1343" t="s">
        <v>3933</v>
      </c>
      <c r="K1343" t="s">
        <v>44</v>
      </c>
    </row>
    <row r="1344" spans="1:11" x14ac:dyDescent="0.35">
      <c r="A1344">
        <v>1343</v>
      </c>
      <c r="B1344" t="s">
        <v>3934</v>
      </c>
      <c r="C1344">
        <v>23</v>
      </c>
      <c r="D1344" t="s">
        <v>3935</v>
      </c>
      <c r="E1344" t="s">
        <v>201</v>
      </c>
      <c r="F1344" t="s">
        <v>79</v>
      </c>
      <c r="G1344" t="s">
        <v>24</v>
      </c>
      <c r="H1344" t="s">
        <v>25</v>
      </c>
      <c r="I1344" t="s">
        <v>53</v>
      </c>
      <c r="J1344">
        <v>3566364752</v>
      </c>
      <c r="K1344" t="s">
        <v>76</v>
      </c>
    </row>
    <row r="1345" spans="1:11" x14ac:dyDescent="0.35">
      <c r="A1345">
        <v>1344</v>
      </c>
      <c r="B1345" t="s">
        <v>3936</v>
      </c>
      <c r="C1345">
        <v>28</v>
      </c>
      <c r="D1345" t="s">
        <v>3937</v>
      </c>
      <c r="E1345" t="s">
        <v>14</v>
      </c>
      <c r="F1345" t="s">
        <v>23</v>
      </c>
      <c r="G1345" t="s">
        <v>62</v>
      </c>
      <c r="H1345" t="s">
        <v>23</v>
      </c>
      <c r="I1345" t="s">
        <v>63</v>
      </c>
      <c r="J1345" t="s">
        <v>3938</v>
      </c>
      <c r="K1345" t="s">
        <v>44</v>
      </c>
    </row>
    <row r="1346" spans="1:11" x14ac:dyDescent="0.35">
      <c r="A1346">
        <v>1345</v>
      </c>
      <c r="B1346" t="s">
        <v>3939</v>
      </c>
      <c r="C1346">
        <v>23</v>
      </c>
      <c r="D1346" t="s">
        <v>3940</v>
      </c>
      <c r="E1346" t="s">
        <v>169</v>
      </c>
      <c r="F1346" t="s">
        <v>32</v>
      </c>
      <c r="G1346" t="s">
        <v>41</v>
      </c>
      <c r="H1346" t="s">
        <v>42</v>
      </c>
      <c r="I1346" t="s">
        <v>17</v>
      </c>
      <c r="J1346" t="s">
        <v>3941</v>
      </c>
      <c r="K1346" t="s">
        <v>44</v>
      </c>
    </row>
    <row r="1347" spans="1:11" x14ac:dyDescent="0.35">
      <c r="A1347">
        <v>1346</v>
      </c>
      <c r="B1347" t="s">
        <v>3942</v>
      </c>
      <c r="C1347">
        <v>28</v>
      </c>
      <c r="D1347" t="s">
        <v>3943</v>
      </c>
      <c r="E1347" t="s">
        <v>57</v>
      </c>
      <c r="F1347" t="s">
        <v>22</v>
      </c>
      <c r="G1347" t="s">
        <v>47</v>
      </c>
      <c r="H1347" t="s">
        <v>31</v>
      </c>
      <c r="I1347" t="s">
        <v>116</v>
      </c>
      <c r="J1347" t="s">
        <v>3944</v>
      </c>
      <c r="K1347" t="s">
        <v>19</v>
      </c>
    </row>
    <row r="1348" spans="1:11" x14ac:dyDescent="0.35">
      <c r="A1348">
        <v>1347</v>
      </c>
      <c r="B1348" t="s">
        <v>3945</v>
      </c>
      <c r="C1348">
        <v>28</v>
      </c>
      <c r="D1348" t="s">
        <v>3946</v>
      </c>
      <c r="E1348" t="s">
        <v>201</v>
      </c>
      <c r="F1348" t="s">
        <v>14</v>
      </c>
      <c r="G1348" t="s">
        <v>33</v>
      </c>
      <c r="H1348" t="s">
        <v>34</v>
      </c>
      <c r="I1348" t="s">
        <v>26</v>
      </c>
      <c r="J1348" t="s">
        <v>3947</v>
      </c>
      <c r="K1348" t="s">
        <v>44</v>
      </c>
    </row>
    <row r="1349" spans="1:11" x14ac:dyDescent="0.35">
      <c r="A1349">
        <v>1348</v>
      </c>
      <c r="B1349" t="s">
        <v>3948</v>
      </c>
      <c r="C1349">
        <v>30</v>
      </c>
      <c r="D1349" t="s">
        <v>3949</v>
      </c>
      <c r="E1349" t="s">
        <v>23</v>
      </c>
      <c r="F1349" t="s">
        <v>40</v>
      </c>
      <c r="G1349" t="s">
        <v>120</v>
      </c>
      <c r="H1349" t="s">
        <v>57</v>
      </c>
      <c r="I1349" t="s">
        <v>58</v>
      </c>
      <c r="J1349" t="s">
        <v>3950</v>
      </c>
      <c r="K1349" t="s">
        <v>76</v>
      </c>
    </row>
    <row r="1350" spans="1:11" x14ac:dyDescent="0.35">
      <c r="A1350">
        <v>1349</v>
      </c>
      <c r="B1350" t="s">
        <v>3951</v>
      </c>
      <c r="C1350">
        <v>25</v>
      </c>
      <c r="D1350" t="s">
        <v>3952</v>
      </c>
      <c r="E1350" t="s">
        <v>133</v>
      </c>
      <c r="F1350" t="s">
        <v>22</v>
      </c>
      <c r="G1350" t="s">
        <v>80</v>
      </c>
      <c r="H1350" t="s">
        <v>32</v>
      </c>
      <c r="I1350" t="s">
        <v>17</v>
      </c>
      <c r="J1350">
        <v>717361567</v>
      </c>
      <c r="K1350" t="s">
        <v>19</v>
      </c>
    </row>
    <row r="1351" spans="1:11" x14ac:dyDescent="0.35">
      <c r="A1351">
        <v>1350</v>
      </c>
      <c r="B1351" t="s">
        <v>3953</v>
      </c>
      <c r="C1351">
        <v>25</v>
      </c>
      <c r="D1351" t="s">
        <v>3954</v>
      </c>
      <c r="E1351" t="s">
        <v>177</v>
      </c>
      <c r="F1351" t="s">
        <v>25</v>
      </c>
      <c r="G1351" t="s">
        <v>120</v>
      </c>
      <c r="H1351" t="s">
        <v>57</v>
      </c>
      <c r="I1351" t="s">
        <v>116</v>
      </c>
      <c r="J1351">
        <v>6157283198</v>
      </c>
      <c r="K1351" t="s">
        <v>37</v>
      </c>
    </row>
    <row r="1352" spans="1:11" x14ac:dyDescent="0.35">
      <c r="A1352">
        <v>1351</v>
      </c>
      <c r="B1352" t="s">
        <v>3955</v>
      </c>
      <c r="C1352">
        <v>23</v>
      </c>
      <c r="D1352" t="s">
        <v>3956</v>
      </c>
      <c r="E1352" t="s">
        <v>177</v>
      </c>
      <c r="F1352" t="s">
        <v>79</v>
      </c>
      <c r="G1352" t="s">
        <v>33</v>
      </c>
      <c r="H1352" t="s">
        <v>34</v>
      </c>
      <c r="I1352" t="s">
        <v>153</v>
      </c>
      <c r="J1352" t="s">
        <v>3957</v>
      </c>
      <c r="K1352" t="s">
        <v>19</v>
      </c>
    </row>
    <row r="1353" spans="1:11" x14ac:dyDescent="0.35">
      <c r="A1353">
        <v>1352</v>
      </c>
      <c r="B1353" t="s">
        <v>3958</v>
      </c>
      <c r="C1353">
        <v>29</v>
      </c>
      <c r="D1353" t="s">
        <v>3959</v>
      </c>
      <c r="E1353" t="s">
        <v>67</v>
      </c>
      <c r="F1353" t="s">
        <v>40</v>
      </c>
      <c r="G1353" t="s">
        <v>120</v>
      </c>
      <c r="H1353" t="s">
        <v>57</v>
      </c>
      <c r="I1353" t="s">
        <v>26</v>
      </c>
      <c r="J1353" t="s">
        <v>3960</v>
      </c>
      <c r="K1353" t="s">
        <v>28</v>
      </c>
    </row>
    <row r="1354" spans="1:11" x14ac:dyDescent="0.35">
      <c r="A1354">
        <v>1353</v>
      </c>
      <c r="B1354" t="s">
        <v>3961</v>
      </c>
      <c r="C1354">
        <v>23</v>
      </c>
      <c r="D1354" t="s">
        <v>3962</v>
      </c>
      <c r="E1354" t="s">
        <v>22</v>
      </c>
      <c r="F1354" t="s">
        <v>149</v>
      </c>
      <c r="G1354" t="s">
        <v>80</v>
      </c>
      <c r="H1354" t="s">
        <v>32</v>
      </c>
      <c r="I1354" t="s">
        <v>63</v>
      </c>
      <c r="J1354" t="s">
        <v>3963</v>
      </c>
      <c r="K1354" t="s">
        <v>19</v>
      </c>
    </row>
    <row r="1355" spans="1:11" x14ac:dyDescent="0.35">
      <c r="A1355">
        <v>1354</v>
      </c>
      <c r="B1355" t="s">
        <v>3964</v>
      </c>
      <c r="C1355">
        <v>21</v>
      </c>
      <c r="D1355" t="s">
        <v>3965</v>
      </c>
      <c r="E1355" t="s">
        <v>14</v>
      </c>
      <c r="F1355" t="s">
        <v>79</v>
      </c>
      <c r="G1355" t="s">
        <v>47</v>
      </c>
      <c r="H1355" t="s">
        <v>31</v>
      </c>
      <c r="I1355" t="s">
        <v>116</v>
      </c>
      <c r="J1355" t="s">
        <v>3966</v>
      </c>
      <c r="K1355" t="s">
        <v>76</v>
      </c>
    </row>
    <row r="1356" spans="1:11" x14ac:dyDescent="0.35">
      <c r="A1356">
        <v>1355</v>
      </c>
      <c r="B1356" t="s">
        <v>3967</v>
      </c>
      <c r="C1356">
        <v>26</v>
      </c>
      <c r="D1356" t="s">
        <v>3968</v>
      </c>
      <c r="E1356" t="s">
        <v>133</v>
      </c>
      <c r="F1356" t="s">
        <v>42</v>
      </c>
      <c r="G1356" t="s">
        <v>52</v>
      </c>
      <c r="H1356" t="s">
        <v>13</v>
      </c>
      <c r="I1356" t="s">
        <v>53</v>
      </c>
      <c r="J1356">
        <v>2137628800</v>
      </c>
      <c r="K1356" t="s">
        <v>28</v>
      </c>
    </row>
    <row r="1357" spans="1:11" x14ac:dyDescent="0.35">
      <c r="A1357">
        <v>1356</v>
      </c>
      <c r="B1357" t="s">
        <v>3969</v>
      </c>
      <c r="C1357">
        <v>30</v>
      </c>
      <c r="D1357" t="s">
        <v>3970</v>
      </c>
      <c r="E1357" t="s">
        <v>57</v>
      </c>
      <c r="F1357" t="s">
        <v>177</v>
      </c>
      <c r="G1357" t="s">
        <v>52</v>
      </c>
      <c r="H1357" t="s">
        <v>13</v>
      </c>
      <c r="I1357" t="s">
        <v>26</v>
      </c>
      <c r="J1357">
        <v>9802010352</v>
      </c>
      <c r="K1357" t="s">
        <v>19</v>
      </c>
    </row>
    <row r="1358" spans="1:11" x14ac:dyDescent="0.35">
      <c r="A1358">
        <v>1357</v>
      </c>
      <c r="B1358" t="s">
        <v>3971</v>
      </c>
      <c r="C1358">
        <v>30</v>
      </c>
      <c r="D1358" t="s">
        <v>3972</v>
      </c>
      <c r="E1358" t="s">
        <v>169</v>
      </c>
      <c r="F1358" t="s">
        <v>13</v>
      </c>
      <c r="G1358" t="s">
        <v>87</v>
      </c>
      <c r="H1358" t="s">
        <v>79</v>
      </c>
      <c r="I1358" t="s">
        <v>146</v>
      </c>
      <c r="J1358" t="s">
        <v>3973</v>
      </c>
      <c r="K1358" t="s">
        <v>28</v>
      </c>
    </row>
    <row r="1359" spans="1:11" x14ac:dyDescent="0.35">
      <c r="A1359">
        <v>1358</v>
      </c>
      <c r="B1359" t="s">
        <v>3974</v>
      </c>
      <c r="C1359">
        <v>27</v>
      </c>
      <c r="D1359" t="s">
        <v>3975</v>
      </c>
      <c r="E1359" t="s">
        <v>13</v>
      </c>
      <c r="F1359" t="s">
        <v>42</v>
      </c>
      <c r="G1359" t="s">
        <v>15</v>
      </c>
      <c r="H1359" t="s">
        <v>16</v>
      </c>
      <c r="I1359" t="s">
        <v>88</v>
      </c>
      <c r="J1359" t="s">
        <v>3976</v>
      </c>
      <c r="K1359" t="s">
        <v>76</v>
      </c>
    </row>
    <row r="1360" spans="1:11" x14ac:dyDescent="0.35">
      <c r="A1360">
        <v>1359</v>
      </c>
      <c r="B1360" t="s">
        <v>3977</v>
      </c>
      <c r="C1360">
        <v>28</v>
      </c>
      <c r="D1360" t="s">
        <v>3978</v>
      </c>
      <c r="E1360" t="s">
        <v>42</v>
      </c>
      <c r="F1360" t="s">
        <v>22</v>
      </c>
      <c r="G1360" t="s">
        <v>120</v>
      </c>
      <c r="H1360" t="s">
        <v>57</v>
      </c>
      <c r="I1360" t="s">
        <v>63</v>
      </c>
      <c r="J1360" t="s">
        <v>3979</v>
      </c>
      <c r="K1360" t="s">
        <v>19</v>
      </c>
    </row>
    <row r="1361" spans="1:11" x14ac:dyDescent="0.35">
      <c r="A1361">
        <v>1360</v>
      </c>
      <c r="B1361" t="s">
        <v>3980</v>
      </c>
      <c r="C1361">
        <v>28</v>
      </c>
      <c r="D1361" t="s">
        <v>3981</v>
      </c>
      <c r="E1361" t="s">
        <v>23</v>
      </c>
      <c r="F1361" t="s">
        <v>79</v>
      </c>
      <c r="G1361" t="s">
        <v>33</v>
      </c>
      <c r="H1361" t="s">
        <v>34</v>
      </c>
      <c r="I1361" t="s">
        <v>153</v>
      </c>
      <c r="J1361" t="s">
        <v>3982</v>
      </c>
      <c r="K1361" t="s">
        <v>76</v>
      </c>
    </row>
    <row r="1362" spans="1:11" x14ac:dyDescent="0.35">
      <c r="A1362">
        <v>1361</v>
      </c>
      <c r="B1362" t="s">
        <v>3983</v>
      </c>
      <c r="C1362">
        <v>23</v>
      </c>
      <c r="D1362" t="s">
        <v>3984</v>
      </c>
      <c r="E1362" t="s">
        <v>25</v>
      </c>
      <c r="F1362" t="s">
        <v>67</v>
      </c>
      <c r="G1362" t="s">
        <v>62</v>
      </c>
      <c r="H1362" t="s">
        <v>23</v>
      </c>
      <c r="I1362" t="s">
        <v>91</v>
      </c>
      <c r="J1362" t="s">
        <v>3985</v>
      </c>
      <c r="K1362" t="s">
        <v>76</v>
      </c>
    </row>
    <row r="1363" spans="1:11" x14ac:dyDescent="0.35">
      <c r="A1363">
        <v>1362</v>
      </c>
      <c r="B1363" t="s">
        <v>3986</v>
      </c>
      <c r="C1363">
        <v>20</v>
      </c>
      <c r="D1363" t="s">
        <v>3987</v>
      </c>
      <c r="E1363" t="s">
        <v>149</v>
      </c>
      <c r="F1363" t="s">
        <v>16</v>
      </c>
      <c r="G1363" t="s">
        <v>47</v>
      </c>
      <c r="H1363" t="s">
        <v>31</v>
      </c>
      <c r="I1363" t="s">
        <v>88</v>
      </c>
      <c r="J1363" t="s">
        <v>3988</v>
      </c>
      <c r="K1363" t="s">
        <v>76</v>
      </c>
    </row>
    <row r="1364" spans="1:11" x14ac:dyDescent="0.35">
      <c r="A1364">
        <v>1363</v>
      </c>
      <c r="B1364" t="s">
        <v>3989</v>
      </c>
      <c r="C1364">
        <v>28</v>
      </c>
      <c r="D1364" t="s">
        <v>3990</v>
      </c>
      <c r="E1364" t="s">
        <v>25</v>
      </c>
      <c r="F1364" t="s">
        <v>16</v>
      </c>
      <c r="G1364" t="s">
        <v>41</v>
      </c>
      <c r="H1364" t="s">
        <v>42</v>
      </c>
      <c r="I1364" t="s">
        <v>63</v>
      </c>
      <c r="J1364" t="s">
        <v>3991</v>
      </c>
      <c r="K1364" t="s">
        <v>19</v>
      </c>
    </row>
    <row r="1365" spans="1:11" x14ac:dyDescent="0.35">
      <c r="A1365">
        <v>1364</v>
      </c>
      <c r="B1365" t="s">
        <v>3992</v>
      </c>
      <c r="C1365">
        <v>30</v>
      </c>
      <c r="D1365" t="s">
        <v>3993</v>
      </c>
      <c r="E1365" t="s">
        <v>16</v>
      </c>
      <c r="F1365" t="s">
        <v>169</v>
      </c>
      <c r="G1365" t="s">
        <v>24</v>
      </c>
      <c r="H1365" t="s">
        <v>25</v>
      </c>
      <c r="I1365" t="s">
        <v>88</v>
      </c>
      <c r="J1365" t="s">
        <v>3994</v>
      </c>
      <c r="K1365" t="s">
        <v>28</v>
      </c>
    </row>
    <row r="1366" spans="1:11" x14ac:dyDescent="0.35">
      <c r="A1366">
        <v>1365</v>
      </c>
      <c r="B1366" t="s">
        <v>3995</v>
      </c>
      <c r="C1366">
        <v>27</v>
      </c>
      <c r="D1366" t="s">
        <v>3996</v>
      </c>
      <c r="E1366" t="s">
        <v>177</v>
      </c>
      <c r="F1366" t="s">
        <v>13</v>
      </c>
      <c r="G1366" t="s">
        <v>87</v>
      </c>
      <c r="H1366" t="s">
        <v>79</v>
      </c>
      <c r="I1366" t="s">
        <v>17</v>
      </c>
      <c r="J1366" t="s">
        <v>3997</v>
      </c>
      <c r="K1366" t="s">
        <v>28</v>
      </c>
    </row>
    <row r="1367" spans="1:11" x14ac:dyDescent="0.35">
      <c r="A1367">
        <v>1366</v>
      </c>
      <c r="B1367" t="s">
        <v>3998</v>
      </c>
      <c r="C1367">
        <v>27</v>
      </c>
      <c r="D1367" t="s">
        <v>3999</v>
      </c>
      <c r="E1367" t="s">
        <v>149</v>
      </c>
      <c r="F1367" t="s">
        <v>16</v>
      </c>
      <c r="G1367" t="s">
        <v>47</v>
      </c>
      <c r="H1367" t="s">
        <v>31</v>
      </c>
      <c r="I1367" t="s">
        <v>91</v>
      </c>
      <c r="J1367" t="s">
        <v>4000</v>
      </c>
      <c r="K1367" t="s">
        <v>37</v>
      </c>
    </row>
    <row r="1368" spans="1:11" x14ac:dyDescent="0.35">
      <c r="A1368">
        <v>1367</v>
      </c>
      <c r="B1368" t="s">
        <v>4001</v>
      </c>
      <c r="C1368">
        <v>27</v>
      </c>
      <c r="D1368" t="s">
        <v>4002</v>
      </c>
      <c r="E1368" t="s">
        <v>67</v>
      </c>
      <c r="F1368" t="s">
        <v>67</v>
      </c>
      <c r="G1368" t="s">
        <v>41</v>
      </c>
      <c r="H1368" t="s">
        <v>42</v>
      </c>
      <c r="I1368" t="s">
        <v>153</v>
      </c>
      <c r="J1368" t="s">
        <v>4003</v>
      </c>
      <c r="K1368" t="s">
        <v>19</v>
      </c>
    </row>
    <row r="1369" spans="1:11" x14ac:dyDescent="0.35">
      <c r="A1369">
        <v>1368</v>
      </c>
      <c r="B1369" t="s">
        <v>4004</v>
      </c>
      <c r="C1369">
        <v>27</v>
      </c>
      <c r="D1369" t="s">
        <v>4005</v>
      </c>
      <c r="E1369" t="s">
        <v>25</v>
      </c>
      <c r="F1369" t="s">
        <v>40</v>
      </c>
      <c r="G1369" t="s">
        <v>33</v>
      </c>
      <c r="H1369" t="s">
        <v>34</v>
      </c>
      <c r="I1369" t="s">
        <v>53</v>
      </c>
      <c r="J1369" t="s">
        <v>4006</v>
      </c>
      <c r="K1369" t="s">
        <v>37</v>
      </c>
    </row>
    <row r="1370" spans="1:11" x14ac:dyDescent="0.35">
      <c r="A1370">
        <v>1369</v>
      </c>
      <c r="B1370" t="s">
        <v>4007</v>
      </c>
      <c r="C1370">
        <v>24</v>
      </c>
      <c r="D1370" t="s">
        <v>4008</v>
      </c>
      <c r="E1370" t="s">
        <v>79</v>
      </c>
      <c r="F1370" t="s">
        <v>67</v>
      </c>
      <c r="G1370" t="s">
        <v>24</v>
      </c>
      <c r="H1370" t="s">
        <v>25</v>
      </c>
      <c r="I1370" t="s">
        <v>17</v>
      </c>
      <c r="J1370" t="s">
        <v>4009</v>
      </c>
      <c r="K1370" t="s">
        <v>76</v>
      </c>
    </row>
    <row r="1371" spans="1:11" x14ac:dyDescent="0.35">
      <c r="A1371">
        <v>1370</v>
      </c>
      <c r="B1371" t="s">
        <v>4010</v>
      </c>
      <c r="C1371">
        <v>21</v>
      </c>
      <c r="D1371" t="s">
        <v>4011</v>
      </c>
      <c r="E1371" t="s">
        <v>149</v>
      </c>
      <c r="F1371" t="s">
        <v>42</v>
      </c>
      <c r="G1371" t="s">
        <v>52</v>
      </c>
      <c r="H1371" t="s">
        <v>13</v>
      </c>
      <c r="I1371" t="s">
        <v>88</v>
      </c>
      <c r="J1371" t="s">
        <v>4012</v>
      </c>
      <c r="K1371" t="s">
        <v>44</v>
      </c>
    </row>
    <row r="1372" spans="1:11" x14ac:dyDescent="0.35">
      <c r="A1372">
        <v>1371</v>
      </c>
      <c r="B1372" t="s">
        <v>4013</v>
      </c>
      <c r="C1372">
        <v>27</v>
      </c>
      <c r="D1372" t="s">
        <v>4014</v>
      </c>
      <c r="E1372" t="s">
        <v>13</v>
      </c>
      <c r="F1372" t="s">
        <v>14</v>
      </c>
      <c r="G1372" t="s">
        <v>80</v>
      </c>
      <c r="H1372" t="s">
        <v>32</v>
      </c>
      <c r="I1372" t="s">
        <v>91</v>
      </c>
      <c r="J1372" t="s">
        <v>4015</v>
      </c>
      <c r="K1372" t="s">
        <v>44</v>
      </c>
    </row>
    <row r="1373" spans="1:11" x14ac:dyDescent="0.35">
      <c r="A1373">
        <v>1372</v>
      </c>
      <c r="B1373" t="s">
        <v>4016</v>
      </c>
      <c r="C1373">
        <v>23</v>
      </c>
      <c r="D1373" t="s">
        <v>4017</v>
      </c>
      <c r="E1373" t="s">
        <v>32</v>
      </c>
      <c r="F1373" t="s">
        <v>16</v>
      </c>
      <c r="G1373" t="s">
        <v>33</v>
      </c>
      <c r="H1373" t="s">
        <v>34</v>
      </c>
      <c r="I1373" t="s">
        <v>153</v>
      </c>
      <c r="J1373" t="s">
        <v>4018</v>
      </c>
      <c r="K1373" t="s">
        <v>37</v>
      </c>
    </row>
    <row r="1374" spans="1:11" x14ac:dyDescent="0.35">
      <c r="A1374">
        <v>1373</v>
      </c>
      <c r="B1374" t="s">
        <v>4019</v>
      </c>
      <c r="C1374">
        <v>21</v>
      </c>
      <c r="D1374" t="s">
        <v>4020</v>
      </c>
      <c r="E1374" t="s">
        <v>201</v>
      </c>
      <c r="F1374" t="s">
        <v>133</v>
      </c>
      <c r="G1374" t="s">
        <v>15</v>
      </c>
      <c r="H1374" t="s">
        <v>16</v>
      </c>
      <c r="I1374" t="s">
        <v>35</v>
      </c>
      <c r="J1374" t="s">
        <v>4021</v>
      </c>
      <c r="K1374" t="s">
        <v>76</v>
      </c>
    </row>
    <row r="1375" spans="1:11" x14ac:dyDescent="0.35">
      <c r="A1375">
        <v>1374</v>
      </c>
      <c r="B1375" t="s">
        <v>4022</v>
      </c>
      <c r="C1375">
        <v>25</v>
      </c>
      <c r="D1375" t="s">
        <v>4023</v>
      </c>
      <c r="E1375" t="s">
        <v>14</v>
      </c>
      <c r="F1375" t="s">
        <v>201</v>
      </c>
      <c r="G1375" t="s">
        <v>52</v>
      </c>
      <c r="H1375" t="s">
        <v>13</v>
      </c>
      <c r="I1375" t="s">
        <v>17</v>
      </c>
      <c r="J1375" t="s">
        <v>4024</v>
      </c>
      <c r="K1375" t="s">
        <v>19</v>
      </c>
    </row>
    <row r="1376" spans="1:11" x14ac:dyDescent="0.35">
      <c r="A1376">
        <v>1375</v>
      </c>
      <c r="B1376" t="s">
        <v>4025</v>
      </c>
      <c r="C1376">
        <v>26</v>
      </c>
      <c r="D1376" t="s">
        <v>4026</v>
      </c>
      <c r="E1376" t="s">
        <v>14</v>
      </c>
      <c r="F1376" t="s">
        <v>31</v>
      </c>
      <c r="G1376" t="s">
        <v>87</v>
      </c>
      <c r="H1376" t="s">
        <v>79</v>
      </c>
      <c r="I1376" t="s">
        <v>35</v>
      </c>
      <c r="J1376" t="s">
        <v>4027</v>
      </c>
      <c r="K1376" t="s">
        <v>37</v>
      </c>
    </row>
    <row r="1377" spans="1:11" x14ac:dyDescent="0.35">
      <c r="A1377">
        <v>1376</v>
      </c>
      <c r="B1377" t="s">
        <v>4028</v>
      </c>
      <c r="C1377">
        <v>28</v>
      </c>
      <c r="D1377" t="s">
        <v>4029</v>
      </c>
      <c r="E1377" t="s">
        <v>32</v>
      </c>
      <c r="F1377" t="s">
        <v>23</v>
      </c>
      <c r="G1377" t="s">
        <v>47</v>
      </c>
      <c r="H1377" t="s">
        <v>31</v>
      </c>
      <c r="I1377" t="s">
        <v>68</v>
      </c>
      <c r="J1377">
        <v>2056074162</v>
      </c>
      <c r="K1377" t="s">
        <v>76</v>
      </c>
    </row>
    <row r="1378" spans="1:11" x14ac:dyDescent="0.35">
      <c r="A1378">
        <v>1377</v>
      </c>
      <c r="B1378" t="s">
        <v>4030</v>
      </c>
      <c r="C1378">
        <v>25</v>
      </c>
      <c r="D1378" t="s">
        <v>4031</v>
      </c>
      <c r="E1378" t="s">
        <v>133</v>
      </c>
      <c r="F1378" t="s">
        <v>169</v>
      </c>
      <c r="G1378" t="s">
        <v>33</v>
      </c>
      <c r="H1378" t="s">
        <v>34</v>
      </c>
      <c r="I1378" t="s">
        <v>88</v>
      </c>
      <c r="J1378" t="s">
        <v>4032</v>
      </c>
      <c r="K1378" t="s">
        <v>44</v>
      </c>
    </row>
    <row r="1379" spans="1:11" x14ac:dyDescent="0.35">
      <c r="A1379">
        <v>1378</v>
      </c>
      <c r="B1379" t="s">
        <v>4033</v>
      </c>
      <c r="C1379">
        <v>30</v>
      </c>
      <c r="D1379" t="s">
        <v>4034</v>
      </c>
      <c r="E1379" t="s">
        <v>57</v>
      </c>
      <c r="F1379" t="s">
        <v>57</v>
      </c>
      <c r="G1379" t="s">
        <v>24</v>
      </c>
      <c r="H1379" t="s">
        <v>25</v>
      </c>
      <c r="I1379" t="s">
        <v>48</v>
      </c>
      <c r="J1379" t="s">
        <v>4035</v>
      </c>
      <c r="K1379" t="s">
        <v>28</v>
      </c>
    </row>
    <row r="1380" spans="1:11" x14ac:dyDescent="0.35">
      <c r="A1380">
        <v>1379</v>
      </c>
      <c r="B1380" t="s">
        <v>4036</v>
      </c>
      <c r="C1380">
        <v>21</v>
      </c>
      <c r="D1380" t="s">
        <v>4037</v>
      </c>
      <c r="E1380" t="s">
        <v>13</v>
      </c>
      <c r="F1380" t="s">
        <v>79</v>
      </c>
      <c r="G1380" t="s">
        <v>80</v>
      </c>
      <c r="H1380" t="s">
        <v>32</v>
      </c>
      <c r="I1380" t="s">
        <v>170</v>
      </c>
      <c r="J1380" t="s">
        <v>4038</v>
      </c>
      <c r="K1380" t="s">
        <v>28</v>
      </c>
    </row>
    <row r="1381" spans="1:11" x14ac:dyDescent="0.35">
      <c r="A1381">
        <v>1380</v>
      </c>
      <c r="B1381" t="s">
        <v>4039</v>
      </c>
      <c r="C1381">
        <v>25</v>
      </c>
      <c r="D1381" t="s">
        <v>4040</v>
      </c>
      <c r="E1381" t="s">
        <v>16</v>
      </c>
      <c r="F1381" t="s">
        <v>14</v>
      </c>
      <c r="G1381" t="s">
        <v>47</v>
      </c>
      <c r="H1381" t="s">
        <v>31</v>
      </c>
      <c r="I1381" t="s">
        <v>68</v>
      </c>
      <c r="J1381" t="s">
        <v>4041</v>
      </c>
      <c r="K1381" t="s">
        <v>76</v>
      </c>
    </row>
    <row r="1382" spans="1:11" x14ac:dyDescent="0.35">
      <c r="A1382">
        <v>1381</v>
      </c>
      <c r="B1382" t="s">
        <v>4042</v>
      </c>
      <c r="C1382">
        <v>27</v>
      </c>
      <c r="D1382" t="s">
        <v>4043</v>
      </c>
      <c r="E1382" t="s">
        <v>201</v>
      </c>
      <c r="F1382" t="s">
        <v>32</v>
      </c>
      <c r="G1382" t="s">
        <v>120</v>
      </c>
      <c r="H1382" t="s">
        <v>57</v>
      </c>
      <c r="I1382" t="s">
        <v>48</v>
      </c>
      <c r="J1382" t="s">
        <v>4044</v>
      </c>
      <c r="K1382" t="s">
        <v>28</v>
      </c>
    </row>
    <row r="1383" spans="1:11" x14ac:dyDescent="0.35">
      <c r="A1383">
        <v>1382</v>
      </c>
      <c r="B1383" t="s">
        <v>4045</v>
      </c>
      <c r="C1383">
        <v>29</v>
      </c>
      <c r="D1383" t="s">
        <v>4046</v>
      </c>
      <c r="E1383" t="s">
        <v>149</v>
      </c>
      <c r="F1383" t="s">
        <v>57</v>
      </c>
      <c r="G1383" t="s">
        <v>120</v>
      </c>
      <c r="H1383" t="s">
        <v>57</v>
      </c>
      <c r="I1383" t="s">
        <v>153</v>
      </c>
      <c r="J1383" t="s">
        <v>4047</v>
      </c>
      <c r="K1383" t="s">
        <v>28</v>
      </c>
    </row>
    <row r="1384" spans="1:11" x14ac:dyDescent="0.35">
      <c r="A1384">
        <v>1383</v>
      </c>
      <c r="B1384" t="s">
        <v>4048</v>
      </c>
      <c r="C1384">
        <v>28</v>
      </c>
      <c r="D1384" t="s">
        <v>4049</v>
      </c>
      <c r="E1384" t="s">
        <v>16</v>
      </c>
      <c r="F1384" t="s">
        <v>25</v>
      </c>
      <c r="G1384" t="s">
        <v>47</v>
      </c>
      <c r="H1384" t="s">
        <v>31</v>
      </c>
      <c r="I1384" t="s">
        <v>170</v>
      </c>
      <c r="J1384" t="s">
        <v>4050</v>
      </c>
      <c r="K1384" t="s">
        <v>19</v>
      </c>
    </row>
    <row r="1385" spans="1:11" x14ac:dyDescent="0.35">
      <c r="A1385">
        <v>1384</v>
      </c>
      <c r="B1385" t="s">
        <v>4051</v>
      </c>
      <c r="C1385">
        <v>29</v>
      </c>
      <c r="D1385" t="s">
        <v>4052</v>
      </c>
      <c r="E1385" t="s">
        <v>79</v>
      </c>
      <c r="F1385" t="s">
        <v>67</v>
      </c>
      <c r="G1385" t="s">
        <v>62</v>
      </c>
      <c r="H1385" t="s">
        <v>23</v>
      </c>
      <c r="I1385" t="s">
        <v>17</v>
      </c>
      <c r="J1385" t="s">
        <v>4053</v>
      </c>
      <c r="K1385" t="s">
        <v>37</v>
      </c>
    </row>
    <row r="1386" spans="1:11" x14ac:dyDescent="0.35">
      <c r="A1386">
        <v>1385</v>
      </c>
      <c r="B1386" t="s">
        <v>4054</v>
      </c>
      <c r="C1386">
        <v>25</v>
      </c>
      <c r="D1386" t="s">
        <v>4055</v>
      </c>
      <c r="E1386" t="s">
        <v>201</v>
      </c>
      <c r="F1386" t="s">
        <v>169</v>
      </c>
      <c r="G1386" t="s">
        <v>33</v>
      </c>
      <c r="H1386" t="s">
        <v>34</v>
      </c>
      <c r="I1386" t="s">
        <v>35</v>
      </c>
      <c r="J1386" t="s">
        <v>4056</v>
      </c>
      <c r="K1386" t="s">
        <v>19</v>
      </c>
    </row>
    <row r="1387" spans="1:11" x14ac:dyDescent="0.35">
      <c r="A1387">
        <v>1386</v>
      </c>
      <c r="B1387" t="s">
        <v>4057</v>
      </c>
      <c r="C1387">
        <v>24</v>
      </c>
      <c r="D1387" t="s">
        <v>4058</v>
      </c>
      <c r="E1387" t="s">
        <v>34</v>
      </c>
      <c r="F1387" t="s">
        <v>32</v>
      </c>
      <c r="G1387" t="s">
        <v>41</v>
      </c>
      <c r="H1387" t="s">
        <v>42</v>
      </c>
      <c r="I1387" t="s">
        <v>58</v>
      </c>
      <c r="J1387" t="s">
        <v>4059</v>
      </c>
      <c r="K1387" t="s">
        <v>76</v>
      </c>
    </row>
    <row r="1388" spans="1:11" x14ac:dyDescent="0.35">
      <c r="A1388">
        <v>1387</v>
      </c>
      <c r="B1388" t="s">
        <v>4060</v>
      </c>
      <c r="C1388">
        <v>20</v>
      </c>
      <c r="D1388" t="s">
        <v>4061</v>
      </c>
      <c r="E1388" t="s">
        <v>133</v>
      </c>
      <c r="F1388" t="s">
        <v>169</v>
      </c>
      <c r="G1388" t="s">
        <v>47</v>
      </c>
      <c r="H1388" t="s">
        <v>31</v>
      </c>
      <c r="I1388" t="s">
        <v>63</v>
      </c>
      <c r="J1388" t="s">
        <v>4062</v>
      </c>
      <c r="K1388" t="s">
        <v>76</v>
      </c>
    </row>
    <row r="1389" spans="1:11" x14ac:dyDescent="0.35">
      <c r="A1389">
        <v>1388</v>
      </c>
      <c r="B1389" t="s">
        <v>4063</v>
      </c>
      <c r="C1389">
        <v>26</v>
      </c>
      <c r="D1389" t="s">
        <v>4064</v>
      </c>
      <c r="E1389" t="s">
        <v>169</v>
      </c>
      <c r="F1389" t="s">
        <v>57</v>
      </c>
      <c r="G1389" t="s">
        <v>62</v>
      </c>
      <c r="H1389" t="s">
        <v>23</v>
      </c>
      <c r="I1389" t="s">
        <v>17</v>
      </c>
      <c r="J1389" t="s">
        <v>4065</v>
      </c>
      <c r="K1389" t="s">
        <v>28</v>
      </c>
    </row>
    <row r="1390" spans="1:11" x14ac:dyDescent="0.35">
      <c r="A1390">
        <v>1389</v>
      </c>
      <c r="B1390" t="s">
        <v>4066</v>
      </c>
      <c r="C1390">
        <v>25</v>
      </c>
      <c r="D1390" t="s">
        <v>4067</v>
      </c>
      <c r="E1390" t="s">
        <v>149</v>
      </c>
      <c r="F1390" t="s">
        <v>23</v>
      </c>
      <c r="G1390" t="s">
        <v>80</v>
      </c>
      <c r="H1390" t="s">
        <v>32</v>
      </c>
      <c r="I1390" t="s">
        <v>88</v>
      </c>
      <c r="J1390">
        <v>8338438106</v>
      </c>
      <c r="K1390" t="s">
        <v>76</v>
      </c>
    </row>
    <row r="1391" spans="1:11" x14ac:dyDescent="0.35">
      <c r="A1391">
        <v>1390</v>
      </c>
      <c r="B1391" t="s">
        <v>4068</v>
      </c>
      <c r="C1391">
        <v>23</v>
      </c>
      <c r="D1391" t="s">
        <v>4069</v>
      </c>
      <c r="E1391" t="s">
        <v>201</v>
      </c>
      <c r="F1391" t="s">
        <v>34</v>
      </c>
      <c r="G1391" t="s">
        <v>33</v>
      </c>
      <c r="H1391" t="s">
        <v>34</v>
      </c>
      <c r="I1391" t="s">
        <v>153</v>
      </c>
      <c r="J1391" t="s">
        <v>4070</v>
      </c>
      <c r="K1391" t="s">
        <v>37</v>
      </c>
    </row>
    <row r="1392" spans="1:11" x14ac:dyDescent="0.35">
      <c r="A1392">
        <v>1391</v>
      </c>
      <c r="B1392" t="s">
        <v>4071</v>
      </c>
      <c r="C1392">
        <v>21</v>
      </c>
      <c r="D1392" t="s">
        <v>4072</v>
      </c>
      <c r="E1392" t="s">
        <v>14</v>
      </c>
      <c r="F1392" t="s">
        <v>42</v>
      </c>
      <c r="G1392" t="s">
        <v>41</v>
      </c>
      <c r="H1392" t="s">
        <v>42</v>
      </c>
      <c r="I1392" t="s">
        <v>63</v>
      </c>
      <c r="J1392" t="s">
        <v>4073</v>
      </c>
      <c r="K1392" t="s">
        <v>37</v>
      </c>
    </row>
    <row r="1393" spans="1:11" x14ac:dyDescent="0.35">
      <c r="A1393">
        <v>1392</v>
      </c>
      <c r="B1393" t="s">
        <v>4074</v>
      </c>
      <c r="C1393">
        <v>29</v>
      </c>
      <c r="D1393" t="s">
        <v>4075</v>
      </c>
      <c r="E1393" t="s">
        <v>67</v>
      </c>
      <c r="F1393" t="s">
        <v>25</v>
      </c>
      <c r="G1393" t="s">
        <v>52</v>
      </c>
      <c r="H1393" t="s">
        <v>13</v>
      </c>
      <c r="I1393" t="s">
        <v>68</v>
      </c>
      <c r="J1393" t="s">
        <v>4076</v>
      </c>
      <c r="K1393" t="s">
        <v>19</v>
      </c>
    </row>
    <row r="1394" spans="1:11" x14ac:dyDescent="0.35">
      <c r="A1394">
        <v>1393</v>
      </c>
      <c r="B1394" t="s">
        <v>4077</v>
      </c>
      <c r="C1394">
        <v>21</v>
      </c>
      <c r="D1394" t="s">
        <v>4078</v>
      </c>
      <c r="E1394" t="s">
        <v>13</v>
      </c>
      <c r="F1394" t="s">
        <v>42</v>
      </c>
      <c r="G1394" t="s">
        <v>87</v>
      </c>
      <c r="H1394" t="s">
        <v>79</v>
      </c>
      <c r="I1394" t="s">
        <v>53</v>
      </c>
      <c r="J1394">
        <v>2650600195</v>
      </c>
      <c r="K1394" t="s">
        <v>76</v>
      </c>
    </row>
    <row r="1395" spans="1:11" x14ac:dyDescent="0.35">
      <c r="A1395">
        <v>1394</v>
      </c>
      <c r="B1395" t="s">
        <v>4079</v>
      </c>
      <c r="C1395">
        <v>21</v>
      </c>
      <c r="D1395" t="s">
        <v>4080</v>
      </c>
      <c r="E1395" t="s">
        <v>34</v>
      </c>
      <c r="F1395" t="s">
        <v>133</v>
      </c>
      <c r="G1395" t="s">
        <v>87</v>
      </c>
      <c r="H1395" t="s">
        <v>79</v>
      </c>
      <c r="I1395" t="s">
        <v>48</v>
      </c>
      <c r="J1395" t="s">
        <v>4081</v>
      </c>
      <c r="K1395" t="s">
        <v>19</v>
      </c>
    </row>
    <row r="1396" spans="1:11" x14ac:dyDescent="0.35">
      <c r="A1396">
        <v>1395</v>
      </c>
      <c r="B1396" t="s">
        <v>4082</v>
      </c>
      <c r="C1396">
        <v>20</v>
      </c>
      <c r="D1396" t="s">
        <v>4083</v>
      </c>
      <c r="E1396" t="s">
        <v>79</v>
      </c>
      <c r="F1396" t="s">
        <v>40</v>
      </c>
      <c r="G1396" t="s">
        <v>62</v>
      </c>
      <c r="H1396" t="s">
        <v>23</v>
      </c>
      <c r="I1396" t="s">
        <v>91</v>
      </c>
      <c r="J1396" t="s">
        <v>4084</v>
      </c>
      <c r="K1396" t="s">
        <v>37</v>
      </c>
    </row>
    <row r="1397" spans="1:11" x14ac:dyDescent="0.35">
      <c r="A1397">
        <v>1396</v>
      </c>
      <c r="B1397" t="s">
        <v>4085</v>
      </c>
      <c r="C1397">
        <v>30</v>
      </c>
      <c r="D1397" t="s">
        <v>4086</v>
      </c>
      <c r="E1397" t="s">
        <v>25</v>
      </c>
      <c r="F1397" t="s">
        <v>133</v>
      </c>
      <c r="G1397" t="s">
        <v>15</v>
      </c>
      <c r="H1397" t="s">
        <v>16</v>
      </c>
      <c r="I1397" t="s">
        <v>170</v>
      </c>
      <c r="J1397">
        <f>1-682-394-3598</f>
        <v>-4673</v>
      </c>
      <c r="K1397" t="s">
        <v>44</v>
      </c>
    </row>
    <row r="1398" spans="1:11" x14ac:dyDescent="0.35">
      <c r="A1398">
        <v>1397</v>
      </c>
      <c r="B1398" t="s">
        <v>4087</v>
      </c>
      <c r="C1398">
        <v>24</v>
      </c>
      <c r="D1398" t="s">
        <v>4088</v>
      </c>
      <c r="E1398" t="s">
        <v>133</v>
      </c>
      <c r="F1398" t="s">
        <v>169</v>
      </c>
      <c r="G1398" t="s">
        <v>62</v>
      </c>
      <c r="H1398" t="s">
        <v>23</v>
      </c>
      <c r="I1398" t="s">
        <v>102</v>
      </c>
      <c r="J1398" t="s">
        <v>4089</v>
      </c>
      <c r="K1398" t="s">
        <v>44</v>
      </c>
    </row>
    <row r="1399" spans="1:11" x14ac:dyDescent="0.35">
      <c r="A1399">
        <v>1398</v>
      </c>
      <c r="B1399" t="s">
        <v>4090</v>
      </c>
      <c r="C1399">
        <v>25</v>
      </c>
      <c r="D1399" t="s">
        <v>4091</v>
      </c>
      <c r="E1399" t="s">
        <v>23</v>
      </c>
      <c r="F1399" t="s">
        <v>201</v>
      </c>
      <c r="G1399" t="s">
        <v>62</v>
      </c>
      <c r="H1399" t="s">
        <v>23</v>
      </c>
      <c r="I1399" t="s">
        <v>102</v>
      </c>
      <c r="J1399" t="s">
        <v>4092</v>
      </c>
      <c r="K1399" t="s">
        <v>76</v>
      </c>
    </row>
    <row r="1400" spans="1:11" x14ac:dyDescent="0.35">
      <c r="A1400">
        <v>1399</v>
      </c>
      <c r="B1400" t="s">
        <v>4093</v>
      </c>
      <c r="C1400">
        <v>30</v>
      </c>
      <c r="D1400" t="s">
        <v>4094</v>
      </c>
      <c r="E1400" t="s">
        <v>57</v>
      </c>
      <c r="F1400" t="s">
        <v>67</v>
      </c>
      <c r="G1400" t="s">
        <v>41</v>
      </c>
      <c r="H1400" t="s">
        <v>42</v>
      </c>
      <c r="I1400" t="s">
        <v>53</v>
      </c>
      <c r="J1400" t="s">
        <v>4095</v>
      </c>
      <c r="K1400" t="s">
        <v>44</v>
      </c>
    </row>
    <row r="1401" spans="1:11" x14ac:dyDescent="0.35">
      <c r="A1401">
        <v>1400</v>
      </c>
      <c r="B1401" t="s">
        <v>4096</v>
      </c>
      <c r="C1401">
        <v>30</v>
      </c>
      <c r="D1401" t="s">
        <v>4097</v>
      </c>
      <c r="E1401" t="s">
        <v>23</v>
      </c>
      <c r="F1401" t="s">
        <v>14</v>
      </c>
      <c r="G1401" t="s">
        <v>47</v>
      </c>
      <c r="H1401" t="s">
        <v>31</v>
      </c>
      <c r="I1401" t="s">
        <v>88</v>
      </c>
      <c r="J1401">
        <v>555039739</v>
      </c>
      <c r="K1401" t="s">
        <v>44</v>
      </c>
    </row>
    <row r="1402" spans="1:11" x14ac:dyDescent="0.35">
      <c r="A1402">
        <v>1401</v>
      </c>
      <c r="B1402" t="s">
        <v>4098</v>
      </c>
      <c r="C1402">
        <v>21</v>
      </c>
      <c r="D1402" t="s">
        <v>4099</v>
      </c>
      <c r="E1402" t="s">
        <v>133</v>
      </c>
      <c r="F1402" t="s">
        <v>79</v>
      </c>
      <c r="G1402" t="s">
        <v>15</v>
      </c>
      <c r="H1402" t="s">
        <v>16</v>
      </c>
      <c r="I1402" t="s">
        <v>48</v>
      </c>
      <c r="J1402" t="s">
        <v>4100</v>
      </c>
      <c r="K1402" t="s">
        <v>28</v>
      </c>
    </row>
    <row r="1403" spans="1:11" x14ac:dyDescent="0.35">
      <c r="A1403">
        <v>1402</v>
      </c>
      <c r="B1403" t="s">
        <v>4101</v>
      </c>
      <c r="C1403">
        <v>22</v>
      </c>
      <c r="D1403" t="s">
        <v>4102</v>
      </c>
      <c r="E1403" t="s">
        <v>42</v>
      </c>
      <c r="F1403" t="s">
        <v>16</v>
      </c>
      <c r="G1403" t="s">
        <v>47</v>
      </c>
      <c r="H1403" t="s">
        <v>31</v>
      </c>
      <c r="I1403" t="s">
        <v>58</v>
      </c>
      <c r="J1403" t="s">
        <v>4103</v>
      </c>
      <c r="K1403" t="s">
        <v>76</v>
      </c>
    </row>
    <row r="1404" spans="1:11" x14ac:dyDescent="0.35">
      <c r="A1404">
        <v>1403</v>
      </c>
      <c r="B1404" t="s">
        <v>4104</v>
      </c>
      <c r="C1404">
        <v>28</v>
      </c>
      <c r="D1404" t="s">
        <v>4105</v>
      </c>
      <c r="E1404" t="s">
        <v>169</v>
      </c>
      <c r="F1404" t="s">
        <v>31</v>
      </c>
      <c r="G1404" t="s">
        <v>52</v>
      </c>
      <c r="H1404" t="s">
        <v>13</v>
      </c>
      <c r="I1404" t="s">
        <v>63</v>
      </c>
      <c r="J1404">
        <v>7453693311</v>
      </c>
      <c r="K1404" t="s">
        <v>28</v>
      </c>
    </row>
    <row r="1405" spans="1:11" x14ac:dyDescent="0.35">
      <c r="A1405">
        <v>1404</v>
      </c>
      <c r="B1405" t="s">
        <v>4106</v>
      </c>
      <c r="C1405">
        <v>25</v>
      </c>
      <c r="D1405" t="s">
        <v>4107</v>
      </c>
      <c r="E1405" t="s">
        <v>32</v>
      </c>
      <c r="F1405" t="s">
        <v>57</v>
      </c>
      <c r="G1405" t="s">
        <v>33</v>
      </c>
      <c r="H1405" t="s">
        <v>34</v>
      </c>
      <c r="I1405" t="s">
        <v>116</v>
      </c>
      <c r="J1405" t="s">
        <v>4108</v>
      </c>
      <c r="K1405" t="s">
        <v>19</v>
      </c>
    </row>
    <row r="1406" spans="1:11" x14ac:dyDescent="0.35">
      <c r="A1406">
        <v>1405</v>
      </c>
      <c r="B1406" t="s">
        <v>4109</v>
      </c>
      <c r="C1406">
        <v>20</v>
      </c>
      <c r="D1406" t="s">
        <v>4110</v>
      </c>
      <c r="E1406" t="s">
        <v>16</v>
      </c>
      <c r="F1406" t="s">
        <v>42</v>
      </c>
      <c r="G1406" t="s">
        <v>52</v>
      </c>
      <c r="H1406" t="s">
        <v>13</v>
      </c>
      <c r="I1406" t="s">
        <v>53</v>
      </c>
      <c r="J1406" t="s">
        <v>4111</v>
      </c>
      <c r="K1406" t="s">
        <v>28</v>
      </c>
    </row>
    <row r="1407" spans="1:11" x14ac:dyDescent="0.35">
      <c r="A1407">
        <v>1406</v>
      </c>
      <c r="B1407" t="s">
        <v>4112</v>
      </c>
      <c r="C1407">
        <v>23</v>
      </c>
      <c r="D1407" t="s">
        <v>4113</v>
      </c>
      <c r="E1407" t="s">
        <v>101</v>
      </c>
      <c r="F1407" t="s">
        <v>57</v>
      </c>
      <c r="G1407" t="s">
        <v>47</v>
      </c>
      <c r="H1407" t="s">
        <v>31</v>
      </c>
      <c r="I1407" t="s">
        <v>102</v>
      </c>
      <c r="J1407">
        <v>2079168623</v>
      </c>
      <c r="K1407" t="s">
        <v>44</v>
      </c>
    </row>
    <row r="1408" spans="1:11" x14ac:dyDescent="0.35">
      <c r="A1408">
        <v>1407</v>
      </c>
      <c r="B1408" t="s">
        <v>4114</v>
      </c>
      <c r="C1408">
        <v>23</v>
      </c>
      <c r="D1408" t="s">
        <v>4115</v>
      </c>
      <c r="E1408" t="s">
        <v>133</v>
      </c>
      <c r="F1408" t="s">
        <v>79</v>
      </c>
      <c r="G1408" t="s">
        <v>41</v>
      </c>
      <c r="H1408" t="s">
        <v>42</v>
      </c>
      <c r="I1408" t="s">
        <v>102</v>
      </c>
      <c r="J1408" t="s">
        <v>4116</v>
      </c>
      <c r="K1408" t="s">
        <v>76</v>
      </c>
    </row>
    <row r="1409" spans="1:11" x14ac:dyDescent="0.35">
      <c r="A1409">
        <v>1408</v>
      </c>
      <c r="B1409" t="s">
        <v>4117</v>
      </c>
      <c r="C1409">
        <v>26</v>
      </c>
      <c r="D1409" t="s">
        <v>4118</v>
      </c>
      <c r="E1409" t="s">
        <v>40</v>
      </c>
      <c r="F1409" t="s">
        <v>57</v>
      </c>
      <c r="G1409" t="s">
        <v>41</v>
      </c>
      <c r="H1409" t="s">
        <v>42</v>
      </c>
      <c r="I1409" t="s">
        <v>48</v>
      </c>
      <c r="J1409" t="s">
        <v>4119</v>
      </c>
      <c r="K1409" t="s">
        <v>37</v>
      </c>
    </row>
    <row r="1410" spans="1:11" x14ac:dyDescent="0.35">
      <c r="A1410">
        <v>1409</v>
      </c>
      <c r="B1410" t="s">
        <v>4120</v>
      </c>
      <c r="C1410">
        <v>23</v>
      </c>
      <c r="D1410" t="s">
        <v>4121</v>
      </c>
      <c r="E1410" t="s">
        <v>57</v>
      </c>
      <c r="F1410" t="s">
        <v>133</v>
      </c>
      <c r="G1410" t="s">
        <v>120</v>
      </c>
      <c r="H1410" t="s">
        <v>57</v>
      </c>
      <c r="I1410" t="s">
        <v>146</v>
      </c>
      <c r="J1410" t="s">
        <v>4122</v>
      </c>
      <c r="K1410" t="s">
        <v>76</v>
      </c>
    </row>
    <row r="1411" spans="1:11" x14ac:dyDescent="0.35">
      <c r="A1411">
        <v>1410</v>
      </c>
      <c r="B1411" t="s">
        <v>4123</v>
      </c>
      <c r="C1411">
        <v>22</v>
      </c>
      <c r="D1411" t="s">
        <v>4124</v>
      </c>
      <c r="E1411" t="s">
        <v>101</v>
      </c>
      <c r="F1411" t="s">
        <v>22</v>
      </c>
      <c r="G1411" t="s">
        <v>24</v>
      </c>
      <c r="H1411" t="s">
        <v>25</v>
      </c>
      <c r="I1411" t="s">
        <v>170</v>
      </c>
      <c r="J1411" t="s">
        <v>4125</v>
      </c>
      <c r="K1411" t="s">
        <v>28</v>
      </c>
    </row>
    <row r="1412" spans="1:11" x14ac:dyDescent="0.35">
      <c r="A1412">
        <v>1411</v>
      </c>
      <c r="B1412" t="s">
        <v>4126</v>
      </c>
      <c r="C1412">
        <v>30</v>
      </c>
      <c r="D1412" t="s">
        <v>4127</v>
      </c>
      <c r="E1412" t="s">
        <v>42</v>
      </c>
      <c r="F1412" t="s">
        <v>201</v>
      </c>
      <c r="G1412" t="s">
        <v>62</v>
      </c>
      <c r="H1412" t="s">
        <v>23</v>
      </c>
      <c r="I1412" t="s">
        <v>58</v>
      </c>
      <c r="J1412" t="s">
        <v>4128</v>
      </c>
      <c r="K1412" t="s">
        <v>44</v>
      </c>
    </row>
    <row r="1413" spans="1:11" x14ac:dyDescent="0.35">
      <c r="A1413">
        <v>1412</v>
      </c>
      <c r="B1413" t="s">
        <v>4129</v>
      </c>
      <c r="C1413">
        <v>30</v>
      </c>
      <c r="D1413" t="s">
        <v>4130</v>
      </c>
      <c r="E1413" t="s">
        <v>23</v>
      </c>
      <c r="F1413" t="s">
        <v>16</v>
      </c>
      <c r="G1413" t="s">
        <v>41</v>
      </c>
      <c r="H1413" t="s">
        <v>42</v>
      </c>
      <c r="I1413" t="s">
        <v>35</v>
      </c>
      <c r="J1413" t="s">
        <v>4131</v>
      </c>
      <c r="K1413" t="s">
        <v>28</v>
      </c>
    </row>
    <row r="1414" spans="1:11" x14ac:dyDescent="0.35">
      <c r="A1414">
        <v>1413</v>
      </c>
      <c r="B1414" t="s">
        <v>4132</v>
      </c>
      <c r="C1414">
        <v>23</v>
      </c>
      <c r="D1414" t="s">
        <v>4133</v>
      </c>
      <c r="E1414" t="s">
        <v>201</v>
      </c>
      <c r="F1414" t="s">
        <v>177</v>
      </c>
      <c r="G1414" t="s">
        <v>80</v>
      </c>
      <c r="H1414" t="s">
        <v>32</v>
      </c>
      <c r="I1414" t="s">
        <v>53</v>
      </c>
      <c r="J1414" t="s">
        <v>4134</v>
      </c>
      <c r="K1414" t="s">
        <v>76</v>
      </c>
    </row>
    <row r="1415" spans="1:11" x14ac:dyDescent="0.35">
      <c r="A1415">
        <v>1414</v>
      </c>
      <c r="B1415" t="s">
        <v>4135</v>
      </c>
      <c r="C1415">
        <v>23</v>
      </c>
      <c r="D1415" t="s">
        <v>4136</v>
      </c>
      <c r="E1415" t="s">
        <v>40</v>
      </c>
      <c r="F1415" t="s">
        <v>201</v>
      </c>
      <c r="G1415" t="s">
        <v>33</v>
      </c>
      <c r="H1415" t="s">
        <v>34</v>
      </c>
      <c r="I1415" t="s">
        <v>116</v>
      </c>
      <c r="J1415">
        <v>1125070015</v>
      </c>
      <c r="K1415" t="s">
        <v>76</v>
      </c>
    </row>
    <row r="1416" spans="1:11" x14ac:dyDescent="0.35">
      <c r="A1416">
        <v>1415</v>
      </c>
      <c r="B1416" t="s">
        <v>4137</v>
      </c>
      <c r="C1416">
        <v>30</v>
      </c>
      <c r="D1416" t="s">
        <v>4138</v>
      </c>
      <c r="E1416" t="s">
        <v>133</v>
      </c>
      <c r="F1416" t="s">
        <v>133</v>
      </c>
      <c r="G1416" t="s">
        <v>33</v>
      </c>
      <c r="H1416" t="s">
        <v>34</v>
      </c>
      <c r="I1416" t="s">
        <v>35</v>
      </c>
      <c r="J1416" t="s">
        <v>4139</v>
      </c>
      <c r="K1416" t="s">
        <v>76</v>
      </c>
    </row>
    <row r="1417" spans="1:11" x14ac:dyDescent="0.35">
      <c r="A1417">
        <v>1416</v>
      </c>
      <c r="B1417" t="s">
        <v>4140</v>
      </c>
      <c r="C1417">
        <v>26</v>
      </c>
      <c r="D1417" t="s">
        <v>4141</v>
      </c>
      <c r="E1417" t="s">
        <v>57</v>
      </c>
      <c r="F1417" t="s">
        <v>31</v>
      </c>
      <c r="G1417" t="s">
        <v>80</v>
      </c>
      <c r="H1417" t="s">
        <v>32</v>
      </c>
      <c r="I1417" t="s">
        <v>88</v>
      </c>
      <c r="J1417" t="s">
        <v>4142</v>
      </c>
      <c r="K1417" t="s">
        <v>44</v>
      </c>
    </row>
    <row r="1418" spans="1:11" x14ac:dyDescent="0.35">
      <c r="A1418">
        <v>1417</v>
      </c>
      <c r="B1418" t="s">
        <v>4143</v>
      </c>
      <c r="C1418">
        <v>20</v>
      </c>
      <c r="D1418" t="s">
        <v>4144</v>
      </c>
      <c r="E1418" t="s">
        <v>133</v>
      </c>
      <c r="F1418" t="s">
        <v>16</v>
      </c>
      <c r="G1418" t="s">
        <v>80</v>
      </c>
      <c r="H1418" t="s">
        <v>32</v>
      </c>
      <c r="I1418" t="s">
        <v>26</v>
      </c>
      <c r="J1418">
        <v>1758548686</v>
      </c>
      <c r="K1418" t="s">
        <v>28</v>
      </c>
    </row>
    <row r="1419" spans="1:11" x14ac:dyDescent="0.35">
      <c r="A1419">
        <v>1418</v>
      </c>
      <c r="B1419" t="s">
        <v>4145</v>
      </c>
      <c r="C1419">
        <v>27</v>
      </c>
      <c r="D1419" t="s">
        <v>4146</v>
      </c>
      <c r="E1419" t="s">
        <v>42</v>
      </c>
      <c r="F1419" t="s">
        <v>23</v>
      </c>
      <c r="G1419" t="s">
        <v>120</v>
      </c>
      <c r="H1419" t="s">
        <v>57</v>
      </c>
      <c r="I1419" t="s">
        <v>116</v>
      </c>
      <c r="J1419" t="s">
        <v>4147</v>
      </c>
      <c r="K1419" t="s">
        <v>28</v>
      </c>
    </row>
    <row r="1420" spans="1:11" x14ac:dyDescent="0.35">
      <c r="A1420">
        <v>1419</v>
      </c>
      <c r="B1420" t="s">
        <v>4148</v>
      </c>
      <c r="C1420">
        <v>23</v>
      </c>
      <c r="D1420" t="s">
        <v>4149</v>
      </c>
      <c r="E1420" t="s">
        <v>57</v>
      </c>
      <c r="F1420" t="s">
        <v>42</v>
      </c>
      <c r="G1420" t="s">
        <v>41</v>
      </c>
      <c r="H1420" t="s">
        <v>42</v>
      </c>
      <c r="I1420" t="s">
        <v>91</v>
      </c>
      <c r="J1420" t="s">
        <v>4150</v>
      </c>
      <c r="K1420" t="s">
        <v>28</v>
      </c>
    </row>
    <row r="1421" spans="1:11" x14ac:dyDescent="0.35">
      <c r="A1421">
        <v>1420</v>
      </c>
      <c r="B1421" t="s">
        <v>4151</v>
      </c>
      <c r="C1421">
        <v>30</v>
      </c>
      <c r="D1421" t="s">
        <v>4152</v>
      </c>
      <c r="E1421" t="s">
        <v>101</v>
      </c>
      <c r="F1421" t="s">
        <v>22</v>
      </c>
      <c r="G1421" t="s">
        <v>15</v>
      </c>
      <c r="H1421" t="s">
        <v>16</v>
      </c>
      <c r="I1421" t="s">
        <v>48</v>
      </c>
      <c r="J1421" t="s">
        <v>4153</v>
      </c>
      <c r="K1421" t="s">
        <v>44</v>
      </c>
    </row>
    <row r="1422" spans="1:11" x14ac:dyDescent="0.35">
      <c r="A1422">
        <v>1421</v>
      </c>
      <c r="B1422" t="s">
        <v>4154</v>
      </c>
      <c r="C1422">
        <v>30</v>
      </c>
      <c r="D1422" t="s">
        <v>4155</v>
      </c>
      <c r="E1422" t="s">
        <v>201</v>
      </c>
      <c r="F1422" t="s">
        <v>133</v>
      </c>
      <c r="G1422" t="s">
        <v>47</v>
      </c>
      <c r="H1422" t="s">
        <v>31</v>
      </c>
      <c r="I1422" t="s">
        <v>170</v>
      </c>
      <c r="J1422" t="s">
        <v>4156</v>
      </c>
      <c r="K1422" t="s">
        <v>19</v>
      </c>
    </row>
    <row r="1423" spans="1:11" x14ac:dyDescent="0.35">
      <c r="A1423">
        <v>1422</v>
      </c>
      <c r="B1423" t="s">
        <v>4157</v>
      </c>
      <c r="C1423">
        <v>26</v>
      </c>
      <c r="D1423" t="s">
        <v>4158</v>
      </c>
      <c r="E1423" t="s">
        <v>177</v>
      </c>
      <c r="F1423" t="s">
        <v>57</v>
      </c>
      <c r="G1423" t="s">
        <v>24</v>
      </c>
      <c r="H1423" t="s">
        <v>25</v>
      </c>
      <c r="I1423" t="s">
        <v>68</v>
      </c>
      <c r="J1423" t="s">
        <v>4159</v>
      </c>
      <c r="K1423" t="s">
        <v>28</v>
      </c>
    </row>
    <row r="1424" spans="1:11" x14ac:dyDescent="0.35">
      <c r="A1424">
        <v>1423</v>
      </c>
      <c r="B1424" t="s">
        <v>4160</v>
      </c>
      <c r="C1424">
        <v>26</v>
      </c>
      <c r="D1424" t="s">
        <v>4161</v>
      </c>
      <c r="E1424" t="s">
        <v>177</v>
      </c>
      <c r="F1424" t="s">
        <v>34</v>
      </c>
      <c r="G1424" t="s">
        <v>33</v>
      </c>
      <c r="H1424" t="s">
        <v>34</v>
      </c>
      <c r="I1424" t="s">
        <v>91</v>
      </c>
      <c r="J1424" t="s">
        <v>4162</v>
      </c>
      <c r="K1424" t="s">
        <v>37</v>
      </c>
    </row>
    <row r="1425" spans="1:11" x14ac:dyDescent="0.35">
      <c r="A1425">
        <v>1424</v>
      </c>
      <c r="B1425" t="s">
        <v>4163</v>
      </c>
      <c r="C1425">
        <v>28</v>
      </c>
      <c r="D1425" t="s">
        <v>4164</v>
      </c>
      <c r="E1425" t="s">
        <v>201</v>
      </c>
      <c r="F1425" t="s">
        <v>149</v>
      </c>
      <c r="G1425" t="s">
        <v>24</v>
      </c>
      <c r="H1425" t="s">
        <v>25</v>
      </c>
      <c r="I1425" t="s">
        <v>35</v>
      </c>
      <c r="J1425" t="s">
        <v>4165</v>
      </c>
      <c r="K1425" t="s">
        <v>76</v>
      </c>
    </row>
    <row r="1426" spans="1:11" x14ac:dyDescent="0.35">
      <c r="A1426">
        <v>1425</v>
      </c>
      <c r="B1426" t="s">
        <v>4166</v>
      </c>
      <c r="C1426">
        <v>26</v>
      </c>
      <c r="D1426" t="s">
        <v>4167</v>
      </c>
      <c r="E1426" t="s">
        <v>25</v>
      </c>
      <c r="F1426" t="s">
        <v>31</v>
      </c>
      <c r="G1426" t="s">
        <v>24</v>
      </c>
      <c r="H1426" t="s">
        <v>25</v>
      </c>
      <c r="I1426" t="s">
        <v>58</v>
      </c>
      <c r="J1426" t="s">
        <v>4168</v>
      </c>
      <c r="K1426" t="s">
        <v>44</v>
      </c>
    </row>
    <row r="1427" spans="1:11" x14ac:dyDescent="0.35">
      <c r="A1427">
        <v>1426</v>
      </c>
      <c r="B1427" t="s">
        <v>4169</v>
      </c>
      <c r="C1427">
        <v>26</v>
      </c>
      <c r="D1427" t="s">
        <v>4170</v>
      </c>
      <c r="E1427" t="s">
        <v>149</v>
      </c>
      <c r="F1427" t="s">
        <v>25</v>
      </c>
      <c r="G1427" t="s">
        <v>24</v>
      </c>
      <c r="H1427" t="s">
        <v>25</v>
      </c>
      <c r="I1427" t="s">
        <v>68</v>
      </c>
      <c r="J1427" t="s">
        <v>4171</v>
      </c>
      <c r="K1427" t="s">
        <v>37</v>
      </c>
    </row>
    <row r="1428" spans="1:11" x14ac:dyDescent="0.35">
      <c r="A1428">
        <v>1427</v>
      </c>
      <c r="B1428" t="s">
        <v>4172</v>
      </c>
      <c r="C1428">
        <v>23</v>
      </c>
      <c r="D1428" t="s">
        <v>4173</v>
      </c>
      <c r="E1428" t="s">
        <v>31</v>
      </c>
      <c r="F1428" t="s">
        <v>133</v>
      </c>
      <c r="G1428" t="s">
        <v>80</v>
      </c>
      <c r="H1428" t="s">
        <v>32</v>
      </c>
      <c r="I1428" t="s">
        <v>26</v>
      </c>
      <c r="J1428" t="s">
        <v>4174</v>
      </c>
      <c r="K1428" t="s">
        <v>37</v>
      </c>
    </row>
    <row r="1429" spans="1:11" x14ac:dyDescent="0.35">
      <c r="A1429">
        <v>1428</v>
      </c>
      <c r="B1429" t="s">
        <v>4175</v>
      </c>
      <c r="C1429">
        <v>23</v>
      </c>
      <c r="D1429" t="s">
        <v>4176</v>
      </c>
      <c r="E1429" t="s">
        <v>57</v>
      </c>
      <c r="F1429" t="s">
        <v>25</v>
      </c>
      <c r="G1429" t="s">
        <v>80</v>
      </c>
      <c r="H1429" t="s">
        <v>32</v>
      </c>
      <c r="I1429" t="s">
        <v>153</v>
      </c>
      <c r="J1429" t="s">
        <v>4177</v>
      </c>
      <c r="K1429" t="s">
        <v>44</v>
      </c>
    </row>
    <row r="1430" spans="1:11" x14ac:dyDescent="0.35">
      <c r="A1430">
        <v>1429</v>
      </c>
      <c r="B1430" t="s">
        <v>4178</v>
      </c>
      <c r="C1430">
        <v>25</v>
      </c>
      <c r="D1430" t="s">
        <v>4179</v>
      </c>
      <c r="E1430" t="s">
        <v>149</v>
      </c>
      <c r="F1430" t="s">
        <v>23</v>
      </c>
      <c r="G1430" t="s">
        <v>47</v>
      </c>
      <c r="H1430" t="s">
        <v>31</v>
      </c>
      <c r="I1430" t="s">
        <v>58</v>
      </c>
      <c r="J1430" t="s">
        <v>4180</v>
      </c>
      <c r="K1430" t="s">
        <v>19</v>
      </c>
    </row>
    <row r="1431" spans="1:11" x14ac:dyDescent="0.35">
      <c r="A1431">
        <v>1430</v>
      </c>
      <c r="B1431" t="s">
        <v>4181</v>
      </c>
      <c r="C1431">
        <v>22</v>
      </c>
      <c r="D1431" t="s">
        <v>4182</v>
      </c>
      <c r="E1431" t="s">
        <v>42</v>
      </c>
      <c r="F1431" t="s">
        <v>67</v>
      </c>
      <c r="G1431" t="s">
        <v>62</v>
      </c>
      <c r="H1431" t="s">
        <v>23</v>
      </c>
      <c r="I1431" t="s">
        <v>91</v>
      </c>
      <c r="J1431" t="s">
        <v>4183</v>
      </c>
      <c r="K1431" t="s">
        <v>44</v>
      </c>
    </row>
    <row r="1432" spans="1:11" x14ac:dyDescent="0.35">
      <c r="A1432">
        <v>1431</v>
      </c>
      <c r="B1432" t="s">
        <v>4184</v>
      </c>
      <c r="C1432">
        <v>23</v>
      </c>
      <c r="D1432" t="s">
        <v>4185</v>
      </c>
      <c r="E1432" t="s">
        <v>149</v>
      </c>
      <c r="F1432" t="s">
        <v>169</v>
      </c>
      <c r="G1432" t="s">
        <v>41</v>
      </c>
      <c r="H1432" t="s">
        <v>42</v>
      </c>
      <c r="I1432" t="s">
        <v>48</v>
      </c>
      <c r="J1432" t="s">
        <v>4186</v>
      </c>
      <c r="K1432" t="s">
        <v>44</v>
      </c>
    </row>
    <row r="1433" spans="1:11" x14ac:dyDescent="0.35">
      <c r="A1433">
        <v>1432</v>
      </c>
      <c r="B1433" t="s">
        <v>4187</v>
      </c>
      <c r="C1433">
        <v>29</v>
      </c>
      <c r="D1433" t="s">
        <v>4188</v>
      </c>
      <c r="E1433" t="s">
        <v>42</v>
      </c>
      <c r="F1433" t="s">
        <v>14</v>
      </c>
      <c r="G1433" t="s">
        <v>87</v>
      </c>
      <c r="H1433" t="s">
        <v>79</v>
      </c>
      <c r="I1433" t="s">
        <v>17</v>
      </c>
      <c r="J1433" t="s">
        <v>4189</v>
      </c>
      <c r="K1433" t="s">
        <v>44</v>
      </c>
    </row>
    <row r="1434" spans="1:11" x14ac:dyDescent="0.35">
      <c r="A1434">
        <v>1433</v>
      </c>
      <c r="B1434" t="s">
        <v>4190</v>
      </c>
      <c r="C1434">
        <v>24</v>
      </c>
      <c r="D1434" t="s">
        <v>4191</v>
      </c>
      <c r="E1434" t="s">
        <v>16</v>
      </c>
      <c r="F1434" t="s">
        <v>42</v>
      </c>
      <c r="G1434" t="s">
        <v>80</v>
      </c>
      <c r="H1434" t="s">
        <v>32</v>
      </c>
      <c r="I1434" t="s">
        <v>146</v>
      </c>
      <c r="J1434" t="s">
        <v>4192</v>
      </c>
      <c r="K1434" t="s">
        <v>37</v>
      </c>
    </row>
    <row r="1435" spans="1:11" x14ac:dyDescent="0.35">
      <c r="A1435">
        <v>1434</v>
      </c>
      <c r="B1435" t="s">
        <v>4193</v>
      </c>
      <c r="C1435">
        <v>21</v>
      </c>
      <c r="D1435" t="s">
        <v>4194</v>
      </c>
      <c r="E1435" t="s">
        <v>16</v>
      </c>
      <c r="F1435" t="s">
        <v>67</v>
      </c>
      <c r="G1435" t="s">
        <v>80</v>
      </c>
      <c r="H1435" t="s">
        <v>32</v>
      </c>
      <c r="I1435" t="s">
        <v>88</v>
      </c>
      <c r="J1435" t="s">
        <v>4195</v>
      </c>
      <c r="K1435" t="s">
        <v>28</v>
      </c>
    </row>
    <row r="1436" spans="1:11" x14ac:dyDescent="0.35">
      <c r="A1436">
        <v>1435</v>
      </c>
      <c r="B1436" t="s">
        <v>4196</v>
      </c>
      <c r="C1436">
        <v>28</v>
      </c>
      <c r="D1436" t="s">
        <v>4197</v>
      </c>
      <c r="E1436" t="s">
        <v>31</v>
      </c>
      <c r="F1436" t="s">
        <v>42</v>
      </c>
      <c r="G1436" t="s">
        <v>87</v>
      </c>
      <c r="H1436" t="s">
        <v>79</v>
      </c>
      <c r="I1436" t="s">
        <v>68</v>
      </c>
      <c r="J1436" t="s">
        <v>4198</v>
      </c>
      <c r="K1436" t="s">
        <v>37</v>
      </c>
    </row>
    <row r="1437" spans="1:11" x14ac:dyDescent="0.35">
      <c r="A1437">
        <v>1436</v>
      </c>
      <c r="B1437" t="s">
        <v>4199</v>
      </c>
      <c r="C1437">
        <v>22</v>
      </c>
      <c r="D1437" t="s">
        <v>4200</v>
      </c>
      <c r="E1437" t="s">
        <v>177</v>
      </c>
      <c r="F1437" t="s">
        <v>14</v>
      </c>
      <c r="G1437" t="s">
        <v>15</v>
      </c>
      <c r="H1437" t="s">
        <v>16</v>
      </c>
      <c r="I1437" t="s">
        <v>17</v>
      </c>
      <c r="J1437" t="s">
        <v>4201</v>
      </c>
      <c r="K1437" t="s">
        <v>44</v>
      </c>
    </row>
    <row r="1438" spans="1:11" x14ac:dyDescent="0.35">
      <c r="A1438">
        <v>1437</v>
      </c>
      <c r="B1438" t="s">
        <v>4202</v>
      </c>
      <c r="C1438">
        <v>23</v>
      </c>
      <c r="D1438" t="s">
        <v>4203</v>
      </c>
      <c r="E1438" t="s">
        <v>57</v>
      </c>
      <c r="F1438" t="s">
        <v>40</v>
      </c>
      <c r="G1438" t="s">
        <v>24</v>
      </c>
      <c r="H1438" t="s">
        <v>25</v>
      </c>
      <c r="I1438" t="s">
        <v>48</v>
      </c>
      <c r="J1438" t="s">
        <v>4204</v>
      </c>
      <c r="K1438" t="s">
        <v>28</v>
      </c>
    </row>
    <row r="1439" spans="1:11" x14ac:dyDescent="0.35">
      <c r="A1439">
        <v>1438</v>
      </c>
      <c r="B1439" t="s">
        <v>4205</v>
      </c>
      <c r="C1439">
        <v>26</v>
      </c>
      <c r="D1439" t="s">
        <v>4206</v>
      </c>
      <c r="E1439" t="s">
        <v>149</v>
      </c>
      <c r="F1439" t="s">
        <v>14</v>
      </c>
      <c r="G1439" t="s">
        <v>120</v>
      </c>
      <c r="H1439" t="s">
        <v>57</v>
      </c>
      <c r="I1439" t="s">
        <v>170</v>
      </c>
      <c r="J1439" t="s">
        <v>4207</v>
      </c>
      <c r="K1439" t="s">
        <v>28</v>
      </c>
    </row>
    <row r="1440" spans="1:11" x14ac:dyDescent="0.35">
      <c r="A1440">
        <v>1439</v>
      </c>
      <c r="B1440" t="s">
        <v>4208</v>
      </c>
      <c r="C1440">
        <v>24</v>
      </c>
      <c r="D1440" t="s">
        <v>4209</v>
      </c>
      <c r="E1440" t="s">
        <v>40</v>
      </c>
      <c r="F1440" t="s">
        <v>40</v>
      </c>
      <c r="G1440" t="s">
        <v>87</v>
      </c>
      <c r="H1440" t="s">
        <v>79</v>
      </c>
      <c r="I1440" t="s">
        <v>63</v>
      </c>
      <c r="J1440">
        <f>1-749-458-6159</f>
        <v>-7365</v>
      </c>
      <c r="K1440" t="s">
        <v>44</v>
      </c>
    </row>
    <row r="1441" spans="1:11" x14ac:dyDescent="0.35">
      <c r="A1441">
        <v>1440</v>
      </c>
      <c r="B1441" t="s">
        <v>4210</v>
      </c>
      <c r="C1441">
        <v>22</v>
      </c>
      <c r="D1441" t="s">
        <v>4211</v>
      </c>
      <c r="E1441" t="s">
        <v>42</v>
      </c>
      <c r="F1441" t="s">
        <v>31</v>
      </c>
      <c r="G1441" t="s">
        <v>52</v>
      </c>
      <c r="H1441" t="s">
        <v>13</v>
      </c>
      <c r="I1441" t="s">
        <v>48</v>
      </c>
      <c r="J1441" t="s">
        <v>4212</v>
      </c>
      <c r="K1441" t="s">
        <v>37</v>
      </c>
    </row>
    <row r="1442" spans="1:11" x14ac:dyDescent="0.35">
      <c r="A1442">
        <v>1441</v>
      </c>
      <c r="B1442" t="s">
        <v>4213</v>
      </c>
      <c r="C1442">
        <v>21</v>
      </c>
      <c r="D1442" t="s">
        <v>4214</v>
      </c>
      <c r="E1442" t="s">
        <v>40</v>
      </c>
      <c r="F1442" t="s">
        <v>25</v>
      </c>
      <c r="G1442" t="s">
        <v>120</v>
      </c>
      <c r="H1442" t="s">
        <v>57</v>
      </c>
      <c r="I1442" t="s">
        <v>153</v>
      </c>
      <c r="J1442">
        <f>1-195-455-217</f>
        <v>-866</v>
      </c>
      <c r="K1442" t="s">
        <v>76</v>
      </c>
    </row>
    <row r="1443" spans="1:11" x14ac:dyDescent="0.35">
      <c r="A1443">
        <v>1442</v>
      </c>
      <c r="B1443" t="s">
        <v>4215</v>
      </c>
      <c r="C1443">
        <v>20</v>
      </c>
      <c r="D1443" t="s">
        <v>4216</v>
      </c>
      <c r="E1443" t="s">
        <v>40</v>
      </c>
      <c r="F1443" t="s">
        <v>14</v>
      </c>
      <c r="G1443" t="s">
        <v>62</v>
      </c>
      <c r="H1443" t="s">
        <v>23</v>
      </c>
      <c r="I1443" t="s">
        <v>116</v>
      </c>
      <c r="J1443" t="s">
        <v>4217</v>
      </c>
      <c r="K1443" t="s">
        <v>19</v>
      </c>
    </row>
    <row r="1444" spans="1:11" x14ac:dyDescent="0.35">
      <c r="A1444">
        <v>1443</v>
      </c>
      <c r="B1444" t="s">
        <v>4218</v>
      </c>
      <c r="C1444">
        <v>22</v>
      </c>
      <c r="D1444" t="s">
        <v>4219</v>
      </c>
      <c r="E1444" t="s">
        <v>31</v>
      </c>
      <c r="F1444" t="s">
        <v>32</v>
      </c>
      <c r="G1444" t="s">
        <v>47</v>
      </c>
      <c r="H1444" t="s">
        <v>31</v>
      </c>
      <c r="I1444" t="s">
        <v>17</v>
      </c>
      <c r="J1444" t="s">
        <v>4220</v>
      </c>
      <c r="K1444" t="s">
        <v>44</v>
      </c>
    </row>
    <row r="1445" spans="1:11" x14ac:dyDescent="0.35">
      <c r="A1445">
        <v>1444</v>
      </c>
      <c r="B1445" t="s">
        <v>4221</v>
      </c>
      <c r="C1445">
        <v>24</v>
      </c>
      <c r="D1445" t="s">
        <v>4222</v>
      </c>
      <c r="E1445" t="s">
        <v>34</v>
      </c>
      <c r="F1445" t="s">
        <v>31</v>
      </c>
      <c r="G1445" t="s">
        <v>52</v>
      </c>
      <c r="H1445" t="s">
        <v>13</v>
      </c>
      <c r="I1445" t="s">
        <v>58</v>
      </c>
      <c r="J1445" t="s">
        <v>4223</v>
      </c>
      <c r="K1445" t="s">
        <v>19</v>
      </c>
    </row>
    <row r="1446" spans="1:11" x14ac:dyDescent="0.35">
      <c r="A1446">
        <v>1445</v>
      </c>
      <c r="B1446" t="s">
        <v>4224</v>
      </c>
      <c r="C1446">
        <v>21</v>
      </c>
      <c r="D1446" t="s">
        <v>4225</v>
      </c>
      <c r="E1446" t="s">
        <v>31</v>
      </c>
      <c r="F1446" t="s">
        <v>40</v>
      </c>
      <c r="G1446" t="s">
        <v>52</v>
      </c>
      <c r="H1446" t="s">
        <v>13</v>
      </c>
      <c r="I1446" t="s">
        <v>153</v>
      </c>
      <c r="J1446" t="s">
        <v>4226</v>
      </c>
      <c r="K1446" t="s">
        <v>28</v>
      </c>
    </row>
    <row r="1447" spans="1:11" x14ac:dyDescent="0.35">
      <c r="A1447">
        <v>1446</v>
      </c>
      <c r="B1447" t="s">
        <v>4227</v>
      </c>
      <c r="C1447">
        <v>26</v>
      </c>
      <c r="D1447" t="s">
        <v>4228</v>
      </c>
      <c r="E1447" t="s">
        <v>177</v>
      </c>
      <c r="F1447" t="s">
        <v>23</v>
      </c>
      <c r="G1447" t="s">
        <v>47</v>
      </c>
      <c r="H1447" t="s">
        <v>31</v>
      </c>
      <c r="I1447" t="s">
        <v>63</v>
      </c>
      <c r="J1447" t="s">
        <v>4229</v>
      </c>
      <c r="K1447" t="s">
        <v>28</v>
      </c>
    </row>
    <row r="1448" spans="1:11" x14ac:dyDescent="0.35">
      <c r="A1448">
        <v>1447</v>
      </c>
      <c r="B1448" t="s">
        <v>4230</v>
      </c>
      <c r="C1448">
        <v>22</v>
      </c>
      <c r="D1448" t="s">
        <v>4231</v>
      </c>
      <c r="E1448" t="s">
        <v>42</v>
      </c>
      <c r="F1448" t="s">
        <v>67</v>
      </c>
      <c r="G1448" t="s">
        <v>24</v>
      </c>
      <c r="H1448" t="s">
        <v>25</v>
      </c>
      <c r="I1448" t="s">
        <v>48</v>
      </c>
      <c r="J1448" t="s">
        <v>4232</v>
      </c>
      <c r="K1448" t="s">
        <v>44</v>
      </c>
    </row>
    <row r="1449" spans="1:11" x14ac:dyDescent="0.35">
      <c r="A1449">
        <v>1448</v>
      </c>
      <c r="B1449" t="s">
        <v>4233</v>
      </c>
      <c r="C1449">
        <v>24</v>
      </c>
      <c r="D1449" t="s">
        <v>4234</v>
      </c>
      <c r="E1449" t="s">
        <v>34</v>
      </c>
      <c r="F1449" t="s">
        <v>169</v>
      </c>
      <c r="G1449" t="s">
        <v>80</v>
      </c>
      <c r="H1449" t="s">
        <v>32</v>
      </c>
      <c r="I1449" t="s">
        <v>88</v>
      </c>
      <c r="J1449" t="s">
        <v>4235</v>
      </c>
      <c r="K1449" t="s">
        <v>44</v>
      </c>
    </row>
    <row r="1450" spans="1:11" x14ac:dyDescent="0.35">
      <c r="A1450">
        <v>1449</v>
      </c>
      <c r="B1450" t="s">
        <v>4236</v>
      </c>
      <c r="C1450">
        <v>24</v>
      </c>
      <c r="D1450" t="s">
        <v>4237</v>
      </c>
      <c r="E1450" t="s">
        <v>201</v>
      </c>
      <c r="F1450" t="s">
        <v>16</v>
      </c>
      <c r="G1450" t="s">
        <v>52</v>
      </c>
      <c r="H1450" t="s">
        <v>13</v>
      </c>
      <c r="I1450" t="s">
        <v>170</v>
      </c>
      <c r="J1450" t="s">
        <v>4238</v>
      </c>
      <c r="K1450" t="s">
        <v>76</v>
      </c>
    </row>
    <row r="1451" spans="1:11" x14ac:dyDescent="0.35">
      <c r="A1451">
        <v>1450</v>
      </c>
      <c r="B1451" t="s">
        <v>4239</v>
      </c>
      <c r="C1451">
        <v>24</v>
      </c>
      <c r="D1451" t="s">
        <v>4240</v>
      </c>
      <c r="E1451" t="s">
        <v>57</v>
      </c>
      <c r="F1451" t="s">
        <v>79</v>
      </c>
      <c r="G1451" t="s">
        <v>41</v>
      </c>
      <c r="H1451" t="s">
        <v>42</v>
      </c>
      <c r="I1451" t="s">
        <v>63</v>
      </c>
      <c r="J1451" t="s">
        <v>4241</v>
      </c>
      <c r="K1451" t="s">
        <v>44</v>
      </c>
    </row>
    <row r="1452" spans="1:11" x14ac:dyDescent="0.35">
      <c r="A1452">
        <v>1451</v>
      </c>
      <c r="B1452" t="s">
        <v>4242</v>
      </c>
      <c r="C1452">
        <v>30</v>
      </c>
      <c r="D1452" t="s">
        <v>4243</v>
      </c>
      <c r="E1452" t="s">
        <v>67</v>
      </c>
      <c r="F1452" t="s">
        <v>57</v>
      </c>
      <c r="G1452" t="s">
        <v>47</v>
      </c>
      <c r="H1452" t="s">
        <v>31</v>
      </c>
      <c r="I1452" t="s">
        <v>35</v>
      </c>
      <c r="J1452" t="s">
        <v>4244</v>
      </c>
      <c r="K1452" t="s">
        <v>76</v>
      </c>
    </row>
    <row r="1453" spans="1:11" x14ac:dyDescent="0.35">
      <c r="A1453">
        <v>1452</v>
      </c>
      <c r="B1453" t="s">
        <v>4245</v>
      </c>
      <c r="C1453">
        <v>29</v>
      </c>
      <c r="D1453" t="s">
        <v>4246</v>
      </c>
      <c r="E1453" t="s">
        <v>67</v>
      </c>
      <c r="F1453" t="s">
        <v>42</v>
      </c>
      <c r="G1453" t="s">
        <v>33</v>
      </c>
      <c r="H1453" t="s">
        <v>34</v>
      </c>
      <c r="I1453" t="s">
        <v>91</v>
      </c>
      <c r="J1453" t="s">
        <v>4247</v>
      </c>
      <c r="K1453" t="s">
        <v>76</v>
      </c>
    </row>
    <row r="1454" spans="1:11" x14ac:dyDescent="0.35">
      <c r="A1454">
        <v>1453</v>
      </c>
      <c r="B1454" t="s">
        <v>4248</v>
      </c>
      <c r="C1454">
        <v>29</v>
      </c>
      <c r="D1454" t="s">
        <v>4249</v>
      </c>
      <c r="E1454" t="s">
        <v>133</v>
      </c>
      <c r="F1454" t="s">
        <v>31</v>
      </c>
      <c r="G1454" t="s">
        <v>52</v>
      </c>
      <c r="H1454" t="s">
        <v>13</v>
      </c>
      <c r="I1454" t="s">
        <v>102</v>
      </c>
      <c r="J1454" t="s">
        <v>4250</v>
      </c>
      <c r="K1454" t="s">
        <v>76</v>
      </c>
    </row>
    <row r="1455" spans="1:11" x14ac:dyDescent="0.35">
      <c r="A1455">
        <v>1454</v>
      </c>
      <c r="B1455" t="s">
        <v>4251</v>
      </c>
      <c r="C1455">
        <v>24</v>
      </c>
      <c r="D1455" t="s">
        <v>4252</v>
      </c>
      <c r="E1455" t="s">
        <v>22</v>
      </c>
      <c r="F1455" t="s">
        <v>34</v>
      </c>
      <c r="G1455" t="s">
        <v>24</v>
      </c>
      <c r="H1455" t="s">
        <v>25</v>
      </c>
      <c r="I1455" t="s">
        <v>63</v>
      </c>
      <c r="J1455" t="s">
        <v>4253</v>
      </c>
      <c r="K1455" t="s">
        <v>44</v>
      </c>
    </row>
    <row r="1456" spans="1:11" x14ac:dyDescent="0.35">
      <c r="A1456">
        <v>1455</v>
      </c>
      <c r="B1456" t="s">
        <v>4254</v>
      </c>
      <c r="C1456">
        <v>25</v>
      </c>
      <c r="D1456" t="s">
        <v>4255</v>
      </c>
      <c r="E1456" t="s">
        <v>177</v>
      </c>
      <c r="F1456" t="s">
        <v>177</v>
      </c>
      <c r="G1456" t="s">
        <v>52</v>
      </c>
      <c r="H1456" t="s">
        <v>13</v>
      </c>
      <c r="I1456" t="s">
        <v>63</v>
      </c>
      <c r="J1456" t="s">
        <v>4256</v>
      </c>
      <c r="K1456" t="s">
        <v>19</v>
      </c>
    </row>
    <row r="1457" spans="1:11" x14ac:dyDescent="0.35">
      <c r="A1457">
        <v>1456</v>
      </c>
      <c r="B1457" t="s">
        <v>4257</v>
      </c>
      <c r="C1457">
        <v>22</v>
      </c>
      <c r="D1457" t="s">
        <v>4258</v>
      </c>
      <c r="E1457" t="s">
        <v>149</v>
      </c>
      <c r="F1457" t="s">
        <v>14</v>
      </c>
      <c r="G1457" t="s">
        <v>120</v>
      </c>
      <c r="H1457" t="s">
        <v>57</v>
      </c>
      <c r="I1457" t="s">
        <v>146</v>
      </c>
      <c r="J1457" t="s">
        <v>4259</v>
      </c>
      <c r="K1457" t="s">
        <v>44</v>
      </c>
    </row>
    <row r="1458" spans="1:11" x14ac:dyDescent="0.35">
      <c r="A1458">
        <v>1457</v>
      </c>
      <c r="B1458" t="s">
        <v>4260</v>
      </c>
      <c r="C1458">
        <v>30</v>
      </c>
      <c r="D1458" t="s">
        <v>4261</v>
      </c>
      <c r="E1458" t="s">
        <v>101</v>
      </c>
      <c r="F1458" t="s">
        <v>169</v>
      </c>
      <c r="G1458" t="s">
        <v>15</v>
      </c>
      <c r="H1458" t="s">
        <v>16</v>
      </c>
      <c r="I1458" t="s">
        <v>63</v>
      </c>
      <c r="J1458" t="s">
        <v>4262</v>
      </c>
      <c r="K1458" t="s">
        <v>19</v>
      </c>
    </row>
    <row r="1459" spans="1:11" x14ac:dyDescent="0.35">
      <c r="A1459">
        <v>1458</v>
      </c>
      <c r="B1459" t="s">
        <v>4263</v>
      </c>
      <c r="C1459">
        <v>23</v>
      </c>
      <c r="D1459" t="s">
        <v>4264</v>
      </c>
      <c r="E1459" t="s">
        <v>16</v>
      </c>
      <c r="F1459" t="s">
        <v>13</v>
      </c>
      <c r="G1459" t="s">
        <v>62</v>
      </c>
      <c r="H1459" t="s">
        <v>23</v>
      </c>
      <c r="I1459" t="s">
        <v>102</v>
      </c>
      <c r="J1459" t="s">
        <v>4265</v>
      </c>
      <c r="K1459" t="s">
        <v>19</v>
      </c>
    </row>
    <row r="1460" spans="1:11" x14ac:dyDescent="0.35">
      <c r="A1460">
        <v>1459</v>
      </c>
      <c r="B1460" t="s">
        <v>4266</v>
      </c>
      <c r="C1460">
        <v>24</v>
      </c>
      <c r="D1460" t="s">
        <v>4267</v>
      </c>
      <c r="E1460" t="s">
        <v>23</v>
      </c>
      <c r="F1460" t="s">
        <v>42</v>
      </c>
      <c r="G1460" t="s">
        <v>52</v>
      </c>
      <c r="H1460" t="s">
        <v>13</v>
      </c>
      <c r="I1460" t="s">
        <v>48</v>
      </c>
      <c r="J1460" t="s">
        <v>4268</v>
      </c>
      <c r="K1460" t="s">
        <v>28</v>
      </c>
    </row>
    <row r="1461" spans="1:11" x14ac:dyDescent="0.35">
      <c r="A1461">
        <v>1460</v>
      </c>
      <c r="B1461" t="s">
        <v>4269</v>
      </c>
      <c r="C1461">
        <v>21</v>
      </c>
      <c r="D1461" t="s">
        <v>4270</v>
      </c>
      <c r="E1461" t="s">
        <v>42</v>
      </c>
      <c r="F1461" t="s">
        <v>57</v>
      </c>
      <c r="G1461" t="s">
        <v>47</v>
      </c>
      <c r="H1461" t="s">
        <v>31</v>
      </c>
      <c r="I1461" t="s">
        <v>102</v>
      </c>
      <c r="J1461" t="s">
        <v>4271</v>
      </c>
      <c r="K1461" t="s">
        <v>44</v>
      </c>
    </row>
    <row r="1462" spans="1:11" x14ac:dyDescent="0.35">
      <c r="A1462">
        <v>1461</v>
      </c>
      <c r="B1462" t="s">
        <v>4272</v>
      </c>
      <c r="C1462">
        <v>29</v>
      </c>
      <c r="D1462" t="s">
        <v>4273</v>
      </c>
      <c r="E1462" t="s">
        <v>31</v>
      </c>
      <c r="F1462" t="s">
        <v>25</v>
      </c>
      <c r="G1462" t="s">
        <v>62</v>
      </c>
      <c r="H1462" t="s">
        <v>23</v>
      </c>
      <c r="I1462" t="s">
        <v>153</v>
      </c>
      <c r="J1462" t="s">
        <v>4274</v>
      </c>
      <c r="K1462" t="s">
        <v>37</v>
      </c>
    </row>
    <row r="1463" spans="1:11" x14ac:dyDescent="0.35">
      <c r="A1463">
        <v>1462</v>
      </c>
      <c r="B1463" t="s">
        <v>4275</v>
      </c>
      <c r="C1463">
        <v>21</v>
      </c>
      <c r="D1463" t="s">
        <v>4276</v>
      </c>
      <c r="E1463" t="s">
        <v>177</v>
      </c>
      <c r="F1463" t="s">
        <v>149</v>
      </c>
      <c r="G1463" t="s">
        <v>47</v>
      </c>
      <c r="H1463" t="s">
        <v>31</v>
      </c>
      <c r="I1463" t="s">
        <v>91</v>
      </c>
      <c r="J1463" t="s">
        <v>4277</v>
      </c>
      <c r="K1463" t="s">
        <v>28</v>
      </c>
    </row>
    <row r="1464" spans="1:11" x14ac:dyDescent="0.35">
      <c r="A1464">
        <v>1463</v>
      </c>
      <c r="B1464" t="s">
        <v>4278</v>
      </c>
      <c r="C1464">
        <v>22</v>
      </c>
      <c r="D1464" t="s">
        <v>4279</v>
      </c>
      <c r="E1464" t="s">
        <v>149</v>
      </c>
      <c r="F1464" t="s">
        <v>40</v>
      </c>
      <c r="G1464" t="s">
        <v>24</v>
      </c>
      <c r="H1464" t="s">
        <v>25</v>
      </c>
      <c r="I1464" t="s">
        <v>63</v>
      </c>
      <c r="J1464" t="s">
        <v>4280</v>
      </c>
      <c r="K1464" t="s">
        <v>44</v>
      </c>
    </row>
    <row r="1465" spans="1:11" x14ac:dyDescent="0.35">
      <c r="A1465">
        <v>1464</v>
      </c>
      <c r="B1465" t="s">
        <v>4281</v>
      </c>
      <c r="C1465">
        <v>27</v>
      </c>
      <c r="D1465" t="s">
        <v>4282</v>
      </c>
      <c r="E1465" t="s">
        <v>169</v>
      </c>
      <c r="F1465" t="s">
        <v>14</v>
      </c>
      <c r="G1465" t="s">
        <v>15</v>
      </c>
      <c r="H1465" t="s">
        <v>16</v>
      </c>
      <c r="I1465" t="s">
        <v>68</v>
      </c>
      <c r="J1465" t="s">
        <v>4283</v>
      </c>
      <c r="K1465" t="s">
        <v>76</v>
      </c>
    </row>
    <row r="1466" spans="1:11" x14ac:dyDescent="0.35">
      <c r="A1466">
        <v>1465</v>
      </c>
      <c r="B1466" t="s">
        <v>4284</v>
      </c>
      <c r="C1466">
        <v>29</v>
      </c>
      <c r="D1466" t="s">
        <v>4285</v>
      </c>
      <c r="E1466" t="s">
        <v>79</v>
      </c>
      <c r="F1466" t="s">
        <v>25</v>
      </c>
      <c r="G1466" t="s">
        <v>80</v>
      </c>
      <c r="H1466" t="s">
        <v>32</v>
      </c>
      <c r="I1466" t="s">
        <v>116</v>
      </c>
      <c r="J1466" t="s">
        <v>4286</v>
      </c>
      <c r="K1466" t="s">
        <v>76</v>
      </c>
    </row>
    <row r="1467" spans="1:11" x14ac:dyDescent="0.35">
      <c r="A1467">
        <v>1466</v>
      </c>
      <c r="B1467" t="s">
        <v>4287</v>
      </c>
      <c r="C1467">
        <v>22</v>
      </c>
      <c r="D1467" t="s">
        <v>4288</v>
      </c>
      <c r="E1467" t="s">
        <v>133</v>
      </c>
      <c r="F1467" t="s">
        <v>101</v>
      </c>
      <c r="G1467" t="s">
        <v>15</v>
      </c>
      <c r="H1467" t="s">
        <v>16</v>
      </c>
      <c r="I1467" t="s">
        <v>17</v>
      </c>
      <c r="J1467" t="s">
        <v>4289</v>
      </c>
      <c r="K1467" t="s">
        <v>44</v>
      </c>
    </row>
    <row r="1468" spans="1:11" x14ac:dyDescent="0.35">
      <c r="A1468">
        <v>1467</v>
      </c>
      <c r="B1468" t="s">
        <v>4290</v>
      </c>
      <c r="C1468">
        <v>28</v>
      </c>
      <c r="D1468" t="s">
        <v>4291</v>
      </c>
      <c r="E1468" t="s">
        <v>34</v>
      </c>
      <c r="F1468" t="s">
        <v>42</v>
      </c>
      <c r="G1468" t="s">
        <v>33</v>
      </c>
      <c r="H1468" t="s">
        <v>34</v>
      </c>
      <c r="I1468" t="s">
        <v>102</v>
      </c>
      <c r="J1468" t="s">
        <v>4292</v>
      </c>
      <c r="K1468" t="s">
        <v>19</v>
      </c>
    </row>
    <row r="1469" spans="1:11" x14ac:dyDescent="0.35">
      <c r="A1469">
        <v>1468</v>
      </c>
      <c r="B1469" t="s">
        <v>4293</v>
      </c>
      <c r="C1469">
        <v>30</v>
      </c>
      <c r="D1469" t="s">
        <v>4294</v>
      </c>
      <c r="E1469" t="s">
        <v>42</v>
      </c>
      <c r="F1469" t="s">
        <v>42</v>
      </c>
      <c r="G1469" t="s">
        <v>62</v>
      </c>
      <c r="H1469" t="s">
        <v>23</v>
      </c>
      <c r="I1469" t="s">
        <v>53</v>
      </c>
      <c r="J1469" t="s">
        <v>4295</v>
      </c>
      <c r="K1469" t="s">
        <v>76</v>
      </c>
    </row>
    <row r="1470" spans="1:11" x14ac:dyDescent="0.35">
      <c r="A1470">
        <v>1469</v>
      </c>
      <c r="B1470" t="s">
        <v>4296</v>
      </c>
      <c r="C1470">
        <v>26</v>
      </c>
      <c r="D1470" t="s">
        <v>4297</v>
      </c>
      <c r="E1470" t="s">
        <v>201</v>
      </c>
      <c r="F1470" t="s">
        <v>79</v>
      </c>
      <c r="G1470" t="s">
        <v>62</v>
      </c>
      <c r="H1470" t="s">
        <v>23</v>
      </c>
      <c r="I1470" t="s">
        <v>68</v>
      </c>
      <c r="J1470">
        <v>3642492653</v>
      </c>
      <c r="K1470" t="s">
        <v>19</v>
      </c>
    </row>
    <row r="1471" spans="1:11" x14ac:dyDescent="0.35">
      <c r="A1471">
        <v>1470</v>
      </c>
      <c r="B1471" t="s">
        <v>4298</v>
      </c>
      <c r="C1471">
        <v>20</v>
      </c>
      <c r="D1471" t="s">
        <v>4299</v>
      </c>
      <c r="E1471" t="s">
        <v>169</v>
      </c>
      <c r="F1471" t="s">
        <v>177</v>
      </c>
      <c r="G1471" t="s">
        <v>33</v>
      </c>
      <c r="H1471" t="s">
        <v>34</v>
      </c>
      <c r="I1471" t="s">
        <v>153</v>
      </c>
      <c r="J1471" t="s">
        <v>4300</v>
      </c>
      <c r="K1471" t="s">
        <v>37</v>
      </c>
    </row>
    <row r="1472" spans="1:11" x14ac:dyDescent="0.35">
      <c r="A1472">
        <v>1471</v>
      </c>
      <c r="B1472" t="s">
        <v>4301</v>
      </c>
      <c r="C1472">
        <v>20</v>
      </c>
      <c r="D1472" t="s">
        <v>4302</v>
      </c>
      <c r="E1472" t="s">
        <v>13</v>
      </c>
      <c r="F1472" t="s">
        <v>25</v>
      </c>
      <c r="G1472" t="s">
        <v>15</v>
      </c>
      <c r="H1472" t="s">
        <v>16</v>
      </c>
      <c r="I1472" t="s">
        <v>153</v>
      </c>
      <c r="J1472" t="s">
        <v>4303</v>
      </c>
      <c r="K1472" t="s">
        <v>44</v>
      </c>
    </row>
    <row r="1473" spans="1:11" x14ac:dyDescent="0.35">
      <c r="A1473">
        <v>1472</v>
      </c>
      <c r="B1473" t="s">
        <v>4304</v>
      </c>
      <c r="C1473">
        <v>26</v>
      </c>
      <c r="D1473" t="s">
        <v>4305</v>
      </c>
      <c r="E1473" t="s">
        <v>14</v>
      </c>
      <c r="F1473" t="s">
        <v>133</v>
      </c>
      <c r="G1473" t="s">
        <v>24</v>
      </c>
      <c r="H1473" t="s">
        <v>25</v>
      </c>
      <c r="I1473" t="s">
        <v>63</v>
      </c>
      <c r="J1473" t="s">
        <v>4306</v>
      </c>
      <c r="K1473" t="s">
        <v>44</v>
      </c>
    </row>
    <row r="1474" spans="1:11" x14ac:dyDescent="0.35">
      <c r="A1474">
        <v>1473</v>
      </c>
      <c r="B1474" t="s">
        <v>4307</v>
      </c>
      <c r="C1474">
        <v>27</v>
      </c>
      <c r="D1474" t="s">
        <v>4308</v>
      </c>
      <c r="E1474" t="s">
        <v>25</v>
      </c>
      <c r="F1474" t="s">
        <v>57</v>
      </c>
      <c r="G1474" t="s">
        <v>33</v>
      </c>
      <c r="H1474" t="s">
        <v>34</v>
      </c>
      <c r="I1474" t="s">
        <v>146</v>
      </c>
      <c r="J1474" t="s">
        <v>4309</v>
      </c>
      <c r="K1474" t="s">
        <v>44</v>
      </c>
    </row>
    <row r="1475" spans="1:11" x14ac:dyDescent="0.35">
      <c r="A1475">
        <v>1474</v>
      </c>
      <c r="B1475" t="s">
        <v>4310</v>
      </c>
      <c r="C1475">
        <v>23</v>
      </c>
      <c r="D1475" t="s">
        <v>4311</v>
      </c>
      <c r="E1475" t="s">
        <v>23</v>
      </c>
      <c r="F1475" t="s">
        <v>133</v>
      </c>
      <c r="G1475" t="s">
        <v>41</v>
      </c>
      <c r="H1475" t="s">
        <v>42</v>
      </c>
      <c r="I1475" t="s">
        <v>116</v>
      </c>
      <c r="J1475" t="s">
        <v>4312</v>
      </c>
      <c r="K1475" t="s">
        <v>19</v>
      </c>
    </row>
    <row r="1476" spans="1:11" x14ac:dyDescent="0.35">
      <c r="A1476">
        <v>1475</v>
      </c>
      <c r="B1476" t="s">
        <v>4313</v>
      </c>
      <c r="C1476">
        <v>27</v>
      </c>
      <c r="D1476" t="s">
        <v>4314</v>
      </c>
      <c r="E1476" t="s">
        <v>201</v>
      </c>
      <c r="F1476" t="s">
        <v>42</v>
      </c>
      <c r="G1476" t="s">
        <v>120</v>
      </c>
      <c r="H1476" t="s">
        <v>57</v>
      </c>
      <c r="I1476" t="s">
        <v>63</v>
      </c>
      <c r="J1476" t="s">
        <v>4315</v>
      </c>
      <c r="K1476" t="s">
        <v>44</v>
      </c>
    </row>
    <row r="1477" spans="1:11" x14ac:dyDescent="0.35">
      <c r="A1477">
        <v>1476</v>
      </c>
      <c r="B1477" t="s">
        <v>4316</v>
      </c>
      <c r="C1477">
        <v>20</v>
      </c>
      <c r="D1477" t="s">
        <v>4317</v>
      </c>
      <c r="E1477" t="s">
        <v>23</v>
      </c>
      <c r="F1477" t="s">
        <v>177</v>
      </c>
      <c r="G1477" t="s">
        <v>87</v>
      </c>
      <c r="H1477" t="s">
        <v>79</v>
      </c>
      <c r="I1477" t="s">
        <v>35</v>
      </c>
      <c r="J1477" t="s">
        <v>4318</v>
      </c>
      <c r="K1477" t="s">
        <v>19</v>
      </c>
    </row>
    <row r="1478" spans="1:11" x14ac:dyDescent="0.35">
      <c r="A1478">
        <v>1477</v>
      </c>
      <c r="B1478" t="s">
        <v>4319</v>
      </c>
      <c r="C1478">
        <v>22</v>
      </c>
      <c r="D1478" t="s">
        <v>4320</v>
      </c>
      <c r="E1478" t="s">
        <v>201</v>
      </c>
      <c r="F1478" t="s">
        <v>32</v>
      </c>
      <c r="G1478" t="s">
        <v>15</v>
      </c>
      <c r="H1478" t="s">
        <v>16</v>
      </c>
      <c r="I1478" t="s">
        <v>88</v>
      </c>
      <c r="J1478" t="s">
        <v>4321</v>
      </c>
      <c r="K1478" t="s">
        <v>28</v>
      </c>
    </row>
    <row r="1479" spans="1:11" x14ac:dyDescent="0.35">
      <c r="A1479">
        <v>1478</v>
      </c>
      <c r="B1479" t="s">
        <v>4322</v>
      </c>
      <c r="C1479">
        <v>20</v>
      </c>
      <c r="D1479" t="s">
        <v>4323</v>
      </c>
      <c r="E1479" t="s">
        <v>32</v>
      </c>
      <c r="F1479" t="s">
        <v>177</v>
      </c>
      <c r="G1479" t="s">
        <v>33</v>
      </c>
      <c r="H1479" t="s">
        <v>34</v>
      </c>
      <c r="I1479" t="s">
        <v>153</v>
      </c>
      <c r="J1479" t="s">
        <v>4324</v>
      </c>
      <c r="K1479" t="s">
        <v>44</v>
      </c>
    </row>
    <row r="1480" spans="1:11" x14ac:dyDescent="0.35">
      <c r="A1480">
        <v>1479</v>
      </c>
      <c r="B1480" t="s">
        <v>4325</v>
      </c>
      <c r="C1480">
        <v>29</v>
      </c>
      <c r="D1480" t="s">
        <v>4326</v>
      </c>
      <c r="E1480" t="s">
        <v>79</v>
      </c>
      <c r="F1480" t="s">
        <v>42</v>
      </c>
      <c r="G1480" t="s">
        <v>41</v>
      </c>
      <c r="H1480" t="s">
        <v>42</v>
      </c>
      <c r="I1480" t="s">
        <v>88</v>
      </c>
      <c r="J1480" t="s">
        <v>4327</v>
      </c>
      <c r="K1480" t="s">
        <v>44</v>
      </c>
    </row>
    <row r="1481" spans="1:11" x14ac:dyDescent="0.35">
      <c r="A1481">
        <v>1480</v>
      </c>
      <c r="B1481" t="s">
        <v>4328</v>
      </c>
      <c r="C1481">
        <v>23</v>
      </c>
      <c r="D1481" t="s">
        <v>4329</v>
      </c>
      <c r="E1481" t="s">
        <v>169</v>
      </c>
      <c r="F1481" t="s">
        <v>57</v>
      </c>
      <c r="G1481" t="s">
        <v>62</v>
      </c>
      <c r="H1481" t="s">
        <v>23</v>
      </c>
      <c r="I1481" t="s">
        <v>58</v>
      </c>
      <c r="J1481" t="s">
        <v>4330</v>
      </c>
      <c r="K1481" t="s">
        <v>37</v>
      </c>
    </row>
    <row r="1482" spans="1:11" x14ac:dyDescent="0.35">
      <c r="A1482">
        <v>1481</v>
      </c>
      <c r="B1482" t="s">
        <v>4331</v>
      </c>
      <c r="C1482">
        <v>21</v>
      </c>
      <c r="D1482" t="s">
        <v>4332</v>
      </c>
      <c r="E1482" t="s">
        <v>149</v>
      </c>
      <c r="F1482" t="s">
        <v>67</v>
      </c>
      <c r="G1482" t="s">
        <v>80</v>
      </c>
      <c r="H1482" t="s">
        <v>32</v>
      </c>
      <c r="I1482" t="s">
        <v>26</v>
      </c>
      <c r="J1482" t="s">
        <v>4333</v>
      </c>
      <c r="K1482" t="s">
        <v>76</v>
      </c>
    </row>
    <row r="1483" spans="1:11" x14ac:dyDescent="0.35">
      <c r="A1483">
        <v>1482</v>
      </c>
      <c r="B1483" t="s">
        <v>4334</v>
      </c>
      <c r="C1483">
        <v>27</v>
      </c>
      <c r="D1483" t="s">
        <v>4335</v>
      </c>
      <c r="E1483" t="s">
        <v>34</v>
      </c>
      <c r="F1483" t="s">
        <v>16</v>
      </c>
      <c r="G1483" t="s">
        <v>80</v>
      </c>
      <c r="H1483" t="s">
        <v>32</v>
      </c>
      <c r="I1483" t="s">
        <v>58</v>
      </c>
      <c r="J1483" t="s">
        <v>4336</v>
      </c>
      <c r="K1483" t="s">
        <v>37</v>
      </c>
    </row>
    <row r="1484" spans="1:11" x14ac:dyDescent="0.35">
      <c r="A1484">
        <v>1483</v>
      </c>
      <c r="B1484" t="s">
        <v>4337</v>
      </c>
      <c r="C1484">
        <v>27</v>
      </c>
      <c r="D1484" t="s">
        <v>4338</v>
      </c>
      <c r="E1484" t="s">
        <v>23</v>
      </c>
      <c r="F1484" t="s">
        <v>101</v>
      </c>
      <c r="G1484" t="s">
        <v>24</v>
      </c>
      <c r="H1484" t="s">
        <v>25</v>
      </c>
      <c r="I1484" t="s">
        <v>68</v>
      </c>
      <c r="J1484" t="s">
        <v>4339</v>
      </c>
      <c r="K1484" t="s">
        <v>37</v>
      </c>
    </row>
    <row r="1485" spans="1:11" x14ac:dyDescent="0.35">
      <c r="A1485">
        <v>1484</v>
      </c>
      <c r="B1485" t="s">
        <v>4340</v>
      </c>
      <c r="C1485">
        <v>21</v>
      </c>
      <c r="D1485" t="s">
        <v>4341</v>
      </c>
      <c r="E1485" t="s">
        <v>16</v>
      </c>
      <c r="F1485" t="s">
        <v>13</v>
      </c>
      <c r="G1485" t="s">
        <v>80</v>
      </c>
      <c r="H1485" t="s">
        <v>32</v>
      </c>
      <c r="I1485" t="s">
        <v>91</v>
      </c>
      <c r="J1485">
        <v>7435100331</v>
      </c>
      <c r="K1485" t="s">
        <v>76</v>
      </c>
    </row>
    <row r="1486" spans="1:11" x14ac:dyDescent="0.35">
      <c r="A1486">
        <v>1485</v>
      </c>
      <c r="B1486" t="s">
        <v>4342</v>
      </c>
      <c r="C1486">
        <v>20</v>
      </c>
      <c r="D1486" t="s">
        <v>4343</v>
      </c>
      <c r="E1486" t="s">
        <v>32</v>
      </c>
      <c r="F1486" t="s">
        <v>201</v>
      </c>
      <c r="G1486" t="s">
        <v>52</v>
      </c>
      <c r="H1486" t="s">
        <v>13</v>
      </c>
      <c r="I1486" t="s">
        <v>63</v>
      </c>
      <c r="J1486" t="s">
        <v>4344</v>
      </c>
      <c r="K1486" t="s">
        <v>76</v>
      </c>
    </row>
    <row r="1487" spans="1:11" x14ac:dyDescent="0.35">
      <c r="A1487">
        <v>1486</v>
      </c>
      <c r="B1487" t="s">
        <v>4345</v>
      </c>
      <c r="C1487">
        <v>25</v>
      </c>
      <c r="D1487" t="s">
        <v>4346</v>
      </c>
      <c r="E1487" t="s">
        <v>201</v>
      </c>
      <c r="F1487" t="s">
        <v>23</v>
      </c>
      <c r="G1487" t="s">
        <v>24</v>
      </c>
      <c r="H1487" t="s">
        <v>25</v>
      </c>
      <c r="I1487" t="s">
        <v>68</v>
      </c>
      <c r="J1487" t="s">
        <v>4347</v>
      </c>
      <c r="K1487" t="s">
        <v>19</v>
      </c>
    </row>
    <row r="1488" spans="1:11" x14ac:dyDescent="0.35">
      <c r="A1488">
        <v>1487</v>
      </c>
      <c r="B1488" t="s">
        <v>4348</v>
      </c>
      <c r="C1488">
        <v>29</v>
      </c>
      <c r="D1488" t="s">
        <v>4349</v>
      </c>
      <c r="E1488" t="s">
        <v>23</v>
      </c>
      <c r="F1488" t="s">
        <v>31</v>
      </c>
      <c r="G1488" t="s">
        <v>33</v>
      </c>
      <c r="H1488" t="s">
        <v>34</v>
      </c>
      <c r="I1488" t="s">
        <v>53</v>
      </c>
      <c r="J1488" t="s">
        <v>4350</v>
      </c>
      <c r="K1488" t="s">
        <v>37</v>
      </c>
    </row>
    <row r="1489" spans="1:11" x14ac:dyDescent="0.35">
      <c r="A1489">
        <v>1488</v>
      </c>
      <c r="B1489" t="s">
        <v>4351</v>
      </c>
      <c r="C1489">
        <v>26</v>
      </c>
      <c r="D1489" t="s">
        <v>4352</v>
      </c>
      <c r="E1489" t="s">
        <v>40</v>
      </c>
      <c r="F1489" t="s">
        <v>79</v>
      </c>
      <c r="G1489" t="s">
        <v>120</v>
      </c>
      <c r="H1489" t="s">
        <v>57</v>
      </c>
      <c r="I1489" t="s">
        <v>58</v>
      </c>
      <c r="J1489" t="s">
        <v>4353</v>
      </c>
      <c r="K1489" t="s">
        <v>28</v>
      </c>
    </row>
    <row r="1490" spans="1:11" x14ac:dyDescent="0.35">
      <c r="A1490">
        <v>1489</v>
      </c>
      <c r="B1490" t="s">
        <v>4354</v>
      </c>
      <c r="C1490">
        <v>26</v>
      </c>
      <c r="D1490" t="s">
        <v>4355</v>
      </c>
      <c r="E1490" t="s">
        <v>67</v>
      </c>
      <c r="F1490" t="s">
        <v>22</v>
      </c>
      <c r="G1490" t="s">
        <v>120</v>
      </c>
      <c r="H1490" t="s">
        <v>57</v>
      </c>
      <c r="I1490" t="s">
        <v>91</v>
      </c>
      <c r="J1490" t="s">
        <v>4356</v>
      </c>
      <c r="K1490" t="s">
        <v>28</v>
      </c>
    </row>
    <row r="1491" spans="1:11" x14ac:dyDescent="0.35">
      <c r="A1491">
        <v>1490</v>
      </c>
      <c r="B1491" t="s">
        <v>4357</v>
      </c>
      <c r="C1491">
        <v>26</v>
      </c>
      <c r="D1491" t="s">
        <v>4358</v>
      </c>
      <c r="E1491" t="s">
        <v>133</v>
      </c>
      <c r="F1491" t="s">
        <v>31</v>
      </c>
      <c r="G1491" t="s">
        <v>47</v>
      </c>
      <c r="H1491" t="s">
        <v>31</v>
      </c>
      <c r="I1491" t="s">
        <v>68</v>
      </c>
      <c r="J1491" t="s">
        <v>4359</v>
      </c>
      <c r="K1491" t="s">
        <v>44</v>
      </c>
    </row>
    <row r="1492" spans="1:11" x14ac:dyDescent="0.35">
      <c r="A1492">
        <v>1491</v>
      </c>
      <c r="B1492" t="s">
        <v>4360</v>
      </c>
      <c r="C1492">
        <v>20</v>
      </c>
      <c r="D1492" t="s">
        <v>4361</v>
      </c>
      <c r="E1492" t="s">
        <v>67</v>
      </c>
      <c r="F1492" t="s">
        <v>177</v>
      </c>
      <c r="G1492" t="s">
        <v>47</v>
      </c>
      <c r="H1492" t="s">
        <v>31</v>
      </c>
      <c r="I1492" t="s">
        <v>170</v>
      </c>
      <c r="J1492" t="s">
        <v>4362</v>
      </c>
      <c r="K1492" t="s">
        <v>28</v>
      </c>
    </row>
    <row r="1493" spans="1:11" x14ac:dyDescent="0.35">
      <c r="A1493">
        <v>1492</v>
      </c>
      <c r="B1493" t="s">
        <v>4363</v>
      </c>
      <c r="C1493">
        <v>25</v>
      </c>
      <c r="D1493" t="s">
        <v>4364</v>
      </c>
      <c r="E1493" t="s">
        <v>169</v>
      </c>
      <c r="F1493" t="s">
        <v>13</v>
      </c>
      <c r="G1493" t="s">
        <v>62</v>
      </c>
      <c r="H1493" t="s">
        <v>23</v>
      </c>
      <c r="I1493" t="s">
        <v>116</v>
      </c>
      <c r="J1493" t="s">
        <v>4365</v>
      </c>
      <c r="K1493" t="s">
        <v>19</v>
      </c>
    </row>
    <row r="1494" spans="1:11" x14ac:dyDescent="0.35">
      <c r="A1494">
        <v>1493</v>
      </c>
      <c r="B1494" t="s">
        <v>4366</v>
      </c>
      <c r="C1494">
        <v>20</v>
      </c>
      <c r="D1494" t="s">
        <v>4367</v>
      </c>
      <c r="E1494" t="s">
        <v>42</v>
      </c>
      <c r="F1494" t="s">
        <v>22</v>
      </c>
      <c r="G1494" t="s">
        <v>87</v>
      </c>
      <c r="H1494" t="s">
        <v>79</v>
      </c>
      <c r="I1494" t="s">
        <v>17</v>
      </c>
      <c r="J1494" t="s">
        <v>4368</v>
      </c>
      <c r="K1494" t="s">
        <v>37</v>
      </c>
    </row>
    <row r="1495" spans="1:11" x14ac:dyDescent="0.35">
      <c r="A1495">
        <v>1494</v>
      </c>
      <c r="B1495" t="s">
        <v>4369</v>
      </c>
      <c r="C1495">
        <v>21</v>
      </c>
      <c r="D1495" t="s">
        <v>4370</v>
      </c>
      <c r="E1495" t="s">
        <v>31</v>
      </c>
      <c r="F1495" t="s">
        <v>34</v>
      </c>
      <c r="G1495" t="s">
        <v>15</v>
      </c>
      <c r="H1495" t="s">
        <v>16</v>
      </c>
      <c r="I1495" t="s">
        <v>48</v>
      </c>
      <c r="J1495" t="s">
        <v>4371</v>
      </c>
      <c r="K1495" t="s">
        <v>19</v>
      </c>
    </row>
    <row r="1496" spans="1:11" x14ac:dyDescent="0.35">
      <c r="A1496">
        <v>1495</v>
      </c>
      <c r="B1496" t="s">
        <v>4372</v>
      </c>
      <c r="C1496">
        <v>30</v>
      </c>
      <c r="D1496" t="s">
        <v>4373</v>
      </c>
      <c r="E1496" t="s">
        <v>25</v>
      </c>
      <c r="F1496" t="s">
        <v>169</v>
      </c>
      <c r="G1496" t="s">
        <v>87</v>
      </c>
      <c r="H1496" t="s">
        <v>79</v>
      </c>
      <c r="I1496" t="s">
        <v>35</v>
      </c>
      <c r="J1496">
        <v>6906317518</v>
      </c>
      <c r="K1496" t="s">
        <v>19</v>
      </c>
    </row>
    <row r="1497" spans="1:11" x14ac:dyDescent="0.35">
      <c r="A1497">
        <v>1496</v>
      </c>
      <c r="B1497" t="s">
        <v>4374</v>
      </c>
      <c r="C1497">
        <v>23</v>
      </c>
      <c r="D1497" t="s">
        <v>4375</v>
      </c>
      <c r="E1497" t="s">
        <v>177</v>
      </c>
      <c r="F1497" t="s">
        <v>201</v>
      </c>
      <c r="G1497" t="s">
        <v>33</v>
      </c>
      <c r="H1497" t="s">
        <v>34</v>
      </c>
      <c r="I1497" t="s">
        <v>35</v>
      </c>
      <c r="J1497" t="s">
        <v>4376</v>
      </c>
      <c r="K1497" t="s">
        <v>37</v>
      </c>
    </row>
    <row r="1498" spans="1:11" x14ac:dyDescent="0.35">
      <c r="A1498">
        <v>1497</v>
      </c>
      <c r="B1498" t="s">
        <v>4377</v>
      </c>
      <c r="C1498">
        <v>20</v>
      </c>
      <c r="D1498" t="s">
        <v>4378</v>
      </c>
      <c r="E1498" t="s">
        <v>25</v>
      </c>
      <c r="F1498" t="s">
        <v>79</v>
      </c>
      <c r="G1498" t="s">
        <v>52</v>
      </c>
      <c r="H1498" t="s">
        <v>13</v>
      </c>
      <c r="I1498" t="s">
        <v>102</v>
      </c>
      <c r="J1498" t="s">
        <v>4379</v>
      </c>
      <c r="K1498" t="s">
        <v>28</v>
      </c>
    </row>
    <row r="1499" spans="1:11" x14ac:dyDescent="0.35">
      <c r="A1499">
        <v>1498</v>
      </c>
      <c r="B1499" t="s">
        <v>340</v>
      </c>
      <c r="C1499">
        <v>26</v>
      </c>
      <c r="D1499" t="s">
        <v>4380</v>
      </c>
      <c r="E1499" t="s">
        <v>31</v>
      </c>
      <c r="F1499" t="s">
        <v>67</v>
      </c>
      <c r="G1499" t="s">
        <v>47</v>
      </c>
      <c r="H1499" t="s">
        <v>31</v>
      </c>
      <c r="I1499" t="s">
        <v>68</v>
      </c>
      <c r="J1499" t="s">
        <v>4381</v>
      </c>
      <c r="K1499" t="s">
        <v>19</v>
      </c>
    </row>
    <row r="1500" spans="1:11" x14ac:dyDescent="0.35">
      <c r="A1500">
        <v>1499</v>
      </c>
      <c r="B1500" t="s">
        <v>4382</v>
      </c>
      <c r="C1500">
        <v>24</v>
      </c>
      <c r="D1500" t="s">
        <v>4383</v>
      </c>
      <c r="E1500" t="s">
        <v>169</v>
      </c>
      <c r="F1500" t="s">
        <v>31</v>
      </c>
      <c r="G1500" t="s">
        <v>41</v>
      </c>
      <c r="H1500" t="s">
        <v>42</v>
      </c>
      <c r="I1500" t="s">
        <v>58</v>
      </c>
      <c r="J1500" t="s">
        <v>4384</v>
      </c>
      <c r="K1500" t="s">
        <v>19</v>
      </c>
    </row>
    <row r="1501" spans="1:11" x14ac:dyDescent="0.35">
      <c r="A1501">
        <v>1500</v>
      </c>
      <c r="B1501" t="s">
        <v>4385</v>
      </c>
      <c r="C1501">
        <v>26</v>
      </c>
      <c r="D1501" t="s">
        <v>4386</v>
      </c>
      <c r="E1501" t="s">
        <v>79</v>
      </c>
      <c r="F1501" t="s">
        <v>177</v>
      </c>
      <c r="G1501" t="s">
        <v>62</v>
      </c>
      <c r="H1501" t="s">
        <v>23</v>
      </c>
      <c r="I1501" t="s">
        <v>35</v>
      </c>
      <c r="J1501" t="s">
        <v>4387</v>
      </c>
      <c r="K1501" t="s">
        <v>76</v>
      </c>
    </row>
    <row r="1502" spans="1:11" x14ac:dyDescent="0.35">
      <c r="A1502">
        <v>1501</v>
      </c>
      <c r="B1502" t="s">
        <v>4388</v>
      </c>
      <c r="C1502">
        <v>20</v>
      </c>
      <c r="D1502" t="s">
        <v>4389</v>
      </c>
      <c r="E1502" t="s">
        <v>67</v>
      </c>
      <c r="F1502" t="s">
        <v>149</v>
      </c>
      <c r="G1502" t="s">
        <v>41</v>
      </c>
      <c r="H1502" t="s">
        <v>42</v>
      </c>
      <c r="I1502" t="s">
        <v>68</v>
      </c>
      <c r="J1502" t="s">
        <v>4390</v>
      </c>
      <c r="K1502" t="s">
        <v>28</v>
      </c>
    </row>
    <row r="1503" spans="1:11" x14ac:dyDescent="0.35">
      <c r="A1503">
        <v>1502</v>
      </c>
      <c r="B1503" t="s">
        <v>4391</v>
      </c>
      <c r="C1503">
        <v>30</v>
      </c>
      <c r="D1503" t="s">
        <v>4392</v>
      </c>
      <c r="E1503" t="s">
        <v>169</v>
      </c>
      <c r="F1503" t="s">
        <v>201</v>
      </c>
      <c r="G1503" t="s">
        <v>120</v>
      </c>
      <c r="H1503" t="s">
        <v>57</v>
      </c>
      <c r="I1503" t="s">
        <v>153</v>
      </c>
      <c r="J1503" t="s">
        <v>4393</v>
      </c>
      <c r="K1503" t="s">
        <v>76</v>
      </c>
    </row>
    <row r="1504" spans="1:11" x14ac:dyDescent="0.35">
      <c r="A1504">
        <v>1503</v>
      </c>
      <c r="B1504" t="s">
        <v>4394</v>
      </c>
      <c r="C1504">
        <v>21</v>
      </c>
      <c r="D1504" t="s">
        <v>4395</v>
      </c>
      <c r="E1504" t="s">
        <v>201</v>
      </c>
      <c r="F1504" t="s">
        <v>32</v>
      </c>
      <c r="G1504" t="s">
        <v>41</v>
      </c>
      <c r="H1504" t="s">
        <v>42</v>
      </c>
      <c r="I1504" t="s">
        <v>116</v>
      </c>
      <c r="J1504" t="s">
        <v>4396</v>
      </c>
      <c r="K1504" t="s">
        <v>37</v>
      </c>
    </row>
    <row r="1505" spans="1:11" x14ac:dyDescent="0.35">
      <c r="A1505">
        <v>1504</v>
      </c>
      <c r="B1505" t="s">
        <v>4397</v>
      </c>
      <c r="C1505">
        <v>28</v>
      </c>
      <c r="D1505" t="s">
        <v>4398</v>
      </c>
      <c r="E1505" t="s">
        <v>13</v>
      </c>
      <c r="F1505" t="s">
        <v>32</v>
      </c>
      <c r="G1505" t="s">
        <v>41</v>
      </c>
      <c r="H1505" t="s">
        <v>42</v>
      </c>
      <c r="I1505" t="s">
        <v>68</v>
      </c>
      <c r="J1505" t="s">
        <v>4399</v>
      </c>
      <c r="K1505" t="s">
        <v>76</v>
      </c>
    </row>
    <row r="1506" spans="1:11" x14ac:dyDescent="0.35">
      <c r="A1506">
        <v>1505</v>
      </c>
      <c r="B1506" t="s">
        <v>4400</v>
      </c>
      <c r="C1506">
        <v>23</v>
      </c>
      <c r="D1506" t="s">
        <v>4401</v>
      </c>
      <c r="E1506" t="s">
        <v>201</v>
      </c>
      <c r="F1506" t="s">
        <v>32</v>
      </c>
      <c r="G1506" t="s">
        <v>80</v>
      </c>
      <c r="H1506" t="s">
        <v>32</v>
      </c>
      <c r="I1506" t="s">
        <v>58</v>
      </c>
      <c r="J1506" t="s">
        <v>4402</v>
      </c>
      <c r="K1506" t="s">
        <v>37</v>
      </c>
    </row>
    <row r="1507" spans="1:11" x14ac:dyDescent="0.35">
      <c r="A1507">
        <v>1506</v>
      </c>
      <c r="B1507" t="s">
        <v>4403</v>
      </c>
      <c r="C1507">
        <v>20</v>
      </c>
      <c r="D1507" t="s">
        <v>4404</v>
      </c>
      <c r="E1507" t="s">
        <v>149</v>
      </c>
      <c r="F1507" t="s">
        <v>23</v>
      </c>
      <c r="G1507" t="s">
        <v>47</v>
      </c>
      <c r="H1507" t="s">
        <v>31</v>
      </c>
      <c r="I1507" t="s">
        <v>91</v>
      </c>
      <c r="J1507" t="s">
        <v>4405</v>
      </c>
      <c r="K1507" t="s">
        <v>76</v>
      </c>
    </row>
    <row r="1508" spans="1:11" x14ac:dyDescent="0.35">
      <c r="A1508">
        <v>1507</v>
      </c>
      <c r="B1508" t="s">
        <v>4406</v>
      </c>
      <c r="C1508">
        <v>27</v>
      </c>
      <c r="D1508" t="s">
        <v>4407</v>
      </c>
      <c r="E1508" t="s">
        <v>40</v>
      </c>
      <c r="F1508" t="s">
        <v>22</v>
      </c>
      <c r="G1508" t="s">
        <v>52</v>
      </c>
      <c r="H1508" t="s">
        <v>13</v>
      </c>
      <c r="I1508" t="s">
        <v>58</v>
      </c>
      <c r="J1508" t="s">
        <v>4408</v>
      </c>
      <c r="K1508" t="s">
        <v>76</v>
      </c>
    </row>
    <row r="1509" spans="1:11" x14ac:dyDescent="0.35">
      <c r="A1509">
        <v>1508</v>
      </c>
      <c r="B1509" t="s">
        <v>4409</v>
      </c>
      <c r="C1509">
        <v>24</v>
      </c>
      <c r="D1509" t="s">
        <v>4410</v>
      </c>
      <c r="E1509" t="s">
        <v>40</v>
      </c>
      <c r="F1509" t="s">
        <v>40</v>
      </c>
      <c r="G1509" t="s">
        <v>24</v>
      </c>
      <c r="H1509" t="s">
        <v>25</v>
      </c>
      <c r="I1509" t="s">
        <v>146</v>
      </c>
      <c r="J1509" t="s">
        <v>4411</v>
      </c>
      <c r="K1509" t="s">
        <v>44</v>
      </c>
    </row>
    <row r="1510" spans="1:11" x14ac:dyDescent="0.35">
      <c r="A1510">
        <v>1509</v>
      </c>
      <c r="B1510" t="s">
        <v>4412</v>
      </c>
      <c r="C1510">
        <v>23</v>
      </c>
      <c r="D1510" t="s">
        <v>4413</v>
      </c>
      <c r="E1510" t="s">
        <v>31</v>
      </c>
      <c r="F1510" t="s">
        <v>79</v>
      </c>
      <c r="G1510" t="s">
        <v>24</v>
      </c>
      <c r="H1510" t="s">
        <v>25</v>
      </c>
      <c r="I1510" t="s">
        <v>17</v>
      </c>
      <c r="J1510" t="s">
        <v>4414</v>
      </c>
      <c r="K1510" t="s">
        <v>19</v>
      </c>
    </row>
    <row r="1511" spans="1:11" x14ac:dyDescent="0.35">
      <c r="A1511">
        <v>1510</v>
      </c>
      <c r="B1511" t="s">
        <v>4415</v>
      </c>
      <c r="C1511">
        <v>21</v>
      </c>
      <c r="D1511" t="s">
        <v>4416</v>
      </c>
      <c r="E1511" t="s">
        <v>169</v>
      </c>
      <c r="F1511" t="s">
        <v>177</v>
      </c>
      <c r="G1511" t="s">
        <v>87</v>
      </c>
      <c r="H1511" t="s">
        <v>79</v>
      </c>
      <c r="I1511" t="s">
        <v>102</v>
      </c>
      <c r="J1511" t="s">
        <v>4417</v>
      </c>
      <c r="K1511" t="s">
        <v>28</v>
      </c>
    </row>
    <row r="1512" spans="1:11" x14ac:dyDescent="0.35">
      <c r="A1512">
        <v>1511</v>
      </c>
      <c r="B1512" t="s">
        <v>4418</v>
      </c>
      <c r="C1512">
        <v>26</v>
      </c>
      <c r="D1512" t="s">
        <v>4419</v>
      </c>
      <c r="E1512" t="s">
        <v>16</v>
      </c>
      <c r="F1512" t="s">
        <v>79</v>
      </c>
      <c r="G1512" t="s">
        <v>52</v>
      </c>
      <c r="H1512" t="s">
        <v>13</v>
      </c>
      <c r="I1512" t="s">
        <v>35</v>
      </c>
      <c r="J1512" t="s">
        <v>4420</v>
      </c>
      <c r="K1512" t="s">
        <v>19</v>
      </c>
    </row>
    <row r="1513" spans="1:11" x14ac:dyDescent="0.35">
      <c r="A1513">
        <v>1512</v>
      </c>
      <c r="B1513" t="s">
        <v>4421</v>
      </c>
      <c r="C1513">
        <v>23</v>
      </c>
      <c r="D1513" t="s">
        <v>4422</v>
      </c>
      <c r="E1513" t="s">
        <v>42</v>
      </c>
      <c r="F1513" t="s">
        <v>40</v>
      </c>
      <c r="G1513" t="s">
        <v>87</v>
      </c>
      <c r="H1513" t="s">
        <v>79</v>
      </c>
      <c r="I1513" t="s">
        <v>68</v>
      </c>
      <c r="J1513" t="s">
        <v>4423</v>
      </c>
      <c r="K1513" t="s">
        <v>37</v>
      </c>
    </row>
    <row r="1514" spans="1:11" x14ac:dyDescent="0.35">
      <c r="A1514">
        <v>1513</v>
      </c>
      <c r="B1514" t="s">
        <v>4424</v>
      </c>
      <c r="C1514">
        <v>20</v>
      </c>
      <c r="D1514" t="s">
        <v>4425</v>
      </c>
      <c r="E1514" t="s">
        <v>14</v>
      </c>
      <c r="F1514" t="s">
        <v>40</v>
      </c>
      <c r="G1514" t="s">
        <v>15</v>
      </c>
      <c r="H1514" t="s">
        <v>16</v>
      </c>
      <c r="I1514" t="s">
        <v>26</v>
      </c>
      <c r="J1514" t="s">
        <v>4426</v>
      </c>
      <c r="K1514" t="s">
        <v>44</v>
      </c>
    </row>
    <row r="1515" spans="1:11" x14ac:dyDescent="0.35">
      <c r="A1515">
        <v>1514</v>
      </c>
      <c r="B1515" t="s">
        <v>4427</v>
      </c>
      <c r="C1515">
        <v>28</v>
      </c>
      <c r="D1515" t="s">
        <v>4428</v>
      </c>
      <c r="E1515" t="s">
        <v>133</v>
      </c>
      <c r="F1515" t="s">
        <v>14</v>
      </c>
      <c r="G1515" t="s">
        <v>15</v>
      </c>
      <c r="H1515" t="s">
        <v>16</v>
      </c>
      <c r="I1515" t="s">
        <v>48</v>
      </c>
      <c r="J1515" t="s">
        <v>4429</v>
      </c>
      <c r="K1515" t="s">
        <v>19</v>
      </c>
    </row>
    <row r="1516" spans="1:11" x14ac:dyDescent="0.35">
      <c r="A1516">
        <v>1515</v>
      </c>
      <c r="B1516" t="s">
        <v>4430</v>
      </c>
      <c r="C1516">
        <v>30</v>
      </c>
      <c r="D1516" t="s">
        <v>4431</v>
      </c>
      <c r="E1516" t="s">
        <v>23</v>
      </c>
      <c r="F1516" t="s">
        <v>31</v>
      </c>
      <c r="G1516" t="s">
        <v>52</v>
      </c>
      <c r="H1516" t="s">
        <v>13</v>
      </c>
      <c r="I1516" t="s">
        <v>102</v>
      </c>
      <c r="J1516" t="s">
        <v>4432</v>
      </c>
      <c r="K1516" t="s">
        <v>28</v>
      </c>
    </row>
    <row r="1517" spans="1:11" x14ac:dyDescent="0.35">
      <c r="A1517">
        <v>1516</v>
      </c>
      <c r="B1517" t="s">
        <v>4433</v>
      </c>
      <c r="C1517">
        <v>25</v>
      </c>
      <c r="D1517" t="s">
        <v>4434</v>
      </c>
      <c r="E1517" t="s">
        <v>42</v>
      </c>
      <c r="F1517" t="s">
        <v>201</v>
      </c>
      <c r="G1517" t="s">
        <v>33</v>
      </c>
      <c r="H1517" t="s">
        <v>34</v>
      </c>
      <c r="I1517" t="s">
        <v>58</v>
      </c>
      <c r="J1517" t="s">
        <v>4435</v>
      </c>
      <c r="K1517" t="s">
        <v>19</v>
      </c>
    </row>
    <row r="1518" spans="1:11" x14ac:dyDescent="0.35">
      <c r="A1518">
        <v>1517</v>
      </c>
      <c r="B1518" t="s">
        <v>4436</v>
      </c>
      <c r="C1518">
        <v>22</v>
      </c>
      <c r="D1518" t="s">
        <v>4437</v>
      </c>
      <c r="E1518" t="s">
        <v>169</v>
      </c>
      <c r="F1518" t="s">
        <v>40</v>
      </c>
      <c r="G1518" t="s">
        <v>80</v>
      </c>
      <c r="H1518" t="s">
        <v>32</v>
      </c>
      <c r="I1518" t="s">
        <v>53</v>
      </c>
      <c r="J1518" t="s">
        <v>4438</v>
      </c>
      <c r="K1518" t="s">
        <v>76</v>
      </c>
    </row>
    <row r="1519" spans="1:11" x14ac:dyDescent="0.35">
      <c r="A1519">
        <v>1518</v>
      </c>
      <c r="B1519" t="s">
        <v>4439</v>
      </c>
      <c r="C1519">
        <v>28</v>
      </c>
      <c r="D1519" t="s">
        <v>4440</v>
      </c>
      <c r="E1519" t="s">
        <v>169</v>
      </c>
      <c r="F1519" t="s">
        <v>177</v>
      </c>
      <c r="G1519" t="s">
        <v>52</v>
      </c>
      <c r="H1519" t="s">
        <v>13</v>
      </c>
      <c r="I1519" t="s">
        <v>63</v>
      </c>
      <c r="J1519" t="s">
        <v>4441</v>
      </c>
      <c r="K1519" t="s">
        <v>19</v>
      </c>
    </row>
    <row r="1520" spans="1:11" x14ac:dyDescent="0.35">
      <c r="A1520">
        <v>1519</v>
      </c>
      <c r="B1520" t="s">
        <v>4442</v>
      </c>
      <c r="C1520">
        <v>30</v>
      </c>
      <c r="D1520" t="s">
        <v>4443</v>
      </c>
      <c r="E1520" t="s">
        <v>79</v>
      </c>
      <c r="F1520" t="s">
        <v>40</v>
      </c>
      <c r="G1520" t="s">
        <v>80</v>
      </c>
      <c r="H1520" t="s">
        <v>32</v>
      </c>
      <c r="I1520" t="s">
        <v>53</v>
      </c>
      <c r="J1520" t="s">
        <v>4444</v>
      </c>
      <c r="K1520" t="s">
        <v>44</v>
      </c>
    </row>
    <row r="1521" spans="1:11" x14ac:dyDescent="0.35">
      <c r="A1521">
        <v>1520</v>
      </c>
      <c r="B1521" t="s">
        <v>4445</v>
      </c>
      <c r="C1521">
        <v>21</v>
      </c>
      <c r="D1521" t="s">
        <v>4446</v>
      </c>
      <c r="E1521" t="s">
        <v>101</v>
      </c>
      <c r="F1521" t="s">
        <v>25</v>
      </c>
      <c r="G1521" t="s">
        <v>80</v>
      </c>
      <c r="H1521" t="s">
        <v>32</v>
      </c>
      <c r="I1521" t="s">
        <v>153</v>
      </c>
      <c r="J1521" t="s">
        <v>4447</v>
      </c>
      <c r="K1521" t="s">
        <v>76</v>
      </c>
    </row>
    <row r="1522" spans="1:11" x14ac:dyDescent="0.35">
      <c r="A1522">
        <v>1521</v>
      </c>
      <c r="B1522" t="s">
        <v>4269</v>
      </c>
      <c r="C1522">
        <v>25</v>
      </c>
      <c r="D1522" t="s">
        <v>4448</v>
      </c>
      <c r="E1522" t="s">
        <v>25</v>
      </c>
      <c r="F1522" t="s">
        <v>25</v>
      </c>
      <c r="G1522" t="s">
        <v>47</v>
      </c>
      <c r="H1522" t="s">
        <v>31</v>
      </c>
      <c r="I1522" t="s">
        <v>48</v>
      </c>
      <c r="J1522">
        <v>2687876926</v>
      </c>
      <c r="K1522" t="s">
        <v>44</v>
      </c>
    </row>
    <row r="1523" spans="1:11" x14ac:dyDescent="0.35">
      <c r="A1523">
        <v>1522</v>
      </c>
      <c r="B1523" t="s">
        <v>4449</v>
      </c>
      <c r="C1523">
        <v>20</v>
      </c>
      <c r="D1523" t="s">
        <v>4450</v>
      </c>
      <c r="E1523" t="s">
        <v>177</v>
      </c>
      <c r="F1523" t="s">
        <v>22</v>
      </c>
      <c r="G1523" t="s">
        <v>62</v>
      </c>
      <c r="H1523" t="s">
        <v>23</v>
      </c>
      <c r="I1523" t="s">
        <v>35</v>
      </c>
      <c r="J1523" t="s">
        <v>4451</v>
      </c>
      <c r="K1523" t="s">
        <v>19</v>
      </c>
    </row>
    <row r="1524" spans="1:11" x14ac:dyDescent="0.35">
      <c r="A1524">
        <v>1523</v>
      </c>
      <c r="B1524" t="s">
        <v>4452</v>
      </c>
      <c r="C1524">
        <v>20</v>
      </c>
      <c r="D1524" t="s">
        <v>4453</v>
      </c>
      <c r="E1524" t="s">
        <v>42</v>
      </c>
      <c r="F1524" t="s">
        <v>23</v>
      </c>
      <c r="G1524" t="s">
        <v>80</v>
      </c>
      <c r="H1524" t="s">
        <v>32</v>
      </c>
      <c r="I1524" t="s">
        <v>48</v>
      </c>
      <c r="J1524" t="s">
        <v>4454</v>
      </c>
      <c r="K1524" t="s">
        <v>37</v>
      </c>
    </row>
    <row r="1525" spans="1:11" x14ac:dyDescent="0.35">
      <c r="A1525">
        <v>1524</v>
      </c>
      <c r="B1525" t="s">
        <v>4455</v>
      </c>
      <c r="C1525">
        <v>25</v>
      </c>
      <c r="D1525" t="s">
        <v>4456</v>
      </c>
      <c r="E1525" t="s">
        <v>101</v>
      </c>
      <c r="F1525" t="s">
        <v>31</v>
      </c>
      <c r="G1525" t="s">
        <v>80</v>
      </c>
      <c r="H1525" t="s">
        <v>32</v>
      </c>
      <c r="I1525" t="s">
        <v>26</v>
      </c>
      <c r="J1525" t="s">
        <v>4457</v>
      </c>
      <c r="K1525" t="s">
        <v>19</v>
      </c>
    </row>
    <row r="1526" spans="1:11" x14ac:dyDescent="0.35">
      <c r="A1526">
        <v>1525</v>
      </c>
      <c r="B1526" t="s">
        <v>4458</v>
      </c>
      <c r="C1526">
        <v>22</v>
      </c>
      <c r="D1526" t="s">
        <v>4459</v>
      </c>
      <c r="E1526" t="s">
        <v>133</v>
      </c>
      <c r="F1526" t="s">
        <v>34</v>
      </c>
      <c r="G1526" t="s">
        <v>15</v>
      </c>
      <c r="H1526" t="s">
        <v>16</v>
      </c>
      <c r="I1526" t="s">
        <v>153</v>
      </c>
      <c r="J1526" t="s">
        <v>4460</v>
      </c>
      <c r="K1526" t="s">
        <v>19</v>
      </c>
    </row>
    <row r="1527" spans="1:11" x14ac:dyDescent="0.35">
      <c r="A1527">
        <v>1526</v>
      </c>
      <c r="B1527" t="s">
        <v>4461</v>
      </c>
      <c r="C1527">
        <v>23</v>
      </c>
      <c r="D1527" t="s">
        <v>4462</v>
      </c>
      <c r="E1527" t="s">
        <v>149</v>
      </c>
      <c r="F1527" t="s">
        <v>57</v>
      </c>
      <c r="G1527" t="s">
        <v>52</v>
      </c>
      <c r="H1527" t="s">
        <v>13</v>
      </c>
      <c r="I1527" t="s">
        <v>53</v>
      </c>
      <c r="J1527" t="s">
        <v>4463</v>
      </c>
      <c r="K1527" t="s">
        <v>19</v>
      </c>
    </row>
    <row r="1528" spans="1:11" x14ac:dyDescent="0.35">
      <c r="A1528">
        <v>1527</v>
      </c>
      <c r="B1528" t="s">
        <v>4464</v>
      </c>
      <c r="C1528">
        <v>22</v>
      </c>
      <c r="D1528" t="s">
        <v>4465</v>
      </c>
      <c r="E1528" t="s">
        <v>40</v>
      </c>
      <c r="F1528" t="s">
        <v>149</v>
      </c>
      <c r="G1528" t="s">
        <v>24</v>
      </c>
      <c r="H1528" t="s">
        <v>25</v>
      </c>
      <c r="I1528" t="s">
        <v>102</v>
      </c>
      <c r="J1528" t="s">
        <v>4466</v>
      </c>
      <c r="K1528" t="s">
        <v>28</v>
      </c>
    </row>
    <row r="1529" spans="1:11" x14ac:dyDescent="0.35">
      <c r="A1529">
        <v>1528</v>
      </c>
      <c r="B1529" t="s">
        <v>4467</v>
      </c>
      <c r="C1529">
        <v>22</v>
      </c>
      <c r="D1529" t="s">
        <v>4468</v>
      </c>
      <c r="E1529" t="s">
        <v>201</v>
      </c>
      <c r="F1529" t="s">
        <v>13</v>
      </c>
      <c r="G1529" t="s">
        <v>52</v>
      </c>
      <c r="H1529" t="s">
        <v>13</v>
      </c>
      <c r="I1529" t="s">
        <v>91</v>
      </c>
      <c r="J1529" t="s">
        <v>4469</v>
      </c>
      <c r="K1529" t="s">
        <v>44</v>
      </c>
    </row>
    <row r="1530" spans="1:11" x14ac:dyDescent="0.35">
      <c r="A1530">
        <v>1529</v>
      </c>
      <c r="B1530" t="s">
        <v>4470</v>
      </c>
      <c r="C1530">
        <v>24</v>
      </c>
      <c r="D1530" t="s">
        <v>4471</v>
      </c>
      <c r="E1530" t="s">
        <v>34</v>
      </c>
      <c r="F1530" t="s">
        <v>31</v>
      </c>
      <c r="G1530" t="s">
        <v>120</v>
      </c>
      <c r="H1530" t="s">
        <v>57</v>
      </c>
      <c r="I1530" t="s">
        <v>68</v>
      </c>
      <c r="J1530" t="s">
        <v>4472</v>
      </c>
      <c r="K1530" t="s">
        <v>76</v>
      </c>
    </row>
    <row r="1531" spans="1:11" x14ac:dyDescent="0.35">
      <c r="A1531">
        <v>1530</v>
      </c>
      <c r="B1531" t="s">
        <v>4473</v>
      </c>
      <c r="C1531">
        <v>25</v>
      </c>
      <c r="D1531" t="s">
        <v>4474</v>
      </c>
      <c r="E1531" t="s">
        <v>201</v>
      </c>
      <c r="F1531" t="s">
        <v>23</v>
      </c>
      <c r="G1531" t="s">
        <v>24</v>
      </c>
      <c r="H1531" t="s">
        <v>25</v>
      </c>
      <c r="I1531" t="s">
        <v>116</v>
      </c>
      <c r="J1531" t="s">
        <v>4475</v>
      </c>
      <c r="K1531" t="s">
        <v>28</v>
      </c>
    </row>
    <row r="1532" spans="1:11" x14ac:dyDescent="0.35">
      <c r="A1532">
        <v>1531</v>
      </c>
      <c r="B1532" t="s">
        <v>4476</v>
      </c>
      <c r="C1532">
        <v>29</v>
      </c>
      <c r="D1532" t="s">
        <v>4477</v>
      </c>
      <c r="E1532" t="s">
        <v>23</v>
      </c>
      <c r="F1532" t="s">
        <v>31</v>
      </c>
      <c r="G1532" t="s">
        <v>33</v>
      </c>
      <c r="H1532" t="s">
        <v>34</v>
      </c>
      <c r="I1532" t="s">
        <v>35</v>
      </c>
      <c r="J1532" t="s">
        <v>4478</v>
      </c>
      <c r="K1532" t="s">
        <v>37</v>
      </c>
    </row>
    <row r="1533" spans="1:11" x14ac:dyDescent="0.35">
      <c r="A1533">
        <v>1532</v>
      </c>
      <c r="B1533" t="s">
        <v>4479</v>
      </c>
      <c r="C1533">
        <v>20</v>
      </c>
      <c r="D1533" t="s">
        <v>4480</v>
      </c>
      <c r="E1533" t="s">
        <v>40</v>
      </c>
      <c r="F1533" t="s">
        <v>22</v>
      </c>
      <c r="G1533" t="s">
        <v>47</v>
      </c>
      <c r="H1533" t="s">
        <v>31</v>
      </c>
      <c r="I1533" t="s">
        <v>146</v>
      </c>
      <c r="J1533" t="s">
        <v>4481</v>
      </c>
      <c r="K1533" t="s">
        <v>44</v>
      </c>
    </row>
    <row r="1534" spans="1:11" x14ac:dyDescent="0.35">
      <c r="A1534">
        <v>1533</v>
      </c>
      <c r="B1534" t="s">
        <v>4482</v>
      </c>
      <c r="C1534">
        <v>26</v>
      </c>
      <c r="D1534" t="s">
        <v>4483</v>
      </c>
      <c r="E1534" t="s">
        <v>23</v>
      </c>
      <c r="F1534" t="s">
        <v>31</v>
      </c>
      <c r="G1534" t="s">
        <v>15</v>
      </c>
      <c r="H1534" t="s">
        <v>16</v>
      </c>
      <c r="I1534" t="s">
        <v>68</v>
      </c>
      <c r="J1534" t="s">
        <v>4484</v>
      </c>
      <c r="K1534" t="s">
        <v>19</v>
      </c>
    </row>
    <row r="1535" spans="1:11" x14ac:dyDescent="0.35">
      <c r="A1535">
        <v>1534</v>
      </c>
      <c r="B1535" t="s">
        <v>4485</v>
      </c>
      <c r="C1535">
        <v>25</v>
      </c>
      <c r="D1535" t="s">
        <v>4486</v>
      </c>
      <c r="E1535" t="s">
        <v>149</v>
      </c>
      <c r="F1535" t="s">
        <v>31</v>
      </c>
      <c r="G1535" t="s">
        <v>80</v>
      </c>
      <c r="H1535" t="s">
        <v>32</v>
      </c>
      <c r="I1535" t="s">
        <v>146</v>
      </c>
      <c r="J1535" t="s">
        <v>4487</v>
      </c>
      <c r="K1535" t="s">
        <v>19</v>
      </c>
    </row>
    <row r="1536" spans="1:11" x14ac:dyDescent="0.35">
      <c r="A1536">
        <v>1535</v>
      </c>
      <c r="B1536" t="s">
        <v>4488</v>
      </c>
      <c r="C1536">
        <v>23</v>
      </c>
      <c r="D1536" t="s">
        <v>4489</v>
      </c>
      <c r="E1536" t="s">
        <v>31</v>
      </c>
      <c r="F1536" t="s">
        <v>101</v>
      </c>
      <c r="G1536" t="s">
        <v>87</v>
      </c>
      <c r="H1536" t="s">
        <v>79</v>
      </c>
      <c r="I1536" t="s">
        <v>88</v>
      </c>
      <c r="J1536" t="s">
        <v>4490</v>
      </c>
      <c r="K1536" t="s">
        <v>37</v>
      </c>
    </row>
    <row r="1537" spans="1:11" x14ac:dyDescent="0.35">
      <c r="A1537">
        <v>1536</v>
      </c>
      <c r="B1537" t="s">
        <v>4491</v>
      </c>
      <c r="C1537">
        <v>22</v>
      </c>
      <c r="D1537" t="s">
        <v>4492</v>
      </c>
      <c r="E1537" t="s">
        <v>13</v>
      </c>
      <c r="F1537" t="s">
        <v>40</v>
      </c>
      <c r="G1537" t="s">
        <v>24</v>
      </c>
      <c r="H1537" t="s">
        <v>25</v>
      </c>
      <c r="I1537" t="s">
        <v>146</v>
      </c>
      <c r="J1537" t="s">
        <v>4493</v>
      </c>
      <c r="K1537" t="s">
        <v>76</v>
      </c>
    </row>
    <row r="1538" spans="1:11" x14ac:dyDescent="0.35">
      <c r="A1538">
        <v>1537</v>
      </c>
      <c r="B1538" t="s">
        <v>4494</v>
      </c>
      <c r="C1538">
        <v>28</v>
      </c>
      <c r="D1538" t="s">
        <v>4495</v>
      </c>
      <c r="E1538" t="s">
        <v>34</v>
      </c>
      <c r="F1538" t="s">
        <v>32</v>
      </c>
      <c r="G1538" t="s">
        <v>41</v>
      </c>
      <c r="H1538" t="s">
        <v>42</v>
      </c>
      <c r="I1538" t="s">
        <v>170</v>
      </c>
      <c r="J1538" t="s">
        <v>4496</v>
      </c>
      <c r="K1538" t="s">
        <v>37</v>
      </c>
    </row>
    <row r="1539" spans="1:11" x14ac:dyDescent="0.35">
      <c r="A1539">
        <v>1538</v>
      </c>
      <c r="B1539" t="s">
        <v>4497</v>
      </c>
      <c r="C1539">
        <v>25</v>
      </c>
      <c r="D1539" t="s">
        <v>4498</v>
      </c>
      <c r="E1539" t="s">
        <v>13</v>
      </c>
      <c r="F1539" t="s">
        <v>149</v>
      </c>
      <c r="G1539" t="s">
        <v>41</v>
      </c>
      <c r="H1539" t="s">
        <v>42</v>
      </c>
      <c r="I1539" t="s">
        <v>102</v>
      </c>
      <c r="J1539" t="s">
        <v>4499</v>
      </c>
      <c r="K1539" t="s">
        <v>19</v>
      </c>
    </row>
    <row r="1540" spans="1:11" x14ac:dyDescent="0.35">
      <c r="A1540">
        <v>1539</v>
      </c>
      <c r="B1540" t="s">
        <v>4500</v>
      </c>
      <c r="C1540">
        <v>27</v>
      </c>
      <c r="D1540" t="s">
        <v>4501</v>
      </c>
      <c r="E1540" t="s">
        <v>23</v>
      </c>
      <c r="F1540" t="s">
        <v>22</v>
      </c>
      <c r="G1540" t="s">
        <v>33</v>
      </c>
      <c r="H1540" t="s">
        <v>34</v>
      </c>
      <c r="I1540" t="s">
        <v>170</v>
      </c>
      <c r="J1540" t="s">
        <v>4502</v>
      </c>
      <c r="K1540" t="s">
        <v>37</v>
      </c>
    </row>
    <row r="1541" spans="1:11" x14ac:dyDescent="0.35">
      <c r="A1541">
        <v>1540</v>
      </c>
      <c r="B1541" t="s">
        <v>4503</v>
      </c>
      <c r="C1541">
        <v>29</v>
      </c>
      <c r="D1541" t="s">
        <v>4504</v>
      </c>
      <c r="E1541" t="s">
        <v>67</v>
      </c>
      <c r="F1541" t="s">
        <v>14</v>
      </c>
      <c r="G1541" t="s">
        <v>24</v>
      </c>
      <c r="H1541" t="s">
        <v>25</v>
      </c>
      <c r="I1541" t="s">
        <v>91</v>
      </c>
      <c r="J1541" t="s">
        <v>4505</v>
      </c>
      <c r="K1541" t="s">
        <v>37</v>
      </c>
    </row>
    <row r="1542" spans="1:11" x14ac:dyDescent="0.35">
      <c r="A1542">
        <v>1541</v>
      </c>
      <c r="B1542" t="s">
        <v>4506</v>
      </c>
      <c r="C1542">
        <v>20</v>
      </c>
      <c r="D1542" t="s">
        <v>4507</v>
      </c>
      <c r="E1542" t="s">
        <v>34</v>
      </c>
      <c r="F1542" t="s">
        <v>57</v>
      </c>
      <c r="G1542" t="s">
        <v>15</v>
      </c>
      <c r="H1542" t="s">
        <v>16</v>
      </c>
      <c r="I1542" t="s">
        <v>88</v>
      </c>
      <c r="J1542" t="s">
        <v>4508</v>
      </c>
      <c r="K1542" t="s">
        <v>76</v>
      </c>
    </row>
    <row r="1543" spans="1:11" x14ac:dyDescent="0.35">
      <c r="A1543">
        <v>1542</v>
      </c>
      <c r="B1543" t="s">
        <v>4509</v>
      </c>
      <c r="C1543">
        <v>21</v>
      </c>
      <c r="D1543" t="s">
        <v>4510</v>
      </c>
      <c r="E1543" t="s">
        <v>22</v>
      </c>
      <c r="F1543" t="s">
        <v>101</v>
      </c>
      <c r="G1543" t="s">
        <v>52</v>
      </c>
      <c r="H1543" t="s">
        <v>13</v>
      </c>
      <c r="I1543" t="s">
        <v>68</v>
      </c>
      <c r="J1543">
        <f>1-542-317-814</f>
        <v>-1672</v>
      </c>
      <c r="K1543" t="s">
        <v>37</v>
      </c>
    </row>
    <row r="1544" spans="1:11" x14ac:dyDescent="0.35">
      <c r="A1544">
        <v>1543</v>
      </c>
      <c r="B1544" t="s">
        <v>4511</v>
      </c>
      <c r="C1544">
        <v>21</v>
      </c>
      <c r="D1544" t="s">
        <v>4512</v>
      </c>
      <c r="E1544" t="s">
        <v>25</v>
      </c>
      <c r="F1544" t="s">
        <v>16</v>
      </c>
      <c r="G1544" t="s">
        <v>52</v>
      </c>
      <c r="H1544" t="s">
        <v>13</v>
      </c>
      <c r="I1544" t="s">
        <v>146</v>
      </c>
      <c r="J1544" t="s">
        <v>4513</v>
      </c>
      <c r="K1544" t="s">
        <v>44</v>
      </c>
    </row>
    <row r="1545" spans="1:11" x14ac:dyDescent="0.35">
      <c r="A1545">
        <v>1544</v>
      </c>
      <c r="B1545" t="s">
        <v>4514</v>
      </c>
      <c r="C1545">
        <v>27</v>
      </c>
      <c r="D1545" t="s">
        <v>4515</v>
      </c>
      <c r="E1545" t="s">
        <v>42</v>
      </c>
      <c r="F1545" t="s">
        <v>101</v>
      </c>
      <c r="G1545" t="s">
        <v>120</v>
      </c>
      <c r="H1545" t="s">
        <v>57</v>
      </c>
      <c r="I1545" t="s">
        <v>17</v>
      </c>
      <c r="J1545">
        <v>2139950703</v>
      </c>
      <c r="K1545" t="s">
        <v>19</v>
      </c>
    </row>
    <row r="1546" spans="1:11" x14ac:dyDescent="0.35">
      <c r="A1546">
        <v>1545</v>
      </c>
      <c r="B1546" t="s">
        <v>4516</v>
      </c>
      <c r="C1546">
        <v>29</v>
      </c>
      <c r="D1546" t="s">
        <v>4517</v>
      </c>
      <c r="E1546" t="s">
        <v>13</v>
      </c>
      <c r="F1546" t="s">
        <v>101</v>
      </c>
      <c r="G1546" t="s">
        <v>80</v>
      </c>
      <c r="H1546" t="s">
        <v>32</v>
      </c>
      <c r="I1546" t="s">
        <v>53</v>
      </c>
      <c r="J1546" t="s">
        <v>4518</v>
      </c>
      <c r="K1546" t="s">
        <v>76</v>
      </c>
    </row>
    <row r="1547" spans="1:11" x14ac:dyDescent="0.35">
      <c r="A1547">
        <v>1546</v>
      </c>
      <c r="B1547" t="s">
        <v>4519</v>
      </c>
      <c r="C1547">
        <v>21</v>
      </c>
      <c r="D1547" t="s">
        <v>4520</v>
      </c>
      <c r="E1547" t="s">
        <v>177</v>
      </c>
      <c r="F1547" t="s">
        <v>101</v>
      </c>
      <c r="G1547" t="s">
        <v>87</v>
      </c>
      <c r="H1547" t="s">
        <v>79</v>
      </c>
      <c r="I1547" t="s">
        <v>58</v>
      </c>
      <c r="J1547" t="s">
        <v>4521</v>
      </c>
      <c r="K1547" t="s">
        <v>37</v>
      </c>
    </row>
    <row r="1548" spans="1:11" x14ac:dyDescent="0.35">
      <c r="A1548">
        <v>1547</v>
      </c>
      <c r="B1548" t="s">
        <v>4522</v>
      </c>
      <c r="C1548">
        <v>20</v>
      </c>
      <c r="D1548" t="s">
        <v>4523</v>
      </c>
      <c r="E1548" t="s">
        <v>13</v>
      </c>
      <c r="F1548" t="s">
        <v>201</v>
      </c>
      <c r="G1548" t="s">
        <v>62</v>
      </c>
      <c r="H1548" t="s">
        <v>23</v>
      </c>
      <c r="I1548" t="s">
        <v>48</v>
      </c>
      <c r="J1548" t="s">
        <v>4524</v>
      </c>
      <c r="K1548" t="s">
        <v>76</v>
      </c>
    </row>
    <row r="1549" spans="1:11" x14ac:dyDescent="0.35">
      <c r="A1549">
        <v>1548</v>
      </c>
      <c r="B1549" t="s">
        <v>4525</v>
      </c>
      <c r="C1549">
        <v>25</v>
      </c>
      <c r="D1549" t="s">
        <v>4526</v>
      </c>
      <c r="E1549" t="s">
        <v>34</v>
      </c>
      <c r="F1549" t="s">
        <v>32</v>
      </c>
      <c r="G1549" t="s">
        <v>41</v>
      </c>
      <c r="H1549" t="s">
        <v>42</v>
      </c>
      <c r="I1549" t="s">
        <v>88</v>
      </c>
      <c r="J1549">
        <v>4722871810</v>
      </c>
      <c r="K1549" t="s">
        <v>28</v>
      </c>
    </row>
    <row r="1550" spans="1:11" x14ac:dyDescent="0.35">
      <c r="A1550">
        <v>1549</v>
      </c>
      <c r="B1550" t="s">
        <v>4527</v>
      </c>
      <c r="C1550">
        <v>21</v>
      </c>
      <c r="D1550" t="s">
        <v>4528</v>
      </c>
      <c r="E1550" t="s">
        <v>101</v>
      </c>
      <c r="F1550" t="s">
        <v>57</v>
      </c>
      <c r="G1550" t="s">
        <v>52</v>
      </c>
      <c r="H1550" t="s">
        <v>13</v>
      </c>
      <c r="I1550" t="s">
        <v>116</v>
      </c>
      <c r="J1550" t="s">
        <v>4529</v>
      </c>
      <c r="K1550" t="s">
        <v>37</v>
      </c>
    </row>
    <row r="1551" spans="1:11" x14ac:dyDescent="0.35">
      <c r="A1551">
        <v>1550</v>
      </c>
      <c r="B1551" t="s">
        <v>4530</v>
      </c>
      <c r="C1551">
        <v>22</v>
      </c>
      <c r="D1551" t="s">
        <v>4531</v>
      </c>
      <c r="E1551" t="s">
        <v>57</v>
      </c>
      <c r="F1551" t="s">
        <v>177</v>
      </c>
      <c r="G1551" t="s">
        <v>47</v>
      </c>
      <c r="H1551" t="s">
        <v>31</v>
      </c>
      <c r="I1551" t="s">
        <v>102</v>
      </c>
      <c r="J1551" t="s">
        <v>4532</v>
      </c>
      <c r="K1551" t="s">
        <v>76</v>
      </c>
    </row>
    <row r="1552" spans="1:11" x14ac:dyDescent="0.35">
      <c r="A1552">
        <v>1551</v>
      </c>
      <c r="B1552" t="s">
        <v>4533</v>
      </c>
      <c r="C1552">
        <v>28</v>
      </c>
      <c r="D1552" t="s">
        <v>4534</v>
      </c>
      <c r="E1552" t="s">
        <v>67</v>
      </c>
      <c r="F1552" t="s">
        <v>67</v>
      </c>
      <c r="G1552" t="s">
        <v>80</v>
      </c>
      <c r="H1552" t="s">
        <v>32</v>
      </c>
      <c r="I1552" t="s">
        <v>88</v>
      </c>
      <c r="J1552" t="s">
        <v>4535</v>
      </c>
      <c r="K1552" t="s">
        <v>76</v>
      </c>
    </row>
    <row r="1553" spans="1:11" x14ac:dyDescent="0.35">
      <c r="A1553">
        <v>1552</v>
      </c>
      <c r="B1553" t="s">
        <v>4536</v>
      </c>
      <c r="C1553">
        <v>30</v>
      </c>
      <c r="D1553" t="s">
        <v>4537</v>
      </c>
      <c r="E1553" t="s">
        <v>13</v>
      </c>
      <c r="F1553" t="s">
        <v>32</v>
      </c>
      <c r="G1553" t="s">
        <v>62</v>
      </c>
      <c r="H1553" t="s">
        <v>23</v>
      </c>
      <c r="I1553" t="s">
        <v>63</v>
      </c>
      <c r="J1553" t="s">
        <v>4538</v>
      </c>
      <c r="K1553" t="s">
        <v>44</v>
      </c>
    </row>
    <row r="1554" spans="1:11" x14ac:dyDescent="0.35">
      <c r="A1554">
        <v>1553</v>
      </c>
      <c r="B1554" t="s">
        <v>4539</v>
      </c>
      <c r="C1554">
        <v>21</v>
      </c>
      <c r="D1554" t="s">
        <v>4540</v>
      </c>
      <c r="E1554" t="s">
        <v>177</v>
      </c>
      <c r="F1554" t="s">
        <v>149</v>
      </c>
      <c r="G1554" t="s">
        <v>24</v>
      </c>
      <c r="H1554" t="s">
        <v>25</v>
      </c>
      <c r="I1554" t="s">
        <v>170</v>
      </c>
      <c r="J1554" t="s">
        <v>4541</v>
      </c>
      <c r="K1554" t="s">
        <v>76</v>
      </c>
    </row>
    <row r="1555" spans="1:11" x14ac:dyDescent="0.35">
      <c r="A1555">
        <v>1554</v>
      </c>
      <c r="B1555" t="s">
        <v>4542</v>
      </c>
      <c r="C1555">
        <v>30</v>
      </c>
      <c r="D1555" t="s">
        <v>4543</v>
      </c>
      <c r="E1555" t="s">
        <v>16</v>
      </c>
      <c r="F1555" t="s">
        <v>34</v>
      </c>
      <c r="G1555" t="s">
        <v>41</v>
      </c>
      <c r="H1555" t="s">
        <v>42</v>
      </c>
      <c r="I1555" t="s">
        <v>170</v>
      </c>
      <c r="J1555" t="s">
        <v>4544</v>
      </c>
      <c r="K1555" t="s">
        <v>28</v>
      </c>
    </row>
    <row r="1556" spans="1:11" x14ac:dyDescent="0.35">
      <c r="A1556">
        <v>1555</v>
      </c>
      <c r="B1556" t="s">
        <v>4545</v>
      </c>
      <c r="C1556">
        <v>30</v>
      </c>
      <c r="D1556" t="s">
        <v>4546</v>
      </c>
      <c r="E1556" t="s">
        <v>149</v>
      </c>
      <c r="F1556" t="s">
        <v>34</v>
      </c>
      <c r="G1556" t="s">
        <v>87</v>
      </c>
      <c r="H1556" t="s">
        <v>79</v>
      </c>
      <c r="I1556" t="s">
        <v>26</v>
      </c>
      <c r="J1556">
        <v>7433333604</v>
      </c>
      <c r="K1556" t="s">
        <v>28</v>
      </c>
    </row>
    <row r="1557" spans="1:11" x14ac:dyDescent="0.35">
      <c r="A1557">
        <v>1556</v>
      </c>
      <c r="B1557" t="s">
        <v>4547</v>
      </c>
      <c r="C1557">
        <v>27</v>
      </c>
      <c r="D1557" t="s">
        <v>4548</v>
      </c>
      <c r="E1557" t="s">
        <v>177</v>
      </c>
      <c r="F1557" t="s">
        <v>13</v>
      </c>
      <c r="G1557" t="s">
        <v>87</v>
      </c>
      <c r="H1557" t="s">
        <v>79</v>
      </c>
      <c r="I1557" t="s">
        <v>58</v>
      </c>
      <c r="J1557" t="s">
        <v>4549</v>
      </c>
      <c r="K1557" t="s">
        <v>44</v>
      </c>
    </row>
    <row r="1558" spans="1:11" x14ac:dyDescent="0.35">
      <c r="A1558">
        <v>1557</v>
      </c>
      <c r="B1558" t="s">
        <v>4550</v>
      </c>
      <c r="C1558">
        <v>25</v>
      </c>
      <c r="D1558" t="s">
        <v>4551</v>
      </c>
      <c r="E1558" t="s">
        <v>67</v>
      </c>
      <c r="F1558" t="s">
        <v>14</v>
      </c>
      <c r="G1558" t="s">
        <v>80</v>
      </c>
      <c r="H1558" t="s">
        <v>32</v>
      </c>
      <c r="I1558" t="s">
        <v>116</v>
      </c>
      <c r="J1558" t="s">
        <v>4552</v>
      </c>
      <c r="K1558" t="s">
        <v>44</v>
      </c>
    </row>
    <row r="1559" spans="1:11" x14ac:dyDescent="0.35">
      <c r="A1559">
        <v>1558</v>
      </c>
      <c r="B1559" t="s">
        <v>4553</v>
      </c>
      <c r="C1559">
        <v>30</v>
      </c>
      <c r="D1559" t="s">
        <v>4554</v>
      </c>
      <c r="E1559" t="s">
        <v>32</v>
      </c>
      <c r="F1559" t="s">
        <v>57</v>
      </c>
      <c r="G1559" t="s">
        <v>52</v>
      </c>
      <c r="H1559" t="s">
        <v>13</v>
      </c>
      <c r="I1559" t="s">
        <v>68</v>
      </c>
      <c r="J1559" t="s">
        <v>4555</v>
      </c>
      <c r="K1559" t="s">
        <v>44</v>
      </c>
    </row>
    <row r="1560" spans="1:11" x14ac:dyDescent="0.35">
      <c r="A1560">
        <v>1559</v>
      </c>
      <c r="B1560" t="s">
        <v>4556</v>
      </c>
      <c r="C1560">
        <v>22</v>
      </c>
      <c r="D1560" t="s">
        <v>4557</v>
      </c>
      <c r="E1560" t="s">
        <v>79</v>
      </c>
      <c r="F1560" t="s">
        <v>57</v>
      </c>
      <c r="G1560" t="s">
        <v>52</v>
      </c>
      <c r="H1560" t="s">
        <v>13</v>
      </c>
      <c r="I1560" t="s">
        <v>68</v>
      </c>
      <c r="J1560" t="s">
        <v>4558</v>
      </c>
      <c r="K1560" t="s">
        <v>44</v>
      </c>
    </row>
    <row r="1561" spans="1:11" x14ac:dyDescent="0.35">
      <c r="A1561">
        <v>1560</v>
      </c>
      <c r="B1561" t="s">
        <v>4559</v>
      </c>
      <c r="C1561">
        <v>27</v>
      </c>
      <c r="D1561" t="s">
        <v>4560</v>
      </c>
      <c r="E1561" t="s">
        <v>31</v>
      </c>
      <c r="F1561" t="s">
        <v>22</v>
      </c>
      <c r="G1561" t="s">
        <v>24</v>
      </c>
      <c r="H1561" t="s">
        <v>25</v>
      </c>
      <c r="I1561" t="s">
        <v>53</v>
      </c>
      <c r="J1561" t="s">
        <v>4561</v>
      </c>
      <c r="K1561" t="s">
        <v>37</v>
      </c>
    </row>
    <row r="1562" spans="1:11" x14ac:dyDescent="0.35">
      <c r="A1562">
        <v>1561</v>
      </c>
      <c r="B1562" t="s">
        <v>4562</v>
      </c>
      <c r="C1562">
        <v>30</v>
      </c>
      <c r="D1562" t="s">
        <v>4563</v>
      </c>
      <c r="E1562" t="s">
        <v>67</v>
      </c>
      <c r="F1562" t="s">
        <v>133</v>
      </c>
      <c r="G1562" t="s">
        <v>24</v>
      </c>
      <c r="H1562" t="s">
        <v>25</v>
      </c>
      <c r="I1562" t="s">
        <v>91</v>
      </c>
      <c r="J1562" t="s">
        <v>4564</v>
      </c>
      <c r="K1562" t="s">
        <v>19</v>
      </c>
    </row>
    <row r="1563" spans="1:11" x14ac:dyDescent="0.35">
      <c r="A1563">
        <v>1562</v>
      </c>
      <c r="B1563" t="s">
        <v>4565</v>
      </c>
      <c r="C1563">
        <v>21</v>
      </c>
      <c r="D1563" t="s">
        <v>4566</v>
      </c>
      <c r="E1563" t="s">
        <v>14</v>
      </c>
      <c r="F1563" t="s">
        <v>31</v>
      </c>
      <c r="G1563" t="s">
        <v>33</v>
      </c>
      <c r="H1563" t="s">
        <v>34</v>
      </c>
      <c r="I1563" t="s">
        <v>146</v>
      </c>
      <c r="J1563" t="s">
        <v>4567</v>
      </c>
      <c r="K1563" t="s">
        <v>37</v>
      </c>
    </row>
    <row r="1564" spans="1:11" x14ac:dyDescent="0.35">
      <c r="A1564">
        <v>1563</v>
      </c>
      <c r="B1564" t="s">
        <v>4568</v>
      </c>
      <c r="C1564">
        <v>22</v>
      </c>
      <c r="D1564" t="s">
        <v>4569</v>
      </c>
      <c r="E1564" t="s">
        <v>101</v>
      </c>
      <c r="F1564" t="s">
        <v>201</v>
      </c>
      <c r="G1564" t="s">
        <v>47</v>
      </c>
      <c r="H1564" t="s">
        <v>31</v>
      </c>
      <c r="I1564" t="s">
        <v>116</v>
      </c>
      <c r="J1564" t="s">
        <v>4570</v>
      </c>
      <c r="K1564" t="s">
        <v>28</v>
      </c>
    </row>
    <row r="1565" spans="1:11" x14ac:dyDescent="0.35">
      <c r="A1565">
        <v>1564</v>
      </c>
      <c r="B1565" t="s">
        <v>4571</v>
      </c>
      <c r="C1565">
        <v>28</v>
      </c>
      <c r="D1565" t="s">
        <v>4572</v>
      </c>
      <c r="E1565" t="s">
        <v>42</v>
      </c>
      <c r="F1565" t="s">
        <v>201</v>
      </c>
      <c r="G1565" t="s">
        <v>62</v>
      </c>
      <c r="H1565" t="s">
        <v>23</v>
      </c>
      <c r="I1565" t="s">
        <v>153</v>
      </c>
      <c r="J1565" t="s">
        <v>4573</v>
      </c>
      <c r="K1565" t="s">
        <v>19</v>
      </c>
    </row>
    <row r="1566" spans="1:11" x14ac:dyDescent="0.35">
      <c r="A1566">
        <v>1565</v>
      </c>
      <c r="B1566" t="s">
        <v>4574</v>
      </c>
      <c r="C1566">
        <v>26</v>
      </c>
      <c r="D1566" t="s">
        <v>4575</v>
      </c>
      <c r="E1566" t="s">
        <v>22</v>
      </c>
      <c r="F1566" t="s">
        <v>133</v>
      </c>
      <c r="G1566" t="s">
        <v>52</v>
      </c>
      <c r="H1566" t="s">
        <v>13</v>
      </c>
      <c r="I1566" t="s">
        <v>116</v>
      </c>
      <c r="J1566" t="s">
        <v>4576</v>
      </c>
      <c r="K1566" t="s">
        <v>28</v>
      </c>
    </row>
    <row r="1567" spans="1:11" x14ac:dyDescent="0.35">
      <c r="A1567">
        <v>1566</v>
      </c>
      <c r="B1567" t="s">
        <v>4577</v>
      </c>
      <c r="C1567">
        <v>20</v>
      </c>
      <c r="D1567" t="s">
        <v>4578</v>
      </c>
      <c r="E1567" t="s">
        <v>40</v>
      </c>
      <c r="F1567" t="s">
        <v>149</v>
      </c>
      <c r="G1567" t="s">
        <v>15</v>
      </c>
      <c r="H1567" t="s">
        <v>16</v>
      </c>
      <c r="I1567" t="s">
        <v>88</v>
      </c>
      <c r="J1567" t="s">
        <v>4579</v>
      </c>
      <c r="K1567" t="s">
        <v>44</v>
      </c>
    </row>
    <row r="1568" spans="1:11" x14ac:dyDescent="0.35">
      <c r="A1568">
        <v>1567</v>
      </c>
      <c r="B1568" t="s">
        <v>4580</v>
      </c>
      <c r="C1568">
        <v>24</v>
      </c>
      <c r="D1568" t="s">
        <v>4581</v>
      </c>
      <c r="E1568" t="s">
        <v>34</v>
      </c>
      <c r="F1568" t="s">
        <v>42</v>
      </c>
      <c r="G1568" t="s">
        <v>80</v>
      </c>
      <c r="H1568" t="s">
        <v>32</v>
      </c>
      <c r="I1568" t="s">
        <v>170</v>
      </c>
      <c r="J1568">
        <v>5642711365</v>
      </c>
      <c r="K1568" t="s">
        <v>28</v>
      </c>
    </row>
    <row r="1569" spans="1:11" x14ac:dyDescent="0.35">
      <c r="A1569">
        <v>1568</v>
      </c>
      <c r="B1569" t="s">
        <v>4582</v>
      </c>
      <c r="C1569">
        <v>20</v>
      </c>
      <c r="D1569" t="s">
        <v>4583</v>
      </c>
      <c r="E1569" t="s">
        <v>133</v>
      </c>
      <c r="F1569" t="s">
        <v>67</v>
      </c>
      <c r="G1569" t="s">
        <v>120</v>
      </c>
      <c r="H1569" t="s">
        <v>57</v>
      </c>
      <c r="I1569" t="s">
        <v>153</v>
      </c>
      <c r="J1569" t="s">
        <v>4584</v>
      </c>
      <c r="K1569" t="s">
        <v>28</v>
      </c>
    </row>
    <row r="1570" spans="1:11" x14ac:dyDescent="0.35">
      <c r="A1570">
        <v>1569</v>
      </c>
      <c r="B1570" t="s">
        <v>4585</v>
      </c>
      <c r="C1570">
        <v>24</v>
      </c>
      <c r="D1570" t="s">
        <v>4586</v>
      </c>
      <c r="E1570" t="s">
        <v>133</v>
      </c>
      <c r="F1570" t="s">
        <v>201</v>
      </c>
      <c r="G1570" t="s">
        <v>33</v>
      </c>
      <c r="H1570" t="s">
        <v>34</v>
      </c>
      <c r="I1570" t="s">
        <v>102</v>
      </c>
      <c r="J1570" t="s">
        <v>4587</v>
      </c>
      <c r="K1570" t="s">
        <v>76</v>
      </c>
    </row>
    <row r="1571" spans="1:11" x14ac:dyDescent="0.35">
      <c r="A1571">
        <v>1570</v>
      </c>
      <c r="B1571" t="s">
        <v>4588</v>
      </c>
      <c r="C1571">
        <v>23</v>
      </c>
      <c r="D1571" t="s">
        <v>4589</v>
      </c>
      <c r="E1571" t="s">
        <v>16</v>
      </c>
      <c r="F1571" t="s">
        <v>57</v>
      </c>
      <c r="G1571" t="s">
        <v>41</v>
      </c>
      <c r="H1571" t="s">
        <v>42</v>
      </c>
      <c r="I1571" t="s">
        <v>53</v>
      </c>
      <c r="J1571" t="s">
        <v>4590</v>
      </c>
      <c r="K1571" t="s">
        <v>37</v>
      </c>
    </row>
    <row r="1572" spans="1:11" x14ac:dyDescent="0.35">
      <c r="A1572">
        <v>1571</v>
      </c>
      <c r="B1572" t="s">
        <v>4591</v>
      </c>
      <c r="C1572">
        <v>29</v>
      </c>
      <c r="D1572" t="s">
        <v>4592</v>
      </c>
      <c r="E1572" t="s">
        <v>177</v>
      </c>
      <c r="F1572" t="s">
        <v>67</v>
      </c>
      <c r="G1572" t="s">
        <v>24</v>
      </c>
      <c r="H1572" t="s">
        <v>25</v>
      </c>
      <c r="I1572" t="s">
        <v>63</v>
      </c>
      <c r="J1572" t="s">
        <v>4593</v>
      </c>
      <c r="K1572" t="s">
        <v>44</v>
      </c>
    </row>
    <row r="1573" spans="1:11" x14ac:dyDescent="0.35">
      <c r="A1573">
        <v>1572</v>
      </c>
      <c r="B1573" t="s">
        <v>4594</v>
      </c>
      <c r="C1573">
        <v>21</v>
      </c>
      <c r="D1573" t="s">
        <v>4595</v>
      </c>
      <c r="E1573" t="s">
        <v>67</v>
      </c>
      <c r="F1573" t="s">
        <v>101</v>
      </c>
      <c r="G1573" t="s">
        <v>41</v>
      </c>
      <c r="H1573" t="s">
        <v>42</v>
      </c>
      <c r="I1573" t="s">
        <v>88</v>
      </c>
      <c r="J1573" t="s">
        <v>4596</v>
      </c>
      <c r="K1573" t="s">
        <v>19</v>
      </c>
    </row>
    <row r="1574" spans="1:11" x14ac:dyDescent="0.35">
      <c r="A1574">
        <v>1573</v>
      </c>
      <c r="B1574" t="s">
        <v>4597</v>
      </c>
      <c r="C1574">
        <v>22</v>
      </c>
      <c r="D1574" t="s">
        <v>4598</v>
      </c>
      <c r="E1574" t="s">
        <v>201</v>
      </c>
      <c r="F1574" t="s">
        <v>133</v>
      </c>
      <c r="G1574" t="s">
        <v>62</v>
      </c>
      <c r="H1574" t="s">
        <v>23</v>
      </c>
      <c r="I1574" t="s">
        <v>35</v>
      </c>
      <c r="J1574" t="s">
        <v>4599</v>
      </c>
      <c r="K1574" t="s">
        <v>19</v>
      </c>
    </row>
    <row r="1575" spans="1:11" x14ac:dyDescent="0.35">
      <c r="A1575">
        <v>1574</v>
      </c>
      <c r="B1575" t="s">
        <v>4600</v>
      </c>
      <c r="C1575">
        <v>22</v>
      </c>
      <c r="D1575" t="s">
        <v>4601</v>
      </c>
      <c r="E1575" t="s">
        <v>57</v>
      </c>
      <c r="F1575" t="s">
        <v>79</v>
      </c>
      <c r="G1575" t="s">
        <v>47</v>
      </c>
      <c r="H1575" t="s">
        <v>31</v>
      </c>
      <c r="I1575" t="s">
        <v>63</v>
      </c>
      <c r="J1575" t="s">
        <v>4602</v>
      </c>
      <c r="K1575" t="s">
        <v>76</v>
      </c>
    </row>
    <row r="1576" spans="1:11" x14ac:dyDescent="0.35">
      <c r="A1576">
        <v>1575</v>
      </c>
      <c r="B1576" t="s">
        <v>4603</v>
      </c>
      <c r="C1576">
        <v>24</v>
      </c>
      <c r="D1576" t="s">
        <v>4604</v>
      </c>
      <c r="E1576" t="s">
        <v>31</v>
      </c>
      <c r="F1576" t="s">
        <v>32</v>
      </c>
      <c r="G1576" t="s">
        <v>33</v>
      </c>
      <c r="H1576" t="s">
        <v>34</v>
      </c>
      <c r="I1576" t="s">
        <v>35</v>
      </c>
      <c r="J1576" t="s">
        <v>4605</v>
      </c>
      <c r="K1576" t="s">
        <v>19</v>
      </c>
    </row>
    <row r="1577" spans="1:11" x14ac:dyDescent="0.35">
      <c r="A1577">
        <v>1576</v>
      </c>
      <c r="B1577" t="s">
        <v>4606</v>
      </c>
      <c r="C1577">
        <v>30</v>
      </c>
      <c r="D1577" t="s">
        <v>4607</v>
      </c>
      <c r="E1577" t="s">
        <v>79</v>
      </c>
      <c r="F1577" t="s">
        <v>133</v>
      </c>
      <c r="G1577" t="s">
        <v>24</v>
      </c>
      <c r="H1577" t="s">
        <v>25</v>
      </c>
      <c r="I1577" t="s">
        <v>102</v>
      </c>
      <c r="J1577">
        <v>9558156532</v>
      </c>
      <c r="K1577" t="s">
        <v>19</v>
      </c>
    </row>
    <row r="1578" spans="1:11" x14ac:dyDescent="0.35">
      <c r="A1578">
        <v>1577</v>
      </c>
      <c r="B1578" t="s">
        <v>4608</v>
      </c>
      <c r="C1578">
        <v>20</v>
      </c>
      <c r="D1578" t="s">
        <v>4609</v>
      </c>
      <c r="E1578" t="s">
        <v>149</v>
      </c>
      <c r="F1578" t="s">
        <v>149</v>
      </c>
      <c r="G1578" t="s">
        <v>33</v>
      </c>
      <c r="H1578" t="s">
        <v>34</v>
      </c>
      <c r="I1578" t="s">
        <v>91</v>
      </c>
      <c r="J1578" t="s">
        <v>4610</v>
      </c>
      <c r="K1578" t="s">
        <v>28</v>
      </c>
    </row>
    <row r="1579" spans="1:11" x14ac:dyDescent="0.35">
      <c r="A1579">
        <v>1578</v>
      </c>
      <c r="B1579" t="s">
        <v>4611</v>
      </c>
      <c r="C1579">
        <v>22</v>
      </c>
      <c r="D1579" t="s">
        <v>4612</v>
      </c>
      <c r="E1579" t="s">
        <v>67</v>
      </c>
      <c r="F1579" t="s">
        <v>42</v>
      </c>
      <c r="G1579" t="s">
        <v>33</v>
      </c>
      <c r="H1579" t="s">
        <v>34</v>
      </c>
      <c r="I1579" t="s">
        <v>35</v>
      </c>
      <c r="J1579" t="s">
        <v>4613</v>
      </c>
      <c r="K1579" t="s">
        <v>76</v>
      </c>
    </row>
    <row r="1580" spans="1:11" x14ac:dyDescent="0.35">
      <c r="A1580">
        <v>1579</v>
      </c>
      <c r="B1580" t="s">
        <v>4614</v>
      </c>
      <c r="C1580">
        <v>23</v>
      </c>
      <c r="D1580" t="s">
        <v>4615</v>
      </c>
      <c r="E1580" t="s">
        <v>201</v>
      </c>
      <c r="F1580" t="s">
        <v>23</v>
      </c>
      <c r="G1580" t="s">
        <v>47</v>
      </c>
      <c r="H1580" t="s">
        <v>31</v>
      </c>
      <c r="I1580" t="s">
        <v>53</v>
      </c>
      <c r="J1580" t="s">
        <v>4616</v>
      </c>
      <c r="K1580" t="s">
        <v>44</v>
      </c>
    </row>
    <row r="1581" spans="1:11" x14ac:dyDescent="0.35">
      <c r="A1581">
        <v>1580</v>
      </c>
      <c r="B1581" t="s">
        <v>4617</v>
      </c>
      <c r="C1581">
        <v>30</v>
      </c>
      <c r="D1581" t="s">
        <v>4618</v>
      </c>
      <c r="E1581" t="s">
        <v>34</v>
      </c>
      <c r="F1581" t="s">
        <v>32</v>
      </c>
      <c r="G1581" t="s">
        <v>41</v>
      </c>
      <c r="H1581" t="s">
        <v>42</v>
      </c>
      <c r="I1581" t="s">
        <v>91</v>
      </c>
      <c r="J1581" t="s">
        <v>4619</v>
      </c>
      <c r="K1581" t="s">
        <v>19</v>
      </c>
    </row>
    <row r="1582" spans="1:11" x14ac:dyDescent="0.35">
      <c r="A1582">
        <v>1581</v>
      </c>
      <c r="B1582" t="s">
        <v>4620</v>
      </c>
      <c r="C1582">
        <v>30</v>
      </c>
      <c r="D1582" t="s">
        <v>4621</v>
      </c>
      <c r="E1582" t="s">
        <v>32</v>
      </c>
      <c r="F1582" t="s">
        <v>13</v>
      </c>
      <c r="G1582" t="s">
        <v>41</v>
      </c>
      <c r="H1582" t="s">
        <v>42</v>
      </c>
      <c r="I1582" t="s">
        <v>146</v>
      </c>
      <c r="J1582" t="s">
        <v>4622</v>
      </c>
      <c r="K1582" t="s">
        <v>19</v>
      </c>
    </row>
    <row r="1583" spans="1:11" x14ac:dyDescent="0.35">
      <c r="A1583">
        <v>1582</v>
      </c>
      <c r="B1583" t="s">
        <v>4623</v>
      </c>
      <c r="C1583">
        <v>26</v>
      </c>
      <c r="D1583" t="s">
        <v>4624</v>
      </c>
      <c r="E1583" t="s">
        <v>79</v>
      </c>
      <c r="F1583" t="s">
        <v>201</v>
      </c>
      <c r="G1583" t="s">
        <v>33</v>
      </c>
      <c r="H1583" t="s">
        <v>34</v>
      </c>
      <c r="I1583" t="s">
        <v>146</v>
      </c>
      <c r="J1583" t="s">
        <v>4625</v>
      </c>
      <c r="K1583" t="s">
        <v>76</v>
      </c>
    </row>
    <row r="1584" spans="1:11" x14ac:dyDescent="0.35">
      <c r="A1584">
        <v>1583</v>
      </c>
      <c r="B1584" t="s">
        <v>4626</v>
      </c>
      <c r="C1584">
        <v>21</v>
      </c>
      <c r="D1584" t="s">
        <v>4627</v>
      </c>
      <c r="E1584" t="s">
        <v>57</v>
      </c>
      <c r="F1584" t="s">
        <v>40</v>
      </c>
      <c r="G1584" t="s">
        <v>87</v>
      </c>
      <c r="H1584" t="s">
        <v>79</v>
      </c>
      <c r="I1584" t="s">
        <v>53</v>
      </c>
      <c r="J1584" t="s">
        <v>4628</v>
      </c>
      <c r="K1584" t="s">
        <v>28</v>
      </c>
    </row>
    <row r="1585" spans="1:11" x14ac:dyDescent="0.35">
      <c r="A1585">
        <v>1584</v>
      </c>
      <c r="B1585" t="s">
        <v>4629</v>
      </c>
      <c r="C1585">
        <v>26</v>
      </c>
      <c r="D1585" t="s">
        <v>4630</v>
      </c>
      <c r="E1585" t="s">
        <v>67</v>
      </c>
      <c r="F1585" t="s">
        <v>31</v>
      </c>
      <c r="G1585" t="s">
        <v>47</v>
      </c>
      <c r="H1585" t="s">
        <v>31</v>
      </c>
      <c r="I1585" t="s">
        <v>146</v>
      </c>
      <c r="J1585" t="s">
        <v>4631</v>
      </c>
      <c r="K1585" t="s">
        <v>28</v>
      </c>
    </row>
    <row r="1586" spans="1:11" x14ac:dyDescent="0.35">
      <c r="A1586">
        <v>1585</v>
      </c>
      <c r="B1586" t="s">
        <v>4632</v>
      </c>
      <c r="C1586">
        <v>22</v>
      </c>
      <c r="D1586" t="s">
        <v>4633</v>
      </c>
      <c r="E1586" t="s">
        <v>22</v>
      </c>
      <c r="F1586" t="s">
        <v>23</v>
      </c>
      <c r="G1586" t="s">
        <v>80</v>
      </c>
      <c r="H1586" t="s">
        <v>32</v>
      </c>
      <c r="I1586" t="s">
        <v>102</v>
      </c>
      <c r="J1586" t="s">
        <v>4634</v>
      </c>
      <c r="K1586" t="s">
        <v>76</v>
      </c>
    </row>
    <row r="1587" spans="1:11" x14ac:dyDescent="0.35">
      <c r="A1587">
        <v>1586</v>
      </c>
      <c r="B1587" t="s">
        <v>4635</v>
      </c>
      <c r="C1587">
        <v>26</v>
      </c>
      <c r="D1587" t="s">
        <v>4636</v>
      </c>
      <c r="E1587" t="s">
        <v>201</v>
      </c>
      <c r="F1587" t="s">
        <v>14</v>
      </c>
      <c r="G1587" t="s">
        <v>33</v>
      </c>
      <c r="H1587" t="s">
        <v>34</v>
      </c>
      <c r="I1587" t="s">
        <v>48</v>
      </c>
      <c r="J1587" t="s">
        <v>4637</v>
      </c>
      <c r="K1587" t="s">
        <v>37</v>
      </c>
    </row>
    <row r="1588" spans="1:11" x14ac:dyDescent="0.35">
      <c r="A1588">
        <v>1587</v>
      </c>
      <c r="B1588" t="s">
        <v>4638</v>
      </c>
      <c r="C1588">
        <v>28</v>
      </c>
      <c r="D1588" t="s">
        <v>4639</v>
      </c>
      <c r="E1588" t="s">
        <v>42</v>
      </c>
      <c r="F1588" t="s">
        <v>79</v>
      </c>
      <c r="G1588" t="s">
        <v>62</v>
      </c>
      <c r="H1588" t="s">
        <v>23</v>
      </c>
      <c r="I1588" t="s">
        <v>58</v>
      </c>
      <c r="J1588" t="s">
        <v>4640</v>
      </c>
      <c r="K1588" t="s">
        <v>76</v>
      </c>
    </row>
    <row r="1589" spans="1:11" x14ac:dyDescent="0.35">
      <c r="A1589">
        <v>1588</v>
      </c>
      <c r="B1589" t="s">
        <v>4641</v>
      </c>
      <c r="C1589">
        <v>25</v>
      </c>
      <c r="D1589" t="s">
        <v>4642</v>
      </c>
      <c r="E1589" t="s">
        <v>67</v>
      </c>
      <c r="F1589" t="s">
        <v>169</v>
      </c>
      <c r="G1589" t="s">
        <v>47</v>
      </c>
      <c r="H1589" t="s">
        <v>31</v>
      </c>
      <c r="I1589" t="s">
        <v>68</v>
      </c>
      <c r="J1589" t="s">
        <v>4643</v>
      </c>
      <c r="K1589" t="s">
        <v>76</v>
      </c>
    </row>
    <row r="1590" spans="1:11" x14ac:dyDescent="0.35">
      <c r="A1590">
        <v>1589</v>
      </c>
      <c r="B1590" t="s">
        <v>4644</v>
      </c>
      <c r="C1590">
        <v>29</v>
      </c>
      <c r="D1590" t="s">
        <v>4645</v>
      </c>
      <c r="E1590" t="s">
        <v>169</v>
      </c>
      <c r="F1590" t="s">
        <v>42</v>
      </c>
      <c r="G1590" t="s">
        <v>80</v>
      </c>
      <c r="H1590" t="s">
        <v>32</v>
      </c>
      <c r="I1590" t="s">
        <v>153</v>
      </c>
      <c r="J1590" t="s">
        <v>4646</v>
      </c>
      <c r="K1590" t="s">
        <v>76</v>
      </c>
    </row>
    <row r="1591" spans="1:11" x14ac:dyDescent="0.35">
      <c r="A1591">
        <v>1590</v>
      </c>
      <c r="B1591" t="s">
        <v>4647</v>
      </c>
      <c r="C1591">
        <v>26</v>
      </c>
      <c r="D1591" t="s">
        <v>4648</v>
      </c>
      <c r="E1591" t="s">
        <v>23</v>
      </c>
      <c r="F1591" t="s">
        <v>169</v>
      </c>
      <c r="G1591" t="s">
        <v>47</v>
      </c>
      <c r="H1591" t="s">
        <v>31</v>
      </c>
      <c r="I1591" t="s">
        <v>116</v>
      </c>
      <c r="J1591">
        <f>1-977-543-1974</f>
        <v>-3493</v>
      </c>
      <c r="K1591" t="s">
        <v>76</v>
      </c>
    </row>
    <row r="1592" spans="1:11" x14ac:dyDescent="0.35">
      <c r="A1592">
        <v>1591</v>
      </c>
      <c r="B1592" t="s">
        <v>4649</v>
      </c>
      <c r="C1592">
        <v>25</v>
      </c>
      <c r="D1592" t="s">
        <v>4650</v>
      </c>
      <c r="E1592" t="s">
        <v>34</v>
      </c>
      <c r="F1592" t="s">
        <v>25</v>
      </c>
      <c r="G1592" t="s">
        <v>120</v>
      </c>
      <c r="H1592" t="s">
        <v>57</v>
      </c>
      <c r="I1592" t="s">
        <v>102</v>
      </c>
      <c r="J1592">
        <v>6735624713</v>
      </c>
      <c r="K1592" t="s">
        <v>28</v>
      </c>
    </row>
    <row r="1593" spans="1:11" x14ac:dyDescent="0.35">
      <c r="A1593">
        <v>1592</v>
      </c>
      <c r="B1593" t="s">
        <v>4651</v>
      </c>
      <c r="C1593">
        <v>28</v>
      </c>
      <c r="D1593" t="s">
        <v>4652</v>
      </c>
      <c r="E1593" t="s">
        <v>16</v>
      </c>
      <c r="F1593" t="s">
        <v>14</v>
      </c>
      <c r="G1593" t="s">
        <v>80</v>
      </c>
      <c r="H1593" t="s">
        <v>32</v>
      </c>
      <c r="I1593" t="s">
        <v>17</v>
      </c>
      <c r="J1593" t="s">
        <v>4653</v>
      </c>
      <c r="K1593" t="s">
        <v>28</v>
      </c>
    </row>
    <row r="1594" spans="1:11" x14ac:dyDescent="0.35">
      <c r="A1594">
        <v>1593</v>
      </c>
      <c r="B1594" t="s">
        <v>4654</v>
      </c>
      <c r="C1594">
        <v>22</v>
      </c>
      <c r="D1594" t="s">
        <v>4655</v>
      </c>
      <c r="E1594" t="s">
        <v>34</v>
      </c>
      <c r="F1594" t="s">
        <v>31</v>
      </c>
      <c r="G1594" t="s">
        <v>33</v>
      </c>
      <c r="H1594" t="s">
        <v>34</v>
      </c>
      <c r="I1594" t="s">
        <v>53</v>
      </c>
      <c r="J1594" t="s">
        <v>4656</v>
      </c>
      <c r="K1594" t="s">
        <v>44</v>
      </c>
    </row>
    <row r="1595" spans="1:11" x14ac:dyDescent="0.35">
      <c r="A1595">
        <v>1594</v>
      </c>
      <c r="B1595" t="s">
        <v>4657</v>
      </c>
      <c r="C1595">
        <v>30</v>
      </c>
      <c r="D1595" t="s">
        <v>4658</v>
      </c>
      <c r="E1595" t="s">
        <v>42</v>
      </c>
      <c r="F1595" t="s">
        <v>16</v>
      </c>
      <c r="G1595" t="s">
        <v>15</v>
      </c>
      <c r="H1595" t="s">
        <v>16</v>
      </c>
      <c r="I1595" t="s">
        <v>35</v>
      </c>
      <c r="J1595" t="s">
        <v>4659</v>
      </c>
      <c r="K1595" t="s">
        <v>19</v>
      </c>
    </row>
    <row r="1596" spans="1:11" x14ac:dyDescent="0.35">
      <c r="A1596">
        <v>1595</v>
      </c>
      <c r="B1596" t="s">
        <v>4660</v>
      </c>
      <c r="C1596">
        <v>25</v>
      </c>
      <c r="D1596" t="s">
        <v>4661</v>
      </c>
      <c r="E1596" t="s">
        <v>31</v>
      </c>
      <c r="F1596" t="s">
        <v>177</v>
      </c>
      <c r="G1596" t="s">
        <v>33</v>
      </c>
      <c r="H1596" t="s">
        <v>34</v>
      </c>
      <c r="I1596" t="s">
        <v>68</v>
      </c>
      <c r="J1596" t="s">
        <v>4662</v>
      </c>
      <c r="K1596" t="s">
        <v>28</v>
      </c>
    </row>
    <row r="1597" spans="1:11" x14ac:dyDescent="0.35">
      <c r="A1597">
        <v>1596</v>
      </c>
      <c r="B1597" t="s">
        <v>4663</v>
      </c>
      <c r="C1597">
        <v>27</v>
      </c>
      <c r="D1597" t="s">
        <v>4664</v>
      </c>
      <c r="E1597" t="s">
        <v>79</v>
      </c>
      <c r="F1597" t="s">
        <v>79</v>
      </c>
      <c r="G1597" t="s">
        <v>52</v>
      </c>
      <c r="H1597" t="s">
        <v>13</v>
      </c>
      <c r="I1597" t="s">
        <v>63</v>
      </c>
      <c r="J1597" t="s">
        <v>4665</v>
      </c>
      <c r="K1597" t="s">
        <v>37</v>
      </c>
    </row>
    <row r="1598" spans="1:11" x14ac:dyDescent="0.35">
      <c r="A1598">
        <v>1597</v>
      </c>
      <c r="B1598" t="s">
        <v>4666</v>
      </c>
      <c r="C1598">
        <v>23</v>
      </c>
      <c r="D1598" t="s">
        <v>4667</v>
      </c>
      <c r="E1598" t="s">
        <v>14</v>
      </c>
      <c r="F1598" t="s">
        <v>201</v>
      </c>
      <c r="G1598" t="s">
        <v>33</v>
      </c>
      <c r="H1598" t="s">
        <v>34</v>
      </c>
      <c r="I1598" t="s">
        <v>26</v>
      </c>
      <c r="J1598" t="s">
        <v>4668</v>
      </c>
      <c r="K1598" t="s">
        <v>37</v>
      </c>
    </row>
    <row r="1599" spans="1:11" x14ac:dyDescent="0.35">
      <c r="A1599">
        <v>1598</v>
      </c>
      <c r="B1599" t="s">
        <v>4669</v>
      </c>
      <c r="C1599">
        <v>23</v>
      </c>
      <c r="D1599" t="s">
        <v>4670</v>
      </c>
      <c r="E1599" t="s">
        <v>23</v>
      </c>
      <c r="F1599" t="s">
        <v>34</v>
      </c>
      <c r="G1599" t="s">
        <v>80</v>
      </c>
      <c r="H1599" t="s">
        <v>32</v>
      </c>
      <c r="I1599" t="s">
        <v>170</v>
      </c>
      <c r="J1599">
        <f>1-474-439-1413</f>
        <v>-2325</v>
      </c>
      <c r="K1599" t="s">
        <v>28</v>
      </c>
    </row>
    <row r="1600" spans="1:11" x14ac:dyDescent="0.35">
      <c r="A1600">
        <v>1599</v>
      </c>
      <c r="B1600" t="s">
        <v>4671</v>
      </c>
      <c r="C1600">
        <v>30</v>
      </c>
      <c r="D1600" t="s">
        <v>4672</v>
      </c>
      <c r="E1600" t="s">
        <v>67</v>
      </c>
      <c r="F1600" t="s">
        <v>57</v>
      </c>
      <c r="G1600" t="s">
        <v>62</v>
      </c>
      <c r="H1600" t="s">
        <v>23</v>
      </c>
      <c r="I1600" t="s">
        <v>102</v>
      </c>
      <c r="J1600" t="s">
        <v>4673</v>
      </c>
      <c r="K1600" t="s">
        <v>19</v>
      </c>
    </row>
    <row r="1601" spans="1:11" x14ac:dyDescent="0.35">
      <c r="A1601">
        <v>1600</v>
      </c>
      <c r="B1601" t="s">
        <v>4674</v>
      </c>
      <c r="C1601">
        <v>26</v>
      </c>
      <c r="D1601" t="s">
        <v>4675</v>
      </c>
      <c r="E1601" t="s">
        <v>101</v>
      </c>
      <c r="F1601" t="s">
        <v>13</v>
      </c>
      <c r="G1601" t="s">
        <v>120</v>
      </c>
      <c r="H1601" t="s">
        <v>57</v>
      </c>
      <c r="I1601" t="s">
        <v>17</v>
      </c>
      <c r="J1601" t="s">
        <v>4676</v>
      </c>
      <c r="K1601" t="s">
        <v>28</v>
      </c>
    </row>
    <row r="1602" spans="1:11" x14ac:dyDescent="0.35">
      <c r="A1602">
        <v>1601</v>
      </c>
      <c r="B1602" t="s">
        <v>4677</v>
      </c>
      <c r="C1602">
        <v>23</v>
      </c>
      <c r="D1602" t="s">
        <v>4678</v>
      </c>
      <c r="E1602" t="s">
        <v>67</v>
      </c>
      <c r="F1602" t="s">
        <v>133</v>
      </c>
      <c r="G1602" t="s">
        <v>120</v>
      </c>
      <c r="H1602" t="s">
        <v>57</v>
      </c>
      <c r="I1602" t="s">
        <v>53</v>
      </c>
      <c r="J1602" t="s">
        <v>4679</v>
      </c>
      <c r="K1602" t="s">
        <v>28</v>
      </c>
    </row>
    <row r="1603" spans="1:11" x14ac:dyDescent="0.35">
      <c r="A1603">
        <v>1602</v>
      </c>
      <c r="B1603" t="s">
        <v>4680</v>
      </c>
      <c r="C1603">
        <v>27</v>
      </c>
      <c r="D1603" t="s">
        <v>4681</v>
      </c>
      <c r="E1603" t="s">
        <v>169</v>
      </c>
      <c r="F1603" t="s">
        <v>16</v>
      </c>
      <c r="G1603" t="s">
        <v>15</v>
      </c>
      <c r="H1603" t="s">
        <v>16</v>
      </c>
      <c r="I1603" t="s">
        <v>58</v>
      </c>
      <c r="J1603" t="s">
        <v>4682</v>
      </c>
      <c r="K1603" t="s">
        <v>19</v>
      </c>
    </row>
    <row r="1604" spans="1:11" x14ac:dyDescent="0.35">
      <c r="A1604">
        <v>1603</v>
      </c>
      <c r="B1604" t="s">
        <v>4683</v>
      </c>
      <c r="C1604">
        <v>30</v>
      </c>
      <c r="D1604" t="s">
        <v>4684</v>
      </c>
      <c r="E1604" t="s">
        <v>169</v>
      </c>
      <c r="F1604" t="s">
        <v>34</v>
      </c>
      <c r="G1604" t="s">
        <v>41</v>
      </c>
      <c r="H1604" t="s">
        <v>42</v>
      </c>
      <c r="I1604" t="s">
        <v>88</v>
      </c>
      <c r="J1604">
        <v>3098360874</v>
      </c>
      <c r="K1604" t="s">
        <v>19</v>
      </c>
    </row>
    <row r="1605" spans="1:11" x14ac:dyDescent="0.35">
      <c r="A1605">
        <v>1604</v>
      </c>
      <c r="B1605" t="s">
        <v>4685</v>
      </c>
      <c r="C1605">
        <v>23</v>
      </c>
      <c r="D1605" t="s">
        <v>4686</v>
      </c>
      <c r="E1605" t="s">
        <v>79</v>
      </c>
      <c r="F1605" t="s">
        <v>169</v>
      </c>
      <c r="G1605" t="s">
        <v>52</v>
      </c>
      <c r="H1605" t="s">
        <v>13</v>
      </c>
      <c r="I1605" t="s">
        <v>146</v>
      </c>
      <c r="J1605" t="s">
        <v>4687</v>
      </c>
      <c r="K1605" t="s">
        <v>44</v>
      </c>
    </row>
    <row r="1606" spans="1:11" x14ac:dyDescent="0.35">
      <c r="A1606">
        <v>1605</v>
      </c>
      <c r="B1606" t="s">
        <v>4688</v>
      </c>
      <c r="C1606">
        <v>30</v>
      </c>
      <c r="D1606" t="s">
        <v>4689</v>
      </c>
      <c r="E1606" t="s">
        <v>23</v>
      </c>
      <c r="F1606" t="s">
        <v>16</v>
      </c>
      <c r="G1606" t="s">
        <v>15</v>
      </c>
      <c r="H1606" t="s">
        <v>16</v>
      </c>
      <c r="I1606" t="s">
        <v>58</v>
      </c>
      <c r="J1606" t="s">
        <v>4690</v>
      </c>
      <c r="K1606" t="s">
        <v>76</v>
      </c>
    </row>
    <row r="1607" spans="1:11" x14ac:dyDescent="0.35">
      <c r="A1607">
        <v>1606</v>
      </c>
      <c r="B1607" t="s">
        <v>4691</v>
      </c>
      <c r="C1607">
        <v>30</v>
      </c>
      <c r="D1607" t="s">
        <v>4692</v>
      </c>
      <c r="E1607" t="s">
        <v>13</v>
      </c>
      <c r="F1607" t="s">
        <v>14</v>
      </c>
      <c r="G1607" t="s">
        <v>87</v>
      </c>
      <c r="H1607" t="s">
        <v>79</v>
      </c>
      <c r="I1607" t="s">
        <v>35</v>
      </c>
      <c r="J1607" t="s">
        <v>4693</v>
      </c>
      <c r="K1607" t="s">
        <v>37</v>
      </c>
    </row>
    <row r="1608" spans="1:11" x14ac:dyDescent="0.35">
      <c r="A1608">
        <v>1607</v>
      </c>
      <c r="B1608" t="s">
        <v>4694</v>
      </c>
      <c r="C1608">
        <v>21</v>
      </c>
      <c r="D1608" t="s">
        <v>4695</v>
      </c>
      <c r="E1608" t="s">
        <v>149</v>
      </c>
      <c r="F1608" t="s">
        <v>133</v>
      </c>
      <c r="G1608" t="s">
        <v>15</v>
      </c>
      <c r="H1608" t="s">
        <v>16</v>
      </c>
      <c r="I1608" t="s">
        <v>17</v>
      </c>
      <c r="J1608" t="s">
        <v>4696</v>
      </c>
      <c r="K1608" t="s">
        <v>37</v>
      </c>
    </row>
    <row r="1609" spans="1:11" x14ac:dyDescent="0.35">
      <c r="A1609">
        <v>1608</v>
      </c>
      <c r="B1609" t="s">
        <v>4697</v>
      </c>
      <c r="C1609">
        <v>29</v>
      </c>
      <c r="D1609" t="s">
        <v>4698</v>
      </c>
      <c r="E1609" t="s">
        <v>40</v>
      </c>
      <c r="F1609" t="s">
        <v>42</v>
      </c>
      <c r="G1609" t="s">
        <v>41</v>
      </c>
      <c r="H1609" t="s">
        <v>42</v>
      </c>
      <c r="I1609" t="s">
        <v>17</v>
      </c>
      <c r="J1609" t="s">
        <v>4699</v>
      </c>
      <c r="K1609" t="s">
        <v>44</v>
      </c>
    </row>
    <row r="1610" spans="1:11" x14ac:dyDescent="0.35">
      <c r="A1610">
        <v>1609</v>
      </c>
      <c r="B1610" t="s">
        <v>4700</v>
      </c>
      <c r="C1610">
        <v>23</v>
      </c>
      <c r="D1610" t="s">
        <v>4701</v>
      </c>
      <c r="E1610" t="s">
        <v>31</v>
      </c>
      <c r="F1610" t="s">
        <v>169</v>
      </c>
      <c r="G1610" t="s">
        <v>47</v>
      </c>
      <c r="H1610" t="s">
        <v>31</v>
      </c>
      <c r="I1610" t="s">
        <v>26</v>
      </c>
      <c r="J1610" t="s">
        <v>4702</v>
      </c>
      <c r="K1610" t="s">
        <v>37</v>
      </c>
    </row>
    <row r="1611" spans="1:11" x14ac:dyDescent="0.35">
      <c r="A1611">
        <v>1610</v>
      </c>
      <c r="B1611" t="s">
        <v>4703</v>
      </c>
      <c r="C1611">
        <v>23</v>
      </c>
      <c r="D1611" t="s">
        <v>4704</v>
      </c>
      <c r="E1611" t="s">
        <v>149</v>
      </c>
      <c r="F1611" t="s">
        <v>201</v>
      </c>
      <c r="G1611" t="s">
        <v>52</v>
      </c>
      <c r="H1611" t="s">
        <v>13</v>
      </c>
      <c r="I1611" t="s">
        <v>35</v>
      </c>
      <c r="J1611" t="s">
        <v>4705</v>
      </c>
      <c r="K1611" t="s">
        <v>44</v>
      </c>
    </row>
    <row r="1612" spans="1:11" x14ac:dyDescent="0.35">
      <c r="A1612">
        <v>1611</v>
      </c>
      <c r="B1612" t="s">
        <v>4706</v>
      </c>
      <c r="C1612">
        <v>24</v>
      </c>
      <c r="D1612" t="s">
        <v>4707</v>
      </c>
      <c r="E1612" t="s">
        <v>34</v>
      </c>
      <c r="F1612" t="s">
        <v>42</v>
      </c>
      <c r="G1612" t="s">
        <v>47</v>
      </c>
      <c r="H1612" t="s">
        <v>31</v>
      </c>
      <c r="I1612" t="s">
        <v>35</v>
      </c>
      <c r="J1612" t="s">
        <v>4708</v>
      </c>
      <c r="K1612" t="s">
        <v>37</v>
      </c>
    </row>
    <row r="1613" spans="1:11" x14ac:dyDescent="0.35">
      <c r="A1613">
        <v>1612</v>
      </c>
      <c r="B1613" t="s">
        <v>4709</v>
      </c>
      <c r="C1613">
        <v>24</v>
      </c>
      <c r="D1613" t="s">
        <v>4710</v>
      </c>
      <c r="E1613" t="s">
        <v>79</v>
      </c>
      <c r="F1613" t="s">
        <v>177</v>
      </c>
      <c r="G1613" t="s">
        <v>87</v>
      </c>
      <c r="H1613" t="s">
        <v>79</v>
      </c>
      <c r="I1613" t="s">
        <v>91</v>
      </c>
      <c r="J1613" t="s">
        <v>4711</v>
      </c>
      <c r="K1613" t="s">
        <v>44</v>
      </c>
    </row>
    <row r="1614" spans="1:11" x14ac:dyDescent="0.35">
      <c r="A1614">
        <v>1613</v>
      </c>
      <c r="B1614" t="s">
        <v>4712</v>
      </c>
      <c r="C1614">
        <v>30</v>
      </c>
      <c r="D1614" t="s">
        <v>4713</v>
      </c>
      <c r="E1614" t="s">
        <v>22</v>
      </c>
      <c r="F1614" t="s">
        <v>101</v>
      </c>
      <c r="G1614" t="s">
        <v>33</v>
      </c>
      <c r="H1614" t="s">
        <v>34</v>
      </c>
      <c r="I1614" t="s">
        <v>153</v>
      </c>
      <c r="J1614" t="s">
        <v>4714</v>
      </c>
      <c r="K1614" t="s">
        <v>76</v>
      </c>
    </row>
    <row r="1615" spans="1:11" x14ac:dyDescent="0.35">
      <c r="A1615">
        <v>1614</v>
      </c>
      <c r="B1615" t="s">
        <v>4715</v>
      </c>
      <c r="C1615">
        <v>27</v>
      </c>
      <c r="D1615" t="s">
        <v>4716</v>
      </c>
      <c r="E1615" t="s">
        <v>22</v>
      </c>
      <c r="F1615" t="s">
        <v>32</v>
      </c>
      <c r="G1615" t="s">
        <v>24</v>
      </c>
      <c r="H1615" t="s">
        <v>25</v>
      </c>
      <c r="I1615" t="s">
        <v>48</v>
      </c>
      <c r="J1615" t="s">
        <v>4717</v>
      </c>
      <c r="K1615" t="s">
        <v>76</v>
      </c>
    </row>
    <row r="1616" spans="1:11" x14ac:dyDescent="0.35">
      <c r="A1616">
        <v>1615</v>
      </c>
      <c r="B1616" t="s">
        <v>4718</v>
      </c>
      <c r="C1616">
        <v>30</v>
      </c>
      <c r="D1616" t="s">
        <v>4719</v>
      </c>
      <c r="E1616" t="s">
        <v>79</v>
      </c>
      <c r="F1616" t="s">
        <v>42</v>
      </c>
      <c r="G1616" t="s">
        <v>62</v>
      </c>
      <c r="H1616" t="s">
        <v>23</v>
      </c>
      <c r="I1616" t="s">
        <v>116</v>
      </c>
      <c r="J1616">
        <v>5045052766</v>
      </c>
      <c r="K1616" t="s">
        <v>28</v>
      </c>
    </row>
    <row r="1617" spans="1:11" x14ac:dyDescent="0.35">
      <c r="A1617">
        <v>1616</v>
      </c>
      <c r="B1617" t="s">
        <v>4720</v>
      </c>
      <c r="C1617">
        <v>23</v>
      </c>
      <c r="D1617" t="s">
        <v>4721</v>
      </c>
      <c r="E1617" t="s">
        <v>133</v>
      </c>
      <c r="F1617" t="s">
        <v>23</v>
      </c>
      <c r="G1617" t="s">
        <v>62</v>
      </c>
      <c r="H1617" t="s">
        <v>23</v>
      </c>
      <c r="I1617" t="s">
        <v>153</v>
      </c>
      <c r="J1617" t="s">
        <v>4722</v>
      </c>
      <c r="K1617" t="s">
        <v>37</v>
      </c>
    </row>
    <row r="1618" spans="1:11" x14ac:dyDescent="0.35">
      <c r="A1618">
        <v>1617</v>
      </c>
      <c r="B1618" t="s">
        <v>4723</v>
      </c>
      <c r="C1618">
        <v>25</v>
      </c>
      <c r="D1618" t="s">
        <v>4724</v>
      </c>
      <c r="E1618" t="s">
        <v>133</v>
      </c>
      <c r="F1618" t="s">
        <v>57</v>
      </c>
      <c r="G1618" t="s">
        <v>80</v>
      </c>
      <c r="H1618" t="s">
        <v>32</v>
      </c>
      <c r="I1618" t="s">
        <v>58</v>
      </c>
      <c r="J1618" t="s">
        <v>4725</v>
      </c>
      <c r="K1618" t="s">
        <v>28</v>
      </c>
    </row>
    <row r="1619" spans="1:11" x14ac:dyDescent="0.35">
      <c r="A1619">
        <v>1618</v>
      </c>
      <c r="B1619" t="s">
        <v>4726</v>
      </c>
      <c r="C1619">
        <v>21</v>
      </c>
      <c r="D1619" t="s">
        <v>4727</v>
      </c>
      <c r="E1619" t="s">
        <v>34</v>
      </c>
      <c r="F1619" t="s">
        <v>57</v>
      </c>
      <c r="G1619" t="s">
        <v>24</v>
      </c>
      <c r="H1619" t="s">
        <v>25</v>
      </c>
      <c r="I1619" t="s">
        <v>26</v>
      </c>
      <c r="J1619" t="s">
        <v>4728</v>
      </c>
      <c r="K1619" t="s">
        <v>28</v>
      </c>
    </row>
    <row r="1620" spans="1:11" x14ac:dyDescent="0.35">
      <c r="A1620">
        <v>1619</v>
      </c>
      <c r="B1620" t="s">
        <v>4729</v>
      </c>
      <c r="C1620">
        <v>27</v>
      </c>
      <c r="D1620" t="s">
        <v>4730</v>
      </c>
      <c r="E1620" t="s">
        <v>22</v>
      </c>
      <c r="F1620" t="s">
        <v>201</v>
      </c>
      <c r="G1620" t="s">
        <v>15</v>
      </c>
      <c r="H1620" t="s">
        <v>16</v>
      </c>
      <c r="I1620" t="s">
        <v>53</v>
      </c>
      <c r="J1620" t="s">
        <v>4731</v>
      </c>
      <c r="K1620" t="s">
        <v>44</v>
      </c>
    </row>
    <row r="1621" spans="1:11" x14ac:dyDescent="0.35">
      <c r="A1621">
        <v>1620</v>
      </c>
      <c r="B1621" t="s">
        <v>4732</v>
      </c>
      <c r="C1621">
        <v>25</v>
      </c>
      <c r="D1621" t="s">
        <v>4733</v>
      </c>
      <c r="E1621" t="s">
        <v>67</v>
      </c>
      <c r="F1621" t="s">
        <v>42</v>
      </c>
      <c r="G1621" t="s">
        <v>33</v>
      </c>
      <c r="H1621" t="s">
        <v>34</v>
      </c>
      <c r="I1621" t="s">
        <v>153</v>
      </c>
      <c r="J1621" t="s">
        <v>4734</v>
      </c>
      <c r="K1621" t="s">
        <v>28</v>
      </c>
    </row>
    <row r="1622" spans="1:11" x14ac:dyDescent="0.35">
      <c r="A1622">
        <v>1621</v>
      </c>
      <c r="B1622" t="s">
        <v>4735</v>
      </c>
      <c r="C1622">
        <v>20</v>
      </c>
      <c r="D1622" t="s">
        <v>4736</v>
      </c>
      <c r="E1622" t="s">
        <v>149</v>
      </c>
      <c r="F1622" t="s">
        <v>40</v>
      </c>
      <c r="G1622" t="s">
        <v>52</v>
      </c>
      <c r="H1622" t="s">
        <v>13</v>
      </c>
      <c r="I1622" t="s">
        <v>146</v>
      </c>
      <c r="J1622" t="s">
        <v>4737</v>
      </c>
      <c r="K1622" t="s">
        <v>28</v>
      </c>
    </row>
    <row r="1623" spans="1:11" x14ac:dyDescent="0.35">
      <c r="A1623">
        <v>1622</v>
      </c>
      <c r="B1623" t="s">
        <v>4738</v>
      </c>
      <c r="C1623">
        <v>21</v>
      </c>
      <c r="D1623" t="s">
        <v>4739</v>
      </c>
      <c r="E1623" t="s">
        <v>23</v>
      </c>
      <c r="F1623" t="s">
        <v>169</v>
      </c>
      <c r="G1623" t="s">
        <v>41</v>
      </c>
      <c r="H1623" t="s">
        <v>42</v>
      </c>
      <c r="I1623" t="s">
        <v>146</v>
      </c>
      <c r="J1623" t="s">
        <v>4740</v>
      </c>
      <c r="K1623" t="s">
        <v>19</v>
      </c>
    </row>
    <row r="1624" spans="1:11" x14ac:dyDescent="0.35">
      <c r="A1624">
        <v>1623</v>
      </c>
      <c r="B1624" t="s">
        <v>4741</v>
      </c>
      <c r="C1624">
        <v>26</v>
      </c>
      <c r="D1624" t="s">
        <v>4742</v>
      </c>
      <c r="E1624" t="s">
        <v>13</v>
      </c>
      <c r="F1624" t="s">
        <v>101</v>
      </c>
      <c r="G1624" t="s">
        <v>80</v>
      </c>
      <c r="H1624" t="s">
        <v>32</v>
      </c>
      <c r="I1624" t="s">
        <v>153</v>
      </c>
      <c r="J1624" t="s">
        <v>4743</v>
      </c>
      <c r="K1624" t="s">
        <v>19</v>
      </c>
    </row>
    <row r="1625" spans="1:11" x14ac:dyDescent="0.35">
      <c r="A1625">
        <v>1624</v>
      </c>
      <c r="B1625" t="s">
        <v>4744</v>
      </c>
      <c r="C1625">
        <v>21</v>
      </c>
      <c r="D1625" t="s">
        <v>4745</v>
      </c>
      <c r="E1625" t="s">
        <v>79</v>
      </c>
      <c r="F1625" t="s">
        <v>16</v>
      </c>
      <c r="G1625" t="s">
        <v>62</v>
      </c>
      <c r="H1625" t="s">
        <v>23</v>
      </c>
      <c r="I1625" t="s">
        <v>116</v>
      </c>
      <c r="J1625">
        <f>1-860-908-5697</f>
        <v>-7464</v>
      </c>
      <c r="K1625" t="s">
        <v>37</v>
      </c>
    </row>
    <row r="1626" spans="1:11" x14ac:dyDescent="0.35">
      <c r="A1626">
        <v>1625</v>
      </c>
      <c r="B1626" t="s">
        <v>4746</v>
      </c>
      <c r="C1626">
        <v>30</v>
      </c>
      <c r="D1626" t="s">
        <v>4747</v>
      </c>
      <c r="E1626" t="s">
        <v>169</v>
      </c>
      <c r="F1626" t="s">
        <v>40</v>
      </c>
      <c r="G1626" t="s">
        <v>62</v>
      </c>
      <c r="H1626" t="s">
        <v>23</v>
      </c>
      <c r="I1626" t="s">
        <v>35</v>
      </c>
      <c r="J1626">
        <v>5333799742</v>
      </c>
      <c r="K1626" t="s">
        <v>37</v>
      </c>
    </row>
    <row r="1627" spans="1:11" x14ac:dyDescent="0.35">
      <c r="A1627">
        <v>1626</v>
      </c>
      <c r="B1627" t="s">
        <v>4748</v>
      </c>
      <c r="C1627">
        <v>26</v>
      </c>
      <c r="D1627" t="s">
        <v>4749</v>
      </c>
      <c r="E1627" t="s">
        <v>201</v>
      </c>
      <c r="F1627" t="s">
        <v>14</v>
      </c>
      <c r="G1627" t="s">
        <v>62</v>
      </c>
      <c r="H1627" t="s">
        <v>23</v>
      </c>
      <c r="I1627" t="s">
        <v>91</v>
      </c>
      <c r="J1627" t="s">
        <v>4750</v>
      </c>
      <c r="K1627" t="s">
        <v>37</v>
      </c>
    </row>
    <row r="1628" spans="1:11" x14ac:dyDescent="0.35">
      <c r="A1628">
        <v>1627</v>
      </c>
      <c r="B1628" t="s">
        <v>4751</v>
      </c>
      <c r="C1628">
        <v>20</v>
      </c>
      <c r="D1628" t="s">
        <v>4752</v>
      </c>
      <c r="E1628" t="s">
        <v>13</v>
      </c>
      <c r="F1628" t="s">
        <v>40</v>
      </c>
      <c r="G1628" t="s">
        <v>80</v>
      </c>
      <c r="H1628" t="s">
        <v>32</v>
      </c>
      <c r="I1628" t="s">
        <v>17</v>
      </c>
      <c r="J1628" t="s">
        <v>4753</v>
      </c>
      <c r="K1628" t="s">
        <v>19</v>
      </c>
    </row>
    <row r="1629" spans="1:11" x14ac:dyDescent="0.35">
      <c r="A1629">
        <v>1628</v>
      </c>
      <c r="B1629" t="s">
        <v>4754</v>
      </c>
      <c r="C1629">
        <v>23</v>
      </c>
      <c r="D1629" t="s">
        <v>4755</v>
      </c>
      <c r="E1629" t="s">
        <v>31</v>
      </c>
      <c r="F1629" t="s">
        <v>67</v>
      </c>
      <c r="G1629" t="s">
        <v>47</v>
      </c>
      <c r="H1629" t="s">
        <v>31</v>
      </c>
      <c r="I1629" t="s">
        <v>146</v>
      </c>
      <c r="J1629" t="s">
        <v>4756</v>
      </c>
      <c r="K1629" t="s">
        <v>44</v>
      </c>
    </row>
    <row r="1630" spans="1:11" x14ac:dyDescent="0.35">
      <c r="A1630">
        <v>1629</v>
      </c>
      <c r="B1630" t="s">
        <v>4757</v>
      </c>
      <c r="C1630">
        <v>29</v>
      </c>
      <c r="D1630" t="s">
        <v>4758</v>
      </c>
      <c r="E1630" t="s">
        <v>34</v>
      </c>
      <c r="F1630" t="s">
        <v>79</v>
      </c>
      <c r="G1630" t="s">
        <v>33</v>
      </c>
      <c r="H1630" t="s">
        <v>34</v>
      </c>
      <c r="I1630" t="s">
        <v>153</v>
      </c>
      <c r="J1630" t="s">
        <v>4759</v>
      </c>
      <c r="K1630" t="s">
        <v>28</v>
      </c>
    </row>
    <row r="1631" spans="1:11" x14ac:dyDescent="0.35">
      <c r="A1631">
        <v>1630</v>
      </c>
      <c r="B1631" t="s">
        <v>4760</v>
      </c>
      <c r="C1631">
        <v>23</v>
      </c>
      <c r="D1631" t="s">
        <v>4761</v>
      </c>
      <c r="E1631" t="s">
        <v>22</v>
      </c>
      <c r="F1631" t="s">
        <v>67</v>
      </c>
      <c r="G1631" t="s">
        <v>120</v>
      </c>
      <c r="H1631" t="s">
        <v>57</v>
      </c>
      <c r="I1631" t="s">
        <v>58</v>
      </c>
      <c r="J1631">
        <v>9354299071</v>
      </c>
      <c r="K1631" t="s">
        <v>37</v>
      </c>
    </row>
    <row r="1632" spans="1:11" x14ac:dyDescent="0.35">
      <c r="A1632">
        <v>1631</v>
      </c>
      <c r="B1632" t="s">
        <v>4762</v>
      </c>
      <c r="C1632">
        <v>24</v>
      </c>
      <c r="D1632" t="s">
        <v>4763</v>
      </c>
      <c r="E1632" t="s">
        <v>32</v>
      </c>
      <c r="F1632" t="s">
        <v>34</v>
      </c>
      <c r="G1632" t="s">
        <v>15</v>
      </c>
      <c r="H1632" t="s">
        <v>16</v>
      </c>
      <c r="I1632" t="s">
        <v>153</v>
      </c>
      <c r="J1632" t="s">
        <v>4764</v>
      </c>
      <c r="K1632" t="s">
        <v>37</v>
      </c>
    </row>
    <row r="1633" spans="1:11" x14ac:dyDescent="0.35">
      <c r="A1633">
        <v>1632</v>
      </c>
      <c r="B1633" t="s">
        <v>4765</v>
      </c>
      <c r="C1633">
        <v>26</v>
      </c>
      <c r="D1633" t="s">
        <v>4766</v>
      </c>
      <c r="E1633" t="s">
        <v>22</v>
      </c>
      <c r="F1633" t="s">
        <v>31</v>
      </c>
      <c r="G1633" t="s">
        <v>120</v>
      </c>
      <c r="H1633" t="s">
        <v>57</v>
      </c>
      <c r="I1633" t="s">
        <v>58</v>
      </c>
      <c r="J1633" t="s">
        <v>4767</v>
      </c>
      <c r="K1633" t="s">
        <v>28</v>
      </c>
    </row>
    <row r="1634" spans="1:11" x14ac:dyDescent="0.35">
      <c r="A1634">
        <v>1633</v>
      </c>
      <c r="B1634" t="s">
        <v>4768</v>
      </c>
      <c r="C1634">
        <v>25</v>
      </c>
      <c r="D1634" t="s">
        <v>4769</v>
      </c>
      <c r="E1634" t="s">
        <v>42</v>
      </c>
      <c r="F1634" t="s">
        <v>79</v>
      </c>
      <c r="G1634" t="s">
        <v>33</v>
      </c>
      <c r="H1634" t="s">
        <v>34</v>
      </c>
      <c r="I1634" t="s">
        <v>58</v>
      </c>
      <c r="J1634">
        <v>2013686310</v>
      </c>
      <c r="K1634" t="s">
        <v>19</v>
      </c>
    </row>
    <row r="1635" spans="1:11" x14ac:dyDescent="0.35">
      <c r="A1635">
        <v>1634</v>
      </c>
      <c r="B1635" t="s">
        <v>4770</v>
      </c>
      <c r="C1635">
        <v>29</v>
      </c>
      <c r="D1635" t="s">
        <v>4771</v>
      </c>
      <c r="E1635" t="s">
        <v>13</v>
      </c>
      <c r="F1635" t="s">
        <v>201</v>
      </c>
      <c r="G1635" t="s">
        <v>120</v>
      </c>
      <c r="H1635" t="s">
        <v>57</v>
      </c>
      <c r="I1635" t="s">
        <v>58</v>
      </c>
      <c r="J1635" t="s">
        <v>4772</v>
      </c>
      <c r="K1635" t="s">
        <v>44</v>
      </c>
    </row>
    <row r="1636" spans="1:11" x14ac:dyDescent="0.35">
      <c r="A1636">
        <v>1635</v>
      </c>
      <c r="B1636" t="s">
        <v>4042</v>
      </c>
      <c r="C1636">
        <v>21</v>
      </c>
      <c r="D1636" t="s">
        <v>4773</v>
      </c>
      <c r="E1636" t="s">
        <v>40</v>
      </c>
      <c r="F1636" t="s">
        <v>79</v>
      </c>
      <c r="G1636" t="s">
        <v>62</v>
      </c>
      <c r="H1636" t="s">
        <v>23</v>
      </c>
      <c r="I1636" t="s">
        <v>17</v>
      </c>
      <c r="J1636" t="s">
        <v>4774</v>
      </c>
      <c r="K1636" t="s">
        <v>19</v>
      </c>
    </row>
    <row r="1637" spans="1:11" x14ac:dyDescent="0.35">
      <c r="A1637">
        <v>1636</v>
      </c>
      <c r="B1637" t="s">
        <v>4775</v>
      </c>
      <c r="C1637">
        <v>27</v>
      </c>
      <c r="D1637" t="s">
        <v>4776</v>
      </c>
      <c r="E1637" t="s">
        <v>14</v>
      </c>
      <c r="F1637" t="s">
        <v>22</v>
      </c>
      <c r="G1637" t="s">
        <v>41</v>
      </c>
      <c r="H1637" t="s">
        <v>42</v>
      </c>
      <c r="I1637" t="s">
        <v>35</v>
      </c>
      <c r="J1637" t="s">
        <v>4777</v>
      </c>
      <c r="K1637" t="s">
        <v>19</v>
      </c>
    </row>
    <row r="1638" spans="1:11" x14ac:dyDescent="0.35">
      <c r="A1638">
        <v>1637</v>
      </c>
      <c r="B1638" t="s">
        <v>991</v>
      </c>
      <c r="C1638">
        <v>25</v>
      </c>
      <c r="D1638" t="s">
        <v>4778</v>
      </c>
      <c r="E1638" t="s">
        <v>40</v>
      </c>
      <c r="F1638" t="s">
        <v>32</v>
      </c>
      <c r="G1638" t="s">
        <v>24</v>
      </c>
      <c r="H1638" t="s">
        <v>25</v>
      </c>
      <c r="I1638" t="s">
        <v>170</v>
      </c>
      <c r="J1638" t="s">
        <v>4779</v>
      </c>
      <c r="K1638" t="s">
        <v>28</v>
      </c>
    </row>
    <row r="1639" spans="1:11" x14ac:dyDescent="0.35">
      <c r="A1639">
        <v>1638</v>
      </c>
      <c r="B1639" t="s">
        <v>4780</v>
      </c>
      <c r="C1639">
        <v>29</v>
      </c>
      <c r="D1639" t="s">
        <v>4781</v>
      </c>
      <c r="E1639" t="s">
        <v>79</v>
      </c>
      <c r="F1639" t="s">
        <v>149</v>
      </c>
      <c r="G1639" t="s">
        <v>33</v>
      </c>
      <c r="H1639" t="s">
        <v>34</v>
      </c>
      <c r="I1639" t="s">
        <v>68</v>
      </c>
      <c r="J1639" t="s">
        <v>4782</v>
      </c>
      <c r="K1639" t="s">
        <v>76</v>
      </c>
    </row>
    <row r="1640" spans="1:11" x14ac:dyDescent="0.35">
      <c r="A1640">
        <v>1639</v>
      </c>
      <c r="B1640" t="s">
        <v>4783</v>
      </c>
      <c r="C1640">
        <v>23</v>
      </c>
      <c r="D1640" t="s">
        <v>4784</v>
      </c>
      <c r="E1640" t="s">
        <v>201</v>
      </c>
      <c r="F1640" t="s">
        <v>201</v>
      </c>
      <c r="G1640" t="s">
        <v>62</v>
      </c>
      <c r="H1640" t="s">
        <v>23</v>
      </c>
      <c r="I1640" t="s">
        <v>26</v>
      </c>
      <c r="J1640" t="s">
        <v>4785</v>
      </c>
      <c r="K1640" t="s">
        <v>28</v>
      </c>
    </row>
    <row r="1641" spans="1:11" x14ac:dyDescent="0.35">
      <c r="A1641">
        <v>1640</v>
      </c>
      <c r="B1641" t="s">
        <v>4786</v>
      </c>
      <c r="C1641">
        <v>27</v>
      </c>
      <c r="D1641" t="s">
        <v>4787</v>
      </c>
      <c r="E1641" t="s">
        <v>42</v>
      </c>
      <c r="F1641" t="s">
        <v>169</v>
      </c>
      <c r="G1641" t="s">
        <v>80</v>
      </c>
      <c r="H1641" t="s">
        <v>32</v>
      </c>
      <c r="I1641" t="s">
        <v>153</v>
      </c>
      <c r="J1641" t="s">
        <v>4788</v>
      </c>
      <c r="K1641" t="s">
        <v>28</v>
      </c>
    </row>
    <row r="1642" spans="1:11" x14ac:dyDescent="0.35">
      <c r="A1642">
        <v>1641</v>
      </c>
      <c r="B1642" t="s">
        <v>4789</v>
      </c>
      <c r="C1642">
        <v>25</v>
      </c>
      <c r="D1642" t="s">
        <v>4790</v>
      </c>
      <c r="E1642" t="s">
        <v>40</v>
      </c>
      <c r="F1642" t="s">
        <v>42</v>
      </c>
      <c r="G1642" t="s">
        <v>47</v>
      </c>
      <c r="H1642" t="s">
        <v>31</v>
      </c>
      <c r="I1642" t="s">
        <v>53</v>
      </c>
      <c r="J1642" t="s">
        <v>4791</v>
      </c>
      <c r="K1642" t="s">
        <v>37</v>
      </c>
    </row>
    <row r="1643" spans="1:11" x14ac:dyDescent="0.35">
      <c r="A1643">
        <v>1642</v>
      </c>
      <c r="B1643" t="s">
        <v>4792</v>
      </c>
      <c r="C1643">
        <v>21</v>
      </c>
      <c r="D1643" t="s">
        <v>4793</v>
      </c>
      <c r="E1643" t="s">
        <v>201</v>
      </c>
      <c r="F1643" t="s">
        <v>67</v>
      </c>
      <c r="G1643" t="s">
        <v>33</v>
      </c>
      <c r="H1643" t="s">
        <v>34</v>
      </c>
      <c r="I1643" t="s">
        <v>146</v>
      </c>
      <c r="J1643" t="s">
        <v>4794</v>
      </c>
      <c r="K1643" t="s">
        <v>28</v>
      </c>
    </row>
    <row r="1644" spans="1:11" x14ac:dyDescent="0.35">
      <c r="A1644">
        <v>1643</v>
      </c>
      <c r="B1644" t="s">
        <v>4795</v>
      </c>
      <c r="C1644">
        <v>23</v>
      </c>
      <c r="D1644" t="s">
        <v>4796</v>
      </c>
      <c r="E1644" t="s">
        <v>31</v>
      </c>
      <c r="F1644" t="s">
        <v>67</v>
      </c>
      <c r="G1644" t="s">
        <v>33</v>
      </c>
      <c r="H1644" t="s">
        <v>34</v>
      </c>
      <c r="I1644" t="s">
        <v>153</v>
      </c>
      <c r="J1644">
        <v>4522442840</v>
      </c>
      <c r="K1644" t="s">
        <v>76</v>
      </c>
    </row>
    <row r="1645" spans="1:11" x14ac:dyDescent="0.35">
      <c r="A1645">
        <v>1644</v>
      </c>
      <c r="B1645" t="s">
        <v>4797</v>
      </c>
      <c r="C1645">
        <v>28</v>
      </c>
      <c r="D1645" t="s">
        <v>4798</v>
      </c>
      <c r="E1645" t="s">
        <v>201</v>
      </c>
      <c r="F1645" t="s">
        <v>40</v>
      </c>
      <c r="G1645" t="s">
        <v>80</v>
      </c>
      <c r="H1645" t="s">
        <v>32</v>
      </c>
      <c r="I1645" t="s">
        <v>170</v>
      </c>
      <c r="J1645" t="s">
        <v>4799</v>
      </c>
      <c r="K1645" t="s">
        <v>44</v>
      </c>
    </row>
    <row r="1646" spans="1:11" x14ac:dyDescent="0.35">
      <c r="A1646">
        <v>1645</v>
      </c>
      <c r="B1646" t="s">
        <v>4800</v>
      </c>
      <c r="C1646">
        <v>21</v>
      </c>
      <c r="D1646" t="s">
        <v>4801</v>
      </c>
      <c r="E1646" t="s">
        <v>133</v>
      </c>
      <c r="F1646" t="s">
        <v>42</v>
      </c>
      <c r="G1646" t="s">
        <v>15</v>
      </c>
      <c r="H1646" t="s">
        <v>16</v>
      </c>
      <c r="I1646" t="s">
        <v>146</v>
      </c>
      <c r="J1646" t="s">
        <v>4802</v>
      </c>
      <c r="K1646" t="s">
        <v>76</v>
      </c>
    </row>
    <row r="1647" spans="1:11" x14ac:dyDescent="0.35">
      <c r="A1647">
        <v>1646</v>
      </c>
      <c r="B1647" t="s">
        <v>4803</v>
      </c>
      <c r="C1647">
        <v>30</v>
      </c>
      <c r="D1647" t="s">
        <v>4804</v>
      </c>
      <c r="E1647" t="s">
        <v>32</v>
      </c>
      <c r="F1647" t="s">
        <v>67</v>
      </c>
      <c r="G1647" t="s">
        <v>87</v>
      </c>
      <c r="H1647" t="s">
        <v>79</v>
      </c>
      <c r="I1647" t="s">
        <v>116</v>
      </c>
      <c r="J1647" t="s">
        <v>4805</v>
      </c>
      <c r="K1647" t="s">
        <v>19</v>
      </c>
    </row>
    <row r="1648" spans="1:11" x14ac:dyDescent="0.35">
      <c r="A1648">
        <v>1647</v>
      </c>
      <c r="B1648" t="s">
        <v>4806</v>
      </c>
      <c r="C1648">
        <v>24</v>
      </c>
      <c r="D1648" t="s">
        <v>4807</v>
      </c>
      <c r="E1648" t="s">
        <v>133</v>
      </c>
      <c r="F1648" t="s">
        <v>201</v>
      </c>
      <c r="G1648" t="s">
        <v>52</v>
      </c>
      <c r="H1648" t="s">
        <v>13</v>
      </c>
      <c r="I1648" t="s">
        <v>102</v>
      </c>
      <c r="J1648" t="s">
        <v>4808</v>
      </c>
      <c r="K1648" t="s">
        <v>28</v>
      </c>
    </row>
    <row r="1649" spans="1:11" x14ac:dyDescent="0.35">
      <c r="A1649">
        <v>1648</v>
      </c>
      <c r="B1649" t="s">
        <v>4809</v>
      </c>
      <c r="C1649">
        <v>24</v>
      </c>
      <c r="D1649" t="s">
        <v>4810</v>
      </c>
      <c r="E1649" t="s">
        <v>31</v>
      </c>
      <c r="F1649" t="s">
        <v>101</v>
      </c>
      <c r="G1649" t="s">
        <v>52</v>
      </c>
      <c r="H1649" t="s">
        <v>13</v>
      </c>
      <c r="I1649" t="s">
        <v>58</v>
      </c>
      <c r="J1649" t="s">
        <v>4811</v>
      </c>
      <c r="K1649" t="s">
        <v>44</v>
      </c>
    </row>
    <row r="1650" spans="1:11" x14ac:dyDescent="0.35">
      <c r="A1650">
        <v>1649</v>
      </c>
      <c r="B1650" t="s">
        <v>4812</v>
      </c>
      <c r="C1650">
        <v>27</v>
      </c>
      <c r="D1650" t="s">
        <v>4813</v>
      </c>
      <c r="E1650" t="s">
        <v>149</v>
      </c>
      <c r="F1650" t="s">
        <v>16</v>
      </c>
      <c r="G1650" t="s">
        <v>24</v>
      </c>
      <c r="H1650" t="s">
        <v>25</v>
      </c>
      <c r="I1650" t="s">
        <v>68</v>
      </c>
      <c r="J1650">
        <f>1-283-935-9726</f>
        <v>-10943</v>
      </c>
      <c r="K1650" t="s">
        <v>44</v>
      </c>
    </row>
    <row r="1651" spans="1:11" x14ac:dyDescent="0.35">
      <c r="A1651">
        <v>1650</v>
      </c>
      <c r="B1651" t="s">
        <v>4814</v>
      </c>
      <c r="C1651">
        <v>22</v>
      </c>
      <c r="D1651" t="s">
        <v>4815</v>
      </c>
      <c r="E1651" t="s">
        <v>57</v>
      </c>
      <c r="F1651" t="s">
        <v>201</v>
      </c>
      <c r="G1651" t="s">
        <v>41</v>
      </c>
      <c r="H1651" t="s">
        <v>42</v>
      </c>
      <c r="I1651" t="s">
        <v>35</v>
      </c>
      <c r="J1651" t="s">
        <v>4816</v>
      </c>
      <c r="K1651" t="s">
        <v>28</v>
      </c>
    </row>
    <row r="1652" spans="1:11" x14ac:dyDescent="0.35">
      <c r="A1652">
        <v>1651</v>
      </c>
      <c r="B1652" t="s">
        <v>4817</v>
      </c>
      <c r="C1652">
        <v>23</v>
      </c>
      <c r="D1652" t="s">
        <v>4818</v>
      </c>
      <c r="E1652" t="s">
        <v>34</v>
      </c>
      <c r="F1652" t="s">
        <v>34</v>
      </c>
      <c r="G1652" t="s">
        <v>15</v>
      </c>
      <c r="H1652" t="s">
        <v>16</v>
      </c>
      <c r="I1652" t="s">
        <v>91</v>
      </c>
      <c r="J1652" t="s">
        <v>4819</v>
      </c>
      <c r="K1652" t="s">
        <v>44</v>
      </c>
    </row>
    <row r="1653" spans="1:11" x14ac:dyDescent="0.35">
      <c r="A1653">
        <v>1652</v>
      </c>
      <c r="B1653" t="s">
        <v>4820</v>
      </c>
      <c r="C1653">
        <v>25</v>
      </c>
      <c r="D1653" t="s">
        <v>4821</v>
      </c>
      <c r="E1653" t="s">
        <v>23</v>
      </c>
      <c r="F1653" t="s">
        <v>23</v>
      </c>
      <c r="G1653" t="s">
        <v>52</v>
      </c>
      <c r="H1653" t="s">
        <v>13</v>
      </c>
      <c r="I1653" t="s">
        <v>68</v>
      </c>
      <c r="J1653" t="s">
        <v>4822</v>
      </c>
      <c r="K1653" t="s">
        <v>44</v>
      </c>
    </row>
    <row r="1654" spans="1:11" x14ac:dyDescent="0.35">
      <c r="A1654">
        <v>1653</v>
      </c>
      <c r="B1654" t="s">
        <v>4823</v>
      </c>
      <c r="C1654">
        <v>30</v>
      </c>
      <c r="D1654" t="s">
        <v>4824</v>
      </c>
      <c r="E1654" t="s">
        <v>67</v>
      </c>
      <c r="F1654" t="s">
        <v>13</v>
      </c>
      <c r="G1654" t="s">
        <v>15</v>
      </c>
      <c r="H1654" t="s">
        <v>16</v>
      </c>
      <c r="I1654" t="s">
        <v>53</v>
      </c>
      <c r="J1654" t="s">
        <v>4825</v>
      </c>
      <c r="K1654" t="s">
        <v>37</v>
      </c>
    </row>
    <row r="1655" spans="1:11" x14ac:dyDescent="0.35">
      <c r="A1655">
        <v>1654</v>
      </c>
      <c r="B1655" t="s">
        <v>4826</v>
      </c>
      <c r="C1655">
        <v>25</v>
      </c>
      <c r="D1655" t="s">
        <v>4827</v>
      </c>
      <c r="E1655" t="s">
        <v>25</v>
      </c>
      <c r="F1655" t="s">
        <v>101</v>
      </c>
      <c r="G1655" t="s">
        <v>62</v>
      </c>
      <c r="H1655" t="s">
        <v>23</v>
      </c>
      <c r="I1655" t="s">
        <v>146</v>
      </c>
      <c r="J1655" t="s">
        <v>4828</v>
      </c>
      <c r="K1655" t="s">
        <v>37</v>
      </c>
    </row>
    <row r="1656" spans="1:11" x14ac:dyDescent="0.35">
      <c r="A1656">
        <v>1655</v>
      </c>
      <c r="B1656" t="s">
        <v>4829</v>
      </c>
      <c r="C1656">
        <v>28</v>
      </c>
      <c r="D1656" t="s">
        <v>4830</v>
      </c>
      <c r="E1656" t="s">
        <v>101</v>
      </c>
      <c r="F1656" t="s">
        <v>42</v>
      </c>
      <c r="G1656" t="s">
        <v>87</v>
      </c>
      <c r="H1656" t="s">
        <v>79</v>
      </c>
      <c r="I1656" t="s">
        <v>17</v>
      </c>
      <c r="J1656" t="s">
        <v>4831</v>
      </c>
      <c r="K1656" t="s">
        <v>28</v>
      </c>
    </row>
    <row r="1657" spans="1:11" x14ac:dyDescent="0.35">
      <c r="A1657">
        <v>1656</v>
      </c>
      <c r="B1657" t="s">
        <v>4832</v>
      </c>
      <c r="C1657">
        <v>21</v>
      </c>
      <c r="D1657" t="s">
        <v>4833</v>
      </c>
      <c r="E1657" t="s">
        <v>14</v>
      </c>
      <c r="F1657" t="s">
        <v>101</v>
      </c>
      <c r="G1657" t="s">
        <v>120</v>
      </c>
      <c r="H1657" t="s">
        <v>57</v>
      </c>
      <c r="I1657" t="s">
        <v>53</v>
      </c>
      <c r="J1657" t="s">
        <v>4834</v>
      </c>
      <c r="K1657" t="s">
        <v>37</v>
      </c>
    </row>
    <row r="1658" spans="1:11" x14ac:dyDescent="0.35">
      <c r="A1658">
        <v>1657</v>
      </c>
      <c r="B1658" t="s">
        <v>4835</v>
      </c>
      <c r="C1658">
        <v>25</v>
      </c>
      <c r="D1658" t="s">
        <v>4836</v>
      </c>
      <c r="E1658" t="s">
        <v>201</v>
      </c>
      <c r="F1658" t="s">
        <v>13</v>
      </c>
      <c r="G1658" t="s">
        <v>15</v>
      </c>
      <c r="H1658" t="s">
        <v>16</v>
      </c>
      <c r="I1658" t="s">
        <v>153</v>
      </c>
      <c r="J1658">
        <v>3074732601</v>
      </c>
      <c r="K1658" t="s">
        <v>37</v>
      </c>
    </row>
    <row r="1659" spans="1:11" x14ac:dyDescent="0.35">
      <c r="A1659">
        <v>1658</v>
      </c>
      <c r="B1659" t="s">
        <v>4837</v>
      </c>
      <c r="C1659">
        <v>30</v>
      </c>
      <c r="D1659" t="s">
        <v>4838</v>
      </c>
      <c r="E1659" t="s">
        <v>23</v>
      </c>
      <c r="F1659" t="s">
        <v>57</v>
      </c>
      <c r="G1659" t="s">
        <v>80</v>
      </c>
      <c r="H1659" t="s">
        <v>32</v>
      </c>
      <c r="I1659" t="s">
        <v>146</v>
      </c>
      <c r="J1659" t="s">
        <v>4839</v>
      </c>
      <c r="K1659" t="s">
        <v>44</v>
      </c>
    </row>
    <row r="1660" spans="1:11" x14ac:dyDescent="0.35">
      <c r="A1660">
        <v>1659</v>
      </c>
      <c r="B1660" t="s">
        <v>4840</v>
      </c>
      <c r="C1660">
        <v>30</v>
      </c>
      <c r="D1660" t="s">
        <v>4841</v>
      </c>
      <c r="E1660" t="s">
        <v>40</v>
      </c>
      <c r="F1660" t="s">
        <v>101</v>
      </c>
      <c r="G1660" t="s">
        <v>52</v>
      </c>
      <c r="H1660" t="s">
        <v>13</v>
      </c>
      <c r="I1660" t="s">
        <v>170</v>
      </c>
      <c r="J1660" t="s">
        <v>4842</v>
      </c>
      <c r="K1660" t="s">
        <v>19</v>
      </c>
    </row>
    <row r="1661" spans="1:11" x14ac:dyDescent="0.35">
      <c r="A1661">
        <v>1660</v>
      </c>
      <c r="B1661" t="s">
        <v>4843</v>
      </c>
      <c r="C1661">
        <v>24</v>
      </c>
      <c r="D1661" t="s">
        <v>4844</v>
      </c>
      <c r="E1661" t="s">
        <v>34</v>
      </c>
      <c r="F1661" t="s">
        <v>31</v>
      </c>
      <c r="G1661" t="s">
        <v>87</v>
      </c>
      <c r="H1661" t="s">
        <v>79</v>
      </c>
      <c r="I1661" t="s">
        <v>146</v>
      </c>
      <c r="J1661" t="s">
        <v>4845</v>
      </c>
      <c r="K1661" t="s">
        <v>76</v>
      </c>
    </row>
    <row r="1662" spans="1:11" x14ac:dyDescent="0.35">
      <c r="A1662">
        <v>1661</v>
      </c>
      <c r="B1662" t="s">
        <v>4846</v>
      </c>
      <c r="C1662">
        <v>20</v>
      </c>
      <c r="D1662" t="s">
        <v>4847</v>
      </c>
      <c r="E1662" t="s">
        <v>201</v>
      </c>
      <c r="F1662" t="s">
        <v>13</v>
      </c>
      <c r="G1662" t="s">
        <v>24</v>
      </c>
      <c r="H1662" t="s">
        <v>25</v>
      </c>
      <c r="I1662" t="s">
        <v>116</v>
      </c>
      <c r="J1662" t="s">
        <v>4848</v>
      </c>
      <c r="K1662" t="s">
        <v>28</v>
      </c>
    </row>
    <row r="1663" spans="1:11" x14ac:dyDescent="0.35">
      <c r="A1663">
        <v>1662</v>
      </c>
      <c r="B1663" t="s">
        <v>4849</v>
      </c>
      <c r="C1663">
        <v>21</v>
      </c>
      <c r="D1663" t="s">
        <v>4850</v>
      </c>
      <c r="E1663" t="s">
        <v>79</v>
      </c>
      <c r="F1663" t="s">
        <v>40</v>
      </c>
      <c r="G1663" t="s">
        <v>15</v>
      </c>
      <c r="H1663" t="s">
        <v>16</v>
      </c>
      <c r="I1663" t="s">
        <v>26</v>
      </c>
      <c r="J1663" t="s">
        <v>4851</v>
      </c>
      <c r="K1663" t="s">
        <v>37</v>
      </c>
    </row>
    <row r="1664" spans="1:11" x14ac:dyDescent="0.35">
      <c r="A1664">
        <v>1663</v>
      </c>
      <c r="B1664" t="s">
        <v>4852</v>
      </c>
      <c r="C1664">
        <v>28</v>
      </c>
      <c r="D1664" t="s">
        <v>4853</v>
      </c>
      <c r="E1664" t="s">
        <v>32</v>
      </c>
      <c r="F1664" t="s">
        <v>133</v>
      </c>
      <c r="G1664" t="s">
        <v>87</v>
      </c>
      <c r="H1664" t="s">
        <v>79</v>
      </c>
      <c r="I1664" t="s">
        <v>35</v>
      </c>
      <c r="J1664" t="s">
        <v>4854</v>
      </c>
      <c r="K1664" t="s">
        <v>76</v>
      </c>
    </row>
    <row r="1665" spans="1:11" x14ac:dyDescent="0.35">
      <c r="A1665">
        <v>1664</v>
      </c>
      <c r="B1665" t="s">
        <v>4855</v>
      </c>
      <c r="C1665">
        <v>30</v>
      </c>
      <c r="D1665" t="s">
        <v>4856</v>
      </c>
      <c r="E1665" t="s">
        <v>32</v>
      </c>
      <c r="F1665" t="s">
        <v>201</v>
      </c>
      <c r="G1665" t="s">
        <v>80</v>
      </c>
      <c r="H1665" t="s">
        <v>32</v>
      </c>
      <c r="I1665" t="s">
        <v>63</v>
      </c>
      <c r="J1665">
        <f>1-839-236-4159</f>
        <v>-5233</v>
      </c>
      <c r="K1665" t="s">
        <v>44</v>
      </c>
    </row>
    <row r="1666" spans="1:11" x14ac:dyDescent="0.35">
      <c r="A1666">
        <v>1665</v>
      </c>
      <c r="B1666" t="s">
        <v>4857</v>
      </c>
      <c r="C1666">
        <v>29</v>
      </c>
      <c r="D1666" t="s">
        <v>4858</v>
      </c>
      <c r="E1666" t="s">
        <v>31</v>
      </c>
      <c r="F1666" t="s">
        <v>101</v>
      </c>
      <c r="G1666" t="s">
        <v>80</v>
      </c>
      <c r="H1666" t="s">
        <v>32</v>
      </c>
      <c r="I1666" t="s">
        <v>17</v>
      </c>
      <c r="J1666" t="s">
        <v>4859</v>
      </c>
      <c r="K1666" t="s">
        <v>44</v>
      </c>
    </row>
    <row r="1667" spans="1:11" x14ac:dyDescent="0.35">
      <c r="A1667">
        <v>1666</v>
      </c>
      <c r="B1667" t="s">
        <v>4860</v>
      </c>
      <c r="C1667">
        <v>29</v>
      </c>
      <c r="D1667" t="s">
        <v>4861</v>
      </c>
      <c r="E1667" t="s">
        <v>13</v>
      </c>
      <c r="F1667" t="s">
        <v>13</v>
      </c>
      <c r="G1667" t="s">
        <v>24</v>
      </c>
      <c r="H1667" t="s">
        <v>25</v>
      </c>
      <c r="I1667" t="s">
        <v>26</v>
      </c>
      <c r="J1667" t="s">
        <v>4862</v>
      </c>
      <c r="K1667" t="s">
        <v>76</v>
      </c>
    </row>
    <row r="1668" spans="1:11" x14ac:dyDescent="0.35">
      <c r="A1668">
        <v>1667</v>
      </c>
      <c r="B1668" t="s">
        <v>4863</v>
      </c>
      <c r="C1668">
        <v>28</v>
      </c>
      <c r="D1668" t="s">
        <v>4864</v>
      </c>
      <c r="E1668" t="s">
        <v>177</v>
      </c>
      <c r="F1668" t="s">
        <v>22</v>
      </c>
      <c r="G1668" t="s">
        <v>62</v>
      </c>
      <c r="H1668" t="s">
        <v>23</v>
      </c>
      <c r="I1668" t="s">
        <v>63</v>
      </c>
      <c r="J1668">
        <v>2403756877</v>
      </c>
      <c r="K1668" t="s">
        <v>76</v>
      </c>
    </row>
    <row r="1669" spans="1:11" x14ac:dyDescent="0.35">
      <c r="A1669">
        <v>1668</v>
      </c>
      <c r="B1669" t="s">
        <v>4865</v>
      </c>
      <c r="C1669">
        <v>23</v>
      </c>
      <c r="D1669" t="s">
        <v>4866</v>
      </c>
      <c r="E1669" t="s">
        <v>177</v>
      </c>
      <c r="F1669" t="s">
        <v>31</v>
      </c>
      <c r="G1669" t="s">
        <v>87</v>
      </c>
      <c r="H1669" t="s">
        <v>79</v>
      </c>
      <c r="I1669" t="s">
        <v>48</v>
      </c>
      <c r="J1669">
        <f>1-397-685-4453</f>
        <v>-5534</v>
      </c>
      <c r="K1669" t="s">
        <v>76</v>
      </c>
    </row>
    <row r="1670" spans="1:11" x14ac:dyDescent="0.35">
      <c r="A1670">
        <v>1669</v>
      </c>
      <c r="B1670" t="s">
        <v>4867</v>
      </c>
      <c r="C1670">
        <v>20</v>
      </c>
      <c r="D1670" t="s">
        <v>4868</v>
      </c>
      <c r="E1670" t="s">
        <v>32</v>
      </c>
      <c r="F1670" t="s">
        <v>42</v>
      </c>
      <c r="G1670" t="s">
        <v>33</v>
      </c>
      <c r="H1670" t="s">
        <v>34</v>
      </c>
      <c r="I1670" t="s">
        <v>58</v>
      </c>
      <c r="J1670" t="s">
        <v>4869</v>
      </c>
      <c r="K1670" t="s">
        <v>44</v>
      </c>
    </row>
    <row r="1671" spans="1:11" x14ac:dyDescent="0.35">
      <c r="A1671">
        <v>1670</v>
      </c>
      <c r="B1671" t="s">
        <v>4870</v>
      </c>
      <c r="C1671">
        <v>26</v>
      </c>
      <c r="D1671" t="s">
        <v>4871</v>
      </c>
      <c r="E1671" t="s">
        <v>34</v>
      </c>
      <c r="F1671" t="s">
        <v>149</v>
      </c>
      <c r="G1671" t="s">
        <v>87</v>
      </c>
      <c r="H1671" t="s">
        <v>79</v>
      </c>
      <c r="I1671" t="s">
        <v>48</v>
      </c>
      <c r="J1671" t="s">
        <v>4872</v>
      </c>
      <c r="K1671" t="s">
        <v>76</v>
      </c>
    </row>
    <row r="1672" spans="1:11" x14ac:dyDescent="0.35">
      <c r="A1672">
        <v>1671</v>
      </c>
      <c r="B1672" t="s">
        <v>4873</v>
      </c>
      <c r="C1672">
        <v>29</v>
      </c>
      <c r="D1672" t="s">
        <v>4874</v>
      </c>
      <c r="E1672" t="s">
        <v>79</v>
      </c>
      <c r="F1672" t="s">
        <v>79</v>
      </c>
      <c r="G1672" t="s">
        <v>15</v>
      </c>
      <c r="H1672" t="s">
        <v>16</v>
      </c>
      <c r="I1672" t="s">
        <v>91</v>
      </c>
      <c r="J1672" t="s">
        <v>4875</v>
      </c>
      <c r="K1672" t="s">
        <v>28</v>
      </c>
    </row>
    <row r="1673" spans="1:11" x14ac:dyDescent="0.35">
      <c r="A1673">
        <v>1672</v>
      </c>
      <c r="B1673" t="s">
        <v>4876</v>
      </c>
      <c r="C1673">
        <v>22</v>
      </c>
      <c r="D1673" t="s">
        <v>4877</v>
      </c>
      <c r="E1673" t="s">
        <v>40</v>
      </c>
      <c r="F1673" t="s">
        <v>177</v>
      </c>
      <c r="G1673" t="s">
        <v>87</v>
      </c>
      <c r="H1673" t="s">
        <v>79</v>
      </c>
      <c r="I1673" t="s">
        <v>153</v>
      </c>
      <c r="J1673" t="s">
        <v>4878</v>
      </c>
      <c r="K1673" t="s">
        <v>37</v>
      </c>
    </row>
    <row r="1674" spans="1:11" x14ac:dyDescent="0.35">
      <c r="A1674">
        <v>1673</v>
      </c>
      <c r="B1674" t="s">
        <v>4879</v>
      </c>
      <c r="C1674">
        <v>20</v>
      </c>
      <c r="D1674" t="s">
        <v>4880</v>
      </c>
      <c r="E1674" t="s">
        <v>79</v>
      </c>
      <c r="F1674" t="s">
        <v>25</v>
      </c>
      <c r="G1674" t="s">
        <v>47</v>
      </c>
      <c r="H1674" t="s">
        <v>31</v>
      </c>
      <c r="I1674" t="s">
        <v>58</v>
      </c>
      <c r="J1674">
        <v>4939736146</v>
      </c>
      <c r="K1674" t="s">
        <v>44</v>
      </c>
    </row>
    <row r="1675" spans="1:11" x14ac:dyDescent="0.35">
      <c r="A1675">
        <v>1674</v>
      </c>
      <c r="B1675" t="s">
        <v>4881</v>
      </c>
      <c r="C1675">
        <v>24</v>
      </c>
      <c r="D1675" t="s">
        <v>4882</v>
      </c>
      <c r="E1675" t="s">
        <v>67</v>
      </c>
      <c r="F1675" t="s">
        <v>13</v>
      </c>
      <c r="G1675" t="s">
        <v>87</v>
      </c>
      <c r="H1675" t="s">
        <v>79</v>
      </c>
      <c r="I1675" t="s">
        <v>146</v>
      </c>
      <c r="J1675" t="s">
        <v>4883</v>
      </c>
      <c r="K1675" t="s">
        <v>28</v>
      </c>
    </row>
    <row r="1676" spans="1:11" x14ac:dyDescent="0.35">
      <c r="A1676">
        <v>1675</v>
      </c>
      <c r="B1676" t="s">
        <v>4884</v>
      </c>
      <c r="C1676">
        <v>30</v>
      </c>
      <c r="D1676" t="s">
        <v>4885</v>
      </c>
      <c r="E1676" t="s">
        <v>57</v>
      </c>
      <c r="F1676" t="s">
        <v>23</v>
      </c>
      <c r="G1676" t="s">
        <v>52</v>
      </c>
      <c r="H1676" t="s">
        <v>13</v>
      </c>
      <c r="I1676" t="s">
        <v>102</v>
      </c>
      <c r="J1676" t="s">
        <v>4886</v>
      </c>
      <c r="K1676" t="s">
        <v>19</v>
      </c>
    </row>
    <row r="1677" spans="1:11" x14ac:dyDescent="0.35">
      <c r="A1677">
        <v>1676</v>
      </c>
      <c r="B1677" t="s">
        <v>4887</v>
      </c>
      <c r="C1677">
        <v>21</v>
      </c>
      <c r="D1677" t="s">
        <v>4888</v>
      </c>
      <c r="E1677" t="s">
        <v>13</v>
      </c>
      <c r="F1677" t="s">
        <v>22</v>
      </c>
      <c r="G1677" t="s">
        <v>47</v>
      </c>
      <c r="H1677" t="s">
        <v>31</v>
      </c>
      <c r="I1677" t="s">
        <v>63</v>
      </c>
      <c r="J1677" t="s">
        <v>4889</v>
      </c>
      <c r="K1677" t="s">
        <v>76</v>
      </c>
    </row>
    <row r="1678" spans="1:11" x14ac:dyDescent="0.35">
      <c r="A1678">
        <v>1677</v>
      </c>
      <c r="B1678" t="s">
        <v>4890</v>
      </c>
      <c r="C1678">
        <v>21</v>
      </c>
      <c r="D1678" t="s">
        <v>4891</v>
      </c>
      <c r="E1678" t="s">
        <v>101</v>
      </c>
      <c r="F1678" t="s">
        <v>177</v>
      </c>
      <c r="G1678" t="s">
        <v>87</v>
      </c>
      <c r="H1678" t="s">
        <v>79</v>
      </c>
      <c r="I1678" t="s">
        <v>26</v>
      </c>
      <c r="J1678">
        <v>4299837154</v>
      </c>
      <c r="K1678" t="s">
        <v>19</v>
      </c>
    </row>
    <row r="1679" spans="1:11" x14ac:dyDescent="0.35">
      <c r="A1679">
        <v>1678</v>
      </c>
      <c r="B1679" t="s">
        <v>4892</v>
      </c>
      <c r="C1679">
        <v>27</v>
      </c>
      <c r="D1679" t="s">
        <v>4893</v>
      </c>
      <c r="E1679" t="s">
        <v>16</v>
      </c>
      <c r="F1679" t="s">
        <v>13</v>
      </c>
      <c r="G1679" t="s">
        <v>80</v>
      </c>
      <c r="H1679" t="s">
        <v>32</v>
      </c>
      <c r="I1679" t="s">
        <v>48</v>
      </c>
      <c r="J1679" t="s">
        <v>4894</v>
      </c>
      <c r="K1679" t="s">
        <v>19</v>
      </c>
    </row>
    <row r="1680" spans="1:11" x14ac:dyDescent="0.35">
      <c r="A1680">
        <v>1679</v>
      </c>
      <c r="B1680" t="s">
        <v>4895</v>
      </c>
      <c r="C1680">
        <v>29</v>
      </c>
      <c r="D1680" t="s">
        <v>4896</v>
      </c>
      <c r="E1680" t="s">
        <v>79</v>
      </c>
      <c r="F1680" t="s">
        <v>22</v>
      </c>
      <c r="G1680" t="s">
        <v>62</v>
      </c>
      <c r="H1680" t="s">
        <v>23</v>
      </c>
      <c r="I1680" t="s">
        <v>26</v>
      </c>
      <c r="J1680" t="s">
        <v>4897</v>
      </c>
      <c r="K1680" t="s">
        <v>19</v>
      </c>
    </row>
    <row r="1681" spans="1:11" x14ac:dyDescent="0.35">
      <c r="A1681">
        <v>1680</v>
      </c>
      <c r="B1681" t="s">
        <v>4898</v>
      </c>
      <c r="C1681">
        <v>27</v>
      </c>
      <c r="D1681" t="s">
        <v>4899</v>
      </c>
      <c r="E1681" t="s">
        <v>101</v>
      </c>
      <c r="F1681" t="s">
        <v>22</v>
      </c>
      <c r="G1681" t="s">
        <v>80</v>
      </c>
      <c r="H1681" t="s">
        <v>32</v>
      </c>
      <c r="I1681" t="s">
        <v>116</v>
      </c>
      <c r="J1681" t="s">
        <v>4900</v>
      </c>
      <c r="K1681" t="s">
        <v>19</v>
      </c>
    </row>
    <row r="1682" spans="1:11" x14ac:dyDescent="0.35">
      <c r="A1682">
        <v>1681</v>
      </c>
      <c r="B1682" t="s">
        <v>4901</v>
      </c>
      <c r="C1682">
        <v>23</v>
      </c>
      <c r="D1682" t="s">
        <v>4902</v>
      </c>
      <c r="E1682" t="s">
        <v>133</v>
      </c>
      <c r="F1682" t="s">
        <v>67</v>
      </c>
      <c r="G1682" t="s">
        <v>24</v>
      </c>
      <c r="H1682" t="s">
        <v>25</v>
      </c>
      <c r="I1682" t="s">
        <v>63</v>
      </c>
      <c r="J1682" t="s">
        <v>4903</v>
      </c>
      <c r="K1682" t="s">
        <v>44</v>
      </c>
    </row>
    <row r="1683" spans="1:11" x14ac:dyDescent="0.35">
      <c r="A1683">
        <v>1682</v>
      </c>
      <c r="B1683" t="s">
        <v>4904</v>
      </c>
      <c r="C1683">
        <v>20</v>
      </c>
      <c r="D1683" t="s">
        <v>4905</v>
      </c>
      <c r="E1683" t="s">
        <v>201</v>
      </c>
      <c r="F1683" t="s">
        <v>16</v>
      </c>
      <c r="G1683" t="s">
        <v>52</v>
      </c>
      <c r="H1683" t="s">
        <v>13</v>
      </c>
      <c r="I1683" t="s">
        <v>102</v>
      </c>
      <c r="J1683" t="s">
        <v>4906</v>
      </c>
      <c r="K1683" t="s">
        <v>44</v>
      </c>
    </row>
    <row r="1684" spans="1:11" x14ac:dyDescent="0.35">
      <c r="A1684">
        <v>1683</v>
      </c>
      <c r="B1684" t="s">
        <v>4907</v>
      </c>
      <c r="C1684">
        <v>20</v>
      </c>
      <c r="D1684" t="s">
        <v>4908</v>
      </c>
      <c r="E1684" t="s">
        <v>32</v>
      </c>
      <c r="F1684" t="s">
        <v>79</v>
      </c>
      <c r="G1684" t="s">
        <v>24</v>
      </c>
      <c r="H1684" t="s">
        <v>25</v>
      </c>
      <c r="I1684" t="s">
        <v>53</v>
      </c>
      <c r="J1684">
        <v>5250001777</v>
      </c>
      <c r="K1684" t="s">
        <v>28</v>
      </c>
    </row>
    <row r="1685" spans="1:11" x14ac:dyDescent="0.35">
      <c r="A1685">
        <v>1684</v>
      </c>
      <c r="B1685" t="s">
        <v>4909</v>
      </c>
      <c r="C1685">
        <v>21</v>
      </c>
      <c r="D1685" t="s">
        <v>4910</v>
      </c>
      <c r="E1685" t="s">
        <v>16</v>
      </c>
      <c r="F1685" t="s">
        <v>57</v>
      </c>
      <c r="G1685" t="s">
        <v>41</v>
      </c>
      <c r="H1685" t="s">
        <v>42</v>
      </c>
      <c r="I1685" t="s">
        <v>35</v>
      </c>
      <c r="J1685" t="s">
        <v>4911</v>
      </c>
      <c r="K1685" t="s">
        <v>76</v>
      </c>
    </row>
    <row r="1686" spans="1:11" x14ac:dyDescent="0.35">
      <c r="A1686">
        <v>1685</v>
      </c>
      <c r="B1686" t="s">
        <v>4912</v>
      </c>
      <c r="C1686">
        <v>22</v>
      </c>
      <c r="D1686" t="s">
        <v>4913</v>
      </c>
      <c r="E1686" t="s">
        <v>133</v>
      </c>
      <c r="F1686" t="s">
        <v>31</v>
      </c>
      <c r="G1686" t="s">
        <v>47</v>
      </c>
      <c r="H1686" t="s">
        <v>31</v>
      </c>
      <c r="I1686" t="s">
        <v>63</v>
      </c>
      <c r="J1686" t="s">
        <v>4914</v>
      </c>
      <c r="K1686" t="s">
        <v>19</v>
      </c>
    </row>
    <row r="1687" spans="1:11" x14ac:dyDescent="0.35">
      <c r="A1687">
        <v>1686</v>
      </c>
      <c r="B1687" t="s">
        <v>4915</v>
      </c>
      <c r="C1687">
        <v>20</v>
      </c>
      <c r="D1687" t="s">
        <v>4916</v>
      </c>
      <c r="E1687" t="s">
        <v>169</v>
      </c>
      <c r="F1687" t="s">
        <v>40</v>
      </c>
      <c r="G1687" t="s">
        <v>80</v>
      </c>
      <c r="H1687" t="s">
        <v>32</v>
      </c>
      <c r="I1687" t="s">
        <v>170</v>
      </c>
      <c r="J1687" t="s">
        <v>4917</v>
      </c>
      <c r="K1687" t="s">
        <v>28</v>
      </c>
    </row>
    <row r="1688" spans="1:11" x14ac:dyDescent="0.35">
      <c r="A1688">
        <v>1687</v>
      </c>
      <c r="B1688" t="s">
        <v>4918</v>
      </c>
      <c r="C1688">
        <v>24</v>
      </c>
      <c r="D1688" t="s">
        <v>4919</v>
      </c>
      <c r="E1688" t="s">
        <v>57</v>
      </c>
      <c r="F1688" t="s">
        <v>16</v>
      </c>
      <c r="G1688" t="s">
        <v>62</v>
      </c>
      <c r="H1688" t="s">
        <v>23</v>
      </c>
      <c r="I1688" t="s">
        <v>17</v>
      </c>
      <c r="J1688">
        <v>5367568273</v>
      </c>
      <c r="K1688" t="s">
        <v>76</v>
      </c>
    </row>
    <row r="1689" spans="1:11" x14ac:dyDescent="0.35">
      <c r="A1689">
        <v>1688</v>
      </c>
      <c r="B1689" t="s">
        <v>4920</v>
      </c>
      <c r="C1689">
        <v>21</v>
      </c>
      <c r="D1689" t="s">
        <v>4921</v>
      </c>
      <c r="E1689" t="s">
        <v>23</v>
      </c>
      <c r="F1689" t="s">
        <v>149</v>
      </c>
      <c r="G1689" t="s">
        <v>41</v>
      </c>
      <c r="H1689" t="s">
        <v>42</v>
      </c>
      <c r="I1689" t="s">
        <v>53</v>
      </c>
      <c r="J1689" t="s">
        <v>4922</v>
      </c>
      <c r="K1689" t="s">
        <v>37</v>
      </c>
    </row>
    <row r="1690" spans="1:11" x14ac:dyDescent="0.35">
      <c r="A1690">
        <v>1689</v>
      </c>
      <c r="B1690" t="s">
        <v>4923</v>
      </c>
      <c r="C1690">
        <v>25</v>
      </c>
      <c r="D1690" t="s">
        <v>4924</v>
      </c>
      <c r="E1690" t="s">
        <v>133</v>
      </c>
      <c r="F1690" t="s">
        <v>133</v>
      </c>
      <c r="G1690" t="s">
        <v>33</v>
      </c>
      <c r="H1690" t="s">
        <v>34</v>
      </c>
      <c r="I1690" t="s">
        <v>153</v>
      </c>
      <c r="J1690" t="s">
        <v>4925</v>
      </c>
      <c r="K1690" t="s">
        <v>19</v>
      </c>
    </row>
    <row r="1691" spans="1:11" x14ac:dyDescent="0.35">
      <c r="A1691">
        <v>1690</v>
      </c>
      <c r="B1691" t="s">
        <v>4926</v>
      </c>
      <c r="C1691">
        <v>23</v>
      </c>
      <c r="D1691" t="s">
        <v>4927</v>
      </c>
      <c r="E1691" t="s">
        <v>57</v>
      </c>
      <c r="F1691" t="s">
        <v>34</v>
      </c>
      <c r="G1691" t="s">
        <v>87</v>
      </c>
      <c r="H1691" t="s">
        <v>79</v>
      </c>
      <c r="I1691" t="s">
        <v>91</v>
      </c>
      <c r="J1691">
        <f>1-133-637-6013</f>
        <v>-6782</v>
      </c>
      <c r="K1691" t="s">
        <v>19</v>
      </c>
    </row>
    <row r="1692" spans="1:11" x14ac:dyDescent="0.35">
      <c r="A1692">
        <v>1691</v>
      </c>
      <c r="B1692" t="s">
        <v>4928</v>
      </c>
      <c r="C1692">
        <v>24</v>
      </c>
      <c r="D1692" t="s">
        <v>4929</v>
      </c>
      <c r="E1692" t="s">
        <v>169</v>
      </c>
      <c r="F1692" t="s">
        <v>14</v>
      </c>
      <c r="G1692" t="s">
        <v>80</v>
      </c>
      <c r="H1692" t="s">
        <v>32</v>
      </c>
      <c r="I1692" t="s">
        <v>146</v>
      </c>
      <c r="J1692" t="s">
        <v>4930</v>
      </c>
      <c r="K1692" t="s">
        <v>19</v>
      </c>
    </row>
    <row r="1693" spans="1:11" x14ac:dyDescent="0.35">
      <c r="A1693">
        <v>1692</v>
      </c>
      <c r="B1693" t="s">
        <v>4931</v>
      </c>
      <c r="C1693">
        <v>28</v>
      </c>
      <c r="D1693" t="s">
        <v>4932</v>
      </c>
      <c r="E1693" t="s">
        <v>23</v>
      </c>
      <c r="F1693" t="s">
        <v>13</v>
      </c>
      <c r="G1693" t="s">
        <v>62</v>
      </c>
      <c r="H1693" t="s">
        <v>23</v>
      </c>
      <c r="I1693" t="s">
        <v>17</v>
      </c>
      <c r="J1693" t="s">
        <v>4933</v>
      </c>
      <c r="K1693" t="s">
        <v>44</v>
      </c>
    </row>
    <row r="1694" spans="1:11" x14ac:dyDescent="0.35">
      <c r="A1694">
        <v>1693</v>
      </c>
      <c r="B1694" t="s">
        <v>4934</v>
      </c>
      <c r="C1694">
        <v>23</v>
      </c>
      <c r="D1694" t="s">
        <v>4935</v>
      </c>
      <c r="E1694" t="s">
        <v>101</v>
      </c>
      <c r="F1694" t="s">
        <v>16</v>
      </c>
      <c r="G1694" t="s">
        <v>87</v>
      </c>
      <c r="H1694" t="s">
        <v>79</v>
      </c>
      <c r="I1694" t="s">
        <v>91</v>
      </c>
      <c r="J1694" t="s">
        <v>4936</v>
      </c>
      <c r="K1694" t="s">
        <v>37</v>
      </c>
    </row>
    <row r="1695" spans="1:11" x14ac:dyDescent="0.35">
      <c r="A1695">
        <v>1694</v>
      </c>
      <c r="B1695" t="s">
        <v>4937</v>
      </c>
      <c r="C1695">
        <v>28</v>
      </c>
      <c r="D1695" t="s">
        <v>4938</v>
      </c>
      <c r="E1695" t="s">
        <v>25</v>
      </c>
      <c r="F1695" t="s">
        <v>22</v>
      </c>
      <c r="G1695" t="s">
        <v>62</v>
      </c>
      <c r="H1695" t="s">
        <v>23</v>
      </c>
      <c r="I1695" t="s">
        <v>88</v>
      </c>
      <c r="J1695" t="s">
        <v>4939</v>
      </c>
      <c r="K1695" t="s">
        <v>19</v>
      </c>
    </row>
    <row r="1696" spans="1:11" x14ac:dyDescent="0.35">
      <c r="A1696">
        <v>1695</v>
      </c>
      <c r="B1696" t="s">
        <v>4940</v>
      </c>
      <c r="C1696">
        <v>27</v>
      </c>
      <c r="D1696" t="s">
        <v>4941</v>
      </c>
      <c r="E1696" t="s">
        <v>42</v>
      </c>
      <c r="F1696" t="s">
        <v>25</v>
      </c>
      <c r="G1696" t="s">
        <v>80</v>
      </c>
      <c r="H1696" t="s">
        <v>32</v>
      </c>
      <c r="I1696" t="s">
        <v>63</v>
      </c>
      <c r="J1696" t="s">
        <v>4942</v>
      </c>
      <c r="K1696" t="s">
        <v>19</v>
      </c>
    </row>
    <row r="1697" spans="1:11" x14ac:dyDescent="0.35">
      <c r="A1697">
        <v>1696</v>
      </c>
      <c r="B1697" t="s">
        <v>4943</v>
      </c>
      <c r="C1697">
        <v>30</v>
      </c>
      <c r="D1697" t="s">
        <v>4944</v>
      </c>
      <c r="E1697" t="s">
        <v>34</v>
      </c>
      <c r="F1697" t="s">
        <v>57</v>
      </c>
      <c r="G1697" t="s">
        <v>47</v>
      </c>
      <c r="H1697" t="s">
        <v>31</v>
      </c>
      <c r="I1697" t="s">
        <v>146</v>
      </c>
      <c r="J1697" t="s">
        <v>4945</v>
      </c>
      <c r="K1697" t="s">
        <v>28</v>
      </c>
    </row>
    <row r="1698" spans="1:11" x14ac:dyDescent="0.35">
      <c r="A1698">
        <v>1697</v>
      </c>
      <c r="B1698" t="s">
        <v>4946</v>
      </c>
      <c r="C1698">
        <v>29</v>
      </c>
      <c r="D1698" t="s">
        <v>4947</v>
      </c>
      <c r="E1698" t="s">
        <v>42</v>
      </c>
      <c r="F1698" t="s">
        <v>133</v>
      </c>
      <c r="G1698" t="s">
        <v>120</v>
      </c>
      <c r="H1698" t="s">
        <v>57</v>
      </c>
      <c r="I1698" t="s">
        <v>26</v>
      </c>
      <c r="J1698" t="s">
        <v>4948</v>
      </c>
      <c r="K1698" t="s">
        <v>37</v>
      </c>
    </row>
    <row r="1699" spans="1:11" x14ac:dyDescent="0.35">
      <c r="A1699">
        <v>1698</v>
      </c>
      <c r="B1699" t="s">
        <v>4949</v>
      </c>
      <c r="C1699">
        <v>20</v>
      </c>
      <c r="D1699" t="s">
        <v>4950</v>
      </c>
      <c r="E1699" t="s">
        <v>169</v>
      </c>
      <c r="F1699" t="s">
        <v>34</v>
      </c>
      <c r="G1699" t="s">
        <v>33</v>
      </c>
      <c r="H1699" t="s">
        <v>34</v>
      </c>
      <c r="I1699" t="s">
        <v>153</v>
      </c>
      <c r="J1699" t="s">
        <v>4951</v>
      </c>
      <c r="K1699" t="s">
        <v>37</v>
      </c>
    </row>
    <row r="1700" spans="1:11" x14ac:dyDescent="0.35">
      <c r="A1700">
        <v>1699</v>
      </c>
      <c r="B1700" t="s">
        <v>4952</v>
      </c>
      <c r="C1700">
        <v>28</v>
      </c>
      <c r="D1700" t="s">
        <v>4953</v>
      </c>
      <c r="E1700" t="s">
        <v>31</v>
      </c>
      <c r="F1700" t="s">
        <v>23</v>
      </c>
      <c r="G1700" t="s">
        <v>120</v>
      </c>
      <c r="H1700" t="s">
        <v>57</v>
      </c>
      <c r="I1700" t="s">
        <v>88</v>
      </c>
      <c r="J1700" t="s">
        <v>4954</v>
      </c>
      <c r="K1700" t="s">
        <v>28</v>
      </c>
    </row>
    <row r="1701" spans="1:11" x14ac:dyDescent="0.35">
      <c r="A1701">
        <v>1700</v>
      </c>
      <c r="B1701" t="s">
        <v>4955</v>
      </c>
      <c r="C1701">
        <v>29</v>
      </c>
      <c r="D1701" t="s">
        <v>4956</v>
      </c>
      <c r="E1701" t="s">
        <v>13</v>
      </c>
      <c r="F1701" t="s">
        <v>25</v>
      </c>
      <c r="G1701" t="s">
        <v>15</v>
      </c>
      <c r="H1701" t="s">
        <v>16</v>
      </c>
      <c r="I1701" t="s">
        <v>68</v>
      </c>
      <c r="J1701" t="s">
        <v>4957</v>
      </c>
      <c r="K1701" t="s">
        <v>37</v>
      </c>
    </row>
    <row r="1702" spans="1:11" x14ac:dyDescent="0.35">
      <c r="A1702">
        <v>1701</v>
      </c>
      <c r="B1702" t="s">
        <v>4958</v>
      </c>
      <c r="C1702">
        <v>30</v>
      </c>
      <c r="D1702" t="s">
        <v>4959</v>
      </c>
      <c r="E1702" t="s">
        <v>32</v>
      </c>
      <c r="F1702" t="s">
        <v>42</v>
      </c>
      <c r="G1702" t="s">
        <v>15</v>
      </c>
      <c r="H1702" t="s">
        <v>16</v>
      </c>
      <c r="I1702" t="s">
        <v>48</v>
      </c>
      <c r="J1702" t="s">
        <v>4960</v>
      </c>
      <c r="K1702" t="s">
        <v>44</v>
      </c>
    </row>
    <row r="1703" spans="1:11" x14ac:dyDescent="0.35">
      <c r="A1703">
        <v>1702</v>
      </c>
      <c r="B1703" t="s">
        <v>4961</v>
      </c>
      <c r="C1703">
        <v>28</v>
      </c>
      <c r="D1703" t="s">
        <v>4962</v>
      </c>
      <c r="E1703" t="s">
        <v>149</v>
      </c>
      <c r="F1703" t="s">
        <v>14</v>
      </c>
      <c r="G1703" t="s">
        <v>80</v>
      </c>
      <c r="H1703" t="s">
        <v>32</v>
      </c>
      <c r="I1703" t="s">
        <v>48</v>
      </c>
      <c r="J1703" t="s">
        <v>4963</v>
      </c>
      <c r="K1703" t="s">
        <v>19</v>
      </c>
    </row>
    <row r="1704" spans="1:11" x14ac:dyDescent="0.35">
      <c r="A1704">
        <v>1703</v>
      </c>
      <c r="B1704" t="s">
        <v>4964</v>
      </c>
      <c r="C1704">
        <v>28</v>
      </c>
      <c r="D1704" t="s">
        <v>4965</v>
      </c>
      <c r="E1704" t="s">
        <v>201</v>
      </c>
      <c r="F1704" t="s">
        <v>13</v>
      </c>
      <c r="G1704" t="s">
        <v>62</v>
      </c>
      <c r="H1704" t="s">
        <v>23</v>
      </c>
      <c r="I1704" t="s">
        <v>48</v>
      </c>
      <c r="J1704">
        <v>940406612</v>
      </c>
      <c r="K1704" t="s">
        <v>19</v>
      </c>
    </row>
    <row r="1705" spans="1:11" x14ac:dyDescent="0.35">
      <c r="A1705">
        <v>1704</v>
      </c>
      <c r="B1705" t="s">
        <v>4966</v>
      </c>
      <c r="C1705">
        <v>21</v>
      </c>
      <c r="D1705" t="s">
        <v>4967</v>
      </c>
      <c r="E1705" t="s">
        <v>177</v>
      </c>
      <c r="F1705" t="s">
        <v>34</v>
      </c>
      <c r="G1705" t="s">
        <v>15</v>
      </c>
      <c r="H1705" t="s">
        <v>16</v>
      </c>
      <c r="I1705" t="s">
        <v>35</v>
      </c>
      <c r="J1705" t="s">
        <v>4968</v>
      </c>
      <c r="K1705" t="s">
        <v>19</v>
      </c>
    </row>
    <row r="1706" spans="1:11" x14ac:dyDescent="0.35">
      <c r="A1706">
        <v>1705</v>
      </c>
      <c r="B1706" t="s">
        <v>4969</v>
      </c>
      <c r="C1706">
        <v>24</v>
      </c>
      <c r="D1706" t="s">
        <v>4970</v>
      </c>
      <c r="E1706" t="s">
        <v>22</v>
      </c>
      <c r="F1706" t="s">
        <v>16</v>
      </c>
      <c r="G1706" t="s">
        <v>87</v>
      </c>
      <c r="H1706" t="s">
        <v>79</v>
      </c>
      <c r="I1706" t="s">
        <v>68</v>
      </c>
      <c r="J1706" t="s">
        <v>4971</v>
      </c>
      <c r="K1706" t="s">
        <v>76</v>
      </c>
    </row>
    <row r="1707" spans="1:11" x14ac:dyDescent="0.35">
      <c r="A1707">
        <v>1706</v>
      </c>
      <c r="B1707" t="s">
        <v>4972</v>
      </c>
      <c r="C1707">
        <v>23</v>
      </c>
      <c r="D1707" t="s">
        <v>4973</v>
      </c>
      <c r="E1707" t="s">
        <v>149</v>
      </c>
      <c r="F1707" t="s">
        <v>42</v>
      </c>
      <c r="G1707" t="s">
        <v>52</v>
      </c>
      <c r="H1707" t="s">
        <v>13</v>
      </c>
      <c r="I1707" t="s">
        <v>146</v>
      </c>
      <c r="J1707" t="s">
        <v>4974</v>
      </c>
      <c r="K1707" t="s">
        <v>19</v>
      </c>
    </row>
    <row r="1708" spans="1:11" x14ac:dyDescent="0.35">
      <c r="A1708">
        <v>1707</v>
      </c>
      <c r="B1708" t="s">
        <v>4975</v>
      </c>
      <c r="C1708">
        <v>28</v>
      </c>
      <c r="D1708" t="s">
        <v>4976</v>
      </c>
      <c r="E1708" t="s">
        <v>79</v>
      </c>
      <c r="F1708" t="s">
        <v>42</v>
      </c>
      <c r="G1708" t="s">
        <v>15</v>
      </c>
      <c r="H1708" t="s">
        <v>16</v>
      </c>
      <c r="I1708" t="s">
        <v>146</v>
      </c>
      <c r="J1708" t="s">
        <v>4977</v>
      </c>
      <c r="K1708" t="s">
        <v>76</v>
      </c>
    </row>
    <row r="1709" spans="1:11" x14ac:dyDescent="0.35">
      <c r="A1709">
        <v>1708</v>
      </c>
      <c r="B1709" t="s">
        <v>4978</v>
      </c>
      <c r="C1709">
        <v>24</v>
      </c>
      <c r="D1709" t="s">
        <v>4979</v>
      </c>
      <c r="E1709" t="s">
        <v>79</v>
      </c>
      <c r="F1709" t="s">
        <v>169</v>
      </c>
      <c r="G1709" t="s">
        <v>15</v>
      </c>
      <c r="H1709" t="s">
        <v>16</v>
      </c>
      <c r="I1709" t="s">
        <v>102</v>
      </c>
      <c r="J1709" t="s">
        <v>4980</v>
      </c>
      <c r="K1709" t="s">
        <v>44</v>
      </c>
    </row>
    <row r="1710" spans="1:11" x14ac:dyDescent="0.35">
      <c r="A1710">
        <v>1709</v>
      </c>
      <c r="B1710" t="s">
        <v>4981</v>
      </c>
      <c r="C1710">
        <v>21</v>
      </c>
      <c r="D1710" t="s">
        <v>4982</v>
      </c>
      <c r="E1710" t="s">
        <v>23</v>
      </c>
      <c r="F1710" t="s">
        <v>25</v>
      </c>
      <c r="G1710" t="s">
        <v>87</v>
      </c>
      <c r="H1710" t="s">
        <v>79</v>
      </c>
      <c r="I1710" t="s">
        <v>88</v>
      </c>
      <c r="J1710" t="s">
        <v>4983</v>
      </c>
      <c r="K1710" t="s">
        <v>28</v>
      </c>
    </row>
    <row r="1711" spans="1:11" x14ac:dyDescent="0.35">
      <c r="A1711">
        <v>1710</v>
      </c>
      <c r="B1711" t="s">
        <v>4984</v>
      </c>
      <c r="C1711">
        <v>22</v>
      </c>
      <c r="D1711" t="s">
        <v>4985</v>
      </c>
      <c r="E1711" t="s">
        <v>40</v>
      </c>
      <c r="F1711" t="s">
        <v>25</v>
      </c>
      <c r="G1711" t="s">
        <v>24</v>
      </c>
      <c r="H1711" t="s">
        <v>25</v>
      </c>
      <c r="I1711" t="s">
        <v>170</v>
      </c>
      <c r="J1711" t="s">
        <v>4986</v>
      </c>
      <c r="K1711" t="s">
        <v>37</v>
      </c>
    </row>
    <row r="1712" spans="1:11" x14ac:dyDescent="0.35">
      <c r="A1712">
        <v>1711</v>
      </c>
      <c r="B1712" t="s">
        <v>4987</v>
      </c>
      <c r="C1712">
        <v>20</v>
      </c>
      <c r="D1712" t="s">
        <v>4988</v>
      </c>
      <c r="E1712" t="s">
        <v>25</v>
      </c>
      <c r="F1712" t="s">
        <v>149</v>
      </c>
      <c r="G1712" t="s">
        <v>62</v>
      </c>
      <c r="H1712" t="s">
        <v>23</v>
      </c>
      <c r="I1712" t="s">
        <v>116</v>
      </c>
      <c r="J1712" t="s">
        <v>4989</v>
      </c>
      <c r="K1712" t="s">
        <v>37</v>
      </c>
    </row>
    <row r="1713" spans="1:11" x14ac:dyDescent="0.35">
      <c r="A1713">
        <v>1712</v>
      </c>
      <c r="B1713" t="s">
        <v>4990</v>
      </c>
      <c r="C1713">
        <v>29</v>
      </c>
      <c r="D1713" t="s">
        <v>4991</v>
      </c>
      <c r="E1713" t="s">
        <v>25</v>
      </c>
      <c r="F1713" t="s">
        <v>23</v>
      </c>
      <c r="G1713" t="s">
        <v>62</v>
      </c>
      <c r="H1713" t="s">
        <v>23</v>
      </c>
      <c r="I1713" t="s">
        <v>26</v>
      </c>
      <c r="J1713" t="s">
        <v>4992</v>
      </c>
      <c r="K1713" t="s">
        <v>44</v>
      </c>
    </row>
    <row r="1714" spans="1:11" x14ac:dyDescent="0.35">
      <c r="A1714">
        <v>1713</v>
      </c>
      <c r="B1714" t="s">
        <v>4993</v>
      </c>
      <c r="C1714">
        <v>22</v>
      </c>
      <c r="D1714" t="s">
        <v>4994</v>
      </c>
      <c r="E1714" t="s">
        <v>101</v>
      </c>
      <c r="F1714" t="s">
        <v>31</v>
      </c>
      <c r="G1714" t="s">
        <v>87</v>
      </c>
      <c r="H1714" t="s">
        <v>79</v>
      </c>
      <c r="I1714" t="s">
        <v>153</v>
      </c>
      <c r="J1714" t="s">
        <v>4995</v>
      </c>
      <c r="K1714" t="s">
        <v>28</v>
      </c>
    </row>
    <row r="1715" spans="1:11" x14ac:dyDescent="0.35">
      <c r="A1715">
        <v>1714</v>
      </c>
      <c r="B1715" t="s">
        <v>4996</v>
      </c>
      <c r="C1715">
        <v>30</v>
      </c>
      <c r="D1715" t="s">
        <v>4997</v>
      </c>
      <c r="E1715" t="s">
        <v>101</v>
      </c>
      <c r="F1715" t="s">
        <v>40</v>
      </c>
      <c r="G1715" t="s">
        <v>24</v>
      </c>
      <c r="H1715" t="s">
        <v>25</v>
      </c>
      <c r="I1715" t="s">
        <v>88</v>
      </c>
      <c r="J1715" t="s">
        <v>4998</v>
      </c>
      <c r="K1715" t="s">
        <v>19</v>
      </c>
    </row>
    <row r="1716" spans="1:11" x14ac:dyDescent="0.35">
      <c r="A1716">
        <v>1715</v>
      </c>
      <c r="B1716" t="s">
        <v>4999</v>
      </c>
      <c r="C1716">
        <v>26</v>
      </c>
      <c r="D1716" t="s">
        <v>5000</v>
      </c>
      <c r="E1716" t="s">
        <v>40</v>
      </c>
      <c r="F1716" t="s">
        <v>79</v>
      </c>
      <c r="G1716" t="s">
        <v>15</v>
      </c>
      <c r="H1716" t="s">
        <v>16</v>
      </c>
      <c r="I1716" t="s">
        <v>91</v>
      </c>
      <c r="J1716" t="s">
        <v>5001</v>
      </c>
      <c r="K1716" t="s">
        <v>76</v>
      </c>
    </row>
    <row r="1717" spans="1:11" x14ac:dyDescent="0.35">
      <c r="A1717">
        <v>1716</v>
      </c>
      <c r="B1717" t="s">
        <v>5002</v>
      </c>
      <c r="C1717">
        <v>29</v>
      </c>
      <c r="D1717" t="s">
        <v>5003</v>
      </c>
      <c r="E1717" t="s">
        <v>22</v>
      </c>
      <c r="F1717" t="s">
        <v>67</v>
      </c>
      <c r="G1717" t="s">
        <v>87</v>
      </c>
      <c r="H1717" t="s">
        <v>79</v>
      </c>
      <c r="I1717" t="s">
        <v>153</v>
      </c>
      <c r="J1717" t="s">
        <v>5004</v>
      </c>
      <c r="K1717" t="s">
        <v>76</v>
      </c>
    </row>
    <row r="1718" spans="1:11" x14ac:dyDescent="0.35">
      <c r="A1718">
        <v>1717</v>
      </c>
      <c r="B1718" t="s">
        <v>5005</v>
      </c>
      <c r="C1718">
        <v>25</v>
      </c>
      <c r="D1718" t="s">
        <v>5006</v>
      </c>
      <c r="E1718" t="s">
        <v>23</v>
      </c>
      <c r="F1718" t="s">
        <v>23</v>
      </c>
      <c r="G1718" t="s">
        <v>41</v>
      </c>
      <c r="H1718" t="s">
        <v>42</v>
      </c>
      <c r="I1718" t="s">
        <v>102</v>
      </c>
      <c r="J1718" t="s">
        <v>5007</v>
      </c>
      <c r="K1718" t="s">
        <v>76</v>
      </c>
    </row>
    <row r="1719" spans="1:11" x14ac:dyDescent="0.35">
      <c r="A1719">
        <v>1718</v>
      </c>
      <c r="B1719" t="s">
        <v>5008</v>
      </c>
      <c r="C1719">
        <v>30</v>
      </c>
      <c r="D1719" t="s">
        <v>5009</v>
      </c>
      <c r="E1719" t="s">
        <v>42</v>
      </c>
      <c r="F1719" t="s">
        <v>23</v>
      </c>
      <c r="G1719" t="s">
        <v>24</v>
      </c>
      <c r="H1719" t="s">
        <v>25</v>
      </c>
      <c r="I1719" t="s">
        <v>116</v>
      </c>
      <c r="J1719" t="s">
        <v>5010</v>
      </c>
      <c r="K1719" t="s">
        <v>28</v>
      </c>
    </row>
    <row r="1720" spans="1:11" x14ac:dyDescent="0.35">
      <c r="A1720">
        <v>1719</v>
      </c>
      <c r="B1720" t="s">
        <v>5011</v>
      </c>
      <c r="C1720">
        <v>28</v>
      </c>
      <c r="D1720" t="s">
        <v>5012</v>
      </c>
      <c r="E1720" t="s">
        <v>31</v>
      </c>
      <c r="F1720" t="s">
        <v>42</v>
      </c>
      <c r="G1720" t="s">
        <v>80</v>
      </c>
      <c r="H1720" t="s">
        <v>32</v>
      </c>
      <c r="I1720" t="s">
        <v>68</v>
      </c>
      <c r="J1720" t="s">
        <v>5013</v>
      </c>
      <c r="K1720" t="s">
        <v>37</v>
      </c>
    </row>
    <row r="1721" spans="1:11" x14ac:dyDescent="0.35">
      <c r="A1721">
        <v>1720</v>
      </c>
      <c r="B1721" t="s">
        <v>5014</v>
      </c>
      <c r="C1721">
        <v>25</v>
      </c>
      <c r="D1721" t="s">
        <v>5015</v>
      </c>
      <c r="E1721" t="s">
        <v>149</v>
      </c>
      <c r="F1721" t="s">
        <v>32</v>
      </c>
      <c r="G1721" t="s">
        <v>47</v>
      </c>
      <c r="H1721" t="s">
        <v>31</v>
      </c>
      <c r="I1721" t="s">
        <v>170</v>
      </c>
      <c r="J1721" t="s">
        <v>5016</v>
      </c>
      <c r="K1721" t="s">
        <v>19</v>
      </c>
    </row>
    <row r="1722" spans="1:11" x14ac:dyDescent="0.35">
      <c r="A1722">
        <v>1721</v>
      </c>
      <c r="B1722" t="s">
        <v>5017</v>
      </c>
      <c r="C1722">
        <v>23</v>
      </c>
      <c r="D1722" t="s">
        <v>5018</v>
      </c>
      <c r="E1722" t="s">
        <v>13</v>
      </c>
      <c r="F1722" t="s">
        <v>42</v>
      </c>
      <c r="G1722" t="s">
        <v>41</v>
      </c>
      <c r="H1722" t="s">
        <v>42</v>
      </c>
      <c r="I1722" t="s">
        <v>88</v>
      </c>
      <c r="J1722" t="s">
        <v>5019</v>
      </c>
      <c r="K1722" t="s">
        <v>19</v>
      </c>
    </row>
    <row r="1723" spans="1:11" x14ac:dyDescent="0.35">
      <c r="A1723">
        <v>1722</v>
      </c>
      <c r="B1723" t="s">
        <v>5020</v>
      </c>
      <c r="C1723">
        <v>29</v>
      </c>
      <c r="D1723" t="s">
        <v>5021</v>
      </c>
      <c r="E1723" t="s">
        <v>31</v>
      </c>
      <c r="F1723" t="s">
        <v>40</v>
      </c>
      <c r="G1723" t="s">
        <v>41</v>
      </c>
      <c r="H1723" t="s">
        <v>42</v>
      </c>
      <c r="I1723" t="s">
        <v>91</v>
      </c>
      <c r="J1723" t="s">
        <v>5022</v>
      </c>
      <c r="K1723" t="s">
        <v>76</v>
      </c>
    </row>
    <row r="1724" spans="1:11" x14ac:dyDescent="0.35">
      <c r="A1724">
        <v>1723</v>
      </c>
      <c r="B1724" t="s">
        <v>5023</v>
      </c>
      <c r="C1724">
        <v>22</v>
      </c>
      <c r="D1724" t="s">
        <v>5024</v>
      </c>
      <c r="E1724" t="s">
        <v>67</v>
      </c>
      <c r="F1724" t="s">
        <v>16</v>
      </c>
      <c r="G1724" t="s">
        <v>120</v>
      </c>
      <c r="H1724" t="s">
        <v>57</v>
      </c>
      <c r="I1724" t="s">
        <v>91</v>
      </c>
      <c r="J1724" t="s">
        <v>5025</v>
      </c>
      <c r="K1724" t="s">
        <v>19</v>
      </c>
    </row>
    <row r="1725" spans="1:11" x14ac:dyDescent="0.35">
      <c r="A1725">
        <v>1724</v>
      </c>
      <c r="B1725" t="s">
        <v>5026</v>
      </c>
      <c r="C1725">
        <v>21</v>
      </c>
      <c r="D1725" t="s">
        <v>5027</v>
      </c>
      <c r="E1725" t="s">
        <v>79</v>
      </c>
      <c r="F1725" t="s">
        <v>101</v>
      </c>
      <c r="G1725" t="s">
        <v>24</v>
      </c>
      <c r="H1725" t="s">
        <v>25</v>
      </c>
      <c r="I1725" t="s">
        <v>170</v>
      </c>
      <c r="J1725" t="s">
        <v>5028</v>
      </c>
      <c r="K1725" t="s">
        <v>28</v>
      </c>
    </row>
    <row r="1726" spans="1:11" x14ac:dyDescent="0.35">
      <c r="A1726">
        <v>1725</v>
      </c>
      <c r="B1726" t="s">
        <v>5029</v>
      </c>
      <c r="C1726">
        <v>23</v>
      </c>
      <c r="D1726" t="s">
        <v>5030</v>
      </c>
      <c r="E1726" t="s">
        <v>79</v>
      </c>
      <c r="F1726" t="s">
        <v>25</v>
      </c>
      <c r="G1726" t="s">
        <v>24</v>
      </c>
      <c r="H1726" t="s">
        <v>25</v>
      </c>
      <c r="I1726" t="s">
        <v>102</v>
      </c>
      <c r="J1726" t="s">
        <v>5031</v>
      </c>
      <c r="K1726" t="s">
        <v>28</v>
      </c>
    </row>
    <row r="1727" spans="1:11" x14ac:dyDescent="0.35">
      <c r="A1727">
        <v>1726</v>
      </c>
      <c r="B1727" t="s">
        <v>5032</v>
      </c>
      <c r="C1727">
        <v>22</v>
      </c>
      <c r="D1727" t="s">
        <v>5033</v>
      </c>
      <c r="E1727" t="s">
        <v>31</v>
      </c>
      <c r="F1727" t="s">
        <v>16</v>
      </c>
      <c r="G1727" t="s">
        <v>33</v>
      </c>
      <c r="H1727" t="s">
        <v>34</v>
      </c>
      <c r="I1727" t="s">
        <v>17</v>
      </c>
      <c r="J1727" t="s">
        <v>5034</v>
      </c>
      <c r="K1727" t="s">
        <v>44</v>
      </c>
    </row>
    <row r="1728" spans="1:11" x14ac:dyDescent="0.35">
      <c r="A1728">
        <v>1727</v>
      </c>
      <c r="B1728" t="s">
        <v>5035</v>
      </c>
      <c r="C1728">
        <v>22</v>
      </c>
      <c r="D1728" t="s">
        <v>5036</v>
      </c>
      <c r="E1728" t="s">
        <v>25</v>
      </c>
      <c r="F1728" t="s">
        <v>14</v>
      </c>
      <c r="G1728" t="s">
        <v>33</v>
      </c>
      <c r="H1728" t="s">
        <v>34</v>
      </c>
      <c r="I1728" t="s">
        <v>91</v>
      </c>
      <c r="J1728" t="s">
        <v>5037</v>
      </c>
      <c r="K1728" t="s">
        <v>37</v>
      </c>
    </row>
    <row r="1729" spans="1:11" x14ac:dyDescent="0.35">
      <c r="A1729">
        <v>1728</v>
      </c>
      <c r="B1729" t="s">
        <v>5038</v>
      </c>
      <c r="C1729">
        <v>24</v>
      </c>
      <c r="D1729" t="s">
        <v>5039</v>
      </c>
      <c r="E1729" t="s">
        <v>40</v>
      </c>
      <c r="F1729" t="s">
        <v>67</v>
      </c>
      <c r="G1729" t="s">
        <v>87</v>
      </c>
      <c r="H1729" t="s">
        <v>79</v>
      </c>
      <c r="I1729" t="s">
        <v>146</v>
      </c>
      <c r="J1729" t="s">
        <v>5040</v>
      </c>
      <c r="K1729" t="s">
        <v>76</v>
      </c>
    </row>
    <row r="1730" spans="1:11" x14ac:dyDescent="0.35">
      <c r="A1730">
        <v>1729</v>
      </c>
      <c r="B1730" t="s">
        <v>5041</v>
      </c>
      <c r="C1730">
        <v>20</v>
      </c>
      <c r="D1730" t="s">
        <v>5042</v>
      </c>
      <c r="E1730" t="s">
        <v>25</v>
      </c>
      <c r="F1730" t="s">
        <v>34</v>
      </c>
      <c r="G1730" t="s">
        <v>87</v>
      </c>
      <c r="H1730" t="s">
        <v>79</v>
      </c>
      <c r="I1730" t="s">
        <v>102</v>
      </c>
      <c r="J1730" t="s">
        <v>5043</v>
      </c>
      <c r="K1730" t="s">
        <v>44</v>
      </c>
    </row>
    <row r="1731" spans="1:11" x14ac:dyDescent="0.35">
      <c r="A1731">
        <v>1730</v>
      </c>
      <c r="B1731" t="s">
        <v>5044</v>
      </c>
      <c r="C1731">
        <v>25</v>
      </c>
      <c r="D1731" t="s">
        <v>5045</v>
      </c>
      <c r="E1731" t="s">
        <v>79</v>
      </c>
      <c r="F1731" t="s">
        <v>42</v>
      </c>
      <c r="G1731" t="s">
        <v>33</v>
      </c>
      <c r="H1731" t="s">
        <v>34</v>
      </c>
      <c r="I1731" t="s">
        <v>63</v>
      </c>
      <c r="J1731" t="s">
        <v>5046</v>
      </c>
      <c r="K1731" t="s">
        <v>28</v>
      </c>
    </row>
    <row r="1732" spans="1:11" x14ac:dyDescent="0.35">
      <c r="A1732">
        <v>1731</v>
      </c>
      <c r="B1732" t="s">
        <v>5047</v>
      </c>
      <c r="C1732">
        <v>28</v>
      </c>
      <c r="D1732" t="s">
        <v>5048</v>
      </c>
      <c r="E1732" t="s">
        <v>42</v>
      </c>
      <c r="F1732" t="s">
        <v>101</v>
      </c>
      <c r="G1732" t="s">
        <v>80</v>
      </c>
      <c r="H1732" t="s">
        <v>32</v>
      </c>
      <c r="I1732" t="s">
        <v>17</v>
      </c>
      <c r="J1732" t="s">
        <v>5049</v>
      </c>
      <c r="K1732" t="s">
        <v>44</v>
      </c>
    </row>
    <row r="1733" spans="1:11" x14ac:dyDescent="0.35">
      <c r="A1733">
        <v>1732</v>
      </c>
      <c r="B1733" t="s">
        <v>5050</v>
      </c>
      <c r="C1733">
        <v>20</v>
      </c>
      <c r="D1733" t="s">
        <v>5051</v>
      </c>
      <c r="E1733" t="s">
        <v>22</v>
      </c>
      <c r="F1733" t="s">
        <v>57</v>
      </c>
      <c r="G1733" t="s">
        <v>33</v>
      </c>
      <c r="H1733" t="s">
        <v>34</v>
      </c>
      <c r="I1733" t="s">
        <v>35</v>
      </c>
      <c r="J1733" t="s">
        <v>5052</v>
      </c>
      <c r="K1733" t="s">
        <v>28</v>
      </c>
    </row>
    <row r="1734" spans="1:11" x14ac:dyDescent="0.35">
      <c r="A1734">
        <v>1733</v>
      </c>
      <c r="B1734" t="s">
        <v>5053</v>
      </c>
      <c r="C1734">
        <v>23</v>
      </c>
      <c r="D1734" t="s">
        <v>5054</v>
      </c>
      <c r="E1734" t="s">
        <v>67</v>
      </c>
      <c r="F1734" t="s">
        <v>177</v>
      </c>
      <c r="G1734" t="s">
        <v>47</v>
      </c>
      <c r="H1734" t="s">
        <v>31</v>
      </c>
      <c r="I1734" t="s">
        <v>68</v>
      </c>
      <c r="J1734" t="s">
        <v>5055</v>
      </c>
      <c r="K1734" t="s">
        <v>19</v>
      </c>
    </row>
    <row r="1735" spans="1:11" x14ac:dyDescent="0.35">
      <c r="A1735">
        <v>1734</v>
      </c>
      <c r="B1735" t="s">
        <v>5056</v>
      </c>
      <c r="C1735">
        <v>21</v>
      </c>
      <c r="D1735" t="s">
        <v>5057</v>
      </c>
      <c r="E1735" t="s">
        <v>32</v>
      </c>
      <c r="F1735" t="s">
        <v>133</v>
      </c>
      <c r="G1735" t="s">
        <v>33</v>
      </c>
      <c r="H1735" t="s">
        <v>34</v>
      </c>
      <c r="I1735" t="s">
        <v>170</v>
      </c>
      <c r="J1735" t="s">
        <v>5058</v>
      </c>
      <c r="K1735" t="s">
        <v>37</v>
      </c>
    </row>
    <row r="1736" spans="1:11" x14ac:dyDescent="0.35">
      <c r="A1736">
        <v>1735</v>
      </c>
      <c r="B1736" t="s">
        <v>5059</v>
      </c>
      <c r="C1736">
        <v>24</v>
      </c>
      <c r="D1736" t="s">
        <v>5060</v>
      </c>
      <c r="E1736" t="s">
        <v>32</v>
      </c>
      <c r="F1736" t="s">
        <v>16</v>
      </c>
      <c r="G1736" t="s">
        <v>52</v>
      </c>
      <c r="H1736" t="s">
        <v>13</v>
      </c>
      <c r="I1736" t="s">
        <v>116</v>
      </c>
      <c r="J1736" t="s">
        <v>5061</v>
      </c>
      <c r="K1736" t="s">
        <v>19</v>
      </c>
    </row>
    <row r="1737" spans="1:11" x14ac:dyDescent="0.35">
      <c r="A1737">
        <v>1736</v>
      </c>
      <c r="B1737" t="s">
        <v>5062</v>
      </c>
      <c r="C1737">
        <v>29</v>
      </c>
      <c r="D1737" t="s">
        <v>5063</v>
      </c>
      <c r="E1737" t="s">
        <v>67</v>
      </c>
      <c r="F1737" t="s">
        <v>34</v>
      </c>
      <c r="G1737" t="s">
        <v>120</v>
      </c>
      <c r="H1737" t="s">
        <v>57</v>
      </c>
      <c r="I1737" t="s">
        <v>102</v>
      </c>
      <c r="J1737" t="s">
        <v>5064</v>
      </c>
      <c r="K1737" t="s">
        <v>37</v>
      </c>
    </row>
    <row r="1738" spans="1:11" x14ac:dyDescent="0.35">
      <c r="A1738">
        <v>1737</v>
      </c>
      <c r="B1738" t="s">
        <v>5065</v>
      </c>
      <c r="C1738">
        <v>25</v>
      </c>
      <c r="D1738" t="s">
        <v>5066</v>
      </c>
      <c r="E1738" t="s">
        <v>31</v>
      </c>
      <c r="F1738" t="s">
        <v>201</v>
      </c>
      <c r="G1738" t="s">
        <v>41</v>
      </c>
      <c r="H1738" t="s">
        <v>42</v>
      </c>
      <c r="I1738" t="s">
        <v>53</v>
      </c>
      <c r="J1738" t="s">
        <v>5067</v>
      </c>
      <c r="K1738" t="s">
        <v>19</v>
      </c>
    </row>
    <row r="1739" spans="1:11" x14ac:dyDescent="0.35">
      <c r="A1739">
        <v>1738</v>
      </c>
      <c r="B1739" t="s">
        <v>5068</v>
      </c>
      <c r="C1739">
        <v>22</v>
      </c>
      <c r="D1739" t="s">
        <v>5069</v>
      </c>
      <c r="E1739" t="s">
        <v>25</v>
      </c>
      <c r="F1739" t="s">
        <v>13</v>
      </c>
      <c r="G1739" t="s">
        <v>15</v>
      </c>
      <c r="H1739" t="s">
        <v>16</v>
      </c>
      <c r="I1739" t="s">
        <v>63</v>
      </c>
      <c r="J1739" t="s">
        <v>5070</v>
      </c>
      <c r="K1739" t="s">
        <v>37</v>
      </c>
    </row>
    <row r="1740" spans="1:11" x14ac:dyDescent="0.35">
      <c r="A1740">
        <v>1739</v>
      </c>
      <c r="B1740" t="s">
        <v>5071</v>
      </c>
      <c r="C1740">
        <v>22</v>
      </c>
      <c r="D1740" t="s">
        <v>5072</v>
      </c>
      <c r="E1740" t="s">
        <v>32</v>
      </c>
      <c r="F1740" t="s">
        <v>201</v>
      </c>
      <c r="G1740" t="s">
        <v>87</v>
      </c>
      <c r="H1740" t="s">
        <v>79</v>
      </c>
      <c r="I1740" t="s">
        <v>146</v>
      </c>
      <c r="J1740">
        <v>9401402353</v>
      </c>
      <c r="K1740" t="s">
        <v>44</v>
      </c>
    </row>
    <row r="1741" spans="1:11" x14ac:dyDescent="0.35">
      <c r="A1741">
        <v>1740</v>
      </c>
      <c r="B1741" t="s">
        <v>5073</v>
      </c>
      <c r="C1741">
        <v>24</v>
      </c>
      <c r="D1741" t="s">
        <v>5074</v>
      </c>
      <c r="E1741" t="s">
        <v>201</v>
      </c>
      <c r="F1741" t="s">
        <v>67</v>
      </c>
      <c r="G1741" t="s">
        <v>33</v>
      </c>
      <c r="H1741" t="s">
        <v>34</v>
      </c>
      <c r="I1741" t="s">
        <v>146</v>
      </c>
      <c r="J1741" t="s">
        <v>5075</v>
      </c>
      <c r="K1741" t="s">
        <v>37</v>
      </c>
    </row>
    <row r="1742" spans="1:11" x14ac:dyDescent="0.35">
      <c r="A1742">
        <v>1741</v>
      </c>
      <c r="B1742" t="s">
        <v>5076</v>
      </c>
      <c r="C1742">
        <v>29</v>
      </c>
      <c r="D1742" t="s">
        <v>5077</v>
      </c>
      <c r="E1742" t="s">
        <v>201</v>
      </c>
      <c r="F1742" t="s">
        <v>42</v>
      </c>
      <c r="G1742" t="s">
        <v>24</v>
      </c>
      <c r="H1742" t="s">
        <v>25</v>
      </c>
      <c r="I1742" t="s">
        <v>146</v>
      </c>
      <c r="J1742" t="s">
        <v>5078</v>
      </c>
      <c r="K1742" t="s">
        <v>28</v>
      </c>
    </row>
    <row r="1743" spans="1:11" x14ac:dyDescent="0.35">
      <c r="A1743">
        <v>1742</v>
      </c>
      <c r="B1743" t="s">
        <v>5079</v>
      </c>
      <c r="C1743">
        <v>28</v>
      </c>
      <c r="D1743" t="s">
        <v>5080</v>
      </c>
      <c r="E1743" t="s">
        <v>40</v>
      </c>
      <c r="F1743" t="s">
        <v>57</v>
      </c>
      <c r="G1743" t="s">
        <v>80</v>
      </c>
      <c r="H1743" t="s">
        <v>32</v>
      </c>
      <c r="I1743" t="s">
        <v>116</v>
      </c>
      <c r="J1743" t="s">
        <v>5081</v>
      </c>
      <c r="K1743" t="s">
        <v>28</v>
      </c>
    </row>
    <row r="1744" spans="1:11" x14ac:dyDescent="0.35">
      <c r="A1744">
        <v>1743</v>
      </c>
      <c r="B1744" t="s">
        <v>5082</v>
      </c>
      <c r="C1744">
        <v>24</v>
      </c>
      <c r="D1744" t="s">
        <v>5083</v>
      </c>
      <c r="E1744" t="s">
        <v>32</v>
      </c>
      <c r="F1744" t="s">
        <v>34</v>
      </c>
      <c r="G1744" t="s">
        <v>87</v>
      </c>
      <c r="H1744" t="s">
        <v>79</v>
      </c>
      <c r="I1744" t="s">
        <v>170</v>
      </c>
      <c r="J1744" t="s">
        <v>5084</v>
      </c>
      <c r="K1744" t="s">
        <v>28</v>
      </c>
    </row>
    <row r="1745" spans="1:11" x14ac:dyDescent="0.35">
      <c r="A1745">
        <v>1744</v>
      </c>
      <c r="B1745" t="s">
        <v>5085</v>
      </c>
      <c r="C1745">
        <v>28</v>
      </c>
      <c r="D1745" t="s">
        <v>5086</v>
      </c>
      <c r="E1745" t="s">
        <v>42</v>
      </c>
      <c r="F1745" t="s">
        <v>16</v>
      </c>
      <c r="G1745" t="s">
        <v>80</v>
      </c>
      <c r="H1745" t="s">
        <v>32</v>
      </c>
      <c r="I1745" t="s">
        <v>26</v>
      </c>
      <c r="J1745" t="s">
        <v>5087</v>
      </c>
      <c r="K1745" t="s">
        <v>19</v>
      </c>
    </row>
    <row r="1746" spans="1:11" x14ac:dyDescent="0.35">
      <c r="A1746">
        <v>1745</v>
      </c>
      <c r="B1746" t="s">
        <v>5088</v>
      </c>
      <c r="C1746">
        <v>20</v>
      </c>
      <c r="D1746" t="s">
        <v>5089</v>
      </c>
      <c r="E1746" t="s">
        <v>149</v>
      </c>
      <c r="F1746" t="s">
        <v>13</v>
      </c>
      <c r="G1746" t="s">
        <v>120</v>
      </c>
      <c r="H1746" t="s">
        <v>57</v>
      </c>
      <c r="I1746" t="s">
        <v>35</v>
      </c>
      <c r="J1746" t="s">
        <v>5090</v>
      </c>
      <c r="K1746" t="s">
        <v>19</v>
      </c>
    </row>
    <row r="1747" spans="1:11" x14ac:dyDescent="0.35">
      <c r="A1747">
        <v>1746</v>
      </c>
      <c r="B1747" t="s">
        <v>5091</v>
      </c>
      <c r="C1747">
        <v>30</v>
      </c>
      <c r="D1747" t="s">
        <v>5092</v>
      </c>
      <c r="E1747" t="s">
        <v>133</v>
      </c>
      <c r="F1747" t="s">
        <v>67</v>
      </c>
      <c r="G1747" t="s">
        <v>47</v>
      </c>
      <c r="H1747" t="s">
        <v>31</v>
      </c>
      <c r="I1747" t="s">
        <v>58</v>
      </c>
      <c r="J1747" t="s">
        <v>5093</v>
      </c>
      <c r="K1747" t="s">
        <v>37</v>
      </c>
    </row>
    <row r="1748" spans="1:11" x14ac:dyDescent="0.35">
      <c r="A1748">
        <v>1747</v>
      </c>
      <c r="B1748" t="s">
        <v>5094</v>
      </c>
      <c r="C1748">
        <v>25</v>
      </c>
      <c r="D1748" t="s">
        <v>5095</v>
      </c>
      <c r="E1748" t="s">
        <v>201</v>
      </c>
      <c r="F1748" t="s">
        <v>40</v>
      </c>
      <c r="G1748" t="s">
        <v>62</v>
      </c>
      <c r="H1748" t="s">
        <v>23</v>
      </c>
      <c r="I1748" t="s">
        <v>48</v>
      </c>
      <c r="J1748">
        <f>1-307-607-6083</f>
        <v>-6996</v>
      </c>
      <c r="K1748" t="s">
        <v>76</v>
      </c>
    </row>
    <row r="1749" spans="1:11" x14ac:dyDescent="0.35">
      <c r="A1749">
        <v>1748</v>
      </c>
      <c r="B1749" t="s">
        <v>5096</v>
      </c>
      <c r="C1749">
        <v>25</v>
      </c>
      <c r="D1749" t="s">
        <v>5097</v>
      </c>
      <c r="E1749" t="s">
        <v>42</v>
      </c>
      <c r="F1749" t="s">
        <v>22</v>
      </c>
      <c r="G1749" t="s">
        <v>80</v>
      </c>
      <c r="H1749" t="s">
        <v>32</v>
      </c>
      <c r="I1749" t="s">
        <v>26</v>
      </c>
      <c r="J1749" t="s">
        <v>5098</v>
      </c>
      <c r="K1749" t="s">
        <v>28</v>
      </c>
    </row>
    <row r="1750" spans="1:11" x14ac:dyDescent="0.35">
      <c r="A1750">
        <v>1749</v>
      </c>
      <c r="B1750" t="s">
        <v>5099</v>
      </c>
      <c r="C1750">
        <v>30</v>
      </c>
      <c r="D1750" t="s">
        <v>5100</v>
      </c>
      <c r="E1750" t="s">
        <v>13</v>
      </c>
      <c r="F1750" t="s">
        <v>31</v>
      </c>
      <c r="G1750" t="s">
        <v>24</v>
      </c>
      <c r="H1750" t="s">
        <v>25</v>
      </c>
      <c r="I1750" t="s">
        <v>68</v>
      </c>
      <c r="J1750" t="s">
        <v>5101</v>
      </c>
      <c r="K1750" t="s">
        <v>28</v>
      </c>
    </row>
    <row r="1751" spans="1:11" x14ac:dyDescent="0.35">
      <c r="A1751">
        <v>1750</v>
      </c>
      <c r="B1751" t="s">
        <v>5102</v>
      </c>
      <c r="C1751">
        <v>26</v>
      </c>
      <c r="D1751" t="s">
        <v>5103</v>
      </c>
      <c r="E1751" t="s">
        <v>79</v>
      </c>
      <c r="F1751" t="s">
        <v>31</v>
      </c>
      <c r="G1751" t="s">
        <v>52</v>
      </c>
      <c r="H1751" t="s">
        <v>13</v>
      </c>
      <c r="I1751" t="s">
        <v>58</v>
      </c>
      <c r="J1751" t="s">
        <v>5104</v>
      </c>
      <c r="K1751" t="s">
        <v>28</v>
      </c>
    </row>
    <row r="1752" spans="1:11" x14ac:dyDescent="0.35">
      <c r="A1752">
        <v>1751</v>
      </c>
      <c r="B1752" t="s">
        <v>5105</v>
      </c>
      <c r="C1752">
        <v>23</v>
      </c>
      <c r="D1752" t="s">
        <v>5106</v>
      </c>
      <c r="E1752" t="s">
        <v>25</v>
      </c>
      <c r="F1752" t="s">
        <v>57</v>
      </c>
      <c r="G1752" t="s">
        <v>47</v>
      </c>
      <c r="H1752" t="s">
        <v>31</v>
      </c>
      <c r="I1752" t="s">
        <v>26</v>
      </c>
      <c r="J1752" t="s">
        <v>5107</v>
      </c>
      <c r="K1752" t="s">
        <v>76</v>
      </c>
    </row>
    <row r="1753" spans="1:11" x14ac:dyDescent="0.35">
      <c r="A1753">
        <v>1752</v>
      </c>
      <c r="B1753" t="s">
        <v>5108</v>
      </c>
      <c r="C1753">
        <v>29</v>
      </c>
      <c r="D1753" t="s">
        <v>5109</v>
      </c>
      <c r="E1753" t="s">
        <v>31</v>
      </c>
      <c r="F1753" t="s">
        <v>34</v>
      </c>
      <c r="G1753" t="s">
        <v>87</v>
      </c>
      <c r="H1753" t="s">
        <v>79</v>
      </c>
      <c r="I1753" t="s">
        <v>170</v>
      </c>
      <c r="J1753">
        <f>1-761-134-3415</f>
        <v>-4309</v>
      </c>
      <c r="K1753" t="s">
        <v>37</v>
      </c>
    </row>
    <row r="1754" spans="1:11" x14ac:dyDescent="0.35">
      <c r="A1754">
        <v>1753</v>
      </c>
      <c r="B1754" t="s">
        <v>5110</v>
      </c>
      <c r="C1754">
        <v>27</v>
      </c>
      <c r="D1754" t="s">
        <v>5111</v>
      </c>
      <c r="E1754" t="s">
        <v>25</v>
      </c>
      <c r="F1754" t="s">
        <v>14</v>
      </c>
      <c r="G1754" t="s">
        <v>52</v>
      </c>
      <c r="H1754" t="s">
        <v>13</v>
      </c>
      <c r="I1754" t="s">
        <v>68</v>
      </c>
      <c r="J1754" t="s">
        <v>5112</v>
      </c>
      <c r="K1754" t="s">
        <v>37</v>
      </c>
    </row>
    <row r="1755" spans="1:11" x14ac:dyDescent="0.35">
      <c r="A1755">
        <v>1754</v>
      </c>
      <c r="B1755" t="s">
        <v>1725</v>
      </c>
      <c r="C1755">
        <v>24</v>
      </c>
      <c r="D1755" t="s">
        <v>5113</v>
      </c>
      <c r="E1755" t="s">
        <v>79</v>
      </c>
      <c r="F1755" t="s">
        <v>22</v>
      </c>
      <c r="G1755" t="s">
        <v>80</v>
      </c>
      <c r="H1755" t="s">
        <v>32</v>
      </c>
      <c r="I1755" t="s">
        <v>53</v>
      </c>
      <c r="J1755" t="s">
        <v>5114</v>
      </c>
      <c r="K1755" t="s">
        <v>19</v>
      </c>
    </row>
    <row r="1756" spans="1:11" x14ac:dyDescent="0.35">
      <c r="A1756">
        <v>1755</v>
      </c>
      <c r="B1756" t="s">
        <v>5115</v>
      </c>
      <c r="C1756">
        <v>28</v>
      </c>
      <c r="D1756" t="s">
        <v>5116</v>
      </c>
      <c r="E1756" t="s">
        <v>42</v>
      </c>
      <c r="F1756" t="s">
        <v>23</v>
      </c>
      <c r="G1756" t="s">
        <v>15</v>
      </c>
      <c r="H1756" t="s">
        <v>16</v>
      </c>
      <c r="I1756" t="s">
        <v>102</v>
      </c>
      <c r="J1756" t="s">
        <v>5117</v>
      </c>
      <c r="K1756" t="s">
        <v>19</v>
      </c>
    </row>
    <row r="1757" spans="1:11" x14ac:dyDescent="0.35">
      <c r="A1757">
        <v>1756</v>
      </c>
      <c r="B1757" t="s">
        <v>5118</v>
      </c>
      <c r="C1757">
        <v>30</v>
      </c>
      <c r="D1757" t="s">
        <v>5119</v>
      </c>
      <c r="E1757" t="s">
        <v>169</v>
      </c>
      <c r="F1757" t="s">
        <v>169</v>
      </c>
      <c r="G1757" t="s">
        <v>24</v>
      </c>
      <c r="H1757" t="s">
        <v>25</v>
      </c>
      <c r="I1757" t="s">
        <v>88</v>
      </c>
      <c r="J1757" t="s">
        <v>5120</v>
      </c>
      <c r="K1757" t="s">
        <v>76</v>
      </c>
    </row>
    <row r="1758" spans="1:11" x14ac:dyDescent="0.35">
      <c r="A1758">
        <v>1757</v>
      </c>
      <c r="B1758" t="s">
        <v>5121</v>
      </c>
      <c r="C1758">
        <v>27</v>
      </c>
      <c r="D1758" t="s">
        <v>5122</v>
      </c>
      <c r="E1758" t="s">
        <v>34</v>
      </c>
      <c r="F1758" t="s">
        <v>169</v>
      </c>
      <c r="G1758" t="s">
        <v>33</v>
      </c>
      <c r="H1758" t="s">
        <v>34</v>
      </c>
      <c r="I1758" t="s">
        <v>53</v>
      </c>
      <c r="J1758" t="s">
        <v>5123</v>
      </c>
      <c r="K1758" t="s">
        <v>37</v>
      </c>
    </row>
    <row r="1759" spans="1:11" x14ac:dyDescent="0.35">
      <c r="A1759">
        <v>1758</v>
      </c>
      <c r="B1759" t="s">
        <v>5124</v>
      </c>
      <c r="C1759">
        <v>24</v>
      </c>
      <c r="D1759" t="s">
        <v>5125</v>
      </c>
      <c r="E1759" t="s">
        <v>177</v>
      </c>
      <c r="F1759" t="s">
        <v>13</v>
      </c>
      <c r="G1759" t="s">
        <v>87</v>
      </c>
      <c r="H1759" t="s">
        <v>79</v>
      </c>
      <c r="I1759" t="s">
        <v>68</v>
      </c>
      <c r="J1759" t="s">
        <v>5126</v>
      </c>
      <c r="K1759" t="s">
        <v>28</v>
      </c>
    </row>
    <row r="1760" spans="1:11" x14ac:dyDescent="0.35">
      <c r="A1760">
        <v>1759</v>
      </c>
      <c r="B1760" t="s">
        <v>5127</v>
      </c>
      <c r="C1760">
        <v>24</v>
      </c>
      <c r="D1760" t="s">
        <v>5128</v>
      </c>
      <c r="E1760" t="s">
        <v>149</v>
      </c>
      <c r="F1760" t="s">
        <v>23</v>
      </c>
      <c r="G1760" t="s">
        <v>47</v>
      </c>
      <c r="H1760" t="s">
        <v>31</v>
      </c>
      <c r="I1760" t="s">
        <v>68</v>
      </c>
      <c r="J1760" t="s">
        <v>5129</v>
      </c>
      <c r="K1760" t="s">
        <v>19</v>
      </c>
    </row>
    <row r="1761" spans="1:11" x14ac:dyDescent="0.35">
      <c r="A1761">
        <v>1760</v>
      </c>
      <c r="B1761" t="s">
        <v>5130</v>
      </c>
      <c r="C1761">
        <v>22</v>
      </c>
      <c r="D1761" t="s">
        <v>5131</v>
      </c>
      <c r="E1761" t="s">
        <v>25</v>
      </c>
      <c r="F1761" t="s">
        <v>201</v>
      </c>
      <c r="G1761" t="s">
        <v>41</v>
      </c>
      <c r="H1761" t="s">
        <v>42</v>
      </c>
      <c r="I1761" t="s">
        <v>170</v>
      </c>
      <c r="J1761" t="s">
        <v>5132</v>
      </c>
      <c r="K1761" t="s">
        <v>44</v>
      </c>
    </row>
    <row r="1762" spans="1:11" x14ac:dyDescent="0.35">
      <c r="A1762">
        <v>1761</v>
      </c>
      <c r="B1762" t="s">
        <v>5133</v>
      </c>
      <c r="C1762">
        <v>28</v>
      </c>
      <c r="D1762" t="s">
        <v>5134</v>
      </c>
      <c r="E1762" t="s">
        <v>23</v>
      </c>
      <c r="F1762" t="s">
        <v>149</v>
      </c>
      <c r="G1762" t="s">
        <v>15</v>
      </c>
      <c r="H1762" t="s">
        <v>16</v>
      </c>
      <c r="I1762" t="s">
        <v>58</v>
      </c>
      <c r="J1762" t="s">
        <v>5135</v>
      </c>
      <c r="K1762" t="s">
        <v>28</v>
      </c>
    </row>
    <row r="1763" spans="1:11" x14ac:dyDescent="0.35">
      <c r="A1763">
        <v>1762</v>
      </c>
      <c r="B1763" t="s">
        <v>5136</v>
      </c>
      <c r="C1763">
        <v>22</v>
      </c>
      <c r="D1763" t="s">
        <v>5137</v>
      </c>
      <c r="E1763" t="s">
        <v>34</v>
      </c>
      <c r="F1763" t="s">
        <v>25</v>
      </c>
      <c r="G1763" t="s">
        <v>24</v>
      </c>
      <c r="H1763" t="s">
        <v>25</v>
      </c>
      <c r="I1763" t="s">
        <v>68</v>
      </c>
      <c r="J1763" t="s">
        <v>5138</v>
      </c>
      <c r="K1763" t="s">
        <v>76</v>
      </c>
    </row>
    <row r="1764" spans="1:11" x14ac:dyDescent="0.35">
      <c r="A1764">
        <v>1763</v>
      </c>
      <c r="B1764" t="s">
        <v>5139</v>
      </c>
      <c r="C1764">
        <v>25</v>
      </c>
      <c r="D1764" t="s">
        <v>5140</v>
      </c>
      <c r="E1764" t="s">
        <v>34</v>
      </c>
      <c r="F1764" t="s">
        <v>16</v>
      </c>
      <c r="G1764" t="s">
        <v>80</v>
      </c>
      <c r="H1764" t="s">
        <v>32</v>
      </c>
      <c r="I1764" t="s">
        <v>26</v>
      </c>
      <c r="J1764" t="s">
        <v>5141</v>
      </c>
      <c r="K1764" t="s">
        <v>44</v>
      </c>
    </row>
    <row r="1765" spans="1:11" x14ac:dyDescent="0.35">
      <c r="A1765">
        <v>1764</v>
      </c>
      <c r="B1765" t="s">
        <v>1000</v>
      </c>
      <c r="C1765">
        <v>29</v>
      </c>
      <c r="D1765" t="s">
        <v>5142</v>
      </c>
      <c r="E1765" t="s">
        <v>42</v>
      </c>
      <c r="F1765" t="s">
        <v>79</v>
      </c>
      <c r="G1765" t="s">
        <v>33</v>
      </c>
      <c r="H1765" t="s">
        <v>34</v>
      </c>
      <c r="I1765" t="s">
        <v>63</v>
      </c>
      <c r="J1765" t="s">
        <v>5143</v>
      </c>
      <c r="K1765" t="s">
        <v>28</v>
      </c>
    </row>
    <row r="1766" spans="1:11" x14ac:dyDescent="0.35">
      <c r="A1766">
        <v>1765</v>
      </c>
      <c r="B1766" t="s">
        <v>5144</v>
      </c>
      <c r="C1766">
        <v>28</v>
      </c>
      <c r="D1766" t="s">
        <v>5145</v>
      </c>
      <c r="E1766" t="s">
        <v>14</v>
      </c>
      <c r="F1766" t="s">
        <v>31</v>
      </c>
      <c r="G1766" t="s">
        <v>52</v>
      </c>
      <c r="H1766" t="s">
        <v>13</v>
      </c>
      <c r="I1766" t="s">
        <v>116</v>
      </c>
      <c r="J1766" t="s">
        <v>5146</v>
      </c>
      <c r="K1766" t="s">
        <v>37</v>
      </c>
    </row>
    <row r="1767" spans="1:11" x14ac:dyDescent="0.35">
      <c r="A1767">
        <v>1766</v>
      </c>
      <c r="B1767" t="s">
        <v>5147</v>
      </c>
      <c r="C1767">
        <v>29</v>
      </c>
      <c r="D1767" t="s">
        <v>5148</v>
      </c>
      <c r="E1767" t="s">
        <v>169</v>
      </c>
      <c r="F1767" t="s">
        <v>32</v>
      </c>
      <c r="G1767" t="s">
        <v>24</v>
      </c>
      <c r="H1767" t="s">
        <v>25</v>
      </c>
      <c r="I1767" t="s">
        <v>68</v>
      </c>
      <c r="J1767" t="s">
        <v>5149</v>
      </c>
      <c r="K1767" t="s">
        <v>76</v>
      </c>
    </row>
    <row r="1768" spans="1:11" x14ac:dyDescent="0.35">
      <c r="A1768">
        <v>1767</v>
      </c>
      <c r="B1768" t="s">
        <v>5150</v>
      </c>
      <c r="C1768">
        <v>28</v>
      </c>
      <c r="D1768" t="s">
        <v>5151</v>
      </c>
      <c r="E1768" t="s">
        <v>14</v>
      </c>
      <c r="F1768" t="s">
        <v>31</v>
      </c>
      <c r="G1768" t="s">
        <v>33</v>
      </c>
      <c r="H1768" t="s">
        <v>34</v>
      </c>
      <c r="I1768" t="s">
        <v>58</v>
      </c>
      <c r="J1768" t="s">
        <v>5152</v>
      </c>
      <c r="K1768" t="s">
        <v>19</v>
      </c>
    </row>
    <row r="1769" spans="1:11" x14ac:dyDescent="0.35">
      <c r="A1769">
        <v>1768</v>
      </c>
      <c r="B1769" t="s">
        <v>5153</v>
      </c>
      <c r="C1769">
        <v>20</v>
      </c>
      <c r="D1769" t="s">
        <v>5154</v>
      </c>
      <c r="E1769" t="s">
        <v>133</v>
      </c>
      <c r="F1769" t="s">
        <v>42</v>
      </c>
      <c r="G1769" t="s">
        <v>87</v>
      </c>
      <c r="H1769" t="s">
        <v>79</v>
      </c>
      <c r="I1769" t="s">
        <v>63</v>
      </c>
      <c r="J1769">
        <v>7419207501</v>
      </c>
      <c r="K1769" t="s">
        <v>28</v>
      </c>
    </row>
    <row r="1770" spans="1:11" x14ac:dyDescent="0.35">
      <c r="A1770">
        <v>1769</v>
      </c>
      <c r="B1770" t="s">
        <v>5155</v>
      </c>
      <c r="C1770">
        <v>22</v>
      </c>
      <c r="D1770" t="s">
        <v>5156</v>
      </c>
      <c r="E1770" t="s">
        <v>169</v>
      </c>
      <c r="F1770" t="s">
        <v>133</v>
      </c>
      <c r="G1770" t="s">
        <v>24</v>
      </c>
      <c r="H1770" t="s">
        <v>25</v>
      </c>
      <c r="I1770" t="s">
        <v>116</v>
      </c>
      <c r="J1770" t="s">
        <v>5157</v>
      </c>
      <c r="K1770" t="s">
        <v>19</v>
      </c>
    </row>
    <row r="1771" spans="1:11" x14ac:dyDescent="0.35">
      <c r="A1771">
        <v>1770</v>
      </c>
      <c r="B1771" t="s">
        <v>5158</v>
      </c>
      <c r="C1771">
        <v>25</v>
      </c>
      <c r="D1771" t="s">
        <v>5159</v>
      </c>
      <c r="E1771" t="s">
        <v>67</v>
      </c>
      <c r="F1771" t="s">
        <v>40</v>
      </c>
      <c r="G1771" t="s">
        <v>33</v>
      </c>
      <c r="H1771" t="s">
        <v>34</v>
      </c>
      <c r="I1771" t="s">
        <v>48</v>
      </c>
      <c r="J1771" t="s">
        <v>5160</v>
      </c>
      <c r="K1771" t="s">
        <v>28</v>
      </c>
    </row>
    <row r="1772" spans="1:11" x14ac:dyDescent="0.35">
      <c r="A1772">
        <v>1771</v>
      </c>
      <c r="B1772" t="s">
        <v>5161</v>
      </c>
      <c r="C1772">
        <v>20</v>
      </c>
      <c r="D1772" t="s">
        <v>5162</v>
      </c>
      <c r="E1772" t="s">
        <v>133</v>
      </c>
      <c r="F1772" t="s">
        <v>101</v>
      </c>
      <c r="G1772" t="s">
        <v>24</v>
      </c>
      <c r="H1772" t="s">
        <v>25</v>
      </c>
      <c r="I1772" t="s">
        <v>63</v>
      </c>
      <c r="J1772">
        <v>6207070263</v>
      </c>
      <c r="K1772" t="s">
        <v>44</v>
      </c>
    </row>
    <row r="1773" spans="1:11" x14ac:dyDescent="0.35">
      <c r="A1773">
        <v>1772</v>
      </c>
      <c r="B1773" t="s">
        <v>5163</v>
      </c>
      <c r="C1773">
        <v>29</v>
      </c>
      <c r="D1773" t="s">
        <v>5164</v>
      </c>
      <c r="E1773" t="s">
        <v>177</v>
      </c>
      <c r="F1773" t="s">
        <v>22</v>
      </c>
      <c r="G1773" t="s">
        <v>87</v>
      </c>
      <c r="H1773" t="s">
        <v>79</v>
      </c>
      <c r="I1773" t="s">
        <v>48</v>
      </c>
      <c r="J1773" t="s">
        <v>5165</v>
      </c>
      <c r="K1773" t="s">
        <v>37</v>
      </c>
    </row>
    <row r="1774" spans="1:11" x14ac:dyDescent="0.35">
      <c r="A1774">
        <v>1773</v>
      </c>
      <c r="B1774" t="s">
        <v>5166</v>
      </c>
      <c r="C1774">
        <v>23</v>
      </c>
      <c r="D1774" t="s">
        <v>5167</v>
      </c>
      <c r="E1774" t="s">
        <v>67</v>
      </c>
      <c r="F1774" t="s">
        <v>67</v>
      </c>
      <c r="G1774" t="s">
        <v>52</v>
      </c>
      <c r="H1774" t="s">
        <v>13</v>
      </c>
      <c r="I1774" t="s">
        <v>53</v>
      </c>
      <c r="J1774" t="s">
        <v>5168</v>
      </c>
      <c r="K1774" t="s">
        <v>76</v>
      </c>
    </row>
    <row r="1775" spans="1:11" x14ac:dyDescent="0.35">
      <c r="A1775">
        <v>1774</v>
      </c>
      <c r="B1775" t="s">
        <v>5169</v>
      </c>
      <c r="C1775">
        <v>26</v>
      </c>
      <c r="D1775" t="s">
        <v>5170</v>
      </c>
      <c r="E1775" t="s">
        <v>149</v>
      </c>
      <c r="F1775" t="s">
        <v>169</v>
      </c>
      <c r="G1775" t="s">
        <v>120</v>
      </c>
      <c r="H1775" t="s">
        <v>57</v>
      </c>
      <c r="I1775" t="s">
        <v>68</v>
      </c>
      <c r="J1775" t="s">
        <v>5171</v>
      </c>
      <c r="K1775" t="s">
        <v>44</v>
      </c>
    </row>
    <row r="1776" spans="1:11" x14ac:dyDescent="0.35">
      <c r="A1776">
        <v>1775</v>
      </c>
      <c r="B1776" t="s">
        <v>5172</v>
      </c>
      <c r="C1776">
        <v>30</v>
      </c>
      <c r="D1776" t="s">
        <v>5173</v>
      </c>
      <c r="E1776" t="s">
        <v>14</v>
      </c>
      <c r="F1776" t="s">
        <v>57</v>
      </c>
      <c r="G1776" t="s">
        <v>80</v>
      </c>
      <c r="H1776" t="s">
        <v>32</v>
      </c>
      <c r="I1776" t="s">
        <v>58</v>
      </c>
      <c r="J1776" t="s">
        <v>5174</v>
      </c>
      <c r="K1776" t="s">
        <v>76</v>
      </c>
    </row>
    <row r="1777" spans="1:11" x14ac:dyDescent="0.35">
      <c r="A1777">
        <v>1776</v>
      </c>
      <c r="B1777" t="s">
        <v>5175</v>
      </c>
      <c r="C1777">
        <v>24</v>
      </c>
      <c r="D1777" t="s">
        <v>5176</v>
      </c>
      <c r="E1777" t="s">
        <v>101</v>
      </c>
      <c r="F1777" t="s">
        <v>79</v>
      </c>
      <c r="G1777" t="s">
        <v>120</v>
      </c>
      <c r="H1777" t="s">
        <v>57</v>
      </c>
      <c r="I1777" t="s">
        <v>48</v>
      </c>
      <c r="J1777" t="s">
        <v>5177</v>
      </c>
      <c r="K1777" t="s">
        <v>19</v>
      </c>
    </row>
    <row r="1778" spans="1:11" x14ac:dyDescent="0.35">
      <c r="A1778">
        <v>1777</v>
      </c>
      <c r="B1778" t="s">
        <v>5178</v>
      </c>
      <c r="C1778">
        <v>28</v>
      </c>
      <c r="D1778" t="s">
        <v>5179</v>
      </c>
      <c r="E1778" t="s">
        <v>31</v>
      </c>
      <c r="F1778" t="s">
        <v>31</v>
      </c>
      <c r="G1778" t="s">
        <v>47</v>
      </c>
      <c r="H1778" t="s">
        <v>31</v>
      </c>
      <c r="I1778" t="s">
        <v>68</v>
      </c>
      <c r="J1778" t="s">
        <v>5180</v>
      </c>
      <c r="K1778" t="s">
        <v>76</v>
      </c>
    </row>
    <row r="1779" spans="1:11" x14ac:dyDescent="0.35">
      <c r="A1779">
        <v>1778</v>
      </c>
      <c r="B1779" t="s">
        <v>5181</v>
      </c>
      <c r="C1779">
        <v>23</v>
      </c>
      <c r="D1779" t="s">
        <v>5182</v>
      </c>
      <c r="E1779" t="s">
        <v>16</v>
      </c>
      <c r="F1779" t="s">
        <v>133</v>
      </c>
      <c r="G1779" t="s">
        <v>24</v>
      </c>
      <c r="H1779" t="s">
        <v>25</v>
      </c>
      <c r="I1779" t="s">
        <v>88</v>
      </c>
      <c r="J1779" t="s">
        <v>5183</v>
      </c>
      <c r="K1779" t="s">
        <v>37</v>
      </c>
    </row>
    <row r="1780" spans="1:11" x14ac:dyDescent="0.35">
      <c r="A1780">
        <v>1779</v>
      </c>
      <c r="B1780" t="s">
        <v>5184</v>
      </c>
      <c r="C1780">
        <v>24</v>
      </c>
      <c r="D1780" t="s">
        <v>5185</v>
      </c>
      <c r="E1780" t="s">
        <v>23</v>
      </c>
      <c r="F1780" t="s">
        <v>177</v>
      </c>
      <c r="G1780" t="s">
        <v>33</v>
      </c>
      <c r="H1780" t="s">
        <v>34</v>
      </c>
      <c r="I1780" t="s">
        <v>153</v>
      </c>
      <c r="J1780" t="s">
        <v>5186</v>
      </c>
      <c r="K1780" t="s">
        <v>28</v>
      </c>
    </row>
    <row r="1781" spans="1:11" x14ac:dyDescent="0.35">
      <c r="A1781">
        <v>1780</v>
      </c>
      <c r="B1781" t="s">
        <v>5187</v>
      </c>
      <c r="C1781">
        <v>20</v>
      </c>
      <c r="D1781" t="s">
        <v>5188</v>
      </c>
      <c r="E1781" t="s">
        <v>133</v>
      </c>
      <c r="F1781" t="s">
        <v>67</v>
      </c>
      <c r="G1781" t="s">
        <v>41</v>
      </c>
      <c r="H1781" t="s">
        <v>42</v>
      </c>
      <c r="I1781" t="s">
        <v>63</v>
      </c>
      <c r="J1781" t="s">
        <v>5189</v>
      </c>
      <c r="K1781" t="s">
        <v>19</v>
      </c>
    </row>
    <row r="1782" spans="1:11" x14ac:dyDescent="0.35">
      <c r="A1782">
        <v>1781</v>
      </c>
      <c r="B1782" t="s">
        <v>5190</v>
      </c>
      <c r="C1782">
        <v>27</v>
      </c>
      <c r="D1782" t="s">
        <v>5191</v>
      </c>
      <c r="E1782" t="s">
        <v>57</v>
      </c>
      <c r="F1782" t="s">
        <v>133</v>
      </c>
      <c r="G1782" t="s">
        <v>33</v>
      </c>
      <c r="H1782" t="s">
        <v>34</v>
      </c>
      <c r="I1782" t="s">
        <v>63</v>
      </c>
      <c r="J1782" t="s">
        <v>5192</v>
      </c>
      <c r="K1782" t="s">
        <v>76</v>
      </c>
    </row>
    <row r="1783" spans="1:11" x14ac:dyDescent="0.35">
      <c r="A1783">
        <v>1782</v>
      </c>
      <c r="B1783" t="s">
        <v>5193</v>
      </c>
      <c r="C1783">
        <v>29</v>
      </c>
      <c r="D1783" t="s">
        <v>5194</v>
      </c>
      <c r="E1783" t="s">
        <v>23</v>
      </c>
      <c r="F1783" t="s">
        <v>16</v>
      </c>
      <c r="G1783" t="s">
        <v>33</v>
      </c>
      <c r="H1783" t="s">
        <v>34</v>
      </c>
      <c r="I1783" t="s">
        <v>102</v>
      </c>
      <c r="J1783" t="s">
        <v>5195</v>
      </c>
      <c r="K1783" t="s">
        <v>19</v>
      </c>
    </row>
    <row r="1784" spans="1:11" x14ac:dyDescent="0.35">
      <c r="A1784">
        <v>1783</v>
      </c>
      <c r="B1784" t="s">
        <v>5196</v>
      </c>
      <c r="C1784">
        <v>26</v>
      </c>
      <c r="D1784" t="s">
        <v>5197</v>
      </c>
      <c r="E1784" t="s">
        <v>79</v>
      </c>
      <c r="F1784" t="s">
        <v>16</v>
      </c>
      <c r="G1784" t="s">
        <v>47</v>
      </c>
      <c r="H1784" t="s">
        <v>31</v>
      </c>
      <c r="I1784" t="s">
        <v>48</v>
      </c>
      <c r="J1784" t="s">
        <v>5198</v>
      </c>
      <c r="K1784" t="s">
        <v>76</v>
      </c>
    </row>
    <row r="1785" spans="1:11" x14ac:dyDescent="0.35">
      <c r="A1785">
        <v>1784</v>
      </c>
      <c r="B1785" t="s">
        <v>5199</v>
      </c>
      <c r="C1785">
        <v>26</v>
      </c>
      <c r="D1785" t="s">
        <v>5200</v>
      </c>
      <c r="E1785" t="s">
        <v>201</v>
      </c>
      <c r="F1785" t="s">
        <v>169</v>
      </c>
      <c r="G1785" t="s">
        <v>15</v>
      </c>
      <c r="H1785" t="s">
        <v>16</v>
      </c>
      <c r="I1785" t="s">
        <v>170</v>
      </c>
      <c r="J1785" t="s">
        <v>5201</v>
      </c>
      <c r="K1785" t="s">
        <v>37</v>
      </c>
    </row>
    <row r="1786" spans="1:11" x14ac:dyDescent="0.35">
      <c r="A1786">
        <v>1785</v>
      </c>
      <c r="B1786" t="s">
        <v>5202</v>
      </c>
      <c r="C1786">
        <v>20</v>
      </c>
      <c r="D1786" t="s">
        <v>5203</v>
      </c>
      <c r="E1786" t="s">
        <v>57</v>
      </c>
      <c r="F1786" t="s">
        <v>67</v>
      </c>
      <c r="G1786" t="s">
        <v>33</v>
      </c>
      <c r="H1786" t="s">
        <v>34</v>
      </c>
      <c r="I1786" t="s">
        <v>91</v>
      </c>
      <c r="J1786" t="s">
        <v>5204</v>
      </c>
      <c r="K1786" t="s">
        <v>28</v>
      </c>
    </row>
    <row r="1787" spans="1:11" x14ac:dyDescent="0.35">
      <c r="A1787">
        <v>1786</v>
      </c>
      <c r="B1787" t="s">
        <v>5205</v>
      </c>
      <c r="C1787">
        <v>20</v>
      </c>
      <c r="D1787" t="s">
        <v>5206</v>
      </c>
      <c r="E1787" t="s">
        <v>31</v>
      </c>
      <c r="F1787" t="s">
        <v>67</v>
      </c>
      <c r="G1787" t="s">
        <v>47</v>
      </c>
      <c r="H1787" t="s">
        <v>31</v>
      </c>
      <c r="I1787" t="s">
        <v>170</v>
      </c>
      <c r="J1787" t="s">
        <v>5207</v>
      </c>
      <c r="K1787" t="s">
        <v>28</v>
      </c>
    </row>
    <row r="1788" spans="1:11" x14ac:dyDescent="0.35">
      <c r="A1788">
        <v>1787</v>
      </c>
      <c r="B1788" t="s">
        <v>5208</v>
      </c>
      <c r="C1788">
        <v>24</v>
      </c>
      <c r="D1788" t="s">
        <v>5209</v>
      </c>
      <c r="E1788" t="s">
        <v>22</v>
      </c>
      <c r="F1788" t="s">
        <v>34</v>
      </c>
      <c r="G1788" t="s">
        <v>47</v>
      </c>
      <c r="H1788" t="s">
        <v>31</v>
      </c>
      <c r="I1788" t="s">
        <v>170</v>
      </c>
      <c r="J1788" t="s">
        <v>5210</v>
      </c>
      <c r="K1788" t="s">
        <v>44</v>
      </c>
    </row>
    <row r="1789" spans="1:11" x14ac:dyDescent="0.35">
      <c r="A1789">
        <v>1788</v>
      </c>
      <c r="B1789" t="s">
        <v>5211</v>
      </c>
      <c r="C1789">
        <v>20</v>
      </c>
      <c r="D1789" t="s">
        <v>5212</v>
      </c>
      <c r="E1789" t="s">
        <v>42</v>
      </c>
      <c r="F1789" t="s">
        <v>32</v>
      </c>
      <c r="G1789" t="s">
        <v>33</v>
      </c>
      <c r="H1789" t="s">
        <v>34</v>
      </c>
      <c r="I1789" t="s">
        <v>170</v>
      </c>
      <c r="J1789" t="s">
        <v>5213</v>
      </c>
      <c r="K1789" t="s">
        <v>44</v>
      </c>
    </row>
    <row r="1790" spans="1:11" x14ac:dyDescent="0.35">
      <c r="A1790">
        <v>1789</v>
      </c>
      <c r="B1790" t="s">
        <v>5214</v>
      </c>
      <c r="C1790">
        <v>26</v>
      </c>
      <c r="D1790" t="s">
        <v>5215</v>
      </c>
      <c r="E1790" t="s">
        <v>25</v>
      </c>
      <c r="F1790" t="s">
        <v>101</v>
      </c>
      <c r="G1790" t="s">
        <v>47</v>
      </c>
      <c r="H1790" t="s">
        <v>31</v>
      </c>
      <c r="I1790" t="s">
        <v>116</v>
      </c>
      <c r="J1790" t="s">
        <v>5216</v>
      </c>
      <c r="K1790" t="s">
        <v>44</v>
      </c>
    </row>
    <row r="1791" spans="1:11" x14ac:dyDescent="0.35">
      <c r="A1791">
        <v>1790</v>
      </c>
      <c r="B1791" t="s">
        <v>5217</v>
      </c>
      <c r="C1791">
        <v>29</v>
      </c>
      <c r="D1791" t="s">
        <v>5218</v>
      </c>
      <c r="E1791" t="s">
        <v>57</v>
      </c>
      <c r="F1791" t="s">
        <v>14</v>
      </c>
      <c r="G1791" t="s">
        <v>62</v>
      </c>
      <c r="H1791" t="s">
        <v>23</v>
      </c>
      <c r="I1791" t="s">
        <v>68</v>
      </c>
      <c r="J1791" t="s">
        <v>5219</v>
      </c>
      <c r="K1791" t="s">
        <v>28</v>
      </c>
    </row>
    <row r="1792" spans="1:11" x14ac:dyDescent="0.35">
      <c r="A1792">
        <v>1791</v>
      </c>
      <c r="B1792" t="s">
        <v>5220</v>
      </c>
      <c r="C1792">
        <v>25</v>
      </c>
      <c r="D1792" t="s">
        <v>5221</v>
      </c>
      <c r="E1792" t="s">
        <v>101</v>
      </c>
      <c r="F1792" t="s">
        <v>22</v>
      </c>
      <c r="G1792" t="s">
        <v>52</v>
      </c>
      <c r="H1792" t="s">
        <v>13</v>
      </c>
      <c r="I1792" t="s">
        <v>26</v>
      </c>
      <c r="J1792">
        <f>1-801-587-2384</f>
        <v>-3771</v>
      </c>
      <c r="K1792" t="s">
        <v>19</v>
      </c>
    </row>
    <row r="1793" spans="1:11" x14ac:dyDescent="0.35">
      <c r="A1793">
        <v>1792</v>
      </c>
      <c r="B1793" t="s">
        <v>5222</v>
      </c>
      <c r="C1793">
        <v>22</v>
      </c>
      <c r="D1793" t="s">
        <v>5223</v>
      </c>
      <c r="E1793" t="s">
        <v>22</v>
      </c>
      <c r="F1793" t="s">
        <v>40</v>
      </c>
      <c r="G1793" t="s">
        <v>87</v>
      </c>
      <c r="H1793" t="s">
        <v>79</v>
      </c>
      <c r="I1793" t="s">
        <v>63</v>
      </c>
      <c r="J1793" t="s">
        <v>5224</v>
      </c>
      <c r="K1793" t="s">
        <v>37</v>
      </c>
    </row>
    <row r="1794" spans="1:11" x14ac:dyDescent="0.35">
      <c r="A1794">
        <v>1793</v>
      </c>
      <c r="B1794" t="s">
        <v>665</v>
      </c>
      <c r="C1794">
        <v>29</v>
      </c>
      <c r="D1794" t="s">
        <v>5225</v>
      </c>
      <c r="E1794" t="s">
        <v>25</v>
      </c>
      <c r="F1794" t="s">
        <v>201</v>
      </c>
      <c r="G1794" t="s">
        <v>120</v>
      </c>
      <c r="H1794" t="s">
        <v>57</v>
      </c>
      <c r="I1794" t="s">
        <v>68</v>
      </c>
      <c r="J1794" t="s">
        <v>5226</v>
      </c>
      <c r="K1794" t="s">
        <v>76</v>
      </c>
    </row>
    <row r="1795" spans="1:11" x14ac:dyDescent="0.35">
      <c r="A1795">
        <v>1794</v>
      </c>
      <c r="B1795" t="s">
        <v>5227</v>
      </c>
      <c r="C1795">
        <v>27</v>
      </c>
      <c r="D1795" t="s">
        <v>5228</v>
      </c>
      <c r="E1795" t="s">
        <v>67</v>
      </c>
      <c r="F1795" t="s">
        <v>16</v>
      </c>
      <c r="G1795" t="s">
        <v>24</v>
      </c>
      <c r="H1795" t="s">
        <v>25</v>
      </c>
      <c r="I1795" t="s">
        <v>17</v>
      </c>
      <c r="J1795" t="s">
        <v>5229</v>
      </c>
      <c r="K1795" t="s">
        <v>19</v>
      </c>
    </row>
    <row r="1796" spans="1:11" x14ac:dyDescent="0.35">
      <c r="A1796">
        <v>1795</v>
      </c>
      <c r="B1796" t="s">
        <v>5230</v>
      </c>
      <c r="C1796">
        <v>29</v>
      </c>
      <c r="D1796" t="s">
        <v>5231</v>
      </c>
      <c r="E1796" t="s">
        <v>177</v>
      </c>
      <c r="F1796" t="s">
        <v>201</v>
      </c>
      <c r="G1796" t="s">
        <v>41</v>
      </c>
      <c r="H1796" t="s">
        <v>42</v>
      </c>
      <c r="I1796" t="s">
        <v>26</v>
      </c>
      <c r="J1796" t="s">
        <v>5232</v>
      </c>
      <c r="K1796" t="s">
        <v>76</v>
      </c>
    </row>
    <row r="1797" spans="1:11" x14ac:dyDescent="0.35">
      <c r="A1797">
        <v>1796</v>
      </c>
      <c r="B1797" t="s">
        <v>5233</v>
      </c>
      <c r="C1797">
        <v>28</v>
      </c>
      <c r="D1797" t="s">
        <v>5234</v>
      </c>
      <c r="E1797" t="s">
        <v>14</v>
      </c>
      <c r="F1797" t="s">
        <v>169</v>
      </c>
      <c r="G1797" t="s">
        <v>15</v>
      </c>
      <c r="H1797" t="s">
        <v>16</v>
      </c>
      <c r="I1797" t="s">
        <v>48</v>
      </c>
      <c r="J1797">
        <v>6040872262</v>
      </c>
      <c r="K1797" t="s">
        <v>28</v>
      </c>
    </row>
    <row r="1798" spans="1:11" x14ac:dyDescent="0.35">
      <c r="A1798">
        <v>1797</v>
      </c>
      <c r="B1798" t="s">
        <v>1912</v>
      </c>
      <c r="C1798">
        <v>26</v>
      </c>
      <c r="D1798" t="s">
        <v>5235</v>
      </c>
      <c r="E1798" t="s">
        <v>67</v>
      </c>
      <c r="F1798" t="s">
        <v>42</v>
      </c>
      <c r="G1798" t="s">
        <v>52</v>
      </c>
      <c r="H1798" t="s">
        <v>13</v>
      </c>
      <c r="I1798" t="s">
        <v>88</v>
      </c>
      <c r="J1798" t="s">
        <v>5236</v>
      </c>
      <c r="K1798" t="s">
        <v>76</v>
      </c>
    </row>
    <row r="1799" spans="1:11" x14ac:dyDescent="0.35">
      <c r="A1799">
        <v>1798</v>
      </c>
      <c r="B1799" t="s">
        <v>5237</v>
      </c>
      <c r="C1799">
        <v>30</v>
      </c>
      <c r="D1799" t="s">
        <v>5238</v>
      </c>
      <c r="E1799" t="s">
        <v>13</v>
      </c>
      <c r="F1799" t="s">
        <v>149</v>
      </c>
      <c r="G1799" t="s">
        <v>47</v>
      </c>
      <c r="H1799" t="s">
        <v>31</v>
      </c>
      <c r="I1799" t="s">
        <v>58</v>
      </c>
      <c r="J1799" t="s">
        <v>5239</v>
      </c>
      <c r="K1799" t="s">
        <v>76</v>
      </c>
    </row>
    <row r="1800" spans="1:11" x14ac:dyDescent="0.35">
      <c r="A1800">
        <v>1799</v>
      </c>
      <c r="B1800" t="s">
        <v>5240</v>
      </c>
      <c r="C1800">
        <v>29</v>
      </c>
      <c r="D1800" t="s">
        <v>5241</v>
      </c>
      <c r="E1800" t="s">
        <v>42</v>
      </c>
      <c r="F1800" t="s">
        <v>201</v>
      </c>
      <c r="G1800" t="s">
        <v>15</v>
      </c>
      <c r="H1800" t="s">
        <v>16</v>
      </c>
      <c r="I1800" t="s">
        <v>116</v>
      </c>
      <c r="J1800" t="s">
        <v>5242</v>
      </c>
      <c r="K1800" t="s">
        <v>76</v>
      </c>
    </row>
    <row r="1801" spans="1:11" x14ac:dyDescent="0.35">
      <c r="A1801">
        <v>1800</v>
      </c>
      <c r="B1801" t="s">
        <v>5243</v>
      </c>
      <c r="C1801">
        <v>26</v>
      </c>
      <c r="D1801" t="s">
        <v>5244</v>
      </c>
      <c r="E1801" t="s">
        <v>25</v>
      </c>
      <c r="F1801" t="s">
        <v>133</v>
      </c>
      <c r="G1801" t="s">
        <v>41</v>
      </c>
      <c r="H1801" t="s">
        <v>42</v>
      </c>
      <c r="I1801" t="s">
        <v>116</v>
      </c>
      <c r="J1801" t="s">
        <v>5245</v>
      </c>
      <c r="K1801" t="s">
        <v>44</v>
      </c>
    </row>
    <row r="1802" spans="1:11" x14ac:dyDescent="0.35">
      <c r="A1802">
        <v>1801</v>
      </c>
      <c r="B1802" t="s">
        <v>5246</v>
      </c>
      <c r="C1802">
        <v>29</v>
      </c>
      <c r="D1802" t="s">
        <v>5247</v>
      </c>
      <c r="E1802" t="s">
        <v>177</v>
      </c>
      <c r="F1802" t="s">
        <v>149</v>
      </c>
      <c r="G1802" t="s">
        <v>24</v>
      </c>
      <c r="H1802" t="s">
        <v>25</v>
      </c>
      <c r="I1802" t="s">
        <v>116</v>
      </c>
      <c r="J1802" t="s">
        <v>5248</v>
      </c>
      <c r="K1802" t="s">
        <v>37</v>
      </c>
    </row>
    <row r="1803" spans="1:11" x14ac:dyDescent="0.35">
      <c r="A1803">
        <v>1802</v>
      </c>
      <c r="B1803" t="s">
        <v>5249</v>
      </c>
      <c r="C1803">
        <v>26</v>
      </c>
      <c r="D1803" t="s">
        <v>5250</v>
      </c>
      <c r="E1803" t="s">
        <v>31</v>
      </c>
      <c r="F1803" t="s">
        <v>79</v>
      </c>
      <c r="G1803" t="s">
        <v>62</v>
      </c>
      <c r="H1803" t="s">
        <v>23</v>
      </c>
      <c r="I1803" t="s">
        <v>88</v>
      </c>
      <c r="J1803">
        <f>1-906-972-968</f>
        <v>-2845</v>
      </c>
      <c r="K1803" t="s">
        <v>19</v>
      </c>
    </row>
    <row r="1804" spans="1:11" x14ac:dyDescent="0.35">
      <c r="A1804">
        <v>1803</v>
      </c>
      <c r="B1804" t="s">
        <v>5251</v>
      </c>
      <c r="C1804">
        <v>26</v>
      </c>
      <c r="D1804" t="s">
        <v>5252</v>
      </c>
      <c r="E1804" t="s">
        <v>133</v>
      </c>
      <c r="F1804" t="s">
        <v>169</v>
      </c>
      <c r="G1804" t="s">
        <v>52</v>
      </c>
      <c r="H1804" t="s">
        <v>13</v>
      </c>
      <c r="I1804" t="s">
        <v>116</v>
      </c>
      <c r="J1804">
        <f>1-905-997-9729</f>
        <v>-11630</v>
      </c>
      <c r="K1804" t="s">
        <v>28</v>
      </c>
    </row>
    <row r="1805" spans="1:11" x14ac:dyDescent="0.35">
      <c r="A1805">
        <v>1804</v>
      </c>
      <c r="B1805" t="s">
        <v>5253</v>
      </c>
      <c r="C1805">
        <v>27</v>
      </c>
      <c r="D1805" t="s">
        <v>5254</v>
      </c>
      <c r="E1805" t="s">
        <v>14</v>
      </c>
      <c r="F1805" t="s">
        <v>25</v>
      </c>
      <c r="G1805" t="s">
        <v>80</v>
      </c>
      <c r="H1805" t="s">
        <v>32</v>
      </c>
      <c r="I1805" t="s">
        <v>26</v>
      </c>
      <c r="J1805" t="s">
        <v>5255</v>
      </c>
      <c r="K1805" t="s">
        <v>28</v>
      </c>
    </row>
    <row r="1806" spans="1:11" x14ac:dyDescent="0.35">
      <c r="A1806">
        <v>1805</v>
      </c>
      <c r="B1806" t="s">
        <v>5256</v>
      </c>
      <c r="C1806">
        <v>30</v>
      </c>
      <c r="D1806" t="s">
        <v>5257</v>
      </c>
      <c r="E1806" t="s">
        <v>42</v>
      </c>
      <c r="F1806" t="s">
        <v>133</v>
      </c>
      <c r="G1806" t="s">
        <v>87</v>
      </c>
      <c r="H1806" t="s">
        <v>79</v>
      </c>
      <c r="I1806" t="s">
        <v>17</v>
      </c>
      <c r="J1806" t="s">
        <v>5258</v>
      </c>
      <c r="K1806" t="s">
        <v>28</v>
      </c>
    </row>
    <row r="1807" spans="1:11" x14ac:dyDescent="0.35">
      <c r="A1807">
        <v>1806</v>
      </c>
      <c r="B1807" t="s">
        <v>5259</v>
      </c>
      <c r="C1807">
        <v>23</v>
      </c>
      <c r="D1807" t="s">
        <v>5260</v>
      </c>
      <c r="E1807" t="s">
        <v>133</v>
      </c>
      <c r="F1807" t="s">
        <v>177</v>
      </c>
      <c r="G1807" t="s">
        <v>87</v>
      </c>
      <c r="H1807" t="s">
        <v>79</v>
      </c>
      <c r="I1807" t="s">
        <v>91</v>
      </c>
      <c r="J1807" t="s">
        <v>5261</v>
      </c>
      <c r="K1807" t="s">
        <v>76</v>
      </c>
    </row>
    <row r="1808" spans="1:11" x14ac:dyDescent="0.35">
      <c r="A1808">
        <v>1807</v>
      </c>
      <c r="B1808" t="s">
        <v>5262</v>
      </c>
      <c r="C1808">
        <v>22</v>
      </c>
      <c r="D1808" t="s">
        <v>5263</v>
      </c>
      <c r="E1808" t="s">
        <v>31</v>
      </c>
      <c r="F1808" t="s">
        <v>42</v>
      </c>
      <c r="G1808" t="s">
        <v>33</v>
      </c>
      <c r="H1808" t="s">
        <v>34</v>
      </c>
      <c r="I1808" t="s">
        <v>48</v>
      </c>
      <c r="J1808">
        <f>1-223-168-2473</f>
        <v>-2863</v>
      </c>
      <c r="K1808" t="s">
        <v>19</v>
      </c>
    </row>
    <row r="1809" spans="1:11" x14ac:dyDescent="0.35">
      <c r="A1809">
        <v>1808</v>
      </c>
      <c r="B1809" t="s">
        <v>5264</v>
      </c>
      <c r="C1809">
        <v>22</v>
      </c>
      <c r="D1809" t="s">
        <v>5265</v>
      </c>
      <c r="E1809" t="s">
        <v>42</v>
      </c>
      <c r="F1809" t="s">
        <v>101</v>
      </c>
      <c r="G1809" t="s">
        <v>80</v>
      </c>
      <c r="H1809" t="s">
        <v>32</v>
      </c>
      <c r="I1809" t="s">
        <v>63</v>
      </c>
      <c r="J1809" t="s">
        <v>5266</v>
      </c>
      <c r="K1809" t="s">
        <v>19</v>
      </c>
    </row>
    <row r="1810" spans="1:11" x14ac:dyDescent="0.35">
      <c r="A1810">
        <v>1809</v>
      </c>
      <c r="B1810" t="s">
        <v>5267</v>
      </c>
      <c r="C1810">
        <v>26</v>
      </c>
      <c r="D1810" t="s">
        <v>5268</v>
      </c>
      <c r="E1810" t="s">
        <v>177</v>
      </c>
      <c r="F1810" t="s">
        <v>32</v>
      </c>
      <c r="G1810" t="s">
        <v>15</v>
      </c>
      <c r="H1810" t="s">
        <v>16</v>
      </c>
      <c r="I1810" t="s">
        <v>170</v>
      </c>
      <c r="J1810" t="s">
        <v>5269</v>
      </c>
      <c r="K1810" t="s">
        <v>19</v>
      </c>
    </row>
    <row r="1811" spans="1:11" x14ac:dyDescent="0.35">
      <c r="A1811">
        <v>1810</v>
      </c>
      <c r="B1811" t="s">
        <v>5270</v>
      </c>
      <c r="C1811">
        <v>21</v>
      </c>
      <c r="D1811" t="s">
        <v>5271</v>
      </c>
      <c r="E1811" t="s">
        <v>67</v>
      </c>
      <c r="F1811" t="s">
        <v>34</v>
      </c>
      <c r="G1811" t="s">
        <v>47</v>
      </c>
      <c r="H1811" t="s">
        <v>31</v>
      </c>
      <c r="I1811" t="s">
        <v>116</v>
      </c>
      <c r="J1811" t="s">
        <v>5272</v>
      </c>
      <c r="K1811" t="s">
        <v>76</v>
      </c>
    </row>
    <row r="1812" spans="1:11" x14ac:dyDescent="0.35">
      <c r="A1812">
        <v>1811</v>
      </c>
      <c r="B1812" t="s">
        <v>5273</v>
      </c>
      <c r="C1812">
        <v>24</v>
      </c>
      <c r="D1812" t="s">
        <v>5274</v>
      </c>
      <c r="E1812" t="s">
        <v>201</v>
      </c>
      <c r="F1812" t="s">
        <v>16</v>
      </c>
      <c r="G1812" t="s">
        <v>52</v>
      </c>
      <c r="H1812" t="s">
        <v>13</v>
      </c>
      <c r="I1812" t="s">
        <v>53</v>
      </c>
      <c r="J1812" t="s">
        <v>5275</v>
      </c>
      <c r="K1812" t="s">
        <v>28</v>
      </c>
    </row>
    <row r="1813" spans="1:11" x14ac:dyDescent="0.35">
      <c r="A1813">
        <v>1812</v>
      </c>
      <c r="B1813" t="s">
        <v>5276</v>
      </c>
      <c r="C1813">
        <v>21</v>
      </c>
      <c r="D1813" t="s">
        <v>5277</v>
      </c>
      <c r="E1813" t="s">
        <v>169</v>
      </c>
      <c r="F1813" t="s">
        <v>14</v>
      </c>
      <c r="G1813" t="s">
        <v>52</v>
      </c>
      <c r="H1813" t="s">
        <v>13</v>
      </c>
      <c r="I1813" t="s">
        <v>26</v>
      </c>
      <c r="J1813" t="s">
        <v>5278</v>
      </c>
      <c r="K1813" t="s">
        <v>19</v>
      </c>
    </row>
    <row r="1814" spans="1:11" x14ac:dyDescent="0.35">
      <c r="A1814">
        <v>1813</v>
      </c>
      <c r="B1814" t="s">
        <v>5279</v>
      </c>
      <c r="C1814">
        <v>29</v>
      </c>
      <c r="D1814" t="s">
        <v>5280</v>
      </c>
      <c r="E1814" t="s">
        <v>177</v>
      </c>
      <c r="F1814" t="s">
        <v>40</v>
      </c>
      <c r="G1814" t="s">
        <v>15</v>
      </c>
      <c r="H1814" t="s">
        <v>16</v>
      </c>
      <c r="I1814" t="s">
        <v>116</v>
      </c>
      <c r="J1814" t="s">
        <v>5281</v>
      </c>
      <c r="K1814" t="s">
        <v>19</v>
      </c>
    </row>
    <row r="1815" spans="1:11" x14ac:dyDescent="0.35">
      <c r="A1815">
        <v>1814</v>
      </c>
      <c r="B1815" t="s">
        <v>5282</v>
      </c>
      <c r="C1815">
        <v>20</v>
      </c>
      <c r="D1815" t="s">
        <v>5283</v>
      </c>
      <c r="E1815" t="s">
        <v>169</v>
      </c>
      <c r="F1815" t="s">
        <v>13</v>
      </c>
      <c r="G1815" t="s">
        <v>80</v>
      </c>
      <c r="H1815" t="s">
        <v>32</v>
      </c>
      <c r="I1815" t="s">
        <v>53</v>
      </c>
      <c r="J1815" t="s">
        <v>5284</v>
      </c>
      <c r="K1815" t="s">
        <v>37</v>
      </c>
    </row>
    <row r="1816" spans="1:11" x14ac:dyDescent="0.35">
      <c r="A1816">
        <v>1815</v>
      </c>
      <c r="B1816" t="s">
        <v>5285</v>
      </c>
      <c r="C1816">
        <v>24</v>
      </c>
      <c r="D1816" t="s">
        <v>5286</v>
      </c>
      <c r="E1816" t="s">
        <v>13</v>
      </c>
      <c r="F1816" t="s">
        <v>101</v>
      </c>
      <c r="G1816" t="s">
        <v>15</v>
      </c>
      <c r="H1816" t="s">
        <v>16</v>
      </c>
      <c r="I1816" t="s">
        <v>102</v>
      </c>
      <c r="J1816" t="s">
        <v>5287</v>
      </c>
      <c r="K1816" t="s">
        <v>37</v>
      </c>
    </row>
    <row r="1817" spans="1:11" x14ac:dyDescent="0.35">
      <c r="A1817">
        <v>1816</v>
      </c>
      <c r="B1817" t="s">
        <v>5288</v>
      </c>
      <c r="C1817">
        <v>29</v>
      </c>
      <c r="D1817" t="s">
        <v>5289</v>
      </c>
      <c r="E1817" t="s">
        <v>22</v>
      </c>
      <c r="F1817" t="s">
        <v>13</v>
      </c>
      <c r="G1817" t="s">
        <v>15</v>
      </c>
      <c r="H1817" t="s">
        <v>16</v>
      </c>
      <c r="I1817" t="s">
        <v>58</v>
      </c>
      <c r="J1817">
        <v>6557912400</v>
      </c>
      <c r="K1817" t="s">
        <v>37</v>
      </c>
    </row>
    <row r="1818" spans="1:11" x14ac:dyDescent="0.35">
      <c r="A1818">
        <v>1817</v>
      </c>
      <c r="B1818" t="s">
        <v>5290</v>
      </c>
      <c r="C1818">
        <v>22</v>
      </c>
      <c r="D1818" t="s">
        <v>5291</v>
      </c>
      <c r="E1818" t="s">
        <v>67</v>
      </c>
      <c r="F1818" t="s">
        <v>201</v>
      </c>
      <c r="G1818" t="s">
        <v>62</v>
      </c>
      <c r="H1818" t="s">
        <v>23</v>
      </c>
      <c r="I1818" t="s">
        <v>153</v>
      </c>
      <c r="J1818" t="s">
        <v>5292</v>
      </c>
      <c r="K1818" t="s">
        <v>76</v>
      </c>
    </row>
    <row r="1819" spans="1:11" x14ac:dyDescent="0.35">
      <c r="A1819">
        <v>1818</v>
      </c>
      <c r="B1819" t="s">
        <v>5293</v>
      </c>
      <c r="C1819">
        <v>23</v>
      </c>
      <c r="D1819" t="s">
        <v>5294</v>
      </c>
      <c r="E1819" t="s">
        <v>40</v>
      </c>
      <c r="F1819" t="s">
        <v>42</v>
      </c>
      <c r="G1819" t="s">
        <v>24</v>
      </c>
      <c r="H1819" t="s">
        <v>25</v>
      </c>
      <c r="I1819" t="s">
        <v>170</v>
      </c>
      <c r="J1819" t="s">
        <v>5295</v>
      </c>
      <c r="K1819" t="s">
        <v>44</v>
      </c>
    </row>
    <row r="1820" spans="1:11" x14ac:dyDescent="0.35">
      <c r="A1820">
        <v>1819</v>
      </c>
      <c r="B1820" t="s">
        <v>5296</v>
      </c>
      <c r="C1820">
        <v>22</v>
      </c>
      <c r="D1820" t="s">
        <v>5297</v>
      </c>
      <c r="E1820" t="s">
        <v>149</v>
      </c>
      <c r="F1820" t="s">
        <v>42</v>
      </c>
      <c r="G1820" t="s">
        <v>33</v>
      </c>
      <c r="H1820" t="s">
        <v>34</v>
      </c>
      <c r="I1820" t="s">
        <v>91</v>
      </c>
      <c r="J1820" t="s">
        <v>5298</v>
      </c>
      <c r="K1820" t="s">
        <v>44</v>
      </c>
    </row>
    <row r="1821" spans="1:11" x14ac:dyDescent="0.35">
      <c r="A1821">
        <v>1820</v>
      </c>
      <c r="B1821" t="s">
        <v>5299</v>
      </c>
      <c r="C1821">
        <v>25</v>
      </c>
      <c r="D1821" t="s">
        <v>5300</v>
      </c>
      <c r="E1821" t="s">
        <v>16</v>
      </c>
      <c r="F1821" t="s">
        <v>149</v>
      </c>
      <c r="G1821" t="s">
        <v>120</v>
      </c>
      <c r="H1821" t="s">
        <v>57</v>
      </c>
      <c r="I1821" t="s">
        <v>170</v>
      </c>
      <c r="J1821" t="s">
        <v>5301</v>
      </c>
      <c r="K1821" t="s">
        <v>37</v>
      </c>
    </row>
    <row r="1822" spans="1:11" x14ac:dyDescent="0.35">
      <c r="A1822">
        <v>1821</v>
      </c>
      <c r="B1822" t="s">
        <v>5302</v>
      </c>
      <c r="C1822">
        <v>24</v>
      </c>
      <c r="D1822" t="s">
        <v>5303</v>
      </c>
      <c r="E1822" t="s">
        <v>101</v>
      </c>
      <c r="F1822" t="s">
        <v>31</v>
      </c>
      <c r="G1822" t="s">
        <v>52</v>
      </c>
      <c r="H1822" t="s">
        <v>13</v>
      </c>
      <c r="I1822" t="s">
        <v>68</v>
      </c>
      <c r="J1822">
        <f>1-645-546-7564</f>
        <v>-8754</v>
      </c>
      <c r="K1822" t="s">
        <v>19</v>
      </c>
    </row>
    <row r="1823" spans="1:11" x14ac:dyDescent="0.35">
      <c r="A1823">
        <v>1822</v>
      </c>
      <c r="B1823" t="s">
        <v>5304</v>
      </c>
      <c r="C1823">
        <v>20</v>
      </c>
      <c r="D1823" t="s">
        <v>5305</v>
      </c>
      <c r="E1823" t="s">
        <v>177</v>
      </c>
      <c r="F1823" t="s">
        <v>201</v>
      </c>
      <c r="G1823" t="s">
        <v>87</v>
      </c>
      <c r="H1823" t="s">
        <v>79</v>
      </c>
      <c r="I1823" t="s">
        <v>53</v>
      </c>
      <c r="J1823">
        <v>327917821</v>
      </c>
      <c r="K1823" t="s">
        <v>76</v>
      </c>
    </row>
    <row r="1824" spans="1:11" x14ac:dyDescent="0.35">
      <c r="A1824">
        <v>1823</v>
      </c>
      <c r="B1824" t="s">
        <v>5306</v>
      </c>
      <c r="C1824">
        <v>20</v>
      </c>
      <c r="D1824" t="s">
        <v>5307</v>
      </c>
      <c r="E1824" t="s">
        <v>133</v>
      </c>
      <c r="F1824" t="s">
        <v>201</v>
      </c>
      <c r="G1824" t="s">
        <v>15</v>
      </c>
      <c r="H1824" t="s">
        <v>16</v>
      </c>
      <c r="I1824" t="s">
        <v>88</v>
      </c>
      <c r="J1824" t="s">
        <v>5308</v>
      </c>
      <c r="K1824" t="s">
        <v>44</v>
      </c>
    </row>
    <row r="1825" spans="1:11" x14ac:dyDescent="0.35">
      <c r="A1825">
        <v>1824</v>
      </c>
      <c r="B1825" t="s">
        <v>5309</v>
      </c>
      <c r="C1825">
        <v>29</v>
      </c>
      <c r="D1825" t="s">
        <v>5310</v>
      </c>
      <c r="E1825" t="s">
        <v>16</v>
      </c>
      <c r="F1825" t="s">
        <v>23</v>
      </c>
      <c r="G1825" t="s">
        <v>15</v>
      </c>
      <c r="H1825" t="s">
        <v>16</v>
      </c>
      <c r="I1825" t="s">
        <v>68</v>
      </c>
      <c r="J1825" t="s">
        <v>5311</v>
      </c>
      <c r="K1825" t="s">
        <v>19</v>
      </c>
    </row>
    <row r="1826" spans="1:11" x14ac:dyDescent="0.35">
      <c r="A1826">
        <v>1825</v>
      </c>
      <c r="B1826" t="s">
        <v>5312</v>
      </c>
      <c r="C1826">
        <v>22</v>
      </c>
      <c r="D1826" t="s">
        <v>5313</v>
      </c>
      <c r="E1826" t="s">
        <v>13</v>
      </c>
      <c r="F1826" t="s">
        <v>32</v>
      </c>
      <c r="G1826" t="s">
        <v>24</v>
      </c>
      <c r="H1826" t="s">
        <v>25</v>
      </c>
      <c r="I1826" t="s">
        <v>91</v>
      </c>
      <c r="J1826" t="s">
        <v>5314</v>
      </c>
      <c r="K1826" t="s">
        <v>19</v>
      </c>
    </row>
    <row r="1827" spans="1:11" x14ac:dyDescent="0.35">
      <c r="A1827">
        <v>1826</v>
      </c>
      <c r="B1827" t="s">
        <v>5315</v>
      </c>
      <c r="C1827">
        <v>29</v>
      </c>
      <c r="D1827" t="s">
        <v>5316</v>
      </c>
      <c r="E1827" t="s">
        <v>25</v>
      </c>
      <c r="F1827" t="s">
        <v>201</v>
      </c>
      <c r="G1827" t="s">
        <v>52</v>
      </c>
      <c r="H1827" t="s">
        <v>13</v>
      </c>
      <c r="I1827" t="s">
        <v>88</v>
      </c>
      <c r="J1827" t="s">
        <v>5317</v>
      </c>
      <c r="K1827" t="s">
        <v>19</v>
      </c>
    </row>
    <row r="1828" spans="1:11" x14ac:dyDescent="0.35">
      <c r="A1828">
        <v>1827</v>
      </c>
      <c r="B1828" t="s">
        <v>5318</v>
      </c>
      <c r="C1828">
        <v>27</v>
      </c>
      <c r="D1828" t="s">
        <v>5319</v>
      </c>
      <c r="E1828" t="s">
        <v>57</v>
      </c>
      <c r="F1828" t="s">
        <v>169</v>
      </c>
      <c r="G1828" t="s">
        <v>80</v>
      </c>
      <c r="H1828" t="s">
        <v>32</v>
      </c>
      <c r="I1828" t="s">
        <v>48</v>
      </c>
      <c r="J1828" t="s">
        <v>5320</v>
      </c>
      <c r="K1828" t="s">
        <v>28</v>
      </c>
    </row>
    <row r="1829" spans="1:11" x14ac:dyDescent="0.35">
      <c r="A1829">
        <v>1828</v>
      </c>
      <c r="B1829" t="s">
        <v>5321</v>
      </c>
      <c r="C1829">
        <v>25</v>
      </c>
      <c r="D1829" t="s">
        <v>5322</v>
      </c>
      <c r="E1829" t="s">
        <v>101</v>
      </c>
      <c r="F1829" t="s">
        <v>22</v>
      </c>
      <c r="G1829" t="s">
        <v>87</v>
      </c>
      <c r="H1829" t="s">
        <v>79</v>
      </c>
      <c r="I1829" t="s">
        <v>68</v>
      </c>
      <c r="J1829" t="s">
        <v>5323</v>
      </c>
      <c r="K1829" t="s">
        <v>19</v>
      </c>
    </row>
    <row r="1830" spans="1:11" x14ac:dyDescent="0.35">
      <c r="A1830">
        <v>1829</v>
      </c>
      <c r="B1830" t="s">
        <v>5324</v>
      </c>
      <c r="C1830">
        <v>26</v>
      </c>
      <c r="D1830" t="s">
        <v>5325</v>
      </c>
      <c r="E1830" t="s">
        <v>13</v>
      </c>
      <c r="F1830" t="s">
        <v>201</v>
      </c>
      <c r="G1830" t="s">
        <v>62</v>
      </c>
      <c r="H1830" t="s">
        <v>23</v>
      </c>
      <c r="I1830" t="s">
        <v>88</v>
      </c>
      <c r="J1830" t="s">
        <v>5326</v>
      </c>
      <c r="K1830" t="s">
        <v>37</v>
      </c>
    </row>
    <row r="1831" spans="1:11" x14ac:dyDescent="0.35">
      <c r="A1831">
        <v>1830</v>
      </c>
      <c r="B1831" t="s">
        <v>5327</v>
      </c>
      <c r="C1831">
        <v>28</v>
      </c>
      <c r="D1831" t="s">
        <v>5328</v>
      </c>
      <c r="E1831" t="s">
        <v>16</v>
      </c>
      <c r="F1831" t="s">
        <v>101</v>
      </c>
      <c r="G1831" t="s">
        <v>87</v>
      </c>
      <c r="H1831" t="s">
        <v>79</v>
      </c>
      <c r="I1831" t="s">
        <v>53</v>
      </c>
      <c r="J1831">
        <f>1-691-734-9363</f>
        <v>-10787</v>
      </c>
      <c r="K1831" t="s">
        <v>76</v>
      </c>
    </row>
    <row r="1832" spans="1:11" x14ac:dyDescent="0.35">
      <c r="A1832">
        <v>1831</v>
      </c>
      <c r="B1832" t="s">
        <v>5329</v>
      </c>
      <c r="C1832">
        <v>22</v>
      </c>
      <c r="D1832" t="s">
        <v>5330</v>
      </c>
      <c r="E1832" t="s">
        <v>31</v>
      </c>
      <c r="F1832" t="s">
        <v>22</v>
      </c>
      <c r="G1832" t="s">
        <v>80</v>
      </c>
      <c r="H1832" t="s">
        <v>32</v>
      </c>
      <c r="I1832" t="s">
        <v>63</v>
      </c>
      <c r="J1832" t="s">
        <v>5331</v>
      </c>
      <c r="K1832" t="s">
        <v>76</v>
      </c>
    </row>
    <row r="1833" spans="1:11" x14ac:dyDescent="0.35">
      <c r="A1833">
        <v>1832</v>
      </c>
      <c r="B1833" t="s">
        <v>1824</v>
      </c>
      <c r="C1833">
        <v>25</v>
      </c>
      <c r="D1833" t="s">
        <v>5332</v>
      </c>
      <c r="E1833" t="s">
        <v>31</v>
      </c>
      <c r="F1833" t="s">
        <v>169</v>
      </c>
      <c r="G1833" t="s">
        <v>15</v>
      </c>
      <c r="H1833" t="s">
        <v>16</v>
      </c>
      <c r="I1833" t="s">
        <v>48</v>
      </c>
      <c r="J1833" t="s">
        <v>5333</v>
      </c>
      <c r="K1833" t="s">
        <v>37</v>
      </c>
    </row>
    <row r="1834" spans="1:11" x14ac:dyDescent="0.35">
      <c r="A1834">
        <v>1833</v>
      </c>
      <c r="B1834" t="s">
        <v>5334</v>
      </c>
      <c r="C1834">
        <v>25</v>
      </c>
      <c r="D1834" t="s">
        <v>5335</v>
      </c>
      <c r="E1834" t="s">
        <v>16</v>
      </c>
      <c r="F1834" t="s">
        <v>201</v>
      </c>
      <c r="G1834" t="s">
        <v>33</v>
      </c>
      <c r="H1834" t="s">
        <v>34</v>
      </c>
      <c r="I1834" t="s">
        <v>48</v>
      </c>
      <c r="J1834" t="s">
        <v>5336</v>
      </c>
      <c r="K1834" t="s">
        <v>37</v>
      </c>
    </row>
    <row r="1835" spans="1:11" x14ac:dyDescent="0.35">
      <c r="A1835">
        <v>1834</v>
      </c>
      <c r="B1835" t="s">
        <v>5337</v>
      </c>
      <c r="C1835">
        <v>26</v>
      </c>
      <c r="D1835" t="s">
        <v>5338</v>
      </c>
      <c r="E1835" t="s">
        <v>31</v>
      </c>
      <c r="F1835" t="s">
        <v>25</v>
      </c>
      <c r="G1835" t="s">
        <v>62</v>
      </c>
      <c r="H1835" t="s">
        <v>23</v>
      </c>
      <c r="I1835" t="s">
        <v>53</v>
      </c>
      <c r="J1835" t="s">
        <v>5339</v>
      </c>
      <c r="K1835" t="s">
        <v>37</v>
      </c>
    </row>
    <row r="1836" spans="1:11" x14ac:dyDescent="0.35">
      <c r="A1836">
        <v>1835</v>
      </c>
      <c r="B1836" t="s">
        <v>5340</v>
      </c>
      <c r="C1836">
        <v>25</v>
      </c>
      <c r="D1836" t="s">
        <v>5341</v>
      </c>
      <c r="E1836" t="s">
        <v>31</v>
      </c>
      <c r="F1836" t="s">
        <v>201</v>
      </c>
      <c r="G1836" t="s">
        <v>41</v>
      </c>
      <c r="H1836" t="s">
        <v>42</v>
      </c>
      <c r="I1836" t="s">
        <v>26</v>
      </c>
      <c r="J1836" t="s">
        <v>5342</v>
      </c>
      <c r="K1836" t="s">
        <v>76</v>
      </c>
    </row>
    <row r="1837" spans="1:11" x14ac:dyDescent="0.35">
      <c r="A1837">
        <v>1836</v>
      </c>
      <c r="B1837" t="s">
        <v>5343</v>
      </c>
      <c r="C1837">
        <v>24</v>
      </c>
      <c r="D1837" t="s">
        <v>5344</v>
      </c>
      <c r="E1837" t="s">
        <v>169</v>
      </c>
      <c r="F1837" t="s">
        <v>133</v>
      </c>
      <c r="G1837" t="s">
        <v>87</v>
      </c>
      <c r="H1837" t="s">
        <v>79</v>
      </c>
      <c r="I1837" t="s">
        <v>116</v>
      </c>
      <c r="J1837" t="s">
        <v>5345</v>
      </c>
      <c r="K1837" t="s">
        <v>28</v>
      </c>
    </row>
    <row r="1838" spans="1:11" x14ac:dyDescent="0.35">
      <c r="A1838">
        <v>1837</v>
      </c>
      <c r="B1838" t="s">
        <v>5346</v>
      </c>
      <c r="C1838">
        <v>24</v>
      </c>
      <c r="D1838" t="s">
        <v>5347</v>
      </c>
      <c r="E1838" t="s">
        <v>31</v>
      </c>
      <c r="F1838" t="s">
        <v>169</v>
      </c>
      <c r="G1838" t="s">
        <v>33</v>
      </c>
      <c r="H1838" t="s">
        <v>34</v>
      </c>
      <c r="I1838" t="s">
        <v>170</v>
      </c>
      <c r="J1838" t="s">
        <v>5348</v>
      </c>
      <c r="K1838" t="s">
        <v>37</v>
      </c>
    </row>
    <row r="1839" spans="1:11" x14ac:dyDescent="0.35">
      <c r="A1839">
        <v>1838</v>
      </c>
      <c r="B1839" t="s">
        <v>5349</v>
      </c>
      <c r="C1839">
        <v>30</v>
      </c>
      <c r="D1839" t="s">
        <v>5350</v>
      </c>
      <c r="E1839" t="s">
        <v>133</v>
      </c>
      <c r="F1839" t="s">
        <v>201</v>
      </c>
      <c r="G1839" t="s">
        <v>41</v>
      </c>
      <c r="H1839" t="s">
        <v>42</v>
      </c>
      <c r="I1839" t="s">
        <v>35</v>
      </c>
      <c r="J1839" t="s">
        <v>5351</v>
      </c>
      <c r="K1839" t="s">
        <v>28</v>
      </c>
    </row>
    <row r="1840" spans="1:11" x14ac:dyDescent="0.35">
      <c r="A1840">
        <v>1839</v>
      </c>
      <c r="B1840" t="s">
        <v>5352</v>
      </c>
      <c r="C1840">
        <v>22</v>
      </c>
      <c r="D1840" t="s">
        <v>5353</v>
      </c>
      <c r="E1840" t="s">
        <v>42</v>
      </c>
      <c r="F1840" t="s">
        <v>177</v>
      </c>
      <c r="G1840" t="s">
        <v>24</v>
      </c>
      <c r="H1840" t="s">
        <v>25</v>
      </c>
      <c r="I1840" t="s">
        <v>35</v>
      </c>
      <c r="J1840" t="s">
        <v>5354</v>
      </c>
      <c r="K1840" t="s">
        <v>19</v>
      </c>
    </row>
    <row r="1841" spans="1:11" x14ac:dyDescent="0.35">
      <c r="A1841">
        <v>1840</v>
      </c>
      <c r="B1841" t="s">
        <v>5355</v>
      </c>
      <c r="C1841">
        <v>25</v>
      </c>
      <c r="D1841" t="s">
        <v>5356</v>
      </c>
      <c r="E1841" t="s">
        <v>101</v>
      </c>
      <c r="F1841" t="s">
        <v>40</v>
      </c>
      <c r="G1841" t="s">
        <v>52</v>
      </c>
      <c r="H1841" t="s">
        <v>13</v>
      </c>
      <c r="I1841" t="s">
        <v>153</v>
      </c>
      <c r="J1841" t="s">
        <v>5357</v>
      </c>
      <c r="K1841" t="s">
        <v>19</v>
      </c>
    </row>
    <row r="1842" spans="1:11" x14ac:dyDescent="0.35">
      <c r="A1842">
        <v>1841</v>
      </c>
      <c r="B1842" t="s">
        <v>5358</v>
      </c>
      <c r="C1842">
        <v>20</v>
      </c>
      <c r="D1842" t="s">
        <v>5359</v>
      </c>
      <c r="E1842" t="s">
        <v>42</v>
      </c>
      <c r="F1842" t="s">
        <v>34</v>
      </c>
      <c r="G1842" t="s">
        <v>33</v>
      </c>
      <c r="H1842" t="s">
        <v>34</v>
      </c>
      <c r="I1842" t="s">
        <v>91</v>
      </c>
      <c r="J1842" t="s">
        <v>5360</v>
      </c>
      <c r="K1842" t="s">
        <v>37</v>
      </c>
    </row>
    <row r="1843" spans="1:11" x14ac:dyDescent="0.35">
      <c r="A1843">
        <v>1842</v>
      </c>
      <c r="B1843" t="s">
        <v>5361</v>
      </c>
      <c r="C1843">
        <v>24</v>
      </c>
      <c r="D1843" t="s">
        <v>5362</v>
      </c>
      <c r="E1843" t="s">
        <v>32</v>
      </c>
      <c r="F1843" t="s">
        <v>42</v>
      </c>
      <c r="G1843" t="s">
        <v>62</v>
      </c>
      <c r="H1843" t="s">
        <v>23</v>
      </c>
      <c r="I1843" t="s">
        <v>63</v>
      </c>
      <c r="J1843" t="s">
        <v>5363</v>
      </c>
      <c r="K1843" t="s">
        <v>28</v>
      </c>
    </row>
    <row r="1844" spans="1:11" x14ac:dyDescent="0.35">
      <c r="A1844">
        <v>1843</v>
      </c>
      <c r="B1844" t="s">
        <v>5364</v>
      </c>
      <c r="C1844">
        <v>26</v>
      </c>
      <c r="D1844" t="s">
        <v>5365</v>
      </c>
      <c r="E1844" t="s">
        <v>201</v>
      </c>
      <c r="F1844" t="s">
        <v>22</v>
      </c>
      <c r="G1844" t="s">
        <v>80</v>
      </c>
      <c r="H1844" t="s">
        <v>32</v>
      </c>
      <c r="I1844" t="s">
        <v>48</v>
      </c>
      <c r="J1844" t="s">
        <v>5366</v>
      </c>
      <c r="K1844" t="s">
        <v>76</v>
      </c>
    </row>
    <row r="1845" spans="1:11" x14ac:dyDescent="0.35">
      <c r="A1845">
        <v>1844</v>
      </c>
      <c r="B1845" t="s">
        <v>5367</v>
      </c>
      <c r="C1845">
        <v>27</v>
      </c>
      <c r="D1845" t="s">
        <v>5368</v>
      </c>
      <c r="E1845" t="s">
        <v>25</v>
      </c>
      <c r="F1845" t="s">
        <v>149</v>
      </c>
      <c r="G1845" t="s">
        <v>24</v>
      </c>
      <c r="H1845" t="s">
        <v>25</v>
      </c>
      <c r="I1845" t="s">
        <v>58</v>
      </c>
      <c r="J1845" t="s">
        <v>5369</v>
      </c>
      <c r="K1845" t="s">
        <v>44</v>
      </c>
    </row>
    <row r="1846" spans="1:11" x14ac:dyDescent="0.35">
      <c r="A1846">
        <v>1845</v>
      </c>
      <c r="B1846" t="s">
        <v>5370</v>
      </c>
      <c r="C1846">
        <v>25</v>
      </c>
      <c r="D1846" t="s">
        <v>5371</v>
      </c>
      <c r="E1846" t="s">
        <v>22</v>
      </c>
      <c r="F1846" t="s">
        <v>14</v>
      </c>
      <c r="G1846" t="s">
        <v>33</v>
      </c>
      <c r="H1846" t="s">
        <v>34</v>
      </c>
      <c r="I1846" t="s">
        <v>17</v>
      </c>
      <c r="J1846" t="s">
        <v>5372</v>
      </c>
      <c r="K1846" t="s">
        <v>37</v>
      </c>
    </row>
    <row r="1847" spans="1:11" x14ac:dyDescent="0.35">
      <c r="A1847">
        <v>1846</v>
      </c>
      <c r="B1847" t="s">
        <v>5373</v>
      </c>
      <c r="C1847">
        <v>30</v>
      </c>
      <c r="D1847" t="s">
        <v>5374</v>
      </c>
      <c r="E1847" t="s">
        <v>32</v>
      </c>
      <c r="F1847" t="s">
        <v>149</v>
      </c>
      <c r="G1847" t="s">
        <v>47</v>
      </c>
      <c r="H1847" t="s">
        <v>31</v>
      </c>
      <c r="I1847" t="s">
        <v>35</v>
      </c>
      <c r="J1847" t="s">
        <v>5375</v>
      </c>
      <c r="K1847" t="s">
        <v>76</v>
      </c>
    </row>
    <row r="1848" spans="1:11" x14ac:dyDescent="0.35">
      <c r="A1848">
        <v>1847</v>
      </c>
      <c r="B1848" t="s">
        <v>5376</v>
      </c>
      <c r="C1848">
        <v>20</v>
      </c>
      <c r="D1848" t="s">
        <v>5377</v>
      </c>
      <c r="E1848" t="s">
        <v>40</v>
      </c>
      <c r="F1848" t="s">
        <v>67</v>
      </c>
      <c r="G1848" t="s">
        <v>24</v>
      </c>
      <c r="H1848" t="s">
        <v>25</v>
      </c>
      <c r="I1848" t="s">
        <v>170</v>
      </c>
      <c r="J1848" t="s">
        <v>5378</v>
      </c>
      <c r="K1848" t="s">
        <v>37</v>
      </c>
    </row>
    <row r="1849" spans="1:11" x14ac:dyDescent="0.35">
      <c r="A1849">
        <v>1848</v>
      </c>
      <c r="B1849" t="s">
        <v>5379</v>
      </c>
      <c r="C1849">
        <v>22</v>
      </c>
      <c r="D1849" t="s">
        <v>5380</v>
      </c>
      <c r="E1849" t="s">
        <v>31</v>
      </c>
      <c r="F1849" t="s">
        <v>34</v>
      </c>
      <c r="G1849" t="s">
        <v>15</v>
      </c>
      <c r="H1849" t="s">
        <v>16</v>
      </c>
      <c r="I1849" t="s">
        <v>48</v>
      </c>
      <c r="J1849" t="s">
        <v>5381</v>
      </c>
      <c r="K1849" t="s">
        <v>19</v>
      </c>
    </row>
    <row r="1850" spans="1:11" x14ac:dyDescent="0.35">
      <c r="A1850">
        <v>1849</v>
      </c>
      <c r="B1850" t="s">
        <v>5382</v>
      </c>
      <c r="C1850">
        <v>29</v>
      </c>
      <c r="D1850" t="s">
        <v>5383</v>
      </c>
      <c r="E1850" t="s">
        <v>22</v>
      </c>
      <c r="F1850" t="s">
        <v>22</v>
      </c>
      <c r="G1850" t="s">
        <v>52</v>
      </c>
      <c r="H1850" t="s">
        <v>13</v>
      </c>
      <c r="I1850" t="s">
        <v>17</v>
      </c>
      <c r="J1850" t="s">
        <v>5384</v>
      </c>
      <c r="K1850" t="s">
        <v>44</v>
      </c>
    </row>
    <row r="1851" spans="1:11" x14ac:dyDescent="0.35">
      <c r="A1851">
        <v>1850</v>
      </c>
      <c r="B1851" t="s">
        <v>5385</v>
      </c>
      <c r="C1851">
        <v>25</v>
      </c>
      <c r="D1851" t="s">
        <v>5386</v>
      </c>
      <c r="E1851" t="s">
        <v>201</v>
      </c>
      <c r="F1851" t="s">
        <v>57</v>
      </c>
      <c r="G1851" t="s">
        <v>120</v>
      </c>
      <c r="H1851" t="s">
        <v>57</v>
      </c>
      <c r="I1851" t="s">
        <v>26</v>
      </c>
      <c r="J1851" t="s">
        <v>5387</v>
      </c>
      <c r="K1851" t="s">
        <v>44</v>
      </c>
    </row>
    <row r="1852" spans="1:11" x14ac:dyDescent="0.35">
      <c r="A1852">
        <v>1851</v>
      </c>
      <c r="B1852" t="s">
        <v>5388</v>
      </c>
      <c r="C1852">
        <v>23</v>
      </c>
      <c r="D1852" t="s">
        <v>5389</v>
      </c>
      <c r="E1852" t="s">
        <v>169</v>
      </c>
      <c r="F1852" t="s">
        <v>177</v>
      </c>
      <c r="G1852" t="s">
        <v>47</v>
      </c>
      <c r="H1852" t="s">
        <v>31</v>
      </c>
      <c r="I1852" t="s">
        <v>116</v>
      </c>
      <c r="J1852" t="s">
        <v>5390</v>
      </c>
      <c r="K1852" t="s">
        <v>28</v>
      </c>
    </row>
    <row r="1853" spans="1:11" x14ac:dyDescent="0.35">
      <c r="A1853">
        <v>1852</v>
      </c>
      <c r="B1853" t="s">
        <v>5391</v>
      </c>
      <c r="C1853">
        <v>26</v>
      </c>
      <c r="D1853" t="s">
        <v>5392</v>
      </c>
      <c r="E1853" t="s">
        <v>177</v>
      </c>
      <c r="F1853" t="s">
        <v>177</v>
      </c>
      <c r="G1853" t="s">
        <v>24</v>
      </c>
      <c r="H1853" t="s">
        <v>25</v>
      </c>
      <c r="I1853" t="s">
        <v>146</v>
      </c>
      <c r="J1853" t="s">
        <v>5393</v>
      </c>
      <c r="K1853" t="s">
        <v>37</v>
      </c>
    </row>
    <row r="1854" spans="1:11" x14ac:dyDescent="0.35">
      <c r="A1854">
        <v>1853</v>
      </c>
      <c r="B1854" t="s">
        <v>5394</v>
      </c>
      <c r="C1854">
        <v>23</v>
      </c>
      <c r="D1854" t="s">
        <v>5395</v>
      </c>
      <c r="E1854" t="s">
        <v>32</v>
      </c>
      <c r="F1854" t="s">
        <v>16</v>
      </c>
      <c r="G1854" t="s">
        <v>15</v>
      </c>
      <c r="H1854" t="s">
        <v>16</v>
      </c>
      <c r="I1854" t="s">
        <v>88</v>
      </c>
      <c r="J1854" t="s">
        <v>5396</v>
      </c>
      <c r="K1854" t="s">
        <v>76</v>
      </c>
    </row>
    <row r="1855" spans="1:11" x14ac:dyDescent="0.35">
      <c r="A1855">
        <v>1854</v>
      </c>
      <c r="B1855" t="s">
        <v>5397</v>
      </c>
      <c r="C1855">
        <v>24</v>
      </c>
      <c r="D1855" t="s">
        <v>5398</v>
      </c>
      <c r="E1855" t="s">
        <v>201</v>
      </c>
      <c r="F1855" t="s">
        <v>40</v>
      </c>
      <c r="G1855" t="s">
        <v>24</v>
      </c>
      <c r="H1855" t="s">
        <v>25</v>
      </c>
      <c r="I1855" t="s">
        <v>146</v>
      </c>
      <c r="J1855" t="s">
        <v>5399</v>
      </c>
      <c r="K1855" t="s">
        <v>28</v>
      </c>
    </row>
    <row r="1856" spans="1:11" x14ac:dyDescent="0.35">
      <c r="A1856">
        <v>1855</v>
      </c>
      <c r="B1856" t="s">
        <v>5400</v>
      </c>
      <c r="C1856">
        <v>30</v>
      </c>
      <c r="D1856" t="s">
        <v>5401</v>
      </c>
      <c r="E1856" t="s">
        <v>22</v>
      </c>
      <c r="F1856" t="s">
        <v>22</v>
      </c>
      <c r="G1856" t="s">
        <v>33</v>
      </c>
      <c r="H1856" t="s">
        <v>34</v>
      </c>
      <c r="I1856" t="s">
        <v>58</v>
      </c>
      <c r="J1856">
        <v>2318461398</v>
      </c>
      <c r="K1856" t="s">
        <v>44</v>
      </c>
    </row>
    <row r="1857" spans="1:11" x14ac:dyDescent="0.35">
      <c r="A1857">
        <v>1856</v>
      </c>
      <c r="B1857" t="s">
        <v>5402</v>
      </c>
      <c r="C1857">
        <v>21</v>
      </c>
      <c r="D1857" t="s">
        <v>5403</v>
      </c>
      <c r="E1857" t="s">
        <v>149</v>
      </c>
      <c r="F1857" t="s">
        <v>31</v>
      </c>
      <c r="G1857" t="s">
        <v>120</v>
      </c>
      <c r="H1857" t="s">
        <v>57</v>
      </c>
      <c r="I1857" t="s">
        <v>91</v>
      </c>
      <c r="J1857" t="s">
        <v>5404</v>
      </c>
      <c r="K1857" t="s">
        <v>76</v>
      </c>
    </row>
    <row r="1858" spans="1:11" x14ac:dyDescent="0.35">
      <c r="A1858">
        <v>1857</v>
      </c>
      <c r="B1858" t="s">
        <v>5405</v>
      </c>
      <c r="C1858">
        <v>23</v>
      </c>
      <c r="D1858" t="s">
        <v>5406</v>
      </c>
      <c r="E1858" t="s">
        <v>67</v>
      </c>
      <c r="F1858" t="s">
        <v>133</v>
      </c>
      <c r="G1858" t="s">
        <v>41</v>
      </c>
      <c r="H1858" t="s">
        <v>42</v>
      </c>
      <c r="I1858" t="s">
        <v>153</v>
      </c>
      <c r="J1858" t="s">
        <v>5407</v>
      </c>
      <c r="K1858" t="s">
        <v>37</v>
      </c>
    </row>
    <row r="1859" spans="1:11" x14ac:dyDescent="0.35">
      <c r="A1859">
        <v>1858</v>
      </c>
      <c r="B1859" t="s">
        <v>5408</v>
      </c>
      <c r="C1859">
        <v>28</v>
      </c>
      <c r="D1859" t="s">
        <v>5409</v>
      </c>
      <c r="E1859" t="s">
        <v>201</v>
      </c>
      <c r="F1859" t="s">
        <v>13</v>
      </c>
      <c r="G1859" t="s">
        <v>15</v>
      </c>
      <c r="H1859" t="s">
        <v>16</v>
      </c>
      <c r="I1859" t="s">
        <v>63</v>
      </c>
      <c r="J1859" t="s">
        <v>5410</v>
      </c>
      <c r="K1859" t="s">
        <v>28</v>
      </c>
    </row>
    <row r="1860" spans="1:11" x14ac:dyDescent="0.35">
      <c r="A1860">
        <v>1859</v>
      </c>
      <c r="B1860" t="s">
        <v>5411</v>
      </c>
      <c r="C1860">
        <v>27</v>
      </c>
      <c r="D1860" t="s">
        <v>5412</v>
      </c>
      <c r="E1860" t="s">
        <v>177</v>
      </c>
      <c r="F1860" t="s">
        <v>149</v>
      </c>
      <c r="G1860" t="s">
        <v>62</v>
      </c>
      <c r="H1860" t="s">
        <v>23</v>
      </c>
      <c r="I1860" t="s">
        <v>91</v>
      </c>
      <c r="J1860" t="s">
        <v>5413</v>
      </c>
      <c r="K1860" t="s">
        <v>19</v>
      </c>
    </row>
    <row r="1861" spans="1:11" x14ac:dyDescent="0.35">
      <c r="A1861">
        <v>1860</v>
      </c>
      <c r="B1861" t="s">
        <v>5414</v>
      </c>
      <c r="C1861">
        <v>25</v>
      </c>
      <c r="D1861" t="s">
        <v>5415</v>
      </c>
      <c r="E1861" t="s">
        <v>149</v>
      </c>
      <c r="F1861" t="s">
        <v>149</v>
      </c>
      <c r="G1861" t="s">
        <v>15</v>
      </c>
      <c r="H1861" t="s">
        <v>16</v>
      </c>
      <c r="I1861" t="s">
        <v>88</v>
      </c>
      <c r="J1861" t="s">
        <v>5416</v>
      </c>
      <c r="K1861" t="s">
        <v>37</v>
      </c>
    </row>
    <row r="1862" spans="1:11" x14ac:dyDescent="0.35">
      <c r="A1862">
        <v>1861</v>
      </c>
      <c r="B1862" t="s">
        <v>5417</v>
      </c>
      <c r="C1862">
        <v>29</v>
      </c>
      <c r="D1862" t="s">
        <v>5418</v>
      </c>
      <c r="E1862" t="s">
        <v>79</v>
      </c>
      <c r="F1862" t="s">
        <v>67</v>
      </c>
      <c r="G1862" t="s">
        <v>47</v>
      </c>
      <c r="H1862" t="s">
        <v>31</v>
      </c>
      <c r="I1862" t="s">
        <v>146</v>
      </c>
      <c r="J1862" t="s">
        <v>5419</v>
      </c>
      <c r="K1862" t="s">
        <v>28</v>
      </c>
    </row>
    <row r="1863" spans="1:11" x14ac:dyDescent="0.35">
      <c r="A1863">
        <v>1862</v>
      </c>
      <c r="B1863" t="s">
        <v>5420</v>
      </c>
      <c r="C1863">
        <v>26</v>
      </c>
      <c r="D1863" t="s">
        <v>5421</v>
      </c>
      <c r="E1863" t="s">
        <v>13</v>
      </c>
      <c r="F1863" t="s">
        <v>23</v>
      </c>
      <c r="G1863" t="s">
        <v>47</v>
      </c>
      <c r="H1863" t="s">
        <v>31</v>
      </c>
      <c r="I1863" t="s">
        <v>153</v>
      </c>
      <c r="J1863" t="s">
        <v>5422</v>
      </c>
      <c r="K1863" t="s">
        <v>19</v>
      </c>
    </row>
    <row r="1864" spans="1:11" x14ac:dyDescent="0.35">
      <c r="A1864">
        <v>1863</v>
      </c>
      <c r="B1864" t="s">
        <v>5423</v>
      </c>
      <c r="C1864">
        <v>23</v>
      </c>
      <c r="D1864" t="s">
        <v>5424</v>
      </c>
      <c r="E1864" t="s">
        <v>201</v>
      </c>
      <c r="F1864" t="s">
        <v>201</v>
      </c>
      <c r="G1864" t="s">
        <v>52</v>
      </c>
      <c r="H1864" t="s">
        <v>13</v>
      </c>
      <c r="I1864" t="s">
        <v>88</v>
      </c>
      <c r="J1864" t="s">
        <v>5425</v>
      </c>
      <c r="K1864" t="s">
        <v>19</v>
      </c>
    </row>
    <row r="1865" spans="1:11" x14ac:dyDescent="0.35">
      <c r="A1865">
        <v>1864</v>
      </c>
      <c r="B1865" t="s">
        <v>5426</v>
      </c>
      <c r="C1865">
        <v>23</v>
      </c>
      <c r="D1865" t="s">
        <v>5427</v>
      </c>
      <c r="E1865" t="s">
        <v>201</v>
      </c>
      <c r="F1865" t="s">
        <v>57</v>
      </c>
      <c r="G1865" t="s">
        <v>52</v>
      </c>
      <c r="H1865" t="s">
        <v>13</v>
      </c>
      <c r="I1865" t="s">
        <v>63</v>
      </c>
      <c r="J1865">
        <f>1-591-717-6100</f>
        <v>-7407</v>
      </c>
      <c r="K1865" t="s">
        <v>28</v>
      </c>
    </row>
    <row r="1866" spans="1:11" x14ac:dyDescent="0.35">
      <c r="A1866">
        <v>1865</v>
      </c>
      <c r="B1866" t="s">
        <v>5428</v>
      </c>
      <c r="C1866">
        <v>30</v>
      </c>
      <c r="D1866" t="s">
        <v>5429</v>
      </c>
      <c r="E1866" t="s">
        <v>42</v>
      </c>
      <c r="F1866" t="s">
        <v>42</v>
      </c>
      <c r="G1866" t="s">
        <v>62</v>
      </c>
      <c r="H1866" t="s">
        <v>23</v>
      </c>
      <c r="I1866" t="s">
        <v>102</v>
      </c>
      <c r="J1866" t="s">
        <v>5430</v>
      </c>
      <c r="K1866" t="s">
        <v>76</v>
      </c>
    </row>
    <row r="1867" spans="1:11" x14ac:dyDescent="0.35">
      <c r="A1867">
        <v>1866</v>
      </c>
      <c r="B1867" t="s">
        <v>5431</v>
      </c>
      <c r="C1867">
        <v>21</v>
      </c>
      <c r="D1867" t="s">
        <v>5432</v>
      </c>
      <c r="E1867" t="s">
        <v>25</v>
      </c>
      <c r="F1867" t="s">
        <v>40</v>
      </c>
      <c r="G1867" t="s">
        <v>87</v>
      </c>
      <c r="H1867" t="s">
        <v>79</v>
      </c>
      <c r="I1867" t="s">
        <v>17</v>
      </c>
      <c r="J1867" t="s">
        <v>5433</v>
      </c>
      <c r="K1867" t="s">
        <v>28</v>
      </c>
    </row>
    <row r="1868" spans="1:11" x14ac:dyDescent="0.35">
      <c r="A1868">
        <v>1867</v>
      </c>
      <c r="B1868" t="s">
        <v>5434</v>
      </c>
      <c r="C1868">
        <v>23</v>
      </c>
      <c r="D1868" t="s">
        <v>5435</v>
      </c>
      <c r="E1868" t="s">
        <v>149</v>
      </c>
      <c r="F1868" t="s">
        <v>32</v>
      </c>
      <c r="G1868" t="s">
        <v>62</v>
      </c>
      <c r="H1868" t="s">
        <v>23</v>
      </c>
      <c r="I1868" t="s">
        <v>58</v>
      </c>
      <c r="J1868" t="s">
        <v>5436</v>
      </c>
      <c r="K1868" t="s">
        <v>76</v>
      </c>
    </row>
    <row r="1869" spans="1:11" x14ac:dyDescent="0.35">
      <c r="A1869">
        <v>1868</v>
      </c>
      <c r="B1869" t="s">
        <v>5437</v>
      </c>
      <c r="C1869">
        <v>24</v>
      </c>
      <c r="D1869" t="s">
        <v>5438</v>
      </c>
      <c r="E1869" t="s">
        <v>169</v>
      </c>
      <c r="F1869" t="s">
        <v>34</v>
      </c>
      <c r="G1869" t="s">
        <v>41</v>
      </c>
      <c r="H1869" t="s">
        <v>42</v>
      </c>
      <c r="I1869" t="s">
        <v>102</v>
      </c>
      <c r="J1869" t="s">
        <v>5439</v>
      </c>
      <c r="K1869" t="s">
        <v>76</v>
      </c>
    </row>
    <row r="1870" spans="1:11" x14ac:dyDescent="0.35">
      <c r="A1870">
        <v>1869</v>
      </c>
      <c r="B1870" t="s">
        <v>5440</v>
      </c>
      <c r="C1870">
        <v>26</v>
      </c>
      <c r="D1870" t="s">
        <v>5441</v>
      </c>
      <c r="E1870" t="s">
        <v>40</v>
      </c>
      <c r="F1870" t="s">
        <v>169</v>
      </c>
      <c r="G1870" t="s">
        <v>87</v>
      </c>
      <c r="H1870" t="s">
        <v>79</v>
      </c>
      <c r="I1870" t="s">
        <v>153</v>
      </c>
      <c r="J1870" t="s">
        <v>5442</v>
      </c>
      <c r="K1870" t="s">
        <v>19</v>
      </c>
    </row>
    <row r="1871" spans="1:11" x14ac:dyDescent="0.35">
      <c r="A1871">
        <v>1870</v>
      </c>
      <c r="B1871" t="s">
        <v>5443</v>
      </c>
      <c r="C1871">
        <v>26</v>
      </c>
      <c r="D1871" t="s">
        <v>5444</v>
      </c>
      <c r="E1871" t="s">
        <v>34</v>
      </c>
      <c r="F1871" t="s">
        <v>23</v>
      </c>
      <c r="G1871" t="s">
        <v>52</v>
      </c>
      <c r="H1871" t="s">
        <v>13</v>
      </c>
      <c r="I1871" t="s">
        <v>116</v>
      </c>
      <c r="J1871">
        <v>7859184275</v>
      </c>
      <c r="K1871" t="s">
        <v>76</v>
      </c>
    </row>
    <row r="1872" spans="1:11" x14ac:dyDescent="0.35">
      <c r="A1872">
        <v>1871</v>
      </c>
      <c r="B1872" t="s">
        <v>5445</v>
      </c>
      <c r="C1872">
        <v>22</v>
      </c>
      <c r="D1872" t="s">
        <v>5446</v>
      </c>
      <c r="E1872" t="s">
        <v>16</v>
      </c>
      <c r="F1872" t="s">
        <v>32</v>
      </c>
      <c r="G1872" t="s">
        <v>33</v>
      </c>
      <c r="H1872" t="s">
        <v>34</v>
      </c>
      <c r="I1872" t="s">
        <v>53</v>
      </c>
      <c r="J1872" t="s">
        <v>5447</v>
      </c>
      <c r="K1872" t="s">
        <v>76</v>
      </c>
    </row>
    <row r="1873" spans="1:11" x14ac:dyDescent="0.35">
      <c r="A1873">
        <v>1872</v>
      </c>
      <c r="B1873" t="s">
        <v>5448</v>
      </c>
      <c r="C1873">
        <v>23</v>
      </c>
      <c r="D1873" t="s">
        <v>5449</v>
      </c>
      <c r="E1873" t="s">
        <v>14</v>
      </c>
      <c r="F1873" t="s">
        <v>25</v>
      </c>
      <c r="G1873" t="s">
        <v>80</v>
      </c>
      <c r="H1873" t="s">
        <v>32</v>
      </c>
      <c r="I1873" t="s">
        <v>170</v>
      </c>
      <c r="J1873" t="s">
        <v>5450</v>
      </c>
      <c r="K1873" t="s">
        <v>44</v>
      </c>
    </row>
    <row r="1874" spans="1:11" x14ac:dyDescent="0.35">
      <c r="A1874">
        <v>1873</v>
      </c>
      <c r="B1874" t="s">
        <v>5451</v>
      </c>
      <c r="C1874">
        <v>22</v>
      </c>
      <c r="D1874" t="s">
        <v>5452</v>
      </c>
      <c r="E1874" t="s">
        <v>22</v>
      </c>
      <c r="F1874" t="s">
        <v>40</v>
      </c>
      <c r="G1874" t="s">
        <v>120</v>
      </c>
      <c r="H1874" t="s">
        <v>57</v>
      </c>
      <c r="I1874" t="s">
        <v>102</v>
      </c>
      <c r="J1874">
        <f>1-211-112-1516</f>
        <v>-1838</v>
      </c>
      <c r="K1874" t="s">
        <v>19</v>
      </c>
    </row>
    <row r="1875" spans="1:11" x14ac:dyDescent="0.35">
      <c r="A1875">
        <v>1874</v>
      </c>
      <c r="B1875" t="s">
        <v>5453</v>
      </c>
      <c r="C1875">
        <v>28</v>
      </c>
      <c r="D1875" t="s">
        <v>5454</v>
      </c>
      <c r="E1875" t="s">
        <v>57</v>
      </c>
      <c r="F1875" t="s">
        <v>42</v>
      </c>
      <c r="G1875" t="s">
        <v>15</v>
      </c>
      <c r="H1875" t="s">
        <v>16</v>
      </c>
      <c r="I1875" t="s">
        <v>88</v>
      </c>
      <c r="J1875" t="s">
        <v>5455</v>
      </c>
      <c r="K1875" t="s">
        <v>28</v>
      </c>
    </row>
    <row r="1876" spans="1:11" x14ac:dyDescent="0.35">
      <c r="A1876">
        <v>1875</v>
      </c>
      <c r="B1876" t="s">
        <v>5456</v>
      </c>
      <c r="C1876">
        <v>22</v>
      </c>
      <c r="D1876" t="s">
        <v>5457</v>
      </c>
      <c r="E1876" t="s">
        <v>57</v>
      </c>
      <c r="F1876" t="s">
        <v>22</v>
      </c>
      <c r="G1876" t="s">
        <v>87</v>
      </c>
      <c r="H1876" t="s">
        <v>79</v>
      </c>
      <c r="I1876" t="s">
        <v>88</v>
      </c>
      <c r="J1876" t="s">
        <v>5458</v>
      </c>
      <c r="K1876" t="s">
        <v>76</v>
      </c>
    </row>
    <row r="1877" spans="1:11" x14ac:dyDescent="0.35">
      <c r="A1877">
        <v>1876</v>
      </c>
      <c r="B1877" t="s">
        <v>5459</v>
      </c>
      <c r="C1877">
        <v>29</v>
      </c>
      <c r="D1877" t="s">
        <v>5460</v>
      </c>
      <c r="E1877" t="s">
        <v>31</v>
      </c>
      <c r="F1877" t="s">
        <v>16</v>
      </c>
      <c r="G1877" t="s">
        <v>87</v>
      </c>
      <c r="H1877" t="s">
        <v>79</v>
      </c>
      <c r="I1877" t="s">
        <v>91</v>
      </c>
      <c r="J1877" t="s">
        <v>5461</v>
      </c>
      <c r="K1877" t="s">
        <v>37</v>
      </c>
    </row>
    <row r="1878" spans="1:11" x14ac:dyDescent="0.35">
      <c r="A1878">
        <v>1877</v>
      </c>
      <c r="B1878" t="s">
        <v>5462</v>
      </c>
      <c r="C1878">
        <v>28</v>
      </c>
      <c r="D1878" t="s">
        <v>5463</v>
      </c>
      <c r="E1878" t="s">
        <v>67</v>
      </c>
      <c r="F1878" t="s">
        <v>13</v>
      </c>
      <c r="G1878" t="s">
        <v>120</v>
      </c>
      <c r="H1878" t="s">
        <v>57</v>
      </c>
      <c r="I1878" t="s">
        <v>153</v>
      </c>
      <c r="J1878" t="s">
        <v>5464</v>
      </c>
      <c r="K1878" t="s">
        <v>19</v>
      </c>
    </row>
    <row r="1879" spans="1:11" x14ac:dyDescent="0.35">
      <c r="A1879">
        <v>1878</v>
      </c>
      <c r="B1879" t="s">
        <v>5465</v>
      </c>
      <c r="C1879">
        <v>27</v>
      </c>
      <c r="D1879" t="s">
        <v>5466</v>
      </c>
      <c r="E1879" t="s">
        <v>13</v>
      </c>
      <c r="F1879" t="s">
        <v>201</v>
      </c>
      <c r="G1879" t="s">
        <v>15</v>
      </c>
      <c r="H1879" t="s">
        <v>16</v>
      </c>
      <c r="I1879" t="s">
        <v>48</v>
      </c>
      <c r="J1879">
        <f>1-608-701-395</f>
        <v>-1703</v>
      </c>
      <c r="K1879" t="s">
        <v>19</v>
      </c>
    </row>
    <row r="1880" spans="1:11" x14ac:dyDescent="0.35">
      <c r="A1880">
        <v>1879</v>
      </c>
      <c r="B1880" t="s">
        <v>5467</v>
      </c>
      <c r="C1880">
        <v>30</v>
      </c>
      <c r="D1880" t="s">
        <v>5468</v>
      </c>
      <c r="E1880" t="s">
        <v>42</v>
      </c>
      <c r="F1880" t="s">
        <v>79</v>
      </c>
      <c r="G1880" t="s">
        <v>15</v>
      </c>
      <c r="H1880" t="s">
        <v>16</v>
      </c>
      <c r="I1880" t="s">
        <v>63</v>
      </c>
      <c r="J1880" t="s">
        <v>5469</v>
      </c>
      <c r="K1880" t="s">
        <v>19</v>
      </c>
    </row>
    <row r="1881" spans="1:11" x14ac:dyDescent="0.35">
      <c r="A1881">
        <v>1880</v>
      </c>
      <c r="B1881" t="s">
        <v>5470</v>
      </c>
      <c r="C1881">
        <v>22</v>
      </c>
      <c r="D1881" t="s">
        <v>5471</v>
      </c>
      <c r="E1881" t="s">
        <v>31</v>
      </c>
      <c r="F1881" t="s">
        <v>31</v>
      </c>
      <c r="G1881" t="s">
        <v>52</v>
      </c>
      <c r="H1881" t="s">
        <v>13</v>
      </c>
      <c r="I1881" t="s">
        <v>146</v>
      </c>
      <c r="J1881" t="s">
        <v>5472</v>
      </c>
      <c r="K1881" t="s">
        <v>76</v>
      </c>
    </row>
    <row r="1882" spans="1:11" x14ac:dyDescent="0.35">
      <c r="A1882">
        <v>1881</v>
      </c>
      <c r="B1882" t="s">
        <v>5473</v>
      </c>
      <c r="C1882">
        <v>29</v>
      </c>
      <c r="D1882" t="s">
        <v>5474</v>
      </c>
      <c r="E1882" t="s">
        <v>79</v>
      </c>
      <c r="F1882" t="s">
        <v>14</v>
      </c>
      <c r="G1882" t="s">
        <v>33</v>
      </c>
      <c r="H1882" t="s">
        <v>34</v>
      </c>
      <c r="I1882" t="s">
        <v>63</v>
      </c>
      <c r="J1882" t="s">
        <v>5475</v>
      </c>
      <c r="K1882" t="s">
        <v>19</v>
      </c>
    </row>
    <row r="1883" spans="1:11" x14ac:dyDescent="0.35">
      <c r="A1883">
        <v>1882</v>
      </c>
      <c r="B1883" t="s">
        <v>5476</v>
      </c>
      <c r="C1883">
        <v>29</v>
      </c>
      <c r="D1883" t="s">
        <v>5477</v>
      </c>
      <c r="E1883" t="s">
        <v>40</v>
      </c>
      <c r="F1883" t="s">
        <v>177</v>
      </c>
      <c r="G1883" t="s">
        <v>41</v>
      </c>
      <c r="H1883" t="s">
        <v>42</v>
      </c>
      <c r="I1883" t="s">
        <v>116</v>
      </c>
      <c r="J1883">
        <f>1-246-296-1680</f>
        <v>-2221</v>
      </c>
      <c r="K1883" t="s">
        <v>76</v>
      </c>
    </row>
    <row r="1884" spans="1:11" x14ac:dyDescent="0.35">
      <c r="A1884">
        <v>1883</v>
      </c>
      <c r="B1884" t="s">
        <v>5478</v>
      </c>
      <c r="C1884">
        <v>28</v>
      </c>
      <c r="D1884" t="s">
        <v>5479</v>
      </c>
      <c r="E1884" t="s">
        <v>67</v>
      </c>
      <c r="F1884" t="s">
        <v>13</v>
      </c>
      <c r="G1884" t="s">
        <v>120</v>
      </c>
      <c r="H1884" t="s">
        <v>57</v>
      </c>
      <c r="I1884" t="s">
        <v>91</v>
      </c>
      <c r="J1884" t="s">
        <v>5480</v>
      </c>
      <c r="K1884" t="s">
        <v>19</v>
      </c>
    </row>
    <row r="1885" spans="1:11" x14ac:dyDescent="0.35">
      <c r="A1885">
        <v>1884</v>
      </c>
      <c r="B1885" t="s">
        <v>5337</v>
      </c>
      <c r="C1885">
        <v>21</v>
      </c>
      <c r="D1885" t="s">
        <v>5481</v>
      </c>
      <c r="E1885" t="s">
        <v>32</v>
      </c>
      <c r="F1885" t="s">
        <v>34</v>
      </c>
      <c r="G1885" t="s">
        <v>15</v>
      </c>
      <c r="H1885" t="s">
        <v>16</v>
      </c>
      <c r="I1885" t="s">
        <v>48</v>
      </c>
      <c r="J1885" t="s">
        <v>5482</v>
      </c>
      <c r="K1885" t="s">
        <v>37</v>
      </c>
    </row>
    <row r="1886" spans="1:11" x14ac:dyDescent="0.35">
      <c r="A1886">
        <v>1885</v>
      </c>
      <c r="B1886" t="s">
        <v>5483</v>
      </c>
      <c r="C1886">
        <v>27</v>
      </c>
      <c r="D1886" t="s">
        <v>5484</v>
      </c>
      <c r="E1886" t="s">
        <v>149</v>
      </c>
      <c r="F1886" t="s">
        <v>79</v>
      </c>
      <c r="G1886" t="s">
        <v>120</v>
      </c>
      <c r="H1886" t="s">
        <v>57</v>
      </c>
      <c r="I1886" t="s">
        <v>68</v>
      </c>
      <c r="J1886">
        <v>216748425</v>
      </c>
      <c r="K1886" t="s">
        <v>76</v>
      </c>
    </row>
    <row r="1887" spans="1:11" x14ac:dyDescent="0.35">
      <c r="A1887">
        <v>1886</v>
      </c>
      <c r="B1887" t="s">
        <v>3508</v>
      </c>
      <c r="C1887">
        <v>23</v>
      </c>
      <c r="D1887" t="s">
        <v>5485</v>
      </c>
      <c r="E1887" t="s">
        <v>149</v>
      </c>
      <c r="F1887" t="s">
        <v>67</v>
      </c>
      <c r="G1887" t="s">
        <v>15</v>
      </c>
      <c r="H1887" t="s">
        <v>16</v>
      </c>
      <c r="I1887" t="s">
        <v>17</v>
      </c>
      <c r="J1887" t="s">
        <v>5486</v>
      </c>
      <c r="K1887" t="s">
        <v>44</v>
      </c>
    </row>
    <row r="1888" spans="1:11" x14ac:dyDescent="0.35">
      <c r="A1888">
        <v>1887</v>
      </c>
      <c r="B1888" t="s">
        <v>5487</v>
      </c>
      <c r="C1888">
        <v>25</v>
      </c>
      <c r="D1888" t="s">
        <v>5488</v>
      </c>
      <c r="E1888" t="s">
        <v>177</v>
      </c>
      <c r="F1888" t="s">
        <v>23</v>
      </c>
      <c r="G1888" t="s">
        <v>87</v>
      </c>
      <c r="H1888" t="s">
        <v>79</v>
      </c>
      <c r="I1888" t="s">
        <v>170</v>
      </c>
      <c r="J1888" t="s">
        <v>5489</v>
      </c>
      <c r="K1888" t="s">
        <v>44</v>
      </c>
    </row>
    <row r="1889" spans="1:11" x14ac:dyDescent="0.35">
      <c r="A1889">
        <v>1888</v>
      </c>
      <c r="B1889" t="s">
        <v>5490</v>
      </c>
      <c r="C1889">
        <v>23</v>
      </c>
      <c r="D1889" t="s">
        <v>5491</v>
      </c>
      <c r="E1889" t="s">
        <v>22</v>
      </c>
      <c r="F1889" t="s">
        <v>201</v>
      </c>
      <c r="G1889" t="s">
        <v>62</v>
      </c>
      <c r="H1889" t="s">
        <v>23</v>
      </c>
      <c r="I1889" t="s">
        <v>91</v>
      </c>
      <c r="J1889" t="s">
        <v>5492</v>
      </c>
      <c r="K1889" t="s">
        <v>44</v>
      </c>
    </row>
    <row r="1890" spans="1:11" x14ac:dyDescent="0.35">
      <c r="A1890">
        <v>1889</v>
      </c>
      <c r="B1890" t="s">
        <v>5493</v>
      </c>
      <c r="C1890">
        <v>25</v>
      </c>
      <c r="D1890" t="s">
        <v>5494</v>
      </c>
      <c r="E1890" t="s">
        <v>57</v>
      </c>
      <c r="F1890" t="s">
        <v>13</v>
      </c>
      <c r="G1890" t="s">
        <v>47</v>
      </c>
      <c r="H1890" t="s">
        <v>31</v>
      </c>
      <c r="I1890" t="s">
        <v>53</v>
      </c>
      <c r="J1890" t="s">
        <v>5495</v>
      </c>
      <c r="K1890" t="s">
        <v>37</v>
      </c>
    </row>
    <row r="1891" spans="1:11" x14ac:dyDescent="0.35">
      <c r="A1891">
        <v>1890</v>
      </c>
      <c r="B1891" t="s">
        <v>5496</v>
      </c>
      <c r="C1891">
        <v>28</v>
      </c>
      <c r="D1891" t="s">
        <v>5497</v>
      </c>
      <c r="E1891" t="s">
        <v>169</v>
      </c>
      <c r="F1891" t="s">
        <v>16</v>
      </c>
      <c r="G1891" t="s">
        <v>87</v>
      </c>
      <c r="H1891" t="s">
        <v>79</v>
      </c>
      <c r="I1891" t="s">
        <v>63</v>
      </c>
      <c r="J1891" t="s">
        <v>5498</v>
      </c>
      <c r="K1891" t="s">
        <v>28</v>
      </c>
    </row>
    <row r="1892" spans="1:11" x14ac:dyDescent="0.35">
      <c r="A1892">
        <v>1891</v>
      </c>
      <c r="B1892" t="s">
        <v>5499</v>
      </c>
      <c r="C1892">
        <v>24</v>
      </c>
      <c r="D1892" t="s">
        <v>5500</v>
      </c>
      <c r="E1892" t="s">
        <v>31</v>
      </c>
      <c r="F1892" t="s">
        <v>32</v>
      </c>
      <c r="G1892" t="s">
        <v>120</v>
      </c>
      <c r="H1892" t="s">
        <v>57</v>
      </c>
      <c r="I1892" t="s">
        <v>17</v>
      </c>
      <c r="J1892" t="s">
        <v>5501</v>
      </c>
      <c r="K1892" t="s">
        <v>19</v>
      </c>
    </row>
    <row r="1893" spans="1:11" x14ac:dyDescent="0.35">
      <c r="A1893">
        <v>1892</v>
      </c>
      <c r="B1893" t="s">
        <v>5502</v>
      </c>
      <c r="C1893">
        <v>24</v>
      </c>
      <c r="D1893" t="s">
        <v>5503</v>
      </c>
      <c r="E1893" t="s">
        <v>14</v>
      </c>
      <c r="F1893" t="s">
        <v>201</v>
      </c>
      <c r="G1893" t="s">
        <v>47</v>
      </c>
      <c r="H1893" t="s">
        <v>31</v>
      </c>
      <c r="I1893" t="s">
        <v>116</v>
      </c>
      <c r="J1893" t="s">
        <v>5504</v>
      </c>
      <c r="K1893" t="s">
        <v>44</v>
      </c>
    </row>
    <row r="1894" spans="1:11" x14ac:dyDescent="0.35">
      <c r="A1894">
        <v>1893</v>
      </c>
      <c r="B1894" t="s">
        <v>5505</v>
      </c>
      <c r="C1894">
        <v>21</v>
      </c>
      <c r="D1894" t="s">
        <v>5506</v>
      </c>
      <c r="E1894" t="s">
        <v>13</v>
      </c>
      <c r="F1894" t="s">
        <v>14</v>
      </c>
      <c r="G1894" t="s">
        <v>33</v>
      </c>
      <c r="H1894" t="s">
        <v>34</v>
      </c>
      <c r="I1894" t="s">
        <v>35</v>
      </c>
      <c r="J1894" t="s">
        <v>5507</v>
      </c>
      <c r="K1894" t="s">
        <v>76</v>
      </c>
    </row>
    <row r="1895" spans="1:11" x14ac:dyDescent="0.35">
      <c r="A1895">
        <v>1894</v>
      </c>
      <c r="B1895" t="s">
        <v>5508</v>
      </c>
      <c r="C1895">
        <v>29</v>
      </c>
      <c r="D1895" t="s">
        <v>5509</v>
      </c>
      <c r="E1895" t="s">
        <v>32</v>
      </c>
      <c r="F1895" t="s">
        <v>101</v>
      </c>
      <c r="G1895" t="s">
        <v>62</v>
      </c>
      <c r="H1895" t="s">
        <v>23</v>
      </c>
      <c r="I1895" t="s">
        <v>58</v>
      </c>
      <c r="J1895" t="s">
        <v>5510</v>
      </c>
      <c r="K1895" t="s">
        <v>37</v>
      </c>
    </row>
    <row r="1896" spans="1:11" x14ac:dyDescent="0.35">
      <c r="A1896">
        <v>1895</v>
      </c>
      <c r="B1896" t="s">
        <v>5511</v>
      </c>
      <c r="C1896">
        <v>28</v>
      </c>
      <c r="D1896" t="s">
        <v>5512</v>
      </c>
      <c r="E1896" t="s">
        <v>40</v>
      </c>
      <c r="F1896" t="s">
        <v>16</v>
      </c>
      <c r="G1896" t="s">
        <v>47</v>
      </c>
      <c r="H1896" t="s">
        <v>31</v>
      </c>
      <c r="I1896" t="s">
        <v>170</v>
      </c>
      <c r="J1896" t="s">
        <v>5513</v>
      </c>
      <c r="K1896" t="s">
        <v>28</v>
      </c>
    </row>
    <row r="1897" spans="1:11" x14ac:dyDescent="0.35">
      <c r="A1897">
        <v>1896</v>
      </c>
      <c r="B1897" t="s">
        <v>5514</v>
      </c>
      <c r="C1897">
        <v>21</v>
      </c>
      <c r="D1897" t="s">
        <v>5515</v>
      </c>
      <c r="E1897" t="s">
        <v>42</v>
      </c>
      <c r="F1897" t="s">
        <v>40</v>
      </c>
      <c r="G1897" t="s">
        <v>52</v>
      </c>
      <c r="H1897" t="s">
        <v>13</v>
      </c>
      <c r="I1897" t="s">
        <v>146</v>
      </c>
      <c r="J1897" t="s">
        <v>5516</v>
      </c>
      <c r="K1897" t="s">
        <v>28</v>
      </c>
    </row>
    <row r="1898" spans="1:11" x14ac:dyDescent="0.35">
      <c r="A1898">
        <v>1897</v>
      </c>
      <c r="B1898" t="s">
        <v>5517</v>
      </c>
      <c r="C1898">
        <v>25</v>
      </c>
      <c r="D1898" t="s">
        <v>5518</v>
      </c>
      <c r="E1898" t="s">
        <v>149</v>
      </c>
      <c r="F1898" t="s">
        <v>32</v>
      </c>
      <c r="G1898" t="s">
        <v>33</v>
      </c>
      <c r="H1898" t="s">
        <v>34</v>
      </c>
      <c r="I1898" t="s">
        <v>68</v>
      </c>
      <c r="J1898" t="s">
        <v>5519</v>
      </c>
      <c r="K1898" t="s">
        <v>37</v>
      </c>
    </row>
    <row r="1899" spans="1:11" x14ac:dyDescent="0.35">
      <c r="A1899">
        <v>1898</v>
      </c>
      <c r="B1899" t="s">
        <v>5520</v>
      </c>
      <c r="C1899">
        <v>23</v>
      </c>
      <c r="D1899" t="s">
        <v>5521</v>
      </c>
      <c r="E1899" t="s">
        <v>23</v>
      </c>
      <c r="F1899" t="s">
        <v>133</v>
      </c>
      <c r="G1899" t="s">
        <v>87</v>
      </c>
      <c r="H1899" t="s">
        <v>79</v>
      </c>
      <c r="I1899" t="s">
        <v>63</v>
      </c>
      <c r="J1899">
        <v>7343774391</v>
      </c>
      <c r="K1899" t="s">
        <v>76</v>
      </c>
    </row>
    <row r="1900" spans="1:11" x14ac:dyDescent="0.35">
      <c r="A1900">
        <v>1899</v>
      </c>
      <c r="B1900" t="s">
        <v>5522</v>
      </c>
      <c r="C1900">
        <v>20</v>
      </c>
      <c r="D1900" t="s">
        <v>5523</v>
      </c>
      <c r="E1900" t="s">
        <v>32</v>
      </c>
      <c r="F1900" t="s">
        <v>42</v>
      </c>
      <c r="G1900" t="s">
        <v>41</v>
      </c>
      <c r="H1900" t="s">
        <v>42</v>
      </c>
      <c r="I1900" t="s">
        <v>146</v>
      </c>
      <c r="J1900">
        <v>8292909303</v>
      </c>
      <c r="K1900" t="s">
        <v>19</v>
      </c>
    </row>
    <row r="1901" spans="1:11" x14ac:dyDescent="0.35">
      <c r="A1901">
        <v>1900</v>
      </c>
      <c r="B1901" t="s">
        <v>5524</v>
      </c>
      <c r="C1901">
        <v>24</v>
      </c>
      <c r="D1901" t="s">
        <v>5525</v>
      </c>
      <c r="E1901" t="s">
        <v>32</v>
      </c>
      <c r="F1901" t="s">
        <v>177</v>
      </c>
      <c r="G1901" t="s">
        <v>47</v>
      </c>
      <c r="H1901" t="s">
        <v>31</v>
      </c>
      <c r="I1901" t="s">
        <v>146</v>
      </c>
      <c r="J1901" t="s">
        <v>5526</v>
      </c>
      <c r="K1901" t="s">
        <v>76</v>
      </c>
    </row>
    <row r="1902" spans="1:11" x14ac:dyDescent="0.35">
      <c r="A1902">
        <v>1901</v>
      </c>
      <c r="B1902" t="s">
        <v>5527</v>
      </c>
      <c r="C1902">
        <v>29</v>
      </c>
      <c r="D1902" t="s">
        <v>5528</v>
      </c>
      <c r="E1902" t="s">
        <v>14</v>
      </c>
      <c r="F1902" t="s">
        <v>32</v>
      </c>
      <c r="G1902" t="s">
        <v>80</v>
      </c>
      <c r="H1902" t="s">
        <v>32</v>
      </c>
      <c r="I1902" t="s">
        <v>17</v>
      </c>
      <c r="J1902" t="s">
        <v>5529</v>
      </c>
      <c r="K1902" t="s">
        <v>28</v>
      </c>
    </row>
    <row r="1903" spans="1:11" x14ac:dyDescent="0.35">
      <c r="A1903">
        <v>1902</v>
      </c>
      <c r="B1903" t="s">
        <v>5530</v>
      </c>
      <c r="C1903">
        <v>21</v>
      </c>
      <c r="D1903" t="s">
        <v>5531</v>
      </c>
      <c r="E1903" t="s">
        <v>31</v>
      </c>
      <c r="F1903" t="s">
        <v>133</v>
      </c>
      <c r="G1903" t="s">
        <v>41</v>
      </c>
      <c r="H1903" t="s">
        <v>42</v>
      </c>
      <c r="I1903" t="s">
        <v>153</v>
      </c>
      <c r="J1903" t="s">
        <v>5532</v>
      </c>
      <c r="K1903" t="s">
        <v>28</v>
      </c>
    </row>
    <row r="1904" spans="1:11" x14ac:dyDescent="0.35">
      <c r="A1904">
        <v>1903</v>
      </c>
      <c r="B1904" t="s">
        <v>5533</v>
      </c>
      <c r="C1904">
        <v>28</v>
      </c>
      <c r="D1904" t="s">
        <v>5534</v>
      </c>
      <c r="E1904" t="s">
        <v>201</v>
      </c>
      <c r="F1904" t="s">
        <v>67</v>
      </c>
      <c r="G1904" t="s">
        <v>24</v>
      </c>
      <c r="H1904" t="s">
        <v>25</v>
      </c>
      <c r="I1904" t="s">
        <v>68</v>
      </c>
      <c r="J1904" t="s">
        <v>5535</v>
      </c>
      <c r="K1904" t="s">
        <v>37</v>
      </c>
    </row>
    <row r="1905" spans="1:11" x14ac:dyDescent="0.35">
      <c r="A1905">
        <v>1904</v>
      </c>
      <c r="B1905" t="s">
        <v>5536</v>
      </c>
      <c r="C1905">
        <v>21</v>
      </c>
      <c r="D1905" t="s">
        <v>5537</v>
      </c>
      <c r="E1905" t="s">
        <v>23</v>
      </c>
      <c r="F1905" t="s">
        <v>79</v>
      </c>
      <c r="G1905" t="s">
        <v>80</v>
      </c>
      <c r="H1905" t="s">
        <v>32</v>
      </c>
      <c r="I1905" t="s">
        <v>170</v>
      </c>
      <c r="J1905" t="s">
        <v>5538</v>
      </c>
      <c r="K1905" t="s">
        <v>28</v>
      </c>
    </row>
    <row r="1906" spans="1:11" x14ac:dyDescent="0.35">
      <c r="A1906">
        <v>1905</v>
      </c>
      <c r="B1906" t="s">
        <v>5539</v>
      </c>
      <c r="C1906">
        <v>28</v>
      </c>
      <c r="D1906" t="s">
        <v>5540</v>
      </c>
      <c r="E1906" t="s">
        <v>32</v>
      </c>
      <c r="F1906" t="s">
        <v>133</v>
      </c>
      <c r="G1906" t="s">
        <v>80</v>
      </c>
      <c r="H1906" t="s">
        <v>32</v>
      </c>
      <c r="I1906" t="s">
        <v>116</v>
      </c>
      <c r="J1906" t="s">
        <v>5541</v>
      </c>
      <c r="K1906" t="s">
        <v>76</v>
      </c>
    </row>
    <row r="1907" spans="1:11" x14ac:dyDescent="0.35">
      <c r="A1907">
        <v>1906</v>
      </c>
      <c r="B1907" t="s">
        <v>5542</v>
      </c>
      <c r="C1907">
        <v>25</v>
      </c>
      <c r="D1907" t="s">
        <v>5543</v>
      </c>
      <c r="E1907" t="s">
        <v>42</v>
      </c>
      <c r="F1907" t="s">
        <v>133</v>
      </c>
      <c r="G1907" t="s">
        <v>120</v>
      </c>
      <c r="H1907" t="s">
        <v>57</v>
      </c>
      <c r="I1907" t="s">
        <v>53</v>
      </c>
      <c r="J1907" t="s">
        <v>5544</v>
      </c>
      <c r="K1907" t="s">
        <v>28</v>
      </c>
    </row>
    <row r="1908" spans="1:11" x14ac:dyDescent="0.35">
      <c r="A1908">
        <v>1907</v>
      </c>
      <c r="B1908" t="s">
        <v>5545</v>
      </c>
      <c r="C1908">
        <v>22</v>
      </c>
      <c r="D1908" t="s">
        <v>5546</v>
      </c>
      <c r="E1908" t="s">
        <v>57</v>
      </c>
      <c r="F1908" t="s">
        <v>133</v>
      </c>
      <c r="G1908" t="s">
        <v>52</v>
      </c>
      <c r="H1908" t="s">
        <v>13</v>
      </c>
      <c r="I1908" t="s">
        <v>58</v>
      </c>
      <c r="J1908" t="s">
        <v>5547</v>
      </c>
      <c r="K1908" t="s">
        <v>19</v>
      </c>
    </row>
    <row r="1909" spans="1:11" x14ac:dyDescent="0.35">
      <c r="A1909">
        <v>1908</v>
      </c>
      <c r="B1909" t="s">
        <v>5548</v>
      </c>
      <c r="C1909">
        <v>28</v>
      </c>
      <c r="D1909" t="s">
        <v>5549</v>
      </c>
      <c r="E1909" t="s">
        <v>23</v>
      </c>
      <c r="F1909" t="s">
        <v>177</v>
      </c>
      <c r="G1909" t="s">
        <v>24</v>
      </c>
      <c r="H1909" t="s">
        <v>25</v>
      </c>
      <c r="I1909" t="s">
        <v>102</v>
      </c>
      <c r="J1909" t="s">
        <v>5550</v>
      </c>
      <c r="K1909" t="s">
        <v>37</v>
      </c>
    </row>
    <row r="1910" spans="1:11" x14ac:dyDescent="0.35">
      <c r="A1910">
        <v>1909</v>
      </c>
      <c r="B1910" t="s">
        <v>5551</v>
      </c>
      <c r="C1910">
        <v>30</v>
      </c>
      <c r="D1910" t="s">
        <v>5552</v>
      </c>
      <c r="E1910" t="s">
        <v>23</v>
      </c>
      <c r="F1910" t="s">
        <v>34</v>
      </c>
      <c r="G1910" t="s">
        <v>80</v>
      </c>
      <c r="H1910" t="s">
        <v>32</v>
      </c>
      <c r="I1910" t="s">
        <v>68</v>
      </c>
      <c r="J1910" t="s">
        <v>5553</v>
      </c>
      <c r="K1910" t="s">
        <v>44</v>
      </c>
    </row>
    <row r="1911" spans="1:11" x14ac:dyDescent="0.35">
      <c r="A1911">
        <v>1910</v>
      </c>
      <c r="B1911" t="s">
        <v>5554</v>
      </c>
      <c r="C1911">
        <v>26</v>
      </c>
      <c r="D1911" t="s">
        <v>5555</v>
      </c>
      <c r="E1911" t="s">
        <v>23</v>
      </c>
      <c r="F1911" t="s">
        <v>32</v>
      </c>
      <c r="G1911" t="s">
        <v>33</v>
      </c>
      <c r="H1911" t="s">
        <v>34</v>
      </c>
      <c r="I1911" t="s">
        <v>48</v>
      </c>
      <c r="J1911" t="s">
        <v>5556</v>
      </c>
      <c r="K1911" t="s">
        <v>76</v>
      </c>
    </row>
    <row r="1912" spans="1:11" x14ac:dyDescent="0.35">
      <c r="A1912">
        <v>1911</v>
      </c>
      <c r="B1912" t="s">
        <v>5557</v>
      </c>
      <c r="C1912">
        <v>22</v>
      </c>
      <c r="D1912" t="s">
        <v>5558</v>
      </c>
      <c r="E1912" t="s">
        <v>57</v>
      </c>
      <c r="F1912" t="s">
        <v>14</v>
      </c>
      <c r="G1912" t="s">
        <v>80</v>
      </c>
      <c r="H1912" t="s">
        <v>32</v>
      </c>
      <c r="I1912" t="s">
        <v>26</v>
      </c>
      <c r="J1912" t="s">
        <v>5559</v>
      </c>
      <c r="K1912" t="s">
        <v>44</v>
      </c>
    </row>
    <row r="1913" spans="1:11" x14ac:dyDescent="0.35">
      <c r="A1913">
        <v>1912</v>
      </c>
      <c r="B1913" t="s">
        <v>5560</v>
      </c>
      <c r="C1913">
        <v>21</v>
      </c>
      <c r="D1913" t="s">
        <v>5561</v>
      </c>
      <c r="E1913" t="s">
        <v>16</v>
      </c>
      <c r="F1913" t="s">
        <v>67</v>
      </c>
      <c r="G1913" t="s">
        <v>41</v>
      </c>
      <c r="H1913" t="s">
        <v>42</v>
      </c>
      <c r="I1913" t="s">
        <v>58</v>
      </c>
      <c r="J1913" t="s">
        <v>5562</v>
      </c>
      <c r="K1913" t="s">
        <v>19</v>
      </c>
    </row>
    <row r="1914" spans="1:11" x14ac:dyDescent="0.35">
      <c r="A1914">
        <v>1913</v>
      </c>
      <c r="B1914" t="s">
        <v>5038</v>
      </c>
      <c r="C1914">
        <v>30</v>
      </c>
      <c r="D1914" t="s">
        <v>5563</v>
      </c>
      <c r="E1914" t="s">
        <v>34</v>
      </c>
      <c r="F1914" t="s">
        <v>67</v>
      </c>
      <c r="G1914" t="s">
        <v>120</v>
      </c>
      <c r="H1914" t="s">
        <v>57</v>
      </c>
      <c r="I1914" t="s">
        <v>53</v>
      </c>
      <c r="J1914" t="s">
        <v>5564</v>
      </c>
      <c r="K1914" t="s">
        <v>37</v>
      </c>
    </row>
    <row r="1915" spans="1:11" x14ac:dyDescent="0.35">
      <c r="A1915">
        <v>1914</v>
      </c>
      <c r="B1915" t="s">
        <v>5318</v>
      </c>
      <c r="C1915">
        <v>23</v>
      </c>
      <c r="D1915" t="s">
        <v>5565</v>
      </c>
      <c r="E1915" t="s">
        <v>149</v>
      </c>
      <c r="F1915" t="s">
        <v>67</v>
      </c>
      <c r="G1915" t="s">
        <v>62</v>
      </c>
      <c r="H1915" t="s">
        <v>23</v>
      </c>
      <c r="I1915" t="s">
        <v>116</v>
      </c>
      <c r="J1915" t="s">
        <v>5566</v>
      </c>
      <c r="K1915" t="s">
        <v>76</v>
      </c>
    </row>
    <row r="1916" spans="1:11" x14ac:dyDescent="0.35">
      <c r="A1916">
        <v>1915</v>
      </c>
      <c r="B1916" t="s">
        <v>5567</v>
      </c>
      <c r="C1916">
        <v>23</v>
      </c>
      <c r="D1916" t="s">
        <v>5568</v>
      </c>
      <c r="E1916" t="s">
        <v>169</v>
      </c>
      <c r="F1916" t="s">
        <v>16</v>
      </c>
      <c r="G1916" t="s">
        <v>80</v>
      </c>
      <c r="H1916" t="s">
        <v>32</v>
      </c>
      <c r="I1916" t="s">
        <v>116</v>
      </c>
      <c r="J1916" t="s">
        <v>5569</v>
      </c>
      <c r="K1916" t="s">
        <v>37</v>
      </c>
    </row>
    <row r="1917" spans="1:11" x14ac:dyDescent="0.35">
      <c r="A1917">
        <v>1916</v>
      </c>
      <c r="B1917" t="s">
        <v>5570</v>
      </c>
      <c r="C1917">
        <v>21</v>
      </c>
      <c r="D1917" t="s">
        <v>5571</v>
      </c>
      <c r="E1917" t="s">
        <v>101</v>
      </c>
      <c r="F1917" t="s">
        <v>57</v>
      </c>
      <c r="G1917" t="s">
        <v>87</v>
      </c>
      <c r="H1917" t="s">
        <v>79</v>
      </c>
      <c r="I1917" t="s">
        <v>88</v>
      </c>
      <c r="J1917" t="s">
        <v>5572</v>
      </c>
      <c r="K1917" t="s">
        <v>28</v>
      </c>
    </row>
    <row r="1918" spans="1:11" x14ac:dyDescent="0.35">
      <c r="A1918">
        <v>1917</v>
      </c>
      <c r="B1918" t="s">
        <v>5573</v>
      </c>
      <c r="C1918">
        <v>28</v>
      </c>
      <c r="D1918" t="s">
        <v>5574</v>
      </c>
      <c r="E1918" t="s">
        <v>169</v>
      </c>
      <c r="F1918" t="s">
        <v>101</v>
      </c>
      <c r="G1918" t="s">
        <v>80</v>
      </c>
      <c r="H1918" t="s">
        <v>32</v>
      </c>
      <c r="I1918" t="s">
        <v>48</v>
      </c>
      <c r="J1918" t="s">
        <v>5575</v>
      </c>
      <c r="K1918" t="s">
        <v>19</v>
      </c>
    </row>
    <row r="1919" spans="1:11" x14ac:dyDescent="0.35">
      <c r="A1919">
        <v>1918</v>
      </c>
      <c r="B1919" t="s">
        <v>5576</v>
      </c>
      <c r="C1919">
        <v>24</v>
      </c>
      <c r="D1919" t="s">
        <v>5577</v>
      </c>
      <c r="E1919" t="s">
        <v>67</v>
      </c>
      <c r="F1919" t="s">
        <v>23</v>
      </c>
      <c r="G1919" t="s">
        <v>47</v>
      </c>
      <c r="H1919" t="s">
        <v>31</v>
      </c>
      <c r="I1919" t="s">
        <v>68</v>
      </c>
      <c r="J1919" t="s">
        <v>5578</v>
      </c>
      <c r="K1919" t="s">
        <v>44</v>
      </c>
    </row>
    <row r="1920" spans="1:11" x14ac:dyDescent="0.35">
      <c r="A1920">
        <v>1919</v>
      </c>
      <c r="B1920" t="s">
        <v>5579</v>
      </c>
      <c r="C1920">
        <v>24</v>
      </c>
      <c r="D1920" t="s">
        <v>5580</v>
      </c>
      <c r="E1920" t="s">
        <v>14</v>
      </c>
      <c r="F1920" t="s">
        <v>16</v>
      </c>
      <c r="G1920" t="s">
        <v>52</v>
      </c>
      <c r="H1920" t="s">
        <v>13</v>
      </c>
      <c r="I1920" t="s">
        <v>68</v>
      </c>
      <c r="J1920" t="s">
        <v>5581</v>
      </c>
      <c r="K1920" t="s">
        <v>37</v>
      </c>
    </row>
    <row r="1921" spans="1:11" x14ac:dyDescent="0.35">
      <c r="A1921">
        <v>1920</v>
      </c>
      <c r="B1921" t="s">
        <v>5582</v>
      </c>
      <c r="C1921">
        <v>23</v>
      </c>
      <c r="D1921" t="s">
        <v>5583</v>
      </c>
      <c r="E1921" t="s">
        <v>201</v>
      </c>
      <c r="F1921" t="s">
        <v>14</v>
      </c>
      <c r="G1921" t="s">
        <v>47</v>
      </c>
      <c r="H1921" t="s">
        <v>31</v>
      </c>
      <c r="I1921" t="s">
        <v>91</v>
      </c>
      <c r="J1921" t="s">
        <v>5584</v>
      </c>
      <c r="K1921" t="s">
        <v>37</v>
      </c>
    </row>
    <row r="1922" spans="1:11" x14ac:dyDescent="0.35">
      <c r="A1922">
        <v>1921</v>
      </c>
      <c r="B1922" t="s">
        <v>5585</v>
      </c>
      <c r="C1922">
        <v>25</v>
      </c>
      <c r="D1922" t="s">
        <v>5586</v>
      </c>
      <c r="E1922" t="s">
        <v>31</v>
      </c>
      <c r="F1922" t="s">
        <v>67</v>
      </c>
      <c r="G1922" t="s">
        <v>52</v>
      </c>
      <c r="H1922" t="s">
        <v>13</v>
      </c>
      <c r="I1922" t="s">
        <v>146</v>
      </c>
      <c r="J1922" t="s">
        <v>5587</v>
      </c>
      <c r="K1922" t="s">
        <v>76</v>
      </c>
    </row>
    <row r="1923" spans="1:11" x14ac:dyDescent="0.35">
      <c r="A1923">
        <v>1922</v>
      </c>
      <c r="B1923" t="s">
        <v>5588</v>
      </c>
      <c r="C1923">
        <v>23</v>
      </c>
      <c r="D1923" t="s">
        <v>5589</v>
      </c>
      <c r="E1923" t="s">
        <v>201</v>
      </c>
      <c r="F1923" t="s">
        <v>16</v>
      </c>
      <c r="G1923" t="s">
        <v>24</v>
      </c>
      <c r="H1923" t="s">
        <v>25</v>
      </c>
      <c r="I1923" t="s">
        <v>116</v>
      </c>
      <c r="J1923" t="s">
        <v>5590</v>
      </c>
      <c r="K1923" t="s">
        <v>76</v>
      </c>
    </row>
    <row r="1924" spans="1:11" x14ac:dyDescent="0.35">
      <c r="A1924">
        <v>1923</v>
      </c>
      <c r="B1924" t="s">
        <v>5591</v>
      </c>
      <c r="C1924">
        <v>20</v>
      </c>
      <c r="D1924" t="s">
        <v>5592</v>
      </c>
      <c r="E1924" t="s">
        <v>133</v>
      </c>
      <c r="F1924" t="s">
        <v>34</v>
      </c>
      <c r="G1924" t="s">
        <v>87</v>
      </c>
      <c r="H1924" t="s">
        <v>79</v>
      </c>
      <c r="I1924" t="s">
        <v>170</v>
      </c>
      <c r="J1924">
        <v>7589261215</v>
      </c>
      <c r="K1924" t="s">
        <v>37</v>
      </c>
    </row>
    <row r="1925" spans="1:11" x14ac:dyDescent="0.35">
      <c r="A1925">
        <v>1924</v>
      </c>
      <c r="B1925" t="s">
        <v>5593</v>
      </c>
      <c r="C1925">
        <v>26</v>
      </c>
      <c r="D1925" t="s">
        <v>5594</v>
      </c>
      <c r="E1925" t="s">
        <v>32</v>
      </c>
      <c r="F1925" t="s">
        <v>25</v>
      </c>
      <c r="G1925" t="s">
        <v>87</v>
      </c>
      <c r="H1925" t="s">
        <v>79</v>
      </c>
      <c r="I1925" t="s">
        <v>58</v>
      </c>
      <c r="J1925">
        <v>8747399718</v>
      </c>
      <c r="K1925" t="s">
        <v>76</v>
      </c>
    </row>
    <row r="1926" spans="1:11" x14ac:dyDescent="0.35">
      <c r="A1926">
        <v>1925</v>
      </c>
      <c r="B1926" t="s">
        <v>5595</v>
      </c>
      <c r="C1926">
        <v>21</v>
      </c>
      <c r="D1926" t="s">
        <v>5596</v>
      </c>
      <c r="E1926" t="s">
        <v>169</v>
      </c>
      <c r="F1926" t="s">
        <v>14</v>
      </c>
      <c r="G1926" t="s">
        <v>15</v>
      </c>
      <c r="H1926" t="s">
        <v>16</v>
      </c>
      <c r="I1926" t="s">
        <v>63</v>
      </c>
      <c r="J1926" t="s">
        <v>5597</v>
      </c>
      <c r="K1926" t="s">
        <v>76</v>
      </c>
    </row>
    <row r="1927" spans="1:11" x14ac:dyDescent="0.35">
      <c r="A1927">
        <v>1926</v>
      </c>
      <c r="B1927" t="s">
        <v>5598</v>
      </c>
      <c r="C1927">
        <v>24</v>
      </c>
      <c r="D1927" t="s">
        <v>5599</v>
      </c>
      <c r="E1927" t="s">
        <v>23</v>
      </c>
      <c r="F1927" t="s">
        <v>14</v>
      </c>
      <c r="G1927" t="s">
        <v>120</v>
      </c>
      <c r="H1927" t="s">
        <v>57</v>
      </c>
      <c r="I1927" t="s">
        <v>153</v>
      </c>
      <c r="J1927" t="s">
        <v>5600</v>
      </c>
      <c r="K1927" t="s">
        <v>28</v>
      </c>
    </row>
    <row r="1928" spans="1:11" x14ac:dyDescent="0.35">
      <c r="A1928">
        <v>1927</v>
      </c>
      <c r="B1928" t="s">
        <v>5601</v>
      </c>
      <c r="C1928">
        <v>24</v>
      </c>
      <c r="D1928" t="s">
        <v>5602</v>
      </c>
      <c r="E1928" t="s">
        <v>23</v>
      </c>
      <c r="F1928" t="s">
        <v>14</v>
      </c>
      <c r="G1928" t="s">
        <v>120</v>
      </c>
      <c r="H1928" t="s">
        <v>57</v>
      </c>
      <c r="I1928" t="s">
        <v>153</v>
      </c>
      <c r="J1928">
        <v>5887425363</v>
      </c>
      <c r="K1928" t="s">
        <v>28</v>
      </c>
    </row>
    <row r="1929" spans="1:11" x14ac:dyDescent="0.35">
      <c r="A1929">
        <v>1928</v>
      </c>
      <c r="B1929" t="s">
        <v>5603</v>
      </c>
      <c r="C1929">
        <v>27</v>
      </c>
      <c r="D1929" t="s">
        <v>5604</v>
      </c>
      <c r="E1929" t="s">
        <v>101</v>
      </c>
      <c r="F1929" t="s">
        <v>13</v>
      </c>
      <c r="G1929" t="s">
        <v>47</v>
      </c>
      <c r="H1929" t="s">
        <v>31</v>
      </c>
      <c r="I1929" t="s">
        <v>26</v>
      </c>
      <c r="J1929" t="s">
        <v>5605</v>
      </c>
      <c r="K1929" t="s">
        <v>19</v>
      </c>
    </row>
    <row r="1930" spans="1:11" x14ac:dyDescent="0.35">
      <c r="A1930">
        <v>1929</v>
      </c>
      <c r="B1930" t="s">
        <v>5606</v>
      </c>
      <c r="C1930">
        <v>21</v>
      </c>
      <c r="D1930" t="s">
        <v>5607</v>
      </c>
      <c r="E1930" t="s">
        <v>149</v>
      </c>
      <c r="F1930" t="s">
        <v>13</v>
      </c>
      <c r="G1930" t="s">
        <v>52</v>
      </c>
      <c r="H1930" t="s">
        <v>13</v>
      </c>
      <c r="I1930" t="s">
        <v>153</v>
      </c>
      <c r="J1930" t="s">
        <v>5608</v>
      </c>
      <c r="K1930" t="s">
        <v>37</v>
      </c>
    </row>
    <row r="1931" spans="1:11" x14ac:dyDescent="0.35">
      <c r="A1931">
        <v>1930</v>
      </c>
      <c r="B1931" t="s">
        <v>5609</v>
      </c>
      <c r="C1931">
        <v>29</v>
      </c>
      <c r="D1931" t="s">
        <v>5610</v>
      </c>
      <c r="E1931" t="s">
        <v>25</v>
      </c>
      <c r="F1931" t="s">
        <v>31</v>
      </c>
      <c r="G1931" t="s">
        <v>24</v>
      </c>
      <c r="H1931" t="s">
        <v>25</v>
      </c>
      <c r="I1931" t="s">
        <v>17</v>
      </c>
      <c r="J1931" t="s">
        <v>5611</v>
      </c>
      <c r="K1931" t="s">
        <v>28</v>
      </c>
    </row>
    <row r="1932" spans="1:11" x14ac:dyDescent="0.35">
      <c r="A1932">
        <v>1931</v>
      </c>
      <c r="B1932" t="s">
        <v>5612</v>
      </c>
      <c r="C1932">
        <v>22</v>
      </c>
      <c r="D1932" t="s">
        <v>5613</v>
      </c>
      <c r="E1932" t="s">
        <v>169</v>
      </c>
      <c r="F1932" t="s">
        <v>32</v>
      </c>
      <c r="G1932" t="s">
        <v>47</v>
      </c>
      <c r="H1932" t="s">
        <v>31</v>
      </c>
      <c r="I1932" t="s">
        <v>88</v>
      </c>
      <c r="J1932" t="s">
        <v>5614</v>
      </c>
      <c r="K1932" t="s">
        <v>28</v>
      </c>
    </row>
    <row r="1933" spans="1:11" x14ac:dyDescent="0.35">
      <c r="A1933">
        <v>1932</v>
      </c>
      <c r="B1933" t="s">
        <v>2815</v>
      </c>
      <c r="C1933">
        <v>24</v>
      </c>
      <c r="D1933" t="s">
        <v>5615</v>
      </c>
      <c r="E1933" t="s">
        <v>13</v>
      </c>
      <c r="F1933" t="s">
        <v>34</v>
      </c>
      <c r="G1933" t="s">
        <v>47</v>
      </c>
      <c r="H1933" t="s">
        <v>31</v>
      </c>
      <c r="I1933" t="s">
        <v>26</v>
      </c>
      <c r="J1933" t="s">
        <v>5616</v>
      </c>
      <c r="K1933" t="s">
        <v>44</v>
      </c>
    </row>
    <row r="1934" spans="1:11" x14ac:dyDescent="0.35">
      <c r="A1934">
        <v>1933</v>
      </c>
      <c r="B1934" t="s">
        <v>5617</v>
      </c>
      <c r="C1934">
        <v>20</v>
      </c>
      <c r="D1934" t="s">
        <v>5618</v>
      </c>
      <c r="E1934" t="s">
        <v>14</v>
      </c>
      <c r="F1934" t="s">
        <v>67</v>
      </c>
      <c r="G1934" t="s">
        <v>62</v>
      </c>
      <c r="H1934" t="s">
        <v>23</v>
      </c>
      <c r="I1934" t="s">
        <v>35</v>
      </c>
      <c r="J1934">
        <f>1-298-366-17</f>
        <v>-680</v>
      </c>
      <c r="K1934" t="s">
        <v>37</v>
      </c>
    </row>
    <row r="1935" spans="1:11" x14ac:dyDescent="0.35">
      <c r="A1935">
        <v>1934</v>
      </c>
      <c r="B1935" t="s">
        <v>5619</v>
      </c>
      <c r="C1935">
        <v>28</v>
      </c>
      <c r="D1935" t="s">
        <v>5620</v>
      </c>
      <c r="E1935" t="s">
        <v>16</v>
      </c>
      <c r="F1935" t="s">
        <v>25</v>
      </c>
      <c r="G1935" t="s">
        <v>15</v>
      </c>
      <c r="H1935" t="s">
        <v>16</v>
      </c>
      <c r="I1935" t="s">
        <v>116</v>
      </c>
      <c r="J1935" t="s">
        <v>5621</v>
      </c>
      <c r="K1935" t="s">
        <v>28</v>
      </c>
    </row>
    <row r="1936" spans="1:11" x14ac:dyDescent="0.35">
      <c r="A1936">
        <v>1935</v>
      </c>
      <c r="B1936" t="s">
        <v>5622</v>
      </c>
      <c r="C1936">
        <v>29</v>
      </c>
      <c r="D1936" t="s">
        <v>5623</v>
      </c>
      <c r="E1936" t="s">
        <v>149</v>
      </c>
      <c r="F1936" t="s">
        <v>22</v>
      </c>
      <c r="G1936" t="s">
        <v>80</v>
      </c>
      <c r="H1936" t="s">
        <v>32</v>
      </c>
      <c r="I1936" t="s">
        <v>26</v>
      </c>
      <c r="J1936" t="s">
        <v>5624</v>
      </c>
      <c r="K1936" t="s">
        <v>37</v>
      </c>
    </row>
    <row r="1937" spans="1:11" x14ac:dyDescent="0.35">
      <c r="A1937">
        <v>1936</v>
      </c>
      <c r="B1937" t="s">
        <v>5625</v>
      </c>
      <c r="C1937">
        <v>30</v>
      </c>
      <c r="D1937" t="s">
        <v>5626</v>
      </c>
      <c r="E1937" t="s">
        <v>22</v>
      </c>
      <c r="F1937" t="s">
        <v>23</v>
      </c>
      <c r="G1937" t="s">
        <v>62</v>
      </c>
      <c r="H1937" t="s">
        <v>23</v>
      </c>
      <c r="I1937" t="s">
        <v>91</v>
      </c>
      <c r="J1937" t="s">
        <v>5627</v>
      </c>
      <c r="K1937" t="s">
        <v>44</v>
      </c>
    </row>
    <row r="1938" spans="1:11" x14ac:dyDescent="0.35">
      <c r="A1938">
        <v>1937</v>
      </c>
      <c r="B1938" t="s">
        <v>5628</v>
      </c>
      <c r="C1938">
        <v>22</v>
      </c>
      <c r="D1938" t="s">
        <v>5629</v>
      </c>
      <c r="E1938" t="s">
        <v>42</v>
      </c>
      <c r="F1938" t="s">
        <v>32</v>
      </c>
      <c r="G1938" t="s">
        <v>120</v>
      </c>
      <c r="H1938" t="s">
        <v>57</v>
      </c>
      <c r="I1938" t="s">
        <v>68</v>
      </c>
      <c r="J1938" t="s">
        <v>5630</v>
      </c>
      <c r="K1938" t="s">
        <v>19</v>
      </c>
    </row>
    <row r="1939" spans="1:11" x14ac:dyDescent="0.35">
      <c r="A1939">
        <v>1938</v>
      </c>
      <c r="B1939" t="s">
        <v>5631</v>
      </c>
      <c r="C1939">
        <v>20</v>
      </c>
      <c r="D1939" t="s">
        <v>5632</v>
      </c>
      <c r="E1939" t="s">
        <v>23</v>
      </c>
      <c r="F1939" t="s">
        <v>67</v>
      </c>
      <c r="G1939" t="s">
        <v>15</v>
      </c>
      <c r="H1939" t="s">
        <v>16</v>
      </c>
      <c r="I1939" t="s">
        <v>35</v>
      </c>
      <c r="J1939" t="s">
        <v>5633</v>
      </c>
      <c r="K1939" t="s">
        <v>19</v>
      </c>
    </row>
    <row r="1940" spans="1:11" x14ac:dyDescent="0.35">
      <c r="A1940">
        <v>1939</v>
      </c>
      <c r="B1940" t="s">
        <v>5634</v>
      </c>
      <c r="C1940">
        <v>26</v>
      </c>
      <c r="D1940" t="s">
        <v>5635</v>
      </c>
      <c r="E1940" t="s">
        <v>133</v>
      </c>
      <c r="F1940" t="s">
        <v>67</v>
      </c>
      <c r="G1940" t="s">
        <v>80</v>
      </c>
      <c r="H1940" t="s">
        <v>32</v>
      </c>
      <c r="I1940" t="s">
        <v>48</v>
      </c>
      <c r="J1940">
        <v>6172303782</v>
      </c>
      <c r="K1940" t="s">
        <v>19</v>
      </c>
    </row>
    <row r="1941" spans="1:11" x14ac:dyDescent="0.35">
      <c r="A1941">
        <v>1940</v>
      </c>
      <c r="B1941" t="s">
        <v>5636</v>
      </c>
      <c r="C1941">
        <v>20</v>
      </c>
      <c r="D1941" t="s">
        <v>5637</v>
      </c>
      <c r="E1941" t="s">
        <v>101</v>
      </c>
      <c r="F1941" t="s">
        <v>40</v>
      </c>
      <c r="G1941" t="s">
        <v>41</v>
      </c>
      <c r="H1941" t="s">
        <v>42</v>
      </c>
      <c r="I1941" t="s">
        <v>88</v>
      </c>
      <c r="J1941" t="s">
        <v>5638</v>
      </c>
      <c r="K1941" t="s">
        <v>19</v>
      </c>
    </row>
    <row r="1942" spans="1:11" x14ac:dyDescent="0.35">
      <c r="A1942">
        <v>1941</v>
      </c>
      <c r="B1942" t="s">
        <v>5639</v>
      </c>
      <c r="C1942">
        <v>28</v>
      </c>
      <c r="D1942" t="s">
        <v>5640</v>
      </c>
      <c r="E1942" t="s">
        <v>23</v>
      </c>
      <c r="F1942" t="s">
        <v>149</v>
      </c>
      <c r="G1942" t="s">
        <v>33</v>
      </c>
      <c r="H1942" t="s">
        <v>34</v>
      </c>
      <c r="I1942" t="s">
        <v>88</v>
      </c>
      <c r="J1942" t="s">
        <v>5641</v>
      </c>
      <c r="K1942" t="s">
        <v>19</v>
      </c>
    </row>
    <row r="1943" spans="1:11" x14ac:dyDescent="0.35">
      <c r="A1943">
        <v>1942</v>
      </c>
      <c r="B1943" t="s">
        <v>5642</v>
      </c>
      <c r="C1943">
        <v>21</v>
      </c>
      <c r="D1943" t="s">
        <v>5643</v>
      </c>
      <c r="E1943" t="s">
        <v>133</v>
      </c>
      <c r="F1943" t="s">
        <v>22</v>
      </c>
      <c r="G1943" t="s">
        <v>120</v>
      </c>
      <c r="H1943" t="s">
        <v>57</v>
      </c>
      <c r="I1943" t="s">
        <v>35</v>
      </c>
      <c r="J1943" t="s">
        <v>5644</v>
      </c>
      <c r="K1943" t="s">
        <v>37</v>
      </c>
    </row>
    <row r="1944" spans="1:11" x14ac:dyDescent="0.35">
      <c r="A1944">
        <v>1943</v>
      </c>
      <c r="B1944" t="s">
        <v>5645</v>
      </c>
      <c r="C1944">
        <v>27</v>
      </c>
      <c r="D1944" t="s">
        <v>5646</v>
      </c>
      <c r="E1944" t="s">
        <v>42</v>
      </c>
      <c r="F1944" t="s">
        <v>169</v>
      </c>
      <c r="G1944" t="s">
        <v>15</v>
      </c>
      <c r="H1944" t="s">
        <v>16</v>
      </c>
      <c r="I1944" t="s">
        <v>88</v>
      </c>
      <c r="J1944" t="s">
        <v>5647</v>
      </c>
      <c r="K1944" t="s">
        <v>44</v>
      </c>
    </row>
    <row r="1945" spans="1:11" x14ac:dyDescent="0.35">
      <c r="A1945">
        <v>1944</v>
      </c>
      <c r="B1945" t="s">
        <v>5648</v>
      </c>
      <c r="C1945">
        <v>29</v>
      </c>
      <c r="D1945" t="s">
        <v>5649</v>
      </c>
      <c r="E1945" t="s">
        <v>16</v>
      </c>
      <c r="F1945" t="s">
        <v>34</v>
      </c>
      <c r="G1945" t="s">
        <v>120</v>
      </c>
      <c r="H1945" t="s">
        <v>57</v>
      </c>
      <c r="I1945" t="s">
        <v>68</v>
      </c>
      <c r="J1945" t="s">
        <v>5650</v>
      </c>
      <c r="K1945" t="s">
        <v>37</v>
      </c>
    </row>
    <row r="1946" spans="1:11" x14ac:dyDescent="0.35">
      <c r="A1946">
        <v>1945</v>
      </c>
      <c r="B1946" t="s">
        <v>5651</v>
      </c>
      <c r="C1946">
        <v>28</v>
      </c>
      <c r="D1946" t="s">
        <v>5652</v>
      </c>
      <c r="E1946" t="s">
        <v>67</v>
      </c>
      <c r="F1946" t="s">
        <v>22</v>
      </c>
      <c r="G1946" t="s">
        <v>52</v>
      </c>
      <c r="H1946" t="s">
        <v>13</v>
      </c>
      <c r="I1946" t="s">
        <v>26</v>
      </c>
      <c r="J1946" t="s">
        <v>5653</v>
      </c>
      <c r="K1946" t="s">
        <v>76</v>
      </c>
    </row>
    <row r="1947" spans="1:11" x14ac:dyDescent="0.35">
      <c r="A1947">
        <v>1946</v>
      </c>
      <c r="B1947" t="s">
        <v>5654</v>
      </c>
      <c r="C1947">
        <v>20</v>
      </c>
      <c r="D1947" t="s">
        <v>5655</v>
      </c>
      <c r="E1947" t="s">
        <v>14</v>
      </c>
      <c r="F1947" t="s">
        <v>133</v>
      </c>
      <c r="G1947" t="s">
        <v>47</v>
      </c>
      <c r="H1947" t="s">
        <v>31</v>
      </c>
      <c r="I1947" t="s">
        <v>116</v>
      </c>
      <c r="J1947">
        <v>8593533397</v>
      </c>
      <c r="K1947" t="s">
        <v>37</v>
      </c>
    </row>
    <row r="1948" spans="1:11" x14ac:dyDescent="0.35">
      <c r="A1948">
        <v>1947</v>
      </c>
      <c r="B1948" t="s">
        <v>5656</v>
      </c>
      <c r="C1948">
        <v>30</v>
      </c>
      <c r="D1948" t="s">
        <v>5657</v>
      </c>
      <c r="E1948" t="s">
        <v>40</v>
      </c>
      <c r="F1948" t="s">
        <v>57</v>
      </c>
      <c r="G1948" t="s">
        <v>24</v>
      </c>
      <c r="H1948" t="s">
        <v>25</v>
      </c>
      <c r="I1948" t="s">
        <v>146</v>
      </c>
      <c r="J1948" t="s">
        <v>5658</v>
      </c>
      <c r="K1948" t="s">
        <v>19</v>
      </c>
    </row>
    <row r="1949" spans="1:11" x14ac:dyDescent="0.35">
      <c r="A1949">
        <v>1948</v>
      </c>
      <c r="B1949" t="s">
        <v>5659</v>
      </c>
      <c r="C1949">
        <v>25</v>
      </c>
      <c r="D1949" t="s">
        <v>5660</v>
      </c>
      <c r="E1949" t="s">
        <v>79</v>
      </c>
      <c r="F1949" t="s">
        <v>133</v>
      </c>
      <c r="G1949" t="s">
        <v>62</v>
      </c>
      <c r="H1949" t="s">
        <v>23</v>
      </c>
      <c r="I1949" t="s">
        <v>102</v>
      </c>
      <c r="J1949">
        <f>1-648-937-6733</f>
        <v>-8317</v>
      </c>
      <c r="K1949" t="s">
        <v>28</v>
      </c>
    </row>
    <row r="1950" spans="1:11" x14ac:dyDescent="0.35">
      <c r="A1950">
        <v>1949</v>
      </c>
      <c r="B1950" t="s">
        <v>5661</v>
      </c>
      <c r="C1950">
        <v>20</v>
      </c>
      <c r="D1950" t="s">
        <v>5662</v>
      </c>
      <c r="E1950" t="s">
        <v>101</v>
      </c>
      <c r="F1950" t="s">
        <v>67</v>
      </c>
      <c r="G1950" t="s">
        <v>41</v>
      </c>
      <c r="H1950" t="s">
        <v>42</v>
      </c>
      <c r="I1950" t="s">
        <v>48</v>
      </c>
      <c r="J1950" t="s">
        <v>5663</v>
      </c>
      <c r="K1950" t="s">
        <v>28</v>
      </c>
    </row>
    <row r="1951" spans="1:11" x14ac:dyDescent="0.35">
      <c r="A1951">
        <v>1950</v>
      </c>
      <c r="B1951" t="s">
        <v>5664</v>
      </c>
      <c r="C1951">
        <v>22</v>
      </c>
      <c r="D1951" t="s">
        <v>5665</v>
      </c>
      <c r="E1951" t="s">
        <v>14</v>
      </c>
      <c r="F1951" t="s">
        <v>16</v>
      </c>
      <c r="G1951" t="s">
        <v>62</v>
      </c>
      <c r="H1951" t="s">
        <v>23</v>
      </c>
      <c r="I1951" t="s">
        <v>68</v>
      </c>
      <c r="J1951" t="s">
        <v>5666</v>
      </c>
      <c r="K1951" t="s">
        <v>76</v>
      </c>
    </row>
    <row r="1952" spans="1:11" x14ac:dyDescent="0.35">
      <c r="A1952">
        <v>1951</v>
      </c>
      <c r="B1952" t="s">
        <v>5667</v>
      </c>
      <c r="C1952">
        <v>21</v>
      </c>
      <c r="D1952" t="s">
        <v>5668</v>
      </c>
      <c r="E1952" t="s">
        <v>101</v>
      </c>
      <c r="F1952" t="s">
        <v>201</v>
      </c>
      <c r="G1952" t="s">
        <v>52</v>
      </c>
      <c r="H1952" t="s">
        <v>13</v>
      </c>
      <c r="I1952" t="s">
        <v>170</v>
      </c>
      <c r="J1952" t="s">
        <v>5669</v>
      </c>
      <c r="K1952" t="s">
        <v>19</v>
      </c>
    </row>
    <row r="1953" spans="1:11" x14ac:dyDescent="0.35">
      <c r="A1953">
        <v>1952</v>
      </c>
      <c r="B1953" t="s">
        <v>5670</v>
      </c>
      <c r="C1953">
        <v>20</v>
      </c>
      <c r="D1953" t="s">
        <v>5671</v>
      </c>
      <c r="E1953" t="s">
        <v>31</v>
      </c>
      <c r="F1953" t="s">
        <v>101</v>
      </c>
      <c r="G1953" t="s">
        <v>80</v>
      </c>
      <c r="H1953" t="s">
        <v>32</v>
      </c>
      <c r="I1953" t="s">
        <v>102</v>
      </c>
      <c r="J1953" t="s">
        <v>5672</v>
      </c>
      <c r="K1953" t="s">
        <v>44</v>
      </c>
    </row>
    <row r="1954" spans="1:11" x14ac:dyDescent="0.35">
      <c r="A1954">
        <v>1953</v>
      </c>
      <c r="B1954" t="s">
        <v>5673</v>
      </c>
      <c r="C1954">
        <v>26</v>
      </c>
      <c r="D1954" t="s">
        <v>5674</v>
      </c>
      <c r="E1954" t="s">
        <v>25</v>
      </c>
      <c r="F1954" t="s">
        <v>25</v>
      </c>
      <c r="G1954" t="s">
        <v>62</v>
      </c>
      <c r="H1954" t="s">
        <v>23</v>
      </c>
      <c r="I1954" t="s">
        <v>116</v>
      </c>
      <c r="J1954" t="s">
        <v>5675</v>
      </c>
      <c r="K1954" t="s">
        <v>28</v>
      </c>
    </row>
    <row r="1955" spans="1:11" x14ac:dyDescent="0.35">
      <c r="A1955">
        <v>1954</v>
      </c>
      <c r="B1955" t="s">
        <v>5676</v>
      </c>
      <c r="C1955">
        <v>21</v>
      </c>
      <c r="D1955" t="s">
        <v>5677</v>
      </c>
      <c r="E1955" t="s">
        <v>40</v>
      </c>
      <c r="F1955" t="s">
        <v>201</v>
      </c>
      <c r="G1955" t="s">
        <v>24</v>
      </c>
      <c r="H1955" t="s">
        <v>25</v>
      </c>
      <c r="I1955" t="s">
        <v>91</v>
      </c>
      <c r="J1955">
        <f>1-763-93-3642</f>
        <v>-4497</v>
      </c>
      <c r="K1955" t="s">
        <v>76</v>
      </c>
    </row>
    <row r="1956" spans="1:11" x14ac:dyDescent="0.35">
      <c r="A1956">
        <v>1955</v>
      </c>
      <c r="B1956" t="s">
        <v>5678</v>
      </c>
      <c r="C1956">
        <v>23</v>
      </c>
      <c r="D1956" t="s">
        <v>5679</v>
      </c>
      <c r="E1956" t="s">
        <v>57</v>
      </c>
      <c r="F1956" t="s">
        <v>23</v>
      </c>
      <c r="G1956" t="s">
        <v>62</v>
      </c>
      <c r="H1956" t="s">
        <v>23</v>
      </c>
      <c r="I1956" t="s">
        <v>53</v>
      </c>
      <c r="J1956" t="s">
        <v>5680</v>
      </c>
      <c r="K1956" t="s">
        <v>19</v>
      </c>
    </row>
    <row r="1957" spans="1:11" x14ac:dyDescent="0.35">
      <c r="A1957">
        <v>1956</v>
      </c>
      <c r="B1957" t="s">
        <v>5681</v>
      </c>
      <c r="C1957">
        <v>29</v>
      </c>
      <c r="D1957" t="s">
        <v>5682</v>
      </c>
      <c r="E1957" t="s">
        <v>149</v>
      </c>
      <c r="F1957" t="s">
        <v>57</v>
      </c>
      <c r="G1957" t="s">
        <v>33</v>
      </c>
      <c r="H1957" t="s">
        <v>34</v>
      </c>
      <c r="I1957" t="s">
        <v>146</v>
      </c>
      <c r="J1957" t="s">
        <v>5683</v>
      </c>
      <c r="K1957" t="s">
        <v>28</v>
      </c>
    </row>
    <row r="1958" spans="1:11" x14ac:dyDescent="0.35">
      <c r="A1958">
        <v>1957</v>
      </c>
      <c r="B1958" t="s">
        <v>5684</v>
      </c>
      <c r="C1958">
        <v>30</v>
      </c>
      <c r="D1958" t="s">
        <v>5685</v>
      </c>
      <c r="E1958" t="s">
        <v>40</v>
      </c>
      <c r="F1958" t="s">
        <v>13</v>
      </c>
      <c r="G1958" t="s">
        <v>24</v>
      </c>
      <c r="H1958" t="s">
        <v>25</v>
      </c>
      <c r="I1958" t="s">
        <v>153</v>
      </c>
      <c r="J1958" t="s">
        <v>5686</v>
      </c>
      <c r="K1958" t="s">
        <v>76</v>
      </c>
    </row>
    <row r="1959" spans="1:11" x14ac:dyDescent="0.35">
      <c r="A1959">
        <v>1958</v>
      </c>
      <c r="B1959" t="s">
        <v>3059</v>
      </c>
      <c r="C1959">
        <v>24</v>
      </c>
      <c r="D1959" t="s">
        <v>5687</v>
      </c>
      <c r="E1959" t="s">
        <v>14</v>
      </c>
      <c r="F1959" t="s">
        <v>42</v>
      </c>
      <c r="G1959" t="s">
        <v>80</v>
      </c>
      <c r="H1959" t="s">
        <v>32</v>
      </c>
      <c r="I1959" t="s">
        <v>68</v>
      </c>
      <c r="J1959" t="s">
        <v>5688</v>
      </c>
      <c r="K1959" t="s">
        <v>76</v>
      </c>
    </row>
    <row r="1960" spans="1:11" x14ac:dyDescent="0.35">
      <c r="A1960">
        <v>1959</v>
      </c>
      <c r="B1960" t="s">
        <v>5689</v>
      </c>
      <c r="C1960">
        <v>26</v>
      </c>
      <c r="D1960" t="s">
        <v>5690</v>
      </c>
      <c r="E1960" t="s">
        <v>16</v>
      </c>
      <c r="F1960" t="s">
        <v>34</v>
      </c>
      <c r="G1960" t="s">
        <v>62</v>
      </c>
      <c r="H1960" t="s">
        <v>23</v>
      </c>
      <c r="I1960" t="s">
        <v>170</v>
      </c>
      <c r="J1960" t="s">
        <v>5691</v>
      </c>
      <c r="K1960" t="s">
        <v>44</v>
      </c>
    </row>
    <row r="1961" spans="1:11" x14ac:dyDescent="0.35">
      <c r="A1961">
        <v>1960</v>
      </c>
      <c r="B1961" t="s">
        <v>5692</v>
      </c>
      <c r="C1961">
        <v>21</v>
      </c>
      <c r="D1961" t="s">
        <v>5693</v>
      </c>
      <c r="E1961" t="s">
        <v>25</v>
      </c>
      <c r="F1961" t="s">
        <v>23</v>
      </c>
      <c r="G1961" t="s">
        <v>33</v>
      </c>
      <c r="H1961" t="s">
        <v>34</v>
      </c>
      <c r="I1961" t="s">
        <v>170</v>
      </c>
      <c r="J1961" t="s">
        <v>5694</v>
      </c>
      <c r="K1961" t="s">
        <v>76</v>
      </c>
    </row>
    <row r="1962" spans="1:11" x14ac:dyDescent="0.35">
      <c r="A1962">
        <v>1961</v>
      </c>
      <c r="B1962" t="s">
        <v>5695</v>
      </c>
      <c r="C1962">
        <v>22</v>
      </c>
      <c r="D1962" t="s">
        <v>5696</v>
      </c>
      <c r="E1962" t="s">
        <v>133</v>
      </c>
      <c r="F1962" t="s">
        <v>169</v>
      </c>
      <c r="G1962" t="s">
        <v>24</v>
      </c>
      <c r="H1962" t="s">
        <v>25</v>
      </c>
      <c r="I1962" t="s">
        <v>116</v>
      </c>
      <c r="J1962" t="s">
        <v>5697</v>
      </c>
      <c r="K1962" t="s">
        <v>28</v>
      </c>
    </row>
    <row r="1963" spans="1:11" x14ac:dyDescent="0.35">
      <c r="A1963">
        <v>1962</v>
      </c>
      <c r="B1963" t="s">
        <v>5698</v>
      </c>
      <c r="C1963">
        <v>26</v>
      </c>
      <c r="D1963" t="s">
        <v>5699</v>
      </c>
      <c r="E1963" t="s">
        <v>32</v>
      </c>
      <c r="F1963" t="s">
        <v>31</v>
      </c>
      <c r="G1963" t="s">
        <v>80</v>
      </c>
      <c r="H1963" t="s">
        <v>32</v>
      </c>
      <c r="I1963" t="s">
        <v>17</v>
      </c>
      <c r="J1963" t="s">
        <v>5700</v>
      </c>
      <c r="K1963" t="s">
        <v>44</v>
      </c>
    </row>
    <row r="1964" spans="1:11" x14ac:dyDescent="0.35">
      <c r="A1964">
        <v>1963</v>
      </c>
      <c r="B1964" t="s">
        <v>5701</v>
      </c>
      <c r="C1964">
        <v>28</v>
      </c>
      <c r="D1964" t="s">
        <v>5702</v>
      </c>
      <c r="E1964" t="s">
        <v>23</v>
      </c>
      <c r="F1964" t="s">
        <v>40</v>
      </c>
      <c r="G1964" t="s">
        <v>87</v>
      </c>
      <c r="H1964" t="s">
        <v>79</v>
      </c>
      <c r="I1964" t="s">
        <v>91</v>
      </c>
      <c r="J1964" t="s">
        <v>5703</v>
      </c>
      <c r="K1964" t="s">
        <v>76</v>
      </c>
    </row>
    <row r="1965" spans="1:11" x14ac:dyDescent="0.35">
      <c r="A1965">
        <v>1964</v>
      </c>
      <c r="B1965" t="s">
        <v>5704</v>
      </c>
      <c r="C1965">
        <v>20</v>
      </c>
      <c r="D1965" t="s">
        <v>5705</v>
      </c>
      <c r="E1965" t="s">
        <v>32</v>
      </c>
      <c r="F1965" t="s">
        <v>133</v>
      </c>
      <c r="G1965" t="s">
        <v>47</v>
      </c>
      <c r="H1965" t="s">
        <v>31</v>
      </c>
      <c r="I1965" t="s">
        <v>68</v>
      </c>
      <c r="J1965" t="s">
        <v>5706</v>
      </c>
      <c r="K1965" t="s">
        <v>44</v>
      </c>
    </row>
    <row r="1966" spans="1:11" x14ac:dyDescent="0.35">
      <c r="A1966">
        <v>1965</v>
      </c>
      <c r="B1966" t="s">
        <v>5707</v>
      </c>
      <c r="C1966">
        <v>24</v>
      </c>
      <c r="D1966" t="s">
        <v>5708</v>
      </c>
      <c r="E1966" t="s">
        <v>22</v>
      </c>
      <c r="F1966" t="s">
        <v>23</v>
      </c>
      <c r="G1966" t="s">
        <v>41</v>
      </c>
      <c r="H1966" t="s">
        <v>42</v>
      </c>
      <c r="I1966" t="s">
        <v>48</v>
      </c>
      <c r="J1966" t="s">
        <v>5709</v>
      </c>
      <c r="K1966" t="s">
        <v>19</v>
      </c>
    </row>
    <row r="1967" spans="1:11" x14ac:dyDescent="0.35">
      <c r="A1967">
        <v>1966</v>
      </c>
      <c r="B1967" t="s">
        <v>5710</v>
      </c>
      <c r="C1967">
        <v>23</v>
      </c>
      <c r="D1967" t="s">
        <v>5711</v>
      </c>
      <c r="E1967" t="s">
        <v>22</v>
      </c>
      <c r="F1967" t="s">
        <v>57</v>
      </c>
      <c r="G1967" t="s">
        <v>80</v>
      </c>
      <c r="H1967" t="s">
        <v>32</v>
      </c>
      <c r="I1967" t="s">
        <v>48</v>
      </c>
      <c r="J1967" t="s">
        <v>5712</v>
      </c>
      <c r="K1967" t="s">
        <v>44</v>
      </c>
    </row>
    <row r="1968" spans="1:11" x14ac:dyDescent="0.35">
      <c r="A1968">
        <v>1967</v>
      </c>
      <c r="B1968" t="s">
        <v>5713</v>
      </c>
      <c r="C1968">
        <v>28</v>
      </c>
      <c r="D1968" t="s">
        <v>5714</v>
      </c>
      <c r="E1968" t="s">
        <v>32</v>
      </c>
      <c r="F1968" t="s">
        <v>67</v>
      </c>
      <c r="G1968" t="s">
        <v>62</v>
      </c>
      <c r="H1968" t="s">
        <v>23</v>
      </c>
      <c r="I1968" t="s">
        <v>146</v>
      </c>
      <c r="J1968" t="s">
        <v>5715</v>
      </c>
      <c r="K1968" t="s">
        <v>37</v>
      </c>
    </row>
    <row r="1969" spans="1:11" x14ac:dyDescent="0.35">
      <c r="A1969">
        <v>1968</v>
      </c>
      <c r="B1969" t="s">
        <v>5716</v>
      </c>
      <c r="C1969">
        <v>26</v>
      </c>
      <c r="D1969" t="s">
        <v>5717</v>
      </c>
      <c r="E1969" t="s">
        <v>133</v>
      </c>
      <c r="F1969" t="s">
        <v>34</v>
      </c>
      <c r="G1969" t="s">
        <v>24</v>
      </c>
      <c r="H1969" t="s">
        <v>25</v>
      </c>
      <c r="I1969" t="s">
        <v>116</v>
      </c>
      <c r="J1969" t="s">
        <v>5718</v>
      </c>
      <c r="K1969" t="s">
        <v>19</v>
      </c>
    </row>
    <row r="1970" spans="1:11" x14ac:dyDescent="0.35">
      <c r="A1970">
        <v>1969</v>
      </c>
      <c r="B1970" t="s">
        <v>5719</v>
      </c>
      <c r="C1970">
        <v>26</v>
      </c>
      <c r="D1970" t="s">
        <v>5720</v>
      </c>
      <c r="E1970" t="s">
        <v>14</v>
      </c>
      <c r="F1970" t="s">
        <v>13</v>
      </c>
      <c r="G1970" t="s">
        <v>87</v>
      </c>
      <c r="H1970" t="s">
        <v>79</v>
      </c>
      <c r="I1970" t="s">
        <v>35</v>
      </c>
      <c r="J1970" t="s">
        <v>5721</v>
      </c>
      <c r="K1970" t="s">
        <v>37</v>
      </c>
    </row>
    <row r="1971" spans="1:11" x14ac:dyDescent="0.35">
      <c r="A1971">
        <v>1970</v>
      </c>
      <c r="B1971" t="s">
        <v>5722</v>
      </c>
      <c r="C1971">
        <v>26</v>
      </c>
      <c r="D1971" t="s">
        <v>5723</v>
      </c>
      <c r="E1971" t="s">
        <v>23</v>
      </c>
      <c r="F1971" t="s">
        <v>201</v>
      </c>
      <c r="G1971" t="s">
        <v>80</v>
      </c>
      <c r="H1971" t="s">
        <v>32</v>
      </c>
      <c r="I1971" t="s">
        <v>63</v>
      </c>
      <c r="J1971" t="s">
        <v>5724</v>
      </c>
      <c r="K1971" t="s">
        <v>28</v>
      </c>
    </row>
    <row r="1972" spans="1:11" x14ac:dyDescent="0.35">
      <c r="A1972">
        <v>1971</v>
      </c>
      <c r="B1972" t="s">
        <v>5725</v>
      </c>
      <c r="C1972">
        <v>26</v>
      </c>
      <c r="D1972" t="s">
        <v>5726</v>
      </c>
      <c r="E1972" t="s">
        <v>34</v>
      </c>
      <c r="F1972" t="s">
        <v>32</v>
      </c>
      <c r="G1972" t="s">
        <v>120</v>
      </c>
      <c r="H1972" t="s">
        <v>57</v>
      </c>
      <c r="I1972" t="s">
        <v>146</v>
      </c>
      <c r="J1972" t="s">
        <v>5727</v>
      </c>
      <c r="K1972" t="s">
        <v>19</v>
      </c>
    </row>
    <row r="1973" spans="1:11" x14ac:dyDescent="0.35">
      <c r="A1973">
        <v>1972</v>
      </c>
      <c r="B1973" t="s">
        <v>5728</v>
      </c>
      <c r="C1973">
        <v>28</v>
      </c>
      <c r="D1973" t="s">
        <v>5729</v>
      </c>
      <c r="E1973" t="s">
        <v>42</v>
      </c>
      <c r="F1973" t="s">
        <v>149</v>
      </c>
      <c r="G1973" t="s">
        <v>24</v>
      </c>
      <c r="H1973" t="s">
        <v>25</v>
      </c>
      <c r="I1973" t="s">
        <v>88</v>
      </c>
      <c r="J1973" t="s">
        <v>5730</v>
      </c>
      <c r="K1973" t="s">
        <v>37</v>
      </c>
    </row>
    <row r="1974" spans="1:11" x14ac:dyDescent="0.35">
      <c r="A1974">
        <v>1973</v>
      </c>
      <c r="B1974" t="s">
        <v>5731</v>
      </c>
      <c r="C1974">
        <v>30</v>
      </c>
      <c r="D1974" t="s">
        <v>5732</v>
      </c>
      <c r="E1974" t="s">
        <v>13</v>
      </c>
      <c r="F1974" t="s">
        <v>201</v>
      </c>
      <c r="G1974" t="s">
        <v>33</v>
      </c>
      <c r="H1974" t="s">
        <v>34</v>
      </c>
      <c r="I1974" t="s">
        <v>170</v>
      </c>
      <c r="J1974" t="s">
        <v>5733</v>
      </c>
      <c r="K1974" t="s">
        <v>44</v>
      </c>
    </row>
    <row r="1975" spans="1:11" x14ac:dyDescent="0.35">
      <c r="A1975">
        <v>1974</v>
      </c>
      <c r="B1975" t="s">
        <v>5734</v>
      </c>
      <c r="C1975">
        <v>28</v>
      </c>
      <c r="D1975" t="s">
        <v>5735</v>
      </c>
      <c r="E1975" t="s">
        <v>149</v>
      </c>
      <c r="F1975" t="s">
        <v>42</v>
      </c>
      <c r="G1975" t="s">
        <v>15</v>
      </c>
      <c r="H1975" t="s">
        <v>16</v>
      </c>
      <c r="I1975" t="s">
        <v>68</v>
      </c>
      <c r="J1975" t="s">
        <v>5736</v>
      </c>
      <c r="K1975" t="s">
        <v>37</v>
      </c>
    </row>
    <row r="1976" spans="1:11" x14ac:dyDescent="0.35">
      <c r="A1976">
        <v>1975</v>
      </c>
      <c r="B1976" t="s">
        <v>5737</v>
      </c>
      <c r="C1976">
        <v>20</v>
      </c>
      <c r="D1976" t="s">
        <v>5738</v>
      </c>
      <c r="E1976" t="s">
        <v>133</v>
      </c>
      <c r="F1976" t="s">
        <v>42</v>
      </c>
      <c r="G1976" t="s">
        <v>47</v>
      </c>
      <c r="H1976" t="s">
        <v>31</v>
      </c>
      <c r="I1976" t="s">
        <v>58</v>
      </c>
      <c r="J1976" t="s">
        <v>5739</v>
      </c>
      <c r="K1976" t="s">
        <v>19</v>
      </c>
    </row>
    <row r="1977" spans="1:11" x14ac:dyDescent="0.35">
      <c r="A1977">
        <v>1976</v>
      </c>
      <c r="B1977" t="s">
        <v>5740</v>
      </c>
      <c r="C1977">
        <v>28</v>
      </c>
      <c r="D1977" t="s">
        <v>5741</v>
      </c>
      <c r="E1977" t="s">
        <v>22</v>
      </c>
      <c r="F1977" t="s">
        <v>57</v>
      </c>
      <c r="G1977" t="s">
        <v>15</v>
      </c>
      <c r="H1977" t="s">
        <v>16</v>
      </c>
      <c r="I1977" t="s">
        <v>91</v>
      </c>
      <c r="J1977" t="s">
        <v>5742</v>
      </c>
      <c r="K1977" t="s">
        <v>19</v>
      </c>
    </row>
    <row r="1978" spans="1:11" x14ac:dyDescent="0.35">
      <c r="A1978">
        <v>1977</v>
      </c>
      <c r="B1978" t="s">
        <v>5743</v>
      </c>
      <c r="C1978">
        <v>28</v>
      </c>
      <c r="D1978" t="s">
        <v>5744</v>
      </c>
      <c r="E1978" t="s">
        <v>169</v>
      </c>
      <c r="F1978" t="s">
        <v>169</v>
      </c>
      <c r="G1978" t="s">
        <v>80</v>
      </c>
      <c r="H1978" t="s">
        <v>32</v>
      </c>
      <c r="I1978" t="s">
        <v>170</v>
      </c>
      <c r="J1978" t="s">
        <v>5745</v>
      </c>
      <c r="K1978" t="s">
        <v>19</v>
      </c>
    </row>
    <row r="1979" spans="1:11" x14ac:dyDescent="0.35">
      <c r="A1979">
        <v>1978</v>
      </c>
      <c r="B1979" t="s">
        <v>5746</v>
      </c>
      <c r="C1979">
        <v>23</v>
      </c>
      <c r="D1979" t="s">
        <v>5747</v>
      </c>
      <c r="E1979" t="s">
        <v>67</v>
      </c>
      <c r="F1979" t="s">
        <v>13</v>
      </c>
      <c r="G1979" t="s">
        <v>33</v>
      </c>
      <c r="H1979" t="s">
        <v>34</v>
      </c>
      <c r="I1979" t="s">
        <v>153</v>
      </c>
      <c r="J1979" t="s">
        <v>5748</v>
      </c>
      <c r="K1979" t="s">
        <v>37</v>
      </c>
    </row>
    <row r="1980" spans="1:11" x14ac:dyDescent="0.35">
      <c r="A1980">
        <v>1979</v>
      </c>
      <c r="B1980" t="s">
        <v>1824</v>
      </c>
      <c r="C1980">
        <v>26</v>
      </c>
      <c r="D1980" t="s">
        <v>5749</v>
      </c>
      <c r="E1980" t="s">
        <v>149</v>
      </c>
      <c r="F1980" t="s">
        <v>201</v>
      </c>
      <c r="G1980" t="s">
        <v>47</v>
      </c>
      <c r="H1980" t="s">
        <v>31</v>
      </c>
      <c r="I1980" t="s">
        <v>102</v>
      </c>
      <c r="J1980" t="s">
        <v>5750</v>
      </c>
      <c r="K1980" t="s">
        <v>19</v>
      </c>
    </row>
    <row r="1981" spans="1:11" x14ac:dyDescent="0.35">
      <c r="A1981">
        <v>1980</v>
      </c>
      <c r="B1981" t="s">
        <v>5751</v>
      </c>
      <c r="C1981">
        <v>27</v>
      </c>
      <c r="D1981" t="s">
        <v>5752</v>
      </c>
      <c r="E1981" t="s">
        <v>34</v>
      </c>
      <c r="F1981" t="s">
        <v>79</v>
      </c>
      <c r="G1981" t="s">
        <v>120</v>
      </c>
      <c r="H1981" t="s">
        <v>57</v>
      </c>
      <c r="I1981" t="s">
        <v>170</v>
      </c>
      <c r="J1981" t="s">
        <v>5753</v>
      </c>
      <c r="K1981" t="s">
        <v>44</v>
      </c>
    </row>
    <row r="1982" spans="1:11" x14ac:dyDescent="0.35">
      <c r="A1982">
        <v>1981</v>
      </c>
      <c r="B1982" t="s">
        <v>5754</v>
      </c>
      <c r="C1982">
        <v>26</v>
      </c>
      <c r="D1982" t="s">
        <v>5755</v>
      </c>
      <c r="E1982" t="s">
        <v>79</v>
      </c>
      <c r="F1982" t="s">
        <v>201</v>
      </c>
      <c r="G1982" t="s">
        <v>41</v>
      </c>
      <c r="H1982" t="s">
        <v>42</v>
      </c>
      <c r="I1982" t="s">
        <v>48</v>
      </c>
      <c r="J1982" t="s">
        <v>5756</v>
      </c>
      <c r="K1982" t="s">
        <v>19</v>
      </c>
    </row>
    <row r="1983" spans="1:11" x14ac:dyDescent="0.35">
      <c r="A1983">
        <v>1982</v>
      </c>
      <c r="B1983" t="s">
        <v>5757</v>
      </c>
      <c r="C1983">
        <v>27</v>
      </c>
      <c r="D1983" t="s">
        <v>5758</v>
      </c>
      <c r="E1983" t="s">
        <v>57</v>
      </c>
      <c r="F1983" t="s">
        <v>133</v>
      </c>
      <c r="G1983" t="s">
        <v>52</v>
      </c>
      <c r="H1983" t="s">
        <v>13</v>
      </c>
      <c r="I1983" t="s">
        <v>68</v>
      </c>
      <c r="J1983" t="s">
        <v>5759</v>
      </c>
      <c r="K1983" t="s">
        <v>28</v>
      </c>
    </row>
    <row r="1984" spans="1:11" x14ac:dyDescent="0.35">
      <c r="A1984">
        <v>1983</v>
      </c>
      <c r="B1984" t="s">
        <v>5760</v>
      </c>
      <c r="C1984">
        <v>20</v>
      </c>
      <c r="D1984" t="s">
        <v>5761</v>
      </c>
      <c r="E1984" t="s">
        <v>16</v>
      </c>
      <c r="F1984" t="s">
        <v>169</v>
      </c>
      <c r="G1984" t="s">
        <v>80</v>
      </c>
      <c r="H1984" t="s">
        <v>32</v>
      </c>
      <c r="I1984" t="s">
        <v>68</v>
      </c>
      <c r="J1984" t="s">
        <v>5762</v>
      </c>
      <c r="K1984" t="s">
        <v>37</v>
      </c>
    </row>
    <row r="1985" spans="1:11" x14ac:dyDescent="0.35">
      <c r="A1985">
        <v>1984</v>
      </c>
      <c r="B1985" t="s">
        <v>5763</v>
      </c>
      <c r="C1985">
        <v>29</v>
      </c>
      <c r="D1985" t="s">
        <v>5764</v>
      </c>
      <c r="E1985" t="s">
        <v>169</v>
      </c>
      <c r="F1985" t="s">
        <v>79</v>
      </c>
      <c r="G1985" t="s">
        <v>52</v>
      </c>
      <c r="H1985" t="s">
        <v>13</v>
      </c>
      <c r="I1985" t="s">
        <v>153</v>
      </c>
      <c r="J1985" t="s">
        <v>5765</v>
      </c>
      <c r="K1985" t="s">
        <v>37</v>
      </c>
    </row>
    <row r="1986" spans="1:11" x14ac:dyDescent="0.35">
      <c r="A1986">
        <v>1985</v>
      </c>
      <c r="B1986" t="s">
        <v>5639</v>
      </c>
      <c r="C1986">
        <v>30</v>
      </c>
      <c r="D1986" t="s">
        <v>5766</v>
      </c>
      <c r="E1986" t="s">
        <v>67</v>
      </c>
      <c r="F1986" t="s">
        <v>31</v>
      </c>
      <c r="G1986" t="s">
        <v>24</v>
      </c>
      <c r="H1986" t="s">
        <v>25</v>
      </c>
      <c r="I1986" t="s">
        <v>68</v>
      </c>
      <c r="J1986">
        <v>2116754164</v>
      </c>
      <c r="K1986" t="s">
        <v>37</v>
      </c>
    </row>
    <row r="1987" spans="1:11" x14ac:dyDescent="0.35">
      <c r="A1987">
        <v>1986</v>
      </c>
      <c r="B1987" t="s">
        <v>5767</v>
      </c>
      <c r="C1987">
        <v>28</v>
      </c>
      <c r="D1987" t="s">
        <v>5768</v>
      </c>
      <c r="E1987" t="s">
        <v>22</v>
      </c>
      <c r="F1987" t="s">
        <v>79</v>
      </c>
      <c r="G1987" t="s">
        <v>15</v>
      </c>
      <c r="H1987" t="s">
        <v>16</v>
      </c>
      <c r="I1987" t="s">
        <v>17</v>
      </c>
      <c r="J1987" t="s">
        <v>5769</v>
      </c>
      <c r="K1987" t="s">
        <v>37</v>
      </c>
    </row>
    <row r="1988" spans="1:11" x14ac:dyDescent="0.35">
      <c r="A1988">
        <v>1987</v>
      </c>
      <c r="B1988" t="s">
        <v>5770</v>
      </c>
      <c r="C1988">
        <v>25</v>
      </c>
      <c r="D1988" t="s">
        <v>5771</v>
      </c>
      <c r="E1988" t="s">
        <v>177</v>
      </c>
      <c r="F1988" t="s">
        <v>42</v>
      </c>
      <c r="G1988" t="s">
        <v>33</v>
      </c>
      <c r="H1988" t="s">
        <v>34</v>
      </c>
      <c r="I1988" t="s">
        <v>35</v>
      </c>
      <c r="J1988" t="s">
        <v>5772</v>
      </c>
      <c r="K1988" t="s">
        <v>37</v>
      </c>
    </row>
    <row r="1989" spans="1:11" x14ac:dyDescent="0.35">
      <c r="A1989">
        <v>1988</v>
      </c>
      <c r="B1989" t="s">
        <v>5773</v>
      </c>
      <c r="C1989">
        <v>24</v>
      </c>
      <c r="D1989" t="s">
        <v>5774</v>
      </c>
      <c r="E1989" t="s">
        <v>133</v>
      </c>
      <c r="F1989" t="s">
        <v>31</v>
      </c>
      <c r="G1989" t="s">
        <v>52</v>
      </c>
      <c r="H1989" t="s">
        <v>13</v>
      </c>
      <c r="I1989" t="s">
        <v>53</v>
      </c>
      <c r="J1989" t="s">
        <v>5775</v>
      </c>
      <c r="K1989" t="s">
        <v>19</v>
      </c>
    </row>
    <row r="1990" spans="1:11" x14ac:dyDescent="0.35">
      <c r="A1990">
        <v>1989</v>
      </c>
      <c r="B1990" t="s">
        <v>5776</v>
      </c>
      <c r="C1990">
        <v>29</v>
      </c>
      <c r="D1990" t="s">
        <v>5777</v>
      </c>
      <c r="E1990" t="s">
        <v>22</v>
      </c>
      <c r="F1990" t="s">
        <v>23</v>
      </c>
      <c r="G1990" t="s">
        <v>80</v>
      </c>
      <c r="H1990" t="s">
        <v>32</v>
      </c>
      <c r="I1990" t="s">
        <v>26</v>
      </c>
      <c r="J1990" t="s">
        <v>5778</v>
      </c>
      <c r="K1990" t="s">
        <v>76</v>
      </c>
    </row>
    <row r="1991" spans="1:11" x14ac:dyDescent="0.35">
      <c r="A1991">
        <v>1990</v>
      </c>
      <c r="B1991" t="s">
        <v>5779</v>
      </c>
      <c r="C1991">
        <v>30</v>
      </c>
      <c r="D1991" t="s">
        <v>5780</v>
      </c>
      <c r="E1991" t="s">
        <v>32</v>
      </c>
      <c r="F1991" t="s">
        <v>14</v>
      </c>
      <c r="G1991" t="s">
        <v>41</v>
      </c>
      <c r="H1991" t="s">
        <v>42</v>
      </c>
      <c r="I1991" t="s">
        <v>35</v>
      </c>
      <c r="J1991">
        <f>1-439-393-5551</f>
        <v>-6382</v>
      </c>
      <c r="K1991" t="s">
        <v>44</v>
      </c>
    </row>
    <row r="1992" spans="1:11" x14ac:dyDescent="0.35">
      <c r="A1992">
        <v>1991</v>
      </c>
      <c r="B1992" t="s">
        <v>5781</v>
      </c>
      <c r="C1992">
        <v>20</v>
      </c>
      <c r="D1992" t="s">
        <v>5782</v>
      </c>
      <c r="E1992" t="s">
        <v>169</v>
      </c>
      <c r="F1992" t="s">
        <v>31</v>
      </c>
      <c r="G1992" t="s">
        <v>41</v>
      </c>
      <c r="H1992" t="s">
        <v>42</v>
      </c>
      <c r="I1992" t="s">
        <v>63</v>
      </c>
      <c r="J1992" t="s">
        <v>5783</v>
      </c>
      <c r="K1992" t="s">
        <v>19</v>
      </c>
    </row>
    <row r="1993" spans="1:11" x14ac:dyDescent="0.35">
      <c r="A1993">
        <v>1992</v>
      </c>
      <c r="B1993" t="s">
        <v>5784</v>
      </c>
      <c r="C1993">
        <v>22</v>
      </c>
      <c r="D1993" t="s">
        <v>5785</v>
      </c>
      <c r="E1993" t="s">
        <v>79</v>
      </c>
      <c r="F1993" t="s">
        <v>22</v>
      </c>
      <c r="G1993" t="s">
        <v>52</v>
      </c>
      <c r="H1993" t="s">
        <v>13</v>
      </c>
      <c r="I1993" t="s">
        <v>153</v>
      </c>
      <c r="J1993" t="s">
        <v>5786</v>
      </c>
      <c r="K1993" t="s">
        <v>44</v>
      </c>
    </row>
    <row r="1994" spans="1:11" x14ac:dyDescent="0.35">
      <c r="A1994">
        <v>1993</v>
      </c>
      <c r="B1994" t="s">
        <v>5787</v>
      </c>
      <c r="C1994">
        <v>22</v>
      </c>
      <c r="D1994" t="s">
        <v>5788</v>
      </c>
      <c r="E1994" t="s">
        <v>25</v>
      </c>
      <c r="F1994" t="s">
        <v>40</v>
      </c>
      <c r="G1994" t="s">
        <v>87</v>
      </c>
      <c r="H1994" t="s">
        <v>79</v>
      </c>
      <c r="I1994" t="s">
        <v>88</v>
      </c>
      <c r="J1994" t="s">
        <v>5789</v>
      </c>
      <c r="K1994" t="s">
        <v>37</v>
      </c>
    </row>
    <row r="1995" spans="1:11" x14ac:dyDescent="0.35">
      <c r="A1995">
        <v>1994</v>
      </c>
      <c r="B1995" t="s">
        <v>5790</v>
      </c>
      <c r="C1995">
        <v>24</v>
      </c>
      <c r="D1995" t="s">
        <v>5791</v>
      </c>
      <c r="E1995" t="s">
        <v>16</v>
      </c>
      <c r="F1995" t="s">
        <v>177</v>
      </c>
      <c r="G1995" t="s">
        <v>120</v>
      </c>
      <c r="H1995" t="s">
        <v>57</v>
      </c>
      <c r="I1995" t="s">
        <v>53</v>
      </c>
      <c r="J1995" t="s">
        <v>5792</v>
      </c>
      <c r="K1995" t="s">
        <v>37</v>
      </c>
    </row>
    <row r="1996" spans="1:11" x14ac:dyDescent="0.35">
      <c r="A1996">
        <v>1995</v>
      </c>
      <c r="B1996" t="s">
        <v>5793</v>
      </c>
      <c r="C1996">
        <v>26</v>
      </c>
      <c r="D1996" t="s">
        <v>5794</v>
      </c>
      <c r="E1996" t="s">
        <v>16</v>
      </c>
      <c r="F1996" t="s">
        <v>57</v>
      </c>
      <c r="G1996" t="s">
        <v>24</v>
      </c>
      <c r="H1996" t="s">
        <v>25</v>
      </c>
      <c r="I1996" t="s">
        <v>48</v>
      </c>
      <c r="J1996" t="s">
        <v>5795</v>
      </c>
      <c r="K1996" t="s">
        <v>44</v>
      </c>
    </row>
    <row r="1997" spans="1:11" x14ac:dyDescent="0.35">
      <c r="A1997">
        <v>1996</v>
      </c>
      <c r="B1997" t="s">
        <v>5796</v>
      </c>
      <c r="C1997">
        <v>26</v>
      </c>
      <c r="D1997" t="s">
        <v>5797</v>
      </c>
      <c r="E1997" t="s">
        <v>149</v>
      </c>
      <c r="F1997" t="s">
        <v>14</v>
      </c>
      <c r="G1997" t="s">
        <v>24</v>
      </c>
      <c r="H1997" t="s">
        <v>25</v>
      </c>
      <c r="I1997" t="s">
        <v>35</v>
      </c>
      <c r="J1997" t="s">
        <v>5798</v>
      </c>
      <c r="K1997" t="s">
        <v>19</v>
      </c>
    </row>
    <row r="1998" spans="1:11" x14ac:dyDescent="0.35">
      <c r="A1998">
        <v>1997</v>
      </c>
      <c r="B1998" t="s">
        <v>5799</v>
      </c>
      <c r="C1998">
        <v>25</v>
      </c>
      <c r="D1998" t="s">
        <v>5800</v>
      </c>
      <c r="E1998" t="s">
        <v>23</v>
      </c>
      <c r="F1998" t="s">
        <v>149</v>
      </c>
      <c r="G1998" t="s">
        <v>87</v>
      </c>
      <c r="H1998" t="s">
        <v>79</v>
      </c>
      <c r="I1998" t="s">
        <v>68</v>
      </c>
      <c r="J1998" t="s">
        <v>5801</v>
      </c>
      <c r="K1998" t="s">
        <v>37</v>
      </c>
    </row>
    <row r="1999" spans="1:11" x14ac:dyDescent="0.35">
      <c r="A1999">
        <v>1998</v>
      </c>
      <c r="B1999" t="s">
        <v>5802</v>
      </c>
      <c r="C1999">
        <v>20</v>
      </c>
      <c r="D1999" t="s">
        <v>5803</v>
      </c>
      <c r="E1999" t="s">
        <v>14</v>
      </c>
      <c r="F1999" t="s">
        <v>25</v>
      </c>
      <c r="G1999" t="s">
        <v>120</v>
      </c>
      <c r="H1999" t="s">
        <v>57</v>
      </c>
      <c r="I1999" t="s">
        <v>102</v>
      </c>
      <c r="J1999" t="s">
        <v>5804</v>
      </c>
      <c r="K1999" t="s">
        <v>19</v>
      </c>
    </row>
    <row r="2000" spans="1:11" x14ac:dyDescent="0.35">
      <c r="A2000">
        <v>1999</v>
      </c>
      <c r="B2000" t="s">
        <v>5805</v>
      </c>
      <c r="C2000">
        <v>29</v>
      </c>
      <c r="D2000" t="s">
        <v>5806</v>
      </c>
      <c r="E2000" t="s">
        <v>25</v>
      </c>
      <c r="F2000" t="s">
        <v>23</v>
      </c>
      <c r="G2000" t="s">
        <v>52</v>
      </c>
      <c r="H2000" t="s">
        <v>13</v>
      </c>
      <c r="I2000" t="s">
        <v>102</v>
      </c>
      <c r="J2000">
        <f>1-373-249-508</f>
        <v>-1129</v>
      </c>
      <c r="K2000" t="s">
        <v>44</v>
      </c>
    </row>
    <row r="2001" spans="1:11" x14ac:dyDescent="0.35">
      <c r="A2001">
        <v>2000</v>
      </c>
      <c r="B2001" t="s">
        <v>5807</v>
      </c>
      <c r="C2001">
        <v>23</v>
      </c>
      <c r="D2001" t="s">
        <v>5808</v>
      </c>
      <c r="E2001" t="s">
        <v>177</v>
      </c>
      <c r="F2001" t="s">
        <v>22</v>
      </c>
      <c r="G2001" t="s">
        <v>24</v>
      </c>
      <c r="H2001" t="s">
        <v>25</v>
      </c>
      <c r="I2001" t="s">
        <v>26</v>
      </c>
      <c r="J2001" t="s">
        <v>5809</v>
      </c>
      <c r="K2001" t="s">
        <v>28</v>
      </c>
    </row>
    <row r="2002" spans="1:11" x14ac:dyDescent="0.35">
      <c r="A2002">
        <v>2001</v>
      </c>
      <c r="B2002" t="s">
        <v>5810</v>
      </c>
      <c r="C2002">
        <v>23</v>
      </c>
      <c r="D2002" t="s">
        <v>5811</v>
      </c>
      <c r="E2002" t="s">
        <v>13</v>
      </c>
      <c r="F2002" t="s">
        <v>67</v>
      </c>
      <c r="G2002" t="s">
        <v>47</v>
      </c>
      <c r="H2002" t="s">
        <v>31</v>
      </c>
      <c r="I2002" t="s">
        <v>88</v>
      </c>
      <c r="J2002" t="s">
        <v>5812</v>
      </c>
      <c r="K2002" t="s">
        <v>44</v>
      </c>
    </row>
    <row r="2003" spans="1:11" x14ac:dyDescent="0.35">
      <c r="A2003">
        <v>2002</v>
      </c>
      <c r="B2003" t="s">
        <v>5813</v>
      </c>
      <c r="C2003">
        <v>29</v>
      </c>
      <c r="D2003" t="s">
        <v>5814</v>
      </c>
      <c r="E2003" t="s">
        <v>34</v>
      </c>
      <c r="F2003" t="s">
        <v>149</v>
      </c>
      <c r="G2003" t="s">
        <v>62</v>
      </c>
      <c r="H2003" t="s">
        <v>23</v>
      </c>
      <c r="I2003" t="s">
        <v>53</v>
      </c>
      <c r="J2003" t="s">
        <v>5815</v>
      </c>
      <c r="K2003" t="s">
        <v>19</v>
      </c>
    </row>
    <row r="2004" spans="1:11" x14ac:dyDescent="0.35">
      <c r="A2004">
        <v>2003</v>
      </c>
      <c r="B2004" t="s">
        <v>5816</v>
      </c>
      <c r="C2004">
        <v>27</v>
      </c>
      <c r="D2004" t="s">
        <v>5817</v>
      </c>
      <c r="E2004" t="s">
        <v>31</v>
      </c>
      <c r="F2004" t="s">
        <v>40</v>
      </c>
      <c r="G2004" t="s">
        <v>80</v>
      </c>
      <c r="H2004" t="s">
        <v>32</v>
      </c>
      <c r="I2004" t="s">
        <v>102</v>
      </c>
      <c r="J2004" t="s">
        <v>5818</v>
      </c>
      <c r="K2004" t="s">
        <v>44</v>
      </c>
    </row>
    <row r="2005" spans="1:11" x14ac:dyDescent="0.35">
      <c r="A2005">
        <v>2004</v>
      </c>
      <c r="B2005" t="s">
        <v>5819</v>
      </c>
      <c r="C2005">
        <v>20</v>
      </c>
      <c r="D2005" t="s">
        <v>5820</v>
      </c>
      <c r="E2005" t="s">
        <v>16</v>
      </c>
      <c r="F2005" t="s">
        <v>13</v>
      </c>
      <c r="G2005" t="s">
        <v>120</v>
      </c>
      <c r="H2005" t="s">
        <v>57</v>
      </c>
      <c r="I2005" t="s">
        <v>35</v>
      </c>
      <c r="J2005" t="s">
        <v>5821</v>
      </c>
      <c r="K2005" t="s">
        <v>37</v>
      </c>
    </row>
    <row r="2006" spans="1:11" x14ac:dyDescent="0.35">
      <c r="A2006">
        <v>2005</v>
      </c>
      <c r="B2006" t="s">
        <v>5822</v>
      </c>
      <c r="C2006">
        <v>21</v>
      </c>
      <c r="D2006" t="s">
        <v>5823</v>
      </c>
      <c r="E2006" t="s">
        <v>149</v>
      </c>
      <c r="F2006" t="s">
        <v>34</v>
      </c>
      <c r="G2006" t="s">
        <v>15</v>
      </c>
      <c r="H2006" t="s">
        <v>16</v>
      </c>
      <c r="I2006" t="s">
        <v>68</v>
      </c>
      <c r="J2006" t="s">
        <v>5824</v>
      </c>
      <c r="K2006" t="s">
        <v>44</v>
      </c>
    </row>
    <row r="2007" spans="1:11" x14ac:dyDescent="0.35">
      <c r="A2007">
        <v>2006</v>
      </c>
      <c r="B2007" t="s">
        <v>5825</v>
      </c>
      <c r="C2007">
        <v>27</v>
      </c>
      <c r="D2007" t="s">
        <v>5826</v>
      </c>
      <c r="E2007" t="s">
        <v>101</v>
      </c>
      <c r="F2007" t="s">
        <v>23</v>
      </c>
      <c r="G2007" t="s">
        <v>62</v>
      </c>
      <c r="H2007" t="s">
        <v>23</v>
      </c>
      <c r="I2007" t="s">
        <v>88</v>
      </c>
      <c r="J2007" t="s">
        <v>5827</v>
      </c>
      <c r="K2007" t="s">
        <v>19</v>
      </c>
    </row>
    <row r="2008" spans="1:11" x14ac:dyDescent="0.35">
      <c r="A2008">
        <v>2007</v>
      </c>
      <c r="B2008" t="s">
        <v>5828</v>
      </c>
      <c r="C2008">
        <v>26</v>
      </c>
      <c r="D2008" t="s">
        <v>5829</v>
      </c>
      <c r="E2008" t="s">
        <v>177</v>
      </c>
      <c r="F2008" t="s">
        <v>34</v>
      </c>
      <c r="G2008" t="s">
        <v>80</v>
      </c>
      <c r="H2008" t="s">
        <v>32</v>
      </c>
      <c r="I2008" t="s">
        <v>170</v>
      </c>
      <c r="J2008" t="s">
        <v>5830</v>
      </c>
      <c r="K2008" t="s">
        <v>28</v>
      </c>
    </row>
    <row r="2009" spans="1:11" x14ac:dyDescent="0.35">
      <c r="A2009">
        <v>2008</v>
      </c>
      <c r="B2009" t="s">
        <v>5831</v>
      </c>
      <c r="C2009">
        <v>24</v>
      </c>
      <c r="D2009" t="s">
        <v>5832</v>
      </c>
      <c r="E2009" t="s">
        <v>23</v>
      </c>
      <c r="F2009" t="s">
        <v>14</v>
      </c>
      <c r="G2009" t="s">
        <v>24</v>
      </c>
      <c r="H2009" t="s">
        <v>25</v>
      </c>
      <c r="I2009" t="s">
        <v>17</v>
      </c>
      <c r="J2009" t="s">
        <v>5833</v>
      </c>
      <c r="K2009" t="s">
        <v>44</v>
      </c>
    </row>
    <row r="2010" spans="1:11" x14ac:dyDescent="0.35">
      <c r="A2010">
        <v>2009</v>
      </c>
      <c r="B2010" t="s">
        <v>5834</v>
      </c>
      <c r="C2010">
        <v>25</v>
      </c>
      <c r="D2010" t="s">
        <v>5835</v>
      </c>
      <c r="E2010" t="s">
        <v>201</v>
      </c>
      <c r="F2010" t="s">
        <v>25</v>
      </c>
      <c r="G2010" t="s">
        <v>15</v>
      </c>
      <c r="H2010" t="s">
        <v>16</v>
      </c>
      <c r="I2010" t="s">
        <v>53</v>
      </c>
      <c r="J2010" t="s">
        <v>5836</v>
      </c>
      <c r="K2010" t="s">
        <v>37</v>
      </c>
    </row>
    <row r="2011" spans="1:11" x14ac:dyDescent="0.35">
      <c r="A2011">
        <v>2010</v>
      </c>
      <c r="B2011" t="s">
        <v>5837</v>
      </c>
      <c r="C2011">
        <v>21</v>
      </c>
      <c r="D2011" t="s">
        <v>5838</v>
      </c>
      <c r="E2011" t="s">
        <v>201</v>
      </c>
      <c r="F2011" t="s">
        <v>34</v>
      </c>
      <c r="G2011" t="s">
        <v>41</v>
      </c>
      <c r="H2011" t="s">
        <v>42</v>
      </c>
      <c r="I2011" t="s">
        <v>170</v>
      </c>
      <c r="J2011">
        <v>7185985569</v>
      </c>
      <c r="K2011" t="s">
        <v>28</v>
      </c>
    </row>
    <row r="2012" spans="1:11" x14ac:dyDescent="0.35">
      <c r="A2012">
        <v>2011</v>
      </c>
      <c r="B2012" t="s">
        <v>5839</v>
      </c>
      <c r="C2012">
        <v>24</v>
      </c>
      <c r="D2012" t="s">
        <v>5840</v>
      </c>
      <c r="E2012" t="s">
        <v>201</v>
      </c>
      <c r="F2012" t="s">
        <v>79</v>
      </c>
      <c r="G2012" t="s">
        <v>41</v>
      </c>
      <c r="H2012" t="s">
        <v>42</v>
      </c>
      <c r="I2012" t="s">
        <v>116</v>
      </c>
      <c r="J2012" t="s">
        <v>5841</v>
      </c>
      <c r="K2012" t="s">
        <v>37</v>
      </c>
    </row>
    <row r="2013" spans="1:11" x14ac:dyDescent="0.35">
      <c r="A2013">
        <v>2012</v>
      </c>
      <c r="B2013" t="s">
        <v>5842</v>
      </c>
      <c r="C2013">
        <v>30</v>
      </c>
      <c r="D2013" t="s">
        <v>5843</v>
      </c>
      <c r="E2013" t="s">
        <v>101</v>
      </c>
      <c r="F2013" t="s">
        <v>32</v>
      </c>
      <c r="G2013" t="s">
        <v>15</v>
      </c>
      <c r="H2013" t="s">
        <v>16</v>
      </c>
      <c r="I2013" t="s">
        <v>68</v>
      </c>
      <c r="J2013" t="s">
        <v>5844</v>
      </c>
      <c r="K2013" t="s">
        <v>28</v>
      </c>
    </row>
    <row r="2014" spans="1:11" x14ac:dyDescent="0.35">
      <c r="A2014">
        <v>2013</v>
      </c>
      <c r="B2014" t="s">
        <v>5845</v>
      </c>
      <c r="C2014">
        <v>29</v>
      </c>
      <c r="D2014" t="s">
        <v>5846</v>
      </c>
      <c r="E2014" t="s">
        <v>57</v>
      </c>
      <c r="F2014" t="s">
        <v>40</v>
      </c>
      <c r="G2014" t="s">
        <v>47</v>
      </c>
      <c r="H2014" t="s">
        <v>31</v>
      </c>
      <c r="I2014" t="s">
        <v>116</v>
      </c>
      <c r="J2014" t="s">
        <v>5847</v>
      </c>
      <c r="K2014" t="s">
        <v>44</v>
      </c>
    </row>
    <row r="2015" spans="1:11" x14ac:dyDescent="0.35">
      <c r="A2015">
        <v>2014</v>
      </c>
      <c r="B2015" t="s">
        <v>5848</v>
      </c>
      <c r="C2015">
        <v>24</v>
      </c>
      <c r="D2015" t="s">
        <v>5849</v>
      </c>
      <c r="E2015" t="s">
        <v>67</v>
      </c>
      <c r="F2015" t="s">
        <v>14</v>
      </c>
      <c r="G2015" t="s">
        <v>47</v>
      </c>
      <c r="H2015" t="s">
        <v>31</v>
      </c>
      <c r="I2015" t="s">
        <v>63</v>
      </c>
      <c r="J2015" t="s">
        <v>5850</v>
      </c>
      <c r="K2015" t="s">
        <v>76</v>
      </c>
    </row>
    <row r="2016" spans="1:11" x14ac:dyDescent="0.35">
      <c r="A2016">
        <v>2015</v>
      </c>
      <c r="B2016" t="s">
        <v>5851</v>
      </c>
      <c r="C2016">
        <v>25</v>
      </c>
      <c r="D2016" t="s">
        <v>5852</v>
      </c>
      <c r="E2016" t="s">
        <v>177</v>
      </c>
      <c r="F2016" t="s">
        <v>101</v>
      </c>
      <c r="G2016" t="s">
        <v>62</v>
      </c>
      <c r="H2016" t="s">
        <v>23</v>
      </c>
      <c r="I2016" t="s">
        <v>88</v>
      </c>
      <c r="J2016" t="s">
        <v>5853</v>
      </c>
      <c r="K2016" t="s">
        <v>37</v>
      </c>
    </row>
    <row r="2017" spans="1:11" x14ac:dyDescent="0.35">
      <c r="A2017">
        <v>2016</v>
      </c>
      <c r="B2017" t="s">
        <v>5854</v>
      </c>
      <c r="C2017">
        <v>30</v>
      </c>
      <c r="D2017" t="s">
        <v>5855</v>
      </c>
      <c r="E2017" t="s">
        <v>42</v>
      </c>
      <c r="F2017" t="s">
        <v>13</v>
      </c>
      <c r="G2017" t="s">
        <v>33</v>
      </c>
      <c r="H2017" t="s">
        <v>34</v>
      </c>
      <c r="I2017" t="s">
        <v>68</v>
      </c>
      <c r="J2017" t="s">
        <v>5856</v>
      </c>
      <c r="K2017" t="s">
        <v>19</v>
      </c>
    </row>
    <row r="2018" spans="1:11" x14ac:dyDescent="0.35">
      <c r="A2018">
        <v>2017</v>
      </c>
      <c r="B2018" t="s">
        <v>5857</v>
      </c>
      <c r="C2018">
        <v>27</v>
      </c>
      <c r="D2018" t="s">
        <v>5858</v>
      </c>
      <c r="E2018" t="s">
        <v>16</v>
      </c>
      <c r="F2018" t="s">
        <v>101</v>
      </c>
      <c r="G2018" t="s">
        <v>87</v>
      </c>
      <c r="H2018" t="s">
        <v>79</v>
      </c>
      <c r="I2018" t="s">
        <v>102</v>
      </c>
      <c r="J2018" t="s">
        <v>5859</v>
      </c>
      <c r="K2018" t="s">
        <v>76</v>
      </c>
    </row>
    <row r="2019" spans="1:11" x14ac:dyDescent="0.35">
      <c r="A2019">
        <v>2018</v>
      </c>
      <c r="B2019" t="s">
        <v>5860</v>
      </c>
      <c r="C2019">
        <v>29</v>
      </c>
      <c r="D2019" t="s">
        <v>5861</v>
      </c>
      <c r="E2019" t="s">
        <v>201</v>
      </c>
      <c r="F2019" t="s">
        <v>149</v>
      </c>
      <c r="G2019" t="s">
        <v>24</v>
      </c>
      <c r="H2019" t="s">
        <v>25</v>
      </c>
      <c r="I2019" t="s">
        <v>26</v>
      </c>
      <c r="J2019" t="s">
        <v>5862</v>
      </c>
      <c r="K2019" t="s">
        <v>44</v>
      </c>
    </row>
    <row r="2020" spans="1:11" x14ac:dyDescent="0.35">
      <c r="A2020">
        <v>2019</v>
      </c>
      <c r="B2020" t="s">
        <v>5863</v>
      </c>
      <c r="C2020">
        <v>25</v>
      </c>
      <c r="D2020" t="s">
        <v>5864</v>
      </c>
      <c r="E2020" t="s">
        <v>149</v>
      </c>
      <c r="F2020" t="s">
        <v>23</v>
      </c>
      <c r="G2020" t="s">
        <v>52</v>
      </c>
      <c r="H2020" t="s">
        <v>13</v>
      </c>
      <c r="I2020" t="s">
        <v>26</v>
      </c>
      <c r="J2020">
        <v>700995146</v>
      </c>
      <c r="K2020" t="s">
        <v>28</v>
      </c>
    </row>
    <row r="2021" spans="1:11" x14ac:dyDescent="0.35">
      <c r="A2021">
        <v>2020</v>
      </c>
      <c r="B2021" t="s">
        <v>5865</v>
      </c>
      <c r="C2021">
        <v>20</v>
      </c>
      <c r="D2021" t="s">
        <v>5866</v>
      </c>
      <c r="E2021" t="s">
        <v>40</v>
      </c>
      <c r="F2021" t="s">
        <v>67</v>
      </c>
      <c r="G2021" t="s">
        <v>62</v>
      </c>
      <c r="H2021" t="s">
        <v>23</v>
      </c>
      <c r="I2021" t="s">
        <v>63</v>
      </c>
      <c r="J2021" t="s">
        <v>5867</v>
      </c>
      <c r="K2021" t="s">
        <v>19</v>
      </c>
    </row>
    <row r="2022" spans="1:11" x14ac:dyDescent="0.35">
      <c r="A2022">
        <v>2021</v>
      </c>
      <c r="B2022" t="s">
        <v>5868</v>
      </c>
      <c r="C2022">
        <v>25</v>
      </c>
      <c r="D2022" t="s">
        <v>5869</v>
      </c>
      <c r="E2022" t="s">
        <v>34</v>
      </c>
      <c r="F2022" t="s">
        <v>13</v>
      </c>
      <c r="G2022" t="s">
        <v>62</v>
      </c>
      <c r="H2022" t="s">
        <v>23</v>
      </c>
      <c r="I2022" t="s">
        <v>58</v>
      </c>
      <c r="J2022" t="s">
        <v>5870</v>
      </c>
      <c r="K2022" t="s">
        <v>37</v>
      </c>
    </row>
    <row r="2023" spans="1:11" x14ac:dyDescent="0.35">
      <c r="A2023">
        <v>2022</v>
      </c>
      <c r="B2023" t="s">
        <v>5871</v>
      </c>
      <c r="C2023">
        <v>27</v>
      </c>
      <c r="D2023" t="s">
        <v>5872</v>
      </c>
      <c r="E2023" t="s">
        <v>14</v>
      </c>
      <c r="F2023" t="s">
        <v>32</v>
      </c>
      <c r="G2023" t="s">
        <v>33</v>
      </c>
      <c r="H2023" t="s">
        <v>34</v>
      </c>
      <c r="I2023" t="s">
        <v>17</v>
      </c>
      <c r="J2023">
        <f>1-302-868-5566</f>
        <v>-6735</v>
      </c>
      <c r="K2023" t="s">
        <v>37</v>
      </c>
    </row>
    <row r="2024" spans="1:11" x14ac:dyDescent="0.35">
      <c r="A2024">
        <v>2023</v>
      </c>
      <c r="B2024" t="s">
        <v>5873</v>
      </c>
      <c r="C2024">
        <v>30</v>
      </c>
      <c r="D2024" t="s">
        <v>5874</v>
      </c>
      <c r="E2024" t="s">
        <v>16</v>
      </c>
      <c r="F2024" t="s">
        <v>169</v>
      </c>
      <c r="G2024" t="s">
        <v>41</v>
      </c>
      <c r="H2024" t="s">
        <v>42</v>
      </c>
      <c r="I2024" t="s">
        <v>102</v>
      </c>
      <c r="J2024" t="s">
        <v>5875</v>
      </c>
      <c r="K2024" t="s">
        <v>37</v>
      </c>
    </row>
    <row r="2025" spans="1:11" x14ac:dyDescent="0.35">
      <c r="A2025">
        <v>2024</v>
      </c>
      <c r="B2025" t="s">
        <v>5876</v>
      </c>
      <c r="C2025">
        <v>22</v>
      </c>
      <c r="D2025" t="s">
        <v>5877</v>
      </c>
      <c r="E2025" t="s">
        <v>23</v>
      </c>
      <c r="F2025" t="s">
        <v>34</v>
      </c>
      <c r="G2025" t="s">
        <v>33</v>
      </c>
      <c r="H2025" t="s">
        <v>34</v>
      </c>
      <c r="I2025" t="s">
        <v>102</v>
      </c>
      <c r="J2025" t="s">
        <v>5878</v>
      </c>
      <c r="K2025" t="s">
        <v>76</v>
      </c>
    </row>
    <row r="2026" spans="1:11" x14ac:dyDescent="0.35">
      <c r="A2026">
        <v>2025</v>
      </c>
      <c r="B2026" t="s">
        <v>5879</v>
      </c>
      <c r="C2026">
        <v>22</v>
      </c>
      <c r="D2026" t="s">
        <v>5880</v>
      </c>
      <c r="E2026" t="s">
        <v>149</v>
      </c>
      <c r="F2026" t="s">
        <v>25</v>
      </c>
      <c r="G2026" t="s">
        <v>24</v>
      </c>
      <c r="H2026" t="s">
        <v>25</v>
      </c>
      <c r="I2026" t="s">
        <v>53</v>
      </c>
      <c r="J2026">
        <f>1-298-510-587</f>
        <v>-1394</v>
      </c>
      <c r="K2026" t="s">
        <v>37</v>
      </c>
    </row>
    <row r="2027" spans="1:11" x14ac:dyDescent="0.35">
      <c r="A2027">
        <v>2026</v>
      </c>
      <c r="B2027" t="s">
        <v>5881</v>
      </c>
      <c r="C2027">
        <v>24</v>
      </c>
      <c r="D2027" t="s">
        <v>5882</v>
      </c>
      <c r="E2027" t="s">
        <v>79</v>
      </c>
      <c r="F2027" t="s">
        <v>169</v>
      </c>
      <c r="G2027" t="s">
        <v>41</v>
      </c>
      <c r="H2027" t="s">
        <v>42</v>
      </c>
      <c r="I2027" t="s">
        <v>58</v>
      </c>
      <c r="J2027" t="s">
        <v>5883</v>
      </c>
      <c r="K2027" t="s">
        <v>44</v>
      </c>
    </row>
    <row r="2028" spans="1:11" x14ac:dyDescent="0.35">
      <c r="A2028">
        <v>2027</v>
      </c>
      <c r="B2028" t="s">
        <v>5884</v>
      </c>
      <c r="C2028">
        <v>27</v>
      </c>
      <c r="D2028" t="s">
        <v>5885</v>
      </c>
      <c r="E2028" t="s">
        <v>169</v>
      </c>
      <c r="F2028" t="s">
        <v>149</v>
      </c>
      <c r="G2028" t="s">
        <v>87</v>
      </c>
      <c r="H2028" t="s">
        <v>79</v>
      </c>
      <c r="I2028" t="s">
        <v>146</v>
      </c>
      <c r="J2028" t="s">
        <v>5886</v>
      </c>
      <c r="K2028" t="s">
        <v>37</v>
      </c>
    </row>
    <row r="2029" spans="1:11" x14ac:dyDescent="0.35">
      <c r="A2029">
        <v>2028</v>
      </c>
      <c r="B2029" t="s">
        <v>5887</v>
      </c>
      <c r="C2029">
        <v>30</v>
      </c>
      <c r="D2029" t="s">
        <v>5888</v>
      </c>
      <c r="E2029" t="s">
        <v>79</v>
      </c>
      <c r="F2029" t="s">
        <v>67</v>
      </c>
      <c r="G2029" t="s">
        <v>47</v>
      </c>
      <c r="H2029" t="s">
        <v>31</v>
      </c>
      <c r="I2029" t="s">
        <v>88</v>
      </c>
      <c r="J2029" t="s">
        <v>5889</v>
      </c>
      <c r="K2029" t="s">
        <v>28</v>
      </c>
    </row>
    <row r="2030" spans="1:11" x14ac:dyDescent="0.35">
      <c r="A2030">
        <v>2029</v>
      </c>
      <c r="B2030" t="s">
        <v>5890</v>
      </c>
      <c r="C2030">
        <v>22</v>
      </c>
      <c r="D2030" t="s">
        <v>5891</v>
      </c>
      <c r="E2030" t="s">
        <v>31</v>
      </c>
      <c r="F2030" t="s">
        <v>57</v>
      </c>
      <c r="G2030" t="s">
        <v>15</v>
      </c>
      <c r="H2030" t="s">
        <v>16</v>
      </c>
      <c r="I2030" t="s">
        <v>153</v>
      </c>
      <c r="J2030" t="s">
        <v>5892</v>
      </c>
      <c r="K2030" t="s">
        <v>19</v>
      </c>
    </row>
    <row r="2031" spans="1:11" x14ac:dyDescent="0.35">
      <c r="A2031">
        <v>2030</v>
      </c>
      <c r="B2031" t="s">
        <v>5893</v>
      </c>
      <c r="C2031">
        <v>20</v>
      </c>
      <c r="D2031" t="s">
        <v>5894</v>
      </c>
      <c r="E2031" t="s">
        <v>13</v>
      </c>
      <c r="F2031" t="s">
        <v>25</v>
      </c>
      <c r="G2031" t="s">
        <v>24</v>
      </c>
      <c r="H2031" t="s">
        <v>25</v>
      </c>
      <c r="I2031" t="s">
        <v>63</v>
      </c>
      <c r="J2031">
        <v>7722604272</v>
      </c>
      <c r="K2031" t="s">
        <v>76</v>
      </c>
    </row>
    <row r="2032" spans="1:11" x14ac:dyDescent="0.35">
      <c r="A2032">
        <v>2031</v>
      </c>
      <c r="B2032" t="s">
        <v>5895</v>
      </c>
      <c r="C2032">
        <v>30</v>
      </c>
      <c r="D2032" t="s">
        <v>5896</v>
      </c>
      <c r="E2032" t="s">
        <v>169</v>
      </c>
      <c r="F2032" t="s">
        <v>34</v>
      </c>
      <c r="G2032" t="s">
        <v>47</v>
      </c>
      <c r="H2032" t="s">
        <v>31</v>
      </c>
      <c r="I2032" t="s">
        <v>88</v>
      </c>
      <c r="J2032" t="s">
        <v>5897</v>
      </c>
      <c r="K2032" t="s">
        <v>37</v>
      </c>
    </row>
    <row r="2033" spans="1:11" x14ac:dyDescent="0.35">
      <c r="A2033">
        <v>2032</v>
      </c>
      <c r="B2033" t="s">
        <v>5898</v>
      </c>
      <c r="C2033">
        <v>30</v>
      </c>
      <c r="D2033" t="s">
        <v>5899</v>
      </c>
      <c r="E2033" t="s">
        <v>32</v>
      </c>
      <c r="F2033" t="s">
        <v>22</v>
      </c>
      <c r="G2033" t="s">
        <v>80</v>
      </c>
      <c r="H2033" t="s">
        <v>32</v>
      </c>
      <c r="I2033" t="s">
        <v>63</v>
      </c>
      <c r="J2033" t="s">
        <v>5900</v>
      </c>
      <c r="K2033" t="s">
        <v>28</v>
      </c>
    </row>
    <row r="2034" spans="1:11" x14ac:dyDescent="0.35">
      <c r="A2034">
        <v>2033</v>
      </c>
      <c r="B2034" t="s">
        <v>5901</v>
      </c>
      <c r="C2034">
        <v>29</v>
      </c>
      <c r="D2034" t="s">
        <v>5902</v>
      </c>
      <c r="E2034" t="s">
        <v>42</v>
      </c>
      <c r="F2034" t="s">
        <v>42</v>
      </c>
      <c r="G2034" t="s">
        <v>52</v>
      </c>
      <c r="H2034" t="s">
        <v>13</v>
      </c>
      <c r="I2034" t="s">
        <v>35</v>
      </c>
      <c r="J2034" t="s">
        <v>5903</v>
      </c>
      <c r="K2034" t="s">
        <v>44</v>
      </c>
    </row>
    <row r="2035" spans="1:11" x14ac:dyDescent="0.35">
      <c r="A2035">
        <v>2034</v>
      </c>
      <c r="B2035" t="s">
        <v>5904</v>
      </c>
      <c r="C2035">
        <v>20</v>
      </c>
      <c r="D2035" t="s">
        <v>5905</v>
      </c>
      <c r="E2035" t="s">
        <v>25</v>
      </c>
      <c r="F2035" t="s">
        <v>201</v>
      </c>
      <c r="G2035" t="s">
        <v>87</v>
      </c>
      <c r="H2035" t="s">
        <v>79</v>
      </c>
      <c r="I2035" t="s">
        <v>53</v>
      </c>
      <c r="J2035" t="s">
        <v>5906</v>
      </c>
      <c r="K2035" t="s">
        <v>28</v>
      </c>
    </row>
    <row r="2036" spans="1:11" x14ac:dyDescent="0.35">
      <c r="A2036">
        <v>2035</v>
      </c>
      <c r="B2036" t="s">
        <v>5907</v>
      </c>
      <c r="C2036">
        <v>23</v>
      </c>
      <c r="D2036" t="s">
        <v>5908</v>
      </c>
      <c r="E2036" t="s">
        <v>169</v>
      </c>
      <c r="F2036" t="s">
        <v>40</v>
      </c>
      <c r="G2036" t="s">
        <v>15</v>
      </c>
      <c r="H2036" t="s">
        <v>16</v>
      </c>
      <c r="I2036" t="s">
        <v>17</v>
      </c>
      <c r="J2036">
        <f>1-256-269-4983</f>
        <v>-5507</v>
      </c>
      <c r="K2036" t="s">
        <v>76</v>
      </c>
    </row>
    <row r="2037" spans="1:11" x14ac:dyDescent="0.35">
      <c r="A2037">
        <v>2036</v>
      </c>
      <c r="B2037" t="s">
        <v>5909</v>
      </c>
      <c r="C2037">
        <v>27</v>
      </c>
      <c r="D2037" t="s">
        <v>5910</v>
      </c>
      <c r="E2037" t="s">
        <v>133</v>
      </c>
      <c r="F2037" t="s">
        <v>16</v>
      </c>
      <c r="G2037" t="s">
        <v>33</v>
      </c>
      <c r="H2037" t="s">
        <v>34</v>
      </c>
      <c r="I2037" t="s">
        <v>116</v>
      </c>
      <c r="J2037" t="s">
        <v>5911</v>
      </c>
      <c r="K2037" t="s">
        <v>28</v>
      </c>
    </row>
    <row r="2038" spans="1:11" x14ac:dyDescent="0.35">
      <c r="A2038">
        <v>2037</v>
      </c>
      <c r="B2038" t="s">
        <v>5912</v>
      </c>
      <c r="C2038">
        <v>29</v>
      </c>
      <c r="D2038" t="s">
        <v>5913</v>
      </c>
      <c r="E2038" t="s">
        <v>32</v>
      </c>
      <c r="F2038" t="s">
        <v>42</v>
      </c>
      <c r="G2038" t="s">
        <v>47</v>
      </c>
      <c r="H2038" t="s">
        <v>31</v>
      </c>
      <c r="I2038" t="s">
        <v>153</v>
      </c>
      <c r="J2038" t="s">
        <v>5914</v>
      </c>
      <c r="K2038" t="s">
        <v>76</v>
      </c>
    </row>
    <row r="2039" spans="1:11" x14ac:dyDescent="0.35">
      <c r="A2039">
        <v>2038</v>
      </c>
      <c r="B2039" t="s">
        <v>5915</v>
      </c>
      <c r="C2039">
        <v>30</v>
      </c>
      <c r="D2039" t="s">
        <v>5916</v>
      </c>
      <c r="E2039" t="s">
        <v>31</v>
      </c>
      <c r="F2039" t="s">
        <v>57</v>
      </c>
      <c r="G2039" t="s">
        <v>41</v>
      </c>
      <c r="H2039" t="s">
        <v>42</v>
      </c>
      <c r="I2039" t="s">
        <v>53</v>
      </c>
      <c r="J2039" t="s">
        <v>5917</v>
      </c>
      <c r="K2039" t="s">
        <v>28</v>
      </c>
    </row>
    <row r="2040" spans="1:11" x14ac:dyDescent="0.35">
      <c r="A2040">
        <v>2039</v>
      </c>
      <c r="B2040" t="s">
        <v>5918</v>
      </c>
      <c r="C2040">
        <v>30</v>
      </c>
      <c r="D2040" t="s">
        <v>5919</v>
      </c>
      <c r="E2040" t="s">
        <v>40</v>
      </c>
      <c r="F2040" t="s">
        <v>25</v>
      </c>
      <c r="G2040" t="s">
        <v>120</v>
      </c>
      <c r="H2040" t="s">
        <v>57</v>
      </c>
      <c r="I2040" t="s">
        <v>170</v>
      </c>
      <c r="J2040" t="s">
        <v>5920</v>
      </c>
      <c r="K2040" t="s">
        <v>28</v>
      </c>
    </row>
    <row r="2041" spans="1:11" x14ac:dyDescent="0.35">
      <c r="A2041">
        <v>2040</v>
      </c>
      <c r="B2041" t="s">
        <v>5921</v>
      </c>
      <c r="C2041">
        <v>28</v>
      </c>
      <c r="D2041" t="s">
        <v>5922</v>
      </c>
      <c r="E2041" t="s">
        <v>101</v>
      </c>
      <c r="F2041" t="s">
        <v>13</v>
      </c>
      <c r="G2041" t="s">
        <v>62</v>
      </c>
      <c r="H2041" t="s">
        <v>23</v>
      </c>
      <c r="I2041" t="s">
        <v>53</v>
      </c>
      <c r="J2041" t="s">
        <v>5923</v>
      </c>
      <c r="K2041" t="s">
        <v>44</v>
      </c>
    </row>
    <row r="2042" spans="1:11" x14ac:dyDescent="0.35">
      <c r="A2042">
        <v>2041</v>
      </c>
      <c r="B2042" t="s">
        <v>5924</v>
      </c>
      <c r="C2042">
        <v>27</v>
      </c>
      <c r="D2042" t="s">
        <v>5925</v>
      </c>
      <c r="E2042" t="s">
        <v>169</v>
      </c>
      <c r="F2042" t="s">
        <v>22</v>
      </c>
      <c r="G2042" t="s">
        <v>47</v>
      </c>
      <c r="H2042" t="s">
        <v>31</v>
      </c>
      <c r="I2042" t="s">
        <v>170</v>
      </c>
      <c r="J2042" t="s">
        <v>5926</v>
      </c>
      <c r="K2042" t="s">
        <v>44</v>
      </c>
    </row>
    <row r="2043" spans="1:11" x14ac:dyDescent="0.35">
      <c r="A2043">
        <v>2042</v>
      </c>
      <c r="B2043" t="s">
        <v>5927</v>
      </c>
      <c r="C2043">
        <v>27</v>
      </c>
      <c r="D2043" t="s">
        <v>5928</v>
      </c>
      <c r="E2043" t="s">
        <v>67</v>
      </c>
      <c r="F2043" t="s">
        <v>23</v>
      </c>
      <c r="G2043" t="s">
        <v>41</v>
      </c>
      <c r="H2043" t="s">
        <v>42</v>
      </c>
      <c r="I2043" t="s">
        <v>17</v>
      </c>
      <c r="J2043" t="s">
        <v>5929</v>
      </c>
      <c r="K2043" t="s">
        <v>76</v>
      </c>
    </row>
    <row r="2044" spans="1:11" x14ac:dyDescent="0.35">
      <c r="A2044">
        <v>2043</v>
      </c>
      <c r="B2044" t="s">
        <v>5930</v>
      </c>
      <c r="C2044">
        <v>23</v>
      </c>
      <c r="D2044" t="s">
        <v>5931</v>
      </c>
      <c r="E2044" t="s">
        <v>31</v>
      </c>
      <c r="F2044" t="s">
        <v>133</v>
      </c>
      <c r="G2044" t="s">
        <v>62</v>
      </c>
      <c r="H2044" t="s">
        <v>23</v>
      </c>
      <c r="I2044" t="s">
        <v>26</v>
      </c>
      <c r="J2044" t="s">
        <v>5932</v>
      </c>
      <c r="K2044" t="s">
        <v>19</v>
      </c>
    </row>
    <row r="2045" spans="1:11" x14ac:dyDescent="0.35">
      <c r="A2045">
        <v>2044</v>
      </c>
      <c r="B2045" t="s">
        <v>5933</v>
      </c>
      <c r="C2045">
        <v>24</v>
      </c>
      <c r="D2045" t="s">
        <v>5934</v>
      </c>
      <c r="E2045" t="s">
        <v>22</v>
      </c>
      <c r="F2045" t="s">
        <v>31</v>
      </c>
      <c r="G2045" t="s">
        <v>80</v>
      </c>
      <c r="H2045" t="s">
        <v>32</v>
      </c>
      <c r="I2045" t="s">
        <v>26</v>
      </c>
      <c r="J2045" t="s">
        <v>5935</v>
      </c>
      <c r="K2045" t="s">
        <v>37</v>
      </c>
    </row>
    <row r="2046" spans="1:11" x14ac:dyDescent="0.35">
      <c r="A2046">
        <v>2045</v>
      </c>
      <c r="B2046" t="s">
        <v>5936</v>
      </c>
      <c r="C2046">
        <v>29</v>
      </c>
      <c r="D2046" t="s">
        <v>5937</v>
      </c>
      <c r="E2046" t="s">
        <v>42</v>
      </c>
      <c r="F2046" t="s">
        <v>67</v>
      </c>
      <c r="G2046" t="s">
        <v>52</v>
      </c>
      <c r="H2046" t="s">
        <v>13</v>
      </c>
      <c r="I2046" t="s">
        <v>88</v>
      </c>
      <c r="J2046" t="s">
        <v>5938</v>
      </c>
      <c r="K2046" t="s">
        <v>19</v>
      </c>
    </row>
    <row r="2047" spans="1:11" x14ac:dyDescent="0.35">
      <c r="A2047">
        <v>2046</v>
      </c>
      <c r="B2047" t="s">
        <v>5939</v>
      </c>
      <c r="C2047">
        <v>29</v>
      </c>
      <c r="D2047" t="s">
        <v>5940</v>
      </c>
      <c r="E2047" t="s">
        <v>67</v>
      </c>
      <c r="F2047" t="s">
        <v>14</v>
      </c>
      <c r="G2047" t="s">
        <v>62</v>
      </c>
      <c r="H2047" t="s">
        <v>23</v>
      </c>
      <c r="I2047" t="s">
        <v>88</v>
      </c>
      <c r="J2047" t="s">
        <v>5941</v>
      </c>
      <c r="K2047" t="s">
        <v>44</v>
      </c>
    </row>
    <row r="2048" spans="1:11" x14ac:dyDescent="0.35">
      <c r="A2048">
        <v>2047</v>
      </c>
      <c r="B2048" t="s">
        <v>5942</v>
      </c>
      <c r="C2048">
        <v>21</v>
      </c>
      <c r="D2048" t="s">
        <v>5943</v>
      </c>
      <c r="E2048" t="s">
        <v>22</v>
      </c>
      <c r="F2048" t="s">
        <v>25</v>
      </c>
      <c r="G2048" t="s">
        <v>15</v>
      </c>
      <c r="H2048" t="s">
        <v>16</v>
      </c>
      <c r="I2048" t="s">
        <v>35</v>
      </c>
      <c r="J2048" t="s">
        <v>5944</v>
      </c>
      <c r="K2048" t="s">
        <v>28</v>
      </c>
    </row>
    <row r="2049" spans="1:11" x14ac:dyDescent="0.35">
      <c r="A2049">
        <v>2048</v>
      </c>
      <c r="B2049" t="s">
        <v>5945</v>
      </c>
      <c r="C2049">
        <v>25</v>
      </c>
      <c r="D2049" t="s">
        <v>5946</v>
      </c>
      <c r="E2049" t="s">
        <v>13</v>
      </c>
      <c r="F2049" t="s">
        <v>67</v>
      </c>
      <c r="G2049" t="s">
        <v>15</v>
      </c>
      <c r="H2049" t="s">
        <v>16</v>
      </c>
      <c r="I2049" t="s">
        <v>63</v>
      </c>
      <c r="J2049" t="s">
        <v>5947</v>
      </c>
      <c r="K2049" t="s">
        <v>37</v>
      </c>
    </row>
    <row r="2050" spans="1:11" x14ac:dyDescent="0.35">
      <c r="A2050">
        <v>2049</v>
      </c>
      <c r="B2050" t="s">
        <v>5948</v>
      </c>
      <c r="C2050">
        <v>27</v>
      </c>
      <c r="D2050" t="s">
        <v>5949</v>
      </c>
      <c r="E2050" t="s">
        <v>16</v>
      </c>
      <c r="F2050" t="s">
        <v>101</v>
      </c>
      <c r="G2050" t="s">
        <v>33</v>
      </c>
      <c r="H2050" t="s">
        <v>34</v>
      </c>
      <c r="I2050" t="s">
        <v>58</v>
      </c>
      <c r="J2050" t="s">
        <v>5950</v>
      </c>
      <c r="K2050" t="s">
        <v>37</v>
      </c>
    </row>
    <row r="2051" spans="1:11" x14ac:dyDescent="0.35">
      <c r="A2051">
        <v>2050</v>
      </c>
      <c r="B2051" t="s">
        <v>1117</v>
      </c>
      <c r="C2051">
        <v>30</v>
      </c>
      <c r="D2051" t="s">
        <v>5951</v>
      </c>
      <c r="E2051" t="s">
        <v>14</v>
      </c>
      <c r="F2051" t="s">
        <v>23</v>
      </c>
      <c r="G2051" t="s">
        <v>80</v>
      </c>
      <c r="H2051" t="s">
        <v>32</v>
      </c>
      <c r="I2051" t="s">
        <v>63</v>
      </c>
      <c r="J2051" t="s">
        <v>5952</v>
      </c>
      <c r="K2051" t="s">
        <v>76</v>
      </c>
    </row>
    <row r="2052" spans="1:11" x14ac:dyDescent="0.35">
      <c r="A2052">
        <v>2051</v>
      </c>
      <c r="B2052" t="s">
        <v>5953</v>
      </c>
      <c r="C2052">
        <v>27</v>
      </c>
      <c r="D2052" t="s">
        <v>5954</v>
      </c>
      <c r="E2052" t="s">
        <v>201</v>
      </c>
      <c r="F2052" t="s">
        <v>101</v>
      </c>
      <c r="G2052" t="s">
        <v>87</v>
      </c>
      <c r="H2052" t="s">
        <v>79</v>
      </c>
      <c r="I2052" t="s">
        <v>35</v>
      </c>
      <c r="J2052">
        <v>3942387444</v>
      </c>
      <c r="K2052" t="s">
        <v>19</v>
      </c>
    </row>
    <row r="2053" spans="1:11" x14ac:dyDescent="0.35">
      <c r="A2053">
        <v>2052</v>
      </c>
      <c r="B2053" t="s">
        <v>5955</v>
      </c>
      <c r="C2053">
        <v>28</v>
      </c>
      <c r="D2053" t="s">
        <v>5956</v>
      </c>
      <c r="E2053" t="s">
        <v>67</v>
      </c>
      <c r="F2053" t="s">
        <v>149</v>
      </c>
      <c r="G2053" t="s">
        <v>15</v>
      </c>
      <c r="H2053" t="s">
        <v>16</v>
      </c>
      <c r="I2053" t="s">
        <v>48</v>
      </c>
      <c r="J2053">
        <f>1-587-173-8285</f>
        <v>-9044</v>
      </c>
      <c r="K2053" t="s">
        <v>44</v>
      </c>
    </row>
    <row r="2054" spans="1:11" x14ac:dyDescent="0.35">
      <c r="A2054">
        <v>2053</v>
      </c>
      <c r="B2054" t="s">
        <v>5957</v>
      </c>
      <c r="C2054">
        <v>29</v>
      </c>
      <c r="D2054" t="s">
        <v>5958</v>
      </c>
      <c r="E2054" t="s">
        <v>149</v>
      </c>
      <c r="F2054" t="s">
        <v>16</v>
      </c>
      <c r="G2054" t="s">
        <v>15</v>
      </c>
      <c r="H2054" t="s">
        <v>16</v>
      </c>
      <c r="I2054" t="s">
        <v>102</v>
      </c>
      <c r="J2054" t="s">
        <v>5959</v>
      </c>
      <c r="K2054" t="s">
        <v>37</v>
      </c>
    </row>
    <row r="2055" spans="1:11" x14ac:dyDescent="0.35">
      <c r="A2055">
        <v>2054</v>
      </c>
      <c r="B2055" t="s">
        <v>5960</v>
      </c>
      <c r="C2055">
        <v>28</v>
      </c>
      <c r="D2055" t="s">
        <v>5961</v>
      </c>
      <c r="E2055" t="s">
        <v>177</v>
      </c>
      <c r="F2055" t="s">
        <v>22</v>
      </c>
      <c r="G2055" t="s">
        <v>24</v>
      </c>
      <c r="H2055" t="s">
        <v>25</v>
      </c>
      <c r="I2055" t="s">
        <v>68</v>
      </c>
      <c r="J2055">
        <f>1-135-393-9818</f>
        <v>-10345</v>
      </c>
      <c r="K2055" t="s">
        <v>19</v>
      </c>
    </row>
    <row r="2056" spans="1:11" x14ac:dyDescent="0.35">
      <c r="A2056">
        <v>2055</v>
      </c>
      <c r="B2056" t="s">
        <v>5962</v>
      </c>
      <c r="C2056">
        <v>30</v>
      </c>
      <c r="D2056" t="s">
        <v>5963</v>
      </c>
      <c r="E2056" t="s">
        <v>14</v>
      </c>
      <c r="F2056" t="s">
        <v>42</v>
      </c>
      <c r="G2056" t="s">
        <v>87</v>
      </c>
      <c r="H2056" t="s">
        <v>79</v>
      </c>
      <c r="I2056" t="s">
        <v>53</v>
      </c>
      <c r="J2056">
        <f>1-204-707-4547</f>
        <v>-5457</v>
      </c>
      <c r="K2056" t="s">
        <v>44</v>
      </c>
    </row>
    <row r="2057" spans="1:11" x14ac:dyDescent="0.35">
      <c r="A2057">
        <v>2056</v>
      </c>
      <c r="B2057" t="s">
        <v>5964</v>
      </c>
      <c r="C2057">
        <v>21</v>
      </c>
      <c r="D2057" t="s">
        <v>5965</v>
      </c>
      <c r="E2057" t="s">
        <v>16</v>
      </c>
      <c r="F2057" t="s">
        <v>13</v>
      </c>
      <c r="G2057" t="s">
        <v>120</v>
      </c>
      <c r="H2057" t="s">
        <v>57</v>
      </c>
      <c r="I2057" t="s">
        <v>17</v>
      </c>
      <c r="J2057" t="s">
        <v>5966</v>
      </c>
      <c r="K2057" t="s">
        <v>76</v>
      </c>
    </row>
    <row r="2058" spans="1:11" x14ac:dyDescent="0.35">
      <c r="A2058">
        <v>2057</v>
      </c>
      <c r="B2058" t="s">
        <v>5967</v>
      </c>
      <c r="C2058">
        <v>20</v>
      </c>
      <c r="D2058" t="s">
        <v>5968</v>
      </c>
      <c r="E2058" t="s">
        <v>16</v>
      </c>
      <c r="F2058" t="s">
        <v>13</v>
      </c>
      <c r="G2058" t="s">
        <v>47</v>
      </c>
      <c r="H2058" t="s">
        <v>31</v>
      </c>
      <c r="I2058" t="s">
        <v>58</v>
      </c>
      <c r="J2058" t="s">
        <v>5969</v>
      </c>
      <c r="K2058" t="s">
        <v>37</v>
      </c>
    </row>
    <row r="2059" spans="1:11" x14ac:dyDescent="0.35">
      <c r="A2059">
        <v>2058</v>
      </c>
      <c r="B2059" t="s">
        <v>5970</v>
      </c>
      <c r="C2059">
        <v>28</v>
      </c>
      <c r="D2059" t="s">
        <v>5971</v>
      </c>
      <c r="E2059" t="s">
        <v>57</v>
      </c>
      <c r="F2059" t="s">
        <v>34</v>
      </c>
      <c r="G2059" t="s">
        <v>24</v>
      </c>
      <c r="H2059" t="s">
        <v>25</v>
      </c>
      <c r="I2059" t="s">
        <v>91</v>
      </c>
      <c r="J2059" t="s">
        <v>5972</v>
      </c>
      <c r="K2059" t="s">
        <v>76</v>
      </c>
    </row>
    <row r="2060" spans="1:11" x14ac:dyDescent="0.35">
      <c r="A2060">
        <v>2059</v>
      </c>
      <c r="B2060" t="s">
        <v>5973</v>
      </c>
      <c r="C2060">
        <v>30</v>
      </c>
      <c r="D2060" t="s">
        <v>5974</v>
      </c>
      <c r="E2060" t="s">
        <v>57</v>
      </c>
      <c r="F2060" t="s">
        <v>79</v>
      </c>
      <c r="G2060" t="s">
        <v>62</v>
      </c>
      <c r="H2060" t="s">
        <v>23</v>
      </c>
      <c r="I2060" t="s">
        <v>35</v>
      </c>
      <c r="J2060">
        <f>1-299-711-4524</f>
        <v>-5533</v>
      </c>
      <c r="K2060" t="s">
        <v>44</v>
      </c>
    </row>
    <row r="2061" spans="1:11" x14ac:dyDescent="0.35">
      <c r="A2061">
        <v>2060</v>
      </c>
      <c r="B2061" t="s">
        <v>5975</v>
      </c>
      <c r="C2061">
        <v>22</v>
      </c>
      <c r="D2061" t="s">
        <v>5976</v>
      </c>
      <c r="E2061" t="s">
        <v>177</v>
      </c>
      <c r="F2061" t="s">
        <v>133</v>
      </c>
      <c r="G2061" t="s">
        <v>120</v>
      </c>
      <c r="H2061" t="s">
        <v>57</v>
      </c>
      <c r="I2061" t="s">
        <v>17</v>
      </c>
      <c r="J2061" t="s">
        <v>5977</v>
      </c>
      <c r="K2061" t="s">
        <v>76</v>
      </c>
    </row>
    <row r="2062" spans="1:11" x14ac:dyDescent="0.35">
      <c r="A2062">
        <v>2061</v>
      </c>
      <c r="B2062" t="s">
        <v>5978</v>
      </c>
      <c r="C2062">
        <v>29</v>
      </c>
      <c r="D2062" t="s">
        <v>5979</v>
      </c>
      <c r="E2062" t="s">
        <v>32</v>
      </c>
      <c r="F2062" t="s">
        <v>149</v>
      </c>
      <c r="G2062" t="s">
        <v>120</v>
      </c>
      <c r="H2062" t="s">
        <v>57</v>
      </c>
      <c r="I2062" t="s">
        <v>146</v>
      </c>
      <c r="J2062" t="s">
        <v>5980</v>
      </c>
      <c r="K2062" t="s">
        <v>44</v>
      </c>
    </row>
    <row r="2063" spans="1:11" x14ac:dyDescent="0.35">
      <c r="A2063">
        <v>2062</v>
      </c>
      <c r="B2063" t="s">
        <v>5981</v>
      </c>
      <c r="C2063">
        <v>22</v>
      </c>
      <c r="D2063" t="s">
        <v>5982</v>
      </c>
      <c r="E2063" t="s">
        <v>79</v>
      </c>
      <c r="F2063" t="s">
        <v>67</v>
      </c>
      <c r="G2063" t="s">
        <v>80</v>
      </c>
      <c r="H2063" t="s">
        <v>32</v>
      </c>
      <c r="I2063" t="s">
        <v>116</v>
      </c>
      <c r="J2063" t="s">
        <v>5983</v>
      </c>
      <c r="K2063" t="s">
        <v>28</v>
      </c>
    </row>
    <row r="2064" spans="1:11" x14ac:dyDescent="0.35">
      <c r="A2064">
        <v>2063</v>
      </c>
      <c r="B2064" t="s">
        <v>5984</v>
      </c>
      <c r="C2064">
        <v>23</v>
      </c>
      <c r="D2064" t="s">
        <v>5985</v>
      </c>
      <c r="E2064" t="s">
        <v>32</v>
      </c>
      <c r="F2064" t="s">
        <v>101</v>
      </c>
      <c r="G2064" t="s">
        <v>120</v>
      </c>
      <c r="H2064" t="s">
        <v>57</v>
      </c>
      <c r="I2064" t="s">
        <v>146</v>
      </c>
      <c r="J2064" t="s">
        <v>5986</v>
      </c>
      <c r="K2064" t="s">
        <v>44</v>
      </c>
    </row>
    <row r="2065" spans="1:11" x14ac:dyDescent="0.35">
      <c r="A2065">
        <v>2064</v>
      </c>
      <c r="B2065" t="s">
        <v>5987</v>
      </c>
      <c r="C2065">
        <v>26</v>
      </c>
      <c r="D2065" t="s">
        <v>5988</v>
      </c>
      <c r="E2065" t="s">
        <v>31</v>
      </c>
      <c r="F2065" t="s">
        <v>23</v>
      </c>
      <c r="G2065" t="s">
        <v>47</v>
      </c>
      <c r="H2065" t="s">
        <v>31</v>
      </c>
      <c r="I2065" t="s">
        <v>48</v>
      </c>
      <c r="J2065" t="s">
        <v>5989</v>
      </c>
      <c r="K2065" t="s">
        <v>19</v>
      </c>
    </row>
    <row r="2066" spans="1:11" x14ac:dyDescent="0.35">
      <c r="A2066">
        <v>2065</v>
      </c>
      <c r="B2066" t="s">
        <v>5990</v>
      </c>
      <c r="C2066">
        <v>28</v>
      </c>
      <c r="D2066" t="s">
        <v>5991</v>
      </c>
      <c r="E2066" t="s">
        <v>149</v>
      </c>
      <c r="F2066" t="s">
        <v>31</v>
      </c>
      <c r="G2066" t="s">
        <v>62</v>
      </c>
      <c r="H2066" t="s">
        <v>23</v>
      </c>
      <c r="I2066" t="s">
        <v>91</v>
      </c>
      <c r="J2066" t="s">
        <v>5992</v>
      </c>
      <c r="K2066" t="s">
        <v>76</v>
      </c>
    </row>
    <row r="2067" spans="1:11" x14ac:dyDescent="0.35">
      <c r="A2067">
        <v>2066</v>
      </c>
      <c r="B2067" t="s">
        <v>5993</v>
      </c>
      <c r="C2067">
        <v>27</v>
      </c>
      <c r="D2067" t="s">
        <v>5994</v>
      </c>
      <c r="E2067" t="s">
        <v>40</v>
      </c>
      <c r="F2067" t="s">
        <v>169</v>
      </c>
      <c r="G2067" t="s">
        <v>87</v>
      </c>
      <c r="H2067" t="s">
        <v>79</v>
      </c>
      <c r="I2067" t="s">
        <v>53</v>
      </c>
      <c r="J2067" t="s">
        <v>5995</v>
      </c>
      <c r="K2067" t="s">
        <v>44</v>
      </c>
    </row>
    <row r="2068" spans="1:11" x14ac:dyDescent="0.35">
      <c r="A2068">
        <v>2067</v>
      </c>
      <c r="B2068" t="s">
        <v>5996</v>
      </c>
      <c r="C2068">
        <v>30</v>
      </c>
      <c r="D2068" t="s">
        <v>5997</v>
      </c>
      <c r="E2068" t="s">
        <v>201</v>
      </c>
      <c r="F2068" t="s">
        <v>31</v>
      </c>
      <c r="G2068" t="s">
        <v>15</v>
      </c>
      <c r="H2068" t="s">
        <v>16</v>
      </c>
      <c r="I2068" t="s">
        <v>102</v>
      </c>
      <c r="J2068" t="s">
        <v>5998</v>
      </c>
      <c r="K2068" t="s">
        <v>37</v>
      </c>
    </row>
    <row r="2069" spans="1:11" x14ac:dyDescent="0.35">
      <c r="A2069">
        <v>2068</v>
      </c>
      <c r="B2069" t="s">
        <v>5999</v>
      </c>
      <c r="C2069">
        <v>22</v>
      </c>
      <c r="D2069" t="s">
        <v>6000</v>
      </c>
      <c r="E2069" t="s">
        <v>79</v>
      </c>
      <c r="F2069" t="s">
        <v>25</v>
      </c>
      <c r="G2069" t="s">
        <v>24</v>
      </c>
      <c r="H2069" t="s">
        <v>25</v>
      </c>
      <c r="I2069" t="s">
        <v>170</v>
      </c>
      <c r="J2069" t="s">
        <v>6001</v>
      </c>
      <c r="K2069" t="s">
        <v>19</v>
      </c>
    </row>
    <row r="2070" spans="1:11" x14ac:dyDescent="0.35">
      <c r="A2070">
        <v>2069</v>
      </c>
      <c r="B2070" t="s">
        <v>6002</v>
      </c>
      <c r="C2070">
        <v>24</v>
      </c>
      <c r="D2070" t="s">
        <v>6003</v>
      </c>
      <c r="E2070" t="s">
        <v>57</v>
      </c>
      <c r="F2070" t="s">
        <v>101</v>
      </c>
      <c r="G2070" t="s">
        <v>120</v>
      </c>
      <c r="H2070" t="s">
        <v>57</v>
      </c>
      <c r="I2070" t="s">
        <v>63</v>
      </c>
      <c r="J2070" t="s">
        <v>6004</v>
      </c>
      <c r="K2070" t="s">
        <v>19</v>
      </c>
    </row>
    <row r="2071" spans="1:11" x14ac:dyDescent="0.35">
      <c r="A2071">
        <v>2070</v>
      </c>
      <c r="B2071" t="s">
        <v>6005</v>
      </c>
      <c r="C2071">
        <v>27</v>
      </c>
      <c r="D2071" t="s">
        <v>6006</v>
      </c>
      <c r="E2071" t="s">
        <v>42</v>
      </c>
      <c r="F2071" t="s">
        <v>177</v>
      </c>
      <c r="G2071" t="s">
        <v>15</v>
      </c>
      <c r="H2071" t="s">
        <v>16</v>
      </c>
      <c r="I2071" t="s">
        <v>48</v>
      </c>
      <c r="J2071" t="s">
        <v>6007</v>
      </c>
      <c r="K2071" t="s">
        <v>37</v>
      </c>
    </row>
    <row r="2072" spans="1:11" x14ac:dyDescent="0.35">
      <c r="A2072">
        <v>2071</v>
      </c>
      <c r="B2072" t="s">
        <v>6008</v>
      </c>
      <c r="C2072">
        <v>26</v>
      </c>
      <c r="D2072" t="s">
        <v>6009</v>
      </c>
      <c r="E2072" t="s">
        <v>25</v>
      </c>
      <c r="F2072" t="s">
        <v>32</v>
      </c>
      <c r="G2072" t="s">
        <v>15</v>
      </c>
      <c r="H2072" t="s">
        <v>16</v>
      </c>
      <c r="I2072" t="s">
        <v>88</v>
      </c>
      <c r="J2072" t="s">
        <v>6010</v>
      </c>
      <c r="K2072" t="s">
        <v>44</v>
      </c>
    </row>
    <row r="2073" spans="1:11" x14ac:dyDescent="0.35">
      <c r="A2073">
        <v>2072</v>
      </c>
      <c r="B2073" t="s">
        <v>6011</v>
      </c>
      <c r="C2073">
        <v>25</v>
      </c>
      <c r="D2073" t="s">
        <v>6012</v>
      </c>
      <c r="E2073" t="s">
        <v>177</v>
      </c>
      <c r="F2073" t="s">
        <v>40</v>
      </c>
      <c r="G2073" t="s">
        <v>87</v>
      </c>
      <c r="H2073" t="s">
        <v>79</v>
      </c>
      <c r="I2073" t="s">
        <v>91</v>
      </c>
      <c r="J2073" t="s">
        <v>6013</v>
      </c>
      <c r="K2073" t="s">
        <v>37</v>
      </c>
    </row>
    <row r="2074" spans="1:11" x14ac:dyDescent="0.35">
      <c r="A2074">
        <v>2073</v>
      </c>
      <c r="B2074" t="s">
        <v>6014</v>
      </c>
      <c r="C2074">
        <v>25</v>
      </c>
      <c r="D2074" t="s">
        <v>6015</v>
      </c>
      <c r="E2074" t="s">
        <v>67</v>
      </c>
      <c r="F2074" t="s">
        <v>34</v>
      </c>
      <c r="G2074" t="s">
        <v>120</v>
      </c>
      <c r="H2074" t="s">
        <v>57</v>
      </c>
      <c r="I2074" t="s">
        <v>17</v>
      </c>
      <c r="J2074" t="s">
        <v>6016</v>
      </c>
      <c r="K2074" t="s">
        <v>28</v>
      </c>
    </row>
    <row r="2075" spans="1:11" x14ac:dyDescent="0.35">
      <c r="A2075">
        <v>2074</v>
      </c>
      <c r="B2075" t="s">
        <v>6017</v>
      </c>
      <c r="C2075">
        <v>24</v>
      </c>
      <c r="D2075" t="s">
        <v>6018</v>
      </c>
      <c r="E2075" t="s">
        <v>57</v>
      </c>
      <c r="F2075" t="s">
        <v>23</v>
      </c>
      <c r="G2075" t="s">
        <v>15</v>
      </c>
      <c r="H2075" t="s">
        <v>16</v>
      </c>
      <c r="I2075" t="s">
        <v>58</v>
      </c>
      <c r="J2075" t="s">
        <v>6019</v>
      </c>
      <c r="K2075" t="s">
        <v>19</v>
      </c>
    </row>
    <row r="2076" spans="1:11" x14ac:dyDescent="0.35">
      <c r="A2076">
        <v>2075</v>
      </c>
      <c r="B2076" t="s">
        <v>6020</v>
      </c>
      <c r="C2076">
        <v>21</v>
      </c>
      <c r="D2076" t="s">
        <v>6021</v>
      </c>
      <c r="E2076" t="s">
        <v>133</v>
      </c>
      <c r="F2076" t="s">
        <v>42</v>
      </c>
      <c r="G2076" t="s">
        <v>41</v>
      </c>
      <c r="H2076" t="s">
        <v>42</v>
      </c>
      <c r="I2076" t="s">
        <v>53</v>
      </c>
      <c r="J2076" t="s">
        <v>6022</v>
      </c>
      <c r="K2076" t="s">
        <v>28</v>
      </c>
    </row>
    <row r="2077" spans="1:11" x14ac:dyDescent="0.35">
      <c r="A2077">
        <v>2076</v>
      </c>
      <c r="B2077" t="s">
        <v>6023</v>
      </c>
      <c r="C2077">
        <v>30</v>
      </c>
      <c r="D2077" t="s">
        <v>6024</v>
      </c>
      <c r="E2077" t="s">
        <v>14</v>
      </c>
      <c r="F2077" t="s">
        <v>177</v>
      </c>
      <c r="G2077" t="s">
        <v>33</v>
      </c>
      <c r="H2077" t="s">
        <v>34</v>
      </c>
      <c r="I2077" t="s">
        <v>58</v>
      </c>
      <c r="J2077" t="s">
        <v>6025</v>
      </c>
      <c r="K2077" t="s">
        <v>19</v>
      </c>
    </row>
    <row r="2078" spans="1:11" x14ac:dyDescent="0.35">
      <c r="A2078">
        <v>2077</v>
      </c>
      <c r="B2078" t="s">
        <v>6026</v>
      </c>
      <c r="C2078">
        <v>22</v>
      </c>
      <c r="D2078" t="s">
        <v>6027</v>
      </c>
      <c r="E2078" t="s">
        <v>79</v>
      </c>
      <c r="F2078" t="s">
        <v>40</v>
      </c>
      <c r="G2078" t="s">
        <v>47</v>
      </c>
      <c r="H2078" t="s">
        <v>31</v>
      </c>
      <c r="I2078" t="s">
        <v>35</v>
      </c>
      <c r="J2078" t="s">
        <v>6028</v>
      </c>
      <c r="K2078" t="s">
        <v>37</v>
      </c>
    </row>
    <row r="2079" spans="1:11" x14ac:dyDescent="0.35">
      <c r="A2079">
        <v>2078</v>
      </c>
      <c r="B2079" t="s">
        <v>6029</v>
      </c>
      <c r="C2079">
        <v>23</v>
      </c>
      <c r="D2079" t="s">
        <v>6030</v>
      </c>
      <c r="E2079" t="s">
        <v>42</v>
      </c>
      <c r="F2079" t="s">
        <v>101</v>
      </c>
      <c r="G2079" t="s">
        <v>62</v>
      </c>
      <c r="H2079" t="s">
        <v>23</v>
      </c>
      <c r="I2079" t="s">
        <v>63</v>
      </c>
      <c r="J2079" t="s">
        <v>6031</v>
      </c>
      <c r="K2079" t="s">
        <v>19</v>
      </c>
    </row>
    <row r="2080" spans="1:11" x14ac:dyDescent="0.35">
      <c r="A2080">
        <v>2079</v>
      </c>
      <c r="B2080" t="s">
        <v>6032</v>
      </c>
      <c r="C2080">
        <v>26</v>
      </c>
      <c r="D2080" t="s">
        <v>6033</v>
      </c>
      <c r="E2080" t="s">
        <v>42</v>
      </c>
      <c r="F2080" t="s">
        <v>22</v>
      </c>
      <c r="G2080" t="s">
        <v>15</v>
      </c>
      <c r="H2080" t="s">
        <v>16</v>
      </c>
      <c r="I2080" t="s">
        <v>63</v>
      </c>
      <c r="J2080">
        <v>8695536608</v>
      </c>
      <c r="K2080" t="s">
        <v>37</v>
      </c>
    </row>
    <row r="2081" spans="1:11" x14ac:dyDescent="0.35">
      <c r="A2081">
        <v>2080</v>
      </c>
      <c r="B2081" t="s">
        <v>6034</v>
      </c>
      <c r="C2081">
        <v>23</v>
      </c>
      <c r="D2081" t="s">
        <v>6035</v>
      </c>
      <c r="E2081" t="s">
        <v>101</v>
      </c>
      <c r="F2081" t="s">
        <v>67</v>
      </c>
      <c r="G2081" t="s">
        <v>52</v>
      </c>
      <c r="H2081" t="s">
        <v>13</v>
      </c>
      <c r="I2081" t="s">
        <v>53</v>
      </c>
      <c r="J2081" t="s">
        <v>6036</v>
      </c>
      <c r="K2081" t="s">
        <v>76</v>
      </c>
    </row>
    <row r="2082" spans="1:11" x14ac:dyDescent="0.35">
      <c r="A2082">
        <v>2081</v>
      </c>
      <c r="B2082" t="s">
        <v>6037</v>
      </c>
      <c r="C2082">
        <v>23</v>
      </c>
      <c r="D2082" t="s">
        <v>6038</v>
      </c>
      <c r="E2082" t="s">
        <v>22</v>
      </c>
      <c r="F2082" t="s">
        <v>133</v>
      </c>
      <c r="G2082" t="s">
        <v>52</v>
      </c>
      <c r="H2082" t="s">
        <v>13</v>
      </c>
      <c r="I2082" t="s">
        <v>63</v>
      </c>
      <c r="J2082" t="s">
        <v>6039</v>
      </c>
      <c r="K2082" t="s">
        <v>37</v>
      </c>
    </row>
    <row r="2083" spans="1:11" x14ac:dyDescent="0.35">
      <c r="A2083">
        <v>2082</v>
      </c>
      <c r="B2083" t="s">
        <v>6040</v>
      </c>
      <c r="C2083">
        <v>22</v>
      </c>
      <c r="D2083" t="s">
        <v>6041</v>
      </c>
      <c r="E2083" t="s">
        <v>31</v>
      </c>
      <c r="F2083" t="s">
        <v>133</v>
      </c>
      <c r="G2083" t="s">
        <v>47</v>
      </c>
      <c r="H2083" t="s">
        <v>31</v>
      </c>
      <c r="I2083" t="s">
        <v>153</v>
      </c>
      <c r="J2083" t="s">
        <v>6042</v>
      </c>
      <c r="K2083" t="s">
        <v>37</v>
      </c>
    </row>
    <row r="2084" spans="1:11" x14ac:dyDescent="0.35">
      <c r="A2084">
        <v>2083</v>
      </c>
      <c r="B2084" t="s">
        <v>6043</v>
      </c>
      <c r="C2084">
        <v>25</v>
      </c>
      <c r="D2084" t="s">
        <v>6044</v>
      </c>
      <c r="E2084" t="s">
        <v>169</v>
      </c>
      <c r="F2084" t="s">
        <v>16</v>
      </c>
      <c r="G2084" t="s">
        <v>24</v>
      </c>
      <c r="H2084" t="s">
        <v>25</v>
      </c>
      <c r="I2084" t="s">
        <v>35</v>
      </c>
      <c r="J2084" t="s">
        <v>6045</v>
      </c>
      <c r="K2084" t="s">
        <v>44</v>
      </c>
    </row>
    <row r="2085" spans="1:11" x14ac:dyDescent="0.35">
      <c r="A2085">
        <v>2084</v>
      </c>
      <c r="B2085" t="s">
        <v>6046</v>
      </c>
      <c r="C2085">
        <v>30</v>
      </c>
      <c r="D2085" t="s">
        <v>6047</v>
      </c>
      <c r="E2085" t="s">
        <v>22</v>
      </c>
      <c r="F2085" t="s">
        <v>79</v>
      </c>
      <c r="G2085" t="s">
        <v>41</v>
      </c>
      <c r="H2085" t="s">
        <v>42</v>
      </c>
      <c r="I2085" t="s">
        <v>48</v>
      </c>
      <c r="J2085" t="s">
        <v>6048</v>
      </c>
      <c r="K2085" t="s">
        <v>37</v>
      </c>
    </row>
    <row r="2086" spans="1:11" x14ac:dyDescent="0.35">
      <c r="A2086">
        <v>2085</v>
      </c>
      <c r="B2086" t="s">
        <v>6049</v>
      </c>
      <c r="C2086">
        <v>22</v>
      </c>
      <c r="D2086" t="s">
        <v>6050</v>
      </c>
      <c r="E2086" t="s">
        <v>14</v>
      </c>
      <c r="F2086" t="s">
        <v>79</v>
      </c>
      <c r="G2086" t="s">
        <v>41</v>
      </c>
      <c r="H2086" t="s">
        <v>42</v>
      </c>
      <c r="I2086" t="s">
        <v>88</v>
      </c>
      <c r="J2086" t="s">
        <v>6051</v>
      </c>
      <c r="K2086" t="s">
        <v>19</v>
      </c>
    </row>
    <row r="2087" spans="1:11" x14ac:dyDescent="0.35">
      <c r="A2087">
        <v>2086</v>
      </c>
      <c r="B2087" t="s">
        <v>6052</v>
      </c>
      <c r="C2087">
        <v>28</v>
      </c>
      <c r="D2087" t="s">
        <v>6053</v>
      </c>
      <c r="E2087" t="s">
        <v>32</v>
      </c>
      <c r="F2087" t="s">
        <v>201</v>
      </c>
      <c r="G2087" t="s">
        <v>87</v>
      </c>
      <c r="H2087" t="s">
        <v>79</v>
      </c>
      <c r="I2087" t="s">
        <v>26</v>
      </c>
      <c r="J2087" t="s">
        <v>6054</v>
      </c>
      <c r="K2087" t="s">
        <v>28</v>
      </c>
    </row>
    <row r="2088" spans="1:11" x14ac:dyDescent="0.35">
      <c r="A2088">
        <v>2087</v>
      </c>
      <c r="B2088" t="s">
        <v>6055</v>
      </c>
      <c r="C2088">
        <v>24</v>
      </c>
      <c r="D2088" t="s">
        <v>6056</v>
      </c>
      <c r="E2088" t="s">
        <v>67</v>
      </c>
      <c r="F2088" t="s">
        <v>169</v>
      </c>
      <c r="G2088" t="s">
        <v>52</v>
      </c>
      <c r="H2088" t="s">
        <v>13</v>
      </c>
      <c r="I2088" t="s">
        <v>88</v>
      </c>
      <c r="J2088" t="s">
        <v>6057</v>
      </c>
      <c r="K2088" t="s">
        <v>19</v>
      </c>
    </row>
    <row r="2089" spans="1:11" x14ac:dyDescent="0.35">
      <c r="A2089">
        <v>2088</v>
      </c>
      <c r="B2089" t="s">
        <v>6058</v>
      </c>
      <c r="C2089">
        <v>21</v>
      </c>
      <c r="D2089" t="s">
        <v>6059</v>
      </c>
      <c r="E2089" t="s">
        <v>67</v>
      </c>
      <c r="F2089" t="s">
        <v>67</v>
      </c>
      <c r="G2089" t="s">
        <v>47</v>
      </c>
      <c r="H2089" t="s">
        <v>31</v>
      </c>
      <c r="I2089" t="s">
        <v>58</v>
      </c>
      <c r="J2089" t="s">
        <v>6060</v>
      </c>
      <c r="K2089" t="s">
        <v>19</v>
      </c>
    </row>
    <row r="2090" spans="1:11" x14ac:dyDescent="0.35">
      <c r="A2090">
        <v>2089</v>
      </c>
      <c r="B2090" t="s">
        <v>6061</v>
      </c>
      <c r="C2090">
        <v>23</v>
      </c>
      <c r="D2090" t="s">
        <v>6062</v>
      </c>
      <c r="E2090" t="s">
        <v>22</v>
      </c>
      <c r="F2090" t="s">
        <v>177</v>
      </c>
      <c r="G2090" t="s">
        <v>87</v>
      </c>
      <c r="H2090" t="s">
        <v>79</v>
      </c>
      <c r="I2090" t="s">
        <v>48</v>
      </c>
      <c r="J2090" t="s">
        <v>6063</v>
      </c>
      <c r="K2090" t="s">
        <v>28</v>
      </c>
    </row>
    <row r="2091" spans="1:11" x14ac:dyDescent="0.35">
      <c r="A2091">
        <v>2090</v>
      </c>
      <c r="B2091" t="s">
        <v>6064</v>
      </c>
      <c r="C2091">
        <v>26</v>
      </c>
      <c r="D2091" t="s">
        <v>6065</v>
      </c>
      <c r="E2091" t="s">
        <v>22</v>
      </c>
      <c r="F2091" t="s">
        <v>22</v>
      </c>
      <c r="G2091" t="s">
        <v>62</v>
      </c>
      <c r="H2091" t="s">
        <v>23</v>
      </c>
      <c r="I2091" t="s">
        <v>116</v>
      </c>
      <c r="J2091" t="s">
        <v>6066</v>
      </c>
      <c r="K2091" t="s">
        <v>28</v>
      </c>
    </row>
    <row r="2092" spans="1:11" x14ac:dyDescent="0.35">
      <c r="A2092">
        <v>2091</v>
      </c>
      <c r="B2092" t="s">
        <v>6067</v>
      </c>
      <c r="C2092">
        <v>27</v>
      </c>
      <c r="D2092" t="s">
        <v>6068</v>
      </c>
      <c r="E2092" t="s">
        <v>177</v>
      </c>
      <c r="F2092" t="s">
        <v>101</v>
      </c>
      <c r="G2092" t="s">
        <v>62</v>
      </c>
      <c r="H2092" t="s">
        <v>23</v>
      </c>
      <c r="I2092" t="s">
        <v>91</v>
      </c>
      <c r="J2092">
        <f>1-243-740-5519</f>
        <v>-6501</v>
      </c>
      <c r="K2092" t="s">
        <v>28</v>
      </c>
    </row>
    <row r="2093" spans="1:11" x14ac:dyDescent="0.35">
      <c r="A2093">
        <v>2092</v>
      </c>
      <c r="B2093" t="s">
        <v>6069</v>
      </c>
      <c r="C2093">
        <v>29</v>
      </c>
      <c r="D2093" t="s">
        <v>6070</v>
      </c>
      <c r="E2093" t="s">
        <v>13</v>
      </c>
      <c r="F2093" t="s">
        <v>101</v>
      </c>
      <c r="G2093" t="s">
        <v>33</v>
      </c>
      <c r="H2093" t="s">
        <v>34</v>
      </c>
      <c r="I2093" t="s">
        <v>63</v>
      </c>
      <c r="J2093" t="s">
        <v>6071</v>
      </c>
      <c r="K2093" t="s">
        <v>76</v>
      </c>
    </row>
    <row r="2094" spans="1:11" x14ac:dyDescent="0.35">
      <c r="A2094">
        <v>2093</v>
      </c>
      <c r="B2094" t="s">
        <v>6072</v>
      </c>
      <c r="C2094">
        <v>20</v>
      </c>
      <c r="D2094" t="s">
        <v>6073</v>
      </c>
      <c r="E2094" t="s">
        <v>34</v>
      </c>
      <c r="F2094" t="s">
        <v>34</v>
      </c>
      <c r="G2094" t="s">
        <v>24</v>
      </c>
      <c r="H2094" t="s">
        <v>25</v>
      </c>
      <c r="I2094" t="s">
        <v>63</v>
      </c>
      <c r="J2094" t="s">
        <v>6074</v>
      </c>
      <c r="K2094" t="s">
        <v>37</v>
      </c>
    </row>
    <row r="2095" spans="1:11" x14ac:dyDescent="0.35">
      <c r="A2095">
        <v>2094</v>
      </c>
      <c r="B2095" t="s">
        <v>6075</v>
      </c>
      <c r="C2095">
        <v>22</v>
      </c>
      <c r="D2095" t="s">
        <v>6076</v>
      </c>
      <c r="E2095" t="s">
        <v>79</v>
      </c>
      <c r="F2095" t="s">
        <v>40</v>
      </c>
      <c r="G2095" t="s">
        <v>15</v>
      </c>
      <c r="H2095" t="s">
        <v>16</v>
      </c>
      <c r="I2095" t="s">
        <v>88</v>
      </c>
      <c r="J2095" t="s">
        <v>6077</v>
      </c>
      <c r="K2095" t="s">
        <v>19</v>
      </c>
    </row>
    <row r="2096" spans="1:11" x14ac:dyDescent="0.35">
      <c r="A2096">
        <v>2095</v>
      </c>
      <c r="B2096" t="s">
        <v>6078</v>
      </c>
      <c r="C2096">
        <v>20</v>
      </c>
      <c r="D2096" t="s">
        <v>6079</v>
      </c>
      <c r="E2096" t="s">
        <v>169</v>
      </c>
      <c r="F2096" t="s">
        <v>101</v>
      </c>
      <c r="G2096" t="s">
        <v>47</v>
      </c>
      <c r="H2096" t="s">
        <v>31</v>
      </c>
      <c r="I2096" t="s">
        <v>63</v>
      </c>
      <c r="J2096">
        <v>9783122120</v>
      </c>
      <c r="K2096" t="s">
        <v>76</v>
      </c>
    </row>
    <row r="2097" spans="1:11" x14ac:dyDescent="0.35">
      <c r="A2097">
        <v>2096</v>
      </c>
      <c r="B2097" t="s">
        <v>6080</v>
      </c>
      <c r="C2097">
        <v>25</v>
      </c>
      <c r="D2097" t="s">
        <v>6081</v>
      </c>
      <c r="E2097" t="s">
        <v>67</v>
      </c>
      <c r="F2097" t="s">
        <v>32</v>
      </c>
      <c r="G2097" t="s">
        <v>24</v>
      </c>
      <c r="H2097" t="s">
        <v>25</v>
      </c>
      <c r="I2097" t="s">
        <v>26</v>
      </c>
      <c r="J2097" t="s">
        <v>6082</v>
      </c>
      <c r="K2097" t="s">
        <v>19</v>
      </c>
    </row>
    <row r="2098" spans="1:11" x14ac:dyDescent="0.35">
      <c r="A2098">
        <v>2097</v>
      </c>
      <c r="B2098" t="s">
        <v>6083</v>
      </c>
      <c r="C2098">
        <v>21</v>
      </c>
      <c r="D2098" t="s">
        <v>6084</v>
      </c>
      <c r="E2098" t="s">
        <v>13</v>
      </c>
      <c r="F2098" t="s">
        <v>25</v>
      </c>
      <c r="G2098" t="s">
        <v>15</v>
      </c>
      <c r="H2098" t="s">
        <v>16</v>
      </c>
      <c r="I2098" t="s">
        <v>26</v>
      </c>
      <c r="J2098">
        <v>1287438398</v>
      </c>
      <c r="K2098" t="s">
        <v>44</v>
      </c>
    </row>
    <row r="2099" spans="1:11" x14ac:dyDescent="0.35">
      <c r="A2099">
        <v>2098</v>
      </c>
      <c r="B2099" t="s">
        <v>6085</v>
      </c>
      <c r="C2099">
        <v>28</v>
      </c>
      <c r="D2099" t="s">
        <v>6086</v>
      </c>
      <c r="E2099" t="s">
        <v>201</v>
      </c>
      <c r="F2099" t="s">
        <v>101</v>
      </c>
      <c r="G2099" t="s">
        <v>87</v>
      </c>
      <c r="H2099" t="s">
        <v>79</v>
      </c>
      <c r="I2099" t="s">
        <v>102</v>
      </c>
      <c r="J2099" t="s">
        <v>6087</v>
      </c>
      <c r="K2099" t="s">
        <v>44</v>
      </c>
    </row>
    <row r="2100" spans="1:11" x14ac:dyDescent="0.35">
      <c r="A2100">
        <v>2099</v>
      </c>
      <c r="B2100" t="s">
        <v>6088</v>
      </c>
      <c r="C2100">
        <v>29</v>
      </c>
      <c r="D2100" t="s">
        <v>6089</v>
      </c>
      <c r="E2100" t="s">
        <v>101</v>
      </c>
      <c r="F2100" t="s">
        <v>177</v>
      </c>
      <c r="G2100" t="s">
        <v>15</v>
      </c>
      <c r="H2100" t="s">
        <v>16</v>
      </c>
      <c r="I2100" t="s">
        <v>53</v>
      </c>
      <c r="J2100" t="s">
        <v>6090</v>
      </c>
      <c r="K2100" t="s">
        <v>28</v>
      </c>
    </row>
    <row r="2101" spans="1:11" x14ac:dyDescent="0.35">
      <c r="A2101">
        <v>2100</v>
      </c>
      <c r="B2101" t="s">
        <v>6091</v>
      </c>
      <c r="C2101">
        <v>29</v>
      </c>
      <c r="D2101" t="s">
        <v>6092</v>
      </c>
      <c r="E2101" t="s">
        <v>149</v>
      </c>
      <c r="F2101" t="s">
        <v>40</v>
      </c>
      <c r="G2101" t="s">
        <v>15</v>
      </c>
      <c r="H2101" t="s">
        <v>16</v>
      </c>
      <c r="I2101" t="s">
        <v>116</v>
      </c>
      <c r="J2101" t="s">
        <v>6093</v>
      </c>
      <c r="K2101" t="s">
        <v>37</v>
      </c>
    </row>
    <row r="2102" spans="1:11" x14ac:dyDescent="0.35">
      <c r="A2102">
        <v>2101</v>
      </c>
      <c r="B2102" t="s">
        <v>6094</v>
      </c>
      <c r="C2102">
        <v>27</v>
      </c>
      <c r="D2102" t="s">
        <v>6095</v>
      </c>
      <c r="E2102" t="s">
        <v>101</v>
      </c>
      <c r="F2102" t="s">
        <v>16</v>
      </c>
      <c r="G2102" t="s">
        <v>80</v>
      </c>
      <c r="H2102" t="s">
        <v>32</v>
      </c>
      <c r="I2102" t="s">
        <v>68</v>
      </c>
      <c r="J2102" t="s">
        <v>6096</v>
      </c>
      <c r="K2102" t="s">
        <v>19</v>
      </c>
    </row>
    <row r="2103" spans="1:11" x14ac:dyDescent="0.35">
      <c r="A2103">
        <v>2102</v>
      </c>
      <c r="B2103" t="s">
        <v>6097</v>
      </c>
      <c r="C2103">
        <v>22</v>
      </c>
      <c r="D2103" t="s">
        <v>6098</v>
      </c>
      <c r="E2103" t="s">
        <v>201</v>
      </c>
      <c r="F2103" t="s">
        <v>23</v>
      </c>
      <c r="G2103" t="s">
        <v>41</v>
      </c>
      <c r="H2103" t="s">
        <v>42</v>
      </c>
      <c r="I2103" t="s">
        <v>116</v>
      </c>
      <c r="J2103" t="s">
        <v>6099</v>
      </c>
      <c r="K2103" t="s">
        <v>37</v>
      </c>
    </row>
    <row r="2104" spans="1:11" x14ac:dyDescent="0.35">
      <c r="A2104">
        <v>2103</v>
      </c>
      <c r="B2104" t="s">
        <v>6100</v>
      </c>
      <c r="C2104">
        <v>22</v>
      </c>
      <c r="D2104" t="s">
        <v>6101</v>
      </c>
      <c r="E2104" t="s">
        <v>57</v>
      </c>
      <c r="F2104" t="s">
        <v>79</v>
      </c>
      <c r="G2104" t="s">
        <v>24</v>
      </c>
      <c r="H2104" t="s">
        <v>25</v>
      </c>
      <c r="I2104" t="s">
        <v>146</v>
      </c>
      <c r="J2104" t="s">
        <v>6102</v>
      </c>
      <c r="K2104" t="s">
        <v>28</v>
      </c>
    </row>
    <row r="2105" spans="1:11" x14ac:dyDescent="0.35">
      <c r="A2105">
        <v>2104</v>
      </c>
      <c r="B2105" t="s">
        <v>6103</v>
      </c>
      <c r="C2105">
        <v>30</v>
      </c>
      <c r="D2105" t="s">
        <v>6104</v>
      </c>
      <c r="E2105" t="s">
        <v>101</v>
      </c>
      <c r="F2105" t="s">
        <v>169</v>
      </c>
      <c r="G2105" t="s">
        <v>62</v>
      </c>
      <c r="H2105" t="s">
        <v>23</v>
      </c>
      <c r="I2105" t="s">
        <v>146</v>
      </c>
      <c r="J2105" t="s">
        <v>6105</v>
      </c>
      <c r="K2105" t="s">
        <v>28</v>
      </c>
    </row>
    <row r="2106" spans="1:11" x14ac:dyDescent="0.35">
      <c r="A2106">
        <v>2105</v>
      </c>
      <c r="B2106" t="s">
        <v>6106</v>
      </c>
      <c r="C2106">
        <v>29</v>
      </c>
      <c r="D2106" t="s">
        <v>6107</v>
      </c>
      <c r="E2106" t="s">
        <v>133</v>
      </c>
      <c r="F2106" t="s">
        <v>149</v>
      </c>
      <c r="G2106" t="s">
        <v>24</v>
      </c>
      <c r="H2106" t="s">
        <v>25</v>
      </c>
      <c r="I2106" t="s">
        <v>35</v>
      </c>
      <c r="J2106" t="s">
        <v>6108</v>
      </c>
      <c r="K2106" t="s">
        <v>37</v>
      </c>
    </row>
    <row r="2107" spans="1:11" x14ac:dyDescent="0.35">
      <c r="A2107">
        <v>2106</v>
      </c>
      <c r="B2107" t="s">
        <v>6109</v>
      </c>
      <c r="C2107">
        <v>26</v>
      </c>
      <c r="D2107" t="s">
        <v>6110</v>
      </c>
      <c r="E2107" t="s">
        <v>31</v>
      </c>
      <c r="F2107" t="s">
        <v>79</v>
      </c>
      <c r="G2107" t="s">
        <v>62</v>
      </c>
      <c r="H2107" t="s">
        <v>23</v>
      </c>
      <c r="I2107" t="s">
        <v>153</v>
      </c>
      <c r="J2107" t="s">
        <v>6111</v>
      </c>
      <c r="K2107" t="s">
        <v>37</v>
      </c>
    </row>
    <row r="2108" spans="1:11" x14ac:dyDescent="0.35">
      <c r="A2108">
        <v>2107</v>
      </c>
      <c r="B2108" t="s">
        <v>6112</v>
      </c>
      <c r="C2108">
        <v>30</v>
      </c>
      <c r="D2108" t="s">
        <v>6113</v>
      </c>
      <c r="E2108" t="s">
        <v>133</v>
      </c>
      <c r="F2108" t="s">
        <v>57</v>
      </c>
      <c r="G2108" t="s">
        <v>24</v>
      </c>
      <c r="H2108" t="s">
        <v>25</v>
      </c>
      <c r="I2108" t="s">
        <v>88</v>
      </c>
      <c r="J2108" t="s">
        <v>6114</v>
      </c>
      <c r="K2108" t="s">
        <v>19</v>
      </c>
    </row>
    <row r="2109" spans="1:11" x14ac:dyDescent="0.35">
      <c r="A2109">
        <v>2108</v>
      </c>
      <c r="B2109" t="s">
        <v>6115</v>
      </c>
      <c r="C2109">
        <v>25</v>
      </c>
      <c r="D2109" t="s">
        <v>6116</v>
      </c>
      <c r="E2109" t="s">
        <v>22</v>
      </c>
      <c r="F2109" t="s">
        <v>177</v>
      </c>
      <c r="G2109" t="s">
        <v>47</v>
      </c>
      <c r="H2109" t="s">
        <v>31</v>
      </c>
      <c r="I2109" t="s">
        <v>153</v>
      </c>
      <c r="J2109" t="s">
        <v>6117</v>
      </c>
      <c r="K2109" t="s">
        <v>19</v>
      </c>
    </row>
    <row r="2110" spans="1:11" x14ac:dyDescent="0.35">
      <c r="A2110">
        <v>2109</v>
      </c>
      <c r="B2110" t="s">
        <v>6118</v>
      </c>
      <c r="C2110">
        <v>28</v>
      </c>
      <c r="D2110" t="s">
        <v>6119</v>
      </c>
      <c r="E2110" t="s">
        <v>25</v>
      </c>
      <c r="F2110" t="s">
        <v>201</v>
      </c>
      <c r="G2110" t="s">
        <v>80</v>
      </c>
      <c r="H2110" t="s">
        <v>32</v>
      </c>
      <c r="I2110" t="s">
        <v>91</v>
      </c>
      <c r="J2110" t="s">
        <v>6120</v>
      </c>
      <c r="K2110" t="s">
        <v>76</v>
      </c>
    </row>
    <row r="2111" spans="1:11" x14ac:dyDescent="0.35">
      <c r="A2111">
        <v>2110</v>
      </c>
      <c r="B2111" t="s">
        <v>6121</v>
      </c>
      <c r="C2111">
        <v>27</v>
      </c>
      <c r="D2111" t="s">
        <v>6122</v>
      </c>
      <c r="E2111" t="s">
        <v>40</v>
      </c>
      <c r="F2111" t="s">
        <v>32</v>
      </c>
      <c r="G2111" t="s">
        <v>33</v>
      </c>
      <c r="H2111" t="s">
        <v>34</v>
      </c>
      <c r="I2111" t="s">
        <v>146</v>
      </c>
      <c r="J2111" t="s">
        <v>6123</v>
      </c>
      <c r="K2111" t="s">
        <v>28</v>
      </c>
    </row>
    <row r="2112" spans="1:11" x14ac:dyDescent="0.35">
      <c r="A2112">
        <v>2111</v>
      </c>
      <c r="B2112" t="s">
        <v>6124</v>
      </c>
      <c r="C2112">
        <v>21</v>
      </c>
      <c r="D2112" t="s">
        <v>6125</v>
      </c>
      <c r="E2112" t="s">
        <v>79</v>
      </c>
      <c r="F2112" t="s">
        <v>42</v>
      </c>
      <c r="G2112" t="s">
        <v>47</v>
      </c>
      <c r="H2112" t="s">
        <v>31</v>
      </c>
      <c r="I2112" t="s">
        <v>91</v>
      </c>
      <c r="J2112">
        <v>1251413236</v>
      </c>
      <c r="K2112" t="s">
        <v>44</v>
      </c>
    </row>
    <row r="2113" spans="1:11" x14ac:dyDescent="0.35">
      <c r="A2113">
        <v>2112</v>
      </c>
      <c r="B2113" t="s">
        <v>6126</v>
      </c>
      <c r="C2113">
        <v>23</v>
      </c>
      <c r="D2113" t="s">
        <v>6127</v>
      </c>
      <c r="E2113" t="s">
        <v>16</v>
      </c>
      <c r="F2113" t="s">
        <v>32</v>
      </c>
      <c r="G2113" t="s">
        <v>15</v>
      </c>
      <c r="H2113" t="s">
        <v>16</v>
      </c>
      <c r="I2113" t="s">
        <v>116</v>
      </c>
      <c r="J2113" t="s">
        <v>6128</v>
      </c>
      <c r="K2113" t="s">
        <v>28</v>
      </c>
    </row>
    <row r="2114" spans="1:11" x14ac:dyDescent="0.35">
      <c r="A2114">
        <v>2113</v>
      </c>
      <c r="B2114" t="s">
        <v>6129</v>
      </c>
      <c r="C2114">
        <v>20</v>
      </c>
      <c r="D2114" t="s">
        <v>6130</v>
      </c>
      <c r="E2114" t="s">
        <v>169</v>
      </c>
      <c r="F2114" t="s">
        <v>23</v>
      </c>
      <c r="G2114" t="s">
        <v>47</v>
      </c>
      <c r="H2114" t="s">
        <v>31</v>
      </c>
      <c r="I2114" t="s">
        <v>102</v>
      </c>
      <c r="J2114" t="s">
        <v>6131</v>
      </c>
      <c r="K2114" t="s">
        <v>19</v>
      </c>
    </row>
    <row r="2115" spans="1:11" x14ac:dyDescent="0.35">
      <c r="A2115">
        <v>2114</v>
      </c>
      <c r="B2115" t="s">
        <v>6132</v>
      </c>
      <c r="C2115">
        <v>22</v>
      </c>
      <c r="D2115" t="s">
        <v>6133</v>
      </c>
      <c r="E2115" t="s">
        <v>169</v>
      </c>
      <c r="F2115" t="s">
        <v>177</v>
      </c>
      <c r="G2115" t="s">
        <v>47</v>
      </c>
      <c r="H2115" t="s">
        <v>31</v>
      </c>
      <c r="I2115" t="s">
        <v>116</v>
      </c>
      <c r="J2115" t="s">
        <v>6134</v>
      </c>
      <c r="K2115" t="s">
        <v>76</v>
      </c>
    </row>
    <row r="2116" spans="1:11" x14ac:dyDescent="0.35">
      <c r="A2116">
        <v>2115</v>
      </c>
      <c r="B2116" t="s">
        <v>6135</v>
      </c>
      <c r="C2116">
        <v>28</v>
      </c>
      <c r="D2116" t="s">
        <v>6136</v>
      </c>
      <c r="E2116" t="s">
        <v>40</v>
      </c>
      <c r="F2116" t="s">
        <v>149</v>
      </c>
      <c r="G2116" t="s">
        <v>62</v>
      </c>
      <c r="H2116" t="s">
        <v>23</v>
      </c>
      <c r="I2116" t="s">
        <v>91</v>
      </c>
      <c r="J2116" t="s">
        <v>6137</v>
      </c>
      <c r="K2116" t="s">
        <v>44</v>
      </c>
    </row>
    <row r="2117" spans="1:11" x14ac:dyDescent="0.35">
      <c r="A2117">
        <v>2116</v>
      </c>
      <c r="B2117" t="s">
        <v>6138</v>
      </c>
      <c r="C2117">
        <v>21</v>
      </c>
      <c r="D2117" t="s">
        <v>6139</v>
      </c>
      <c r="E2117" t="s">
        <v>14</v>
      </c>
      <c r="F2117" t="s">
        <v>22</v>
      </c>
      <c r="G2117" t="s">
        <v>33</v>
      </c>
      <c r="H2117" t="s">
        <v>34</v>
      </c>
      <c r="I2117" t="s">
        <v>146</v>
      </c>
      <c r="J2117" t="s">
        <v>6140</v>
      </c>
      <c r="K2117" t="s">
        <v>28</v>
      </c>
    </row>
    <row r="2118" spans="1:11" x14ac:dyDescent="0.35">
      <c r="A2118">
        <v>2117</v>
      </c>
      <c r="B2118" t="s">
        <v>6141</v>
      </c>
      <c r="C2118">
        <v>30</v>
      </c>
      <c r="D2118" t="s">
        <v>6142</v>
      </c>
      <c r="E2118" t="s">
        <v>67</v>
      </c>
      <c r="F2118" t="s">
        <v>177</v>
      </c>
      <c r="G2118" t="s">
        <v>33</v>
      </c>
      <c r="H2118" t="s">
        <v>34</v>
      </c>
      <c r="I2118" t="s">
        <v>91</v>
      </c>
      <c r="J2118" t="s">
        <v>6143</v>
      </c>
      <c r="K2118" t="s">
        <v>19</v>
      </c>
    </row>
    <row r="2119" spans="1:11" x14ac:dyDescent="0.35">
      <c r="A2119">
        <v>2118</v>
      </c>
      <c r="B2119" t="s">
        <v>6144</v>
      </c>
      <c r="C2119">
        <v>26</v>
      </c>
      <c r="D2119" t="s">
        <v>6145</v>
      </c>
      <c r="E2119" t="s">
        <v>177</v>
      </c>
      <c r="F2119" t="s">
        <v>13</v>
      </c>
      <c r="G2119" t="s">
        <v>62</v>
      </c>
      <c r="H2119" t="s">
        <v>23</v>
      </c>
      <c r="I2119" t="s">
        <v>53</v>
      </c>
      <c r="J2119" t="s">
        <v>6146</v>
      </c>
      <c r="K2119" t="s">
        <v>76</v>
      </c>
    </row>
    <row r="2120" spans="1:11" x14ac:dyDescent="0.35">
      <c r="A2120">
        <v>2119</v>
      </c>
      <c r="B2120" t="s">
        <v>6147</v>
      </c>
      <c r="C2120">
        <v>25</v>
      </c>
      <c r="D2120" t="s">
        <v>6148</v>
      </c>
      <c r="E2120" t="s">
        <v>79</v>
      </c>
      <c r="F2120" t="s">
        <v>32</v>
      </c>
      <c r="G2120" t="s">
        <v>120</v>
      </c>
      <c r="H2120" t="s">
        <v>57</v>
      </c>
      <c r="I2120" t="s">
        <v>146</v>
      </c>
      <c r="J2120" t="s">
        <v>6149</v>
      </c>
      <c r="K2120" t="s">
        <v>44</v>
      </c>
    </row>
    <row r="2121" spans="1:11" x14ac:dyDescent="0.35">
      <c r="A2121">
        <v>2120</v>
      </c>
      <c r="B2121" t="s">
        <v>6150</v>
      </c>
      <c r="C2121">
        <v>20</v>
      </c>
      <c r="D2121" t="s">
        <v>6151</v>
      </c>
      <c r="E2121" t="s">
        <v>169</v>
      </c>
      <c r="F2121" t="s">
        <v>32</v>
      </c>
      <c r="G2121" t="s">
        <v>120</v>
      </c>
      <c r="H2121" t="s">
        <v>57</v>
      </c>
      <c r="I2121" t="s">
        <v>91</v>
      </c>
      <c r="J2121" t="s">
        <v>6152</v>
      </c>
      <c r="K2121" t="s">
        <v>76</v>
      </c>
    </row>
    <row r="2122" spans="1:11" x14ac:dyDescent="0.35">
      <c r="A2122">
        <v>2121</v>
      </c>
      <c r="B2122" t="s">
        <v>6153</v>
      </c>
      <c r="C2122">
        <v>30</v>
      </c>
      <c r="D2122" t="s">
        <v>6154</v>
      </c>
      <c r="E2122" t="s">
        <v>25</v>
      </c>
      <c r="F2122" t="s">
        <v>57</v>
      </c>
      <c r="G2122" t="s">
        <v>52</v>
      </c>
      <c r="H2122" t="s">
        <v>13</v>
      </c>
      <c r="I2122" t="s">
        <v>170</v>
      </c>
      <c r="J2122" t="s">
        <v>6155</v>
      </c>
      <c r="K2122" t="s">
        <v>28</v>
      </c>
    </row>
    <row r="2123" spans="1:11" x14ac:dyDescent="0.35">
      <c r="A2123">
        <v>2122</v>
      </c>
      <c r="B2123" t="s">
        <v>6156</v>
      </c>
      <c r="C2123">
        <v>22</v>
      </c>
      <c r="D2123" t="s">
        <v>6157</v>
      </c>
      <c r="E2123" t="s">
        <v>40</v>
      </c>
      <c r="F2123" t="s">
        <v>79</v>
      </c>
      <c r="G2123" t="s">
        <v>62</v>
      </c>
      <c r="H2123" t="s">
        <v>23</v>
      </c>
      <c r="I2123" t="s">
        <v>26</v>
      </c>
      <c r="J2123" t="s">
        <v>6158</v>
      </c>
      <c r="K2123" t="s">
        <v>76</v>
      </c>
    </row>
    <row r="2124" spans="1:11" x14ac:dyDescent="0.35">
      <c r="A2124">
        <v>2123</v>
      </c>
      <c r="B2124" t="s">
        <v>6159</v>
      </c>
      <c r="C2124">
        <v>29</v>
      </c>
      <c r="D2124" t="s">
        <v>6160</v>
      </c>
      <c r="E2124" t="s">
        <v>13</v>
      </c>
      <c r="F2124" t="s">
        <v>149</v>
      </c>
      <c r="G2124" t="s">
        <v>80</v>
      </c>
      <c r="H2124" t="s">
        <v>32</v>
      </c>
      <c r="I2124" t="s">
        <v>102</v>
      </c>
      <c r="J2124" t="s">
        <v>6161</v>
      </c>
      <c r="K2124" t="s">
        <v>76</v>
      </c>
    </row>
    <row r="2125" spans="1:11" x14ac:dyDescent="0.35">
      <c r="A2125">
        <v>2124</v>
      </c>
      <c r="B2125" t="s">
        <v>6162</v>
      </c>
      <c r="C2125">
        <v>25</v>
      </c>
      <c r="D2125" t="s">
        <v>6163</v>
      </c>
      <c r="E2125" t="s">
        <v>14</v>
      </c>
      <c r="F2125" t="s">
        <v>34</v>
      </c>
      <c r="G2125" t="s">
        <v>87</v>
      </c>
      <c r="H2125" t="s">
        <v>79</v>
      </c>
      <c r="I2125" t="s">
        <v>146</v>
      </c>
      <c r="J2125" t="s">
        <v>6164</v>
      </c>
      <c r="K2125" t="s">
        <v>37</v>
      </c>
    </row>
    <row r="2126" spans="1:11" x14ac:dyDescent="0.35">
      <c r="A2126">
        <v>2125</v>
      </c>
      <c r="B2126" t="s">
        <v>6165</v>
      </c>
      <c r="C2126">
        <v>24</v>
      </c>
      <c r="D2126" t="s">
        <v>6166</v>
      </c>
      <c r="E2126" t="s">
        <v>31</v>
      </c>
      <c r="F2126" t="s">
        <v>42</v>
      </c>
      <c r="G2126" t="s">
        <v>52</v>
      </c>
      <c r="H2126" t="s">
        <v>13</v>
      </c>
      <c r="I2126" t="s">
        <v>48</v>
      </c>
      <c r="J2126">
        <v>6944030348</v>
      </c>
      <c r="K2126" t="s">
        <v>44</v>
      </c>
    </row>
    <row r="2127" spans="1:11" x14ac:dyDescent="0.35">
      <c r="A2127">
        <v>2126</v>
      </c>
      <c r="B2127" t="s">
        <v>6167</v>
      </c>
      <c r="C2127">
        <v>22</v>
      </c>
      <c r="D2127" t="s">
        <v>6168</v>
      </c>
      <c r="E2127" t="s">
        <v>149</v>
      </c>
      <c r="F2127" t="s">
        <v>42</v>
      </c>
      <c r="G2127" t="s">
        <v>33</v>
      </c>
      <c r="H2127" t="s">
        <v>34</v>
      </c>
      <c r="I2127" t="s">
        <v>53</v>
      </c>
      <c r="J2127" t="s">
        <v>6169</v>
      </c>
      <c r="K2127" t="s">
        <v>44</v>
      </c>
    </row>
    <row r="2128" spans="1:11" x14ac:dyDescent="0.35">
      <c r="A2128">
        <v>2127</v>
      </c>
      <c r="B2128" t="s">
        <v>6170</v>
      </c>
      <c r="C2128">
        <v>25</v>
      </c>
      <c r="D2128" t="s">
        <v>6171</v>
      </c>
      <c r="E2128" t="s">
        <v>13</v>
      </c>
      <c r="F2128" t="s">
        <v>25</v>
      </c>
      <c r="G2128" t="s">
        <v>87</v>
      </c>
      <c r="H2128" t="s">
        <v>79</v>
      </c>
      <c r="I2128" t="s">
        <v>170</v>
      </c>
      <c r="J2128" t="s">
        <v>6172</v>
      </c>
      <c r="K2128" t="s">
        <v>19</v>
      </c>
    </row>
    <row r="2129" spans="1:11" x14ac:dyDescent="0.35">
      <c r="A2129">
        <v>2128</v>
      </c>
      <c r="B2129" t="s">
        <v>6173</v>
      </c>
      <c r="C2129">
        <v>20</v>
      </c>
      <c r="D2129" t="s">
        <v>6174</v>
      </c>
      <c r="E2129" t="s">
        <v>13</v>
      </c>
      <c r="F2129" t="s">
        <v>201</v>
      </c>
      <c r="G2129" t="s">
        <v>62</v>
      </c>
      <c r="H2129" t="s">
        <v>23</v>
      </c>
      <c r="I2129" t="s">
        <v>63</v>
      </c>
      <c r="J2129" t="s">
        <v>6175</v>
      </c>
      <c r="K2129" t="s">
        <v>19</v>
      </c>
    </row>
    <row r="2130" spans="1:11" x14ac:dyDescent="0.35">
      <c r="A2130">
        <v>2129</v>
      </c>
      <c r="B2130" t="s">
        <v>6176</v>
      </c>
      <c r="C2130">
        <v>24</v>
      </c>
      <c r="D2130" t="s">
        <v>6177</v>
      </c>
      <c r="E2130" t="s">
        <v>25</v>
      </c>
      <c r="F2130" t="s">
        <v>101</v>
      </c>
      <c r="G2130" t="s">
        <v>24</v>
      </c>
      <c r="H2130" t="s">
        <v>25</v>
      </c>
      <c r="I2130" t="s">
        <v>48</v>
      </c>
      <c r="J2130">
        <v>2269297121</v>
      </c>
      <c r="K2130" t="s">
        <v>19</v>
      </c>
    </row>
    <row r="2131" spans="1:11" x14ac:dyDescent="0.35">
      <c r="A2131">
        <v>2130</v>
      </c>
      <c r="B2131" t="s">
        <v>6178</v>
      </c>
      <c r="C2131">
        <v>20</v>
      </c>
      <c r="D2131" t="s">
        <v>6179</v>
      </c>
      <c r="E2131" t="s">
        <v>67</v>
      </c>
      <c r="F2131" t="s">
        <v>201</v>
      </c>
      <c r="G2131" t="s">
        <v>52</v>
      </c>
      <c r="H2131" t="s">
        <v>13</v>
      </c>
      <c r="I2131" t="s">
        <v>68</v>
      </c>
      <c r="J2131" t="s">
        <v>6180</v>
      </c>
      <c r="K2131" t="s">
        <v>28</v>
      </c>
    </row>
    <row r="2132" spans="1:11" x14ac:dyDescent="0.35">
      <c r="A2132">
        <v>2131</v>
      </c>
      <c r="B2132" t="s">
        <v>6181</v>
      </c>
      <c r="C2132">
        <v>25</v>
      </c>
      <c r="D2132" t="s">
        <v>6182</v>
      </c>
      <c r="E2132" t="s">
        <v>149</v>
      </c>
      <c r="F2132" t="s">
        <v>14</v>
      </c>
      <c r="G2132" t="s">
        <v>80</v>
      </c>
      <c r="H2132" t="s">
        <v>32</v>
      </c>
      <c r="I2132" t="s">
        <v>35</v>
      </c>
      <c r="J2132" t="s">
        <v>6183</v>
      </c>
      <c r="K2132" t="s">
        <v>44</v>
      </c>
    </row>
    <row r="2133" spans="1:11" x14ac:dyDescent="0.35">
      <c r="A2133">
        <v>2132</v>
      </c>
      <c r="B2133" t="s">
        <v>665</v>
      </c>
      <c r="C2133">
        <v>26</v>
      </c>
      <c r="D2133" t="s">
        <v>6184</v>
      </c>
      <c r="E2133" t="s">
        <v>177</v>
      </c>
      <c r="F2133" t="s">
        <v>31</v>
      </c>
      <c r="G2133" t="s">
        <v>15</v>
      </c>
      <c r="H2133" t="s">
        <v>16</v>
      </c>
      <c r="I2133" t="s">
        <v>68</v>
      </c>
      <c r="J2133" t="s">
        <v>6185</v>
      </c>
      <c r="K2133" t="s">
        <v>19</v>
      </c>
    </row>
    <row r="2134" spans="1:11" x14ac:dyDescent="0.35">
      <c r="A2134">
        <v>2133</v>
      </c>
      <c r="B2134" t="s">
        <v>6186</v>
      </c>
      <c r="C2134">
        <v>20</v>
      </c>
      <c r="D2134" t="s">
        <v>6187</v>
      </c>
      <c r="E2134" t="s">
        <v>40</v>
      </c>
      <c r="F2134" t="s">
        <v>169</v>
      </c>
      <c r="G2134" t="s">
        <v>41</v>
      </c>
      <c r="H2134" t="s">
        <v>42</v>
      </c>
      <c r="I2134" t="s">
        <v>91</v>
      </c>
      <c r="J2134" t="s">
        <v>6188</v>
      </c>
      <c r="K2134" t="s">
        <v>76</v>
      </c>
    </row>
    <row r="2135" spans="1:11" x14ac:dyDescent="0.35">
      <c r="A2135">
        <v>2134</v>
      </c>
      <c r="B2135" t="s">
        <v>6189</v>
      </c>
      <c r="C2135">
        <v>28</v>
      </c>
      <c r="D2135" t="s">
        <v>6190</v>
      </c>
      <c r="E2135" t="s">
        <v>67</v>
      </c>
      <c r="F2135" t="s">
        <v>25</v>
      </c>
      <c r="G2135" t="s">
        <v>62</v>
      </c>
      <c r="H2135" t="s">
        <v>23</v>
      </c>
      <c r="I2135" t="s">
        <v>58</v>
      </c>
      <c r="J2135" t="s">
        <v>6191</v>
      </c>
      <c r="K2135" t="s">
        <v>37</v>
      </c>
    </row>
    <row r="2136" spans="1:11" x14ac:dyDescent="0.35">
      <c r="A2136">
        <v>2135</v>
      </c>
      <c r="B2136" t="s">
        <v>2519</v>
      </c>
      <c r="C2136">
        <v>25</v>
      </c>
      <c r="D2136" t="s">
        <v>6192</v>
      </c>
      <c r="E2136" t="s">
        <v>23</v>
      </c>
      <c r="F2136" t="s">
        <v>32</v>
      </c>
      <c r="G2136" t="s">
        <v>120</v>
      </c>
      <c r="H2136" t="s">
        <v>57</v>
      </c>
      <c r="I2136" t="s">
        <v>116</v>
      </c>
      <c r="J2136" t="s">
        <v>6193</v>
      </c>
      <c r="K2136" t="s">
        <v>19</v>
      </c>
    </row>
    <row r="2137" spans="1:11" x14ac:dyDescent="0.35">
      <c r="A2137">
        <v>2136</v>
      </c>
      <c r="B2137" t="s">
        <v>6194</v>
      </c>
      <c r="C2137">
        <v>21</v>
      </c>
      <c r="D2137" t="s">
        <v>6195</v>
      </c>
      <c r="E2137" t="s">
        <v>101</v>
      </c>
      <c r="F2137" t="s">
        <v>13</v>
      </c>
      <c r="G2137" t="s">
        <v>24</v>
      </c>
      <c r="H2137" t="s">
        <v>25</v>
      </c>
      <c r="I2137" t="s">
        <v>91</v>
      </c>
      <c r="J2137" t="s">
        <v>6196</v>
      </c>
      <c r="K2137" t="s">
        <v>37</v>
      </c>
    </row>
    <row r="2138" spans="1:11" x14ac:dyDescent="0.35">
      <c r="A2138">
        <v>2137</v>
      </c>
      <c r="B2138" t="s">
        <v>6197</v>
      </c>
      <c r="C2138">
        <v>23</v>
      </c>
      <c r="D2138" t="s">
        <v>6198</v>
      </c>
      <c r="E2138" t="s">
        <v>25</v>
      </c>
      <c r="F2138" t="s">
        <v>34</v>
      </c>
      <c r="G2138" t="s">
        <v>62</v>
      </c>
      <c r="H2138" t="s">
        <v>23</v>
      </c>
      <c r="I2138" t="s">
        <v>102</v>
      </c>
      <c r="J2138" t="s">
        <v>6199</v>
      </c>
      <c r="K2138" t="s">
        <v>44</v>
      </c>
    </row>
    <row r="2139" spans="1:11" x14ac:dyDescent="0.35">
      <c r="A2139">
        <v>2138</v>
      </c>
      <c r="B2139" t="s">
        <v>6200</v>
      </c>
      <c r="C2139">
        <v>29</v>
      </c>
      <c r="D2139" t="s">
        <v>6201</v>
      </c>
      <c r="E2139" t="s">
        <v>34</v>
      </c>
      <c r="F2139" t="s">
        <v>31</v>
      </c>
      <c r="G2139" t="s">
        <v>80</v>
      </c>
      <c r="H2139" t="s">
        <v>32</v>
      </c>
      <c r="I2139" t="s">
        <v>91</v>
      </c>
      <c r="J2139" t="s">
        <v>6202</v>
      </c>
      <c r="K2139" t="s">
        <v>37</v>
      </c>
    </row>
    <row r="2140" spans="1:11" x14ac:dyDescent="0.35">
      <c r="A2140">
        <v>2139</v>
      </c>
      <c r="B2140" t="s">
        <v>6203</v>
      </c>
      <c r="C2140">
        <v>21</v>
      </c>
      <c r="D2140" t="s">
        <v>6204</v>
      </c>
      <c r="E2140" t="s">
        <v>16</v>
      </c>
      <c r="F2140" t="s">
        <v>16</v>
      </c>
      <c r="G2140" t="s">
        <v>52</v>
      </c>
      <c r="H2140" t="s">
        <v>13</v>
      </c>
      <c r="I2140" t="s">
        <v>58</v>
      </c>
      <c r="J2140" t="s">
        <v>6205</v>
      </c>
      <c r="K2140" t="s">
        <v>28</v>
      </c>
    </row>
    <row r="2141" spans="1:11" x14ac:dyDescent="0.35">
      <c r="A2141">
        <v>2140</v>
      </c>
      <c r="B2141" t="s">
        <v>6206</v>
      </c>
      <c r="C2141">
        <v>28</v>
      </c>
      <c r="D2141" t="s">
        <v>6207</v>
      </c>
      <c r="E2141" t="s">
        <v>169</v>
      </c>
      <c r="F2141" t="s">
        <v>169</v>
      </c>
      <c r="G2141" t="s">
        <v>62</v>
      </c>
      <c r="H2141" t="s">
        <v>23</v>
      </c>
      <c r="I2141" t="s">
        <v>170</v>
      </c>
      <c r="J2141">
        <v>3230508934</v>
      </c>
      <c r="K2141" t="s">
        <v>37</v>
      </c>
    </row>
    <row r="2142" spans="1:11" x14ac:dyDescent="0.35">
      <c r="A2142">
        <v>2141</v>
      </c>
      <c r="B2142" t="s">
        <v>6208</v>
      </c>
      <c r="C2142">
        <v>26</v>
      </c>
      <c r="D2142" t="s">
        <v>6209</v>
      </c>
      <c r="E2142" t="s">
        <v>177</v>
      </c>
      <c r="F2142" t="s">
        <v>22</v>
      </c>
      <c r="G2142" t="s">
        <v>52</v>
      </c>
      <c r="H2142" t="s">
        <v>13</v>
      </c>
      <c r="I2142" t="s">
        <v>63</v>
      </c>
      <c r="J2142" t="s">
        <v>6210</v>
      </c>
      <c r="K2142" t="s">
        <v>19</v>
      </c>
    </row>
    <row r="2143" spans="1:11" x14ac:dyDescent="0.35">
      <c r="A2143">
        <v>2142</v>
      </c>
      <c r="B2143" t="s">
        <v>6211</v>
      </c>
      <c r="C2143">
        <v>27</v>
      </c>
      <c r="D2143" t="s">
        <v>6212</v>
      </c>
      <c r="E2143" t="s">
        <v>13</v>
      </c>
      <c r="F2143" t="s">
        <v>32</v>
      </c>
      <c r="G2143" t="s">
        <v>120</v>
      </c>
      <c r="H2143" t="s">
        <v>57</v>
      </c>
      <c r="I2143" t="s">
        <v>146</v>
      </c>
      <c r="J2143" t="s">
        <v>6213</v>
      </c>
      <c r="K2143" t="s">
        <v>19</v>
      </c>
    </row>
    <row r="2144" spans="1:11" x14ac:dyDescent="0.35">
      <c r="A2144">
        <v>2143</v>
      </c>
      <c r="B2144" t="s">
        <v>6214</v>
      </c>
      <c r="C2144">
        <v>22</v>
      </c>
      <c r="D2144" t="s">
        <v>6215</v>
      </c>
      <c r="E2144" t="s">
        <v>23</v>
      </c>
      <c r="F2144" t="s">
        <v>201</v>
      </c>
      <c r="G2144" t="s">
        <v>87</v>
      </c>
      <c r="H2144" t="s">
        <v>79</v>
      </c>
      <c r="I2144" t="s">
        <v>58</v>
      </c>
      <c r="J2144" t="s">
        <v>6216</v>
      </c>
      <c r="K2144" t="s">
        <v>19</v>
      </c>
    </row>
    <row r="2145" spans="1:11" x14ac:dyDescent="0.35">
      <c r="A2145">
        <v>2144</v>
      </c>
      <c r="B2145" t="s">
        <v>6217</v>
      </c>
      <c r="C2145">
        <v>21</v>
      </c>
      <c r="D2145" t="s">
        <v>6218</v>
      </c>
      <c r="E2145" t="s">
        <v>67</v>
      </c>
      <c r="F2145" t="s">
        <v>177</v>
      </c>
      <c r="G2145" t="s">
        <v>24</v>
      </c>
      <c r="H2145" t="s">
        <v>25</v>
      </c>
      <c r="I2145" t="s">
        <v>58</v>
      </c>
      <c r="J2145">
        <f>1-978-421-3906</f>
        <v>-5304</v>
      </c>
      <c r="K2145" t="s">
        <v>19</v>
      </c>
    </row>
    <row r="2146" spans="1:11" x14ac:dyDescent="0.35">
      <c r="A2146">
        <v>2145</v>
      </c>
      <c r="B2146" t="s">
        <v>114</v>
      </c>
      <c r="C2146">
        <v>22</v>
      </c>
      <c r="D2146" t="s">
        <v>6219</v>
      </c>
      <c r="E2146" t="s">
        <v>67</v>
      </c>
      <c r="F2146" t="s">
        <v>13</v>
      </c>
      <c r="G2146" t="s">
        <v>24</v>
      </c>
      <c r="H2146" t="s">
        <v>25</v>
      </c>
      <c r="I2146" t="s">
        <v>91</v>
      </c>
      <c r="J2146">
        <v>5637931812</v>
      </c>
      <c r="K2146" t="s">
        <v>76</v>
      </c>
    </row>
    <row r="2147" spans="1:11" x14ac:dyDescent="0.35">
      <c r="A2147">
        <v>2146</v>
      </c>
      <c r="B2147" t="s">
        <v>6220</v>
      </c>
      <c r="C2147">
        <v>24</v>
      </c>
      <c r="D2147" t="s">
        <v>6221</v>
      </c>
      <c r="E2147" t="s">
        <v>16</v>
      </c>
      <c r="F2147" t="s">
        <v>13</v>
      </c>
      <c r="G2147" t="s">
        <v>62</v>
      </c>
      <c r="H2147" t="s">
        <v>23</v>
      </c>
      <c r="I2147" t="s">
        <v>26</v>
      </c>
      <c r="J2147" t="s">
        <v>6222</v>
      </c>
      <c r="K2147" t="s">
        <v>28</v>
      </c>
    </row>
    <row r="2148" spans="1:11" x14ac:dyDescent="0.35">
      <c r="A2148">
        <v>2147</v>
      </c>
      <c r="B2148" t="s">
        <v>6223</v>
      </c>
      <c r="C2148">
        <v>30</v>
      </c>
      <c r="D2148" t="s">
        <v>6224</v>
      </c>
      <c r="E2148" t="s">
        <v>169</v>
      </c>
      <c r="F2148" t="s">
        <v>79</v>
      </c>
      <c r="G2148" t="s">
        <v>41</v>
      </c>
      <c r="H2148" t="s">
        <v>42</v>
      </c>
      <c r="I2148" t="s">
        <v>53</v>
      </c>
      <c r="J2148" t="s">
        <v>6225</v>
      </c>
      <c r="K2148" t="s">
        <v>44</v>
      </c>
    </row>
    <row r="2149" spans="1:11" x14ac:dyDescent="0.35">
      <c r="A2149">
        <v>2148</v>
      </c>
      <c r="B2149" t="s">
        <v>6226</v>
      </c>
      <c r="C2149">
        <v>24</v>
      </c>
      <c r="D2149" t="s">
        <v>6227</v>
      </c>
      <c r="E2149" t="s">
        <v>67</v>
      </c>
      <c r="F2149" t="s">
        <v>25</v>
      </c>
      <c r="G2149" t="s">
        <v>41</v>
      </c>
      <c r="H2149" t="s">
        <v>42</v>
      </c>
      <c r="I2149" t="s">
        <v>68</v>
      </c>
      <c r="J2149" t="s">
        <v>6228</v>
      </c>
      <c r="K2149" t="s">
        <v>19</v>
      </c>
    </row>
    <row r="2150" spans="1:11" x14ac:dyDescent="0.35">
      <c r="A2150">
        <v>2149</v>
      </c>
      <c r="B2150" t="s">
        <v>6229</v>
      </c>
      <c r="C2150">
        <v>25</v>
      </c>
      <c r="D2150" t="s">
        <v>6230</v>
      </c>
      <c r="E2150" t="s">
        <v>101</v>
      </c>
      <c r="F2150" t="s">
        <v>40</v>
      </c>
      <c r="G2150" t="s">
        <v>33</v>
      </c>
      <c r="H2150" t="s">
        <v>34</v>
      </c>
      <c r="I2150" t="s">
        <v>146</v>
      </c>
      <c r="J2150" t="s">
        <v>6231</v>
      </c>
      <c r="K2150" t="s">
        <v>76</v>
      </c>
    </row>
    <row r="2151" spans="1:11" x14ac:dyDescent="0.35">
      <c r="A2151">
        <v>2150</v>
      </c>
      <c r="B2151" t="s">
        <v>6232</v>
      </c>
      <c r="C2151">
        <v>30</v>
      </c>
      <c r="D2151" t="s">
        <v>6233</v>
      </c>
      <c r="E2151" t="s">
        <v>57</v>
      </c>
      <c r="F2151" t="s">
        <v>16</v>
      </c>
      <c r="G2151" t="s">
        <v>80</v>
      </c>
      <c r="H2151" t="s">
        <v>32</v>
      </c>
      <c r="I2151" t="s">
        <v>102</v>
      </c>
      <c r="J2151" t="s">
        <v>6234</v>
      </c>
      <c r="K2151" t="s">
        <v>19</v>
      </c>
    </row>
    <row r="2152" spans="1:11" x14ac:dyDescent="0.35">
      <c r="A2152">
        <v>2151</v>
      </c>
      <c r="B2152" t="s">
        <v>6235</v>
      </c>
      <c r="C2152">
        <v>25</v>
      </c>
      <c r="D2152" t="s">
        <v>6236</v>
      </c>
      <c r="E2152" t="s">
        <v>13</v>
      </c>
      <c r="F2152" t="s">
        <v>201</v>
      </c>
      <c r="G2152" t="s">
        <v>33</v>
      </c>
      <c r="H2152" t="s">
        <v>34</v>
      </c>
      <c r="I2152" t="s">
        <v>116</v>
      </c>
      <c r="J2152" t="s">
        <v>6237</v>
      </c>
      <c r="K2152" t="s">
        <v>28</v>
      </c>
    </row>
    <row r="2153" spans="1:11" x14ac:dyDescent="0.35">
      <c r="A2153">
        <v>2152</v>
      </c>
      <c r="B2153" t="s">
        <v>6238</v>
      </c>
      <c r="C2153">
        <v>23</v>
      </c>
      <c r="D2153" t="s">
        <v>6239</v>
      </c>
      <c r="E2153" t="s">
        <v>13</v>
      </c>
      <c r="F2153" t="s">
        <v>31</v>
      </c>
      <c r="G2153" t="s">
        <v>87</v>
      </c>
      <c r="H2153" t="s">
        <v>79</v>
      </c>
      <c r="I2153" t="s">
        <v>91</v>
      </c>
      <c r="J2153" t="s">
        <v>6240</v>
      </c>
      <c r="K2153" t="s">
        <v>37</v>
      </c>
    </row>
    <row r="2154" spans="1:11" x14ac:dyDescent="0.35">
      <c r="A2154">
        <v>2153</v>
      </c>
      <c r="B2154" t="s">
        <v>6241</v>
      </c>
      <c r="C2154">
        <v>24</v>
      </c>
      <c r="D2154" t="s">
        <v>6242</v>
      </c>
      <c r="E2154" t="s">
        <v>23</v>
      </c>
      <c r="F2154" t="s">
        <v>22</v>
      </c>
      <c r="G2154" t="s">
        <v>52</v>
      </c>
      <c r="H2154" t="s">
        <v>13</v>
      </c>
      <c r="I2154" t="s">
        <v>35</v>
      </c>
      <c r="J2154" t="s">
        <v>6243</v>
      </c>
      <c r="K2154" t="s">
        <v>44</v>
      </c>
    </row>
    <row r="2155" spans="1:11" x14ac:dyDescent="0.35">
      <c r="A2155">
        <v>2154</v>
      </c>
      <c r="B2155" t="s">
        <v>6244</v>
      </c>
      <c r="C2155">
        <v>21</v>
      </c>
      <c r="D2155" t="s">
        <v>6245</v>
      </c>
      <c r="E2155" t="s">
        <v>23</v>
      </c>
      <c r="F2155" t="s">
        <v>23</v>
      </c>
      <c r="G2155" t="s">
        <v>15</v>
      </c>
      <c r="H2155" t="s">
        <v>16</v>
      </c>
      <c r="I2155" t="s">
        <v>116</v>
      </c>
      <c r="J2155" t="s">
        <v>6246</v>
      </c>
      <c r="K2155" t="s">
        <v>19</v>
      </c>
    </row>
    <row r="2156" spans="1:11" x14ac:dyDescent="0.35">
      <c r="A2156">
        <v>2155</v>
      </c>
      <c r="B2156" t="s">
        <v>6247</v>
      </c>
      <c r="C2156">
        <v>25</v>
      </c>
      <c r="D2156" t="s">
        <v>6248</v>
      </c>
      <c r="E2156" t="s">
        <v>133</v>
      </c>
      <c r="F2156" t="s">
        <v>177</v>
      </c>
      <c r="G2156" t="s">
        <v>47</v>
      </c>
      <c r="H2156" t="s">
        <v>31</v>
      </c>
      <c r="I2156" t="s">
        <v>17</v>
      </c>
      <c r="J2156" t="s">
        <v>6249</v>
      </c>
      <c r="K2156" t="s">
        <v>19</v>
      </c>
    </row>
    <row r="2157" spans="1:11" x14ac:dyDescent="0.35">
      <c r="A2157">
        <v>2156</v>
      </c>
      <c r="B2157" t="s">
        <v>6250</v>
      </c>
      <c r="C2157">
        <v>30</v>
      </c>
      <c r="D2157" t="s">
        <v>6251</v>
      </c>
      <c r="E2157" t="s">
        <v>67</v>
      </c>
      <c r="F2157" t="s">
        <v>40</v>
      </c>
      <c r="G2157" t="s">
        <v>24</v>
      </c>
      <c r="H2157" t="s">
        <v>25</v>
      </c>
      <c r="I2157" t="s">
        <v>58</v>
      </c>
      <c r="J2157" t="s">
        <v>6252</v>
      </c>
      <c r="K2157" t="s">
        <v>76</v>
      </c>
    </row>
    <row r="2158" spans="1:11" x14ac:dyDescent="0.35">
      <c r="A2158">
        <v>2157</v>
      </c>
      <c r="B2158" t="s">
        <v>6253</v>
      </c>
      <c r="C2158">
        <v>22</v>
      </c>
      <c r="D2158" t="s">
        <v>6254</v>
      </c>
      <c r="E2158" t="s">
        <v>22</v>
      </c>
      <c r="F2158" t="s">
        <v>133</v>
      </c>
      <c r="G2158" t="s">
        <v>15</v>
      </c>
      <c r="H2158" t="s">
        <v>16</v>
      </c>
      <c r="I2158" t="s">
        <v>146</v>
      </c>
      <c r="J2158" t="s">
        <v>6255</v>
      </c>
      <c r="K2158" t="s">
        <v>28</v>
      </c>
    </row>
    <row r="2159" spans="1:11" x14ac:dyDescent="0.35">
      <c r="A2159">
        <v>2158</v>
      </c>
      <c r="B2159" t="s">
        <v>6256</v>
      </c>
      <c r="C2159">
        <v>28</v>
      </c>
      <c r="D2159" t="s">
        <v>6257</v>
      </c>
      <c r="E2159" t="s">
        <v>79</v>
      </c>
      <c r="F2159" t="s">
        <v>57</v>
      </c>
      <c r="G2159" t="s">
        <v>41</v>
      </c>
      <c r="H2159" t="s">
        <v>42</v>
      </c>
      <c r="I2159" t="s">
        <v>102</v>
      </c>
      <c r="J2159" t="s">
        <v>6258</v>
      </c>
      <c r="K2159" t="s">
        <v>28</v>
      </c>
    </row>
    <row r="2160" spans="1:11" x14ac:dyDescent="0.35">
      <c r="A2160">
        <v>2159</v>
      </c>
      <c r="B2160" t="s">
        <v>6259</v>
      </c>
      <c r="C2160">
        <v>21</v>
      </c>
      <c r="D2160" t="s">
        <v>6260</v>
      </c>
      <c r="E2160" t="s">
        <v>201</v>
      </c>
      <c r="F2160" t="s">
        <v>14</v>
      </c>
      <c r="G2160" t="s">
        <v>80</v>
      </c>
      <c r="H2160" t="s">
        <v>32</v>
      </c>
      <c r="I2160" t="s">
        <v>68</v>
      </c>
      <c r="J2160" t="s">
        <v>6261</v>
      </c>
      <c r="K2160" t="s">
        <v>37</v>
      </c>
    </row>
    <row r="2161" spans="1:11" x14ac:dyDescent="0.35">
      <c r="A2161">
        <v>2160</v>
      </c>
      <c r="B2161" t="s">
        <v>6262</v>
      </c>
      <c r="C2161">
        <v>22</v>
      </c>
      <c r="D2161" t="s">
        <v>6263</v>
      </c>
      <c r="E2161" t="s">
        <v>177</v>
      </c>
      <c r="F2161" t="s">
        <v>32</v>
      </c>
      <c r="G2161" t="s">
        <v>24</v>
      </c>
      <c r="H2161" t="s">
        <v>25</v>
      </c>
      <c r="I2161" t="s">
        <v>48</v>
      </c>
      <c r="J2161" t="s">
        <v>6264</v>
      </c>
      <c r="K2161" t="s">
        <v>19</v>
      </c>
    </row>
    <row r="2162" spans="1:11" x14ac:dyDescent="0.35">
      <c r="A2162">
        <v>2161</v>
      </c>
      <c r="B2162" t="s">
        <v>6265</v>
      </c>
      <c r="C2162">
        <v>29</v>
      </c>
      <c r="D2162" t="s">
        <v>6266</v>
      </c>
      <c r="E2162" t="s">
        <v>101</v>
      </c>
      <c r="F2162" t="s">
        <v>22</v>
      </c>
      <c r="G2162" t="s">
        <v>52</v>
      </c>
      <c r="H2162" t="s">
        <v>13</v>
      </c>
      <c r="I2162" t="s">
        <v>48</v>
      </c>
      <c r="J2162" t="s">
        <v>6267</v>
      </c>
      <c r="K2162" t="s">
        <v>28</v>
      </c>
    </row>
    <row r="2163" spans="1:11" x14ac:dyDescent="0.35">
      <c r="A2163">
        <v>2162</v>
      </c>
      <c r="B2163" t="s">
        <v>6268</v>
      </c>
      <c r="C2163">
        <v>30</v>
      </c>
      <c r="D2163" t="s">
        <v>6269</v>
      </c>
      <c r="E2163" t="s">
        <v>67</v>
      </c>
      <c r="F2163" t="s">
        <v>22</v>
      </c>
      <c r="G2163" t="s">
        <v>15</v>
      </c>
      <c r="H2163" t="s">
        <v>16</v>
      </c>
      <c r="I2163" t="s">
        <v>68</v>
      </c>
      <c r="J2163" t="s">
        <v>6270</v>
      </c>
      <c r="K2163" t="s">
        <v>76</v>
      </c>
    </row>
    <row r="2164" spans="1:11" x14ac:dyDescent="0.35">
      <c r="A2164">
        <v>2163</v>
      </c>
      <c r="B2164" t="s">
        <v>6271</v>
      </c>
      <c r="C2164">
        <v>30</v>
      </c>
      <c r="D2164" t="s">
        <v>6272</v>
      </c>
      <c r="E2164" t="s">
        <v>79</v>
      </c>
      <c r="F2164" t="s">
        <v>25</v>
      </c>
      <c r="G2164" t="s">
        <v>80</v>
      </c>
      <c r="H2164" t="s">
        <v>32</v>
      </c>
      <c r="I2164" t="s">
        <v>116</v>
      </c>
      <c r="J2164" t="s">
        <v>6273</v>
      </c>
      <c r="K2164" t="s">
        <v>76</v>
      </c>
    </row>
    <row r="2165" spans="1:11" x14ac:dyDescent="0.35">
      <c r="A2165">
        <v>2164</v>
      </c>
      <c r="B2165" t="s">
        <v>6274</v>
      </c>
      <c r="C2165">
        <v>28</v>
      </c>
      <c r="D2165" t="s">
        <v>6275</v>
      </c>
      <c r="E2165" t="s">
        <v>32</v>
      </c>
      <c r="F2165" t="s">
        <v>42</v>
      </c>
      <c r="G2165" t="s">
        <v>41</v>
      </c>
      <c r="H2165" t="s">
        <v>42</v>
      </c>
      <c r="I2165" t="s">
        <v>153</v>
      </c>
      <c r="J2165" t="s">
        <v>6276</v>
      </c>
      <c r="K2165" t="s">
        <v>44</v>
      </c>
    </row>
    <row r="2166" spans="1:11" x14ac:dyDescent="0.35">
      <c r="A2166">
        <v>2165</v>
      </c>
      <c r="B2166" t="s">
        <v>4588</v>
      </c>
      <c r="C2166">
        <v>28</v>
      </c>
      <c r="D2166" t="s">
        <v>6277</v>
      </c>
      <c r="E2166" t="s">
        <v>16</v>
      </c>
      <c r="F2166" t="s">
        <v>42</v>
      </c>
      <c r="G2166" t="s">
        <v>47</v>
      </c>
      <c r="H2166" t="s">
        <v>31</v>
      </c>
      <c r="I2166" t="s">
        <v>102</v>
      </c>
      <c r="J2166" t="s">
        <v>6278</v>
      </c>
      <c r="K2166" t="s">
        <v>37</v>
      </c>
    </row>
    <row r="2167" spans="1:11" x14ac:dyDescent="0.35">
      <c r="A2167">
        <v>2166</v>
      </c>
      <c r="B2167" t="s">
        <v>6279</v>
      </c>
      <c r="C2167">
        <v>22</v>
      </c>
      <c r="D2167" t="s">
        <v>6280</v>
      </c>
      <c r="E2167" t="s">
        <v>34</v>
      </c>
      <c r="F2167" t="s">
        <v>14</v>
      </c>
      <c r="G2167" t="s">
        <v>24</v>
      </c>
      <c r="H2167" t="s">
        <v>25</v>
      </c>
      <c r="I2167" t="s">
        <v>91</v>
      </c>
      <c r="J2167">
        <v>4646860503</v>
      </c>
      <c r="K2167" t="s">
        <v>44</v>
      </c>
    </row>
    <row r="2168" spans="1:11" x14ac:dyDescent="0.35">
      <c r="A2168">
        <v>2167</v>
      </c>
      <c r="B2168" t="s">
        <v>6281</v>
      </c>
      <c r="C2168">
        <v>29</v>
      </c>
      <c r="D2168" t="s">
        <v>6282</v>
      </c>
      <c r="E2168" t="s">
        <v>23</v>
      </c>
      <c r="F2168" t="s">
        <v>201</v>
      </c>
      <c r="G2168" t="s">
        <v>120</v>
      </c>
      <c r="H2168" t="s">
        <v>57</v>
      </c>
      <c r="I2168" t="s">
        <v>68</v>
      </c>
      <c r="J2168">
        <v>7829558198</v>
      </c>
      <c r="K2168" t="s">
        <v>76</v>
      </c>
    </row>
    <row r="2169" spans="1:11" x14ac:dyDescent="0.35">
      <c r="A2169">
        <v>2168</v>
      </c>
      <c r="B2169" t="s">
        <v>6283</v>
      </c>
      <c r="C2169">
        <v>27</v>
      </c>
      <c r="D2169" t="s">
        <v>6284</v>
      </c>
      <c r="E2169" t="s">
        <v>34</v>
      </c>
      <c r="F2169" t="s">
        <v>25</v>
      </c>
      <c r="G2169" t="s">
        <v>47</v>
      </c>
      <c r="H2169" t="s">
        <v>31</v>
      </c>
      <c r="I2169" t="s">
        <v>102</v>
      </c>
      <c r="J2169" t="s">
        <v>6285</v>
      </c>
      <c r="K2169" t="s">
        <v>44</v>
      </c>
    </row>
    <row r="2170" spans="1:11" x14ac:dyDescent="0.35">
      <c r="A2170">
        <v>2169</v>
      </c>
      <c r="B2170" t="s">
        <v>6286</v>
      </c>
      <c r="C2170">
        <v>29</v>
      </c>
      <c r="D2170" t="s">
        <v>6287</v>
      </c>
      <c r="E2170" t="s">
        <v>57</v>
      </c>
      <c r="F2170" t="s">
        <v>25</v>
      </c>
      <c r="G2170" t="s">
        <v>62</v>
      </c>
      <c r="H2170" t="s">
        <v>23</v>
      </c>
      <c r="I2170" t="s">
        <v>58</v>
      </c>
      <c r="J2170" t="s">
        <v>6288</v>
      </c>
      <c r="K2170" t="s">
        <v>37</v>
      </c>
    </row>
    <row r="2171" spans="1:11" x14ac:dyDescent="0.35">
      <c r="A2171">
        <v>2170</v>
      </c>
      <c r="B2171" t="s">
        <v>6289</v>
      </c>
      <c r="C2171">
        <v>25</v>
      </c>
      <c r="D2171" t="s">
        <v>6290</v>
      </c>
      <c r="E2171" t="s">
        <v>23</v>
      </c>
      <c r="F2171" t="s">
        <v>34</v>
      </c>
      <c r="G2171" t="s">
        <v>24</v>
      </c>
      <c r="H2171" t="s">
        <v>25</v>
      </c>
      <c r="I2171" t="s">
        <v>170</v>
      </c>
      <c r="J2171" t="s">
        <v>6291</v>
      </c>
      <c r="K2171" t="s">
        <v>19</v>
      </c>
    </row>
    <row r="2172" spans="1:11" x14ac:dyDescent="0.35">
      <c r="A2172">
        <v>2171</v>
      </c>
      <c r="B2172" t="s">
        <v>6292</v>
      </c>
      <c r="C2172">
        <v>29</v>
      </c>
      <c r="D2172" t="s">
        <v>6293</v>
      </c>
      <c r="E2172" t="s">
        <v>34</v>
      </c>
      <c r="F2172" t="s">
        <v>42</v>
      </c>
      <c r="G2172" t="s">
        <v>41</v>
      </c>
      <c r="H2172" t="s">
        <v>42</v>
      </c>
      <c r="I2172" t="s">
        <v>153</v>
      </c>
      <c r="J2172" t="s">
        <v>6294</v>
      </c>
      <c r="K2172" t="s">
        <v>28</v>
      </c>
    </row>
    <row r="2173" spans="1:11" x14ac:dyDescent="0.35">
      <c r="A2173">
        <v>2172</v>
      </c>
      <c r="B2173" t="s">
        <v>6295</v>
      </c>
      <c r="C2173">
        <v>27</v>
      </c>
      <c r="D2173" t="s">
        <v>6296</v>
      </c>
      <c r="E2173" t="s">
        <v>67</v>
      </c>
      <c r="F2173" t="s">
        <v>42</v>
      </c>
      <c r="G2173" t="s">
        <v>80</v>
      </c>
      <c r="H2173" t="s">
        <v>32</v>
      </c>
      <c r="I2173" t="s">
        <v>48</v>
      </c>
      <c r="J2173" t="s">
        <v>6297</v>
      </c>
      <c r="K2173" t="s">
        <v>19</v>
      </c>
    </row>
    <row r="2174" spans="1:11" x14ac:dyDescent="0.35">
      <c r="A2174">
        <v>2173</v>
      </c>
      <c r="B2174" t="s">
        <v>6298</v>
      </c>
      <c r="C2174">
        <v>22</v>
      </c>
      <c r="D2174" t="s">
        <v>6299</v>
      </c>
      <c r="E2174" t="s">
        <v>16</v>
      </c>
      <c r="F2174" t="s">
        <v>23</v>
      </c>
      <c r="G2174" t="s">
        <v>24</v>
      </c>
      <c r="H2174" t="s">
        <v>25</v>
      </c>
      <c r="I2174" t="s">
        <v>17</v>
      </c>
      <c r="J2174" t="s">
        <v>6300</v>
      </c>
      <c r="K2174" t="s">
        <v>28</v>
      </c>
    </row>
    <row r="2175" spans="1:11" x14ac:dyDescent="0.35">
      <c r="A2175">
        <v>2174</v>
      </c>
      <c r="B2175" t="s">
        <v>6301</v>
      </c>
      <c r="C2175">
        <v>25</v>
      </c>
      <c r="D2175" t="s">
        <v>6302</v>
      </c>
      <c r="E2175" t="s">
        <v>31</v>
      </c>
      <c r="F2175" t="s">
        <v>79</v>
      </c>
      <c r="G2175" t="s">
        <v>47</v>
      </c>
      <c r="H2175" t="s">
        <v>31</v>
      </c>
      <c r="I2175" t="s">
        <v>17</v>
      </c>
      <c r="J2175" t="s">
        <v>6303</v>
      </c>
      <c r="K2175" t="s">
        <v>28</v>
      </c>
    </row>
    <row r="2176" spans="1:11" x14ac:dyDescent="0.35">
      <c r="A2176">
        <v>2175</v>
      </c>
      <c r="B2176" t="s">
        <v>6304</v>
      </c>
      <c r="C2176">
        <v>27</v>
      </c>
      <c r="D2176" t="s">
        <v>6305</v>
      </c>
      <c r="E2176" t="s">
        <v>57</v>
      </c>
      <c r="F2176" t="s">
        <v>57</v>
      </c>
      <c r="G2176" t="s">
        <v>24</v>
      </c>
      <c r="H2176" t="s">
        <v>25</v>
      </c>
      <c r="I2176" t="s">
        <v>35</v>
      </c>
      <c r="J2176" t="s">
        <v>6306</v>
      </c>
      <c r="K2176" t="s">
        <v>28</v>
      </c>
    </row>
    <row r="2177" spans="1:11" x14ac:dyDescent="0.35">
      <c r="A2177">
        <v>2176</v>
      </c>
      <c r="B2177" t="s">
        <v>6307</v>
      </c>
      <c r="C2177">
        <v>23</v>
      </c>
      <c r="D2177" t="s">
        <v>6308</v>
      </c>
      <c r="E2177" t="s">
        <v>67</v>
      </c>
      <c r="F2177" t="s">
        <v>79</v>
      </c>
      <c r="G2177" t="s">
        <v>52</v>
      </c>
      <c r="H2177" t="s">
        <v>13</v>
      </c>
      <c r="I2177" t="s">
        <v>153</v>
      </c>
      <c r="J2177" t="s">
        <v>6309</v>
      </c>
      <c r="K2177" t="s">
        <v>19</v>
      </c>
    </row>
    <row r="2178" spans="1:11" x14ac:dyDescent="0.35">
      <c r="A2178">
        <v>2177</v>
      </c>
      <c r="B2178" t="s">
        <v>6310</v>
      </c>
      <c r="C2178">
        <v>28</v>
      </c>
      <c r="D2178" t="s">
        <v>6311</v>
      </c>
      <c r="E2178" t="s">
        <v>67</v>
      </c>
      <c r="F2178" t="s">
        <v>40</v>
      </c>
      <c r="G2178" t="s">
        <v>24</v>
      </c>
      <c r="H2178" t="s">
        <v>25</v>
      </c>
      <c r="I2178" t="s">
        <v>53</v>
      </c>
      <c r="J2178" t="s">
        <v>6312</v>
      </c>
      <c r="K2178" t="s">
        <v>19</v>
      </c>
    </row>
    <row r="2179" spans="1:11" x14ac:dyDescent="0.35">
      <c r="A2179">
        <v>2178</v>
      </c>
      <c r="B2179" t="s">
        <v>6313</v>
      </c>
      <c r="C2179">
        <v>21</v>
      </c>
      <c r="D2179" t="s">
        <v>6314</v>
      </c>
      <c r="E2179" t="s">
        <v>42</v>
      </c>
      <c r="F2179" t="s">
        <v>133</v>
      </c>
      <c r="G2179" t="s">
        <v>62</v>
      </c>
      <c r="H2179" t="s">
        <v>23</v>
      </c>
      <c r="I2179" t="s">
        <v>102</v>
      </c>
      <c r="J2179" t="s">
        <v>6315</v>
      </c>
      <c r="K2179" t="s">
        <v>76</v>
      </c>
    </row>
    <row r="2180" spans="1:11" x14ac:dyDescent="0.35">
      <c r="A2180">
        <v>2179</v>
      </c>
      <c r="B2180" t="s">
        <v>6316</v>
      </c>
      <c r="C2180">
        <v>20</v>
      </c>
      <c r="D2180" t="s">
        <v>6317</v>
      </c>
      <c r="E2180" t="s">
        <v>133</v>
      </c>
      <c r="F2180" t="s">
        <v>40</v>
      </c>
      <c r="G2180" t="s">
        <v>47</v>
      </c>
      <c r="H2180" t="s">
        <v>31</v>
      </c>
      <c r="I2180" t="s">
        <v>68</v>
      </c>
      <c r="J2180">
        <v>3388598297</v>
      </c>
      <c r="K2180" t="s">
        <v>28</v>
      </c>
    </row>
    <row r="2181" spans="1:11" x14ac:dyDescent="0.35">
      <c r="A2181">
        <v>2180</v>
      </c>
      <c r="B2181" t="s">
        <v>6318</v>
      </c>
      <c r="C2181">
        <v>28</v>
      </c>
      <c r="D2181" t="s">
        <v>6319</v>
      </c>
      <c r="E2181" t="s">
        <v>31</v>
      </c>
      <c r="F2181" t="s">
        <v>42</v>
      </c>
      <c r="G2181" t="s">
        <v>15</v>
      </c>
      <c r="H2181" t="s">
        <v>16</v>
      </c>
      <c r="I2181" t="s">
        <v>146</v>
      </c>
      <c r="J2181" t="s">
        <v>6320</v>
      </c>
      <c r="K2181" t="s">
        <v>76</v>
      </c>
    </row>
    <row r="2182" spans="1:11" x14ac:dyDescent="0.35">
      <c r="A2182">
        <v>2181</v>
      </c>
      <c r="B2182" t="s">
        <v>6321</v>
      </c>
      <c r="C2182">
        <v>25</v>
      </c>
      <c r="D2182" t="s">
        <v>6322</v>
      </c>
      <c r="E2182" t="s">
        <v>23</v>
      </c>
      <c r="F2182" t="s">
        <v>40</v>
      </c>
      <c r="G2182" t="s">
        <v>62</v>
      </c>
      <c r="H2182" t="s">
        <v>23</v>
      </c>
      <c r="I2182" t="s">
        <v>63</v>
      </c>
      <c r="J2182" t="s">
        <v>6323</v>
      </c>
      <c r="K2182" t="s">
        <v>76</v>
      </c>
    </row>
    <row r="2183" spans="1:11" x14ac:dyDescent="0.35">
      <c r="A2183">
        <v>2182</v>
      </c>
      <c r="B2183" t="s">
        <v>6324</v>
      </c>
      <c r="C2183">
        <v>26</v>
      </c>
      <c r="D2183" t="s">
        <v>6325</v>
      </c>
      <c r="E2183" t="s">
        <v>40</v>
      </c>
      <c r="F2183" t="s">
        <v>101</v>
      </c>
      <c r="G2183" t="s">
        <v>87</v>
      </c>
      <c r="H2183" t="s">
        <v>79</v>
      </c>
      <c r="I2183" t="s">
        <v>116</v>
      </c>
      <c r="J2183" t="s">
        <v>6326</v>
      </c>
      <c r="K2183" t="s">
        <v>44</v>
      </c>
    </row>
    <row r="2184" spans="1:11" x14ac:dyDescent="0.35">
      <c r="A2184">
        <v>2183</v>
      </c>
      <c r="B2184" t="s">
        <v>6327</v>
      </c>
      <c r="C2184">
        <v>21</v>
      </c>
      <c r="D2184" t="s">
        <v>6328</v>
      </c>
      <c r="E2184" t="s">
        <v>23</v>
      </c>
      <c r="F2184" t="s">
        <v>40</v>
      </c>
      <c r="G2184" t="s">
        <v>87</v>
      </c>
      <c r="H2184" t="s">
        <v>79</v>
      </c>
      <c r="I2184" t="s">
        <v>146</v>
      </c>
      <c r="J2184" t="s">
        <v>6329</v>
      </c>
      <c r="K2184" t="s">
        <v>28</v>
      </c>
    </row>
    <row r="2185" spans="1:11" x14ac:dyDescent="0.35">
      <c r="A2185">
        <v>2184</v>
      </c>
      <c r="B2185" t="s">
        <v>6330</v>
      </c>
      <c r="C2185">
        <v>26</v>
      </c>
      <c r="D2185" t="s">
        <v>6331</v>
      </c>
      <c r="E2185" t="s">
        <v>201</v>
      </c>
      <c r="F2185" t="s">
        <v>40</v>
      </c>
      <c r="G2185" t="s">
        <v>80</v>
      </c>
      <c r="H2185" t="s">
        <v>32</v>
      </c>
      <c r="I2185" t="s">
        <v>35</v>
      </c>
      <c r="J2185" t="s">
        <v>6332</v>
      </c>
      <c r="K2185" t="s">
        <v>76</v>
      </c>
    </row>
    <row r="2186" spans="1:11" x14ac:dyDescent="0.35">
      <c r="A2186">
        <v>2185</v>
      </c>
      <c r="B2186" t="s">
        <v>6333</v>
      </c>
      <c r="C2186">
        <v>26</v>
      </c>
      <c r="D2186" t="s">
        <v>6334</v>
      </c>
      <c r="E2186" t="s">
        <v>16</v>
      </c>
      <c r="F2186" t="s">
        <v>169</v>
      </c>
      <c r="G2186" t="s">
        <v>120</v>
      </c>
      <c r="H2186" t="s">
        <v>57</v>
      </c>
      <c r="I2186" t="s">
        <v>153</v>
      </c>
      <c r="J2186" t="s">
        <v>6335</v>
      </c>
      <c r="K2186" t="s">
        <v>28</v>
      </c>
    </row>
    <row r="2187" spans="1:11" x14ac:dyDescent="0.35">
      <c r="A2187">
        <v>2186</v>
      </c>
      <c r="B2187" t="s">
        <v>6336</v>
      </c>
      <c r="C2187">
        <v>20</v>
      </c>
      <c r="D2187" t="s">
        <v>6337</v>
      </c>
      <c r="E2187" t="s">
        <v>57</v>
      </c>
      <c r="F2187" t="s">
        <v>16</v>
      </c>
      <c r="G2187" t="s">
        <v>62</v>
      </c>
      <c r="H2187" t="s">
        <v>23</v>
      </c>
      <c r="I2187" t="s">
        <v>153</v>
      </c>
      <c r="J2187" t="s">
        <v>6338</v>
      </c>
      <c r="K2187" t="s">
        <v>37</v>
      </c>
    </row>
    <row r="2188" spans="1:11" x14ac:dyDescent="0.35">
      <c r="A2188">
        <v>2187</v>
      </c>
      <c r="B2188" t="s">
        <v>6339</v>
      </c>
      <c r="C2188">
        <v>27</v>
      </c>
      <c r="D2188" t="s">
        <v>6340</v>
      </c>
      <c r="E2188" t="s">
        <v>57</v>
      </c>
      <c r="F2188" t="s">
        <v>42</v>
      </c>
      <c r="G2188" t="s">
        <v>15</v>
      </c>
      <c r="H2188" t="s">
        <v>16</v>
      </c>
      <c r="I2188" t="s">
        <v>35</v>
      </c>
      <c r="J2188" t="s">
        <v>6341</v>
      </c>
      <c r="K2188" t="s">
        <v>44</v>
      </c>
    </row>
    <row r="2189" spans="1:11" x14ac:dyDescent="0.35">
      <c r="A2189">
        <v>2188</v>
      </c>
      <c r="B2189" t="s">
        <v>6342</v>
      </c>
      <c r="C2189">
        <v>28</v>
      </c>
      <c r="D2189" t="s">
        <v>6343</v>
      </c>
      <c r="E2189" t="s">
        <v>13</v>
      </c>
      <c r="F2189" t="s">
        <v>14</v>
      </c>
      <c r="G2189" t="s">
        <v>52</v>
      </c>
      <c r="H2189" t="s">
        <v>13</v>
      </c>
      <c r="I2189" t="s">
        <v>17</v>
      </c>
      <c r="J2189" t="s">
        <v>6344</v>
      </c>
      <c r="K2189" t="s">
        <v>28</v>
      </c>
    </row>
    <row r="2190" spans="1:11" x14ac:dyDescent="0.35">
      <c r="A2190">
        <v>2189</v>
      </c>
      <c r="B2190" t="s">
        <v>6345</v>
      </c>
      <c r="C2190">
        <v>23</v>
      </c>
      <c r="D2190" t="s">
        <v>6346</v>
      </c>
      <c r="E2190" t="s">
        <v>34</v>
      </c>
      <c r="F2190" t="s">
        <v>13</v>
      </c>
      <c r="G2190" t="s">
        <v>62</v>
      </c>
      <c r="H2190" t="s">
        <v>23</v>
      </c>
      <c r="I2190" t="s">
        <v>91</v>
      </c>
      <c r="J2190" t="s">
        <v>6347</v>
      </c>
      <c r="K2190" t="s">
        <v>19</v>
      </c>
    </row>
    <row r="2191" spans="1:11" x14ac:dyDescent="0.35">
      <c r="A2191">
        <v>2190</v>
      </c>
      <c r="B2191" t="s">
        <v>6348</v>
      </c>
      <c r="C2191">
        <v>22</v>
      </c>
      <c r="D2191" t="s">
        <v>6349</v>
      </c>
      <c r="E2191" t="s">
        <v>31</v>
      </c>
      <c r="F2191" t="s">
        <v>25</v>
      </c>
      <c r="G2191" t="s">
        <v>47</v>
      </c>
      <c r="H2191" t="s">
        <v>31</v>
      </c>
      <c r="I2191" t="s">
        <v>146</v>
      </c>
      <c r="J2191" t="s">
        <v>6350</v>
      </c>
      <c r="K2191" t="s">
        <v>76</v>
      </c>
    </row>
    <row r="2192" spans="1:11" x14ac:dyDescent="0.35">
      <c r="A2192">
        <v>2191</v>
      </c>
      <c r="B2192" t="s">
        <v>6351</v>
      </c>
      <c r="C2192">
        <v>26</v>
      </c>
      <c r="D2192" t="s">
        <v>6352</v>
      </c>
      <c r="E2192" t="s">
        <v>67</v>
      </c>
      <c r="F2192" t="s">
        <v>25</v>
      </c>
      <c r="G2192" t="s">
        <v>62</v>
      </c>
      <c r="H2192" t="s">
        <v>23</v>
      </c>
      <c r="I2192" t="s">
        <v>146</v>
      </c>
      <c r="J2192" t="s">
        <v>6353</v>
      </c>
      <c r="K2192" t="s">
        <v>76</v>
      </c>
    </row>
    <row r="2193" spans="1:11" x14ac:dyDescent="0.35">
      <c r="A2193">
        <v>2192</v>
      </c>
      <c r="B2193" t="s">
        <v>6354</v>
      </c>
      <c r="C2193">
        <v>30</v>
      </c>
      <c r="D2193" t="s">
        <v>6355</v>
      </c>
      <c r="E2193" t="s">
        <v>177</v>
      </c>
      <c r="F2193" t="s">
        <v>32</v>
      </c>
      <c r="G2193" t="s">
        <v>87</v>
      </c>
      <c r="H2193" t="s">
        <v>79</v>
      </c>
      <c r="I2193" t="s">
        <v>170</v>
      </c>
      <c r="J2193" t="s">
        <v>6356</v>
      </c>
      <c r="K2193" t="s">
        <v>44</v>
      </c>
    </row>
    <row r="2194" spans="1:11" x14ac:dyDescent="0.35">
      <c r="A2194">
        <v>2193</v>
      </c>
      <c r="B2194" t="s">
        <v>6357</v>
      </c>
      <c r="C2194">
        <v>23</v>
      </c>
      <c r="D2194" t="s">
        <v>6358</v>
      </c>
      <c r="E2194" t="s">
        <v>25</v>
      </c>
      <c r="F2194" t="s">
        <v>14</v>
      </c>
      <c r="G2194" t="s">
        <v>24</v>
      </c>
      <c r="H2194" t="s">
        <v>25</v>
      </c>
      <c r="I2194" t="s">
        <v>88</v>
      </c>
      <c r="J2194" t="s">
        <v>6359</v>
      </c>
      <c r="K2194" t="s">
        <v>76</v>
      </c>
    </row>
    <row r="2195" spans="1:11" x14ac:dyDescent="0.35">
      <c r="A2195">
        <v>2194</v>
      </c>
      <c r="B2195" t="s">
        <v>6360</v>
      </c>
      <c r="C2195">
        <v>26</v>
      </c>
      <c r="D2195" t="s">
        <v>6361</v>
      </c>
      <c r="E2195" t="s">
        <v>23</v>
      </c>
      <c r="F2195" t="s">
        <v>16</v>
      </c>
      <c r="G2195" t="s">
        <v>62</v>
      </c>
      <c r="H2195" t="s">
        <v>23</v>
      </c>
      <c r="I2195" t="s">
        <v>63</v>
      </c>
      <c r="J2195" t="s">
        <v>6362</v>
      </c>
      <c r="K2195" t="s">
        <v>28</v>
      </c>
    </row>
    <row r="2196" spans="1:11" x14ac:dyDescent="0.35">
      <c r="A2196">
        <v>2195</v>
      </c>
      <c r="B2196" t="s">
        <v>6363</v>
      </c>
      <c r="C2196">
        <v>20</v>
      </c>
      <c r="D2196" t="s">
        <v>6364</v>
      </c>
      <c r="E2196" t="s">
        <v>57</v>
      </c>
      <c r="F2196" t="s">
        <v>40</v>
      </c>
      <c r="G2196" t="s">
        <v>41</v>
      </c>
      <c r="H2196" t="s">
        <v>42</v>
      </c>
      <c r="I2196" t="s">
        <v>48</v>
      </c>
      <c r="J2196" t="s">
        <v>6365</v>
      </c>
      <c r="K2196" t="s">
        <v>37</v>
      </c>
    </row>
    <row r="2197" spans="1:11" x14ac:dyDescent="0.35">
      <c r="A2197">
        <v>2196</v>
      </c>
      <c r="B2197" t="s">
        <v>6366</v>
      </c>
      <c r="C2197">
        <v>25</v>
      </c>
      <c r="D2197" t="s">
        <v>6367</v>
      </c>
      <c r="E2197" t="s">
        <v>79</v>
      </c>
      <c r="F2197" t="s">
        <v>149</v>
      </c>
      <c r="G2197" t="s">
        <v>80</v>
      </c>
      <c r="H2197" t="s">
        <v>32</v>
      </c>
      <c r="I2197" t="s">
        <v>26</v>
      </c>
      <c r="J2197" t="s">
        <v>6368</v>
      </c>
      <c r="K2197" t="s">
        <v>28</v>
      </c>
    </row>
    <row r="2198" spans="1:11" x14ac:dyDescent="0.35">
      <c r="A2198">
        <v>2197</v>
      </c>
      <c r="B2198" t="s">
        <v>6369</v>
      </c>
      <c r="C2198">
        <v>24</v>
      </c>
      <c r="D2198" t="s">
        <v>6370</v>
      </c>
      <c r="E2198" t="s">
        <v>149</v>
      </c>
      <c r="F2198" t="s">
        <v>101</v>
      </c>
      <c r="G2198" t="s">
        <v>120</v>
      </c>
      <c r="H2198" t="s">
        <v>57</v>
      </c>
      <c r="I2198" t="s">
        <v>170</v>
      </c>
      <c r="J2198">
        <v>215118819</v>
      </c>
      <c r="K2198" t="s">
        <v>37</v>
      </c>
    </row>
    <row r="2199" spans="1:11" x14ac:dyDescent="0.35">
      <c r="A2199">
        <v>2198</v>
      </c>
      <c r="B2199" t="s">
        <v>6371</v>
      </c>
      <c r="C2199">
        <v>24</v>
      </c>
      <c r="D2199" t="s">
        <v>6372</v>
      </c>
      <c r="E2199" t="s">
        <v>22</v>
      </c>
      <c r="F2199" t="s">
        <v>16</v>
      </c>
      <c r="G2199" t="s">
        <v>24</v>
      </c>
      <c r="H2199" t="s">
        <v>25</v>
      </c>
      <c r="I2199" t="s">
        <v>88</v>
      </c>
      <c r="J2199">
        <f>1-913-512-9204</f>
        <v>-10628</v>
      </c>
      <c r="K2199" t="s">
        <v>19</v>
      </c>
    </row>
    <row r="2200" spans="1:11" x14ac:dyDescent="0.35">
      <c r="A2200">
        <v>2199</v>
      </c>
      <c r="B2200" t="s">
        <v>6373</v>
      </c>
      <c r="C2200">
        <v>30</v>
      </c>
      <c r="D2200" t="s">
        <v>6374</v>
      </c>
      <c r="E2200" t="s">
        <v>13</v>
      </c>
      <c r="F2200" t="s">
        <v>177</v>
      </c>
      <c r="G2200" t="s">
        <v>33</v>
      </c>
      <c r="H2200" t="s">
        <v>34</v>
      </c>
      <c r="I2200" t="s">
        <v>35</v>
      </c>
      <c r="J2200" t="s">
        <v>6375</v>
      </c>
      <c r="K2200" t="s">
        <v>37</v>
      </c>
    </row>
    <row r="2201" spans="1:11" x14ac:dyDescent="0.35">
      <c r="A2201">
        <v>2200</v>
      </c>
      <c r="B2201" t="s">
        <v>6376</v>
      </c>
      <c r="C2201">
        <v>27</v>
      </c>
      <c r="D2201" t="s">
        <v>6377</v>
      </c>
      <c r="E2201" t="s">
        <v>40</v>
      </c>
      <c r="F2201" t="s">
        <v>16</v>
      </c>
      <c r="G2201" t="s">
        <v>41</v>
      </c>
      <c r="H2201" t="s">
        <v>42</v>
      </c>
      <c r="I2201" t="s">
        <v>102</v>
      </c>
      <c r="J2201">
        <v>5062592948</v>
      </c>
      <c r="K2201" t="s">
        <v>28</v>
      </c>
    </row>
    <row r="2202" spans="1:11" x14ac:dyDescent="0.35">
      <c r="A2202">
        <v>2201</v>
      </c>
      <c r="B2202" t="s">
        <v>6378</v>
      </c>
      <c r="C2202">
        <v>27</v>
      </c>
      <c r="D2202" t="s">
        <v>6379</v>
      </c>
      <c r="E2202" t="s">
        <v>13</v>
      </c>
      <c r="F2202" t="s">
        <v>32</v>
      </c>
      <c r="G2202" t="s">
        <v>47</v>
      </c>
      <c r="H2202" t="s">
        <v>31</v>
      </c>
      <c r="I2202" t="s">
        <v>63</v>
      </c>
      <c r="J2202" t="s">
        <v>6380</v>
      </c>
      <c r="K2202" t="s">
        <v>44</v>
      </c>
    </row>
    <row r="2203" spans="1:11" x14ac:dyDescent="0.35">
      <c r="A2203">
        <v>2202</v>
      </c>
      <c r="B2203" t="s">
        <v>6381</v>
      </c>
      <c r="C2203">
        <v>26</v>
      </c>
      <c r="D2203" t="s">
        <v>6382</v>
      </c>
      <c r="E2203" t="s">
        <v>133</v>
      </c>
      <c r="F2203" t="s">
        <v>31</v>
      </c>
      <c r="G2203" t="s">
        <v>52</v>
      </c>
      <c r="H2203" t="s">
        <v>13</v>
      </c>
      <c r="I2203" t="s">
        <v>146</v>
      </c>
      <c r="J2203">
        <v>9299899625</v>
      </c>
      <c r="K2203" t="s">
        <v>37</v>
      </c>
    </row>
    <row r="2204" spans="1:11" x14ac:dyDescent="0.35">
      <c r="A2204">
        <v>2203</v>
      </c>
      <c r="B2204" t="s">
        <v>6383</v>
      </c>
      <c r="C2204">
        <v>28</v>
      </c>
      <c r="D2204" t="s">
        <v>6384</v>
      </c>
      <c r="E2204" t="s">
        <v>31</v>
      </c>
      <c r="F2204" t="s">
        <v>57</v>
      </c>
      <c r="G2204" t="s">
        <v>15</v>
      </c>
      <c r="H2204" t="s">
        <v>16</v>
      </c>
      <c r="I2204" t="s">
        <v>153</v>
      </c>
      <c r="J2204">
        <v>9231335199</v>
      </c>
      <c r="K2204" t="s">
        <v>76</v>
      </c>
    </row>
    <row r="2205" spans="1:11" x14ac:dyDescent="0.35">
      <c r="A2205">
        <v>2204</v>
      </c>
      <c r="B2205" t="s">
        <v>6385</v>
      </c>
      <c r="C2205">
        <v>27</v>
      </c>
      <c r="D2205" t="s">
        <v>6386</v>
      </c>
      <c r="E2205" t="s">
        <v>22</v>
      </c>
      <c r="F2205" t="s">
        <v>31</v>
      </c>
      <c r="G2205" t="s">
        <v>87</v>
      </c>
      <c r="H2205" t="s">
        <v>79</v>
      </c>
      <c r="I2205" t="s">
        <v>88</v>
      </c>
      <c r="J2205">
        <v>6109242587</v>
      </c>
      <c r="K2205" t="s">
        <v>28</v>
      </c>
    </row>
    <row r="2206" spans="1:11" x14ac:dyDescent="0.35">
      <c r="A2206">
        <v>2205</v>
      </c>
      <c r="B2206" t="s">
        <v>6387</v>
      </c>
      <c r="C2206">
        <v>20</v>
      </c>
      <c r="D2206" t="s">
        <v>6388</v>
      </c>
      <c r="E2206" t="s">
        <v>42</v>
      </c>
      <c r="F2206" t="s">
        <v>16</v>
      </c>
      <c r="G2206" t="s">
        <v>52</v>
      </c>
      <c r="H2206" t="s">
        <v>13</v>
      </c>
      <c r="I2206" t="s">
        <v>170</v>
      </c>
      <c r="J2206" t="s">
        <v>6389</v>
      </c>
      <c r="K2206" t="s">
        <v>19</v>
      </c>
    </row>
    <row r="2207" spans="1:11" x14ac:dyDescent="0.35">
      <c r="A2207">
        <v>2206</v>
      </c>
      <c r="B2207" t="s">
        <v>6390</v>
      </c>
      <c r="C2207">
        <v>27</v>
      </c>
      <c r="D2207" t="s">
        <v>6391</v>
      </c>
      <c r="E2207" t="s">
        <v>149</v>
      </c>
      <c r="F2207" t="s">
        <v>169</v>
      </c>
      <c r="G2207" t="s">
        <v>80</v>
      </c>
      <c r="H2207" t="s">
        <v>32</v>
      </c>
      <c r="I2207" t="s">
        <v>63</v>
      </c>
      <c r="J2207" t="s">
        <v>6392</v>
      </c>
      <c r="K2207" t="s">
        <v>37</v>
      </c>
    </row>
    <row r="2208" spans="1:11" x14ac:dyDescent="0.35">
      <c r="A2208">
        <v>2207</v>
      </c>
      <c r="B2208" t="s">
        <v>6393</v>
      </c>
      <c r="C2208">
        <v>29</v>
      </c>
      <c r="D2208" t="s">
        <v>6394</v>
      </c>
      <c r="E2208" t="s">
        <v>101</v>
      </c>
      <c r="F2208" t="s">
        <v>101</v>
      </c>
      <c r="G2208" t="s">
        <v>15</v>
      </c>
      <c r="H2208" t="s">
        <v>16</v>
      </c>
      <c r="I2208" t="s">
        <v>63</v>
      </c>
      <c r="J2208" t="s">
        <v>6395</v>
      </c>
      <c r="K2208" t="s">
        <v>76</v>
      </c>
    </row>
    <row r="2209" spans="1:11" x14ac:dyDescent="0.35">
      <c r="A2209">
        <v>2208</v>
      </c>
      <c r="B2209" t="s">
        <v>6396</v>
      </c>
      <c r="C2209">
        <v>20</v>
      </c>
      <c r="D2209" t="s">
        <v>6397</v>
      </c>
      <c r="E2209" t="s">
        <v>57</v>
      </c>
      <c r="F2209" t="s">
        <v>67</v>
      </c>
      <c r="G2209" t="s">
        <v>47</v>
      </c>
      <c r="H2209" t="s">
        <v>31</v>
      </c>
      <c r="I2209" t="s">
        <v>88</v>
      </c>
      <c r="J2209" t="s">
        <v>6398</v>
      </c>
      <c r="K2209" t="s">
        <v>28</v>
      </c>
    </row>
    <row r="2210" spans="1:11" x14ac:dyDescent="0.35">
      <c r="A2210">
        <v>2209</v>
      </c>
      <c r="B2210" t="s">
        <v>6399</v>
      </c>
      <c r="C2210">
        <v>20</v>
      </c>
      <c r="D2210" t="s">
        <v>6400</v>
      </c>
      <c r="E2210" t="s">
        <v>40</v>
      </c>
      <c r="F2210" t="s">
        <v>22</v>
      </c>
      <c r="G2210" t="s">
        <v>24</v>
      </c>
      <c r="H2210" t="s">
        <v>25</v>
      </c>
      <c r="I2210" t="s">
        <v>88</v>
      </c>
      <c r="J2210" t="s">
        <v>6401</v>
      </c>
      <c r="K2210" t="s">
        <v>19</v>
      </c>
    </row>
    <row r="2211" spans="1:11" x14ac:dyDescent="0.35">
      <c r="A2211">
        <v>2210</v>
      </c>
      <c r="B2211" t="s">
        <v>6402</v>
      </c>
      <c r="C2211">
        <v>25</v>
      </c>
      <c r="D2211" t="s">
        <v>6403</v>
      </c>
      <c r="E2211" t="s">
        <v>23</v>
      </c>
      <c r="F2211" t="s">
        <v>32</v>
      </c>
      <c r="G2211" t="s">
        <v>24</v>
      </c>
      <c r="H2211" t="s">
        <v>25</v>
      </c>
      <c r="I2211" t="s">
        <v>26</v>
      </c>
      <c r="J2211">
        <f>1-24-907-8242</f>
        <v>-9172</v>
      </c>
      <c r="K2211" t="s">
        <v>44</v>
      </c>
    </row>
    <row r="2212" spans="1:11" x14ac:dyDescent="0.35">
      <c r="A2212">
        <v>2211</v>
      </c>
      <c r="B2212" t="s">
        <v>6404</v>
      </c>
      <c r="C2212">
        <v>25</v>
      </c>
      <c r="D2212" t="s">
        <v>6405</v>
      </c>
      <c r="E2212" t="s">
        <v>22</v>
      </c>
      <c r="F2212" t="s">
        <v>177</v>
      </c>
      <c r="G2212" t="s">
        <v>80</v>
      </c>
      <c r="H2212" t="s">
        <v>32</v>
      </c>
      <c r="I2212" t="s">
        <v>102</v>
      </c>
      <c r="J2212" t="s">
        <v>6406</v>
      </c>
      <c r="K2212" t="s">
        <v>76</v>
      </c>
    </row>
    <row r="2213" spans="1:11" x14ac:dyDescent="0.35">
      <c r="A2213">
        <v>2212</v>
      </c>
      <c r="B2213" t="s">
        <v>6407</v>
      </c>
      <c r="C2213">
        <v>27</v>
      </c>
      <c r="D2213" t="s">
        <v>6408</v>
      </c>
      <c r="E2213" t="s">
        <v>149</v>
      </c>
      <c r="F2213" t="s">
        <v>31</v>
      </c>
      <c r="G2213" t="s">
        <v>24</v>
      </c>
      <c r="H2213" t="s">
        <v>25</v>
      </c>
      <c r="I2213" t="s">
        <v>146</v>
      </c>
      <c r="J2213" t="s">
        <v>6409</v>
      </c>
      <c r="K2213" t="s">
        <v>28</v>
      </c>
    </row>
    <row r="2214" spans="1:11" x14ac:dyDescent="0.35">
      <c r="A2214">
        <v>2213</v>
      </c>
      <c r="B2214" t="s">
        <v>6410</v>
      </c>
      <c r="C2214">
        <v>29</v>
      </c>
      <c r="D2214" t="s">
        <v>6411</v>
      </c>
      <c r="E2214" t="s">
        <v>31</v>
      </c>
      <c r="F2214" t="s">
        <v>16</v>
      </c>
      <c r="G2214" t="s">
        <v>41</v>
      </c>
      <c r="H2214" t="s">
        <v>42</v>
      </c>
      <c r="I2214" t="s">
        <v>35</v>
      </c>
      <c r="J2214" t="s">
        <v>6412</v>
      </c>
      <c r="K2214" t="s">
        <v>44</v>
      </c>
    </row>
    <row r="2215" spans="1:11" x14ac:dyDescent="0.35">
      <c r="A2215">
        <v>2214</v>
      </c>
      <c r="B2215" t="s">
        <v>6413</v>
      </c>
      <c r="C2215">
        <v>24</v>
      </c>
      <c r="D2215" t="s">
        <v>6414</v>
      </c>
      <c r="E2215" t="s">
        <v>23</v>
      </c>
      <c r="F2215" t="s">
        <v>14</v>
      </c>
      <c r="G2215" t="s">
        <v>33</v>
      </c>
      <c r="H2215" t="s">
        <v>34</v>
      </c>
      <c r="I2215" t="s">
        <v>53</v>
      </c>
      <c r="J2215" t="s">
        <v>6415</v>
      </c>
      <c r="K2215" t="s">
        <v>76</v>
      </c>
    </row>
    <row r="2216" spans="1:11" x14ac:dyDescent="0.35">
      <c r="A2216">
        <v>2215</v>
      </c>
      <c r="B2216" t="s">
        <v>6416</v>
      </c>
      <c r="C2216">
        <v>25</v>
      </c>
      <c r="D2216" t="s">
        <v>6417</v>
      </c>
      <c r="E2216" t="s">
        <v>101</v>
      </c>
      <c r="F2216" t="s">
        <v>149</v>
      </c>
      <c r="G2216" t="s">
        <v>87</v>
      </c>
      <c r="H2216" t="s">
        <v>79</v>
      </c>
      <c r="I2216" t="s">
        <v>146</v>
      </c>
      <c r="J2216" t="s">
        <v>6418</v>
      </c>
      <c r="K2216" t="s">
        <v>37</v>
      </c>
    </row>
    <row r="2217" spans="1:11" x14ac:dyDescent="0.35">
      <c r="A2217">
        <v>2216</v>
      </c>
      <c r="B2217" t="s">
        <v>6419</v>
      </c>
      <c r="C2217">
        <v>28</v>
      </c>
      <c r="D2217" t="s">
        <v>6420</v>
      </c>
      <c r="E2217" t="s">
        <v>201</v>
      </c>
      <c r="F2217" t="s">
        <v>79</v>
      </c>
      <c r="G2217" t="s">
        <v>24</v>
      </c>
      <c r="H2217" t="s">
        <v>25</v>
      </c>
      <c r="I2217" t="s">
        <v>102</v>
      </c>
      <c r="J2217" t="s">
        <v>6421</v>
      </c>
      <c r="K2217" t="s">
        <v>37</v>
      </c>
    </row>
    <row r="2218" spans="1:11" x14ac:dyDescent="0.35">
      <c r="A2218">
        <v>2217</v>
      </c>
      <c r="B2218" t="s">
        <v>6422</v>
      </c>
      <c r="C2218">
        <v>29</v>
      </c>
      <c r="D2218" t="s">
        <v>6423</v>
      </c>
      <c r="E2218" t="s">
        <v>177</v>
      </c>
      <c r="F2218" t="s">
        <v>34</v>
      </c>
      <c r="G2218" t="s">
        <v>15</v>
      </c>
      <c r="H2218" t="s">
        <v>16</v>
      </c>
      <c r="I2218" t="s">
        <v>91</v>
      </c>
      <c r="J2218" t="s">
        <v>6424</v>
      </c>
      <c r="K2218" t="s">
        <v>44</v>
      </c>
    </row>
    <row r="2219" spans="1:11" x14ac:dyDescent="0.35">
      <c r="A2219">
        <v>2218</v>
      </c>
      <c r="B2219" t="s">
        <v>6425</v>
      </c>
      <c r="C2219">
        <v>21</v>
      </c>
      <c r="D2219" t="s">
        <v>6426</v>
      </c>
      <c r="E2219" t="s">
        <v>32</v>
      </c>
      <c r="F2219" t="s">
        <v>57</v>
      </c>
      <c r="G2219" t="s">
        <v>87</v>
      </c>
      <c r="H2219" t="s">
        <v>79</v>
      </c>
      <c r="I2219" t="s">
        <v>153</v>
      </c>
      <c r="J2219" t="s">
        <v>6427</v>
      </c>
      <c r="K2219" t="s">
        <v>19</v>
      </c>
    </row>
    <row r="2220" spans="1:11" x14ac:dyDescent="0.35">
      <c r="A2220">
        <v>2219</v>
      </c>
      <c r="B2220" t="s">
        <v>6428</v>
      </c>
      <c r="C2220">
        <v>23</v>
      </c>
      <c r="D2220" t="s">
        <v>6429</v>
      </c>
      <c r="E2220" t="s">
        <v>23</v>
      </c>
      <c r="F2220" t="s">
        <v>32</v>
      </c>
      <c r="G2220" t="s">
        <v>62</v>
      </c>
      <c r="H2220" t="s">
        <v>23</v>
      </c>
      <c r="I2220" t="s">
        <v>53</v>
      </c>
      <c r="J2220">
        <v>1513763234</v>
      </c>
      <c r="K2220" t="s">
        <v>37</v>
      </c>
    </row>
    <row r="2221" spans="1:11" x14ac:dyDescent="0.35">
      <c r="A2221">
        <v>2220</v>
      </c>
      <c r="B2221" t="s">
        <v>6430</v>
      </c>
      <c r="C2221">
        <v>20</v>
      </c>
      <c r="D2221" t="s">
        <v>6431</v>
      </c>
      <c r="E2221" t="s">
        <v>16</v>
      </c>
      <c r="F2221" t="s">
        <v>201</v>
      </c>
      <c r="G2221" t="s">
        <v>15</v>
      </c>
      <c r="H2221" t="s">
        <v>16</v>
      </c>
      <c r="I2221" t="s">
        <v>17</v>
      </c>
      <c r="J2221" t="s">
        <v>6432</v>
      </c>
      <c r="K2221" t="s">
        <v>76</v>
      </c>
    </row>
    <row r="2222" spans="1:11" x14ac:dyDescent="0.35">
      <c r="A2222">
        <v>2221</v>
      </c>
      <c r="B2222" t="s">
        <v>6433</v>
      </c>
      <c r="C2222">
        <v>29</v>
      </c>
      <c r="D2222" t="s">
        <v>6434</v>
      </c>
      <c r="E2222" t="s">
        <v>31</v>
      </c>
      <c r="F2222" t="s">
        <v>67</v>
      </c>
      <c r="G2222" t="s">
        <v>120</v>
      </c>
      <c r="H2222" t="s">
        <v>57</v>
      </c>
      <c r="I2222" t="s">
        <v>35</v>
      </c>
      <c r="J2222" t="s">
        <v>6435</v>
      </c>
      <c r="K2222" t="s">
        <v>76</v>
      </c>
    </row>
    <row r="2223" spans="1:11" x14ac:dyDescent="0.35">
      <c r="A2223">
        <v>2222</v>
      </c>
      <c r="B2223" t="s">
        <v>6436</v>
      </c>
      <c r="C2223">
        <v>25</v>
      </c>
      <c r="D2223" t="s">
        <v>6437</v>
      </c>
      <c r="E2223" t="s">
        <v>13</v>
      </c>
      <c r="F2223" t="s">
        <v>34</v>
      </c>
      <c r="G2223" t="s">
        <v>120</v>
      </c>
      <c r="H2223" t="s">
        <v>57</v>
      </c>
      <c r="I2223" t="s">
        <v>68</v>
      </c>
      <c r="J2223" t="s">
        <v>6438</v>
      </c>
      <c r="K2223" t="s">
        <v>37</v>
      </c>
    </row>
    <row r="2224" spans="1:11" x14ac:dyDescent="0.35">
      <c r="A2224">
        <v>2223</v>
      </c>
      <c r="B2224" t="s">
        <v>6439</v>
      </c>
      <c r="C2224">
        <v>23</v>
      </c>
      <c r="D2224" t="s">
        <v>6440</v>
      </c>
      <c r="E2224" t="s">
        <v>177</v>
      </c>
      <c r="F2224" t="s">
        <v>149</v>
      </c>
      <c r="G2224" t="s">
        <v>33</v>
      </c>
      <c r="H2224" t="s">
        <v>34</v>
      </c>
      <c r="I2224" t="s">
        <v>63</v>
      </c>
      <c r="J2224">
        <f>1-691-597-1496</f>
        <v>-2783</v>
      </c>
      <c r="K2224" t="s">
        <v>19</v>
      </c>
    </row>
    <row r="2225" spans="1:11" x14ac:dyDescent="0.35">
      <c r="A2225">
        <v>2224</v>
      </c>
      <c r="B2225" t="s">
        <v>6441</v>
      </c>
      <c r="C2225">
        <v>20</v>
      </c>
      <c r="D2225" t="s">
        <v>6442</v>
      </c>
      <c r="E2225" t="s">
        <v>23</v>
      </c>
      <c r="F2225" t="s">
        <v>23</v>
      </c>
      <c r="G2225" t="s">
        <v>33</v>
      </c>
      <c r="H2225" t="s">
        <v>34</v>
      </c>
      <c r="I2225" t="s">
        <v>17</v>
      </c>
      <c r="J2225" t="s">
        <v>6443</v>
      </c>
      <c r="K2225" t="s">
        <v>44</v>
      </c>
    </row>
    <row r="2226" spans="1:11" x14ac:dyDescent="0.35">
      <c r="A2226">
        <v>2225</v>
      </c>
      <c r="B2226" t="s">
        <v>6444</v>
      </c>
      <c r="C2226">
        <v>26</v>
      </c>
      <c r="D2226" t="s">
        <v>6445</v>
      </c>
      <c r="E2226" t="s">
        <v>149</v>
      </c>
      <c r="F2226" t="s">
        <v>14</v>
      </c>
      <c r="G2226" t="s">
        <v>120</v>
      </c>
      <c r="H2226" t="s">
        <v>57</v>
      </c>
      <c r="I2226" t="s">
        <v>102</v>
      </c>
      <c r="J2226" t="s">
        <v>6446</v>
      </c>
      <c r="K2226" t="s">
        <v>76</v>
      </c>
    </row>
    <row r="2227" spans="1:11" x14ac:dyDescent="0.35">
      <c r="A2227">
        <v>2226</v>
      </c>
      <c r="B2227" t="s">
        <v>378</v>
      </c>
      <c r="C2227">
        <v>25</v>
      </c>
      <c r="D2227" t="s">
        <v>6447</v>
      </c>
      <c r="E2227" t="s">
        <v>101</v>
      </c>
      <c r="F2227" t="s">
        <v>25</v>
      </c>
      <c r="G2227" t="s">
        <v>24</v>
      </c>
      <c r="H2227" t="s">
        <v>25</v>
      </c>
      <c r="I2227" t="s">
        <v>102</v>
      </c>
      <c r="J2227" t="s">
        <v>6448</v>
      </c>
      <c r="K2227" t="s">
        <v>76</v>
      </c>
    </row>
    <row r="2228" spans="1:11" x14ac:dyDescent="0.35">
      <c r="A2228">
        <v>2227</v>
      </c>
      <c r="B2228" t="s">
        <v>6449</v>
      </c>
      <c r="C2228">
        <v>22</v>
      </c>
      <c r="D2228" t="s">
        <v>6450</v>
      </c>
      <c r="E2228" t="s">
        <v>201</v>
      </c>
      <c r="F2228" t="s">
        <v>57</v>
      </c>
      <c r="G2228" t="s">
        <v>41</v>
      </c>
      <c r="H2228" t="s">
        <v>42</v>
      </c>
      <c r="I2228" t="s">
        <v>26</v>
      </c>
      <c r="J2228">
        <f>1-14-527-6282</f>
        <v>-6822</v>
      </c>
      <c r="K2228" t="s">
        <v>19</v>
      </c>
    </row>
    <row r="2229" spans="1:11" x14ac:dyDescent="0.35">
      <c r="A2229">
        <v>2228</v>
      </c>
      <c r="B2229" t="s">
        <v>6451</v>
      </c>
      <c r="C2229">
        <v>24</v>
      </c>
      <c r="D2229" t="s">
        <v>6452</v>
      </c>
      <c r="E2229" t="s">
        <v>23</v>
      </c>
      <c r="F2229" t="s">
        <v>32</v>
      </c>
      <c r="G2229" t="s">
        <v>33</v>
      </c>
      <c r="H2229" t="s">
        <v>34</v>
      </c>
      <c r="I2229" t="s">
        <v>63</v>
      </c>
      <c r="J2229" t="s">
        <v>6453</v>
      </c>
      <c r="K2229" t="s">
        <v>76</v>
      </c>
    </row>
    <row r="2230" spans="1:11" x14ac:dyDescent="0.35">
      <c r="A2230">
        <v>2229</v>
      </c>
      <c r="B2230" t="s">
        <v>6454</v>
      </c>
      <c r="C2230">
        <v>30</v>
      </c>
      <c r="D2230" t="s">
        <v>6455</v>
      </c>
      <c r="E2230" t="s">
        <v>177</v>
      </c>
      <c r="F2230" t="s">
        <v>32</v>
      </c>
      <c r="G2230" t="s">
        <v>120</v>
      </c>
      <c r="H2230" t="s">
        <v>57</v>
      </c>
      <c r="I2230" t="s">
        <v>146</v>
      </c>
      <c r="J2230" t="s">
        <v>6456</v>
      </c>
      <c r="K2230" t="s">
        <v>76</v>
      </c>
    </row>
    <row r="2231" spans="1:11" x14ac:dyDescent="0.35">
      <c r="A2231">
        <v>2230</v>
      </c>
      <c r="B2231" t="s">
        <v>6457</v>
      </c>
      <c r="C2231">
        <v>29</v>
      </c>
      <c r="D2231" t="s">
        <v>6458</v>
      </c>
      <c r="E2231" t="s">
        <v>23</v>
      </c>
      <c r="F2231" t="s">
        <v>16</v>
      </c>
      <c r="G2231" t="s">
        <v>33</v>
      </c>
      <c r="H2231" t="s">
        <v>34</v>
      </c>
      <c r="I2231" t="s">
        <v>26</v>
      </c>
      <c r="J2231" t="s">
        <v>6459</v>
      </c>
      <c r="K2231" t="s">
        <v>19</v>
      </c>
    </row>
    <row r="2232" spans="1:11" x14ac:dyDescent="0.35">
      <c r="A2232">
        <v>2231</v>
      </c>
      <c r="B2232" t="s">
        <v>6460</v>
      </c>
      <c r="C2232">
        <v>26</v>
      </c>
      <c r="D2232" t="s">
        <v>6461</v>
      </c>
      <c r="E2232" t="s">
        <v>177</v>
      </c>
      <c r="F2232" t="s">
        <v>67</v>
      </c>
      <c r="G2232" t="s">
        <v>80</v>
      </c>
      <c r="H2232" t="s">
        <v>32</v>
      </c>
      <c r="I2232" t="s">
        <v>68</v>
      </c>
      <c r="J2232" t="s">
        <v>6462</v>
      </c>
      <c r="K2232" t="s">
        <v>28</v>
      </c>
    </row>
    <row r="2233" spans="1:11" x14ac:dyDescent="0.35">
      <c r="A2233">
        <v>2232</v>
      </c>
      <c r="B2233" t="s">
        <v>6463</v>
      </c>
      <c r="C2233">
        <v>27</v>
      </c>
      <c r="D2233" t="s">
        <v>6464</v>
      </c>
      <c r="E2233" t="s">
        <v>32</v>
      </c>
      <c r="F2233" t="s">
        <v>23</v>
      </c>
      <c r="G2233" t="s">
        <v>47</v>
      </c>
      <c r="H2233" t="s">
        <v>31</v>
      </c>
      <c r="I2233" t="s">
        <v>153</v>
      </c>
      <c r="J2233">
        <f>1-431-670-4378</f>
        <v>-5478</v>
      </c>
      <c r="K2233" t="s">
        <v>28</v>
      </c>
    </row>
    <row r="2234" spans="1:11" x14ac:dyDescent="0.35">
      <c r="A2234">
        <v>2233</v>
      </c>
      <c r="B2234" t="s">
        <v>6465</v>
      </c>
      <c r="C2234">
        <v>29</v>
      </c>
      <c r="D2234" t="s">
        <v>6466</v>
      </c>
      <c r="E2234" t="s">
        <v>57</v>
      </c>
      <c r="F2234" t="s">
        <v>133</v>
      </c>
      <c r="G2234" t="s">
        <v>47</v>
      </c>
      <c r="H2234" t="s">
        <v>31</v>
      </c>
      <c r="I2234" t="s">
        <v>35</v>
      </c>
      <c r="J2234" t="s">
        <v>6467</v>
      </c>
      <c r="K2234" t="s">
        <v>28</v>
      </c>
    </row>
    <row r="2235" spans="1:11" x14ac:dyDescent="0.35">
      <c r="A2235">
        <v>2234</v>
      </c>
      <c r="B2235" t="s">
        <v>6468</v>
      </c>
      <c r="C2235">
        <v>30</v>
      </c>
      <c r="D2235" t="s">
        <v>6469</v>
      </c>
      <c r="E2235" t="s">
        <v>31</v>
      </c>
      <c r="F2235" t="s">
        <v>67</v>
      </c>
      <c r="G2235" t="s">
        <v>41</v>
      </c>
      <c r="H2235" t="s">
        <v>42</v>
      </c>
      <c r="I2235" t="s">
        <v>63</v>
      </c>
      <c r="J2235" t="s">
        <v>6470</v>
      </c>
      <c r="K2235" t="s">
        <v>44</v>
      </c>
    </row>
    <row r="2236" spans="1:11" x14ac:dyDescent="0.35">
      <c r="A2236">
        <v>2235</v>
      </c>
      <c r="B2236" t="s">
        <v>6471</v>
      </c>
      <c r="C2236">
        <v>26</v>
      </c>
      <c r="D2236" t="s">
        <v>6472</v>
      </c>
      <c r="E2236" t="s">
        <v>25</v>
      </c>
      <c r="F2236" t="s">
        <v>31</v>
      </c>
      <c r="G2236" t="s">
        <v>41</v>
      </c>
      <c r="H2236" t="s">
        <v>42</v>
      </c>
      <c r="I2236" t="s">
        <v>17</v>
      </c>
      <c r="J2236" t="s">
        <v>6473</v>
      </c>
      <c r="K2236" t="s">
        <v>76</v>
      </c>
    </row>
    <row r="2237" spans="1:11" x14ac:dyDescent="0.35">
      <c r="A2237">
        <v>2236</v>
      </c>
      <c r="B2237" t="s">
        <v>6474</v>
      </c>
      <c r="C2237">
        <v>25</v>
      </c>
      <c r="D2237" t="s">
        <v>6475</v>
      </c>
      <c r="E2237" t="s">
        <v>34</v>
      </c>
      <c r="F2237" t="s">
        <v>42</v>
      </c>
      <c r="G2237" t="s">
        <v>47</v>
      </c>
      <c r="H2237" t="s">
        <v>31</v>
      </c>
      <c r="I2237" t="s">
        <v>26</v>
      </c>
      <c r="J2237" t="s">
        <v>6476</v>
      </c>
      <c r="K2237" t="s">
        <v>76</v>
      </c>
    </row>
    <row r="2238" spans="1:11" x14ac:dyDescent="0.35">
      <c r="A2238">
        <v>2237</v>
      </c>
      <c r="B2238" t="s">
        <v>6477</v>
      </c>
      <c r="C2238">
        <v>23</v>
      </c>
      <c r="D2238" t="s">
        <v>6478</v>
      </c>
      <c r="E2238" t="s">
        <v>22</v>
      </c>
      <c r="F2238" t="s">
        <v>16</v>
      </c>
      <c r="G2238" t="s">
        <v>15</v>
      </c>
      <c r="H2238" t="s">
        <v>16</v>
      </c>
      <c r="I2238" t="s">
        <v>153</v>
      </c>
      <c r="J2238" t="s">
        <v>6479</v>
      </c>
      <c r="K2238" t="s">
        <v>19</v>
      </c>
    </row>
    <row r="2239" spans="1:11" x14ac:dyDescent="0.35">
      <c r="A2239">
        <v>2238</v>
      </c>
      <c r="B2239" t="s">
        <v>6480</v>
      </c>
      <c r="C2239">
        <v>30</v>
      </c>
      <c r="D2239" t="s">
        <v>6481</v>
      </c>
      <c r="E2239" t="s">
        <v>14</v>
      </c>
      <c r="F2239" t="s">
        <v>177</v>
      </c>
      <c r="G2239" t="s">
        <v>120</v>
      </c>
      <c r="H2239" t="s">
        <v>57</v>
      </c>
      <c r="I2239" t="s">
        <v>116</v>
      </c>
      <c r="J2239" t="s">
        <v>6482</v>
      </c>
      <c r="K2239" t="s">
        <v>44</v>
      </c>
    </row>
    <row r="2240" spans="1:11" x14ac:dyDescent="0.35">
      <c r="A2240">
        <v>2239</v>
      </c>
      <c r="B2240" t="s">
        <v>6483</v>
      </c>
      <c r="C2240">
        <v>21</v>
      </c>
      <c r="D2240" t="s">
        <v>6484</v>
      </c>
      <c r="E2240" t="s">
        <v>23</v>
      </c>
      <c r="F2240" t="s">
        <v>149</v>
      </c>
      <c r="G2240" t="s">
        <v>47</v>
      </c>
      <c r="H2240" t="s">
        <v>31</v>
      </c>
      <c r="I2240" t="s">
        <v>63</v>
      </c>
      <c r="J2240" t="s">
        <v>6485</v>
      </c>
      <c r="K2240" t="s">
        <v>76</v>
      </c>
    </row>
    <row r="2241" spans="1:11" x14ac:dyDescent="0.35">
      <c r="A2241">
        <v>2240</v>
      </c>
      <c r="B2241" t="s">
        <v>6486</v>
      </c>
      <c r="C2241">
        <v>22</v>
      </c>
      <c r="D2241" t="s">
        <v>6487</v>
      </c>
      <c r="E2241" t="s">
        <v>25</v>
      </c>
      <c r="F2241" t="s">
        <v>16</v>
      </c>
      <c r="G2241" t="s">
        <v>80</v>
      </c>
      <c r="H2241" t="s">
        <v>32</v>
      </c>
      <c r="I2241" t="s">
        <v>91</v>
      </c>
      <c r="J2241" t="s">
        <v>6488</v>
      </c>
      <c r="K2241" t="s">
        <v>76</v>
      </c>
    </row>
    <row r="2242" spans="1:11" x14ac:dyDescent="0.35">
      <c r="A2242">
        <v>2241</v>
      </c>
      <c r="B2242" t="s">
        <v>6489</v>
      </c>
      <c r="C2242">
        <v>25</v>
      </c>
      <c r="D2242" t="s">
        <v>6490</v>
      </c>
      <c r="E2242" t="s">
        <v>201</v>
      </c>
      <c r="F2242" t="s">
        <v>169</v>
      </c>
      <c r="G2242" t="s">
        <v>15</v>
      </c>
      <c r="H2242" t="s">
        <v>16</v>
      </c>
      <c r="I2242" t="s">
        <v>91</v>
      </c>
      <c r="J2242" t="s">
        <v>6491</v>
      </c>
      <c r="K2242" t="s">
        <v>76</v>
      </c>
    </row>
    <row r="2243" spans="1:11" x14ac:dyDescent="0.35">
      <c r="A2243">
        <v>2242</v>
      </c>
      <c r="B2243" t="s">
        <v>6492</v>
      </c>
      <c r="C2243">
        <v>26</v>
      </c>
      <c r="D2243" t="s">
        <v>6493</v>
      </c>
      <c r="E2243" t="s">
        <v>16</v>
      </c>
      <c r="F2243" t="s">
        <v>31</v>
      </c>
      <c r="G2243" t="s">
        <v>52</v>
      </c>
      <c r="H2243" t="s">
        <v>13</v>
      </c>
      <c r="I2243" t="s">
        <v>63</v>
      </c>
      <c r="J2243" t="s">
        <v>6494</v>
      </c>
      <c r="K2243" t="s">
        <v>44</v>
      </c>
    </row>
    <row r="2244" spans="1:11" x14ac:dyDescent="0.35">
      <c r="A2244">
        <v>2243</v>
      </c>
      <c r="B2244" t="s">
        <v>6495</v>
      </c>
      <c r="C2244">
        <v>24</v>
      </c>
      <c r="D2244" t="s">
        <v>6496</v>
      </c>
      <c r="E2244" t="s">
        <v>34</v>
      </c>
      <c r="F2244" t="s">
        <v>133</v>
      </c>
      <c r="G2244" t="s">
        <v>120</v>
      </c>
      <c r="H2244" t="s">
        <v>57</v>
      </c>
      <c r="I2244" t="s">
        <v>88</v>
      </c>
      <c r="J2244" t="s">
        <v>6497</v>
      </c>
      <c r="K2244" t="s">
        <v>19</v>
      </c>
    </row>
    <row r="2245" spans="1:11" x14ac:dyDescent="0.35">
      <c r="A2245">
        <v>2244</v>
      </c>
      <c r="B2245" t="s">
        <v>6498</v>
      </c>
      <c r="C2245">
        <v>29</v>
      </c>
      <c r="D2245" t="s">
        <v>6499</v>
      </c>
      <c r="E2245" t="s">
        <v>67</v>
      </c>
      <c r="F2245" t="s">
        <v>14</v>
      </c>
      <c r="G2245" t="s">
        <v>15</v>
      </c>
      <c r="H2245" t="s">
        <v>16</v>
      </c>
      <c r="I2245" t="s">
        <v>53</v>
      </c>
      <c r="J2245">
        <v>2240602981</v>
      </c>
      <c r="K2245" t="s">
        <v>44</v>
      </c>
    </row>
    <row r="2246" spans="1:11" x14ac:dyDescent="0.35">
      <c r="A2246">
        <v>2245</v>
      </c>
      <c r="B2246" t="s">
        <v>6500</v>
      </c>
      <c r="C2246">
        <v>27</v>
      </c>
      <c r="D2246" t="s">
        <v>6501</v>
      </c>
      <c r="E2246" t="s">
        <v>31</v>
      </c>
      <c r="F2246" t="s">
        <v>79</v>
      </c>
      <c r="G2246" t="s">
        <v>47</v>
      </c>
      <c r="H2246" t="s">
        <v>31</v>
      </c>
      <c r="I2246" t="s">
        <v>102</v>
      </c>
      <c r="J2246" t="s">
        <v>6502</v>
      </c>
      <c r="K2246" t="s">
        <v>19</v>
      </c>
    </row>
    <row r="2247" spans="1:11" x14ac:dyDescent="0.35">
      <c r="A2247">
        <v>2246</v>
      </c>
      <c r="B2247" t="s">
        <v>6503</v>
      </c>
      <c r="C2247">
        <v>25</v>
      </c>
      <c r="D2247" t="s">
        <v>6504</v>
      </c>
      <c r="E2247" t="s">
        <v>101</v>
      </c>
      <c r="F2247" t="s">
        <v>14</v>
      </c>
      <c r="G2247" t="s">
        <v>41</v>
      </c>
      <c r="H2247" t="s">
        <v>42</v>
      </c>
      <c r="I2247" t="s">
        <v>48</v>
      </c>
      <c r="J2247" t="s">
        <v>6505</v>
      </c>
      <c r="K2247" t="s">
        <v>19</v>
      </c>
    </row>
    <row r="2248" spans="1:11" x14ac:dyDescent="0.35">
      <c r="A2248">
        <v>2247</v>
      </c>
      <c r="B2248" t="s">
        <v>6506</v>
      </c>
      <c r="C2248">
        <v>28</v>
      </c>
      <c r="D2248" t="s">
        <v>6507</v>
      </c>
      <c r="E2248" t="s">
        <v>16</v>
      </c>
      <c r="F2248" t="s">
        <v>42</v>
      </c>
      <c r="G2248" t="s">
        <v>33</v>
      </c>
      <c r="H2248" t="s">
        <v>34</v>
      </c>
      <c r="I2248" t="s">
        <v>58</v>
      </c>
      <c r="J2248">
        <f>1-695-890-3636</f>
        <v>-5220</v>
      </c>
      <c r="K2248" t="s">
        <v>28</v>
      </c>
    </row>
    <row r="2249" spans="1:11" x14ac:dyDescent="0.35">
      <c r="A2249">
        <v>2248</v>
      </c>
      <c r="B2249" t="s">
        <v>6508</v>
      </c>
      <c r="C2249">
        <v>21</v>
      </c>
      <c r="D2249" t="s">
        <v>6509</v>
      </c>
      <c r="E2249" t="s">
        <v>57</v>
      </c>
      <c r="F2249" t="s">
        <v>13</v>
      </c>
      <c r="G2249" t="s">
        <v>33</v>
      </c>
      <c r="H2249" t="s">
        <v>34</v>
      </c>
      <c r="I2249" t="s">
        <v>35</v>
      </c>
      <c r="J2249" t="s">
        <v>6510</v>
      </c>
      <c r="K2249" t="s">
        <v>28</v>
      </c>
    </row>
    <row r="2250" spans="1:11" x14ac:dyDescent="0.35">
      <c r="A2250">
        <v>2249</v>
      </c>
      <c r="B2250" t="s">
        <v>6511</v>
      </c>
      <c r="C2250">
        <v>21</v>
      </c>
      <c r="D2250" t="s">
        <v>6512</v>
      </c>
      <c r="E2250" t="s">
        <v>40</v>
      </c>
      <c r="F2250" t="s">
        <v>34</v>
      </c>
      <c r="G2250" t="s">
        <v>41</v>
      </c>
      <c r="H2250" t="s">
        <v>42</v>
      </c>
      <c r="I2250" t="s">
        <v>26</v>
      </c>
      <c r="J2250" t="s">
        <v>6513</v>
      </c>
      <c r="K2250" t="s">
        <v>44</v>
      </c>
    </row>
    <row r="2251" spans="1:11" x14ac:dyDescent="0.35">
      <c r="A2251">
        <v>2250</v>
      </c>
      <c r="B2251" t="s">
        <v>6514</v>
      </c>
      <c r="C2251">
        <v>22</v>
      </c>
      <c r="D2251" t="s">
        <v>6515</v>
      </c>
      <c r="E2251" t="s">
        <v>13</v>
      </c>
      <c r="F2251" t="s">
        <v>31</v>
      </c>
      <c r="G2251" t="s">
        <v>120</v>
      </c>
      <c r="H2251" t="s">
        <v>57</v>
      </c>
      <c r="I2251" t="s">
        <v>17</v>
      </c>
      <c r="J2251" t="s">
        <v>6516</v>
      </c>
      <c r="K2251" t="s">
        <v>28</v>
      </c>
    </row>
    <row r="2252" spans="1:11" x14ac:dyDescent="0.35">
      <c r="A2252">
        <v>2251</v>
      </c>
      <c r="B2252" t="s">
        <v>6517</v>
      </c>
      <c r="C2252">
        <v>29</v>
      </c>
      <c r="D2252" t="s">
        <v>6518</v>
      </c>
      <c r="E2252" t="s">
        <v>201</v>
      </c>
      <c r="F2252" t="s">
        <v>67</v>
      </c>
      <c r="G2252" t="s">
        <v>120</v>
      </c>
      <c r="H2252" t="s">
        <v>57</v>
      </c>
      <c r="I2252" t="s">
        <v>53</v>
      </c>
      <c r="J2252">
        <v>8479452518</v>
      </c>
      <c r="K2252" t="s">
        <v>28</v>
      </c>
    </row>
    <row r="2253" spans="1:11" x14ac:dyDescent="0.35">
      <c r="A2253">
        <v>2252</v>
      </c>
      <c r="B2253" t="s">
        <v>6519</v>
      </c>
      <c r="C2253">
        <v>23</v>
      </c>
      <c r="D2253" t="s">
        <v>6520</v>
      </c>
      <c r="E2253" t="s">
        <v>34</v>
      </c>
      <c r="F2253" t="s">
        <v>149</v>
      </c>
      <c r="G2253" t="s">
        <v>15</v>
      </c>
      <c r="H2253" t="s">
        <v>16</v>
      </c>
      <c r="I2253" t="s">
        <v>68</v>
      </c>
      <c r="J2253" t="s">
        <v>6521</v>
      </c>
      <c r="K2253" t="s">
        <v>37</v>
      </c>
    </row>
    <row r="2254" spans="1:11" x14ac:dyDescent="0.35">
      <c r="A2254">
        <v>2253</v>
      </c>
      <c r="B2254" t="s">
        <v>6522</v>
      </c>
      <c r="C2254">
        <v>22</v>
      </c>
      <c r="D2254" t="s">
        <v>6523</v>
      </c>
      <c r="E2254" t="s">
        <v>67</v>
      </c>
      <c r="F2254" t="s">
        <v>34</v>
      </c>
      <c r="G2254" t="s">
        <v>120</v>
      </c>
      <c r="H2254" t="s">
        <v>57</v>
      </c>
      <c r="I2254" t="s">
        <v>91</v>
      </c>
      <c r="J2254">
        <v>4564241812</v>
      </c>
      <c r="K2254" t="s">
        <v>37</v>
      </c>
    </row>
    <row r="2255" spans="1:11" x14ac:dyDescent="0.35">
      <c r="A2255">
        <v>2254</v>
      </c>
      <c r="B2255" t="s">
        <v>6524</v>
      </c>
      <c r="C2255">
        <v>25</v>
      </c>
      <c r="D2255" t="s">
        <v>6525</v>
      </c>
      <c r="E2255" t="s">
        <v>32</v>
      </c>
      <c r="F2255" t="s">
        <v>13</v>
      </c>
      <c r="G2255" t="s">
        <v>120</v>
      </c>
      <c r="H2255" t="s">
        <v>57</v>
      </c>
      <c r="I2255" t="s">
        <v>68</v>
      </c>
      <c r="J2255" t="s">
        <v>6526</v>
      </c>
      <c r="K2255" t="s">
        <v>44</v>
      </c>
    </row>
    <row r="2256" spans="1:11" x14ac:dyDescent="0.35">
      <c r="A2256">
        <v>2255</v>
      </c>
      <c r="B2256" t="s">
        <v>6527</v>
      </c>
      <c r="C2256">
        <v>20</v>
      </c>
      <c r="D2256" t="s">
        <v>6528</v>
      </c>
      <c r="E2256" t="s">
        <v>16</v>
      </c>
      <c r="F2256" t="s">
        <v>16</v>
      </c>
      <c r="G2256" t="s">
        <v>47</v>
      </c>
      <c r="H2256" t="s">
        <v>31</v>
      </c>
      <c r="I2256" t="s">
        <v>26</v>
      </c>
      <c r="J2256" t="s">
        <v>6529</v>
      </c>
      <c r="K2256" t="s">
        <v>37</v>
      </c>
    </row>
    <row r="2257" spans="1:11" x14ac:dyDescent="0.35">
      <c r="A2257">
        <v>2256</v>
      </c>
      <c r="B2257" t="s">
        <v>223</v>
      </c>
      <c r="C2257">
        <v>24</v>
      </c>
      <c r="D2257" t="s">
        <v>6530</v>
      </c>
      <c r="E2257" t="s">
        <v>42</v>
      </c>
      <c r="F2257" t="s">
        <v>16</v>
      </c>
      <c r="G2257" t="s">
        <v>41</v>
      </c>
      <c r="H2257" t="s">
        <v>42</v>
      </c>
      <c r="I2257" t="s">
        <v>170</v>
      </c>
      <c r="J2257" t="s">
        <v>6531</v>
      </c>
      <c r="K2257" t="s">
        <v>19</v>
      </c>
    </row>
    <row r="2258" spans="1:11" x14ac:dyDescent="0.35">
      <c r="A2258">
        <v>2257</v>
      </c>
      <c r="B2258" t="s">
        <v>6532</v>
      </c>
      <c r="C2258">
        <v>20</v>
      </c>
      <c r="D2258" t="s">
        <v>6533</v>
      </c>
      <c r="E2258" t="s">
        <v>14</v>
      </c>
      <c r="F2258" t="s">
        <v>57</v>
      </c>
      <c r="G2258" t="s">
        <v>120</v>
      </c>
      <c r="H2258" t="s">
        <v>57</v>
      </c>
      <c r="I2258" t="s">
        <v>53</v>
      </c>
      <c r="J2258" t="s">
        <v>6534</v>
      </c>
      <c r="K2258" t="s">
        <v>28</v>
      </c>
    </row>
    <row r="2259" spans="1:11" x14ac:dyDescent="0.35">
      <c r="A2259">
        <v>2258</v>
      </c>
      <c r="B2259" t="s">
        <v>6535</v>
      </c>
      <c r="C2259">
        <v>20</v>
      </c>
      <c r="D2259" t="s">
        <v>6536</v>
      </c>
      <c r="E2259" t="s">
        <v>57</v>
      </c>
      <c r="F2259" t="s">
        <v>14</v>
      </c>
      <c r="G2259" t="s">
        <v>52</v>
      </c>
      <c r="H2259" t="s">
        <v>13</v>
      </c>
      <c r="I2259" t="s">
        <v>170</v>
      </c>
      <c r="J2259" t="s">
        <v>6537</v>
      </c>
      <c r="K2259" t="s">
        <v>19</v>
      </c>
    </row>
    <row r="2260" spans="1:11" x14ac:dyDescent="0.35">
      <c r="A2260">
        <v>2259</v>
      </c>
      <c r="B2260" t="s">
        <v>6538</v>
      </c>
      <c r="C2260">
        <v>24</v>
      </c>
      <c r="D2260" t="s">
        <v>6539</v>
      </c>
      <c r="E2260" t="s">
        <v>34</v>
      </c>
      <c r="F2260" t="s">
        <v>14</v>
      </c>
      <c r="G2260" t="s">
        <v>47</v>
      </c>
      <c r="H2260" t="s">
        <v>31</v>
      </c>
      <c r="I2260" t="s">
        <v>26</v>
      </c>
      <c r="J2260" t="s">
        <v>6540</v>
      </c>
      <c r="K2260" t="s">
        <v>19</v>
      </c>
    </row>
    <row r="2261" spans="1:11" x14ac:dyDescent="0.35">
      <c r="A2261">
        <v>2260</v>
      </c>
      <c r="B2261" t="s">
        <v>6541</v>
      </c>
      <c r="C2261">
        <v>27</v>
      </c>
      <c r="D2261" t="s">
        <v>6542</v>
      </c>
      <c r="E2261" t="s">
        <v>201</v>
      </c>
      <c r="F2261" t="s">
        <v>169</v>
      </c>
      <c r="G2261" t="s">
        <v>15</v>
      </c>
      <c r="H2261" t="s">
        <v>16</v>
      </c>
      <c r="I2261" t="s">
        <v>63</v>
      </c>
      <c r="J2261" t="s">
        <v>6543</v>
      </c>
      <c r="K2261" t="s">
        <v>44</v>
      </c>
    </row>
    <row r="2262" spans="1:11" x14ac:dyDescent="0.35">
      <c r="A2262">
        <v>2261</v>
      </c>
      <c r="B2262" t="s">
        <v>6544</v>
      </c>
      <c r="C2262">
        <v>27</v>
      </c>
      <c r="D2262" t="s">
        <v>6545</v>
      </c>
      <c r="E2262" t="s">
        <v>22</v>
      </c>
      <c r="F2262" t="s">
        <v>32</v>
      </c>
      <c r="G2262" t="s">
        <v>87</v>
      </c>
      <c r="H2262" t="s">
        <v>79</v>
      </c>
      <c r="I2262" t="s">
        <v>53</v>
      </c>
      <c r="J2262" t="s">
        <v>6546</v>
      </c>
      <c r="K2262" t="s">
        <v>37</v>
      </c>
    </row>
    <row r="2263" spans="1:11" x14ac:dyDescent="0.35">
      <c r="A2263">
        <v>2262</v>
      </c>
      <c r="B2263" t="s">
        <v>6547</v>
      </c>
      <c r="C2263">
        <v>25</v>
      </c>
      <c r="D2263" t="s">
        <v>6548</v>
      </c>
      <c r="E2263" t="s">
        <v>13</v>
      </c>
      <c r="F2263" t="s">
        <v>31</v>
      </c>
      <c r="G2263" t="s">
        <v>80</v>
      </c>
      <c r="H2263" t="s">
        <v>32</v>
      </c>
      <c r="I2263" t="s">
        <v>88</v>
      </c>
      <c r="J2263" t="s">
        <v>6549</v>
      </c>
      <c r="K2263" t="s">
        <v>44</v>
      </c>
    </row>
    <row r="2264" spans="1:11" x14ac:dyDescent="0.35">
      <c r="A2264">
        <v>2263</v>
      </c>
      <c r="B2264" t="s">
        <v>6550</v>
      </c>
      <c r="C2264">
        <v>22</v>
      </c>
      <c r="D2264" t="s">
        <v>6551</v>
      </c>
      <c r="E2264" t="s">
        <v>16</v>
      </c>
      <c r="F2264" t="s">
        <v>16</v>
      </c>
      <c r="G2264" t="s">
        <v>33</v>
      </c>
      <c r="H2264" t="s">
        <v>34</v>
      </c>
      <c r="I2264" t="s">
        <v>116</v>
      </c>
      <c r="J2264" t="s">
        <v>6552</v>
      </c>
      <c r="K2264" t="s">
        <v>19</v>
      </c>
    </row>
    <row r="2265" spans="1:11" x14ac:dyDescent="0.35">
      <c r="A2265">
        <v>2264</v>
      </c>
      <c r="B2265" t="s">
        <v>6553</v>
      </c>
      <c r="C2265">
        <v>27</v>
      </c>
      <c r="D2265" t="s">
        <v>6554</v>
      </c>
      <c r="E2265" t="s">
        <v>57</v>
      </c>
      <c r="F2265" t="s">
        <v>169</v>
      </c>
      <c r="G2265" t="s">
        <v>41</v>
      </c>
      <c r="H2265" t="s">
        <v>42</v>
      </c>
      <c r="I2265" t="s">
        <v>53</v>
      </c>
      <c r="J2265" t="s">
        <v>6555</v>
      </c>
      <c r="K2265" t="s">
        <v>19</v>
      </c>
    </row>
    <row r="2266" spans="1:11" x14ac:dyDescent="0.35">
      <c r="A2266">
        <v>2265</v>
      </c>
      <c r="B2266" t="s">
        <v>6556</v>
      </c>
      <c r="C2266">
        <v>20</v>
      </c>
      <c r="D2266" t="s">
        <v>6557</v>
      </c>
      <c r="E2266" t="s">
        <v>16</v>
      </c>
      <c r="F2266" t="s">
        <v>22</v>
      </c>
      <c r="G2266" t="s">
        <v>33</v>
      </c>
      <c r="H2266" t="s">
        <v>34</v>
      </c>
      <c r="I2266" t="s">
        <v>48</v>
      </c>
      <c r="J2266" t="s">
        <v>6558</v>
      </c>
      <c r="K2266" t="s">
        <v>19</v>
      </c>
    </row>
    <row r="2267" spans="1:11" x14ac:dyDescent="0.35">
      <c r="A2267">
        <v>2266</v>
      </c>
      <c r="B2267" t="s">
        <v>6559</v>
      </c>
      <c r="C2267">
        <v>20</v>
      </c>
      <c r="D2267" t="s">
        <v>6560</v>
      </c>
      <c r="E2267" t="s">
        <v>40</v>
      </c>
      <c r="F2267" t="s">
        <v>177</v>
      </c>
      <c r="G2267" t="s">
        <v>33</v>
      </c>
      <c r="H2267" t="s">
        <v>34</v>
      </c>
      <c r="I2267" t="s">
        <v>35</v>
      </c>
      <c r="J2267" t="s">
        <v>6561</v>
      </c>
      <c r="K2267" t="s">
        <v>19</v>
      </c>
    </row>
    <row r="2268" spans="1:11" x14ac:dyDescent="0.35">
      <c r="A2268">
        <v>2267</v>
      </c>
      <c r="B2268" t="s">
        <v>6562</v>
      </c>
      <c r="C2268">
        <v>25</v>
      </c>
      <c r="D2268" t="s">
        <v>6563</v>
      </c>
      <c r="E2268" t="s">
        <v>32</v>
      </c>
      <c r="F2268" t="s">
        <v>67</v>
      </c>
      <c r="G2268" t="s">
        <v>80</v>
      </c>
      <c r="H2268" t="s">
        <v>32</v>
      </c>
      <c r="I2268" t="s">
        <v>170</v>
      </c>
      <c r="J2268">
        <f>1-244-795-5864</f>
        <v>-6902</v>
      </c>
      <c r="K2268" t="s">
        <v>76</v>
      </c>
    </row>
    <row r="2269" spans="1:11" x14ac:dyDescent="0.35">
      <c r="A2269">
        <v>2268</v>
      </c>
      <c r="B2269" t="s">
        <v>6564</v>
      </c>
      <c r="C2269">
        <v>20</v>
      </c>
      <c r="D2269" t="s">
        <v>6565</v>
      </c>
      <c r="E2269" t="s">
        <v>169</v>
      </c>
      <c r="F2269" t="s">
        <v>16</v>
      </c>
      <c r="G2269" t="s">
        <v>62</v>
      </c>
      <c r="H2269" t="s">
        <v>23</v>
      </c>
      <c r="I2269" t="s">
        <v>26</v>
      </c>
      <c r="J2269" t="s">
        <v>6566</v>
      </c>
      <c r="K2269" t="s">
        <v>28</v>
      </c>
    </row>
    <row r="2270" spans="1:11" x14ac:dyDescent="0.35">
      <c r="A2270">
        <v>2269</v>
      </c>
      <c r="B2270" t="s">
        <v>6567</v>
      </c>
      <c r="C2270">
        <v>30</v>
      </c>
      <c r="D2270" t="s">
        <v>6568</v>
      </c>
      <c r="E2270" t="s">
        <v>101</v>
      </c>
      <c r="F2270" t="s">
        <v>201</v>
      </c>
      <c r="G2270" t="s">
        <v>15</v>
      </c>
      <c r="H2270" t="s">
        <v>16</v>
      </c>
      <c r="I2270" t="s">
        <v>26</v>
      </c>
      <c r="J2270" t="s">
        <v>6569</v>
      </c>
      <c r="K2270" t="s">
        <v>37</v>
      </c>
    </row>
    <row r="2271" spans="1:11" x14ac:dyDescent="0.35">
      <c r="A2271">
        <v>2270</v>
      </c>
      <c r="B2271" t="s">
        <v>6570</v>
      </c>
      <c r="C2271">
        <v>30</v>
      </c>
      <c r="D2271" t="s">
        <v>6571</v>
      </c>
      <c r="E2271" t="s">
        <v>177</v>
      </c>
      <c r="F2271" t="s">
        <v>133</v>
      </c>
      <c r="G2271" t="s">
        <v>80</v>
      </c>
      <c r="H2271" t="s">
        <v>32</v>
      </c>
      <c r="I2271" t="s">
        <v>53</v>
      </c>
      <c r="J2271" t="s">
        <v>6572</v>
      </c>
      <c r="K2271" t="s">
        <v>19</v>
      </c>
    </row>
    <row r="2272" spans="1:11" x14ac:dyDescent="0.35">
      <c r="A2272">
        <v>2271</v>
      </c>
      <c r="B2272" t="s">
        <v>6573</v>
      </c>
      <c r="C2272">
        <v>20</v>
      </c>
      <c r="D2272" t="s">
        <v>6574</v>
      </c>
      <c r="E2272" t="s">
        <v>201</v>
      </c>
      <c r="F2272" t="s">
        <v>57</v>
      </c>
      <c r="G2272" t="s">
        <v>15</v>
      </c>
      <c r="H2272" t="s">
        <v>16</v>
      </c>
      <c r="I2272" t="s">
        <v>68</v>
      </c>
      <c r="J2272" t="s">
        <v>6575</v>
      </c>
      <c r="K2272" t="s">
        <v>28</v>
      </c>
    </row>
    <row r="2273" spans="1:11" x14ac:dyDescent="0.35">
      <c r="A2273">
        <v>2272</v>
      </c>
      <c r="B2273" t="s">
        <v>6576</v>
      </c>
      <c r="C2273">
        <v>23</v>
      </c>
      <c r="D2273" t="s">
        <v>6577</v>
      </c>
      <c r="E2273" t="s">
        <v>34</v>
      </c>
      <c r="F2273" t="s">
        <v>31</v>
      </c>
      <c r="G2273" t="s">
        <v>15</v>
      </c>
      <c r="H2273" t="s">
        <v>16</v>
      </c>
      <c r="I2273" t="s">
        <v>170</v>
      </c>
      <c r="J2273" t="s">
        <v>6578</v>
      </c>
      <c r="K2273" t="s">
        <v>37</v>
      </c>
    </row>
    <row r="2274" spans="1:11" x14ac:dyDescent="0.35">
      <c r="A2274">
        <v>2273</v>
      </c>
      <c r="B2274" t="s">
        <v>6579</v>
      </c>
      <c r="C2274">
        <v>22</v>
      </c>
      <c r="D2274" t="s">
        <v>6580</v>
      </c>
      <c r="E2274" t="s">
        <v>14</v>
      </c>
      <c r="F2274" t="s">
        <v>34</v>
      </c>
      <c r="G2274" t="s">
        <v>52</v>
      </c>
      <c r="H2274" t="s">
        <v>13</v>
      </c>
      <c r="I2274" t="s">
        <v>48</v>
      </c>
      <c r="J2274" t="s">
        <v>6581</v>
      </c>
      <c r="K2274" t="s">
        <v>44</v>
      </c>
    </row>
    <row r="2275" spans="1:11" x14ac:dyDescent="0.35">
      <c r="A2275">
        <v>2274</v>
      </c>
      <c r="B2275" t="s">
        <v>6582</v>
      </c>
      <c r="C2275">
        <v>26</v>
      </c>
      <c r="D2275" t="s">
        <v>6583</v>
      </c>
      <c r="E2275" t="s">
        <v>177</v>
      </c>
      <c r="F2275" t="s">
        <v>23</v>
      </c>
      <c r="G2275" t="s">
        <v>52</v>
      </c>
      <c r="H2275" t="s">
        <v>13</v>
      </c>
      <c r="I2275" t="s">
        <v>48</v>
      </c>
      <c r="J2275" t="s">
        <v>6584</v>
      </c>
      <c r="K2275" t="s">
        <v>44</v>
      </c>
    </row>
    <row r="2276" spans="1:11" x14ac:dyDescent="0.35">
      <c r="A2276">
        <v>2275</v>
      </c>
      <c r="B2276" t="s">
        <v>6585</v>
      </c>
      <c r="C2276">
        <v>21</v>
      </c>
      <c r="D2276" t="s">
        <v>6586</v>
      </c>
      <c r="E2276" t="s">
        <v>177</v>
      </c>
      <c r="F2276" t="s">
        <v>177</v>
      </c>
      <c r="G2276" t="s">
        <v>33</v>
      </c>
      <c r="H2276" t="s">
        <v>34</v>
      </c>
      <c r="I2276" t="s">
        <v>170</v>
      </c>
      <c r="J2276">
        <f>1-656-757-3876</f>
        <v>-5288</v>
      </c>
      <c r="K2276" t="s">
        <v>44</v>
      </c>
    </row>
    <row r="2277" spans="1:11" x14ac:dyDescent="0.35">
      <c r="A2277">
        <v>2276</v>
      </c>
      <c r="B2277" t="s">
        <v>6587</v>
      </c>
      <c r="C2277">
        <v>26</v>
      </c>
      <c r="D2277" t="s">
        <v>6588</v>
      </c>
      <c r="E2277" t="s">
        <v>79</v>
      </c>
      <c r="F2277" t="s">
        <v>79</v>
      </c>
      <c r="G2277" t="s">
        <v>47</v>
      </c>
      <c r="H2277" t="s">
        <v>31</v>
      </c>
      <c r="I2277" t="s">
        <v>53</v>
      </c>
      <c r="J2277" t="s">
        <v>6589</v>
      </c>
      <c r="K2277" t="s">
        <v>44</v>
      </c>
    </row>
    <row r="2278" spans="1:11" x14ac:dyDescent="0.35">
      <c r="A2278">
        <v>2277</v>
      </c>
      <c r="B2278" t="s">
        <v>6590</v>
      </c>
      <c r="C2278">
        <v>22</v>
      </c>
      <c r="D2278" t="s">
        <v>6591</v>
      </c>
      <c r="E2278" t="s">
        <v>57</v>
      </c>
      <c r="F2278" t="s">
        <v>16</v>
      </c>
      <c r="G2278" t="s">
        <v>80</v>
      </c>
      <c r="H2278" t="s">
        <v>32</v>
      </c>
      <c r="I2278" t="s">
        <v>58</v>
      </c>
      <c r="J2278" t="s">
        <v>6592</v>
      </c>
      <c r="K2278" t="s">
        <v>76</v>
      </c>
    </row>
    <row r="2279" spans="1:11" x14ac:dyDescent="0.35">
      <c r="A2279">
        <v>2278</v>
      </c>
      <c r="B2279" t="s">
        <v>6593</v>
      </c>
      <c r="C2279">
        <v>20</v>
      </c>
      <c r="D2279" t="s">
        <v>6594</v>
      </c>
      <c r="E2279" t="s">
        <v>16</v>
      </c>
      <c r="F2279" t="s">
        <v>201</v>
      </c>
      <c r="G2279" t="s">
        <v>24</v>
      </c>
      <c r="H2279" t="s">
        <v>25</v>
      </c>
      <c r="I2279" t="s">
        <v>17</v>
      </c>
      <c r="J2279" t="s">
        <v>6595</v>
      </c>
      <c r="K2279" t="s">
        <v>37</v>
      </c>
    </row>
    <row r="2280" spans="1:11" x14ac:dyDescent="0.35">
      <c r="A2280">
        <v>2279</v>
      </c>
      <c r="B2280" t="s">
        <v>6596</v>
      </c>
      <c r="C2280">
        <v>21</v>
      </c>
      <c r="D2280" t="s">
        <v>6597</v>
      </c>
      <c r="E2280" t="s">
        <v>201</v>
      </c>
      <c r="F2280" t="s">
        <v>25</v>
      </c>
      <c r="G2280" t="s">
        <v>52</v>
      </c>
      <c r="H2280" t="s">
        <v>13</v>
      </c>
      <c r="I2280" t="s">
        <v>48</v>
      </c>
      <c r="J2280" t="s">
        <v>6598</v>
      </c>
      <c r="K2280" t="s">
        <v>37</v>
      </c>
    </row>
    <row r="2281" spans="1:11" x14ac:dyDescent="0.35">
      <c r="A2281">
        <v>2280</v>
      </c>
      <c r="B2281" t="s">
        <v>6599</v>
      </c>
      <c r="C2281">
        <v>28</v>
      </c>
      <c r="D2281" t="s">
        <v>6600</v>
      </c>
      <c r="E2281" t="s">
        <v>101</v>
      </c>
      <c r="F2281" t="s">
        <v>14</v>
      </c>
      <c r="G2281" t="s">
        <v>47</v>
      </c>
      <c r="H2281" t="s">
        <v>31</v>
      </c>
      <c r="I2281" t="s">
        <v>170</v>
      </c>
      <c r="J2281" t="s">
        <v>6601</v>
      </c>
      <c r="K2281" t="s">
        <v>76</v>
      </c>
    </row>
    <row r="2282" spans="1:11" x14ac:dyDescent="0.35">
      <c r="A2282">
        <v>2281</v>
      </c>
      <c r="B2282" t="s">
        <v>6602</v>
      </c>
      <c r="C2282">
        <v>21</v>
      </c>
      <c r="D2282" t="s">
        <v>6603</v>
      </c>
      <c r="E2282" t="s">
        <v>34</v>
      </c>
      <c r="F2282" t="s">
        <v>177</v>
      </c>
      <c r="G2282" t="s">
        <v>47</v>
      </c>
      <c r="H2282" t="s">
        <v>31</v>
      </c>
      <c r="I2282" t="s">
        <v>68</v>
      </c>
      <c r="J2282">
        <v>1311729948</v>
      </c>
      <c r="K2282" t="s">
        <v>19</v>
      </c>
    </row>
    <row r="2283" spans="1:11" x14ac:dyDescent="0.35">
      <c r="A2283">
        <v>2282</v>
      </c>
      <c r="B2283" t="s">
        <v>6604</v>
      </c>
      <c r="C2283">
        <v>21</v>
      </c>
      <c r="D2283" t="s">
        <v>6605</v>
      </c>
      <c r="E2283" t="s">
        <v>79</v>
      </c>
      <c r="F2283" t="s">
        <v>31</v>
      </c>
      <c r="G2283" t="s">
        <v>120</v>
      </c>
      <c r="H2283" t="s">
        <v>57</v>
      </c>
      <c r="I2283" t="s">
        <v>26</v>
      </c>
      <c r="J2283" t="s">
        <v>6606</v>
      </c>
      <c r="K2283" t="s">
        <v>76</v>
      </c>
    </row>
    <row r="2284" spans="1:11" x14ac:dyDescent="0.35">
      <c r="A2284">
        <v>2283</v>
      </c>
      <c r="B2284" t="s">
        <v>6607</v>
      </c>
      <c r="C2284">
        <v>22</v>
      </c>
      <c r="D2284" t="s">
        <v>6608</v>
      </c>
      <c r="E2284" t="s">
        <v>13</v>
      </c>
      <c r="F2284" t="s">
        <v>67</v>
      </c>
      <c r="G2284" t="s">
        <v>41</v>
      </c>
      <c r="H2284" t="s">
        <v>42</v>
      </c>
      <c r="I2284" t="s">
        <v>102</v>
      </c>
      <c r="J2284" t="s">
        <v>6609</v>
      </c>
      <c r="K2284" t="s">
        <v>76</v>
      </c>
    </row>
    <row r="2285" spans="1:11" x14ac:dyDescent="0.35">
      <c r="A2285">
        <v>2284</v>
      </c>
      <c r="B2285" t="s">
        <v>6610</v>
      </c>
      <c r="C2285">
        <v>22</v>
      </c>
      <c r="D2285" t="s">
        <v>6611</v>
      </c>
      <c r="E2285" t="s">
        <v>79</v>
      </c>
      <c r="F2285" t="s">
        <v>16</v>
      </c>
      <c r="G2285" t="s">
        <v>33</v>
      </c>
      <c r="H2285" t="s">
        <v>34</v>
      </c>
      <c r="I2285" t="s">
        <v>53</v>
      </c>
      <c r="J2285" t="s">
        <v>6612</v>
      </c>
      <c r="K2285" t="s">
        <v>37</v>
      </c>
    </row>
    <row r="2286" spans="1:11" x14ac:dyDescent="0.35">
      <c r="A2286">
        <v>2285</v>
      </c>
      <c r="B2286" t="s">
        <v>6613</v>
      </c>
      <c r="C2286">
        <v>29</v>
      </c>
      <c r="D2286" t="s">
        <v>6614</v>
      </c>
      <c r="E2286" t="s">
        <v>23</v>
      </c>
      <c r="F2286" t="s">
        <v>25</v>
      </c>
      <c r="G2286" t="s">
        <v>80</v>
      </c>
      <c r="H2286" t="s">
        <v>32</v>
      </c>
      <c r="I2286" t="s">
        <v>170</v>
      </c>
      <c r="J2286" t="s">
        <v>6615</v>
      </c>
      <c r="K2286" t="s">
        <v>44</v>
      </c>
    </row>
    <row r="2287" spans="1:11" x14ac:dyDescent="0.35">
      <c r="A2287">
        <v>2286</v>
      </c>
      <c r="B2287" t="s">
        <v>6616</v>
      </c>
      <c r="C2287">
        <v>22</v>
      </c>
      <c r="D2287" t="s">
        <v>6617</v>
      </c>
      <c r="E2287" t="s">
        <v>57</v>
      </c>
      <c r="F2287" t="s">
        <v>149</v>
      </c>
      <c r="G2287" t="s">
        <v>80</v>
      </c>
      <c r="H2287" t="s">
        <v>32</v>
      </c>
      <c r="I2287" t="s">
        <v>91</v>
      </c>
      <c r="J2287" t="s">
        <v>6618</v>
      </c>
      <c r="K2287" t="s">
        <v>28</v>
      </c>
    </row>
    <row r="2288" spans="1:11" x14ac:dyDescent="0.35">
      <c r="A2288">
        <v>2287</v>
      </c>
      <c r="B2288" t="s">
        <v>6619</v>
      </c>
      <c r="C2288">
        <v>27</v>
      </c>
      <c r="D2288" t="s">
        <v>6620</v>
      </c>
      <c r="E2288" t="s">
        <v>42</v>
      </c>
      <c r="F2288" t="s">
        <v>34</v>
      </c>
      <c r="G2288" t="s">
        <v>52</v>
      </c>
      <c r="H2288" t="s">
        <v>13</v>
      </c>
      <c r="I2288" t="s">
        <v>48</v>
      </c>
      <c r="J2288" t="s">
        <v>6621</v>
      </c>
      <c r="K2288" t="s">
        <v>76</v>
      </c>
    </row>
    <row r="2289" spans="1:11" x14ac:dyDescent="0.35">
      <c r="A2289">
        <v>2288</v>
      </c>
      <c r="B2289" t="s">
        <v>6622</v>
      </c>
      <c r="C2289">
        <v>28</v>
      </c>
      <c r="D2289" t="s">
        <v>6623</v>
      </c>
      <c r="E2289" t="s">
        <v>42</v>
      </c>
      <c r="F2289" t="s">
        <v>79</v>
      </c>
      <c r="G2289" t="s">
        <v>52</v>
      </c>
      <c r="H2289" t="s">
        <v>13</v>
      </c>
      <c r="I2289" t="s">
        <v>58</v>
      </c>
      <c r="J2289">
        <v>2677002808</v>
      </c>
      <c r="K2289" t="s">
        <v>28</v>
      </c>
    </row>
    <row r="2290" spans="1:11" x14ac:dyDescent="0.35">
      <c r="A2290">
        <v>2289</v>
      </c>
      <c r="B2290" t="s">
        <v>6624</v>
      </c>
      <c r="C2290">
        <v>21</v>
      </c>
      <c r="D2290" t="s">
        <v>6625</v>
      </c>
      <c r="E2290" t="s">
        <v>169</v>
      </c>
      <c r="F2290" t="s">
        <v>57</v>
      </c>
      <c r="G2290" t="s">
        <v>120</v>
      </c>
      <c r="H2290" t="s">
        <v>57</v>
      </c>
      <c r="I2290" t="s">
        <v>102</v>
      </c>
      <c r="J2290" t="s">
        <v>6626</v>
      </c>
      <c r="K2290" t="s">
        <v>28</v>
      </c>
    </row>
    <row r="2291" spans="1:11" x14ac:dyDescent="0.35">
      <c r="A2291">
        <v>2290</v>
      </c>
      <c r="B2291" t="s">
        <v>6627</v>
      </c>
      <c r="C2291">
        <v>21</v>
      </c>
      <c r="D2291" t="s">
        <v>6628</v>
      </c>
      <c r="E2291" t="s">
        <v>57</v>
      </c>
      <c r="F2291" t="s">
        <v>177</v>
      </c>
      <c r="G2291" t="s">
        <v>62</v>
      </c>
      <c r="H2291" t="s">
        <v>23</v>
      </c>
      <c r="I2291" t="s">
        <v>91</v>
      </c>
      <c r="J2291">
        <f>1-65-5-2893</f>
        <v>-2962</v>
      </c>
      <c r="K2291" t="s">
        <v>44</v>
      </c>
    </row>
    <row r="2292" spans="1:11" x14ac:dyDescent="0.35">
      <c r="A2292">
        <v>2291</v>
      </c>
      <c r="B2292" t="s">
        <v>6629</v>
      </c>
      <c r="C2292">
        <v>23</v>
      </c>
      <c r="D2292" t="s">
        <v>6630</v>
      </c>
      <c r="E2292" t="s">
        <v>31</v>
      </c>
      <c r="F2292" t="s">
        <v>149</v>
      </c>
      <c r="G2292" t="s">
        <v>24</v>
      </c>
      <c r="H2292" t="s">
        <v>25</v>
      </c>
      <c r="I2292" t="s">
        <v>63</v>
      </c>
      <c r="J2292" t="s">
        <v>6631</v>
      </c>
      <c r="K2292" t="s">
        <v>44</v>
      </c>
    </row>
    <row r="2293" spans="1:11" x14ac:dyDescent="0.35">
      <c r="A2293">
        <v>2292</v>
      </c>
      <c r="B2293" t="s">
        <v>6632</v>
      </c>
      <c r="C2293">
        <v>29</v>
      </c>
      <c r="D2293" t="s">
        <v>6633</v>
      </c>
      <c r="E2293" t="s">
        <v>32</v>
      </c>
      <c r="F2293" t="s">
        <v>22</v>
      </c>
      <c r="G2293" t="s">
        <v>15</v>
      </c>
      <c r="H2293" t="s">
        <v>16</v>
      </c>
      <c r="I2293" t="s">
        <v>63</v>
      </c>
      <c r="J2293" t="s">
        <v>6634</v>
      </c>
      <c r="K2293" t="s">
        <v>28</v>
      </c>
    </row>
    <row r="2294" spans="1:11" x14ac:dyDescent="0.35">
      <c r="A2294">
        <v>2293</v>
      </c>
      <c r="B2294" t="s">
        <v>6635</v>
      </c>
      <c r="C2294">
        <v>21</v>
      </c>
      <c r="D2294" t="s">
        <v>6636</v>
      </c>
      <c r="E2294" t="s">
        <v>23</v>
      </c>
      <c r="F2294" t="s">
        <v>32</v>
      </c>
      <c r="G2294" t="s">
        <v>15</v>
      </c>
      <c r="H2294" t="s">
        <v>16</v>
      </c>
      <c r="I2294" t="s">
        <v>68</v>
      </c>
      <c r="J2294" t="s">
        <v>6637</v>
      </c>
      <c r="K2294" t="s">
        <v>28</v>
      </c>
    </row>
    <row r="2295" spans="1:11" x14ac:dyDescent="0.35">
      <c r="A2295">
        <v>2294</v>
      </c>
      <c r="B2295" t="s">
        <v>6638</v>
      </c>
      <c r="C2295">
        <v>24</v>
      </c>
      <c r="D2295" t="s">
        <v>6639</v>
      </c>
      <c r="E2295" t="s">
        <v>101</v>
      </c>
      <c r="F2295" t="s">
        <v>22</v>
      </c>
      <c r="G2295" t="s">
        <v>62</v>
      </c>
      <c r="H2295" t="s">
        <v>23</v>
      </c>
      <c r="I2295" t="s">
        <v>58</v>
      </c>
      <c r="J2295" t="s">
        <v>6640</v>
      </c>
      <c r="K2295" t="s">
        <v>19</v>
      </c>
    </row>
    <row r="2296" spans="1:11" x14ac:dyDescent="0.35">
      <c r="A2296">
        <v>2295</v>
      </c>
      <c r="B2296" t="s">
        <v>6641</v>
      </c>
      <c r="C2296">
        <v>23</v>
      </c>
      <c r="D2296" t="s">
        <v>6642</v>
      </c>
      <c r="E2296" t="s">
        <v>149</v>
      </c>
      <c r="F2296" t="s">
        <v>133</v>
      </c>
      <c r="G2296" t="s">
        <v>80</v>
      </c>
      <c r="H2296" t="s">
        <v>32</v>
      </c>
      <c r="I2296" t="s">
        <v>68</v>
      </c>
      <c r="J2296" t="s">
        <v>6643</v>
      </c>
      <c r="K2296" t="s">
        <v>76</v>
      </c>
    </row>
    <row r="2297" spans="1:11" x14ac:dyDescent="0.35">
      <c r="A2297">
        <v>2296</v>
      </c>
      <c r="B2297" t="s">
        <v>6644</v>
      </c>
      <c r="C2297">
        <v>22</v>
      </c>
      <c r="D2297" t="s">
        <v>6645</v>
      </c>
      <c r="E2297" t="s">
        <v>101</v>
      </c>
      <c r="F2297" t="s">
        <v>22</v>
      </c>
      <c r="G2297" t="s">
        <v>52</v>
      </c>
      <c r="H2297" t="s">
        <v>13</v>
      </c>
      <c r="I2297" t="s">
        <v>153</v>
      </c>
      <c r="J2297" t="s">
        <v>6646</v>
      </c>
      <c r="K2297" t="s">
        <v>76</v>
      </c>
    </row>
    <row r="2298" spans="1:11" x14ac:dyDescent="0.35">
      <c r="A2298">
        <v>2297</v>
      </c>
      <c r="B2298" t="s">
        <v>6647</v>
      </c>
      <c r="C2298">
        <v>28</v>
      </c>
      <c r="D2298" t="s">
        <v>6648</v>
      </c>
      <c r="E2298" t="s">
        <v>22</v>
      </c>
      <c r="F2298" t="s">
        <v>25</v>
      </c>
      <c r="G2298" t="s">
        <v>15</v>
      </c>
      <c r="H2298" t="s">
        <v>16</v>
      </c>
      <c r="I2298" t="s">
        <v>58</v>
      </c>
      <c r="J2298" t="s">
        <v>6649</v>
      </c>
      <c r="K2298" t="s">
        <v>37</v>
      </c>
    </row>
    <row r="2299" spans="1:11" x14ac:dyDescent="0.35">
      <c r="A2299">
        <v>2298</v>
      </c>
      <c r="B2299" t="s">
        <v>6650</v>
      </c>
      <c r="C2299">
        <v>30</v>
      </c>
      <c r="D2299" t="s">
        <v>6651</v>
      </c>
      <c r="E2299" t="s">
        <v>22</v>
      </c>
      <c r="F2299" t="s">
        <v>201</v>
      </c>
      <c r="G2299" t="s">
        <v>62</v>
      </c>
      <c r="H2299" t="s">
        <v>23</v>
      </c>
      <c r="I2299" t="s">
        <v>146</v>
      </c>
      <c r="J2299" t="s">
        <v>6652</v>
      </c>
      <c r="K2299" t="s">
        <v>28</v>
      </c>
    </row>
    <row r="2300" spans="1:11" x14ac:dyDescent="0.35">
      <c r="A2300">
        <v>2299</v>
      </c>
      <c r="B2300" t="s">
        <v>6653</v>
      </c>
      <c r="C2300">
        <v>20</v>
      </c>
      <c r="D2300" t="s">
        <v>6654</v>
      </c>
      <c r="E2300" t="s">
        <v>16</v>
      </c>
      <c r="F2300" t="s">
        <v>34</v>
      </c>
      <c r="G2300" t="s">
        <v>87</v>
      </c>
      <c r="H2300" t="s">
        <v>79</v>
      </c>
      <c r="I2300" t="s">
        <v>58</v>
      </c>
      <c r="J2300">
        <f>1-695-514-8482</f>
        <v>-9690</v>
      </c>
      <c r="K2300" t="s">
        <v>37</v>
      </c>
    </row>
    <row r="2301" spans="1:11" x14ac:dyDescent="0.35">
      <c r="A2301">
        <v>2300</v>
      </c>
      <c r="B2301" t="s">
        <v>6655</v>
      </c>
      <c r="C2301">
        <v>26</v>
      </c>
      <c r="D2301" t="s">
        <v>6656</v>
      </c>
      <c r="E2301" t="s">
        <v>169</v>
      </c>
      <c r="F2301" t="s">
        <v>23</v>
      </c>
      <c r="G2301" t="s">
        <v>33</v>
      </c>
      <c r="H2301" t="s">
        <v>34</v>
      </c>
      <c r="I2301" t="s">
        <v>146</v>
      </c>
      <c r="J2301" t="s">
        <v>6657</v>
      </c>
      <c r="K2301" t="s">
        <v>76</v>
      </c>
    </row>
    <row r="2302" spans="1:11" x14ac:dyDescent="0.35">
      <c r="A2302">
        <v>2301</v>
      </c>
      <c r="B2302" t="s">
        <v>6658</v>
      </c>
      <c r="C2302">
        <v>30</v>
      </c>
      <c r="D2302" t="s">
        <v>6659</v>
      </c>
      <c r="E2302" t="s">
        <v>34</v>
      </c>
      <c r="F2302" t="s">
        <v>34</v>
      </c>
      <c r="G2302" t="s">
        <v>120</v>
      </c>
      <c r="H2302" t="s">
        <v>57</v>
      </c>
      <c r="I2302" t="s">
        <v>170</v>
      </c>
      <c r="J2302">
        <v>8207350833</v>
      </c>
      <c r="K2302" t="s">
        <v>19</v>
      </c>
    </row>
    <row r="2303" spans="1:11" x14ac:dyDescent="0.35">
      <c r="A2303">
        <v>2302</v>
      </c>
      <c r="B2303" t="s">
        <v>6660</v>
      </c>
      <c r="C2303">
        <v>22</v>
      </c>
      <c r="D2303" t="s">
        <v>6661</v>
      </c>
      <c r="E2303" t="s">
        <v>201</v>
      </c>
      <c r="F2303" t="s">
        <v>31</v>
      </c>
      <c r="G2303" t="s">
        <v>120</v>
      </c>
      <c r="H2303" t="s">
        <v>57</v>
      </c>
      <c r="I2303" t="s">
        <v>88</v>
      </c>
      <c r="J2303">
        <f>1-967-125-9487</f>
        <v>-10578</v>
      </c>
      <c r="K2303" t="s">
        <v>76</v>
      </c>
    </row>
    <row r="2304" spans="1:11" x14ac:dyDescent="0.35">
      <c r="A2304">
        <v>2303</v>
      </c>
      <c r="B2304" t="s">
        <v>6662</v>
      </c>
      <c r="C2304">
        <v>30</v>
      </c>
      <c r="D2304" t="s">
        <v>6663</v>
      </c>
      <c r="E2304" t="s">
        <v>177</v>
      </c>
      <c r="F2304" t="s">
        <v>23</v>
      </c>
      <c r="G2304" t="s">
        <v>15</v>
      </c>
      <c r="H2304" t="s">
        <v>16</v>
      </c>
      <c r="I2304" t="s">
        <v>58</v>
      </c>
      <c r="J2304" t="s">
        <v>6664</v>
      </c>
      <c r="K2304" t="s">
        <v>44</v>
      </c>
    </row>
    <row r="2305" spans="1:11" x14ac:dyDescent="0.35">
      <c r="A2305">
        <v>2304</v>
      </c>
      <c r="B2305" t="s">
        <v>6665</v>
      </c>
      <c r="C2305">
        <v>24</v>
      </c>
      <c r="D2305" t="s">
        <v>6666</v>
      </c>
      <c r="E2305" t="s">
        <v>177</v>
      </c>
      <c r="F2305" t="s">
        <v>40</v>
      </c>
      <c r="G2305" t="s">
        <v>62</v>
      </c>
      <c r="H2305" t="s">
        <v>23</v>
      </c>
      <c r="I2305" t="s">
        <v>35</v>
      </c>
      <c r="J2305" t="s">
        <v>6667</v>
      </c>
      <c r="K2305" t="s">
        <v>44</v>
      </c>
    </row>
    <row r="2306" spans="1:11" x14ac:dyDescent="0.35">
      <c r="A2306">
        <v>2305</v>
      </c>
      <c r="B2306" t="s">
        <v>6668</v>
      </c>
      <c r="C2306">
        <v>23</v>
      </c>
      <c r="D2306" t="s">
        <v>6669</v>
      </c>
      <c r="E2306" t="s">
        <v>22</v>
      </c>
      <c r="F2306" t="s">
        <v>42</v>
      </c>
      <c r="G2306" t="s">
        <v>120</v>
      </c>
      <c r="H2306" t="s">
        <v>57</v>
      </c>
      <c r="I2306" t="s">
        <v>116</v>
      </c>
      <c r="J2306">
        <f>1-777-221-5914</f>
        <v>-6911</v>
      </c>
      <c r="K2306" t="s">
        <v>37</v>
      </c>
    </row>
    <row r="2307" spans="1:11" x14ac:dyDescent="0.35">
      <c r="A2307">
        <v>2306</v>
      </c>
      <c r="B2307" t="s">
        <v>6670</v>
      </c>
      <c r="C2307">
        <v>28</v>
      </c>
      <c r="D2307" t="s">
        <v>6671</v>
      </c>
      <c r="E2307" t="s">
        <v>101</v>
      </c>
      <c r="F2307" t="s">
        <v>23</v>
      </c>
      <c r="G2307" t="s">
        <v>24</v>
      </c>
      <c r="H2307" t="s">
        <v>25</v>
      </c>
      <c r="I2307" t="s">
        <v>35</v>
      </c>
      <c r="J2307" t="s">
        <v>6672</v>
      </c>
      <c r="K2307" t="s">
        <v>37</v>
      </c>
    </row>
    <row r="2308" spans="1:11" x14ac:dyDescent="0.35">
      <c r="A2308">
        <v>2307</v>
      </c>
      <c r="B2308" t="s">
        <v>6673</v>
      </c>
      <c r="C2308">
        <v>21</v>
      </c>
      <c r="D2308" t="s">
        <v>6674</v>
      </c>
      <c r="E2308" t="s">
        <v>31</v>
      </c>
      <c r="F2308" t="s">
        <v>14</v>
      </c>
      <c r="G2308" t="s">
        <v>52</v>
      </c>
      <c r="H2308" t="s">
        <v>13</v>
      </c>
      <c r="I2308" t="s">
        <v>53</v>
      </c>
      <c r="J2308">
        <v>4310923413</v>
      </c>
      <c r="K2308" t="s">
        <v>37</v>
      </c>
    </row>
    <row r="2309" spans="1:11" x14ac:dyDescent="0.35">
      <c r="A2309">
        <v>2308</v>
      </c>
      <c r="B2309" t="s">
        <v>6675</v>
      </c>
      <c r="C2309">
        <v>23</v>
      </c>
      <c r="D2309" t="s">
        <v>6676</v>
      </c>
      <c r="E2309" t="s">
        <v>201</v>
      </c>
      <c r="F2309" t="s">
        <v>16</v>
      </c>
      <c r="G2309" t="s">
        <v>62</v>
      </c>
      <c r="H2309" t="s">
        <v>23</v>
      </c>
      <c r="I2309" t="s">
        <v>53</v>
      </c>
      <c r="J2309" t="s">
        <v>6677</v>
      </c>
      <c r="K2309" t="s">
        <v>19</v>
      </c>
    </row>
    <row r="2310" spans="1:11" x14ac:dyDescent="0.35">
      <c r="A2310">
        <v>2309</v>
      </c>
      <c r="B2310" t="s">
        <v>6678</v>
      </c>
      <c r="C2310">
        <v>29</v>
      </c>
      <c r="D2310" t="s">
        <v>6679</v>
      </c>
      <c r="E2310" t="s">
        <v>14</v>
      </c>
      <c r="F2310" t="s">
        <v>13</v>
      </c>
      <c r="G2310" t="s">
        <v>41</v>
      </c>
      <c r="H2310" t="s">
        <v>42</v>
      </c>
      <c r="I2310" t="s">
        <v>48</v>
      </c>
      <c r="J2310" t="s">
        <v>6680</v>
      </c>
      <c r="K2310" t="s">
        <v>28</v>
      </c>
    </row>
    <row r="2311" spans="1:11" x14ac:dyDescent="0.35">
      <c r="A2311">
        <v>2310</v>
      </c>
      <c r="B2311" t="s">
        <v>6681</v>
      </c>
      <c r="C2311">
        <v>28</v>
      </c>
      <c r="D2311" t="s">
        <v>6682</v>
      </c>
      <c r="E2311" t="s">
        <v>13</v>
      </c>
      <c r="F2311" t="s">
        <v>42</v>
      </c>
      <c r="G2311" t="s">
        <v>24</v>
      </c>
      <c r="H2311" t="s">
        <v>25</v>
      </c>
      <c r="I2311" t="s">
        <v>63</v>
      </c>
      <c r="J2311">
        <v>9020509375</v>
      </c>
      <c r="K2311" t="s">
        <v>37</v>
      </c>
    </row>
    <row r="2312" spans="1:11" x14ac:dyDescent="0.35">
      <c r="A2312">
        <v>2311</v>
      </c>
      <c r="B2312" t="s">
        <v>6683</v>
      </c>
      <c r="C2312">
        <v>28</v>
      </c>
      <c r="D2312" t="s">
        <v>6684</v>
      </c>
      <c r="E2312" t="s">
        <v>34</v>
      </c>
      <c r="F2312" t="s">
        <v>34</v>
      </c>
      <c r="G2312" t="s">
        <v>15</v>
      </c>
      <c r="H2312" t="s">
        <v>16</v>
      </c>
      <c r="I2312" t="s">
        <v>102</v>
      </c>
      <c r="J2312">
        <v>4542564214</v>
      </c>
      <c r="K2312" t="s">
        <v>44</v>
      </c>
    </row>
    <row r="2313" spans="1:11" x14ac:dyDescent="0.35">
      <c r="A2313">
        <v>2312</v>
      </c>
      <c r="B2313" t="s">
        <v>6685</v>
      </c>
      <c r="C2313">
        <v>21</v>
      </c>
      <c r="D2313" t="s">
        <v>6686</v>
      </c>
      <c r="E2313" t="s">
        <v>79</v>
      </c>
      <c r="F2313" t="s">
        <v>101</v>
      </c>
      <c r="G2313" t="s">
        <v>41</v>
      </c>
      <c r="H2313" t="s">
        <v>42</v>
      </c>
      <c r="I2313" t="s">
        <v>102</v>
      </c>
      <c r="J2313" t="s">
        <v>6687</v>
      </c>
      <c r="K2313" t="s">
        <v>76</v>
      </c>
    </row>
    <row r="2314" spans="1:11" x14ac:dyDescent="0.35">
      <c r="A2314">
        <v>2313</v>
      </c>
      <c r="B2314" t="s">
        <v>6688</v>
      </c>
      <c r="C2314">
        <v>30</v>
      </c>
      <c r="D2314" t="s">
        <v>6689</v>
      </c>
      <c r="E2314" t="s">
        <v>177</v>
      </c>
      <c r="F2314" t="s">
        <v>34</v>
      </c>
      <c r="G2314" t="s">
        <v>33</v>
      </c>
      <c r="H2314" t="s">
        <v>34</v>
      </c>
      <c r="I2314" t="s">
        <v>68</v>
      </c>
      <c r="J2314" t="s">
        <v>6690</v>
      </c>
      <c r="K2314" t="s">
        <v>76</v>
      </c>
    </row>
    <row r="2315" spans="1:11" x14ac:dyDescent="0.35">
      <c r="A2315">
        <v>2314</v>
      </c>
      <c r="B2315" t="s">
        <v>6691</v>
      </c>
      <c r="C2315">
        <v>27</v>
      </c>
      <c r="D2315" t="s">
        <v>6692</v>
      </c>
      <c r="E2315" t="s">
        <v>32</v>
      </c>
      <c r="F2315" t="s">
        <v>169</v>
      </c>
      <c r="G2315" t="s">
        <v>33</v>
      </c>
      <c r="H2315" t="s">
        <v>34</v>
      </c>
      <c r="I2315" t="s">
        <v>26</v>
      </c>
      <c r="J2315" t="s">
        <v>6693</v>
      </c>
      <c r="K2315" t="s">
        <v>28</v>
      </c>
    </row>
    <row r="2316" spans="1:11" x14ac:dyDescent="0.35">
      <c r="A2316">
        <v>2315</v>
      </c>
      <c r="B2316" t="s">
        <v>6694</v>
      </c>
      <c r="C2316">
        <v>29</v>
      </c>
      <c r="D2316" t="s">
        <v>6695</v>
      </c>
      <c r="E2316" t="s">
        <v>42</v>
      </c>
      <c r="F2316" t="s">
        <v>13</v>
      </c>
      <c r="G2316" t="s">
        <v>120</v>
      </c>
      <c r="H2316" t="s">
        <v>57</v>
      </c>
      <c r="I2316" t="s">
        <v>153</v>
      </c>
      <c r="J2316" t="s">
        <v>6696</v>
      </c>
      <c r="K2316" t="s">
        <v>44</v>
      </c>
    </row>
    <row r="2317" spans="1:11" x14ac:dyDescent="0.35">
      <c r="A2317">
        <v>2316</v>
      </c>
      <c r="B2317" t="s">
        <v>6697</v>
      </c>
      <c r="C2317">
        <v>27</v>
      </c>
      <c r="D2317" t="s">
        <v>6698</v>
      </c>
      <c r="E2317" t="s">
        <v>101</v>
      </c>
      <c r="F2317" t="s">
        <v>169</v>
      </c>
      <c r="G2317" t="s">
        <v>80</v>
      </c>
      <c r="H2317" t="s">
        <v>32</v>
      </c>
      <c r="I2317" t="s">
        <v>63</v>
      </c>
      <c r="J2317" t="s">
        <v>6699</v>
      </c>
      <c r="K2317" t="s">
        <v>44</v>
      </c>
    </row>
    <row r="2318" spans="1:11" x14ac:dyDescent="0.35">
      <c r="A2318">
        <v>2317</v>
      </c>
      <c r="B2318" t="s">
        <v>6700</v>
      </c>
      <c r="C2318">
        <v>26</v>
      </c>
      <c r="D2318" t="s">
        <v>6701</v>
      </c>
      <c r="E2318" t="s">
        <v>201</v>
      </c>
      <c r="F2318" t="s">
        <v>169</v>
      </c>
      <c r="G2318" t="s">
        <v>80</v>
      </c>
      <c r="H2318" t="s">
        <v>32</v>
      </c>
      <c r="I2318" t="s">
        <v>146</v>
      </c>
      <c r="J2318" t="s">
        <v>6702</v>
      </c>
      <c r="K2318" t="s">
        <v>76</v>
      </c>
    </row>
    <row r="2319" spans="1:11" x14ac:dyDescent="0.35">
      <c r="A2319">
        <v>2318</v>
      </c>
      <c r="B2319" t="s">
        <v>2729</v>
      </c>
      <c r="C2319">
        <v>29</v>
      </c>
      <c r="D2319" t="s">
        <v>6703</v>
      </c>
      <c r="E2319" t="s">
        <v>201</v>
      </c>
      <c r="F2319" t="s">
        <v>40</v>
      </c>
      <c r="G2319" t="s">
        <v>24</v>
      </c>
      <c r="H2319" t="s">
        <v>25</v>
      </c>
      <c r="I2319" t="s">
        <v>153</v>
      </c>
      <c r="J2319" t="s">
        <v>6704</v>
      </c>
      <c r="K2319" t="s">
        <v>28</v>
      </c>
    </row>
    <row r="2320" spans="1:11" x14ac:dyDescent="0.35">
      <c r="A2320">
        <v>2319</v>
      </c>
      <c r="B2320" t="s">
        <v>6705</v>
      </c>
      <c r="C2320">
        <v>22</v>
      </c>
      <c r="D2320" t="s">
        <v>6706</v>
      </c>
      <c r="E2320" t="s">
        <v>22</v>
      </c>
      <c r="F2320" t="s">
        <v>31</v>
      </c>
      <c r="G2320" t="s">
        <v>87</v>
      </c>
      <c r="H2320" t="s">
        <v>79</v>
      </c>
      <c r="I2320" t="s">
        <v>48</v>
      </c>
      <c r="J2320" t="s">
        <v>6707</v>
      </c>
      <c r="K2320" t="s">
        <v>37</v>
      </c>
    </row>
    <row r="2321" spans="1:11" x14ac:dyDescent="0.35">
      <c r="A2321">
        <v>2320</v>
      </c>
      <c r="B2321" t="s">
        <v>6708</v>
      </c>
      <c r="C2321">
        <v>26</v>
      </c>
      <c r="D2321" t="s">
        <v>6709</v>
      </c>
      <c r="E2321" t="s">
        <v>79</v>
      </c>
      <c r="F2321" t="s">
        <v>22</v>
      </c>
      <c r="G2321" t="s">
        <v>47</v>
      </c>
      <c r="H2321" t="s">
        <v>31</v>
      </c>
      <c r="I2321" t="s">
        <v>146</v>
      </c>
      <c r="J2321" t="s">
        <v>6710</v>
      </c>
      <c r="K2321" t="s">
        <v>28</v>
      </c>
    </row>
    <row r="2322" spans="1:11" x14ac:dyDescent="0.35">
      <c r="A2322">
        <v>2321</v>
      </c>
      <c r="B2322" t="s">
        <v>6711</v>
      </c>
      <c r="C2322">
        <v>26</v>
      </c>
      <c r="D2322" t="s">
        <v>6712</v>
      </c>
      <c r="E2322" t="s">
        <v>32</v>
      </c>
      <c r="F2322" t="s">
        <v>177</v>
      </c>
      <c r="G2322" t="s">
        <v>120</v>
      </c>
      <c r="H2322" t="s">
        <v>57</v>
      </c>
      <c r="I2322" t="s">
        <v>53</v>
      </c>
      <c r="J2322" t="s">
        <v>6713</v>
      </c>
      <c r="K2322" t="s">
        <v>44</v>
      </c>
    </row>
    <row r="2323" spans="1:11" x14ac:dyDescent="0.35">
      <c r="A2323">
        <v>2322</v>
      </c>
      <c r="B2323" t="s">
        <v>6714</v>
      </c>
      <c r="C2323">
        <v>30</v>
      </c>
      <c r="D2323" t="s">
        <v>6715</v>
      </c>
      <c r="E2323" t="s">
        <v>14</v>
      </c>
      <c r="F2323" t="s">
        <v>34</v>
      </c>
      <c r="G2323" t="s">
        <v>62</v>
      </c>
      <c r="H2323" t="s">
        <v>23</v>
      </c>
      <c r="I2323" t="s">
        <v>53</v>
      </c>
      <c r="J2323" t="s">
        <v>6716</v>
      </c>
      <c r="K2323" t="s">
        <v>37</v>
      </c>
    </row>
    <row r="2324" spans="1:11" x14ac:dyDescent="0.35">
      <c r="A2324">
        <v>2323</v>
      </c>
      <c r="B2324" t="s">
        <v>6717</v>
      </c>
      <c r="C2324">
        <v>22</v>
      </c>
      <c r="D2324" t="s">
        <v>6718</v>
      </c>
      <c r="E2324" t="s">
        <v>42</v>
      </c>
      <c r="F2324" t="s">
        <v>13</v>
      </c>
      <c r="G2324" t="s">
        <v>24</v>
      </c>
      <c r="H2324" t="s">
        <v>25</v>
      </c>
      <c r="I2324" t="s">
        <v>88</v>
      </c>
      <c r="J2324" t="s">
        <v>6719</v>
      </c>
      <c r="K2324" t="s">
        <v>19</v>
      </c>
    </row>
    <row r="2325" spans="1:11" x14ac:dyDescent="0.35">
      <c r="A2325">
        <v>2324</v>
      </c>
      <c r="B2325" t="s">
        <v>6720</v>
      </c>
      <c r="C2325">
        <v>29</v>
      </c>
      <c r="D2325" t="s">
        <v>6721</v>
      </c>
      <c r="E2325" t="s">
        <v>133</v>
      </c>
      <c r="F2325" t="s">
        <v>34</v>
      </c>
      <c r="G2325" t="s">
        <v>41</v>
      </c>
      <c r="H2325" t="s">
        <v>42</v>
      </c>
      <c r="I2325" t="s">
        <v>53</v>
      </c>
      <c r="J2325">
        <v>9688878136</v>
      </c>
      <c r="K2325" t="s">
        <v>76</v>
      </c>
    </row>
    <row r="2326" spans="1:11" x14ac:dyDescent="0.35">
      <c r="A2326">
        <v>2325</v>
      </c>
      <c r="B2326" t="s">
        <v>6722</v>
      </c>
      <c r="C2326">
        <v>21</v>
      </c>
      <c r="D2326" t="s">
        <v>6723</v>
      </c>
      <c r="E2326" t="s">
        <v>31</v>
      </c>
      <c r="F2326" t="s">
        <v>67</v>
      </c>
      <c r="G2326" t="s">
        <v>47</v>
      </c>
      <c r="H2326" t="s">
        <v>31</v>
      </c>
      <c r="I2326" t="s">
        <v>53</v>
      </c>
      <c r="J2326" t="s">
        <v>6724</v>
      </c>
      <c r="K2326" t="s">
        <v>28</v>
      </c>
    </row>
    <row r="2327" spans="1:11" x14ac:dyDescent="0.35">
      <c r="A2327">
        <v>2326</v>
      </c>
      <c r="B2327" t="s">
        <v>6725</v>
      </c>
      <c r="C2327">
        <v>23</v>
      </c>
      <c r="D2327" t="s">
        <v>6726</v>
      </c>
      <c r="E2327" t="s">
        <v>79</v>
      </c>
      <c r="F2327" t="s">
        <v>57</v>
      </c>
      <c r="G2327" t="s">
        <v>24</v>
      </c>
      <c r="H2327" t="s">
        <v>25</v>
      </c>
      <c r="I2327" t="s">
        <v>91</v>
      </c>
      <c r="J2327" t="s">
        <v>6727</v>
      </c>
      <c r="K2327" t="s">
        <v>28</v>
      </c>
    </row>
    <row r="2328" spans="1:11" x14ac:dyDescent="0.35">
      <c r="A2328">
        <v>2327</v>
      </c>
      <c r="B2328" t="s">
        <v>6728</v>
      </c>
      <c r="C2328">
        <v>20</v>
      </c>
      <c r="D2328" t="s">
        <v>6729</v>
      </c>
      <c r="E2328" t="s">
        <v>25</v>
      </c>
      <c r="F2328" t="s">
        <v>13</v>
      </c>
      <c r="G2328" t="s">
        <v>15</v>
      </c>
      <c r="H2328" t="s">
        <v>16</v>
      </c>
      <c r="I2328" t="s">
        <v>48</v>
      </c>
      <c r="J2328">
        <v>6303370568</v>
      </c>
      <c r="K2328" t="s">
        <v>19</v>
      </c>
    </row>
    <row r="2329" spans="1:11" x14ac:dyDescent="0.35">
      <c r="A2329">
        <v>2328</v>
      </c>
      <c r="B2329" t="s">
        <v>6730</v>
      </c>
      <c r="C2329">
        <v>21</v>
      </c>
      <c r="D2329" t="s">
        <v>6731</v>
      </c>
      <c r="E2329" t="s">
        <v>201</v>
      </c>
      <c r="F2329" t="s">
        <v>57</v>
      </c>
      <c r="G2329" t="s">
        <v>47</v>
      </c>
      <c r="H2329" t="s">
        <v>31</v>
      </c>
      <c r="I2329" t="s">
        <v>116</v>
      </c>
      <c r="J2329" t="s">
        <v>6732</v>
      </c>
      <c r="K2329" t="s">
        <v>44</v>
      </c>
    </row>
    <row r="2330" spans="1:11" x14ac:dyDescent="0.35">
      <c r="A2330">
        <v>2329</v>
      </c>
      <c r="B2330" t="s">
        <v>3716</v>
      </c>
      <c r="C2330">
        <v>25</v>
      </c>
      <c r="D2330" t="s">
        <v>6733</v>
      </c>
      <c r="E2330" t="s">
        <v>201</v>
      </c>
      <c r="F2330" t="s">
        <v>22</v>
      </c>
      <c r="G2330" t="s">
        <v>62</v>
      </c>
      <c r="H2330" t="s">
        <v>23</v>
      </c>
      <c r="I2330" t="s">
        <v>116</v>
      </c>
      <c r="J2330" t="s">
        <v>6734</v>
      </c>
      <c r="K2330" t="s">
        <v>44</v>
      </c>
    </row>
    <row r="2331" spans="1:11" x14ac:dyDescent="0.35">
      <c r="A2331">
        <v>2330</v>
      </c>
      <c r="B2331" t="s">
        <v>1653</v>
      </c>
      <c r="C2331">
        <v>21</v>
      </c>
      <c r="D2331" t="s">
        <v>6735</v>
      </c>
      <c r="E2331" t="s">
        <v>16</v>
      </c>
      <c r="F2331" t="s">
        <v>16</v>
      </c>
      <c r="G2331" t="s">
        <v>41</v>
      </c>
      <c r="H2331" t="s">
        <v>42</v>
      </c>
      <c r="I2331" t="s">
        <v>170</v>
      </c>
      <c r="J2331" t="s">
        <v>6736</v>
      </c>
      <c r="K2331" t="s">
        <v>37</v>
      </c>
    </row>
    <row r="2332" spans="1:11" x14ac:dyDescent="0.35">
      <c r="A2332">
        <v>2331</v>
      </c>
      <c r="B2332" t="s">
        <v>2040</v>
      </c>
      <c r="C2332">
        <v>26</v>
      </c>
      <c r="D2332" t="s">
        <v>6737</v>
      </c>
      <c r="E2332" t="s">
        <v>67</v>
      </c>
      <c r="F2332" t="s">
        <v>31</v>
      </c>
      <c r="G2332" t="s">
        <v>33</v>
      </c>
      <c r="H2332" t="s">
        <v>34</v>
      </c>
      <c r="I2332" t="s">
        <v>102</v>
      </c>
      <c r="J2332" t="s">
        <v>6738</v>
      </c>
      <c r="K2332" t="s">
        <v>44</v>
      </c>
    </row>
    <row r="2333" spans="1:11" x14ac:dyDescent="0.35">
      <c r="A2333">
        <v>2332</v>
      </c>
      <c r="B2333" t="s">
        <v>6739</v>
      </c>
      <c r="C2333">
        <v>24</v>
      </c>
      <c r="D2333" t="s">
        <v>6740</v>
      </c>
      <c r="E2333" t="s">
        <v>101</v>
      </c>
      <c r="F2333" t="s">
        <v>23</v>
      </c>
      <c r="G2333" t="s">
        <v>87</v>
      </c>
      <c r="H2333" t="s">
        <v>79</v>
      </c>
      <c r="I2333" t="s">
        <v>153</v>
      </c>
      <c r="J2333" t="s">
        <v>6741</v>
      </c>
      <c r="K2333" t="s">
        <v>76</v>
      </c>
    </row>
    <row r="2334" spans="1:11" x14ac:dyDescent="0.35">
      <c r="A2334">
        <v>2333</v>
      </c>
      <c r="B2334" t="s">
        <v>6742</v>
      </c>
      <c r="C2334">
        <v>29</v>
      </c>
      <c r="D2334" t="s">
        <v>6743</v>
      </c>
      <c r="E2334" t="s">
        <v>40</v>
      </c>
      <c r="F2334" t="s">
        <v>16</v>
      </c>
      <c r="G2334" t="s">
        <v>41</v>
      </c>
      <c r="H2334" t="s">
        <v>42</v>
      </c>
      <c r="I2334" t="s">
        <v>102</v>
      </c>
      <c r="J2334" t="s">
        <v>6744</v>
      </c>
      <c r="K2334" t="s">
        <v>44</v>
      </c>
    </row>
    <row r="2335" spans="1:11" x14ac:dyDescent="0.35">
      <c r="A2335">
        <v>2334</v>
      </c>
      <c r="B2335" t="s">
        <v>6745</v>
      </c>
      <c r="C2335">
        <v>21</v>
      </c>
      <c r="D2335" t="s">
        <v>6746</v>
      </c>
      <c r="E2335" t="s">
        <v>14</v>
      </c>
      <c r="F2335" t="s">
        <v>67</v>
      </c>
      <c r="G2335" t="s">
        <v>62</v>
      </c>
      <c r="H2335" t="s">
        <v>23</v>
      </c>
      <c r="I2335" t="s">
        <v>170</v>
      </c>
      <c r="J2335" t="s">
        <v>6747</v>
      </c>
      <c r="K2335" t="s">
        <v>44</v>
      </c>
    </row>
    <row r="2336" spans="1:11" x14ac:dyDescent="0.35">
      <c r="A2336">
        <v>2335</v>
      </c>
      <c r="B2336" t="s">
        <v>6748</v>
      </c>
      <c r="C2336">
        <v>30</v>
      </c>
      <c r="D2336" t="s">
        <v>6749</v>
      </c>
      <c r="E2336" t="s">
        <v>23</v>
      </c>
      <c r="F2336" t="s">
        <v>31</v>
      </c>
      <c r="G2336" t="s">
        <v>15</v>
      </c>
      <c r="H2336" t="s">
        <v>16</v>
      </c>
      <c r="I2336" t="s">
        <v>53</v>
      </c>
      <c r="J2336" t="s">
        <v>6750</v>
      </c>
      <c r="K2336" t="s">
        <v>37</v>
      </c>
    </row>
    <row r="2337" spans="1:11" x14ac:dyDescent="0.35">
      <c r="A2337">
        <v>2336</v>
      </c>
      <c r="B2337" t="s">
        <v>6751</v>
      </c>
      <c r="C2337">
        <v>27</v>
      </c>
      <c r="D2337" t="s">
        <v>6752</v>
      </c>
      <c r="E2337" t="s">
        <v>22</v>
      </c>
      <c r="F2337" t="s">
        <v>177</v>
      </c>
      <c r="G2337" t="s">
        <v>47</v>
      </c>
      <c r="H2337" t="s">
        <v>31</v>
      </c>
      <c r="I2337" t="s">
        <v>102</v>
      </c>
      <c r="J2337" t="s">
        <v>6753</v>
      </c>
      <c r="K2337" t="s">
        <v>19</v>
      </c>
    </row>
    <row r="2338" spans="1:11" x14ac:dyDescent="0.35">
      <c r="A2338">
        <v>2337</v>
      </c>
      <c r="B2338" t="s">
        <v>6754</v>
      </c>
      <c r="C2338">
        <v>26</v>
      </c>
      <c r="D2338" t="s">
        <v>6755</v>
      </c>
      <c r="E2338" t="s">
        <v>13</v>
      </c>
      <c r="F2338" t="s">
        <v>67</v>
      </c>
      <c r="G2338" t="s">
        <v>52</v>
      </c>
      <c r="H2338" t="s">
        <v>13</v>
      </c>
      <c r="I2338" t="s">
        <v>48</v>
      </c>
      <c r="J2338" t="s">
        <v>6756</v>
      </c>
      <c r="K2338" t="s">
        <v>37</v>
      </c>
    </row>
    <row r="2339" spans="1:11" x14ac:dyDescent="0.35">
      <c r="A2339">
        <v>2338</v>
      </c>
      <c r="B2339" t="s">
        <v>6757</v>
      </c>
      <c r="C2339">
        <v>24</v>
      </c>
      <c r="D2339" t="s">
        <v>6758</v>
      </c>
      <c r="E2339" t="s">
        <v>34</v>
      </c>
      <c r="F2339" t="s">
        <v>57</v>
      </c>
      <c r="G2339" t="s">
        <v>120</v>
      </c>
      <c r="H2339" t="s">
        <v>57</v>
      </c>
      <c r="I2339" t="s">
        <v>53</v>
      </c>
      <c r="J2339" t="s">
        <v>6759</v>
      </c>
      <c r="K2339" t="s">
        <v>37</v>
      </c>
    </row>
    <row r="2340" spans="1:11" x14ac:dyDescent="0.35">
      <c r="A2340">
        <v>2339</v>
      </c>
      <c r="B2340" t="s">
        <v>6760</v>
      </c>
      <c r="C2340">
        <v>20</v>
      </c>
      <c r="D2340" t="s">
        <v>6761</v>
      </c>
      <c r="E2340" t="s">
        <v>22</v>
      </c>
      <c r="F2340" t="s">
        <v>149</v>
      </c>
      <c r="G2340" t="s">
        <v>24</v>
      </c>
      <c r="H2340" t="s">
        <v>25</v>
      </c>
      <c r="I2340" t="s">
        <v>91</v>
      </c>
      <c r="J2340" t="s">
        <v>6762</v>
      </c>
      <c r="K2340" t="s">
        <v>28</v>
      </c>
    </row>
    <row r="2341" spans="1:11" x14ac:dyDescent="0.35">
      <c r="A2341">
        <v>2340</v>
      </c>
      <c r="B2341" t="s">
        <v>6763</v>
      </c>
      <c r="C2341">
        <v>27</v>
      </c>
      <c r="D2341" t="s">
        <v>6764</v>
      </c>
      <c r="E2341" t="s">
        <v>57</v>
      </c>
      <c r="F2341" t="s">
        <v>16</v>
      </c>
      <c r="G2341" t="s">
        <v>33</v>
      </c>
      <c r="H2341" t="s">
        <v>34</v>
      </c>
      <c r="I2341" t="s">
        <v>53</v>
      </c>
      <c r="J2341" t="s">
        <v>6765</v>
      </c>
      <c r="K2341" t="s">
        <v>76</v>
      </c>
    </row>
    <row r="2342" spans="1:11" x14ac:dyDescent="0.35">
      <c r="A2342">
        <v>2341</v>
      </c>
      <c r="B2342" t="s">
        <v>6766</v>
      </c>
      <c r="C2342">
        <v>20</v>
      </c>
      <c r="D2342" t="s">
        <v>6767</v>
      </c>
      <c r="E2342" t="s">
        <v>16</v>
      </c>
      <c r="F2342" t="s">
        <v>177</v>
      </c>
      <c r="G2342" t="s">
        <v>41</v>
      </c>
      <c r="H2342" t="s">
        <v>42</v>
      </c>
      <c r="I2342" t="s">
        <v>116</v>
      </c>
      <c r="J2342" t="s">
        <v>6768</v>
      </c>
      <c r="K2342" t="s">
        <v>37</v>
      </c>
    </row>
    <row r="2343" spans="1:11" x14ac:dyDescent="0.35">
      <c r="A2343">
        <v>2342</v>
      </c>
      <c r="B2343" t="s">
        <v>6769</v>
      </c>
      <c r="C2343">
        <v>26</v>
      </c>
      <c r="D2343" t="s">
        <v>6770</v>
      </c>
      <c r="E2343" t="s">
        <v>133</v>
      </c>
      <c r="F2343" t="s">
        <v>79</v>
      </c>
      <c r="G2343" t="s">
        <v>24</v>
      </c>
      <c r="H2343" t="s">
        <v>25</v>
      </c>
      <c r="I2343" t="s">
        <v>153</v>
      </c>
      <c r="J2343" t="s">
        <v>6771</v>
      </c>
      <c r="K2343" t="s">
        <v>76</v>
      </c>
    </row>
    <row r="2344" spans="1:11" x14ac:dyDescent="0.35">
      <c r="A2344">
        <v>2343</v>
      </c>
      <c r="B2344" t="s">
        <v>6772</v>
      </c>
      <c r="C2344">
        <v>30</v>
      </c>
      <c r="D2344" t="s">
        <v>6773</v>
      </c>
      <c r="E2344" t="s">
        <v>201</v>
      </c>
      <c r="F2344" t="s">
        <v>25</v>
      </c>
      <c r="G2344" t="s">
        <v>87</v>
      </c>
      <c r="H2344" t="s">
        <v>79</v>
      </c>
      <c r="I2344" t="s">
        <v>146</v>
      </c>
      <c r="J2344" t="s">
        <v>6774</v>
      </c>
      <c r="K2344" t="s">
        <v>37</v>
      </c>
    </row>
    <row r="2345" spans="1:11" x14ac:dyDescent="0.35">
      <c r="A2345">
        <v>2344</v>
      </c>
      <c r="B2345" t="s">
        <v>6775</v>
      </c>
      <c r="C2345">
        <v>22</v>
      </c>
      <c r="D2345" t="s">
        <v>6776</v>
      </c>
      <c r="E2345" t="s">
        <v>14</v>
      </c>
      <c r="F2345" t="s">
        <v>149</v>
      </c>
      <c r="G2345" t="s">
        <v>47</v>
      </c>
      <c r="H2345" t="s">
        <v>31</v>
      </c>
      <c r="I2345" t="s">
        <v>35</v>
      </c>
      <c r="J2345" t="s">
        <v>6777</v>
      </c>
      <c r="K2345" t="s">
        <v>44</v>
      </c>
    </row>
    <row r="2346" spans="1:11" x14ac:dyDescent="0.35">
      <c r="A2346">
        <v>2345</v>
      </c>
      <c r="B2346" t="s">
        <v>6778</v>
      </c>
      <c r="C2346">
        <v>22</v>
      </c>
      <c r="D2346" t="s">
        <v>6779</v>
      </c>
      <c r="E2346" t="s">
        <v>149</v>
      </c>
      <c r="F2346" t="s">
        <v>101</v>
      </c>
      <c r="G2346" t="s">
        <v>24</v>
      </c>
      <c r="H2346" t="s">
        <v>25</v>
      </c>
      <c r="I2346" t="s">
        <v>146</v>
      </c>
      <c r="J2346" t="s">
        <v>6780</v>
      </c>
      <c r="K2346" t="s">
        <v>19</v>
      </c>
    </row>
    <row r="2347" spans="1:11" x14ac:dyDescent="0.35">
      <c r="A2347">
        <v>2346</v>
      </c>
      <c r="B2347" t="s">
        <v>6781</v>
      </c>
      <c r="C2347">
        <v>27</v>
      </c>
      <c r="D2347" t="s">
        <v>6782</v>
      </c>
      <c r="E2347" t="s">
        <v>67</v>
      </c>
      <c r="F2347" t="s">
        <v>40</v>
      </c>
      <c r="G2347" t="s">
        <v>41</v>
      </c>
      <c r="H2347" t="s">
        <v>42</v>
      </c>
      <c r="I2347" t="s">
        <v>91</v>
      </c>
      <c r="J2347" t="s">
        <v>6783</v>
      </c>
      <c r="K2347" t="s">
        <v>76</v>
      </c>
    </row>
    <row r="2348" spans="1:11" x14ac:dyDescent="0.35">
      <c r="A2348">
        <v>2347</v>
      </c>
      <c r="B2348" t="s">
        <v>6784</v>
      </c>
      <c r="C2348">
        <v>25</v>
      </c>
      <c r="D2348" t="s">
        <v>6785</v>
      </c>
      <c r="E2348" t="s">
        <v>32</v>
      </c>
      <c r="F2348" t="s">
        <v>67</v>
      </c>
      <c r="G2348" t="s">
        <v>120</v>
      </c>
      <c r="H2348" t="s">
        <v>57</v>
      </c>
      <c r="I2348" t="s">
        <v>146</v>
      </c>
      <c r="J2348" t="s">
        <v>6786</v>
      </c>
      <c r="K2348" t="s">
        <v>19</v>
      </c>
    </row>
    <row r="2349" spans="1:11" x14ac:dyDescent="0.35">
      <c r="A2349">
        <v>2348</v>
      </c>
      <c r="B2349" t="s">
        <v>6787</v>
      </c>
      <c r="C2349">
        <v>30</v>
      </c>
      <c r="D2349" t="s">
        <v>6788</v>
      </c>
      <c r="E2349" t="s">
        <v>16</v>
      </c>
      <c r="F2349" t="s">
        <v>101</v>
      </c>
      <c r="G2349" t="s">
        <v>24</v>
      </c>
      <c r="H2349" t="s">
        <v>25</v>
      </c>
      <c r="I2349" t="s">
        <v>48</v>
      </c>
      <c r="J2349" t="s">
        <v>6789</v>
      </c>
      <c r="K2349" t="s">
        <v>76</v>
      </c>
    </row>
    <row r="2350" spans="1:11" x14ac:dyDescent="0.35">
      <c r="A2350">
        <v>2349</v>
      </c>
      <c r="B2350" t="s">
        <v>6790</v>
      </c>
      <c r="C2350">
        <v>24</v>
      </c>
      <c r="D2350" t="s">
        <v>6791</v>
      </c>
      <c r="E2350" t="s">
        <v>32</v>
      </c>
      <c r="F2350" t="s">
        <v>40</v>
      </c>
      <c r="G2350" t="s">
        <v>41</v>
      </c>
      <c r="H2350" t="s">
        <v>42</v>
      </c>
      <c r="I2350" t="s">
        <v>146</v>
      </c>
      <c r="J2350" t="s">
        <v>6792</v>
      </c>
      <c r="K2350" t="s">
        <v>37</v>
      </c>
    </row>
    <row r="2351" spans="1:11" x14ac:dyDescent="0.35">
      <c r="A2351">
        <v>2350</v>
      </c>
      <c r="B2351" t="s">
        <v>6793</v>
      </c>
      <c r="C2351">
        <v>29</v>
      </c>
      <c r="D2351" t="s">
        <v>6794</v>
      </c>
      <c r="E2351" t="s">
        <v>57</v>
      </c>
      <c r="F2351" t="s">
        <v>34</v>
      </c>
      <c r="G2351" t="s">
        <v>87</v>
      </c>
      <c r="H2351" t="s">
        <v>79</v>
      </c>
      <c r="I2351" t="s">
        <v>17</v>
      </c>
      <c r="J2351" t="s">
        <v>6795</v>
      </c>
      <c r="K2351" t="s">
        <v>19</v>
      </c>
    </row>
    <row r="2352" spans="1:11" x14ac:dyDescent="0.35">
      <c r="A2352">
        <v>2351</v>
      </c>
      <c r="B2352" t="s">
        <v>6796</v>
      </c>
      <c r="C2352">
        <v>23</v>
      </c>
      <c r="D2352" t="s">
        <v>6797</v>
      </c>
      <c r="E2352" t="s">
        <v>32</v>
      </c>
      <c r="F2352" t="s">
        <v>67</v>
      </c>
      <c r="G2352" t="s">
        <v>80</v>
      </c>
      <c r="H2352" t="s">
        <v>32</v>
      </c>
      <c r="I2352" t="s">
        <v>146</v>
      </c>
      <c r="J2352">
        <v>4846096598</v>
      </c>
      <c r="K2352" t="s">
        <v>19</v>
      </c>
    </row>
    <row r="2353" spans="1:11" x14ac:dyDescent="0.35">
      <c r="A2353">
        <v>2352</v>
      </c>
      <c r="B2353" t="s">
        <v>6798</v>
      </c>
      <c r="C2353">
        <v>20</v>
      </c>
      <c r="D2353" t="s">
        <v>6799</v>
      </c>
      <c r="E2353" t="s">
        <v>177</v>
      </c>
      <c r="F2353" t="s">
        <v>67</v>
      </c>
      <c r="G2353" t="s">
        <v>52</v>
      </c>
      <c r="H2353" t="s">
        <v>13</v>
      </c>
      <c r="I2353" t="s">
        <v>116</v>
      </c>
      <c r="J2353">
        <v>9177898054</v>
      </c>
      <c r="K2353" t="s">
        <v>44</v>
      </c>
    </row>
    <row r="2354" spans="1:11" x14ac:dyDescent="0.35">
      <c r="A2354">
        <v>2353</v>
      </c>
      <c r="B2354" t="s">
        <v>6800</v>
      </c>
      <c r="C2354">
        <v>29</v>
      </c>
      <c r="D2354" t="s">
        <v>6801</v>
      </c>
      <c r="E2354" t="s">
        <v>42</v>
      </c>
      <c r="F2354" t="s">
        <v>169</v>
      </c>
      <c r="G2354" t="s">
        <v>80</v>
      </c>
      <c r="H2354" t="s">
        <v>32</v>
      </c>
      <c r="I2354" t="s">
        <v>26</v>
      </c>
      <c r="J2354" t="s">
        <v>6802</v>
      </c>
      <c r="K2354" t="s">
        <v>44</v>
      </c>
    </row>
    <row r="2355" spans="1:11" x14ac:dyDescent="0.35">
      <c r="A2355">
        <v>2354</v>
      </c>
      <c r="B2355" t="s">
        <v>6803</v>
      </c>
      <c r="C2355">
        <v>21</v>
      </c>
      <c r="D2355" t="s">
        <v>6804</v>
      </c>
      <c r="E2355" t="s">
        <v>101</v>
      </c>
      <c r="F2355" t="s">
        <v>31</v>
      </c>
      <c r="G2355" t="s">
        <v>120</v>
      </c>
      <c r="H2355" t="s">
        <v>57</v>
      </c>
      <c r="I2355" t="s">
        <v>58</v>
      </c>
      <c r="J2355" t="s">
        <v>6805</v>
      </c>
      <c r="K2355" t="s">
        <v>19</v>
      </c>
    </row>
    <row r="2356" spans="1:11" x14ac:dyDescent="0.35">
      <c r="A2356">
        <v>2355</v>
      </c>
      <c r="B2356" t="s">
        <v>6806</v>
      </c>
      <c r="C2356">
        <v>20</v>
      </c>
      <c r="D2356" t="s">
        <v>6807</v>
      </c>
      <c r="E2356" t="s">
        <v>34</v>
      </c>
      <c r="F2356" t="s">
        <v>79</v>
      </c>
      <c r="G2356" t="s">
        <v>41</v>
      </c>
      <c r="H2356" t="s">
        <v>42</v>
      </c>
      <c r="I2356" t="s">
        <v>146</v>
      </c>
      <c r="J2356" t="s">
        <v>6808</v>
      </c>
      <c r="K2356" t="s">
        <v>19</v>
      </c>
    </row>
    <row r="2357" spans="1:11" x14ac:dyDescent="0.35">
      <c r="A2357">
        <v>2356</v>
      </c>
      <c r="B2357" t="s">
        <v>6809</v>
      </c>
      <c r="C2357">
        <v>29</v>
      </c>
      <c r="D2357" t="s">
        <v>6810</v>
      </c>
      <c r="E2357" t="s">
        <v>169</v>
      </c>
      <c r="F2357" t="s">
        <v>57</v>
      </c>
      <c r="G2357" t="s">
        <v>87</v>
      </c>
      <c r="H2357" t="s">
        <v>79</v>
      </c>
      <c r="I2357" t="s">
        <v>116</v>
      </c>
      <c r="J2357" t="s">
        <v>6811</v>
      </c>
      <c r="K2357" t="s">
        <v>44</v>
      </c>
    </row>
    <row r="2358" spans="1:11" x14ac:dyDescent="0.35">
      <c r="A2358">
        <v>2357</v>
      </c>
      <c r="B2358" t="s">
        <v>6812</v>
      </c>
      <c r="C2358">
        <v>25</v>
      </c>
      <c r="D2358" t="s">
        <v>6813</v>
      </c>
      <c r="E2358" t="s">
        <v>32</v>
      </c>
      <c r="F2358" t="s">
        <v>149</v>
      </c>
      <c r="G2358" t="s">
        <v>120</v>
      </c>
      <c r="H2358" t="s">
        <v>57</v>
      </c>
      <c r="I2358" t="s">
        <v>35</v>
      </c>
      <c r="J2358">
        <v>9469318032</v>
      </c>
      <c r="K2358" t="s">
        <v>28</v>
      </c>
    </row>
    <row r="2359" spans="1:11" x14ac:dyDescent="0.35">
      <c r="A2359">
        <v>2358</v>
      </c>
      <c r="B2359" t="s">
        <v>6814</v>
      </c>
      <c r="C2359">
        <v>24</v>
      </c>
      <c r="D2359" t="s">
        <v>6815</v>
      </c>
      <c r="E2359" t="s">
        <v>40</v>
      </c>
      <c r="F2359" t="s">
        <v>25</v>
      </c>
      <c r="G2359" t="s">
        <v>33</v>
      </c>
      <c r="H2359" t="s">
        <v>34</v>
      </c>
      <c r="I2359" t="s">
        <v>153</v>
      </c>
      <c r="J2359" t="s">
        <v>6816</v>
      </c>
      <c r="K2359" t="s">
        <v>19</v>
      </c>
    </row>
    <row r="2360" spans="1:11" x14ac:dyDescent="0.35">
      <c r="A2360">
        <v>2359</v>
      </c>
      <c r="B2360" t="s">
        <v>6817</v>
      </c>
      <c r="C2360">
        <v>28</v>
      </c>
      <c r="D2360" t="s">
        <v>6818</v>
      </c>
      <c r="E2360" t="s">
        <v>57</v>
      </c>
      <c r="F2360" t="s">
        <v>149</v>
      </c>
      <c r="G2360" t="s">
        <v>47</v>
      </c>
      <c r="H2360" t="s">
        <v>31</v>
      </c>
      <c r="I2360" t="s">
        <v>91</v>
      </c>
      <c r="J2360" t="s">
        <v>6819</v>
      </c>
      <c r="K2360" t="s">
        <v>37</v>
      </c>
    </row>
    <row r="2361" spans="1:11" x14ac:dyDescent="0.35">
      <c r="A2361">
        <v>2360</v>
      </c>
      <c r="B2361" t="s">
        <v>6820</v>
      </c>
      <c r="C2361">
        <v>20</v>
      </c>
      <c r="D2361" t="s">
        <v>6821</v>
      </c>
      <c r="E2361" t="s">
        <v>149</v>
      </c>
      <c r="F2361" t="s">
        <v>67</v>
      </c>
      <c r="G2361" t="s">
        <v>62</v>
      </c>
      <c r="H2361" t="s">
        <v>23</v>
      </c>
      <c r="I2361" t="s">
        <v>58</v>
      </c>
      <c r="J2361" t="s">
        <v>6822</v>
      </c>
      <c r="K2361" t="s">
        <v>37</v>
      </c>
    </row>
    <row r="2362" spans="1:11" x14ac:dyDescent="0.35">
      <c r="A2362">
        <v>2361</v>
      </c>
      <c r="B2362" t="s">
        <v>6823</v>
      </c>
      <c r="C2362">
        <v>28</v>
      </c>
      <c r="D2362" t="s">
        <v>6824</v>
      </c>
      <c r="E2362" t="s">
        <v>42</v>
      </c>
      <c r="F2362" t="s">
        <v>23</v>
      </c>
      <c r="G2362" t="s">
        <v>41</v>
      </c>
      <c r="H2362" t="s">
        <v>42</v>
      </c>
      <c r="I2362" t="s">
        <v>146</v>
      </c>
      <c r="J2362" t="s">
        <v>6825</v>
      </c>
      <c r="K2362" t="s">
        <v>44</v>
      </c>
    </row>
    <row r="2363" spans="1:11" x14ac:dyDescent="0.35">
      <c r="A2363">
        <v>2362</v>
      </c>
      <c r="B2363" t="s">
        <v>6826</v>
      </c>
      <c r="C2363">
        <v>28</v>
      </c>
      <c r="D2363" t="s">
        <v>6827</v>
      </c>
      <c r="E2363" t="s">
        <v>22</v>
      </c>
      <c r="F2363" t="s">
        <v>23</v>
      </c>
      <c r="G2363" t="s">
        <v>87</v>
      </c>
      <c r="H2363" t="s">
        <v>79</v>
      </c>
      <c r="I2363" t="s">
        <v>88</v>
      </c>
      <c r="J2363" t="s">
        <v>6828</v>
      </c>
      <c r="K2363" t="s">
        <v>44</v>
      </c>
    </row>
    <row r="2364" spans="1:11" x14ac:dyDescent="0.35">
      <c r="A2364">
        <v>2363</v>
      </c>
      <c r="B2364" t="s">
        <v>6829</v>
      </c>
      <c r="C2364">
        <v>29</v>
      </c>
      <c r="D2364" t="s">
        <v>6830</v>
      </c>
      <c r="E2364" t="s">
        <v>149</v>
      </c>
      <c r="F2364" t="s">
        <v>177</v>
      </c>
      <c r="G2364" t="s">
        <v>41</v>
      </c>
      <c r="H2364" t="s">
        <v>42</v>
      </c>
      <c r="I2364" t="s">
        <v>68</v>
      </c>
      <c r="J2364" t="s">
        <v>6831</v>
      </c>
      <c r="K2364" t="s">
        <v>44</v>
      </c>
    </row>
    <row r="2365" spans="1:11" x14ac:dyDescent="0.35">
      <c r="A2365">
        <v>2364</v>
      </c>
      <c r="B2365" t="s">
        <v>6832</v>
      </c>
      <c r="C2365">
        <v>21</v>
      </c>
      <c r="D2365" t="s">
        <v>6833</v>
      </c>
      <c r="E2365" t="s">
        <v>13</v>
      </c>
      <c r="F2365" t="s">
        <v>42</v>
      </c>
      <c r="G2365" t="s">
        <v>15</v>
      </c>
      <c r="H2365" t="s">
        <v>16</v>
      </c>
      <c r="I2365" t="s">
        <v>91</v>
      </c>
      <c r="J2365" t="s">
        <v>6834</v>
      </c>
      <c r="K2365" t="s">
        <v>19</v>
      </c>
    </row>
    <row r="2366" spans="1:11" x14ac:dyDescent="0.35">
      <c r="A2366">
        <v>2365</v>
      </c>
      <c r="B2366" t="s">
        <v>6835</v>
      </c>
      <c r="C2366">
        <v>20</v>
      </c>
      <c r="D2366" t="s">
        <v>6836</v>
      </c>
      <c r="E2366" t="s">
        <v>23</v>
      </c>
      <c r="F2366" t="s">
        <v>23</v>
      </c>
      <c r="G2366" t="s">
        <v>41</v>
      </c>
      <c r="H2366" t="s">
        <v>42</v>
      </c>
      <c r="I2366" t="s">
        <v>53</v>
      </c>
      <c r="J2366" t="s">
        <v>6837</v>
      </c>
      <c r="K2366" t="s">
        <v>44</v>
      </c>
    </row>
    <row r="2367" spans="1:11" x14ac:dyDescent="0.35">
      <c r="A2367">
        <v>2366</v>
      </c>
      <c r="B2367" t="s">
        <v>6838</v>
      </c>
      <c r="C2367">
        <v>26</v>
      </c>
      <c r="D2367" t="s">
        <v>6839</v>
      </c>
      <c r="E2367" t="s">
        <v>23</v>
      </c>
      <c r="F2367" t="s">
        <v>23</v>
      </c>
      <c r="G2367" t="s">
        <v>87</v>
      </c>
      <c r="H2367" t="s">
        <v>79</v>
      </c>
      <c r="I2367" t="s">
        <v>102</v>
      </c>
      <c r="J2367" t="s">
        <v>6840</v>
      </c>
      <c r="K2367" t="s">
        <v>28</v>
      </c>
    </row>
    <row r="2368" spans="1:11" x14ac:dyDescent="0.35">
      <c r="A2368">
        <v>2367</v>
      </c>
      <c r="B2368" t="s">
        <v>6841</v>
      </c>
      <c r="C2368">
        <v>24</v>
      </c>
      <c r="D2368" t="s">
        <v>6842</v>
      </c>
      <c r="E2368" t="s">
        <v>57</v>
      </c>
      <c r="F2368" t="s">
        <v>22</v>
      </c>
      <c r="G2368" t="s">
        <v>62</v>
      </c>
      <c r="H2368" t="s">
        <v>23</v>
      </c>
      <c r="I2368" t="s">
        <v>17</v>
      </c>
      <c r="J2368" t="s">
        <v>6843</v>
      </c>
      <c r="K2368" t="s">
        <v>37</v>
      </c>
    </row>
    <row r="2369" spans="1:11" x14ac:dyDescent="0.35">
      <c r="A2369">
        <v>2368</v>
      </c>
      <c r="B2369" t="s">
        <v>6844</v>
      </c>
      <c r="C2369">
        <v>30</v>
      </c>
      <c r="D2369" t="s">
        <v>6845</v>
      </c>
      <c r="E2369" t="s">
        <v>169</v>
      </c>
      <c r="F2369" t="s">
        <v>25</v>
      </c>
      <c r="G2369" t="s">
        <v>24</v>
      </c>
      <c r="H2369" t="s">
        <v>25</v>
      </c>
      <c r="I2369" t="s">
        <v>68</v>
      </c>
      <c r="J2369" t="s">
        <v>6846</v>
      </c>
      <c r="K2369" t="s">
        <v>19</v>
      </c>
    </row>
    <row r="2370" spans="1:11" x14ac:dyDescent="0.35">
      <c r="A2370">
        <v>2369</v>
      </c>
      <c r="B2370" t="s">
        <v>6847</v>
      </c>
      <c r="C2370">
        <v>23</v>
      </c>
      <c r="D2370" t="s">
        <v>6848</v>
      </c>
      <c r="E2370" t="s">
        <v>32</v>
      </c>
      <c r="F2370" t="s">
        <v>57</v>
      </c>
      <c r="G2370" t="s">
        <v>41</v>
      </c>
      <c r="H2370" t="s">
        <v>42</v>
      </c>
      <c r="I2370" t="s">
        <v>102</v>
      </c>
      <c r="J2370" t="s">
        <v>6849</v>
      </c>
      <c r="K2370" t="s">
        <v>76</v>
      </c>
    </row>
    <row r="2371" spans="1:11" x14ac:dyDescent="0.35">
      <c r="A2371">
        <v>2370</v>
      </c>
      <c r="B2371" t="s">
        <v>6850</v>
      </c>
      <c r="C2371">
        <v>26</v>
      </c>
      <c r="D2371" t="s">
        <v>6851</v>
      </c>
      <c r="E2371" t="s">
        <v>67</v>
      </c>
      <c r="F2371" t="s">
        <v>34</v>
      </c>
      <c r="G2371" t="s">
        <v>41</v>
      </c>
      <c r="H2371" t="s">
        <v>42</v>
      </c>
      <c r="I2371" t="s">
        <v>116</v>
      </c>
      <c r="J2371" t="s">
        <v>6852</v>
      </c>
      <c r="K2371" t="s">
        <v>19</v>
      </c>
    </row>
    <row r="2372" spans="1:11" x14ac:dyDescent="0.35">
      <c r="A2372">
        <v>2371</v>
      </c>
      <c r="B2372" t="s">
        <v>6853</v>
      </c>
      <c r="C2372">
        <v>23</v>
      </c>
      <c r="D2372" t="s">
        <v>6854</v>
      </c>
      <c r="E2372" t="s">
        <v>32</v>
      </c>
      <c r="F2372" t="s">
        <v>133</v>
      </c>
      <c r="G2372" t="s">
        <v>87</v>
      </c>
      <c r="H2372" t="s">
        <v>79</v>
      </c>
      <c r="I2372" t="s">
        <v>53</v>
      </c>
      <c r="J2372" t="s">
        <v>6855</v>
      </c>
      <c r="K2372" t="s">
        <v>37</v>
      </c>
    </row>
    <row r="2373" spans="1:11" x14ac:dyDescent="0.35">
      <c r="A2373">
        <v>2372</v>
      </c>
      <c r="B2373" t="s">
        <v>6856</v>
      </c>
      <c r="C2373">
        <v>29</v>
      </c>
      <c r="D2373" t="s">
        <v>6857</v>
      </c>
      <c r="E2373" t="s">
        <v>149</v>
      </c>
      <c r="F2373" t="s">
        <v>79</v>
      </c>
      <c r="G2373" t="s">
        <v>33</v>
      </c>
      <c r="H2373" t="s">
        <v>34</v>
      </c>
      <c r="I2373" t="s">
        <v>53</v>
      </c>
      <c r="J2373" t="s">
        <v>6858</v>
      </c>
      <c r="K2373" t="s">
        <v>76</v>
      </c>
    </row>
    <row r="2374" spans="1:11" x14ac:dyDescent="0.35">
      <c r="A2374">
        <v>2373</v>
      </c>
      <c r="B2374" t="s">
        <v>6859</v>
      </c>
      <c r="C2374">
        <v>30</v>
      </c>
      <c r="D2374" t="s">
        <v>6860</v>
      </c>
      <c r="E2374" t="s">
        <v>42</v>
      </c>
      <c r="F2374" t="s">
        <v>149</v>
      </c>
      <c r="G2374" t="s">
        <v>52</v>
      </c>
      <c r="H2374" t="s">
        <v>13</v>
      </c>
      <c r="I2374" t="s">
        <v>88</v>
      </c>
      <c r="J2374" t="s">
        <v>6861</v>
      </c>
      <c r="K2374" t="s">
        <v>28</v>
      </c>
    </row>
    <row r="2375" spans="1:11" x14ac:dyDescent="0.35">
      <c r="A2375">
        <v>2374</v>
      </c>
      <c r="B2375" t="s">
        <v>6862</v>
      </c>
      <c r="C2375">
        <v>24</v>
      </c>
      <c r="D2375" t="s">
        <v>6863</v>
      </c>
      <c r="E2375" t="s">
        <v>133</v>
      </c>
      <c r="F2375" t="s">
        <v>34</v>
      </c>
      <c r="G2375" t="s">
        <v>87</v>
      </c>
      <c r="H2375" t="s">
        <v>79</v>
      </c>
      <c r="I2375" t="s">
        <v>170</v>
      </c>
      <c r="J2375" t="s">
        <v>6864</v>
      </c>
      <c r="K2375" t="s">
        <v>44</v>
      </c>
    </row>
    <row r="2376" spans="1:11" x14ac:dyDescent="0.35">
      <c r="A2376">
        <v>2375</v>
      </c>
      <c r="B2376" t="s">
        <v>6865</v>
      </c>
      <c r="C2376">
        <v>26</v>
      </c>
      <c r="D2376" t="s">
        <v>6866</v>
      </c>
      <c r="E2376" t="s">
        <v>16</v>
      </c>
      <c r="F2376" t="s">
        <v>13</v>
      </c>
      <c r="G2376" t="s">
        <v>87</v>
      </c>
      <c r="H2376" t="s">
        <v>79</v>
      </c>
      <c r="I2376" t="s">
        <v>35</v>
      </c>
      <c r="J2376" t="s">
        <v>6867</v>
      </c>
      <c r="K2376" t="s">
        <v>44</v>
      </c>
    </row>
    <row r="2377" spans="1:11" x14ac:dyDescent="0.35">
      <c r="A2377">
        <v>2376</v>
      </c>
      <c r="B2377" t="s">
        <v>6868</v>
      </c>
      <c r="C2377">
        <v>22</v>
      </c>
      <c r="D2377" t="s">
        <v>6869</v>
      </c>
      <c r="E2377" t="s">
        <v>57</v>
      </c>
      <c r="F2377" t="s">
        <v>67</v>
      </c>
      <c r="G2377" t="s">
        <v>52</v>
      </c>
      <c r="H2377" t="s">
        <v>13</v>
      </c>
      <c r="I2377" t="s">
        <v>170</v>
      </c>
      <c r="J2377">
        <v>5974962274</v>
      </c>
      <c r="K2377" t="s">
        <v>76</v>
      </c>
    </row>
    <row r="2378" spans="1:11" x14ac:dyDescent="0.35">
      <c r="A2378">
        <v>2377</v>
      </c>
      <c r="B2378" t="s">
        <v>1040</v>
      </c>
      <c r="C2378">
        <v>20</v>
      </c>
      <c r="D2378" t="s">
        <v>6870</v>
      </c>
      <c r="E2378" t="s">
        <v>79</v>
      </c>
      <c r="F2378" t="s">
        <v>23</v>
      </c>
      <c r="G2378" t="s">
        <v>87</v>
      </c>
      <c r="H2378" t="s">
        <v>79</v>
      </c>
      <c r="I2378" t="s">
        <v>68</v>
      </c>
      <c r="J2378" t="s">
        <v>6871</v>
      </c>
      <c r="K2378" t="s">
        <v>37</v>
      </c>
    </row>
    <row r="2379" spans="1:11" x14ac:dyDescent="0.35">
      <c r="A2379">
        <v>2378</v>
      </c>
      <c r="B2379" t="s">
        <v>6872</v>
      </c>
      <c r="C2379">
        <v>28</v>
      </c>
      <c r="D2379" t="s">
        <v>6873</v>
      </c>
      <c r="E2379" t="s">
        <v>22</v>
      </c>
      <c r="F2379" t="s">
        <v>25</v>
      </c>
      <c r="G2379" t="s">
        <v>24</v>
      </c>
      <c r="H2379" t="s">
        <v>25</v>
      </c>
      <c r="I2379" t="s">
        <v>88</v>
      </c>
      <c r="J2379" t="s">
        <v>6874</v>
      </c>
      <c r="K2379" t="s">
        <v>19</v>
      </c>
    </row>
    <row r="2380" spans="1:11" x14ac:dyDescent="0.35">
      <c r="A2380">
        <v>2379</v>
      </c>
      <c r="B2380" t="s">
        <v>6875</v>
      </c>
      <c r="C2380">
        <v>28</v>
      </c>
      <c r="D2380" t="s">
        <v>6876</v>
      </c>
      <c r="E2380" t="s">
        <v>16</v>
      </c>
      <c r="F2380" t="s">
        <v>22</v>
      </c>
      <c r="G2380" t="s">
        <v>80</v>
      </c>
      <c r="H2380" t="s">
        <v>32</v>
      </c>
      <c r="I2380" t="s">
        <v>35</v>
      </c>
      <c r="J2380" t="s">
        <v>6877</v>
      </c>
      <c r="K2380" t="s">
        <v>44</v>
      </c>
    </row>
    <row r="2381" spans="1:11" x14ac:dyDescent="0.35">
      <c r="A2381">
        <v>2380</v>
      </c>
      <c r="B2381" t="s">
        <v>6878</v>
      </c>
      <c r="C2381">
        <v>30</v>
      </c>
      <c r="D2381" t="s">
        <v>6879</v>
      </c>
      <c r="E2381" t="s">
        <v>42</v>
      </c>
      <c r="F2381" t="s">
        <v>201</v>
      </c>
      <c r="G2381" t="s">
        <v>52</v>
      </c>
      <c r="H2381" t="s">
        <v>13</v>
      </c>
      <c r="I2381" t="s">
        <v>68</v>
      </c>
      <c r="J2381" t="s">
        <v>6880</v>
      </c>
      <c r="K2381" t="s">
        <v>19</v>
      </c>
    </row>
    <row r="2382" spans="1:11" x14ac:dyDescent="0.35">
      <c r="A2382">
        <v>2381</v>
      </c>
      <c r="B2382" t="s">
        <v>6881</v>
      </c>
      <c r="C2382">
        <v>29</v>
      </c>
      <c r="D2382" t="s">
        <v>6882</v>
      </c>
      <c r="E2382" t="s">
        <v>133</v>
      </c>
      <c r="F2382" t="s">
        <v>32</v>
      </c>
      <c r="G2382" t="s">
        <v>87</v>
      </c>
      <c r="H2382" t="s">
        <v>79</v>
      </c>
      <c r="I2382" t="s">
        <v>53</v>
      </c>
      <c r="J2382" t="s">
        <v>6883</v>
      </c>
      <c r="K2382" t="s">
        <v>19</v>
      </c>
    </row>
    <row r="2383" spans="1:11" x14ac:dyDescent="0.35">
      <c r="A2383">
        <v>2382</v>
      </c>
      <c r="B2383" t="s">
        <v>6884</v>
      </c>
      <c r="C2383">
        <v>30</v>
      </c>
      <c r="D2383" t="s">
        <v>6885</v>
      </c>
      <c r="E2383" t="s">
        <v>13</v>
      </c>
      <c r="F2383" t="s">
        <v>133</v>
      </c>
      <c r="G2383" t="s">
        <v>33</v>
      </c>
      <c r="H2383" t="s">
        <v>34</v>
      </c>
      <c r="I2383" t="s">
        <v>88</v>
      </c>
      <c r="J2383">
        <f>1-840-957-5395</f>
        <v>-7191</v>
      </c>
      <c r="K2383" t="s">
        <v>44</v>
      </c>
    </row>
    <row r="2384" spans="1:11" x14ac:dyDescent="0.35">
      <c r="A2384">
        <v>2383</v>
      </c>
      <c r="B2384" t="s">
        <v>6886</v>
      </c>
      <c r="C2384">
        <v>23</v>
      </c>
      <c r="D2384" t="s">
        <v>6887</v>
      </c>
      <c r="E2384" t="s">
        <v>32</v>
      </c>
      <c r="F2384" t="s">
        <v>40</v>
      </c>
      <c r="G2384" t="s">
        <v>33</v>
      </c>
      <c r="H2384" t="s">
        <v>34</v>
      </c>
      <c r="I2384" t="s">
        <v>48</v>
      </c>
      <c r="J2384" t="s">
        <v>6888</v>
      </c>
      <c r="K2384" t="s">
        <v>37</v>
      </c>
    </row>
    <row r="2385" spans="1:11" x14ac:dyDescent="0.35">
      <c r="A2385">
        <v>2384</v>
      </c>
      <c r="B2385" t="s">
        <v>6889</v>
      </c>
      <c r="C2385">
        <v>25</v>
      </c>
      <c r="D2385" t="s">
        <v>6890</v>
      </c>
      <c r="E2385" t="s">
        <v>67</v>
      </c>
      <c r="F2385" t="s">
        <v>177</v>
      </c>
      <c r="G2385" t="s">
        <v>33</v>
      </c>
      <c r="H2385" t="s">
        <v>34</v>
      </c>
      <c r="I2385" t="s">
        <v>170</v>
      </c>
      <c r="J2385" t="s">
        <v>6891</v>
      </c>
      <c r="K2385" t="s">
        <v>37</v>
      </c>
    </row>
    <row r="2386" spans="1:11" x14ac:dyDescent="0.35">
      <c r="A2386">
        <v>2385</v>
      </c>
      <c r="B2386" t="s">
        <v>6892</v>
      </c>
      <c r="C2386">
        <v>26</v>
      </c>
      <c r="D2386" t="s">
        <v>6893</v>
      </c>
      <c r="E2386" t="s">
        <v>42</v>
      </c>
      <c r="F2386" t="s">
        <v>133</v>
      </c>
      <c r="G2386" t="s">
        <v>87</v>
      </c>
      <c r="H2386" t="s">
        <v>79</v>
      </c>
      <c r="I2386" t="s">
        <v>58</v>
      </c>
      <c r="J2386">
        <v>2557098929</v>
      </c>
      <c r="K2386" t="s">
        <v>19</v>
      </c>
    </row>
    <row r="2387" spans="1:11" x14ac:dyDescent="0.35">
      <c r="A2387">
        <v>2386</v>
      </c>
      <c r="B2387" t="s">
        <v>6894</v>
      </c>
      <c r="C2387">
        <v>24</v>
      </c>
      <c r="D2387" t="s">
        <v>6895</v>
      </c>
      <c r="E2387" t="s">
        <v>16</v>
      </c>
      <c r="F2387" t="s">
        <v>149</v>
      </c>
      <c r="G2387" t="s">
        <v>120</v>
      </c>
      <c r="H2387" t="s">
        <v>57</v>
      </c>
      <c r="I2387" t="s">
        <v>17</v>
      </c>
      <c r="J2387" t="s">
        <v>6896</v>
      </c>
      <c r="K2387" t="s">
        <v>76</v>
      </c>
    </row>
    <row r="2388" spans="1:11" x14ac:dyDescent="0.35">
      <c r="A2388">
        <v>2387</v>
      </c>
      <c r="B2388" t="s">
        <v>6897</v>
      </c>
      <c r="C2388">
        <v>20</v>
      </c>
      <c r="D2388" t="s">
        <v>6898</v>
      </c>
      <c r="E2388" t="s">
        <v>22</v>
      </c>
      <c r="F2388" t="s">
        <v>13</v>
      </c>
      <c r="G2388" t="s">
        <v>33</v>
      </c>
      <c r="H2388" t="s">
        <v>34</v>
      </c>
      <c r="I2388" t="s">
        <v>146</v>
      </c>
      <c r="J2388" t="s">
        <v>6899</v>
      </c>
      <c r="K2388" t="s">
        <v>44</v>
      </c>
    </row>
    <row r="2389" spans="1:11" x14ac:dyDescent="0.35">
      <c r="A2389">
        <v>2388</v>
      </c>
      <c r="B2389" t="s">
        <v>6900</v>
      </c>
      <c r="C2389">
        <v>21</v>
      </c>
      <c r="D2389" t="s">
        <v>6901</v>
      </c>
      <c r="E2389" t="s">
        <v>14</v>
      </c>
      <c r="F2389" t="s">
        <v>149</v>
      </c>
      <c r="G2389" t="s">
        <v>47</v>
      </c>
      <c r="H2389" t="s">
        <v>31</v>
      </c>
      <c r="I2389" t="s">
        <v>17</v>
      </c>
      <c r="J2389" t="s">
        <v>6902</v>
      </c>
      <c r="K2389" t="s">
        <v>28</v>
      </c>
    </row>
    <row r="2390" spans="1:11" x14ac:dyDescent="0.35">
      <c r="A2390">
        <v>2389</v>
      </c>
      <c r="B2390" t="s">
        <v>6903</v>
      </c>
      <c r="C2390">
        <v>25</v>
      </c>
      <c r="D2390" t="s">
        <v>6904</v>
      </c>
      <c r="E2390" t="s">
        <v>177</v>
      </c>
      <c r="F2390" t="s">
        <v>23</v>
      </c>
      <c r="G2390" t="s">
        <v>15</v>
      </c>
      <c r="H2390" t="s">
        <v>16</v>
      </c>
      <c r="I2390" t="s">
        <v>153</v>
      </c>
      <c r="J2390">
        <f>1-772-30-6268</f>
        <v>-7069</v>
      </c>
      <c r="K2390" t="s">
        <v>76</v>
      </c>
    </row>
    <row r="2391" spans="1:11" x14ac:dyDescent="0.35">
      <c r="A2391">
        <v>2390</v>
      </c>
      <c r="B2391" t="s">
        <v>6905</v>
      </c>
      <c r="C2391">
        <v>23</v>
      </c>
      <c r="D2391" t="s">
        <v>6906</v>
      </c>
      <c r="E2391" t="s">
        <v>201</v>
      </c>
      <c r="F2391" t="s">
        <v>14</v>
      </c>
      <c r="G2391" t="s">
        <v>120</v>
      </c>
      <c r="H2391" t="s">
        <v>57</v>
      </c>
      <c r="I2391" t="s">
        <v>48</v>
      </c>
      <c r="J2391" t="s">
        <v>6907</v>
      </c>
      <c r="K2391" t="s">
        <v>28</v>
      </c>
    </row>
    <row r="2392" spans="1:11" x14ac:dyDescent="0.35">
      <c r="A2392">
        <v>2391</v>
      </c>
      <c r="B2392" t="s">
        <v>6908</v>
      </c>
      <c r="C2392">
        <v>27</v>
      </c>
      <c r="D2392" t="s">
        <v>6909</v>
      </c>
      <c r="E2392" t="s">
        <v>101</v>
      </c>
      <c r="F2392" t="s">
        <v>31</v>
      </c>
      <c r="G2392" t="s">
        <v>15</v>
      </c>
      <c r="H2392" t="s">
        <v>16</v>
      </c>
      <c r="I2392" t="s">
        <v>48</v>
      </c>
      <c r="J2392" t="s">
        <v>6910</v>
      </c>
      <c r="K2392" t="s">
        <v>37</v>
      </c>
    </row>
    <row r="2393" spans="1:11" x14ac:dyDescent="0.35">
      <c r="A2393">
        <v>2392</v>
      </c>
      <c r="B2393" t="s">
        <v>6911</v>
      </c>
      <c r="C2393">
        <v>23</v>
      </c>
      <c r="D2393" t="s">
        <v>6912</v>
      </c>
      <c r="E2393" t="s">
        <v>42</v>
      </c>
      <c r="F2393" t="s">
        <v>149</v>
      </c>
      <c r="G2393" t="s">
        <v>120</v>
      </c>
      <c r="H2393" t="s">
        <v>57</v>
      </c>
      <c r="I2393" t="s">
        <v>53</v>
      </c>
      <c r="J2393" t="s">
        <v>6913</v>
      </c>
      <c r="K2393" t="s">
        <v>44</v>
      </c>
    </row>
    <row r="2394" spans="1:11" x14ac:dyDescent="0.35">
      <c r="A2394">
        <v>2393</v>
      </c>
      <c r="B2394" t="s">
        <v>6914</v>
      </c>
      <c r="C2394">
        <v>29</v>
      </c>
      <c r="D2394" t="s">
        <v>6915</v>
      </c>
      <c r="E2394" t="s">
        <v>42</v>
      </c>
      <c r="F2394" t="s">
        <v>57</v>
      </c>
      <c r="G2394" t="s">
        <v>24</v>
      </c>
      <c r="H2394" t="s">
        <v>25</v>
      </c>
      <c r="I2394" t="s">
        <v>63</v>
      </c>
      <c r="J2394" t="s">
        <v>6916</v>
      </c>
      <c r="K2394" t="s">
        <v>76</v>
      </c>
    </row>
    <row r="2395" spans="1:11" x14ac:dyDescent="0.35">
      <c r="A2395">
        <v>2394</v>
      </c>
      <c r="B2395" t="s">
        <v>6917</v>
      </c>
      <c r="C2395">
        <v>22</v>
      </c>
      <c r="D2395" t="s">
        <v>6918</v>
      </c>
      <c r="E2395" t="s">
        <v>32</v>
      </c>
      <c r="F2395" t="s">
        <v>13</v>
      </c>
      <c r="G2395" t="s">
        <v>80</v>
      </c>
      <c r="H2395" t="s">
        <v>32</v>
      </c>
      <c r="I2395" t="s">
        <v>170</v>
      </c>
      <c r="J2395">
        <f>1-65-269-7764</f>
        <v>-8097</v>
      </c>
      <c r="K2395" t="s">
        <v>19</v>
      </c>
    </row>
    <row r="2396" spans="1:11" x14ac:dyDescent="0.35">
      <c r="A2396">
        <v>2395</v>
      </c>
      <c r="B2396" t="s">
        <v>6919</v>
      </c>
      <c r="C2396">
        <v>20</v>
      </c>
      <c r="D2396" t="s">
        <v>6920</v>
      </c>
      <c r="E2396" t="s">
        <v>31</v>
      </c>
      <c r="F2396" t="s">
        <v>201</v>
      </c>
      <c r="G2396" t="s">
        <v>52</v>
      </c>
      <c r="H2396" t="s">
        <v>13</v>
      </c>
      <c r="I2396" t="s">
        <v>68</v>
      </c>
      <c r="J2396">
        <v>5959384779</v>
      </c>
      <c r="K2396" t="s">
        <v>19</v>
      </c>
    </row>
    <row r="2397" spans="1:11" x14ac:dyDescent="0.35">
      <c r="A2397">
        <v>2396</v>
      </c>
      <c r="B2397" t="s">
        <v>6921</v>
      </c>
      <c r="C2397">
        <v>21</v>
      </c>
      <c r="D2397" t="s">
        <v>6922</v>
      </c>
      <c r="E2397" t="s">
        <v>67</v>
      </c>
      <c r="F2397" t="s">
        <v>101</v>
      </c>
      <c r="G2397" t="s">
        <v>120</v>
      </c>
      <c r="H2397" t="s">
        <v>57</v>
      </c>
      <c r="I2397" t="s">
        <v>91</v>
      </c>
      <c r="J2397" t="s">
        <v>6923</v>
      </c>
      <c r="K2397" t="s">
        <v>37</v>
      </c>
    </row>
    <row r="2398" spans="1:11" x14ac:dyDescent="0.35">
      <c r="A2398">
        <v>2397</v>
      </c>
      <c r="B2398" t="s">
        <v>6924</v>
      </c>
      <c r="C2398">
        <v>27</v>
      </c>
      <c r="D2398" t="s">
        <v>6925</v>
      </c>
      <c r="E2398" t="s">
        <v>40</v>
      </c>
      <c r="F2398" t="s">
        <v>101</v>
      </c>
      <c r="G2398" t="s">
        <v>15</v>
      </c>
      <c r="H2398" t="s">
        <v>16</v>
      </c>
      <c r="I2398" t="s">
        <v>88</v>
      </c>
      <c r="J2398" t="s">
        <v>6926</v>
      </c>
      <c r="K2398" t="s">
        <v>37</v>
      </c>
    </row>
    <row r="2399" spans="1:11" x14ac:dyDescent="0.35">
      <c r="A2399">
        <v>2398</v>
      </c>
      <c r="B2399" t="s">
        <v>6927</v>
      </c>
      <c r="C2399">
        <v>25</v>
      </c>
      <c r="D2399" t="s">
        <v>6928</v>
      </c>
      <c r="E2399" t="s">
        <v>34</v>
      </c>
      <c r="F2399" t="s">
        <v>67</v>
      </c>
      <c r="G2399" t="s">
        <v>80</v>
      </c>
      <c r="H2399" t="s">
        <v>32</v>
      </c>
      <c r="I2399" t="s">
        <v>91</v>
      </c>
      <c r="J2399" t="s">
        <v>6929</v>
      </c>
      <c r="K2399" t="s">
        <v>28</v>
      </c>
    </row>
    <row r="2400" spans="1:11" x14ac:dyDescent="0.35">
      <c r="A2400">
        <v>2399</v>
      </c>
      <c r="B2400" t="s">
        <v>6930</v>
      </c>
      <c r="C2400">
        <v>21</v>
      </c>
      <c r="D2400" t="s">
        <v>6931</v>
      </c>
      <c r="E2400" t="s">
        <v>14</v>
      </c>
      <c r="F2400" t="s">
        <v>13</v>
      </c>
      <c r="G2400" t="s">
        <v>62</v>
      </c>
      <c r="H2400" t="s">
        <v>23</v>
      </c>
      <c r="I2400" t="s">
        <v>68</v>
      </c>
      <c r="J2400">
        <v>9144626806</v>
      </c>
      <c r="K2400" t="s">
        <v>76</v>
      </c>
    </row>
    <row r="2401" spans="1:11" x14ac:dyDescent="0.35">
      <c r="A2401">
        <v>2400</v>
      </c>
      <c r="B2401" t="s">
        <v>6932</v>
      </c>
      <c r="C2401">
        <v>25</v>
      </c>
      <c r="D2401" t="s">
        <v>6933</v>
      </c>
      <c r="E2401" t="s">
        <v>169</v>
      </c>
      <c r="F2401" t="s">
        <v>25</v>
      </c>
      <c r="G2401" t="s">
        <v>87</v>
      </c>
      <c r="H2401" t="s">
        <v>79</v>
      </c>
      <c r="I2401" t="s">
        <v>91</v>
      </c>
      <c r="J2401" t="s">
        <v>6934</v>
      </c>
      <c r="K2401" t="s">
        <v>28</v>
      </c>
    </row>
    <row r="2402" spans="1:11" x14ac:dyDescent="0.35">
      <c r="A2402">
        <v>2401</v>
      </c>
      <c r="B2402" t="s">
        <v>6935</v>
      </c>
      <c r="C2402">
        <v>28</v>
      </c>
      <c r="D2402" t="s">
        <v>6936</v>
      </c>
      <c r="E2402" t="s">
        <v>133</v>
      </c>
      <c r="F2402" t="s">
        <v>25</v>
      </c>
      <c r="G2402" t="s">
        <v>33</v>
      </c>
      <c r="H2402" t="s">
        <v>34</v>
      </c>
      <c r="I2402" t="s">
        <v>48</v>
      </c>
      <c r="J2402" t="s">
        <v>6937</v>
      </c>
      <c r="K2402" t="s">
        <v>37</v>
      </c>
    </row>
    <row r="2403" spans="1:11" x14ac:dyDescent="0.35">
      <c r="A2403">
        <v>2402</v>
      </c>
      <c r="B2403" t="s">
        <v>6938</v>
      </c>
      <c r="C2403">
        <v>23</v>
      </c>
      <c r="D2403" t="s">
        <v>6939</v>
      </c>
      <c r="E2403" t="s">
        <v>169</v>
      </c>
      <c r="F2403" t="s">
        <v>16</v>
      </c>
      <c r="G2403" t="s">
        <v>41</v>
      </c>
      <c r="H2403" t="s">
        <v>42</v>
      </c>
      <c r="I2403" t="s">
        <v>63</v>
      </c>
      <c r="J2403" t="s">
        <v>6940</v>
      </c>
      <c r="K2403" t="s">
        <v>37</v>
      </c>
    </row>
    <row r="2404" spans="1:11" x14ac:dyDescent="0.35">
      <c r="A2404">
        <v>2403</v>
      </c>
      <c r="B2404" t="s">
        <v>6941</v>
      </c>
      <c r="C2404">
        <v>23</v>
      </c>
      <c r="D2404" t="s">
        <v>6942</v>
      </c>
      <c r="E2404" t="s">
        <v>177</v>
      </c>
      <c r="F2404" t="s">
        <v>177</v>
      </c>
      <c r="G2404" t="s">
        <v>87</v>
      </c>
      <c r="H2404" t="s">
        <v>79</v>
      </c>
      <c r="I2404" t="s">
        <v>26</v>
      </c>
      <c r="J2404" t="s">
        <v>6943</v>
      </c>
      <c r="K2404" t="s">
        <v>28</v>
      </c>
    </row>
    <row r="2405" spans="1:11" x14ac:dyDescent="0.35">
      <c r="A2405">
        <v>2404</v>
      </c>
      <c r="B2405" t="s">
        <v>6944</v>
      </c>
      <c r="C2405">
        <v>26</v>
      </c>
      <c r="D2405" t="s">
        <v>6945</v>
      </c>
      <c r="E2405" t="s">
        <v>201</v>
      </c>
      <c r="F2405" t="s">
        <v>169</v>
      </c>
      <c r="G2405" t="s">
        <v>33</v>
      </c>
      <c r="H2405" t="s">
        <v>34</v>
      </c>
      <c r="I2405" t="s">
        <v>35</v>
      </c>
      <c r="J2405" t="s">
        <v>6946</v>
      </c>
      <c r="K2405" t="s">
        <v>28</v>
      </c>
    </row>
    <row r="2406" spans="1:11" x14ac:dyDescent="0.35">
      <c r="A2406">
        <v>2405</v>
      </c>
      <c r="B2406" t="s">
        <v>6947</v>
      </c>
      <c r="C2406">
        <v>20</v>
      </c>
      <c r="D2406" t="s">
        <v>6948</v>
      </c>
      <c r="E2406" t="s">
        <v>177</v>
      </c>
      <c r="F2406" t="s">
        <v>22</v>
      </c>
      <c r="G2406" t="s">
        <v>41</v>
      </c>
      <c r="H2406" t="s">
        <v>42</v>
      </c>
      <c r="I2406" t="s">
        <v>116</v>
      </c>
      <c r="J2406" t="s">
        <v>6949</v>
      </c>
      <c r="K2406" t="s">
        <v>76</v>
      </c>
    </row>
    <row r="2407" spans="1:11" x14ac:dyDescent="0.35">
      <c r="A2407">
        <v>2406</v>
      </c>
      <c r="B2407" t="s">
        <v>6950</v>
      </c>
      <c r="C2407">
        <v>28</v>
      </c>
      <c r="D2407" t="s">
        <v>6951</v>
      </c>
      <c r="E2407" t="s">
        <v>42</v>
      </c>
      <c r="F2407" t="s">
        <v>23</v>
      </c>
      <c r="G2407" t="s">
        <v>80</v>
      </c>
      <c r="H2407" t="s">
        <v>32</v>
      </c>
      <c r="I2407" t="s">
        <v>48</v>
      </c>
      <c r="J2407" t="s">
        <v>6952</v>
      </c>
      <c r="K2407" t="s">
        <v>28</v>
      </c>
    </row>
    <row r="2408" spans="1:11" x14ac:dyDescent="0.35">
      <c r="A2408">
        <v>2407</v>
      </c>
      <c r="B2408" t="s">
        <v>6953</v>
      </c>
      <c r="C2408">
        <v>28</v>
      </c>
      <c r="D2408" t="s">
        <v>6954</v>
      </c>
      <c r="E2408" t="s">
        <v>31</v>
      </c>
      <c r="F2408" t="s">
        <v>13</v>
      </c>
      <c r="G2408" t="s">
        <v>120</v>
      </c>
      <c r="H2408" t="s">
        <v>57</v>
      </c>
      <c r="I2408" t="s">
        <v>35</v>
      </c>
      <c r="J2408" t="s">
        <v>6955</v>
      </c>
      <c r="K2408" t="s">
        <v>44</v>
      </c>
    </row>
    <row r="2409" spans="1:11" x14ac:dyDescent="0.35">
      <c r="A2409">
        <v>2408</v>
      </c>
      <c r="B2409" t="s">
        <v>6956</v>
      </c>
      <c r="C2409">
        <v>26</v>
      </c>
      <c r="D2409" t="s">
        <v>6957</v>
      </c>
      <c r="E2409" t="s">
        <v>31</v>
      </c>
      <c r="F2409" t="s">
        <v>57</v>
      </c>
      <c r="G2409" t="s">
        <v>120</v>
      </c>
      <c r="H2409" t="s">
        <v>57</v>
      </c>
      <c r="I2409" t="s">
        <v>68</v>
      </c>
      <c r="J2409">
        <f>1-695-694-4267</f>
        <v>-5655</v>
      </c>
      <c r="K2409" t="s">
        <v>76</v>
      </c>
    </row>
    <row r="2410" spans="1:11" x14ac:dyDescent="0.35">
      <c r="A2410">
        <v>2409</v>
      </c>
      <c r="B2410" t="s">
        <v>6958</v>
      </c>
      <c r="C2410">
        <v>20</v>
      </c>
      <c r="D2410" t="s">
        <v>6959</v>
      </c>
      <c r="E2410" t="s">
        <v>22</v>
      </c>
      <c r="F2410" t="s">
        <v>169</v>
      </c>
      <c r="G2410" t="s">
        <v>80</v>
      </c>
      <c r="H2410" t="s">
        <v>32</v>
      </c>
      <c r="I2410" t="s">
        <v>91</v>
      </c>
      <c r="J2410" t="s">
        <v>6960</v>
      </c>
      <c r="K2410" t="s">
        <v>44</v>
      </c>
    </row>
    <row r="2411" spans="1:11" x14ac:dyDescent="0.35">
      <c r="A2411">
        <v>2410</v>
      </c>
      <c r="B2411" t="s">
        <v>6961</v>
      </c>
      <c r="C2411">
        <v>24</v>
      </c>
      <c r="D2411" t="s">
        <v>6962</v>
      </c>
      <c r="E2411" t="s">
        <v>42</v>
      </c>
      <c r="F2411" t="s">
        <v>67</v>
      </c>
      <c r="G2411" t="s">
        <v>33</v>
      </c>
      <c r="H2411" t="s">
        <v>34</v>
      </c>
      <c r="I2411" t="s">
        <v>153</v>
      </c>
      <c r="J2411" t="s">
        <v>6963</v>
      </c>
      <c r="K2411" t="s">
        <v>37</v>
      </c>
    </row>
    <row r="2412" spans="1:11" x14ac:dyDescent="0.35">
      <c r="A2412">
        <v>2411</v>
      </c>
      <c r="B2412" t="s">
        <v>6964</v>
      </c>
      <c r="C2412">
        <v>30</v>
      </c>
      <c r="D2412" t="s">
        <v>6965</v>
      </c>
      <c r="E2412" t="s">
        <v>13</v>
      </c>
      <c r="F2412" t="s">
        <v>133</v>
      </c>
      <c r="G2412" t="s">
        <v>15</v>
      </c>
      <c r="H2412" t="s">
        <v>16</v>
      </c>
      <c r="I2412" t="s">
        <v>146</v>
      </c>
      <c r="J2412" t="s">
        <v>6966</v>
      </c>
      <c r="K2412" t="s">
        <v>76</v>
      </c>
    </row>
    <row r="2413" spans="1:11" x14ac:dyDescent="0.35">
      <c r="A2413">
        <v>2412</v>
      </c>
      <c r="B2413" t="s">
        <v>6967</v>
      </c>
      <c r="C2413">
        <v>24</v>
      </c>
      <c r="D2413" t="s">
        <v>6968</v>
      </c>
      <c r="E2413" t="s">
        <v>31</v>
      </c>
      <c r="F2413" t="s">
        <v>67</v>
      </c>
      <c r="G2413" t="s">
        <v>80</v>
      </c>
      <c r="H2413" t="s">
        <v>32</v>
      </c>
      <c r="I2413" t="s">
        <v>146</v>
      </c>
      <c r="J2413" t="s">
        <v>6969</v>
      </c>
      <c r="K2413" t="s">
        <v>76</v>
      </c>
    </row>
    <row r="2414" spans="1:11" x14ac:dyDescent="0.35">
      <c r="A2414">
        <v>2413</v>
      </c>
      <c r="B2414" t="s">
        <v>6970</v>
      </c>
      <c r="C2414">
        <v>27</v>
      </c>
      <c r="D2414" t="s">
        <v>6971</v>
      </c>
      <c r="E2414" t="s">
        <v>149</v>
      </c>
      <c r="F2414" t="s">
        <v>31</v>
      </c>
      <c r="G2414" t="s">
        <v>62</v>
      </c>
      <c r="H2414" t="s">
        <v>23</v>
      </c>
      <c r="I2414" t="s">
        <v>58</v>
      </c>
      <c r="J2414">
        <v>1652253316</v>
      </c>
      <c r="K2414" t="s">
        <v>44</v>
      </c>
    </row>
    <row r="2415" spans="1:11" x14ac:dyDescent="0.35">
      <c r="A2415">
        <v>2414</v>
      </c>
      <c r="B2415" t="s">
        <v>6972</v>
      </c>
      <c r="C2415">
        <v>20</v>
      </c>
      <c r="D2415" t="s">
        <v>6973</v>
      </c>
      <c r="E2415" t="s">
        <v>42</v>
      </c>
      <c r="F2415" t="s">
        <v>14</v>
      </c>
      <c r="G2415" t="s">
        <v>15</v>
      </c>
      <c r="H2415" t="s">
        <v>16</v>
      </c>
      <c r="I2415" t="s">
        <v>116</v>
      </c>
      <c r="J2415" t="s">
        <v>6974</v>
      </c>
      <c r="K2415" t="s">
        <v>44</v>
      </c>
    </row>
    <row r="2416" spans="1:11" x14ac:dyDescent="0.35">
      <c r="A2416">
        <v>2415</v>
      </c>
      <c r="B2416" t="s">
        <v>6975</v>
      </c>
      <c r="C2416">
        <v>26</v>
      </c>
      <c r="D2416" t="s">
        <v>6976</v>
      </c>
      <c r="E2416" t="s">
        <v>169</v>
      </c>
      <c r="F2416" t="s">
        <v>16</v>
      </c>
      <c r="G2416" t="s">
        <v>62</v>
      </c>
      <c r="H2416" t="s">
        <v>23</v>
      </c>
      <c r="I2416" t="s">
        <v>48</v>
      </c>
      <c r="J2416">
        <v>837549996</v>
      </c>
      <c r="K2416" t="s">
        <v>44</v>
      </c>
    </row>
    <row r="2417" spans="1:11" x14ac:dyDescent="0.35">
      <c r="A2417">
        <v>2416</v>
      </c>
      <c r="B2417" t="s">
        <v>6977</v>
      </c>
      <c r="C2417">
        <v>25</v>
      </c>
      <c r="D2417" t="s">
        <v>6978</v>
      </c>
      <c r="E2417" t="s">
        <v>16</v>
      </c>
      <c r="F2417" t="s">
        <v>79</v>
      </c>
      <c r="G2417" t="s">
        <v>87</v>
      </c>
      <c r="H2417" t="s">
        <v>79</v>
      </c>
      <c r="I2417" t="s">
        <v>91</v>
      </c>
      <c r="J2417" t="s">
        <v>6979</v>
      </c>
      <c r="K2417" t="s">
        <v>19</v>
      </c>
    </row>
    <row r="2418" spans="1:11" x14ac:dyDescent="0.35">
      <c r="A2418">
        <v>2417</v>
      </c>
      <c r="B2418" t="s">
        <v>6980</v>
      </c>
      <c r="C2418">
        <v>27</v>
      </c>
      <c r="D2418" t="s">
        <v>6981</v>
      </c>
      <c r="E2418" t="s">
        <v>101</v>
      </c>
      <c r="F2418" t="s">
        <v>34</v>
      </c>
      <c r="G2418" t="s">
        <v>15</v>
      </c>
      <c r="H2418" t="s">
        <v>16</v>
      </c>
      <c r="I2418" t="s">
        <v>68</v>
      </c>
      <c r="J2418" t="s">
        <v>6982</v>
      </c>
      <c r="K2418" t="s">
        <v>44</v>
      </c>
    </row>
    <row r="2419" spans="1:11" x14ac:dyDescent="0.35">
      <c r="A2419">
        <v>2418</v>
      </c>
      <c r="B2419" t="s">
        <v>6983</v>
      </c>
      <c r="C2419">
        <v>29</v>
      </c>
      <c r="D2419" t="s">
        <v>6984</v>
      </c>
      <c r="E2419" t="s">
        <v>25</v>
      </c>
      <c r="F2419" t="s">
        <v>177</v>
      </c>
      <c r="G2419" t="s">
        <v>87</v>
      </c>
      <c r="H2419" t="s">
        <v>79</v>
      </c>
      <c r="I2419" t="s">
        <v>26</v>
      </c>
      <c r="J2419" t="s">
        <v>6985</v>
      </c>
      <c r="K2419" t="s">
        <v>76</v>
      </c>
    </row>
    <row r="2420" spans="1:11" x14ac:dyDescent="0.35">
      <c r="A2420">
        <v>2419</v>
      </c>
      <c r="B2420" t="s">
        <v>6986</v>
      </c>
      <c r="C2420">
        <v>28</v>
      </c>
      <c r="D2420" t="s">
        <v>6987</v>
      </c>
      <c r="E2420" t="s">
        <v>22</v>
      </c>
      <c r="F2420" t="s">
        <v>23</v>
      </c>
      <c r="G2420" t="s">
        <v>47</v>
      </c>
      <c r="H2420" t="s">
        <v>31</v>
      </c>
      <c r="I2420" t="s">
        <v>63</v>
      </c>
      <c r="J2420" t="s">
        <v>6988</v>
      </c>
      <c r="K2420" t="s">
        <v>28</v>
      </c>
    </row>
    <row r="2421" spans="1:11" x14ac:dyDescent="0.35">
      <c r="A2421">
        <v>2420</v>
      </c>
      <c r="B2421" t="s">
        <v>6989</v>
      </c>
      <c r="C2421">
        <v>24</v>
      </c>
      <c r="D2421" t="s">
        <v>6990</v>
      </c>
      <c r="E2421" t="s">
        <v>40</v>
      </c>
      <c r="F2421" t="s">
        <v>177</v>
      </c>
      <c r="G2421" t="s">
        <v>52</v>
      </c>
      <c r="H2421" t="s">
        <v>13</v>
      </c>
      <c r="I2421" t="s">
        <v>26</v>
      </c>
      <c r="J2421" t="s">
        <v>6991</v>
      </c>
      <c r="K2421" t="s">
        <v>44</v>
      </c>
    </row>
    <row r="2422" spans="1:11" x14ac:dyDescent="0.35">
      <c r="A2422">
        <v>2421</v>
      </c>
      <c r="B2422" t="s">
        <v>6992</v>
      </c>
      <c r="C2422">
        <v>25</v>
      </c>
      <c r="D2422" t="s">
        <v>6993</v>
      </c>
      <c r="E2422" t="s">
        <v>31</v>
      </c>
      <c r="F2422" t="s">
        <v>14</v>
      </c>
      <c r="G2422" t="s">
        <v>41</v>
      </c>
      <c r="H2422" t="s">
        <v>42</v>
      </c>
      <c r="I2422" t="s">
        <v>88</v>
      </c>
      <c r="J2422" t="s">
        <v>6994</v>
      </c>
      <c r="K2422" t="s">
        <v>28</v>
      </c>
    </row>
    <row r="2423" spans="1:11" x14ac:dyDescent="0.35">
      <c r="A2423">
        <v>2422</v>
      </c>
      <c r="B2423" t="s">
        <v>6995</v>
      </c>
      <c r="C2423">
        <v>24</v>
      </c>
      <c r="D2423" t="s">
        <v>6996</v>
      </c>
      <c r="E2423" t="s">
        <v>16</v>
      </c>
      <c r="F2423" t="s">
        <v>177</v>
      </c>
      <c r="G2423" t="s">
        <v>120</v>
      </c>
      <c r="H2423" t="s">
        <v>57</v>
      </c>
      <c r="I2423" t="s">
        <v>88</v>
      </c>
      <c r="J2423" t="s">
        <v>6997</v>
      </c>
      <c r="K2423" t="s">
        <v>28</v>
      </c>
    </row>
    <row r="2424" spans="1:11" x14ac:dyDescent="0.35">
      <c r="A2424">
        <v>2423</v>
      </c>
      <c r="B2424" t="s">
        <v>6998</v>
      </c>
      <c r="C2424">
        <v>20</v>
      </c>
      <c r="D2424" t="s">
        <v>6999</v>
      </c>
      <c r="E2424" t="s">
        <v>13</v>
      </c>
      <c r="F2424" t="s">
        <v>101</v>
      </c>
      <c r="G2424" t="s">
        <v>62</v>
      </c>
      <c r="H2424" t="s">
        <v>23</v>
      </c>
      <c r="I2424" t="s">
        <v>88</v>
      </c>
      <c r="J2424" t="s">
        <v>7000</v>
      </c>
      <c r="K2424" t="s">
        <v>76</v>
      </c>
    </row>
    <row r="2425" spans="1:11" x14ac:dyDescent="0.35">
      <c r="A2425">
        <v>2424</v>
      </c>
      <c r="B2425" t="s">
        <v>7001</v>
      </c>
      <c r="C2425">
        <v>24</v>
      </c>
      <c r="D2425" t="s">
        <v>7002</v>
      </c>
      <c r="E2425" t="s">
        <v>133</v>
      </c>
      <c r="F2425" t="s">
        <v>13</v>
      </c>
      <c r="G2425" t="s">
        <v>87</v>
      </c>
      <c r="H2425" t="s">
        <v>79</v>
      </c>
      <c r="I2425" t="s">
        <v>170</v>
      </c>
      <c r="J2425" t="s">
        <v>7003</v>
      </c>
      <c r="K2425" t="s">
        <v>19</v>
      </c>
    </row>
    <row r="2426" spans="1:11" x14ac:dyDescent="0.35">
      <c r="A2426">
        <v>2425</v>
      </c>
      <c r="B2426" t="s">
        <v>7004</v>
      </c>
      <c r="C2426">
        <v>24</v>
      </c>
      <c r="D2426" t="s">
        <v>7005</v>
      </c>
      <c r="E2426" t="s">
        <v>23</v>
      </c>
      <c r="F2426" t="s">
        <v>14</v>
      </c>
      <c r="G2426" t="s">
        <v>41</v>
      </c>
      <c r="H2426" t="s">
        <v>42</v>
      </c>
      <c r="I2426" t="s">
        <v>17</v>
      </c>
      <c r="J2426" t="s">
        <v>7006</v>
      </c>
      <c r="K2426" t="s">
        <v>28</v>
      </c>
    </row>
    <row r="2427" spans="1:11" x14ac:dyDescent="0.35">
      <c r="A2427">
        <v>2426</v>
      </c>
      <c r="B2427" t="s">
        <v>7007</v>
      </c>
      <c r="C2427">
        <v>23</v>
      </c>
      <c r="D2427" t="s">
        <v>7008</v>
      </c>
      <c r="E2427" t="s">
        <v>14</v>
      </c>
      <c r="F2427" t="s">
        <v>34</v>
      </c>
      <c r="G2427" t="s">
        <v>52</v>
      </c>
      <c r="H2427" t="s">
        <v>13</v>
      </c>
      <c r="I2427" t="s">
        <v>102</v>
      </c>
      <c r="J2427" t="s">
        <v>7009</v>
      </c>
      <c r="K2427" t="s">
        <v>19</v>
      </c>
    </row>
    <row r="2428" spans="1:11" x14ac:dyDescent="0.35">
      <c r="A2428">
        <v>2427</v>
      </c>
      <c r="B2428" t="s">
        <v>7010</v>
      </c>
      <c r="C2428">
        <v>22</v>
      </c>
      <c r="D2428" t="s">
        <v>7011</v>
      </c>
      <c r="E2428" t="s">
        <v>23</v>
      </c>
      <c r="F2428" t="s">
        <v>133</v>
      </c>
      <c r="G2428" t="s">
        <v>24</v>
      </c>
      <c r="H2428" t="s">
        <v>25</v>
      </c>
      <c r="I2428" t="s">
        <v>68</v>
      </c>
      <c r="J2428" t="s">
        <v>7012</v>
      </c>
      <c r="K2428" t="s">
        <v>44</v>
      </c>
    </row>
    <row r="2429" spans="1:11" x14ac:dyDescent="0.35">
      <c r="A2429">
        <v>2428</v>
      </c>
      <c r="B2429" t="s">
        <v>7013</v>
      </c>
      <c r="C2429">
        <v>30</v>
      </c>
      <c r="D2429" t="s">
        <v>7014</v>
      </c>
      <c r="E2429" t="s">
        <v>13</v>
      </c>
      <c r="F2429" t="s">
        <v>34</v>
      </c>
      <c r="G2429" t="s">
        <v>24</v>
      </c>
      <c r="H2429" t="s">
        <v>25</v>
      </c>
      <c r="I2429" t="s">
        <v>26</v>
      </c>
      <c r="J2429" t="s">
        <v>7015</v>
      </c>
      <c r="K2429" t="s">
        <v>44</v>
      </c>
    </row>
    <row r="2430" spans="1:11" x14ac:dyDescent="0.35">
      <c r="A2430">
        <v>2429</v>
      </c>
      <c r="B2430" t="s">
        <v>3783</v>
      </c>
      <c r="C2430">
        <v>20</v>
      </c>
      <c r="D2430" t="s">
        <v>7016</v>
      </c>
      <c r="E2430" t="s">
        <v>13</v>
      </c>
      <c r="F2430" t="s">
        <v>14</v>
      </c>
      <c r="G2430" t="s">
        <v>41</v>
      </c>
      <c r="H2430" t="s">
        <v>42</v>
      </c>
      <c r="I2430" t="s">
        <v>53</v>
      </c>
      <c r="J2430" t="s">
        <v>7017</v>
      </c>
      <c r="K2430" t="s">
        <v>44</v>
      </c>
    </row>
    <row r="2431" spans="1:11" x14ac:dyDescent="0.35">
      <c r="A2431">
        <v>2430</v>
      </c>
      <c r="B2431" t="s">
        <v>7018</v>
      </c>
      <c r="C2431">
        <v>28</v>
      </c>
      <c r="D2431" t="s">
        <v>7019</v>
      </c>
      <c r="E2431" t="s">
        <v>133</v>
      </c>
      <c r="F2431" t="s">
        <v>31</v>
      </c>
      <c r="G2431" t="s">
        <v>15</v>
      </c>
      <c r="H2431" t="s">
        <v>16</v>
      </c>
      <c r="I2431" t="s">
        <v>26</v>
      </c>
      <c r="J2431" t="s">
        <v>7020</v>
      </c>
      <c r="K2431" t="s">
        <v>76</v>
      </c>
    </row>
    <row r="2432" spans="1:11" x14ac:dyDescent="0.35">
      <c r="A2432">
        <v>2431</v>
      </c>
      <c r="B2432" t="s">
        <v>7021</v>
      </c>
      <c r="C2432">
        <v>20</v>
      </c>
      <c r="D2432" t="s">
        <v>7022</v>
      </c>
      <c r="E2432" t="s">
        <v>57</v>
      </c>
      <c r="F2432" t="s">
        <v>133</v>
      </c>
      <c r="G2432" t="s">
        <v>15</v>
      </c>
      <c r="H2432" t="s">
        <v>16</v>
      </c>
      <c r="I2432" t="s">
        <v>68</v>
      </c>
      <c r="J2432" t="s">
        <v>7023</v>
      </c>
      <c r="K2432" t="s">
        <v>28</v>
      </c>
    </row>
    <row r="2433" spans="1:11" x14ac:dyDescent="0.35">
      <c r="A2433">
        <v>2432</v>
      </c>
      <c r="B2433" t="s">
        <v>7024</v>
      </c>
      <c r="C2433">
        <v>29</v>
      </c>
      <c r="D2433" t="s">
        <v>7025</v>
      </c>
      <c r="E2433" t="s">
        <v>13</v>
      </c>
      <c r="F2433" t="s">
        <v>42</v>
      </c>
      <c r="G2433" t="s">
        <v>80</v>
      </c>
      <c r="H2433" t="s">
        <v>32</v>
      </c>
      <c r="I2433" t="s">
        <v>58</v>
      </c>
      <c r="J2433" t="s">
        <v>7026</v>
      </c>
      <c r="K2433" t="s">
        <v>19</v>
      </c>
    </row>
    <row r="2434" spans="1:11" x14ac:dyDescent="0.35">
      <c r="A2434">
        <v>2433</v>
      </c>
      <c r="B2434" t="s">
        <v>7027</v>
      </c>
      <c r="C2434">
        <v>23</v>
      </c>
      <c r="D2434" t="s">
        <v>7028</v>
      </c>
      <c r="E2434" t="s">
        <v>22</v>
      </c>
      <c r="F2434" t="s">
        <v>14</v>
      </c>
      <c r="G2434" t="s">
        <v>33</v>
      </c>
      <c r="H2434" t="s">
        <v>34</v>
      </c>
      <c r="I2434" t="s">
        <v>58</v>
      </c>
      <c r="J2434" t="s">
        <v>7029</v>
      </c>
      <c r="K2434" t="s">
        <v>37</v>
      </c>
    </row>
    <row r="2435" spans="1:11" x14ac:dyDescent="0.35">
      <c r="A2435">
        <v>2434</v>
      </c>
      <c r="B2435" t="s">
        <v>7030</v>
      </c>
      <c r="C2435">
        <v>20</v>
      </c>
      <c r="D2435" t="s">
        <v>7031</v>
      </c>
      <c r="E2435" t="s">
        <v>25</v>
      </c>
      <c r="F2435" t="s">
        <v>22</v>
      </c>
      <c r="G2435" t="s">
        <v>41</v>
      </c>
      <c r="H2435" t="s">
        <v>42</v>
      </c>
      <c r="I2435" t="s">
        <v>58</v>
      </c>
      <c r="J2435">
        <f>1-225-255-9459</f>
        <v>-9938</v>
      </c>
      <c r="K2435" t="s">
        <v>28</v>
      </c>
    </row>
    <row r="2436" spans="1:11" x14ac:dyDescent="0.35">
      <c r="A2436">
        <v>2435</v>
      </c>
      <c r="B2436" t="s">
        <v>7032</v>
      </c>
      <c r="C2436">
        <v>29</v>
      </c>
      <c r="D2436" t="s">
        <v>7033</v>
      </c>
      <c r="E2436" t="s">
        <v>25</v>
      </c>
      <c r="F2436" t="s">
        <v>22</v>
      </c>
      <c r="G2436" t="s">
        <v>41</v>
      </c>
      <c r="H2436" t="s">
        <v>42</v>
      </c>
      <c r="I2436" t="s">
        <v>17</v>
      </c>
      <c r="J2436" t="s">
        <v>7034</v>
      </c>
      <c r="K2436" t="s">
        <v>19</v>
      </c>
    </row>
    <row r="2437" spans="1:11" x14ac:dyDescent="0.35">
      <c r="A2437">
        <v>2436</v>
      </c>
      <c r="B2437" t="s">
        <v>7035</v>
      </c>
      <c r="C2437">
        <v>21</v>
      </c>
      <c r="D2437" t="s">
        <v>7036</v>
      </c>
      <c r="E2437" t="s">
        <v>42</v>
      </c>
      <c r="F2437" t="s">
        <v>22</v>
      </c>
      <c r="G2437" t="s">
        <v>33</v>
      </c>
      <c r="H2437" t="s">
        <v>34</v>
      </c>
      <c r="I2437" t="s">
        <v>102</v>
      </c>
      <c r="J2437" t="s">
        <v>7037</v>
      </c>
      <c r="K2437" t="s">
        <v>28</v>
      </c>
    </row>
    <row r="2438" spans="1:11" x14ac:dyDescent="0.35">
      <c r="A2438">
        <v>2437</v>
      </c>
      <c r="B2438" t="s">
        <v>7038</v>
      </c>
      <c r="C2438">
        <v>22</v>
      </c>
      <c r="D2438" t="s">
        <v>7039</v>
      </c>
      <c r="E2438" t="s">
        <v>67</v>
      </c>
      <c r="F2438" t="s">
        <v>169</v>
      </c>
      <c r="G2438" t="s">
        <v>80</v>
      </c>
      <c r="H2438" t="s">
        <v>32</v>
      </c>
      <c r="I2438" t="s">
        <v>88</v>
      </c>
      <c r="J2438" t="s">
        <v>7040</v>
      </c>
      <c r="K2438" t="s">
        <v>19</v>
      </c>
    </row>
    <row r="2439" spans="1:11" x14ac:dyDescent="0.35">
      <c r="A2439">
        <v>2438</v>
      </c>
      <c r="B2439" t="s">
        <v>7041</v>
      </c>
      <c r="C2439">
        <v>28</v>
      </c>
      <c r="D2439" t="s">
        <v>7042</v>
      </c>
      <c r="E2439" t="s">
        <v>22</v>
      </c>
      <c r="F2439" t="s">
        <v>177</v>
      </c>
      <c r="G2439" t="s">
        <v>87</v>
      </c>
      <c r="H2439" t="s">
        <v>79</v>
      </c>
      <c r="I2439" t="s">
        <v>48</v>
      </c>
      <c r="J2439" t="s">
        <v>7043</v>
      </c>
      <c r="K2439" t="s">
        <v>37</v>
      </c>
    </row>
    <row r="2440" spans="1:11" x14ac:dyDescent="0.35">
      <c r="A2440">
        <v>2439</v>
      </c>
      <c r="B2440" t="s">
        <v>7044</v>
      </c>
      <c r="C2440">
        <v>28</v>
      </c>
      <c r="D2440" t="s">
        <v>7045</v>
      </c>
      <c r="E2440" t="s">
        <v>201</v>
      </c>
      <c r="F2440" t="s">
        <v>22</v>
      </c>
      <c r="G2440" t="s">
        <v>120</v>
      </c>
      <c r="H2440" t="s">
        <v>57</v>
      </c>
      <c r="I2440" t="s">
        <v>58</v>
      </c>
      <c r="J2440" t="s">
        <v>7046</v>
      </c>
      <c r="K2440" t="s">
        <v>28</v>
      </c>
    </row>
    <row r="2441" spans="1:11" x14ac:dyDescent="0.35">
      <c r="A2441">
        <v>2440</v>
      </c>
      <c r="B2441" t="s">
        <v>7047</v>
      </c>
      <c r="C2441">
        <v>27</v>
      </c>
      <c r="D2441" t="s">
        <v>7048</v>
      </c>
      <c r="E2441" t="s">
        <v>13</v>
      </c>
      <c r="F2441" t="s">
        <v>40</v>
      </c>
      <c r="G2441" t="s">
        <v>87</v>
      </c>
      <c r="H2441" t="s">
        <v>79</v>
      </c>
      <c r="I2441" t="s">
        <v>146</v>
      </c>
      <c r="J2441" t="s">
        <v>7049</v>
      </c>
      <c r="K2441" t="s">
        <v>28</v>
      </c>
    </row>
    <row r="2442" spans="1:11" x14ac:dyDescent="0.35">
      <c r="A2442">
        <v>2441</v>
      </c>
      <c r="B2442" t="s">
        <v>7050</v>
      </c>
      <c r="C2442">
        <v>20</v>
      </c>
      <c r="D2442" t="s">
        <v>7051</v>
      </c>
      <c r="E2442" t="s">
        <v>79</v>
      </c>
      <c r="F2442" t="s">
        <v>16</v>
      </c>
      <c r="G2442" t="s">
        <v>41</v>
      </c>
      <c r="H2442" t="s">
        <v>42</v>
      </c>
      <c r="I2442" t="s">
        <v>102</v>
      </c>
      <c r="J2442" t="s">
        <v>7052</v>
      </c>
      <c r="K2442" t="s">
        <v>19</v>
      </c>
    </row>
    <row r="2443" spans="1:11" x14ac:dyDescent="0.35">
      <c r="A2443">
        <v>2442</v>
      </c>
      <c r="B2443" t="s">
        <v>7053</v>
      </c>
      <c r="C2443">
        <v>27</v>
      </c>
      <c r="D2443" t="s">
        <v>7054</v>
      </c>
      <c r="E2443" t="s">
        <v>31</v>
      </c>
      <c r="F2443" t="s">
        <v>23</v>
      </c>
      <c r="G2443" t="s">
        <v>41</v>
      </c>
      <c r="H2443" t="s">
        <v>42</v>
      </c>
      <c r="I2443" t="s">
        <v>170</v>
      </c>
      <c r="J2443">
        <f>1-120-724-2434</f>
        <v>-3277</v>
      </c>
      <c r="K2443" t="s">
        <v>19</v>
      </c>
    </row>
    <row r="2444" spans="1:11" x14ac:dyDescent="0.35">
      <c r="A2444">
        <v>2443</v>
      </c>
      <c r="B2444" t="s">
        <v>7055</v>
      </c>
      <c r="C2444">
        <v>26</v>
      </c>
      <c r="D2444" t="s">
        <v>7056</v>
      </c>
      <c r="E2444" t="s">
        <v>25</v>
      </c>
      <c r="F2444" t="s">
        <v>177</v>
      </c>
      <c r="G2444" t="s">
        <v>24</v>
      </c>
      <c r="H2444" t="s">
        <v>25</v>
      </c>
      <c r="I2444" t="s">
        <v>170</v>
      </c>
      <c r="J2444" t="s">
        <v>7057</v>
      </c>
      <c r="K2444" t="s">
        <v>19</v>
      </c>
    </row>
    <row r="2445" spans="1:11" x14ac:dyDescent="0.35">
      <c r="A2445">
        <v>2444</v>
      </c>
      <c r="B2445" t="s">
        <v>2491</v>
      </c>
      <c r="C2445">
        <v>28</v>
      </c>
      <c r="D2445" t="s">
        <v>7058</v>
      </c>
      <c r="E2445" t="s">
        <v>57</v>
      </c>
      <c r="F2445" t="s">
        <v>32</v>
      </c>
      <c r="G2445" t="s">
        <v>80</v>
      </c>
      <c r="H2445" t="s">
        <v>32</v>
      </c>
      <c r="I2445" t="s">
        <v>17</v>
      </c>
      <c r="J2445" t="s">
        <v>7059</v>
      </c>
      <c r="K2445" t="s">
        <v>19</v>
      </c>
    </row>
    <row r="2446" spans="1:11" x14ac:dyDescent="0.35">
      <c r="A2446">
        <v>2445</v>
      </c>
      <c r="B2446" t="s">
        <v>7060</v>
      </c>
      <c r="C2446">
        <v>26</v>
      </c>
      <c r="D2446" t="s">
        <v>7061</v>
      </c>
      <c r="E2446" t="s">
        <v>32</v>
      </c>
      <c r="F2446" t="s">
        <v>133</v>
      </c>
      <c r="G2446" t="s">
        <v>41</v>
      </c>
      <c r="H2446" t="s">
        <v>42</v>
      </c>
      <c r="I2446" t="s">
        <v>63</v>
      </c>
      <c r="J2446" t="s">
        <v>7062</v>
      </c>
      <c r="K2446" t="s">
        <v>37</v>
      </c>
    </row>
    <row r="2447" spans="1:11" x14ac:dyDescent="0.35">
      <c r="A2447">
        <v>2446</v>
      </c>
      <c r="B2447" t="s">
        <v>7063</v>
      </c>
      <c r="C2447">
        <v>20</v>
      </c>
      <c r="D2447" t="s">
        <v>7064</v>
      </c>
      <c r="E2447" t="s">
        <v>42</v>
      </c>
      <c r="F2447" t="s">
        <v>31</v>
      </c>
      <c r="G2447" t="s">
        <v>62</v>
      </c>
      <c r="H2447" t="s">
        <v>23</v>
      </c>
      <c r="I2447" t="s">
        <v>91</v>
      </c>
      <c r="J2447">
        <v>860871033</v>
      </c>
      <c r="K2447" t="s">
        <v>44</v>
      </c>
    </row>
    <row r="2448" spans="1:11" x14ac:dyDescent="0.35">
      <c r="A2448">
        <v>2447</v>
      </c>
      <c r="B2448" t="s">
        <v>2015</v>
      </c>
      <c r="C2448">
        <v>24</v>
      </c>
      <c r="D2448" t="s">
        <v>7065</v>
      </c>
      <c r="E2448" t="s">
        <v>42</v>
      </c>
      <c r="F2448" t="s">
        <v>22</v>
      </c>
      <c r="G2448" t="s">
        <v>120</v>
      </c>
      <c r="H2448" t="s">
        <v>57</v>
      </c>
      <c r="I2448" t="s">
        <v>170</v>
      </c>
      <c r="J2448" t="s">
        <v>7066</v>
      </c>
      <c r="K2448" t="s">
        <v>37</v>
      </c>
    </row>
    <row r="2449" spans="1:11" x14ac:dyDescent="0.35">
      <c r="A2449">
        <v>2448</v>
      </c>
      <c r="B2449" t="s">
        <v>7067</v>
      </c>
      <c r="C2449">
        <v>26</v>
      </c>
      <c r="D2449" t="s">
        <v>7068</v>
      </c>
      <c r="E2449" t="s">
        <v>201</v>
      </c>
      <c r="F2449" t="s">
        <v>25</v>
      </c>
      <c r="G2449" t="s">
        <v>62</v>
      </c>
      <c r="H2449" t="s">
        <v>23</v>
      </c>
      <c r="I2449" t="s">
        <v>153</v>
      </c>
      <c r="J2449">
        <v>2935698964</v>
      </c>
      <c r="K2449" t="s">
        <v>37</v>
      </c>
    </row>
    <row r="2450" spans="1:11" x14ac:dyDescent="0.35">
      <c r="A2450">
        <v>2449</v>
      </c>
      <c r="B2450" t="s">
        <v>7069</v>
      </c>
      <c r="C2450">
        <v>29</v>
      </c>
      <c r="D2450" t="s">
        <v>7070</v>
      </c>
      <c r="E2450" t="s">
        <v>32</v>
      </c>
      <c r="F2450" t="s">
        <v>23</v>
      </c>
      <c r="G2450" t="s">
        <v>87</v>
      </c>
      <c r="H2450" t="s">
        <v>79</v>
      </c>
      <c r="I2450" t="s">
        <v>26</v>
      </c>
      <c r="J2450" t="s">
        <v>7071</v>
      </c>
      <c r="K2450" t="s">
        <v>28</v>
      </c>
    </row>
    <row r="2451" spans="1:11" x14ac:dyDescent="0.35">
      <c r="A2451">
        <v>2450</v>
      </c>
      <c r="B2451" t="s">
        <v>7072</v>
      </c>
      <c r="C2451">
        <v>23</v>
      </c>
      <c r="D2451" t="s">
        <v>7073</v>
      </c>
      <c r="E2451" t="s">
        <v>67</v>
      </c>
      <c r="F2451" t="s">
        <v>67</v>
      </c>
      <c r="G2451" t="s">
        <v>15</v>
      </c>
      <c r="H2451" t="s">
        <v>16</v>
      </c>
      <c r="I2451" t="s">
        <v>63</v>
      </c>
      <c r="J2451">
        <v>8764776006</v>
      </c>
      <c r="K2451" t="s">
        <v>19</v>
      </c>
    </row>
    <row r="2452" spans="1:11" x14ac:dyDescent="0.35">
      <c r="A2452">
        <v>2451</v>
      </c>
      <c r="B2452" t="s">
        <v>7074</v>
      </c>
      <c r="C2452">
        <v>22</v>
      </c>
      <c r="D2452" t="s">
        <v>7075</v>
      </c>
      <c r="E2452" t="s">
        <v>133</v>
      </c>
      <c r="F2452" t="s">
        <v>201</v>
      </c>
      <c r="G2452" t="s">
        <v>120</v>
      </c>
      <c r="H2452" t="s">
        <v>57</v>
      </c>
      <c r="I2452" t="s">
        <v>170</v>
      </c>
      <c r="J2452" t="s">
        <v>7076</v>
      </c>
      <c r="K2452" t="s">
        <v>76</v>
      </c>
    </row>
    <row r="2453" spans="1:11" x14ac:dyDescent="0.35">
      <c r="A2453">
        <v>2452</v>
      </c>
      <c r="B2453" t="s">
        <v>7077</v>
      </c>
      <c r="C2453">
        <v>28</v>
      </c>
      <c r="D2453" t="s">
        <v>7078</v>
      </c>
      <c r="E2453" t="s">
        <v>169</v>
      </c>
      <c r="F2453" t="s">
        <v>14</v>
      </c>
      <c r="G2453" t="s">
        <v>33</v>
      </c>
      <c r="H2453" t="s">
        <v>34</v>
      </c>
      <c r="I2453" t="s">
        <v>88</v>
      </c>
      <c r="J2453" t="s">
        <v>7079</v>
      </c>
      <c r="K2453" t="s">
        <v>28</v>
      </c>
    </row>
    <row r="2454" spans="1:11" x14ac:dyDescent="0.35">
      <c r="A2454">
        <v>2453</v>
      </c>
      <c r="B2454" t="s">
        <v>7080</v>
      </c>
      <c r="C2454">
        <v>27</v>
      </c>
      <c r="D2454" t="s">
        <v>7081</v>
      </c>
      <c r="E2454" t="s">
        <v>101</v>
      </c>
      <c r="F2454" t="s">
        <v>57</v>
      </c>
      <c r="G2454" t="s">
        <v>41</v>
      </c>
      <c r="H2454" t="s">
        <v>42</v>
      </c>
      <c r="I2454" t="s">
        <v>146</v>
      </c>
      <c r="J2454" t="s">
        <v>7082</v>
      </c>
      <c r="K2454" t="s">
        <v>76</v>
      </c>
    </row>
    <row r="2455" spans="1:11" x14ac:dyDescent="0.35">
      <c r="A2455">
        <v>2454</v>
      </c>
      <c r="B2455" t="s">
        <v>7083</v>
      </c>
      <c r="C2455">
        <v>29</v>
      </c>
      <c r="D2455" t="s">
        <v>7084</v>
      </c>
      <c r="E2455" t="s">
        <v>42</v>
      </c>
      <c r="F2455" t="s">
        <v>13</v>
      </c>
      <c r="G2455" t="s">
        <v>120</v>
      </c>
      <c r="H2455" t="s">
        <v>57</v>
      </c>
      <c r="I2455" t="s">
        <v>102</v>
      </c>
      <c r="J2455" t="s">
        <v>7085</v>
      </c>
      <c r="K2455" t="s">
        <v>76</v>
      </c>
    </row>
    <row r="2456" spans="1:11" x14ac:dyDescent="0.35">
      <c r="A2456">
        <v>2455</v>
      </c>
      <c r="B2456" t="s">
        <v>7086</v>
      </c>
      <c r="C2456">
        <v>23</v>
      </c>
      <c r="D2456" t="s">
        <v>7087</v>
      </c>
      <c r="E2456" t="s">
        <v>101</v>
      </c>
      <c r="F2456" t="s">
        <v>42</v>
      </c>
      <c r="G2456" t="s">
        <v>52</v>
      </c>
      <c r="H2456" t="s">
        <v>13</v>
      </c>
      <c r="I2456" t="s">
        <v>68</v>
      </c>
      <c r="J2456" t="s">
        <v>7088</v>
      </c>
      <c r="K2456" t="s">
        <v>44</v>
      </c>
    </row>
    <row r="2457" spans="1:11" x14ac:dyDescent="0.35">
      <c r="A2457">
        <v>2456</v>
      </c>
      <c r="B2457" t="s">
        <v>7089</v>
      </c>
      <c r="C2457">
        <v>21</v>
      </c>
      <c r="D2457" t="s">
        <v>7090</v>
      </c>
      <c r="E2457" t="s">
        <v>25</v>
      </c>
      <c r="F2457" t="s">
        <v>177</v>
      </c>
      <c r="G2457" t="s">
        <v>62</v>
      </c>
      <c r="H2457" t="s">
        <v>23</v>
      </c>
      <c r="I2457" t="s">
        <v>58</v>
      </c>
      <c r="J2457" t="s">
        <v>7091</v>
      </c>
      <c r="K2457" t="s">
        <v>19</v>
      </c>
    </row>
    <row r="2458" spans="1:11" x14ac:dyDescent="0.35">
      <c r="A2458">
        <v>2457</v>
      </c>
      <c r="B2458" t="s">
        <v>7092</v>
      </c>
      <c r="C2458">
        <v>20</v>
      </c>
      <c r="D2458" t="s">
        <v>7093</v>
      </c>
      <c r="E2458" t="s">
        <v>22</v>
      </c>
      <c r="F2458" t="s">
        <v>79</v>
      </c>
      <c r="G2458" t="s">
        <v>15</v>
      </c>
      <c r="H2458" t="s">
        <v>16</v>
      </c>
      <c r="I2458" t="s">
        <v>17</v>
      </c>
      <c r="J2458">
        <v>1209088509</v>
      </c>
      <c r="K2458" t="s">
        <v>37</v>
      </c>
    </row>
    <row r="2459" spans="1:11" x14ac:dyDescent="0.35">
      <c r="A2459">
        <v>2458</v>
      </c>
      <c r="B2459" t="s">
        <v>7094</v>
      </c>
      <c r="C2459">
        <v>27</v>
      </c>
      <c r="D2459" t="s">
        <v>7095</v>
      </c>
      <c r="E2459" t="s">
        <v>79</v>
      </c>
      <c r="F2459" t="s">
        <v>31</v>
      </c>
      <c r="G2459" t="s">
        <v>87</v>
      </c>
      <c r="H2459" t="s">
        <v>79</v>
      </c>
      <c r="I2459" t="s">
        <v>35</v>
      </c>
      <c r="J2459">
        <v>4712611972</v>
      </c>
      <c r="K2459" t="s">
        <v>76</v>
      </c>
    </row>
    <row r="2460" spans="1:11" x14ac:dyDescent="0.35">
      <c r="A2460">
        <v>2459</v>
      </c>
      <c r="B2460" t="s">
        <v>7096</v>
      </c>
      <c r="C2460">
        <v>24</v>
      </c>
      <c r="D2460" t="s">
        <v>7097</v>
      </c>
      <c r="E2460" t="s">
        <v>169</v>
      </c>
      <c r="F2460" t="s">
        <v>201</v>
      </c>
      <c r="G2460" t="s">
        <v>52</v>
      </c>
      <c r="H2460" t="s">
        <v>13</v>
      </c>
      <c r="I2460" t="s">
        <v>170</v>
      </c>
      <c r="J2460" t="s">
        <v>7098</v>
      </c>
      <c r="K2460" t="s">
        <v>19</v>
      </c>
    </row>
    <row r="2461" spans="1:11" x14ac:dyDescent="0.35">
      <c r="A2461">
        <v>2460</v>
      </c>
      <c r="B2461" t="s">
        <v>7099</v>
      </c>
      <c r="C2461">
        <v>23</v>
      </c>
      <c r="D2461" t="s">
        <v>7100</v>
      </c>
      <c r="E2461" t="s">
        <v>133</v>
      </c>
      <c r="F2461" t="s">
        <v>169</v>
      </c>
      <c r="G2461" t="s">
        <v>80</v>
      </c>
      <c r="H2461" t="s">
        <v>32</v>
      </c>
      <c r="I2461" t="s">
        <v>48</v>
      </c>
      <c r="J2461" t="s">
        <v>7101</v>
      </c>
      <c r="K2461" t="s">
        <v>37</v>
      </c>
    </row>
    <row r="2462" spans="1:11" x14ac:dyDescent="0.35">
      <c r="A2462">
        <v>2461</v>
      </c>
      <c r="B2462" t="s">
        <v>7102</v>
      </c>
      <c r="C2462">
        <v>28</v>
      </c>
      <c r="D2462" t="s">
        <v>7103</v>
      </c>
      <c r="E2462" t="s">
        <v>67</v>
      </c>
      <c r="F2462" t="s">
        <v>101</v>
      </c>
      <c r="G2462" t="s">
        <v>47</v>
      </c>
      <c r="H2462" t="s">
        <v>31</v>
      </c>
      <c r="I2462" t="s">
        <v>116</v>
      </c>
      <c r="J2462" t="s">
        <v>7104</v>
      </c>
      <c r="K2462" t="s">
        <v>37</v>
      </c>
    </row>
    <row r="2463" spans="1:11" x14ac:dyDescent="0.35">
      <c r="A2463">
        <v>2462</v>
      </c>
      <c r="B2463" t="s">
        <v>7105</v>
      </c>
      <c r="C2463">
        <v>29</v>
      </c>
      <c r="D2463" t="s">
        <v>7106</v>
      </c>
      <c r="E2463" t="s">
        <v>14</v>
      </c>
      <c r="F2463" t="s">
        <v>169</v>
      </c>
      <c r="G2463" t="s">
        <v>33</v>
      </c>
      <c r="H2463" t="s">
        <v>34</v>
      </c>
      <c r="I2463" t="s">
        <v>91</v>
      </c>
      <c r="J2463">
        <f>1-403-209-1397</f>
        <v>-2008</v>
      </c>
      <c r="K2463" t="s">
        <v>28</v>
      </c>
    </row>
    <row r="2464" spans="1:11" x14ac:dyDescent="0.35">
      <c r="A2464">
        <v>2463</v>
      </c>
      <c r="B2464" t="s">
        <v>7107</v>
      </c>
      <c r="C2464">
        <v>20</v>
      </c>
      <c r="D2464" t="s">
        <v>7108</v>
      </c>
      <c r="E2464" t="s">
        <v>79</v>
      </c>
      <c r="F2464" t="s">
        <v>149</v>
      </c>
      <c r="G2464" t="s">
        <v>62</v>
      </c>
      <c r="H2464" t="s">
        <v>23</v>
      </c>
      <c r="I2464" t="s">
        <v>17</v>
      </c>
      <c r="J2464" t="s">
        <v>7109</v>
      </c>
      <c r="K2464" t="s">
        <v>44</v>
      </c>
    </row>
    <row r="2465" spans="1:11" x14ac:dyDescent="0.35">
      <c r="A2465">
        <v>2464</v>
      </c>
      <c r="B2465" t="s">
        <v>381</v>
      </c>
      <c r="C2465">
        <v>23</v>
      </c>
      <c r="D2465" t="s">
        <v>7110</v>
      </c>
      <c r="E2465" t="s">
        <v>67</v>
      </c>
      <c r="F2465" t="s">
        <v>25</v>
      </c>
      <c r="G2465" t="s">
        <v>47</v>
      </c>
      <c r="H2465" t="s">
        <v>31</v>
      </c>
      <c r="I2465" t="s">
        <v>35</v>
      </c>
      <c r="J2465" t="s">
        <v>7111</v>
      </c>
      <c r="K2465" t="s">
        <v>37</v>
      </c>
    </row>
    <row r="2466" spans="1:11" x14ac:dyDescent="0.35">
      <c r="A2466">
        <v>2465</v>
      </c>
      <c r="B2466" t="s">
        <v>7112</v>
      </c>
      <c r="C2466">
        <v>24</v>
      </c>
      <c r="D2466" t="s">
        <v>7113</v>
      </c>
      <c r="E2466" t="s">
        <v>42</v>
      </c>
      <c r="F2466" t="s">
        <v>169</v>
      </c>
      <c r="G2466" t="s">
        <v>120</v>
      </c>
      <c r="H2466" t="s">
        <v>57</v>
      </c>
      <c r="I2466" t="s">
        <v>63</v>
      </c>
      <c r="J2466">
        <v>6413924918</v>
      </c>
      <c r="K2466" t="s">
        <v>44</v>
      </c>
    </row>
    <row r="2467" spans="1:11" x14ac:dyDescent="0.35">
      <c r="A2467">
        <v>2466</v>
      </c>
      <c r="B2467" t="s">
        <v>7114</v>
      </c>
      <c r="C2467">
        <v>26</v>
      </c>
      <c r="D2467" t="s">
        <v>7115</v>
      </c>
      <c r="E2467" t="s">
        <v>42</v>
      </c>
      <c r="F2467" t="s">
        <v>133</v>
      </c>
      <c r="G2467" t="s">
        <v>87</v>
      </c>
      <c r="H2467" t="s">
        <v>79</v>
      </c>
      <c r="I2467" t="s">
        <v>170</v>
      </c>
      <c r="J2467" t="s">
        <v>7116</v>
      </c>
      <c r="K2467" t="s">
        <v>28</v>
      </c>
    </row>
    <row r="2468" spans="1:11" x14ac:dyDescent="0.35">
      <c r="A2468">
        <v>2467</v>
      </c>
      <c r="B2468" t="s">
        <v>5023</v>
      </c>
      <c r="C2468">
        <v>28</v>
      </c>
      <c r="D2468" t="s">
        <v>7117</v>
      </c>
      <c r="E2468" t="s">
        <v>14</v>
      </c>
      <c r="F2468" t="s">
        <v>169</v>
      </c>
      <c r="G2468" t="s">
        <v>47</v>
      </c>
      <c r="H2468" t="s">
        <v>31</v>
      </c>
      <c r="I2468" t="s">
        <v>68</v>
      </c>
      <c r="J2468" t="s">
        <v>7118</v>
      </c>
      <c r="K2468" t="s">
        <v>19</v>
      </c>
    </row>
    <row r="2469" spans="1:11" x14ac:dyDescent="0.35">
      <c r="A2469">
        <v>2468</v>
      </c>
      <c r="B2469" t="s">
        <v>7119</v>
      </c>
      <c r="C2469">
        <v>26</v>
      </c>
      <c r="D2469" t="s">
        <v>7120</v>
      </c>
      <c r="E2469" t="s">
        <v>42</v>
      </c>
      <c r="F2469" t="s">
        <v>13</v>
      </c>
      <c r="G2469" t="s">
        <v>15</v>
      </c>
      <c r="H2469" t="s">
        <v>16</v>
      </c>
      <c r="I2469" t="s">
        <v>48</v>
      </c>
      <c r="J2469" t="s">
        <v>7121</v>
      </c>
      <c r="K2469" t="s">
        <v>37</v>
      </c>
    </row>
    <row r="2470" spans="1:11" x14ac:dyDescent="0.35">
      <c r="A2470">
        <v>2469</v>
      </c>
      <c r="B2470" t="s">
        <v>7122</v>
      </c>
      <c r="C2470">
        <v>25</v>
      </c>
      <c r="D2470" t="s">
        <v>7123</v>
      </c>
      <c r="E2470" t="s">
        <v>34</v>
      </c>
      <c r="F2470" t="s">
        <v>133</v>
      </c>
      <c r="G2470" t="s">
        <v>80</v>
      </c>
      <c r="H2470" t="s">
        <v>32</v>
      </c>
      <c r="I2470" t="s">
        <v>153</v>
      </c>
      <c r="J2470" t="s">
        <v>7124</v>
      </c>
      <c r="K2470" t="s">
        <v>37</v>
      </c>
    </row>
    <row r="2471" spans="1:11" x14ac:dyDescent="0.35">
      <c r="A2471">
        <v>2470</v>
      </c>
      <c r="B2471" t="s">
        <v>7125</v>
      </c>
      <c r="C2471">
        <v>23</v>
      </c>
      <c r="D2471" t="s">
        <v>7126</v>
      </c>
      <c r="E2471" t="s">
        <v>32</v>
      </c>
      <c r="F2471" t="s">
        <v>32</v>
      </c>
      <c r="G2471" t="s">
        <v>87</v>
      </c>
      <c r="H2471" t="s">
        <v>79</v>
      </c>
      <c r="I2471" t="s">
        <v>63</v>
      </c>
      <c r="J2471" t="s">
        <v>7127</v>
      </c>
      <c r="K2471" t="s">
        <v>37</v>
      </c>
    </row>
    <row r="2472" spans="1:11" x14ac:dyDescent="0.35">
      <c r="A2472">
        <v>2471</v>
      </c>
      <c r="B2472" t="s">
        <v>7128</v>
      </c>
      <c r="C2472">
        <v>29</v>
      </c>
      <c r="D2472" t="s">
        <v>7129</v>
      </c>
      <c r="E2472" t="s">
        <v>16</v>
      </c>
      <c r="F2472" t="s">
        <v>25</v>
      </c>
      <c r="G2472" t="s">
        <v>41</v>
      </c>
      <c r="H2472" t="s">
        <v>42</v>
      </c>
      <c r="I2472" t="s">
        <v>53</v>
      </c>
      <c r="J2472" t="s">
        <v>7130</v>
      </c>
      <c r="K2472" t="s">
        <v>44</v>
      </c>
    </row>
    <row r="2473" spans="1:11" x14ac:dyDescent="0.35">
      <c r="A2473">
        <v>2472</v>
      </c>
      <c r="B2473" t="s">
        <v>7131</v>
      </c>
      <c r="C2473">
        <v>28</v>
      </c>
      <c r="D2473" t="s">
        <v>7132</v>
      </c>
      <c r="E2473" t="s">
        <v>149</v>
      </c>
      <c r="F2473" t="s">
        <v>133</v>
      </c>
      <c r="G2473" t="s">
        <v>47</v>
      </c>
      <c r="H2473" t="s">
        <v>31</v>
      </c>
      <c r="I2473" t="s">
        <v>170</v>
      </c>
      <c r="J2473" t="s">
        <v>7133</v>
      </c>
      <c r="K2473" t="s">
        <v>19</v>
      </c>
    </row>
    <row r="2474" spans="1:11" x14ac:dyDescent="0.35">
      <c r="A2474">
        <v>2473</v>
      </c>
      <c r="B2474" t="s">
        <v>7134</v>
      </c>
      <c r="C2474">
        <v>25</v>
      </c>
      <c r="D2474" t="s">
        <v>7135</v>
      </c>
      <c r="E2474" t="s">
        <v>42</v>
      </c>
      <c r="F2474" t="s">
        <v>42</v>
      </c>
      <c r="G2474" t="s">
        <v>52</v>
      </c>
      <c r="H2474" t="s">
        <v>13</v>
      </c>
      <c r="I2474" t="s">
        <v>91</v>
      </c>
      <c r="J2474" t="s">
        <v>7136</v>
      </c>
      <c r="K2474" t="s">
        <v>44</v>
      </c>
    </row>
    <row r="2475" spans="1:11" x14ac:dyDescent="0.35">
      <c r="A2475">
        <v>2474</v>
      </c>
      <c r="B2475" t="s">
        <v>7137</v>
      </c>
      <c r="C2475">
        <v>23</v>
      </c>
      <c r="D2475" t="s">
        <v>7138</v>
      </c>
      <c r="E2475" t="s">
        <v>34</v>
      </c>
      <c r="F2475" t="s">
        <v>32</v>
      </c>
      <c r="G2475" t="s">
        <v>15</v>
      </c>
      <c r="H2475" t="s">
        <v>16</v>
      </c>
      <c r="I2475" t="s">
        <v>17</v>
      </c>
      <c r="J2475" t="s">
        <v>7139</v>
      </c>
      <c r="K2475" t="s">
        <v>37</v>
      </c>
    </row>
    <row r="2476" spans="1:11" x14ac:dyDescent="0.35">
      <c r="A2476">
        <v>2475</v>
      </c>
      <c r="B2476" t="s">
        <v>7140</v>
      </c>
      <c r="C2476">
        <v>30</v>
      </c>
      <c r="D2476" t="s">
        <v>7141</v>
      </c>
      <c r="E2476" t="s">
        <v>169</v>
      </c>
      <c r="F2476" t="s">
        <v>79</v>
      </c>
      <c r="G2476" t="s">
        <v>47</v>
      </c>
      <c r="H2476" t="s">
        <v>31</v>
      </c>
      <c r="I2476" t="s">
        <v>102</v>
      </c>
      <c r="J2476" t="s">
        <v>7142</v>
      </c>
      <c r="K2476" t="s">
        <v>37</v>
      </c>
    </row>
    <row r="2477" spans="1:11" x14ac:dyDescent="0.35">
      <c r="A2477">
        <v>2476</v>
      </c>
      <c r="B2477" t="s">
        <v>7143</v>
      </c>
      <c r="C2477">
        <v>29</v>
      </c>
      <c r="D2477" t="s">
        <v>7144</v>
      </c>
      <c r="E2477" t="s">
        <v>101</v>
      </c>
      <c r="F2477" t="s">
        <v>13</v>
      </c>
      <c r="G2477" t="s">
        <v>24</v>
      </c>
      <c r="H2477" t="s">
        <v>25</v>
      </c>
      <c r="I2477" t="s">
        <v>102</v>
      </c>
      <c r="J2477" t="s">
        <v>7145</v>
      </c>
      <c r="K2477" t="s">
        <v>44</v>
      </c>
    </row>
    <row r="2478" spans="1:11" x14ac:dyDescent="0.35">
      <c r="A2478">
        <v>2477</v>
      </c>
      <c r="B2478" t="s">
        <v>7146</v>
      </c>
      <c r="C2478">
        <v>25</v>
      </c>
      <c r="D2478" t="s">
        <v>7147</v>
      </c>
      <c r="E2478" t="s">
        <v>23</v>
      </c>
      <c r="F2478" t="s">
        <v>133</v>
      </c>
      <c r="G2478" t="s">
        <v>62</v>
      </c>
      <c r="H2478" t="s">
        <v>23</v>
      </c>
      <c r="I2478" t="s">
        <v>63</v>
      </c>
      <c r="J2478" t="s">
        <v>7148</v>
      </c>
      <c r="K2478" t="s">
        <v>19</v>
      </c>
    </row>
    <row r="2479" spans="1:11" x14ac:dyDescent="0.35">
      <c r="A2479">
        <v>2478</v>
      </c>
      <c r="B2479" t="s">
        <v>7149</v>
      </c>
      <c r="C2479">
        <v>22</v>
      </c>
      <c r="D2479" t="s">
        <v>7150</v>
      </c>
      <c r="E2479" t="s">
        <v>79</v>
      </c>
      <c r="F2479" t="s">
        <v>16</v>
      </c>
      <c r="G2479" t="s">
        <v>24</v>
      </c>
      <c r="H2479" t="s">
        <v>25</v>
      </c>
      <c r="I2479" t="s">
        <v>17</v>
      </c>
      <c r="J2479" t="s">
        <v>7151</v>
      </c>
      <c r="K2479" t="s">
        <v>28</v>
      </c>
    </row>
    <row r="2480" spans="1:11" x14ac:dyDescent="0.35">
      <c r="A2480">
        <v>2479</v>
      </c>
      <c r="B2480" t="s">
        <v>7152</v>
      </c>
      <c r="C2480">
        <v>23</v>
      </c>
      <c r="D2480" t="s">
        <v>7153</v>
      </c>
      <c r="E2480" t="s">
        <v>16</v>
      </c>
      <c r="F2480" t="s">
        <v>201</v>
      </c>
      <c r="G2480" t="s">
        <v>41</v>
      </c>
      <c r="H2480" t="s">
        <v>42</v>
      </c>
      <c r="I2480" t="s">
        <v>63</v>
      </c>
      <c r="J2480" t="s">
        <v>7154</v>
      </c>
      <c r="K2480" t="s">
        <v>28</v>
      </c>
    </row>
    <row r="2481" spans="1:11" x14ac:dyDescent="0.35">
      <c r="A2481">
        <v>2480</v>
      </c>
      <c r="B2481" t="s">
        <v>7155</v>
      </c>
      <c r="C2481">
        <v>27</v>
      </c>
      <c r="D2481" t="s">
        <v>7156</v>
      </c>
      <c r="E2481" t="s">
        <v>67</v>
      </c>
      <c r="F2481" t="s">
        <v>149</v>
      </c>
      <c r="G2481" t="s">
        <v>33</v>
      </c>
      <c r="H2481" t="s">
        <v>34</v>
      </c>
      <c r="I2481" t="s">
        <v>53</v>
      </c>
      <c r="J2481" t="s">
        <v>7157</v>
      </c>
      <c r="K2481" t="s">
        <v>37</v>
      </c>
    </row>
    <row r="2482" spans="1:11" x14ac:dyDescent="0.35">
      <c r="A2482">
        <v>2481</v>
      </c>
      <c r="B2482" t="s">
        <v>7158</v>
      </c>
      <c r="C2482">
        <v>20</v>
      </c>
      <c r="D2482" t="s">
        <v>7159</v>
      </c>
      <c r="E2482" t="s">
        <v>57</v>
      </c>
      <c r="F2482" t="s">
        <v>25</v>
      </c>
      <c r="G2482" t="s">
        <v>41</v>
      </c>
      <c r="H2482" t="s">
        <v>42</v>
      </c>
      <c r="I2482" t="s">
        <v>53</v>
      </c>
      <c r="J2482" t="s">
        <v>7160</v>
      </c>
      <c r="K2482" t="s">
        <v>37</v>
      </c>
    </row>
    <row r="2483" spans="1:11" x14ac:dyDescent="0.35">
      <c r="A2483">
        <v>2482</v>
      </c>
      <c r="B2483" t="s">
        <v>7161</v>
      </c>
      <c r="C2483">
        <v>20</v>
      </c>
      <c r="D2483" t="s">
        <v>7162</v>
      </c>
      <c r="E2483" t="s">
        <v>22</v>
      </c>
      <c r="F2483" t="s">
        <v>101</v>
      </c>
      <c r="G2483" t="s">
        <v>47</v>
      </c>
      <c r="H2483" t="s">
        <v>31</v>
      </c>
      <c r="I2483" t="s">
        <v>91</v>
      </c>
      <c r="J2483" t="s">
        <v>7163</v>
      </c>
      <c r="K2483" t="s">
        <v>19</v>
      </c>
    </row>
    <row r="2484" spans="1:11" x14ac:dyDescent="0.35">
      <c r="A2484">
        <v>2483</v>
      </c>
      <c r="B2484" t="s">
        <v>7164</v>
      </c>
      <c r="C2484">
        <v>24</v>
      </c>
      <c r="D2484" t="s">
        <v>7165</v>
      </c>
      <c r="E2484" t="s">
        <v>40</v>
      </c>
      <c r="F2484" t="s">
        <v>34</v>
      </c>
      <c r="G2484" t="s">
        <v>52</v>
      </c>
      <c r="H2484" t="s">
        <v>13</v>
      </c>
      <c r="I2484" t="s">
        <v>17</v>
      </c>
      <c r="J2484" t="s">
        <v>7166</v>
      </c>
      <c r="K2484" t="s">
        <v>37</v>
      </c>
    </row>
    <row r="2485" spans="1:11" x14ac:dyDescent="0.35">
      <c r="A2485">
        <v>2484</v>
      </c>
      <c r="B2485" t="s">
        <v>7167</v>
      </c>
      <c r="C2485">
        <v>23</v>
      </c>
      <c r="D2485" t="s">
        <v>7168</v>
      </c>
      <c r="E2485" t="s">
        <v>16</v>
      </c>
      <c r="F2485" t="s">
        <v>169</v>
      </c>
      <c r="G2485" t="s">
        <v>80</v>
      </c>
      <c r="H2485" t="s">
        <v>32</v>
      </c>
      <c r="I2485" t="s">
        <v>26</v>
      </c>
      <c r="J2485" t="s">
        <v>7169</v>
      </c>
      <c r="K2485" t="s">
        <v>28</v>
      </c>
    </row>
    <row r="2486" spans="1:11" x14ac:dyDescent="0.35">
      <c r="A2486">
        <v>2485</v>
      </c>
      <c r="B2486" t="s">
        <v>7170</v>
      </c>
      <c r="C2486">
        <v>29</v>
      </c>
      <c r="D2486" t="s">
        <v>7171</v>
      </c>
      <c r="E2486" t="s">
        <v>25</v>
      </c>
      <c r="F2486" t="s">
        <v>14</v>
      </c>
      <c r="G2486" t="s">
        <v>41</v>
      </c>
      <c r="H2486" t="s">
        <v>42</v>
      </c>
      <c r="I2486" t="s">
        <v>116</v>
      </c>
      <c r="J2486" t="s">
        <v>7172</v>
      </c>
      <c r="K2486" t="s">
        <v>44</v>
      </c>
    </row>
    <row r="2487" spans="1:11" x14ac:dyDescent="0.35">
      <c r="A2487">
        <v>2486</v>
      </c>
      <c r="B2487" t="s">
        <v>7173</v>
      </c>
      <c r="C2487">
        <v>29</v>
      </c>
      <c r="D2487" t="s">
        <v>7174</v>
      </c>
      <c r="E2487" t="s">
        <v>201</v>
      </c>
      <c r="F2487" t="s">
        <v>23</v>
      </c>
      <c r="G2487" t="s">
        <v>80</v>
      </c>
      <c r="H2487" t="s">
        <v>32</v>
      </c>
      <c r="I2487" t="s">
        <v>26</v>
      </c>
      <c r="J2487" t="s">
        <v>7175</v>
      </c>
      <c r="K2487" t="s">
        <v>76</v>
      </c>
    </row>
    <row r="2488" spans="1:11" x14ac:dyDescent="0.35">
      <c r="A2488">
        <v>2487</v>
      </c>
      <c r="B2488" t="s">
        <v>7176</v>
      </c>
      <c r="C2488">
        <v>26</v>
      </c>
      <c r="D2488" t="s">
        <v>7177</v>
      </c>
      <c r="E2488" t="s">
        <v>32</v>
      </c>
      <c r="F2488" t="s">
        <v>25</v>
      </c>
      <c r="G2488" t="s">
        <v>47</v>
      </c>
      <c r="H2488" t="s">
        <v>31</v>
      </c>
      <c r="I2488" t="s">
        <v>88</v>
      </c>
      <c r="J2488" t="s">
        <v>7178</v>
      </c>
      <c r="K2488" t="s">
        <v>76</v>
      </c>
    </row>
    <row r="2489" spans="1:11" x14ac:dyDescent="0.35">
      <c r="A2489">
        <v>2488</v>
      </c>
      <c r="B2489" t="s">
        <v>258</v>
      </c>
      <c r="C2489">
        <v>24</v>
      </c>
      <c r="D2489" t="s">
        <v>7179</v>
      </c>
      <c r="E2489" t="s">
        <v>149</v>
      </c>
      <c r="F2489" t="s">
        <v>25</v>
      </c>
      <c r="G2489" t="s">
        <v>33</v>
      </c>
      <c r="H2489" t="s">
        <v>34</v>
      </c>
      <c r="I2489" t="s">
        <v>170</v>
      </c>
      <c r="J2489" t="s">
        <v>7180</v>
      </c>
      <c r="K2489" t="s">
        <v>19</v>
      </c>
    </row>
    <row r="2490" spans="1:11" x14ac:dyDescent="0.35">
      <c r="A2490">
        <v>2489</v>
      </c>
      <c r="B2490" t="s">
        <v>7007</v>
      </c>
      <c r="C2490">
        <v>29</v>
      </c>
      <c r="D2490" t="s">
        <v>7181</v>
      </c>
      <c r="E2490" t="s">
        <v>149</v>
      </c>
      <c r="F2490" t="s">
        <v>16</v>
      </c>
      <c r="G2490" t="s">
        <v>15</v>
      </c>
      <c r="H2490" t="s">
        <v>16</v>
      </c>
      <c r="I2490" t="s">
        <v>116</v>
      </c>
      <c r="J2490" t="s">
        <v>7182</v>
      </c>
      <c r="K2490" t="s">
        <v>37</v>
      </c>
    </row>
    <row r="2491" spans="1:11" x14ac:dyDescent="0.35">
      <c r="A2491">
        <v>2490</v>
      </c>
      <c r="B2491" t="s">
        <v>7183</v>
      </c>
      <c r="C2491">
        <v>26</v>
      </c>
      <c r="D2491" t="s">
        <v>7184</v>
      </c>
      <c r="E2491" t="s">
        <v>25</v>
      </c>
      <c r="F2491" t="s">
        <v>177</v>
      </c>
      <c r="G2491" t="s">
        <v>24</v>
      </c>
      <c r="H2491" t="s">
        <v>25</v>
      </c>
      <c r="I2491" t="s">
        <v>35</v>
      </c>
      <c r="J2491" t="s">
        <v>7185</v>
      </c>
      <c r="K2491" t="s">
        <v>76</v>
      </c>
    </row>
    <row r="2492" spans="1:11" x14ac:dyDescent="0.35">
      <c r="A2492">
        <v>2491</v>
      </c>
      <c r="B2492" t="s">
        <v>7186</v>
      </c>
      <c r="C2492">
        <v>28</v>
      </c>
      <c r="D2492" t="s">
        <v>7187</v>
      </c>
      <c r="E2492" t="s">
        <v>40</v>
      </c>
      <c r="F2492" t="s">
        <v>67</v>
      </c>
      <c r="G2492" t="s">
        <v>41</v>
      </c>
      <c r="H2492" t="s">
        <v>42</v>
      </c>
      <c r="I2492" t="s">
        <v>17</v>
      </c>
      <c r="J2492" t="s">
        <v>7188</v>
      </c>
      <c r="K2492" t="s">
        <v>19</v>
      </c>
    </row>
    <row r="2493" spans="1:11" x14ac:dyDescent="0.35">
      <c r="A2493">
        <v>2492</v>
      </c>
      <c r="B2493" t="s">
        <v>7189</v>
      </c>
      <c r="C2493">
        <v>20</v>
      </c>
      <c r="D2493" t="s">
        <v>7190</v>
      </c>
      <c r="E2493" t="s">
        <v>25</v>
      </c>
      <c r="F2493" t="s">
        <v>57</v>
      </c>
      <c r="G2493" t="s">
        <v>52</v>
      </c>
      <c r="H2493" t="s">
        <v>13</v>
      </c>
      <c r="I2493" t="s">
        <v>26</v>
      </c>
      <c r="J2493" t="s">
        <v>7191</v>
      </c>
      <c r="K2493" t="s">
        <v>76</v>
      </c>
    </row>
    <row r="2494" spans="1:11" x14ac:dyDescent="0.35">
      <c r="A2494">
        <v>2493</v>
      </c>
      <c r="B2494" t="s">
        <v>7192</v>
      </c>
      <c r="C2494">
        <v>22</v>
      </c>
      <c r="D2494" t="s">
        <v>7193</v>
      </c>
      <c r="E2494" t="s">
        <v>40</v>
      </c>
      <c r="F2494" t="s">
        <v>32</v>
      </c>
      <c r="G2494" t="s">
        <v>24</v>
      </c>
      <c r="H2494" t="s">
        <v>25</v>
      </c>
      <c r="I2494" t="s">
        <v>58</v>
      </c>
      <c r="J2494" t="s">
        <v>7194</v>
      </c>
      <c r="K2494" t="s">
        <v>19</v>
      </c>
    </row>
    <row r="2495" spans="1:11" x14ac:dyDescent="0.35">
      <c r="A2495">
        <v>2494</v>
      </c>
      <c r="B2495" t="s">
        <v>7195</v>
      </c>
      <c r="C2495">
        <v>25</v>
      </c>
      <c r="D2495" t="s">
        <v>7196</v>
      </c>
      <c r="E2495" t="s">
        <v>133</v>
      </c>
      <c r="F2495" t="s">
        <v>40</v>
      </c>
      <c r="G2495" t="s">
        <v>15</v>
      </c>
      <c r="H2495" t="s">
        <v>16</v>
      </c>
      <c r="I2495" t="s">
        <v>88</v>
      </c>
      <c r="J2495" t="s">
        <v>7197</v>
      </c>
      <c r="K2495" t="s">
        <v>76</v>
      </c>
    </row>
    <row r="2496" spans="1:11" x14ac:dyDescent="0.35">
      <c r="A2496">
        <v>2495</v>
      </c>
      <c r="B2496" t="s">
        <v>7198</v>
      </c>
      <c r="C2496">
        <v>20</v>
      </c>
      <c r="D2496" t="s">
        <v>7199</v>
      </c>
      <c r="E2496" t="s">
        <v>31</v>
      </c>
      <c r="F2496" t="s">
        <v>25</v>
      </c>
      <c r="G2496" t="s">
        <v>33</v>
      </c>
      <c r="H2496" t="s">
        <v>34</v>
      </c>
      <c r="I2496" t="s">
        <v>68</v>
      </c>
      <c r="J2496" t="s">
        <v>7200</v>
      </c>
      <c r="K2496" t="s">
        <v>76</v>
      </c>
    </row>
    <row r="2497" spans="1:11" x14ac:dyDescent="0.35">
      <c r="A2497">
        <v>2496</v>
      </c>
      <c r="B2497" t="s">
        <v>7201</v>
      </c>
      <c r="C2497">
        <v>24</v>
      </c>
      <c r="D2497" t="s">
        <v>7202</v>
      </c>
      <c r="E2497" t="s">
        <v>201</v>
      </c>
      <c r="F2497" t="s">
        <v>201</v>
      </c>
      <c r="G2497" t="s">
        <v>120</v>
      </c>
      <c r="H2497" t="s">
        <v>57</v>
      </c>
      <c r="I2497" t="s">
        <v>102</v>
      </c>
      <c r="J2497" t="s">
        <v>7203</v>
      </c>
      <c r="K2497" t="s">
        <v>19</v>
      </c>
    </row>
    <row r="2498" spans="1:11" x14ac:dyDescent="0.35">
      <c r="A2498">
        <v>2497</v>
      </c>
      <c r="B2498" t="s">
        <v>7204</v>
      </c>
      <c r="C2498">
        <v>28</v>
      </c>
      <c r="D2498" t="s">
        <v>7205</v>
      </c>
      <c r="E2498" t="s">
        <v>79</v>
      </c>
      <c r="F2498" t="s">
        <v>67</v>
      </c>
      <c r="G2498" t="s">
        <v>33</v>
      </c>
      <c r="H2498" t="s">
        <v>34</v>
      </c>
      <c r="I2498" t="s">
        <v>53</v>
      </c>
      <c r="J2498" t="s">
        <v>7206</v>
      </c>
      <c r="K2498" t="s">
        <v>76</v>
      </c>
    </row>
    <row r="2499" spans="1:11" x14ac:dyDescent="0.35">
      <c r="A2499">
        <v>2498</v>
      </c>
      <c r="B2499" t="s">
        <v>7207</v>
      </c>
      <c r="C2499">
        <v>21</v>
      </c>
      <c r="D2499" t="s">
        <v>7208</v>
      </c>
      <c r="E2499" t="s">
        <v>133</v>
      </c>
      <c r="F2499" t="s">
        <v>169</v>
      </c>
      <c r="G2499" t="s">
        <v>120</v>
      </c>
      <c r="H2499" t="s">
        <v>57</v>
      </c>
      <c r="I2499" t="s">
        <v>48</v>
      </c>
      <c r="J2499">
        <f>1-432-533-4807</f>
        <v>-5771</v>
      </c>
      <c r="K2499" t="s">
        <v>28</v>
      </c>
    </row>
    <row r="2500" spans="1:11" x14ac:dyDescent="0.35">
      <c r="A2500">
        <v>2499</v>
      </c>
      <c r="B2500" t="s">
        <v>7209</v>
      </c>
      <c r="C2500">
        <v>24</v>
      </c>
      <c r="D2500" t="s">
        <v>7210</v>
      </c>
      <c r="E2500" t="s">
        <v>57</v>
      </c>
      <c r="F2500" t="s">
        <v>101</v>
      </c>
      <c r="G2500" t="s">
        <v>80</v>
      </c>
      <c r="H2500" t="s">
        <v>32</v>
      </c>
      <c r="I2500" t="s">
        <v>48</v>
      </c>
      <c r="J2500" t="s">
        <v>7211</v>
      </c>
      <c r="K2500" t="s">
        <v>28</v>
      </c>
    </row>
    <row r="2501" spans="1:11" x14ac:dyDescent="0.35">
      <c r="A2501">
        <v>2500</v>
      </c>
      <c r="B2501" t="s">
        <v>7212</v>
      </c>
      <c r="C2501">
        <v>21</v>
      </c>
      <c r="D2501" t="s">
        <v>7213</v>
      </c>
      <c r="E2501" t="s">
        <v>133</v>
      </c>
      <c r="F2501" t="s">
        <v>169</v>
      </c>
      <c r="G2501" t="s">
        <v>87</v>
      </c>
      <c r="H2501" t="s">
        <v>79</v>
      </c>
      <c r="I2501" t="s">
        <v>91</v>
      </c>
      <c r="J2501" t="s">
        <v>7214</v>
      </c>
      <c r="K2501" t="s">
        <v>44</v>
      </c>
    </row>
    <row r="2502" spans="1:11" x14ac:dyDescent="0.35">
      <c r="A2502">
        <v>2501</v>
      </c>
      <c r="B2502" t="s">
        <v>7215</v>
      </c>
      <c r="C2502">
        <v>20</v>
      </c>
      <c r="D2502" t="s">
        <v>7216</v>
      </c>
      <c r="E2502" t="s">
        <v>40</v>
      </c>
      <c r="F2502" t="s">
        <v>32</v>
      </c>
      <c r="G2502" t="s">
        <v>80</v>
      </c>
      <c r="H2502" t="s">
        <v>32</v>
      </c>
      <c r="I2502" t="s">
        <v>68</v>
      </c>
      <c r="J2502" t="s">
        <v>7217</v>
      </c>
      <c r="K2502" t="s">
        <v>19</v>
      </c>
    </row>
    <row r="2503" spans="1:11" x14ac:dyDescent="0.35">
      <c r="A2503">
        <v>2502</v>
      </c>
      <c r="B2503" t="s">
        <v>7218</v>
      </c>
      <c r="C2503">
        <v>22</v>
      </c>
      <c r="D2503" t="s">
        <v>7219</v>
      </c>
      <c r="E2503" t="s">
        <v>14</v>
      </c>
      <c r="F2503" t="s">
        <v>32</v>
      </c>
      <c r="G2503" t="s">
        <v>15</v>
      </c>
      <c r="H2503" t="s">
        <v>16</v>
      </c>
      <c r="I2503" t="s">
        <v>146</v>
      </c>
      <c r="J2503" t="s">
        <v>7220</v>
      </c>
      <c r="K2503" t="s">
        <v>37</v>
      </c>
    </row>
    <row r="2504" spans="1:11" x14ac:dyDescent="0.35">
      <c r="A2504">
        <v>2503</v>
      </c>
      <c r="B2504" t="s">
        <v>7221</v>
      </c>
      <c r="C2504">
        <v>27</v>
      </c>
      <c r="D2504" t="s">
        <v>7222</v>
      </c>
      <c r="E2504" t="s">
        <v>57</v>
      </c>
      <c r="F2504" t="s">
        <v>31</v>
      </c>
      <c r="G2504" t="s">
        <v>15</v>
      </c>
      <c r="H2504" t="s">
        <v>16</v>
      </c>
      <c r="I2504" t="s">
        <v>63</v>
      </c>
      <c r="J2504">
        <f>1-752-443-1799</f>
        <v>-2993</v>
      </c>
      <c r="K2504" t="s">
        <v>19</v>
      </c>
    </row>
    <row r="2505" spans="1:11" x14ac:dyDescent="0.35">
      <c r="A2505">
        <v>2504</v>
      </c>
      <c r="B2505" t="s">
        <v>7223</v>
      </c>
      <c r="C2505">
        <v>29</v>
      </c>
      <c r="D2505" t="s">
        <v>7224</v>
      </c>
      <c r="E2505" t="s">
        <v>23</v>
      </c>
      <c r="F2505" t="s">
        <v>13</v>
      </c>
      <c r="G2505" t="s">
        <v>47</v>
      </c>
      <c r="H2505" t="s">
        <v>31</v>
      </c>
      <c r="I2505" t="s">
        <v>91</v>
      </c>
      <c r="J2505">
        <v>6081004813</v>
      </c>
      <c r="K2505" t="s">
        <v>44</v>
      </c>
    </row>
    <row r="2506" spans="1:11" x14ac:dyDescent="0.35">
      <c r="A2506">
        <v>2505</v>
      </c>
      <c r="B2506" t="s">
        <v>7225</v>
      </c>
      <c r="C2506">
        <v>21</v>
      </c>
      <c r="D2506" t="s">
        <v>7226</v>
      </c>
      <c r="E2506" t="s">
        <v>16</v>
      </c>
      <c r="F2506" t="s">
        <v>79</v>
      </c>
      <c r="G2506" t="s">
        <v>15</v>
      </c>
      <c r="H2506" t="s">
        <v>16</v>
      </c>
      <c r="I2506" t="s">
        <v>35</v>
      </c>
      <c r="J2506" t="s">
        <v>7227</v>
      </c>
      <c r="K2506" t="s">
        <v>37</v>
      </c>
    </row>
    <row r="2507" spans="1:11" x14ac:dyDescent="0.35">
      <c r="A2507">
        <v>2506</v>
      </c>
      <c r="B2507" t="s">
        <v>7228</v>
      </c>
      <c r="C2507">
        <v>25</v>
      </c>
      <c r="D2507" t="s">
        <v>7229</v>
      </c>
      <c r="E2507" t="s">
        <v>133</v>
      </c>
      <c r="F2507" t="s">
        <v>34</v>
      </c>
      <c r="G2507" t="s">
        <v>24</v>
      </c>
      <c r="H2507" t="s">
        <v>25</v>
      </c>
      <c r="I2507" t="s">
        <v>68</v>
      </c>
      <c r="J2507" t="s">
        <v>7230</v>
      </c>
      <c r="K2507" t="s">
        <v>76</v>
      </c>
    </row>
    <row r="2508" spans="1:11" x14ac:dyDescent="0.35">
      <c r="A2508">
        <v>2507</v>
      </c>
      <c r="B2508" t="s">
        <v>7231</v>
      </c>
      <c r="C2508">
        <v>27</v>
      </c>
      <c r="D2508" t="s">
        <v>7232</v>
      </c>
      <c r="E2508" t="s">
        <v>34</v>
      </c>
      <c r="F2508" t="s">
        <v>67</v>
      </c>
      <c r="G2508" t="s">
        <v>33</v>
      </c>
      <c r="H2508" t="s">
        <v>34</v>
      </c>
      <c r="I2508" t="s">
        <v>68</v>
      </c>
      <c r="J2508" t="s">
        <v>7233</v>
      </c>
      <c r="K2508" t="s">
        <v>44</v>
      </c>
    </row>
    <row r="2509" spans="1:11" x14ac:dyDescent="0.35">
      <c r="A2509">
        <v>2508</v>
      </c>
      <c r="B2509" t="s">
        <v>7234</v>
      </c>
      <c r="C2509">
        <v>22</v>
      </c>
      <c r="D2509" t="s">
        <v>7235</v>
      </c>
      <c r="E2509" t="s">
        <v>25</v>
      </c>
      <c r="F2509" t="s">
        <v>25</v>
      </c>
      <c r="G2509" t="s">
        <v>80</v>
      </c>
      <c r="H2509" t="s">
        <v>32</v>
      </c>
      <c r="I2509" t="s">
        <v>146</v>
      </c>
      <c r="J2509" t="s">
        <v>7236</v>
      </c>
      <c r="K2509" t="s">
        <v>44</v>
      </c>
    </row>
    <row r="2510" spans="1:11" x14ac:dyDescent="0.35">
      <c r="A2510">
        <v>2509</v>
      </c>
      <c r="B2510" t="s">
        <v>7237</v>
      </c>
      <c r="C2510">
        <v>29</v>
      </c>
      <c r="D2510" t="s">
        <v>7238</v>
      </c>
      <c r="E2510" t="s">
        <v>40</v>
      </c>
      <c r="F2510" t="s">
        <v>13</v>
      </c>
      <c r="G2510" t="s">
        <v>52</v>
      </c>
      <c r="H2510" t="s">
        <v>13</v>
      </c>
      <c r="I2510" t="s">
        <v>170</v>
      </c>
      <c r="J2510" t="s">
        <v>7239</v>
      </c>
      <c r="K2510" t="s">
        <v>28</v>
      </c>
    </row>
    <row r="2511" spans="1:11" x14ac:dyDescent="0.35">
      <c r="A2511">
        <v>2510</v>
      </c>
      <c r="B2511" t="s">
        <v>7240</v>
      </c>
      <c r="C2511">
        <v>30</v>
      </c>
      <c r="D2511" t="s">
        <v>7241</v>
      </c>
      <c r="E2511" t="s">
        <v>23</v>
      </c>
      <c r="F2511" t="s">
        <v>13</v>
      </c>
      <c r="G2511" t="s">
        <v>15</v>
      </c>
      <c r="H2511" t="s">
        <v>16</v>
      </c>
      <c r="I2511" t="s">
        <v>26</v>
      </c>
      <c r="J2511" t="s">
        <v>7242</v>
      </c>
      <c r="K2511" t="s">
        <v>28</v>
      </c>
    </row>
    <row r="2512" spans="1:11" x14ac:dyDescent="0.35">
      <c r="A2512">
        <v>2511</v>
      </c>
      <c r="B2512" t="s">
        <v>7243</v>
      </c>
      <c r="C2512">
        <v>26</v>
      </c>
      <c r="D2512" t="s">
        <v>7244</v>
      </c>
      <c r="E2512" t="s">
        <v>79</v>
      </c>
      <c r="F2512" t="s">
        <v>101</v>
      </c>
      <c r="G2512" t="s">
        <v>80</v>
      </c>
      <c r="H2512" t="s">
        <v>32</v>
      </c>
      <c r="I2512" t="s">
        <v>35</v>
      </c>
      <c r="J2512" t="s">
        <v>7245</v>
      </c>
      <c r="K2512" t="s">
        <v>19</v>
      </c>
    </row>
    <row r="2513" spans="1:11" x14ac:dyDescent="0.35">
      <c r="A2513">
        <v>2512</v>
      </c>
      <c r="B2513" t="s">
        <v>7246</v>
      </c>
      <c r="C2513">
        <v>23</v>
      </c>
      <c r="D2513" t="s">
        <v>7247</v>
      </c>
      <c r="E2513" t="s">
        <v>149</v>
      </c>
      <c r="F2513" t="s">
        <v>32</v>
      </c>
      <c r="G2513" t="s">
        <v>33</v>
      </c>
      <c r="H2513" t="s">
        <v>34</v>
      </c>
      <c r="I2513" t="s">
        <v>170</v>
      </c>
      <c r="J2513" t="s">
        <v>7248</v>
      </c>
      <c r="K2513" t="s">
        <v>19</v>
      </c>
    </row>
    <row r="2514" spans="1:11" x14ac:dyDescent="0.35">
      <c r="A2514">
        <v>2513</v>
      </c>
      <c r="B2514" t="s">
        <v>7249</v>
      </c>
      <c r="C2514">
        <v>28</v>
      </c>
      <c r="D2514" t="s">
        <v>7250</v>
      </c>
      <c r="E2514" t="s">
        <v>67</v>
      </c>
      <c r="F2514" t="s">
        <v>201</v>
      </c>
      <c r="G2514" t="s">
        <v>62</v>
      </c>
      <c r="H2514" t="s">
        <v>23</v>
      </c>
      <c r="I2514" t="s">
        <v>88</v>
      </c>
      <c r="J2514" t="s">
        <v>7251</v>
      </c>
      <c r="K2514" t="s">
        <v>28</v>
      </c>
    </row>
    <row r="2515" spans="1:11" x14ac:dyDescent="0.35">
      <c r="A2515">
        <v>2514</v>
      </c>
      <c r="B2515" t="s">
        <v>7252</v>
      </c>
      <c r="C2515">
        <v>22</v>
      </c>
      <c r="D2515" t="s">
        <v>7253</v>
      </c>
      <c r="E2515" t="s">
        <v>133</v>
      </c>
      <c r="F2515" t="s">
        <v>34</v>
      </c>
      <c r="G2515" t="s">
        <v>24</v>
      </c>
      <c r="H2515" t="s">
        <v>25</v>
      </c>
      <c r="I2515" t="s">
        <v>68</v>
      </c>
      <c r="J2515" t="s">
        <v>7254</v>
      </c>
      <c r="K2515" t="s">
        <v>76</v>
      </c>
    </row>
    <row r="2516" spans="1:11" x14ac:dyDescent="0.35">
      <c r="A2516">
        <v>2515</v>
      </c>
      <c r="B2516" t="s">
        <v>7255</v>
      </c>
      <c r="C2516">
        <v>29</v>
      </c>
      <c r="D2516" t="s">
        <v>7256</v>
      </c>
      <c r="E2516" t="s">
        <v>42</v>
      </c>
      <c r="F2516" t="s">
        <v>32</v>
      </c>
      <c r="G2516" t="s">
        <v>52</v>
      </c>
      <c r="H2516" t="s">
        <v>13</v>
      </c>
      <c r="I2516" t="s">
        <v>153</v>
      </c>
      <c r="J2516" t="s">
        <v>7257</v>
      </c>
      <c r="K2516" t="s">
        <v>28</v>
      </c>
    </row>
    <row r="2517" spans="1:11" x14ac:dyDescent="0.35">
      <c r="A2517">
        <v>2516</v>
      </c>
      <c r="B2517" t="s">
        <v>7258</v>
      </c>
      <c r="C2517">
        <v>30</v>
      </c>
      <c r="D2517" t="s">
        <v>7259</v>
      </c>
      <c r="E2517" t="s">
        <v>101</v>
      </c>
      <c r="F2517" t="s">
        <v>22</v>
      </c>
      <c r="G2517" t="s">
        <v>47</v>
      </c>
      <c r="H2517" t="s">
        <v>31</v>
      </c>
      <c r="I2517" t="s">
        <v>91</v>
      </c>
      <c r="J2517" t="s">
        <v>7260</v>
      </c>
      <c r="K2517" t="s">
        <v>44</v>
      </c>
    </row>
    <row r="2518" spans="1:11" x14ac:dyDescent="0.35">
      <c r="A2518">
        <v>2517</v>
      </c>
      <c r="B2518" t="s">
        <v>7261</v>
      </c>
      <c r="C2518">
        <v>30</v>
      </c>
      <c r="D2518" t="s">
        <v>7262</v>
      </c>
      <c r="E2518" t="s">
        <v>31</v>
      </c>
      <c r="F2518" t="s">
        <v>57</v>
      </c>
      <c r="G2518" t="s">
        <v>15</v>
      </c>
      <c r="H2518" t="s">
        <v>16</v>
      </c>
      <c r="I2518" t="s">
        <v>26</v>
      </c>
      <c r="J2518" t="s">
        <v>7263</v>
      </c>
      <c r="K2518" t="s">
        <v>37</v>
      </c>
    </row>
    <row r="2519" spans="1:11" x14ac:dyDescent="0.35">
      <c r="A2519">
        <v>2518</v>
      </c>
      <c r="B2519" t="s">
        <v>7264</v>
      </c>
      <c r="C2519">
        <v>27</v>
      </c>
      <c r="D2519" t="s">
        <v>7265</v>
      </c>
      <c r="E2519" t="s">
        <v>13</v>
      </c>
      <c r="F2519" t="s">
        <v>42</v>
      </c>
      <c r="G2519" t="s">
        <v>120</v>
      </c>
      <c r="H2519" t="s">
        <v>57</v>
      </c>
      <c r="I2519" t="s">
        <v>146</v>
      </c>
      <c r="J2519" t="s">
        <v>7266</v>
      </c>
      <c r="K2519" t="s">
        <v>37</v>
      </c>
    </row>
    <row r="2520" spans="1:11" x14ac:dyDescent="0.35">
      <c r="A2520">
        <v>2519</v>
      </c>
      <c r="B2520" t="s">
        <v>7267</v>
      </c>
      <c r="C2520">
        <v>21</v>
      </c>
      <c r="D2520" t="s">
        <v>7268</v>
      </c>
      <c r="E2520" t="s">
        <v>14</v>
      </c>
      <c r="F2520" t="s">
        <v>40</v>
      </c>
      <c r="G2520" t="s">
        <v>87</v>
      </c>
      <c r="H2520" t="s">
        <v>79</v>
      </c>
      <c r="I2520" t="s">
        <v>153</v>
      </c>
      <c r="J2520" t="s">
        <v>7269</v>
      </c>
      <c r="K2520" t="s">
        <v>19</v>
      </c>
    </row>
    <row r="2521" spans="1:11" x14ac:dyDescent="0.35">
      <c r="A2521">
        <v>2520</v>
      </c>
      <c r="B2521" t="s">
        <v>7270</v>
      </c>
      <c r="C2521">
        <v>27</v>
      </c>
      <c r="D2521" t="s">
        <v>7271</v>
      </c>
      <c r="E2521" t="s">
        <v>133</v>
      </c>
      <c r="F2521" t="s">
        <v>22</v>
      </c>
      <c r="G2521" t="s">
        <v>80</v>
      </c>
      <c r="H2521" t="s">
        <v>32</v>
      </c>
      <c r="I2521" t="s">
        <v>48</v>
      </c>
      <c r="J2521" t="s">
        <v>7272</v>
      </c>
      <c r="K2521" t="s">
        <v>44</v>
      </c>
    </row>
    <row r="2522" spans="1:11" x14ac:dyDescent="0.35">
      <c r="A2522">
        <v>2521</v>
      </c>
      <c r="B2522" t="s">
        <v>7273</v>
      </c>
      <c r="C2522">
        <v>28</v>
      </c>
      <c r="D2522" t="s">
        <v>7274</v>
      </c>
      <c r="E2522" t="s">
        <v>133</v>
      </c>
      <c r="F2522" t="s">
        <v>42</v>
      </c>
      <c r="G2522" t="s">
        <v>15</v>
      </c>
      <c r="H2522" t="s">
        <v>16</v>
      </c>
      <c r="I2522" t="s">
        <v>17</v>
      </c>
      <c r="J2522" t="s">
        <v>7275</v>
      </c>
      <c r="K2522" t="s">
        <v>44</v>
      </c>
    </row>
    <row r="2523" spans="1:11" x14ac:dyDescent="0.35">
      <c r="A2523">
        <v>2522</v>
      </c>
      <c r="B2523" t="s">
        <v>7276</v>
      </c>
      <c r="C2523">
        <v>27</v>
      </c>
      <c r="D2523" t="s">
        <v>7277</v>
      </c>
      <c r="E2523" t="s">
        <v>42</v>
      </c>
      <c r="F2523" t="s">
        <v>67</v>
      </c>
      <c r="G2523" t="s">
        <v>41</v>
      </c>
      <c r="H2523" t="s">
        <v>42</v>
      </c>
      <c r="I2523" t="s">
        <v>35</v>
      </c>
      <c r="J2523" t="s">
        <v>7278</v>
      </c>
      <c r="K2523" t="s">
        <v>44</v>
      </c>
    </row>
    <row r="2524" spans="1:11" x14ac:dyDescent="0.35">
      <c r="A2524">
        <v>2523</v>
      </c>
      <c r="B2524" t="s">
        <v>7279</v>
      </c>
      <c r="C2524">
        <v>24</v>
      </c>
      <c r="D2524" t="s">
        <v>7280</v>
      </c>
      <c r="E2524" t="s">
        <v>23</v>
      </c>
      <c r="F2524" t="s">
        <v>79</v>
      </c>
      <c r="G2524" t="s">
        <v>47</v>
      </c>
      <c r="H2524" t="s">
        <v>31</v>
      </c>
      <c r="I2524" t="s">
        <v>102</v>
      </c>
      <c r="J2524" t="s">
        <v>7281</v>
      </c>
      <c r="K2524" t="s">
        <v>37</v>
      </c>
    </row>
    <row r="2525" spans="1:11" x14ac:dyDescent="0.35">
      <c r="A2525">
        <v>2524</v>
      </c>
      <c r="B2525" t="s">
        <v>7282</v>
      </c>
      <c r="C2525">
        <v>26</v>
      </c>
      <c r="D2525" t="s">
        <v>7283</v>
      </c>
      <c r="E2525" t="s">
        <v>57</v>
      </c>
      <c r="F2525" t="s">
        <v>79</v>
      </c>
      <c r="G2525" t="s">
        <v>62</v>
      </c>
      <c r="H2525" t="s">
        <v>23</v>
      </c>
      <c r="I2525" t="s">
        <v>146</v>
      </c>
      <c r="J2525" t="s">
        <v>7284</v>
      </c>
      <c r="K2525" t="s">
        <v>76</v>
      </c>
    </row>
    <row r="2526" spans="1:11" x14ac:dyDescent="0.35">
      <c r="A2526">
        <v>2525</v>
      </c>
      <c r="B2526" t="s">
        <v>7285</v>
      </c>
      <c r="C2526">
        <v>21</v>
      </c>
      <c r="D2526" t="s">
        <v>7286</v>
      </c>
      <c r="E2526" t="s">
        <v>169</v>
      </c>
      <c r="F2526" t="s">
        <v>13</v>
      </c>
      <c r="G2526" t="s">
        <v>62</v>
      </c>
      <c r="H2526" t="s">
        <v>23</v>
      </c>
      <c r="I2526" t="s">
        <v>102</v>
      </c>
      <c r="J2526" t="s">
        <v>7287</v>
      </c>
      <c r="K2526" t="s">
        <v>37</v>
      </c>
    </row>
    <row r="2527" spans="1:11" x14ac:dyDescent="0.35">
      <c r="A2527">
        <v>2526</v>
      </c>
      <c r="B2527" t="s">
        <v>7288</v>
      </c>
      <c r="C2527">
        <v>29</v>
      </c>
      <c r="D2527" t="s">
        <v>7289</v>
      </c>
      <c r="E2527" t="s">
        <v>42</v>
      </c>
      <c r="F2527" t="s">
        <v>40</v>
      </c>
      <c r="G2527" t="s">
        <v>80</v>
      </c>
      <c r="H2527" t="s">
        <v>32</v>
      </c>
      <c r="I2527" t="s">
        <v>26</v>
      </c>
      <c r="J2527">
        <v>1063710411</v>
      </c>
      <c r="K2527" t="s">
        <v>19</v>
      </c>
    </row>
    <row r="2528" spans="1:11" x14ac:dyDescent="0.35">
      <c r="A2528">
        <v>2527</v>
      </c>
      <c r="B2528" t="s">
        <v>7290</v>
      </c>
      <c r="C2528">
        <v>20</v>
      </c>
      <c r="D2528" t="s">
        <v>7291</v>
      </c>
      <c r="E2528" t="s">
        <v>32</v>
      </c>
      <c r="F2528" t="s">
        <v>31</v>
      </c>
      <c r="G2528" t="s">
        <v>87</v>
      </c>
      <c r="H2528" t="s">
        <v>79</v>
      </c>
      <c r="I2528" t="s">
        <v>53</v>
      </c>
      <c r="J2528" t="s">
        <v>7292</v>
      </c>
      <c r="K2528" t="s">
        <v>76</v>
      </c>
    </row>
    <row r="2529" spans="1:11" x14ac:dyDescent="0.35">
      <c r="A2529">
        <v>2528</v>
      </c>
      <c r="B2529" t="s">
        <v>7293</v>
      </c>
      <c r="C2529">
        <v>23</v>
      </c>
      <c r="D2529" t="s">
        <v>7294</v>
      </c>
      <c r="E2529" t="s">
        <v>31</v>
      </c>
      <c r="F2529" t="s">
        <v>149</v>
      </c>
      <c r="G2529" t="s">
        <v>87</v>
      </c>
      <c r="H2529" t="s">
        <v>79</v>
      </c>
      <c r="I2529" t="s">
        <v>35</v>
      </c>
      <c r="J2529" t="s">
        <v>7295</v>
      </c>
      <c r="K2529" t="s">
        <v>44</v>
      </c>
    </row>
    <row r="2530" spans="1:11" x14ac:dyDescent="0.35">
      <c r="A2530">
        <v>2529</v>
      </c>
      <c r="B2530" t="s">
        <v>7296</v>
      </c>
      <c r="C2530">
        <v>23</v>
      </c>
      <c r="D2530" t="s">
        <v>7297</v>
      </c>
      <c r="E2530" t="s">
        <v>23</v>
      </c>
      <c r="F2530" t="s">
        <v>133</v>
      </c>
      <c r="G2530" t="s">
        <v>47</v>
      </c>
      <c r="H2530" t="s">
        <v>31</v>
      </c>
      <c r="I2530" t="s">
        <v>102</v>
      </c>
      <c r="J2530" t="s">
        <v>7298</v>
      </c>
      <c r="K2530" t="s">
        <v>76</v>
      </c>
    </row>
    <row r="2531" spans="1:11" x14ac:dyDescent="0.35">
      <c r="A2531">
        <v>2530</v>
      </c>
      <c r="B2531" t="s">
        <v>7299</v>
      </c>
      <c r="C2531">
        <v>26</v>
      </c>
      <c r="D2531" t="s">
        <v>7300</v>
      </c>
      <c r="E2531" t="s">
        <v>169</v>
      </c>
      <c r="F2531" t="s">
        <v>169</v>
      </c>
      <c r="G2531" t="s">
        <v>41</v>
      </c>
      <c r="H2531" t="s">
        <v>42</v>
      </c>
      <c r="I2531" t="s">
        <v>88</v>
      </c>
      <c r="J2531" t="s">
        <v>7301</v>
      </c>
      <c r="K2531" t="s">
        <v>37</v>
      </c>
    </row>
    <row r="2532" spans="1:11" x14ac:dyDescent="0.35">
      <c r="A2532">
        <v>2531</v>
      </c>
      <c r="B2532" t="s">
        <v>7302</v>
      </c>
      <c r="C2532">
        <v>29</v>
      </c>
      <c r="D2532" t="s">
        <v>7303</v>
      </c>
      <c r="E2532" t="s">
        <v>101</v>
      </c>
      <c r="F2532" t="s">
        <v>42</v>
      </c>
      <c r="G2532" t="s">
        <v>62</v>
      </c>
      <c r="H2532" t="s">
        <v>23</v>
      </c>
      <c r="I2532" t="s">
        <v>63</v>
      </c>
      <c r="J2532" t="s">
        <v>7304</v>
      </c>
      <c r="K2532" t="s">
        <v>19</v>
      </c>
    </row>
    <row r="2533" spans="1:11" x14ac:dyDescent="0.35">
      <c r="A2533">
        <v>2532</v>
      </c>
      <c r="B2533" t="s">
        <v>7305</v>
      </c>
      <c r="C2533">
        <v>29</v>
      </c>
      <c r="D2533" t="s">
        <v>7306</v>
      </c>
      <c r="E2533" t="s">
        <v>169</v>
      </c>
      <c r="F2533" t="s">
        <v>32</v>
      </c>
      <c r="G2533" t="s">
        <v>120</v>
      </c>
      <c r="H2533" t="s">
        <v>57</v>
      </c>
      <c r="I2533" t="s">
        <v>35</v>
      </c>
      <c r="J2533" t="s">
        <v>7307</v>
      </c>
      <c r="K2533" t="s">
        <v>76</v>
      </c>
    </row>
    <row r="2534" spans="1:11" x14ac:dyDescent="0.35">
      <c r="A2534">
        <v>2533</v>
      </c>
      <c r="B2534" t="s">
        <v>7308</v>
      </c>
      <c r="C2534">
        <v>22</v>
      </c>
      <c r="D2534" t="s">
        <v>7309</v>
      </c>
      <c r="E2534" t="s">
        <v>32</v>
      </c>
      <c r="F2534" t="s">
        <v>79</v>
      </c>
      <c r="G2534" t="s">
        <v>52</v>
      </c>
      <c r="H2534" t="s">
        <v>13</v>
      </c>
      <c r="I2534" t="s">
        <v>35</v>
      </c>
      <c r="J2534" t="s">
        <v>7310</v>
      </c>
      <c r="K2534" t="s">
        <v>28</v>
      </c>
    </row>
    <row r="2535" spans="1:11" x14ac:dyDescent="0.35">
      <c r="A2535">
        <v>2534</v>
      </c>
      <c r="B2535" t="s">
        <v>7311</v>
      </c>
      <c r="C2535">
        <v>30</v>
      </c>
      <c r="D2535" t="s">
        <v>7312</v>
      </c>
      <c r="E2535" t="s">
        <v>149</v>
      </c>
      <c r="F2535" t="s">
        <v>40</v>
      </c>
      <c r="G2535" t="s">
        <v>33</v>
      </c>
      <c r="H2535" t="s">
        <v>34</v>
      </c>
      <c r="I2535" t="s">
        <v>58</v>
      </c>
      <c r="J2535" t="s">
        <v>7313</v>
      </c>
      <c r="K2535" t="s">
        <v>76</v>
      </c>
    </row>
    <row r="2536" spans="1:11" x14ac:dyDescent="0.35">
      <c r="A2536">
        <v>2535</v>
      </c>
      <c r="B2536" t="s">
        <v>7314</v>
      </c>
      <c r="C2536">
        <v>20</v>
      </c>
      <c r="D2536" t="s">
        <v>7315</v>
      </c>
      <c r="E2536" t="s">
        <v>67</v>
      </c>
      <c r="F2536" t="s">
        <v>23</v>
      </c>
      <c r="G2536" t="s">
        <v>15</v>
      </c>
      <c r="H2536" t="s">
        <v>16</v>
      </c>
      <c r="I2536" t="s">
        <v>102</v>
      </c>
      <c r="J2536" t="s">
        <v>7316</v>
      </c>
      <c r="K2536" t="s">
        <v>19</v>
      </c>
    </row>
    <row r="2537" spans="1:11" x14ac:dyDescent="0.35">
      <c r="A2537">
        <v>2536</v>
      </c>
      <c r="B2537" t="s">
        <v>7317</v>
      </c>
      <c r="C2537">
        <v>20</v>
      </c>
      <c r="D2537" t="s">
        <v>7318</v>
      </c>
      <c r="E2537" t="s">
        <v>31</v>
      </c>
      <c r="F2537" t="s">
        <v>149</v>
      </c>
      <c r="G2537" t="s">
        <v>33</v>
      </c>
      <c r="H2537" t="s">
        <v>34</v>
      </c>
      <c r="I2537" t="s">
        <v>48</v>
      </c>
      <c r="J2537">
        <v>3490413864</v>
      </c>
      <c r="K2537" t="s">
        <v>19</v>
      </c>
    </row>
    <row r="2538" spans="1:11" x14ac:dyDescent="0.35">
      <c r="A2538">
        <v>2537</v>
      </c>
      <c r="B2538" t="s">
        <v>7319</v>
      </c>
      <c r="C2538">
        <v>30</v>
      </c>
      <c r="D2538" t="s">
        <v>7320</v>
      </c>
      <c r="E2538" t="s">
        <v>16</v>
      </c>
      <c r="F2538" t="s">
        <v>14</v>
      </c>
      <c r="G2538" t="s">
        <v>80</v>
      </c>
      <c r="H2538" t="s">
        <v>32</v>
      </c>
      <c r="I2538" t="s">
        <v>48</v>
      </c>
      <c r="J2538" t="s">
        <v>7321</v>
      </c>
      <c r="K2538" t="s">
        <v>37</v>
      </c>
    </row>
    <row r="2539" spans="1:11" x14ac:dyDescent="0.35">
      <c r="A2539">
        <v>2538</v>
      </c>
      <c r="B2539" t="s">
        <v>7322</v>
      </c>
      <c r="C2539">
        <v>25</v>
      </c>
      <c r="D2539" t="s">
        <v>7323</v>
      </c>
      <c r="E2539" t="s">
        <v>42</v>
      </c>
      <c r="F2539" t="s">
        <v>32</v>
      </c>
      <c r="G2539" t="s">
        <v>87</v>
      </c>
      <c r="H2539" t="s">
        <v>79</v>
      </c>
      <c r="I2539" t="s">
        <v>35</v>
      </c>
      <c r="J2539" t="s">
        <v>7324</v>
      </c>
      <c r="K2539" t="s">
        <v>28</v>
      </c>
    </row>
    <row r="2540" spans="1:11" x14ac:dyDescent="0.35">
      <c r="A2540">
        <v>2539</v>
      </c>
      <c r="B2540" t="s">
        <v>7325</v>
      </c>
      <c r="C2540">
        <v>24</v>
      </c>
      <c r="D2540" t="s">
        <v>7326</v>
      </c>
      <c r="E2540" t="s">
        <v>177</v>
      </c>
      <c r="F2540" t="s">
        <v>201</v>
      </c>
      <c r="G2540" t="s">
        <v>62</v>
      </c>
      <c r="H2540" t="s">
        <v>23</v>
      </c>
      <c r="I2540" t="s">
        <v>102</v>
      </c>
      <c r="J2540" t="s">
        <v>7327</v>
      </c>
      <c r="K2540" t="s">
        <v>19</v>
      </c>
    </row>
    <row r="2541" spans="1:11" x14ac:dyDescent="0.35">
      <c r="A2541">
        <v>2540</v>
      </c>
      <c r="B2541" t="s">
        <v>7328</v>
      </c>
      <c r="C2541">
        <v>26</v>
      </c>
      <c r="D2541" t="s">
        <v>7329</v>
      </c>
      <c r="E2541" t="s">
        <v>169</v>
      </c>
      <c r="F2541" t="s">
        <v>22</v>
      </c>
      <c r="G2541" t="s">
        <v>15</v>
      </c>
      <c r="H2541" t="s">
        <v>16</v>
      </c>
      <c r="I2541" t="s">
        <v>63</v>
      </c>
      <c r="J2541" t="s">
        <v>7330</v>
      </c>
      <c r="K2541" t="s">
        <v>19</v>
      </c>
    </row>
    <row r="2542" spans="1:11" x14ac:dyDescent="0.35">
      <c r="A2542">
        <v>2541</v>
      </c>
      <c r="B2542" t="s">
        <v>7331</v>
      </c>
      <c r="C2542">
        <v>26</v>
      </c>
      <c r="D2542" t="s">
        <v>7332</v>
      </c>
      <c r="E2542" t="s">
        <v>25</v>
      </c>
      <c r="F2542" t="s">
        <v>149</v>
      </c>
      <c r="G2542" t="s">
        <v>80</v>
      </c>
      <c r="H2542" t="s">
        <v>32</v>
      </c>
      <c r="I2542" t="s">
        <v>58</v>
      </c>
      <c r="J2542" t="s">
        <v>7333</v>
      </c>
      <c r="K2542" t="s">
        <v>37</v>
      </c>
    </row>
    <row r="2543" spans="1:11" x14ac:dyDescent="0.35">
      <c r="A2543">
        <v>2542</v>
      </c>
      <c r="B2543" t="s">
        <v>7334</v>
      </c>
      <c r="C2543">
        <v>27</v>
      </c>
      <c r="D2543" t="s">
        <v>7335</v>
      </c>
      <c r="E2543" t="s">
        <v>40</v>
      </c>
      <c r="F2543" t="s">
        <v>42</v>
      </c>
      <c r="G2543" t="s">
        <v>87</v>
      </c>
      <c r="H2543" t="s">
        <v>79</v>
      </c>
      <c r="I2543" t="s">
        <v>63</v>
      </c>
      <c r="J2543" t="s">
        <v>7336</v>
      </c>
      <c r="K2543" t="s">
        <v>44</v>
      </c>
    </row>
    <row r="2544" spans="1:11" x14ac:dyDescent="0.35">
      <c r="A2544">
        <v>2543</v>
      </c>
      <c r="B2544" t="s">
        <v>7337</v>
      </c>
      <c r="C2544">
        <v>23</v>
      </c>
      <c r="D2544" t="s">
        <v>7338</v>
      </c>
      <c r="E2544" t="s">
        <v>67</v>
      </c>
      <c r="F2544" t="s">
        <v>169</v>
      </c>
      <c r="G2544" t="s">
        <v>41</v>
      </c>
      <c r="H2544" t="s">
        <v>42</v>
      </c>
      <c r="I2544" t="s">
        <v>58</v>
      </c>
      <c r="J2544" t="s">
        <v>7339</v>
      </c>
      <c r="K2544" t="s">
        <v>37</v>
      </c>
    </row>
    <row r="2545" spans="1:11" x14ac:dyDescent="0.35">
      <c r="A2545">
        <v>2544</v>
      </c>
      <c r="B2545" t="s">
        <v>7340</v>
      </c>
      <c r="C2545">
        <v>28</v>
      </c>
      <c r="D2545" t="s">
        <v>7341</v>
      </c>
      <c r="E2545" t="s">
        <v>57</v>
      </c>
      <c r="F2545" t="s">
        <v>149</v>
      </c>
      <c r="G2545" t="s">
        <v>52</v>
      </c>
      <c r="H2545" t="s">
        <v>13</v>
      </c>
      <c r="I2545" t="s">
        <v>170</v>
      </c>
      <c r="J2545" t="s">
        <v>7342</v>
      </c>
      <c r="K2545" t="s">
        <v>76</v>
      </c>
    </row>
    <row r="2546" spans="1:11" x14ac:dyDescent="0.35">
      <c r="A2546">
        <v>2545</v>
      </c>
      <c r="B2546" t="s">
        <v>7343</v>
      </c>
      <c r="C2546">
        <v>29</v>
      </c>
      <c r="D2546" t="s">
        <v>7344</v>
      </c>
      <c r="E2546" t="s">
        <v>25</v>
      </c>
      <c r="F2546" t="s">
        <v>34</v>
      </c>
      <c r="G2546" t="s">
        <v>41</v>
      </c>
      <c r="H2546" t="s">
        <v>42</v>
      </c>
      <c r="I2546" t="s">
        <v>170</v>
      </c>
      <c r="J2546">
        <v>3615601887</v>
      </c>
      <c r="K2546" t="s">
        <v>44</v>
      </c>
    </row>
    <row r="2547" spans="1:11" x14ac:dyDescent="0.35">
      <c r="A2547">
        <v>2546</v>
      </c>
      <c r="B2547" t="s">
        <v>7345</v>
      </c>
      <c r="C2547">
        <v>28</v>
      </c>
      <c r="D2547" t="s">
        <v>7346</v>
      </c>
      <c r="E2547" t="s">
        <v>14</v>
      </c>
      <c r="F2547" t="s">
        <v>67</v>
      </c>
      <c r="G2547" t="s">
        <v>15</v>
      </c>
      <c r="H2547" t="s">
        <v>16</v>
      </c>
      <c r="I2547" t="s">
        <v>88</v>
      </c>
      <c r="J2547" t="s">
        <v>7347</v>
      </c>
      <c r="K2547" t="s">
        <v>76</v>
      </c>
    </row>
    <row r="2548" spans="1:11" x14ac:dyDescent="0.35">
      <c r="A2548">
        <v>2547</v>
      </c>
      <c r="B2548" t="s">
        <v>7348</v>
      </c>
      <c r="C2548">
        <v>22</v>
      </c>
      <c r="D2548" t="s">
        <v>7349</v>
      </c>
      <c r="E2548" t="s">
        <v>79</v>
      </c>
      <c r="F2548" t="s">
        <v>34</v>
      </c>
      <c r="G2548" t="s">
        <v>87</v>
      </c>
      <c r="H2548" t="s">
        <v>79</v>
      </c>
      <c r="I2548" t="s">
        <v>146</v>
      </c>
      <c r="J2548" t="s">
        <v>7350</v>
      </c>
      <c r="K2548" t="s">
        <v>76</v>
      </c>
    </row>
    <row r="2549" spans="1:11" x14ac:dyDescent="0.35">
      <c r="A2549">
        <v>2548</v>
      </c>
      <c r="B2549" t="s">
        <v>7351</v>
      </c>
      <c r="C2549">
        <v>22</v>
      </c>
      <c r="D2549" t="s">
        <v>7352</v>
      </c>
      <c r="E2549" t="s">
        <v>32</v>
      </c>
      <c r="F2549" t="s">
        <v>31</v>
      </c>
      <c r="G2549" t="s">
        <v>120</v>
      </c>
      <c r="H2549" t="s">
        <v>57</v>
      </c>
      <c r="I2549" t="s">
        <v>68</v>
      </c>
      <c r="J2549">
        <v>3756332397</v>
      </c>
      <c r="K2549" t="s">
        <v>37</v>
      </c>
    </row>
    <row r="2550" spans="1:11" x14ac:dyDescent="0.35">
      <c r="A2550">
        <v>2549</v>
      </c>
      <c r="B2550" t="s">
        <v>4958</v>
      </c>
      <c r="C2550">
        <v>24</v>
      </c>
      <c r="D2550" t="s">
        <v>7353</v>
      </c>
      <c r="E2550" t="s">
        <v>79</v>
      </c>
      <c r="F2550" t="s">
        <v>32</v>
      </c>
      <c r="G2550" t="s">
        <v>24</v>
      </c>
      <c r="H2550" t="s">
        <v>25</v>
      </c>
      <c r="I2550" t="s">
        <v>170</v>
      </c>
      <c r="J2550">
        <v>5665287165</v>
      </c>
      <c r="K2550" t="s">
        <v>76</v>
      </c>
    </row>
    <row r="2551" spans="1:11" x14ac:dyDescent="0.35">
      <c r="A2551">
        <v>2550</v>
      </c>
      <c r="B2551" t="s">
        <v>7354</v>
      </c>
      <c r="C2551">
        <v>22</v>
      </c>
      <c r="D2551" t="s">
        <v>7355</v>
      </c>
      <c r="E2551" t="s">
        <v>42</v>
      </c>
      <c r="F2551" t="s">
        <v>32</v>
      </c>
      <c r="G2551" t="s">
        <v>41</v>
      </c>
      <c r="H2551" t="s">
        <v>42</v>
      </c>
      <c r="I2551" t="s">
        <v>53</v>
      </c>
      <c r="J2551" t="s">
        <v>7356</v>
      </c>
      <c r="K2551" t="s">
        <v>19</v>
      </c>
    </row>
    <row r="2552" spans="1:11" x14ac:dyDescent="0.35">
      <c r="A2552">
        <v>2551</v>
      </c>
      <c r="B2552" t="s">
        <v>7357</v>
      </c>
      <c r="C2552">
        <v>21</v>
      </c>
      <c r="D2552" t="s">
        <v>7358</v>
      </c>
      <c r="E2552" t="s">
        <v>25</v>
      </c>
      <c r="F2552" t="s">
        <v>169</v>
      </c>
      <c r="G2552" t="s">
        <v>80</v>
      </c>
      <c r="H2552" t="s">
        <v>32</v>
      </c>
      <c r="I2552" t="s">
        <v>68</v>
      </c>
      <c r="J2552" t="s">
        <v>7359</v>
      </c>
      <c r="K2552" t="s">
        <v>37</v>
      </c>
    </row>
    <row r="2553" spans="1:11" x14ac:dyDescent="0.35">
      <c r="A2553">
        <v>2552</v>
      </c>
      <c r="B2553" t="s">
        <v>7360</v>
      </c>
      <c r="C2553">
        <v>21</v>
      </c>
      <c r="D2553" t="s">
        <v>7361</v>
      </c>
      <c r="E2553" t="s">
        <v>177</v>
      </c>
      <c r="F2553" t="s">
        <v>25</v>
      </c>
      <c r="G2553" t="s">
        <v>33</v>
      </c>
      <c r="H2553" t="s">
        <v>34</v>
      </c>
      <c r="I2553" t="s">
        <v>68</v>
      </c>
      <c r="J2553" t="s">
        <v>7362</v>
      </c>
      <c r="K2553" t="s">
        <v>37</v>
      </c>
    </row>
    <row r="2554" spans="1:11" x14ac:dyDescent="0.35">
      <c r="A2554">
        <v>2553</v>
      </c>
      <c r="B2554" t="s">
        <v>7363</v>
      </c>
      <c r="C2554">
        <v>25</v>
      </c>
      <c r="D2554" t="s">
        <v>7364</v>
      </c>
      <c r="E2554" t="s">
        <v>23</v>
      </c>
      <c r="F2554" t="s">
        <v>79</v>
      </c>
      <c r="G2554" t="s">
        <v>120</v>
      </c>
      <c r="H2554" t="s">
        <v>57</v>
      </c>
      <c r="I2554" t="s">
        <v>48</v>
      </c>
      <c r="J2554" t="s">
        <v>7365</v>
      </c>
      <c r="K2554" t="s">
        <v>19</v>
      </c>
    </row>
    <row r="2555" spans="1:11" x14ac:dyDescent="0.35">
      <c r="A2555">
        <v>2554</v>
      </c>
      <c r="B2555" t="s">
        <v>7366</v>
      </c>
      <c r="C2555">
        <v>24</v>
      </c>
      <c r="D2555" t="s">
        <v>7367</v>
      </c>
      <c r="E2555" t="s">
        <v>34</v>
      </c>
      <c r="F2555" t="s">
        <v>101</v>
      </c>
      <c r="G2555" t="s">
        <v>52</v>
      </c>
      <c r="H2555" t="s">
        <v>13</v>
      </c>
      <c r="I2555" t="s">
        <v>116</v>
      </c>
      <c r="J2555" t="s">
        <v>7368</v>
      </c>
      <c r="K2555" t="s">
        <v>76</v>
      </c>
    </row>
    <row r="2556" spans="1:11" x14ac:dyDescent="0.35">
      <c r="A2556">
        <v>2555</v>
      </c>
      <c r="B2556" t="s">
        <v>7369</v>
      </c>
      <c r="C2556">
        <v>21</v>
      </c>
      <c r="D2556" t="s">
        <v>7370</v>
      </c>
      <c r="E2556" t="s">
        <v>16</v>
      </c>
      <c r="F2556" t="s">
        <v>31</v>
      </c>
      <c r="G2556" t="s">
        <v>24</v>
      </c>
      <c r="H2556" t="s">
        <v>25</v>
      </c>
      <c r="I2556" t="s">
        <v>88</v>
      </c>
      <c r="J2556" t="s">
        <v>7371</v>
      </c>
      <c r="K2556" t="s">
        <v>37</v>
      </c>
    </row>
    <row r="2557" spans="1:11" x14ac:dyDescent="0.35">
      <c r="A2557">
        <v>2556</v>
      </c>
      <c r="B2557" t="s">
        <v>7372</v>
      </c>
      <c r="C2557">
        <v>29</v>
      </c>
      <c r="D2557" t="s">
        <v>7373</v>
      </c>
      <c r="E2557" t="s">
        <v>42</v>
      </c>
      <c r="F2557" t="s">
        <v>201</v>
      </c>
      <c r="G2557" t="s">
        <v>62</v>
      </c>
      <c r="H2557" t="s">
        <v>23</v>
      </c>
      <c r="I2557" t="s">
        <v>102</v>
      </c>
      <c r="J2557" t="s">
        <v>7374</v>
      </c>
      <c r="K2557" t="s">
        <v>44</v>
      </c>
    </row>
    <row r="2558" spans="1:11" x14ac:dyDescent="0.35">
      <c r="A2558">
        <v>2557</v>
      </c>
      <c r="B2558" t="s">
        <v>7375</v>
      </c>
      <c r="C2558">
        <v>27</v>
      </c>
      <c r="D2558" t="s">
        <v>7376</v>
      </c>
      <c r="E2558" t="s">
        <v>133</v>
      </c>
      <c r="F2558" t="s">
        <v>34</v>
      </c>
      <c r="G2558" t="s">
        <v>24</v>
      </c>
      <c r="H2558" t="s">
        <v>25</v>
      </c>
      <c r="I2558" t="s">
        <v>58</v>
      </c>
      <c r="J2558" t="s">
        <v>7377</v>
      </c>
      <c r="K2558" t="s">
        <v>37</v>
      </c>
    </row>
    <row r="2559" spans="1:11" x14ac:dyDescent="0.35">
      <c r="A2559">
        <v>2558</v>
      </c>
      <c r="B2559" t="s">
        <v>7378</v>
      </c>
      <c r="C2559">
        <v>20</v>
      </c>
      <c r="D2559" t="s">
        <v>7379</v>
      </c>
      <c r="E2559" t="s">
        <v>101</v>
      </c>
      <c r="F2559" t="s">
        <v>79</v>
      </c>
      <c r="G2559" t="s">
        <v>33</v>
      </c>
      <c r="H2559" t="s">
        <v>34</v>
      </c>
      <c r="I2559" t="s">
        <v>17</v>
      </c>
      <c r="J2559" t="s">
        <v>7380</v>
      </c>
      <c r="K2559" t="s">
        <v>37</v>
      </c>
    </row>
    <row r="2560" spans="1:11" x14ac:dyDescent="0.35">
      <c r="A2560">
        <v>2559</v>
      </c>
      <c r="B2560" t="s">
        <v>7381</v>
      </c>
      <c r="C2560">
        <v>27</v>
      </c>
      <c r="D2560" t="s">
        <v>7382</v>
      </c>
      <c r="E2560" t="s">
        <v>13</v>
      </c>
      <c r="F2560" t="s">
        <v>133</v>
      </c>
      <c r="G2560" t="s">
        <v>24</v>
      </c>
      <c r="H2560" t="s">
        <v>25</v>
      </c>
      <c r="I2560" t="s">
        <v>88</v>
      </c>
      <c r="J2560" t="s">
        <v>7383</v>
      </c>
      <c r="K2560" t="s">
        <v>44</v>
      </c>
    </row>
    <row r="2561" spans="1:11" x14ac:dyDescent="0.35">
      <c r="A2561">
        <v>2560</v>
      </c>
      <c r="B2561" t="s">
        <v>7384</v>
      </c>
      <c r="C2561">
        <v>28</v>
      </c>
      <c r="D2561" t="s">
        <v>7385</v>
      </c>
      <c r="E2561" t="s">
        <v>32</v>
      </c>
      <c r="F2561" t="s">
        <v>133</v>
      </c>
      <c r="G2561" t="s">
        <v>47</v>
      </c>
      <c r="H2561" t="s">
        <v>31</v>
      </c>
      <c r="I2561" t="s">
        <v>48</v>
      </c>
      <c r="J2561">
        <v>871504395</v>
      </c>
      <c r="K2561" t="s">
        <v>44</v>
      </c>
    </row>
    <row r="2562" spans="1:11" x14ac:dyDescent="0.35">
      <c r="A2562">
        <v>2561</v>
      </c>
      <c r="B2562" t="s">
        <v>7386</v>
      </c>
      <c r="C2562">
        <v>21</v>
      </c>
      <c r="D2562" t="s">
        <v>7387</v>
      </c>
      <c r="E2562" t="s">
        <v>14</v>
      </c>
      <c r="F2562" t="s">
        <v>67</v>
      </c>
      <c r="G2562" t="s">
        <v>47</v>
      </c>
      <c r="H2562" t="s">
        <v>31</v>
      </c>
      <c r="I2562" t="s">
        <v>48</v>
      </c>
      <c r="J2562" t="s">
        <v>7388</v>
      </c>
      <c r="K2562" t="s">
        <v>44</v>
      </c>
    </row>
    <row r="2563" spans="1:11" x14ac:dyDescent="0.35">
      <c r="A2563">
        <v>2562</v>
      </c>
      <c r="B2563" t="s">
        <v>7389</v>
      </c>
      <c r="C2563">
        <v>27</v>
      </c>
      <c r="D2563" t="s">
        <v>7390</v>
      </c>
      <c r="E2563" t="s">
        <v>67</v>
      </c>
      <c r="F2563" t="s">
        <v>34</v>
      </c>
      <c r="G2563" t="s">
        <v>87</v>
      </c>
      <c r="H2563" t="s">
        <v>79</v>
      </c>
      <c r="I2563" t="s">
        <v>116</v>
      </c>
      <c r="J2563" t="s">
        <v>7391</v>
      </c>
      <c r="K2563" t="s">
        <v>44</v>
      </c>
    </row>
    <row r="2564" spans="1:11" x14ac:dyDescent="0.35">
      <c r="A2564">
        <v>2563</v>
      </c>
      <c r="B2564" t="s">
        <v>7392</v>
      </c>
      <c r="C2564">
        <v>21</v>
      </c>
      <c r="D2564" t="s">
        <v>7393</v>
      </c>
      <c r="E2564" t="s">
        <v>149</v>
      </c>
      <c r="F2564" t="s">
        <v>177</v>
      </c>
      <c r="G2564" t="s">
        <v>15</v>
      </c>
      <c r="H2564" t="s">
        <v>16</v>
      </c>
      <c r="I2564" t="s">
        <v>68</v>
      </c>
      <c r="J2564" t="s">
        <v>7394</v>
      </c>
      <c r="K2564" t="s">
        <v>76</v>
      </c>
    </row>
    <row r="2565" spans="1:11" x14ac:dyDescent="0.35">
      <c r="A2565">
        <v>2564</v>
      </c>
      <c r="B2565" t="s">
        <v>7395</v>
      </c>
      <c r="C2565">
        <v>24</v>
      </c>
      <c r="D2565" t="s">
        <v>7396</v>
      </c>
      <c r="E2565" t="s">
        <v>23</v>
      </c>
      <c r="F2565" t="s">
        <v>14</v>
      </c>
      <c r="G2565" t="s">
        <v>87</v>
      </c>
      <c r="H2565" t="s">
        <v>79</v>
      </c>
      <c r="I2565" t="s">
        <v>48</v>
      </c>
      <c r="J2565" t="s">
        <v>7397</v>
      </c>
      <c r="K2565" t="s">
        <v>28</v>
      </c>
    </row>
    <row r="2566" spans="1:11" x14ac:dyDescent="0.35">
      <c r="A2566">
        <v>2565</v>
      </c>
      <c r="B2566" t="s">
        <v>7398</v>
      </c>
      <c r="C2566">
        <v>27</v>
      </c>
      <c r="D2566" t="s">
        <v>7399</v>
      </c>
      <c r="E2566" t="s">
        <v>14</v>
      </c>
      <c r="F2566" t="s">
        <v>31</v>
      </c>
      <c r="G2566" t="s">
        <v>33</v>
      </c>
      <c r="H2566" t="s">
        <v>34</v>
      </c>
      <c r="I2566" t="s">
        <v>48</v>
      </c>
      <c r="J2566" t="s">
        <v>7400</v>
      </c>
      <c r="K2566" t="s">
        <v>76</v>
      </c>
    </row>
    <row r="2567" spans="1:11" x14ac:dyDescent="0.35">
      <c r="A2567">
        <v>2566</v>
      </c>
      <c r="B2567" t="s">
        <v>7401</v>
      </c>
      <c r="C2567">
        <v>20</v>
      </c>
      <c r="D2567" t="s">
        <v>7402</v>
      </c>
      <c r="E2567" t="s">
        <v>57</v>
      </c>
      <c r="F2567" t="s">
        <v>34</v>
      </c>
      <c r="G2567" t="s">
        <v>62</v>
      </c>
      <c r="H2567" t="s">
        <v>23</v>
      </c>
      <c r="I2567" t="s">
        <v>88</v>
      </c>
      <c r="J2567" t="s">
        <v>7403</v>
      </c>
      <c r="K2567" t="s">
        <v>19</v>
      </c>
    </row>
    <row r="2568" spans="1:11" x14ac:dyDescent="0.35">
      <c r="A2568">
        <v>2567</v>
      </c>
      <c r="B2568" t="s">
        <v>7404</v>
      </c>
      <c r="C2568">
        <v>20</v>
      </c>
      <c r="D2568" t="s">
        <v>7405</v>
      </c>
      <c r="E2568" t="s">
        <v>13</v>
      </c>
      <c r="F2568" t="s">
        <v>42</v>
      </c>
      <c r="G2568" t="s">
        <v>41</v>
      </c>
      <c r="H2568" t="s">
        <v>42</v>
      </c>
      <c r="I2568" t="s">
        <v>58</v>
      </c>
      <c r="J2568" t="s">
        <v>7406</v>
      </c>
      <c r="K2568" t="s">
        <v>44</v>
      </c>
    </row>
    <row r="2569" spans="1:11" x14ac:dyDescent="0.35">
      <c r="A2569">
        <v>2568</v>
      </c>
      <c r="B2569" t="s">
        <v>7407</v>
      </c>
      <c r="C2569">
        <v>25</v>
      </c>
      <c r="D2569" t="s">
        <v>7408</v>
      </c>
      <c r="E2569" t="s">
        <v>149</v>
      </c>
      <c r="F2569" t="s">
        <v>16</v>
      </c>
      <c r="G2569" t="s">
        <v>120</v>
      </c>
      <c r="H2569" t="s">
        <v>57</v>
      </c>
      <c r="I2569" t="s">
        <v>58</v>
      </c>
      <c r="J2569" t="s">
        <v>7409</v>
      </c>
      <c r="K2569" t="s">
        <v>44</v>
      </c>
    </row>
    <row r="2570" spans="1:11" x14ac:dyDescent="0.35">
      <c r="A2570">
        <v>2569</v>
      </c>
      <c r="B2570" t="s">
        <v>7410</v>
      </c>
      <c r="C2570">
        <v>23</v>
      </c>
      <c r="D2570" t="s">
        <v>7411</v>
      </c>
      <c r="E2570" t="s">
        <v>177</v>
      </c>
      <c r="F2570" t="s">
        <v>22</v>
      </c>
      <c r="G2570" t="s">
        <v>15</v>
      </c>
      <c r="H2570" t="s">
        <v>16</v>
      </c>
      <c r="I2570" t="s">
        <v>26</v>
      </c>
      <c r="J2570">
        <f>1-497-820-1155</f>
        <v>-2471</v>
      </c>
      <c r="K2570" t="s">
        <v>37</v>
      </c>
    </row>
    <row r="2571" spans="1:11" x14ac:dyDescent="0.35">
      <c r="A2571">
        <v>2570</v>
      </c>
      <c r="B2571" t="s">
        <v>7412</v>
      </c>
      <c r="C2571">
        <v>20</v>
      </c>
      <c r="D2571" t="s">
        <v>7413</v>
      </c>
      <c r="E2571" t="s">
        <v>42</v>
      </c>
      <c r="F2571" t="s">
        <v>22</v>
      </c>
      <c r="G2571" t="s">
        <v>52</v>
      </c>
      <c r="H2571" t="s">
        <v>13</v>
      </c>
      <c r="I2571" t="s">
        <v>26</v>
      </c>
      <c r="J2571" t="s">
        <v>7414</v>
      </c>
      <c r="K2571" t="s">
        <v>76</v>
      </c>
    </row>
    <row r="2572" spans="1:11" x14ac:dyDescent="0.35">
      <c r="A2572">
        <v>2571</v>
      </c>
      <c r="B2572" t="s">
        <v>7415</v>
      </c>
      <c r="C2572">
        <v>29</v>
      </c>
      <c r="D2572" t="s">
        <v>7416</v>
      </c>
      <c r="E2572" t="s">
        <v>67</v>
      </c>
      <c r="F2572" t="s">
        <v>149</v>
      </c>
      <c r="G2572" t="s">
        <v>24</v>
      </c>
      <c r="H2572" t="s">
        <v>25</v>
      </c>
      <c r="I2572" t="s">
        <v>116</v>
      </c>
      <c r="J2572" t="s">
        <v>7417</v>
      </c>
      <c r="K2572" t="s">
        <v>19</v>
      </c>
    </row>
    <row r="2573" spans="1:11" x14ac:dyDescent="0.35">
      <c r="A2573">
        <v>2572</v>
      </c>
      <c r="B2573" t="s">
        <v>7418</v>
      </c>
      <c r="C2573">
        <v>24</v>
      </c>
      <c r="D2573" t="s">
        <v>7419</v>
      </c>
      <c r="E2573" t="s">
        <v>149</v>
      </c>
      <c r="F2573" t="s">
        <v>23</v>
      </c>
      <c r="G2573" t="s">
        <v>52</v>
      </c>
      <c r="H2573" t="s">
        <v>13</v>
      </c>
      <c r="I2573" t="s">
        <v>53</v>
      </c>
      <c r="J2573" t="s">
        <v>7420</v>
      </c>
      <c r="K2573" t="s">
        <v>44</v>
      </c>
    </row>
    <row r="2574" spans="1:11" x14ac:dyDescent="0.35">
      <c r="A2574">
        <v>2573</v>
      </c>
      <c r="B2574" t="s">
        <v>7421</v>
      </c>
      <c r="C2574">
        <v>30</v>
      </c>
      <c r="D2574" t="s">
        <v>7422</v>
      </c>
      <c r="E2574" t="s">
        <v>16</v>
      </c>
      <c r="F2574" t="s">
        <v>32</v>
      </c>
      <c r="G2574" t="s">
        <v>24</v>
      </c>
      <c r="H2574" t="s">
        <v>25</v>
      </c>
      <c r="I2574" t="s">
        <v>35</v>
      </c>
      <c r="J2574" t="s">
        <v>7423</v>
      </c>
      <c r="K2574" t="s">
        <v>37</v>
      </c>
    </row>
    <row r="2575" spans="1:11" x14ac:dyDescent="0.35">
      <c r="A2575">
        <v>2574</v>
      </c>
      <c r="B2575" t="s">
        <v>7424</v>
      </c>
      <c r="C2575">
        <v>20</v>
      </c>
      <c r="D2575" t="s">
        <v>7425</v>
      </c>
      <c r="E2575" t="s">
        <v>14</v>
      </c>
      <c r="F2575" t="s">
        <v>101</v>
      </c>
      <c r="G2575" t="s">
        <v>62</v>
      </c>
      <c r="H2575" t="s">
        <v>23</v>
      </c>
      <c r="I2575" t="s">
        <v>116</v>
      </c>
      <c r="J2575" t="s">
        <v>7426</v>
      </c>
      <c r="K2575" t="s">
        <v>44</v>
      </c>
    </row>
    <row r="2576" spans="1:11" x14ac:dyDescent="0.35">
      <c r="A2576">
        <v>2575</v>
      </c>
      <c r="B2576" t="s">
        <v>7427</v>
      </c>
      <c r="C2576">
        <v>23</v>
      </c>
      <c r="D2576" t="s">
        <v>7428</v>
      </c>
      <c r="E2576" t="s">
        <v>57</v>
      </c>
      <c r="F2576" t="s">
        <v>14</v>
      </c>
      <c r="G2576" t="s">
        <v>62</v>
      </c>
      <c r="H2576" t="s">
        <v>23</v>
      </c>
      <c r="I2576" t="s">
        <v>63</v>
      </c>
      <c r="J2576" t="s">
        <v>7429</v>
      </c>
      <c r="K2576" t="s">
        <v>28</v>
      </c>
    </row>
    <row r="2577" spans="1:11" x14ac:dyDescent="0.35">
      <c r="A2577">
        <v>2576</v>
      </c>
      <c r="B2577" t="s">
        <v>7430</v>
      </c>
      <c r="C2577">
        <v>30</v>
      </c>
      <c r="D2577" t="s">
        <v>7431</v>
      </c>
      <c r="E2577" t="s">
        <v>177</v>
      </c>
      <c r="F2577" t="s">
        <v>201</v>
      </c>
      <c r="G2577" t="s">
        <v>62</v>
      </c>
      <c r="H2577" t="s">
        <v>23</v>
      </c>
      <c r="I2577" t="s">
        <v>63</v>
      </c>
      <c r="J2577" t="s">
        <v>7432</v>
      </c>
      <c r="K2577" t="s">
        <v>76</v>
      </c>
    </row>
    <row r="2578" spans="1:11" x14ac:dyDescent="0.35">
      <c r="A2578">
        <v>2577</v>
      </c>
      <c r="B2578" t="s">
        <v>7433</v>
      </c>
      <c r="C2578">
        <v>27</v>
      </c>
      <c r="D2578" t="s">
        <v>7434</v>
      </c>
      <c r="E2578" t="s">
        <v>201</v>
      </c>
      <c r="F2578" t="s">
        <v>34</v>
      </c>
      <c r="G2578" t="s">
        <v>120</v>
      </c>
      <c r="H2578" t="s">
        <v>57</v>
      </c>
      <c r="I2578" t="s">
        <v>58</v>
      </c>
      <c r="J2578" t="s">
        <v>7435</v>
      </c>
      <c r="K2578" t="s">
        <v>44</v>
      </c>
    </row>
    <row r="2579" spans="1:11" x14ac:dyDescent="0.35">
      <c r="A2579">
        <v>2578</v>
      </c>
      <c r="B2579" t="s">
        <v>7436</v>
      </c>
      <c r="C2579">
        <v>28</v>
      </c>
      <c r="D2579" t="s">
        <v>7437</v>
      </c>
      <c r="E2579" t="s">
        <v>79</v>
      </c>
      <c r="F2579" t="s">
        <v>57</v>
      </c>
      <c r="G2579" t="s">
        <v>120</v>
      </c>
      <c r="H2579" t="s">
        <v>57</v>
      </c>
      <c r="I2579" t="s">
        <v>153</v>
      </c>
      <c r="J2579" t="s">
        <v>7438</v>
      </c>
      <c r="K2579" t="s">
        <v>28</v>
      </c>
    </row>
    <row r="2580" spans="1:11" x14ac:dyDescent="0.35">
      <c r="A2580">
        <v>2579</v>
      </c>
      <c r="B2580" t="s">
        <v>7439</v>
      </c>
      <c r="C2580">
        <v>24</v>
      </c>
      <c r="D2580" t="s">
        <v>7440</v>
      </c>
      <c r="E2580" t="s">
        <v>169</v>
      </c>
      <c r="F2580" t="s">
        <v>177</v>
      </c>
      <c r="G2580" t="s">
        <v>15</v>
      </c>
      <c r="H2580" t="s">
        <v>16</v>
      </c>
      <c r="I2580" t="s">
        <v>17</v>
      </c>
      <c r="J2580" t="s">
        <v>7441</v>
      </c>
      <c r="K2580" t="s">
        <v>37</v>
      </c>
    </row>
    <row r="2581" spans="1:11" x14ac:dyDescent="0.35">
      <c r="A2581">
        <v>2580</v>
      </c>
      <c r="B2581" t="s">
        <v>7442</v>
      </c>
      <c r="C2581">
        <v>25</v>
      </c>
      <c r="D2581" t="s">
        <v>7443</v>
      </c>
      <c r="E2581" t="s">
        <v>23</v>
      </c>
      <c r="F2581" t="s">
        <v>169</v>
      </c>
      <c r="G2581" t="s">
        <v>120</v>
      </c>
      <c r="H2581" t="s">
        <v>57</v>
      </c>
      <c r="I2581" t="s">
        <v>146</v>
      </c>
      <c r="J2581" t="s">
        <v>7444</v>
      </c>
      <c r="K2581" t="s">
        <v>19</v>
      </c>
    </row>
    <row r="2582" spans="1:11" x14ac:dyDescent="0.35">
      <c r="A2582">
        <v>2581</v>
      </c>
      <c r="B2582" t="s">
        <v>7445</v>
      </c>
      <c r="C2582">
        <v>20</v>
      </c>
      <c r="D2582" t="s">
        <v>7446</v>
      </c>
      <c r="E2582" t="s">
        <v>57</v>
      </c>
      <c r="F2582" t="s">
        <v>67</v>
      </c>
      <c r="G2582" t="s">
        <v>120</v>
      </c>
      <c r="H2582" t="s">
        <v>57</v>
      </c>
      <c r="I2582" t="s">
        <v>170</v>
      </c>
      <c r="J2582" t="s">
        <v>7447</v>
      </c>
      <c r="K2582" t="s">
        <v>19</v>
      </c>
    </row>
    <row r="2583" spans="1:11" x14ac:dyDescent="0.35">
      <c r="A2583">
        <v>2582</v>
      </c>
      <c r="B2583" t="s">
        <v>7448</v>
      </c>
      <c r="C2583">
        <v>30</v>
      </c>
      <c r="D2583" t="s">
        <v>7449</v>
      </c>
      <c r="E2583" t="s">
        <v>42</v>
      </c>
      <c r="F2583" t="s">
        <v>149</v>
      </c>
      <c r="G2583" t="s">
        <v>47</v>
      </c>
      <c r="H2583" t="s">
        <v>31</v>
      </c>
      <c r="I2583" t="s">
        <v>102</v>
      </c>
      <c r="J2583" t="s">
        <v>7450</v>
      </c>
      <c r="K2583" t="s">
        <v>44</v>
      </c>
    </row>
    <row r="2584" spans="1:11" x14ac:dyDescent="0.35">
      <c r="A2584">
        <v>2583</v>
      </c>
      <c r="B2584" t="s">
        <v>7451</v>
      </c>
      <c r="C2584">
        <v>22</v>
      </c>
      <c r="D2584" t="s">
        <v>7452</v>
      </c>
      <c r="E2584" t="s">
        <v>23</v>
      </c>
      <c r="F2584" t="s">
        <v>13</v>
      </c>
      <c r="G2584" t="s">
        <v>47</v>
      </c>
      <c r="H2584" t="s">
        <v>31</v>
      </c>
      <c r="I2584" t="s">
        <v>170</v>
      </c>
      <c r="J2584">
        <v>9751404244</v>
      </c>
      <c r="K2584" t="s">
        <v>19</v>
      </c>
    </row>
    <row r="2585" spans="1:11" x14ac:dyDescent="0.35">
      <c r="A2585">
        <v>2584</v>
      </c>
      <c r="B2585" t="s">
        <v>7453</v>
      </c>
      <c r="C2585">
        <v>30</v>
      </c>
      <c r="D2585" t="s">
        <v>7454</v>
      </c>
      <c r="E2585" t="s">
        <v>79</v>
      </c>
      <c r="F2585" t="s">
        <v>57</v>
      </c>
      <c r="G2585" t="s">
        <v>87</v>
      </c>
      <c r="H2585" t="s">
        <v>79</v>
      </c>
      <c r="I2585" t="s">
        <v>26</v>
      </c>
      <c r="J2585" t="s">
        <v>7455</v>
      </c>
      <c r="K2585" t="s">
        <v>19</v>
      </c>
    </row>
    <row r="2586" spans="1:11" x14ac:dyDescent="0.35">
      <c r="A2586">
        <v>2585</v>
      </c>
      <c r="B2586" t="s">
        <v>7456</v>
      </c>
      <c r="C2586">
        <v>23</v>
      </c>
      <c r="D2586" t="s">
        <v>7457</v>
      </c>
      <c r="E2586" t="s">
        <v>57</v>
      </c>
      <c r="F2586" t="s">
        <v>32</v>
      </c>
      <c r="G2586" t="s">
        <v>62</v>
      </c>
      <c r="H2586" t="s">
        <v>23</v>
      </c>
      <c r="I2586" t="s">
        <v>48</v>
      </c>
      <c r="J2586" t="s">
        <v>7458</v>
      </c>
      <c r="K2586" t="s">
        <v>44</v>
      </c>
    </row>
    <row r="2587" spans="1:11" x14ac:dyDescent="0.35">
      <c r="A2587">
        <v>2586</v>
      </c>
      <c r="B2587" t="s">
        <v>7459</v>
      </c>
      <c r="C2587">
        <v>28</v>
      </c>
      <c r="D2587" t="s">
        <v>7460</v>
      </c>
      <c r="E2587" t="s">
        <v>23</v>
      </c>
      <c r="F2587" t="s">
        <v>67</v>
      </c>
      <c r="G2587" t="s">
        <v>62</v>
      </c>
      <c r="H2587" t="s">
        <v>23</v>
      </c>
      <c r="I2587" t="s">
        <v>17</v>
      </c>
      <c r="J2587">
        <v>9455437186</v>
      </c>
      <c r="K2587" t="s">
        <v>28</v>
      </c>
    </row>
    <row r="2588" spans="1:11" x14ac:dyDescent="0.35">
      <c r="A2588">
        <v>2587</v>
      </c>
      <c r="B2588" t="s">
        <v>7461</v>
      </c>
      <c r="C2588">
        <v>21</v>
      </c>
      <c r="D2588" t="s">
        <v>7462</v>
      </c>
      <c r="E2588" t="s">
        <v>13</v>
      </c>
      <c r="F2588" t="s">
        <v>40</v>
      </c>
      <c r="G2588" t="s">
        <v>15</v>
      </c>
      <c r="H2588" t="s">
        <v>16</v>
      </c>
      <c r="I2588" t="s">
        <v>68</v>
      </c>
      <c r="J2588">
        <v>5527370579</v>
      </c>
      <c r="K2588" t="s">
        <v>37</v>
      </c>
    </row>
    <row r="2589" spans="1:11" x14ac:dyDescent="0.35">
      <c r="A2589">
        <v>2588</v>
      </c>
      <c r="B2589" t="s">
        <v>7463</v>
      </c>
      <c r="C2589">
        <v>23</v>
      </c>
      <c r="D2589" t="s">
        <v>7464</v>
      </c>
      <c r="E2589" t="s">
        <v>101</v>
      </c>
      <c r="F2589" t="s">
        <v>16</v>
      </c>
      <c r="G2589" t="s">
        <v>15</v>
      </c>
      <c r="H2589" t="s">
        <v>16</v>
      </c>
      <c r="I2589" t="s">
        <v>146</v>
      </c>
      <c r="J2589" t="s">
        <v>7465</v>
      </c>
      <c r="K2589" t="s">
        <v>76</v>
      </c>
    </row>
    <row r="2590" spans="1:11" x14ac:dyDescent="0.35">
      <c r="A2590">
        <v>2589</v>
      </c>
      <c r="B2590" t="s">
        <v>7466</v>
      </c>
      <c r="C2590">
        <v>28</v>
      </c>
      <c r="D2590" t="s">
        <v>7467</v>
      </c>
      <c r="E2590" t="s">
        <v>25</v>
      </c>
      <c r="F2590" t="s">
        <v>31</v>
      </c>
      <c r="G2590" t="s">
        <v>47</v>
      </c>
      <c r="H2590" t="s">
        <v>31</v>
      </c>
      <c r="I2590" t="s">
        <v>17</v>
      </c>
      <c r="J2590" t="s">
        <v>7468</v>
      </c>
      <c r="K2590" t="s">
        <v>19</v>
      </c>
    </row>
    <row r="2591" spans="1:11" x14ac:dyDescent="0.35">
      <c r="A2591">
        <v>2590</v>
      </c>
      <c r="B2591" t="s">
        <v>7469</v>
      </c>
      <c r="C2591">
        <v>21</v>
      </c>
      <c r="D2591" t="s">
        <v>7470</v>
      </c>
      <c r="E2591" t="s">
        <v>40</v>
      </c>
      <c r="F2591" t="s">
        <v>177</v>
      </c>
      <c r="G2591" t="s">
        <v>41</v>
      </c>
      <c r="H2591" t="s">
        <v>42</v>
      </c>
      <c r="I2591" t="s">
        <v>58</v>
      </c>
      <c r="J2591">
        <v>1656160877</v>
      </c>
      <c r="K2591" t="s">
        <v>28</v>
      </c>
    </row>
    <row r="2592" spans="1:11" x14ac:dyDescent="0.35">
      <c r="A2592">
        <v>2591</v>
      </c>
      <c r="B2592" t="s">
        <v>7471</v>
      </c>
      <c r="C2592">
        <v>29</v>
      </c>
      <c r="D2592" t="s">
        <v>7472</v>
      </c>
      <c r="E2592" t="s">
        <v>25</v>
      </c>
      <c r="F2592" t="s">
        <v>13</v>
      </c>
      <c r="G2592" t="s">
        <v>80</v>
      </c>
      <c r="H2592" t="s">
        <v>32</v>
      </c>
      <c r="I2592" t="s">
        <v>58</v>
      </c>
      <c r="J2592">
        <v>4180475900</v>
      </c>
      <c r="K2592" t="s">
        <v>44</v>
      </c>
    </row>
    <row r="2593" spans="1:11" x14ac:dyDescent="0.35">
      <c r="A2593">
        <v>2592</v>
      </c>
      <c r="B2593" t="s">
        <v>7473</v>
      </c>
      <c r="C2593">
        <v>22</v>
      </c>
      <c r="D2593" t="s">
        <v>7474</v>
      </c>
      <c r="E2593" t="s">
        <v>79</v>
      </c>
      <c r="F2593" t="s">
        <v>67</v>
      </c>
      <c r="G2593" t="s">
        <v>80</v>
      </c>
      <c r="H2593" t="s">
        <v>32</v>
      </c>
      <c r="I2593" t="s">
        <v>102</v>
      </c>
      <c r="J2593" t="s">
        <v>7475</v>
      </c>
      <c r="K2593" t="s">
        <v>19</v>
      </c>
    </row>
    <row r="2594" spans="1:11" x14ac:dyDescent="0.35">
      <c r="A2594">
        <v>2593</v>
      </c>
      <c r="B2594" t="s">
        <v>7476</v>
      </c>
      <c r="C2594">
        <v>28</v>
      </c>
      <c r="D2594" t="s">
        <v>7477</v>
      </c>
      <c r="E2594" t="s">
        <v>149</v>
      </c>
      <c r="F2594" t="s">
        <v>57</v>
      </c>
      <c r="G2594" t="s">
        <v>15</v>
      </c>
      <c r="H2594" t="s">
        <v>16</v>
      </c>
      <c r="I2594" t="s">
        <v>153</v>
      </c>
      <c r="J2594" t="s">
        <v>7478</v>
      </c>
      <c r="K2594" t="s">
        <v>44</v>
      </c>
    </row>
    <row r="2595" spans="1:11" x14ac:dyDescent="0.35">
      <c r="A2595">
        <v>2594</v>
      </c>
      <c r="B2595" t="s">
        <v>7479</v>
      </c>
      <c r="C2595">
        <v>23</v>
      </c>
      <c r="D2595" t="s">
        <v>7480</v>
      </c>
      <c r="E2595" t="s">
        <v>40</v>
      </c>
      <c r="F2595" t="s">
        <v>133</v>
      </c>
      <c r="G2595" t="s">
        <v>47</v>
      </c>
      <c r="H2595" t="s">
        <v>31</v>
      </c>
      <c r="I2595" t="s">
        <v>91</v>
      </c>
      <c r="J2595" t="s">
        <v>7481</v>
      </c>
      <c r="K2595" t="s">
        <v>19</v>
      </c>
    </row>
    <row r="2596" spans="1:11" x14ac:dyDescent="0.35">
      <c r="A2596">
        <v>2595</v>
      </c>
      <c r="B2596" t="s">
        <v>7482</v>
      </c>
      <c r="C2596">
        <v>21</v>
      </c>
      <c r="D2596" t="s">
        <v>7483</v>
      </c>
      <c r="E2596" t="s">
        <v>32</v>
      </c>
      <c r="F2596" t="s">
        <v>14</v>
      </c>
      <c r="G2596" t="s">
        <v>120</v>
      </c>
      <c r="H2596" t="s">
        <v>57</v>
      </c>
      <c r="I2596" t="s">
        <v>170</v>
      </c>
      <c r="J2596" t="s">
        <v>7484</v>
      </c>
      <c r="K2596" t="s">
        <v>19</v>
      </c>
    </row>
    <row r="2597" spans="1:11" x14ac:dyDescent="0.35">
      <c r="A2597">
        <v>2596</v>
      </c>
      <c r="B2597" t="s">
        <v>7485</v>
      </c>
      <c r="C2597">
        <v>23</v>
      </c>
      <c r="D2597" t="s">
        <v>7486</v>
      </c>
      <c r="E2597" t="s">
        <v>67</v>
      </c>
      <c r="F2597" t="s">
        <v>22</v>
      </c>
      <c r="G2597" t="s">
        <v>33</v>
      </c>
      <c r="H2597" t="s">
        <v>34</v>
      </c>
      <c r="I2597" t="s">
        <v>17</v>
      </c>
      <c r="J2597" t="s">
        <v>7487</v>
      </c>
      <c r="K2597" t="s">
        <v>28</v>
      </c>
    </row>
    <row r="2598" spans="1:11" x14ac:dyDescent="0.35">
      <c r="A2598">
        <v>2597</v>
      </c>
      <c r="B2598" t="s">
        <v>7488</v>
      </c>
      <c r="C2598">
        <v>29</v>
      </c>
      <c r="D2598" t="s">
        <v>7489</v>
      </c>
      <c r="E2598" t="s">
        <v>13</v>
      </c>
      <c r="F2598" t="s">
        <v>13</v>
      </c>
      <c r="G2598" t="s">
        <v>62</v>
      </c>
      <c r="H2598" t="s">
        <v>23</v>
      </c>
      <c r="I2598" t="s">
        <v>63</v>
      </c>
      <c r="J2598" t="s">
        <v>7490</v>
      </c>
      <c r="K2598" t="s">
        <v>76</v>
      </c>
    </row>
    <row r="2599" spans="1:11" x14ac:dyDescent="0.35">
      <c r="A2599">
        <v>2598</v>
      </c>
      <c r="B2599" t="s">
        <v>7491</v>
      </c>
      <c r="C2599">
        <v>23</v>
      </c>
      <c r="D2599" t="s">
        <v>7492</v>
      </c>
      <c r="E2599" t="s">
        <v>34</v>
      </c>
      <c r="F2599" t="s">
        <v>13</v>
      </c>
      <c r="G2599" t="s">
        <v>41</v>
      </c>
      <c r="H2599" t="s">
        <v>42</v>
      </c>
      <c r="I2599" t="s">
        <v>58</v>
      </c>
      <c r="J2599" t="s">
        <v>7493</v>
      </c>
      <c r="K2599" t="s">
        <v>76</v>
      </c>
    </row>
    <row r="2600" spans="1:11" x14ac:dyDescent="0.35">
      <c r="A2600">
        <v>2599</v>
      </c>
      <c r="B2600" t="s">
        <v>7494</v>
      </c>
      <c r="C2600">
        <v>24</v>
      </c>
      <c r="D2600" t="s">
        <v>7495</v>
      </c>
      <c r="E2600" t="s">
        <v>177</v>
      </c>
      <c r="F2600" t="s">
        <v>22</v>
      </c>
      <c r="G2600" t="s">
        <v>80</v>
      </c>
      <c r="H2600" t="s">
        <v>32</v>
      </c>
      <c r="I2600" t="s">
        <v>91</v>
      </c>
      <c r="J2600" t="s">
        <v>7496</v>
      </c>
      <c r="K2600" t="s">
        <v>76</v>
      </c>
    </row>
    <row r="2601" spans="1:11" x14ac:dyDescent="0.35">
      <c r="A2601">
        <v>2600</v>
      </c>
      <c r="B2601" t="s">
        <v>7497</v>
      </c>
      <c r="C2601">
        <v>21</v>
      </c>
      <c r="D2601" t="s">
        <v>7498</v>
      </c>
      <c r="E2601" t="s">
        <v>23</v>
      </c>
      <c r="F2601" t="s">
        <v>22</v>
      </c>
      <c r="G2601" t="s">
        <v>41</v>
      </c>
      <c r="H2601" t="s">
        <v>42</v>
      </c>
      <c r="I2601" t="s">
        <v>102</v>
      </c>
      <c r="J2601" t="s">
        <v>7499</v>
      </c>
      <c r="K2601" t="s">
        <v>37</v>
      </c>
    </row>
    <row r="2602" spans="1:11" x14ac:dyDescent="0.35">
      <c r="A2602">
        <v>2601</v>
      </c>
      <c r="B2602" t="s">
        <v>7500</v>
      </c>
      <c r="C2602">
        <v>30</v>
      </c>
      <c r="D2602" t="s">
        <v>7501</v>
      </c>
      <c r="E2602" t="s">
        <v>67</v>
      </c>
      <c r="F2602" t="s">
        <v>201</v>
      </c>
      <c r="G2602" t="s">
        <v>87</v>
      </c>
      <c r="H2602" t="s">
        <v>79</v>
      </c>
      <c r="I2602" t="s">
        <v>88</v>
      </c>
      <c r="J2602" t="s">
        <v>7502</v>
      </c>
      <c r="K2602" t="s">
        <v>44</v>
      </c>
    </row>
    <row r="2603" spans="1:11" x14ac:dyDescent="0.35">
      <c r="A2603">
        <v>2602</v>
      </c>
      <c r="B2603" t="s">
        <v>7503</v>
      </c>
      <c r="C2603">
        <v>20</v>
      </c>
      <c r="D2603" t="s">
        <v>7504</v>
      </c>
      <c r="E2603" t="s">
        <v>42</v>
      </c>
      <c r="F2603" t="s">
        <v>201</v>
      </c>
      <c r="G2603" t="s">
        <v>80</v>
      </c>
      <c r="H2603" t="s">
        <v>32</v>
      </c>
      <c r="I2603" t="s">
        <v>26</v>
      </c>
      <c r="J2603" t="s">
        <v>7505</v>
      </c>
      <c r="K2603" t="s">
        <v>76</v>
      </c>
    </row>
    <row r="2604" spans="1:11" x14ac:dyDescent="0.35">
      <c r="A2604">
        <v>2603</v>
      </c>
      <c r="B2604" t="s">
        <v>6570</v>
      </c>
      <c r="C2604">
        <v>26</v>
      </c>
      <c r="D2604" t="s">
        <v>7506</v>
      </c>
      <c r="E2604" t="s">
        <v>67</v>
      </c>
      <c r="F2604" t="s">
        <v>149</v>
      </c>
      <c r="G2604" t="s">
        <v>120</v>
      </c>
      <c r="H2604" t="s">
        <v>57</v>
      </c>
      <c r="I2604" t="s">
        <v>48</v>
      </c>
      <c r="J2604" t="s">
        <v>7507</v>
      </c>
      <c r="K2604" t="s">
        <v>76</v>
      </c>
    </row>
    <row r="2605" spans="1:11" x14ac:dyDescent="0.35">
      <c r="A2605">
        <v>2604</v>
      </c>
      <c r="B2605" t="s">
        <v>7508</v>
      </c>
      <c r="C2605">
        <v>28</v>
      </c>
      <c r="D2605" t="s">
        <v>7509</v>
      </c>
      <c r="E2605" t="s">
        <v>79</v>
      </c>
      <c r="F2605" t="s">
        <v>149</v>
      </c>
      <c r="G2605" t="s">
        <v>52</v>
      </c>
      <c r="H2605" t="s">
        <v>13</v>
      </c>
      <c r="I2605" t="s">
        <v>48</v>
      </c>
      <c r="J2605">
        <v>700606846</v>
      </c>
      <c r="K2605" t="s">
        <v>76</v>
      </c>
    </row>
    <row r="2606" spans="1:11" x14ac:dyDescent="0.35">
      <c r="A2606">
        <v>2605</v>
      </c>
      <c r="B2606" t="s">
        <v>7510</v>
      </c>
      <c r="C2606">
        <v>22</v>
      </c>
      <c r="D2606" t="s">
        <v>7511</v>
      </c>
      <c r="E2606" t="s">
        <v>40</v>
      </c>
      <c r="F2606" t="s">
        <v>16</v>
      </c>
      <c r="G2606" t="s">
        <v>15</v>
      </c>
      <c r="H2606" t="s">
        <v>16</v>
      </c>
      <c r="I2606" t="s">
        <v>48</v>
      </c>
      <c r="J2606" t="s">
        <v>7512</v>
      </c>
      <c r="K2606" t="s">
        <v>37</v>
      </c>
    </row>
    <row r="2607" spans="1:11" x14ac:dyDescent="0.35">
      <c r="A2607">
        <v>2606</v>
      </c>
      <c r="B2607" t="s">
        <v>7513</v>
      </c>
      <c r="C2607">
        <v>30</v>
      </c>
      <c r="D2607" t="s">
        <v>7514</v>
      </c>
      <c r="E2607" t="s">
        <v>31</v>
      </c>
      <c r="F2607" t="s">
        <v>22</v>
      </c>
      <c r="G2607" t="s">
        <v>120</v>
      </c>
      <c r="H2607" t="s">
        <v>57</v>
      </c>
      <c r="I2607" t="s">
        <v>58</v>
      </c>
      <c r="J2607" t="s">
        <v>7515</v>
      </c>
      <c r="K2607" t="s">
        <v>19</v>
      </c>
    </row>
    <row r="2608" spans="1:11" x14ac:dyDescent="0.35">
      <c r="A2608">
        <v>2607</v>
      </c>
      <c r="B2608" t="s">
        <v>7516</v>
      </c>
      <c r="C2608">
        <v>28</v>
      </c>
      <c r="D2608" t="s">
        <v>7517</v>
      </c>
      <c r="E2608" t="s">
        <v>42</v>
      </c>
      <c r="F2608" t="s">
        <v>40</v>
      </c>
      <c r="G2608" t="s">
        <v>41</v>
      </c>
      <c r="H2608" t="s">
        <v>42</v>
      </c>
      <c r="I2608" t="s">
        <v>48</v>
      </c>
      <c r="J2608">
        <v>2618880774</v>
      </c>
      <c r="K2608" t="s">
        <v>19</v>
      </c>
    </row>
    <row r="2609" spans="1:11" x14ac:dyDescent="0.35">
      <c r="A2609">
        <v>2608</v>
      </c>
      <c r="B2609" t="s">
        <v>7518</v>
      </c>
      <c r="C2609">
        <v>20</v>
      </c>
      <c r="D2609" t="s">
        <v>7519</v>
      </c>
      <c r="E2609" t="s">
        <v>201</v>
      </c>
      <c r="F2609" t="s">
        <v>25</v>
      </c>
      <c r="G2609" t="s">
        <v>120</v>
      </c>
      <c r="H2609" t="s">
        <v>57</v>
      </c>
      <c r="I2609" t="s">
        <v>58</v>
      </c>
      <c r="J2609" t="s">
        <v>7520</v>
      </c>
      <c r="K2609" t="s">
        <v>44</v>
      </c>
    </row>
    <row r="2610" spans="1:11" x14ac:dyDescent="0.35">
      <c r="A2610">
        <v>2609</v>
      </c>
      <c r="B2610" t="s">
        <v>7521</v>
      </c>
      <c r="C2610">
        <v>27</v>
      </c>
      <c r="D2610" t="s">
        <v>7522</v>
      </c>
      <c r="E2610" t="s">
        <v>16</v>
      </c>
      <c r="F2610" t="s">
        <v>14</v>
      </c>
      <c r="G2610" t="s">
        <v>87</v>
      </c>
      <c r="H2610" t="s">
        <v>79</v>
      </c>
      <c r="I2610" t="s">
        <v>170</v>
      </c>
      <c r="J2610">
        <f>1-7-324-6267</f>
        <v>-6597</v>
      </c>
      <c r="K2610" t="s">
        <v>37</v>
      </c>
    </row>
    <row r="2611" spans="1:11" x14ac:dyDescent="0.35">
      <c r="A2611">
        <v>2610</v>
      </c>
      <c r="B2611" t="s">
        <v>7523</v>
      </c>
      <c r="C2611">
        <v>30</v>
      </c>
      <c r="D2611" t="s">
        <v>7524</v>
      </c>
      <c r="E2611" t="s">
        <v>177</v>
      </c>
      <c r="F2611" t="s">
        <v>22</v>
      </c>
      <c r="G2611" t="s">
        <v>41</v>
      </c>
      <c r="H2611" t="s">
        <v>42</v>
      </c>
      <c r="I2611" t="s">
        <v>48</v>
      </c>
      <c r="J2611">
        <v>5984332263</v>
      </c>
      <c r="K2611" t="s">
        <v>28</v>
      </c>
    </row>
    <row r="2612" spans="1:11" x14ac:dyDescent="0.35">
      <c r="A2612">
        <v>2611</v>
      </c>
      <c r="B2612" t="s">
        <v>7525</v>
      </c>
      <c r="C2612">
        <v>28</v>
      </c>
      <c r="D2612" t="s">
        <v>7526</v>
      </c>
      <c r="E2612" t="s">
        <v>25</v>
      </c>
      <c r="F2612" t="s">
        <v>31</v>
      </c>
      <c r="G2612" t="s">
        <v>62</v>
      </c>
      <c r="H2612" t="s">
        <v>23</v>
      </c>
      <c r="I2612" t="s">
        <v>146</v>
      </c>
      <c r="J2612" t="s">
        <v>7527</v>
      </c>
      <c r="K2612" t="s">
        <v>37</v>
      </c>
    </row>
    <row r="2613" spans="1:11" x14ac:dyDescent="0.35">
      <c r="A2613">
        <v>2612</v>
      </c>
      <c r="B2613" t="s">
        <v>7528</v>
      </c>
      <c r="C2613">
        <v>22</v>
      </c>
      <c r="D2613" t="s">
        <v>7529</v>
      </c>
      <c r="E2613" t="s">
        <v>32</v>
      </c>
      <c r="F2613" t="s">
        <v>23</v>
      </c>
      <c r="G2613" t="s">
        <v>87</v>
      </c>
      <c r="H2613" t="s">
        <v>79</v>
      </c>
      <c r="I2613" t="s">
        <v>153</v>
      </c>
      <c r="J2613" t="s">
        <v>7530</v>
      </c>
      <c r="K2613" t="s">
        <v>19</v>
      </c>
    </row>
    <row r="2614" spans="1:11" x14ac:dyDescent="0.35">
      <c r="A2614">
        <v>2613</v>
      </c>
      <c r="B2614" t="s">
        <v>7531</v>
      </c>
      <c r="C2614">
        <v>24</v>
      </c>
      <c r="D2614" t="s">
        <v>7532</v>
      </c>
      <c r="E2614" t="s">
        <v>101</v>
      </c>
      <c r="F2614" t="s">
        <v>201</v>
      </c>
      <c r="G2614" t="s">
        <v>87</v>
      </c>
      <c r="H2614" t="s">
        <v>79</v>
      </c>
      <c r="I2614" t="s">
        <v>116</v>
      </c>
      <c r="J2614" t="s">
        <v>7533</v>
      </c>
      <c r="K2614" t="s">
        <v>37</v>
      </c>
    </row>
    <row r="2615" spans="1:11" x14ac:dyDescent="0.35">
      <c r="A2615">
        <v>2614</v>
      </c>
      <c r="B2615" t="s">
        <v>7534</v>
      </c>
      <c r="C2615">
        <v>26</v>
      </c>
      <c r="D2615" t="s">
        <v>7535</v>
      </c>
      <c r="E2615" t="s">
        <v>42</v>
      </c>
      <c r="F2615" t="s">
        <v>42</v>
      </c>
      <c r="G2615" t="s">
        <v>15</v>
      </c>
      <c r="H2615" t="s">
        <v>16</v>
      </c>
      <c r="I2615" t="s">
        <v>170</v>
      </c>
      <c r="J2615" t="s">
        <v>7536</v>
      </c>
      <c r="K2615" t="s">
        <v>28</v>
      </c>
    </row>
    <row r="2616" spans="1:11" x14ac:dyDescent="0.35">
      <c r="A2616">
        <v>2615</v>
      </c>
      <c r="B2616" t="s">
        <v>7537</v>
      </c>
      <c r="C2616">
        <v>30</v>
      </c>
      <c r="D2616" t="s">
        <v>7538</v>
      </c>
      <c r="E2616" t="s">
        <v>133</v>
      </c>
      <c r="F2616" t="s">
        <v>14</v>
      </c>
      <c r="G2616" t="s">
        <v>24</v>
      </c>
      <c r="H2616" t="s">
        <v>25</v>
      </c>
      <c r="I2616" t="s">
        <v>35</v>
      </c>
      <c r="J2616" t="s">
        <v>7539</v>
      </c>
      <c r="K2616" t="s">
        <v>44</v>
      </c>
    </row>
    <row r="2617" spans="1:11" x14ac:dyDescent="0.35">
      <c r="A2617">
        <v>2616</v>
      </c>
      <c r="B2617" t="s">
        <v>7540</v>
      </c>
      <c r="C2617">
        <v>27</v>
      </c>
      <c r="D2617" t="s">
        <v>7541</v>
      </c>
      <c r="E2617" t="s">
        <v>57</v>
      </c>
      <c r="F2617" t="s">
        <v>149</v>
      </c>
      <c r="G2617" t="s">
        <v>62</v>
      </c>
      <c r="H2617" t="s">
        <v>23</v>
      </c>
      <c r="I2617" t="s">
        <v>63</v>
      </c>
      <c r="J2617" t="s">
        <v>7542</v>
      </c>
      <c r="K2617" t="s">
        <v>76</v>
      </c>
    </row>
    <row r="2618" spans="1:11" x14ac:dyDescent="0.35">
      <c r="A2618">
        <v>2617</v>
      </c>
      <c r="B2618" t="s">
        <v>7543</v>
      </c>
      <c r="C2618">
        <v>28</v>
      </c>
      <c r="D2618" t="s">
        <v>7544</v>
      </c>
      <c r="E2618" t="s">
        <v>16</v>
      </c>
      <c r="F2618" t="s">
        <v>16</v>
      </c>
      <c r="G2618" t="s">
        <v>120</v>
      </c>
      <c r="H2618" t="s">
        <v>57</v>
      </c>
      <c r="I2618" t="s">
        <v>88</v>
      </c>
      <c r="J2618" t="s">
        <v>7545</v>
      </c>
      <c r="K2618" t="s">
        <v>37</v>
      </c>
    </row>
    <row r="2619" spans="1:11" x14ac:dyDescent="0.35">
      <c r="A2619">
        <v>2618</v>
      </c>
      <c r="B2619" t="s">
        <v>7546</v>
      </c>
      <c r="C2619">
        <v>28</v>
      </c>
      <c r="D2619" t="s">
        <v>7547</v>
      </c>
      <c r="E2619" t="s">
        <v>79</v>
      </c>
      <c r="F2619" t="s">
        <v>13</v>
      </c>
      <c r="G2619" t="s">
        <v>15</v>
      </c>
      <c r="H2619" t="s">
        <v>16</v>
      </c>
      <c r="I2619" t="s">
        <v>68</v>
      </c>
      <c r="J2619" t="s">
        <v>7548</v>
      </c>
      <c r="K2619" t="s">
        <v>19</v>
      </c>
    </row>
    <row r="2620" spans="1:11" x14ac:dyDescent="0.35">
      <c r="A2620">
        <v>2619</v>
      </c>
      <c r="B2620" t="s">
        <v>7549</v>
      </c>
      <c r="C2620">
        <v>27</v>
      </c>
      <c r="D2620" t="s">
        <v>7550</v>
      </c>
      <c r="E2620" t="s">
        <v>13</v>
      </c>
      <c r="F2620" t="s">
        <v>31</v>
      </c>
      <c r="G2620" t="s">
        <v>52</v>
      </c>
      <c r="H2620" t="s">
        <v>13</v>
      </c>
      <c r="I2620" t="s">
        <v>170</v>
      </c>
      <c r="J2620" t="s">
        <v>7551</v>
      </c>
      <c r="K2620" t="s">
        <v>76</v>
      </c>
    </row>
    <row r="2621" spans="1:11" x14ac:dyDescent="0.35">
      <c r="A2621">
        <v>2620</v>
      </c>
      <c r="B2621" t="s">
        <v>7552</v>
      </c>
      <c r="C2621">
        <v>22</v>
      </c>
      <c r="D2621" t="s">
        <v>7553</v>
      </c>
      <c r="E2621" t="s">
        <v>169</v>
      </c>
      <c r="F2621" t="s">
        <v>169</v>
      </c>
      <c r="G2621" t="s">
        <v>52</v>
      </c>
      <c r="H2621" t="s">
        <v>13</v>
      </c>
      <c r="I2621" t="s">
        <v>68</v>
      </c>
      <c r="J2621" t="s">
        <v>7554</v>
      </c>
      <c r="K2621" t="s">
        <v>44</v>
      </c>
    </row>
    <row r="2622" spans="1:11" x14ac:dyDescent="0.35">
      <c r="A2622">
        <v>2621</v>
      </c>
      <c r="B2622" t="s">
        <v>7555</v>
      </c>
      <c r="C2622">
        <v>20</v>
      </c>
      <c r="D2622" t="s">
        <v>7556</v>
      </c>
      <c r="E2622" t="s">
        <v>22</v>
      </c>
      <c r="F2622" t="s">
        <v>22</v>
      </c>
      <c r="G2622" t="s">
        <v>47</v>
      </c>
      <c r="H2622" t="s">
        <v>31</v>
      </c>
      <c r="I2622" t="s">
        <v>153</v>
      </c>
      <c r="J2622" t="s">
        <v>7557</v>
      </c>
      <c r="K2622" t="s">
        <v>19</v>
      </c>
    </row>
    <row r="2623" spans="1:11" x14ac:dyDescent="0.35">
      <c r="A2623">
        <v>2622</v>
      </c>
      <c r="B2623" t="s">
        <v>7558</v>
      </c>
      <c r="C2623">
        <v>27</v>
      </c>
      <c r="D2623" t="s">
        <v>7559</v>
      </c>
      <c r="E2623" t="s">
        <v>34</v>
      </c>
      <c r="F2623" t="s">
        <v>67</v>
      </c>
      <c r="G2623" t="s">
        <v>80</v>
      </c>
      <c r="H2623" t="s">
        <v>32</v>
      </c>
      <c r="I2623" t="s">
        <v>35</v>
      </c>
      <c r="J2623" t="s">
        <v>7560</v>
      </c>
      <c r="K2623" t="s">
        <v>44</v>
      </c>
    </row>
    <row r="2624" spans="1:11" x14ac:dyDescent="0.35">
      <c r="A2624">
        <v>2623</v>
      </c>
      <c r="B2624" t="s">
        <v>7561</v>
      </c>
      <c r="C2624">
        <v>28</v>
      </c>
      <c r="D2624" t="s">
        <v>7562</v>
      </c>
      <c r="E2624" t="s">
        <v>133</v>
      </c>
      <c r="F2624" t="s">
        <v>25</v>
      </c>
      <c r="G2624" t="s">
        <v>41</v>
      </c>
      <c r="H2624" t="s">
        <v>42</v>
      </c>
      <c r="I2624" t="s">
        <v>102</v>
      </c>
      <c r="J2624" t="s">
        <v>7563</v>
      </c>
      <c r="K2624" t="s">
        <v>76</v>
      </c>
    </row>
    <row r="2625" spans="1:11" x14ac:dyDescent="0.35">
      <c r="A2625">
        <v>2624</v>
      </c>
      <c r="B2625" t="s">
        <v>7564</v>
      </c>
      <c r="C2625">
        <v>20</v>
      </c>
      <c r="D2625" t="s">
        <v>7565</v>
      </c>
      <c r="E2625" t="s">
        <v>79</v>
      </c>
      <c r="F2625" t="s">
        <v>32</v>
      </c>
      <c r="G2625" t="s">
        <v>15</v>
      </c>
      <c r="H2625" t="s">
        <v>16</v>
      </c>
      <c r="I2625" t="s">
        <v>153</v>
      </c>
      <c r="J2625" t="s">
        <v>7566</v>
      </c>
      <c r="K2625" t="s">
        <v>76</v>
      </c>
    </row>
    <row r="2626" spans="1:11" x14ac:dyDescent="0.35">
      <c r="A2626">
        <v>2625</v>
      </c>
      <c r="B2626" t="s">
        <v>7567</v>
      </c>
      <c r="C2626">
        <v>29</v>
      </c>
      <c r="D2626" t="s">
        <v>7568</v>
      </c>
      <c r="E2626" t="s">
        <v>23</v>
      </c>
      <c r="F2626" t="s">
        <v>25</v>
      </c>
      <c r="G2626" t="s">
        <v>47</v>
      </c>
      <c r="H2626" t="s">
        <v>31</v>
      </c>
      <c r="I2626" t="s">
        <v>102</v>
      </c>
      <c r="J2626" t="s">
        <v>7569</v>
      </c>
      <c r="K2626" t="s">
        <v>44</v>
      </c>
    </row>
    <row r="2627" spans="1:11" x14ac:dyDescent="0.35">
      <c r="A2627">
        <v>2626</v>
      </c>
      <c r="B2627" t="s">
        <v>7570</v>
      </c>
      <c r="C2627">
        <v>23</v>
      </c>
      <c r="D2627" t="s">
        <v>7571</v>
      </c>
      <c r="E2627" t="s">
        <v>31</v>
      </c>
      <c r="F2627" t="s">
        <v>201</v>
      </c>
      <c r="G2627" t="s">
        <v>15</v>
      </c>
      <c r="H2627" t="s">
        <v>16</v>
      </c>
      <c r="I2627" t="s">
        <v>58</v>
      </c>
      <c r="J2627" t="s">
        <v>7572</v>
      </c>
      <c r="K2627" t="s">
        <v>76</v>
      </c>
    </row>
    <row r="2628" spans="1:11" x14ac:dyDescent="0.35">
      <c r="A2628">
        <v>2627</v>
      </c>
      <c r="B2628" t="s">
        <v>7573</v>
      </c>
      <c r="C2628">
        <v>22</v>
      </c>
      <c r="D2628" t="s">
        <v>7574</v>
      </c>
      <c r="E2628" t="s">
        <v>14</v>
      </c>
      <c r="F2628" t="s">
        <v>32</v>
      </c>
      <c r="G2628" t="s">
        <v>62</v>
      </c>
      <c r="H2628" t="s">
        <v>23</v>
      </c>
      <c r="I2628" t="s">
        <v>48</v>
      </c>
      <c r="J2628" t="s">
        <v>7575</v>
      </c>
      <c r="K2628" t="s">
        <v>19</v>
      </c>
    </row>
    <row r="2629" spans="1:11" x14ac:dyDescent="0.35">
      <c r="A2629">
        <v>2628</v>
      </c>
      <c r="B2629" t="s">
        <v>7576</v>
      </c>
      <c r="C2629">
        <v>29</v>
      </c>
      <c r="D2629" t="s">
        <v>7577</v>
      </c>
      <c r="E2629" t="s">
        <v>149</v>
      </c>
      <c r="F2629" t="s">
        <v>177</v>
      </c>
      <c r="G2629" t="s">
        <v>80</v>
      </c>
      <c r="H2629" t="s">
        <v>32</v>
      </c>
      <c r="I2629" t="s">
        <v>26</v>
      </c>
      <c r="J2629" t="s">
        <v>7578</v>
      </c>
      <c r="K2629" t="s">
        <v>44</v>
      </c>
    </row>
    <row r="2630" spans="1:11" x14ac:dyDescent="0.35">
      <c r="A2630">
        <v>2629</v>
      </c>
      <c r="B2630" t="s">
        <v>7579</v>
      </c>
      <c r="C2630">
        <v>22</v>
      </c>
      <c r="D2630" t="s">
        <v>7580</v>
      </c>
      <c r="E2630" t="s">
        <v>22</v>
      </c>
      <c r="F2630" t="s">
        <v>23</v>
      </c>
      <c r="G2630" t="s">
        <v>52</v>
      </c>
      <c r="H2630" t="s">
        <v>13</v>
      </c>
      <c r="I2630" t="s">
        <v>153</v>
      </c>
      <c r="J2630">
        <f>1-910-260-2317</f>
        <v>-3486</v>
      </c>
      <c r="K2630" t="s">
        <v>76</v>
      </c>
    </row>
    <row r="2631" spans="1:11" x14ac:dyDescent="0.35">
      <c r="A2631">
        <v>2630</v>
      </c>
      <c r="B2631" t="s">
        <v>7581</v>
      </c>
      <c r="C2631">
        <v>22</v>
      </c>
      <c r="D2631" t="s">
        <v>7582</v>
      </c>
      <c r="E2631" t="s">
        <v>67</v>
      </c>
      <c r="F2631" t="s">
        <v>149</v>
      </c>
      <c r="G2631" t="s">
        <v>15</v>
      </c>
      <c r="H2631" t="s">
        <v>16</v>
      </c>
      <c r="I2631" t="s">
        <v>53</v>
      </c>
      <c r="J2631" t="s">
        <v>7583</v>
      </c>
      <c r="K2631" t="s">
        <v>28</v>
      </c>
    </row>
    <row r="2632" spans="1:11" x14ac:dyDescent="0.35">
      <c r="A2632">
        <v>2631</v>
      </c>
      <c r="B2632" t="s">
        <v>7584</v>
      </c>
      <c r="C2632">
        <v>30</v>
      </c>
      <c r="D2632" t="s">
        <v>7585</v>
      </c>
      <c r="E2632" t="s">
        <v>25</v>
      </c>
      <c r="F2632" t="s">
        <v>169</v>
      </c>
      <c r="G2632" t="s">
        <v>62</v>
      </c>
      <c r="H2632" t="s">
        <v>23</v>
      </c>
      <c r="I2632" t="s">
        <v>88</v>
      </c>
      <c r="J2632" t="s">
        <v>7586</v>
      </c>
      <c r="K2632" t="s">
        <v>44</v>
      </c>
    </row>
    <row r="2633" spans="1:11" x14ac:dyDescent="0.35">
      <c r="A2633">
        <v>2632</v>
      </c>
      <c r="B2633" t="s">
        <v>7587</v>
      </c>
      <c r="C2633">
        <v>28</v>
      </c>
      <c r="D2633" t="s">
        <v>7588</v>
      </c>
      <c r="E2633" t="s">
        <v>133</v>
      </c>
      <c r="F2633" t="s">
        <v>23</v>
      </c>
      <c r="G2633" t="s">
        <v>15</v>
      </c>
      <c r="H2633" t="s">
        <v>16</v>
      </c>
      <c r="I2633" t="s">
        <v>58</v>
      </c>
      <c r="J2633" t="s">
        <v>7589</v>
      </c>
      <c r="K2633" t="s">
        <v>44</v>
      </c>
    </row>
    <row r="2634" spans="1:11" x14ac:dyDescent="0.35">
      <c r="A2634">
        <v>2633</v>
      </c>
      <c r="B2634" t="s">
        <v>7590</v>
      </c>
      <c r="C2634">
        <v>27</v>
      </c>
      <c r="D2634" t="s">
        <v>7591</v>
      </c>
      <c r="E2634" t="s">
        <v>101</v>
      </c>
      <c r="F2634" t="s">
        <v>149</v>
      </c>
      <c r="G2634" t="s">
        <v>52</v>
      </c>
      <c r="H2634" t="s">
        <v>13</v>
      </c>
      <c r="I2634" t="s">
        <v>63</v>
      </c>
      <c r="J2634" t="s">
        <v>7592</v>
      </c>
      <c r="K2634" t="s">
        <v>28</v>
      </c>
    </row>
    <row r="2635" spans="1:11" x14ac:dyDescent="0.35">
      <c r="A2635">
        <v>2634</v>
      </c>
      <c r="B2635" t="s">
        <v>7593</v>
      </c>
      <c r="C2635">
        <v>29</v>
      </c>
      <c r="D2635" t="s">
        <v>7594</v>
      </c>
      <c r="E2635" t="s">
        <v>31</v>
      </c>
      <c r="F2635" t="s">
        <v>169</v>
      </c>
      <c r="G2635" t="s">
        <v>120</v>
      </c>
      <c r="H2635" t="s">
        <v>57</v>
      </c>
      <c r="I2635" t="s">
        <v>48</v>
      </c>
      <c r="J2635" t="s">
        <v>7595</v>
      </c>
      <c r="K2635" t="s">
        <v>28</v>
      </c>
    </row>
    <row r="2636" spans="1:11" x14ac:dyDescent="0.35">
      <c r="A2636">
        <v>2635</v>
      </c>
      <c r="B2636" t="s">
        <v>7596</v>
      </c>
      <c r="C2636">
        <v>24</v>
      </c>
      <c r="D2636" t="s">
        <v>7597</v>
      </c>
      <c r="E2636" t="s">
        <v>32</v>
      </c>
      <c r="F2636" t="s">
        <v>25</v>
      </c>
      <c r="G2636" t="s">
        <v>33</v>
      </c>
      <c r="H2636" t="s">
        <v>34</v>
      </c>
      <c r="I2636" t="s">
        <v>88</v>
      </c>
      <c r="J2636" t="s">
        <v>7598</v>
      </c>
      <c r="K2636" t="s">
        <v>19</v>
      </c>
    </row>
    <row r="2637" spans="1:11" x14ac:dyDescent="0.35">
      <c r="A2637">
        <v>2636</v>
      </c>
      <c r="B2637" t="s">
        <v>7599</v>
      </c>
      <c r="C2637">
        <v>22</v>
      </c>
      <c r="D2637" t="s">
        <v>7600</v>
      </c>
      <c r="E2637" t="s">
        <v>201</v>
      </c>
      <c r="F2637" t="s">
        <v>22</v>
      </c>
      <c r="G2637" t="s">
        <v>52</v>
      </c>
      <c r="H2637" t="s">
        <v>13</v>
      </c>
      <c r="I2637" t="s">
        <v>58</v>
      </c>
      <c r="J2637" t="s">
        <v>7601</v>
      </c>
      <c r="K2637" t="s">
        <v>76</v>
      </c>
    </row>
    <row r="2638" spans="1:11" x14ac:dyDescent="0.35">
      <c r="A2638">
        <v>2637</v>
      </c>
      <c r="B2638" t="s">
        <v>7602</v>
      </c>
      <c r="C2638">
        <v>26</v>
      </c>
      <c r="D2638" t="s">
        <v>7603</v>
      </c>
      <c r="E2638" t="s">
        <v>25</v>
      </c>
      <c r="F2638" t="s">
        <v>40</v>
      </c>
      <c r="G2638" t="s">
        <v>80</v>
      </c>
      <c r="H2638" t="s">
        <v>32</v>
      </c>
      <c r="I2638" t="s">
        <v>116</v>
      </c>
      <c r="J2638">
        <f>1-727-460-6785</f>
        <v>-7971</v>
      </c>
      <c r="K2638" t="s">
        <v>19</v>
      </c>
    </row>
    <row r="2639" spans="1:11" x14ac:dyDescent="0.35">
      <c r="A2639">
        <v>2638</v>
      </c>
      <c r="B2639" t="s">
        <v>7604</v>
      </c>
      <c r="C2639">
        <v>29</v>
      </c>
      <c r="D2639" t="s">
        <v>7605</v>
      </c>
      <c r="E2639" t="s">
        <v>101</v>
      </c>
      <c r="F2639" t="s">
        <v>25</v>
      </c>
      <c r="G2639" t="s">
        <v>62</v>
      </c>
      <c r="H2639" t="s">
        <v>23</v>
      </c>
      <c r="I2639" t="s">
        <v>68</v>
      </c>
      <c r="J2639" t="s">
        <v>7606</v>
      </c>
      <c r="K2639" t="s">
        <v>19</v>
      </c>
    </row>
    <row r="2640" spans="1:11" x14ac:dyDescent="0.35">
      <c r="A2640">
        <v>2639</v>
      </c>
      <c r="B2640" t="s">
        <v>7607</v>
      </c>
      <c r="C2640">
        <v>27</v>
      </c>
      <c r="D2640" t="s">
        <v>7608</v>
      </c>
      <c r="E2640" t="s">
        <v>57</v>
      </c>
      <c r="F2640" t="s">
        <v>23</v>
      </c>
      <c r="G2640" t="s">
        <v>15</v>
      </c>
      <c r="H2640" t="s">
        <v>16</v>
      </c>
      <c r="I2640" t="s">
        <v>91</v>
      </c>
      <c r="J2640" t="s">
        <v>7609</v>
      </c>
      <c r="K2640" t="s">
        <v>37</v>
      </c>
    </row>
    <row r="2641" spans="1:11" x14ac:dyDescent="0.35">
      <c r="A2641">
        <v>2640</v>
      </c>
      <c r="B2641" t="s">
        <v>7610</v>
      </c>
      <c r="C2641">
        <v>27</v>
      </c>
      <c r="D2641" t="s">
        <v>7611</v>
      </c>
      <c r="E2641" t="s">
        <v>16</v>
      </c>
      <c r="F2641" t="s">
        <v>22</v>
      </c>
      <c r="G2641" t="s">
        <v>33</v>
      </c>
      <c r="H2641" t="s">
        <v>34</v>
      </c>
      <c r="I2641" t="s">
        <v>102</v>
      </c>
      <c r="J2641" t="s">
        <v>7612</v>
      </c>
      <c r="K2641" t="s">
        <v>76</v>
      </c>
    </row>
    <row r="2642" spans="1:11" x14ac:dyDescent="0.35">
      <c r="A2642">
        <v>2641</v>
      </c>
      <c r="B2642" t="s">
        <v>7613</v>
      </c>
      <c r="C2642">
        <v>22</v>
      </c>
      <c r="D2642" t="s">
        <v>7614</v>
      </c>
      <c r="E2642" t="s">
        <v>22</v>
      </c>
      <c r="F2642" t="s">
        <v>31</v>
      </c>
      <c r="G2642" t="s">
        <v>33</v>
      </c>
      <c r="H2642" t="s">
        <v>34</v>
      </c>
      <c r="I2642" t="s">
        <v>35</v>
      </c>
      <c r="J2642" t="s">
        <v>7615</v>
      </c>
      <c r="K2642" t="s">
        <v>44</v>
      </c>
    </row>
    <row r="2643" spans="1:11" x14ac:dyDescent="0.35">
      <c r="A2643">
        <v>2642</v>
      </c>
      <c r="B2643" t="s">
        <v>7616</v>
      </c>
      <c r="C2643">
        <v>22</v>
      </c>
      <c r="D2643" t="s">
        <v>7617</v>
      </c>
      <c r="E2643" t="s">
        <v>25</v>
      </c>
      <c r="F2643" t="s">
        <v>13</v>
      </c>
      <c r="G2643" t="s">
        <v>52</v>
      </c>
      <c r="H2643" t="s">
        <v>13</v>
      </c>
      <c r="I2643" t="s">
        <v>35</v>
      </c>
      <c r="J2643" t="s">
        <v>7618</v>
      </c>
      <c r="K2643" t="s">
        <v>44</v>
      </c>
    </row>
    <row r="2644" spans="1:11" x14ac:dyDescent="0.35">
      <c r="A2644">
        <v>2643</v>
      </c>
      <c r="B2644" t="s">
        <v>7619</v>
      </c>
      <c r="C2644">
        <v>23</v>
      </c>
      <c r="D2644" t="s">
        <v>7620</v>
      </c>
      <c r="E2644" t="s">
        <v>32</v>
      </c>
      <c r="F2644" t="s">
        <v>79</v>
      </c>
      <c r="G2644" t="s">
        <v>15</v>
      </c>
      <c r="H2644" t="s">
        <v>16</v>
      </c>
      <c r="I2644" t="s">
        <v>146</v>
      </c>
      <c r="J2644" t="s">
        <v>7621</v>
      </c>
      <c r="K2644" t="s">
        <v>37</v>
      </c>
    </row>
    <row r="2645" spans="1:11" x14ac:dyDescent="0.35">
      <c r="A2645">
        <v>2644</v>
      </c>
      <c r="B2645" t="s">
        <v>3622</v>
      </c>
      <c r="C2645">
        <v>24</v>
      </c>
      <c r="D2645" t="s">
        <v>7622</v>
      </c>
      <c r="E2645" t="s">
        <v>101</v>
      </c>
      <c r="F2645" t="s">
        <v>67</v>
      </c>
      <c r="G2645" t="s">
        <v>41</v>
      </c>
      <c r="H2645" t="s">
        <v>42</v>
      </c>
      <c r="I2645" t="s">
        <v>53</v>
      </c>
      <c r="J2645" t="s">
        <v>7623</v>
      </c>
      <c r="K2645" t="s">
        <v>44</v>
      </c>
    </row>
    <row r="2646" spans="1:11" x14ac:dyDescent="0.35">
      <c r="A2646">
        <v>2645</v>
      </c>
      <c r="B2646" t="s">
        <v>7624</v>
      </c>
      <c r="C2646">
        <v>23</v>
      </c>
      <c r="D2646" t="s">
        <v>7625</v>
      </c>
      <c r="E2646" t="s">
        <v>79</v>
      </c>
      <c r="F2646" t="s">
        <v>34</v>
      </c>
      <c r="G2646" t="s">
        <v>47</v>
      </c>
      <c r="H2646" t="s">
        <v>31</v>
      </c>
      <c r="I2646" t="s">
        <v>88</v>
      </c>
      <c r="J2646" t="s">
        <v>7626</v>
      </c>
      <c r="K2646" t="s">
        <v>76</v>
      </c>
    </row>
    <row r="2647" spans="1:11" x14ac:dyDescent="0.35">
      <c r="A2647">
        <v>2646</v>
      </c>
      <c r="B2647" t="s">
        <v>7627</v>
      </c>
      <c r="C2647">
        <v>21</v>
      </c>
      <c r="D2647" t="s">
        <v>7628</v>
      </c>
      <c r="E2647" t="s">
        <v>13</v>
      </c>
      <c r="F2647" t="s">
        <v>25</v>
      </c>
      <c r="G2647" t="s">
        <v>52</v>
      </c>
      <c r="H2647" t="s">
        <v>13</v>
      </c>
      <c r="I2647" t="s">
        <v>26</v>
      </c>
      <c r="J2647">
        <f>1-307-955-8254</f>
        <v>-9515</v>
      </c>
      <c r="K2647" t="s">
        <v>37</v>
      </c>
    </row>
    <row r="2648" spans="1:11" x14ac:dyDescent="0.35">
      <c r="A2648">
        <v>2647</v>
      </c>
      <c r="B2648" t="s">
        <v>7629</v>
      </c>
      <c r="C2648">
        <v>28</v>
      </c>
      <c r="D2648" t="s">
        <v>7630</v>
      </c>
      <c r="E2648" t="s">
        <v>57</v>
      </c>
      <c r="F2648" t="s">
        <v>42</v>
      </c>
      <c r="G2648" t="s">
        <v>87</v>
      </c>
      <c r="H2648" t="s">
        <v>79</v>
      </c>
      <c r="I2648" t="s">
        <v>91</v>
      </c>
      <c r="J2648" t="s">
        <v>7631</v>
      </c>
      <c r="K2648" t="s">
        <v>28</v>
      </c>
    </row>
    <row r="2649" spans="1:11" x14ac:dyDescent="0.35">
      <c r="A2649">
        <v>2648</v>
      </c>
      <c r="B2649" t="s">
        <v>7632</v>
      </c>
      <c r="C2649">
        <v>22</v>
      </c>
      <c r="D2649" t="s">
        <v>7633</v>
      </c>
      <c r="E2649" t="s">
        <v>149</v>
      </c>
      <c r="F2649" t="s">
        <v>177</v>
      </c>
      <c r="G2649" t="s">
        <v>41</v>
      </c>
      <c r="H2649" t="s">
        <v>42</v>
      </c>
      <c r="I2649" t="s">
        <v>91</v>
      </c>
      <c r="J2649" t="s">
        <v>7634</v>
      </c>
      <c r="K2649" t="s">
        <v>37</v>
      </c>
    </row>
    <row r="2650" spans="1:11" x14ac:dyDescent="0.35">
      <c r="A2650">
        <v>2649</v>
      </c>
      <c r="B2650" t="s">
        <v>7635</v>
      </c>
      <c r="C2650">
        <v>22</v>
      </c>
      <c r="D2650" t="s">
        <v>7636</v>
      </c>
      <c r="E2650" t="s">
        <v>57</v>
      </c>
      <c r="F2650" t="s">
        <v>67</v>
      </c>
      <c r="G2650" t="s">
        <v>33</v>
      </c>
      <c r="H2650" t="s">
        <v>34</v>
      </c>
      <c r="I2650" t="s">
        <v>91</v>
      </c>
      <c r="J2650">
        <f>1-534-960-4002</f>
        <v>-5495</v>
      </c>
      <c r="K2650" t="s">
        <v>28</v>
      </c>
    </row>
    <row r="2651" spans="1:11" x14ac:dyDescent="0.35">
      <c r="A2651">
        <v>2650</v>
      </c>
      <c r="B2651" t="s">
        <v>7637</v>
      </c>
      <c r="C2651">
        <v>24</v>
      </c>
      <c r="D2651" t="s">
        <v>7638</v>
      </c>
      <c r="E2651" t="s">
        <v>25</v>
      </c>
      <c r="F2651" t="s">
        <v>14</v>
      </c>
      <c r="G2651" t="s">
        <v>33</v>
      </c>
      <c r="H2651" t="s">
        <v>34</v>
      </c>
      <c r="I2651" t="s">
        <v>53</v>
      </c>
      <c r="J2651" t="s">
        <v>7639</v>
      </c>
      <c r="K2651" t="s">
        <v>44</v>
      </c>
    </row>
    <row r="2652" spans="1:11" x14ac:dyDescent="0.35">
      <c r="A2652">
        <v>2651</v>
      </c>
      <c r="B2652" t="s">
        <v>7640</v>
      </c>
      <c r="C2652">
        <v>24</v>
      </c>
      <c r="D2652" t="s">
        <v>7641</v>
      </c>
      <c r="E2652" t="s">
        <v>13</v>
      </c>
      <c r="F2652" t="s">
        <v>23</v>
      </c>
      <c r="G2652" t="s">
        <v>15</v>
      </c>
      <c r="H2652" t="s">
        <v>16</v>
      </c>
      <c r="I2652" t="s">
        <v>58</v>
      </c>
      <c r="J2652" t="s">
        <v>7642</v>
      </c>
      <c r="K2652" t="s">
        <v>19</v>
      </c>
    </row>
    <row r="2653" spans="1:11" x14ac:dyDescent="0.35">
      <c r="A2653">
        <v>2652</v>
      </c>
      <c r="B2653" t="s">
        <v>7643</v>
      </c>
      <c r="C2653">
        <v>21</v>
      </c>
      <c r="D2653" t="s">
        <v>7644</v>
      </c>
      <c r="E2653" t="s">
        <v>23</v>
      </c>
      <c r="F2653" t="s">
        <v>22</v>
      </c>
      <c r="G2653" t="s">
        <v>15</v>
      </c>
      <c r="H2653" t="s">
        <v>16</v>
      </c>
      <c r="I2653" t="s">
        <v>102</v>
      </c>
      <c r="J2653" t="s">
        <v>7645</v>
      </c>
      <c r="K2653" t="s">
        <v>19</v>
      </c>
    </row>
    <row r="2654" spans="1:11" x14ac:dyDescent="0.35">
      <c r="A2654">
        <v>2653</v>
      </c>
      <c r="B2654" t="s">
        <v>7646</v>
      </c>
      <c r="C2654">
        <v>20</v>
      </c>
      <c r="D2654" t="s">
        <v>7647</v>
      </c>
      <c r="E2654" t="s">
        <v>16</v>
      </c>
      <c r="F2654" t="s">
        <v>32</v>
      </c>
      <c r="G2654" t="s">
        <v>62</v>
      </c>
      <c r="H2654" t="s">
        <v>23</v>
      </c>
      <c r="I2654" t="s">
        <v>91</v>
      </c>
      <c r="J2654" t="s">
        <v>7648</v>
      </c>
      <c r="K2654" t="s">
        <v>28</v>
      </c>
    </row>
    <row r="2655" spans="1:11" x14ac:dyDescent="0.35">
      <c r="A2655">
        <v>2654</v>
      </c>
      <c r="B2655" t="s">
        <v>7649</v>
      </c>
      <c r="C2655">
        <v>24</v>
      </c>
      <c r="D2655" t="s">
        <v>7650</v>
      </c>
      <c r="E2655" t="s">
        <v>34</v>
      </c>
      <c r="F2655" t="s">
        <v>177</v>
      </c>
      <c r="G2655" t="s">
        <v>120</v>
      </c>
      <c r="H2655" t="s">
        <v>57</v>
      </c>
      <c r="I2655" t="s">
        <v>68</v>
      </c>
      <c r="J2655" t="s">
        <v>7651</v>
      </c>
      <c r="K2655" t="s">
        <v>28</v>
      </c>
    </row>
    <row r="2656" spans="1:11" x14ac:dyDescent="0.35">
      <c r="A2656">
        <v>2655</v>
      </c>
      <c r="B2656" t="s">
        <v>4449</v>
      </c>
      <c r="C2656">
        <v>23</v>
      </c>
      <c r="D2656" t="s">
        <v>7652</v>
      </c>
      <c r="E2656" t="s">
        <v>201</v>
      </c>
      <c r="F2656" t="s">
        <v>177</v>
      </c>
      <c r="G2656" t="s">
        <v>62</v>
      </c>
      <c r="H2656" t="s">
        <v>23</v>
      </c>
      <c r="I2656" t="s">
        <v>26</v>
      </c>
      <c r="J2656" t="s">
        <v>7653</v>
      </c>
      <c r="K2656" t="s">
        <v>76</v>
      </c>
    </row>
    <row r="2657" spans="1:11" x14ac:dyDescent="0.35">
      <c r="A2657">
        <v>2656</v>
      </c>
      <c r="B2657" t="s">
        <v>7654</v>
      </c>
      <c r="C2657">
        <v>21</v>
      </c>
      <c r="D2657" t="s">
        <v>7655</v>
      </c>
      <c r="E2657" t="s">
        <v>32</v>
      </c>
      <c r="F2657" t="s">
        <v>23</v>
      </c>
      <c r="G2657" t="s">
        <v>120</v>
      </c>
      <c r="H2657" t="s">
        <v>57</v>
      </c>
      <c r="I2657" t="s">
        <v>68</v>
      </c>
      <c r="J2657" t="s">
        <v>7656</v>
      </c>
      <c r="K2657" t="s">
        <v>44</v>
      </c>
    </row>
    <row r="2658" spans="1:11" x14ac:dyDescent="0.35">
      <c r="A2658">
        <v>2657</v>
      </c>
      <c r="B2658" t="s">
        <v>7657</v>
      </c>
      <c r="C2658">
        <v>28</v>
      </c>
      <c r="D2658" t="s">
        <v>7658</v>
      </c>
      <c r="E2658" t="s">
        <v>40</v>
      </c>
      <c r="F2658" t="s">
        <v>57</v>
      </c>
      <c r="G2658" t="s">
        <v>80</v>
      </c>
      <c r="H2658" t="s">
        <v>32</v>
      </c>
      <c r="I2658" t="s">
        <v>116</v>
      </c>
      <c r="J2658" t="s">
        <v>7659</v>
      </c>
      <c r="K2658" t="s">
        <v>19</v>
      </c>
    </row>
    <row r="2659" spans="1:11" x14ac:dyDescent="0.35">
      <c r="A2659">
        <v>2658</v>
      </c>
      <c r="B2659" t="s">
        <v>7660</v>
      </c>
      <c r="C2659">
        <v>21</v>
      </c>
      <c r="D2659" t="s">
        <v>7661</v>
      </c>
      <c r="E2659" t="s">
        <v>23</v>
      </c>
      <c r="F2659" t="s">
        <v>31</v>
      </c>
      <c r="G2659" t="s">
        <v>120</v>
      </c>
      <c r="H2659" t="s">
        <v>57</v>
      </c>
      <c r="I2659" t="s">
        <v>35</v>
      </c>
      <c r="J2659">
        <f>1-395-647-5905</f>
        <v>-6946</v>
      </c>
      <c r="K2659" t="s">
        <v>37</v>
      </c>
    </row>
    <row r="2660" spans="1:11" x14ac:dyDescent="0.35">
      <c r="A2660">
        <v>2659</v>
      </c>
      <c r="B2660" t="s">
        <v>7662</v>
      </c>
      <c r="C2660">
        <v>20</v>
      </c>
      <c r="D2660" t="s">
        <v>7663</v>
      </c>
      <c r="E2660" t="s">
        <v>67</v>
      </c>
      <c r="F2660" t="s">
        <v>14</v>
      </c>
      <c r="G2660" t="s">
        <v>52</v>
      </c>
      <c r="H2660" t="s">
        <v>13</v>
      </c>
      <c r="I2660" t="s">
        <v>63</v>
      </c>
      <c r="J2660" t="s">
        <v>7664</v>
      </c>
      <c r="K2660" t="s">
        <v>76</v>
      </c>
    </row>
    <row r="2661" spans="1:11" x14ac:dyDescent="0.35">
      <c r="A2661">
        <v>2660</v>
      </c>
      <c r="B2661" t="s">
        <v>7665</v>
      </c>
      <c r="C2661">
        <v>22</v>
      </c>
      <c r="D2661" t="s">
        <v>7666</v>
      </c>
      <c r="E2661" t="s">
        <v>201</v>
      </c>
      <c r="F2661" t="s">
        <v>34</v>
      </c>
      <c r="G2661" t="s">
        <v>47</v>
      </c>
      <c r="H2661" t="s">
        <v>31</v>
      </c>
      <c r="I2661" t="s">
        <v>17</v>
      </c>
      <c r="J2661" t="s">
        <v>7667</v>
      </c>
      <c r="K2661" t="s">
        <v>76</v>
      </c>
    </row>
    <row r="2662" spans="1:11" x14ac:dyDescent="0.35">
      <c r="A2662">
        <v>2661</v>
      </c>
      <c r="B2662" t="s">
        <v>7668</v>
      </c>
      <c r="C2662">
        <v>29</v>
      </c>
      <c r="D2662" t="s">
        <v>7669</v>
      </c>
      <c r="E2662" t="s">
        <v>40</v>
      </c>
      <c r="F2662" t="s">
        <v>14</v>
      </c>
      <c r="G2662" t="s">
        <v>120</v>
      </c>
      <c r="H2662" t="s">
        <v>57</v>
      </c>
      <c r="I2662" t="s">
        <v>63</v>
      </c>
      <c r="J2662" t="s">
        <v>7670</v>
      </c>
      <c r="K2662" t="s">
        <v>28</v>
      </c>
    </row>
    <row r="2663" spans="1:11" x14ac:dyDescent="0.35">
      <c r="A2663">
        <v>2662</v>
      </c>
      <c r="B2663" t="s">
        <v>7671</v>
      </c>
      <c r="C2663">
        <v>24</v>
      </c>
      <c r="D2663" t="s">
        <v>7672</v>
      </c>
      <c r="E2663" t="s">
        <v>23</v>
      </c>
      <c r="F2663" t="s">
        <v>23</v>
      </c>
      <c r="G2663" t="s">
        <v>62</v>
      </c>
      <c r="H2663" t="s">
        <v>23</v>
      </c>
      <c r="I2663" t="s">
        <v>17</v>
      </c>
      <c r="J2663" t="s">
        <v>7673</v>
      </c>
      <c r="K2663" t="s">
        <v>44</v>
      </c>
    </row>
    <row r="2664" spans="1:11" x14ac:dyDescent="0.35">
      <c r="A2664">
        <v>2663</v>
      </c>
      <c r="B2664" t="s">
        <v>7674</v>
      </c>
      <c r="C2664">
        <v>27</v>
      </c>
      <c r="D2664" t="s">
        <v>7675</v>
      </c>
      <c r="E2664" t="s">
        <v>201</v>
      </c>
      <c r="F2664" t="s">
        <v>40</v>
      </c>
      <c r="G2664" t="s">
        <v>41</v>
      </c>
      <c r="H2664" t="s">
        <v>42</v>
      </c>
      <c r="I2664" t="s">
        <v>53</v>
      </c>
      <c r="J2664" t="s">
        <v>7676</v>
      </c>
      <c r="K2664" t="s">
        <v>44</v>
      </c>
    </row>
    <row r="2665" spans="1:11" x14ac:dyDescent="0.35">
      <c r="A2665">
        <v>2664</v>
      </c>
      <c r="B2665" t="s">
        <v>7677</v>
      </c>
      <c r="C2665">
        <v>20</v>
      </c>
      <c r="D2665" t="s">
        <v>7678</v>
      </c>
      <c r="E2665" t="s">
        <v>67</v>
      </c>
      <c r="F2665" t="s">
        <v>22</v>
      </c>
      <c r="G2665" t="s">
        <v>80</v>
      </c>
      <c r="H2665" t="s">
        <v>32</v>
      </c>
      <c r="I2665" t="s">
        <v>88</v>
      </c>
      <c r="J2665" t="s">
        <v>7679</v>
      </c>
      <c r="K2665" t="s">
        <v>19</v>
      </c>
    </row>
    <row r="2666" spans="1:11" x14ac:dyDescent="0.35">
      <c r="A2666">
        <v>2665</v>
      </c>
      <c r="B2666" t="s">
        <v>7680</v>
      </c>
      <c r="C2666">
        <v>27</v>
      </c>
      <c r="D2666" t="s">
        <v>7681</v>
      </c>
      <c r="E2666" t="s">
        <v>22</v>
      </c>
      <c r="F2666" t="s">
        <v>14</v>
      </c>
      <c r="G2666" t="s">
        <v>33</v>
      </c>
      <c r="H2666" t="s">
        <v>34</v>
      </c>
      <c r="I2666" t="s">
        <v>88</v>
      </c>
      <c r="J2666">
        <v>5547255571</v>
      </c>
      <c r="K2666" t="s">
        <v>76</v>
      </c>
    </row>
    <row r="2667" spans="1:11" x14ac:dyDescent="0.35">
      <c r="A2667">
        <v>2666</v>
      </c>
      <c r="B2667" t="s">
        <v>7682</v>
      </c>
      <c r="C2667">
        <v>25</v>
      </c>
      <c r="D2667" t="s">
        <v>7683</v>
      </c>
      <c r="E2667" t="s">
        <v>34</v>
      </c>
      <c r="F2667" t="s">
        <v>133</v>
      </c>
      <c r="G2667" t="s">
        <v>120</v>
      </c>
      <c r="H2667" t="s">
        <v>57</v>
      </c>
      <c r="I2667" t="s">
        <v>102</v>
      </c>
      <c r="J2667">
        <v>2627655058</v>
      </c>
      <c r="K2667" t="s">
        <v>76</v>
      </c>
    </row>
    <row r="2668" spans="1:11" x14ac:dyDescent="0.35">
      <c r="A2668">
        <v>2667</v>
      </c>
      <c r="B2668" t="s">
        <v>7684</v>
      </c>
      <c r="C2668">
        <v>25</v>
      </c>
      <c r="D2668" t="s">
        <v>7685</v>
      </c>
      <c r="E2668" t="s">
        <v>57</v>
      </c>
      <c r="F2668" t="s">
        <v>13</v>
      </c>
      <c r="G2668" t="s">
        <v>47</v>
      </c>
      <c r="H2668" t="s">
        <v>31</v>
      </c>
      <c r="I2668" t="s">
        <v>53</v>
      </c>
      <c r="J2668">
        <v>7081409043</v>
      </c>
      <c r="K2668" t="s">
        <v>44</v>
      </c>
    </row>
    <row r="2669" spans="1:11" x14ac:dyDescent="0.35">
      <c r="A2669">
        <v>2668</v>
      </c>
      <c r="B2669" t="s">
        <v>7686</v>
      </c>
      <c r="C2669">
        <v>24</v>
      </c>
      <c r="D2669" t="s">
        <v>7687</v>
      </c>
      <c r="E2669" t="s">
        <v>57</v>
      </c>
      <c r="F2669" t="s">
        <v>34</v>
      </c>
      <c r="G2669" t="s">
        <v>62</v>
      </c>
      <c r="H2669" t="s">
        <v>23</v>
      </c>
      <c r="I2669" t="s">
        <v>88</v>
      </c>
      <c r="J2669" t="s">
        <v>7688</v>
      </c>
      <c r="K2669" t="s">
        <v>44</v>
      </c>
    </row>
    <row r="2670" spans="1:11" x14ac:dyDescent="0.35">
      <c r="A2670">
        <v>2669</v>
      </c>
      <c r="B2670" t="s">
        <v>7689</v>
      </c>
      <c r="C2670">
        <v>29</v>
      </c>
      <c r="D2670" t="s">
        <v>7690</v>
      </c>
      <c r="E2670" t="s">
        <v>42</v>
      </c>
      <c r="F2670" t="s">
        <v>201</v>
      </c>
      <c r="G2670" t="s">
        <v>41</v>
      </c>
      <c r="H2670" t="s">
        <v>42</v>
      </c>
      <c r="I2670" t="s">
        <v>35</v>
      </c>
      <c r="J2670" t="s">
        <v>7691</v>
      </c>
      <c r="K2670" t="s">
        <v>37</v>
      </c>
    </row>
    <row r="2671" spans="1:11" x14ac:dyDescent="0.35">
      <c r="A2671">
        <v>2670</v>
      </c>
      <c r="B2671" t="s">
        <v>7692</v>
      </c>
      <c r="C2671">
        <v>22</v>
      </c>
      <c r="D2671" t="s">
        <v>7693</v>
      </c>
      <c r="E2671" t="s">
        <v>32</v>
      </c>
      <c r="F2671" t="s">
        <v>25</v>
      </c>
      <c r="G2671" t="s">
        <v>52</v>
      </c>
      <c r="H2671" t="s">
        <v>13</v>
      </c>
      <c r="I2671" t="s">
        <v>17</v>
      </c>
      <c r="J2671">
        <f>1-508-242-7585</f>
        <v>-8334</v>
      </c>
      <c r="K2671" t="s">
        <v>28</v>
      </c>
    </row>
    <row r="2672" spans="1:11" x14ac:dyDescent="0.35">
      <c r="A2672">
        <v>2671</v>
      </c>
      <c r="B2672" t="s">
        <v>7694</v>
      </c>
      <c r="C2672">
        <v>28</v>
      </c>
      <c r="D2672" t="s">
        <v>7695</v>
      </c>
      <c r="E2672" t="s">
        <v>34</v>
      </c>
      <c r="F2672" t="s">
        <v>23</v>
      </c>
      <c r="G2672" t="s">
        <v>62</v>
      </c>
      <c r="H2672" t="s">
        <v>23</v>
      </c>
      <c r="I2672" t="s">
        <v>35</v>
      </c>
      <c r="J2672" t="s">
        <v>7696</v>
      </c>
      <c r="K2672" t="s">
        <v>44</v>
      </c>
    </row>
    <row r="2673" spans="1:11" x14ac:dyDescent="0.35">
      <c r="A2673">
        <v>2672</v>
      </c>
      <c r="B2673" t="s">
        <v>7697</v>
      </c>
      <c r="C2673">
        <v>26</v>
      </c>
      <c r="D2673" t="s">
        <v>7698</v>
      </c>
      <c r="E2673" t="s">
        <v>23</v>
      </c>
      <c r="F2673" t="s">
        <v>34</v>
      </c>
      <c r="G2673" t="s">
        <v>62</v>
      </c>
      <c r="H2673" t="s">
        <v>23</v>
      </c>
      <c r="I2673" t="s">
        <v>26</v>
      </c>
      <c r="J2673" t="s">
        <v>7699</v>
      </c>
      <c r="K2673" t="s">
        <v>19</v>
      </c>
    </row>
    <row r="2674" spans="1:11" x14ac:dyDescent="0.35">
      <c r="A2674">
        <v>2673</v>
      </c>
      <c r="B2674" t="s">
        <v>7700</v>
      </c>
      <c r="C2674">
        <v>25</v>
      </c>
      <c r="D2674" t="s">
        <v>7701</v>
      </c>
      <c r="E2674" t="s">
        <v>16</v>
      </c>
      <c r="F2674" t="s">
        <v>13</v>
      </c>
      <c r="G2674" t="s">
        <v>62</v>
      </c>
      <c r="H2674" t="s">
        <v>23</v>
      </c>
      <c r="I2674" t="s">
        <v>68</v>
      </c>
      <c r="J2674">
        <v>5037600718</v>
      </c>
      <c r="K2674" t="s">
        <v>37</v>
      </c>
    </row>
    <row r="2675" spans="1:11" x14ac:dyDescent="0.35">
      <c r="A2675">
        <v>2674</v>
      </c>
      <c r="B2675" t="s">
        <v>7702</v>
      </c>
      <c r="C2675">
        <v>25</v>
      </c>
      <c r="D2675" t="s">
        <v>7703</v>
      </c>
      <c r="E2675" t="s">
        <v>31</v>
      </c>
      <c r="F2675" t="s">
        <v>16</v>
      </c>
      <c r="G2675" t="s">
        <v>87</v>
      </c>
      <c r="H2675" t="s">
        <v>79</v>
      </c>
      <c r="I2675" t="s">
        <v>170</v>
      </c>
      <c r="J2675" t="s">
        <v>7704</v>
      </c>
      <c r="K2675" t="s">
        <v>19</v>
      </c>
    </row>
    <row r="2676" spans="1:11" x14ac:dyDescent="0.35">
      <c r="A2676">
        <v>2675</v>
      </c>
      <c r="B2676" t="s">
        <v>7705</v>
      </c>
      <c r="C2676">
        <v>28</v>
      </c>
      <c r="D2676" t="s">
        <v>7706</v>
      </c>
      <c r="E2676" t="s">
        <v>67</v>
      </c>
      <c r="F2676" t="s">
        <v>169</v>
      </c>
      <c r="G2676" t="s">
        <v>47</v>
      </c>
      <c r="H2676" t="s">
        <v>31</v>
      </c>
      <c r="I2676" t="s">
        <v>26</v>
      </c>
      <c r="J2676" t="s">
        <v>7707</v>
      </c>
      <c r="K2676" t="s">
        <v>44</v>
      </c>
    </row>
    <row r="2677" spans="1:11" x14ac:dyDescent="0.35">
      <c r="A2677">
        <v>2676</v>
      </c>
      <c r="B2677" t="s">
        <v>7708</v>
      </c>
      <c r="C2677">
        <v>29</v>
      </c>
      <c r="D2677" t="s">
        <v>7709</v>
      </c>
      <c r="E2677" t="s">
        <v>32</v>
      </c>
      <c r="F2677" t="s">
        <v>149</v>
      </c>
      <c r="G2677" t="s">
        <v>41</v>
      </c>
      <c r="H2677" t="s">
        <v>42</v>
      </c>
      <c r="I2677" t="s">
        <v>58</v>
      </c>
      <c r="J2677" t="s">
        <v>7710</v>
      </c>
      <c r="K2677" t="s">
        <v>28</v>
      </c>
    </row>
    <row r="2678" spans="1:11" x14ac:dyDescent="0.35">
      <c r="A2678">
        <v>2677</v>
      </c>
      <c r="B2678" t="s">
        <v>7711</v>
      </c>
      <c r="C2678">
        <v>27</v>
      </c>
      <c r="D2678" t="s">
        <v>7712</v>
      </c>
      <c r="E2678" t="s">
        <v>169</v>
      </c>
      <c r="F2678" t="s">
        <v>14</v>
      </c>
      <c r="G2678" t="s">
        <v>24</v>
      </c>
      <c r="H2678" t="s">
        <v>25</v>
      </c>
      <c r="I2678" t="s">
        <v>153</v>
      </c>
      <c r="J2678" t="s">
        <v>7713</v>
      </c>
      <c r="K2678" t="s">
        <v>28</v>
      </c>
    </row>
    <row r="2679" spans="1:11" x14ac:dyDescent="0.35">
      <c r="A2679">
        <v>2678</v>
      </c>
      <c r="B2679" t="s">
        <v>7714</v>
      </c>
      <c r="C2679">
        <v>21</v>
      </c>
      <c r="D2679" t="s">
        <v>7715</v>
      </c>
      <c r="E2679" t="s">
        <v>13</v>
      </c>
      <c r="F2679" t="s">
        <v>13</v>
      </c>
      <c r="G2679" t="s">
        <v>62</v>
      </c>
      <c r="H2679" t="s">
        <v>23</v>
      </c>
      <c r="I2679" t="s">
        <v>102</v>
      </c>
      <c r="J2679" t="s">
        <v>7716</v>
      </c>
      <c r="K2679" t="s">
        <v>37</v>
      </c>
    </row>
    <row r="2680" spans="1:11" x14ac:dyDescent="0.35">
      <c r="A2680">
        <v>2679</v>
      </c>
      <c r="B2680" t="s">
        <v>7717</v>
      </c>
      <c r="C2680">
        <v>29</v>
      </c>
      <c r="D2680" t="s">
        <v>7718</v>
      </c>
      <c r="E2680" t="s">
        <v>31</v>
      </c>
      <c r="F2680" t="s">
        <v>149</v>
      </c>
      <c r="G2680" t="s">
        <v>47</v>
      </c>
      <c r="H2680" t="s">
        <v>31</v>
      </c>
      <c r="I2680" t="s">
        <v>58</v>
      </c>
      <c r="J2680" t="s">
        <v>7719</v>
      </c>
      <c r="K2680" t="s">
        <v>28</v>
      </c>
    </row>
    <row r="2681" spans="1:11" x14ac:dyDescent="0.35">
      <c r="A2681">
        <v>2680</v>
      </c>
      <c r="B2681" t="s">
        <v>7720</v>
      </c>
      <c r="C2681">
        <v>29</v>
      </c>
      <c r="D2681" t="s">
        <v>7721</v>
      </c>
      <c r="E2681" t="s">
        <v>13</v>
      </c>
      <c r="F2681" t="s">
        <v>57</v>
      </c>
      <c r="G2681" t="s">
        <v>120</v>
      </c>
      <c r="H2681" t="s">
        <v>57</v>
      </c>
      <c r="I2681" t="s">
        <v>48</v>
      </c>
      <c r="J2681" t="s">
        <v>7722</v>
      </c>
      <c r="K2681" t="s">
        <v>76</v>
      </c>
    </row>
    <row r="2682" spans="1:11" x14ac:dyDescent="0.35">
      <c r="A2682">
        <v>2681</v>
      </c>
      <c r="B2682" t="s">
        <v>7723</v>
      </c>
      <c r="C2682">
        <v>26</v>
      </c>
      <c r="D2682" t="s">
        <v>7724</v>
      </c>
      <c r="E2682" t="s">
        <v>13</v>
      </c>
      <c r="F2682" t="s">
        <v>201</v>
      </c>
      <c r="G2682" t="s">
        <v>87</v>
      </c>
      <c r="H2682" t="s">
        <v>79</v>
      </c>
      <c r="I2682" t="s">
        <v>63</v>
      </c>
      <c r="J2682" t="s">
        <v>7725</v>
      </c>
      <c r="K2682" t="s">
        <v>76</v>
      </c>
    </row>
    <row r="2683" spans="1:11" x14ac:dyDescent="0.35">
      <c r="A2683">
        <v>2682</v>
      </c>
      <c r="B2683" t="s">
        <v>7726</v>
      </c>
      <c r="C2683">
        <v>23</v>
      </c>
      <c r="D2683" t="s">
        <v>7727</v>
      </c>
      <c r="E2683" t="s">
        <v>31</v>
      </c>
      <c r="F2683" t="s">
        <v>13</v>
      </c>
      <c r="G2683" t="s">
        <v>62</v>
      </c>
      <c r="H2683" t="s">
        <v>23</v>
      </c>
      <c r="I2683" t="s">
        <v>48</v>
      </c>
      <c r="J2683" t="s">
        <v>7728</v>
      </c>
      <c r="K2683" t="s">
        <v>37</v>
      </c>
    </row>
    <row r="2684" spans="1:11" x14ac:dyDescent="0.35">
      <c r="A2684">
        <v>2683</v>
      </c>
      <c r="B2684" t="s">
        <v>7729</v>
      </c>
      <c r="C2684">
        <v>24</v>
      </c>
      <c r="D2684" t="s">
        <v>7730</v>
      </c>
      <c r="E2684" t="s">
        <v>133</v>
      </c>
      <c r="F2684" t="s">
        <v>25</v>
      </c>
      <c r="G2684" t="s">
        <v>120</v>
      </c>
      <c r="H2684" t="s">
        <v>57</v>
      </c>
      <c r="I2684" t="s">
        <v>91</v>
      </c>
      <c r="J2684" t="s">
        <v>7731</v>
      </c>
      <c r="K2684" t="s">
        <v>28</v>
      </c>
    </row>
    <row r="2685" spans="1:11" x14ac:dyDescent="0.35">
      <c r="A2685">
        <v>2684</v>
      </c>
      <c r="B2685" t="s">
        <v>7732</v>
      </c>
      <c r="C2685">
        <v>26</v>
      </c>
      <c r="D2685" t="s">
        <v>7733</v>
      </c>
      <c r="E2685" t="s">
        <v>149</v>
      </c>
      <c r="F2685" t="s">
        <v>40</v>
      </c>
      <c r="G2685" t="s">
        <v>24</v>
      </c>
      <c r="H2685" t="s">
        <v>25</v>
      </c>
      <c r="I2685" t="s">
        <v>170</v>
      </c>
      <c r="J2685" t="s">
        <v>7734</v>
      </c>
      <c r="K2685" t="s">
        <v>28</v>
      </c>
    </row>
    <row r="2686" spans="1:11" x14ac:dyDescent="0.35">
      <c r="A2686">
        <v>2685</v>
      </c>
      <c r="B2686" t="s">
        <v>7735</v>
      </c>
      <c r="C2686">
        <v>26</v>
      </c>
      <c r="D2686" t="s">
        <v>7736</v>
      </c>
      <c r="E2686" t="s">
        <v>23</v>
      </c>
      <c r="F2686" t="s">
        <v>32</v>
      </c>
      <c r="G2686" t="s">
        <v>80</v>
      </c>
      <c r="H2686" t="s">
        <v>32</v>
      </c>
      <c r="I2686" t="s">
        <v>68</v>
      </c>
      <c r="J2686">
        <v>785025098</v>
      </c>
      <c r="K2686" t="s">
        <v>37</v>
      </c>
    </row>
    <row r="2687" spans="1:11" x14ac:dyDescent="0.35">
      <c r="A2687">
        <v>2686</v>
      </c>
      <c r="B2687" t="s">
        <v>7737</v>
      </c>
      <c r="C2687">
        <v>24</v>
      </c>
      <c r="D2687" t="s">
        <v>7738</v>
      </c>
      <c r="E2687" t="s">
        <v>42</v>
      </c>
      <c r="F2687" t="s">
        <v>34</v>
      </c>
      <c r="G2687" t="s">
        <v>62</v>
      </c>
      <c r="H2687" t="s">
        <v>23</v>
      </c>
      <c r="I2687" t="s">
        <v>53</v>
      </c>
      <c r="J2687" t="s">
        <v>7739</v>
      </c>
      <c r="K2687" t="s">
        <v>28</v>
      </c>
    </row>
    <row r="2688" spans="1:11" x14ac:dyDescent="0.35">
      <c r="A2688">
        <v>2687</v>
      </c>
      <c r="B2688" t="s">
        <v>7740</v>
      </c>
      <c r="C2688">
        <v>29</v>
      </c>
      <c r="D2688" t="s">
        <v>7741</v>
      </c>
      <c r="E2688" t="s">
        <v>67</v>
      </c>
      <c r="F2688" t="s">
        <v>57</v>
      </c>
      <c r="G2688" t="s">
        <v>24</v>
      </c>
      <c r="H2688" t="s">
        <v>25</v>
      </c>
      <c r="I2688" t="s">
        <v>102</v>
      </c>
      <c r="J2688" t="s">
        <v>7742</v>
      </c>
      <c r="K2688" t="s">
        <v>76</v>
      </c>
    </row>
    <row r="2689" spans="1:11" x14ac:dyDescent="0.35">
      <c r="A2689">
        <v>2688</v>
      </c>
      <c r="B2689" t="s">
        <v>7743</v>
      </c>
      <c r="C2689">
        <v>22</v>
      </c>
      <c r="D2689" t="s">
        <v>7744</v>
      </c>
      <c r="E2689" t="s">
        <v>32</v>
      </c>
      <c r="F2689" t="s">
        <v>16</v>
      </c>
      <c r="G2689" t="s">
        <v>87</v>
      </c>
      <c r="H2689" t="s">
        <v>79</v>
      </c>
      <c r="I2689" t="s">
        <v>26</v>
      </c>
      <c r="J2689" t="s">
        <v>7745</v>
      </c>
      <c r="K2689" t="s">
        <v>28</v>
      </c>
    </row>
    <row r="2690" spans="1:11" x14ac:dyDescent="0.35">
      <c r="A2690">
        <v>2689</v>
      </c>
      <c r="B2690" t="s">
        <v>7746</v>
      </c>
      <c r="C2690">
        <v>27</v>
      </c>
      <c r="D2690" t="s">
        <v>7747</v>
      </c>
      <c r="E2690" t="s">
        <v>22</v>
      </c>
      <c r="F2690" t="s">
        <v>169</v>
      </c>
      <c r="G2690" t="s">
        <v>24</v>
      </c>
      <c r="H2690" t="s">
        <v>25</v>
      </c>
      <c r="I2690" t="s">
        <v>48</v>
      </c>
      <c r="J2690" t="s">
        <v>7748</v>
      </c>
      <c r="K2690" t="s">
        <v>28</v>
      </c>
    </row>
    <row r="2691" spans="1:11" x14ac:dyDescent="0.35">
      <c r="A2691">
        <v>2690</v>
      </c>
      <c r="B2691" t="s">
        <v>7749</v>
      </c>
      <c r="C2691">
        <v>29</v>
      </c>
      <c r="D2691" t="s">
        <v>7750</v>
      </c>
      <c r="E2691" t="s">
        <v>22</v>
      </c>
      <c r="F2691" t="s">
        <v>23</v>
      </c>
      <c r="G2691" t="s">
        <v>80</v>
      </c>
      <c r="H2691" t="s">
        <v>32</v>
      </c>
      <c r="I2691" t="s">
        <v>48</v>
      </c>
      <c r="J2691" t="s">
        <v>7751</v>
      </c>
      <c r="K2691" t="s">
        <v>28</v>
      </c>
    </row>
    <row r="2692" spans="1:11" x14ac:dyDescent="0.35">
      <c r="A2692">
        <v>2691</v>
      </c>
      <c r="B2692" t="s">
        <v>7752</v>
      </c>
      <c r="C2692">
        <v>28</v>
      </c>
      <c r="D2692" t="s">
        <v>7753</v>
      </c>
      <c r="E2692" t="s">
        <v>79</v>
      </c>
      <c r="F2692" t="s">
        <v>149</v>
      </c>
      <c r="G2692" t="s">
        <v>47</v>
      </c>
      <c r="H2692" t="s">
        <v>31</v>
      </c>
      <c r="I2692" t="s">
        <v>63</v>
      </c>
      <c r="J2692" t="s">
        <v>7754</v>
      </c>
      <c r="K2692" t="s">
        <v>76</v>
      </c>
    </row>
    <row r="2693" spans="1:11" x14ac:dyDescent="0.35">
      <c r="A2693">
        <v>2692</v>
      </c>
      <c r="B2693" t="s">
        <v>7755</v>
      </c>
      <c r="C2693">
        <v>26</v>
      </c>
      <c r="D2693" t="s">
        <v>7756</v>
      </c>
      <c r="E2693" t="s">
        <v>57</v>
      </c>
      <c r="F2693" t="s">
        <v>25</v>
      </c>
      <c r="G2693" t="s">
        <v>80</v>
      </c>
      <c r="H2693" t="s">
        <v>32</v>
      </c>
      <c r="I2693" t="s">
        <v>116</v>
      </c>
      <c r="J2693" t="s">
        <v>7757</v>
      </c>
      <c r="K2693" t="s">
        <v>28</v>
      </c>
    </row>
    <row r="2694" spans="1:11" x14ac:dyDescent="0.35">
      <c r="A2694">
        <v>2693</v>
      </c>
      <c r="B2694" t="s">
        <v>7758</v>
      </c>
      <c r="C2694">
        <v>20</v>
      </c>
      <c r="D2694" t="s">
        <v>7759</v>
      </c>
      <c r="E2694" t="s">
        <v>13</v>
      </c>
      <c r="F2694" t="s">
        <v>67</v>
      </c>
      <c r="G2694" t="s">
        <v>52</v>
      </c>
      <c r="H2694" t="s">
        <v>13</v>
      </c>
      <c r="I2694" t="s">
        <v>146</v>
      </c>
      <c r="J2694" t="s">
        <v>7760</v>
      </c>
      <c r="K2694" t="s">
        <v>76</v>
      </c>
    </row>
    <row r="2695" spans="1:11" x14ac:dyDescent="0.35">
      <c r="A2695">
        <v>2694</v>
      </c>
      <c r="B2695" t="s">
        <v>7761</v>
      </c>
      <c r="C2695">
        <v>29</v>
      </c>
      <c r="D2695" t="s">
        <v>7762</v>
      </c>
      <c r="E2695" t="s">
        <v>22</v>
      </c>
      <c r="F2695" t="s">
        <v>22</v>
      </c>
      <c r="G2695" t="s">
        <v>120</v>
      </c>
      <c r="H2695" t="s">
        <v>57</v>
      </c>
      <c r="I2695" t="s">
        <v>26</v>
      </c>
      <c r="J2695">
        <f>1-977-631-5239</f>
        <v>-6846</v>
      </c>
      <c r="K2695" t="s">
        <v>37</v>
      </c>
    </row>
    <row r="2696" spans="1:11" x14ac:dyDescent="0.35">
      <c r="A2696">
        <v>2695</v>
      </c>
      <c r="B2696" t="s">
        <v>7763</v>
      </c>
      <c r="C2696">
        <v>22</v>
      </c>
      <c r="D2696" t="s">
        <v>7764</v>
      </c>
      <c r="E2696" t="s">
        <v>14</v>
      </c>
      <c r="F2696" t="s">
        <v>57</v>
      </c>
      <c r="G2696" t="s">
        <v>52</v>
      </c>
      <c r="H2696" t="s">
        <v>13</v>
      </c>
      <c r="I2696" t="s">
        <v>68</v>
      </c>
      <c r="J2696" t="s">
        <v>7765</v>
      </c>
      <c r="K2696" t="s">
        <v>44</v>
      </c>
    </row>
    <row r="2697" spans="1:11" x14ac:dyDescent="0.35">
      <c r="A2697">
        <v>2696</v>
      </c>
      <c r="B2697" t="s">
        <v>7766</v>
      </c>
      <c r="C2697">
        <v>23</v>
      </c>
      <c r="D2697" t="s">
        <v>7767</v>
      </c>
      <c r="E2697" t="s">
        <v>57</v>
      </c>
      <c r="F2697" t="s">
        <v>169</v>
      </c>
      <c r="G2697" t="s">
        <v>52</v>
      </c>
      <c r="H2697" t="s">
        <v>13</v>
      </c>
      <c r="I2697" t="s">
        <v>88</v>
      </c>
      <c r="J2697" t="s">
        <v>7768</v>
      </c>
      <c r="K2697" t="s">
        <v>44</v>
      </c>
    </row>
    <row r="2698" spans="1:11" x14ac:dyDescent="0.35">
      <c r="A2698">
        <v>2697</v>
      </c>
      <c r="B2698" t="s">
        <v>7769</v>
      </c>
      <c r="C2698">
        <v>24</v>
      </c>
      <c r="D2698" t="s">
        <v>7770</v>
      </c>
      <c r="E2698" t="s">
        <v>25</v>
      </c>
      <c r="F2698" t="s">
        <v>57</v>
      </c>
      <c r="G2698" t="s">
        <v>80</v>
      </c>
      <c r="H2698" t="s">
        <v>32</v>
      </c>
      <c r="I2698" t="s">
        <v>146</v>
      </c>
      <c r="J2698" t="s">
        <v>7771</v>
      </c>
      <c r="K2698" t="s">
        <v>44</v>
      </c>
    </row>
    <row r="2699" spans="1:11" x14ac:dyDescent="0.35">
      <c r="A2699">
        <v>2698</v>
      </c>
      <c r="B2699" t="s">
        <v>502</v>
      </c>
      <c r="C2699">
        <v>24</v>
      </c>
      <c r="D2699" t="s">
        <v>7772</v>
      </c>
      <c r="E2699" t="s">
        <v>25</v>
      </c>
      <c r="F2699" t="s">
        <v>201</v>
      </c>
      <c r="G2699" t="s">
        <v>80</v>
      </c>
      <c r="H2699" t="s">
        <v>32</v>
      </c>
      <c r="I2699" t="s">
        <v>17</v>
      </c>
      <c r="J2699">
        <v>2822715014</v>
      </c>
      <c r="K2699" t="s">
        <v>76</v>
      </c>
    </row>
    <row r="2700" spans="1:11" x14ac:dyDescent="0.35">
      <c r="A2700">
        <v>2699</v>
      </c>
      <c r="B2700" t="s">
        <v>7773</v>
      </c>
      <c r="C2700">
        <v>26</v>
      </c>
      <c r="D2700" t="s">
        <v>7774</v>
      </c>
      <c r="E2700" t="s">
        <v>25</v>
      </c>
      <c r="F2700" t="s">
        <v>149</v>
      </c>
      <c r="G2700" t="s">
        <v>52</v>
      </c>
      <c r="H2700" t="s">
        <v>13</v>
      </c>
      <c r="I2700" t="s">
        <v>26</v>
      </c>
      <c r="J2700" t="s">
        <v>7775</v>
      </c>
      <c r="K2700" t="s">
        <v>28</v>
      </c>
    </row>
    <row r="2701" spans="1:11" x14ac:dyDescent="0.35">
      <c r="A2701">
        <v>2700</v>
      </c>
      <c r="B2701" t="s">
        <v>6223</v>
      </c>
      <c r="C2701">
        <v>25</v>
      </c>
      <c r="D2701" t="s">
        <v>7776</v>
      </c>
      <c r="E2701" t="s">
        <v>169</v>
      </c>
      <c r="F2701" t="s">
        <v>67</v>
      </c>
      <c r="G2701" t="s">
        <v>120</v>
      </c>
      <c r="H2701" t="s">
        <v>57</v>
      </c>
      <c r="I2701" t="s">
        <v>116</v>
      </c>
      <c r="J2701" t="s">
        <v>7777</v>
      </c>
      <c r="K2701" t="s">
        <v>44</v>
      </c>
    </row>
    <row r="2702" spans="1:11" x14ac:dyDescent="0.35">
      <c r="A2702">
        <v>2701</v>
      </c>
      <c r="B2702" t="s">
        <v>7778</v>
      </c>
      <c r="C2702">
        <v>25</v>
      </c>
      <c r="D2702" t="s">
        <v>7779</v>
      </c>
      <c r="E2702" t="s">
        <v>31</v>
      </c>
      <c r="F2702" t="s">
        <v>169</v>
      </c>
      <c r="G2702" t="s">
        <v>33</v>
      </c>
      <c r="H2702" t="s">
        <v>34</v>
      </c>
      <c r="I2702" t="s">
        <v>68</v>
      </c>
      <c r="J2702" t="s">
        <v>7780</v>
      </c>
      <c r="K2702" t="s">
        <v>37</v>
      </c>
    </row>
    <row r="2703" spans="1:11" x14ac:dyDescent="0.35">
      <c r="A2703">
        <v>2702</v>
      </c>
      <c r="B2703" t="s">
        <v>7781</v>
      </c>
      <c r="C2703">
        <v>30</v>
      </c>
      <c r="D2703" t="s">
        <v>7782</v>
      </c>
      <c r="E2703" t="s">
        <v>101</v>
      </c>
      <c r="F2703" t="s">
        <v>16</v>
      </c>
      <c r="G2703" t="s">
        <v>62</v>
      </c>
      <c r="H2703" t="s">
        <v>23</v>
      </c>
      <c r="I2703" t="s">
        <v>26</v>
      </c>
      <c r="J2703" t="s">
        <v>7783</v>
      </c>
      <c r="K2703" t="s">
        <v>44</v>
      </c>
    </row>
    <row r="2704" spans="1:11" x14ac:dyDescent="0.35">
      <c r="A2704">
        <v>2703</v>
      </c>
      <c r="B2704" t="s">
        <v>7784</v>
      </c>
      <c r="C2704">
        <v>24</v>
      </c>
      <c r="D2704" t="s">
        <v>7785</v>
      </c>
      <c r="E2704" t="s">
        <v>79</v>
      </c>
      <c r="F2704" t="s">
        <v>149</v>
      </c>
      <c r="G2704" t="s">
        <v>120</v>
      </c>
      <c r="H2704" t="s">
        <v>57</v>
      </c>
      <c r="I2704" t="s">
        <v>17</v>
      </c>
      <c r="J2704" t="s">
        <v>7786</v>
      </c>
      <c r="K2704" t="s">
        <v>19</v>
      </c>
    </row>
    <row r="2705" spans="1:11" x14ac:dyDescent="0.35">
      <c r="A2705">
        <v>2704</v>
      </c>
      <c r="B2705" t="s">
        <v>7787</v>
      </c>
      <c r="C2705">
        <v>25</v>
      </c>
      <c r="D2705" t="s">
        <v>7788</v>
      </c>
      <c r="E2705" t="s">
        <v>79</v>
      </c>
      <c r="F2705" t="s">
        <v>25</v>
      </c>
      <c r="G2705" t="s">
        <v>62</v>
      </c>
      <c r="H2705" t="s">
        <v>23</v>
      </c>
      <c r="I2705" t="s">
        <v>26</v>
      </c>
      <c r="J2705" t="s">
        <v>7789</v>
      </c>
      <c r="K2705" t="s">
        <v>19</v>
      </c>
    </row>
    <row r="2706" spans="1:11" x14ac:dyDescent="0.35">
      <c r="A2706">
        <v>2705</v>
      </c>
      <c r="B2706" t="s">
        <v>7790</v>
      </c>
      <c r="C2706">
        <v>28</v>
      </c>
      <c r="D2706" t="s">
        <v>7791</v>
      </c>
      <c r="E2706" t="s">
        <v>34</v>
      </c>
      <c r="F2706" t="s">
        <v>149</v>
      </c>
      <c r="G2706" t="s">
        <v>24</v>
      </c>
      <c r="H2706" t="s">
        <v>25</v>
      </c>
      <c r="I2706" t="s">
        <v>88</v>
      </c>
      <c r="J2706" t="s">
        <v>7792</v>
      </c>
      <c r="K2706" t="s">
        <v>76</v>
      </c>
    </row>
    <row r="2707" spans="1:11" x14ac:dyDescent="0.35">
      <c r="A2707">
        <v>2706</v>
      </c>
      <c r="B2707" t="s">
        <v>7793</v>
      </c>
      <c r="C2707">
        <v>23</v>
      </c>
      <c r="D2707" t="s">
        <v>7794</v>
      </c>
      <c r="E2707" t="s">
        <v>133</v>
      </c>
      <c r="F2707" t="s">
        <v>133</v>
      </c>
      <c r="G2707" t="s">
        <v>41</v>
      </c>
      <c r="H2707" t="s">
        <v>42</v>
      </c>
      <c r="I2707" t="s">
        <v>102</v>
      </c>
      <c r="J2707" t="s">
        <v>7795</v>
      </c>
      <c r="K2707" t="s">
        <v>28</v>
      </c>
    </row>
    <row r="2708" spans="1:11" x14ac:dyDescent="0.35">
      <c r="A2708">
        <v>2707</v>
      </c>
      <c r="B2708" t="s">
        <v>7796</v>
      </c>
      <c r="C2708">
        <v>25</v>
      </c>
      <c r="D2708" t="s">
        <v>7797</v>
      </c>
      <c r="E2708" t="s">
        <v>31</v>
      </c>
      <c r="F2708" t="s">
        <v>25</v>
      </c>
      <c r="G2708" t="s">
        <v>41</v>
      </c>
      <c r="H2708" t="s">
        <v>42</v>
      </c>
      <c r="I2708" t="s">
        <v>170</v>
      </c>
      <c r="J2708" t="s">
        <v>7798</v>
      </c>
      <c r="K2708" t="s">
        <v>76</v>
      </c>
    </row>
    <row r="2709" spans="1:11" x14ac:dyDescent="0.35">
      <c r="A2709">
        <v>2708</v>
      </c>
      <c r="B2709" t="s">
        <v>7799</v>
      </c>
      <c r="C2709">
        <v>26</v>
      </c>
      <c r="D2709" t="s">
        <v>7800</v>
      </c>
      <c r="E2709" t="s">
        <v>16</v>
      </c>
      <c r="F2709" t="s">
        <v>79</v>
      </c>
      <c r="G2709" t="s">
        <v>41</v>
      </c>
      <c r="H2709" t="s">
        <v>42</v>
      </c>
      <c r="I2709" t="s">
        <v>88</v>
      </c>
      <c r="J2709" t="s">
        <v>7801</v>
      </c>
      <c r="K2709" t="s">
        <v>44</v>
      </c>
    </row>
    <row r="2710" spans="1:11" x14ac:dyDescent="0.35">
      <c r="A2710">
        <v>2709</v>
      </c>
      <c r="B2710" t="s">
        <v>7802</v>
      </c>
      <c r="C2710">
        <v>28</v>
      </c>
      <c r="D2710" t="s">
        <v>7803</v>
      </c>
      <c r="E2710" t="s">
        <v>42</v>
      </c>
      <c r="F2710" t="s">
        <v>57</v>
      </c>
      <c r="G2710" t="s">
        <v>24</v>
      </c>
      <c r="H2710" t="s">
        <v>25</v>
      </c>
      <c r="I2710" t="s">
        <v>102</v>
      </c>
      <c r="J2710" t="s">
        <v>7804</v>
      </c>
      <c r="K2710" t="s">
        <v>37</v>
      </c>
    </row>
    <row r="2711" spans="1:11" x14ac:dyDescent="0.35">
      <c r="A2711">
        <v>2710</v>
      </c>
      <c r="B2711" t="s">
        <v>7805</v>
      </c>
      <c r="C2711">
        <v>21</v>
      </c>
      <c r="D2711" t="s">
        <v>7806</v>
      </c>
      <c r="E2711" t="s">
        <v>201</v>
      </c>
      <c r="F2711" t="s">
        <v>79</v>
      </c>
      <c r="G2711" t="s">
        <v>24</v>
      </c>
      <c r="H2711" t="s">
        <v>25</v>
      </c>
      <c r="I2711" t="s">
        <v>53</v>
      </c>
      <c r="J2711" t="s">
        <v>7807</v>
      </c>
      <c r="K2711" t="s">
        <v>19</v>
      </c>
    </row>
    <row r="2712" spans="1:11" x14ac:dyDescent="0.35">
      <c r="A2712">
        <v>2711</v>
      </c>
      <c r="B2712" t="s">
        <v>7345</v>
      </c>
      <c r="C2712">
        <v>28</v>
      </c>
      <c r="D2712" t="s">
        <v>7808</v>
      </c>
      <c r="E2712" t="s">
        <v>13</v>
      </c>
      <c r="F2712" t="s">
        <v>16</v>
      </c>
      <c r="G2712" t="s">
        <v>87</v>
      </c>
      <c r="H2712" t="s">
        <v>79</v>
      </c>
      <c r="I2712" t="s">
        <v>53</v>
      </c>
      <c r="J2712" t="s">
        <v>7809</v>
      </c>
      <c r="K2712" t="s">
        <v>44</v>
      </c>
    </row>
    <row r="2713" spans="1:11" x14ac:dyDescent="0.35">
      <c r="A2713">
        <v>2712</v>
      </c>
      <c r="B2713" t="s">
        <v>7810</v>
      </c>
      <c r="C2713">
        <v>20</v>
      </c>
      <c r="D2713" t="s">
        <v>7811</v>
      </c>
      <c r="E2713" t="s">
        <v>57</v>
      </c>
      <c r="F2713" t="s">
        <v>101</v>
      </c>
      <c r="G2713" t="s">
        <v>80</v>
      </c>
      <c r="H2713" t="s">
        <v>32</v>
      </c>
      <c r="I2713" t="s">
        <v>68</v>
      </c>
      <c r="J2713" t="s">
        <v>7812</v>
      </c>
      <c r="K2713" t="s">
        <v>44</v>
      </c>
    </row>
    <row r="2714" spans="1:11" x14ac:dyDescent="0.35">
      <c r="A2714">
        <v>2713</v>
      </c>
      <c r="B2714" t="s">
        <v>7813</v>
      </c>
      <c r="C2714">
        <v>27</v>
      </c>
      <c r="D2714" t="s">
        <v>7814</v>
      </c>
      <c r="E2714" t="s">
        <v>40</v>
      </c>
      <c r="F2714" t="s">
        <v>13</v>
      </c>
      <c r="G2714" t="s">
        <v>80</v>
      </c>
      <c r="H2714" t="s">
        <v>32</v>
      </c>
      <c r="I2714" t="s">
        <v>35</v>
      </c>
      <c r="J2714" t="s">
        <v>7815</v>
      </c>
      <c r="K2714" t="s">
        <v>37</v>
      </c>
    </row>
    <row r="2715" spans="1:11" x14ac:dyDescent="0.35">
      <c r="A2715">
        <v>2714</v>
      </c>
      <c r="B2715" t="s">
        <v>7816</v>
      </c>
      <c r="C2715">
        <v>24</v>
      </c>
      <c r="D2715" t="s">
        <v>7817</v>
      </c>
      <c r="E2715" t="s">
        <v>22</v>
      </c>
      <c r="F2715" t="s">
        <v>79</v>
      </c>
      <c r="G2715" t="s">
        <v>52</v>
      </c>
      <c r="H2715" t="s">
        <v>13</v>
      </c>
      <c r="I2715" t="s">
        <v>35</v>
      </c>
      <c r="J2715" t="s">
        <v>7818</v>
      </c>
      <c r="K2715" t="s">
        <v>19</v>
      </c>
    </row>
    <row r="2716" spans="1:11" x14ac:dyDescent="0.35">
      <c r="A2716">
        <v>2715</v>
      </c>
      <c r="B2716" t="s">
        <v>7819</v>
      </c>
      <c r="C2716">
        <v>20</v>
      </c>
      <c r="D2716" t="s">
        <v>7820</v>
      </c>
      <c r="E2716" t="s">
        <v>169</v>
      </c>
      <c r="F2716" t="s">
        <v>25</v>
      </c>
      <c r="G2716" t="s">
        <v>120</v>
      </c>
      <c r="H2716" t="s">
        <v>57</v>
      </c>
      <c r="I2716" t="s">
        <v>102</v>
      </c>
      <c r="J2716" t="s">
        <v>7821</v>
      </c>
      <c r="K2716" t="s">
        <v>76</v>
      </c>
    </row>
    <row r="2717" spans="1:11" x14ac:dyDescent="0.35">
      <c r="A2717">
        <v>2716</v>
      </c>
      <c r="B2717" t="s">
        <v>7822</v>
      </c>
      <c r="C2717">
        <v>29</v>
      </c>
      <c r="D2717" t="s">
        <v>7823</v>
      </c>
      <c r="E2717" t="s">
        <v>169</v>
      </c>
      <c r="F2717" t="s">
        <v>79</v>
      </c>
      <c r="G2717" t="s">
        <v>15</v>
      </c>
      <c r="H2717" t="s">
        <v>16</v>
      </c>
      <c r="I2717" t="s">
        <v>146</v>
      </c>
      <c r="J2717" t="s">
        <v>7824</v>
      </c>
      <c r="K2717" t="s">
        <v>44</v>
      </c>
    </row>
    <row r="2718" spans="1:11" x14ac:dyDescent="0.35">
      <c r="A2718">
        <v>2717</v>
      </c>
      <c r="B2718" t="s">
        <v>7825</v>
      </c>
      <c r="C2718">
        <v>20</v>
      </c>
      <c r="D2718" t="s">
        <v>7826</v>
      </c>
      <c r="E2718" t="s">
        <v>31</v>
      </c>
      <c r="F2718" t="s">
        <v>67</v>
      </c>
      <c r="G2718" t="s">
        <v>41</v>
      </c>
      <c r="H2718" t="s">
        <v>42</v>
      </c>
      <c r="I2718" t="s">
        <v>48</v>
      </c>
      <c r="J2718" t="s">
        <v>7827</v>
      </c>
      <c r="K2718" t="s">
        <v>19</v>
      </c>
    </row>
    <row r="2719" spans="1:11" x14ac:dyDescent="0.35">
      <c r="A2719">
        <v>2718</v>
      </c>
      <c r="B2719" t="s">
        <v>7828</v>
      </c>
      <c r="C2719">
        <v>22</v>
      </c>
      <c r="D2719" t="s">
        <v>7829</v>
      </c>
      <c r="E2719" t="s">
        <v>22</v>
      </c>
      <c r="F2719" t="s">
        <v>201</v>
      </c>
      <c r="G2719" t="s">
        <v>52</v>
      </c>
      <c r="H2719" t="s">
        <v>13</v>
      </c>
      <c r="I2719" t="s">
        <v>153</v>
      </c>
      <c r="J2719">
        <f>1-455-279-3846</f>
        <v>-4579</v>
      </c>
      <c r="K2719" t="s">
        <v>44</v>
      </c>
    </row>
    <row r="2720" spans="1:11" x14ac:dyDescent="0.35">
      <c r="A2720">
        <v>2719</v>
      </c>
      <c r="B2720" t="s">
        <v>7830</v>
      </c>
      <c r="C2720">
        <v>20</v>
      </c>
      <c r="D2720" t="s">
        <v>7831</v>
      </c>
      <c r="E2720" t="s">
        <v>13</v>
      </c>
      <c r="F2720" t="s">
        <v>13</v>
      </c>
      <c r="G2720" t="s">
        <v>41</v>
      </c>
      <c r="H2720" t="s">
        <v>42</v>
      </c>
      <c r="I2720" t="s">
        <v>58</v>
      </c>
      <c r="J2720" t="s">
        <v>7832</v>
      </c>
      <c r="K2720" t="s">
        <v>37</v>
      </c>
    </row>
    <row r="2721" spans="1:11" x14ac:dyDescent="0.35">
      <c r="A2721">
        <v>2720</v>
      </c>
      <c r="B2721" t="s">
        <v>7833</v>
      </c>
      <c r="C2721">
        <v>23</v>
      </c>
      <c r="D2721" t="s">
        <v>7834</v>
      </c>
      <c r="E2721" t="s">
        <v>25</v>
      </c>
      <c r="F2721" t="s">
        <v>25</v>
      </c>
      <c r="G2721" t="s">
        <v>87</v>
      </c>
      <c r="H2721" t="s">
        <v>79</v>
      </c>
      <c r="I2721" t="s">
        <v>26</v>
      </c>
      <c r="J2721" t="s">
        <v>7835</v>
      </c>
      <c r="K2721" t="s">
        <v>19</v>
      </c>
    </row>
    <row r="2722" spans="1:11" x14ac:dyDescent="0.35">
      <c r="A2722">
        <v>2721</v>
      </c>
      <c r="B2722" t="s">
        <v>7836</v>
      </c>
      <c r="C2722">
        <v>26</v>
      </c>
      <c r="D2722" t="s">
        <v>7837</v>
      </c>
      <c r="E2722" t="s">
        <v>177</v>
      </c>
      <c r="F2722" t="s">
        <v>79</v>
      </c>
      <c r="G2722" t="s">
        <v>33</v>
      </c>
      <c r="H2722" t="s">
        <v>34</v>
      </c>
      <c r="I2722" t="s">
        <v>68</v>
      </c>
      <c r="J2722">
        <v>2748247800</v>
      </c>
      <c r="K2722" t="s">
        <v>76</v>
      </c>
    </row>
    <row r="2723" spans="1:11" x14ac:dyDescent="0.35">
      <c r="A2723">
        <v>2722</v>
      </c>
      <c r="B2723" t="s">
        <v>7838</v>
      </c>
      <c r="C2723">
        <v>21</v>
      </c>
      <c r="D2723" t="s">
        <v>7839</v>
      </c>
      <c r="E2723" t="s">
        <v>31</v>
      </c>
      <c r="F2723" t="s">
        <v>25</v>
      </c>
      <c r="G2723" t="s">
        <v>41</v>
      </c>
      <c r="H2723" t="s">
        <v>42</v>
      </c>
      <c r="I2723" t="s">
        <v>26</v>
      </c>
      <c r="J2723" t="s">
        <v>7840</v>
      </c>
      <c r="K2723" t="s">
        <v>19</v>
      </c>
    </row>
    <row r="2724" spans="1:11" x14ac:dyDescent="0.35">
      <c r="A2724">
        <v>2723</v>
      </c>
      <c r="B2724" t="s">
        <v>7841</v>
      </c>
      <c r="C2724">
        <v>28</v>
      </c>
      <c r="D2724" t="s">
        <v>7842</v>
      </c>
      <c r="E2724" t="s">
        <v>22</v>
      </c>
      <c r="F2724" t="s">
        <v>13</v>
      </c>
      <c r="G2724" t="s">
        <v>15</v>
      </c>
      <c r="H2724" t="s">
        <v>16</v>
      </c>
      <c r="I2724" t="s">
        <v>26</v>
      </c>
      <c r="J2724" t="s">
        <v>7843</v>
      </c>
      <c r="K2724" t="s">
        <v>19</v>
      </c>
    </row>
    <row r="2725" spans="1:11" x14ac:dyDescent="0.35">
      <c r="A2725">
        <v>2724</v>
      </c>
      <c r="B2725" t="s">
        <v>7844</v>
      </c>
      <c r="C2725">
        <v>23</v>
      </c>
      <c r="D2725" t="s">
        <v>7845</v>
      </c>
      <c r="E2725" t="s">
        <v>169</v>
      </c>
      <c r="F2725" t="s">
        <v>169</v>
      </c>
      <c r="G2725" t="s">
        <v>52</v>
      </c>
      <c r="H2725" t="s">
        <v>13</v>
      </c>
      <c r="I2725" t="s">
        <v>48</v>
      </c>
      <c r="J2725" t="s">
        <v>7846</v>
      </c>
      <c r="K2725" t="s">
        <v>28</v>
      </c>
    </row>
    <row r="2726" spans="1:11" x14ac:dyDescent="0.35">
      <c r="A2726">
        <v>2725</v>
      </c>
      <c r="B2726" t="s">
        <v>7847</v>
      </c>
      <c r="C2726">
        <v>23</v>
      </c>
      <c r="D2726" t="s">
        <v>7848</v>
      </c>
      <c r="E2726" t="s">
        <v>32</v>
      </c>
      <c r="F2726" t="s">
        <v>57</v>
      </c>
      <c r="G2726" t="s">
        <v>47</v>
      </c>
      <c r="H2726" t="s">
        <v>31</v>
      </c>
      <c r="I2726" t="s">
        <v>17</v>
      </c>
      <c r="J2726" t="s">
        <v>7849</v>
      </c>
      <c r="K2726" t="s">
        <v>28</v>
      </c>
    </row>
    <row r="2727" spans="1:11" x14ac:dyDescent="0.35">
      <c r="A2727">
        <v>2726</v>
      </c>
      <c r="B2727" t="s">
        <v>7850</v>
      </c>
      <c r="C2727">
        <v>27</v>
      </c>
      <c r="D2727" t="s">
        <v>7851</v>
      </c>
      <c r="E2727" t="s">
        <v>79</v>
      </c>
      <c r="F2727" t="s">
        <v>23</v>
      </c>
      <c r="G2727" t="s">
        <v>87</v>
      </c>
      <c r="H2727" t="s">
        <v>79</v>
      </c>
      <c r="I2727" t="s">
        <v>102</v>
      </c>
      <c r="J2727" t="s">
        <v>7852</v>
      </c>
      <c r="K2727" t="s">
        <v>76</v>
      </c>
    </row>
    <row r="2728" spans="1:11" x14ac:dyDescent="0.35">
      <c r="A2728">
        <v>2727</v>
      </c>
      <c r="B2728" t="s">
        <v>7853</v>
      </c>
      <c r="C2728">
        <v>27</v>
      </c>
      <c r="D2728" t="s">
        <v>7854</v>
      </c>
      <c r="E2728" t="s">
        <v>22</v>
      </c>
      <c r="F2728" t="s">
        <v>133</v>
      </c>
      <c r="G2728" t="s">
        <v>24</v>
      </c>
      <c r="H2728" t="s">
        <v>25</v>
      </c>
      <c r="I2728" t="s">
        <v>58</v>
      </c>
      <c r="J2728">
        <v>6282416968</v>
      </c>
      <c r="K2728" t="s">
        <v>28</v>
      </c>
    </row>
    <row r="2729" spans="1:11" x14ac:dyDescent="0.35">
      <c r="A2729">
        <v>2728</v>
      </c>
      <c r="B2729" t="s">
        <v>7855</v>
      </c>
      <c r="C2729">
        <v>25</v>
      </c>
      <c r="D2729" t="s">
        <v>7856</v>
      </c>
      <c r="E2729" t="s">
        <v>13</v>
      </c>
      <c r="F2729" t="s">
        <v>32</v>
      </c>
      <c r="G2729" t="s">
        <v>47</v>
      </c>
      <c r="H2729" t="s">
        <v>31</v>
      </c>
      <c r="I2729" t="s">
        <v>88</v>
      </c>
      <c r="J2729" t="s">
        <v>7857</v>
      </c>
      <c r="K2729" t="s">
        <v>37</v>
      </c>
    </row>
    <row r="2730" spans="1:11" x14ac:dyDescent="0.35">
      <c r="A2730">
        <v>2729</v>
      </c>
      <c r="B2730" t="s">
        <v>7858</v>
      </c>
      <c r="C2730">
        <v>21</v>
      </c>
      <c r="D2730" t="s">
        <v>7859</v>
      </c>
      <c r="E2730" t="s">
        <v>25</v>
      </c>
      <c r="F2730" t="s">
        <v>201</v>
      </c>
      <c r="G2730" t="s">
        <v>47</v>
      </c>
      <c r="H2730" t="s">
        <v>31</v>
      </c>
      <c r="I2730" t="s">
        <v>146</v>
      </c>
      <c r="J2730">
        <v>9300781158</v>
      </c>
      <c r="K2730" t="s">
        <v>19</v>
      </c>
    </row>
    <row r="2731" spans="1:11" x14ac:dyDescent="0.35">
      <c r="A2731">
        <v>2730</v>
      </c>
      <c r="B2731" t="s">
        <v>7860</v>
      </c>
      <c r="C2731">
        <v>23</v>
      </c>
      <c r="D2731" t="s">
        <v>7861</v>
      </c>
      <c r="E2731" t="s">
        <v>23</v>
      </c>
      <c r="F2731" t="s">
        <v>31</v>
      </c>
      <c r="G2731" t="s">
        <v>87</v>
      </c>
      <c r="H2731" t="s">
        <v>79</v>
      </c>
      <c r="I2731" t="s">
        <v>53</v>
      </c>
      <c r="J2731" t="s">
        <v>7862</v>
      </c>
      <c r="K2731" t="s">
        <v>19</v>
      </c>
    </row>
    <row r="2732" spans="1:11" x14ac:dyDescent="0.35">
      <c r="A2732">
        <v>2731</v>
      </c>
      <c r="B2732" t="s">
        <v>7863</v>
      </c>
      <c r="C2732">
        <v>29</v>
      </c>
      <c r="D2732" t="s">
        <v>7864</v>
      </c>
      <c r="E2732" t="s">
        <v>31</v>
      </c>
      <c r="F2732" t="s">
        <v>31</v>
      </c>
      <c r="G2732" t="s">
        <v>52</v>
      </c>
      <c r="H2732" t="s">
        <v>13</v>
      </c>
      <c r="I2732" t="s">
        <v>17</v>
      </c>
      <c r="J2732" t="s">
        <v>7865</v>
      </c>
      <c r="K2732" t="s">
        <v>37</v>
      </c>
    </row>
    <row r="2733" spans="1:11" x14ac:dyDescent="0.35">
      <c r="A2733">
        <v>2732</v>
      </c>
      <c r="B2733" t="s">
        <v>7866</v>
      </c>
      <c r="C2733">
        <v>21</v>
      </c>
      <c r="D2733" t="s">
        <v>7867</v>
      </c>
      <c r="E2733" t="s">
        <v>201</v>
      </c>
      <c r="F2733" t="s">
        <v>177</v>
      </c>
      <c r="G2733" t="s">
        <v>87</v>
      </c>
      <c r="H2733" t="s">
        <v>79</v>
      </c>
      <c r="I2733" t="s">
        <v>68</v>
      </c>
      <c r="J2733" t="s">
        <v>7868</v>
      </c>
      <c r="K2733" t="s">
        <v>28</v>
      </c>
    </row>
    <row r="2734" spans="1:11" x14ac:dyDescent="0.35">
      <c r="A2734">
        <v>2733</v>
      </c>
      <c r="B2734" t="s">
        <v>7869</v>
      </c>
      <c r="C2734">
        <v>26</v>
      </c>
      <c r="D2734" t="s">
        <v>7870</v>
      </c>
      <c r="E2734" t="s">
        <v>23</v>
      </c>
      <c r="F2734" t="s">
        <v>67</v>
      </c>
      <c r="G2734" t="s">
        <v>87</v>
      </c>
      <c r="H2734" t="s">
        <v>79</v>
      </c>
      <c r="I2734" t="s">
        <v>170</v>
      </c>
      <c r="J2734" t="s">
        <v>7871</v>
      </c>
      <c r="K2734" t="s">
        <v>37</v>
      </c>
    </row>
    <row r="2735" spans="1:11" x14ac:dyDescent="0.35">
      <c r="A2735">
        <v>2734</v>
      </c>
      <c r="B2735" t="s">
        <v>7872</v>
      </c>
      <c r="C2735">
        <v>26</v>
      </c>
      <c r="D2735" t="s">
        <v>7873</v>
      </c>
      <c r="E2735" t="s">
        <v>149</v>
      </c>
      <c r="F2735" t="s">
        <v>177</v>
      </c>
      <c r="G2735" t="s">
        <v>52</v>
      </c>
      <c r="H2735" t="s">
        <v>13</v>
      </c>
      <c r="I2735" t="s">
        <v>170</v>
      </c>
      <c r="J2735" t="s">
        <v>7874</v>
      </c>
      <c r="K2735" t="s">
        <v>28</v>
      </c>
    </row>
    <row r="2736" spans="1:11" x14ac:dyDescent="0.35">
      <c r="A2736">
        <v>2735</v>
      </c>
      <c r="B2736" t="s">
        <v>7875</v>
      </c>
      <c r="C2736">
        <v>28</v>
      </c>
      <c r="D2736" t="s">
        <v>7876</v>
      </c>
      <c r="E2736" t="s">
        <v>16</v>
      </c>
      <c r="F2736" t="s">
        <v>79</v>
      </c>
      <c r="G2736" t="s">
        <v>41</v>
      </c>
      <c r="H2736" t="s">
        <v>42</v>
      </c>
      <c r="I2736" t="s">
        <v>68</v>
      </c>
      <c r="J2736" t="s">
        <v>7877</v>
      </c>
      <c r="K2736" t="s">
        <v>37</v>
      </c>
    </row>
    <row r="2737" spans="1:11" x14ac:dyDescent="0.35">
      <c r="A2737">
        <v>2736</v>
      </c>
      <c r="B2737" t="s">
        <v>7878</v>
      </c>
      <c r="C2737">
        <v>22</v>
      </c>
      <c r="D2737" t="s">
        <v>7879</v>
      </c>
      <c r="E2737" t="s">
        <v>133</v>
      </c>
      <c r="F2737" t="s">
        <v>34</v>
      </c>
      <c r="G2737" t="s">
        <v>33</v>
      </c>
      <c r="H2737" t="s">
        <v>34</v>
      </c>
      <c r="I2737" t="s">
        <v>63</v>
      </c>
      <c r="J2737" t="s">
        <v>7880</v>
      </c>
      <c r="K2737" t="s">
        <v>28</v>
      </c>
    </row>
    <row r="2738" spans="1:11" x14ac:dyDescent="0.35">
      <c r="A2738">
        <v>2737</v>
      </c>
      <c r="B2738" t="s">
        <v>7881</v>
      </c>
      <c r="C2738">
        <v>24</v>
      </c>
      <c r="D2738" t="s">
        <v>7882</v>
      </c>
      <c r="E2738" t="s">
        <v>42</v>
      </c>
      <c r="F2738" t="s">
        <v>16</v>
      </c>
      <c r="G2738" t="s">
        <v>33</v>
      </c>
      <c r="H2738" t="s">
        <v>34</v>
      </c>
      <c r="I2738" t="s">
        <v>116</v>
      </c>
      <c r="J2738" t="s">
        <v>7883</v>
      </c>
      <c r="K2738" t="s">
        <v>19</v>
      </c>
    </row>
    <row r="2739" spans="1:11" x14ac:dyDescent="0.35">
      <c r="A2739">
        <v>2738</v>
      </c>
      <c r="B2739" t="s">
        <v>7884</v>
      </c>
      <c r="C2739">
        <v>21</v>
      </c>
      <c r="D2739" t="s">
        <v>7885</v>
      </c>
      <c r="E2739" t="s">
        <v>57</v>
      </c>
      <c r="F2739" t="s">
        <v>42</v>
      </c>
      <c r="G2739" t="s">
        <v>80</v>
      </c>
      <c r="H2739" t="s">
        <v>32</v>
      </c>
      <c r="I2739" t="s">
        <v>48</v>
      </c>
      <c r="J2739" t="s">
        <v>7886</v>
      </c>
      <c r="K2739" t="s">
        <v>37</v>
      </c>
    </row>
    <row r="2740" spans="1:11" x14ac:dyDescent="0.35">
      <c r="A2740">
        <v>2739</v>
      </c>
      <c r="B2740" t="s">
        <v>7887</v>
      </c>
      <c r="C2740">
        <v>25</v>
      </c>
      <c r="D2740" t="s">
        <v>7888</v>
      </c>
      <c r="E2740" t="s">
        <v>201</v>
      </c>
      <c r="F2740" t="s">
        <v>32</v>
      </c>
      <c r="G2740" t="s">
        <v>15</v>
      </c>
      <c r="H2740" t="s">
        <v>16</v>
      </c>
      <c r="I2740" t="s">
        <v>68</v>
      </c>
      <c r="J2740" t="s">
        <v>7889</v>
      </c>
      <c r="K2740" t="s">
        <v>28</v>
      </c>
    </row>
    <row r="2741" spans="1:11" x14ac:dyDescent="0.35">
      <c r="A2741">
        <v>2740</v>
      </c>
      <c r="B2741" t="s">
        <v>7890</v>
      </c>
      <c r="C2741">
        <v>28</v>
      </c>
      <c r="D2741" t="s">
        <v>7891</v>
      </c>
      <c r="E2741" t="s">
        <v>57</v>
      </c>
      <c r="F2741" t="s">
        <v>57</v>
      </c>
      <c r="G2741" t="s">
        <v>80</v>
      </c>
      <c r="H2741" t="s">
        <v>32</v>
      </c>
      <c r="I2741" t="s">
        <v>63</v>
      </c>
      <c r="J2741" t="s">
        <v>7892</v>
      </c>
      <c r="K2741" t="s">
        <v>76</v>
      </c>
    </row>
    <row r="2742" spans="1:11" x14ac:dyDescent="0.35">
      <c r="A2742">
        <v>2741</v>
      </c>
      <c r="B2742" t="s">
        <v>6106</v>
      </c>
      <c r="C2742">
        <v>26</v>
      </c>
      <c r="D2742" t="s">
        <v>7893</v>
      </c>
      <c r="E2742" t="s">
        <v>23</v>
      </c>
      <c r="F2742" t="s">
        <v>67</v>
      </c>
      <c r="G2742" t="s">
        <v>24</v>
      </c>
      <c r="H2742" t="s">
        <v>25</v>
      </c>
      <c r="I2742" t="s">
        <v>88</v>
      </c>
      <c r="J2742" t="s">
        <v>7894</v>
      </c>
      <c r="K2742" t="s">
        <v>28</v>
      </c>
    </row>
    <row r="2743" spans="1:11" x14ac:dyDescent="0.35">
      <c r="A2743">
        <v>2742</v>
      </c>
      <c r="B2743" t="s">
        <v>7895</v>
      </c>
      <c r="C2743">
        <v>30</v>
      </c>
      <c r="D2743" t="s">
        <v>7896</v>
      </c>
      <c r="E2743" t="s">
        <v>22</v>
      </c>
      <c r="F2743" t="s">
        <v>67</v>
      </c>
      <c r="G2743" t="s">
        <v>47</v>
      </c>
      <c r="H2743" t="s">
        <v>31</v>
      </c>
      <c r="I2743" t="s">
        <v>53</v>
      </c>
      <c r="J2743" t="s">
        <v>7897</v>
      </c>
      <c r="K2743" t="s">
        <v>44</v>
      </c>
    </row>
    <row r="2744" spans="1:11" x14ac:dyDescent="0.35">
      <c r="A2744">
        <v>2743</v>
      </c>
      <c r="B2744" t="s">
        <v>7898</v>
      </c>
      <c r="C2744">
        <v>28</v>
      </c>
      <c r="D2744" t="s">
        <v>7899</v>
      </c>
      <c r="E2744" t="s">
        <v>57</v>
      </c>
      <c r="F2744" t="s">
        <v>57</v>
      </c>
      <c r="G2744" t="s">
        <v>41</v>
      </c>
      <c r="H2744" t="s">
        <v>42</v>
      </c>
      <c r="I2744" t="s">
        <v>35</v>
      </c>
      <c r="J2744" t="s">
        <v>7900</v>
      </c>
      <c r="K2744" t="s">
        <v>76</v>
      </c>
    </row>
    <row r="2745" spans="1:11" x14ac:dyDescent="0.35">
      <c r="A2745">
        <v>2744</v>
      </c>
      <c r="B2745" t="s">
        <v>226</v>
      </c>
      <c r="C2745">
        <v>26</v>
      </c>
      <c r="D2745" t="s">
        <v>7901</v>
      </c>
      <c r="E2745" t="s">
        <v>16</v>
      </c>
      <c r="F2745" t="s">
        <v>169</v>
      </c>
      <c r="G2745" t="s">
        <v>120</v>
      </c>
      <c r="H2745" t="s">
        <v>57</v>
      </c>
      <c r="I2745" t="s">
        <v>170</v>
      </c>
      <c r="J2745" t="s">
        <v>7902</v>
      </c>
      <c r="K2745" t="s">
        <v>44</v>
      </c>
    </row>
    <row r="2746" spans="1:11" x14ac:dyDescent="0.35">
      <c r="A2746">
        <v>2745</v>
      </c>
      <c r="B2746" t="s">
        <v>7903</v>
      </c>
      <c r="C2746">
        <v>30</v>
      </c>
      <c r="D2746" t="s">
        <v>7904</v>
      </c>
      <c r="E2746" t="s">
        <v>40</v>
      </c>
      <c r="F2746" t="s">
        <v>32</v>
      </c>
      <c r="G2746" t="s">
        <v>24</v>
      </c>
      <c r="H2746" t="s">
        <v>25</v>
      </c>
      <c r="I2746" t="s">
        <v>146</v>
      </c>
      <c r="J2746" t="s">
        <v>7905</v>
      </c>
      <c r="K2746" t="s">
        <v>37</v>
      </c>
    </row>
    <row r="2747" spans="1:11" x14ac:dyDescent="0.35">
      <c r="A2747">
        <v>2746</v>
      </c>
      <c r="B2747" t="s">
        <v>7906</v>
      </c>
      <c r="C2747">
        <v>25</v>
      </c>
      <c r="D2747" t="s">
        <v>7907</v>
      </c>
      <c r="E2747" t="s">
        <v>57</v>
      </c>
      <c r="F2747" t="s">
        <v>177</v>
      </c>
      <c r="G2747" t="s">
        <v>24</v>
      </c>
      <c r="H2747" t="s">
        <v>25</v>
      </c>
      <c r="I2747" t="s">
        <v>63</v>
      </c>
      <c r="J2747" t="s">
        <v>7908</v>
      </c>
      <c r="K2747" t="s">
        <v>44</v>
      </c>
    </row>
    <row r="2748" spans="1:11" x14ac:dyDescent="0.35">
      <c r="A2748">
        <v>2747</v>
      </c>
      <c r="B2748" t="s">
        <v>7909</v>
      </c>
      <c r="C2748">
        <v>24</v>
      </c>
      <c r="D2748" t="s">
        <v>7910</v>
      </c>
      <c r="E2748" t="s">
        <v>32</v>
      </c>
      <c r="F2748" t="s">
        <v>32</v>
      </c>
      <c r="G2748" t="s">
        <v>41</v>
      </c>
      <c r="H2748" t="s">
        <v>42</v>
      </c>
      <c r="I2748" t="s">
        <v>26</v>
      </c>
      <c r="J2748">
        <v>5646204208</v>
      </c>
      <c r="K2748" t="s">
        <v>19</v>
      </c>
    </row>
    <row r="2749" spans="1:11" x14ac:dyDescent="0.35">
      <c r="A2749">
        <v>2748</v>
      </c>
      <c r="B2749" t="s">
        <v>7911</v>
      </c>
      <c r="C2749">
        <v>20</v>
      </c>
      <c r="D2749" t="s">
        <v>7912</v>
      </c>
      <c r="E2749" t="s">
        <v>22</v>
      </c>
      <c r="F2749" t="s">
        <v>23</v>
      </c>
      <c r="G2749" t="s">
        <v>24</v>
      </c>
      <c r="H2749" t="s">
        <v>25</v>
      </c>
      <c r="I2749" t="s">
        <v>116</v>
      </c>
      <c r="J2749" t="s">
        <v>7913</v>
      </c>
      <c r="K2749" t="s">
        <v>37</v>
      </c>
    </row>
    <row r="2750" spans="1:11" x14ac:dyDescent="0.35">
      <c r="A2750">
        <v>2749</v>
      </c>
      <c r="B2750" t="s">
        <v>7914</v>
      </c>
      <c r="C2750">
        <v>22</v>
      </c>
      <c r="D2750" t="s">
        <v>7915</v>
      </c>
      <c r="E2750" t="s">
        <v>14</v>
      </c>
      <c r="F2750" t="s">
        <v>14</v>
      </c>
      <c r="G2750" t="s">
        <v>87</v>
      </c>
      <c r="H2750" t="s">
        <v>79</v>
      </c>
      <c r="I2750" t="s">
        <v>153</v>
      </c>
      <c r="J2750" t="s">
        <v>7916</v>
      </c>
      <c r="K2750" t="s">
        <v>44</v>
      </c>
    </row>
    <row r="2751" spans="1:11" x14ac:dyDescent="0.35">
      <c r="A2751">
        <v>2750</v>
      </c>
      <c r="B2751" t="s">
        <v>7917</v>
      </c>
      <c r="C2751">
        <v>23</v>
      </c>
      <c r="D2751" t="s">
        <v>7918</v>
      </c>
      <c r="E2751" t="s">
        <v>32</v>
      </c>
      <c r="F2751" t="s">
        <v>169</v>
      </c>
      <c r="G2751" t="s">
        <v>33</v>
      </c>
      <c r="H2751" t="s">
        <v>34</v>
      </c>
      <c r="I2751" t="s">
        <v>170</v>
      </c>
      <c r="J2751" t="s">
        <v>7919</v>
      </c>
      <c r="K2751" t="s">
        <v>76</v>
      </c>
    </row>
    <row r="2752" spans="1:11" x14ac:dyDescent="0.35">
      <c r="A2752">
        <v>2751</v>
      </c>
      <c r="B2752" t="s">
        <v>7920</v>
      </c>
      <c r="C2752">
        <v>27</v>
      </c>
      <c r="D2752" t="s">
        <v>7921</v>
      </c>
      <c r="E2752" t="s">
        <v>67</v>
      </c>
      <c r="F2752" t="s">
        <v>101</v>
      </c>
      <c r="G2752" t="s">
        <v>87</v>
      </c>
      <c r="H2752" t="s">
        <v>79</v>
      </c>
      <c r="I2752" t="s">
        <v>58</v>
      </c>
      <c r="J2752" t="s">
        <v>7922</v>
      </c>
      <c r="K2752" t="s">
        <v>28</v>
      </c>
    </row>
    <row r="2753" spans="1:11" x14ac:dyDescent="0.35">
      <c r="A2753">
        <v>2752</v>
      </c>
      <c r="B2753" t="s">
        <v>7923</v>
      </c>
      <c r="C2753">
        <v>25</v>
      </c>
      <c r="D2753" t="s">
        <v>7924</v>
      </c>
      <c r="E2753" t="s">
        <v>101</v>
      </c>
      <c r="F2753" t="s">
        <v>25</v>
      </c>
      <c r="G2753" t="s">
        <v>120</v>
      </c>
      <c r="H2753" t="s">
        <v>57</v>
      </c>
      <c r="I2753" t="s">
        <v>116</v>
      </c>
      <c r="J2753" t="s">
        <v>7925</v>
      </c>
      <c r="K2753" t="s">
        <v>19</v>
      </c>
    </row>
    <row r="2754" spans="1:11" x14ac:dyDescent="0.35">
      <c r="A2754">
        <v>2753</v>
      </c>
      <c r="B2754" t="s">
        <v>7926</v>
      </c>
      <c r="C2754">
        <v>29</v>
      </c>
      <c r="D2754" t="s">
        <v>7927</v>
      </c>
      <c r="E2754" t="s">
        <v>16</v>
      </c>
      <c r="F2754" t="s">
        <v>25</v>
      </c>
      <c r="G2754" t="s">
        <v>33</v>
      </c>
      <c r="H2754" t="s">
        <v>34</v>
      </c>
      <c r="I2754" t="s">
        <v>146</v>
      </c>
      <c r="J2754" t="s">
        <v>7928</v>
      </c>
      <c r="K2754" t="s">
        <v>44</v>
      </c>
    </row>
    <row r="2755" spans="1:11" x14ac:dyDescent="0.35">
      <c r="A2755">
        <v>2754</v>
      </c>
      <c r="B2755" t="s">
        <v>7929</v>
      </c>
      <c r="C2755">
        <v>30</v>
      </c>
      <c r="D2755" t="s">
        <v>7930</v>
      </c>
      <c r="E2755" t="s">
        <v>22</v>
      </c>
      <c r="F2755" t="s">
        <v>34</v>
      </c>
      <c r="G2755" t="s">
        <v>41</v>
      </c>
      <c r="H2755" t="s">
        <v>42</v>
      </c>
      <c r="I2755" t="s">
        <v>91</v>
      </c>
      <c r="J2755" t="s">
        <v>7931</v>
      </c>
      <c r="K2755" t="s">
        <v>28</v>
      </c>
    </row>
    <row r="2756" spans="1:11" x14ac:dyDescent="0.35">
      <c r="A2756">
        <v>2755</v>
      </c>
      <c r="B2756" t="s">
        <v>4981</v>
      </c>
      <c r="C2756">
        <v>30</v>
      </c>
      <c r="D2756" t="s">
        <v>7932</v>
      </c>
      <c r="E2756" t="s">
        <v>32</v>
      </c>
      <c r="F2756" t="s">
        <v>40</v>
      </c>
      <c r="G2756" t="s">
        <v>24</v>
      </c>
      <c r="H2756" t="s">
        <v>25</v>
      </c>
      <c r="I2756" t="s">
        <v>35</v>
      </c>
      <c r="J2756" t="s">
        <v>7933</v>
      </c>
      <c r="K2756" t="s">
        <v>19</v>
      </c>
    </row>
    <row r="2757" spans="1:11" x14ac:dyDescent="0.35">
      <c r="A2757">
        <v>2756</v>
      </c>
      <c r="B2757" t="s">
        <v>7934</v>
      </c>
      <c r="C2757">
        <v>28</v>
      </c>
      <c r="D2757" t="s">
        <v>7935</v>
      </c>
      <c r="E2757" t="s">
        <v>13</v>
      </c>
      <c r="F2757" t="s">
        <v>22</v>
      </c>
      <c r="G2757" t="s">
        <v>33</v>
      </c>
      <c r="H2757" t="s">
        <v>34</v>
      </c>
      <c r="I2757" t="s">
        <v>116</v>
      </c>
      <c r="J2757" t="s">
        <v>7936</v>
      </c>
      <c r="K2757" t="s">
        <v>19</v>
      </c>
    </row>
    <row r="2758" spans="1:11" x14ac:dyDescent="0.35">
      <c r="A2758">
        <v>2757</v>
      </c>
      <c r="B2758" t="s">
        <v>7937</v>
      </c>
      <c r="C2758">
        <v>23</v>
      </c>
      <c r="D2758" t="s">
        <v>7938</v>
      </c>
      <c r="E2758" t="s">
        <v>57</v>
      </c>
      <c r="F2758" t="s">
        <v>32</v>
      </c>
      <c r="G2758" t="s">
        <v>87</v>
      </c>
      <c r="H2758" t="s">
        <v>79</v>
      </c>
      <c r="I2758" t="s">
        <v>102</v>
      </c>
      <c r="J2758">
        <f>1-959-335-3414</f>
        <v>-4707</v>
      </c>
      <c r="K2758" t="s">
        <v>37</v>
      </c>
    </row>
    <row r="2759" spans="1:11" x14ac:dyDescent="0.35">
      <c r="A2759">
        <v>2758</v>
      </c>
      <c r="B2759" t="s">
        <v>4224</v>
      </c>
      <c r="C2759">
        <v>21</v>
      </c>
      <c r="D2759" t="s">
        <v>7939</v>
      </c>
      <c r="E2759" t="s">
        <v>16</v>
      </c>
      <c r="F2759" t="s">
        <v>34</v>
      </c>
      <c r="G2759" t="s">
        <v>41</v>
      </c>
      <c r="H2759" t="s">
        <v>42</v>
      </c>
      <c r="I2759" t="s">
        <v>58</v>
      </c>
      <c r="J2759" t="s">
        <v>7940</v>
      </c>
      <c r="K2759" t="s">
        <v>76</v>
      </c>
    </row>
    <row r="2760" spans="1:11" x14ac:dyDescent="0.35">
      <c r="A2760">
        <v>2759</v>
      </c>
      <c r="B2760" t="s">
        <v>7941</v>
      </c>
      <c r="C2760">
        <v>24</v>
      </c>
      <c r="D2760" t="s">
        <v>7942</v>
      </c>
      <c r="E2760" t="s">
        <v>40</v>
      </c>
      <c r="F2760" t="s">
        <v>16</v>
      </c>
      <c r="G2760" t="s">
        <v>41</v>
      </c>
      <c r="H2760" t="s">
        <v>42</v>
      </c>
      <c r="I2760" t="s">
        <v>88</v>
      </c>
      <c r="J2760" t="s">
        <v>7943</v>
      </c>
      <c r="K2760" t="s">
        <v>44</v>
      </c>
    </row>
    <row r="2761" spans="1:11" x14ac:dyDescent="0.35">
      <c r="A2761">
        <v>2760</v>
      </c>
      <c r="B2761" t="s">
        <v>7944</v>
      </c>
      <c r="C2761">
        <v>21</v>
      </c>
      <c r="D2761" t="s">
        <v>7945</v>
      </c>
      <c r="E2761" t="s">
        <v>67</v>
      </c>
      <c r="F2761" t="s">
        <v>34</v>
      </c>
      <c r="G2761" t="s">
        <v>24</v>
      </c>
      <c r="H2761" t="s">
        <v>25</v>
      </c>
      <c r="I2761" t="s">
        <v>68</v>
      </c>
      <c r="J2761" t="s">
        <v>7946</v>
      </c>
      <c r="K2761" t="s">
        <v>28</v>
      </c>
    </row>
    <row r="2762" spans="1:11" x14ac:dyDescent="0.35">
      <c r="A2762">
        <v>2761</v>
      </c>
      <c r="B2762" t="s">
        <v>7947</v>
      </c>
      <c r="C2762">
        <v>29</v>
      </c>
      <c r="D2762" t="s">
        <v>7948</v>
      </c>
      <c r="E2762" t="s">
        <v>57</v>
      </c>
      <c r="F2762" t="s">
        <v>149</v>
      </c>
      <c r="G2762" t="s">
        <v>52</v>
      </c>
      <c r="H2762" t="s">
        <v>13</v>
      </c>
      <c r="I2762" t="s">
        <v>58</v>
      </c>
      <c r="J2762" t="s">
        <v>7949</v>
      </c>
      <c r="K2762" t="s">
        <v>28</v>
      </c>
    </row>
    <row r="2763" spans="1:11" x14ac:dyDescent="0.35">
      <c r="A2763">
        <v>2762</v>
      </c>
      <c r="B2763" t="s">
        <v>7950</v>
      </c>
      <c r="C2763">
        <v>27</v>
      </c>
      <c r="D2763" t="s">
        <v>7951</v>
      </c>
      <c r="E2763" t="s">
        <v>169</v>
      </c>
      <c r="F2763" t="s">
        <v>34</v>
      </c>
      <c r="G2763" t="s">
        <v>87</v>
      </c>
      <c r="H2763" t="s">
        <v>79</v>
      </c>
      <c r="I2763" t="s">
        <v>26</v>
      </c>
      <c r="J2763" t="s">
        <v>7952</v>
      </c>
      <c r="K2763" t="s">
        <v>28</v>
      </c>
    </row>
    <row r="2764" spans="1:11" x14ac:dyDescent="0.35">
      <c r="A2764">
        <v>2763</v>
      </c>
      <c r="B2764" t="s">
        <v>7953</v>
      </c>
      <c r="C2764">
        <v>20</v>
      </c>
      <c r="D2764" t="s">
        <v>7954</v>
      </c>
      <c r="E2764" t="s">
        <v>57</v>
      </c>
      <c r="F2764" t="s">
        <v>16</v>
      </c>
      <c r="G2764" t="s">
        <v>24</v>
      </c>
      <c r="H2764" t="s">
        <v>25</v>
      </c>
      <c r="I2764" t="s">
        <v>88</v>
      </c>
      <c r="J2764">
        <f>1-574-98-2053</f>
        <v>-2724</v>
      </c>
      <c r="K2764" t="s">
        <v>28</v>
      </c>
    </row>
    <row r="2765" spans="1:11" x14ac:dyDescent="0.35">
      <c r="A2765">
        <v>2764</v>
      </c>
      <c r="B2765" t="s">
        <v>7955</v>
      </c>
      <c r="C2765">
        <v>27</v>
      </c>
      <c r="D2765" t="s">
        <v>7956</v>
      </c>
      <c r="E2765" t="s">
        <v>101</v>
      </c>
      <c r="F2765" t="s">
        <v>79</v>
      </c>
      <c r="G2765" t="s">
        <v>80</v>
      </c>
      <c r="H2765" t="s">
        <v>32</v>
      </c>
      <c r="I2765" t="s">
        <v>58</v>
      </c>
      <c r="J2765" t="s">
        <v>7957</v>
      </c>
      <c r="K2765" t="s">
        <v>28</v>
      </c>
    </row>
    <row r="2766" spans="1:11" x14ac:dyDescent="0.35">
      <c r="A2766">
        <v>2765</v>
      </c>
      <c r="B2766" t="s">
        <v>7958</v>
      </c>
      <c r="C2766">
        <v>25</v>
      </c>
      <c r="D2766" t="s">
        <v>7959</v>
      </c>
      <c r="E2766" t="s">
        <v>133</v>
      </c>
      <c r="F2766" t="s">
        <v>101</v>
      </c>
      <c r="G2766" t="s">
        <v>120</v>
      </c>
      <c r="H2766" t="s">
        <v>57</v>
      </c>
      <c r="I2766" t="s">
        <v>68</v>
      </c>
      <c r="J2766" t="s">
        <v>7960</v>
      </c>
      <c r="K2766" t="s">
        <v>76</v>
      </c>
    </row>
    <row r="2767" spans="1:11" x14ac:dyDescent="0.35">
      <c r="A2767">
        <v>2766</v>
      </c>
      <c r="B2767" t="s">
        <v>7961</v>
      </c>
      <c r="C2767">
        <v>28</v>
      </c>
      <c r="D2767" t="s">
        <v>7962</v>
      </c>
      <c r="E2767" t="s">
        <v>133</v>
      </c>
      <c r="F2767" t="s">
        <v>57</v>
      </c>
      <c r="G2767" t="s">
        <v>80</v>
      </c>
      <c r="H2767" t="s">
        <v>32</v>
      </c>
      <c r="I2767" t="s">
        <v>170</v>
      </c>
      <c r="J2767" t="s">
        <v>7963</v>
      </c>
      <c r="K2767" t="s">
        <v>37</v>
      </c>
    </row>
    <row r="2768" spans="1:11" x14ac:dyDescent="0.35">
      <c r="A2768">
        <v>2767</v>
      </c>
      <c r="B2768" t="s">
        <v>7964</v>
      </c>
      <c r="C2768">
        <v>22</v>
      </c>
      <c r="D2768" t="s">
        <v>7965</v>
      </c>
      <c r="E2768" t="s">
        <v>13</v>
      </c>
      <c r="F2768" t="s">
        <v>25</v>
      </c>
      <c r="G2768" t="s">
        <v>33</v>
      </c>
      <c r="H2768" t="s">
        <v>34</v>
      </c>
      <c r="I2768" t="s">
        <v>53</v>
      </c>
      <c r="J2768" t="s">
        <v>7966</v>
      </c>
      <c r="K2768" t="s">
        <v>28</v>
      </c>
    </row>
    <row r="2769" spans="1:11" x14ac:dyDescent="0.35">
      <c r="A2769">
        <v>2768</v>
      </c>
      <c r="B2769" t="s">
        <v>384</v>
      </c>
      <c r="C2769">
        <v>29</v>
      </c>
      <c r="D2769" t="s">
        <v>7967</v>
      </c>
      <c r="E2769" t="s">
        <v>201</v>
      </c>
      <c r="F2769" t="s">
        <v>23</v>
      </c>
      <c r="G2769" t="s">
        <v>15</v>
      </c>
      <c r="H2769" t="s">
        <v>16</v>
      </c>
      <c r="I2769" t="s">
        <v>68</v>
      </c>
      <c r="J2769" t="s">
        <v>7968</v>
      </c>
      <c r="K2769" t="s">
        <v>19</v>
      </c>
    </row>
    <row r="2770" spans="1:11" x14ac:dyDescent="0.35">
      <c r="A2770">
        <v>2769</v>
      </c>
      <c r="B2770" t="s">
        <v>4060</v>
      </c>
      <c r="C2770">
        <v>28</v>
      </c>
      <c r="D2770" t="s">
        <v>7969</v>
      </c>
      <c r="E2770" t="s">
        <v>25</v>
      </c>
      <c r="F2770" t="s">
        <v>42</v>
      </c>
      <c r="G2770" t="s">
        <v>52</v>
      </c>
      <c r="H2770" t="s">
        <v>13</v>
      </c>
      <c r="I2770" t="s">
        <v>63</v>
      </c>
      <c r="J2770" t="s">
        <v>7970</v>
      </c>
      <c r="K2770" t="s">
        <v>28</v>
      </c>
    </row>
    <row r="2771" spans="1:11" x14ac:dyDescent="0.35">
      <c r="A2771">
        <v>2770</v>
      </c>
      <c r="B2771" t="s">
        <v>7971</v>
      </c>
      <c r="C2771">
        <v>20</v>
      </c>
      <c r="D2771" t="s">
        <v>7972</v>
      </c>
      <c r="E2771" t="s">
        <v>22</v>
      </c>
      <c r="F2771" t="s">
        <v>34</v>
      </c>
      <c r="G2771" t="s">
        <v>41</v>
      </c>
      <c r="H2771" t="s">
        <v>42</v>
      </c>
      <c r="I2771" t="s">
        <v>58</v>
      </c>
      <c r="J2771" t="s">
        <v>7973</v>
      </c>
      <c r="K2771" t="s">
        <v>19</v>
      </c>
    </row>
    <row r="2772" spans="1:11" x14ac:dyDescent="0.35">
      <c r="A2772">
        <v>2771</v>
      </c>
      <c r="B2772" t="s">
        <v>7974</v>
      </c>
      <c r="C2772">
        <v>20</v>
      </c>
      <c r="D2772" t="s">
        <v>7975</v>
      </c>
      <c r="E2772" t="s">
        <v>13</v>
      </c>
      <c r="F2772" t="s">
        <v>101</v>
      </c>
      <c r="G2772" t="s">
        <v>15</v>
      </c>
      <c r="H2772" t="s">
        <v>16</v>
      </c>
      <c r="I2772" t="s">
        <v>35</v>
      </c>
      <c r="J2772">
        <v>4964677485</v>
      </c>
      <c r="K2772" t="s">
        <v>76</v>
      </c>
    </row>
    <row r="2773" spans="1:11" x14ac:dyDescent="0.35">
      <c r="A2773">
        <v>2772</v>
      </c>
      <c r="B2773" t="s">
        <v>7976</v>
      </c>
      <c r="C2773">
        <v>26</v>
      </c>
      <c r="D2773" t="s">
        <v>7977</v>
      </c>
      <c r="E2773" t="s">
        <v>57</v>
      </c>
      <c r="F2773" t="s">
        <v>14</v>
      </c>
      <c r="G2773" t="s">
        <v>41</v>
      </c>
      <c r="H2773" t="s">
        <v>42</v>
      </c>
      <c r="I2773" t="s">
        <v>116</v>
      </c>
      <c r="J2773" t="s">
        <v>7978</v>
      </c>
      <c r="K2773" t="s">
        <v>19</v>
      </c>
    </row>
    <row r="2774" spans="1:11" x14ac:dyDescent="0.35">
      <c r="A2774">
        <v>2773</v>
      </c>
      <c r="B2774" t="s">
        <v>7979</v>
      </c>
      <c r="C2774">
        <v>26</v>
      </c>
      <c r="D2774" t="s">
        <v>7980</v>
      </c>
      <c r="E2774" t="s">
        <v>201</v>
      </c>
      <c r="F2774" t="s">
        <v>13</v>
      </c>
      <c r="G2774" t="s">
        <v>41</v>
      </c>
      <c r="H2774" t="s">
        <v>42</v>
      </c>
      <c r="I2774" t="s">
        <v>58</v>
      </c>
      <c r="J2774" t="s">
        <v>7981</v>
      </c>
      <c r="K2774" t="s">
        <v>28</v>
      </c>
    </row>
    <row r="2775" spans="1:11" x14ac:dyDescent="0.35">
      <c r="A2775">
        <v>2774</v>
      </c>
      <c r="B2775" t="s">
        <v>7982</v>
      </c>
      <c r="C2775">
        <v>26</v>
      </c>
      <c r="D2775" t="s">
        <v>7983</v>
      </c>
      <c r="E2775" t="s">
        <v>42</v>
      </c>
      <c r="F2775" t="s">
        <v>32</v>
      </c>
      <c r="G2775" t="s">
        <v>52</v>
      </c>
      <c r="H2775" t="s">
        <v>13</v>
      </c>
      <c r="I2775" t="s">
        <v>53</v>
      </c>
      <c r="J2775" t="s">
        <v>7984</v>
      </c>
      <c r="K2775" t="s">
        <v>76</v>
      </c>
    </row>
    <row r="2776" spans="1:11" x14ac:dyDescent="0.35">
      <c r="A2776">
        <v>2775</v>
      </c>
      <c r="B2776" t="s">
        <v>7985</v>
      </c>
      <c r="C2776">
        <v>26</v>
      </c>
      <c r="D2776" t="s">
        <v>7986</v>
      </c>
      <c r="E2776" t="s">
        <v>22</v>
      </c>
      <c r="F2776" t="s">
        <v>32</v>
      </c>
      <c r="G2776" t="s">
        <v>120</v>
      </c>
      <c r="H2776" t="s">
        <v>57</v>
      </c>
      <c r="I2776" t="s">
        <v>116</v>
      </c>
      <c r="J2776" t="s">
        <v>7987</v>
      </c>
      <c r="K2776" t="s">
        <v>44</v>
      </c>
    </row>
    <row r="2777" spans="1:11" x14ac:dyDescent="0.35">
      <c r="A2777">
        <v>2776</v>
      </c>
      <c r="B2777" t="s">
        <v>7988</v>
      </c>
      <c r="C2777">
        <v>23</v>
      </c>
      <c r="D2777" t="s">
        <v>7989</v>
      </c>
      <c r="E2777" t="s">
        <v>67</v>
      </c>
      <c r="F2777" t="s">
        <v>14</v>
      </c>
      <c r="G2777" t="s">
        <v>15</v>
      </c>
      <c r="H2777" t="s">
        <v>16</v>
      </c>
      <c r="I2777" t="s">
        <v>88</v>
      </c>
      <c r="J2777" t="s">
        <v>7990</v>
      </c>
      <c r="K2777" t="s">
        <v>37</v>
      </c>
    </row>
    <row r="2778" spans="1:11" x14ac:dyDescent="0.35">
      <c r="A2778">
        <v>2777</v>
      </c>
      <c r="B2778" t="s">
        <v>7991</v>
      </c>
      <c r="C2778">
        <v>20</v>
      </c>
      <c r="D2778" t="s">
        <v>7992</v>
      </c>
      <c r="E2778" t="s">
        <v>13</v>
      </c>
      <c r="F2778" t="s">
        <v>149</v>
      </c>
      <c r="G2778" t="s">
        <v>120</v>
      </c>
      <c r="H2778" t="s">
        <v>57</v>
      </c>
      <c r="I2778" t="s">
        <v>88</v>
      </c>
      <c r="J2778" t="s">
        <v>7993</v>
      </c>
      <c r="K2778" t="s">
        <v>19</v>
      </c>
    </row>
    <row r="2779" spans="1:11" x14ac:dyDescent="0.35">
      <c r="A2779">
        <v>2778</v>
      </c>
      <c r="B2779" t="s">
        <v>7994</v>
      </c>
      <c r="C2779">
        <v>26</v>
      </c>
      <c r="D2779" t="s">
        <v>7995</v>
      </c>
      <c r="E2779" t="s">
        <v>201</v>
      </c>
      <c r="F2779" t="s">
        <v>133</v>
      </c>
      <c r="G2779" t="s">
        <v>80</v>
      </c>
      <c r="H2779" t="s">
        <v>32</v>
      </c>
      <c r="I2779" t="s">
        <v>68</v>
      </c>
      <c r="J2779" t="s">
        <v>7996</v>
      </c>
      <c r="K2779" t="s">
        <v>44</v>
      </c>
    </row>
    <row r="2780" spans="1:11" x14ac:dyDescent="0.35">
      <c r="A2780">
        <v>2779</v>
      </c>
      <c r="B2780" t="s">
        <v>7997</v>
      </c>
      <c r="C2780">
        <v>24</v>
      </c>
      <c r="D2780" t="s">
        <v>7998</v>
      </c>
      <c r="E2780" t="s">
        <v>40</v>
      </c>
      <c r="F2780" t="s">
        <v>14</v>
      </c>
      <c r="G2780" t="s">
        <v>15</v>
      </c>
      <c r="H2780" t="s">
        <v>16</v>
      </c>
      <c r="I2780" t="s">
        <v>63</v>
      </c>
      <c r="J2780" t="s">
        <v>7999</v>
      </c>
      <c r="K2780" t="s">
        <v>44</v>
      </c>
    </row>
    <row r="2781" spans="1:11" x14ac:dyDescent="0.35">
      <c r="A2781">
        <v>2780</v>
      </c>
      <c r="B2781" t="s">
        <v>8000</v>
      </c>
      <c r="C2781">
        <v>28</v>
      </c>
      <c r="D2781" t="s">
        <v>8001</v>
      </c>
      <c r="E2781" t="s">
        <v>34</v>
      </c>
      <c r="F2781" t="s">
        <v>14</v>
      </c>
      <c r="G2781" t="s">
        <v>41</v>
      </c>
      <c r="H2781" t="s">
        <v>42</v>
      </c>
      <c r="I2781" t="s">
        <v>102</v>
      </c>
      <c r="J2781">
        <v>2800673813</v>
      </c>
      <c r="K2781" t="s">
        <v>28</v>
      </c>
    </row>
    <row r="2782" spans="1:11" x14ac:dyDescent="0.35">
      <c r="A2782">
        <v>2781</v>
      </c>
      <c r="B2782" t="s">
        <v>8002</v>
      </c>
      <c r="C2782">
        <v>23</v>
      </c>
      <c r="D2782" t="s">
        <v>8003</v>
      </c>
      <c r="E2782" t="s">
        <v>31</v>
      </c>
      <c r="F2782" t="s">
        <v>149</v>
      </c>
      <c r="G2782" t="s">
        <v>120</v>
      </c>
      <c r="H2782" t="s">
        <v>57</v>
      </c>
      <c r="I2782" t="s">
        <v>116</v>
      </c>
      <c r="J2782" t="s">
        <v>8004</v>
      </c>
      <c r="K2782" t="s">
        <v>44</v>
      </c>
    </row>
    <row r="2783" spans="1:11" x14ac:dyDescent="0.35">
      <c r="A2783">
        <v>2782</v>
      </c>
      <c r="B2783" t="s">
        <v>8005</v>
      </c>
      <c r="C2783">
        <v>24</v>
      </c>
      <c r="D2783" t="s">
        <v>8006</v>
      </c>
      <c r="E2783" t="s">
        <v>40</v>
      </c>
      <c r="F2783" t="s">
        <v>67</v>
      </c>
      <c r="G2783" t="s">
        <v>120</v>
      </c>
      <c r="H2783" t="s">
        <v>57</v>
      </c>
      <c r="I2783" t="s">
        <v>170</v>
      </c>
      <c r="J2783" t="s">
        <v>8007</v>
      </c>
      <c r="K2783" t="s">
        <v>28</v>
      </c>
    </row>
    <row r="2784" spans="1:11" x14ac:dyDescent="0.35">
      <c r="A2784">
        <v>2783</v>
      </c>
      <c r="B2784" t="s">
        <v>8008</v>
      </c>
      <c r="C2784">
        <v>22</v>
      </c>
      <c r="D2784" t="s">
        <v>8009</v>
      </c>
      <c r="E2784" t="s">
        <v>57</v>
      </c>
      <c r="F2784" t="s">
        <v>23</v>
      </c>
      <c r="G2784" t="s">
        <v>47</v>
      </c>
      <c r="H2784" t="s">
        <v>31</v>
      </c>
      <c r="I2784" t="s">
        <v>146</v>
      </c>
      <c r="J2784" t="s">
        <v>8010</v>
      </c>
      <c r="K2784" t="s">
        <v>19</v>
      </c>
    </row>
    <row r="2785" spans="1:11" x14ac:dyDescent="0.35">
      <c r="A2785">
        <v>2784</v>
      </c>
      <c r="B2785" t="s">
        <v>8011</v>
      </c>
      <c r="C2785">
        <v>28</v>
      </c>
      <c r="D2785" t="s">
        <v>8012</v>
      </c>
      <c r="E2785" t="s">
        <v>133</v>
      </c>
      <c r="F2785" t="s">
        <v>133</v>
      </c>
      <c r="G2785" t="s">
        <v>120</v>
      </c>
      <c r="H2785" t="s">
        <v>57</v>
      </c>
      <c r="I2785" t="s">
        <v>58</v>
      </c>
      <c r="J2785" t="s">
        <v>8013</v>
      </c>
      <c r="K2785" t="s">
        <v>37</v>
      </c>
    </row>
    <row r="2786" spans="1:11" x14ac:dyDescent="0.35">
      <c r="A2786">
        <v>2785</v>
      </c>
      <c r="B2786" t="s">
        <v>8014</v>
      </c>
      <c r="C2786">
        <v>20</v>
      </c>
      <c r="D2786" t="s">
        <v>8015</v>
      </c>
      <c r="E2786" t="s">
        <v>201</v>
      </c>
      <c r="F2786" t="s">
        <v>57</v>
      </c>
      <c r="G2786" t="s">
        <v>24</v>
      </c>
      <c r="H2786" t="s">
        <v>25</v>
      </c>
      <c r="I2786" t="s">
        <v>68</v>
      </c>
      <c r="J2786" t="s">
        <v>8016</v>
      </c>
      <c r="K2786" t="s">
        <v>28</v>
      </c>
    </row>
    <row r="2787" spans="1:11" x14ac:dyDescent="0.35">
      <c r="A2787">
        <v>2786</v>
      </c>
      <c r="B2787" t="s">
        <v>8017</v>
      </c>
      <c r="C2787">
        <v>20</v>
      </c>
      <c r="D2787" t="s">
        <v>8018</v>
      </c>
      <c r="E2787" t="s">
        <v>40</v>
      </c>
      <c r="F2787" t="s">
        <v>23</v>
      </c>
      <c r="G2787" t="s">
        <v>15</v>
      </c>
      <c r="H2787" t="s">
        <v>16</v>
      </c>
      <c r="I2787" t="s">
        <v>153</v>
      </c>
      <c r="J2787">
        <v>3414482796</v>
      </c>
      <c r="K2787" t="s">
        <v>28</v>
      </c>
    </row>
    <row r="2788" spans="1:11" x14ac:dyDescent="0.35">
      <c r="A2788">
        <v>2787</v>
      </c>
      <c r="B2788" t="s">
        <v>8019</v>
      </c>
      <c r="C2788">
        <v>23</v>
      </c>
      <c r="D2788" t="s">
        <v>8020</v>
      </c>
      <c r="E2788" t="s">
        <v>133</v>
      </c>
      <c r="F2788" t="s">
        <v>40</v>
      </c>
      <c r="G2788" t="s">
        <v>62</v>
      </c>
      <c r="H2788" t="s">
        <v>23</v>
      </c>
      <c r="I2788" t="s">
        <v>68</v>
      </c>
      <c r="J2788" t="s">
        <v>8021</v>
      </c>
      <c r="K2788" t="s">
        <v>76</v>
      </c>
    </row>
    <row r="2789" spans="1:11" x14ac:dyDescent="0.35">
      <c r="A2789">
        <v>2788</v>
      </c>
      <c r="B2789" t="s">
        <v>8022</v>
      </c>
      <c r="C2789">
        <v>28</v>
      </c>
      <c r="D2789" t="s">
        <v>8023</v>
      </c>
      <c r="E2789" t="s">
        <v>177</v>
      </c>
      <c r="F2789" t="s">
        <v>57</v>
      </c>
      <c r="G2789" t="s">
        <v>80</v>
      </c>
      <c r="H2789" t="s">
        <v>32</v>
      </c>
      <c r="I2789" t="s">
        <v>17</v>
      </c>
      <c r="J2789" t="s">
        <v>8024</v>
      </c>
      <c r="K2789" t="s">
        <v>28</v>
      </c>
    </row>
    <row r="2790" spans="1:11" x14ac:dyDescent="0.35">
      <c r="A2790">
        <v>2789</v>
      </c>
      <c r="B2790" t="s">
        <v>8025</v>
      </c>
      <c r="C2790">
        <v>22</v>
      </c>
      <c r="D2790" t="s">
        <v>8026</v>
      </c>
      <c r="E2790" t="s">
        <v>133</v>
      </c>
      <c r="F2790" t="s">
        <v>169</v>
      </c>
      <c r="G2790" t="s">
        <v>47</v>
      </c>
      <c r="H2790" t="s">
        <v>31</v>
      </c>
      <c r="I2790" t="s">
        <v>170</v>
      </c>
      <c r="J2790" t="s">
        <v>8027</v>
      </c>
      <c r="K2790" t="s">
        <v>37</v>
      </c>
    </row>
    <row r="2791" spans="1:11" x14ac:dyDescent="0.35">
      <c r="A2791">
        <v>2790</v>
      </c>
      <c r="B2791" t="s">
        <v>8028</v>
      </c>
      <c r="C2791">
        <v>30</v>
      </c>
      <c r="D2791" t="s">
        <v>8029</v>
      </c>
      <c r="E2791" t="s">
        <v>25</v>
      </c>
      <c r="F2791" t="s">
        <v>177</v>
      </c>
      <c r="G2791" t="s">
        <v>62</v>
      </c>
      <c r="H2791" t="s">
        <v>23</v>
      </c>
      <c r="I2791" t="s">
        <v>116</v>
      </c>
      <c r="J2791" t="s">
        <v>8030</v>
      </c>
      <c r="K2791" t="s">
        <v>76</v>
      </c>
    </row>
    <row r="2792" spans="1:11" x14ac:dyDescent="0.35">
      <c r="A2792">
        <v>2791</v>
      </c>
      <c r="B2792" t="s">
        <v>8031</v>
      </c>
      <c r="C2792">
        <v>23</v>
      </c>
      <c r="D2792" t="s">
        <v>8032</v>
      </c>
      <c r="E2792" t="s">
        <v>31</v>
      </c>
      <c r="F2792" t="s">
        <v>13</v>
      </c>
      <c r="G2792" t="s">
        <v>87</v>
      </c>
      <c r="H2792" t="s">
        <v>79</v>
      </c>
      <c r="I2792" t="s">
        <v>116</v>
      </c>
      <c r="J2792" t="s">
        <v>8033</v>
      </c>
      <c r="K2792" t="s">
        <v>19</v>
      </c>
    </row>
    <row r="2793" spans="1:11" x14ac:dyDescent="0.35">
      <c r="A2793">
        <v>2792</v>
      </c>
      <c r="B2793" t="s">
        <v>8034</v>
      </c>
      <c r="C2793">
        <v>28</v>
      </c>
      <c r="D2793" t="s">
        <v>8035</v>
      </c>
      <c r="E2793" t="s">
        <v>133</v>
      </c>
      <c r="F2793" t="s">
        <v>34</v>
      </c>
      <c r="G2793" t="s">
        <v>52</v>
      </c>
      <c r="H2793" t="s">
        <v>13</v>
      </c>
      <c r="I2793" t="s">
        <v>58</v>
      </c>
      <c r="J2793" t="s">
        <v>8036</v>
      </c>
      <c r="K2793" t="s">
        <v>28</v>
      </c>
    </row>
    <row r="2794" spans="1:11" x14ac:dyDescent="0.35">
      <c r="A2794">
        <v>2793</v>
      </c>
      <c r="B2794" t="s">
        <v>8037</v>
      </c>
      <c r="C2794">
        <v>21</v>
      </c>
      <c r="D2794" t="s">
        <v>8038</v>
      </c>
      <c r="E2794" t="s">
        <v>149</v>
      </c>
      <c r="F2794" t="s">
        <v>101</v>
      </c>
      <c r="G2794" t="s">
        <v>87</v>
      </c>
      <c r="H2794" t="s">
        <v>79</v>
      </c>
      <c r="I2794" t="s">
        <v>116</v>
      </c>
      <c r="J2794" t="s">
        <v>8039</v>
      </c>
      <c r="K2794" t="s">
        <v>19</v>
      </c>
    </row>
    <row r="2795" spans="1:11" x14ac:dyDescent="0.35">
      <c r="A2795">
        <v>2794</v>
      </c>
      <c r="B2795" t="s">
        <v>8040</v>
      </c>
      <c r="C2795">
        <v>23</v>
      </c>
      <c r="D2795" t="s">
        <v>8041</v>
      </c>
      <c r="E2795" t="s">
        <v>149</v>
      </c>
      <c r="F2795" t="s">
        <v>133</v>
      </c>
      <c r="G2795" t="s">
        <v>80</v>
      </c>
      <c r="H2795" t="s">
        <v>32</v>
      </c>
      <c r="I2795" t="s">
        <v>58</v>
      </c>
      <c r="J2795">
        <f>1-816-641-4592</f>
        <v>-6048</v>
      </c>
      <c r="K2795" t="s">
        <v>28</v>
      </c>
    </row>
    <row r="2796" spans="1:11" x14ac:dyDescent="0.35">
      <c r="A2796">
        <v>2795</v>
      </c>
      <c r="B2796" t="s">
        <v>8042</v>
      </c>
      <c r="C2796">
        <v>29</v>
      </c>
      <c r="D2796" t="s">
        <v>8043</v>
      </c>
      <c r="E2796" t="s">
        <v>13</v>
      </c>
      <c r="F2796" t="s">
        <v>133</v>
      </c>
      <c r="G2796" t="s">
        <v>47</v>
      </c>
      <c r="H2796" t="s">
        <v>31</v>
      </c>
      <c r="I2796" t="s">
        <v>170</v>
      </c>
      <c r="J2796" t="s">
        <v>8044</v>
      </c>
      <c r="K2796" t="s">
        <v>19</v>
      </c>
    </row>
    <row r="2797" spans="1:11" x14ac:dyDescent="0.35">
      <c r="A2797">
        <v>2796</v>
      </c>
      <c r="B2797" t="s">
        <v>1277</v>
      </c>
      <c r="C2797">
        <v>25</v>
      </c>
      <c r="D2797" t="s">
        <v>8045</v>
      </c>
      <c r="E2797" t="s">
        <v>31</v>
      </c>
      <c r="F2797" t="s">
        <v>133</v>
      </c>
      <c r="G2797" t="s">
        <v>15</v>
      </c>
      <c r="H2797" t="s">
        <v>16</v>
      </c>
      <c r="I2797" t="s">
        <v>53</v>
      </c>
      <c r="J2797" t="s">
        <v>8046</v>
      </c>
      <c r="K2797" t="s">
        <v>76</v>
      </c>
    </row>
    <row r="2798" spans="1:11" x14ac:dyDescent="0.35">
      <c r="A2798">
        <v>2797</v>
      </c>
      <c r="B2798" t="s">
        <v>8047</v>
      </c>
      <c r="C2798">
        <v>20</v>
      </c>
      <c r="D2798" t="s">
        <v>8048</v>
      </c>
      <c r="E2798" t="s">
        <v>177</v>
      </c>
      <c r="F2798" t="s">
        <v>42</v>
      </c>
      <c r="G2798" t="s">
        <v>41</v>
      </c>
      <c r="H2798" t="s">
        <v>42</v>
      </c>
      <c r="I2798" t="s">
        <v>116</v>
      </c>
      <c r="J2798" t="s">
        <v>8049</v>
      </c>
      <c r="K2798" t="s">
        <v>76</v>
      </c>
    </row>
    <row r="2799" spans="1:11" x14ac:dyDescent="0.35">
      <c r="A2799">
        <v>2798</v>
      </c>
      <c r="B2799" t="s">
        <v>8050</v>
      </c>
      <c r="C2799">
        <v>30</v>
      </c>
      <c r="D2799" t="s">
        <v>8051</v>
      </c>
      <c r="E2799" t="s">
        <v>79</v>
      </c>
      <c r="F2799" t="s">
        <v>16</v>
      </c>
      <c r="G2799" t="s">
        <v>87</v>
      </c>
      <c r="H2799" t="s">
        <v>79</v>
      </c>
      <c r="I2799" t="s">
        <v>58</v>
      </c>
      <c r="J2799">
        <v>6878858358</v>
      </c>
      <c r="K2799" t="s">
        <v>28</v>
      </c>
    </row>
    <row r="2800" spans="1:11" x14ac:dyDescent="0.35">
      <c r="A2800">
        <v>2799</v>
      </c>
      <c r="B2800" t="s">
        <v>8052</v>
      </c>
      <c r="C2800">
        <v>25</v>
      </c>
      <c r="D2800" t="s">
        <v>8053</v>
      </c>
      <c r="E2800" t="s">
        <v>101</v>
      </c>
      <c r="F2800" t="s">
        <v>133</v>
      </c>
      <c r="G2800" t="s">
        <v>52</v>
      </c>
      <c r="H2800" t="s">
        <v>13</v>
      </c>
      <c r="I2800" t="s">
        <v>48</v>
      </c>
      <c r="J2800" t="s">
        <v>8054</v>
      </c>
      <c r="K2800" t="s">
        <v>44</v>
      </c>
    </row>
    <row r="2801" spans="1:11" x14ac:dyDescent="0.35">
      <c r="A2801">
        <v>2800</v>
      </c>
      <c r="B2801" t="s">
        <v>8055</v>
      </c>
      <c r="C2801">
        <v>29</v>
      </c>
      <c r="D2801" t="s">
        <v>8056</v>
      </c>
      <c r="E2801" t="s">
        <v>13</v>
      </c>
      <c r="F2801" t="s">
        <v>67</v>
      </c>
      <c r="G2801" t="s">
        <v>41</v>
      </c>
      <c r="H2801" t="s">
        <v>42</v>
      </c>
      <c r="I2801" t="s">
        <v>68</v>
      </c>
      <c r="J2801">
        <f>1-392-576-6925</f>
        <v>-7892</v>
      </c>
      <c r="K2801" t="s">
        <v>28</v>
      </c>
    </row>
    <row r="2802" spans="1:11" x14ac:dyDescent="0.35">
      <c r="A2802">
        <v>2801</v>
      </c>
      <c r="B2802" t="s">
        <v>8057</v>
      </c>
      <c r="C2802">
        <v>26</v>
      </c>
      <c r="D2802" t="s">
        <v>8058</v>
      </c>
      <c r="E2802" t="s">
        <v>34</v>
      </c>
      <c r="F2802" t="s">
        <v>25</v>
      </c>
      <c r="G2802" t="s">
        <v>120</v>
      </c>
      <c r="H2802" t="s">
        <v>57</v>
      </c>
      <c r="I2802" t="s">
        <v>35</v>
      </c>
      <c r="J2802" t="s">
        <v>8059</v>
      </c>
      <c r="K2802" t="s">
        <v>76</v>
      </c>
    </row>
    <row r="2803" spans="1:11" x14ac:dyDescent="0.35">
      <c r="A2803">
        <v>2802</v>
      </c>
      <c r="B2803" t="s">
        <v>8060</v>
      </c>
      <c r="C2803">
        <v>22</v>
      </c>
      <c r="D2803" t="s">
        <v>8061</v>
      </c>
      <c r="E2803" t="s">
        <v>169</v>
      </c>
      <c r="F2803" t="s">
        <v>22</v>
      </c>
      <c r="G2803" t="s">
        <v>120</v>
      </c>
      <c r="H2803" t="s">
        <v>57</v>
      </c>
      <c r="I2803" t="s">
        <v>58</v>
      </c>
      <c r="J2803" t="s">
        <v>8062</v>
      </c>
      <c r="K2803" t="s">
        <v>28</v>
      </c>
    </row>
    <row r="2804" spans="1:11" x14ac:dyDescent="0.35">
      <c r="A2804">
        <v>2803</v>
      </c>
      <c r="B2804" t="s">
        <v>8063</v>
      </c>
      <c r="C2804">
        <v>23</v>
      </c>
      <c r="D2804" t="s">
        <v>8064</v>
      </c>
      <c r="E2804" t="s">
        <v>13</v>
      </c>
      <c r="F2804" t="s">
        <v>14</v>
      </c>
      <c r="G2804" t="s">
        <v>62</v>
      </c>
      <c r="H2804" t="s">
        <v>23</v>
      </c>
      <c r="I2804" t="s">
        <v>48</v>
      </c>
      <c r="J2804" t="s">
        <v>8065</v>
      </c>
      <c r="K2804" t="s">
        <v>44</v>
      </c>
    </row>
    <row r="2805" spans="1:11" x14ac:dyDescent="0.35">
      <c r="A2805">
        <v>2804</v>
      </c>
      <c r="B2805" t="s">
        <v>8066</v>
      </c>
      <c r="C2805">
        <v>22</v>
      </c>
      <c r="D2805" t="s">
        <v>8067</v>
      </c>
      <c r="E2805" t="s">
        <v>101</v>
      </c>
      <c r="F2805" t="s">
        <v>23</v>
      </c>
      <c r="G2805" t="s">
        <v>41</v>
      </c>
      <c r="H2805" t="s">
        <v>42</v>
      </c>
      <c r="I2805" t="s">
        <v>63</v>
      </c>
      <c r="J2805" t="s">
        <v>8068</v>
      </c>
      <c r="K2805" t="s">
        <v>28</v>
      </c>
    </row>
    <row r="2806" spans="1:11" x14ac:dyDescent="0.35">
      <c r="A2806">
        <v>2805</v>
      </c>
      <c r="B2806" t="s">
        <v>8069</v>
      </c>
      <c r="C2806">
        <v>24</v>
      </c>
      <c r="D2806" t="s">
        <v>8070</v>
      </c>
      <c r="E2806" t="s">
        <v>34</v>
      </c>
      <c r="F2806" t="s">
        <v>22</v>
      </c>
      <c r="G2806" t="s">
        <v>47</v>
      </c>
      <c r="H2806" t="s">
        <v>31</v>
      </c>
      <c r="I2806" t="s">
        <v>26</v>
      </c>
      <c r="J2806" t="s">
        <v>8071</v>
      </c>
      <c r="K2806" t="s">
        <v>37</v>
      </c>
    </row>
    <row r="2807" spans="1:11" x14ac:dyDescent="0.35">
      <c r="A2807">
        <v>2806</v>
      </c>
      <c r="B2807" t="s">
        <v>8072</v>
      </c>
      <c r="C2807">
        <v>20</v>
      </c>
      <c r="D2807" t="s">
        <v>8073</v>
      </c>
      <c r="E2807" t="s">
        <v>177</v>
      </c>
      <c r="F2807" t="s">
        <v>31</v>
      </c>
      <c r="G2807" t="s">
        <v>41</v>
      </c>
      <c r="H2807" t="s">
        <v>42</v>
      </c>
      <c r="I2807" t="s">
        <v>48</v>
      </c>
      <c r="J2807" t="s">
        <v>8074</v>
      </c>
      <c r="K2807" t="s">
        <v>44</v>
      </c>
    </row>
    <row r="2808" spans="1:11" x14ac:dyDescent="0.35">
      <c r="A2808">
        <v>2807</v>
      </c>
      <c r="B2808" t="s">
        <v>8075</v>
      </c>
      <c r="C2808">
        <v>27</v>
      </c>
      <c r="D2808" t="s">
        <v>8076</v>
      </c>
      <c r="E2808" t="s">
        <v>14</v>
      </c>
      <c r="F2808" t="s">
        <v>133</v>
      </c>
      <c r="G2808" t="s">
        <v>24</v>
      </c>
      <c r="H2808" t="s">
        <v>25</v>
      </c>
      <c r="I2808" t="s">
        <v>116</v>
      </c>
      <c r="J2808" t="s">
        <v>8077</v>
      </c>
      <c r="K2808" t="s">
        <v>37</v>
      </c>
    </row>
    <row r="2809" spans="1:11" x14ac:dyDescent="0.35">
      <c r="A2809">
        <v>2808</v>
      </c>
      <c r="B2809" t="s">
        <v>8078</v>
      </c>
      <c r="C2809">
        <v>23</v>
      </c>
      <c r="D2809" t="s">
        <v>8079</v>
      </c>
      <c r="E2809" t="s">
        <v>67</v>
      </c>
      <c r="F2809" t="s">
        <v>31</v>
      </c>
      <c r="G2809" t="s">
        <v>41</v>
      </c>
      <c r="H2809" t="s">
        <v>42</v>
      </c>
      <c r="I2809" t="s">
        <v>48</v>
      </c>
      <c r="J2809" t="s">
        <v>8080</v>
      </c>
      <c r="K2809" t="s">
        <v>37</v>
      </c>
    </row>
    <row r="2810" spans="1:11" x14ac:dyDescent="0.35">
      <c r="A2810">
        <v>2809</v>
      </c>
      <c r="B2810" t="s">
        <v>8081</v>
      </c>
      <c r="C2810">
        <v>23</v>
      </c>
      <c r="D2810" t="s">
        <v>8082</v>
      </c>
      <c r="E2810" t="s">
        <v>16</v>
      </c>
      <c r="F2810" t="s">
        <v>79</v>
      </c>
      <c r="G2810" t="s">
        <v>62</v>
      </c>
      <c r="H2810" t="s">
        <v>23</v>
      </c>
      <c r="I2810" t="s">
        <v>146</v>
      </c>
      <c r="J2810" t="s">
        <v>8083</v>
      </c>
      <c r="K2810" t="s">
        <v>44</v>
      </c>
    </row>
    <row r="2811" spans="1:11" x14ac:dyDescent="0.35">
      <c r="A2811">
        <v>2810</v>
      </c>
      <c r="B2811" t="s">
        <v>8084</v>
      </c>
      <c r="C2811">
        <v>21</v>
      </c>
      <c r="D2811" t="s">
        <v>8085</v>
      </c>
      <c r="E2811" t="s">
        <v>79</v>
      </c>
      <c r="F2811" t="s">
        <v>13</v>
      </c>
      <c r="G2811" t="s">
        <v>47</v>
      </c>
      <c r="H2811" t="s">
        <v>31</v>
      </c>
      <c r="I2811" t="s">
        <v>68</v>
      </c>
      <c r="J2811" t="s">
        <v>8086</v>
      </c>
      <c r="K2811" t="s">
        <v>19</v>
      </c>
    </row>
    <row r="2812" spans="1:11" x14ac:dyDescent="0.35">
      <c r="A2812">
        <v>2811</v>
      </c>
      <c r="B2812" t="s">
        <v>8087</v>
      </c>
      <c r="C2812">
        <v>20</v>
      </c>
      <c r="D2812" t="s">
        <v>8088</v>
      </c>
      <c r="E2812" t="s">
        <v>133</v>
      </c>
      <c r="F2812" t="s">
        <v>25</v>
      </c>
      <c r="G2812" t="s">
        <v>41</v>
      </c>
      <c r="H2812" t="s">
        <v>42</v>
      </c>
      <c r="I2812" t="s">
        <v>58</v>
      </c>
      <c r="J2812" t="s">
        <v>8089</v>
      </c>
      <c r="K2812" t="s">
        <v>19</v>
      </c>
    </row>
    <row r="2813" spans="1:11" x14ac:dyDescent="0.35">
      <c r="A2813">
        <v>2812</v>
      </c>
      <c r="B2813" t="s">
        <v>6754</v>
      </c>
      <c r="C2813">
        <v>23</v>
      </c>
      <c r="D2813" t="s">
        <v>8090</v>
      </c>
      <c r="E2813" t="s">
        <v>133</v>
      </c>
      <c r="F2813" t="s">
        <v>34</v>
      </c>
      <c r="G2813" t="s">
        <v>33</v>
      </c>
      <c r="H2813" t="s">
        <v>34</v>
      </c>
      <c r="I2813" t="s">
        <v>53</v>
      </c>
      <c r="J2813" t="s">
        <v>8091</v>
      </c>
      <c r="K2813" t="s">
        <v>37</v>
      </c>
    </row>
    <row r="2814" spans="1:11" x14ac:dyDescent="0.35">
      <c r="A2814">
        <v>2813</v>
      </c>
      <c r="B2814" t="s">
        <v>8092</v>
      </c>
      <c r="C2814">
        <v>29</v>
      </c>
      <c r="D2814" t="s">
        <v>8093</v>
      </c>
      <c r="E2814" t="s">
        <v>34</v>
      </c>
      <c r="F2814" t="s">
        <v>79</v>
      </c>
      <c r="G2814" t="s">
        <v>47</v>
      </c>
      <c r="H2814" t="s">
        <v>31</v>
      </c>
      <c r="I2814" t="s">
        <v>153</v>
      </c>
      <c r="J2814" t="s">
        <v>8094</v>
      </c>
      <c r="K2814" t="s">
        <v>28</v>
      </c>
    </row>
    <row r="2815" spans="1:11" x14ac:dyDescent="0.35">
      <c r="A2815">
        <v>2814</v>
      </c>
      <c r="B2815" t="s">
        <v>8095</v>
      </c>
      <c r="C2815">
        <v>20</v>
      </c>
      <c r="D2815" t="s">
        <v>8096</v>
      </c>
      <c r="E2815" t="s">
        <v>13</v>
      </c>
      <c r="F2815" t="s">
        <v>67</v>
      </c>
      <c r="G2815" t="s">
        <v>120</v>
      </c>
      <c r="H2815" t="s">
        <v>57</v>
      </c>
      <c r="I2815" t="s">
        <v>91</v>
      </c>
      <c r="J2815" t="s">
        <v>8097</v>
      </c>
      <c r="K2815" t="s">
        <v>37</v>
      </c>
    </row>
    <row r="2816" spans="1:11" x14ac:dyDescent="0.35">
      <c r="A2816">
        <v>2815</v>
      </c>
      <c r="B2816" t="s">
        <v>8098</v>
      </c>
      <c r="C2816">
        <v>20</v>
      </c>
      <c r="D2816" t="s">
        <v>8099</v>
      </c>
      <c r="E2816" t="s">
        <v>57</v>
      </c>
      <c r="F2816" t="s">
        <v>57</v>
      </c>
      <c r="G2816" t="s">
        <v>41</v>
      </c>
      <c r="H2816" t="s">
        <v>42</v>
      </c>
      <c r="I2816" t="s">
        <v>53</v>
      </c>
      <c r="J2816" t="s">
        <v>8100</v>
      </c>
      <c r="K2816" t="s">
        <v>37</v>
      </c>
    </row>
    <row r="2817" spans="1:11" x14ac:dyDescent="0.35">
      <c r="A2817">
        <v>2816</v>
      </c>
      <c r="B2817" t="s">
        <v>8101</v>
      </c>
      <c r="C2817">
        <v>27</v>
      </c>
      <c r="D2817" t="s">
        <v>8102</v>
      </c>
      <c r="E2817" t="s">
        <v>14</v>
      </c>
      <c r="F2817" t="s">
        <v>25</v>
      </c>
      <c r="G2817" t="s">
        <v>24</v>
      </c>
      <c r="H2817" t="s">
        <v>25</v>
      </c>
      <c r="I2817" t="s">
        <v>116</v>
      </c>
      <c r="J2817" t="s">
        <v>8103</v>
      </c>
      <c r="K2817" t="s">
        <v>37</v>
      </c>
    </row>
    <row r="2818" spans="1:11" x14ac:dyDescent="0.35">
      <c r="A2818">
        <v>2817</v>
      </c>
      <c r="B2818" t="s">
        <v>8104</v>
      </c>
      <c r="C2818">
        <v>28</v>
      </c>
      <c r="D2818" t="s">
        <v>8105</v>
      </c>
      <c r="E2818" t="s">
        <v>40</v>
      </c>
      <c r="F2818" t="s">
        <v>14</v>
      </c>
      <c r="G2818" t="s">
        <v>80</v>
      </c>
      <c r="H2818" t="s">
        <v>32</v>
      </c>
      <c r="I2818" t="s">
        <v>153</v>
      </c>
      <c r="J2818" t="s">
        <v>8106</v>
      </c>
      <c r="K2818" t="s">
        <v>37</v>
      </c>
    </row>
    <row r="2819" spans="1:11" x14ac:dyDescent="0.35">
      <c r="A2819">
        <v>2818</v>
      </c>
      <c r="B2819" t="s">
        <v>8107</v>
      </c>
      <c r="C2819">
        <v>23</v>
      </c>
      <c r="D2819" t="s">
        <v>8108</v>
      </c>
      <c r="E2819" t="s">
        <v>23</v>
      </c>
      <c r="F2819" t="s">
        <v>32</v>
      </c>
      <c r="G2819" t="s">
        <v>15</v>
      </c>
      <c r="H2819" t="s">
        <v>16</v>
      </c>
      <c r="I2819" t="s">
        <v>102</v>
      </c>
      <c r="J2819">
        <f>1-11-51-6290</f>
        <v>-6351</v>
      </c>
      <c r="K2819" t="s">
        <v>19</v>
      </c>
    </row>
    <row r="2820" spans="1:11" x14ac:dyDescent="0.35">
      <c r="A2820">
        <v>2819</v>
      </c>
      <c r="B2820" t="s">
        <v>8109</v>
      </c>
      <c r="C2820">
        <v>26</v>
      </c>
      <c r="D2820" t="s">
        <v>8110</v>
      </c>
      <c r="E2820" t="s">
        <v>34</v>
      </c>
      <c r="F2820" t="s">
        <v>177</v>
      </c>
      <c r="G2820" t="s">
        <v>80</v>
      </c>
      <c r="H2820" t="s">
        <v>32</v>
      </c>
      <c r="I2820" t="s">
        <v>53</v>
      </c>
      <c r="J2820" t="s">
        <v>8111</v>
      </c>
      <c r="K2820" t="s">
        <v>76</v>
      </c>
    </row>
    <row r="2821" spans="1:11" x14ac:dyDescent="0.35">
      <c r="A2821">
        <v>2820</v>
      </c>
      <c r="B2821" t="s">
        <v>8112</v>
      </c>
      <c r="C2821">
        <v>20</v>
      </c>
      <c r="D2821" t="s">
        <v>8113</v>
      </c>
      <c r="E2821" t="s">
        <v>201</v>
      </c>
      <c r="F2821" t="s">
        <v>25</v>
      </c>
      <c r="G2821" t="s">
        <v>47</v>
      </c>
      <c r="H2821" t="s">
        <v>31</v>
      </c>
      <c r="I2821" t="s">
        <v>170</v>
      </c>
      <c r="J2821" t="s">
        <v>8114</v>
      </c>
      <c r="K2821" t="s">
        <v>19</v>
      </c>
    </row>
    <row r="2822" spans="1:11" x14ac:dyDescent="0.35">
      <c r="A2822">
        <v>2821</v>
      </c>
      <c r="B2822" t="s">
        <v>8115</v>
      </c>
      <c r="C2822">
        <v>24</v>
      </c>
      <c r="D2822" t="s">
        <v>8116</v>
      </c>
      <c r="E2822" t="s">
        <v>57</v>
      </c>
      <c r="F2822" t="s">
        <v>133</v>
      </c>
      <c r="G2822" t="s">
        <v>87</v>
      </c>
      <c r="H2822" t="s">
        <v>79</v>
      </c>
      <c r="I2822" t="s">
        <v>68</v>
      </c>
      <c r="J2822">
        <v>150423249</v>
      </c>
      <c r="K2822" t="s">
        <v>76</v>
      </c>
    </row>
    <row r="2823" spans="1:11" x14ac:dyDescent="0.35">
      <c r="A2823">
        <v>2822</v>
      </c>
      <c r="B2823" t="s">
        <v>8117</v>
      </c>
      <c r="C2823">
        <v>28</v>
      </c>
      <c r="D2823" t="s">
        <v>8118</v>
      </c>
      <c r="E2823" t="s">
        <v>101</v>
      </c>
      <c r="F2823" t="s">
        <v>40</v>
      </c>
      <c r="G2823" t="s">
        <v>15</v>
      </c>
      <c r="H2823" t="s">
        <v>16</v>
      </c>
      <c r="I2823" t="s">
        <v>153</v>
      </c>
      <c r="J2823" t="s">
        <v>8119</v>
      </c>
      <c r="K2823" t="s">
        <v>44</v>
      </c>
    </row>
    <row r="2824" spans="1:11" x14ac:dyDescent="0.35">
      <c r="A2824">
        <v>2823</v>
      </c>
      <c r="B2824" t="s">
        <v>8120</v>
      </c>
      <c r="C2824">
        <v>30</v>
      </c>
      <c r="D2824" t="s">
        <v>8121</v>
      </c>
      <c r="E2824" t="s">
        <v>34</v>
      </c>
      <c r="F2824" t="s">
        <v>16</v>
      </c>
      <c r="G2824" t="s">
        <v>52</v>
      </c>
      <c r="H2824" t="s">
        <v>13</v>
      </c>
      <c r="I2824" t="s">
        <v>35</v>
      </c>
      <c r="J2824" t="s">
        <v>8122</v>
      </c>
      <c r="K2824" t="s">
        <v>19</v>
      </c>
    </row>
    <row r="2825" spans="1:11" x14ac:dyDescent="0.35">
      <c r="A2825">
        <v>2824</v>
      </c>
      <c r="B2825" t="s">
        <v>8123</v>
      </c>
      <c r="C2825">
        <v>24</v>
      </c>
      <c r="D2825" t="s">
        <v>8124</v>
      </c>
      <c r="E2825" t="s">
        <v>22</v>
      </c>
      <c r="F2825" t="s">
        <v>14</v>
      </c>
      <c r="G2825" t="s">
        <v>120</v>
      </c>
      <c r="H2825" t="s">
        <v>57</v>
      </c>
      <c r="I2825" t="s">
        <v>48</v>
      </c>
      <c r="J2825" t="s">
        <v>8125</v>
      </c>
      <c r="K2825" t="s">
        <v>44</v>
      </c>
    </row>
    <row r="2826" spans="1:11" x14ac:dyDescent="0.35">
      <c r="A2826">
        <v>2825</v>
      </c>
      <c r="B2826" t="s">
        <v>8126</v>
      </c>
      <c r="C2826">
        <v>27</v>
      </c>
      <c r="D2826" t="s">
        <v>8127</v>
      </c>
      <c r="E2826" t="s">
        <v>169</v>
      </c>
      <c r="F2826" t="s">
        <v>14</v>
      </c>
      <c r="G2826" t="s">
        <v>24</v>
      </c>
      <c r="H2826" t="s">
        <v>25</v>
      </c>
      <c r="I2826" t="s">
        <v>17</v>
      </c>
      <c r="J2826" t="s">
        <v>8128</v>
      </c>
      <c r="K2826" t="s">
        <v>28</v>
      </c>
    </row>
    <row r="2827" spans="1:11" x14ac:dyDescent="0.35">
      <c r="A2827">
        <v>2826</v>
      </c>
      <c r="B2827" t="s">
        <v>8129</v>
      </c>
      <c r="C2827">
        <v>21</v>
      </c>
      <c r="D2827" t="s">
        <v>8130</v>
      </c>
      <c r="E2827" t="s">
        <v>169</v>
      </c>
      <c r="F2827" t="s">
        <v>32</v>
      </c>
      <c r="G2827" t="s">
        <v>41</v>
      </c>
      <c r="H2827" t="s">
        <v>42</v>
      </c>
      <c r="I2827" t="s">
        <v>146</v>
      </c>
      <c r="J2827">
        <v>9070479786</v>
      </c>
      <c r="K2827" t="s">
        <v>19</v>
      </c>
    </row>
    <row r="2828" spans="1:11" x14ac:dyDescent="0.35">
      <c r="A2828">
        <v>2827</v>
      </c>
      <c r="B2828" t="s">
        <v>6150</v>
      </c>
      <c r="C2828">
        <v>20</v>
      </c>
      <c r="D2828" t="s">
        <v>8131</v>
      </c>
      <c r="E2828" t="s">
        <v>201</v>
      </c>
      <c r="F2828" t="s">
        <v>14</v>
      </c>
      <c r="G2828" t="s">
        <v>33</v>
      </c>
      <c r="H2828" t="s">
        <v>34</v>
      </c>
      <c r="I2828" t="s">
        <v>170</v>
      </c>
      <c r="J2828" t="s">
        <v>8132</v>
      </c>
      <c r="K2828" t="s">
        <v>44</v>
      </c>
    </row>
    <row r="2829" spans="1:11" x14ac:dyDescent="0.35">
      <c r="A2829">
        <v>2828</v>
      </c>
      <c r="B2829" t="s">
        <v>8133</v>
      </c>
      <c r="C2829">
        <v>26</v>
      </c>
      <c r="D2829" t="s">
        <v>8134</v>
      </c>
      <c r="E2829" t="s">
        <v>42</v>
      </c>
      <c r="F2829" t="s">
        <v>22</v>
      </c>
      <c r="G2829" t="s">
        <v>52</v>
      </c>
      <c r="H2829" t="s">
        <v>13</v>
      </c>
      <c r="I2829" t="s">
        <v>17</v>
      </c>
      <c r="J2829" t="s">
        <v>8135</v>
      </c>
      <c r="K2829" t="s">
        <v>44</v>
      </c>
    </row>
    <row r="2830" spans="1:11" x14ac:dyDescent="0.35">
      <c r="A2830">
        <v>2829</v>
      </c>
      <c r="B2830" t="s">
        <v>8136</v>
      </c>
      <c r="C2830">
        <v>27</v>
      </c>
      <c r="D2830" t="s">
        <v>8137</v>
      </c>
      <c r="E2830" t="s">
        <v>16</v>
      </c>
      <c r="F2830" t="s">
        <v>79</v>
      </c>
      <c r="G2830" t="s">
        <v>15</v>
      </c>
      <c r="H2830" t="s">
        <v>16</v>
      </c>
      <c r="I2830" t="s">
        <v>26</v>
      </c>
      <c r="J2830" t="s">
        <v>8138</v>
      </c>
      <c r="K2830" t="s">
        <v>28</v>
      </c>
    </row>
    <row r="2831" spans="1:11" x14ac:dyDescent="0.35">
      <c r="A2831">
        <v>2830</v>
      </c>
      <c r="B2831" t="s">
        <v>8139</v>
      </c>
      <c r="C2831">
        <v>23</v>
      </c>
      <c r="D2831" t="s">
        <v>8140</v>
      </c>
      <c r="E2831" t="s">
        <v>13</v>
      </c>
      <c r="F2831" t="s">
        <v>79</v>
      </c>
      <c r="G2831" t="s">
        <v>120</v>
      </c>
      <c r="H2831" t="s">
        <v>57</v>
      </c>
      <c r="I2831" t="s">
        <v>35</v>
      </c>
      <c r="J2831" t="s">
        <v>8141</v>
      </c>
      <c r="K2831" t="s">
        <v>76</v>
      </c>
    </row>
    <row r="2832" spans="1:11" x14ac:dyDescent="0.35">
      <c r="A2832">
        <v>2831</v>
      </c>
      <c r="B2832" t="s">
        <v>8142</v>
      </c>
      <c r="C2832">
        <v>28</v>
      </c>
      <c r="D2832" t="s">
        <v>8143</v>
      </c>
      <c r="E2832" t="s">
        <v>101</v>
      </c>
      <c r="F2832" t="s">
        <v>14</v>
      </c>
      <c r="G2832" t="s">
        <v>52</v>
      </c>
      <c r="H2832" t="s">
        <v>13</v>
      </c>
      <c r="I2832" t="s">
        <v>17</v>
      </c>
      <c r="J2832">
        <f>1-250-13-9626</f>
        <v>-9888</v>
      </c>
      <c r="K2832" t="s">
        <v>37</v>
      </c>
    </row>
    <row r="2833" spans="1:11" x14ac:dyDescent="0.35">
      <c r="A2833">
        <v>2832</v>
      </c>
      <c r="B2833" t="s">
        <v>8144</v>
      </c>
      <c r="C2833">
        <v>26</v>
      </c>
      <c r="D2833" t="s">
        <v>8145</v>
      </c>
      <c r="E2833" t="s">
        <v>67</v>
      </c>
      <c r="F2833" t="s">
        <v>67</v>
      </c>
      <c r="G2833" t="s">
        <v>33</v>
      </c>
      <c r="H2833" t="s">
        <v>34</v>
      </c>
      <c r="I2833" t="s">
        <v>153</v>
      </c>
      <c r="J2833" t="s">
        <v>8146</v>
      </c>
      <c r="K2833" t="s">
        <v>76</v>
      </c>
    </row>
    <row r="2834" spans="1:11" x14ac:dyDescent="0.35">
      <c r="A2834">
        <v>2833</v>
      </c>
      <c r="B2834" t="s">
        <v>8147</v>
      </c>
      <c r="C2834">
        <v>27</v>
      </c>
      <c r="D2834" t="s">
        <v>8148</v>
      </c>
      <c r="E2834" t="s">
        <v>40</v>
      </c>
      <c r="F2834" t="s">
        <v>40</v>
      </c>
      <c r="G2834" t="s">
        <v>47</v>
      </c>
      <c r="H2834" t="s">
        <v>31</v>
      </c>
      <c r="I2834" t="s">
        <v>102</v>
      </c>
      <c r="J2834" t="s">
        <v>8149</v>
      </c>
      <c r="K2834" t="s">
        <v>28</v>
      </c>
    </row>
    <row r="2835" spans="1:11" x14ac:dyDescent="0.35">
      <c r="A2835">
        <v>2834</v>
      </c>
      <c r="B2835" t="s">
        <v>8150</v>
      </c>
      <c r="C2835">
        <v>26</v>
      </c>
      <c r="D2835" t="s">
        <v>8151</v>
      </c>
      <c r="E2835" t="s">
        <v>42</v>
      </c>
      <c r="F2835" t="s">
        <v>101</v>
      </c>
      <c r="G2835" t="s">
        <v>87</v>
      </c>
      <c r="H2835" t="s">
        <v>79</v>
      </c>
      <c r="I2835" t="s">
        <v>26</v>
      </c>
      <c r="J2835" t="s">
        <v>8152</v>
      </c>
      <c r="K2835" t="s">
        <v>19</v>
      </c>
    </row>
    <row r="2836" spans="1:11" x14ac:dyDescent="0.35">
      <c r="A2836">
        <v>2835</v>
      </c>
      <c r="B2836" t="s">
        <v>8153</v>
      </c>
      <c r="C2836">
        <v>21</v>
      </c>
      <c r="D2836" t="s">
        <v>8154</v>
      </c>
      <c r="E2836" t="s">
        <v>13</v>
      </c>
      <c r="F2836" t="s">
        <v>23</v>
      </c>
      <c r="G2836" t="s">
        <v>62</v>
      </c>
      <c r="H2836" t="s">
        <v>23</v>
      </c>
      <c r="I2836" t="s">
        <v>48</v>
      </c>
      <c r="J2836" t="s">
        <v>8155</v>
      </c>
      <c r="K2836" t="s">
        <v>19</v>
      </c>
    </row>
    <row r="2837" spans="1:11" x14ac:dyDescent="0.35">
      <c r="A2837">
        <v>2836</v>
      </c>
      <c r="B2837" t="s">
        <v>8156</v>
      </c>
      <c r="C2837">
        <v>28</v>
      </c>
      <c r="D2837" t="s">
        <v>8157</v>
      </c>
      <c r="E2837" t="s">
        <v>16</v>
      </c>
      <c r="F2837" t="s">
        <v>16</v>
      </c>
      <c r="G2837" t="s">
        <v>33</v>
      </c>
      <c r="H2837" t="s">
        <v>34</v>
      </c>
      <c r="I2837" t="s">
        <v>35</v>
      </c>
      <c r="J2837" t="s">
        <v>8158</v>
      </c>
      <c r="K2837" t="s">
        <v>37</v>
      </c>
    </row>
    <row r="2838" spans="1:11" x14ac:dyDescent="0.35">
      <c r="A2838">
        <v>2837</v>
      </c>
      <c r="B2838" t="s">
        <v>8159</v>
      </c>
      <c r="C2838">
        <v>22</v>
      </c>
      <c r="D2838" t="s">
        <v>8160</v>
      </c>
      <c r="E2838" t="s">
        <v>16</v>
      </c>
      <c r="F2838" t="s">
        <v>34</v>
      </c>
      <c r="G2838" t="s">
        <v>24</v>
      </c>
      <c r="H2838" t="s">
        <v>25</v>
      </c>
      <c r="I2838" t="s">
        <v>58</v>
      </c>
      <c r="J2838" t="s">
        <v>8161</v>
      </c>
      <c r="K2838" t="s">
        <v>37</v>
      </c>
    </row>
    <row r="2839" spans="1:11" x14ac:dyDescent="0.35">
      <c r="A2839">
        <v>2838</v>
      </c>
      <c r="B2839" t="s">
        <v>8162</v>
      </c>
      <c r="C2839">
        <v>28</v>
      </c>
      <c r="D2839" t="s">
        <v>8163</v>
      </c>
      <c r="E2839" t="s">
        <v>25</v>
      </c>
      <c r="F2839" t="s">
        <v>67</v>
      </c>
      <c r="G2839" t="s">
        <v>33</v>
      </c>
      <c r="H2839" t="s">
        <v>34</v>
      </c>
      <c r="I2839" t="s">
        <v>53</v>
      </c>
      <c r="J2839">
        <f>1-533-298-1466</f>
        <v>-2296</v>
      </c>
      <c r="K2839" t="s">
        <v>19</v>
      </c>
    </row>
    <row r="2840" spans="1:11" x14ac:dyDescent="0.35">
      <c r="A2840">
        <v>2839</v>
      </c>
      <c r="B2840" t="s">
        <v>8164</v>
      </c>
      <c r="C2840">
        <v>27</v>
      </c>
      <c r="D2840" t="s">
        <v>8165</v>
      </c>
      <c r="E2840" t="s">
        <v>16</v>
      </c>
      <c r="F2840" t="s">
        <v>42</v>
      </c>
      <c r="G2840" t="s">
        <v>62</v>
      </c>
      <c r="H2840" t="s">
        <v>23</v>
      </c>
      <c r="I2840" t="s">
        <v>35</v>
      </c>
      <c r="J2840" t="s">
        <v>8166</v>
      </c>
      <c r="K2840" t="s">
        <v>37</v>
      </c>
    </row>
    <row r="2841" spans="1:11" x14ac:dyDescent="0.35">
      <c r="A2841">
        <v>2840</v>
      </c>
      <c r="B2841" t="s">
        <v>8167</v>
      </c>
      <c r="C2841">
        <v>23</v>
      </c>
      <c r="D2841" t="s">
        <v>8168</v>
      </c>
      <c r="E2841" t="s">
        <v>79</v>
      </c>
      <c r="F2841" t="s">
        <v>16</v>
      </c>
      <c r="G2841" t="s">
        <v>41</v>
      </c>
      <c r="H2841" t="s">
        <v>42</v>
      </c>
      <c r="I2841" t="s">
        <v>68</v>
      </c>
      <c r="J2841" t="s">
        <v>8169</v>
      </c>
      <c r="K2841" t="s">
        <v>76</v>
      </c>
    </row>
    <row r="2842" spans="1:11" x14ac:dyDescent="0.35">
      <c r="A2842">
        <v>2841</v>
      </c>
      <c r="B2842" t="s">
        <v>4060</v>
      </c>
      <c r="C2842">
        <v>28</v>
      </c>
      <c r="D2842" t="s">
        <v>8170</v>
      </c>
      <c r="E2842" t="s">
        <v>23</v>
      </c>
      <c r="F2842" t="s">
        <v>16</v>
      </c>
      <c r="G2842" t="s">
        <v>52</v>
      </c>
      <c r="H2842" t="s">
        <v>13</v>
      </c>
      <c r="I2842" t="s">
        <v>53</v>
      </c>
      <c r="J2842" t="s">
        <v>8171</v>
      </c>
      <c r="K2842" t="s">
        <v>76</v>
      </c>
    </row>
    <row r="2843" spans="1:11" x14ac:dyDescent="0.35">
      <c r="A2843">
        <v>2842</v>
      </c>
      <c r="B2843" t="s">
        <v>8172</v>
      </c>
      <c r="C2843">
        <v>29</v>
      </c>
      <c r="D2843" t="s">
        <v>8173</v>
      </c>
      <c r="E2843" t="s">
        <v>32</v>
      </c>
      <c r="F2843" t="s">
        <v>177</v>
      </c>
      <c r="G2843" t="s">
        <v>52</v>
      </c>
      <c r="H2843" t="s">
        <v>13</v>
      </c>
      <c r="I2843" t="s">
        <v>91</v>
      </c>
      <c r="J2843" t="s">
        <v>8174</v>
      </c>
      <c r="K2843" t="s">
        <v>37</v>
      </c>
    </row>
    <row r="2844" spans="1:11" x14ac:dyDescent="0.35">
      <c r="A2844">
        <v>2843</v>
      </c>
      <c r="B2844" t="s">
        <v>8175</v>
      </c>
      <c r="C2844">
        <v>22</v>
      </c>
      <c r="D2844" t="s">
        <v>8176</v>
      </c>
      <c r="E2844" t="s">
        <v>149</v>
      </c>
      <c r="F2844" t="s">
        <v>23</v>
      </c>
      <c r="G2844" t="s">
        <v>41</v>
      </c>
      <c r="H2844" t="s">
        <v>42</v>
      </c>
      <c r="I2844" t="s">
        <v>48</v>
      </c>
      <c r="J2844" t="s">
        <v>8177</v>
      </c>
      <c r="K2844" t="s">
        <v>44</v>
      </c>
    </row>
    <row r="2845" spans="1:11" x14ac:dyDescent="0.35">
      <c r="A2845">
        <v>2844</v>
      </c>
      <c r="B2845" t="s">
        <v>8178</v>
      </c>
      <c r="C2845">
        <v>25</v>
      </c>
      <c r="D2845" t="s">
        <v>8179</v>
      </c>
      <c r="E2845" t="s">
        <v>40</v>
      </c>
      <c r="F2845" t="s">
        <v>34</v>
      </c>
      <c r="G2845" t="s">
        <v>47</v>
      </c>
      <c r="H2845" t="s">
        <v>31</v>
      </c>
      <c r="I2845" t="s">
        <v>153</v>
      </c>
      <c r="J2845" t="s">
        <v>8180</v>
      </c>
      <c r="K2845" t="s">
        <v>19</v>
      </c>
    </row>
    <row r="2846" spans="1:11" x14ac:dyDescent="0.35">
      <c r="A2846">
        <v>2845</v>
      </c>
      <c r="B2846" t="s">
        <v>8181</v>
      </c>
      <c r="C2846">
        <v>29</v>
      </c>
      <c r="D2846" t="s">
        <v>8182</v>
      </c>
      <c r="E2846" t="s">
        <v>14</v>
      </c>
      <c r="F2846" t="s">
        <v>32</v>
      </c>
      <c r="G2846" t="s">
        <v>62</v>
      </c>
      <c r="H2846" t="s">
        <v>23</v>
      </c>
      <c r="I2846" t="s">
        <v>88</v>
      </c>
      <c r="J2846" t="s">
        <v>8183</v>
      </c>
      <c r="K2846" t="s">
        <v>44</v>
      </c>
    </row>
    <row r="2847" spans="1:11" x14ac:dyDescent="0.35">
      <c r="A2847">
        <v>2846</v>
      </c>
      <c r="B2847" t="s">
        <v>8184</v>
      </c>
      <c r="C2847">
        <v>21</v>
      </c>
      <c r="D2847" t="s">
        <v>8185</v>
      </c>
      <c r="E2847" t="s">
        <v>16</v>
      </c>
      <c r="F2847" t="s">
        <v>57</v>
      </c>
      <c r="G2847" t="s">
        <v>24</v>
      </c>
      <c r="H2847" t="s">
        <v>25</v>
      </c>
      <c r="I2847" t="s">
        <v>63</v>
      </c>
      <c r="J2847" t="s">
        <v>8186</v>
      </c>
      <c r="K2847" t="s">
        <v>28</v>
      </c>
    </row>
    <row r="2848" spans="1:11" x14ac:dyDescent="0.35">
      <c r="A2848">
        <v>2847</v>
      </c>
      <c r="B2848" t="s">
        <v>8187</v>
      </c>
      <c r="C2848">
        <v>25</v>
      </c>
      <c r="D2848" t="s">
        <v>8188</v>
      </c>
      <c r="E2848" t="s">
        <v>201</v>
      </c>
      <c r="F2848" t="s">
        <v>13</v>
      </c>
      <c r="G2848" t="s">
        <v>47</v>
      </c>
      <c r="H2848" t="s">
        <v>31</v>
      </c>
      <c r="I2848" t="s">
        <v>88</v>
      </c>
      <c r="J2848" t="s">
        <v>8189</v>
      </c>
      <c r="K2848" t="s">
        <v>44</v>
      </c>
    </row>
    <row r="2849" spans="1:11" x14ac:dyDescent="0.35">
      <c r="A2849">
        <v>2848</v>
      </c>
      <c r="B2849" t="s">
        <v>8190</v>
      </c>
      <c r="C2849">
        <v>28</v>
      </c>
      <c r="D2849" t="s">
        <v>8191</v>
      </c>
      <c r="E2849" t="s">
        <v>32</v>
      </c>
      <c r="F2849" t="s">
        <v>177</v>
      </c>
      <c r="G2849" t="s">
        <v>80</v>
      </c>
      <c r="H2849" t="s">
        <v>32</v>
      </c>
      <c r="I2849" t="s">
        <v>88</v>
      </c>
      <c r="J2849" t="s">
        <v>8192</v>
      </c>
      <c r="K2849" t="s">
        <v>28</v>
      </c>
    </row>
    <row r="2850" spans="1:11" x14ac:dyDescent="0.35">
      <c r="A2850">
        <v>2849</v>
      </c>
      <c r="B2850" t="s">
        <v>8193</v>
      </c>
      <c r="C2850">
        <v>25</v>
      </c>
      <c r="D2850" t="s">
        <v>8194</v>
      </c>
      <c r="E2850" t="s">
        <v>57</v>
      </c>
      <c r="F2850" t="s">
        <v>31</v>
      </c>
      <c r="G2850" t="s">
        <v>15</v>
      </c>
      <c r="H2850" t="s">
        <v>16</v>
      </c>
      <c r="I2850" t="s">
        <v>26</v>
      </c>
      <c r="J2850" t="s">
        <v>8195</v>
      </c>
      <c r="K2850" t="s">
        <v>76</v>
      </c>
    </row>
    <row r="2851" spans="1:11" x14ac:dyDescent="0.35">
      <c r="A2851">
        <v>2850</v>
      </c>
      <c r="B2851" t="s">
        <v>8196</v>
      </c>
      <c r="C2851">
        <v>28</v>
      </c>
      <c r="D2851" t="s">
        <v>8197</v>
      </c>
      <c r="E2851" t="s">
        <v>79</v>
      </c>
      <c r="F2851" t="s">
        <v>177</v>
      </c>
      <c r="G2851" t="s">
        <v>41</v>
      </c>
      <c r="H2851" t="s">
        <v>42</v>
      </c>
      <c r="I2851" t="s">
        <v>170</v>
      </c>
      <c r="J2851" t="s">
        <v>8198</v>
      </c>
      <c r="K2851" t="s">
        <v>28</v>
      </c>
    </row>
    <row r="2852" spans="1:11" x14ac:dyDescent="0.35">
      <c r="A2852">
        <v>2851</v>
      </c>
      <c r="B2852" t="s">
        <v>8199</v>
      </c>
      <c r="C2852">
        <v>22</v>
      </c>
      <c r="D2852" t="s">
        <v>8200</v>
      </c>
      <c r="E2852" t="s">
        <v>133</v>
      </c>
      <c r="F2852" t="s">
        <v>201</v>
      </c>
      <c r="G2852" t="s">
        <v>24</v>
      </c>
      <c r="H2852" t="s">
        <v>25</v>
      </c>
      <c r="I2852" t="s">
        <v>146</v>
      </c>
      <c r="J2852" t="s">
        <v>8201</v>
      </c>
      <c r="K2852" t="s">
        <v>37</v>
      </c>
    </row>
    <row r="2853" spans="1:11" x14ac:dyDescent="0.35">
      <c r="A2853">
        <v>2852</v>
      </c>
      <c r="B2853" t="s">
        <v>8202</v>
      </c>
      <c r="C2853">
        <v>25</v>
      </c>
      <c r="D2853" t="s">
        <v>8203</v>
      </c>
      <c r="E2853" t="s">
        <v>14</v>
      </c>
      <c r="F2853" t="s">
        <v>23</v>
      </c>
      <c r="G2853" t="s">
        <v>52</v>
      </c>
      <c r="H2853" t="s">
        <v>13</v>
      </c>
      <c r="I2853" t="s">
        <v>26</v>
      </c>
      <c r="J2853" t="s">
        <v>8204</v>
      </c>
      <c r="K2853" t="s">
        <v>76</v>
      </c>
    </row>
    <row r="2854" spans="1:11" x14ac:dyDescent="0.35">
      <c r="A2854">
        <v>2853</v>
      </c>
      <c r="B2854" t="s">
        <v>378</v>
      </c>
      <c r="C2854">
        <v>21</v>
      </c>
      <c r="D2854" t="s">
        <v>8205</v>
      </c>
      <c r="E2854" t="s">
        <v>22</v>
      </c>
      <c r="F2854" t="s">
        <v>25</v>
      </c>
      <c r="G2854" t="s">
        <v>87</v>
      </c>
      <c r="H2854" t="s">
        <v>79</v>
      </c>
      <c r="I2854" t="s">
        <v>116</v>
      </c>
      <c r="J2854">
        <v>1136642355</v>
      </c>
      <c r="K2854" t="s">
        <v>28</v>
      </c>
    </row>
    <row r="2855" spans="1:11" x14ac:dyDescent="0.35">
      <c r="A2855">
        <v>2854</v>
      </c>
      <c r="B2855" t="s">
        <v>8206</v>
      </c>
      <c r="C2855">
        <v>23</v>
      </c>
      <c r="D2855" t="s">
        <v>8207</v>
      </c>
      <c r="E2855" t="s">
        <v>101</v>
      </c>
      <c r="F2855" t="s">
        <v>42</v>
      </c>
      <c r="G2855" t="s">
        <v>80</v>
      </c>
      <c r="H2855" t="s">
        <v>32</v>
      </c>
      <c r="I2855" t="s">
        <v>53</v>
      </c>
      <c r="J2855" t="s">
        <v>8208</v>
      </c>
      <c r="K2855" t="s">
        <v>44</v>
      </c>
    </row>
    <row r="2856" spans="1:11" x14ac:dyDescent="0.35">
      <c r="A2856">
        <v>2855</v>
      </c>
      <c r="B2856" t="s">
        <v>8209</v>
      </c>
      <c r="C2856">
        <v>25</v>
      </c>
      <c r="D2856" t="s">
        <v>8210</v>
      </c>
      <c r="E2856" t="s">
        <v>40</v>
      </c>
      <c r="F2856" t="s">
        <v>177</v>
      </c>
      <c r="G2856" t="s">
        <v>33</v>
      </c>
      <c r="H2856" t="s">
        <v>34</v>
      </c>
      <c r="I2856" t="s">
        <v>35</v>
      </c>
      <c r="J2856">
        <v>7592860802</v>
      </c>
      <c r="K2856" t="s">
        <v>19</v>
      </c>
    </row>
    <row r="2857" spans="1:11" x14ac:dyDescent="0.35">
      <c r="A2857">
        <v>2856</v>
      </c>
      <c r="B2857" t="s">
        <v>8211</v>
      </c>
      <c r="C2857">
        <v>20</v>
      </c>
      <c r="D2857" t="s">
        <v>8212</v>
      </c>
      <c r="E2857" t="s">
        <v>16</v>
      </c>
      <c r="F2857" t="s">
        <v>57</v>
      </c>
      <c r="G2857" t="s">
        <v>15</v>
      </c>
      <c r="H2857" t="s">
        <v>16</v>
      </c>
      <c r="I2857" t="s">
        <v>17</v>
      </c>
      <c r="J2857" t="s">
        <v>8213</v>
      </c>
      <c r="K2857" t="s">
        <v>76</v>
      </c>
    </row>
    <row r="2858" spans="1:11" x14ac:dyDescent="0.35">
      <c r="A2858">
        <v>2857</v>
      </c>
      <c r="B2858" t="s">
        <v>8214</v>
      </c>
      <c r="C2858">
        <v>27</v>
      </c>
      <c r="D2858" t="s">
        <v>8215</v>
      </c>
      <c r="E2858" t="s">
        <v>32</v>
      </c>
      <c r="F2858" t="s">
        <v>34</v>
      </c>
      <c r="G2858" t="s">
        <v>80</v>
      </c>
      <c r="H2858" t="s">
        <v>32</v>
      </c>
      <c r="I2858" t="s">
        <v>48</v>
      </c>
      <c r="J2858">
        <v>4034737391</v>
      </c>
      <c r="K2858" t="s">
        <v>76</v>
      </c>
    </row>
    <row r="2859" spans="1:11" x14ac:dyDescent="0.35">
      <c r="A2859">
        <v>2858</v>
      </c>
      <c r="B2859" t="s">
        <v>8216</v>
      </c>
      <c r="C2859">
        <v>22</v>
      </c>
      <c r="D2859" t="s">
        <v>8217</v>
      </c>
      <c r="E2859" t="s">
        <v>133</v>
      </c>
      <c r="F2859" t="s">
        <v>177</v>
      </c>
      <c r="G2859" t="s">
        <v>15</v>
      </c>
      <c r="H2859" t="s">
        <v>16</v>
      </c>
      <c r="I2859" t="s">
        <v>53</v>
      </c>
      <c r="J2859" t="s">
        <v>8218</v>
      </c>
      <c r="K2859" t="s">
        <v>44</v>
      </c>
    </row>
    <row r="2860" spans="1:11" x14ac:dyDescent="0.35">
      <c r="A2860">
        <v>2859</v>
      </c>
      <c r="B2860" t="s">
        <v>8219</v>
      </c>
      <c r="C2860">
        <v>26</v>
      </c>
      <c r="D2860" t="s">
        <v>8220</v>
      </c>
      <c r="E2860" t="s">
        <v>25</v>
      </c>
      <c r="F2860" t="s">
        <v>25</v>
      </c>
      <c r="G2860" t="s">
        <v>62</v>
      </c>
      <c r="H2860" t="s">
        <v>23</v>
      </c>
      <c r="I2860" t="s">
        <v>146</v>
      </c>
      <c r="J2860" t="s">
        <v>8221</v>
      </c>
      <c r="K2860" t="s">
        <v>44</v>
      </c>
    </row>
    <row r="2861" spans="1:11" x14ac:dyDescent="0.35">
      <c r="A2861">
        <v>2860</v>
      </c>
      <c r="B2861" t="s">
        <v>8222</v>
      </c>
      <c r="C2861">
        <v>27</v>
      </c>
      <c r="D2861" t="s">
        <v>8223</v>
      </c>
      <c r="E2861" t="s">
        <v>14</v>
      </c>
      <c r="F2861" t="s">
        <v>169</v>
      </c>
      <c r="G2861" t="s">
        <v>41</v>
      </c>
      <c r="H2861" t="s">
        <v>42</v>
      </c>
      <c r="I2861" t="s">
        <v>68</v>
      </c>
      <c r="J2861">
        <v>9574593119</v>
      </c>
      <c r="K2861" t="s">
        <v>76</v>
      </c>
    </row>
    <row r="2862" spans="1:11" x14ac:dyDescent="0.35">
      <c r="A2862">
        <v>2861</v>
      </c>
      <c r="B2862" t="s">
        <v>8224</v>
      </c>
      <c r="C2862">
        <v>22</v>
      </c>
      <c r="D2862" t="s">
        <v>8225</v>
      </c>
      <c r="E2862" t="s">
        <v>31</v>
      </c>
      <c r="F2862" t="s">
        <v>13</v>
      </c>
      <c r="G2862" t="s">
        <v>47</v>
      </c>
      <c r="H2862" t="s">
        <v>31</v>
      </c>
      <c r="I2862" t="s">
        <v>35</v>
      </c>
      <c r="J2862" t="s">
        <v>8226</v>
      </c>
      <c r="K2862" t="s">
        <v>76</v>
      </c>
    </row>
    <row r="2863" spans="1:11" x14ac:dyDescent="0.35">
      <c r="A2863">
        <v>2862</v>
      </c>
      <c r="B2863" t="s">
        <v>8227</v>
      </c>
      <c r="C2863">
        <v>21</v>
      </c>
      <c r="D2863" t="s">
        <v>8228</v>
      </c>
      <c r="E2863" t="s">
        <v>169</v>
      </c>
      <c r="F2863" t="s">
        <v>40</v>
      </c>
      <c r="G2863" t="s">
        <v>24</v>
      </c>
      <c r="H2863" t="s">
        <v>25</v>
      </c>
      <c r="I2863" t="s">
        <v>53</v>
      </c>
      <c r="J2863" t="s">
        <v>8229</v>
      </c>
      <c r="K2863" t="s">
        <v>37</v>
      </c>
    </row>
    <row r="2864" spans="1:11" x14ac:dyDescent="0.35">
      <c r="A2864">
        <v>2863</v>
      </c>
      <c r="B2864" t="s">
        <v>8230</v>
      </c>
      <c r="C2864">
        <v>25</v>
      </c>
      <c r="D2864" t="s">
        <v>8231</v>
      </c>
      <c r="E2864" t="s">
        <v>149</v>
      </c>
      <c r="F2864" t="s">
        <v>149</v>
      </c>
      <c r="G2864" t="s">
        <v>24</v>
      </c>
      <c r="H2864" t="s">
        <v>25</v>
      </c>
      <c r="I2864" t="s">
        <v>68</v>
      </c>
      <c r="J2864" t="s">
        <v>8232</v>
      </c>
      <c r="K2864" t="s">
        <v>28</v>
      </c>
    </row>
    <row r="2865" spans="1:11" x14ac:dyDescent="0.35">
      <c r="A2865">
        <v>2864</v>
      </c>
      <c r="B2865" t="s">
        <v>8233</v>
      </c>
      <c r="C2865">
        <v>24</v>
      </c>
      <c r="D2865" t="s">
        <v>8234</v>
      </c>
      <c r="E2865" t="s">
        <v>23</v>
      </c>
      <c r="F2865" t="s">
        <v>16</v>
      </c>
      <c r="G2865" t="s">
        <v>62</v>
      </c>
      <c r="H2865" t="s">
        <v>23</v>
      </c>
      <c r="I2865" t="s">
        <v>91</v>
      </c>
      <c r="J2865" t="s">
        <v>8235</v>
      </c>
      <c r="K2865" t="s">
        <v>37</v>
      </c>
    </row>
    <row r="2866" spans="1:11" x14ac:dyDescent="0.35">
      <c r="A2866">
        <v>2865</v>
      </c>
      <c r="B2866" t="s">
        <v>8236</v>
      </c>
      <c r="C2866">
        <v>30</v>
      </c>
      <c r="D2866" t="s">
        <v>8237</v>
      </c>
      <c r="E2866" t="s">
        <v>169</v>
      </c>
      <c r="F2866" t="s">
        <v>34</v>
      </c>
      <c r="G2866" t="s">
        <v>15</v>
      </c>
      <c r="H2866" t="s">
        <v>16</v>
      </c>
      <c r="I2866" t="s">
        <v>91</v>
      </c>
      <c r="J2866" t="s">
        <v>8238</v>
      </c>
      <c r="K2866" t="s">
        <v>28</v>
      </c>
    </row>
    <row r="2867" spans="1:11" x14ac:dyDescent="0.35">
      <c r="A2867">
        <v>2866</v>
      </c>
      <c r="B2867" t="s">
        <v>8239</v>
      </c>
      <c r="C2867">
        <v>30</v>
      </c>
      <c r="D2867" t="s">
        <v>8240</v>
      </c>
      <c r="E2867" t="s">
        <v>22</v>
      </c>
      <c r="F2867" t="s">
        <v>16</v>
      </c>
      <c r="G2867" t="s">
        <v>33</v>
      </c>
      <c r="H2867" t="s">
        <v>34</v>
      </c>
      <c r="I2867" t="s">
        <v>48</v>
      </c>
      <c r="J2867" t="s">
        <v>8241</v>
      </c>
      <c r="K2867" t="s">
        <v>19</v>
      </c>
    </row>
    <row r="2868" spans="1:11" x14ac:dyDescent="0.35">
      <c r="A2868">
        <v>2867</v>
      </c>
      <c r="B2868" t="s">
        <v>8242</v>
      </c>
      <c r="C2868">
        <v>21</v>
      </c>
      <c r="D2868" t="s">
        <v>8243</v>
      </c>
      <c r="E2868" t="s">
        <v>149</v>
      </c>
      <c r="F2868" t="s">
        <v>16</v>
      </c>
      <c r="G2868" t="s">
        <v>15</v>
      </c>
      <c r="H2868" t="s">
        <v>16</v>
      </c>
      <c r="I2868" t="s">
        <v>146</v>
      </c>
      <c r="J2868" t="s">
        <v>8244</v>
      </c>
      <c r="K2868" t="s">
        <v>19</v>
      </c>
    </row>
    <row r="2869" spans="1:11" x14ac:dyDescent="0.35">
      <c r="A2869">
        <v>2868</v>
      </c>
      <c r="B2869" t="s">
        <v>8245</v>
      </c>
      <c r="C2869">
        <v>27</v>
      </c>
      <c r="D2869" t="s">
        <v>8246</v>
      </c>
      <c r="E2869" t="s">
        <v>31</v>
      </c>
      <c r="F2869" t="s">
        <v>14</v>
      </c>
      <c r="G2869" t="s">
        <v>33</v>
      </c>
      <c r="H2869" t="s">
        <v>34</v>
      </c>
      <c r="I2869" t="s">
        <v>26</v>
      </c>
      <c r="J2869" t="s">
        <v>8247</v>
      </c>
      <c r="K2869" t="s">
        <v>37</v>
      </c>
    </row>
    <row r="2870" spans="1:11" x14ac:dyDescent="0.35">
      <c r="A2870">
        <v>2869</v>
      </c>
      <c r="B2870" t="s">
        <v>8248</v>
      </c>
      <c r="C2870">
        <v>24</v>
      </c>
      <c r="D2870" t="s">
        <v>8249</v>
      </c>
      <c r="E2870" t="s">
        <v>169</v>
      </c>
      <c r="F2870" t="s">
        <v>149</v>
      </c>
      <c r="G2870" t="s">
        <v>120</v>
      </c>
      <c r="H2870" t="s">
        <v>57</v>
      </c>
      <c r="I2870" t="s">
        <v>35</v>
      </c>
      <c r="J2870" t="s">
        <v>8250</v>
      </c>
      <c r="K2870" t="s">
        <v>28</v>
      </c>
    </row>
    <row r="2871" spans="1:11" x14ac:dyDescent="0.35">
      <c r="A2871">
        <v>2870</v>
      </c>
      <c r="B2871" t="s">
        <v>8251</v>
      </c>
      <c r="C2871">
        <v>23</v>
      </c>
      <c r="D2871" t="s">
        <v>8252</v>
      </c>
      <c r="E2871" t="s">
        <v>67</v>
      </c>
      <c r="F2871" t="s">
        <v>13</v>
      </c>
      <c r="G2871" t="s">
        <v>62</v>
      </c>
      <c r="H2871" t="s">
        <v>23</v>
      </c>
      <c r="I2871" t="s">
        <v>68</v>
      </c>
      <c r="J2871" t="s">
        <v>8253</v>
      </c>
      <c r="K2871" t="s">
        <v>76</v>
      </c>
    </row>
    <row r="2872" spans="1:11" x14ac:dyDescent="0.35">
      <c r="A2872">
        <v>2871</v>
      </c>
      <c r="B2872" t="s">
        <v>8254</v>
      </c>
      <c r="C2872">
        <v>24</v>
      </c>
      <c r="D2872" t="s">
        <v>8255</v>
      </c>
      <c r="E2872" t="s">
        <v>149</v>
      </c>
      <c r="F2872" t="s">
        <v>16</v>
      </c>
      <c r="G2872" t="s">
        <v>24</v>
      </c>
      <c r="H2872" t="s">
        <v>25</v>
      </c>
      <c r="I2872" t="s">
        <v>35</v>
      </c>
      <c r="J2872" t="s">
        <v>8256</v>
      </c>
      <c r="K2872" t="s">
        <v>28</v>
      </c>
    </row>
    <row r="2873" spans="1:11" x14ac:dyDescent="0.35">
      <c r="A2873">
        <v>2872</v>
      </c>
      <c r="B2873" t="s">
        <v>942</v>
      </c>
      <c r="C2873">
        <v>25</v>
      </c>
      <c r="D2873" t="s">
        <v>8257</v>
      </c>
      <c r="E2873" t="s">
        <v>25</v>
      </c>
      <c r="F2873" t="s">
        <v>23</v>
      </c>
      <c r="G2873" t="s">
        <v>24</v>
      </c>
      <c r="H2873" t="s">
        <v>25</v>
      </c>
      <c r="I2873" t="s">
        <v>63</v>
      </c>
      <c r="J2873" t="s">
        <v>8258</v>
      </c>
      <c r="K2873" t="s">
        <v>76</v>
      </c>
    </row>
    <row r="2874" spans="1:11" x14ac:dyDescent="0.35">
      <c r="A2874">
        <v>2873</v>
      </c>
      <c r="B2874" t="s">
        <v>8259</v>
      </c>
      <c r="C2874">
        <v>23</v>
      </c>
      <c r="D2874" t="s">
        <v>8260</v>
      </c>
      <c r="E2874" t="s">
        <v>201</v>
      </c>
      <c r="F2874" t="s">
        <v>177</v>
      </c>
      <c r="G2874" t="s">
        <v>120</v>
      </c>
      <c r="H2874" t="s">
        <v>57</v>
      </c>
      <c r="I2874" t="s">
        <v>91</v>
      </c>
      <c r="J2874" t="s">
        <v>8261</v>
      </c>
      <c r="K2874" t="s">
        <v>19</v>
      </c>
    </row>
    <row r="2875" spans="1:11" x14ac:dyDescent="0.35">
      <c r="A2875">
        <v>2874</v>
      </c>
      <c r="B2875" t="s">
        <v>8262</v>
      </c>
      <c r="C2875">
        <v>30</v>
      </c>
      <c r="D2875" t="s">
        <v>8263</v>
      </c>
      <c r="E2875" t="s">
        <v>67</v>
      </c>
      <c r="F2875" t="s">
        <v>32</v>
      </c>
      <c r="G2875" t="s">
        <v>87</v>
      </c>
      <c r="H2875" t="s">
        <v>79</v>
      </c>
      <c r="I2875" t="s">
        <v>58</v>
      </c>
      <c r="J2875" t="s">
        <v>8264</v>
      </c>
      <c r="K2875" t="s">
        <v>37</v>
      </c>
    </row>
    <row r="2876" spans="1:11" x14ac:dyDescent="0.35">
      <c r="A2876">
        <v>2875</v>
      </c>
      <c r="B2876" t="s">
        <v>8265</v>
      </c>
      <c r="C2876">
        <v>26</v>
      </c>
      <c r="D2876" t="s">
        <v>8266</v>
      </c>
      <c r="E2876" t="s">
        <v>79</v>
      </c>
      <c r="F2876" t="s">
        <v>16</v>
      </c>
      <c r="G2876" t="s">
        <v>52</v>
      </c>
      <c r="H2876" t="s">
        <v>13</v>
      </c>
      <c r="I2876" t="s">
        <v>26</v>
      </c>
      <c r="J2876">
        <v>2821198835</v>
      </c>
      <c r="K2876" t="s">
        <v>28</v>
      </c>
    </row>
    <row r="2877" spans="1:11" x14ac:dyDescent="0.35">
      <c r="A2877">
        <v>2876</v>
      </c>
      <c r="B2877" t="s">
        <v>8267</v>
      </c>
      <c r="C2877">
        <v>28</v>
      </c>
      <c r="D2877" t="s">
        <v>8268</v>
      </c>
      <c r="E2877" t="s">
        <v>149</v>
      </c>
      <c r="F2877" t="s">
        <v>79</v>
      </c>
      <c r="G2877" t="s">
        <v>87</v>
      </c>
      <c r="H2877" t="s">
        <v>79</v>
      </c>
      <c r="I2877" t="s">
        <v>146</v>
      </c>
      <c r="J2877" t="s">
        <v>8269</v>
      </c>
      <c r="K2877" t="s">
        <v>37</v>
      </c>
    </row>
    <row r="2878" spans="1:11" x14ac:dyDescent="0.35">
      <c r="A2878">
        <v>2877</v>
      </c>
      <c r="B2878" t="s">
        <v>8270</v>
      </c>
      <c r="C2878">
        <v>23</v>
      </c>
      <c r="D2878" t="s">
        <v>8271</v>
      </c>
      <c r="E2878" t="s">
        <v>14</v>
      </c>
      <c r="F2878" t="s">
        <v>149</v>
      </c>
      <c r="G2878" t="s">
        <v>52</v>
      </c>
      <c r="H2878" t="s">
        <v>13</v>
      </c>
      <c r="I2878" t="s">
        <v>48</v>
      </c>
      <c r="J2878">
        <v>7647083671</v>
      </c>
      <c r="K2878" t="s">
        <v>44</v>
      </c>
    </row>
    <row r="2879" spans="1:11" x14ac:dyDescent="0.35">
      <c r="A2879">
        <v>2878</v>
      </c>
      <c r="B2879" t="s">
        <v>8272</v>
      </c>
      <c r="C2879">
        <v>21</v>
      </c>
      <c r="D2879" t="s">
        <v>8273</v>
      </c>
      <c r="E2879" t="s">
        <v>31</v>
      </c>
      <c r="F2879" t="s">
        <v>67</v>
      </c>
      <c r="G2879" t="s">
        <v>41</v>
      </c>
      <c r="H2879" t="s">
        <v>42</v>
      </c>
      <c r="I2879" t="s">
        <v>102</v>
      </c>
      <c r="J2879" t="s">
        <v>8274</v>
      </c>
      <c r="K2879" t="s">
        <v>44</v>
      </c>
    </row>
    <row r="2880" spans="1:11" x14ac:dyDescent="0.35">
      <c r="A2880">
        <v>2879</v>
      </c>
      <c r="B2880" t="s">
        <v>8275</v>
      </c>
      <c r="C2880">
        <v>29</v>
      </c>
      <c r="D2880" t="s">
        <v>8276</v>
      </c>
      <c r="E2880" t="s">
        <v>34</v>
      </c>
      <c r="F2880" t="s">
        <v>22</v>
      </c>
      <c r="G2880" t="s">
        <v>62</v>
      </c>
      <c r="H2880" t="s">
        <v>23</v>
      </c>
      <c r="I2880" t="s">
        <v>58</v>
      </c>
      <c r="J2880" t="s">
        <v>8277</v>
      </c>
      <c r="K2880" t="s">
        <v>28</v>
      </c>
    </row>
    <row r="2881" spans="1:11" x14ac:dyDescent="0.35">
      <c r="A2881">
        <v>2880</v>
      </c>
      <c r="B2881" t="s">
        <v>8278</v>
      </c>
      <c r="C2881">
        <v>21</v>
      </c>
      <c r="D2881" t="s">
        <v>8279</v>
      </c>
      <c r="E2881" t="s">
        <v>22</v>
      </c>
      <c r="F2881" t="s">
        <v>25</v>
      </c>
      <c r="G2881" t="s">
        <v>80</v>
      </c>
      <c r="H2881" t="s">
        <v>32</v>
      </c>
      <c r="I2881" t="s">
        <v>63</v>
      </c>
      <c r="J2881" t="s">
        <v>8280</v>
      </c>
      <c r="K2881" t="s">
        <v>19</v>
      </c>
    </row>
    <row r="2882" spans="1:11" x14ac:dyDescent="0.35">
      <c r="A2882">
        <v>2881</v>
      </c>
      <c r="B2882" t="s">
        <v>8281</v>
      </c>
      <c r="C2882">
        <v>23</v>
      </c>
      <c r="D2882" t="s">
        <v>8282</v>
      </c>
      <c r="E2882" t="s">
        <v>25</v>
      </c>
      <c r="F2882" t="s">
        <v>16</v>
      </c>
      <c r="G2882" t="s">
        <v>24</v>
      </c>
      <c r="H2882" t="s">
        <v>25</v>
      </c>
      <c r="I2882" t="s">
        <v>170</v>
      </c>
      <c r="J2882" t="s">
        <v>8283</v>
      </c>
      <c r="K2882" t="s">
        <v>76</v>
      </c>
    </row>
    <row r="2883" spans="1:11" x14ac:dyDescent="0.35">
      <c r="A2883">
        <v>2882</v>
      </c>
      <c r="B2883" t="s">
        <v>8284</v>
      </c>
      <c r="C2883">
        <v>29</v>
      </c>
      <c r="D2883" t="s">
        <v>8285</v>
      </c>
      <c r="E2883" t="s">
        <v>169</v>
      </c>
      <c r="F2883" t="s">
        <v>40</v>
      </c>
      <c r="G2883" t="s">
        <v>87</v>
      </c>
      <c r="H2883" t="s">
        <v>79</v>
      </c>
      <c r="I2883" t="s">
        <v>153</v>
      </c>
      <c r="J2883" t="s">
        <v>8286</v>
      </c>
      <c r="K2883" t="s">
        <v>28</v>
      </c>
    </row>
    <row r="2884" spans="1:11" x14ac:dyDescent="0.35">
      <c r="A2884">
        <v>2883</v>
      </c>
      <c r="B2884" t="s">
        <v>8287</v>
      </c>
      <c r="C2884">
        <v>28</v>
      </c>
      <c r="D2884" t="s">
        <v>8288</v>
      </c>
      <c r="E2884" t="s">
        <v>79</v>
      </c>
      <c r="F2884" t="s">
        <v>16</v>
      </c>
      <c r="G2884" t="s">
        <v>80</v>
      </c>
      <c r="H2884" t="s">
        <v>32</v>
      </c>
      <c r="I2884" t="s">
        <v>53</v>
      </c>
      <c r="J2884">
        <v>1491693415</v>
      </c>
      <c r="K2884" t="s">
        <v>28</v>
      </c>
    </row>
    <row r="2885" spans="1:11" x14ac:dyDescent="0.35">
      <c r="A2885">
        <v>2884</v>
      </c>
      <c r="B2885" t="s">
        <v>8289</v>
      </c>
      <c r="C2885">
        <v>25</v>
      </c>
      <c r="D2885" t="s">
        <v>8290</v>
      </c>
      <c r="E2885" t="s">
        <v>22</v>
      </c>
      <c r="F2885" t="s">
        <v>169</v>
      </c>
      <c r="G2885" t="s">
        <v>15</v>
      </c>
      <c r="H2885" t="s">
        <v>16</v>
      </c>
      <c r="I2885" t="s">
        <v>153</v>
      </c>
      <c r="J2885" t="s">
        <v>8291</v>
      </c>
      <c r="K2885" t="s">
        <v>28</v>
      </c>
    </row>
    <row r="2886" spans="1:11" x14ac:dyDescent="0.35">
      <c r="A2886">
        <v>2885</v>
      </c>
      <c r="B2886" t="s">
        <v>8292</v>
      </c>
      <c r="C2886">
        <v>26</v>
      </c>
      <c r="D2886" t="s">
        <v>8293</v>
      </c>
      <c r="E2886" t="s">
        <v>149</v>
      </c>
      <c r="F2886" t="s">
        <v>40</v>
      </c>
      <c r="G2886" t="s">
        <v>41</v>
      </c>
      <c r="H2886" t="s">
        <v>42</v>
      </c>
      <c r="I2886" t="s">
        <v>102</v>
      </c>
      <c r="J2886" t="s">
        <v>8294</v>
      </c>
      <c r="K2886" t="s">
        <v>44</v>
      </c>
    </row>
    <row r="2887" spans="1:11" x14ac:dyDescent="0.35">
      <c r="A2887">
        <v>2886</v>
      </c>
      <c r="B2887" t="s">
        <v>8295</v>
      </c>
      <c r="C2887">
        <v>29</v>
      </c>
      <c r="D2887" t="s">
        <v>8296</v>
      </c>
      <c r="E2887" t="s">
        <v>31</v>
      </c>
      <c r="F2887" t="s">
        <v>32</v>
      </c>
      <c r="G2887" t="s">
        <v>62</v>
      </c>
      <c r="H2887" t="s">
        <v>23</v>
      </c>
      <c r="I2887" t="s">
        <v>35</v>
      </c>
      <c r="J2887" t="s">
        <v>8297</v>
      </c>
      <c r="K2887" t="s">
        <v>76</v>
      </c>
    </row>
    <row r="2888" spans="1:11" x14ac:dyDescent="0.35">
      <c r="A2888">
        <v>2887</v>
      </c>
      <c r="B2888" t="s">
        <v>8298</v>
      </c>
      <c r="C2888">
        <v>20</v>
      </c>
      <c r="D2888" t="s">
        <v>8299</v>
      </c>
      <c r="E2888" t="s">
        <v>13</v>
      </c>
      <c r="F2888" t="s">
        <v>34</v>
      </c>
      <c r="G2888" t="s">
        <v>120</v>
      </c>
      <c r="H2888" t="s">
        <v>57</v>
      </c>
      <c r="I2888" t="s">
        <v>153</v>
      </c>
      <c r="J2888">
        <v>6749709471</v>
      </c>
      <c r="K2888" t="s">
        <v>37</v>
      </c>
    </row>
    <row r="2889" spans="1:11" x14ac:dyDescent="0.35">
      <c r="A2889">
        <v>2888</v>
      </c>
      <c r="B2889" t="s">
        <v>8300</v>
      </c>
      <c r="C2889">
        <v>24</v>
      </c>
      <c r="D2889" t="s">
        <v>8301</v>
      </c>
      <c r="E2889" t="s">
        <v>149</v>
      </c>
      <c r="F2889" t="s">
        <v>79</v>
      </c>
      <c r="G2889" t="s">
        <v>120</v>
      </c>
      <c r="H2889" t="s">
        <v>57</v>
      </c>
      <c r="I2889" t="s">
        <v>116</v>
      </c>
      <c r="J2889" t="s">
        <v>8302</v>
      </c>
      <c r="K2889" t="s">
        <v>19</v>
      </c>
    </row>
    <row r="2890" spans="1:11" x14ac:dyDescent="0.35">
      <c r="A2890">
        <v>2889</v>
      </c>
      <c r="B2890" t="s">
        <v>8303</v>
      </c>
      <c r="C2890">
        <v>21</v>
      </c>
      <c r="D2890" t="s">
        <v>8304</v>
      </c>
      <c r="E2890" t="s">
        <v>14</v>
      </c>
      <c r="F2890" t="s">
        <v>16</v>
      </c>
      <c r="G2890" t="s">
        <v>33</v>
      </c>
      <c r="H2890" t="s">
        <v>34</v>
      </c>
      <c r="I2890" t="s">
        <v>63</v>
      </c>
      <c r="J2890" t="s">
        <v>8305</v>
      </c>
      <c r="K2890" t="s">
        <v>76</v>
      </c>
    </row>
    <row r="2891" spans="1:11" x14ac:dyDescent="0.35">
      <c r="A2891">
        <v>2890</v>
      </c>
      <c r="B2891" t="s">
        <v>8306</v>
      </c>
      <c r="C2891">
        <v>29</v>
      </c>
      <c r="D2891" t="s">
        <v>8307</v>
      </c>
      <c r="E2891" t="s">
        <v>177</v>
      </c>
      <c r="F2891" t="s">
        <v>16</v>
      </c>
      <c r="G2891" t="s">
        <v>87</v>
      </c>
      <c r="H2891" t="s">
        <v>79</v>
      </c>
      <c r="I2891" t="s">
        <v>17</v>
      </c>
      <c r="J2891" t="s">
        <v>8308</v>
      </c>
      <c r="K2891" t="s">
        <v>28</v>
      </c>
    </row>
    <row r="2892" spans="1:11" x14ac:dyDescent="0.35">
      <c r="A2892">
        <v>2891</v>
      </c>
      <c r="B2892" t="s">
        <v>8309</v>
      </c>
      <c r="C2892">
        <v>29</v>
      </c>
      <c r="D2892" t="s">
        <v>8310</v>
      </c>
      <c r="E2892" t="s">
        <v>201</v>
      </c>
      <c r="F2892" t="s">
        <v>31</v>
      </c>
      <c r="G2892" t="s">
        <v>120</v>
      </c>
      <c r="H2892" t="s">
        <v>57</v>
      </c>
      <c r="I2892" t="s">
        <v>88</v>
      </c>
      <c r="J2892">
        <v>8083377485</v>
      </c>
      <c r="K2892" t="s">
        <v>28</v>
      </c>
    </row>
    <row r="2893" spans="1:11" x14ac:dyDescent="0.35">
      <c r="A2893">
        <v>2892</v>
      </c>
      <c r="B2893" t="s">
        <v>8311</v>
      </c>
      <c r="C2893">
        <v>25</v>
      </c>
      <c r="D2893" t="s">
        <v>8312</v>
      </c>
      <c r="E2893" t="s">
        <v>149</v>
      </c>
      <c r="F2893" t="s">
        <v>169</v>
      </c>
      <c r="G2893" t="s">
        <v>80</v>
      </c>
      <c r="H2893" t="s">
        <v>32</v>
      </c>
      <c r="I2893" t="s">
        <v>91</v>
      </c>
      <c r="J2893" t="s">
        <v>8313</v>
      </c>
      <c r="K2893" t="s">
        <v>28</v>
      </c>
    </row>
    <row r="2894" spans="1:11" x14ac:dyDescent="0.35">
      <c r="A2894">
        <v>2893</v>
      </c>
      <c r="B2894" t="s">
        <v>8311</v>
      </c>
      <c r="C2894">
        <v>26</v>
      </c>
      <c r="D2894" t="s">
        <v>8314</v>
      </c>
      <c r="E2894" t="s">
        <v>25</v>
      </c>
      <c r="F2894" t="s">
        <v>79</v>
      </c>
      <c r="G2894" t="s">
        <v>33</v>
      </c>
      <c r="H2894" t="s">
        <v>34</v>
      </c>
      <c r="I2894" t="s">
        <v>17</v>
      </c>
      <c r="J2894" t="s">
        <v>8315</v>
      </c>
      <c r="K2894" t="s">
        <v>37</v>
      </c>
    </row>
    <row r="2895" spans="1:11" x14ac:dyDescent="0.35">
      <c r="A2895">
        <v>2894</v>
      </c>
      <c r="B2895" t="s">
        <v>8316</v>
      </c>
      <c r="C2895">
        <v>20</v>
      </c>
      <c r="D2895" t="s">
        <v>8317</v>
      </c>
      <c r="E2895" t="s">
        <v>13</v>
      </c>
      <c r="F2895" t="s">
        <v>79</v>
      </c>
      <c r="G2895" t="s">
        <v>80</v>
      </c>
      <c r="H2895" t="s">
        <v>32</v>
      </c>
      <c r="I2895" t="s">
        <v>116</v>
      </c>
      <c r="J2895" t="s">
        <v>8318</v>
      </c>
      <c r="K2895" t="s">
        <v>19</v>
      </c>
    </row>
    <row r="2896" spans="1:11" x14ac:dyDescent="0.35">
      <c r="A2896">
        <v>2895</v>
      </c>
      <c r="B2896" t="s">
        <v>8319</v>
      </c>
      <c r="C2896">
        <v>21</v>
      </c>
      <c r="D2896" t="s">
        <v>8320</v>
      </c>
      <c r="E2896" t="s">
        <v>16</v>
      </c>
      <c r="F2896" t="s">
        <v>14</v>
      </c>
      <c r="G2896" t="s">
        <v>120</v>
      </c>
      <c r="H2896" t="s">
        <v>57</v>
      </c>
      <c r="I2896" t="s">
        <v>88</v>
      </c>
      <c r="J2896" t="s">
        <v>8321</v>
      </c>
      <c r="K2896" t="s">
        <v>19</v>
      </c>
    </row>
    <row r="2897" spans="1:11" x14ac:dyDescent="0.35">
      <c r="A2897">
        <v>2896</v>
      </c>
      <c r="B2897" t="s">
        <v>8322</v>
      </c>
      <c r="C2897">
        <v>22</v>
      </c>
      <c r="D2897" t="s">
        <v>8323</v>
      </c>
      <c r="E2897" t="s">
        <v>169</v>
      </c>
      <c r="F2897" t="s">
        <v>32</v>
      </c>
      <c r="G2897" t="s">
        <v>52</v>
      </c>
      <c r="H2897" t="s">
        <v>13</v>
      </c>
      <c r="I2897" t="s">
        <v>48</v>
      </c>
      <c r="J2897" t="s">
        <v>8324</v>
      </c>
      <c r="K2897" t="s">
        <v>19</v>
      </c>
    </row>
    <row r="2898" spans="1:11" x14ac:dyDescent="0.35">
      <c r="A2898">
        <v>2897</v>
      </c>
      <c r="B2898" t="s">
        <v>8325</v>
      </c>
      <c r="C2898">
        <v>25</v>
      </c>
      <c r="D2898" t="s">
        <v>8326</v>
      </c>
      <c r="E2898" t="s">
        <v>34</v>
      </c>
      <c r="F2898" t="s">
        <v>201</v>
      </c>
      <c r="G2898" t="s">
        <v>120</v>
      </c>
      <c r="H2898" t="s">
        <v>57</v>
      </c>
      <c r="I2898" t="s">
        <v>102</v>
      </c>
      <c r="J2898" t="s">
        <v>8327</v>
      </c>
      <c r="K2898" t="s">
        <v>28</v>
      </c>
    </row>
    <row r="2899" spans="1:11" x14ac:dyDescent="0.35">
      <c r="A2899">
        <v>2898</v>
      </c>
      <c r="B2899" t="s">
        <v>8328</v>
      </c>
      <c r="C2899">
        <v>30</v>
      </c>
      <c r="D2899" t="s">
        <v>8329</v>
      </c>
      <c r="E2899" t="s">
        <v>149</v>
      </c>
      <c r="F2899" t="s">
        <v>177</v>
      </c>
      <c r="G2899" t="s">
        <v>80</v>
      </c>
      <c r="H2899" t="s">
        <v>32</v>
      </c>
      <c r="I2899" t="s">
        <v>53</v>
      </c>
      <c r="J2899" t="s">
        <v>8330</v>
      </c>
      <c r="K2899" t="s">
        <v>28</v>
      </c>
    </row>
    <row r="2900" spans="1:11" x14ac:dyDescent="0.35">
      <c r="A2900">
        <v>2899</v>
      </c>
      <c r="B2900" t="s">
        <v>8331</v>
      </c>
      <c r="C2900">
        <v>27</v>
      </c>
      <c r="D2900" t="s">
        <v>8332</v>
      </c>
      <c r="E2900" t="s">
        <v>22</v>
      </c>
      <c r="F2900" t="s">
        <v>57</v>
      </c>
      <c r="G2900" t="s">
        <v>52</v>
      </c>
      <c r="H2900" t="s">
        <v>13</v>
      </c>
      <c r="I2900" t="s">
        <v>116</v>
      </c>
      <c r="J2900" t="s">
        <v>8333</v>
      </c>
      <c r="K2900" t="s">
        <v>37</v>
      </c>
    </row>
    <row r="2901" spans="1:11" x14ac:dyDescent="0.35">
      <c r="A2901">
        <v>2900</v>
      </c>
      <c r="B2901" t="s">
        <v>8334</v>
      </c>
      <c r="C2901">
        <v>27</v>
      </c>
      <c r="D2901" t="s">
        <v>8335</v>
      </c>
      <c r="E2901" t="s">
        <v>79</v>
      </c>
      <c r="F2901" t="s">
        <v>133</v>
      </c>
      <c r="G2901" t="s">
        <v>80</v>
      </c>
      <c r="H2901" t="s">
        <v>32</v>
      </c>
      <c r="I2901" t="s">
        <v>91</v>
      </c>
      <c r="J2901">
        <f>1-55-168-3446</f>
        <v>-3668</v>
      </c>
      <c r="K2901" t="s">
        <v>28</v>
      </c>
    </row>
    <row r="2902" spans="1:11" x14ac:dyDescent="0.35">
      <c r="A2902">
        <v>2901</v>
      </c>
      <c r="B2902" t="s">
        <v>8336</v>
      </c>
      <c r="C2902">
        <v>22</v>
      </c>
      <c r="D2902" t="s">
        <v>8337</v>
      </c>
      <c r="E2902" t="s">
        <v>149</v>
      </c>
      <c r="F2902" t="s">
        <v>31</v>
      </c>
      <c r="G2902" t="s">
        <v>87</v>
      </c>
      <c r="H2902" t="s">
        <v>79</v>
      </c>
      <c r="I2902" t="s">
        <v>153</v>
      </c>
      <c r="J2902" t="s">
        <v>8338</v>
      </c>
      <c r="K2902" t="s">
        <v>76</v>
      </c>
    </row>
    <row r="2903" spans="1:11" x14ac:dyDescent="0.35">
      <c r="A2903">
        <v>2902</v>
      </c>
      <c r="B2903" t="s">
        <v>8339</v>
      </c>
      <c r="C2903">
        <v>21</v>
      </c>
      <c r="D2903" t="s">
        <v>8340</v>
      </c>
      <c r="E2903" t="s">
        <v>57</v>
      </c>
      <c r="F2903" t="s">
        <v>34</v>
      </c>
      <c r="G2903" t="s">
        <v>24</v>
      </c>
      <c r="H2903" t="s">
        <v>25</v>
      </c>
      <c r="I2903" t="s">
        <v>68</v>
      </c>
      <c r="J2903" t="s">
        <v>8341</v>
      </c>
      <c r="K2903" t="s">
        <v>37</v>
      </c>
    </row>
    <row r="2904" spans="1:11" x14ac:dyDescent="0.35">
      <c r="A2904">
        <v>2903</v>
      </c>
      <c r="B2904" t="s">
        <v>8342</v>
      </c>
      <c r="C2904">
        <v>28</v>
      </c>
      <c r="D2904" t="s">
        <v>8343</v>
      </c>
      <c r="E2904" t="s">
        <v>133</v>
      </c>
      <c r="F2904" t="s">
        <v>34</v>
      </c>
      <c r="G2904" t="s">
        <v>33</v>
      </c>
      <c r="H2904" t="s">
        <v>34</v>
      </c>
      <c r="I2904" t="s">
        <v>26</v>
      </c>
      <c r="J2904" t="s">
        <v>8344</v>
      </c>
      <c r="K2904" t="s">
        <v>28</v>
      </c>
    </row>
    <row r="2905" spans="1:11" x14ac:dyDescent="0.35">
      <c r="A2905">
        <v>2904</v>
      </c>
      <c r="B2905" t="s">
        <v>8345</v>
      </c>
      <c r="C2905">
        <v>26</v>
      </c>
      <c r="D2905" t="s">
        <v>8346</v>
      </c>
      <c r="E2905" t="s">
        <v>149</v>
      </c>
      <c r="F2905" t="s">
        <v>13</v>
      </c>
      <c r="G2905" t="s">
        <v>47</v>
      </c>
      <c r="H2905" t="s">
        <v>31</v>
      </c>
      <c r="I2905" t="s">
        <v>53</v>
      </c>
      <c r="J2905" t="s">
        <v>8347</v>
      </c>
      <c r="K2905" t="s">
        <v>19</v>
      </c>
    </row>
    <row r="2906" spans="1:11" x14ac:dyDescent="0.35">
      <c r="A2906">
        <v>2905</v>
      </c>
      <c r="B2906" t="s">
        <v>8348</v>
      </c>
      <c r="C2906">
        <v>28</v>
      </c>
      <c r="D2906" t="s">
        <v>8349</v>
      </c>
      <c r="E2906" t="s">
        <v>169</v>
      </c>
      <c r="F2906" t="s">
        <v>169</v>
      </c>
      <c r="G2906" t="s">
        <v>62</v>
      </c>
      <c r="H2906" t="s">
        <v>23</v>
      </c>
      <c r="I2906" t="s">
        <v>102</v>
      </c>
      <c r="J2906" t="s">
        <v>8350</v>
      </c>
      <c r="K2906" t="s">
        <v>28</v>
      </c>
    </row>
    <row r="2907" spans="1:11" x14ac:dyDescent="0.35">
      <c r="A2907">
        <v>2906</v>
      </c>
      <c r="B2907" t="s">
        <v>8351</v>
      </c>
      <c r="C2907">
        <v>23</v>
      </c>
      <c r="D2907" t="s">
        <v>8352</v>
      </c>
      <c r="E2907" t="s">
        <v>22</v>
      </c>
      <c r="F2907" t="s">
        <v>32</v>
      </c>
      <c r="G2907" t="s">
        <v>80</v>
      </c>
      <c r="H2907" t="s">
        <v>32</v>
      </c>
      <c r="I2907" t="s">
        <v>170</v>
      </c>
      <c r="J2907" t="s">
        <v>8353</v>
      </c>
      <c r="K2907" t="s">
        <v>19</v>
      </c>
    </row>
    <row r="2908" spans="1:11" x14ac:dyDescent="0.35">
      <c r="A2908">
        <v>2907</v>
      </c>
      <c r="B2908" t="s">
        <v>8354</v>
      </c>
      <c r="C2908">
        <v>21</v>
      </c>
      <c r="D2908" t="s">
        <v>8355</v>
      </c>
      <c r="E2908" t="s">
        <v>25</v>
      </c>
      <c r="F2908" t="s">
        <v>25</v>
      </c>
      <c r="G2908" t="s">
        <v>15</v>
      </c>
      <c r="H2908" t="s">
        <v>16</v>
      </c>
      <c r="I2908" t="s">
        <v>116</v>
      </c>
      <c r="J2908" t="s">
        <v>8356</v>
      </c>
      <c r="K2908" t="s">
        <v>28</v>
      </c>
    </row>
    <row r="2909" spans="1:11" x14ac:dyDescent="0.35">
      <c r="A2909">
        <v>2908</v>
      </c>
      <c r="B2909" t="s">
        <v>8357</v>
      </c>
      <c r="C2909">
        <v>28</v>
      </c>
      <c r="D2909" t="s">
        <v>8358</v>
      </c>
      <c r="E2909" t="s">
        <v>25</v>
      </c>
      <c r="F2909" t="s">
        <v>16</v>
      </c>
      <c r="G2909" t="s">
        <v>52</v>
      </c>
      <c r="H2909" t="s">
        <v>13</v>
      </c>
      <c r="I2909" t="s">
        <v>35</v>
      </c>
      <c r="J2909" t="s">
        <v>8359</v>
      </c>
      <c r="K2909" t="s">
        <v>76</v>
      </c>
    </row>
    <row r="2910" spans="1:11" x14ac:dyDescent="0.35">
      <c r="A2910">
        <v>2909</v>
      </c>
      <c r="B2910" t="s">
        <v>8360</v>
      </c>
      <c r="C2910">
        <v>27</v>
      </c>
      <c r="D2910" t="s">
        <v>8361</v>
      </c>
      <c r="E2910" t="s">
        <v>40</v>
      </c>
      <c r="F2910" t="s">
        <v>67</v>
      </c>
      <c r="G2910" t="s">
        <v>120</v>
      </c>
      <c r="H2910" t="s">
        <v>57</v>
      </c>
      <c r="I2910" t="s">
        <v>17</v>
      </c>
      <c r="J2910" t="s">
        <v>8362</v>
      </c>
      <c r="K2910" t="s">
        <v>44</v>
      </c>
    </row>
    <row r="2911" spans="1:11" x14ac:dyDescent="0.35">
      <c r="A2911">
        <v>2910</v>
      </c>
      <c r="B2911" t="s">
        <v>8363</v>
      </c>
      <c r="C2911">
        <v>21</v>
      </c>
      <c r="D2911" t="s">
        <v>8364</v>
      </c>
      <c r="E2911" t="s">
        <v>177</v>
      </c>
      <c r="F2911" t="s">
        <v>25</v>
      </c>
      <c r="G2911" t="s">
        <v>41</v>
      </c>
      <c r="H2911" t="s">
        <v>42</v>
      </c>
      <c r="I2911" t="s">
        <v>17</v>
      </c>
      <c r="J2911" t="s">
        <v>8365</v>
      </c>
      <c r="K2911" t="s">
        <v>19</v>
      </c>
    </row>
    <row r="2912" spans="1:11" x14ac:dyDescent="0.35">
      <c r="A2912">
        <v>2911</v>
      </c>
      <c r="B2912" t="s">
        <v>8366</v>
      </c>
      <c r="C2912">
        <v>24</v>
      </c>
      <c r="D2912" t="s">
        <v>8367</v>
      </c>
      <c r="E2912" t="s">
        <v>57</v>
      </c>
      <c r="F2912" t="s">
        <v>32</v>
      </c>
      <c r="G2912" t="s">
        <v>80</v>
      </c>
      <c r="H2912" t="s">
        <v>32</v>
      </c>
      <c r="I2912" t="s">
        <v>116</v>
      </c>
      <c r="J2912">
        <f>1-146-739-8771</f>
        <v>-9655</v>
      </c>
      <c r="K2912" t="s">
        <v>28</v>
      </c>
    </row>
    <row r="2913" spans="1:11" x14ac:dyDescent="0.35">
      <c r="A2913">
        <v>2912</v>
      </c>
      <c r="B2913" t="s">
        <v>8368</v>
      </c>
      <c r="C2913">
        <v>20</v>
      </c>
      <c r="D2913" t="s">
        <v>8369</v>
      </c>
      <c r="E2913" t="s">
        <v>16</v>
      </c>
      <c r="F2913" t="s">
        <v>177</v>
      </c>
      <c r="G2913" t="s">
        <v>47</v>
      </c>
      <c r="H2913" t="s">
        <v>31</v>
      </c>
      <c r="I2913" t="s">
        <v>63</v>
      </c>
      <c r="J2913" t="s">
        <v>8370</v>
      </c>
      <c r="K2913" t="s">
        <v>28</v>
      </c>
    </row>
    <row r="2914" spans="1:11" x14ac:dyDescent="0.35">
      <c r="A2914">
        <v>2913</v>
      </c>
      <c r="B2914" t="s">
        <v>8371</v>
      </c>
      <c r="C2914">
        <v>29</v>
      </c>
      <c r="D2914" t="s">
        <v>8372</v>
      </c>
      <c r="E2914" t="s">
        <v>42</v>
      </c>
      <c r="F2914" t="s">
        <v>42</v>
      </c>
      <c r="G2914" t="s">
        <v>62</v>
      </c>
      <c r="H2914" t="s">
        <v>23</v>
      </c>
      <c r="I2914" t="s">
        <v>102</v>
      </c>
      <c r="J2914" t="s">
        <v>8373</v>
      </c>
      <c r="K2914" t="s">
        <v>19</v>
      </c>
    </row>
    <row r="2915" spans="1:11" x14ac:dyDescent="0.35">
      <c r="A2915">
        <v>2914</v>
      </c>
      <c r="B2915" t="s">
        <v>8309</v>
      </c>
      <c r="C2915">
        <v>28</v>
      </c>
      <c r="D2915" t="s">
        <v>8374</v>
      </c>
      <c r="E2915" t="s">
        <v>14</v>
      </c>
      <c r="F2915" t="s">
        <v>25</v>
      </c>
      <c r="G2915" t="s">
        <v>41</v>
      </c>
      <c r="H2915" t="s">
        <v>42</v>
      </c>
      <c r="I2915" t="s">
        <v>68</v>
      </c>
      <c r="J2915" t="s">
        <v>8375</v>
      </c>
      <c r="K2915" t="s">
        <v>19</v>
      </c>
    </row>
    <row r="2916" spans="1:11" x14ac:dyDescent="0.35">
      <c r="A2916">
        <v>2915</v>
      </c>
      <c r="B2916" t="s">
        <v>8376</v>
      </c>
      <c r="C2916">
        <v>26</v>
      </c>
      <c r="D2916" t="s">
        <v>8377</v>
      </c>
      <c r="E2916" t="s">
        <v>169</v>
      </c>
      <c r="F2916" t="s">
        <v>57</v>
      </c>
      <c r="G2916" t="s">
        <v>120</v>
      </c>
      <c r="H2916" t="s">
        <v>57</v>
      </c>
      <c r="I2916" t="s">
        <v>63</v>
      </c>
      <c r="J2916" t="s">
        <v>8378</v>
      </c>
      <c r="K2916" t="s">
        <v>28</v>
      </c>
    </row>
    <row r="2917" spans="1:11" x14ac:dyDescent="0.35">
      <c r="A2917">
        <v>2916</v>
      </c>
      <c r="B2917" t="s">
        <v>8379</v>
      </c>
      <c r="C2917">
        <v>28</v>
      </c>
      <c r="D2917" t="s">
        <v>8380</v>
      </c>
      <c r="E2917" t="s">
        <v>13</v>
      </c>
      <c r="F2917" t="s">
        <v>149</v>
      </c>
      <c r="G2917" t="s">
        <v>52</v>
      </c>
      <c r="H2917" t="s">
        <v>13</v>
      </c>
      <c r="I2917" t="s">
        <v>63</v>
      </c>
      <c r="J2917" t="s">
        <v>8381</v>
      </c>
      <c r="K2917" t="s">
        <v>76</v>
      </c>
    </row>
    <row r="2918" spans="1:11" x14ac:dyDescent="0.35">
      <c r="A2918">
        <v>2917</v>
      </c>
      <c r="B2918" t="s">
        <v>8382</v>
      </c>
      <c r="C2918">
        <v>22</v>
      </c>
      <c r="D2918" t="s">
        <v>8383</v>
      </c>
      <c r="E2918" t="s">
        <v>34</v>
      </c>
      <c r="F2918" t="s">
        <v>79</v>
      </c>
      <c r="G2918" t="s">
        <v>33</v>
      </c>
      <c r="H2918" t="s">
        <v>34</v>
      </c>
      <c r="I2918" t="s">
        <v>102</v>
      </c>
      <c r="J2918" t="s">
        <v>8384</v>
      </c>
      <c r="K2918" t="s">
        <v>76</v>
      </c>
    </row>
    <row r="2919" spans="1:11" x14ac:dyDescent="0.35">
      <c r="A2919">
        <v>2918</v>
      </c>
      <c r="B2919" t="s">
        <v>8385</v>
      </c>
      <c r="C2919">
        <v>21</v>
      </c>
      <c r="D2919" t="s">
        <v>8386</v>
      </c>
      <c r="E2919" t="s">
        <v>25</v>
      </c>
      <c r="F2919" t="s">
        <v>169</v>
      </c>
      <c r="G2919" t="s">
        <v>24</v>
      </c>
      <c r="H2919" t="s">
        <v>25</v>
      </c>
      <c r="I2919" t="s">
        <v>116</v>
      </c>
      <c r="J2919" t="s">
        <v>8387</v>
      </c>
      <c r="K2919" t="s">
        <v>28</v>
      </c>
    </row>
    <row r="2920" spans="1:11" x14ac:dyDescent="0.35">
      <c r="A2920">
        <v>2919</v>
      </c>
      <c r="B2920" t="s">
        <v>8388</v>
      </c>
      <c r="C2920">
        <v>29</v>
      </c>
      <c r="D2920" t="s">
        <v>8389</v>
      </c>
      <c r="E2920" t="s">
        <v>31</v>
      </c>
      <c r="F2920" t="s">
        <v>42</v>
      </c>
      <c r="G2920" t="s">
        <v>15</v>
      </c>
      <c r="H2920" t="s">
        <v>16</v>
      </c>
      <c r="I2920" t="s">
        <v>153</v>
      </c>
      <c r="J2920" t="s">
        <v>8390</v>
      </c>
      <c r="K2920" t="s">
        <v>19</v>
      </c>
    </row>
    <row r="2921" spans="1:11" x14ac:dyDescent="0.35">
      <c r="A2921">
        <v>2920</v>
      </c>
      <c r="B2921" t="s">
        <v>8391</v>
      </c>
      <c r="C2921">
        <v>22</v>
      </c>
      <c r="D2921" t="s">
        <v>8392</v>
      </c>
      <c r="E2921" t="s">
        <v>67</v>
      </c>
      <c r="F2921" t="s">
        <v>22</v>
      </c>
      <c r="G2921" t="s">
        <v>15</v>
      </c>
      <c r="H2921" t="s">
        <v>16</v>
      </c>
      <c r="I2921" t="s">
        <v>91</v>
      </c>
      <c r="J2921" t="s">
        <v>8393</v>
      </c>
      <c r="K2921" t="s">
        <v>44</v>
      </c>
    </row>
    <row r="2922" spans="1:11" x14ac:dyDescent="0.35">
      <c r="A2922">
        <v>2921</v>
      </c>
      <c r="B2922" t="s">
        <v>8394</v>
      </c>
      <c r="C2922">
        <v>26</v>
      </c>
      <c r="D2922" t="s">
        <v>8395</v>
      </c>
      <c r="E2922" t="s">
        <v>133</v>
      </c>
      <c r="F2922" t="s">
        <v>57</v>
      </c>
      <c r="G2922" t="s">
        <v>41</v>
      </c>
      <c r="H2922" t="s">
        <v>42</v>
      </c>
      <c r="I2922" t="s">
        <v>53</v>
      </c>
      <c r="J2922">
        <f>1-719-577-6312</f>
        <v>-7607</v>
      </c>
      <c r="K2922" t="s">
        <v>28</v>
      </c>
    </row>
    <row r="2923" spans="1:11" x14ac:dyDescent="0.35">
      <c r="A2923">
        <v>2922</v>
      </c>
      <c r="B2923" t="s">
        <v>8396</v>
      </c>
      <c r="C2923">
        <v>26</v>
      </c>
      <c r="D2923" t="s">
        <v>8397</v>
      </c>
      <c r="E2923" t="s">
        <v>25</v>
      </c>
      <c r="F2923" t="s">
        <v>101</v>
      </c>
      <c r="G2923" t="s">
        <v>52</v>
      </c>
      <c r="H2923" t="s">
        <v>13</v>
      </c>
      <c r="I2923" t="s">
        <v>102</v>
      </c>
      <c r="J2923" t="s">
        <v>8398</v>
      </c>
      <c r="K2923" t="s">
        <v>44</v>
      </c>
    </row>
    <row r="2924" spans="1:11" x14ac:dyDescent="0.35">
      <c r="A2924">
        <v>2923</v>
      </c>
      <c r="B2924" t="s">
        <v>8399</v>
      </c>
      <c r="C2924">
        <v>22</v>
      </c>
      <c r="D2924" t="s">
        <v>8400</v>
      </c>
      <c r="E2924" t="s">
        <v>22</v>
      </c>
      <c r="F2924" t="s">
        <v>79</v>
      </c>
      <c r="G2924" t="s">
        <v>33</v>
      </c>
      <c r="H2924" t="s">
        <v>34</v>
      </c>
      <c r="I2924" t="s">
        <v>58</v>
      </c>
      <c r="J2924" t="s">
        <v>8401</v>
      </c>
      <c r="K2924" t="s">
        <v>44</v>
      </c>
    </row>
    <row r="2925" spans="1:11" x14ac:dyDescent="0.35">
      <c r="A2925">
        <v>2924</v>
      </c>
      <c r="B2925" t="s">
        <v>8402</v>
      </c>
      <c r="C2925">
        <v>21</v>
      </c>
      <c r="D2925" t="s">
        <v>8403</v>
      </c>
      <c r="E2925" t="s">
        <v>42</v>
      </c>
      <c r="F2925" t="s">
        <v>40</v>
      </c>
      <c r="G2925" t="s">
        <v>80</v>
      </c>
      <c r="H2925" t="s">
        <v>32</v>
      </c>
      <c r="I2925" t="s">
        <v>26</v>
      </c>
      <c r="J2925" t="s">
        <v>8404</v>
      </c>
      <c r="K2925" t="s">
        <v>76</v>
      </c>
    </row>
    <row r="2926" spans="1:11" x14ac:dyDescent="0.35">
      <c r="A2926">
        <v>2925</v>
      </c>
      <c r="B2926" t="s">
        <v>8405</v>
      </c>
      <c r="C2926">
        <v>30</v>
      </c>
      <c r="D2926" t="s">
        <v>8406</v>
      </c>
      <c r="E2926" t="s">
        <v>22</v>
      </c>
      <c r="F2926" t="s">
        <v>67</v>
      </c>
      <c r="G2926" t="s">
        <v>80</v>
      </c>
      <c r="H2926" t="s">
        <v>32</v>
      </c>
      <c r="I2926" t="s">
        <v>88</v>
      </c>
      <c r="J2926" t="s">
        <v>8407</v>
      </c>
      <c r="K2926" t="s">
        <v>28</v>
      </c>
    </row>
    <row r="2927" spans="1:11" x14ac:dyDescent="0.35">
      <c r="A2927">
        <v>2926</v>
      </c>
      <c r="B2927" t="s">
        <v>8408</v>
      </c>
      <c r="C2927">
        <v>26</v>
      </c>
      <c r="D2927" t="s">
        <v>8409</v>
      </c>
      <c r="E2927" t="s">
        <v>32</v>
      </c>
      <c r="F2927" t="s">
        <v>22</v>
      </c>
      <c r="G2927" t="s">
        <v>87</v>
      </c>
      <c r="H2927" t="s">
        <v>79</v>
      </c>
      <c r="I2927" t="s">
        <v>48</v>
      </c>
      <c r="J2927" t="s">
        <v>8410</v>
      </c>
      <c r="K2927" t="s">
        <v>19</v>
      </c>
    </row>
    <row r="2928" spans="1:11" x14ac:dyDescent="0.35">
      <c r="A2928">
        <v>2927</v>
      </c>
      <c r="B2928" t="s">
        <v>8411</v>
      </c>
      <c r="C2928">
        <v>29</v>
      </c>
      <c r="D2928" t="s">
        <v>8412</v>
      </c>
      <c r="E2928" t="s">
        <v>13</v>
      </c>
      <c r="F2928" t="s">
        <v>67</v>
      </c>
      <c r="G2928" t="s">
        <v>62</v>
      </c>
      <c r="H2928" t="s">
        <v>23</v>
      </c>
      <c r="I2928" t="s">
        <v>102</v>
      </c>
      <c r="J2928">
        <v>145474800</v>
      </c>
      <c r="K2928" t="s">
        <v>28</v>
      </c>
    </row>
    <row r="2929" spans="1:11" x14ac:dyDescent="0.35">
      <c r="A2929">
        <v>2928</v>
      </c>
      <c r="B2929" t="s">
        <v>8413</v>
      </c>
      <c r="C2929">
        <v>21</v>
      </c>
      <c r="D2929" t="s">
        <v>8414</v>
      </c>
      <c r="E2929" t="s">
        <v>57</v>
      </c>
      <c r="F2929" t="s">
        <v>149</v>
      </c>
      <c r="G2929" t="s">
        <v>24</v>
      </c>
      <c r="H2929" t="s">
        <v>25</v>
      </c>
      <c r="I2929" t="s">
        <v>91</v>
      </c>
      <c r="J2929" t="s">
        <v>8415</v>
      </c>
      <c r="K2929" t="s">
        <v>44</v>
      </c>
    </row>
    <row r="2930" spans="1:11" x14ac:dyDescent="0.35">
      <c r="A2930">
        <v>2929</v>
      </c>
      <c r="B2930" t="s">
        <v>8416</v>
      </c>
      <c r="C2930">
        <v>23</v>
      </c>
      <c r="D2930" t="s">
        <v>8417</v>
      </c>
      <c r="E2930" t="s">
        <v>101</v>
      </c>
      <c r="F2930" t="s">
        <v>169</v>
      </c>
      <c r="G2930" t="s">
        <v>33</v>
      </c>
      <c r="H2930" t="s">
        <v>34</v>
      </c>
      <c r="I2930" t="s">
        <v>17</v>
      </c>
      <c r="J2930" t="s">
        <v>8418</v>
      </c>
      <c r="K2930" t="s">
        <v>37</v>
      </c>
    </row>
    <row r="2931" spans="1:11" x14ac:dyDescent="0.35">
      <c r="A2931">
        <v>2930</v>
      </c>
      <c r="B2931" t="s">
        <v>8419</v>
      </c>
      <c r="C2931">
        <v>24</v>
      </c>
      <c r="D2931" t="s">
        <v>8420</v>
      </c>
      <c r="E2931" t="s">
        <v>13</v>
      </c>
      <c r="F2931" t="s">
        <v>32</v>
      </c>
      <c r="G2931" t="s">
        <v>120</v>
      </c>
      <c r="H2931" t="s">
        <v>57</v>
      </c>
      <c r="I2931" t="s">
        <v>26</v>
      </c>
      <c r="J2931" t="s">
        <v>8421</v>
      </c>
      <c r="K2931" t="s">
        <v>28</v>
      </c>
    </row>
    <row r="2932" spans="1:11" x14ac:dyDescent="0.35">
      <c r="A2932">
        <v>2931</v>
      </c>
      <c r="B2932" t="s">
        <v>8422</v>
      </c>
      <c r="C2932">
        <v>24</v>
      </c>
      <c r="D2932" t="s">
        <v>8423</v>
      </c>
      <c r="E2932" t="s">
        <v>149</v>
      </c>
      <c r="F2932" t="s">
        <v>149</v>
      </c>
      <c r="G2932" t="s">
        <v>80</v>
      </c>
      <c r="H2932" t="s">
        <v>32</v>
      </c>
      <c r="I2932" t="s">
        <v>53</v>
      </c>
      <c r="J2932" t="s">
        <v>8424</v>
      </c>
      <c r="K2932" t="s">
        <v>76</v>
      </c>
    </row>
    <row r="2933" spans="1:11" x14ac:dyDescent="0.35">
      <c r="A2933">
        <v>2932</v>
      </c>
      <c r="B2933" t="s">
        <v>8425</v>
      </c>
      <c r="C2933">
        <v>23</v>
      </c>
      <c r="D2933" t="s">
        <v>8426</v>
      </c>
      <c r="E2933" t="s">
        <v>149</v>
      </c>
      <c r="F2933" t="s">
        <v>79</v>
      </c>
      <c r="G2933" t="s">
        <v>80</v>
      </c>
      <c r="H2933" t="s">
        <v>32</v>
      </c>
      <c r="I2933" t="s">
        <v>88</v>
      </c>
      <c r="J2933" t="s">
        <v>8427</v>
      </c>
      <c r="K2933" t="s">
        <v>44</v>
      </c>
    </row>
    <row r="2934" spans="1:11" x14ac:dyDescent="0.35">
      <c r="A2934">
        <v>2933</v>
      </c>
      <c r="B2934" t="s">
        <v>8428</v>
      </c>
      <c r="C2934">
        <v>20</v>
      </c>
      <c r="D2934" t="s">
        <v>8429</v>
      </c>
      <c r="E2934" t="s">
        <v>149</v>
      </c>
      <c r="F2934" t="s">
        <v>34</v>
      </c>
      <c r="G2934" t="s">
        <v>24</v>
      </c>
      <c r="H2934" t="s">
        <v>25</v>
      </c>
      <c r="I2934" t="s">
        <v>91</v>
      </c>
      <c r="J2934" t="s">
        <v>8430</v>
      </c>
      <c r="K2934" t="s">
        <v>76</v>
      </c>
    </row>
    <row r="2935" spans="1:11" x14ac:dyDescent="0.35">
      <c r="A2935">
        <v>2934</v>
      </c>
      <c r="B2935" t="s">
        <v>8431</v>
      </c>
      <c r="C2935">
        <v>22</v>
      </c>
      <c r="D2935" t="s">
        <v>8432</v>
      </c>
      <c r="E2935" t="s">
        <v>16</v>
      </c>
      <c r="F2935" t="s">
        <v>14</v>
      </c>
      <c r="G2935" t="s">
        <v>87</v>
      </c>
      <c r="H2935" t="s">
        <v>79</v>
      </c>
      <c r="I2935" t="s">
        <v>26</v>
      </c>
      <c r="J2935" t="s">
        <v>8433</v>
      </c>
      <c r="K2935" t="s">
        <v>28</v>
      </c>
    </row>
    <row r="2936" spans="1:11" x14ac:dyDescent="0.35">
      <c r="A2936">
        <v>2935</v>
      </c>
      <c r="B2936" t="s">
        <v>8434</v>
      </c>
      <c r="C2936">
        <v>26</v>
      </c>
      <c r="D2936" t="s">
        <v>8435</v>
      </c>
      <c r="E2936" t="s">
        <v>42</v>
      </c>
      <c r="F2936" t="s">
        <v>34</v>
      </c>
      <c r="G2936" t="s">
        <v>33</v>
      </c>
      <c r="H2936" t="s">
        <v>34</v>
      </c>
      <c r="I2936" t="s">
        <v>17</v>
      </c>
      <c r="J2936" t="s">
        <v>8436</v>
      </c>
      <c r="K2936" t="s">
        <v>28</v>
      </c>
    </row>
    <row r="2937" spans="1:11" x14ac:dyDescent="0.35">
      <c r="A2937">
        <v>2936</v>
      </c>
      <c r="B2937" t="s">
        <v>8437</v>
      </c>
      <c r="C2937">
        <v>26</v>
      </c>
      <c r="D2937" t="s">
        <v>8438</v>
      </c>
      <c r="E2937" t="s">
        <v>13</v>
      </c>
      <c r="F2937" t="s">
        <v>42</v>
      </c>
      <c r="G2937" t="s">
        <v>52</v>
      </c>
      <c r="H2937" t="s">
        <v>13</v>
      </c>
      <c r="I2937" t="s">
        <v>88</v>
      </c>
      <c r="J2937" t="s">
        <v>8439</v>
      </c>
      <c r="K2937" t="s">
        <v>28</v>
      </c>
    </row>
    <row r="2938" spans="1:11" x14ac:dyDescent="0.35">
      <c r="A2938">
        <v>2937</v>
      </c>
      <c r="B2938" t="s">
        <v>8440</v>
      </c>
      <c r="C2938">
        <v>22</v>
      </c>
      <c r="D2938" t="s">
        <v>8441</v>
      </c>
      <c r="E2938" t="s">
        <v>34</v>
      </c>
      <c r="F2938" t="s">
        <v>101</v>
      </c>
      <c r="G2938" t="s">
        <v>24</v>
      </c>
      <c r="H2938" t="s">
        <v>25</v>
      </c>
      <c r="I2938" t="s">
        <v>116</v>
      </c>
      <c r="J2938" t="s">
        <v>8442</v>
      </c>
      <c r="K2938" t="s">
        <v>37</v>
      </c>
    </row>
    <row r="2939" spans="1:11" x14ac:dyDescent="0.35">
      <c r="A2939">
        <v>2938</v>
      </c>
      <c r="B2939" t="s">
        <v>8443</v>
      </c>
      <c r="C2939">
        <v>29</v>
      </c>
      <c r="D2939" t="s">
        <v>8444</v>
      </c>
      <c r="E2939" t="s">
        <v>169</v>
      </c>
      <c r="F2939" t="s">
        <v>133</v>
      </c>
      <c r="G2939" t="s">
        <v>24</v>
      </c>
      <c r="H2939" t="s">
        <v>25</v>
      </c>
      <c r="I2939" t="s">
        <v>153</v>
      </c>
      <c r="J2939" t="s">
        <v>8445</v>
      </c>
      <c r="K2939" t="s">
        <v>37</v>
      </c>
    </row>
    <row r="2940" spans="1:11" x14ac:dyDescent="0.35">
      <c r="A2940">
        <v>2939</v>
      </c>
      <c r="B2940" t="s">
        <v>8446</v>
      </c>
      <c r="C2940">
        <v>25</v>
      </c>
      <c r="D2940" t="s">
        <v>8447</v>
      </c>
      <c r="E2940" t="s">
        <v>57</v>
      </c>
      <c r="F2940" t="s">
        <v>133</v>
      </c>
      <c r="G2940" t="s">
        <v>87</v>
      </c>
      <c r="H2940" t="s">
        <v>79</v>
      </c>
      <c r="I2940" t="s">
        <v>63</v>
      </c>
      <c r="J2940" t="s">
        <v>8448</v>
      </c>
      <c r="K2940" t="s">
        <v>44</v>
      </c>
    </row>
    <row r="2941" spans="1:11" x14ac:dyDescent="0.35">
      <c r="A2941">
        <v>2940</v>
      </c>
      <c r="B2941" t="s">
        <v>8449</v>
      </c>
      <c r="C2941">
        <v>28</v>
      </c>
      <c r="D2941" t="s">
        <v>8450</v>
      </c>
      <c r="E2941" t="s">
        <v>40</v>
      </c>
      <c r="F2941" t="s">
        <v>23</v>
      </c>
      <c r="G2941" t="s">
        <v>15</v>
      </c>
      <c r="H2941" t="s">
        <v>16</v>
      </c>
      <c r="I2941" t="s">
        <v>102</v>
      </c>
      <c r="J2941" t="s">
        <v>8451</v>
      </c>
      <c r="K2941" t="s">
        <v>44</v>
      </c>
    </row>
    <row r="2942" spans="1:11" x14ac:dyDescent="0.35">
      <c r="A2942">
        <v>2941</v>
      </c>
      <c r="B2942" t="s">
        <v>8452</v>
      </c>
      <c r="C2942">
        <v>20</v>
      </c>
      <c r="D2942" t="s">
        <v>8453</v>
      </c>
      <c r="E2942" t="s">
        <v>101</v>
      </c>
      <c r="F2942" t="s">
        <v>14</v>
      </c>
      <c r="G2942" t="s">
        <v>80</v>
      </c>
      <c r="H2942" t="s">
        <v>32</v>
      </c>
      <c r="I2942" t="s">
        <v>170</v>
      </c>
      <c r="J2942" t="s">
        <v>8454</v>
      </c>
      <c r="K2942" t="s">
        <v>19</v>
      </c>
    </row>
    <row r="2943" spans="1:11" x14ac:dyDescent="0.35">
      <c r="A2943">
        <v>2942</v>
      </c>
      <c r="B2943" t="s">
        <v>8455</v>
      </c>
      <c r="C2943">
        <v>26</v>
      </c>
      <c r="D2943" t="s">
        <v>8456</v>
      </c>
      <c r="E2943" t="s">
        <v>13</v>
      </c>
      <c r="F2943" t="s">
        <v>67</v>
      </c>
      <c r="G2943" t="s">
        <v>80</v>
      </c>
      <c r="H2943" t="s">
        <v>32</v>
      </c>
      <c r="I2943" t="s">
        <v>91</v>
      </c>
      <c r="J2943" t="s">
        <v>8457</v>
      </c>
      <c r="K2943" t="s">
        <v>19</v>
      </c>
    </row>
    <row r="2944" spans="1:11" x14ac:dyDescent="0.35">
      <c r="A2944">
        <v>2943</v>
      </c>
      <c r="B2944" t="s">
        <v>8458</v>
      </c>
      <c r="C2944">
        <v>23</v>
      </c>
      <c r="D2944" t="s">
        <v>8459</v>
      </c>
      <c r="E2944" t="s">
        <v>13</v>
      </c>
      <c r="F2944" t="s">
        <v>13</v>
      </c>
      <c r="G2944" t="s">
        <v>62</v>
      </c>
      <c r="H2944" t="s">
        <v>23</v>
      </c>
      <c r="I2944" t="s">
        <v>48</v>
      </c>
      <c r="J2944" t="s">
        <v>8460</v>
      </c>
      <c r="K2944" t="s">
        <v>28</v>
      </c>
    </row>
    <row r="2945" spans="1:11" x14ac:dyDescent="0.35">
      <c r="A2945">
        <v>2944</v>
      </c>
      <c r="B2945" t="s">
        <v>8461</v>
      </c>
      <c r="C2945">
        <v>29</v>
      </c>
      <c r="D2945" t="s">
        <v>8462</v>
      </c>
      <c r="E2945" t="s">
        <v>25</v>
      </c>
      <c r="F2945" t="s">
        <v>79</v>
      </c>
      <c r="G2945" t="s">
        <v>33</v>
      </c>
      <c r="H2945" t="s">
        <v>34</v>
      </c>
      <c r="I2945" t="s">
        <v>153</v>
      </c>
      <c r="J2945" t="s">
        <v>8463</v>
      </c>
      <c r="K2945" t="s">
        <v>19</v>
      </c>
    </row>
    <row r="2946" spans="1:11" x14ac:dyDescent="0.35">
      <c r="A2946">
        <v>2945</v>
      </c>
      <c r="B2946" t="s">
        <v>8464</v>
      </c>
      <c r="C2946">
        <v>25</v>
      </c>
      <c r="D2946" t="s">
        <v>8465</v>
      </c>
      <c r="E2946" t="s">
        <v>201</v>
      </c>
      <c r="F2946" t="s">
        <v>14</v>
      </c>
      <c r="G2946" t="s">
        <v>87</v>
      </c>
      <c r="H2946" t="s">
        <v>79</v>
      </c>
      <c r="I2946" t="s">
        <v>26</v>
      </c>
      <c r="J2946" t="s">
        <v>8466</v>
      </c>
      <c r="K2946" t="s">
        <v>44</v>
      </c>
    </row>
    <row r="2947" spans="1:11" x14ac:dyDescent="0.35">
      <c r="A2947">
        <v>2946</v>
      </c>
      <c r="B2947" t="s">
        <v>8467</v>
      </c>
      <c r="C2947">
        <v>20</v>
      </c>
      <c r="D2947" t="s">
        <v>8468</v>
      </c>
      <c r="E2947" t="s">
        <v>42</v>
      </c>
      <c r="F2947" t="s">
        <v>31</v>
      </c>
      <c r="G2947" t="s">
        <v>62</v>
      </c>
      <c r="H2947" t="s">
        <v>23</v>
      </c>
      <c r="I2947" t="s">
        <v>35</v>
      </c>
      <c r="J2947" t="s">
        <v>8469</v>
      </c>
      <c r="K2947" t="s">
        <v>28</v>
      </c>
    </row>
    <row r="2948" spans="1:11" x14ac:dyDescent="0.35">
      <c r="A2948">
        <v>2947</v>
      </c>
      <c r="B2948" t="s">
        <v>8470</v>
      </c>
      <c r="C2948">
        <v>30</v>
      </c>
      <c r="D2948" t="s">
        <v>8471</v>
      </c>
      <c r="E2948" t="s">
        <v>16</v>
      </c>
      <c r="F2948" t="s">
        <v>101</v>
      </c>
      <c r="G2948" t="s">
        <v>41</v>
      </c>
      <c r="H2948" t="s">
        <v>42</v>
      </c>
      <c r="I2948" t="s">
        <v>102</v>
      </c>
      <c r="J2948" t="s">
        <v>8472</v>
      </c>
      <c r="K2948" t="s">
        <v>37</v>
      </c>
    </row>
    <row r="2949" spans="1:11" x14ac:dyDescent="0.35">
      <c r="A2949">
        <v>2948</v>
      </c>
      <c r="B2949" t="s">
        <v>8473</v>
      </c>
      <c r="C2949">
        <v>29</v>
      </c>
      <c r="D2949" t="s">
        <v>8474</v>
      </c>
      <c r="E2949" t="s">
        <v>149</v>
      </c>
      <c r="F2949" t="s">
        <v>42</v>
      </c>
      <c r="G2949" t="s">
        <v>15</v>
      </c>
      <c r="H2949" t="s">
        <v>16</v>
      </c>
      <c r="I2949" t="s">
        <v>146</v>
      </c>
      <c r="J2949">
        <v>1776364695</v>
      </c>
      <c r="K2949" t="s">
        <v>44</v>
      </c>
    </row>
    <row r="2950" spans="1:11" x14ac:dyDescent="0.35">
      <c r="A2950">
        <v>2949</v>
      </c>
      <c r="B2950" t="s">
        <v>8475</v>
      </c>
      <c r="C2950">
        <v>30</v>
      </c>
      <c r="D2950" t="s">
        <v>8476</v>
      </c>
      <c r="E2950" t="s">
        <v>101</v>
      </c>
      <c r="F2950" t="s">
        <v>22</v>
      </c>
      <c r="G2950" t="s">
        <v>120</v>
      </c>
      <c r="H2950" t="s">
        <v>57</v>
      </c>
      <c r="I2950" t="s">
        <v>53</v>
      </c>
      <c r="J2950" t="s">
        <v>8477</v>
      </c>
      <c r="K2950" t="s">
        <v>76</v>
      </c>
    </row>
    <row r="2951" spans="1:11" x14ac:dyDescent="0.35">
      <c r="A2951">
        <v>2950</v>
      </c>
      <c r="B2951" t="s">
        <v>8478</v>
      </c>
      <c r="C2951">
        <v>23</v>
      </c>
      <c r="D2951" t="s">
        <v>8479</v>
      </c>
      <c r="E2951" t="s">
        <v>177</v>
      </c>
      <c r="F2951" t="s">
        <v>169</v>
      </c>
      <c r="G2951" t="s">
        <v>24</v>
      </c>
      <c r="H2951" t="s">
        <v>25</v>
      </c>
      <c r="I2951" t="s">
        <v>91</v>
      </c>
      <c r="J2951" t="s">
        <v>8480</v>
      </c>
      <c r="K2951" t="s">
        <v>76</v>
      </c>
    </row>
    <row r="2952" spans="1:11" x14ac:dyDescent="0.35">
      <c r="A2952">
        <v>2951</v>
      </c>
      <c r="B2952" t="s">
        <v>8481</v>
      </c>
      <c r="C2952">
        <v>27</v>
      </c>
      <c r="D2952" t="s">
        <v>8482</v>
      </c>
      <c r="E2952" t="s">
        <v>25</v>
      </c>
      <c r="F2952" t="s">
        <v>42</v>
      </c>
      <c r="G2952" t="s">
        <v>24</v>
      </c>
      <c r="H2952" t="s">
        <v>25</v>
      </c>
      <c r="I2952" t="s">
        <v>53</v>
      </c>
      <c r="J2952" t="s">
        <v>8483</v>
      </c>
      <c r="K2952" t="s">
        <v>19</v>
      </c>
    </row>
    <row r="2953" spans="1:11" x14ac:dyDescent="0.35">
      <c r="A2953">
        <v>2952</v>
      </c>
      <c r="B2953" t="s">
        <v>8484</v>
      </c>
      <c r="C2953">
        <v>29</v>
      </c>
      <c r="D2953" t="s">
        <v>8485</v>
      </c>
      <c r="E2953" t="s">
        <v>23</v>
      </c>
      <c r="F2953" t="s">
        <v>149</v>
      </c>
      <c r="G2953" t="s">
        <v>80</v>
      </c>
      <c r="H2953" t="s">
        <v>32</v>
      </c>
      <c r="I2953" t="s">
        <v>68</v>
      </c>
      <c r="J2953" t="s">
        <v>8486</v>
      </c>
      <c r="K2953" t="s">
        <v>37</v>
      </c>
    </row>
    <row r="2954" spans="1:11" x14ac:dyDescent="0.35">
      <c r="A2954">
        <v>2953</v>
      </c>
      <c r="B2954" t="s">
        <v>8487</v>
      </c>
      <c r="C2954">
        <v>27</v>
      </c>
      <c r="D2954" t="s">
        <v>8488</v>
      </c>
      <c r="E2954" t="s">
        <v>23</v>
      </c>
      <c r="F2954" t="s">
        <v>201</v>
      </c>
      <c r="G2954" t="s">
        <v>41</v>
      </c>
      <c r="H2954" t="s">
        <v>42</v>
      </c>
      <c r="I2954" t="s">
        <v>63</v>
      </c>
      <c r="J2954" t="s">
        <v>8489</v>
      </c>
      <c r="K2954" t="s">
        <v>76</v>
      </c>
    </row>
    <row r="2955" spans="1:11" x14ac:dyDescent="0.35">
      <c r="A2955">
        <v>2954</v>
      </c>
      <c r="B2955" t="s">
        <v>8490</v>
      </c>
      <c r="C2955">
        <v>21</v>
      </c>
      <c r="D2955" t="s">
        <v>8491</v>
      </c>
      <c r="E2955" t="s">
        <v>169</v>
      </c>
      <c r="F2955" t="s">
        <v>57</v>
      </c>
      <c r="G2955" t="s">
        <v>62</v>
      </c>
      <c r="H2955" t="s">
        <v>23</v>
      </c>
      <c r="I2955" t="s">
        <v>116</v>
      </c>
      <c r="J2955" t="s">
        <v>8492</v>
      </c>
      <c r="K2955" t="s">
        <v>37</v>
      </c>
    </row>
    <row r="2956" spans="1:11" x14ac:dyDescent="0.35">
      <c r="A2956">
        <v>2955</v>
      </c>
      <c r="B2956" t="s">
        <v>8493</v>
      </c>
      <c r="C2956">
        <v>22</v>
      </c>
      <c r="D2956" t="s">
        <v>8494</v>
      </c>
      <c r="E2956" t="s">
        <v>101</v>
      </c>
      <c r="F2956" t="s">
        <v>57</v>
      </c>
      <c r="G2956" t="s">
        <v>52</v>
      </c>
      <c r="H2956" t="s">
        <v>13</v>
      </c>
      <c r="I2956" t="s">
        <v>35</v>
      </c>
      <c r="J2956" t="s">
        <v>8495</v>
      </c>
      <c r="K2956" t="s">
        <v>37</v>
      </c>
    </row>
    <row r="2957" spans="1:11" x14ac:dyDescent="0.35">
      <c r="A2957">
        <v>2956</v>
      </c>
      <c r="B2957" t="s">
        <v>8496</v>
      </c>
      <c r="C2957">
        <v>25</v>
      </c>
      <c r="D2957" t="s">
        <v>8497</v>
      </c>
      <c r="E2957" t="s">
        <v>149</v>
      </c>
      <c r="F2957" t="s">
        <v>42</v>
      </c>
      <c r="G2957" t="s">
        <v>47</v>
      </c>
      <c r="H2957" t="s">
        <v>31</v>
      </c>
      <c r="I2957" t="s">
        <v>153</v>
      </c>
      <c r="J2957" t="s">
        <v>8498</v>
      </c>
      <c r="K2957" t="s">
        <v>44</v>
      </c>
    </row>
    <row r="2958" spans="1:11" x14ac:dyDescent="0.35">
      <c r="A2958">
        <v>2957</v>
      </c>
      <c r="B2958" t="s">
        <v>8499</v>
      </c>
      <c r="C2958">
        <v>27</v>
      </c>
      <c r="D2958" t="s">
        <v>8500</v>
      </c>
      <c r="E2958" t="s">
        <v>149</v>
      </c>
      <c r="F2958" t="s">
        <v>23</v>
      </c>
      <c r="G2958" t="s">
        <v>52</v>
      </c>
      <c r="H2958" t="s">
        <v>13</v>
      </c>
      <c r="I2958" t="s">
        <v>26</v>
      </c>
      <c r="J2958">
        <v>8475913235</v>
      </c>
      <c r="K2958" t="s">
        <v>44</v>
      </c>
    </row>
    <row r="2959" spans="1:11" x14ac:dyDescent="0.35">
      <c r="A2959">
        <v>2958</v>
      </c>
      <c r="B2959" t="s">
        <v>8501</v>
      </c>
      <c r="C2959">
        <v>23</v>
      </c>
      <c r="D2959" t="s">
        <v>8502</v>
      </c>
      <c r="E2959" t="s">
        <v>22</v>
      </c>
      <c r="F2959" t="s">
        <v>14</v>
      </c>
      <c r="G2959" t="s">
        <v>41</v>
      </c>
      <c r="H2959" t="s">
        <v>42</v>
      </c>
      <c r="I2959" t="s">
        <v>53</v>
      </c>
      <c r="J2959" t="s">
        <v>8503</v>
      </c>
      <c r="K2959" t="s">
        <v>44</v>
      </c>
    </row>
    <row r="2960" spans="1:11" x14ac:dyDescent="0.35">
      <c r="A2960">
        <v>2959</v>
      </c>
      <c r="B2960" t="s">
        <v>8504</v>
      </c>
      <c r="C2960">
        <v>23</v>
      </c>
      <c r="D2960" t="s">
        <v>8505</v>
      </c>
      <c r="E2960" t="s">
        <v>101</v>
      </c>
      <c r="F2960" t="s">
        <v>169</v>
      </c>
      <c r="G2960" t="s">
        <v>15</v>
      </c>
      <c r="H2960" t="s">
        <v>16</v>
      </c>
      <c r="I2960" t="s">
        <v>102</v>
      </c>
      <c r="J2960" t="s">
        <v>8506</v>
      </c>
      <c r="K2960" t="s">
        <v>37</v>
      </c>
    </row>
    <row r="2961" spans="1:11" x14ac:dyDescent="0.35">
      <c r="A2961">
        <v>2960</v>
      </c>
      <c r="B2961" t="s">
        <v>8507</v>
      </c>
      <c r="C2961">
        <v>24</v>
      </c>
      <c r="D2961" t="s">
        <v>8508</v>
      </c>
      <c r="E2961" t="s">
        <v>23</v>
      </c>
      <c r="F2961" t="s">
        <v>42</v>
      </c>
      <c r="G2961" t="s">
        <v>62</v>
      </c>
      <c r="H2961" t="s">
        <v>23</v>
      </c>
      <c r="I2961" t="s">
        <v>35</v>
      </c>
      <c r="J2961" t="s">
        <v>8509</v>
      </c>
      <c r="K2961" t="s">
        <v>76</v>
      </c>
    </row>
    <row r="2962" spans="1:11" x14ac:dyDescent="0.35">
      <c r="A2962">
        <v>2961</v>
      </c>
      <c r="B2962" t="s">
        <v>8510</v>
      </c>
      <c r="C2962">
        <v>27</v>
      </c>
      <c r="D2962" t="s">
        <v>8511</v>
      </c>
      <c r="E2962" t="s">
        <v>79</v>
      </c>
      <c r="F2962" t="s">
        <v>67</v>
      </c>
      <c r="G2962" t="s">
        <v>15</v>
      </c>
      <c r="H2962" t="s">
        <v>16</v>
      </c>
      <c r="I2962" t="s">
        <v>26</v>
      </c>
      <c r="J2962" t="s">
        <v>8512</v>
      </c>
      <c r="K2962" t="s">
        <v>44</v>
      </c>
    </row>
    <row r="2963" spans="1:11" x14ac:dyDescent="0.35">
      <c r="A2963">
        <v>2962</v>
      </c>
      <c r="B2963" t="s">
        <v>8513</v>
      </c>
      <c r="C2963">
        <v>24</v>
      </c>
      <c r="D2963" t="s">
        <v>8514</v>
      </c>
      <c r="E2963" t="s">
        <v>79</v>
      </c>
      <c r="F2963" t="s">
        <v>34</v>
      </c>
      <c r="G2963" t="s">
        <v>41</v>
      </c>
      <c r="H2963" t="s">
        <v>42</v>
      </c>
      <c r="I2963" t="s">
        <v>116</v>
      </c>
      <c r="J2963" t="s">
        <v>8515</v>
      </c>
      <c r="K2963" t="s">
        <v>37</v>
      </c>
    </row>
    <row r="2964" spans="1:11" x14ac:dyDescent="0.35">
      <c r="A2964">
        <v>2963</v>
      </c>
      <c r="B2964" t="s">
        <v>8516</v>
      </c>
      <c r="C2964">
        <v>25</v>
      </c>
      <c r="D2964" t="s">
        <v>8517</v>
      </c>
      <c r="E2964" t="s">
        <v>25</v>
      </c>
      <c r="F2964" t="s">
        <v>169</v>
      </c>
      <c r="G2964" t="s">
        <v>87</v>
      </c>
      <c r="H2964" t="s">
        <v>79</v>
      </c>
      <c r="I2964" t="s">
        <v>153</v>
      </c>
      <c r="J2964" t="s">
        <v>8518</v>
      </c>
      <c r="K2964" t="s">
        <v>44</v>
      </c>
    </row>
    <row r="2965" spans="1:11" x14ac:dyDescent="0.35">
      <c r="A2965">
        <v>2964</v>
      </c>
      <c r="B2965" t="s">
        <v>8519</v>
      </c>
      <c r="C2965">
        <v>22</v>
      </c>
      <c r="D2965" t="s">
        <v>8520</v>
      </c>
      <c r="E2965" t="s">
        <v>16</v>
      </c>
      <c r="F2965" t="s">
        <v>14</v>
      </c>
      <c r="G2965" t="s">
        <v>41</v>
      </c>
      <c r="H2965" t="s">
        <v>42</v>
      </c>
      <c r="I2965" t="s">
        <v>116</v>
      </c>
      <c r="J2965">
        <v>6633419765</v>
      </c>
      <c r="K2965" t="s">
        <v>37</v>
      </c>
    </row>
    <row r="2966" spans="1:11" x14ac:dyDescent="0.35">
      <c r="A2966">
        <v>2965</v>
      </c>
      <c r="B2966" t="s">
        <v>8521</v>
      </c>
      <c r="C2966">
        <v>25</v>
      </c>
      <c r="D2966" t="s">
        <v>8522</v>
      </c>
      <c r="E2966" t="s">
        <v>42</v>
      </c>
      <c r="F2966" t="s">
        <v>67</v>
      </c>
      <c r="G2966" t="s">
        <v>120</v>
      </c>
      <c r="H2966" t="s">
        <v>57</v>
      </c>
      <c r="I2966" t="s">
        <v>102</v>
      </c>
      <c r="J2966">
        <f>1-675-894-9883</f>
        <v>-11451</v>
      </c>
      <c r="K2966" t="s">
        <v>37</v>
      </c>
    </row>
    <row r="2967" spans="1:11" x14ac:dyDescent="0.35">
      <c r="A2967">
        <v>2966</v>
      </c>
      <c r="B2967" t="s">
        <v>8523</v>
      </c>
      <c r="C2967">
        <v>20</v>
      </c>
      <c r="D2967" t="s">
        <v>8524</v>
      </c>
      <c r="E2967" t="s">
        <v>101</v>
      </c>
      <c r="F2967" t="s">
        <v>149</v>
      </c>
      <c r="G2967" t="s">
        <v>24</v>
      </c>
      <c r="H2967" t="s">
        <v>25</v>
      </c>
      <c r="I2967" t="s">
        <v>170</v>
      </c>
      <c r="J2967">
        <f>1-100-837-1461</f>
        <v>-2397</v>
      </c>
      <c r="K2967" t="s">
        <v>76</v>
      </c>
    </row>
    <row r="2968" spans="1:11" x14ac:dyDescent="0.35">
      <c r="A2968">
        <v>2967</v>
      </c>
      <c r="B2968" t="s">
        <v>8525</v>
      </c>
      <c r="C2968">
        <v>25</v>
      </c>
      <c r="D2968" t="s">
        <v>8526</v>
      </c>
      <c r="E2968" t="s">
        <v>57</v>
      </c>
      <c r="F2968" t="s">
        <v>101</v>
      </c>
      <c r="G2968" t="s">
        <v>87</v>
      </c>
      <c r="H2968" t="s">
        <v>79</v>
      </c>
      <c r="I2968" t="s">
        <v>53</v>
      </c>
      <c r="J2968" t="s">
        <v>8527</v>
      </c>
      <c r="K2968" t="s">
        <v>19</v>
      </c>
    </row>
    <row r="2969" spans="1:11" x14ac:dyDescent="0.35">
      <c r="A2969">
        <v>2968</v>
      </c>
      <c r="B2969" t="s">
        <v>8528</v>
      </c>
      <c r="C2969">
        <v>29</v>
      </c>
      <c r="D2969" t="s">
        <v>8529</v>
      </c>
      <c r="E2969" t="s">
        <v>201</v>
      </c>
      <c r="F2969" t="s">
        <v>22</v>
      </c>
      <c r="G2969" t="s">
        <v>47</v>
      </c>
      <c r="H2969" t="s">
        <v>31</v>
      </c>
      <c r="I2969" t="s">
        <v>146</v>
      </c>
      <c r="J2969">
        <f>1-254-195-2654</f>
        <v>-3102</v>
      </c>
      <c r="K2969" t="s">
        <v>28</v>
      </c>
    </row>
    <row r="2970" spans="1:11" x14ac:dyDescent="0.35">
      <c r="A2970">
        <v>2969</v>
      </c>
      <c r="B2970" t="s">
        <v>8530</v>
      </c>
      <c r="C2970">
        <v>25</v>
      </c>
      <c r="D2970" t="s">
        <v>8531</v>
      </c>
      <c r="E2970" t="s">
        <v>13</v>
      </c>
      <c r="F2970" t="s">
        <v>67</v>
      </c>
      <c r="G2970" t="s">
        <v>120</v>
      </c>
      <c r="H2970" t="s">
        <v>57</v>
      </c>
      <c r="I2970" t="s">
        <v>63</v>
      </c>
      <c r="J2970" t="s">
        <v>8532</v>
      </c>
      <c r="K2970" t="s">
        <v>76</v>
      </c>
    </row>
    <row r="2971" spans="1:11" x14ac:dyDescent="0.35">
      <c r="A2971">
        <v>2970</v>
      </c>
      <c r="B2971" t="s">
        <v>8533</v>
      </c>
      <c r="C2971">
        <v>22</v>
      </c>
      <c r="D2971" t="s">
        <v>8534</v>
      </c>
      <c r="E2971" t="s">
        <v>79</v>
      </c>
      <c r="F2971" t="s">
        <v>31</v>
      </c>
      <c r="G2971" t="s">
        <v>80</v>
      </c>
      <c r="H2971" t="s">
        <v>32</v>
      </c>
      <c r="I2971" t="s">
        <v>58</v>
      </c>
      <c r="J2971" t="s">
        <v>8535</v>
      </c>
      <c r="K2971" t="s">
        <v>28</v>
      </c>
    </row>
    <row r="2972" spans="1:11" x14ac:dyDescent="0.35">
      <c r="A2972">
        <v>2971</v>
      </c>
      <c r="B2972" t="s">
        <v>8536</v>
      </c>
      <c r="C2972">
        <v>28</v>
      </c>
      <c r="D2972" t="s">
        <v>8537</v>
      </c>
      <c r="E2972" t="s">
        <v>79</v>
      </c>
      <c r="F2972" t="s">
        <v>67</v>
      </c>
      <c r="G2972" t="s">
        <v>80</v>
      </c>
      <c r="H2972" t="s">
        <v>32</v>
      </c>
      <c r="I2972" t="s">
        <v>53</v>
      </c>
      <c r="J2972" t="s">
        <v>8538</v>
      </c>
      <c r="K2972" t="s">
        <v>37</v>
      </c>
    </row>
    <row r="2973" spans="1:11" x14ac:dyDescent="0.35">
      <c r="A2973">
        <v>2972</v>
      </c>
      <c r="B2973" t="s">
        <v>8539</v>
      </c>
      <c r="C2973">
        <v>21</v>
      </c>
      <c r="D2973" t="s">
        <v>8540</v>
      </c>
      <c r="E2973" t="s">
        <v>31</v>
      </c>
      <c r="F2973" t="s">
        <v>25</v>
      </c>
      <c r="G2973" t="s">
        <v>41</v>
      </c>
      <c r="H2973" t="s">
        <v>42</v>
      </c>
      <c r="I2973" t="s">
        <v>53</v>
      </c>
      <c r="J2973" t="s">
        <v>8541</v>
      </c>
      <c r="K2973" t="s">
        <v>19</v>
      </c>
    </row>
    <row r="2974" spans="1:11" x14ac:dyDescent="0.35">
      <c r="A2974">
        <v>2973</v>
      </c>
      <c r="B2974" t="s">
        <v>8542</v>
      </c>
      <c r="C2974">
        <v>20</v>
      </c>
      <c r="D2974" t="s">
        <v>8543</v>
      </c>
      <c r="E2974" t="s">
        <v>22</v>
      </c>
      <c r="F2974" t="s">
        <v>25</v>
      </c>
      <c r="G2974" t="s">
        <v>33</v>
      </c>
      <c r="H2974" t="s">
        <v>34</v>
      </c>
      <c r="I2974" t="s">
        <v>153</v>
      </c>
      <c r="J2974" t="s">
        <v>8544</v>
      </c>
      <c r="K2974" t="s">
        <v>37</v>
      </c>
    </row>
    <row r="2975" spans="1:11" x14ac:dyDescent="0.35">
      <c r="A2975">
        <v>2974</v>
      </c>
      <c r="B2975" t="s">
        <v>8545</v>
      </c>
      <c r="C2975">
        <v>26</v>
      </c>
      <c r="D2975" t="s">
        <v>8546</v>
      </c>
      <c r="E2975" t="s">
        <v>31</v>
      </c>
      <c r="F2975" t="s">
        <v>133</v>
      </c>
      <c r="G2975" t="s">
        <v>41</v>
      </c>
      <c r="H2975" t="s">
        <v>42</v>
      </c>
      <c r="I2975" t="s">
        <v>48</v>
      </c>
      <c r="J2975">
        <f>1-39-8-5664</f>
        <v>-5710</v>
      </c>
      <c r="K2975" t="s">
        <v>76</v>
      </c>
    </row>
    <row r="2976" spans="1:11" x14ac:dyDescent="0.35">
      <c r="A2976">
        <v>2975</v>
      </c>
      <c r="B2976" t="s">
        <v>2189</v>
      </c>
      <c r="C2976">
        <v>25</v>
      </c>
      <c r="D2976" t="s">
        <v>8547</v>
      </c>
      <c r="E2976" t="s">
        <v>101</v>
      </c>
      <c r="F2976" t="s">
        <v>201</v>
      </c>
      <c r="G2976" t="s">
        <v>33</v>
      </c>
      <c r="H2976" t="s">
        <v>34</v>
      </c>
      <c r="I2976" t="s">
        <v>146</v>
      </c>
      <c r="J2976" t="s">
        <v>8548</v>
      </c>
      <c r="K2976" t="s">
        <v>44</v>
      </c>
    </row>
    <row r="2977" spans="1:11" x14ac:dyDescent="0.35">
      <c r="A2977">
        <v>2976</v>
      </c>
      <c r="B2977" t="s">
        <v>8549</v>
      </c>
      <c r="C2977">
        <v>29</v>
      </c>
      <c r="D2977" t="s">
        <v>8550</v>
      </c>
      <c r="E2977" t="s">
        <v>101</v>
      </c>
      <c r="F2977" t="s">
        <v>169</v>
      </c>
      <c r="G2977" t="s">
        <v>120</v>
      </c>
      <c r="H2977" t="s">
        <v>57</v>
      </c>
      <c r="I2977" t="s">
        <v>63</v>
      </c>
      <c r="J2977" t="s">
        <v>8551</v>
      </c>
      <c r="K2977" t="s">
        <v>76</v>
      </c>
    </row>
    <row r="2978" spans="1:11" x14ac:dyDescent="0.35">
      <c r="A2978">
        <v>2977</v>
      </c>
      <c r="B2978" t="s">
        <v>4287</v>
      </c>
      <c r="C2978">
        <v>21</v>
      </c>
      <c r="D2978" t="s">
        <v>8552</v>
      </c>
      <c r="E2978" t="s">
        <v>32</v>
      </c>
      <c r="F2978" t="s">
        <v>149</v>
      </c>
      <c r="G2978" t="s">
        <v>52</v>
      </c>
      <c r="H2978" t="s">
        <v>13</v>
      </c>
      <c r="I2978" t="s">
        <v>58</v>
      </c>
      <c r="J2978" t="s">
        <v>8553</v>
      </c>
      <c r="K2978" t="s">
        <v>19</v>
      </c>
    </row>
    <row r="2979" spans="1:11" x14ac:dyDescent="0.35">
      <c r="A2979">
        <v>2978</v>
      </c>
      <c r="B2979" t="s">
        <v>8554</v>
      </c>
      <c r="C2979">
        <v>26</v>
      </c>
      <c r="D2979" t="s">
        <v>8555</v>
      </c>
      <c r="E2979" t="s">
        <v>177</v>
      </c>
      <c r="F2979" t="s">
        <v>67</v>
      </c>
      <c r="G2979" t="s">
        <v>52</v>
      </c>
      <c r="H2979" t="s">
        <v>13</v>
      </c>
      <c r="I2979" t="s">
        <v>53</v>
      </c>
      <c r="J2979" t="s">
        <v>8556</v>
      </c>
      <c r="K2979" t="s">
        <v>19</v>
      </c>
    </row>
    <row r="2980" spans="1:11" x14ac:dyDescent="0.35">
      <c r="A2980">
        <v>2979</v>
      </c>
      <c r="B2980" t="s">
        <v>8557</v>
      </c>
      <c r="C2980">
        <v>29</v>
      </c>
      <c r="D2980" t="s">
        <v>8558</v>
      </c>
      <c r="E2980" t="s">
        <v>23</v>
      </c>
      <c r="F2980" t="s">
        <v>22</v>
      </c>
      <c r="G2980" t="s">
        <v>87</v>
      </c>
      <c r="H2980" t="s">
        <v>79</v>
      </c>
      <c r="I2980" t="s">
        <v>146</v>
      </c>
      <c r="J2980" t="s">
        <v>8559</v>
      </c>
      <c r="K2980" t="s">
        <v>19</v>
      </c>
    </row>
    <row r="2981" spans="1:11" x14ac:dyDescent="0.35">
      <c r="A2981">
        <v>2980</v>
      </c>
      <c r="B2981" t="s">
        <v>8560</v>
      </c>
      <c r="C2981">
        <v>23</v>
      </c>
      <c r="D2981" t="s">
        <v>8561</v>
      </c>
      <c r="E2981" t="s">
        <v>25</v>
      </c>
      <c r="F2981" t="s">
        <v>23</v>
      </c>
      <c r="G2981" t="s">
        <v>33</v>
      </c>
      <c r="H2981" t="s">
        <v>34</v>
      </c>
      <c r="I2981" t="s">
        <v>63</v>
      </c>
      <c r="J2981" t="s">
        <v>8562</v>
      </c>
      <c r="K2981" t="s">
        <v>19</v>
      </c>
    </row>
    <row r="2982" spans="1:11" x14ac:dyDescent="0.35">
      <c r="A2982">
        <v>2981</v>
      </c>
      <c r="B2982" t="s">
        <v>8563</v>
      </c>
      <c r="C2982">
        <v>26</v>
      </c>
      <c r="D2982" t="s">
        <v>8564</v>
      </c>
      <c r="E2982" t="s">
        <v>13</v>
      </c>
      <c r="F2982" t="s">
        <v>149</v>
      </c>
      <c r="G2982" t="s">
        <v>87</v>
      </c>
      <c r="H2982" t="s">
        <v>79</v>
      </c>
      <c r="I2982" t="s">
        <v>68</v>
      </c>
      <c r="J2982" t="s">
        <v>8565</v>
      </c>
      <c r="K2982" t="s">
        <v>19</v>
      </c>
    </row>
    <row r="2983" spans="1:11" x14ac:dyDescent="0.35">
      <c r="A2983">
        <v>2982</v>
      </c>
      <c r="B2983" t="s">
        <v>8566</v>
      </c>
      <c r="C2983">
        <v>28</v>
      </c>
      <c r="D2983" t="s">
        <v>8567</v>
      </c>
      <c r="E2983" t="s">
        <v>22</v>
      </c>
      <c r="F2983" t="s">
        <v>22</v>
      </c>
      <c r="G2983" t="s">
        <v>33</v>
      </c>
      <c r="H2983" t="s">
        <v>34</v>
      </c>
      <c r="I2983" t="s">
        <v>146</v>
      </c>
      <c r="J2983" t="s">
        <v>8568</v>
      </c>
      <c r="K2983" t="s">
        <v>44</v>
      </c>
    </row>
    <row r="2984" spans="1:11" x14ac:dyDescent="0.35">
      <c r="A2984">
        <v>2983</v>
      </c>
      <c r="B2984" t="s">
        <v>8569</v>
      </c>
      <c r="C2984">
        <v>21</v>
      </c>
      <c r="D2984" t="s">
        <v>8570</v>
      </c>
      <c r="E2984" t="s">
        <v>23</v>
      </c>
      <c r="F2984" t="s">
        <v>25</v>
      </c>
      <c r="G2984" t="s">
        <v>80</v>
      </c>
      <c r="H2984" t="s">
        <v>32</v>
      </c>
      <c r="I2984" t="s">
        <v>68</v>
      </c>
      <c r="J2984" t="s">
        <v>8571</v>
      </c>
      <c r="K2984" t="s">
        <v>76</v>
      </c>
    </row>
    <row r="2985" spans="1:11" x14ac:dyDescent="0.35">
      <c r="A2985">
        <v>2984</v>
      </c>
      <c r="B2985" t="s">
        <v>8572</v>
      </c>
      <c r="C2985">
        <v>22</v>
      </c>
      <c r="D2985" t="s">
        <v>8573</v>
      </c>
      <c r="E2985" t="s">
        <v>149</v>
      </c>
      <c r="F2985" t="s">
        <v>22</v>
      </c>
      <c r="G2985" t="s">
        <v>41</v>
      </c>
      <c r="H2985" t="s">
        <v>42</v>
      </c>
      <c r="I2985" t="s">
        <v>17</v>
      </c>
      <c r="J2985" t="s">
        <v>8574</v>
      </c>
      <c r="K2985" t="s">
        <v>76</v>
      </c>
    </row>
    <row r="2986" spans="1:11" x14ac:dyDescent="0.35">
      <c r="A2986">
        <v>2985</v>
      </c>
      <c r="B2986" t="s">
        <v>8575</v>
      </c>
      <c r="C2986">
        <v>22</v>
      </c>
      <c r="D2986" t="s">
        <v>8576</v>
      </c>
      <c r="E2986" t="s">
        <v>23</v>
      </c>
      <c r="F2986" t="s">
        <v>34</v>
      </c>
      <c r="G2986" t="s">
        <v>62</v>
      </c>
      <c r="H2986" t="s">
        <v>23</v>
      </c>
      <c r="I2986" t="s">
        <v>58</v>
      </c>
      <c r="J2986" t="s">
        <v>8577</v>
      </c>
      <c r="K2986" t="s">
        <v>37</v>
      </c>
    </row>
    <row r="2987" spans="1:11" x14ac:dyDescent="0.35">
      <c r="A2987">
        <v>2986</v>
      </c>
      <c r="B2987" t="s">
        <v>7407</v>
      </c>
      <c r="C2987">
        <v>23</v>
      </c>
      <c r="D2987" t="s">
        <v>8578</v>
      </c>
      <c r="E2987" t="s">
        <v>25</v>
      </c>
      <c r="F2987" t="s">
        <v>34</v>
      </c>
      <c r="G2987" t="s">
        <v>47</v>
      </c>
      <c r="H2987" t="s">
        <v>31</v>
      </c>
      <c r="I2987" t="s">
        <v>48</v>
      </c>
      <c r="J2987" t="s">
        <v>8579</v>
      </c>
      <c r="K2987" t="s">
        <v>19</v>
      </c>
    </row>
    <row r="2988" spans="1:11" x14ac:dyDescent="0.35">
      <c r="A2988">
        <v>2987</v>
      </c>
      <c r="B2988" t="s">
        <v>8580</v>
      </c>
      <c r="C2988">
        <v>25</v>
      </c>
      <c r="D2988" t="s">
        <v>8581</v>
      </c>
      <c r="E2988" t="s">
        <v>169</v>
      </c>
      <c r="F2988" t="s">
        <v>31</v>
      </c>
      <c r="G2988" t="s">
        <v>33</v>
      </c>
      <c r="H2988" t="s">
        <v>34</v>
      </c>
      <c r="I2988" t="s">
        <v>48</v>
      </c>
      <c r="J2988" t="s">
        <v>8582</v>
      </c>
      <c r="K2988" t="s">
        <v>28</v>
      </c>
    </row>
    <row r="2989" spans="1:11" x14ac:dyDescent="0.35">
      <c r="A2989">
        <v>2988</v>
      </c>
      <c r="B2989" t="s">
        <v>8583</v>
      </c>
      <c r="C2989">
        <v>21</v>
      </c>
      <c r="D2989" t="s">
        <v>8584</v>
      </c>
      <c r="E2989" t="s">
        <v>31</v>
      </c>
      <c r="F2989" t="s">
        <v>79</v>
      </c>
      <c r="G2989" t="s">
        <v>120</v>
      </c>
      <c r="H2989" t="s">
        <v>57</v>
      </c>
      <c r="I2989" t="s">
        <v>91</v>
      </c>
      <c r="J2989">
        <v>8967259358</v>
      </c>
      <c r="K2989" t="s">
        <v>76</v>
      </c>
    </row>
    <row r="2990" spans="1:11" x14ac:dyDescent="0.35">
      <c r="A2990">
        <v>2989</v>
      </c>
      <c r="B2990" t="s">
        <v>8585</v>
      </c>
      <c r="C2990">
        <v>28</v>
      </c>
      <c r="D2990" t="s">
        <v>8586</v>
      </c>
      <c r="E2990" t="s">
        <v>16</v>
      </c>
      <c r="F2990" t="s">
        <v>201</v>
      </c>
      <c r="G2990" t="s">
        <v>41</v>
      </c>
      <c r="H2990" t="s">
        <v>42</v>
      </c>
      <c r="I2990" t="s">
        <v>35</v>
      </c>
      <c r="J2990" t="s">
        <v>8587</v>
      </c>
      <c r="K2990" t="s">
        <v>19</v>
      </c>
    </row>
    <row r="2991" spans="1:11" x14ac:dyDescent="0.35">
      <c r="A2991">
        <v>2990</v>
      </c>
      <c r="B2991" t="s">
        <v>8588</v>
      </c>
      <c r="C2991">
        <v>30</v>
      </c>
      <c r="D2991" t="s">
        <v>8589</v>
      </c>
      <c r="E2991" t="s">
        <v>31</v>
      </c>
      <c r="F2991" t="s">
        <v>201</v>
      </c>
      <c r="G2991" t="s">
        <v>120</v>
      </c>
      <c r="H2991" t="s">
        <v>57</v>
      </c>
      <c r="I2991" t="s">
        <v>48</v>
      </c>
      <c r="J2991" t="s">
        <v>8590</v>
      </c>
      <c r="K2991" t="s">
        <v>19</v>
      </c>
    </row>
    <row r="2992" spans="1:11" x14ac:dyDescent="0.35">
      <c r="A2992">
        <v>2991</v>
      </c>
      <c r="B2992" t="s">
        <v>8591</v>
      </c>
      <c r="C2992">
        <v>27</v>
      </c>
      <c r="D2992" t="s">
        <v>8592</v>
      </c>
      <c r="E2992" t="s">
        <v>31</v>
      </c>
      <c r="F2992" t="s">
        <v>40</v>
      </c>
      <c r="G2992" t="s">
        <v>24</v>
      </c>
      <c r="H2992" t="s">
        <v>25</v>
      </c>
      <c r="I2992" t="s">
        <v>58</v>
      </c>
      <c r="J2992" t="s">
        <v>8593</v>
      </c>
      <c r="K2992" t="s">
        <v>19</v>
      </c>
    </row>
    <row r="2993" spans="1:11" x14ac:dyDescent="0.35">
      <c r="A2993">
        <v>2992</v>
      </c>
      <c r="B2993" t="s">
        <v>8594</v>
      </c>
      <c r="C2993">
        <v>27</v>
      </c>
      <c r="D2993" t="s">
        <v>8595</v>
      </c>
      <c r="E2993" t="s">
        <v>42</v>
      </c>
      <c r="F2993" t="s">
        <v>13</v>
      </c>
      <c r="G2993" t="s">
        <v>15</v>
      </c>
      <c r="H2993" t="s">
        <v>16</v>
      </c>
      <c r="I2993" t="s">
        <v>116</v>
      </c>
      <c r="J2993">
        <f>1-916-869-8329</f>
        <v>-10113</v>
      </c>
      <c r="K2993" t="s">
        <v>37</v>
      </c>
    </row>
    <row r="2994" spans="1:11" x14ac:dyDescent="0.35">
      <c r="A2994">
        <v>2993</v>
      </c>
      <c r="B2994" t="s">
        <v>8596</v>
      </c>
      <c r="C2994">
        <v>27</v>
      </c>
      <c r="D2994" t="s">
        <v>8597</v>
      </c>
      <c r="E2994" t="s">
        <v>16</v>
      </c>
      <c r="F2994" t="s">
        <v>67</v>
      </c>
      <c r="G2994" t="s">
        <v>80</v>
      </c>
      <c r="H2994" t="s">
        <v>32</v>
      </c>
      <c r="I2994" t="s">
        <v>153</v>
      </c>
      <c r="J2994" t="s">
        <v>8598</v>
      </c>
      <c r="K2994" t="s">
        <v>37</v>
      </c>
    </row>
    <row r="2995" spans="1:11" x14ac:dyDescent="0.35">
      <c r="A2995">
        <v>2994</v>
      </c>
      <c r="B2995" t="s">
        <v>8599</v>
      </c>
      <c r="C2995">
        <v>21</v>
      </c>
      <c r="D2995" t="s">
        <v>8600</v>
      </c>
      <c r="E2995" t="s">
        <v>177</v>
      </c>
      <c r="F2995" t="s">
        <v>40</v>
      </c>
      <c r="G2995" t="s">
        <v>120</v>
      </c>
      <c r="H2995" t="s">
        <v>57</v>
      </c>
      <c r="I2995" t="s">
        <v>102</v>
      </c>
      <c r="J2995" t="s">
        <v>8601</v>
      </c>
      <c r="K2995" t="s">
        <v>19</v>
      </c>
    </row>
    <row r="2996" spans="1:11" x14ac:dyDescent="0.35">
      <c r="A2996">
        <v>2995</v>
      </c>
      <c r="B2996" t="s">
        <v>8602</v>
      </c>
      <c r="C2996">
        <v>21</v>
      </c>
      <c r="D2996" t="s">
        <v>8603</v>
      </c>
      <c r="E2996" t="s">
        <v>14</v>
      </c>
      <c r="F2996" t="s">
        <v>14</v>
      </c>
      <c r="G2996" t="s">
        <v>120</v>
      </c>
      <c r="H2996" t="s">
        <v>57</v>
      </c>
      <c r="I2996" t="s">
        <v>35</v>
      </c>
      <c r="J2996" t="s">
        <v>8604</v>
      </c>
      <c r="K2996" t="s">
        <v>44</v>
      </c>
    </row>
    <row r="2997" spans="1:11" x14ac:dyDescent="0.35">
      <c r="A2997">
        <v>2996</v>
      </c>
      <c r="B2997" t="s">
        <v>8605</v>
      </c>
      <c r="C2997">
        <v>30</v>
      </c>
      <c r="D2997" t="s">
        <v>8606</v>
      </c>
      <c r="E2997" t="s">
        <v>25</v>
      </c>
      <c r="F2997" t="s">
        <v>14</v>
      </c>
      <c r="G2997" t="s">
        <v>62</v>
      </c>
      <c r="H2997" t="s">
        <v>23</v>
      </c>
      <c r="I2997" t="s">
        <v>68</v>
      </c>
      <c r="J2997">
        <v>4555518865</v>
      </c>
      <c r="K2997" t="s">
        <v>28</v>
      </c>
    </row>
    <row r="2998" spans="1:11" x14ac:dyDescent="0.35">
      <c r="A2998">
        <v>2997</v>
      </c>
      <c r="B2998" t="s">
        <v>8607</v>
      </c>
      <c r="C2998">
        <v>20</v>
      </c>
      <c r="D2998" t="s">
        <v>8608</v>
      </c>
      <c r="E2998" t="s">
        <v>25</v>
      </c>
      <c r="F2998" t="s">
        <v>22</v>
      </c>
      <c r="G2998" t="s">
        <v>24</v>
      </c>
      <c r="H2998" t="s">
        <v>25</v>
      </c>
      <c r="I2998" t="s">
        <v>88</v>
      </c>
      <c r="J2998" t="s">
        <v>8609</v>
      </c>
      <c r="K2998" t="s">
        <v>19</v>
      </c>
    </row>
    <row r="2999" spans="1:11" x14ac:dyDescent="0.35">
      <c r="A2999">
        <v>2998</v>
      </c>
      <c r="B2999" t="s">
        <v>8610</v>
      </c>
      <c r="C2999">
        <v>25</v>
      </c>
      <c r="D2999" t="s">
        <v>8611</v>
      </c>
      <c r="E2999" t="s">
        <v>201</v>
      </c>
      <c r="F2999" t="s">
        <v>14</v>
      </c>
      <c r="G2999" t="s">
        <v>120</v>
      </c>
      <c r="H2999" t="s">
        <v>57</v>
      </c>
      <c r="I2999" t="s">
        <v>88</v>
      </c>
      <c r="J2999" t="s">
        <v>8612</v>
      </c>
      <c r="K2999" t="s">
        <v>44</v>
      </c>
    </row>
    <row r="3000" spans="1:11" x14ac:dyDescent="0.35">
      <c r="A3000">
        <v>2999</v>
      </c>
      <c r="B3000" t="s">
        <v>8613</v>
      </c>
      <c r="C3000">
        <v>30</v>
      </c>
      <c r="D3000" t="s">
        <v>8614</v>
      </c>
      <c r="E3000" t="s">
        <v>34</v>
      </c>
      <c r="F3000" t="s">
        <v>40</v>
      </c>
      <c r="G3000" t="s">
        <v>80</v>
      </c>
      <c r="H3000" t="s">
        <v>32</v>
      </c>
      <c r="I3000" t="s">
        <v>170</v>
      </c>
      <c r="J3000" t="s">
        <v>8615</v>
      </c>
      <c r="K3000" t="s">
        <v>28</v>
      </c>
    </row>
    <row r="3001" spans="1:11" x14ac:dyDescent="0.35">
      <c r="A3001">
        <v>3000</v>
      </c>
      <c r="B3001" t="s">
        <v>8616</v>
      </c>
      <c r="C3001">
        <v>30</v>
      </c>
      <c r="D3001" t="s">
        <v>8617</v>
      </c>
      <c r="E3001" t="s">
        <v>40</v>
      </c>
      <c r="F3001" t="s">
        <v>34</v>
      </c>
      <c r="G3001" t="s">
        <v>120</v>
      </c>
      <c r="H3001" t="s">
        <v>57</v>
      </c>
      <c r="I3001" t="s">
        <v>68</v>
      </c>
      <c r="J3001" t="s">
        <v>8618</v>
      </c>
      <c r="K3001" t="s">
        <v>37</v>
      </c>
    </row>
    <row r="3002" spans="1:11" x14ac:dyDescent="0.35">
      <c r="A3002">
        <v>3001</v>
      </c>
      <c r="B3002" t="s">
        <v>8619</v>
      </c>
      <c r="C3002">
        <v>21</v>
      </c>
      <c r="D3002" t="s">
        <v>8620</v>
      </c>
      <c r="E3002" t="s">
        <v>31</v>
      </c>
      <c r="F3002" t="s">
        <v>14</v>
      </c>
      <c r="G3002" t="s">
        <v>62</v>
      </c>
      <c r="H3002" t="s">
        <v>23</v>
      </c>
      <c r="I3002" t="s">
        <v>68</v>
      </c>
      <c r="J3002" t="s">
        <v>8621</v>
      </c>
      <c r="K3002" t="s">
        <v>28</v>
      </c>
    </row>
    <row r="3003" spans="1:11" x14ac:dyDescent="0.35">
      <c r="A3003">
        <v>3002</v>
      </c>
      <c r="B3003" t="s">
        <v>8622</v>
      </c>
      <c r="C3003">
        <v>20</v>
      </c>
      <c r="D3003" t="s">
        <v>8623</v>
      </c>
      <c r="E3003" t="s">
        <v>101</v>
      </c>
      <c r="F3003" t="s">
        <v>22</v>
      </c>
      <c r="G3003" t="s">
        <v>47</v>
      </c>
      <c r="H3003" t="s">
        <v>31</v>
      </c>
      <c r="I3003" t="s">
        <v>26</v>
      </c>
      <c r="J3003" t="s">
        <v>8624</v>
      </c>
      <c r="K3003" t="s">
        <v>37</v>
      </c>
    </row>
    <row r="3004" spans="1:11" x14ac:dyDescent="0.35">
      <c r="A3004">
        <v>3003</v>
      </c>
      <c r="B3004" t="s">
        <v>8625</v>
      </c>
      <c r="C3004">
        <v>24</v>
      </c>
      <c r="D3004" t="s">
        <v>8626</v>
      </c>
      <c r="E3004" t="s">
        <v>34</v>
      </c>
      <c r="F3004" t="s">
        <v>177</v>
      </c>
      <c r="G3004" t="s">
        <v>15</v>
      </c>
      <c r="H3004" t="s">
        <v>16</v>
      </c>
      <c r="I3004" t="s">
        <v>102</v>
      </c>
      <c r="J3004" t="s">
        <v>8627</v>
      </c>
      <c r="K3004" t="s">
        <v>28</v>
      </c>
    </row>
    <row r="3005" spans="1:11" x14ac:dyDescent="0.35">
      <c r="A3005">
        <v>3004</v>
      </c>
      <c r="B3005" t="s">
        <v>8628</v>
      </c>
      <c r="C3005">
        <v>28</v>
      </c>
      <c r="D3005" t="s">
        <v>8629</v>
      </c>
      <c r="E3005" t="s">
        <v>16</v>
      </c>
      <c r="F3005" t="s">
        <v>23</v>
      </c>
      <c r="G3005" t="s">
        <v>120</v>
      </c>
      <c r="H3005" t="s">
        <v>57</v>
      </c>
      <c r="I3005" t="s">
        <v>48</v>
      </c>
      <c r="J3005" t="s">
        <v>8630</v>
      </c>
      <c r="K3005" t="s">
        <v>28</v>
      </c>
    </row>
    <row r="3006" spans="1:11" x14ac:dyDescent="0.35">
      <c r="A3006">
        <v>3005</v>
      </c>
      <c r="B3006" t="s">
        <v>8631</v>
      </c>
      <c r="C3006">
        <v>24</v>
      </c>
      <c r="D3006" t="s">
        <v>8632</v>
      </c>
      <c r="E3006" t="s">
        <v>22</v>
      </c>
      <c r="F3006" t="s">
        <v>169</v>
      </c>
      <c r="G3006" t="s">
        <v>15</v>
      </c>
      <c r="H3006" t="s">
        <v>16</v>
      </c>
      <c r="I3006" t="s">
        <v>91</v>
      </c>
      <c r="J3006" t="s">
        <v>8633</v>
      </c>
      <c r="K3006" t="s">
        <v>28</v>
      </c>
    </row>
    <row r="3007" spans="1:11" x14ac:dyDescent="0.35">
      <c r="A3007">
        <v>3006</v>
      </c>
      <c r="B3007" t="s">
        <v>8634</v>
      </c>
      <c r="C3007">
        <v>23</v>
      </c>
      <c r="D3007" t="s">
        <v>8635</v>
      </c>
      <c r="E3007" t="s">
        <v>14</v>
      </c>
      <c r="F3007" t="s">
        <v>23</v>
      </c>
      <c r="G3007" t="s">
        <v>80</v>
      </c>
      <c r="H3007" t="s">
        <v>32</v>
      </c>
      <c r="I3007" t="s">
        <v>63</v>
      </c>
      <c r="J3007" t="s">
        <v>8636</v>
      </c>
      <c r="K3007" t="s">
        <v>76</v>
      </c>
    </row>
    <row r="3008" spans="1:11" x14ac:dyDescent="0.35">
      <c r="A3008">
        <v>3007</v>
      </c>
      <c r="B3008" t="s">
        <v>8637</v>
      </c>
      <c r="C3008">
        <v>23</v>
      </c>
      <c r="D3008" t="s">
        <v>8638</v>
      </c>
      <c r="E3008" t="s">
        <v>34</v>
      </c>
      <c r="F3008" t="s">
        <v>169</v>
      </c>
      <c r="G3008" t="s">
        <v>41</v>
      </c>
      <c r="H3008" t="s">
        <v>42</v>
      </c>
      <c r="I3008" t="s">
        <v>53</v>
      </c>
      <c r="J3008" t="s">
        <v>8639</v>
      </c>
      <c r="K3008" t="s">
        <v>28</v>
      </c>
    </row>
    <row r="3009" spans="1:11" x14ac:dyDescent="0.35">
      <c r="A3009">
        <v>3008</v>
      </c>
      <c r="B3009" t="s">
        <v>8640</v>
      </c>
      <c r="C3009">
        <v>30</v>
      </c>
      <c r="D3009" t="s">
        <v>8641</v>
      </c>
      <c r="E3009" t="s">
        <v>14</v>
      </c>
      <c r="F3009" t="s">
        <v>32</v>
      </c>
      <c r="G3009" t="s">
        <v>62</v>
      </c>
      <c r="H3009" t="s">
        <v>23</v>
      </c>
      <c r="I3009" t="s">
        <v>58</v>
      </c>
      <c r="J3009" t="s">
        <v>8642</v>
      </c>
      <c r="K3009" t="s">
        <v>44</v>
      </c>
    </row>
    <row r="3010" spans="1:11" x14ac:dyDescent="0.35">
      <c r="A3010">
        <v>3009</v>
      </c>
      <c r="B3010" t="s">
        <v>8643</v>
      </c>
      <c r="C3010">
        <v>26</v>
      </c>
      <c r="D3010" t="s">
        <v>8644</v>
      </c>
      <c r="E3010" t="s">
        <v>22</v>
      </c>
      <c r="F3010" t="s">
        <v>149</v>
      </c>
      <c r="G3010" t="s">
        <v>62</v>
      </c>
      <c r="H3010" t="s">
        <v>23</v>
      </c>
      <c r="I3010" t="s">
        <v>91</v>
      </c>
      <c r="J3010" t="s">
        <v>8645</v>
      </c>
      <c r="K3010" t="s">
        <v>76</v>
      </c>
    </row>
    <row r="3011" spans="1:11" x14ac:dyDescent="0.35">
      <c r="A3011">
        <v>3010</v>
      </c>
      <c r="B3011" t="s">
        <v>8646</v>
      </c>
      <c r="C3011">
        <v>28</v>
      </c>
      <c r="D3011" t="s">
        <v>8647</v>
      </c>
      <c r="E3011" t="s">
        <v>13</v>
      </c>
      <c r="F3011" t="s">
        <v>31</v>
      </c>
      <c r="G3011" t="s">
        <v>80</v>
      </c>
      <c r="H3011" t="s">
        <v>32</v>
      </c>
      <c r="I3011" t="s">
        <v>91</v>
      </c>
      <c r="J3011" t="s">
        <v>8648</v>
      </c>
      <c r="K3011" t="s">
        <v>19</v>
      </c>
    </row>
    <row r="3012" spans="1:11" x14ac:dyDescent="0.35">
      <c r="A3012">
        <v>3011</v>
      </c>
      <c r="B3012" t="s">
        <v>8649</v>
      </c>
      <c r="C3012">
        <v>27</v>
      </c>
      <c r="D3012" t="s">
        <v>8650</v>
      </c>
      <c r="E3012" t="s">
        <v>13</v>
      </c>
      <c r="F3012" t="s">
        <v>13</v>
      </c>
      <c r="G3012" t="s">
        <v>47</v>
      </c>
      <c r="H3012" t="s">
        <v>31</v>
      </c>
      <c r="I3012" t="s">
        <v>170</v>
      </c>
      <c r="J3012" t="s">
        <v>8651</v>
      </c>
      <c r="K3012" t="s">
        <v>37</v>
      </c>
    </row>
    <row r="3013" spans="1:11" x14ac:dyDescent="0.35">
      <c r="A3013">
        <v>3012</v>
      </c>
      <c r="B3013" t="s">
        <v>8652</v>
      </c>
      <c r="C3013">
        <v>24</v>
      </c>
      <c r="D3013" t="s">
        <v>8653</v>
      </c>
      <c r="E3013" t="s">
        <v>79</v>
      </c>
      <c r="F3013" t="s">
        <v>133</v>
      </c>
      <c r="G3013" t="s">
        <v>24</v>
      </c>
      <c r="H3013" t="s">
        <v>25</v>
      </c>
      <c r="I3013" t="s">
        <v>58</v>
      </c>
      <c r="J3013" t="s">
        <v>8654</v>
      </c>
      <c r="K3013" t="s">
        <v>76</v>
      </c>
    </row>
    <row r="3014" spans="1:11" x14ac:dyDescent="0.35">
      <c r="A3014">
        <v>3013</v>
      </c>
      <c r="B3014" t="s">
        <v>8655</v>
      </c>
      <c r="C3014">
        <v>28</v>
      </c>
      <c r="D3014" t="s">
        <v>8656</v>
      </c>
      <c r="E3014" t="s">
        <v>25</v>
      </c>
      <c r="F3014" t="s">
        <v>169</v>
      </c>
      <c r="G3014" t="s">
        <v>62</v>
      </c>
      <c r="H3014" t="s">
        <v>23</v>
      </c>
      <c r="I3014" t="s">
        <v>63</v>
      </c>
      <c r="J3014" t="s">
        <v>8657</v>
      </c>
      <c r="K3014" t="s">
        <v>37</v>
      </c>
    </row>
    <row r="3015" spans="1:11" x14ac:dyDescent="0.35">
      <c r="A3015">
        <v>3014</v>
      </c>
      <c r="B3015" t="s">
        <v>8658</v>
      </c>
      <c r="C3015">
        <v>20</v>
      </c>
      <c r="D3015" t="s">
        <v>8659</v>
      </c>
      <c r="E3015" t="s">
        <v>32</v>
      </c>
      <c r="F3015" t="s">
        <v>57</v>
      </c>
      <c r="G3015" t="s">
        <v>41</v>
      </c>
      <c r="H3015" t="s">
        <v>42</v>
      </c>
      <c r="I3015" t="s">
        <v>26</v>
      </c>
      <c r="J3015" t="s">
        <v>8660</v>
      </c>
      <c r="K3015" t="s">
        <v>76</v>
      </c>
    </row>
    <row r="3016" spans="1:11" x14ac:dyDescent="0.35">
      <c r="A3016">
        <v>3015</v>
      </c>
      <c r="B3016" t="s">
        <v>3052</v>
      </c>
      <c r="C3016">
        <v>26</v>
      </c>
      <c r="D3016" t="s">
        <v>8661</v>
      </c>
      <c r="E3016" t="s">
        <v>101</v>
      </c>
      <c r="F3016" t="s">
        <v>31</v>
      </c>
      <c r="G3016" t="s">
        <v>62</v>
      </c>
      <c r="H3016" t="s">
        <v>23</v>
      </c>
      <c r="I3016" t="s">
        <v>17</v>
      </c>
      <c r="J3016" t="s">
        <v>8662</v>
      </c>
      <c r="K3016" t="s">
        <v>37</v>
      </c>
    </row>
    <row r="3017" spans="1:11" x14ac:dyDescent="0.35">
      <c r="A3017">
        <v>3016</v>
      </c>
      <c r="B3017" t="s">
        <v>8663</v>
      </c>
      <c r="C3017">
        <v>26</v>
      </c>
      <c r="D3017" t="s">
        <v>8664</v>
      </c>
      <c r="E3017" t="s">
        <v>101</v>
      </c>
      <c r="F3017" t="s">
        <v>149</v>
      </c>
      <c r="G3017" t="s">
        <v>80</v>
      </c>
      <c r="H3017" t="s">
        <v>32</v>
      </c>
      <c r="I3017" t="s">
        <v>17</v>
      </c>
      <c r="J3017">
        <v>3764942188</v>
      </c>
      <c r="K3017" t="s">
        <v>19</v>
      </c>
    </row>
    <row r="3018" spans="1:11" x14ac:dyDescent="0.35">
      <c r="A3018">
        <v>3017</v>
      </c>
      <c r="B3018" t="s">
        <v>8665</v>
      </c>
      <c r="C3018">
        <v>29</v>
      </c>
      <c r="D3018" t="s">
        <v>8666</v>
      </c>
      <c r="E3018" t="s">
        <v>16</v>
      </c>
      <c r="F3018" t="s">
        <v>79</v>
      </c>
      <c r="G3018" t="s">
        <v>15</v>
      </c>
      <c r="H3018" t="s">
        <v>16</v>
      </c>
      <c r="I3018" t="s">
        <v>63</v>
      </c>
      <c r="J3018" t="s">
        <v>8667</v>
      </c>
      <c r="K3018" t="s">
        <v>28</v>
      </c>
    </row>
    <row r="3019" spans="1:11" x14ac:dyDescent="0.35">
      <c r="A3019">
        <v>3018</v>
      </c>
      <c r="B3019" t="s">
        <v>8668</v>
      </c>
      <c r="C3019">
        <v>21</v>
      </c>
      <c r="D3019" t="s">
        <v>8669</v>
      </c>
      <c r="E3019" t="s">
        <v>169</v>
      </c>
      <c r="F3019" t="s">
        <v>16</v>
      </c>
      <c r="G3019" t="s">
        <v>120</v>
      </c>
      <c r="H3019" t="s">
        <v>57</v>
      </c>
      <c r="I3019" t="s">
        <v>17</v>
      </c>
      <c r="J3019" t="s">
        <v>8670</v>
      </c>
      <c r="K3019" t="s">
        <v>37</v>
      </c>
    </row>
    <row r="3020" spans="1:11" x14ac:dyDescent="0.35">
      <c r="A3020">
        <v>3019</v>
      </c>
      <c r="B3020" t="s">
        <v>8671</v>
      </c>
      <c r="C3020">
        <v>30</v>
      </c>
      <c r="D3020" t="s">
        <v>8672</v>
      </c>
      <c r="E3020" t="s">
        <v>201</v>
      </c>
      <c r="F3020" t="s">
        <v>14</v>
      </c>
      <c r="G3020" t="s">
        <v>52</v>
      </c>
      <c r="H3020" t="s">
        <v>13</v>
      </c>
      <c r="I3020" t="s">
        <v>53</v>
      </c>
      <c r="J3020" t="s">
        <v>8673</v>
      </c>
      <c r="K3020" t="s">
        <v>37</v>
      </c>
    </row>
    <row r="3021" spans="1:11" x14ac:dyDescent="0.35">
      <c r="A3021">
        <v>3020</v>
      </c>
      <c r="B3021" t="s">
        <v>8674</v>
      </c>
      <c r="C3021">
        <v>23</v>
      </c>
      <c r="D3021" t="s">
        <v>8675</v>
      </c>
      <c r="E3021" t="s">
        <v>40</v>
      </c>
      <c r="F3021" t="s">
        <v>34</v>
      </c>
      <c r="G3021" t="s">
        <v>24</v>
      </c>
      <c r="H3021" t="s">
        <v>25</v>
      </c>
      <c r="I3021" t="s">
        <v>146</v>
      </c>
      <c r="J3021" t="s">
        <v>8676</v>
      </c>
      <c r="K3021" t="s">
        <v>19</v>
      </c>
    </row>
    <row r="3022" spans="1:11" x14ac:dyDescent="0.35">
      <c r="A3022">
        <v>3021</v>
      </c>
      <c r="B3022" t="s">
        <v>8677</v>
      </c>
      <c r="C3022">
        <v>25</v>
      </c>
      <c r="D3022" t="s">
        <v>8678</v>
      </c>
      <c r="E3022" t="s">
        <v>13</v>
      </c>
      <c r="F3022" t="s">
        <v>16</v>
      </c>
      <c r="G3022" t="s">
        <v>47</v>
      </c>
      <c r="H3022" t="s">
        <v>31</v>
      </c>
      <c r="I3022" t="s">
        <v>91</v>
      </c>
      <c r="J3022" t="s">
        <v>8679</v>
      </c>
      <c r="K3022" t="s">
        <v>28</v>
      </c>
    </row>
    <row r="3023" spans="1:11" x14ac:dyDescent="0.35">
      <c r="A3023">
        <v>3022</v>
      </c>
      <c r="B3023" t="s">
        <v>8680</v>
      </c>
      <c r="C3023">
        <v>24</v>
      </c>
      <c r="D3023" t="s">
        <v>8681</v>
      </c>
      <c r="E3023" t="s">
        <v>25</v>
      </c>
      <c r="F3023" t="s">
        <v>201</v>
      </c>
      <c r="G3023" t="s">
        <v>33</v>
      </c>
      <c r="H3023" t="s">
        <v>34</v>
      </c>
      <c r="I3023" t="s">
        <v>35</v>
      </c>
      <c r="J3023" t="s">
        <v>8682</v>
      </c>
      <c r="K3023" t="s">
        <v>28</v>
      </c>
    </row>
    <row r="3024" spans="1:11" x14ac:dyDescent="0.35">
      <c r="A3024">
        <v>3023</v>
      </c>
      <c r="B3024" t="s">
        <v>8683</v>
      </c>
      <c r="C3024">
        <v>23</v>
      </c>
      <c r="D3024" t="s">
        <v>8684</v>
      </c>
      <c r="E3024" t="s">
        <v>40</v>
      </c>
      <c r="F3024" t="s">
        <v>169</v>
      </c>
      <c r="G3024" t="s">
        <v>24</v>
      </c>
      <c r="H3024" t="s">
        <v>25</v>
      </c>
      <c r="I3024" t="s">
        <v>17</v>
      </c>
      <c r="J3024" t="s">
        <v>8685</v>
      </c>
      <c r="K3024" t="s">
        <v>19</v>
      </c>
    </row>
    <row r="3025" spans="1:11" x14ac:dyDescent="0.35">
      <c r="A3025">
        <v>3024</v>
      </c>
      <c r="B3025" t="s">
        <v>8686</v>
      </c>
      <c r="C3025">
        <v>20</v>
      </c>
      <c r="D3025" t="s">
        <v>8687</v>
      </c>
      <c r="E3025" t="s">
        <v>57</v>
      </c>
      <c r="F3025" t="s">
        <v>42</v>
      </c>
      <c r="G3025" t="s">
        <v>87</v>
      </c>
      <c r="H3025" t="s">
        <v>79</v>
      </c>
      <c r="I3025" t="s">
        <v>17</v>
      </c>
      <c r="J3025" t="s">
        <v>8688</v>
      </c>
      <c r="K3025" t="s">
        <v>44</v>
      </c>
    </row>
    <row r="3026" spans="1:11" x14ac:dyDescent="0.35">
      <c r="A3026">
        <v>3025</v>
      </c>
      <c r="B3026" t="s">
        <v>8689</v>
      </c>
      <c r="C3026">
        <v>20</v>
      </c>
      <c r="D3026" t="s">
        <v>8690</v>
      </c>
      <c r="E3026" t="s">
        <v>79</v>
      </c>
      <c r="F3026" t="s">
        <v>22</v>
      </c>
      <c r="G3026" t="s">
        <v>41</v>
      </c>
      <c r="H3026" t="s">
        <v>42</v>
      </c>
      <c r="I3026" t="s">
        <v>35</v>
      </c>
      <c r="J3026" t="s">
        <v>8691</v>
      </c>
      <c r="K3026" t="s">
        <v>76</v>
      </c>
    </row>
    <row r="3027" spans="1:11" x14ac:dyDescent="0.35">
      <c r="A3027">
        <v>3026</v>
      </c>
      <c r="B3027" t="s">
        <v>8692</v>
      </c>
      <c r="C3027">
        <v>27</v>
      </c>
      <c r="D3027" t="s">
        <v>8693</v>
      </c>
      <c r="E3027" t="s">
        <v>13</v>
      </c>
      <c r="F3027" t="s">
        <v>177</v>
      </c>
      <c r="G3027" t="s">
        <v>41</v>
      </c>
      <c r="H3027" t="s">
        <v>42</v>
      </c>
      <c r="I3027" t="s">
        <v>146</v>
      </c>
      <c r="J3027" t="s">
        <v>8694</v>
      </c>
      <c r="K3027" t="s">
        <v>37</v>
      </c>
    </row>
    <row r="3028" spans="1:11" x14ac:dyDescent="0.35">
      <c r="A3028">
        <v>3027</v>
      </c>
      <c r="B3028" t="s">
        <v>8695</v>
      </c>
      <c r="C3028">
        <v>21</v>
      </c>
      <c r="D3028" t="s">
        <v>8696</v>
      </c>
      <c r="E3028" t="s">
        <v>31</v>
      </c>
      <c r="F3028" t="s">
        <v>40</v>
      </c>
      <c r="G3028" t="s">
        <v>80</v>
      </c>
      <c r="H3028" t="s">
        <v>32</v>
      </c>
      <c r="I3028" t="s">
        <v>68</v>
      </c>
      <c r="J3028" t="s">
        <v>8697</v>
      </c>
      <c r="K3028" t="s">
        <v>44</v>
      </c>
    </row>
    <row r="3029" spans="1:11" x14ac:dyDescent="0.35">
      <c r="A3029">
        <v>3028</v>
      </c>
      <c r="B3029" t="s">
        <v>8698</v>
      </c>
      <c r="C3029">
        <v>21</v>
      </c>
      <c r="D3029" t="s">
        <v>8699</v>
      </c>
      <c r="E3029" t="s">
        <v>14</v>
      </c>
      <c r="F3029" t="s">
        <v>23</v>
      </c>
      <c r="G3029" t="s">
        <v>24</v>
      </c>
      <c r="H3029" t="s">
        <v>25</v>
      </c>
      <c r="I3029" t="s">
        <v>153</v>
      </c>
      <c r="J3029" t="s">
        <v>8700</v>
      </c>
      <c r="K3029" t="s">
        <v>44</v>
      </c>
    </row>
    <row r="3030" spans="1:11" x14ac:dyDescent="0.35">
      <c r="A3030">
        <v>3029</v>
      </c>
      <c r="B3030" t="s">
        <v>8701</v>
      </c>
      <c r="C3030">
        <v>29</v>
      </c>
      <c r="D3030" t="s">
        <v>8702</v>
      </c>
      <c r="E3030" t="s">
        <v>79</v>
      </c>
      <c r="F3030" t="s">
        <v>57</v>
      </c>
      <c r="G3030" t="s">
        <v>87</v>
      </c>
      <c r="H3030" t="s">
        <v>79</v>
      </c>
      <c r="I3030" t="s">
        <v>58</v>
      </c>
      <c r="J3030">
        <v>1142079209</v>
      </c>
      <c r="K3030" t="s">
        <v>44</v>
      </c>
    </row>
    <row r="3031" spans="1:11" x14ac:dyDescent="0.35">
      <c r="A3031">
        <v>3030</v>
      </c>
      <c r="B3031" t="s">
        <v>8703</v>
      </c>
      <c r="C3031">
        <v>21</v>
      </c>
      <c r="D3031" t="s">
        <v>8704</v>
      </c>
      <c r="E3031" t="s">
        <v>169</v>
      </c>
      <c r="F3031" t="s">
        <v>16</v>
      </c>
      <c r="G3031" t="s">
        <v>62</v>
      </c>
      <c r="H3031" t="s">
        <v>23</v>
      </c>
      <c r="I3031" t="s">
        <v>153</v>
      </c>
      <c r="J3031" t="s">
        <v>8705</v>
      </c>
      <c r="K3031" t="s">
        <v>37</v>
      </c>
    </row>
    <row r="3032" spans="1:11" x14ac:dyDescent="0.35">
      <c r="A3032">
        <v>3031</v>
      </c>
      <c r="B3032" t="s">
        <v>8706</v>
      </c>
      <c r="C3032">
        <v>30</v>
      </c>
      <c r="D3032" t="s">
        <v>8707</v>
      </c>
      <c r="E3032" t="s">
        <v>133</v>
      </c>
      <c r="F3032" t="s">
        <v>101</v>
      </c>
      <c r="G3032" t="s">
        <v>24</v>
      </c>
      <c r="H3032" t="s">
        <v>25</v>
      </c>
      <c r="I3032" t="s">
        <v>26</v>
      </c>
      <c r="J3032" t="s">
        <v>8708</v>
      </c>
      <c r="K3032" t="s">
        <v>76</v>
      </c>
    </row>
    <row r="3033" spans="1:11" x14ac:dyDescent="0.35">
      <c r="A3033">
        <v>3032</v>
      </c>
      <c r="B3033" t="s">
        <v>8709</v>
      </c>
      <c r="C3033">
        <v>20</v>
      </c>
      <c r="D3033" t="s">
        <v>8710</v>
      </c>
      <c r="E3033" t="s">
        <v>32</v>
      </c>
      <c r="F3033" t="s">
        <v>25</v>
      </c>
      <c r="G3033" t="s">
        <v>80</v>
      </c>
      <c r="H3033" t="s">
        <v>32</v>
      </c>
      <c r="I3033" t="s">
        <v>35</v>
      </c>
      <c r="J3033" t="s">
        <v>8711</v>
      </c>
      <c r="K3033" t="s">
        <v>37</v>
      </c>
    </row>
    <row r="3034" spans="1:11" x14ac:dyDescent="0.35">
      <c r="A3034">
        <v>3033</v>
      </c>
      <c r="B3034" t="s">
        <v>8712</v>
      </c>
      <c r="C3034">
        <v>29</v>
      </c>
      <c r="D3034" t="s">
        <v>8713</v>
      </c>
      <c r="E3034" t="s">
        <v>67</v>
      </c>
      <c r="F3034" t="s">
        <v>16</v>
      </c>
      <c r="G3034" t="s">
        <v>41</v>
      </c>
      <c r="H3034" t="s">
        <v>42</v>
      </c>
      <c r="I3034" t="s">
        <v>146</v>
      </c>
      <c r="J3034" t="s">
        <v>8714</v>
      </c>
      <c r="K3034" t="s">
        <v>44</v>
      </c>
    </row>
    <row r="3035" spans="1:11" x14ac:dyDescent="0.35">
      <c r="A3035">
        <v>3034</v>
      </c>
      <c r="B3035" t="s">
        <v>8715</v>
      </c>
      <c r="C3035">
        <v>23</v>
      </c>
      <c r="D3035" t="s">
        <v>8716</v>
      </c>
      <c r="E3035" t="s">
        <v>32</v>
      </c>
      <c r="F3035" t="s">
        <v>23</v>
      </c>
      <c r="G3035" t="s">
        <v>52</v>
      </c>
      <c r="H3035" t="s">
        <v>13</v>
      </c>
      <c r="I3035" t="s">
        <v>17</v>
      </c>
      <c r="J3035" t="s">
        <v>8717</v>
      </c>
      <c r="K3035" t="s">
        <v>28</v>
      </c>
    </row>
    <row r="3036" spans="1:11" x14ac:dyDescent="0.35">
      <c r="A3036">
        <v>3035</v>
      </c>
      <c r="B3036" t="s">
        <v>8718</v>
      </c>
      <c r="C3036">
        <v>27</v>
      </c>
      <c r="D3036" t="s">
        <v>8719</v>
      </c>
      <c r="E3036" t="s">
        <v>31</v>
      </c>
      <c r="F3036" t="s">
        <v>42</v>
      </c>
      <c r="G3036" t="s">
        <v>15</v>
      </c>
      <c r="H3036" t="s">
        <v>16</v>
      </c>
      <c r="I3036" t="s">
        <v>102</v>
      </c>
      <c r="J3036" t="s">
        <v>8720</v>
      </c>
      <c r="K3036" t="s">
        <v>19</v>
      </c>
    </row>
    <row r="3037" spans="1:11" x14ac:dyDescent="0.35">
      <c r="A3037">
        <v>3036</v>
      </c>
      <c r="B3037" t="s">
        <v>8721</v>
      </c>
      <c r="C3037">
        <v>22</v>
      </c>
      <c r="D3037" t="s">
        <v>8722</v>
      </c>
      <c r="E3037" t="s">
        <v>31</v>
      </c>
      <c r="F3037" t="s">
        <v>31</v>
      </c>
      <c r="G3037" t="s">
        <v>24</v>
      </c>
      <c r="H3037" t="s">
        <v>25</v>
      </c>
      <c r="I3037" t="s">
        <v>17</v>
      </c>
      <c r="J3037" t="s">
        <v>8723</v>
      </c>
      <c r="K3037" t="s">
        <v>19</v>
      </c>
    </row>
    <row r="3038" spans="1:11" x14ac:dyDescent="0.35">
      <c r="A3038">
        <v>3037</v>
      </c>
      <c r="B3038" t="s">
        <v>8724</v>
      </c>
      <c r="C3038">
        <v>30</v>
      </c>
      <c r="D3038" t="s">
        <v>8725</v>
      </c>
      <c r="E3038" t="s">
        <v>32</v>
      </c>
      <c r="F3038" t="s">
        <v>201</v>
      </c>
      <c r="G3038" t="s">
        <v>120</v>
      </c>
      <c r="H3038" t="s">
        <v>57</v>
      </c>
      <c r="I3038" t="s">
        <v>63</v>
      </c>
      <c r="J3038" t="s">
        <v>8726</v>
      </c>
      <c r="K3038" t="s">
        <v>28</v>
      </c>
    </row>
    <row r="3039" spans="1:11" x14ac:dyDescent="0.35">
      <c r="A3039">
        <v>3038</v>
      </c>
      <c r="B3039" t="s">
        <v>8727</v>
      </c>
      <c r="C3039">
        <v>30</v>
      </c>
      <c r="D3039" t="s">
        <v>8728</v>
      </c>
      <c r="E3039" t="s">
        <v>22</v>
      </c>
      <c r="F3039" t="s">
        <v>25</v>
      </c>
      <c r="G3039" t="s">
        <v>41</v>
      </c>
      <c r="H3039" t="s">
        <v>42</v>
      </c>
      <c r="I3039" t="s">
        <v>170</v>
      </c>
      <c r="J3039" t="s">
        <v>8729</v>
      </c>
      <c r="K3039" t="s">
        <v>44</v>
      </c>
    </row>
    <row r="3040" spans="1:11" x14ac:dyDescent="0.35">
      <c r="A3040">
        <v>3039</v>
      </c>
      <c r="B3040" t="s">
        <v>8730</v>
      </c>
      <c r="C3040">
        <v>21</v>
      </c>
      <c r="D3040" t="s">
        <v>8731</v>
      </c>
      <c r="E3040" t="s">
        <v>177</v>
      </c>
      <c r="F3040" t="s">
        <v>149</v>
      </c>
      <c r="G3040" t="s">
        <v>80</v>
      </c>
      <c r="H3040" t="s">
        <v>32</v>
      </c>
      <c r="I3040" t="s">
        <v>35</v>
      </c>
      <c r="J3040" t="s">
        <v>8732</v>
      </c>
      <c r="K3040" t="s">
        <v>44</v>
      </c>
    </row>
    <row r="3041" spans="1:11" x14ac:dyDescent="0.35">
      <c r="A3041">
        <v>3040</v>
      </c>
      <c r="B3041" t="s">
        <v>8733</v>
      </c>
      <c r="C3041">
        <v>28</v>
      </c>
      <c r="D3041" t="s">
        <v>8734</v>
      </c>
      <c r="E3041" t="s">
        <v>101</v>
      </c>
      <c r="F3041" t="s">
        <v>40</v>
      </c>
      <c r="G3041" t="s">
        <v>47</v>
      </c>
      <c r="H3041" t="s">
        <v>31</v>
      </c>
      <c r="I3041" t="s">
        <v>88</v>
      </c>
      <c r="J3041" t="s">
        <v>8735</v>
      </c>
      <c r="K3041" t="s">
        <v>19</v>
      </c>
    </row>
    <row r="3042" spans="1:11" x14ac:dyDescent="0.35">
      <c r="A3042">
        <v>3041</v>
      </c>
      <c r="B3042" t="s">
        <v>8736</v>
      </c>
      <c r="C3042">
        <v>20</v>
      </c>
      <c r="D3042" t="s">
        <v>8737</v>
      </c>
      <c r="E3042" t="s">
        <v>34</v>
      </c>
      <c r="F3042" t="s">
        <v>16</v>
      </c>
      <c r="G3042" t="s">
        <v>87</v>
      </c>
      <c r="H3042" t="s">
        <v>79</v>
      </c>
      <c r="I3042" t="s">
        <v>116</v>
      </c>
      <c r="J3042" t="s">
        <v>8738</v>
      </c>
      <c r="K3042" t="s">
        <v>19</v>
      </c>
    </row>
    <row r="3043" spans="1:11" x14ac:dyDescent="0.35">
      <c r="A3043">
        <v>3042</v>
      </c>
      <c r="B3043" t="s">
        <v>8739</v>
      </c>
      <c r="C3043">
        <v>26</v>
      </c>
      <c r="D3043" t="s">
        <v>8740</v>
      </c>
      <c r="E3043" t="s">
        <v>31</v>
      </c>
      <c r="F3043" t="s">
        <v>149</v>
      </c>
      <c r="G3043" t="s">
        <v>41</v>
      </c>
      <c r="H3043" t="s">
        <v>42</v>
      </c>
      <c r="I3043" t="s">
        <v>153</v>
      </c>
      <c r="J3043" t="s">
        <v>8741</v>
      </c>
      <c r="K3043" t="s">
        <v>76</v>
      </c>
    </row>
    <row r="3044" spans="1:11" x14ac:dyDescent="0.35">
      <c r="A3044">
        <v>3043</v>
      </c>
      <c r="B3044" t="s">
        <v>8742</v>
      </c>
      <c r="C3044">
        <v>26</v>
      </c>
      <c r="D3044" t="s">
        <v>8743</v>
      </c>
      <c r="E3044" t="s">
        <v>16</v>
      </c>
      <c r="F3044" t="s">
        <v>23</v>
      </c>
      <c r="G3044" t="s">
        <v>15</v>
      </c>
      <c r="H3044" t="s">
        <v>16</v>
      </c>
      <c r="I3044" t="s">
        <v>88</v>
      </c>
      <c r="J3044" t="s">
        <v>8744</v>
      </c>
      <c r="K3044" t="s">
        <v>19</v>
      </c>
    </row>
    <row r="3045" spans="1:11" x14ac:dyDescent="0.35">
      <c r="A3045">
        <v>3044</v>
      </c>
      <c r="B3045" t="s">
        <v>8745</v>
      </c>
      <c r="C3045">
        <v>28</v>
      </c>
      <c r="D3045" t="s">
        <v>8746</v>
      </c>
      <c r="E3045" t="s">
        <v>177</v>
      </c>
      <c r="F3045" t="s">
        <v>67</v>
      </c>
      <c r="G3045" t="s">
        <v>47</v>
      </c>
      <c r="H3045" t="s">
        <v>31</v>
      </c>
      <c r="I3045" t="s">
        <v>35</v>
      </c>
      <c r="J3045" t="s">
        <v>8747</v>
      </c>
      <c r="K3045" t="s">
        <v>44</v>
      </c>
    </row>
    <row r="3046" spans="1:11" x14ac:dyDescent="0.35">
      <c r="A3046">
        <v>3045</v>
      </c>
      <c r="B3046" t="s">
        <v>8748</v>
      </c>
      <c r="C3046">
        <v>28</v>
      </c>
      <c r="D3046" t="s">
        <v>8749</v>
      </c>
      <c r="E3046" t="s">
        <v>201</v>
      </c>
      <c r="F3046" t="s">
        <v>14</v>
      </c>
      <c r="G3046" t="s">
        <v>47</v>
      </c>
      <c r="H3046" t="s">
        <v>31</v>
      </c>
      <c r="I3046" t="s">
        <v>35</v>
      </c>
      <c r="J3046" t="s">
        <v>8750</v>
      </c>
      <c r="K3046" t="s">
        <v>19</v>
      </c>
    </row>
    <row r="3047" spans="1:11" x14ac:dyDescent="0.35">
      <c r="A3047">
        <v>3046</v>
      </c>
      <c r="B3047" t="s">
        <v>8751</v>
      </c>
      <c r="C3047">
        <v>22</v>
      </c>
      <c r="D3047" t="s">
        <v>8752</v>
      </c>
      <c r="E3047" t="s">
        <v>22</v>
      </c>
      <c r="F3047" t="s">
        <v>169</v>
      </c>
      <c r="G3047" t="s">
        <v>62</v>
      </c>
      <c r="H3047" t="s">
        <v>23</v>
      </c>
      <c r="I3047" t="s">
        <v>68</v>
      </c>
      <c r="J3047" t="s">
        <v>8753</v>
      </c>
      <c r="K3047" t="s">
        <v>44</v>
      </c>
    </row>
    <row r="3048" spans="1:11" x14ac:dyDescent="0.35">
      <c r="A3048">
        <v>3047</v>
      </c>
      <c r="B3048" t="s">
        <v>8754</v>
      </c>
      <c r="C3048">
        <v>25</v>
      </c>
      <c r="D3048" t="s">
        <v>8755</v>
      </c>
      <c r="E3048" t="s">
        <v>169</v>
      </c>
      <c r="F3048" t="s">
        <v>201</v>
      </c>
      <c r="G3048" t="s">
        <v>62</v>
      </c>
      <c r="H3048" t="s">
        <v>23</v>
      </c>
      <c r="I3048" t="s">
        <v>63</v>
      </c>
      <c r="J3048" t="s">
        <v>8756</v>
      </c>
      <c r="K3048" t="s">
        <v>28</v>
      </c>
    </row>
    <row r="3049" spans="1:11" x14ac:dyDescent="0.35">
      <c r="A3049">
        <v>3048</v>
      </c>
      <c r="B3049" t="s">
        <v>8757</v>
      </c>
      <c r="C3049">
        <v>20</v>
      </c>
      <c r="D3049" t="s">
        <v>8758</v>
      </c>
      <c r="E3049" t="s">
        <v>133</v>
      </c>
      <c r="F3049" t="s">
        <v>13</v>
      </c>
      <c r="G3049" t="s">
        <v>80</v>
      </c>
      <c r="H3049" t="s">
        <v>32</v>
      </c>
      <c r="I3049" t="s">
        <v>53</v>
      </c>
      <c r="J3049" t="s">
        <v>8759</v>
      </c>
      <c r="K3049" t="s">
        <v>37</v>
      </c>
    </row>
    <row r="3050" spans="1:11" x14ac:dyDescent="0.35">
      <c r="A3050">
        <v>3049</v>
      </c>
      <c r="B3050" t="s">
        <v>8760</v>
      </c>
      <c r="C3050">
        <v>24</v>
      </c>
      <c r="D3050" t="s">
        <v>8761</v>
      </c>
      <c r="E3050" t="s">
        <v>101</v>
      </c>
      <c r="F3050" t="s">
        <v>101</v>
      </c>
      <c r="G3050" t="s">
        <v>41</v>
      </c>
      <c r="H3050" t="s">
        <v>42</v>
      </c>
      <c r="I3050" t="s">
        <v>58</v>
      </c>
      <c r="J3050" t="s">
        <v>8762</v>
      </c>
      <c r="K3050" t="s">
        <v>28</v>
      </c>
    </row>
    <row r="3051" spans="1:11" x14ac:dyDescent="0.35">
      <c r="A3051">
        <v>3050</v>
      </c>
      <c r="B3051" t="s">
        <v>8763</v>
      </c>
      <c r="C3051">
        <v>24</v>
      </c>
      <c r="D3051" t="s">
        <v>8764</v>
      </c>
      <c r="E3051" t="s">
        <v>22</v>
      </c>
      <c r="F3051" t="s">
        <v>79</v>
      </c>
      <c r="G3051" t="s">
        <v>24</v>
      </c>
      <c r="H3051" t="s">
        <v>25</v>
      </c>
      <c r="I3051" t="s">
        <v>146</v>
      </c>
      <c r="J3051" t="s">
        <v>8765</v>
      </c>
      <c r="K3051" t="s">
        <v>37</v>
      </c>
    </row>
    <row r="3052" spans="1:11" x14ac:dyDescent="0.35">
      <c r="A3052">
        <v>3051</v>
      </c>
      <c r="B3052" t="s">
        <v>8766</v>
      </c>
      <c r="C3052">
        <v>26</v>
      </c>
      <c r="D3052" t="s">
        <v>8767</v>
      </c>
      <c r="E3052" t="s">
        <v>40</v>
      </c>
      <c r="F3052" t="s">
        <v>31</v>
      </c>
      <c r="G3052" t="s">
        <v>47</v>
      </c>
      <c r="H3052" t="s">
        <v>31</v>
      </c>
      <c r="I3052" t="s">
        <v>17</v>
      </c>
      <c r="J3052" t="s">
        <v>8768</v>
      </c>
      <c r="K3052" t="s">
        <v>19</v>
      </c>
    </row>
    <row r="3053" spans="1:11" x14ac:dyDescent="0.35">
      <c r="A3053">
        <v>3052</v>
      </c>
      <c r="B3053" t="s">
        <v>8769</v>
      </c>
      <c r="C3053">
        <v>21</v>
      </c>
      <c r="D3053" t="s">
        <v>8770</v>
      </c>
      <c r="E3053" t="s">
        <v>40</v>
      </c>
      <c r="F3053" t="s">
        <v>13</v>
      </c>
      <c r="G3053" t="s">
        <v>33</v>
      </c>
      <c r="H3053" t="s">
        <v>34</v>
      </c>
      <c r="I3053" t="s">
        <v>170</v>
      </c>
      <c r="J3053" t="s">
        <v>8771</v>
      </c>
      <c r="K3053" t="s">
        <v>76</v>
      </c>
    </row>
    <row r="3054" spans="1:11" x14ac:dyDescent="0.35">
      <c r="A3054">
        <v>3053</v>
      </c>
      <c r="B3054" t="s">
        <v>8772</v>
      </c>
      <c r="C3054">
        <v>26</v>
      </c>
      <c r="D3054" t="s">
        <v>8773</v>
      </c>
      <c r="E3054" t="s">
        <v>40</v>
      </c>
      <c r="F3054" t="s">
        <v>22</v>
      </c>
      <c r="G3054" t="s">
        <v>41</v>
      </c>
      <c r="H3054" t="s">
        <v>42</v>
      </c>
      <c r="I3054" t="s">
        <v>53</v>
      </c>
      <c r="J3054" t="s">
        <v>8774</v>
      </c>
      <c r="K3054" t="s">
        <v>76</v>
      </c>
    </row>
    <row r="3055" spans="1:11" x14ac:dyDescent="0.35">
      <c r="A3055">
        <v>3054</v>
      </c>
      <c r="B3055" t="s">
        <v>8775</v>
      </c>
      <c r="C3055">
        <v>27</v>
      </c>
      <c r="D3055" t="s">
        <v>8776</v>
      </c>
      <c r="E3055" t="s">
        <v>149</v>
      </c>
      <c r="F3055" t="s">
        <v>101</v>
      </c>
      <c r="G3055" t="s">
        <v>15</v>
      </c>
      <c r="H3055" t="s">
        <v>16</v>
      </c>
      <c r="I3055" t="s">
        <v>48</v>
      </c>
      <c r="J3055" t="s">
        <v>8777</v>
      </c>
      <c r="K3055" t="s">
        <v>28</v>
      </c>
    </row>
    <row r="3056" spans="1:11" x14ac:dyDescent="0.35">
      <c r="A3056">
        <v>3055</v>
      </c>
      <c r="B3056" t="s">
        <v>8778</v>
      </c>
      <c r="C3056">
        <v>30</v>
      </c>
      <c r="D3056" t="s">
        <v>8779</v>
      </c>
      <c r="E3056" t="s">
        <v>201</v>
      </c>
      <c r="F3056" t="s">
        <v>31</v>
      </c>
      <c r="G3056" t="s">
        <v>15</v>
      </c>
      <c r="H3056" t="s">
        <v>16</v>
      </c>
      <c r="I3056" t="s">
        <v>53</v>
      </c>
      <c r="J3056" t="s">
        <v>8780</v>
      </c>
      <c r="K3056" t="s">
        <v>37</v>
      </c>
    </row>
    <row r="3057" spans="1:11" x14ac:dyDescent="0.35">
      <c r="A3057">
        <v>3056</v>
      </c>
      <c r="B3057" t="s">
        <v>8781</v>
      </c>
      <c r="C3057">
        <v>22</v>
      </c>
      <c r="D3057" t="s">
        <v>8782</v>
      </c>
      <c r="E3057" t="s">
        <v>23</v>
      </c>
      <c r="F3057" t="s">
        <v>177</v>
      </c>
      <c r="G3057" t="s">
        <v>62</v>
      </c>
      <c r="H3057" t="s">
        <v>23</v>
      </c>
      <c r="I3057" t="s">
        <v>58</v>
      </c>
      <c r="J3057" t="s">
        <v>8783</v>
      </c>
      <c r="K3057" t="s">
        <v>19</v>
      </c>
    </row>
    <row r="3058" spans="1:11" x14ac:dyDescent="0.35">
      <c r="A3058">
        <v>3057</v>
      </c>
      <c r="B3058" t="s">
        <v>8784</v>
      </c>
      <c r="C3058">
        <v>20</v>
      </c>
      <c r="D3058" t="s">
        <v>8785</v>
      </c>
      <c r="E3058" t="s">
        <v>201</v>
      </c>
      <c r="F3058" t="s">
        <v>13</v>
      </c>
      <c r="G3058" t="s">
        <v>87</v>
      </c>
      <c r="H3058" t="s">
        <v>79</v>
      </c>
      <c r="I3058" t="s">
        <v>91</v>
      </c>
      <c r="J3058" t="s">
        <v>8786</v>
      </c>
      <c r="K3058" t="s">
        <v>19</v>
      </c>
    </row>
    <row r="3059" spans="1:11" x14ac:dyDescent="0.35">
      <c r="A3059">
        <v>3058</v>
      </c>
      <c r="B3059" t="s">
        <v>8787</v>
      </c>
      <c r="C3059">
        <v>30</v>
      </c>
      <c r="D3059" t="s">
        <v>8788</v>
      </c>
      <c r="E3059" t="s">
        <v>67</v>
      </c>
      <c r="F3059" t="s">
        <v>169</v>
      </c>
      <c r="G3059" t="s">
        <v>120</v>
      </c>
      <c r="H3059" t="s">
        <v>57</v>
      </c>
      <c r="I3059" t="s">
        <v>35</v>
      </c>
      <c r="J3059" t="s">
        <v>8789</v>
      </c>
      <c r="K3059" t="s">
        <v>19</v>
      </c>
    </row>
    <row r="3060" spans="1:11" x14ac:dyDescent="0.35">
      <c r="A3060">
        <v>3059</v>
      </c>
      <c r="B3060" t="s">
        <v>8790</v>
      </c>
      <c r="C3060">
        <v>25</v>
      </c>
      <c r="D3060" t="s">
        <v>8791</v>
      </c>
      <c r="E3060" t="s">
        <v>133</v>
      </c>
      <c r="F3060" t="s">
        <v>79</v>
      </c>
      <c r="G3060" t="s">
        <v>52</v>
      </c>
      <c r="H3060" t="s">
        <v>13</v>
      </c>
      <c r="I3060" t="s">
        <v>88</v>
      </c>
      <c r="J3060">
        <f>1-318-773-3429</f>
        <v>-4519</v>
      </c>
      <c r="K3060" t="s">
        <v>19</v>
      </c>
    </row>
    <row r="3061" spans="1:11" x14ac:dyDescent="0.35">
      <c r="A3061">
        <v>3060</v>
      </c>
      <c r="B3061" t="s">
        <v>8792</v>
      </c>
      <c r="C3061">
        <v>24</v>
      </c>
      <c r="D3061" t="s">
        <v>8793</v>
      </c>
      <c r="E3061" t="s">
        <v>23</v>
      </c>
      <c r="F3061" t="s">
        <v>25</v>
      </c>
      <c r="G3061" t="s">
        <v>62</v>
      </c>
      <c r="H3061" t="s">
        <v>23</v>
      </c>
      <c r="I3061" t="s">
        <v>58</v>
      </c>
      <c r="J3061" t="s">
        <v>8794</v>
      </c>
      <c r="K3061" t="s">
        <v>28</v>
      </c>
    </row>
    <row r="3062" spans="1:11" x14ac:dyDescent="0.35">
      <c r="A3062">
        <v>3061</v>
      </c>
      <c r="B3062" t="s">
        <v>8795</v>
      </c>
      <c r="C3062">
        <v>22</v>
      </c>
      <c r="D3062" t="s">
        <v>8796</v>
      </c>
      <c r="E3062" t="s">
        <v>57</v>
      </c>
      <c r="F3062" t="s">
        <v>169</v>
      </c>
      <c r="G3062" t="s">
        <v>80</v>
      </c>
      <c r="H3062" t="s">
        <v>32</v>
      </c>
      <c r="I3062" t="s">
        <v>35</v>
      </c>
      <c r="J3062" t="s">
        <v>8797</v>
      </c>
      <c r="K3062" t="s">
        <v>28</v>
      </c>
    </row>
    <row r="3063" spans="1:11" x14ac:dyDescent="0.35">
      <c r="A3063">
        <v>3062</v>
      </c>
      <c r="B3063" t="s">
        <v>8798</v>
      </c>
      <c r="C3063">
        <v>29</v>
      </c>
      <c r="D3063" t="s">
        <v>8799</v>
      </c>
      <c r="E3063" t="s">
        <v>32</v>
      </c>
      <c r="F3063" t="s">
        <v>149</v>
      </c>
      <c r="G3063" t="s">
        <v>80</v>
      </c>
      <c r="H3063" t="s">
        <v>32</v>
      </c>
      <c r="I3063" t="s">
        <v>35</v>
      </c>
      <c r="J3063" t="s">
        <v>8800</v>
      </c>
      <c r="K3063" t="s">
        <v>28</v>
      </c>
    </row>
    <row r="3064" spans="1:11" x14ac:dyDescent="0.35">
      <c r="A3064">
        <v>3063</v>
      </c>
      <c r="B3064" t="s">
        <v>8801</v>
      </c>
      <c r="C3064">
        <v>21</v>
      </c>
      <c r="D3064" t="s">
        <v>8802</v>
      </c>
      <c r="E3064" t="s">
        <v>40</v>
      </c>
      <c r="F3064" t="s">
        <v>23</v>
      </c>
      <c r="G3064" t="s">
        <v>52</v>
      </c>
      <c r="H3064" t="s">
        <v>13</v>
      </c>
      <c r="I3064" t="s">
        <v>26</v>
      </c>
      <c r="J3064" t="s">
        <v>8803</v>
      </c>
      <c r="K3064" t="s">
        <v>28</v>
      </c>
    </row>
    <row r="3065" spans="1:11" x14ac:dyDescent="0.35">
      <c r="A3065">
        <v>3064</v>
      </c>
      <c r="B3065" t="s">
        <v>8804</v>
      </c>
      <c r="C3065">
        <v>22</v>
      </c>
      <c r="D3065" t="s">
        <v>8805</v>
      </c>
      <c r="E3065" t="s">
        <v>40</v>
      </c>
      <c r="F3065" t="s">
        <v>31</v>
      </c>
      <c r="G3065" t="s">
        <v>52</v>
      </c>
      <c r="H3065" t="s">
        <v>13</v>
      </c>
      <c r="I3065" t="s">
        <v>170</v>
      </c>
      <c r="J3065" t="s">
        <v>8806</v>
      </c>
      <c r="K3065" t="s">
        <v>44</v>
      </c>
    </row>
    <row r="3066" spans="1:11" x14ac:dyDescent="0.35">
      <c r="A3066">
        <v>3065</v>
      </c>
      <c r="B3066" t="s">
        <v>8807</v>
      </c>
      <c r="C3066">
        <v>22</v>
      </c>
      <c r="D3066" t="s">
        <v>8808</v>
      </c>
      <c r="E3066" t="s">
        <v>31</v>
      </c>
      <c r="F3066" t="s">
        <v>201</v>
      </c>
      <c r="G3066" t="s">
        <v>80</v>
      </c>
      <c r="H3066" t="s">
        <v>32</v>
      </c>
      <c r="I3066" t="s">
        <v>26</v>
      </c>
      <c r="J3066" t="s">
        <v>8809</v>
      </c>
      <c r="K3066" t="s">
        <v>37</v>
      </c>
    </row>
    <row r="3067" spans="1:11" x14ac:dyDescent="0.35">
      <c r="A3067">
        <v>3066</v>
      </c>
      <c r="B3067" t="s">
        <v>8810</v>
      </c>
      <c r="C3067">
        <v>20</v>
      </c>
      <c r="D3067" t="s">
        <v>8811</v>
      </c>
      <c r="E3067" t="s">
        <v>149</v>
      </c>
      <c r="F3067" t="s">
        <v>201</v>
      </c>
      <c r="G3067" t="s">
        <v>87</v>
      </c>
      <c r="H3067" t="s">
        <v>79</v>
      </c>
      <c r="I3067" t="s">
        <v>91</v>
      </c>
      <c r="J3067" t="s">
        <v>8812</v>
      </c>
      <c r="K3067" t="s">
        <v>44</v>
      </c>
    </row>
    <row r="3068" spans="1:11" x14ac:dyDescent="0.35">
      <c r="A3068">
        <v>3067</v>
      </c>
      <c r="B3068" t="s">
        <v>8813</v>
      </c>
      <c r="C3068">
        <v>25</v>
      </c>
      <c r="D3068" t="s">
        <v>8814</v>
      </c>
      <c r="E3068" t="s">
        <v>23</v>
      </c>
      <c r="F3068" t="s">
        <v>31</v>
      </c>
      <c r="G3068" t="s">
        <v>62</v>
      </c>
      <c r="H3068" t="s">
        <v>23</v>
      </c>
      <c r="I3068" t="s">
        <v>116</v>
      </c>
      <c r="J3068" t="s">
        <v>8815</v>
      </c>
      <c r="K3068" t="s">
        <v>37</v>
      </c>
    </row>
    <row r="3069" spans="1:11" x14ac:dyDescent="0.35">
      <c r="A3069">
        <v>3068</v>
      </c>
      <c r="B3069" t="s">
        <v>8816</v>
      </c>
      <c r="C3069">
        <v>26</v>
      </c>
      <c r="D3069" t="s">
        <v>8817</v>
      </c>
      <c r="E3069" t="s">
        <v>14</v>
      </c>
      <c r="F3069" t="s">
        <v>57</v>
      </c>
      <c r="G3069" t="s">
        <v>33</v>
      </c>
      <c r="H3069" t="s">
        <v>34</v>
      </c>
      <c r="I3069" t="s">
        <v>88</v>
      </c>
      <c r="J3069" t="s">
        <v>8818</v>
      </c>
      <c r="K3069" t="s">
        <v>37</v>
      </c>
    </row>
    <row r="3070" spans="1:11" x14ac:dyDescent="0.35">
      <c r="A3070">
        <v>3069</v>
      </c>
      <c r="B3070" t="s">
        <v>8819</v>
      </c>
      <c r="C3070">
        <v>26</v>
      </c>
      <c r="D3070" t="s">
        <v>8820</v>
      </c>
      <c r="E3070" t="s">
        <v>25</v>
      </c>
      <c r="F3070" t="s">
        <v>16</v>
      </c>
      <c r="G3070" t="s">
        <v>33</v>
      </c>
      <c r="H3070" t="s">
        <v>34</v>
      </c>
      <c r="I3070" t="s">
        <v>170</v>
      </c>
      <c r="J3070" t="s">
        <v>8821</v>
      </c>
      <c r="K3070" t="s">
        <v>44</v>
      </c>
    </row>
    <row r="3071" spans="1:11" x14ac:dyDescent="0.35">
      <c r="A3071">
        <v>3070</v>
      </c>
      <c r="B3071" t="s">
        <v>8822</v>
      </c>
      <c r="C3071">
        <v>20</v>
      </c>
      <c r="D3071" t="s">
        <v>8823</v>
      </c>
      <c r="E3071" t="s">
        <v>149</v>
      </c>
      <c r="F3071" t="s">
        <v>201</v>
      </c>
      <c r="G3071" t="s">
        <v>80</v>
      </c>
      <c r="H3071" t="s">
        <v>32</v>
      </c>
      <c r="I3071" t="s">
        <v>35</v>
      </c>
      <c r="J3071" t="s">
        <v>8824</v>
      </c>
      <c r="K3071" t="s">
        <v>76</v>
      </c>
    </row>
    <row r="3072" spans="1:11" x14ac:dyDescent="0.35">
      <c r="A3072">
        <v>3071</v>
      </c>
      <c r="B3072" t="s">
        <v>8825</v>
      </c>
      <c r="C3072">
        <v>20</v>
      </c>
      <c r="D3072" t="s">
        <v>8826</v>
      </c>
      <c r="E3072" t="s">
        <v>23</v>
      </c>
      <c r="F3072" t="s">
        <v>101</v>
      </c>
      <c r="G3072" t="s">
        <v>87</v>
      </c>
      <c r="H3072" t="s">
        <v>79</v>
      </c>
      <c r="I3072" t="s">
        <v>26</v>
      </c>
      <c r="J3072" t="s">
        <v>8827</v>
      </c>
      <c r="K3072" t="s">
        <v>37</v>
      </c>
    </row>
    <row r="3073" spans="1:11" x14ac:dyDescent="0.35">
      <c r="A3073">
        <v>3072</v>
      </c>
      <c r="B3073" t="s">
        <v>8828</v>
      </c>
      <c r="C3073">
        <v>20</v>
      </c>
      <c r="D3073" t="s">
        <v>8829</v>
      </c>
      <c r="E3073" t="s">
        <v>22</v>
      </c>
      <c r="F3073" t="s">
        <v>16</v>
      </c>
      <c r="G3073" t="s">
        <v>24</v>
      </c>
      <c r="H3073" t="s">
        <v>25</v>
      </c>
      <c r="I3073" t="s">
        <v>17</v>
      </c>
      <c r="J3073" t="s">
        <v>8830</v>
      </c>
      <c r="K3073" t="s">
        <v>28</v>
      </c>
    </row>
    <row r="3074" spans="1:11" x14ac:dyDescent="0.35">
      <c r="A3074">
        <v>3073</v>
      </c>
      <c r="B3074" t="s">
        <v>8831</v>
      </c>
      <c r="C3074">
        <v>22</v>
      </c>
      <c r="D3074" t="s">
        <v>8832</v>
      </c>
      <c r="E3074" t="s">
        <v>22</v>
      </c>
      <c r="F3074" t="s">
        <v>13</v>
      </c>
      <c r="G3074" t="s">
        <v>15</v>
      </c>
      <c r="H3074" t="s">
        <v>16</v>
      </c>
      <c r="I3074" t="s">
        <v>102</v>
      </c>
      <c r="J3074" t="s">
        <v>8833</v>
      </c>
      <c r="K3074" t="s">
        <v>19</v>
      </c>
    </row>
    <row r="3075" spans="1:11" x14ac:dyDescent="0.35">
      <c r="A3075">
        <v>3074</v>
      </c>
      <c r="B3075" t="s">
        <v>8834</v>
      </c>
      <c r="C3075">
        <v>24</v>
      </c>
      <c r="D3075" t="s">
        <v>8835</v>
      </c>
      <c r="E3075" t="s">
        <v>32</v>
      </c>
      <c r="F3075" t="s">
        <v>201</v>
      </c>
      <c r="G3075" t="s">
        <v>80</v>
      </c>
      <c r="H3075" t="s">
        <v>32</v>
      </c>
      <c r="I3075" t="s">
        <v>153</v>
      </c>
      <c r="J3075" t="s">
        <v>8836</v>
      </c>
      <c r="K3075" t="s">
        <v>44</v>
      </c>
    </row>
    <row r="3076" spans="1:11" x14ac:dyDescent="0.35">
      <c r="A3076">
        <v>3075</v>
      </c>
      <c r="B3076" t="s">
        <v>8837</v>
      </c>
      <c r="C3076">
        <v>23</v>
      </c>
      <c r="D3076" t="s">
        <v>8838</v>
      </c>
      <c r="E3076" t="s">
        <v>149</v>
      </c>
      <c r="F3076" t="s">
        <v>14</v>
      </c>
      <c r="G3076" t="s">
        <v>52</v>
      </c>
      <c r="H3076" t="s">
        <v>13</v>
      </c>
      <c r="I3076" t="s">
        <v>68</v>
      </c>
      <c r="J3076" t="s">
        <v>8839</v>
      </c>
      <c r="K3076" t="s">
        <v>19</v>
      </c>
    </row>
    <row r="3077" spans="1:11" x14ac:dyDescent="0.35">
      <c r="A3077">
        <v>3076</v>
      </c>
      <c r="B3077" t="s">
        <v>8840</v>
      </c>
      <c r="C3077">
        <v>23</v>
      </c>
      <c r="D3077" t="s">
        <v>8841</v>
      </c>
      <c r="E3077" t="s">
        <v>34</v>
      </c>
      <c r="F3077" t="s">
        <v>67</v>
      </c>
      <c r="G3077" t="s">
        <v>24</v>
      </c>
      <c r="H3077" t="s">
        <v>25</v>
      </c>
      <c r="I3077" t="s">
        <v>116</v>
      </c>
      <c r="J3077">
        <f>1-613-836-4232</f>
        <v>-5680</v>
      </c>
      <c r="K3077" t="s">
        <v>44</v>
      </c>
    </row>
    <row r="3078" spans="1:11" x14ac:dyDescent="0.35">
      <c r="A3078">
        <v>3077</v>
      </c>
      <c r="B3078" t="s">
        <v>8842</v>
      </c>
      <c r="C3078">
        <v>23</v>
      </c>
      <c r="D3078" t="s">
        <v>8843</v>
      </c>
      <c r="E3078" t="s">
        <v>149</v>
      </c>
      <c r="F3078" t="s">
        <v>31</v>
      </c>
      <c r="G3078" t="s">
        <v>33</v>
      </c>
      <c r="H3078" t="s">
        <v>34</v>
      </c>
      <c r="I3078" t="s">
        <v>91</v>
      </c>
      <c r="J3078" t="s">
        <v>8844</v>
      </c>
      <c r="K3078" t="s">
        <v>19</v>
      </c>
    </row>
    <row r="3079" spans="1:11" x14ac:dyDescent="0.35">
      <c r="A3079">
        <v>3078</v>
      </c>
      <c r="B3079" t="s">
        <v>8845</v>
      </c>
      <c r="C3079">
        <v>28</v>
      </c>
      <c r="D3079" t="s">
        <v>8846</v>
      </c>
      <c r="E3079" t="s">
        <v>42</v>
      </c>
      <c r="F3079" t="s">
        <v>101</v>
      </c>
      <c r="G3079" t="s">
        <v>87</v>
      </c>
      <c r="H3079" t="s">
        <v>79</v>
      </c>
      <c r="I3079" t="s">
        <v>58</v>
      </c>
      <c r="J3079" t="s">
        <v>8847</v>
      </c>
      <c r="K3079" t="s">
        <v>19</v>
      </c>
    </row>
    <row r="3080" spans="1:11" x14ac:dyDescent="0.35">
      <c r="A3080">
        <v>3079</v>
      </c>
      <c r="B3080" t="s">
        <v>8848</v>
      </c>
      <c r="C3080">
        <v>23</v>
      </c>
      <c r="D3080" t="s">
        <v>8849</v>
      </c>
      <c r="E3080" t="s">
        <v>57</v>
      </c>
      <c r="F3080" t="s">
        <v>25</v>
      </c>
      <c r="G3080" t="s">
        <v>47</v>
      </c>
      <c r="H3080" t="s">
        <v>31</v>
      </c>
      <c r="I3080" t="s">
        <v>170</v>
      </c>
      <c r="J3080" t="s">
        <v>8850</v>
      </c>
      <c r="K3080" t="s">
        <v>28</v>
      </c>
    </row>
    <row r="3081" spans="1:11" x14ac:dyDescent="0.35">
      <c r="A3081">
        <v>3080</v>
      </c>
      <c r="B3081" t="s">
        <v>8851</v>
      </c>
      <c r="C3081">
        <v>28</v>
      </c>
      <c r="D3081" t="s">
        <v>8852</v>
      </c>
      <c r="E3081" t="s">
        <v>22</v>
      </c>
      <c r="F3081" t="s">
        <v>169</v>
      </c>
      <c r="G3081" t="s">
        <v>15</v>
      </c>
      <c r="H3081" t="s">
        <v>16</v>
      </c>
      <c r="I3081" t="s">
        <v>91</v>
      </c>
      <c r="J3081" t="s">
        <v>8853</v>
      </c>
      <c r="K3081" t="s">
        <v>28</v>
      </c>
    </row>
    <row r="3082" spans="1:11" x14ac:dyDescent="0.35">
      <c r="A3082">
        <v>3081</v>
      </c>
      <c r="B3082" t="s">
        <v>8854</v>
      </c>
      <c r="C3082">
        <v>29</v>
      </c>
      <c r="D3082" t="s">
        <v>8855</v>
      </c>
      <c r="E3082" t="s">
        <v>201</v>
      </c>
      <c r="F3082" t="s">
        <v>67</v>
      </c>
      <c r="G3082" t="s">
        <v>80</v>
      </c>
      <c r="H3082" t="s">
        <v>32</v>
      </c>
      <c r="I3082" t="s">
        <v>63</v>
      </c>
      <c r="J3082">
        <v>5588175282</v>
      </c>
      <c r="K3082" t="s">
        <v>44</v>
      </c>
    </row>
    <row r="3083" spans="1:11" x14ac:dyDescent="0.35">
      <c r="A3083">
        <v>3082</v>
      </c>
      <c r="B3083" t="s">
        <v>8856</v>
      </c>
      <c r="C3083">
        <v>28</v>
      </c>
      <c r="D3083" t="s">
        <v>8857</v>
      </c>
      <c r="E3083" t="s">
        <v>23</v>
      </c>
      <c r="F3083" t="s">
        <v>57</v>
      </c>
      <c r="G3083" t="s">
        <v>120</v>
      </c>
      <c r="H3083" t="s">
        <v>57</v>
      </c>
      <c r="I3083" t="s">
        <v>102</v>
      </c>
      <c r="J3083" t="s">
        <v>8858</v>
      </c>
      <c r="K3083" t="s">
        <v>19</v>
      </c>
    </row>
    <row r="3084" spans="1:11" x14ac:dyDescent="0.35">
      <c r="A3084">
        <v>3083</v>
      </c>
      <c r="B3084" t="s">
        <v>8859</v>
      </c>
      <c r="C3084">
        <v>25</v>
      </c>
      <c r="D3084" t="s">
        <v>8860</v>
      </c>
      <c r="E3084" t="s">
        <v>31</v>
      </c>
      <c r="F3084" t="s">
        <v>14</v>
      </c>
      <c r="G3084" t="s">
        <v>120</v>
      </c>
      <c r="H3084" t="s">
        <v>57</v>
      </c>
      <c r="I3084" t="s">
        <v>146</v>
      </c>
      <c r="J3084">
        <f>1-327-689-3938</f>
        <v>-4953</v>
      </c>
      <c r="K3084" t="s">
        <v>37</v>
      </c>
    </row>
    <row r="3085" spans="1:11" x14ac:dyDescent="0.35">
      <c r="A3085">
        <v>3084</v>
      </c>
      <c r="B3085" t="s">
        <v>8861</v>
      </c>
      <c r="C3085">
        <v>30</v>
      </c>
      <c r="D3085" t="s">
        <v>8862</v>
      </c>
      <c r="E3085" t="s">
        <v>14</v>
      </c>
      <c r="F3085" t="s">
        <v>25</v>
      </c>
      <c r="G3085" t="s">
        <v>41</v>
      </c>
      <c r="H3085" t="s">
        <v>42</v>
      </c>
      <c r="I3085" t="s">
        <v>116</v>
      </c>
      <c r="J3085" t="s">
        <v>8863</v>
      </c>
      <c r="K3085" t="s">
        <v>28</v>
      </c>
    </row>
    <row r="3086" spans="1:11" x14ac:dyDescent="0.35">
      <c r="A3086">
        <v>3085</v>
      </c>
      <c r="B3086" t="s">
        <v>8864</v>
      </c>
      <c r="C3086">
        <v>24</v>
      </c>
      <c r="D3086" t="s">
        <v>8865</v>
      </c>
      <c r="E3086" t="s">
        <v>34</v>
      </c>
      <c r="F3086" t="s">
        <v>57</v>
      </c>
      <c r="G3086" t="s">
        <v>15</v>
      </c>
      <c r="H3086" t="s">
        <v>16</v>
      </c>
      <c r="I3086" t="s">
        <v>116</v>
      </c>
      <c r="J3086" t="s">
        <v>8866</v>
      </c>
      <c r="K3086" t="s">
        <v>19</v>
      </c>
    </row>
    <row r="3087" spans="1:11" x14ac:dyDescent="0.35">
      <c r="A3087">
        <v>3086</v>
      </c>
      <c r="B3087" t="s">
        <v>8867</v>
      </c>
      <c r="C3087">
        <v>22</v>
      </c>
      <c r="D3087" t="s">
        <v>8868</v>
      </c>
      <c r="E3087" t="s">
        <v>22</v>
      </c>
      <c r="F3087" t="s">
        <v>31</v>
      </c>
      <c r="G3087" t="s">
        <v>87</v>
      </c>
      <c r="H3087" t="s">
        <v>79</v>
      </c>
      <c r="I3087" t="s">
        <v>88</v>
      </c>
      <c r="J3087" t="s">
        <v>8869</v>
      </c>
      <c r="K3087" t="s">
        <v>76</v>
      </c>
    </row>
    <row r="3088" spans="1:11" x14ac:dyDescent="0.35">
      <c r="A3088">
        <v>3087</v>
      </c>
      <c r="B3088" t="s">
        <v>8870</v>
      </c>
      <c r="C3088">
        <v>23</v>
      </c>
      <c r="D3088" t="s">
        <v>8871</v>
      </c>
      <c r="E3088" t="s">
        <v>31</v>
      </c>
      <c r="F3088" t="s">
        <v>22</v>
      </c>
      <c r="G3088" t="s">
        <v>41</v>
      </c>
      <c r="H3088" t="s">
        <v>42</v>
      </c>
      <c r="I3088" t="s">
        <v>91</v>
      </c>
      <c r="J3088" t="s">
        <v>8872</v>
      </c>
      <c r="K3088" t="s">
        <v>44</v>
      </c>
    </row>
    <row r="3089" spans="1:11" x14ac:dyDescent="0.35">
      <c r="A3089">
        <v>3088</v>
      </c>
      <c r="B3089" t="s">
        <v>8873</v>
      </c>
      <c r="C3089">
        <v>22</v>
      </c>
      <c r="D3089" t="s">
        <v>8874</v>
      </c>
      <c r="E3089" t="s">
        <v>31</v>
      </c>
      <c r="F3089" t="s">
        <v>79</v>
      </c>
      <c r="G3089" t="s">
        <v>120</v>
      </c>
      <c r="H3089" t="s">
        <v>57</v>
      </c>
      <c r="I3089" t="s">
        <v>17</v>
      </c>
      <c r="J3089" t="s">
        <v>8875</v>
      </c>
      <c r="K3089" t="s">
        <v>37</v>
      </c>
    </row>
    <row r="3090" spans="1:11" x14ac:dyDescent="0.35">
      <c r="A3090">
        <v>3089</v>
      </c>
      <c r="B3090" t="s">
        <v>8876</v>
      </c>
      <c r="C3090">
        <v>21</v>
      </c>
      <c r="D3090" t="s">
        <v>8877</v>
      </c>
      <c r="E3090" t="s">
        <v>42</v>
      </c>
      <c r="F3090" t="s">
        <v>67</v>
      </c>
      <c r="G3090" t="s">
        <v>41</v>
      </c>
      <c r="H3090" t="s">
        <v>42</v>
      </c>
      <c r="I3090" t="s">
        <v>146</v>
      </c>
      <c r="J3090" t="s">
        <v>8878</v>
      </c>
      <c r="K3090" t="s">
        <v>28</v>
      </c>
    </row>
    <row r="3091" spans="1:11" x14ac:dyDescent="0.35">
      <c r="A3091">
        <v>3090</v>
      </c>
      <c r="B3091" t="s">
        <v>8879</v>
      </c>
      <c r="C3091">
        <v>25</v>
      </c>
      <c r="D3091" t="s">
        <v>8880</v>
      </c>
      <c r="E3091" t="s">
        <v>22</v>
      </c>
      <c r="F3091" t="s">
        <v>16</v>
      </c>
      <c r="G3091" t="s">
        <v>24</v>
      </c>
      <c r="H3091" t="s">
        <v>25</v>
      </c>
      <c r="I3091" t="s">
        <v>153</v>
      </c>
      <c r="J3091" t="s">
        <v>8881</v>
      </c>
      <c r="K3091" t="s">
        <v>37</v>
      </c>
    </row>
    <row r="3092" spans="1:11" x14ac:dyDescent="0.35">
      <c r="A3092">
        <v>3091</v>
      </c>
      <c r="B3092" t="s">
        <v>8882</v>
      </c>
      <c r="C3092">
        <v>30</v>
      </c>
      <c r="D3092" t="s">
        <v>8883</v>
      </c>
      <c r="E3092" t="s">
        <v>177</v>
      </c>
      <c r="F3092" t="s">
        <v>13</v>
      </c>
      <c r="G3092" t="s">
        <v>80</v>
      </c>
      <c r="H3092" t="s">
        <v>32</v>
      </c>
      <c r="I3092" t="s">
        <v>63</v>
      </c>
      <c r="J3092" t="s">
        <v>8884</v>
      </c>
      <c r="K3092" t="s">
        <v>76</v>
      </c>
    </row>
    <row r="3093" spans="1:11" x14ac:dyDescent="0.35">
      <c r="A3093">
        <v>3092</v>
      </c>
      <c r="B3093" t="s">
        <v>8885</v>
      </c>
      <c r="C3093">
        <v>28</v>
      </c>
      <c r="D3093" t="s">
        <v>8886</v>
      </c>
      <c r="E3093" t="s">
        <v>16</v>
      </c>
      <c r="F3093" t="s">
        <v>14</v>
      </c>
      <c r="G3093" t="s">
        <v>87</v>
      </c>
      <c r="H3093" t="s">
        <v>79</v>
      </c>
      <c r="I3093" t="s">
        <v>170</v>
      </c>
      <c r="J3093" t="s">
        <v>8887</v>
      </c>
      <c r="K3093" t="s">
        <v>76</v>
      </c>
    </row>
    <row r="3094" spans="1:11" x14ac:dyDescent="0.35">
      <c r="A3094">
        <v>3093</v>
      </c>
      <c r="B3094" t="s">
        <v>8888</v>
      </c>
      <c r="C3094">
        <v>26</v>
      </c>
      <c r="D3094" t="s">
        <v>8889</v>
      </c>
      <c r="E3094" t="s">
        <v>133</v>
      </c>
      <c r="F3094" t="s">
        <v>22</v>
      </c>
      <c r="G3094" t="s">
        <v>80</v>
      </c>
      <c r="H3094" t="s">
        <v>32</v>
      </c>
      <c r="I3094" t="s">
        <v>88</v>
      </c>
      <c r="J3094" t="s">
        <v>8890</v>
      </c>
      <c r="K3094" t="s">
        <v>37</v>
      </c>
    </row>
    <row r="3095" spans="1:11" x14ac:dyDescent="0.35">
      <c r="A3095">
        <v>3094</v>
      </c>
      <c r="B3095" t="s">
        <v>8891</v>
      </c>
      <c r="C3095">
        <v>29</v>
      </c>
      <c r="D3095" t="s">
        <v>8892</v>
      </c>
      <c r="E3095" t="s">
        <v>149</v>
      </c>
      <c r="F3095" t="s">
        <v>32</v>
      </c>
      <c r="G3095" t="s">
        <v>62</v>
      </c>
      <c r="H3095" t="s">
        <v>23</v>
      </c>
      <c r="I3095" t="s">
        <v>26</v>
      </c>
      <c r="J3095" t="s">
        <v>8893</v>
      </c>
      <c r="K3095" t="s">
        <v>44</v>
      </c>
    </row>
    <row r="3096" spans="1:11" x14ac:dyDescent="0.35">
      <c r="A3096">
        <v>3095</v>
      </c>
      <c r="B3096" t="s">
        <v>8894</v>
      </c>
      <c r="C3096">
        <v>24</v>
      </c>
      <c r="D3096" t="s">
        <v>8895</v>
      </c>
      <c r="E3096" t="s">
        <v>23</v>
      </c>
      <c r="F3096" t="s">
        <v>40</v>
      </c>
      <c r="G3096" t="s">
        <v>24</v>
      </c>
      <c r="H3096" t="s">
        <v>25</v>
      </c>
      <c r="I3096" t="s">
        <v>91</v>
      </c>
      <c r="J3096" t="s">
        <v>8896</v>
      </c>
      <c r="K3096" t="s">
        <v>37</v>
      </c>
    </row>
    <row r="3097" spans="1:11" x14ac:dyDescent="0.35">
      <c r="A3097">
        <v>3096</v>
      </c>
      <c r="B3097" t="s">
        <v>8897</v>
      </c>
      <c r="C3097">
        <v>22</v>
      </c>
      <c r="D3097" t="s">
        <v>8898</v>
      </c>
      <c r="E3097" t="s">
        <v>67</v>
      </c>
      <c r="F3097" t="s">
        <v>201</v>
      </c>
      <c r="G3097" t="s">
        <v>47</v>
      </c>
      <c r="H3097" t="s">
        <v>31</v>
      </c>
      <c r="I3097" t="s">
        <v>102</v>
      </c>
      <c r="J3097" t="s">
        <v>8899</v>
      </c>
      <c r="K3097" t="s">
        <v>37</v>
      </c>
    </row>
    <row r="3098" spans="1:11" x14ac:dyDescent="0.35">
      <c r="A3098">
        <v>3097</v>
      </c>
      <c r="B3098" t="s">
        <v>8900</v>
      </c>
      <c r="C3098">
        <v>22</v>
      </c>
      <c r="D3098" t="s">
        <v>8901</v>
      </c>
      <c r="E3098" t="s">
        <v>149</v>
      </c>
      <c r="F3098" t="s">
        <v>34</v>
      </c>
      <c r="G3098" t="s">
        <v>120</v>
      </c>
      <c r="H3098" t="s">
        <v>57</v>
      </c>
      <c r="I3098" t="s">
        <v>48</v>
      </c>
      <c r="J3098">
        <v>155696865</v>
      </c>
      <c r="K3098" t="s">
        <v>76</v>
      </c>
    </row>
    <row r="3099" spans="1:11" x14ac:dyDescent="0.35">
      <c r="A3099">
        <v>3098</v>
      </c>
      <c r="B3099" t="s">
        <v>8902</v>
      </c>
      <c r="C3099">
        <v>24</v>
      </c>
      <c r="D3099" t="s">
        <v>8903</v>
      </c>
      <c r="E3099" t="s">
        <v>23</v>
      </c>
      <c r="F3099" t="s">
        <v>201</v>
      </c>
      <c r="G3099" t="s">
        <v>41</v>
      </c>
      <c r="H3099" t="s">
        <v>42</v>
      </c>
      <c r="I3099" t="s">
        <v>153</v>
      </c>
      <c r="J3099" t="s">
        <v>8904</v>
      </c>
      <c r="K3099" t="s">
        <v>76</v>
      </c>
    </row>
    <row r="3100" spans="1:11" x14ac:dyDescent="0.35">
      <c r="A3100">
        <v>3099</v>
      </c>
      <c r="B3100" t="s">
        <v>8905</v>
      </c>
      <c r="C3100">
        <v>23</v>
      </c>
      <c r="D3100" t="s">
        <v>8906</v>
      </c>
      <c r="E3100" t="s">
        <v>34</v>
      </c>
      <c r="F3100" t="s">
        <v>23</v>
      </c>
      <c r="G3100" t="s">
        <v>52</v>
      </c>
      <c r="H3100" t="s">
        <v>13</v>
      </c>
      <c r="I3100" t="s">
        <v>170</v>
      </c>
      <c r="J3100" t="s">
        <v>8907</v>
      </c>
      <c r="K3100" t="s">
        <v>28</v>
      </c>
    </row>
    <row r="3101" spans="1:11" x14ac:dyDescent="0.35">
      <c r="A3101">
        <v>3100</v>
      </c>
      <c r="B3101" t="s">
        <v>3212</v>
      </c>
      <c r="C3101">
        <v>21</v>
      </c>
      <c r="D3101" t="s">
        <v>8908</v>
      </c>
      <c r="E3101" t="s">
        <v>177</v>
      </c>
      <c r="F3101" t="s">
        <v>34</v>
      </c>
      <c r="G3101" t="s">
        <v>24</v>
      </c>
      <c r="H3101" t="s">
        <v>25</v>
      </c>
      <c r="I3101" t="s">
        <v>26</v>
      </c>
      <c r="J3101" t="s">
        <v>8909</v>
      </c>
      <c r="K3101" t="s">
        <v>28</v>
      </c>
    </row>
    <row r="3102" spans="1:11" x14ac:dyDescent="0.35">
      <c r="A3102">
        <v>3101</v>
      </c>
      <c r="B3102" t="s">
        <v>8910</v>
      </c>
      <c r="C3102">
        <v>30</v>
      </c>
      <c r="D3102" t="s">
        <v>8911</v>
      </c>
      <c r="E3102" t="s">
        <v>169</v>
      </c>
      <c r="F3102" t="s">
        <v>101</v>
      </c>
      <c r="G3102" t="s">
        <v>52</v>
      </c>
      <c r="H3102" t="s">
        <v>13</v>
      </c>
      <c r="I3102" t="s">
        <v>53</v>
      </c>
      <c r="J3102" t="s">
        <v>8912</v>
      </c>
      <c r="K3102" t="s">
        <v>76</v>
      </c>
    </row>
    <row r="3103" spans="1:11" x14ac:dyDescent="0.35">
      <c r="A3103">
        <v>3102</v>
      </c>
      <c r="B3103" t="s">
        <v>8913</v>
      </c>
      <c r="C3103">
        <v>28</v>
      </c>
      <c r="D3103" t="s">
        <v>8914</v>
      </c>
      <c r="E3103" t="s">
        <v>201</v>
      </c>
      <c r="F3103" t="s">
        <v>57</v>
      </c>
      <c r="G3103" t="s">
        <v>120</v>
      </c>
      <c r="H3103" t="s">
        <v>57</v>
      </c>
      <c r="I3103" t="s">
        <v>88</v>
      </c>
      <c r="J3103" t="s">
        <v>8915</v>
      </c>
      <c r="K3103" t="s">
        <v>76</v>
      </c>
    </row>
    <row r="3104" spans="1:11" x14ac:dyDescent="0.35">
      <c r="A3104">
        <v>3103</v>
      </c>
      <c r="B3104" t="s">
        <v>8916</v>
      </c>
      <c r="C3104">
        <v>25</v>
      </c>
      <c r="D3104" t="s">
        <v>8917</v>
      </c>
      <c r="E3104" t="s">
        <v>14</v>
      </c>
      <c r="F3104" t="s">
        <v>23</v>
      </c>
      <c r="G3104" t="s">
        <v>80</v>
      </c>
      <c r="H3104" t="s">
        <v>32</v>
      </c>
      <c r="I3104" t="s">
        <v>63</v>
      </c>
      <c r="J3104" t="s">
        <v>8918</v>
      </c>
      <c r="K3104" t="s">
        <v>44</v>
      </c>
    </row>
    <row r="3105" spans="1:11" x14ac:dyDescent="0.35">
      <c r="A3105">
        <v>3104</v>
      </c>
      <c r="B3105" t="s">
        <v>8919</v>
      </c>
      <c r="C3105">
        <v>28</v>
      </c>
      <c r="D3105" t="s">
        <v>8920</v>
      </c>
      <c r="E3105" t="s">
        <v>40</v>
      </c>
      <c r="F3105" t="s">
        <v>201</v>
      </c>
      <c r="G3105" t="s">
        <v>24</v>
      </c>
      <c r="H3105" t="s">
        <v>25</v>
      </c>
      <c r="I3105" t="s">
        <v>153</v>
      </c>
      <c r="J3105">
        <f>1-957-657-9030</f>
        <v>-10643</v>
      </c>
      <c r="K3105" t="s">
        <v>76</v>
      </c>
    </row>
    <row r="3106" spans="1:11" x14ac:dyDescent="0.35">
      <c r="A3106">
        <v>3105</v>
      </c>
      <c r="B3106" t="s">
        <v>8921</v>
      </c>
      <c r="C3106">
        <v>23</v>
      </c>
      <c r="D3106" t="s">
        <v>8922</v>
      </c>
      <c r="E3106" t="s">
        <v>25</v>
      </c>
      <c r="F3106" t="s">
        <v>14</v>
      </c>
      <c r="G3106" t="s">
        <v>52</v>
      </c>
      <c r="H3106" t="s">
        <v>13</v>
      </c>
      <c r="I3106" t="s">
        <v>58</v>
      </c>
      <c r="J3106" t="s">
        <v>8923</v>
      </c>
      <c r="K3106" t="s">
        <v>28</v>
      </c>
    </row>
    <row r="3107" spans="1:11" x14ac:dyDescent="0.35">
      <c r="A3107">
        <v>3106</v>
      </c>
      <c r="B3107" t="s">
        <v>8924</v>
      </c>
      <c r="C3107">
        <v>23</v>
      </c>
      <c r="D3107" t="s">
        <v>8925</v>
      </c>
      <c r="E3107" t="s">
        <v>177</v>
      </c>
      <c r="F3107" t="s">
        <v>42</v>
      </c>
      <c r="G3107" t="s">
        <v>80</v>
      </c>
      <c r="H3107" t="s">
        <v>32</v>
      </c>
      <c r="I3107" t="s">
        <v>91</v>
      </c>
      <c r="J3107" t="s">
        <v>8926</v>
      </c>
      <c r="K3107" t="s">
        <v>44</v>
      </c>
    </row>
    <row r="3108" spans="1:11" x14ac:dyDescent="0.35">
      <c r="A3108">
        <v>3107</v>
      </c>
      <c r="B3108" t="s">
        <v>8927</v>
      </c>
      <c r="C3108">
        <v>20</v>
      </c>
      <c r="D3108" t="s">
        <v>8928</v>
      </c>
      <c r="E3108" t="s">
        <v>177</v>
      </c>
      <c r="F3108" t="s">
        <v>34</v>
      </c>
      <c r="G3108" t="s">
        <v>80</v>
      </c>
      <c r="H3108" t="s">
        <v>32</v>
      </c>
      <c r="I3108" t="s">
        <v>146</v>
      </c>
      <c r="J3108">
        <f>1-578-190-2215</f>
        <v>-2982</v>
      </c>
      <c r="K3108" t="s">
        <v>28</v>
      </c>
    </row>
    <row r="3109" spans="1:11" x14ac:dyDescent="0.35">
      <c r="A3109">
        <v>3108</v>
      </c>
      <c r="B3109" t="s">
        <v>8929</v>
      </c>
      <c r="C3109">
        <v>30</v>
      </c>
      <c r="D3109" t="s">
        <v>8930</v>
      </c>
      <c r="E3109" t="s">
        <v>57</v>
      </c>
      <c r="F3109" t="s">
        <v>67</v>
      </c>
      <c r="G3109" t="s">
        <v>15</v>
      </c>
      <c r="H3109" t="s">
        <v>16</v>
      </c>
      <c r="I3109" t="s">
        <v>58</v>
      </c>
      <c r="J3109" t="s">
        <v>8931</v>
      </c>
      <c r="K3109" t="s">
        <v>76</v>
      </c>
    </row>
    <row r="3110" spans="1:11" x14ac:dyDescent="0.35">
      <c r="A3110">
        <v>3109</v>
      </c>
      <c r="B3110" t="s">
        <v>8932</v>
      </c>
      <c r="C3110">
        <v>29</v>
      </c>
      <c r="D3110" t="s">
        <v>8933</v>
      </c>
      <c r="E3110" t="s">
        <v>133</v>
      </c>
      <c r="F3110" t="s">
        <v>177</v>
      </c>
      <c r="G3110" t="s">
        <v>62</v>
      </c>
      <c r="H3110" t="s">
        <v>23</v>
      </c>
      <c r="I3110" t="s">
        <v>116</v>
      </c>
      <c r="J3110">
        <f>1-973-532-4476</f>
        <v>-5980</v>
      </c>
      <c r="K3110" t="s">
        <v>37</v>
      </c>
    </row>
    <row r="3111" spans="1:11" x14ac:dyDescent="0.35">
      <c r="A3111">
        <v>3110</v>
      </c>
      <c r="B3111" t="s">
        <v>8934</v>
      </c>
      <c r="C3111">
        <v>20</v>
      </c>
      <c r="D3111" t="s">
        <v>8935</v>
      </c>
      <c r="E3111" t="s">
        <v>14</v>
      </c>
      <c r="F3111" t="s">
        <v>13</v>
      </c>
      <c r="G3111" t="s">
        <v>80</v>
      </c>
      <c r="H3111" t="s">
        <v>32</v>
      </c>
      <c r="I3111" t="s">
        <v>88</v>
      </c>
      <c r="J3111" t="s">
        <v>8936</v>
      </c>
      <c r="K3111" t="s">
        <v>76</v>
      </c>
    </row>
    <row r="3112" spans="1:11" x14ac:dyDescent="0.35">
      <c r="A3112">
        <v>3111</v>
      </c>
      <c r="B3112" t="s">
        <v>8937</v>
      </c>
      <c r="C3112">
        <v>22</v>
      </c>
      <c r="D3112" t="s">
        <v>8938</v>
      </c>
      <c r="E3112" t="s">
        <v>14</v>
      </c>
      <c r="F3112" t="s">
        <v>57</v>
      </c>
      <c r="G3112" t="s">
        <v>80</v>
      </c>
      <c r="H3112" t="s">
        <v>32</v>
      </c>
      <c r="I3112" t="s">
        <v>17</v>
      </c>
      <c r="J3112">
        <v>3756176985</v>
      </c>
      <c r="K3112" t="s">
        <v>37</v>
      </c>
    </row>
    <row r="3113" spans="1:11" x14ac:dyDescent="0.35">
      <c r="A3113">
        <v>3112</v>
      </c>
      <c r="B3113" t="s">
        <v>8939</v>
      </c>
      <c r="C3113">
        <v>20</v>
      </c>
      <c r="D3113" t="s">
        <v>8940</v>
      </c>
      <c r="E3113" t="s">
        <v>169</v>
      </c>
      <c r="F3113" t="s">
        <v>13</v>
      </c>
      <c r="G3113" t="s">
        <v>120</v>
      </c>
      <c r="H3113" t="s">
        <v>57</v>
      </c>
      <c r="I3113" t="s">
        <v>102</v>
      </c>
      <c r="J3113" t="s">
        <v>8941</v>
      </c>
      <c r="K3113" t="s">
        <v>19</v>
      </c>
    </row>
    <row r="3114" spans="1:11" x14ac:dyDescent="0.35">
      <c r="A3114">
        <v>3113</v>
      </c>
      <c r="B3114" t="s">
        <v>8942</v>
      </c>
      <c r="C3114">
        <v>22</v>
      </c>
      <c r="D3114" t="s">
        <v>8943</v>
      </c>
      <c r="E3114" t="s">
        <v>169</v>
      </c>
      <c r="F3114" t="s">
        <v>149</v>
      </c>
      <c r="G3114" t="s">
        <v>24</v>
      </c>
      <c r="H3114" t="s">
        <v>25</v>
      </c>
      <c r="I3114" t="s">
        <v>53</v>
      </c>
      <c r="J3114" t="s">
        <v>8944</v>
      </c>
      <c r="K3114" t="s">
        <v>76</v>
      </c>
    </row>
    <row r="3115" spans="1:11" x14ac:dyDescent="0.35">
      <c r="A3115">
        <v>3114</v>
      </c>
      <c r="B3115" t="s">
        <v>8945</v>
      </c>
      <c r="C3115">
        <v>29</v>
      </c>
      <c r="D3115" t="s">
        <v>8946</v>
      </c>
      <c r="E3115" t="s">
        <v>14</v>
      </c>
      <c r="F3115" t="s">
        <v>67</v>
      </c>
      <c r="G3115" t="s">
        <v>80</v>
      </c>
      <c r="H3115" t="s">
        <v>32</v>
      </c>
      <c r="I3115" t="s">
        <v>53</v>
      </c>
      <c r="J3115" t="s">
        <v>8947</v>
      </c>
      <c r="K3115" t="s">
        <v>76</v>
      </c>
    </row>
    <row r="3116" spans="1:11" x14ac:dyDescent="0.35">
      <c r="A3116">
        <v>3115</v>
      </c>
      <c r="B3116" t="s">
        <v>8948</v>
      </c>
      <c r="C3116">
        <v>21</v>
      </c>
      <c r="D3116" t="s">
        <v>8949</v>
      </c>
      <c r="E3116" t="s">
        <v>133</v>
      </c>
      <c r="F3116" t="s">
        <v>40</v>
      </c>
      <c r="G3116" t="s">
        <v>47</v>
      </c>
      <c r="H3116" t="s">
        <v>31</v>
      </c>
      <c r="I3116" t="s">
        <v>48</v>
      </c>
      <c r="J3116" t="s">
        <v>8950</v>
      </c>
      <c r="K3116" t="s">
        <v>44</v>
      </c>
    </row>
    <row r="3117" spans="1:11" x14ac:dyDescent="0.35">
      <c r="A3117">
        <v>3116</v>
      </c>
      <c r="B3117" t="s">
        <v>8951</v>
      </c>
      <c r="C3117">
        <v>20</v>
      </c>
      <c r="D3117" t="s">
        <v>8952</v>
      </c>
      <c r="E3117" t="s">
        <v>42</v>
      </c>
      <c r="F3117" t="s">
        <v>40</v>
      </c>
      <c r="G3117" t="s">
        <v>47</v>
      </c>
      <c r="H3117" t="s">
        <v>31</v>
      </c>
      <c r="I3117" t="s">
        <v>68</v>
      </c>
      <c r="J3117" t="s">
        <v>8953</v>
      </c>
      <c r="K3117" t="s">
        <v>28</v>
      </c>
    </row>
    <row r="3118" spans="1:11" x14ac:dyDescent="0.35">
      <c r="A3118">
        <v>3117</v>
      </c>
      <c r="B3118" t="s">
        <v>8954</v>
      </c>
      <c r="C3118">
        <v>24</v>
      </c>
      <c r="D3118" t="s">
        <v>8955</v>
      </c>
      <c r="E3118" t="s">
        <v>57</v>
      </c>
      <c r="F3118" t="s">
        <v>40</v>
      </c>
      <c r="G3118" t="s">
        <v>15</v>
      </c>
      <c r="H3118" t="s">
        <v>16</v>
      </c>
      <c r="I3118" t="s">
        <v>91</v>
      </c>
      <c r="J3118" t="s">
        <v>8956</v>
      </c>
      <c r="K3118" t="s">
        <v>19</v>
      </c>
    </row>
    <row r="3119" spans="1:11" x14ac:dyDescent="0.35">
      <c r="A3119">
        <v>3118</v>
      </c>
      <c r="B3119" t="s">
        <v>8957</v>
      </c>
      <c r="C3119">
        <v>22</v>
      </c>
      <c r="D3119" t="s">
        <v>8958</v>
      </c>
      <c r="E3119" t="s">
        <v>22</v>
      </c>
      <c r="F3119" t="s">
        <v>25</v>
      </c>
      <c r="G3119" t="s">
        <v>87</v>
      </c>
      <c r="H3119" t="s">
        <v>79</v>
      </c>
      <c r="I3119" t="s">
        <v>153</v>
      </c>
      <c r="J3119" t="s">
        <v>8959</v>
      </c>
      <c r="K3119" t="s">
        <v>28</v>
      </c>
    </row>
    <row r="3120" spans="1:11" x14ac:dyDescent="0.35">
      <c r="A3120">
        <v>3119</v>
      </c>
      <c r="B3120" t="s">
        <v>8960</v>
      </c>
      <c r="C3120">
        <v>25</v>
      </c>
      <c r="D3120" t="s">
        <v>8961</v>
      </c>
      <c r="E3120" t="s">
        <v>34</v>
      </c>
      <c r="F3120" t="s">
        <v>42</v>
      </c>
      <c r="G3120" t="s">
        <v>47</v>
      </c>
      <c r="H3120" t="s">
        <v>31</v>
      </c>
      <c r="I3120" t="s">
        <v>53</v>
      </c>
      <c r="J3120">
        <v>7694305103</v>
      </c>
      <c r="K3120" t="s">
        <v>19</v>
      </c>
    </row>
    <row r="3121" spans="1:11" x14ac:dyDescent="0.35">
      <c r="A3121">
        <v>3120</v>
      </c>
      <c r="B3121" t="s">
        <v>8962</v>
      </c>
      <c r="C3121">
        <v>21</v>
      </c>
      <c r="D3121" t="s">
        <v>8963</v>
      </c>
      <c r="E3121" t="s">
        <v>169</v>
      </c>
      <c r="F3121" t="s">
        <v>16</v>
      </c>
      <c r="G3121" t="s">
        <v>87</v>
      </c>
      <c r="H3121" t="s">
        <v>79</v>
      </c>
      <c r="I3121" t="s">
        <v>88</v>
      </c>
      <c r="J3121" t="s">
        <v>8964</v>
      </c>
      <c r="K3121" t="s">
        <v>37</v>
      </c>
    </row>
    <row r="3122" spans="1:11" x14ac:dyDescent="0.35">
      <c r="A3122">
        <v>3121</v>
      </c>
      <c r="B3122" t="s">
        <v>8965</v>
      </c>
      <c r="C3122">
        <v>20</v>
      </c>
      <c r="D3122" t="s">
        <v>8966</v>
      </c>
      <c r="E3122" t="s">
        <v>169</v>
      </c>
      <c r="F3122" t="s">
        <v>25</v>
      </c>
      <c r="G3122" t="s">
        <v>47</v>
      </c>
      <c r="H3122" t="s">
        <v>31</v>
      </c>
      <c r="I3122" t="s">
        <v>48</v>
      </c>
      <c r="J3122" t="s">
        <v>8967</v>
      </c>
      <c r="K3122" t="s">
        <v>19</v>
      </c>
    </row>
    <row r="3123" spans="1:11" x14ac:dyDescent="0.35">
      <c r="A3123">
        <v>3122</v>
      </c>
      <c r="B3123" t="s">
        <v>8968</v>
      </c>
      <c r="C3123">
        <v>21</v>
      </c>
      <c r="D3123" t="s">
        <v>8969</v>
      </c>
      <c r="E3123" t="s">
        <v>101</v>
      </c>
      <c r="F3123" t="s">
        <v>42</v>
      </c>
      <c r="G3123" t="s">
        <v>24</v>
      </c>
      <c r="H3123" t="s">
        <v>25</v>
      </c>
      <c r="I3123" t="s">
        <v>170</v>
      </c>
      <c r="J3123" t="s">
        <v>8970</v>
      </c>
      <c r="K3123" t="s">
        <v>44</v>
      </c>
    </row>
    <row r="3124" spans="1:11" x14ac:dyDescent="0.35">
      <c r="A3124">
        <v>3123</v>
      </c>
      <c r="B3124" t="s">
        <v>8971</v>
      </c>
      <c r="C3124">
        <v>23</v>
      </c>
      <c r="D3124" t="s">
        <v>8972</v>
      </c>
      <c r="E3124" t="s">
        <v>101</v>
      </c>
      <c r="F3124" t="s">
        <v>25</v>
      </c>
      <c r="G3124" t="s">
        <v>87</v>
      </c>
      <c r="H3124" t="s">
        <v>79</v>
      </c>
      <c r="I3124" t="s">
        <v>48</v>
      </c>
      <c r="J3124" t="s">
        <v>8973</v>
      </c>
      <c r="K3124" t="s">
        <v>28</v>
      </c>
    </row>
    <row r="3125" spans="1:11" x14ac:dyDescent="0.35">
      <c r="A3125">
        <v>3124</v>
      </c>
      <c r="B3125" t="s">
        <v>8974</v>
      </c>
      <c r="C3125">
        <v>25</v>
      </c>
      <c r="D3125" t="s">
        <v>8975</v>
      </c>
      <c r="E3125" t="s">
        <v>177</v>
      </c>
      <c r="F3125" t="s">
        <v>40</v>
      </c>
      <c r="G3125" t="s">
        <v>24</v>
      </c>
      <c r="H3125" t="s">
        <v>25</v>
      </c>
      <c r="I3125" t="s">
        <v>102</v>
      </c>
      <c r="J3125" t="s">
        <v>8976</v>
      </c>
      <c r="K3125" t="s">
        <v>37</v>
      </c>
    </row>
    <row r="3126" spans="1:11" x14ac:dyDescent="0.35">
      <c r="A3126">
        <v>3125</v>
      </c>
      <c r="B3126" t="s">
        <v>8977</v>
      </c>
      <c r="C3126">
        <v>23</v>
      </c>
      <c r="D3126" t="s">
        <v>8978</v>
      </c>
      <c r="E3126" t="s">
        <v>149</v>
      </c>
      <c r="F3126" t="s">
        <v>16</v>
      </c>
      <c r="G3126" t="s">
        <v>41</v>
      </c>
      <c r="H3126" t="s">
        <v>42</v>
      </c>
      <c r="I3126" t="s">
        <v>58</v>
      </c>
      <c r="J3126" t="s">
        <v>8979</v>
      </c>
      <c r="K3126" t="s">
        <v>44</v>
      </c>
    </row>
    <row r="3127" spans="1:11" x14ac:dyDescent="0.35">
      <c r="A3127">
        <v>3126</v>
      </c>
      <c r="B3127" t="s">
        <v>8980</v>
      </c>
      <c r="C3127">
        <v>30</v>
      </c>
      <c r="D3127" t="s">
        <v>8981</v>
      </c>
      <c r="E3127" t="s">
        <v>16</v>
      </c>
      <c r="F3127" t="s">
        <v>14</v>
      </c>
      <c r="G3127" t="s">
        <v>15</v>
      </c>
      <c r="H3127" t="s">
        <v>16</v>
      </c>
      <c r="I3127" t="s">
        <v>88</v>
      </c>
      <c r="J3127" t="s">
        <v>8982</v>
      </c>
      <c r="K3127" t="s">
        <v>37</v>
      </c>
    </row>
    <row r="3128" spans="1:11" x14ac:dyDescent="0.35">
      <c r="A3128">
        <v>3127</v>
      </c>
      <c r="B3128" t="s">
        <v>8983</v>
      </c>
      <c r="C3128">
        <v>26</v>
      </c>
      <c r="D3128" t="s">
        <v>8984</v>
      </c>
      <c r="E3128" t="s">
        <v>14</v>
      </c>
      <c r="F3128" t="s">
        <v>31</v>
      </c>
      <c r="G3128" t="s">
        <v>52</v>
      </c>
      <c r="H3128" t="s">
        <v>13</v>
      </c>
      <c r="I3128" t="s">
        <v>17</v>
      </c>
      <c r="J3128" t="s">
        <v>8985</v>
      </c>
      <c r="K3128" t="s">
        <v>19</v>
      </c>
    </row>
    <row r="3129" spans="1:11" x14ac:dyDescent="0.35">
      <c r="A3129">
        <v>3128</v>
      </c>
      <c r="B3129" t="s">
        <v>8986</v>
      </c>
      <c r="C3129">
        <v>25</v>
      </c>
      <c r="D3129" t="s">
        <v>8987</v>
      </c>
      <c r="E3129" t="s">
        <v>177</v>
      </c>
      <c r="F3129" t="s">
        <v>133</v>
      </c>
      <c r="G3129" t="s">
        <v>41</v>
      </c>
      <c r="H3129" t="s">
        <v>42</v>
      </c>
      <c r="I3129" t="s">
        <v>68</v>
      </c>
      <c r="J3129" t="s">
        <v>8988</v>
      </c>
      <c r="K3129" t="s">
        <v>44</v>
      </c>
    </row>
    <row r="3130" spans="1:11" x14ac:dyDescent="0.35">
      <c r="A3130">
        <v>3129</v>
      </c>
      <c r="B3130" t="s">
        <v>8989</v>
      </c>
      <c r="C3130">
        <v>29</v>
      </c>
      <c r="D3130" t="s">
        <v>8990</v>
      </c>
      <c r="E3130" t="s">
        <v>34</v>
      </c>
      <c r="F3130" t="s">
        <v>42</v>
      </c>
      <c r="G3130" t="s">
        <v>80</v>
      </c>
      <c r="H3130" t="s">
        <v>32</v>
      </c>
      <c r="I3130" t="s">
        <v>116</v>
      </c>
      <c r="J3130" t="s">
        <v>8991</v>
      </c>
      <c r="K3130" t="s">
        <v>44</v>
      </c>
    </row>
    <row r="3131" spans="1:11" x14ac:dyDescent="0.35">
      <c r="A3131">
        <v>3130</v>
      </c>
      <c r="B3131" t="s">
        <v>8992</v>
      </c>
      <c r="C3131">
        <v>20</v>
      </c>
      <c r="D3131" t="s">
        <v>8993</v>
      </c>
      <c r="E3131" t="s">
        <v>40</v>
      </c>
      <c r="F3131" t="s">
        <v>42</v>
      </c>
      <c r="G3131" t="s">
        <v>80</v>
      </c>
      <c r="H3131" t="s">
        <v>32</v>
      </c>
      <c r="I3131" t="s">
        <v>53</v>
      </c>
      <c r="J3131">
        <v>942217472</v>
      </c>
      <c r="K3131" t="s">
        <v>76</v>
      </c>
    </row>
    <row r="3132" spans="1:11" x14ac:dyDescent="0.35">
      <c r="A3132">
        <v>3131</v>
      </c>
      <c r="B3132" t="s">
        <v>8994</v>
      </c>
      <c r="C3132">
        <v>21</v>
      </c>
      <c r="D3132" t="s">
        <v>8995</v>
      </c>
      <c r="E3132" t="s">
        <v>14</v>
      </c>
      <c r="F3132" t="s">
        <v>22</v>
      </c>
      <c r="G3132" t="s">
        <v>33</v>
      </c>
      <c r="H3132" t="s">
        <v>34</v>
      </c>
      <c r="I3132" t="s">
        <v>91</v>
      </c>
      <c r="J3132" t="s">
        <v>8996</v>
      </c>
      <c r="K3132" t="s">
        <v>28</v>
      </c>
    </row>
    <row r="3133" spans="1:11" x14ac:dyDescent="0.35">
      <c r="A3133">
        <v>3132</v>
      </c>
      <c r="B3133" t="s">
        <v>8997</v>
      </c>
      <c r="C3133">
        <v>25</v>
      </c>
      <c r="D3133" t="s">
        <v>8998</v>
      </c>
      <c r="E3133" t="s">
        <v>31</v>
      </c>
      <c r="F3133" t="s">
        <v>31</v>
      </c>
      <c r="G3133" t="s">
        <v>62</v>
      </c>
      <c r="H3133" t="s">
        <v>23</v>
      </c>
      <c r="I3133" t="s">
        <v>153</v>
      </c>
      <c r="J3133" t="s">
        <v>8999</v>
      </c>
      <c r="K3133" t="s">
        <v>19</v>
      </c>
    </row>
    <row r="3134" spans="1:11" x14ac:dyDescent="0.35">
      <c r="A3134">
        <v>3133</v>
      </c>
      <c r="B3134" t="s">
        <v>9000</v>
      </c>
      <c r="C3134">
        <v>20</v>
      </c>
      <c r="D3134" t="s">
        <v>9001</v>
      </c>
      <c r="E3134" t="s">
        <v>14</v>
      </c>
      <c r="F3134" t="s">
        <v>201</v>
      </c>
      <c r="G3134" t="s">
        <v>87</v>
      </c>
      <c r="H3134" t="s">
        <v>79</v>
      </c>
      <c r="I3134" t="s">
        <v>68</v>
      </c>
      <c r="J3134" t="s">
        <v>9002</v>
      </c>
      <c r="K3134" t="s">
        <v>44</v>
      </c>
    </row>
    <row r="3135" spans="1:11" x14ac:dyDescent="0.35">
      <c r="A3135">
        <v>3134</v>
      </c>
      <c r="B3135" t="s">
        <v>9003</v>
      </c>
      <c r="C3135">
        <v>26</v>
      </c>
      <c r="D3135" t="s">
        <v>9004</v>
      </c>
      <c r="E3135" t="s">
        <v>16</v>
      </c>
      <c r="F3135" t="s">
        <v>22</v>
      </c>
      <c r="G3135" t="s">
        <v>120</v>
      </c>
      <c r="H3135" t="s">
        <v>57</v>
      </c>
      <c r="I3135" t="s">
        <v>48</v>
      </c>
      <c r="J3135">
        <v>4276296870</v>
      </c>
      <c r="K3135" t="s">
        <v>37</v>
      </c>
    </row>
    <row r="3136" spans="1:11" x14ac:dyDescent="0.35">
      <c r="A3136">
        <v>3135</v>
      </c>
      <c r="B3136" t="s">
        <v>9005</v>
      </c>
      <c r="C3136">
        <v>26</v>
      </c>
      <c r="D3136" t="s">
        <v>9006</v>
      </c>
      <c r="E3136" t="s">
        <v>14</v>
      </c>
      <c r="F3136" t="s">
        <v>57</v>
      </c>
      <c r="G3136" t="s">
        <v>24</v>
      </c>
      <c r="H3136" t="s">
        <v>25</v>
      </c>
      <c r="I3136" t="s">
        <v>35</v>
      </c>
      <c r="J3136" t="s">
        <v>9007</v>
      </c>
      <c r="K3136" t="s">
        <v>44</v>
      </c>
    </row>
    <row r="3137" spans="1:11" x14ac:dyDescent="0.35">
      <c r="A3137">
        <v>3136</v>
      </c>
      <c r="B3137" t="s">
        <v>9008</v>
      </c>
      <c r="C3137">
        <v>25</v>
      </c>
      <c r="D3137" t="s">
        <v>9009</v>
      </c>
      <c r="E3137" t="s">
        <v>133</v>
      </c>
      <c r="F3137" t="s">
        <v>34</v>
      </c>
      <c r="G3137" t="s">
        <v>24</v>
      </c>
      <c r="H3137" t="s">
        <v>25</v>
      </c>
      <c r="I3137" t="s">
        <v>91</v>
      </c>
      <c r="J3137" t="s">
        <v>9010</v>
      </c>
      <c r="K3137" t="s">
        <v>76</v>
      </c>
    </row>
    <row r="3138" spans="1:11" x14ac:dyDescent="0.35">
      <c r="A3138">
        <v>3137</v>
      </c>
      <c r="B3138" t="s">
        <v>9011</v>
      </c>
      <c r="C3138">
        <v>26</v>
      </c>
      <c r="D3138" t="s">
        <v>9012</v>
      </c>
      <c r="E3138" t="s">
        <v>169</v>
      </c>
      <c r="F3138" t="s">
        <v>23</v>
      </c>
      <c r="G3138" t="s">
        <v>15</v>
      </c>
      <c r="H3138" t="s">
        <v>16</v>
      </c>
      <c r="I3138" t="s">
        <v>48</v>
      </c>
      <c r="J3138" t="s">
        <v>9013</v>
      </c>
      <c r="K3138" t="s">
        <v>28</v>
      </c>
    </row>
    <row r="3139" spans="1:11" x14ac:dyDescent="0.35">
      <c r="A3139">
        <v>3138</v>
      </c>
      <c r="B3139" t="s">
        <v>9014</v>
      </c>
      <c r="C3139">
        <v>29</v>
      </c>
      <c r="D3139" t="s">
        <v>9015</v>
      </c>
      <c r="E3139" t="s">
        <v>23</v>
      </c>
      <c r="F3139" t="s">
        <v>16</v>
      </c>
      <c r="G3139" t="s">
        <v>15</v>
      </c>
      <c r="H3139" t="s">
        <v>16</v>
      </c>
      <c r="I3139" t="s">
        <v>102</v>
      </c>
      <c r="J3139" t="s">
        <v>9016</v>
      </c>
      <c r="K3139" t="s">
        <v>37</v>
      </c>
    </row>
    <row r="3140" spans="1:11" x14ac:dyDescent="0.35">
      <c r="A3140">
        <v>3139</v>
      </c>
      <c r="B3140" t="s">
        <v>9017</v>
      </c>
      <c r="C3140">
        <v>21</v>
      </c>
      <c r="D3140" t="s">
        <v>9018</v>
      </c>
      <c r="E3140" t="s">
        <v>31</v>
      </c>
      <c r="F3140" t="s">
        <v>32</v>
      </c>
      <c r="G3140" t="s">
        <v>33</v>
      </c>
      <c r="H3140" t="s">
        <v>34</v>
      </c>
      <c r="I3140" t="s">
        <v>146</v>
      </c>
      <c r="J3140" t="s">
        <v>9019</v>
      </c>
      <c r="K3140" t="s">
        <v>19</v>
      </c>
    </row>
    <row r="3141" spans="1:11" x14ac:dyDescent="0.35">
      <c r="A3141">
        <v>3140</v>
      </c>
      <c r="B3141" t="s">
        <v>9020</v>
      </c>
      <c r="C3141">
        <v>28</v>
      </c>
      <c r="D3141" t="s">
        <v>9021</v>
      </c>
      <c r="E3141" t="s">
        <v>79</v>
      </c>
      <c r="F3141" t="s">
        <v>177</v>
      </c>
      <c r="G3141" t="s">
        <v>52</v>
      </c>
      <c r="H3141" t="s">
        <v>13</v>
      </c>
      <c r="I3141" t="s">
        <v>26</v>
      </c>
      <c r="J3141" t="s">
        <v>9022</v>
      </c>
      <c r="K3141" t="s">
        <v>19</v>
      </c>
    </row>
    <row r="3142" spans="1:11" x14ac:dyDescent="0.35">
      <c r="A3142">
        <v>3141</v>
      </c>
      <c r="B3142" t="s">
        <v>9023</v>
      </c>
      <c r="C3142">
        <v>30</v>
      </c>
      <c r="D3142" t="s">
        <v>9024</v>
      </c>
      <c r="E3142" t="s">
        <v>13</v>
      </c>
      <c r="F3142" t="s">
        <v>67</v>
      </c>
      <c r="G3142" t="s">
        <v>87</v>
      </c>
      <c r="H3142" t="s">
        <v>79</v>
      </c>
      <c r="I3142" t="s">
        <v>53</v>
      </c>
      <c r="J3142" t="s">
        <v>9025</v>
      </c>
      <c r="K3142" t="s">
        <v>37</v>
      </c>
    </row>
    <row r="3143" spans="1:11" x14ac:dyDescent="0.35">
      <c r="A3143">
        <v>3142</v>
      </c>
      <c r="B3143" t="s">
        <v>9026</v>
      </c>
      <c r="C3143">
        <v>22</v>
      </c>
      <c r="D3143" t="s">
        <v>9027</v>
      </c>
      <c r="E3143" t="s">
        <v>16</v>
      </c>
      <c r="F3143" t="s">
        <v>23</v>
      </c>
      <c r="G3143" t="s">
        <v>62</v>
      </c>
      <c r="H3143" t="s">
        <v>23</v>
      </c>
      <c r="I3143" t="s">
        <v>48</v>
      </c>
      <c r="J3143">
        <v>3999179335</v>
      </c>
      <c r="K3143" t="s">
        <v>76</v>
      </c>
    </row>
    <row r="3144" spans="1:11" x14ac:dyDescent="0.35">
      <c r="A3144">
        <v>3143</v>
      </c>
      <c r="B3144" t="s">
        <v>9028</v>
      </c>
      <c r="C3144">
        <v>22</v>
      </c>
      <c r="D3144" t="s">
        <v>9029</v>
      </c>
      <c r="E3144" t="s">
        <v>23</v>
      </c>
      <c r="F3144" t="s">
        <v>149</v>
      </c>
      <c r="G3144" t="s">
        <v>87</v>
      </c>
      <c r="H3144" t="s">
        <v>79</v>
      </c>
      <c r="I3144" t="s">
        <v>146</v>
      </c>
      <c r="J3144" t="s">
        <v>9030</v>
      </c>
      <c r="K3144" t="s">
        <v>76</v>
      </c>
    </row>
    <row r="3145" spans="1:11" x14ac:dyDescent="0.35">
      <c r="A3145">
        <v>3144</v>
      </c>
      <c r="B3145" t="s">
        <v>9031</v>
      </c>
      <c r="C3145">
        <v>21</v>
      </c>
      <c r="D3145" t="s">
        <v>9032</v>
      </c>
      <c r="E3145" t="s">
        <v>149</v>
      </c>
      <c r="F3145" t="s">
        <v>101</v>
      </c>
      <c r="G3145" t="s">
        <v>120</v>
      </c>
      <c r="H3145" t="s">
        <v>57</v>
      </c>
      <c r="I3145" t="s">
        <v>26</v>
      </c>
      <c r="J3145" t="s">
        <v>9033</v>
      </c>
      <c r="K3145" t="s">
        <v>37</v>
      </c>
    </row>
    <row r="3146" spans="1:11" x14ac:dyDescent="0.35">
      <c r="A3146">
        <v>3145</v>
      </c>
      <c r="B3146" t="s">
        <v>9034</v>
      </c>
      <c r="C3146">
        <v>24</v>
      </c>
      <c r="D3146" t="s">
        <v>9035</v>
      </c>
      <c r="E3146" t="s">
        <v>169</v>
      </c>
      <c r="F3146" t="s">
        <v>133</v>
      </c>
      <c r="G3146" t="s">
        <v>87</v>
      </c>
      <c r="H3146" t="s">
        <v>79</v>
      </c>
      <c r="I3146" t="s">
        <v>35</v>
      </c>
      <c r="J3146">
        <v>5437273904</v>
      </c>
      <c r="K3146" t="s">
        <v>37</v>
      </c>
    </row>
    <row r="3147" spans="1:11" x14ac:dyDescent="0.35">
      <c r="A3147">
        <v>3146</v>
      </c>
      <c r="B3147" t="s">
        <v>9036</v>
      </c>
      <c r="C3147">
        <v>25</v>
      </c>
      <c r="D3147" t="s">
        <v>9037</v>
      </c>
      <c r="E3147" t="s">
        <v>133</v>
      </c>
      <c r="F3147" t="s">
        <v>16</v>
      </c>
      <c r="G3147" t="s">
        <v>15</v>
      </c>
      <c r="H3147" t="s">
        <v>16</v>
      </c>
      <c r="I3147" t="s">
        <v>91</v>
      </c>
      <c r="J3147" t="s">
        <v>9038</v>
      </c>
      <c r="K3147" t="s">
        <v>19</v>
      </c>
    </row>
    <row r="3148" spans="1:11" x14ac:dyDescent="0.35">
      <c r="A3148">
        <v>3147</v>
      </c>
      <c r="B3148" t="s">
        <v>9039</v>
      </c>
      <c r="C3148">
        <v>27</v>
      </c>
      <c r="D3148" t="s">
        <v>9040</v>
      </c>
      <c r="E3148" t="s">
        <v>101</v>
      </c>
      <c r="F3148" t="s">
        <v>42</v>
      </c>
      <c r="G3148" t="s">
        <v>80</v>
      </c>
      <c r="H3148" t="s">
        <v>32</v>
      </c>
      <c r="I3148" t="s">
        <v>153</v>
      </c>
      <c r="J3148">
        <v>3061822070</v>
      </c>
      <c r="K3148" t="s">
        <v>19</v>
      </c>
    </row>
    <row r="3149" spans="1:11" x14ac:dyDescent="0.35">
      <c r="A3149">
        <v>3148</v>
      </c>
      <c r="B3149" t="s">
        <v>9041</v>
      </c>
      <c r="C3149">
        <v>26</v>
      </c>
      <c r="D3149" t="s">
        <v>9042</v>
      </c>
      <c r="E3149" t="s">
        <v>201</v>
      </c>
      <c r="F3149" t="s">
        <v>25</v>
      </c>
      <c r="G3149" t="s">
        <v>52</v>
      </c>
      <c r="H3149" t="s">
        <v>13</v>
      </c>
      <c r="I3149" t="s">
        <v>26</v>
      </c>
      <c r="J3149">
        <f>1-154-664-9904</f>
        <v>-10721</v>
      </c>
      <c r="K3149" t="s">
        <v>28</v>
      </c>
    </row>
    <row r="3150" spans="1:11" x14ac:dyDescent="0.35">
      <c r="A3150">
        <v>3149</v>
      </c>
      <c r="B3150" t="s">
        <v>9043</v>
      </c>
      <c r="C3150">
        <v>20</v>
      </c>
      <c r="D3150" t="s">
        <v>9044</v>
      </c>
      <c r="E3150" t="s">
        <v>23</v>
      </c>
      <c r="F3150" t="s">
        <v>31</v>
      </c>
      <c r="G3150" t="s">
        <v>41</v>
      </c>
      <c r="H3150" t="s">
        <v>42</v>
      </c>
      <c r="I3150" t="s">
        <v>26</v>
      </c>
      <c r="J3150" t="s">
        <v>9045</v>
      </c>
      <c r="K3150" t="s">
        <v>76</v>
      </c>
    </row>
    <row r="3151" spans="1:11" x14ac:dyDescent="0.35">
      <c r="A3151">
        <v>3150</v>
      </c>
      <c r="B3151" t="s">
        <v>9046</v>
      </c>
      <c r="C3151">
        <v>23</v>
      </c>
      <c r="D3151" t="s">
        <v>9047</v>
      </c>
      <c r="E3151" t="s">
        <v>22</v>
      </c>
      <c r="F3151" t="s">
        <v>31</v>
      </c>
      <c r="G3151" t="s">
        <v>24</v>
      </c>
      <c r="H3151" t="s">
        <v>25</v>
      </c>
      <c r="I3151" t="s">
        <v>116</v>
      </c>
      <c r="J3151" t="s">
        <v>9048</v>
      </c>
      <c r="K3151" t="s">
        <v>19</v>
      </c>
    </row>
    <row r="3152" spans="1:11" x14ac:dyDescent="0.35">
      <c r="A3152">
        <v>3151</v>
      </c>
      <c r="B3152" t="s">
        <v>9049</v>
      </c>
      <c r="C3152">
        <v>28</v>
      </c>
      <c r="D3152" t="s">
        <v>9050</v>
      </c>
      <c r="E3152" t="s">
        <v>25</v>
      </c>
      <c r="F3152" t="s">
        <v>79</v>
      </c>
      <c r="G3152" t="s">
        <v>120</v>
      </c>
      <c r="H3152" t="s">
        <v>57</v>
      </c>
      <c r="I3152" t="s">
        <v>102</v>
      </c>
      <c r="J3152" t="s">
        <v>9051</v>
      </c>
      <c r="K3152" t="s">
        <v>28</v>
      </c>
    </row>
    <row r="3153" spans="1:11" x14ac:dyDescent="0.35">
      <c r="A3153">
        <v>3152</v>
      </c>
      <c r="B3153" t="s">
        <v>9052</v>
      </c>
      <c r="C3153">
        <v>21</v>
      </c>
      <c r="D3153" t="s">
        <v>9053</v>
      </c>
      <c r="E3153" t="s">
        <v>79</v>
      </c>
      <c r="F3153" t="s">
        <v>31</v>
      </c>
      <c r="G3153" t="s">
        <v>47</v>
      </c>
      <c r="H3153" t="s">
        <v>31</v>
      </c>
      <c r="I3153" t="s">
        <v>116</v>
      </c>
      <c r="J3153" t="s">
        <v>9054</v>
      </c>
      <c r="K3153" t="s">
        <v>76</v>
      </c>
    </row>
    <row r="3154" spans="1:11" x14ac:dyDescent="0.35">
      <c r="A3154">
        <v>3153</v>
      </c>
      <c r="B3154" t="s">
        <v>1986</v>
      </c>
      <c r="C3154">
        <v>29</v>
      </c>
      <c r="D3154" t="s">
        <v>9055</v>
      </c>
      <c r="E3154" t="s">
        <v>42</v>
      </c>
      <c r="F3154" t="s">
        <v>14</v>
      </c>
      <c r="G3154" t="s">
        <v>15</v>
      </c>
      <c r="H3154" t="s">
        <v>16</v>
      </c>
      <c r="I3154" t="s">
        <v>91</v>
      </c>
      <c r="J3154" t="s">
        <v>9056</v>
      </c>
      <c r="K3154" t="s">
        <v>19</v>
      </c>
    </row>
    <row r="3155" spans="1:11" x14ac:dyDescent="0.35">
      <c r="A3155">
        <v>3154</v>
      </c>
      <c r="B3155" t="s">
        <v>9057</v>
      </c>
      <c r="C3155">
        <v>23</v>
      </c>
      <c r="D3155" t="s">
        <v>9058</v>
      </c>
      <c r="E3155" t="s">
        <v>34</v>
      </c>
      <c r="F3155" t="s">
        <v>14</v>
      </c>
      <c r="G3155" t="s">
        <v>15</v>
      </c>
      <c r="H3155" t="s">
        <v>16</v>
      </c>
      <c r="I3155" t="s">
        <v>63</v>
      </c>
      <c r="J3155" t="s">
        <v>9059</v>
      </c>
      <c r="K3155" t="s">
        <v>37</v>
      </c>
    </row>
    <row r="3156" spans="1:11" x14ac:dyDescent="0.35">
      <c r="A3156">
        <v>3155</v>
      </c>
      <c r="B3156" t="s">
        <v>9060</v>
      </c>
      <c r="C3156">
        <v>20</v>
      </c>
      <c r="D3156" t="s">
        <v>9061</v>
      </c>
      <c r="E3156" t="s">
        <v>201</v>
      </c>
      <c r="F3156" t="s">
        <v>169</v>
      </c>
      <c r="G3156" t="s">
        <v>15</v>
      </c>
      <c r="H3156" t="s">
        <v>16</v>
      </c>
      <c r="I3156" t="s">
        <v>170</v>
      </c>
      <c r="J3156" t="s">
        <v>9062</v>
      </c>
      <c r="K3156" t="s">
        <v>19</v>
      </c>
    </row>
    <row r="3157" spans="1:11" x14ac:dyDescent="0.35">
      <c r="A3157">
        <v>3156</v>
      </c>
      <c r="B3157" t="s">
        <v>9063</v>
      </c>
      <c r="C3157">
        <v>23</v>
      </c>
      <c r="D3157" t="s">
        <v>9064</v>
      </c>
      <c r="E3157" t="s">
        <v>40</v>
      </c>
      <c r="F3157" t="s">
        <v>32</v>
      </c>
      <c r="G3157" t="s">
        <v>87</v>
      </c>
      <c r="H3157" t="s">
        <v>79</v>
      </c>
      <c r="I3157" t="s">
        <v>153</v>
      </c>
      <c r="J3157" t="s">
        <v>9065</v>
      </c>
      <c r="K3157" t="s">
        <v>37</v>
      </c>
    </row>
    <row r="3158" spans="1:11" x14ac:dyDescent="0.35">
      <c r="A3158">
        <v>3157</v>
      </c>
      <c r="B3158" t="s">
        <v>9066</v>
      </c>
      <c r="C3158">
        <v>21</v>
      </c>
      <c r="D3158" t="s">
        <v>9067</v>
      </c>
      <c r="E3158" t="s">
        <v>23</v>
      </c>
      <c r="F3158" t="s">
        <v>101</v>
      </c>
      <c r="G3158" t="s">
        <v>47</v>
      </c>
      <c r="H3158" t="s">
        <v>31</v>
      </c>
      <c r="I3158" t="s">
        <v>88</v>
      </c>
      <c r="J3158" t="s">
        <v>9068</v>
      </c>
      <c r="K3158" t="s">
        <v>19</v>
      </c>
    </row>
    <row r="3159" spans="1:11" x14ac:dyDescent="0.35">
      <c r="A3159">
        <v>3158</v>
      </c>
      <c r="B3159" t="s">
        <v>9069</v>
      </c>
      <c r="C3159">
        <v>30</v>
      </c>
      <c r="D3159" t="s">
        <v>9070</v>
      </c>
      <c r="E3159" t="s">
        <v>23</v>
      </c>
      <c r="F3159" t="s">
        <v>34</v>
      </c>
      <c r="G3159" t="s">
        <v>24</v>
      </c>
      <c r="H3159" t="s">
        <v>25</v>
      </c>
      <c r="I3159" t="s">
        <v>35</v>
      </c>
      <c r="J3159" t="s">
        <v>9071</v>
      </c>
      <c r="K3159" t="s">
        <v>44</v>
      </c>
    </row>
    <row r="3160" spans="1:11" x14ac:dyDescent="0.35">
      <c r="A3160">
        <v>3159</v>
      </c>
      <c r="B3160" t="s">
        <v>9072</v>
      </c>
      <c r="C3160">
        <v>29</v>
      </c>
      <c r="D3160" t="s">
        <v>9073</v>
      </c>
      <c r="E3160" t="s">
        <v>32</v>
      </c>
      <c r="F3160" t="s">
        <v>22</v>
      </c>
      <c r="G3160" t="s">
        <v>15</v>
      </c>
      <c r="H3160" t="s">
        <v>16</v>
      </c>
      <c r="I3160" t="s">
        <v>153</v>
      </c>
      <c r="J3160" t="s">
        <v>9074</v>
      </c>
      <c r="K3160" t="s">
        <v>37</v>
      </c>
    </row>
    <row r="3161" spans="1:11" x14ac:dyDescent="0.35">
      <c r="A3161">
        <v>3160</v>
      </c>
      <c r="B3161" t="s">
        <v>9075</v>
      </c>
      <c r="C3161">
        <v>25</v>
      </c>
      <c r="D3161" t="s">
        <v>9076</v>
      </c>
      <c r="E3161" t="s">
        <v>25</v>
      </c>
      <c r="F3161" t="s">
        <v>201</v>
      </c>
      <c r="G3161" t="s">
        <v>52</v>
      </c>
      <c r="H3161" t="s">
        <v>13</v>
      </c>
      <c r="I3161" t="s">
        <v>35</v>
      </c>
      <c r="J3161" t="s">
        <v>9077</v>
      </c>
      <c r="K3161" t="s">
        <v>44</v>
      </c>
    </row>
    <row r="3162" spans="1:11" x14ac:dyDescent="0.35">
      <c r="A3162">
        <v>3161</v>
      </c>
      <c r="B3162" t="s">
        <v>9078</v>
      </c>
      <c r="C3162">
        <v>25</v>
      </c>
      <c r="D3162" t="s">
        <v>9079</v>
      </c>
      <c r="E3162" t="s">
        <v>79</v>
      </c>
      <c r="F3162" t="s">
        <v>133</v>
      </c>
      <c r="G3162" t="s">
        <v>62</v>
      </c>
      <c r="H3162" t="s">
        <v>23</v>
      </c>
      <c r="I3162" t="s">
        <v>68</v>
      </c>
      <c r="J3162" t="s">
        <v>9080</v>
      </c>
      <c r="K3162" t="s">
        <v>19</v>
      </c>
    </row>
    <row r="3163" spans="1:11" x14ac:dyDescent="0.35">
      <c r="A3163">
        <v>3162</v>
      </c>
      <c r="B3163" t="s">
        <v>9081</v>
      </c>
      <c r="C3163">
        <v>24</v>
      </c>
      <c r="D3163" t="s">
        <v>9082</v>
      </c>
      <c r="E3163" t="s">
        <v>40</v>
      </c>
      <c r="F3163" t="s">
        <v>34</v>
      </c>
      <c r="G3163" t="s">
        <v>87</v>
      </c>
      <c r="H3163" t="s">
        <v>79</v>
      </c>
      <c r="I3163" t="s">
        <v>170</v>
      </c>
      <c r="J3163" t="s">
        <v>9083</v>
      </c>
      <c r="K3163" t="s">
        <v>76</v>
      </c>
    </row>
    <row r="3164" spans="1:11" x14ac:dyDescent="0.35">
      <c r="A3164">
        <v>3163</v>
      </c>
      <c r="B3164" t="s">
        <v>9084</v>
      </c>
      <c r="C3164">
        <v>21</v>
      </c>
      <c r="D3164" t="s">
        <v>9085</v>
      </c>
      <c r="E3164" t="s">
        <v>34</v>
      </c>
      <c r="F3164" t="s">
        <v>14</v>
      </c>
      <c r="G3164" t="s">
        <v>120</v>
      </c>
      <c r="H3164" t="s">
        <v>57</v>
      </c>
      <c r="I3164" t="s">
        <v>48</v>
      </c>
      <c r="J3164" t="s">
        <v>9086</v>
      </c>
      <c r="K3164" t="s">
        <v>19</v>
      </c>
    </row>
    <row r="3165" spans="1:11" x14ac:dyDescent="0.35">
      <c r="A3165">
        <v>3164</v>
      </c>
      <c r="B3165" t="s">
        <v>9087</v>
      </c>
      <c r="C3165">
        <v>23</v>
      </c>
      <c r="D3165" t="s">
        <v>9088</v>
      </c>
      <c r="E3165" t="s">
        <v>169</v>
      </c>
      <c r="F3165" t="s">
        <v>40</v>
      </c>
      <c r="G3165" t="s">
        <v>47</v>
      </c>
      <c r="H3165" t="s">
        <v>31</v>
      </c>
      <c r="I3165" t="s">
        <v>102</v>
      </c>
      <c r="J3165">
        <v>2269517407</v>
      </c>
      <c r="K3165" t="s">
        <v>28</v>
      </c>
    </row>
    <row r="3166" spans="1:11" x14ac:dyDescent="0.35">
      <c r="A3166">
        <v>3165</v>
      </c>
      <c r="B3166" t="s">
        <v>9089</v>
      </c>
      <c r="C3166">
        <v>27</v>
      </c>
      <c r="D3166" t="s">
        <v>9090</v>
      </c>
      <c r="E3166" t="s">
        <v>13</v>
      </c>
      <c r="F3166" t="s">
        <v>67</v>
      </c>
      <c r="G3166" t="s">
        <v>80</v>
      </c>
      <c r="H3166" t="s">
        <v>32</v>
      </c>
      <c r="I3166" t="s">
        <v>153</v>
      </c>
      <c r="J3166" t="s">
        <v>9091</v>
      </c>
      <c r="K3166" t="s">
        <v>44</v>
      </c>
    </row>
    <row r="3167" spans="1:11" x14ac:dyDescent="0.35">
      <c r="A3167">
        <v>3166</v>
      </c>
      <c r="B3167" t="s">
        <v>9092</v>
      </c>
      <c r="C3167">
        <v>29</v>
      </c>
      <c r="D3167" t="s">
        <v>9093</v>
      </c>
      <c r="E3167" t="s">
        <v>16</v>
      </c>
      <c r="F3167" t="s">
        <v>16</v>
      </c>
      <c r="G3167" t="s">
        <v>87</v>
      </c>
      <c r="H3167" t="s">
        <v>79</v>
      </c>
      <c r="I3167" t="s">
        <v>102</v>
      </c>
      <c r="J3167" t="s">
        <v>9094</v>
      </c>
      <c r="K3167" t="s">
        <v>44</v>
      </c>
    </row>
    <row r="3168" spans="1:11" x14ac:dyDescent="0.35">
      <c r="A3168">
        <v>3167</v>
      </c>
      <c r="B3168" t="s">
        <v>9095</v>
      </c>
      <c r="C3168">
        <v>20</v>
      </c>
      <c r="D3168" t="s">
        <v>9096</v>
      </c>
      <c r="E3168" t="s">
        <v>22</v>
      </c>
      <c r="F3168" t="s">
        <v>25</v>
      </c>
      <c r="G3168" t="s">
        <v>24</v>
      </c>
      <c r="H3168" t="s">
        <v>25</v>
      </c>
      <c r="I3168" t="s">
        <v>35</v>
      </c>
      <c r="J3168" t="s">
        <v>9097</v>
      </c>
      <c r="K3168" t="s">
        <v>76</v>
      </c>
    </row>
    <row r="3169" spans="1:11" x14ac:dyDescent="0.35">
      <c r="A3169">
        <v>3168</v>
      </c>
      <c r="B3169" t="s">
        <v>9098</v>
      </c>
      <c r="C3169">
        <v>24</v>
      </c>
      <c r="D3169" t="s">
        <v>9099</v>
      </c>
      <c r="E3169" t="s">
        <v>169</v>
      </c>
      <c r="F3169" t="s">
        <v>177</v>
      </c>
      <c r="G3169" t="s">
        <v>47</v>
      </c>
      <c r="H3169" t="s">
        <v>31</v>
      </c>
      <c r="I3169" t="s">
        <v>35</v>
      </c>
      <c r="J3169" t="s">
        <v>9100</v>
      </c>
      <c r="K3169" t="s">
        <v>19</v>
      </c>
    </row>
    <row r="3170" spans="1:11" x14ac:dyDescent="0.35">
      <c r="A3170">
        <v>3169</v>
      </c>
      <c r="B3170" t="s">
        <v>9101</v>
      </c>
      <c r="C3170">
        <v>28</v>
      </c>
      <c r="D3170" t="s">
        <v>9102</v>
      </c>
      <c r="E3170" t="s">
        <v>101</v>
      </c>
      <c r="F3170" t="s">
        <v>40</v>
      </c>
      <c r="G3170" t="s">
        <v>15</v>
      </c>
      <c r="H3170" t="s">
        <v>16</v>
      </c>
      <c r="I3170" t="s">
        <v>153</v>
      </c>
      <c r="J3170" t="s">
        <v>9103</v>
      </c>
      <c r="K3170" t="s">
        <v>28</v>
      </c>
    </row>
    <row r="3171" spans="1:11" x14ac:dyDescent="0.35">
      <c r="A3171">
        <v>3170</v>
      </c>
      <c r="B3171" t="s">
        <v>9104</v>
      </c>
      <c r="C3171">
        <v>27</v>
      </c>
      <c r="D3171" t="s">
        <v>9105</v>
      </c>
      <c r="E3171" t="s">
        <v>133</v>
      </c>
      <c r="F3171" t="s">
        <v>57</v>
      </c>
      <c r="G3171" t="s">
        <v>62</v>
      </c>
      <c r="H3171" t="s">
        <v>23</v>
      </c>
      <c r="I3171" t="s">
        <v>26</v>
      </c>
      <c r="J3171" t="s">
        <v>9106</v>
      </c>
      <c r="K3171" t="s">
        <v>19</v>
      </c>
    </row>
    <row r="3172" spans="1:11" x14ac:dyDescent="0.35">
      <c r="A3172">
        <v>3171</v>
      </c>
      <c r="B3172" t="s">
        <v>9107</v>
      </c>
      <c r="C3172">
        <v>24</v>
      </c>
      <c r="D3172" t="s">
        <v>9108</v>
      </c>
      <c r="E3172" t="s">
        <v>42</v>
      </c>
      <c r="F3172" t="s">
        <v>40</v>
      </c>
      <c r="G3172" t="s">
        <v>41</v>
      </c>
      <c r="H3172" t="s">
        <v>42</v>
      </c>
      <c r="I3172" t="s">
        <v>35</v>
      </c>
      <c r="J3172" t="s">
        <v>9109</v>
      </c>
      <c r="K3172" t="s">
        <v>19</v>
      </c>
    </row>
    <row r="3173" spans="1:11" x14ac:dyDescent="0.35">
      <c r="A3173">
        <v>3172</v>
      </c>
      <c r="B3173" t="s">
        <v>9110</v>
      </c>
      <c r="C3173">
        <v>20</v>
      </c>
      <c r="D3173" t="s">
        <v>9111</v>
      </c>
      <c r="E3173" t="s">
        <v>31</v>
      </c>
      <c r="F3173" t="s">
        <v>25</v>
      </c>
      <c r="G3173" t="s">
        <v>80</v>
      </c>
      <c r="H3173" t="s">
        <v>32</v>
      </c>
      <c r="I3173" t="s">
        <v>146</v>
      </c>
      <c r="J3173" t="s">
        <v>9112</v>
      </c>
      <c r="K3173" t="s">
        <v>76</v>
      </c>
    </row>
    <row r="3174" spans="1:11" x14ac:dyDescent="0.35">
      <c r="A3174">
        <v>3173</v>
      </c>
      <c r="B3174" t="s">
        <v>9113</v>
      </c>
      <c r="C3174">
        <v>29</v>
      </c>
      <c r="D3174" t="s">
        <v>9114</v>
      </c>
      <c r="E3174" t="s">
        <v>14</v>
      </c>
      <c r="F3174" t="s">
        <v>23</v>
      </c>
      <c r="G3174" t="s">
        <v>120</v>
      </c>
      <c r="H3174" t="s">
        <v>57</v>
      </c>
      <c r="I3174" t="s">
        <v>146</v>
      </c>
      <c r="J3174" t="s">
        <v>9115</v>
      </c>
      <c r="K3174" t="s">
        <v>37</v>
      </c>
    </row>
    <row r="3175" spans="1:11" x14ac:dyDescent="0.35">
      <c r="A3175">
        <v>3174</v>
      </c>
      <c r="B3175" t="s">
        <v>9116</v>
      </c>
      <c r="C3175">
        <v>21</v>
      </c>
      <c r="D3175" t="s">
        <v>9117</v>
      </c>
      <c r="E3175" t="s">
        <v>67</v>
      </c>
      <c r="F3175" t="s">
        <v>22</v>
      </c>
      <c r="G3175" t="s">
        <v>80</v>
      </c>
      <c r="H3175" t="s">
        <v>32</v>
      </c>
      <c r="I3175" t="s">
        <v>53</v>
      </c>
      <c r="J3175" t="s">
        <v>9118</v>
      </c>
      <c r="K3175" t="s">
        <v>19</v>
      </c>
    </row>
    <row r="3176" spans="1:11" x14ac:dyDescent="0.35">
      <c r="A3176">
        <v>3175</v>
      </c>
      <c r="B3176" t="s">
        <v>9119</v>
      </c>
      <c r="C3176">
        <v>26</v>
      </c>
      <c r="D3176" t="s">
        <v>9120</v>
      </c>
      <c r="E3176" t="s">
        <v>34</v>
      </c>
      <c r="F3176" t="s">
        <v>32</v>
      </c>
      <c r="G3176" t="s">
        <v>24</v>
      </c>
      <c r="H3176" t="s">
        <v>25</v>
      </c>
      <c r="I3176" t="s">
        <v>102</v>
      </c>
      <c r="J3176" t="s">
        <v>9121</v>
      </c>
      <c r="K3176" t="s">
        <v>37</v>
      </c>
    </row>
    <row r="3177" spans="1:11" x14ac:dyDescent="0.35">
      <c r="A3177">
        <v>3176</v>
      </c>
      <c r="B3177" t="s">
        <v>9122</v>
      </c>
      <c r="C3177">
        <v>26</v>
      </c>
      <c r="D3177" t="s">
        <v>9123</v>
      </c>
      <c r="E3177" t="s">
        <v>133</v>
      </c>
      <c r="F3177" t="s">
        <v>67</v>
      </c>
      <c r="G3177" t="s">
        <v>62</v>
      </c>
      <c r="H3177" t="s">
        <v>23</v>
      </c>
      <c r="I3177" t="s">
        <v>153</v>
      </c>
      <c r="J3177">
        <v>440407287</v>
      </c>
      <c r="K3177" t="s">
        <v>28</v>
      </c>
    </row>
    <row r="3178" spans="1:11" x14ac:dyDescent="0.35">
      <c r="A3178">
        <v>3177</v>
      </c>
      <c r="B3178" t="s">
        <v>9124</v>
      </c>
      <c r="C3178">
        <v>26</v>
      </c>
      <c r="D3178" t="s">
        <v>9125</v>
      </c>
      <c r="E3178" t="s">
        <v>133</v>
      </c>
      <c r="F3178" t="s">
        <v>22</v>
      </c>
      <c r="G3178" t="s">
        <v>33</v>
      </c>
      <c r="H3178" t="s">
        <v>34</v>
      </c>
      <c r="I3178" t="s">
        <v>91</v>
      </c>
      <c r="J3178" t="s">
        <v>9126</v>
      </c>
      <c r="K3178" t="s">
        <v>19</v>
      </c>
    </row>
    <row r="3179" spans="1:11" x14ac:dyDescent="0.35">
      <c r="A3179">
        <v>3178</v>
      </c>
      <c r="B3179" t="s">
        <v>9127</v>
      </c>
      <c r="C3179">
        <v>28</v>
      </c>
      <c r="D3179" t="s">
        <v>9128</v>
      </c>
      <c r="E3179" t="s">
        <v>23</v>
      </c>
      <c r="F3179" t="s">
        <v>23</v>
      </c>
      <c r="G3179" t="s">
        <v>52</v>
      </c>
      <c r="H3179" t="s">
        <v>13</v>
      </c>
      <c r="I3179" t="s">
        <v>88</v>
      </c>
      <c r="J3179" t="s">
        <v>9129</v>
      </c>
      <c r="K3179" t="s">
        <v>37</v>
      </c>
    </row>
    <row r="3180" spans="1:11" x14ac:dyDescent="0.35">
      <c r="A3180">
        <v>3179</v>
      </c>
      <c r="B3180" t="s">
        <v>9130</v>
      </c>
      <c r="C3180">
        <v>23</v>
      </c>
      <c r="D3180" t="s">
        <v>9131</v>
      </c>
      <c r="E3180" t="s">
        <v>169</v>
      </c>
      <c r="F3180" t="s">
        <v>79</v>
      </c>
      <c r="G3180" t="s">
        <v>62</v>
      </c>
      <c r="H3180" t="s">
        <v>23</v>
      </c>
      <c r="I3180" t="s">
        <v>146</v>
      </c>
      <c r="J3180" t="s">
        <v>9132</v>
      </c>
      <c r="K3180" t="s">
        <v>28</v>
      </c>
    </row>
    <row r="3181" spans="1:11" x14ac:dyDescent="0.35">
      <c r="A3181">
        <v>3180</v>
      </c>
      <c r="B3181" t="s">
        <v>9133</v>
      </c>
      <c r="C3181">
        <v>28</v>
      </c>
      <c r="D3181" t="s">
        <v>9134</v>
      </c>
      <c r="E3181" t="s">
        <v>32</v>
      </c>
      <c r="F3181" t="s">
        <v>23</v>
      </c>
      <c r="G3181" t="s">
        <v>33</v>
      </c>
      <c r="H3181" t="s">
        <v>34</v>
      </c>
      <c r="I3181" t="s">
        <v>88</v>
      </c>
      <c r="J3181" t="s">
        <v>9135</v>
      </c>
      <c r="K3181" t="s">
        <v>37</v>
      </c>
    </row>
    <row r="3182" spans="1:11" x14ac:dyDescent="0.35">
      <c r="A3182">
        <v>3181</v>
      </c>
      <c r="B3182" t="s">
        <v>9136</v>
      </c>
      <c r="C3182">
        <v>29</v>
      </c>
      <c r="D3182" t="s">
        <v>9137</v>
      </c>
      <c r="E3182" t="s">
        <v>79</v>
      </c>
      <c r="F3182" t="s">
        <v>34</v>
      </c>
      <c r="G3182" t="s">
        <v>87</v>
      </c>
      <c r="H3182" t="s">
        <v>79</v>
      </c>
      <c r="I3182" t="s">
        <v>68</v>
      </c>
      <c r="J3182">
        <v>3633430973</v>
      </c>
      <c r="K3182" t="s">
        <v>76</v>
      </c>
    </row>
    <row r="3183" spans="1:11" x14ac:dyDescent="0.35">
      <c r="A3183">
        <v>3182</v>
      </c>
      <c r="B3183" t="s">
        <v>9138</v>
      </c>
      <c r="C3183">
        <v>23</v>
      </c>
      <c r="D3183" t="s">
        <v>9139</v>
      </c>
      <c r="E3183" t="s">
        <v>101</v>
      </c>
      <c r="F3183" t="s">
        <v>22</v>
      </c>
      <c r="G3183" t="s">
        <v>52</v>
      </c>
      <c r="H3183" t="s">
        <v>13</v>
      </c>
      <c r="I3183" t="s">
        <v>88</v>
      </c>
      <c r="J3183" t="s">
        <v>9140</v>
      </c>
      <c r="K3183" t="s">
        <v>76</v>
      </c>
    </row>
    <row r="3184" spans="1:11" x14ac:dyDescent="0.35">
      <c r="A3184">
        <v>3183</v>
      </c>
      <c r="B3184" t="s">
        <v>9141</v>
      </c>
      <c r="C3184">
        <v>22</v>
      </c>
      <c r="D3184" t="s">
        <v>9142</v>
      </c>
      <c r="E3184" t="s">
        <v>25</v>
      </c>
      <c r="F3184" t="s">
        <v>13</v>
      </c>
      <c r="G3184" t="s">
        <v>87</v>
      </c>
      <c r="H3184" t="s">
        <v>79</v>
      </c>
      <c r="I3184" t="s">
        <v>91</v>
      </c>
      <c r="J3184" t="s">
        <v>9143</v>
      </c>
      <c r="K3184" t="s">
        <v>44</v>
      </c>
    </row>
    <row r="3185" spans="1:11" x14ac:dyDescent="0.35">
      <c r="A3185">
        <v>3184</v>
      </c>
      <c r="B3185" t="s">
        <v>9144</v>
      </c>
      <c r="C3185">
        <v>26</v>
      </c>
      <c r="D3185" t="s">
        <v>9145</v>
      </c>
      <c r="E3185" t="s">
        <v>22</v>
      </c>
      <c r="F3185" t="s">
        <v>42</v>
      </c>
      <c r="G3185" t="s">
        <v>47</v>
      </c>
      <c r="H3185" t="s">
        <v>31</v>
      </c>
      <c r="I3185" t="s">
        <v>53</v>
      </c>
      <c r="J3185" t="s">
        <v>9146</v>
      </c>
      <c r="K3185" t="s">
        <v>28</v>
      </c>
    </row>
    <row r="3186" spans="1:11" x14ac:dyDescent="0.35">
      <c r="A3186">
        <v>3185</v>
      </c>
      <c r="B3186" t="s">
        <v>9147</v>
      </c>
      <c r="C3186">
        <v>22</v>
      </c>
      <c r="D3186" t="s">
        <v>9148</v>
      </c>
      <c r="E3186" t="s">
        <v>57</v>
      </c>
      <c r="F3186" t="s">
        <v>13</v>
      </c>
      <c r="G3186" t="s">
        <v>24</v>
      </c>
      <c r="H3186" t="s">
        <v>25</v>
      </c>
      <c r="I3186" t="s">
        <v>153</v>
      </c>
      <c r="J3186" t="s">
        <v>9149</v>
      </c>
      <c r="K3186" t="s">
        <v>37</v>
      </c>
    </row>
    <row r="3187" spans="1:11" x14ac:dyDescent="0.35">
      <c r="A3187">
        <v>3186</v>
      </c>
      <c r="B3187" t="s">
        <v>9150</v>
      </c>
      <c r="C3187">
        <v>25</v>
      </c>
      <c r="D3187" t="s">
        <v>9151</v>
      </c>
      <c r="E3187" t="s">
        <v>23</v>
      </c>
      <c r="F3187" t="s">
        <v>31</v>
      </c>
      <c r="G3187" t="s">
        <v>33</v>
      </c>
      <c r="H3187" t="s">
        <v>34</v>
      </c>
      <c r="I3187" t="s">
        <v>153</v>
      </c>
      <c r="J3187" t="s">
        <v>9152</v>
      </c>
      <c r="K3187" t="s">
        <v>76</v>
      </c>
    </row>
    <row r="3188" spans="1:11" x14ac:dyDescent="0.35">
      <c r="A3188">
        <v>3187</v>
      </c>
      <c r="B3188" t="s">
        <v>9153</v>
      </c>
      <c r="C3188">
        <v>22</v>
      </c>
      <c r="D3188" t="s">
        <v>9154</v>
      </c>
      <c r="E3188" t="s">
        <v>67</v>
      </c>
      <c r="F3188" t="s">
        <v>13</v>
      </c>
      <c r="G3188" t="s">
        <v>41</v>
      </c>
      <c r="H3188" t="s">
        <v>42</v>
      </c>
      <c r="I3188" t="s">
        <v>58</v>
      </c>
      <c r="J3188" t="s">
        <v>9155</v>
      </c>
      <c r="K3188" t="s">
        <v>37</v>
      </c>
    </row>
    <row r="3189" spans="1:11" x14ac:dyDescent="0.35">
      <c r="A3189">
        <v>3188</v>
      </c>
      <c r="B3189" t="s">
        <v>9156</v>
      </c>
      <c r="C3189">
        <v>25</v>
      </c>
      <c r="D3189" t="s">
        <v>9157</v>
      </c>
      <c r="E3189" t="s">
        <v>177</v>
      </c>
      <c r="F3189" t="s">
        <v>177</v>
      </c>
      <c r="G3189" t="s">
        <v>15</v>
      </c>
      <c r="H3189" t="s">
        <v>16</v>
      </c>
      <c r="I3189" t="s">
        <v>48</v>
      </c>
      <c r="J3189">
        <v>6883122930</v>
      </c>
      <c r="K3189" t="s">
        <v>19</v>
      </c>
    </row>
    <row r="3190" spans="1:11" x14ac:dyDescent="0.35">
      <c r="A3190">
        <v>3189</v>
      </c>
      <c r="B3190" t="s">
        <v>9158</v>
      </c>
      <c r="C3190">
        <v>26</v>
      </c>
      <c r="D3190" t="s">
        <v>9159</v>
      </c>
      <c r="E3190" t="s">
        <v>25</v>
      </c>
      <c r="F3190" t="s">
        <v>22</v>
      </c>
      <c r="G3190" t="s">
        <v>80</v>
      </c>
      <c r="H3190" t="s">
        <v>32</v>
      </c>
      <c r="I3190" t="s">
        <v>35</v>
      </c>
      <c r="J3190" t="s">
        <v>9160</v>
      </c>
      <c r="K3190" t="s">
        <v>28</v>
      </c>
    </row>
    <row r="3191" spans="1:11" x14ac:dyDescent="0.35">
      <c r="A3191">
        <v>3190</v>
      </c>
      <c r="B3191" t="s">
        <v>9161</v>
      </c>
      <c r="C3191">
        <v>29</v>
      </c>
      <c r="D3191" t="s">
        <v>9162</v>
      </c>
      <c r="E3191" t="s">
        <v>79</v>
      </c>
      <c r="F3191" t="s">
        <v>169</v>
      </c>
      <c r="G3191" t="s">
        <v>80</v>
      </c>
      <c r="H3191" t="s">
        <v>32</v>
      </c>
      <c r="I3191" t="s">
        <v>26</v>
      </c>
      <c r="J3191" t="s">
        <v>9163</v>
      </c>
      <c r="K3191" t="s">
        <v>28</v>
      </c>
    </row>
    <row r="3192" spans="1:11" x14ac:dyDescent="0.35">
      <c r="A3192">
        <v>3191</v>
      </c>
      <c r="B3192" t="s">
        <v>9164</v>
      </c>
      <c r="C3192">
        <v>24</v>
      </c>
      <c r="D3192" t="s">
        <v>9165</v>
      </c>
      <c r="E3192" t="s">
        <v>177</v>
      </c>
      <c r="F3192" t="s">
        <v>31</v>
      </c>
      <c r="G3192" t="s">
        <v>24</v>
      </c>
      <c r="H3192" t="s">
        <v>25</v>
      </c>
      <c r="I3192" t="s">
        <v>116</v>
      </c>
      <c r="J3192" t="s">
        <v>9166</v>
      </c>
      <c r="K3192" t="s">
        <v>44</v>
      </c>
    </row>
    <row r="3193" spans="1:11" x14ac:dyDescent="0.35">
      <c r="A3193">
        <v>3192</v>
      </c>
      <c r="B3193" t="s">
        <v>9167</v>
      </c>
      <c r="C3193">
        <v>25</v>
      </c>
      <c r="D3193" t="s">
        <v>9168</v>
      </c>
      <c r="E3193" t="s">
        <v>23</v>
      </c>
      <c r="F3193" t="s">
        <v>201</v>
      </c>
      <c r="G3193" t="s">
        <v>41</v>
      </c>
      <c r="H3193" t="s">
        <v>42</v>
      </c>
      <c r="I3193" t="s">
        <v>35</v>
      </c>
      <c r="J3193" t="s">
        <v>9169</v>
      </c>
      <c r="K3193" t="s">
        <v>76</v>
      </c>
    </row>
    <row r="3194" spans="1:11" x14ac:dyDescent="0.35">
      <c r="A3194">
        <v>3193</v>
      </c>
      <c r="B3194" t="s">
        <v>9170</v>
      </c>
      <c r="C3194">
        <v>29</v>
      </c>
      <c r="D3194" t="s">
        <v>9171</v>
      </c>
      <c r="E3194" t="s">
        <v>34</v>
      </c>
      <c r="F3194" t="s">
        <v>201</v>
      </c>
      <c r="G3194" t="s">
        <v>80</v>
      </c>
      <c r="H3194" t="s">
        <v>32</v>
      </c>
      <c r="I3194" t="s">
        <v>68</v>
      </c>
      <c r="J3194" t="s">
        <v>9172</v>
      </c>
      <c r="K3194" t="s">
        <v>44</v>
      </c>
    </row>
    <row r="3195" spans="1:11" x14ac:dyDescent="0.35">
      <c r="A3195">
        <v>3194</v>
      </c>
      <c r="B3195" t="s">
        <v>9173</v>
      </c>
      <c r="C3195">
        <v>22</v>
      </c>
      <c r="D3195" t="s">
        <v>9174</v>
      </c>
      <c r="E3195" t="s">
        <v>22</v>
      </c>
      <c r="F3195" t="s">
        <v>149</v>
      </c>
      <c r="G3195" t="s">
        <v>52</v>
      </c>
      <c r="H3195" t="s">
        <v>13</v>
      </c>
      <c r="I3195" t="s">
        <v>68</v>
      </c>
      <c r="J3195">
        <v>9306215583</v>
      </c>
      <c r="K3195" t="s">
        <v>28</v>
      </c>
    </row>
    <row r="3196" spans="1:11" x14ac:dyDescent="0.35">
      <c r="A3196">
        <v>3195</v>
      </c>
      <c r="B3196" t="s">
        <v>9175</v>
      </c>
      <c r="C3196">
        <v>20</v>
      </c>
      <c r="D3196" t="s">
        <v>9176</v>
      </c>
      <c r="E3196" t="s">
        <v>40</v>
      </c>
      <c r="F3196" t="s">
        <v>25</v>
      </c>
      <c r="G3196" t="s">
        <v>15</v>
      </c>
      <c r="H3196" t="s">
        <v>16</v>
      </c>
      <c r="I3196" t="s">
        <v>53</v>
      </c>
      <c r="J3196" t="s">
        <v>9177</v>
      </c>
      <c r="K3196" t="s">
        <v>37</v>
      </c>
    </row>
    <row r="3197" spans="1:11" x14ac:dyDescent="0.35">
      <c r="A3197">
        <v>3196</v>
      </c>
      <c r="B3197" t="s">
        <v>9178</v>
      </c>
      <c r="C3197">
        <v>22</v>
      </c>
      <c r="D3197" t="s">
        <v>9179</v>
      </c>
      <c r="E3197" t="s">
        <v>16</v>
      </c>
      <c r="F3197" t="s">
        <v>22</v>
      </c>
      <c r="G3197" t="s">
        <v>24</v>
      </c>
      <c r="H3197" t="s">
        <v>25</v>
      </c>
      <c r="I3197" t="s">
        <v>116</v>
      </c>
      <c r="J3197" t="s">
        <v>9180</v>
      </c>
      <c r="K3197" t="s">
        <v>44</v>
      </c>
    </row>
    <row r="3198" spans="1:11" x14ac:dyDescent="0.35">
      <c r="A3198">
        <v>3197</v>
      </c>
      <c r="B3198" t="s">
        <v>9181</v>
      </c>
      <c r="C3198">
        <v>26</v>
      </c>
      <c r="D3198" t="s">
        <v>9182</v>
      </c>
      <c r="E3198" t="s">
        <v>40</v>
      </c>
      <c r="F3198" t="s">
        <v>67</v>
      </c>
      <c r="G3198" t="s">
        <v>80</v>
      </c>
      <c r="H3198" t="s">
        <v>32</v>
      </c>
      <c r="I3198" t="s">
        <v>35</v>
      </c>
      <c r="J3198">
        <v>2647511580</v>
      </c>
      <c r="K3198" t="s">
        <v>28</v>
      </c>
    </row>
    <row r="3199" spans="1:11" x14ac:dyDescent="0.35">
      <c r="A3199">
        <v>3198</v>
      </c>
      <c r="B3199" t="s">
        <v>9183</v>
      </c>
      <c r="C3199">
        <v>24</v>
      </c>
      <c r="D3199" t="s">
        <v>9184</v>
      </c>
      <c r="E3199" t="s">
        <v>201</v>
      </c>
      <c r="F3199" t="s">
        <v>25</v>
      </c>
      <c r="G3199" t="s">
        <v>41</v>
      </c>
      <c r="H3199" t="s">
        <v>42</v>
      </c>
      <c r="I3199" t="s">
        <v>68</v>
      </c>
      <c r="J3199">
        <f>1-754-116-1207</f>
        <v>-2076</v>
      </c>
      <c r="K3199" t="s">
        <v>19</v>
      </c>
    </row>
    <row r="3200" spans="1:11" x14ac:dyDescent="0.35">
      <c r="A3200">
        <v>3199</v>
      </c>
      <c r="B3200" t="s">
        <v>9185</v>
      </c>
      <c r="C3200">
        <v>26</v>
      </c>
      <c r="D3200" t="s">
        <v>9186</v>
      </c>
      <c r="E3200" t="s">
        <v>22</v>
      </c>
      <c r="F3200" t="s">
        <v>42</v>
      </c>
      <c r="G3200" t="s">
        <v>80</v>
      </c>
      <c r="H3200" t="s">
        <v>32</v>
      </c>
      <c r="I3200" t="s">
        <v>153</v>
      </c>
      <c r="J3200" t="s">
        <v>9187</v>
      </c>
      <c r="K3200" t="s">
        <v>37</v>
      </c>
    </row>
    <row r="3201" spans="1:11" x14ac:dyDescent="0.35">
      <c r="A3201">
        <v>3200</v>
      </c>
      <c r="B3201" t="s">
        <v>9188</v>
      </c>
      <c r="C3201">
        <v>24</v>
      </c>
      <c r="D3201" t="s">
        <v>9189</v>
      </c>
      <c r="E3201" t="s">
        <v>57</v>
      </c>
      <c r="F3201" t="s">
        <v>25</v>
      </c>
      <c r="G3201" t="s">
        <v>15</v>
      </c>
      <c r="H3201" t="s">
        <v>16</v>
      </c>
      <c r="I3201" t="s">
        <v>48</v>
      </c>
      <c r="J3201" t="s">
        <v>9190</v>
      </c>
      <c r="K3201" t="s">
        <v>44</v>
      </c>
    </row>
    <row r="3202" spans="1:11" x14ac:dyDescent="0.35">
      <c r="A3202">
        <v>3201</v>
      </c>
      <c r="B3202" t="s">
        <v>9191</v>
      </c>
      <c r="C3202">
        <v>22</v>
      </c>
      <c r="D3202" t="s">
        <v>9192</v>
      </c>
      <c r="E3202" t="s">
        <v>32</v>
      </c>
      <c r="F3202" t="s">
        <v>32</v>
      </c>
      <c r="G3202" t="s">
        <v>52</v>
      </c>
      <c r="H3202" t="s">
        <v>13</v>
      </c>
      <c r="I3202" t="s">
        <v>146</v>
      </c>
      <c r="J3202" t="s">
        <v>9193</v>
      </c>
      <c r="K3202" t="s">
        <v>19</v>
      </c>
    </row>
    <row r="3203" spans="1:11" x14ac:dyDescent="0.35">
      <c r="A3203">
        <v>3202</v>
      </c>
      <c r="B3203" t="s">
        <v>9194</v>
      </c>
      <c r="C3203">
        <v>30</v>
      </c>
      <c r="D3203" t="s">
        <v>9195</v>
      </c>
      <c r="E3203" t="s">
        <v>201</v>
      </c>
      <c r="F3203" t="s">
        <v>23</v>
      </c>
      <c r="G3203" t="s">
        <v>33</v>
      </c>
      <c r="H3203" t="s">
        <v>34</v>
      </c>
      <c r="I3203" t="s">
        <v>116</v>
      </c>
      <c r="J3203" t="s">
        <v>9196</v>
      </c>
      <c r="K3203" t="s">
        <v>28</v>
      </c>
    </row>
    <row r="3204" spans="1:11" x14ac:dyDescent="0.35">
      <c r="A3204">
        <v>3203</v>
      </c>
      <c r="B3204" t="s">
        <v>9197</v>
      </c>
      <c r="C3204">
        <v>25</v>
      </c>
      <c r="D3204" t="s">
        <v>9198</v>
      </c>
      <c r="E3204" t="s">
        <v>79</v>
      </c>
      <c r="F3204" t="s">
        <v>31</v>
      </c>
      <c r="G3204" t="s">
        <v>33</v>
      </c>
      <c r="H3204" t="s">
        <v>34</v>
      </c>
      <c r="I3204" t="s">
        <v>91</v>
      </c>
      <c r="J3204" t="s">
        <v>9199</v>
      </c>
      <c r="K3204" t="s">
        <v>28</v>
      </c>
    </row>
    <row r="3205" spans="1:11" x14ac:dyDescent="0.35">
      <c r="A3205">
        <v>3204</v>
      </c>
      <c r="B3205" t="s">
        <v>9200</v>
      </c>
      <c r="C3205">
        <v>29</v>
      </c>
      <c r="D3205" t="s">
        <v>9201</v>
      </c>
      <c r="E3205" t="s">
        <v>133</v>
      </c>
      <c r="F3205" t="s">
        <v>169</v>
      </c>
      <c r="G3205" t="s">
        <v>87</v>
      </c>
      <c r="H3205" t="s">
        <v>79</v>
      </c>
      <c r="I3205" t="s">
        <v>88</v>
      </c>
      <c r="J3205" t="s">
        <v>9202</v>
      </c>
      <c r="K3205" t="s">
        <v>19</v>
      </c>
    </row>
    <row r="3206" spans="1:11" x14ac:dyDescent="0.35">
      <c r="A3206">
        <v>3205</v>
      </c>
      <c r="B3206" t="s">
        <v>9203</v>
      </c>
      <c r="C3206">
        <v>23</v>
      </c>
      <c r="D3206" t="s">
        <v>9204</v>
      </c>
      <c r="E3206" t="s">
        <v>42</v>
      </c>
      <c r="F3206" t="s">
        <v>133</v>
      </c>
      <c r="G3206" t="s">
        <v>80</v>
      </c>
      <c r="H3206" t="s">
        <v>32</v>
      </c>
      <c r="I3206" t="s">
        <v>63</v>
      </c>
      <c r="J3206" t="s">
        <v>9205</v>
      </c>
      <c r="K3206" t="s">
        <v>19</v>
      </c>
    </row>
    <row r="3207" spans="1:11" x14ac:dyDescent="0.35">
      <c r="A3207">
        <v>3206</v>
      </c>
      <c r="B3207" t="s">
        <v>9206</v>
      </c>
      <c r="C3207">
        <v>24</v>
      </c>
      <c r="D3207" t="s">
        <v>9207</v>
      </c>
      <c r="E3207" t="s">
        <v>32</v>
      </c>
      <c r="F3207" t="s">
        <v>67</v>
      </c>
      <c r="G3207" t="s">
        <v>15</v>
      </c>
      <c r="H3207" t="s">
        <v>16</v>
      </c>
      <c r="I3207" t="s">
        <v>26</v>
      </c>
      <c r="J3207" t="s">
        <v>9208</v>
      </c>
      <c r="K3207" t="s">
        <v>28</v>
      </c>
    </row>
    <row r="3208" spans="1:11" x14ac:dyDescent="0.35">
      <c r="A3208">
        <v>3207</v>
      </c>
      <c r="B3208" t="s">
        <v>9209</v>
      </c>
      <c r="C3208">
        <v>25</v>
      </c>
      <c r="D3208" t="s">
        <v>9210</v>
      </c>
      <c r="E3208" t="s">
        <v>34</v>
      </c>
      <c r="F3208" t="s">
        <v>13</v>
      </c>
      <c r="G3208" t="s">
        <v>24</v>
      </c>
      <c r="H3208" t="s">
        <v>25</v>
      </c>
      <c r="I3208" t="s">
        <v>26</v>
      </c>
      <c r="J3208" t="s">
        <v>9211</v>
      </c>
      <c r="K3208" t="s">
        <v>44</v>
      </c>
    </row>
    <row r="3209" spans="1:11" x14ac:dyDescent="0.35">
      <c r="A3209">
        <v>3208</v>
      </c>
      <c r="B3209" t="s">
        <v>9212</v>
      </c>
      <c r="C3209">
        <v>26</v>
      </c>
      <c r="D3209" t="s">
        <v>9213</v>
      </c>
      <c r="E3209" t="s">
        <v>133</v>
      </c>
      <c r="F3209" t="s">
        <v>14</v>
      </c>
      <c r="G3209" t="s">
        <v>47</v>
      </c>
      <c r="H3209" t="s">
        <v>31</v>
      </c>
      <c r="I3209" t="s">
        <v>17</v>
      </c>
      <c r="J3209" t="s">
        <v>9214</v>
      </c>
      <c r="K3209" t="s">
        <v>37</v>
      </c>
    </row>
    <row r="3210" spans="1:11" x14ac:dyDescent="0.35">
      <c r="A3210">
        <v>3209</v>
      </c>
      <c r="B3210" t="s">
        <v>9215</v>
      </c>
      <c r="C3210">
        <v>30</v>
      </c>
      <c r="D3210" t="s">
        <v>9216</v>
      </c>
      <c r="E3210" t="s">
        <v>32</v>
      </c>
      <c r="F3210" t="s">
        <v>34</v>
      </c>
      <c r="G3210" t="s">
        <v>47</v>
      </c>
      <c r="H3210" t="s">
        <v>31</v>
      </c>
      <c r="I3210" t="s">
        <v>68</v>
      </c>
      <c r="J3210" t="s">
        <v>9217</v>
      </c>
      <c r="K3210" t="s">
        <v>19</v>
      </c>
    </row>
    <row r="3211" spans="1:11" x14ac:dyDescent="0.35">
      <c r="A3211">
        <v>3210</v>
      </c>
      <c r="B3211" t="s">
        <v>9218</v>
      </c>
      <c r="C3211">
        <v>25</v>
      </c>
      <c r="D3211" t="s">
        <v>9219</v>
      </c>
      <c r="E3211" t="s">
        <v>133</v>
      </c>
      <c r="F3211" t="s">
        <v>34</v>
      </c>
      <c r="G3211" t="s">
        <v>24</v>
      </c>
      <c r="H3211" t="s">
        <v>25</v>
      </c>
      <c r="I3211" t="s">
        <v>102</v>
      </c>
      <c r="J3211" t="s">
        <v>9220</v>
      </c>
      <c r="K3211" t="s">
        <v>44</v>
      </c>
    </row>
    <row r="3212" spans="1:11" x14ac:dyDescent="0.35">
      <c r="A3212">
        <v>3211</v>
      </c>
      <c r="B3212" t="s">
        <v>9221</v>
      </c>
      <c r="C3212">
        <v>30</v>
      </c>
      <c r="D3212" t="s">
        <v>9222</v>
      </c>
      <c r="E3212" t="s">
        <v>79</v>
      </c>
      <c r="F3212" t="s">
        <v>67</v>
      </c>
      <c r="G3212" t="s">
        <v>52</v>
      </c>
      <c r="H3212" t="s">
        <v>13</v>
      </c>
      <c r="I3212" t="s">
        <v>102</v>
      </c>
      <c r="J3212" t="s">
        <v>9223</v>
      </c>
      <c r="K3212" t="s">
        <v>37</v>
      </c>
    </row>
    <row r="3213" spans="1:11" x14ac:dyDescent="0.35">
      <c r="A3213">
        <v>3212</v>
      </c>
      <c r="B3213" t="s">
        <v>9224</v>
      </c>
      <c r="C3213">
        <v>29</v>
      </c>
      <c r="D3213" t="s">
        <v>9225</v>
      </c>
      <c r="E3213" t="s">
        <v>31</v>
      </c>
      <c r="F3213" t="s">
        <v>22</v>
      </c>
      <c r="G3213" t="s">
        <v>87</v>
      </c>
      <c r="H3213" t="s">
        <v>79</v>
      </c>
      <c r="I3213" t="s">
        <v>116</v>
      </c>
      <c r="J3213" t="s">
        <v>9226</v>
      </c>
      <c r="K3213" t="s">
        <v>28</v>
      </c>
    </row>
    <row r="3214" spans="1:11" x14ac:dyDescent="0.35">
      <c r="A3214">
        <v>3213</v>
      </c>
      <c r="B3214" t="s">
        <v>9227</v>
      </c>
      <c r="C3214">
        <v>29</v>
      </c>
      <c r="D3214" t="s">
        <v>9228</v>
      </c>
      <c r="E3214" t="s">
        <v>14</v>
      </c>
      <c r="F3214" t="s">
        <v>169</v>
      </c>
      <c r="G3214" t="s">
        <v>33</v>
      </c>
      <c r="H3214" t="s">
        <v>34</v>
      </c>
      <c r="I3214" t="s">
        <v>53</v>
      </c>
      <c r="J3214" t="s">
        <v>9229</v>
      </c>
      <c r="K3214" t="s">
        <v>76</v>
      </c>
    </row>
    <row r="3215" spans="1:11" x14ac:dyDescent="0.35">
      <c r="A3215">
        <v>3214</v>
      </c>
      <c r="B3215" t="s">
        <v>9230</v>
      </c>
      <c r="C3215">
        <v>24</v>
      </c>
      <c r="D3215" t="s">
        <v>9231</v>
      </c>
      <c r="E3215" t="s">
        <v>169</v>
      </c>
      <c r="F3215" t="s">
        <v>79</v>
      </c>
      <c r="G3215" t="s">
        <v>15</v>
      </c>
      <c r="H3215" t="s">
        <v>16</v>
      </c>
      <c r="I3215" t="s">
        <v>88</v>
      </c>
      <c r="J3215" t="s">
        <v>9232</v>
      </c>
      <c r="K3215" t="s">
        <v>37</v>
      </c>
    </row>
    <row r="3216" spans="1:11" x14ac:dyDescent="0.35">
      <c r="A3216">
        <v>3215</v>
      </c>
      <c r="B3216" t="s">
        <v>9233</v>
      </c>
      <c r="C3216">
        <v>26</v>
      </c>
      <c r="D3216" t="s">
        <v>9234</v>
      </c>
      <c r="E3216" t="s">
        <v>67</v>
      </c>
      <c r="F3216" t="s">
        <v>149</v>
      </c>
      <c r="G3216" t="s">
        <v>80</v>
      </c>
      <c r="H3216" t="s">
        <v>32</v>
      </c>
      <c r="I3216" t="s">
        <v>88</v>
      </c>
      <c r="J3216">
        <v>1526444406</v>
      </c>
      <c r="K3216" t="s">
        <v>76</v>
      </c>
    </row>
    <row r="3217" spans="1:11" x14ac:dyDescent="0.35">
      <c r="A3217">
        <v>3216</v>
      </c>
      <c r="B3217" t="s">
        <v>9235</v>
      </c>
      <c r="C3217">
        <v>22</v>
      </c>
      <c r="D3217" t="s">
        <v>9236</v>
      </c>
      <c r="E3217" t="s">
        <v>177</v>
      </c>
      <c r="F3217" t="s">
        <v>101</v>
      </c>
      <c r="G3217" t="s">
        <v>87</v>
      </c>
      <c r="H3217" t="s">
        <v>79</v>
      </c>
      <c r="I3217" t="s">
        <v>53</v>
      </c>
      <c r="J3217" t="s">
        <v>9237</v>
      </c>
      <c r="K3217" t="s">
        <v>76</v>
      </c>
    </row>
    <row r="3218" spans="1:11" x14ac:dyDescent="0.35">
      <c r="A3218">
        <v>3217</v>
      </c>
      <c r="B3218" t="s">
        <v>1243</v>
      </c>
      <c r="C3218">
        <v>29</v>
      </c>
      <c r="D3218" t="s">
        <v>9238</v>
      </c>
      <c r="E3218" t="s">
        <v>22</v>
      </c>
      <c r="F3218" t="s">
        <v>177</v>
      </c>
      <c r="G3218" t="s">
        <v>62</v>
      </c>
      <c r="H3218" t="s">
        <v>23</v>
      </c>
      <c r="I3218" t="s">
        <v>35</v>
      </c>
      <c r="J3218" t="s">
        <v>9239</v>
      </c>
      <c r="K3218" t="s">
        <v>44</v>
      </c>
    </row>
    <row r="3219" spans="1:11" x14ac:dyDescent="0.35">
      <c r="A3219">
        <v>3218</v>
      </c>
      <c r="B3219" t="s">
        <v>9240</v>
      </c>
      <c r="C3219">
        <v>23</v>
      </c>
      <c r="D3219" t="s">
        <v>9241</v>
      </c>
      <c r="E3219" t="s">
        <v>13</v>
      </c>
      <c r="F3219" t="s">
        <v>149</v>
      </c>
      <c r="G3219" t="s">
        <v>80</v>
      </c>
      <c r="H3219" t="s">
        <v>32</v>
      </c>
      <c r="I3219" t="s">
        <v>26</v>
      </c>
      <c r="J3219" t="s">
        <v>9242</v>
      </c>
      <c r="K3219" t="s">
        <v>37</v>
      </c>
    </row>
    <row r="3220" spans="1:11" x14ac:dyDescent="0.35">
      <c r="A3220">
        <v>3219</v>
      </c>
      <c r="B3220" t="s">
        <v>9243</v>
      </c>
      <c r="C3220">
        <v>25</v>
      </c>
      <c r="D3220" t="s">
        <v>9244</v>
      </c>
      <c r="E3220" t="s">
        <v>79</v>
      </c>
      <c r="F3220" t="s">
        <v>177</v>
      </c>
      <c r="G3220" t="s">
        <v>24</v>
      </c>
      <c r="H3220" t="s">
        <v>25</v>
      </c>
      <c r="I3220" t="s">
        <v>17</v>
      </c>
      <c r="J3220" t="s">
        <v>9245</v>
      </c>
      <c r="K3220" t="s">
        <v>44</v>
      </c>
    </row>
    <row r="3221" spans="1:11" x14ac:dyDescent="0.35">
      <c r="A3221">
        <v>3220</v>
      </c>
      <c r="B3221" t="s">
        <v>9246</v>
      </c>
      <c r="C3221">
        <v>26</v>
      </c>
      <c r="D3221" t="s">
        <v>9247</v>
      </c>
      <c r="E3221" t="s">
        <v>14</v>
      </c>
      <c r="F3221" t="s">
        <v>14</v>
      </c>
      <c r="G3221" t="s">
        <v>24</v>
      </c>
      <c r="H3221" t="s">
        <v>25</v>
      </c>
      <c r="I3221" t="s">
        <v>48</v>
      </c>
      <c r="J3221" t="s">
        <v>9248</v>
      </c>
      <c r="K3221" t="s">
        <v>37</v>
      </c>
    </row>
    <row r="3222" spans="1:11" x14ac:dyDescent="0.35">
      <c r="A3222">
        <v>3221</v>
      </c>
      <c r="B3222" t="s">
        <v>9249</v>
      </c>
      <c r="C3222">
        <v>26</v>
      </c>
      <c r="D3222" t="s">
        <v>9250</v>
      </c>
      <c r="E3222" t="s">
        <v>169</v>
      </c>
      <c r="F3222" t="s">
        <v>22</v>
      </c>
      <c r="G3222" t="s">
        <v>15</v>
      </c>
      <c r="H3222" t="s">
        <v>16</v>
      </c>
      <c r="I3222" t="s">
        <v>58</v>
      </c>
      <c r="J3222" t="s">
        <v>9251</v>
      </c>
      <c r="K3222" t="s">
        <v>44</v>
      </c>
    </row>
    <row r="3223" spans="1:11" x14ac:dyDescent="0.35">
      <c r="A3223">
        <v>3222</v>
      </c>
      <c r="B3223" t="s">
        <v>734</v>
      </c>
      <c r="C3223">
        <v>22</v>
      </c>
      <c r="D3223" t="s">
        <v>9252</v>
      </c>
      <c r="E3223" t="s">
        <v>13</v>
      </c>
      <c r="F3223" t="s">
        <v>177</v>
      </c>
      <c r="G3223" t="s">
        <v>87</v>
      </c>
      <c r="H3223" t="s">
        <v>79</v>
      </c>
      <c r="I3223" t="s">
        <v>91</v>
      </c>
      <c r="J3223">
        <v>7146784719</v>
      </c>
      <c r="K3223" t="s">
        <v>19</v>
      </c>
    </row>
    <row r="3224" spans="1:11" x14ac:dyDescent="0.35">
      <c r="A3224">
        <v>3223</v>
      </c>
      <c r="B3224" t="s">
        <v>9253</v>
      </c>
      <c r="C3224">
        <v>27</v>
      </c>
      <c r="D3224" t="s">
        <v>9254</v>
      </c>
      <c r="E3224" t="s">
        <v>149</v>
      </c>
      <c r="F3224" t="s">
        <v>14</v>
      </c>
      <c r="G3224" t="s">
        <v>15</v>
      </c>
      <c r="H3224" t="s">
        <v>16</v>
      </c>
      <c r="I3224" t="s">
        <v>26</v>
      </c>
      <c r="J3224" t="s">
        <v>9255</v>
      </c>
      <c r="K3224" t="s">
        <v>19</v>
      </c>
    </row>
    <row r="3225" spans="1:11" x14ac:dyDescent="0.35">
      <c r="A3225">
        <v>3224</v>
      </c>
      <c r="B3225" t="s">
        <v>9256</v>
      </c>
      <c r="C3225">
        <v>23</v>
      </c>
      <c r="D3225" t="s">
        <v>9257</v>
      </c>
      <c r="E3225" t="s">
        <v>79</v>
      </c>
      <c r="F3225" t="s">
        <v>25</v>
      </c>
      <c r="G3225" t="s">
        <v>24</v>
      </c>
      <c r="H3225" t="s">
        <v>25</v>
      </c>
      <c r="I3225" t="s">
        <v>116</v>
      </c>
      <c r="J3225" t="s">
        <v>9258</v>
      </c>
      <c r="K3225" t="s">
        <v>76</v>
      </c>
    </row>
    <row r="3226" spans="1:11" x14ac:dyDescent="0.35">
      <c r="A3226">
        <v>3225</v>
      </c>
      <c r="B3226" t="s">
        <v>9259</v>
      </c>
      <c r="C3226">
        <v>21</v>
      </c>
      <c r="D3226" t="s">
        <v>9260</v>
      </c>
      <c r="E3226" t="s">
        <v>149</v>
      </c>
      <c r="F3226" t="s">
        <v>34</v>
      </c>
      <c r="G3226" t="s">
        <v>87</v>
      </c>
      <c r="H3226" t="s">
        <v>79</v>
      </c>
      <c r="I3226" t="s">
        <v>48</v>
      </c>
      <c r="J3226" t="s">
        <v>9261</v>
      </c>
      <c r="K3226" t="s">
        <v>44</v>
      </c>
    </row>
    <row r="3227" spans="1:11" x14ac:dyDescent="0.35">
      <c r="A3227">
        <v>3226</v>
      </c>
      <c r="B3227" t="s">
        <v>9262</v>
      </c>
      <c r="C3227">
        <v>29</v>
      </c>
      <c r="D3227" t="s">
        <v>9263</v>
      </c>
      <c r="E3227" t="s">
        <v>13</v>
      </c>
      <c r="F3227" t="s">
        <v>79</v>
      </c>
      <c r="G3227" t="s">
        <v>120</v>
      </c>
      <c r="H3227" t="s">
        <v>57</v>
      </c>
      <c r="I3227" t="s">
        <v>35</v>
      </c>
      <c r="J3227" t="s">
        <v>9264</v>
      </c>
      <c r="K3227" t="s">
        <v>28</v>
      </c>
    </row>
    <row r="3228" spans="1:11" x14ac:dyDescent="0.35">
      <c r="A3228">
        <v>3227</v>
      </c>
      <c r="B3228" t="s">
        <v>9265</v>
      </c>
      <c r="C3228">
        <v>21</v>
      </c>
      <c r="D3228" t="s">
        <v>9266</v>
      </c>
      <c r="E3228" t="s">
        <v>133</v>
      </c>
      <c r="F3228" t="s">
        <v>149</v>
      </c>
      <c r="G3228" t="s">
        <v>52</v>
      </c>
      <c r="H3228" t="s">
        <v>13</v>
      </c>
      <c r="I3228" t="s">
        <v>58</v>
      </c>
      <c r="J3228" t="s">
        <v>9267</v>
      </c>
      <c r="K3228" t="s">
        <v>28</v>
      </c>
    </row>
    <row r="3229" spans="1:11" x14ac:dyDescent="0.35">
      <c r="A3229">
        <v>3228</v>
      </c>
      <c r="B3229" t="s">
        <v>9268</v>
      </c>
      <c r="C3229">
        <v>22</v>
      </c>
      <c r="D3229" t="s">
        <v>9269</v>
      </c>
      <c r="E3229" t="s">
        <v>13</v>
      </c>
      <c r="F3229" t="s">
        <v>23</v>
      </c>
      <c r="G3229" t="s">
        <v>41</v>
      </c>
      <c r="H3229" t="s">
        <v>42</v>
      </c>
      <c r="I3229" t="s">
        <v>102</v>
      </c>
      <c r="J3229" t="s">
        <v>9270</v>
      </c>
      <c r="K3229" t="s">
        <v>37</v>
      </c>
    </row>
    <row r="3230" spans="1:11" x14ac:dyDescent="0.35">
      <c r="A3230">
        <v>3229</v>
      </c>
      <c r="B3230" t="s">
        <v>9271</v>
      </c>
      <c r="C3230">
        <v>29</v>
      </c>
      <c r="D3230" t="s">
        <v>9272</v>
      </c>
      <c r="E3230" t="s">
        <v>13</v>
      </c>
      <c r="F3230" t="s">
        <v>42</v>
      </c>
      <c r="G3230" t="s">
        <v>120</v>
      </c>
      <c r="H3230" t="s">
        <v>57</v>
      </c>
      <c r="I3230" t="s">
        <v>116</v>
      </c>
      <c r="J3230" t="s">
        <v>9273</v>
      </c>
      <c r="K3230" t="s">
        <v>44</v>
      </c>
    </row>
    <row r="3231" spans="1:11" x14ac:dyDescent="0.35">
      <c r="A3231">
        <v>3230</v>
      </c>
      <c r="B3231" t="s">
        <v>9274</v>
      </c>
      <c r="C3231">
        <v>28</v>
      </c>
      <c r="D3231" t="s">
        <v>9275</v>
      </c>
      <c r="E3231" t="s">
        <v>32</v>
      </c>
      <c r="F3231" t="s">
        <v>31</v>
      </c>
      <c r="G3231" t="s">
        <v>62</v>
      </c>
      <c r="H3231" t="s">
        <v>23</v>
      </c>
      <c r="I3231" t="s">
        <v>68</v>
      </c>
      <c r="J3231" t="s">
        <v>9276</v>
      </c>
      <c r="K3231" t="s">
        <v>28</v>
      </c>
    </row>
    <row r="3232" spans="1:11" x14ac:dyDescent="0.35">
      <c r="A3232">
        <v>3231</v>
      </c>
      <c r="B3232" t="s">
        <v>9277</v>
      </c>
      <c r="C3232">
        <v>28</v>
      </c>
      <c r="D3232" t="s">
        <v>9278</v>
      </c>
      <c r="E3232" t="s">
        <v>79</v>
      </c>
      <c r="F3232" t="s">
        <v>32</v>
      </c>
      <c r="G3232" t="s">
        <v>120</v>
      </c>
      <c r="H3232" t="s">
        <v>57</v>
      </c>
      <c r="I3232" t="s">
        <v>91</v>
      </c>
      <c r="J3232" t="s">
        <v>9279</v>
      </c>
      <c r="K3232" t="s">
        <v>37</v>
      </c>
    </row>
    <row r="3233" spans="1:11" x14ac:dyDescent="0.35">
      <c r="A3233">
        <v>3232</v>
      </c>
      <c r="B3233" t="s">
        <v>9280</v>
      </c>
      <c r="C3233">
        <v>29</v>
      </c>
      <c r="D3233" t="s">
        <v>9281</v>
      </c>
      <c r="E3233" t="s">
        <v>169</v>
      </c>
      <c r="F3233" t="s">
        <v>32</v>
      </c>
      <c r="G3233" t="s">
        <v>33</v>
      </c>
      <c r="H3233" t="s">
        <v>34</v>
      </c>
      <c r="I3233" t="s">
        <v>26</v>
      </c>
      <c r="J3233" t="s">
        <v>9282</v>
      </c>
      <c r="K3233" t="s">
        <v>19</v>
      </c>
    </row>
    <row r="3234" spans="1:11" x14ac:dyDescent="0.35">
      <c r="A3234">
        <v>3233</v>
      </c>
      <c r="B3234" t="s">
        <v>9283</v>
      </c>
      <c r="C3234">
        <v>23</v>
      </c>
      <c r="D3234" t="s">
        <v>9284</v>
      </c>
      <c r="E3234" t="s">
        <v>40</v>
      </c>
      <c r="F3234" t="s">
        <v>149</v>
      </c>
      <c r="G3234" t="s">
        <v>15</v>
      </c>
      <c r="H3234" t="s">
        <v>16</v>
      </c>
      <c r="I3234" t="s">
        <v>63</v>
      </c>
      <c r="J3234" t="s">
        <v>9285</v>
      </c>
      <c r="K3234" t="s">
        <v>44</v>
      </c>
    </row>
    <row r="3235" spans="1:11" x14ac:dyDescent="0.35">
      <c r="A3235">
        <v>3234</v>
      </c>
      <c r="B3235" t="s">
        <v>9286</v>
      </c>
      <c r="C3235">
        <v>24</v>
      </c>
      <c r="D3235" t="s">
        <v>9287</v>
      </c>
      <c r="E3235" t="s">
        <v>149</v>
      </c>
      <c r="F3235" t="s">
        <v>32</v>
      </c>
      <c r="G3235" t="s">
        <v>62</v>
      </c>
      <c r="H3235" t="s">
        <v>23</v>
      </c>
      <c r="I3235" t="s">
        <v>53</v>
      </c>
      <c r="J3235">
        <v>6396968712</v>
      </c>
      <c r="K3235" t="s">
        <v>37</v>
      </c>
    </row>
    <row r="3236" spans="1:11" x14ac:dyDescent="0.35">
      <c r="A3236">
        <v>3235</v>
      </c>
      <c r="B3236" t="s">
        <v>9288</v>
      </c>
      <c r="C3236">
        <v>20</v>
      </c>
      <c r="D3236" t="s">
        <v>9289</v>
      </c>
      <c r="E3236" t="s">
        <v>40</v>
      </c>
      <c r="F3236" t="s">
        <v>201</v>
      </c>
      <c r="G3236" t="s">
        <v>47</v>
      </c>
      <c r="H3236" t="s">
        <v>31</v>
      </c>
      <c r="I3236" t="s">
        <v>58</v>
      </c>
      <c r="J3236" t="s">
        <v>9290</v>
      </c>
      <c r="K3236" t="s">
        <v>44</v>
      </c>
    </row>
    <row r="3237" spans="1:11" x14ac:dyDescent="0.35">
      <c r="A3237">
        <v>3236</v>
      </c>
      <c r="B3237" t="s">
        <v>9291</v>
      </c>
      <c r="C3237">
        <v>28</v>
      </c>
      <c r="D3237" t="s">
        <v>9292</v>
      </c>
      <c r="E3237" t="s">
        <v>34</v>
      </c>
      <c r="F3237" t="s">
        <v>57</v>
      </c>
      <c r="G3237" t="s">
        <v>41</v>
      </c>
      <c r="H3237" t="s">
        <v>42</v>
      </c>
      <c r="I3237" t="s">
        <v>35</v>
      </c>
      <c r="J3237" t="s">
        <v>9293</v>
      </c>
      <c r="K3237" t="s">
        <v>28</v>
      </c>
    </row>
    <row r="3238" spans="1:11" x14ac:dyDescent="0.35">
      <c r="A3238">
        <v>3237</v>
      </c>
      <c r="B3238" t="s">
        <v>9294</v>
      </c>
      <c r="C3238">
        <v>26</v>
      </c>
      <c r="D3238" t="s">
        <v>9295</v>
      </c>
      <c r="E3238" t="s">
        <v>67</v>
      </c>
      <c r="F3238" t="s">
        <v>133</v>
      </c>
      <c r="G3238" t="s">
        <v>33</v>
      </c>
      <c r="H3238" t="s">
        <v>34</v>
      </c>
      <c r="I3238" t="s">
        <v>63</v>
      </c>
      <c r="J3238" t="s">
        <v>9296</v>
      </c>
      <c r="K3238" t="s">
        <v>19</v>
      </c>
    </row>
    <row r="3239" spans="1:11" x14ac:dyDescent="0.35">
      <c r="A3239">
        <v>3238</v>
      </c>
      <c r="B3239" t="s">
        <v>9297</v>
      </c>
      <c r="C3239">
        <v>25</v>
      </c>
      <c r="D3239" t="s">
        <v>9298</v>
      </c>
      <c r="E3239" t="s">
        <v>14</v>
      </c>
      <c r="F3239" t="s">
        <v>40</v>
      </c>
      <c r="G3239" t="s">
        <v>33</v>
      </c>
      <c r="H3239" t="s">
        <v>34</v>
      </c>
      <c r="I3239" t="s">
        <v>170</v>
      </c>
      <c r="J3239" t="s">
        <v>9299</v>
      </c>
      <c r="K3239" t="s">
        <v>28</v>
      </c>
    </row>
    <row r="3240" spans="1:11" x14ac:dyDescent="0.35">
      <c r="A3240">
        <v>3239</v>
      </c>
      <c r="B3240" t="s">
        <v>9300</v>
      </c>
      <c r="C3240">
        <v>26</v>
      </c>
      <c r="D3240" t="s">
        <v>9301</v>
      </c>
      <c r="E3240" t="s">
        <v>40</v>
      </c>
      <c r="F3240" t="s">
        <v>79</v>
      </c>
      <c r="G3240" t="s">
        <v>87</v>
      </c>
      <c r="H3240" t="s">
        <v>79</v>
      </c>
      <c r="I3240" t="s">
        <v>35</v>
      </c>
      <c r="J3240" t="s">
        <v>9302</v>
      </c>
      <c r="K3240" t="s">
        <v>19</v>
      </c>
    </row>
    <row r="3241" spans="1:11" x14ac:dyDescent="0.35">
      <c r="A3241">
        <v>3240</v>
      </c>
      <c r="B3241" t="s">
        <v>9303</v>
      </c>
      <c r="C3241">
        <v>25</v>
      </c>
      <c r="D3241" t="s">
        <v>9304</v>
      </c>
      <c r="E3241" t="s">
        <v>22</v>
      </c>
      <c r="F3241" t="s">
        <v>101</v>
      </c>
      <c r="G3241" t="s">
        <v>41</v>
      </c>
      <c r="H3241" t="s">
        <v>42</v>
      </c>
      <c r="I3241" t="s">
        <v>146</v>
      </c>
      <c r="J3241" t="s">
        <v>9305</v>
      </c>
      <c r="K3241" t="s">
        <v>28</v>
      </c>
    </row>
    <row r="3242" spans="1:11" x14ac:dyDescent="0.35">
      <c r="A3242">
        <v>3241</v>
      </c>
      <c r="B3242" t="s">
        <v>9306</v>
      </c>
      <c r="C3242">
        <v>29</v>
      </c>
      <c r="D3242" t="s">
        <v>9307</v>
      </c>
      <c r="E3242" t="s">
        <v>79</v>
      </c>
      <c r="F3242" t="s">
        <v>22</v>
      </c>
      <c r="G3242" t="s">
        <v>120</v>
      </c>
      <c r="H3242" t="s">
        <v>57</v>
      </c>
      <c r="I3242" t="s">
        <v>88</v>
      </c>
      <c r="J3242">
        <f>1-942-672-6944</f>
        <v>-8557</v>
      </c>
      <c r="K3242" t="s">
        <v>28</v>
      </c>
    </row>
    <row r="3243" spans="1:11" x14ac:dyDescent="0.35">
      <c r="A3243">
        <v>3242</v>
      </c>
      <c r="B3243" t="s">
        <v>9308</v>
      </c>
      <c r="C3243">
        <v>20</v>
      </c>
      <c r="D3243" t="s">
        <v>9309</v>
      </c>
      <c r="E3243" t="s">
        <v>32</v>
      </c>
      <c r="F3243" t="s">
        <v>23</v>
      </c>
      <c r="G3243" t="s">
        <v>41</v>
      </c>
      <c r="H3243" t="s">
        <v>42</v>
      </c>
      <c r="I3243" t="s">
        <v>116</v>
      </c>
      <c r="J3243" t="s">
        <v>9310</v>
      </c>
      <c r="K3243" t="s">
        <v>37</v>
      </c>
    </row>
    <row r="3244" spans="1:11" x14ac:dyDescent="0.35">
      <c r="A3244">
        <v>3243</v>
      </c>
      <c r="B3244" t="s">
        <v>9311</v>
      </c>
      <c r="C3244">
        <v>25</v>
      </c>
      <c r="D3244" t="s">
        <v>9312</v>
      </c>
      <c r="E3244" t="s">
        <v>31</v>
      </c>
      <c r="F3244" t="s">
        <v>16</v>
      </c>
      <c r="G3244" t="s">
        <v>24</v>
      </c>
      <c r="H3244" t="s">
        <v>25</v>
      </c>
      <c r="I3244" t="s">
        <v>116</v>
      </c>
      <c r="J3244" t="s">
        <v>9313</v>
      </c>
      <c r="K3244" t="s">
        <v>28</v>
      </c>
    </row>
    <row r="3245" spans="1:11" x14ac:dyDescent="0.35">
      <c r="A3245">
        <v>3244</v>
      </c>
      <c r="B3245" t="s">
        <v>9314</v>
      </c>
      <c r="C3245">
        <v>28</v>
      </c>
      <c r="D3245" t="s">
        <v>9315</v>
      </c>
      <c r="E3245" t="s">
        <v>40</v>
      </c>
      <c r="F3245" t="s">
        <v>67</v>
      </c>
      <c r="G3245" t="s">
        <v>62</v>
      </c>
      <c r="H3245" t="s">
        <v>23</v>
      </c>
      <c r="I3245" t="s">
        <v>58</v>
      </c>
      <c r="J3245">
        <v>3110880455</v>
      </c>
      <c r="K3245" t="s">
        <v>76</v>
      </c>
    </row>
    <row r="3246" spans="1:11" x14ac:dyDescent="0.35">
      <c r="A3246">
        <v>3245</v>
      </c>
      <c r="B3246" t="s">
        <v>9316</v>
      </c>
      <c r="C3246">
        <v>24</v>
      </c>
      <c r="D3246" t="s">
        <v>9317</v>
      </c>
      <c r="E3246" t="s">
        <v>169</v>
      </c>
      <c r="F3246" t="s">
        <v>57</v>
      </c>
      <c r="G3246" t="s">
        <v>24</v>
      </c>
      <c r="H3246" t="s">
        <v>25</v>
      </c>
      <c r="I3246" t="s">
        <v>102</v>
      </c>
      <c r="J3246" t="s">
        <v>9318</v>
      </c>
      <c r="K3246" t="s">
        <v>28</v>
      </c>
    </row>
    <row r="3247" spans="1:11" x14ac:dyDescent="0.35">
      <c r="A3247">
        <v>3246</v>
      </c>
      <c r="B3247" t="s">
        <v>9319</v>
      </c>
      <c r="C3247">
        <v>29</v>
      </c>
      <c r="D3247" t="s">
        <v>9320</v>
      </c>
      <c r="E3247" t="s">
        <v>177</v>
      </c>
      <c r="F3247" t="s">
        <v>149</v>
      </c>
      <c r="G3247" t="s">
        <v>24</v>
      </c>
      <c r="H3247" t="s">
        <v>25</v>
      </c>
      <c r="I3247" t="s">
        <v>53</v>
      </c>
      <c r="J3247" t="s">
        <v>9321</v>
      </c>
      <c r="K3247" t="s">
        <v>76</v>
      </c>
    </row>
    <row r="3248" spans="1:11" x14ac:dyDescent="0.35">
      <c r="A3248">
        <v>3247</v>
      </c>
      <c r="B3248" t="s">
        <v>9322</v>
      </c>
      <c r="C3248">
        <v>28</v>
      </c>
      <c r="D3248" t="s">
        <v>9323</v>
      </c>
      <c r="E3248" t="s">
        <v>201</v>
      </c>
      <c r="F3248" t="s">
        <v>22</v>
      </c>
      <c r="G3248" t="s">
        <v>87</v>
      </c>
      <c r="H3248" t="s">
        <v>79</v>
      </c>
      <c r="I3248" t="s">
        <v>91</v>
      </c>
      <c r="J3248" t="s">
        <v>9324</v>
      </c>
      <c r="K3248" t="s">
        <v>44</v>
      </c>
    </row>
    <row r="3249" spans="1:11" x14ac:dyDescent="0.35">
      <c r="A3249">
        <v>3248</v>
      </c>
      <c r="B3249" t="s">
        <v>9325</v>
      </c>
      <c r="C3249">
        <v>30</v>
      </c>
      <c r="D3249" t="s">
        <v>9326</v>
      </c>
      <c r="E3249" t="s">
        <v>79</v>
      </c>
      <c r="F3249" t="s">
        <v>149</v>
      </c>
      <c r="G3249" t="s">
        <v>47</v>
      </c>
      <c r="H3249" t="s">
        <v>31</v>
      </c>
      <c r="I3249" t="s">
        <v>63</v>
      </c>
      <c r="J3249" t="s">
        <v>9327</v>
      </c>
      <c r="K3249" t="s">
        <v>44</v>
      </c>
    </row>
    <row r="3250" spans="1:11" x14ac:dyDescent="0.35">
      <c r="A3250">
        <v>3249</v>
      </c>
      <c r="B3250" t="s">
        <v>9328</v>
      </c>
      <c r="C3250">
        <v>30</v>
      </c>
      <c r="D3250" t="s">
        <v>9329</v>
      </c>
      <c r="E3250" t="s">
        <v>67</v>
      </c>
      <c r="F3250" t="s">
        <v>67</v>
      </c>
      <c r="G3250" t="s">
        <v>15</v>
      </c>
      <c r="H3250" t="s">
        <v>16</v>
      </c>
      <c r="I3250" t="s">
        <v>48</v>
      </c>
      <c r="J3250" t="s">
        <v>9330</v>
      </c>
      <c r="K3250" t="s">
        <v>44</v>
      </c>
    </row>
    <row r="3251" spans="1:11" x14ac:dyDescent="0.35">
      <c r="A3251">
        <v>3250</v>
      </c>
      <c r="B3251" t="s">
        <v>9331</v>
      </c>
      <c r="C3251">
        <v>26</v>
      </c>
      <c r="D3251" t="s">
        <v>9332</v>
      </c>
      <c r="E3251" t="s">
        <v>177</v>
      </c>
      <c r="F3251" t="s">
        <v>23</v>
      </c>
      <c r="G3251" t="s">
        <v>47</v>
      </c>
      <c r="H3251" t="s">
        <v>31</v>
      </c>
      <c r="I3251" t="s">
        <v>48</v>
      </c>
      <c r="J3251" t="s">
        <v>9333</v>
      </c>
      <c r="K3251" t="s">
        <v>76</v>
      </c>
    </row>
    <row r="3252" spans="1:11" x14ac:dyDescent="0.35">
      <c r="A3252">
        <v>3251</v>
      </c>
      <c r="B3252" t="s">
        <v>9334</v>
      </c>
      <c r="C3252">
        <v>20</v>
      </c>
      <c r="D3252" t="s">
        <v>9335</v>
      </c>
      <c r="E3252" t="s">
        <v>13</v>
      </c>
      <c r="F3252" t="s">
        <v>101</v>
      </c>
      <c r="G3252" t="s">
        <v>33</v>
      </c>
      <c r="H3252" t="s">
        <v>34</v>
      </c>
      <c r="I3252" t="s">
        <v>116</v>
      </c>
      <c r="J3252" t="s">
        <v>9336</v>
      </c>
      <c r="K3252" t="s">
        <v>37</v>
      </c>
    </row>
    <row r="3253" spans="1:11" x14ac:dyDescent="0.35">
      <c r="A3253">
        <v>3252</v>
      </c>
      <c r="B3253" t="s">
        <v>9337</v>
      </c>
      <c r="C3253">
        <v>22</v>
      </c>
      <c r="D3253" t="s">
        <v>9338</v>
      </c>
      <c r="E3253" t="s">
        <v>23</v>
      </c>
      <c r="F3253" t="s">
        <v>16</v>
      </c>
      <c r="G3253" t="s">
        <v>87</v>
      </c>
      <c r="H3253" t="s">
        <v>79</v>
      </c>
      <c r="I3253" t="s">
        <v>91</v>
      </c>
      <c r="J3253" t="s">
        <v>9339</v>
      </c>
      <c r="K3253" t="s">
        <v>37</v>
      </c>
    </row>
    <row r="3254" spans="1:11" x14ac:dyDescent="0.35">
      <c r="A3254">
        <v>3253</v>
      </c>
      <c r="B3254" t="s">
        <v>9340</v>
      </c>
      <c r="C3254">
        <v>28</v>
      </c>
      <c r="D3254" t="s">
        <v>9341</v>
      </c>
      <c r="E3254" t="s">
        <v>23</v>
      </c>
      <c r="F3254" t="s">
        <v>79</v>
      </c>
      <c r="G3254" t="s">
        <v>87</v>
      </c>
      <c r="H3254" t="s">
        <v>79</v>
      </c>
      <c r="I3254" t="s">
        <v>26</v>
      </c>
      <c r="J3254" t="s">
        <v>9342</v>
      </c>
      <c r="K3254" t="s">
        <v>19</v>
      </c>
    </row>
    <row r="3255" spans="1:11" x14ac:dyDescent="0.35">
      <c r="A3255">
        <v>3254</v>
      </c>
      <c r="B3255" t="s">
        <v>9343</v>
      </c>
      <c r="C3255">
        <v>25</v>
      </c>
      <c r="D3255" t="s">
        <v>9344</v>
      </c>
      <c r="E3255" t="s">
        <v>169</v>
      </c>
      <c r="F3255" t="s">
        <v>101</v>
      </c>
      <c r="G3255" t="s">
        <v>15</v>
      </c>
      <c r="H3255" t="s">
        <v>16</v>
      </c>
      <c r="I3255" t="s">
        <v>48</v>
      </c>
      <c r="J3255" t="s">
        <v>9345</v>
      </c>
      <c r="K3255" t="s">
        <v>37</v>
      </c>
    </row>
    <row r="3256" spans="1:11" x14ac:dyDescent="0.35">
      <c r="A3256">
        <v>3255</v>
      </c>
      <c r="B3256" t="s">
        <v>9346</v>
      </c>
      <c r="C3256">
        <v>26</v>
      </c>
      <c r="D3256" t="s">
        <v>9347</v>
      </c>
      <c r="E3256" t="s">
        <v>40</v>
      </c>
      <c r="F3256" t="s">
        <v>31</v>
      </c>
      <c r="G3256" t="s">
        <v>120</v>
      </c>
      <c r="H3256" t="s">
        <v>57</v>
      </c>
      <c r="I3256" t="s">
        <v>58</v>
      </c>
      <c r="J3256" t="s">
        <v>9348</v>
      </c>
      <c r="K3256" t="s">
        <v>76</v>
      </c>
    </row>
    <row r="3257" spans="1:11" x14ac:dyDescent="0.35">
      <c r="A3257">
        <v>3256</v>
      </c>
      <c r="B3257" t="s">
        <v>9349</v>
      </c>
      <c r="C3257">
        <v>30</v>
      </c>
      <c r="D3257" t="s">
        <v>9350</v>
      </c>
      <c r="E3257" t="s">
        <v>13</v>
      </c>
      <c r="F3257" t="s">
        <v>22</v>
      </c>
      <c r="G3257" t="s">
        <v>62</v>
      </c>
      <c r="H3257" t="s">
        <v>23</v>
      </c>
      <c r="I3257" t="s">
        <v>102</v>
      </c>
      <c r="J3257" t="s">
        <v>9351</v>
      </c>
      <c r="K3257" t="s">
        <v>44</v>
      </c>
    </row>
    <row r="3258" spans="1:11" x14ac:dyDescent="0.35">
      <c r="A3258">
        <v>3257</v>
      </c>
      <c r="B3258" t="s">
        <v>9352</v>
      </c>
      <c r="C3258">
        <v>27</v>
      </c>
      <c r="D3258" t="s">
        <v>9353</v>
      </c>
      <c r="E3258" t="s">
        <v>67</v>
      </c>
      <c r="F3258" t="s">
        <v>149</v>
      </c>
      <c r="G3258" t="s">
        <v>62</v>
      </c>
      <c r="H3258" t="s">
        <v>23</v>
      </c>
      <c r="I3258" t="s">
        <v>63</v>
      </c>
      <c r="J3258" t="s">
        <v>9354</v>
      </c>
      <c r="K3258" t="s">
        <v>76</v>
      </c>
    </row>
    <row r="3259" spans="1:11" x14ac:dyDescent="0.35">
      <c r="A3259">
        <v>3258</v>
      </c>
      <c r="B3259" t="s">
        <v>9355</v>
      </c>
      <c r="C3259">
        <v>24</v>
      </c>
      <c r="D3259" t="s">
        <v>9356</v>
      </c>
      <c r="E3259" t="s">
        <v>16</v>
      </c>
      <c r="F3259" t="s">
        <v>34</v>
      </c>
      <c r="G3259" t="s">
        <v>15</v>
      </c>
      <c r="H3259" t="s">
        <v>16</v>
      </c>
      <c r="I3259" t="s">
        <v>102</v>
      </c>
      <c r="J3259" t="s">
        <v>9357</v>
      </c>
      <c r="K3259" t="s">
        <v>76</v>
      </c>
    </row>
    <row r="3260" spans="1:11" x14ac:dyDescent="0.35">
      <c r="A3260">
        <v>3259</v>
      </c>
      <c r="B3260" t="s">
        <v>9358</v>
      </c>
      <c r="C3260">
        <v>30</v>
      </c>
      <c r="D3260" t="s">
        <v>9359</v>
      </c>
      <c r="E3260" t="s">
        <v>14</v>
      </c>
      <c r="F3260" t="s">
        <v>23</v>
      </c>
      <c r="G3260" t="s">
        <v>62</v>
      </c>
      <c r="H3260" t="s">
        <v>23</v>
      </c>
      <c r="I3260" t="s">
        <v>26</v>
      </c>
      <c r="J3260" t="s">
        <v>9360</v>
      </c>
      <c r="K3260" t="s">
        <v>19</v>
      </c>
    </row>
    <row r="3261" spans="1:11" x14ac:dyDescent="0.35">
      <c r="A3261">
        <v>3260</v>
      </c>
      <c r="B3261" t="s">
        <v>9361</v>
      </c>
      <c r="C3261">
        <v>25</v>
      </c>
      <c r="D3261" t="s">
        <v>9362</v>
      </c>
      <c r="E3261" t="s">
        <v>40</v>
      </c>
      <c r="F3261" t="s">
        <v>201</v>
      </c>
      <c r="G3261" t="s">
        <v>62</v>
      </c>
      <c r="H3261" t="s">
        <v>23</v>
      </c>
      <c r="I3261" t="s">
        <v>102</v>
      </c>
      <c r="J3261">
        <v>5419118024</v>
      </c>
      <c r="K3261" t="s">
        <v>76</v>
      </c>
    </row>
    <row r="3262" spans="1:11" x14ac:dyDescent="0.35">
      <c r="A3262">
        <v>3261</v>
      </c>
      <c r="B3262" t="s">
        <v>9363</v>
      </c>
      <c r="C3262">
        <v>23</v>
      </c>
      <c r="D3262" t="s">
        <v>9364</v>
      </c>
      <c r="E3262" t="s">
        <v>133</v>
      </c>
      <c r="F3262" t="s">
        <v>25</v>
      </c>
      <c r="G3262" t="s">
        <v>120</v>
      </c>
      <c r="H3262" t="s">
        <v>57</v>
      </c>
      <c r="I3262" t="s">
        <v>53</v>
      </c>
      <c r="J3262" t="s">
        <v>9365</v>
      </c>
      <c r="K3262" t="s">
        <v>37</v>
      </c>
    </row>
    <row r="3263" spans="1:11" x14ac:dyDescent="0.35">
      <c r="A3263">
        <v>3262</v>
      </c>
      <c r="B3263" t="s">
        <v>9366</v>
      </c>
      <c r="C3263">
        <v>20</v>
      </c>
      <c r="D3263" t="s">
        <v>9367</v>
      </c>
      <c r="E3263" t="s">
        <v>14</v>
      </c>
      <c r="F3263" t="s">
        <v>201</v>
      </c>
      <c r="G3263" t="s">
        <v>52</v>
      </c>
      <c r="H3263" t="s">
        <v>13</v>
      </c>
      <c r="I3263" t="s">
        <v>63</v>
      </c>
      <c r="J3263">
        <f>1-461-784-3959</f>
        <v>-5203</v>
      </c>
      <c r="K3263" t="s">
        <v>19</v>
      </c>
    </row>
    <row r="3264" spans="1:11" x14ac:dyDescent="0.35">
      <c r="A3264">
        <v>3263</v>
      </c>
      <c r="B3264" t="s">
        <v>9368</v>
      </c>
      <c r="C3264">
        <v>20</v>
      </c>
      <c r="D3264" t="s">
        <v>9369</v>
      </c>
      <c r="E3264" t="s">
        <v>133</v>
      </c>
      <c r="F3264" t="s">
        <v>23</v>
      </c>
      <c r="G3264" t="s">
        <v>24</v>
      </c>
      <c r="H3264" t="s">
        <v>25</v>
      </c>
      <c r="I3264" t="s">
        <v>116</v>
      </c>
      <c r="J3264">
        <v>6991418818</v>
      </c>
      <c r="K3264" t="s">
        <v>37</v>
      </c>
    </row>
    <row r="3265" spans="1:11" x14ac:dyDescent="0.35">
      <c r="A3265">
        <v>3264</v>
      </c>
      <c r="B3265" t="s">
        <v>9370</v>
      </c>
      <c r="C3265">
        <v>21</v>
      </c>
      <c r="D3265" t="s">
        <v>9371</v>
      </c>
      <c r="E3265" t="s">
        <v>101</v>
      </c>
      <c r="F3265" t="s">
        <v>79</v>
      </c>
      <c r="G3265" t="s">
        <v>80</v>
      </c>
      <c r="H3265" t="s">
        <v>32</v>
      </c>
      <c r="I3265" t="s">
        <v>170</v>
      </c>
      <c r="J3265" t="s">
        <v>9372</v>
      </c>
      <c r="K3265" t="s">
        <v>28</v>
      </c>
    </row>
    <row r="3266" spans="1:11" x14ac:dyDescent="0.35">
      <c r="A3266">
        <v>3265</v>
      </c>
      <c r="B3266" t="s">
        <v>9373</v>
      </c>
      <c r="C3266">
        <v>21</v>
      </c>
      <c r="D3266" t="s">
        <v>9374</v>
      </c>
      <c r="E3266" t="s">
        <v>14</v>
      </c>
      <c r="F3266" t="s">
        <v>42</v>
      </c>
      <c r="G3266" t="s">
        <v>80</v>
      </c>
      <c r="H3266" t="s">
        <v>32</v>
      </c>
      <c r="I3266" t="s">
        <v>102</v>
      </c>
      <c r="J3266" t="s">
        <v>9375</v>
      </c>
      <c r="K3266" t="s">
        <v>44</v>
      </c>
    </row>
    <row r="3267" spans="1:11" x14ac:dyDescent="0.35">
      <c r="A3267">
        <v>3266</v>
      </c>
      <c r="B3267" t="s">
        <v>9376</v>
      </c>
      <c r="C3267">
        <v>21</v>
      </c>
      <c r="D3267" t="s">
        <v>9377</v>
      </c>
      <c r="E3267" t="s">
        <v>32</v>
      </c>
      <c r="F3267" t="s">
        <v>177</v>
      </c>
      <c r="G3267" t="s">
        <v>47</v>
      </c>
      <c r="H3267" t="s">
        <v>31</v>
      </c>
      <c r="I3267" t="s">
        <v>48</v>
      </c>
      <c r="J3267">
        <v>705913123</v>
      </c>
      <c r="K3267" t="s">
        <v>76</v>
      </c>
    </row>
    <row r="3268" spans="1:11" x14ac:dyDescent="0.35">
      <c r="A3268">
        <v>3267</v>
      </c>
      <c r="B3268" t="s">
        <v>9378</v>
      </c>
      <c r="C3268">
        <v>21</v>
      </c>
      <c r="D3268" t="s">
        <v>9379</v>
      </c>
      <c r="E3268" t="s">
        <v>177</v>
      </c>
      <c r="F3268" t="s">
        <v>169</v>
      </c>
      <c r="G3268" t="s">
        <v>80</v>
      </c>
      <c r="H3268" t="s">
        <v>32</v>
      </c>
      <c r="I3268" t="s">
        <v>68</v>
      </c>
      <c r="J3268" t="s">
        <v>9380</v>
      </c>
      <c r="K3268" t="s">
        <v>28</v>
      </c>
    </row>
    <row r="3269" spans="1:11" x14ac:dyDescent="0.35">
      <c r="A3269">
        <v>3268</v>
      </c>
      <c r="B3269" t="s">
        <v>9381</v>
      </c>
      <c r="C3269">
        <v>22</v>
      </c>
      <c r="D3269" t="s">
        <v>9382</v>
      </c>
      <c r="E3269" t="s">
        <v>34</v>
      </c>
      <c r="F3269" t="s">
        <v>169</v>
      </c>
      <c r="G3269" t="s">
        <v>41</v>
      </c>
      <c r="H3269" t="s">
        <v>42</v>
      </c>
      <c r="I3269" t="s">
        <v>153</v>
      </c>
      <c r="J3269" t="s">
        <v>9383</v>
      </c>
      <c r="K3269" t="s">
        <v>44</v>
      </c>
    </row>
    <row r="3270" spans="1:11" x14ac:dyDescent="0.35">
      <c r="A3270">
        <v>3269</v>
      </c>
      <c r="B3270" t="s">
        <v>9384</v>
      </c>
      <c r="C3270">
        <v>24</v>
      </c>
      <c r="D3270" t="s">
        <v>9385</v>
      </c>
      <c r="E3270" t="s">
        <v>14</v>
      </c>
      <c r="F3270" t="s">
        <v>42</v>
      </c>
      <c r="G3270" t="s">
        <v>47</v>
      </c>
      <c r="H3270" t="s">
        <v>31</v>
      </c>
      <c r="I3270" t="s">
        <v>68</v>
      </c>
      <c r="J3270" t="s">
        <v>9386</v>
      </c>
      <c r="K3270" t="s">
        <v>28</v>
      </c>
    </row>
    <row r="3271" spans="1:11" x14ac:dyDescent="0.35">
      <c r="A3271">
        <v>3270</v>
      </c>
      <c r="B3271" t="s">
        <v>9387</v>
      </c>
      <c r="C3271">
        <v>20</v>
      </c>
      <c r="D3271" t="s">
        <v>9388</v>
      </c>
      <c r="E3271" t="s">
        <v>31</v>
      </c>
      <c r="F3271" t="s">
        <v>57</v>
      </c>
      <c r="G3271" t="s">
        <v>24</v>
      </c>
      <c r="H3271" t="s">
        <v>25</v>
      </c>
      <c r="I3271" t="s">
        <v>91</v>
      </c>
      <c r="J3271" t="s">
        <v>9389</v>
      </c>
      <c r="K3271" t="s">
        <v>28</v>
      </c>
    </row>
    <row r="3272" spans="1:11" x14ac:dyDescent="0.35">
      <c r="A3272">
        <v>3271</v>
      </c>
      <c r="B3272" t="s">
        <v>9390</v>
      </c>
      <c r="C3272">
        <v>26</v>
      </c>
      <c r="D3272" t="s">
        <v>9391</v>
      </c>
      <c r="E3272" t="s">
        <v>201</v>
      </c>
      <c r="F3272" t="s">
        <v>79</v>
      </c>
      <c r="G3272" t="s">
        <v>15</v>
      </c>
      <c r="H3272" t="s">
        <v>16</v>
      </c>
      <c r="I3272" t="s">
        <v>146</v>
      </c>
      <c r="J3272" t="s">
        <v>9392</v>
      </c>
      <c r="K3272" t="s">
        <v>37</v>
      </c>
    </row>
    <row r="3273" spans="1:11" x14ac:dyDescent="0.35">
      <c r="A3273">
        <v>3272</v>
      </c>
      <c r="B3273" t="s">
        <v>9393</v>
      </c>
      <c r="C3273">
        <v>27</v>
      </c>
      <c r="D3273" t="s">
        <v>9394</v>
      </c>
      <c r="E3273" t="s">
        <v>34</v>
      </c>
      <c r="F3273" t="s">
        <v>169</v>
      </c>
      <c r="G3273" t="s">
        <v>24</v>
      </c>
      <c r="H3273" t="s">
        <v>25</v>
      </c>
      <c r="I3273" t="s">
        <v>26</v>
      </c>
      <c r="J3273" t="s">
        <v>9395</v>
      </c>
      <c r="K3273" t="s">
        <v>44</v>
      </c>
    </row>
    <row r="3274" spans="1:11" x14ac:dyDescent="0.35">
      <c r="A3274">
        <v>3273</v>
      </c>
      <c r="B3274" t="s">
        <v>9396</v>
      </c>
      <c r="C3274">
        <v>27</v>
      </c>
      <c r="D3274" t="s">
        <v>9397</v>
      </c>
      <c r="E3274" t="s">
        <v>32</v>
      </c>
      <c r="F3274" t="s">
        <v>42</v>
      </c>
      <c r="G3274" t="s">
        <v>52</v>
      </c>
      <c r="H3274" t="s">
        <v>13</v>
      </c>
      <c r="I3274" t="s">
        <v>63</v>
      </c>
      <c r="J3274" t="s">
        <v>9398</v>
      </c>
      <c r="K3274" t="s">
        <v>19</v>
      </c>
    </row>
    <row r="3275" spans="1:11" x14ac:dyDescent="0.35">
      <c r="A3275">
        <v>3274</v>
      </c>
      <c r="B3275" t="s">
        <v>9399</v>
      </c>
      <c r="C3275">
        <v>27</v>
      </c>
      <c r="D3275" t="s">
        <v>9400</v>
      </c>
      <c r="E3275" t="s">
        <v>32</v>
      </c>
      <c r="F3275" t="s">
        <v>23</v>
      </c>
      <c r="G3275" t="s">
        <v>33</v>
      </c>
      <c r="H3275" t="s">
        <v>34</v>
      </c>
      <c r="I3275" t="s">
        <v>17</v>
      </c>
      <c r="J3275" t="s">
        <v>9401</v>
      </c>
      <c r="K3275" t="s">
        <v>19</v>
      </c>
    </row>
    <row r="3276" spans="1:11" x14ac:dyDescent="0.35">
      <c r="A3276">
        <v>3275</v>
      </c>
      <c r="B3276" t="s">
        <v>9402</v>
      </c>
      <c r="C3276">
        <v>29</v>
      </c>
      <c r="D3276" t="s">
        <v>9403</v>
      </c>
      <c r="E3276" t="s">
        <v>14</v>
      </c>
      <c r="F3276" t="s">
        <v>40</v>
      </c>
      <c r="G3276" t="s">
        <v>62</v>
      </c>
      <c r="H3276" t="s">
        <v>23</v>
      </c>
      <c r="I3276" t="s">
        <v>17</v>
      </c>
      <c r="J3276">
        <f>1-83-374-6157</f>
        <v>-6613</v>
      </c>
      <c r="K3276" t="s">
        <v>28</v>
      </c>
    </row>
    <row r="3277" spans="1:11" x14ac:dyDescent="0.35">
      <c r="A3277">
        <v>3276</v>
      </c>
      <c r="B3277" t="s">
        <v>9404</v>
      </c>
      <c r="C3277">
        <v>23</v>
      </c>
      <c r="D3277" t="s">
        <v>9405</v>
      </c>
      <c r="E3277" t="s">
        <v>23</v>
      </c>
      <c r="F3277" t="s">
        <v>42</v>
      </c>
      <c r="G3277" t="s">
        <v>52</v>
      </c>
      <c r="H3277" t="s">
        <v>13</v>
      </c>
      <c r="I3277" t="s">
        <v>53</v>
      </c>
      <c r="J3277">
        <v>8767999813</v>
      </c>
      <c r="K3277" t="s">
        <v>28</v>
      </c>
    </row>
    <row r="3278" spans="1:11" x14ac:dyDescent="0.35">
      <c r="A3278">
        <v>3277</v>
      </c>
      <c r="B3278" t="s">
        <v>9406</v>
      </c>
      <c r="C3278">
        <v>23</v>
      </c>
      <c r="D3278" t="s">
        <v>9407</v>
      </c>
      <c r="E3278" t="s">
        <v>14</v>
      </c>
      <c r="F3278" t="s">
        <v>31</v>
      </c>
      <c r="G3278" t="s">
        <v>87</v>
      </c>
      <c r="H3278" t="s">
        <v>79</v>
      </c>
      <c r="I3278" t="s">
        <v>68</v>
      </c>
      <c r="J3278" t="s">
        <v>9408</v>
      </c>
      <c r="K3278" t="s">
        <v>37</v>
      </c>
    </row>
    <row r="3279" spans="1:11" x14ac:dyDescent="0.35">
      <c r="A3279">
        <v>3278</v>
      </c>
      <c r="B3279" t="s">
        <v>9409</v>
      </c>
      <c r="C3279">
        <v>20</v>
      </c>
      <c r="D3279" t="s">
        <v>9410</v>
      </c>
      <c r="E3279" t="s">
        <v>22</v>
      </c>
      <c r="F3279" t="s">
        <v>201</v>
      </c>
      <c r="G3279" t="s">
        <v>120</v>
      </c>
      <c r="H3279" t="s">
        <v>57</v>
      </c>
      <c r="I3279" t="s">
        <v>153</v>
      </c>
      <c r="J3279">
        <v>1885408387</v>
      </c>
      <c r="K3279" t="s">
        <v>76</v>
      </c>
    </row>
    <row r="3280" spans="1:11" x14ac:dyDescent="0.35">
      <c r="A3280">
        <v>3279</v>
      </c>
      <c r="B3280" t="s">
        <v>9411</v>
      </c>
      <c r="C3280">
        <v>30</v>
      </c>
      <c r="D3280" t="s">
        <v>9412</v>
      </c>
      <c r="E3280" t="s">
        <v>42</v>
      </c>
      <c r="F3280" t="s">
        <v>14</v>
      </c>
      <c r="G3280" t="s">
        <v>80</v>
      </c>
      <c r="H3280" t="s">
        <v>32</v>
      </c>
      <c r="I3280" t="s">
        <v>17</v>
      </c>
      <c r="J3280" t="s">
        <v>9413</v>
      </c>
      <c r="K3280" t="s">
        <v>76</v>
      </c>
    </row>
    <row r="3281" spans="1:11" x14ac:dyDescent="0.35">
      <c r="A3281">
        <v>3280</v>
      </c>
      <c r="B3281" t="s">
        <v>9414</v>
      </c>
      <c r="C3281">
        <v>23</v>
      </c>
      <c r="D3281" t="s">
        <v>9415</v>
      </c>
      <c r="E3281" t="s">
        <v>25</v>
      </c>
      <c r="F3281" t="s">
        <v>201</v>
      </c>
      <c r="G3281" t="s">
        <v>33</v>
      </c>
      <c r="H3281" t="s">
        <v>34</v>
      </c>
      <c r="I3281" t="s">
        <v>53</v>
      </c>
      <c r="J3281" t="s">
        <v>9416</v>
      </c>
      <c r="K3281" t="s">
        <v>19</v>
      </c>
    </row>
    <row r="3282" spans="1:11" x14ac:dyDescent="0.35">
      <c r="A3282">
        <v>3281</v>
      </c>
      <c r="B3282" t="s">
        <v>9417</v>
      </c>
      <c r="C3282">
        <v>25</v>
      </c>
      <c r="D3282" t="s">
        <v>9418</v>
      </c>
      <c r="E3282" t="s">
        <v>40</v>
      </c>
      <c r="F3282" t="s">
        <v>133</v>
      </c>
      <c r="G3282" t="s">
        <v>41</v>
      </c>
      <c r="H3282" t="s">
        <v>42</v>
      </c>
      <c r="I3282" t="s">
        <v>68</v>
      </c>
      <c r="J3282" t="s">
        <v>9419</v>
      </c>
      <c r="K3282" t="s">
        <v>28</v>
      </c>
    </row>
    <row r="3283" spans="1:11" x14ac:dyDescent="0.35">
      <c r="A3283">
        <v>3282</v>
      </c>
      <c r="B3283" t="s">
        <v>9420</v>
      </c>
      <c r="C3283">
        <v>27</v>
      </c>
      <c r="D3283" t="s">
        <v>9421</v>
      </c>
      <c r="E3283" t="s">
        <v>42</v>
      </c>
      <c r="F3283" t="s">
        <v>42</v>
      </c>
      <c r="G3283" t="s">
        <v>41</v>
      </c>
      <c r="H3283" t="s">
        <v>42</v>
      </c>
      <c r="I3283" t="s">
        <v>170</v>
      </c>
      <c r="J3283">
        <v>6913486990</v>
      </c>
      <c r="K3283" t="s">
        <v>44</v>
      </c>
    </row>
    <row r="3284" spans="1:11" x14ac:dyDescent="0.35">
      <c r="A3284">
        <v>3283</v>
      </c>
      <c r="B3284" t="s">
        <v>9422</v>
      </c>
      <c r="C3284">
        <v>25</v>
      </c>
      <c r="D3284" t="s">
        <v>9423</v>
      </c>
      <c r="E3284" t="s">
        <v>67</v>
      </c>
      <c r="F3284" t="s">
        <v>34</v>
      </c>
      <c r="G3284" t="s">
        <v>41</v>
      </c>
      <c r="H3284" t="s">
        <v>42</v>
      </c>
      <c r="I3284" t="s">
        <v>63</v>
      </c>
      <c r="J3284" t="s">
        <v>9424</v>
      </c>
      <c r="K3284" t="s">
        <v>28</v>
      </c>
    </row>
    <row r="3285" spans="1:11" x14ac:dyDescent="0.35">
      <c r="A3285">
        <v>3284</v>
      </c>
      <c r="B3285" t="s">
        <v>9425</v>
      </c>
      <c r="C3285">
        <v>21</v>
      </c>
      <c r="D3285" t="s">
        <v>9426</v>
      </c>
      <c r="E3285" t="s">
        <v>177</v>
      </c>
      <c r="F3285" t="s">
        <v>40</v>
      </c>
      <c r="G3285" t="s">
        <v>52</v>
      </c>
      <c r="H3285" t="s">
        <v>13</v>
      </c>
      <c r="I3285" t="s">
        <v>17</v>
      </c>
      <c r="J3285" t="s">
        <v>9427</v>
      </c>
      <c r="K3285" t="s">
        <v>44</v>
      </c>
    </row>
    <row r="3286" spans="1:11" x14ac:dyDescent="0.35">
      <c r="A3286">
        <v>3285</v>
      </c>
      <c r="B3286" t="s">
        <v>1535</v>
      </c>
      <c r="C3286">
        <v>25</v>
      </c>
      <c r="D3286" t="s">
        <v>9428</v>
      </c>
      <c r="E3286" t="s">
        <v>40</v>
      </c>
      <c r="F3286" t="s">
        <v>201</v>
      </c>
      <c r="G3286" t="s">
        <v>33</v>
      </c>
      <c r="H3286" t="s">
        <v>34</v>
      </c>
      <c r="I3286" t="s">
        <v>102</v>
      </c>
      <c r="J3286" t="s">
        <v>9429</v>
      </c>
      <c r="K3286" t="s">
        <v>28</v>
      </c>
    </row>
    <row r="3287" spans="1:11" x14ac:dyDescent="0.35">
      <c r="A3287">
        <v>3286</v>
      </c>
      <c r="B3287" t="s">
        <v>9430</v>
      </c>
      <c r="C3287">
        <v>28</v>
      </c>
      <c r="D3287" t="s">
        <v>9431</v>
      </c>
      <c r="E3287" t="s">
        <v>79</v>
      </c>
      <c r="F3287" t="s">
        <v>40</v>
      </c>
      <c r="G3287" t="s">
        <v>52</v>
      </c>
      <c r="H3287" t="s">
        <v>13</v>
      </c>
      <c r="I3287" t="s">
        <v>53</v>
      </c>
      <c r="J3287" t="s">
        <v>9432</v>
      </c>
      <c r="K3287" t="s">
        <v>19</v>
      </c>
    </row>
    <row r="3288" spans="1:11" x14ac:dyDescent="0.35">
      <c r="A3288">
        <v>3287</v>
      </c>
      <c r="B3288" t="s">
        <v>9433</v>
      </c>
      <c r="C3288">
        <v>29</v>
      </c>
      <c r="D3288" t="s">
        <v>9434</v>
      </c>
      <c r="E3288" t="s">
        <v>101</v>
      </c>
      <c r="F3288" t="s">
        <v>101</v>
      </c>
      <c r="G3288" t="s">
        <v>47</v>
      </c>
      <c r="H3288" t="s">
        <v>31</v>
      </c>
      <c r="I3288" t="s">
        <v>68</v>
      </c>
      <c r="J3288" t="s">
        <v>9435</v>
      </c>
      <c r="K3288" t="s">
        <v>28</v>
      </c>
    </row>
    <row r="3289" spans="1:11" x14ac:dyDescent="0.35">
      <c r="A3289">
        <v>3288</v>
      </c>
      <c r="B3289" t="s">
        <v>3044</v>
      </c>
      <c r="C3289">
        <v>25</v>
      </c>
      <c r="D3289" t="s">
        <v>9436</v>
      </c>
      <c r="E3289" t="s">
        <v>34</v>
      </c>
      <c r="F3289" t="s">
        <v>14</v>
      </c>
      <c r="G3289" t="s">
        <v>80</v>
      </c>
      <c r="H3289" t="s">
        <v>32</v>
      </c>
      <c r="I3289" t="s">
        <v>63</v>
      </c>
      <c r="J3289" t="s">
        <v>9437</v>
      </c>
      <c r="K3289" t="s">
        <v>76</v>
      </c>
    </row>
    <row r="3290" spans="1:11" x14ac:dyDescent="0.35">
      <c r="A3290">
        <v>3289</v>
      </c>
      <c r="B3290" t="s">
        <v>9438</v>
      </c>
      <c r="C3290">
        <v>22</v>
      </c>
      <c r="D3290" t="s">
        <v>9439</v>
      </c>
      <c r="E3290" t="s">
        <v>201</v>
      </c>
      <c r="F3290" t="s">
        <v>14</v>
      </c>
      <c r="G3290" t="s">
        <v>80</v>
      </c>
      <c r="H3290" t="s">
        <v>32</v>
      </c>
      <c r="I3290" t="s">
        <v>63</v>
      </c>
      <c r="J3290" t="s">
        <v>9440</v>
      </c>
      <c r="K3290" t="s">
        <v>19</v>
      </c>
    </row>
    <row r="3291" spans="1:11" x14ac:dyDescent="0.35">
      <c r="A3291">
        <v>3290</v>
      </c>
      <c r="B3291" t="s">
        <v>9441</v>
      </c>
      <c r="C3291">
        <v>23</v>
      </c>
      <c r="D3291" t="s">
        <v>9442</v>
      </c>
      <c r="E3291" t="s">
        <v>67</v>
      </c>
      <c r="F3291" t="s">
        <v>34</v>
      </c>
      <c r="G3291" t="s">
        <v>47</v>
      </c>
      <c r="H3291" t="s">
        <v>31</v>
      </c>
      <c r="I3291" t="s">
        <v>170</v>
      </c>
      <c r="J3291" t="s">
        <v>9443</v>
      </c>
      <c r="K3291" t="s">
        <v>37</v>
      </c>
    </row>
    <row r="3292" spans="1:11" x14ac:dyDescent="0.35">
      <c r="A3292">
        <v>3291</v>
      </c>
      <c r="B3292" t="s">
        <v>9444</v>
      </c>
      <c r="C3292">
        <v>30</v>
      </c>
      <c r="D3292" t="s">
        <v>9445</v>
      </c>
      <c r="E3292" t="s">
        <v>57</v>
      </c>
      <c r="F3292" t="s">
        <v>13</v>
      </c>
      <c r="G3292" t="s">
        <v>24</v>
      </c>
      <c r="H3292" t="s">
        <v>25</v>
      </c>
      <c r="I3292" t="s">
        <v>63</v>
      </c>
      <c r="J3292" t="s">
        <v>9446</v>
      </c>
      <c r="K3292" t="s">
        <v>76</v>
      </c>
    </row>
    <row r="3293" spans="1:11" x14ac:dyDescent="0.35">
      <c r="A3293">
        <v>3292</v>
      </c>
      <c r="B3293" t="s">
        <v>9447</v>
      </c>
      <c r="C3293">
        <v>24</v>
      </c>
      <c r="D3293" t="s">
        <v>9448</v>
      </c>
      <c r="E3293" t="s">
        <v>177</v>
      </c>
      <c r="F3293" t="s">
        <v>14</v>
      </c>
      <c r="G3293" t="s">
        <v>15</v>
      </c>
      <c r="H3293" t="s">
        <v>16</v>
      </c>
      <c r="I3293" t="s">
        <v>153</v>
      </c>
      <c r="J3293" t="s">
        <v>9449</v>
      </c>
      <c r="K3293" t="s">
        <v>28</v>
      </c>
    </row>
    <row r="3294" spans="1:11" x14ac:dyDescent="0.35">
      <c r="A3294">
        <v>3293</v>
      </c>
      <c r="B3294" t="s">
        <v>9450</v>
      </c>
      <c r="C3294">
        <v>29</v>
      </c>
      <c r="D3294" t="s">
        <v>9451</v>
      </c>
      <c r="E3294" t="s">
        <v>32</v>
      </c>
      <c r="F3294" t="s">
        <v>149</v>
      </c>
      <c r="G3294" t="s">
        <v>62</v>
      </c>
      <c r="H3294" t="s">
        <v>23</v>
      </c>
      <c r="I3294" t="s">
        <v>146</v>
      </c>
      <c r="J3294">
        <f>1-722-709-3969</f>
        <v>-5399</v>
      </c>
      <c r="K3294" t="s">
        <v>44</v>
      </c>
    </row>
    <row r="3295" spans="1:11" x14ac:dyDescent="0.35">
      <c r="A3295">
        <v>3294</v>
      </c>
      <c r="B3295" t="s">
        <v>9452</v>
      </c>
      <c r="C3295">
        <v>27</v>
      </c>
      <c r="D3295" t="s">
        <v>9453</v>
      </c>
      <c r="E3295" t="s">
        <v>14</v>
      </c>
      <c r="F3295" t="s">
        <v>23</v>
      </c>
      <c r="G3295" t="s">
        <v>80</v>
      </c>
      <c r="H3295" t="s">
        <v>32</v>
      </c>
      <c r="I3295" t="s">
        <v>48</v>
      </c>
      <c r="J3295" t="s">
        <v>9454</v>
      </c>
      <c r="K3295" t="s">
        <v>44</v>
      </c>
    </row>
    <row r="3296" spans="1:11" x14ac:dyDescent="0.35">
      <c r="A3296">
        <v>3295</v>
      </c>
      <c r="B3296" t="s">
        <v>9455</v>
      </c>
      <c r="C3296">
        <v>30</v>
      </c>
      <c r="D3296" t="s">
        <v>9456</v>
      </c>
      <c r="E3296" t="s">
        <v>16</v>
      </c>
      <c r="F3296" t="s">
        <v>169</v>
      </c>
      <c r="G3296" t="s">
        <v>41</v>
      </c>
      <c r="H3296" t="s">
        <v>42</v>
      </c>
      <c r="I3296" t="s">
        <v>35</v>
      </c>
      <c r="J3296" t="s">
        <v>9457</v>
      </c>
      <c r="K3296" t="s">
        <v>44</v>
      </c>
    </row>
    <row r="3297" spans="1:11" x14ac:dyDescent="0.35">
      <c r="A3297">
        <v>3296</v>
      </c>
      <c r="B3297" t="s">
        <v>9458</v>
      </c>
      <c r="C3297">
        <v>29</v>
      </c>
      <c r="D3297" t="s">
        <v>9459</v>
      </c>
      <c r="E3297" t="s">
        <v>32</v>
      </c>
      <c r="F3297" t="s">
        <v>25</v>
      </c>
      <c r="G3297" t="s">
        <v>33</v>
      </c>
      <c r="H3297" t="s">
        <v>34</v>
      </c>
      <c r="I3297" t="s">
        <v>26</v>
      </c>
      <c r="J3297" t="s">
        <v>9460</v>
      </c>
      <c r="K3297" t="s">
        <v>37</v>
      </c>
    </row>
    <row r="3298" spans="1:11" x14ac:dyDescent="0.35">
      <c r="A3298">
        <v>3297</v>
      </c>
      <c r="B3298" t="s">
        <v>9461</v>
      </c>
      <c r="C3298">
        <v>20</v>
      </c>
      <c r="D3298" t="s">
        <v>9462</v>
      </c>
      <c r="E3298" t="s">
        <v>133</v>
      </c>
      <c r="F3298" t="s">
        <v>57</v>
      </c>
      <c r="G3298" t="s">
        <v>80</v>
      </c>
      <c r="H3298" t="s">
        <v>32</v>
      </c>
      <c r="I3298" t="s">
        <v>146</v>
      </c>
      <c r="J3298" t="s">
        <v>9463</v>
      </c>
      <c r="K3298" t="s">
        <v>76</v>
      </c>
    </row>
    <row r="3299" spans="1:11" x14ac:dyDescent="0.35">
      <c r="A3299">
        <v>3298</v>
      </c>
      <c r="B3299" t="s">
        <v>9464</v>
      </c>
      <c r="C3299">
        <v>21</v>
      </c>
      <c r="D3299" t="s">
        <v>9465</v>
      </c>
      <c r="E3299" t="s">
        <v>40</v>
      </c>
      <c r="F3299" t="s">
        <v>31</v>
      </c>
      <c r="G3299" t="s">
        <v>24</v>
      </c>
      <c r="H3299" t="s">
        <v>25</v>
      </c>
      <c r="I3299" t="s">
        <v>58</v>
      </c>
      <c r="J3299" t="s">
        <v>9466</v>
      </c>
      <c r="K3299" t="s">
        <v>28</v>
      </c>
    </row>
    <row r="3300" spans="1:11" x14ac:dyDescent="0.35">
      <c r="A3300">
        <v>3299</v>
      </c>
      <c r="B3300" t="s">
        <v>9467</v>
      </c>
      <c r="C3300">
        <v>22</v>
      </c>
      <c r="D3300" t="s">
        <v>9468</v>
      </c>
      <c r="E3300" t="s">
        <v>133</v>
      </c>
      <c r="F3300" t="s">
        <v>32</v>
      </c>
      <c r="G3300" t="s">
        <v>80</v>
      </c>
      <c r="H3300" t="s">
        <v>32</v>
      </c>
      <c r="I3300" t="s">
        <v>153</v>
      </c>
      <c r="J3300" t="s">
        <v>9469</v>
      </c>
      <c r="K3300" t="s">
        <v>37</v>
      </c>
    </row>
    <row r="3301" spans="1:11" x14ac:dyDescent="0.35">
      <c r="A3301">
        <v>3300</v>
      </c>
      <c r="B3301" t="s">
        <v>9470</v>
      </c>
      <c r="C3301">
        <v>26</v>
      </c>
      <c r="D3301" t="s">
        <v>9471</v>
      </c>
      <c r="E3301" t="s">
        <v>22</v>
      </c>
      <c r="F3301" t="s">
        <v>177</v>
      </c>
      <c r="G3301" t="s">
        <v>62</v>
      </c>
      <c r="H3301" t="s">
        <v>23</v>
      </c>
      <c r="I3301" t="s">
        <v>170</v>
      </c>
      <c r="J3301" t="s">
        <v>9472</v>
      </c>
      <c r="K3301" t="s">
        <v>28</v>
      </c>
    </row>
    <row r="3302" spans="1:11" x14ac:dyDescent="0.35">
      <c r="A3302">
        <v>3301</v>
      </c>
      <c r="B3302" t="s">
        <v>9473</v>
      </c>
      <c r="C3302">
        <v>24</v>
      </c>
      <c r="D3302" t="s">
        <v>9474</v>
      </c>
      <c r="E3302" t="s">
        <v>34</v>
      </c>
      <c r="F3302" t="s">
        <v>31</v>
      </c>
      <c r="G3302" t="s">
        <v>80</v>
      </c>
      <c r="H3302" t="s">
        <v>32</v>
      </c>
      <c r="I3302" t="s">
        <v>35</v>
      </c>
      <c r="J3302" t="s">
        <v>9475</v>
      </c>
      <c r="K3302" t="s">
        <v>76</v>
      </c>
    </row>
    <row r="3303" spans="1:11" x14ac:dyDescent="0.35">
      <c r="A3303">
        <v>3302</v>
      </c>
      <c r="B3303" t="s">
        <v>9476</v>
      </c>
      <c r="C3303">
        <v>23</v>
      </c>
      <c r="D3303" t="s">
        <v>9477</v>
      </c>
      <c r="E3303" t="s">
        <v>25</v>
      </c>
      <c r="F3303" t="s">
        <v>177</v>
      </c>
      <c r="G3303" t="s">
        <v>41</v>
      </c>
      <c r="H3303" t="s">
        <v>42</v>
      </c>
      <c r="I3303" t="s">
        <v>26</v>
      </c>
      <c r="J3303">
        <f>1-304-619-6353</f>
        <v>-7275</v>
      </c>
      <c r="K3303" t="s">
        <v>28</v>
      </c>
    </row>
    <row r="3304" spans="1:11" x14ac:dyDescent="0.35">
      <c r="A3304">
        <v>3303</v>
      </c>
      <c r="B3304" t="s">
        <v>9478</v>
      </c>
      <c r="C3304">
        <v>27</v>
      </c>
      <c r="D3304" t="s">
        <v>9479</v>
      </c>
      <c r="E3304" t="s">
        <v>67</v>
      </c>
      <c r="F3304" t="s">
        <v>67</v>
      </c>
      <c r="G3304" t="s">
        <v>15</v>
      </c>
      <c r="H3304" t="s">
        <v>16</v>
      </c>
      <c r="I3304" t="s">
        <v>153</v>
      </c>
      <c r="J3304" t="s">
        <v>9480</v>
      </c>
      <c r="K3304" t="s">
        <v>37</v>
      </c>
    </row>
    <row r="3305" spans="1:11" x14ac:dyDescent="0.35">
      <c r="A3305">
        <v>3304</v>
      </c>
      <c r="B3305" t="s">
        <v>9481</v>
      </c>
      <c r="C3305">
        <v>29</v>
      </c>
      <c r="D3305" t="s">
        <v>9482</v>
      </c>
      <c r="E3305" t="s">
        <v>149</v>
      </c>
      <c r="F3305" t="s">
        <v>16</v>
      </c>
      <c r="G3305" t="s">
        <v>33</v>
      </c>
      <c r="H3305" t="s">
        <v>34</v>
      </c>
      <c r="I3305" t="s">
        <v>102</v>
      </c>
      <c r="J3305" t="s">
        <v>9483</v>
      </c>
      <c r="K3305" t="s">
        <v>44</v>
      </c>
    </row>
    <row r="3306" spans="1:11" x14ac:dyDescent="0.35">
      <c r="A3306">
        <v>3305</v>
      </c>
      <c r="B3306" t="s">
        <v>9484</v>
      </c>
      <c r="C3306">
        <v>27</v>
      </c>
      <c r="D3306" t="s">
        <v>9485</v>
      </c>
      <c r="E3306" t="s">
        <v>177</v>
      </c>
      <c r="F3306" t="s">
        <v>201</v>
      </c>
      <c r="G3306" t="s">
        <v>52</v>
      </c>
      <c r="H3306" t="s">
        <v>13</v>
      </c>
      <c r="I3306" t="s">
        <v>48</v>
      </c>
      <c r="J3306" t="s">
        <v>9486</v>
      </c>
      <c r="K3306" t="s">
        <v>19</v>
      </c>
    </row>
    <row r="3307" spans="1:11" x14ac:dyDescent="0.35">
      <c r="A3307">
        <v>3306</v>
      </c>
      <c r="B3307" t="s">
        <v>9487</v>
      </c>
      <c r="C3307">
        <v>29</v>
      </c>
      <c r="D3307" t="s">
        <v>9488</v>
      </c>
      <c r="E3307" t="s">
        <v>32</v>
      </c>
      <c r="F3307" t="s">
        <v>22</v>
      </c>
      <c r="G3307" t="s">
        <v>87</v>
      </c>
      <c r="H3307" t="s">
        <v>79</v>
      </c>
      <c r="I3307" t="s">
        <v>153</v>
      </c>
      <c r="J3307" t="s">
        <v>9489</v>
      </c>
      <c r="K3307" t="s">
        <v>19</v>
      </c>
    </row>
    <row r="3308" spans="1:11" x14ac:dyDescent="0.35">
      <c r="A3308">
        <v>3307</v>
      </c>
      <c r="B3308" t="s">
        <v>9490</v>
      </c>
      <c r="C3308">
        <v>27</v>
      </c>
      <c r="D3308" t="s">
        <v>9491</v>
      </c>
      <c r="E3308" t="s">
        <v>40</v>
      </c>
      <c r="F3308" t="s">
        <v>16</v>
      </c>
      <c r="G3308" t="s">
        <v>33</v>
      </c>
      <c r="H3308" t="s">
        <v>34</v>
      </c>
      <c r="I3308" t="s">
        <v>48</v>
      </c>
      <c r="J3308" t="s">
        <v>9492</v>
      </c>
      <c r="K3308" t="s">
        <v>19</v>
      </c>
    </row>
    <row r="3309" spans="1:11" x14ac:dyDescent="0.35">
      <c r="A3309">
        <v>3308</v>
      </c>
      <c r="B3309" t="s">
        <v>9493</v>
      </c>
      <c r="C3309">
        <v>28</v>
      </c>
      <c r="D3309" t="s">
        <v>9494</v>
      </c>
      <c r="E3309" t="s">
        <v>149</v>
      </c>
      <c r="F3309" t="s">
        <v>14</v>
      </c>
      <c r="G3309" t="s">
        <v>41</v>
      </c>
      <c r="H3309" t="s">
        <v>42</v>
      </c>
      <c r="I3309" t="s">
        <v>35</v>
      </c>
      <c r="J3309" t="s">
        <v>9495</v>
      </c>
      <c r="K3309" t="s">
        <v>28</v>
      </c>
    </row>
    <row r="3310" spans="1:11" x14ac:dyDescent="0.35">
      <c r="A3310">
        <v>3309</v>
      </c>
      <c r="B3310" t="s">
        <v>9167</v>
      </c>
      <c r="C3310">
        <v>26</v>
      </c>
      <c r="D3310" t="s">
        <v>9496</v>
      </c>
      <c r="E3310" t="s">
        <v>201</v>
      </c>
      <c r="F3310" t="s">
        <v>169</v>
      </c>
      <c r="G3310" t="s">
        <v>62</v>
      </c>
      <c r="H3310" t="s">
        <v>23</v>
      </c>
      <c r="I3310" t="s">
        <v>91</v>
      </c>
      <c r="J3310">
        <v>9715249107</v>
      </c>
      <c r="K3310" t="s">
        <v>28</v>
      </c>
    </row>
    <row r="3311" spans="1:11" x14ac:dyDescent="0.35">
      <c r="A3311">
        <v>3310</v>
      </c>
      <c r="B3311" t="s">
        <v>9497</v>
      </c>
      <c r="C3311">
        <v>23</v>
      </c>
      <c r="D3311" t="s">
        <v>9498</v>
      </c>
      <c r="E3311" t="s">
        <v>16</v>
      </c>
      <c r="F3311" t="s">
        <v>40</v>
      </c>
      <c r="G3311" t="s">
        <v>15</v>
      </c>
      <c r="H3311" t="s">
        <v>16</v>
      </c>
      <c r="I3311" t="s">
        <v>146</v>
      </c>
      <c r="J3311" t="s">
        <v>9499</v>
      </c>
      <c r="K3311" t="s">
        <v>37</v>
      </c>
    </row>
    <row r="3312" spans="1:11" x14ac:dyDescent="0.35">
      <c r="A3312">
        <v>3311</v>
      </c>
      <c r="B3312" t="s">
        <v>9500</v>
      </c>
      <c r="C3312">
        <v>20</v>
      </c>
      <c r="D3312" t="s">
        <v>9501</v>
      </c>
      <c r="E3312" t="s">
        <v>32</v>
      </c>
      <c r="F3312" t="s">
        <v>40</v>
      </c>
      <c r="G3312" t="s">
        <v>62</v>
      </c>
      <c r="H3312" t="s">
        <v>23</v>
      </c>
      <c r="I3312" t="s">
        <v>146</v>
      </c>
      <c r="J3312" t="s">
        <v>9502</v>
      </c>
      <c r="K3312" t="s">
        <v>37</v>
      </c>
    </row>
    <row r="3313" spans="1:11" x14ac:dyDescent="0.35">
      <c r="A3313">
        <v>3312</v>
      </c>
      <c r="B3313" t="s">
        <v>7415</v>
      </c>
      <c r="C3313">
        <v>29</v>
      </c>
      <c r="D3313" t="s">
        <v>9503</v>
      </c>
      <c r="E3313" t="s">
        <v>40</v>
      </c>
      <c r="F3313" t="s">
        <v>79</v>
      </c>
      <c r="G3313" t="s">
        <v>41</v>
      </c>
      <c r="H3313" t="s">
        <v>42</v>
      </c>
      <c r="I3313" t="s">
        <v>63</v>
      </c>
      <c r="J3313" t="s">
        <v>9504</v>
      </c>
      <c r="K3313" t="s">
        <v>44</v>
      </c>
    </row>
    <row r="3314" spans="1:11" x14ac:dyDescent="0.35">
      <c r="A3314">
        <v>3313</v>
      </c>
      <c r="B3314" t="s">
        <v>9505</v>
      </c>
      <c r="C3314">
        <v>21</v>
      </c>
      <c r="D3314" t="s">
        <v>9506</v>
      </c>
      <c r="E3314" t="s">
        <v>40</v>
      </c>
      <c r="F3314" t="s">
        <v>25</v>
      </c>
      <c r="G3314" t="s">
        <v>52</v>
      </c>
      <c r="H3314" t="s">
        <v>13</v>
      </c>
      <c r="I3314" t="s">
        <v>116</v>
      </c>
      <c r="J3314" t="s">
        <v>9507</v>
      </c>
      <c r="K3314" t="s">
        <v>28</v>
      </c>
    </row>
    <row r="3315" spans="1:11" x14ac:dyDescent="0.35">
      <c r="A3315">
        <v>3314</v>
      </c>
      <c r="B3315" t="s">
        <v>9508</v>
      </c>
      <c r="C3315">
        <v>21</v>
      </c>
      <c r="D3315" t="s">
        <v>9509</v>
      </c>
      <c r="E3315" t="s">
        <v>101</v>
      </c>
      <c r="F3315" t="s">
        <v>67</v>
      </c>
      <c r="G3315" t="s">
        <v>41</v>
      </c>
      <c r="H3315" t="s">
        <v>42</v>
      </c>
      <c r="I3315" t="s">
        <v>146</v>
      </c>
      <c r="J3315" t="s">
        <v>9510</v>
      </c>
      <c r="K3315" t="s">
        <v>37</v>
      </c>
    </row>
    <row r="3316" spans="1:11" x14ac:dyDescent="0.35">
      <c r="A3316">
        <v>3315</v>
      </c>
      <c r="B3316" t="s">
        <v>9511</v>
      </c>
      <c r="C3316">
        <v>20</v>
      </c>
      <c r="D3316" t="s">
        <v>9512</v>
      </c>
      <c r="E3316" t="s">
        <v>42</v>
      </c>
      <c r="F3316" t="s">
        <v>23</v>
      </c>
      <c r="G3316" t="s">
        <v>41</v>
      </c>
      <c r="H3316" t="s">
        <v>42</v>
      </c>
      <c r="I3316" t="s">
        <v>102</v>
      </c>
      <c r="J3316" t="s">
        <v>9513</v>
      </c>
      <c r="K3316" t="s">
        <v>19</v>
      </c>
    </row>
    <row r="3317" spans="1:11" x14ac:dyDescent="0.35">
      <c r="A3317">
        <v>3316</v>
      </c>
      <c r="B3317" t="s">
        <v>9514</v>
      </c>
      <c r="C3317">
        <v>22</v>
      </c>
      <c r="D3317" t="s">
        <v>9515</v>
      </c>
      <c r="E3317" t="s">
        <v>40</v>
      </c>
      <c r="F3317" t="s">
        <v>79</v>
      </c>
      <c r="G3317" t="s">
        <v>87</v>
      </c>
      <c r="H3317" t="s">
        <v>79</v>
      </c>
      <c r="I3317" t="s">
        <v>146</v>
      </c>
      <c r="J3317">
        <f>1-406-966-4482</f>
        <v>-5853</v>
      </c>
      <c r="K3317" t="s">
        <v>44</v>
      </c>
    </row>
    <row r="3318" spans="1:11" x14ac:dyDescent="0.35">
      <c r="A3318">
        <v>3317</v>
      </c>
      <c r="B3318" t="s">
        <v>9516</v>
      </c>
      <c r="C3318">
        <v>23</v>
      </c>
      <c r="D3318" t="s">
        <v>9517</v>
      </c>
      <c r="E3318" t="s">
        <v>31</v>
      </c>
      <c r="F3318" t="s">
        <v>25</v>
      </c>
      <c r="G3318" t="s">
        <v>87</v>
      </c>
      <c r="H3318" t="s">
        <v>79</v>
      </c>
      <c r="I3318" t="s">
        <v>88</v>
      </c>
      <c r="J3318" t="s">
        <v>9518</v>
      </c>
      <c r="K3318" t="s">
        <v>44</v>
      </c>
    </row>
    <row r="3319" spans="1:11" x14ac:dyDescent="0.35">
      <c r="A3319">
        <v>3318</v>
      </c>
      <c r="B3319" t="s">
        <v>9519</v>
      </c>
      <c r="C3319">
        <v>28</v>
      </c>
      <c r="D3319" t="s">
        <v>9520</v>
      </c>
      <c r="E3319" t="s">
        <v>25</v>
      </c>
      <c r="F3319" t="s">
        <v>57</v>
      </c>
      <c r="G3319" t="s">
        <v>87</v>
      </c>
      <c r="H3319" t="s">
        <v>79</v>
      </c>
      <c r="I3319" t="s">
        <v>91</v>
      </c>
      <c r="J3319" t="s">
        <v>9521</v>
      </c>
      <c r="K3319" t="s">
        <v>76</v>
      </c>
    </row>
    <row r="3320" spans="1:11" x14ac:dyDescent="0.35">
      <c r="A3320">
        <v>3319</v>
      </c>
      <c r="B3320" t="s">
        <v>9522</v>
      </c>
      <c r="C3320">
        <v>23</v>
      </c>
      <c r="D3320" t="s">
        <v>9523</v>
      </c>
      <c r="E3320" t="s">
        <v>169</v>
      </c>
      <c r="F3320" t="s">
        <v>22</v>
      </c>
      <c r="G3320" t="s">
        <v>33</v>
      </c>
      <c r="H3320" t="s">
        <v>34</v>
      </c>
      <c r="I3320" t="s">
        <v>58</v>
      </c>
      <c r="J3320" t="s">
        <v>9524</v>
      </c>
      <c r="K3320" t="s">
        <v>44</v>
      </c>
    </row>
    <row r="3321" spans="1:11" x14ac:dyDescent="0.35">
      <c r="A3321">
        <v>3320</v>
      </c>
      <c r="B3321" t="s">
        <v>9525</v>
      </c>
      <c r="C3321">
        <v>28</v>
      </c>
      <c r="D3321" t="s">
        <v>9526</v>
      </c>
      <c r="E3321" t="s">
        <v>23</v>
      </c>
      <c r="F3321" t="s">
        <v>40</v>
      </c>
      <c r="G3321" t="s">
        <v>15</v>
      </c>
      <c r="H3321" t="s">
        <v>16</v>
      </c>
      <c r="I3321" t="s">
        <v>26</v>
      </c>
      <c r="J3321" t="s">
        <v>9527</v>
      </c>
      <c r="K3321" t="s">
        <v>76</v>
      </c>
    </row>
    <row r="3322" spans="1:11" x14ac:dyDescent="0.35">
      <c r="A3322">
        <v>3321</v>
      </c>
      <c r="B3322" t="s">
        <v>9528</v>
      </c>
      <c r="C3322">
        <v>20</v>
      </c>
      <c r="D3322" t="s">
        <v>9529</v>
      </c>
      <c r="E3322" t="s">
        <v>34</v>
      </c>
      <c r="F3322" t="s">
        <v>22</v>
      </c>
      <c r="G3322" t="s">
        <v>87</v>
      </c>
      <c r="H3322" t="s">
        <v>79</v>
      </c>
      <c r="I3322" t="s">
        <v>26</v>
      </c>
      <c r="J3322" t="s">
        <v>9530</v>
      </c>
      <c r="K3322" t="s">
        <v>19</v>
      </c>
    </row>
    <row r="3323" spans="1:11" x14ac:dyDescent="0.35">
      <c r="A3323">
        <v>3322</v>
      </c>
      <c r="B3323" t="s">
        <v>9531</v>
      </c>
      <c r="C3323">
        <v>26</v>
      </c>
      <c r="D3323" t="s">
        <v>9532</v>
      </c>
      <c r="E3323" t="s">
        <v>25</v>
      </c>
      <c r="F3323" t="s">
        <v>25</v>
      </c>
      <c r="G3323" t="s">
        <v>120</v>
      </c>
      <c r="H3323" t="s">
        <v>57</v>
      </c>
      <c r="I3323" t="s">
        <v>26</v>
      </c>
      <c r="J3323" t="s">
        <v>9533</v>
      </c>
      <c r="K3323" t="s">
        <v>28</v>
      </c>
    </row>
    <row r="3324" spans="1:11" x14ac:dyDescent="0.35">
      <c r="A3324">
        <v>3323</v>
      </c>
      <c r="B3324" t="s">
        <v>9534</v>
      </c>
      <c r="C3324">
        <v>21</v>
      </c>
      <c r="D3324" t="s">
        <v>9535</v>
      </c>
      <c r="E3324" t="s">
        <v>13</v>
      </c>
      <c r="F3324" t="s">
        <v>79</v>
      </c>
      <c r="G3324" t="s">
        <v>62</v>
      </c>
      <c r="H3324" t="s">
        <v>23</v>
      </c>
      <c r="I3324" t="s">
        <v>153</v>
      </c>
      <c r="J3324" t="s">
        <v>9536</v>
      </c>
      <c r="K3324" t="s">
        <v>37</v>
      </c>
    </row>
    <row r="3325" spans="1:11" x14ac:dyDescent="0.35">
      <c r="A3325">
        <v>3324</v>
      </c>
      <c r="B3325" t="s">
        <v>9537</v>
      </c>
      <c r="C3325">
        <v>23</v>
      </c>
      <c r="D3325" t="s">
        <v>9538</v>
      </c>
      <c r="E3325" t="s">
        <v>79</v>
      </c>
      <c r="F3325" t="s">
        <v>34</v>
      </c>
      <c r="G3325" t="s">
        <v>24</v>
      </c>
      <c r="H3325" t="s">
        <v>25</v>
      </c>
      <c r="I3325" t="s">
        <v>153</v>
      </c>
      <c r="J3325">
        <f>1-100-192-3808</f>
        <v>-4099</v>
      </c>
      <c r="K3325" t="s">
        <v>19</v>
      </c>
    </row>
    <row r="3326" spans="1:11" x14ac:dyDescent="0.35">
      <c r="A3326">
        <v>3325</v>
      </c>
      <c r="B3326" t="s">
        <v>9539</v>
      </c>
      <c r="C3326">
        <v>30</v>
      </c>
      <c r="D3326" t="s">
        <v>9540</v>
      </c>
      <c r="E3326" t="s">
        <v>23</v>
      </c>
      <c r="F3326" t="s">
        <v>22</v>
      </c>
      <c r="G3326" t="s">
        <v>15</v>
      </c>
      <c r="H3326" t="s">
        <v>16</v>
      </c>
      <c r="I3326" t="s">
        <v>35</v>
      </c>
      <c r="J3326" t="s">
        <v>9541</v>
      </c>
      <c r="K3326" t="s">
        <v>19</v>
      </c>
    </row>
    <row r="3327" spans="1:11" x14ac:dyDescent="0.35">
      <c r="A3327">
        <v>3326</v>
      </c>
      <c r="B3327" t="s">
        <v>9542</v>
      </c>
      <c r="C3327">
        <v>25</v>
      </c>
      <c r="D3327" t="s">
        <v>9543</v>
      </c>
      <c r="E3327" t="s">
        <v>57</v>
      </c>
      <c r="F3327" t="s">
        <v>32</v>
      </c>
      <c r="G3327" t="s">
        <v>87</v>
      </c>
      <c r="H3327" t="s">
        <v>79</v>
      </c>
      <c r="I3327" t="s">
        <v>58</v>
      </c>
      <c r="J3327" t="s">
        <v>9544</v>
      </c>
      <c r="K3327" t="s">
        <v>28</v>
      </c>
    </row>
    <row r="3328" spans="1:11" x14ac:dyDescent="0.35">
      <c r="A3328">
        <v>3327</v>
      </c>
      <c r="B3328" t="s">
        <v>9545</v>
      </c>
      <c r="C3328">
        <v>22</v>
      </c>
      <c r="D3328" t="s">
        <v>9546</v>
      </c>
      <c r="E3328" t="s">
        <v>177</v>
      </c>
      <c r="F3328" t="s">
        <v>177</v>
      </c>
      <c r="G3328" t="s">
        <v>15</v>
      </c>
      <c r="H3328" t="s">
        <v>16</v>
      </c>
      <c r="I3328" t="s">
        <v>53</v>
      </c>
      <c r="J3328" t="s">
        <v>9547</v>
      </c>
      <c r="K3328" t="s">
        <v>44</v>
      </c>
    </row>
    <row r="3329" spans="1:11" x14ac:dyDescent="0.35">
      <c r="A3329">
        <v>3328</v>
      </c>
      <c r="B3329" t="s">
        <v>9548</v>
      </c>
      <c r="C3329">
        <v>22</v>
      </c>
      <c r="D3329" t="s">
        <v>9549</v>
      </c>
      <c r="E3329" t="s">
        <v>40</v>
      </c>
      <c r="F3329" t="s">
        <v>13</v>
      </c>
      <c r="G3329" t="s">
        <v>87</v>
      </c>
      <c r="H3329" t="s">
        <v>79</v>
      </c>
      <c r="I3329" t="s">
        <v>48</v>
      </c>
      <c r="J3329" t="s">
        <v>9550</v>
      </c>
      <c r="K3329" t="s">
        <v>44</v>
      </c>
    </row>
    <row r="3330" spans="1:11" x14ac:dyDescent="0.35">
      <c r="A3330">
        <v>3329</v>
      </c>
      <c r="B3330" t="s">
        <v>9551</v>
      </c>
      <c r="C3330">
        <v>27</v>
      </c>
      <c r="D3330" t="s">
        <v>9552</v>
      </c>
      <c r="E3330" t="s">
        <v>14</v>
      </c>
      <c r="F3330" t="s">
        <v>133</v>
      </c>
      <c r="G3330" t="s">
        <v>47</v>
      </c>
      <c r="H3330" t="s">
        <v>31</v>
      </c>
      <c r="I3330" t="s">
        <v>17</v>
      </c>
      <c r="J3330" t="s">
        <v>9553</v>
      </c>
      <c r="K3330" t="s">
        <v>37</v>
      </c>
    </row>
    <row r="3331" spans="1:11" x14ac:dyDescent="0.35">
      <c r="A3331">
        <v>3330</v>
      </c>
      <c r="B3331" t="s">
        <v>9554</v>
      </c>
      <c r="C3331">
        <v>26</v>
      </c>
      <c r="D3331" t="s">
        <v>9555</v>
      </c>
      <c r="E3331" t="s">
        <v>40</v>
      </c>
      <c r="F3331" t="s">
        <v>201</v>
      </c>
      <c r="G3331" t="s">
        <v>80</v>
      </c>
      <c r="H3331" t="s">
        <v>32</v>
      </c>
      <c r="I3331" t="s">
        <v>35</v>
      </c>
      <c r="J3331">
        <f>1-530-889-1821</f>
        <v>-3239</v>
      </c>
      <c r="K3331" t="s">
        <v>76</v>
      </c>
    </row>
    <row r="3332" spans="1:11" x14ac:dyDescent="0.35">
      <c r="A3332">
        <v>3331</v>
      </c>
      <c r="B3332" t="s">
        <v>9556</v>
      </c>
      <c r="C3332">
        <v>23</v>
      </c>
      <c r="D3332" t="s">
        <v>9557</v>
      </c>
      <c r="E3332" t="s">
        <v>201</v>
      </c>
      <c r="F3332" t="s">
        <v>67</v>
      </c>
      <c r="G3332" t="s">
        <v>41</v>
      </c>
      <c r="H3332" t="s">
        <v>42</v>
      </c>
      <c r="I3332" t="s">
        <v>26</v>
      </c>
      <c r="J3332" t="s">
        <v>9558</v>
      </c>
      <c r="K3332" t="s">
        <v>37</v>
      </c>
    </row>
    <row r="3333" spans="1:11" x14ac:dyDescent="0.35">
      <c r="A3333">
        <v>3332</v>
      </c>
      <c r="B3333" t="s">
        <v>9559</v>
      </c>
      <c r="C3333">
        <v>30</v>
      </c>
      <c r="D3333" t="s">
        <v>9560</v>
      </c>
      <c r="E3333" t="s">
        <v>13</v>
      </c>
      <c r="F3333" t="s">
        <v>13</v>
      </c>
      <c r="G3333" t="s">
        <v>47</v>
      </c>
      <c r="H3333" t="s">
        <v>31</v>
      </c>
      <c r="I3333" t="s">
        <v>91</v>
      </c>
      <c r="J3333" t="s">
        <v>9561</v>
      </c>
      <c r="K3333" t="s">
        <v>28</v>
      </c>
    </row>
    <row r="3334" spans="1:11" x14ac:dyDescent="0.35">
      <c r="A3334">
        <v>3333</v>
      </c>
      <c r="B3334" t="s">
        <v>9562</v>
      </c>
      <c r="C3334">
        <v>22</v>
      </c>
      <c r="D3334" t="s">
        <v>9563</v>
      </c>
      <c r="E3334" t="s">
        <v>40</v>
      </c>
      <c r="F3334" t="s">
        <v>67</v>
      </c>
      <c r="G3334" t="s">
        <v>33</v>
      </c>
      <c r="H3334" t="s">
        <v>34</v>
      </c>
      <c r="I3334" t="s">
        <v>88</v>
      </c>
      <c r="J3334" t="s">
        <v>9564</v>
      </c>
      <c r="K3334" t="s">
        <v>19</v>
      </c>
    </row>
    <row r="3335" spans="1:11" x14ac:dyDescent="0.35">
      <c r="A3335">
        <v>3334</v>
      </c>
      <c r="B3335" t="s">
        <v>9565</v>
      </c>
      <c r="C3335">
        <v>26</v>
      </c>
      <c r="D3335" t="s">
        <v>9566</v>
      </c>
      <c r="E3335" t="s">
        <v>14</v>
      </c>
      <c r="F3335" t="s">
        <v>32</v>
      </c>
      <c r="G3335" t="s">
        <v>47</v>
      </c>
      <c r="H3335" t="s">
        <v>31</v>
      </c>
      <c r="I3335" t="s">
        <v>53</v>
      </c>
      <c r="J3335" t="s">
        <v>9567</v>
      </c>
      <c r="K3335" t="s">
        <v>19</v>
      </c>
    </row>
    <row r="3336" spans="1:11" x14ac:dyDescent="0.35">
      <c r="A3336">
        <v>3335</v>
      </c>
      <c r="B3336" t="s">
        <v>9568</v>
      </c>
      <c r="C3336">
        <v>27</v>
      </c>
      <c r="D3336" t="s">
        <v>9569</v>
      </c>
      <c r="E3336" t="s">
        <v>42</v>
      </c>
      <c r="F3336" t="s">
        <v>169</v>
      </c>
      <c r="G3336" t="s">
        <v>15</v>
      </c>
      <c r="H3336" t="s">
        <v>16</v>
      </c>
      <c r="I3336" t="s">
        <v>17</v>
      </c>
      <c r="J3336" t="s">
        <v>9570</v>
      </c>
      <c r="K3336" t="s">
        <v>28</v>
      </c>
    </row>
    <row r="3337" spans="1:11" x14ac:dyDescent="0.35">
      <c r="A3337">
        <v>3336</v>
      </c>
      <c r="B3337" t="s">
        <v>9571</v>
      </c>
      <c r="C3337">
        <v>29</v>
      </c>
      <c r="D3337" t="s">
        <v>9572</v>
      </c>
      <c r="E3337" t="s">
        <v>34</v>
      </c>
      <c r="F3337" t="s">
        <v>14</v>
      </c>
      <c r="G3337" t="s">
        <v>41</v>
      </c>
      <c r="H3337" t="s">
        <v>42</v>
      </c>
      <c r="I3337" t="s">
        <v>116</v>
      </c>
      <c r="J3337" t="s">
        <v>9573</v>
      </c>
      <c r="K3337" t="s">
        <v>76</v>
      </c>
    </row>
    <row r="3338" spans="1:11" x14ac:dyDescent="0.35">
      <c r="A3338">
        <v>3337</v>
      </c>
      <c r="B3338" t="s">
        <v>9574</v>
      </c>
      <c r="C3338">
        <v>21</v>
      </c>
      <c r="D3338" t="s">
        <v>9575</v>
      </c>
      <c r="E3338" t="s">
        <v>101</v>
      </c>
      <c r="F3338" t="s">
        <v>101</v>
      </c>
      <c r="G3338" t="s">
        <v>52</v>
      </c>
      <c r="H3338" t="s">
        <v>13</v>
      </c>
      <c r="I3338" t="s">
        <v>48</v>
      </c>
      <c r="J3338" t="s">
        <v>9576</v>
      </c>
      <c r="K3338" t="s">
        <v>37</v>
      </c>
    </row>
    <row r="3339" spans="1:11" x14ac:dyDescent="0.35">
      <c r="A3339">
        <v>3338</v>
      </c>
      <c r="B3339" t="s">
        <v>9577</v>
      </c>
      <c r="C3339">
        <v>22</v>
      </c>
      <c r="D3339" t="s">
        <v>9578</v>
      </c>
      <c r="E3339" t="s">
        <v>169</v>
      </c>
      <c r="F3339" t="s">
        <v>14</v>
      </c>
      <c r="G3339" t="s">
        <v>47</v>
      </c>
      <c r="H3339" t="s">
        <v>31</v>
      </c>
      <c r="I3339" t="s">
        <v>53</v>
      </c>
      <c r="J3339" t="s">
        <v>9579</v>
      </c>
      <c r="K3339" t="s">
        <v>19</v>
      </c>
    </row>
    <row r="3340" spans="1:11" x14ac:dyDescent="0.35">
      <c r="A3340">
        <v>3339</v>
      </c>
      <c r="B3340" t="s">
        <v>9580</v>
      </c>
      <c r="C3340">
        <v>20</v>
      </c>
      <c r="D3340" t="s">
        <v>9581</v>
      </c>
      <c r="E3340" t="s">
        <v>101</v>
      </c>
      <c r="F3340" t="s">
        <v>169</v>
      </c>
      <c r="G3340" t="s">
        <v>15</v>
      </c>
      <c r="H3340" t="s">
        <v>16</v>
      </c>
      <c r="I3340" t="s">
        <v>63</v>
      </c>
      <c r="J3340">
        <v>2164594907</v>
      </c>
      <c r="K3340" t="s">
        <v>76</v>
      </c>
    </row>
    <row r="3341" spans="1:11" x14ac:dyDescent="0.35">
      <c r="A3341">
        <v>3340</v>
      </c>
      <c r="B3341" t="s">
        <v>9582</v>
      </c>
      <c r="C3341">
        <v>26</v>
      </c>
      <c r="D3341" t="s">
        <v>9583</v>
      </c>
      <c r="E3341" t="s">
        <v>34</v>
      </c>
      <c r="F3341" t="s">
        <v>34</v>
      </c>
      <c r="G3341" t="s">
        <v>62</v>
      </c>
      <c r="H3341" t="s">
        <v>23</v>
      </c>
      <c r="I3341" t="s">
        <v>170</v>
      </c>
      <c r="J3341" t="s">
        <v>9584</v>
      </c>
      <c r="K3341" t="s">
        <v>76</v>
      </c>
    </row>
    <row r="3342" spans="1:11" x14ac:dyDescent="0.35">
      <c r="A3342">
        <v>3341</v>
      </c>
      <c r="B3342" t="s">
        <v>9585</v>
      </c>
      <c r="C3342">
        <v>27</v>
      </c>
      <c r="D3342" t="s">
        <v>9586</v>
      </c>
      <c r="E3342" t="s">
        <v>169</v>
      </c>
      <c r="F3342" t="s">
        <v>31</v>
      </c>
      <c r="G3342" t="s">
        <v>80</v>
      </c>
      <c r="H3342" t="s">
        <v>32</v>
      </c>
      <c r="I3342" t="s">
        <v>35</v>
      </c>
      <c r="J3342" t="s">
        <v>9587</v>
      </c>
      <c r="K3342" t="s">
        <v>44</v>
      </c>
    </row>
    <row r="3343" spans="1:11" x14ac:dyDescent="0.35">
      <c r="A3343">
        <v>3342</v>
      </c>
      <c r="B3343" t="s">
        <v>9588</v>
      </c>
      <c r="C3343">
        <v>28</v>
      </c>
      <c r="D3343" t="s">
        <v>9589</v>
      </c>
      <c r="E3343" t="s">
        <v>67</v>
      </c>
      <c r="F3343" t="s">
        <v>31</v>
      </c>
      <c r="G3343" t="s">
        <v>47</v>
      </c>
      <c r="H3343" t="s">
        <v>31</v>
      </c>
      <c r="I3343" t="s">
        <v>48</v>
      </c>
      <c r="J3343">
        <f>1-799-712-1487</f>
        <v>-2997</v>
      </c>
      <c r="K3343" t="s">
        <v>76</v>
      </c>
    </row>
    <row r="3344" spans="1:11" x14ac:dyDescent="0.35">
      <c r="A3344">
        <v>3343</v>
      </c>
      <c r="B3344" t="s">
        <v>9590</v>
      </c>
      <c r="C3344">
        <v>25</v>
      </c>
      <c r="D3344" t="s">
        <v>9591</v>
      </c>
      <c r="E3344" t="s">
        <v>201</v>
      </c>
      <c r="F3344" t="s">
        <v>133</v>
      </c>
      <c r="G3344" t="s">
        <v>52</v>
      </c>
      <c r="H3344" t="s">
        <v>13</v>
      </c>
      <c r="I3344" t="s">
        <v>68</v>
      </c>
      <c r="J3344" t="s">
        <v>9592</v>
      </c>
      <c r="K3344" t="s">
        <v>44</v>
      </c>
    </row>
    <row r="3345" spans="1:11" x14ac:dyDescent="0.35">
      <c r="A3345">
        <v>3344</v>
      </c>
      <c r="B3345" t="s">
        <v>9593</v>
      </c>
      <c r="C3345">
        <v>20</v>
      </c>
      <c r="D3345" t="s">
        <v>9594</v>
      </c>
      <c r="E3345" t="s">
        <v>16</v>
      </c>
      <c r="F3345" t="s">
        <v>201</v>
      </c>
      <c r="G3345" t="s">
        <v>80</v>
      </c>
      <c r="H3345" t="s">
        <v>32</v>
      </c>
      <c r="I3345" t="s">
        <v>26</v>
      </c>
      <c r="J3345" t="s">
        <v>9595</v>
      </c>
      <c r="K3345" t="s">
        <v>76</v>
      </c>
    </row>
    <row r="3346" spans="1:11" x14ac:dyDescent="0.35">
      <c r="A3346">
        <v>3345</v>
      </c>
      <c r="B3346" t="s">
        <v>9596</v>
      </c>
      <c r="C3346">
        <v>20</v>
      </c>
      <c r="D3346" t="s">
        <v>9597</v>
      </c>
      <c r="E3346" t="s">
        <v>32</v>
      </c>
      <c r="F3346" t="s">
        <v>22</v>
      </c>
      <c r="G3346" t="s">
        <v>33</v>
      </c>
      <c r="H3346" t="s">
        <v>34</v>
      </c>
      <c r="I3346" t="s">
        <v>146</v>
      </c>
      <c r="J3346">
        <f>1-0-640-1465</f>
        <v>-2104</v>
      </c>
      <c r="K3346" t="s">
        <v>37</v>
      </c>
    </row>
    <row r="3347" spans="1:11" x14ac:dyDescent="0.35">
      <c r="A3347">
        <v>3346</v>
      </c>
      <c r="B3347" t="s">
        <v>9598</v>
      </c>
      <c r="C3347">
        <v>29</v>
      </c>
      <c r="D3347" t="s">
        <v>9599</v>
      </c>
      <c r="E3347" t="s">
        <v>31</v>
      </c>
      <c r="F3347" t="s">
        <v>25</v>
      </c>
      <c r="G3347" t="s">
        <v>52</v>
      </c>
      <c r="H3347" t="s">
        <v>13</v>
      </c>
      <c r="I3347" t="s">
        <v>153</v>
      </c>
      <c r="J3347" t="s">
        <v>9600</v>
      </c>
      <c r="K3347" t="s">
        <v>44</v>
      </c>
    </row>
    <row r="3348" spans="1:11" x14ac:dyDescent="0.35">
      <c r="A3348">
        <v>3347</v>
      </c>
      <c r="B3348" t="s">
        <v>9601</v>
      </c>
      <c r="C3348">
        <v>25</v>
      </c>
      <c r="D3348" t="s">
        <v>9602</v>
      </c>
      <c r="E3348" t="s">
        <v>32</v>
      </c>
      <c r="F3348" t="s">
        <v>25</v>
      </c>
      <c r="G3348" t="s">
        <v>33</v>
      </c>
      <c r="H3348" t="s">
        <v>34</v>
      </c>
      <c r="I3348" t="s">
        <v>102</v>
      </c>
      <c r="J3348" t="s">
        <v>9603</v>
      </c>
      <c r="K3348" t="s">
        <v>76</v>
      </c>
    </row>
    <row r="3349" spans="1:11" x14ac:dyDescent="0.35">
      <c r="A3349">
        <v>3348</v>
      </c>
      <c r="B3349" t="s">
        <v>9604</v>
      </c>
      <c r="C3349">
        <v>27</v>
      </c>
      <c r="D3349" t="s">
        <v>9605</v>
      </c>
      <c r="E3349" t="s">
        <v>23</v>
      </c>
      <c r="F3349" t="s">
        <v>40</v>
      </c>
      <c r="G3349" t="s">
        <v>52</v>
      </c>
      <c r="H3349" t="s">
        <v>13</v>
      </c>
      <c r="I3349" t="s">
        <v>35</v>
      </c>
      <c r="J3349" t="s">
        <v>9606</v>
      </c>
      <c r="K3349" t="s">
        <v>44</v>
      </c>
    </row>
    <row r="3350" spans="1:11" x14ac:dyDescent="0.35">
      <c r="A3350">
        <v>3349</v>
      </c>
      <c r="B3350" t="s">
        <v>9607</v>
      </c>
      <c r="C3350">
        <v>28</v>
      </c>
      <c r="D3350" t="s">
        <v>9608</v>
      </c>
      <c r="E3350" t="s">
        <v>34</v>
      </c>
      <c r="F3350" t="s">
        <v>23</v>
      </c>
      <c r="G3350" t="s">
        <v>87</v>
      </c>
      <c r="H3350" t="s">
        <v>79</v>
      </c>
      <c r="I3350" t="s">
        <v>35</v>
      </c>
      <c r="J3350">
        <v>3136469521</v>
      </c>
      <c r="K3350" t="s">
        <v>76</v>
      </c>
    </row>
    <row r="3351" spans="1:11" x14ac:dyDescent="0.35">
      <c r="A3351">
        <v>3350</v>
      </c>
      <c r="B3351" t="s">
        <v>9609</v>
      </c>
      <c r="C3351">
        <v>26</v>
      </c>
      <c r="D3351" t="s">
        <v>9610</v>
      </c>
      <c r="E3351" t="s">
        <v>34</v>
      </c>
      <c r="F3351" t="s">
        <v>16</v>
      </c>
      <c r="G3351" t="s">
        <v>33</v>
      </c>
      <c r="H3351" t="s">
        <v>34</v>
      </c>
      <c r="I3351" t="s">
        <v>102</v>
      </c>
      <c r="J3351" t="s">
        <v>9611</v>
      </c>
      <c r="K3351" t="s">
        <v>76</v>
      </c>
    </row>
    <row r="3352" spans="1:11" x14ac:dyDescent="0.35">
      <c r="A3352">
        <v>3351</v>
      </c>
      <c r="B3352" t="s">
        <v>9612</v>
      </c>
      <c r="C3352">
        <v>24</v>
      </c>
      <c r="D3352" t="s">
        <v>9613</v>
      </c>
      <c r="E3352" t="s">
        <v>201</v>
      </c>
      <c r="F3352" t="s">
        <v>177</v>
      </c>
      <c r="G3352" t="s">
        <v>120</v>
      </c>
      <c r="H3352" t="s">
        <v>57</v>
      </c>
      <c r="I3352" t="s">
        <v>116</v>
      </c>
      <c r="J3352" t="s">
        <v>9614</v>
      </c>
      <c r="K3352" t="s">
        <v>28</v>
      </c>
    </row>
    <row r="3353" spans="1:11" x14ac:dyDescent="0.35">
      <c r="A3353">
        <v>3352</v>
      </c>
      <c r="B3353" t="s">
        <v>9615</v>
      </c>
      <c r="C3353">
        <v>24</v>
      </c>
      <c r="D3353" t="s">
        <v>9616</v>
      </c>
      <c r="E3353" t="s">
        <v>13</v>
      </c>
      <c r="F3353" t="s">
        <v>169</v>
      </c>
      <c r="G3353" t="s">
        <v>24</v>
      </c>
      <c r="H3353" t="s">
        <v>25</v>
      </c>
      <c r="I3353" t="s">
        <v>146</v>
      </c>
      <c r="J3353" t="s">
        <v>9617</v>
      </c>
      <c r="K3353" t="s">
        <v>37</v>
      </c>
    </row>
    <row r="3354" spans="1:11" x14ac:dyDescent="0.35">
      <c r="A3354">
        <v>3353</v>
      </c>
      <c r="B3354" t="s">
        <v>9618</v>
      </c>
      <c r="C3354">
        <v>22</v>
      </c>
      <c r="D3354" t="s">
        <v>9619</v>
      </c>
      <c r="E3354" t="s">
        <v>79</v>
      </c>
      <c r="F3354" t="s">
        <v>42</v>
      </c>
      <c r="G3354" t="s">
        <v>62</v>
      </c>
      <c r="H3354" t="s">
        <v>23</v>
      </c>
      <c r="I3354" t="s">
        <v>116</v>
      </c>
      <c r="J3354" t="s">
        <v>9620</v>
      </c>
      <c r="K3354" t="s">
        <v>28</v>
      </c>
    </row>
    <row r="3355" spans="1:11" x14ac:dyDescent="0.35">
      <c r="A3355">
        <v>3354</v>
      </c>
      <c r="B3355" t="s">
        <v>9621</v>
      </c>
      <c r="C3355">
        <v>29</v>
      </c>
      <c r="D3355" t="s">
        <v>9622</v>
      </c>
      <c r="E3355" t="s">
        <v>40</v>
      </c>
      <c r="F3355" t="s">
        <v>57</v>
      </c>
      <c r="G3355" t="s">
        <v>33</v>
      </c>
      <c r="H3355" t="s">
        <v>34</v>
      </c>
      <c r="I3355" t="s">
        <v>58</v>
      </c>
      <c r="J3355" t="s">
        <v>9623</v>
      </c>
      <c r="K3355" t="s">
        <v>44</v>
      </c>
    </row>
    <row r="3356" spans="1:11" x14ac:dyDescent="0.35">
      <c r="A3356">
        <v>3355</v>
      </c>
      <c r="B3356" t="s">
        <v>9624</v>
      </c>
      <c r="C3356">
        <v>30</v>
      </c>
      <c r="D3356" t="s">
        <v>9625</v>
      </c>
      <c r="E3356" t="s">
        <v>23</v>
      </c>
      <c r="F3356" t="s">
        <v>22</v>
      </c>
      <c r="G3356" t="s">
        <v>24</v>
      </c>
      <c r="H3356" t="s">
        <v>25</v>
      </c>
      <c r="I3356" t="s">
        <v>68</v>
      </c>
      <c r="J3356">
        <v>8526256057</v>
      </c>
      <c r="K3356" t="s">
        <v>19</v>
      </c>
    </row>
    <row r="3357" spans="1:11" x14ac:dyDescent="0.35">
      <c r="A3357">
        <v>3356</v>
      </c>
      <c r="B3357" t="s">
        <v>9626</v>
      </c>
      <c r="C3357">
        <v>21</v>
      </c>
      <c r="D3357" t="s">
        <v>9627</v>
      </c>
      <c r="E3357" t="s">
        <v>31</v>
      </c>
      <c r="F3357" t="s">
        <v>133</v>
      </c>
      <c r="G3357" t="s">
        <v>80</v>
      </c>
      <c r="H3357" t="s">
        <v>32</v>
      </c>
      <c r="I3357" t="s">
        <v>35</v>
      </c>
      <c r="J3357" t="s">
        <v>9628</v>
      </c>
      <c r="K3357" t="s">
        <v>76</v>
      </c>
    </row>
    <row r="3358" spans="1:11" x14ac:dyDescent="0.35">
      <c r="A3358">
        <v>3357</v>
      </c>
      <c r="B3358" t="s">
        <v>9629</v>
      </c>
      <c r="C3358">
        <v>28</v>
      </c>
      <c r="D3358" t="s">
        <v>9630</v>
      </c>
      <c r="E3358" t="s">
        <v>177</v>
      </c>
      <c r="F3358" t="s">
        <v>177</v>
      </c>
      <c r="G3358" t="s">
        <v>15</v>
      </c>
      <c r="H3358" t="s">
        <v>16</v>
      </c>
      <c r="I3358" t="s">
        <v>116</v>
      </c>
      <c r="J3358" t="s">
        <v>9631</v>
      </c>
      <c r="K3358" t="s">
        <v>28</v>
      </c>
    </row>
    <row r="3359" spans="1:11" x14ac:dyDescent="0.35">
      <c r="A3359">
        <v>3358</v>
      </c>
      <c r="B3359" t="s">
        <v>9632</v>
      </c>
      <c r="C3359">
        <v>25</v>
      </c>
      <c r="D3359" t="s">
        <v>9633</v>
      </c>
      <c r="E3359" t="s">
        <v>133</v>
      </c>
      <c r="F3359" t="s">
        <v>22</v>
      </c>
      <c r="G3359" t="s">
        <v>24</v>
      </c>
      <c r="H3359" t="s">
        <v>25</v>
      </c>
      <c r="I3359" t="s">
        <v>17</v>
      </c>
      <c r="J3359">
        <v>4026831805</v>
      </c>
      <c r="K3359" t="s">
        <v>28</v>
      </c>
    </row>
    <row r="3360" spans="1:11" x14ac:dyDescent="0.35">
      <c r="A3360">
        <v>3359</v>
      </c>
      <c r="B3360" t="s">
        <v>9634</v>
      </c>
      <c r="C3360">
        <v>23</v>
      </c>
      <c r="D3360" t="s">
        <v>9635</v>
      </c>
      <c r="E3360" t="s">
        <v>25</v>
      </c>
      <c r="F3360" t="s">
        <v>14</v>
      </c>
      <c r="G3360" t="s">
        <v>15</v>
      </c>
      <c r="H3360" t="s">
        <v>16</v>
      </c>
      <c r="I3360" t="s">
        <v>68</v>
      </c>
      <c r="J3360">
        <f>1-710-512-8755</f>
        <v>-9976</v>
      </c>
      <c r="K3360" t="s">
        <v>28</v>
      </c>
    </row>
    <row r="3361" spans="1:11" x14ac:dyDescent="0.35">
      <c r="A3361">
        <v>3360</v>
      </c>
      <c r="B3361" t="s">
        <v>9636</v>
      </c>
      <c r="C3361">
        <v>23</v>
      </c>
      <c r="D3361" t="s">
        <v>9637</v>
      </c>
      <c r="E3361" t="s">
        <v>22</v>
      </c>
      <c r="F3361" t="s">
        <v>16</v>
      </c>
      <c r="G3361" t="s">
        <v>80</v>
      </c>
      <c r="H3361" t="s">
        <v>32</v>
      </c>
      <c r="I3361" t="s">
        <v>153</v>
      </c>
      <c r="J3361" t="s">
        <v>9638</v>
      </c>
      <c r="K3361" t="s">
        <v>44</v>
      </c>
    </row>
    <row r="3362" spans="1:11" x14ac:dyDescent="0.35">
      <c r="A3362">
        <v>3361</v>
      </c>
      <c r="B3362" t="s">
        <v>9639</v>
      </c>
      <c r="C3362">
        <v>22</v>
      </c>
      <c r="D3362" t="s">
        <v>9640</v>
      </c>
      <c r="E3362" t="s">
        <v>23</v>
      </c>
      <c r="F3362" t="s">
        <v>169</v>
      </c>
      <c r="G3362" t="s">
        <v>15</v>
      </c>
      <c r="H3362" t="s">
        <v>16</v>
      </c>
      <c r="I3362" t="s">
        <v>102</v>
      </c>
      <c r="J3362">
        <v>689811310</v>
      </c>
      <c r="K3362" t="s">
        <v>28</v>
      </c>
    </row>
    <row r="3363" spans="1:11" x14ac:dyDescent="0.35">
      <c r="A3363">
        <v>3362</v>
      </c>
      <c r="B3363" t="s">
        <v>9641</v>
      </c>
      <c r="C3363">
        <v>23</v>
      </c>
      <c r="D3363" t="s">
        <v>9642</v>
      </c>
      <c r="E3363" t="s">
        <v>79</v>
      </c>
      <c r="F3363" t="s">
        <v>42</v>
      </c>
      <c r="G3363" t="s">
        <v>33</v>
      </c>
      <c r="H3363" t="s">
        <v>34</v>
      </c>
      <c r="I3363" t="s">
        <v>153</v>
      </c>
      <c r="J3363" t="s">
        <v>9643</v>
      </c>
      <c r="K3363" t="s">
        <v>76</v>
      </c>
    </row>
    <row r="3364" spans="1:11" x14ac:dyDescent="0.35">
      <c r="A3364">
        <v>3363</v>
      </c>
      <c r="B3364" t="s">
        <v>9644</v>
      </c>
      <c r="C3364">
        <v>27</v>
      </c>
      <c r="D3364" t="s">
        <v>9645</v>
      </c>
      <c r="E3364" t="s">
        <v>16</v>
      </c>
      <c r="F3364" t="s">
        <v>34</v>
      </c>
      <c r="G3364" t="s">
        <v>47</v>
      </c>
      <c r="H3364" t="s">
        <v>31</v>
      </c>
      <c r="I3364" t="s">
        <v>63</v>
      </c>
      <c r="J3364" t="s">
        <v>9646</v>
      </c>
      <c r="K3364" t="s">
        <v>19</v>
      </c>
    </row>
    <row r="3365" spans="1:11" x14ac:dyDescent="0.35">
      <c r="A3365">
        <v>3364</v>
      </c>
      <c r="B3365" t="s">
        <v>9647</v>
      </c>
      <c r="C3365">
        <v>29</v>
      </c>
      <c r="D3365" t="s">
        <v>9648</v>
      </c>
      <c r="E3365" t="s">
        <v>31</v>
      </c>
      <c r="F3365" t="s">
        <v>25</v>
      </c>
      <c r="G3365" t="s">
        <v>80</v>
      </c>
      <c r="H3365" t="s">
        <v>32</v>
      </c>
      <c r="I3365" t="s">
        <v>153</v>
      </c>
      <c r="J3365" t="s">
        <v>9649</v>
      </c>
      <c r="K3365" t="s">
        <v>76</v>
      </c>
    </row>
    <row r="3366" spans="1:11" x14ac:dyDescent="0.35">
      <c r="A3366">
        <v>3365</v>
      </c>
      <c r="B3366" t="s">
        <v>9650</v>
      </c>
      <c r="C3366">
        <v>25</v>
      </c>
      <c r="D3366" t="s">
        <v>9651</v>
      </c>
      <c r="E3366" t="s">
        <v>22</v>
      </c>
      <c r="F3366" t="s">
        <v>177</v>
      </c>
      <c r="G3366" t="s">
        <v>62</v>
      </c>
      <c r="H3366" t="s">
        <v>23</v>
      </c>
      <c r="I3366" t="s">
        <v>170</v>
      </c>
      <c r="J3366" t="s">
        <v>9652</v>
      </c>
      <c r="K3366" t="s">
        <v>76</v>
      </c>
    </row>
    <row r="3367" spans="1:11" x14ac:dyDescent="0.35">
      <c r="A3367">
        <v>3366</v>
      </c>
      <c r="B3367" t="s">
        <v>9653</v>
      </c>
      <c r="C3367">
        <v>24</v>
      </c>
      <c r="D3367" t="s">
        <v>9654</v>
      </c>
      <c r="E3367" t="s">
        <v>25</v>
      </c>
      <c r="F3367" t="s">
        <v>34</v>
      </c>
      <c r="G3367" t="s">
        <v>80</v>
      </c>
      <c r="H3367" t="s">
        <v>32</v>
      </c>
      <c r="I3367" t="s">
        <v>116</v>
      </c>
      <c r="J3367" t="s">
        <v>9655</v>
      </c>
      <c r="K3367" t="s">
        <v>76</v>
      </c>
    </row>
    <row r="3368" spans="1:11" x14ac:dyDescent="0.35">
      <c r="A3368">
        <v>3367</v>
      </c>
      <c r="B3368" t="s">
        <v>9656</v>
      </c>
      <c r="C3368">
        <v>30</v>
      </c>
      <c r="D3368" t="s">
        <v>9657</v>
      </c>
      <c r="E3368" t="s">
        <v>16</v>
      </c>
      <c r="F3368" t="s">
        <v>32</v>
      </c>
      <c r="G3368" t="s">
        <v>33</v>
      </c>
      <c r="H3368" t="s">
        <v>34</v>
      </c>
      <c r="I3368" t="s">
        <v>170</v>
      </c>
      <c r="J3368" t="s">
        <v>9658</v>
      </c>
      <c r="K3368" t="s">
        <v>19</v>
      </c>
    </row>
    <row r="3369" spans="1:11" x14ac:dyDescent="0.35">
      <c r="A3369">
        <v>3368</v>
      </c>
      <c r="B3369" t="s">
        <v>9659</v>
      </c>
      <c r="C3369">
        <v>23</v>
      </c>
      <c r="D3369" t="s">
        <v>9660</v>
      </c>
      <c r="E3369" t="s">
        <v>32</v>
      </c>
      <c r="F3369" t="s">
        <v>16</v>
      </c>
      <c r="G3369" t="s">
        <v>33</v>
      </c>
      <c r="H3369" t="s">
        <v>34</v>
      </c>
      <c r="I3369" t="s">
        <v>116</v>
      </c>
      <c r="J3369" t="s">
        <v>9661</v>
      </c>
      <c r="K3369" t="s">
        <v>28</v>
      </c>
    </row>
    <row r="3370" spans="1:11" x14ac:dyDescent="0.35">
      <c r="A3370">
        <v>3369</v>
      </c>
      <c r="B3370" t="s">
        <v>9662</v>
      </c>
      <c r="C3370">
        <v>22</v>
      </c>
      <c r="D3370" t="s">
        <v>9663</v>
      </c>
      <c r="E3370" t="s">
        <v>16</v>
      </c>
      <c r="F3370" t="s">
        <v>177</v>
      </c>
      <c r="G3370" t="s">
        <v>87</v>
      </c>
      <c r="H3370" t="s">
        <v>79</v>
      </c>
      <c r="I3370" t="s">
        <v>53</v>
      </c>
      <c r="J3370" t="s">
        <v>9664</v>
      </c>
      <c r="K3370" t="s">
        <v>76</v>
      </c>
    </row>
    <row r="3371" spans="1:11" x14ac:dyDescent="0.35">
      <c r="A3371">
        <v>3370</v>
      </c>
      <c r="B3371" t="s">
        <v>9665</v>
      </c>
      <c r="C3371">
        <v>21</v>
      </c>
      <c r="D3371" t="s">
        <v>9666</v>
      </c>
      <c r="E3371" t="s">
        <v>79</v>
      </c>
      <c r="F3371" t="s">
        <v>67</v>
      </c>
      <c r="G3371" t="s">
        <v>24</v>
      </c>
      <c r="H3371" t="s">
        <v>25</v>
      </c>
      <c r="I3371" t="s">
        <v>17</v>
      </c>
      <c r="J3371" t="s">
        <v>9667</v>
      </c>
      <c r="K3371" t="s">
        <v>44</v>
      </c>
    </row>
    <row r="3372" spans="1:11" x14ac:dyDescent="0.35">
      <c r="A3372">
        <v>3371</v>
      </c>
      <c r="B3372" t="s">
        <v>9668</v>
      </c>
      <c r="C3372">
        <v>21</v>
      </c>
      <c r="D3372" t="s">
        <v>9669</v>
      </c>
      <c r="E3372" t="s">
        <v>79</v>
      </c>
      <c r="F3372" t="s">
        <v>177</v>
      </c>
      <c r="G3372" t="s">
        <v>52</v>
      </c>
      <c r="H3372" t="s">
        <v>13</v>
      </c>
      <c r="I3372" t="s">
        <v>116</v>
      </c>
      <c r="J3372" t="s">
        <v>9670</v>
      </c>
      <c r="K3372" t="s">
        <v>28</v>
      </c>
    </row>
    <row r="3373" spans="1:11" x14ac:dyDescent="0.35">
      <c r="A3373">
        <v>3372</v>
      </c>
      <c r="B3373" t="s">
        <v>9671</v>
      </c>
      <c r="C3373">
        <v>20</v>
      </c>
      <c r="D3373" t="s">
        <v>9672</v>
      </c>
      <c r="E3373" t="s">
        <v>149</v>
      </c>
      <c r="F3373" t="s">
        <v>34</v>
      </c>
      <c r="G3373" t="s">
        <v>120</v>
      </c>
      <c r="H3373" t="s">
        <v>57</v>
      </c>
      <c r="I3373" t="s">
        <v>116</v>
      </c>
      <c r="J3373" t="s">
        <v>9673</v>
      </c>
      <c r="K3373" t="s">
        <v>19</v>
      </c>
    </row>
    <row r="3374" spans="1:11" x14ac:dyDescent="0.35">
      <c r="A3374">
        <v>3373</v>
      </c>
      <c r="B3374" t="s">
        <v>9674</v>
      </c>
      <c r="C3374">
        <v>30</v>
      </c>
      <c r="D3374" t="s">
        <v>9675</v>
      </c>
      <c r="E3374" t="s">
        <v>177</v>
      </c>
      <c r="F3374" t="s">
        <v>25</v>
      </c>
      <c r="G3374" t="s">
        <v>120</v>
      </c>
      <c r="H3374" t="s">
        <v>57</v>
      </c>
      <c r="I3374" t="s">
        <v>53</v>
      </c>
      <c r="J3374" t="s">
        <v>9676</v>
      </c>
      <c r="K3374" t="s">
        <v>28</v>
      </c>
    </row>
    <row r="3375" spans="1:11" x14ac:dyDescent="0.35">
      <c r="A3375">
        <v>3374</v>
      </c>
      <c r="B3375" t="s">
        <v>9677</v>
      </c>
      <c r="C3375">
        <v>27</v>
      </c>
      <c r="D3375" t="s">
        <v>9678</v>
      </c>
      <c r="E3375" t="s">
        <v>34</v>
      </c>
      <c r="F3375" t="s">
        <v>201</v>
      </c>
      <c r="G3375" t="s">
        <v>15</v>
      </c>
      <c r="H3375" t="s">
        <v>16</v>
      </c>
      <c r="I3375" t="s">
        <v>102</v>
      </c>
      <c r="J3375" t="s">
        <v>9679</v>
      </c>
      <c r="K3375" t="s">
        <v>19</v>
      </c>
    </row>
    <row r="3376" spans="1:11" x14ac:dyDescent="0.35">
      <c r="A3376">
        <v>3375</v>
      </c>
      <c r="B3376" t="s">
        <v>9680</v>
      </c>
      <c r="C3376">
        <v>27</v>
      </c>
      <c r="D3376" t="s">
        <v>9681</v>
      </c>
      <c r="E3376" t="s">
        <v>14</v>
      </c>
      <c r="F3376" t="s">
        <v>32</v>
      </c>
      <c r="G3376" t="s">
        <v>33</v>
      </c>
      <c r="H3376" t="s">
        <v>34</v>
      </c>
      <c r="I3376" t="s">
        <v>102</v>
      </c>
      <c r="J3376" t="s">
        <v>9682</v>
      </c>
      <c r="K3376" t="s">
        <v>19</v>
      </c>
    </row>
    <row r="3377" spans="1:11" x14ac:dyDescent="0.35">
      <c r="A3377">
        <v>3376</v>
      </c>
      <c r="B3377" t="s">
        <v>9683</v>
      </c>
      <c r="C3377">
        <v>28</v>
      </c>
      <c r="D3377" t="s">
        <v>9684</v>
      </c>
      <c r="E3377" t="s">
        <v>177</v>
      </c>
      <c r="F3377" t="s">
        <v>133</v>
      </c>
      <c r="G3377" t="s">
        <v>15</v>
      </c>
      <c r="H3377" t="s">
        <v>16</v>
      </c>
      <c r="I3377" t="s">
        <v>102</v>
      </c>
      <c r="J3377" t="s">
        <v>9685</v>
      </c>
      <c r="K3377" t="s">
        <v>76</v>
      </c>
    </row>
    <row r="3378" spans="1:11" x14ac:dyDescent="0.35">
      <c r="A3378">
        <v>3377</v>
      </c>
      <c r="B3378" t="s">
        <v>9686</v>
      </c>
      <c r="C3378">
        <v>24</v>
      </c>
      <c r="D3378" t="s">
        <v>9687</v>
      </c>
      <c r="E3378" t="s">
        <v>16</v>
      </c>
      <c r="F3378" t="s">
        <v>22</v>
      </c>
      <c r="G3378" t="s">
        <v>62</v>
      </c>
      <c r="H3378" t="s">
        <v>23</v>
      </c>
      <c r="I3378" t="s">
        <v>88</v>
      </c>
      <c r="J3378" t="s">
        <v>9688</v>
      </c>
      <c r="K3378" t="s">
        <v>28</v>
      </c>
    </row>
    <row r="3379" spans="1:11" x14ac:dyDescent="0.35">
      <c r="A3379">
        <v>3378</v>
      </c>
      <c r="B3379" t="s">
        <v>9689</v>
      </c>
      <c r="C3379">
        <v>29</v>
      </c>
      <c r="D3379" t="s">
        <v>9690</v>
      </c>
      <c r="E3379" t="s">
        <v>42</v>
      </c>
      <c r="F3379" t="s">
        <v>14</v>
      </c>
      <c r="G3379" t="s">
        <v>87</v>
      </c>
      <c r="H3379" t="s">
        <v>79</v>
      </c>
      <c r="I3379" t="s">
        <v>26</v>
      </c>
      <c r="J3379" t="s">
        <v>9691</v>
      </c>
      <c r="K3379" t="s">
        <v>28</v>
      </c>
    </row>
    <row r="3380" spans="1:11" x14ac:dyDescent="0.35">
      <c r="A3380">
        <v>3379</v>
      </c>
      <c r="B3380" t="s">
        <v>9692</v>
      </c>
      <c r="C3380">
        <v>26</v>
      </c>
      <c r="D3380" t="s">
        <v>9693</v>
      </c>
      <c r="E3380" t="s">
        <v>14</v>
      </c>
      <c r="F3380" t="s">
        <v>79</v>
      </c>
      <c r="G3380" t="s">
        <v>33</v>
      </c>
      <c r="H3380" t="s">
        <v>34</v>
      </c>
      <c r="I3380" t="s">
        <v>68</v>
      </c>
      <c r="J3380" t="s">
        <v>9694</v>
      </c>
      <c r="K3380" t="s">
        <v>28</v>
      </c>
    </row>
    <row r="3381" spans="1:11" x14ac:dyDescent="0.35">
      <c r="A3381">
        <v>3380</v>
      </c>
      <c r="B3381" t="s">
        <v>9695</v>
      </c>
      <c r="C3381">
        <v>27</v>
      </c>
      <c r="D3381" t="s">
        <v>9696</v>
      </c>
      <c r="E3381" t="s">
        <v>177</v>
      </c>
      <c r="F3381" t="s">
        <v>31</v>
      </c>
      <c r="G3381" t="s">
        <v>120</v>
      </c>
      <c r="H3381" t="s">
        <v>57</v>
      </c>
      <c r="I3381" t="s">
        <v>35</v>
      </c>
      <c r="J3381" t="s">
        <v>9697</v>
      </c>
      <c r="K3381" t="s">
        <v>37</v>
      </c>
    </row>
    <row r="3382" spans="1:11" x14ac:dyDescent="0.35">
      <c r="A3382">
        <v>3381</v>
      </c>
      <c r="B3382" t="s">
        <v>9698</v>
      </c>
      <c r="C3382">
        <v>30</v>
      </c>
      <c r="D3382" t="s">
        <v>9699</v>
      </c>
      <c r="E3382" t="s">
        <v>67</v>
      </c>
      <c r="F3382" t="s">
        <v>31</v>
      </c>
      <c r="G3382" t="s">
        <v>41</v>
      </c>
      <c r="H3382" t="s">
        <v>42</v>
      </c>
      <c r="I3382" t="s">
        <v>146</v>
      </c>
      <c r="J3382" t="s">
        <v>9700</v>
      </c>
      <c r="K3382" t="s">
        <v>44</v>
      </c>
    </row>
    <row r="3383" spans="1:11" x14ac:dyDescent="0.35">
      <c r="A3383">
        <v>3382</v>
      </c>
      <c r="B3383" t="s">
        <v>9701</v>
      </c>
      <c r="C3383">
        <v>28</v>
      </c>
      <c r="D3383" t="s">
        <v>9702</v>
      </c>
      <c r="E3383" t="s">
        <v>25</v>
      </c>
      <c r="F3383" t="s">
        <v>14</v>
      </c>
      <c r="G3383" t="s">
        <v>87</v>
      </c>
      <c r="H3383" t="s">
        <v>79</v>
      </c>
      <c r="I3383" t="s">
        <v>88</v>
      </c>
      <c r="J3383">
        <v>4376874009</v>
      </c>
      <c r="K3383" t="s">
        <v>19</v>
      </c>
    </row>
    <row r="3384" spans="1:11" x14ac:dyDescent="0.35">
      <c r="A3384">
        <v>3383</v>
      </c>
      <c r="B3384" t="s">
        <v>9703</v>
      </c>
      <c r="C3384">
        <v>20</v>
      </c>
      <c r="D3384" t="s">
        <v>9704</v>
      </c>
      <c r="E3384" t="s">
        <v>57</v>
      </c>
      <c r="F3384" t="s">
        <v>133</v>
      </c>
      <c r="G3384" t="s">
        <v>52</v>
      </c>
      <c r="H3384" t="s">
        <v>13</v>
      </c>
      <c r="I3384" t="s">
        <v>26</v>
      </c>
      <c r="J3384" t="s">
        <v>9705</v>
      </c>
      <c r="K3384" t="s">
        <v>37</v>
      </c>
    </row>
    <row r="3385" spans="1:11" x14ac:dyDescent="0.35">
      <c r="A3385">
        <v>3384</v>
      </c>
      <c r="B3385" t="s">
        <v>9706</v>
      </c>
      <c r="C3385">
        <v>25</v>
      </c>
      <c r="D3385" t="s">
        <v>9707</v>
      </c>
      <c r="E3385" t="s">
        <v>40</v>
      </c>
      <c r="F3385" t="s">
        <v>40</v>
      </c>
      <c r="G3385" t="s">
        <v>62</v>
      </c>
      <c r="H3385" t="s">
        <v>23</v>
      </c>
      <c r="I3385" t="s">
        <v>26</v>
      </c>
      <c r="J3385" t="s">
        <v>9708</v>
      </c>
      <c r="K3385" t="s">
        <v>28</v>
      </c>
    </row>
    <row r="3386" spans="1:11" x14ac:dyDescent="0.35">
      <c r="A3386">
        <v>3385</v>
      </c>
      <c r="B3386" t="s">
        <v>9709</v>
      </c>
      <c r="C3386">
        <v>21</v>
      </c>
      <c r="D3386" t="s">
        <v>9710</v>
      </c>
      <c r="E3386" t="s">
        <v>101</v>
      </c>
      <c r="F3386" t="s">
        <v>149</v>
      </c>
      <c r="G3386" t="s">
        <v>41</v>
      </c>
      <c r="H3386" t="s">
        <v>42</v>
      </c>
      <c r="I3386" t="s">
        <v>153</v>
      </c>
      <c r="J3386" t="s">
        <v>9711</v>
      </c>
      <c r="K3386" t="s">
        <v>19</v>
      </c>
    </row>
    <row r="3387" spans="1:11" x14ac:dyDescent="0.35">
      <c r="A3387">
        <v>3386</v>
      </c>
      <c r="B3387" t="s">
        <v>9712</v>
      </c>
      <c r="C3387">
        <v>27</v>
      </c>
      <c r="D3387" t="s">
        <v>9713</v>
      </c>
      <c r="E3387" t="s">
        <v>16</v>
      </c>
      <c r="F3387" t="s">
        <v>22</v>
      </c>
      <c r="G3387" t="s">
        <v>15</v>
      </c>
      <c r="H3387" t="s">
        <v>16</v>
      </c>
      <c r="I3387" t="s">
        <v>48</v>
      </c>
      <c r="J3387" t="s">
        <v>9714</v>
      </c>
      <c r="K3387" t="s">
        <v>19</v>
      </c>
    </row>
    <row r="3388" spans="1:11" x14ac:dyDescent="0.35">
      <c r="A3388">
        <v>3387</v>
      </c>
      <c r="B3388" t="s">
        <v>8470</v>
      </c>
      <c r="C3388">
        <v>27</v>
      </c>
      <c r="D3388" t="s">
        <v>9715</v>
      </c>
      <c r="E3388" t="s">
        <v>32</v>
      </c>
      <c r="F3388" t="s">
        <v>42</v>
      </c>
      <c r="G3388" t="s">
        <v>80</v>
      </c>
      <c r="H3388" t="s">
        <v>32</v>
      </c>
      <c r="I3388" t="s">
        <v>116</v>
      </c>
      <c r="J3388">
        <v>5079124921</v>
      </c>
      <c r="K3388" t="s">
        <v>28</v>
      </c>
    </row>
    <row r="3389" spans="1:11" x14ac:dyDescent="0.35">
      <c r="A3389">
        <v>3388</v>
      </c>
      <c r="B3389" t="s">
        <v>9716</v>
      </c>
      <c r="C3389">
        <v>25</v>
      </c>
      <c r="D3389" t="s">
        <v>9717</v>
      </c>
      <c r="E3389" t="s">
        <v>14</v>
      </c>
      <c r="F3389" t="s">
        <v>22</v>
      </c>
      <c r="G3389" t="s">
        <v>24</v>
      </c>
      <c r="H3389" t="s">
        <v>25</v>
      </c>
      <c r="I3389" t="s">
        <v>58</v>
      </c>
      <c r="J3389" t="s">
        <v>9718</v>
      </c>
      <c r="K3389" t="s">
        <v>28</v>
      </c>
    </row>
    <row r="3390" spans="1:11" x14ac:dyDescent="0.35">
      <c r="A3390">
        <v>3389</v>
      </c>
      <c r="B3390" t="s">
        <v>6511</v>
      </c>
      <c r="C3390">
        <v>29</v>
      </c>
      <c r="D3390" t="s">
        <v>9719</v>
      </c>
      <c r="E3390" t="s">
        <v>23</v>
      </c>
      <c r="F3390" t="s">
        <v>34</v>
      </c>
      <c r="G3390" t="s">
        <v>120</v>
      </c>
      <c r="H3390" t="s">
        <v>57</v>
      </c>
      <c r="I3390" t="s">
        <v>102</v>
      </c>
      <c r="J3390" t="s">
        <v>9720</v>
      </c>
      <c r="K3390" t="s">
        <v>19</v>
      </c>
    </row>
    <row r="3391" spans="1:11" x14ac:dyDescent="0.35">
      <c r="A3391">
        <v>3390</v>
      </c>
      <c r="B3391" t="s">
        <v>9721</v>
      </c>
      <c r="C3391">
        <v>27</v>
      </c>
      <c r="D3391" t="s">
        <v>9722</v>
      </c>
      <c r="E3391" t="s">
        <v>32</v>
      </c>
      <c r="F3391" t="s">
        <v>32</v>
      </c>
      <c r="G3391" t="s">
        <v>41</v>
      </c>
      <c r="H3391" t="s">
        <v>42</v>
      </c>
      <c r="I3391" t="s">
        <v>63</v>
      </c>
      <c r="J3391" t="s">
        <v>9723</v>
      </c>
      <c r="K3391" t="s">
        <v>76</v>
      </c>
    </row>
    <row r="3392" spans="1:11" x14ac:dyDescent="0.35">
      <c r="A3392">
        <v>3391</v>
      </c>
      <c r="B3392" t="s">
        <v>9724</v>
      </c>
      <c r="C3392">
        <v>24</v>
      </c>
      <c r="D3392" t="s">
        <v>9725</v>
      </c>
      <c r="E3392" t="s">
        <v>101</v>
      </c>
      <c r="F3392" t="s">
        <v>177</v>
      </c>
      <c r="G3392" t="s">
        <v>52</v>
      </c>
      <c r="H3392" t="s">
        <v>13</v>
      </c>
      <c r="I3392" t="s">
        <v>17</v>
      </c>
      <c r="J3392">
        <f>1-166-468-4717</f>
        <v>-5350</v>
      </c>
      <c r="K3392" t="s">
        <v>76</v>
      </c>
    </row>
    <row r="3393" spans="1:11" x14ac:dyDescent="0.35">
      <c r="A3393">
        <v>3392</v>
      </c>
      <c r="B3393" t="s">
        <v>9726</v>
      </c>
      <c r="C3393">
        <v>25</v>
      </c>
      <c r="D3393" t="s">
        <v>9727</v>
      </c>
      <c r="E3393" t="s">
        <v>57</v>
      </c>
      <c r="F3393" t="s">
        <v>133</v>
      </c>
      <c r="G3393" t="s">
        <v>15</v>
      </c>
      <c r="H3393" t="s">
        <v>16</v>
      </c>
      <c r="I3393" t="s">
        <v>91</v>
      </c>
      <c r="J3393" t="s">
        <v>9728</v>
      </c>
      <c r="K3393" t="s">
        <v>28</v>
      </c>
    </row>
    <row r="3394" spans="1:11" x14ac:dyDescent="0.35">
      <c r="A3394">
        <v>3393</v>
      </c>
      <c r="B3394" t="s">
        <v>9729</v>
      </c>
      <c r="C3394">
        <v>29</v>
      </c>
      <c r="D3394" t="s">
        <v>9730</v>
      </c>
      <c r="E3394" t="s">
        <v>25</v>
      </c>
      <c r="F3394" t="s">
        <v>23</v>
      </c>
      <c r="G3394" t="s">
        <v>87</v>
      </c>
      <c r="H3394" t="s">
        <v>79</v>
      </c>
      <c r="I3394" t="s">
        <v>63</v>
      </c>
      <c r="J3394" t="s">
        <v>9731</v>
      </c>
      <c r="K3394" t="s">
        <v>19</v>
      </c>
    </row>
    <row r="3395" spans="1:11" x14ac:dyDescent="0.35">
      <c r="A3395">
        <v>3394</v>
      </c>
      <c r="B3395" t="s">
        <v>9732</v>
      </c>
      <c r="C3395">
        <v>24</v>
      </c>
      <c r="D3395" t="s">
        <v>9733</v>
      </c>
      <c r="E3395" t="s">
        <v>14</v>
      </c>
      <c r="F3395" t="s">
        <v>25</v>
      </c>
      <c r="G3395" t="s">
        <v>24</v>
      </c>
      <c r="H3395" t="s">
        <v>25</v>
      </c>
      <c r="I3395" t="s">
        <v>58</v>
      </c>
      <c r="J3395" t="s">
        <v>9734</v>
      </c>
      <c r="K3395" t="s">
        <v>28</v>
      </c>
    </row>
    <row r="3396" spans="1:11" x14ac:dyDescent="0.35">
      <c r="A3396">
        <v>3395</v>
      </c>
      <c r="B3396" t="s">
        <v>9735</v>
      </c>
      <c r="C3396">
        <v>20</v>
      </c>
      <c r="D3396" t="s">
        <v>9736</v>
      </c>
      <c r="E3396" t="s">
        <v>133</v>
      </c>
      <c r="F3396" t="s">
        <v>40</v>
      </c>
      <c r="G3396" t="s">
        <v>33</v>
      </c>
      <c r="H3396" t="s">
        <v>34</v>
      </c>
      <c r="I3396" t="s">
        <v>91</v>
      </c>
      <c r="J3396" t="s">
        <v>9737</v>
      </c>
      <c r="K3396" t="s">
        <v>44</v>
      </c>
    </row>
    <row r="3397" spans="1:11" x14ac:dyDescent="0.35">
      <c r="A3397">
        <v>3396</v>
      </c>
      <c r="B3397" t="s">
        <v>9738</v>
      </c>
      <c r="C3397">
        <v>23</v>
      </c>
      <c r="D3397" t="s">
        <v>9739</v>
      </c>
      <c r="E3397" t="s">
        <v>133</v>
      </c>
      <c r="F3397" t="s">
        <v>169</v>
      </c>
      <c r="G3397" t="s">
        <v>80</v>
      </c>
      <c r="H3397" t="s">
        <v>32</v>
      </c>
      <c r="I3397" t="s">
        <v>58</v>
      </c>
      <c r="J3397" t="s">
        <v>9740</v>
      </c>
      <c r="K3397" t="s">
        <v>76</v>
      </c>
    </row>
    <row r="3398" spans="1:11" x14ac:dyDescent="0.35">
      <c r="A3398">
        <v>3397</v>
      </c>
      <c r="B3398" t="s">
        <v>9741</v>
      </c>
      <c r="C3398">
        <v>26</v>
      </c>
      <c r="D3398" t="s">
        <v>9742</v>
      </c>
      <c r="E3398" t="s">
        <v>67</v>
      </c>
      <c r="F3398" t="s">
        <v>13</v>
      </c>
      <c r="G3398" t="s">
        <v>47</v>
      </c>
      <c r="H3398" t="s">
        <v>31</v>
      </c>
      <c r="I3398" t="s">
        <v>116</v>
      </c>
      <c r="J3398" t="s">
        <v>9743</v>
      </c>
      <c r="K3398" t="s">
        <v>19</v>
      </c>
    </row>
    <row r="3399" spans="1:11" x14ac:dyDescent="0.35">
      <c r="A3399">
        <v>3398</v>
      </c>
      <c r="B3399" t="s">
        <v>9744</v>
      </c>
      <c r="C3399">
        <v>21</v>
      </c>
      <c r="D3399" t="s">
        <v>9745</v>
      </c>
      <c r="E3399" t="s">
        <v>79</v>
      </c>
      <c r="F3399" t="s">
        <v>101</v>
      </c>
      <c r="G3399" t="s">
        <v>120</v>
      </c>
      <c r="H3399" t="s">
        <v>57</v>
      </c>
      <c r="I3399" t="s">
        <v>17</v>
      </c>
      <c r="J3399" t="s">
        <v>9746</v>
      </c>
      <c r="K3399" t="s">
        <v>76</v>
      </c>
    </row>
    <row r="3400" spans="1:11" x14ac:dyDescent="0.35">
      <c r="A3400">
        <v>3399</v>
      </c>
      <c r="B3400" t="s">
        <v>1502</v>
      </c>
      <c r="C3400">
        <v>29</v>
      </c>
      <c r="D3400" t="s">
        <v>9747</v>
      </c>
      <c r="E3400" t="s">
        <v>42</v>
      </c>
      <c r="F3400" t="s">
        <v>32</v>
      </c>
      <c r="G3400" t="s">
        <v>87</v>
      </c>
      <c r="H3400" t="s">
        <v>79</v>
      </c>
      <c r="I3400" t="s">
        <v>102</v>
      </c>
      <c r="J3400" t="s">
        <v>9748</v>
      </c>
      <c r="K3400" t="s">
        <v>44</v>
      </c>
    </row>
    <row r="3401" spans="1:11" x14ac:dyDescent="0.35">
      <c r="A3401">
        <v>3400</v>
      </c>
      <c r="B3401" t="s">
        <v>9749</v>
      </c>
      <c r="C3401">
        <v>22</v>
      </c>
      <c r="D3401" t="s">
        <v>9750</v>
      </c>
      <c r="E3401" t="s">
        <v>40</v>
      </c>
      <c r="F3401" t="s">
        <v>31</v>
      </c>
      <c r="G3401" t="s">
        <v>15</v>
      </c>
      <c r="H3401" t="s">
        <v>16</v>
      </c>
      <c r="I3401" t="s">
        <v>26</v>
      </c>
      <c r="J3401" t="s">
        <v>9751</v>
      </c>
      <c r="K3401" t="s">
        <v>19</v>
      </c>
    </row>
    <row r="3402" spans="1:11" x14ac:dyDescent="0.35">
      <c r="A3402">
        <v>3401</v>
      </c>
      <c r="B3402" t="s">
        <v>9752</v>
      </c>
      <c r="C3402">
        <v>20</v>
      </c>
      <c r="D3402" t="s">
        <v>9753</v>
      </c>
      <c r="E3402" t="s">
        <v>177</v>
      </c>
      <c r="F3402" t="s">
        <v>149</v>
      </c>
      <c r="G3402" t="s">
        <v>80</v>
      </c>
      <c r="H3402" t="s">
        <v>32</v>
      </c>
      <c r="I3402" t="s">
        <v>91</v>
      </c>
      <c r="J3402" t="s">
        <v>9754</v>
      </c>
      <c r="K3402" t="s">
        <v>19</v>
      </c>
    </row>
    <row r="3403" spans="1:11" x14ac:dyDescent="0.35">
      <c r="A3403">
        <v>3402</v>
      </c>
      <c r="B3403" t="s">
        <v>9755</v>
      </c>
      <c r="C3403">
        <v>26</v>
      </c>
      <c r="D3403" t="s">
        <v>9756</v>
      </c>
      <c r="E3403" t="s">
        <v>40</v>
      </c>
      <c r="F3403" t="s">
        <v>79</v>
      </c>
      <c r="G3403" t="s">
        <v>47</v>
      </c>
      <c r="H3403" t="s">
        <v>31</v>
      </c>
      <c r="I3403" t="s">
        <v>153</v>
      </c>
      <c r="J3403" t="s">
        <v>9757</v>
      </c>
      <c r="K3403" t="s">
        <v>28</v>
      </c>
    </row>
    <row r="3404" spans="1:11" x14ac:dyDescent="0.35">
      <c r="A3404">
        <v>3403</v>
      </c>
      <c r="B3404" t="s">
        <v>9758</v>
      </c>
      <c r="C3404">
        <v>26</v>
      </c>
      <c r="D3404" t="s">
        <v>9759</v>
      </c>
      <c r="E3404" t="s">
        <v>13</v>
      </c>
      <c r="F3404" t="s">
        <v>23</v>
      </c>
      <c r="G3404" t="s">
        <v>33</v>
      </c>
      <c r="H3404" t="s">
        <v>34</v>
      </c>
      <c r="I3404" t="s">
        <v>63</v>
      </c>
      <c r="J3404" t="s">
        <v>9760</v>
      </c>
      <c r="K3404" t="s">
        <v>28</v>
      </c>
    </row>
    <row r="3405" spans="1:11" x14ac:dyDescent="0.35">
      <c r="A3405">
        <v>3404</v>
      </c>
      <c r="B3405" t="s">
        <v>9761</v>
      </c>
      <c r="C3405">
        <v>27</v>
      </c>
      <c r="D3405" t="s">
        <v>9762</v>
      </c>
      <c r="E3405" t="s">
        <v>25</v>
      </c>
      <c r="F3405" t="s">
        <v>23</v>
      </c>
      <c r="G3405" t="s">
        <v>80</v>
      </c>
      <c r="H3405" t="s">
        <v>32</v>
      </c>
      <c r="I3405" t="s">
        <v>63</v>
      </c>
      <c r="J3405" t="s">
        <v>9763</v>
      </c>
      <c r="K3405" t="s">
        <v>37</v>
      </c>
    </row>
    <row r="3406" spans="1:11" x14ac:dyDescent="0.35">
      <c r="A3406">
        <v>3405</v>
      </c>
      <c r="B3406" t="s">
        <v>9764</v>
      </c>
      <c r="C3406">
        <v>27</v>
      </c>
      <c r="D3406" t="s">
        <v>9765</v>
      </c>
      <c r="E3406" t="s">
        <v>32</v>
      </c>
      <c r="F3406" t="s">
        <v>32</v>
      </c>
      <c r="G3406" t="s">
        <v>24</v>
      </c>
      <c r="H3406" t="s">
        <v>25</v>
      </c>
      <c r="I3406" t="s">
        <v>63</v>
      </c>
      <c r="J3406">
        <f>1-791-935-945</f>
        <v>-2670</v>
      </c>
      <c r="K3406" t="s">
        <v>37</v>
      </c>
    </row>
    <row r="3407" spans="1:11" x14ac:dyDescent="0.35">
      <c r="A3407">
        <v>3406</v>
      </c>
      <c r="B3407" t="s">
        <v>9766</v>
      </c>
      <c r="C3407">
        <v>23</v>
      </c>
      <c r="D3407" t="s">
        <v>9767</v>
      </c>
      <c r="E3407" t="s">
        <v>101</v>
      </c>
      <c r="F3407" t="s">
        <v>201</v>
      </c>
      <c r="G3407" t="s">
        <v>87</v>
      </c>
      <c r="H3407" t="s">
        <v>79</v>
      </c>
      <c r="I3407" t="s">
        <v>153</v>
      </c>
      <c r="J3407" t="s">
        <v>9768</v>
      </c>
      <c r="K3407" t="s">
        <v>44</v>
      </c>
    </row>
    <row r="3408" spans="1:11" x14ac:dyDescent="0.35">
      <c r="A3408">
        <v>3407</v>
      </c>
      <c r="B3408" t="s">
        <v>9769</v>
      </c>
      <c r="C3408">
        <v>28</v>
      </c>
      <c r="D3408" t="s">
        <v>9770</v>
      </c>
      <c r="E3408" t="s">
        <v>34</v>
      </c>
      <c r="F3408" t="s">
        <v>31</v>
      </c>
      <c r="G3408" t="s">
        <v>80</v>
      </c>
      <c r="H3408" t="s">
        <v>32</v>
      </c>
      <c r="I3408" t="s">
        <v>58</v>
      </c>
      <c r="J3408" t="s">
        <v>9771</v>
      </c>
      <c r="K3408" t="s">
        <v>37</v>
      </c>
    </row>
    <row r="3409" spans="1:11" x14ac:dyDescent="0.35">
      <c r="A3409">
        <v>3408</v>
      </c>
      <c r="B3409" t="s">
        <v>9772</v>
      </c>
      <c r="C3409">
        <v>29</v>
      </c>
      <c r="D3409" t="s">
        <v>9773</v>
      </c>
      <c r="E3409" t="s">
        <v>177</v>
      </c>
      <c r="F3409" t="s">
        <v>40</v>
      </c>
      <c r="G3409" t="s">
        <v>47</v>
      </c>
      <c r="H3409" t="s">
        <v>31</v>
      </c>
      <c r="I3409" t="s">
        <v>102</v>
      </c>
      <c r="J3409" t="s">
        <v>9774</v>
      </c>
      <c r="K3409" t="s">
        <v>44</v>
      </c>
    </row>
    <row r="3410" spans="1:11" x14ac:dyDescent="0.35">
      <c r="A3410">
        <v>3409</v>
      </c>
      <c r="B3410" t="s">
        <v>9775</v>
      </c>
      <c r="C3410">
        <v>27</v>
      </c>
      <c r="D3410" t="s">
        <v>9776</v>
      </c>
      <c r="E3410" t="s">
        <v>40</v>
      </c>
      <c r="F3410" t="s">
        <v>149</v>
      </c>
      <c r="G3410" t="s">
        <v>41</v>
      </c>
      <c r="H3410" t="s">
        <v>42</v>
      </c>
      <c r="I3410" t="s">
        <v>58</v>
      </c>
      <c r="J3410" t="s">
        <v>9777</v>
      </c>
      <c r="K3410" t="s">
        <v>44</v>
      </c>
    </row>
    <row r="3411" spans="1:11" x14ac:dyDescent="0.35">
      <c r="A3411">
        <v>3410</v>
      </c>
      <c r="B3411" t="s">
        <v>9778</v>
      </c>
      <c r="C3411">
        <v>21</v>
      </c>
      <c r="D3411" t="s">
        <v>9779</v>
      </c>
      <c r="E3411" t="s">
        <v>16</v>
      </c>
      <c r="F3411" t="s">
        <v>22</v>
      </c>
      <c r="G3411" t="s">
        <v>87</v>
      </c>
      <c r="H3411" t="s">
        <v>79</v>
      </c>
      <c r="I3411" t="s">
        <v>48</v>
      </c>
      <c r="J3411" t="s">
        <v>9780</v>
      </c>
      <c r="K3411" t="s">
        <v>44</v>
      </c>
    </row>
    <row r="3412" spans="1:11" x14ac:dyDescent="0.35">
      <c r="A3412">
        <v>3411</v>
      </c>
      <c r="B3412" t="s">
        <v>9781</v>
      </c>
      <c r="C3412">
        <v>30</v>
      </c>
      <c r="D3412" t="s">
        <v>9782</v>
      </c>
      <c r="E3412" t="s">
        <v>133</v>
      </c>
      <c r="F3412" t="s">
        <v>34</v>
      </c>
      <c r="G3412" t="s">
        <v>120</v>
      </c>
      <c r="H3412" t="s">
        <v>57</v>
      </c>
      <c r="I3412" t="s">
        <v>102</v>
      </c>
      <c r="J3412" t="s">
        <v>9783</v>
      </c>
      <c r="K3412" t="s">
        <v>28</v>
      </c>
    </row>
    <row r="3413" spans="1:11" x14ac:dyDescent="0.35">
      <c r="A3413">
        <v>3412</v>
      </c>
      <c r="B3413" t="s">
        <v>9784</v>
      </c>
      <c r="C3413">
        <v>28</v>
      </c>
      <c r="D3413" t="s">
        <v>9785</v>
      </c>
      <c r="E3413" t="s">
        <v>31</v>
      </c>
      <c r="F3413" t="s">
        <v>169</v>
      </c>
      <c r="G3413" t="s">
        <v>15</v>
      </c>
      <c r="H3413" t="s">
        <v>16</v>
      </c>
      <c r="I3413" t="s">
        <v>146</v>
      </c>
      <c r="J3413" t="s">
        <v>9786</v>
      </c>
      <c r="K3413" t="s">
        <v>19</v>
      </c>
    </row>
    <row r="3414" spans="1:11" x14ac:dyDescent="0.35">
      <c r="A3414">
        <v>3413</v>
      </c>
      <c r="B3414" t="s">
        <v>9787</v>
      </c>
      <c r="C3414">
        <v>20</v>
      </c>
      <c r="D3414" t="s">
        <v>9788</v>
      </c>
      <c r="E3414" t="s">
        <v>34</v>
      </c>
      <c r="F3414" t="s">
        <v>42</v>
      </c>
      <c r="G3414" t="s">
        <v>33</v>
      </c>
      <c r="H3414" t="s">
        <v>34</v>
      </c>
      <c r="I3414" t="s">
        <v>63</v>
      </c>
      <c r="J3414" t="s">
        <v>9789</v>
      </c>
      <c r="K3414" t="s">
        <v>19</v>
      </c>
    </row>
    <row r="3415" spans="1:11" x14ac:dyDescent="0.35">
      <c r="A3415">
        <v>3414</v>
      </c>
      <c r="B3415" t="s">
        <v>9790</v>
      </c>
      <c r="C3415">
        <v>27</v>
      </c>
      <c r="D3415" t="s">
        <v>9791</v>
      </c>
      <c r="E3415" t="s">
        <v>42</v>
      </c>
      <c r="F3415" t="s">
        <v>169</v>
      </c>
      <c r="G3415" t="s">
        <v>24</v>
      </c>
      <c r="H3415" t="s">
        <v>25</v>
      </c>
      <c r="I3415" t="s">
        <v>102</v>
      </c>
      <c r="J3415">
        <v>3365991902</v>
      </c>
      <c r="K3415" t="s">
        <v>37</v>
      </c>
    </row>
    <row r="3416" spans="1:11" x14ac:dyDescent="0.35">
      <c r="A3416">
        <v>3415</v>
      </c>
      <c r="B3416" t="s">
        <v>9792</v>
      </c>
      <c r="C3416">
        <v>20</v>
      </c>
      <c r="D3416" t="s">
        <v>9793</v>
      </c>
      <c r="E3416" t="s">
        <v>34</v>
      </c>
      <c r="F3416" t="s">
        <v>149</v>
      </c>
      <c r="G3416" t="s">
        <v>120</v>
      </c>
      <c r="H3416" t="s">
        <v>57</v>
      </c>
      <c r="I3416" t="s">
        <v>153</v>
      </c>
      <c r="J3416" t="s">
        <v>9794</v>
      </c>
      <c r="K3416" t="s">
        <v>44</v>
      </c>
    </row>
    <row r="3417" spans="1:11" x14ac:dyDescent="0.35">
      <c r="A3417">
        <v>3416</v>
      </c>
      <c r="B3417" t="s">
        <v>9795</v>
      </c>
      <c r="C3417">
        <v>25</v>
      </c>
      <c r="D3417" t="s">
        <v>9796</v>
      </c>
      <c r="E3417" t="s">
        <v>67</v>
      </c>
      <c r="F3417" t="s">
        <v>133</v>
      </c>
      <c r="G3417" t="s">
        <v>15</v>
      </c>
      <c r="H3417" t="s">
        <v>16</v>
      </c>
      <c r="I3417" t="s">
        <v>91</v>
      </c>
      <c r="J3417" t="s">
        <v>9797</v>
      </c>
      <c r="K3417" t="s">
        <v>37</v>
      </c>
    </row>
    <row r="3418" spans="1:11" x14ac:dyDescent="0.35">
      <c r="A3418">
        <v>3417</v>
      </c>
      <c r="B3418" t="s">
        <v>9798</v>
      </c>
      <c r="C3418">
        <v>27</v>
      </c>
      <c r="D3418" t="s">
        <v>9799</v>
      </c>
      <c r="E3418" t="s">
        <v>57</v>
      </c>
      <c r="F3418" t="s">
        <v>40</v>
      </c>
      <c r="G3418" t="s">
        <v>80</v>
      </c>
      <c r="H3418" t="s">
        <v>32</v>
      </c>
      <c r="I3418" t="s">
        <v>35</v>
      </c>
      <c r="J3418" t="s">
        <v>9800</v>
      </c>
      <c r="K3418" t="s">
        <v>44</v>
      </c>
    </row>
    <row r="3419" spans="1:11" x14ac:dyDescent="0.35">
      <c r="A3419">
        <v>3418</v>
      </c>
      <c r="B3419" t="s">
        <v>9801</v>
      </c>
      <c r="C3419">
        <v>27</v>
      </c>
      <c r="D3419" t="s">
        <v>9802</v>
      </c>
      <c r="E3419" t="s">
        <v>169</v>
      </c>
      <c r="F3419" t="s">
        <v>25</v>
      </c>
      <c r="G3419" t="s">
        <v>80</v>
      </c>
      <c r="H3419" t="s">
        <v>32</v>
      </c>
      <c r="I3419" t="s">
        <v>17</v>
      </c>
      <c r="J3419" t="s">
        <v>9803</v>
      </c>
      <c r="K3419" t="s">
        <v>19</v>
      </c>
    </row>
    <row r="3420" spans="1:11" x14ac:dyDescent="0.35">
      <c r="A3420">
        <v>3419</v>
      </c>
      <c r="B3420" t="s">
        <v>9804</v>
      </c>
      <c r="C3420">
        <v>24</v>
      </c>
      <c r="D3420" t="s">
        <v>9805</v>
      </c>
      <c r="E3420" t="s">
        <v>42</v>
      </c>
      <c r="F3420" t="s">
        <v>201</v>
      </c>
      <c r="G3420" t="s">
        <v>47</v>
      </c>
      <c r="H3420" t="s">
        <v>31</v>
      </c>
      <c r="I3420" t="s">
        <v>146</v>
      </c>
      <c r="J3420" t="s">
        <v>9806</v>
      </c>
      <c r="K3420" t="s">
        <v>44</v>
      </c>
    </row>
    <row r="3421" spans="1:11" x14ac:dyDescent="0.35">
      <c r="A3421">
        <v>3420</v>
      </c>
      <c r="B3421" t="s">
        <v>9807</v>
      </c>
      <c r="C3421">
        <v>26</v>
      </c>
      <c r="D3421" t="s">
        <v>9808</v>
      </c>
      <c r="E3421" t="s">
        <v>14</v>
      </c>
      <c r="F3421" t="s">
        <v>14</v>
      </c>
      <c r="G3421" t="s">
        <v>15</v>
      </c>
      <c r="H3421" t="s">
        <v>16</v>
      </c>
      <c r="I3421" t="s">
        <v>88</v>
      </c>
      <c r="J3421" t="s">
        <v>9809</v>
      </c>
      <c r="K3421" t="s">
        <v>76</v>
      </c>
    </row>
    <row r="3422" spans="1:11" x14ac:dyDescent="0.35">
      <c r="A3422">
        <v>3421</v>
      </c>
      <c r="B3422" t="s">
        <v>9810</v>
      </c>
      <c r="C3422">
        <v>20</v>
      </c>
      <c r="D3422" t="s">
        <v>9811</v>
      </c>
      <c r="E3422" t="s">
        <v>42</v>
      </c>
      <c r="F3422" t="s">
        <v>25</v>
      </c>
      <c r="G3422" t="s">
        <v>87</v>
      </c>
      <c r="H3422" t="s">
        <v>79</v>
      </c>
      <c r="I3422" t="s">
        <v>146</v>
      </c>
      <c r="J3422">
        <v>9467245213</v>
      </c>
      <c r="K3422" t="s">
        <v>44</v>
      </c>
    </row>
    <row r="3423" spans="1:11" x14ac:dyDescent="0.35">
      <c r="A3423">
        <v>3422</v>
      </c>
      <c r="B3423" t="s">
        <v>9812</v>
      </c>
      <c r="C3423">
        <v>25</v>
      </c>
      <c r="D3423" t="s">
        <v>9813</v>
      </c>
      <c r="E3423" t="s">
        <v>169</v>
      </c>
      <c r="F3423" t="s">
        <v>169</v>
      </c>
      <c r="G3423" t="s">
        <v>47</v>
      </c>
      <c r="H3423" t="s">
        <v>31</v>
      </c>
      <c r="I3423" t="s">
        <v>48</v>
      </c>
      <c r="J3423" t="s">
        <v>9814</v>
      </c>
      <c r="K3423" t="s">
        <v>37</v>
      </c>
    </row>
    <row r="3424" spans="1:11" x14ac:dyDescent="0.35">
      <c r="A3424">
        <v>3423</v>
      </c>
      <c r="B3424" t="s">
        <v>9815</v>
      </c>
      <c r="C3424">
        <v>23</v>
      </c>
      <c r="D3424" t="s">
        <v>9816</v>
      </c>
      <c r="E3424" t="s">
        <v>32</v>
      </c>
      <c r="F3424" t="s">
        <v>40</v>
      </c>
      <c r="G3424" t="s">
        <v>41</v>
      </c>
      <c r="H3424" t="s">
        <v>42</v>
      </c>
      <c r="I3424" t="s">
        <v>170</v>
      </c>
      <c r="J3424" t="s">
        <v>9817</v>
      </c>
      <c r="K3424" t="s">
        <v>76</v>
      </c>
    </row>
    <row r="3425" spans="1:11" x14ac:dyDescent="0.35">
      <c r="A3425">
        <v>3424</v>
      </c>
      <c r="B3425" t="s">
        <v>5873</v>
      </c>
      <c r="C3425">
        <v>23</v>
      </c>
      <c r="D3425" t="s">
        <v>9818</v>
      </c>
      <c r="E3425" t="s">
        <v>40</v>
      </c>
      <c r="F3425" t="s">
        <v>177</v>
      </c>
      <c r="G3425" t="s">
        <v>47</v>
      </c>
      <c r="H3425" t="s">
        <v>31</v>
      </c>
      <c r="I3425" t="s">
        <v>48</v>
      </c>
      <c r="J3425" t="s">
        <v>9819</v>
      </c>
      <c r="K3425" t="s">
        <v>76</v>
      </c>
    </row>
    <row r="3426" spans="1:11" x14ac:dyDescent="0.35">
      <c r="A3426">
        <v>3425</v>
      </c>
      <c r="B3426" t="s">
        <v>9820</v>
      </c>
      <c r="C3426">
        <v>20</v>
      </c>
      <c r="D3426" t="s">
        <v>9821</v>
      </c>
      <c r="E3426" t="s">
        <v>25</v>
      </c>
      <c r="F3426" t="s">
        <v>14</v>
      </c>
      <c r="G3426" t="s">
        <v>120</v>
      </c>
      <c r="H3426" t="s">
        <v>57</v>
      </c>
      <c r="I3426" t="s">
        <v>35</v>
      </c>
      <c r="J3426" t="s">
        <v>9822</v>
      </c>
      <c r="K3426" t="s">
        <v>28</v>
      </c>
    </row>
    <row r="3427" spans="1:11" x14ac:dyDescent="0.35">
      <c r="A3427">
        <v>3426</v>
      </c>
      <c r="B3427" t="s">
        <v>9823</v>
      </c>
      <c r="C3427">
        <v>29</v>
      </c>
      <c r="D3427" t="s">
        <v>9824</v>
      </c>
      <c r="E3427" t="s">
        <v>40</v>
      </c>
      <c r="F3427" t="s">
        <v>67</v>
      </c>
      <c r="G3427" t="s">
        <v>62</v>
      </c>
      <c r="H3427" t="s">
        <v>23</v>
      </c>
      <c r="I3427" t="s">
        <v>102</v>
      </c>
      <c r="J3427" t="s">
        <v>9825</v>
      </c>
      <c r="K3427" t="s">
        <v>37</v>
      </c>
    </row>
    <row r="3428" spans="1:11" x14ac:dyDescent="0.35">
      <c r="A3428">
        <v>3427</v>
      </c>
      <c r="B3428" t="s">
        <v>9826</v>
      </c>
      <c r="C3428">
        <v>23</v>
      </c>
      <c r="D3428" t="s">
        <v>9827</v>
      </c>
      <c r="E3428" t="s">
        <v>13</v>
      </c>
      <c r="F3428" t="s">
        <v>57</v>
      </c>
      <c r="G3428" t="s">
        <v>41</v>
      </c>
      <c r="H3428" t="s">
        <v>42</v>
      </c>
      <c r="I3428" t="s">
        <v>116</v>
      </c>
      <c r="J3428" t="s">
        <v>9828</v>
      </c>
      <c r="K3428" t="s">
        <v>19</v>
      </c>
    </row>
    <row r="3429" spans="1:11" x14ac:dyDescent="0.35">
      <c r="A3429">
        <v>3428</v>
      </c>
      <c r="B3429" t="s">
        <v>9829</v>
      </c>
      <c r="C3429">
        <v>30</v>
      </c>
      <c r="D3429" t="s">
        <v>9830</v>
      </c>
      <c r="E3429" t="s">
        <v>34</v>
      </c>
      <c r="F3429" t="s">
        <v>34</v>
      </c>
      <c r="G3429" t="s">
        <v>52</v>
      </c>
      <c r="H3429" t="s">
        <v>13</v>
      </c>
      <c r="I3429" t="s">
        <v>88</v>
      </c>
      <c r="J3429">
        <v>5384606762</v>
      </c>
      <c r="K3429" t="s">
        <v>19</v>
      </c>
    </row>
    <row r="3430" spans="1:11" x14ac:dyDescent="0.35">
      <c r="A3430">
        <v>3429</v>
      </c>
      <c r="B3430" t="s">
        <v>9831</v>
      </c>
      <c r="C3430">
        <v>30</v>
      </c>
      <c r="D3430" t="s">
        <v>9832</v>
      </c>
      <c r="E3430" t="s">
        <v>201</v>
      </c>
      <c r="F3430" t="s">
        <v>23</v>
      </c>
      <c r="G3430" t="s">
        <v>24</v>
      </c>
      <c r="H3430" t="s">
        <v>25</v>
      </c>
      <c r="I3430" t="s">
        <v>26</v>
      </c>
      <c r="J3430" t="s">
        <v>9833</v>
      </c>
      <c r="K3430" t="s">
        <v>19</v>
      </c>
    </row>
    <row r="3431" spans="1:11" x14ac:dyDescent="0.35">
      <c r="A3431">
        <v>3430</v>
      </c>
      <c r="B3431" t="s">
        <v>9834</v>
      </c>
      <c r="C3431">
        <v>26</v>
      </c>
      <c r="D3431" t="s">
        <v>9835</v>
      </c>
      <c r="E3431" t="s">
        <v>14</v>
      </c>
      <c r="F3431" t="s">
        <v>13</v>
      </c>
      <c r="G3431" t="s">
        <v>33</v>
      </c>
      <c r="H3431" t="s">
        <v>34</v>
      </c>
      <c r="I3431" t="s">
        <v>170</v>
      </c>
      <c r="J3431" t="s">
        <v>9836</v>
      </c>
      <c r="K3431" t="s">
        <v>76</v>
      </c>
    </row>
    <row r="3432" spans="1:11" x14ac:dyDescent="0.35">
      <c r="A3432">
        <v>3431</v>
      </c>
      <c r="B3432" t="s">
        <v>9837</v>
      </c>
      <c r="C3432">
        <v>25</v>
      </c>
      <c r="D3432" t="s">
        <v>9838</v>
      </c>
      <c r="E3432" t="s">
        <v>57</v>
      </c>
      <c r="F3432" t="s">
        <v>14</v>
      </c>
      <c r="G3432" t="s">
        <v>47</v>
      </c>
      <c r="H3432" t="s">
        <v>31</v>
      </c>
      <c r="I3432" t="s">
        <v>146</v>
      </c>
      <c r="J3432">
        <f>1-332-769-5744</f>
        <v>-6844</v>
      </c>
      <c r="K3432" t="s">
        <v>28</v>
      </c>
    </row>
    <row r="3433" spans="1:11" x14ac:dyDescent="0.35">
      <c r="A3433">
        <v>3432</v>
      </c>
      <c r="B3433" t="s">
        <v>9839</v>
      </c>
      <c r="C3433">
        <v>29</v>
      </c>
      <c r="D3433" t="s">
        <v>9840</v>
      </c>
      <c r="E3433" t="s">
        <v>101</v>
      </c>
      <c r="F3433" t="s">
        <v>201</v>
      </c>
      <c r="G3433" t="s">
        <v>80</v>
      </c>
      <c r="H3433" t="s">
        <v>32</v>
      </c>
      <c r="I3433" t="s">
        <v>53</v>
      </c>
      <c r="J3433" t="s">
        <v>9841</v>
      </c>
      <c r="K3433" t="s">
        <v>19</v>
      </c>
    </row>
    <row r="3434" spans="1:11" x14ac:dyDescent="0.35">
      <c r="A3434">
        <v>3433</v>
      </c>
      <c r="B3434" t="s">
        <v>9842</v>
      </c>
      <c r="C3434">
        <v>30</v>
      </c>
      <c r="D3434" t="s">
        <v>9843</v>
      </c>
      <c r="E3434" t="s">
        <v>169</v>
      </c>
      <c r="F3434" t="s">
        <v>169</v>
      </c>
      <c r="G3434" t="s">
        <v>52</v>
      </c>
      <c r="H3434" t="s">
        <v>13</v>
      </c>
      <c r="I3434" t="s">
        <v>48</v>
      </c>
      <c r="J3434" t="s">
        <v>9844</v>
      </c>
      <c r="K3434" t="s">
        <v>37</v>
      </c>
    </row>
    <row r="3435" spans="1:11" x14ac:dyDescent="0.35">
      <c r="A3435">
        <v>3434</v>
      </c>
      <c r="B3435" t="s">
        <v>9845</v>
      </c>
      <c r="C3435">
        <v>29</v>
      </c>
      <c r="D3435" t="s">
        <v>9846</v>
      </c>
      <c r="E3435" t="s">
        <v>79</v>
      </c>
      <c r="F3435" t="s">
        <v>149</v>
      </c>
      <c r="G3435" t="s">
        <v>41</v>
      </c>
      <c r="H3435" t="s">
        <v>42</v>
      </c>
      <c r="I3435" t="s">
        <v>88</v>
      </c>
      <c r="J3435" t="s">
        <v>9847</v>
      </c>
      <c r="K3435" t="s">
        <v>19</v>
      </c>
    </row>
    <row r="3436" spans="1:11" x14ac:dyDescent="0.35">
      <c r="A3436">
        <v>3435</v>
      </c>
      <c r="B3436" t="s">
        <v>9848</v>
      </c>
      <c r="C3436">
        <v>21</v>
      </c>
      <c r="D3436" t="s">
        <v>9849</v>
      </c>
      <c r="E3436" t="s">
        <v>13</v>
      </c>
      <c r="F3436" t="s">
        <v>169</v>
      </c>
      <c r="G3436" t="s">
        <v>52</v>
      </c>
      <c r="H3436" t="s">
        <v>13</v>
      </c>
      <c r="I3436" t="s">
        <v>153</v>
      </c>
      <c r="J3436" t="s">
        <v>9850</v>
      </c>
      <c r="K3436" t="s">
        <v>44</v>
      </c>
    </row>
    <row r="3437" spans="1:11" x14ac:dyDescent="0.35">
      <c r="A3437">
        <v>3436</v>
      </c>
      <c r="B3437" t="s">
        <v>9851</v>
      </c>
      <c r="C3437">
        <v>22</v>
      </c>
      <c r="D3437" t="s">
        <v>9852</v>
      </c>
      <c r="E3437" t="s">
        <v>40</v>
      </c>
      <c r="F3437" t="s">
        <v>13</v>
      </c>
      <c r="G3437" t="s">
        <v>80</v>
      </c>
      <c r="H3437" t="s">
        <v>32</v>
      </c>
      <c r="I3437" t="s">
        <v>58</v>
      </c>
      <c r="J3437" t="s">
        <v>9853</v>
      </c>
      <c r="K3437" t="s">
        <v>37</v>
      </c>
    </row>
    <row r="3438" spans="1:11" x14ac:dyDescent="0.35">
      <c r="A3438">
        <v>3437</v>
      </c>
      <c r="B3438" t="s">
        <v>9854</v>
      </c>
      <c r="C3438">
        <v>25</v>
      </c>
      <c r="D3438" t="s">
        <v>9855</v>
      </c>
      <c r="E3438" t="s">
        <v>14</v>
      </c>
      <c r="F3438" t="s">
        <v>16</v>
      </c>
      <c r="G3438" t="s">
        <v>87</v>
      </c>
      <c r="H3438" t="s">
        <v>79</v>
      </c>
      <c r="I3438" t="s">
        <v>26</v>
      </c>
      <c r="J3438" t="s">
        <v>9856</v>
      </c>
      <c r="K3438" t="s">
        <v>76</v>
      </c>
    </row>
    <row r="3439" spans="1:11" x14ac:dyDescent="0.35">
      <c r="A3439">
        <v>3438</v>
      </c>
      <c r="B3439" t="s">
        <v>9857</v>
      </c>
      <c r="C3439">
        <v>30</v>
      </c>
      <c r="D3439" t="s">
        <v>9858</v>
      </c>
      <c r="E3439" t="s">
        <v>42</v>
      </c>
      <c r="F3439" t="s">
        <v>169</v>
      </c>
      <c r="G3439" t="s">
        <v>15</v>
      </c>
      <c r="H3439" t="s">
        <v>16</v>
      </c>
      <c r="I3439" t="s">
        <v>116</v>
      </c>
      <c r="J3439" t="s">
        <v>9859</v>
      </c>
      <c r="K3439" t="s">
        <v>44</v>
      </c>
    </row>
    <row r="3440" spans="1:11" x14ac:dyDescent="0.35">
      <c r="A3440">
        <v>3439</v>
      </c>
      <c r="B3440" t="s">
        <v>9860</v>
      </c>
      <c r="C3440">
        <v>27</v>
      </c>
      <c r="D3440" t="s">
        <v>9861</v>
      </c>
      <c r="E3440" t="s">
        <v>34</v>
      </c>
      <c r="F3440" t="s">
        <v>67</v>
      </c>
      <c r="G3440" t="s">
        <v>120</v>
      </c>
      <c r="H3440" t="s">
        <v>57</v>
      </c>
      <c r="I3440" t="s">
        <v>153</v>
      </c>
      <c r="J3440" t="s">
        <v>9862</v>
      </c>
      <c r="K3440" t="s">
        <v>76</v>
      </c>
    </row>
    <row r="3441" spans="1:11" x14ac:dyDescent="0.35">
      <c r="A3441">
        <v>3440</v>
      </c>
      <c r="B3441" t="s">
        <v>9863</v>
      </c>
      <c r="C3441">
        <v>20</v>
      </c>
      <c r="D3441" t="s">
        <v>9864</v>
      </c>
      <c r="E3441" t="s">
        <v>22</v>
      </c>
      <c r="F3441" t="s">
        <v>31</v>
      </c>
      <c r="G3441" t="s">
        <v>24</v>
      </c>
      <c r="H3441" t="s">
        <v>25</v>
      </c>
      <c r="I3441" t="s">
        <v>102</v>
      </c>
      <c r="J3441" t="s">
        <v>9865</v>
      </c>
      <c r="K3441" t="s">
        <v>37</v>
      </c>
    </row>
    <row r="3442" spans="1:11" x14ac:dyDescent="0.35">
      <c r="A3442">
        <v>3441</v>
      </c>
      <c r="B3442" t="s">
        <v>9866</v>
      </c>
      <c r="C3442">
        <v>28</v>
      </c>
      <c r="D3442" t="s">
        <v>9867</v>
      </c>
      <c r="E3442" t="s">
        <v>133</v>
      </c>
      <c r="F3442" t="s">
        <v>133</v>
      </c>
      <c r="G3442" t="s">
        <v>62</v>
      </c>
      <c r="H3442" t="s">
        <v>23</v>
      </c>
      <c r="I3442" t="s">
        <v>63</v>
      </c>
      <c r="J3442" t="s">
        <v>9868</v>
      </c>
      <c r="K3442" t="s">
        <v>76</v>
      </c>
    </row>
    <row r="3443" spans="1:11" x14ac:dyDescent="0.35">
      <c r="A3443">
        <v>3442</v>
      </c>
      <c r="B3443" t="s">
        <v>9869</v>
      </c>
      <c r="C3443">
        <v>26</v>
      </c>
      <c r="D3443" t="s">
        <v>9870</v>
      </c>
      <c r="E3443" t="s">
        <v>25</v>
      </c>
      <c r="F3443" t="s">
        <v>79</v>
      </c>
      <c r="G3443" t="s">
        <v>52</v>
      </c>
      <c r="H3443" t="s">
        <v>13</v>
      </c>
      <c r="I3443" t="s">
        <v>48</v>
      </c>
      <c r="J3443" t="s">
        <v>9871</v>
      </c>
      <c r="K3443" t="s">
        <v>19</v>
      </c>
    </row>
    <row r="3444" spans="1:11" x14ac:dyDescent="0.35">
      <c r="A3444">
        <v>3443</v>
      </c>
      <c r="B3444" t="s">
        <v>9872</v>
      </c>
      <c r="C3444">
        <v>26</v>
      </c>
      <c r="D3444" t="s">
        <v>9873</v>
      </c>
      <c r="E3444" t="s">
        <v>32</v>
      </c>
      <c r="F3444" t="s">
        <v>67</v>
      </c>
      <c r="G3444" t="s">
        <v>24</v>
      </c>
      <c r="H3444" t="s">
        <v>25</v>
      </c>
      <c r="I3444" t="s">
        <v>17</v>
      </c>
      <c r="J3444" t="s">
        <v>9874</v>
      </c>
      <c r="K3444" t="s">
        <v>37</v>
      </c>
    </row>
    <row r="3445" spans="1:11" x14ac:dyDescent="0.35">
      <c r="A3445">
        <v>3444</v>
      </c>
      <c r="B3445" t="s">
        <v>9875</v>
      </c>
      <c r="C3445">
        <v>21</v>
      </c>
      <c r="D3445" t="s">
        <v>9876</v>
      </c>
      <c r="E3445" t="s">
        <v>31</v>
      </c>
      <c r="F3445" t="s">
        <v>16</v>
      </c>
      <c r="G3445" t="s">
        <v>24</v>
      </c>
      <c r="H3445" t="s">
        <v>25</v>
      </c>
      <c r="I3445" t="s">
        <v>48</v>
      </c>
      <c r="J3445" t="s">
        <v>9877</v>
      </c>
      <c r="K3445" t="s">
        <v>76</v>
      </c>
    </row>
    <row r="3446" spans="1:11" x14ac:dyDescent="0.35">
      <c r="A3446">
        <v>3445</v>
      </c>
      <c r="B3446" t="s">
        <v>9878</v>
      </c>
      <c r="C3446">
        <v>27</v>
      </c>
      <c r="D3446" t="s">
        <v>9879</v>
      </c>
      <c r="E3446" t="s">
        <v>22</v>
      </c>
      <c r="F3446" t="s">
        <v>57</v>
      </c>
      <c r="G3446" t="s">
        <v>87</v>
      </c>
      <c r="H3446" t="s">
        <v>79</v>
      </c>
      <c r="I3446" t="s">
        <v>35</v>
      </c>
      <c r="J3446" t="s">
        <v>9880</v>
      </c>
      <c r="K3446" t="s">
        <v>28</v>
      </c>
    </row>
    <row r="3447" spans="1:11" x14ac:dyDescent="0.35">
      <c r="A3447">
        <v>3446</v>
      </c>
      <c r="B3447" t="s">
        <v>9881</v>
      </c>
      <c r="C3447">
        <v>26</v>
      </c>
      <c r="D3447" t="s">
        <v>9882</v>
      </c>
      <c r="E3447" t="s">
        <v>79</v>
      </c>
      <c r="F3447" t="s">
        <v>133</v>
      </c>
      <c r="G3447" t="s">
        <v>33</v>
      </c>
      <c r="H3447" t="s">
        <v>34</v>
      </c>
      <c r="I3447" t="s">
        <v>53</v>
      </c>
      <c r="J3447" t="s">
        <v>9883</v>
      </c>
      <c r="K3447" t="s">
        <v>37</v>
      </c>
    </row>
    <row r="3448" spans="1:11" x14ac:dyDescent="0.35">
      <c r="A3448">
        <v>3447</v>
      </c>
      <c r="B3448" t="s">
        <v>9884</v>
      </c>
      <c r="C3448">
        <v>23</v>
      </c>
      <c r="D3448" t="s">
        <v>9885</v>
      </c>
      <c r="E3448" t="s">
        <v>40</v>
      </c>
      <c r="F3448" t="s">
        <v>32</v>
      </c>
      <c r="G3448" t="s">
        <v>33</v>
      </c>
      <c r="H3448" t="s">
        <v>34</v>
      </c>
      <c r="I3448" t="s">
        <v>26</v>
      </c>
      <c r="J3448" t="s">
        <v>9886</v>
      </c>
      <c r="K3448" t="s">
        <v>28</v>
      </c>
    </row>
    <row r="3449" spans="1:11" x14ac:dyDescent="0.35">
      <c r="A3449">
        <v>3448</v>
      </c>
      <c r="B3449" t="s">
        <v>9887</v>
      </c>
      <c r="C3449">
        <v>23</v>
      </c>
      <c r="D3449" t="s">
        <v>9888</v>
      </c>
      <c r="E3449" t="s">
        <v>149</v>
      </c>
      <c r="F3449" t="s">
        <v>101</v>
      </c>
      <c r="G3449" t="s">
        <v>47</v>
      </c>
      <c r="H3449" t="s">
        <v>31</v>
      </c>
      <c r="I3449" t="s">
        <v>102</v>
      </c>
      <c r="J3449" t="s">
        <v>9889</v>
      </c>
      <c r="K3449" t="s">
        <v>28</v>
      </c>
    </row>
    <row r="3450" spans="1:11" x14ac:dyDescent="0.35">
      <c r="A3450">
        <v>3449</v>
      </c>
      <c r="B3450" t="s">
        <v>9890</v>
      </c>
      <c r="C3450">
        <v>30</v>
      </c>
      <c r="D3450" t="s">
        <v>9891</v>
      </c>
      <c r="E3450" t="s">
        <v>31</v>
      </c>
      <c r="F3450" t="s">
        <v>57</v>
      </c>
      <c r="G3450" t="s">
        <v>15</v>
      </c>
      <c r="H3450" t="s">
        <v>16</v>
      </c>
      <c r="I3450" t="s">
        <v>88</v>
      </c>
      <c r="J3450" t="s">
        <v>9892</v>
      </c>
      <c r="K3450" t="s">
        <v>44</v>
      </c>
    </row>
    <row r="3451" spans="1:11" x14ac:dyDescent="0.35">
      <c r="A3451">
        <v>3450</v>
      </c>
      <c r="B3451" t="s">
        <v>9893</v>
      </c>
      <c r="C3451">
        <v>21</v>
      </c>
      <c r="D3451" t="s">
        <v>9894</v>
      </c>
      <c r="E3451" t="s">
        <v>201</v>
      </c>
      <c r="F3451" t="s">
        <v>79</v>
      </c>
      <c r="G3451" t="s">
        <v>80</v>
      </c>
      <c r="H3451" t="s">
        <v>32</v>
      </c>
      <c r="I3451" t="s">
        <v>116</v>
      </c>
      <c r="J3451" t="s">
        <v>9895</v>
      </c>
      <c r="K3451" t="s">
        <v>76</v>
      </c>
    </row>
    <row r="3452" spans="1:11" x14ac:dyDescent="0.35">
      <c r="A3452">
        <v>3451</v>
      </c>
      <c r="B3452" t="s">
        <v>9896</v>
      </c>
      <c r="C3452">
        <v>22</v>
      </c>
      <c r="D3452" t="s">
        <v>9897</v>
      </c>
      <c r="E3452" t="s">
        <v>34</v>
      </c>
      <c r="F3452" t="s">
        <v>25</v>
      </c>
      <c r="G3452" t="s">
        <v>33</v>
      </c>
      <c r="H3452" t="s">
        <v>34</v>
      </c>
      <c r="I3452" t="s">
        <v>102</v>
      </c>
      <c r="J3452" t="s">
        <v>9898</v>
      </c>
      <c r="K3452" t="s">
        <v>37</v>
      </c>
    </row>
    <row r="3453" spans="1:11" x14ac:dyDescent="0.35">
      <c r="A3453">
        <v>3452</v>
      </c>
      <c r="B3453" t="s">
        <v>9899</v>
      </c>
      <c r="C3453">
        <v>21</v>
      </c>
      <c r="D3453" t="s">
        <v>9900</v>
      </c>
      <c r="E3453" t="s">
        <v>42</v>
      </c>
      <c r="F3453" t="s">
        <v>42</v>
      </c>
      <c r="G3453" t="s">
        <v>120</v>
      </c>
      <c r="H3453" t="s">
        <v>57</v>
      </c>
      <c r="I3453" t="s">
        <v>88</v>
      </c>
      <c r="J3453">
        <v>4016285741</v>
      </c>
      <c r="K3453" t="s">
        <v>19</v>
      </c>
    </row>
    <row r="3454" spans="1:11" x14ac:dyDescent="0.35">
      <c r="A3454">
        <v>3453</v>
      </c>
      <c r="B3454" t="s">
        <v>9901</v>
      </c>
      <c r="C3454">
        <v>28</v>
      </c>
      <c r="D3454" t="s">
        <v>9902</v>
      </c>
      <c r="E3454" t="s">
        <v>14</v>
      </c>
      <c r="F3454" t="s">
        <v>16</v>
      </c>
      <c r="G3454" t="s">
        <v>47</v>
      </c>
      <c r="H3454" t="s">
        <v>31</v>
      </c>
      <c r="I3454" t="s">
        <v>17</v>
      </c>
      <c r="J3454">
        <f>1-102-634-3226</f>
        <v>-3961</v>
      </c>
      <c r="K3454" t="s">
        <v>44</v>
      </c>
    </row>
    <row r="3455" spans="1:11" x14ac:dyDescent="0.35">
      <c r="A3455">
        <v>3454</v>
      </c>
      <c r="B3455" t="s">
        <v>9903</v>
      </c>
      <c r="C3455">
        <v>20</v>
      </c>
      <c r="D3455" t="s">
        <v>9904</v>
      </c>
      <c r="E3455" t="s">
        <v>101</v>
      </c>
      <c r="F3455" t="s">
        <v>201</v>
      </c>
      <c r="G3455" t="s">
        <v>120</v>
      </c>
      <c r="H3455" t="s">
        <v>57</v>
      </c>
      <c r="I3455" t="s">
        <v>48</v>
      </c>
      <c r="J3455" t="s">
        <v>9905</v>
      </c>
      <c r="K3455" t="s">
        <v>44</v>
      </c>
    </row>
    <row r="3456" spans="1:11" x14ac:dyDescent="0.35">
      <c r="A3456">
        <v>3455</v>
      </c>
      <c r="B3456" t="s">
        <v>9906</v>
      </c>
      <c r="C3456">
        <v>22</v>
      </c>
      <c r="D3456" t="s">
        <v>9907</v>
      </c>
      <c r="E3456" t="s">
        <v>22</v>
      </c>
      <c r="F3456" t="s">
        <v>23</v>
      </c>
      <c r="G3456" t="s">
        <v>33</v>
      </c>
      <c r="H3456" t="s">
        <v>34</v>
      </c>
      <c r="I3456" t="s">
        <v>102</v>
      </c>
      <c r="J3456" t="s">
        <v>9908</v>
      </c>
      <c r="K3456" t="s">
        <v>44</v>
      </c>
    </row>
    <row r="3457" spans="1:11" x14ac:dyDescent="0.35">
      <c r="A3457">
        <v>3456</v>
      </c>
      <c r="B3457" t="s">
        <v>9909</v>
      </c>
      <c r="C3457">
        <v>24</v>
      </c>
      <c r="D3457" t="s">
        <v>9910</v>
      </c>
      <c r="E3457" t="s">
        <v>34</v>
      </c>
      <c r="F3457" t="s">
        <v>57</v>
      </c>
      <c r="G3457" t="s">
        <v>52</v>
      </c>
      <c r="H3457" t="s">
        <v>13</v>
      </c>
      <c r="I3457" t="s">
        <v>91</v>
      </c>
      <c r="J3457" t="s">
        <v>9911</v>
      </c>
      <c r="K3457" t="s">
        <v>28</v>
      </c>
    </row>
    <row r="3458" spans="1:11" x14ac:dyDescent="0.35">
      <c r="A3458">
        <v>3457</v>
      </c>
      <c r="B3458" t="s">
        <v>9912</v>
      </c>
      <c r="C3458">
        <v>22</v>
      </c>
      <c r="D3458" t="s">
        <v>9913</v>
      </c>
      <c r="E3458" t="s">
        <v>13</v>
      </c>
      <c r="F3458" t="s">
        <v>201</v>
      </c>
      <c r="G3458" t="s">
        <v>33</v>
      </c>
      <c r="H3458" t="s">
        <v>34</v>
      </c>
      <c r="I3458" t="s">
        <v>58</v>
      </c>
      <c r="J3458" t="s">
        <v>9914</v>
      </c>
      <c r="K3458" t="s">
        <v>28</v>
      </c>
    </row>
    <row r="3459" spans="1:11" x14ac:dyDescent="0.35">
      <c r="A3459">
        <v>3458</v>
      </c>
      <c r="B3459" t="s">
        <v>9915</v>
      </c>
      <c r="C3459">
        <v>20</v>
      </c>
      <c r="D3459" t="s">
        <v>9916</v>
      </c>
      <c r="E3459" t="s">
        <v>22</v>
      </c>
      <c r="F3459" t="s">
        <v>101</v>
      </c>
      <c r="G3459" t="s">
        <v>87</v>
      </c>
      <c r="H3459" t="s">
        <v>79</v>
      </c>
      <c r="I3459" t="s">
        <v>170</v>
      </c>
      <c r="J3459" t="s">
        <v>9917</v>
      </c>
      <c r="K3459" t="s">
        <v>44</v>
      </c>
    </row>
    <row r="3460" spans="1:11" x14ac:dyDescent="0.35">
      <c r="A3460">
        <v>3459</v>
      </c>
      <c r="B3460" t="s">
        <v>9918</v>
      </c>
      <c r="C3460">
        <v>24</v>
      </c>
      <c r="D3460" t="s">
        <v>9919</v>
      </c>
      <c r="E3460" t="s">
        <v>201</v>
      </c>
      <c r="F3460" t="s">
        <v>22</v>
      </c>
      <c r="G3460" t="s">
        <v>33</v>
      </c>
      <c r="H3460" t="s">
        <v>34</v>
      </c>
      <c r="I3460" t="s">
        <v>17</v>
      </c>
      <c r="J3460" t="s">
        <v>9920</v>
      </c>
      <c r="K3460" t="s">
        <v>37</v>
      </c>
    </row>
    <row r="3461" spans="1:11" x14ac:dyDescent="0.35">
      <c r="A3461">
        <v>3460</v>
      </c>
      <c r="B3461" t="s">
        <v>9921</v>
      </c>
      <c r="C3461">
        <v>30</v>
      </c>
      <c r="D3461" t="s">
        <v>9922</v>
      </c>
      <c r="E3461" t="s">
        <v>32</v>
      </c>
      <c r="F3461" t="s">
        <v>13</v>
      </c>
      <c r="G3461" t="s">
        <v>120</v>
      </c>
      <c r="H3461" t="s">
        <v>57</v>
      </c>
      <c r="I3461" t="s">
        <v>53</v>
      </c>
      <c r="J3461" t="s">
        <v>9923</v>
      </c>
      <c r="K3461" t="s">
        <v>19</v>
      </c>
    </row>
    <row r="3462" spans="1:11" x14ac:dyDescent="0.35">
      <c r="A3462">
        <v>3461</v>
      </c>
      <c r="B3462" t="s">
        <v>9924</v>
      </c>
      <c r="C3462">
        <v>29</v>
      </c>
      <c r="D3462" t="s">
        <v>9925</v>
      </c>
      <c r="E3462" t="s">
        <v>133</v>
      </c>
      <c r="F3462" t="s">
        <v>16</v>
      </c>
      <c r="G3462" t="s">
        <v>62</v>
      </c>
      <c r="H3462" t="s">
        <v>23</v>
      </c>
      <c r="I3462" t="s">
        <v>91</v>
      </c>
      <c r="J3462" t="s">
        <v>9926</v>
      </c>
      <c r="K3462" t="s">
        <v>28</v>
      </c>
    </row>
    <row r="3463" spans="1:11" x14ac:dyDescent="0.35">
      <c r="A3463">
        <v>3462</v>
      </c>
      <c r="B3463" t="s">
        <v>9927</v>
      </c>
      <c r="C3463">
        <v>23</v>
      </c>
      <c r="D3463" t="s">
        <v>9928</v>
      </c>
      <c r="E3463" t="s">
        <v>177</v>
      </c>
      <c r="F3463" t="s">
        <v>42</v>
      </c>
      <c r="G3463" t="s">
        <v>62</v>
      </c>
      <c r="H3463" t="s">
        <v>23</v>
      </c>
      <c r="I3463" t="s">
        <v>35</v>
      </c>
      <c r="J3463" t="s">
        <v>9929</v>
      </c>
      <c r="K3463" t="s">
        <v>37</v>
      </c>
    </row>
    <row r="3464" spans="1:11" x14ac:dyDescent="0.35">
      <c r="A3464">
        <v>3463</v>
      </c>
      <c r="B3464" t="s">
        <v>9930</v>
      </c>
      <c r="C3464">
        <v>22</v>
      </c>
      <c r="D3464" t="s">
        <v>9931</v>
      </c>
      <c r="E3464" t="s">
        <v>22</v>
      </c>
      <c r="F3464" t="s">
        <v>34</v>
      </c>
      <c r="G3464" t="s">
        <v>52</v>
      </c>
      <c r="H3464" t="s">
        <v>13</v>
      </c>
      <c r="I3464" t="s">
        <v>68</v>
      </c>
      <c r="J3464">
        <v>8146153252</v>
      </c>
      <c r="K3464" t="s">
        <v>28</v>
      </c>
    </row>
    <row r="3465" spans="1:11" x14ac:dyDescent="0.35">
      <c r="A3465">
        <v>3464</v>
      </c>
      <c r="B3465" t="s">
        <v>9932</v>
      </c>
      <c r="C3465">
        <v>22</v>
      </c>
      <c r="D3465" t="s">
        <v>9933</v>
      </c>
      <c r="E3465" t="s">
        <v>22</v>
      </c>
      <c r="F3465" t="s">
        <v>23</v>
      </c>
      <c r="G3465" t="s">
        <v>24</v>
      </c>
      <c r="H3465" t="s">
        <v>25</v>
      </c>
      <c r="I3465" t="s">
        <v>102</v>
      </c>
      <c r="J3465" t="s">
        <v>9934</v>
      </c>
      <c r="K3465" t="s">
        <v>44</v>
      </c>
    </row>
    <row r="3466" spans="1:11" x14ac:dyDescent="0.35">
      <c r="A3466">
        <v>3465</v>
      </c>
      <c r="B3466" t="s">
        <v>9935</v>
      </c>
      <c r="C3466">
        <v>27</v>
      </c>
      <c r="D3466" t="s">
        <v>9936</v>
      </c>
      <c r="E3466" t="s">
        <v>25</v>
      </c>
      <c r="F3466" t="s">
        <v>31</v>
      </c>
      <c r="G3466" t="s">
        <v>33</v>
      </c>
      <c r="H3466" t="s">
        <v>34</v>
      </c>
      <c r="I3466" t="s">
        <v>17</v>
      </c>
      <c r="J3466" t="s">
        <v>9937</v>
      </c>
      <c r="K3466" t="s">
        <v>28</v>
      </c>
    </row>
    <row r="3467" spans="1:11" x14ac:dyDescent="0.35">
      <c r="A3467">
        <v>3466</v>
      </c>
      <c r="B3467" t="s">
        <v>9938</v>
      </c>
      <c r="C3467">
        <v>29</v>
      </c>
      <c r="D3467" t="s">
        <v>9939</v>
      </c>
      <c r="E3467" t="s">
        <v>169</v>
      </c>
      <c r="F3467" t="s">
        <v>34</v>
      </c>
      <c r="G3467" t="s">
        <v>15</v>
      </c>
      <c r="H3467" t="s">
        <v>16</v>
      </c>
      <c r="I3467" t="s">
        <v>116</v>
      </c>
      <c r="J3467">
        <v>7491127941</v>
      </c>
      <c r="K3467" t="s">
        <v>76</v>
      </c>
    </row>
    <row r="3468" spans="1:11" x14ac:dyDescent="0.35">
      <c r="A3468">
        <v>3467</v>
      </c>
      <c r="B3468" t="s">
        <v>9940</v>
      </c>
      <c r="C3468">
        <v>30</v>
      </c>
      <c r="D3468" t="s">
        <v>9941</v>
      </c>
      <c r="E3468" t="s">
        <v>25</v>
      </c>
      <c r="F3468" t="s">
        <v>101</v>
      </c>
      <c r="G3468" t="s">
        <v>120</v>
      </c>
      <c r="H3468" t="s">
        <v>57</v>
      </c>
      <c r="I3468" t="s">
        <v>17</v>
      </c>
      <c r="J3468" t="s">
        <v>9942</v>
      </c>
      <c r="K3468" t="s">
        <v>76</v>
      </c>
    </row>
    <row r="3469" spans="1:11" x14ac:dyDescent="0.35">
      <c r="A3469">
        <v>3468</v>
      </c>
      <c r="B3469" t="s">
        <v>9943</v>
      </c>
      <c r="C3469">
        <v>30</v>
      </c>
      <c r="D3469" t="s">
        <v>9944</v>
      </c>
      <c r="E3469" t="s">
        <v>25</v>
      </c>
      <c r="F3469" t="s">
        <v>31</v>
      </c>
      <c r="G3469" t="s">
        <v>15</v>
      </c>
      <c r="H3469" t="s">
        <v>16</v>
      </c>
      <c r="I3469" t="s">
        <v>146</v>
      </c>
      <c r="J3469" t="s">
        <v>9945</v>
      </c>
      <c r="K3469" t="s">
        <v>76</v>
      </c>
    </row>
    <row r="3470" spans="1:11" x14ac:dyDescent="0.35">
      <c r="A3470">
        <v>3469</v>
      </c>
      <c r="B3470" t="s">
        <v>3500</v>
      </c>
      <c r="C3470">
        <v>26</v>
      </c>
      <c r="D3470" t="s">
        <v>9946</v>
      </c>
      <c r="E3470" t="s">
        <v>149</v>
      </c>
      <c r="F3470" t="s">
        <v>169</v>
      </c>
      <c r="G3470" t="s">
        <v>15</v>
      </c>
      <c r="H3470" t="s">
        <v>16</v>
      </c>
      <c r="I3470" t="s">
        <v>102</v>
      </c>
      <c r="J3470" t="s">
        <v>9947</v>
      </c>
      <c r="K3470" t="s">
        <v>44</v>
      </c>
    </row>
    <row r="3471" spans="1:11" x14ac:dyDescent="0.35">
      <c r="A3471">
        <v>3470</v>
      </c>
      <c r="B3471" t="s">
        <v>9948</v>
      </c>
      <c r="C3471">
        <v>26</v>
      </c>
      <c r="D3471" t="s">
        <v>9949</v>
      </c>
      <c r="E3471" t="s">
        <v>201</v>
      </c>
      <c r="F3471" t="s">
        <v>177</v>
      </c>
      <c r="G3471" t="s">
        <v>24</v>
      </c>
      <c r="H3471" t="s">
        <v>25</v>
      </c>
      <c r="I3471" t="s">
        <v>48</v>
      </c>
      <c r="J3471" t="s">
        <v>9950</v>
      </c>
      <c r="K3471" t="s">
        <v>19</v>
      </c>
    </row>
    <row r="3472" spans="1:11" x14ac:dyDescent="0.35">
      <c r="A3472">
        <v>3471</v>
      </c>
      <c r="B3472" t="s">
        <v>9951</v>
      </c>
      <c r="C3472">
        <v>22</v>
      </c>
      <c r="D3472" t="s">
        <v>9952</v>
      </c>
      <c r="E3472" t="s">
        <v>32</v>
      </c>
      <c r="F3472" t="s">
        <v>34</v>
      </c>
      <c r="G3472" t="s">
        <v>15</v>
      </c>
      <c r="H3472" t="s">
        <v>16</v>
      </c>
      <c r="I3472" t="s">
        <v>102</v>
      </c>
      <c r="J3472" t="s">
        <v>9953</v>
      </c>
      <c r="K3472" t="s">
        <v>19</v>
      </c>
    </row>
    <row r="3473" spans="1:11" x14ac:dyDescent="0.35">
      <c r="A3473">
        <v>3472</v>
      </c>
      <c r="B3473" t="s">
        <v>9954</v>
      </c>
      <c r="C3473">
        <v>28</v>
      </c>
      <c r="D3473" t="s">
        <v>9955</v>
      </c>
      <c r="E3473" t="s">
        <v>67</v>
      </c>
      <c r="F3473" t="s">
        <v>22</v>
      </c>
      <c r="G3473" t="s">
        <v>47</v>
      </c>
      <c r="H3473" t="s">
        <v>31</v>
      </c>
      <c r="I3473" t="s">
        <v>116</v>
      </c>
      <c r="J3473">
        <f>1-156-2-6500</f>
        <v>-6657</v>
      </c>
      <c r="K3473" t="s">
        <v>28</v>
      </c>
    </row>
    <row r="3474" spans="1:11" x14ac:dyDescent="0.35">
      <c r="A3474">
        <v>3473</v>
      </c>
      <c r="B3474" t="s">
        <v>9956</v>
      </c>
      <c r="C3474">
        <v>26</v>
      </c>
      <c r="D3474" t="s">
        <v>9957</v>
      </c>
      <c r="E3474" t="s">
        <v>34</v>
      </c>
      <c r="F3474" t="s">
        <v>22</v>
      </c>
      <c r="G3474" t="s">
        <v>87</v>
      </c>
      <c r="H3474" t="s">
        <v>79</v>
      </c>
      <c r="I3474" t="s">
        <v>88</v>
      </c>
      <c r="J3474" t="s">
        <v>9958</v>
      </c>
      <c r="K3474" t="s">
        <v>37</v>
      </c>
    </row>
    <row r="3475" spans="1:11" x14ac:dyDescent="0.35">
      <c r="A3475">
        <v>3474</v>
      </c>
      <c r="B3475" t="s">
        <v>9959</v>
      </c>
      <c r="C3475">
        <v>25</v>
      </c>
      <c r="D3475" t="s">
        <v>9960</v>
      </c>
      <c r="E3475" t="s">
        <v>40</v>
      </c>
      <c r="F3475" t="s">
        <v>14</v>
      </c>
      <c r="G3475" t="s">
        <v>62</v>
      </c>
      <c r="H3475" t="s">
        <v>23</v>
      </c>
      <c r="I3475" t="s">
        <v>68</v>
      </c>
      <c r="J3475">
        <v>2942590149</v>
      </c>
      <c r="K3475" t="s">
        <v>44</v>
      </c>
    </row>
    <row r="3476" spans="1:11" x14ac:dyDescent="0.35">
      <c r="A3476">
        <v>3475</v>
      </c>
      <c r="B3476" t="s">
        <v>9961</v>
      </c>
      <c r="C3476">
        <v>21</v>
      </c>
      <c r="D3476" t="s">
        <v>9962</v>
      </c>
      <c r="E3476" t="s">
        <v>13</v>
      </c>
      <c r="F3476" t="s">
        <v>101</v>
      </c>
      <c r="G3476" t="s">
        <v>24</v>
      </c>
      <c r="H3476" t="s">
        <v>25</v>
      </c>
      <c r="I3476" t="s">
        <v>170</v>
      </c>
      <c r="J3476">
        <f>1-37-330-8270</f>
        <v>-8636</v>
      </c>
      <c r="K3476" t="s">
        <v>76</v>
      </c>
    </row>
    <row r="3477" spans="1:11" x14ac:dyDescent="0.35">
      <c r="A3477">
        <v>3476</v>
      </c>
      <c r="B3477" t="s">
        <v>9963</v>
      </c>
      <c r="C3477">
        <v>20</v>
      </c>
      <c r="D3477" t="s">
        <v>9964</v>
      </c>
      <c r="E3477" t="s">
        <v>201</v>
      </c>
      <c r="F3477" t="s">
        <v>31</v>
      </c>
      <c r="G3477" t="s">
        <v>33</v>
      </c>
      <c r="H3477" t="s">
        <v>34</v>
      </c>
      <c r="I3477" t="s">
        <v>48</v>
      </c>
      <c r="J3477" t="s">
        <v>9965</v>
      </c>
      <c r="K3477" t="s">
        <v>44</v>
      </c>
    </row>
    <row r="3478" spans="1:11" x14ac:dyDescent="0.35">
      <c r="A3478">
        <v>3477</v>
      </c>
      <c r="B3478" t="s">
        <v>9966</v>
      </c>
      <c r="C3478">
        <v>30</v>
      </c>
      <c r="D3478" t="s">
        <v>9967</v>
      </c>
      <c r="E3478" t="s">
        <v>16</v>
      </c>
      <c r="F3478" t="s">
        <v>22</v>
      </c>
      <c r="G3478" t="s">
        <v>80</v>
      </c>
      <c r="H3478" t="s">
        <v>32</v>
      </c>
      <c r="I3478" t="s">
        <v>91</v>
      </c>
      <c r="J3478" t="s">
        <v>9968</v>
      </c>
      <c r="K3478" t="s">
        <v>76</v>
      </c>
    </row>
    <row r="3479" spans="1:11" x14ac:dyDescent="0.35">
      <c r="A3479">
        <v>3478</v>
      </c>
      <c r="B3479" t="s">
        <v>9969</v>
      </c>
      <c r="C3479">
        <v>25</v>
      </c>
      <c r="D3479" t="s">
        <v>9970</v>
      </c>
      <c r="E3479" t="s">
        <v>67</v>
      </c>
      <c r="F3479" t="s">
        <v>25</v>
      </c>
      <c r="G3479" t="s">
        <v>87</v>
      </c>
      <c r="H3479" t="s">
        <v>79</v>
      </c>
      <c r="I3479" t="s">
        <v>88</v>
      </c>
      <c r="J3479">
        <v>7174273865</v>
      </c>
      <c r="K3479" t="s">
        <v>37</v>
      </c>
    </row>
    <row r="3480" spans="1:11" x14ac:dyDescent="0.35">
      <c r="A3480">
        <v>3479</v>
      </c>
      <c r="B3480" t="s">
        <v>9971</v>
      </c>
      <c r="C3480">
        <v>26</v>
      </c>
      <c r="D3480" t="s">
        <v>9972</v>
      </c>
      <c r="E3480" t="s">
        <v>201</v>
      </c>
      <c r="F3480" t="s">
        <v>169</v>
      </c>
      <c r="G3480" t="s">
        <v>80</v>
      </c>
      <c r="H3480" t="s">
        <v>32</v>
      </c>
      <c r="I3480" t="s">
        <v>26</v>
      </c>
      <c r="J3480" t="s">
        <v>9973</v>
      </c>
      <c r="K3480" t="s">
        <v>28</v>
      </c>
    </row>
    <row r="3481" spans="1:11" x14ac:dyDescent="0.35">
      <c r="A3481">
        <v>3480</v>
      </c>
      <c r="B3481" t="s">
        <v>9974</v>
      </c>
      <c r="C3481">
        <v>22</v>
      </c>
      <c r="D3481" t="s">
        <v>9975</v>
      </c>
      <c r="E3481" t="s">
        <v>42</v>
      </c>
      <c r="F3481" t="s">
        <v>177</v>
      </c>
      <c r="G3481" t="s">
        <v>41</v>
      </c>
      <c r="H3481" t="s">
        <v>42</v>
      </c>
      <c r="I3481" t="s">
        <v>91</v>
      </c>
      <c r="J3481" t="s">
        <v>9976</v>
      </c>
      <c r="K3481" t="s">
        <v>76</v>
      </c>
    </row>
    <row r="3482" spans="1:11" x14ac:dyDescent="0.35">
      <c r="A3482">
        <v>3481</v>
      </c>
      <c r="B3482" t="s">
        <v>9977</v>
      </c>
      <c r="C3482">
        <v>22</v>
      </c>
      <c r="D3482" t="s">
        <v>9978</v>
      </c>
      <c r="E3482" t="s">
        <v>57</v>
      </c>
      <c r="F3482" t="s">
        <v>169</v>
      </c>
      <c r="G3482" t="s">
        <v>47</v>
      </c>
      <c r="H3482" t="s">
        <v>31</v>
      </c>
      <c r="I3482" t="s">
        <v>53</v>
      </c>
      <c r="J3482" t="s">
        <v>9979</v>
      </c>
      <c r="K3482" t="s">
        <v>37</v>
      </c>
    </row>
    <row r="3483" spans="1:11" x14ac:dyDescent="0.35">
      <c r="A3483">
        <v>3482</v>
      </c>
      <c r="B3483" t="s">
        <v>9980</v>
      </c>
      <c r="C3483">
        <v>28</v>
      </c>
      <c r="D3483" t="s">
        <v>9981</v>
      </c>
      <c r="E3483" t="s">
        <v>101</v>
      </c>
      <c r="F3483" t="s">
        <v>169</v>
      </c>
      <c r="G3483" t="s">
        <v>15</v>
      </c>
      <c r="H3483" t="s">
        <v>16</v>
      </c>
      <c r="I3483" t="s">
        <v>88</v>
      </c>
      <c r="J3483" t="s">
        <v>9982</v>
      </c>
      <c r="K3483" t="s">
        <v>37</v>
      </c>
    </row>
    <row r="3484" spans="1:11" x14ac:dyDescent="0.35">
      <c r="A3484">
        <v>3483</v>
      </c>
      <c r="B3484" t="s">
        <v>9983</v>
      </c>
      <c r="C3484">
        <v>22</v>
      </c>
      <c r="D3484" t="s">
        <v>9984</v>
      </c>
      <c r="E3484" t="s">
        <v>67</v>
      </c>
      <c r="F3484" t="s">
        <v>79</v>
      </c>
      <c r="G3484" t="s">
        <v>47</v>
      </c>
      <c r="H3484" t="s">
        <v>31</v>
      </c>
      <c r="I3484" t="s">
        <v>35</v>
      </c>
      <c r="J3484" t="s">
        <v>9985</v>
      </c>
      <c r="K3484" t="s">
        <v>44</v>
      </c>
    </row>
    <row r="3485" spans="1:11" x14ac:dyDescent="0.35">
      <c r="A3485">
        <v>3484</v>
      </c>
      <c r="B3485" t="s">
        <v>7366</v>
      </c>
      <c r="C3485">
        <v>28</v>
      </c>
      <c r="D3485" t="s">
        <v>9986</v>
      </c>
      <c r="E3485" t="s">
        <v>177</v>
      </c>
      <c r="F3485" t="s">
        <v>133</v>
      </c>
      <c r="G3485" t="s">
        <v>47</v>
      </c>
      <c r="H3485" t="s">
        <v>31</v>
      </c>
      <c r="I3485" t="s">
        <v>58</v>
      </c>
      <c r="J3485" t="s">
        <v>9987</v>
      </c>
      <c r="K3485" t="s">
        <v>37</v>
      </c>
    </row>
    <row r="3486" spans="1:11" x14ac:dyDescent="0.35">
      <c r="A3486">
        <v>3485</v>
      </c>
      <c r="B3486" t="s">
        <v>9988</v>
      </c>
      <c r="C3486">
        <v>30</v>
      </c>
      <c r="D3486" t="s">
        <v>9989</v>
      </c>
      <c r="E3486" t="s">
        <v>25</v>
      </c>
      <c r="F3486" t="s">
        <v>149</v>
      </c>
      <c r="G3486" t="s">
        <v>24</v>
      </c>
      <c r="H3486" t="s">
        <v>25</v>
      </c>
      <c r="I3486" t="s">
        <v>48</v>
      </c>
      <c r="J3486" t="s">
        <v>9990</v>
      </c>
      <c r="K3486" t="s">
        <v>44</v>
      </c>
    </row>
    <row r="3487" spans="1:11" x14ac:dyDescent="0.35">
      <c r="A3487">
        <v>3486</v>
      </c>
      <c r="B3487" t="s">
        <v>9991</v>
      </c>
      <c r="C3487">
        <v>27</v>
      </c>
      <c r="D3487" t="s">
        <v>9992</v>
      </c>
      <c r="E3487" t="s">
        <v>14</v>
      </c>
      <c r="F3487" t="s">
        <v>32</v>
      </c>
      <c r="G3487" t="s">
        <v>62</v>
      </c>
      <c r="H3487" t="s">
        <v>23</v>
      </c>
      <c r="I3487" t="s">
        <v>68</v>
      </c>
      <c r="J3487" t="s">
        <v>9993</v>
      </c>
      <c r="K3487" t="s">
        <v>28</v>
      </c>
    </row>
    <row r="3488" spans="1:11" x14ac:dyDescent="0.35">
      <c r="A3488">
        <v>3487</v>
      </c>
      <c r="B3488" t="s">
        <v>9994</v>
      </c>
      <c r="C3488">
        <v>27</v>
      </c>
      <c r="D3488" t="s">
        <v>9995</v>
      </c>
      <c r="E3488" t="s">
        <v>32</v>
      </c>
      <c r="F3488" t="s">
        <v>79</v>
      </c>
      <c r="G3488" t="s">
        <v>87</v>
      </c>
      <c r="H3488" t="s">
        <v>79</v>
      </c>
      <c r="I3488" t="s">
        <v>48</v>
      </c>
      <c r="J3488" t="s">
        <v>9996</v>
      </c>
      <c r="K3488" t="s">
        <v>76</v>
      </c>
    </row>
    <row r="3489" spans="1:11" x14ac:dyDescent="0.35">
      <c r="A3489">
        <v>3488</v>
      </c>
      <c r="B3489" t="s">
        <v>9997</v>
      </c>
      <c r="C3489">
        <v>20</v>
      </c>
      <c r="D3489" t="s">
        <v>9998</v>
      </c>
      <c r="E3489" t="s">
        <v>31</v>
      </c>
      <c r="F3489" t="s">
        <v>34</v>
      </c>
      <c r="G3489" t="s">
        <v>24</v>
      </c>
      <c r="H3489" t="s">
        <v>25</v>
      </c>
      <c r="I3489" t="s">
        <v>116</v>
      </c>
      <c r="J3489" t="s">
        <v>9999</v>
      </c>
      <c r="K3489" t="s">
        <v>76</v>
      </c>
    </row>
    <row r="3490" spans="1:11" x14ac:dyDescent="0.35">
      <c r="A3490">
        <v>3489</v>
      </c>
      <c r="B3490" t="s">
        <v>10000</v>
      </c>
      <c r="C3490">
        <v>25</v>
      </c>
      <c r="D3490" t="s">
        <v>10001</v>
      </c>
      <c r="E3490" t="s">
        <v>101</v>
      </c>
      <c r="F3490" t="s">
        <v>42</v>
      </c>
      <c r="G3490" t="s">
        <v>47</v>
      </c>
      <c r="H3490" t="s">
        <v>31</v>
      </c>
      <c r="I3490" t="s">
        <v>26</v>
      </c>
      <c r="J3490">
        <v>6477230350</v>
      </c>
      <c r="K3490" t="s">
        <v>76</v>
      </c>
    </row>
    <row r="3491" spans="1:11" x14ac:dyDescent="0.35">
      <c r="A3491">
        <v>3490</v>
      </c>
      <c r="B3491" t="s">
        <v>10002</v>
      </c>
      <c r="C3491">
        <v>26</v>
      </c>
      <c r="D3491" t="s">
        <v>10003</v>
      </c>
      <c r="E3491" t="s">
        <v>22</v>
      </c>
      <c r="F3491" t="s">
        <v>101</v>
      </c>
      <c r="G3491" t="s">
        <v>87</v>
      </c>
      <c r="H3491" t="s">
        <v>79</v>
      </c>
      <c r="I3491" t="s">
        <v>26</v>
      </c>
      <c r="J3491" t="s">
        <v>10004</v>
      </c>
      <c r="K3491" t="s">
        <v>28</v>
      </c>
    </row>
    <row r="3492" spans="1:11" x14ac:dyDescent="0.35">
      <c r="A3492">
        <v>3491</v>
      </c>
      <c r="B3492" t="s">
        <v>10005</v>
      </c>
      <c r="C3492">
        <v>21</v>
      </c>
      <c r="D3492" t="s">
        <v>10006</v>
      </c>
      <c r="E3492" t="s">
        <v>25</v>
      </c>
      <c r="F3492" t="s">
        <v>22</v>
      </c>
      <c r="G3492" t="s">
        <v>80</v>
      </c>
      <c r="H3492" t="s">
        <v>32</v>
      </c>
      <c r="I3492" t="s">
        <v>63</v>
      </c>
      <c r="J3492" t="s">
        <v>10007</v>
      </c>
      <c r="K3492" t="s">
        <v>76</v>
      </c>
    </row>
    <row r="3493" spans="1:11" x14ac:dyDescent="0.35">
      <c r="A3493">
        <v>3492</v>
      </c>
      <c r="B3493" t="s">
        <v>10008</v>
      </c>
      <c r="C3493">
        <v>29</v>
      </c>
      <c r="D3493" t="s">
        <v>10009</v>
      </c>
      <c r="E3493" t="s">
        <v>101</v>
      </c>
      <c r="F3493" t="s">
        <v>13</v>
      </c>
      <c r="G3493" t="s">
        <v>52</v>
      </c>
      <c r="H3493" t="s">
        <v>13</v>
      </c>
      <c r="I3493" t="s">
        <v>146</v>
      </c>
      <c r="J3493" t="s">
        <v>10010</v>
      </c>
      <c r="K3493" t="s">
        <v>19</v>
      </c>
    </row>
    <row r="3494" spans="1:11" x14ac:dyDescent="0.35">
      <c r="A3494">
        <v>3493</v>
      </c>
      <c r="B3494" t="s">
        <v>10011</v>
      </c>
      <c r="C3494">
        <v>21</v>
      </c>
      <c r="D3494" t="s">
        <v>10012</v>
      </c>
      <c r="E3494" t="s">
        <v>31</v>
      </c>
      <c r="F3494" t="s">
        <v>177</v>
      </c>
      <c r="G3494" t="s">
        <v>87</v>
      </c>
      <c r="H3494" t="s">
        <v>79</v>
      </c>
      <c r="I3494" t="s">
        <v>170</v>
      </c>
      <c r="J3494" t="s">
        <v>10013</v>
      </c>
      <c r="K3494" t="s">
        <v>44</v>
      </c>
    </row>
    <row r="3495" spans="1:11" x14ac:dyDescent="0.35">
      <c r="A3495">
        <v>3494</v>
      </c>
      <c r="B3495" t="s">
        <v>10014</v>
      </c>
      <c r="C3495">
        <v>27</v>
      </c>
      <c r="D3495" t="s">
        <v>10015</v>
      </c>
      <c r="E3495" t="s">
        <v>32</v>
      </c>
      <c r="F3495" t="s">
        <v>32</v>
      </c>
      <c r="G3495" t="s">
        <v>52</v>
      </c>
      <c r="H3495" t="s">
        <v>13</v>
      </c>
      <c r="I3495" t="s">
        <v>170</v>
      </c>
      <c r="J3495" t="s">
        <v>10016</v>
      </c>
      <c r="K3495" t="s">
        <v>19</v>
      </c>
    </row>
    <row r="3496" spans="1:11" x14ac:dyDescent="0.35">
      <c r="A3496">
        <v>3495</v>
      </c>
      <c r="B3496" t="s">
        <v>10017</v>
      </c>
      <c r="C3496">
        <v>27</v>
      </c>
      <c r="D3496" t="s">
        <v>10018</v>
      </c>
      <c r="E3496" t="s">
        <v>16</v>
      </c>
      <c r="F3496" t="s">
        <v>177</v>
      </c>
      <c r="G3496" t="s">
        <v>24</v>
      </c>
      <c r="H3496" t="s">
        <v>25</v>
      </c>
      <c r="I3496" t="s">
        <v>91</v>
      </c>
      <c r="J3496" t="s">
        <v>10019</v>
      </c>
      <c r="K3496" t="s">
        <v>28</v>
      </c>
    </row>
    <row r="3497" spans="1:11" x14ac:dyDescent="0.35">
      <c r="A3497">
        <v>3496</v>
      </c>
      <c r="B3497" t="s">
        <v>10020</v>
      </c>
      <c r="C3497">
        <v>30</v>
      </c>
      <c r="D3497" t="s">
        <v>10021</v>
      </c>
      <c r="E3497" t="s">
        <v>13</v>
      </c>
      <c r="F3497" t="s">
        <v>32</v>
      </c>
      <c r="G3497" t="s">
        <v>87</v>
      </c>
      <c r="H3497" t="s">
        <v>79</v>
      </c>
      <c r="I3497" t="s">
        <v>116</v>
      </c>
      <c r="J3497" t="s">
        <v>10022</v>
      </c>
      <c r="K3497" t="s">
        <v>44</v>
      </c>
    </row>
    <row r="3498" spans="1:11" x14ac:dyDescent="0.35">
      <c r="A3498">
        <v>3497</v>
      </c>
      <c r="B3498" t="s">
        <v>10023</v>
      </c>
      <c r="C3498">
        <v>22</v>
      </c>
      <c r="D3498" t="s">
        <v>10024</v>
      </c>
      <c r="E3498" t="s">
        <v>40</v>
      </c>
      <c r="F3498" t="s">
        <v>177</v>
      </c>
      <c r="G3498" t="s">
        <v>41</v>
      </c>
      <c r="H3498" t="s">
        <v>42</v>
      </c>
      <c r="I3498" t="s">
        <v>53</v>
      </c>
      <c r="J3498" t="s">
        <v>10025</v>
      </c>
      <c r="K3498" t="s">
        <v>37</v>
      </c>
    </row>
    <row r="3499" spans="1:11" x14ac:dyDescent="0.35">
      <c r="A3499">
        <v>3498</v>
      </c>
      <c r="B3499" t="s">
        <v>10026</v>
      </c>
      <c r="C3499">
        <v>30</v>
      </c>
      <c r="D3499" t="s">
        <v>10027</v>
      </c>
      <c r="E3499" t="s">
        <v>23</v>
      </c>
      <c r="F3499" t="s">
        <v>149</v>
      </c>
      <c r="G3499" t="s">
        <v>52</v>
      </c>
      <c r="H3499" t="s">
        <v>13</v>
      </c>
      <c r="I3499" t="s">
        <v>53</v>
      </c>
      <c r="J3499" t="s">
        <v>10028</v>
      </c>
      <c r="K3499" t="s">
        <v>19</v>
      </c>
    </row>
    <row r="3500" spans="1:11" x14ac:dyDescent="0.35">
      <c r="A3500">
        <v>3499</v>
      </c>
      <c r="B3500" t="s">
        <v>10029</v>
      </c>
      <c r="C3500">
        <v>30</v>
      </c>
      <c r="D3500" t="s">
        <v>10030</v>
      </c>
      <c r="E3500" t="s">
        <v>31</v>
      </c>
      <c r="F3500" t="s">
        <v>101</v>
      </c>
      <c r="G3500" t="s">
        <v>62</v>
      </c>
      <c r="H3500" t="s">
        <v>23</v>
      </c>
      <c r="I3500" t="s">
        <v>26</v>
      </c>
      <c r="J3500" t="s">
        <v>10031</v>
      </c>
      <c r="K3500" t="s">
        <v>37</v>
      </c>
    </row>
    <row r="3501" spans="1:11" x14ac:dyDescent="0.35">
      <c r="A3501">
        <v>3500</v>
      </c>
      <c r="B3501" t="s">
        <v>1869</v>
      </c>
      <c r="C3501">
        <v>28</v>
      </c>
      <c r="D3501" t="s">
        <v>10032</v>
      </c>
      <c r="E3501" t="s">
        <v>32</v>
      </c>
      <c r="F3501" t="s">
        <v>32</v>
      </c>
      <c r="G3501" t="s">
        <v>47</v>
      </c>
      <c r="H3501" t="s">
        <v>31</v>
      </c>
      <c r="I3501" t="s">
        <v>153</v>
      </c>
      <c r="J3501" t="s">
        <v>10033</v>
      </c>
      <c r="K3501" t="s">
        <v>76</v>
      </c>
    </row>
    <row r="3502" spans="1:11" x14ac:dyDescent="0.35">
      <c r="A3502">
        <v>3501</v>
      </c>
      <c r="B3502" t="s">
        <v>10034</v>
      </c>
      <c r="C3502">
        <v>30</v>
      </c>
      <c r="D3502" t="s">
        <v>10035</v>
      </c>
      <c r="E3502" t="s">
        <v>201</v>
      </c>
      <c r="F3502" t="s">
        <v>32</v>
      </c>
      <c r="G3502" t="s">
        <v>47</v>
      </c>
      <c r="H3502" t="s">
        <v>31</v>
      </c>
      <c r="I3502" t="s">
        <v>170</v>
      </c>
      <c r="J3502" t="s">
        <v>10036</v>
      </c>
      <c r="K3502" t="s">
        <v>19</v>
      </c>
    </row>
    <row r="3503" spans="1:11" x14ac:dyDescent="0.35">
      <c r="A3503">
        <v>3502</v>
      </c>
      <c r="B3503" t="s">
        <v>10037</v>
      </c>
      <c r="C3503">
        <v>23</v>
      </c>
      <c r="D3503" t="s">
        <v>10038</v>
      </c>
      <c r="E3503" t="s">
        <v>22</v>
      </c>
      <c r="F3503" t="s">
        <v>31</v>
      </c>
      <c r="G3503" t="s">
        <v>120</v>
      </c>
      <c r="H3503" t="s">
        <v>57</v>
      </c>
      <c r="I3503" t="s">
        <v>91</v>
      </c>
      <c r="J3503" t="s">
        <v>10039</v>
      </c>
      <c r="K3503" t="s">
        <v>28</v>
      </c>
    </row>
    <row r="3504" spans="1:11" x14ac:dyDescent="0.35">
      <c r="A3504">
        <v>3503</v>
      </c>
      <c r="B3504" t="s">
        <v>10040</v>
      </c>
      <c r="C3504">
        <v>21</v>
      </c>
      <c r="D3504" t="s">
        <v>10041</v>
      </c>
      <c r="E3504" t="s">
        <v>34</v>
      </c>
      <c r="F3504" t="s">
        <v>201</v>
      </c>
      <c r="G3504" t="s">
        <v>87</v>
      </c>
      <c r="H3504" t="s">
        <v>79</v>
      </c>
      <c r="I3504" t="s">
        <v>26</v>
      </c>
      <c r="J3504" t="s">
        <v>10042</v>
      </c>
      <c r="K3504" t="s">
        <v>37</v>
      </c>
    </row>
    <row r="3505" spans="1:11" x14ac:dyDescent="0.35">
      <c r="A3505">
        <v>3504</v>
      </c>
      <c r="B3505" t="s">
        <v>10043</v>
      </c>
      <c r="C3505">
        <v>20</v>
      </c>
      <c r="D3505" t="s">
        <v>10044</v>
      </c>
      <c r="E3505" t="s">
        <v>23</v>
      </c>
      <c r="F3505" t="s">
        <v>79</v>
      </c>
      <c r="G3505" t="s">
        <v>52</v>
      </c>
      <c r="H3505" t="s">
        <v>13</v>
      </c>
      <c r="I3505" t="s">
        <v>63</v>
      </c>
      <c r="J3505" t="s">
        <v>10045</v>
      </c>
      <c r="K3505" t="s">
        <v>76</v>
      </c>
    </row>
    <row r="3506" spans="1:11" x14ac:dyDescent="0.35">
      <c r="A3506">
        <v>3505</v>
      </c>
      <c r="B3506" t="s">
        <v>10046</v>
      </c>
      <c r="C3506">
        <v>29</v>
      </c>
      <c r="D3506" t="s">
        <v>10047</v>
      </c>
      <c r="E3506" t="s">
        <v>57</v>
      </c>
      <c r="F3506" t="s">
        <v>177</v>
      </c>
      <c r="G3506" t="s">
        <v>120</v>
      </c>
      <c r="H3506" t="s">
        <v>57</v>
      </c>
      <c r="I3506" t="s">
        <v>102</v>
      </c>
      <c r="J3506" t="s">
        <v>10048</v>
      </c>
      <c r="K3506" t="s">
        <v>76</v>
      </c>
    </row>
    <row r="3507" spans="1:11" x14ac:dyDescent="0.35">
      <c r="A3507">
        <v>3506</v>
      </c>
      <c r="B3507" t="s">
        <v>10049</v>
      </c>
      <c r="C3507">
        <v>23</v>
      </c>
      <c r="D3507" t="s">
        <v>10050</v>
      </c>
      <c r="E3507" t="s">
        <v>177</v>
      </c>
      <c r="F3507" t="s">
        <v>149</v>
      </c>
      <c r="G3507" t="s">
        <v>52</v>
      </c>
      <c r="H3507" t="s">
        <v>13</v>
      </c>
      <c r="I3507" t="s">
        <v>88</v>
      </c>
      <c r="J3507" t="s">
        <v>10051</v>
      </c>
      <c r="K3507" t="s">
        <v>44</v>
      </c>
    </row>
    <row r="3508" spans="1:11" x14ac:dyDescent="0.35">
      <c r="A3508">
        <v>3507</v>
      </c>
      <c r="B3508" t="s">
        <v>6357</v>
      </c>
      <c r="C3508">
        <v>30</v>
      </c>
      <c r="D3508" t="s">
        <v>10052</v>
      </c>
      <c r="E3508" t="s">
        <v>40</v>
      </c>
      <c r="F3508" t="s">
        <v>177</v>
      </c>
      <c r="G3508" t="s">
        <v>24</v>
      </c>
      <c r="H3508" t="s">
        <v>25</v>
      </c>
      <c r="I3508" t="s">
        <v>63</v>
      </c>
      <c r="J3508" t="s">
        <v>10053</v>
      </c>
      <c r="K3508" t="s">
        <v>28</v>
      </c>
    </row>
    <row r="3509" spans="1:11" x14ac:dyDescent="0.35">
      <c r="A3509">
        <v>3508</v>
      </c>
      <c r="B3509" t="s">
        <v>10054</v>
      </c>
      <c r="C3509">
        <v>29</v>
      </c>
      <c r="D3509" t="s">
        <v>10055</v>
      </c>
      <c r="E3509" t="s">
        <v>79</v>
      </c>
      <c r="F3509" t="s">
        <v>13</v>
      </c>
      <c r="G3509" t="s">
        <v>52</v>
      </c>
      <c r="H3509" t="s">
        <v>13</v>
      </c>
      <c r="I3509" t="s">
        <v>48</v>
      </c>
      <c r="J3509" t="s">
        <v>10056</v>
      </c>
      <c r="K3509" t="s">
        <v>19</v>
      </c>
    </row>
    <row r="3510" spans="1:11" x14ac:dyDescent="0.35">
      <c r="A3510">
        <v>3509</v>
      </c>
      <c r="B3510" t="s">
        <v>10057</v>
      </c>
      <c r="C3510">
        <v>30</v>
      </c>
      <c r="D3510" t="s">
        <v>10058</v>
      </c>
      <c r="E3510" t="s">
        <v>149</v>
      </c>
      <c r="F3510" t="s">
        <v>42</v>
      </c>
      <c r="G3510" t="s">
        <v>47</v>
      </c>
      <c r="H3510" t="s">
        <v>31</v>
      </c>
      <c r="I3510" t="s">
        <v>91</v>
      </c>
      <c r="J3510">
        <v>8379239921</v>
      </c>
      <c r="K3510" t="s">
        <v>37</v>
      </c>
    </row>
    <row r="3511" spans="1:11" x14ac:dyDescent="0.35">
      <c r="A3511">
        <v>3510</v>
      </c>
      <c r="B3511" t="s">
        <v>10059</v>
      </c>
      <c r="C3511">
        <v>23</v>
      </c>
      <c r="D3511" t="s">
        <v>10060</v>
      </c>
      <c r="E3511" t="s">
        <v>101</v>
      </c>
      <c r="F3511" t="s">
        <v>32</v>
      </c>
      <c r="G3511" t="s">
        <v>41</v>
      </c>
      <c r="H3511" t="s">
        <v>42</v>
      </c>
      <c r="I3511" t="s">
        <v>53</v>
      </c>
      <c r="J3511" t="s">
        <v>10061</v>
      </c>
      <c r="K3511" t="s">
        <v>76</v>
      </c>
    </row>
    <row r="3512" spans="1:11" x14ac:dyDescent="0.35">
      <c r="A3512">
        <v>3511</v>
      </c>
      <c r="B3512" t="s">
        <v>10062</v>
      </c>
      <c r="C3512">
        <v>27</v>
      </c>
      <c r="D3512" t="s">
        <v>10063</v>
      </c>
      <c r="E3512" t="s">
        <v>14</v>
      </c>
      <c r="F3512" t="s">
        <v>133</v>
      </c>
      <c r="G3512" t="s">
        <v>15</v>
      </c>
      <c r="H3512" t="s">
        <v>16</v>
      </c>
      <c r="I3512" t="s">
        <v>17</v>
      </c>
      <c r="J3512" t="s">
        <v>10064</v>
      </c>
      <c r="K3512" t="s">
        <v>28</v>
      </c>
    </row>
    <row r="3513" spans="1:11" x14ac:dyDescent="0.35">
      <c r="A3513">
        <v>3512</v>
      </c>
      <c r="B3513" t="s">
        <v>10065</v>
      </c>
      <c r="C3513">
        <v>26</v>
      </c>
      <c r="D3513" t="s">
        <v>10066</v>
      </c>
      <c r="E3513" t="s">
        <v>177</v>
      </c>
      <c r="F3513" t="s">
        <v>133</v>
      </c>
      <c r="G3513" t="s">
        <v>52</v>
      </c>
      <c r="H3513" t="s">
        <v>13</v>
      </c>
      <c r="I3513" t="s">
        <v>63</v>
      </c>
      <c r="J3513" t="s">
        <v>10067</v>
      </c>
      <c r="K3513" t="s">
        <v>44</v>
      </c>
    </row>
    <row r="3514" spans="1:11" x14ac:dyDescent="0.35">
      <c r="A3514">
        <v>3513</v>
      </c>
      <c r="B3514" t="s">
        <v>10068</v>
      </c>
      <c r="C3514">
        <v>21</v>
      </c>
      <c r="D3514" t="s">
        <v>10069</v>
      </c>
      <c r="E3514" t="s">
        <v>16</v>
      </c>
      <c r="F3514" t="s">
        <v>25</v>
      </c>
      <c r="G3514" t="s">
        <v>15</v>
      </c>
      <c r="H3514" t="s">
        <v>16</v>
      </c>
      <c r="I3514" t="s">
        <v>116</v>
      </c>
      <c r="J3514" t="s">
        <v>10070</v>
      </c>
      <c r="K3514" t="s">
        <v>44</v>
      </c>
    </row>
    <row r="3515" spans="1:11" x14ac:dyDescent="0.35">
      <c r="A3515">
        <v>3514</v>
      </c>
      <c r="B3515" t="s">
        <v>10071</v>
      </c>
      <c r="C3515">
        <v>23</v>
      </c>
      <c r="D3515" t="s">
        <v>10072</v>
      </c>
      <c r="E3515" t="s">
        <v>169</v>
      </c>
      <c r="F3515" t="s">
        <v>177</v>
      </c>
      <c r="G3515" t="s">
        <v>120</v>
      </c>
      <c r="H3515" t="s">
        <v>57</v>
      </c>
      <c r="I3515" t="s">
        <v>68</v>
      </c>
      <c r="J3515" t="s">
        <v>10073</v>
      </c>
      <c r="K3515" t="s">
        <v>76</v>
      </c>
    </row>
    <row r="3516" spans="1:11" x14ac:dyDescent="0.35">
      <c r="A3516">
        <v>3515</v>
      </c>
      <c r="B3516" t="s">
        <v>10074</v>
      </c>
      <c r="C3516">
        <v>28</v>
      </c>
      <c r="D3516" t="s">
        <v>10075</v>
      </c>
      <c r="E3516" t="s">
        <v>25</v>
      </c>
      <c r="F3516" t="s">
        <v>177</v>
      </c>
      <c r="G3516" t="s">
        <v>41</v>
      </c>
      <c r="H3516" t="s">
        <v>42</v>
      </c>
      <c r="I3516" t="s">
        <v>68</v>
      </c>
      <c r="J3516" t="s">
        <v>10076</v>
      </c>
      <c r="K3516" t="s">
        <v>44</v>
      </c>
    </row>
    <row r="3517" spans="1:11" x14ac:dyDescent="0.35">
      <c r="A3517">
        <v>3516</v>
      </c>
      <c r="B3517" t="s">
        <v>10077</v>
      </c>
      <c r="C3517">
        <v>20</v>
      </c>
      <c r="D3517" t="s">
        <v>10078</v>
      </c>
      <c r="E3517" t="s">
        <v>57</v>
      </c>
      <c r="F3517" t="s">
        <v>201</v>
      </c>
      <c r="G3517" t="s">
        <v>62</v>
      </c>
      <c r="H3517" t="s">
        <v>23</v>
      </c>
      <c r="I3517" t="s">
        <v>26</v>
      </c>
      <c r="J3517" t="s">
        <v>10079</v>
      </c>
      <c r="K3517" t="s">
        <v>37</v>
      </c>
    </row>
    <row r="3518" spans="1:11" x14ac:dyDescent="0.35">
      <c r="A3518">
        <v>3517</v>
      </c>
      <c r="B3518" t="s">
        <v>10080</v>
      </c>
      <c r="C3518">
        <v>20</v>
      </c>
      <c r="D3518" t="s">
        <v>10081</v>
      </c>
      <c r="E3518" t="s">
        <v>16</v>
      </c>
      <c r="F3518" t="s">
        <v>149</v>
      </c>
      <c r="G3518" t="s">
        <v>120</v>
      </c>
      <c r="H3518" t="s">
        <v>57</v>
      </c>
      <c r="I3518" t="s">
        <v>58</v>
      </c>
      <c r="J3518" t="s">
        <v>10082</v>
      </c>
      <c r="K3518" t="s">
        <v>76</v>
      </c>
    </row>
    <row r="3519" spans="1:11" x14ac:dyDescent="0.35">
      <c r="A3519">
        <v>3518</v>
      </c>
      <c r="B3519" t="s">
        <v>10083</v>
      </c>
      <c r="C3519">
        <v>24</v>
      </c>
      <c r="D3519" t="s">
        <v>10084</v>
      </c>
      <c r="E3519" t="s">
        <v>31</v>
      </c>
      <c r="F3519" t="s">
        <v>16</v>
      </c>
      <c r="G3519" t="s">
        <v>87</v>
      </c>
      <c r="H3519" t="s">
        <v>79</v>
      </c>
      <c r="I3519" t="s">
        <v>63</v>
      </c>
      <c r="J3519">
        <v>8420840795</v>
      </c>
      <c r="K3519" t="s">
        <v>19</v>
      </c>
    </row>
    <row r="3520" spans="1:11" x14ac:dyDescent="0.35">
      <c r="A3520">
        <v>3519</v>
      </c>
      <c r="B3520" t="s">
        <v>10085</v>
      </c>
      <c r="C3520">
        <v>23</v>
      </c>
      <c r="D3520" t="s">
        <v>10086</v>
      </c>
      <c r="E3520" t="s">
        <v>201</v>
      </c>
      <c r="F3520" t="s">
        <v>57</v>
      </c>
      <c r="G3520" t="s">
        <v>15</v>
      </c>
      <c r="H3520" t="s">
        <v>16</v>
      </c>
      <c r="I3520" t="s">
        <v>17</v>
      </c>
      <c r="J3520" t="s">
        <v>10087</v>
      </c>
      <c r="K3520" t="s">
        <v>37</v>
      </c>
    </row>
    <row r="3521" spans="1:11" x14ac:dyDescent="0.35">
      <c r="A3521">
        <v>3520</v>
      </c>
      <c r="B3521" t="s">
        <v>10088</v>
      </c>
      <c r="C3521">
        <v>29</v>
      </c>
      <c r="D3521" t="s">
        <v>10089</v>
      </c>
      <c r="E3521" t="s">
        <v>67</v>
      </c>
      <c r="F3521" t="s">
        <v>201</v>
      </c>
      <c r="G3521" t="s">
        <v>33</v>
      </c>
      <c r="H3521" t="s">
        <v>34</v>
      </c>
      <c r="I3521" t="s">
        <v>35</v>
      </c>
      <c r="J3521" t="s">
        <v>10090</v>
      </c>
      <c r="K3521" t="s">
        <v>44</v>
      </c>
    </row>
    <row r="3522" spans="1:11" x14ac:dyDescent="0.35">
      <c r="A3522">
        <v>3521</v>
      </c>
      <c r="B3522" t="s">
        <v>10091</v>
      </c>
      <c r="C3522">
        <v>23</v>
      </c>
      <c r="D3522" t="s">
        <v>10092</v>
      </c>
      <c r="E3522" t="s">
        <v>79</v>
      </c>
      <c r="F3522" t="s">
        <v>40</v>
      </c>
      <c r="G3522" t="s">
        <v>33</v>
      </c>
      <c r="H3522" t="s">
        <v>34</v>
      </c>
      <c r="I3522" t="s">
        <v>91</v>
      </c>
      <c r="J3522" t="s">
        <v>10093</v>
      </c>
      <c r="K3522" t="s">
        <v>37</v>
      </c>
    </row>
    <row r="3523" spans="1:11" x14ac:dyDescent="0.35">
      <c r="A3523">
        <v>3522</v>
      </c>
      <c r="B3523" t="s">
        <v>10094</v>
      </c>
      <c r="C3523">
        <v>24</v>
      </c>
      <c r="D3523" t="s">
        <v>10095</v>
      </c>
      <c r="E3523" t="s">
        <v>101</v>
      </c>
      <c r="F3523" t="s">
        <v>169</v>
      </c>
      <c r="G3523" t="s">
        <v>15</v>
      </c>
      <c r="H3523" t="s">
        <v>16</v>
      </c>
      <c r="I3523" t="s">
        <v>48</v>
      </c>
      <c r="J3523" t="s">
        <v>10096</v>
      </c>
      <c r="K3523" t="s">
        <v>44</v>
      </c>
    </row>
    <row r="3524" spans="1:11" x14ac:dyDescent="0.35">
      <c r="A3524">
        <v>3523</v>
      </c>
      <c r="B3524" t="s">
        <v>10097</v>
      </c>
      <c r="C3524">
        <v>22</v>
      </c>
      <c r="D3524" t="s">
        <v>10098</v>
      </c>
      <c r="E3524" t="s">
        <v>31</v>
      </c>
      <c r="F3524" t="s">
        <v>23</v>
      </c>
      <c r="G3524" t="s">
        <v>15</v>
      </c>
      <c r="H3524" t="s">
        <v>16</v>
      </c>
      <c r="I3524" t="s">
        <v>91</v>
      </c>
      <c r="J3524" t="s">
        <v>10099</v>
      </c>
      <c r="K3524" t="s">
        <v>37</v>
      </c>
    </row>
    <row r="3525" spans="1:11" x14ac:dyDescent="0.35">
      <c r="A3525">
        <v>3524</v>
      </c>
      <c r="B3525" t="s">
        <v>10100</v>
      </c>
      <c r="C3525">
        <v>21</v>
      </c>
      <c r="D3525" t="s">
        <v>10101</v>
      </c>
      <c r="E3525" t="s">
        <v>149</v>
      </c>
      <c r="F3525" t="s">
        <v>14</v>
      </c>
      <c r="G3525" t="s">
        <v>47</v>
      </c>
      <c r="H3525" t="s">
        <v>31</v>
      </c>
      <c r="I3525" t="s">
        <v>170</v>
      </c>
      <c r="J3525" t="s">
        <v>10102</v>
      </c>
      <c r="K3525" t="s">
        <v>19</v>
      </c>
    </row>
    <row r="3526" spans="1:11" x14ac:dyDescent="0.35">
      <c r="A3526">
        <v>3525</v>
      </c>
      <c r="B3526" t="s">
        <v>10103</v>
      </c>
      <c r="C3526">
        <v>26</v>
      </c>
      <c r="D3526" t="s">
        <v>10104</v>
      </c>
      <c r="E3526" t="s">
        <v>57</v>
      </c>
      <c r="F3526" t="s">
        <v>22</v>
      </c>
      <c r="G3526" t="s">
        <v>52</v>
      </c>
      <c r="H3526" t="s">
        <v>13</v>
      </c>
      <c r="I3526" t="s">
        <v>68</v>
      </c>
      <c r="J3526" t="s">
        <v>10105</v>
      </c>
      <c r="K3526" t="s">
        <v>44</v>
      </c>
    </row>
    <row r="3527" spans="1:11" x14ac:dyDescent="0.35">
      <c r="A3527">
        <v>3526</v>
      </c>
      <c r="B3527" t="s">
        <v>10106</v>
      </c>
      <c r="C3527">
        <v>25</v>
      </c>
      <c r="D3527" t="s">
        <v>10107</v>
      </c>
      <c r="E3527" t="s">
        <v>133</v>
      </c>
      <c r="F3527" t="s">
        <v>149</v>
      </c>
      <c r="G3527" t="s">
        <v>52</v>
      </c>
      <c r="H3527" t="s">
        <v>13</v>
      </c>
      <c r="I3527" t="s">
        <v>26</v>
      </c>
      <c r="J3527" t="s">
        <v>10108</v>
      </c>
      <c r="K3527" t="s">
        <v>28</v>
      </c>
    </row>
    <row r="3528" spans="1:11" x14ac:dyDescent="0.35">
      <c r="A3528">
        <v>3527</v>
      </c>
      <c r="B3528" t="s">
        <v>10109</v>
      </c>
      <c r="C3528">
        <v>25</v>
      </c>
      <c r="D3528" t="s">
        <v>10110</v>
      </c>
      <c r="E3528" t="s">
        <v>22</v>
      </c>
      <c r="F3528" t="s">
        <v>177</v>
      </c>
      <c r="G3528" t="s">
        <v>62</v>
      </c>
      <c r="H3528" t="s">
        <v>23</v>
      </c>
      <c r="I3528" t="s">
        <v>68</v>
      </c>
      <c r="J3528" t="s">
        <v>10111</v>
      </c>
      <c r="K3528" t="s">
        <v>37</v>
      </c>
    </row>
    <row r="3529" spans="1:11" x14ac:dyDescent="0.35">
      <c r="A3529">
        <v>3528</v>
      </c>
      <c r="B3529" t="s">
        <v>10112</v>
      </c>
      <c r="C3529">
        <v>21</v>
      </c>
      <c r="D3529" t="s">
        <v>10113</v>
      </c>
      <c r="E3529" t="s">
        <v>14</v>
      </c>
      <c r="F3529" t="s">
        <v>79</v>
      </c>
      <c r="G3529" t="s">
        <v>33</v>
      </c>
      <c r="H3529" t="s">
        <v>34</v>
      </c>
      <c r="I3529" t="s">
        <v>102</v>
      </c>
      <c r="J3529" t="s">
        <v>10114</v>
      </c>
      <c r="K3529" t="s">
        <v>37</v>
      </c>
    </row>
    <row r="3530" spans="1:11" x14ac:dyDescent="0.35">
      <c r="A3530">
        <v>3529</v>
      </c>
      <c r="B3530" t="s">
        <v>10115</v>
      </c>
      <c r="C3530">
        <v>21</v>
      </c>
      <c r="D3530" t="s">
        <v>10116</v>
      </c>
      <c r="E3530" t="s">
        <v>133</v>
      </c>
      <c r="F3530" t="s">
        <v>57</v>
      </c>
      <c r="G3530" t="s">
        <v>47</v>
      </c>
      <c r="H3530" t="s">
        <v>31</v>
      </c>
      <c r="I3530" t="s">
        <v>35</v>
      </c>
      <c r="J3530">
        <v>3233859077</v>
      </c>
      <c r="K3530" t="s">
        <v>37</v>
      </c>
    </row>
    <row r="3531" spans="1:11" x14ac:dyDescent="0.35">
      <c r="A3531">
        <v>3530</v>
      </c>
      <c r="B3531" t="s">
        <v>10117</v>
      </c>
      <c r="C3531">
        <v>27</v>
      </c>
      <c r="D3531" t="s">
        <v>10118</v>
      </c>
      <c r="E3531" t="s">
        <v>13</v>
      </c>
      <c r="F3531" t="s">
        <v>40</v>
      </c>
      <c r="G3531" t="s">
        <v>47</v>
      </c>
      <c r="H3531" t="s">
        <v>31</v>
      </c>
      <c r="I3531" t="s">
        <v>68</v>
      </c>
      <c r="J3531" t="s">
        <v>10119</v>
      </c>
      <c r="K3531" t="s">
        <v>28</v>
      </c>
    </row>
    <row r="3532" spans="1:11" x14ac:dyDescent="0.35">
      <c r="A3532">
        <v>3531</v>
      </c>
      <c r="B3532" t="s">
        <v>10120</v>
      </c>
      <c r="C3532">
        <v>27</v>
      </c>
      <c r="D3532" t="s">
        <v>10121</v>
      </c>
      <c r="E3532" t="s">
        <v>133</v>
      </c>
      <c r="F3532" t="s">
        <v>13</v>
      </c>
      <c r="G3532" t="s">
        <v>24</v>
      </c>
      <c r="H3532" t="s">
        <v>25</v>
      </c>
      <c r="I3532" t="s">
        <v>153</v>
      </c>
      <c r="J3532">
        <f>1-892-800-5208</f>
        <v>-6899</v>
      </c>
      <c r="K3532" t="s">
        <v>76</v>
      </c>
    </row>
    <row r="3533" spans="1:11" x14ac:dyDescent="0.35">
      <c r="A3533">
        <v>3532</v>
      </c>
      <c r="B3533" t="s">
        <v>10122</v>
      </c>
      <c r="C3533">
        <v>23</v>
      </c>
      <c r="D3533" t="s">
        <v>10123</v>
      </c>
      <c r="E3533" t="s">
        <v>13</v>
      </c>
      <c r="F3533" t="s">
        <v>13</v>
      </c>
      <c r="G3533" t="s">
        <v>15</v>
      </c>
      <c r="H3533" t="s">
        <v>16</v>
      </c>
      <c r="I3533" t="s">
        <v>17</v>
      </c>
      <c r="J3533" t="s">
        <v>10124</v>
      </c>
      <c r="K3533" t="s">
        <v>28</v>
      </c>
    </row>
    <row r="3534" spans="1:11" x14ac:dyDescent="0.35">
      <c r="A3534">
        <v>3533</v>
      </c>
      <c r="B3534" t="s">
        <v>10125</v>
      </c>
      <c r="C3534">
        <v>25</v>
      </c>
      <c r="D3534" t="s">
        <v>10126</v>
      </c>
      <c r="E3534" t="s">
        <v>23</v>
      </c>
      <c r="F3534" t="s">
        <v>14</v>
      </c>
      <c r="G3534" t="s">
        <v>41</v>
      </c>
      <c r="H3534" t="s">
        <v>42</v>
      </c>
      <c r="I3534" t="s">
        <v>170</v>
      </c>
      <c r="J3534" t="s">
        <v>10127</v>
      </c>
      <c r="K3534" t="s">
        <v>76</v>
      </c>
    </row>
    <row r="3535" spans="1:11" x14ac:dyDescent="0.35">
      <c r="A3535">
        <v>3534</v>
      </c>
      <c r="B3535" t="s">
        <v>10128</v>
      </c>
      <c r="C3535">
        <v>20</v>
      </c>
      <c r="D3535" t="s">
        <v>10129</v>
      </c>
      <c r="E3535" t="s">
        <v>32</v>
      </c>
      <c r="F3535" t="s">
        <v>22</v>
      </c>
      <c r="G3535" t="s">
        <v>41</v>
      </c>
      <c r="H3535" t="s">
        <v>42</v>
      </c>
      <c r="I3535" t="s">
        <v>26</v>
      </c>
      <c r="J3535" t="s">
        <v>10130</v>
      </c>
      <c r="K3535" t="s">
        <v>19</v>
      </c>
    </row>
    <row r="3536" spans="1:11" x14ac:dyDescent="0.35">
      <c r="A3536">
        <v>3535</v>
      </c>
      <c r="B3536" t="s">
        <v>10131</v>
      </c>
      <c r="C3536">
        <v>28</v>
      </c>
      <c r="D3536" t="s">
        <v>10132</v>
      </c>
      <c r="E3536" t="s">
        <v>32</v>
      </c>
      <c r="F3536" t="s">
        <v>57</v>
      </c>
      <c r="G3536" t="s">
        <v>33</v>
      </c>
      <c r="H3536" t="s">
        <v>34</v>
      </c>
      <c r="I3536" t="s">
        <v>26</v>
      </c>
      <c r="J3536" t="s">
        <v>10133</v>
      </c>
      <c r="K3536" t="s">
        <v>28</v>
      </c>
    </row>
    <row r="3537" spans="1:11" x14ac:dyDescent="0.35">
      <c r="A3537">
        <v>3536</v>
      </c>
      <c r="B3537" t="s">
        <v>10134</v>
      </c>
      <c r="C3537">
        <v>22</v>
      </c>
      <c r="D3537" t="s">
        <v>10135</v>
      </c>
      <c r="E3537" t="s">
        <v>34</v>
      </c>
      <c r="F3537" t="s">
        <v>42</v>
      </c>
      <c r="G3537" t="s">
        <v>24</v>
      </c>
      <c r="H3537" t="s">
        <v>25</v>
      </c>
      <c r="I3537" t="s">
        <v>116</v>
      </c>
      <c r="J3537" t="s">
        <v>10136</v>
      </c>
      <c r="K3537" t="s">
        <v>37</v>
      </c>
    </row>
    <row r="3538" spans="1:11" x14ac:dyDescent="0.35">
      <c r="A3538">
        <v>3537</v>
      </c>
      <c r="B3538" t="s">
        <v>10137</v>
      </c>
      <c r="C3538">
        <v>25</v>
      </c>
      <c r="D3538" t="s">
        <v>10138</v>
      </c>
      <c r="E3538" t="s">
        <v>133</v>
      </c>
      <c r="F3538" t="s">
        <v>23</v>
      </c>
      <c r="G3538" t="s">
        <v>41</v>
      </c>
      <c r="H3538" t="s">
        <v>42</v>
      </c>
      <c r="I3538" t="s">
        <v>48</v>
      </c>
      <c r="J3538" t="s">
        <v>10139</v>
      </c>
      <c r="K3538" t="s">
        <v>76</v>
      </c>
    </row>
    <row r="3539" spans="1:11" x14ac:dyDescent="0.35">
      <c r="A3539">
        <v>3538</v>
      </c>
      <c r="B3539" t="s">
        <v>10140</v>
      </c>
      <c r="C3539">
        <v>25</v>
      </c>
      <c r="D3539" t="s">
        <v>10141</v>
      </c>
      <c r="E3539" t="s">
        <v>169</v>
      </c>
      <c r="F3539" t="s">
        <v>32</v>
      </c>
      <c r="G3539" t="s">
        <v>120</v>
      </c>
      <c r="H3539" t="s">
        <v>57</v>
      </c>
      <c r="I3539" t="s">
        <v>116</v>
      </c>
      <c r="J3539" t="s">
        <v>10142</v>
      </c>
      <c r="K3539" t="s">
        <v>19</v>
      </c>
    </row>
    <row r="3540" spans="1:11" x14ac:dyDescent="0.35">
      <c r="A3540">
        <v>3539</v>
      </c>
      <c r="B3540" t="s">
        <v>10143</v>
      </c>
      <c r="C3540">
        <v>26</v>
      </c>
      <c r="D3540" t="s">
        <v>10144</v>
      </c>
      <c r="E3540" t="s">
        <v>169</v>
      </c>
      <c r="F3540" t="s">
        <v>25</v>
      </c>
      <c r="G3540" t="s">
        <v>62</v>
      </c>
      <c r="H3540" t="s">
        <v>23</v>
      </c>
      <c r="I3540" t="s">
        <v>68</v>
      </c>
      <c r="J3540" t="s">
        <v>10145</v>
      </c>
      <c r="K3540" t="s">
        <v>37</v>
      </c>
    </row>
    <row r="3541" spans="1:11" x14ac:dyDescent="0.35">
      <c r="A3541">
        <v>3540</v>
      </c>
      <c r="B3541" t="s">
        <v>10146</v>
      </c>
      <c r="C3541">
        <v>23</v>
      </c>
      <c r="D3541" t="s">
        <v>10147</v>
      </c>
      <c r="E3541" t="s">
        <v>133</v>
      </c>
      <c r="F3541" t="s">
        <v>34</v>
      </c>
      <c r="G3541" t="s">
        <v>47</v>
      </c>
      <c r="H3541" t="s">
        <v>31</v>
      </c>
      <c r="I3541" t="s">
        <v>58</v>
      </c>
      <c r="J3541" t="s">
        <v>10148</v>
      </c>
      <c r="K3541" t="s">
        <v>19</v>
      </c>
    </row>
    <row r="3542" spans="1:11" x14ac:dyDescent="0.35">
      <c r="A3542">
        <v>3541</v>
      </c>
      <c r="B3542" t="s">
        <v>10149</v>
      </c>
      <c r="C3542">
        <v>23</v>
      </c>
      <c r="D3542" t="s">
        <v>10150</v>
      </c>
      <c r="E3542" t="s">
        <v>201</v>
      </c>
      <c r="F3542" t="s">
        <v>13</v>
      </c>
      <c r="G3542" t="s">
        <v>47</v>
      </c>
      <c r="H3542" t="s">
        <v>31</v>
      </c>
      <c r="I3542" t="s">
        <v>48</v>
      </c>
      <c r="J3542" t="s">
        <v>10151</v>
      </c>
      <c r="K3542" t="s">
        <v>37</v>
      </c>
    </row>
    <row r="3543" spans="1:11" x14ac:dyDescent="0.35">
      <c r="A3543">
        <v>3542</v>
      </c>
      <c r="B3543" t="s">
        <v>10152</v>
      </c>
      <c r="C3543">
        <v>30</v>
      </c>
      <c r="D3543" t="s">
        <v>10153</v>
      </c>
      <c r="E3543" t="s">
        <v>25</v>
      </c>
      <c r="F3543" t="s">
        <v>79</v>
      </c>
      <c r="G3543" t="s">
        <v>62</v>
      </c>
      <c r="H3543" t="s">
        <v>23</v>
      </c>
      <c r="I3543" t="s">
        <v>102</v>
      </c>
      <c r="J3543" t="s">
        <v>10154</v>
      </c>
      <c r="K3543" t="s">
        <v>44</v>
      </c>
    </row>
    <row r="3544" spans="1:11" x14ac:dyDescent="0.35">
      <c r="A3544">
        <v>3543</v>
      </c>
      <c r="B3544" t="s">
        <v>10155</v>
      </c>
      <c r="C3544">
        <v>26</v>
      </c>
      <c r="D3544" t="s">
        <v>10156</v>
      </c>
      <c r="E3544" t="s">
        <v>40</v>
      </c>
      <c r="F3544" t="s">
        <v>13</v>
      </c>
      <c r="G3544" t="s">
        <v>80</v>
      </c>
      <c r="H3544" t="s">
        <v>32</v>
      </c>
      <c r="I3544" t="s">
        <v>91</v>
      </c>
      <c r="J3544" t="s">
        <v>10157</v>
      </c>
      <c r="K3544" t="s">
        <v>28</v>
      </c>
    </row>
    <row r="3545" spans="1:11" x14ac:dyDescent="0.35">
      <c r="A3545">
        <v>3544</v>
      </c>
      <c r="B3545" t="s">
        <v>10158</v>
      </c>
      <c r="C3545">
        <v>26</v>
      </c>
      <c r="D3545" t="s">
        <v>10159</v>
      </c>
      <c r="E3545" t="s">
        <v>169</v>
      </c>
      <c r="F3545" t="s">
        <v>101</v>
      </c>
      <c r="G3545" t="s">
        <v>47</v>
      </c>
      <c r="H3545" t="s">
        <v>31</v>
      </c>
      <c r="I3545" t="s">
        <v>48</v>
      </c>
      <c r="J3545" t="s">
        <v>10160</v>
      </c>
      <c r="K3545" t="s">
        <v>37</v>
      </c>
    </row>
    <row r="3546" spans="1:11" x14ac:dyDescent="0.35">
      <c r="A3546">
        <v>3545</v>
      </c>
      <c r="B3546" t="s">
        <v>10161</v>
      </c>
      <c r="C3546">
        <v>20</v>
      </c>
      <c r="D3546" t="s">
        <v>10162</v>
      </c>
      <c r="E3546" t="s">
        <v>79</v>
      </c>
      <c r="F3546" t="s">
        <v>16</v>
      </c>
      <c r="G3546" t="s">
        <v>33</v>
      </c>
      <c r="H3546" t="s">
        <v>34</v>
      </c>
      <c r="I3546" t="s">
        <v>91</v>
      </c>
      <c r="J3546" t="s">
        <v>10163</v>
      </c>
      <c r="K3546" t="s">
        <v>28</v>
      </c>
    </row>
    <row r="3547" spans="1:11" x14ac:dyDescent="0.35">
      <c r="A3547">
        <v>3546</v>
      </c>
      <c r="B3547" t="s">
        <v>10164</v>
      </c>
      <c r="C3547">
        <v>27</v>
      </c>
      <c r="D3547" t="s">
        <v>10165</v>
      </c>
      <c r="E3547" t="s">
        <v>40</v>
      </c>
      <c r="F3547" t="s">
        <v>79</v>
      </c>
      <c r="G3547" t="s">
        <v>33</v>
      </c>
      <c r="H3547" t="s">
        <v>34</v>
      </c>
      <c r="I3547" t="s">
        <v>170</v>
      </c>
      <c r="J3547" t="s">
        <v>10166</v>
      </c>
      <c r="K3547" t="s">
        <v>76</v>
      </c>
    </row>
    <row r="3548" spans="1:11" x14ac:dyDescent="0.35">
      <c r="A3548">
        <v>3547</v>
      </c>
      <c r="B3548" t="s">
        <v>10167</v>
      </c>
      <c r="C3548">
        <v>30</v>
      </c>
      <c r="D3548" t="s">
        <v>10168</v>
      </c>
      <c r="E3548" t="s">
        <v>79</v>
      </c>
      <c r="F3548" t="s">
        <v>34</v>
      </c>
      <c r="G3548" t="s">
        <v>33</v>
      </c>
      <c r="H3548" t="s">
        <v>34</v>
      </c>
      <c r="I3548" t="s">
        <v>26</v>
      </c>
      <c r="J3548" t="s">
        <v>10169</v>
      </c>
      <c r="K3548" t="s">
        <v>28</v>
      </c>
    </row>
    <row r="3549" spans="1:11" x14ac:dyDescent="0.35">
      <c r="A3549">
        <v>3548</v>
      </c>
      <c r="B3549" t="s">
        <v>9938</v>
      </c>
      <c r="C3549">
        <v>27</v>
      </c>
      <c r="D3549" t="s">
        <v>10170</v>
      </c>
      <c r="E3549" t="s">
        <v>34</v>
      </c>
      <c r="F3549" t="s">
        <v>177</v>
      </c>
      <c r="G3549" t="s">
        <v>120</v>
      </c>
      <c r="H3549" t="s">
        <v>57</v>
      </c>
      <c r="I3549" t="s">
        <v>63</v>
      </c>
      <c r="J3549" t="s">
        <v>10171</v>
      </c>
      <c r="K3549" t="s">
        <v>19</v>
      </c>
    </row>
    <row r="3550" spans="1:11" x14ac:dyDescent="0.35">
      <c r="A3550">
        <v>3549</v>
      </c>
      <c r="B3550" t="s">
        <v>10172</v>
      </c>
      <c r="C3550">
        <v>21</v>
      </c>
      <c r="D3550" t="s">
        <v>10173</v>
      </c>
      <c r="E3550" t="s">
        <v>34</v>
      </c>
      <c r="F3550" t="s">
        <v>23</v>
      </c>
      <c r="G3550" t="s">
        <v>15</v>
      </c>
      <c r="H3550" t="s">
        <v>16</v>
      </c>
      <c r="I3550" t="s">
        <v>48</v>
      </c>
      <c r="J3550" t="s">
        <v>10174</v>
      </c>
      <c r="K3550" t="s">
        <v>37</v>
      </c>
    </row>
    <row r="3551" spans="1:11" x14ac:dyDescent="0.35">
      <c r="A3551">
        <v>3550</v>
      </c>
      <c r="B3551" t="s">
        <v>10175</v>
      </c>
      <c r="C3551">
        <v>30</v>
      </c>
      <c r="D3551" t="s">
        <v>10176</v>
      </c>
      <c r="E3551" t="s">
        <v>40</v>
      </c>
      <c r="F3551" t="s">
        <v>101</v>
      </c>
      <c r="G3551" t="s">
        <v>87</v>
      </c>
      <c r="H3551" t="s">
        <v>79</v>
      </c>
      <c r="I3551" t="s">
        <v>58</v>
      </c>
      <c r="J3551" t="s">
        <v>10177</v>
      </c>
      <c r="K3551" t="s">
        <v>44</v>
      </c>
    </row>
    <row r="3552" spans="1:11" x14ac:dyDescent="0.35">
      <c r="A3552">
        <v>3551</v>
      </c>
      <c r="B3552" t="s">
        <v>10178</v>
      </c>
      <c r="C3552">
        <v>20</v>
      </c>
      <c r="D3552" t="s">
        <v>10179</v>
      </c>
      <c r="E3552" t="s">
        <v>14</v>
      </c>
      <c r="F3552" t="s">
        <v>23</v>
      </c>
      <c r="G3552" t="s">
        <v>62</v>
      </c>
      <c r="H3552" t="s">
        <v>23</v>
      </c>
      <c r="I3552" t="s">
        <v>17</v>
      </c>
      <c r="J3552" t="s">
        <v>10180</v>
      </c>
      <c r="K3552" t="s">
        <v>37</v>
      </c>
    </row>
    <row r="3553" spans="1:11" x14ac:dyDescent="0.35">
      <c r="A3553">
        <v>3552</v>
      </c>
      <c r="B3553" t="s">
        <v>10181</v>
      </c>
      <c r="C3553">
        <v>29</v>
      </c>
      <c r="D3553" t="s">
        <v>10182</v>
      </c>
      <c r="E3553" t="s">
        <v>177</v>
      </c>
      <c r="F3553" t="s">
        <v>149</v>
      </c>
      <c r="G3553" t="s">
        <v>47</v>
      </c>
      <c r="H3553" t="s">
        <v>31</v>
      </c>
      <c r="I3553" t="s">
        <v>26</v>
      </c>
      <c r="J3553" t="s">
        <v>10183</v>
      </c>
      <c r="K3553" t="s">
        <v>44</v>
      </c>
    </row>
    <row r="3554" spans="1:11" x14ac:dyDescent="0.35">
      <c r="A3554">
        <v>3553</v>
      </c>
      <c r="B3554" t="s">
        <v>1286</v>
      </c>
      <c r="C3554">
        <v>28</v>
      </c>
      <c r="D3554" t="s">
        <v>10184</v>
      </c>
      <c r="E3554" t="s">
        <v>16</v>
      </c>
      <c r="F3554" t="s">
        <v>201</v>
      </c>
      <c r="G3554" t="s">
        <v>33</v>
      </c>
      <c r="H3554" t="s">
        <v>34</v>
      </c>
      <c r="I3554" t="s">
        <v>153</v>
      </c>
      <c r="J3554" t="s">
        <v>10185</v>
      </c>
      <c r="K3554" t="s">
        <v>44</v>
      </c>
    </row>
    <row r="3555" spans="1:11" x14ac:dyDescent="0.35">
      <c r="A3555">
        <v>3554</v>
      </c>
      <c r="B3555" t="s">
        <v>10186</v>
      </c>
      <c r="C3555">
        <v>22</v>
      </c>
      <c r="D3555" t="s">
        <v>10187</v>
      </c>
      <c r="E3555" t="s">
        <v>42</v>
      </c>
      <c r="F3555" t="s">
        <v>13</v>
      </c>
      <c r="G3555" t="s">
        <v>62</v>
      </c>
      <c r="H3555" t="s">
        <v>23</v>
      </c>
      <c r="I3555" t="s">
        <v>48</v>
      </c>
      <c r="J3555" t="s">
        <v>10188</v>
      </c>
      <c r="K3555" t="s">
        <v>44</v>
      </c>
    </row>
    <row r="3556" spans="1:11" x14ac:dyDescent="0.35">
      <c r="A3556">
        <v>3555</v>
      </c>
      <c r="B3556" t="s">
        <v>10189</v>
      </c>
      <c r="C3556">
        <v>24</v>
      </c>
      <c r="D3556" t="s">
        <v>10190</v>
      </c>
      <c r="E3556" t="s">
        <v>34</v>
      </c>
      <c r="F3556" t="s">
        <v>79</v>
      </c>
      <c r="G3556" t="s">
        <v>87</v>
      </c>
      <c r="H3556" t="s">
        <v>79</v>
      </c>
      <c r="I3556" t="s">
        <v>17</v>
      </c>
      <c r="J3556" t="s">
        <v>10191</v>
      </c>
      <c r="K3556" t="s">
        <v>44</v>
      </c>
    </row>
    <row r="3557" spans="1:11" x14ac:dyDescent="0.35">
      <c r="A3557">
        <v>3556</v>
      </c>
      <c r="B3557" t="s">
        <v>10192</v>
      </c>
      <c r="C3557">
        <v>20</v>
      </c>
      <c r="D3557" t="s">
        <v>10193</v>
      </c>
      <c r="E3557" t="s">
        <v>57</v>
      </c>
      <c r="F3557" t="s">
        <v>149</v>
      </c>
      <c r="G3557" t="s">
        <v>47</v>
      </c>
      <c r="H3557" t="s">
        <v>31</v>
      </c>
      <c r="I3557" t="s">
        <v>88</v>
      </c>
      <c r="J3557" t="s">
        <v>10194</v>
      </c>
      <c r="K3557" t="s">
        <v>19</v>
      </c>
    </row>
    <row r="3558" spans="1:11" x14ac:dyDescent="0.35">
      <c r="A3558">
        <v>3557</v>
      </c>
      <c r="B3558" t="s">
        <v>10195</v>
      </c>
      <c r="C3558">
        <v>24</v>
      </c>
      <c r="D3558" t="s">
        <v>10196</v>
      </c>
      <c r="E3558" t="s">
        <v>133</v>
      </c>
      <c r="F3558" t="s">
        <v>25</v>
      </c>
      <c r="G3558" t="s">
        <v>80</v>
      </c>
      <c r="H3558" t="s">
        <v>32</v>
      </c>
      <c r="I3558" t="s">
        <v>153</v>
      </c>
      <c r="J3558" t="s">
        <v>10197</v>
      </c>
      <c r="K3558" t="s">
        <v>37</v>
      </c>
    </row>
    <row r="3559" spans="1:11" x14ac:dyDescent="0.35">
      <c r="A3559">
        <v>3558</v>
      </c>
      <c r="B3559" t="s">
        <v>10198</v>
      </c>
      <c r="C3559">
        <v>21</v>
      </c>
      <c r="D3559" t="s">
        <v>10199</v>
      </c>
      <c r="E3559" t="s">
        <v>32</v>
      </c>
      <c r="F3559" t="s">
        <v>34</v>
      </c>
      <c r="G3559" t="s">
        <v>41</v>
      </c>
      <c r="H3559" t="s">
        <v>42</v>
      </c>
      <c r="I3559" t="s">
        <v>35</v>
      </c>
      <c r="J3559" t="s">
        <v>10200</v>
      </c>
      <c r="K3559" t="s">
        <v>76</v>
      </c>
    </row>
    <row r="3560" spans="1:11" x14ac:dyDescent="0.35">
      <c r="A3560">
        <v>3559</v>
      </c>
      <c r="B3560" t="s">
        <v>10201</v>
      </c>
      <c r="C3560">
        <v>28</v>
      </c>
      <c r="D3560" t="s">
        <v>10202</v>
      </c>
      <c r="E3560" t="s">
        <v>22</v>
      </c>
      <c r="F3560" t="s">
        <v>25</v>
      </c>
      <c r="G3560" t="s">
        <v>15</v>
      </c>
      <c r="H3560" t="s">
        <v>16</v>
      </c>
      <c r="I3560" t="s">
        <v>35</v>
      </c>
      <c r="J3560" t="s">
        <v>10203</v>
      </c>
      <c r="K3560" t="s">
        <v>19</v>
      </c>
    </row>
    <row r="3561" spans="1:11" x14ac:dyDescent="0.35">
      <c r="A3561">
        <v>3560</v>
      </c>
      <c r="B3561" t="s">
        <v>10204</v>
      </c>
      <c r="C3561">
        <v>20</v>
      </c>
      <c r="D3561" t="s">
        <v>10205</v>
      </c>
      <c r="E3561" t="s">
        <v>22</v>
      </c>
      <c r="F3561" t="s">
        <v>22</v>
      </c>
      <c r="G3561" t="s">
        <v>80</v>
      </c>
      <c r="H3561" t="s">
        <v>32</v>
      </c>
      <c r="I3561" t="s">
        <v>102</v>
      </c>
      <c r="J3561">
        <v>203009401</v>
      </c>
      <c r="K3561" t="s">
        <v>28</v>
      </c>
    </row>
    <row r="3562" spans="1:11" x14ac:dyDescent="0.35">
      <c r="A3562">
        <v>3561</v>
      </c>
      <c r="B3562" t="s">
        <v>10206</v>
      </c>
      <c r="C3562">
        <v>20</v>
      </c>
      <c r="D3562" t="s">
        <v>10207</v>
      </c>
      <c r="E3562" t="s">
        <v>57</v>
      </c>
      <c r="F3562" t="s">
        <v>149</v>
      </c>
      <c r="G3562" t="s">
        <v>62</v>
      </c>
      <c r="H3562" t="s">
        <v>23</v>
      </c>
      <c r="I3562" t="s">
        <v>35</v>
      </c>
      <c r="J3562" t="s">
        <v>10208</v>
      </c>
      <c r="K3562" t="s">
        <v>37</v>
      </c>
    </row>
    <row r="3563" spans="1:11" x14ac:dyDescent="0.35">
      <c r="A3563">
        <v>3562</v>
      </c>
      <c r="B3563" t="s">
        <v>10209</v>
      </c>
      <c r="C3563">
        <v>30</v>
      </c>
      <c r="D3563" t="s">
        <v>10210</v>
      </c>
      <c r="E3563" t="s">
        <v>169</v>
      </c>
      <c r="F3563" t="s">
        <v>177</v>
      </c>
      <c r="G3563" t="s">
        <v>52</v>
      </c>
      <c r="H3563" t="s">
        <v>13</v>
      </c>
      <c r="I3563" t="s">
        <v>17</v>
      </c>
      <c r="J3563" t="s">
        <v>10211</v>
      </c>
      <c r="K3563" t="s">
        <v>37</v>
      </c>
    </row>
    <row r="3564" spans="1:11" x14ac:dyDescent="0.35">
      <c r="A3564">
        <v>3563</v>
      </c>
      <c r="B3564" t="s">
        <v>10212</v>
      </c>
      <c r="C3564">
        <v>25</v>
      </c>
      <c r="D3564" t="s">
        <v>10213</v>
      </c>
      <c r="E3564" t="s">
        <v>169</v>
      </c>
      <c r="F3564" t="s">
        <v>101</v>
      </c>
      <c r="G3564" t="s">
        <v>33</v>
      </c>
      <c r="H3564" t="s">
        <v>34</v>
      </c>
      <c r="I3564" t="s">
        <v>53</v>
      </c>
      <c r="J3564" t="s">
        <v>10214</v>
      </c>
      <c r="K3564" t="s">
        <v>37</v>
      </c>
    </row>
    <row r="3565" spans="1:11" x14ac:dyDescent="0.35">
      <c r="A3565">
        <v>3564</v>
      </c>
      <c r="B3565" t="s">
        <v>10215</v>
      </c>
      <c r="C3565">
        <v>26</v>
      </c>
      <c r="D3565" t="s">
        <v>10216</v>
      </c>
      <c r="E3565" t="s">
        <v>57</v>
      </c>
      <c r="F3565" t="s">
        <v>34</v>
      </c>
      <c r="G3565" t="s">
        <v>120</v>
      </c>
      <c r="H3565" t="s">
        <v>57</v>
      </c>
      <c r="I3565" t="s">
        <v>26</v>
      </c>
      <c r="J3565" t="s">
        <v>10217</v>
      </c>
      <c r="K3565" t="s">
        <v>37</v>
      </c>
    </row>
    <row r="3566" spans="1:11" x14ac:dyDescent="0.35">
      <c r="A3566">
        <v>3565</v>
      </c>
      <c r="B3566" t="s">
        <v>10218</v>
      </c>
      <c r="C3566">
        <v>30</v>
      </c>
      <c r="D3566" t="s">
        <v>10219</v>
      </c>
      <c r="E3566" t="s">
        <v>16</v>
      </c>
      <c r="F3566" t="s">
        <v>25</v>
      </c>
      <c r="G3566" t="s">
        <v>41</v>
      </c>
      <c r="H3566" t="s">
        <v>42</v>
      </c>
      <c r="I3566" t="s">
        <v>116</v>
      </c>
      <c r="J3566" t="s">
        <v>10220</v>
      </c>
      <c r="K3566" t="s">
        <v>44</v>
      </c>
    </row>
    <row r="3567" spans="1:11" x14ac:dyDescent="0.35">
      <c r="A3567">
        <v>3566</v>
      </c>
      <c r="B3567" t="s">
        <v>10221</v>
      </c>
      <c r="C3567">
        <v>26</v>
      </c>
      <c r="D3567" t="s">
        <v>10222</v>
      </c>
      <c r="E3567" t="s">
        <v>177</v>
      </c>
      <c r="F3567" t="s">
        <v>25</v>
      </c>
      <c r="G3567" t="s">
        <v>80</v>
      </c>
      <c r="H3567" t="s">
        <v>32</v>
      </c>
      <c r="I3567" t="s">
        <v>63</v>
      </c>
      <c r="J3567" t="s">
        <v>10223</v>
      </c>
      <c r="K3567" t="s">
        <v>44</v>
      </c>
    </row>
    <row r="3568" spans="1:11" x14ac:dyDescent="0.35">
      <c r="A3568">
        <v>3567</v>
      </c>
      <c r="B3568" t="s">
        <v>10224</v>
      </c>
      <c r="C3568">
        <v>28</v>
      </c>
      <c r="D3568" t="s">
        <v>10225</v>
      </c>
      <c r="E3568" t="s">
        <v>14</v>
      </c>
      <c r="F3568" t="s">
        <v>42</v>
      </c>
      <c r="G3568" t="s">
        <v>62</v>
      </c>
      <c r="H3568" t="s">
        <v>23</v>
      </c>
      <c r="I3568" t="s">
        <v>170</v>
      </c>
      <c r="J3568" t="s">
        <v>10226</v>
      </c>
      <c r="K3568" t="s">
        <v>44</v>
      </c>
    </row>
    <row r="3569" spans="1:11" x14ac:dyDescent="0.35">
      <c r="A3569">
        <v>3568</v>
      </c>
      <c r="B3569" t="s">
        <v>10227</v>
      </c>
      <c r="C3569">
        <v>28</v>
      </c>
      <c r="D3569" t="s">
        <v>10228</v>
      </c>
      <c r="E3569" t="s">
        <v>169</v>
      </c>
      <c r="F3569" t="s">
        <v>40</v>
      </c>
      <c r="G3569" t="s">
        <v>47</v>
      </c>
      <c r="H3569" t="s">
        <v>31</v>
      </c>
      <c r="I3569" t="s">
        <v>53</v>
      </c>
      <c r="J3569" t="s">
        <v>10229</v>
      </c>
      <c r="K3569" t="s">
        <v>37</v>
      </c>
    </row>
    <row r="3570" spans="1:11" x14ac:dyDescent="0.35">
      <c r="A3570">
        <v>3569</v>
      </c>
      <c r="B3570" t="s">
        <v>10230</v>
      </c>
      <c r="C3570">
        <v>28</v>
      </c>
      <c r="D3570" t="s">
        <v>10231</v>
      </c>
      <c r="E3570" t="s">
        <v>31</v>
      </c>
      <c r="F3570" t="s">
        <v>31</v>
      </c>
      <c r="G3570" t="s">
        <v>120</v>
      </c>
      <c r="H3570" t="s">
        <v>57</v>
      </c>
      <c r="I3570" t="s">
        <v>26</v>
      </c>
      <c r="J3570" t="s">
        <v>10232</v>
      </c>
      <c r="K3570" t="s">
        <v>37</v>
      </c>
    </row>
    <row r="3571" spans="1:11" x14ac:dyDescent="0.35">
      <c r="A3571">
        <v>3570</v>
      </c>
      <c r="B3571" t="s">
        <v>10233</v>
      </c>
      <c r="C3571">
        <v>24</v>
      </c>
      <c r="D3571" t="s">
        <v>10234</v>
      </c>
      <c r="E3571" t="s">
        <v>14</v>
      </c>
      <c r="F3571" t="s">
        <v>16</v>
      </c>
      <c r="G3571" t="s">
        <v>87</v>
      </c>
      <c r="H3571" t="s">
        <v>79</v>
      </c>
      <c r="I3571" t="s">
        <v>58</v>
      </c>
      <c r="J3571" t="s">
        <v>10235</v>
      </c>
      <c r="K3571" t="s">
        <v>44</v>
      </c>
    </row>
    <row r="3572" spans="1:11" x14ac:dyDescent="0.35">
      <c r="A3572">
        <v>3571</v>
      </c>
      <c r="B3572" t="s">
        <v>10236</v>
      </c>
      <c r="C3572">
        <v>25</v>
      </c>
      <c r="D3572" t="s">
        <v>10237</v>
      </c>
      <c r="E3572" t="s">
        <v>25</v>
      </c>
      <c r="F3572" t="s">
        <v>34</v>
      </c>
      <c r="G3572" t="s">
        <v>41</v>
      </c>
      <c r="H3572" t="s">
        <v>42</v>
      </c>
      <c r="I3572" t="s">
        <v>146</v>
      </c>
      <c r="J3572">
        <f>1-725-331-2375</f>
        <v>-3430</v>
      </c>
      <c r="K3572" t="s">
        <v>37</v>
      </c>
    </row>
    <row r="3573" spans="1:11" x14ac:dyDescent="0.35">
      <c r="A3573">
        <v>3572</v>
      </c>
      <c r="B3573" t="s">
        <v>10238</v>
      </c>
      <c r="C3573">
        <v>23</v>
      </c>
      <c r="D3573" t="s">
        <v>10239</v>
      </c>
      <c r="E3573" t="s">
        <v>67</v>
      </c>
      <c r="F3573" t="s">
        <v>31</v>
      </c>
      <c r="G3573" t="s">
        <v>15</v>
      </c>
      <c r="H3573" t="s">
        <v>16</v>
      </c>
      <c r="I3573" t="s">
        <v>116</v>
      </c>
      <c r="J3573" t="s">
        <v>10240</v>
      </c>
      <c r="K3573" t="s">
        <v>19</v>
      </c>
    </row>
    <row r="3574" spans="1:11" x14ac:dyDescent="0.35">
      <c r="A3574">
        <v>3573</v>
      </c>
      <c r="B3574" t="s">
        <v>10241</v>
      </c>
      <c r="C3574">
        <v>25</v>
      </c>
      <c r="D3574" t="s">
        <v>10242</v>
      </c>
      <c r="E3574" t="s">
        <v>177</v>
      </c>
      <c r="F3574" t="s">
        <v>23</v>
      </c>
      <c r="G3574" t="s">
        <v>47</v>
      </c>
      <c r="H3574" t="s">
        <v>31</v>
      </c>
      <c r="I3574" t="s">
        <v>58</v>
      </c>
      <c r="J3574">
        <v>7645611978</v>
      </c>
      <c r="K3574" t="s">
        <v>37</v>
      </c>
    </row>
    <row r="3575" spans="1:11" x14ac:dyDescent="0.35">
      <c r="A3575">
        <v>3574</v>
      </c>
      <c r="B3575" t="s">
        <v>10243</v>
      </c>
      <c r="C3575">
        <v>26</v>
      </c>
      <c r="D3575" t="s">
        <v>10244</v>
      </c>
      <c r="E3575" t="s">
        <v>32</v>
      </c>
      <c r="F3575" t="s">
        <v>79</v>
      </c>
      <c r="G3575" t="s">
        <v>80</v>
      </c>
      <c r="H3575" t="s">
        <v>32</v>
      </c>
      <c r="I3575" t="s">
        <v>88</v>
      </c>
      <c r="J3575">
        <v>6043397297</v>
      </c>
      <c r="K3575" t="s">
        <v>44</v>
      </c>
    </row>
    <row r="3576" spans="1:11" x14ac:dyDescent="0.35">
      <c r="A3576">
        <v>3575</v>
      </c>
      <c r="B3576" t="s">
        <v>10245</v>
      </c>
      <c r="C3576">
        <v>24</v>
      </c>
      <c r="D3576" t="s">
        <v>10246</v>
      </c>
      <c r="E3576" t="s">
        <v>101</v>
      </c>
      <c r="F3576" t="s">
        <v>23</v>
      </c>
      <c r="G3576" t="s">
        <v>120</v>
      </c>
      <c r="H3576" t="s">
        <v>57</v>
      </c>
      <c r="I3576" t="s">
        <v>26</v>
      </c>
      <c r="J3576" t="s">
        <v>10247</v>
      </c>
      <c r="K3576" t="s">
        <v>76</v>
      </c>
    </row>
    <row r="3577" spans="1:11" x14ac:dyDescent="0.35">
      <c r="A3577">
        <v>3576</v>
      </c>
      <c r="B3577" t="s">
        <v>10248</v>
      </c>
      <c r="C3577">
        <v>22</v>
      </c>
      <c r="D3577" t="s">
        <v>10249</v>
      </c>
      <c r="E3577" t="s">
        <v>169</v>
      </c>
      <c r="F3577" t="s">
        <v>79</v>
      </c>
      <c r="G3577" t="s">
        <v>62</v>
      </c>
      <c r="H3577" t="s">
        <v>23</v>
      </c>
      <c r="I3577" t="s">
        <v>35</v>
      </c>
      <c r="J3577" t="s">
        <v>10250</v>
      </c>
      <c r="K3577" t="s">
        <v>19</v>
      </c>
    </row>
    <row r="3578" spans="1:11" x14ac:dyDescent="0.35">
      <c r="A3578">
        <v>3577</v>
      </c>
      <c r="B3578" t="s">
        <v>10251</v>
      </c>
      <c r="C3578">
        <v>24</v>
      </c>
      <c r="D3578" t="s">
        <v>10252</v>
      </c>
      <c r="E3578" t="s">
        <v>149</v>
      </c>
      <c r="F3578" t="s">
        <v>133</v>
      </c>
      <c r="G3578" t="s">
        <v>120</v>
      </c>
      <c r="H3578" t="s">
        <v>57</v>
      </c>
      <c r="I3578" t="s">
        <v>116</v>
      </c>
      <c r="J3578" t="s">
        <v>10253</v>
      </c>
      <c r="K3578" t="s">
        <v>37</v>
      </c>
    </row>
    <row r="3579" spans="1:11" x14ac:dyDescent="0.35">
      <c r="A3579">
        <v>3578</v>
      </c>
      <c r="B3579" t="s">
        <v>10254</v>
      </c>
      <c r="C3579">
        <v>24</v>
      </c>
      <c r="D3579" t="s">
        <v>10255</v>
      </c>
      <c r="E3579" t="s">
        <v>23</v>
      </c>
      <c r="F3579" t="s">
        <v>79</v>
      </c>
      <c r="G3579" t="s">
        <v>52</v>
      </c>
      <c r="H3579" t="s">
        <v>13</v>
      </c>
      <c r="I3579" t="s">
        <v>63</v>
      </c>
      <c r="J3579" t="s">
        <v>10256</v>
      </c>
      <c r="K3579" t="s">
        <v>76</v>
      </c>
    </row>
    <row r="3580" spans="1:11" x14ac:dyDescent="0.35">
      <c r="A3580">
        <v>3579</v>
      </c>
      <c r="B3580" t="s">
        <v>10257</v>
      </c>
      <c r="C3580">
        <v>25</v>
      </c>
      <c r="D3580" t="s">
        <v>10258</v>
      </c>
      <c r="E3580" t="s">
        <v>79</v>
      </c>
      <c r="F3580" t="s">
        <v>201</v>
      </c>
      <c r="G3580" t="s">
        <v>80</v>
      </c>
      <c r="H3580" t="s">
        <v>32</v>
      </c>
      <c r="I3580" t="s">
        <v>48</v>
      </c>
      <c r="J3580" t="s">
        <v>10259</v>
      </c>
      <c r="K3580" t="s">
        <v>28</v>
      </c>
    </row>
    <row r="3581" spans="1:11" x14ac:dyDescent="0.35">
      <c r="A3581">
        <v>3580</v>
      </c>
      <c r="B3581" t="s">
        <v>10260</v>
      </c>
      <c r="C3581">
        <v>21</v>
      </c>
      <c r="D3581" t="s">
        <v>10261</v>
      </c>
      <c r="E3581" t="s">
        <v>13</v>
      </c>
      <c r="F3581" t="s">
        <v>133</v>
      </c>
      <c r="G3581" t="s">
        <v>62</v>
      </c>
      <c r="H3581" t="s">
        <v>23</v>
      </c>
      <c r="I3581" t="s">
        <v>35</v>
      </c>
      <c r="J3581" t="s">
        <v>10262</v>
      </c>
      <c r="K3581" t="s">
        <v>37</v>
      </c>
    </row>
    <row r="3582" spans="1:11" x14ac:dyDescent="0.35">
      <c r="A3582">
        <v>3581</v>
      </c>
      <c r="B3582" t="s">
        <v>10263</v>
      </c>
      <c r="C3582">
        <v>25</v>
      </c>
      <c r="D3582" t="s">
        <v>10264</v>
      </c>
      <c r="E3582" t="s">
        <v>25</v>
      </c>
      <c r="F3582" t="s">
        <v>14</v>
      </c>
      <c r="G3582" t="s">
        <v>80</v>
      </c>
      <c r="H3582" t="s">
        <v>32</v>
      </c>
      <c r="I3582" t="s">
        <v>35</v>
      </c>
      <c r="J3582" t="s">
        <v>10265</v>
      </c>
      <c r="K3582" t="s">
        <v>37</v>
      </c>
    </row>
    <row r="3583" spans="1:11" x14ac:dyDescent="0.35">
      <c r="A3583">
        <v>3582</v>
      </c>
      <c r="B3583" t="s">
        <v>10266</v>
      </c>
      <c r="C3583">
        <v>25</v>
      </c>
      <c r="D3583" t="s">
        <v>10267</v>
      </c>
      <c r="E3583" t="s">
        <v>201</v>
      </c>
      <c r="F3583" t="s">
        <v>40</v>
      </c>
      <c r="G3583" t="s">
        <v>41</v>
      </c>
      <c r="H3583" t="s">
        <v>42</v>
      </c>
      <c r="I3583" t="s">
        <v>68</v>
      </c>
      <c r="J3583" t="s">
        <v>10268</v>
      </c>
      <c r="K3583" t="s">
        <v>37</v>
      </c>
    </row>
    <row r="3584" spans="1:11" x14ac:dyDescent="0.35">
      <c r="A3584">
        <v>3583</v>
      </c>
      <c r="B3584" t="s">
        <v>10269</v>
      </c>
      <c r="C3584">
        <v>29</v>
      </c>
      <c r="D3584" t="s">
        <v>10270</v>
      </c>
      <c r="E3584" t="s">
        <v>177</v>
      </c>
      <c r="F3584" t="s">
        <v>32</v>
      </c>
      <c r="G3584" t="s">
        <v>24</v>
      </c>
      <c r="H3584" t="s">
        <v>25</v>
      </c>
      <c r="I3584" t="s">
        <v>53</v>
      </c>
      <c r="J3584" t="s">
        <v>10271</v>
      </c>
      <c r="K3584" t="s">
        <v>28</v>
      </c>
    </row>
    <row r="3585" spans="1:11" x14ac:dyDescent="0.35">
      <c r="A3585">
        <v>3584</v>
      </c>
      <c r="B3585" t="s">
        <v>10272</v>
      </c>
      <c r="C3585">
        <v>25</v>
      </c>
      <c r="D3585" t="s">
        <v>10273</v>
      </c>
      <c r="E3585" t="s">
        <v>169</v>
      </c>
      <c r="F3585" t="s">
        <v>23</v>
      </c>
      <c r="G3585" t="s">
        <v>80</v>
      </c>
      <c r="H3585" t="s">
        <v>32</v>
      </c>
      <c r="I3585" t="s">
        <v>91</v>
      </c>
      <c r="J3585" t="s">
        <v>10274</v>
      </c>
      <c r="K3585" t="s">
        <v>44</v>
      </c>
    </row>
    <row r="3586" spans="1:11" x14ac:dyDescent="0.35">
      <c r="A3586">
        <v>3585</v>
      </c>
      <c r="B3586" t="s">
        <v>10275</v>
      </c>
      <c r="C3586">
        <v>26</v>
      </c>
      <c r="D3586" t="s">
        <v>10276</v>
      </c>
      <c r="E3586" t="s">
        <v>34</v>
      </c>
      <c r="F3586" t="s">
        <v>79</v>
      </c>
      <c r="G3586" t="s">
        <v>120</v>
      </c>
      <c r="H3586" t="s">
        <v>57</v>
      </c>
      <c r="I3586" t="s">
        <v>102</v>
      </c>
      <c r="J3586" t="s">
        <v>10277</v>
      </c>
      <c r="K3586" t="s">
        <v>37</v>
      </c>
    </row>
    <row r="3587" spans="1:11" x14ac:dyDescent="0.35">
      <c r="A3587">
        <v>3586</v>
      </c>
      <c r="B3587" t="s">
        <v>10278</v>
      </c>
      <c r="C3587">
        <v>28</v>
      </c>
      <c r="D3587" t="s">
        <v>10279</v>
      </c>
      <c r="E3587" t="s">
        <v>133</v>
      </c>
      <c r="F3587" t="s">
        <v>34</v>
      </c>
      <c r="G3587" t="s">
        <v>47</v>
      </c>
      <c r="H3587" t="s">
        <v>31</v>
      </c>
      <c r="I3587" t="s">
        <v>170</v>
      </c>
      <c r="J3587">
        <v>7376690056</v>
      </c>
      <c r="K3587" t="s">
        <v>19</v>
      </c>
    </row>
    <row r="3588" spans="1:11" x14ac:dyDescent="0.35">
      <c r="A3588">
        <v>3587</v>
      </c>
      <c r="B3588" t="s">
        <v>10280</v>
      </c>
      <c r="C3588">
        <v>25</v>
      </c>
      <c r="D3588" t="s">
        <v>10281</v>
      </c>
      <c r="E3588" t="s">
        <v>23</v>
      </c>
      <c r="F3588" t="s">
        <v>169</v>
      </c>
      <c r="G3588" t="s">
        <v>24</v>
      </c>
      <c r="H3588" t="s">
        <v>25</v>
      </c>
      <c r="I3588" t="s">
        <v>58</v>
      </c>
      <c r="J3588">
        <v>5819537425</v>
      </c>
      <c r="K3588" t="s">
        <v>76</v>
      </c>
    </row>
    <row r="3589" spans="1:11" x14ac:dyDescent="0.35">
      <c r="A3589">
        <v>3588</v>
      </c>
      <c r="B3589" t="s">
        <v>10282</v>
      </c>
      <c r="C3589">
        <v>24</v>
      </c>
      <c r="D3589" t="s">
        <v>10283</v>
      </c>
      <c r="E3589" t="s">
        <v>177</v>
      </c>
      <c r="F3589" t="s">
        <v>13</v>
      </c>
      <c r="G3589" t="s">
        <v>47</v>
      </c>
      <c r="H3589" t="s">
        <v>31</v>
      </c>
      <c r="I3589" t="s">
        <v>58</v>
      </c>
      <c r="J3589">
        <f>1-163-758-8462</f>
        <v>-9382</v>
      </c>
      <c r="K3589" t="s">
        <v>37</v>
      </c>
    </row>
    <row r="3590" spans="1:11" x14ac:dyDescent="0.35">
      <c r="A3590">
        <v>3589</v>
      </c>
      <c r="B3590" t="s">
        <v>10284</v>
      </c>
      <c r="C3590">
        <v>27</v>
      </c>
      <c r="D3590" t="s">
        <v>10285</v>
      </c>
      <c r="E3590" t="s">
        <v>67</v>
      </c>
      <c r="F3590" t="s">
        <v>13</v>
      </c>
      <c r="G3590" t="s">
        <v>62</v>
      </c>
      <c r="H3590" t="s">
        <v>23</v>
      </c>
      <c r="I3590" t="s">
        <v>153</v>
      </c>
      <c r="J3590" t="s">
        <v>10286</v>
      </c>
      <c r="K3590" t="s">
        <v>37</v>
      </c>
    </row>
    <row r="3591" spans="1:11" x14ac:dyDescent="0.35">
      <c r="A3591">
        <v>3590</v>
      </c>
      <c r="B3591" t="s">
        <v>10287</v>
      </c>
      <c r="C3591">
        <v>24</v>
      </c>
      <c r="D3591" t="s">
        <v>10288</v>
      </c>
      <c r="E3591" t="s">
        <v>57</v>
      </c>
      <c r="F3591" t="s">
        <v>23</v>
      </c>
      <c r="G3591" t="s">
        <v>15</v>
      </c>
      <c r="H3591" t="s">
        <v>16</v>
      </c>
      <c r="I3591" t="s">
        <v>48</v>
      </c>
      <c r="J3591">
        <v>4713647873</v>
      </c>
      <c r="K3591" t="s">
        <v>76</v>
      </c>
    </row>
    <row r="3592" spans="1:11" x14ac:dyDescent="0.35">
      <c r="A3592">
        <v>3591</v>
      </c>
      <c r="B3592" t="s">
        <v>10289</v>
      </c>
      <c r="C3592">
        <v>28</v>
      </c>
      <c r="D3592" t="s">
        <v>10290</v>
      </c>
      <c r="E3592" t="s">
        <v>79</v>
      </c>
      <c r="F3592" t="s">
        <v>16</v>
      </c>
      <c r="G3592" t="s">
        <v>33</v>
      </c>
      <c r="H3592" t="s">
        <v>34</v>
      </c>
      <c r="I3592" t="s">
        <v>35</v>
      </c>
      <c r="J3592" t="s">
        <v>10291</v>
      </c>
      <c r="K3592" t="s">
        <v>28</v>
      </c>
    </row>
    <row r="3593" spans="1:11" x14ac:dyDescent="0.35">
      <c r="A3593">
        <v>3592</v>
      </c>
      <c r="B3593" t="s">
        <v>10292</v>
      </c>
      <c r="C3593">
        <v>28</v>
      </c>
      <c r="D3593" t="s">
        <v>10293</v>
      </c>
      <c r="E3593" t="s">
        <v>57</v>
      </c>
      <c r="F3593" t="s">
        <v>133</v>
      </c>
      <c r="G3593" t="s">
        <v>41</v>
      </c>
      <c r="H3593" t="s">
        <v>42</v>
      </c>
      <c r="I3593" t="s">
        <v>26</v>
      </c>
      <c r="J3593" t="s">
        <v>10294</v>
      </c>
      <c r="K3593" t="s">
        <v>44</v>
      </c>
    </row>
    <row r="3594" spans="1:11" x14ac:dyDescent="0.35">
      <c r="A3594">
        <v>3593</v>
      </c>
      <c r="B3594" t="s">
        <v>10295</v>
      </c>
      <c r="C3594">
        <v>23</v>
      </c>
      <c r="D3594" t="s">
        <v>10296</v>
      </c>
      <c r="E3594" t="s">
        <v>40</v>
      </c>
      <c r="F3594" t="s">
        <v>57</v>
      </c>
      <c r="G3594" t="s">
        <v>62</v>
      </c>
      <c r="H3594" t="s">
        <v>23</v>
      </c>
      <c r="I3594" t="s">
        <v>58</v>
      </c>
      <c r="J3594" t="s">
        <v>10297</v>
      </c>
      <c r="K3594" t="s">
        <v>76</v>
      </c>
    </row>
    <row r="3595" spans="1:11" x14ac:dyDescent="0.35">
      <c r="A3595">
        <v>3594</v>
      </c>
      <c r="B3595" t="s">
        <v>10298</v>
      </c>
      <c r="C3595">
        <v>21</v>
      </c>
      <c r="D3595" t="s">
        <v>10299</v>
      </c>
      <c r="E3595" t="s">
        <v>13</v>
      </c>
      <c r="F3595" t="s">
        <v>16</v>
      </c>
      <c r="G3595" t="s">
        <v>24</v>
      </c>
      <c r="H3595" t="s">
        <v>25</v>
      </c>
      <c r="I3595" t="s">
        <v>63</v>
      </c>
      <c r="J3595">
        <v>9866639872</v>
      </c>
      <c r="K3595" t="s">
        <v>44</v>
      </c>
    </row>
    <row r="3596" spans="1:11" x14ac:dyDescent="0.35">
      <c r="A3596">
        <v>3595</v>
      </c>
      <c r="B3596" t="s">
        <v>10300</v>
      </c>
      <c r="C3596">
        <v>29</v>
      </c>
      <c r="D3596" t="s">
        <v>10301</v>
      </c>
      <c r="E3596" t="s">
        <v>25</v>
      </c>
      <c r="F3596" t="s">
        <v>34</v>
      </c>
      <c r="G3596" t="s">
        <v>41</v>
      </c>
      <c r="H3596" t="s">
        <v>42</v>
      </c>
      <c r="I3596" t="s">
        <v>91</v>
      </c>
      <c r="J3596" t="s">
        <v>10302</v>
      </c>
      <c r="K3596" t="s">
        <v>37</v>
      </c>
    </row>
    <row r="3597" spans="1:11" x14ac:dyDescent="0.35">
      <c r="A3597">
        <v>3596</v>
      </c>
      <c r="B3597" t="s">
        <v>10303</v>
      </c>
      <c r="C3597">
        <v>26</v>
      </c>
      <c r="D3597" t="s">
        <v>10304</v>
      </c>
      <c r="E3597" t="s">
        <v>67</v>
      </c>
      <c r="F3597" t="s">
        <v>133</v>
      </c>
      <c r="G3597" t="s">
        <v>80</v>
      </c>
      <c r="H3597" t="s">
        <v>32</v>
      </c>
      <c r="I3597" t="s">
        <v>153</v>
      </c>
      <c r="J3597" t="s">
        <v>10305</v>
      </c>
      <c r="K3597" t="s">
        <v>28</v>
      </c>
    </row>
    <row r="3598" spans="1:11" x14ac:dyDescent="0.35">
      <c r="A3598">
        <v>3597</v>
      </c>
      <c r="B3598" t="s">
        <v>4388</v>
      </c>
      <c r="C3598">
        <v>28</v>
      </c>
      <c r="D3598" t="s">
        <v>10306</v>
      </c>
      <c r="E3598" t="s">
        <v>40</v>
      </c>
      <c r="F3598" t="s">
        <v>67</v>
      </c>
      <c r="G3598" t="s">
        <v>52</v>
      </c>
      <c r="H3598" t="s">
        <v>13</v>
      </c>
      <c r="I3598" t="s">
        <v>35</v>
      </c>
      <c r="J3598" t="s">
        <v>10307</v>
      </c>
      <c r="K3598" t="s">
        <v>37</v>
      </c>
    </row>
    <row r="3599" spans="1:11" x14ac:dyDescent="0.35">
      <c r="A3599">
        <v>3598</v>
      </c>
      <c r="B3599" t="s">
        <v>10308</v>
      </c>
      <c r="C3599">
        <v>27</v>
      </c>
      <c r="D3599" t="s">
        <v>10309</v>
      </c>
      <c r="E3599" t="s">
        <v>169</v>
      </c>
      <c r="F3599" t="s">
        <v>31</v>
      </c>
      <c r="G3599" t="s">
        <v>33</v>
      </c>
      <c r="H3599" t="s">
        <v>34</v>
      </c>
      <c r="I3599" t="s">
        <v>146</v>
      </c>
      <c r="J3599" t="s">
        <v>10310</v>
      </c>
      <c r="K3599" t="s">
        <v>37</v>
      </c>
    </row>
    <row r="3600" spans="1:11" x14ac:dyDescent="0.35">
      <c r="A3600">
        <v>3599</v>
      </c>
      <c r="B3600" t="s">
        <v>10311</v>
      </c>
      <c r="C3600">
        <v>29</v>
      </c>
      <c r="D3600" t="s">
        <v>10312</v>
      </c>
      <c r="E3600" t="s">
        <v>25</v>
      </c>
      <c r="F3600" t="s">
        <v>23</v>
      </c>
      <c r="G3600" t="s">
        <v>120</v>
      </c>
      <c r="H3600" t="s">
        <v>57</v>
      </c>
      <c r="I3600" t="s">
        <v>17</v>
      </c>
      <c r="J3600">
        <f>1-626-611-5313</f>
        <v>-6549</v>
      </c>
      <c r="K3600" t="s">
        <v>44</v>
      </c>
    </row>
    <row r="3601" spans="1:11" x14ac:dyDescent="0.35">
      <c r="A3601">
        <v>3600</v>
      </c>
      <c r="B3601" t="s">
        <v>10313</v>
      </c>
      <c r="C3601">
        <v>29</v>
      </c>
      <c r="D3601" t="s">
        <v>10314</v>
      </c>
      <c r="E3601" t="s">
        <v>31</v>
      </c>
      <c r="F3601" t="s">
        <v>34</v>
      </c>
      <c r="G3601" t="s">
        <v>15</v>
      </c>
      <c r="H3601" t="s">
        <v>16</v>
      </c>
      <c r="I3601" t="s">
        <v>17</v>
      </c>
      <c r="J3601">
        <f>1-421-668-774</f>
        <v>-1862</v>
      </c>
      <c r="K3601" t="s">
        <v>76</v>
      </c>
    </row>
    <row r="3602" spans="1:11" x14ac:dyDescent="0.35">
      <c r="A3602">
        <v>3601</v>
      </c>
      <c r="B3602" t="s">
        <v>6052</v>
      </c>
      <c r="C3602">
        <v>30</v>
      </c>
      <c r="D3602" t="s">
        <v>10315</v>
      </c>
      <c r="E3602" t="s">
        <v>133</v>
      </c>
      <c r="F3602" t="s">
        <v>22</v>
      </c>
      <c r="G3602" t="s">
        <v>120</v>
      </c>
      <c r="H3602" t="s">
        <v>57</v>
      </c>
      <c r="I3602" t="s">
        <v>58</v>
      </c>
      <c r="J3602" t="s">
        <v>10316</v>
      </c>
      <c r="K3602" t="s">
        <v>19</v>
      </c>
    </row>
    <row r="3603" spans="1:11" x14ac:dyDescent="0.35">
      <c r="A3603">
        <v>3602</v>
      </c>
      <c r="B3603" t="s">
        <v>10317</v>
      </c>
      <c r="C3603">
        <v>20</v>
      </c>
      <c r="D3603" t="s">
        <v>10318</v>
      </c>
      <c r="E3603" t="s">
        <v>42</v>
      </c>
      <c r="F3603" t="s">
        <v>32</v>
      </c>
      <c r="G3603" t="s">
        <v>62</v>
      </c>
      <c r="H3603" t="s">
        <v>23</v>
      </c>
      <c r="I3603" t="s">
        <v>53</v>
      </c>
      <c r="J3603">
        <v>6574016712</v>
      </c>
      <c r="K3603" t="s">
        <v>28</v>
      </c>
    </row>
    <row r="3604" spans="1:11" x14ac:dyDescent="0.35">
      <c r="A3604">
        <v>3603</v>
      </c>
      <c r="B3604" t="s">
        <v>10319</v>
      </c>
      <c r="C3604">
        <v>30</v>
      </c>
      <c r="D3604" t="s">
        <v>10320</v>
      </c>
      <c r="E3604" t="s">
        <v>23</v>
      </c>
      <c r="F3604" t="s">
        <v>201</v>
      </c>
      <c r="G3604" t="s">
        <v>120</v>
      </c>
      <c r="H3604" t="s">
        <v>57</v>
      </c>
      <c r="I3604" t="s">
        <v>102</v>
      </c>
      <c r="J3604" t="s">
        <v>10321</v>
      </c>
      <c r="K3604" t="s">
        <v>37</v>
      </c>
    </row>
    <row r="3605" spans="1:11" x14ac:dyDescent="0.35">
      <c r="A3605">
        <v>3604</v>
      </c>
      <c r="B3605" t="s">
        <v>10322</v>
      </c>
      <c r="C3605">
        <v>20</v>
      </c>
      <c r="D3605" t="s">
        <v>10323</v>
      </c>
      <c r="E3605" t="s">
        <v>25</v>
      </c>
      <c r="F3605" t="s">
        <v>42</v>
      </c>
      <c r="G3605" t="s">
        <v>120</v>
      </c>
      <c r="H3605" t="s">
        <v>57</v>
      </c>
      <c r="I3605" t="s">
        <v>17</v>
      </c>
      <c r="J3605" t="s">
        <v>10324</v>
      </c>
      <c r="K3605" t="s">
        <v>19</v>
      </c>
    </row>
    <row r="3606" spans="1:11" x14ac:dyDescent="0.35">
      <c r="A3606">
        <v>3605</v>
      </c>
      <c r="B3606" t="s">
        <v>10325</v>
      </c>
      <c r="C3606">
        <v>24</v>
      </c>
      <c r="D3606" t="s">
        <v>10326</v>
      </c>
      <c r="E3606" t="s">
        <v>23</v>
      </c>
      <c r="F3606" t="s">
        <v>23</v>
      </c>
      <c r="G3606" t="s">
        <v>87</v>
      </c>
      <c r="H3606" t="s">
        <v>79</v>
      </c>
      <c r="I3606" t="s">
        <v>88</v>
      </c>
      <c r="J3606" t="s">
        <v>10327</v>
      </c>
      <c r="K3606" t="s">
        <v>28</v>
      </c>
    </row>
    <row r="3607" spans="1:11" x14ac:dyDescent="0.35">
      <c r="A3607">
        <v>3606</v>
      </c>
      <c r="B3607" t="s">
        <v>10328</v>
      </c>
      <c r="C3607">
        <v>28</v>
      </c>
      <c r="D3607" t="s">
        <v>10329</v>
      </c>
      <c r="E3607" t="s">
        <v>16</v>
      </c>
      <c r="F3607" t="s">
        <v>201</v>
      </c>
      <c r="G3607" t="s">
        <v>33</v>
      </c>
      <c r="H3607" t="s">
        <v>34</v>
      </c>
      <c r="I3607" t="s">
        <v>116</v>
      </c>
      <c r="J3607" t="s">
        <v>10330</v>
      </c>
      <c r="K3607" t="s">
        <v>44</v>
      </c>
    </row>
    <row r="3608" spans="1:11" x14ac:dyDescent="0.35">
      <c r="A3608">
        <v>3607</v>
      </c>
      <c r="B3608" t="s">
        <v>10331</v>
      </c>
      <c r="C3608">
        <v>20</v>
      </c>
      <c r="D3608" t="s">
        <v>10332</v>
      </c>
      <c r="E3608" t="s">
        <v>42</v>
      </c>
      <c r="F3608" t="s">
        <v>177</v>
      </c>
      <c r="G3608" t="s">
        <v>15</v>
      </c>
      <c r="H3608" t="s">
        <v>16</v>
      </c>
      <c r="I3608" t="s">
        <v>116</v>
      </c>
      <c r="J3608" t="s">
        <v>10333</v>
      </c>
      <c r="K3608" t="s">
        <v>37</v>
      </c>
    </row>
    <row r="3609" spans="1:11" x14ac:dyDescent="0.35">
      <c r="A3609">
        <v>3608</v>
      </c>
      <c r="B3609" t="s">
        <v>10334</v>
      </c>
      <c r="C3609">
        <v>22</v>
      </c>
      <c r="D3609" t="s">
        <v>10335</v>
      </c>
      <c r="E3609" t="s">
        <v>23</v>
      </c>
      <c r="F3609" t="s">
        <v>40</v>
      </c>
      <c r="G3609" t="s">
        <v>24</v>
      </c>
      <c r="H3609" t="s">
        <v>25</v>
      </c>
      <c r="I3609" t="s">
        <v>35</v>
      </c>
      <c r="J3609" t="s">
        <v>10336</v>
      </c>
      <c r="K3609" t="s">
        <v>44</v>
      </c>
    </row>
    <row r="3610" spans="1:11" x14ac:dyDescent="0.35">
      <c r="A3610">
        <v>3609</v>
      </c>
      <c r="B3610" t="s">
        <v>10337</v>
      </c>
      <c r="C3610">
        <v>29</v>
      </c>
      <c r="D3610" t="s">
        <v>10338</v>
      </c>
      <c r="E3610" t="s">
        <v>22</v>
      </c>
      <c r="F3610" t="s">
        <v>32</v>
      </c>
      <c r="G3610" t="s">
        <v>120</v>
      </c>
      <c r="H3610" t="s">
        <v>57</v>
      </c>
      <c r="I3610" t="s">
        <v>116</v>
      </c>
      <c r="J3610" t="s">
        <v>10339</v>
      </c>
      <c r="K3610" t="s">
        <v>19</v>
      </c>
    </row>
    <row r="3611" spans="1:11" x14ac:dyDescent="0.35">
      <c r="A3611">
        <v>3610</v>
      </c>
      <c r="B3611" t="s">
        <v>10340</v>
      </c>
      <c r="C3611">
        <v>20</v>
      </c>
      <c r="D3611" t="s">
        <v>10341</v>
      </c>
      <c r="E3611" t="s">
        <v>177</v>
      </c>
      <c r="F3611" t="s">
        <v>101</v>
      </c>
      <c r="G3611" t="s">
        <v>15</v>
      </c>
      <c r="H3611" t="s">
        <v>16</v>
      </c>
      <c r="I3611" t="s">
        <v>48</v>
      </c>
      <c r="J3611" t="s">
        <v>10342</v>
      </c>
      <c r="K3611" t="s">
        <v>28</v>
      </c>
    </row>
    <row r="3612" spans="1:11" x14ac:dyDescent="0.35">
      <c r="A3612">
        <v>3611</v>
      </c>
      <c r="B3612" t="s">
        <v>10343</v>
      </c>
      <c r="C3612">
        <v>29</v>
      </c>
      <c r="D3612" t="s">
        <v>10344</v>
      </c>
      <c r="E3612" t="s">
        <v>40</v>
      </c>
      <c r="F3612" t="s">
        <v>40</v>
      </c>
      <c r="G3612" t="s">
        <v>15</v>
      </c>
      <c r="H3612" t="s">
        <v>16</v>
      </c>
      <c r="I3612" t="s">
        <v>170</v>
      </c>
      <c r="J3612" t="s">
        <v>10345</v>
      </c>
      <c r="K3612" t="s">
        <v>19</v>
      </c>
    </row>
    <row r="3613" spans="1:11" x14ac:dyDescent="0.35">
      <c r="A3613">
        <v>3612</v>
      </c>
      <c r="B3613" t="s">
        <v>10346</v>
      </c>
      <c r="C3613">
        <v>25</v>
      </c>
      <c r="D3613" t="s">
        <v>10347</v>
      </c>
      <c r="E3613" t="s">
        <v>16</v>
      </c>
      <c r="F3613" t="s">
        <v>169</v>
      </c>
      <c r="G3613" t="s">
        <v>62</v>
      </c>
      <c r="H3613" t="s">
        <v>23</v>
      </c>
      <c r="I3613" t="s">
        <v>53</v>
      </c>
      <c r="J3613" t="s">
        <v>10348</v>
      </c>
      <c r="K3613" t="s">
        <v>76</v>
      </c>
    </row>
    <row r="3614" spans="1:11" x14ac:dyDescent="0.35">
      <c r="A3614">
        <v>3613</v>
      </c>
      <c r="B3614" t="s">
        <v>10349</v>
      </c>
      <c r="C3614">
        <v>21</v>
      </c>
      <c r="D3614" t="s">
        <v>10350</v>
      </c>
      <c r="E3614" t="s">
        <v>79</v>
      </c>
      <c r="F3614" t="s">
        <v>25</v>
      </c>
      <c r="G3614" t="s">
        <v>62</v>
      </c>
      <c r="H3614" t="s">
        <v>23</v>
      </c>
      <c r="I3614" t="s">
        <v>153</v>
      </c>
      <c r="J3614">
        <f>1-543-654-6222</f>
        <v>-7418</v>
      </c>
      <c r="K3614" t="s">
        <v>19</v>
      </c>
    </row>
    <row r="3615" spans="1:11" x14ac:dyDescent="0.35">
      <c r="A3615">
        <v>3614</v>
      </c>
      <c r="B3615" t="s">
        <v>10351</v>
      </c>
      <c r="C3615">
        <v>29</v>
      </c>
      <c r="D3615" t="s">
        <v>10352</v>
      </c>
      <c r="E3615" t="s">
        <v>14</v>
      </c>
      <c r="F3615" t="s">
        <v>57</v>
      </c>
      <c r="G3615" t="s">
        <v>52</v>
      </c>
      <c r="H3615" t="s">
        <v>13</v>
      </c>
      <c r="I3615" t="s">
        <v>17</v>
      </c>
      <c r="J3615" t="s">
        <v>10353</v>
      </c>
      <c r="K3615" t="s">
        <v>76</v>
      </c>
    </row>
    <row r="3616" spans="1:11" x14ac:dyDescent="0.35">
      <c r="A3616">
        <v>3615</v>
      </c>
      <c r="B3616" t="s">
        <v>10354</v>
      </c>
      <c r="C3616">
        <v>22</v>
      </c>
      <c r="D3616" t="s">
        <v>10355</v>
      </c>
      <c r="E3616" t="s">
        <v>177</v>
      </c>
      <c r="F3616" t="s">
        <v>133</v>
      </c>
      <c r="G3616" t="s">
        <v>80</v>
      </c>
      <c r="H3616" t="s">
        <v>32</v>
      </c>
      <c r="I3616" t="s">
        <v>153</v>
      </c>
      <c r="J3616" t="s">
        <v>10356</v>
      </c>
      <c r="K3616" t="s">
        <v>19</v>
      </c>
    </row>
    <row r="3617" spans="1:11" x14ac:dyDescent="0.35">
      <c r="A3617">
        <v>3616</v>
      </c>
      <c r="B3617" t="s">
        <v>10357</v>
      </c>
      <c r="C3617">
        <v>21</v>
      </c>
      <c r="D3617" t="s">
        <v>10358</v>
      </c>
      <c r="E3617" t="s">
        <v>25</v>
      </c>
      <c r="F3617" t="s">
        <v>201</v>
      </c>
      <c r="G3617" t="s">
        <v>52</v>
      </c>
      <c r="H3617" t="s">
        <v>13</v>
      </c>
      <c r="I3617" t="s">
        <v>53</v>
      </c>
      <c r="J3617" t="s">
        <v>10359</v>
      </c>
      <c r="K3617" t="s">
        <v>76</v>
      </c>
    </row>
    <row r="3618" spans="1:11" x14ac:dyDescent="0.35">
      <c r="A3618">
        <v>3617</v>
      </c>
      <c r="B3618" t="s">
        <v>10360</v>
      </c>
      <c r="C3618">
        <v>20</v>
      </c>
      <c r="D3618" t="s">
        <v>10361</v>
      </c>
      <c r="E3618" t="s">
        <v>22</v>
      </c>
      <c r="F3618" t="s">
        <v>149</v>
      </c>
      <c r="G3618" t="s">
        <v>62</v>
      </c>
      <c r="H3618" t="s">
        <v>23</v>
      </c>
      <c r="I3618" t="s">
        <v>88</v>
      </c>
      <c r="J3618" t="s">
        <v>10362</v>
      </c>
      <c r="K3618" t="s">
        <v>28</v>
      </c>
    </row>
    <row r="3619" spans="1:11" x14ac:dyDescent="0.35">
      <c r="A3619">
        <v>3618</v>
      </c>
      <c r="B3619" t="s">
        <v>10363</v>
      </c>
      <c r="C3619">
        <v>29</v>
      </c>
      <c r="D3619" t="s">
        <v>10364</v>
      </c>
      <c r="E3619" t="s">
        <v>67</v>
      </c>
      <c r="F3619" t="s">
        <v>32</v>
      </c>
      <c r="G3619" t="s">
        <v>80</v>
      </c>
      <c r="H3619" t="s">
        <v>32</v>
      </c>
      <c r="I3619" t="s">
        <v>48</v>
      </c>
      <c r="J3619" t="s">
        <v>10365</v>
      </c>
      <c r="K3619" t="s">
        <v>44</v>
      </c>
    </row>
    <row r="3620" spans="1:11" x14ac:dyDescent="0.35">
      <c r="A3620">
        <v>3619</v>
      </c>
      <c r="B3620" t="s">
        <v>10366</v>
      </c>
      <c r="C3620">
        <v>27</v>
      </c>
      <c r="D3620" t="s">
        <v>10367</v>
      </c>
      <c r="E3620" t="s">
        <v>133</v>
      </c>
      <c r="F3620" t="s">
        <v>13</v>
      </c>
      <c r="G3620" t="s">
        <v>52</v>
      </c>
      <c r="H3620" t="s">
        <v>13</v>
      </c>
      <c r="I3620" t="s">
        <v>48</v>
      </c>
      <c r="J3620" t="s">
        <v>10368</v>
      </c>
      <c r="K3620" t="s">
        <v>37</v>
      </c>
    </row>
    <row r="3621" spans="1:11" x14ac:dyDescent="0.35">
      <c r="A3621">
        <v>3620</v>
      </c>
      <c r="B3621" t="s">
        <v>10369</v>
      </c>
      <c r="C3621">
        <v>21</v>
      </c>
      <c r="D3621" t="s">
        <v>10370</v>
      </c>
      <c r="E3621" t="s">
        <v>40</v>
      </c>
      <c r="F3621" t="s">
        <v>101</v>
      </c>
      <c r="G3621" t="s">
        <v>120</v>
      </c>
      <c r="H3621" t="s">
        <v>57</v>
      </c>
      <c r="I3621" t="s">
        <v>116</v>
      </c>
      <c r="J3621" t="s">
        <v>10371</v>
      </c>
      <c r="K3621" t="s">
        <v>19</v>
      </c>
    </row>
    <row r="3622" spans="1:11" x14ac:dyDescent="0.35">
      <c r="A3622">
        <v>3621</v>
      </c>
      <c r="B3622" t="s">
        <v>10372</v>
      </c>
      <c r="C3622">
        <v>23</v>
      </c>
      <c r="D3622" t="s">
        <v>10373</v>
      </c>
      <c r="E3622" t="s">
        <v>32</v>
      </c>
      <c r="F3622" t="s">
        <v>67</v>
      </c>
      <c r="G3622" t="s">
        <v>47</v>
      </c>
      <c r="H3622" t="s">
        <v>31</v>
      </c>
      <c r="I3622" t="s">
        <v>88</v>
      </c>
      <c r="J3622" t="s">
        <v>10374</v>
      </c>
      <c r="K3622" t="s">
        <v>44</v>
      </c>
    </row>
    <row r="3623" spans="1:11" x14ac:dyDescent="0.35">
      <c r="A3623">
        <v>3622</v>
      </c>
      <c r="B3623" t="s">
        <v>10375</v>
      </c>
      <c r="C3623">
        <v>23</v>
      </c>
      <c r="D3623" t="s">
        <v>10376</v>
      </c>
      <c r="E3623" t="s">
        <v>201</v>
      </c>
      <c r="F3623" t="s">
        <v>34</v>
      </c>
      <c r="G3623" t="s">
        <v>33</v>
      </c>
      <c r="H3623" t="s">
        <v>34</v>
      </c>
      <c r="I3623" t="s">
        <v>63</v>
      </c>
      <c r="J3623" t="s">
        <v>10377</v>
      </c>
      <c r="K3623" t="s">
        <v>28</v>
      </c>
    </row>
    <row r="3624" spans="1:11" x14ac:dyDescent="0.35">
      <c r="A3624">
        <v>3623</v>
      </c>
      <c r="B3624" t="s">
        <v>10378</v>
      </c>
      <c r="C3624">
        <v>27</v>
      </c>
      <c r="D3624" t="s">
        <v>10379</v>
      </c>
      <c r="E3624" t="s">
        <v>67</v>
      </c>
      <c r="F3624" t="s">
        <v>169</v>
      </c>
      <c r="G3624" t="s">
        <v>41</v>
      </c>
      <c r="H3624" t="s">
        <v>42</v>
      </c>
      <c r="I3624" t="s">
        <v>91</v>
      </c>
      <c r="J3624" t="s">
        <v>10380</v>
      </c>
      <c r="K3624" t="s">
        <v>44</v>
      </c>
    </row>
    <row r="3625" spans="1:11" x14ac:dyDescent="0.35">
      <c r="A3625">
        <v>3624</v>
      </c>
      <c r="B3625" t="s">
        <v>10381</v>
      </c>
      <c r="C3625">
        <v>20</v>
      </c>
      <c r="D3625" t="s">
        <v>10382</v>
      </c>
      <c r="E3625" t="s">
        <v>79</v>
      </c>
      <c r="F3625" t="s">
        <v>67</v>
      </c>
      <c r="G3625" t="s">
        <v>52</v>
      </c>
      <c r="H3625" t="s">
        <v>13</v>
      </c>
      <c r="I3625" t="s">
        <v>58</v>
      </c>
      <c r="J3625" t="s">
        <v>10383</v>
      </c>
      <c r="K3625" t="s">
        <v>28</v>
      </c>
    </row>
    <row r="3626" spans="1:11" x14ac:dyDescent="0.35">
      <c r="A3626">
        <v>3625</v>
      </c>
      <c r="B3626" t="s">
        <v>10384</v>
      </c>
      <c r="C3626">
        <v>22</v>
      </c>
      <c r="D3626" t="s">
        <v>10385</v>
      </c>
      <c r="E3626" t="s">
        <v>34</v>
      </c>
      <c r="F3626" t="s">
        <v>14</v>
      </c>
      <c r="G3626" t="s">
        <v>62</v>
      </c>
      <c r="H3626" t="s">
        <v>23</v>
      </c>
      <c r="I3626" t="s">
        <v>63</v>
      </c>
      <c r="J3626" t="s">
        <v>10386</v>
      </c>
      <c r="K3626" t="s">
        <v>19</v>
      </c>
    </row>
    <row r="3627" spans="1:11" x14ac:dyDescent="0.35">
      <c r="A3627">
        <v>3626</v>
      </c>
      <c r="B3627" t="s">
        <v>10387</v>
      </c>
      <c r="C3627">
        <v>29</v>
      </c>
      <c r="D3627" t="s">
        <v>10388</v>
      </c>
      <c r="E3627" t="s">
        <v>79</v>
      </c>
      <c r="F3627" t="s">
        <v>31</v>
      </c>
      <c r="G3627" t="s">
        <v>41</v>
      </c>
      <c r="H3627" t="s">
        <v>42</v>
      </c>
      <c r="I3627" t="s">
        <v>68</v>
      </c>
      <c r="J3627" t="s">
        <v>10389</v>
      </c>
      <c r="K3627" t="s">
        <v>44</v>
      </c>
    </row>
    <row r="3628" spans="1:11" x14ac:dyDescent="0.35">
      <c r="A3628">
        <v>3627</v>
      </c>
      <c r="B3628" t="s">
        <v>10390</v>
      </c>
      <c r="C3628">
        <v>25</v>
      </c>
      <c r="D3628" t="s">
        <v>10391</v>
      </c>
      <c r="E3628" t="s">
        <v>13</v>
      </c>
      <c r="F3628" t="s">
        <v>34</v>
      </c>
      <c r="G3628" t="s">
        <v>24</v>
      </c>
      <c r="H3628" t="s">
        <v>25</v>
      </c>
      <c r="I3628" t="s">
        <v>35</v>
      </c>
      <c r="J3628" t="s">
        <v>10392</v>
      </c>
      <c r="K3628" t="s">
        <v>76</v>
      </c>
    </row>
    <row r="3629" spans="1:11" x14ac:dyDescent="0.35">
      <c r="A3629">
        <v>3628</v>
      </c>
      <c r="B3629" t="s">
        <v>10393</v>
      </c>
      <c r="C3629">
        <v>28</v>
      </c>
      <c r="D3629" t="s">
        <v>10394</v>
      </c>
      <c r="E3629" t="s">
        <v>169</v>
      </c>
      <c r="F3629" t="s">
        <v>25</v>
      </c>
      <c r="G3629" t="s">
        <v>47</v>
      </c>
      <c r="H3629" t="s">
        <v>31</v>
      </c>
      <c r="I3629" t="s">
        <v>170</v>
      </c>
      <c r="J3629" t="s">
        <v>10395</v>
      </c>
      <c r="K3629" t="s">
        <v>28</v>
      </c>
    </row>
    <row r="3630" spans="1:11" x14ac:dyDescent="0.35">
      <c r="A3630">
        <v>3629</v>
      </c>
      <c r="B3630" t="s">
        <v>10396</v>
      </c>
      <c r="C3630">
        <v>20</v>
      </c>
      <c r="D3630" t="s">
        <v>10397</v>
      </c>
      <c r="E3630" t="s">
        <v>79</v>
      </c>
      <c r="F3630" t="s">
        <v>14</v>
      </c>
      <c r="G3630" t="s">
        <v>80</v>
      </c>
      <c r="H3630" t="s">
        <v>32</v>
      </c>
      <c r="I3630" t="s">
        <v>102</v>
      </c>
      <c r="J3630" t="s">
        <v>10398</v>
      </c>
      <c r="K3630" t="s">
        <v>44</v>
      </c>
    </row>
    <row r="3631" spans="1:11" x14ac:dyDescent="0.35">
      <c r="A3631">
        <v>3630</v>
      </c>
      <c r="B3631" t="s">
        <v>587</v>
      </c>
      <c r="C3631">
        <v>28</v>
      </c>
      <c r="D3631" t="s">
        <v>10399</v>
      </c>
      <c r="E3631" t="s">
        <v>42</v>
      </c>
      <c r="F3631" t="s">
        <v>201</v>
      </c>
      <c r="G3631" t="s">
        <v>62</v>
      </c>
      <c r="H3631" t="s">
        <v>23</v>
      </c>
      <c r="I3631" t="s">
        <v>170</v>
      </c>
      <c r="J3631" t="s">
        <v>10400</v>
      </c>
      <c r="K3631" t="s">
        <v>28</v>
      </c>
    </row>
    <row r="3632" spans="1:11" x14ac:dyDescent="0.35">
      <c r="A3632">
        <v>3631</v>
      </c>
      <c r="B3632" t="s">
        <v>10401</v>
      </c>
      <c r="C3632">
        <v>29</v>
      </c>
      <c r="D3632" t="s">
        <v>10402</v>
      </c>
      <c r="E3632" t="s">
        <v>169</v>
      </c>
      <c r="F3632" t="s">
        <v>14</v>
      </c>
      <c r="G3632" t="s">
        <v>24</v>
      </c>
      <c r="H3632" t="s">
        <v>25</v>
      </c>
      <c r="I3632" t="s">
        <v>58</v>
      </c>
      <c r="J3632">
        <f>1-564-342-8142</f>
        <v>-9047</v>
      </c>
      <c r="K3632" t="s">
        <v>44</v>
      </c>
    </row>
    <row r="3633" spans="1:11" x14ac:dyDescent="0.35">
      <c r="A3633">
        <v>3632</v>
      </c>
      <c r="B3633" t="s">
        <v>10403</v>
      </c>
      <c r="C3633">
        <v>27</v>
      </c>
      <c r="D3633" t="s">
        <v>10404</v>
      </c>
      <c r="E3633" t="s">
        <v>14</v>
      </c>
      <c r="F3633" t="s">
        <v>32</v>
      </c>
      <c r="G3633" t="s">
        <v>120</v>
      </c>
      <c r="H3633" t="s">
        <v>57</v>
      </c>
      <c r="I3633" t="s">
        <v>146</v>
      </c>
      <c r="J3633" t="s">
        <v>10405</v>
      </c>
      <c r="K3633" t="s">
        <v>76</v>
      </c>
    </row>
    <row r="3634" spans="1:11" x14ac:dyDescent="0.35">
      <c r="A3634">
        <v>3633</v>
      </c>
      <c r="B3634" t="s">
        <v>10406</v>
      </c>
      <c r="C3634">
        <v>30</v>
      </c>
      <c r="D3634" t="s">
        <v>10407</v>
      </c>
      <c r="E3634" t="s">
        <v>32</v>
      </c>
      <c r="F3634" t="s">
        <v>42</v>
      </c>
      <c r="G3634" t="s">
        <v>47</v>
      </c>
      <c r="H3634" t="s">
        <v>31</v>
      </c>
      <c r="I3634" t="s">
        <v>26</v>
      </c>
      <c r="J3634" t="s">
        <v>10408</v>
      </c>
      <c r="K3634" t="s">
        <v>19</v>
      </c>
    </row>
    <row r="3635" spans="1:11" x14ac:dyDescent="0.35">
      <c r="A3635">
        <v>3634</v>
      </c>
      <c r="B3635" t="s">
        <v>10409</v>
      </c>
      <c r="C3635">
        <v>22</v>
      </c>
      <c r="D3635" t="s">
        <v>10410</v>
      </c>
      <c r="E3635" t="s">
        <v>23</v>
      </c>
      <c r="F3635" t="s">
        <v>57</v>
      </c>
      <c r="G3635" t="s">
        <v>47</v>
      </c>
      <c r="H3635" t="s">
        <v>31</v>
      </c>
      <c r="I3635" t="s">
        <v>102</v>
      </c>
      <c r="J3635">
        <v>7737935051</v>
      </c>
      <c r="K3635" t="s">
        <v>19</v>
      </c>
    </row>
    <row r="3636" spans="1:11" x14ac:dyDescent="0.35">
      <c r="A3636">
        <v>3635</v>
      </c>
      <c r="B3636" t="s">
        <v>10411</v>
      </c>
      <c r="C3636">
        <v>22</v>
      </c>
      <c r="D3636" t="s">
        <v>10412</v>
      </c>
      <c r="E3636" t="s">
        <v>23</v>
      </c>
      <c r="F3636" t="s">
        <v>57</v>
      </c>
      <c r="G3636" t="s">
        <v>80</v>
      </c>
      <c r="H3636" t="s">
        <v>32</v>
      </c>
      <c r="I3636" t="s">
        <v>88</v>
      </c>
      <c r="J3636">
        <v>4376345636</v>
      </c>
      <c r="K3636" t="s">
        <v>19</v>
      </c>
    </row>
    <row r="3637" spans="1:11" x14ac:dyDescent="0.35">
      <c r="A3637">
        <v>3636</v>
      </c>
      <c r="B3637" t="s">
        <v>10413</v>
      </c>
      <c r="C3637">
        <v>24</v>
      </c>
      <c r="D3637" t="s">
        <v>10414</v>
      </c>
      <c r="E3637" t="s">
        <v>16</v>
      </c>
      <c r="F3637" t="s">
        <v>169</v>
      </c>
      <c r="G3637" t="s">
        <v>87</v>
      </c>
      <c r="H3637" t="s">
        <v>79</v>
      </c>
      <c r="I3637" t="s">
        <v>53</v>
      </c>
      <c r="J3637" t="s">
        <v>10415</v>
      </c>
      <c r="K3637" t="s">
        <v>37</v>
      </c>
    </row>
    <row r="3638" spans="1:11" x14ac:dyDescent="0.35">
      <c r="A3638">
        <v>3637</v>
      </c>
      <c r="B3638" t="s">
        <v>10416</v>
      </c>
      <c r="C3638">
        <v>29</v>
      </c>
      <c r="D3638" t="s">
        <v>10417</v>
      </c>
      <c r="E3638" t="s">
        <v>32</v>
      </c>
      <c r="F3638" t="s">
        <v>32</v>
      </c>
      <c r="G3638" t="s">
        <v>15</v>
      </c>
      <c r="H3638" t="s">
        <v>16</v>
      </c>
      <c r="I3638" t="s">
        <v>91</v>
      </c>
      <c r="J3638" t="s">
        <v>10418</v>
      </c>
      <c r="K3638" t="s">
        <v>37</v>
      </c>
    </row>
    <row r="3639" spans="1:11" x14ac:dyDescent="0.35">
      <c r="A3639">
        <v>3638</v>
      </c>
      <c r="B3639" t="s">
        <v>10419</v>
      </c>
      <c r="C3639">
        <v>28</v>
      </c>
      <c r="D3639" t="s">
        <v>10420</v>
      </c>
      <c r="E3639" t="s">
        <v>40</v>
      </c>
      <c r="F3639" t="s">
        <v>31</v>
      </c>
      <c r="G3639" t="s">
        <v>62</v>
      </c>
      <c r="H3639" t="s">
        <v>23</v>
      </c>
      <c r="I3639" t="s">
        <v>102</v>
      </c>
      <c r="J3639" t="s">
        <v>10421</v>
      </c>
      <c r="K3639" t="s">
        <v>44</v>
      </c>
    </row>
    <row r="3640" spans="1:11" x14ac:dyDescent="0.35">
      <c r="A3640">
        <v>3639</v>
      </c>
      <c r="B3640" t="s">
        <v>10422</v>
      </c>
      <c r="C3640">
        <v>27</v>
      </c>
      <c r="D3640" t="s">
        <v>10423</v>
      </c>
      <c r="E3640" t="s">
        <v>79</v>
      </c>
      <c r="F3640" t="s">
        <v>34</v>
      </c>
      <c r="G3640" t="s">
        <v>47</v>
      </c>
      <c r="H3640" t="s">
        <v>31</v>
      </c>
      <c r="I3640" t="s">
        <v>116</v>
      </c>
      <c r="J3640" t="s">
        <v>10424</v>
      </c>
      <c r="K3640" t="s">
        <v>19</v>
      </c>
    </row>
    <row r="3641" spans="1:11" x14ac:dyDescent="0.35">
      <c r="A3641">
        <v>3640</v>
      </c>
      <c r="B3641" t="s">
        <v>10425</v>
      </c>
      <c r="C3641">
        <v>29</v>
      </c>
      <c r="D3641" t="s">
        <v>10426</v>
      </c>
      <c r="E3641" t="s">
        <v>31</v>
      </c>
      <c r="F3641" t="s">
        <v>22</v>
      </c>
      <c r="G3641" t="s">
        <v>47</v>
      </c>
      <c r="H3641" t="s">
        <v>31</v>
      </c>
      <c r="I3641" t="s">
        <v>53</v>
      </c>
      <c r="J3641" t="s">
        <v>10427</v>
      </c>
      <c r="K3641" t="s">
        <v>76</v>
      </c>
    </row>
    <row r="3642" spans="1:11" x14ac:dyDescent="0.35">
      <c r="A3642">
        <v>3641</v>
      </c>
      <c r="B3642" t="s">
        <v>10428</v>
      </c>
      <c r="C3642">
        <v>28</v>
      </c>
      <c r="D3642" t="s">
        <v>10429</v>
      </c>
      <c r="E3642" t="s">
        <v>67</v>
      </c>
      <c r="F3642" t="s">
        <v>149</v>
      </c>
      <c r="G3642" t="s">
        <v>24</v>
      </c>
      <c r="H3642" t="s">
        <v>25</v>
      </c>
      <c r="I3642" t="s">
        <v>91</v>
      </c>
      <c r="J3642" t="s">
        <v>10430</v>
      </c>
      <c r="K3642" t="s">
        <v>44</v>
      </c>
    </row>
    <row r="3643" spans="1:11" x14ac:dyDescent="0.35">
      <c r="A3643">
        <v>3642</v>
      </c>
      <c r="B3643" t="s">
        <v>10431</v>
      </c>
      <c r="C3643">
        <v>28</v>
      </c>
      <c r="D3643" t="s">
        <v>10432</v>
      </c>
      <c r="E3643" t="s">
        <v>149</v>
      </c>
      <c r="F3643" t="s">
        <v>31</v>
      </c>
      <c r="G3643" t="s">
        <v>52</v>
      </c>
      <c r="H3643" t="s">
        <v>13</v>
      </c>
      <c r="I3643" t="s">
        <v>153</v>
      </c>
      <c r="J3643" t="s">
        <v>10433</v>
      </c>
      <c r="K3643" t="s">
        <v>76</v>
      </c>
    </row>
    <row r="3644" spans="1:11" x14ac:dyDescent="0.35">
      <c r="A3644">
        <v>3643</v>
      </c>
      <c r="B3644" t="s">
        <v>10434</v>
      </c>
      <c r="C3644">
        <v>25</v>
      </c>
      <c r="D3644" t="s">
        <v>10435</v>
      </c>
      <c r="E3644" t="s">
        <v>31</v>
      </c>
      <c r="F3644" t="s">
        <v>32</v>
      </c>
      <c r="G3644" t="s">
        <v>47</v>
      </c>
      <c r="H3644" t="s">
        <v>31</v>
      </c>
      <c r="I3644" t="s">
        <v>88</v>
      </c>
      <c r="J3644" t="s">
        <v>10436</v>
      </c>
      <c r="K3644" t="s">
        <v>19</v>
      </c>
    </row>
    <row r="3645" spans="1:11" x14ac:dyDescent="0.35">
      <c r="A3645">
        <v>3644</v>
      </c>
      <c r="B3645" t="s">
        <v>10437</v>
      </c>
      <c r="C3645">
        <v>24</v>
      </c>
      <c r="D3645" t="s">
        <v>10438</v>
      </c>
      <c r="E3645" t="s">
        <v>133</v>
      </c>
      <c r="F3645" t="s">
        <v>25</v>
      </c>
      <c r="G3645" t="s">
        <v>52</v>
      </c>
      <c r="H3645" t="s">
        <v>13</v>
      </c>
      <c r="I3645" t="s">
        <v>170</v>
      </c>
      <c r="J3645" t="s">
        <v>10439</v>
      </c>
      <c r="K3645" t="s">
        <v>37</v>
      </c>
    </row>
    <row r="3646" spans="1:11" x14ac:dyDescent="0.35">
      <c r="A3646">
        <v>3645</v>
      </c>
      <c r="B3646" t="s">
        <v>10440</v>
      </c>
      <c r="C3646">
        <v>20</v>
      </c>
      <c r="D3646" t="s">
        <v>10441</v>
      </c>
      <c r="E3646" t="s">
        <v>177</v>
      </c>
      <c r="F3646" t="s">
        <v>133</v>
      </c>
      <c r="G3646" t="s">
        <v>87</v>
      </c>
      <c r="H3646" t="s">
        <v>79</v>
      </c>
      <c r="I3646" t="s">
        <v>102</v>
      </c>
      <c r="J3646" t="s">
        <v>10442</v>
      </c>
      <c r="K3646" t="s">
        <v>19</v>
      </c>
    </row>
    <row r="3647" spans="1:11" x14ac:dyDescent="0.35">
      <c r="A3647">
        <v>3646</v>
      </c>
      <c r="B3647" t="s">
        <v>10443</v>
      </c>
      <c r="C3647">
        <v>23</v>
      </c>
      <c r="D3647" t="s">
        <v>10444</v>
      </c>
      <c r="E3647" t="s">
        <v>149</v>
      </c>
      <c r="F3647" t="s">
        <v>201</v>
      </c>
      <c r="G3647" t="s">
        <v>33</v>
      </c>
      <c r="H3647" t="s">
        <v>34</v>
      </c>
      <c r="I3647" t="s">
        <v>48</v>
      </c>
      <c r="J3647" t="s">
        <v>10445</v>
      </c>
      <c r="K3647" t="s">
        <v>44</v>
      </c>
    </row>
    <row r="3648" spans="1:11" x14ac:dyDescent="0.35">
      <c r="A3648">
        <v>3647</v>
      </c>
      <c r="B3648" t="s">
        <v>10446</v>
      </c>
      <c r="C3648">
        <v>28</v>
      </c>
      <c r="D3648" t="s">
        <v>10447</v>
      </c>
      <c r="E3648" t="s">
        <v>57</v>
      </c>
      <c r="F3648" t="s">
        <v>57</v>
      </c>
      <c r="G3648" t="s">
        <v>62</v>
      </c>
      <c r="H3648" t="s">
        <v>23</v>
      </c>
      <c r="I3648" t="s">
        <v>26</v>
      </c>
      <c r="J3648" t="s">
        <v>10448</v>
      </c>
      <c r="K3648" t="s">
        <v>76</v>
      </c>
    </row>
    <row r="3649" spans="1:11" x14ac:dyDescent="0.35">
      <c r="A3649">
        <v>3648</v>
      </c>
      <c r="B3649" t="s">
        <v>10449</v>
      </c>
      <c r="C3649">
        <v>29</v>
      </c>
      <c r="D3649" t="s">
        <v>10450</v>
      </c>
      <c r="E3649" t="s">
        <v>13</v>
      </c>
      <c r="F3649" t="s">
        <v>177</v>
      </c>
      <c r="G3649" t="s">
        <v>87</v>
      </c>
      <c r="H3649" t="s">
        <v>79</v>
      </c>
      <c r="I3649" t="s">
        <v>153</v>
      </c>
      <c r="J3649" t="s">
        <v>10451</v>
      </c>
      <c r="K3649" t="s">
        <v>28</v>
      </c>
    </row>
    <row r="3650" spans="1:11" x14ac:dyDescent="0.35">
      <c r="A3650">
        <v>3649</v>
      </c>
      <c r="B3650" t="s">
        <v>10452</v>
      </c>
      <c r="C3650">
        <v>24</v>
      </c>
      <c r="D3650" t="s">
        <v>10453</v>
      </c>
      <c r="E3650" t="s">
        <v>40</v>
      </c>
      <c r="F3650" t="s">
        <v>149</v>
      </c>
      <c r="G3650" t="s">
        <v>24</v>
      </c>
      <c r="H3650" t="s">
        <v>25</v>
      </c>
      <c r="I3650" t="s">
        <v>17</v>
      </c>
      <c r="J3650" t="s">
        <v>10454</v>
      </c>
      <c r="K3650" t="s">
        <v>76</v>
      </c>
    </row>
    <row r="3651" spans="1:11" x14ac:dyDescent="0.35">
      <c r="A3651">
        <v>3650</v>
      </c>
      <c r="B3651" t="s">
        <v>10455</v>
      </c>
      <c r="C3651">
        <v>21</v>
      </c>
      <c r="D3651" t="s">
        <v>10456</v>
      </c>
      <c r="E3651" t="s">
        <v>31</v>
      </c>
      <c r="F3651" t="s">
        <v>22</v>
      </c>
      <c r="G3651" t="s">
        <v>87</v>
      </c>
      <c r="H3651" t="s">
        <v>79</v>
      </c>
      <c r="I3651" t="s">
        <v>53</v>
      </c>
      <c r="J3651" t="s">
        <v>10457</v>
      </c>
      <c r="K3651" t="s">
        <v>44</v>
      </c>
    </row>
    <row r="3652" spans="1:11" x14ac:dyDescent="0.35">
      <c r="A3652">
        <v>3651</v>
      </c>
      <c r="B3652" t="s">
        <v>10458</v>
      </c>
      <c r="C3652">
        <v>26</v>
      </c>
      <c r="D3652" t="s">
        <v>10459</v>
      </c>
      <c r="E3652" t="s">
        <v>42</v>
      </c>
      <c r="F3652" t="s">
        <v>42</v>
      </c>
      <c r="G3652" t="s">
        <v>87</v>
      </c>
      <c r="H3652" t="s">
        <v>79</v>
      </c>
      <c r="I3652" t="s">
        <v>48</v>
      </c>
      <c r="J3652" t="s">
        <v>10460</v>
      </c>
      <c r="K3652" t="s">
        <v>76</v>
      </c>
    </row>
    <row r="3653" spans="1:11" x14ac:dyDescent="0.35">
      <c r="A3653">
        <v>3652</v>
      </c>
      <c r="B3653" t="s">
        <v>10461</v>
      </c>
      <c r="C3653">
        <v>27</v>
      </c>
      <c r="D3653" t="s">
        <v>10462</v>
      </c>
      <c r="E3653" t="s">
        <v>57</v>
      </c>
      <c r="F3653" t="s">
        <v>31</v>
      </c>
      <c r="G3653" t="s">
        <v>62</v>
      </c>
      <c r="H3653" t="s">
        <v>23</v>
      </c>
      <c r="I3653" t="s">
        <v>153</v>
      </c>
      <c r="J3653" t="s">
        <v>10463</v>
      </c>
      <c r="K3653" t="s">
        <v>76</v>
      </c>
    </row>
    <row r="3654" spans="1:11" x14ac:dyDescent="0.35">
      <c r="A3654">
        <v>3653</v>
      </c>
      <c r="B3654" t="s">
        <v>10464</v>
      </c>
      <c r="C3654">
        <v>25</v>
      </c>
      <c r="D3654" t="s">
        <v>10465</v>
      </c>
      <c r="E3654" t="s">
        <v>42</v>
      </c>
      <c r="F3654" t="s">
        <v>133</v>
      </c>
      <c r="G3654" t="s">
        <v>47</v>
      </c>
      <c r="H3654" t="s">
        <v>31</v>
      </c>
      <c r="I3654" t="s">
        <v>48</v>
      </c>
      <c r="J3654" t="s">
        <v>10466</v>
      </c>
      <c r="K3654" t="s">
        <v>28</v>
      </c>
    </row>
    <row r="3655" spans="1:11" x14ac:dyDescent="0.35">
      <c r="A3655">
        <v>3654</v>
      </c>
      <c r="B3655" t="s">
        <v>10467</v>
      </c>
      <c r="C3655">
        <v>21</v>
      </c>
      <c r="D3655" t="s">
        <v>10468</v>
      </c>
      <c r="E3655" t="s">
        <v>32</v>
      </c>
      <c r="F3655" t="s">
        <v>67</v>
      </c>
      <c r="G3655" t="s">
        <v>120</v>
      </c>
      <c r="H3655" t="s">
        <v>57</v>
      </c>
      <c r="I3655" t="s">
        <v>170</v>
      </c>
      <c r="J3655" t="s">
        <v>10469</v>
      </c>
      <c r="K3655" t="s">
        <v>76</v>
      </c>
    </row>
    <row r="3656" spans="1:11" x14ac:dyDescent="0.35">
      <c r="A3656">
        <v>3655</v>
      </c>
      <c r="B3656" t="s">
        <v>10470</v>
      </c>
      <c r="C3656">
        <v>24</v>
      </c>
      <c r="D3656" t="s">
        <v>10471</v>
      </c>
      <c r="E3656" t="s">
        <v>31</v>
      </c>
      <c r="F3656" t="s">
        <v>22</v>
      </c>
      <c r="G3656" t="s">
        <v>62</v>
      </c>
      <c r="H3656" t="s">
        <v>23</v>
      </c>
      <c r="I3656" t="s">
        <v>35</v>
      </c>
      <c r="J3656" t="s">
        <v>10472</v>
      </c>
      <c r="K3656" t="s">
        <v>28</v>
      </c>
    </row>
    <row r="3657" spans="1:11" x14ac:dyDescent="0.35">
      <c r="A3657">
        <v>3656</v>
      </c>
      <c r="B3657" t="s">
        <v>10473</v>
      </c>
      <c r="C3657">
        <v>30</v>
      </c>
      <c r="D3657" t="s">
        <v>10474</v>
      </c>
      <c r="E3657" t="s">
        <v>177</v>
      </c>
      <c r="F3657" t="s">
        <v>23</v>
      </c>
      <c r="G3657" t="s">
        <v>47</v>
      </c>
      <c r="H3657" t="s">
        <v>31</v>
      </c>
      <c r="I3657" t="s">
        <v>48</v>
      </c>
      <c r="J3657">
        <v>2697724279</v>
      </c>
      <c r="K3657" t="s">
        <v>19</v>
      </c>
    </row>
    <row r="3658" spans="1:11" x14ac:dyDescent="0.35">
      <c r="A3658">
        <v>3657</v>
      </c>
      <c r="B3658" t="s">
        <v>10475</v>
      </c>
      <c r="C3658">
        <v>27</v>
      </c>
      <c r="D3658" t="s">
        <v>10476</v>
      </c>
      <c r="E3658" t="s">
        <v>14</v>
      </c>
      <c r="F3658" t="s">
        <v>13</v>
      </c>
      <c r="G3658" t="s">
        <v>52</v>
      </c>
      <c r="H3658" t="s">
        <v>13</v>
      </c>
      <c r="I3658" t="s">
        <v>48</v>
      </c>
      <c r="J3658" t="s">
        <v>10477</v>
      </c>
      <c r="K3658" t="s">
        <v>76</v>
      </c>
    </row>
    <row r="3659" spans="1:11" x14ac:dyDescent="0.35">
      <c r="A3659">
        <v>3658</v>
      </c>
      <c r="B3659" t="s">
        <v>10478</v>
      </c>
      <c r="C3659">
        <v>24</v>
      </c>
      <c r="D3659" t="s">
        <v>10479</v>
      </c>
      <c r="E3659" t="s">
        <v>201</v>
      </c>
      <c r="F3659" t="s">
        <v>31</v>
      </c>
      <c r="G3659" t="s">
        <v>15</v>
      </c>
      <c r="H3659" t="s">
        <v>16</v>
      </c>
      <c r="I3659" t="s">
        <v>35</v>
      </c>
      <c r="J3659" t="s">
        <v>10480</v>
      </c>
      <c r="K3659" t="s">
        <v>76</v>
      </c>
    </row>
    <row r="3660" spans="1:11" x14ac:dyDescent="0.35">
      <c r="A3660">
        <v>3659</v>
      </c>
      <c r="B3660" t="s">
        <v>10481</v>
      </c>
      <c r="C3660">
        <v>21</v>
      </c>
      <c r="D3660" t="s">
        <v>10482</v>
      </c>
      <c r="E3660" t="s">
        <v>22</v>
      </c>
      <c r="F3660" t="s">
        <v>16</v>
      </c>
      <c r="G3660" t="s">
        <v>62</v>
      </c>
      <c r="H3660" t="s">
        <v>23</v>
      </c>
      <c r="I3660" t="s">
        <v>153</v>
      </c>
      <c r="J3660" t="s">
        <v>10483</v>
      </c>
      <c r="K3660" t="s">
        <v>37</v>
      </c>
    </row>
    <row r="3661" spans="1:11" x14ac:dyDescent="0.35">
      <c r="A3661">
        <v>3660</v>
      </c>
      <c r="B3661" t="s">
        <v>10484</v>
      </c>
      <c r="C3661">
        <v>26</v>
      </c>
      <c r="D3661" t="s">
        <v>10485</v>
      </c>
      <c r="E3661" t="s">
        <v>133</v>
      </c>
      <c r="F3661" t="s">
        <v>40</v>
      </c>
      <c r="G3661" t="s">
        <v>47</v>
      </c>
      <c r="H3661" t="s">
        <v>31</v>
      </c>
      <c r="I3661" t="s">
        <v>68</v>
      </c>
      <c r="J3661" t="s">
        <v>10486</v>
      </c>
      <c r="K3661" t="s">
        <v>37</v>
      </c>
    </row>
    <row r="3662" spans="1:11" x14ac:dyDescent="0.35">
      <c r="A3662">
        <v>3661</v>
      </c>
      <c r="B3662" t="s">
        <v>10487</v>
      </c>
      <c r="C3662">
        <v>23</v>
      </c>
      <c r="D3662" t="s">
        <v>10488</v>
      </c>
      <c r="E3662" t="s">
        <v>34</v>
      </c>
      <c r="F3662" t="s">
        <v>42</v>
      </c>
      <c r="G3662" t="s">
        <v>24</v>
      </c>
      <c r="H3662" t="s">
        <v>25</v>
      </c>
      <c r="I3662" t="s">
        <v>170</v>
      </c>
      <c r="J3662" t="s">
        <v>10489</v>
      </c>
      <c r="K3662" t="s">
        <v>19</v>
      </c>
    </row>
    <row r="3663" spans="1:11" x14ac:dyDescent="0.35">
      <c r="A3663">
        <v>3662</v>
      </c>
      <c r="B3663" t="s">
        <v>10490</v>
      </c>
      <c r="C3663">
        <v>20</v>
      </c>
      <c r="D3663" t="s">
        <v>10491</v>
      </c>
      <c r="E3663" t="s">
        <v>22</v>
      </c>
      <c r="F3663" t="s">
        <v>40</v>
      </c>
      <c r="G3663" t="s">
        <v>62</v>
      </c>
      <c r="H3663" t="s">
        <v>23</v>
      </c>
      <c r="I3663" t="s">
        <v>53</v>
      </c>
      <c r="J3663">
        <v>6217953793</v>
      </c>
      <c r="K3663" t="s">
        <v>28</v>
      </c>
    </row>
    <row r="3664" spans="1:11" x14ac:dyDescent="0.35">
      <c r="A3664">
        <v>3663</v>
      </c>
      <c r="B3664" t="s">
        <v>10492</v>
      </c>
      <c r="C3664">
        <v>30</v>
      </c>
      <c r="D3664" t="s">
        <v>10493</v>
      </c>
      <c r="E3664" t="s">
        <v>14</v>
      </c>
      <c r="F3664" t="s">
        <v>149</v>
      </c>
      <c r="G3664" t="s">
        <v>87</v>
      </c>
      <c r="H3664" t="s">
        <v>79</v>
      </c>
      <c r="I3664" t="s">
        <v>88</v>
      </c>
      <c r="J3664">
        <v>6235582620</v>
      </c>
      <c r="K3664" t="s">
        <v>44</v>
      </c>
    </row>
    <row r="3665" spans="1:11" x14ac:dyDescent="0.35">
      <c r="A3665">
        <v>3664</v>
      </c>
      <c r="B3665" t="s">
        <v>10494</v>
      </c>
      <c r="C3665">
        <v>29</v>
      </c>
      <c r="D3665" t="s">
        <v>10495</v>
      </c>
      <c r="E3665" t="s">
        <v>133</v>
      </c>
      <c r="F3665" t="s">
        <v>169</v>
      </c>
      <c r="G3665" t="s">
        <v>47</v>
      </c>
      <c r="H3665" t="s">
        <v>31</v>
      </c>
      <c r="I3665" t="s">
        <v>48</v>
      </c>
      <c r="J3665" t="s">
        <v>10496</v>
      </c>
      <c r="K3665" t="s">
        <v>76</v>
      </c>
    </row>
    <row r="3666" spans="1:11" x14ac:dyDescent="0.35">
      <c r="A3666">
        <v>3665</v>
      </c>
      <c r="B3666" t="s">
        <v>10497</v>
      </c>
      <c r="C3666">
        <v>24</v>
      </c>
      <c r="D3666" t="s">
        <v>10498</v>
      </c>
      <c r="E3666" t="s">
        <v>34</v>
      </c>
      <c r="F3666" t="s">
        <v>40</v>
      </c>
      <c r="G3666" t="s">
        <v>15</v>
      </c>
      <c r="H3666" t="s">
        <v>16</v>
      </c>
      <c r="I3666" t="s">
        <v>102</v>
      </c>
      <c r="J3666" t="s">
        <v>10499</v>
      </c>
      <c r="K3666" t="s">
        <v>28</v>
      </c>
    </row>
    <row r="3667" spans="1:11" x14ac:dyDescent="0.35">
      <c r="A3667">
        <v>3666</v>
      </c>
      <c r="B3667" t="s">
        <v>10500</v>
      </c>
      <c r="C3667">
        <v>27</v>
      </c>
      <c r="D3667" t="s">
        <v>10501</v>
      </c>
      <c r="E3667" t="s">
        <v>79</v>
      </c>
      <c r="F3667" t="s">
        <v>31</v>
      </c>
      <c r="G3667" t="s">
        <v>52</v>
      </c>
      <c r="H3667" t="s">
        <v>13</v>
      </c>
      <c r="I3667" t="s">
        <v>26</v>
      </c>
      <c r="J3667" t="s">
        <v>10502</v>
      </c>
      <c r="K3667" t="s">
        <v>76</v>
      </c>
    </row>
    <row r="3668" spans="1:11" x14ac:dyDescent="0.35">
      <c r="A3668">
        <v>3667</v>
      </c>
      <c r="B3668" t="s">
        <v>10503</v>
      </c>
      <c r="C3668">
        <v>30</v>
      </c>
      <c r="D3668" t="s">
        <v>10504</v>
      </c>
      <c r="E3668" t="s">
        <v>32</v>
      </c>
      <c r="F3668" t="s">
        <v>22</v>
      </c>
      <c r="G3668" t="s">
        <v>62</v>
      </c>
      <c r="H3668" t="s">
        <v>23</v>
      </c>
      <c r="I3668" t="s">
        <v>170</v>
      </c>
      <c r="J3668" t="s">
        <v>10505</v>
      </c>
      <c r="K3668" t="s">
        <v>19</v>
      </c>
    </row>
    <row r="3669" spans="1:11" x14ac:dyDescent="0.35">
      <c r="A3669">
        <v>3668</v>
      </c>
      <c r="B3669" t="s">
        <v>10506</v>
      </c>
      <c r="C3669">
        <v>22</v>
      </c>
      <c r="D3669" t="s">
        <v>10507</v>
      </c>
      <c r="E3669" t="s">
        <v>32</v>
      </c>
      <c r="F3669" t="s">
        <v>22</v>
      </c>
      <c r="G3669" t="s">
        <v>80</v>
      </c>
      <c r="H3669" t="s">
        <v>32</v>
      </c>
      <c r="I3669" t="s">
        <v>146</v>
      </c>
      <c r="J3669" t="s">
        <v>10508</v>
      </c>
      <c r="K3669" t="s">
        <v>76</v>
      </c>
    </row>
    <row r="3670" spans="1:11" x14ac:dyDescent="0.35">
      <c r="A3670">
        <v>3669</v>
      </c>
      <c r="B3670" t="s">
        <v>10509</v>
      </c>
      <c r="C3670">
        <v>25</v>
      </c>
      <c r="D3670" t="s">
        <v>10510</v>
      </c>
      <c r="E3670" t="s">
        <v>14</v>
      </c>
      <c r="F3670" t="s">
        <v>169</v>
      </c>
      <c r="G3670" t="s">
        <v>87</v>
      </c>
      <c r="H3670" t="s">
        <v>79</v>
      </c>
      <c r="I3670" t="s">
        <v>58</v>
      </c>
      <c r="J3670" t="s">
        <v>10511</v>
      </c>
      <c r="K3670" t="s">
        <v>28</v>
      </c>
    </row>
    <row r="3671" spans="1:11" x14ac:dyDescent="0.35">
      <c r="A3671">
        <v>3670</v>
      </c>
      <c r="B3671" t="s">
        <v>10512</v>
      </c>
      <c r="C3671">
        <v>23</v>
      </c>
      <c r="D3671" t="s">
        <v>10513</v>
      </c>
      <c r="E3671" t="s">
        <v>177</v>
      </c>
      <c r="F3671" t="s">
        <v>57</v>
      </c>
      <c r="G3671" t="s">
        <v>80</v>
      </c>
      <c r="H3671" t="s">
        <v>32</v>
      </c>
      <c r="I3671" t="s">
        <v>63</v>
      </c>
      <c r="J3671" t="s">
        <v>10514</v>
      </c>
      <c r="K3671" t="s">
        <v>44</v>
      </c>
    </row>
    <row r="3672" spans="1:11" x14ac:dyDescent="0.35">
      <c r="A3672">
        <v>3671</v>
      </c>
      <c r="B3672" t="s">
        <v>10515</v>
      </c>
      <c r="C3672">
        <v>23</v>
      </c>
      <c r="D3672" t="s">
        <v>10516</v>
      </c>
      <c r="E3672" t="s">
        <v>34</v>
      </c>
      <c r="F3672" t="s">
        <v>42</v>
      </c>
      <c r="G3672" t="s">
        <v>41</v>
      </c>
      <c r="H3672" t="s">
        <v>42</v>
      </c>
      <c r="I3672" t="s">
        <v>48</v>
      </c>
      <c r="J3672" t="s">
        <v>10517</v>
      </c>
      <c r="K3672" t="s">
        <v>37</v>
      </c>
    </row>
    <row r="3673" spans="1:11" x14ac:dyDescent="0.35">
      <c r="A3673">
        <v>3672</v>
      </c>
      <c r="B3673" t="s">
        <v>10518</v>
      </c>
      <c r="C3673">
        <v>26</v>
      </c>
      <c r="D3673" t="s">
        <v>10519</v>
      </c>
      <c r="E3673" t="s">
        <v>42</v>
      </c>
      <c r="F3673" t="s">
        <v>32</v>
      </c>
      <c r="G3673" t="s">
        <v>80</v>
      </c>
      <c r="H3673" t="s">
        <v>32</v>
      </c>
      <c r="I3673" t="s">
        <v>58</v>
      </c>
      <c r="J3673">
        <f>1-263-242-1108</f>
        <v>-1612</v>
      </c>
      <c r="K3673" t="s">
        <v>37</v>
      </c>
    </row>
    <row r="3674" spans="1:11" x14ac:dyDescent="0.35">
      <c r="A3674">
        <v>3673</v>
      </c>
      <c r="B3674" t="s">
        <v>10520</v>
      </c>
      <c r="C3674">
        <v>24</v>
      </c>
      <c r="D3674" t="s">
        <v>10521</v>
      </c>
      <c r="E3674" t="s">
        <v>16</v>
      </c>
      <c r="F3674" t="s">
        <v>14</v>
      </c>
      <c r="G3674" t="s">
        <v>80</v>
      </c>
      <c r="H3674" t="s">
        <v>32</v>
      </c>
      <c r="I3674" t="s">
        <v>102</v>
      </c>
      <c r="J3674" t="s">
        <v>10522</v>
      </c>
      <c r="K3674" t="s">
        <v>28</v>
      </c>
    </row>
    <row r="3675" spans="1:11" x14ac:dyDescent="0.35">
      <c r="A3675">
        <v>3674</v>
      </c>
      <c r="B3675" t="s">
        <v>10523</v>
      </c>
      <c r="C3675">
        <v>26</v>
      </c>
      <c r="D3675" t="s">
        <v>10524</v>
      </c>
      <c r="E3675" t="s">
        <v>79</v>
      </c>
      <c r="F3675" t="s">
        <v>32</v>
      </c>
      <c r="G3675" t="s">
        <v>15</v>
      </c>
      <c r="H3675" t="s">
        <v>16</v>
      </c>
      <c r="I3675" t="s">
        <v>26</v>
      </c>
      <c r="J3675" t="s">
        <v>10525</v>
      </c>
      <c r="K3675" t="s">
        <v>37</v>
      </c>
    </row>
    <row r="3676" spans="1:11" x14ac:dyDescent="0.35">
      <c r="A3676">
        <v>3675</v>
      </c>
      <c r="B3676" t="s">
        <v>10526</v>
      </c>
      <c r="C3676">
        <v>27</v>
      </c>
      <c r="D3676" t="s">
        <v>10527</v>
      </c>
      <c r="E3676" t="s">
        <v>169</v>
      </c>
      <c r="F3676" t="s">
        <v>14</v>
      </c>
      <c r="G3676" t="s">
        <v>120</v>
      </c>
      <c r="H3676" t="s">
        <v>57</v>
      </c>
      <c r="I3676" t="s">
        <v>68</v>
      </c>
      <c r="J3676" t="s">
        <v>10528</v>
      </c>
      <c r="K3676" t="s">
        <v>19</v>
      </c>
    </row>
    <row r="3677" spans="1:11" x14ac:dyDescent="0.35">
      <c r="A3677">
        <v>3676</v>
      </c>
      <c r="B3677" t="s">
        <v>10529</v>
      </c>
      <c r="C3677">
        <v>30</v>
      </c>
      <c r="D3677" t="s">
        <v>10530</v>
      </c>
      <c r="E3677" t="s">
        <v>14</v>
      </c>
      <c r="F3677" t="s">
        <v>79</v>
      </c>
      <c r="G3677" t="s">
        <v>15</v>
      </c>
      <c r="H3677" t="s">
        <v>16</v>
      </c>
      <c r="I3677" t="s">
        <v>91</v>
      </c>
      <c r="J3677" t="s">
        <v>10531</v>
      </c>
      <c r="K3677" t="s">
        <v>37</v>
      </c>
    </row>
    <row r="3678" spans="1:11" x14ac:dyDescent="0.35">
      <c r="A3678">
        <v>3677</v>
      </c>
      <c r="B3678" t="s">
        <v>10532</v>
      </c>
      <c r="C3678">
        <v>26</v>
      </c>
      <c r="D3678" t="s">
        <v>10533</v>
      </c>
      <c r="E3678" t="s">
        <v>34</v>
      </c>
      <c r="F3678" t="s">
        <v>201</v>
      </c>
      <c r="G3678" t="s">
        <v>80</v>
      </c>
      <c r="H3678" t="s">
        <v>32</v>
      </c>
      <c r="I3678" t="s">
        <v>58</v>
      </c>
      <c r="J3678">
        <v>2386995269</v>
      </c>
      <c r="K3678" t="s">
        <v>28</v>
      </c>
    </row>
    <row r="3679" spans="1:11" x14ac:dyDescent="0.35">
      <c r="A3679">
        <v>3678</v>
      </c>
      <c r="B3679" t="s">
        <v>10534</v>
      </c>
      <c r="C3679">
        <v>28</v>
      </c>
      <c r="D3679" t="s">
        <v>10535</v>
      </c>
      <c r="E3679" t="s">
        <v>31</v>
      </c>
      <c r="F3679" t="s">
        <v>31</v>
      </c>
      <c r="G3679" t="s">
        <v>15</v>
      </c>
      <c r="H3679" t="s">
        <v>16</v>
      </c>
      <c r="I3679" t="s">
        <v>153</v>
      </c>
      <c r="J3679">
        <f>1-98-146-7722</f>
        <v>-7965</v>
      </c>
      <c r="K3679" t="s">
        <v>44</v>
      </c>
    </row>
    <row r="3680" spans="1:11" x14ac:dyDescent="0.35">
      <c r="A3680">
        <v>3679</v>
      </c>
      <c r="B3680" t="s">
        <v>10536</v>
      </c>
      <c r="C3680">
        <v>26</v>
      </c>
      <c r="D3680" t="s">
        <v>10537</v>
      </c>
      <c r="E3680" t="s">
        <v>169</v>
      </c>
      <c r="F3680" t="s">
        <v>201</v>
      </c>
      <c r="G3680" t="s">
        <v>52</v>
      </c>
      <c r="H3680" t="s">
        <v>13</v>
      </c>
      <c r="I3680" t="s">
        <v>146</v>
      </c>
      <c r="J3680" t="s">
        <v>10538</v>
      </c>
      <c r="K3680" t="s">
        <v>76</v>
      </c>
    </row>
    <row r="3681" spans="1:11" x14ac:dyDescent="0.35">
      <c r="A3681">
        <v>3680</v>
      </c>
      <c r="B3681" t="s">
        <v>10539</v>
      </c>
      <c r="C3681">
        <v>29</v>
      </c>
      <c r="D3681" t="s">
        <v>10540</v>
      </c>
      <c r="E3681" t="s">
        <v>169</v>
      </c>
      <c r="F3681" t="s">
        <v>22</v>
      </c>
      <c r="G3681" t="s">
        <v>52</v>
      </c>
      <c r="H3681" t="s">
        <v>13</v>
      </c>
      <c r="I3681" t="s">
        <v>53</v>
      </c>
      <c r="J3681" t="s">
        <v>10541</v>
      </c>
      <c r="K3681" t="s">
        <v>28</v>
      </c>
    </row>
    <row r="3682" spans="1:11" x14ac:dyDescent="0.35">
      <c r="A3682">
        <v>3681</v>
      </c>
      <c r="B3682" t="s">
        <v>10542</v>
      </c>
      <c r="C3682">
        <v>20</v>
      </c>
      <c r="D3682" t="s">
        <v>10543</v>
      </c>
      <c r="E3682" t="s">
        <v>13</v>
      </c>
      <c r="F3682" t="s">
        <v>22</v>
      </c>
      <c r="G3682" t="s">
        <v>62</v>
      </c>
      <c r="H3682" t="s">
        <v>23</v>
      </c>
      <c r="I3682" t="s">
        <v>35</v>
      </c>
      <c r="J3682" t="s">
        <v>10544</v>
      </c>
      <c r="K3682" t="s">
        <v>37</v>
      </c>
    </row>
    <row r="3683" spans="1:11" x14ac:dyDescent="0.35">
      <c r="A3683">
        <v>3682</v>
      </c>
      <c r="B3683" t="s">
        <v>10545</v>
      </c>
      <c r="C3683">
        <v>29</v>
      </c>
      <c r="D3683" t="s">
        <v>10546</v>
      </c>
      <c r="E3683" t="s">
        <v>13</v>
      </c>
      <c r="F3683" t="s">
        <v>34</v>
      </c>
      <c r="G3683" t="s">
        <v>41</v>
      </c>
      <c r="H3683" t="s">
        <v>42</v>
      </c>
      <c r="I3683" t="s">
        <v>58</v>
      </c>
      <c r="J3683" t="s">
        <v>10547</v>
      </c>
      <c r="K3683" t="s">
        <v>19</v>
      </c>
    </row>
    <row r="3684" spans="1:11" x14ac:dyDescent="0.35">
      <c r="A3684">
        <v>3683</v>
      </c>
      <c r="B3684" t="s">
        <v>10548</v>
      </c>
      <c r="C3684">
        <v>23</v>
      </c>
      <c r="D3684" t="s">
        <v>10549</v>
      </c>
      <c r="E3684" t="s">
        <v>34</v>
      </c>
      <c r="F3684" t="s">
        <v>133</v>
      </c>
      <c r="G3684" t="s">
        <v>87</v>
      </c>
      <c r="H3684" t="s">
        <v>79</v>
      </c>
      <c r="I3684" t="s">
        <v>26</v>
      </c>
      <c r="J3684" t="s">
        <v>10550</v>
      </c>
      <c r="K3684" t="s">
        <v>19</v>
      </c>
    </row>
    <row r="3685" spans="1:11" x14ac:dyDescent="0.35">
      <c r="A3685">
        <v>3684</v>
      </c>
      <c r="B3685" t="s">
        <v>10551</v>
      </c>
      <c r="C3685">
        <v>24</v>
      </c>
      <c r="D3685" t="s">
        <v>10552</v>
      </c>
      <c r="E3685" t="s">
        <v>13</v>
      </c>
      <c r="F3685" t="s">
        <v>101</v>
      </c>
      <c r="G3685" t="s">
        <v>52</v>
      </c>
      <c r="H3685" t="s">
        <v>13</v>
      </c>
      <c r="I3685" t="s">
        <v>68</v>
      </c>
      <c r="J3685">
        <v>5432256473</v>
      </c>
      <c r="K3685" t="s">
        <v>19</v>
      </c>
    </row>
    <row r="3686" spans="1:11" x14ac:dyDescent="0.35">
      <c r="A3686">
        <v>3685</v>
      </c>
      <c r="B3686" t="s">
        <v>10553</v>
      </c>
      <c r="C3686">
        <v>24</v>
      </c>
      <c r="D3686" t="s">
        <v>10554</v>
      </c>
      <c r="E3686" t="s">
        <v>177</v>
      </c>
      <c r="F3686" t="s">
        <v>177</v>
      </c>
      <c r="G3686" t="s">
        <v>47</v>
      </c>
      <c r="H3686" t="s">
        <v>31</v>
      </c>
      <c r="I3686" t="s">
        <v>102</v>
      </c>
      <c r="J3686" t="s">
        <v>10555</v>
      </c>
      <c r="K3686" t="s">
        <v>37</v>
      </c>
    </row>
    <row r="3687" spans="1:11" x14ac:dyDescent="0.35">
      <c r="A3687">
        <v>3686</v>
      </c>
      <c r="B3687" t="s">
        <v>10556</v>
      </c>
      <c r="C3687">
        <v>23</v>
      </c>
      <c r="D3687" t="s">
        <v>10557</v>
      </c>
      <c r="E3687" t="s">
        <v>57</v>
      </c>
      <c r="F3687" t="s">
        <v>57</v>
      </c>
      <c r="G3687" t="s">
        <v>15</v>
      </c>
      <c r="H3687" t="s">
        <v>16</v>
      </c>
      <c r="I3687" t="s">
        <v>146</v>
      </c>
      <c r="J3687" t="s">
        <v>10558</v>
      </c>
      <c r="K3687" t="s">
        <v>19</v>
      </c>
    </row>
    <row r="3688" spans="1:11" x14ac:dyDescent="0.35">
      <c r="A3688">
        <v>3687</v>
      </c>
      <c r="B3688" t="s">
        <v>10559</v>
      </c>
      <c r="C3688">
        <v>25</v>
      </c>
      <c r="D3688" t="s">
        <v>10560</v>
      </c>
      <c r="E3688" t="s">
        <v>57</v>
      </c>
      <c r="F3688" t="s">
        <v>169</v>
      </c>
      <c r="G3688" t="s">
        <v>52</v>
      </c>
      <c r="H3688" t="s">
        <v>13</v>
      </c>
      <c r="I3688" t="s">
        <v>91</v>
      </c>
      <c r="J3688" t="s">
        <v>10561</v>
      </c>
      <c r="K3688" t="s">
        <v>28</v>
      </c>
    </row>
    <row r="3689" spans="1:11" x14ac:dyDescent="0.35">
      <c r="A3689">
        <v>3688</v>
      </c>
      <c r="B3689" t="s">
        <v>10562</v>
      </c>
      <c r="C3689">
        <v>22</v>
      </c>
      <c r="D3689" t="s">
        <v>10563</v>
      </c>
      <c r="E3689" t="s">
        <v>31</v>
      </c>
      <c r="F3689" t="s">
        <v>31</v>
      </c>
      <c r="G3689" t="s">
        <v>15</v>
      </c>
      <c r="H3689" t="s">
        <v>16</v>
      </c>
      <c r="I3689" t="s">
        <v>153</v>
      </c>
      <c r="J3689" t="s">
        <v>10564</v>
      </c>
      <c r="K3689" t="s">
        <v>37</v>
      </c>
    </row>
    <row r="3690" spans="1:11" x14ac:dyDescent="0.35">
      <c r="A3690">
        <v>3689</v>
      </c>
      <c r="B3690" t="s">
        <v>10565</v>
      </c>
      <c r="C3690">
        <v>26</v>
      </c>
      <c r="D3690" t="s">
        <v>10566</v>
      </c>
      <c r="E3690" t="s">
        <v>40</v>
      </c>
      <c r="F3690" t="s">
        <v>79</v>
      </c>
      <c r="G3690" t="s">
        <v>41</v>
      </c>
      <c r="H3690" t="s">
        <v>42</v>
      </c>
      <c r="I3690" t="s">
        <v>58</v>
      </c>
      <c r="J3690" t="s">
        <v>10567</v>
      </c>
      <c r="K3690" t="s">
        <v>37</v>
      </c>
    </row>
    <row r="3691" spans="1:11" x14ac:dyDescent="0.35">
      <c r="A3691">
        <v>3690</v>
      </c>
      <c r="B3691" t="s">
        <v>10568</v>
      </c>
      <c r="C3691">
        <v>29</v>
      </c>
      <c r="D3691" t="s">
        <v>10569</v>
      </c>
      <c r="E3691" t="s">
        <v>14</v>
      </c>
      <c r="F3691" t="s">
        <v>34</v>
      </c>
      <c r="G3691" t="s">
        <v>120</v>
      </c>
      <c r="H3691" t="s">
        <v>57</v>
      </c>
      <c r="I3691" t="s">
        <v>146</v>
      </c>
      <c r="J3691" t="s">
        <v>10570</v>
      </c>
      <c r="K3691" t="s">
        <v>28</v>
      </c>
    </row>
    <row r="3692" spans="1:11" x14ac:dyDescent="0.35">
      <c r="A3692">
        <v>3691</v>
      </c>
      <c r="B3692" t="s">
        <v>10571</v>
      </c>
      <c r="C3692">
        <v>21</v>
      </c>
      <c r="D3692" t="s">
        <v>10572</v>
      </c>
      <c r="E3692" t="s">
        <v>34</v>
      </c>
      <c r="F3692" t="s">
        <v>14</v>
      </c>
      <c r="G3692" t="s">
        <v>52</v>
      </c>
      <c r="H3692" t="s">
        <v>13</v>
      </c>
      <c r="I3692" t="s">
        <v>63</v>
      </c>
      <c r="J3692" t="s">
        <v>10573</v>
      </c>
      <c r="K3692" t="s">
        <v>28</v>
      </c>
    </row>
    <row r="3693" spans="1:11" x14ac:dyDescent="0.35">
      <c r="A3693">
        <v>3692</v>
      </c>
      <c r="B3693" t="s">
        <v>10574</v>
      </c>
      <c r="C3693">
        <v>29</v>
      </c>
      <c r="D3693" t="s">
        <v>10575</v>
      </c>
      <c r="E3693" t="s">
        <v>57</v>
      </c>
      <c r="F3693" t="s">
        <v>133</v>
      </c>
      <c r="G3693" t="s">
        <v>24</v>
      </c>
      <c r="H3693" t="s">
        <v>25</v>
      </c>
      <c r="I3693" t="s">
        <v>53</v>
      </c>
      <c r="J3693" t="s">
        <v>10576</v>
      </c>
      <c r="K3693" t="s">
        <v>28</v>
      </c>
    </row>
    <row r="3694" spans="1:11" x14ac:dyDescent="0.35">
      <c r="A3694">
        <v>3693</v>
      </c>
      <c r="B3694" t="s">
        <v>10577</v>
      </c>
      <c r="C3694">
        <v>22</v>
      </c>
      <c r="D3694" t="s">
        <v>10578</v>
      </c>
      <c r="E3694" t="s">
        <v>169</v>
      </c>
      <c r="F3694" t="s">
        <v>177</v>
      </c>
      <c r="G3694" t="s">
        <v>120</v>
      </c>
      <c r="H3694" t="s">
        <v>57</v>
      </c>
      <c r="I3694" t="s">
        <v>48</v>
      </c>
      <c r="J3694" t="s">
        <v>10579</v>
      </c>
      <c r="K3694" t="s">
        <v>28</v>
      </c>
    </row>
    <row r="3695" spans="1:11" x14ac:dyDescent="0.35">
      <c r="A3695">
        <v>3694</v>
      </c>
      <c r="B3695" t="s">
        <v>10580</v>
      </c>
      <c r="C3695">
        <v>24</v>
      </c>
      <c r="D3695" t="s">
        <v>10581</v>
      </c>
      <c r="E3695" t="s">
        <v>133</v>
      </c>
      <c r="F3695" t="s">
        <v>57</v>
      </c>
      <c r="G3695" t="s">
        <v>47</v>
      </c>
      <c r="H3695" t="s">
        <v>31</v>
      </c>
      <c r="I3695" t="s">
        <v>48</v>
      </c>
      <c r="J3695" t="s">
        <v>10582</v>
      </c>
      <c r="K3695" t="s">
        <v>76</v>
      </c>
    </row>
    <row r="3696" spans="1:11" x14ac:dyDescent="0.35">
      <c r="A3696">
        <v>3695</v>
      </c>
      <c r="B3696" t="s">
        <v>10583</v>
      </c>
      <c r="C3696">
        <v>30</v>
      </c>
      <c r="D3696" t="s">
        <v>10584</v>
      </c>
      <c r="E3696" t="s">
        <v>101</v>
      </c>
      <c r="F3696" t="s">
        <v>133</v>
      </c>
      <c r="G3696" t="s">
        <v>80</v>
      </c>
      <c r="H3696" t="s">
        <v>32</v>
      </c>
      <c r="I3696" t="s">
        <v>58</v>
      </c>
      <c r="J3696" t="s">
        <v>10585</v>
      </c>
      <c r="K3696" t="s">
        <v>76</v>
      </c>
    </row>
    <row r="3697" spans="1:11" x14ac:dyDescent="0.35">
      <c r="A3697">
        <v>3696</v>
      </c>
      <c r="B3697" t="s">
        <v>10586</v>
      </c>
      <c r="C3697">
        <v>30</v>
      </c>
      <c r="D3697" t="s">
        <v>10587</v>
      </c>
      <c r="E3697" t="s">
        <v>42</v>
      </c>
      <c r="F3697" t="s">
        <v>149</v>
      </c>
      <c r="G3697" t="s">
        <v>62</v>
      </c>
      <c r="H3697" t="s">
        <v>23</v>
      </c>
      <c r="I3697" t="s">
        <v>91</v>
      </c>
      <c r="J3697">
        <v>1531390186</v>
      </c>
      <c r="K3697" t="s">
        <v>44</v>
      </c>
    </row>
    <row r="3698" spans="1:11" x14ac:dyDescent="0.35">
      <c r="A3698">
        <v>3697</v>
      </c>
      <c r="B3698" t="s">
        <v>10588</v>
      </c>
      <c r="C3698">
        <v>25</v>
      </c>
      <c r="D3698" t="s">
        <v>10589</v>
      </c>
      <c r="E3698" t="s">
        <v>14</v>
      </c>
      <c r="F3698" t="s">
        <v>13</v>
      </c>
      <c r="G3698" t="s">
        <v>62</v>
      </c>
      <c r="H3698" t="s">
        <v>23</v>
      </c>
      <c r="I3698" t="s">
        <v>170</v>
      </c>
      <c r="J3698">
        <f>1-461-573-3244</f>
        <v>-4277</v>
      </c>
      <c r="K3698" t="s">
        <v>76</v>
      </c>
    </row>
    <row r="3699" spans="1:11" x14ac:dyDescent="0.35">
      <c r="A3699">
        <v>3698</v>
      </c>
      <c r="B3699" t="s">
        <v>10590</v>
      </c>
      <c r="C3699">
        <v>30</v>
      </c>
      <c r="D3699" t="s">
        <v>10591</v>
      </c>
      <c r="E3699" t="s">
        <v>32</v>
      </c>
      <c r="F3699" t="s">
        <v>32</v>
      </c>
      <c r="G3699" t="s">
        <v>47</v>
      </c>
      <c r="H3699" t="s">
        <v>31</v>
      </c>
      <c r="I3699" t="s">
        <v>26</v>
      </c>
      <c r="J3699" t="s">
        <v>10592</v>
      </c>
      <c r="K3699" t="s">
        <v>44</v>
      </c>
    </row>
    <row r="3700" spans="1:11" x14ac:dyDescent="0.35">
      <c r="A3700">
        <v>3699</v>
      </c>
      <c r="B3700" t="s">
        <v>10593</v>
      </c>
      <c r="C3700">
        <v>27</v>
      </c>
      <c r="D3700" t="s">
        <v>10594</v>
      </c>
      <c r="E3700" t="s">
        <v>40</v>
      </c>
      <c r="F3700" t="s">
        <v>25</v>
      </c>
      <c r="G3700" t="s">
        <v>80</v>
      </c>
      <c r="H3700" t="s">
        <v>32</v>
      </c>
      <c r="I3700" t="s">
        <v>63</v>
      </c>
      <c r="J3700" t="s">
        <v>10595</v>
      </c>
      <c r="K3700" t="s">
        <v>37</v>
      </c>
    </row>
    <row r="3701" spans="1:11" x14ac:dyDescent="0.35">
      <c r="A3701">
        <v>3700</v>
      </c>
      <c r="B3701" t="s">
        <v>10596</v>
      </c>
      <c r="C3701">
        <v>26</v>
      </c>
      <c r="D3701" t="s">
        <v>10597</v>
      </c>
      <c r="E3701" t="s">
        <v>25</v>
      </c>
      <c r="F3701" t="s">
        <v>101</v>
      </c>
      <c r="G3701" t="s">
        <v>47</v>
      </c>
      <c r="H3701" t="s">
        <v>31</v>
      </c>
      <c r="I3701" t="s">
        <v>63</v>
      </c>
      <c r="J3701" t="s">
        <v>10598</v>
      </c>
      <c r="K3701" t="s">
        <v>44</v>
      </c>
    </row>
    <row r="3702" spans="1:11" x14ac:dyDescent="0.35">
      <c r="A3702">
        <v>3701</v>
      </c>
      <c r="B3702" t="s">
        <v>10599</v>
      </c>
      <c r="C3702">
        <v>25</v>
      </c>
      <c r="D3702" t="s">
        <v>10600</v>
      </c>
      <c r="E3702" t="s">
        <v>25</v>
      </c>
      <c r="F3702" t="s">
        <v>177</v>
      </c>
      <c r="G3702" t="s">
        <v>120</v>
      </c>
      <c r="H3702" t="s">
        <v>57</v>
      </c>
      <c r="I3702" t="s">
        <v>35</v>
      </c>
      <c r="J3702" t="s">
        <v>10601</v>
      </c>
      <c r="K3702" t="s">
        <v>76</v>
      </c>
    </row>
    <row r="3703" spans="1:11" x14ac:dyDescent="0.35">
      <c r="A3703">
        <v>3702</v>
      </c>
      <c r="B3703" t="s">
        <v>10602</v>
      </c>
      <c r="C3703">
        <v>28</v>
      </c>
      <c r="D3703" t="s">
        <v>10603</v>
      </c>
      <c r="E3703" t="s">
        <v>169</v>
      </c>
      <c r="F3703" t="s">
        <v>22</v>
      </c>
      <c r="G3703" t="s">
        <v>24</v>
      </c>
      <c r="H3703" t="s">
        <v>25</v>
      </c>
      <c r="I3703" t="s">
        <v>170</v>
      </c>
      <c r="J3703" t="s">
        <v>10604</v>
      </c>
      <c r="K3703" t="s">
        <v>19</v>
      </c>
    </row>
    <row r="3704" spans="1:11" x14ac:dyDescent="0.35">
      <c r="A3704">
        <v>3703</v>
      </c>
      <c r="B3704" t="s">
        <v>1614</v>
      </c>
      <c r="C3704">
        <v>23</v>
      </c>
      <c r="D3704" t="s">
        <v>10605</v>
      </c>
      <c r="E3704" t="s">
        <v>34</v>
      </c>
      <c r="F3704" t="s">
        <v>201</v>
      </c>
      <c r="G3704" t="s">
        <v>33</v>
      </c>
      <c r="H3704" t="s">
        <v>34</v>
      </c>
      <c r="I3704" t="s">
        <v>88</v>
      </c>
      <c r="J3704" t="s">
        <v>10606</v>
      </c>
      <c r="K3704" t="s">
        <v>44</v>
      </c>
    </row>
    <row r="3705" spans="1:11" x14ac:dyDescent="0.35">
      <c r="A3705">
        <v>3704</v>
      </c>
      <c r="B3705" t="s">
        <v>10607</v>
      </c>
      <c r="C3705">
        <v>30</v>
      </c>
      <c r="D3705" t="s">
        <v>10608</v>
      </c>
      <c r="E3705" t="s">
        <v>14</v>
      </c>
      <c r="F3705" t="s">
        <v>23</v>
      </c>
      <c r="G3705" t="s">
        <v>24</v>
      </c>
      <c r="H3705" t="s">
        <v>25</v>
      </c>
      <c r="I3705" t="s">
        <v>26</v>
      </c>
      <c r="J3705">
        <v>9354746046</v>
      </c>
      <c r="K3705" t="s">
        <v>76</v>
      </c>
    </row>
    <row r="3706" spans="1:11" x14ac:dyDescent="0.35">
      <c r="A3706">
        <v>3705</v>
      </c>
      <c r="B3706" t="s">
        <v>10609</v>
      </c>
      <c r="C3706">
        <v>28</v>
      </c>
      <c r="D3706" t="s">
        <v>10610</v>
      </c>
      <c r="E3706" t="s">
        <v>169</v>
      </c>
      <c r="F3706" t="s">
        <v>14</v>
      </c>
      <c r="G3706" t="s">
        <v>41</v>
      </c>
      <c r="H3706" t="s">
        <v>42</v>
      </c>
      <c r="I3706" t="s">
        <v>63</v>
      </c>
      <c r="J3706" t="s">
        <v>10611</v>
      </c>
      <c r="K3706" t="s">
        <v>37</v>
      </c>
    </row>
    <row r="3707" spans="1:11" x14ac:dyDescent="0.35">
      <c r="A3707">
        <v>3706</v>
      </c>
      <c r="B3707" t="s">
        <v>10612</v>
      </c>
      <c r="C3707">
        <v>25</v>
      </c>
      <c r="D3707" t="s">
        <v>10613</v>
      </c>
      <c r="E3707" t="s">
        <v>25</v>
      </c>
      <c r="F3707" t="s">
        <v>25</v>
      </c>
      <c r="G3707" t="s">
        <v>47</v>
      </c>
      <c r="H3707" t="s">
        <v>31</v>
      </c>
      <c r="I3707" t="s">
        <v>35</v>
      </c>
      <c r="J3707" t="s">
        <v>10614</v>
      </c>
      <c r="K3707" t="s">
        <v>76</v>
      </c>
    </row>
    <row r="3708" spans="1:11" x14ac:dyDescent="0.35">
      <c r="A3708">
        <v>3707</v>
      </c>
      <c r="B3708" t="s">
        <v>10615</v>
      </c>
      <c r="C3708">
        <v>29</v>
      </c>
      <c r="D3708" t="s">
        <v>10616</v>
      </c>
      <c r="E3708" t="s">
        <v>201</v>
      </c>
      <c r="F3708" t="s">
        <v>101</v>
      </c>
      <c r="G3708" t="s">
        <v>87</v>
      </c>
      <c r="H3708" t="s">
        <v>79</v>
      </c>
      <c r="I3708" t="s">
        <v>35</v>
      </c>
      <c r="J3708" t="s">
        <v>10617</v>
      </c>
      <c r="K3708" t="s">
        <v>76</v>
      </c>
    </row>
    <row r="3709" spans="1:11" x14ac:dyDescent="0.35">
      <c r="A3709">
        <v>3708</v>
      </c>
      <c r="B3709" t="s">
        <v>10618</v>
      </c>
      <c r="C3709">
        <v>22</v>
      </c>
      <c r="D3709" t="s">
        <v>10619</v>
      </c>
      <c r="E3709" t="s">
        <v>201</v>
      </c>
      <c r="F3709" t="s">
        <v>67</v>
      </c>
      <c r="G3709" t="s">
        <v>52</v>
      </c>
      <c r="H3709" t="s">
        <v>13</v>
      </c>
      <c r="I3709" t="s">
        <v>102</v>
      </c>
      <c r="J3709" t="s">
        <v>10620</v>
      </c>
      <c r="K3709" t="s">
        <v>44</v>
      </c>
    </row>
    <row r="3710" spans="1:11" x14ac:dyDescent="0.35">
      <c r="A3710">
        <v>3709</v>
      </c>
      <c r="B3710" t="s">
        <v>10621</v>
      </c>
      <c r="C3710">
        <v>25</v>
      </c>
      <c r="D3710" t="s">
        <v>10622</v>
      </c>
      <c r="E3710" t="s">
        <v>31</v>
      </c>
      <c r="F3710" t="s">
        <v>67</v>
      </c>
      <c r="G3710" t="s">
        <v>41</v>
      </c>
      <c r="H3710" t="s">
        <v>42</v>
      </c>
      <c r="I3710" t="s">
        <v>63</v>
      </c>
      <c r="J3710" t="s">
        <v>10623</v>
      </c>
      <c r="K3710" t="s">
        <v>44</v>
      </c>
    </row>
    <row r="3711" spans="1:11" x14ac:dyDescent="0.35">
      <c r="A3711">
        <v>3710</v>
      </c>
      <c r="B3711" t="s">
        <v>10624</v>
      </c>
      <c r="C3711">
        <v>24</v>
      </c>
      <c r="D3711" t="s">
        <v>10625</v>
      </c>
      <c r="E3711" t="s">
        <v>34</v>
      </c>
      <c r="F3711" t="s">
        <v>32</v>
      </c>
      <c r="G3711" t="s">
        <v>120</v>
      </c>
      <c r="H3711" t="s">
        <v>57</v>
      </c>
      <c r="I3711" t="s">
        <v>102</v>
      </c>
      <c r="J3711" t="s">
        <v>10626</v>
      </c>
      <c r="K3711" t="s">
        <v>28</v>
      </c>
    </row>
    <row r="3712" spans="1:11" x14ac:dyDescent="0.35">
      <c r="A3712">
        <v>3711</v>
      </c>
      <c r="B3712" t="s">
        <v>5388</v>
      </c>
      <c r="C3712">
        <v>22</v>
      </c>
      <c r="D3712" t="s">
        <v>10627</v>
      </c>
      <c r="E3712" t="s">
        <v>13</v>
      </c>
      <c r="F3712" t="s">
        <v>32</v>
      </c>
      <c r="G3712" t="s">
        <v>80</v>
      </c>
      <c r="H3712" t="s">
        <v>32</v>
      </c>
      <c r="I3712" t="s">
        <v>91</v>
      </c>
      <c r="J3712" t="s">
        <v>10628</v>
      </c>
      <c r="K3712" t="s">
        <v>28</v>
      </c>
    </row>
    <row r="3713" spans="1:11" x14ac:dyDescent="0.35">
      <c r="A3713">
        <v>3712</v>
      </c>
      <c r="B3713" t="s">
        <v>10629</v>
      </c>
      <c r="C3713">
        <v>30</v>
      </c>
      <c r="D3713" t="s">
        <v>10630</v>
      </c>
      <c r="E3713" t="s">
        <v>101</v>
      </c>
      <c r="F3713" t="s">
        <v>177</v>
      </c>
      <c r="G3713" t="s">
        <v>52</v>
      </c>
      <c r="H3713" t="s">
        <v>13</v>
      </c>
      <c r="I3713" t="s">
        <v>58</v>
      </c>
      <c r="J3713" t="s">
        <v>10631</v>
      </c>
      <c r="K3713" t="s">
        <v>44</v>
      </c>
    </row>
    <row r="3714" spans="1:11" x14ac:dyDescent="0.35">
      <c r="A3714">
        <v>3713</v>
      </c>
      <c r="B3714" t="s">
        <v>10632</v>
      </c>
      <c r="C3714">
        <v>23</v>
      </c>
      <c r="D3714" t="s">
        <v>10633</v>
      </c>
      <c r="E3714" t="s">
        <v>32</v>
      </c>
      <c r="F3714" t="s">
        <v>42</v>
      </c>
      <c r="G3714" t="s">
        <v>87</v>
      </c>
      <c r="H3714" t="s">
        <v>79</v>
      </c>
      <c r="I3714" t="s">
        <v>63</v>
      </c>
      <c r="J3714" t="s">
        <v>10634</v>
      </c>
      <c r="K3714" t="s">
        <v>19</v>
      </c>
    </row>
    <row r="3715" spans="1:11" x14ac:dyDescent="0.35">
      <c r="A3715">
        <v>3714</v>
      </c>
      <c r="B3715" t="s">
        <v>10635</v>
      </c>
      <c r="C3715">
        <v>20</v>
      </c>
      <c r="D3715" t="s">
        <v>10636</v>
      </c>
      <c r="E3715" t="s">
        <v>14</v>
      </c>
      <c r="F3715" t="s">
        <v>177</v>
      </c>
      <c r="G3715" t="s">
        <v>24</v>
      </c>
      <c r="H3715" t="s">
        <v>25</v>
      </c>
      <c r="I3715" t="s">
        <v>91</v>
      </c>
      <c r="J3715" t="s">
        <v>10637</v>
      </c>
      <c r="K3715" t="s">
        <v>28</v>
      </c>
    </row>
    <row r="3716" spans="1:11" x14ac:dyDescent="0.35">
      <c r="A3716">
        <v>3715</v>
      </c>
      <c r="B3716" t="s">
        <v>10638</v>
      </c>
      <c r="C3716">
        <v>24</v>
      </c>
      <c r="D3716" t="s">
        <v>10639</v>
      </c>
      <c r="E3716" t="s">
        <v>201</v>
      </c>
      <c r="F3716" t="s">
        <v>42</v>
      </c>
      <c r="G3716" t="s">
        <v>87</v>
      </c>
      <c r="H3716" t="s">
        <v>79</v>
      </c>
      <c r="I3716" t="s">
        <v>58</v>
      </c>
      <c r="J3716" t="s">
        <v>10640</v>
      </c>
      <c r="K3716" t="s">
        <v>28</v>
      </c>
    </row>
    <row r="3717" spans="1:11" x14ac:dyDescent="0.35">
      <c r="A3717">
        <v>3716</v>
      </c>
      <c r="B3717" t="s">
        <v>10641</v>
      </c>
      <c r="C3717">
        <v>24</v>
      </c>
      <c r="D3717" t="s">
        <v>10642</v>
      </c>
      <c r="E3717" t="s">
        <v>23</v>
      </c>
      <c r="F3717" t="s">
        <v>22</v>
      </c>
      <c r="G3717" t="s">
        <v>15</v>
      </c>
      <c r="H3717" t="s">
        <v>16</v>
      </c>
      <c r="I3717" t="s">
        <v>58</v>
      </c>
      <c r="J3717" t="s">
        <v>10643</v>
      </c>
      <c r="K3717" t="s">
        <v>28</v>
      </c>
    </row>
    <row r="3718" spans="1:11" x14ac:dyDescent="0.35">
      <c r="A3718">
        <v>3717</v>
      </c>
      <c r="B3718" t="s">
        <v>10644</v>
      </c>
      <c r="C3718">
        <v>24</v>
      </c>
      <c r="D3718" t="s">
        <v>10645</v>
      </c>
      <c r="E3718" t="s">
        <v>101</v>
      </c>
      <c r="F3718" t="s">
        <v>40</v>
      </c>
      <c r="G3718" t="s">
        <v>80</v>
      </c>
      <c r="H3718" t="s">
        <v>32</v>
      </c>
      <c r="I3718" t="s">
        <v>91</v>
      </c>
      <c r="J3718" t="s">
        <v>10646</v>
      </c>
      <c r="K3718" t="s">
        <v>44</v>
      </c>
    </row>
    <row r="3719" spans="1:11" x14ac:dyDescent="0.35">
      <c r="A3719">
        <v>3718</v>
      </c>
      <c r="B3719" t="s">
        <v>10647</v>
      </c>
      <c r="C3719">
        <v>25</v>
      </c>
      <c r="D3719" t="s">
        <v>10648</v>
      </c>
      <c r="E3719" t="s">
        <v>133</v>
      </c>
      <c r="F3719" t="s">
        <v>42</v>
      </c>
      <c r="G3719" t="s">
        <v>62</v>
      </c>
      <c r="H3719" t="s">
        <v>23</v>
      </c>
      <c r="I3719" t="s">
        <v>170</v>
      </c>
      <c r="J3719" t="s">
        <v>10649</v>
      </c>
      <c r="K3719" t="s">
        <v>19</v>
      </c>
    </row>
    <row r="3720" spans="1:11" x14ac:dyDescent="0.35">
      <c r="A3720">
        <v>3719</v>
      </c>
      <c r="B3720" t="s">
        <v>10650</v>
      </c>
      <c r="C3720">
        <v>23</v>
      </c>
      <c r="D3720" t="s">
        <v>10651</v>
      </c>
      <c r="E3720" t="s">
        <v>31</v>
      </c>
      <c r="F3720" t="s">
        <v>16</v>
      </c>
      <c r="G3720" t="s">
        <v>80</v>
      </c>
      <c r="H3720" t="s">
        <v>32</v>
      </c>
      <c r="I3720" t="s">
        <v>17</v>
      </c>
      <c r="J3720" t="s">
        <v>10652</v>
      </c>
      <c r="K3720" t="s">
        <v>37</v>
      </c>
    </row>
    <row r="3721" spans="1:11" x14ac:dyDescent="0.35">
      <c r="A3721">
        <v>3720</v>
      </c>
      <c r="B3721" t="s">
        <v>10653</v>
      </c>
      <c r="C3721">
        <v>29</v>
      </c>
      <c r="D3721" t="s">
        <v>10654</v>
      </c>
      <c r="E3721" t="s">
        <v>32</v>
      </c>
      <c r="F3721" t="s">
        <v>31</v>
      </c>
      <c r="G3721" t="s">
        <v>87</v>
      </c>
      <c r="H3721" t="s">
        <v>79</v>
      </c>
      <c r="I3721" t="s">
        <v>53</v>
      </c>
      <c r="J3721" t="s">
        <v>10655</v>
      </c>
      <c r="K3721" t="s">
        <v>28</v>
      </c>
    </row>
    <row r="3722" spans="1:11" x14ac:dyDescent="0.35">
      <c r="A3722">
        <v>3721</v>
      </c>
      <c r="B3722" t="s">
        <v>10656</v>
      </c>
      <c r="C3722">
        <v>23</v>
      </c>
      <c r="D3722" t="s">
        <v>10657</v>
      </c>
      <c r="E3722" t="s">
        <v>42</v>
      </c>
      <c r="F3722" t="s">
        <v>67</v>
      </c>
      <c r="G3722" t="s">
        <v>62</v>
      </c>
      <c r="H3722" t="s">
        <v>23</v>
      </c>
      <c r="I3722" t="s">
        <v>146</v>
      </c>
      <c r="J3722" t="s">
        <v>10658</v>
      </c>
      <c r="K3722" t="s">
        <v>37</v>
      </c>
    </row>
    <row r="3723" spans="1:11" x14ac:dyDescent="0.35">
      <c r="A3723">
        <v>3722</v>
      </c>
      <c r="B3723" t="s">
        <v>10659</v>
      </c>
      <c r="C3723">
        <v>21</v>
      </c>
      <c r="D3723" t="s">
        <v>10660</v>
      </c>
      <c r="E3723" t="s">
        <v>22</v>
      </c>
      <c r="F3723" t="s">
        <v>14</v>
      </c>
      <c r="G3723" t="s">
        <v>62</v>
      </c>
      <c r="H3723" t="s">
        <v>23</v>
      </c>
      <c r="I3723" t="s">
        <v>48</v>
      </c>
      <c r="J3723" t="s">
        <v>10661</v>
      </c>
      <c r="K3723" t="s">
        <v>76</v>
      </c>
    </row>
    <row r="3724" spans="1:11" x14ac:dyDescent="0.35">
      <c r="A3724">
        <v>3723</v>
      </c>
      <c r="B3724" t="s">
        <v>10662</v>
      </c>
      <c r="C3724">
        <v>22</v>
      </c>
      <c r="D3724" t="s">
        <v>10663</v>
      </c>
      <c r="E3724" t="s">
        <v>101</v>
      </c>
      <c r="F3724" t="s">
        <v>57</v>
      </c>
      <c r="G3724" t="s">
        <v>120</v>
      </c>
      <c r="H3724" t="s">
        <v>57</v>
      </c>
      <c r="I3724" t="s">
        <v>153</v>
      </c>
      <c r="J3724" t="s">
        <v>10664</v>
      </c>
      <c r="K3724" t="s">
        <v>37</v>
      </c>
    </row>
    <row r="3725" spans="1:11" x14ac:dyDescent="0.35">
      <c r="A3725">
        <v>3724</v>
      </c>
      <c r="B3725" t="s">
        <v>10665</v>
      </c>
      <c r="C3725">
        <v>25</v>
      </c>
      <c r="D3725" t="s">
        <v>10666</v>
      </c>
      <c r="E3725" t="s">
        <v>25</v>
      </c>
      <c r="F3725" t="s">
        <v>13</v>
      </c>
      <c r="G3725" t="s">
        <v>47</v>
      </c>
      <c r="H3725" t="s">
        <v>31</v>
      </c>
      <c r="I3725" t="s">
        <v>170</v>
      </c>
      <c r="J3725" t="s">
        <v>10667</v>
      </c>
      <c r="K3725" t="s">
        <v>19</v>
      </c>
    </row>
    <row r="3726" spans="1:11" x14ac:dyDescent="0.35">
      <c r="A3726">
        <v>3725</v>
      </c>
      <c r="B3726" t="s">
        <v>10668</v>
      </c>
      <c r="C3726">
        <v>22</v>
      </c>
      <c r="D3726" t="s">
        <v>10669</v>
      </c>
      <c r="E3726" t="s">
        <v>67</v>
      </c>
      <c r="F3726" t="s">
        <v>13</v>
      </c>
      <c r="G3726" t="s">
        <v>52</v>
      </c>
      <c r="H3726" t="s">
        <v>13</v>
      </c>
      <c r="I3726" t="s">
        <v>63</v>
      </c>
      <c r="J3726" t="s">
        <v>10670</v>
      </c>
      <c r="K3726" t="s">
        <v>44</v>
      </c>
    </row>
    <row r="3727" spans="1:11" x14ac:dyDescent="0.35">
      <c r="A3727">
        <v>3726</v>
      </c>
      <c r="B3727" t="s">
        <v>10671</v>
      </c>
      <c r="C3727">
        <v>23</v>
      </c>
      <c r="D3727" t="s">
        <v>10672</v>
      </c>
      <c r="E3727" t="s">
        <v>14</v>
      </c>
      <c r="F3727" t="s">
        <v>57</v>
      </c>
      <c r="G3727" t="s">
        <v>24</v>
      </c>
      <c r="H3727" t="s">
        <v>25</v>
      </c>
      <c r="I3727" t="s">
        <v>146</v>
      </c>
      <c r="J3727" t="s">
        <v>10673</v>
      </c>
      <c r="K3727" t="s">
        <v>37</v>
      </c>
    </row>
    <row r="3728" spans="1:11" x14ac:dyDescent="0.35">
      <c r="A3728">
        <v>3727</v>
      </c>
      <c r="B3728" t="s">
        <v>10674</v>
      </c>
      <c r="C3728">
        <v>22</v>
      </c>
      <c r="D3728" t="s">
        <v>10675</v>
      </c>
      <c r="E3728" t="s">
        <v>57</v>
      </c>
      <c r="F3728" t="s">
        <v>23</v>
      </c>
      <c r="G3728" t="s">
        <v>33</v>
      </c>
      <c r="H3728" t="s">
        <v>34</v>
      </c>
      <c r="I3728" t="s">
        <v>63</v>
      </c>
      <c r="J3728" t="s">
        <v>10676</v>
      </c>
      <c r="K3728" t="s">
        <v>37</v>
      </c>
    </row>
    <row r="3729" spans="1:11" x14ac:dyDescent="0.35">
      <c r="A3729">
        <v>3728</v>
      </c>
      <c r="B3729" t="s">
        <v>10677</v>
      </c>
      <c r="C3729">
        <v>24</v>
      </c>
      <c r="D3729" t="s">
        <v>10678</v>
      </c>
      <c r="E3729" t="s">
        <v>149</v>
      </c>
      <c r="F3729" t="s">
        <v>22</v>
      </c>
      <c r="G3729" t="s">
        <v>47</v>
      </c>
      <c r="H3729" t="s">
        <v>31</v>
      </c>
      <c r="I3729" t="s">
        <v>48</v>
      </c>
      <c r="J3729" t="s">
        <v>10679</v>
      </c>
      <c r="K3729" t="s">
        <v>37</v>
      </c>
    </row>
    <row r="3730" spans="1:11" x14ac:dyDescent="0.35">
      <c r="A3730">
        <v>3729</v>
      </c>
      <c r="B3730" t="s">
        <v>10680</v>
      </c>
      <c r="C3730">
        <v>24</v>
      </c>
      <c r="D3730" t="s">
        <v>10681</v>
      </c>
      <c r="E3730" t="s">
        <v>169</v>
      </c>
      <c r="F3730" t="s">
        <v>32</v>
      </c>
      <c r="G3730" t="s">
        <v>47</v>
      </c>
      <c r="H3730" t="s">
        <v>31</v>
      </c>
      <c r="I3730" t="s">
        <v>48</v>
      </c>
      <c r="J3730" t="s">
        <v>10682</v>
      </c>
      <c r="K3730" t="s">
        <v>19</v>
      </c>
    </row>
    <row r="3731" spans="1:11" x14ac:dyDescent="0.35">
      <c r="A3731">
        <v>3730</v>
      </c>
      <c r="B3731" t="s">
        <v>6088</v>
      </c>
      <c r="C3731">
        <v>20</v>
      </c>
      <c r="D3731" t="s">
        <v>10683</v>
      </c>
      <c r="E3731" t="s">
        <v>42</v>
      </c>
      <c r="F3731" t="s">
        <v>13</v>
      </c>
      <c r="G3731" t="s">
        <v>41</v>
      </c>
      <c r="H3731" t="s">
        <v>42</v>
      </c>
      <c r="I3731" t="s">
        <v>58</v>
      </c>
      <c r="J3731" t="s">
        <v>10684</v>
      </c>
      <c r="K3731" t="s">
        <v>44</v>
      </c>
    </row>
    <row r="3732" spans="1:11" x14ac:dyDescent="0.35">
      <c r="A3732">
        <v>3731</v>
      </c>
      <c r="B3732" t="s">
        <v>10685</v>
      </c>
      <c r="C3732">
        <v>22</v>
      </c>
      <c r="D3732" t="s">
        <v>10686</v>
      </c>
      <c r="E3732" t="s">
        <v>14</v>
      </c>
      <c r="F3732" t="s">
        <v>42</v>
      </c>
      <c r="G3732" t="s">
        <v>120</v>
      </c>
      <c r="H3732" t="s">
        <v>57</v>
      </c>
      <c r="I3732" t="s">
        <v>116</v>
      </c>
      <c r="J3732">
        <v>714415688</v>
      </c>
      <c r="K3732" t="s">
        <v>76</v>
      </c>
    </row>
    <row r="3733" spans="1:11" x14ac:dyDescent="0.35">
      <c r="A3733">
        <v>3732</v>
      </c>
      <c r="B3733" t="s">
        <v>10687</v>
      </c>
      <c r="C3733">
        <v>29</v>
      </c>
      <c r="D3733" t="s">
        <v>10688</v>
      </c>
      <c r="E3733" t="s">
        <v>177</v>
      </c>
      <c r="F3733" t="s">
        <v>23</v>
      </c>
      <c r="G3733" t="s">
        <v>33</v>
      </c>
      <c r="H3733" t="s">
        <v>34</v>
      </c>
      <c r="I3733" t="s">
        <v>91</v>
      </c>
      <c r="J3733" t="s">
        <v>10689</v>
      </c>
      <c r="K3733" t="s">
        <v>37</v>
      </c>
    </row>
    <row r="3734" spans="1:11" x14ac:dyDescent="0.35">
      <c r="A3734">
        <v>3733</v>
      </c>
      <c r="B3734" t="s">
        <v>10690</v>
      </c>
      <c r="C3734">
        <v>25</v>
      </c>
      <c r="D3734" t="s">
        <v>10691</v>
      </c>
      <c r="E3734" t="s">
        <v>149</v>
      </c>
      <c r="F3734" t="s">
        <v>40</v>
      </c>
      <c r="G3734" t="s">
        <v>24</v>
      </c>
      <c r="H3734" t="s">
        <v>25</v>
      </c>
      <c r="I3734" t="s">
        <v>88</v>
      </c>
      <c r="J3734" t="s">
        <v>10692</v>
      </c>
      <c r="K3734" t="s">
        <v>44</v>
      </c>
    </row>
    <row r="3735" spans="1:11" x14ac:dyDescent="0.35">
      <c r="A3735">
        <v>3734</v>
      </c>
      <c r="B3735" t="s">
        <v>5912</v>
      </c>
      <c r="C3735">
        <v>28</v>
      </c>
      <c r="D3735" t="s">
        <v>10693</v>
      </c>
      <c r="E3735" t="s">
        <v>42</v>
      </c>
      <c r="F3735" t="s">
        <v>14</v>
      </c>
      <c r="G3735" t="s">
        <v>80</v>
      </c>
      <c r="H3735" t="s">
        <v>32</v>
      </c>
      <c r="I3735" t="s">
        <v>68</v>
      </c>
      <c r="J3735" t="s">
        <v>10694</v>
      </c>
      <c r="K3735" t="s">
        <v>76</v>
      </c>
    </row>
    <row r="3736" spans="1:11" x14ac:dyDescent="0.35">
      <c r="A3736">
        <v>3735</v>
      </c>
      <c r="B3736" t="s">
        <v>10520</v>
      </c>
      <c r="C3736">
        <v>23</v>
      </c>
      <c r="D3736" t="s">
        <v>10695</v>
      </c>
      <c r="E3736" t="s">
        <v>14</v>
      </c>
      <c r="F3736" t="s">
        <v>32</v>
      </c>
      <c r="G3736" t="s">
        <v>41</v>
      </c>
      <c r="H3736" t="s">
        <v>42</v>
      </c>
      <c r="I3736" t="s">
        <v>146</v>
      </c>
      <c r="J3736" t="s">
        <v>10696</v>
      </c>
      <c r="K3736" t="s">
        <v>44</v>
      </c>
    </row>
    <row r="3737" spans="1:11" x14ac:dyDescent="0.35">
      <c r="A3737">
        <v>3736</v>
      </c>
      <c r="B3737" t="s">
        <v>10697</v>
      </c>
      <c r="C3737">
        <v>27</v>
      </c>
      <c r="D3737" t="s">
        <v>10698</v>
      </c>
      <c r="E3737" t="s">
        <v>14</v>
      </c>
      <c r="F3737" t="s">
        <v>14</v>
      </c>
      <c r="G3737" t="s">
        <v>47</v>
      </c>
      <c r="H3737" t="s">
        <v>31</v>
      </c>
      <c r="I3737" t="s">
        <v>68</v>
      </c>
      <c r="J3737">
        <v>5310341978</v>
      </c>
      <c r="K3737" t="s">
        <v>19</v>
      </c>
    </row>
    <row r="3738" spans="1:11" x14ac:dyDescent="0.35">
      <c r="A3738">
        <v>3737</v>
      </c>
      <c r="B3738" t="s">
        <v>10699</v>
      </c>
      <c r="C3738">
        <v>21</v>
      </c>
      <c r="D3738" t="s">
        <v>10700</v>
      </c>
      <c r="E3738" t="s">
        <v>169</v>
      </c>
      <c r="F3738" t="s">
        <v>101</v>
      </c>
      <c r="G3738" t="s">
        <v>87</v>
      </c>
      <c r="H3738" t="s">
        <v>79</v>
      </c>
      <c r="I3738" t="s">
        <v>102</v>
      </c>
      <c r="J3738" t="s">
        <v>10701</v>
      </c>
      <c r="K3738" t="s">
        <v>37</v>
      </c>
    </row>
    <row r="3739" spans="1:11" x14ac:dyDescent="0.35">
      <c r="A3739">
        <v>3738</v>
      </c>
      <c r="B3739" t="s">
        <v>10702</v>
      </c>
      <c r="C3739">
        <v>25</v>
      </c>
      <c r="D3739" t="s">
        <v>10703</v>
      </c>
      <c r="E3739" t="s">
        <v>14</v>
      </c>
      <c r="F3739" t="s">
        <v>42</v>
      </c>
      <c r="G3739" t="s">
        <v>87</v>
      </c>
      <c r="H3739" t="s">
        <v>79</v>
      </c>
      <c r="I3739" t="s">
        <v>17</v>
      </c>
      <c r="J3739" t="s">
        <v>10704</v>
      </c>
      <c r="K3739" t="s">
        <v>28</v>
      </c>
    </row>
    <row r="3740" spans="1:11" x14ac:dyDescent="0.35">
      <c r="A3740">
        <v>3739</v>
      </c>
      <c r="B3740" t="s">
        <v>10705</v>
      </c>
      <c r="C3740">
        <v>24</v>
      </c>
      <c r="D3740" t="s">
        <v>10706</v>
      </c>
      <c r="E3740" t="s">
        <v>13</v>
      </c>
      <c r="F3740" t="s">
        <v>101</v>
      </c>
      <c r="G3740" t="s">
        <v>33</v>
      </c>
      <c r="H3740" t="s">
        <v>34</v>
      </c>
      <c r="I3740" t="s">
        <v>35</v>
      </c>
      <c r="J3740" t="s">
        <v>10707</v>
      </c>
      <c r="K3740" t="s">
        <v>28</v>
      </c>
    </row>
    <row r="3741" spans="1:11" x14ac:dyDescent="0.35">
      <c r="A3741">
        <v>3740</v>
      </c>
      <c r="B3741" t="s">
        <v>1774</v>
      </c>
      <c r="C3741">
        <v>21</v>
      </c>
      <c r="D3741" t="s">
        <v>10708</v>
      </c>
      <c r="E3741" t="s">
        <v>169</v>
      </c>
      <c r="F3741" t="s">
        <v>149</v>
      </c>
      <c r="G3741" t="s">
        <v>15</v>
      </c>
      <c r="H3741" t="s">
        <v>16</v>
      </c>
      <c r="I3741" t="s">
        <v>17</v>
      </c>
      <c r="J3741" t="s">
        <v>10709</v>
      </c>
      <c r="K3741" t="s">
        <v>28</v>
      </c>
    </row>
    <row r="3742" spans="1:11" x14ac:dyDescent="0.35">
      <c r="A3742">
        <v>3741</v>
      </c>
      <c r="B3742" t="s">
        <v>10710</v>
      </c>
      <c r="C3742">
        <v>26</v>
      </c>
      <c r="D3742" t="s">
        <v>10711</v>
      </c>
      <c r="E3742" t="s">
        <v>31</v>
      </c>
      <c r="F3742" t="s">
        <v>14</v>
      </c>
      <c r="G3742" t="s">
        <v>80</v>
      </c>
      <c r="H3742" t="s">
        <v>32</v>
      </c>
      <c r="I3742" t="s">
        <v>116</v>
      </c>
      <c r="J3742" t="s">
        <v>10712</v>
      </c>
      <c r="K3742" t="s">
        <v>28</v>
      </c>
    </row>
    <row r="3743" spans="1:11" x14ac:dyDescent="0.35">
      <c r="A3743">
        <v>3742</v>
      </c>
      <c r="B3743" t="s">
        <v>10713</v>
      </c>
      <c r="C3743">
        <v>27</v>
      </c>
      <c r="D3743" t="s">
        <v>10714</v>
      </c>
      <c r="E3743" t="s">
        <v>32</v>
      </c>
      <c r="F3743" t="s">
        <v>133</v>
      </c>
      <c r="G3743" t="s">
        <v>62</v>
      </c>
      <c r="H3743" t="s">
        <v>23</v>
      </c>
      <c r="I3743" t="s">
        <v>63</v>
      </c>
      <c r="J3743" t="s">
        <v>10715</v>
      </c>
      <c r="K3743" t="s">
        <v>28</v>
      </c>
    </row>
    <row r="3744" spans="1:11" x14ac:dyDescent="0.35">
      <c r="A3744">
        <v>3743</v>
      </c>
      <c r="B3744" t="s">
        <v>10716</v>
      </c>
      <c r="C3744">
        <v>30</v>
      </c>
      <c r="D3744" t="s">
        <v>10717</v>
      </c>
      <c r="E3744" t="s">
        <v>101</v>
      </c>
      <c r="F3744" t="s">
        <v>31</v>
      </c>
      <c r="G3744" t="s">
        <v>52</v>
      </c>
      <c r="H3744" t="s">
        <v>13</v>
      </c>
      <c r="I3744" t="s">
        <v>146</v>
      </c>
      <c r="J3744" t="s">
        <v>10718</v>
      </c>
      <c r="K3744" t="s">
        <v>37</v>
      </c>
    </row>
    <row r="3745" spans="1:11" x14ac:dyDescent="0.35">
      <c r="A3745">
        <v>3744</v>
      </c>
      <c r="B3745" t="s">
        <v>10719</v>
      </c>
      <c r="C3745">
        <v>30</v>
      </c>
      <c r="D3745" t="s">
        <v>10720</v>
      </c>
      <c r="E3745" t="s">
        <v>32</v>
      </c>
      <c r="F3745" t="s">
        <v>57</v>
      </c>
      <c r="G3745" t="s">
        <v>80</v>
      </c>
      <c r="H3745" t="s">
        <v>32</v>
      </c>
      <c r="I3745" t="s">
        <v>48</v>
      </c>
      <c r="J3745" t="s">
        <v>10721</v>
      </c>
      <c r="K3745" t="s">
        <v>37</v>
      </c>
    </row>
    <row r="3746" spans="1:11" x14ac:dyDescent="0.35">
      <c r="A3746">
        <v>3745</v>
      </c>
      <c r="B3746" t="s">
        <v>10722</v>
      </c>
      <c r="C3746">
        <v>20</v>
      </c>
      <c r="D3746" t="s">
        <v>10723</v>
      </c>
      <c r="E3746" t="s">
        <v>177</v>
      </c>
      <c r="F3746" t="s">
        <v>25</v>
      </c>
      <c r="G3746" t="s">
        <v>80</v>
      </c>
      <c r="H3746" t="s">
        <v>32</v>
      </c>
      <c r="I3746" t="s">
        <v>146</v>
      </c>
      <c r="J3746">
        <v>107628084</v>
      </c>
      <c r="K3746" t="s">
        <v>76</v>
      </c>
    </row>
    <row r="3747" spans="1:11" x14ac:dyDescent="0.35">
      <c r="A3747">
        <v>3746</v>
      </c>
      <c r="B3747" t="s">
        <v>10724</v>
      </c>
      <c r="C3747">
        <v>21</v>
      </c>
      <c r="D3747" t="s">
        <v>10725</v>
      </c>
      <c r="E3747" t="s">
        <v>22</v>
      </c>
      <c r="F3747" t="s">
        <v>14</v>
      </c>
      <c r="G3747" t="s">
        <v>87</v>
      </c>
      <c r="H3747" t="s">
        <v>79</v>
      </c>
      <c r="I3747" t="s">
        <v>153</v>
      </c>
      <c r="J3747" t="s">
        <v>10726</v>
      </c>
      <c r="K3747" t="s">
        <v>76</v>
      </c>
    </row>
    <row r="3748" spans="1:11" x14ac:dyDescent="0.35">
      <c r="A3748">
        <v>3747</v>
      </c>
      <c r="B3748" t="s">
        <v>10727</v>
      </c>
      <c r="C3748">
        <v>30</v>
      </c>
      <c r="D3748" t="s">
        <v>10728</v>
      </c>
      <c r="E3748" t="s">
        <v>25</v>
      </c>
      <c r="F3748" t="s">
        <v>22</v>
      </c>
      <c r="G3748" t="s">
        <v>52</v>
      </c>
      <c r="H3748" t="s">
        <v>13</v>
      </c>
      <c r="I3748" t="s">
        <v>91</v>
      </c>
      <c r="J3748" t="s">
        <v>10729</v>
      </c>
      <c r="K3748" t="s">
        <v>44</v>
      </c>
    </row>
    <row r="3749" spans="1:11" x14ac:dyDescent="0.35">
      <c r="A3749">
        <v>3748</v>
      </c>
      <c r="B3749" t="s">
        <v>10730</v>
      </c>
      <c r="C3749">
        <v>20</v>
      </c>
      <c r="D3749" t="s">
        <v>10731</v>
      </c>
      <c r="E3749" t="s">
        <v>31</v>
      </c>
      <c r="F3749" t="s">
        <v>34</v>
      </c>
      <c r="G3749" t="s">
        <v>33</v>
      </c>
      <c r="H3749" t="s">
        <v>34</v>
      </c>
      <c r="I3749" t="s">
        <v>88</v>
      </c>
      <c r="J3749" t="s">
        <v>10732</v>
      </c>
      <c r="K3749" t="s">
        <v>19</v>
      </c>
    </row>
    <row r="3750" spans="1:11" x14ac:dyDescent="0.35">
      <c r="A3750">
        <v>3749</v>
      </c>
      <c r="B3750" t="s">
        <v>10733</v>
      </c>
      <c r="C3750">
        <v>23</v>
      </c>
      <c r="D3750" t="s">
        <v>10734</v>
      </c>
      <c r="E3750" t="s">
        <v>14</v>
      </c>
      <c r="F3750" t="s">
        <v>13</v>
      </c>
      <c r="G3750" t="s">
        <v>52</v>
      </c>
      <c r="H3750" t="s">
        <v>13</v>
      </c>
      <c r="I3750" t="s">
        <v>91</v>
      </c>
      <c r="J3750" t="s">
        <v>10735</v>
      </c>
      <c r="K3750" t="s">
        <v>28</v>
      </c>
    </row>
    <row r="3751" spans="1:11" x14ac:dyDescent="0.35">
      <c r="A3751">
        <v>3750</v>
      </c>
      <c r="B3751" t="s">
        <v>10736</v>
      </c>
      <c r="C3751">
        <v>22</v>
      </c>
      <c r="D3751" t="s">
        <v>10737</v>
      </c>
      <c r="E3751" t="s">
        <v>101</v>
      </c>
      <c r="F3751" t="s">
        <v>25</v>
      </c>
      <c r="G3751" t="s">
        <v>62</v>
      </c>
      <c r="H3751" t="s">
        <v>23</v>
      </c>
      <c r="I3751" t="s">
        <v>58</v>
      </c>
      <c r="J3751" t="s">
        <v>10738</v>
      </c>
      <c r="K3751" t="s">
        <v>76</v>
      </c>
    </row>
    <row r="3752" spans="1:11" x14ac:dyDescent="0.35">
      <c r="A3752">
        <v>3751</v>
      </c>
      <c r="B3752" t="s">
        <v>10739</v>
      </c>
      <c r="C3752">
        <v>27</v>
      </c>
      <c r="D3752" t="s">
        <v>10740</v>
      </c>
      <c r="E3752" t="s">
        <v>25</v>
      </c>
      <c r="F3752" t="s">
        <v>133</v>
      </c>
      <c r="G3752" t="s">
        <v>62</v>
      </c>
      <c r="H3752" t="s">
        <v>23</v>
      </c>
      <c r="I3752" t="s">
        <v>63</v>
      </c>
      <c r="J3752">
        <v>3410782996</v>
      </c>
      <c r="K3752" t="s">
        <v>19</v>
      </c>
    </row>
    <row r="3753" spans="1:11" x14ac:dyDescent="0.35">
      <c r="A3753">
        <v>3752</v>
      </c>
      <c r="B3753" t="s">
        <v>10741</v>
      </c>
      <c r="C3753">
        <v>23</v>
      </c>
      <c r="D3753" t="s">
        <v>10742</v>
      </c>
      <c r="E3753" t="s">
        <v>16</v>
      </c>
      <c r="F3753" t="s">
        <v>13</v>
      </c>
      <c r="G3753" t="s">
        <v>24</v>
      </c>
      <c r="H3753" t="s">
        <v>25</v>
      </c>
      <c r="I3753" t="s">
        <v>102</v>
      </c>
      <c r="J3753">
        <f>1-345-895-6764</f>
        <v>-8003</v>
      </c>
      <c r="K3753" t="s">
        <v>19</v>
      </c>
    </row>
    <row r="3754" spans="1:11" x14ac:dyDescent="0.35">
      <c r="A3754">
        <v>3753</v>
      </c>
      <c r="B3754" t="s">
        <v>4369</v>
      </c>
      <c r="C3754">
        <v>27</v>
      </c>
      <c r="D3754" t="s">
        <v>10743</v>
      </c>
      <c r="E3754" t="s">
        <v>177</v>
      </c>
      <c r="F3754" t="s">
        <v>16</v>
      </c>
      <c r="G3754" t="s">
        <v>33</v>
      </c>
      <c r="H3754" t="s">
        <v>34</v>
      </c>
      <c r="I3754" t="s">
        <v>26</v>
      </c>
      <c r="J3754" t="s">
        <v>10744</v>
      </c>
      <c r="K3754" t="s">
        <v>37</v>
      </c>
    </row>
    <row r="3755" spans="1:11" x14ac:dyDescent="0.35">
      <c r="A3755">
        <v>3754</v>
      </c>
      <c r="B3755" t="s">
        <v>10745</v>
      </c>
      <c r="C3755">
        <v>29</v>
      </c>
      <c r="D3755" t="s">
        <v>10746</v>
      </c>
      <c r="E3755" t="s">
        <v>32</v>
      </c>
      <c r="F3755" t="s">
        <v>25</v>
      </c>
      <c r="G3755" t="s">
        <v>80</v>
      </c>
      <c r="H3755" t="s">
        <v>32</v>
      </c>
      <c r="I3755" t="s">
        <v>63</v>
      </c>
      <c r="J3755" t="s">
        <v>10747</v>
      </c>
      <c r="K3755" t="s">
        <v>44</v>
      </c>
    </row>
    <row r="3756" spans="1:11" x14ac:dyDescent="0.35">
      <c r="A3756">
        <v>3755</v>
      </c>
      <c r="B3756" t="s">
        <v>10748</v>
      </c>
      <c r="C3756">
        <v>30</v>
      </c>
      <c r="D3756" t="s">
        <v>10749</v>
      </c>
      <c r="E3756" t="s">
        <v>13</v>
      </c>
      <c r="F3756" t="s">
        <v>22</v>
      </c>
      <c r="G3756" t="s">
        <v>15</v>
      </c>
      <c r="H3756" t="s">
        <v>16</v>
      </c>
      <c r="I3756" t="s">
        <v>58</v>
      </c>
      <c r="J3756" t="s">
        <v>10750</v>
      </c>
      <c r="K3756" t="s">
        <v>28</v>
      </c>
    </row>
    <row r="3757" spans="1:11" x14ac:dyDescent="0.35">
      <c r="A3757">
        <v>3756</v>
      </c>
      <c r="B3757" t="s">
        <v>10751</v>
      </c>
      <c r="C3757">
        <v>22</v>
      </c>
      <c r="D3757" t="s">
        <v>10752</v>
      </c>
      <c r="E3757" t="s">
        <v>177</v>
      </c>
      <c r="F3757" t="s">
        <v>177</v>
      </c>
      <c r="G3757" t="s">
        <v>80</v>
      </c>
      <c r="H3757" t="s">
        <v>32</v>
      </c>
      <c r="I3757" t="s">
        <v>88</v>
      </c>
      <c r="J3757" t="s">
        <v>10753</v>
      </c>
      <c r="K3757" t="s">
        <v>44</v>
      </c>
    </row>
    <row r="3758" spans="1:11" x14ac:dyDescent="0.35">
      <c r="A3758">
        <v>3757</v>
      </c>
      <c r="B3758" t="s">
        <v>10754</v>
      </c>
      <c r="C3758">
        <v>30</v>
      </c>
      <c r="D3758" t="s">
        <v>10755</v>
      </c>
      <c r="E3758" t="s">
        <v>22</v>
      </c>
      <c r="F3758" t="s">
        <v>201</v>
      </c>
      <c r="G3758" t="s">
        <v>15</v>
      </c>
      <c r="H3758" t="s">
        <v>16</v>
      </c>
      <c r="I3758" t="s">
        <v>68</v>
      </c>
      <c r="J3758" t="s">
        <v>10756</v>
      </c>
      <c r="K3758" t="s">
        <v>44</v>
      </c>
    </row>
    <row r="3759" spans="1:11" x14ac:dyDescent="0.35">
      <c r="A3759">
        <v>3758</v>
      </c>
      <c r="B3759" t="s">
        <v>10757</v>
      </c>
      <c r="C3759">
        <v>30</v>
      </c>
      <c r="D3759" t="s">
        <v>10758</v>
      </c>
      <c r="E3759" t="s">
        <v>22</v>
      </c>
      <c r="F3759" t="s">
        <v>67</v>
      </c>
      <c r="G3759" t="s">
        <v>52</v>
      </c>
      <c r="H3759" t="s">
        <v>13</v>
      </c>
      <c r="I3759" t="s">
        <v>48</v>
      </c>
      <c r="J3759" t="s">
        <v>10759</v>
      </c>
      <c r="K3759" t="s">
        <v>44</v>
      </c>
    </row>
    <row r="3760" spans="1:11" x14ac:dyDescent="0.35">
      <c r="A3760">
        <v>3759</v>
      </c>
      <c r="B3760" t="s">
        <v>10760</v>
      </c>
      <c r="C3760">
        <v>22</v>
      </c>
      <c r="D3760" t="s">
        <v>10761</v>
      </c>
      <c r="E3760" t="s">
        <v>22</v>
      </c>
      <c r="F3760" t="s">
        <v>34</v>
      </c>
      <c r="G3760" t="s">
        <v>80</v>
      </c>
      <c r="H3760" t="s">
        <v>32</v>
      </c>
      <c r="I3760" t="s">
        <v>146</v>
      </c>
      <c r="J3760" t="s">
        <v>10762</v>
      </c>
      <c r="K3760" t="s">
        <v>76</v>
      </c>
    </row>
    <row r="3761" spans="1:11" x14ac:dyDescent="0.35">
      <c r="A3761">
        <v>3760</v>
      </c>
      <c r="B3761" t="s">
        <v>2069</v>
      </c>
      <c r="C3761">
        <v>30</v>
      </c>
      <c r="D3761" t="s">
        <v>10763</v>
      </c>
      <c r="E3761" t="s">
        <v>169</v>
      </c>
      <c r="F3761" t="s">
        <v>34</v>
      </c>
      <c r="G3761" t="s">
        <v>41</v>
      </c>
      <c r="H3761" t="s">
        <v>42</v>
      </c>
      <c r="I3761" t="s">
        <v>26</v>
      </c>
      <c r="J3761" t="s">
        <v>10764</v>
      </c>
      <c r="K3761" t="s">
        <v>28</v>
      </c>
    </row>
    <row r="3762" spans="1:11" x14ac:dyDescent="0.35">
      <c r="A3762">
        <v>3761</v>
      </c>
      <c r="B3762" t="s">
        <v>10765</v>
      </c>
      <c r="C3762">
        <v>26</v>
      </c>
      <c r="D3762" t="s">
        <v>10766</v>
      </c>
      <c r="E3762" t="s">
        <v>149</v>
      </c>
      <c r="F3762" t="s">
        <v>42</v>
      </c>
      <c r="G3762" t="s">
        <v>41</v>
      </c>
      <c r="H3762" t="s">
        <v>42</v>
      </c>
      <c r="I3762" t="s">
        <v>53</v>
      </c>
      <c r="J3762" t="s">
        <v>10767</v>
      </c>
      <c r="K3762" t="s">
        <v>76</v>
      </c>
    </row>
    <row r="3763" spans="1:11" x14ac:dyDescent="0.35">
      <c r="A3763">
        <v>3762</v>
      </c>
      <c r="B3763" t="s">
        <v>10768</v>
      </c>
      <c r="C3763">
        <v>29</v>
      </c>
      <c r="D3763" t="s">
        <v>10769</v>
      </c>
      <c r="E3763" t="s">
        <v>40</v>
      </c>
      <c r="F3763" t="s">
        <v>34</v>
      </c>
      <c r="G3763" t="s">
        <v>87</v>
      </c>
      <c r="H3763" t="s">
        <v>79</v>
      </c>
      <c r="I3763" t="s">
        <v>102</v>
      </c>
      <c r="J3763" t="s">
        <v>10770</v>
      </c>
      <c r="K3763" t="s">
        <v>44</v>
      </c>
    </row>
    <row r="3764" spans="1:11" x14ac:dyDescent="0.35">
      <c r="A3764">
        <v>3763</v>
      </c>
      <c r="B3764" t="s">
        <v>10771</v>
      </c>
      <c r="C3764">
        <v>29</v>
      </c>
      <c r="D3764" t="s">
        <v>10772</v>
      </c>
      <c r="E3764" t="s">
        <v>169</v>
      </c>
      <c r="F3764" t="s">
        <v>32</v>
      </c>
      <c r="G3764" t="s">
        <v>87</v>
      </c>
      <c r="H3764" t="s">
        <v>79</v>
      </c>
      <c r="I3764" t="s">
        <v>170</v>
      </c>
      <c r="J3764" t="s">
        <v>10773</v>
      </c>
      <c r="K3764" t="s">
        <v>76</v>
      </c>
    </row>
    <row r="3765" spans="1:11" x14ac:dyDescent="0.35">
      <c r="A3765">
        <v>3764</v>
      </c>
      <c r="B3765" t="s">
        <v>10774</v>
      </c>
      <c r="C3765">
        <v>20</v>
      </c>
      <c r="D3765" t="s">
        <v>10775</v>
      </c>
      <c r="E3765" t="s">
        <v>31</v>
      </c>
      <c r="F3765" t="s">
        <v>149</v>
      </c>
      <c r="G3765" t="s">
        <v>41</v>
      </c>
      <c r="H3765" t="s">
        <v>42</v>
      </c>
      <c r="I3765" t="s">
        <v>91</v>
      </c>
      <c r="J3765" t="s">
        <v>10776</v>
      </c>
      <c r="K3765" t="s">
        <v>28</v>
      </c>
    </row>
    <row r="3766" spans="1:11" x14ac:dyDescent="0.35">
      <c r="A3766">
        <v>3765</v>
      </c>
      <c r="B3766" t="s">
        <v>10777</v>
      </c>
      <c r="C3766">
        <v>25</v>
      </c>
      <c r="D3766" t="s">
        <v>10778</v>
      </c>
      <c r="E3766" t="s">
        <v>133</v>
      </c>
      <c r="F3766" t="s">
        <v>201</v>
      </c>
      <c r="G3766" t="s">
        <v>80</v>
      </c>
      <c r="H3766" t="s">
        <v>32</v>
      </c>
      <c r="I3766" t="s">
        <v>102</v>
      </c>
      <c r="J3766" t="s">
        <v>10779</v>
      </c>
      <c r="K3766" t="s">
        <v>76</v>
      </c>
    </row>
    <row r="3767" spans="1:11" x14ac:dyDescent="0.35">
      <c r="A3767">
        <v>3766</v>
      </c>
      <c r="B3767" t="s">
        <v>10780</v>
      </c>
      <c r="C3767">
        <v>21</v>
      </c>
      <c r="D3767" t="s">
        <v>10781</v>
      </c>
      <c r="E3767" t="s">
        <v>25</v>
      </c>
      <c r="F3767" t="s">
        <v>177</v>
      </c>
      <c r="G3767" t="s">
        <v>47</v>
      </c>
      <c r="H3767" t="s">
        <v>31</v>
      </c>
      <c r="I3767" t="s">
        <v>58</v>
      </c>
      <c r="J3767" t="s">
        <v>10782</v>
      </c>
      <c r="K3767" t="s">
        <v>44</v>
      </c>
    </row>
    <row r="3768" spans="1:11" x14ac:dyDescent="0.35">
      <c r="A3768">
        <v>3767</v>
      </c>
      <c r="B3768" t="s">
        <v>10783</v>
      </c>
      <c r="C3768">
        <v>27</v>
      </c>
      <c r="D3768" t="s">
        <v>10784</v>
      </c>
      <c r="E3768" t="s">
        <v>201</v>
      </c>
      <c r="F3768" t="s">
        <v>25</v>
      </c>
      <c r="G3768" t="s">
        <v>33</v>
      </c>
      <c r="H3768" t="s">
        <v>34</v>
      </c>
      <c r="I3768" t="s">
        <v>63</v>
      </c>
      <c r="J3768" t="s">
        <v>10785</v>
      </c>
      <c r="K3768" t="s">
        <v>19</v>
      </c>
    </row>
    <row r="3769" spans="1:11" x14ac:dyDescent="0.35">
      <c r="A3769">
        <v>3768</v>
      </c>
      <c r="B3769" t="s">
        <v>10786</v>
      </c>
      <c r="C3769">
        <v>22</v>
      </c>
      <c r="D3769" t="s">
        <v>10787</v>
      </c>
      <c r="E3769" t="s">
        <v>201</v>
      </c>
      <c r="F3769" t="s">
        <v>149</v>
      </c>
      <c r="G3769" t="s">
        <v>87</v>
      </c>
      <c r="H3769" t="s">
        <v>79</v>
      </c>
      <c r="I3769" t="s">
        <v>116</v>
      </c>
      <c r="J3769">
        <v>8242944136</v>
      </c>
      <c r="K3769" t="s">
        <v>76</v>
      </c>
    </row>
    <row r="3770" spans="1:11" x14ac:dyDescent="0.35">
      <c r="A3770">
        <v>3769</v>
      </c>
      <c r="B3770" t="s">
        <v>10788</v>
      </c>
      <c r="C3770">
        <v>27</v>
      </c>
      <c r="D3770" t="s">
        <v>10789</v>
      </c>
      <c r="E3770" t="s">
        <v>42</v>
      </c>
      <c r="F3770" t="s">
        <v>79</v>
      </c>
      <c r="G3770" t="s">
        <v>62</v>
      </c>
      <c r="H3770" t="s">
        <v>23</v>
      </c>
      <c r="I3770" t="s">
        <v>170</v>
      </c>
      <c r="J3770" t="s">
        <v>10790</v>
      </c>
      <c r="K3770" t="s">
        <v>19</v>
      </c>
    </row>
    <row r="3771" spans="1:11" x14ac:dyDescent="0.35">
      <c r="A3771">
        <v>3770</v>
      </c>
      <c r="B3771" t="s">
        <v>10791</v>
      </c>
      <c r="C3771">
        <v>26</v>
      </c>
      <c r="D3771" t="s">
        <v>10792</v>
      </c>
      <c r="E3771" t="s">
        <v>32</v>
      </c>
      <c r="F3771" t="s">
        <v>25</v>
      </c>
      <c r="G3771" t="s">
        <v>87</v>
      </c>
      <c r="H3771" t="s">
        <v>79</v>
      </c>
      <c r="I3771" t="s">
        <v>17</v>
      </c>
      <c r="J3771" t="s">
        <v>10793</v>
      </c>
      <c r="K3771" t="s">
        <v>19</v>
      </c>
    </row>
    <row r="3772" spans="1:11" x14ac:dyDescent="0.35">
      <c r="A3772">
        <v>3771</v>
      </c>
      <c r="B3772" t="s">
        <v>10794</v>
      </c>
      <c r="C3772">
        <v>21</v>
      </c>
      <c r="D3772" t="s">
        <v>10795</v>
      </c>
      <c r="E3772" t="s">
        <v>23</v>
      </c>
      <c r="F3772" t="s">
        <v>40</v>
      </c>
      <c r="G3772" t="s">
        <v>33</v>
      </c>
      <c r="H3772" t="s">
        <v>34</v>
      </c>
      <c r="I3772" t="s">
        <v>170</v>
      </c>
      <c r="J3772" t="s">
        <v>10796</v>
      </c>
      <c r="K3772" t="s">
        <v>44</v>
      </c>
    </row>
    <row r="3773" spans="1:11" x14ac:dyDescent="0.35">
      <c r="A3773">
        <v>3772</v>
      </c>
      <c r="B3773" t="s">
        <v>3404</v>
      </c>
      <c r="C3773">
        <v>25</v>
      </c>
      <c r="D3773" t="s">
        <v>10797</v>
      </c>
      <c r="E3773" t="s">
        <v>201</v>
      </c>
      <c r="F3773" t="s">
        <v>40</v>
      </c>
      <c r="G3773" t="s">
        <v>80</v>
      </c>
      <c r="H3773" t="s">
        <v>32</v>
      </c>
      <c r="I3773" t="s">
        <v>88</v>
      </c>
      <c r="J3773" t="s">
        <v>10798</v>
      </c>
      <c r="K3773" t="s">
        <v>44</v>
      </c>
    </row>
    <row r="3774" spans="1:11" x14ac:dyDescent="0.35">
      <c r="A3774">
        <v>3773</v>
      </c>
      <c r="B3774" t="s">
        <v>10799</v>
      </c>
      <c r="C3774">
        <v>25</v>
      </c>
      <c r="D3774" t="s">
        <v>10800</v>
      </c>
      <c r="E3774" t="s">
        <v>67</v>
      </c>
      <c r="F3774" t="s">
        <v>32</v>
      </c>
      <c r="G3774" t="s">
        <v>41</v>
      </c>
      <c r="H3774" t="s">
        <v>42</v>
      </c>
      <c r="I3774" t="s">
        <v>48</v>
      </c>
      <c r="J3774" t="s">
        <v>10801</v>
      </c>
      <c r="K3774" t="s">
        <v>19</v>
      </c>
    </row>
    <row r="3775" spans="1:11" x14ac:dyDescent="0.35">
      <c r="A3775">
        <v>3774</v>
      </c>
      <c r="B3775" t="s">
        <v>10802</v>
      </c>
      <c r="C3775">
        <v>28</v>
      </c>
      <c r="D3775" t="s">
        <v>10803</v>
      </c>
      <c r="E3775" t="s">
        <v>79</v>
      </c>
      <c r="F3775" t="s">
        <v>177</v>
      </c>
      <c r="G3775" t="s">
        <v>41</v>
      </c>
      <c r="H3775" t="s">
        <v>42</v>
      </c>
      <c r="I3775" t="s">
        <v>91</v>
      </c>
      <c r="J3775" t="s">
        <v>10804</v>
      </c>
      <c r="K3775" t="s">
        <v>28</v>
      </c>
    </row>
    <row r="3776" spans="1:11" x14ac:dyDescent="0.35">
      <c r="A3776">
        <v>3775</v>
      </c>
      <c r="B3776" t="s">
        <v>10805</v>
      </c>
      <c r="C3776">
        <v>21</v>
      </c>
      <c r="D3776" t="s">
        <v>10806</v>
      </c>
      <c r="E3776" t="s">
        <v>34</v>
      </c>
      <c r="F3776" t="s">
        <v>177</v>
      </c>
      <c r="G3776" t="s">
        <v>52</v>
      </c>
      <c r="H3776" t="s">
        <v>13</v>
      </c>
      <c r="I3776" t="s">
        <v>63</v>
      </c>
      <c r="J3776" t="s">
        <v>10807</v>
      </c>
      <c r="K3776" t="s">
        <v>44</v>
      </c>
    </row>
    <row r="3777" spans="1:11" x14ac:dyDescent="0.35">
      <c r="A3777">
        <v>3776</v>
      </c>
      <c r="B3777" t="s">
        <v>10808</v>
      </c>
      <c r="C3777">
        <v>30</v>
      </c>
      <c r="D3777" t="s">
        <v>10809</v>
      </c>
      <c r="E3777" t="s">
        <v>23</v>
      </c>
      <c r="F3777" t="s">
        <v>16</v>
      </c>
      <c r="G3777" t="s">
        <v>15</v>
      </c>
      <c r="H3777" t="s">
        <v>16</v>
      </c>
      <c r="I3777" t="s">
        <v>17</v>
      </c>
      <c r="J3777" t="s">
        <v>10810</v>
      </c>
      <c r="K3777" t="s">
        <v>44</v>
      </c>
    </row>
    <row r="3778" spans="1:11" x14ac:dyDescent="0.35">
      <c r="A3778">
        <v>3777</v>
      </c>
      <c r="B3778" t="s">
        <v>10811</v>
      </c>
      <c r="C3778">
        <v>20</v>
      </c>
      <c r="D3778" t="s">
        <v>10812</v>
      </c>
      <c r="E3778" t="s">
        <v>169</v>
      </c>
      <c r="F3778" t="s">
        <v>101</v>
      </c>
      <c r="G3778" t="s">
        <v>47</v>
      </c>
      <c r="H3778" t="s">
        <v>31</v>
      </c>
      <c r="I3778" t="s">
        <v>91</v>
      </c>
      <c r="J3778" t="s">
        <v>10813</v>
      </c>
      <c r="K3778" t="s">
        <v>44</v>
      </c>
    </row>
    <row r="3779" spans="1:11" x14ac:dyDescent="0.35">
      <c r="A3779">
        <v>3778</v>
      </c>
      <c r="B3779" t="s">
        <v>10814</v>
      </c>
      <c r="C3779">
        <v>21</v>
      </c>
      <c r="D3779" t="s">
        <v>10815</v>
      </c>
      <c r="E3779" t="s">
        <v>25</v>
      </c>
      <c r="F3779" t="s">
        <v>169</v>
      </c>
      <c r="G3779" t="s">
        <v>47</v>
      </c>
      <c r="H3779" t="s">
        <v>31</v>
      </c>
      <c r="I3779" t="s">
        <v>17</v>
      </c>
      <c r="J3779" t="s">
        <v>10816</v>
      </c>
      <c r="K3779" t="s">
        <v>28</v>
      </c>
    </row>
    <row r="3780" spans="1:11" x14ac:dyDescent="0.35">
      <c r="A3780">
        <v>3779</v>
      </c>
      <c r="B3780" t="s">
        <v>10817</v>
      </c>
      <c r="C3780">
        <v>30</v>
      </c>
      <c r="D3780" t="s">
        <v>10818</v>
      </c>
      <c r="E3780" t="s">
        <v>169</v>
      </c>
      <c r="F3780" t="s">
        <v>23</v>
      </c>
      <c r="G3780" t="s">
        <v>80</v>
      </c>
      <c r="H3780" t="s">
        <v>32</v>
      </c>
      <c r="I3780" t="s">
        <v>58</v>
      </c>
      <c r="J3780" t="s">
        <v>10819</v>
      </c>
      <c r="K3780" t="s">
        <v>76</v>
      </c>
    </row>
    <row r="3781" spans="1:11" x14ac:dyDescent="0.35">
      <c r="A3781">
        <v>3780</v>
      </c>
      <c r="B3781" t="s">
        <v>10820</v>
      </c>
      <c r="C3781">
        <v>30</v>
      </c>
      <c r="D3781" t="s">
        <v>10821</v>
      </c>
      <c r="E3781" t="s">
        <v>23</v>
      </c>
      <c r="F3781" t="s">
        <v>13</v>
      </c>
      <c r="G3781" t="s">
        <v>52</v>
      </c>
      <c r="H3781" t="s">
        <v>13</v>
      </c>
      <c r="I3781" t="s">
        <v>102</v>
      </c>
      <c r="J3781" t="s">
        <v>10822</v>
      </c>
      <c r="K3781" t="s">
        <v>44</v>
      </c>
    </row>
    <row r="3782" spans="1:11" x14ac:dyDescent="0.35">
      <c r="A3782">
        <v>3781</v>
      </c>
      <c r="B3782" t="s">
        <v>10823</v>
      </c>
      <c r="C3782">
        <v>21</v>
      </c>
      <c r="D3782" t="s">
        <v>10824</v>
      </c>
      <c r="E3782" t="s">
        <v>22</v>
      </c>
      <c r="F3782" t="s">
        <v>177</v>
      </c>
      <c r="G3782" t="s">
        <v>41</v>
      </c>
      <c r="H3782" t="s">
        <v>42</v>
      </c>
      <c r="I3782" t="s">
        <v>68</v>
      </c>
      <c r="J3782" t="s">
        <v>10825</v>
      </c>
      <c r="K3782" t="s">
        <v>19</v>
      </c>
    </row>
    <row r="3783" spans="1:11" x14ac:dyDescent="0.35">
      <c r="A3783">
        <v>3782</v>
      </c>
      <c r="B3783" t="s">
        <v>10826</v>
      </c>
      <c r="C3783">
        <v>30</v>
      </c>
      <c r="D3783" t="s">
        <v>10827</v>
      </c>
      <c r="E3783" t="s">
        <v>201</v>
      </c>
      <c r="F3783" t="s">
        <v>13</v>
      </c>
      <c r="G3783" t="s">
        <v>15</v>
      </c>
      <c r="H3783" t="s">
        <v>16</v>
      </c>
      <c r="I3783" t="s">
        <v>48</v>
      </c>
      <c r="J3783" t="s">
        <v>10828</v>
      </c>
      <c r="K3783" t="s">
        <v>28</v>
      </c>
    </row>
    <row r="3784" spans="1:11" x14ac:dyDescent="0.35">
      <c r="A3784">
        <v>3783</v>
      </c>
      <c r="B3784" t="s">
        <v>10829</v>
      </c>
      <c r="C3784">
        <v>22</v>
      </c>
      <c r="D3784" t="s">
        <v>10830</v>
      </c>
      <c r="E3784" t="s">
        <v>23</v>
      </c>
      <c r="F3784" t="s">
        <v>42</v>
      </c>
      <c r="G3784" t="s">
        <v>15</v>
      </c>
      <c r="H3784" t="s">
        <v>16</v>
      </c>
      <c r="I3784" t="s">
        <v>116</v>
      </c>
      <c r="J3784" t="s">
        <v>10831</v>
      </c>
      <c r="K3784" t="s">
        <v>44</v>
      </c>
    </row>
    <row r="3785" spans="1:11" x14ac:dyDescent="0.35">
      <c r="A3785">
        <v>3784</v>
      </c>
      <c r="B3785" t="s">
        <v>10832</v>
      </c>
      <c r="C3785">
        <v>21</v>
      </c>
      <c r="D3785" t="s">
        <v>10833</v>
      </c>
      <c r="E3785" t="s">
        <v>42</v>
      </c>
      <c r="F3785" t="s">
        <v>177</v>
      </c>
      <c r="G3785" t="s">
        <v>47</v>
      </c>
      <c r="H3785" t="s">
        <v>31</v>
      </c>
      <c r="I3785" t="s">
        <v>17</v>
      </c>
      <c r="J3785" t="s">
        <v>10834</v>
      </c>
      <c r="K3785" t="s">
        <v>44</v>
      </c>
    </row>
    <row r="3786" spans="1:11" x14ac:dyDescent="0.35">
      <c r="A3786">
        <v>3785</v>
      </c>
      <c r="B3786" t="s">
        <v>10835</v>
      </c>
      <c r="C3786">
        <v>22</v>
      </c>
      <c r="D3786" t="s">
        <v>10836</v>
      </c>
      <c r="E3786" t="s">
        <v>31</v>
      </c>
      <c r="F3786" t="s">
        <v>133</v>
      </c>
      <c r="G3786" t="s">
        <v>120</v>
      </c>
      <c r="H3786" t="s">
        <v>57</v>
      </c>
      <c r="I3786" t="s">
        <v>17</v>
      </c>
      <c r="J3786" t="s">
        <v>10837</v>
      </c>
      <c r="K3786" t="s">
        <v>19</v>
      </c>
    </row>
    <row r="3787" spans="1:11" x14ac:dyDescent="0.35">
      <c r="A3787">
        <v>3786</v>
      </c>
      <c r="B3787" t="s">
        <v>10838</v>
      </c>
      <c r="C3787">
        <v>23</v>
      </c>
      <c r="D3787" t="s">
        <v>10839</v>
      </c>
      <c r="E3787" t="s">
        <v>14</v>
      </c>
      <c r="F3787" t="s">
        <v>16</v>
      </c>
      <c r="G3787" t="s">
        <v>87</v>
      </c>
      <c r="H3787" t="s">
        <v>79</v>
      </c>
      <c r="I3787" t="s">
        <v>88</v>
      </c>
      <c r="J3787" t="s">
        <v>10840</v>
      </c>
      <c r="K3787" t="s">
        <v>19</v>
      </c>
    </row>
    <row r="3788" spans="1:11" x14ac:dyDescent="0.35">
      <c r="A3788">
        <v>3787</v>
      </c>
      <c r="B3788" t="s">
        <v>2645</v>
      </c>
      <c r="C3788">
        <v>24</v>
      </c>
      <c r="D3788" t="s">
        <v>10841</v>
      </c>
      <c r="E3788" t="s">
        <v>40</v>
      </c>
      <c r="F3788" t="s">
        <v>149</v>
      </c>
      <c r="G3788" t="s">
        <v>80</v>
      </c>
      <c r="H3788" t="s">
        <v>32</v>
      </c>
      <c r="I3788" t="s">
        <v>91</v>
      </c>
      <c r="J3788">
        <v>5637380775</v>
      </c>
      <c r="K3788" t="s">
        <v>19</v>
      </c>
    </row>
    <row r="3789" spans="1:11" x14ac:dyDescent="0.35">
      <c r="A3789">
        <v>3788</v>
      </c>
      <c r="B3789" t="s">
        <v>10842</v>
      </c>
      <c r="C3789">
        <v>28</v>
      </c>
      <c r="D3789" t="s">
        <v>10843</v>
      </c>
      <c r="E3789" t="s">
        <v>22</v>
      </c>
      <c r="F3789" t="s">
        <v>169</v>
      </c>
      <c r="G3789" t="s">
        <v>52</v>
      </c>
      <c r="H3789" t="s">
        <v>13</v>
      </c>
      <c r="I3789" t="s">
        <v>170</v>
      </c>
      <c r="J3789" t="s">
        <v>10844</v>
      </c>
      <c r="K3789" t="s">
        <v>44</v>
      </c>
    </row>
    <row r="3790" spans="1:11" x14ac:dyDescent="0.35">
      <c r="A3790">
        <v>3789</v>
      </c>
      <c r="B3790" t="s">
        <v>10845</v>
      </c>
      <c r="C3790">
        <v>22</v>
      </c>
      <c r="D3790" t="s">
        <v>10846</v>
      </c>
      <c r="E3790" t="s">
        <v>177</v>
      </c>
      <c r="F3790" t="s">
        <v>201</v>
      </c>
      <c r="G3790" t="s">
        <v>41</v>
      </c>
      <c r="H3790" t="s">
        <v>42</v>
      </c>
      <c r="I3790" t="s">
        <v>35</v>
      </c>
      <c r="J3790" t="s">
        <v>10847</v>
      </c>
      <c r="K3790" t="s">
        <v>28</v>
      </c>
    </row>
    <row r="3791" spans="1:11" x14ac:dyDescent="0.35">
      <c r="A3791">
        <v>3790</v>
      </c>
      <c r="B3791" t="s">
        <v>10848</v>
      </c>
      <c r="C3791">
        <v>24</v>
      </c>
      <c r="D3791" t="s">
        <v>10849</v>
      </c>
      <c r="E3791" t="s">
        <v>23</v>
      </c>
      <c r="F3791" t="s">
        <v>25</v>
      </c>
      <c r="G3791" t="s">
        <v>33</v>
      </c>
      <c r="H3791" t="s">
        <v>34</v>
      </c>
      <c r="I3791" t="s">
        <v>146</v>
      </c>
      <c r="J3791" t="s">
        <v>10850</v>
      </c>
      <c r="K3791" t="s">
        <v>19</v>
      </c>
    </row>
    <row r="3792" spans="1:11" x14ac:dyDescent="0.35">
      <c r="A3792">
        <v>3791</v>
      </c>
      <c r="B3792" t="s">
        <v>10851</v>
      </c>
      <c r="C3792">
        <v>23</v>
      </c>
      <c r="D3792" t="s">
        <v>10852</v>
      </c>
      <c r="E3792" t="s">
        <v>25</v>
      </c>
      <c r="F3792" t="s">
        <v>32</v>
      </c>
      <c r="G3792" t="s">
        <v>47</v>
      </c>
      <c r="H3792" t="s">
        <v>31</v>
      </c>
      <c r="I3792" t="s">
        <v>48</v>
      </c>
      <c r="J3792" t="s">
        <v>10853</v>
      </c>
      <c r="K3792" t="s">
        <v>76</v>
      </c>
    </row>
    <row r="3793" spans="1:11" x14ac:dyDescent="0.35">
      <c r="A3793">
        <v>3792</v>
      </c>
      <c r="B3793" t="s">
        <v>10854</v>
      </c>
      <c r="C3793">
        <v>23</v>
      </c>
      <c r="D3793" t="s">
        <v>10855</v>
      </c>
      <c r="E3793" t="s">
        <v>31</v>
      </c>
      <c r="F3793" t="s">
        <v>32</v>
      </c>
      <c r="G3793" t="s">
        <v>33</v>
      </c>
      <c r="H3793" t="s">
        <v>34</v>
      </c>
      <c r="I3793" t="s">
        <v>53</v>
      </c>
      <c r="J3793" t="s">
        <v>10856</v>
      </c>
      <c r="K3793" t="s">
        <v>37</v>
      </c>
    </row>
    <row r="3794" spans="1:11" x14ac:dyDescent="0.35">
      <c r="A3794">
        <v>3793</v>
      </c>
      <c r="B3794" t="s">
        <v>10857</v>
      </c>
      <c r="C3794">
        <v>23</v>
      </c>
      <c r="D3794" t="s">
        <v>10858</v>
      </c>
      <c r="E3794" t="s">
        <v>57</v>
      </c>
      <c r="F3794" t="s">
        <v>13</v>
      </c>
      <c r="G3794" t="s">
        <v>24</v>
      </c>
      <c r="H3794" t="s">
        <v>25</v>
      </c>
      <c r="I3794" t="s">
        <v>58</v>
      </c>
      <c r="J3794" t="s">
        <v>10859</v>
      </c>
      <c r="K3794" t="s">
        <v>19</v>
      </c>
    </row>
    <row r="3795" spans="1:11" x14ac:dyDescent="0.35">
      <c r="A3795">
        <v>3794</v>
      </c>
      <c r="B3795" t="s">
        <v>10860</v>
      </c>
      <c r="C3795">
        <v>24</v>
      </c>
      <c r="D3795" t="s">
        <v>10861</v>
      </c>
      <c r="E3795" t="s">
        <v>14</v>
      </c>
      <c r="F3795" t="s">
        <v>23</v>
      </c>
      <c r="G3795" t="s">
        <v>87</v>
      </c>
      <c r="H3795" t="s">
        <v>79</v>
      </c>
      <c r="I3795" t="s">
        <v>116</v>
      </c>
      <c r="J3795" t="s">
        <v>10862</v>
      </c>
      <c r="K3795" t="s">
        <v>44</v>
      </c>
    </row>
    <row r="3796" spans="1:11" x14ac:dyDescent="0.35">
      <c r="A3796">
        <v>3795</v>
      </c>
      <c r="B3796" t="s">
        <v>10863</v>
      </c>
      <c r="C3796">
        <v>23</v>
      </c>
      <c r="D3796" t="s">
        <v>10864</v>
      </c>
      <c r="E3796" t="s">
        <v>133</v>
      </c>
      <c r="F3796" t="s">
        <v>14</v>
      </c>
      <c r="G3796" t="s">
        <v>15</v>
      </c>
      <c r="H3796" t="s">
        <v>16</v>
      </c>
      <c r="I3796" t="s">
        <v>48</v>
      </c>
      <c r="J3796" t="s">
        <v>10865</v>
      </c>
      <c r="K3796" t="s">
        <v>19</v>
      </c>
    </row>
    <row r="3797" spans="1:11" x14ac:dyDescent="0.35">
      <c r="A3797">
        <v>3796</v>
      </c>
      <c r="B3797" t="s">
        <v>10866</v>
      </c>
      <c r="C3797">
        <v>23</v>
      </c>
      <c r="D3797" t="s">
        <v>10867</v>
      </c>
      <c r="E3797" t="s">
        <v>67</v>
      </c>
      <c r="F3797" t="s">
        <v>32</v>
      </c>
      <c r="G3797" t="s">
        <v>87</v>
      </c>
      <c r="H3797" t="s">
        <v>79</v>
      </c>
      <c r="I3797" t="s">
        <v>17</v>
      </c>
      <c r="J3797" t="s">
        <v>10868</v>
      </c>
      <c r="K3797" t="s">
        <v>44</v>
      </c>
    </row>
    <row r="3798" spans="1:11" x14ac:dyDescent="0.35">
      <c r="A3798">
        <v>3797</v>
      </c>
      <c r="B3798" t="s">
        <v>10869</v>
      </c>
      <c r="C3798">
        <v>28</v>
      </c>
      <c r="D3798" t="s">
        <v>10870</v>
      </c>
      <c r="E3798" t="s">
        <v>79</v>
      </c>
      <c r="F3798" t="s">
        <v>149</v>
      </c>
      <c r="G3798" t="s">
        <v>24</v>
      </c>
      <c r="H3798" t="s">
        <v>25</v>
      </c>
      <c r="I3798" t="s">
        <v>35</v>
      </c>
      <c r="J3798" t="s">
        <v>10871</v>
      </c>
      <c r="K3798" t="s">
        <v>44</v>
      </c>
    </row>
    <row r="3799" spans="1:11" x14ac:dyDescent="0.35">
      <c r="A3799">
        <v>3798</v>
      </c>
      <c r="B3799" t="s">
        <v>10872</v>
      </c>
      <c r="C3799">
        <v>23</v>
      </c>
      <c r="D3799" t="s">
        <v>10873</v>
      </c>
      <c r="E3799" t="s">
        <v>101</v>
      </c>
      <c r="F3799" t="s">
        <v>32</v>
      </c>
      <c r="G3799" t="s">
        <v>62</v>
      </c>
      <c r="H3799" t="s">
        <v>23</v>
      </c>
      <c r="I3799" t="s">
        <v>170</v>
      </c>
      <c r="J3799">
        <v>7962805243</v>
      </c>
      <c r="K3799" t="s">
        <v>37</v>
      </c>
    </row>
    <row r="3800" spans="1:11" x14ac:dyDescent="0.35">
      <c r="A3800">
        <v>3799</v>
      </c>
      <c r="B3800" t="s">
        <v>10874</v>
      </c>
      <c r="C3800">
        <v>26</v>
      </c>
      <c r="D3800" t="s">
        <v>10875</v>
      </c>
      <c r="E3800" t="s">
        <v>14</v>
      </c>
      <c r="F3800" t="s">
        <v>149</v>
      </c>
      <c r="G3800" t="s">
        <v>52</v>
      </c>
      <c r="H3800" t="s">
        <v>13</v>
      </c>
      <c r="I3800" t="s">
        <v>91</v>
      </c>
      <c r="J3800" t="s">
        <v>10876</v>
      </c>
      <c r="K3800" t="s">
        <v>37</v>
      </c>
    </row>
    <row r="3801" spans="1:11" x14ac:dyDescent="0.35">
      <c r="A3801">
        <v>3800</v>
      </c>
      <c r="B3801" t="s">
        <v>10877</v>
      </c>
      <c r="C3801">
        <v>21</v>
      </c>
      <c r="D3801" t="s">
        <v>10878</v>
      </c>
      <c r="E3801" t="s">
        <v>40</v>
      </c>
      <c r="F3801" t="s">
        <v>16</v>
      </c>
      <c r="G3801" t="s">
        <v>52</v>
      </c>
      <c r="H3801" t="s">
        <v>13</v>
      </c>
      <c r="I3801" t="s">
        <v>170</v>
      </c>
      <c r="J3801" t="s">
        <v>10879</v>
      </c>
      <c r="K3801" t="s">
        <v>44</v>
      </c>
    </row>
    <row r="3802" spans="1:11" x14ac:dyDescent="0.35">
      <c r="A3802">
        <v>3801</v>
      </c>
      <c r="B3802" t="s">
        <v>10880</v>
      </c>
      <c r="C3802">
        <v>25</v>
      </c>
      <c r="D3802" t="s">
        <v>10881</v>
      </c>
      <c r="E3802" t="s">
        <v>23</v>
      </c>
      <c r="F3802" t="s">
        <v>32</v>
      </c>
      <c r="G3802" t="s">
        <v>80</v>
      </c>
      <c r="H3802" t="s">
        <v>32</v>
      </c>
      <c r="I3802" t="s">
        <v>17</v>
      </c>
      <c r="J3802" t="s">
        <v>10882</v>
      </c>
      <c r="K3802" t="s">
        <v>44</v>
      </c>
    </row>
    <row r="3803" spans="1:11" x14ac:dyDescent="0.35">
      <c r="A3803">
        <v>3802</v>
      </c>
      <c r="B3803" t="s">
        <v>10883</v>
      </c>
      <c r="C3803">
        <v>29</v>
      </c>
      <c r="D3803" t="s">
        <v>10884</v>
      </c>
      <c r="E3803" t="s">
        <v>57</v>
      </c>
      <c r="F3803" t="s">
        <v>149</v>
      </c>
      <c r="G3803" t="s">
        <v>33</v>
      </c>
      <c r="H3803" t="s">
        <v>34</v>
      </c>
      <c r="I3803" t="s">
        <v>58</v>
      </c>
      <c r="J3803" t="s">
        <v>10885</v>
      </c>
      <c r="K3803" t="s">
        <v>19</v>
      </c>
    </row>
    <row r="3804" spans="1:11" x14ac:dyDescent="0.35">
      <c r="A3804">
        <v>3803</v>
      </c>
      <c r="B3804" t="s">
        <v>10886</v>
      </c>
      <c r="C3804">
        <v>28</v>
      </c>
      <c r="D3804" t="s">
        <v>10887</v>
      </c>
      <c r="E3804" t="s">
        <v>34</v>
      </c>
      <c r="F3804" t="s">
        <v>67</v>
      </c>
      <c r="G3804" t="s">
        <v>24</v>
      </c>
      <c r="H3804" t="s">
        <v>25</v>
      </c>
      <c r="I3804" t="s">
        <v>116</v>
      </c>
      <c r="J3804">
        <v>9088563816</v>
      </c>
      <c r="K3804" t="s">
        <v>37</v>
      </c>
    </row>
    <row r="3805" spans="1:11" x14ac:dyDescent="0.35">
      <c r="A3805">
        <v>3804</v>
      </c>
      <c r="B3805" t="s">
        <v>10888</v>
      </c>
      <c r="C3805">
        <v>24</v>
      </c>
      <c r="D3805" t="s">
        <v>10889</v>
      </c>
      <c r="E3805" t="s">
        <v>133</v>
      </c>
      <c r="F3805" t="s">
        <v>79</v>
      </c>
      <c r="G3805" t="s">
        <v>15</v>
      </c>
      <c r="H3805" t="s">
        <v>16</v>
      </c>
      <c r="I3805" t="s">
        <v>58</v>
      </c>
      <c r="J3805">
        <f>1-60-103-4355</f>
        <v>-4517</v>
      </c>
      <c r="K3805" t="s">
        <v>76</v>
      </c>
    </row>
    <row r="3806" spans="1:11" x14ac:dyDescent="0.35">
      <c r="A3806">
        <v>3805</v>
      </c>
      <c r="B3806" t="s">
        <v>10890</v>
      </c>
      <c r="C3806">
        <v>26</v>
      </c>
      <c r="D3806" t="s">
        <v>10891</v>
      </c>
      <c r="E3806" t="s">
        <v>14</v>
      </c>
      <c r="F3806" t="s">
        <v>57</v>
      </c>
      <c r="G3806" t="s">
        <v>33</v>
      </c>
      <c r="H3806" t="s">
        <v>34</v>
      </c>
      <c r="I3806" t="s">
        <v>116</v>
      </c>
      <c r="J3806" t="s">
        <v>10892</v>
      </c>
      <c r="K3806" t="s">
        <v>19</v>
      </c>
    </row>
    <row r="3807" spans="1:11" x14ac:dyDescent="0.35">
      <c r="A3807">
        <v>3806</v>
      </c>
      <c r="B3807" t="s">
        <v>10893</v>
      </c>
      <c r="C3807">
        <v>25</v>
      </c>
      <c r="D3807" t="s">
        <v>10894</v>
      </c>
      <c r="E3807" t="s">
        <v>169</v>
      </c>
      <c r="F3807" t="s">
        <v>133</v>
      </c>
      <c r="G3807" t="s">
        <v>15</v>
      </c>
      <c r="H3807" t="s">
        <v>16</v>
      </c>
      <c r="I3807" t="s">
        <v>48</v>
      </c>
      <c r="J3807" t="s">
        <v>10895</v>
      </c>
      <c r="K3807" t="s">
        <v>37</v>
      </c>
    </row>
    <row r="3808" spans="1:11" x14ac:dyDescent="0.35">
      <c r="A3808">
        <v>3807</v>
      </c>
      <c r="B3808" t="s">
        <v>10896</v>
      </c>
      <c r="C3808">
        <v>25</v>
      </c>
      <c r="D3808" t="s">
        <v>10897</v>
      </c>
      <c r="E3808" t="s">
        <v>101</v>
      </c>
      <c r="F3808" t="s">
        <v>149</v>
      </c>
      <c r="G3808" t="s">
        <v>52</v>
      </c>
      <c r="H3808" t="s">
        <v>13</v>
      </c>
      <c r="I3808" t="s">
        <v>63</v>
      </c>
      <c r="J3808" t="s">
        <v>10898</v>
      </c>
      <c r="K3808" t="s">
        <v>28</v>
      </c>
    </row>
    <row r="3809" spans="1:11" x14ac:dyDescent="0.35">
      <c r="A3809">
        <v>3808</v>
      </c>
      <c r="B3809" t="s">
        <v>10899</v>
      </c>
      <c r="C3809">
        <v>29</v>
      </c>
      <c r="D3809" t="s">
        <v>10900</v>
      </c>
      <c r="E3809" t="s">
        <v>16</v>
      </c>
      <c r="F3809" t="s">
        <v>34</v>
      </c>
      <c r="G3809" t="s">
        <v>47</v>
      </c>
      <c r="H3809" t="s">
        <v>31</v>
      </c>
      <c r="I3809" t="s">
        <v>153</v>
      </c>
      <c r="J3809" t="s">
        <v>10901</v>
      </c>
      <c r="K3809" t="s">
        <v>44</v>
      </c>
    </row>
    <row r="3810" spans="1:11" x14ac:dyDescent="0.35">
      <c r="A3810">
        <v>3809</v>
      </c>
      <c r="B3810" t="s">
        <v>10902</v>
      </c>
      <c r="C3810">
        <v>21</v>
      </c>
      <c r="D3810" t="s">
        <v>10903</v>
      </c>
      <c r="E3810" t="s">
        <v>79</v>
      </c>
      <c r="F3810" t="s">
        <v>23</v>
      </c>
      <c r="G3810" t="s">
        <v>33</v>
      </c>
      <c r="H3810" t="s">
        <v>34</v>
      </c>
      <c r="I3810" t="s">
        <v>153</v>
      </c>
      <c r="J3810" t="s">
        <v>10904</v>
      </c>
      <c r="K3810" t="s">
        <v>44</v>
      </c>
    </row>
    <row r="3811" spans="1:11" x14ac:dyDescent="0.35">
      <c r="A3811">
        <v>3810</v>
      </c>
      <c r="B3811" t="s">
        <v>10905</v>
      </c>
      <c r="C3811">
        <v>28</v>
      </c>
      <c r="D3811" t="s">
        <v>10906</v>
      </c>
      <c r="E3811" t="s">
        <v>40</v>
      </c>
      <c r="F3811" t="s">
        <v>57</v>
      </c>
      <c r="G3811" t="s">
        <v>120</v>
      </c>
      <c r="H3811" t="s">
        <v>57</v>
      </c>
      <c r="I3811" t="s">
        <v>26</v>
      </c>
      <c r="J3811" t="s">
        <v>10907</v>
      </c>
      <c r="K3811" t="s">
        <v>44</v>
      </c>
    </row>
    <row r="3812" spans="1:11" x14ac:dyDescent="0.35">
      <c r="A3812">
        <v>3811</v>
      </c>
      <c r="B3812" t="s">
        <v>10908</v>
      </c>
      <c r="C3812">
        <v>26</v>
      </c>
      <c r="D3812" t="s">
        <v>10909</v>
      </c>
      <c r="E3812" t="s">
        <v>34</v>
      </c>
      <c r="F3812" t="s">
        <v>25</v>
      </c>
      <c r="G3812" t="s">
        <v>87</v>
      </c>
      <c r="H3812" t="s">
        <v>79</v>
      </c>
      <c r="I3812" t="s">
        <v>48</v>
      </c>
      <c r="J3812" t="s">
        <v>10910</v>
      </c>
      <c r="K3812" t="s">
        <v>37</v>
      </c>
    </row>
    <row r="3813" spans="1:11" x14ac:dyDescent="0.35">
      <c r="A3813">
        <v>3812</v>
      </c>
      <c r="B3813" t="s">
        <v>10911</v>
      </c>
      <c r="C3813">
        <v>21</v>
      </c>
      <c r="D3813" t="s">
        <v>10912</v>
      </c>
      <c r="E3813" t="s">
        <v>31</v>
      </c>
      <c r="F3813" t="s">
        <v>25</v>
      </c>
      <c r="G3813" t="s">
        <v>52</v>
      </c>
      <c r="H3813" t="s">
        <v>13</v>
      </c>
      <c r="I3813" t="s">
        <v>88</v>
      </c>
      <c r="J3813" t="s">
        <v>10913</v>
      </c>
      <c r="K3813" t="s">
        <v>19</v>
      </c>
    </row>
    <row r="3814" spans="1:11" x14ac:dyDescent="0.35">
      <c r="A3814">
        <v>3813</v>
      </c>
      <c r="B3814" t="s">
        <v>10914</v>
      </c>
      <c r="C3814">
        <v>27</v>
      </c>
      <c r="D3814" t="s">
        <v>10915</v>
      </c>
      <c r="E3814" t="s">
        <v>22</v>
      </c>
      <c r="F3814" t="s">
        <v>57</v>
      </c>
      <c r="G3814" t="s">
        <v>62</v>
      </c>
      <c r="H3814" t="s">
        <v>23</v>
      </c>
      <c r="I3814" t="s">
        <v>68</v>
      </c>
      <c r="J3814" t="s">
        <v>10916</v>
      </c>
      <c r="K3814" t="s">
        <v>76</v>
      </c>
    </row>
    <row r="3815" spans="1:11" x14ac:dyDescent="0.35">
      <c r="A3815">
        <v>3814</v>
      </c>
      <c r="B3815" t="s">
        <v>10917</v>
      </c>
      <c r="C3815">
        <v>26</v>
      </c>
      <c r="D3815" t="s">
        <v>10918</v>
      </c>
      <c r="E3815" t="s">
        <v>23</v>
      </c>
      <c r="F3815" t="s">
        <v>40</v>
      </c>
      <c r="G3815" t="s">
        <v>33</v>
      </c>
      <c r="H3815" t="s">
        <v>34</v>
      </c>
      <c r="I3815" t="s">
        <v>17</v>
      </c>
      <c r="J3815" t="s">
        <v>10919</v>
      </c>
      <c r="K3815" t="s">
        <v>19</v>
      </c>
    </row>
    <row r="3816" spans="1:11" x14ac:dyDescent="0.35">
      <c r="A3816">
        <v>3815</v>
      </c>
      <c r="B3816" t="s">
        <v>10920</v>
      </c>
      <c r="C3816">
        <v>20</v>
      </c>
      <c r="D3816" t="s">
        <v>10921</v>
      </c>
      <c r="E3816" t="s">
        <v>57</v>
      </c>
      <c r="F3816" t="s">
        <v>40</v>
      </c>
      <c r="G3816" t="s">
        <v>80</v>
      </c>
      <c r="H3816" t="s">
        <v>32</v>
      </c>
      <c r="I3816" t="s">
        <v>146</v>
      </c>
      <c r="J3816" t="s">
        <v>10922</v>
      </c>
      <c r="K3816" t="s">
        <v>19</v>
      </c>
    </row>
    <row r="3817" spans="1:11" x14ac:dyDescent="0.35">
      <c r="A3817">
        <v>3816</v>
      </c>
      <c r="B3817" t="s">
        <v>10923</v>
      </c>
      <c r="C3817">
        <v>24</v>
      </c>
      <c r="D3817" t="s">
        <v>10924</v>
      </c>
      <c r="E3817" t="s">
        <v>40</v>
      </c>
      <c r="F3817" t="s">
        <v>25</v>
      </c>
      <c r="G3817" t="s">
        <v>120</v>
      </c>
      <c r="H3817" t="s">
        <v>57</v>
      </c>
      <c r="I3817" t="s">
        <v>88</v>
      </c>
      <c r="J3817">
        <f>1-889-601-3612</f>
        <v>-5101</v>
      </c>
      <c r="K3817" t="s">
        <v>19</v>
      </c>
    </row>
    <row r="3818" spans="1:11" x14ac:dyDescent="0.35">
      <c r="A3818">
        <v>3817</v>
      </c>
      <c r="B3818" t="s">
        <v>10925</v>
      </c>
      <c r="C3818">
        <v>26</v>
      </c>
      <c r="D3818" t="s">
        <v>10926</v>
      </c>
      <c r="E3818" t="s">
        <v>101</v>
      </c>
      <c r="F3818" t="s">
        <v>16</v>
      </c>
      <c r="G3818" t="s">
        <v>87</v>
      </c>
      <c r="H3818" t="s">
        <v>79</v>
      </c>
      <c r="I3818" t="s">
        <v>88</v>
      </c>
      <c r="J3818" t="s">
        <v>10927</v>
      </c>
      <c r="K3818" t="s">
        <v>37</v>
      </c>
    </row>
    <row r="3819" spans="1:11" x14ac:dyDescent="0.35">
      <c r="A3819">
        <v>3818</v>
      </c>
      <c r="B3819" t="s">
        <v>10928</v>
      </c>
      <c r="C3819">
        <v>30</v>
      </c>
      <c r="D3819" t="s">
        <v>10929</v>
      </c>
      <c r="E3819" t="s">
        <v>23</v>
      </c>
      <c r="F3819" t="s">
        <v>57</v>
      </c>
      <c r="G3819" t="s">
        <v>62</v>
      </c>
      <c r="H3819" t="s">
        <v>23</v>
      </c>
      <c r="I3819" t="s">
        <v>91</v>
      </c>
      <c r="J3819" t="s">
        <v>10930</v>
      </c>
      <c r="K3819" t="s">
        <v>76</v>
      </c>
    </row>
    <row r="3820" spans="1:11" x14ac:dyDescent="0.35">
      <c r="A3820">
        <v>3819</v>
      </c>
      <c r="B3820" t="s">
        <v>10931</v>
      </c>
      <c r="C3820">
        <v>30</v>
      </c>
      <c r="D3820" t="s">
        <v>10932</v>
      </c>
      <c r="E3820" t="s">
        <v>16</v>
      </c>
      <c r="F3820" t="s">
        <v>79</v>
      </c>
      <c r="G3820" t="s">
        <v>120</v>
      </c>
      <c r="H3820" t="s">
        <v>57</v>
      </c>
      <c r="I3820" t="s">
        <v>170</v>
      </c>
      <c r="J3820" t="s">
        <v>10933</v>
      </c>
      <c r="K3820" t="s">
        <v>37</v>
      </c>
    </row>
    <row r="3821" spans="1:11" x14ac:dyDescent="0.35">
      <c r="A3821">
        <v>3820</v>
      </c>
      <c r="B3821" t="s">
        <v>10934</v>
      </c>
      <c r="C3821">
        <v>25</v>
      </c>
      <c r="D3821" t="s">
        <v>10935</v>
      </c>
      <c r="E3821" t="s">
        <v>42</v>
      </c>
      <c r="F3821" t="s">
        <v>169</v>
      </c>
      <c r="G3821" t="s">
        <v>24</v>
      </c>
      <c r="H3821" t="s">
        <v>25</v>
      </c>
      <c r="I3821" t="s">
        <v>58</v>
      </c>
      <c r="J3821">
        <v>9886549223</v>
      </c>
      <c r="K3821" t="s">
        <v>28</v>
      </c>
    </row>
    <row r="3822" spans="1:11" x14ac:dyDescent="0.35">
      <c r="A3822">
        <v>3821</v>
      </c>
      <c r="B3822" t="s">
        <v>2069</v>
      </c>
      <c r="C3822">
        <v>29</v>
      </c>
      <c r="D3822" t="s">
        <v>10936</v>
      </c>
      <c r="E3822" t="s">
        <v>149</v>
      </c>
      <c r="F3822" t="s">
        <v>13</v>
      </c>
      <c r="G3822" t="s">
        <v>33</v>
      </c>
      <c r="H3822" t="s">
        <v>34</v>
      </c>
      <c r="I3822" t="s">
        <v>102</v>
      </c>
      <c r="J3822" t="s">
        <v>10937</v>
      </c>
      <c r="K3822" t="s">
        <v>44</v>
      </c>
    </row>
    <row r="3823" spans="1:11" x14ac:dyDescent="0.35">
      <c r="A3823">
        <v>3822</v>
      </c>
      <c r="B3823" t="s">
        <v>10938</v>
      </c>
      <c r="C3823">
        <v>25</v>
      </c>
      <c r="D3823" t="s">
        <v>10939</v>
      </c>
      <c r="E3823" t="s">
        <v>32</v>
      </c>
      <c r="F3823" t="s">
        <v>13</v>
      </c>
      <c r="G3823" t="s">
        <v>80</v>
      </c>
      <c r="H3823" t="s">
        <v>32</v>
      </c>
      <c r="I3823" t="s">
        <v>53</v>
      </c>
      <c r="J3823" t="s">
        <v>10940</v>
      </c>
      <c r="K3823" t="s">
        <v>76</v>
      </c>
    </row>
    <row r="3824" spans="1:11" x14ac:dyDescent="0.35">
      <c r="A3824">
        <v>3823</v>
      </c>
      <c r="B3824" t="s">
        <v>10941</v>
      </c>
      <c r="C3824">
        <v>26</v>
      </c>
      <c r="D3824" t="s">
        <v>10942</v>
      </c>
      <c r="E3824" t="s">
        <v>169</v>
      </c>
      <c r="F3824" t="s">
        <v>79</v>
      </c>
      <c r="G3824" t="s">
        <v>87</v>
      </c>
      <c r="H3824" t="s">
        <v>79</v>
      </c>
      <c r="I3824" t="s">
        <v>17</v>
      </c>
      <c r="J3824" t="s">
        <v>10943</v>
      </c>
      <c r="K3824" t="s">
        <v>28</v>
      </c>
    </row>
    <row r="3825" spans="1:11" x14ac:dyDescent="0.35">
      <c r="A3825">
        <v>3824</v>
      </c>
      <c r="B3825" t="s">
        <v>10944</v>
      </c>
      <c r="C3825">
        <v>24</v>
      </c>
      <c r="D3825" t="s">
        <v>10945</v>
      </c>
      <c r="E3825" t="s">
        <v>79</v>
      </c>
      <c r="F3825" t="s">
        <v>201</v>
      </c>
      <c r="G3825" t="s">
        <v>52</v>
      </c>
      <c r="H3825" t="s">
        <v>13</v>
      </c>
      <c r="I3825" t="s">
        <v>53</v>
      </c>
      <c r="J3825" t="s">
        <v>10946</v>
      </c>
      <c r="K3825" t="s">
        <v>37</v>
      </c>
    </row>
    <row r="3826" spans="1:11" x14ac:dyDescent="0.35">
      <c r="A3826">
        <v>3825</v>
      </c>
      <c r="B3826" t="s">
        <v>919</v>
      </c>
      <c r="C3826">
        <v>29</v>
      </c>
      <c r="D3826" t="s">
        <v>10947</v>
      </c>
      <c r="E3826" t="s">
        <v>34</v>
      </c>
      <c r="F3826" t="s">
        <v>31</v>
      </c>
      <c r="G3826" t="s">
        <v>80</v>
      </c>
      <c r="H3826" t="s">
        <v>32</v>
      </c>
      <c r="I3826" t="s">
        <v>116</v>
      </c>
      <c r="J3826">
        <f>1-194-255-644</f>
        <v>-1092</v>
      </c>
      <c r="K3826" t="s">
        <v>19</v>
      </c>
    </row>
    <row r="3827" spans="1:11" x14ac:dyDescent="0.35">
      <c r="A3827">
        <v>3826</v>
      </c>
      <c r="B3827" t="s">
        <v>10948</v>
      </c>
      <c r="C3827">
        <v>28</v>
      </c>
      <c r="D3827" t="s">
        <v>10949</v>
      </c>
      <c r="E3827" t="s">
        <v>169</v>
      </c>
      <c r="F3827" t="s">
        <v>133</v>
      </c>
      <c r="G3827" t="s">
        <v>41</v>
      </c>
      <c r="H3827" t="s">
        <v>42</v>
      </c>
      <c r="I3827" t="s">
        <v>63</v>
      </c>
      <c r="J3827" t="s">
        <v>10950</v>
      </c>
      <c r="K3827" t="s">
        <v>44</v>
      </c>
    </row>
    <row r="3828" spans="1:11" x14ac:dyDescent="0.35">
      <c r="A3828">
        <v>3827</v>
      </c>
      <c r="B3828" t="s">
        <v>10951</v>
      </c>
      <c r="C3828">
        <v>21</v>
      </c>
      <c r="D3828" t="s">
        <v>10952</v>
      </c>
      <c r="E3828" t="s">
        <v>177</v>
      </c>
      <c r="F3828" t="s">
        <v>67</v>
      </c>
      <c r="G3828" t="s">
        <v>24</v>
      </c>
      <c r="H3828" t="s">
        <v>25</v>
      </c>
      <c r="I3828" t="s">
        <v>153</v>
      </c>
      <c r="J3828">
        <v>7833753882</v>
      </c>
      <c r="K3828" t="s">
        <v>44</v>
      </c>
    </row>
    <row r="3829" spans="1:11" x14ac:dyDescent="0.35">
      <c r="A3829">
        <v>3828</v>
      </c>
      <c r="B3829" t="s">
        <v>10953</v>
      </c>
      <c r="C3829">
        <v>28</v>
      </c>
      <c r="D3829" t="s">
        <v>10954</v>
      </c>
      <c r="E3829" t="s">
        <v>177</v>
      </c>
      <c r="F3829" t="s">
        <v>169</v>
      </c>
      <c r="G3829" t="s">
        <v>52</v>
      </c>
      <c r="H3829" t="s">
        <v>13</v>
      </c>
      <c r="I3829" t="s">
        <v>26</v>
      </c>
      <c r="J3829" t="s">
        <v>10955</v>
      </c>
      <c r="K3829" t="s">
        <v>19</v>
      </c>
    </row>
    <row r="3830" spans="1:11" x14ac:dyDescent="0.35">
      <c r="A3830">
        <v>3829</v>
      </c>
      <c r="B3830" t="s">
        <v>10956</v>
      </c>
      <c r="C3830">
        <v>29</v>
      </c>
      <c r="D3830" t="s">
        <v>10957</v>
      </c>
      <c r="E3830" t="s">
        <v>23</v>
      </c>
      <c r="F3830" t="s">
        <v>67</v>
      </c>
      <c r="G3830" t="s">
        <v>52</v>
      </c>
      <c r="H3830" t="s">
        <v>13</v>
      </c>
      <c r="I3830" t="s">
        <v>35</v>
      </c>
      <c r="J3830" t="s">
        <v>10958</v>
      </c>
      <c r="K3830" t="s">
        <v>28</v>
      </c>
    </row>
    <row r="3831" spans="1:11" x14ac:dyDescent="0.35">
      <c r="A3831">
        <v>3830</v>
      </c>
      <c r="B3831" t="s">
        <v>10959</v>
      </c>
      <c r="C3831">
        <v>30</v>
      </c>
      <c r="D3831" t="s">
        <v>10960</v>
      </c>
      <c r="E3831" t="s">
        <v>79</v>
      </c>
      <c r="F3831" t="s">
        <v>40</v>
      </c>
      <c r="G3831" t="s">
        <v>47</v>
      </c>
      <c r="H3831" t="s">
        <v>31</v>
      </c>
      <c r="I3831" t="s">
        <v>17</v>
      </c>
      <c r="J3831" t="s">
        <v>10961</v>
      </c>
      <c r="K3831" t="s">
        <v>44</v>
      </c>
    </row>
    <row r="3832" spans="1:11" x14ac:dyDescent="0.35">
      <c r="A3832">
        <v>3831</v>
      </c>
      <c r="B3832" t="s">
        <v>10962</v>
      </c>
      <c r="C3832">
        <v>27</v>
      </c>
      <c r="D3832" t="s">
        <v>10963</v>
      </c>
      <c r="E3832" t="s">
        <v>40</v>
      </c>
      <c r="F3832" t="s">
        <v>23</v>
      </c>
      <c r="G3832" t="s">
        <v>47</v>
      </c>
      <c r="H3832" t="s">
        <v>31</v>
      </c>
      <c r="I3832" t="s">
        <v>58</v>
      </c>
      <c r="J3832" t="s">
        <v>10964</v>
      </c>
      <c r="K3832" t="s">
        <v>76</v>
      </c>
    </row>
    <row r="3833" spans="1:11" x14ac:dyDescent="0.35">
      <c r="A3833">
        <v>3832</v>
      </c>
      <c r="B3833" t="s">
        <v>10965</v>
      </c>
      <c r="C3833">
        <v>25</v>
      </c>
      <c r="D3833" t="s">
        <v>10966</v>
      </c>
      <c r="E3833" t="s">
        <v>177</v>
      </c>
      <c r="F3833" t="s">
        <v>177</v>
      </c>
      <c r="G3833" t="s">
        <v>41</v>
      </c>
      <c r="H3833" t="s">
        <v>42</v>
      </c>
      <c r="I3833" t="s">
        <v>53</v>
      </c>
      <c r="J3833" t="s">
        <v>10967</v>
      </c>
      <c r="K3833" t="s">
        <v>19</v>
      </c>
    </row>
    <row r="3834" spans="1:11" x14ac:dyDescent="0.35">
      <c r="A3834">
        <v>3833</v>
      </c>
      <c r="B3834" t="s">
        <v>10968</v>
      </c>
      <c r="C3834">
        <v>20</v>
      </c>
      <c r="D3834" t="s">
        <v>10969</v>
      </c>
      <c r="E3834" t="s">
        <v>22</v>
      </c>
      <c r="F3834" t="s">
        <v>23</v>
      </c>
      <c r="G3834" t="s">
        <v>47</v>
      </c>
      <c r="H3834" t="s">
        <v>31</v>
      </c>
      <c r="I3834" t="s">
        <v>17</v>
      </c>
      <c r="J3834" t="s">
        <v>10970</v>
      </c>
      <c r="K3834" t="s">
        <v>28</v>
      </c>
    </row>
    <row r="3835" spans="1:11" x14ac:dyDescent="0.35">
      <c r="A3835">
        <v>3834</v>
      </c>
      <c r="B3835" t="s">
        <v>10971</v>
      </c>
      <c r="C3835">
        <v>29</v>
      </c>
      <c r="D3835" t="s">
        <v>10972</v>
      </c>
      <c r="E3835" t="s">
        <v>25</v>
      </c>
      <c r="F3835" t="s">
        <v>34</v>
      </c>
      <c r="G3835" t="s">
        <v>120</v>
      </c>
      <c r="H3835" t="s">
        <v>57</v>
      </c>
      <c r="I3835" t="s">
        <v>58</v>
      </c>
      <c r="J3835" t="s">
        <v>10973</v>
      </c>
      <c r="K3835" t="s">
        <v>19</v>
      </c>
    </row>
    <row r="3836" spans="1:11" x14ac:dyDescent="0.35">
      <c r="A3836">
        <v>3835</v>
      </c>
      <c r="B3836" t="s">
        <v>10974</v>
      </c>
      <c r="C3836">
        <v>24</v>
      </c>
      <c r="D3836" t="s">
        <v>10975</v>
      </c>
      <c r="E3836" t="s">
        <v>22</v>
      </c>
      <c r="F3836" t="s">
        <v>31</v>
      </c>
      <c r="G3836" t="s">
        <v>120</v>
      </c>
      <c r="H3836" t="s">
        <v>57</v>
      </c>
      <c r="I3836" t="s">
        <v>91</v>
      </c>
      <c r="J3836" t="s">
        <v>10976</v>
      </c>
      <c r="K3836" t="s">
        <v>76</v>
      </c>
    </row>
    <row r="3837" spans="1:11" x14ac:dyDescent="0.35">
      <c r="A3837">
        <v>3836</v>
      </c>
      <c r="B3837" t="s">
        <v>10977</v>
      </c>
      <c r="C3837">
        <v>23</v>
      </c>
      <c r="D3837" t="s">
        <v>10978</v>
      </c>
      <c r="E3837" t="s">
        <v>42</v>
      </c>
      <c r="F3837" t="s">
        <v>13</v>
      </c>
      <c r="G3837" t="s">
        <v>80</v>
      </c>
      <c r="H3837" t="s">
        <v>32</v>
      </c>
      <c r="I3837" t="s">
        <v>35</v>
      </c>
      <c r="J3837" t="s">
        <v>10979</v>
      </c>
      <c r="K3837" t="s">
        <v>76</v>
      </c>
    </row>
    <row r="3838" spans="1:11" x14ac:dyDescent="0.35">
      <c r="A3838">
        <v>3837</v>
      </c>
      <c r="B3838" t="s">
        <v>10980</v>
      </c>
      <c r="C3838">
        <v>30</v>
      </c>
      <c r="D3838" t="s">
        <v>10981</v>
      </c>
      <c r="E3838" t="s">
        <v>14</v>
      </c>
      <c r="F3838" t="s">
        <v>57</v>
      </c>
      <c r="G3838" t="s">
        <v>33</v>
      </c>
      <c r="H3838" t="s">
        <v>34</v>
      </c>
      <c r="I3838" t="s">
        <v>102</v>
      </c>
      <c r="J3838" t="s">
        <v>10982</v>
      </c>
      <c r="K3838" t="s">
        <v>19</v>
      </c>
    </row>
    <row r="3839" spans="1:11" x14ac:dyDescent="0.35">
      <c r="A3839">
        <v>3838</v>
      </c>
      <c r="B3839" t="s">
        <v>10983</v>
      </c>
      <c r="C3839">
        <v>22</v>
      </c>
      <c r="D3839" t="s">
        <v>10984</v>
      </c>
      <c r="E3839" t="s">
        <v>101</v>
      </c>
      <c r="F3839" t="s">
        <v>177</v>
      </c>
      <c r="G3839" t="s">
        <v>80</v>
      </c>
      <c r="H3839" t="s">
        <v>32</v>
      </c>
      <c r="I3839" t="s">
        <v>58</v>
      </c>
      <c r="J3839" t="s">
        <v>10985</v>
      </c>
      <c r="K3839" t="s">
        <v>28</v>
      </c>
    </row>
    <row r="3840" spans="1:11" x14ac:dyDescent="0.35">
      <c r="A3840">
        <v>3839</v>
      </c>
      <c r="B3840" t="s">
        <v>10986</v>
      </c>
      <c r="C3840">
        <v>24</v>
      </c>
      <c r="D3840" t="s">
        <v>10987</v>
      </c>
      <c r="E3840" t="s">
        <v>25</v>
      </c>
      <c r="F3840" t="s">
        <v>13</v>
      </c>
      <c r="G3840" t="s">
        <v>87</v>
      </c>
      <c r="H3840" t="s">
        <v>79</v>
      </c>
      <c r="I3840" t="s">
        <v>35</v>
      </c>
      <c r="J3840" t="s">
        <v>10988</v>
      </c>
      <c r="K3840" t="s">
        <v>44</v>
      </c>
    </row>
    <row r="3841" spans="1:11" x14ac:dyDescent="0.35">
      <c r="A3841">
        <v>3840</v>
      </c>
      <c r="B3841" t="s">
        <v>10989</v>
      </c>
      <c r="C3841">
        <v>26</v>
      </c>
      <c r="D3841" t="s">
        <v>10990</v>
      </c>
      <c r="E3841" t="s">
        <v>149</v>
      </c>
      <c r="F3841" t="s">
        <v>79</v>
      </c>
      <c r="G3841" t="s">
        <v>87</v>
      </c>
      <c r="H3841" t="s">
        <v>79</v>
      </c>
      <c r="I3841" t="s">
        <v>53</v>
      </c>
      <c r="J3841" t="s">
        <v>10991</v>
      </c>
      <c r="K3841" t="s">
        <v>37</v>
      </c>
    </row>
    <row r="3842" spans="1:11" x14ac:dyDescent="0.35">
      <c r="A3842">
        <v>3841</v>
      </c>
      <c r="B3842" t="s">
        <v>10992</v>
      </c>
      <c r="C3842">
        <v>29</v>
      </c>
      <c r="D3842" t="s">
        <v>10993</v>
      </c>
      <c r="E3842" t="s">
        <v>57</v>
      </c>
      <c r="F3842" t="s">
        <v>133</v>
      </c>
      <c r="G3842" t="s">
        <v>47</v>
      </c>
      <c r="H3842" t="s">
        <v>31</v>
      </c>
      <c r="I3842" t="s">
        <v>63</v>
      </c>
      <c r="J3842" t="s">
        <v>10994</v>
      </c>
      <c r="K3842" t="s">
        <v>28</v>
      </c>
    </row>
    <row r="3843" spans="1:11" x14ac:dyDescent="0.35">
      <c r="A3843">
        <v>3842</v>
      </c>
      <c r="B3843" t="s">
        <v>10995</v>
      </c>
      <c r="C3843">
        <v>22</v>
      </c>
      <c r="D3843" t="s">
        <v>10996</v>
      </c>
      <c r="E3843" t="s">
        <v>133</v>
      </c>
      <c r="F3843" t="s">
        <v>79</v>
      </c>
      <c r="G3843" t="s">
        <v>15</v>
      </c>
      <c r="H3843" t="s">
        <v>16</v>
      </c>
      <c r="I3843" t="s">
        <v>17</v>
      </c>
      <c r="J3843" t="s">
        <v>10997</v>
      </c>
      <c r="K3843" t="s">
        <v>37</v>
      </c>
    </row>
    <row r="3844" spans="1:11" x14ac:dyDescent="0.35">
      <c r="A3844">
        <v>3843</v>
      </c>
      <c r="B3844" t="s">
        <v>10998</v>
      </c>
      <c r="C3844">
        <v>25</v>
      </c>
      <c r="D3844" t="s">
        <v>10999</v>
      </c>
      <c r="E3844" t="s">
        <v>13</v>
      </c>
      <c r="F3844" t="s">
        <v>23</v>
      </c>
      <c r="G3844" t="s">
        <v>33</v>
      </c>
      <c r="H3844" t="s">
        <v>34</v>
      </c>
      <c r="I3844" t="s">
        <v>153</v>
      </c>
      <c r="J3844" t="s">
        <v>11000</v>
      </c>
      <c r="K3844" t="s">
        <v>37</v>
      </c>
    </row>
    <row r="3845" spans="1:11" x14ac:dyDescent="0.35">
      <c r="A3845">
        <v>3844</v>
      </c>
      <c r="B3845" t="s">
        <v>11001</v>
      </c>
      <c r="C3845">
        <v>21</v>
      </c>
      <c r="D3845" t="s">
        <v>11002</v>
      </c>
      <c r="E3845" t="s">
        <v>34</v>
      </c>
      <c r="F3845" t="s">
        <v>23</v>
      </c>
      <c r="G3845" t="s">
        <v>52</v>
      </c>
      <c r="H3845" t="s">
        <v>13</v>
      </c>
      <c r="I3845" t="s">
        <v>146</v>
      </c>
      <c r="J3845" t="s">
        <v>11003</v>
      </c>
      <c r="K3845" t="s">
        <v>76</v>
      </c>
    </row>
    <row r="3846" spans="1:11" x14ac:dyDescent="0.35">
      <c r="A3846">
        <v>3845</v>
      </c>
      <c r="B3846" t="s">
        <v>11004</v>
      </c>
      <c r="C3846">
        <v>23</v>
      </c>
      <c r="D3846" t="s">
        <v>11005</v>
      </c>
      <c r="E3846" t="s">
        <v>79</v>
      </c>
      <c r="F3846" t="s">
        <v>14</v>
      </c>
      <c r="G3846" t="s">
        <v>62</v>
      </c>
      <c r="H3846" t="s">
        <v>23</v>
      </c>
      <c r="I3846" t="s">
        <v>153</v>
      </c>
      <c r="J3846" t="s">
        <v>11006</v>
      </c>
      <c r="K3846" t="s">
        <v>28</v>
      </c>
    </row>
    <row r="3847" spans="1:11" x14ac:dyDescent="0.35">
      <c r="A3847">
        <v>3846</v>
      </c>
      <c r="B3847" t="s">
        <v>11007</v>
      </c>
      <c r="C3847">
        <v>20</v>
      </c>
      <c r="D3847" t="s">
        <v>11008</v>
      </c>
      <c r="E3847" t="s">
        <v>34</v>
      </c>
      <c r="F3847" t="s">
        <v>25</v>
      </c>
      <c r="G3847" t="s">
        <v>80</v>
      </c>
      <c r="H3847" t="s">
        <v>32</v>
      </c>
      <c r="I3847" t="s">
        <v>63</v>
      </c>
      <c r="J3847" t="s">
        <v>11009</v>
      </c>
      <c r="K3847" t="s">
        <v>76</v>
      </c>
    </row>
    <row r="3848" spans="1:11" x14ac:dyDescent="0.35">
      <c r="A3848">
        <v>3847</v>
      </c>
      <c r="B3848" t="s">
        <v>11010</v>
      </c>
      <c r="C3848">
        <v>24</v>
      </c>
      <c r="D3848" t="s">
        <v>11011</v>
      </c>
      <c r="E3848" t="s">
        <v>79</v>
      </c>
      <c r="F3848" t="s">
        <v>31</v>
      </c>
      <c r="G3848" t="s">
        <v>62</v>
      </c>
      <c r="H3848" t="s">
        <v>23</v>
      </c>
      <c r="I3848" t="s">
        <v>102</v>
      </c>
      <c r="J3848" t="s">
        <v>11012</v>
      </c>
      <c r="K3848" t="s">
        <v>19</v>
      </c>
    </row>
    <row r="3849" spans="1:11" x14ac:dyDescent="0.35">
      <c r="A3849">
        <v>3848</v>
      </c>
      <c r="B3849" t="s">
        <v>11013</v>
      </c>
      <c r="C3849">
        <v>27</v>
      </c>
      <c r="D3849" t="s">
        <v>11014</v>
      </c>
      <c r="E3849" t="s">
        <v>40</v>
      </c>
      <c r="F3849" t="s">
        <v>67</v>
      </c>
      <c r="G3849" t="s">
        <v>62</v>
      </c>
      <c r="H3849" t="s">
        <v>23</v>
      </c>
      <c r="I3849" t="s">
        <v>48</v>
      </c>
      <c r="J3849">
        <f>1-697-553-194</f>
        <v>-1443</v>
      </c>
      <c r="K3849" t="s">
        <v>76</v>
      </c>
    </row>
    <row r="3850" spans="1:11" x14ac:dyDescent="0.35">
      <c r="A3850">
        <v>3849</v>
      </c>
      <c r="B3850" t="s">
        <v>11015</v>
      </c>
      <c r="C3850">
        <v>28</v>
      </c>
      <c r="D3850" t="s">
        <v>11016</v>
      </c>
      <c r="E3850" t="s">
        <v>34</v>
      </c>
      <c r="F3850" t="s">
        <v>149</v>
      </c>
      <c r="G3850" t="s">
        <v>41</v>
      </c>
      <c r="H3850" t="s">
        <v>42</v>
      </c>
      <c r="I3850" t="s">
        <v>146</v>
      </c>
      <c r="J3850">
        <v>28130726</v>
      </c>
      <c r="K3850" t="s">
        <v>37</v>
      </c>
    </row>
    <row r="3851" spans="1:11" x14ac:dyDescent="0.35">
      <c r="A3851">
        <v>3850</v>
      </c>
      <c r="B3851" t="s">
        <v>11017</v>
      </c>
      <c r="C3851">
        <v>23</v>
      </c>
      <c r="D3851" t="s">
        <v>11018</v>
      </c>
      <c r="E3851" t="s">
        <v>149</v>
      </c>
      <c r="F3851" t="s">
        <v>22</v>
      </c>
      <c r="G3851" t="s">
        <v>87</v>
      </c>
      <c r="H3851" t="s">
        <v>79</v>
      </c>
      <c r="I3851" t="s">
        <v>48</v>
      </c>
      <c r="J3851" t="s">
        <v>11019</v>
      </c>
      <c r="K3851" t="s">
        <v>19</v>
      </c>
    </row>
    <row r="3852" spans="1:11" x14ac:dyDescent="0.35">
      <c r="A3852">
        <v>3851</v>
      </c>
      <c r="B3852" t="s">
        <v>11020</v>
      </c>
      <c r="C3852">
        <v>22</v>
      </c>
      <c r="D3852" t="s">
        <v>11021</v>
      </c>
      <c r="E3852" t="s">
        <v>67</v>
      </c>
      <c r="F3852" t="s">
        <v>16</v>
      </c>
      <c r="G3852" t="s">
        <v>47</v>
      </c>
      <c r="H3852" t="s">
        <v>31</v>
      </c>
      <c r="I3852" t="s">
        <v>146</v>
      </c>
      <c r="J3852">
        <f>1-648-664-5169</f>
        <v>-6480</v>
      </c>
      <c r="K3852" t="s">
        <v>44</v>
      </c>
    </row>
    <row r="3853" spans="1:11" x14ac:dyDescent="0.35">
      <c r="A3853">
        <v>3852</v>
      </c>
      <c r="B3853" t="s">
        <v>11022</v>
      </c>
      <c r="C3853">
        <v>26</v>
      </c>
      <c r="D3853" t="s">
        <v>11023</v>
      </c>
      <c r="E3853" t="s">
        <v>34</v>
      </c>
      <c r="F3853" t="s">
        <v>34</v>
      </c>
      <c r="G3853" t="s">
        <v>80</v>
      </c>
      <c r="H3853" t="s">
        <v>32</v>
      </c>
      <c r="I3853" t="s">
        <v>53</v>
      </c>
      <c r="J3853" t="s">
        <v>11024</v>
      </c>
      <c r="K3853" t="s">
        <v>28</v>
      </c>
    </row>
    <row r="3854" spans="1:11" x14ac:dyDescent="0.35">
      <c r="A3854">
        <v>3853</v>
      </c>
      <c r="B3854" t="s">
        <v>11025</v>
      </c>
      <c r="C3854">
        <v>30</v>
      </c>
      <c r="D3854" t="s">
        <v>11026</v>
      </c>
      <c r="E3854" t="s">
        <v>149</v>
      </c>
      <c r="F3854" t="s">
        <v>23</v>
      </c>
      <c r="G3854" t="s">
        <v>15</v>
      </c>
      <c r="H3854" t="s">
        <v>16</v>
      </c>
      <c r="I3854" t="s">
        <v>68</v>
      </c>
      <c r="J3854" t="s">
        <v>11027</v>
      </c>
      <c r="K3854" t="s">
        <v>76</v>
      </c>
    </row>
    <row r="3855" spans="1:11" x14ac:dyDescent="0.35">
      <c r="A3855">
        <v>3854</v>
      </c>
      <c r="B3855" t="s">
        <v>11028</v>
      </c>
      <c r="C3855">
        <v>30</v>
      </c>
      <c r="D3855" t="s">
        <v>11029</v>
      </c>
      <c r="E3855" t="s">
        <v>25</v>
      </c>
      <c r="F3855" t="s">
        <v>101</v>
      </c>
      <c r="G3855" t="s">
        <v>15</v>
      </c>
      <c r="H3855" t="s">
        <v>16</v>
      </c>
      <c r="I3855" t="s">
        <v>91</v>
      </c>
      <c r="J3855" t="s">
        <v>11030</v>
      </c>
      <c r="K3855" t="s">
        <v>44</v>
      </c>
    </row>
    <row r="3856" spans="1:11" x14ac:dyDescent="0.35">
      <c r="A3856">
        <v>3855</v>
      </c>
      <c r="B3856" t="s">
        <v>11031</v>
      </c>
      <c r="C3856">
        <v>27</v>
      </c>
      <c r="D3856" t="s">
        <v>11032</v>
      </c>
      <c r="E3856" t="s">
        <v>169</v>
      </c>
      <c r="F3856" t="s">
        <v>23</v>
      </c>
      <c r="G3856" t="s">
        <v>24</v>
      </c>
      <c r="H3856" t="s">
        <v>25</v>
      </c>
      <c r="I3856" t="s">
        <v>170</v>
      </c>
      <c r="J3856" t="s">
        <v>11033</v>
      </c>
      <c r="K3856" t="s">
        <v>28</v>
      </c>
    </row>
    <row r="3857" spans="1:11" x14ac:dyDescent="0.35">
      <c r="A3857">
        <v>3856</v>
      </c>
      <c r="B3857" t="s">
        <v>11034</v>
      </c>
      <c r="C3857">
        <v>29</v>
      </c>
      <c r="D3857" t="s">
        <v>11035</v>
      </c>
      <c r="E3857" t="s">
        <v>149</v>
      </c>
      <c r="F3857" t="s">
        <v>14</v>
      </c>
      <c r="G3857" t="s">
        <v>33</v>
      </c>
      <c r="H3857" t="s">
        <v>34</v>
      </c>
      <c r="I3857" t="s">
        <v>48</v>
      </c>
      <c r="J3857">
        <f>1-525-273-9699</f>
        <v>-10496</v>
      </c>
      <c r="K3857" t="s">
        <v>37</v>
      </c>
    </row>
    <row r="3858" spans="1:11" x14ac:dyDescent="0.35">
      <c r="A3858">
        <v>3857</v>
      </c>
      <c r="B3858" t="s">
        <v>11036</v>
      </c>
      <c r="C3858">
        <v>29</v>
      </c>
      <c r="D3858" t="s">
        <v>11037</v>
      </c>
      <c r="E3858" t="s">
        <v>57</v>
      </c>
      <c r="F3858" t="s">
        <v>101</v>
      </c>
      <c r="G3858" t="s">
        <v>24</v>
      </c>
      <c r="H3858" t="s">
        <v>25</v>
      </c>
      <c r="I3858" t="s">
        <v>88</v>
      </c>
      <c r="J3858" t="s">
        <v>11038</v>
      </c>
      <c r="K3858" t="s">
        <v>76</v>
      </c>
    </row>
    <row r="3859" spans="1:11" x14ac:dyDescent="0.35">
      <c r="A3859">
        <v>3858</v>
      </c>
      <c r="B3859" t="s">
        <v>11039</v>
      </c>
      <c r="C3859">
        <v>23</v>
      </c>
      <c r="D3859" t="s">
        <v>11040</v>
      </c>
      <c r="E3859" t="s">
        <v>23</v>
      </c>
      <c r="F3859" t="s">
        <v>31</v>
      </c>
      <c r="G3859" t="s">
        <v>52</v>
      </c>
      <c r="H3859" t="s">
        <v>13</v>
      </c>
      <c r="I3859" t="s">
        <v>170</v>
      </c>
      <c r="J3859" t="s">
        <v>11041</v>
      </c>
      <c r="K3859" t="s">
        <v>76</v>
      </c>
    </row>
    <row r="3860" spans="1:11" x14ac:dyDescent="0.35">
      <c r="A3860">
        <v>3859</v>
      </c>
      <c r="B3860" t="s">
        <v>11042</v>
      </c>
      <c r="C3860">
        <v>23</v>
      </c>
      <c r="D3860" t="s">
        <v>11043</v>
      </c>
      <c r="E3860" t="s">
        <v>34</v>
      </c>
      <c r="F3860" t="s">
        <v>13</v>
      </c>
      <c r="G3860" t="s">
        <v>120</v>
      </c>
      <c r="H3860" t="s">
        <v>57</v>
      </c>
      <c r="I3860" t="s">
        <v>91</v>
      </c>
      <c r="J3860" t="s">
        <v>11044</v>
      </c>
      <c r="K3860" t="s">
        <v>19</v>
      </c>
    </row>
    <row r="3861" spans="1:11" x14ac:dyDescent="0.35">
      <c r="A3861">
        <v>3860</v>
      </c>
      <c r="B3861" t="s">
        <v>11045</v>
      </c>
      <c r="C3861">
        <v>22</v>
      </c>
      <c r="D3861" t="s">
        <v>11046</v>
      </c>
      <c r="E3861" t="s">
        <v>32</v>
      </c>
      <c r="F3861" t="s">
        <v>16</v>
      </c>
      <c r="G3861" t="s">
        <v>52</v>
      </c>
      <c r="H3861" t="s">
        <v>13</v>
      </c>
      <c r="I3861" t="s">
        <v>53</v>
      </c>
      <c r="J3861" t="s">
        <v>11047</v>
      </c>
      <c r="K3861" t="s">
        <v>76</v>
      </c>
    </row>
    <row r="3862" spans="1:11" x14ac:dyDescent="0.35">
      <c r="A3862">
        <v>3861</v>
      </c>
      <c r="B3862" t="s">
        <v>11048</v>
      </c>
      <c r="C3862">
        <v>22</v>
      </c>
      <c r="D3862" t="s">
        <v>11049</v>
      </c>
      <c r="E3862" t="s">
        <v>149</v>
      </c>
      <c r="F3862" t="s">
        <v>23</v>
      </c>
      <c r="G3862" t="s">
        <v>52</v>
      </c>
      <c r="H3862" t="s">
        <v>13</v>
      </c>
      <c r="I3862" t="s">
        <v>63</v>
      </c>
      <c r="J3862" t="s">
        <v>11050</v>
      </c>
      <c r="K3862" t="s">
        <v>37</v>
      </c>
    </row>
    <row r="3863" spans="1:11" x14ac:dyDescent="0.35">
      <c r="A3863">
        <v>3862</v>
      </c>
      <c r="B3863" t="s">
        <v>11051</v>
      </c>
      <c r="C3863">
        <v>27</v>
      </c>
      <c r="D3863" t="s">
        <v>11052</v>
      </c>
      <c r="E3863" t="s">
        <v>25</v>
      </c>
      <c r="F3863" t="s">
        <v>42</v>
      </c>
      <c r="G3863" t="s">
        <v>87</v>
      </c>
      <c r="H3863" t="s">
        <v>79</v>
      </c>
      <c r="I3863" t="s">
        <v>153</v>
      </c>
      <c r="J3863" t="s">
        <v>11053</v>
      </c>
      <c r="K3863" t="s">
        <v>44</v>
      </c>
    </row>
    <row r="3864" spans="1:11" x14ac:dyDescent="0.35">
      <c r="A3864">
        <v>3863</v>
      </c>
      <c r="B3864" t="s">
        <v>11054</v>
      </c>
      <c r="C3864">
        <v>29</v>
      </c>
      <c r="D3864" t="s">
        <v>11055</v>
      </c>
      <c r="E3864" t="s">
        <v>16</v>
      </c>
      <c r="F3864" t="s">
        <v>42</v>
      </c>
      <c r="G3864" t="s">
        <v>87</v>
      </c>
      <c r="H3864" t="s">
        <v>79</v>
      </c>
      <c r="I3864" t="s">
        <v>63</v>
      </c>
      <c r="J3864" t="s">
        <v>11056</v>
      </c>
      <c r="K3864" t="s">
        <v>28</v>
      </c>
    </row>
    <row r="3865" spans="1:11" x14ac:dyDescent="0.35">
      <c r="A3865">
        <v>3864</v>
      </c>
      <c r="B3865" t="s">
        <v>11057</v>
      </c>
      <c r="C3865">
        <v>29</v>
      </c>
      <c r="D3865" t="s">
        <v>11058</v>
      </c>
      <c r="E3865" t="s">
        <v>14</v>
      </c>
      <c r="F3865" t="s">
        <v>57</v>
      </c>
      <c r="G3865" t="s">
        <v>47</v>
      </c>
      <c r="H3865" t="s">
        <v>31</v>
      </c>
      <c r="I3865" t="s">
        <v>170</v>
      </c>
      <c r="J3865" t="s">
        <v>11059</v>
      </c>
      <c r="K3865" t="s">
        <v>76</v>
      </c>
    </row>
    <row r="3866" spans="1:11" x14ac:dyDescent="0.35">
      <c r="A3866">
        <v>3865</v>
      </c>
      <c r="B3866" t="s">
        <v>11060</v>
      </c>
      <c r="C3866">
        <v>26</v>
      </c>
      <c r="D3866" t="s">
        <v>11061</v>
      </c>
      <c r="E3866" t="s">
        <v>42</v>
      </c>
      <c r="F3866" t="s">
        <v>101</v>
      </c>
      <c r="G3866" t="s">
        <v>62</v>
      </c>
      <c r="H3866" t="s">
        <v>23</v>
      </c>
      <c r="I3866" t="s">
        <v>102</v>
      </c>
      <c r="J3866" t="s">
        <v>11062</v>
      </c>
      <c r="K3866" t="s">
        <v>37</v>
      </c>
    </row>
    <row r="3867" spans="1:11" x14ac:dyDescent="0.35">
      <c r="A3867">
        <v>3866</v>
      </c>
      <c r="B3867" t="s">
        <v>11063</v>
      </c>
      <c r="C3867">
        <v>30</v>
      </c>
      <c r="D3867" t="s">
        <v>11064</v>
      </c>
      <c r="E3867" t="s">
        <v>133</v>
      </c>
      <c r="F3867" t="s">
        <v>101</v>
      </c>
      <c r="G3867" t="s">
        <v>33</v>
      </c>
      <c r="H3867" t="s">
        <v>34</v>
      </c>
      <c r="I3867" t="s">
        <v>88</v>
      </c>
      <c r="J3867">
        <f>1-683-726-2759</f>
        <v>-4167</v>
      </c>
      <c r="K3867" t="s">
        <v>44</v>
      </c>
    </row>
    <row r="3868" spans="1:11" x14ac:dyDescent="0.35">
      <c r="A3868">
        <v>3867</v>
      </c>
      <c r="B3868" t="s">
        <v>11065</v>
      </c>
      <c r="C3868">
        <v>23</v>
      </c>
      <c r="D3868" t="s">
        <v>11066</v>
      </c>
      <c r="E3868" t="s">
        <v>34</v>
      </c>
      <c r="F3868" t="s">
        <v>22</v>
      </c>
      <c r="G3868" t="s">
        <v>33</v>
      </c>
      <c r="H3868" t="s">
        <v>34</v>
      </c>
      <c r="I3868" t="s">
        <v>53</v>
      </c>
      <c r="J3868" t="s">
        <v>11067</v>
      </c>
      <c r="K3868" t="s">
        <v>76</v>
      </c>
    </row>
    <row r="3869" spans="1:11" x14ac:dyDescent="0.35">
      <c r="A3869">
        <v>3868</v>
      </c>
      <c r="B3869" t="s">
        <v>11068</v>
      </c>
      <c r="C3869">
        <v>24</v>
      </c>
      <c r="D3869" t="s">
        <v>11069</v>
      </c>
      <c r="E3869" t="s">
        <v>101</v>
      </c>
      <c r="F3869" t="s">
        <v>177</v>
      </c>
      <c r="G3869" t="s">
        <v>41</v>
      </c>
      <c r="H3869" t="s">
        <v>42</v>
      </c>
      <c r="I3869" t="s">
        <v>58</v>
      </c>
      <c r="J3869" t="s">
        <v>11070</v>
      </c>
      <c r="K3869" t="s">
        <v>76</v>
      </c>
    </row>
    <row r="3870" spans="1:11" x14ac:dyDescent="0.35">
      <c r="A3870">
        <v>3869</v>
      </c>
      <c r="B3870" t="s">
        <v>11071</v>
      </c>
      <c r="C3870">
        <v>21</v>
      </c>
      <c r="D3870" t="s">
        <v>11072</v>
      </c>
      <c r="E3870" t="s">
        <v>34</v>
      </c>
      <c r="F3870" t="s">
        <v>25</v>
      </c>
      <c r="G3870" t="s">
        <v>120</v>
      </c>
      <c r="H3870" t="s">
        <v>57</v>
      </c>
      <c r="I3870" t="s">
        <v>91</v>
      </c>
      <c r="J3870" t="s">
        <v>11073</v>
      </c>
      <c r="K3870" t="s">
        <v>37</v>
      </c>
    </row>
    <row r="3871" spans="1:11" x14ac:dyDescent="0.35">
      <c r="A3871">
        <v>3870</v>
      </c>
      <c r="B3871" t="s">
        <v>11074</v>
      </c>
      <c r="C3871">
        <v>29</v>
      </c>
      <c r="D3871" t="s">
        <v>11075</v>
      </c>
      <c r="E3871" t="s">
        <v>25</v>
      </c>
      <c r="F3871" t="s">
        <v>25</v>
      </c>
      <c r="G3871" t="s">
        <v>47</v>
      </c>
      <c r="H3871" t="s">
        <v>31</v>
      </c>
      <c r="I3871" t="s">
        <v>68</v>
      </c>
      <c r="J3871" t="s">
        <v>11076</v>
      </c>
      <c r="K3871" t="s">
        <v>37</v>
      </c>
    </row>
    <row r="3872" spans="1:11" x14ac:dyDescent="0.35">
      <c r="A3872">
        <v>3871</v>
      </c>
      <c r="B3872" t="s">
        <v>11077</v>
      </c>
      <c r="C3872">
        <v>28</v>
      </c>
      <c r="D3872" t="s">
        <v>11078</v>
      </c>
      <c r="E3872" t="s">
        <v>32</v>
      </c>
      <c r="F3872" t="s">
        <v>79</v>
      </c>
      <c r="G3872" t="s">
        <v>80</v>
      </c>
      <c r="H3872" t="s">
        <v>32</v>
      </c>
      <c r="I3872" t="s">
        <v>153</v>
      </c>
      <c r="J3872" t="s">
        <v>11079</v>
      </c>
      <c r="K3872" t="s">
        <v>37</v>
      </c>
    </row>
    <row r="3873" spans="1:11" x14ac:dyDescent="0.35">
      <c r="A3873">
        <v>3872</v>
      </c>
      <c r="B3873" t="s">
        <v>11080</v>
      </c>
      <c r="C3873">
        <v>30</v>
      </c>
      <c r="D3873" t="s">
        <v>11081</v>
      </c>
      <c r="E3873" t="s">
        <v>14</v>
      </c>
      <c r="F3873" t="s">
        <v>40</v>
      </c>
      <c r="G3873" t="s">
        <v>62</v>
      </c>
      <c r="H3873" t="s">
        <v>23</v>
      </c>
      <c r="I3873" t="s">
        <v>35</v>
      </c>
      <c r="J3873" t="s">
        <v>11082</v>
      </c>
      <c r="K3873" t="s">
        <v>28</v>
      </c>
    </row>
    <row r="3874" spans="1:11" x14ac:dyDescent="0.35">
      <c r="A3874">
        <v>3873</v>
      </c>
      <c r="B3874" t="s">
        <v>11083</v>
      </c>
      <c r="C3874">
        <v>21</v>
      </c>
      <c r="D3874" t="s">
        <v>11084</v>
      </c>
      <c r="E3874" t="s">
        <v>201</v>
      </c>
      <c r="F3874" t="s">
        <v>22</v>
      </c>
      <c r="G3874" t="s">
        <v>52</v>
      </c>
      <c r="H3874" t="s">
        <v>13</v>
      </c>
      <c r="I3874" t="s">
        <v>102</v>
      </c>
      <c r="J3874" t="s">
        <v>11085</v>
      </c>
      <c r="K3874" t="s">
        <v>76</v>
      </c>
    </row>
    <row r="3875" spans="1:11" x14ac:dyDescent="0.35">
      <c r="A3875">
        <v>3874</v>
      </c>
      <c r="B3875" t="s">
        <v>11086</v>
      </c>
      <c r="C3875">
        <v>28</v>
      </c>
      <c r="D3875" t="s">
        <v>11087</v>
      </c>
      <c r="E3875" t="s">
        <v>16</v>
      </c>
      <c r="F3875" t="s">
        <v>149</v>
      </c>
      <c r="G3875" t="s">
        <v>47</v>
      </c>
      <c r="H3875" t="s">
        <v>31</v>
      </c>
      <c r="I3875" t="s">
        <v>146</v>
      </c>
      <c r="J3875" t="s">
        <v>11088</v>
      </c>
      <c r="K3875" t="s">
        <v>28</v>
      </c>
    </row>
    <row r="3876" spans="1:11" x14ac:dyDescent="0.35">
      <c r="A3876">
        <v>3875</v>
      </c>
      <c r="B3876" t="s">
        <v>11089</v>
      </c>
      <c r="C3876">
        <v>23</v>
      </c>
      <c r="D3876" t="s">
        <v>11090</v>
      </c>
      <c r="E3876" t="s">
        <v>34</v>
      </c>
      <c r="F3876" t="s">
        <v>32</v>
      </c>
      <c r="G3876" t="s">
        <v>41</v>
      </c>
      <c r="H3876" t="s">
        <v>42</v>
      </c>
      <c r="I3876" t="s">
        <v>146</v>
      </c>
      <c r="J3876" t="s">
        <v>11091</v>
      </c>
      <c r="K3876" t="s">
        <v>28</v>
      </c>
    </row>
    <row r="3877" spans="1:11" x14ac:dyDescent="0.35">
      <c r="A3877">
        <v>3876</v>
      </c>
      <c r="B3877" t="s">
        <v>11092</v>
      </c>
      <c r="C3877">
        <v>20</v>
      </c>
      <c r="D3877" t="s">
        <v>11093</v>
      </c>
      <c r="E3877" t="s">
        <v>13</v>
      </c>
      <c r="F3877" t="s">
        <v>177</v>
      </c>
      <c r="G3877" t="s">
        <v>62</v>
      </c>
      <c r="H3877" t="s">
        <v>23</v>
      </c>
      <c r="I3877" t="s">
        <v>26</v>
      </c>
      <c r="J3877" t="s">
        <v>11094</v>
      </c>
      <c r="K3877" t="s">
        <v>37</v>
      </c>
    </row>
    <row r="3878" spans="1:11" x14ac:dyDescent="0.35">
      <c r="A3878">
        <v>3877</v>
      </c>
      <c r="B3878" t="s">
        <v>11095</v>
      </c>
      <c r="C3878">
        <v>23</v>
      </c>
      <c r="D3878" t="s">
        <v>11096</v>
      </c>
      <c r="E3878" t="s">
        <v>67</v>
      </c>
      <c r="F3878" t="s">
        <v>133</v>
      </c>
      <c r="G3878" t="s">
        <v>87</v>
      </c>
      <c r="H3878" t="s">
        <v>79</v>
      </c>
      <c r="I3878" t="s">
        <v>26</v>
      </c>
      <c r="J3878" t="s">
        <v>11097</v>
      </c>
      <c r="K3878" t="s">
        <v>28</v>
      </c>
    </row>
    <row r="3879" spans="1:11" x14ac:dyDescent="0.35">
      <c r="A3879">
        <v>3878</v>
      </c>
      <c r="B3879" t="s">
        <v>11098</v>
      </c>
      <c r="C3879">
        <v>22</v>
      </c>
      <c r="D3879" t="s">
        <v>11099</v>
      </c>
      <c r="E3879" t="s">
        <v>34</v>
      </c>
      <c r="F3879" t="s">
        <v>14</v>
      </c>
      <c r="G3879" t="s">
        <v>52</v>
      </c>
      <c r="H3879" t="s">
        <v>13</v>
      </c>
      <c r="I3879" t="s">
        <v>58</v>
      </c>
      <c r="J3879" t="s">
        <v>11100</v>
      </c>
      <c r="K3879" t="s">
        <v>44</v>
      </c>
    </row>
    <row r="3880" spans="1:11" x14ac:dyDescent="0.35">
      <c r="A3880">
        <v>3879</v>
      </c>
      <c r="B3880" t="s">
        <v>11101</v>
      </c>
      <c r="C3880">
        <v>21</v>
      </c>
      <c r="D3880" t="s">
        <v>11102</v>
      </c>
      <c r="E3880" t="s">
        <v>34</v>
      </c>
      <c r="F3880" t="s">
        <v>34</v>
      </c>
      <c r="G3880" t="s">
        <v>15</v>
      </c>
      <c r="H3880" t="s">
        <v>16</v>
      </c>
      <c r="I3880" t="s">
        <v>35</v>
      </c>
      <c r="J3880" t="s">
        <v>11103</v>
      </c>
      <c r="K3880" t="s">
        <v>76</v>
      </c>
    </row>
    <row r="3881" spans="1:11" x14ac:dyDescent="0.35">
      <c r="A3881">
        <v>3880</v>
      </c>
      <c r="B3881" t="s">
        <v>11104</v>
      </c>
      <c r="C3881">
        <v>22</v>
      </c>
      <c r="D3881" t="s">
        <v>11105</v>
      </c>
      <c r="E3881" t="s">
        <v>79</v>
      </c>
      <c r="F3881" t="s">
        <v>201</v>
      </c>
      <c r="G3881" t="s">
        <v>15</v>
      </c>
      <c r="H3881" t="s">
        <v>16</v>
      </c>
      <c r="I3881" t="s">
        <v>170</v>
      </c>
      <c r="J3881" t="s">
        <v>11106</v>
      </c>
      <c r="K3881" t="s">
        <v>28</v>
      </c>
    </row>
    <row r="3882" spans="1:11" x14ac:dyDescent="0.35">
      <c r="A3882">
        <v>3881</v>
      </c>
      <c r="B3882" t="s">
        <v>11107</v>
      </c>
      <c r="C3882">
        <v>21</v>
      </c>
      <c r="D3882" t="s">
        <v>11108</v>
      </c>
      <c r="E3882" t="s">
        <v>42</v>
      </c>
      <c r="F3882" t="s">
        <v>14</v>
      </c>
      <c r="G3882" t="s">
        <v>52</v>
      </c>
      <c r="H3882" t="s">
        <v>13</v>
      </c>
      <c r="I3882" t="s">
        <v>48</v>
      </c>
      <c r="J3882" t="s">
        <v>11109</v>
      </c>
      <c r="K3882" t="s">
        <v>76</v>
      </c>
    </row>
    <row r="3883" spans="1:11" x14ac:dyDescent="0.35">
      <c r="A3883">
        <v>3882</v>
      </c>
      <c r="B3883" t="s">
        <v>11110</v>
      </c>
      <c r="C3883">
        <v>26</v>
      </c>
      <c r="D3883" t="s">
        <v>11111</v>
      </c>
      <c r="E3883" t="s">
        <v>14</v>
      </c>
      <c r="F3883" t="s">
        <v>34</v>
      </c>
      <c r="G3883" t="s">
        <v>47</v>
      </c>
      <c r="H3883" t="s">
        <v>31</v>
      </c>
      <c r="I3883" t="s">
        <v>35</v>
      </c>
      <c r="J3883" t="s">
        <v>11112</v>
      </c>
      <c r="K3883" t="s">
        <v>76</v>
      </c>
    </row>
    <row r="3884" spans="1:11" x14ac:dyDescent="0.35">
      <c r="A3884">
        <v>3883</v>
      </c>
      <c r="B3884" t="s">
        <v>11113</v>
      </c>
      <c r="C3884">
        <v>22</v>
      </c>
      <c r="D3884" t="s">
        <v>11114</v>
      </c>
      <c r="E3884" t="s">
        <v>169</v>
      </c>
      <c r="F3884" t="s">
        <v>31</v>
      </c>
      <c r="G3884" t="s">
        <v>62</v>
      </c>
      <c r="H3884" t="s">
        <v>23</v>
      </c>
      <c r="I3884" t="s">
        <v>58</v>
      </c>
      <c r="J3884" t="s">
        <v>11115</v>
      </c>
      <c r="K3884" t="s">
        <v>44</v>
      </c>
    </row>
    <row r="3885" spans="1:11" x14ac:dyDescent="0.35">
      <c r="A3885">
        <v>3884</v>
      </c>
      <c r="B3885" t="s">
        <v>11116</v>
      </c>
      <c r="C3885">
        <v>25</v>
      </c>
      <c r="D3885" t="s">
        <v>11117</v>
      </c>
      <c r="E3885" t="s">
        <v>32</v>
      </c>
      <c r="F3885" t="s">
        <v>177</v>
      </c>
      <c r="G3885" t="s">
        <v>24</v>
      </c>
      <c r="H3885" t="s">
        <v>25</v>
      </c>
      <c r="I3885" t="s">
        <v>48</v>
      </c>
      <c r="J3885" t="s">
        <v>11118</v>
      </c>
      <c r="K3885" t="s">
        <v>44</v>
      </c>
    </row>
    <row r="3886" spans="1:11" x14ac:dyDescent="0.35">
      <c r="A3886">
        <v>3885</v>
      </c>
      <c r="B3886" t="s">
        <v>11119</v>
      </c>
      <c r="C3886">
        <v>28</v>
      </c>
      <c r="D3886" t="s">
        <v>11120</v>
      </c>
      <c r="E3886" t="s">
        <v>101</v>
      </c>
      <c r="F3886" t="s">
        <v>14</v>
      </c>
      <c r="G3886" t="s">
        <v>120</v>
      </c>
      <c r="H3886" t="s">
        <v>57</v>
      </c>
      <c r="I3886" t="s">
        <v>102</v>
      </c>
      <c r="J3886" t="s">
        <v>11121</v>
      </c>
      <c r="K3886" t="s">
        <v>37</v>
      </c>
    </row>
    <row r="3887" spans="1:11" x14ac:dyDescent="0.35">
      <c r="A3887">
        <v>3886</v>
      </c>
      <c r="B3887" t="s">
        <v>11122</v>
      </c>
      <c r="C3887">
        <v>27</v>
      </c>
      <c r="D3887" t="s">
        <v>11123</v>
      </c>
      <c r="E3887" t="s">
        <v>42</v>
      </c>
      <c r="F3887" t="s">
        <v>201</v>
      </c>
      <c r="G3887" t="s">
        <v>24</v>
      </c>
      <c r="H3887" t="s">
        <v>25</v>
      </c>
      <c r="I3887" t="s">
        <v>53</v>
      </c>
      <c r="J3887">
        <v>3987113723</v>
      </c>
      <c r="K3887" t="s">
        <v>44</v>
      </c>
    </row>
    <row r="3888" spans="1:11" x14ac:dyDescent="0.35">
      <c r="A3888">
        <v>3887</v>
      </c>
      <c r="B3888" t="s">
        <v>11124</v>
      </c>
      <c r="C3888">
        <v>24</v>
      </c>
      <c r="D3888" t="s">
        <v>11125</v>
      </c>
      <c r="E3888" t="s">
        <v>16</v>
      </c>
      <c r="F3888" t="s">
        <v>25</v>
      </c>
      <c r="G3888" t="s">
        <v>62</v>
      </c>
      <c r="H3888" t="s">
        <v>23</v>
      </c>
      <c r="I3888" t="s">
        <v>91</v>
      </c>
      <c r="J3888" t="s">
        <v>11126</v>
      </c>
      <c r="K3888" t="s">
        <v>76</v>
      </c>
    </row>
    <row r="3889" spans="1:11" x14ac:dyDescent="0.35">
      <c r="A3889">
        <v>3888</v>
      </c>
      <c r="B3889" t="s">
        <v>11127</v>
      </c>
      <c r="C3889">
        <v>27</v>
      </c>
      <c r="D3889" t="s">
        <v>11128</v>
      </c>
      <c r="E3889" t="s">
        <v>31</v>
      </c>
      <c r="F3889" t="s">
        <v>40</v>
      </c>
      <c r="G3889" t="s">
        <v>80</v>
      </c>
      <c r="H3889" t="s">
        <v>32</v>
      </c>
      <c r="I3889" t="s">
        <v>63</v>
      </c>
      <c r="J3889" t="s">
        <v>11129</v>
      </c>
      <c r="K3889" t="s">
        <v>28</v>
      </c>
    </row>
    <row r="3890" spans="1:11" x14ac:dyDescent="0.35">
      <c r="A3890">
        <v>3889</v>
      </c>
      <c r="B3890" t="s">
        <v>7584</v>
      </c>
      <c r="C3890">
        <v>27</v>
      </c>
      <c r="D3890" t="s">
        <v>11130</v>
      </c>
      <c r="E3890" t="s">
        <v>22</v>
      </c>
      <c r="F3890" t="s">
        <v>133</v>
      </c>
      <c r="G3890" t="s">
        <v>47</v>
      </c>
      <c r="H3890" t="s">
        <v>31</v>
      </c>
      <c r="I3890" t="s">
        <v>63</v>
      </c>
      <c r="J3890">
        <f>1-79-239-5681</f>
        <v>-5998</v>
      </c>
      <c r="K3890" t="s">
        <v>37</v>
      </c>
    </row>
    <row r="3891" spans="1:11" x14ac:dyDescent="0.35">
      <c r="A3891">
        <v>3890</v>
      </c>
      <c r="B3891" t="s">
        <v>11131</v>
      </c>
      <c r="C3891">
        <v>30</v>
      </c>
      <c r="D3891" t="s">
        <v>11132</v>
      </c>
      <c r="E3891" t="s">
        <v>22</v>
      </c>
      <c r="F3891" t="s">
        <v>101</v>
      </c>
      <c r="G3891" t="s">
        <v>24</v>
      </c>
      <c r="H3891" t="s">
        <v>25</v>
      </c>
      <c r="I3891" t="s">
        <v>26</v>
      </c>
      <c r="J3891" t="s">
        <v>11133</v>
      </c>
      <c r="K3891" t="s">
        <v>44</v>
      </c>
    </row>
    <row r="3892" spans="1:11" x14ac:dyDescent="0.35">
      <c r="A3892">
        <v>3891</v>
      </c>
      <c r="B3892" t="s">
        <v>11134</v>
      </c>
      <c r="C3892">
        <v>29</v>
      </c>
      <c r="D3892" t="s">
        <v>11135</v>
      </c>
      <c r="E3892" t="s">
        <v>101</v>
      </c>
      <c r="F3892" t="s">
        <v>13</v>
      </c>
      <c r="G3892" t="s">
        <v>87</v>
      </c>
      <c r="H3892" t="s">
        <v>79</v>
      </c>
      <c r="I3892" t="s">
        <v>48</v>
      </c>
      <c r="J3892" t="s">
        <v>11136</v>
      </c>
      <c r="K3892" t="s">
        <v>44</v>
      </c>
    </row>
    <row r="3893" spans="1:11" x14ac:dyDescent="0.35">
      <c r="A3893">
        <v>3892</v>
      </c>
      <c r="B3893" t="s">
        <v>11137</v>
      </c>
      <c r="C3893">
        <v>25</v>
      </c>
      <c r="D3893" t="s">
        <v>11138</v>
      </c>
      <c r="E3893" t="s">
        <v>40</v>
      </c>
      <c r="F3893" t="s">
        <v>22</v>
      </c>
      <c r="G3893" t="s">
        <v>87</v>
      </c>
      <c r="H3893" t="s">
        <v>79</v>
      </c>
      <c r="I3893" t="s">
        <v>53</v>
      </c>
      <c r="J3893" t="s">
        <v>11139</v>
      </c>
      <c r="K3893" t="s">
        <v>44</v>
      </c>
    </row>
    <row r="3894" spans="1:11" x14ac:dyDescent="0.35">
      <c r="A3894">
        <v>3893</v>
      </c>
      <c r="B3894" t="s">
        <v>11140</v>
      </c>
      <c r="C3894">
        <v>29</v>
      </c>
      <c r="D3894" t="s">
        <v>11141</v>
      </c>
      <c r="E3894" t="s">
        <v>201</v>
      </c>
      <c r="F3894" t="s">
        <v>32</v>
      </c>
      <c r="G3894" t="s">
        <v>120</v>
      </c>
      <c r="H3894" t="s">
        <v>57</v>
      </c>
      <c r="I3894" t="s">
        <v>88</v>
      </c>
      <c r="J3894" t="s">
        <v>11142</v>
      </c>
      <c r="K3894" t="s">
        <v>37</v>
      </c>
    </row>
    <row r="3895" spans="1:11" x14ac:dyDescent="0.35">
      <c r="A3895">
        <v>3894</v>
      </c>
      <c r="B3895" t="s">
        <v>11143</v>
      </c>
      <c r="C3895">
        <v>20</v>
      </c>
      <c r="D3895" t="s">
        <v>11144</v>
      </c>
      <c r="E3895" t="s">
        <v>133</v>
      </c>
      <c r="F3895" t="s">
        <v>32</v>
      </c>
      <c r="G3895" t="s">
        <v>24</v>
      </c>
      <c r="H3895" t="s">
        <v>25</v>
      </c>
      <c r="I3895" t="s">
        <v>88</v>
      </c>
      <c r="J3895" t="s">
        <v>11145</v>
      </c>
      <c r="K3895" t="s">
        <v>28</v>
      </c>
    </row>
    <row r="3896" spans="1:11" x14ac:dyDescent="0.35">
      <c r="A3896">
        <v>3895</v>
      </c>
      <c r="B3896" t="s">
        <v>11146</v>
      </c>
      <c r="C3896">
        <v>30</v>
      </c>
      <c r="D3896" t="s">
        <v>11147</v>
      </c>
      <c r="E3896" t="s">
        <v>149</v>
      </c>
      <c r="F3896" t="s">
        <v>133</v>
      </c>
      <c r="G3896" t="s">
        <v>52</v>
      </c>
      <c r="H3896" t="s">
        <v>13</v>
      </c>
      <c r="I3896" t="s">
        <v>17</v>
      </c>
      <c r="J3896" t="s">
        <v>11148</v>
      </c>
      <c r="K3896" t="s">
        <v>28</v>
      </c>
    </row>
    <row r="3897" spans="1:11" x14ac:dyDescent="0.35">
      <c r="A3897">
        <v>3896</v>
      </c>
      <c r="B3897" t="s">
        <v>11149</v>
      </c>
      <c r="C3897">
        <v>28</v>
      </c>
      <c r="D3897" t="s">
        <v>11150</v>
      </c>
      <c r="E3897" t="s">
        <v>31</v>
      </c>
      <c r="F3897" t="s">
        <v>23</v>
      </c>
      <c r="G3897" t="s">
        <v>80</v>
      </c>
      <c r="H3897" t="s">
        <v>32</v>
      </c>
      <c r="I3897" t="s">
        <v>48</v>
      </c>
      <c r="J3897" t="s">
        <v>11151</v>
      </c>
      <c r="K3897" t="s">
        <v>28</v>
      </c>
    </row>
    <row r="3898" spans="1:11" x14ac:dyDescent="0.35">
      <c r="A3898">
        <v>3897</v>
      </c>
      <c r="B3898" t="s">
        <v>11152</v>
      </c>
      <c r="C3898">
        <v>20</v>
      </c>
      <c r="D3898" t="s">
        <v>11153</v>
      </c>
      <c r="E3898" t="s">
        <v>16</v>
      </c>
      <c r="F3898" t="s">
        <v>31</v>
      </c>
      <c r="G3898" t="s">
        <v>24</v>
      </c>
      <c r="H3898" t="s">
        <v>25</v>
      </c>
      <c r="I3898" t="s">
        <v>146</v>
      </c>
      <c r="J3898" t="s">
        <v>11154</v>
      </c>
      <c r="K3898" t="s">
        <v>19</v>
      </c>
    </row>
    <row r="3899" spans="1:11" x14ac:dyDescent="0.35">
      <c r="A3899">
        <v>3898</v>
      </c>
      <c r="B3899" t="s">
        <v>11155</v>
      </c>
      <c r="C3899">
        <v>22</v>
      </c>
      <c r="D3899" t="s">
        <v>11156</v>
      </c>
      <c r="E3899" t="s">
        <v>42</v>
      </c>
      <c r="F3899" t="s">
        <v>57</v>
      </c>
      <c r="G3899" t="s">
        <v>24</v>
      </c>
      <c r="H3899" t="s">
        <v>25</v>
      </c>
      <c r="I3899" t="s">
        <v>116</v>
      </c>
      <c r="J3899" t="s">
        <v>11157</v>
      </c>
      <c r="K3899" t="s">
        <v>19</v>
      </c>
    </row>
    <row r="3900" spans="1:11" x14ac:dyDescent="0.35">
      <c r="A3900">
        <v>3899</v>
      </c>
      <c r="B3900" t="s">
        <v>11158</v>
      </c>
      <c r="C3900">
        <v>25</v>
      </c>
      <c r="D3900" t="s">
        <v>11159</v>
      </c>
      <c r="E3900" t="s">
        <v>79</v>
      </c>
      <c r="F3900" t="s">
        <v>22</v>
      </c>
      <c r="G3900" t="s">
        <v>15</v>
      </c>
      <c r="H3900" t="s">
        <v>16</v>
      </c>
      <c r="I3900" t="s">
        <v>88</v>
      </c>
      <c r="J3900" t="s">
        <v>11160</v>
      </c>
      <c r="K3900" t="s">
        <v>28</v>
      </c>
    </row>
    <row r="3901" spans="1:11" x14ac:dyDescent="0.35">
      <c r="A3901">
        <v>3900</v>
      </c>
      <c r="B3901" t="s">
        <v>11161</v>
      </c>
      <c r="C3901">
        <v>24</v>
      </c>
      <c r="D3901" t="s">
        <v>11162</v>
      </c>
      <c r="E3901" t="s">
        <v>25</v>
      </c>
      <c r="F3901" t="s">
        <v>57</v>
      </c>
      <c r="G3901" t="s">
        <v>41</v>
      </c>
      <c r="H3901" t="s">
        <v>42</v>
      </c>
      <c r="I3901" t="s">
        <v>116</v>
      </c>
      <c r="J3901" t="s">
        <v>11163</v>
      </c>
      <c r="K3901" t="s">
        <v>44</v>
      </c>
    </row>
    <row r="3902" spans="1:11" x14ac:dyDescent="0.35">
      <c r="A3902">
        <v>3901</v>
      </c>
      <c r="B3902" t="s">
        <v>4135</v>
      </c>
      <c r="C3902">
        <v>28</v>
      </c>
      <c r="D3902" t="s">
        <v>11164</v>
      </c>
      <c r="E3902" t="s">
        <v>14</v>
      </c>
      <c r="F3902" t="s">
        <v>25</v>
      </c>
      <c r="G3902" t="s">
        <v>120</v>
      </c>
      <c r="H3902" t="s">
        <v>57</v>
      </c>
      <c r="I3902" t="s">
        <v>58</v>
      </c>
      <c r="J3902" t="s">
        <v>11165</v>
      </c>
      <c r="K3902" t="s">
        <v>44</v>
      </c>
    </row>
    <row r="3903" spans="1:11" x14ac:dyDescent="0.35">
      <c r="A3903">
        <v>3902</v>
      </c>
      <c r="B3903" t="s">
        <v>11166</v>
      </c>
      <c r="C3903">
        <v>28</v>
      </c>
      <c r="D3903" t="s">
        <v>11167</v>
      </c>
      <c r="E3903" t="s">
        <v>67</v>
      </c>
      <c r="F3903" t="s">
        <v>23</v>
      </c>
      <c r="G3903" t="s">
        <v>15</v>
      </c>
      <c r="H3903" t="s">
        <v>16</v>
      </c>
      <c r="I3903" t="s">
        <v>170</v>
      </c>
      <c r="J3903" t="s">
        <v>11168</v>
      </c>
      <c r="K3903" t="s">
        <v>44</v>
      </c>
    </row>
    <row r="3904" spans="1:11" x14ac:dyDescent="0.35">
      <c r="A3904">
        <v>3903</v>
      </c>
      <c r="B3904" t="s">
        <v>11169</v>
      </c>
      <c r="C3904">
        <v>21</v>
      </c>
      <c r="D3904" t="s">
        <v>11170</v>
      </c>
      <c r="E3904" t="s">
        <v>40</v>
      </c>
      <c r="F3904" t="s">
        <v>31</v>
      </c>
      <c r="G3904" t="s">
        <v>24</v>
      </c>
      <c r="H3904" t="s">
        <v>25</v>
      </c>
      <c r="I3904" t="s">
        <v>68</v>
      </c>
      <c r="J3904" t="s">
        <v>11171</v>
      </c>
      <c r="K3904" t="s">
        <v>19</v>
      </c>
    </row>
    <row r="3905" spans="1:11" x14ac:dyDescent="0.35">
      <c r="A3905">
        <v>3904</v>
      </c>
      <c r="B3905" t="s">
        <v>11172</v>
      </c>
      <c r="C3905">
        <v>20</v>
      </c>
      <c r="D3905" t="s">
        <v>11173</v>
      </c>
      <c r="E3905" t="s">
        <v>14</v>
      </c>
      <c r="F3905" t="s">
        <v>201</v>
      </c>
      <c r="G3905" t="s">
        <v>80</v>
      </c>
      <c r="H3905" t="s">
        <v>32</v>
      </c>
      <c r="I3905" t="s">
        <v>48</v>
      </c>
      <c r="J3905">
        <f>1-305-786-3697</f>
        <v>-4787</v>
      </c>
      <c r="K3905" t="s">
        <v>76</v>
      </c>
    </row>
    <row r="3906" spans="1:11" x14ac:dyDescent="0.35">
      <c r="A3906">
        <v>3905</v>
      </c>
      <c r="B3906" t="s">
        <v>11174</v>
      </c>
      <c r="C3906">
        <v>21</v>
      </c>
      <c r="D3906" t="s">
        <v>11175</v>
      </c>
      <c r="E3906" t="s">
        <v>201</v>
      </c>
      <c r="F3906" t="s">
        <v>169</v>
      </c>
      <c r="G3906" t="s">
        <v>120</v>
      </c>
      <c r="H3906" t="s">
        <v>57</v>
      </c>
      <c r="I3906" t="s">
        <v>68</v>
      </c>
      <c r="J3906" t="s">
        <v>11176</v>
      </c>
      <c r="K3906" t="s">
        <v>19</v>
      </c>
    </row>
    <row r="3907" spans="1:11" x14ac:dyDescent="0.35">
      <c r="A3907">
        <v>3906</v>
      </c>
      <c r="B3907" t="s">
        <v>11177</v>
      </c>
      <c r="C3907">
        <v>29</v>
      </c>
      <c r="D3907" t="s">
        <v>11178</v>
      </c>
      <c r="E3907" t="s">
        <v>67</v>
      </c>
      <c r="F3907" t="s">
        <v>13</v>
      </c>
      <c r="G3907" t="s">
        <v>41</v>
      </c>
      <c r="H3907" t="s">
        <v>42</v>
      </c>
      <c r="I3907" t="s">
        <v>146</v>
      </c>
      <c r="J3907">
        <f>1-792-424-6775</f>
        <v>-7990</v>
      </c>
      <c r="K3907" t="s">
        <v>37</v>
      </c>
    </row>
    <row r="3908" spans="1:11" x14ac:dyDescent="0.35">
      <c r="A3908">
        <v>3907</v>
      </c>
      <c r="B3908" t="s">
        <v>11179</v>
      </c>
      <c r="C3908">
        <v>26</v>
      </c>
      <c r="D3908" t="s">
        <v>11180</v>
      </c>
      <c r="E3908" t="s">
        <v>79</v>
      </c>
      <c r="F3908" t="s">
        <v>177</v>
      </c>
      <c r="G3908" t="s">
        <v>62</v>
      </c>
      <c r="H3908" t="s">
        <v>23</v>
      </c>
      <c r="I3908" t="s">
        <v>91</v>
      </c>
      <c r="J3908" t="s">
        <v>11181</v>
      </c>
      <c r="K3908" t="s">
        <v>76</v>
      </c>
    </row>
    <row r="3909" spans="1:11" x14ac:dyDescent="0.35">
      <c r="A3909">
        <v>3908</v>
      </c>
      <c r="B3909" t="s">
        <v>11182</v>
      </c>
      <c r="C3909">
        <v>26</v>
      </c>
      <c r="D3909" t="s">
        <v>11183</v>
      </c>
      <c r="E3909" t="s">
        <v>31</v>
      </c>
      <c r="F3909" t="s">
        <v>101</v>
      </c>
      <c r="G3909" t="s">
        <v>62</v>
      </c>
      <c r="H3909" t="s">
        <v>23</v>
      </c>
      <c r="I3909" t="s">
        <v>116</v>
      </c>
      <c r="J3909" t="s">
        <v>11184</v>
      </c>
      <c r="K3909" t="s">
        <v>44</v>
      </c>
    </row>
    <row r="3910" spans="1:11" x14ac:dyDescent="0.35">
      <c r="A3910">
        <v>3909</v>
      </c>
      <c r="B3910" t="s">
        <v>11185</v>
      </c>
      <c r="C3910">
        <v>26</v>
      </c>
      <c r="D3910" t="s">
        <v>11186</v>
      </c>
      <c r="E3910" t="s">
        <v>22</v>
      </c>
      <c r="F3910" t="s">
        <v>67</v>
      </c>
      <c r="G3910" t="s">
        <v>87</v>
      </c>
      <c r="H3910" t="s">
        <v>79</v>
      </c>
      <c r="I3910" t="s">
        <v>63</v>
      </c>
      <c r="J3910">
        <v>4697513695</v>
      </c>
      <c r="K3910" t="s">
        <v>19</v>
      </c>
    </row>
    <row r="3911" spans="1:11" x14ac:dyDescent="0.35">
      <c r="A3911">
        <v>3910</v>
      </c>
      <c r="B3911" t="s">
        <v>3969</v>
      </c>
      <c r="C3911">
        <v>21</v>
      </c>
      <c r="D3911" t="s">
        <v>11187</v>
      </c>
      <c r="E3911" t="s">
        <v>201</v>
      </c>
      <c r="F3911" t="s">
        <v>42</v>
      </c>
      <c r="G3911" t="s">
        <v>80</v>
      </c>
      <c r="H3911" t="s">
        <v>32</v>
      </c>
      <c r="I3911" t="s">
        <v>91</v>
      </c>
      <c r="J3911">
        <v>6473701272</v>
      </c>
      <c r="K3911" t="s">
        <v>76</v>
      </c>
    </row>
    <row r="3912" spans="1:11" x14ac:dyDescent="0.35">
      <c r="A3912">
        <v>3911</v>
      </c>
      <c r="B3912" t="s">
        <v>11188</v>
      </c>
      <c r="C3912">
        <v>25</v>
      </c>
      <c r="D3912" t="s">
        <v>11189</v>
      </c>
      <c r="E3912" t="s">
        <v>23</v>
      </c>
      <c r="F3912" t="s">
        <v>149</v>
      </c>
      <c r="G3912" t="s">
        <v>120</v>
      </c>
      <c r="H3912" t="s">
        <v>57</v>
      </c>
      <c r="I3912" t="s">
        <v>102</v>
      </c>
      <c r="J3912" t="s">
        <v>11190</v>
      </c>
      <c r="K3912" t="s">
        <v>19</v>
      </c>
    </row>
    <row r="3913" spans="1:11" x14ac:dyDescent="0.35">
      <c r="A3913">
        <v>3912</v>
      </c>
      <c r="B3913" t="s">
        <v>11191</v>
      </c>
      <c r="C3913">
        <v>29</v>
      </c>
      <c r="D3913" t="s">
        <v>11192</v>
      </c>
      <c r="E3913" t="s">
        <v>25</v>
      </c>
      <c r="F3913" t="s">
        <v>40</v>
      </c>
      <c r="G3913" t="s">
        <v>15</v>
      </c>
      <c r="H3913" t="s">
        <v>16</v>
      </c>
      <c r="I3913" t="s">
        <v>102</v>
      </c>
      <c r="J3913" t="s">
        <v>11193</v>
      </c>
      <c r="K3913" t="s">
        <v>19</v>
      </c>
    </row>
    <row r="3914" spans="1:11" x14ac:dyDescent="0.35">
      <c r="A3914">
        <v>3913</v>
      </c>
      <c r="B3914" t="s">
        <v>11194</v>
      </c>
      <c r="C3914">
        <v>25</v>
      </c>
      <c r="D3914" t="s">
        <v>11195</v>
      </c>
      <c r="E3914" t="s">
        <v>67</v>
      </c>
      <c r="F3914" t="s">
        <v>67</v>
      </c>
      <c r="G3914" t="s">
        <v>33</v>
      </c>
      <c r="H3914" t="s">
        <v>34</v>
      </c>
      <c r="I3914" t="s">
        <v>17</v>
      </c>
      <c r="J3914" t="s">
        <v>11196</v>
      </c>
      <c r="K3914" t="s">
        <v>76</v>
      </c>
    </row>
    <row r="3915" spans="1:11" x14ac:dyDescent="0.35">
      <c r="A3915">
        <v>3914</v>
      </c>
      <c r="B3915" t="s">
        <v>11197</v>
      </c>
      <c r="C3915">
        <v>22</v>
      </c>
      <c r="D3915" t="s">
        <v>11198</v>
      </c>
      <c r="E3915" t="s">
        <v>16</v>
      </c>
      <c r="F3915" t="s">
        <v>57</v>
      </c>
      <c r="G3915" t="s">
        <v>24</v>
      </c>
      <c r="H3915" t="s">
        <v>25</v>
      </c>
      <c r="I3915" t="s">
        <v>146</v>
      </c>
      <c r="J3915">
        <v>4512319054</v>
      </c>
      <c r="K3915" t="s">
        <v>44</v>
      </c>
    </row>
    <row r="3916" spans="1:11" x14ac:dyDescent="0.35">
      <c r="A3916">
        <v>3915</v>
      </c>
      <c r="B3916" t="s">
        <v>11199</v>
      </c>
      <c r="C3916">
        <v>20</v>
      </c>
      <c r="D3916" t="s">
        <v>11200</v>
      </c>
      <c r="E3916" t="s">
        <v>169</v>
      </c>
      <c r="F3916" t="s">
        <v>23</v>
      </c>
      <c r="G3916" t="s">
        <v>62</v>
      </c>
      <c r="H3916" t="s">
        <v>23</v>
      </c>
      <c r="I3916" t="s">
        <v>26</v>
      </c>
      <c r="J3916" t="s">
        <v>11201</v>
      </c>
      <c r="K3916" t="s">
        <v>19</v>
      </c>
    </row>
    <row r="3917" spans="1:11" x14ac:dyDescent="0.35">
      <c r="A3917">
        <v>3916</v>
      </c>
      <c r="B3917" t="s">
        <v>11202</v>
      </c>
      <c r="C3917">
        <v>28</v>
      </c>
      <c r="D3917" t="s">
        <v>11203</v>
      </c>
      <c r="E3917" t="s">
        <v>32</v>
      </c>
      <c r="F3917" t="s">
        <v>101</v>
      </c>
      <c r="G3917" t="s">
        <v>87</v>
      </c>
      <c r="H3917" t="s">
        <v>79</v>
      </c>
      <c r="I3917" t="s">
        <v>170</v>
      </c>
      <c r="J3917" t="s">
        <v>11204</v>
      </c>
      <c r="K3917" t="s">
        <v>28</v>
      </c>
    </row>
    <row r="3918" spans="1:11" x14ac:dyDescent="0.35">
      <c r="A3918">
        <v>3917</v>
      </c>
      <c r="B3918" t="s">
        <v>11205</v>
      </c>
      <c r="C3918">
        <v>21</v>
      </c>
      <c r="D3918" t="s">
        <v>11206</v>
      </c>
      <c r="E3918" t="s">
        <v>32</v>
      </c>
      <c r="F3918" t="s">
        <v>13</v>
      </c>
      <c r="G3918" t="s">
        <v>120</v>
      </c>
      <c r="H3918" t="s">
        <v>57</v>
      </c>
      <c r="I3918" t="s">
        <v>116</v>
      </c>
      <c r="J3918" t="s">
        <v>11207</v>
      </c>
      <c r="K3918" t="s">
        <v>19</v>
      </c>
    </row>
    <row r="3919" spans="1:11" x14ac:dyDescent="0.35">
      <c r="A3919">
        <v>3918</v>
      </c>
      <c r="B3919" t="s">
        <v>11208</v>
      </c>
      <c r="C3919">
        <v>21</v>
      </c>
      <c r="D3919" t="s">
        <v>11209</v>
      </c>
      <c r="E3919" t="s">
        <v>40</v>
      </c>
      <c r="F3919" t="s">
        <v>201</v>
      </c>
      <c r="G3919" t="s">
        <v>15</v>
      </c>
      <c r="H3919" t="s">
        <v>16</v>
      </c>
      <c r="I3919" t="s">
        <v>153</v>
      </c>
      <c r="J3919" t="s">
        <v>11210</v>
      </c>
      <c r="K3919" t="s">
        <v>19</v>
      </c>
    </row>
    <row r="3920" spans="1:11" x14ac:dyDescent="0.35">
      <c r="A3920">
        <v>3919</v>
      </c>
      <c r="B3920" t="s">
        <v>11211</v>
      </c>
      <c r="C3920">
        <v>29</v>
      </c>
      <c r="D3920" t="s">
        <v>11212</v>
      </c>
      <c r="E3920" t="s">
        <v>40</v>
      </c>
      <c r="F3920" t="s">
        <v>13</v>
      </c>
      <c r="G3920" t="s">
        <v>120</v>
      </c>
      <c r="H3920" t="s">
        <v>57</v>
      </c>
      <c r="I3920" t="s">
        <v>35</v>
      </c>
      <c r="J3920" t="s">
        <v>11213</v>
      </c>
      <c r="K3920" t="s">
        <v>28</v>
      </c>
    </row>
    <row r="3921" spans="1:11" x14ac:dyDescent="0.35">
      <c r="A3921">
        <v>3920</v>
      </c>
      <c r="B3921" t="s">
        <v>11214</v>
      </c>
      <c r="C3921">
        <v>27</v>
      </c>
      <c r="D3921" t="s">
        <v>11215</v>
      </c>
      <c r="E3921" t="s">
        <v>23</v>
      </c>
      <c r="F3921" t="s">
        <v>67</v>
      </c>
      <c r="G3921" t="s">
        <v>62</v>
      </c>
      <c r="H3921" t="s">
        <v>23</v>
      </c>
      <c r="I3921" t="s">
        <v>153</v>
      </c>
      <c r="J3921" t="s">
        <v>11216</v>
      </c>
      <c r="K3921" t="s">
        <v>76</v>
      </c>
    </row>
    <row r="3922" spans="1:11" x14ac:dyDescent="0.35">
      <c r="A3922">
        <v>3921</v>
      </c>
      <c r="B3922" t="s">
        <v>11217</v>
      </c>
      <c r="C3922">
        <v>24</v>
      </c>
      <c r="D3922" t="s">
        <v>11218</v>
      </c>
      <c r="E3922" t="s">
        <v>201</v>
      </c>
      <c r="F3922" t="s">
        <v>67</v>
      </c>
      <c r="G3922" t="s">
        <v>47</v>
      </c>
      <c r="H3922" t="s">
        <v>31</v>
      </c>
      <c r="I3922" t="s">
        <v>146</v>
      </c>
      <c r="J3922" t="s">
        <v>11219</v>
      </c>
      <c r="K3922" t="s">
        <v>28</v>
      </c>
    </row>
    <row r="3923" spans="1:11" x14ac:dyDescent="0.35">
      <c r="A3923">
        <v>3922</v>
      </c>
      <c r="B3923" t="s">
        <v>11220</v>
      </c>
      <c r="C3923">
        <v>22</v>
      </c>
      <c r="D3923" t="s">
        <v>11221</v>
      </c>
      <c r="E3923" t="s">
        <v>16</v>
      </c>
      <c r="F3923" t="s">
        <v>101</v>
      </c>
      <c r="G3923" t="s">
        <v>62</v>
      </c>
      <c r="H3923" t="s">
        <v>23</v>
      </c>
      <c r="I3923" t="s">
        <v>170</v>
      </c>
      <c r="J3923" t="s">
        <v>11222</v>
      </c>
      <c r="K3923" t="s">
        <v>28</v>
      </c>
    </row>
    <row r="3924" spans="1:11" x14ac:dyDescent="0.35">
      <c r="A3924">
        <v>3923</v>
      </c>
      <c r="B3924" t="s">
        <v>11223</v>
      </c>
      <c r="C3924">
        <v>26</v>
      </c>
      <c r="D3924" t="s">
        <v>11224</v>
      </c>
      <c r="E3924" t="s">
        <v>201</v>
      </c>
      <c r="F3924" t="s">
        <v>40</v>
      </c>
      <c r="G3924" t="s">
        <v>62</v>
      </c>
      <c r="H3924" t="s">
        <v>23</v>
      </c>
      <c r="I3924" t="s">
        <v>26</v>
      </c>
      <c r="J3924" t="s">
        <v>11225</v>
      </c>
      <c r="K3924" t="s">
        <v>19</v>
      </c>
    </row>
    <row r="3925" spans="1:11" x14ac:dyDescent="0.35">
      <c r="A3925">
        <v>3924</v>
      </c>
      <c r="B3925" t="s">
        <v>11226</v>
      </c>
      <c r="C3925">
        <v>30</v>
      </c>
      <c r="D3925" t="s">
        <v>11227</v>
      </c>
      <c r="E3925" t="s">
        <v>13</v>
      </c>
      <c r="F3925" t="s">
        <v>23</v>
      </c>
      <c r="G3925" t="s">
        <v>15</v>
      </c>
      <c r="H3925" t="s">
        <v>16</v>
      </c>
      <c r="I3925" t="s">
        <v>53</v>
      </c>
      <c r="J3925" t="s">
        <v>11228</v>
      </c>
      <c r="K3925" t="s">
        <v>44</v>
      </c>
    </row>
    <row r="3926" spans="1:11" x14ac:dyDescent="0.35">
      <c r="A3926">
        <v>3925</v>
      </c>
      <c r="B3926" t="s">
        <v>11229</v>
      </c>
      <c r="C3926">
        <v>27</v>
      </c>
      <c r="D3926" t="s">
        <v>11230</v>
      </c>
      <c r="E3926" t="s">
        <v>57</v>
      </c>
      <c r="F3926" t="s">
        <v>32</v>
      </c>
      <c r="G3926" t="s">
        <v>41</v>
      </c>
      <c r="H3926" t="s">
        <v>42</v>
      </c>
      <c r="I3926" t="s">
        <v>35</v>
      </c>
      <c r="J3926" t="s">
        <v>11231</v>
      </c>
      <c r="K3926" t="s">
        <v>37</v>
      </c>
    </row>
    <row r="3927" spans="1:11" x14ac:dyDescent="0.35">
      <c r="A3927">
        <v>3926</v>
      </c>
      <c r="B3927" t="s">
        <v>11232</v>
      </c>
      <c r="C3927">
        <v>23</v>
      </c>
      <c r="D3927" t="s">
        <v>11233</v>
      </c>
      <c r="E3927" t="s">
        <v>14</v>
      </c>
      <c r="F3927" t="s">
        <v>25</v>
      </c>
      <c r="G3927" t="s">
        <v>41</v>
      </c>
      <c r="H3927" t="s">
        <v>42</v>
      </c>
      <c r="I3927" t="s">
        <v>170</v>
      </c>
      <c r="J3927" t="s">
        <v>11234</v>
      </c>
      <c r="K3927" t="s">
        <v>76</v>
      </c>
    </row>
    <row r="3928" spans="1:11" x14ac:dyDescent="0.35">
      <c r="A3928">
        <v>3927</v>
      </c>
      <c r="B3928" t="s">
        <v>11235</v>
      </c>
      <c r="C3928">
        <v>28</v>
      </c>
      <c r="D3928" t="s">
        <v>11236</v>
      </c>
      <c r="E3928" t="s">
        <v>23</v>
      </c>
      <c r="F3928" t="s">
        <v>201</v>
      </c>
      <c r="G3928" t="s">
        <v>41</v>
      </c>
      <c r="H3928" t="s">
        <v>42</v>
      </c>
      <c r="I3928" t="s">
        <v>170</v>
      </c>
      <c r="J3928" t="s">
        <v>11237</v>
      </c>
      <c r="K3928" t="s">
        <v>37</v>
      </c>
    </row>
    <row r="3929" spans="1:11" x14ac:dyDescent="0.35">
      <c r="A3929">
        <v>3928</v>
      </c>
      <c r="B3929" t="s">
        <v>11238</v>
      </c>
      <c r="C3929">
        <v>22</v>
      </c>
      <c r="D3929" t="s">
        <v>11239</v>
      </c>
      <c r="E3929" t="s">
        <v>34</v>
      </c>
      <c r="F3929" t="s">
        <v>31</v>
      </c>
      <c r="G3929" t="s">
        <v>80</v>
      </c>
      <c r="H3929" t="s">
        <v>32</v>
      </c>
      <c r="I3929" t="s">
        <v>68</v>
      </c>
      <c r="J3929" t="s">
        <v>11240</v>
      </c>
      <c r="K3929" t="s">
        <v>28</v>
      </c>
    </row>
    <row r="3930" spans="1:11" x14ac:dyDescent="0.35">
      <c r="A3930">
        <v>3929</v>
      </c>
      <c r="B3930" t="s">
        <v>11241</v>
      </c>
      <c r="C3930">
        <v>29</v>
      </c>
      <c r="D3930" t="s">
        <v>11242</v>
      </c>
      <c r="E3930" t="s">
        <v>31</v>
      </c>
      <c r="F3930" t="s">
        <v>79</v>
      </c>
      <c r="G3930" t="s">
        <v>87</v>
      </c>
      <c r="H3930" t="s">
        <v>79</v>
      </c>
      <c r="I3930" t="s">
        <v>58</v>
      </c>
      <c r="J3930" t="s">
        <v>11243</v>
      </c>
      <c r="K3930" t="s">
        <v>37</v>
      </c>
    </row>
    <row r="3931" spans="1:11" x14ac:dyDescent="0.35">
      <c r="A3931">
        <v>3930</v>
      </c>
      <c r="B3931" t="s">
        <v>11244</v>
      </c>
      <c r="C3931">
        <v>25</v>
      </c>
      <c r="D3931" t="s">
        <v>11245</v>
      </c>
      <c r="E3931" t="s">
        <v>133</v>
      </c>
      <c r="F3931" t="s">
        <v>16</v>
      </c>
      <c r="G3931" t="s">
        <v>33</v>
      </c>
      <c r="H3931" t="s">
        <v>34</v>
      </c>
      <c r="I3931" t="s">
        <v>153</v>
      </c>
      <c r="J3931" t="s">
        <v>11246</v>
      </c>
      <c r="K3931" t="s">
        <v>44</v>
      </c>
    </row>
    <row r="3932" spans="1:11" x14ac:dyDescent="0.35">
      <c r="A3932">
        <v>3931</v>
      </c>
      <c r="B3932" t="s">
        <v>11247</v>
      </c>
      <c r="C3932">
        <v>21</v>
      </c>
      <c r="D3932" t="s">
        <v>11248</v>
      </c>
      <c r="E3932" t="s">
        <v>169</v>
      </c>
      <c r="F3932" t="s">
        <v>31</v>
      </c>
      <c r="G3932" t="s">
        <v>120</v>
      </c>
      <c r="H3932" t="s">
        <v>57</v>
      </c>
      <c r="I3932" t="s">
        <v>102</v>
      </c>
      <c r="J3932">
        <v>6173461953</v>
      </c>
      <c r="K3932" t="s">
        <v>76</v>
      </c>
    </row>
    <row r="3933" spans="1:11" x14ac:dyDescent="0.35">
      <c r="A3933">
        <v>3932</v>
      </c>
      <c r="B3933" t="s">
        <v>11249</v>
      </c>
      <c r="C3933">
        <v>22</v>
      </c>
      <c r="D3933" t="s">
        <v>11250</v>
      </c>
      <c r="E3933" t="s">
        <v>169</v>
      </c>
      <c r="F3933" t="s">
        <v>34</v>
      </c>
      <c r="G3933" t="s">
        <v>15</v>
      </c>
      <c r="H3933" t="s">
        <v>16</v>
      </c>
      <c r="I3933" t="s">
        <v>17</v>
      </c>
      <c r="J3933" t="s">
        <v>11251</v>
      </c>
      <c r="K3933" t="s">
        <v>19</v>
      </c>
    </row>
    <row r="3934" spans="1:11" x14ac:dyDescent="0.35">
      <c r="A3934">
        <v>3933</v>
      </c>
      <c r="B3934" t="s">
        <v>11252</v>
      </c>
      <c r="C3934">
        <v>29</v>
      </c>
      <c r="D3934" t="s">
        <v>11253</v>
      </c>
      <c r="E3934" t="s">
        <v>133</v>
      </c>
      <c r="F3934" t="s">
        <v>14</v>
      </c>
      <c r="G3934" t="s">
        <v>24</v>
      </c>
      <c r="H3934" t="s">
        <v>25</v>
      </c>
      <c r="I3934" t="s">
        <v>26</v>
      </c>
      <c r="J3934" t="s">
        <v>11254</v>
      </c>
      <c r="K3934" t="s">
        <v>76</v>
      </c>
    </row>
    <row r="3935" spans="1:11" x14ac:dyDescent="0.35">
      <c r="A3935">
        <v>3934</v>
      </c>
      <c r="B3935" t="s">
        <v>11255</v>
      </c>
      <c r="C3935">
        <v>29</v>
      </c>
      <c r="D3935" t="s">
        <v>11256</v>
      </c>
      <c r="E3935" t="s">
        <v>101</v>
      </c>
      <c r="F3935" t="s">
        <v>16</v>
      </c>
      <c r="G3935" t="s">
        <v>41</v>
      </c>
      <c r="H3935" t="s">
        <v>42</v>
      </c>
      <c r="I3935" t="s">
        <v>63</v>
      </c>
      <c r="J3935" t="s">
        <v>11257</v>
      </c>
      <c r="K3935" t="s">
        <v>37</v>
      </c>
    </row>
    <row r="3936" spans="1:11" x14ac:dyDescent="0.35">
      <c r="A3936">
        <v>3935</v>
      </c>
      <c r="B3936" t="s">
        <v>11258</v>
      </c>
      <c r="C3936">
        <v>29</v>
      </c>
      <c r="D3936" t="s">
        <v>11259</v>
      </c>
      <c r="E3936" t="s">
        <v>32</v>
      </c>
      <c r="F3936" t="s">
        <v>42</v>
      </c>
      <c r="G3936" t="s">
        <v>15</v>
      </c>
      <c r="H3936" t="s">
        <v>16</v>
      </c>
      <c r="I3936" t="s">
        <v>63</v>
      </c>
      <c r="J3936" t="s">
        <v>11260</v>
      </c>
      <c r="K3936" t="s">
        <v>76</v>
      </c>
    </row>
    <row r="3937" spans="1:11" x14ac:dyDescent="0.35">
      <c r="A3937">
        <v>3936</v>
      </c>
      <c r="B3937" t="s">
        <v>11261</v>
      </c>
      <c r="C3937">
        <v>24</v>
      </c>
      <c r="D3937" t="s">
        <v>11262</v>
      </c>
      <c r="E3937" t="s">
        <v>16</v>
      </c>
      <c r="F3937" t="s">
        <v>57</v>
      </c>
      <c r="G3937" t="s">
        <v>80</v>
      </c>
      <c r="H3937" t="s">
        <v>32</v>
      </c>
      <c r="I3937" t="s">
        <v>53</v>
      </c>
      <c r="J3937" t="s">
        <v>11263</v>
      </c>
      <c r="K3937" t="s">
        <v>28</v>
      </c>
    </row>
    <row r="3938" spans="1:11" x14ac:dyDescent="0.35">
      <c r="A3938">
        <v>3937</v>
      </c>
      <c r="B3938" t="s">
        <v>11264</v>
      </c>
      <c r="C3938">
        <v>20</v>
      </c>
      <c r="D3938" t="s">
        <v>11265</v>
      </c>
      <c r="E3938" t="s">
        <v>133</v>
      </c>
      <c r="F3938" t="s">
        <v>40</v>
      </c>
      <c r="G3938" t="s">
        <v>80</v>
      </c>
      <c r="H3938" t="s">
        <v>32</v>
      </c>
      <c r="I3938" t="s">
        <v>48</v>
      </c>
      <c r="J3938" t="s">
        <v>11266</v>
      </c>
      <c r="K3938" t="s">
        <v>76</v>
      </c>
    </row>
    <row r="3939" spans="1:11" x14ac:dyDescent="0.35">
      <c r="A3939">
        <v>3938</v>
      </c>
      <c r="B3939" t="s">
        <v>11267</v>
      </c>
      <c r="C3939">
        <v>20</v>
      </c>
      <c r="D3939" t="s">
        <v>11268</v>
      </c>
      <c r="E3939" t="s">
        <v>25</v>
      </c>
      <c r="F3939" t="s">
        <v>101</v>
      </c>
      <c r="G3939" t="s">
        <v>87</v>
      </c>
      <c r="H3939" t="s">
        <v>79</v>
      </c>
      <c r="I3939" t="s">
        <v>26</v>
      </c>
      <c r="J3939">
        <v>3463872494</v>
      </c>
      <c r="K3939" t="s">
        <v>19</v>
      </c>
    </row>
    <row r="3940" spans="1:11" x14ac:dyDescent="0.35">
      <c r="A3940">
        <v>3939</v>
      </c>
      <c r="B3940" t="s">
        <v>11269</v>
      </c>
      <c r="C3940">
        <v>25</v>
      </c>
      <c r="D3940" t="s">
        <v>11270</v>
      </c>
      <c r="E3940" t="s">
        <v>133</v>
      </c>
      <c r="F3940" t="s">
        <v>67</v>
      </c>
      <c r="G3940" t="s">
        <v>15</v>
      </c>
      <c r="H3940" t="s">
        <v>16</v>
      </c>
      <c r="I3940" t="s">
        <v>146</v>
      </c>
      <c r="J3940" t="s">
        <v>11271</v>
      </c>
      <c r="K3940" t="s">
        <v>28</v>
      </c>
    </row>
    <row r="3941" spans="1:11" x14ac:dyDescent="0.35">
      <c r="A3941">
        <v>3940</v>
      </c>
      <c r="B3941" t="s">
        <v>11272</v>
      </c>
      <c r="C3941">
        <v>30</v>
      </c>
      <c r="D3941" t="s">
        <v>11273</v>
      </c>
      <c r="E3941" t="s">
        <v>133</v>
      </c>
      <c r="F3941" t="s">
        <v>67</v>
      </c>
      <c r="G3941" t="s">
        <v>15</v>
      </c>
      <c r="H3941" t="s">
        <v>16</v>
      </c>
      <c r="I3941" t="s">
        <v>170</v>
      </c>
      <c r="J3941" t="s">
        <v>11274</v>
      </c>
      <c r="K3941" t="s">
        <v>76</v>
      </c>
    </row>
    <row r="3942" spans="1:11" x14ac:dyDescent="0.35">
      <c r="A3942">
        <v>3941</v>
      </c>
      <c r="B3942" t="s">
        <v>11275</v>
      </c>
      <c r="C3942">
        <v>20</v>
      </c>
      <c r="D3942" t="s">
        <v>11276</v>
      </c>
      <c r="E3942" t="s">
        <v>67</v>
      </c>
      <c r="F3942" t="s">
        <v>23</v>
      </c>
      <c r="G3942" t="s">
        <v>80</v>
      </c>
      <c r="H3942" t="s">
        <v>32</v>
      </c>
      <c r="I3942" t="s">
        <v>35</v>
      </c>
      <c r="J3942" t="s">
        <v>11277</v>
      </c>
      <c r="K3942" t="s">
        <v>37</v>
      </c>
    </row>
    <row r="3943" spans="1:11" x14ac:dyDescent="0.35">
      <c r="A3943">
        <v>3942</v>
      </c>
      <c r="B3943" t="s">
        <v>11278</v>
      </c>
      <c r="C3943">
        <v>26</v>
      </c>
      <c r="D3943" t="s">
        <v>11279</v>
      </c>
      <c r="E3943" t="s">
        <v>25</v>
      </c>
      <c r="F3943" t="s">
        <v>177</v>
      </c>
      <c r="G3943" t="s">
        <v>120</v>
      </c>
      <c r="H3943" t="s">
        <v>57</v>
      </c>
      <c r="I3943" t="s">
        <v>63</v>
      </c>
      <c r="J3943" t="s">
        <v>11280</v>
      </c>
      <c r="K3943" t="s">
        <v>28</v>
      </c>
    </row>
    <row r="3944" spans="1:11" x14ac:dyDescent="0.35">
      <c r="A3944">
        <v>3943</v>
      </c>
      <c r="B3944" t="s">
        <v>9043</v>
      </c>
      <c r="C3944">
        <v>21</v>
      </c>
      <c r="D3944" t="s">
        <v>11281</v>
      </c>
      <c r="E3944" t="s">
        <v>42</v>
      </c>
      <c r="F3944" t="s">
        <v>34</v>
      </c>
      <c r="G3944" t="s">
        <v>80</v>
      </c>
      <c r="H3944" t="s">
        <v>32</v>
      </c>
      <c r="I3944" t="s">
        <v>91</v>
      </c>
      <c r="J3944" t="s">
        <v>11282</v>
      </c>
      <c r="K3944" t="s">
        <v>76</v>
      </c>
    </row>
    <row r="3945" spans="1:11" x14ac:dyDescent="0.35">
      <c r="A3945">
        <v>3944</v>
      </c>
      <c r="B3945" t="s">
        <v>11283</v>
      </c>
      <c r="C3945">
        <v>21</v>
      </c>
      <c r="D3945" t="s">
        <v>11284</v>
      </c>
      <c r="E3945" t="s">
        <v>40</v>
      </c>
      <c r="F3945" t="s">
        <v>101</v>
      </c>
      <c r="G3945" t="s">
        <v>80</v>
      </c>
      <c r="H3945" t="s">
        <v>32</v>
      </c>
      <c r="I3945" t="s">
        <v>26</v>
      </c>
      <c r="J3945" t="s">
        <v>11285</v>
      </c>
      <c r="K3945" t="s">
        <v>28</v>
      </c>
    </row>
    <row r="3946" spans="1:11" x14ac:dyDescent="0.35">
      <c r="A3946">
        <v>3945</v>
      </c>
      <c r="B3946" t="s">
        <v>11286</v>
      </c>
      <c r="C3946">
        <v>20</v>
      </c>
      <c r="D3946" t="s">
        <v>11287</v>
      </c>
      <c r="E3946" t="s">
        <v>22</v>
      </c>
      <c r="F3946" t="s">
        <v>57</v>
      </c>
      <c r="G3946" t="s">
        <v>47</v>
      </c>
      <c r="H3946" t="s">
        <v>31</v>
      </c>
      <c r="I3946" t="s">
        <v>35</v>
      </c>
      <c r="J3946" t="s">
        <v>11288</v>
      </c>
      <c r="K3946" t="s">
        <v>28</v>
      </c>
    </row>
    <row r="3947" spans="1:11" x14ac:dyDescent="0.35">
      <c r="A3947">
        <v>3946</v>
      </c>
      <c r="B3947" t="s">
        <v>11289</v>
      </c>
      <c r="C3947">
        <v>27</v>
      </c>
      <c r="D3947" t="s">
        <v>11290</v>
      </c>
      <c r="E3947" t="s">
        <v>22</v>
      </c>
      <c r="F3947" t="s">
        <v>14</v>
      </c>
      <c r="G3947" t="s">
        <v>24</v>
      </c>
      <c r="H3947" t="s">
        <v>25</v>
      </c>
      <c r="I3947" t="s">
        <v>48</v>
      </c>
      <c r="J3947" t="s">
        <v>11291</v>
      </c>
      <c r="K3947" t="s">
        <v>44</v>
      </c>
    </row>
    <row r="3948" spans="1:11" x14ac:dyDescent="0.35">
      <c r="A3948">
        <v>3947</v>
      </c>
      <c r="B3948" t="s">
        <v>11292</v>
      </c>
      <c r="C3948">
        <v>22</v>
      </c>
      <c r="D3948" t="s">
        <v>11293</v>
      </c>
      <c r="E3948" t="s">
        <v>101</v>
      </c>
      <c r="F3948" t="s">
        <v>201</v>
      </c>
      <c r="G3948" t="s">
        <v>62</v>
      </c>
      <c r="H3948" t="s">
        <v>23</v>
      </c>
      <c r="I3948" t="s">
        <v>146</v>
      </c>
      <c r="J3948" t="s">
        <v>11294</v>
      </c>
      <c r="K3948" t="s">
        <v>19</v>
      </c>
    </row>
    <row r="3949" spans="1:11" x14ac:dyDescent="0.35">
      <c r="A3949">
        <v>3948</v>
      </c>
      <c r="B3949" t="s">
        <v>11295</v>
      </c>
      <c r="C3949">
        <v>24</v>
      </c>
      <c r="D3949" t="s">
        <v>11296</v>
      </c>
      <c r="E3949" t="s">
        <v>67</v>
      </c>
      <c r="F3949" t="s">
        <v>34</v>
      </c>
      <c r="G3949" t="s">
        <v>15</v>
      </c>
      <c r="H3949" t="s">
        <v>16</v>
      </c>
      <c r="I3949" t="s">
        <v>26</v>
      </c>
      <c r="J3949" t="s">
        <v>11297</v>
      </c>
      <c r="K3949" t="s">
        <v>19</v>
      </c>
    </row>
    <row r="3950" spans="1:11" x14ac:dyDescent="0.35">
      <c r="A3950">
        <v>3949</v>
      </c>
      <c r="B3950" t="s">
        <v>11298</v>
      </c>
      <c r="C3950">
        <v>21</v>
      </c>
      <c r="D3950" t="s">
        <v>11299</v>
      </c>
      <c r="E3950" t="s">
        <v>149</v>
      </c>
      <c r="F3950" t="s">
        <v>42</v>
      </c>
      <c r="G3950" t="s">
        <v>24</v>
      </c>
      <c r="H3950" t="s">
        <v>25</v>
      </c>
      <c r="I3950" t="s">
        <v>88</v>
      </c>
      <c r="J3950" t="s">
        <v>11300</v>
      </c>
      <c r="K3950" t="s">
        <v>37</v>
      </c>
    </row>
    <row r="3951" spans="1:11" x14ac:dyDescent="0.35">
      <c r="A3951">
        <v>3950</v>
      </c>
      <c r="B3951" t="s">
        <v>11301</v>
      </c>
      <c r="C3951">
        <v>23</v>
      </c>
      <c r="D3951" t="s">
        <v>11302</v>
      </c>
      <c r="E3951" t="s">
        <v>169</v>
      </c>
      <c r="F3951" t="s">
        <v>133</v>
      </c>
      <c r="G3951" t="s">
        <v>80</v>
      </c>
      <c r="H3951" t="s">
        <v>32</v>
      </c>
      <c r="I3951" t="s">
        <v>17</v>
      </c>
      <c r="J3951" t="s">
        <v>11303</v>
      </c>
      <c r="K3951" t="s">
        <v>19</v>
      </c>
    </row>
    <row r="3952" spans="1:11" x14ac:dyDescent="0.35">
      <c r="A3952">
        <v>3951</v>
      </c>
      <c r="B3952" t="s">
        <v>11304</v>
      </c>
      <c r="C3952">
        <v>29</v>
      </c>
      <c r="D3952" t="s">
        <v>11305</v>
      </c>
      <c r="E3952" t="s">
        <v>22</v>
      </c>
      <c r="F3952" t="s">
        <v>32</v>
      </c>
      <c r="G3952" t="s">
        <v>52</v>
      </c>
      <c r="H3952" t="s">
        <v>13</v>
      </c>
      <c r="I3952" t="s">
        <v>170</v>
      </c>
      <c r="J3952" t="s">
        <v>11306</v>
      </c>
      <c r="K3952" t="s">
        <v>44</v>
      </c>
    </row>
    <row r="3953" spans="1:11" x14ac:dyDescent="0.35">
      <c r="A3953">
        <v>3952</v>
      </c>
      <c r="B3953" t="s">
        <v>11307</v>
      </c>
      <c r="C3953">
        <v>26</v>
      </c>
      <c r="D3953" t="s">
        <v>11308</v>
      </c>
      <c r="E3953" t="s">
        <v>13</v>
      </c>
      <c r="F3953" t="s">
        <v>14</v>
      </c>
      <c r="G3953" t="s">
        <v>52</v>
      </c>
      <c r="H3953" t="s">
        <v>13</v>
      </c>
      <c r="I3953" t="s">
        <v>35</v>
      </c>
      <c r="J3953" t="s">
        <v>11309</v>
      </c>
      <c r="K3953" t="s">
        <v>28</v>
      </c>
    </row>
    <row r="3954" spans="1:11" x14ac:dyDescent="0.35">
      <c r="A3954">
        <v>3953</v>
      </c>
      <c r="B3954" t="s">
        <v>11310</v>
      </c>
      <c r="C3954">
        <v>29</v>
      </c>
      <c r="D3954" t="s">
        <v>11311</v>
      </c>
      <c r="E3954" t="s">
        <v>79</v>
      </c>
      <c r="F3954" t="s">
        <v>177</v>
      </c>
      <c r="G3954" t="s">
        <v>80</v>
      </c>
      <c r="H3954" t="s">
        <v>32</v>
      </c>
      <c r="I3954" t="s">
        <v>170</v>
      </c>
      <c r="J3954" t="s">
        <v>11312</v>
      </c>
      <c r="K3954" t="s">
        <v>19</v>
      </c>
    </row>
    <row r="3955" spans="1:11" x14ac:dyDescent="0.35">
      <c r="A3955">
        <v>3954</v>
      </c>
      <c r="B3955" t="s">
        <v>11313</v>
      </c>
      <c r="C3955">
        <v>22</v>
      </c>
      <c r="D3955" t="s">
        <v>11314</v>
      </c>
      <c r="E3955" t="s">
        <v>31</v>
      </c>
      <c r="F3955" t="s">
        <v>34</v>
      </c>
      <c r="G3955" t="s">
        <v>24</v>
      </c>
      <c r="H3955" t="s">
        <v>25</v>
      </c>
      <c r="I3955" t="s">
        <v>53</v>
      </c>
      <c r="J3955" t="s">
        <v>11315</v>
      </c>
      <c r="K3955" t="s">
        <v>44</v>
      </c>
    </row>
    <row r="3956" spans="1:11" x14ac:dyDescent="0.35">
      <c r="A3956">
        <v>3955</v>
      </c>
      <c r="B3956" t="s">
        <v>11316</v>
      </c>
      <c r="C3956">
        <v>22</v>
      </c>
      <c r="D3956" t="s">
        <v>11317</v>
      </c>
      <c r="E3956" t="s">
        <v>79</v>
      </c>
      <c r="F3956" t="s">
        <v>32</v>
      </c>
      <c r="G3956" t="s">
        <v>52</v>
      </c>
      <c r="H3956" t="s">
        <v>13</v>
      </c>
      <c r="I3956" t="s">
        <v>88</v>
      </c>
      <c r="J3956" t="s">
        <v>11318</v>
      </c>
      <c r="K3956" t="s">
        <v>37</v>
      </c>
    </row>
    <row r="3957" spans="1:11" x14ac:dyDescent="0.35">
      <c r="A3957">
        <v>3956</v>
      </c>
      <c r="B3957" t="s">
        <v>11319</v>
      </c>
      <c r="C3957">
        <v>21</v>
      </c>
      <c r="D3957" t="s">
        <v>11320</v>
      </c>
      <c r="E3957" t="s">
        <v>31</v>
      </c>
      <c r="F3957" t="s">
        <v>14</v>
      </c>
      <c r="G3957" t="s">
        <v>120</v>
      </c>
      <c r="H3957" t="s">
        <v>57</v>
      </c>
      <c r="I3957" t="s">
        <v>53</v>
      </c>
      <c r="J3957" t="s">
        <v>11321</v>
      </c>
      <c r="K3957" t="s">
        <v>37</v>
      </c>
    </row>
    <row r="3958" spans="1:11" x14ac:dyDescent="0.35">
      <c r="A3958">
        <v>3957</v>
      </c>
      <c r="B3958" t="s">
        <v>11322</v>
      </c>
      <c r="C3958">
        <v>20</v>
      </c>
      <c r="D3958" t="s">
        <v>11323</v>
      </c>
      <c r="E3958" t="s">
        <v>25</v>
      </c>
      <c r="F3958" t="s">
        <v>79</v>
      </c>
      <c r="G3958" t="s">
        <v>87</v>
      </c>
      <c r="H3958" t="s">
        <v>79</v>
      </c>
      <c r="I3958" t="s">
        <v>146</v>
      </c>
      <c r="J3958" t="s">
        <v>11324</v>
      </c>
      <c r="K3958" t="s">
        <v>76</v>
      </c>
    </row>
    <row r="3959" spans="1:11" x14ac:dyDescent="0.35">
      <c r="A3959">
        <v>3958</v>
      </c>
      <c r="B3959" t="s">
        <v>11325</v>
      </c>
      <c r="C3959">
        <v>23</v>
      </c>
      <c r="D3959" t="s">
        <v>11326</v>
      </c>
      <c r="E3959" t="s">
        <v>23</v>
      </c>
      <c r="F3959" t="s">
        <v>23</v>
      </c>
      <c r="G3959" t="s">
        <v>41</v>
      </c>
      <c r="H3959" t="s">
        <v>42</v>
      </c>
      <c r="I3959" t="s">
        <v>116</v>
      </c>
      <c r="J3959">
        <v>9541133098</v>
      </c>
      <c r="K3959" t="s">
        <v>28</v>
      </c>
    </row>
    <row r="3960" spans="1:11" x14ac:dyDescent="0.35">
      <c r="A3960">
        <v>3959</v>
      </c>
      <c r="B3960" t="s">
        <v>11327</v>
      </c>
      <c r="C3960">
        <v>22</v>
      </c>
      <c r="D3960" t="s">
        <v>11328</v>
      </c>
      <c r="E3960" t="s">
        <v>25</v>
      </c>
      <c r="F3960" t="s">
        <v>25</v>
      </c>
      <c r="G3960" t="s">
        <v>120</v>
      </c>
      <c r="H3960" t="s">
        <v>57</v>
      </c>
      <c r="I3960" t="s">
        <v>153</v>
      </c>
      <c r="J3960" t="s">
        <v>11329</v>
      </c>
      <c r="K3960" t="s">
        <v>19</v>
      </c>
    </row>
    <row r="3961" spans="1:11" x14ac:dyDescent="0.35">
      <c r="A3961">
        <v>3960</v>
      </c>
      <c r="B3961" t="s">
        <v>11330</v>
      </c>
      <c r="C3961">
        <v>26</v>
      </c>
      <c r="D3961" t="s">
        <v>11331</v>
      </c>
      <c r="E3961" t="s">
        <v>177</v>
      </c>
      <c r="F3961" t="s">
        <v>57</v>
      </c>
      <c r="G3961" t="s">
        <v>15</v>
      </c>
      <c r="H3961" t="s">
        <v>16</v>
      </c>
      <c r="I3961" t="s">
        <v>26</v>
      </c>
      <c r="J3961" t="s">
        <v>11332</v>
      </c>
      <c r="K3961" t="s">
        <v>76</v>
      </c>
    </row>
    <row r="3962" spans="1:11" x14ac:dyDescent="0.35">
      <c r="A3962">
        <v>3961</v>
      </c>
      <c r="B3962" t="s">
        <v>11333</v>
      </c>
      <c r="C3962">
        <v>20</v>
      </c>
      <c r="D3962" t="s">
        <v>11334</v>
      </c>
      <c r="E3962" t="s">
        <v>14</v>
      </c>
      <c r="F3962" t="s">
        <v>31</v>
      </c>
      <c r="G3962" t="s">
        <v>41</v>
      </c>
      <c r="H3962" t="s">
        <v>42</v>
      </c>
      <c r="I3962" t="s">
        <v>26</v>
      </c>
      <c r="J3962" t="s">
        <v>11335</v>
      </c>
      <c r="K3962" t="s">
        <v>76</v>
      </c>
    </row>
    <row r="3963" spans="1:11" x14ac:dyDescent="0.35">
      <c r="A3963">
        <v>3962</v>
      </c>
      <c r="B3963" t="s">
        <v>11336</v>
      </c>
      <c r="C3963">
        <v>27</v>
      </c>
      <c r="D3963" t="s">
        <v>11337</v>
      </c>
      <c r="E3963" t="s">
        <v>25</v>
      </c>
      <c r="F3963" t="s">
        <v>201</v>
      </c>
      <c r="G3963" t="s">
        <v>80</v>
      </c>
      <c r="H3963" t="s">
        <v>32</v>
      </c>
      <c r="I3963" t="s">
        <v>102</v>
      </c>
      <c r="J3963" t="s">
        <v>11338</v>
      </c>
      <c r="K3963" t="s">
        <v>19</v>
      </c>
    </row>
    <row r="3964" spans="1:11" x14ac:dyDescent="0.35">
      <c r="A3964">
        <v>3963</v>
      </c>
      <c r="B3964" t="s">
        <v>11339</v>
      </c>
      <c r="C3964">
        <v>28</v>
      </c>
      <c r="D3964" t="s">
        <v>11340</v>
      </c>
      <c r="E3964" t="s">
        <v>32</v>
      </c>
      <c r="F3964" t="s">
        <v>25</v>
      </c>
      <c r="G3964" t="s">
        <v>62</v>
      </c>
      <c r="H3964" t="s">
        <v>23</v>
      </c>
      <c r="I3964" t="s">
        <v>17</v>
      </c>
      <c r="J3964" t="s">
        <v>11341</v>
      </c>
      <c r="K3964" t="s">
        <v>76</v>
      </c>
    </row>
    <row r="3965" spans="1:11" x14ac:dyDescent="0.35">
      <c r="A3965">
        <v>3964</v>
      </c>
      <c r="B3965" t="s">
        <v>11342</v>
      </c>
      <c r="C3965">
        <v>22</v>
      </c>
      <c r="D3965" t="s">
        <v>11343</v>
      </c>
      <c r="E3965" t="s">
        <v>31</v>
      </c>
      <c r="F3965" t="s">
        <v>23</v>
      </c>
      <c r="G3965" t="s">
        <v>80</v>
      </c>
      <c r="H3965" t="s">
        <v>32</v>
      </c>
      <c r="I3965" t="s">
        <v>91</v>
      </c>
      <c r="J3965" t="s">
        <v>11344</v>
      </c>
      <c r="K3965" t="s">
        <v>44</v>
      </c>
    </row>
    <row r="3966" spans="1:11" x14ac:dyDescent="0.35">
      <c r="A3966">
        <v>3965</v>
      </c>
      <c r="B3966" t="s">
        <v>11345</v>
      </c>
      <c r="C3966">
        <v>22</v>
      </c>
      <c r="D3966" t="s">
        <v>11346</v>
      </c>
      <c r="E3966" t="s">
        <v>14</v>
      </c>
      <c r="F3966" t="s">
        <v>13</v>
      </c>
      <c r="G3966" t="s">
        <v>87</v>
      </c>
      <c r="H3966" t="s">
        <v>79</v>
      </c>
      <c r="I3966" t="s">
        <v>153</v>
      </c>
      <c r="J3966" t="s">
        <v>11347</v>
      </c>
      <c r="K3966" t="s">
        <v>37</v>
      </c>
    </row>
    <row r="3967" spans="1:11" x14ac:dyDescent="0.35">
      <c r="A3967">
        <v>3966</v>
      </c>
      <c r="B3967" t="s">
        <v>11348</v>
      </c>
      <c r="C3967">
        <v>22</v>
      </c>
      <c r="D3967" t="s">
        <v>11349</v>
      </c>
      <c r="E3967" t="s">
        <v>34</v>
      </c>
      <c r="F3967" t="s">
        <v>79</v>
      </c>
      <c r="G3967" t="s">
        <v>24</v>
      </c>
      <c r="H3967" t="s">
        <v>25</v>
      </c>
      <c r="I3967" t="s">
        <v>68</v>
      </c>
      <c r="J3967" t="s">
        <v>11350</v>
      </c>
      <c r="K3967" t="s">
        <v>28</v>
      </c>
    </row>
    <row r="3968" spans="1:11" x14ac:dyDescent="0.35">
      <c r="A3968">
        <v>3967</v>
      </c>
      <c r="B3968" t="s">
        <v>11351</v>
      </c>
      <c r="C3968">
        <v>21</v>
      </c>
      <c r="D3968" t="s">
        <v>11352</v>
      </c>
      <c r="E3968" t="s">
        <v>32</v>
      </c>
      <c r="F3968" t="s">
        <v>101</v>
      </c>
      <c r="G3968" t="s">
        <v>62</v>
      </c>
      <c r="H3968" t="s">
        <v>23</v>
      </c>
      <c r="I3968" t="s">
        <v>68</v>
      </c>
      <c r="J3968" t="s">
        <v>11353</v>
      </c>
      <c r="K3968" t="s">
        <v>37</v>
      </c>
    </row>
    <row r="3969" spans="1:11" x14ac:dyDescent="0.35">
      <c r="A3969">
        <v>3968</v>
      </c>
      <c r="B3969" t="s">
        <v>11354</v>
      </c>
      <c r="C3969">
        <v>21</v>
      </c>
      <c r="D3969" t="s">
        <v>11355</v>
      </c>
      <c r="E3969" t="s">
        <v>32</v>
      </c>
      <c r="F3969" t="s">
        <v>23</v>
      </c>
      <c r="G3969" t="s">
        <v>33</v>
      </c>
      <c r="H3969" t="s">
        <v>34</v>
      </c>
      <c r="I3969" t="s">
        <v>53</v>
      </c>
      <c r="J3969">
        <v>9004354593</v>
      </c>
      <c r="K3969" t="s">
        <v>19</v>
      </c>
    </row>
    <row r="3970" spans="1:11" x14ac:dyDescent="0.35">
      <c r="A3970">
        <v>3969</v>
      </c>
      <c r="B3970" t="s">
        <v>11356</v>
      </c>
      <c r="C3970">
        <v>20</v>
      </c>
      <c r="D3970" t="s">
        <v>11357</v>
      </c>
      <c r="E3970" t="s">
        <v>13</v>
      </c>
      <c r="F3970" t="s">
        <v>32</v>
      </c>
      <c r="G3970" t="s">
        <v>33</v>
      </c>
      <c r="H3970" t="s">
        <v>34</v>
      </c>
      <c r="I3970" t="s">
        <v>26</v>
      </c>
      <c r="J3970" t="s">
        <v>11358</v>
      </c>
      <c r="K3970" t="s">
        <v>44</v>
      </c>
    </row>
    <row r="3971" spans="1:11" x14ac:dyDescent="0.35">
      <c r="A3971">
        <v>3970</v>
      </c>
      <c r="B3971" t="s">
        <v>11359</v>
      </c>
      <c r="C3971">
        <v>22</v>
      </c>
      <c r="D3971" t="s">
        <v>11360</v>
      </c>
      <c r="E3971" t="s">
        <v>32</v>
      </c>
      <c r="F3971" t="s">
        <v>40</v>
      </c>
      <c r="G3971" t="s">
        <v>33</v>
      </c>
      <c r="H3971" t="s">
        <v>34</v>
      </c>
      <c r="I3971" t="s">
        <v>170</v>
      </c>
      <c r="J3971" t="s">
        <v>11361</v>
      </c>
      <c r="K3971" t="s">
        <v>28</v>
      </c>
    </row>
    <row r="3972" spans="1:11" x14ac:dyDescent="0.35">
      <c r="A3972">
        <v>3971</v>
      </c>
      <c r="B3972" t="s">
        <v>11362</v>
      </c>
      <c r="C3972">
        <v>23</v>
      </c>
      <c r="D3972" t="s">
        <v>11363</v>
      </c>
      <c r="E3972" t="s">
        <v>31</v>
      </c>
      <c r="F3972" t="s">
        <v>23</v>
      </c>
      <c r="G3972" t="s">
        <v>120</v>
      </c>
      <c r="H3972" t="s">
        <v>57</v>
      </c>
      <c r="I3972" t="s">
        <v>58</v>
      </c>
      <c r="J3972" t="s">
        <v>11364</v>
      </c>
      <c r="K3972" t="s">
        <v>19</v>
      </c>
    </row>
    <row r="3973" spans="1:11" x14ac:dyDescent="0.35">
      <c r="A3973">
        <v>3972</v>
      </c>
      <c r="B3973" t="s">
        <v>11365</v>
      </c>
      <c r="C3973">
        <v>23</v>
      </c>
      <c r="D3973" t="s">
        <v>11366</v>
      </c>
      <c r="E3973" t="s">
        <v>31</v>
      </c>
      <c r="F3973" t="s">
        <v>31</v>
      </c>
      <c r="G3973" t="s">
        <v>15</v>
      </c>
      <c r="H3973" t="s">
        <v>16</v>
      </c>
      <c r="I3973" t="s">
        <v>68</v>
      </c>
      <c r="J3973" t="s">
        <v>11367</v>
      </c>
      <c r="K3973" t="s">
        <v>44</v>
      </c>
    </row>
    <row r="3974" spans="1:11" x14ac:dyDescent="0.35">
      <c r="A3974">
        <v>3973</v>
      </c>
      <c r="B3974" t="s">
        <v>11368</v>
      </c>
      <c r="C3974">
        <v>28</v>
      </c>
      <c r="D3974" t="s">
        <v>11369</v>
      </c>
      <c r="E3974" t="s">
        <v>14</v>
      </c>
      <c r="F3974" t="s">
        <v>149</v>
      </c>
      <c r="G3974" t="s">
        <v>62</v>
      </c>
      <c r="H3974" t="s">
        <v>23</v>
      </c>
      <c r="I3974" t="s">
        <v>88</v>
      </c>
      <c r="J3974" t="s">
        <v>11370</v>
      </c>
      <c r="K3974" t="s">
        <v>37</v>
      </c>
    </row>
    <row r="3975" spans="1:11" x14ac:dyDescent="0.35">
      <c r="A3975">
        <v>3974</v>
      </c>
      <c r="B3975" t="s">
        <v>11371</v>
      </c>
      <c r="C3975">
        <v>22</v>
      </c>
      <c r="D3975" t="s">
        <v>11372</v>
      </c>
      <c r="E3975" t="s">
        <v>16</v>
      </c>
      <c r="F3975" t="s">
        <v>34</v>
      </c>
      <c r="G3975" t="s">
        <v>87</v>
      </c>
      <c r="H3975" t="s">
        <v>79</v>
      </c>
      <c r="I3975" t="s">
        <v>102</v>
      </c>
      <c r="J3975" t="s">
        <v>11373</v>
      </c>
      <c r="K3975" t="s">
        <v>44</v>
      </c>
    </row>
    <row r="3976" spans="1:11" x14ac:dyDescent="0.35">
      <c r="A3976">
        <v>3975</v>
      </c>
      <c r="B3976" t="s">
        <v>11374</v>
      </c>
      <c r="C3976">
        <v>24</v>
      </c>
      <c r="D3976" t="s">
        <v>11375</v>
      </c>
      <c r="E3976" t="s">
        <v>79</v>
      </c>
      <c r="F3976" t="s">
        <v>169</v>
      </c>
      <c r="G3976" t="s">
        <v>52</v>
      </c>
      <c r="H3976" t="s">
        <v>13</v>
      </c>
      <c r="I3976" t="s">
        <v>88</v>
      </c>
      <c r="J3976" t="s">
        <v>11376</v>
      </c>
      <c r="K3976" t="s">
        <v>19</v>
      </c>
    </row>
    <row r="3977" spans="1:11" x14ac:dyDescent="0.35">
      <c r="A3977">
        <v>3976</v>
      </c>
      <c r="B3977" t="s">
        <v>11377</v>
      </c>
      <c r="C3977">
        <v>21</v>
      </c>
      <c r="D3977" t="s">
        <v>11378</v>
      </c>
      <c r="E3977" t="s">
        <v>34</v>
      </c>
      <c r="F3977" t="s">
        <v>79</v>
      </c>
      <c r="G3977" t="s">
        <v>41</v>
      </c>
      <c r="H3977" t="s">
        <v>42</v>
      </c>
      <c r="I3977" t="s">
        <v>26</v>
      </c>
      <c r="J3977" t="s">
        <v>11379</v>
      </c>
      <c r="K3977" t="s">
        <v>19</v>
      </c>
    </row>
    <row r="3978" spans="1:11" x14ac:dyDescent="0.35">
      <c r="A3978">
        <v>3977</v>
      </c>
      <c r="B3978" t="s">
        <v>11380</v>
      </c>
      <c r="C3978">
        <v>28</v>
      </c>
      <c r="D3978" t="s">
        <v>11381</v>
      </c>
      <c r="E3978" t="s">
        <v>25</v>
      </c>
      <c r="F3978" t="s">
        <v>31</v>
      </c>
      <c r="G3978" t="s">
        <v>62</v>
      </c>
      <c r="H3978" t="s">
        <v>23</v>
      </c>
      <c r="I3978" t="s">
        <v>102</v>
      </c>
      <c r="J3978">
        <v>576894072</v>
      </c>
      <c r="K3978" t="s">
        <v>37</v>
      </c>
    </row>
    <row r="3979" spans="1:11" x14ac:dyDescent="0.35">
      <c r="A3979">
        <v>3978</v>
      </c>
      <c r="B3979" t="s">
        <v>11382</v>
      </c>
      <c r="C3979">
        <v>21</v>
      </c>
      <c r="D3979" t="s">
        <v>11383</v>
      </c>
      <c r="E3979" t="s">
        <v>177</v>
      </c>
      <c r="F3979" t="s">
        <v>149</v>
      </c>
      <c r="G3979" t="s">
        <v>52</v>
      </c>
      <c r="H3979" t="s">
        <v>13</v>
      </c>
      <c r="I3979" t="s">
        <v>17</v>
      </c>
      <c r="J3979" t="s">
        <v>11384</v>
      </c>
      <c r="K3979" t="s">
        <v>28</v>
      </c>
    </row>
    <row r="3980" spans="1:11" x14ac:dyDescent="0.35">
      <c r="A3980">
        <v>3979</v>
      </c>
      <c r="B3980" t="s">
        <v>11385</v>
      </c>
      <c r="C3980">
        <v>26</v>
      </c>
      <c r="D3980" t="s">
        <v>11386</v>
      </c>
      <c r="E3980" t="s">
        <v>67</v>
      </c>
      <c r="F3980" t="s">
        <v>57</v>
      </c>
      <c r="G3980" t="s">
        <v>47</v>
      </c>
      <c r="H3980" t="s">
        <v>31</v>
      </c>
      <c r="I3980" t="s">
        <v>153</v>
      </c>
      <c r="J3980" t="s">
        <v>11387</v>
      </c>
      <c r="K3980" t="s">
        <v>28</v>
      </c>
    </row>
    <row r="3981" spans="1:11" x14ac:dyDescent="0.35">
      <c r="A3981">
        <v>3980</v>
      </c>
      <c r="B3981" t="s">
        <v>11388</v>
      </c>
      <c r="C3981">
        <v>30</v>
      </c>
      <c r="D3981" t="s">
        <v>11389</v>
      </c>
      <c r="E3981" t="s">
        <v>42</v>
      </c>
      <c r="F3981" t="s">
        <v>16</v>
      </c>
      <c r="G3981" t="s">
        <v>62</v>
      </c>
      <c r="H3981" t="s">
        <v>23</v>
      </c>
      <c r="I3981" t="s">
        <v>58</v>
      </c>
      <c r="J3981" t="s">
        <v>11390</v>
      </c>
      <c r="K3981" t="s">
        <v>76</v>
      </c>
    </row>
    <row r="3982" spans="1:11" x14ac:dyDescent="0.35">
      <c r="A3982">
        <v>3981</v>
      </c>
      <c r="B3982" t="s">
        <v>11391</v>
      </c>
      <c r="C3982">
        <v>21</v>
      </c>
      <c r="D3982" t="s">
        <v>11392</v>
      </c>
      <c r="E3982" t="s">
        <v>169</v>
      </c>
      <c r="F3982" t="s">
        <v>13</v>
      </c>
      <c r="G3982" t="s">
        <v>87</v>
      </c>
      <c r="H3982" t="s">
        <v>79</v>
      </c>
      <c r="I3982" t="s">
        <v>63</v>
      </c>
      <c r="J3982" t="s">
        <v>11393</v>
      </c>
      <c r="K3982" t="s">
        <v>28</v>
      </c>
    </row>
    <row r="3983" spans="1:11" x14ac:dyDescent="0.35">
      <c r="A3983">
        <v>3982</v>
      </c>
      <c r="B3983" t="s">
        <v>11394</v>
      </c>
      <c r="C3983">
        <v>26</v>
      </c>
      <c r="D3983" t="s">
        <v>11395</v>
      </c>
      <c r="E3983" t="s">
        <v>149</v>
      </c>
      <c r="F3983" t="s">
        <v>13</v>
      </c>
      <c r="G3983" t="s">
        <v>47</v>
      </c>
      <c r="H3983" t="s">
        <v>31</v>
      </c>
      <c r="I3983" t="s">
        <v>53</v>
      </c>
      <c r="J3983" t="s">
        <v>11396</v>
      </c>
      <c r="K3983" t="s">
        <v>44</v>
      </c>
    </row>
    <row r="3984" spans="1:11" x14ac:dyDescent="0.35">
      <c r="A3984">
        <v>3983</v>
      </c>
      <c r="B3984" t="s">
        <v>11397</v>
      </c>
      <c r="C3984">
        <v>29</v>
      </c>
      <c r="D3984" t="s">
        <v>11398</v>
      </c>
      <c r="E3984" t="s">
        <v>22</v>
      </c>
      <c r="F3984" t="s">
        <v>169</v>
      </c>
      <c r="G3984" t="s">
        <v>24</v>
      </c>
      <c r="H3984" t="s">
        <v>25</v>
      </c>
      <c r="I3984" t="s">
        <v>153</v>
      </c>
      <c r="J3984" t="s">
        <v>11399</v>
      </c>
      <c r="K3984" t="s">
        <v>19</v>
      </c>
    </row>
    <row r="3985" spans="1:11" x14ac:dyDescent="0.35">
      <c r="A3985">
        <v>3984</v>
      </c>
      <c r="B3985" t="s">
        <v>11400</v>
      </c>
      <c r="C3985">
        <v>30</v>
      </c>
      <c r="D3985" t="s">
        <v>11401</v>
      </c>
      <c r="E3985" t="s">
        <v>79</v>
      </c>
      <c r="F3985" t="s">
        <v>22</v>
      </c>
      <c r="G3985" t="s">
        <v>87</v>
      </c>
      <c r="H3985" t="s">
        <v>79</v>
      </c>
      <c r="I3985" t="s">
        <v>116</v>
      </c>
      <c r="J3985" t="s">
        <v>11402</v>
      </c>
      <c r="K3985" t="s">
        <v>28</v>
      </c>
    </row>
    <row r="3986" spans="1:11" x14ac:dyDescent="0.35">
      <c r="A3986">
        <v>3985</v>
      </c>
      <c r="B3986" t="s">
        <v>11403</v>
      </c>
      <c r="C3986">
        <v>25</v>
      </c>
      <c r="D3986" t="s">
        <v>11404</v>
      </c>
      <c r="E3986" t="s">
        <v>101</v>
      </c>
      <c r="F3986" t="s">
        <v>57</v>
      </c>
      <c r="G3986" t="s">
        <v>24</v>
      </c>
      <c r="H3986" t="s">
        <v>25</v>
      </c>
      <c r="I3986" t="s">
        <v>146</v>
      </c>
      <c r="J3986" t="s">
        <v>11405</v>
      </c>
      <c r="K3986" t="s">
        <v>76</v>
      </c>
    </row>
    <row r="3987" spans="1:11" x14ac:dyDescent="0.35">
      <c r="A3987">
        <v>3986</v>
      </c>
      <c r="B3987" t="s">
        <v>11406</v>
      </c>
      <c r="C3987">
        <v>28</v>
      </c>
      <c r="D3987" t="s">
        <v>11407</v>
      </c>
      <c r="E3987" t="s">
        <v>40</v>
      </c>
      <c r="F3987" t="s">
        <v>25</v>
      </c>
      <c r="G3987" t="s">
        <v>24</v>
      </c>
      <c r="H3987" t="s">
        <v>25</v>
      </c>
      <c r="I3987" t="s">
        <v>102</v>
      </c>
      <c r="J3987" t="s">
        <v>11408</v>
      </c>
      <c r="K3987" t="s">
        <v>19</v>
      </c>
    </row>
    <row r="3988" spans="1:11" x14ac:dyDescent="0.35">
      <c r="A3988">
        <v>3987</v>
      </c>
      <c r="B3988" t="s">
        <v>11409</v>
      </c>
      <c r="C3988">
        <v>20</v>
      </c>
      <c r="D3988" t="s">
        <v>11410</v>
      </c>
      <c r="E3988" t="s">
        <v>31</v>
      </c>
      <c r="F3988" t="s">
        <v>40</v>
      </c>
      <c r="G3988" t="s">
        <v>80</v>
      </c>
      <c r="H3988" t="s">
        <v>32</v>
      </c>
      <c r="I3988" t="s">
        <v>146</v>
      </c>
      <c r="J3988" t="s">
        <v>11411</v>
      </c>
      <c r="K3988" t="s">
        <v>37</v>
      </c>
    </row>
    <row r="3989" spans="1:11" x14ac:dyDescent="0.35">
      <c r="A3989">
        <v>3988</v>
      </c>
      <c r="B3989" t="s">
        <v>11412</v>
      </c>
      <c r="C3989">
        <v>27</v>
      </c>
      <c r="D3989" t="s">
        <v>11413</v>
      </c>
      <c r="E3989" t="s">
        <v>101</v>
      </c>
      <c r="F3989" t="s">
        <v>201</v>
      </c>
      <c r="G3989" t="s">
        <v>120</v>
      </c>
      <c r="H3989" t="s">
        <v>57</v>
      </c>
      <c r="I3989" t="s">
        <v>88</v>
      </c>
      <c r="J3989" t="s">
        <v>11414</v>
      </c>
      <c r="K3989" t="s">
        <v>37</v>
      </c>
    </row>
    <row r="3990" spans="1:11" x14ac:dyDescent="0.35">
      <c r="A3990">
        <v>3989</v>
      </c>
      <c r="B3990" t="s">
        <v>11415</v>
      </c>
      <c r="C3990">
        <v>30</v>
      </c>
      <c r="D3990" t="s">
        <v>11416</v>
      </c>
      <c r="E3990" t="s">
        <v>16</v>
      </c>
      <c r="F3990" t="s">
        <v>67</v>
      </c>
      <c r="G3990" t="s">
        <v>24</v>
      </c>
      <c r="H3990" t="s">
        <v>25</v>
      </c>
      <c r="I3990" t="s">
        <v>35</v>
      </c>
      <c r="J3990" t="s">
        <v>11417</v>
      </c>
      <c r="K3990" t="s">
        <v>44</v>
      </c>
    </row>
    <row r="3991" spans="1:11" x14ac:dyDescent="0.35">
      <c r="A3991">
        <v>3990</v>
      </c>
      <c r="B3991" t="s">
        <v>11418</v>
      </c>
      <c r="C3991">
        <v>28</v>
      </c>
      <c r="D3991" t="s">
        <v>11419</v>
      </c>
      <c r="E3991" t="s">
        <v>67</v>
      </c>
      <c r="F3991" t="s">
        <v>201</v>
      </c>
      <c r="G3991" t="s">
        <v>24</v>
      </c>
      <c r="H3991" t="s">
        <v>25</v>
      </c>
      <c r="I3991" t="s">
        <v>116</v>
      </c>
      <c r="J3991">
        <v>816767426</v>
      </c>
      <c r="K3991" t="s">
        <v>37</v>
      </c>
    </row>
    <row r="3992" spans="1:11" x14ac:dyDescent="0.35">
      <c r="A3992">
        <v>3991</v>
      </c>
      <c r="B3992" t="s">
        <v>11420</v>
      </c>
      <c r="C3992">
        <v>25</v>
      </c>
      <c r="D3992" t="s">
        <v>11421</v>
      </c>
      <c r="E3992" t="s">
        <v>25</v>
      </c>
      <c r="F3992" t="s">
        <v>31</v>
      </c>
      <c r="G3992" t="s">
        <v>24</v>
      </c>
      <c r="H3992" t="s">
        <v>25</v>
      </c>
      <c r="I3992" t="s">
        <v>170</v>
      </c>
      <c r="J3992" t="s">
        <v>11422</v>
      </c>
      <c r="K3992" t="s">
        <v>37</v>
      </c>
    </row>
    <row r="3993" spans="1:11" x14ac:dyDescent="0.35">
      <c r="A3993">
        <v>3992</v>
      </c>
      <c r="B3993" t="s">
        <v>11423</v>
      </c>
      <c r="C3993">
        <v>25</v>
      </c>
      <c r="D3993" t="s">
        <v>11424</v>
      </c>
      <c r="E3993" t="s">
        <v>34</v>
      </c>
      <c r="F3993" t="s">
        <v>13</v>
      </c>
      <c r="G3993" t="s">
        <v>24</v>
      </c>
      <c r="H3993" t="s">
        <v>25</v>
      </c>
      <c r="I3993" t="s">
        <v>102</v>
      </c>
      <c r="J3993" t="s">
        <v>11425</v>
      </c>
      <c r="K3993" t="s">
        <v>37</v>
      </c>
    </row>
    <row r="3994" spans="1:11" x14ac:dyDescent="0.35">
      <c r="A3994">
        <v>3993</v>
      </c>
      <c r="B3994" t="s">
        <v>11426</v>
      </c>
      <c r="C3994">
        <v>30</v>
      </c>
      <c r="D3994" t="s">
        <v>11427</v>
      </c>
      <c r="E3994" t="s">
        <v>149</v>
      </c>
      <c r="F3994" t="s">
        <v>101</v>
      </c>
      <c r="G3994" t="s">
        <v>87</v>
      </c>
      <c r="H3994" t="s">
        <v>79</v>
      </c>
      <c r="I3994" t="s">
        <v>35</v>
      </c>
      <c r="J3994" t="s">
        <v>11428</v>
      </c>
      <c r="K3994" t="s">
        <v>28</v>
      </c>
    </row>
    <row r="3995" spans="1:11" x14ac:dyDescent="0.35">
      <c r="A3995">
        <v>3994</v>
      </c>
      <c r="B3995" t="s">
        <v>11429</v>
      </c>
      <c r="C3995">
        <v>21</v>
      </c>
      <c r="D3995" t="s">
        <v>11430</v>
      </c>
      <c r="E3995" t="s">
        <v>16</v>
      </c>
      <c r="F3995" t="s">
        <v>67</v>
      </c>
      <c r="G3995" t="s">
        <v>24</v>
      </c>
      <c r="H3995" t="s">
        <v>25</v>
      </c>
      <c r="I3995" t="s">
        <v>58</v>
      </c>
      <c r="J3995" t="s">
        <v>11431</v>
      </c>
      <c r="K3995" t="s">
        <v>19</v>
      </c>
    </row>
    <row r="3996" spans="1:11" x14ac:dyDescent="0.35">
      <c r="A3996">
        <v>3995</v>
      </c>
      <c r="B3996" t="s">
        <v>9872</v>
      </c>
      <c r="C3996">
        <v>28</v>
      </c>
      <c r="D3996" t="s">
        <v>11432</v>
      </c>
      <c r="E3996" t="s">
        <v>32</v>
      </c>
      <c r="F3996" t="s">
        <v>177</v>
      </c>
      <c r="G3996" t="s">
        <v>33</v>
      </c>
      <c r="H3996" t="s">
        <v>34</v>
      </c>
      <c r="I3996" t="s">
        <v>102</v>
      </c>
      <c r="J3996" t="s">
        <v>11433</v>
      </c>
      <c r="K3996" t="s">
        <v>19</v>
      </c>
    </row>
    <row r="3997" spans="1:11" x14ac:dyDescent="0.35">
      <c r="A3997">
        <v>3996</v>
      </c>
      <c r="B3997" t="s">
        <v>11434</v>
      </c>
      <c r="C3997">
        <v>26</v>
      </c>
      <c r="D3997" t="s">
        <v>11435</v>
      </c>
      <c r="E3997" t="s">
        <v>32</v>
      </c>
      <c r="F3997" t="s">
        <v>13</v>
      </c>
      <c r="G3997" t="s">
        <v>87</v>
      </c>
      <c r="H3997" t="s">
        <v>79</v>
      </c>
      <c r="I3997" t="s">
        <v>68</v>
      </c>
      <c r="J3997" t="s">
        <v>11436</v>
      </c>
      <c r="K3997" t="s">
        <v>28</v>
      </c>
    </row>
    <row r="3998" spans="1:11" x14ac:dyDescent="0.35">
      <c r="A3998">
        <v>3997</v>
      </c>
      <c r="B3998" t="s">
        <v>11437</v>
      </c>
      <c r="C3998">
        <v>24</v>
      </c>
      <c r="D3998" t="s">
        <v>11438</v>
      </c>
      <c r="E3998" t="s">
        <v>169</v>
      </c>
      <c r="F3998" t="s">
        <v>79</v>
      </c>
      <c r="G3998" t="s">
        <v>80</v>
      </c>
      <c r="H3998" t="s">
        <v>32</v>
      </c>
      <c r="I3998" t="s">
        <v>102</v>
      </c>
      <c r="J3998" t="s">
        <v>11439</v>
      </c>
      <c r="K3998" t="s">
        <v>76</v>
      </c>
    </row>
    <row r="3999" spans="1:11" x14ac:dyDescent="0.35">
      <c r="A3999">
        <v>3998</v>
      </c>
      <c r="B3999" t="s">
        <v>11440</v>
      </c>
      <c r="C3999">
        <v>20</v>
      </c>
      <c r="D3999" t="s">
        <v>11441</v>
      </c>
      <c r="E3999" t="s">
        <v>79</v>
      </c>
      <c r="F3999" t="s">
        <v>31</v>
      </c>
      <c r="G3999" t="s">
        <v>24</v>
      </c>
      <c r="H3999" t="s">
        <v>25</v>
      </c>
      <c r="I3999" t="s">
        <v>63</v>
      </c>
      <c r="J3999" t="s">
        <v>11442</v>
      </c>
      <c r="K3999" t="s">
        <v>28</v>
      </c>
    </row>
    <row r="4000" spans="1:11" x14ac:dyDescent="0.35">
      <c r="A4000">
        <v>3999</v>
      </c>
      <c r="B4000" t="s">
        <v>11443</v>
      </c>
      <c r="C4000">
        <v>30</v>
      </c>
      <c r="D4000" t="s">
        <v>11444</v>
      </c>
      <c r="E4000" t="s">
        <v>32</v>
      </c>
      <c r="F4000" t="s">
        <v>23</v>
      </c>
      <c r="G4000" t="s">
        <v>33</v>
      </c>
      <c r="H4000" t="s">
        <v>34</v>
      </c>
      <c r="I4000" t="s">
        <v>91</v>
      </c>
      <c r="J4000" t="s">
        <v>11445</v>
      </c>
      <c r="K4000" t="s">
        <v>76</v>
      </c>
    </row>
    <row r="4001" spans="1:11" x14ac:dyDescent="0.35">
      <c r="A4001">
        <v>4000</v>
      </c>
      <c r="B4001" t="s">
        <v>11446</v>
      </c>
      <c r="C4001">
        <v>28</v>
      </c>
      <c r="D4001" t="s">
        <v>11447</v>
      </c>
      <c r="E4001" t="s">
        <v>79</v>
      </c>
      <c r="F4001" t="s">
        <v>149</v>
      </c>
      <c r="G4001" t="s">
        <v>47</v>
      </c>
      <c r="H4001" t="s">
        <v>31</v>
      </c>
      <c r="I4001" t="s">
        <v>146</v>
      </c>
      <c r="J4001">
        <f>1-592-118-3079</f>
        <v>-3788</v>
      </c>
      <c r="K4001" t="s">
        <v>44</v>
      </c>
    </row>
    <row r="4002" spans="1:11" x14ac:dyDescent="0.35">
      <c r="A4002">
        <v>4001</v>
      </c>
      <c r="B4002" t="s">
        <v>11448</v>
      </c>
      <c r="C4002">
        <v>22</v>
      </c>
      <c r="D4002" t="s">
        <v>11449</v>
      </c>
      <c r="E4002" t="s">
        <v>16</v>
      </c>
      <c r="F4002" t="s">
        <v>201</v>
      </c>
      <c r="G4002" t="s">
        <v>24</v>
      </c>
      <c r="H4002" t="s">
        <v>25</v>
      </c>
      <c r="I4002" t="s">
        <v>35</v>
      </c>
      <c r="J4002" t="s">
        <v>11450</v>
      </c>
      <c r="K4002" t="s">
        <v>76</v>
      </c>
    </row>
    <row r="4003" spans="1:11" x14ac:dyDescent="0.35">
      <c r="A4003">
        <v>4002</v>
      </c>
      <c r="B4003" t="s">
        <v>11451</v>
      </c>
      <c r="C4003">
        <v>24</v>
      </c>
      <c r="D4003" t="s">
        <v>11452</v>
      </c>
      <c r="E4003" t="s">
        <v>25</v>
      </c>
      <c r="F4003" t="s">
        <v>177</v>
      </c>
      <c r="G4003" t="s">
        <v>15</v>
      </c>
      <c r="H4003" t="s">
        <v>16</v>
      </c>
      <c r="I4003" t="s">
        <v>17</v>
      </c>
      <c r="J4003">
        <f>1-420-5-6</f>
        <v>-430</v>
      </c>
      <c r="K4003" t="s">
        <v>76</v>
      </c>
    </row>
    <row r="4004" spans="1:11" x14ac:dyDescent="0.35">
      <c r="A4004">
        <v>4003</v>
      </c>
      <c r="B4004" t="s">
        <v>11453</v>
      </c>
      <c r="C4004">
        <v>28</v>
      </c>
      <c r="D4004" t="s">
        <v>11454</v>
      </c>
      <c r="E4004" t="s">
        <v>13</v>
      </c>
      <c r="F4004" t="s">
        <v>32</v>
      </c>
      <c r="G4004" t="s">
        <v>15</v>
      </c>
      <c r="H4004" t="s">
        <v>16</v>
      </c>
      <c r="I4004" t="s">
        <v>48</v>
      </c>
      <c r="J4004">
        <v>7938965179</v>
      </c>
      <c r="K4004" t="s">
        <v>44</v>
      </c>
    </row>
    <row r="4005" spans="1:11" x14ac:dyDescent="0.35">
      <c r="A4005">
        <v>4004</v>
      </c>
      <c r="B4005" t="s">
        <v>11455</v>
      </c>
      <c r="C4005">
        <v>29</v>
      </c>
      <c r="D4005" t="s">
        <v>11456</v>
      </c>
      <c r="E4005" t="s">
        <v>31</v>
      </c>
      <c r="F4005" t="s">
        <v>177</v>
      </c>
      <c r="G4005" t="s">
        <v>120</v>
      </c>
      <c r="H4005" t="s">
        <v>57</v>
      </c>
      <c r="I4005" t="s">
        <v>26</v>
      </c>
      <c r="J4005" t="s">
        <v>11457</v>
      </c>
      <c r="K4005" t="s">
        <v>44</v>
      </c>
    </row>
    <row r="4006" spans="1:11" x14ac:dyDescent="0.35">
      <c r="A4006">
        <v>4005</v>
      </c>
      <c r="B4006" t="s">
        <v>11458</v>
      </c>
      <c r="C4006">
        <v>26</v>
      </c>
      <c r="D4006" t="s">
        <v>11459</v>
      </c>
      <c r="E4006" t="s">
        <v>25</v>
      </c>
      <c r="F4006" t="s">
        <v>101</v>
      </c>
      <c r="G4006" t="s">
        <v>24</v>
      </c>
      <c r="H4006" t="s">
        <v>25</v>
      </c>
      <c r="I4006" t="s">
        <v>68</v>
      </c>
      <c r="J4006" t="s">
        <v>11460</v>
      </c>
      <c r="K4006" t="s">
        <v>19</v>
      </c>
    </row>
    <row r="4007" spans="1:11" x14ac:dyDescent="0.35">
      <c r="A4007">
        <v>4006</v>
      </c>
      <c r="B4007" t="s">
        <v>11461</v>
      </c>
      <c r="C4007">
        <v>22</v>
      </c>
      <c r="D4007" t="s">
        <v>11462</v>
      </c>
      <c r="E4007" t="s">
        <v>32</v>
      </c>
      <c r="F4007" t="s">
        <v>79</v>
      </c>
      <c r="G4007" t="s">
        <v>33</v>
      </c>
      <c r="H4007" t="s">
        <v>34</v>
      </c>
      <c r="I4007" t="s">
        <v>170</v>
      </c>
      <c r="J4007" t="s">
        <v>11463</v>
      </c>
      <c r="K4007" t="s">
        <v>44</v>
      </c>
    </row>
    <row r="4008" spans="1:11" x14ac:dyDescent="0.35">
      <c r="A4008">
        <v>4007</v>
      </c>
      <c r="B4008" t="s">
        <v>11464</v>
      </c>
      <c r="C4008">
        <v>23</v>
      </c>
      <c r="D4008" t="s">
        <v>11465</v>
      </c>
      <c r="E4008" t="s">
        <v>57</v>
      </c>
      <c r="F4008" t="s">
        <v>42</v>
      </c>
      <c r="G4008" t="s">
        <v>47</v>
      </c>
      <c r="H4008" t="s">
        <v>31</v>
      </c>
      <c r="I4008" t="s">
        <v>48</v>
      </c>
      <c r="J4008" t="s">
        <v>11466</v>
      </c>
      <c r="K4008" t="s">
        <v>44</v>
      </c>
    </row>
    <row r="4009" spans="1:11" x14ac:dyDescent="0.35">
      <c r="A4009">
        <v>4008</v>
      </c>
      <c r="B4009" t="s">
        <v>11467</v>
      </c>
      <c r="C4009">
        <v>26</v>
      </c>
      <c r="D4009" t="s">
        <v>11468</v>
      </c>
      <c r="E4009" t="s">
        <v>177</v>
      </c>
      <c r="F4009" t="s">
        <v>23</v>
      </c>
      <c r="G4009" t="s">
        <v>24</v>
      </c>
      <c r="H4009" t="s">
        <v>25</v>
      </c>
      <c r="I4009" t="s">
        <v>91</v>
      </c>
      <c r="J4009" t="s">
        <v>11469</v>
      </c>
      <c r="K4009" t="s">
        <v>19</v>
      </c>
    </row>
    <row r="4010" spans="1:11" x14ac:dyDescent="0.35">
      <c r="A4010">
        <v>4009</v>
      </c>
      <c r="B4010" t="s">
        <v>11470</v>
      </c>
      <c r="C4010">
        <v>23</v>
      </c>
      <c r="D4010" t="s">
        <v>11471</v>
      </c>
      <c r="E4010" t="s">
        <v>42</v>
      </c>
      <c r="F4010" t="s">
        <v>14</v>
      </c>
      <c r="G4010" t="s">
        <v>120</v>
      </c>
      <c r="H4010" t="s">
        <v>57</v>
      </c>
      <c r="I4010" t="s">
        <v>53</v>
      </c>
      <c r="J4010">
        <v>1613146712</v>
      </c>
      <c r="K4010" t="s">
        <v>19</v>
      </c>
    </row>
    <row r="4011" spans="1:11" x14ac:dyDescent="0.35">
      <c r="A4011">
        <v>4010</v>
      </c>
      <c r="B4011" t="s">
        <v>11472</v>
      </c>
      <c r="C4011">
        <v>22</v>
      </c>
      <c r="D4011" t="s">
        <v>11473</v>
      </c>
      <c r="E4011" t="s">
        <v>31</v>
      </c>
      <c r="F4011" t="s">
        <v>201</v>
      </c>
      <c r="G4011" t="s">
        <v>47</v>
      </c>
      <c r="H4011" t="s">
        <v>31</v>
      </c>
      <c r="I4011" t="s">
        <v>146</v>
      </c>
      <c r="J4011" t="s">
        <v>11474</v>
      </c>
      <c r="K4011" t="s">
        <v>44</v>
      </c>
    </row>
    <row r="4012" spans="1:11" x14ac:dyDescent="0.35">
      <c r="A4012">
        <v>4011</v>
      </c>
      <c r="B4012" t="s">
        <v>8063</v>
      </c>
      <c r="C4012">
        <v>25</v>
      </c>
      <c r="D4012" t="s">
        <v>11475</v>
      </c>
      <c r="E4012" t="s">
        <v>149</v>
      </c>
      <c r="F4012" t="s">
        <v>133</v>
      </c>
      <c r="G4012" t="s">
        <v>15</v>
      </c>
      <c r="H4012" t="s">
        <v>16</v>
      </c>
      <c r="I4012" t="s">
        <v>17</v>
      </c>
      <c r="J4012" t="s">
        <v>11476</v>
      </c>
      <c r="K4012" t="s">
        <v>44</v>
      </c>
    </row>
    <row r="4013" spans="1:11" x14ac:dyDescent="0.35">
      <c r="A4013">
        <v>4012</v>
      </c>
      <c r="B4013" t="s">
        <v>11477</v>
      </c>
      <c r="C4013">
        <v>29</v>
      </c>
      <c r="D4013" t="s">
        <v>11478</v>
      </c>
      <c r="E4013" t="s">
        <v>42</v>
      </c>
      <c r="F4013" t="s">
        <v>16</v>
      </c>
      <c r="G4013" t="s">
        <v>87</v>
      </c>
      <c r="H4013" t="s">
        <v>79</v>
      </c>
      <c r="I4013" t="s">
        <v>26</v>
      </c>
      <c r="J4013" t="s">
        <v>11479</v>
      </c>
      <c r="K4013" t="s">
        <v>37</v>
      </c>
    </row>
    <row r="4014" spans="1:11" x14ac:dyDescent="0.35">
      <c r="A4014">
        <v>4013</v>
      </c>
      <c r="B4014" t="s">
        <v>11480</v>
      </c>
      <c r="C4014">
        <v>24</v>
      </c>
      <c r="D4014" t="s">
        <v>11481</v>
      </c>
      <c r="E4014" t="s">
        <v>57</v>
      </c>
      <c r="F4014" t="s">
        <v>133</v>
      </c>
      <c r="G4014" t="s">
        <v>41</v>
      </c>
      <c r="H4014" t="s">
        <v>42</v>
      </c>
      <c r="I4014" t="s">
        <v>170</v>
      </c>
      <c r="J4014" t="s">
        <v>11482</v>
      </c>
      <c r="K4014" t="s">
        <v>44</v>
      </c>
    </row>
    <row r="4015" spans="1:11" x14ac:dyDescent="0.35">
      <c r="A4015">
        <v>4014</v>
      </c>
      <c r="B4015" t="s">
        <v>11483</v>
      </c>
      <c r="C4015">
        <v>29</v>
      </c>
      <c r="D4015" t="s">
        <v>11484</v>
      </c>
      <c r="E4015" t="s">
        <v>34</v>
      </c>
      <c r="F4015" t="s">
        <v>40</v>
      </c>
      <c r="G4015" t="s">
        <v>47</v>
      </c>
      <c r="H4015" t="s">
        <v>31</v>
      </c>
      <c r="I4015" t="s">
        <v>116</v>
      </c>
      <c r="J4015" t="s">
        <v>11485</v>
      </c>
      <c r="K4015" t="s">
        <v>76</v>
      </c>
    </row>
    <row r="4016" spans="1:11" x14ac:dyDescent="0.35">
      <c r="A4016">
        <v>4015</v>
      </c>
      <c r="B4016" t="s">
        <v>11486</v>
      </c>
      <c r="C4016">
        <v>30</v>
      </c>
      <c r="D4016" t="s">
        <v>11487</v>
      </c>
      <c r="E4016" t="s">
        <v>149</v>
      </c>
      <c r="F4016" t="s">
        <v>133</v>
      </c>
      <c r="G4016" t="s">
        <v>33</v>
      </c>
      <c r="H4016" t="s">
        <v>34</v>
      </c>
      <c r="I4016" t="s">
        <v>53</v>
      </c>
      <c r="J4016" t="s">
        <v>11488</v>
      </c>
      <c r="K4016" t="s">
        <v>44</v>
      </c>
    </row>
    <row r="4017" spans="1:11" x14ac:dyDescent="0.35">
      <c r="A4017">
        <v>4016</v>
      </c>
      <c r="B4017" t="s">
        <v>11489</v>
      </c>
      <c r="C4017">
        <v>28</v>
      </c>
      <c r="D4017" t="s">
        <v>11490</v>
      </c>
      <c r="E4017" t="s">
        <v>13</v>
      </c>
      <c r="F4017" t="s">
        <v>14</v>
      </c>
      <c r="G4017" t="s">
        <v>87</v>
      </c>
      <c r="H4017" t="s">
        <v>79</v>
      </c>
      <c r="I4017" t="s">
        <v>17</v>
      </c>
      <c r="J4017">
        <v>8621952563</v>
      </c>
      <c r="K4017" t="s">
        <v>37</v>
      </c>
    </row>
    <row r="4018" spans="1:11" x14ac:dyDescent="0.35">
      <c r="A4018">
        <v>4017</v>
      </c>
      <c r="B4018" t="s">
        <v>11491</v>
      </c>
      <c r="C4018">
        <v>26</v>
      </c>
      <c r="D4018" t="s">
        <v>11492</v>
      </c>
      <c r="E4018" t="s">
        <v>79</v>
      </c>
      <c r="F4018" t="s">
        <v>101</v>
      </c>
      <c r="G4018" t="s">
        <v>87</v>
      </c>
      <c r="H4018" t="s">
        <v>79</v>
      </c>
      <c r="I4018" t="s">
        <v>35</v>
      </c>
      <c r="J4018">
        <v>9944016023</v>
      </c>
      <c r="K4018" t="s">
        <v>19</v>
      </c>
    </row>
    <row r="4019" spans="1:11" x14ac:dyDescent="0.35">
      <c r="A4019">
        <v>4018</v>
      </c>
      <c r="B4019" t="s">
        <v>11493</v>
      </c>
      <c r="C4019">
        <v>25</v>
      </c>
      <c r="D4019" t="s">
        <v>11494</v>
      </c>
      <c r="E4019" t="s">
        <v>40</v>
      </c>
      <c r="F4019" t="s">
        <v>13</v>
      </c>
      <c r="G4019" t="s">
        <v>62</v>
      </c>
      <c r="H4019" t="s">
        <v>23</v>
      </c>
      <c r="I4019" t="s">
        <v>146</v>
      </c>
      <c r="J4019">
        <v>8905318826</v>
      </c>
      <c r="K4019" t="s">
        <v>37</v>
      </c>
    </row>
    <row r="4020" spans="1:11" x14ac:dyDescent="0.35">
      <c r="A4020">
        <v>4019</v>
      </c>
      <c r="B4020" t="s">
        <v>11495</v>
      </c>
      <c r="C4020">
        <v>24</v>
      </c>
      <c r="D4020" t="s">
        <v>11496</v>
      </c>
      <c r="E4020" t="s">
        <v>31</v>
      </c>
      <c r="F4020" t="s">
        <v>42</v>
      </c>
      <c r="G4020" t="s">
        <v>24</v>
      </c>
      <c r="H4020" t="s">
        <v>25</v>
      </c>
      <c r="I4020" t="s">
        <v>58</v>
      </c>
      <c r="J4020" t="s">
        <v>11497</v>
      </c>
      <c r="K4020" t="s">
        <v>76</v>
      </c>
    </row>
    <row r="4021" spans="1:11" x14ac:dyDescent="0.35">
      <c r="A4021">
        <v>4020</v>
      </c>
      <c r="B4021" t="s">
        <v>11498</v>
      </c>
      <c r="C4021">
        <v>27</v>
      </c>
      <c r="D4021" t="s">
        <v>11499</v>
      </c>
      <c r="E4021" t="s">
        <v>79</v>
      </c>
      <c r="F4021" t="s">
        <v>79</v>
      </c>
      <c r="G4021" t="s">
        <v>24</v>
      </c>
      <c r="H4021" t="s">
        <v>25</v>
      </c>
      <c r="I4021" t="s">
        <v>68</v>
      </c>
      <c r="J4021" t="s">
        <v>11500</v>
      </c>
      <c r="K4021" t="s">
        <v>28</v>
      </c>
    </row>
    <row r="4022" spans="1:11" x14ac:dyDescent="0.35">
      <c r="A4022">
        <v>4021</v>
      </c>
      <c r="B4022" t="s">
        <v>11501</v>
      </c>
      <c r="C4022">
        <v>23</v>
      </c>
      <c r="D4022" t="s">
        <v>11502</v>
      </c>
      <c r="E4022" t="s">
        <v>13</v>
      </c>
      <c r="F4022" t="s">
        <v>14</v>
      </c>
      <c r="G4022" t="s">
        <v>15</v>
      </c>
      <c r="H4022" t="s">
        <v>16</v>
      </c>
      <c r="I4022" t="s">
        <v>17</v>
      </c>
      <c r="J4022">
        <f>1-99-359-319</f>
        <v>-776</v>
      </c>
      <c r="K4022" t="s">
        <v>44</v>
      </c>
    </row>
    <row r="4023" spans="1:11" x14ac:dyDescent="0.35">
      <c r="A4023">
        <v>4022</v>
      </c>
      <c r="B4023" t="s">
        <v>11503</v>
      </c>
      <c r="C4023">
        <v>24</v>
      </c>
      <c r="D4023" t="s">
        <v>11504</v>
      </c>
      <c r="E4023" t="s">
        <v>25</v>
      </c>
      <c r="F4023" t="s">
        <v>13</v>
      </c>
      <c r="G4023" t="s">
        <v>87</v>
      </c>
      <c r="H4023" t="s">
        <v>79</v>
      </c>
      <c r="I4023" t="s">
        <v>53</v>
      </c>
      <c r="J4023" t="s">
        <v>11505</v>
      </c>
      <c r="K4023" t="s">
        <v>44</v>
      </c>
    </row>
    <row r="4024" spans="1:11" x14ac:dyDescent="0.35">
      <c r="A4024">
        <v>4023</v>
      </c>
      <c r="B4024" t="s">
        <v>1912</v>
      </c>
      <c r="C4024">
        <v>26</v>
      </c>
      <c r="D4024" t="s">
        <v>11506</v>
      </c>
      <c r="E4024" t="s">
        <v>34</v>
      </c>
      <c r="F4024" t="s">
        <v>40</v>
      </c>
      <c r="G4024" t="s">
        <v>62</v>
      </c>
      <c r="H4024" t="s">
        <v>23</v>
      </c>
      <c r="I4024" t="s">
        <v>48</v>
      </c>
      <c r="J4024">
        <v>9595567114</v>
      </c>
      <c r="K4024" t="s">
        <v>44</v>
      </c>
    </row>
    <row r="4025" spans="1:11" x14ac:dyDescent="0.35">
      <c r="A4025">
        <v>4024</v>
      </c>
      <c r="B4025" t="s">
        <v>11507</v>
      </c>
      <c r="C4025">
        <v>23</v>
      </c>
      <c r="D4025" t="s">
        <v>11508</v>
      </c>
      <c r="E4025" t="s">
        <v>177</v>
      </c>
      <c r="F4025" t="s">
        <v>149</v>
      </c>
      <c r="G4025" t="s">
        <v>80</v>
      </c>
      <c r="H4025" t="s">
        <v>32</v>
      </c>
      <c r="I4025" t="s">
        <v>102</v>
      </c>
      <c r="J4025" t="s">
        <v>11509</v>
      </c>
      <c r="K4025" t="s">
        <v>19</v>
      </c>
    </row>
    <row r="4026" spans="1:11" x14ac:dyDescent="0.35">
      <c r="A4026">
        <v>4025</v>
      </c>
      <c r="B4026" t="s">
        <v>1927</v>
      </c>
      <c r="C4026">
        <v>22</v>
      </c>
      <c r="D4026" t="s">
        <v>11510</v>
      </c>
      <c r="E4026" t="s">
        <v>57</v>
      </c>
      <c r="F4026" t="s">
        <v>101</v>
      </c>
      <c r="G4026" t="s">
        <v>87</v>
      </c>
      <c r="H4026" t="s">
        <v>79</v>
      </c>
      <c r="I4026" t="s">
        <v>58</v>
      </c>
      <c r="J4026" t="s">
        <v>11511</v>
      </c>
      <c r="K4026" t="s">
        <v>76</v>
      </c>
    </row>
    <row r="4027" spans="1:11" x14ac:dyDescent="0.35">
      <c r="A4027">
        <v>4026</v>
      </c>
      <c r="B4027" t="s">
        <v>11512</v>
      </c>
      <c r="C4027">
        <v>30</v>
      </c>
      <c r="D4027" t="s">
        <v>11513</v>
      </c>
      <c r="E4027" t="s">
        <v>23</v>
      </c>
      <c r="F4027" t="s">
        <v>31</v>
      </c>
      <c r="G4027" t="s">
        <v>62</v>
      </c>
      <c r="H4027" t="s">
        <v>23</v>
      </c>
      <c r="I4027" t="s">
        <v>91</v>
      </c>
      <c r="J4027" t="s">
        <v>11514</v>
      </c>
      <c r="K4027" t="s">
        <v>28</v>
      </c>
    </row>
    <row r="4028" spans="1:11" x14ac:dyDescent="0.35">
      <c r="A4028">
        <v>4027</v>
      </c>
      <c r="B4028" t="s">
        <v>11515</v>
      </c>
      <c r="C4028">
        <v>25</v>
      </c>
      <c r="D4028" t="s">
        <v>11516</v>
      </c>
      <c r="E4028" t="s">
        <v>42</v>
      </c>
      <c r="F4028" t="s">
        <v>23</v>
      </c>
      <c r="G4028" t="s">
        <v>33</v>
      </c>
      <c r="H4028" t="s">
        <v>34</v>
      </c>
      <c r="I4028" t="s">
        <v>91</v>
      </c>
      <c r="J4028" t="s">
        <v>11517</v>
      </c>
      <c r="K4028" t="s">
        <v>44</v>
      </c>
    </row>
    <row r="4029" spans="1:11" x14ac:dyDescent="0.35">
      <c r="A4029">
        <v>4028</v>
      </c>
      <c r="B4029" t="s">
        <v>11518</v>
      </c>
      <c r="C4029">
        <v>21</v>
      </c>
      <c r="D4029" t="s">
        <v>11519</v>
      </c>
      <c r="E4029" t="s">
        <v>32</v>
      </c>
      <c r="F4029" t="s">
        <v>42</v>
      </c>
      <c r="G4029" t="s">
        <v>47</v>
      </c>
      <c r="H4029" t="s">
        <v>31</v>
      </c>
      <c r="I4029" t="s">
        <v>26</v>
      </c>
      <c r="J4029" t="s">
        <v>11520</v>
      </c>
      <c r="K4029" t="s">
        <v>37</v>
      </c>
    </row>
    <row r="4030" spans="1:11" x14ac:dyDescent="0.35">
      <c r="A4030">
        <v>4029</v>
      </c>
      <c r="B4030" t="s">
        <v>11521</v>
      </c>
      <c r="C4030">
        <v>21</v>
      </c>
      <c r="D4030" t="s">
        <v>11522</v>
      </c>
      <c r="E4030" t="s">
        <v>25</v>
      </c>
      <c r="F4030" t="s">
        <v>177</v>
      </c>
      <c r="G4030" t="s">
        <v>15</v>
      </c>
      <c r="H4030" t="s">
        <v>16</v>
      </c>
      <c r="I4030" t="s">
        <v>48</v>
      </c>
      <c r="J4030" t="s">
        <v>11523</v>
      </c>
      <c r="K4030" t="s">
        <v>76</v>
      </c>
    </row>
    <row r="4031" spans="1:11" x14ac:dyDescent="0.35">
      <c r="A4031">
        <v>4030</v>
      </c>
      <c r="B4031" t="s">
        <v>11524</v>
      </c>
      <c r="C4031">
        <v>22</v>
      </c>
      <c r="D4031" t="s">
        <v>11525</v>
      </c>
      <c r="E4031" t="s">
        <v>169</v>
      </c>
      <c r="F4031" t="s">
        <v>67</v>
      </c>
      <c r="G4031" t="s">
        <v>41</v>
      </c>
      <c r="H4031" t="s">
        <v>42</v>
      </c>
      <c r="I4031" t="s">
        <v>26</v>
      </c>
      <c r="J4031" t="s">
        <v>11526</v>
      </c>
      <c r="K4031" t="s">
        <v>28</v>
      </c>
    </row>
    <row r="4032" spans="1:11" x14ac:dyDescent="0.35">
      <c r="A4032">
        <v>4031</v>
      </c>
      <c r="B4032" t="s">
        <v>11527</v>
      </c>
      <c r="C4032">
        <v>26</v>
      </c>
      <c r="D4032" t="s">
        <v>11528</v>
      </c>
      <c r="E4032" t="s">
        <v>40</v>
      </c>
      <c r="F4032" t="s">
        <v>101</v>
      </c>
      <c r="G4032" t="s">
        <v>62</v>
      </c>
      <c r="H4032" t="s">
        <v>23</v>
      </c>
      <c r="I4032" t="s">
        <v>35</v>
      </c>
      <c r="J4032">
        <f>1-102-742-2087</f>
        <v>-2930</v>
      </c>
      <c r="K4032" t="s">
        <v>76</v>
      </c>
    </row>
    <row r="4033" spans="1:11" x14ac:dyDescent="0.35">
      <c r="A4033">
        <v>4032</v>
      </c>
      <c r="B4033" t="s">
        <v>11529</v>
      </c>
      <c r="C4033">
        <v>24</v>
      </c>
      <c r="D4033" t="s">
        <v>11530</v>
      </c>
      <c r="E4033" t="s">
        <v>67</v>
      </c>
      <c r="F4033" t="s">
        <v>25</v>
      </c>
      <c r="G4033" t="s">
        <v>33</v>
      </c>
      <c r="H4033" t="s">
        <v>34</v>
      </c>
      <c r="I4033" t="s">
        <v>68</v>
      </c>
      <c r="J4033" t="s">
        <v>11531</v>
      </c>
      <c r="K4033" t="s">
        <v>76</v>
      </c>
    </row>
    <row r="4034" spans="1:11" x14ac:dyDescent="0.35">
      <c r="A4034">
        <v>4033</v>
      </c>
      <c r="B4034" t="s">
        <v>7796</v>
      </c>
      <c r="C4034">
        <v>30</v>
      </c>
      <c r="D4034" t="s">
        <v>11532</v>
      </c>
      <c r="E4034" t="s">
        <v>13</v>
      </c>
      <c r="F4034" t="s">
        <v>40</v>
      </c>
      <c r="G4034" t="s">
        <v>47</v>
      </c>
      <c r="H4034" t="s">
        <v>31</v>
      </c>
      <c r="I4034" t="s">
        <v>170</v>
      </c>
      <c r="J4034" t="s">
        <v>11533</v>
      </c>
      <c r="K4034" t="s">
        <v>28</v>
      </c>
    </row>
    <row r="4035" spans="1:11" x14ac:dyDescent="0.35">
      <c r="A4035">
        <v>4034</v>
      </c>
      <c r="B4035" t="s">
        <v>11534</v>
      </c>
      <c r="C4035">
        <v>28</v>
      </c>
      <c r="D4035" t="s">
        <v>11535</v>
      </c>
      <c r="E4035" t="s">
        <v>16</v>
      </c>
      <c r="F4035" t="s">
        <v>149</v>
      </c>
      <c r="G4035" t="s">
        <v>62</v>
      </c>
      <c r="H4035" t="s">
        <v>23</v>
      </c>
      <c r="I4035" t="s">
        <v>102</v>
      </c>
      <c r="J4035" t="s">
        <v>11536</v>
      </c>
      <c r="K4035" t="s">
        <v>37</v>
      </c>
    </row>
    <row r="4036" spans="1:11" x14ac:dyDescent="0.35">
      <c r="A4036">
        <v>4035</v>
      </c>
      <c r="B4036" t="s">
        <v>11537</v>
      </c>
      <c r="C4036">
        <v>28</v>
      </c>
      <c r="D4036" t="s">
        <v>11538</v>
      </c>
      <c r="E4036" t="s">
        <v>79</v>
      </c>
      <c r="F4036" t="s">
        <v>23</v>
      </c>
      <c r="G4036" t="s">
        <v>15</v>
      </c>
      <c r="H4036" t="s">
        <v>16</v>
      </c>
      <c r="I4036" t="s">
        <v>91</v>
      </c>
      <c r="J4036" t="s">
        <v>11539</v>
      </c>
      <c r="K4036" t="s">
        <v>37</v>
      </c>
    </row>
    <row r="4037" spans="1:11" x14ac:dyDescent="0.35">
      <c r="A4037">
        <v>4036</v>
      </c>
      <c r="B4037" t="s">
        <v>11540</v>
      </c>
      <c r="C4037">
        <v>23</v>
      </c>
      <c r="D4037" t="s">
        <v>11541</v>
      </c>
      <c r="E4037" t="s">
        <v>177</v>
      </c>
      <c r="F4037" t="s">
        <v>133</v>
      </c>
      <c r="G4037" t="s">
        <v>62</v>
      </c>
      <c r="H4037" t="s">
        <v>23</v>
      </c>
      <c r="I4037" t="s">
        <v>63</v>
      </c>
      <c r="J4037">
        <v>8449358062</v>
      </c>
      <c r="K4037" t="s">
        <v>28</v>
      </c>
    </row>
    <row r="4038" spans="1:11" x14ac:dyDescent="0.35">
      <c r="A4038">
        <v>4037</v>
      </c>
      <c r="B4038" t="s">
        <v>11542</v>
      </c>
      <c r="C4038">
        <v>24</v>
      </c>
      <c r="D4038" t="s">
        <v>11543</v>
      </c>
      <c r="E4038" t="s">
        <v>67</v>
      </c>
      <c r="F4038" t="s">
        <v>149</v>
      </c>
      <c r="G4038" t="s">
        <v>80</v>
      </c>
      <c r="H4038" t="s">
        <v>32</v>
      </c>
      <c r="I4038" t="s">
        <v>146</v>
      </c>
      <c r="J4038" t="s">
        <v>11544</v>
      </c>
      <c r="K4038" t="s">
        <v>76</v>
      </c>
    </row>
    <row r="4039" spans="1:11" x14ac:dyDescent="0.35">
      <c r="A4039">
        <v>4038</v>
      </c>
      <c r="B4039" t="s">
        <v>11545</v>
      </c>
      <c r="C4039">
        <v>22</v>
      </c>
      <c r="D4039" t="s">
        <v>11546</v>
      </c>
      <c r="E4039" t="s">
        <v>57</v>
      </c>
      <c r="F4039" t="s">
        <v>14</v>
      </c>
      <c r="G4039" t="s">
        <v>15</v>
      </c>
      <c r="H4039" t="s">
        <v>16</v>
      </c>
      <c r="I4039" t="s">
        <v>91</v>
      </c>
      <c r="J4039">
        <v>3270562671</v>
      </c>
      <c r="K4039" t="s">
        <v>28</v>
      </c>
    </row>
    <row r="4040" spans="1:11" x14ac:dyDescent="0.35">
      <c r="A4040">
        <v>4039</v>
      </c>
      <c r="B4040" t="s">
        <v>11547</v>
      </c>
      <c r="C4040">
        <v>25</v>
      </c>
      <c r="D4040" t="s">
        <v>11548</v>
      </c>
      <c r="E4040" t="s">
        <v>25</v>
      </c>
      <c r="F4040" t="s">
        <v>16</v>
      </c>
      <c r="G4040" t="s">
        <v>62</v>
      </c>
      <c r="H4040" t="s">
        <v>23</v>
      </c>
      <c r="I4040" t="s">
        <v>53</v>
      </c>
      <c r="J4040" t="s">
        <v>11549</v>
      </c>
      <c r="K4040" t="s">
        <v>76</v>
      </c>
    </row>
    <row r="4041" spans="1:11" x14ac:dyDescent="0.35">
      <c r="A4041">
        <v>4040</v>
      </c>
      <c r="B4041" t="s">
        <v>11550</v>
      </c>
      <c r="C4041">
        <v>29</v>
      </c>
      <c r="D4041" t="s">
        <v>11551</v>
      </c>
      <c r="E4041" t="s">
        <v>13</v>
      </c>
      <c r="F4041" t="s">
        <v>22</v>
      </c>
      <c r="G4041" t="s">
        <v>24</v>
      </c>
      <c r="H4041" t="s">
        <v>25</v>
      </c>
      <c r="I4041" t="s">
        <v>91</v>
      </c>
      <c r="J4041" t="s">
        <v>11552</v>
      </c>
      <c r="K4041" t="s">
        <v>37</v>
      </c>
    </row>
    <row r="4042" spans="1:11" x14ac:dyDescent="0.35">
      <c r="A4042">
        <v>4041</v>
      </c>
      <c r="B4042" t="s">
        <v>11553</v>
      </c>
      <c r="C4042">
        <v>30</v>
      </c>
      <c r="D4042" t="s">
        <v>11554</v>
      </c>
      <c r="E4042" t="s">
        <v>32</v>
      </c>
      <c r="F4042" t="s">
        <v>13</v>
      </c>
      <c r="G4042" t="s">
        <v>41</v>
      </c>
      <c r="H4042" t="s">
        <v>42</v>
      </c>
      <c r="I4042" t="s">
        <v>63</v>
      </c>
      <c r="J4042">
        <v>2152204168</v>
      </c>
      <c r="K4042" t="s">
        <v>37</v>
      </c>
    </row>
    <row r="4043" spans="1:11" x14ac:dyDescent="0.35">
      <c r="A4043">
        <v>4042</v>
      </c>
      <c r="B4043" t="s">
        <v>11555</v>
      </c>
      <c r="C4043">
        <v>29</v>
      </c>
      <c r="D4043" t="s">
        <v>11556</v>
      </c>
      <c r="E4043" t="s">
        <v>101</v>
      </c>
      <c r="F4043" t="s">
        <v>40</v>
      </c>
      <c r="G4043" t="s">
        <v>52</v>
      </c>
      <c r="H4043" t="s">
        <v>13</v>
      </c>
      <c r="I4043" t="s">
        <v>102</v>
      </c>
      <c r="J4043" t="s">
        <v>11557</v>
      </c>
      <c r="K4043" t="s">
        <v>76</v>
      </c>
    </row>
    <row r="4044" spans="1:11" x14ac:dyDescent="0.35">
      <c r="A4044">
        <v>4043</v>
      </c>
      <c r="B4044" t="s">
        <v>11558</v>
      </c>
      <c r="C4044">
        <v>30</v>
      </c>
      <c r="D4044" t="s">
        <v>11559</v>
      </c>
      <c r="E4044" t="s">
        <v>42</v>
      </c>
      <c r="F4044" t="s">
        <v>13</v>
      </c>
      <c r="G4044" t="s">
        <v>52</v>
      </c>
      <c r="H4044" t="s">
        <v>13</v>
      </c>
      <c r="I4044" t="s">
        <v>116</v>
      </c>
      <c r="J4044" t="s">
        <v>11560</v>
      </c>
      <c r="K4044" t="s">
        <v>19</v>
      </c>
    </row>
    <row r="4045" spans="1:11" x14ac:dyDescent="0.35">
      <c r="A4045">
        <v>4044</v>
      </c>
      <c r="B4045" t="s">
        <v>11561</v>
      </c>
      <c r="C4045">
        <v>25</v>
      </c>
      <c r="D4045" t="s">
        <v>11562</v>
      </c>
      <c r="E4045" t="s">
        <v>177</v>
      </c>
      <c r="F4045" t="s">
        <v>149</v>
      </c>
      <c r="G4045" t="s">
        <v>87</v>
      </c>
      <c r="H4045" t="s">
        <v>79</v>
      </c>
      <c r="I4045" t="s">
        <v>58</v>
      </c>
      <c r="J4045">
        <f>1-775-15-6007</f>
        <v>-6796</v>
      </c>
      <c r="K4045" t="s">
        <v>76</v>
      </c>
    </row>
    <row r="4046" spans="1:11" x14ac:dyDescent="0.35">
      <c r="A4046">
        <v>4045</v>
      </c>
      <c r="B4046" t="s">
        <v>11563</v>
      </c>
      <c r="C4046">
        <v>20</v>
      </c>
      <c r="D4046" t="s">
        <v>11564</v>
      </c>
      <c r="E4046" t="s">
        <v>177</v>
      </c>
      <c r="F4046" t="s">
        <v>32</v>
      </c>
      <c r="G4046" t="s">
        <v>24</v>
      </c>
      <c r="H4046" t="s">
        <v>25</v>
      </c>
      <c r="I4046" t="s">
        <v>88</v>
      </c>
      <c r="J4046" t="s">
        <v>11565</v>
      </c>
      <c r="K4046" t="s">
        <v>37</v>
      </c>
    </row>
    <row r="4047" spans="1:11" x14ac:dyDescent="0.35">
      <c r="A4047">
        <v>4046</v>
      </c>
      <c r="B4047" t="s">
        <v>11566</v>
      </c>
      <c r="C4047">
        <v>24</v>
      </c>
      <c r="D4047" t="s">
        <v>11567</v>
      </c>
      <c r="E4047" t="s">
        <v>101</v>
      </c>
      <c r="F4047" t="s">
        <v>177</v>
      </c>
      <c r="G4047" t="s">
        <v>24</v>
      </c>
      <c r="H4047" t="s">
        <v>25</v>
      </c>
      <c r="I4047" t="s">
        <v>153</v>
      </c>
      <c r="J4047" t="s">
        <v>11568</v>
      </c>
      <c r="K4047" t="s">
        <v>37</v>
      </c>
    </row>
    <row r="4048" spans="1:11" x14ac:dyDescent="0.35">
      <c r="A4048">
        <v>4047</v>
      </c>
      <c r="B4048" t="s">
        <v>11569</v>
      </c>
      <c r="C4048">
        <v>21</v>
      </c>
      <c r="D4048" t="s">
        <v>11570</v>
      </c>
      <c r="E4048" t="s">
        <v>101</v>
      </c>
      <c r="F4048" t="s">
        <v>149</v>
      </c>
      <c r="G4048" t="s">
        <v>24</v>
      </c>
      <c r="H4048" t="s">
        <v>25</v>
      </c>
      <c r="I4048" t="s">
        <v>88</v>
      </c>
      <c r="J4048" t="s">
        <v>11571</v>
      </c>
      <c r="K4048" t="s">
        <v>28</v>
      </c>
    </row>
    <row r="4049" spans="1:11" x14ac:dyDescent="0.35">
      <c r="A4049">
        <v>4048</v>
      </c>
      <c r="B4049" t="s">
        <v>11572</v>
      </c>
      <c r="C4049">
        <v>25</v>
      </c>
      <c r="D4049" t="s">
        <v>11573</v>
      </c>
      <c r="E4049" t="s">
        <v>101</v>
      </c>
      <c r="F4049" t="s">
        <v>13</v>
      </c>
      <c r="G4049" t="s">
        <v>41</v>
      </c>
      <c r="H4049" t="s">
        <v>42</v>
      </c>
      <c r="I4049" t="s">
        <v>102</v>
      </c>
      <c r="J4049" t="s">
        <v>11574</v>
      </c>
      <c r="K4049" t="s">
        <v>28</v>
      </c>
    </row>
    <row r="4050" spans="1:11" x14ac:dyDescent="0.35">
      <c r="A4050">
        <v>4049</v>
      </c>
      <c r="B4050" t="s">
        <v>11575</v>
      </c>
      <c r="C4050">
        <v>24</v>
      </c>
      <c r="D4050" t="s">
        <v>11576</v>
      </c>
      <c r="E4050" t="s">
        <v>67</v>
      </c>
      <c r="F4050" t="s">
        <v>133</v>
      </c>
      <c r="G4050" t="s">
        <v>33</v>
      </c>
      <c r="H4050" t="s">
        <v>34</v>
      </c>
      <c r="I4050" t="s">
        <v>26</v>
      </c>
      <c r="J4050" t="s">
        <v>11577</v>
      </c>
      <c r="K4050" t="s">
        <v>19</v>
      </c>
    </row>
    <row r="4051" spans="1:11" x14ac:dyDescent="0.35">
      <c r="A4051">
        <v>4050</v>
      </c>
      <c r="B4051" t="s">
        <v>11578</v>
      </c>
      <c r="C4051">
        <v>23</v>
      </c>
      <c r="D4051" t="s">
        <v>11579</v>
      </c>
      <c r="E4051" t="s">
        <v>40</v>
      </c>
      <c r="F4051" t="s">
        <v>34</v>
      </c>
      <c r="G4051" t="s">
        <v>24</v>
      </c>
      <c r="H4051" t="s">
        <v>25</v>
      </c>
      <c r="I4051" t="s">
        <v>17</v>
      </c>
      <c r="J4051">
        <v>1605727928</v>
      </c>
      <c r="K4051" t="s">
        <v>76</v>
      </c>
    </row>
    <row r="4052" spans="1:11" x14ac:dyDescent="0.35">
      <c r="A4052">
        <v>4051</v>
      </c>
      <c r="B4052" t="s">
        <v>11580</v>
      </c>
      <c r="C4052">
        <v>25</v>
      </c>
      <c r="D4052" t="s">
        <v>11581</v>
      </c>
      <c r="E4052" t="s">
        <v>42</v>
      </c>
      <c r="F4052" t="s">
        <v>32</v>
      </c>
      <c r="G4052" t="s">
        <v>24</v>
      </c>
      <c r="H4052" t="s">
        <v>25</v>
      </c>
      <c r="I4052" t="s">
        <v>35</v>
      </c>
      <c r="J4052" t="s">
        <v>11582</v>
      </c>
      <c r="K4052" t="s">
        <v>28</v>
      </c>
    </row>
    <row r="4053" spans="1:11" x14ac:dyDescent="0.35">
      <c r="A4053">
        <v>4052</v>
      </c>
      <c r="B4053" t="s">
        <v>11583</v>
      </c>
      <c r="C4053">
        <v>30</v>
      </c>
      <c r="D4053" t="s">
        <v>11584</v>
      </c>
      <c r="E4053" t="s">
        <v>79</v>
      </c>
      <c r="F4053" t="s">
        <v>57</v>
      </c>
      <c r="G4053" t="s">
        <v>62</v>
      </c>
      <c r="H4053" t="s">
        <v>23</v>
      </c>
      <c r="I4053" t="s">
        <v>116</v>
      </c>
      <c r="J4053" t="s">
        <v>11585</v>
      </c>
      <c r="K4053" t="s">
        <v>44</v>
      </c>
    </row>
    <row r="4054" spans="1:11" x14ac:dyDescent="0.35">
      <c r="A4054">
        <v>4053</v>
      </c>
      <c r="B4054" t="s">
        <v>11586</v>
      </c>
      <c r="C4054">
        <v>22</v>
      </c>
      <c r="D4054" t="s">
        <v>11587</v>
      </c>
      <c r="E4054" t="s">
        <v>31</v>
      </c>
      <c r="F4054" t="s">
        <v>42</v>
      </c>
      <c r="G4054" t="s">
        <v>24</v>
      </c>
      <c r="H4054" t="s">
        <v>25</v>
      </c>
      <c r="I4054" t="s">
        <v>91</v>
      </c>
      <c r="J4054" t="s">
        <v>11588</v>
      </c>
      <c r="K4054" t="s">
        <v>19</v>
      </c>
    </row>
    <row r="4055" spans="1:11" x14ac:dyDescent="0.35">
      <c r="A4055">
        <v>4054</v>
      </c>
      <c r="B4055" t="s">
        <v>11589</v>
      </c>
      <c r="C4055">
        <v>25</v>
      </c>
      <c r="D4055" t="s">
        <v>11590</v>
      </c>
      <c r="E4055" t="s">
        <v>25</v>
      </c>
      <c r="F4055" t="s">
        <v>14</v>
      </c>
      <c r="G4055" t="s">
        <v>24</v>
      </c>
      <c r="H4055" t="s">
        <v>25</v>
      </c>
      <c r="I4055" t="s">
        <v>58</v>
      </c>
      <c r="J4055" t="s">
        <v>11591</v>
      </c>
      <c r="K4055" t="s">
        <v>28</v>
      </c>
    </row>
    <row r="4056" spans="1:11" x14ac:dyDescent="0.35">
      <c r="A4056">
        <v>4055</v>
      </c>
      <c r="B4056" t="s">
        <v>11592</v>
      </c>
      <c r="C4056">
        <v>26</v>
      </c>
      <c r="D4056" t="s">
        <v>11593</v>
      </c>
      <c r="E4056" t="s">
        <v>133</v>
      </c>
      <c r="F4056" t="s">
        <v>40</v>
      </c>
      <c r="G4056" t="s">
        <v>47</v>
      </c>
      <c r="H4056" t="s">
        <v>31</v>
      </c>
      <c r="I4056" t="s">
        <v>63</v>
      </c>
      <c r="J4056" t="s">
        <v>11594</v>
      </c>
      <c r="K4056" t="s">
        <v>19</v>
      </c>
    </row>
    <row r="4057" spans="1:11" x14ac:dyDescent="0.35">
      <c r="A4057">
        <v>4056</v>
      </c>
      <c r="B4057" t="s">
        <v>11595</v>
      </c>
      <c r="C4057">
        <v>21</v>
      </c>
      <c r="D4057" t="s">
        <v>11596</v>
      </c>
      <c r="E4057" t="s">
        <v>34</v>
      </c>
      <c r="F4057" t="s">
        <v>67</v>
      </c>
      <c r="G4057" t="s">
        <v>80</v>
      </c>
      <c r="H4057" t="s">
        <v>32</v>
      </c>
      <c r="I4057" t="s">
        <v>58</v>
      </c>
      <c r="J4057" t="s">
        <v>11597</v>
      </c>
      <c r="K4057" t="s">
        <v>44</v>
      </c>
    </row>
    <row r="4058" spans="1:11" x14ac:dyDescent="0.35">
      <c r="A4058">
        <v>4057</v>
      </c>
      <c r="B4058" t="s">
        <v>11598</v>
      </c>
      <c r="C4058">
        <v>30</v>
      </c>
      <c r="D4058" t="s">
        <v>11599</v>
      </c>
      <c r="E4058" t="s">
        <v>101</v>
      </c>
      <c r="F4058" t="s">
        <v>42</v>
      </c>
      <c r="G4058" t="s">
        <v>80</v>
      </c>
      <c r="H4058" t="s">
        <v>32</v>
      </c>
      <c r="I4058" t="s">
        <v>26</v>
      </c>
      <c r="J4058" t="s">
        <v>11600</v>
      </c>
      <c r="K4058" t="s">
        <v>37</v>
      </c>
    </row>
    <row r="4059" spans="1:11" x14ac:dyDescent="0.35">
      <c r="A4059">
        <v>4058</v>
      </c>
      <c r="B4059" t="s">
        <v>11601</v>
      </c>
      <c r="C4059">
        <v>24</v>
      </c>
      <c r="D4059" t="s">
        <v>11602</v>
      </c>
      <c r="E4059" t="s">
        <v>31</v>
      </c>
      <c r="F4059" t="s">
        <v>13</v>
      </c>
      <c r="G4059" t="s">
        <v>15</v>
      </c>
      <c r="H4059" t="s">
        <v>16</v>
      </c>
      <c r="I4059" t="s">
        <v>91</v>
      </c>
      <c r="J4059" t="s">
        <v>11603</v>
      </c>
      <c r="K4059" t="s">
        <v>19</v>
      </c>
    </row>
    <row r="4060" spans="1:11" x14ac:dyDescent="0.35">
      <c r="A4060">
        <v>4059</v>
      </c>
      <c r="B4060" t="s">
        <v>11604</v>
      </c>
      <c r="C4060">
        <v>25</v>
      </c>
      <c r="D4060" t="s">
        <v>11605</v>
      </c>
      <c r="E4060" t="s">
        <v>22</v>
      </c>
      <c r="F4060" t="s">
        <v>31</v>
      </c>
      <c r="G4060" t="s">
        <v>80</v>
      </c>
      <c r="H4060" t="s">
        <v>32</v>
      </c>
      <c r="I4060" t="s">
        <v>102</v>
      </c>
      <c r="J4060" t="s">
        <v>11606</v>
      </c>
      <c r="K4060" t="s">
        <v>44</v>
      </c>
    </row>
    <row r="4061" spans="1:11" x14ac:dyDescent="0.35">
      <c r="A4061">
        <v>4060</v>
      </c>
      <c r="B4061" t="s">
        <v>11607</v>
      </c>
      <c r="C4061">
        <v>20</v>
      </c>
      <c r="D4061" t="s">
        <v>11608</v>
      </c>
      <c r="E4061" t="s">
        <v>40</v>
      </c>
      <c r="F4061" t="s">
        <v>14</v>
      </c>
      <c r="G4061" t="s">
        <v>80</v>
      </c>
      <c r="H4061" t="s">
        <v>32</v>
      </c>
      <c r="I4061" t="s">
        <v>68</v>
      </c>
      <c r="J4061">
        <f>1-920-612-3631</f>
        <v>-5162</v>
      </c>
      <c r="K4061" t="s">
        <v>76</v>
      </c>
    </row>
    <row r="4062" spans="1:11" x14ac:dyDescent="0.35">
      <c r="A4062">
        <v>4061</v>
      </c>
      <c r="B4062" t="s">
        <v>11609</v>
      </c>
      <c r="C4062">
        <v>24</v>
      </c>
      <c r="D4062" t="s">
        <v>11610</v>
      </c>
      <c r="E4062" t="s">
        <v>57</v>
      </c>
      <c r="F4062" t="s">
        <v>42</v>
      </c>
      <c r="G4062" t="s">
        <v>41</v>
      </c>
      <c r="H4062" t="s">
        <v>42</v>
      </c>
      <c r="I4062" t="s">
        <v>91</v>
      </c>
      <c r="J4062" t="s">
        <v>11611</v>
      </c>
      <c r="K4062" t="s">
        <v>28</v>
      </c>
    </row>
    <row r="4063" spans="1:11" x14ac:dyDescent="0.35">
      <c r="A4063">
        <v>4062</v>
      </c>
      <c r="B4063" t="s">
        <v>9328</v>
      </c>
      <c r="C4063">
        <v>21</v>
      </c>
      <c r="D4063" t="s">
        <v>11612</v>
      </c>
      <c r="E4063" t="s">
        <v>13</v>
      </c>
      <c r="F4063" t="s">
        <v>169</v>
      </c>
      <c r="G4063" t="s">
        <v>33</v>
      </c>
      <c r="H4063" t="s">
        <v>34</v>
      </c>
      <c r="I4063" t="s">
        <v>17</v>
      </c>
      <c r="J4063" t="s">
        <v>11613</v>
      </c>
      <c r="K4063" t="s">
        <v>76</v>
      </c>
    </row>
    <row r="4064" spans="1:11" x14ac:dyDescent="0.35">
      <c r="A4064">
        <v>4063</v>
      </c>
      <c r="B4064" t="s">
        <v>11614</v>
      </c>
      <c r="C4064">
        <v>25</v>
      </c>
      <c r="D4064" t="s">
        <v>11615</v>
      </c>
      <c r="E4064" t="s">
        <v>201</v>
      </c>
      <c r="F4064" t="s">
        <v>22</v>
      </c>
      <c r="G4064" t="s">
        <v>52</v>
      </c>
      <c r="H4064" t="s">
        <v>13</v>
      </c>
      <c r="I4064" t="s">
        <v>146</v>
      </c>
      <c r="J4064" t="s">
        <v>11616</v>
      </c>
      <c r="K4064" t="s">
        <v>28</v>
      </c>
    </row>
    <row r="4065" spans="1:11" x14ac:dyDescent="0.35">
      <c r="A4065">
        <v>4064</v>
      </c>
      <c r="B4065" t="s">
        <v>6975</v>
      </c>
      <c r="C4065">
        <v>20</v>
      </c>
      <c r="D4065" t="s">
        <v>11617</v>
      </c>
      <c r="E4065" t="s">
        <v>22</v>
      </c>
      <c r="F4065" t="s">
        <v>25</v>
      </c>
      <c r="G4065" t="s">
        <v>52</v>
      </c>
      <c r="H4065" t="s">
        <v>13</v>
      </c>
      <c r="I4065" t="s">
        <v>58</v>
      </c>
      <c r="J4065" t="s">
        <v>11618</v>
      </c>
      <c r="K4065" t="s">
        <v>44</v>
      </c>
    </row>
    <row r="4066" spans="1:11" x14ac:dyDescent="0.35">
      <c r="A4066">
        <v>4065</v>
      </c>
      <c r="B4066" t="s">
        <v>11619</v>
      </c>
      <c r="C4066">
        <v>20</v>
      </c>
      <c r="D4066" t="s">
        <v>11620</v>
      </c>
      <c r="E4066" t="s">
        <v>40</v>
      </c>
      <c r="F4066" t="s">
        <v>23</v>
      </c>
      <c r="G4066" t="s">
        <v>47</v>
      </c>
      <c r="H4066" t="s">
        <v>31</v>
      </c>
      <c r="I4066" t="s">
        <v>102</v>
      </c>
      <c r="J4066" t="s">
        <v>11621</v>
      </c>
      <c r="K4066" t="s">
        <v>44</v>
      </c>
    </row>
    <row r="4067" spans="1:11" x14ac:dyDescent="0.35">
      <c r="A4067">
        <v>4066</v>
      </c>
      <c r="B4067" t="s">
        <v>11622</v>
      </c>
      <c r="C4067">
        <v>30</v>
      </c>
      <c r="D4067" t="s">
        <v>11623</v>
      </c>
      <c r="E4067" t="s">
        <v>42</v>
      </c>
      <c r="F4067" t="s">
        <v>79</v>
      </c>
      <c r="G4067" t="s">
        <v>120</v>
      </c>
      <c r="H4067" t="s">
        <v>57</v>
      </c>
      <c r="I4067" t="s">
        <v>35</v>
      </c>
      <c r="J4067" t="s">
        <v>11624</v>
      </c>
      <c r="K4067" t="s">
        <v>76</v>
      </c>
    </row>
    <row r="4068" spans="1:11" x14ac:dyDescent="0.35">
      <c r="A4068">
        <v>4067</v>
      </c>
      <c r="B4068" t="s">
        <v>11625</v>
      </c>
      <c r="C4068">
        <v>22</v>
      </c>
      <c r="D4068" t="s">
        <v>11626</v>
      </c>
      <c r="E4068" t="s">
        <v>101</v>
      </c>
      <c r="F4068" t="s">
        <v>169</v>
      </c>
      <c r="G4068" t="s">
        <v>80</v>
      </c>
      <c r="H4068" t="s">
        <v>32</v>
      </c>
      <c r="I4068" t="s">
        <v>146</v>
      </c>
      <c r="J4068" t="s">
        <v>11627</v>
      </c>
      <c r="K4068" t="s">
        <v>76</v>
      </c>
    </row>
    <row r="4069" spans="1:11" x14ac:dyDescent="0.35">
      <c r="A4069">
        <v>4068</v>
      </c>
      <c r="B4069" t="s">
        <v>11628</v>
      </c>
      <c r="C4069">
        <v>22</v>
      </c>
      <c r="D4069" t="s">
        <v>11629</v>
      </c>
      <c r="E4069" t="s">
        <v>57</v>
      </c>
      <c r="F4069" t="s">
        <v>40</v>
      </c>
      <c r="G4069" t="s">
        <v>33</v>
      </c>
      <c r="H4069" t="s">
        <v>34</v>
      </c>
      <c r="I4069" t="s">
        <v>102</v>
      </c>
      <c r="J4069" t="s">
        <v>11630</v>
      </c>
      <c r="K4069" t="s">
        <v>44</v>
      </c>
    </row>
    <row r="4070" spans="1:11" x14ac:dyDescent="0.35">
      <c r="A4070">
        <v>4069</v>
      </c>
      <c r="B4070" t="s">
        <v>11631</v>
      </c>
      <c r="C4070">
        <v>22</v>
      </c>
      <c r="D4070" t="s">
        <v>11632</v>
      </c>
      <c r="E4070" t="s">
        <v>23</v>
      </c>
      <c r="F4070" t="s">
        <v>67</v>
      </c>
      <c r="G4070" t="s">
        <v>47</v>
      </c>
      <c r="H4070" t="s">
        <v>31</v>
      </c>
      <c r="I4070" t="s">
        <v>88</v>
      </c>
      <c r="J4070" t="s">
        <v>11633</v>
      </c>
      <c r="K4070" t="s">
        <v>37</v>
      </c>
    </row>
    <row r="4071" spans="1:11" x14ac:dyDescent="0.35">
      <c r="A4071">
        <v>4070</v>
      </c>
      <c r="B4071" t="s">
        <v>11634</v>
      </c>
      <c r="C4071">
        <v>29</v>
      </c>
      <c r="D4071" t="s">
        <v>11635</v>
      </c>
      <c r="E4071" t="s">
        <v>40</v>
      </c>
      <c r="F4071" t="s">
        <v>101</v>
      </c>
      <c r="G4071" t="s">
        <v>52</v>
      </c>
      <c r="H4071" t="s">
        <v>13</v>
      </c>
      <c r="I4071" t="s">
        <v>102</v>
      </c>
      <c r="J4071" t="s">
        <v>11636</v>
      </c>
      <c r="K4071" t="s">
        <v>19</v>
      </c>
    </row>
    <row r="4072" spans="1:11" x14ac:dyDescent="0.35">
      <c r="A4072">
        <v>4071</v>
      </c>
      <c r="B4072" t="s">
        <v>11637</v>
      </c>
      <c r="C4072">
        <v>26</v>
      </c>
      <c r="D4072" t="s">
        <v>11638</v>
      </c>
      <c r="E4072" t="s">
        <v>201</v>
      </c>
      <c r="F4072" t="s">
        <v>149</v>
      </c>
      <c r="G4072" t="s">
        <v>120</v>
      </c>
      <c r="H4072" t="s">
        <v>57</v>
      </c>
      <c r="I4072" t="s">
        <v>88</v>
      </c>
      <c r="J4072" t="s">
        <v>11639</v>
      </c>
      <c r="K4072" t="s">
        <v>19</v>
      </c>
    </row>
    <row r="4073" spans="1:11" x14ac:dyDescent="0.35">
      <c r="A4073">
        <v>4072</v>
      </c>
      <c r="B4073" t="s">
        <v>11640</v>
      </c>
      <c r="C4073">
        <v>26</v>
      </c>
      <c r="D4073" t="s">
        <v>11641</v>
      </c>
      <c r="E4073" t="s">
        <v>101</v>
      </c>
      <c r="F4073" t="s">
        <v>40</v>
      </c>
      <c r="G4073" t="s">
        <v>80</v>
      </c>
      <c r="H4073" t="s">
        <v>32</v>
      </c>
      <c r="I4073" t="s">
        <v>48</v>
      </c>
      <c r="J4073">
        <v>6150725923</v>
      </c>
      <c r="K4073" t="s">
        <v>37</v>
      </c>
    </row>
    <row r="4074" spans="1:11" x14ac:dyDescent="0.35">
      <c r="A4074">
        <v>4073</v>
      </c>
      <c r="B4074" t="s">
        <v>11642</v>
      </c>
      <c r="C4074">
        <v>24</v>
      </c>
      <c r="D4074" t="s">
        <v>11643</v>
      </c>
      <c r="E4074" t="s">
        <v>101</v>
      </c>
      <c r="F4074" t="s">
        <v>169</v>
      </c>
      <c r="G4074" t="s">
        <v>87</v>
      </c>
      <c r="H4074" t="s">
        <v>79</v>
      </c>
      <c r="I4074" t="s">
        <v>116</v>
      </c>
      <c r="J4074" t="s">
        <v>11644</v>
      </c>
      <c r="K4074" t="s">
        <v>28</v>
      </c>
    </row>
    <row r="4075" spans="1:11" x14ac:dyDescent="0.35">
      <c r="A4075">
        <v>4074</v>
      </c>
      <c r="B4075" t="s">
        <v>11645</v>
      </c>
      <c r="C4075">
        <v>21</v>
      </c>
      <c r="D4075" t="s">
        <v>11646</v>
      </c>
      <c r="E4075" t="s">
        <v>133</v>
      </c>
      <c r="F4075" t="s">
        <v>57</v>
      </c>
      <c r="G4075" t="s">
        <v>47</v>
      </c>
      <c r="H4075" t="s">
        <v>31</v>
      </c>
      <c r="I4075" t="s">
        <v>53</v>
      </c>
      <c r="J4075" t="s">
        <v>11647</v>
      </c>
      <c r="K4075" t="s">
        <v>19</v>
      </c>
    </row>
    <row r="4076" spans="1:11" x14ac:dyDescent="0.35">
      <c r="A4076">
        <v>4075</v>
      </c>
      <c r="B4076" t="s">
        <v>11648</v>
      </c>
      <c r="C4076">
        <v>22</v>
      </c>
      <c r="D4076" t="s">
        <v>11649</v>
      </c>
      <c r="E4076" t="s">
        <v>42</v>
      </c>
      <c r="F4076" t="s">
        <v>31</v>
      </c>
      <c r="G4076" t="s">
        <v>24</v>
      </c>
      <c r="H4076" t="s">
        <v>25</v>
      </c>
      <c r="I4076" t="s">
        <v>102</v>
      </c>
      <c r="J4076" t="s">
        <v>11650</v>
      </c>
      <c r="K4076" t="s">
        <v>28</v>
      </c>
    </row>
    <row r="4077" spans="1:11" x14ac:dyDescent="0.35">
      <c r="A4077">
        <v>4076</v>
      </c>
      <c r="B4077" t="s">
        <v>11651</v>
      </c>
      <c r="C4077">
        <v>30</v>
      </c>
      <c r="D4077" t="s">
        <v>11652</v>
      </c>
      <c r="E4077" t="s">
        <v>133</v>
      </c>
      <c r="F4077" t="s">
        <v>13</v>
      </c>
      <c r="G4077" t="s">
        <v>80</v>
      </c>
      <c r="H4077" t="s">
        <v>32</v>
      </c>
      <c r="I4077" t="s">
        <v>35</v>
      </c>
      <c r="J4077" t="s">
        <v>11653</v>
      </c>
      <c r="K4077" t="s">
        <v>44</v>
      </c>
    </row>
    <row r="4078" spans="1:11" x14ac:dyDescent="0.35">
      <c r="A4078">
        <v>4077</v>
      </c>
      <c r="B4078" t="s">
        <v>11654</v>
      </c>
      <c r="C4078">
        <v>25</v>
      </c>
      <c r="D4078" t="s">
        <v>11655</v>
      </c>
      <c r="E4078" t="s">
        <v>42</v>
      </c>
      <c r="F4078" t="s">
        <v>149</v>
      </c>
      <c r="G4078" t="s">
        <v>47</v>
      </c>
      <c r="H4078" t="s">
        <v>31</v>
      </c>
      <c r="I4078" t="s">
        <v>48</v>
      </c>
      <c r="J4078" t="s">
        <v>11656</v>
      </c>
      <c r="K4078" t="s">
        <v>28</v>
      </c>
    </row>
    <row r="4079" spans="1:11" x14ac:dyDescent="0.35">
      <c r="A4079">
        <v>4078</v>
      </c>
      <c r="B4079" t="s">
        <v>11657</v>
      </c>
      <c r="C4079">
        <v>22</v>
      </c>
      <c r="D4079" t="s">
        <v>11658</v>
      </c>
      <c r="E4079" t="s">
        <v>169</v>
      </c>
      <c r="F4079" t="s">
        <v>23</v>
      </c>
      <c r="G4079" t="s">
        <v>80</v>
      </c>
      <c r="H4079" t="s">
        <v>32</v>
      </c>
      <c r="I4079" t="s">
        <v>116</v>
      </c>
      <c r="J4079" t="s">
        <v>11659</v>
      </c>
      <c r="K4079" t="s">
        <v>19</v>
      </c>
    </row>
    <row r="4080" spans="1:11" x14ac:dyDescent="0.35">
      <c r="A4080">
        <v>4079</v>
      </c>
      <c r="B4080" t="s">
        <v>11660</v>
      </c>
      <c r="C4080">
        <v>25</v>
      </c>
      <c r="D4080" t="s">
        <v>11661</v>
      </c>
      <c r="E4080" t="s">
        <v>177</v>
      </c>
      <c r="F4080" t="s">
        <v>101</v>
      </c>
      <c r="G4080" t="s">
        <v>62</v>
      </c>
      <c r="H4080" t="s">
        <v>23</v>
      </c>
      <c r="I4080" t="s">
        <v>91</v>
      </c>
      <c r="J4080" t="s">
        <v>11662</v>
      </c>
      <c r="K4080" t="s">
        <v>37</v>
      </c>
    </row>
    <row r="4081" spans="1:11" x14ac:dyDescent="0.35">
      <c r="A4081">
        <v>4080</v>
      </c>
      <c r="B4081" t="s">
        <v>11663</v>
      </c>
      <c r="C4081">
        <v>25</v>
      </c>
      <c r="D4081" t="s">
        <v>11664</v>
      </c>
      <c r="E4081" t="s">
        <v>169</v>
      </c>
      <c r="F4081" t="s">
        <v>57</v>
      </c>
      <c r="G4081" t="s">
        <v>24</v>
      </c>
      <c r="H4081" t="s">
        <v>25</v>
      </c>
      <c r="I4081" t="s">
        <v>170</v>
      </c>
      <c r="J4081" t="s">
        <v>11665</v>
      </c>
      <c r="K4081" t="s">
        <v>37</v>
      </c>
    </row>
    <row r="4082" spans="1:11" x14ac:dyDescent="0.35">
      <c r="A4082">
        <v>4081</v>
      </c>
      <c r="B4082" t="s">
        <v>11666</v>
      </c>
      <c r="C4082">
        <v>20</v>
      </c>
      <c r="D4082" t="s">
        <v>11667</v>
      </c>
      <c r="E4082" t="s">
        <v>201</v>
      </c>
      <c r="F4082" t="s">
        <v>133</v>
      </c>
      <c r="G4082" t="s">
        <v>41</v>
      </c>
      <c r="H4082" t="s">
        <v>42</v>
      </c>
      <c r="I4082" t="s">
        <v>17</v>
      </c>
      <c r="J4082" t="s">
        <v>11668</v>
      </c>
      <c r="K4082" t="s">
        <v>19</v>
      </c>
    </row>
    <row r="4083" spans="1:11" x14ac:dyDescent="0.35">
      <c r="A4083">
        <v>4082</v>
      </c>
      <c r="B4083" t="s">
        <v>11669</v>
      </c>
      <c r="C4083">
        <v>20</v>
      </c>
      <c r="D4083" t="s">
        <v>11670</v>
      </c>
      <c r="E4083" t="s">
        <v>57</v>
      </c>
      <c r="F4083" t="s">
        <v>23</v>
      </c>
      <c r="G4083" t="s">
        <v>80</v>
      </c>
      <c r="H4083" t="s">
        <v>32</v>
      </c>
      <c r="I4083" t="s">
        <v>48</v>
      </c>
      <c r="J4083" t="s">
        <v>11671</v>
      </c>
      <c r="K4083" t="s">
        <v>28</v>
      </c>
    </row>
    <row r="4084" spans="1:11" x14ac:dyDescent="0.35">
      <c r="A4084">
        <v>4083</v>
      </c>
      <c r="B4084" t="s">
        <v>11672</v>
      </c>
      <c r="C4084">
        <v>25</v>
      </c>
      <c r="D4084" t="s">
        <v>11673</v>
      </c>
      <c r="E4084" t="s">
        <v>177</v>
      </c>
      <c r="F4084" t="s">
        <v>32</v>
      </c>
      <c r="G4084" t="s">
        <v>80</v>
      </c>
      <c r="H4084" t="s">
        <v>32</v>
      </c>
      <c r="I4084" t="s">
        <v>91</v>
      </c>
      <c r="J4084" t="s">
        <v>11674</v>
      </c>
      <c r="K4084" t="s">
        <v>44</v>
      </c>
    </row>
    <row r="4085" spans="1:11" x14ac:dyDescent="0.35">
      <c r="A4085">
        <v>4084</v>
      </c>
      <c r="B4085" t="s">
        <v>11675</v>
      </c>
      <c r="C4085">
        <v>27</v>
      </c>
      <c r="D4085" t="s">
        <v>11676</v>
      </c>
      <c r="E4085" t="s">
        <v>169</v>
      </c>
      <c r="F4085" t="s">
        <v>22</v>
      </c>
      <c r="G4085" t="s">
        <v>41</v>
      </c>
      <c r="H4085" t="s">
        <v>42</v>
      </c>
      <c r="I4085" t="s">
        <v>35</v>
      </c>
      <c r="J4085">
        <v>4676217755</v>
      </c>
      <c r="K4085" t="s">
        <v>44</v>
      </c>
    </row>
    <row r="4086" spans="1:11" x14ac:dyDescent="0.35">
      <c r="A4086">
        <v>4085</v>
      </c>
      <c r="B4086" t="s">
        <v>11677</v>
      </c>
      <c r="C4086">
        <v>22</v>
      </c>
      <c r="D4086" t="s">
        <v>11678</v>
      </c>
      <c r="E4086" t="s">
        <v>177</v>
      </c>
      <c r="F4086" t="s">
        <v>133</v>
      </c>
      <c r="G4086" t="s">
        <v>120</v>
      </c>
      <c r="H4086" t="s">
        <v>57</v>
      </c>
      <c r="I4086" t="s">
        <v>153</v>
      </c>
      <c r="J4086" t="s">
        <v>11679</v>
      </c>
      <c r="K4086" t="s">
        <v>76</v>
      </c>
    </row>
    <row r="4087" spans="1:11" x14ac:dyDescent="0.35">
      <c r="A4087">
        <v>4086</v>
      </c>
      <c r="B4087" t="s">
        <v>11680</v>
      </c>
      <c r="C4087">
        <v>25</v>
      </c>
      <c r="D4087" t="s">
        <v>11681</v>
      </c>
      <c r="E4087" t="s">
        <v>67</v>
      </c>
      <c r="F4087" t="s">
        <v>16</v>
      </c>
      <c r="G4087" t="s">
        <v>52</v>
      </c>
      <c r="H4087" t="s">
        <v>13</v>
      </c>
      <c r="I4087" t="s">
        <v>35</v>
      </c>
      <c r="J4087" t="s">
        <v>11682</v>
      </c>
      <c r="K4087" t="s">
        <v>37</v>
      </c>
    </row>
    <row r="4088" spans="1:11" x14ac:dyDescent="0.35">
      <c r="A4088">
        <v>4087</v>
      </c>
      <c r="B4088" t="s">
        <v>11683</v>
      </c>
      <c r="C4088">
        <v>22</v>
      </c>
      <c r="D4088" t="s">
        <v>11684</v>
      </c>
      <c r="E4088" t="s">
        <v>57</v>
      </c>
      <c r="F4088" t="s">
        <v>169</v>
      </c>
      <c r="G4088" t="s">
        <v>120</v>
      </c>
      <c r="H4088" t="s">
        <v>57</v>
      </c>
      <c r="I4088" t="s">
        <v>88</v>
      </c>
      <c r="J4088">
        <v>2151061652</v>
      </c>
      <c r="K4088" t="s">
        <v>28</v>
      </c>
    </row>
    <row r="4089" spans="1:11" x14ac:dyDescent="0.35">
      <c r="A4089">
        <v>4088</v>
      </c>
      <c r="B4089" t="s">
        <v>11685</v>
      </c>
      <c r="C4089">
        <v>24</v>
      </c>
      <c r="D4089" t="s">
        <v>11686</v>
      </c>
      <c r="E4089" t="s">
        <v>79</v>
      </c>
      <c r="F4089" t="s">
        <v>16</v>
      </c>
      <c r="G4089" t="s">
        <v>87</v>
      </c>
      <c r="H4089" t="s">
        <v>79</v>
      </c>
      <c r="I4089" t="s">
        <v>58</v>
      </c>
      <c r="J4089" t="s">
        <v>11687</v>
      </c>
      <c r="K4089" t="s">
        <v>76</v>
      </c>
    </row>
    <row r="4090" spans="1:11" x14ac:dyDescent="0.35">
      <c r="A4090">
        <v>4089</v>
      </c>
      <c r="B4090" t="s">
        <v>11688</v>
      </c>
      <c r="C4090">
        <v>21</v>
      </c>
      <c r="D4090" t="s">
        <v>11689</v>
      </c>
      <c r="E4090" t="s">
        <v>79</v>
      </c>
      <c r="F4090" t="s">
        <v>22</v>
      </c>
      <c r="G4090" t="s">
        <v>120</v>
      </c>
      <c r="H4090" t="s">
        <v>57</v>
      </c>
      <c r="I4090" t="s">
        <v>63</v>
      </c>
      <c r="J4090" t="s">
        <v>11690</v>
      </c>
      <c r="K4090" t="s">
        <v>19</v>
      </c>
    </row>
    <row r="4091" spans="1:11" x14ac:dyDescent="0.35">
      <c r="A4091">
        <v>4090</v>
      </c>
      <c r="B4091" t="s">
        <v>11691</v>
      </c>
      <c r="C4091">
        <v>27</v>
      </c>
      <c r="D4091" t="s">
        <v>11692</v>
      </c>
      <c r="E4091" t="s">
        <v>133</v>
      </c>
      <c r="F4091" t="s">
        <v>22</v>
      </c>
      <c r="G4091" t="s">
        <v>33</v>
      </c>
      <c r="H4091" t="s">
        <v>34</v>
      </c>
      <c r="I4091" t="s">
        <v>153</v>
      </c>
      <c r="J4091" t="s">
        <v>11693</v>
      </c>
      <c r="K4091" t="s">
        <v>37</v>
      </c>
    </row>
    <row r="4092" spans="1:11" x14ac:dyDescent="0.35">
      <c r="A4092">
        <v>4091</v>
      </c>
      <c r="B4092" t="s">
        <v>11694</v>
      </c>
      <c r="C4092">
        <v>30</v>
      </c>
      <c r="D4092" t="s">
        <v>11695</v>
      </c>
      <c r="E4092" t="s">
        <v>57</v>
      </c>
      <c r="F4092" t="s">
        <v>25</v>
      </c>
      <c r="G4092" t="s">
        <v>24</v>
      </c>
      <c r="H4092" t="s">
        <v>25</v>
      </c>
      <c r="I4092" t="s">
        <v>35</v>
      </c>
      <c r="J4092" t="s">
        <v>11696</v>
      </c>
      <c r="K4092" t="s">
        <v>37</v>
      </c>
    </row>
    <row r="4093" spans="1:11" x14ac:dyDescent="0.35">
      <c r="A4093">
        <v>4092</v>
      </c>
      <c r="B4093" t="s">
        <v>3062</v>
      </c>
      <c r="C4093">
        <v>21</v>
      </c>
      <c r="D4093" t="s">
        <v>11697</v>
      </c>
      <c r="E4093" t="s">
        <v>201</v>
      </c>
      <c r="F4093" t="s">
        <v>31</v>
      </c>
      <c r="G4093" t="s">
        <v>33</v>
      </c>
      <c r="H4093" t="s">
        <v>34</v>
      </c>
      <c r="I4093" t="s">
        <v>146</v>
      </c>
      <c r="J4093">
        <v>3923669542</v>
      </c>
      <c r="K4093" t="s">
        <v>28</v>
      </c>
    </row>
    <row r="4094" spans="1:11" x14ac:dyDescent="0.35">
      <c r="A4094">
        <v>4093</v>
      </c>
      <c r="B4094" t="s">
        <v>11698</v>
      </c>
      <c r="C4094">
        <v>22</v>
      </c>
      <c r="D4094" t="s">
        <v>11699</v>
      </c>
      <c r="E4094" t="s">
        <v>23</v>
      </c>
      <c r="F4094" t="s">
        <v>32</v>
      </c>
      <c r="G4094" t="s">
        <v>120</v>
      </c>
      <c r="H4094" t="s">
        <v>57</v>
      </c>
      <c r="I4094" t="s">
        <v>58</v>
      </c>
      <c r="J4094" t="s">
        <v>11700</v>
      </c>
      <c r="K4094" t="s">
        <v>44</v>
      </c>
    </row>
    <row r="4095" spans="1:11" x14ac:dyDescent="0.35">
      <c r="A4095">
        <v>4094</v>
      </c>
      <c r="B4095" t="s">
        <v>11701</v>
      </c>
      <c r="C4095">
        <v>21</v>
      </c>
      <c r="D4095" t="s">
        <v>11702</v>
      </c>
      <c r="E4095" t="s">
        <v>32</v>
      </c>
      <c r="F4095" t="s">
        <v>25</v>
      </c>
      <c r="G4095" t="s">
        <v>52</v>
      </c>
      <c r="H4095" t="s">
        <v>13</v>
      </c>
      <c r="I4095" t="s">
        <v>68</v>
      </c>
      <c r="J4095" t="s">
        <v>11703</v>
      </c>
      <c r="K4095" t="s">
        <v>44</v>
      </c>
    </row>
    <row r="4096" spans="1:11" x14ac:dyDescent="0.35">
      <c r="A4096">
        <v>4095</v>
      </c>
      <c r="B4096" t="s">
        <v>11704</v>
      </c>
      <c r="C4096">
        <v>24</v>
      </c>
      <c r="D4096" t="s">
        <v>11705</v>
      </c>
      <c r="E4096" t="s">
        <v>22</v>
      </c>
      <c r="F4096" t="s">
        <v>42</v>
      </c>
      <c r="G4096" t="s">
        <v>87</v>
      </c>
      <c r="H4096" t="s">
        <v>79</v>
      </c>
      <c r="I4096" t="s">
        <v>63</v>
      </c>
      <c r="J4096" t="s">
        <v>11706</v>
      </c>
      <c r="K4096" t="s">
        <v>76</v>
      </c>
    </row>
    <row r="4097" spans="1:11" x14ac:dyDescent="0.35">
      <c r="A4097">
        <v>4096</v>
      </c>
      <c r="B4097" t="s">
        <v>11707</v>
      </c>
      <c r="C4097">
        <v>22</v>
      </c>
      <c r="D4097" t="s">
        <v>11708</v>
      </c>
      <c r="E4097" t="s">
        <v>177</v>
      </c>
      <c r="F4097" t="s">
        <v>13</v>
      </c>
      <c r="G4097" t="s">
        <v>24</v>
      </c>
      <c r="H4097" t="s">
        <v>25</v>
      </c>
      <c r="I4097" t="s">
        <v>170</v>
      </c>
      <c r="J4097" t="s">
        <v>11709</v>
      </c>
      <c r="K4097" t="s">
        <v>37</v>
      </c>
    </row>
    <row r="4098" spans="1:11" x14ac:dyDescent="0.35">
      <c r="A4098">
        <v>4097</v>
      </c>
      <c r="B4098" t="s">
        <v>11710</v>
      </c>
      <c r="C4098">
        <v>25</v>
      </c>
      <c r="D4098" t="s">
        <v>11711</v>
      </c>
      <c r="E4098" t="s">
        <v>169</v>
      </c>
      <c r="F4098" t="s">
        <v>149</v>
      </c>
      <c r="G4098" t="s">
        <v>24</v>
      </c>
      <c r="H4098" t="s">
        <v>25</v>
      </c>
      <c r="I4098" t="s">
        <v>68</v>
      </c>
      <c r="J4098" t="s">
        <v>11712</v>
      </c>
      <c r="K4098" t="s">
        <v>76</v>
      </c>
    </row>
    <row r="4099" spans="1:11" x14ac:dyDescent="0.35">
      <c r="A4099">
        <v>4098</v>
      </c>
      <c r="B4099" t="s">
        <v>11713</v>
      </c>
      <c r="C4099">
        <v>21</v>
      </c>
      <c r="D4099" t="s">
        <v>11714</v>
      </c>
      <c r="E4099" t="s">
        <v>177</v>
      </c>
      <c r="F4099" t="s">
        <v>31</v>
      </c>
      <c r="G4099" t="s">
        <v>15</v>
      </c>
      <c r="H4099" t="s">
        <v>16</v>
      </c>
      <c r="I4099" t="s">
        <v>53</v>
      </c>
      <c r="J4099" t="s">
        <v>11715</v>
      </c>
      <c r="K4099" t="s">
        <v>76</v>
      </c>
    </row>
    <row r="4100" spans="1:11" x14ac:dyDescent="0.35">
      <c r="A4100">
        <v>4099</v>
      </c>
      <c r="B4100" t="s">
        <v>11716</v>
      </c>
      <c r="C4100">
        <v>21</v>
      </c>
      <c r="D4100" t="s">
        <v>11717</v>
      </c>
      <c r="E4100" t="s">
        <v>34</v>
      </c>
      <c r="F4100" t="s">
        <v>79</v>
      </c>
      <c r="G4100" t="s">
        <v>15</v>
      </c>
      <c r="H4100" t="s">
        <v>16</v>
      </c>
      <c r="I4100" t="s">
        <v>58</v>
      </c>
      <c r="J4100" t="s">
        <v>11718</v>
      </c>
      <c r="K4100" t="s">
        <v>37</v>
      </c>
    </row>
    <row r="4101" spans="1:11" x14ac:dyDescent="0.35">
      <c r="A4101">
        <v>4100</v>
      </c>
      <c r="B4101" t="s">
        <v>11719</v>
      </c>
      <c r="C4101">
        <v>21</v>
      </c>
      <c r="D4101" t="s">
        <v>11720</v>
      </c>
      <c r="E4101" t="s">
        <v>16</v>
      </c>
      <c r="F4101" t="s">
        <v>40</v>
      </c>
      <c r="G4101" t="s">
        <v>62</v>
      </c>
      <c r="H4101" t="s">
        <v>23</v>
      </c>
      <c r="I4101" t="s">
        <v>53</v>
      </c>
      <c r="J4101" t="s">
        <v>11721</v>
      </c>
      <c r="K4101" t="s">
        <v>37</v>
      </c>
    </row>
    <row r="4102" spans="1:11" x14ac:dyDescent="0.35">
      <c r="A4102">
        <v>4101</v>
      </c>
      <c r="B4102" t="s">
        <v>11722</v>
      </c>
      <c r="C4102">
        <v>29</v>
      </c>
      <c r="D4102" t="s">
        <v>11723</v>
      </c>
      <c r="E4102" t="s">
        <v>177</v>
      </c>
      <c r="F4102" t="s">
        <v>201</v>
      </c>
      <c r="G4102" t="s">
        <v>120</v>
      </c>
      <c r="H4102" t="s">
        <v>57</v>
      </c>
      <c r="I4102" t="s">
        <v>17</v>
      </c>
      <c r="J4102" t="s">
        <v>11724</v>
      </c>
      <c r="K4102" t="s">
        <v>28</v>
      </c>
    </row>
    <row r="4103" spans="1:11" x14ac:dyDescent="0.35">
      <c r="A4103">
        <v>4102</v>
      </c>
      <c r="B4103" t="s">
        <v>11725</v>
      </c>
      <c r="C4103">
        <v>21</v>
      </c>
      <c r="D4103" t="s">
        <v>11726</v>
      </c>
      <c r="E4103" t="s">
        <v>14</v>
      </c>
      <c r="F4103" t="s">
        <v>169</v>
      </c>
      <c r="G4103" t="s">
        <v>33</v>
      </c>
      <c r="H4103" t="s">
        <v>34</v>
      </c>
      <c r="I4103" t="s">
        <v>48</v>
      </c>
      <c r="J4103" t="s">
        <v>11727</v>
      </c>
      <c r="K4103" t="s">
        <v>19</v>
      </c>
    </row>
    <row r="4104" spans="1:11" x14ac:dyDescent="0.35">
      <c r="A4104">
        <v>4103</v>
      </c>
      <c r="B4104" t="s">
        <v>11728</v>
      </c>
      <c r="C4104">
        <v>25</v>
      </c>
      <c r="D4104" t="s">
        <v>11729</v>
      </c>
      <c r="E4104" t="s">
        <v>32</v>
      </c>
      <c r="F4104" t="s">
        <v>32</v>
      </c>
      <c r="G4104" t="s">
        <v>47</v>
      </c>
      <c r="H4104" t="s">
        <v>31</v>
      </c>
      <c r="I4104" t="s">
        <v>146</v>
      </c>
      <c r="J4104" t="s">
        <v>11730</v>
      </c>
      <c r="K4104" t="s">
        <v>76</v>
      </c>
    </row>
    <row r="4105" spans="1:11" x14ac:dyDescent="0.35">
      <c r="A4105">
        <v>4104</v>
      </c>
      <c r="B4105" t="s">
        <v>11731</v>
      </c>
      <c r="C4105">
        <v>28</v>
      </c>
      <c r="D4105" t="s">
        <v>11732</v>
      </c>
      <c r="E4105" t="s">
        <v>16</v>
      </c>
      <c r="F4105" t="s">
        <v>34</v>
      </c>
      <c r="G4105" t="s">
        <v>62</v>
      </c>
      <c r="H4105" t="s">
        <v>23</v>
      </c>
      <c r="I4105" t="s">
        <v>58</v>
      </c>
      <c r="J4105" t="s">
        <v>11733</v>
      </c>
      <c r="K4105" t="s">
        <v>19</v>
      </c>
    </row>
    <row r="4106" spans="1:11" x14ac:dyDescent="0.35">
      <c r="A4106">
        <v>4105</v>
      </c>
      <c r="B4106" t="s">
        <v>11734</v>
      </c>
      <c r="C4106">
        <v>24</v>
      </c>
      <c r="D4106" t="s">
        <v>11735</v>
      </c>
      <c r="E4106" t="s">
        <v>57</v>
      </c>
      <c r="F4106" t="s">
        <v>67</v>
      </c>
      <c r="G4106" t="s">
        <v>87</v>
      </c>
      <c r="H4106" t="s">
        <v>79</v>
      </c>
      <c r="I4106" t="s">
        <v>102</v>
      </c>
      <c r="J4106" t="s">
        <v>11736</v>
      </c>
      <c r="K4106" t="s">
        <v>19</v>
      </c>
    </row>
    <row r="4107" spans="1:11" x14ac:dyDescent="0.35">
      <c r="A4107">
        <v>4106</v>
      </c>
      <c r="B4107" t="s">
        <v>11737</v>
      </c>
      <c r="C4107">
        <v>26</v>
      </c>
      <c r="D4107" t="s">
        <v>11738</v>
      </c>
      <c r="E4107" t="s">
        <v>42</v>
      </c>
      <c r="F4107" t="s">
        <v>23</v>
      </c>
      <c r="G4107" t="s">
        <v>120</v>
      </c>
      <c r="H4107" t="s">
        <v>57</v>
      </c>
      <c r="I4107" t="s">
        <v>102</v>
      </c>
      <c r="J4107" t="s">
        <v>11739</v>
      </c>
      <c r="K4107" t="s">
        <v>37</v>
      </c>
    </row>
    <row r="4108" spans="1:11" x14ac:dyDescent="0.35">
      <c r="A4108">
        <v>4107</v>
      </c>
      <c r="B4108" t="s">
        <v>11740</v>
      </c>
      <c r="C4108">
        <v>22</v>
      </c>
      <c r="D4108" t="s">
        <v>11741</v>
      </c>
      <c r="E4108" t="s">
        <v>149</v>
      </c>
      <c r="F4108" t="s">
        <v>169</v>
      </c>
      <c r="G4108" t="s">
        <v>33</v>
      </c>
      <c r="H4108" t="s">
        <v>34</v>
      </c>
      <c r="I4108" t="s">
        <v>153</v>
      </c>
      <c r="J4108" t="s">
        <v>11742</v>
      </c>
      <c r="K4108" t="s">
        <v>19</v>
      </c>
    </row>
    <row r="4109" spans="1:11" x14ac:dyDescent="0.35">
      <c r="A4109">
        <v>4108</v>
      </c>
      <c r="B4109" t="s">
        <v>11743</v>
      </c>
      <c r="C4109">
        <v>24</v>
      </c>
      <c r="D4109" t="s">
        <v>11744</v>
      </c>
      <c r="E4109" t="s">
        <v>32</v>
      </c>
      <c r="F4109" t="s">
        <v>149</v>
      </c>
      <c r="G4109" t="s">
        <v>62</v>
      </c>
      <c r="H4109" t="s">
        <v>23</v>
      </c>
      <c r="I4109" t="s">
        <v>35</v>
      </c>
      <c r="J4109" t="s">
        <v>11745</v>
      </c>
      <c r="K4109" t="s">
        <v>28</v>
      </c>
    </row>
    <row r="4110" spans="1:11" x14ac:dyDescent="0.35">
      <c r="A4110">
        <v>4109</v>
      </c>
      <c r="B4110" t="s">
        <v>11746</v>
      </c>
      <c r="C4110">
        <v>25</v>
      </c>
      <c r="D4110" t="s">
        <v>11747</v>
      </c>
      <c r="E4110" t="s">
        <v>31</v>
      </c>
      <c r="F4110" t="s">
        <v>149</v>
      </c>
      <c r="G4110" t="s">
        <v>33</v>
      </c>
      <c r="H4110" t="s">
        <v>34</v>
      </c>
      <c r="I4110" t="s">
        <v>91</v>
      </c>
      <c r="J4110" t="s">
        <v>11748</v>
      </c>
      <c r="K4110" t="s">
        <v>76</v>
      </c>
    </row>
    <row r="4111" spans="1:11" x14ac:dyDescent="0.35">
      <c r="A4111">
        <v>4110</v>
      </c>
      <c r="B4111" t="s">
        <v>3759</v>
      </c>
      <c r="C4111">
        <v>27</v>
      </c>
      <c r="D4111" t="s">
        <v>11749</v>
      </c>
      <c r="E4111" t="s">
        <v>169</v>
      </c>
      <c r="F4111" t="s">
        <v>149</v>
      </c>
      <c r="G4111" t="s">
        <v>33</v>
      </c>
      <c r="H4111" t="s">
        <v>34</v>
      </c>
      <c r="I4111" t="s">
        <v>17</v>
      </c>
      <c r="J4111" t="s">
        <v>11750</v>
      </c>
      <c r="K4111" t="s">
        <v>28</v>
      </c>
    </row>
    <row r="4112" spans="1:11" x14ac:dyDescent="0.35">
      <c r="A4112">
        <v>4111</v>
      </c>
      <c r="B4112" t="s">
        <v>11751</v>
      </c>
      <c r="C4112">
        <v>22</v>
      </c>
      <c r="D4112" t="s">
        <v>11752</v>
      </c>
      <c r="E4112" t="s">
        <v>57</v>
      </c>
      <c r="F4112" t="s">
        <v>32</v>
      </c>
      <c r="G4112" t="s">
        <v>87</v>
      </c>
      <c r="H4112" t="s">
        <v>79</v>
      </c>
      <c r="I4112" t="s">
        <v>88</v>
      </c>
      <c r="J4112" t="s">
        <v>11753</v>
      </c>
      <c r="K4112" t="s">
        <v>44</v>
      </c>
    </row>
    <row r="4113" spans="1:11" x14ac:dyDescent="0.35">
      <c r="A4113">
        <v>4112</v>
      </c>
      <c r="B4113" t="s">
        <v>11754</v>
      </c>
      <c r="C4113">
        <v>28</v>
      </c>
      <c r="D4113" t="s">
        <v>11755</v>
      </c>
      <c r="E4113" t="s">
        <v>57</v>
      </c>
      <c r="F4113" t="s">
        <v>79</v>
      </c>
      <c r="G4113" t="s">
        <v>62</v>
      </c>
      <c r="H4113" t="s">
        <v>23</v>
      </c>
      <c r="I4113" t="s">
        <v>102</v>
      </c>
      <c r="J4113" t="s">
        <v>11756</v>
      </c>
      <c r="K4113" t="s">
        <v>44</v>
      </c>
    </row>
    <row r="4114" spans="1:11" x14ac:dyDescent="0.35">
      <c r="A4114">
        <v>4113</v>
      </c>
      <c r="B4114" t="s">
        <v>11757</v>
      </c>
      <c r="C4114">
        <v>27</v>
      </c>
      <c r="D4114" t="s">
        <v>11758</v>
      </c>
      <c r="E4114" t="s">
        <v>22</v>
      </c>
      <c r="F4114" t="s">
        <v>16</v>
      </c>
      <c r="G4114" t="s">
        <v>80</v>
      </c>
      <c r="H4114" t="s">
        <v>32</v>
      </c>
      <c r="I4114" t="s">
        <v>17</v>
      </c>
      <c r="J4114" t="s">
        <v>11759</v>
      </c>
      <c r="K4114" t="s">
        <v>19</v>
      </c>
    </row>
    <row r="4115" spans="1:11" x14ac:dyDescent="0.35">
      <c r="A4115">
        <v>4114</v>
      </c>
      <c r="B4115" t="s">
        <v>11760</v>
      </c>
      <c r="C4115">
        <v>25</v>
      </c>
      <c r="D4115" t="s">
        <v>11761</v>
      </c>
      <c r="E4115" t="s">
        <v>79</v>
      </c>
      <c r="F4115" t="s">
        <v>42</v>
      </c>
      <c r="G4115" t="s">
        <v>80</v>
      </c>
      <c r="H4115" t="s">
        <v>32</v>
      </c>
      <c r="I4115" t="s">
        <v>68</v>
      </c>
      <c r="J4115" t="s">
        <v>11762</v>
      </c>
      <c r="K4115" t="s">
        <v>19</v>
      </c>
    </row>
    <row r="4116" spans="1:11" x14ac:dyDescent="0.35">
      <c r="A4116">
        <v>4115</v>
      </c>
      <c r="B4116" t="s">
        <v>11763</v>
      </c>
      <c r="C4116">
        <v>24</v>
      </c>
      <c r="D4116" t="s">
        <v>11764</v>
      </c>
      <c r="E4116" t="s">
        <v>14</v>
      </c>
      <c r="F4116" t="s">
        <v>169</v>
      </c>
      <c r="G4116" t="s">
        <v>41</v>
      </c>
      <c r="H4116" t="s">
        <v>42</v>
      </c>
      <c r="I4116" t="s">
        <v>88</v>
      </c>
      <c r="J4116" t="s">
        <v>11765</v>
      </c>
      <c r="K4116" t="s">
        <v>19</v>
      </c>
    </row>
    <row r="4117" spans="1:11" x14ac:dyDescent="0.35">
      <c r="A4117">
        <v>4116</v>
      </c>
      <c r="B4117" t="s">
        <v>11766</v>
      </c>
      <c r="C4117">
        <v>27</v>
      </c>
      <c r="D4117" t="s">
        <v>11767</v>
      </c>
      <c r="E4117" t="s">
        <v>22</v>
      </c>
      <c r="F4117" t="s">
        <v>133</v>
      </c>
      <c r="G4117" t="s">
        <v>87</v>
      </c>
      <c r="H4117" t="s">
        <v>79</v>
      </c>
      <c r="I4117" t="s">
        <v>153</v>
      </c>
      <c r="J4117" t="s">
        <v>11768</v>
      </c>
      <c r="K4117" t="s">
        <v>19</v>
      </c>
    </row>
    <row r="4118" spans="1:11" x14ac:dyDescent="0.35">
      <c r="A4118">
        <v>4117</v>
      </c>
      <c r="B4118" t="s">
        <v>11769</v>
      </c>
      <c r="C4118">
        <v>21</v>
      </c>
      <c r="D4118" t="s">
        <v>11770</v>
      </c>
      <c r="E4118" t="s">
        <v>31</v>
      </c>
      <c r="F4118" t="s">
        <v>169</v>
      </c>
      <c r="G4118" t="s">
        <v>120</v>
      </c>
      <c r="H4118" t="s">
        <v>57</v>
      </c>
      <c r="I4118" t="s">
        <v>170</v>
      </c>
      <c r="J4118" t="s">
        <v>11771</v>
      </c>
      <c r="K4118" t="s">
        <v>28</v>
      </c>
    </row>
    <row r="4119" spans="1:11" x14ac:dyDescent="0.35">
      <c r="A4119">
        <v>4118</v>
      </c>
      <c r="B4119" t="s">
        <v>11772</v>
      </c>
      <c r="C4119">
        <v>29</v>
      </c>
      <c r="D4119" t="s">
        <v>11773</v>
      </c>
      <c r="E4119" t="s">
        <v>14</v>
      </c>
      <c r="F4119" t="s">
        <v>177</v>
      </c>
      <c r="G4119" t="s">
        <v>52</v>
      </c>
      <c r="H4119" t="s">
        <v>13</v>
      </c>
      <c r="I4119" t="s">
        <v>58</v>
      </c>
      <c r="J4119" t="s">
        <v>11774</v>
      </c>
      <c r="K4119" t="s">
        <v>44</v>
      </c>
    </row>
    <row r="4120" spans="1:11" x14ac:dyDescent="0.35">
      <c r="A4120">
        <v>4119</v>
      </c>
      <c r="B4120" t="s">
        <v>11775</v>
      </c>
      <c r="C4120">
        <v>20</v>
      </c>
      <c r="D4120" t="s">
        <v>11776</v>
      </c>
      <c r="E4120" t="s">
        <v>201</v>
      </c>
      <c r="F4120" t="s">
        <v>32</v>
      </c>
      <c r="G4120" t="s">
        <v>52</v>
      </c>
      <c r="H4120" t="s">
        <v>13</v>
      </c>
      <c r="I4120" t="s">
        <v>17</v>
      </c>
      <c r="J4120" t="s">
        <v>11777</v>
      </c>
      <c r="K4120" t="s">
        <v>76</v>
      </c>
    </row>
    <row r="4121" spans="1:11" x14ac:dyDescent="0.35">
      <c r="A4121">
        <v>4120</v>
      </c>
      <c r="B4121" t="s">
        <v>11778</v>
      </c>
      <c r="C4121">
        <v>29</v>
      </c>
      <c r="D4121" t="s">
        <v>11779</v>
      </c>
      <c r="E4121" t="s">
        <v>79</v>
      </c>
      <c r="F4121" t="s">
        <v>31</v>
      </c>
      <c r="G4121" t="s">
        <v>87</v>
      </c>
      <c r="H4121" t="s">
        <v>79</v>
      </c>
      <c r="I4121" t="s">
        <v>48</v>
      </c>
      <c r="J4121" t="s">
        <v>11780</v>
      </c>
      <c r="K4121" t="s">
        <v>44</v>
      </c>
    </row>
    <row r="4122" spans="1:11" x14ac:dyDescent="0.35">
      <c r="A4122">
        <v>4121</v>
      </c>
      <c r="B4122" t="s">
        <v>11781</v>
      </c>
      <c r="C4122">
        <v>27</v>
      </c>
      <c r="D4122" t="s">
        <v>11782</v>
      </c>
      <c r="E4122" t="s">
        <v>201</v>
      </c>
      <c r="F4122" t="s">
        <v>149</v>
      </c>
      <c r="G4122" t="s">
        <v>41</v>
      </c>
      <c r="H4122" t="s">
        <v>42</v>
      </c>
      <c r="I4122" t="s">
        <v>53</v>
      </c>
      <c r="J4122" t="s">
        <v>11783</v>
      </c>
      <c r="K4122" t="s">
        <v>19</v>
      </c>
    </row>
    <row r="4123" spans="1:11" x14ac:dyDescent="0.35">
      <c r="A4123">
        <v>4122</v>
      </c>
      <c r="B4123" t="s">
        <v>11784</v>
      </c>
      <c r="C4123">
        <v>29</v>
      </c>
      <c r="D4123" t="s">
        <v>11785</v>
      </c>
      <c r="E4123" t="s">
        <v>133</v>
      </c>
      <c r="F4123" t="s">
        <v>67</v>
      </c>
      <c r="G4123" t="s">
        <v>87</v>
      </c>
      <c r="H4123" t="s">
        <v>79</v>
      </c>
      <c r="I4123" t="s">
        <v>88</v>
      </c>
      <c r="J4123" t="s">
        <v>11786</v>
      </c>
      <c r="K4123" t="s">
        <v>76</v>
      </c>
    </row>
    <row r="4124" spans="1:11" x14ac:dyDescent="0.35">
      <c r="A4124">
        <v>4123</v>
      </c>
      <c r="B4124" t="s">
        <v>11787</v>
      </c>
      <c r="C4124">
        <v>29</v>
      </c>
      <c r="D4124" t="s">
        <v>11788</v>
      </c>
      <c r="E4124" t="s">
        <v>31</v>
      </c>
      <c r="F4124" t="s">
        <v>14</v>
      </c>
      <c r="G4124" t="s">
        <v>80</v>
      </c>
      <c r="H4124" t="s">
        <v>32</v>
      </c>
      <c r="I4124" t="s">
        <v>63</v>
      </c>
      <c r="J4124" t="s">
        <v>11789</v>
      </c>
      <c r="K4124" t="s">
        <v>28</v>
      </c>
    </row>
    <row r="4125" spans="1:11" x14ac:dyDescent="0.35">
      <c r="A4125">
        <v>4124</v>
      </c>
      <c r="B4125" t="s">
        <v>11790</v>
      </c>
      <c r="C4125">
        <v>25</v>
      </c>
      <c r="D4125" t="s">
        <v>11791</v>
      </c>
      <c r="E4125" t="s">
        <v>31</v>
      </c>
      <c r="F4125" t="s">
        <v>42</v>
      </c>
      <c r="G4125" t="s">
        <v>15</v>
      </c>
      <c r="H4125" t="s">
        <v>16</v>
      </c>
      <c r="I4125" t="s">
        <v>153</v>
      </c>
      <c r="J4125" t="s">
        <v>11792</v>
      </c>
      <c r="K4125" t="s">
        <v>37</v>
      </c>
    </row>
    <row r="4126" spans="1:11" x14ac:dyDescent="0.35">
      <c r="A4126">
        <v>4125</v>
      </c>
      <c r="B4126" t="s">
        <v>11793</v>
      </c>
      <c r="C4126">
        <v>22</v>
      </c>
      <c r="D4126" t="s">
        <v>11794</v>
      </c>
      <c r="E4126" t="s">
        <v>16</v>
      </c>
      <c r="F4126" t="s">
        <v>23</v>
      </c>
      <c r="G4126" t="s">
        <v>24</v>
      </c>
      <c r="H4126" t="s">
        <v>25</v>
      </c>
      <c r="I4126" t="s">
        <v>26</v>
      </c>
      <c r="J4126" t="s">
        <v>11795</v>
      </c>
      <c r="K4126" t="s">
        <v>28</v>
      </c>
    </row>
    <row r="4127" spans="1:11" x14ac:dyDescent="0.35">
      <c r="A4127">
        <v>4126</v>
      </c>
      <c r="B4127" t="s">
        <v>5158</v>
      </c>
      <c r="C4127">
        <v>28</v>
      </c>
      <c r="D4127" t="s">
        <v>11796</v>
      </c>
      <c r="E4127" t="s">
        <v>67</v>
      </c>
      <c r="F4127" t="s">
        <v>57</v>
      </c>
      <c r="G4127" t="s">
        <v>80</v>
      </c>
      <c r="H4127" t="s">
        <v>32</v>
      </c>
      <c r="I4127" t="s">
        <v>102</v>
      </c>
      <c r="J4127" t="s">
        <v>11797</v>
      </c>
      <c r="K4127" t="s">
        <v>44</v>
      </c>
    </row>
    <row r="4128" spans="1:11" x14ac:dyDescent="0.35">
      <c r="A4128">
        <v>4127</v>
      </c>
      <c r="B4128" t="s">
        <v>11798</v>
      </c>
      <c r="C4128">
        <v>28</v>
      </c>
      <c r="D4128" t="s">
        <v>11799</v>
      </c>
      <c r="E4128" t="s">
        <v>31</v>
      </c>
      <c r="F4128" t="s">
        <v>42</v>
      </c>
      <c r="G4128" t="s">
        <v>41</v>
      </c>
      <c r="H4128" t="s">
        <v>42</v>
      </c>
      <c r="I4128" t="s">
        <v>63</v>
      </c>
      <c r="J4128" t="s">
        <v>11800</v>
      </c>
      <c r="K4128" t="s">
        <v>28</v>
      </c>
    </row>
    <row r="4129" spans="1:11" x14ac:dyDescent="0.35">
      <c r="A4129">
        <v>4128</v>
      </c>
      <c r="B4129" t="s">
        <v>3716</v>
      </c>
      <c r="C4129">
        <v>24</v>
      </c>
      <c r="D4129" t="s">
        <v>11801</v>
      </c>
      <c r="E4129" t="s">
        <v>133</v>
      </c>
      <c r="F4129" t="s">
        <v>40</v>
      </c>
      <c r="G4129" t="s">
        <v>87</v>
      </c>
      <c r="H4129" t="s">
        <v>79</v>
      </c>
      <c r="I4129" t="s">
        <v>88</v>
      </c>
      <c r="J4129" t="s">
        <v>11802</v>
      </c>
      <c r="K4129" t="s">
        <v>44</v>
      </c>
    </row>
    <row r="4130" spans="1:11" x14ac:dyDescent="0.35">
      <c r="A4130">
        <v>4129</v>
      </c>
      <c r="B4130" t="s">
        <v>11803</v>
      </c>
      <c r="C4130">
        <v>24</v>
      </c>
      <c r="D4130" t="s">
        <v>11804</v>
      </c>
      <c r="E4130" t="s">
        <v>201</v>
      </c>
      <c r="F4130" t="s">
        <v>201</v>
      </c>
      <c r="G4130" t="s">
        <v>33</v>
      </c>
      <c r="H4130" t="s">
        <v>34</v>
      </c>
      <c r="I4130" t="s">
        <v>35</v>
      </c>
      <c r="J4130">
        <v>6929535944</v>
      </c>
      <c r="K4130" t="s">
        <v>44</v>
      </c>
    </row>
    <row r="4131" spans="1:11" x14ac:dyDescent="0.35">
      <c r="A4131">
        <v>4130</v>
      </c>
      <c r="B4131" t="s">
        <v>11805</v>
      </c>
      <c r="C4131">
        <v>26</v>
      </c>
      <c r="D4131" t="s">
        <v>11806</v>
      </c>
      <c r="E4131" t="s">
        <v>201</v>
      </c>
      <c r="F4131" t="s">
        <v>16</v>
      </c>
      <c r="G4131" t="s">
        <v>15</v>
      </c>
      <c r="H4131" t="s">
        <v>16</v>
      </c>
      <c r="I4131" t="s">
        <v>53</v>
      </c>
      <c r="J4131">
        <f>1-840-354-9685</f>
        <v>-10878</v>
      </c>
      <c r="K4131" t="s">
        <v>28</v>
      </c>
    </row>
    <row r="4132" spans="1:11" x14ac:dyDescent="0.35">
      <c r="A4132">
        <v>4131</v>
      </c>
      <c r="B4132" t="s">
        <v>11807</v>
      </c>
      <c r="C4132">
        <v>24</v>
      </c>
      <c r="D4132" t="s">
        <v>11808</v>
      </c>
      <c r="E4132" t="s">
        <v>25</v>
      </c>
      <c r="F4132" t="s">
        <v>79</v>
      </c>
      <c r="G4132" t="s">
        <v>120</v>
      </c>
      <c r="H4132" t="s">
        <v>57</v>
      </c>
      <c r="I4132" t="s">
        <v>170</v>
      </c>
      <c r="J4132" t="s">
        <v>11809</v>
      </c>
      <c r="K4132" t="s">
        <v>37</v>
      </c>
    </row>
    <row r="4133" spans="1:11" x14ac:dyDescent="0.35">
      <c r="A4133">
        <v>4132</v>
      </c>
      <c r="B4133" t="s">
        <v>11810</v>
      </c>
      <c r="C4133">
        <v>24</v>
      </c>
      <c r="D4133" t="s">
        <v>11811</v>
      </c>
      <c r="E4133" t="s">
        <v>133</v>
      </c>
      <c r="F4133" t="s">
        <v>16</v>
      </c>
      <c r="G4133" t="s">
        <v>33</v>
      </c>
      <c r="H4133" t="s">
        <v>34</v>
      </c>
      <c r="I4133" t="s">
        <v>58</v>
      </c>
      <c r="J4133" t="s">
        <v>11812</v>
      </c>
      <c r="K4133" t="s">
        <v>76</v>
      </c>
    </row>
    <row r="4134" spans="1:11" x14ac:dyDescent="0.35">
      <c r="A4134">
        <v>4133</v>
      </c>
      <c r="B4134" t="s">
        <v>11813</v>
      </c>
      <c r="C4134">
        <v>29</v>
      </c>
      <c r="D4134" t="s">
        <v>11814</v>
      </c>
      <c r="E4134" t="s">
        <v>14</v>
      </c>
      <c r="F4134" t="s">
        <v>101</v>
      </c>
      <c r="G4134" t="s">
        <v>33</v>
      </c>
      <c r="H4134" t="s">
        <v>34</v>
      </c>
      <c r="I4134" t="s">
        <v>153</v>
      </c>
      <c r="J4134" t="s">
        <v>11815</v>
      </c>
      <c r="K4134" t="s">
        <v>28</v>
      </c>
    </row>
    <row r="4135" spans="1:11" x14ac:dyDescent="0.35">
      <c r="A4135">
        <v>4134</v>
      </c>
      <c r="B4135" t="s">
        <v>11816</v>
      </c>
      <c r="C4135">
        <v>29</v>
      </c>
      <c r="D4135" t="s">
        <v>11817</v>
      </c>
      <c r="E4135" t="s">
        <v>14</v>
      </c>
      <c r="F4135" t="s">
        <v>42</v>
      </c>
      <c r="G4135" t="s">
        <v>24</v>
      </c>
      <c r="H4135" t="s">
        <v>25</v>
      </c>
      <c r="I4135" t="s">
        <v>68</v>
      </c>
      <c r="J4135">
        <f>1-577-978-5441</f>
        <v>-6995</v>
      </c>
      <c r="K4135" t="s">
        <v>37</v>
      </c>
    </row>
    <row r="4136" spans="1:11" x14ac:dyDescent="0.35">
      <c r="A4136">
        <v>4135</v>
      </c>
      <c r="B4136" t="s">
        <v>11818</v>
      </c>
      <c r="C4136">
        <v>26</v>
      </c>
      <c r="D4136" t="s">
        <v>11819</v>
      </c>
      <c r="E4136" t="s">
        <v>101</v>
      </c>
      <c r="F4136" t="s">
        <v>22</v>
      </c>
      <c r="G4136" t="s">
        <v>120</v>
      </c>
      <c r="H4136" t="s">
        <v>57</v>
      </c>
      <c r="I4136" t="s">
        <v>146</v>
      </c>
      <c r="J4136" t="s">
        <v>11820</v>
      </c>
      <c r="K4136" t="s">
        <v>76</v>
      </c>
    </row>
    <row r="4137" spans="1:11" x14ac:dyDescent="0.35">
      <c r="A4137">
        <v>4136</v>
      </c>
      <c r="B4137" t="s">
        <v>11821</v>
      </c>
      <c r="C4137">
        <v>20</v>
      </c>
      <c r="D4137" t="s">
        <v>11822</v>
      </c>
      <c r="E4137" t="s">
        <v>201</v>
      </c>
      <c r="F4137" t="s">
        <v>201</v>
      </c>
      <c r="G4137" t="s">
        <v>47</v>
      </c>
      <c r="H4137" t="s">
        <v>31</v>
      </c>
      <c r="I4137" t="s">
        <v>26</v>
      </c>
      <c r="J4137" t="s">
        <v>11823</v>
      </c>
      <c r="K4137" t="s">
        <v>76</v>
      </c>
    </row>
    <row r="4138" spans="1:11" x14ac:dyDescent="0.35">
      <c r="A4138">
        <v>4137</v>
      </c>
      <c r="B4138" t="s">
        <v>11824</v>
      </c>
      <c r="C4138">
        <v>30</v>
      </c>
      <c r="D4138" t="s">
        <v>11825</v>
      </c>
      <c r="E4138" t="s">
        <v>101</v>
      </c>
      <c r="F4138" t="s">
        <v>16</v>
      </c>
      <c r="G4138" t="s">
        <v>41</v>
      </c>
      <c r="H4138" t="s">
        <v>42</v>
      </c>
      <c r="I4138" t="s">
        <v>68</v>
      </c>
      <c r="J4138" t="s">
        <v>11826</v>
      </c>
      <c r="K4138" t="s">
        <v>76</v>
      </c>
    </row>
    <row r="4139" spans="1:11" x14ac:dyDescent="0.35">
      <c r="A4139">
        <v>4138</v>
      </c>
      <c r="B4139" t="s">
        <v>11827</v>
      </c>
      <c r="C4139">
        <v>29</v>
      </c>
      <c r="D4139" t="s">
        <v>11828</v>
      </c>
      <c r="E4139" t="s">
        <v>14</v>
      </c>
      <c r="F4139" t="s">
        <v>16</v>
      </c>
      <c r="G4139" t="s">
        <v>41</v>
      </c>
      <c r="H4139" t="s">
        <v>42</v>
      </c>
      <c r="I4139" t="s">
        <v>26</v>
      </c>
      <c r="J4139" t="s">
        <v>11829</v>
      </c>
      <c r="K4139" t="s">
        <v>37</v>
      </c>
    </row>
    <row r="4140" spans="1:11" x14ac:dyDescent="0.35">
      <c r="A4140">
        <v>4139</v>
      </c>
      <c r="B4140" t="s">
        <v>11830</v>
      </c>
      <c r="C4140">
        <v>23</v>
      </c>
      <c r="D4140" t="s">
        <v>11831</v>
      </c>
      <c r="E4140" t="s">
        <v>22</v>
      </c>
      <c r="F4140" t="s">
        <v>40</v>
      </c>
      <c r="G4140" t="s">
        <v>80</v>
      </c>
      <c r="H4140" t="s">
        <v>32</v>
      </c>
      <c r="I4140" t="s">
        <v>17</v>
      </c>
      <c r="J4140" t="s">
        <v>11832</v>
      </c>
      <c r="K4140" t="s">
        <v>37</v>
      </c>
    </row>
    <row r="4141" spans="1:11" x14ac:dyDescent="0.35">
      <c r="A4141">
        <v>4140</v>
      </c>
      <c r="B4141" t="s">
        <v>11833</v>
      </c>
      <c r="C4141">
        <v>29</v>
      </c>
      <c r="D4141" t="s">
        <v>11834</v>
      </c>
      <c r="E4141" t="s">
        <v>23</v>
      </c>
      <c r="F4141" t="s">
        <v>22</v>
      </c>
      <c r="G4141" t="s">
        <v>47</v>
      </c>
      <c r="H4141" t="s">
        <v>31</v>
      </c>
      <c r="I4141" t="s">
        <v>63</v>
      </c>
      <c r="J4141" t="s">
        <v>11835</v>
      </c>
      <c r="K4141" t="s">
        <v>28</v>
      </c>
    </row>
    <row r="4142" spans="1:11" x14ac:dyDescent="0.35">
      <c r="A4142">
        <v>4141</v>
      </c>
      <c r="B4142" t="s">
        <v>11836</v>
      </c>
      <c r="C4142">
        <v>26</v>
      </c>
      <c r="D4142" t="s">
        <v>11837</v>
      </c>
      <c r="E4142" t="s">
        <v>31</v>
      </c>
      <c r="F4142" t="s">
        <v>32</v>
      </c>
      <c r="G4142" t="s">
        <v>33</v>
      </c>
      <c r="H4142" t="s">
        <v>34</v>
      </c>
      <c r="I4142" t="s">
        <v>35</v>
      </c>
      <c r="J4142" t="s">
        <v>11838</v>
      </c>
      <c r="K4142" t="s">
        <v>44</v>
      </c>
    </row>
    <row r="4143" spans="1:11" x14ac:dyDescent="0.35">
      <c r="A4143">
        <v>4142</v>
      </c>
      <c r="B4143" t="s">
        <v>11839</v>
      </c>
      <c r="C4143">
        <v>23</v>
      </c>
      <c r="D4143" t="s">
        <v>11840</v>
      </c>
      <c r="E4143" t="s">
        <v>79</v>
      </c>
      <c r="F4143" t="s">
        <v>16</v>
      </c>
      <c r="G4143" t="s">
        <v>24</v>
      </c>
      <c r="H4143" t="s">
        <v>25</v>
      </c>
      <c r="I4143" t="s">
        <v>53</v>
      </c>
      <c r="J4143" t="s">
        <v>11841</v>
      </c>
      <c r="K4143" t="s">
        <v>28</v>
      </c>
    </row>
    <row r="4144" spans="1:11" x14ac:dyDescent="0.35">
      <c r="A4144">
        <v>4143</v>
      </c>
      <c r="B4144" t="s">
        <v>11842</v>
      </c>
      <c r="C4144">
        <v>26</v>
      </c>
      <c r="D4144" t="s">
        <v>11843</v>
      </c>
      <c r="E4144" t="s">
        <v>32</v>
      </c>
      <c r="F4144" t="s">
        <v>34</v>
      </c>
      <c r="G4144" t="s">
        <v>33</v>
      </c>
      <c r="H4144" t="s">
        <v>34</v>
      </c>
      <c r="I4144" t="s">
        <v>91</v>
      </c>
      <c r="J4144" t="s">
        <v>11844</v>
      </c>
      <c r="K4144" t="s">
        <v>28</v>
      </c>
    </row>
    <row r="4145" spans="1:11" x14ac:dyDescent="0.35">
      <c r="A4145">
        <v>4144</v>
      </c>
      <c r="B4145" t="s">
        <v>11845</v>
      </c>
      <c r="C4145">
        <v>29</v>
      </c>
      <c r="D4145" t="s">
        <v>11846</v>
      </c>
      <c r="E4145" t="s">
        <v>22</v>
      </c>
      <c r="F4145" t="s">
        <v>133</v>
      </c>
      <c r="G4145" t="s">
        <v>120</v>
      </c>
      <c r="H4145" t="s">
        <v>57</v>
      </c>
      <c r="I4145" t="s">
        <v>35</v>
      </c>
      <c r="J4145" t="s">
        <v>11847</v>
      </c>
      <c r="K4145" t="s">
        <v>28</v>
      </c>
    </row>
    <row r="4146" spans="1:11" x14ac:dyDescent="0.35">
      <c r="A4146">
        <v>4145</v>
      </c>
      <c r="B4146" t="s">
        <v>11848</v>
      </c>
      <c r="C4146">
        <v>20</v>
      </c>
      <c r="D4146" t="s">
        <v>11849</v>
      </c>
      <c r="E4146" t="s">
        <v>79</v>
      </c>
      <c r="F4146" t="s">
        <v>133</v>
      </c>
      <c r="G4146" t="s">
        <v>120</v>
      </c>
      <c r="H4146" t="s">
        <v>57</v>
      </c>
      <c r="I4146" t="s">
        <v>26</v>
      </c>
      <c r="J4146" t="s">
        <v>11850</v>
      </c>
      <c r="K4146" t="s">
        <v>19</v>
      </c>
    </row>
    <row r="4147" spans="1:11" x14ac:dyDescent="0.35">
      <c r="A4147">
        <v>4146</v>
      </c>
      <c r="B4147" t="s">
        <v>11851</v>
      </c>
      <c r="C4147">
        <v>24</v>
      </c>
      <c r="D4147" t="s">
        <v>11852</v>
      </c>
      <c r="E4147" t="s">
        <v>25</v>
      </c>
      <c r="F4147" t="s">
        <v>14</v>
      </c>
      <c r="G4147" t="s">
        <v>15</v>
      </c>
      <c r="H4147" t="s">
        <v>16</v>
      </c>
      <c r="I4147" t="s">
        <v>58</v>
      </c>
      <c r="J4147" t="s">
        <v>11853</v>
      </c>
      <c r="K4147" t="s">
        <v>37</v>
      </c>
    </row>
    <row r="4148" spans="1:11" x14ac:dyDescent="0.35">
      <c r="A4148">
        <v>4147</v>
      </c>
      <c r="B4148" t="s">
        <v>11854</v>
      </c>
      <c r="C4148">
        <v>21</v>
      </c>
      <c r="D4148" t="s">
        <v>11855</v>
      </c>
      <c r="E4148" t="s">
        <v>23</v>
      </c>
      <c r="F4148" t="s">
        <v>34</v>
      </c>
      <c r="G4148" t="s">
        <v>15</v>
      </c>
      <c r="H4148" t="s">
        <v>16</v>
      </c>
      <c r="I4148" t="s">
        <v>63</v>
      </c>
      <c r="J4148" t="s">
        <v>11856</v>
      </c>
      <c r="K4148" t="s">
        <v>44</v>
      </c>
    </row>
    <row r="4149" spans="1:11" x14ac:dyDescent="0.35">
      <c r="A4149">
        <v>4148</v>
      </c>
      <c r="B4149" t="s">
        <v>11857</v>
      </c>
      <c r="C4149">
        <v>23</v>
      </c>
      <c r="D4149" t="s">
        <v>11858</v>
      </c>
      <c r="E4149" t="s">
        <v>16</v>
      </c>
      <c r="F4149" t="s">
        <v>177</v>
      </c>
      <c r="G4149" t="s">
        <v>62</v>
      </c>
      <c r="H4149" t="s">
        <v>23</v>
      </c>
      <c r="I4149" t="s">
        <v>26</v>
      </c>
      <c r="J4149" t="s">
        <v>11859</v>
      </c>
      <c r="K4149" t="s">
        <v>19</v>
      </c>
    </row>
    <row r="4150" spans="1:11" x14ac:dyDescent="0.35">
      <c r="A4150">
        <v>4149</v>
      </c>
      <c r="B4150" t="s">
        <v>11860</v>
      </c>
      <c r="C4150">
        <v>20</v>
      </c>
      <c r="D4150" t="s">
        <v>11861</v>
      </c>
      <c r="E4150" t="s">
        <v>101</v>
      </c>
      <c r="F4150" t="s">
        <v>133</v>
      </c>
      <c r="G4150" t="s">
        <v>52</v>
      </c>
      <c r="H4150" t="s">
        <v>13</v>
      </c>
      <c r="I4150" t="s">
        <v>58</v>
      </c>
      <c r="J4150" t="s">
        <v>11862</v>
      </c>
      <c r="K4150" t="s">
        <v>28</v>
      </c>
    </row>
    <row r="4151" spans="1:11" x14ac:dyDescent="0.35">
      <c r="A4151">
        <v>4150</v>
      </c>
      <c r="B4151" t="s">
        <v>11863</v>
      </c>
      <c r="C4151">
        <v>20</v>
      </c>
      <c r="D4151" t="s">
        <v>11864</v>
      </c>
      <c r="E4151" t="s">
        <v>67</v>
      </c>
      <c r="F4151" t="s">
        <v>42</v>
      </c>
      <c r="G4151" t="s">
        <v>52</v>
      </c>
      <c r="H4151" t="s">
        <v>13</v>
      </c>
      <c r="I4151" t="s">
        <v>48</v>
      </c>
      <c r="J4151" t="s">
        <v>11865</v>
      </c>
      <c r="K4151" t="s">
        <v>37</v>
      </c>
    </row>
    <row r="4152" spans="1:11" x14ac:dyDescent="0.35">
      <c r="A4152">
        <v>4151</v>
      </c>
      <c r="B4152" t="s">
        <v>11866</v>
      </c>
      <c r="C4152">
        <v>22</v>
      </c>
      <c r="D4152" t="s">
        <v>11867</v>
      </c>
      <c r="E4152" t="s">
        <v>14</v>
      </c>
      <c r="F4152" t="s">
        <v>25</v>
      </c>
      <c r="G4152" t="s">
        <v>15</v>
      </c>
      <c r="H4152" t="s">
        <v>16</v>
      </c>
      <c r="I4152" t="s">
        <v>17</v>
      </c>
      <c r="J4152" t="s">
        <v>11868</v>
      </c>
      <c r="K4152" t="s">
        <v>28</v>
      </c>
    </row>
    <row r="4153" spans="1:11" x14ac:dyDescent="0.35">
      <c r="A4153">
        <v>4152</v>
      </c>
      <c r="B4153" t="s">
        <v>11869</v>
      </c>
      <c r="C4153">
        <v>23</v>
      </c>
      <c r="D4153" t="s">
        <v>11870</v>
      </c>
      <c r="E4153" t="s">
        <v>34</v>
      </c>
      <c r="F4153" t="s">
        <v>101</v>
      </c>
      <c r="G4153" t="s">
        <v>24</v>
      </c>
      <c r="H4153" t="s">
        <v>25</v>
      </c>
      <c r="I4153" t="s">
        <v>88</v>
      </c>
      <c r="J4153" t="s">
        <v>11871</v>
      </c>
      <c r="K4153" t="s">
        <v>19</v>
      </c>
    </row>
    <row r="4154" spans="1:11" x14ac:dyDescent="0.35">
      <c r="A4154">
        <v>4153</v>
      </c>
      <c r="B4154" t="s">
        <v>11872</v>
      </c>
      <c r="C4154">
        <v>23</v>
      </c>
      <c r="D4154" t="s">
        <v>11873</v>
      </c>
      <c r="E4154" t="s">
        <v>67</v>
      </c>
      <c r="F4154" t="s">
        <v>25</v>
      </c>
      <c r="G4154" t="s">
        <v>41</v>
      </c>
      <c r="H4154" t="s">
        <v>42</v>
      </c>
      <c r="I4154" t="s">
        <v>88</v>
      </c>
      <c r="J4154" t="s">
        <v>11874</v>
      </c>
      <c r="K4154" t="s">
        <v>19</v>
      </c>
    </row>
    <row r="4155" spans="1:11" x14ac:dyDescent="0.35">
      <c r="A4155">
        <v>4154</v>
      </c>
      <c r="B4155" t="s">
        <v>11875</v>
      </c>
      <c r="C4155">
        <v>26</v>
      </c>
      <c r="D4155" t="s">
        <v>11876</v>
      </c>
      <c r="E4155" t="s">
        <v>169</v>
      </c>
      <c r="F4155" t="s">
        <v>42</v>
      </c>
      <c r="G4155" t="s">
        <v>52</v>
      </c>
      <c r="H4155" t="s">
        <v>13</v>
      </c>
      <c r="I4155" t="s">
        <v>48</v>
      </c>
      <c r="J4155" t="s">
        <v>11877</v>
      </c>
      <c r="K4155" t="s">
        <v>76</v>
      </c>
    </row>
    <row r="4156" spans="1:11" x14ac:dyDescent="0.35">
      <c r="A4156">
        <v>4155</v>
      </c>
      <c r="B4156" t="s">
        <v>11878</v>
      </c>
      <c r="C4156">
        <v>28</v>
      </c>
      <c r="D4156" t="s">
        <v>11879</v>
      </c>
      <c r="E4156" t="s">
        <v>25</v>
      </c>
      <c r="F4156" t="s">
        <v>201</v>
      </c>
      <c r="G4156" t="s">
        <v>15</v>
      </c>
      <c r="H4156" t="s">
        <v>16</v>
      </c>
      <c r="I4156" t="s">
        <v>102</v>
      </c>
      <c r="J4156" t="s">
        <v>11880</v>
      </c>
      <c r="K4156" t="s">
        <v>76</v>
      </c>
    </row>
    <row r="4157" spans="1:11" x14ac:dyDescent="0.35">
      <c r="A4157">
        <v>4156</v>
      </c>
      <c r="B4157" t="s">
        <v>11881</v>
      </c>
      <c r="C4157">
        <v>27</v>
      </c>
      <c r="D4157" t="s">
        <v>11882</v>
      </c>
      <c r="E4157" t="s">
        <v>16</v>
      </c>
      <c r="F4157" t="s">
        <v>13</v>
      </c>
      <c r="G4157" t="s">
        <v>33</v>
      </c>
      <c r="H4157" t="s">
        <v>34</v>
      </c>
      <c r="I4157" t="s">
        <v>53</v>
      </c>
      <c r="J4157">
        <v>3321342129</v>
      </c>
      <c r="K4157" t="s">
        <v>76</v>
      </c>
    </row>
    <row r="4158" spans="1:11" x14ac:dyDescent="0.35">
      <c r="A4158">
        <v>4157</v>
      </c>
      <c r="B4158" t="s">
        <v>27038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6C78-CF01-4000-BF9C-BB16D12224DC}">
  <dimension ref="A1:A10001"/>
  <sheetViews>
    <sheetView workbookViewId="0">
      <selection sqref="A1:A10001"/>
    </sheetView>
  </sheetViews>
  <sheetFormatPr defaultRowHeight="14.5" x14ac:dyDescent="0.35"/>
  <sheetData>
    <row r="1" spans="1:1" x14ac:dyDescent="0.35">
      <c r="A1" t="s">
        <v>27039</v>
      </c>
    </row>
    <row r="2" spans="1:1" x14ac:dyDescent="0.35">
      <c r="A2" t="s">
        <v>13</v>
      </c>
    </row>
    <row r="3" spans="1:1" x14ac:dyDescent="0.35">
      <c r="A3" t="s">
        <v>22</v>
      </c>
    </row>
    <row r="4" spans="1:1" x14ac:dyDescent="0.35">
      <c r="A4" t="s">
        <v>31</v>
      </c>
    </row>
    <row r="5" spans="1:1" x14ac:dyDescent="0.35">
      <c r="A5" t="s">
        <v>40</v>
      </c>
    </row>
    <row r="6" spans="1:1" x14ac:dyDescent="0.35">
      <c r="A6" t="s">
        <v>31</v>
      </c>
    </row>
    <row r="7" spans="1:1" x14ac:dyDescent="0.35">
      <c r="A7" t="s">
        <v>16</v>
      </c>
    </row>
    <row r="8" spans="1:1" x14ac:dyDescent="0.35">
      <c r="A8" t="s">
        <v>16</v>
      </c>
    </row>
    <row r="9" spans="1:1" x14ac:dyDescent="0.35">
      <c r="A9" t="s">
        <v>32</v>
      </c>
    </row>
    <row r="10" spans="1:1" x14ac:dyDescent="0.35">
      <c r="A10" t="s">
        <v>23</v>
      </c>
    </row>
    <row r="11" spans="1:1" x14ac:dyDescent="0.35">
      <c r="A11" t="s">
        <v>42</v>
      </c>
    </row>
    <row r="12" spans="1:1" x14ac:dyDescent="0.35">
      <c r="A12" t="s">
        <v>40</v>
      </c>
    </row>
    <row r="13" spans="1:1" x14ac:dyDescent="0.35">
      <c r="A13" t="s">
        <v>16</v>
      </c>
    </row>
    <row r="14" spans="1:1" x14ac:dyDescent="0.35">
      <c r="A14" t="s">
        <v>42</v>
      </c>
    </row>
    <row r="15" spans="1:1" x14ac:dyDescent="0.35">
      <c r="A15" t="s">
        <v>25</v>
      </c>
    </row>
    <row r="16" spans="1:1" x14ac:dyDescent="0.35">
      <c r="A16" t="s">
        <v>34</v>
      </c>
    </row>
    <row r="17" spans="1:1" x14ac:dyDescent="0.35">
      <c r="A17" t="s">
        <v>42</v>
      </c>
    </row>
    <row r="18" spans="1:1" x14ac:dyDescent="0.35">
      <c r="A18" t="s">
        <v>67</v>
      </c>
    </row>
    <row r="19" spans="1:1" x14ac:dyDescent="0.35">
      <c r="A19" t="s">
        <v>101</v>
      </c>
    </row>
    <row r="20" spans="1:1" x14ac:dyDescent="0.35">
      <c r="A20" t="s">
        <v>34</v>
      </c>
    </row>
    <row r="21" spans="1:1" x14ac:dyDescent="0.35">
      <c r="A21" t="s">
        <v>14</v>
      </c>
    </row>
    <row r="22" spans="1:1" x14ac:dyDescent="0.35">
      <c r="A22" t="s">
        <v>13</v>
      </c>
    </row>
    <row r="23" spans="1:1" x14ac:dyDescent="0.35">
      <c r="A23" t="s">
        <v>16</v>
      </c>
    </row>
    <row r="24" spans="1:1" x14ac:dyDescent="0.35">
      <c r="A24" t="s">
        <v>32</v>
      </c>
    </row>
    <row r="25" spans="1:1" x14ac:dyDescent="0.35">
      <c r="A25" t="s">
        <v>13</v>
      </c>
    </row>
    <row r="26" spans="1:1" x14ac:dyDescent="0.35">
      <c r="A26" t="s">
        <v>79</v>
      </c>
    </row>
    <row r="27" spans="1:1" x14ac:dyDescent="0.35">
      <c r="A27" t="s">
        <v>14</v>
      </c>
    </row>
    <row r="28" spans="1:1" x14ac:dyDescent="0.35">
      <c r="A28" t="s">
        <v>25</v>
      </c>
    </row>
    <row r="29" spans="1:1" x14ac:dyDescent="0.35">
      <c r="A29" t="s">
        <v>133</v>
      </c>
    </row>
    <row r="30" spans="1:1" x14ac:dyDescent="0.35">
      <c r="A30" t="s">
        <v>79</v>
      </c>
    </row>
    <row r="31" spans="1:1" x14ac:dyDescent="0.35">
      <c r="A31" t="s">
        <v>14</v>
      </c>
    </row>
    <row r="32" spans="1:1" x14ac:dyDescent="0.35">
      <c r="A32" t="s">
        <v>57</v>
      </c>
    </row>
    <row r="33" spans="1:1" x14ac:dyDescent="0.35">
      <c r="A33" t="s">
        <v>22</v>
      </c>
    </row>
    <row r="34" spans="1:1" x14ac:dyDescent="0.35">
      <c r="A34" t="s">
        <v>42</v>
      </c>
    </row>
    <row r="35" spans="1:1" x14ac:dyDescent="0.35">
      <c r="A35" t="s">
        <v>34</v>
      </c>
    </row>
    <row r="36" spans="1:1" x14ac:dyDescent="0.35">
      <c r="A36" t="s">
        <v>40</v>
      </c>
    </row>
    <row r="37" spans="1:1" x14ac:dyDescent="0.35">
      <c r="A37" t="s">
        <v>79</v>
      </c>
    </row>
    <row r="38" spans="1:1" x14ac:dyDescent="0.35">
      <c r="A38" t="s">
        <v>133</v>
      </c>
    </row>
    <row r="39" spans="1:1" x14ac:dyDescent="0.35">
      <c r="A39" t="s">
        <v>13</v>
      </c>
    </row>
    <row r="40" spans="1:1" x14ac:dyDescent="0.35">
      <c r="A40" t="s">
        <v>169</v>
      </c>
    </row>
    <row r="41" spans="1:1" x14ac:dyDescent="0.35">
      <c r="A41" t="s">
        <v>149</v>
      </c>
    </row>
    <row r="42" spans="1:1" x14ac:dyDescent="0.35">
      <c r="A42" t="s">
        <v>42</v>
      </c>
    </row>
    <row r="43" spans="1:1" x14ac:dyDescent="0.35">
      <c r="A43" t="s">
        <v>79</v>
      </c>
    </row>
    <row r="44" spans="1:1" x14ac:dyDescent="0.35">
      <c r="A44" t="s">
        <v>79</v>
      </c>
    </row>
    <row r="45" spans="1:1" x14ac:dyDescent="0.35">
      <c r="A45" t="s">
        <v>25</v>
      </c>
    </row>
    <row r="46" spans="1:1" x14ac:dyDescent="0.35">
      <c r="A46" t="s">
        <v>57</v>
      </c>
    </row>
    <row r="47" spans="1:1" x14ac:dyDescent="0.35">
      <c r="A47" t="s">
        <v>169</v>
      </c>
    </row>
    <row r="48" spans="1:1" x14ac:dyDescent="0.35">
      <c r="A48" t="s">
        <v>13</v>
      </c>
    </row>
    <row r="49" spans="1:1" x14ac:dyDescent="0.35">
      <c r="A49" t="s">
        <v>22</v>
      </c>
    </row>
    <row r="50" spans="1:1" x14ac:dyDescent="0.35">
      <c r="A50" t="s">
        <v>101</v>
      </c>
    </row>
    <row r="51" spans="1:1" x14ac:dyDescent="0.35">
      <c r="A51" t="s">
        <v>133</v>
      </c>
    </row>
    <row r="52" spans="1:1" x14ac:dyDescent="0.35">
      <c r="A52" t="s">
        <v>149</v>
      </c>
    </row>
    <row r="53" spans="1:1" x14ac:dyDescent="0.35">
      <c r="A53" t="s">
        <v>13</v>
      </c>
    </row>
    <row r="54" spans="1:1" x14ac:dyDescent="0.35">
      <c r="A54" t="s">
        <v>133</v>
      </c>
    </row>
    <row r="55" spans="1:1" x14ac:dyDescent="0.35">
      <c r="A55" t="s">
        <v>13</v>
      </c>
    </row>
    <row r="56" spans="1:1" x14ac:dyDescent="0.35">
      <c r="A56" t="s">
        <v>133</v>
      </c>
    </row>
    <row r="57" spans="1:1" x14ac:dyDescent="0.35">
      <c r="A57" t="s">
        <v>34</v>
      </c>
    </row>
    <row r="58" spans="1:1" x14ac:dyDescent="0.35">
      <c r="A58" t="s">
        <v>31</v>
      </c>
    </row>
    <row r="59" spans="1:1" x14ac:dyDescent="0.35">
      <c r="A59" t="s">
        <v>25</v>
      </c>
    </row>
    <row r="60" spans="1:1" x14ac:dyDescent="0.35">
      <c r="A60" t="s">
        <v>79</v>
      </c>
    </row>
    <row r="61" spans="1:1" x14ac:dyDescent="0.35">
      <c r="A61" t="s">
        <v>16</v>
      </c>
    </row>
    <row r="62" spans="1:1" x14ac:dyDescent="0.35">
      <c r="A62" t="s">
        <v>201</v>
      </c>
    </row>
    <row r="63" spans="1:1" x14ac:dyDescent="0.35">
      <c r="A63" t="s">
        <v>201</v>
      </c>
    </row>
    <row r="64" spans="1:1" x14ac:dyDescent="0.35">
      <c r="A64" t="s">
        <v>101</v>
      </c>
    </row>
    <row r="65" spans="1:1" x14ac:dyDescent="0.35">
      <c r="A65" t="s">
        <v>13</v>
      </c>
    </row>
    <row r="66" spans="1:1" x14ac:dyDescent="0.35">
      <c r="A66" t="s">
        <v>133</v>
      </c>
    </row>
    <row r="67" spans="1:1" x14ac:dyDescent="0.35">
      <c r="A67" t="s">
        <v>34</v>
      </c>
    </row>
    <row r="68" spans="1:1" x14ac:dyDescent="0.35">
      <c r="A68" t="s">
        <v>149</v>
      </c>
    </row>
    <row r="69" spans="1:1" x14ac:dyDescent="0.35">
      <c r="A69" t="s">
        <v>67</v>
      </c>
    </row>
    <row r="70" spans="1:1" x14ac:dyDescent="0.35">
      <c r="A70" t="s">
        <v>169</v>
      </c>
    </row>
    <row r="71" spans="1:1" x14ac:dyDescent="0.35">
      <c r="A71" t="s">
        <v>40</v>
      </c>
    </row>
    <row r="72" spans="1:1" x14ac:dyDescent="0.35">
      <c r="A72" t="s">
        <v>42</v>
      </c>
    </row>
    <row r="73" spans="1:1" x14ac:dyDescent="0.35">
      <c r="A73" t="s">
        <v>149</v>
      </c>
    </row>
    <row r="74" spans="1:1" x14ac:dyDescent="0.35">
      <c r="A74" t="s">
        <v>133</v>
      </c>
    </row>
    <row r="75" spans="1:1" x14ac:dyDescent="0.35">
      <c r="A75" t="s">
        <v>32</v>
      </c>
    </row>
    <row r="76" spans="1:1" x14ac:dyDescent="0.35">
      <c r="A76" t="s">
        <v>32</v>
      </c>
    </row>
    <row r="77" spans="1:1" x14ac:dyDescent="0.35">
      <c r="A77" t="s">
        <v>67</v>
      </c>
    </row>
    <row r="78" spans="1:1" x14ac:dyDescent="0.35">
      <c r="A78" t="s">
        <v>23</v>
      </c>
    </row>
    <row r="79" spans="1:1" x14ac:dyDescent="0.35">
      <c r="A79" t="s">
        <v>201</v>
      </c>
    </row>
    <row r="80" spans="1:1" x14ac:dyDescent="0.35">
      <c r="A80" t="s">
        <v>67</v>
      </c>
    </row>
    <row r="81" spans="1:1" x14ac:dyDescent="0.35">
      <c r="A81" t="s">
        <v>177</v>
      </c>
    </row>
    <row r="82" spans="1:1" x14ac:dyDescent="0.35">
      <c r="A82" t="s">
        <v>22</v>
      </c>
    </row>
    <row r="83" spans="1:1" x14ac:dyDescent="0.35">
      <c r="A83" t="s">
        <v>13</v>
      </c>
    </row>
    <row r="84" spans="1:1" x14ac:dyDescent="0.35">
      <c r="A84" t="s">
        <v>32</v>
      </c>
    </row>
    <row r="85" spans="1:1" x14ac:dyDescent="0.35">
      <c r="A85" t="s">
        <v>22</v>
      </c>
    </row>
    <row r="86" spans="1:1" x14ac:dyDescent="0.35">
      <c r="A86" t="s">
        <v>32</v>
      </c>
    </row>
    <row r="87" spans="1:1" x14ac:dyDescent="0.35">
      <c r="A87" t="s">
        <v>32</v>
      </c>
    </row>
    <row r="88" spans="1:1" x14ac:dyDescent="0.35">
      <c r="A88" t="s">
        <v>169</v>
      </c>
    </row>
    <row r="89" spans="1:1" x14ac:dyDescent="0.35">
      <c r="A89" t="s">
        <v>79</v>
      </c>
    </row>
    <row r="90" spans="1:1" x14ac:dyDescent="0.35">
      <c r="A90" t="s">
        <v>34</v>
      </c>
    </row>
    <row r="91" spans="1:1" x14ac:dyDescent="0.35">
      <c r="A91" t="s">
        <v>67</v>
      </c>
    </row>
    <row r="92" spans="1:1" x14ac:dyDescent="0.35">
      <c r="A92" t="s">
        <v>40</v>
      </c>
    </row>
    <row r="93" spans="1:1" x14ac:dyDescent="0.35">
      <c r="A93" t="s">
        <v>31</v>
      </c>
    </row>
    <row r="94" spans="1:1" x14ac:dyDescent="0.35">
      <c r="A94" t="s">
        <v>101</v>
      </c>
    </row>
    <row r="95" spans="1:1" x14ac:dyDescent="0.35">
      <c r="A95" t="s">
        <v>42</v>
      </c>
    </row>
    <row r="96" spans="1:1" x14ac:dyDescent="0.35">
      <c r="A96" t="s">
        <v>22</v>
      </c>
    </row>
    <row r="97" spans="1:1" x14ac:dyDescent="0.35">
      <c r="A97" t="s">
        <v>32</v>
      </c>
    </row>
    <row r="98" spans="1:1" x14ac:dyDescent="0.35">
      <c r="A98" t="s">
        <v>57</v>
      </c>
    </row>
    <row r="99" spans="1:1" x14ac:dyDescent="0.35">
      <c r="A99" t="s">
        <v>177</v>
      </c>
    </row>
    <row r="100" spans="1:1" x14ac:dyDescent="0.35">
      <c r="A100" t="s">
        <v>177</v>
      </c>
    </row>
    <row r="101" spans="1:1" x14ac:dyDescent="0.35">
      <c r="A101" t="s">
        <v>40</v>
      </c>
    </row>
    <row r="102" spans="1:1" x14ac:dyDescent="0.35">
      <c r="A102" t="s">
        <v>16</v>
      </c>
    </row>
    <row r="103" spans="1:1" x14ac:dyDescent="0.35">
      <c r="A103" t="s">
        <v>67</v>
      </c>
    </row>
    <row r="104" spans="1:1" x14ac:dyDescent="0.35">
      <c r="A104" t="s">
        <v>22</v>
      </c>
    </row>
    <row r="105" spans="1:1" x14ac:dyDescent="0.35">
      <c r="A105" t="s">
        <v>133</v>
      </c>
    </row>
    <row r="106" spans="1:1" x14ac:dyDescent="0.35">
      <c r="A106" t="s">
        <v>201</v>
      </c>
    </row>
    <row r="107" spans="1:1" x14ac:dyDescent="0.35">
      <c r="A107" t="s">
        <v>42</v>
      </c>
    </row>
    <row r="108" spans="1:1" x14ac:dyDescent="0.35">
      <c r="A108" t="s">
        <v>13</v>
      </c>
    </row>
    <row r="109" spans="1:1" x14ac:dyDescent="0.35">
      <c r="A109" t="s">
        <v>79</v>
      </c>
    </row>
    <row r="110" spans="1:1" x14ac:dyDescent="0.35">
      <c r="A110" t="s">
        <v>14</v>
      </c>
    </row>
    <row r="111" spans="1:1" x14ac:dyDescent="0.35">
      <c r="A111" t="s">
        <v>25</v>
      </c>
    </row>
    <row r="112" spans="1:1" x14ac:dyDescent="0.35">
      <c r="A112" t="s">
        <v>169</v>
      </c>
    </row>
    <row r="113" spans="1:1" x14ac:dyDescent="0.35">
      <c r="A113" t="s">
        <v>40</v>
      </c>
    </row>
    <row r="114" spans="1:1" x14ac:dyDescent="0.35">
      <c r="A114" t="s">
        <v>40</v>
      </c>
    </row>
    <row r="115" spans="1:1" x14ac:dyDescent="0.35">
      <c r="A115" t="s">
        <v>34</v>
      </c>
    </row>
    <row r="116" spans="1:1" x14ac:dyDescent="0.35">
      <c r="A116" t="s">
        <v>14</v>
      </c>
    </row>
    <row r="117" spans="1:1" x14ac:dyDescent="0.35">
      <c r="A117" t="s">
        <v>133</v>
      </c>
    </row>
    <row r="118" spans="1:1" x14ac:dyDescent="0.35">
      <c r="A118" t="s">
        <v>14</v>
      </c>
    </row>
    <row r="119" spans="1:1" x14ac:dyDescent="0.35">
      <c r="A119" t="s">
        <v>13</v>
      </c>
    </row>
    <row r="120" spans="1:1" x14ac:dyDescent="0.35">
      <c r="A120" t="s">
        <v>169</v>
      </c>
    </row>
    <row r="121" spans="1:1" x14ac:dyDescent="0.35">
      <c r="A121" t="s">
        <v>169</v>
      </c>
    </row>
    <row r="122" spans="1:1" x14ac:dyDescent="0.35">
      <c r="A122" t="s">
        <v>201</v>
      </c>
    </row>
    <row r="123" spans="1:1" x14ac:dyDescent="0.35">
      <c r="A123" t="s">
        <v>22</v>
      </c>
    </row>
    <row r="124" spans="1:1" x14ac:dyDescent="0.35">
      <c r="A124" t="s">
        <v>133</v>
      </c>
    </row>
    <row r="125" spans="1:1" x14ac:dyDescent="0.35">
      <c r="A125" t="s">
        <v>22</v>
      </c>
    </row>
    <row r="126" spans="1:1" x14ac:dyDescent="0.35">
      <c r="A126" t="s">
        <v>149</v>
      </c>
    </row>
    <row r="127" spans="1:1" x14ac:dyDescent="0.35">
      <c r="A127" t="s">
        <v>13</v>
      </c>
    </row>
    <row r="128" spans="1:1" x14ac:dyDescent="0.35">
      <c r="A128" t="s">
        <v>57</v>
      </c>
    </row>
    <row r="129" spans="1:1" x14ac:dyDescent="0.35">
      <c r="A129" t="s">
        <v>57</v>
      </c>
    </row>
    <row r="130" spans="1:1" x14ac:dyDescent="0.35">
      <c r="A130" t="s">
        <v>40</v>
      </c>
    </row>
    <row r="131" spans="1:1" x14ac:dyDescent="0.35">
      <c r="A131" t="s">
        <v>31</v>
      </c>
    </row>
    <row r="132" spans="1:1" x14ac:dyDescent="0.35">
      <c r="A132" t="s">
        <v>149</v>
      </c>
    </row>
    <row r="133" spans="1:1" x14ac:dyDescent="0.35">
      <c r="A133" t="s">
        <v>149</v>
      </c>
    </row>
    <row r="134" spans="1:1" x14ac:dyDescent="0.35">
      <c r="A134" t="s">
        <v>133</v>
      </c>
    </row>
    <row r="135" spans="1:1" x14ac:dyDescent="0.35">
      <c r="A135" t="s">
        <v>79</v>
      </c>
    </row>
    <row r="136" spans="1:1" x14ac:dyDescent="0.35">
      <c r="A136" t="s">
        <v>42</v>
      </c>
    </row>
    <row r="137" spans="1:1" x14ac:dyDescent="0.35">
      <c r="A137" t="s">
        <v>32</v>
      </c>
    </row>
    <row r="138" spans="1:1" x14ac:dyDescent="0.35">
      <c r="A138" t="s">
        <v>101</v>
      </c>
    </row>
    <row r="139" spans="1:1" x14ac:dyDescent="0.35">
      <c r="A139" t="s">
        <v>101</v>
      </c>
    </row>
    <row r="140" spans="1:1" x14ac:dyDescent="0.35">
      <c r="A140" t="s">
        <v>14</v>
      </c>
    </row>
    <row r="141" spans="1:1" x14ac:dyDescent="0.35">
      <c r="A141" t="s">
        <v>40</v>
      </c>
    </row>
    <row r="142" spans="1:1" x14ac:dyDescent="0.35">
      <c r="A142" t="s">
        <v>32</v>
      </c>
    </row>
    <row r="143" spans="1:1" x14ac:dyDescent="0.35">
      <c r="A143" t="s">
        <v>149</v>
      </c>
    </row>
    <row r="144" spans="1:1" x14ac:dyDescent="0.35">
      <c r="A144" t="s">
        <v>16</v>
      </c>
    </row>
    <row r="145" spans="1:1" x14ac:dyDescent="0.35">
      <c r="A145" t="s">
        <v>79</v>
      </c>
    </row>
    <row r="146" spans="1:1" x14ac:dyDescent="0.35">
      <c r="A146" t="s">
        <v>79</v>
      </c>
    </row>
    <row r="147" spans="1:1" x14ac:dyDescent="0.35">
      <c r="A147" t="s">
        <v>34</v>
      </c>
    </row>
    <row r="148" spans="1:1" x14ac:dyDescent="0.35">
      <c r="A148" t="s">
        <v>57</v>
      </c>
    </row>
    <row r="149" spans="1:1" x14ac:dyDescent="0.35">
      <c r="A149" t="s">
        <v>34</v>
      </c>
    </row>
    <row r="150" spans="1:1" x14ac:dyDescent="0.35">
      <c r="A150" t="s">
        <v>31</v>
      </c>
    </row>
    <row r="151" spans="1:1" x14ac:dyDescent="0.35">
      <c r="A151" t="s">
        <v>201</v>
      </c>
    </row>
    <row r="152" spans="1:1" x14ac:dyDescent="0.35">
      <c r="A152" t="s">
        <v>67</v>
      </c>
    </row>
    <row r="153" spans="1:1" x14ac:dyDescent="0.35">
      <c r="A153" t="s">
        <v>31</v>
      </c>
    </row>
    <row r="154" spans="1:1" x14ac:dyDescent="0.35">
      <c r="A154" t="s">
        <v>101</v>
      </c>
    </row>
    <row r="155" spans="1:1" x14ac:dyDescent="0.35">
      <c r="A155" t="s">
        <v>14</v>
      </c>
    </row>
    <row r="156" spans="1:1" x14ac:dyDescent="0.35">
      <c r="A156" t="s">
        <v>201</v>
      </c>
    </row>
    <row r="157" spans="1:1" x14ac:dyDescent="0.35">
      <c r="A157" t="s">
        <v>201</v>
      </c>
    </row>
    <row r="158" spans="1:1" x14ac:dyDescent="0.35">
      <c r="A158" t="s">
        <v>22</v>
      </c>
    </row>
    <row r="159" spans="1:1" x14ac:dyDescent="0.35">
      <c r="A159" t="s">
        <v>42</v>
      </c>
    </row>
    <row r="160" spans="1:1" x14ac:dyDescent="0.35">
      <c r="A160" t="s">
        <v>34</v>
      </c>
    </row>
    <row r="161" spans="1:1" x14ac:dyDescent="0.35">
      <c r="A161" t="s">
        <v>169</v>
      </c>
    </row>
    <row r="162" spans="1:1" x14ac:dyDescent="0.35">
      <c r="A162" t="s">
        <v>177</v>
      </c>
    </row>
    <row r="163" spans="1:1" x14ac:dyDescent="0.35">
      <c r="A163" t="s">
        <v>23</v>
      </c>
    </row>
    <row r="164" spans="1:1" x14ac:dyDescent="0.35">
      <c r="A164" t="s">
        <v>22</v>
      </c>
    </row>
    <row r="165" spans="1:1" x14ac:dyDescent="0.35">
      <c r="A165" t="s">
        <v>169</v>
      </c>
    </row>
    <row r="166" spans="1:1" x14ac:dyDescent="0.35">
      <c r="A166" t="s">
        <v>67</v>
      </c>
    </row>
    <row r="167" spans="1:1" x14ac:dyDescent="0.35">
      <c r="A167" t="s">
        <v>149</v>
      </c>
    </row>
    <row r="168" spans="1:1" x14ac:dyDescent="0.35">
      <c r="A168" t="s">
        <v>149</v>
      </c>
    </row>
    <row r="169" spans="1:1" x14ac:dyDescent="0.35">
      <c r="A169" t="s">
        <v>67</v>
      </c>
    </row>
    <row r="170" spans="1:1" x14ac:dyDescent="0.35">
      <c r="A170" t="s">
        <v>25</v>
      </c>
    </row>
    <row r="171" spans="1:1" x14ac:dyDescent="0.35">
      <c r="A171" t="s">
        <v>177</v>
      </c>
    </row>
    <row r="172" spans="1:1" x14ac:dyDescent="0.35">
      <c r="A172" t="s">
        <v>13</v>
      </c>
    </row>
    <row r="173" spans="1:1" x14ac:dyDescent="0.35">
      <c r="A173" t="s">
        <v>22</v>
      </c>
    </row>
    <row r="174" spans="1:1" x14ac:dyDescent="0.35">
      <c r="A174" t="s">
        <v>177</v>
      </c>
    </row>
    <row r="175" spans="1:1" x14ac:dyDescent="0.35">
      <c r="A175" t="s">
        <v>57</v>
      </c>
    </row>
    <row r="176" spans="1:1" x14ac:dyDescent="0.35">
      <c r="A176" t="s">
        <v>13</v>
      </c>
    </row>
    <row r="177" spans="1:1" x14ac:dyDescent="0.35">
      <c r="A177" t="s">
        <v>169</v>
      </c>
    </row>
    <row r="178" spans="1:1" x14ac:dyDescent="0.35">
      <c r="A178" t="s">
        <v>149</v>
      </c>
    </row>
    <row r="179" spans="1:1" x14ac:dyDescent="0.35">
      <c r="A179" t="s">
        <v>25</v>
      </c>
    </row>
    <row r="180" spans="1:1" x14ac:dyDescent="0.35">
      <c r="A180" t="s">
        <v>177</v>
      </c>
    </row>
    <row r="181" spans="1:1" x14ac:dyDescent="0.35">
      <c r="A181" t="s">
        <v>57</v>
      </c>
    </row>
    <row r="182" spans="1:1" x14ac:dyDescent="0.35">
      <c r="A182" t="s">
        <v>101</v>
      </c>
    </row>
    <row r="183" spans="1:1" x14ac:dyDescent="0.35">
      <c r="A183" t="s">
        <v>14</v>
      </c>
    </row>
    <row r="184" spans="1:1" x14ac:dyDescent="0.35">
      <c r="A184" t="s">
        <v>16</v>
      </c>
    </row>
    <row r="185" spans="1:1" x14ac:dyDescent="0.35">
      <c r="A185" t="s">
        <v>14</v>
      </c>
    </row>
    <row r="186" spans="1:1" x14ac:dyDescent="0.35">
      <c r="A186" t="s">
        <v>34</v>
      </c>
    </row>
    <row r="187" spans="1:1" x14ac:dyDescent="0.35">
      <c r="A187" t="s">
        <v>40</v>
      </c>
    </row>
    <row r="188" spans="1:1" x14ac:dyDescent="0.35">
      <c r="A188" t="s">
        <v>79</v>
      </c>
    </row>
    <row r="189" spans="1:1" x14ac:dyDescent="0.35">
      <c r="A189" t="s">
        <v>22</v>
      </c>
    </row>
    <row r="190" spans="1:1" x14ac:dyDescent="0.35">
      <c r="A190" t="s">
        <v>23</v>
      </c>
    </row>
    <row r="191" spans="1:1" x14ac:dyDescent="0.35">
      <c r="A191" t="s">
        <v>149</v>
      </c>
    </row>
    <row r="192" spans="1:1" x14ac:dyDescent="0.35">
      <c r="A192" t="s">
        <v>177</v>
      </c>
    </row>
    <row r="193" spans="1:1" x14ac:dyDescent="0.35">
      <c r="A193" t="s">
        <v>34</v>
      </c>
    </row>
    <row r="194" spans="1:1" x14ac:dyDescent="0.35">
      <c r="A194" t="s">
        <v>14</v>
      </c>
    </row>
    <row r="195" spans="1:1" x14ac:dyDescent="0.35">
      <c r="A195" t="s">
        <v>23</v>
      </c>
    </row>
    <row r="196" spans="1:1" x14ac:dyDescent="0.35">
      <c r="A196" t="s">
        <v>201</v>
      </c>
    </row>
    <row r="197" spans="1:1" x14ac:dyDescent="0.35">
      <c r="A197" t="s">
        <v>14</v>
      </c>
    </row>
    <row r="198" spans="1:1" x14ac:dyDescent="0.35">
      <c r="A198" t="s">
        <v>201</v>
      </c>
    </row>
    <row r="199" spans="1:1" x14ac:dyDescent="0.35">
      <c r="A199" t="s">
        <v>133</v>
      </c>
    </row>
    <row r="200" spans="1:1" x14ac:dyDescent="0.35">
      <c r="A200" t="s">
        <v>57</v>
      </c>
    </row>
    <row r="201" spans="1:1" x14ac:dyDescent="0.35">
      <c r="A201" t="s">
        <v>34</v>
      </c>
    </row>
    <row r="202" spans="1:1" x14ac:dyDescent="0.35">
      <c r="A202" t="s">
        <v>201</v>
      </c>
    </row>
    <row r="203" spans="1:1" x14ac:dyDescent="0.35">
      <c r="A203" t="s">
        <v>31</v>
      </c>
    </row>
    <row r="204" spans="1:1" x14ac:dyDescent="0.35">
      <c r="A204" t="s">
        <v>14</v>
      </c>
    </row>
    <row r="205" spans="1:1" x14ac:dyDescent="0.35">
      <c r="A205" t="s">
        <v>42</v>
      </c>
    </row>
    <row r="206" spans="1:1" x14ac:dyDescent="0.35">
      <c r="A206" t="s">
        <v>133</v>
      </c>
    </row>
    <row r="207" spans="1:1" x14ac:dyDescent="0.35">
      <c r="A207" t="s">
        <v>101</v>
      </c>
    </row>
    <row r="208" spans="1:1" x14ac:dyDescent="0.35">
      <c r="A208" t="s">
        <v>57</v>
      </c>
    </row>
    <row r="209" spans="1:1" x14ac:dyDescent="0.35">
      <c r="A209" t="s">
        <v>42</v>
      </c>
    </row>
    <row r="210" spans="1:1" x14ac:dyDescent="0.35">
      <c r="A210" t="s">
        <v>31</v>
      </c>
    </row>
    <row r="211" spans="1:1" x14ac:dyDescent="0.35">
      <c r="A211" t="s">
        <v>133</v>
      </c>
    </row>
    <row r="212" spans="1:1" x14ac:dyDescent="0.35">
      <c r="A212" t="s">
        <v>133</v>
      </c>
    </row>
    <row r="213" spans="1:1" x14ac:dyDescent="0.35">
      <c r="A213" t="s">
        <v>34</v>
      </c>
    </row>
    <row r="214" spans="1:1" x14ac:dyDescent="0.35">
      <c r="A214" t="s">
        <v>25</v>
      </c>
    </row>
    <row r="215" spans="1:1" x14ac:dyDescent="0.35">
      <c r="A215" t="s">
        <v>25</v>
      </c>
    </row>
    <row r="216" spans="1:1" x14ac:dyDescent="0.35">
      <c r="A216" t="s">
        <v>14</v>
      </c>
    </row>
    <row r="217" spans="1:1" x14ac:dyDescent="0.35">
      <c r="A217" t="s">
        <v>177</v>
      </c>
    </row>
    <row r="218" spans="1:1" x14ac:dyDescent="0.35">
      <c r="A218" t="s">
        <v>42</v>
      </c>
    </row>
    <row r="219" spans="1:1" x14ac:dyDescent="0.35">
      <c r="A219" t="s">
        <v>25</v>
      </c>
    </row>
    <row r="220" spans="1:1" x14ac:dyDescent="0.35">
      <c r="A220" t="s">
        <v>42</v>
      </c>
    </row>
    <row r="221" spans="1:1" x14ac:dyDescent="0.35">
      <c r="A221" t="s">
        <v>32</v>
      </c>
    </row>
    <row r="222" spans="1:1" x14ac:dyDescent="0.35">
      <c r="A222" t="s">
        <v>22</v>
      </c>
    </row>
    <row r="223" spans="1:1" x14ac:dyDescent="0.35">
      <c r="A223" t="s">
        <v>57</v>
      </c>
    </row>
    <row r="224" spans="1:1" x14ac:dyDescent="0.35">
      <c r="A224" t="s">
        <v>40</v>
      </c>
    </row>
    <row r="225" spans="1:1" x14ac:dyDescent="0.35">
      <c r="A225" t="s">
        <v>201</v>
      </c>
    </row>
    <row r="226" spans="1:1" x14ac:dyDescent="0.35">
      <c r="A226" t="s">
        <v>40</v>
      </c>
    </row>
    <row r="227" spans="1:1" x14ac:dyDescent="0.35">
      <c r="A227" t="s">
        <v>14</v>
      </c>
    </row>
    <row r="228" spans="1:1" x14ac:dyDescent="0.35">
      <c r="A228" t="s">
        <v>57</v>
      </c>
    </row>
    <row r="229" spans="1:1" x14ac:dyDescent="0.35">
      <c r="A229" t="s">
        <v>149</v>
      </c>
    </row>
    <row r="230" spans="1:1" x14ac:dyDescent="0.35">
      <c r="A230" t="s">
        <v>13</v>
      </c>
    </row>
    <row r="231" spans="1:1" x14ac:dyDescent="0.35">
      <c r="A231" t="s">
        <v>31</v>
      </c>
    </row>
    <row r="232" spans="1:1" x14ac:dyDescent="0.35">
      <c r="A232" t="s">
        <v>177</v>
      </c>
    </row>
    <row r="233" spans="1:1" x14ac:dyDescent="0.35">
      <c r="A233" t="s">
        <v>25</v>
      </c>
    </row>
    <row r="234" spans="1:1" x14ac:dyDescent="0.35">
      <c r="A234" t="s">
        <v>32</v>
      </c>
    </row>
    <row r="235" spans="1:1" x14ac:dyDescent="0.35">
      <c r="A235" t="s">
        <v>67</v>
      </c>
    </row>
    <row r="236" spans="1:1" x14ac:dyDescent="0.35">
      <c r="A236" t="s">
        <v>25</v>
      </c>
    </row>
    <row r="237" spans="1:1" x14ac:dyDescent="0.35">
      <c r="A237" t="s">
        <v>23</v>
      </c>
    </row>
    <row r="238" spans="1:1" x14ac:dyDescent="0.35">
      <c r="A238" t="s">
        <v>25</v>
      </c>
    </row>
    <row r="239" spans="1:1" x14ac:dyDescent="0.35">
      <c r="A239" t="s">
        <v>13</v>
      </c>
    </row>
    <row r="240" spans="1:1" x14ac:dyDescent="0.35">
      <c r="A240" t="s">
        <v>133</v>
      </c>
    </row>
    <row r="241" spans="1:1" x14ac:dyDescent="0.35">
      <c r="A241" t="s">
        <v>67</v>
      </c>
    </row>
    <row r="242" spans="1:1" x14ac:dyDescent="0.35">
      <c r="A242" t="s">
        <v>42</v>
      </c>
    </row>
    <row r="243" spans="1:1" x14ac:dyDescent="0.35">
      <c r="A243" t="s">
        <v>201</v>
      </c>
    </row>
    <row r="244" spans="1:1" x14ac:dyDescent="0.35">
      <c r="A244" t="s">
        <v>34</v>
      </c>
    </row>
    <row r="245" spans="1:1" x14ac:dyDescent="0.35">
      <c r="A245" t="s">
        <v>22</v>
      </c>
    </row>
    <row r="246" spans="1:1" x14ac:dyDescent="0.35">
      <c r="A246" t="s">
        <v>14</v>
      </c>
    </row>
    <row r="247" spans="1:1" x14ac:dyDescent="0.35">
      <c r="A247" t="s">
        <v>16</v>
      </c>
    </row>
    <row r="248" spans="1:1" x14ac:dyDescent="0.35">
      <c r="A248" t="s">
        <v>133</v>
      </c>
    </row>
    <row r="249" spans="1:1" x14ac:dyDescent="0.35">
      <c r="A249" t="s">
        <v>25</v>
      </c>
    </row>
    <row r="250" spans="1:1" x14ac:dyDescent="0.35">
      <c r="A250" t="s">
        <v>40</v>
      </c>
    </row>
    <row r="251" spans="1:1" x14ac:dyDescent="0.35">
      <c r="A251" t="s">
        <v>22</v>
      </c>
    </row>
    <row r="252" spans="1:1" x14ac:dyDescent="0.35">
      <c r="A252" t="s">
        <v>25</v>
      </c>
    </row>
    <row r="253" spans="1:1" x14ac:dyDescent="0.35">
      <c r="A253" t="s">
        <v>40</v>
      </c>
    </row>
    <row r="254" spans="1:1" x14ac:dyDescent="0.35">
      <c r="A254" t="s">
        <v>79</v>
      </c>
    </row>
    <row r="255" spans="1:1" x14ac:dyDescent="0.35">
      <c r="A255" t="s">
        <v>25</v>
      </c>
    </row>
    <row r="256" spans="1:1" x14ac:dyDescent="0.35">
      <c r="A256" t="s">
        <v>42</v>
      </c>
    </row>
    <row r="257" spans="1:1" x14ac:dyDescent="0.35">
      <c r="A257" t="s">
        <v>177</v>
      </c>
    </row>
    <row r="258" spans="1:1" x14ac:dyDescent="0.35">
      <c r="A258" t="s">
        <v>34</v>
      </c>
    </row>
    <row r="259" spans="1:1" x14ac:dyDescent="0.35">
      <c r="A259" t="s">
        <v>201</v>
      </c>
    </row>
    <row r="260" spans="1:1" x14ac:dyDescent="0.35">
      <c r="A260" t="s">
        <v>177</v>
      </c>
    </row>
    <row r="261" spans="1:1" x14ac:dyDescent="0.35">
      <c r="A261" t="s">
        <v>133</v>
      </c>
    </row>
    <row r="262" spans="1:1" x14ac:dyDescent="0.35">
      <c r="A262" t="s">
        <v>177</v>
      </c>
    </row>
    <row r="263" spans="1:1" x14ac:dyDescent="0.35">
      <c r="A263" t="s">
        <v>31</v>
      </c>
    </row>
    <row r="264" spans="1:1" x14ac:dyDescent="0.35">
      <c r="A264" t="s">
        <v>14</v>
      </c>
    </row>
    <row r="265" spans="1:1" x14ac:dyDescent="0.35">
      <c r="A265" t="s">
        <v>31</v>
      </c>
    </row>
    <row r="266" spans="1:1" x14ac:dyDescent="0.35">
      <c r="A266" t="s">
        <v>22</v>
      </c>
    </row>
    <row r="267" spans="1:1" x14ac:dyDescent="0.35">
      <c r="A267" t="s">
        <v>16</v>
      </c>
    </row>
    <row r="268" spans="1:1" x14ac:dyDescent="0.35">
      <c r="A268" t="s">
        <v>25</v>
      </c>
    </row>
    <row r="269" spans="1:1" x14ac:dyDescent="0.35">
      <c r="A269" t="s">
        <v>14</v>
      </c>
    </row>
    <row r="270" spans="1:1" x14ac:dyDescent="0.35">
      <c r="A270" t="s">
        <v>23</v>
      </c>
    </row>
    <row r="271" spans="1:1" x14ac:dyDescent="0.35">
      <c r="A271" t="s">
        <v>133</v>
      </c>
    </row>
    <row r="272" spans="1:1" x14ac:dyDescent="0.35">
      <c r="A272" t="s">
        <v>32</v>
      </c>
    </row>
    <row r="273" spans="1:1" x14ac:dyDescent="0.35">
      <c r="A273" t="s">
        <v>133</v>
      </c>
    </row>
    <row r="274" spans="1:1" x14ac:dyDescent="0.35">
      <c r="A274" t="s">
        <v>25</v>
      </c>
    </row>
    <row r="275" spans="1:1" x14ac:dyDescent="0.35">
      <c r="A275" t="s">
        <v>42</v>
      </c>
    </row>
    <row r="276" spans="1:1" x14ac:dyDescent="0.35">
      <c r="A276" t="s">
        <v>14</v>
      </c>
    </row>
    <row r="277" spans="1:1" x14ac:dyDescent="0.35">
      <c r="A277" t="s">
        <v>22</v>
      </c>
    </row>
    <row r="278" spans="1:1" x14ac:dyDescent="0.35">
      <c r="A278" t="s">
        <v>23</v>
      </c>
    </row>
    <row r="279" spans="1:1" x14ac:dyDescent="0.35">
      <c r="A279" t="s">
        <v>32</v>
      </c>
    </row>
    <row r="280" spans="1:1" x14ac:dyDescent="0.35">
      <c r="A280" t="s">
        <v>149</v>
      </c>
    </row>
    <row r="281" spans="1:1" x14ac:dyDescent="0.35">
      <c r="A281" t="s">
        <v>14</v>
      </c>
    </row>
    <row r="282" spans="1:1" x14ac:dyDescent="0.35">
      <c r="A282" t="s">
        <v>42</v>
      </c>
    </row>
    <row r="283" spans="1:1" x14ac:dyDescent="0.35">
      <c r="A283" t="s">
        <v>133</v>
      </c>
    </row>
    <row r="284" spans="1:1" x14ac:dyDescent="0.35">
      <c r="A284" t="s">
        <v>40</v>
      </c>
    </row>
    <row r="285" spans="1:1" x14ac:dyDescent="0.35">
      <c r="A285" t="s">
        <v>169</v>
      </c>
    </row>
    <row r="286" spans="1:1" x14ac:dyDescent="0.35">
      <c r="A286" t="s">
        <v>201</v>
      </c>
    </row>
    <row r="287" spans="1:1" x14ac:dyDescent="0.35">
      <c r="A287" t="s">
        <v>40</v>
      </c>
    </row>
    <row r="288" spans="1:1" x14ac:dyDescent="0.35">
      <c r="A288" t="s">
        <v>149</v>
      </c>
    </row>
    <row r="289" spans="1:1" x14ac:dyDescent="0.35">
      <c r="A289" t="s">
        <v>169</v>
      </c>
    </row>
    <row r="290" spans="1:1" x14ac:dyDescent="0.35">
      <c r="A290" t="s">
        <v>169</v>
      </c>
    </row>
    <row r="291" spans="1:1" x14ac:dyDescent="0.35">
      <c r="A291" t="s">
        <v>42</v>
      </c>
    </row>
    <row r="292" spans="1:1" x14ac:dyDescent="0.35">
      <c r="A292" t="s">
        <v>23</v>
      </c>
    </row>
    <row r="293" spans="1:1" x14ac:dyDescent="0.35">
      <c r="A293" t="s">
        <v>25</v>
      </c>
    </row>
    <row r="294" spans="1:1" x14ac:dyDescent="0.35">
      <c r="A294" t="s">
        <v>13</v>
      </c>
    </row>
    <row r="295" spans="1:1" x14ac:dyDescent="0.35">
      <c r="A295" t="s">
        <v>32</v>
      </c>
    </row>
    <row r="296" spans="1:1" x14ac:dyDescent="0.35">
      <c r="A296" t="s">
        <v>169</v>
      </c>
    </row>
    <row r="297" spans="1:1" x14ac:dyDescent="0.35">
      <c r="A297" t="s">
        <v>67</v>
      </c>
    </row>
    <row r="298" spans="1:1" x14ac:dyDescent="0.35">
      <c r="A298" t="s">
        <v>133</v>
      </c>
    </row>
    <row r="299" spans="1:1" x14ac:dyDescent="0.35">
      <c r="A299" t="s">
        <v>22</v>
      </c>
    </row>
    <row r="300" spans="1:1" x14ac:dyDescent="0.35">
      <c r="A300" t="s">
        <v>42</v>
      </c>
    </row>
    <row r="301" spans="1:1" x14ac:dyDescent="0.35">
      <c r="A301" t="s">
        <v>177</v>
      </c>
    </row>
    <row r="302" spans="1:1" x14ac:dyDescent="0.35">
      <c r="A302" t="s">
        <v>79</v>
      </c>
    </row>
    <row r="303" spans="1:1" x14ac:dyDescent="0.35">
      <c r="A303" t="s">
        <v>34</v>
      </c>
    </row>
    <row r="304" spans="1:1" x14ac:dyDescent="0.35">
      <c r="A304" t="s">
        <v>101</v>
      </c>
    </row>
    <row r="305" spans="1:1" x14ac:dyDescent="0.35">
      <c r="A305" t="s">
        <v>42</v>
      </c>
    </row>
    <row r="306" spans="1:1" x14ac:dyDescent="0.35">
      <c r="A306" t="s">
        <v>22</v>
      </c>
    </row>
    <row r="307" spans="1:1" x14ac:dyDescent="0.35">
      <c r="A307" t="s">
        <v>133</v>
      </c>
    </row>
    <row r="308" spans="1:1" x14ac:dyDescent="0.35">
      <c r="A308" t="s">
        <v>34</v>
      </c>
    </row>
    <row r="309" spans="1:1" x14ac:dyDescent="0.35">
      <c r="A309" t="s">
        <v>32</v>
      </c>
    </row>
    <row r="310" spans="1:1" x14ac:dyDescent="0.35">
      <c r="A310" t="s">
        <v>169</v>
      </c>
    </row>
    <row r="311" spans="1:1" x14ac:dyDescent="0.35">
      <c r="A311" t="s">
        <v>32</v>
      </c>
    </row>
    <row r="312" spans="1:1" x14ac:dyDescent="0.35">
      <c r="A312" t="s">
        <v>79</v>
      </c>
    </row>
    <row r="313" spans="1:1" x14ac:dyDescent="0.35">
      <c r="A313" t="s">
        <v>79</v>
      </c>
    </row>
    <row r="314" spans="1:1" x14ac:dyDescent="0.35">
      <c r="A314" t="s">
        <v>201</v>
      </c>
    </row>
    <row r="315" spans="1:1" x14ac:dyDescent="0.35">
      <c r="A315" t="s">
        <v>101</v>
      </c>
    </row>
    <row r="316" spans="1:1" x14ac:dyDescent="0.35">
      <c r="A316" t="s">
        <v>79</v>
      </c>
    </row>
    <row r="317" spans="1:1" x14ac:dyDescent="0.35">
      <c r="A317" t="s">
        <v>32</v>
      </c>
    </row>
    <row r="318" spans="1:1" x14ac:dyDescent="0.35">
      <c r="A318" t="s">
        <v>149</v>
      </c>
    </row>
    <row r="319" spans="1:1" x14ac:dyDescent="0.35">
      <c r="A319" t="s">
        <v>101</v>
      </c>
    </row>
    <row r="320" spans="1:1" x14ac:dyDescent="0.35">
      <c r="A320" t="s">
        <v>177</v>
      </c>
    </row>
    <row r="321" spans="1:1" x14ac:dyDescent="0.35">
      <c r="A321" t="s">
        <v>16</v>
      </c>
    </row>
    <row r="322" spans="1:1" x14ac:dyDescent="0.35">
      <c r="A322" t="s">
        <v>79</v>
      </c>
    </row>
    <row r="323" spans="1:1" x14ac:dyDescent="0.35">
      <c r="A323" t="s">
        <v>79</v>
      </c>
    </row>
    <row r="324" spans="1:1" x14ac:dyDescent="0.35">
      <c r="A324" t="s">
        <v>16</v>
      </c>
    </row>
    <row r="325" spans="1:1" x14ac:dyDescent="0.35">
      <c r="A325" t="s">
        <v>79</v>
      </c>
    </row>
    <row r="326" spans="1:1" x14ac:dyDescent="0.35">
      <c r="A326" t="s">
        <v>57</v>
      </c>
    </row>
    <row r="327" spans="1:1" x14ac:dyDescent="0.35">
      <c r="A327" t="s">
        <v>22</v>
      </c>
    </row>
    <row r="328" spans="1:1" x14ac:dyDescent="0.35">
      <c r="A328" t="s">
        <v>14</v>
      </c>
    </row>
    <row r="329" spans="1:1" x14ac:dyDescent="0.35">
      <c r="A329" t="s">
        <v>23</v>
      </c>
    </row>
    <row r="330" spans="1:1" x14ac:dyDescent="0.35">
      <c r="A330" t="s">
        <v>23</v>
      </c>
    </row>
    <row r="331" spans="1:1" x14ac:dyDescent="0.35">
      <c r="A331" t="s">
        <v>133</v>
      </c>
    </row>
    <row r="332" spans="1:1" x14ac:dyDescent="0.35">
      <c r="A332" t="s">
        <v>177</v>
      </c>
    </row>
    <row r="333" spans="1:1" x14ac:dyDescent="0.35">
      <c r="A333" t="s">
        <v>14</v>
      </c>
    </row>
    <row r="334" spans="1:1" x14ac:dyDescent="0.35">
      <c r="A334" t="s">
        <v>32</v>
      </c>
    </row>
    <row r="335" spans="1:1" x14ac:dyDescent="0.35">
      <c r="A335" t="s">
        <v>16</v>
      </c>
    </row>
    <row r="336" spans="1:1" x14ac:dyDescent="0.35">
      <c r="A336" t="s">
        <v>149</v>
      </c>
    </row>
    <row r="337" spans="1:1" x14ac:dyDescent="0.35">
      <c r="A337" t="s">
        <v>42</v>
      </c>
    </row>
    <row r="338" spans="1:1" x14ac:dyDescent="0.35">
      <c r="A338" t="s">
        <v>177</v>
      </c>
    </row>
    <row r="339" spans="1:1" x14ac:dyDescent="0.35">
      <c r="A339" t="s">
        <v>16</v>
      </c>
    </row>
    <row r="340" spans="1:1" x14ac:dyDescent="0.35">
      <c r="A340" t="s">
        <v>32</v>
      </c>
    </row>
    <row r="341" spans="1:1" x14ac:dyDescent="0.35">
      <c r="A341" t="s">
        <v>79</v>
      </c>
    </row>
    <row r="342" spans="1:1" x14ac:dyDescent="0.35">
      <c r="A342" t="s">
        <v>16</v>
      </c>
    </row>
    <row r="343" spans="1:1" x14ac:dyDescent="0.35">
      <c r="A343" t="s">
        <v>13</v>
      </c>
    </row>
    <row r="344" spans="1:1" x14ac:dyDescent="0.35">
      <c r="A344" t="s">
        <v>14</v>
      </c>
    </row>
    <row r="345" spans="1:1" x14ac:dyDescent="0.35">
      <c r="A345" t="s">
        <v>201</v>
      </c>
    </row>
    <row r="346" spans="1:1" x14ac:dyDescent="0.35">
      <c r="A346" t="s">
        <v>23</v>
      </c>
    </row>
    <row r="347" spans="1:1" x14ac:dyDescent="0.35">
      <c r="A347" t="s">
        <v>40</v>
      </c>
    </row>
    <row r="348" spans="1:1" x14ac:dyDescent="0.35">
      <c r="A348" t="s">
        <v>42</v>
      </c>
    </row>
    <row r="349" spans="1:1" x14ac:dyDescent="0.35">
      <c r="A349" t="s">
        <v>169</v>
      </c>
    </row>
    <row r="350" spans="1:1" x14ac:dyDescent="0.35">
      <c r="A350" t="s">
        <v>14</v>
      </c>
    </row>
    <row r="351" spans="1:1" x14ac:dyDescent="0.35">
      <c r="A351" t="s">
        <v>101</v>
      </c>
    </row>
    <row r="352" spans="1:1" x14ac:dyDescent="0.35">
      <c r="A352" t="s">
        <v>67</v>
      </c>
    </row>
    <row r="353" spans="1:1" x14ac:dyDescent="0.35">
      <c r="A353" t="s">
        <v>31</v>
      </c>
    </row>
    <row r="354" spans="1:1" x14ac:dyDescent="0.35">
      <c r="A354" t="s">
        <v>201</v>
      </c>
    </row>
    <row r="355" spans="1:1" x14ac:dyDescent="0.35">
      <c r="A355" t="s">
        <v>133</v>
      </c>
    </row>
    <row r="356" spans="1:1" x14ac:dyDescent="0.35">
      <c r="A356" t="s">
        <v>22</v>
      </c>
    </row>
    <row r="357" spans="1:1" x14ac:dyDescent="0.35">
      <c r="A357" t="s">
        <v>25</v>
      </c>
    </row>
    <row r="358" spans="1:1" x14ac:dyDescent="0.35">
      <c r="A358" t="s">
        <v>201</v>
      </c>
    </row>
    <row r="359" spans="1:1" x14ac:dyDescent="0.35">
      <c r="A359" t="s">
        <v>25</v>
      </c>
    </row>
    <row r="360" spans="1:1" x14ac:dyDescent="0.35">
      <c r="A360" t="s">
        <v>79</v>
      </c>
    </row>
    <row r="361" spans="1:1" x14ac:dyDescent="0.35">
      <c r="A361" t="s">
        <v>79</v>
      </c>
    </row>
    <row r="362" spans="1:1" x14ac:dyDescent="0.35">
      <c r="A362" t="s">
        <v>42</v>
      </c>
    </row>
    <row r="363" spans="1:1" x14ac:dyDescent="0.35">
      <c r="A363" t="s">
        <v>133</v>
      </c>
    </row>
    <row r="364" spans="1:1" x14ac:dyDescent="0.35">
      <c r="A364" t="s">
        <v>14</v>
      </c>
    </row>
    <row r="365" spans="1:1" x14ac:dyDescent="0.35">
      <c r="A365" t="s">
        <v>13</v>
      </c>
    </row>
    <row r="366" spans="1:1" x14ac:dyDescent="0.35">
      <c r="A366" t="s">
        <v>177</v>
      </c>
    </row>
    <row r="367" spans="1:1" x14ac:dyDescent="0.35">
      <c r="A367" t="s">
        <v>22</v>
      </c>
    </row>
    <row r="368" spans="1:1" x14ac:dyDescent="0.35">
      <c r="A368" t="s">
        <v>177</v>
      </c>
    </row>
    <row r="369" spans="1:1" x14ac:dyDescent="0.35">
      <c r="A369" t="s">
        <v>149</v>
      </c>
    </row>
    <row r="370" spans="1:1" x14ac:dyDescent="0.35">
      <c r="A370" t="s">
        <v>149</v>
      </c>
    </row>
    <row r="371" spans="1:1" x14ac:dyDescent="0.35">
      <c r="A371" t="s">
        <v>169</v>
      </c>
    </row>
    <row r="372" spans="1:1" x14ac:dyDescent="0.35">
      <c r="A372" t="s">
        <v>79</v>
      </c>
    </row>
    <row r="373" spans="1:1" x14ac:dyDescent="0.35">
      <c r="A373" t="s">
        <v>169</v>
      </c>
    </row>
    <row r="374" spans="1:1" x14ac:dyDescent="0.35">
      <c r="A374" t="s">
        <v>201</v>
      </c>
    </row>
    <row r="375" spans="1:1" x14ac:dyDescent="0.35">
      <c r="A375" t="s">
        <v>14</v>
      </c>
    </row>
    <row r="376" spans="1:1" x14ac:dyDescent="0.35">
      <c r="A376" t="s">
        <v>14</v>
      </c>
    </row>
    <row r="377" spans="1:1" x14ac:dyDescent="0.35">
      <c r="A377" t="s">
        <v>22</v>
      </c>
    </row>
    <row r="378" spans="1:1" x14ac:dyDescent="0.35">
      <c r="A378" t="s">
        <v>25</v>
      </c>
    </row>
    <row r="379" spans="1:1" x14ac:dyDescent="0.35">
      <c r="A379" t="s">
        <v>42</v>
      </c>
    </row>
    <row r="380" spans="1:1" x14ac:dyDescent="0.35">
      <c r="A380" t="s">
        <v>57</v>
      </c>
    </row>
    <row r="381" spans="1:1" x14ac:dyDescent="0.35">
      <c r="A381" t="s">
        <v>79</v>
      </c>
    </row>
    <row r="382" spans="1:1" x14ac:dyDescent="0.35">
      <c r="A382" t="s">
        <v>32</v>
      </c>
    </row>
    <row r="383" spans="1:1" x14ac:dyDescent="0.35">
      <c r="A383" t="s">
        <v>57</v>
      </c>
    </row>
    <row r="384" spans="1:1" x14ac:dyDescent="0.35">
      <c r="A384" t="s">
        <v>169</v>
      </c>
    </row>
    <row r="385" spans="1:1" x14ac:dyDescent="0.35">
      <c r="A385" t="s">
        <v>13</v>
      </c>
    </row>
    <row r="386" spans="1:1" x14ac:dyDescent="0.35">
      <c r="A386" t="s">
        <v>32</v>
      </c>
    </row>
    <row r="387" spans="1:1" x14ac:dyDescent="0.35">
      <c r="A387" t="s">
        <v>31</v>
      </c>
    </row>
    <row r="388" spans="1:1" x14ac:dyDescent="0.35">
      <c r="A388" t="s">
        <v>201</v>
      </c>
    </row>
    <row r="389" spans="1:1" x14ac:dyDescent="0.35">
      <c r="A389" t="s">
        <v>23</v>
      </c>
    </row>
    <row r="390" spans="1:1" x14ac:dyDescent="0.35">
      <c r="A390" t="s">
        <v>201</v>
      </c>
    </row>
    <row r="391" spans="1:1" x14ac:dyDescent="0.35">
      <c r="A391" t="s">
        <v>169</v>
      </c>
    </row>
    <row r="392" spans="1:1" x14ac:dyDescent="0.35">
      <c r="A392" t="s">
        <v>177</v>
      </c>
    </row>
    <row r="393" spans="1:1" x14ac:dyDescent="0.35">
      <c r="A393" t="s">
        <v>177</v>
      </c>
    </row>
    <row r="394" spans="1:1" x14ac:dyDescent="0.35">
      <c r="A394" t="s">
        <v>79</v>
      </c>
    </row>
    <row r="395" spans="1:1" x14ac:dyDescent="0.35">
      <c r="A395" t="s">
        <v>16</v>
      </c>
    </row>
    <row r="396" spans="1:1" x14ac:dyDescent="0.35">
      <c r="A396" t="s">
        <v>16</v>
      </c>
    </row>
    <row r="397" spans="1:1" x14ac:dyDescent="0.35">
      <c r="A397" t="s">
        <v>23</v>
      </c>
    </row>
    <row r="398" spans="1:1" x14ac:dyDescent="0.35">
      <c r="A398" t="s">
        <v>14</v>
      </c>
    </row>
    <row r="399" spans="1:1" x14ac:dyDescent="0.35">
      <c r="A399" t="s">
        <v>169</v>
      </c>
    </row>
    <row r="400" spans="1:1" x14ac:dyDescent="0.35">
      <c r="A400" t="s">
        <v>169</v>
      </c>
    </row>
    <row r="401" spans="1:1" x14ac:dyDescent="0.35">
      <c r="A401" t="s">
        <v>149</v>
      </c>
    </row>
    <row r="402" spans="1:1" x14ac:dyDescent="0.35">
      <c r="A402" t="s">
        <v>101</v>
      </c>
    </row>
    <row r="403" spans="1:1" x14ac:dyDescent="0.35">
      <c r="A403" t="s">
        <v>42</v>
      </c>
    </row>
    <row r="404" spans="1:1" x14ac:dyDescent="0.35">
      <c r="A404" t="s">
        <v>16</v>
      </c>
    </row>
    <row r="405" spans="1:1" x14ac:dyDescent="0.35">
      <c r="A405" t="s">
        <v>169</v>
      </c>
    </row>
    <row r="406" spans="1:1" x14ac:dyDescent="0.35">
      <c r="A406" t="s">
        <v>13</v>
      </c>
    </row>
    <row r="407" spans="1:1" x14ac:dyDescent="0.35">
      <c r="A407" t="s">
        <v>23</v>
      </c>
    </row>
    <row r="408" spans="1:1" x14ac:dyDescent="0.35">
      <c r="A408" t="s">
        <v>149</v>
      </c>
    </row>
    <row r="409" spans="1:1" x14ac:dyDescent="0.35">
      <c r="A409" t="s">
        <v>13</v>
      </c>
    </row>
    <row r="410" spans="1:1" x14ac:dyDescent="0.35">
      <c r="A410" t="s">
        <v>23</v>
      </c>
    </row>
    <row r="411" spans="1:1" x14ac:dyDescent="0.35">
      <c r="A411" t="s">
        <v>16</v>
      </c>
    </row>
    <row r="412" spans="1:1" x14ac:dyDescent="0.35">
      <c r="A412" t="s">
        <v>22</v>
      </c>
    </row>
    <row r="413" spans="1:1" x14ac:dyDescent="0.35">
      <c r="A413" t="s">
        <v>34</v>
      </c>
    </row>
    <row r="414" spans="1:1" x14ac:dyDescent="0.35">
      <c r="A414" t="s">
        <v>22</v>
      </c>
    </row>
    <row r="415" spans="1:1" x14ac:dyDescent="0.35">
      <c r="A415" t="s">
        <v>133</v>
      </c>
    </row>
    <row r="416" spans="1:1" x14ac:dyDescent="0.35">
      <c r="A416" t="s">
        <v>32</v>
      </c>
    </row>
    <row r="417" spans="1:1" x14ac:dyDescent="0.35">
      <c r="A417" t="s">
        <v>149</v>
      </c>
    </row>
    <row r="418" spans="1:1" x14ac:dyDescent="0.35">
      <c r="A418" t="s">
        <v>133</v>
      </c>
    </row>
    <row r="419" spans="1:1" x14ac:dyDescent="0.35">
      <c r="A419" t="s">
        <v>14</v>
      </c>
    </row>
    <row r="420" spans="1:1" x14ac:dyDescent="0.35">
      <c r="A420" t="s">
        <v>32</v>
      </c>
    </row>
    <row r="421" spans="1:1" x14ac:dyDescent="0.35">
      <c r="A421" t="s">
        <v>177</v>
      </c>
    </row>
    <row r="422" spans="1:1" x14ac:dyDescent="0.35">
      <c r="A422" t="s">
        <v>101</v>
      </c>
    </row>
    <row r="423" spans="1:1" x14ac:dyDescent="0.35">
      <c r="A423" t="s">
        <v>32</v>
      </c>
    </row>
    <row r="424" spans="1:1" x14ac:dyDescent="0.35">
      <c r="A424" t="s">
        <v>133</v>
      </c>
    </row>
    <row r="425" spans="1:1" x14ac:dyDescent="0.35">
      <c r="A425" t="s">
        <v>57</v>
      </c>
    </row>
    <row r="426" spans="1:1" x14ac:dyDescent="0.35">
      <c r="A426" t="s">
        <v>101</v>
      </c>
    </row>
    <row r="427" spans="1:1" x14ac:dyDescent="0.35">
      <c r="A427" t="s">
        <v>149</v>
      </c>
    </row>
    <row r="428" spans="1:1" x14ac:dyDescent="0.35">
      <c r="A428" t="s">
        <v>25</v>
      </c>
    </row>
    <row r="429" spans="1:1" x14ac:dyDescent="0.35">
      <c r="A429" t="s">
        <v>16</v>
      </c>
    </row>
    <row r="430" spans="1:1" x14ac:dyDescent="0.35">
      <c r="A430" t="s">
        <v>42</v>
      </c>
    </row>
    <row r="431" spans="1:1" x14ac:dyDescent="0.35">
      <c r="A431" t="s">
        <v>32</v>
      </c>
    </row>
    <row r="432" spans="1:1" x14ac:dyDescent="0.35">
      <c r="A432" t="s">
        <v>40</v>
      </c>
    </row>
    <row r="433" spans="1:1" x14ac:dyDescent="0.35">
      <c r="A433" t="s">
        <v>32</v>
      </c>
    </row>
    <row r="434" spans="1:1" x14ac:dyDescent="0.35">
      <c r="A434" t="s">
        <v>23</v>
      </c>
    </row>
    <row r="435" spans="1:1" x14ac:dyDescent="0.35">
      <c r="A435" t="s">
        <v>40</v>
      </c>
    </row>
    <row r="436" spans="1:1" x14ac:dyDescent="0.35">
      <c r="A436" t="s">
        <v>201</v>
      </c>
    </row>
    <row r="437" spans="1:1" x14ac:dyDescent="0.35">
      <c r="A437" t="s">
        <v>16</v>
      </c>
    </row>
    <row r="438" spans="1:1" x14ac:dyDescent="0.35">
      <c r="A438" t="s">
        <v>32</v>
      </c>
    </row>
    <row r="439" spans="1:1" x14ac:dyDescent="0.35">
      <c r="A439" t="s">
        <v>57</v>
      </c>
    </row>
    <row r="440" spans="1:1" x14ac:dyDescent="0.35">
      <c r="A440" t="s">
        <v>169</v>
      </c>
    </row>
    <row r="441" spans="1:1" x14ac:dyDescent="0.35">
      <c r="A441" t="s">
        <v>101</v>
      </c>
    </row>
    <row r="442" spans="1:1" x14ac:dyDescent="0.35">
      <c r="A442" t="s">
        <v>34</v>
      </c>
    </row>
    <row r="443" spans="1:1" x14ac:dyDescent="0.35">
      <c r="A443" t="s">
        <v>40</v>
      </c>
    </row>
    <row r="444" spans="1:1" x14ac:dyDescent="0.35">
      <c r="A444" t="s">
        <v>23</v>
      </c>
    </row>
    <row r="445" spans="1:1" x14ac:dyDescent="0.35">
      <c r="A445" t="s">
        <v>201</v>
      </c>
    </row>
    <row r="446" spans="1:1" x14ac:dyDescent="0.35">
      <c r="A446" t="s">
        <v>101</v>
      </c>
    </row>
    <row r="447" spans="1:1" x14ac:dyDescent="0.35">
      <c r="A447" t="s">
        <v>133</v>
      </c>
    </row>
    <row r="448" spans="1:1" x14ac:dyDescent="0.35">
      <c r="A448" t="s">
        <v>13</v>
      </c>
    </row>
    <row r="449" spans="1:1" x14ac:dyDescent="0.35">
      <c r="A449" t="s">
        <v>79</v>
      </c>
    </row>
    <row r="450" spans="1:1" x14ac:dyDescent="0.35">
      <c r="A450" t="s">
        <v>133</v>
      </c>
    </row>
    <row r="451" spans="1:1" x14ac:dyDescent="0.35">
      <c r="A451" t="s">
        <v>13</v>
      </c>
    </row>
    <row r="452" spans="1:1" x14ac:dyDescent="0.35">
      <c r="A452" t="s">
        <v>201</v>
      </c>
    </row>
    <row r="453" spans="1:1" x14ac:dyDescent="0.35">
      <c r="A453" t="s">
        <v>34</v>
      </c>
    </row>
    <row r="454" spans="1:1" x14ac:dyDescent="0.35">
      <c r="A454" t="s">
        <v>32</v>
      </c>
    </row>
    <row r="455" spans="1:1" x14ac:dyDescent="0.35">
      <c r="A455" t="s">
        <v>32</v>
      </c>
    </row>
    <row r="456" spans="1:1" x14ac:dyDescent="0.35">
      <c r="A456" t="s">
        <v>57</v>
      </c>
    </row>
    <row r="457" spans="1:1" x14ac:dyDescent="0.35">
      <c r="A457" t="s">
        <v>79</v>
      </c>
    </row>
    <row r="458" spans="1:1" x14ac:dyDescent="0.35">
      <c r="A458" t="s">
        <v>67</v>
      </c>
    </row>
    <row r="459" spans="1:1" x14ac:dyDescent="0.35">
      <c r="A459" t="s">
        <v>133</v>
      </c>
    </row>
    <row r="460" spans="1:1" x14ac:dyDescent="0.35">
      <c r="A460" t="s">
        <v>34</v>
      </c>
    </row>
    <row r="461" spans="1:1" x14ac:dyDescent="0.35">
      <c r="A461" t="s">
        <v>201</v>
      </c>
    </row>
    <row r="462" spans="1:1" x14ac:dyDescent="0.35">
      <c r="A462" t="s">
        <v>22</v>
      </c>
    </row>
    <row r="463" spans="1:1" x14ac:dyDescent="0.35">
      <c r="A463" t="s">
        <v>22</v>
      </c>
    </row>
    <row r="464" spans="1:1" x14ac:dyDescent="0.35">
      <c r="A464" t="s">
        <v>133</v>
      </c>
    </row>
    <row r="465" spans="1:1" x14ac:dyDescent="0.35">
      <c r="A465" t="s">
        <v>169</v>
      </c>
    </row>
    <row r="466" spans="1:1" x14ac:dyDescent="0.35">
      <c r="A466" t="s">
        <v>177</v>
      </c>
    </row>
    <row r="467" spans="1:1" x14ac:dyDescent="0.35">
      <c r="A467" t="s">
        <v>177</v>
      </c>
    </row>
    <row r="468" spans="1:1" x14ac:dyDescent="0.35">
      <c r="A468" t="s">
        <v>34</v>
      </c>
    </row>
    <row r="469" spans="1:1" x14ac:dyDescent="0.35">
      <c r="A469" t="s">
        <v>31</v>
      </c>
    </row>
    <row r="470" spans="1:1" x14ac:dyDescent="0.35">
      <c r="A470" t="s">
        <v>42</v>
      </c>
    </row>
    <row r="471" spans="1:1" x14ac:dyDescent="0.35">
      <c r="A471" t="s">
        <v>133</v>
      </c>
    </row>
    <row r="472" spans="1:1" x14ac:dyDescent="0.35">
      <c r="A472" t="s">
        <v>169</v>
      </c>
    </row>
    <row r="473" spans="1:1" x14ac:dyDescent="0.35">
      <c r="A473" t="s">
        <v>177</v>
      </c>
    </row>
    <row r="474" spans="1:1" x14ac:dyDescent="0.35">
      <c r="A474" t="s">
        <v>42</v>
      </c>
    </row>
    <row r="475" spans="1:1" x14ac:dyDescent="0.35">
      <c r="A475" t="s">
        <v>23</v>
      </c>
    </row>
    <row r="476" spans="1:1" x14ac:dyDescent="0.35">
      <c r="A476" t="s">
        <v>101</v>
      </c>
    </row>
    <row r="477" spans="1:1" x14ac:dyDescent="0.35">
      <c r="A477" t="s">
        <v>133</v>
      </c>
    </row>
    <row r="478" spans="1:1" x14ac:dyDescent="0.35">
      <c r="A478" t="s">
        <v>23</v>
      </c>
    </row>
    <row r="479" spans="1:1" x14ac:dyDescent="0.35">
      <c r="A479" t="s">
        <v>149</v>
      </c>
    </row>
    <row r="480" spans="1:1" x14ac:dyDescent="0.35">
      <c r="A480" t="s">
        <v>177</v>
      </c>
    </row>
    <row r="481" spans="1:1" x14ac:dyDescent="0.35">
      <c r="A481" t="s">
        <v>40</v>
      </c>
    </row>
    <row r="482" spans="1:1" x14ac:dyDescent="0.35">
      <c r="A482" t="s">
        <v>40</v>
      </c>
    </row>
    <row r="483" spans="1:1" x14ac:dyDescent="0.35">
      <c r="A483" t="s">
        <v>101</v>
      </c>
    </row>
    <row r="484" spans="1:1" x14ac:dyDescent="0.35">
      <c r="A484" t="s">
        <v>32</v>
      </c>
    </row>
    <row r="485" spans="1:1" x14ac:dyDescent="0.35">
      <c r="A485" t="s">
        <v>31</v>
      </c>
    </row>
    <row r="486" spans="1:1" x14ac:dyDescent="0.35">
      <c r="A486" t="s">
        <v>169</v>
      </c>
    </row>
    <row r="487" spans="1:1" x14ac:dyDescent="0.35">
      <c r="A487" t="s">
        <v>57</v>
      </c>
    </row>
    <row r="488" spans="1:1" x14ac:dyDescent="0.35">
      <c r="A488" t="s">
        <v>201</v>
      </c>
    </row>
    <row r="489" spans="1:1" x14ac:dyDescent="0.35">
      <c r="A489" t="s">
        <v>177</v>
      </c>
    </row>
    <row r="490" spans="1:1" x14ac:dyDescent="0.35">
      <c r="A490" t="s">
        <v>22</v>
      </c>
    </row>
    <row r="491" spans="1:1" x14ac:dyDescent="0.35">
      <c r="A491" t="s">
        <v>42</v>
      </c>
    </row>
    <row r="492" spans="1:1" x14ac:dyDescent="0.35">
      <c r="A492" t="s">
        <v>133</v>
      </c>
    </row>
    <row r="493" spans="1:1" x14ac:dyDescent="0.35">
      <c r="A493" t="s">
        <v>40</v>
      </c>
    </row>
    <row r="494" spans="1:1" x14ac:dyDescent="0.35">
      <c r="A494" t="s">
        <v>16</v>
      </c>
    </row>
    <row r="495" spans="1:1" x14ac:dyDescent="0.35">
      <c r="A495" t="s">
        <v>149</v>
      </c>
    </row>
    <row r="496" spans="1:1" x14ac:dyDescent="0.35">
      <c r="A496" t="s">
        <v>101</v>
      </c>
    </row>
    <row r="497" spans="1:1" x14ac:dyDescent="0.35">
      <c r="A497" t="s">
        <v>31</v>
      </c>
    </row>
    <row r="498" spans="1:1" x14ac:dyDescent="0.35">
      <c r="A498" t="s">
        <v>31</v>
      </c>
    </row>
    <row r="499" spans="1:1" x14ac:dyDescent="0.35">
      <c r="A499" t="s">
        <v>32</v>
      </c>
    </row>
    <row r="500" spans="1:1" x14ac:dyDescent="0.35">
      <c r="A500" t="s">
        <v>101</v>
      </c>
    </row>
    <row r="501" spans="1:1" x14ac:dyDescent="0.35">
      <c r="A501" t="s">
        <v>23</v>
      </c>
    </row>
    <row r="502" spans="1:1" x14ac:dyDescent="0.35">
      <c r="A502" t="s">
        <v>40</v>
      </c>
    </row>
    <row r="503" spans="1:1" x14ac:dyDescent="0.35">
      <c r="A503" t="s">
        <v>101</v>
      </c>
    </row>
    <row r="504" spans="1:1" x14ac:dyDescent="0.35">
      <c r="A504" t="s">
        <v>57</v>
      </c>
    </row>
    <row r="505" spans="1:1" x14ac:dyDescent="0.35">
      <c r="A505" t="s">
        <v>169</v>
      </c>
    </row>
    <row r="506" spans="1:1" x14ac:dyDescent="0.35">
      <c r="A506" t="s">
        <v>14</v>
      </c>
    </row>
    <row r="507" spans="1:1" x14ac:dyDescent="0.35">
      <c r="A507" t="s">
        <v>57</v>
      </c>
    </row>
    <row r="508" spans="1:1" x14ac:dyDescent="0.35">
      <c r="A508" t="s">
        <v>57</v>
      </c>
    </row>
    <row r="509" spans="1:1" x14ac:dyDescent="0.35">
      <c r="A509" t="s">
        <v>133</v>
      </c>
    </row>
    <row r="510" spans="1:1" x14ac:dyDescent="0.35">
      <c r="A510" t="s">
        <v>201</v>
      </c>
    </row>
    <row r="511" spans="1:1" x14ac:dyDescent="0.35">
      <c r="A511" t="s">
        <v>79</v>
      </c>
    </row>
    <row r="512" spans="1:1" x14ac:dyDescent="0.35">
      <c r="A512" t="s">
        <v>133</v>
      </c>
    </row>
    <row r="513" spans="1:1" x14ac:dyDescent="0.35">
      <c r="A513" t="s">
        <v>16</v>
      </c>
    </row>
    <row r="514" spans="1:1" x14ac:dyDescent="0.35">
      <c r="A514" t="s">
        <v>201</v>
      </c>
    </row>
    <row r="515" spans="1:1" x14ac:dyDescent="0.35">
      <c r="A515" t="s">
        <v>42</v>
      </c>
    </row>
    <row r="516" spans="1:1" x14ac:dyDescent="0.35">
      <c r="A516" t="s">
        <v>40</v>
      </c>
    </row>
    <row r="517" spans="1:1" x14ac:dyDescent="0.35">
      <c r="A517" t="s">
        <v>40</v>
      </c>
    </row>
    <row r="518" spans="1:1" x14ac:dyDescent="0.35">
      <c r="A518" t="s">
        <v>32</v>
      </c>
    </row>
    <row r="519" spans="1:1" x14ac:dyDescent="0.35">
      <c r="A519" t="s">
        <v>23</v>
      </c>
    </row>
    <row r="520" spans="1:1" x14ac:dyDescent="0.35">
      <c r="A520" t="s">
        <v>40</v>
      </c>
    </row>
    <row r="521" spans="1:1" x14ac:dyDescent="0.35">
      <c r="A521" t="s">
        <v>32</v>
      </c>
    </row>
    <row r="522" spans="1:1" x14ac:dyDescent="0.35">
      <c r="A522" t="s">
        <v>25</v>
      </c>
    </row>
    <row r="523" spans="1:1" x14ac:dyDescent="0.35">
      <c r="A523" t="s">
        <v>201</v>
      </c>
    </row>
    <row r="524" spans="1:1" x14ac:dyDescent="0.35">
      <c r="A524" t="s">
        <v>16</v>
      </c>
    </row>
    <row r="525" spans="1:1" x14ac:dyDescent="0.35">
      <c r="A525" t="s">
        <v>34</v>
      </c>
    </row>
    <row r="526" spans="1:1" x14ac:dyDescent="0.35">
      <c r="A526" t="s">
        <v>14</v>
      </c>
    </row>
    <row r="527" spans="1:1" x14ac:dyDescent="0.35">
      <c r="A527" t="s">
        <v>67</v>
      </c>
    </row>
    <row r="528" spans="1:1" x14ac:dyDescent="0.35">
      <c r="A528" t="s">
        <v>201</v>
      </c>
    </row>
    <row r="529" spans="1:1" x14ac:dyDescent="0.35">
      <c r="A529" t="s">
        <v>40</v>
      </c>
    </row>
    <row r="530" spans="1:1" x14ac:dyDescent="0.35">
      <c r="A530" t="s">
        <v>177</v>
      </c>
    </row>
    <row r="531" spans="1:1" x14ac:dyDescent="0.35">
      <c r="A531" t="s">
        <v>57</v>
      </c>
    </row>
    <row r="532" spans="1:1" x14ac:dyDescent="0.35">
      <c r="A532" t="s">
        <v>32</v>
      </c>
    </row>
    <row r="533" spans="1:1" x14ac:dyDescent="0.35">
      <c r="A533" t="s">
        <v>42</v>
      </c>
    </row>
    <row r="534" spans="1:1" x14ac:dyDescent="0.35">
      <c r="A534" t="s">
        <v>16</v>
      </c>
    </row>
    <row r="535" spans="1:1" x14ac:dyDescent="0.35">
      <c r="A535" t="s">
        <v>177</v>
      </c>
    </row>
    <row r="536" spans="1:1" x14ac:dyDescent="0.35">
      <c r="A536" t="s">
        <v>133</v>
      </c>
    </row>
    <row r="537" spans="1:1" x14ac:dyDescent="0.35">
      <c r="A537" t="s">
        <v>16</v>
      </c>
    </row>
    <row r="538" spans="1:1" x14ac:dyDescent="0.35">
      <c r="A538" t="s">
        <v>32</v>
      </c>
    </row>
    <row r="539" spans="1:1" x14ac:dyDescent="0.35">
      <c r="A539" t="s">
        <v>22</v>
      </c>
    </row>
    <row r="540" spans="1:1" x14ac:dyDescent="0.35">
      <c r="A540" t="s">
        <v>177</v>
      </c>
    </row>
    <row r="541" spans="1:1" x14ac:dyDescent="0.35">
      <c r="A541" t="s">
        <v>14</v>
      </c>
    </row>
    <row r="542" spans="1:1" x14ac:dyDescent="0.35">
      <c r="A542" t="s">
        <v>149</v>
      </c>
    </row>
    <row r="543" spans="1:1" x14ac:dyDescent="0.35">
      <c r="A543" t="s">
        <v>149</v>
      </c>
    </row>
    <row r="544" spans="1:1" x14ac:dyDescent="0.35">
      <c r="A544" t="s">
        <v>31</v>
      </c>
    </row>
    <row r="545" spans="1:1" x14ac:dyDescent="0.35">
      <c r="A545" t="s">
        <v>67</v>
      </c>
    </row>
    <row r="546" spans="1:1" x14ac:dyDescent="0.35">
      <c r="A546" t="s">
        <v>25</v>
      </c>
    </row>
    <row r="547" spans="1:1" x14ac:dyDescent="0.35">
      <c r="A547" t="s">
        <v>201</v>
      </c>
    </row>
    <row r="548" spans="1:1" x14ac:dyDescent="0.35">
      <c r="A548" t="s">
        <v>169</v>
      </c>
    </row>
    <row r="549" spans="1:1" x14ac:dyDescent="0.35">
      <c r="A549" t="s">
        <v>23</v>
      </c>
    </row>
    <row r="550" spans="1:1" x14ac:dyDescent="0.35">
      <c r="A550" t="s">
        <v>57</v>
      </c>
    </row>
    <row r="551" spans="1:1" x14ac:dyDescent="0.35">
      <c r="A551" t="s">
        <v>23</v>
      </c>
    </row>
    <row r="552" spans="1:1" x14ac:dyDescent="0.35">
      <c r="A552" t="s">
        <v>79</v>
      </c>
    </row>
    <row r="553" spans="1:1" x14ac:dyDescent="0.35">
      <c r="A553" t="s">
        <v>22</v>
      </c>
    </row>
    <row r="554" spans="1:1" x14ac:dyDescent="0.35">
      <c r="A554" t="s">
        <v>25</v>
      </c>
    </row>
    <row r="555" spans="1:1" x14ac:dyDescent="0.35">
      <c r="A555" t="s">
        <v>79</v>
      </c>
    </row>
    <row r="556" spans="1:1" x14ac:dyDescent="0.35">
      <c r="A556" t="s">
        <v>201</v>
      </c>
    </row>
    <row r="557" spans="1:1" x14ac:dyDescent="0.35">
      <c r="A557" t="s">
        <v>25</v>
      </c>
    </row>
    <row r="558" spans="1:1" x14ac:dyDescent="0.35">
      <c r="A558" t="s">
        <v>14</v>
      </c>
    </row>
    <row r="559" spans="1:1" x14ac:dyDescent="0.35">
      <c r="A559" t="s">
        <v>149</v>
      </c>
    </row>
    <row r="560" spans="1:1" x14ac:dyDescent="0.35">
      <c r="A560" t="s">
        <v>32</v>
      </c>
    </row>
    <row r="561" spans="1:1" x14ac:dyDescent="0.35">
      <c r="A561" t="s">
        <v>169</v>
      </c>
    </row>
    <row r="562" spans="1:1" x14ac:dyDescent="0.35">
      <c r="A562" t="s">
        <v>201</v>
      </c>
    </row>
    <row r="563" spans="1:1" x14ac:dyDescent="0.35">
      <c r="A563" t="s">
        <v>16</v>
      </c>
    </row>
    <row r="564" spans="1:1" x14ac:dyDescent="0.35">
      <c r="A564" t="s">
        <v>133</v>
      </c>
    </row>
    <row r="565" spans="1:1" x14ac:dyDescent="0.35">
      <c r="A565" t="s">
        <v>16</v>
      </c>
    </row>
    <row r="566" spans="1:1" x14ac:dyDescent="0.35">
      <c r="A566" t="s">
        <v>22</v>
      </c>
    </row>
    <row r="567" spans="1:1" x14ac:dyDescent="0.35">
      <c r="A567" t="s">
        <v>25</v>
      </c>
    </row>
    <row r="568" spans="1:1" x14ac:dyDescent="0.35">
      <c r="A568" t="s">
        <v>101</v>
      </c>
    </row>
    <row r="569" spans="1:1" x14ac:dyDescent="0.35">
      <c r="A569" t="s">
        <v>169</v>
      </c>
    </row>
    <row r="570" spans="1:1" x14ac:dyDescent="0.35">
      <c r="A570" t="s">
        <v>16</v>
      </c>
    </row>
    <row r="571" spans="1:1" x14ac:dyDescent="0.35">
      <c r="A571" t="s">
        <v>177</v>
      </c>
    </row>
    <row r="572" spans="1:1" x14ac:dyDescent="0.35">
      <c r="A572" t="s">
        <v>34</v>
      </c>
    </row>
    <row r="573" spans="1:1" x14ac:dyDescent="0.35">
      <c r="A573" t="s">
        <v>23</v>
      </c>
    </row>
    <row r="574" spans="1:1" x14ac:dyDescent="0.35">
      <c r="A574" t="s">
        <v>177</v>
      </c>
    </row>
    <row r="575" spans="1:1" x14ac:dyDescent="0.35">
      <c r="A575" t="s">
        <v>32</v>
      </c>
    </row>
    <row r="576" spans="1:1" x14ac:dyDescent="0.35">
      <c r="A576" t="s">
        <v>25</v>
      </c>
    </row>
    <row r="577" spans="1:1" x14ac:dyDescent="0.35">
      <c r="A577" t="s">
        <v>42</v>
      </c>
    </row>
    <row r="578" spans="1:1" x14ac:dyDescent="0.35">
      <c r="A578" t="s">
        <v>133</v>
      </c>
    </row>
    <row r="579" spans="1:1" x14ac:dyDescent="0.35">
      <c r="A579" t="s">
        <v>14</v>
      </c>
    </row>
    <row r="580" spans="1:1" x14ac:dyDescent="0.35">
      <c r="A580" t="s">
        <v>101</v>
      </c>
    </row>
    <row r="581" spans="1:1" x14ac:dyDescent="0.35">
      <c r="A581" t="s">
        <v>67</v>
      </c>
    </row>
    <row r="582" spans="1:1" x14ac:dyDescent="0.35">
      <c r="A582" t="s">
        <v>101</v>
      </c>
    </row>
    <row r="583" spans="1:1" x14ac:dyDescent="0.35">
      <c r="A583" t="s">
        <v>22</v>
      </c>
    </row>
    <row r="584" spans="1:1" x14ac:dyDescent="0.35">
      <c r="A584" t="s">
        <v>149</v>
      </c>
    </row>
    <row r="585" spans="1:1" x14ac:dyDescent="0.35">
      <c r="A585" t="s">
        <v>25</v>
      </c>
    </row>
    <row r="586" spans="1:1" x14ac:dyDescent="0.35">
      <c r="A586" t="s">
        <v>14</v>
      </c>
    </row>
    <row r="587" spans="1:1" x14ac:dyDescent="0.35">
      <c r="A587" t="s">
        <v>34</v>
      </c>
    </row>
    <row r="588" spans="1:1" x14ac:dyDescent="0.35">
      <c r="A588" t="s">
        <v>133</v>
      </c>
    </row>
    <row r="589" spans="1:1" x14ac:dyDescent="0.35">
      <c r="A589" t="s">
        <v>31</v>
      </c>
    </row>
    <row r="590" spans="1:1" x14ac:dyDescent="0.35">
      <c r="A590" t="s">
        <v>101</v>
      </c>
    </row>
    <row r="591" spans="1:1" x14ac:dyDescent="0.35">
      <c r="A591" t="s">
        <v>14</v>
      </c>
    </row>
    <row r="592" spans="1:1" x14ac:dyDescent="0.35">
      <c r="A592" t="s">
        <v>22</v>
      </c>
    </row>
    <row r="593" spans="1:1" x14ac:dyDescent="0.35">
      <c r="A593" t="s">
        <v>101</v>
      </c>
    </row>
    <row r="594" spans="1:1" x14ac:dyDescent="0.35">
      <c r="A594" t="s">
        <v>67</v>
      </c>
    </row>
    <row r="595" spans="1:1" x14ac:dyDescent="0.35">
      <c r="A595" t="s">
        <v>22</v>
      </c>
    </row>
    <row r="596" spans="1:1" x14ac:dyDescent="0.35">
      <c r="A596" t="s">
        <v>32</v>
      </c>
    </row>
    <row r="597" spans="1:1" x14ac:dyDescent="0.35">
      <c r="A597" t="s">
        <v>34</v>
      </c>
    </row>
    <row r="598" spans="1:1" x14ac:dyDescent="0.35">
      <c r="A598" t="s">
        <v>14</v>
      </c>
    </row>
    <row r="599" spans="1:1" x14ac:dyDescent="0.35">
      <c r="A599" t="s">
        <v>25</v>
      </c>
    </row>
    <row r="600" spans="1:1" x14ac:dyDescent="0.35">
      <c r="A600" t="s">
        <v>32</v>
      </c>
    </row>
    <row r="601" spans="1:1" x14ac:dyDescent="0.35">
      <c r="A601" t="s">
        <v>32</v>
      </c>
    </row>
    <row r="602" spans="1:1" x14ac:dyDescent="0.35">
      <c r="A602" t="s">
        <v>57</v>
      </c>
    </row>
    <row r="603" spans="1:1" x14ac:dyDescent="0.35">
      <c r="A603" t="s">
        <v>177</v>
      </c>
    </row>
    <row r="604" spans="1:1" x14ac:dyDescent="0.35">
      <c r="A604" t="s">
        <v>42</v>
      </c>
    </row>
    <row r="605" spans="1:1" x14ac:dyDescent="0.35">
      <c r="A605" t="s">
        <v>169</v>
      </c>
    </row>
    <row r="606" spans="1:1" x14ac:dyDescent="0.35">
      <c r="A606" t="s">
        <v>13</v>
      </c>
    </row>
    <row r="607" spans="1:1" x14ac:dyDescent="0.35">
      <c r="A607" t="s">
        <v>201</v>
      </c>
    </row>
    <row r="608" spans="1:1" x14ac:dyDescent="0.35">
      <c r="A608" t="s">
        <v>149</v>
      </c>
    </row>
    <row r="609" spans="1:1" x14ac:dyDescent="0.35">
      <c r="A609" t="s">
        <v>201</v>
      </c>
    </row>
    <row r="610" spans="1:1" x14ac:dyDescent="0.35">
      <c r="A610" t="s">
        <v>101</v>
      </c>
    </row>
    <row r="611" spans="1:1" x14ac:dyDescent="0.35">
      <c r="A611" t="s">
        <v>57</v>
      </c>
    </row>
    <row r="612" spans="1:1" x14ac:dyDescent="0.35">
      <c r="A612" t="s">
        <v>177</v>
      </c>
    </row>
    <row r="613" spans="1:1" x14ac:dyDescent="0.35">
      <c r="A613" t="s">
        <v>42</v>
      </c>
    </row>
    <row r="614" spans="1:1" x14ac:dyDescent="0.35">
      <c r="A614" t="s">
        <v>25</v>
      </c>
    </row>
    <row r="615" spans="1:1" x14ac:dyDescent="0.35">
      <c r="A615" t="s">
        <v>31</v>
      </c>
    </row>
    <row r="616" spans="1:1" x14ac:dyDescent="0.35">
      <c r="A616" t="s">
        <v>177</v>
      </c>
    </row>
    <row r="617" spans="1:1" x14ac:dyDescent="0.35">
      <c r="A617" t="s">
        <v>31</v>
      </c>
    </row>
    <row r="618" spans="1:1" x14ac:dyDescent="0.35">
      <c r="A618" t="s">
        <v>79</v>
      </c>
    </row>
    <row r="619" spans="1:1" x14ac:dyDescent="0.35">
      <c r="A619" t="s">
        <v>32</v>
      </c>
    </row>
    <row r="620" spans="1:1" x14ac:dyDescent="0.35">
      <c r="A620" t="s">
        <v>177</v>
      </c>
    </row>
    <row r="621" spans="1:1" x14ac:dyDescent="0.35">
      <c r="A621" t="s">
        <v>149</v>
      </c>
    </row>
    <row r="622" spans="1:1" x14ac:dyDescent="0.35">
      <c r="A622" t="s">
        <v>13</v>
      </c>
    </row>
    <row r="623" spans="1:1" x14ac:dyDescent="0.35">
      <c r="A623" t="s">
        <v>23</v>
      </c>
    </row>
    <row r="624" spans="1:1" x14ac:dyDescent="0.35">
      <c r="A624" t="s">
        <v>40</v>
      </c>
    </row>
    <row r="625" spans="1:1" x14ac:dyDescent="0.35">
      <c r="A625" t="s">
        <v>25</v>
      </c>
    </row>
    <row r="626" spans="1:1" x14ac:dyDescent="0.35">
      <c r="A626" t="s">
        <v>177</v>
      </c>
    </row>
    <row r="627" spans="1:1" x14ac:dyDescent="0.35">
      <c r="A627" t="s">
        <v>14</v>
      </c>
    </row>
    <row r="628" spans="1:1" x14ac:dyDescent="0.35">
      <c r="A628" t="s">
        <v>31</v>
      </c>
    </row>
    <row r="629" spans="1:1" x14ac:dyDescent="0.35">
      <c r="A629" t="s">
        <v>34</v>
      </c>
    </row>
    <row r="630" spans="1:1" x14ac:dyDescent="0.35">
      <c r="A630" t="s">
        <v>57</v>
      </c>
    </row>
    <row r="631" spans="1:1" x14ac:dyDescent="0.35">
      <c r="A631" t="s">
        <v>169</v>
      </c>
    </row>
    <row r="632" spans="1:1" x14ac:dyDescent="0.35">
      <c r="A632" t="s">
        <v>177</v>
      </c>
    </row>
    <row r="633" spans="1:1" x14ac:dyDescent="0.35">
      <c r="A633" t="s">
        <v>67</v>
      </c>
    </row>
    <row r="634" spans="1:1" x14ac:dyDescent="0.35">
      <c r="A634" t="s">
        <v>149</v>
      </c>
    </row>
    <row r="635" spans="1:1" x14ac:dyDescent="0.35">
      <c r="A635" t="s">
        <v>13</v>
      </c>
    </row>
    <row r="636" spans="1:1" x14ac:dyDescent="0.35">
      <c r="A636" t="s">
        <v>169</v>
      </c>
    </row>
    <row r="637" spans="1:1" x14ac:dyDescent="0.35">
      <c r="A637" t="s">
        <v>22</v>
      </c>
    </row>
    <row r="638" spans="1:1" x14ac:dyDescent="0.35">
      <c r="A638" t="s">
        <v>22</v>
      </c>
    </row>
    <row r="639" spans="1:1" x14ac:dyDescent="0.35">
      <c r="A639" t="s">
        <v>133</v>
      </c>
    </row>
    <row r="640" spans="1:1" x14ac:dyDescent="0.35">
      <c r="A640" t="s">
        <v>42</v>
      </c>
    </row>
    <row r="641" spans="1:1" x14ac:dyDescent="0.35">
      <c r="A641" t="s">
        <v>149</v>
      </c>
    </row>
    <row r="642" spans="1:1" x14ac:dyDescent="0.35">
      <c r="A642" t="s">
        <v>25</v>
      </c>
    </row>
    <row r="643" spans="1:1" x14ac:dyDescent="0.35">
      <c r="A643" t="s">
        <v>79</v>
      </c>
    </row>
    <row r="644" spans="1:1" x14ac:dyDescent="0.35">
      <c r="A644" t="s">
        <v>32</v>
      </c>
    </row>
    <row r="645" spans="1:1" x14ac:dyDescent="0.35">
      <c r="A645" t="s">
        <v>23</v>
      </c>
    </row>
    <row r="646" spans="1:1" x14ac:dyDescent="0.35">
      <c r="A646" t="s">
        <v>32</v>
      </c>
    </row>
    <row r="647" spans="1:1" x14ac:dyDescent="0.35">
      <c r="A647" t="s">
        <v>40</v>
      </c>
    </row>
    <row r="648" spans="1:1" x14ac:dyDescent="0.35">
      <c r="A648" t="s">
        <v>14</v>
      </c>
    </row>
    <row r="649" spans="1:1" x14ac:dyDescent="0.35">
      <c r="A649" t="s">
        <v>13</v>
      </c>
    </row>
    <row r="650" spans="1:1" x14ac:dyDescent="0.35">
      <c r="A650" t="s">
        <v>67</v>
      </c>
    </row>
    <row r="651" spans="1:1" x14ac:dyDescent="0.35">
      <c r="A651" t="s">
        <v>23</v>
      </c>
    </row>
    <row r="652" spans="1:1" x14ac:dyDescent="0.35">
      <c r="A652" t="s">
        <v>42</v>
      </c>
    </row>
    <row r="653" spans="1:1" x14ac:dyDescent="0.35">
      <c r="A653" t="s">
        <v>16</v>
      </c>
    </row>
    <row r="654" spans="1:1" x14ac:dyDescent="0.35">
      <c r="A654" t="s">
        <v>40</v>
      </c>
    </row>
    <row r="655" spans="1:1" x14ac:dyDescent="0.35">
      <c r="A655" t="s">
        <v>169</v>
      </c>
    </row>
    <row r="656" spans="1:1" x14ac:dyDescent="0.35">
      <c r="A656" t="s">
        <v>13</v>
      </c>
    </row>
    <row r="657" spans="1:1" x14ac:dyDescent="0.35">
      <c r="A657" t="s">
        <v>101</v>
      </c>
    </row>
    <row r="658" spans="1:1" x14ac:dyDescent="0.35">
      <c r="A658" t="s">
        <v>31</v>
      </c>
    </row>
    <row r="659" spans="1:1" x14ac:dyDescent="0.35">
      <c r="A659" t="s">
        <v>23</v>
      </c>
    </row>
    <row r="660" spans="1:1" x14ac:dyDescent="0.35">
      <c r="A660" t="s">
        <v>34</v>
      </c>
    </row>
    <row r="661" spans="1:1" x14ac:dyDescent="0.35">
      <c r="A661" t="s">
        <v>177</v>
      </c>
    </row>
    <row r="662" spans="1:1" x14ac:dyDescent="0.35">
      <c r="A662" t="s">
        <v>32</v>
      </c>
    </row>
    <row r="663" spans="1:1" x14ac:dyDescent="0.35">
      <c r="A663" t="s">
        <v>67</v>
      </c>
    </row>
    <row r="664" spans="1:1" x14ac:dyDescent="0.35">
      <c r="A664" t="s">
        <v>40</v>
      </c>
    </row>
    <row r="665" spans="1:1" x14ac:dyDescent="0.35">
      <c r="A665" t="s">
        <v>32</v>
      </c>
    </row>
    <row r="666" spans="1:1" x14ac:dyDescent="0.35">
      <c r="A666" t="s">
        <v>177</v>
      </c>
    </row>
    <row r="667" spans="1:1" x14ac:dyDescent="0.35">
      <c r="A667" t="s">
        <v>201</v>
      </c>
    </row>
    <row r="668" spans="1:1" x14ac:dyDescent="0.35">
      <c r="A668" t="s">
        <v>31</v>
      </c>
    </row>
    <row r="669" spans="1:1" x14ac:dyDescent="0.35">
      <c r="A669" t="s">
        <v>31</v>
      </c>
    </row>
    <row r="670" spans="1:1" x14ac:dyDescent="0.35">
      <c r="A670" t="s">
        <v>79</v>
      </c>
    </row>
    <row r="671" spans="1:1" x14ac:dyDescent="0.35">
      <c r="A671" t="s">
        <v>22</v>
      </c>
    </row>
    <row r="672" spans="1:1" x14ac:dyDescent="0.35">
      <c r="A672" t="s">
        <v>16</v>
      </c>
    </row>
    <row r="673" spans="1:1" x14ac:dyDescent="0.35">
      <c r="A673" t="s">
        <v>42</v>
      </c>
    </row>
    <row r="674" spans="1:1" x14ac:dyDescent="0.35">
      <c r="A674" t="s">
        <v>177</v>
      </c>
    </row>
    <row r="675" spans="1:1" x14ac:dyDescent="0.35">
      <c r="A675" t="s">
        <v>40</v>
      </c>
    </row>
    <row r="676" spans="1:1" x14ac:dyDescent="0.35">
      <c r="A676" t="s">
        <v>79</v>
      </c>
    </row>
    <row r="677" spans="1:1" x14ac:dyDescent="0.35">
      <c r="A677" t="s">
        <v>101</v>
      </c>
    </row>
    <row r="678" spans="1:1" x14ac:dyDescent="0.35">
      <c r="A678" t="s">
        <v>34</v>
      </c>
    </row>
    <row r="679" spans="1:1" x14ac:dyDescent="0.35">
      <c r="A679" t="s">
        <v>13</v>
      </c>
    </row>
    <row r="680" spans="1:1" x14ac:dyDescent="0.35">
      <c r="A680" t="s">
        <v>31</v>
      </c>
    </row>
    <row r="681" spans="1:1" x14ac:dyDescent="0.35">
      <c r="A681" t="s">
        <v>40</v>
      </c>
    </row>
    <row r="682" spans="1:1" x14ac:dyDescent="0.35">
      <c r="A682" t="s">
        <v>169</v>
      </c>
    </row>
    <row r="683" spans="1:1" x14ac:dyDescent="0.35">
      <c r="A683" t="s">
        <v>31</v>
      </c>
    </row>
    <row r="684" spans="1:1" x14ac:dyDescent="0.35">
      <c r="A684" t="s">
        <v>169</v>
      </c>
    </row>
    <row r="685" spans="1:1" x14ac:dyDescent="0.35">
      <c r="A685" t="s">
        <v>25</v>
      </c>
    </row>
    <row r="686" spans="1:1" x14ac:dyDescent="0.35">
      <c r="A686" t="s">
        <v>31</v>
      </c>
    </row>
    <row r="687" spans="1:1" x14ac:dyDescent="0.35">
      <c r="A687" t="s">
        <v>31</v>
      </c>
    </row>
    <row r="688" spans="1:1" x14ac:dyDescent="0.35">
      <c r="A688" t="s">
        <v>32</v>
      </c>
    </row>
    <row r="689" spans="1:1" x14ac:dyDescent="0.35">
      <c r="A689" t="s">
        <v>149</v>
      </c>
    </row>
    <row r="690" spans="1:1" x14ac:dyDescent="0.35">
      <c r="A690" t="s">
        <v>101</v>
      </c>
    </row>
    <row r="691" spans="1:1" x14ac:dyDescent="0.35">
      <c r="A691" t="s">
        <v>149</v>
      </c>
    </row>
    <row r="692" spans="1:1" x14ac:dyDescent="0.35">
      <c r="A692" t="s">
        <v>22</v>
      </c>
    </row>
    <row r="693" spans="1:1" x14ac:dyDescent="0.35">
      <c r="A693" t="s">
        <v>133</v>
      </c>
    </row>
    <row r="694" spans="1:1" x14ac:dyDescent="0.35">
      <c r="A694" t="s">
        <v>16</v>
      </c>
    </row>
    <row r="695" spans="1:1" x14ac:dyDescent="0.35">
      <c r="A695" t="s">
        <v>177</v>
      </c>
    </row>
    <row r="696" spans="1:1" x14ac:dyDescent="0.35">
      <c r="A696" t="s">
        <v>67</v>
      </c>
    </row>
    <row r="697" spans="1:1" x14ac:dyDescent="0.35">
      <c r="A697" t="s">
        <v>149</v>
      </c>
    </row>
    <row r="698" spans="1:1" x14ac:dyDescent="0.35">
      <c r="A698" t="s">
        <v>79</v>
      </c>
    </row>
    <row r="699" spans="1:1" x14ac:dyDescent="0.35">
      <c r="A699" t="s">
        <v>23</v>
      </c>
    </row>
    <row r="700" spans="1:1" x14ac:dyDescent="0.35">
      <c r="A700" t="s">
        <v>67</v>
      </c>
    </row>
    <row r="701" spans="1:1" x14ac:dyDescent="0.35">
      <c r="A701" t="s">
        <v>149</v>
      </c>
    </row>
    <row r="702" spans="1:1" x14ac:dyDescent="0.35">
      <c r="A702" t="s">
        <v>79</v>
      </c>
    </row>
    <row r="703" spans="1:1" x14ac:dyDescent="0.35">
      <c r="A703" t="s">
        <v>16</v>
      </c>
    </row>
    <row r="704" spans="1:1" x14ac:dyDescent="0.35">
      <c r="A704" t="s">
        <v>101</v>
      </c>
    </row>
    <row r="705" spans="1:1" x14ac:dyDescent="0.35">
      <c r="A705" t="s">
        <v>149</v>
      </c>
    </row>
    <row r="706" spans="1:1" x14ac:dyDescent="0.35">
      <c r="A706" t="s">
        <v>40</v>
      </c>
    </row>
    <row r="707" spans="1:1" x14ac:dyDescent="0.35">
      <c r="A707" t="s">
        <v>23</v>
      </c>
    </row>
    <row r="708" spans="1:1" x14ac:dyDescent="0.35">
      <c r="A708" t="s">
        <v>31</v>
      </c>
    </row>
    <row r="709" spans="1:1" x14ac:dyDescent="0.35">
      <c r="A709" t="s">
        <v>101</v>
      </c>
    </row>
    <row r="710" spans="1:1" x14ac:dyDescent="0.35">
      <c r="A710" t="s">
        <v>42</v>
      </c>
    </row>
    <row r="711" spans="1:1" x14ac:dyDescent="0.35">
      <c r="A711" t="s">
        <v>23</v>
      </c>
    </row>
    <row r="712" spans="1:1" x14ac:dyDescent="0.35">
      <c r="A712" t="s">
        <v>57</v>
      </c>
    </row>
    <row r="713" spans="1:1" x14ac:dyDescent="0.35">
      <c r="A713" t="s">
        <v>57</v>
      </c>
    </row>
    <row r="714" spans="1:1" x14ac:dyDescent="0.35">
      <c r="A714" t="s">
        <v>79</v>
      </c>
    </row>
    <row r="715" spans="1:1" x14ac:dyDescent="0.35">
      <c r="A715" t="s">
        <v>57</v>
      </c>
    </row>
    <row r="716" spans="1:1" x14ac:dyDescent="0.35">
      <c r="A716" t="s">
        <v>42</v>
      </c>
    </row>
    <row r="717" spans="1:1" x14ac:dyDescent="0.35">
      <c r="A717" t="s">
        <v>32</v>
      </c>
    </row>
    <row r="718" spans="1:1" x14ac:dyDescent="0.35">
      <c r="A718" t="s">
        <v>34</v>
      </c>
    </row>
    <row r="719" spans="1:1" x14ac:dyDescent="0.35">
      <c r="A719" t="s">
        <v>14</v>
      </c>
    </row>
    <row r="720" spans="1:1" x14ac:dyDescent="0.35">
      <c r="A720" t="s">
        <v>25</v>
      </c>
    </row>
    <row r="721" spans="1:1" x14ac:dyDescent="0.35">
      <c r="A721" t="s">
        <v>149</v>
      </c>
    </row>
    <row r="722" spans="1:1" x14ac:dyDescent="0.35">
      <c r="A722" t="s">
        <v>57</v>
      </c>
    </row>
    <row r="723" spans="1:1" x14ac:dyDescent="0.35">
      <c r="A723" t="s">
        <v>14</v>
      </c>
    </row>
    <row r="724" spans="1:1" x14ac:dyDescent="0.35">
      <c r="A724" t="s">
        <v>67</v>
      </c>
    </row>
    <row r="725" spans="1:1" x14ac:dyDescent="0.35">
      <c r="A725" t="s">
        <v>13</v>
      </c>
    </row>
    <row r="726" spans="1:1" x14ac:dyDescent="0.35">
      <c r="A726" t="s">
        <v>79</v>
      </c>
    </row>
    <row r="727" spans="1:1" x14ac:dyDescent="0.35">
      <c r="A727" t="s">
        <v>14</v>
      </c>
    </row>
    <row r="728" spans="1:1" x14ac:dyDescent="0.35">
      <c r="A728" t="s">
        <v>169</v>
      </c>
    </row>
    <row r="729" spans="1:1" x14ac:dyDescent="0.35">
      <c r="A729" t="s">
        <v>23</v>
      </c>
    </row>
    <row r="730" spans="1:1" x14ac:dyDescent="0.35">
      <c r="A730" t="s">
        <v>67</v>
      </c>
    </row>
    <row r="731" spans="1:1" x14ac:dyDescent="0.35">
      <c r="A731" t="s">
        <v>149</v>
      </c>
    </row>
    <row r="732" spans="1:1" x14ac:dyDescent="0.35">
      <c r="A732" t="s">
        <v>67</v>
      </c>
    </row>
    <row r="733" spans="1:1" x14ac:dyDescent="0.35">
      <c r="A733" t="s">
        <v>34</v>
      </c>
    </row>
    <row r="734" spans="1:1" x14ac:dyDescent="0.35">
      <c r="A734" t="s">
        <v>25</v>
      </c>
    </row>
    <row r="735" spans="1:1" x14ac:dyDescent="0.35">
      <c r="A735" t="s">
        <v>67</v>
      </c>
    </row>
    <row r="736" spans="1:1" x14ac:dyDescent="0.35">
      <c r="A736" t="s">
        <v>149</v>
      </c>
    </row>
    <row r="737" spans="1:1" x14ac:dyDescent="0.35">
      <c r="A737" t="s">
        <v>23</v>
      </c>
    </row>
    <row r="738" spans="1:1" x14ac:dyDescent="0.35">
      <c r="A738" t="s">
        <v>201</v>
      </c>
    </row>
    <row r="739" spans="1:1" x14ac:dyDescent="0.35">
      <c r="A739" t="s">
        <v>57</v>
      </c>
    </row>
    <row r="740" spans="1:1" x14ac:dyDescent="0.35">
      <c r="A740" t="s">
        <v>149</v>
      </c>
    </row>
    <row r="741" spans="1:1" x14ac:dyDescent="0.35">
      <c r="A741" t="s">
        <v>201</v>
      </c>
    </row>
    <row r="742" spans="1:1" x14ac:dyDescent="0.35">
      <c r="A742" t="s">
        <v>169</v>
      </c>
    </row>
    <row r="743" spans="1:1" x14ac:dyDescent="0.35">
      <c r="A743" t="s">
        <v>23</v>
      </c>
    </row>
    <row r="744" spans="1:1" x14ac:dyDescent="0.35">
      <c r="A744" t="s">
        <v>22</v>
      </c>
    </row>
    <row r="745" spans="1:1" x14ac:dyDescent="0.35">
      <c r="A745" t="s">
        <v>201</v>
      </c>
    </row>
    <row r="746" spans="1:1" x14ac:dyDescent="0.35">
      <c r="A746" t="s">
        <v>149</v>
      </c>
    </row>
    <row r="747" spans="1:1" x14ac:dyDescent="0.35">
      <c r="A747" t="s">
        <v>177</v>
      </c>
    </row>
    <row r="748" spans="1:1" x14ac:dyDescent="0.35">
      <c r="A748" t="s">
        <v>32</v>
      </c>
    </row>
    <row r="749" spans="1:1" x14ac:dyDescent="0.35">
      <c r="A749" t="s">
        <v>177</v>
      </c>
    </row>
    <row r="750" spans="1:1" x14ac:dyDescent="0.35">
      <c r="A750" t="s">
        <v>133</v>
      </c>
    </row>
    <row r="751" spans="1:1" x14ac:dyDescent="0.35">
      <c r="A751" t="s">
        <v>32</v>
      </c>
    </row>
    <row r="752" spans="1:1" x14ac:dyDescent="0.35">
      <c r="A752" t="s">
        <v>201</v>
      </c>
    </row>
    <row r="753" spans="1:1" x14ac:dyDescent="0.35">
      <c r="A753" t="s">
        <v>149</v>
      </c>
    </row>
    <row r="754" spans="1:1" x14ac:dyDescent="0.35">
      <c r="A754" t="s">
        <v>133</v>
      </c>
    </row>
    <row r="755" spans="1:1" x14ac:dyDescent="0.35">
      <c r="A755" t="s">
        <v>34</v>
      </c>
    </row>
    <row r="756" spans="1:1" x14ac:dyDescent="0.35">
      <c r="A756" t="s">
        <v>57</v>
      </c>
    </row>
    <row r="757" spans="1:1" x14ac:dyDescent="0.35">
      <c r="A757" t="s">
        <v>40</v>
      </c>
    </row>
    <row r="758" spans="1:1" x14ac:dyDescent="0.35">
      <c r="A758" t="s">
        <v>32</v>
      </c>
    </row>
    <row r="759" spans="1:1" x14ac:dyDescent="0.35">
      <c r="A759" t="s">
        <v>16</v>
      </c>
    </row>
    <row r="760" spans="1:1" x14ac:dyDescent="0.35">
      <c r="A760" t="s">
        <v>22</v>
      </c>
    </row>
    <row r="761" spans="1:1" x14ac:dyDescent="0.35">
      <c r="A761" t="s">
        <v>133</v>
      </c>
    </row>
    <row r="762" spans="1:1" x14ac:dyDescent="0.35">
      <c r="A762" t="s">
        <v>14</v>
      </c>
    </row>
    <row r="763" spans="1:1" x14ac:dyDescent="0.35">
      <c r="A763" t="s">
        <v>34</v>
      </c>
    </row>
    <row r="764" spans="1:1" x14ac:dyDescent="0.35">
      <c r="A764" t="s">
        <v>40</v>
      </c>
    </row>
    <row r="765" spans="1:1" x14ac:dyDescent="0.35">
      <c r="A765" t="s">
        <v>79</v>
      </c>
    </row>
    <row r="766" spans="1:1" x14ac:dyDescent="0.35">
      <c r="A766" t="s">
        <v>23</v>
      </c>
    </row>
    <row r="767" spans="1:1" x14ac:dyDescent="0.35">
      <c r="A767" t="s">
        <v>40</v>
      </c>
    </row>
    <row r="768" spans="1:1" x14ac:dyDescent="0.35">
      <c r="A768" t="s">
        <v>31</v>
      </c>
    </row>
    <row r="769" spans="1:1" x14ac:dyDescent="0.35">
      <c r="A769" t="s">
        <v>14</v>
      </c>
    </row>
    <row r="770" spans="1:1" x14ac:dyDescent="0.35">
      <c r="A770" t="s">
        <v>201</v>
      </c>
    </row>
    <row r="771" spans="1:1" x14ac:dyDescent="0.35">
      <c r="A771" t="s">
        <v>67</v>
      </c>
    </row>
    <row r="772" spans="1:1" x14ac:dyDescent="0.35">
      <c r="A772" t="s">
        <v>16</v>
      </c>
    </row>
    <row r="773" spans="1:1" x14ac:dyDescent="0.35">
      <c r="A773" t="s">
        <v>22</v>
      </c>
    </row>
    <row r="774" spans="1:1" x14ac:dyDescent="0.35">
      <c r="A774" t="s">
        <v>23</v>
      </c>
    </row>
    <row r="775" spans="1:1" x14ac:dyDescent="0.35">
      <c r="A775" t="s">
        <v>79</v>
      </c>
    </row>
    <row r="776" spans="1:1" x14ac:dyDescent="0.35">
      <c r="A776" t="s">
        <v>13</v>
      </c>
    </row>
    <row r="777" spans="1:1" x14ac:dyDescent="0.35">
      <c r="A777" t="s">
        <v>23</v>
      </c>
    </row>
    <row r="778" spans="1:1" x14ac:dyDescent="0.35">
      <c r="A778" t="s">
        <v>177</v>
      </c>
    </row>
    <row r="779" spans="1:1" x14ac:dyDescent="0.35">
      <c r="A779" t="s">
        <v>201</v>
      </c>
    </row>
    <row r="780" spans="1:1" x14ac:dyDescent="0.35">
      <c r="A780" t="s">
        <v>79</v>
      </c>
    </row>
    <row r="781" spans="1:1" x14ac:dyDescent="0.35">
      <c r="A781" t="s">
        <v>14</v>
      </c>
    </row>
    <row r="782" spans="1:1" x14ac:dyDescent="0.35">
      <c r="A782" t="s">
        <v>13</v>
      </c>
    </row>
    <row r="783" spans="1:1" x14ac:dyDescent="0.35">
      <c r="A783" t="s">
        <v>13</v>
      </c>
    </row>
    <row r="784" spans="1:1" x14ac:dyDescent="0.35">
      <c r="A784" t="s">
        <v>31</v>
      </c>
    </row>
    <row r="785" spans="1:1" x14ac:dyDescent="0.35">
      <c r="A785" t="s">
        <v>133</v>
      </c>
    </row>
    <row r="786" spans="1:1" x14ac:dyDescent="0.35">
      <c r="A786" t="s">
        <v>67</v>
      </c>
    </row>
    <row r="787" spans="1:1" x14ac:dyDescent="0.35">
      <c r="A787" t="s">
        <v>34</v>
      </c>
    </row>
    <row r="788" spans="1:1" x14ac:dyDescent="0.35">
      <c r="A788" t="s">
        <v>32</v>
      </c>
    </row>
    <row r="789" spans="1:1" x14ac:dyDescent="0.35">
      <c r="A789" t="s">
        <v>101</v>
      </c>
    </row>
    <row r="790" spans="1:1" x14ac:dyDescent="0.35">
      <c r="A790" t="s">
        <v>25</v>
      </c>
    </row>
    <row r="791" spans="1:1" x14ac:dyDescent="0.35">
      <c r="A791" t="s">
        <v>201</v>
      </c>
    </row>
    <row r="792" spans="1:1" x14ac:dyDescent="0.35">
      <c r="A792" t="s">
        <v>34</v>
      </c>
    </row>
    <row r="793" spans="1:1" x14ac:dyDescent="0.35">
      <c r="A793" t="s">
        <v>14</v>
      </c>
    </row>
    <row r="794" spans="1:1" x14ac:dyDescent="0.35">
      <c r="A794" t="s">
        <v>40</v>
      </c>
    </row>
    <row r="795" spans="1:1" x14ac:dyDescent="0.35">
      <c r="A795" t="s">
        <v>57</v>
      </c>
    </row>
    <row r="796" spans="1:1" x14ac:dyDescent="0.35">
      <c r="A796" t="s">
        <v>201</v>
      </c>
    </row>
    <row r="797" spans="1:1" x14ac:dyDescent="0.35">
      <c r="A797" t="s">
        <v>16</v>
      </c>
    </row>
    <row r="798" spans="1:1" x14ac:dyDescent="0.35">
      <c r="A798" t="s">
        <v>13</v>
      </c>
    </row>
    <row r="799" spans="1:1" x14ac:dyDescent="0.35">
      <c r="A799" t="s">
        <v>169</v>
      </c>
    </row>
    <row r="800" spans="1:1" x14ac:dyDescent="0.35">
      <c r="A800" t="s">
        <v>23</v>
      </c>
    </row>
    <row r="801" spans="1:1" x14ac:dyDescent="0.35">
      <c r="A801" t="s">
        <v>25</v>
      </c>
    </row>
    <row r="802" spans="1:1" x14ac:dyDescent="0.35">
      <c r="A802" t="s">
        <v>32</v>
      </c>
    </row>
    <row r="803" spans="1:1" x14ac:dyDescent="0.35">
      <c r="A803" t="s">
        <v>34</v>
      </c>
    </row>
    <row r="804" spans="1:1" x14ac:dyDescent="0.35">
      <c r="A804" t="s">
        <v>42</v>
      </c>
    </row>
    <row r="805" spans="1:1" x14ac:dyDescent="0.35">
      <c r="A805" t="s">
        <v>34</v>
      </c>
    </row>
    <row r="806" spans="1:1" x14ac:dyDescent="0.35">
      <c r="A806" t="s">
        <v>16</v>
      </c>
    </row>
    <row r="807" spans="1:1" x14ac:dyDescent="0.35">
      <c r="A807" t="s">
        <v>13</v>
      </c>
    </row>
    <row r="808" spans="1:1" x14ac:dyDescent="0.35">
      <c r="A808" t="s">
        <v>32</v>
      </c>
    </row>
    <row r="809" spans="1:1" x14ac:dyDescent="0.35">
      <c r="A809" t="s">
        <v>40</v>
      </c>
    </row>
    <row r="810" spans="1:1" x14ac:dyDescent="0.35">
      <c r="A810" t="s">
        <v>169</v>
      </c>
    </row>
    <row r="811" spans="1:1" x14ac:dyDescent="0.35">
      <c r="A811" t="s">
        <v>79</v>
      </c>
    </row>
    <row r="812" spans="1:1" x14ac:dyDescent="0.35">
      <c r="A812" t="s">
        <v>201</v>
      </c>
    </row>
    <row r="813" spans="1:1" x14ac:dyDescent="0.35">
      <c r="A813" t="s">
        <v>67</v>
      </c>
    </row>
    <row r="814" spans="1:1" x14ac:dyDescent="0.35">
      <c r="A814" t="s">
        <v>34</v>
      </c>
    </row>
    <row r="815" spans="1:1" x14ac:dyDescent="0.35">
      <c r="A815" t="s">
        <v>14</v>
      </c>
    </row>
    <row r="816" spans="1:1" x14ac:dyDescent="0.35">
      <c r="A816" t="s">
        <v>25</v>
      </c>
    </row>
    <row r="817" spans="1:1" x14ac:dyDescent="0.35">
      <c r="A817" t="s">
        <v>13</v>
      </c>
    </row>
    <row r="818" spans="1:1" x14ac:dyDescent="0.35">
      <c r="A818" t="s">
        <v>42</v>
      </c>
    </row>
    <row r="819" spans="1:1" x14ac:dyDescent="0.35">
      <c r="A819" t="s">
        <v>149</v>
      </c>
    </row>
    <row r="820" spans="1:1" x14ac:dyDescent="0.35">
      <c r="A820" t="s">
        <v>42</v>
      </c>
    </row>
    <row r="821" spans="1:1" x14ac:dyDescent="0.35">
      <c r="A821" t="s">
        <v>57</v>
      </c>
    </row>
    <row r="822" spans="1:1" x14ac:dyDescent="0.35">
      <c r="A822" t="s">
        <v>133</v>
      </c>
    </row>
    <row r="823" spans="1:1" x14ac:dyDescent="0.35">
      <c r="A823" t="s">
        <v>57</v>
      </c>
    </row>
    <row r="824" spans="1:1" x14ac:dyDescent="0.35">
      <c r="A824" t="s">
        <v>101</v>
      </c>
    </row>
    <row r="825" spans="1:1" x14ac:dyDescent="0.35">
      <c r="A825" t="s">
        <v>101</v>
      </c>
    </row>
    <row r="826" spans="1:1" x14ac:dyDescent="0.35">
      <c r="A826" t="s">
        <v>16</v>
      </c>
    </row>
    <row r="827" spans="1:1" x14ac:dyDescent="0.35">
      <c r="A827" t="s">
        <v>133</v>
      </c>
    </row>
    <row r="828" spans="1:1" x14ac:dyDescent="0.35">
      <c r="A828" t="s">
        <v>14</v>
      </c>
    </row>
    <row r="829" spans="1:1" x14ac:dyDescent="0.35">
      <c r="A829" t="s">
        <v>57</v>
      </c>
    </row>
    <row r="830" spans="1:1" x14ac:dyDescent="0.35">
      <c r="A830" t="s">
        <v>169</v>
      </c>
    </row>
    <row r="831" spans="1:1" x14ac:dyDescent="0.35">
      <c r="A831" t="s">
        <v>16</v>
      </c>
    </row>
    <row r="832" spans="1:1" x14ac:dyDescent="0.35">
      <c r="A832" t="s">
        <v>22</v>
      </c>
    </row>
    <row r="833" spans="1:1" x14ac:dyDescent="0.35">
      <c r="A833" t="s">
        <v>169</v>
      </c>
    </row>
    <row r="834" spans="1:1" x14ac:dyDescent="0.35">
      <c r="A834" t="s">
        <v>16</v>
      </c>
    </row>
    <row r="835" spans="1:1" x14ac:dyDescent="0.35">
      <c r="A835" t="s">
        <v>79</v>
      </c>
    </row>
    <row r="836" spans="1:1" x14ac:dyDescent="0.35">
      <c r="A836" t="s">
        <v>14</v>
      </c>
    </row>
    <row r="837" spans="1:1" x14ac:dyDescent="0.35">
      <c r="A837" t="s">
        <v>31</v>
      </c>
    </row>
    <row r="838" spans="1:1" x14ac:dyDescent="0.35">
      <c r="A838" t="s">
        <v>177</v>
      </c>
    </row>
    <row r="839" spans="1:1" x14ac:dyDescent="0.35">
      <c r="A839" t="s">
        <v>201</v>
      </c>
    </row>
    <row r="840" spans="1:1" x14ac:dyDescent="0.35">
      <c r="A840" t="s">
        <v>101</v>
      </c>
    </row>
    <row r="841" spans="1:1" x14ac:dyDescent="0.35">
      <c r="A841" t="s">
        <v>13</v>
      </c>
    </row>
    <row r="842" spans="1:1" x14ac:dyDescent="0.35">
      <c r="A842" t="s">
        <v>16</v>
      </c>
    </row>
    <row r="843" spans="1:1" x14ac:dyDescent="0.35">
      <c r="A843" t="s">
        <v>79</v>
      </c>
    </row>
    <row r="844" spans="1:1" x14ac:dyDescent="0.35">
      <c r="A844" t="s">
        <v>177</v>
      </c>
    </row>
    <row r="845" spans="1:1" x14ac:dyDescent="0.35">
      <c r="A845" t="s">
        <v>40</v>
      </c>
    </row>
    <row r="846" spans="1:1" x14ac:dyDescent="0.35">
      <c r="A846" t="s">
        <v>25</v>
      </c>
    </row>
    <row r="847" spans="1:1" x14ac:dyDescent="0.35">
      <c r="A847" t="s">
        <v>169</v>
      </c>
    </row>
    <row r="848" spans="1:1" x14ac:dyDescent="0.35">
      <c r="A848" t="s">
        <v>13</v>
      </c>
    </row>
    <row r="849" spans="1:1" x14ac:dyDescent="0.35">
      <c r="A849" t="s">
        <v>67</v>
      </c>
    </row>
    <row r="850" spans="1:1" x14ac:dyDescent="0.35">
      <c r="A850" t="s">
        <v>79</v>
      </c>
    </row>
    <row r="851" spans="1:1" x14ac:dyDescent="0.35">
      <c r="A851" t="s">
        <v>13</v>
      </c>
    </row>
    <row r="852" spans="1:1" x14ac:dyDescent="0.35">
      <c r="A852" t="s">
        <v>177</v>
      </c>
    </row>
    <row r="853" spans="1:1" x14ac:dyDescent="0.35">
      <c r="A853" t="s">
        <v>23</v>
      </c>
    </row>
    <row r="854" spans="1:1" x14ac:dyDescent="0.35">
      <c r="A854" t="s">
        <v>42</v>
      </c>
    </row>
    <row r="855" spans="1:1" x14ac:dyDescent="0.35">
      <c r="A855" t="s">
        <v>31</v>
      </c>
    </row>
    <row r="856" spans="1:1" x14ac:dyDescent="0.35">
      <c r="A856" t="s">
        <v>31</v>
      </c>
    </row>
    <row r="857" spans="1:1" x14ac:dyDescent="0.35">
      <c r="A857" t="s">
        <v>34</v>
      </c>
    </row>
    <row r="858" spans="1:1" x14ac:dyDescent="0.35">
      <c r="A858" t="s">
        <v>169</v>
      </c>
    </row>
    <row r="859" spans="1:1" x14ac:dyDescent="0.35">
      <c r="A859" t="s">
        <v>42</v>
      </c>
    </row>
    <row r="860" spans="1:1" x14ac:dyDescent="0.35">
      <c r="A860" t="s">
        <v>32</v>
      </c>
    </row>
    <row r="861" spans="1:1" x14ac:dyDescent="0.35">
      <c r="A861" t="s">
        <v>13</v>
      </c>
    </row>
    <row r="862" spans="1:1" x14ac:dyDescent="0.35">
      <c r="A862" t="s">
        <v>23</v>
      </c>
    </row>
    <row r="863" spans="1:1" x14ac:dyDescent="0.35">
      <c r="A863" t="s">
        <v>16</v>
      </c>
    </row>
    <row r="864" spans="1:1" x14ac:dyDescent="0.35">
      <c r="A864" t="s">
        <v>79</v>
      </c>
    </row>
    <row r="865" spans="1:1" x14ac:dyDescent="0.35">
      <c r="A865" t="s">
        <v>34</v>
      </c>
    </row>
    <row r="866" spans="1:1" x14ac:dyDescent="0.35">
      <c r="A866" t="s">
        <v>177</v>
      </c>
    </row>
    <row r="867" spans="1:1" x14ac:dyDescent="0.35">
      <c r="A867" t="s">
        <v>16</v>
      </c>
    </row>
    <row r="868" spans="1:1" x14ac:dyDescent="0.35">
      <c r="A868" t="s">
        <v>25</v>
      </c>
    </row>
    <row r="869" spans="1:1" x14ac:dyDescent="0.35">
      <c r="A869" t="s">
        <v>13</v>
      </c>
    </row>
    <row r="870" spans="1:1" x14ac:dyDescent="0.35">
      <c r="A870" t="s">
        <v>34</v>
      </c>
    </row>
    <row r="871" spans="1:1" x14ac:dyDescent="0.35">
      <c r="A871" t="s">
        <v>34</v>
      </c>
    </row>
    <row r="872" spans="1:1" x14ac:dyDescent="0.35">
      <c r="A872" t="s">
        <v>101</v>
      </c>
    </row>
    <row r="873" spans="1:1" x14ac:dyDescent="0.35">
      <c r="A873" t="s">
        <v>13</v>
      </c>
    </row>
    <row r="874" spans="1:1" x14ac:dyDescent="0.35">
      <c r="A874" t="s">
        <v>13</v>
      </c>
    </row>
    <row r="875" spans="1:1" x14ac:dyDescent="0.35">
      <c r="A875" t="s">
        <v>133</v>
      </c>
    </row>
    <row r="876" spans="1:1" x14ac:dyDescent="0.35">
      <c r="A876" t="s">
        <v>177</v>
      </c>
    </row>
    <row r="877" spans="1:1" x14ac:dyDescent="0.35">
      <c r="A877" t="s">
        <v>79</v>
      </c>
    </row>
    <row r="878" spans="1:1" x14ac:dyDescent="0.35">
      <c r="A878" t="s">
        <v>169</v>
      </c>
    </row>
    <row r="879" spans="1:1" x14ac:dyDescent="0.35">
      <c r="A879" t="s">
        <v>42</v>
      </c>
    </row>
    <row r="880" spans="1:1" x14ac:dyDescent="0.35">
      <c r="A880" t="s">
        <v>169</v>
      </c>
    </row>
    <row r="881" spans="1:1" x14ac:dyDescent="0.35">
      <c r="A881" t="s">
        <v>13</v>
      </c>
    </row>
    <row r="882" spans="1:1" x14ac:dyDescent="0.35">
      <c r="A882" t="s">
        <v>149</v>
      </c>
    </row>
    <row r="883" spans="1:1" x14ac:dyDescent="0.35">
      <c r="A883" t="s">
        <v>149</v>
      </c>
    </row>
    <row r="884" spans="1:1" x14ac:dyDescent="0.35">
      <c r="A884" t="s">
        <v>31</v>
      </c>
    </row>
    <row r="885" spans="1:1" x14ac:dyDescent="0.35">
      <c r="A885" t="s">
        <v>31</v>
      </c>
    </row>
    <row r="886" spans="1:1" x14ac:dyDescent="0.35">
      <c r="A886" t="s">
        <v>22</v>
      </c>
    </row>
    <row r="887" spans="1:1" x14ac:dyDescent="0.35">
      <c r="A887" t="s">
        <v>57</v>
      </c>
    </row>
    <row r="888" spans="1:1" x14ac:dyDescent="0.35">
      <c r="A888" t="s">
        <v>201</v>
      </c>
    </row>
    <row r="889" spans="1:1" x14ac:dyDescent="0.35">
      <c r="A889" t="s">
        <v>32</v>
      </c>
    </row>
    <row r="890" spans="1:1" x14ac:dyDescent="0.35">
      <c r="A890" t="s">
        <v>13</v>
      </c>
    </row>
    <row r="891" spans="1:1" x14ac:dyDescent="0.35">
      <c r="A891" t="s">
        <v>101</v>
      </c>
    </row>
    <row r="892" spans="1:1" x14ac:dyDescent="0.35">
      <c r="A892" t="s">
        <v>32</v>
      </c>
    </row>
    <row r="893" spans="1:1" x14ac:dyDescent="0.35">
      <c r="A893" t="s">
        <v>201</v>
      </c>
    </row>
    <row r="894" spans="1:1" x14ac:dyDescent="0.35">
      <c r="A894" t="s">
        <v>177</v>
      </c>
    </row>
    <row r="895" spans="1:1" x14ac:dyDescent="0.35">
      <c r="A895" t="s">
        <v>79</v>
      </c>
    </row>
    <row r="896" spans="1:1" x14ac:dyDescent="0.35">
      <c r="A896" t="s">
        <v>13</v>
      </c>
    </row>
    <row r="897" spans="1:1" x14ac:dyDescent="0.35">
      <c r="A897" t="s">
        <v>16</v>
      </c>
    </row>
    <row r="898" spans="1:1" x14ac:dyDescent="0.35">
      <c r="A898" t="s">
        <v>101</v>
      </c>
    </row>
    <row r="899" spans="1:1" x14ac:dyDescent="0.35">
      <c r="A899" t="s">
        <v>25</v>
      </c>
    </row>
    <row r="900" spans="1:1" x14ac:dyDescent="0.35">
      <c r="A900" t="s">
        <v>16</v>
      </c>
    </row>
    <row r="901" spans="1:1" x14ac:dyDescent="0.35">
      <c r="A901" t="s">
        <v>149</v>
      </c>
    </row>
    <row r="902" spans="1:1" x14ac:dyDescent="0.35">
      <c r="A902" t="s">
        <v>31</v>
      </c>
    </row>
    <row r="903" spans="1:1" x14ac:dyDescent="0.35">
      <c r="A903" t="s">
        <v>101</v>
      </c>
    </row>
    <row r="904" spans="1:1" x14ac:dyDescent="0.35">
      <c r="A904" t="s">
        <v>32</v>
      </c>
    </row>
    <row r="905" spans="1:1" x14ac:dyDescent="0.35">
      <c r="A905" t="s">
        <v>57</v>
      </c>
    </row>
    <row r="906" spans="1:1" x14ac:dyDescent="0.35">
      <c r="A906" t="s">
        <v>42</v>
      </c>
    </row>
    <row r="907" spans="1:1" x14ac:dyDescent="0.35">
      <c r="A907" t="s">
        <v>34</v>
      </c>
    </row>
    <row r="908" spans="1:1" x14ac:dyDescent="0.35">
      <c r="A908" t="s">
        <v>101</v>
      </c>
    </row>
    <row r="909" spans="1:1" x14ac:dyDescent="0.35">
      <c r="A909" t="s">
        <v>133</v>
      </c>
    </row>
    <row r="910" spans="1:1" x14ac:dyDescent="0.35">
      <c r="A910" t="s">
        <v>40</v>
      </c>
    </row>
    <row r="911" spans="1:1" x14ac:dyDescent="0.35">
      <c r="A911" t="s">
        <v>79</v>
      </c>
    </row>
    <row r="912" spans="1:1" x14ac:dyDescent="0.35">
      <c r="A912" t="s">
        <v>79</v>
      </c>
    </row>
    <row r="913" spans="1:1" x14ac:dyDescent="0.35">
      <c r="A913" t="s">
        <v>34</v>
      </c>
    </row>
    <row r="914" spans="1:1" x14ac:dyDescent="0.35">
      <c r="A914" t="s">
        <v>16</v>
      </c>
    </row>
    <row r="915" spans="1:1" x14ac:dyDescent="0.35">
      <c r="A915" t="s">
        <v>34</v>
      </c>
    </row>
    <row r="916" spans="1:1" x14ac:dyDescent="0.35">
      <c r="A916" t="s">
        <v>133</v>
      </c>
    </row>
    <row r="917" spans="1:1" x14ac:dyDescent="0.35">
      <c r="A917" t="s">
        <v>79</v>
      </c>
    </row>
    <row r="918" spans="1:1" x14ac:dyDescent="0.35">
      <c r="A918" t="s">
        <v>16</v>
      </c>
    </row>
    <row r="919" spans="1:1" x14ac:dyDescent="0.35">
      <c r="A919" t="s">
        <v>133</v>
      </c>
    </row>
    <row r="920" spans="1:1" x14ac:dyDescent="0.35">
      <c r="A920" t="s">
        <v>201</v>
      </c>
    </row>
    <row r="921" spans="1:1" x14ac:dyDescent="0.35">
      <c r="A921" t="s">
        <v>22</v>
      </c>
    </row>
    <row r="922" spans="1:1" x14ac:dyDescent="0.35">
      <c r="A922" t="s">
        <v>57</v>
      </c>
    </row>
    <row r="923" spans="1:1" x14ac:dyDescent="0.35">
      <c r="A923" t="s">
        <v>57</v>
      </c>
    </row>
    <row r="924" spans="1:1" x14ac:dyDescent="0.35">
      <c r="A924" t="s">
        <v>201</v>
      </c>
    </row>
    <row r="925" spans="1:1" x14ac:dyDescent="0.35">
      <c r="A925" t="s">
        <v>42</v>
      </c>
    </row>
    <row r="926" spans="1:1" x14ac:dyDescent="0.35">
      <c r="A926" t="s">
        <v>67</v>
      </c>
    </row>
    <row r="927" spans="1:1" x14ac:dyDescent="0.35">
      <c r="A927" t="s">
        <v>67</v>
      </c>
    </row>
    <row r="928" spans="1:1" x14ac:dyDescent="0.35">
      <c r="A928" t="s">
        <v>57</v>
      </c>
    </row>
    <row r="929" spans="1:1" x14ac:dyDescent="0.35">
      <c r="A929" t="s">
        <v>16</v>
      </c>
    </row>
    <row r="930" spans="1:1" x14ac:dyDescent="0.35">
      <c r="A930" t="s">
        <v>133</v>
      </c>
    </row>
    <row r="931" spans="1:1" x14ac:dyDescent="0.35">
      <c r="A931" t="s">
        <v>32</v>
      </c>
    </row>
    <row r="932" spans="1:1" x14ac:dyDescent="0.35">
      <c r="A932" t="s">
        <v>34</v>
      </c>
    </row>
    <row r="933" spans="1:1" x14ac:dyDescent="0.35">
      <c r="A933" t="s">
        <v>149</v>
      </c>
    </row>
    <row r="934" spans="1:1" x14ac:dyDescent="0.35">
      <c r="A934" t="s">
        <v>16</v>
      </c>
    </row>
    <row r="935" spans="1:1" x14ac:dyDescent="0.35">
      <c r="A935" t="s">
        <v>31</v>
      </c>
    </row>
    <row r="936" spans="1:1" x14ac:dyDescent="0.35">
      <c r="A936" t="s">
        <v>133</v>
      </c>
    </row>
    <row r="937" spans="1:1" x14ac:dyDescent="0.35">
      <c r="A937" t="s">
        <v>23</v>
      </c>
    </row>
    <row r="938" spans="1:1" x14ac:dyDescent="0.35">
      <c r="A938" t="s">
        <v>40</v>
      </c>
    </row>
    <row r="939" spans="1:1" x14ac:dyDescent="0.35">
      <c r="A939" t="s">
        <v>31</v>
      </c>
    </row>
    <row r="940" spans="1:1" x14ac:dyDescent="0.35">
      <c r="A940" t="s">
        <v>149</v>
      </c>
    </row>
    <row r="941" spans="1:1" x14ac:dyDescent="0.35">
      <c r="A941" t="s">
        <v>57</v>
      </c>
    </row>
    <row r="942" spans="1:1" x14ac:dyDescent="0.35">
      <c r="A942" t="s">
        <v>14</v>
      </c>
    </row>
    <row r="943" spans="1:1" x14ac:dyDescent="0.35">
      <c r="A943" t="s">
        <v>67</v>
      </c>
    </row>
    <row r="944" spans="1:1" x14ac:dyDescent="0.35">
      <c r="A944" t="s">
        <v>22</v>
      </c>
    </row>
    <row r="945" spans="1:1" x14ac:dyDescent="0.35">
      <c r="A945" t="s">
        <v>133</v>
      </c>
    </row>
    <row r="946" spans="1:1" x14ac:dyDescent="0.35">
      <c r="A946" t="s">
        <v>133</v>
      </c>
    </row>
    <row r="947" spans="1:1" x14ac:dyDescent="0.35">
      <c r="A947" t="s">
        <v>31</v>
      </c>
    </row>
    <row r="948" spans="1:1" x14ac:dyDescent="0.35">
      <c r="A948" t="s">
        <v>101</v>
      </c>
    </row>
    <row r="949" spans="1:1" x14ac:dyDescent="0.35">
      <c r="A949" t="s">
        <v>16</v>
      </c>
    </row>
    <row r="950" spans="1:1" x14ac:dyDescent="0.35">
      <c r="A950" t="s">
        <v>133</v>
      </c>
    </row>
    <row r="951" spans="1:1" x14ac:dyDescent="0.35">
      <c r="A951" t="s">
        <v>32</v>
      </c>
    </row>
    <row r="952" spans="1:1" x14ac:dyDescent="0.35">
      <c r="A952" t="s">
        <v>177</v>
      </c>
    </row>
    <row r="953" spans="1:1" x14ac:dyDescent="0.35">
      <c r="A953" t="s">
        <v>67</v>
      </c>
    </row>
    <row r="954" spans="1:1" x14ac:dyDescent="0.35">
      <c r="A954" t="s">
        <v>31</v>
      </c>
    </row>
    <row r="955" spans="1:1" x14ac:dyDescent="0.35">
      <c r="A955" t="s">
        <v>16</v>
      </c>
    </row>
    <row r="956" spans="1:1" x14ac:dyDescent="0.35">
      <c r="A956" t="s">
        <v>16</v>
      </c>
    </row>
    <row r="957" spans="1:1" x14ac:dyDescent="0.35">
      <c r="A957" t="s">
        <v>40</v>
      </c>
    </row>
    <row r="958" spans="1:1" x14ac:dyDescent="0.35">
      <c r="A958" t="s">
        <v>23</v>
      </c>
    </row>
    <row r="959" spans="1:1" x14ac:dyDescent="0.35">
      <c r="A959" t="s">
        <v>57</v>
      </c>
    </row>
    <row r="960" spans="1:1" x14ac:dyDescent="0.35">
      <c r="A960" t="s">
        <v>13</v>
      </c>
    </row>
    <row r="961" spans="1:1" x14ac:dyDescent="0.35">
      <c r="A961" t="s">
        <v>169</v>
      </c>
    </row>
    <row r="962" spans="1:1" x14ac:dyDescent="0.35">
      <c r="A962" t="s">
        <v>169</v>
      </c>
    </row>
    <row r="963" spans="1:1" x14ac:dyDescent="0.35">
      <c r="A963" t="s">
        <v>149</v>
      </c>
    </row>
    <row r="964" spans="1:1" x14ac:dyDescent="0.35">
      <c r="A964" t="s">
        <v>32</v>
      </c>
    </row>
    <row r="965" spans="1:1" x14ac:dyDescent="0.35">
      <c r="A965" t="s">
        <v>23</v>
      </c>
    </row>
    <row r="966" spans="1:1" x14ac:dyDescent="0.35">
      <c r="A966" t="s">
        <v>31</v>
      </c>
    </row>
    <row r="967" spans="1:1" x14ac:dyDescent="0.35">
      <c r="A967" t="s">
        <v>13</v>
      </c>
    </row>
    <row r="968" spans="1:1" x14ac:dyDescent="0.35">
      <c r="A968" t="s">
        <v>149</v>
      </c>
    </row>
    <row r="969" spans="1:1" x14ac:dyDescent="0.35">
      <c r="A969" t="s">
        <v>57</v>
      </c>
    </row>
    <row r="970" spans="1:1" x14ac:dyDescent="0.35">
      <c r="A970" t="s">
        <v>201</v>
      </c>
    </row>
    <row r="971" spans="1:1" x14ac:dyDescent="0.35">
      <c r="A971" t="s">
        <v>79</v>
      </c>
    </row>
    <row r="972" spans="1:1" x14ac:dyDescent="0.35">
      <c r="A972" t="s">
        <v>57</v>
      </c>
    </row>
    <row r="973" spans="1:1" x14ac:dyDescent="0.35">
      <c r="A973" t="s">
        <v>31</v>
      </c>
    </row>
    <row r="974" spans="1:1" x14ac:dyDescent="0.35">
      <c r="A974" t="s">
        <v>25</v>
      </c>
    </row>
    <row r="975" spans="1:1" x14ac:dyDescent="0.35">
      <c r="A975" t="s">
        <v>101</v>
      </c>
    </row>
    <row r="976" spans="1:1" x14ac:dyDescent="0.35">
      <c r="A976" t="s">
        <v>31</v>
      </c>
    </row>
    <row r="977" spans="1:1" x14ac:dyDescent="0.35">
      <c r="A977" t="s">
        <v>14</v>
      </c>
    </row>
    <row r="978" spans="1:1" x14ac:dyDescent="0.35">
      <c r="A978" t="s">
        <v>23</v>
      </c>
    </row>
    <row r="979" spans="1:1" x14ac:dyDescent="0.35">
      <c r="A979" t="s">
        <v>34</v>
      </c>
    </row>
    <row r="980" spans="1:1" x14ac:dyDescent="0.35">
      <c r="A980" t="s">
        <v>32</v>
      </c>
    </row>
    <row r="981" spans="1:1" x14ac:dyDescent="0.35">
      <c r="A981" t="s">
        <v>32</v>
      </c>
    </row>
    <row r="982" spans="1:1" x14ac:dyDescent="0.35">
      <c r="A982" t="s">
        <v>177</v>
      </c>
    </row>
    <row r="983" spans="1:1" x14ac:dyDescent="0.35">
      <c r="A983" t="s">
        <v>101</v>
      </c>
    </row>
    <row r="984" spans="1:1" x14ac:dyDescent="0.35">
      <c r="A984" t="s">
        <v>42</v>
      </c>
    </row>
    <row r="985" spans="1:1" x14ac:dyDescent="0.35">
      <c r="A985" t="s">
        <v>13</v>
      </c>
    </row>
    <row r="986" spans="1:1" x14ac:dyDescent="0.35">
      <c r="A986" t="s">
        <v>101</v>
      </c>
    </row>
    <row r="987" spans="1:1" x14ac:dyDescent="0.35">
      <c r="A987" t="s">
        <v>149</v>
      </c>
    </row>
    <row r="988" spans="1:1" x14ac:dyDescent="0.35">
      <c r="A988" t="s">
        <v>79</v>
      </c>
    </row>
    <row r="989" spans="1:1" x14ac:dyDescent="0.35">
      <c r="A989" t="s">
        <v>13</v>
      </c>
    </row>
    <row r="990" spans="1:1" x14ac:dyDescent="0.35">
      <c r="A990" t="s">
        <v>16</v>
      </c>
    </row>
    <row r="991" spans="1:1" x14ac:dyDescent="0.35">
      <c r="A991" t="s">
        <v>101</v>
      </c>
    </row>
    <row r="992" spans="1:1" x14ac:dyDescent="0.35">
      <c r="A992" t="s">
        <v>16</v>
      </c>
    </row>
    <row r="993" spans="1:1" x14ac:dyDescent="0.35">
      <c r="A993" t="s">
        <v>42</v>
      </c>
    </row>
    <row r="994" spans="1:1" x14ac:dyDescent="0.35">
      <c r="A994" t="s">
        <v>31</v>
      </c>
    </row>
    <row r="995" spans="1:1" x14ac:dyDescent="0.35">
      <c r="A995" t="s">
        <v>177</v>
      </c>
    </row>
    <row r="996" spans="1:1" x14ac:dyDescent="0.35">
      <c r="A996" t="s">
        <v>31</v>
      </c>
    </row>
    <row r="997" spans="1:1" x14ac:dyDescent="0.35">
      <c r="A997" t="s">
        <v>101</v>
      </c>
    </row>
    <row r="998" spans="1:1" x14ac:dyDescent="0.35">
      <c r="A998" t="s">
        <v>22</v>
      </c>
    </row>
    <row r="999" spans="1:1" x14ac:dyDescent="0.35">
      <c r="A999" t="s">
        <v>32</v>
      </c>
    </row>
    <row r="1000" spans="1:1" x14ac:dyDescent="0.35">
      <c r="A1000" t="s">
        <v>169</v>
      </c>
    </row>
    <row r="1001" spans="1:1" x14ac:dyDescent="0.35">
      <c r="A1001" t="s">
        <v>32</v>
      </c>
    </row>
    <row r="1002" spans="1:1" x14ac:dyDescent="0.35">
      <c r="A1002" t="s">
        <v>13</v>
      </c>
    </row>
    <row r="1003" spans="1:1" x14ac:dyDescent="0.35">
      <c r="A1003" t="s">
        <v>149</v>
      </c>
    </row>
    <row r="1004" spans="1:1" x14ac:dyDescent="0.35">
      <c r="A1004" t="s">
        <v>23</v>
      </c>
    </row>
    <row r="1005" spans="1:1" x14ac:dyDescent="0.35">
      <c r="A1005" t="s">
        <v>79</v>
      </c>
    </row>
    <row r="1006" spans="1:1" x14ac:dyDescent="0.35">
      <c r="A1006" t="s">
        <v>32</v>
      </c>
    </row>
    <row r="1007" spans="1:1" x14ac:dyDescent="0.35">
      <c r="A1007" t="s">
        <v>57</v>
      </c>
    </row>
    <row r="1008" spans="1:1" x14ac:dyDescent="0.35">
      <c r="A1008" t="s">
        <v>40</v>
      </c>
    </row>
    <row r="1009" spans="1:1" x14ac:dyDescent="0.35">
      <c r="A1009" t="s">
        <v>32</v>
      </c>
    </row>
    <row r="1010" spans="1:1" x14ac:dyDescent="0.35">
      <c r="A1010" t="s">
        <v>57</v>
      </c>
    </row>
    <row r="1011" spans="1:1" x14ac:dyDescent="0.35">
      <c r="A1011" t="s">
        <v>32</v>
      </c>
    </row>
    <row r="1012" spans="1:1" x14ac:dyDescent="0.35">
      <c r="A1012" t="s">
        <v>201</v>
      </c>
    </row>
    <row r="1013" spans="1:1" x14ac:dyDescent="0.35">
      <c r="A1013" t="s">
        <v>16</v>
      </c>
    </row>
    <row r="1014" spans="1:1" x14ac:dyDescent="0.35">
      <c r="A1014" t="s">
        <v>14</v>
      </c>
    </row>
    <row r="1015" spans="1:1" x14ac:dyDescent="0.35">
      <c r="A1015" t="s">
        <v>32</v>
      </c>
    </row>
    <row r="1016" spans="1:1" x14ac:dyDescent="0.35">
      <c r="A1016" t="s">
        <v>133</v>
      </c>
    </row>
    <row r="1017" spans="1:1" x14ac:dyDescent="0.35">
      <c r="A1017" t="s">
        <v>14</v>
      </c>
    </row>
    <row r="1018" spans="1:1" x14ac:dyDescent="0.35">
      <c r="A1018" t="s">
        <v>67</v>
      </c>
    </row>
    <row r="1019" spans="1:1" x14ac:dyDescent="0.35">
      <c r="A1019" t="s">
        <v>34</v>
      </c>
    </row>
    <row r="1020" spans="1:1" x14ac:dyDescent="0.35">
      <c r="A1020" t="s">
        <v>79</v>
      </c>
    </row>
    <row r="1021" spans="1:1" x14ac:dyDescent="0.35">
      <c r="A1021" t="s">
        <v>32</v>
      </c>
    </row>
    <row r="1022" spans="1:1" x14ac:dyDescent="0.35">
      <c r="A1022" t="s">
        <v>31</v>
      </c>
    </row>
    <row r="1023" spans="1:1" x14ac:dyDescent="0.35">
      <c r="A1023" t="s">
        <v>57</v>
      </c>
    </row>
    <row r="1024" spans="1:1" x14ac:dyDescent="0.35">
      <c r="A1024" t="s">
        <v>149</v>
      </c>
    </row>
    <row r="1025" spans="1:1" x14ac:dyDescent="0.35">
      <c r="A1025" t="s">
        <v>101</v>
      </c>
    </row>
    <row r="1026" spans="1:1" x14ac:dyDescent="0.35">
      <c r="A1026" t="s">
        <v>32</v>
      </c>
    </row>
    <row r="1027" spans="1:1" x14ac:dyDescent="0.35">
      <c r="A1027" t="s">
        <v>101</v>
      </c>
    </row>
    <row r="1028" spans="1:1" x14ac:dyDescent="0.35">
      <c r="A1028" t="s">
        <v>40</v>
      </c>
    </row>
    <row r="1029" spans="1:1" x14ac:dyDescent="0.35">
      <c r="A1029" t="s">
        <v>23</v>
      </c>
    </row>
    <row r="1030" spans="1:1" x14ac:dyDescent="0.35">
      <c r="A1030" t="s">
        <v>13</v>
      </c>
    </row>
    <row r="1031" spans="1:1" x14ac:dyDescent="0.35">
      <c r="A1031" t="s">
        <v>14</v>
      </c>
    </row>
    <row r="1032" spans="1:1" x14ac:dyDescent="0.35">
      <c r="A1032" t="s">
        <v>169</v>
      </c>
    </row>
    <row r="1033" spans="1:1" x14ac:dyDescent="0.35">
      <c r="A1033" t="s">
        <v>16</v>
      </c>
    </row>
    <row r="1034" spans="1:1" x14ac:dyDescent="0.35">
      <c r="A1034" t="s">
        <v>31</v>
      </c>
    </row>
    <row r="1035" spans="1:1" x14ac:dyDescent="0.35">
      <c r="A1035" t="s">
        <v>22</v>
      </c>
    </row>
    <row r="1036" spans="1:1" x14ac:dyDescent="0.35">
      <c r="A1036" t="s">
        <v>13</v>
      </c>
    </row>
    <row r="1037" spans="1:1" x14ac:dyDescent="0.35">
      <c r="A1037" t="s">
        <v>13</v>
      </c>
    </row>
    <row r="1038" spans="1:1" x14ac:dyDescent="0.35">
      <c r="A1038" t="s">
        <v>57</v>
      </c>
    </row>
    <row r="1039" spans="1:1" x14ac:dyDescent="0.35">
      <c r="A1039" t="s">
        <v>25</v>
      </c>
    </row>
    <row r="1040" spans="1:1" x14ac:dyDescent="0.35">
      <c r="A1040" t="s">
        <v>16</v>
      </c>
    </row>
    <row r="1041" spans="1:1" x14ac:dyDescent="0.35">
      <c r="A1041" t="s">
        <v>177</v>
      </c>
    </row>
    <row r="1042" spans="1:1" x14ac:dyDescent="0.35">
      <c r="A1042" t="s">
        <v>79</v>
      </c>
    </row>
    <row r="1043" spans="1:1" x14ac:dyDescent="0.35">
      <c r="A1043" t="s">
        <v>169</v>
      </c>
    </row>
    <row r="1044" spans="1:1" x14ac:dyDescent="0.35">
      <c r="A1044" t="s">
        <v>40</v>
      </c>
    </row>
    <row r="1045" spans="1:1" x14ac:dyDescent="0.35">
      <c r="A1045" t="s">
        <v>201</v>
      </c>
    </row>
    <row r="1046" spans="1:1" x14ac:dyDescent="0.35">
      <c r="A1046" t="s">
        <v>13</v>
      </c>
    </row>
    <row r="1047" spans="1:1" x14ac:dyDescent="0.35">
      <c r="A1047" t="s">
        <v>25</v>
      </c>
    </row>
    <row r="1048" spans="1:1" x14ac:dyDescent="0.35">
      <c r="A1048" t="s">
        <v>13</v>
      </c>
    </row>
    <row r="1049" spans="1:1" x14ac:dyDescent="0.35">
      <c r="A1049" t="s">
        <v>133</v>
      </c>
    </row>
    <row r="1050" spans="1:1" x14ac:dyDescent="0.35">
      <c r="A1050" t="s">
        <v>32</v>
      </c>
    </row>
    <row r="1051" spans="1:1" x14ac:dyDescent="0.35">
      <c r="A1051" t="s">
        <v>23</v>
      </c>
    </row>
    <row r="1052" spans="1:1" x14ac:dyDescent="0.35">
      <c r="A1052" t="s">
        <v>40</v>
      </c>
    </row>
    <row r="1053" spans="1:1" x14ac:dyDescent="0.35">
      <c r="A1053" t="s">
        <v>23</v>
      </c>
    </row>
    <row r="1054" spans="1:1" x14ac:dyDescent="0.35">
      <c r="A1054" t="s">
        <v>31</v>
      </c>
    </row>
    <row r="1055" spans="1:1" x14ac:dyDescent="0.35">
      <c r="A1055" t="s">
        <v>67</v>
      </c>
    </row>
    <row r="1056" spans="1:1" x14ac:dyDescent="0.35">
      <c r="A1056" t="s">
        <v>23</v>
      </c>
    </row>
    <row r="1057" spans="1:1" x14ac:dyDescent="0.35">
      <c r="A1057" t="s">
        <v>22</v>
      </c>
    </row>
    <row r="1058" spans="1:1" x14ac:dyDescent="0.35">
      <c r="A1058" t="s">
        <v>16</v>
      </c>
    </row>
    <row r="1059" spans="1:1" x14ac:dyDescent="0.35">
      <c r="A1059" t="s">
        <v>201</v>
      </c>
    </row>
    <row r="1060" spans="1:1" x14ac:dyDescent="0.35">
      <c r="A1060" t="s">
        <v>67</v>
      </c>
    </row>
    <row r="1061" spans="1:1" x14ac:dyDescent="0.35">
      <c r="A1061" t="s">
        <v>169</v>
      </c>
    </row>
    <row r="1062" spans="1:1" x14ac:dyDescent="0.35">
      <c r="A1062" t="s">
        <v>32</v>
      </c>
    </row>
    <row r="1063" spans="1:1" x14ac:dyDescent="0.35">
      <c r="A1063" t="s">
        <v>23</v>
      </c>
    </row>
    <row r="1064" spans="1:1" x14ac:dyDescent="0.35">
      <c r="A1064" t="s">
        <v>42</v>
      </c>
    </row>
    <row r="1065" spans="1:1" x14ac:dyDescent="0.35">
      <c r="A1065" t="s">
        <v>201</v>
      </c>
    </row>
    <row r="1066" spans="1:1" x14ac:dyDescent="0.35">
      <c r="A1066" t="s">
        <v>23</v>
      </c>
    </row>
    <row r="1067" spans="1:1" x14ac:dyDescent="0.35">
      <c r="A1067" t="s">
        <v>40</v>
      </c>
    </row>
    <row r="1068" spans="1:1" x14ac:dyDescent="0.35">
      <c r="A1068" t="s">
        <v>67</v>
      </c>
    </row>
    <row r="1069" spans="1:1" x14ac:dyDescent="0.35">
      <c r="A1069" t="s">
        <v>42</v>
      </c>
    </row>
    <row r="1070" spans="1:1" x14ac:dyDescent="0.35">
      <c r="A1070" t="s">
        <v>40</v>
      </c>
    </row>
    <row r="1071" spans="1:1" x14ac:dyDescent="0.35">
      <c r="A1071" t="s">
        <v>149</v>
      </c>
    </row>
    <row r="1072" spans="1:1" x14ac:dyDescent="0.35">
      <c r="A1072" t="s">
        <v>133</v>
      </c>
    </row>
    <row r="1073" spans="1:1" x14ac:dyDescent="0.35">
      <c r="A1073" t="s">
        <v>40</v>
      </c>
    </row>
    <row r="1074" spans="1:1" x14ac:dyDescent="0.35">
      <c r="A1074" t="s">
        <v>201</v>
      </c>
    </row>
    <row r="1075" spans="1:1" x14ac:dyDescent="0.35">
      <c r="A1075" t="s">
        <v>177</v>
      </c>
    </row>
    <row r="1076" spans="1:1" x14ac:dyDescent="0.35">
      <c r="A1076" t="s">
        <v>16</v>
      </c>
    </row>
    <row r="1077" spans="1:1" x14ac:dyDescent="0.35">
      <c r="A1077" t="s">
        <v>32</v>
      </c>
    </row>
    <row r="1078" spans="1:1" x14ac:dyDescent="0.35">
      <c r="A1078" t="s">
        <v>16</v>
      </c>
    </row>
    <row r="1079" spans="1:1" x14ac:dyDescent="0.35">
      <c r="A1079" t="s">
        <v>177</v>
      </c>
    </row>
    <row r="1080" spans="1:1" x14ac:dyDescent="0.35">
      <c r="A1080" t="s">
        <v>169</v>
      </c>
    </row>
    <row r="1081" spans="1:1" x14ac:dyDescent="0.35">
      <c r="A1081" t="s">
        <v>23</v>
      </c>
    </row>
    <row r="1082" spans="1:1" x14ac:dyDescent="0.35">
      <c r="A1082" t="s">
        <v>79</v>
      </c>
    </row>
    <row r="1083" spans="1:1" x14ac:dyDescent="0.35">
      <c r="A1083" t="s">
        <v>201</v>
      </c>
    </row>
    <row r="1084" spans="1:1" x14ac:dyDescent="0.35">
      <c r="A1084" t="s">
        <v>31</v>
      </c>
    </row>
    <row r="1085" spans="1:1" x14ac:dyDescent="0.35">
      <c r="A1085" t="s">
        <v>40</v>
      </c>
    </row>
    <row r="1086" spans="1:1" x14ac:dyDescent="0.35">
      <c r="A1086" t="s">
        <v>25</v>
      </c>
    </row>
    <row r="1087" spans="1:1" x14ac:dyDescent="0.35">
      <c r="A1087" t="s">
        <v>42</v>
      </c>
    </row>
    <row r="1088" spans="1:1" x14ac:dyDescent="0.35">
      <c r="A1088" t="s">
        <v>101</v>
      </c>
    </row>
    <row r="1089" spans="1:1" x14ac:dyDescent="0.35">
      <c r="A1089" t="s">
        <v>57</v>
      </c>
    </row>
    <row r="1090" spans="1:1" x14ac:dyDescent="0.35">
      <c r="A1090" t="s">
        <v>42</v>
      </c>
    </row>
    <row r="1091" spans="1:1" x14ac:dyDescent="0.35">
      <c r="A1091" t="s">
        <v>201</v>
      </c>
    </row>
    <row r="1092" spans="1:1" x14ac:dyDescent="0.35">
      <c r="A1092" t="s">
        <v>40</v>
      </c>
    </row>
    <row r="1093" spans="1:1" x14ac:dyDescent="0.35">
      <c r="A1093" t="s">
        <v>57</v>
      </c>
    </row>
    <row r="1094" spans="1:1" x14ac:dyDescent="0.35">
      <c r="A1094" t="s">
        <v>67</v>
      </c>
    </row>
    <row r="1095" spans="1:1" x14ac:dyDescent="0.35">
      <c r="A1095" t="s">
        <v>201</v>
      </c>
    </row>
    <row r="1096" spans="1:1" x14ac:dyDescent="0.35">
      <c r="A1096" t="s">
        <v>201</v>
      </c>
    </row>
    <row r="1097" spans="1:1" x14ac:dyDescent="0.35">
      <c r="A1097" t="s">
        <v>25</v>
      </c>
    </row>
    <row r="1098" spans="1:1" x14ac:dyDescent="0.35">
      <c r="A1098" t="s">
        <v>16</v>
      </c>
    </row>
    <row r="1099" spans="1:1" x14ac:dyDescent="0.35">
      <c r="A1099" t="s">
        <v>13</v>
      </c>
    </row>
    <row r="1100" spans="1:1" x14ac:dyDescent="0.35">
      <c r="A1100" t="s">
        <v>31</v>
      </c>
    </row>
    <row r="1101" spans="1:1" x14ac:dyDescent="0.35">
      <c r="A1101" t="s">
        <v>57</v>
      </c>
    </row>
    <row r="1102" spans="1:1" x14ac:dyDescent="0.35">
      <c r="A1102" t="s">
        <v>16</v>
      </c>
    </row>
    <row r="1103" spans="1:1" x14ac:dyDescent="0.35">
      <c r="A1103" t="s">
        <v>14</v>
      </c>
    </row>
    <row r="1104" spans="1:1" x14ac:dyDescent="0.35">
      <c r="A1104" t="s">
        <v>133</v>
      </c>
    </row>
    <row r="1105" spans="1:1" x14ac:dyDescent="0.35">
      <c r="A1105" t="s">
        <v>34</v>
      </c>
    </row>
    <row r="1106" spans="1:1" x14ac:dyDescent="0.35">
      <c r="A1106" t="s">
        <v>31</v>
      </c>
    </row>
    <row r="1107" spans="1:1" x14ac:dyDescent="0.35">
      <c r="A1107" t="s">
        <v>32</v>
      </c>
    </row>
    <row r="1108" spans="1:1" x14ac:dyDescent="0.35">
      <c r="A1108" t="s">
        <v>67</v>
      </c>
    </row>
    <row r="1109" spans="1:1" x14ac:dyDescent="0.35">
      <c r="A1109" t="s">
        <v>79</v>
      </c>
    </row>
    <row r="1110" spans="1:1" x14ac:dyDescent="0.35">
      <c r="A1110" t="s">
        <v>169</v>
      </c>
    </row>
    <row r="1111" spans="1:1" x14ac:dyDescent="0.35">
      <c r="A1111" t="s">
        <v>79</v>
      </c>
    </row>
    <row r="1112" spans="1:1" x14ac:dyDescent="0.35">
      <c r="A1112" t="s">
        <v>40</v>
      </c>
    </row>
    <row r="1113" spans="1:1" x14ac:dyDescent="0.35">
      <c r="A1113" t="s">
        <v>177</v>
      </c>
    </row>
    <row r="1114" spans="1:1" x14ac:dyDescent="0.35">
      <c r="A1114" t="s">
        <v>32</v>
      </c>
    </row>
    <row r="1115" spans="1:1" x14ac:dyDescent="0.35">
      <c r="A1115" t="s">
        <v>13</v>
      </c>
    </row>
    <row r="1116" spans="1:1" x14ac:dyDescent="0.35">
      <c r="A1116" t="s">
        <v>133</v>
      </c>
    </row>
    <row r="1117" spans="1:1" x14ac:dyDescent="0.35">
      <c r="A1117" t="s">
        <v>25</v>
      </c>
    </row>
    <row r="1118" spans="1:1" x14ac:dyDescent="0.35">
      <c r="A1118" t="s">
        <v>133</v>
      </c>
    </row>
    <row r="1119" spans="1:1" x14ac:dyDescent="0.35">
      <c r="A1119" t="s">
        <v>201</v>
      </c>
    </row>
    <row r="1120" spans="1:1" x14ac:dyDescent="0.35">
      <c r="A1120" t="s">
        <v>169</v>
      </c>
    </row>
    <row r="1121" spans="1:1" x14ac:dyDescent="0.35">
      <c r="A1121" t="s">
        <v>40</v>
      </c>
    </row>
    <row r="1122" spans="1:1" x14ac:dyDescent="0.35">
      <c r="A1122" t="s">
        <v>32</v>
      </c>
    </row>
    <row r="1123" spans="1:1" x14ac:dyDescent="0.35">
      <c r="A1123" t="s">
        <v>32</v>
      </c>
    </row>
    <row r="1124" spans="1:1" x14ac:dyDescent="0.35">
      <c r="A1124" t="s">
        <v>149</v>
      </c>
    </row>
    <row r="1125" spans="1:1" x14ac:dyDescent="0.35">
      <c r="A1125" t="s">
        <v>42</v>
      </c>
    </row>
    <row r="1126" spans="1:1" x14ac:dyDescent="0.35">
      <c r="A1126" t="s">
        <v>177</v>
      </c>
    </row>
    <row r="1127" spans="1:1" x14ac:dyDescent="0.35">
      <c r="A1127" t="s">
        <v>67</v>
      </c>
    </row>
    <row r="1128" spans="1:1" x14ac:dyDescent="0.35">
      <c r="A1128" t="s">
        <v>14</v>
      </c>
    </row>
    <row r="1129" spans="1:1" x14ac:dyDescent="0.35">
      <c r="A1129" t="s">
        <v>101</v>
      </c>
    </row>
    <row r="1130" spans="1:1" x14ac:dyDescent="0.35">
      <c r="A1130" t="s">
        <v>149</v>
      </c>
    </row>
    <row r="1131" spans="1:1" x14ac:dyDescent="0.35">
      <c r="A1131" t="s">
        <v>201</v>
      </c>
    </row>
    <row r="1132" spans="1:1" x14ac:dyDescent="0.35">
      <c r="A1132" t="s">
        <v>177</v>
      </c>
    </row>
    <row r="1133" spans="1:1" x14ac:dyDescent="0.35">
      <c r="A1133" t="s">
        <v>169</v>
      </c>
    </row>
    <row r="1134" spans="1:1" x14ac:dyDescent="0.35">
      <c r="A1134" t="s">
        <v>14</v>
      </c>
    </row>
    <row r="1135" spans="1:1" x14ac:dyDescent="0.35">
      <c r="A1135" t="s">
        <v>133</v>
      </c>
    </row>
    <row r="1136" spans="1:1" x14ac:dyDescent="0.35">
      <c r="A1136" t="s">
        <v>16</v>
      </c>
    </row>
    <row r="1137" spans="1:1" x14ac:dyDescent="0.35">
      <c r="A1137" t="s">
        <v>14</v>
      </c>
    </row>
    <row r="1138" spans="1:1" x14ac:dyDescent="0.35">
      <c r="A1138" t="s">
        <v>40</v>
      </c>
    </row>
    <row r="1139" spans="1:1" x14ac:dyDescent="0.35">
      <c r="A1139" t="s">
        <v>23</v>
      </c>
    </row>
    <row r="1140" spans="1:1" x14ac:dyDescent="0.35">
      <c r="A1140" t="s">
        <v>201</v>
      </c>
    </row>
    <row r="1141" spans="1:1" x14ac:dyDescent="0.35">
      <c r="A1141" t="s">
        <v>67</v>
      </c>
    </row>
    <row r="1142" spans="1:1" x14ac:dyDescent="0.35">
      <c r="A1142" t="s">
        <v>22</v>
      </c>
    </row>
    <row r="1143" spans="1:1" x14ac:dyDescent="0.35">
      <c r="A1143" t="s">
        <v>149</v>
      </c>
    </row>
    <row r="1144" spans="1:1" x14ac:dyDescent="0.35">
      <c r="A1144" t="s">
        <v>67</v>
      </c>
    </row>
    <row r="1145" spans="1:1" x14ac:dyDescent="0.35">
      <c r="A1145" t="s">
        <v>16</v>
      </c>
    </row>
    <row r="1146" spans="1:1" x14ac:dyDescent="0.35">
      <c r="A1146" t="s">
        <v>25</v>
      </c>
    </row>
    <row r="1147" spans="1:1" x14ac:dyDescent="0.35">
      <c r="A1147" t="s">
        <v>31</v>
      </c>
    </row>
    <row r="1148" spans="1:1" x14ac:dyDescent="0.35">
      <c r="A1148" t="s">
        <v>13</v>
      </c>
    </row>
    <row r="1149" spans="1:1" x14ac:dyDescent="0.35">
      <c r="A1149" t="s">
        <v>79</v>
      </c>
    </row>
    <row r="1150" spans="1:1" x14ac:dyDescent="0.35">
      <c r="A1150" t="s">
        <v>133</v>
      </c>
    </row>
    <row r="1151" spans="1:1" x14ac:dyDescent="0.35">
      <c r="A1151" t="s">
        <v>133</v>
      </c>
    </row>
    <row r="1152" spans="1:1" x14ac:dyDescent="0.35">
      <c r="A1152" t="s">
        <v>34</v>
      </c>
    </row>
    <row r="1153" spans="1:1" x14ac:dyDescent="0.35">
      <c r="A1153" t="s">
        <v>149</v>
      </c>
    </row>
    <row r="1154" spans="1:1" x14ac:dyDescent="0.35">
      <c r="A1154" t="s">
        <v>40</v>
      </c>
    </row>
    <row r="1155" spans="1:1" x14ac:dyDescent="0.35">
      <c r="A1155" t="s">
        <v>22</v>
      </c>
    </row>
    <row r="1156" spans="1:1" x14ac:dyDescent="0.35">
      <c r="A1156" t="s">
        <v>23</v>
      </c>
    </row>
    <row r="1157" spans="1:1" x14ac:dyDescent="0.35">
      <c r="A1157" t="s">
        <v>40</v>
      </c>
    </row>
    <row r="1158" spans="1:1" x14ac:dyDescent="0.35">
      <c r="A1158" t="s">
        <v>40</v>
      </c>
    </row>
    <row r="1159" spans="1:1" x14ac:dyDescent="0.35">
      <c r="A1159" t="s">
        <v>42</v>
      </c>
    </row>
    <row r="1160" spans="1:1" x14ac:dyDescent="0.35">
      <c r="A1160" t="s">
        <v>34</v>
      </c>
    </row>
    <row r="1161" spans="1:1" x14ac:dyDescent="0.35">
      <c r="A1161" t="s">
        <v>67</v>
      </c>
    </row>
    <row r="1162" spans="1:1" x14ac:dyDescent="0.35">
      <c r="A1162" t="s">
        <v>79</v>
      </c>
    </row>
    <row r="1163" spans="1:1" x14ac:dyDescent="0.35">
      <c r="A1163" t="s">
        <v>79</v>
      </c>
    </row>
    <row r="1164" spans="1:1" x14ac:dyDescent="0.35">
      <c r="A1164" t="s">
        <v>169</v>
      </c>
    </row>
    <row r="1165" spans="1:1" x14ac:dyDescent="0.35">
      <c r="A1165" t="s">
        <v>79</v>
      </c>
    </row>
    <row r="1166" spans="1:1" x14ac:dyDescent="0.35">
      <c r="A1166" t="s">
        <v>23</v>
      </c>
    </row>
    <row r="1167" spans="1:1" x14ac:dyDescent="0.35">
      <c r="A1167" t="s">
        <v>42</v>
      </c>
    </row>
    <row r="1168" spans="1:1" x14ac:dyDescent="0.35">
      <c r="A1168" t="s">
        <v>32</v>
      </c>
    </row>
    <row r="1169" spans="1:1" x14ac:dyDescent="0.35">
      <c r="A1169" t="s">
        <v>40</v>
      </c>
    </row>
    <row r="1170" spans="1:1" x14ac:dyDescent="0.35">
      <c r="A1170" t="s">
        <v>67</v>
      </c>
    </row>
    <row r="1171" spans="1:1" x14ac:dyDescent="0.35">
      <c r="A1171" t="s">
        <v>13</v>
      </c>
    </row>
    <row r="1172" spans="1:1" x14ac:dyDescent="0.35">
      <c r="A1172" t="s">
        <v>40</v>
      </c>
    </row>
    <row r="1173" spans="1:1" x14ac:dyDescent="0.35">
      <c r="A1173" t="s">
        <v>25</v>
      </c>
    </row>
    <row r="1174" spans="1:1" x14ac:dyDescent="0.35">
      <c r="A1174" t="s">
        <v>79</v>
      </c>
    </row>
    <row r="1175" spans="1:1" x14ac:dyDescent="0.35">
      <c r="A1175" t="s">
        <v>32</v>
      </c>
    </row>
    <row r="1176" spans="1:1" x14ac:dyDescent="0.35">
      <c r="A1176" t="s">
        <v>42</v>
      </c>
    </row>
    <row r="1177" spans="1:1" x14ac:dyDescent="0.35">
      <c r="A1177" t="s">
        <v>42</v>
      </c>
    </row>
    <row r="1178" spans="1:1" x14ac:dyDescent="0.35">
      <c r="A1178" t="s">
        <v>67</v>
      </c>
    </row>
    <row r="1179" spans="1:1" x14ac:dyDescent="0.35">
      <c r="A1179" t="s">
        <v>22</v>
      </c>
    </row>
    <row r="1180" spans="1:1" x14ac:dyDescent="0.35">
      <c r="A1180" t="s">
        <v>13</v>
      </c>
    </row>
    <row r="1181" spans="1:1" x14ac:dyDescent="0.35">
      <c r="A1181" t="s">
        <v>133</v>
      </c>
    </row>
    <row r="1182" spans="1:1" x14ac:dyDescent="0.35">
      <c r="A1182" t="s">
        <v>16</v>
      </c>
    </row>
    <row r="1183" spans="1:1" x14ac:dyDescent="0.35">
      <c r="A1183" t="s">
        <v>31</v>
      </c>
    </row>
    <row r="1184" spans="1:1" x14ac:dyDescent="0.35">
      <c r="A1184" t="s">
        <v>201</v>
      </c>
    </row>
    <row r="1185" spans="1:1" x14ac:dyDescent="0.35">
      <c r="A1185" t="s">
        <v>40</v>
      </c>
    </row>
    <row r="1186" spans="1:1" x14ac:dyDescent="0.35">
      <c r="A1186" t="s">
        <v>22</v>
      </c>
    </row>
    <row r="1187" spans="1:1" x14ac:dyDescent="0.35">
      <c r="A1187" t="s">
        <v>133</v>
      </c>
    </row>
    <row r="1188" spans="1:1" x14ac:dyDescent="0.35">
      <c r="A1188" t="s">
        <v>32</v>
      </c>
    </row>
    <row r="1189" spans="1:1" x14ac:dyDescent="0.35">
      <c r="A1189" t="s">
        <v>25</v>
      </c>
    </row>
    <row r="1190" spans="1:1" x14ac:dyDescent="0.35">
      <c r="A1190" t="s">
        <v>169</v>
      </c>
    </row>
    <row r="1191" spans="1:1" x14ac:dyDescent="0.35">
      <c r="A1191" t="s">
        <v>57</v>
      </c>
    </row>
    <row r="1192" spans="1:1" x14ac:dyDescent="0.35">
      <c r="A1192" t="s">
        <v>23</v>
      </c>
    </row>
    <row r="1193" spans="1:1" x14ac:dyDescent="0.35">
      <c r="A1193" t="s">
        <v>16</v>
      </c>
    </row>
    <row r="1194" spans="1:1" x14ac:dyDescent="0.35">
      <c r="A1194" t="s">
        <v>13</v>
      </c>
    </row>
    <row r="1195" spans="1:1" x14ac:dyDescent="0.35">
      <c r="A1195" t="s">
        <v>101</v>
      </c>
    </row>
    <row r="1196" spans="1:1" x14ac:dyDescent="0.35">
      <c r="A1196" t="s">
        <v>42</v>
      </c>
    </row>
    <row r="1197" spans="1:1" x14ac:dyDescent="0.35">
      <c r="A1197" t="s">
        <v>149</v>
      </c>
    </row>
    <row r="1198" spans="1:1" x14ac:dyDescent="0.35">
      <c r="A1198" t="s">
        <v>133</v>
      </c>
    </row>
    <row r="1199" spans="1:1" x14ac:dyDescent="0.35">
      <c r="A1199" t="s">
        <v>57</v>
      </c>
    </row>
    <row r="1200" spans="1:1" x14ac:dyDescent="0.35">
      <c r="A1200" t="s">
        <v>42</v>
      </c>
    </row>
    <row r="1201" spans="1:1" x14ac:dyDescent="0.35">
      <c r="A1201" t="s">
        <v>13</v>
      </c>
    </row>
    <row r="1202" spans="1:1" x14ac:dyDescent="0.35">
      <c r="A1202" t="s">
        <v>79</v>
      </c>
    </row>
    <row r="1203" spans="1:1" x14ac:dyDescent="0.35">
      <c r="A1203" t="s">
        <v>23</v>
      </c>
    </row>
    <row r="1204" spans="1:1" x14ac:dyDescent="0.35">
      <c r="A1204" t="s">
        <v>149</v>
      </c>
    </row>
    <row r="1205" spans="1:1" x14ac:dyDescent="0.35">
      <c r="A1205" t="s">
        <v>133</v>
      </c>
    </row>
    <row r="1206" spans="1:1" x14ac:dyDescent="0.35">
      <c r="A1206" t="s">
        <v>67</v>
      </c>
    </row>
    <row r="1207" spans="1:1" x14ac:dyDescent="0.35">
      <c r="A1207" t="s">
        <v>14</v>
      </c>
    </row>
    <row r="1208" spans="1:1" x14ac:dyDescent="0.35">
      <c r="A1208" t="s">
        <v>31</v>
      </c>
    </row>
    <row r="1209" spans="1:1" x14ac:dyDescent="0.35">
      <c r="A1209" t="s">
        <v>22</v>
      </c>
    </row>
    <row r="1210" spans="1:1" x14ac:dyDescent="0.35">
      <c r="A1210" t="s">
        <v>57</v>
      </c>
    </row>
    <row r="1211" spans="1:1" x14ac:dyDescent="0.35">
      <c r="A1211" t="s">
        <v>14</v>
      </c>
    </row>
    <row r="1212" spans="1:1" x14ac:dyDescent="0.35">
      <c r="A1212" t="s">
        <v>133</v>
      </c>
    </row>
    <row r="1213" spans="1:1" x14ac:dyDescent="0.35">
      <c r="A1213" t="s">
        <v>40</v>
      </c>
    </row>
    <row r="1214" spans="1:1" x14ac:dyDescent="0.35">
      <c r="A1214" t="s">
        <v>25</v>
      </c>
    </row>
    <row r="1215" spans="1:1" x14ac:dyDescent="0.35">
      <c r="A1215" t="s">
        <v>57</v>
      </c>
    </row>
    <row r="1216" spans="1:1" x14ac:dyDescent="0.35">
      <c r="A1216" t="s">
        <v>32</v>
      </c>
    </row>
    <row r="1217" spans="1:1" x14ac:dyDescent="0.35">
      <c r="A1217" t="s">
        <v>22</v>
      </c>
    </row>
    <row r="1218" spans="1:1" x14ac:dyDescent="0.35">
      <c r="A1218" t="s">
        <v>169</v>
      </c>
    </row>
    <row r="1219" spans="1:1" x14ac:dyDescent="0.35">
      <c r="A1219" t="s">
        <v>169</v>
      </c>
    </row>
    <row r="1220" spans="1:1" x14ac:dyDescent="0.35">
      <c r="A1220" t="s">
        <v>22</v>
      </c>
    </row>
    <row r="1221" spans="1:1" x14ac:dyDescent="0.35">
      <c r="A1221" t="s">
        <v>133</v>
      </c>
    </row>
    <row r="1222" spans="1:1" x14ac:dyDescent="0.35">
      <c r="A1222" t="s">
        <v>42</v>
      </c>
    </row>
    <row r="1223" spans="1:1" x14ac:dyDescent="0.35">
      <c r="A1223" t="s">
        <v>16</v>
      </c>
    </row>
    <row r="1224" spans="1:1" x14ac:dyDescent="0.35">
      <c r="A1224" t="s">
        <v>149</v>
      </c>
    </row>
    <row r="1225" spans="1:1" x14ac:dyDescent="0.35">
      <c r="A1225" t="s">
        <v>22</v>
      </c>
    </row>
    <row r="1226" spans="1:1" x14ac:dyDescent="0.35">
      <c r="A1226" t="s">
        <v>14</v>
      </c>
    </row>
    <row r="1227" spans="1:1" x14ac:dyDescent="0.35">
      <c r="A1227" t="s">
        <v>14</v>
      </c>
    </row>
    <row r="1228" spans="1:1" x14ac:dyDescent="0.35">
      <c r="A1228" t="s">
        <v>133</v>
      </c>
    </row>
    <row r="1229" spans="1:1" x14ac:dyDescent="0.35">
      <c r="A1229" t="s">
        <v>133</v>
      </c>
    </row>
    <row r="1230" spans="1:1" x14ac:dyDescent="0.35">
      <c r="A1230" t="s">
        <v>42</v>
      </c>
    </row>
    <row r="1231" spans="1:1" x14ac:dyDescent="0.35">
      <c r="A1231" t="s">
        <v>31</v>
      </c>
    </row>
    <row r="1232" spans="1:1" x14ac:dyDescent="0.35">
      <c r="A1232" t="s">
        <v>22</v>
      </c>
    </row>
    <row r="1233" spans="1:1" x14ac:dyDescent="0.35">
      <c r="A1233" t="s">
        <v>79</v>
      </c>
    </row>
    <row r="1234" spans="1:1" x14ac:dyDescent="0.35">
      <c r="A1234" t="s">
        <v>42</v>
      </c>
    </row>
    <row r="1235" spans="1:1" x14ac:dyDescent="0.35">
      <c r="A1235" t="s">
        <v>25</v>
      </c>
    </row>
    <row r="1236" spans="1:1" x14ac:dyDescent="0.35">
      <c r="A1236" t="s">
        <v>22</v>
      </c>
    </row>
    <row r="1237" spans="1:1" x14ac:dyDescent="0.35">
      <c r="A1237" t="s">
        <v>169</v>
      </c>
    </row>
    <row r="1238" spans="1:1" x14ac:dyDescent="0.35">
      <c r="A1238" t="s">
        <v>22</v>
      </c>
    </row>
    <row r="1239" spans="1:1" x14ac:dyDescent="0.35">
      <c r="A1239" t="s">
        <v>34</v>
      </c>
    </row>
    <row r="1240" spans="1:1" x14ac:dyDescent="0.35">
      <c r="A1240" t="s">
        <v>22</v>
      </c>
    </row>
    <row r="1241" spans="1:1" x14ac:dyDescent="0.35">
      <c r="A1241" t="s">
        <v>31</v>
      </c>
    </row>
    <row r="1242" spans="1:1" x14ac:dyDescent="0.35">
      <c r="A1242" t="s">
        <v>169</v>
      </c>
    </row>
    <row r="1243" spans="1:1" x14ac:dyDescent="0.35">
      <c r="A1243" t="s">
        <v>31</v>
      </c>
    </row>
    <row r="1244" spans="1:1" x14ac:dyDescent="0.35">
      <c r="A1244" t="s">
        <v>149</v>
      </c>
    </row>
    <row r="1245" spans="1:1" x14ac:dyDescent="0.35">
      <c r="A1245" t="s">
        <v>14</v>
      </c>
    </row>
    <row r="1246" spans="1:1" x14ac:dyDescent="0.35">
      <c r="A1246" t="s">
        <v>34</v>
      </c>
    </row>
    <row r="1247" spans="1:1" x14ac:dyDescent="0.35">
      <c r="A1247" t="s">
        <v>25</v>
      </c>
    </row>
    <row r="1248" spans="1:1" x14ac:dyDescent="0.35">
      <c r="A1248" t="s">
        <v>25</v>
      </c>
    </row>
    <row r="1249" spans="1:1" x14ac:dyDescent="0.35">
      <c r="A1249" t="s">
        <v>32</v>
      </c>
    </row>
    <row r="1250" spans="1:1" x14ac:dyDescent="0.35">
      <c r="A1250" t="s">
        <v>133</v>
      </c>
    </row>
    <row r="1251" spans="1:1" x14ac:dyDescent="0.35">
      <c r="A1251" t="s">
        <v>23</v>
      </c>
    </row>
    <row r="1252" spans="1:1" x14ac:dyDescent="0.35">
      <c r="A1252" t="s">
        <v>23</v>
      </c>
    </row>
    <row r="1253" spans="1:1" x14ac:dyDescent="0.35">
      <c r="A1253" t="s">
        <v>32</v>
      </c>
    </row>
    <row r="1254" spans="1:1" x14ac:dyDescent="0.35">
      <c r="A1254" t="s">
        <v>177</v>
      </c>
    </row>
    <row r="1255" spans="1:1" x14ac:dyDescent="0.35">
      <c r="A1255" t="s">
        <v>31</v>
      </c>
    </row>
    <row r="1256" spans="1:1" x14ac:dyDescent="0.35">
      <c r="A1256" t="s">
        <v>149</v>
      </c>
    </row>
    <row r="1257" spans="1:1" x14ac:dyDescent="0.35">
      <c r="A1257" t="s">
        <v>101</v>
      </c>
    </row>
    <row r="1258" spans="1:1" x14ac:dyDescent="0.35">
      <c r="A1258" t="s">
        <v>177</v>
      </c>
    </row>
    <row r="1259" spans="1:1" x14ac:dyDescent="0.35">
      <c r="A1259" t="s">
        <v>101</v>
      </c>
    </row>
    <row r="1260" spans="1:1" x14ac:dyDescent="0.35">
      <c r="A1260" t="s">
        <v>13</v>
      </c>
    </row>
    <row r="1261" spans="1:1" x14ac:dyDescent="0.35">
      <c r="A1261" t="s">
        <v>57</v>
      </c>
    </row>
    <row r="1262" spans="1:1" x14ac:dyDescent="0.35">
      <c r="A1262" t="s">
        <v>13</v>
      </c>
    </row>
    <row r="1263" spans="1:1" x14ac:dyDescent="0.35">
      <c r="A1263" t="s">
        <v>149</v>
      </c>
    </row>
    <row r="1264" spans="1:1" x14ac:dyDescent="0.35">
      <c r="A1264" t="s">
        <v>42</v>
      </c>
    </row>
    <row r="1265" spans="1:1" x14ac:dyDescent="0.35">
      <c r="A1265" t="s">
        <v>16</v>
      </c>
    </row>
    <row r="1266" spans="1:1" x14ac:dyDescent="0.35">
      <c r="A1266" t="s">
        <v>42</v>
      </c>
    </row>
    <row r="1267" spans="1:1" x14ac:dyDescent="0.35">
      <c r="A1267" t="s">
        <v>34</v>
      </c>
    </row>
    <row r="1268" spans="1:1" x14ac:dyDescent="0.35">
      <c r="A1268" t="s">
        <v>40</v>
      </c>
    </row>
    <row r="1269" spans="1:1" x14ac:dyDescent="0.35">
      <c r="A1269" t="s">
        <v>34</v>
      </c>
    </row>
    <row r="1270" spans="1:1" x14ac:dyDescent="0.35">
      <c r="A1270" t="s">
        <v>32</v>
      </c>
    </row>
    <row r="1271" spans="1:1" x14ac:dyDescent="0.35">
      <c r="A1271" t="s">
        <v>16</v>
      </c>
    </row>
    <row r="1272" spans="1:1" x14ac:dyDescent="0.35">
      <c r="A1272" t="s">
        <v>133</v>
      </c>
    </row>
    <row r="1273" spans="1:1" x14ac:dyDescent="0.35">
      <c r="A1273" t="s">
        <v>40</v>
      </c>
    </row>
    <row r="1274" spans="1:1" x14ac:dyDescent="0.35">
      <c r="A1274" t="s">
        <v>13</v>
      </c>
    </row>
    <row r="1275" spans="1:1" x14ac:dyDescent="0.35">
      <c r="A1275" t="s">
        <v>42</v>
      </c>
    </row>
    <row r="1276" spans="1:1" x14ac:dyDescent="0.35">
      <c r="A1276" t="s">
        <v>13</v>
      </c>
    </row>
    <row r="1277" spans="1:1" x14ac:dyDescent="0.35">
      <c r="A1277" t="s">
        <v>177</v>
      </c>
    </row>
    <row r="1278" spans="1:1" x14ac:dyDescent="0.35">
      <c r="A1278" t="s">
        <v>201</v>
      </c>
    </row>
    <row r="1279" spans="1:1" x14ac:dyDescent="0.35">
      <c r="A1279" t="s">
        <v>101</v>
      </c>
    </row>
    <row r="1280" spans="1:1" x14ac:dyDescent="0.35">
      <c r="A1280" t="s">
        <v>22</v>
      </c>
    </row>
    <row r="1281" spans="1:1" x14ac:dyDescent="0.35">
      <c r="A1281" t="s">
        <v>31</v>
      </c>
    </row>
    <row r="1282" spans="1:1" x14ac:dyDescent="0.35">
      <c r="A1282" t="s">
        <v>22</v>
      </c>
    </row>
    <row r="1283" spans="1:1" x14ac:dyDescent="0.35">
      <c r="A1283" t="s">
        <v>25</v>
      </c>
    </row>
    <row r="1284" spans="1:1" x14ac:dyDescent="0.35">
      <c r="A1284" t="s">
        <v>40</v>
      </c>
    </row>
    <row r="1285" spans="1:1" x14ac:dyDescent="0.35">
      <c r="A1285" t="s">
        <v>201</v>
      </c>
    </row>
    <row r="1286" spans="1:1" x14ac:dyDescent="0.35">
      <c r="A1286" t="s">
        <v>32</v>
      </c>
    </row>
    <row r="1287" spans="1:1" x14ac:dyDescent="0.35">
      <c r="A1287" t="s">
        <v>57</v>
      </c>
    </row>
    <row r="1288" spans="1:1" x14ac:dyDescent="0.35">
      <c r="A1288" t="s">
        <v>23</v>
      </c>
    </row>
    <row r="1289" spans="1:1" x14ac:dyDescent="0.35">
      <c r="A1289" t="s">
        <v>22</v>
      </c>
    </row>
    <row r="1290" spans="1:1" x14ac:dyDescent="0.35">
      <c r="A1290" t="s">
        <v>201</v>
      </c>
    </row>
    <row r="1291" spans="1:1" x14ac:dyDescent="0.35">
      <c r="A1291" t="s">
        <v>34</v>
      </c>
    </row>
    <row r="1292" spans="1:1" x14ac:dyDescent="0.35">
      <c r="A1292" t="s">
        <v>34</v>
      </c>
    </row>
    <row r="1293" spans="1:1" x14ac:dyDescent="0.35">
      <c r="A1293" t="s">
        <v>177</v>
      </c>
    </row>
    <row r="1294" spans="1:1" x14ac:dyDescent="0.35">
      <c r="A1294" t="s">
        <v>25</v>
      </c>
    </row>
    <row r="1295" spans="1:1" x14ac:dyDescent="0.35">
      <c r="A1295" t="s">
        <v>22</v>
      </c>
    </row>
    <row r="1296" spans="1:1" x14ac:dyDescent="0.35">
      <c r="A1296" t="s">
        <v>42</v>
      </c>
    </row>
    <row r="1297" spans="1:1" x14ac:dyDescent="0.35">
      <c r="A1297" t="s">
        <v>201</v>
      </c>
    </row>
    <row r="1298" spans="1:1" x14ac:dyDescent="0.35">
      <c r="A1298" t="s">
        <v>34</v>
      </c>
    </row>
    <row r="1299" spans="1:1" x14ac:dyDescent="0.35">
      <c r="A1299" t="s">
        <v>22</v>
      </c>
    </row>
    <row r="1300" spans="1:1" x14ac:dyDescent="0.35">
      <c r="A1300" t="s">
        <v>40</v>
      </c>
    </row>
    <row r="1301" spans="1:1" x14ac:dyDescent="0.35">
      <c r="A1301" t="s">
        <v>22</v>
      </c>
    </row>
    <row r="1302" spans="1:1" x14ac:dyDescent="0.35">
      <c r="A1302" t="s">
        <v>32</v>
      </c>
    </row>
    <row r="1303" spans="1:1" x14ac:dyDescent="0.35">
      <c r="A1303" t="s">
        <v>23</v>
      </c>
    </row>
    <row r="1304" spans="1:1" x14ac:dyDescent="0.35">
      <c r="A1304" t="s">
        <v>79</v>
      </c>
    </row>
    <row r="1305" spans="1:1" x14ac:dyDescent="0.35">
      <c r="A1305" t="s">
        <v>40</v>
      </c>
    </row>
    <row r="1306" spans="1:1" x14ac:dyDescent="0.35">
      <c r="A1306" t="s">
        <v>16</v>
      </c>
    </row>
    <row r="1307" spans="1:1" x14ac:dyDescent="0.35">
      <c r="A1307" t="s">
        <v>201</v>
      </c>
    </row>
    <row r="1308" spans="1:1" x14ac:dyDescent="0.35">
      <c r="A1308" t="s">
        <v>40</v>
      </c>
    </row>
    <row r="1309" spans="1:1" x14ac:dyDescent="0.35">
      <c r="A1309" t="s">
        <v>79</v>
      </c>
    </row>
    <row r="1310" spans="1:1" x14ac:dyDescent="0.35">
      <c r="A1310" t="s">
        <v>133</v>
      </c>
    </row>
    <row r="1311" spans="1:1" x14ac:dyDescent="0.35">
      <c r="A1311" t="s">
        <v>149</v>
      </c>
    </row>
    <row r="1312" spans="1:1" x14ac:dyDescent="0.35">
      <c r="A1312" t="s">
        <v>169</v>
      </c>
    </row>
    <row r="1313" spans="1:1" x14ac:dyDescent="0.35">
      <c r="A1313" t="s">
        <v>67</v>
      </c>
    </row>
    <row r="1314" spans="1:1" x14ac:dyDescent="0.35">
      <c r="A1314" t="s">
        <v>101</v>
      </c>
    </row>
    <row r="1315" spans="1:1" x14ac:dyDescent="0.35">
      <c r="A1315" t="s">
        <v>40</v>
      </c>
    </row>
    <row r="1316" spans="1:1" x14ac:dyDescent="0.35">
      <c r="A1316" t="s">
        <v>31</v>
      </c>
    </row>
    <row r="1317" spans="1:1" x14ac:dyDescent="0.35">
      <c r="A1317" t="s">
        <v>67</v>
      </c>
    </row>
    <row r="1318" spans="1:1" x14ac:dyDescent="0.35">
      <c r="A1318" t="s">
        <v>13</v>
      </c>
    </row>
    <row r="1319" spans="1:1" x14ac:dyDescent="0.35">
      <c r="A1319" t="s">
        <v>34</v>
      </c>
    </row>
    <row r="1320" spans="1:1" x14ac:dyDescent="0.35">
      <c r="A1320" t="s">
        <v>42</v>
      </c>
    </row>
    <row r="1321" spans="1:1" x14ac:dyDescent="0.35">
      <c r="A1321" t="s">
        <v>101</v>
      </c>
    </row>
    <row r="1322" spans="1:1" x14ac:dyDescent="0.35">
      <c r="A1322" t="s">
        <v>67</v>
      </c>
    </row>
    <row r="1323" spans="1:1" x14ac:dyDescent="0.35">
      <c r="A1323" t="s">
        <v>67</v>
      </c>
    </row>
    <row r="1324" spans="1:1" x14ac:dyDescent="0.35">
      <c r="A1324" t="s">
        <v>201</v>
      </c>
    </row>
    <row r="1325" spans="1:1" x14ac:dyDescent="0.35">
      <c r="A1325" t="s">
        <v>57</v>
      </c>
    </row>
    <row r="1326" spans="1:1" x14ac:dyDescent="0.35">
      <c r="A1326" t="s">
        <v>34</v>
      </c>
    </row>
    <row r="1327" spans="1:1" x14ac:dyDescent="0.35">
      <c r="A1327" t="s">
        <v>79</v>
      </c>
    </row>
    <row r="1328" spans="1:1" x14ac:dyDescent="0.35">
      <c r="A1328" t="s">
        <v>177</v>
      </c>
    </row>
    <row r="1329" spans="1:1" x14ac:dyDescent="0.35">
      <c r="A1329" t="s">
        <v>34</v>
      </c>
    </row>
    <row r="1330" spans="1:1" x14ac:dyDescent="0.35">
      <c r="A1330" t="s">
        <v>14</v>
      </c>
    </row>
    <row r="1331" spans="1:1" x14ac:dyDescent="0.35">
      <c r="A1331" t="s">
        <v>42</v>
      </c>
    </row>
    <row r="1332" spans="1:1" x14ac:dyDescent="0.35">
      <c r="A1332" t="s">
        <v>133</v>
      </c>
    </row>
    <row r="1333" spans="1:1" x14ac:dyDescent="0.35">
      <c r="A1333" t="s">
        <v>40</v>
      </c>
    </row>
    <row r="1334" spans="1:1" x14ac:dyDescent="0.35">
      <c r="A1334" t="s">
        <v>31</v>
      </c>
    </row>
    <row r="1335" spans="1:1" x14ac:dyDescent="0.35">
      <c r="A1335" t="s">
        <v>40</v>
      </c>
    </row>
    <row r="1336" spans="1:1" x14ac:dyDescent="0.35">
      <c r="A1336" t="s">
        <v>169</v>
      </c>
    </row>
    <row r="1337" spans="1:1" x14ac:dyDescent="0.35">
      <c r="A1337" t="s">
        <v>40</v>
      </c>
    </row>
    <row r="1338" spans="1:1" x14ac:dyDescent="0.35">
      <c r="A1338" t="s">
        <v>57</v>
      </c>
    </row>
    <row r="1339" spans="1:1" x14ac:dyDescent="0.35">
      <c r="A1339" t="s">
        <v>16</v>
      </c>
    </row>
    <row r="1340" spans="1:1" x14ac:dyDescent="0.35">
      <c r="A1340" t="s">
        <v>34</v>
      </c>
    </row>
    <row r="1341" spans="1:1" x14ac:dyDescent="0.35">
      <c r="A1341" t="s">
        <v>23</v>
      </c>
    </row>
    <row r="1342" spans="1:1" x14ac:dyDescent="0.35">
      <c r="A1342" t="s">
        <v>40</v>
      </c>
    </row>
    <row r="1343" spans="1:1" x14ac:dyDescent="0.35">
      <c r="A1343" t="s">
        <v>40</v>
      </c>
    </row>
    <row r="1344" spans="1:1" x14ac:dyDescent="0.35">
      <c r="A1344" t="s">
        <v>201</v>
      </c>
    </row>
    <row r="1345" spans="1:1" x14ac:dyDescent="0.35">
      <c r="A1345" t="s">
        <v>14</v>
      </c>
    </row>
    <row r="1346" spans="1:1" x14ac:dyDescent="0.35">
      <c r="A1346" t="s">
        <v>169</v>
      </c>
    </row>
    <row r="1347" spans="1:1" x14ac:dyDescent="0.35">
      <c r="A1347" t="s">
        <v>57</v>
      </c>
    </row>
    <row r="1348" spans="1:1" x14ac:dyDescent="0.35">
      <c r="A1348" t="s">
        <v>201</v>
      </c>
    </row>
    <row r="1349" spans="1:1" x14ac:dyDescent="0.35">
      <c r="A1349" t="s">
        <v>23</v>
      </c>
    </row>
    <row r="1350" spans="1:1" x14ac:dyDescent="0.35">
      <c r="A1350" t="s">
        <v>133</v>
      </c>
    </row>
    <row r="1351" spans="1:1" x14ac:dyDescent="0.35">
      <c r="A1351" t="s">
        <v>177</v>
      </c>
    </row>
    <row r="1352" spans="1:1" x14ac:dyDescent="0.35">
      <c r="A1352" t="s">
        <v>177</v>
      </c>
    </row>
    <row r="1353" spans="1:1" x14ac:dyDescent="0.35">
      <c r="A1353" t="s">
        <v>67</v>
      </c>
    </row>
    <row r="1354" spans="1:1" x14ac:dyDescent="0.35">
      <c r="A1354" t="s">
        <v>22</v>
      </c>
    </row>
    <row r="1355" spans="1:1" x14ac:dyDescent="0.35">
      <c r="A1355" t="s">
        <v>14</v>
      </c>
    </row>
    <row r="1356" spans="1:1" x14ac:dyDescent="0.35">
      <c r="A1356" t="s">
        <v>133</v>
      </c>
    </row>
    <row r="1357" spans="1:1" x14ac:dyDescent="0.35">
      <c r="A1357" t="s">
        <v>57</v>
      </c>
    </row>
    <row r="1358" spans="1:1" x14ac:dyDescent="0.35">
      <c r="A1358" t="s">
        <v>169</v>
      </c>
    </row>
    <row r="1359" spans="1:1" x14ac:dyDescent="0.35">
      <c r="A1359" t="s">
        <v>13</v>
      </c>
    </row>
    <row r="1360" spans="1:1" x14ac:dyDescent="0.35">
      <c r="A1360" t="s">
        <v>42</v>
      </c>
    </row>
    <row r="1361" spans="1:1" x14ac:dyDescent="0.35">
      <c r="A1361" t="s">
        <v>23</v>
      </c>
    </row>
    <row r="1362" spans="1:1" x14ac:dyDescent="0.35">
      <c r="A1362" t="s">
        <v>25</v>
      </c>
    </row>
    <row r="1363" spans="1:1" x14ac:dyDescent="0.35">
      <c r="A1363" t="s">
        <v>149</v>
      </c>
    </row>
    <row r="1364" spans="1:1" x14ac:dyDescent="0.35">
      <c r="A1364" t="s">
        <v>25</v>
      </c>
    </row>
    <row r="1365" spans="1:1" x14ac:dyDescent="0.35">
      <c r="A1365" t="s">
        <v>16</v>
      </c>
    </row>
    <row r="1366" spans="1:1" x14ac:dyDescent="0.35">
      <c r="A1366" t="s">
        <v>177</v>
      </c>
    </row>
    <row r="1367" spans="1:1" x14ac:dyDescent="0.35">
      <c r="A1367" t="s">
        <v>149</v>
      </c>
    </row>
    <row r="1368" spans="1:1" x14ac:dyDescent="0.35">
      <c r="A1368" t="s">
        <v>67</v>
      </c>
    </row>
    <row r="1369" spans="1:1" x14ac:dyDescent="0.35">
      <c r="A1369" t="s">
        <v>25</v>
      </c>
    </row>
    <row r="1370" spans="1:1" x14ac:dyDescent="0.35">
      <c r="A1370" t="s">
        <v>79</v>
      </c>
    </row>
    <row r="1371" spans="1:1" x14ac:dyDescent="0.35">
      <c r="A1371" t="s">
        <v>149</v>
      </c>
    </row>
    <row r="1372" spans="1:1" x14ac:dyDescent="0.35">
      <c r="A1372" t="s">
        <v>13</v>
      </c>
    </row>
    <row r="1373" spans="1:1" x14ac:dyDescent="0.35">
      <c r="A1373" t="s">
        <v>32</v>
      </c>
    </row>
    <row r="1374" spans="1:1" x14ac:dyDescent="0.35">
      <c r="A1374" t="s">
        <v>201</v>
      </c>
    </row>
    <row r="1375" spans="1:1" x14ac:dyDescent="0.35">
      <c r="A1375" t="s">
        <v>14</v>
      </c>
    </row>
    <row r="1376" spans="1:1" x14ac:dyDescent="0.35">
      <c r="A1376" t="s">
        <v>14</v>
      </c>
    </row>
    <row r="1377" spans="1:1" x14ac:dyDescent="0.35">
      <c r="A1377" t="s">
        <v>32</v>
      </c>
    </row>
    <row r="1378" spans="1:1" x14ac:dyDescent="0.35">
      <c r="A1378" t="s">
        <v>133</v>
      </c>
    </row>
    <row r="1379" spans="1:1" x14ac:dyDescent="0.35">
      <c r="A1379" t="s">
        <v>57</v>
      </c>
    </row>
    <row r="1380" spans="1:1" x14ac:dyDescent="0.35">
      <c r="A1380" t="s">
        <v>13</v>
      </c>
    </row>
    <row r="1381" spans="1:1" x14ac:dyDescent="0.35">
      <c r="A1381" t="s">
        <v>16</v>
      </c>
    </row>
    <row r="1382" spans="1:1" x14ac:dyDescent="0.35">
      <c r="A1382" t="s">
        <v>201</v>
      </c>
    </row>
    <row r="1383" spans="1:1" x14ac:dyDescent="0.35">
      <c r="A1383" t="s">
        <v>149</v>
      </c>
    </row>
    <row r="1384" spans="1:1" x14ac:dyDescent="0.35">
      <c r="A1384" t="s">
        <v>16</v>
      </c>
    </row>
    <row r="1385" spans="1:1" x14ac:dyDescent="0.35">
      <c r="A1385" t="s">
        <v>79</v>
      </c>
    </row>
    <row r="1386" spans="1:1" x14ac:dyDescent="0.35">
      <c r="A1386" t="s">
        <v>201</v>
      </c>
    </row>
    <row r="1387" spans="1:1" x14ac:dyDescent="0.35">
      <c r="A1387" t="s">
        <v>34</v>
      </c>
    </row>
    <row r="1388" spans="1:1" x14ac:dyDescent="0.35">
      <c r="A1388" t="s">
        <v>133</v>
      </c>
    </row>
    <row r="1389" spans="1:1" x14ac:dyDescent="0.35">
      <c r="A1389" t="s">
        <v>169</v>
      </c>
    </row>
    <row r="1390" spans="1:1" x14ac:dyDescent="0.35">
      <c r="A1390" t="s">
        <v>149</v>
      </c>
    </row>
    <row r="1391" spans="1:1" x14ac:dyDescent="0.35">
      <c r="A1391" t="s">
        <v>201</v>
      </c>
    </row>
    <row r="1392" spans="1:1" x14ac:dyDescent="0.35">
      <c r="A1392" t="s">
        <v>14</v>
      </c>
    </row>
    <row r="1393" spans="1:1" x14ac:dyDescent="0.35">
      <c r="A1393" t="s">
        <v>67</v>
      </c>
    </row>
    <row r="1394" spans="1:1" x14ac:dyDescent="0.35">
      <c r="A1394" t="s">
        <v>13</v>
      </c>
    </row>
    <row r="1395" spans="1:1" x14ac:dyDescent="0.35">
      <c r="A1395" t="s">
        <v>34</v>
      </c>
    </row>
    <row r="1396" spans="1:1" x14ac:dyDescent="0.35">
      <c r="A1396" t="s">
        <v>79</v>
      </c>
    </row>
    <row r="1397" spans="1:1" x14ac:dyDescent="0.35">
      <c r="A1397" t="s">
        <v>25</v>
      </c>
    </row>
    <row r="1398" spans="1:1" x14ac:dyDescent="0.35">
      <c r="A1398" t="s">
        <v>133</v>
      </c>
    </row>
    <row r="1399" spans="1:1" x14ac:dyDescent="0.35">
      <c r="A1399" t="s">
        <v>23</v>
      </c>
    </row>
    <row r="1400" spans="1:1" x14ac:dyDescent="0.35">
      <c r="A1400" t="s">
        <v>57</v>
      </c>
    </row>
    <row r="1401" spans="1:1" x14ac:dyDescent="0.35">
      <c r="A1401" t="s">
        <v>23</v>
      </c>
    </row>
    <row r="1402" spans="1:1" x14ac:dyDescent="0.35">
      <c r="A1402" t="s">
        <v>133</v>
      </c>
    </row>
    <row r="1403" spans="1:1" x14ac:dyDescent="0.35">
      <c r="A1403" t="s">
        <v>42</v>
      </c>
    </row>
    <row r="1404" spans="1:1" x14ac:dyDescent="0.35">
      <c r="A1404" t="s">
        <v>169</v>
      </c>
    </row>
    <row r="1405" spans="1:1" x14ac:dyDescent="0.35">
      <c r="A1405" t="s">
        <v>32</v>
      </c>
    </row>
    <row r="1406" spans="1:1" x14ac:dyDescent="0.35">
      <c r="A1406" t="s">
        <v>16</v>
      </c>
    </row>
    <row r="1407" spans="1:1" x14ac:dyDescent="0.35">
      <c r="A1407" t="s">
        <v>101</v>
      </c>
    </row>
    <row r="1408" spans="1:1" x14ac:dyDescent="0.35">
      <c r="A1408" t="s">
        <v>133</v>
      </c>
    </row>
    <row r="1409" spans="1:1" x14ac:dyDescent="0.35">
      <c r="A1409" t="s">
        <v>40</v>
      </c>
    </row>
    <row r="1410" spans="1:1" x14ac:dyDescent="0.35">
      <c r="A1410" t="s">
        <v>57</v>
      </c>
    </row>
    <row r="1411" spans="1:1" x14ac:dyDescent="0.35">
      <c r="A1411" t="s">
        <v>101</v>
      </c>
    </row>
    <row r="1412" spans="1:1" x14ac:dyDescent="0.35">
      <c r="A1412" t="s">
        <v>42</v>
      </c>
    </row>
    <row r="1413" spans="1:1" x14ac:dyDescent="0.35">
      <c r="A1413" t="s">
        <v>23</v>
      </c>
    </row>
    <row r="1414" spans="1:1" x14ac:dyDescent="0.35">
      <c r="A1414" t="s">
        <v>201</v>
      </c>
    </row>
    <row r="1415" spans="1:1" x14ac:dyDescent="0.35">
      <c r="A1415" t="s">
        <v>40</v>
      </c>
    </row>
    <row r="1416" spans="1:1" x14ac:dyDescent="0.35">
      <c r="A1416" t="s">
        <v>133</v>
      </c>
    </row>
    <row r="1417" spans="1:1" x14ac:dyDescent="0.35">
      <c r="A1417" t="s">
        <v>57</v>
      </c>
    </row>
    <row r="1418" spans="1:1" x14ac:dyDescent="0.35">
      <c r="A1418" t="s">
        <v>133</v>
      </c>
    </row>
    <row r="1419" spans="1:1" x14ac:dyDescent="0.35">
      <c r="A1419" t="s">
        <v>42</v>
      </c>
    </row>
    <row r="1420" spans="1:1" x14ac:dyDescent="0.35">
      <c r="A1420" t="s">
        <v>57</v>
      </c>
    </row>
    <row r="1421" spans="1:1" x14ac:dyDescent="0.35">
      <c r="A1421" t="s">
        <v>101</v>
      </c>
    </row>
    <row r="1422" spans="1:1" x14ac:dyDescent="0.35">
      <c r="A1422" t="s">
        <v>201</v>
      </c>
    </row>
    <row r="1423" spans="1:1" x14ac:dyDescent="0.35">
      <c r="A1423" t="s">
        <v>177</v>
      </c>
    </row>
    <row r="1424" spans="1:1" x14ac:dyDescent="0.35">
      <c r="A1424" t="s">
        <v>177</v>
      </c>
    </row>
    <row r="1425" spans="1:1" x14ac:dyDescent="0.35">
      <c r="A1425" t="s">
        <v>201</v>
      </c>
    </row>
    <row r="1426" spans="1:1" x14ac:dyDescent="0.35">
      <c r="A1426" t="s">
        <v>25</v>
      </c>
    </row>
    <row r="1427" spans="1:1" x14ac:dyDescent="0.35">
      <c r="A1427" t="s">
        <v>149</v>
      </c>
    </row>
    <row r="1428" spans="1:1" x14ac:dyDescent="0.35">
      <c r="A1428" t="s">
        <v>31</v>
      </c>
    </row>
    <row r="1429" spans="1:1" x14ac:dyDescent="0.35">
      <c r="A1429" t="s">
        <v>57</v>
      </c>
    </row>
    <row r="1430" spans="1:1" x14ac:dyDescent="0.35">
      <c r="A1430" t="s">
        <v>149</v>
      </c>
    </row>
    <row r="1431" spans="1:1" x14ac:dyDescent="0.35">
      <c r="A1431" t="s">
        <v>42</v>
      </c>
    </row>
    <row r="1432" spans="1:1" x14ac:dyDescent="0.35">
      <c r="A1432" t="s">
        <v>149</v>
      </c>
    </row>
    <row r="1433" spans="1:1" x14ac:dyDescent="0.35">
      <c r="A1433" t="s">
        <v>42</v>
      </c>
    </row>
    <row r="1434" spans="1:1" x14ac:dyDescent="0.35">
      <c r="A1434" t="s">
        <v>16</v>
      </c>
    </row>
    <row r="1435" spans="1:1" x14ac:dyDescent="0.35">
      <c r="A1435" t="s">
        <v>16</v>
      </c>
    </row>
    <row r="1436" spans="1:1" x14ac:dyDescent="0.35">
      <c r="A1436" t="s">
        <v>31</v>
      </c>
    </row>
    <row r="1437" spans="1:1" x14ac:dyDescent="0.35">
      <c r="A1437" t="s">
        <v>177</v>
      </c>
    </row>
    <row r="1438" spans="1:1" x14ac:dyDescent="0.35">
      <c r="A1438" t="s">
        <v>57</v>
      </c>
    </row>
    <row r="1439" spans="1:1" x14ac:dyDescent="0.35">
      <c r="A1439" t="s">
        <v>149</v>
      </c>
    </row>
    <row r="1440" spans="1:1" x14ac:dyDescent="0.35">
      <c r="A1440" t="s">
        <v>40</v>
      </c>
    </row>
    <row r="1441" spans="1:1" x14ac:dyDescent="0.35">
      <c r="A1441" t="s">
        <v>42</v>
      </c>
    </row>
    <row r="1442" spans="1:1" x14ac:dyDescent="0.35">
      <c r="A1442" t="s">
        <v>40</v>
      </c>
    </row>
    <row r="1443" spans="1:1" x14ac:dyDescent="0.35">
      <c r="A1443" t="s">
        <v>40</v>
      </c>
    </row>
    <row r="1444" spans="1:1" x14ac:dyDescent="0.35">
      <c r="A1444" t="s">
        <v>31</v>
      </c>
    </row>
    <row r="1445" spans="1:1" x14ac:dyDescent="0.35">
      <c r="A1445" t="s">
        <v>34</v>
      </c>
    </row>
    <row r="1446" spans="1:1" x14ac:dyDescent="0.35">
      <c r="A1446" t="s">
        <v>31</v>
      </c>
    </row>
    <row r="1447" spans="1:1" x14ac:dyDescent="0.35">
      <c r="A1447" t="s">
        <v>177</v>
      </c>
    </row>
    <row r="1448" spans="1:1" x14ac:dyDescent="0.35">
      <c r="A1448" t="s">
        <v>42</v>
      </c>
    </row>
    <row r="1449" spans="1:1" x14ac:dyDescent="0.35">
      <c r="A1449" t="s">
        <v>34</v>
      </c>
    </row>
    <row r="1450" spans="1:1" x14ac:dyDescent="0.35">
      <c r="A1450" t="s">
        <v>201</v>
      </c>
    </row>
    <row r="1451" spans="1:1" x14ac:dyDescent="0.35">
      <c r="A1451" t="s">
        <v>57</v>
      </c>
    </row>
    <row r="1452" spans="1:1" x14ac:dyDescent="0.35">
      <c r="A1452" t="s">
        <v>67</v>
      </c>
    </row>
    <row r="1453" spans="1:1" x14ac:dyDescent="0.35">
      <c r="A1453" t="s">
        <v>67</v>
      </c>
    </row>
    <row r="1454" spans="1:1" x14ac:dyDescent="0.35">
      <c r="A1454" t="s">
        <v>133</v>
      </c>
    </row>
    <row r="1455" spans="1:1" x14ac:dyDescent="0.35">
      <c r="A1455" t="s">
        <v>22</v>
      </c>
    </row>
    <row r="1456" spans="1:1" x14ac:dyDescent="0.35">
      <c r="A1456" t="s">
        <v>177</v>
      </c>
    </row>
    <row r="1457" spans="1:1" x14ac:dyDescent="0.35">
      <c r="A1457" t="s">
        <v>149</v>
      </c>
    </row>
    <row r="1458" spans="1:1" x14ac:dyDescent="0.35">
      <c r="A1458" t="s">
        <v>101</v>
      </c>
    </row>
    <row r="1459" spans="1:1" x14ac:dyDescent="0.35">
      <c r="A1459" t="s">
        <v>16</v>
      </c>
    </row>
    <row r="1460" spans="1:1" x14ac:dyDescent="0.35">
      <c r="A1460" t="s">
        <v>23</v>
      </c>
    </row>
    <row r="1461" spans="1:1" x14ac:dyDescent="0.35">
      <c r="A1461" t="s">
        <v>42</v>
      </c>
    </row>
    <row r="1462" spans="1:1" x14ac:dyDescent="0.35">
      <c r="A1462" t="s">
        <v>31</v>
      </c>
    </row>
    <row r="1463" spans="1:1" x14ac:dyDescent="0.35">
      <c r="A1463" t="s">
        <v>177</v>
      </c>
    </row>
    <row r="1464" spans="1:1" x14ac:dyDescent="0.35">
      <c r="A1464" t="s">
        <v>149</v>
      </c>
    </row>
    <row r="1465" spans="1:1" x14ac:dyDescent="0.35">
      <c r="A1465" t="s">
        <v>169</v>
      </c>
    </row>
    <row r="1466" spans="1:1" x14ac:dyDescent="0.35">
      <c r="A1466" t="s">
        <v>79</v>
      </c>
    </row>
    <row r="1467" spans="1:1" x14ac:dyDescent="0.35">
      <c r="A1467" t="s">
        <v>133</v>
      </c>
    </row>
    <row r="1468" spans="1:1" x14ac:dyDescent="0.35">
      <c r="A1468" t="s">
        <v>34</v>
      </c>
    </row>
    <row r="1469" spans="1:1" x14ac:dyDescent="0.35">
      <c r="A1469" t="s">
        <v>42</v>
      </c>
    </row>
    <row r="1470" spans="1:1" x14ac:dyDescent="0.35">
      <c r="A1470" t="s">
        <v>201</v>
      </c>
    </row>
    <row r="1471" spans="1:1" x14ac:dyDescent="0.35">
      <c r="A1471" t="s">
        <v>169</v>
      </c>
    </row>
    <row r="1472" spans="1:1" x14ac:dyDescent="0.35">
      <c r="A1472" t="s">
        <v>13</v>
      </c>
    </row>
    <row r="1473" spans="1:1" x14ac:dyDescent="0.35">
      <c r="A1473" t="s">
        <v>14</v>
      </c>
    </row>
    <row r="1474" spans="1:1" x14ac:dyDescent="0.35">
      <c r="A1474" t="s">
        <v>25</v>
      </c>
    </row>
    <row r="1475" spans="1:1" x14ac:dyDescent="0.35">
      <c r="A1475" t="s">
        <v>23</v>
      </c>
    </row>
    <row r="1476" spans="1:1" x14ac:dyDescent="0.35">
      <c r="A1476" t="s">
        <v>201</v>
      </c>
    </row>
    <row r="1477" spans="1:1" x14ac:dyDescent="0.35">
      <c r="A1477" t="s">
        <v>23</v>
      </c>
    </row>
    <row r="1478" spans="1:1" x14ac:dyDescent="0.35">
      <c r="A1478" t="s">
        <v>201</v>
      </c>
    </row>
    <row r="1479" spans="1:1" x14ac:dyDescent="0.35">
      <c r="A1479" t="s">
        <v>32</v>
      </c>
    </row>
    <row r="1480" spans="1:1" x14ac:dyDescent="0.35">
      <c r="A1480" t="s">
        <v>79</v>
      </c>
    </row>
    <row r="1481" spans="1:1" x14ac:dyDescent="0.35">
      <c r="A1481" t="s">
        <v>169</v>
      </c>
    </row>
    <row r="1482" spans="1:1" x14ac:dyDescent="0.35">
      <c r="A1482" t="s">
        <v>149</v>
      </c>
    </row>
    <row r="1483" spans="1:1" x14ac:dyDescent="0.35">
      <c r="A1483" t="s">
        <v>34</v>
      </c>
    </row>
    <row r="1484" spans="1:1" x14ac:dyDescent="0.35">
      <c r="A1484" t="s">
        <v>23</v>
      </c>
    </row>
    <row r="1485" spans="1:1" x14ac:dyDescent="0.35">
      <c r="A1485" t="s">
        <v>16</v>
      </c>
    </row>
    <row r="1486" spans="1:1" x14ac:dyDescent="0.35">
      <c r="A1486" t="s">
        <v>32</v>
      </c>
    </row>
    <row r="1487" spans="1:1" x14ac:dyDescent="0.35">
      <c r="A1487" t="s">
        <v>201</v>
      </c>
    </row>
    <row r="1488" spans="1:1" x14ac:dyDescent="0.35">
      <c r="A1488" t="s">
        <v>23</v>
      </c>
    </row>
    <row r="1489" spans="1:1" x14ac:dyDescent="0.35">
      <c r="A1489" t="s">
        <v>40</v>
      </c>
    </row>
    <row r="1490" spans="1:1" x14ac:dyDescent="0.35">
      <c r="A1490" t="s">
        <v>67</v>
      </c>
    </row>
    <row r="1491" spans="1:1" x14ac:dyDescent="0.35">
      <c r="A1491" t="s">
        <v>133</v>
      </c>
    </row>
    <row r="1492" spans="1:1" x14ac:dyDescent="0.35">
      <c r="A1492" t="s">
        <v>67</v>
      </c>
    </row>
    <row r="1493" spans="1:1" x14ac:dyDescent="0.35">
      <c r="A1493" t="s">
        <v>169</v>
      </c>
    </row>
    <row r="1494" spans="1:1" x14ac:dyDescent="0.35">
      <c r="A1494" t="s">
        <v>42</v>
      </c>
    </row>
    <row r="1495" spans="1:1" x14ac:dyDescent="0.35">
      <c r="A1495" t="s">
        <v>31</v>
      </c>
    </row>
    <row r="1496" spans="1:1" x14ac:dyDescent="0.35">
      <c r="A1496" t="s">
        <v>25</v>
      </c>
    </row>
    <row r="1497" spans="1:1" x14ac:dyDescent="0.35">
      <c r="A1497" t="s">
        <v>177</v>
      </c>
    </row>
    <row r="1498" spans="1:1" x14ac:dyDescent="0.35">
      <c r="A1498" t="s">
        <v>25</v>
      </c>
    </row>
    <row r="1499" spans="1:1" x14ac:dyDescent="0.35">
      <c r="A1499" t="s">
        <v>31</v>
      </c>
    </row>
    <row r="1500" spans="1:1" x14ac:dyDescent="0.35">
      <c r="A1500" t="s">
        <v>169</v>
      </c>
    </row>
    <row r="1501" spans="1:1" x14ac:dyDescent="0.35">
      <c r="A1501" t="s">
        <v>79</v>
      </c>
    </row>
    <row r="1502" spans="1:1" x14ac:dyDescent="0.35">
      <c r="A1502" t="s">
        <v>67</v>
      </c>
    </row>
    <row r="1503" spans="1:1" x14ac:dyDescent="0.35">
      <c r="A1503" t="s">
        <v>169</v>
      </c>
    </row>
    <row r="1504" spans="1:1" x14ac:dyDescent="0.35">
      <c r="A1504" t="s">
        <v>201</v>
      </c>
    </row>
    <row r="1505" spans="1:1" x14ac:dyDescent="0.35">
      <c r="A1505" t="s">
        <v>13</v>
      </c>
    </row>
    <row r="1506" spans="1:1" x14ac:dyDescent="0.35">
      <c r="A1506" t="s">
        <v>201</v>
      </c>
    </row>
    <row r="1507" spans="1:1" x14ac:dyDescent="0.35">
      <c r="A1507" t="s">
        <v>149</v>
      </c>
    </row>
    <row r="1508" spans="1:1" x14ac:dyDescent="0.35">
      <c r="A1508" t="s">
        <v>40</v>
      </c>
    </row>
    <row r="1509" spans="1:1" x14ac:dyDescent="0.35">
      <c r="A1509" t="s">
        <v>40</v>
      </c>
    </row>
    <row r="1510" spans="1:1" x14ac:dyDescent="0.35">
      <c r="A1510" t="s">
        <v>31</v>
      </c>
    </row>
    <row r="1511" spans="1:1" x14ac:dyDescent="0.35">
      <c r="A1511" t="s">
        <v>169</v>
      </c>
    </row>
    <row r="1512" spans="1:1" x14ac:dyDescent="0.35">
      <c r="A1512" t="s">
        <v>16</v>
      </c>
    </row>
    <row r="1513" spans="1:1" x14ac:dyDescent="0.35">
      <c r="A1513" t="s">
        <v>42</v>
      </c>
    </row>
    <row r="1514" spans="1:1" x14ac:dyDescent="0.35">
      <c r="A1514" t="s">
        <v>14</v>
      </c>
    </row>
    <row r="1515" spans="1:1" x14ac:dyDescent="0.35">
      <c r="A1515" t="s">
        <v>133</v>
      </c>
    </row>
    <row r="1516" spans="1:1" x14ac:dyDescent="0.35">
      <c r="A1516" t="s">
        <v>23</v>
      </c>
    </row>
    <row r="1517" spans="1:1" x14ac:dyDescent="0.35">
      <c r="A1517" t="s">
        <v>42</v>
      </c>
    </row>
    <row r="1518" spans="1:1" x14ac:dyDescent="0.35">
      <c r="A1518" t="s">
        <v>169</v>
      </c>
    </row>
    <row r="1519" spans="1:1" x14ac:dyDescent="0.35">
      <c r="A1519" t="s">
        <v>169</v>
      </c>
    </row>
    <row r="1520" spans="1:1" x14ac:dyDescent="0.35">
      <c r="A1520" t="s">
        <v>79</v>
      </c>
    </row>
    <row r="1521" spans="1:1" x14ac:dyDescent="0.35">
      <c r="A1521" t="s">
        <v>101</v>
      </c>
    </row>
    <row r="1522" spans="1:1" x14ac:dyDescent="0.35">
      <c r="A1522" t="s">
        <v>25</v>
      </c>
    </row>
    <row r="1523" spans="1:1" x14ac:dyDescent="0.35">
      <c r="A1523" t="s">
        <v>177</v>
      </c>
    </row>
    <row r="1524" spans="1:1" x14ac:dyDescent="0.35">
      <c r="A1524" t="s">
        <v>42</v>
      </c>
    </row>
    <row r="1525" spans="1:1" x14ac:dyDescent="0.35">
      <c r="A1525" t="s">
        <v>101</v>
      </c>
    </row>
    <row r="1526" spans="1:1" x14ac:dyDescent="0.35">
      <c r="A1526" t="s">
        <v>133</v>
      </c>
    </row>
    <row r="1527" spans="1:1" x14ac:dyDescent="0.35">
      <c r="A1527" t="s">
        <v>149</v>
      </c>
    </row>
    <row r="1528" spans="1:1" x14ac:dyDescent="0.35">
      <c r="A1528" t="s">
        <v>40</v>
      </c>
    </row>
    <row r="1529" spans="1:1" x14ac:dyDescent="0.35">
      <c r="A1529" t="s">
        <v>201</v>
      </c>
    </row>
    <row r="1530" spans="1:1" x14ac:dyDescent="0.35">
      <c r="A1530" t="s">
        <v>34</v>
      </c>
    </row>
    <row r="1531" spans="1:1" x14ac:dyDescent="0.35">
      <c r="A1531" t="s">
        <v>201</v>
      </c>
    </row>
    <row r="1532" spans="1:1" x14ac:dyDescent="0.35">
      <c r="A1532" t="s">
        <v>23</v>
      </c>
    </row>
    <row r="1533" spans="1:1" x14ac:dyDescent="0.35">
      <c r="A1533" t="s">
        <v>40</v>
      </c>
    </row>
    <row r="1534" spans="1:1" x14ac:dyDescent="0.35">
      <c r="A1534" t="s">
        <v>23</v>
      </c>
    </row>
    <row r="1535" spans="1:1" x14ac:dyDescent="0.35">
      <c r="A1535" t="s">
        <v>149</v>
      </c>
    </row>
    <row r="1536" spans="1:1" x14ac:dyDescent="0.35">
      <c r="A1536" t="s">
        <v>31</v>
      </c>
    </row>
    <row r="1537" spans="1:1" x14ac:dyDescent="0.35">
      <c r="A1537" t="s">
        <v>13</v>
      </c>
    </row>
    <row r="1538" spans="1:1" x14ac:dyDescent="0.35">
      <c r="A1538" t="s">
        <v>34</v>
      </c>
    </row>
    <row r="1539" spans="1:1" x14ac:dyDescent="0.35">
      <c r="A1539" t="s">
        <v>13</v>
      </c>
    </row>
    <row r="1540" spans="1:1" x14ac:dyDescent="0.35">
      <c r="A1540" t="s">
        <v>23</v>
      </c>
    </row>
    <row r="1541" spans="1:1" x14ac:dyDescent="0.35">
      <c r="A1541" t="s">
        <v>67</v>
      </c>
    </row>
    <row r="1542" spans="1:1" x14ac:dyDescent="0.35">
      <c r="A1542" t="s">
        <v>34</v>
      </c>
    </row>
    <row r="1543" spans="1:1" x14ac:dyDescent="0.35">
      <c r="A1543" t="s">
        <v>22</v>
      </c>
    </row>
    <row r="1544" spans="1:1" x14ac:dyDescent="0.35">
      <c r="A1544" t="s">
        <v>25</v>
      </c>
    </row>
    <row r="1545" spans="1:1" x14ac:dyDescent="0.35">
      <c r="A1545" t="s">
        <v>42</v>
      </c>
    </row>
    <row r="1546" spans="1:1" x14ac:dyDescent="0.35">
      <c r="A1546" t="s">
        <v>13</v>
      </c>
    </row>
    <row r="1547" spans="1:1" x14ac:dyDescent="0.35">
      <c r="A1547" t="s">
        <v>177</v>
      </c>
    </row>
    <row r="1548" spans="1:1" x14ac:dyDescent="0.35">
      <c r="A1548" t="s">
        <v>13</v>
      </c>
    </row>
    <row r="1549" spans="1:1" x14ac:dyDescent="0.35">
      <c r="A1549" t="s">
        <v>34</v>
      </c>
    </row>
    <row r="1550" spans="1:1" x14ac:dyDescent="0.35">
      <c r="A1550" t="s">
        <v>101</v>
      </c>
    </row>
    <row r="1551" spans="1:1" x14ac:dyDescent="0.35">
      <c r="A1551" t="s">
        <v>57</v>
      </c>
    </row>
    <row r="1552" spans="1:1" x14ac:dyDescent="0.35">
      <c r="A1552" t="s">
        <v>67</v>
      </c>
    </row>
    <row r="1553" spans="1:1" x14ac:dyDescent="0.35">
      <c r="A1553" t="s">
        <v>13</v>
      </c>
    </row>
    <row r="1554" spans="1:1" x14ac:dyDescent="0.35">
      <c r="A1554" t="s">
        <v>177</v>
      </c>
    </row>
    <row r="1555" spans="1:1" x14ac:dyDescent="0.35">
      <c r="A1555" t="s">
        <v>16</v>
      </c>
    </row>
    <row r="1556" spans="1:1" x14ac:dyDescent="0.35">
      <c r="A1556" t="s">
        <v>149</v>
      </c>
    </row>
    <row r="1557" spans="1:1" x14ac:dyDescent="0.35">
      <c r="A1557" t="s">
        <v>177</v>
      </c>
    </row>
    <row r="1558" spans="1:1" x14ac:dyDescent="0.35">
      <c r="A1558" t="s">
        <v>67</v>
      </c>
    </row>
    <row r="1559" spans="1:1" x14ac:dyDescent="0.35">
      <c r="A1559" t="s">
        <v>32</v>
      </c>
    </row>
    <row r="1560" spans="1:1" x14ac:dyDescent="0.35">
      <c r="A1560" t="s">
        <v>79</v>
      </c>
    </row>
    <row r="1561" spans="1:1" x14ac:dyDescent="0.35">
      <c r="A1561" t="s">
        <v>31</v>
      </c>
    </row>
    <row r="1562" spans="1:1" x14ac:dyDescent="0.35">
      <c r="A1562" t="s">
        <v>67</v>
      </c>
    </row>
    <row r="1563" spans="1:1" x14ac:dyDescent="0.35">
      <c r="A1563" t="s">
        <v>14</v>
      </c>
    </row>
    <row r="1564" spans="1:1" x14ac:dyDescent="0.35">
      <c r="A1564" t="s">
        <v>101</v>
      </c>
    </row>
    <row r="1565" spans="1:1" x14ac:dyDescent="0.35">
      <c r="A1565" t="s">
        <v>42</v>
      </c>
    </row>
    <row r="1566" spans="1:1" x14ac:dyDescent="0.35">
      <c r="A1566" t="s">
        <v>22</v>
      </c>
    </row>
    <row r="1567" spans="1:1" x14ac:dyDescent="0.35">
      <c r="A1567" t="s">
        <v>40</v>
      </c>
    </row>
    <row r="1568" spans="1:1" x14ac:dyDescent="0.35">
      <c r="A1568" t="s">
        <v>34</v>
      </c>
    </row>
    <row r="1569" spans="1:1" x14ac:dyDescent="0.35">
      <c r="A1569" t="s">
        <v>133</v>
      </c>
    </row>
    <row r="1570" spans="1:1" x14ac:dyDescent="0.35">
      <c r="A1570" t="s">
        <v>133</v>
      </c>
    </row>
    <row r="1571" spans="1:1" x14ac:dyDescent="0.35">
      <c r="A1571" t="s">
        <v>16</v>
      </c>
    </row>
    <row r="1572" spans="1:1" x14ac:dyDescent="0.35">
      <c r="A1572" t="s">
        <v>177</v>
      </c>
    </row>
    <row r="1573" spans="1:1" x14ac:dyDescent="0.35">
      <c r="A1573" t="s">
        <v>67</v>
      </c>
    </row>
    <row r="1574" spans="1:1" x14ac:dyDescent="0.35">
      <c r="A1574" t="s">
        <v>201</v>
      </c>
    </row>
    <row r="1575" spans="1:1" x14ac:dyDescent="0.35">
      <c r="A1575" t="s">
        <v>57</v>
      </c>
    </row>
    <row r="1576" spans="1:1" x14ac:dyDescent="0.35">
      <c r="A1576" t="s">
        <v>31</v>
      </c>
    </row>
    <row r="1577" spans="1:1" x14ac:dyDescent="0.35">
      <c r="A1577" t="s">
        <v>79</v>
      </c>
    </row>
    <row r="1578" spans="1:1" x14ac:dyDescent="0.35">
      <c r="A1578" t="s">
        <v>149</v>
      </c>
    </row>
    <row r="1579" spans="1:1" x14ac:dyDescent="0.35">
      <c r="A1579" t="s">
        <v>67</v>
      </c>
    </row>
    <row r="1580" spans="1:1" x14ac:dyDescent="0.35">
      <c r="A1580" t="s">
        <v>201</v>
      </c>
    </row>
    <row r="1581" spans="1:1" x14ac:dyDescent="0.35">
      <c r="A1581" t="s">
        <v>34</v>
      </c>
    </row>
    <row r="1582" spans="1:1" x14ac:dyDescent="0.35">
      <c r="A1582" t="s">
        <v>32</v>
      </c>
    </row>
    <row r="1583" spans="1:1" x14ac:dyDescent="0.35">
      <c r="A1583" t="s">
        <v>79</v>
      </c>
    </row>
    <row r="1584" spans="1:1" x14ac:dyDescent="0.35">
      <c r="A1584" t="s">
        <v>57</v>
      </c>
    </row>
    <row r="1585" spans="1:1" x14ac:dyDescent="0.35">
      <c r="A1585" t="s">
        <v>67</v>
      </c>
    </row>
    <row r="1586" spans="1:1" x14ac:dyDescent="0.35">
      <c r="A1586" t="s">
        <v>22</v>
      </c>
    </row>
    <row r="1587" spans="1:1" x14ac:dyDescent="0.35">
      <c r="A1587" t="s">
        <v>201</v>
      </c>
    </row>
    <row r="1588" spans="1:1" x14ac:dyDescent="0.35">
      <c r="A1588" t="s">
        <v>42</v>
      </c>
    </row>
    <row r="1589" spans="1:1" x14ac:dyDescent="0.35">
      <c r="A1589" t="s">
        <v>67</v>
      </c>
    </row>
    <row r="1590" spans="1:1" x14ac:dyDescent="0.35">
      <c r="A1590" t="s">
        <v>169</v>
      </c>
    </row>
    <row r="1591" spans="1:1" x14ac:dyDescent="0.35">
      <c r="A1591" t="s">
        <v>23</v>
      </c>
    </row>
    <row r="1592" spans="1:1" x14ac:dyDescent="0.35">
      <c r="A1592" t="s">
        <v>34</v>
      </c>
    </row>
    <row r="1593" spans="1:1" x14ac:dyDescent="0.35">
      <c r="A1593" t="s">
        <v>16</v>
      </c>
    </row>
    <row r="1594" spans="1:1" x14ac:dyDescent="0.35">
      <c r="A1594" t="s">
        <v>34</v>
      </c>
    </row>
    <row r="1595" spans="1:1" x14ac:dyDescent="0.35">
      <c r="A1595" t="s">
        <v>42</v>
      </c>
    </row>
    <row r="1596" spans="1:1" x14ac:dyDescent="0.35">
      <c r="A1596" t="s">
        <v>31</v>
      </c>
    </row>
    <row r="1597" spans="1:1" x14ac:dyDescent="0.35">
      <c r="A1597" t="s">
        <v>79</v>
      </c>
    </row>
    <row r="1598" spans="1:1" x14ac:dyDescent="0.35">
      <c r="A1598" t="s">
        <v>14</v>
      </c>
    </row>
    <row r="1599" spans="1:1" x14ac:dyDescent="0.35">
      <c r="A1599" t="s">
        <v>23</v>
      </c>
    </row>
    <row r="1600" spans="1:1" x14ac:dyDescent="0.35">
      <c r="A1600" t="s">
        <v>67</v>
      </c>
    </row>
    <row r="1601" spans="1:1" x14ac:dyDescent="0.35">
      <c r="A1601" t="s">
        <v>101</v>
      </c>
    </row>
    <row r="1602" spans="1:1" x14ac:dyDescent="0.35">
      <c r="A1602" t="s">
        <v>67</v>
      </c>
    </row>
    <row r="1603" spans="1:1" x14ac:dyDescent="0.35">
      <c r="A1603" t="s">
        <v>169</v>
      </c>
    </row>
    <row r="1604" spans="1:1" x14ac:dyDescent="0.35">
      <c r="A1604" t="s">
        <v>169</v>
      </c>
    </row>
    <row r="1605" spans="1:1" x14ac:dyDescent="0.35">
      <c r="A1605" t="s">
        <v>79</v>
      </c>
    </row>
    <row r="1606" spans="1:1" x14ac:dyDescent="0.35">
      <c r="A1606" t="s">
        <v>23</v>
      </c>
    </row>
    <row r="1607" spans="1:1" x14ac:dyDescent="0.35">
      <c r="A1607" t="s">
        <v>13</v>
      </c>
    </row>
    <row r="1608" spans="1:1" x14ac:dyDescent="0.35">
      <c r="A1608" t="s">
        <v>149</v>
      </c>
    </row>
    <row r="1609" spans="1:1" x14ac:dyDescent="0.35">
      <c r="A1609" t="s">
        <v>40</v>
      </c>
    </row>
    <row r="1610" spans="1:1" x14ac:dyDescent="0.35">
      <c r="A1610" t="s">
        <v>31</v>
      </c>
    </row>
    <row r="1611" spans="1:1" x14ac:dyDescent="0.35">
      <c r="A1611" t="s">
        <v>149</v>
      </c>
    </row>
    <row r="1612" spans="1:1" x14ac:dyDescent="0.35">
      <c r="A1612" t="s">
        <v>34</v>
      </c>
    </row>
    <row r="1613" spans="1:1" x14ac:dyDescent="0.35">
      <c r="A1613" t="s">
        <v>79</v>
      </c>
    </row>
    <row r="1614" spans="1:1" x14ac:dyDescent="0.35">
      <c r="A1614" t="s">
        <v>22</v>
      </c>
    </row>
    <row r="1615" spans="1:1" x14ac:dyDescent="0.35">
      <c r="A1615" t="s">
        <v>22</v>
      </c>
    </row>
    <row r="1616" spans="1:1" x14ac:dyDescent="0.35">
      <c r="A1616" t="s">
        <v>79</v>
      </c>
    </row>
    <row r="1617" spans="1:1" x14ac:dyDescent="0.35">
      <c r="A1617" t="s">
        <v>133</v>
      </c>
    </row>
    <row r="1618" spans="1:1" x14ac:dyDescent="0.35">
      <c r="A1618" t="s">
        <v>133</v>
      </c>
    </row>
    <row r="1619" spans="1:1" x14ac:dyDescent="0.35">
      <c r="A1619" t="s">
        <v>34</v>
      </c>
    </row>
    <row r="1620" spans="1:1" x14ac:dyDescent="0.35">
      <c r="A1620" t="s">
        <v>22</v>
      </c>
    </row>
    <row r="1621" spans="1:1" x14ac:dyDescent="0.35">
      <c r="A1621" t="s">
        <v>67</v>
      </c>
    </row>
    <row r="1622" spans="1:1" x14ac:dyDescent="0.35">
      <c r="A1622" t="s">
        <v>149</v>
      </c>
    </row>
    <row r="1623" spans="1:1" x14ac:dyDescent="0.35">
      <c r="A1623" t="s">
        <v>23</v>
      </c>
    </row>
    <row r="1624" spans="1:1" x14ac:dyDescent="0.35">
      <c r="A1624" t="s">
        <v>13</v>
      </c>
    </row>
    <row r="1625" spans="1:1" x14ac:dyDescent="0.35">
      <c r="A1625" t="s">
        <v>79</v>
      </c>
    </row>
    <row r="1626" spans="1:1" x14ac:dyDescent="0.35">
      <c r="A1626" t="s">
        <v>169</v>
      </c>
    </row>
    <row r="1627" spans="1:1" x14ac:dyDescent="0.35">
      <c r="A1627" t="s">
        <v>201</v>
      </c>
    </row>
    <row r="1628" spans="1:1" x14ac:dyDescent="0.35">
      <c r="A1628" t="s">
        <v>13</v>
      </c>
    </row>
    <row r="1629" spans="1:1" x14ac:dyDescent="0.35">
      <c r="A1629" t="s">
        <v>31</v>
      </c>
    </row>
    <row r="1630" spans="1:1" x14ac:dyDescent="0.35">
      <c r="A1630" t="s">
        <v>34</v>
      </c>
    </row>
    <row r="1631" spans="1:1" x14ac:dyDescent="0.35">
      <c r="A1631" t="s">
        <v>22</v>
      </c>
    </row>
    <row r="1632" spans="1:1" x14ac:dyDescent="0.35">
      <c r="A1632" t="s">
        <v>32</v>
      </c>
    </row>
    <row r="1633" spans="1:1" x14ac:dyDescent="0.35">
      <c r="A1633" t="s">
        <v>22</v>
      </c>
    </row>
    <row r="1634" spans="1:1" x14ac:dyDescent="0.35">
      <c r="A1634" t="s">
        <v>42</v>
      </c>
    </row>
    <row r="1635" spans="1:1" x14ac:dyDescent="0.35">
      <c r="A1635" t="s">
        <v>13</v>
      </c>
    </row>
    <row r="1636" spans="1:1" x14ac:dyDescent="0.35">
      <c r="A1636" t="s">
        <v>40</v>
      </c>
    </row>
    <row r="1637" spans="1:1" x14ac:dyDescent="0.35">
      <c r="A1637" t="s">
        <v>14</v>
      </c>
    </row>
    <row r="1638" spans="1:1" x14ac:dyDescent="0.35">
      <c r="A1638" t="s">
        <v>40</v>
      </c>
    </row>
    <row r="1639" spans="1:1" x14ac:dyDescent="0.35">
      <c r="A1639" t="s">
        <v>79</v>
      </c>
    </row>
    <row r="1640" spans="1:1" x14ac:dyDescent="0.35">
      <c r="A1640" t="s">
        <v>201</v>
      </c>
    </row>
    <row r="1641" spans="1:1" x14ac:dyDescent="0.35">
      <c r="A1641" t="s">
        <v>42</v>
      </c>
    </row>
    <row r="1642" spans="1:1" x14ac:dyDescent="0.35">
      <c r="A1642" t="s">
        <v>40</v>
      </c>
    </row>
    <row r="1643" spans="1:1" x14ac:dyDescent="0.35">
      <c r="A1643" t="s">
        <v>201</v>
      </c>
    </row>
    <row r="1644" spans="1:1" x14ac:dyDescent="0.35">
      <c r="A1644" t="s">
        <v>31</v>
      </c>
    </row>
    <row r="1645" spans="1:1" x14ac:dyDescent="0.35">
      <c r="A1645" t="s">
        <v>201</v>
      </c>
    </row>
    <row r="1646" spans="1:1" x14ac:dyDescent="0.35">
      <c r="A1646" t="s">
        <v>133</v>
      </c>
    </row>
    <row r="1647" spans="1:1" x14ac:dyDescent="0.35">
      <c r="A1647" t="s">
        <v>32</v>
      </c>
    </row>
    <row r="1648" spans="1:1" x14ac:dyDescent="0.35">
      <c r="A1648" t="s">
        <v>133</v>
      </c>
    </row>
    <row r="1649" spans="1:1" x14ac:dyDescent="0.35">
      <c r="A1649" t="s">
        <v>31</v>
      </c>
    </row>
    <row r="1650" spans="1:1" x14ac:dyDescent="0.35">
      <c r="A1650" t="s">
        <v>149</v>
      </c>
    </row>
    <row r="1651" spans="1:1" x14ac:dyDescent="0.35">
      <c r="A1651" t="s">
        <v>57</v>
      </c>
    </row>
    <row r="1652" spans="1:1" x14ac:dyDescent="0.35">
      <c r="A1652" t="s">
        <v>34</v>
      </c>
    </row>
    <row r="1653" spans="1:1" x14ac:dyDescent="0.35">
      <c r="A1653" t="s">
        <v>23</v>
      </c>
    </row>
    <row r="1654" spans="1:1" x14ac:dyDescent="0.35">
      <c r="A1654" t="s">
        <v>67</v>
      </c>
    </row>
    <row r="1655" spans="1:1" x14ac:dyDescent="0.35">
      <c r="A1655" t="s">
        <v>25</v>
      </c>
    </row>
    <row r="1656" spans="1:1" x14ac:dyDescent="0.35">
      <c r="A1656" t="s">
        <v>101</v>
      </c>
    </row>
    <row r="1657" spans="1:1" x14ac:dyDescent="0.35">
      <c r="A1657" t="s">
        <v>14</v>
      </c>
    </row>
    <row r="1658" spans="1:1" x14ac:dyDescent="0.35">
      <c r="A1658" t="s">
        <v>201</v>
      </c>
    </row>
    <row r="1659" spans="1:1" x14ac:dyDescent="0.35">
      <c r="A1659" t="s">
        <v>23</v>
      </c>
    </row>
    <row r="1660" spans="1:1" x14ac:dyDescent="0.35">
      <c r="A1660" t="s">
        <v>40</v>
      </c>
    </row>
    <row r="1661" spans="1:1" x14ac:dyDescent="0.35">
      <c r="A1661" t="s">
        <v>34</v>
      </c>
    </row>
    <row r="1662" spans="1:1" x14ac:dyDescent="0.35">
      <c r="A1662" t="s">
        <v>201</v>
      </c>
    </row>
    <row r="1663" spans="1:1" x14ac:dyDescent="0.35">
      <c r="A1663" t="s">
        <v>79</v>
      </c>
    </row>
    <row r="1664" spans="1:1" x14ac:dyDescent="0.35">
      <c r="A1664" t="s">
        <v>32</v>
      </c>
    </row>
    <row r="1665" spans="1:1" x14ac:dyDescent="0.35">
      <c r="A1665" t="s">
        <v>32</v>
      </c>
    </row>
    <row r="1666" spans="1:1" x14ac:dyDescent="0.35">
      <c r="A1666" t="s">
        <v>31</v>
      </c>
    </row>
    <row r="1667" spans="1:1" x14ac:dyDescent="0.35">
      <c r="A1667" t="s">
        <v>13</v>
      </c>
    </row>
    <row r="1668" spans="1:1" x14ac:dyDescent="0.35">
      <c r="A1668" t="s">
        <v>177</v>
      </c>
    </row>
    <row r="1669" spans="1:1" x14ac:dyDescent="0.35">
      <c r="A1669" t="s">
        <v>177</v>
      </c>
    </row>
    <row r="1670" spans="1:1" x14ac:dyDescent="0.35">
      <c r="A1670" t="s">
        <v>32</v>
      </c>
    </row>
    <row r="1671" spans="1:1" x14ac:dyDescent="0.35">
      <c r="A1671" t="s">
        <v>34</v>
      </c>
    </row>
    <row r="1672" spans="1:1" x14ac:dyDescent="0.35">
      <c r="A1672" t="s">
        <v>79</v>
      </c>
    </row>
    <row r="1673" spans="1:1" x14ac:dyDescent="0.35">
      <c r="A1673" t="s">
        <v>40</v>
      </c>
    </row>
    <row r="1674" spans="1:1" x14ac:dyDescent="0.35">
      <c r="A1674" t="s">
        <v>79</v>
      </c>
    </row>
    <row r="1675" spans="1:1" x14ac:dyDescent="0.35">
      <c r="A1675" t="s">
        <v>67</v>
      </c>
    </row>
    <row r="1676" spans="1:1" x14ac:dyDescent="0.35">
      <c r="A1676" t="s">
        <v>57</v>
      </c>
    </row>
    <row r="1677" spans="1:1" x14ac:dyDescent="0.35">
      <c r="A1677" t="s">
        <v>13</v>
      </c>
    </row>
    <row r="1678" spans="1:1" x14ac:dyDescent="0.35">
      <c r="A1678" t="s">
        <v>101</v>
      </c>
    </row>
    <row r="1679" spans="1:1" x14ac:dyDescent="0.35">
      <c r="A1679" t="s">
        <v>16</v>
      </c>
    </row>
    <row r="1680" spans="1:1" x14ac:dyDescent="0.35">
      <c r="A1680" t="s">
        <v>79</v>
      </c>
    </row>
    <row r="1681" spans="1:1" x14ac:dyDescent="0.35">
      <c r="A1681" t="s">
        <v>101</v>
      </c>
    </row>
    <row r="1682" spans="1:1" x14ac:dyDescent="0.35">
      <c r="A1682" t="s">
        <v>133</v>
      </c>
    </row>
    <row r="1683" spans="1:1" x14ac:dyDescent="0.35">
      <c r="A1683" t="s">
        <v>201</v>
      </c>
    </row>
    <row r="1684" spans="1:1" x14ac:dyDescent="0.35">
      <c r="A1684" t="s">
        <v>32</v>
      </c>
    </row>
    <row r="1685" spans="1:1" x14ac:dyDescent="0.35">
      <c r="A1685" t="s">
        <v>16</v>
      </c>
    </row>
    <row r="1686" spans="1:1" x14ac:dyDescent="0.35">
      <c r="A1686" t="s">
        <v>133</v>
      </c>
    </row>
    <row r="1687" spans="1:1" x14ac:dyDescent="0.35">
      <c r="A1687" t="s">
        <v>169</v>
      </c>
    </row>
    <row r="1688" spans="1:1" x14ac:dyDescent="0.35">
      <c r="A1688" t="s">
        <v>57</v>
      </c>
    </row>
    <row r="1689" spans="1:1" x14ac:dyDescent="0.35">
      <c r="A1689" t="s">
        <v>23</v>
      </c>
    </row>
    <row r="1690" spans="1:1" x14ac:dyDescent="0.35">
      <c r="A1690" t="s">
        <v>133</v>
      </c>
    </row>
    <row r="1691" spans="1:1" x14ac:dyDescent="0.35">
      <c r="A1691" t="s">
        <v>57</v>
      </c>
    </row>
    <row r="1692" spans="1:1" x14ac:dyDescent="0.35">
      <c r="A1692" t="s">
        <v>169</v>
      </c>
    </row>
    <row r="1693" spans="1:1" x14ac:dyDescent="0.35">
      <c r="A1693" t="s">
        <v>23</v>
      </c>
    </row>
    <row r="1694" spans="1:1" x14ac:dyDescent="0.35">
      <c r="A1694" t="s">
        <v>101</v>
      </c>
    </row>
    <row r="1695" spans="1:1" x14ac:dyDescent="0.35">
      <c r="A1695" t="s">
        <v>25</v>
      </c>
    </row>
    <row r="1696" spans="1:1" x14ac:dyDescent="0.35">
      <c r="A1696" t="s">
        <v>42</v>
      </c>
    </row>
    <row r="1697" spans="1:1" x14ac:dyDescent="0.35">
      <c r="A1697" t="s">
        <v>34</v>
      </c>
    </row>
    <row r="1698" spans="1:1" x14ac:dyDescent="0.35">
      <c r="A1698" t="s">
        <v>42</v>
      </c>
    </row>
    <row r="1699" spans="1:1" x14ac:dyDescent="0.35">
      <c r="A1699" t="s">
        <v>169</v>
      </c>
    </row>
    <row r="1700" spans="1:1" x14ac:dyDescent="0.35">
      <c r="A1700" t="s">
        <v>31</v>
      </c>
    </row>
    <row r="1701" spans="1:1" x14ac:dyDescent="0.35">
      <c r="A1701" t="s">
        <v>13</v>
      </c>
    </row>
    <row r="1702" spans="1:1" x14ac:dyDescent="0.35">
      <c r="A1702" t="s">
        <v>32</v>
      </c>
    </row>
    <row r="1703" spans="1:1" x14ac:dyDescent="0.35">
      <c r="A1703" t="s">
        <v>149</v>
      </c>
    </row>
    <row r="1704" spans="1:1" x14ac:dyDescent="0.35">
      <c r="A1704" t="s">
        <v>201</v>
      </c>
    </row>
    <row r="1705" spans="1:1" x14ac:dyDescent="0.35">
      <c r="A1705" t="s">
        <v>177</v>
      </c>
    </row>
    <row r="1706" spans="1:1" x14ac:dyDescent="0.35">
      <c r="A1706" t="s">
        <v>22</v>
      </c>
    </row>
    <row r="1707" spans="1:1" x14ac:dyDescent="0.35">
      <c r="A1707" t="s">
        <v>149</v>
      </c>
    </row>
    <row r="1708" spans="1:1" x14ac:dyDescent="0.35">
      <c r="A1708" t="s">
        <v>79</v>
      </c>
    </row>
    <row r="1709" spans="1:1" x14ac:dyDescent="0.35">
      <c r="A1709" t="s">
        <v>79</v>
      </c>
    </row>
    <row r="1710" spans="1:1" x14ac:dyDescent="0.35">
      <c r="A1710" t="s">
        <v>23</v>
      </c>
    </row>
    <row r="1711" spans="1:1" x14ac:dyDescent="0.35">
      <c r="A1711" t="s">
        <v>40</v>
      </c>
    </row>
    <row r="1712" spans="1:1" x14ac:dyDescent="0.35">
      <c r="A1712" t="s">
        <v>25</v>
      </c>
    </row>
    <row r="1713" spans="1:1" x14ac:dyDescent="0.35">
      <c r="A1713" t="s">
        <v>25</v>
      </c>
    </row>
    <row r="1714" spans="1:1" x14ac:dyDescent="0.35">
      <c r="A1714" t="s">
        <v>101</v>
      </c>
    </row>
    <row r="1715" spans="1:1" x14ac:dyDescent="0.35">
      <c r="A1715" t="s">
        <v>101</v>
      </c>
    </row>
    <row r="1716" spans="1:1" x14ac:dyDescent="0.35">
      <c r="A1716" t="s">
        <v>40</v>
      </c>
    </row>
    <row r="1717" spans="1:1" x14ac:dyDescent="0.35">
      <c r="A1717" t="s">
        <v>22</v>
      </c>
    </row>
    <row r="1718" spans="1:1" x14ac:dyDescent="0.35">
      <c r="A1718" t="s">
        <v>23</v>
      </c>
    </row>
    <row r="1719" spans="1:1" x14ac:dyDescent="0.35">
      <c r="A1719" t="s">
        <v>42</v>
      </c>
    </row>
    <row r="1720" spans="1:1" x14ac:dyDescent="0.35">
      <c r="A1720" t="s">
        <v>31</v>
      </c>
    </row>
    <row r="1721" spans="1:1" x14ac:dyDescent="0.35">
      <c r="A1721" t="s">
        <v>149</v>
      </c>
    </row>
    <row r="1722" spans="1:1" x14ac:dyDescent="0.35">
      <c r="A1722" t="s">
        <v>13</v>
      </c>
    </row>
    <row r="1723" spans="1:1" x14ac:dyDescent="0.35">
      <c r="A1723" t="s">
        <v>31</v>
      </c>
    </row>
    <row r="1724" spans="1:1" x14ac:dyDescent="0.35">
      <c r="A1724" t="s">
        <v>67</v>
      </c>
    </row>
    <row r="1725" spans="1:1" x14ac:dyDescent="0.35">
      <c r="A1725" t="s">
        <v>79</v>
      </c>
    </row>
    <row r="1726" spans="1:1" x14ac:dyDescent="0.35">
      <c r="A1726" t="s">
        <v>79</v>
      </c>
    </row>
    <row r="1727" spans="1:1" x14ac:dyDescent="0.35">
      <c r="A1727" t="s">
        <v>31</v>
      </c>
    </row>
    <row r="1728" spans="1:1" x14ac:dyDescent="0.35">
      <c r="A1728" t="s">
        <v>25</v>
      </c>
    </row>
    <row r="1729" spans="1:1" x14ac:dyDescent="0.35">
      <c r="A1729" t="s">
        <v>40</v>
      </c>
    </row>
    <row r="1730" spans="1:1" x14ac:dyDescent="0.35">
      <c r="A1730" t="s">
        <v>25</v>
      </c>
    </row>
    <row r="1731" spans="1:1" x14ac:dyDescent="0.35">
      <c r="A1731" t="s">
        <v>79</v>
      </c>
    </row>
    <row r="1732" spans="1:1" x14ac:dyDescent="0.35">
      <c r="A1732" t="s">
        <v>42</v>
      </c>
    </row>
    <row r="1733" spans="1:1" x14ac:dyDescent="0.35">
      <c r="A1733" t="s">
        <v>22</v>
      </c>
    </row>
    <row r="1734" spans="1:1" x14ac:dyDescent="0.35">
      <c r="A1734" t="s">
        <v>67</v>
      </c>
    </row>
    <row r="1735" spans="1:1" x14ac:dyDescent="0.35">
      <c r="A1735" t="s">
        <v>32</v>
      </c>
    </row>
    <row r="1736" spans="1:1" x14ac:dyDescent="0.35">
      <c r="A1736" t="s">
        <v>32</v>
      </c>
    </row>
    <row r="1737" spans="1:1" x14ac:dyDescent="0.35">
      <c r="A1737" t="s">
        <v>67</v>
      </c>
    </row>
    <row r="1738" spans="1:1" x14ac:dyDescent="0.35">
      <c r="A1738" t="s">
        <v>31</v>
      </c>
    </row>
    <row r="1739" spans="1:1" x14ac:dyDescent="0.35">
      <c r="A1739" t="s">
        <v>25</v>
      </c>
    </row>
    <row r="1740" spans="1:1" x14ac:dyDescent="0.35">
      <c r="A1740" t="s">
        <v>32</v>
      </c>
    </row>
    <row r="1741" spans="1:1" x14ac:dyDescent="0.35">
      <c r="A1741" t="s">
        <v>201</v>
      </c>
    </row>
    <row r="1742" spans="1:1" x14ac:dyDescent="0.35">
      <c r="A1742" t="s">
        <v>201</v>
      </c>
    </row>
    <row r="1743" spans="1:1" x14ac:dyDescent="0.35">
      <c r="A1743" t="s">
        <v>40</v>
      </c>
    </row>
    <row r="1744" spans="1:1" x14ac:dyDescent="0.35">
      <c r="A1744" t="s">
        <v>32</v>
      </c>
    </row>
    <row r="1745" spans="1:1" x14ac:dyDescent="0.35">
      <c r="A1745" t="s">
        <v>42</v>
      </c>
    </row>
    <row r="1746" spans="1:1" x14ac:dyDescent="0.35">
      <c r="A1746" t="s">
        <v>149</v>
      </c>
    </row>
    <row r="1747" spans="1:1" x14ac:dyDescent="0.35">
      <c r="A1747" t="s">
        <v>133</v>
      </c>
    </row>
    <row r="1748" spans="1:1" x14ac:dyDescent="0.35">
      <c r="A1748" t="s">
        <v>201</v>
      </c>
    </row>
    <row r="1749" spans="1:1" x14ac:dyDescent="0.35">
      <c r="A1749" t="s">
        <v>42</v>
      </c>
    </row>
    <row r="1750" spans="1:1" x14ac:dyDescent="0.35">
      <c r="A1750" t="s">
        <v>13</v>
      </c>
    </row>
    <row r="1751" spans="1:1" x14ac:dyDescent="0.35">
      <c r="A1751" t="s">
        <v>79</v>
      </c>
    </row>
    <row r="1752" spans="1:1" x14ac:dyDescent="0.35">
      <c r="A1752" t="s">
        <v>25</v>
      </c>
    </row>
    <row r="1753" spans="1:1" x14ac:dyDescent="0.35">
      <c r="A1753" t="s">
        <v>31</v>
      </c>
    </row>
    <row r="1754" spans="1:1" x14ac:dyDescent="0.35">
      <c r="A1754" t="s">
        <v>25</v>
      </c>
    </row>
    <row r="1755" spans="1:1" x14ac:dyDescent="0.35">
      <c r="A1755" t="s">
        <v>79</v>
      </c>
    </row>
    <row r="1756" spans="1:1" x14ac:dyDescent="0.35">
      <c r="A1756" t="s">
        <v>42</v>
      </c>
    </row>
    <row r="1757" spans="1:1" x14ac:dyDescent="0.35">
      <c r="A1757" t="s">
        <v>169</v>
      </c>
    </row>
    <row r="1758" spans="1:1" x14ac:dyDescent="0.35">
      <c r="A1758" t="s">
        <v>34</v>
      </c>
    </row>
    <row r="1759" spans="1:1" x14ac:dyDescent="0.35">
      <c r="A1759" t="s">
        <v>177</v>
      </c>
    </row>
    <row r="1760" spans="1:1" x14ac:dyDescent="0.35">
      <c r="A1760" t="s">
        <v>149</v>
      </c>
    </row>
    <row r="1761" spans="1:1" x14ac:dyDescent="0.35">
      <c r="A1761" t="s">
        <v>25</v>
      </c>
    </row>
    <row r="1762" spans="1:1" x14ac:dyDescent="0.35">
      <c r="A1762" t="s">
        <v>23</v>
      </c>
    </row>
    <row r="1763" spans="1:1" x14ac:dyDescent="0.35">
      <c r="A1763" t="s">
        <v>34</v>
      </c>
    </row>
    <row r="1764" spans="1:1" x14ac:dyDescent="0.35">
      <c r="A1764" t="s">
        <v>34</v>
      </c>
    </row>
    <row r="1765" spans="1:1" x14ac:dyDescent="0.35">
      <c r="A1765" t="s">
        <v>42</v>
      </c>
    </row>
    <row r="1766" spans="1:1" x14ac:dyDescent="0.35">
      <c r="A1766" t="s">
        <v>14</v>
      </c>
    </row>
    <row r="1767" spans="1:1" x14ac:dyDescent="0.35">
      <c r="A1767" t="s">
        <v>169</v>
      </c>
    </row>
    <row r="1768" spans="1:1" x14ac:dyDescent="0.35">
      <c r="A1768" t="s">
        <v>14</v>
      </c>
    </row>
    <row r="1769" spans="1:1" x14ac:dyDescent="0.35">
      <c r="A1769" t="s">
        <v>133</v>
      </c>
    </row>
    <row r="1770" spans="1:1" x14ac:dyDescent="0.35">
      <c r="A1770" t="s">
        <v>169</v>
      </c>
    </row>
    <row r="1771" spans="1:1" x14ac:dyDescent="0.35">
      <c r="A1771" t="s">
        <v>67</v>
      </c>
    </row>
    <row r="1772" spans="1:1" x14ac:dyDescent="0.35">
      <c r="A1772" t="s">
        <v>133</v>
      </c>
    </row>
    <row r="1773" spans="1:1" x14ac:dyDescent="0.35">
      <c r="A1773" t="s">
        <v>177</v>
      </c>
    </row>
    <row r="1774" spans="1:1" x14ac:dyDescent="0.35">
      <c r="A1774" t="s">
        <v>67</v>
      </c>
    </row>
    <row r="1775" spans="1:1" x14ac:dyDescent="0.35">
      <c r="A1775" t="s">
        <v>149</v>
      </c>
    </row>
    <row r="1776" spans="1:1" x14ac:dyDescent="0.35">
      <c r="A1776" t="s">
        <v>14</v>
      </c>
    </row>
    <row r="1777" spans="1:1" x14ac:dyDescent="0.35">
      <c r="A1777" t="s">
        <v>101</v>
      </c>
    </row>
    <row r="1778" spans="1:1" x14ac:dyDescent="0.35">
      <c r="A1778" t="s">
        <v>31</v>
      </c>
    </row>
    <row r="1779" spans="1:1" x14ac:dyDescent="0.35">
      <c r="A1779" t="s">
        <v>16</v>
      </c>
    </row>
    <row r="1780" spans="1:1" x14ac:dyDescent="0.35">
      <c r="A1780" t="s">
        <v>23</v>
      </c>
    </row>
    <row r="1781" spans="1:1" x14ac:dyDescent="0.35">
      <c r="A1781" t="s">
        <v>133</v>
      </c>
    </row>
    <row r="1782" spans="1:1" x14ac:dyDescent="0.35">
      <c r="A1782" t="s">
        <v>57</v>
      </c>
    </row>
    <row r="1783" spans="1:1" x14ac:dyDescent="0.35">
      <c r="A1783" t="s">
        <v>23</v>
      </c>
    </row>
    <row r="1784" spans="1:1" x14ac:dyDescent="0.35">
      <c r="A1784" t="s">
        <v>79</v>
      </c>
    </row>
    <row r="1785" spans="1:1" x14ac:dyDescent="0.35">
      <c r="A1785" t="s">
        <v>201</v>
      </c>
    </row>
    <row r="1786" spans="1:1" x14ac:dyDescent="0.35">
      <c r="A1786" t="s">
        <v>57</v>
      </c>
    </row>
    <row r="1787" spans="1:1" x14ac:dyDescent="0.35">
      <c r="A1787" t="s">
        <v>31</v>
      </c>
    </row>
    <row r="1788" spans="1:1" x14ac:dyDescent="0.35">
      <c r="A1788" t="s">
        <v>22</v>
      </c>
    </row>
    <row r="1789" spans="1:1" x14ac:dyDescent="0.35">
      <c r="A1789" t="s">
        <v>42</v>
      </c>
    </row>
    <row r="1790" spans="1:1" x14ac:dyDescent="0.35">
      <c r="A1790" t="s">
        <v>25</v>
      </c>
    </row>
    <row r="1791" spans="1:1" x14ac:dyDescent="0.35">
      <c r="A1791" t="s">
        <v>57</v>
      </c>
    </row>
    <row r="1792" spans="1:1" x14ac:dyDescent="0.35">
      <c r="A1792" t="s">
        <v>101</v>
      </c>
    </row>
    <row r="1793" spans="1:1" x14ac:dyDescent="0.35">
      <c r="A1793" t="s">
        <v>22</v>
      </c>
    </row>
    <row r="1794" spans="1:1" x14ac:dyDescent="0.35">
      <c r="A1794" t="s">
        <v>25</v>
      </c>
    </row>
    <row r="1795" spans="1:1" x14ac:dyDescent="0.35">
      <c r="A1795" t="s">
        <v>67</v>
      </c>
    </row>
    <row r="1796" spans="1:1" x14ac:dyDescent="0.35">
      <c r="A1796" t="s">
        <v>177</v>
      </c>
    </row>
    <row r="1797" spans="1:1" x14ac:dyDescent="0.35">
      <c r="A1797" t="s">
        <v>14</v>
      </c>
    </row>
    <row r="1798" spans="1:1" x14ac:dyDescent="0.35">
      <c r="A1798" t="s">
        <v>67</v>
      </c>
    </row>
    <row r="1799" spans="1:1" x14ac:dyDescent="0.35">
      <c r="A1799" t="s">
        <v>13</v>
      </c>
    </row>
    <row r="1800" spans="1:1" x14ac:dyDescent="0.35">
      <c r="A1800" t="s">
        <v>42</v>
      </c>
    </row>
    <row r="1801" spans="1:1" x14ac:dyDescent="0.35">
      <c r="A1801" t="s">
        <v>25</v>
      </c>
    </row>
    <row r="1802" spans="1:1" x14ac:dyDescent="0.35">
      <c r="A1802" t="s">
        <v>177</v>
      </c>
    </row>
    <row r="1803" spans="1:1" x14ac:dyDescent="0.35">
      <c r="A1803" t="s">
        <v>31</v>
      </c>
    </row>
    <row r="1804" spans="1:1" x14ac:dyDescent="0.35">
      <c r="A1804" t="s">
        <v>133</v>
      </c>
    </row>
    <row r="1805" spans="1:1" x14ac:dyDescent="0.35">
      <c r="A1805" t="s">
        <v>14</v>
      </c>
    </row>
    <row r="1806" spans="1:1" x14ac:dyDescent="0.35">
      <c r="A1806" t="s">
        <v>42</v>
      </c>
    </row>
    <row r="1807" spans="1:1" x14ac:dyDescent="0.35">
      <c r="A1807" t="s">
        <v>133</v>
      </c>
    </row>
    <row r="1808" spans="1:1" x14ac:dyDescent="0.35">
      <c r="A1808" t="s">
        <v>31</v>
      </c>
    </row>
    <row r="1809" spans="1:1" x14ac:dyDescent="0.35">
      <c r="A1809" t="s">
        <v>42</v>
      </c>
    </row>
    <row r="1810" spans="1:1" x14ac:dyDescent="0.35">
      <c r="A1810" t="s">
        <v>177</v>
      </c>
    </row>
    <row r="1811" spans="1:1" x14ac:dyDescent="0.35">
      <c r="A1811" t="s">
        <v>67</v>
      </c>
    </row>
    <row r="1812" spans="1:1" x14ac:dyDescent="0.35">
      <c r="A1812" t="s">
        <v>201</v>
      </c>
    </row>
    <row r="1813" spans="1:1" x14ac:dyDescent="0.35">
      <c r="A1813" t="s">
        <v>169</v>
      </c>
    </row>
    <row r="1814" spans="1:1" x14ac:dyDescent="0.35">
      <c r="A1814" t="s">
        <v>177</v>
      </c>
    </row>
    <row r="1815" spans="1:1" x14ac:dyDescent="0.35">
      <c r="A1815" t="s">
        <v>169</v>
      </c>
    </row>
    <row r="1816" spans="1:1" x14ac:dyDescent="0.35">
      <c r="A1816" t="s">
        <v>13</v>
      </c>
    </row>
    <row r="1817" spans="1:1" x14ac:dyDescent="0.35">
      <c r="A1817" t="s">
        <v>22</v>
      </c>
    </row>
    <row r="1818" spans="1:1" x14ac:dyDescent="0.35">
      <c r="A1818" t="s">
        <v>67</v>
      </c>
    </row>
    <row r="1819" spans="1:1" x14ac:dyDescent="0.35">
      <c r="A1819" t="s">
        <v>40</v>
      </c>
    </row>
    <row r="1820" spans="1:1" x14ac:dyDescent="0.35">
      <c r="A1820" t="s">
        <v>149</v>
      </c>
    </row>
    <row r="1821" spans="1:1" x14ac:dyDescent="0.35">
      <c r="A1821" t="s">
        <v>16</v>
      </c>
    </row>
    <row r="1822" spans="1:1" x14ac:dyDescent="0.35">
      <c r="A1822" t="s">
        <v>101</v>
      </c>
    </row>
    <row r="1823" spans="1:1" x14ac:dyDescent="0.35">
      <c r="A1823" t="s">
        <v>177</v>
      </c>
    </row>
    <row r="1824" spans="1:1" x14ac:dyDescent="0.35">
      <c r="A1824" t="s">
        <v>133</v>
      </c>
    </row>
    <row r="1825" spans="1:1" x14ac:dyDescent="0.35">
      <c r="A1825" t="s">
        <v>16</v>
      </c>
    </row>
    <row r="1826" spans="1:1" x14ac:dyDescent="0.35">
      <c r="A1826" t="s">
        <v>13</v>
      </c>
    </row>
    <row r="1827" spans="1:1" x14ac:dyDescent="0.35">
      <c r="A1827" t="s">
        <v>25</v>
      </c>
    </row>
    <row r="1828" spans="1:1" x14ac:dyDescent="0.35">
      <c r="A1828" t="s">
        <v>57</v>
      </c>
    </row>
    <row r="1829" spans="1:1" x14ac:dyDescent="0.35">
      <c r="A1829" t="s">
        <v>101</v>
      </c>
    </row>
    <row r="1830" spans="1:1" x14ac:dyDescent="0.35">
      <c r="A1830" t="s">
        <v>13</v>
      </c>
    </row>
    <row r="1831" spans="1:1" x14ac:dyDescent="0.35">
      <c r="A1831" t="s">
        <v>16</v>
      </c>
    </row>
    <row r="1832" spans="1:1" x14ac:dyDescent="0.35">
      <c r="A1832" t="s">
        <v>31</v>
      </c>
    </row>
    <row r="1833" spans="1:1" x14ac:dyDescent="0.35">
      <c r="A1833" t="s">
        <v>31</v>
      </c>
    </row>
    <row r="1834" spans="1:1" x14ac:dyDescent="0.35">
      <c r="A1834" t="s">
        <v>16</v>
      </c>
    </row>
    <row r="1835" spans="1:1" x14ac:dyDescent="0.35">
      <c r="A1835" t="s">
        <v>31</v>
      </c>
    </row>
    <row r="1836" spans="1:1" x14ac:dyDescent="0.35">
      <c r="A1836" t="s">
        <v>31</v>
      </c>
    </row>
    <row r="1837" spans="1:1" x14ac:dyDescent="0.35">
      <c r="A1837" t="s">
        <v>169</v>
      </c>
    </row>
    <row r="1838" spans="1:1" x14ac:dyDescent="0.35">
      <c r="A1838" t="s">
        <v>31</v>
      </c>
    </row>
    <row r="1839" spans="1:1" x14ac:dyDescent="0.35">
      <c r="A1839" t="s">
        <v>133</v>
      </c>
    </row>
    <row r="1840" spans="1:1" x14ac:dyDescent="0.35">
      <c r="A1840" t="s">
        <v>42</v>
      </c>
    </row>
    <row r="1841" spans="1:1" x14ac:dyDescent="0.35">
      <c r="A1841" t="s">
        <v>101</v>
      </c>
    </row>
    <row r="1842" spans="1:1" x14ac:dyDescent="0.35">
      <c r="A1842" t="s">
        <v>42</v>
      </c>
    </row>
    <row r="1843" spans="1:1" x14ac:dyDescent="0.35">
      <c r="A1843" t="s">
        <v>32</v>
      </c>
    </row>
    <row r="1844" spans="1:1" x14ac:dyDescent="0.35">
      <c r="A1844" t="s">
        <v>201</v>
      </c>
    </row>
    <row r="1845" spans="1:1" x14ac:dyDescent="0.35">
      <c r="A1845" t="s">
        <v>25</v>
      </c>
    </row>
    <row r="1846" spans="1:1" x14ac:dyDescent="0.35">
      <c r="A1846" t="s">
        <v>22</v>
      </c>
    </row>
    <row r="1847" spans="1:1" x14ac:dyDescent="0.35">
      <c r="A1847" t="s">
        <v>32</v>
      </c>
    </row>
    <row r="1848" spans="1:1" x14ac:dyDescent="0.35">
      <c r="A1848" t="s">
        <v>40</v>
      </c>
    </row>
    <row r="1849" spans="1:1" x14ac:dyDescent="0.35">
      <c r="A1849" t="s">
        <v>31</v>
      </c>
    </row>
    <row r="1850" spans="1:1" x14ac:dyDescent="0.35">
      <c r="A1850" t="s">
        <v>22</v>
      </c>
    </row>
    <row r="1851" spans="1:1" x14ac:dyDescent="0.35">
      <c r="A1851" t="s">
        <v>201</v>
      </c>
    </row>
    <row r="1852" spans="1:1" x14ac:dyDescent="0.35">
      <c r="A1852" t="s">
        <v>169</v>
      </c>
    </row>
    <row r="1853" spans="1:1" x14ac:dyDescent="0.35">
      <c r="A1853" t="s">
        <v>177</v>
      </c>
    </row>
    <row r="1854" spans="1:1" x14ac:dyDescent="0.35">
      <c r="A1854" t="s">
        <v>32</v>
      </c>
    </row>
    <row r="1855" spans="1:1" x14ac:dyDescent="0.35">
      <c r="A1855" t="s">
        <v>201</v>
      </c>
    </row>
    <row r="1856" spans="1:1" x14ac:dyDescent="0.35">
      <c r="A1856" t="s">
        <v>22</v>
      </c>
    </row>
    <row r="1857" spans="1:1" x14ac:dyDescent="0.35">
      <c r="A1857" t="s">
        <v>149</v>
      </c>
    </row>
    <row r="1858" spans="1:1" x14ac:dyDescent="0.35">
      <c r="A1858" t="s">
        <v>67</v>
      </c>
    </row>
    <row r="1859" spans="1:1" x14ac:dyDescent="0.35">
      <c r="A1859" t="s">
        <v>201</v>
      </c>
    </row>
    <row r="1860" spans="1:1" x14ac:dyDescent="0.35">
      <c r="A1860" t="s">
        <v>177</v>
      </c>
    </row>
    <row r="1861" spans="1:1" x14ac:dyDescent="0.35">
      <c r="A1861" t="s">
        <v>149</v>
      </c>
    </row>
    <row r="1862" spans="1:1" x14ac:dyDescent="0.35">
      <c r="A1862" t="s">
        <v>79</v>
      </c>
    </row>
    <row r="1863" spans="1:1" x14ac:dyDescent="0.35">
      <c r="A1863" t="s">
        <v>13</v>
      </c>
    </row>
    <row r="1864" spans="1:1" x14ac:dyDescent="0.35">
      <c r="A1864" t="s">
        <v>201</v>
      </c>
    </row>
    <row r="1865" spans="1:1" x14ac:dyDescent="0.35">
      <c r="A1865" t="s">
        <v>201</v>
      </c>
    </row>
    <row r="1866" spans="1:1" x14ac:dyDescent="0.35">
      <c r="A1866" t="s">
        <v>42</v>
      </c>
    </row>
    <row r="1867" spans="1:1" x14ac:dyDescent="0.35">
      <c r="A1867" t="s">
        <v>25</v>
      </c>
    </row>
    <row r="1868" spans="1:1" x14ac:dyDescent="0.35">
      <c r="A1868" t="s">
        <v>149</v>
      </c>
    </row>
    <row r="1869" spans="1:1" x14ac:dyDescent="0.35">
      <c r="A1869" t="s">
        <v>169</v>
      </c>
    </row>
    <row r="1870" spans="1:1" x14ac:dyDescent="0.35">
      <c r="A1870" t="s">
        <v>40</v>
      </c>
    </row>
    <row r="1871" spans="1:1" x14ac:dyDescent="0.35">
      <c r="A1871" t="s">
        <v>34</v>
      </c>
    </row>
    <row r="1872" spans="1:1" x14ac:dyDescent="0.35">
      <c r="A1872" t="s">
        <v>16</v>
      </c>
    </row>
    <row r="1873" spans="1:1" x14ac:dyDescent="0.35">
      <c r="A1873" t="s">
        <v>14</v>
      </c>
    </row>
    <row r="1874" spans="1:1" x14ac:dyDescent="0.35">
      <c r="A1874" t="s">
        <v>22</v>
      </c>
    </row>
    <row r="1875" spans="1:1" x14ac:dyDescent="0.35">
      <c r="A1875" t="s">
        <v>57</v>
      </c>
    </row>
    <row r="1876" spans="1:1" x14ac:dyDescent="0.35">
      <c r="A1876" t="s">
        <v>57</v>
      </c>
    </row>
    <row r="1877" spans="1:1" x14ac:dyDescent="0.35">
      <c r="A1877" t="s">
        <v>31</v>
      </c>
    </row>
    <row r="1878" spans="1:1" x14ac:dyDescent="0.35">
      <c r="A1878" t="s">
        <v>67</v>
      </c>
    </row>
    <row r="1879" spans="1:1" x14ac:dyDescent="0.35">
      <c r="A1879" t="s">
        <v>13</v>
      </c>
    </row>
    <row r="1880" spans="1:1" x14ac:dyDescent="0.35">
      <c r="A1880" t="s">
        <v>42</v>
      </c>
    </row>
    <row r="1881" spans="1:1" x14ac:dyDescent="0.35">
      <c r="A1881" t="s">
        <v>31</v>
      </c>
    </row>
    <row r="1882" spans="1:1" x14ac:dyDescent="0.35">
      <c r="A1882" t="s">
        <v>79</v>
      </c>
    </row>
    <row r="1883" spans="1:1" x14ac:dyDescent="0.35">
      <c r="A1883" t="s">
        <v>40</v>
      </c>
    </row>
    <row r="1884" spans="1:1" x14ac:dyDescent="0.35">
      <c r="A1884" t="s">
        <v>67</v>
      </c>
    </row>
    <row r="1885" spans="1:1" x14ac:dyDescent="0.35">
      <c r="A1885" t="s">
        <v>32</v>
      </c>
    </row>
    <row r="1886" spans="1:1" x14ac:dyDescent="0.35">
      <c r="A1886" t="s">
        <v>149</v>
      </c>
    </row>
    <row r="1887" spans="1:1" x14ac:dyDescent="0.35">
      <c r="A1887" t="s">
        <v>149</v>
      </c>
    </row>
    <row r="1888" spans="1:1" x14ac:dyDescent="0.35">
      <c r="A1888" t="s">
        <v>177</v>
      </c>
    </row>
    <row r="1889" spans="1:1" x14ac:dyDescent="0.35">
      <c r="A1889" t="s">
        <v>22</v>
      </c>
    </row>
    <row r="1890" spans="1:1" x14ac:dyDescent="0.35">
      <c r="A1890" t="s">
        <v>57</v>
      </c>
    </row>
    <row r="1891" spans="1:1" x14ac:dyDescent="0.35">
      <c r="A1891" t="s">
        <v>169</v>
      </c>
    </row>
    <row r="1892" spans="1:1" x14ac:dyDescent="0.35">
      <c r="A1892" t="s">
        <v>31</v>
      </c>
    </row>
    <row r="1893" spans="1:1" x14ac:dyDescent="0.35">
      <c r="A1893" t="s">
        <v>14</v>
      </c>
    </row>
    <row r="1894" spans="1:1" x14ac:dyDescent="0.35">
      <c r="A1894" t="s">
        <v>13</v>
      </c>
    </row>
    <row r="1895" spans="1:1" x14ac:dyDescent="0.35">
      <c r="A1895" t="s">
        <v>32</v>
      </c>
    </row>
    <row r="1896" spans="1:1" x14ac:dyDescent="0.35">
      <c r="A1896" t="s">
        <v>40</v>
      </c>
    </row>
    <row r="1897" spans="1:1" x14ac:dyDescent="0.35">
      <c r="A1897" t="s">
        <v>42</v>
      </c>
    </row>
    <row r="1898" spans="1:1" x14ac:dyDescent="0.35">
      <c r="A1898" t="s">
        <v>149</v>
      </c>
    </row>
    <row r="1899" spans="1:1" x14ac:dyDescent="0.35">
      <c r="A1899" t="s">
        <v>23</v>
      </c>
    </row>
    <row r="1900" spans="1:1" x14ac:dyDescent="0.35">
      <c r="A1900" t="s">
        <v>32</v>
      </c>
    </row>
    <row r="1901" spans="1:1" x14ac:dyDescent="0.35">
      <c r="A1901" t="s">
        <v>32</v>
      </c>
    </row>
    <row r="1902" spans="1:1" x14ac:dyDescent="0.35">
      <c r="A1902" t="s">
        <v>14</v>
      </c>
    </row>
    <row r="1903" spans="1:1" x14ac:dyDescent="0.35">
      <c r="A1903" t="s">
        <v>31</v>
      </c>
    </row>
    <row r="1904" spans="1:1" x14ac:dyDescent="0.35">
      <c r="A1904" t="s">
        <v>201</v>
      </c>
    </row>
    <row r="1905" spans="1:1" x14ac:dyDescent="0.35">
      <c r="A1905" t="s">
        <v>23</v>
      </c>
    </row>
    <row r="1906" spans="1:1" x14ac:dyDescent="0.35">
      <c r="A1906" t="s">
        <v>32</v>
      </c>
    </row>
    <row r="1907" spans="1:1" x14ac:dyDescent="0.35">
      <c r="A1907" t="s">
        <v>42</v>
      </c>
    </row>
    <row r="1908" spans="1:1" x14ac:dyDescent="0.35">
      <c r="A1908" t="s">
        <v>57</v>
      </c>
    </row>
    <row r="1909" spans="1:1" x14ac:dyDescent="0.35">
      <c r="A1909" t="s">
        <v>23</v>
      </c>
    </row>
    <row r="1910" spans="1:1" x14ac:dyDescent="0.35">
      <c r="A1910" t="s">
        <v>23</v>
      </c>
    </row>
    <row r="1911" spans="1:1" x14ac:dyDescent="0.35">
      <c r="A1911" t="s">
        <v>23</v>
      </c>
    </row>
    <row r="1912" spans="1:1" x14ac:dyDescent="0.35">
      <c r="A1912" t="s">
        <v>57</v>
      </c>
    </row>
    <row r="1913" spans="1:1" x14ac:dyDescent="0.35">
      <c r="A1913" t="s">
        <v>16</v>
      </c>
    </row>
    <row r="1914" spans="1:1" x14ac:dyDescent="0.35">
      <c r="A1914" t="s">
        <v>34</v>
      </c>
    </row>
    <row r="1915" spans="1:1" x14ac:dyDescent="0.35">
      <c r="A1915" t="s">
        <v>149</v>
      </c>
    </row>
    <row r="1916" spans="1:1" x14ac:dyDescent="0.35">
      <c r="A1916" t="s">
        <v>169</v>
      </c>
    </row>
    <row r="1917" spans="1:1" x14ac:dyDescent="0.35">
      <c r="A1917" t="s">
        <v>101</v>
      </c>
    </row>
    <row r="1918" spans="1:1" x14ac:dyDescent="0.35">
      <c r="A1918" t="s">
        <v>169</v>
      </c>
    </row>
    <row r="1919" spans="1:1" x14ac:dyDescent="0.35">
      <c r="A1919" t="s">
        <v>67</v>
      </c>
    </row>
    <row r="1920" spans="1:1" x14ac:dyDescent="0.35">
      <c r="A1920" t="s">
        <v>14</v>
      </c>
    </row>
    <row r="1921" spans="1:1" x14ac:dyDescent="0.35">
      <c r="A1921" t="s">
        <v>201</v>
      </c>
    </row>
    <row r="1922" spans="1:1" x14ac:dyDescent="0.35">
      <c r="A1922" t="s">
        <v>31</v>
      </c>
    </row>
    <row r="1923" spans="1:1" x14ac:dyDescent="0.35">
      <c r="A1923" t="s">
        <v>201</v>
      </c>
    </row>
    <row r="1924" spans="1:1" x14ac:dyDescent="0.35">
      <c r="A1924" t="s">
        <v>133</v>
      </c>
    </row>
    <row r="1925" spans="1:1" x14ac:dyDescent="0.35">
      <c r="A1925" t="s">
        <v>32</v>
      </c>
    </row>
    <row r="1926" spans="1:1" x14ac:dyDescent="0.35">
      <c r="A1926" t="s">
        <v>169</v>
      </c>
    </row>
    <row r="1927" spans="1:1" x14ac:dyDescent="0.35">
      <c r="A1927" t="s">
        <v>23</v>
      </c>
    </row>
    <row r="1928" spans="1:1" x14ac:dyDescent="0.35">
      <c r="A1928" t="s">
        <v>23</v>
      </c>
    </row>
    <row r="1929" spans="1:1" x14ac:dyDescent="0.35">
      <c r="A1929" t="s">
        <v>101</v>
      </c>
    </row>
    <row r="1930" spans="1:1" x14ac:dyDescent="0.35">
      <c r="A1930" t="s">
        <v>149</v>
      </c>
    </row>
    <row r="1931" spans="1:1" x14ac:dyDescent="0.35">
      <c r="A1931" t="s">
        <v>25</v>
      </c>
    </row>
    <row r="1932" spans="1:1" x14ac:dyDescent="0.35">
      <c r="A1932" t="s">
        <v>169</v>
      </c>
    </row>
    <row r="1933" spans="1:1" x14ac:dyDescent="0.35">
      <c r="A1933" t="s">
        <v>13</v>
      </c>
    </row>
    <row r="1934" spans="1:1" x14ac:dyDescent="0.35">
      <c r="A1934" t="s">
        <v>14</v>
      </c>
    </row>
    <row r="1935" spans="1:1" x14ac:dyDescent="0.35">
      <c r="A1935" t="s">
        <v>16</v>
      </c>
    </row>
    <row r="1936" spans="1:1" x14ac:dyDescent="0.35">
      <c r="A1936" t="s">
        <v>149</v>
      </c>
    </row>
    <row r="1937" spans="1:1" x14ac:dyDescent="0.35">
      <c r="A1937" t="s">
        <v>22</v>
      </c>
    </row>
    <row r="1938" spans="1:1" x14ac:dyDescent="0.35">
      <c r="A1938" t="s">
        <v>42</v>
      </c>
    </row>
    <row r="1939" spans="1:1" x14ac:dyDescent="0.35">
      <c r="A1939" t="s">
        <v>23</v>
      </c>
    </row>
    <row r="1940" spans="1:1" x14ac:dyDescent="0.35">
      <c r="A1940" t="s">
        <v>133</v>
      </c>
    </row>
    <row r="1941" spans="1:1" x14ac:dyDescent="0.35">
      <c r="A1941" t="s">
        <v>101</v>
      </c>
    </row>
    <row r="1942" spans="1:1" x14ac:dyDescent="0.35">
      <c r="A1942" t="s">
        <v>23</v>
      </c>
    </row>
    <row r="1943" spans="1:1" x14ac:dyDescent="0.35">
      <c r="A1943" t="s">
        <v>133</v>
      </c>
    </row>
    <row r="1944" spans="1:1" x14ac:dyDescent="0.35">
      <c r="A1944" t="s">
        <v>42</v>
      </c>
    </row>
    <row r="1945" spans="1:1" x14ac:dyDescent="0.35">
      <c r="A1945" t="s">
        <v>16</v>
      </c>
    </row>
    <row r="1946" spans="1:1" x14ac:dyDescent="0.35">
      <c r="A1946" t="s">
        <v>67</v>
      </c>
    </row>
    <row r="1947" spans="1:1" x14ac:dyDescent="0.35">
      <c r="A1947" t="s">
        <v>14</v>
      </c>
    </row>
    <row r="1948" spans="1:1" x14ac:dyDescent="0.35">
      <c r="A1948" t="s">
        <v>40</v>
      </c>
    </row>
    <row r="1949" spans="1:1" x14ac:dyDescent="0.35">
      <c r="A1949" t="s">
        <v>79</v>
      </c>
    </row>
    <row r="1950" spans="1:1" x14ac:dyDescent="0.35">
      <c r="A1950" t="s">
        <v>101</v>
      </c>
    </row>
    <row r="1951" spans="1:1" x14ac:dyDescent="0.35">
      <c r="A1951" t="s">
        <v>14</v>
      </c>
    </row>
    <row r="1952" spans="1:1" x14ac:dyDescent="0.35">
      <c r="A1952" t="s">
        <v>101</v>
      </c>
    </row>
    <row r="1953" spans="1:1" x14ac:dyDescent="0.35">
      <c r="A1953" t="s">
        <v>31</v>
      </c>
    </row>
    <row r="1954" spans="1:1" x14ac:dyDescent="0.35">
      <c r="A1954" t="s">
        <v>25</v>
      </c>
    </row>
    <row r="1955" spans="1:1" x14ac:dyDescent="0.35">
      <c r="A1955" t="s">
        <v>40</v>
      </c>
    </row>
    <row r="1956" spans="1:1" x14ac:dyDescent="0.35">
      <c r="A1956" t="s">
        <v>57</v>
      </c>
    </row>
    <row r="1957" spans="1:1" x14ac:dyDescent="0.35">
      <c r="A1957" t="s">
        <v>149</v>
      </c>
    </row>
    <row r="1958" spans="1:1" x14ac:dyDescent="0.35">
      <c r="A1958" t="s">
        <v>40</v>
      </c>
    </row>
    <row r="1959" spans="1:1" x14ac:dyDescent="0.35">
      <c r="A1959" t="s">
        <v>14</v>
      </c>
    </row>
    <row r="1960" spans="1:1" x14ac:dyDescent="0.35">
      <c r="A1960" t="s">
        <v>16</v>
      </c>
    </row>
    <row r="1961" spans="1:1" x14ac:dyDescent="0.35">
      <c r="A1961" t="s">
        <v>25</v>
      </c>
    </row>
    <row r="1962" spans="1:1" x14ac:dyDescent="0.35">
      <c r="A1962" t="s">
        <v>133</v>
      </c>
    </row>
    <row r="1963" spans="1:1" x14ac:dyDescent="0.35">
      <c r="A1963" t="s">
        <v>32</v>
      </c>
    </row>
    <row r="1964" spans="1:1" x14ac:dyDescent="0.35">
      <c r="A1964" t="s">
        <v>23</v>
      </c>
    </row>
    <row r="1965" spans="1:1" x14ac:dyDescent="0.35">
      <c r="A1965" t="s">
        <v>32</v>
      </c>
    </row>
    <row r="1966" spans="1:1" x14ac:dyDescent="0.35">
      <c r="A1966" t="s">
        <v>22</v>
      </c>
    </row>
    <row r="1967" spans="1:1" x14ac:dyDescent="0.35">
      <c r="A1967" t="s">
        <v>22</v>
      </c>
    </row>
    <row r="1968" spans="1:1" x14ac:dyDescent="0.35">
      <c r="A1968" t="s">
        <v>32</v>
      </c>
    </row>
    <row r="1969" spans="1:1" x14ac:dyDescent="0.35">
      <c r="A1969" t="s">
        <v>133</v>
      </c>
    </row>
    <row r="1970" spans="1:1" x14ac:dyDescent="0.35">
      <c r="A1970" t="s">
        <v>14</v>
      </c>
    </row>
    <row r="1971" spans="1:1" x14ac:dyDescent="0.35">
      <c r="A1971" t="s">
        <v>23</v>
      </c>
    </row>
    <row r="1972" spans="1:1" x14ac:dyDescent="0.35">
      <c r="A1972" t="s">
        <v>34</v>
      </c>
    </row>
    <row r="1973" spans="1:1" x14ac:dyDescent="0.35">
      <c r="A1973" t="s">
        <v>42</v>
      </c>
    </row>
    <row r="1974" spans="1:1" x14ac:dyDescent="0.35">
      <c r="A1974" t="s">
        <v>13</v>
      </c>
    </row>
    <row r="1975" spans="1:1" x14ac:dyDescent="0.35">
      <c r="A1975" t="s">
        <v>149</v>
      </c>
    </row>
    <row r="1976" spans="1:1" x14ac:dyDescent="0.35">
      <c r="A1976" t="s">
        <v>133</v>
      </c>
    </row>
    <row r="1977" spans="1:1" x14ac:dyDescent="0.35">
      <c r="A1977" t="s">
        <v>22</v>
      </c>
    </row>
    <row r="1978" spans="1:1" x14ac:dyDescent="0.35">
      <c r="A1978" t="s">
        <v>169</v>
      </c>
    </row>
    <row r="1979" spans="1:1" x14ac:dyDescent="0.35">
      <c r="A1979" t="s">
        <v>67</v>
      </c>
    </row>
    <row r="1980" spans="1:1" x14ac:dyDescent="0.35">
      <c r="A1980" t="s">
        <v>149</v>
      </c>
    </row>
    <row r="1981" spans="1:1" x14ac:dyDescent="0.35">
      <c r="A1981" t="s">
        <v>34</v>
      </c>
    </row>
    <row r="1982" spans="1:1" x14ac:dyDescent="0.35">
      <c r="A1982" t="s">
        <v>79</v>
      </c>
    </row>
    <row r="1983" spans="1:1" x14ac:dyDescent="0.35">
      <c r="A1983" t="s">
        <v>57</v>
      </c>
    </row>
    <row r="1984" spans="1:1" x14ac:dyDescent="0.35">
      <c r="A1984" t="s">
        <v>16</v>
      </c>
    </row>
    <row r="1985" spans="1:1" x14ac:dyDescent="0.35">
      <c r="A1985" t="s">
        <v>169</v>
      </c>
    </row>
    <row r="1986" spans="1:1" x14ac:dyDescent="0.35">
      <c r="A1986" t="s">
        <v>67</v>
      </c>
    </row>
    <row r="1987" spans="1:1" x14ac:dyDescent="0.35">
      <c r="A1987" t="s">
        <v>22</v>
      </c>
    </row>
    <row r="1988" spans="1:1" x14ac:dyDescent="0.35">
      <c r="A1988" t="s">
        <v>177</v>
      </c>
    </row>
    <row r="1989" spans="1:1" x14ac:dyDescent="0.35">
      <c r="A1989" t="s">
        <v>133</v>
      </c>
    </row>
    <row r="1990" spans="1:1" x14ac:dyDescent="0.35">
      <c r="A1990" t="s">
        <v>22</v>
      </c>
    </row>
    <row r="1991" spans="1:1" x14ac:dyDescent="0.35">
      <c r="A1991" t="s">
        <v>32</v>
      </c>
    </row>
    <row r="1992" spans="1:1" x14ac:dyDescent="0.35">
      <c r="A1992" t="s">
        <v>169</v>
      </c>
    </row>
    <row r="1993" spans="1:1" x14ac:dyDescent="0.35">
      <c r="A1993" t="s">
        <v>79</v>
      </c>
    </row>
    <row r="1994" spans="1:1" x14ac:dyDescent="0.35">
      <c r="A1994" t="s">
        <v>25</v>
      </c>
    </row>
    <row r="1995" spans="1:1" x14ac:dyDescent="0.35">
      <c r="A1995" t="s">
        <v>16</v>
      </c>
    </row>
    <row r="1996" spans="1:1" x14ac:dyDescent="0.35">
      <c r="A1996" t="s">
        <v>16</v>
      </c>
    </row>
    <row r="1997" spans="1:1" x14ac:dyDescent="0.35">
      <c r="A1997" t="s">
        <v>149</v>
      </c>
    </row>
    <row r="1998" spans="1:1" x14ac:dyDescent="0.35">
      <c r="A1998" t="s">
        <v>23</v>
      </c>
    </row>
    <row r="1999" spans="1:1" x14ac:dyDescent="0.35">
      <c r="A1999" t="s">
        <v>14</v>
      </c>
    </row>
    <row r="2000" spans="1:1" x14ac:dyDescent="0.35">
      <c r="A2000" t="s">
        <v>25</v>
      </c>
    </row>
    <row r="2001" spans="1:1" x14ac:dyDescent="0.35">
      <c r="A2001" t="s">
        <v>177</v>
      </c>
    </row>
    <row r="2002" spans="1:1" x14ac:dyDescent="0.35">
      <c r="A2002" t="s">
        <v>13</v>
      </c>
    </row>
    <row r="2003" spans="1:1" x14ac:dyDescent="0.35">
      <c r="A2003" t="s">
        <v>34</v>
      </c>
    </row>
    <row r="2004" spans="1:1" x14ac:dyDescent="0.35">
      <c r="A2004" t="s">
        <v>31</v>
      </c>
    </row>
    <row r="2005" spans="1:1" x14ac:dyDescent="0.35">
      <c r="A2005" t="s">
        <v>16</v>
      </c>
    </row>
    <row r="2006" spans="1:1" x14ac:dyDescent="0.35">
      <c r="A2006" t="s">
        <v>149</v>
      </c>
    </row>
    <row r="2007" spans="1:1" x14ac:dyDescent="0.35">
      <c r="A2007" t="s">
        <v>101</v>
      </c>
    </row>
    <row r="2008" spans="1:1" x14ac:dyDescent="0.35">
      <c r="A2008" t="s">
        <v>177</v>
      </c>
    </row>
    <row r="2009" spans="1:1" x14ac:dyDescent="0.35">
      <c r="A2009" t="s">
        <v>23</v>
      </c>
    </row>
    <row r="2010" spans="1:1" x14ac:dyDescent="0.35">
      <c r="A2010" t="s">
        <v>201</v>
      </c>
    </row>
    <row r="2011" spans="1:1" x14ac:dyDescent="0.35">
      <c r="A2011" t="s">
        <v>201</v>
      </c>
    </row>
    <row r="2012" spans="1:1" x14ac:dyDescent="0.35">
      <c r="A2012" t="s">
        <v>201</v>
      </c>
    </row>
    <row r="2013" spans="1:1" x14ac:dyDescent="0.35">
      <c r="A2013" t="s">
        <v>101</v>
      </c>
    </row>
    <row r="2014" spans="1:1" x14ac:dyDescent="0.35">
      <c r="A2014" t="s">
        <v>57</v>
      </c>
    </row>
    <row r="2015" spans="1:1" x14ac:dyDescent="0.35">
      <c r="A2015" t="s">
        <v>67</v>
      </c>
    </row>
    <row r="2016" spans="1:1" x14ac:dyDescent="0.35">
      <c r="A2016" t="s">
        <v>177</v>
      </c>
    </row>
    <row r="2017" spans="1:1" x14ac:dyDescent="0.35">
      <c r="A2017" t="s">
        <v>42</v>
      </c>
    </row>
    <row r="2018" spans="1:1" x14ac:dyDescent="0.35">
      <c r="A2018" t="s">
        <v>16</v>
      </c>
    </row>
    <row r="2019" spans="1:1" x14ac:dyDescent="0.35">
      <c r="A2019" t="s">
        <v>201</v>
      </c>
    </row>
    <row r="2020" spans="1:1" x14ac:dyDescent="0.35">
      <c r="A2020" t="s">
        <v>149</v>
      </c>
    </row>
    <row r="2021" spans="1:1" x14ac:dyDescent="0.35">
      <c r="A2021" t="s">
        <v>40</v>
      </c>
    </row>
    <row r="2022" spans="1:1" x14ac:dyDescent="0.35">
      <c r="A2022" t="s">
        <v>34</v>
      </c>
    </row>
    <row r="2023" spans="1:1" x14ac:dyDescent="0.35">
      <c r="A2023" t="s">
        <v>14</v>
      </c>
    </row>
    <row r="2024" spans="1:1" x14ac:dyDescent="0.35">
      <c r="A2024" t="s">
        <v>16</v>
      </c>
    </row>
    <row r="2025" spans="1:1" x14ac:dyDescent="0.35">
      <c r="A2025" t="s">
        <v>23</v>
      </c>
    </row>
    <row r="2026" spans="1:1" x14ac:dyDescent="0.35">
      <c r="A2026" t="s">
        <v>149</v>
      </c>
    </row>
    <row r="2027" spans="1:1" x14ac:dyDescent="0.35">
      <c r="A2027" t="s">
        <v>79</v>
      </c>
    </row>
    <row r="2028" spans="1:1" x14ac:dyDescent="0.35">
      <c r="A2028" t="s">
        <v>169</v>
      </c>
    </row>
    <row r="2029" spans="1:1" x14ac:dyDescent="0.35">
      <c r="A2029" t="s">
        <v>79</v>
      </c>
    </row>
    <row r="2030" spans="1:1" x14ac:dyDescent="0.35">
      <c r="A2030" t="s">
        <v>31</v>
      </c>
    </row>
    <row r="2031" spans="1:1" x14ac:dyDescent="0.35">
      <c r="A2031" t="s">
        <v>13</v>
      </c>
    </row>
    <row r="2032" spans="1:1" x14ac:dyDescent="0.35">
      <c r="A2032" t="s">
        <v>169</v>
      </c>
    </row>
    <row r="2033" spans="1:1" x14ac:dyDescent="0.35">
      <c r="A2033" t="s">
        <v>32</v>
      </c>
    </row>
    <row r="2034" spans="1:1" x14ac:dyDescent="0.35">
      <c r="A2034" t="s">
        <v>42</v>
      </c>
    </row>
    <row r="2035" spans="1:1" x14ac:dyDescent="0.35">
      <c r="A2035" t="s">
        <v>25</v>
      </c>
    </row>
    <row r="2036" spans="1:1" x14ac:dyDescent="0.35">
      <c r="A2036" t="s">
        <v>169</v>
      </c>
    </row>
    <row r="2037" spans="1:1" x14ac:dyDescent="0.35">
      <c r="A2037" t="s">
        <v>133</v>
      </c>
    </row>
    <row r="2038" spans="1:1" x14ac:dyDescent="0.35">
      <c r="A2038" t="s">
        <v>32</v>
      </c>
    </row>
    <row r="2039" spans="1:1" x14ac:dyDescent="0.35">
      <c r="A2039" t="s">
        <v>31</v>
      </c>
    </row>
    <row r="2040" spans="1:1" x14ac:dyDescent="0.35">
      <c r="A2040" t="s">
        <v>40</v>
      </c>
    </row>
    <row r="2041" spans="1:1" x14ac:dyDescent="0.35">
      <c r="A2041" t="s">
        <v>101</v>
      </c>
    </row>
    <row r="2042" spans="1:1" x14ac:dyDescent="0.35">
      <c r="A2042" t="s">
        <v>169</v>
      </c>
    </row>
    <row r="2043" spans="1:1" x14ac:dyDescent="0.35">
      <c r="A2043" t="s">
        <v>67</v>
      </c>
    </row>
    <row r="2044" spans="1:1" x14ac:dyDescent="0.35">
      <c r="A2044" t="s">
        <v>31</v>
      </c>
    </row>
    <row r="2045" spans="1:1" x14ac:dyDescent="0.35">
      <c r="A2045" t="s">
        <v>22</v>
      </c>
    </row>
    <row r="2046" spans="1:1" x14ac:dyDescent="0.35">
      <c r="A2046" t="s">
        <v>42</v>
      </c>
    </row>
    <row r="2047" spans="1:1" x14ac:dyDescent="0.35">
      <c r="A2047" t="s">
        <v>67</v>
      </c>
    </row>
    <row r="2048" spans="1:1" x14ac:dyDescent="0.35">
      <c r="A2048" t="s">
        <v>22</v>
      </c>
    </row>
    <row r="2049" spans="1:1" x14ac:dyDescent="0.35">
      <c r="A2049" t="s">
        <v>13</v>
      </c>
    </row>
    <row r="2050" spans="1:1" x14ac:dyDescent="0.35">
      <c r="A2050" t="s">
        <v>16</v>
      </c>
    </row>
    <row r="2051" spans="1:1" x14ac:dyDescent="0.35">
      <c r="A2051" t="s">
        <v>14</v>
      </c>
    </row>
    <row r="2052" spans="1:1" x14ac:dyDescent="0.35">
      <c r="A2052" t="s">
        <v>201</v>
      </c>
    </row>
    <row r="2053" spans="1:1" x14ac:dyDescent="0.35">
      <c r="A2053" t="s">
        <v>67</v>
      </c>
    </row>
    <row r="2054" spans="1:1" x14ac:dyDescent="0.35">
      <c r="A2054" t="s">
        <v>149</v>
      </c>
    </row>
    <row r="2055" spans="1:1" x14ac:dyDescent="0.35">
      <c r="A2055" t="s">
        <v>177</v>
      </c>
    </row>
    <row r="2056" spans="1:1" x14ac:dyDescent="0.35">
      <c r="A2056" t="s">
        <v>14</v>
      </c>
    </row>
    <row r="2057" spans="1:1" x14ac:dyDescent="0.35">
      <c r="A2057" t="s">
        <v>16</v>
      </c>
    </row>
    <row r="2058" spans="1:1" x14ac:dyDescent="0.35">
      <c r="A2058" t="s">
        <v>16</v>
      </c>
    </row>
    <row r="2059" spans="1:1" x14ac:dyDescent="0.35">
      <c r="A2059" t="s">
        <v>57</v>
      </c>
    </row>
    <row r="2060" spans="1:1" x14ac:dyDescent="0.35">
      <c r="A2060" t="s">
        <v>57</v>
      </c>
    </row>
    <row r="2061" spans="1:1" x14ac:dyDescent="0.35">
      <c r="A2061" t="s">
        <v>177</v>
      </c>
    </row>
    <row r="2062" spans="1:1" x14ac:dyDescent="0.35">
      <c r="A2062" t="s">
        <v>32</v>
      </c>
    </row>
    <row r="2063" spans="1:1" x14ac:dyDescent="0.35">
      <c r="A2063" t="s">
        <v>79</v>
      </c>
    </row>
    <row r="2064" spans="1:1" x14ac:dyDescent="0.35">
      <c r="A2064" t="s">
        <v>32</v>
      </c>
    </row>
    <row r="2065" spans="1:1" x14ac:dyDescent="0.35">
      <c r="A2065" t="s">
        <v>31</v>
      </c>
    </row>
    <row r="2066" spans="1:1" x14ac:dyDescent="0.35">
      <c r="A2066" t="s">
        <v>149</v>
      </c>
    </row>
    <row r="2067" spans="1:1" x14ac:dyDescent="0.35">
      <c r="A2067" t="s">
        <v>40</v>
      </c>
    </row>
    <row r="2068" spans="1:1" x14ac:dyDescent="0.35">
      <c r="A2068" t="s">
        <v>201</v>
      </c>
    </row>
    <row r="2069" spans="1:1" x14ac:dyDescent="0.35">
      <c r="A2069" t="s">
        <v>79</v>
      </c>
    </row>
    <row r="2070" spans="1:1" x14ac:dyDescent="0.35">
      <c r="A2070" t="s">
        <v>57</v>
      </c>
    </row>
    <row r="2071" spans="1:1" x14ac:dyDescent="0.35">
      <c r="A2071" t="s">
        <v>42</v>
      </c>
    </row>
    <row r="2072" spans="1:1" x14ac:dyDescent="0.35">
      <c r="A2072" t="s">
        <v>25</v>
      </c>
    </row>
    <row r="2073" spans="1:1" x14ac:dyDescent="0.35">
      <c r="A2073" t="s">
        <v>177</v>
      </c>
    </row>
    <row r="2074" spans="1:1" x14ac:dyDescent="0.35">
      <c r="A2074" t="s">
        <v>67</v>
      </c>
    </row>
    <row r="2075" spans="1:1" x14ac:dyDescent="0.35">
      <c r="A2075" t="s">
        <v>57</v>
      </c>
    </row>
    <row r="2076" spans="1:1" x14ac:dyDescent="0.35">
      <c r="A2076" t="s">
        <v>133</v>
      </c>
    </row>
    <row r="2077" spans="1:1" x14ac:dyDescent="0.35">
      <c r="A2077" t="s">
        <v>14</v>
      </c>
    </row>
    <row r="2078" spans="1:1" x14ac:dyDescent="0.35">
      <c r="A2078" t="s">
        <v>79</v>
      </c>
    </row>
    <row r="2079" spans="1:1" x14ac:dyDescent="0.35">
      <c r="A2079" t="s">
        <v>42</v>
      </c>
    </row>
    <row r="2080" spans="1:1" x14ac:dyDescent="0.35">
      <c r="A2080" t="s">
        <v>42</v>
      </c>
    </row>
    <row r="2081" spans="1:1" x14ac:dyDescent="0.35">
      <c r="A2081" t="s">
        <v>101</v>
      </c>
    </row>
    <row r="2082" spans="1:1" x14ac:dyDescent="0.35">
      <c r="A2082" t="s">
        <v>22</v>
      </c>
    </row>
    <row r="2083" spans="1:1" x14ac:dyDescent="0.35">
      <c r="A2083" t="s">
        <v>31</v>
      </c>
    </row>
    <row r="2084" spans="1:1" x14ac:dyDescent="0.35">
      <c r="A2084" t="s">
        <v>169</v>
      </c>
    </row>
    <row r="2085" spans="1:1" x14ac:dyDescent="0.35">
      <c r="A2085" t="s">
        <v>22</v>
      </c>
    </row>
    <row r="2086" spans="1:1" x14ac:dyDescent="0.35">
      <c r="A2086" t="s">
        <v>14</v>
      </c>
    </row>
    <row r="2087" spans="1:1" x14ac:dyDescent="0.35">
      <c r="A2087" t="s">
        <v>32</v>
      </c>
    </row>
    <row r="2088" spans="1:1" x14ac:dyDescent="0.35">
      <c r="A2088" t="s">
        <v>67</v>
      </c>
    </row>
    <row r="2089" spans="1:1" x14ac:dyDescent="0.35">
      <c r="A2089" t="s">
        <v>67</v>
      </c>
    </row>
    <row r="2090" spans="1:1" x14ac:dyDescent="0.35">
      <c r="A2090" t="s">
        <v>22</v>
      </c>
    </row>
    <row r="2091" spans="1:1" x14ac:dyDescent="0.35">
      <c r="A2091" t="s">
        <v>22</v>
      </c>
    </row>
    <row r="2092" spans="1:1" x14ac:dyDescent="0.35">
      <c r="A2092" t="s">
        <v>177</v>
      </c>
    </row>
    <row r="2093" spans="1:1" x14ac:dyDescent="0.35">
      <c r="A2093" t="s">
        <v>13</v>
      </c>
    </row>
    <row r="2094" spans="1:1" x14ac:dyDescent="0.35">
      <c r="A2094" t="s">
        <v>34</v>
      </c>
    </row>
    <row r="2095" spans="1:1" x14ac:dyDescent="0.35">
      <c r="A2095" t="s">
        <v>79</v>
      </c>
    </row>
    <row r="2096" spans="1:1" x14ac:dyDescent="0.35">
      <c r="A2096" t="s">
        <v>169</v>
      </c>
    </row>
    <row r="2097" spans="1:1" x14ac:dyDescent="0.35">
      <c r="A2097" t="s">
        <v>67</v>
      </c>
    </row>
    <row r="2098" spans="1:1" x14ac:dyDescent="0.35">
      <c r="A2098" t="s">
        <v>13</v>
      </c>
    </row>
    <row r="2099" spans="1:1" x14ac:dyDescent="0.35">
      <c r="A2099" t="s">
        <v>201</v>
      </c>
    </row>
    <row r="2100" spans="1:1" x14ac:dyDescent="0.35">
      <c r="A2100" t="s">
        <v>101</v>
      </c>
    </row>
    <row r="2101" spans="1:1" x14ac:dyDescent="0.35">
      <c r="A2101" t="s">
        <v>149</v>
      </c>
    </row>
    <row r="2102" spans="1:1" x14ac:dyDescent="0.35">
      <c r="A2102" t="s">
        <v>101</v>
      </c>
    </row>
    <row r="2103" spans="1:1" x14ac:dyDescent="0.35">
      <c r="A2103" t="s">
        <v>201</v>
      </c>
    </row>
    <row r="2104" spans="1:1" x14ac:dyDescent="0.35">
      <c r="A2104" t="s">
        <v>57</v>
      </c>
    </row>
    <row r="2105" spans="1:1" x14ac:dyDescent="0.35">
      <c r="A2105" t="s">
        <v>101</v>
      </c>
    </row>
    <row r="2106" spans="1:1" x14ac:dyDescent="0.35">
      <c r="A2106" t="s">
        <v>133</v>
      </c>
    </row>
    <row r="2107" spans="1:1" x14ac:dyDescent="0.35">
      <c r="A2107" t="s">
        <v>31</v>
      </c>
    </row>
    <row r="2108" spans="1:1" x14ac:dyDescent="0.35">
      <c r="A2108" t="s">
        <v>133</v>
      </c>
    </row>
    <row r="2109" spans="1:1" x14ac:dyDescent="0.35">
      <c r="A2109" t="s">
        <v>22</v>
      </c>
    </row>
    <row r="2110" spans="1:1" x14ac:dyDescent="0.35">
      <c r="A2110" t="s">
        <v>25</v>
      </c>
    </row>
    <row r="2111" spans="1:1" x14ac:dyDescent="0.35">
      <c r="A2111" t="s">
        <v>40</v>
      </c>
    </row>
    <row r="2112" spans="1:1" x14ac:dyDescent="0.35">
      <c r="A2112" t="s">
        <v>79</v>
      </c>
    </row>
    <row r="2113" spans="1:1" x14ac:dyDescent="0.35">
      <c r="A2113" t="s">
        <v>16</v>
      </c>
    </row>
    <row r="2114" spans="1:1" x14ac:dyDescent="0.35">
      <c r="A2114" t="s">
        <v>169</v>
      </c>
    </row>
    <row r="2115" spans="1:1" x14ac:dyDescent="0.35">
      <c r="A2115" t="s">
        <v>169</v>
      </c>
    </row>
    <row r="2116" spans="1:1" x14ac:dyDescent="0.35">
      <c r="A2116" t="s">
        <v>40</v>
      </c>
    </row>
    <row r="2117" spans="1:1" x14ac:dyDescent="0.35">
      <c r="A2117" t="s">
        <v>14</v>
      </c>
    </row>
    <row r="2118" spans="1:1" x14ac:dyDescent="0.35">
      <c r="A2118" t="s">
        <v>67</v>
      </c>
    </row>
    <row r="2119" spans="1:1" x14ac:dyDescent="0.35">
      <c r="A2119" t="s">
        <v>177</v>
      </c>
    </row>
    <row r="2120" spans="1:1" x14ac:dyDescent="0.35">
      <c r="A2120" t="s">
        <v>79</v>
      </c>
    </row>
    <row r="2121" spans="1:1" x14ac:dyDescent="0.35">
      <c r="A2121" t="s">
        <v>169</v>
      </c>
    </row>
    <row r="2122" spans="1:1" x14ac:dyDescent="0.35">
      <c r="A2122" t="s">
        <v>25</v>
      </c>
    </row>
    <row r="2123" spans="1:1" x14ac:dyDescent="0.35">
      <c r="A2123" t="s">
        <v>40</v>
      </c>
    </row>
    <row r="2124" spans="1:1" x14ac:dyDescent="0.35">
      <c r="A2124" t="s">
        <v>13</v>
      </c>
    </row>
    <row r="2125" spans="1:1" x14ac:dyDescent="0.35">
      <c r="A2125" t="s">
        <v>14</v>
      </c>
    </row>
    <row r="2126" spans="1:1" x14ac:dyDescent="0.35">
      <c r="A2126" t="s">
        <v>31</v>
      </c>
    </row>
    <row r="2127" spans="1:1" x14ac:dyDescent="0.35">
      <c r="A2127" t="s">
        <v>149</v>
      </c>
    </row>
    <row r="2128" spans="1:1" x14ac:dyDescent="0.35">
      <c r="A2128" t="s">
        <v>13</v>
      </c>
    </row>
    <row r="2129" spans="1:1" x14ac:dyDescent="0.35">
      <c r="A2129" t="s">
        <v>13</v>
      </c>
    </row>
    <row r="2130" spans="1:1" x14ac:dyDescent="0.35">
      <c r="A2130" t="s">
        <v>25</v>
      </c>
    </row>
    <row r="2131" spans="1:1" x14ac:dyDescent="0.35">
      <c r="A2131" t="s">
        <v>67</v>
      </c>
    </row>
    <row r="2132" spans="1:1" x14ac:dyDescent="0.35">
      <c r="A2132" t="s">
        <v>149</v>
      </c>
    </row>
    <row r="2133" spans="1:1" x14ac:dyDescent="0.35">
      <c r="A2133" t="s">
        <v>177</v>
      </c>
    </row>
    <row r="2134" spans="1:1" x14ac:dyDescent="0.35">
      <c r="A2134" t="s">
        <v>40</v>
      </c>
    </row>
    <row r="2135" spans="1:1" x14ac:dyDescent="0.35">
      <c r="A2135" t="s">
        <v>67</v>
      </c>
    </row>
    <row r="2136" spans="1:1" x14ac:dyDescent="0.35">
      <c r="A2136" t="s">
        <v>23</v>
      </c>
    </row>
    <row r="2137" spans="1:1" x14ac:dyDescent="0.35">
      <c r="A2137" t="s">
        <v>101</v>
      </c>
    </row>
    <row r="2138" spans="1:1" x14ac:dyDescent="0.35">
      <c r="A2138" t="s">
        <v>25</v>
      </c>
    </row>
    <row r="2139" spans="1:1" x14ac:dyDescent="0.35">
      <c r="A2139" t="s">
        <v>34</v>
      </c>
    </row>
    <row r="2140" spans="1:1" x14ac:dyDescent="0.35">
      <c r="A2140" t="s">
        <v>16</v>
      </c>
    </row>
    <row r="2141" spans="1:1" x14ac:dyDescent="0.35">
      <c r="A2141" t="s">
        <v>169</v>
      </c>
    </row>
    <row r="2142" spans="1:1" x14ac:dyDescent="0.35">
      <c r="A2142" t="s">
        <v>177</v>
      </c>
    </row>
    <row r="2143" spans="1:1" x14ac:dyDescent="0.35">
      <c r="A2143" t="s">
        <v>13</v>
      </c>
    </row>
    <row r="2144" spans="1:1" x14ac:dyDescent="0.35">
      <c r="A2144" t="s">
        <v>23</v>
      </c>
    </row>
    <row r="2145" spans="1:1" x14ac:dyDescent="0.35">
      <c r="A2145" t="s">
        <v>67</v>
      </c>
    </row>
    <row r="2146" spans="1:1" x14ac:dyDescent="0.35">
      <c r="A2146" t="s">
        <v>67</v>
      </c>
    </row>
    <row r="2147" spans="1:1" x14ac:dyDescent="0.35">
      <c r="A2147" t="s">
        <v>16</v>
      </c>
    </row>
    <row r="2148" spans="1:1" x14ac:dyDescent="0.35">
      <c r="A2148" t="s">
        <v>169</v>
      </c>
    </row>
    <row r="2149" spans="1:1" x14ac:dyDescent="0.35">
      <c r="A2149" t="s">
        <v>67</v>
      </c>
    </row>
    <row r="2150" spans="1:1" x14ac:dyDescent="0.35">
      <c r="A2150" t="s">
        <v>101</v>
      </c>
    </row>
    <row r="2151" spans="1:1" x14ac:dyDescent="0.35">
      <c r="A2151" t="s">
        <v>57</v>
      </c>
    </row>
    <row r="2152" spans="1:1" x14ac:dyDescent="0.35">
      <c r="A2152" t="s">
        <v>13</v>
      </c>
    </row>
    <row r="2153" spans="1:1" x14ac:dyDescent="0.35">
      <c r="A2153" t="s">
        <v>13</v>
      </c>
    </row>
    <row r="2154" spans="1:1" x14ac:dyDescent="0.35">
      <c r="A2154" t="s">
        <v>23</v>
      </c>
    </row>
    <row r="2155" spans="1:1" x14ac:dyDescent="0.35">
      <c r="A2155" t="s">
        <v>23</v>
      </c>
    </row>
    <row r="2156" spans="1:1" x14ac:dyDescent="0.35">
      <c r="A2156" t="s">
        <v>133</v>
      </c>
    </row>
    <row r="2157" spans="1:1" x14ac:dyDescent="0.35">
      <c r="A2157" t="s">
        <v>67</v>
      </c>
    </row>
    <row r="2158" spans="1:1" x14ac:dyDescent="0.35">
      <c r="A2158" t="s">
        <v>22</v>
      </c>
    </row>
    <row r="2159" spans="1:1" x14ac:dyDescent="0.35">
      <c r="A2159" t="s">
        <v>79</v>
      </c>
    </row>
    <row r="2160" spans="1:1" x14ac:dyDescent="0.35">
      <c r="A2160" t="s">
        <v>201</v>
      </c>
    </row>
    <row r="2161" spans="1:1" x14ac:dyDescent="0.35">
      <c r="A2161" t="s">
        <v>177</v>
      </c>
    </row>
    <row r="2162" spans="1:1" x14ac:dyDescent="0.35">
      <c r="A2162" t="s">
        <v>101</v>
      </c>
    </row>
    <row r="2163" spans="1:1" x14ac:dyDescent="0.35">
      <c r="A2163" t="s">
        <v>67</v>
      </c>
    </row>
    <row r="2164" spans="1:1" x14ac:dyDescent="0.35">
      <c r="A2164" t="s">
        <v>79</v>
      </c>
    </row>
    <row r="2165" spans="1:1" x14ac:dyDescent="0.35">
      <c r="A2165" t="s">
        <v>32</v>
      </c>
    </row>
    <row r="2166" spans="1:1" x14ac:dyDescent="0.35">
      <c r="A2166" t="s">
        <v>16</v>
      </c>
    </row>
    <row r="2167" spans="1:1" x14ac:dyDescent="0.35">
      <c r="A2167" t="s">
        <v>34</v>
      </c>
    </row>
    <row r="2168" spans="1:1" x14ac:dyDescent="0.35">
      <c r="A2168" t="s">
        <v>23</v>
      </c>
    </row>
    <row r="2169" spans="1:1" x14ac:dyDescent="0.35">
      <c r="A2169" t="s">
        <v>34</v>
      </c>
    </row>
    <row r="2170" spans="1:1" x14ac:dyDescent="0.35">
      <c r="A2170" t="s">
        <v>57</v>
      </c>
    </row>
    <row r="2171" spans="1:1" x14ac:dyDescent="0.35">
      <c r="A2171" t="s">
        <v>23</v>
      </c>
    </row>
    <row r="2172" spans="1:1" x14ac:dyDescent="0.35">
      <c r="A2172" t="s">
        <v>34</v>
      </c>
    </row>
    <row r="2173" spans="1:1" x14ac:dyDescent="0.35">
      <c r="A2173" t="s">
        <v>67</v>
      </c>
    </row>
    <row r="2174" spans="1:1" x14ac:dyDescent="0.35">
      <c r="A2174" t="s">
        <v>16</v>
      </c>
    </row>
    <row r="2175" spans="1:1" x14ac:dyDescent="0.35">
      <c r="A2175" t="s">
        <v>31</v>
      </c>
    </row>
    <row r="2176" spans="1:1" x14ac:dyDescent="0.35">
      <c r="A2176" t="s">
        <v>57</v>
      </c>
    </row>
    <row r="2177" spans="1:1" x14ac:dyDescent="0.35">
      <c r="A2177" t="s">
        <v>67</v>
      </c>
    </row>
    <row r="2178" spans="1:1" x14ac:dyDescent="0.35">
      <c r="A2178" t="s">
        <v>67</v>
      </c>
    </row>
    <row r="2179" spans="1:1" x14ac:dyDescent="0.35">
      <c r="A2179" t="s">
        <v>42</v>
      </c>
    </row>
    <row r="2180" spans="1:1" x14ac:dyDescent="0.35">
      <c r="A2180" t="s">
        <v>133</v>
      </c>
    </row>
    <row r="2181" spans="1:1" x14ac:dyDescent="0.35">
      <c r="A2181" t="s">
        <v>31</v>
      </c>
    </row>
    <row r="2182" spans="1:1" x14ac:dyDescent="0.35">
      <c r="A2182" t="s">
        <v>23</v>
      </c>
    </row>
    <row r="2183" spans="1:1" x14ac:dyDescent="0.35">
      <c r="A2183" t="s">
        <v>40</v>
      </c>
    </row>
    <row r="2184" spans="1:1" x14ac:dyDescent="0.35">
      <c r="A2184" t="s">
        <v>23</v>
      </c>
    </row>
    <row r="2185" spans="1:1" x14ac:dyDescent="0.35">
      <c r="A2185" t="s">
        <v>201</v>
      </c>
    </row>
    <row r="2186" spans="1:1" x14ac:dyDescent="0.35">
      <c r="A2186" t="s">
        <v>16</v>
      </c>
    </row>
    <row r="2187" spans="1:1" x14ac:dyDescent="0.35">
      <c r="A2187" t="s">
        <v>57</v>
      </c>
    </row>
    <row r="2188" spans="1:1" x14ac:dyDescent="0.35">
      <c r="A2188" t="s">
        <v>57</v>
      </c>
    </row>
    <row r="2189" spans="1:1" x14ac:dyDescent="0.35">
      <c r="A2189" t="s">
        <v>13</v>
      </c>
    </row>
    <row r="2190" spans="1:1" x14ac:dyDescent="0.35">
      <c r="A2190" t="s">
        <v>34</v>
      </c>
    </row>
    <row r="2191" spans="1:1" x14ac:dyDescent="0.35">
      <c r="A2191" t="s">
        <v>31</v>
      </c>
    </row>
    <row r="2192" spans="1:1" x14ac:dyDescent="0.35">
      <c r="A2192" t="s">
        <v>67</v>
      </c>
    </row>
    <row r="2193" spans="1:1" x14ac:dyDescent="0.35">
      <c r="A2193" t="s">
        <v>177</v>
      </c>
    </row>
    <row r="2194" spans="1:1" x14ac:dyDescent="0.35">
      <c r="A2194" t="s">
        <v>25</v>
      </c>
    </row>
    <row r="2195" spans="1:1" x14ac:dyDescent="0.35">
      <c r="A2195" t="s">
        <v>23</v>
      </c>
    </row>
    <row r="2196" spans="1:1" x14ac:dyDescent="0.35">
      <c r="A2196" t="s">
        <v>57</v>
      </c>
    </row>
    <row r="2197" spans="1:1" x14ac:dyDescent="0.35">
      <c r="A2197" t="s">
        <v>79</v>
      </c>
    </row>
    <row r="2198" spans="1:1" x14ac:dyDescent="0.35">
      <c r="A2198" t="s">
        <v>149</v>
      </c>
    </row>
    <row r="2199" spans="1:1" x14ac:dyDescent="0.35">
      <c r="A2199" t="s">
        <v>22</v>
      </c>
    </row>
    <row r="2200" spans="1:1" x14ac:dyDescent="0.35">
      <c r="A2200" t="s">
        <v>13</v>
      </c>
    </row>
    <row r="2201" spans="1:1" x14ac:dyDescent="0.35">
      <c r="A2201" t="s">
        <v>40</v>
      </c>
    </row>
    <row r="2202" spans="1:1" x14ac:dyDescent="0.35">
      <c r="A2202" t="s">
        <v>13</v>
      </c>
    </row>
    <row r="2203" spans="1:1" x14ac:dyDescent="0.35">
      <c r="A2203" t="s">
        <v>133</v>
      </c>
    </row>
    <row r="2204" spans="1:1" x14ac:dyDescent="0.35">
      <c r="A2204" t="s">
        <v>31</v>
      </c>
    </row>
    <row r="2205" spans="1:1" x14ac:dyDescent="0.35">
      <c r="A2205" t="s">
        <v>22</v>
      </c>
    </row>
    <row r="2206" spans="1:1" x14ac:dyDescent="0.35">
      <c r="A2206" t="s">
        <v>42</v>
      </c>
    </row>
    <row r="2207" spans="1:1" x14ac:dyDescent="0.35">
      <c r="A2207" t="s">
        <v>149</v>
      </c>
    </row>
    <row r="2208" spans="1:1" x14ac:dyDescent="0.35">
      <c r="A2208" t="s">
        <v>101</v>
      </c>
    </row>
    <row r="2209" spans="1:1" x14ac:dyDescent="0.35">
      <c r="A2209" t="s">
        <v>57</v>
      </c>
    </row>
    <row r="2210" spans="1:1" x14ac:dyDescent="0.35">
      <c r="A2210" t="s">
        <v>40</v>
      </c>
    </row>
    <row r="2211" spans="1:1" x14ac:dyDescent="0.35">
      <c r="A2211" t="s">
        <v>23</v>
      </c>
    </row>
    <row r="2212" spans="1:1" x14ac:dyDescent="0.35">
      <c r="A2212" t="s">
        <v>22</v>
      </c>
    </row>
    <row r="2213" spans="1:1" x14ac:dyDescent="0.35">
      <c r="A2213" t="s">
        <v>149</v>
      </c>
    </row>
    <row r="2214" spans="1:1" x14ac:dyDescent="0.35">
      <c r="A2214" t="s">
        <v>31</v>
      </c>
    </row>
    <row r="2215" spans="1:1" x14ac:dyDescent="0.35">
      <c r="A2215" t="s">
        <v>23</v>
      </c>
    </row>
    <row r="2216" spans="1:1" x14ac:dyDescent="0.35">
      <c r="A2216" t="s">
        <v>101</v>
      </c>
    </row>
    <row r="2217" spans="1:1" x14ac:dyDescent="0.35">
      <c r="A2217" t="s">
        <v>201</v>
      </c>
    </row>
    <row r="2218" spans="1:1" x14ac:dyDescent="0.35">
      <c r="A2218" t="s">
        <v>177</v>
      </c>
    </row>
    <row r="2219" spans="1:1" x14ac:dyDescent="0.35">
      <c r="A2219" t="s">
        <v>32</v>
      </c>
    </row>
    <row r="2220" spans="1:1" x14ac:dyDescent="0.35">
      <c r="A2220" t="s">
        <v>23</v>
      </c>
    </row>
    <row r="2221" spans="1:1" x14ac:dyDescent="0.35">
      <c r="A2221" t="s">
        <v>16</v>
      </c>
    </row>
    <row r="2222" spans="1:1" x14ac:dyDescent="0.35">
      <c r="A2222" t="s">
        <v>31</v>
      </c>
    </row>
    <row r="2223" spans="1:1" x14ac:dyDescent="0.35">
      <c r="A2223" t="s">
        <v>13</v>
      </c>
    </row>
    <row r="2224" spans="1:1" x14ac:dyDescent="0.35">
      <c r="A2224" t="s">
        <v>177</v>
      </c>
    </row>
    <row r="2225" spans="1:1" x14ac:dyDescent="0.35">
      <c r="A2225" t="s">
        <v>23</v>
      </c>
    </row>
    <row r="2226" spans="1:1" x14ac:dyDescent="0.35">
      <c r="A2226" t="s">
        <v>149</v>
      </c>
    </row>
    <row r="2227" spans="1:1" x14ac:dyDescent="0.35">
      <c r="A2227" t="s">
        <v>101</v>
      </c>
    </row>
    <row r="2228" spans="1:1" x14ac:dyDescent="0.35">
      <c r="A2228" t="s">
        <v>201</v>
      </c>
    </row>
    <row r="2229" spans="1:1" x14ac:dyDescent="0.35">
      <c r="A2229" t="s">
        <v>23</v>
      </c>
    </row>
    <row r="2230" spans="1:1" x14ac:dyDescent="0.35">
      <c r="A2230" t="s">
        <v>177</v>
      </c>
    </row>
    <row r="2231" spans="1:1" x14ac:dyDescent="0.35">
      <c r="A2231" t="s">
        <v>23</v>
      </c>
    </row>
    <row r="2232" spans="1:1" x14ac:dyDescent="0.35">
      <c r="A2232" t="s">
        <v>177</v>
      </c>
    </row>
    <row r="2233" spans="1:1" x14ac:dyDescent="0.35">
      <c r="A2233" t="s">
        <v>32</v>
      </c>
    </row>
    <row r="2234" spans="1:1" x14ac:dyDescent="0.35">
      <c r="A2234" t="s">
        <v>57</v>
      </c>
    </row>
    <row r="2235" spans="1:1" x14ac:dyDescent="0.35">
      <c r="A2235" t="s">
        <v>31</v>
      </c>
    </row>
    <row r="2236" spans="1:1" x14ac:dyDescent="0.35">
      <c r="A2236" t="s">
        <v>25</v>
      </c>
    </row>
    <row r="2237" spans="1:1" x14ac:dyDescent="0.35">
      <c r="A2237" t="s">
        <v>34</v>
      </c>
    </row>
    <row r="2238" spans="1:1" x14ac:dyDescent="0.35">
      <c r="A2238" t="s">
        <v>22</v>
      </c>
    </row>
    <row r="2239" spans="1:1" x14ac:dyDescent="0.35">
      <c r="A2239" t="s">
        <v>14</v>
      </c>
    </row>
    <row r="2240" spans="1:1" x14ac:dyDescent="0.35">
      <c r="A2240" t="s">
        <v>23</v>
      </c>
    </row>
    <row r="2241" spans="1:1" x14ac:dyDescent="0.35">
      <c r="A2241" t="s">
        <v>25</v>
      </c>
    </row>
    <row r="2242" spans="1:1" x14ac:dyDescent="0.35">
      <c r="A2242" t="s">
        <v>201</v>
      </c>
    </row>
    <row r="2243" spans="1:1" x14ac:dyDescent="0.35">
      <c r="A2243" t="s">
        <v>16</v>
      </c>
    </row>
    <row r="2244" spans="1:1" x14ac:dyDescent="0.35">
      <c r="A2244" t="s">
        <v>34</v>
      </c>
    </row>
    <row r="2245" spans="1:1" x14ac:dyDescent="0.35">
      <c r="A2245" t="s">
        <v>67</v>
      </c>
    </row>
    <row r="2246" spans="1:1" x14ac:dyDescent="0.35">
      <c r="A2246" t="s">
        <v>31</v>
      </c>
    </row>
    <row r="2247" spans="1:1" x14ac:dyDescent="0.35">
      <c r="A2247" t="s">
        <v>101</v>
      </c>
    </row>
    <row r="2248" spans="1:1" x14ac:dyDescent="0.35">
      <c r="A2248" t="s">
        <v>16</v>
      </c>
    </row>
    <row r="2249" spans="1:1" x14ac:dyDescent="0.35">
      <c r="A2249" t="s">
        <v>57</v>
      </c>
    </row>
    <row r="2250" spans="1:1" x14ac:dyDescent="0.35">
      <c r="A2250" t="s">
        <v>40</v>
      </c>
    </row>
    <row r="2251" spans="1:1" x14ac:dyDescent="0.35">
      <c r="A2251" t="s">
        <v>13</v>
      </c>
    </row>
    <row r="2252" spans="1:1" x14ac:dyDescent="0.35">
      <c r="A2252" t="s">
        <v>201</v>
      </c>
    </row>
    <row r="2253" spans="1:1" x14ac:dyDescent="0.35">
      <c r="A2253" t="s">
        <v>34</v>
      </c>
    </row>
    <row r="2254" spans="1:1" x14ac:dyDescent="0.35">
      <c r="A2254" t="s">
        <v>67</v>
      </c>
    </row>
    <row r="2255" spans="1:1" x14ac:dyDescent="0.35">
      <c r="A2255" t="s">
        <v>32</v>
      </c>
    </row>
    <row r="2256" spans="1:1" x14ac:dyDescent="0.35">
      <c r="A2256" t="s">
        <v>16</v>
      </c>
    </row>
    <row r="2257" spans="1:1" x14ac:dyDescent="0.35">
      <c r="A2257" t="s">
        <v>42</v>
      </c>
    </row>
    <row r="2258" spans="1:1" x14ac:dyDescent="0.35">
      <c r="A2258" t="s">
        <v>14</v>
      </c>
    </row>
    <row r="2259" spans="1:1" x14ac:dyDescent="0.35">
      <c r="A2259" t="s">
        <v>57</v>
      </c>
    </row>
    <row r="2260" spans="1:1" x14ac:dyDescent="0.35">
      <c r="A2260" t="s">
        <v>34</v>
      </c>
    </row>
    <row r="2261" spans="1:1" x14ac:dyDescent="0.35">
      <c r="A2261" t="s">
        <v>201</v>
      </c>
    </row>
    <row r="2262" spans="1:1" x14ac:dyDescent="0.35">
      <c r="A2262" t="s">
        <v>22</v>
      </c>
    </row>
    <row r="2263" spans="1:1" x14ac:dyDescent="0.35">
      <c r="A2263" t="s">
        <v>13</v>
      </c>
    </row>
    <row r="2264" spans="1:1" x14ac:dyDescent="0.35">
      <c r="A2264" t="s">
        <v>16</v>
      </c>
    </row>
    <row r="2265" spans="1:1" x14ac:dyDescent="0.35">
      <c r="A2265" t="s">
        <v>57</v>
      </c>
    </row>
    <row r="2266" spans="1:1" x14ac:dyDescent="0.35">
      <c r="A2266" t="s">
        <v>16</v>
      </c>
    </row>
    <row r="2267" spans="1:1" x14ac:dyDescent="0.35">
      <c r="A2267" t="s">
        <v>40</v>
      </c>
    </row>
    <row r="2268" spans="1:1" x14ac:dyDescent="0.35">
      <c r="A2268" t="s">
        <v>32</v>
      </c>
    </row>
    <row r="2269" spans="1:1" x14ac:dyDescent="0.35">
      <c r="A2269" t="s">
        <v>169</v>
      </c>
    </row>
    <row r="2270" spans="1:1" x14ac:dyDescent="0.35">
      <c r="A2270" t="s">
        <v>101</v>
      </c>
    </row>
    <row r="2271" spans="1:1" x14ac:dyDescent="0.35">
      <c r="A2271" t="s">
        <v>177</v>
      </c>
    </row>
    <row r="2272" spans="1:1" x14ac:dyDescent="0.35">
      <c r="A2272" t="s">
        <v>201</v>
      </c>
    </row>
    <row r="2273" spans="1:1" x14ac:dyDescent="0.35">
      <c r="A2273" t="s">
        <v>34</v>
      </c>
    </row>
    <row r="2274" spans="1:1" x14ac:dyDescent="0.35">
      <c r="A2274" t="s">
        <v>14</v>
      </c>
    </row>
    <row r="2275" spans="1:1" x14ac:dyDescent="0.35">
      <c r="A2275" t="s">
        <v>177</v>
      </c>
    </row>
    <row r="2276" spans="1:1" x14ac:dyDescent="0.35">
      <c r="A2276" t="s">
        <v>177</v>
      </c>
    </row>
    <row r="2277" spans="1:1" x14ac:dyDescent="0.35">
      <c r="A2277" t="s">
        <v>79</v>
      </c>
    </row>
    <row r="2278" spans="1:1" x14ac:dyDescent="0.35">
      <c r="A2278" t="s">
        <v>57</v>
      </c>
    </row>
    <row r="2279" spans="1:1" x14ac:dyDescent="0.35">
      <c r="A2279" t="s">
        <v>16</v>
      </c>
    </row>
    <row r="2280" spans="1:1" x14ac:dyDescent="0.35">
      <c r="A2280" t="s">
        <v>201</v>
      </c>
    </row>
    <row r="2281" spans="1:1" x14ac:dyDescent="0.35">
      <c r="A2281" t="s">
        <v>101</v>
      </c>
    </row>
    <row r="2282" spans="1:1" x14ac:dyDescent="0.35">
      <c r="A2282" t="s">
        <v>34</v>
      </c>
    </row>
    <row r="2283" spans="1:1" x14ac:dyDescent="0.35">
      <c r="A2283" t="s">
        <v>79</v>
      </c>
    </row>
    <row r="2284" spans="1:1" x14ac:dyDescent="0.35">
      <c r="A2284" t="s">
        <v>13</v>
      </c>
    </row>
    <row r="2285" spans="1:1" x14ac:dyDescent="0.35">
      <c r="A2285" t="s">
        <v>79</v>
      </c>
    </row>
    <row r="2286" spans="1:1" x14ac:dyDescent="0.35">
      <c r="A2286" t="s">
        <v>23</v>
      </c>
    </row>
    <row r="2287" spans="1:1" x14ac:dyDescent="0.35">
      <c r="A2287" t="s">
        <v>57</v>
      </c>
    </row>
    <row r="2288" spans="1:1" x14ac:dyDescent="0.35">
      <c r="A2288" t="s">
        <v>42</v>
      </c>
    </row>
    <row r="2289" spans="1:1" x14ac:dyDescent="0.35">
      <c r="A2289" t="s">
        <v>42</v>
      </c>
    </row>
    <row r="2290" spans="1:1" x14ac:dyDescent="0.35">
      <c r="A2290" t="s">
        <v>169</v>
      </c>
    </row>
    <row r="2291" spans="1:1" x14ac:dyDescent="0.35">
      <c r="A2291" t="s">
        <v>57</v>
      </c>
    </row>
    <row r="2292" spans="1:1" x14ac:dyDescent="0.35">
      <c r="A2292" t="s">
        <v>31</v>
      </c>
    </row>
    <row r="2293" spans="1:1" x14ac:dyDescent="0.35">
      <c r="A2293" t="s">
        <v>32</v>
      </c>
    </row>
    <row r="2294" spans="1:1" x14ac:dyDescent="0.35">
      <c r="A2294" t="s">
        <v>23</v>
      </c>
    </row>
    <row r="2295" spans="1:1" x14ac:dyDescent="0.35">
      <c r="A2295" t="s">
        <v>101</v>
      </c>
    </row>
    <row r="2296" spans="1:1" x14ac:dyDescent="0.35">
      <c r="A2296" t="s">
        <v>149</v>
      </c>
    </row>
    <row r="2297" spans="1:1" x14ac:dyDescent="0.35">
      <c r="A2297" t="s">
        <v>101</v>
      </c>
    </row>
    <row r="2298" spans="1:1" x14ac:dyDescent="0.35">
      <c r="A2298" t="s">
        <v>22</v>
      </c>
    </row>
    <row r="2299" spans="1:1" x14ac:dyDescent="0.35">
      <c r="A2299" t="s">
        <v>22</v>
      </c>
    </row>
    <row r="2300" spans="1:1" x14ac:dyDescent="0.35">
      <c r="A2300" t="s">
        <v>16</v>
      </c>
    </row>
    <row r="2301" spans="1:1" x14ac:dyDescent="0.35">
      <c r="A2301" t="s">
        <v>169</v>
      </c>
    </row>
    <row r="2302" spans="1:1" x14ac:dyDescent="0.35">
      <c r="A2302" t="s">
        <v>34</v>
      </c>
    </row>
    <row r="2303" spans="1:1" x14ac:dyDescent="0.35">
      <c r="A2303" t="s">
        <v>201</v>
      </c>
    </row>
    <row r="2304" spans="1:1" x14ac:dyDescent="0.35">
      <c r="A2304" t="s">
        <v>177</v>
      </c>
    </row>
    <row r="2305" spans="1:1" x14ac:dyDescent="0.35">
      <c r="A2305" t="s">
        <v>177</v>
      </c>
    </row>
    <row r="2306" spans="1:1" x14ac:dyDescent="0.35">
      <c r="A2306" t="s">
        <v>22</v>
      </c>
    </row>
    <row r="2307" spans="1:1" x14ac:dyDescent="0.35">
      <c r="A2307" t="s">
        <v>101</v>
      </c>
    </row>
    <row r="2308" spans="1:1" x14ac:dyDescent="0.35">
      <c r="A2308" t="s">
        <v>31</v>
      </c>
    </row>
    <row r="2309" spans="1:1" x14ac:dyDescent="0.35">
      <c r="A2309" t="s">
        <v>201</v>
      </c>
    </row>
    <row r="2310" spans="1:1" x14ac:dyDescent="0.35">
      <c r="A2310" t="s">
        <v>14</v>
      </c>
    </row>
    <row r="2311" spans="1:1" x14ac:dyDescent="0.35">
      <c r="A2311" t="s">
        <v>13</v>
      </c>
    </row>
    <row r="2312" spans="1:1" x14ac:dyDescent="0.35">
      <c r="A2312" t="s">
        <v>34</v>
      </c>
    </row>
    <row r="2313" spans="1:1" x14ac:dyDescent="0.35">
      <c r="A2313" t="s">
        <v>79</v>
      </c>
    </row>
    <row r="2314" spans="1:1" x14ac:dyDescent="0.35">
      <c r="A2314" t="s">
        <v>177</v>
      </c>
    </row>
    <row r="2315" spans="1:1" x14ac:dyDescent="0.35">
      <c r="A2315" t="s">
        <v>32</v>
      </c>
    </row>
    <row r="2316" spans="1:1" x14ac:dyDescent="0.35">
      <c r="A2316" t="s">
        <v>42</v>
      </c>
    </row>
    <row r="2317" spans="1:1" x14ac:dyDescent="0.35">
      <c r="A2317" t="s">
        <v>101</v>
      </c>
    </row>
    <row r="2318" spans="1:1" x14ac:dyDescent="0.35">
      <c r="A2318" t="s">
        <v>201</v>
      </c>
    </row>
    <row r="2319" spans="1:1" x14ac:dyDescent="0.35">
      <c r="A2319" t="s">
        <v>201</v>
      </c>
    </row>
    <row r="2320" spans="1:1" x14ac:dyDescent="0.35">
      <c r="A2320" t="s">
        <v>22</v>
      </c>
    </row>
    <row r="2321" spans="1:1" x14ac:dyDescent="0.35">
      <c r="A2321" t="s">
        <v>79</v>
      </c>
    </row>
    <row r="2322" spans="1:1" x14ac:dyDescent="0.35">
      <c r="A2322" t="s">
        <v>32</v>
      </c>
    </row>
    <row r="2323" spans="1:1" x14ac:dyDescent="0.35">
      <c r="A2323" t="s">
        <v>14</v>
      </c>
    </row>
    <row r="2324" spans="1:1" x14ac:dyDescent="0.35">
      <c r="A2324" t="s">
        <v>42</v>
      </c>
    </row>
    <row r="2325" spans="1:1" x14ac:dyDescent="0.35">
      <c r="A2325" t="s">
        <v>133</v>
      </c>
    </row>
    <row r="2326" spans="1:1" x14ac:dyDescent="0.35">
      <c r="A2326" t="s">
        <v>31</v>
      </c>
    </row>
    <row r="2327" spans="1:1" x14ac:dyDescent="0.35">
      <c r="A2327" t="s">
        <v>79</v>
      </c>
    </row>
    <row r="2328" spans="1:1" x14ac:dyDescent="0.35">
      <c r="A2328" t="s">
        <v>25</v>
      </c>
    </row>
    <row r="2329" spans="1:1" x14ac:dyDescent="0.35">
      <c r="A2329" t="s">
        <v>201</v>
      </c>
    </row>
    <row r="2330" spans="1:1" x14ac:dyDescent="0.35">
      <c r="A2330" t="s">
        <v>201</v>
      </c>
    </row>
    <row r="2331" spans="1:1" x14ac:dyDescent="0.35">
      <c r="A2331" t="s">
        <v>16</v>
      </c>
    </row>
    <row r="2332" spans="1:1" x14ac:dyDescent="0.35">
      <c r="A2332" t="s">
        <v>67</v>
      </c>
    </row>
    <row r="2333" spans="1:1" x14ac:dyDescent="0.35">
      <c r="A2333" t="s">
        <v>101</v>
      </c>
    </row>
    <row r="2334" spans="1:1" x14ac:dyDescent="0.35">
      <c r="A2334" t="s">
        <v>40</v>
      </c>
    </row>
    <row r="2335" spans="1:1" x14ac:dyDescent="0.35">
      <c r="A2335" t="s">
        <v>14</v>
      </c>
    </row>
    <row r="2336" spans="1:1" x14ac:dyDescent="0.35">
      <c r="A2336" t="s">
        <v>23</v>
      </c>
    </row>
    <row r="2337" spans="1:1" x14ac:dyDescent="0.35">
      <c r="A2337" t="s">
        <v>22</v>
      </c>
    </row>
    <row r="2338" spans="1:1" x14ac:dyDescent="0.35">
      <c r="A2338" t="s">
        <v>13</v>
      </c>
    </row>
    <row r="2339" spans="1:1" x14ac:dyDescent="0.35">
      <c r="A2339" t="s">
        <v>34</v>
      </c>
    </row>
    <row r="2340" spans="1:1" x14ac:dyDescent="0.35">
      <c r="A2340" t="s">
        <v>22</v>
      </c>
    </row>
    <row r="2341" spans="1:1" x14ac:dyDescent="0.35">
      <c r="A2341" t="s">
        <v>57</v>
      </c>
    </row>
    <row r="2342" spans="1:1" x14ac:dyDescent="0.35">
      <c r="A2342" t="s">
        <v>16</v>
      </c>
    </row>
    <row r="2343" spans="1:1" x14ac:dyDescent="0.35">
      <c r="A2343" t="s">
        <v>133</v>
      </c>
    </row>
    <row r="2344" spans="1:1" x14ac:dyDescent="0.35">
      <c r="A2344" t="s">
        <v>201</v>
      </c>
    </row>
    <row r="2345" spans="1:1" x14ac:dyDescent="0.35">
      <c r="A2345" t="s">
        <v>14</v>
      </c>
    </row>
    <row r="2346" spans="1:1" x14ac:dyDescent="0.35">
      <c r="A2346" t="s">
        <v>149</v>
      </c>
    </row>
    <row r="2347" spans="1:1" x14ac:dyDescent="0.35">
      <c r="A2347" t="s">
        <v>67</v>
      </c>
    </row>
    <row r="2348" spans="1:1" x14ac:dyDescent="0.35">
      <c r="A2348" t="s">
        <v>32</v>
      </c>
    </row>
    <row r="2349" spans="1:1" x14ac:dyDescent="0.35">
      <c r="A2349" t="s">
        <v>16</v>
      </c>
    </row>
    <row r="2350" spans="1:1" x14ac:dyDescent="0.35">
      <c r="A2350" t="s">
        <v>32</v>
      </c>
    </row>
    <row r="2351" spans="1:1" x14ac:dyDescent="0.35">
      <c r="A2351" t="s">
        <v>57</v>
      </c>
    </row>
    <row r="2352" spans="1:1" x14ac:dyDescent="0.35">
      <c r="A2352" t="s">
        <v>32</v>
      </c>
    </row>
    <row r="2353" spans="1:1" x14ac:dyDescent="0.35">
      <c r="A2353" t="s">
        <v>177</v>
      </c>
    </row>
    <row r="2354" spans="1:1" x14ac:dyDescent="0.35">
      <c r="A2354" t="s">
        <v>42</v>
      </c>
    </row>
    <row r="2355" spans="1:1" x14ac:dyDescent="0.35">
      <c r="A2355" t="s">
        <v>101</v>
      </c>
    </row>
    <row r="2356" spans="1:1" x14ac:dyDescent="0.35">
      <c r="A2356" t="s">
        <v>34</v>
      </c>
    </row>
    <row r="2357" spans="1:1" x14ac:dyDescent="0.35">
      <c r="A2357" t="s">
        <v>169</v>
      </c>
    </row>
    <row r="2358" spans="1:1" x14ac:dyDescent="0.35">
      <c r="A2358" t="s">
        <v>32</v>
      </c>
    </row>
    <row r="2359" spans="1:1" x14ac:dyDescent="0.35">
      <c r="A2359" t="s">
        <v>40</v>
      </c>
    </row>
    <row r="2360" spans="1:1" x14ac:dyDescent="0.35">
      <c r="A2360" t="s">
        <v>57</v>
      </c>
    </row>
    <row r="2361" spans="1:1" x14ac:dyDescent="0.35">
      <c r="A2361" t="s">
        <v>149</v>
      </c>
    </row>
    <row r="2362" spans="1:1" x14ac:dyDescent="0.35">
      <c r="A2362" t="s">
        <v>42</v>
      </c>
    </row>
    <row r="2363" spans="1:1" x14ac:dyDescent="0.35">
      <c r="A2363" t="s">
        <v>22</v>
      </c>
    </row>
    <row r="2364" spans="1:1" x14ac:dyDescent="0.35">
      <c r="A2364" t="s">
        <v>149</v>
      </c>
    </row>
    <row r="2365" spans="1:1" x14ac:dyDescent="0.35">
      <c r="A2365" t="s">
        <v>13</v>
      </c>
    </row>
    <row r="2366" spans="1:1" x14ac:dyDescent="0.35">
      <c r="A2366" t="s">
        <v>23</v>
      </c>
    </row>
    <row r="2367" spans="1:1" x14ac:dyDescent="0.35">
      <c r="A2367" t="s">
        <v>23</v>
      </c>
    </row>
    <row r="2368" spans="1:1" x14ac:dyDescent="0.35">
      <c r="A2368" t="s">
        <v>57</v>
      </c>
    </row>
    <row r="2369" spans="1:1" x14ac:dyDescent="0.35">
      <c r="A2369" t="s">
        <v>169</v>
      </c>
    </row>
    <row r="2370" spans="1:1" x14ac:dyDescent="0.35">
      <c r="A2370" t="s">
        <v>32</v>
      </c>
    </row>
    <row r="2371" spans="1:1" x14ac:dyDescent="0.35">
      <c r="A2371" t="s">
        <v>67</v>
      </c>
    </row>
    <row r="2372" spans="1:1" x14ac:dyDescent="0.35">
      <c r="A2372" t="s">
        <v>32</v>
      </c>
    </row>
    <row r="2373" spans="1:1" x14ac:dyDescent="0.35">
      <c r="A2373" t="s">
        <v>149</v>
      </c>
    </row>
    <row r="2374" spans="1:1" x14ac:dyDescent="0.35">
      <c r="A2374" t="s">
        <v>42</v>
      </c>
    </row>
    <row r="2375" spans="1:1" x14ac:dyDescent="0.35">
      <c r="A2375" t="s">
        <v>133</v>
      </c>
    </row>
    <row r="2376" spans="1:1" x14ac:dyDescent="0.35">
      <c r="A2376" t="s">
        <v>16</v>
      </c>
    </row>
    <row r="2377" spans="1:1" x14ac:dyDescent="0.35">
      <c r="A2377" t="s">
        <v>57</v>
      </c>
    </row>
    <row r="2378" spans="1:1" x14ac:dyDescent="0.35">
      <c r="A2378" t="s">
        <v>79</v>
      </c>
    </row>
    <row r="2379" spans="1:1" x14ac:dyDescent="0.35">
      <c r="A2379" t="s">
        <v>22</v>
      </c>
    </row>
    <row r="2380" spans="1:1" x14ac:dyDescent="0.35">
      <c r="A2380" t="s">
        <v>16</v>
      </c>
    </row>
    <row r="2381" spans="1:1" x14ac:dyDescent="0.35">
      <c r="A2381" t="s">
        <v>42</v>
      </c>
    </row>
    <row r="2382" spans="1:1" x14ac:dyDescent="0.35">
      <c r="A2382" t="s">
        <v>133</v>
      </c>
    </row>
    <row r="2383" spans="1:1" x14ac:dyDescent="0.35">
      <c r="A2383" t="s">
        <v>13</v>
      </c>
    </row>
    <row r="2384" spans="1:1" x14ac:dyDescent="0.35">
      <c r="A2384" t="s">
        <v>32</v>
      </c>
    </row>
    <row r="2385" spans="1:1" x14ac:dyDescent="0.35">
      <c r="A2385" t="s">
        <v>67</v>
      </c>
    </row>
    <row r="2386" spans="1:1" x14ac:dyDescent="0.35">
      <c r="A2386" t="s">
        <v>42</v>
      </c>
    </row>
    <row r="2387" spans="1:1" x14ac:dyDescent="0.35">
      <c r="A2387" t="s">
        <v>16</v>
      </c>
    </row>
    <row r="2388" spans="1:1" x14ac:dyDescent="0.35">
      <c r="A2388" t="s">
        <v>22</v>
      </c>
    </row>
    <row r="2389" spans="1:1" x14ac:dyDescent="0.35">
      <c r="A2389" t="s">
        <v>14</v>
      </c>
    </row>
    <row r="2390" spans="1:1" x14ac:dyDescent="0.35">
      <c r="A2390" t="s">
        <v>177</v>
      </c>
    </row>
    <row r="2391" spans="1:1" x14ac:dyDescent="0.35">
      <c r="A2391" t="s">
        <v>201</v>
      </c>
    </row>
    <row r="2392" spans="1:1" x14ac:dyDescent="0.35">
      <c r="A2392" t="s">
        <v>101</v>
      </c>
    </row>
    <row r="2393" spans="1:1" x14ac:dyDescent="0.35">
      <c r="A2393" t="s">
        <v>42</v>
      </c>
    </row>
    <row r="2394" spans="1:1" x14ac:dyDescent="0.35">
      <c r="A2394" t="s">
        <v>42</v>
      </c>
    </row>
    <row r="2395" spans="1:1" x14ac:dyDescent="0.35">
      <c r="A2395" t="s">
        <v>32</v>
      </c>
    </row>
    <row r="2396" spans="1:1" x14ac:dyDescent="0.35">
      <c r="A2396" t="s">
        <v>31</v>
      </c>
    </row>
    <row r="2397" spans="1:1" x14ac:dyDescent="0.35">
      <c r="A2397" t="s">
        <v>67</v>
      </c>
    </row>
    <row r="2398" spans="1:1" x14ac:dyDescent="0.35">
      <c r="A2398" t="s">
        <v>40</v>
      </c>
    </row>
    <row r="2399" spans="1:1" x14ac:dyDescent="0.35">
      <c r="A2399" t="s">
        <v>34</v>
      </c>
    </row>
    <row r="2400" spans="1:1" x14ac:dyDescent="0.35">
      <c r="A2400" t="s">
        <v>14</v>
      </c>
    </row>
    <row r="2401" spans="1:1" x14ac:dyDescent="0.35">
      <c r="A2401" t="s">
        <v>169</v>
      </c>
    </row>
    <row r="2402" spans="1:1" x14ac:dyDescent="0.35">
      <c r="A2402" t="s">
        <v>133</v>
      </c>
    </row>
    <row r="2403" spans="1:1" x14ac:dyDescent="0.35">
      <c r="A2403" t="s">
        <v>169</v>
      </c>
    </row>
    <row r="2404" spans="1:1" x14ac:dyDescent="0.35">
      <c r="A2404" t="s">
        <v>177</v>
      </c>
    </row>
    <row r="2405" spans="1:1" x14ac:dyDescent="0.35">
      <c r="A2405" t="s">
        <v>201</v>
      </c>
    </row>
    <row r="2406" spans="1:1" x14ac:dyDescent="0.35">
      <c r="A2406" t="s">
        <v>177</v>
      </c>
    </row>
    <row r="2407" spans="1:1" x14ac:dyDescent="0.35">
      <c r="A2407" t="s">
        <v>42</v>
      </c>
    </row>
    <row r="2408" spans="1:1" x14ac:dyDescent="0.35">
      <c r="A2408" t="s">
        <v>31</v>
      </c>
    </row>
    <row r="2409" spans="1:1" x14ac:dyDescent="0.35">
      <c r="A2409" t="s">
        <v>31</v>
      </c>
    </row>
    <row r="2410" spans="1:1" x14ac:dyDescent="0.35">
      <c r="A2410" t="s">
        <v>22</v>
      </c>
    </row>
    <row r="2411" spans="1:1" x14ac:dyDescent="0.35">
      <c r="A2411" t="s">
        <v>42</v>
      </c>
    </row>
    <row r="2412" spans="1:1" x14ac:dyDescent="0.35">
      <c r="A2412" t="s">
        <v>13</v>
      </c>
    </row>
    <row r="2413" spans="1:1" x14ac:dyDescent="0.35">
      <c r="A2413" t="s">
        <v>31</v>
      </c>
    </row>
    <row r="2414" spans="1:1" x14ac:dyDescent="0.35">
      <c r="A2414" t="s">
        <v>149</v>
      </c>
    </row>
    <row r="2415" spans="1:1" x14ac:dyDescent="0.35">
      <c r="A2415" t="s">
        <v>42</v>
      </c>
    </row>
    <row r="2416" spans="1:1" x14ac:dyDescent="0.35">
      <c r="A2416" t="s">
        <v>169</v>
      </c>
    </row>
    <row r="2417" spans="1:1" x14ac:dyDescent="0.35">
      <c r="A2417" t="s">
        <v>16</v>
      </c>
    </row>
    <row r="2418" spans="1:1" x14ac:dyDescent="0.35">
      <c r="A2418" t="s">
        <v>101</v>
      </c>
    </row>
    <row r="2419" spans="1:1" x14ac:dyDescent="0.35">
      <c r="A2419" t="s">
        <v>25</v>
      </c>
    </row>
    <row r="2420" spans="1:1" x14ac:dyDescent="0.35">
      <c r="A2420" t="s">
        <v>22</v>
      </c>
    </row>
    <row r="2421" spans="1:1" x14ac:dyDescent="0.35">
      <c r="A2421" t="s">
        <v>40</v>
      </c>
    </row>
    <row r="2422" spans="1:1" x14ac:dyDescent="0.35">
      <c r="A2422" t="s">
        <v>31</v>
      </c>
    </row>
    <row r="2423" spans="1:1" x14ac:dyDescent="0.35">
      <c r="A2423" t="s">
        <v>16</v>
      </c>
    </row>
    <row r="2424" spans="1:1" x14ac:dyDescent="0.35">
      <c r="A2424" t="s">
        <v>13</v>
      </c>
    </row>
    <row r="2425" spans="1:1" x14ac:dyDescent="0.35">
      <c r="A2425" t="s">
        <v>133</v>
      </c>
    </row>
    <row r="2426" spans="1:1" x14ac:dyDescent="0.35">
      <c r="A2426" t="s">
        <v>23</v>
      </c>
    </row>
    <row r="2427" spans="1:1" x14ac:dyDescent="0.35">
      <c r="A2427" t="s">
        <v>14</v>
      </c>
    </row>
    <row r="2428" spans="1:1" x14ac:dyDescent="0.35">
      <c r="A2428" t="s">
        <v>23</v>
      </c>
    </row>
    <row r="2429" spans="1:1" x14ac:dyDescent="0.35">
      <c r="A2429" t="s">
        <v>13</v>
      </c>
    </row>
    <row r="2430" spans="1:1" x14ac:dyDescent="0.35">
      <c r="A2430" t="s">
        <v>13</v>
      </c>
    </row>
    <row r="2431" spans="1:1" x14ac:dyDescent="0.35">
      <c r="A2431" t="s">
        <v>133</v>
      </c>
    </row>
    <row r="2432" spans="1:1" x14ac:dyDescent="0.35">
      <c r="A2432" t="s">
        <v>57</v>
      </c>
    </row>
    <row r="2433" spans="1:1" x14ac:dyDescent="0.35">
      <c r="A2433" t="s">
        <v>13</v>
      </c>
    </row>
    <row r="2434" spans="1:1" x14ac:dyDescent="0.35">
      <c r="A2434" t="s">
        <v>22</v>
      </c>
    </row>
    <row r="2435" spans="1:1" x14ac:dyDescent="0.35">
      <c r="A2435" t="s">
        <v>25</v>
      </c>
    </row>
    <row r="2436" spans="1:1" x14ac:dyDescent="0.35">
      <c r="A2436" t="s">
        <v>25</v>
      </c>
    </row>
    <row r="2437" spans="1:1" x14ac:dyDescent="0.35">
      <c r="A2437" t="s">
        <v>42</v>
      </c>
    </row>
    <row r="2438" spans="1:1" x14ac:dyDescent="0.35">
      <c r="A2438" t="s">
        <v>67</v>
      </c>
    </row>
    <row r="2439" spans="1:1" x14ac:dyDescent="0.35">
      <c r="A2439" t="s">
        <v>22</v>
      </c>
    </row>
    <row r="2440" spans="1:1" x14ac:dyDescent="0.35">
      <c r="A2440" t="s">
        <v>201</v>
      </c>
    </row>
    <row r="2441" spans="1:1" x14ac:dyDescent="0.35">
      <c r="A2441" t="s">
        <v>13</v>
      </c>
    </row>
    <row r="2442" spans="1:1" x14ac:dyDescent="0.35">
      <c r="A2442" t="s">
        <v>79</v>
      </c>
    </row>
    <row r="2443" spans="1:1" x14ac:dyDescent="0.35">
      <c r="A2443" t="s">
        <v>31</v>
      </c>
    </row>
    <row r="2444" spans="1:1" x14ac:dyDescent="0.35">
      <c r="A2444" t="s">
        <v>25</v>
      </c>
    </row>
    <row r="2445" spans="1:1" x14ac:dyDescent="0.35">
      <c r="A2445" t="s">
        <v>57</v>
      </c>
    </row>
    <row r="2446" spans="1:1" x14ac:dyDescent="0.35">
      <c r="A2446" t="s">
        <v>32</v>
      </c>
    </row>
    <row r="2447" spans="1:1" x14ac:dyDescent="0.35">
      <c r="A2447" t="s">
        <v>42</v>
      </c>
    </row>
    <row r="2448" spans="1:1" x14ac:dyDescent="0.35">
      <c r="A2448" t="s">
        <v>42</v>
      </c>
    </row>
    <row r="2449" spans="1:1" x14ac:dyDescent="0.35">
      <c r="A2449" t="s">
        <v>201</v>
      </c>
    </row>
    <row r="2450" spans="1:1" x14ac:dyDescent="0.35">
      <c r="A2450" t="s">
        <v>32</v>
      </c>
    </row>
    <row r="2451" spans="1:1" x14ac:dyDescent="0.35">
      <c r="A2451" t="s">
        <v>67</v>
      </c>
    </row>
    <row r="2452" spans="1:1" x14ac:dyDescent="0.35">
      <c r="A2452" t="s">
        <v>133</v>
      </c>
    </row>
    <row r="2453" spans="1:1" x14ac:dyDescent="0.35">
      <c r="A2453" t="s">
        <v>169</v>
      </c>
    </row>
    <row r="2454" spans="1:1" x14ac:dyDescent="0.35">
      <c r="A2454" t="s">
        <v>101</v>
      </c>
    </row>
    <row r="2455" spans="1:1" x14ac:dyDescent="0.35">
      <c r="A2455" t="s">
        <v>42</v>
      </c>
    </row>
    <row r="2456" spans="1:1" x14ac:dyDescent="0.35">
      <c r="A2456" t="s">
        <v>101</v>
      </c>
    </row>
    <row r="2457" spans="1:1" x14ac:dyDescent="0.35">
      <c r="A2457" t="s">
        <v>25</v>
      </c>
    </row>
    <row r="2458" spans="1:1" x14ac:dyDescent="0.35">
      <c r="A2458" t="s">
        <v>22</v>
      </c>
    </row>
    <row r="2459" spans="1:1" x14ac:dyDescent="0.35">
      <c r="A2459" t="s">
        <v>79</v>
      </c>
    </row>
    <row r="2460" spans="1:1" x14ac:dyDescent="0.35">
      <c r="A2460" t="s">
        <v>169</v>
      </c>
    </row>
    <row r="2461" spans="1:1" x14ac:dyDescent="0.35">
      <c r="A2461" t="s">
        <v>133</v>
      </c>
    </row>
    <row r="2462" spans="1:1" x14ac:dyDescent="0.35">
      <c r="A2462" t="s">
        <v>67</v>
      </c>
    </row>
    <row r="2463" spans="1:1" x14ac:dyDescent="0.35">
      <c r="A2463" t="s">
        <v>14</v>
      </c>
    </row>
    <row r="2464" spans="1:1" x14ac:dyDescent="0.35">
      <c r="A2464" t="s">
        <v>79</v>
      </c>
    </row>
    <row r="2465" spans="1:1" x14ac:dyDescent="0.35">
      <c r="A2465" t="s">
        <v>67</v>
      </c>
    </row>
    <row r="2466" spans="1:1" x14ac:dyDescent="0.35">
      <c r="A2466" t="s">
        <v>42</v>
      </c>
    </row>
    <row r="2467" spans="1:1" x14ac:dyDescent="0.35">
      <c r="A2467" t="s">
        <v>42</v>
      </c>
    </row>
    <row r="2468" spans="1:1" x14ac:dyDescent="0.35">
      <c r="A2468" t="s">
        <v>14</v>
      </c>
    </row>
    <row r="2469" spans="1:1" x14ac:dyDescent="0.35">
      <c r="A2469" t="s">
        <v>42</v>
      </c>
    </row>
    <row r="2470" spans="1:1" x14ac:dyDescent="0.35">
      <c r="A2470" t="s">
        <v>34</v>
      </c>
    </row>
    <row r="2471" spans="1:1" x14ac:dyDescent="0.35">
      <c r="A2471" t="s">
        <v>32</v>
      </c>
    </row>
    <row r="2472" spans="1:1" x14ac:dyDescent="0.35">
      <c r="A2472" t="s">
        <v>16</v>
      </c>
    </row>
    <row r="2473" spans="1:1" x14ac:dyDescent="0.35">
      <c r="A2473" t="s">
        <v>149</v>
      </c>
    </row>
    <row r="2474" spans="1:1" x14ac:dyDescent="0.35">
      <c r="A2474" t="s">
        <v>42</v>
      </c>
    </row>
    <row r="2475" spans="1:1" x14ac:dyDescent="0.35">
      <c r="A2475" t="s">
        <v>34</v>
      </c>
    </row>
    <row r="2476" spans="1:1" x14ac:dyDescent="0.35">
      <c r="A2476" t="s">
        <v>169</v>
      </c>
    </row>
    <row r="2477" spans="1:1" x14ac:dyDescent="0.35">
      <c r="A2477" t="s">
        <v>101</v>
      </c>
    </row>
    <row r="2478" spans="1:1" x14ac:dyDescent="0.35">
      <c r="A2478" t="s">
        <v>23</v>
      </c>
    </row>
    <row r="2479" spans="1:1" x14ac:dyDescent="0.35">
      <c r="A2479" t="s">
        <v>79</v>
      </c>
    </row>
    <row r="2480" spans="1:1" x14ac:dyDescent="0.35">
      <c r="A2480" t="s">
        <v>16</v>
      </c>
    </row>
    <row r="2481" spans="1:1" x14ac:dyDescent="0.35">
      <c r="A2481" t="s">
        <v>67</v>
      </c>
    </row>
    <row r="2482" spans="1:1" x14ac:dyDescent="0.35">
      <c r="A2482" t="s">
        <v>57</v>
      </c>
    </row>
    <row r="2483" spans="1:1" x14ac:dyDescent="0.35">
      <c r="A2483" t="s">
        <v>22</v>
      </c>
    </row>
    <row r="2484" spans="1:1" x14ac:dyDescent="0.35">
      <c r="A2484" t="s">
        <v>40</v>
      </c>
    </row>
    <row r="2485" spans="1:1" x14ac:dyDescent="0.35">
      <c r="A2485" t="s">
        <v>16</v>
      </c>
    </row>
    <row r="2486" spans="1:1" x14ac:dyDescent="0.35">
      <c r="A2486" t="s">
        <v>25</v>
      </c>
    </row>
    <row r="2487" spans="1:1" x14ac:dyDescent="0.35">
      <c r="A2487" t="s">
        <v>201</v>
      </c>
    </row>
    <row r="2488" spans="1:1" x14ac:dyDescent="0.35">
      <c r="A2488" t="s">
        <v>32</v>
      </c>
    </row>
    <row r="2489" spans="1:1" x14ac:dyDescent="0.35">
      <c r="A2489" t="s">
        <v>149</v>
      </c>
    </row>
    <row r="2490" spans="1:1" x14ac:dyDescent="0.35">
      <c r="A2490" t="s">
        <v>149</v>
      </c>
    </row>
    <row r="2491" spans="1:1" x14ac:dyDescent="0.35">
      <c r="A2491" t="s">
        <v>25</v>
      </c>
    </row>
    <row r="2492" spans="1:1" x14ac:dyDescent="0.35">
      <c r="A2492" t="s">
        <v>40</v>
      </c>
    </row>
    <row r="2493" spans="1:1" x14ac:dyDescent="0.35">
      <c r="A2493" t="s">
        <v>25</v>
      </c>
    </row>
    <row r="2494" spans="1:1" x14ac:dyDescent="0.35">
      <c r="A2494" t="s">
        <v>40</v>
      </c>
    </row>
    <row r="2495" spans="1:1" x14ac:dyDescent="0.35">
      <c r="A2495" t="s">
        <v>133</v>
      </c>
    </row>
    <row r="2496" spans="1:1" x14ac:dyDescent="0.35">
      <c r="A2496" t="s">
        <v>31</v>
      </c>
    </row>
    <row r="2497" spans="1:1" x14ac:dyDescent="0.35">
      <c r="A2497" t="s">
        <v>201</v>
      </c>
    </row>
    <row r="2498" spans="1:1" x14ac:dyDescent="0.35">
      <c r="A2498" t="s">
        <v>79</v>
      </c>
    </row>
    <row r="2499" spans="1:1" x14ac:dyDescent="0.35">
      <c r="A2499" t="s">
        <v>133</v>
      </c>
    </row>
    <row r="2500" spans="1:1" x14ac:dyDescent="0.35">
      <c r="A2500" t="s">
        <v>57</v>
      </c>
    </row>
    <row r="2501" spans="1:1" x14ac:dyDescent="0.35">
      <c r="A2501" t="s">
        <v>133</v>
      </c>
    </row>
    <row r="2502" spans="1:1" x14ac:dyDescent="0.35">
      <c r="A2502" t="s">
        <v>40</v>
      </c>
    </row>
    <row r="2503" spans="1:1" x14ac:dyDescent="0.35">
      <c r="A2503" t="s">
        <v>14</v>
      </c>
    </row>
    <row r="2504" spans="1:1" x14ac:dyDescent="0.35">
      <c r="A2504" t="s">
        <v>57</v>
      </c>
    </row>
    <row r="2505" spans="1:1" x14ac:dyDescent="0.35">
      <c r="A2505" t="s">
        <v>23</v>
      </c>
    </row>
    <row r="2506" spans="1:1" x14ac:dyDescent="0.35">
      <c r="A2506" t="s">
        <v>16</v>
      </c>
    </row>
    <row r="2507" spans="1:1" x14ac:dyDescent="0.35">
      <c r="A2507" t="s">
        <v>133</v>
      </c>
    </row>
    <row r="2508" spans="1:1" x14ac:dyDescent="0.35">
      <c r="A2508" t="s">
        <v>34</v>
      </c>
    </row>
    <row r="2509" spans="1:1" x14ac:dyDescent="0.35">
      <c r="A2509" t="s">
        <v>25</v>
      </c>
    </row>
    <row r="2510" spans="1:1" x14ac:dyDescent="0.35">
      <c r="A2510" t="s">
        <v>40</v>
      </c>
    </row>
    <row r="2511" spans="1:1" x14ac:dyDescent="0.35">
      <c r="A2511" t="s">
        <v>23</v>
      </c>
    </row>
    <row r="2512" spans="1:1" x14ac:dyDescent="0.35">
      <c r="A2512" t="s">
        <v>79</v>
      </c>
    </row>
    <row r="2513" spans="1:1" x14ac:dyDescent="0.35">
      <c r="A2513" t="s">
        <v>149</v>
      </c>
    </row>
    <row r="2514" spans="1:1" x14ac:dyDescent="0.35">
      <c r="A2514" t="s">
        <v>67</v>
      </c>
    </row>
    <row r="2515" spans="1:1" x14ac:dyDescent="0.35">
      <c r="A2515" t="s">
        <v>133</v>
      </c>
    </row>
    <row r="2516" spans="1:1" x14ac:dyDescent="0.35">
      <c r="A2516" t="s">
        <v>42</v>
      </c>
    </row>
    <row r="2517" spans="1:1" x14ac:dyDescent="0.35">
      <c r="A2517" t="s">
        <v>101</v>
      </c>
    </row>
    <row r="2518" spans="1:1" x14ac:dyDescent="0.35">
      <c r="A2518" t="s">
        <v>31</v>
      </c>
    </row>
    <row r="2519" spans="1:1" x14ac:dyDescent="0.35">
      <c r="A2519" t="s">
        <v>13</v>
      </c>
    </row>
    <row r="2520" spans="1:1" x14ac:dyDescent="0.35">
      <c r="A2520" t="s">
        <v>14</v>
      </c>
    </row>
    <row r="2521" spans="1:1" x14ac:dyDescent="0.35">
      <c r="A2521" t="s">
        <v>133</v>
      </c>
    </row>
    <row r="2522" spans="1:1" x14ac:dyDescent="0.35">
      <c r="A2522" t="s">
        <v>133</v>
      </c>
    </row>
    <row r="2523" spans="1:1" x14ac:dyDescent="0.35">
      <c r="A2523" t="s">
        <v>42</v>
      </c>
    </row>
    <row r="2524" spans="1:1" x14ac:dyDescent="0.35">
      <c r="A2524" t="s">
        <v>23</v>
      </c>
    </row>
    <row r="2525" spans="1:1" x14ac:dyDescent="0.35">
      <c r="A2525" t="s">
        <v>57</v>
      </c>
    </row>
    <row r="2526" spans="1:1" x14ac:dyDescent="0.35">
      <c r="A2526" t="s">
        <v>169</v>
      </c>
    </row>
    <row r="2527" spans="1:1" x14ac:dyDescent="0.35">
      <c r="A2527" t="s">
        <v>42</v>
      </c>
    </row>
    <row r="2528" spans="1:1" x14ac:dyDescent="0.35">
      <c r="A2528" t="s">
        <v>32</v>
      </c>
    </row>
    <row r="2529" spans="1:1" x14ac:dyDescent="0.35">
      <c r="A2529" t="s">
        <v>31</v>
      </c>
    </row>
    <row r="2530" spans="1:1" x14ac:dyDescent="0.35">
      <c r="A2530" t="s">
        <v>23</v>
      </c>
    </row>
    <row r="2531" spans="1:1" x14ac:dyDescent="0.35">
      <c r="A2531" t="s">
        <v>169</v>
      </c>
    </row>
    <row r="2532" spans="1:1" x14ac:dyDescent="0.35">
      <c r="A2532" t="s">
        <v>101</v>
      </c>
    </row>
    <row r="2533" spans="1:1" x14ac:dyDescent="0.35">
      <c r="A2533" t="s">
        <v>169</v>
      </c>
    </row>
    <row r="2534" spans="1:1" x14ac:dyDescent="0.35">
      <c r="A2534" t="s">
        <v>32</v>
      </c>
    </row>
    <row r="2535" spans="1:1" x14ac:dyDescent="0.35">
      <c r="A2535" t="s">
        <v>149</v>
      </c>
    </row>
    <row r="2536" spans="1:1" x14ac:dyDescent="0.35">
      <c r="A2536" t="s">
        <v>67</v>
      </c>
    </row>
    <row r="2537" spans="1:1" x14ac:dyDescent="0.35">
      <c r="A2537" t="s">
        <v>31</v>
      </c>
    </row>
    <row r="2538" spans="1:1" x14ac:dyDescent="0.35">
      <c r="A2538" t="s">
        <v>16</v>
      </c>
    </row>
    <row r="2539" spans="1:1" x14ac:dyDescent="0.35">
      <c r="A2539" t="s">
        <v>42</v>
      </c>
    </row>
    <row r="2540" spans="1:1" x14ac:dyDescent="0.35">
      <c r="A2540" t="s">
        <v>177</v>
      </c>
    </row>
    <row r="2541" spans="1:1" x14ac:dyDescent="0.35">
      <c r="A2541" t="s">
        <v>169</v>
      </c>
    </row>
    <row r="2542" spans="1:1" x14ac:dyDescent="0.35">
      <c r="A2542" t="s">
        <v>25</v>
      </c>
    </row>
    <row r="2543" spans="1:1" x14ac:dyDescent="0.35">
      <c r="A2543" t="s">
        <v>40</v>
      </c>
    </row>
    <row r="2544" spans="1:1" x14ac:dyDescent="0.35">
      <c r="A2544" t="s">
        <v>67</v>
      </c>
    </row>
    <row r="2545" spans="1:1" x14ac:dyDescent="0.35">
      <c r="A2545" t="s">
        <v>57</v>
      </c>
    </row>
    <row r="2546" spans="1:1" x14ac:dyDescent="0.35">
      <c r="A2546" t="s">
        <v>25</v>
      </c>
    </row>
    <row r="2547" spans="1:1" x14ac:dyDescent="0.35">
      <c r="A2547" t="s">
        <v>14</v>
      </c>
    </row>
    <row r="2548" spans="1:1" x14ac:dyDescent="0.35">
      <c r="A2548" t="s">
        <v>79</v>
      </c>
    </row>
    <row r="2549" spans="1:1" x14ac:dyDescent="0.35">
      <c r="A2549" t="s">
        <v>32</v>
      </c>
    </row>
    <row r="2550" spans="1:1" x14ac:dyDescent="0.35">
      <c r="A2550" t="s">
        <v>79</v>
      </c>
    </row>
    <row r="2551" spans="1:1" x14ac:dyDescent="0.35">
      <c r="A2551" t="s">
        <v>42</v>
      </c>
    </row>
    <row r="2552" spans="1:1" x14ac:dyDescent="0.35">
      <c r="A2552" t="s">
        <v>25</v>
      </c>
    </row>
    <row r="2553" spans="1:1" x14ac:dyDescent="0.35">
      <c r="A2553" t="s">
        <v>177</v>
      </c>
    </row>
    <row r="2554" spans="1:1" x14ac:dyDescent="0.35">
      <c r="A2554" t="s">
        <v>23</v>
      </c>
    </row>
    <row r="2555" spans="1:1" x14ac:dyDescent="0.35">
      <c r="A2555" t="s">
        <v>34</v>
      </c>
    </row>
    <row r="2556" spans="1:1" x14ac:dyDescent="0.35">
      <c r="A2556" t="s">
        <v>16</v>
      </c>
    </row>
    <row r="2557" spans="1:1" x14ac:dyDescent="0.35">
      <c r="A2557" t="s">
        <v>42</v>
      </c>
    </row>
    <row r="2558" spans="1:1" x14ac:dyDescent="0.35">
      <c r="A2558" t="s">
        <v>133</v>
      </c>
    </row>
    <row r="2559" spans="1:1" x14ac:dyDescent="0.35">
      <c r="A2559" t="s">
        <v>101</v>
      </c>
    </row>
    <row r="2560" spans="1:1" x14ac:dyDescent="0.35">
      <c r="A2560" t="s">
        <v>13</v>
      </c>
    </row>
    <row r="2561" spans="1:1" x14ac:dyDescent="0.35">
      <c r="A2561" t="s">
        <v>32</v>
      </c>
    </row>
    <row r="2562" spans="1:1" x14ac:dyDescent="0.35">
      <c r="A2562" t="s">
        <v>14</v>
      </c>
    </row>
    <row r="2563" spans="1:1" x14ac:dyDescent="0.35">
      <c r="A2563" t="s">
        <v>67</v>
      </c>
    </row>
    <row r="2564" spans="1:1" x14ac:dyDescent="0.35">
      <c r="A2564" t="s">
        <v>149</v>
      </c>
    </row>
    <row r="2565" spans="1:1" x14ac:dyDescent="0.35">
      <c r="A2565" t="s">
        <v>23</v>
      </c>
    </row>
    <row r="2566" spans="1:1" x14ac:dyDescent="0.35">
      <c r="A2566" t="s">
        <v>14</v>
      </c>
    </row>
    <row r="2567" spans="1:1" x14ac:dyDescent="0.35">
      <c r="A2567" t="s">
        <v>57</v>
      </c>
    </row>
    <row r="2568" spans="1:1" x14ac:dyDescent="0.35">
      <c r="A2568" t="s">
        <v>13</v>
      </c>
    </row>
    <row r="2569" spans="1:1" x14ac:dyDescent="0.35">
      <c r="A2569" t="s">
        <v>149</v>
      </c>
    </row>
    <row r="2570" spans="1:1" x14ac:dyDescent="0.35">
      <c r="A2570" t="s">
        <v>177</v>
      </c>
    </row>
    <row r="2571" spans="1:1" x14ac:dyDescent="0.35">
      <c r="A2571" t="s">
        <v>42</v>
      </c>
    </row>
    <row r="2572" spans="1:1" x14ac:dyDescent="0.35">
      <c r="A2572" t="s">
        <v>67</v>
      </c>
    </row>
    <row r="2573" spans="1:1" x14ac:dyDescent="0.35">
      <c r="A2573" t="s">
        <v>149</v>
      </c>
    </row>
    <row r="2574" spans="1:1" x14ac:dyDescent="0.35">
      <c r="A2574" t="s">
        <v>16</v>
      </c>
    </row>
    <row r="2575" spans="1:1" x14ac:dyDescent="0.35">
      <c r="A2575" t="s">
        <v>14</v>
      </c>
    </row>
    <row r="2576" spans="1:1" x14ac:dyDescent="0.35">
      <c r="A2576" t="s">
        <v>57</v>
      </c>
    </row>
    <row r="2577" spans="1:1" x14ac:dyDescent="0.35">
      <c r="A2577" t="s">
        <v>177</v>
      </c>
    </row>
    <row r="2578" spans="1:1" x14ac:dyDescent="0.35">
      <c r="A2578" t="s">
        <v>201</v>
      </c>
    </row>
    <row r="2579" spans="1:1" x14ac:dyDescent="0.35">
      <c r="A2579" t="s">
        <v>79</v>
      </c>
    </row>
    <row r="2580" spans="1:1" x14ac:dyDescent="0.35">
      <c r="A2580" t="s">
        <v>169</v>
      </c>
    </row>
    <row r="2581" spans="1:1" x14ac:dyDescent="0.35">
      <c r="A2581" t="s">
        <v>23</v>
      </c>
    </row>
    <row r="2582" spans="1:1" x14ac:dyDescent="0.35">
      <c r="A2582" t="s">
        <v>57</v>
      </c>
    </row>
    <row r="2583" spans="1:1" x14ac:dyDescent="0.35">
      <c r="A2583" t="s">
        <v>42</v>
      </c>
    </row>
    <row r="2584" spans="1:1" x14ac:dyDescent="0.35">
      <c r="A2584" t="s">
        <v>23</v>
      </c>
    </row>
    <row r="2585" spans="1:1" x14ac:dyDescent="0.35">
      <c r="A2585" t="s">
        <v>79</v>
      </c>
    </row>
    <row r="2586" spans="1:1" x14ac:dyDescent="0.35">
      <c r="A2586" t="s">
        <v>57</v>
      </c>
    </row>
    <row r="2587" spans="1:1" x14ac:dyDescent="0.35">
      <c r="A2587" t="s">
        <v>23</v>
      </c>
    </row>
    <row r="2588" spans="1:1" x14ac:dyDescent="0.35">
      <c r="A2588" t="s">
        <v>13</v>
      </c>
    </row>
    <row r="2589" spans="1:1" x14ac:dyDescent="0.35">
      <c r="A2589" t="s">
        <v>101</v>
      </c>
    </row>
    <row r="2590" spans="1:1" x14ac:dyDescent="0.35">
      <c r="A2590" t="s">
        <v>25</v>
      </c>
    </row>
    <row r="2591" spans="1:1" x14ac:dyDescent="0.35">
      <c r="A2591" t="s">
        <v>40</v>
      </c>
    </row>
    <row r="2592" spans="1:1" x14ac:dyDescent="0.35">
      <c r="A2592" t="s">
        <v>25</v>
      </c>
    </row>
    <row r="2593" spans="1:1" x14ac:dyDescent="0.35">
      <c r="A2593" t="s">
        <v>79</v>
      </c>
    </row>
    <row r="2594" spans="1:1" x14ac:dyDescent="0.35">
      <c r="A2594" t="s">
        <v>149</v>
      </c>
    </row>
    <row r="2595" spans="1:1" x14ac:dyDescent="0.35">
      <c r="A2595" t="s">
        <v>40</v>
      </c>
    </row>
    <row r="2596" spans="1:1" x14ac:dyDescent="0.35">
      <c r="A2596" t="s">
        <v>32</v>
      </c>
    </row>
    <row r="2597" spans="1:1" x14ac:dyDescent="0.35">
      <c r="A2597" t="s">
        <v>67</v>
      </c>
    </row>
    <row r="2598" spans="1:1" x14ac:dyDescent="0.35">
      <c r="A2598" t="s">
        <v>13</v>
      </c>
    </row>
    <row r="2599" spans="1:1" x14ac:dyDescent="0.35">
      <c r="A2599" t="s">
        <v>34</v>
      </c>
    </row>
    <row r="2600" spans="1:1" x14ac:dyDescent="0.35">
      <c r="A2600" t="s">
        <v>177</v>
      </c>
    </row>
    <row r="2601" spans="1:1" x14ac:dyDescent="0.35">
      <c r="A2601" t="s">
        <v>23</v>
      </c>
    </row>
    <row r="2602" spans="1:1" x14ac:dyDescent="0.35">
      <c r="A2602" t="s">
        <v>67</v>
      </c>
    </row>
    <row r="2603" spans="1:1" x14ac:dyDescent="0.35">
      <c r="A2603" t="s">
        <v>42</v>
      </c>
    </row>
    <row r="2604" spans="1:1" x14ac:dyDescent="0.35">
      <c r="A2604" t="s">
        <v>67</v>
      </c>
    </row>
    <row r="2605" spans="1:1" x14ac:dyDescent="0.35">
      <c r="A2605" t="s">
        <v>79</v>
      </c>
    </row>
    <row r="2606" spans="1:1" x14ac:dyDescent="0.35">
      <c r="A2606" t="s">
        <v>40</v>
      </c>
    </row>
    <row r="2607" spans="1:1" x14ac:dyDescent="0.35">
      <c r="A2607" t="s">
        <v>31</v>
      </c>
    </row>
    <row r="2608" spans="1:1" x14ac:dyDescent="0.35">
      <c r="A2608" t="s">
        <v>42</v>
      </c>
    </row>
    <row r="2609" spans="1:1" x14ac:dyDescent="0.35">
      <c r="A2609" t="s">
        <v>201</v>
      </c>
    </row>
    <row r="2610" spans="1:1" x14ac:dyDescent="0.35">
      <c r="A2610" t="s">
        <v>16</v>
      </c>
    </row>
    <row r="2611" spans="1:1" x14ac:dyDescent="0.35">
      <c r="A2611" t="s">
        <v>177</v>
      </c>
    </row>
    <row r="2612" spans="1:1" x14ac:dyDescent="0.35">
      <c r="A2612" t="s">
        <v>25</v>
      </c>
    </row>
    <row r="2613" spans="1:1" x14ac:dyDescent="0.35">
      <c r="A2613" t="s">
        <v>32</v>
      </c>
    </row>
    <row r="2614" spans="1:1" x14ac:dyDescent="0.35">
      <c r="A2614" t="s">
        <v>101</v>
      </c>
    </row>
    <row r="2615" spans="1:1" x14ac:dyDescent="0.35">
      <c r="A2615" t="s">
        <v>42</v>
      </c>
    </row>
    <row r="2616" spans="1:1" x14ac:dyDescent="0.35">
      <c r="A2616" t="s">
        <v>133</v>
      </c>
    </row>
    <row r="2617" spans="1:1" x14ac:dyDescent="0.35">
      <c r="A2617" t="s">
        <v>57</v>
      </c>
    </row>
    <row r="2618" spans="1:1" x14ac:dyDescent="0.35">
      <c r="A2618" t="s">
        <v>16</v>
      </c>
    </row>
    <row r="2619" spans="1:1" x14ac:dyDescent="0.35">
      <c r="A2619" t="s">
        <v>79</v>
      </c>
    </row>
    <row r="2620" spans="1:1" x14ac:dyDescent="0.35">
      <c r="A2620" t="s">
        <v>13</v>
      </c>
    </row>
    <row r="2621" spans="1:1" x14ac:dyDescent="0.35">
      <c r="A2621" t="s">
        <v>169</v>
      </c>
    </row>
    <row r="2622" spans="1:1" x14ac:dyDescent="0.35">
      <c r="A2622" t="s">
        <v>22</v>
      </c>
    </row>
    <row r="2623" spans="1:1" x14ac:dyDescent="0.35">
      <c r="A2623" t="s">
        <v>34</v>
      </c>
    </row>
    <row r="2624" spans="1:1" x14ac:dyDescent="0.35">
      <c r="A2624" t="s">
        <v>133</v>
      </c>
    </row>
    <row r="2625" spans="1:1" x14ac:dyDescent="0.35">
      <c r="A2625" t="s">
        <v>79</v>
      </c>
    </row>
    <row r="2626" spans="1:1" x14ac:dyDescent="0.35">
      <c r="A2626" t="s">
        <v>23</v>
      </c>
    </row>
    <row r="2627" spans="1:1" x14ac:dyDescent="0.35">
      <c r="A2627" t="s">
        <v>31</v>
      </c>
    </row>
    <row r="2628" spans="1:1" x14ac:dyDescent="0.35">
      <c r="A2628" t="s">
        <v>14</v>
      </c>
    </row>
    <row r="2629" spans="1:1" x14ac:dyDescent="0.35">
      <c r="A2629" t="s">
        <v>149</v>
      </c>
    </row>
    <row r="2630" spans="1:1" x14ac:dyDescent="0.35">
      <c r="A2630" t="s">
        <v>22</v>
      </c>
    </row>
    <row r="2631" spans="1:1" x14ac:dyDescent="0.35">
      <c r="A2631" t="s">
        <v>67</v>
      </c>
    </row>
    <row r="2632" spans="1:1" x14ac:dyDescent="0.35">
      <c r="A2632" t="s">
        <v>25</v>
      </c>
    </row>
    <row r="2633" spans="1:1" x14ac:dyDescent="0.35">
      <c r="A2633" t="s">
        <v>133</v>
      </c>
    </row>
    <row r="2634" spans="1:1" x14ac:dyDescent="0.35">
      <c r="A2634" t="s">
        <v>101</v>
      </c>
    </row>
    <row r="2635" spans="1:1" x14ac:dyDescent="0.35">
      <c r="A2635" t="s">
        <v>31</v>
      </c>
    </row>
    <row r="2636" spans="1:1" x14ac:dyDescent="0.35">
      <c r="A2636" t="s">
        <v>32</v>
      </c>
    </row>
    <row r="2637" spans="1:1" x14ac:dyDescent="0.35">
      <c r="A2637" t="s">
        <v>201</v>
      </c>
    </row>
    <row r="2638" spans="1:1" x14ac:dyDescent="0.35">
      <c r="A2638" t="s">
        <v>25</v>
      </c>
    </row>
    <row r="2639" spans="1:1" x14ac:dyDescent="0.35">
      <c r="A2639" t="s">
        <v>101</v>
      </c>
    </row>
    <row r="2640" spans="1:1" x14ac:dyDescent="0.35">
      <c r="A2640" t="s">
        <v>57</v>
      </c>
    </row>
    <row r="2641" spans="1:1" x14ac:dyDescent="0.35">
      <c r="A2641" t="s">
        <v>16</v>
      </c>
    </row>
    <row r="2642" spans="1:1" x14ac:dyDescent="0.35">
      <c r="A2642" t="s">
        <v>22</v>
      </c>
    </row>
    <row r="2643" spans="1:1" x14ac:dyDescent="0.35">
      <c r="A2643" t="s">
        <v>25</v>
      </c>
    </row>
    <row r="2644" spans="1:1" x14ac:dyDescent="0.35">
      <c r="A2644" t="s">
        <v>32</v>
      </c>
    </row>
    <row r="2645" spans="1:1" x14ac:dyDescent="0.35">
      <c r="A2645" t="s">
        <v>101</v>
      </c>
    </row>
    <row r="2646" spans="1:1" x14ac:dyDescent="0.35">
      <c r="A2646" t="s">
        <v>79</v>
      </c>
    </row>
    <row r="2647" spans="1:1" x14ac:dyDescent="0.35">
      <c r="A2647" t="s">
        <v>13</v>
      </c>
    </row>
    <row r="2648" spans="1:1" x14ac:dyDescent="0.35">
      <c r="A2648" t="s">
        <v>57</v>
      </c>
    </row>
    <row r="2649" spans="1:1" x14ac:dyDescent="0.35">
      <c r="A2649" t="s">
        <v>149</v>
      </c>
    </row>
    <row r="2650" spans="1:1" x14ac:dyDescent="0.35">
      <c r="A2650" t="s">
        <v>57</v>
      </c>
    </row>
    <row r="2651" spans="1:1" x14ac:dyDescent="0.35">
      <c r="A2651" t="s">
        <v>25</v>
      </c>
    </row>
    <row r="2652" spans="1:1" x14ac:dyDescent="0.35">
      <c r="A2652" t="s">
        <v>13</v>
      </c>
    </row>
    <row r="2653" spans="1:1" x14ac:dyDescent="0.35">
      <c r="A2653" t="s">
        <v>23</v>
      </c>
    </row>
    <row r="2654" spans="1:1" x14ac:dyDescent="0.35">
      <c r="A2654" t="s">
        <v>16</v>
      </c>
    </row>
    <row r="2655" spans="1:1" x14ac:dyDescent="0.35">
      <c r="A2655" t="s">
        <v>34</v>
      </c>
    </row>
    <row r="2656" spans="1:1" x14ac:dyDescent="0.35">
      <c r="A2656" t="s">
        <v>201</v>
      </c>
    </row>
    <row r="2657" spans="1:1" x14ac:dyDescent="0.35">
      <c r="A2657" t="s">
        <v>32</v>
      </c>
    </row>
    <row r="2658" spans="1:1" x14ac:dyDescent="0.35">
      <c r="A2658" t="s">
        <v>40</v>
      </c>
    </row>
    <row r="2659" spans="1:1" x14ac:dyDescent="0.35">
      <c r="A2659" t="s">
        <v>23</v>
      </c>
    </row>
    <row r="2660" spans="1:1" x14ac:dyDescent="0.35">
      <c r="A2660" t="s">
        <v>67</v>
      </c>
    </row>
    <row r="2661" spans="1:1" x14ac:dyDescent="0.35">
      <c r="A2661" t="s">
        <v>201</v>
      </c>
    </row>
    <row r="2662" spans="1:1" x14ac:dyDescent="0.35">
      <c r="A2662" t="s">
        <v>40</v>
      </c>
    </row>
    <row r="2663" spans="1:1" x14ac:dyDescent="0.35">
      <c r="A2663" t="s">
        <v>23</v>
      </c>
    </row>
    <row r="2664" spans="1:1" x14ac:dyDescent="0.35">
      <c r="A2664" t="s">
        <v>201</v>
      </c>
    </row>
    <row r="2665" spans="1:1" x14ac:dyDescent="0.35">
      <c r="A2665" t="s">
        <v>67</v>
      </c>
    </row>
    <row r="2666" spans="1:1" x14ac:dyDescent="0.35">
      <c r="A2666" t="s">
        <v>22</v>
      </c>
    </row>
    <row r="2667" spans="1:1" x14ac:dyDescent="0.35">
      <c r="A2667" t="s">
        <v>34</v>
      </c>
    </row>
    <row r="2668" spans="1:1" x14ac:dyDescent="0.35">
      <c r="A2668" t="s">
        <v>57</v>
      </c>
    </row>
    <row r="2669" spans="1:1" x14ac:dyDescent="0.35">
      <c r="A2669" t="s">
        <v>57</v>
      </c>
    </row>
    <row r="2670" spans="1:1" x14ac:dyDescent="0.35">
      <c r="A2670" t="s">
        <v>42</v>
      </c>
    </row>
    <row r="2671" spans="1:1" x14ac:dyDescent="0.35">
      <c r="A2671" t="s">
        <v>32</v>
      </c>
    </row>
    <row r="2672" spans="1:1" x14ac:dyDescent="0.35">
      <c r="A2672" t="s">
        <v>34</v>
      </c>
    </row>
    <row r="2673" spans="1:1" x14ac:dyDescent="0.35">
      <c r="A2673" t="s">
        <v>23</v>
      </c>
    </row>
    <row r="2674" spans="1:1" x14ac:dyDescent="0.35">
      <c r="A2674" t="s">
        <v>16</v>
      </c>
    </row>
    <row r="2675" spans="1:1" x14ac:dyDescent="0.35">
      <c r="A2675" t="s">
        <v>31</v>
      </c>
    </row>
    <row r="2676" spans="1:1" x14ac:dyDescent="0.35">
      <c r="A2676" t="s">
        <v>67</v>
      </c>
    </row>
    <row r="2677" spans="1:1" x14ac:dyDescent="0.35">
      <c r="A2677" t="s">
        <v>32</v>
      </c>
    </row>
    <row r="2678" spans="1:1" x14ac:dyDescent="0.35">
      <c r="A2678" t="s">
        <v>169</v>
      </c>
    </row>
    <row r="2679" spans="1:1" x14ac:dyDescent="0.35">
      <c r="A2679" t="s">
        <v>13</v>
      </c>
    </row>
    <row r="2680" spans="1:1" x14ac:dyDescent="0.35">
      <c r="A2680" t="s">
        <v>31</v>
      </c>
    </row>
    <row r="2681" spans="1:1" x14ac:dyDescent="0.35">
      <c r="A2681" t="s">
        <v>13</v>
      </c>
    </row>
    <row r="2682" spans="1:1" x14ac:dyDescent="0.35">
      <c r="A2682" t="s">
        <v>13</v>
      </c>
    </row>
    <row r="2683" spans="1:1" x14ac:dyDescent="0.35">
      <c r="A2683" t="s">
        <v>31</v>
      </c>
    </row>
    <row r="2684" spans="1:1" x14ac:dyDescent="0.35">
      <c r="A2684" t="s">
        <v>133</v>
      </c>
    </row>
    <row r="2685" spans="1:1" x14ac:dyDescent="0.35">
      <c r="A2685" t="s">
        <v>149</v>
      </c>
    </row>
    <row r="2686" spans="1:1" x14ac:dyDescent="0.35">
      <c r="A2686" t="s">
        <v>23</v>
      </c>
    </row>
    <row r="2687" spans="1:1" x14ac:dyDescent="0.35">
      <c r="A2687" t="s">
        <v>42</v>
      </c>
    </row>
    <row r="2688" spans="1:1" x14ac:dyDescent="0.35">
      <c r="A2688" t="s">
        <v>67</v>
      </c>
    </row>
    <row r="2689" spans="1:1" x14ac:dyDescent="0.35">
      <c r="A2689" t="s">
        <v>32</v>
      </c>
    </row>
    <row r="2690" spans="1:1" x14ac:dyDescent="0.35">
      <c r="A2690" t="s">
        <v>22</v>
      </c>
    </row>
    <row r="2691" spans="1:1" x14ac:dyDescent="0.35">
      <c r="A2691" t="s">
        <v>22</v>
      </c>
    </row>
    <row r="2692" spans="1:1" x14ac:dyDescent="0.35">
      <c r="A2692" t="s">
        <v>79</v>
      </c>
    </row>
    <row r="2693" spans="1:1" x14ac:dyDescent="0.35">
      <c r="A2693" t="s">
        <v>57</v>
      </c>
    </row>
    <row r="2694" spans="1:1" x14ac:dyDescent="0.35">
      <c r="A2694" t="s">
        <v>13</v>
      </c>
    </row>
    <row r="2695" spans="1:1" x14ac:dyDescent="0.35">
      <c r="A2695" t="s">
        <v>22</v>
      </c>
    </row>
    <row r="2696" spans="1:1" x14ac:dyDescent="0.35">
      <c r="A2696" t="s">
        <v>14</v>
      </c>
    </row>
    <row r="2697" spans="1:1" x14ac:dyDescent="0.35">
      <c r="A2697" t="s">
        <v>57</v>
      </c>
    </row>
    <row r="2698" spans="1:1" x14ac:dyDescent="0.35">
      <c r="A2698" t="s">
        <v>25</v>
      </c>
    </row>
    <row r="2699" spans="1:1" x14ac:dyDescent="0.35">
      <c r="A2699" t="s">
        <v>25</v>
      </c>
    </row>
    <row r="2700" spans="1:1" x14ac:dyDescent="0.35">
      <c r="A2700" t="s">
        <v>25</v>
      </c>
    </row>
    <row r="2701" spans="1:1" x14ac:dyDescent="0.35">
      <c r="A2701" t="s">
        <v>169</v>
      </c>
    </row>
    <row r="2702" spans="1:1" x14ac:dyDescent="0.35">
      <c r="A2702" t="s">
        <v>31</v>
      </c>
    </row>
    <row r="2703" spans="1:1" x14ac:dyDescent="0.35">
      <c r="A2703" t="s">
        <v>101</v>
      </c>
    </row>
    <row r="2704" spans="1:1" x14ac:dyDescent="0.35">
      <c r="A2704" t="s">
        <v>79</v>
      </c>
    </row>
    <row r="2705" spans="1:1" x14ac:dyDescent="0.35">
      <c r="A2705" t="s">
        <v>79</v>
      </c>
    </row>
    <row r="2706" spans="1:1" x14ac:dyDescent="0.35">
      <c r="A2706" t="s">
        <v>34</v>
      </c>
    </row>
    <row r="2707" spans="1:1" x14ac:dyDescent="0.35">
      <c r="A2707" t="s">
        <v>133</v>
      </c>
    </row>
    <row r="2708" spans="1:1" x14ac:dyDescent="0.35">
      <c r="A2708" t="s">
        <v>31</v>
      </c>
    </row>
    <row r="2709" spans="1:1" x14ac:dyDescent="0.35">
      <c r="A2709" t="s">
        <v>16</v>
      </c>
    </row>
    <row r="2710" spans="1:1" x14ac:dyDescent="0.35">
      <c r="A2710" t="s">
        <v>42</v>
      </c>
    </row>
    <row r="2711" spans="1:1" x14ac:dyDescent="0.35">
      <c r="A2711" t="s">
        <v>201</v>
      </c>
    </row>
    <row r="2712" spans="1:1" x14ac:dyDescent="0.35">
      <c r="A2712" t="s">
        <v>13</v>
      </c>
    </row>
    <row r="2713" spans="1:1" x14ac:dyDescent="0.35">
      <c r="A2713" t="s">
        <v>57</v>
      </c>
    </row>
    <row r="2714" spans="1:1" x14ac:dyDescent="0.35">
      <c r="A2714" t="s">
        <v>40</v>
      </c>
    </row>
    <row r="2715" spans="1:1" x14ac:dyDescent="0.35">
      <c r="A2715" t="s">
        <v>22</v>
      </c>
    </row>
    <row r="2716" spans="1:1" x14ac:dyDescent="0.35">
      <c r="A2716" t="s">
        <v>169</v>
      </c>
    </row>
    <row r="2717" spans="1:1" x14ac:dyDescent="0.35">
      <c r="A2717" t="s">
        <v>169</v>
      </c>
    </row>
    <row r="2718" spans="1:1" x14ac:dyDescent="0.35">
      <c r="A2718" t="s">
        <v>31</v>
      </c>
    </row>
    <row r="2719" spans="1:1" x14ac:dyDescent="0.35">
      <c r="A2719" t="s">
        <v>22</v>
      </c>
    </row>
    <row r="2720" spans="1:1" x14ac:dyDescent="0.35">
      <c r="A2720" t="s">
        <v>13</v>
      </c>
    </row>
    <row r="2721" spans="1:1" x14ac:dyDescent="0.35">
      <c r="A2721" t="s">
        <v>25</v>
      </c>
    </row>
    <row r="2722" spans="1:1" x14ac:dyDescent="0.35">
      <c r="A2722" t="s">
        <v>177</v>
      </c>
    </row>
    <row r="2723" spans="1:1" x14ac:dyDescent="0.35">
      <c r="A2723" t="s">
        <v>31</v>
      </c>
    </row>
    <row r="2724" spans="1:1" x14ac:dyDescent="0.35">
      <c r="A2724" t="s">
        <v>22</v>
      </c>
    </row>
    <row r="2725" spans="1:1" x14ac:dyDescent="0.35">
      <c r="A2725" t="s">
        <v>169</v>
      </c>
    </row>
    <row r="2726" spans="1:1" x14ac:dyDescent="0.35">
      <c r="A2726" t="s">
        <v>32</v>
      </c>
    </row>
    <row r="2727" spans="1:1" x14ac:dyDescent="0.35">
      <c r="A2727" t="s">
        <v>79</v>
      </c>
    </row>
    <row r="2728" spans="1:1" x14ac:dyDescent="0.35">
      <c r="A2728" t="s">
        <v>22</v>
      </c>
    </row>
    <row r="2729" spans="1:1" x14ac:dyDescent="0.35">
      <c r="A2729" t="s">
        <v>13</v>
      </c>
    </row>
    <row r="2730" spans="1:1" x14ac:dyDescent="0.35">
      <c r="A2730" t="s">
        <v>25</v>
      </c>
    </row>
    <row r="2731" spans="1:1" x14ac:dyDescent="0.35">
      <c r="A2731" t="s">
        <v>23</v>
      </c>
    </row>
    <row r="2732" spans="1:1" x14ac:dyDescent="0.35">
      <c r="A2732" t="s">
        <v>31</v>
      </c>
    </row>
    <row r="2733" spans="1:1" x14ac:dyDescent="0.35">
      <c r="A2733" t="s">
        <v>201</v>
      </c>
    </row>
    <row r="2734" spans="1:1" x14ac:dyDescent="0.35">
      <c r="A2734" t="s">
        <v>23</v>
      </c>
    </row>
    <row r="2735" spans="1:1" x14ac:dyDescent="0.35">
      <c r="A2735" t="s">
        <v>149</v>
      </c>
    </row>
    <row r="2736" spans="1:1" x14ac:dyDescent="0.35">
      <c r="A2736" t="s">
        <v>16</v>
      </c>
    </row>
    <row r="2737" spans="1:1" x14ac:dyDescent="0.35">
      <c r="A2737" t="s">
        <v>133</v>
      </c>
    </row>
    <row r="2738" spans="1:1" x14ac:dyDescent="0.35">
      <c r="A2738" t="s">
        <v>42</v>
      </c>
    </row>
    <row r="2739" spans="1:1" x14ac:dyDescent="0.35">
      <c r="A2739" t="s">
        <v>57</v>
      </c>
    </row>
    <row r="2740" spans="1:1" x14ac:dyDescent="0.35">
      <c r="A2740" t="s">
        <v>201</v>
      </c>
    </row>
    <row r="2741" spans="1:1" x14ac:dyDescent="0.35">
      <c r="A2741" t="s">
        <v>57</v>
      </c>
    </row>
    <row r="2742" spans="1:1" x14ac:dyDescent="0.35">
      <c r="A2742" t="s">
        <v>23</v>
      </c>
    </row>
    <row r="2743" spans="1:1" x14ac:dyDescent="0.35">
      <c r="A2743" t="s">
        <v>22</v>
      </c>
    </row>
    <row r="2744" spans="1:1" x14ac:dyDescent="0.35">
      <c r="A2744" t="s">
        <v>57</v>
      </c>
    </row>
    <row r="2745" spans="1:1" x14ac:dyDescent="0.35">
      <c r="A2745" t="s">
        <v>16</v>
      </c>
    </row>
    <row r="2746" spans="1:1" x14ac:dyDescent="0.35">
      <c r="A2746" t="s">
        <v>40</v>
      </c>
    </row>
    <row r="2747" spans="1:1" x14ac:dyDescent="0.35">
      <c r="A2747" t="s">
        <v>57</v>
      </c>
    </row>
    <row r="2748" spans="1:1" x14ac:dyDescent="0.35">
      <c r="A2748" t="s">
        <v>32</v>
      </c>
    </row>
    <row r="2749" spans="1:1" x14ac:dyDescent="0.35">
      <c r="A2749" t="s">
        <v>22</v>
      </c>
    </row>
    <row r="2750" spans="1:1" x14ac:dyDescent="0.35">
      <c r="A2750" t="s">
        <v>14</v>
      </c>
    </row>
    <row r="2751" spans="1:1" x14ac:dyDescent="0.35">
      <c r="A2751" t="s">
        <v>32</v>
      </c>
    </row>
    <row r="2752" spans="1:1" x14ac:dyDescent="0.35">
      <c r="A2752" t="s">
        <v>67</v>
      </c>
    </row>
    <row r="2753" spans="1:1" x14ac:dyDescent="0.35">
      <c r="A2753" t="s">
        <v>101</v>
      </c>
    </row>
    <row r="2754" spans="1:1" x14ac:dyDescent="0.35">
      <c r="A2754" t="s">
        <v>16</v>
      </c>
    </row>
    <row r="2755" spans="1:1" x14ac:dyDescent="0.35">
      <c r="A2755" t="s">
        <v>22</v>
      </c>
    </row>
    <row r="2756" spans="1:1" x14ac:dyDescent="0.35">
      <c r="A2756" t="s">
        <v>32</v>
      </c>
    </row>
    <row r="2757" spans="1:1" x14ac:dyDescent="0.35">
      <c r="A2757" t="s">
        <v>13</v>
      </c>
    </row>
    <row r="2758" spans="1:1" x14ac:dyDescent="0.35">
      <c r="A2758" t="s">
        <v>57</v>
      </c>
    </row>
    <row r="2759" spans="1:1" x14ac:dyDescent="0.35">
      <c r="A2759" t="s">
        <v>16</v>
      </c>
    </row>
    <row r="2760" spans="1:1" x14ac:dyDescent="0.35">
      <c r="A2760" t="s">
        <v>40</v>
      </c>
    </row>
    <row r="2761" spans="1:1" x14ac:dyDescent="0.35">
      <c r="A2761" t="s">
        <v>67</v>
      </c>
    </row>
    <row r="2762" spans="1:1" x14ac:dyDescent="0.35">
      <c r="A2762" t="s">
        <v>57</v>
      </c>
    </row>
    <row r="2763" spans="1:1" x14ac:dyDescent="0.35">
      <c r="A2763" t="s">
        <v>169</v>
      </c>
    </row>
    <row r="2764" spans="1:1" x14ac:dyDescent="0.35">
      <c r="A2764" t="s">
        <v>57</v>
      </c>
    </row>
    <row r="2765" spans="1:1" x14ac:dyDescent="0.35">
      <c r="A2765" t="s">
        <v>101</v>
      </c>
    </row>
    <row r="2766" spans="1:1" x14ac:dyDescent="0.35">
      <c r="A2766" t="s">
        <v>133</v>
      </c>
    </row>
    <row r="2767" spans="1:1" x14ac:dyDescent="0.35">
      <c r="A2767" t="s">
        <v>133</v>
      </c>
    </row>
    <row r="2768" spans="1:1" x14ac:dyDescent="0.35">
      <c r="A2768" t="s">
        <v>13</v>
      </c>
    </row>
    <row r="2769" spans="1:1" x14ac:dyDescent="0.35">
      <c r="A2769" t="s">
        <v>201</v>
      </c>
    </row>
    <row r="2770" spans="1:1" x14ac:dyDescent="0.35">
      <c r="A2770" t="s">
        <v>25</v>
      </c>
    </row>
    <row r="2771" spans="1:1" x14ac:dyDescent="0.35">
      <c r="A2771" t="s">
        <v>22</v>
      </c>
    </row>
    <row r="2772" spans="1:1" x14ac:dyDescent="0.35">
      <c r="A2772" t="s">
        <v>13</v>
      </c>
    </row>
    <row r="2773" spans="1:1" x14ac:dyDescent="0.35">
      <c r="A2773" t="s">
        <v>57</v>
      </c>
    </row>
    <row r="2774" spans="1:1" x14ac:dyDescent="0.35">
      <c r="A2774" t="s">
        <v>201</v>
      </c>
    </row>
    <row r="2775" spans="1:1" x14ac:dyDescent="0.35">
      <c r="A2775" t="s">
        <v>42</v>
      </c>
    </row>
    <row r="2776" spans="1:1" x14ac:dyDescent="0.35">
      <c r="A2776" t="s">
        <v>22</v>
      </c>
    </row>
    <row r="2777" spans="1:1" x14ac:dyDescent="0.35">
      <c r="A2777" t="s">
        <v>67</v>
      </c>
    </row>
    <row r="2778" spans="1:1" x14ac:dyDescent="0.35">
      <c r="A2778" t="s">
        <v>13</v>
      </c>
    </row>
    <row r="2779" spans="1:1" x14ac:dyDescent="0.35">
      <c r="A2779" t="s">
        <v>201</v>
      </c>
    </row>
    <row r="2780" spans="1:1" x14ac:dyDescent="0.35">
      <c r="A2780" t="s">
        <v>40</v>
      </c>
    </row>
    <row r="2781" spans="1:1" x14ac:dyDescent="0.35">
      <c r="A2781" t="s">
        <v>34</v>
      </c>
    </row>
    <row r="2782" spans="1:1" x14ac:dyDescent="0.35">
      <c r="A2782" t="s">
        <v>31</v>
      </c>
    </row>
    <row r="2783" spans="1:1" x14ac:dyDescent="0.35">
      <c r="A2783" t="s">
        <v>40</v>
      </c>
    </row>
    <row r="2784" spans="1:1" x14ac:dyDescent="0.35">
      <c r="A2784" t="s">
        <v>57</v>
      </c>
    </row>
    <row r="2785" spans="1:1" x14ac:dyDescent="0.35">
      <c r="A2785" t="s">
        <v>133</v>
      </c>
    </row>
    <row r="2786" spans="1:1" x14ac:dyDescent="0.35">
      <c r="A2786" t="s">
        <v>201</v>
      </c>
    </row>
    <row r="2787" spans="1:1" x14ac:dyDescent="0.35">
      <c r="A2787" t="s">
        <v>40</v>
      </c>
    </row>
    <row r="2788" spans="1:1" x14ac:dyDescent="0.35">
      <c r="A2788" t="s">
        <v>133</v>
      </c>
    </row>
    <row r="2789" spans="1:1" x14ac:dyDescent="0.35">
      <c r="A2789" t="s">
        <v>177</v>
      </c>
    </row>
    <row r="2790" spans="1:1" x14ac:dyDescent="0.35">
      <c r="A2790" t="s">
        <v>133</v>
      </c>
    </row>
    <row r="2791" spans="1:1" x14ac:dyDescent="0.35">
      <c r="A2791" t="s">
        <v>25</v>
      </c>
    </row>
    <row r="2792" spans="1:1" x14ac:dyDescent="0.35">
      <c r="A2792" t="s">
        <v>31</v>
      </c>
    </row>
    <row r="2793" spans="1:1" x14ac:dyDescent="0.35">
      <c r="A2793" t="s">
        <v>133</v>
      </c>
    </row>
    <row r="2794" spans="1:1" x14ac:dyDescent="0.35">
      <c r="A2794" t="s">
        <v>149</v>
      </c>
    </row>
    <row r="2795" spans="1:1" x14ac:dyDescent="0.35">
      <c r="A2795" t="s">
        <v>149</v>
      </c>
    </row>
    <row r="2796" spans="1:1" x14ac:dyDescent="0.35">
      <c r="A2796" t="s">
        <v>13</v>
      </c>
    </row>
    <row r="2797" spans="1:1" x14ac:dyDescent="0.35">
      <c r="A2797" t="s">
        <v>31</v>
      </c>
    </row>
    <row r="2798" spans="1:1" x14ac:dyDescent="0.35">
      <c r="A2798" t="s">
        <v>177</v>
      </c>
    </row>
    <row r="2799" spans="1:1" x14ac:dyDescent="0.35">
      <c r="A2799" t="s">
        <v>79</v>
      </c>
    </row>
    <row r="2800" spans="1:1" x14ac:dyDescent="0.35">
      <c r="A2800" t="s">
        <v>101</v>
      </c>
    </row>
    <row r="2801" spans="1:1" x14ac:dyDescent="0.35">
      <c r="A2801" t="s">
        <v>13</v>
      </c>
    </row>
    <row r="2802" spans="1:1" x14ac:dyDescent="0.35">
      <c r="A2802" t="s">
        <v>34</v>
      </c>
    </row>
    <row r="2803" spans="1:1" x14ac:dyDescent="0.35">
      <c r="A2803" t="s">
        <v>169</v>
      </c>
    </row>
    <row r="2804" spans="1:1" x14ac:dyDescent="0.35">
      <c r="A2804" t="s">
        <v>13</v>
      </c>
    </row>
    <row r="2805" spans="1:1" x14ac:dyDescent="0.35">
      <c r="A2805" t="s">
        <v>101</v>
      </c>
    </row>
    <row r="2806" spans="1:1" x14ac:dyDescent="0.35">
      <c r="A2806" t="s">
        <v>34</v>
      </c>
    </row>
    <row r="2807" spans="1:1" x14ac:dyDescent="0.35">
      <c r="A2807" t="s">
        <v>177</v>
      </c>
    </row>
    <row r="2808" spans="1:1" x14ac:dyDescent="0.35">
      <c r="A2808" t="s">
        <v>14</v>
      </c>
    </row>
    <row r="2809" spans="1:1" x14ac:dyDescent="0.35">
      <c r="A2809" t="s">
        <v>67</v>
      </c>
    </row>
    <row r="2810" spans="1:1" x14ac:dyDescent="0.35">
      <c r="A2810" t="s">
        <v>16</v>
      </c>
    </row>
    <row r="2811" spans="1:1" x14ac:dyDescent="0.35">
      <c r="A2811" t="s">
        <v>79</v>
      </c>
    </row>
    <row r="2812" spans="1:1" x14ac:dyDescent="0.35">
      <c r="A2812" t="s">
        <v>133</v>
      </c>
    </row>
    <row r="2813" spans="1:1" x14ac:dyDescent="0.35">
      <c r="A2813" t="s">
        <v>133</v>
      </c>
    </row>
    <row r="2814" spans="1:1" x14ac:dyDescent="0.35">
      <c r="A2814" t="s">
        <v>34</v>
      </c>
    </row>
    <row r="2815" spans="1:1" x14ac:dyDescent="0.35">
      <c r="A2815" t="s">
        <v>13</v>
      </c>
    </row>
    <row r="2816" spans="1:1" x14ac:dyDescent="0.35">
      <c r="A2816" t="s">
        <v>57</v>
      </c>
    </row>
    <row r="2817" spans="1:1" x14ac:dyDescent="0.35">
      <c r="A2817" t="s">
        <v>14</v>
      </c>
    </row>
    <row r="2818" spans="1:1" x14ac:dyDescent="0.35">
      <c r="A2818" t="s">
        <v>40</v>
      </c>
    </row>
    <row r="2819" spans="1:1" x14ac:dyDescent="0.35">
      <c r="A2819" t="s">
        <v>23</v>
      </c>
    </row>
    <row r="2820" spans="1:1" x14ac:dyDescent="0.35">
      <c r="A2820" t="s">
        <v>34</v>
      </c>
    </row>
    <row r="2821" spans="1:1" x14ac:dyDescent="0.35">
      <c r="A2821" t="s">
        <v>201</v>
      </c>
    </row>
    <row r="2822" spans="1:1" x14ac:dyDescent="0.35">
      <c r="A2822" t="s">
        <v>57</v>
      </c>
    </row>
    <row r="2823" spans="1:1" x14ac:dyDescent="0.35">
      <c r="A2823" t="s">
        <v>101</v>
      </c>
    </row>
    <row r="2824" spans="1:1" x14ac:dyDescent="0.35">
      <c r="A2824" t="s">
        <v>34</v>
      </c>
    </row>
    <row r="2825" spans="1:1" x14ac:dyDescent="0.35">
      <c r="A2825" t="s">
        <v>22</v>
      </c>
    </row>
    <row r="2826" spans="1:1" x14ac:dyDescent="0.35">
      <c r="A2826" t="s">
        <v>169</v>
      </c>
    </row>
    <row r="2827" spans="1:1" x14ac:dyDescent="0.35">
      <c r="A2827" t="s">
        <v>169</v>
      </c>
    </row>
    <row r="2828" spans="1:1" x14ac:dyDescent="0.35">
      <c r="A2828" t="s">
        <v>201</v>
      </c>
    </row>
    <row r="2829" spans="1:1" x14ac:dyDescent="0.35">
      <c r="A2829" t="s">
        <v>42</v>
      </c>
    </row>
    <row r="2830" spans="1:1" x14ac:dyDescent="0.35">
      <c r="A2830" t="s">
        <v>16</v>
      </c>
    </row>
    <row r="2831" spans="1:1" x14ac:dyDescent="0.35">
      <c r="A2831" t="s">
        <v>13</v>
      </c>
    </row>
    <row r="2832" spans="1:1" x14ac:dyDescent="0.35">
      <c r="A2832" t="s">
        <v>101</v>
      </c>
    </row>
    <row r="2833" spans="1:1" x14ac:dyDescent="0.35">
      <c r="A2833" t="s">
        <v>67</v>
      </c>
    </row>
    <row r="2834" spans="1:1" x14ac:dyDescent="0.35">
      <c r="A2834" t="s">
        <v>40</v>
      </c>
    </row>
    <row r="2835" spans="1:1" x14ac:dyDescent="0.35">
      <c r="A2835" t="s">
        <v>42</v>
      </c>
    </row>
    <row r="2836" spans="1:1" x14ac:dyDescent="0.35">
      <c r="A2836" t="s">
        <v>13</v>
      </c>
    </row>
    <row r="2837" spans="1:1" x14ac:dyDescent="0.35">
      <c r="A2837" t="s">
        <v>16</v>
      </c>
    </row>
    <row r="2838" spans="1:1" x14ac:dyDescent="0.35">
      <c r="A2838" t="s">
        <v>16</v>
      </c>
    </row>
    <row r="2839" spans="1:1" x14ac:dyDescent="0.35">
      <c r="A2839" t="s">
        <v>25</v>
      </c>
    </row>
    <row r="2840" spans="1:1" x14ac:dyDescent="0.35">
      <c r="A2840" t="s">
        <v>16</v>
      </c>
    </row>
    <row r="2841" spans="1:1" x14ac:dyDescent="0.35">
      <c r="A2841" t="s">
        <v>79</v>
      </c>
    </row>
    <row r="2842" spans="1:1" x14ac:dyDescent="0.35">
      <c r="A2842" t="s">
        <v>23</v>
      </c>
    </row>
    <row r="2843" spans="1:1" x14ac:dyDescent="0.35">
      <c r="A2843" t="s">
        <v>32</v>
      </c>
    </row>
    <row r="2844" spans="1:1" x14ac:dyDescent="0.35">
      <c r="A2844" t="s">
        <v>149</v>
      </c>
    </row>
    <row r="2845" spans="1:1" x14ac:dyDescent="0.35">
      <c r="A2845" t="s">
        <v>40</v>
      </c>
    </row>
    <row r="2846" spans="1:1" x14ac:dyDescent="0.35">
      <c r="A2846" t="s">
        <v>14</v>
      </c>
    </row>
    <row r="2847" spans="1:1" x14ac:dyDescent="0.35">
      <c r="A2847" t="s">
        <v>16</v>
      </c>
    </row>
    <row r="2848" spans="1:1" x14ac:dyDescent="0.35">
      <c r="A2848" t="s">
        <v>201</v>
      </c>
    </row>
    <row r="2849" spans="1:1" x14ac:dyDescent="0.35">
      <c r="A2849" t="s">
        <v>32</v>
      </c>
    </row>
    <row r="2850" spans="1:1" x14ac:dyDescent="0.35">
      <c r="A2850" t="s">
        <v>57</v>
      </c>
    </row>
    <row r="2851" spans="1:1" x14ac:dyDescent="0.35">
      <c r="A2851" t="s">
        <v>79</v>
      </c>
    </row>
    <row r="2852" spans="1:1" x14ac:dyDescent="0.35">
      <c r="A2852" t="s">
        <v>133</v>
      </c>
    </row>
    <row r="2853" spans="1:1" x14ac:dyDescent="0.35">
      <c r="A2853" t="s">
        <v>14</v>
      </c>
    </row>
    <row r="2854" spans="1:1" x14ac:dyDescent="0.35">
      <c r="A2854" t="s">
        <v>22</v>
      </c>
    </row>
    <row r="2855" spans="1:1" x14ac:dyDescent="0.35">
      <c r="A2855" t="s">
        <v>101</v>
      </c>
    </row>
    <row r="2856" spans="1:1" x14ac:dyDescent="0.35">
      <c r="A2856" t="s">
        <v>40</v>
      </c>
    </row>
    <row r="2857" spans="1:1" x14ac:dyDescent="0.35">
      <c r="A2857" t="s">
        <v>16</v>
      </c>
    </row>
    <row r="2858" spans="1:1" x14ac:dyDescent="0.35">
      <c r="A2858" t="s">
        <v>32</v>
      </c>
    </row>
    <row r="2859" spans="1:1" x14ac:dyDescent="0.35">
      <c r="A2859" t="s">
        <v>133</v>
      </c>
    </row>
    <row r="2860" spans="1:1" x14ac:dyDescent="0.35">
      <c r="A2860" t="s">
        <v>25</v>
      </c>
    </row>
    <row r="2861" spans="1:1" x14ac:dyDescent="0.35">
      <c r="A2861" t="s">
        <v>14</v>
      </c>
    </row>
    <row r="2862" spans="1:1" x14ac:dyDescent="0.35">
      <c r="A2862" t="s">
        <v>31</v>
      </c>
    </row>
    <row r="2863" spans="1:1" x14ac:dyDescent="0.35">
      <c r="A2863" t="s">
        <v>169</v>
      </c>
    </row>
    <row r="2864" spans="1:1" x14ac:dyDescent="0.35">
      <c r="A2864" t="s">
        <v>149</v>
      </c>
    </row>
    <row r="2865" spans="1:1" x14ac:dyDescent="0.35">
      <c r="A2865" t="s">
        <v>23</v>
      </c>
    </row>
    <row r="2866" spans="1:1" x14ac:dyDescent="0.35">
      <c r="A2866" t="s">
        <v>169</v>
      </c>
    </row>
    <row r="2867" spans="1:1" x14ac:dyDescent="0.35">
      <c r="A2867" t="s">
        <v>22</v>
      </c>
    </row>
    <row r="2868" spans="1:1" x14ac:dyDescent="0.35">
      <c r="A2868" t="s">
        <v>149</v>
      </c>
    </row>
    <row r="2869" spans="1:1" x14ac:dyDescent="0.35">
      <c r="A2869" t="s">
        <v>31</v>
      </c>
    </row>
    <row r="2870" spans="1:1" x14ac:dyDescent="0.35">
      <c r="A2870" t="s">
        <v>169</v>
      </c>
    </row>
    <row r="2871" spans="1:1" x14ac:dyDescent="0.35">
      <c r="A2871" t="s">
        <v>67</v>
      </c>
    </row>
    <row r="2872" spans="1:1" x14ac:dyDescent="0.35">
      <c r="A2872" t="s">
        <v>149</v>
      </c>
    </row>
    <row r="2873" spans="1:1" x14ac:dyDescent="0.35">
      <c r="A2873" t="s">
        <v>25</v>
      </c>
    </row>
    <row r="2874" spans="1:1" x14ac:dyDescent="0.35">
      <c r="A2874" t="s">
        <v>201</v>
      </c>
    </row>
    <row r="2875" spans="1:1" x14ac:dyDescent="0.35">
      <c r="A2875" t="s">
        <v>67</v>
      </c>
    </row>
    <row r="2876" spans="1:1" x14ac:dyDescent="0.35">
      <c r="A2876" t="s">
        <v>79</v>
      </c>
    </row>
    <row r="2877" spans="1:1" x14ac:dyDescent="0.35">
      <c r="A2877" t="s">
        <v>149</v>
      </c>
    </row>
    <row r="2878" spans="1:1" x14ac:dyDescent="0.35">
      <c r="A2878" t="s">
        <v>14</v>
      </c>
    </row>
    <row r="2879" spans="1:1" x14ac:dyDescent="0.35">
      <c r="A2879" t="s">
        <v>31</v>
      </c>
    </row>
    <row r="2880" spans="1:1" x14ac:dyDescent="0.35">
      <c r="A2880" t="s">
        <v>34</v>
      </c>
    </row>
    <row r="2881" spans="1:1" x14ac:dyDescent="0.35">
      <c r="A2881" t="s">
        <v>22</v>
      </c>
    </row>
    <row r="2882" spans="1:1" x14ac:dyDescent="0.35">
      <c r="A2882" t="s">
        <v>25</v>
      </c>
    </row>
    <row r="2883" spans="1:1" x14ac:dyDescent="0.35">
      <c r="A2883" t="s">
        <v>169</v>
      </c>
    </row>
    <row r="2884" spans="1:1" x14ac:dyDescent="0.35">
      <c r="A2884" t="s">
        <v>79</v>
      </c>
    </row>
    <row r="2885" spans="1:1" x14ac:dyDescent="0.35">
      <c r="A2885" t="s">
        <v>22</v>
      </c>
    </row>
    <row r="2886" spans="1:1" x14ac:dyDescent="0.35">
      <c r="A2886" t="s">
        <v>149</v>
      </c>
    </row>
    <row r="2887" spans="1:1" x14ac:dyDescent="0.35">
      <c r="A2887" t="s">
        <v>31</v>
      </c>
    </row>
    <row r="2888" spans="1:1" x14ac:dyDescent="0.35">
      <c r="A2888" t="s">
        <v>13</v>
      </c>
    </row>
    <row r="2889" spans="1:1" x14ac:dyDescent="0.35">
      <c r="A2889" t="s">
        <v>149</v>
      </c>
    </row>
    <row r="2890" spans="1:1" x14ac:dyDescent="0.35">
      <c r="A2890" t="s">
        <v>14</v>
      </c>
    </row>
    <row r="2891" spans="1:1" x14ac:dyDescent="0.35">
      <c r="A2891" t="s">
        <v>177</v>
      </c>
    </row>
    <row r="2892" spans="1:1" x14ac:dyDescent="0.35">
      <c r="A2892" t="s">
        <v>201</v>
      </c>
    </row>
    <row r="2893" spans="1:1" x14ac:dyDescent="0.35">
      <c r="A2893" t="s">
        <v>149</v>
      </c>
    </row>
    <row r="2894" spans="1:1" x14ac:dyDescent="0.35">
      <c r="A2894" t="s">
        <v>25</v>
      </c>
    </row>
    <row r="2895" spans="1:1" x14ac:dyDescent="0.35">
      <c r="A2895" t="s">
        <v>13</v>
      </c>
    </row>
    <row r="2896" spans="1:1" x14ac:dyDescent="0.35">
      <c r="A2896" t="s">
        <v>16</v>
      </c>
    </row>
    <row r="2897" spans="1:1" x14ac:dyDescent="0.35">
      <c r="A2897" t="s">
        <v>169</v>
      </c>
    </row>
    <row r="2898" spans="1:1" x14ac:dyDescent="0.35">
      <c r="A2898" t="s">
        <v>34</v>
      </c>
    </row>
    <row r="2899" spans="1:1" x14ac:dyDescent="0.35">
      <c r="A2899" t="s">
        <v>149</v>
      </c>
    </row>
    <row r="2900" spans="1:1" x14ac:dyDescent="0.35">
      <c r="A2900" t="s">
        <v>22</v>
      </c>
    </row>
    <row r="2901" spans="1:1" x14ac:dyDescent="0.35">
      <c r="A2901" t="s">
        <v>79</v>
      </c>
    </row>
    <row r="2902" spans="1:1" x14ac:dyDescent="0.35">
      <c r="A2902" t="s">
        <v>149</v>
      </c>
    </row>
    <row r="2903" spans="1:1" x14ac:dyDescent="0.35">
      <c r="A2903" t="s">
        <v>57</v>
      </c>
    </row>
    <row r="2904" spans="1:1" x14ac:dyDescent="0.35">
      <c r="A2904" t="s">
        <v>133</v>
      </c>
    </row>
    <row r="2905" spans="1:1" x14ac:dyDescent="0.35">
      <c r="A2905" t="s">
        <v>149</v>
      </c>
    </row>
    <row r="2906" spans="1:1" x14ac:dyDescent="0.35">
      <c r="A2906" t="s">
        <v>169</v>
      </c>
    </row>
    <row r="2907" spans="1:1" x14ac:dyDescent="0.35">
      <c r="A2907" t="s">
        <v>22</v>
      </c>
    </row>
    <row r="2908" spans="1:1" x14ac:dyDescent="0.35">
      <c r="A2908" t="s">
        <v>25</v>
      </c>
    </row>
    <row r="2909" spans="1:1" x14ac:dyDescent="0.35">
      <c r="A2909" t="s">
        <v>25</v>
      </c>
    </row>
    <row r="2910" spans="1:1" x14ac:dyDescent="0.35">
      <c r="A2910" t="s">
        <v>40</v>
      </c>
    </row>
    <row r="2911" spans="1:1" x14ac:dyDescent="0.35">
      <c r="A2911" t="s">
        <v>177</v>
      </c>
    </row>
    <row r="2912" spans="1:1" x14ac:dyDescent="0.35">
      <c r="A2912" t="s">
        <v>57</v>
      </c>
    </row>
    <row r="2913" spans="1:1" x14ac:dyDescent="0.35">
      <c r="A2913" t="s">
        <v>16</v>
      </c>
    </row>
    <row r="2914" spans="1:1" x14ac:dyDescent="0.35">
      <c r="A2914" t="s">
        <v>42</v>
      </c>
    </row>
    <row r="2915" spans="1:1" x14ac:dyDescent="0.35">
      <c r="A2915" t="s">
        <v>14</v>
      </c>
    </row>
    <row r="2916" spans="1:1" x14ac:dyDescent="0.35">
      <c r="A2916" t="s">
        <v>169</v>
      </c>
    </row>
    <row r="2917" spans="1:1" x14ac:dyDescent="0.35">
      <c r="A2917" t="s">
        <v>13</v>
      </c>
    </row>
    <row r="2918" spans="1:1" x14ac:dyDescent="0.35">
      <c r="A2918" t="s">
        <v>34</v>
      </c>
    </row>
    <row r="2919" spans="1:1" x14ac:dyDescent="0.35">
      <c r="A2919" t="s">
        <v>25</v>
      </c>
    </row>
    <row r="2920" spans="1:1" x14ac:dyDescent="0.35">
      <c r="A2920" t="s">
        <v>31</v>
      </c>
    </row>
    <row r="2921" spans="1:1" x14ac:dyDescent="0.35">
      <c r="A2921" t="s">
        <v>67</v>
      </c>
    </row>
    <row r="2922" spans="1:1" x14ac:dyDescent="0.35">
      <c r="A2922" t="s">
        <v>133</v>
      </c>
    </row>
    <row r="2923" spans="1:1" x14ac:dyDescent="0.35">
      <c r="A2923" t="s">
        <v>25</v>
      </c>
    </row>
    <row r="2924" spans="1:1" x14ac:dyDescent="0.35">
      <c r="A2924" t="s">
        <v>22</v>
      </c>
    </row>
    <row r="2925" spans="1:1" x14ac:dyDescent="0.35">
      <c r="A2925" t="s">
        <v>42</v>
      </c>
    </row>
    <row r="2926" spans="1:1" x14ac:dyDescent="0.35">
      <c r="A2926" t="s">
        <v>22</v>
      </c>
    </row>
    <row r="2927" spans="1:1" x14ac:dyDescent="0.35">
      <c r="A2927" t="s">
        <v>32</v>
      </c>
    </row>
    <row r="2928" spans="1:1" x14ac:dyDescent="0.35">
      <c r="A2928" t="s">
        <v>13</v>
      </c>
    </row>
    <row r="2929" spans="1:1" x14ac:dyDescent="0.35">
      <c r="A2929" t="s">
        <v>57</v>
      </c>
    </row>
    <row r="2930" spans="1:1" x14ac:dyDescent="0.35">
      <c r="A2930" t="s">
        <v>101</v>
      </c>
    </row>
    <row r="2931" spans="1:1" x14ac:dyDescent="0.35">
      <c r="A2931" t="s">
        <v>13</v>
      </c>
    </row>
    <row r="2932" spans="1:1" x14ac:dyDescent="0.35">
      <c r="A2932" t="s">
        <v>149</v>
      </c>
    </row>
    <row r="2933" spans="1:1" x14ac:dyDescent="0.35">
      <c r="A2933" t="s">
        <v>149</v>
      </c>
    </row>
    <row r="2934" spans="1:1" x14ac:dyDescent="0.35">
      <c r="A2934" t="s">
        <v>149</v>
      </c>
    </row>
    <row r="2935" spans="1:1" x14ac:dyDescent="0.35">
      <c r="A2935" t="s">
        <v>16</v>
      </c>
    </row>
    <row r="2936" spans="1:1" x14ac:dyDescent="0.35">
      <c r="A2936" t="s">
        <v>42</v>
      </c>
    </row>
    <row r="2937" spans="1:1" x14ac:dyDescent="0.35">
      <c r="A2937" t="s">
        <v>13</v>
      </c>
    </row>
    <row r="2938" spans="1:1" x14ac:dyDescent="0.35">
      <c r="A2938" t="s">
        <v>34</v>
      </c>
    </row>
    <row r="2939" spans="1:1" x14ac:dyDescent="0.35">
      <c r="A2939" t="s">
        <v>169</v>
      </c>
    </row>
    <row r="2940" spans="1:1" x14ac:dyDescent="0.35">
      <c r="A2940" t="s">
        <v>57</v>
      </c>
    </row>
    <row r="2941" spans="1:1" x14ac:dyDescent="0.35">
      <c r="A2941" t="s">
        <v>40</v>
      </c>
    </row>
    <row r="2942" spans="1:1" x14ac:dyDescent="0.35">
      <c r="A2942" t="s">
        <v>101</v>
      </c>
    </row>
    <row r="2943" spans="1:1" x14ac:dyDescent="0.35">
      <c r="A2943" t="s">
        <v>13</v>
      </c>
    </row>
    <row r="2944" spans="1:1" x14ac:dyDescent="0.35">
      <c r="A2944" t="s">
        <v>13</v>
      </c>
    </row>
    <row r="2945" spans="1:1" x14ac:dyDescent="0.35">
      <c r="A2945" t="s">
        <v>25</v>
      </c>
    </row>
    <row r="2946" spans="1:1" x14ac:dyDescent="0.35">
      <c r="A2946" t="s">
        <v>201</v>
      </c>
    </row>
    <row r="2947" spans="1:1" x14ac:dyDescent="0.35">
      <c r="A2947" t="s">
        <v>42</v>
      </c>
    </row>
    <row r="2948" spans="1:1" x14ac:dyDescent="0.35">
      <c r="A2948" t="s">
        <v>16</v>
      </c>
    </row>
    <row r="2949" spans="1:1" x14ac:dyDescent="0.35">
      <c r="A2949" t="s">
        <v>149</v>
      </c>
    </row>
    <row r="2950" spans="1:1" x14ac:dyDescent="0.35">
      <c r="A2950" t="s">
        <v>101</v>
      </c>
    </row>
    <row r="2951" spans="1:1" x14ac:dyDescent="0.35">
      <c r="A2951" t="s">
        <v>177</v>
      </c>
    </row>
    <row r="2952" spans="1:1" x14ac:dyDescent="0.35">
      <c r="A2952" t="s">
        <v>25</v>
      </c>
    </row>
    <row r="2953" spans="1:1" x14ac:dyDescent="0.35">
      <c r="A2953" t="s">
        <v>23</v>
      </c>
    </row>
    <row r="2954" spans="1:1" x14ac:dyDescent="0.35">
      <c r="A2954" t="s">
        <v>23</v>
      </c>
    </row>
    <row r="2955" spans="1:1" x14ac:dyDescent="0.35">
      <c r="A2955" t="s">
        <v>169</v>
      </c>
    </row>
    <row r="2956" spans="1:1" x14ac:dyDescent="0.35">
      <c r="A2956" t="s">
        <v>101</v>
      </c>
    </row>
    <row r="2957" spans="1:1" x14ac:dyDescent="0.35">
      <c r="A2957" t="s">
        <v>149</v>
      </c>
    </row>
    <row r="2958" spans="1:1" x14ac:dyDescent="0.35">
      <c r="A2958" t="s">
        <v>149</v>
      </c>
    </row>
    <row r="2959" spans="1:1" x14ac:dyDescent="0.35">
      <c r="A2959" t="s">
        <v>22</v>
      </c>
    </row>
    <row r="2960" spans="1:1" x14ac:dyDescent="0.35">
      <c r="A2960" t="s">
        <v>101</v>
      </c>
    </row>
    <row r="2961" spans="1:1" x14ac:dyDescent="0.35">
      <c r="A2961" t="s">
        <v>23</v>
      </c>
    </row>
    <row r="2962" spans="1:1" x14ac:dyDescent="0.35">
      <c r="A2962" t="s">
        <v>79</v>
      </c>
    </row>
    <row r="2963" spans="1:1" x14ac:dyDescent="0.35">
      <c r="A2963" t="s">
        <v>79</v>
      </c>
    </row>
    <row r="2964" spans="1:1" x14ac:dyDescent="0.35">
      <c r="A2964" t="s">
        <v>25</v>
      </c>
    </row>
    <row r="2965" spans="1:1" x14ac:dyDescent="0.35">
      <c r="A2965" t="s">
        <v>16</v>
      </c>
    </row>
    <row r="2966" spans="1:1" x14ac:dyDescent="0.35">
      <c r="A2966" t="s">
        <v>42</v>
      </c>
    </row>
    <row r="2967" spans="1:1" x14ac:dyDescent="0.35">
      <c r="A2967" t="s">
        <v>101</v>
      </c>
    </row>
    <row r="2968" spans="1:1" x14ac:dyDescent="0.35">
      <c r="A2968" t="s">
        <v>57</v>
      </c>
    </row>
    <row r="2969" spans="1:1" x14ac:dyDescent="0.35">
      <c r="A2969" t="s">
        <v>201</v>
      </c>
    </row>
    <row r="2970" spans="1:1" x14ac:dyDescent="0.35">
      <c r="A2970" t="s">
        <v>13</v>
      </c>
    </row>
    <row r="2971" spans="1:1" x14ac:dyDescent="0.35">
      <c r="A2971" t="s">
        <v>79</v>
      </c>
    </row>
    <row r="2972" spans="1:1" x14ac:dyDescent="0.35">
      <c r="A2972" t="s">
        <v>79</v>
      </c>
    </row>
    <row r="2973" spans="1:1" x14ac:dyDescent="0.35">
      <c r="A2973" t="s">
        <v>31</v>
      </c>
    </row>
    <row r="2974" spans="1:1" x14ac:dyDescent="0.35">
      <c r="A2974" t="s">
        <v>22</v>
      </c>
    </row>
    <row r="2975" spans="1:1" x14ac:dyDescent="0.35">
      <c r="A2975" t="s">
        <v>31</v>
      </c>
    </row>
    <row r="2976" spans="1:1" x14ac:dyDescent="0.35">
      <c r="A2976" t="s">
        <v>101</v>
      </c>
    </row>
    <row r="2977" spans="1:1" x14ac:dyDescent="0.35">
      <c r="A2977" t="s">
        <v>101</v>
      </c>
    </row>
    <row r="2978" spans="1:1" x14ac:dyDescent="0.35">
      <c r="A2978" t="s">
        <v>32</v>
      </c>
    </row>
    <row r="2979" spans="1:1" x14ac:dyDescent="0.35">
      <c r="A2979" t="s">
        <v>177</v>
      </c>
    </row>
    <row r="2980" spans="1:1" x14ac:dyDescent="0.35">
      <c r="A2980" t="s">
        <v>23</v>
      </c>
    </row>
    <row r="2981" spans="1:1" x14ac:dyDescent="0.35">
      <c r="A2981" t="s">
        <v>25</v>
      </c>
    </row>
    <row r="2982" spans="1:1" x14ac:dyDescent="0.35">
      <c r="A2982" t="s">
        <v>13</v>
      </c>
    </row>
    <row r="2983" spans="1:1" x14ac:dyDescent="0.35">
      <c r="A2983" t="s">
        <v>22</v>
      </c>
    </row>
    <row r="2984" spans="1:1" x14ac:dyDescent="0.35">
      <c r="A2984" t="s">
        <v>23</v>
      </c>
    </row>
    <row r="2985" spans="1:1" x14ac:dyDescent="0.35">
      <c r="A2985" t="s">
        <v>149</v>
      </c>
    </row>
    <row r="2986" spans="1:1" x14ac:dyDescent="0.35">
      <c r="A2986" t="s">
        <v>23</v>
      </c>
    </row>
    <row r="2987" spans="1:1" x14ac:dyDescent="0.35">
      <c r="A2987" t="s">
        <v>25</v>
      </c>
    </row>
    <row r="2988" spans="1:1" x14ac:dyDescent="0.35">
      <c r="A2988" t="s">
        <v>169</v>
      </c>
    </row>
    <row r="2989" spans="1:1" x14ac:dyDescent="0.35">
      <c r="A2989" t="s">
        <v>31</v>
      </c>
    </row>
    <row r="2990" spans="1:1" x14ac:dyDescent="0.35">
      <c r="A2990" t="s">
        <v>16</v>
      </c>
    </row>
    <row r="2991" spans="1:1" x14ac:dyDescent="0.35">
      <c r="A2991" t="s">
        <v>31</v>
      </c>
    </row>
    <row r="2992" spans="1:1" x14ac:dyDescent="0.35">
      <c r="A2992" t="s">
        <v>31</v>
      </c>
    </row>
    <row r="2993" spans="1:1" x14ac:dyDescent="0.35">
      <c r="A2993" t="s">
        <v>42</v>
      </c>
    </row>
    <row r="2994" spans="1:1" x14ac:dyDescent="0.35">
      <c r="A2994" t="s">
        <v>16</v>
      </c>
    </row>
    <row r="2995" spans="1:1" x14ac:dyDescent="0.35">
      <c r="A2995" t="s">
        <v>177</v>
      </c>
    </row>
    <row r="2996" spans="1:1" x14ac:dyDescent="0.35">
      <c r="A2996" t="s">
        <v>14</v>
      </c>
    </row>
    <row r="2997" spans="1:1" x14ac:dyDescent="0.35">
      <c r="A2997" t="s">
        <v>25</v>
      </c>
    </row>
    <row r="2998" spans="1:1" x14ac:dyDescent="0.35">
      <c r="A2998" t="s">
        <v>25</v>
      </c>
    </row>
    <row r="2999" spans="1:1" x14ac:dyDescent="0.35">
      <c r="A2999" t="s">
        <v>201</v>
      </c>
    </row>
    <row r="3000" spans="1:1" x14ac:dyDescent="0.35">
      <c r="A3000" t="s">
        <v>34</v>
      </c>
    </row>
    <row r="3001" spans="1:1" x14ac:dyDescent="0.35">
      <c r="A3001" t="s">
        <v>40</v>
      </c>
    </row>
    <row r="3002" spans="1:1" x14ac:dyDescent="0.35">
      <c r="A3002" t="s">
        <v>31</v>
      </c>
    </row>
    <row r="3003" spans="1:1" x14ac:dyDescent="0.35">
      <c r="A3003" t="s">
        <v>101</v>
      </c>
    </row>
    <row r="3004" spans="1:1" x14ac:dyDescent="0.35">
      <c r="A3004" t="s">
        <v>34</v>
      </c>
    </row>
    <row r="3005" spans="1:1" x14ac:dyDescent="0.35">
      <c r="A3005" t="s">
        <v>16</v>
      </c>
    </row>
    <row r="3006" spans="1:1" x14ac:dyDescent="0.35">
      <c r="A3006" t="s">
        <v>22</v>
      </c>
    </row>
    <row r="3007" spans="1:1" x14ac:dyDescent="0.35">
      <c r="A3007" t="s">
        <v>14</v>
      </c>
    </row>
    <row r="3008" spans="1:1" x14ac:dyDescent="0.35">
      <c r="A3008" t="s">
        <v>34</v>
      </c>
    </row>
    <row r="3009" spans="1:1" x14ac:dyDescent="0.35">
      <c r="A3009" t="s">
        <v>14</v>
      </c>
    </row>
    <row r="3010" spans="1:1" x14ac:dyDescent="0.35">
      <c r="A3010" t="s">
        <v>22</v>
      </c>
    </row>
    <row r="3011" spans="1:1" x14ac:dyDescent="0.35">
      <c r="A3011" t="s">
        <v>13</v>
      </c>
    </row>
    <row r="3012" spans="1:1" x14ac:dyDescent="0.35">
      <c r="A3012" t="s">
        <v>13</v>
      </c>
    </row>
    <row r="3013" spans="1:1" x14ac:dyDescent="0.35">
      <c r="A3013" t="s">
        <v>79</v>
      </c>
    </row>
    <row r="3014" spans="1:1" x14ac:dyDescent="0.35">
      <c r="A3014" t="s">
        <v>25</v>
      </c>
    </row>
    <row r="3015" spans="1:1" x14ac:dyDescent="0.35">
      <c r="A3015" t="s">
        <v>32</v>
      </c>
    </row>
    <row r="3016" spans="1:1" x14ac:dyDescent="0.35">
      <c r="A3016" t="s">
        <v>101</v>
      </c>
    </row>
    <row r="3017" spans="1:1" x14ac:dyDescent="0.35">
      <c r="A3017" t="s">
        <v>101</v>
      </c>
    </row>
    <row r="3018" spans="1:1" x14ac:dyDescent="0.35">
      <c r="A3018" t="s">
        <v>16</v>
      </c>
    </row>
    <row r="3019" spans="1:1" x14ac:dyDescent="0.35">
      <c r="A3019" t="s">
        <v>169</v>
      </c>
    </row>
    <row r="3020" spans="1:1" x14ac:dyDescent="0.35">
      <c r="A3020" t="s">
        <v>201</v>
      </c>
    </row>
    <row r="3021" spans="1:1" x14ac:dyDescent="0.35">
      <c r="A3021" t="s">
        <v>40</v>
      </c>
    </row>
    <row r="3022" spans="1:1" x14ac:dyDescent="0.35">
      <c r="A3022" t="s">
        <v>13</v>
      </c>
    </row>
    <row r="3023" spans="1:1" x14ac:dyDescent="0.35">
      <c r="A3023" t="s">
        <v>25</v>
      </c>
    </row>
    <row r="3024" spans="1:1" x14ac:dyDescent="0.35">
      <c r="A3024" t="s">
        <v>40</v>
      </c>
    </row>
    <row r="3025" spans="1:1" x14ac:dyDescent="0.35">
      <c r="A3025" t="s">
        <v>57</v>
      </c>
    </row>
    <row r="3026" spans="1:1" x14ac:dyDescent="0.35">
      <c r="A3026" t="s">
        <v>79</v>
      </c>
    </row>
    <row r="3027" spans="1:1" x14ac:dyDescent="0.35">
      <c r="A3027" t="s">
        <v>13</v>
      </c>
    </row>
    <row r="3028" spans="1:1" x14ac:dyDescent="0.35">
      <c r="A3028" t="s">
        <v>31</v>
      </c>
    </row>
    <row r="3029" spans="1:1" x14ac:dyDescent="0.35">
      <c r="A3029" t="s">
        <v>14</v>
      </c>
    </row>
    <row r="3030" spans="1:1" x14ac:dyDescent="0.35">
      <c r="A3030" t="s">
        <v>79</v>
      </c>
    </row>
    <row r="3031" spans="1:1" x14ac:dyDescent="0.35">
      <c r="A3031" t="s">
        <v>169</v>
      </c>
    </row>
    <row r="3032" spans="1:1" x14ac:dyDescent="0.35">
      <c r="A3032" t="s">
        <v>133</v>
      </c>
    </row>
    <row r="3033" spans="1:1" x14ac:dyDescent="0.35">
      <c r="A3033" t="s">
        <v>32</v>
      </c>
    </row>
    <row r="3034" spans="1:1" x14ac:dyDescent="0.35">
      <c r="A3034" t="s">
        <v>67</v>
      </c>
    </row>
    <row r="3035" spans="1:1" x14ac:dyDescent="0.35">
      <c r="A3035" t="s">
        <v>32</v>
      </c>
    </row>
    <row r="3036" spans="1:1" x14ac:dyDescent="0.35">
      <c r="A3036" t="s">
        <v>31</v>
      </c>
    </row>
    <row r="3037" spans="1:1" x14ac:dyDescent="0.35">
      <c r="A3037" t="s">
        <v>31</v>
      </c>
    </row>
    <row r="3038" spans="1:1" x14ac:dyDescent="0.35">
      <c r="A3038" t="s">
        <v>32</v>
      </c>
    </row>
    <row r="3039" spans="1:1" x14ac:dyDescent="0.35">
      <c r="A3039" t="s">
        <v>22</v>
      </c>
    </row>
    <row r="3040" spans="1:1" x14ac:dyDescent="0.35">
      <c r="A3040" t="s">
        <v>177</v>
      </c>
    </row>
    <row r="3041" spans="1:1" x14ac:dyDescent="0.35">
      <c r="A3041" t="s">
        <v>101</v>
      </c>
    </row>
    <row r="3042" spans="1:1" x14ac:dyDescent="0.35">
      <c r="A3042" t="s">
        <v>34</v>
      </c>
    </row>
    <row r="3043" spans="1:1" x14ac:dyDescent="0.35">
      <c r="A3043" t="s">
        <v>31</v>
      </c>
    </row>
    <row r="3044" spans="1:1" x14ac:dyDescent="0.35">
      <c r="A3044" t="s">
        <v>16</v>
      </c>
    </row>
    <row r="3045" spans="1:1" x14ac:dyDescent="0.35">
      <c r="A3045" t="s">
        <v>177</v>
      </c>
    </row>
    <row r="3046" spans="1:1" x14ac:dyDescent="0.35">
      <c r="A3046" t="s">
        <v>201</v>
      </c>
    </row>
    <row r="3047" spans="1:1" x14ac:dyDescent="0.35">
      <c r="A3047" t="s">
        <v>22</v>
      </c>
    </row>
    <row r="3048" spans="1:1" x14ac:dyDescent="0.35">
      <c r="A3048" t="s">
        <v>169</v>
      </c>
    </row>
    <row r="3049" spans="1:1" x14ac:dyDescent="0.35">
      <c r="A3049" t="s">
        <v>133</v>
      </c>
    </row>
    <row r="3050" spans="1:1" x14ac:dyDescent="0.35">
      <c r="A3050" t="s">
        <v>101</v>
      </c>
    </row>
    <row r="3051" spans="1:1" x14ac:dyDescent="0.35">
      <c r="A3051" t="s">
        <v>22</v>
      </c>
    </row>
    <row r="3052" spans="1:1" x14ac:dyDescent="0.35">
      <c r="A3052" t="s">
        <v>40</v>
      </c>
    </row>
    <row r="3053" spans="1:1" x14ac:dyDescent="0.35">
      <c r="A3053" t="s">
        <v>40</v>
      </c>
    </row>
    <row r="3054" spans="1:1" x14ac:dyDescent="0.35">
      <c r="A3054" t="s">
        <v>40</v>
      </c>
    </row>
    <row r="3055" spans="1:1" x14ac:dyDescent="0.35">
      <c r="A3055" t="s">
        <v>149</v>
      </c>
    </row>
    <row r="3056" spans="1:1" x14ac:dyDescent="0.35">
      <c r="A3056" t="s">
        <v>201</v>
      </c>
    </row>
    <row r="3057" spans="1:1" x14ac:dyDescent="0.35">
      <c r="A3057" t="s">
        <v>23</v>
      </c>
    </row>
    <row r="3058" spans="1:1" x14ac:dyDescent="0.35">
      <c r="A3058" t="s">
        <v>201</v>
      </c>
    </row>
    <row r="3059" spans="1:1" x14ac:dyDescent="0.35">
      <c r="A3059" t="s">
        <v>67</v>
      </c>
    </row>
    <row r="3060" spans="1:1" x14ac:dyDescent="0.35">
      <c r="A3060" t="s">
        <v>133</v>
      </c>
    </row>
    <row r="3061" spans="1:1" x14ac:dyDescent="0.35">
      <c r="A3061" t="s">
        <v>23</v>
      </c>
    </row>
    <row r="3062" spans="1:1" x14ac:dyDescent="0.35">
      <c r="A3062" t="s">
        <v>57</v>
      </c>
    </row>
    <row r="3063" spans="1:1" x14ac:dyDescent="0.35">
      <c r="A3063" t="s">
        <v>32</v>
      </c>
    </row>
    <row r="3064" spans="1:1" x14ac:dyDescent="0.35">
      <c r="A3064" t="s">
        <v>40</v>
      </c>
    </row>
    <row r="3065" spans="1:1" x14ac:dyDescent="0.35">
      <c r="A3065" t="s">
        <v>40</v>
      </c>
    </row>
    <row r="3066" spans="1:1" x14ac:dyDescent="0.35">
      <c r="A3066" t="s">
        <v>31</v>
      </c>
    </row>
    <row r="3067" spans="1:1" x14ac:dyDescent="0.35">
      <c r="A3067" t="s">
        <v>149</v>
      </c>
    </row>
    <row r="3068" spans="1:1" x14ac:dyDescent="0.35">
      <c r="A3068" t="s">
        <v>23</v>
      </c>
    </row>
    <row r="3069" spans="1:1" x14ac:dyDescent="0.35">
      <c r="A3069" t="s">
        <v>14</v>
      </c>
    </row>
    <row r="3070" spans="1:1" x14ac:dyDescent="0.35">
      <c r="A3070" t="s">
        <v>25</v>
      </c>
    </row>
    <row r="3071" spans="1:1" x14ac:dyDescent="0.35">
      <c r="A3071" t="s">
        <v>149</v>
      </c>
    </row>
    <row r="3072" spans="1:1" x14ac:dyDescent="0.35">
      <c r="A3072" t="s">
        <v>23</v>
      </c>
    </row>
    <row r="3073" spans="1:1" x14ac:dyDescent="0.35">
      <c r="A3073" t="s">
        <v>22</v>
      </c>
    </row>
    <row r="3074" spans="1:1" x14ac:dyDescent="0.35">
      <c r="A3074" t="s">
        <v>22</v>
      </c>
    </row>
    <row r="3075" spans="1:1" x14ac:dyDescent="0.35">
      <c r="A3075" t="s">
        <v>32</v>
      </c>
    </row>
    <row r="3076" spans="1:1" x14ac:dyDescent="0.35">
      <c r="A3076" t="s">
        <v>149</v>
      </c>
    </row>
    <row r="3077" spans="1:1" x14ac:dyDescent="0.35">
      <c r="A3077" t="s">
        <v>34</v>
      </c>
    </row>
    <row r="3078" spans="1:1" x14ac:dyDescent="0.35">
      <c r="A3078" t="s">
        <v>149</v>
      </c>
    </row>
    <row r="3079" spans="1:1" x14ac:dyDescent="0.35">
      <c r="A3079" t="s">
        <v>42</v>
      </c>
    </row>
    <row r="3080" spans="1:1" x14ac:dyDescent="0.35">
      <c r="A3080" t="s">
        <v>57</v>
      </c>
    </row>
    <row r="3081" spans="1:1" x14ac:dyDescent="0.35">
      <c r="A3081" t="s">
        <v>22</v>
      </c>
    </row>
    <row r="3082" spans="1:1" x14ac:dyDescent="0.35">
      <c r="A3082" t="s">
        <v>201</v>
      </c>
    </row>
    <row r="3083" spans="1:1" x14ac:dyDescent="0.35">
      <c r="A3083" t="s">
        <v>23</v>
      </c>
    </row>
    <row r="3084" spans="1:1" x14ac:dyDescent="0.35">
      <c r="A3084" t="s">
        <v>31</v>
      </c>
    </row>
    <row r="3085" spans="1:1" x14ac:dyDescent="0.35">
      <c r="A3085" t="s">
        <v>14</v>
      </c>
    </row>
    <row r="3086" spans="1:1" x14ac:dyDescent="0.35">
      <c r="A3086" t="s">
        <v>34</v>
      </c>
    </row>
    <row r="3087" spans="1:1" x14ac:dyDescent="0.35">
      <c r="A3087" t="s">
        <v>22</v>
      </c>
    </row>
    <row r="3088" spans="1:1" x14ac:dyDescent="0.35">
      <c r="A3088" t="s">
        <v>31</v>
      </c>
    </row>
    <row r="3089" spans="1:1" x14ac:dyDescent="0.35">
      <c r="A3089" t="s">
        <v>31</v>
      </c>
    </row>
    <row r="3090" spans="1:1" x14ac:dyDescent="0.35">
      <c r="A3090" t="s">
        <v>42</v>
      </c>
    </row>
    <row r="3091" spans="1:1" x14ac:dyDescent="0.35">
      <c r="A3091" t="s">
        <v>22</v>
      </c>
    </row>
    <row r="3092" spans="1:1" x14ac:dyDescent="0.35">
      <c r="A3092" t="s">
        <v>177</v>
      </c>
    </row>
    <row r="3093" spans="1:1" x14ac:dyDescent="0.35">
      <c r="A3093" t="s">
        <v>16</v>
      </c>
    </row>
    <row r="3094" spans="1:1" x14ac:dyDescent="0.35">
      <c r="A3094" t="s">
        <v>133</v>
      </c>
    </row>
    <row r="3095" spans="1:1" x14ac:dyDescent="0.35">
      <c r="A3095" t="s">
        <v>149</v>
      </c>
    </row>
    <row r="3096" spans="1:1" x14ac:dyDescent="0.35">
      <c r="A3096" t="s">
        <v>23</v>
      </c>
    </row>
    <row r="3097" spans="1:1" x14ac:dyDescent="0.35">
      <c r="A3097" t="s">
        <v>67</v>
      </c>
    </row>
    <row r="3098" spans="1:1" x14ac:dyDescent="0.35">
      <c r="A3098" t="s">
        <v>149</v>
      </c>
    </row>
    <row r="3099" spans="1:1" x14ac:dyDescent="0.35">
      <c r="A3099" t="s">
        <v>23</v>
      </c>
    </row>
    <row r="3100" spans="1:1" x14ac:dyDescent="0.35">
      <c r="A3100" t="s">
        <v>34</v>
      </c>
    </row>
    <row r="3101" spans="1:1" x14ac:dyDescent="0.35">
      <c r="A3101" t="s">
        <v>177</v>
      </c>
    </row>
    <row r="3102" spans="1:1" x14ac:dyDescent="0.35">
      <c r="A3102" t="s">
        <v>169</v>
      </c>
    </row>
    <row r="3103" spans="1:1" x14ac:dyDescent="0.35">
      <c r="A3103" t="s">
        <v>201</v>
      </c>
    </row>
    <row r="3104" spans="1:1" x14ac:dyDescent="0.35">
      <c r="A3104" t="s">
        <v>14</v>
      </c>
    </row>
    <row r="3105" spans="1:1" x14ac:dyDescent="0.35">
      <c r="A3105" t="s">
        <v>40</v>
      </c>
    </row>
    <row r="3106" spans="1:1" x14ac:dyDescent="0.35">
      <c r="A3106" t="s">
        <v>25</v>
      </c>
    </row>
    <row r="3107" spans="1:1" x14ac:dyDescent="0.35">
      <c r="A3107" t="s">
        <v>177</v>
      </c>
    </row>
    <row r="3108" spans="1:1" x14ac:dyDescent="0.35">
      <c r="A3108" t="s">
        <v>177</v>
      </c>
    </row>
    <row r="3109" spans="1:1" x14ac:dyDescent="0.35">
      <c r="A3109" t="s">
        <v>57</v>
      </c>
    </row>
    <row r="3110" spans="1:1" x14ac:dyDescent="0.35">
      <c r="A3110" t="s">
        <v>133</v>
      </c>
    </row>
    <row r="3111" spans="1:1" x14ac:dyDescent="0.35">
      <c r="A3111" t="s">
        <v>14</v>
      </c>
    </row>
    <row r="3112" spans="1:1" x14ac:dyDescent="0.35">
      <c r="A3112" t="s">
        <v>14</v>
      </c>
    </row>
    <row r="3113" spans="1:1" x14ac:dyDescent="0.35">
      <c r="A3113" t="s">
        <v>169</v>
      </c>
    </row>
    <row r="3114" spans="1:1" x14ac:dyDescent="0.35">
      <c r="A3114" t="s">
        <v>169</v>
      </c>
    </row>
    <row r="3115" spans="1:1" x14ac:dyDescent="0.35">
      <c r="A3115" t="s">
        <v>14</v>
      </c>
    </row>
    <row r="3116" spans="1:1" x14ac:dyDescent="0.35">
      <c r="A3116" t="s">
        <v>133</v>
      </c>
    </row>
    <row r="3117" spans="1:1" x14ac:dyDescent="0.35">
      <c r="A3117" t="s">
        <v>42</v>
      </c>
    </row>
    <row r="3118" spans="1:1" x14ac:dyDescent="0.35">
      <c r="A3118" t="s">
        <v>57</v>
      </c>
    </row>
    <row r="3119" spans="1:1" x14ac:dyDescent="0.35">
      <c r="A3119" t="s">
        <v>22</v>
      </c>
    </row>
    <row r="3120" spans="1:1" x14ac:dyDescent="0.35">
      <c r="A3120" t="s">
        <v>34</v>
      </c>
    </row>
    <row r="3121" spans="1:1" x14ac:dyDescent="0.35">
      <c r="A3121" t="s">
        <v>169</v>
      </c>
    </row>
    <row r="3122" spans="1:1" x14ac:dyDescent="0.35">
      <c r="A3122" t="s">
        <v>169</v>
      </c>
    </row>
    <row r="3123" spans="1:1" x14ac:dyDescent="0.35">
      <c r="A3123" t="s">
        <v>101</v>
      </c>
    </row>
    <row r="3124" spans="1:1" x14ac:dyDescent="0.35">
      <c r="A3124" t="s">
        <v>101</v>
      </c>
    </row>
    <row r="3125" spans="1:1" x14ac:dyDescent="0.35">
      <c r="A3125" t="s">
        <v>177</v>
      </c>
    </row>
    <row r="3126" spans="1:1" x14ac:dyDescent="0.35">
      <c r="A3126" t="s">
        <v>149</v>
      </c>
    </row>
    <row r="3127" spans="1:1" x14ac:dyDescent="0.35">
      <c r="A3127" t="s">
        <v>16</v>
      </c>
    </row>
    <row r="3128" spans="1:1" x14ac:dyDescent="0.35">
      <c r="A3128" t="s">
        <v>14</v>
      </c>
    </row>
    <row r="3129" spans="1:1" x14ac:dyDescent="0.35">
      <c r="A3129" t="s">
        <v>177</v>
      </c>
    </row>
    <row r="3130" spans="1:1" x14ac:dyDescent="0.35">
      <c r="A3130" t="s">
        <v>34</v>
      </c>
    </row>
    <row r="3131" spans="1:1" x14ac:dyDescent="0.35">
      <c r="A3131" t="s">
        <v>40</v>
      </c>
    </row>
    <row r="3132" spans="1:1" x14ac:dyDescent="0.35">
      <c r="A3132" t="s">
        <v>14</v>
      </c>
    </row>
    <row r="3133" spans="1:1" x14ac:dyDescent="0.35">
      <c r="A3133" t="s">
        <v>31</v>
      </c>
    </row>
    <row r="3134" spans="1:1" x14ac:dyDescent="0.35">
      <c r="A3134" t="s">
        <v>14</v>
      </c>
    </row>
    <row r="3135" spans="1:1" x14ac:dyDescent="0.35">
      <c r="A3135" t="s">
        <v>16</v>
      </c>
    </row>
    <row r="3136" spans="1:1" x14ac:dyDescent="0.35">
      <c r="A3136" t="s">
        <v>14</v>
      </c>
    </row>
    <row r="3137" spans="1:1" x14ac:dyDescent="0.35">
      <c r="A3137" t="s">
        <v>133</v>
      </c>
    </row>
    <row r="3138" spans="1:1" x14ac:dyDescent="0.35">
      <c r="A3138" t="s">
        <v>169</v>
      </c>
    </row>
    <row r="3139" spans="1:1" x14ac:dyDescent="0.35">
      <c r="A3139" t="s">
        <v>23</v>
      </c>
    </row>
    <row r="3140" spans="1:1" x14ac:dyDescent="0.35">
      <c r="A3140" t="s">
        <v>31</v>
      </c>
    </row>
    <row r="3141" spans="1:1" x14ac:dyDescent="0.35">
      <c r="A3141" t="s">
        <v>79</v>
      </c>
    </row>
    <row r="3142" spans="1:1" x14ac:dyDescent="0.35">
      <c r="A3142" t="s">
        <v>13</v>
      </c>
    </row>
    <row r="3143" spans="1:1" x14ac:dyDescent="0.35">
      <c r="A3143" t="s">
        <v>16</v>
      </c>
    </row>
    <row r="3144" spans="1:1" x14ac:dyDescent="0.35">
      <c r="A3144" t="s">
        <v>23</v>
      </c>
    </row>
    <row r="3145" spans="1:1" x14ac:dyDescent="0.35">
      <c r="A3145" t="s">
        <v>149</v>
      </c>
    </row>
    <row r="3146" spans="1:1" x14ac:dyDescent="0.35">
      <c r="A3146" t="s">
        <v>169</v>
      </c>
    </row>
    <row r="3147" spans="1:1" x14ac:dyDescent="0.35">
      <c r="A3147" t="s">
        <v>133</v>
      </c>
    </row>
    <row r="3148" spans="1:1" x14ac:dyDescent="0.35">
      <c r="A3148" t="s">
        <v>101</v>
      </c>
    </row>
    <row r="3149" spans="1:1" x14ac:dyDescent="0.35">
      <c r="A3149" t="s">
        <v>201</v>
      </c>
    </row>
    <row r="3150" spans="1:1" x14ac:dyDescent="0.35">
      <c r="A3150" t="s">
        <v>23</v>
      </c>
    </row>
    <row r="3151" spans="1:1" x14ac:dyDescent="0.35">
      <c r="A3151" t="s">
        <v>22</v>
      </c>
    </row>
    <row r="3152" spans="1:1" x14ac:dyDescent="0.35">
      <c r="A3152" t="s">
        <v>25</v>
      </c>
    </row>
    <row r="3153" spans="1:1" x14ac:dyDescent="0.35">
      <c r="A3153" t="s">
        <v>79</v>
      </c>
    </row>
    <row r="3154" spans="1:1" x14ac:dyDescent="0.35">
      <c r="A3154" t="s">
        <v>42</v>
      </c>
    </row>
    <row r="3155" spans="1:1" x14ac:dyDescent="0.35">
      <c r="A3155" t="s">
        <v>34</v>
      </c>
    </row>
    <row r="3156" spans="1:1" x14ac:dyDescent="0.35">
      <c r="A3156" t="s">
        <v>201</v>
      </c>
    </row>
    <row r="3157" spans="1:1" x14ac:dyDescent="0.35">
      <c r="A3157" t="s">
        <v>40</v>
      </c>
    </row>
    <row r="3158" spans="1:1" x14ac:dyDescent="0.35">
      <c r="A3158" t="s">
        <v>23</v>
      </c>
    </row>
    <row r="3159" spans="1:1" x14ac:dyDescent="0.35">
      <c r="A3159" t="s">
        <v>23</v>
      </c>
    </row>
    <row r="3160" spans="1:1" x14ac:dyDescent="0.35">
      <c r="A3160" t="s">
        <v>32</v>
      </c>
    </row>
    <row r="3161" spans="1:1" x14ac:dyDescent="0.35">
      <c r="A3161" t="s">
        <v>25</v>
      </c>
    </row>
    <row r="3162" spans="1:1" x14ac:dyDescent="0.35">
      <c r="A3162" t="s">
        <v>79</v>
      </c>
    </row>
    <row r="3163" spans="1:1" x14ac:dyDescent="0.35">
      <c r="A3163" t="s">
        <v>40</v>
      </c>
    </row>
    <row r="3164" spans="1:1" x14ac:dyDescent="0.35">
      <c r="A3164" t="s">
        <v>34</v>
      </c>
    </row>
    <row r="3165" spans="1:1" x14ac:dyDescent="0.35">
      <c r="A3165" t="s">
        <v>169</v>
      </c>
    </row>
    <row r="3166" spans="1:1" x14ac:dyDescent="0.35">
      <c r="A3166" t="s">
        <v>13</v>
      </c>
    </row>
    <row r="3167" spans="1:1" x14ac:dyDescent="0.35">
      <c r="A3167" t="s">
        <v>16</v>
      </c>
    </row>
    <row r="3168" spans="1:1" x14ac:dyDescent="0.35">
      <c r="A3168" t="s">
        <v>22</v>
      </c>
    </row>
    <row r="3169" spans="1:1" x14ac:dyDescent="0.35">
      <c r="A3169" t="s">
        <v>169</v>
      </c>
    </row>
    <row r="3170" spans="1:1" x14ac:dyDescent="0.35">
      <c r="A3170" t="s">
        <v>101</v>
      </c>
    </row>
    <row r="3171" spans="1:1" x14ac:dyDescent="0.35">
      <c r="A3171" t="s">
        <v>133</v>
      </c>
    </row>
    <row r="3172" spans="1:1" x14ac:dyDescent="0.35">
      <c r="A3172" t="s">
        <v>42</v>
      </c>
    </row>
    <row r="3173" spans="1:1" x14ac:dyDescent="0.35">
      <c r="A3173" t="s">
        <v>31</v>
      </c>
    </row>
    <row r="3174" spans="1:1" x14ac:dyDescent="0.35">
      <c r="A3174" t="s">
        <v>14</v>
      </c>
    </row>
    <row r="3175" spans="1:1" x14ac:dyDescent="0.35">
      <c r="A3175" t="s">
        <v>67</v>
      </c>
    </row>
    <row r="3176" spans="1:1" x14ac:dyDescent="0.35">
      <c r="A3176" t="s">
        <v>34</v>
      </c>
    </row>
    <row r="3177" spans="1:1" x14ac:dyDescent="0.35">
      <c r="A3177" t="s">
        <v>133</v>
      </c>
    </row>
    <row r="3178" spans="1:1" x14ac:dyDescent="0.35">
      <c r="A3178" t="s">
        <v>133</v>
      </c>
    </row>
    <row r="3179" spans="1:1" x14ac:dyDescent="0.35">
      <c r="A3179" t="s">
        <v>23</v>
      </c>
    </row>
    <row r="3180" spans="1:1" x14ac:dyDescent="0.35">
      <c r="A3180" t="s">
        <v>169</v>
      </c>
    </row>
    <row r="3181" spans="1:1" x14ac:dyDescent="0.35">
      <c r="A3181" t="s">
        <v>32</v>
      </c>
    </row>
    <row r="3182" spans="1:1" x14ac:dyDescent="0.35">
      <c r="A3182" t="s">
        <v>79</v>
      </c>
    </row>
    <row r="3183" spans="1:1" x14ac:dyDescent="0.35">
      <c r="A3183" t="s">
        <v>101</v>
      </c>
    </row>
    <row r="3184" spans="1:1" x14ac:dyDescent="0.35">
      <c r="A3184" t="s">
        <v>25</v>
      </c>
    </row>
    <row r="3185" spans="1:1" x14ac:dyDescent="0.35">
      <c r="A3185" t="s">
        <v>22</v>
      </c>
    </row>
    <row r="3186" spans="1:1" x14ac:dyDescent="0.35">
      <c r="A3186" t="s">
        <v>57</v>
      </c>
    </row>
    <row r="3187" spans="1:1" x14ac:dyDescent="0.35">
      <c r="A3187" t="s">
        <v>23</v>
      </c>
    </row>
    <row r="3188" spans="1:1" x14ac:dyDescent="0.35">
      <c r="A3188" t="s">
        <v>67</v>
      </c>
    </row>
    <row r="3189" spans="1:1" x14ac:dyDescent="0.35">
      <c r="A3189" t="s">
        <v>177</v>
      </c>
    </row>
    <row r="3190" spans="1:1" x14ac:dyDescent="0.35">
      <c r="A3190" t="s">
        <v>25</v>
      </c>
    </row>
    <row r="3191" spans="1:1" x14ac:dyDescent="0.35">
      <c r="A3191" t="s">
        <v>79</v>
      </c>
    </row>
    <row r="3192" spans="1:1" x14ac:dyDescent="0.35">
      <c r="A3192" t="s">
        <v>177</v>
      </c>
    </row>
    <row r="3193" spans="1:1" x14ac:dyDescent="0.35">
      <c r="A3193" t="s">
        <v>23</v>
      </c>
    </row>
    <row r="3194" spans="1:1" x14ac:dyDescent="0.35">
      <c r="A3194" t="s">
        <v>34</v>
      </c>
    </row>
    <row r="3195" spans="1:1" x14ac:dyDescent="0.35">
      <c r="A3195" t="s">
        <v>22</v>
      </c>
    </row>
    <row r="3196" spans="1:1" x14ac:dyDescent="0.35">
      <c r="A3196" t="s">
        <v>40</v>
      </c>
    </row>
    <row r="3197" spans="1:1" x14ac:dyDescent="0.35">
      <c r="A3197" t="s">
        <v>16</v>
      </c>
    </row>
    <row r="3198" spans="1:1" x14ac:dyDescent="0.35">
      <c r="A3198" t="s">
        <v>40</v>
      </c>
    </row>
    <row r="3199" spans="1:1" x14ac:dyDescent="0.35">
      <c r="A3199" t="s">
        <v>201</v>
      </c>
    </row>
    <row r="3200" spans="1:1" x14ac:dyDescent="0.35">
      <c r="A3200" t="s">
        <v>22</v>
      </c>
    </row>
    <row r="3201" spans="1:1" x14ac:dyDescent="0.35">
      <c r="A3201" t="s">
        <v>57</v>
      </c>
    </row>
    <row r="3202" spans="1:1" x14ac:dyDescent="0.35">
      <c r="A3202" t="s">
        <v>32</v>
      </c>
    </row>
    <row r="3203" spans="1:1" x14ac:dyDescent="0.35">
      <c r="A3203" t="s">
        <v>201</v>
      </c>
    </row>
    <row r="3204" spans="1:1" x14ac:dyDescent="0.35">
      <c r="A3204" t="s">
        <v>79</v>
      </c>
    </row>
    <row r="3205" spans="1:1" x14ac:dyDescent="0.35">
      <c r="A3205" t="s">
        <v>133</v>
      </c>
    </row>
    <row r="3206" spans="1:1" x14ac:dyDescent="0.35">
      <c r="A3206" t="s">
        <v>42</v>
      </c>
    </row>
    <row r="3207" spans="1:1" x14ac:dyDescent="0.35">
      <c r="A3207" t="s">
        <v>32</v>
      </c>
    </row>
    <row r="3208" spans="1:1" x14ac:dyDescent="0.35">
      <c r="A3208" t="s">
        <v>34</v>
      </c>
    </row>
    <row r="3209" spans="1:1" x14ac:dyDescent="0.35">
      <c r="A3209" t="s">
        <v>133</v>
      </c>
    </row>
    <row r="3210" spans="1:1" x14ac:dyDescent="0.35">
      <c r="A3210" t="s">
        <v>32</v>
      </c>
    </row>
    <row r="3211" spans="1:1" x14ac:dyDescent="0.35">
      <c r="A3211" t="s">
        <v>133</v>
      </c>
    </row>
    <row r="3212" spans="1:1" x14ac:dyDescent="0.35">
      <c r="A3212" t="s">
        <v>79</v>
      </c>
    </row>
    <row r="3213" spans="1:1" x14ac:dyDescent="0.35">
      <c r="A3213" t="s">
        <v>31</v>
      </c>
    </row>
    <row r="3214" spans="1:1" x14ac:dyDescent="0.35">
      <c r="A3214" t="s">
        <v>14</v>
      </c>
    </row>
    <row r="3215" spans="1:1" x14ac:dyDescent="0.35">
      <c r="A3215" t="s">
        <v>169</v>
      </c>
    </row>
    <row r="3216" spans="1:1" x14ac:dyDescent="0.35">
      <c r="A3216" t="s">
        <v>67</v>
      </c>
    </row>
    <row r="3217" spans="1:1" x14ac:dyDescent="0.35">
      <c r="A3217" t="s">
        <v>177</v>
      </c>
    </row>
    <row r="3218" spans="1:1" x14ac:dyDescent="0.35">
      <c r="A3218" t="s">
        <v>22</v>
      </c>
    </row>
    <row r="3219" spans="1:1" x14ac:dyDescent="0.35">
      <c r="A3219" t="s">
        <v>13</v>
      </c>
    </row>
    <row r="3220" spans="1:1" x14ac:dyDescent="0.35">
      <c r="A3220" t="s">
        <v>79</v>
      </c>
    </row>
    <row r="3221" spans="1:1" x14ac:dyDescent="0.35">
      <c r="A3221" t="s">
        <v>14</v>
      </c>
    </row>
    <row r="3222" spans="1:1" x14ac:dyDescent="0.35">
      <c r="A3222" t="s">
        <v>169</v>
      </c>
    </row>
    <row r="3223" spans="1:1" x14ac:dyDescent="0.35">
      <c r="A3223" t="s">
        <v>13</v>
      </c>
    </row>
    <row r="3224" spans="1:1" x14ac:dyDescent="0.35">
      <c r="A3224" t="s">
        <v>149</v>
      </c>
    </row>
    <row r="3225" spans="1:1" x14ac:dyDescent="0.35">
      <c r="A3225" t="s">
        <v>79</v>
      </c>
    </row>
    <row r="3226" spans="1:1" x14ac:dyDescent="0.35">
      <c r="A3226" t="s">
        <v>149</v>
      </c>
    </row>
    <row r="3227" spans="1:1" x14ac:dyDescent="0.35">
      <c r="A3227" t="s">
        <v>13</v>
      </c>
    </row>
    <row r="3228" spans="1:1" x14ac:dyDescent="0.35">
      <c r="A3228" t="s">
        <v>133</v>
      </c>
    </row>
    <row r="3229" spans="1:1" x14ac:dyDescent="0.35">
      <c r="A3229" t="s">
        <v>13</v>
      </c>
    </row>
    <row r="3230" spans="1:1" x14ac:dyDescent="0.35">
      <c r="A3230" t="s">
        <v>13</v>
      </c>
    </row>
    <row r="3231" spans="1:1" x14ac:dyDescent="0.35">
      <c r="A3231" t="s">
        <v>32</v>
      </c>
    </row>
    <row r="3232" spans="1:1" x14ac:dyDescent="0.35">
      <c r="A3232" t="s">
        <v>79</v>
      </c>
    </row>
    <row r="3233" spans="1:1" x14ac:dyDescent="0.35">
      <c r="A3233" t="s">
        <v>169</v>
      </c>
    </row>
    <row r="3234" spans="1:1" x14ac:dyDescent="0.35">
      <c r="A3234" t="s">
        <v>40</v>
      </c>
    </row>
    <row r="3235" spans="1:1" x14ac:dyDescent="0.35">
      <c r="A3235" t="s">
        <v>149</v>
      </c>
    </row>
    <row r="3236" spans="1:1" x14ac:dyDescent="0.35">
      <c r="A3236" t="s">
        <v>40</v>
      </c>
    </row>
    <row r="3237" spans="1:1" x14ac:dyDescent="0.35">
      <c r="A3237" t="s">
        <v>34</v>
      </c>
    </row>
    <row r="3238" spans="1:1" x14ac:dyDescent="0.35">
      <c r="A3238" t="s">
        <v>67</v>
      </c>
    </row>
    <row r="3239" spans="1:1" x14ac:dyDescent="0.35">
      <c r="A3239" t="s">
        <v>14</v>
      </c>
    </row>
    <row r="3240" spans="1:1" x14ac:dyDescent="0.35">
      <c r="A3240" t="s">
        <v>40</v>
      </c>
    </row>
    <row r="3241" spans="1:1" x14ac:dyDescent="0.35">
      <c r="A3241" t="s">
        <v>22</v>
      </c>
    </row>
    <row r="3242" spans="1:1" x14ac:dyDescent="0.35">
      <c r="A3242" t="s">
        <v>79</v>
      </c>
    </row>
    <row r="3243" spans="1:1" x14ac:dyDescent="0.35">
      <c r="A3243" t="s">
        <v>32</v>
      </c>
    </row>
    <row r="3244" spans="1:1" x14ac:dyDescent="0.35">
      <c r="A3244" t="s">
        <v>31</v>
      </c>
    </row>
    <row r="3245" spans="1:1" x14ac:dyDescent="0.35">
      <c r="A3245" t="s">
        <v>40</v>
      </c>
    </row>
    <row r="3246" spans="1:1" x14ac:dyDescent="0.35">
      <c r="A3246" t="s">
        <v>169</v>
      </c>
    </row>
    <row r="3247" spans="1:1" x14ac:dyDescent="0.35">
      <c r="A3247" t="s">
        <v>177</v>
      </c>
    </row>
    <row r="3248" spans="1:1" x14ac:dyDescent="0.35">
      <c r="A3248" t="s">
        <v>201</v>
      </c>
    </row>
    <row r="3249" spans="1:1" x14ac:dyDescent="0.35">
      <c r="A3249" t="s">
        <v>79</v>
      </c>
    </row>
    <row r="3250" spans="1:1" x14ac:dyDescent="0.35">
      <c r="A3250" t="s">
        <v>67</v>
      </c>
    </row>
    <row r="3251" spans="1:1" x14ac:dyDescent="0.35">
      <c r="A3251" t="s">
        <v>177</v>
      </c>
    </row>
    <row r="3252" spans="1:1" x14ac:dyDescent="0.35">
      <c r="A3252" t="s">
        <v>13</v>
      </c>
    </row>
    <row r="3253" spans="1:1" x14ac:dyDescent="0.35">
      <c r="A3253" t="s">
        <v>23</v>
      </c>
    </row>
    <row r="3254" spans="1:1" x14ac:dyDescent="0.35">
      <c r="A3254" t="s">
        <v>23</v>
      </c>
    </row>
    <row r="3255" spans="1:1" x14ac:dyDescent="0.35">
      <c r="A3255" t="s">
        <v>169</v>
      </c>
    </row>
    <row r="3256" spans="1:1" x14ac:dyDescent="0.35">
      <c r="A3256" t="s">
        <v>40</v>
      </c>
    </row>
    <row r="3257" spans="1:1" x14ac:dyDescent="0.35">
      <c r="A3257" t="s">
        <v>13</v>
      </c>
    </row>
    <row r="3258" spans="1:1" x14ac:dyDescent="0.35">
      <c r="A3258" t="s">
        <v>67</v>
      </c>
    </row>
    <row r="3259" spans="1:1" x14ac:dyDescent="0.35">
      <c r="A3259" t="s">
        <v>16</v>
      </c>
    </row>
    <row r="3260" spans="1:1" x14ac:dyDescent="0.35">
      <c r="A3260" t="s">
        <v>14</v>
      </c>
    </row>
    <row r="3261" spans="1:1" x14ac:dyDescent="0.35">
      <c r="A3261" t="s">
        <v>40</v>
      </c>
    </row>
    <row r="3262" spans="1:1" x14ac:dyDescent="0.35">
      <c r="A3262" t="s">
        <v>133</v>
      </c>
    </row>
    <row r="3263" spans="1:1" x14ac:dyDescent="0.35">
      <c r="A3263" t="s">
        <v>14</v>
      </c>
    </row>
    <row r="3264" spans="1:1" x14ac:dyDescent="0.35">
      <c r="A3264" t="s">
        <v>133</v>
      </c>
    </row>
    <row r="3265" spans="1:1" x14ac:dyDescent="0.35">
      <c r="A3265" t="s">
        <v>101</v>
      </c>
    </row>
    <row r="3266" spans="1:1" x14ac:dyDescent="0.35">
      <c r="A3266" t="s">
        <v>14</v>
      </c>
    </row>
    <row r="3267" spans="1:1" x14ac:dyDescent="0.35">
      <c r="A3267" t="s">
        <v>32</v>
      </c>
    </row>
    <row r="3268" spans="1:1" x14ac:dyDescent="0.35">
      <c r="A3268" t="s">
        <v>177</v>
      </c>
    </row>
    <row r="3269" spans="1:1" x14ac:dyDescent="0.35">
      <c r="A3269" t="s">
        <v>34</v>
      </c>
    </row>
    <row r="3270" spans="1:1" x14ac:dyDescent="0.35">
      <c r="A3270" t="s">
        <v>14</v>
      </c>
    </row>
    <row r="3271" spans="1:1" x14ac:dyDescent="0.35">
      <c r="A3271" t="s">
        <v>31</v>
      </c>
    </row>
    <row r="3272" spans="1:1" x14ac:dyDescent="0.35">
      <c r="A3272" t="s">
        <v>201</v>
      </c>
    </row>
    <row r="3273" spans="1:1" x14ac:dyDescent="0.35">
      <c r="A3273" t="s">
        <v>34</v>
      </c>
    </row>
    <row r="3274" spans="1:1" x14ac:dyDescent="0.35">
      <c r="A3274" t="s">
        <v>32</v>
      </c>
    </row>
    <row r="3275" spans="1:1" x14ac:dyDescent="0.35">
      <c r="A3275" t="s">
        <v>32</v>
      </c>
    </row>
    <row r="3276" spans="1:1" x14ac:dyDescent="0.35">
      <c r="A3276" t="s">
        <v>14</v>
      </c>
    </row>
    <row r="3277" spans="1:1" x14ac:dyDescent="0.35">
      <c r="A3277" t="s">
        <v>23</v>
      </c>
    </row>
    <row r="3278" spans="1:1" x14ac:dyDescent="0.35">
      <c r="A3278" t="s">
        <v>14</v>
      </c>
    </row>
    <row r="3279" spans="1:1" x14ac:dyDescent="0.35">
      <c r="A3279" t="s">
        <v>22</v>
      </c>
    </row>
    <row r="3280" spans="1:1" x14ac:dyDescent="0.35">
      <c r="A3280" t="s">
        <v>42</v>
      </c>
    </row>
    <row r="3281" spans="1:1" x14ac:dyDescent="0.35">
      <c r="A3281" t="s">
        <v>25</v>
      </c>
    </row>
    <row r="3282" spans="1:1" x14ac:dyDescent="0.35">
      <c r="A3282" t="s">
        <v>40</v>
      </c>
    </row>
    <row r="3283" spans="1:1" x14ac:dyDescent="0.35">
      <c r="A3283" t="s">
        <v>42</v>
      </c>
    </row>
    <row r="3284" spans="1:1" x14ac:dyDescent="0.35">
      <c r="A3284" t="s">
        <v>67</v>
      </c>
    </row>
    <row r="3285" spans="1:1" x14ac:dyDescent="0.35">
      <c r="A3285" t="s">
        <v>177</v>
      </c>
    </row>
    <row r="3286" spans="1:1" x14ac:dyDescent="0.35">
      <c r="A3286" t="s">
        <v>40</v>
      </c>
    </row>
    <row r="3287" spans="1:1" x14ac:dyDescent="0.35">
      <c r="A3287" t="s">
        <v>79</v>
      </c>
    </row>
    <row r="3288" spans="1:1" x14ac:dyDescent="0.35">
      <c r="A3288" t="s">
        <v>101</v>
      </c>
    </row>
    <row r="3289" spans="1:1" x14ac:dyDescent="0.35">
      <c r="A3289" t="s">
        <v>34</v>
      </c>
    </row>
    <row r="3290" spans="1:1" x14ac:dyDescent="0.35">
      <c r="A3290" t="s">
        <v>201</v>
      </c>
    </row>
    <row r="3291" spans="1:1" x14ac:dyDescent="0.35">
      <c r="A3291" t="s">
        <v>67</v>
      </c>
    </row>
    <row r="3292" spans="1:1" x14ac:dyDescent="0.35">
      <c r="A3292" t="s">
        <v>57</v>
      </c>
    </row>
    <row r="3293" spans="1:1" x14ac:dyDescent="0.35">
      <c r="A3293" t="s">
        <v>177</v>
      </c>
    </row>
    <row r="3294" spans="1:1" x14ac:dyDescent="0.35">
      <c r="A3294" t="s">
        <v>32</v>
      </c>
    </row>
    <row r="3295" spans="1:1" x14ac:dyDescent="0.35">
      <c r="A3295" t="s">
        <v>14</v>
      </c>
    </row>
    <row r="3296" spans="1:1" x14ac:dyDescent="0.35">
      <c r="A3296" t="s">
        <v>16</v>
      </c>
    </row>
    <row r="3297" spans="1:1" x14ac:dyDescent="0.35">
      <c r="A3297" t="s">
        <v>32</v>
      </c>
    </row>
    <row r="3298" spans="1:1" x14ac:dyDescent="0.35">
      <c r="A3298" t="s">
        <v>133</v>
      </c>
    </row>
    <row r="3299" spans="1:1" x14ac:dyDescent="0.35">
      <c r="A3299" t="s">
        <v>40</v>
      </c>
    </row>
    <row r="3300" spans="1:1" x14ac:dyDescent="0.35">
      <c r="A3300" t="s">
        <v>133</v>
      </c>
    </row>
    <row r="3301" spans="1:1" x14ac:dyDescent="0.35">
      <c r="A3301" t="s">
        <v>22</v>
      </c>
    </row>
    <row r="3302" spans="1:1" x14ac:dyDescent="0.35">
      <c r="A3302" t="s">
        <v>34</v>
      </c>
    </row>
    <row r="3303" spans="1:1" x14ac:dyDescent="0.35">
      <c r="A3303" t="s">
        <v>25</v>
      </c>
    </row>
    <row r="3304" spans="1:1" x14ac:dyDescent="0.35">
      <c r="A3304" t="s">
        <v>67</v>
      </c>
    </row>
    <row r="3305" spans="1:1" x14ac:dyDescent="0.35">
      <c r="A3305" t="s">
        <v>149</v>
      </c>
    </row>
    <row r="3306" spans="1:1" x14ac:dyDescent="0.35">
      <c r="A3306" t="s">
        <v>177</v>
      </c>
    </row>
    <row r="3307" spans="1:1" x14ac:dyDescent="0.35">
      <c r="A3307" t="s">
        <v>32</v>
      </c>
    </row>
    <row r="3308" spans="1:1" x14ac:dyDescent="0.35">
      <c r="A3308" t="s">
        <v>40</v>
      </c>
    </row>
    <row r="3309" spans="1:1" x14ac:dyDescent="0.35">
      <c r="A3309" t="s">
        <v>149</v>
      </c>
    </row>
    <row r="3310" spans="1:1" x14ac:dyDescent="0.35">
      <c r="A3310" t="s">
        <v>201</v>
      </c>
    </row>
    <row r="3311" spans="1:1" x14ac:dyDescent="0.35">
      <c r="A3311" t="s">
        <v>16</v>
      </c>
    </row>
    <row r="3312" spans="1:1" x14ac:dyDescent="0.35">
      <c r="A3312" t="s">
        <v>32</v>
      </c>
    </row>
    <row r="3313" spans="1:1" x14ac:dyDescent="0.35">
      <c r="A3313" t="s">
        <v>40</v>
      </c>
    </row>
    <row r="3314" spans="1:1" x14ac:dyDescent="0.35">
      <c r="A3314" t="s">
        <v>40</v>
      </c>
    </row>
    <row r="3315" spans="1:1" x14ac:dyDescent="0.35">
      <c r="A3315" t="s">
        <v>101</v>
      </c>
    </row>
    <row r="3316" spans="1:1" x14ac:dyDescent="0.35">
      <c r="A3316" t="s">
        <v>42</v>
      </c>
    </row>
    <row r="3317" spans="1:1" x14ac:dyDescent="0.35">
      <c r="A3317" t="s">
        <v>40</v>
      </c>
    </row>
    <row r="3318" spans="1:1" x14ac:dyDescent="0.35">
      <c r="A3318" t="s">
        <v>31</v>
      </c>
    </row>
    <row r="3319" spans="1:1" x14ac:dyDescent="0.35">
      <c r="A3319" t="s">
        <v>25</v>
      </c>
    </row>
    <row r="3320" spans="1:1" x14ac:dyDescent="0.35">
      <c r="A3320" t="s">
        <v>169</v>
      </c>
    </row>
    <row r="3321" spans="1:1" x14ac:dyDescent="0.35">
      <c r="A3321" t="s">
        <v>23</v>
      </c>
    </row>
    <row r="3322" spans="1:1" x14ac:dyDescent="0.35">
      <c r="A3322" t="s">
        <v>34</v>
      </c>
    </row>
    <row r="3323" spans="1:1" x14ac:dyDescent="0.35">
      <c r="A3323" t="s">
        <v>25</v>
      </c>
    </row>
    <row r="3324" spans="1:1" x14ac:dyDescent="0.35">
      <c r="A3324" t="s">
        <v>13</v>
      </c>
    </row>
    <row r="3325" spans="1:1" x14ac:dyDescent="0.35">
      <c r="A3325" t="s">
        <v>79</v>
      </c>
    </row>
    <row r="3326" spans="1:1" x14ac:dyDescent="0.35">
      <c r="A3326" t="s">
        <v>23</v>
      </c>
    </row>
    <row r="3327" spans="1:1" x14ac:dyDescent="0.35">
      <c r="A3327" t="s">
        <v>57</v>
      </c>
    </row>
    <row r="3328" spans="1:1" x14ac:dyDescent="0.35">
      <c r="A3328" t="s">
        <v>177</v>
      </c>
    </row>
    <row r="3329" spans="1:1" x14ac:dyDescent="0.35">
      <c r="A3329" t="s">
        <v>40</v>
      </c>
    </row>
    <row r="3330" spans="1:1" x14ac:dyDescent="0.35">
      <c r="A3330" t="s">
        <v>14</v>
      </c>
    </row>
    <row r="3331" spans="1:1" x14ac:dyDescent="0.35">
      <c r="A3331" t="s">
        <v>40</v>
      </c>
    </row>
    <row r="3332" spans="1:1" x14ac:dyDescent="0.35">
      <c r="A3332" t="s">
        <v>201</v>
      </c>
    </row>
    <row r="3333" spans="1:1" x14ac:dyDescent="0.35">
      <c r="A3333" t="s">
        <v>13</v>
      </c>
    </row>
    <row r="3334" spans="1:1" x14ac:dyDescent="0.35">
      <c r="A3334" t="s">
        <v>40</v>
      </c>
    </row>
    <row r="3335" spans="1:1" x14ac:dyDescent="0.35">
      <c r="A3335" t="s">
        <v>14</v>
      </c>
    </row>
    <row r="3336" spans="1:1" x14ac:dyDescent="0.35">
      <c r="A3336" t="s">
        <v>42</v>
      </c>
    </row>
    <row r="3337" spans="1:1" x14ac:dyDescent="0.35">
      <c r="A3337" t="s">
        <v>34</v>
      </c>
    </row>
    <row r="3338" spans="1:1" x14ac:dyDescent="0.35">
      <c r="A3338" t="s">
        <v>101</v>
      </c>
    </row>
    <row r="3339" spans="1:1" x14ac:dyDescent="0.35">
      <c r="A3339" t="s">
        <v>169</v>
      </c>
    </row>
    <row r="3340" spans="1:1" x14ac:dyDescent="0.35">
      <c r="A3340" t="s">
        <v>101</v>
      </c>
    </row>
    <row r="3341" spans="1:1" x14ac:dyDescent="0.35">
      <c r="A3341" t="s">
        <v>34</v>
      </c>
    </row>
    <row r="3342" spans="1:1" x14ac:dyDescent="0.35">
      <c r="A3342" t="s">
        <v>169</v>
      </c>
    </row>
    <row r="3343" spans="1:1" x14ac:dyDescent="0.35">
      <c r="A3343" t="s">
        <v>67</v>
      </c>
    </row>
    <row r="3344" spans="1:1" x14ac:dyDescent="0.35">
      <c r="A3344" t="s">
        <v>201</v>
      </c>
    </row>
    <row r="3345" spans="1:1" x14ac:dyDescent="0.35">
      <c r="A3345" t="s">
        <v>16</v>
      </c>
    </row>
    <row r="3346" spans="1:1" x14ac:dyDescent="0.35">
      <c r="A3346" t="s">
        <v>32</v>
      </c>
    </row>
    <row r="3347" spans="1:1" x14ac:dyDescent="0.35">
      <c r="A3347" t="s">
        <v>31</v>
      </c>
    </row>
    <row r="3348" spans="1:1" x14ac:dyDescent="0.35">
      <c r="A3348" t="s">
        <v>32</v>
      </c>
    </row>
    <row r="3349" spans="1:1" x14ac:dyDescent="0.35">
      <c r="A3349" t="s">
        <v>23</v>
      </c>
    </row>
    <row r="3350" spans="1:1" x14ac:dyDescent="0.35">
      <c r="A3350" t="s">
        <v>34</v>
      </c>
    </row>
    <row r="3351" spans="1:1" x14ac:dyDescent="0.35">
      <c r="A3351" t="s">
        <v>34</v>
      </c>
    </row>
    <row r="3352" spans="1:1" x14ac:dyDescent="0.35">
      <c r="A3352" t="s">
        <v>201</v>
      </c>
    </row>
    <row r="3353" spans="1:1" x14ac:dyDescent="0.35">
      <c r="A3353" t="s">
        <v>13</v>
      </c>
    </row>
    <row r="3354" spans="1:1" x14ac:dyDescent="0.35">
      <c r="A3354" t="s">
        <v>79</v>
      </c>
    </row>
    <row r="3355" spans="1:1" x14ac:dyDescent="0.35">
      <c r="A3355" t="s">
        <v>40</v>
      </c>
    </row>
    <row r="3356" spans="1:1" x14ac:dyDescent="0.35">
      <c r="A3356" t="s">
        <v>23</v>
      </c>
    </row>
    <row r="3357" spans="1:1" x14ac:dyDescent="0.35">
      <c r="A3357" t="s">
        <v>31</v>
      </c>
    </row>
    <row r="3358" spans="1:1" x14ac:dyDescent="0.35">
      <c r="A3358" t="s">
        <v>177</v>
      </c>
    </row>
    <row r="3359" spans="1:1" x14ac:dyDescent="0.35">
      <c r="A3359" t="s">
        <v>133</v>
      </c>
    </row>
    <row r="3360" spans="1:1" x14ac:dyDescent="0.35">
      <c r="A3360" t="s">
        <v>25</v>
      </c>
    </row>
    <row r="3361" spans="1:1" x14ac:dyDescent="0.35">
      <c r="A3361" t="s">
        <v>22</v>
      </c>
    </row>
    <row r="3362" spans="1:1" x14ac:dyDescent="0.35">
      <c r="A3362" t="s">
        <v>23</v>
      </c>
    </row>
    <row r="3363" spans="1:1" x14ac:dyDescent="0.35">
      <c r="A3363" t="s">
        <v>79</v>
      </c>
    </row>
    <row r="3364" spans="1:1" x14ac:dyDescent="0.35">
      <c r="A3364" t="s">
        <v>16</v>
      </c>
    </row>
    <row r="3365" spans="1:1" x14ac:dyDescent="0.35">
      <c r="A3365" t="s">
        <v>31</v>
      </c>
    </row>
    <row r="3366" spans="1:1" x14ac:dyDescent="0.35">
      <c r="A3366" t="s">
        <v>22</v>
      </c>
    </row>
    <row r="3367" spans="1:1" x14ac:dyDescent="0.35">
      <c r="A3367" t="s">
        <v>25</v>
      </c>
    </row>
    <row r="3368" spans="1:1" x14ac:dyDescent="0.35">
      <c r="A3368" t="s">
        <v>16</v>
      </c>
    </row>
    <row r="3369" spans="1:1" x14ac:dyDescent="0.35">
      <c r="A3369" t="s">
        <v>32</v>
      </c>
    </row>
    <row r="3370" spans="1:1" x14ac:dyDescent="0.35">
      <c r="A3370" t="s">
        <v>16</v>
      </c>
    </row>
    <row r="3371" spans="1:1" x14ac:dyDescent="0.35">
      <c r="A3371" t="s">
        <v>79</v>
      </c>
    </row>
    <row r="3372" spans="1:1" x14ac:dyDescent="0.35">
      <c r="A3372" t="s">
        <v>79</v>
      </c>
    </row>
    <row r="3373" spans="1:1" x14ac:dyDescent="0.35">
      <c r="A3373" t="s">
        <v>149</v>
      </c>
    </row>
    <row r="3374" spans="1:1" x14ac:dyDescent="0.35">
      <c r="A3374" t="s">
        <v>177</v>
      </c>
    </row>
    <row r="3375" spans="1:1" x14ac:dyDescent="0.35">
      <c r="A3375" t="s">
        <v>34</v>
      </c>
    </row>
    <row r="3376" spans="1:1" x14ac:dyDescent="0.35">
      <c r="A3376" t="s">
        <v>14</v>
      </c>
    </row>
    <row r="3377" spans="1:1" x14ac:dyDescent="0.35">
      <c r="A3377" t="s">
        <v>177</v>
      </c>
    </row>
    <row r="3378" spans="1:1" x14ac:dyDescent="0.35">
      <c r="A3378" t="s">
        <v>16</v>
      </c>
    </row>
    <row r="3379" spans="1:1" x14ac:dyDescent="0.35">
      <c r="A3379" t="s">
        <v>42</v>
      </c>
    </row>
    <row r="3380" spans="1:1" x14ac:dyDescent="0.35">
      <c r="A3380" t="s">
        <v>14</v>
      </c>
    </row>
    <row r="3381" spans="1:1" x14ac:dyDescent="0.35">
      <c r="A3381" t="s">
        <v>177</v>
      </c>
    </row>
    <row r="3382" spans="1:1" x14ac:dyDescent="0.35">
      <c r="A3382" t="s">
        <v>67</v>
      </c>
    </row>
    <row r="3383" spans="1:1" x14ac:dyDescent="0.35">
      <c r="A3383" t="s">
        <v>25</v>
      </c>
    </row>
    <row r="3384" spans="1:1" x14ac:dyDescent="0.35">
      <c r="A3384" t="s">
        <v>57</v>
      </c>
    </row>
    <row r="3385" spans="1:1" x14ac:dyDescent="0.35">
      <c r="A3385" t="s">
        <v>40</v>
      </c>
    </row>
    <row r="3386" spans="1:1" x14ac:dyDescent="0.35">
      <c r="A3386" t="s">
        <v>101</v>
      </c>
    </row>
    <row r="3387" spans="1:1" x14ac:dyDescent="0.35">
      <c r="A3387" t="s">
        <v>16</v>
      </c>
    </row>
    <row r="3388" spans="1:1" x14ac:dyDescent="0.35">
      <c r="A3388" t="s">
        <v>32</v>
      </c>
    </row>
    <row r="3389" spans="1:1" x14ac:dyDescent="0.35">
      <c r="A3389" t="s">
        <v>14</v>
      </c>
    </row>
    <row r="3390" spans="1:1" x14ac:dyDescent="0.35">
      <c r="A3390" t="s">
        <v>23</v>
      </c>
    </row>
    <row r="3391" spans="1:1" x14ac:dyDescent="0.35">
      <c r="A3391" t="s">
        <v>32</v>
      </c>
    </row>
    <row r="3392" spans="1:1" x14ac:dyDescent="0.35">
      <c r="A3392" t="s">
        <v>101</v>
      </c>
    </row>
    <row r="3393" spans="1:1" x14ac:dyDescent="0.35">
      <c r="A3393" t="s">
        <v>57</v>
      </c>
    </row>
    <row r="3394" spans="1:1" x14ac:dyDescent="0.35">
      <c r="A3394" t="s">
        <v>25</v>
      </c>
    </row>
    <row r="3395" spans="1:1" x14ac:dyDescent="0.35">
      <c r="A3395" t="s">
        <v>14</v>
      </c>
    </row>
    <row r="3396" spans="1:1" x14ac:dyDescent="0.35">
      <c r="A3396" t="s">
        <v>133</v>
      </c>
    </row>
    <row r="3397" spans="1:1" x14ac:dyDescent="0.35">
      <c r="A3397" t="s">
        <v>133</v>
      </c>
    </row>
    <row r="3398" spans="1:1" x14ac:dyDescent="0.35">
      <c r="A3398" t="s">
        <v>67</v>
      </c>
    </row>
    <row r="3399" spans="1:1" x14ac:dyDescent="0.35">
      <c r="A3399" t="s">
        <v>79</v>
      </c>
    </row>
    <row r="3400" spans="1:1" x14ac:dyDescent="0.35">
      <c r="A3400" t="s">
        <v>42</v>
      </c>
    </row>
    <row r="3401" spans="1:1" x14ac:dyDescent="0.35">
      <c r="A3401" t="s">
        <v>40</v>
      </c>
    </row>
    <row r="3402" spans="1:1" x14ac:dyDescent="0.35">
      <c r="A3402" t="s">
        <v>177</v>
      </c>
    </row>
    <row r="3403" spans="1:1" x14ac:dyDescent="0.35">
      <c r="A3403" t="s">
        <v>40</v>
      </c>
    </row>
    <row r="3404" spans="1:1" x14ac:dyDescent="0.35">
      <c r="A3404" t="s">
        <v>13</v>
      </c>
    </row>
    <row r="3405" spans="1:1" x14ac:dyDescent="0.35">
      <c r="A3405" t="s">
        <v>25</v>
      </c>
    </row>
    <row r="3406" spans="1:1" x14ac:dyDescent="0.35">
      <c r="A3406" t="s">
        <v>32</v>
      </c>
    </row>
    <row r="3407" spans="1:1" x14ac:dyDescent="0.35">
      <c r="A3407" t="s">
        <v>101</v>
      </c>
    </row>
    <row r="3408" spans="1:1" x14ac:dyDescent="0.35">
      <c r="A3408" t="s">
        <v>34</v>
      </c>
    </row>
    <row r="3409" spans="1:1" x14ac:dyDescent="0.35">
      <c r="A3409" t="s">
        <v>177</v>
      </c>
    </row>
    <row r="3410" spans="1:1" x14ac:dyDescent="0.35">
      <c r="A3410" t="s">
        <v>40</v>
      </c>
    </row>
    <row r="3411" spans="1:1" x14ac:dyDescent="0.35">
      <c r="A3411" t="s">
        <v>16</v>
      </c>
    </row>
    <row r="3412" spans="1:1" x14ac:dyDescent="0.35">
      <c r="A3412" t="s">
        <v>133</v>
      </c>
    </row>
    <row r="3413" spans="1:1" x14ac:dyDescent="0.35">
      <c r="A3413" t="s">
        <v>31</v>
      </c>
    </row>
    <row r="3414" spans="1:1" x14ac:dyDescent="0.35">
      <c r="A3414" t="s">
        <v>34</v>
      </c>
    </row>
    <row r="3415" spans="1:1" x14ac:dyDescent="0.35">
      <c r="A3415" t="s">
        <v>42</v>
      </c>
    </row>
    <row r="3416" spans="1:1" x14ac:dyDescent="0.35">
      <c r="A3416" t="s">
        <v>34</v>
      </c>
    </row>
    <row r="3417" spans="1:1" x14ac:dyDescent="0.35">
      <c r="A3417" t="s">
        <v>67</v>
      </c>
    </row>
    <row r="3418" spans="1:1" x14ac:dyDescent="0.35">
      <c r="A3418" t="s">
        <v>57</v>
      </c>
    </row>
    <row r="3419" spans="1:1" x14ac:dyDescent="0.35">
      <c r="A3419" t="s">
        <v>169</v>
      </c>
    </row>
    <row r="3420" spans="1:1" x14ac:dyDescent="0.35">
      <c r="A3420" t="s">
        <v>42</v>
      </c>
    </row>
    <row r="3421" spans="1:1" x14ac:dyDescent="0.35">
      <c r="A3421" t="s">
        <v>14</v>
      </c>
    </row>
    <row r="3422" spans="1:1" x14ac:dyDescent="0.35">
      <c r="A3422" t="s">
        <v>42</v>
      </c>
    </row>
    <row r="3423" spans="1:1" x14ac:dyDescent="0.35">
      <c r="A3423" t="s">
        <v>169</v>
      </c>
    </row>
    <row r="3424" spans="1:1" x14ac:dyDescent="0.35">
      <c r="A3424" t="s">
        <v>32</v>
      </c>
    </row>
    <row r="3425" spans="1:1" x14ac:dyDescent="0.35">
      <c r="A3425" t="s">
        <v>40</v>
      </c>
    </row>
    <row r="3426" spans="1:1" x14ac:dyDescent="0.35">
      <c r="A3426" t="s">
        <v>25</v>
      </c>
    </row>
    <row r="3427" spans="1:1" x14ac:dyDescent="0.35">
      <c r="A3427" t="s">
        <v>40</v>
      </c>
    </row>
    <row r="3428" spans="1:1" x14ac:dyDescent="0.35">
      <c r="A3428" t="s">
        <v>13</v>
      </c>
    </row>
    <row r="3429" spans="1:1" x14ac:dyDescent="0.35">
      <c r="A3429" t="s">
        <v>34</v>
      </c>
    </row>
    <row r="3430" spans="1:1" x14ac:dyDescent="0.35">
      <c r="A3430" t="s">
        <v>201</v>
      </c>
    </row>
    <row r="3431" spans="1:1" x14ac:dyDescent="0.35">
      <c r="A3431" t="s">
        <v>14</v>
      </c>
    </row>
    <row r="3432" spans="1:1" x14ac:dyDescent="0.35">
      <c r="A3432" t="s">
        <v>57</v>
      </c>
    </row>
    <row r="3433" spans="1:1" x14ac:dyDescent="0.35">
      <c r="A3433" t="s">
        <v>101</v>
      </c>
    </row>
    <row r="3434" spans="1:1" x14ac:dyDescent="0.35">
      <c r="A3434" t="s">
        <v>169</v>
      </c>
    </row>
    <row r="3435" spans="1:1" x14ac:dyDescent="0.35">
      <c r="A3435" t="s">
        <v>79</v>
      </c>
    </row>
    <row r="3436" spans="1:1" x14ac:dyDescent="0.35">
      <c r="A3436" t="s">
        <v>13</v>
      </c>
    </row>
    <row r="3437" spans="1:1" x14ac:dyDescent="0.35">
      <c r="A3437" t="s">
        <v>40</v>
      </c>
    </row>
    <row r="3438" spans="1:1" x14ac:dyDescent="0.35">
      <c r="A3438" t="s">
        <v>14</v>
      </c>
    </row>
    <row r="3439" spans="1:1" x14ac:dyDescent="0.35">
      <c r="A3439" t="s">
        <v>42</v>
      </c>
    </row>
    <row r="3440" spans="1:1" x14ac:dyDescent="0.35">
      <c r="A3440" t="s">
        <v>34</v>
      </c>
    </row>
    <row r="3441" spans="1:1" x14ac:dyDescent="0.35">
      <c r="A3441" t="s">
        <v>22</v>
      </c>
    </row>
    <row r="3442" spans="1:1" x14ac:dyDescent="0.35">
      <c r="A3442" t="s">
        <v>133</v>
      </c>
    </row>
    <row r="3443" spans="1:1" x14ac:dyDescent="0.35">
      <c r="A3443" t="s">
        <v>25</v>
      </c>
    </row>
    <row r="3444" spans="1:1" x14ac:dyDescent="0.35">
      <c r="A3444" t="s">
        <v>32</v>
      </c>
    </row>
    <row r="3445" spans="1:1" x14ac:dyDescent="0.35">
      <c r="A3445" t="s">
        <v>31</v>
      </c>
    </row>
    <row r="3446" spans="1:1" x14ac:dyDescent="0.35">
      <c r="A3446" t="s">
        <v>22</v>
      </c>
    </row>
    <row r="3447" spans="1:1" x14ac:dyDescent="0.35">
      <c r="A3447" t="s">
        <v>79</v>
      </c>
    </row>
    <row r="3448" spans="1:1" x14ac:dyDescent="0.35">
      <c r="A3448" t="s">
        <v>40</v>
      </c>
    </row>
    <row r="3449" spans="1:1" x14ac:dyDescent="0.35">
      <c r="A3449" t="s">
        <v>149</v>
      </c>
    </row>
    <row r="3450" spans="1:1" x14ac:dyDescent="0.35">
      <c r="A3450" t="s">
        <v>31</v>
      </c>
    </row>
    <row r="3451" spans="1:1" x14ac:dyDescent="0.35">
      <c r="A3451" t="s">
        <v>201</v>
      </c>
    </row>
    <row r="3452" spans="1:1" x14ac:dyDescent="0.35">
      <c r="A3452" t="s">
        <v>34</v>
      </c>
    </row>
    <row r="3453" spans="1:1" x14ac:dyDescent="0.35">
      <c r="A3453" t="s">
        <v>42</v>
      </c>
    </row>
    <row r="3454" spans="1:1" x14ac:dyDescent="0.35">
      <c r="A3454" t="s">
        <v>14</v>
      </c>
    </row>
    <row r="3455" spans="1:1" x14ac:dyDescent="0.35">
      <c r="A3455" t="s">
        <v>101</v>
      </c>
    </row>
    <row r="3456" spans="1:1" x14ac:dyDescent="0.35">
      <c r="A3456" t="s">
        <v>22</v>
      </c>
    </row>
    <row r="3457" spans="1:1" x14ac:dyDescent="0.35">
      <c r="A3457" t="s">
        <v>34</v>
      </c>
    </row>
    <row r="3458" spans="1:1" x14ac:dyDescent="0.35">
      <c r="A3458" t="s">
        <v>13</v>
      </c>
    </row>
    <row r="3459" spans="1:1" x14ac:dyDescent="0.35">
      <c r="A3459" t="s">
        <v>22</v>
      </c>
    </row>
    <row r="3460" spans="1:1" x14ac:dyDescent="0.35">
      <c r="A3460" t="s">
        <v>201</v>
      </c>
    </row>
    <row r="3461" spans="1:1" x14ac:dyDescent="0.35">
      <c r="A3461" t="s">
        <v>32</v>
      </c>
    </row>
    <row r="3462" spans="1:1" x14ac:dyDescent="0.35">
      <c r="A3462" t="s">
        <v>133</v>
      </c>
    </row>
    <row r="3463" spans="1:1" x14ac:dyDescent="0.35">
      <c r="A3463" t="s">
        <v>177</v>
      </c>
    </row>
    <row r="3464" spans="1:1" x14ac:dyDescent="0.35">
      <c r="A3464" t="s">
        <v>22</v>
      </c>
    </row>
    <row r="3465" spans="1:1" x14ac:dyDescent="0.35">
      <c r="A3465" t="s">
        <v>22</v>
      </c>
    </row>
    <row r="3466" spans="1:1" x14ac:dyDescent="0.35">
      <c r="A3466" t="s">
        <v>25</v>
      </c>
    </row>
    <row r="3467" spans="1:1" x14ac:dyDescent="0.35">
      <c r="A3467" t="s">
        <v>169</v>
      </c>
    </row>
    <row r="3468" spans="1:1" x14ac:dyDescent="0.35">
      <c r="A3468" t="s">
        <v>25</v>
      </c>
    </row>
    <row r="3469" spans="1:1" x14ac:dyDescent="0.35">
      <c r="A3469" t="s">
        <v>25</v>
      </c>
    </row>
    <row r="3470" spans="1:1" x14ac:dyDescent="0.35">
      <c r="A3470" t="s">
        <v>149</v>
      </c>
    </row>
    <row r="3471" spans="1:1" x14ac:dyDescent="0.35">
      <c r="A3471" t="s">
        <v>201</v>
      </c>
    </row>
    <row r="3472" spans="1:1" x14ac:dyDescent="0.35">
      <c r="A3472" t="s">
        <v>32</v>
      </c>
    </row>
    <row r="3473" spans="1:1" x14ac:dyDescent="0.35">
      <c r="A3473" t="s">
        <v>67</v>
      </c>
    </row>
    <row r="3474" spans="1:1" x14ac:dyDescent="0.35">
      <c r="A3474" t="s">
        <v>34</v>
      </c>
    </row>
    <row r="3475" spans="1:1" x14ac:dyDescent="0.35">
      <c r="A3475" t="s">
        <v>40</v>
      </c>
    </row>
    <row r="3476" spans="1:1" x14ac:dyDescent="0.35">
      <c r="A3476" t="s">
        <v>13</v>
      </c>
    </row>
    <row r="3477" spans="1:1" x14ac:dyDescent="0.35">
      <c r="A3477" t="s">
        <v>201</v>
      </c>
    </row>
    <row r="3478" spans="1:1" x14ac:dyDescent="0.35">
      <c r="A3478" t="s">
        <v>16</v>
      </c>
    </row>
    <row r="3479" spans="1:1" x14ac:dyDescent="0.35">
      <c r="A3479" t="s">
        <v>67</v>
      </c>
    </row>
    <row r="3480" spans="1:1" x14ac:dyDescent="0.35">
      <c r="A3480" t="s">
        <v>201</v>
      </c>
    </row>
    <row r="3481" spans="1:1" x14ac:dyDescent="0.35">
      <c r="A3481" t="s">
        <v>42</v>
      </c>
    </row>
    <row r="3482" spans="1:1" x14ac:dyDescent="0.35">
      <c r="A3482" t="s">
        <v>57</v>
      </c>
    </row>
    <row r="3483" spans="1:1" x14ac:dyDescent="0.35">
      <c r="A3483" t="s">
        <v>101</v>
      </c>
    </row>
    <row r="3484" spans="1:1" x14ac:dyDescent="0.35">
      <c r="A3484" t="s">
        <v>67</v>
      </c>
    </row>
    <row r="3485" spans="1:1" x14ac:dyDescent="0.35">
      <c r="A3485" t="s">
        <v>177</v>
      </c>
    </row>
    <row r="3486" spans="1:1" x14ac:dyDescent="0.35">
      <c r="A3486" t="s">
        <v>25</v>
      </c>
    </row>
    <row r="3487" spans="1:1" x14ac:dyDescent="0.35">
      <c r="A3487" t="s">
        <v>14</v>
      </c>
    </row>
    <row r="3488" spans="1:1" x14ac:dyDescent="0.35">
      <c r="A3488" t="s">
        <v>32</v>
      </c>
    </row>
    <row r="3489" spans="1:1" x14ac:dyDescent="0.35">
      <c r="A3489" t="s">
        <v>31</v>
      </c>
    </row>
    <row r="3490" spans="1:1" x14ac:dyDescent="0.35">
      <c r="A3490" t="s">
        <v>101</v>
      </c>
    </row>
    <row r="3491" spans="1:1" x14ac:dyDescent="0.35">
      <c r="A3491" t="s">
        <v>22</v>
      </c>
    </row>
    <row r="3492" spans="1:1" x14ac:dyDescent="0.35">
      <c r="A3492" t="s">
        <v>25</v>
      </c>
    </row>
    <row r="3493" spans="1:1" x14ac:dyDescent="0.35">
      <c r="A3493" t="s">
        <v>101</v>
      </c>
    </row>
    <row r="3494" spans="1:1" x14ac:dyDescent="0.35">
      <c r="A3494" t="s">
        <v>31</v>
      </c>
    </row>
    <row r="3495" spans="1:1" x14ac:dyDescent="0.35">
      <c r="A3495" t="s">
        <v>32</v>
      </c>
    </row>
    <row r="3496" spans="1:1" x14ac:dyDescent="0.35">
      <c r="A3496" t="s">
        <v>16</v>
      </c>
    </row>
    <row r="3497" spans="1:1" x14ac:dyDescent="0.35">
      <c r="A3497" t="s">
        <v>13</v>
      </c>
    </row>
    <row r="3498" spans="1:1" x14ac:dyDescent="0.35">
      <c r="A3498" t="s">
        <v>40</v>
      </c>
    </row>
    <row r="3499" spans="1:1" x14ac:dyDescent="0.35">
      <c r="A3499" t="s">
        <v>23</v>
      </c>
    </row>
    <row r="3500" spans="1:1" x14ac:dyDescent="0.35">
      <c r="A3500" t="s">
        <v>31</v>
      </c>
    </row>
    <row r="3501" spans="1:1" x14ac:dyDescent="0.35">
      <c r="A3501" t="s">
        <v>32</v>
      </c>
    </row>
    <row r="3502" spans="1:1" x14ac:dyDescent="0.35">
      <c r="A3502" t="s">
        <v>201</v>
      </c>
    </row>
    <row r="3503" spans="1:1" x14ac:dyDescent="0.35">
      <c r="A3503" t="s">
        <v>22</v>
      </c>
    </row>
    <row r="3504" spans="1:1" x14ac:dyDescent="0.35">
      <c r="A3504" t="s">
        <v>34</v>
      </c>
    </row>
    <row r="3505" spans="1:1" x14ac:dyDescent="0.35">
      <c r="A3505" t="s">
        <v>23</v>
      </c>
    </row>
    <row r="3506" spans="1:1" x14ac:dyDescent="0.35">
      <c r="A3506" t="s">
        <v>57</v>
      </c>
    </row>
    <row r="3507" spans="1:1" x14ac:dyDescent="0.35">
      <c r="A3507" t="s">
        <v>177</v>
      </c>
    </row>
    <row r="3508" spans="1:1" x14ac:dyDescent="0.35">
      <c r="A3508" t="s">
        <v>40</v>
      </c>
    </row>
    <row r="3509" spans="1:1" x14ac:dyDescent="0.35">
      <c r="A3509" t="s">
        <v>79</v>
      </c>
    </row>
    <row r="3510" spans="1:1" x14ac:dyDescent="0.35">
      <c r="A3510" t="s">
        <v>149</v>
      </c>
    </row>
    <row r="3511" spans="1:1" x14ac:dyDescent="0.35">
      <c r="A3511" t="s">
        <v>101</v>
      </c>
    </row>
    <row r="3512" spans="1:1" x14ac:dyDescent="0.35">
      <c r="A3512" t="s">
        <v>14</v>
      </c>
    </row>
    <row r="3513" spans="1:1" x14ac:dyDescent="0.35">
      <c r="A3513" t="s">
        <v>177</v>
      </c>
    </row>
    <row r="3514" spans="1:1" x14ac:dyDescent="0.35">
      <c r="A3514" t="s">
        <v>16</v>
      </c>
    </row>
    <row r="3515" spans="1:1" x14ac:dyDescent="0.35">
      <c r="A3515" t="s">
        <v>169</v>
      </c>
    </row>
    <row r="3516" spans="1:1" x14ac:dyDescent="0.35">
      <c r="A3516" t="s">
        <v>25</v>
      </c>
    </row>
    <row r="3517" spans="1:1" x14ac:dyDescent="0.35">
      <c r="A3517" t="s">
        <v>57</v>
      </c>
    </row>
    <row r="3518" spans="1:1" x14ac:dyDescent="0.35">
      <c r="A3518" t="s">
        <v>16</v>
      </c>
    </row>
    <row r="3519" spans="1:1" x14ac:dyDescent="0.35">
      <c r="A3519" t="s">
        <v>31</v>
      </c>
    </row>
    <row r="3520" spans="1:1" x14ac:dyDescent="0.35">
      <c r="A3520" t="s">
        <v>201</v>
      </c>
    </row>
    <row r="3521" spans="1:1" x14ac:dyDescent="0.35">
      <c r="A3521" t="s">
        <v>67</v>
      </c>
    </row>
    <row r="3522" spans="1:1" x14ac:dyDescent="0.35">
      <c r="A3522" t="s">
        <v>79</v>
      </c>
    </row>
    <row r="3523" spans="1:1" x14ac:dyDescent="0.35">
      <c r="A3523" t="s">
        <v>101</v>
      </c>
    </row>
    <row r="3524" spans="1:1" x14ac:dyDescent="0.35">
      <c r="A3524" t="s">
        <v>31</v>
      </c>
    </row>
    <row r="3525" spans="1:1" x14ac:dyDescent="0.35">
      <c r="A3525" t="s">
        <v>149</v>
      </c>
    </row>
    <row r="3526" spans="1:1" x14ac:dyDescent="0.35">
      <c r="A3526" t="s">
        <v>57</v>
      </c>
    </row>
    <row r="3527" spans="1:1" x14ac:dyDescent="0.35">
      <c r="A3527" t="s">
        <v>133</v>
      </c>
    </row>
    <row r="3528" spans="1:1" x14ac:dyDescent="0.35">
      <c r="A3528" t="s">
        <v>22</v>
      </c>
    </row>
    <row r="3529" spans="1:1" x14ac:dyDescent="0.35">
      <c r="A3529" t="s">
        <v>14</v>
      </c>
    </row>
    <row r="3530" spans="1:1" x14ac:dyDescent="0.35">
      <c r="A3530" t="s">
        <v>133</v>
      </c>
    </row>
    <row r="3531" spans="1:1" x14ac:dyDescent="0.35">
      <c r="A3531" t="s">
        <v>13</v>
      </c>
    </row>
    <row r="3532" spans="1:1" x14ac:dyDescent="0.35">
      <c r="A3532" t="s">
        <v>133</v>
      </c>
    </row>
    <row r="3533" spans="1:1" x14ac:dyDescent="0.35">
      <c r="A3533" t="s">
        <v>13</v>
      </c>
    </row>
    <row r="3534" spans="1:1" x14ac:dyDescent="0.35">
      <c r="A3534" t="s">
        <v>23</v>
      </c>
    </row>
    <row r="3535" spans="1:1" x14ac:dyDescent="0.35">
      <c r="A3535" t="s">
        <v>32</v>
      </c>
    </row>
    <row r="3536" spans="1:1" x14ac:dyDescent="0.35">
      <c r="A3536" t="s">
        <v>32</v>
      </c>
    </row>
    <row r="3537" spans="1:1" x14ac:dyDescent="0.35">
      <c r="A3537" t="s">
        <v>34</v>
      </c>
    </row>
    <row r="3538" spans="1:1" x14ac:dyDescent="0.35">
      <c r="A3538" t="s">
        <v>133</v>
      </c>
    </row>
    <row r="3539" spans="1:1" x14ac:dyDescent="0.35">
      <c r="A3539" t="s">
        <v>169</v>
      </c>
    </row>
    <row r="3540" spans="1:1" x14ac:dyDescent="0.35">
      <c r="A3540" t="s">
        <v>169</v>
      </c>
    </row>
    <row r="3541" spans="1:1" x14ac:dyDescent="0.35">
      <c r="A3541" t="s">
        <v>133</v>
      </c>
    </row>
    <row r="3542" spans="1:1" x14ac:dyDescent="0.35">
      <c r="A3542" t="s">
        <v>201</v>
      </c>
    </row>
    <row r="3543" spans="1:1" x14ac:dyDescent="0.35">
      <c r="A3543" t="s">
        <v>25</v>
      </c>
    </row>
    <row r="3544" spans="1:1" x14ac:dyDescent="0.35">
      <c r="A3544" t="s">
        <v>40</v>
      </c>
    </row>
    <row r="3545" spans="1:1" x14ac:dyDescent="0.35">
      <c r="A3545" t="s">
        <v>169</v>
      </c>
    </row>
    <row r="3546" spans="1:1" x14ac:dyDescent="0.35">
      <c r="A3546" t="s">
        <v>79</v>
      </c>
    </row>
    <row r="3547" spans="1:1" x14ac:dyDescent="0.35">
      <c r="A3547" t="s">
        <v>40</v>
      </c>
    </row>
    <row r="3548" spans="1:1" x14ac:dyDescent="0.35">
      <c r="A3548" t="s">
        <v>79</v>
      </c>
    </row>
    <row r="3549" spans="1:1" x14ac:dyDescent="0.35">
      <c r="A3549" t="s">
        <v>34</v>
      </c>
    </row>
    <row r="3550" spans="1:1" x14ac:dyDescent="0.35">
      <c r="A3550" t="s">
        <v>34</v>
      </c>
    </row>
    <row r="3551" spans="1:1" x14ac:dyDescent="0.35">
      <c r="A3551" t="s">
        <v>40</v>
      </c>
    </row>
    <row r="3552" spans="1:1" x14ac:dyDescent="0.35">
      <c r="A3552" t="s">
        <v>14</v>
      </c>
    </row>
    <row r="3553" spans="1:1" x14ac:dyDescent="0.35">
      <c r="A3553" t="s">
        <v>177</v>
      </c>
    </row>
    <row r="3554" spans="1:1" x14ac:dyDescent="0.35">
      <c r="A3554" t="s">
        <v>16</v>
      </c>
    </row>
    <row r="3555" spans="1:1" x14ac:dyDescent="0.35">
      <c r="A3555" t="s">
        <v>42</v>
      </c>
    </row>
    <row r="3556" spans="1:1" x14ac:dyDescent="0.35">
      <c r="A3556" t="s">
        <v>34</v>
      </c>
    </row>
    <row r="3557" spans="1:1" x14ac:dyDescent="0.35">
      <c r="A3557" t="s">
        <v>57</v>
      </c>
    </row>
    <row r="3558" spans="1:1" x14ac:dyDescent="0.35">
      <c r="A3558" t="s">
        <v>133</v>
      </c>
    </row>
    <row r="3559" spans="1:1" x14ac:dyDescent="0.35">
      <c r="A3559" t="s">
        <v>32</v>
      </c>
    </row>
    <row r="3560" spans="1:1" x14ac:dyDescent="0.35">
      <c r="A3560" t="s">
        <v>22</v>
      </c>
    </row>
    <row r="3561" spans="1:1" x14ac:dyDescent="0.35">
      <c r="A3561" t="s">
        <v>22</v>
      </c>
    </row>
    <row r="3562" spans="1:1" x14ac:dyDescent="0.35">
      <c r="A3562" t="s">
        <v>57</v>
      </c>
    </row>
    <row r="3563" spans="1:1" x14ac:dyDescent="0.35">
      <c r="A3563" t="s">
        <v>169</v>
      </c>
    </row>
    <row r="3564" spans="1:1" x14ac:dyDescent="0.35">
      <c r="A3564" t="s">
        <v>169</v>
      </c>
    </row>
    <row r="3565" spans="1:1" x14ac:dyDescent="0.35">
      <c r="A3565" t="s">
        <v>57</v>
      </c>
    </row>
    <row r="3566" spans="1:1" x14ac:dyDescent="0.35">
      <c r="A3566" t="s">
        <v>16</v>
      </c>
    </row>
    <row r="3567" spans="1:1" x14ac:dyDescent="0.35">
      <c r="A3567" t="s">
        <v>177</v>
      </c>
    </row>
    <row r="3568" spans="1:1" x14ac:dyDescent="0.35">
      <c r="A3568" t="s">
        <v>14</v>
      </c>
    </row>
    <row r="3569" spans="1:1" x14ac:dyDescent="0.35">
      <c r="A3569" t="s">
        <v>169</v>
      </c>
    </row>
    <row r="3570" spans="1:1" x14ac:dyDescent="0.35">
      <c r="A3570" t="s">
        <v>31</v>
      </c>
    </row>
    <row r="3571" spans="1:1" x14ac:dyDescent="0.35">
      <c r="A3571" t="s">
        <v>14</v>
      </c>
    </row>
    <row r="3572" spans="1:1" x14ac:dyDescent="0.35">
      <c r="A3572" t="s">
        <v>25</v>
      </c>
    </row>
    <row r="3573" spans="1:1" x14ac:dyDescent="0.35">
      <c r="A3573" t="s">
        <v>67</v>
      </c>
    </row>
    <row r="3574" spans="1:1" x14ac:dyDescent="0.35">
      <c r="A3574" t="s">
        <v>177</v>
      </c>
    </row>
    <row r="3575" spans="1:1" x14ac:dyDescent="0.35">
      <c r="A3575" t="s">
        <v>32</v>
      </c>
    </row>
    <row r="3576" spans="1:1" x14ac:dyDescent="0.35">
      <c r="A3576" t="s">
        <v>101</v>
      </c>
    </row>
    <row r="3577" spans="1:1" x14ac:dyDescent="0.35">
      <c r="A3577" t="s">
        <v>169</v>
      </c>
    </row>
    <row r="3578" spans="1:1" x14ac:dyDescent="0.35">
      <c r="A3578" t="s">
        <v>149</v>
      </c>
    </row>
    <row r="3579" spans="1:1" x14ac:dyDescent="0.35">
      <c r="A3579" t="s">
        <v>23</v>
      </c>
    </row>
    <row r="3580" spans="1:1" x14ac:dyDescent="0.35">
      <c r="A3580" t="s">
        <v>79</v>
      </c>
    </row>
    <row r="3581" spans="1:1" x14ac:dyDescent="0.35">
      <c r="A3581" t="s">
        <v>13</v>
      </c>
    </row>
    <row r="3582" spans="1:1" x14ac:dyDescent="0.35">
      <c r="A3582" t="s">
        <v>25</v>
      </c>
    </row>
    <row r="3583" spans="1:1" x14ac:dyDescent="0.35">
      <c r="A3583" t="s">
        <v>201</v>
      </c>
    </row>
    <row r="3584" spans="1:1" x14ac:dyDescent="0.35">
      <c r="A3584" t="s">
        <v>177</v>
      </c>
    </row>
    <row r="3585" spans="1:1" x14ac:dyDescent="0.35">
      <c r="A3585" t="s">
        <v>169</v>
      </c>
    </row>
    <row r="3586" spans="1:1" x14ac:dyDescent="0.35">
      <c r="A3586" t="s">
        <v>34</v>
      </c>
    </row>
    <row r="3587" spans="1:1" x14ac:dyDescent="0.35">
      <c r="A3587" t="s">
        <v>133</v>
      </c>
    </row>
    <row r="3588" spans="1:1" x14ac:dyDescent="0.35">
      <c r="A3588" t="s">
        <v>23</v>
      </c>
    </row>
    <row r="3589" spans="1:1" x14ac:dyDescent="0.35">
      <c r="A3589" t="s">
        <v>177</v>
      </c>
    </row>
    <row r="3590" spans="1:1" x14ac:dyDescent="0.35">
      <c r="A3590" t="s">
        <v>67</v>
      </c>
    </row>
    <row r="3591" spans="1:1" x14ac:dyDescent="0.35">
      <c r="A3591" t="s">
        <v>57</v>
      </c>
    </row>
    <row r="3592" spans="1:1" x14ac:dyDescent="0.35">
      <c r="A3592" t="s">
        <v>79</v>
      </c>
    </row>
    <row r="3593" spans="1:1" x14ac:dyDescent="0.35">
      <c r="A3593" t="s">
        <v>57</v>
      </c>
    </row>
    <row r="3594" spans="1:1" x14ac:dyDescent="0.35">
      <c r="A3594" t="s">
        <v>40</v>
      </c>
    </row>
    <row r="3595" spans="1:1" x14ac:dyDescent="0.35">
      <c r="A3595" t="s">
        <v>13</v>
      </c>
    </row>
    <row r="3596" spans="1:1" x14ac:dyDescent="0.35">
      <c r="A3596" t="s">
        <v>25</v>
      </c>
    </row>
    <row r="3597" spans="1:1" x14ac:dyDescent="0.35">
      <c r="A3597" t="s">
        <v>67</v>
      </c>
    </row>
    <row r="3598" spans="1:1" x14ac:dyDescent="0.35">
      <c r="A3598" t="s">
        <v>40</v>
      </c>
    </row>
    <row r="3599" spans="1:1" x14ac:dyDescent="0.35">
      <c r="A3599" t="s">
        <v>169</v>
      </c>
    </row>
    <row r="3600" spans="1:1" x14ac:dyDescent="0.35">
      <c r="A3600" t="s">
        <v>25</v>
      </c>
    </row>
    <row r="3601" spans="1:1" x14ac:dyDescent="0.35">
      <c r="A3601" t="s">
        <v>31</v>
      </c>
    </row>
    <row r="3602" spans="1:1" x14ac:dyDescent="0.35">
      <c r="A3602" t="s">
        <v>133</v>
      </c>
    </row>
    <row r="3603" spans="1:1" x14ac:dyDescent="0.35">
      <c r="A3603" t="s">
        <v>42</v>
      </c>
    </row>
    <row r="3604" spans="1:1" x14ac:dyDescent="0.35">
      <c r="A3604" t="s">
        <v>23</v>
      </c>
    </row>
    <row r="3605" spans="1:1" x14ac:dyDescent="0.35">
      <c r="A3605" t="s">
        <v>25</v>
      </c>
    </row>
    <row r="3606" spans="1:1" x14ac:dyDescent="0.35">
      <c r="A3606" t="s">
        <v>23</v>
      </c>
    </row>
    <row r="3607" spans="1:1" x14ac:dyDescent="0.35">
      <c r="A3607" t="s">
        <v>16</v>
      </c>
    </row>
    <row r="3608" spans="1:1" x14ac:dyDescent="0.35">
      <c r="A3608" t="s">
        <v>42</v>
      </c>
    </row>
    <row r="3609" spans="1:1" x14ac:dyDescent="0.35">
      <c r="A3609" t="s">
        <v>23</v>
      </c>
    </row>
    <row r="3610" spans="1:1" x14ac:dyDescent="0.35">
      <c r="A3610" t="s">
        <v>22</v>
      </c>
    </row>
    <row r="3611" spans="1:1" x14ac:dyDescent="0.35">
      <c r="A3611" t="s">
        <v>177</v>
      </c>
    </row>
    <row r="3612" spans="1:1" x14ac:dyDescent="0.35">
      <c r="A3612" t="s">
        <v>40</v>
      </c>
    </row>
    <row r="3613" spans="1:1" x14ac:dyDescent="0.35">
      <c r="A3613" t="s">
        <v>16</v>
      </c>
    </row>
    <row r="3614" spans="1:1" x14ac:dyDescent="0.35">
      <c r="A3614" t="s">
        <v>79</v>
      </c>
    </row>
    <row r="3615" spans="1:1" x14ac:dyDescent="0.35">
      <c r="A3615" t="s">
        <v>14</v>
      </c>
    </row>
    <row r="3616" spans="1:1" x14ac:dyDescent="0.35">
      <c r="A3616" t="s">
        <v>177</v>
      </c>
    </row>
    <row r="3617" spans="1:1" x14ac:dyDescent="0.35">
      <c r="A3617" t="s">
        <v>25</v>
      </c>
    </row>
    <row r="3618" spans="1:1" x14ac:dyDescent="0.35">
      <c r="A3618" t="s">
        <v>22</v>
      </c>
    </row>
    <row r="3619" spans="1:1" x14ac:dyDescent="0.35">
      <c r="A3619" t="s">
        <v>67</v>
      </c>
    </row>
    <row r="3620" spans="1:1" x14ac:dyDescent="0.35">
      <c r="A3620" t="s">
        <v>133</v>
      </c>
    </row>
    <row r="3621" spans="1:1" x14ac:dyDescent="0.35">
      <c r="A3621" t="s">
        <v>40</v>
      </c>
    </row>
    <row r="3622" spans="1:1" x14ac:dyDescent="0.35">
      <c r="A3622" t="s">
        <v>32</v>
      </c>
    </row>
    <row r="3623" spans="1:1" x14ac:dyDescent="0.35">
      <c r="A3623" t="s">
        <v>201</v>
      </c>
    </row>
    <row r="3624" spans="1:1" x14ac:dyDescent="0.35">
      <c r="A3624" t="s">
        <v>67</v>
      </c>
    </row>
    <row r="3625" spans="1:1" x14ac:dyDescent="0.35">
      <c r="A3625" t="s">
        <v>79</v>
      </c>
    </row>
    <row r="3626" spans="1:1" x14ac:dyDescent="0.35">
      <c r="A3626" t="s">
        <v>34</v>
      </c>
    </row>
    <row r="3627" spans="1:1" x14ac:dyDescent="0.35">
      <c r="A3627" t="s">
        <v>79</v>
      </c>
    </row>
    <row r="3628" spans="1:1" x14ac:dyDescent="0.35">
      <c r="A3628" t="s">
        <v>13</v>
      </c>
    </row>
    <row r="3629" spans="1:1" x14ac:dyDescent="0.35">
      <c r="A3629" t="s">
        <v>169</v>
      </c>
    </row>
    <row r="3630" spans="1:1" x14ac:dyDescent="0.35">
      <c r="A3630" t="s">
        <v>79</v>
      </c>
    </row>
    <row r="3631" spans="1:1" x14ac:dyDescent="0.35">
      <c r="A3631" t="s">
        <v>42</v>
      </c>
    </row>
    <row r="3632" spans="1:1" x14ac:dyDescent="0.35">
      <c r="A3632" t="s">
        <v>169</v>
      </c>
    </row>
    <row r="3633" spans="1:1" x14ac:dyDescent="0.35">
      <c r="A3633" t="s">
        <v>14</v>
      </c>
    </row>
    <row r="3634" spans="1:1" x14ac:dyDescent="0.35">
      <c r="A3634" t="s">
        <v>32</v>
      </c>
    </row>
    <row r="3635" spans="1:1" x14ac:dyDescent="0.35">
      <c r="A3635" t="s">
        <v>23</v>
      </c>
    </row>
    <row r="3636" spans="1:1" x14ac:dyDescent="0.35">
      <c r="A3636" t="s">
        <v>23</v>
      </c>
    </row>
    <row r="3637" spans="1:1" x14ac:dyDescent="0.35">
      <c r="A3637" t="s">
        <v>16</v>
      </c>
    </row>
    <row r="3638" spans="1:1" x14ac:dyDescent="0.35">
      <c r="A3638" t="s">
        <v>32</v>
      </c>
    </row>
    <row r="3639" spans="1:1" x14ac:dyDescent="0.35">
      <c r="A3639" t="s">
        <v>40</v>
      </c>
    </row>
    <row r="3640" spans="1:1" x14ac:dyDescent="0.35">
      <c r="A3640" t="s">
        <v>79</v>
      </c>
    </row>
    <row r="3641" spans="1:1" x14ac:dyDescent="0.35">
      <c r="A3641" t="s">
        <v>31</v>
      </c>
    </row>
    <row r="3642" spans="1:1" x14ac:dyDescent="0.35">
      <c r="A3642" t="s">
        <v>67</v>
      </c>
    </row>
    <row r="3643" spans="1:1" x14ac:dyDescent="0.35">
      <c r="A3643" t="s">
        <v>149</v>
      </c>
    </row>
    <row r="3644" spans="1:1" x14ac:dyDescent="0.35">
      <c r="A3644" t="s">
        <v>31</v>
      </c>
    </row>
    <row r="3645" spans="1:1" x14ac:dyDescent="0.35">
      <c r="A3645" t="s">
        <v>133</v>
      </c>
    </row>
    <row r="3646" spans="1:1" x14ac:dyDescent="0.35">
      <c r="A3646" t="s">
        <v>177</v>
      </c>
    </row>
    <row r="3647" spans="1:1" x14ac:dyDescent="0.35">
      <c r="A3647" t="s">
        <v>149</v>
      </c>
    </row>
    <row r="3648" spans="1:1" x14ac:dyDescent="0.35">
      <c r="A3648" t="s">
        <v>57</v>
      </c>
    </row>
    <row r="3649" spans="1:1" x14ac:dyDescent="0.35">
      <c r="A3649" t="s">
        <v>13</v>
      </c>
    </row>
    <row r="3650" spans="1:1" x14ac:dyDescent="0.35">
      <c r="A3650" t="s">
        <v>40</v>
      </c>
    </row>
    <row r="3651" spans="1:1" x14ac:dyDescent="0.35">
      <c r="A3651" t="s">
        <v>31</v>
      </c>
    </row>
    <row r="3652" spans="1:1" x14ac:dyDescent="0.35">
      <c r="A3652" t="s">
        <v>42</v>
      </c>
    </row>
    <row r="3653" spans="1:1" x14ac:dyDescent="0.35">
      <c r="A3653" t="s">
        <v>57</v>
      </c>
    </row>
    <row r="3654" spans="1:1" x14ac:dyDescent="0.35">
      <c r="A3654" t="s">
        <v>42</v>
      </c>
    </row>
    <row r="3655" spans="1:1" x14ac:dyDescent="0.35">
      <c r="A3655" t="s">
        <v>32</v>
      </c>
    </row>
    <row r="3656" spans="1:1" x14ac:dyDescent="0.35">
      <c r="A3656" t="s">
        <v>31</v>
      </c>
    </row>
    <row r="3657" spans="1:1" x14ac:dyDescent="0.35">
      <c r="A3657" t="s">
        <v>177</v>
      </c>
    </row>
    <row r="3658" spans="1:1" x14ac:dyDescent="0.35">
      <c r="A3658" t="s">
        <v>14</v>
      </c>
    </row>
    <row r="3659" spans="1:1" x14ac:dyDescent="0.35">
      <c r="A3659" t="s">
        <v>201</v>
      </c>
    </row>
    <row r="3660" spans="1:1" x14ac:dyDescent="0.35">
      <c r="A3660" t="s">
        <v>22</v>
      </c>
    </row>
    <row r="3661" spans="1:1" x14ac:dyDescent="0.35">
      <c r="A3661" t="s">
        <v>133</v>
      </c>
    </row>
    <row r="3662" spans="1:1" x14ac:dyDescent="0.35">
      <c r="A3662" t="s">
        <v>34</v>
      </c>
    </row>
    <row r="3663" spans="1:1" x14ac:dyDescent="0.35">
      <c r="A3663" t="s">
        <v>22</v>
      </c>
    </row>
    <row r="3664" spans="1:1" x14ac:dyDescent="0.35">
      <c r="A3664" t="s">
        <v>14</v>
      </c>
    </row>
    <row r="3665" spans="1:1" x14ac:dyDescent="0.35">
      <c r="A3665" t="s">
        <v>133</v>
      </c>
    </row>
    <row r="3666" spans="1:1" x14ac:dyDescent="0.35">
      <c r="A3666" t="s">
        <v>34</v>
      </c>
    </row>
    <row r="3667" spans="1:1" x14ac:dyDescent="0.35">
      <c r="A3667" t="s">
        <v>79</v>
      </c>
    </row>
    <row r="3668" spans="1:1" x14ac:dyDescent="0.35">
      <c r="A3668" t="s">
        <v>32</v>
      </c>
    </row>
    <row r="3669" spans="1:1" x14ac:dyDescent="0.35">
      <c r="A3669" t="s">
        <v>32</v>
      </c>
    </row>
    <row r="3670" spans="1:1" x14ac:dyDescent="0.35">
      <c r="A3670" t="s">
        <v>14</v>
      </c>
    </row>
    <row r="3671" spans="1:1" x14ac:dyDescent="0.35">
      <c r="A3671" t="s">
        <v>177</v>
      </c>
    </row>
    <row r="3672" spans="1:1" x14ac:dyDescent="0.35">
      <c r="A3672" t="s">
        <v>34</v>
      </c>
    </row>
    <row r="3673" spans="1:1" x14ac:dyDescent="0.35">
      <c r="A3673" t="s">
        <v>42</v>
      </c>
    </row>
    <row r="3674" spans="1:1" x14ac:dyDescent="0.35">
      <c r="A3674" t="s">
        <v>16</v>
      </c>
    </row>
    <row r="3675" spans="1:1" x14ac:dyDescent="0.35">
      <c r="A3675" t="s">
        <v>79</v>
      </c>
    </row>
    <row r="3676" spans="1:1" x14ac:dyDescent="0.35">
      <c r="A3676" t="s">
        <v>169</v>
      </c>
    </row>
    <row r="3677" spans="1:1" x14ac:dyDescent="0.35">
      <c r="A3677" t="s">
        <v>14</v>
      </c>
    </row>
    <row r="3678" spans="1:1" x14ac:dyDescent="0.35">
      <c r="A3678" t="s">
        <v>34</v>
      </c>
    </row>
    <row r="3679" spans="1:1" x14ac:dyDescent="0.35">
      <c r="A3679" t="s">
        <v>31</v>
      </c>
    </row>
    <row r="3680" spans="1:1" x14ac:dyDescent="0.35">
      <c r="A3680" t="s">
        <v>169</v>
      </c>
    </row>
    <row r="3681" spans="1:1" x14ac:dyDescent="0.35">
      <c r="A3681" t="s">
        <v>169</v>
      </c>
    </row>
    <row r="3682" spans="1:1" x14ac:dyDescent="0.35">
      <c r="A3682" t="s">
        <v>13</v>
      </c>
    </row>
    <row r="3683" spans="1:1" x14ac:dyDescent="0.35">
      <c r="A3683" t="s">
        <v>13</v>
      </c>
    </row>
    <row r="3684" spans="1:1" x14ac:dyDescent="0.35">
      <c r="A3684" t="s">
        <v>34</v>
      </c>
    </row>
    <row r="3685" spans="1:1" x14ac:dyDescent="0.35">
      <c r="A3685" t="s">
        <v>13</v>
      </c>
    </row>
    <row r="3686" spans="1:1" x14ac:dyDescent="0.35">
      <c r="A3686" t="s">
        <v>177</v>
      </c>
    </row>
    <row r="3687" spans="1:1" x14ac:dyDescent="0.35">
      <c r="A3687" t="s">
        <v>57</v>
      </c>
    </row>
    <row r="3688" spans="1:1" x14ac:dyDescent="0.35">
      <c r="A3688" t="s">
        <v>57</v>
      </c>
    </row>
    <row r="3689" spans="1:1" x14ac:dyDescent="0.35">
      <c r="A3689" t="s">
        <v>31</v>
      </c>
    </row>
    <row r="3690" spans="1:1" x14ac:dyDescent="0.35">
      <c r="A3690" t="s">
        <v>40</v>
      </c>
    </row>
    <row r="3691" spans="1:1" x14ac:dyDescent="0.35">
      <c r="A3691" t="s">
        <v>14</v>
      </c>
    </row>
    <row r="3692" spans="1:1" x14ac:dyDescent="0.35">
      <c r="A3692" t="s">
        <v>34</v>
      </c>
    </row>
    <row r="3693" spans="1:1" x14ac:dyDescent="0.35">
      <c r="A3693" t="s">
        <v>57</v>
      </c>
    </row>
    <row r="3694" spans="1:1" x14ac:dyDescent="0.35">
      <c r="A3694" t="s">
        <v>169</v>
      </c>
    </row>
    <row r="3695" spans="1:1" x14ac:dyDescent="0.35">
      <c r="A3695" t="s">
        <v>133</v>
      </c>
    </row>
    <row r="3696" spans="1:1" x14ac:dyDescent="0.35">
      <c r="A3696" t="s">
        <v>101</v>
      </c>
    </row>
    <row r="3697" spans="1:1" x14ac:dyDescent="0.35">
      <c r="A3697" t="s">
        <v>42</v>
      </c>
    </row>
    <row r="3698" spans="1:1" x14ac:dyDescent="0.35">
      <c r="A3698" t="s">
        <v>14</v>
      </c>
    </row>
    <row r="3699" spans="1:1" x14ac:dyDescent="0.35">
      <c r="A3699" t="s">
        <v>32</v>
      </c>
    </row>
    <row r="3700" spans="1:1" x14ac:dyDescent="0.35">
      <c r="A3700" t="s">
        <v>40</v>
      </c>
    </row>
    <row r="3701" spans="1:1" x14ac:dyDescent="0.35">
      <c r="A3701" t="s">
        <v>25</v>
      </c>
    </row>
    <row r="3702" spans="1:1" x14ac:dyDescent="0.35">
      <c r="A3702" t="s">
        <v>25</v>
      </c>
    </row>
    <row r="3703" spans="1:1" x14ac:dyDescent="0.35">
      <c r="A3703" t="s">
        <v>169</v>
      </c>
    </row>
    <row r="3704" spans="1:1" x14ac:dyDescent="0.35">
      <c r="A3704" t="s">
        <v>34</v>
      </c>
    </row>
    <row r="3705" spans="1:1" x14ac:dyDescent="0.35">
      <c r="A3705" t="s">
        <v>14</v>
      </c>
    </row>
    <row r="3706" spans="1:1" x14ac:dyDescent="0.35">
      <c r="A3706" t="s">
        <v>169</v>
      </c>
    </row>
    <row r="3707" spans="1:1" x14ac:dyDescent="0.35">
      <c r="A3707" t="s">
        <v>25</v>
      </c>
    </row>
    <row r="3708" spans="1:1" x14ac:dyDescent="0.35">
      <c r="A3708" t="s">
        <v>201</v>
      </c>
    </row>
    <row r="3709" spans="1:1" x14ac:dyDescent="0.35">
      <c r="A3709" t="s">
        <v>201</v>
      </c>
    </row>
    <row r="3710" spans="1:1" x14ac:dyDescent="0.35">
      <c r="A3710" t="s">
        <v>31</v>
      </c>
    </row>
    <row r="3711" spans="1:1" x14ac:dyDescent="0.35">
      <c r="A3711" t="s">
        <v>34</v>
      </c>
    </row>
    <row r="3712" spans="1:1" x14ac:dyDescent="0.35">
      <c r="A3712" t="s">
        <v>13</v>
      </c>
    </row>
    <row r="3713" spans="1:1" x14ac:dyDescent="0.35">
      <c r="A3713" t="s">
        <v>101</v>
      </c>
    </row>
    <row r="3714" spans="1:1" x14ac:dyDescent="0.35">
      <c r="A3714" t="s">
        <v>32</v>
      </c>
    </row>
    <row r="3715" spans="1:1" x14ac:dyDescent="0.35">
      <c r="A3715" t="s">
        <v>14</v>
      </c>
    </row>
    <row r="3716" spans="1:1" x14ac:dyDescent="0.35">
      <c r="A3716" t="s">
        <v>201</v>
      </c>
    </row>
    <row r="3717" spans="1:1" x14ac:dyDescent="0.35">
      <c r="A3717" t="s">
        <v>23</v>
      </c>
    </row>
    <row r="3718" spans="1:1" x14ac:dyDescent="0.35">
      <c r="A3718" t="s">
        <v>101</v>
      </c>
    </row>
    <row r="3719" spans="1:1" x14ac:dyDescent="0.35">
      <c r="A3719" t="s">
        <v>133</v>
      </c>
    </row>
    <row r="3720" spans="1:1" x14ac:dyDescent="0.35">
      <c r="A3720" t="s">
        <v>31</v>
      </c>
    </row>
    <row r="3721" spans="1:1" x14ac:dyDescent="0.35">
      <c r="A3721" t="s">
        <v>32</v>
      </c>
    </row>
    <row r="3722" spans="1:1" x14ac:dyDescent="0.35">
      <c r="A3722" t="s">
        <v>42</v>
      </c>
    </row>
    <row r="3723" spans="1:1" x14ac:dyDescent="0.35">
      <c r="A3723" t="s">
        <v>22</v>
      </c>
    </row>
    <row r="3724" spans="1:1" x14ac:dyDescent="0.35">
      <c r="A3724" t="s">
        <v>101</v>
      </c>
    </row>
    <row r="3725" spans="1:1" x14ac:dyDescent="0.35">
      <c r="A3725" t="s">
        <v>25</v>
      </c>
    </row>
    <row r="3726" spans="1:1" x14ac:dyDescent="0.35">
      <c r="A3726" t="s">
        <v>67</v>
      </c>
    </row>
    <row r="3727" spans="1:1" x14ac:dyDescent="0.35">
      <c r="A3727" t="s">
        <v>14</v>
      </c>
    </row>
    <row r="3728" spans="1:1" x14ac:dyDescent="0.35">
      <c r="A3728" t="s">
        <v>57</v>
      </c>
    </row>
    <row r="3729" spans="1:1" x14ac:dyDescent="0.35">
      <c r="A3729" t="s">
        <v>149</v>
      </c>
    </row>
    <row r="3730" spans="1:1" x14ac:dyDescent="0.35">
      <c r="A3730" t="s">
        <v>169</v>
      </c>
    </row>
    <row r="3731" spans="1:1" x14ac:dyDescent="0.35">
      <c r="A3731" t="s">
        <v>42</v>
      </c>
    </row>
    <row r="3732" spans="1:1" x14ac:dyDescent="0.35">
      <c r="A3732" t="s">
        <v>14</v>
      </c>
    </row>
    <row r="3733" spans="1:1" x14ac:dyDescent="0.35">
      <c r="A3733" t="s">
        <v>177</v>
      </c>
    </row>
    <row r="3734" spans="1:1" x14ac:dyDescent="0.35">
      <c r="A3734" t="s">
        <v>149</v>
      </c>
    </row>
    <row r="3735" spans="1:1" x14ac:dyDescent="0.35">
      <c r="A3735" t="s">
        <v>42</v>
      </c>
    </row>
    <row r="3736" spans="1:1" x14ac:dyDescent="0.35">
      <c r="A3736" t="s">
        <v>14</v>
      </c>
    </row>
    <row r="3737" spans="1:1" x14ac:dyDescent="0.35">
      <c r="A3737" t="s">
        <v>14</v>
      </c>
    </row>
    <row r="3738" spans="1:1" x14ac:dyDescent="0.35">
      <c r="A3738" t="s">
        <v>169</v>
      </c>
    </row>
    <row r="3739" spans="1:1" x14ac:dyDescent="0.35">
      <c r="A3739" t="s">
        <v>14</v>
      </c>
    </row>
    <row r="3740" spans="1:1" x14ac:dyDescent="0.35">
      <c r="A3740" t="s">
        <v>13</v>
      </c>
    </row>
    <row r="3741" spans="1:1" x14ac:dyDescent="0.35">
      <c r="A3741" t="s">
        <v>169</v>
      </c>
    </row>
    <row r="3742" spans="1:1" x14ac:dyDescent="0.35">
      <c r="A3742" t="s">
        <v>31</v>
      </c>
    </row>
    <row r="3743" spans="1:1" x14ac:dyDescent="0.35">
      <c r="A3743" t="s">
        <v>32</v>
      </c>
    </row>
    <row r="3744" spans="1:1" x14ac:dyDescent="0.35">
      <c r="A3744" t="s">
        <v>101</v>
      </c>
    </row>
    <row r="3745" spans="1:1" x14ac:dyDescent="0.35">
      <c r="A3745" t="s">
        <v>32</v>
      </c>
    </row>
    <row r="3746" spans="1:1" x14ac:dyDescent="0.35">
      <c r="A3746" t="s">
        <v>177</v>
      </c>
    </row>
    <row r="3747" spans="1:1" x14ac:dyDescent="0.35">
      <c r="A3747" t="s">
        <v>22</v>
      </c>
    </row>
    <row r="3748" spans="1:1" x14ac:dyDescent="0.35">
      <c r="A3748" t="s">
        <v>25</v>
      </c>
    </row>
    <row r="3749" spans="1:1" x14ac:dyDescent="0.35">
      <c r="A3749" t="s">
        <v>31</v>
      </c>
    </row>
    <row r="3750" spans="1:1" x14ac:dyDescent="0.35">
      <c r="A3750" t="s">
        <v>14</v>
      </c>
    </row>
    <row r="3751" spans="1:1" x14ac:dyDescent="0.35">
      <c r="A3751" t="s">
        <v>101</v>
      </c>
    </row>
    <row r="3752" spans="1:1" x14ac:dyDescent="0.35">
      <c r="A3752" t="s">
        <v>25</v>
      </c>
    </row>
    <row r="3753" spans="1:1" x14ac:dyDescent="0.35">
      <c r="A3753" t="s">
        <v>16</v>
      </c>
    </row>
    <row r="3754" spans="1:1" x14ac:dyDescent="0.35">
      <c r="A3754" t="s">
        <v>177</v>
      </c>
    </row>
    <row r="3755" spans="1:1" x14ac:dyDescent="0.35">
      <c r="A3755" t="s">
        <v>32</v>
      </c>
    </row>
    <row r="3756" spans="1:1" x14ac:dyDescent="0.35">
      <c r="A3756" t="s">
        <v>13</v>
      </c>
    </row>
    <row r="3757" spans="1:1" x14ac:dyDescent="0.35">
      <c r="A3757" t="s">
        <v>177</v>
      </c>
    </row>
    <row r="3758" spans="1:1" x14ac:dyDescent="0.35">
      <c r="A3758" t="s">
        <v>22</v>
      </c>
    </row>
    <row r="3759" spans="1:1" x14ac:dyDescent="0.35">
      <c r="A3759" t="s">
        <v>22</v>
      </c>
    </row>
    <row r="3760" spans="1:1" x14ac:dyDescent="0.35">
      <c r="A3760" t="s">
        <v>22</v>
      </c>
    </row>
    <row r="3761" spans="1:1" x14ac:dyDescent="0.35">
      <c r="A3761" t="s">
        <v>169</v>
      </c>
    </row>
    <row r="3762" spans="1:1" x14ac:dyDescent="0.35">
      <c r="A3762" t="s">
        <v>149</v>
      </c>
    </row>
    <row r="3763" spans="1:1" x14ac:dyDescent="0.35">
      <c r="A3763" t="s">
        <v>40</v>
      </c>
    </row>
    <row r="3764" spans="1:1" x14ac:dyDescent="0.35">
      <c r="A3764" t="s">
        <v>169</v>
      </c>
    </row>
    <row r="3765" spans="1:1" x14ac:dyDescent="0.35">
      <c r="A3765" t="s">
        <v>31</v>
      </c>
    </row>
    <row r="3766" spans="1:1" x14ac:dyDescent="0.35">
      <c r="A3766" t="s">
        <v>133</v>
      </c>
    </row>
    <row r="3767" spans="1:1" x14ac:dyDescent="0.35">
      <c r="A3767" t="s">
        <v>25</v>
      </c>
    </row>
    <row r="3768" spans="1:1" x14ac:dyDescent="0.35">
      <c r="A3768" t="s">
        <v>201</v>
      </c>
    </row>
    <row r="3769" spans="1:1" x14ac:dyDescent="0.35">
      <c r="A3769" t="s">
        <v>201</v>
      </c>
    </row>
    <row r="3770" spans="1:1" x14ac:dyDescent="0.35">
      <c r="A3770" t="s">
        <v>42</v>
      </c>
    </row>
    <row r="3771" spans="1:1" x14ac:dyDescent="0.35">
      <c r="A3771" t="s">
        <v>32</v>
      </c>
    </row>
    <row r="3772" spans="1:1" x14ac:dyDescent="0.35">
      <c r="A3772" t="s">
        <v>23</v>
      </c>
    </row>
    <row r="3773" spans="1:1" x14ac:dyDescent="0.35">
      <c r="A3773" t="s">
        <v>201</v>
      </c>
    </row>
    <row r="3774" spans="1:1" x14ac:dyDescent="0.35">
      <c r="A3774" t="s">
        <v>67</v>
      </c>
    </row>
    <row r="3775" spans="1:1" x14ac:dyDescent="0.35">
      <c r="A3775" t="s">
        <v>79</v>
      </c>
    </row>
    <row r="3776" spans="1:1" x14ac:dyDescent="0.35">
      <c r="A3776" t="s">
        <v>34</v>
      </c>
    </row>
    <row r="3777" spans="1:1" x14ac:dyDescent="0.35">
      <c r="A3777" t="s">
        <v>23</v>
      </c>
    </row>
    <row r="3778" spans="1:1" x14ac:dyDescent="0.35">
      <c r="A3778" t="s">
        <v>169</v>
      </c>
    </row>
    <row r="3779" spans="1:1" x14ac:dyDescent="0.35">
      <c r="A3779" t="s">
        <v>25</v>
      </c>
    </row>
    <row r="3780" spans="1:1" x14ac:dyDescent="0.35">
      <c r="A3780" t="s">
        <v>169</v>
      </c>
    </row>
    <row r="3781" spans="1:1" x14ac:dyDescent="0.35">
      <c r="A3781" t="s">
        <v>23</v>
      </c>
    </row>
    <row r="3782" spans="1:1" x14ac:dyDescent="0.35">
      <c r="A3782" t="s">
        <v>22</v>
      </c>
    </row>
    <row r="3783" spans="1:1" x14ac:dyDescent="0.35">
      <c r="A3783" t="s">
        <v>201</v>
      </c>
    </row>
    <row r="3784" spans="1:1" x14ac:dyDescent="0.35">
      <c r="A3784" t="s">
        <v>23</v>
      </c>
    </row>
    <row r="3785" spans="1:1" x14ac:dyDescent="0.35">
      <c r="A3785" t="s">
        <v>42</v>
      </c>
    </row>
    <row r="3786" spans="1:1" x14ac:dyDescent="0.35">
      <c r="A3786" t="s">
        <v>31</v>
      </c>
    </row>
    <row r="3787" spans="1:1" x14ac:dyDescent="0.35">
      <c r="A3787" t="s">
        <v>14</v>
      </c>
    </row>
    <row r="3788" spans="1:1" x14ac:dyDescent="0.35">
      <c r="A3788" t="s">
        <v>40</v>
      </c>
    </row>
    <row r="3789" spans="1:1" x14ac:dyDescent="0.35">
      <c r="A3789" t="s">
        <v>22</v>
      </c>
    </row>
    <row r="3790" spans="1:1" x14ac:dyDescent="0.35">
      <c r="A3790" t="s">
        <v>177</v>
      </c>
    </row>
    <row r="3791" spans="1:1" x14ac:dyDescent="0.35">
      <c r="A3791" t="s">
        <v>23</v>
      </c>
    </row>
    <row r="3792" spans="1:1" x14ac:dyDescent="0.35">
      <c r="A3792" t="s">
        <v>25</v>
      </c>
    </row>
    <row r="3793" spans="1:1" x14ac:dyDescent="0.35">
      <c r="A3793" t="s">
        <v>31</v>
      </c>
    </row>
    <row r="3794" spans="1:1" x14ac:dyDescent="0.35">
      <c r="A3794" t="s">
        <v>57</v>
      </c>
    </row>
    <row r="3795" spans="1:1" x14ac:dyDescent="0.35">
      <c r="A3795" t="s">
        <v>14</v>
      </c>
    </row>
    <row r="3796" spans="1:1" x14ac:dyDescent="0.35">
      <c r="A3796" t="s">
        <v>133</v>
      </c>
    </row>
    <row r="3797" spans="1:1" x14ac:dyDescent="0.35">
      <c r="A3797" t="s">
        <v>67</v>
      </c>
    </row>
    <row r="3798" spans="1:1" x14ac:dyDescent="0.35">
      <c r="A3798" t="s">
        <v>79</v>
      </c>
    </row>
    <row r="3799" spans="1:1" x14ac:dyDescent="0.35">
      <c r="A3799" t="s">
        <v>101</v>
      </c>
    </row>
    <row r="3800" spans="1:1" x14ac:dyDescent="0.35">
      <c r="A3800" t="s">
        <v>14</v>
      </c>
    </row>
    <row r="3801" spans="1:1" x14ac:dyDescent="0.35">
      <c r="A3801" t="s">
        <v>40</v>
      </c>
    </row>
    <row r="3802" spans="1:1" x14ac:dyDescent="0.35">
      <c r="A3802" t="s">
        <v>23</v>
      </c>
    </row>
    <row r="3803" spans="1:1" x14ac:dyDescent="0.35">
      <c r="A3803" t="s">
        <v>57</v>
      </c>
    </row>
    <row r="3804" spans="1:1" x14ac:dyDescent="0.35">
      <c r="A3804" t="s">
        <v>34</v>
      </c>
    </row>
    <row r="3805" spans="1:1" x14ac:dyDescent="0.35">
      <c r="A3805" t="s">
        <v>133</v>
      </c>
    </row>
    <row r="3806" spans="1:1" x14ac:dyDescent="0.35">
      <c r="A3806" t="s">
        <v>14</v>
      </c>
    </row>
    <row r="3807" spans="1:1" x14ac:dyDescent="0.35">
      <c r="A3807" t="s">
        <v>169</v>
      </c>
    </row>
    <row r="3808" spans="1:1" x14ac:dyDescent="0.35">
      <c r="A3808" t="s">
        <v>101</v>
      </c>
    </row>
    <row r="3809" spans="1:1" x14ac:dyDescent="0.35">
      <c r="A3809" t="s">
        <v>16</v>
      </c>
    </row>
    <row r="3810" spans="1:1" x14ac:dyDescent="0.35">
      <c r="A3810" t="s">
        <v>79</v>
      </c>
    </row>
    <row r="3811" spans="1:1" x14ac:dyDescent="0.35">
      <c r="A3811" t="s">
        <v>40</v>
      </c>
    </row>
    <row r="3812" spans="1:1" x14ac:dyDescent="0.35">
      <c r="A3812" t="s">
        <v>34</v>
      </c>
    </row>
    <row r="3813" spans="1:1" x14ac:dyDescent="0.35">
      <c r="A3813" t="s">
        <v>31</v>
      </c>
    </row>
    <row r="3814" spans="1:1" x14ac:dyDescent="0.35">
      <c r="A3814" t="s">
        <v>22</v>
      </c>
    </row>
    <row r="3815" spans="1:1" x14ac:dyDescent="0.35">
      <c r="A3815" t="s">
        <v>23</v>
      </c>
    </row>
    <row r="3816" spans="1:1" x14ac:dyDescent="0.35">
      <c r="A3816" t="s">
        <v>57</v>
      </c>
    </row>
    <row r="3817" spans="1:1" x14ac:dyDescent="0.35">
      <c r="A3817" t="s">
        <v>40</v>
      </c>
    </row>
    <row r="3818" spans="1:1" x14ac:dyDescent="0.35">
      <c r="A3818" t="s">
        <v>101</v>
      </c>
    </row>
    <row r="3819" spans="1:1" x14ac:dyDescent="0.35">
      <c r="A3819" t="s">
        <v>23</v>
      </c>
    </row>
    <row r="3820" spans="1:1" x14ac:dyDescent="0.35">
      <c r="A3820" t="s">
        <v>16</v>
      </c>
    </row>
    <row r="3821" spans="1:1" x14ac:dyDescent="0.35">
      <c r="A3821" t="s">
        <v>42</v>
      </c>
    </row>
    <row r="3822" spans="1:1" x14ac:dyDescent="0.35">
      <c r="A3822" t="s">
        <v>149</v>
      </c>
    </row>
    <row r="3823" spans="1:1" x14ac:dyDescent="0.35">
      <c r="A3823" t="s">
        <v>32</v>
      </c>
    </row>
    <row r="3824" spans="1:1" x14ac:dyDescent="0.35">
      <c r="A3824" t="s">
        <v>169</v>
      </c>
    </row>
    <row r="3825" spans="1:1" x14ac:dyDescent="0.35">
      <c r="A3825" t="s">
        <v>79</v>
      </c>
    </row>
    <row r="3826" spans="1:1" x14ac:dyDescent="0.35">
      <c r="A3826" t="s">
        <v>34</v>
      </c>
    </row>
    <row r="3827" spans="1:1" x14ac:dyDescent="0.35">
      <c r="A3827" t="s">
        <v>169</v>
      </c>
    </row>
    <row r="3828" spans="1:1" x14ac:dyDescent="0.35">
      <c r="A3828" t="s">
        <v>177</v>
      </c>
    </row>
    <row r="3829" spans="1:1" x14ac:dyDescent="0.35">
      <c r="A3829" t="s">
        <v>177</v>
      </c>
    </row>
    <row r="3830" spans="1:1" x14ac:dyDescent="0.35">
      <c r="A3830" t="s">
        <v>23</v>
      </c>
    </row>
    <row r="3831" spans="1:1" x14ac:dyDescent="0.35">
      <c r="A3831" t="s">
        <v>79</v>
      </c>
    </row>
    <row r="3832" spans="1:1" x14ac:dyDescent="0.35">
      <c r="A3832" t="s">
        <v>40</v>
      </c>
    </row>
    <row r="3833" spans="1:1" x14ac:dyDescent="0.35">
      <c r="A3833" t="s">
        <v>177</v>
      </c>
    </row>
    <row r="3834" spans="1:1" x14ac:dyDescent="0.35">
      <c r="A3834" t="s">
        <v>22</v>
      </c>
    </row>
    <row r="3835" spans="1:1" x14ac:dyDescent="0.35">
      <c r="A3835" t="s">
        <v>25</v>
      </c>
    </row>
    <row r="3836" spans="1:1" x14ac:dyDescent="0.35">
      <c r="A3836" t="s">
        <v>22</v>
      </c>
    </row>
    <row r="3837" spans="1:1" x14ac:dyDescent="0.35">
      <c r="A3837" t="s">
        <v>42</v>
      </c>
    </row>
    <row r="3838" spans="1:1" x14ac:dyDescent="0.35">
      <c r="A3838" t="s">
        <v>14</v>
      </c>
    </row>
    <row r="3839" spans="1:1" x14ac:dyDescent="0.35">
      <c r="A3839" t="s">
        <v>101</v>
      </c>
    </row>
    <row r="3840" spans="1:1" x14ac:dyDescent="0.35">
      <c r="A3840" t="s">
        <v>25</v>
      </c>
    </row>
    <row r="3841" spans="1:1" x14ac:dyDescent="0.35">
      <c r="A3841" t="s">
        <v>149</v>
      </c>
    </row>
    <row r="3842" spans="1:1" x14ac:dyDescent="0.35">
      <c r="A3842" t="s">
        <v>57</v>
      </c>
    </row>
    <row r="3843" spans="1:1" x14ac:dyDescent="0.35">
      <c r="A3843" t="s">
        <v>133</v>
      </c>
    </row>
    <row r="3844" spans="1:1" x14ac:dyDescent="0.35">
      <c r="A3844" t="s">
        <v>13</v>
      </c>
    </row>
    <row r="3845" spans="1:1" x14ac:dyDescent="0.35">
      <c r="A3845" t="s">
        <v>34</v>
      </c>
    </row>
    <row r="3846" spans="1:1" x14ac:dyDescent="0.35">
      <c r="A3846" t="s">
        <v>79</v>
      </c>
    </row>
    <row r="3847" spans="1:1" x14ac:dyDescent="0.35">
      <c r="A3847" t="s">
        <v>34</v>
      </c>
    </row>
    <row r="3848" spans="1:1" x14ac:dyDescent="0.35">
      <c r="A3848" t="s">
        <v>79</v>
      </c>
    </row>
    <row r="3849" spans="1:1" x14ac:dyDescent="0.35">
      <c r="A3849" t="s">
        <v>40</v>
      </c>
    </row>
    <row r="3850" spans="1:1" x14ac:dyDescent="0.35">
      <c r="A3850" t="s">
        <v>34</v>
      </c>
    </row>
    <row r="3851" spans="1:1" x14ac:dyDescent="0.35">
      <c r="A3851" t="s">
        <v>149</v>
      </c>
    </row>
    <row r="3852" spans="1:1" x14ac:dyDescent="0.35">
      <c r="A3852" t="s">
        <v>67</v>
      </c>
    </row>
    <row r="3853" spans="1:1" x14ac:dyDescent="0.35">
      <c r="A3853" t="s">
        <v>34</v>
      </c>
    </row>
    <row r="3854" spans="1:1" x14ac:dyDescent="0.35">
      <c r="A3854" t="s">
        <v>149</v>
      </c>
    </row>
    <row r="3855" spans="1:1" x14ac:dyDescent="0.35">
      <c r="A3855" t="s">
        <v>25</v>
      </c>
    </row>
    <row r="3856" spans="1:1" x14ac:dyDescent="0.35">
      <c r="A3856" t="s">
        <v>169</v>
      </c>
    </row>
    <row r="3857" spans="1:1" x14ac:dyDescent="0.35">
      <c r="A3857" t="s">
        <v>149</v>
      </c>
    </row>
    <row r="3858" spans="1:1" x14ac:dyDescent="0.35">
      <c r="A3858" t="s">
        <v>57</v>
      </c>
    </row>
    <row r="3859" spans="1:1" x14ac:dyDescent="0.35">
      <c r="A3859" t="s">
        <v>23</v>
      </c>
    </row>
    <row r="3860" spans="1:1" x14ac:dyDescent="0.35">
      <c r="A3860" t="s">
        <v>34</v>
      </c>
    </row>
    <row r="3861" spans="1:1" x14ac:dyDescent="0.35">
      <c r="A3861" t="s">
        <v>32</v>
      </c>
    </row>
    <row r="3862" spans="1:1" x14ac:dyDescent="0.35">
      <c r="A3862" t="s">
        <v>149</v>
      </c>
    </row>
    <row r="3863" spans="1:1" x14ac:dyDescent="0.35">
      <c r="A3863" t="s">
        <v>25</v>
      </c>
    </row>
    <row r="3864" spans="1:1" x14ac:dyDescent="0.35">
      <c r="A3864" t="s">
        <v>16</v>
      </c>
    </row>
    <row r="3865" spans="1:1" x14ac:dyDescent="0.35">
      <c r="A3865" t="s">
        <v>14</v>
      </c>
    </row>
    <row r="3866" spans="1:1" x14ac:dyDescent="0.35">
      <c r="A3866" t="s">
        <v>42</v>
      </c>
    </row>
    <row r="3867" spans="1:1" x14ac:dyDescent="0.35">
      <c r="A3867" t="s">
        <v>133</v>
      </c>
    </row>
    <row r="3868" spans="1:1" x14ac:dyDescent="0.35">
      <c r="A3868" t="s">
        <v>34</v>
      </c>
    </row>
    <row r="3869" spans="1:1" x14ac:dyDescent="0.35">
      <c r="A3869" t="s">
        <v>101</v>
      </c>
    </row>
    <row r="3870" spans="1:1" x14ac:dyDescent="0.35">
      <c r="A3870" t="s">
        <v>34</v>
      </c>
    </row>
    <row r="3871" spans="1:1" x14ac:dyDescent="0.35">
      <c r="A3871" t="s">
        <v>25</v>
      </c>
    </row>
    <row r="3872" spans="1:1" x14ac:dyDescent="0.35">
      <c r="A3872" t="s">
        <v>32</v>
      </c>
    </row>
    <row r="3873" spans="1:1" x14ac:dyDescent="0.35">
      <c r="A3873" t="s">
        <v>14</v>
      </c>
    </row>
    <row r="3874" spans="1:1" x14ac:dyDescent="0.35">
      <c r="A3874" t="s">
        <v>201</v>
      </c>
    </row>
    <row r="3875" spans="1:1" x14ac:dyDescent="0.35">
      <c r="A3875" t="s">
        <v>16</v>
      </c>
    </row>
    <row r="3876" spans="1:1" x14ac:dyDescent="0.35">
      <c r="A3876" t="s">
        <v>34</v>
      </c>
    </row>
    <row r="3877" spans="1:1" x14ac:dyDescent="0.35">
      <c r="A3877" t="s">
        <v>13</v>
      </c>
    </row>
    <row r="3878" spans="1:1" x14ac:dyDescent="0.35">
      <c r="A3878" t="s">
        <v>67</v>
      </c>
    </row>
    <row r="3879" spans="1:1" x14ac:dyDescent="0.35">
      <c r="A3879" t="s">
        <v>34</v>
      </c>
    </row>
    <row r="3880" spans="1:1" x14ac:dyDescent="0.35">
      <c r="A3880" t="s">
        <v>34</v>
      </c>
    </row>
    <row r="3881" spans="1:1" x14ac:dyDescent="0.35">
      <c r="A3881" t="s">
        <v>79</v>
      </c>
    </row>
    <row r="3882" spans="1:1" x14ac:dyDescent="0.35">
      <c r="A3882" t="s">
        <v>42</v>
      </c>
    </row>
    <row r="3883" spans="1:1" x14ac:dyDescent="0.35">
      <c r="A3883" t="s">
        <v>14</v>
      </c>
    </row>
    <row r="3884" spans="1:1" x14ac:dyDescent="0.35">
      <c r="A3884" t="s">
        <v>169</v>
      </c>
    </row>
    <row r="3885" spans="1:1" x14ac:dyDescent="0.35">
      <c r="A3885" t="s">
        <v>32</v>
      </c>
    </row>
    <row r="3886" spans="1:1" x14ac:dyDescent="0.35">
      <c r="A3886" t="s">
        <v>101</v>
      </c>
    </row>
    <row r="3887" spans="1:1" x14ac:dyDescent="0.35">
      <c r="A3887" t="s">
        <v>42</v>
      </c>
    </row>
    <row r="3888" spans="1:1" x14ac:dyDescent="0.35">
      <c r="A3888" t="s">
        <v>16</v>
      </c>
    </row>
    <row r="3889" spans="1:1" x14ac:dyDescent="0.35">
      <c r="A3889" t="s">
        <v>31</v>
      </c>
    </row>
    <row r="3890" spans="1:1" x14ac:dyDescent="0.35">
      <c r="A3890" t="s">
        <v>22</v>
      </c>
    </row>
    <row r="3891" spans="1:1" x14ac:dyDescent="0.35">
      <c r="A3891" t="s">
        <v>22</v>
      </c>
    </row>
    <row r="3892" spans="1:1" x14ac:dyDescent="0.35">
      <c r="A3892" t="s">
        <v>101</v>
      </c>
    </row>
    <row r="3893" spans="1:1" x14ac:dyDescent="0.35">
      <c r="A3893" t="s">
        <v>40</v>
      </c>
    </row>
    <row r="3894" spans="1:1" x14ac:dyDescent="0.35">
      <c r="A3894" t="s">
        <v>201</v>
      </c>
    </row>
    <row r="3895" spans="1:1" x14ac:dyDescent="0.35">
      <c r="A3895" t="s">
        <v>133</v>
      </c>
    </row>
    <row r="3896" spans="1:1" x14ac:dyDescent="0.35">
      <c r="A3896" t="s">
        <v>149</v>
      </c>
    </row>
    <row r="3897" spans="1:1" x14ac:dyDescent="0.35">
      <c r="A3897" t="s">
        <v>31</v>
      </c>
    </row>
    <row r="3898" spans="1:1" x14ac:dyDescent="0.35">
      <c r="A3898" t="s">
        <v>16</v>
      </c>
    </row>
    <row r="3899" spans="1:1" x14ac:dyDescent="0.35">
      <c r="A3899" t="s">
        <v>42</v>
      </c>
    </row>
    <row r="3900" spans="1:1" x14ac:dyDescent="0.35">
      <c r="A3900" t="s">
        <v>79</v>
      </c>
    </row>
    <row r="3901" spans="1:1" x14ac:dyDescent="0.35">
      <c r="A3901" t="s">
        <v>25</v>
      </c>
    </row>
    <row r="3902" spans="1:1" x14ac:dyDescent="0.35">
      <c r="A3902" t="s">
        <v>14</v>
      </c>
    </row>
    <row r="3903" spans="1:1" x14ac:dyDescent="0.35">
      <c r="A3903" t="s">
        <v>67</v>
      </c>
    </row>
    <row r="3904" spans="1:1" x14ac:dyDescent="0.35">
      <c r="A3904" t="s">
        <v>40</v>
      </c>
    </row>
    <row r="3905" spans="1:1" x14ac:dyDescent="0.35">
      <c r="A3905" t="s">
        <v>14</v>
      </c>
    </row>
    <row r="3906" spans="1:1" x14ac:dyDescent="0.35">
      <c r="A3906" t="s">
        <v>201</v>
      </c>
    </row>
    <row r="3907" spans="1:1" x14ac:dyDescent="0.35">
      <c r="A3907" t="s">
        <v>67</v>
      </c>
    </row>
    <row r="3908" spans="1:1" x14ac:dyDescent="0.35">
      <c r="A3908" t="s">
        <v>79</v>
      </c>
    </row>
    <row r="3909" spans="1:1" x14ac:dyDescent="0.35">
      <c r="A3909" t="s">
        <v>31</v>
      </c>
    </row>
    <row r="3910" spans="1:1" x14ac:dyDescent="0.35">
      <c r="A3910" t="s">
        <v>22</v>
      </c>
    </row>
    <row r="3911" spans="1:1" x14ac:dyDescent="0.35">
      <c r="A3911" t="s">
        <v>201</v>
      </c>
    </row>
    <row r="3912" spans="1:1" x14ac:dyDescent="0.35">
      <c r="A3912" t="s">
        <v>23</v>
      </c>
    </row>
    <row r="3913" spans="1:1" x14ac:dyDescent="0.35">
      <c r="A3913" t="s">
        <v>25</v>
      </c>
    </row>
    <row r="3914" spans="1:1" x14ac:dyDescent="0.35">
      <c r="A3914" t="s">
        <v>67</v>
      </c>
    </row>
    <row r="3915" spans="1:1" x14ac:dyDescent="0.35">
      <c r="A3915" t="s">
        <v>16</v>
      </c>
    </row>
    <row r="3916" spans="1:1" x14ac:dyDescent="0.35">
      <c r="A3916" t="s">
        <v>169</v>
      </c>
    </row>
    <row r="3917" spans="1:1" x14ac:dyDescent="0.35">
      <c r="A3917" t="s">
        <v>32</v>
      </c>
    </row>
    <row r="3918" spans="1:1" x14ac:dyDescent="0.35">
      <c r="A3918" t="s">
        <v>32</v>
      </c>
    </row>
    <row r="3919" spans="1:1" x14ac:dyDescent="0.35">
      <c r="A3919" t="s">
        <v>40</v>
      </c>
    </row>
    <row r="3920" spans="1:1" x14ac:dyDescent="0.35">
      <c r="A3920" t="s">
        <v>40</v>
      </c>
    </row>
    <row r="3921" spans="1:1" x14ac:dyDescent="0.35">
      <c r="A3921" t="s">
        <v>23</v>
      </c>
    </row>
    <row r="3922" spans="1:1" x14ac:dyDescent="0.35">
      <c r="A3922" t="s">
        <v>201</v>
      </c>
    </row>
    <row r="3923" spans="1:1" x14ac:dyDescent="0.35">
      <c r="A3923" t="s">
        <v>16</v>
      </c>
    </row>
    <row r="3924" spans="1:1" x14ac:dyDescent="0.35">
      <c r="A3924" t="s">
        <v>201</v>
      </c>
    </row>
    <row r="3925" spans="1:1" x14ac:dyDescent="0.35">
      <c r="A3925" t="s">
        <v>13</v>
      </c>
    </row>
    <row r="3926" spans="1:1" x14ac:dyDescent="0.35">
      <c r="A3926" t="s">
        <v>57</v>
      </c>
    </row>
    <row r="3927" spans="1:1" x14ac:dyDescent="0.35">
      <c r="A3927" t="s">
        <v>14</v>
      </c>
    </row>
    <row r="3928" spans="1:1" x14ac:dyDescent="0.35">
      <c r="A3928" t="s">
        <v>23</v>
      </c>
    </row>
    <row r="3929" spans="1:1" x14ac:dyDescent="0.35">
      <c r="A3929" t="s">
        <v>34</v>
      </c>
    </row>
    <row r="3930" spans="1:1" x14ac:dyDescent="0.35">
      <c r="A3930" t="s">
        <v>31</v>
      </c>
    </row>
    <row r="3931" spans="1:1" x14ac:dyDescent="0.35">
      <c r="A3931" t="s">
        <v>133</v>
      </c>
    </row>
    <row r="3932" spans="1:1" x14ac:dyDescent="0.35">
      <c r="A3932" t="s">
        <v>169</v>
      </c>
    </row>
    <row r="3933" spans="1:1" x14ac:dyDescent="0.35">
      <c r="A3933" t="s">
        <v>169</v>
      </c>
    </row>
    <row r="3934" spans="1:1" x14ac:dyDescent="0.35">
      <c r="A3934" t="s">
        <v>133</v>
      </c>
    </row>
    <row r="3935" spans="1:1" x14ac:dyDescent="0.35">
      <c r="A3935" t="s">
        <v>101</v>
      </c>
    </row>
    <row r="3936" spans="1:1" x14ac:dyDescent="0.35">
      <c r="A3936" t="s">
        <v>32</v>
      </c>
    </row>
    <row r="3937" spans="1:1" x14ac:dyDescent="0.35">
      <c r="A3937" t="s">
        <v>16</v>
      </c>
    </row>
    <row r="3938" spans="1:1" x14ac:dyDescent="0.35">
      <c r="A3938" t="s">
        <v>133</v>
      </c>
    </row>
    <row r="3939" spans="1:1" x14ac:dyDescent="0.35">
      <c r="A3939" t="s">
        <v>25</v>
      </c>
    </row>
    <row r="3940" spans="1:1" x14ac:dyDescent="0.35">
      <c r="A3940" t="s">
        <v>133</v>
      </c>
    </row>
    <row r="3941" spans="1:1" x14ac:dyDescent="0.35">
      <c r="A3941" t="s">
        <v>133</v>
      </c>
    </row>
    <row r="3942" spans="1:1" x14ac:dyDescent="0.35">
      <c r="A3942" t="s">
        <v>67</v>
      </c>
    </row>
    <row r="3943" spans="1:1" x14ac:dyDescent="0.35">
      <c r="A3943" t="s">
        <v>25</v>
      </c>
    </row>
    <row r="3944" spans="1:1" x14ac:dyDescent="0.35">
      <c r="A3944" t="s">
        <v>42</v>
      </c>
    </row>
    <row r="3945" spans="1:1" x14ac:dyDescent="0.35">
      <c r="A3945" t="s">
        <v>40</v>
      </c>
    </row>
    <row r="3946" spans="1:1" x14ac:dyDescent="0.35">
      <c r="A3946" t="s">
        <v>22</v>
      </c>
    </row>
    <row r="3947" spans="1:1" x14ac:dyDescent="0.35">
      <c r="A3947" t="s">
        <v>22</v>
      </c>
    </row>
    <row r="3948" spans="1:1" x14ac:dyDescent="0.35">
      <c r="A3948" t="s">
        <v>101</v>
      </c>
    </row>
    <row r="3949" spans="1:1" x14ac:dyDescent="0.35">
      <c r="A3949" t="s">
        <v>67</v>
      </c>
    </row>
    <row r="3950" spans="1:1" x14ac:dyDescent="0.35">
      <c r="A3950" t="s">
        <v>149</v>
      </c>
    </row>
    <row r="3951" spans="1:1" x14ac:dyDescent="0.35">
      <c r="A3951" t="s">
        <v>169</v>
      </c>
    </row>
    <row r="3952" spans="1:1" x14ac:dyDescent="0.35">
      <c r="A3952" t="s">
        <v>22</v>
      </c>
    </row>
    <row r="3953" spans="1:1" x14ac:dyDescent="0.35">
      <c r="A3953" t="s">
        <v>13</v>
      </c>
    </row>
    <row r="3954" spans="1:1" x14ac:dyDescent="0.35">
      <c r="A3954" t="s">
        <v>79</v>
      </c>
    </row>
    <row r="3955" spans="1:1" x14ac:dyDescent="0.35">
      <c r="A3955" t="s">
        <v>31</v>
      </c>
    </row>
    <row r="3956" spans="1:1" x14ac:dyDescent="0.35">
      <c r="A3956" t="s">
        <v>79</v>
      </c>
    </row>
    <row r="3957" spans="1:1" x14ac:dyDescent="0.35">
      <c r="A3957" t="s">
        <v>31</v>
      </c>
    </row>
    <row r="3958" spans="1:1" x14ac:dyDescent="0.35">
      <c r="A3958" t="s">
        <v>25</v>
      </c>
    </row>
    <row r="3959" spans="1:1" x14ac:dyDescent="0.35">
      <c r="A3959" t="s">
        <v>23</v>
      </c>
    </row>
    <row r="3960" spans="1:1" x14ac:dyDescent="0.35">
      <c r="A3960" t="s">
        <v>25</v>
      </c>
    </row>
    <row r="3961" spans="1:1" x14ac:dyDescent="0.35">
      <c r="A3961" t="s">
        <v>177</v>
      </c>
    </row>
    <row r="3962" spans="1:1" x14ac:dyDescent="0.35">
      <c r="A3962" t="s">
        <v>14</v>
      </c>
    </row>
    <row r="3963" spans="1:1" x14ac:dyDescent="0.35">
      <c r="A3963" t="s">
        <v>25</v>
      </c>
    </row>
    <row r="3964" spans="1:1" x14ac:dyDescent="0.35">
      <c r="A3964" t="s">
        <v>32</v>
      </c>
    </row>
    <row r="3965" spans="1:1" x14ac:dyDescent="0.35">
      <c r="A3965" t="s">
        <v>31</v>
      </c>
    </row>
    <row r="3966" spans="1:1" x14ac:dyDescent="0.35">
      <c r="A3966" t="s">
        <v>14</v>
      </c>
    </row>
    <row r="3967" spans="1:1" x14ac:dyDescent="0.35">
      <c r="A3967" t="s">
        <v>34</v>
      </c>
    </row>
    <row r="3968" spans="1:1" x14ac:dyDescent="0.35">
      <c r="A3968" t="s">
        <v>32</v>
      </c>
    </row>
    <row r="3969" spans="1:1" x14ac:dyDescent="0.35">
      <c r="A3969" t="s">
        <v>32</v>
      </c>
    </row>
    <row r="3970" spans="1:1" x14ac:dyDescent="0.35">
      <c r="A3970" t="s">
        <v>13</v>
      </c>
    </row>
    <row r="3971" spans="1:1" x14ac:dyDescent="0.35">
      <c r="A3971" t="s">
        <v>32</v>
      </c>
    </row>
    <row r="3972" spans="1:1" x14ac:dyDescent="0.35">
      <c r="A3972" t="s">
        <v>31</v>
      </c>
    </row>
    <row r="3973" spans="1:1" x14ac:dyDescent="0.35">
      <c r="A3973" t="s">
        <v>31</v>
      </c>
    </row>
    <row r="3974" spans="1:1" x14ac:dyDescent="0.35">
      <c r="A3974" t="s">
        <v>14</v>
      </c>
    </row>
    <row r="3975" spans="1:1" x14ac:dyDescent="0.35">
      <c r="A3975" t="s">
        <v>16</v>
      </c>
    </row>
    <row r="3976" spans="1:1" x14ac:dyDescent="0.35">
      <c r="A3976" t="s">
        <v>79</v>
      </c>
    </row>
    <row r="3977" spans="1:1" x14ac:dyDescent="0.35">
      <c r="A3977" t="s">
        <v>34</v>
      </c>
    </row>
    <row r="3978" spans="1:1" x14ac:dyDescent="0.35">
      <c r="A3978" t="s">
        <v>25</v>
      </c>
    </row>
    <row r="3979" spans="1:1" x14ac:dyDescent="0.35">
      <c r="A3979" t="s">
        <v>177</v>
      </c>
    </row>
    <row r="3980" spans="1:1" x14ac:dyDescent="0.35">
      <c r="A3980" t="s">
        <v>67</v>
      </c>
    </row>
    <row r="3981" spans="1:1" x14ac:dyDescent="0.35">
      <c r="A3981" t="s">
        <v>42</v>
      </c>
    </row>
    <row r="3982" spans="1:1" x14ac:dyDescent="0.35">
      <c r="A3982" t="s">
        <v>169</v>
      </c>
    </row>
    <row r="3983" spans="1:1" x14ac:dyDescent="0.35">
      <c r="A3983" t="s">
        <v>149</v>
      </c>
    </row>
    <row r="3984" spans="1:1" x14ac:dyDescent="0.35">
      <c r="A3984" t="s">
        <v>22</v>
      </c>
    </row>
    <row r="3985" spans="1:1" x14ac:dyDescent="0.35">
      <c r="A3985" t="s">
        <v>79</v>
      </c>
    </row>
    <row r="3986" spans="1:1" x14ac:dyDescent="0.35">
      <c r="A3986" t="s">
        <v>101</v>
      </c>
    </row>
    <row r="3987" spans="1:1" x14ac:dyDescent="0.35">
      <c r="A3987" t="s">
        <v>40</v>
      </c>
    </row>
    <row r="3988" spans="1:1" x14ac:dyDescent="0.35">
      <c r="A3988" t="s">
        <v>31</v>
      </c>
    </row>
    <row r="3989" spans="1:1" x14ac:dyDescent="0.35">
      <c r="A3989" t="s">
        <v>101</v>
      </c>
    </row>
    <row r="3990" spans="1:1" x14ac:dyDescent="0.35">
      <c r="A3990" t="s">
        <v>16</v>
      </c>
    </row>
    <row r="3991" spans="1:1" x14ac:dyDescent="0.35">
      <c r="A3991" t="s">
        <v>67</v>
      </c>
    </row>
    <row r="3992" spans="1:1" x14ac:dyDescent="0.35">
      <c r="A3992" t="s">
        <v>25</v>
      </c>
    </row>
    <row r="3993" spans="1:1" x14ac:dyDescent="0.35">
      <c r="A3993" t="s">
        <v>34</v>
      </c>
    </row>
    <row r="3994" spans="1:1" x14ac:dyDescent="0.35">
      <c r="A3994" t="s">
        <v>149</v>
      </c>
    </row>
    <row r="3995" spans="1:1" x14ac:dyDescent="0.35">
      <c r="A3995" t="s">
        <v>16</v>
      </c>
    </row>
    <row r="3996" spans="1:1" x14ac:dyDescent="0.35">
      <c r="A3996" t="s">
        <v>32</v>
      </c>
    </row>
    <row r="3997" spans="1:1" x14ac:dyDescent="0.35">
      <c r="A3997" t="s">
        <v>32</v>
      </c>
    </row>
    <row r="3998" spans="1:1" x14ac:dyDescent="0.35">
      <c r="A3998" t="s">
        <v>169</v>
      </c>
    </row>
    <row r="3999" spans="1:1" x14ac:dyDescent="0.35">
      <c r="A3999" t="s">
        <v>79</v>
      </c>
    </row>
    <row r="4000" spans="1:1" x14ac:dyDescent="0.35">
      <c r="A4000" t="s">
        <v>32</v>
      </c>
    </row>
    <row r="4001" spans="1:1" x14ac:dyDescent="0.35">
      <c r="A4001" t="s">
        <v>79</v>
      </c>
    </row>
    <row r="4002" spans="1:1" x14ac:dyDescent="0.35">
      <c r="A4002" t="s">
        <v>16</v>
      </c>
    </row>
    <row r="4003" spans="1:1" x14ac:dyDescent="0.35">
      <c r="A4003" t="s">
        <v>25</v>
      </c>
    </row>
    <row r="4004" spans="1:1" x14ac:dyDescent="0.35">
      <c r="A4004" t="s">
        <v>13</v>
      </c>
    </row>
    <row r="4005" spans="1:1" x14ac:dyDescent="0.35">
      <c r="A4005" t="s">
        <v>31</v>
      </c>
    </row>
    <row r="4006" spans="1:1" x14ac:dyDescent="0.35">
      <c r="A4006" t="s">
        <v>25</v>
      </c>
    </row>
    <row r="4007" spans="1:1" x14ac:dyDescent="0.35">
      <c r="A4007" t="s">
        <v>32</v>
      </c>
    </row>
    <row r="4008" spans="1:1" x14ac:dyDescent="0.35">
      <c r="A4008" t="s">
        <v>57</v>
      </c>
    </row>
    <row r="4009" spans="1:1" x14ac:dyDescent="0.35">
      <c r="A4009" t="s">
        <v>177</v>
      </c>
    </row>
    <row r="4010" spans="1:1" x14ac:dyDescent="0.35">
      <c r="A4010" t="s">
        <v>42</v>
      </c>
    </row>
    <row r="4011" spans="1:1" x14ac:dyDescent="0.35">
      <c r="A4011" t="s">
        <v>31</v>
      </c>
    </row>
    <row r="4012" spans="1:1" x14ac:dyDescent="0.35">
      <c r="A4012" t="s">
        <v>149</v>
      </c>
    </row>
    <row r="4013" spans="1:1" x14ac:dyDescent="0.35">
      <c r="A4013" t="s">
        <v>42</v>
      </c>
    </row>
    <row r="4014" spans="1:1" x14ac:dyDescent="0.35">
      <c r="A4014" t="s">
        <v>57</v>
      </c>
    </row>
    <row r="4015" spans="1:1" x14ac:dyDescent="0.35">
      <c r="A4015" t="s">
        <v>34</v>
      </c>
    </row>
    <row r="4016" spans="1:1" x14ac:dyDescent="0.35">
      <c r="A4016" t="s">
        <v>149</v>
      </c>
    </row>
    <row r="4017" spans="1:1" x14ac:dyDescent="0.35">
      <c r="A4017" t="s">
        <v>13</v>
      </c>
    </row>
    <row r="4018" spans="1:1" x14ac:dyDescent="0.35">
      <c r="A4018" t="s">
        <v>79</v>
      </c>
    </row>
    <row r="4019" spans="1:1" x14ac:dyDescent="0.35">
      <c r="A4019" t="s">
        <v>40</v>
      </c>
    </row>
    <row r="4020" spans="1:1" x14ac:dyDescent="0.35">
      <c r="A4020" t="s">
        <v>31</v>
      </c>
    </row>
    <row r="4021" spans="1:1" x14ac:dyDescent="0.35">
      <c r="A4021" t="s">
        <v>79</v>
      </c>
    </row>
    <row r="4022" spans="1:1" x14ac:dyDescent="0.35">
      <c r="A4022" t="s">
        <v>13</v>
      </c>
    </row>
    <row r="4023" spans="1:1" x14ac:dyDescent="0.35">
      <c r="A4023" t="s">
        <v>25</v>
      </c>
    </row>
    <row r="4024" spans="1:1" x14ac:dyDescent="0.35">
      <c r="A4024" t="s">
        <v>34</v>
      </c>
    </row>
    <row r="4025" spans="1:1" x14ac:dyDescent="0.35">
      <c r="A4025" t="s">
        <v>177</v>
      </c>
    </row>
    <row r="4026" spans="1:1" x14ac:dyDescent="0.35">
      <c r="A4026" t="s">
        <v>57</v>
      </c>
    </row>
    <row r="4027" spans="1:1" x14ac:dyDescent="0.35">
      <c r="A4027" t="s">
        <v>23</v>
      </c>
    </row>
    <row r="4028" spans="1:1" x14ac:dyDescent="0.35">
      <c r="A4028" t="s">
        <v>42</v>
      </c>
    </row>
    <row r="4029" spans="1:1" x14ac:dyDescent="0.35">
      <c r="A4029" t="s">
        <v>32</v>
      </c>
    </row>
    <row r="4030" spans="1:1" x14ac:dyDescent="0.35">
      <c r="A4030" t="s">
        <v>25</v>
      </c>
    </row>
    <row r="4031" spans="1:1" x14ac:dyDescent="0.35">
      <c r="A4031" t="s">
        <v>169</v>
      </c>
    </row>
    <row r="4032" spans="1:1" x14ac:dyDescent="0.35">
      <c r="A4032" t="s">
        <v>40</v>
      </c>
    </row>
    <row r="4033" spans="1:1" x14ac:dyDescent="0.35">
      <c r="A4033" t="s">
        <v>67</v>
      </c>
    </row>
    <row r="4034" spans="1:1" x14ac:dyDescent="0.35">
      <c r="A4034" t="s">
        <v>13</v>
      </c>
    </row>
    <row r="4035" spans="1:1" x14ac:dyDescent="0.35">
      <c r="A4035" t="s">
        <v>16</v>
      </c>
    </row>
    <row r="4036" spans="1:1" x14ac:dyDescent="0.35">
      <c r="A4036" t="s">
        <v>79</v>
      </c>
    </row>
    <row r="4037" spans="1:1" x14ac:dyDescent="0.35">
      <c r="A4037" t="s">
        <v>177</v>
      </c>
    </row>
    <row r="4038" spans="1:1" x14ac:dyDescent="0.35">
      <c r="A4038" t="s">
        <v>67</v>
      </c>
    </row>
    <row r="4039" spans="1:1" x14ac:dyDescent="0.35">
      <c r="A4039" t="s">
        <v>57</v>
      </c>
    </row>
    <row r="4040" spans="1:1" x14ac:dyDescent="0.35">
      <c r="A4040" t="s">
        <v>25</v>
      </c>
    </row>
    <row r="4041" spans="1:1" x14ac:dyDescent="0.35">
      <c r="A4041" t="s">
        <v>13</v>
      </c>
    </row>
    <row r="4042" spans="1:1" x14ac:dyDescent="0.35">
      <c r="A4042" t="s">
        <v>32</v>
      </c>
    </row>
    <row r="4043" spans="1:1" x14ac:dyDescent="0.35">
      <c r="A4043" t="s">
        <v>101</v>
      </c>
    </row>
    <row r="4044" spans="1:1" x14ac:dyDescent="0.35">
      <c r="A4044" t="s">
        <v>42</v>
      </c>
    </row>
    <row r="4045" spans="1:1" x14ac:dyDescent="0.35">
      <c r="A4045" t="s">
        <v>177</v>
      </c>
    </row>
    <row r="4046" spans="1:1" x14ac:dyDescent="0.35">
      <c r="A4046" t="s">
        <v>177</v>
      </c>
    </row>
    <row r="4047" spans="1:1" x14ac:dyDescent="0.35">
      <c r="A4047" t="s">
        <v>101</v>
      </c>
    </row>
    <row r="4048" spans="1:1" x14ac:dyDescent="0.35">
      <c r="A4048" t="s">
        <v>101</v>
      </c>
    </row>
    <row r="4049" spans="1:1" x14ac:dyDescent="0.35">
      <c r="A4049" t="s">
        <v>101</v>
      </c>
    </row>
    <row r="4050" spans="1:1" x14ac:dyDescent="0.35">
      <c r="A4050" t="s">
        <v>67</v>
      </c>
    </row>
    <row r="4051" spans="1:1" x14ac:dyDescent="0.35">
      <c r="A4051" t="s">
        <v>40</v>
      </c>
    </row>
    <row r="4052" spans="1:1" x14ac:dyDescent="0.35">
      <c r="A4052" t="s">
        <v>42</v>
      </c>
    </row>
    <row r="4053" spans="1:1" x14ac:dyDescent="0.35">
      <c r="A4053" t="s">
        <v>79</v>
      </c>
    </row>
    <row r="4054" spans="1:1" x14ac:dyDescent="0.35">
      <c r="A4054" t="s">
        <v>31</v>
      </c>
    </row>
    <row r="4055" spans="1:1" x14ac:dyDescent="0.35">
      <c r="A4055" t="s">
        <v>25</v>
      </c>
    </row>
    <row r="4056" spans="1:1" x14ac:dyDescent="0.35">
      <c r="A4056" t="s">
        <v>133</v>
      </c>
    </row>
    <row r="4057" spans="1:1" x14ac:dyDescent="0.35">
      <c r="A4057" t="s">
        <v>34</v>
      </c>
    </row>
    <row r="4058" spans="1:1" x14ac:dyDescent="0.35">
      <c r="A4058" t="s">
        <v>101</v>
      </c>
    </row>
    <row r="4059" spans="1:1" x14ac:dyDescent="0.35">
      <c r="A4059" t="s">
        <v>31</v>
      </c>
    </row>
    <row r="4060" spans="1:1" x14ac:dyDescent="0.35">
      <c r="A4060" t="s">
        <v>22</v>
      </c>
    </row>
    <row r="4061" spans="1:1" x14ac:dyDescent="0.35">
      <c r="A4061" t="s">
        <v>40</v>
      </c>
    </row>
    <row r="4062" spans="1:1" x14ac:dyDescent="0.35">
      <c r="A4062" t="s">
        <v>57</v>
      </c>
    </row>
    <row r="4063" spans="1:1" x14ac:dyDescent="0.35">
      <c r="A4063" t="s">
        <v>13</v>
      </c>
    </row>
    <row r="4064" spans="1:1" x14ac:dyDescent="0.35">
      <c r="A4064" t="s">
        <v>201</v>
      </c>
    </row>
    <row r="4065" spans="1:1" x14ac:dyDescent="0.35">
      <c r="A4065" t="s">
        <v>22</v>
      </c>
    </row>
    <row r="4066" spans="1:1" x14ac:dyDescent="0.35">
      <c r="A4066" t="s">
        <v>40</v>
      </c>
    </row>
    <row r="4067" spans="1:1" x14ac:dyDescent="0.35">
      <c r="A4067" t="s">
        <v>42</v>
      </c>
    </row>
    <row r="4068" spans="1:1" x14ac:dyDescent="0.35">
      <c r="A4068" t="s">
        <v>101</v>
      </c>
    </row>
    <row r="4069" spans="1:1" x14ac:dyDescent="0.35">
      <c r="A4069" t="s">
        <v>57</v>
      </c>
    </row>
    <row r="4070" spans="1:1" x14ac:dyDescent="0.35">
      <c r="A4070" t="s">
        <v>23</v>
      </c>
    </row>
    <row r="4071" spans="1:1" x14ac:dyDescent="0.35">
      <c r="A4071" t="s">
        <v>40</v>
      </c>
    </row>
    <row r="4072" spans="1:1" x14ac:dyDescent="0.35">
      <c r="A4072" t="s">
        <v>201</v>
      </c>
    </row>
    <row r="4073" spans="1:1" x14ac:dyDescent="0.35">
      <c r="A4073" t="s">
        <v>101</v>
      </c>
    </row>
    <row r="4074" spans="1:1" x14ac:dyDescent="0.35">
      <c r="A4074" t="s">
        <v>101</v>
      </c>
    </row>
    <row r="4075" spans="1:1" x14ac:dyDescent="0.35">
      <c r="A4075" t="s">
        <v>133</v>
      </c>
    </row>
    <row r="4076" spans="1:1" x14ac:dyDescent="0.35">
      <c r="A4076" t="s">
        <v>42</v>
      </c>
    </row>
    <row r="4077" spans="1:1" x14ac:dyDescent="0.35">
      <c r="A4077" t="s">
        <v>133</v>
      </c>
    </row>
    <row r="4078" spans="1:1" x14ac:dyDescent="0.35">
      <c r="A4078" t="s">
        <v>42</v>
      </c>
    </row>
    <row r="4079" spans="1:1" x14ac:dyDescent="0.35">
      <c r="A4079" t="s">
        <v>169</v>
      </c>
    </row>
    <row r="4080" spans="1:1" x14ac:dyDescent="0.35">
      <c r="A4080" t="s">
        <v>177</v>
      </c>
    </row>
    <row r="4081" spans="1:1" x14ac:dyDescent="0.35">
      <c r="A4081" t="s">
        <v>169</v>
      </c>
    </row>
    <row r="4082" spans="1:1" x14ac:dyDescent="0.35">
      <c r="A4082" t="s">
        <v>201</v>
      </c>
    </row>
    <row r="4083" spans="1:1" x14ac:dyDescent="0.35">
      <c r="A4083" t="s">
        <v>57</v>
      </c>
    </row>
    <row r="4084" spans="1:1" x14ac:dyDescent="0.35">
      <c r="A4084" t="s">
        <v>177</v>
      </c>
    </row>
    <row r="4085" spans="1:1" x14ac:dyDescent="0.35">
      <c r="A4085" t="s">
        <v>169</v>
      </c>
    </row>
    <row r="4086" spans="1:1" x14ac:dyDescent="0.35">
      <c r="A4086" t="s">
        <v>177</v>
      </c>
    </row>
    <row r="4087" spans="1:1" x14ac:dyDescent="0.35">
      <c r="A4087" t="s">
        <v>67</v>
      </c>
    </row>
    <row r="4088" spans="1:1" x14ac:dyDescent="0.35">
      <c r="A4088" t="s">
        <v>57</v>
      </c>
    </row>
    <row r="4089" spans="1:1" x14ac:dyDescent="0.35">
      <c r="A4089" t="s">
        <v>79</v>
      </c>
    </row>
    <row r="4090" spans="1:1" x14ac:dyDescent="0.35">
      <c r="A4090" t="s">
        <v>79</v>
      </c>
    </row>
    <row r="4091" spans="1:1" x14ac:dyDescent="0.35">
      <c r="A4091" t="s">
        <v>133</v>
      </c>
    </row>
    <row r="4092" spans="1:1" x14ac:dyDescent="0.35">
      <c r="A4092" t="s">
        <v>57</v>
      </c>
    </row>
    <row r="4093" spans="1:1" x14ac:dyDescent="0.35">
      <c r="A4093" t="s">
        <v>201</v>
      </c>
    </row>
    <row r="4094" spans="1:1" x14ac:dyDescent="0.35">
      <c r="A4094" t="s">
        <v>23</v>
      </c>
    </row>
    <row r="4095" spans="1:1" x14ac:dyDescent="0.35">
      <c r="A4095" t="s">
        <v>32</v>
      </c>
    </row>
    <row r="4096" spans="1:1" x14ac:dyDescent="0.35">
      <c r="A4096" t="s">
        <v>22</v>
      </c>
    </row>
    <row r="4097" spans="1:1" x14ac:dyDescent="0.35">
      <c r="A4097" t="s">
        <v>177</v>
      </c>
    </row>
    <row r="4098" spans="1:1" x14ac:dyDescent="0.35">
      <c r="A4098" t="s">
        <v>169</v>
      </c>
    </row>
    <row r="4099" spans="1:1" x14ac:dyDescent="0.35">
      <c r="A4099" t="s">
        <v>177</v>
      </c>
    </row>
    <row r="4100" spans="1:1" x14ac:dyDescent="0.35">
      <c r="A4100" t="s">
        <v>34</v>
      </c>
    </row>
    <row r="4101" spans="1:1" x14ac:dyDescent="0.35">
      <c r="A4101" t="s">
        <v>16</v>
      </c>
    </row>
    <row r="4102" spans="1:1" x14ac:dyDescent="0.35">
      <c r="A4102" t="s">
        <v>177</v>
      </c>
    </row>
    <row r="4103" spans="1:1" x14ac:dyDescent="0.35">
      <c r="A4103" t="s">
        <v>14</v>
      </c>
    </row>
    <row r="4104" spans="1:1" x14ac:dyDescent="0.35">
      <c r="A4104" t="s">
        <v>32</v>
      </c>
    </row>
    <row r="4105" spans="1:1" x14ac:dyDescent="0.35">
      <c r="A4105" t="s">
        <v>16</v>
      </c>
    </row>
    <row r="4106" spans="1:1" x14ac:dyDescent="0.35">
      <c r="A4106" t="s">
        <v>57</v>
      </c>
    </row>
    <row r="4107" spans="1:1" x14ac:dyDescent="0.35">
      <c r="A4107" t="s">
        <v>42</v>
      </c>
    </row>
    <row r="4108" spans="1:1" x14ac:dyDescent="0.35">
      <c r="A4108" t="s">
        <v>149</v>
      </c>
    </row>
    <row r="4109" spans="1:1" x14ac:dyDescent="0.35">
      <c r="A4109" t="s">
        <v>32</v>
      </c>
    </row>
    <row r="4110" spans="1:1" x14ac:dyDescent="0.35">
      <c r="A4110" t="s">
        <v>31</v>
      </c>
    </row>
    <row r="4111" spans="1:1" x14ac:dyDescent="0.35">
      <c r="A4111" t="s">
        <v>169</v>
      </c>
    </row>
    <row r="4112" spans="1:1" x14ac:dyDescent="0.35">
      <c r="A4112" t="s">
        <v>57</v>
      </c>
    </row>
    <row r="4113" spans="1:1" x14ac:dyDescent="0.35">
      <c r="A4113" t="s">
        <v>57</v>
      </c>
    </row>
    <row r="4114" spans="1:1" x14ac:dyDescent="0.35">
      <c r="A4114" t="s">
        <v>22</v>
      </c>
    </row>
    <row r="4115" spans="1:1" x14ac:dyDescent="0.35">
      <c r="A4115" t="s">
        <v>79</v>
      </c>
    </row>
    <row r="4116" spans="1:1" x14ac:dyDescent="0.35">
      <c r="A4116" t="s">
        <v>14</v>
      </c>
    </row>
    <row r="4117" spans="1:1" x14ac:dyDescent="0.35">
      <c r="A4117" t="s">
        <v>22</v>
      </c>
    </row>
    <row r="4118" spans="1:1" x14ac:dyDescent="0.35">
      <c r="A4118" t="s">
        <v>31</v>
      </c>
    </row>
    <row r="4119" spans="1:1" x14ac:dyDescent="0.35">
      <c r="A4119" t="s">
        <v>14</v>
      </c>
    </row>
    <row r="4120" spans="1:1" x14ac:dyDescent="0.35">
      <c r="A4120" t="s">
        <v>201</v>
      </c>
    </row>
    <row r="4121" spans="1:1" x14ac:dyDescent="0.35">
      <c r="A4121" t="s">
        <v>79</v>
      </c>
    </row>
    <row r="4122" spans="1:1" x14ac:dyDescent="0.35">
      <c r="A4122" t="s">
        <v>201</v>
      </c>
    </row>
    <row r="4123" spans="1:1" x14ac:dyDescent="0.35">
      <c r="A4123" t="s">
        <v>133</v>
      </c>
    </row>
    <row r="4124" spans="1:1" x14ac:dyDescent="0.35">
      <c r="A4124" t="s">
        <v>31</v>
      </c>
    </row>
    <row r="4125" spans="1:1" x14ac:dyDescent="0.35">
      <c r="A4125" t="s">
        <v>31</v>
      </c>
    </row>
    <row r="4126" spans="1:1" x14ac:dyDescent="0.35">
      <c r="A4126" t="s">
        <v>16</v>
      </c>
    </row>
    <row r="4127" spans="1:1" x14ac:dyDescent="0.35">
      <c r="A4127" t="s">
        <v>67</v>
      </c>
    </row>
    <row r="4128" spans="1:1" x14ac:dyDescent="0.35">
      <c r="A4128" t="s">
        <v>31</v>
      </c>
    </row>
    <row r="4129" spans="1:1" x14ac:dyDescent="0.35">
      <c r="A4129" t="s">
        <v>133</v>
      </c>
    </row>
    <row r="4130" spans="1:1" x14ac:dyDescent="0.35">
      <c r="A4130" t="s">
        <v>201</v>
      </c>
    </row>
    <row r="4131" spans="1:1" x14ac:dyDescent="0.35">
      <c r="A4131" t="s">
        <v>201</v>
      </c>
    </row>
    <row r="4132" spans="1:1" x14ac:dyDescent="0.35">
      <c r="A4132" t="s">
        <v>25</v>
      </c>
    </row>
    <row r="4133" spans="1:1" x14ac:dyDescent="0.35">
      <c r="A4133" t="s">
        <v>133</v>
      </c>
    </row>
    <row r="4134" spans="1:1" x14ac:dyDescent="0.35">
      <c r="A4134" t="s">
        <v>14</v>
      </c>
    </row>
    <row r="4135" spans="1:1" x14ac:dyDescent="0.35">
      <c r="A4135" t="s">
        <v>14</v>
      </c>
    </row>
    <row r="4136" spans="1:1" x14ac:dyDescent="0.35">
      <c r="A4136" t="s">
        <v>101</v>
      </c>
    </row>
    <row r="4137" spans="1:1" x14ac:dyDescent="0.35">
      <c r="A4137" t="s">
        <v>201</v>
      </c>
    </row>
    <row r="4138" spans="1:1" x14ac:dyDescent="0.35">
      <c r="A4138" t="s">
        <v>101</v>
      </c>
    </row>
    <row r="4139" spans="1:1" x14ac:dyDescent="0.35">
      <c r="A4139" t="s">
        <v>14</v>
      </c>
    </row>
    <row r="4140" spans="1:1" x14ac:dyDescent="0.35">
      <c r="A4140" t="s">
        <v>22</v>
      </c>
    </row>
    <row r="4141" spans="1:1" x14ac:dyDescent="0.35">
      <c r="A4141" t="s">
        <v>23</v>
      </c>
    </row>
    <row r="4142" spans="1:1" x14ac:dyDescent="0.35">
      <c r="A4142" t="s">
        <v>31</v>
      </c>
    </row>
    <row r="4143" spans="1:1" x14ac:dyDescent="0.35">
      <c r="A4143" t="s">
        <v>79</v>
      </c>
    </row>
    <row r="4144" spans="1:1" x14ac:dyDescent="0.35">
      <c r="A4144" t="s">
        <v>32</v>
      </c>
    </row>
    <row r="4145" spans="1:1" x14ac:dyDescent="0.35">
      <c r="A4145" t="s">
        <v>22</v>
      </c>
    </row>
    <row r="4146" spans="1:1" x14ac:dyDescent="0.35">
      <c r="A4146" t="s">
        <v>79</v>
      </c>
    </row>
    <row r="4147" spans="1:1" x14ac:dyDescent="0.35">
      <c r="A4147" t="s">
        <v>25</v>
      </c>
    </row>
    <row r="4148" spans="1:1" x14ac:dyDescent="0.35">
      <c r="A4148" t="s">
        <v>23</v>
      </c>
    </row>
    <row r="4149" spans="1:1" x14ac:dyDescent="0.35">
      <c r="A4149" t="s">
        <v>16</v>
      </c>
    </row>
    <row r="4150" spans="1:1" x14ac:dyDescent="0.35">
      <c r="A4150" t="s">
        <v>101</v>
      </c>
    </row>
    <row r="4151" spans="1:1" x14ac:dyDescent="0.35">
      <c r="A4151" t="s">
        <v>67</v>
      </c>
    </row>
    <row r="4152" spans="1:1" x14ac:dyDescent="0.35">
      <c r="A4152" t="s">
        <v>14</v>
      </c>
    </row>
    <row r="4153" spans="1:1" x14ac:dyDescent="0.35">
      <c r="A4153" t="s">
        <v>34</v>
      </c>
    </row>
    <row r="4154" spans="1:1" x14ac:dyDescent="0.35">
      <c r="A4154" t="s">
        <v>67</v>
      </c>
    </row>
    <row r="4155" spans="1:1" x14ac:dyDescent="0.35">
      <c r="A4155" t="s">
        <v>169</v>
      </c>
    </row>
    <row r="4156" spans="1:1" x14ac:dyDescent="0.35">
      <c r="A4156" t="s">
        <v>25</v>
      </c>
    </row>
    <row r="4157" spans="1:1" x14ac:dyDescent="0.35">
      <c r="A4157" t="s">
        <v>16</v>
      </c>
    </row>
    <row r="4158" spans="1:1" x14ac:dyDescent="0.35">
      <c r="A4158" t="s">
        <v>177</v>
      </c>
    </row>
    <row r="4159" spans="1:1" x14ac:dyDescent="0.35">
      <c r="A4159" t="s">
        <v>23</v>
      </c>
    </row>
    <row r="4160" spans="1:1" x14ac:dyDescent="0.35">
      <c r="A4160" t="s">
        <v>149</v>
      </c>
    </row>
    <row r="4161" spans="1:1" x14ac:dyDescent="0.35">
      <c r="A4161" t="s">
        <v>40</v>
      </c>
    </row>
    <row r="4162" spans="1:1" x14ac:dyDescent="0.35">
      <c r="A4162" t="s">
        <v>57</v>
      </c>
    </row>
    <row r="4163" spans="1:1" x14ac:dyDescent="0.35">
      <c r="A4163" t="s">
        <v>22</v>
      </c>
    </row>
    <row r="4164" spans="1:1" x14ac:dyDescent="0.35">
      <c r="A4164" t="s">
        <v>42</v>
      </c>
    </row>
    <row r="4165" spans="1:1" x14ac:dyDescent="0.35">
      <c r="A4165" t="s">
        <v>133</v>
      </c>
    </row>
    <row r="4166" spans="1:1" x14ac:dyDescent="0.35">
      <c r="A4166" t="s">
        <v>67</v>
      </c>
    </row>
    <row r="4167" spans="1:1" x14ac:dyDescent="0.35">
      <c r="A4167" t="s">
        <v>25</v>
      </c>
    </row>
    <row r="4168" spans="1:1" x14ac:dyDescent="0.35">
      <c r="A4168" t="s">
        <v>13</v>
      </c>
    </row>
    <row r="4169" spans="1:1" x14ac:dyDescent="0.35">
      <c r="A4169" t="s">
        <v>13</v>
      </c>
    </row>
    <row r="4170" spans="1:1" x14ac:dyDescent="0.35">
      <c r="A4170" t="s">
        <v>101</v>
      </c>
    </row>
    <row r="4171" spans="1:1" x14ac:dyDescent="0.35">
      <c r="A4171" t="s">
        <v>149</v>
      </c>
    </row>
    <row r="4172" spans="1:1" x14ac:dyDescent="0.35">
      <c r="A4172" t="s">
        <v>23</v>
      </c>
    </row>
    <row r="4173" spans="1:1" x14ac:dyDescent="0.35">
      <c r="A4173" t="s">
        <v>31</v>
      </c>
    </row>
    <row r="4174" spans="1:1" x14ac:dyDescent="0.35">
      <c r="A4174" t="s">
        <v>34</v>
      </c>
    </row>
    <row r="4175" spans="1:1" x14ac:dyDescent="0.35">
      <c r="A4175" t="s">
        <v>13</v>
      </c>
    </row>
    <row r="4176" spans="1:1" x14ac:dyDescent="0.35">
      <c r="A4176" t="s">
        <v>25</v>
      </c>
    </row>
    <row r="4177" spans="1:1" x14ac:dyDescent="0.35">
      <c r="A4177" t="s">
        <v>14</v>
      </c>
    </row>
    <row r="4178" spans="1:1" x14ac:dyDescent="0.35">
      <c r="A4178" t="s">
        <v>177</v>
      </c>
    </row>
    <row r="4179" spans="1:1" x14ac:dyDescent="0.35">
      <c r="A4179" t="s">
        <v>67</v>
      </c>
    </row>
    <row r="4180" spans="1:1" x14ac:dyDescent="0.35">
      <c r="A4180" t="s">
        <v>67</v>
      </c>
    </row>
    <row r="4181" spans="1:1" x14ac:dyDescent="0.35">
      <c r="A4181" t="s">
        <v>79</v>
      </c>
    </row>
    <row r="4182" spans="1:1" x14ac:dyDescent="0.35">
      <c r="A4182" t="s">
        <v>133</v>
      </c>
    </row>
    <row r="4183" spans="1:1" x14ac:dyDescent="0.35">
      <c r="A4183" t="s">
        <v>22</v>
      </c>
    </row>
    <row r="4184" spans="1:1" x14ac:dyDescent="0.35">
      <c r="A4184" t="s">
        <v>34</v>
      </c>
    </row>
    <row r="4185" spans="1:1" x14ac:dyDescent="0.35">
      <c r="A4185" t="s">
        <v>14</v>
      </c>
    </row>
    <row r="4186" spans="1:1" x14ac:dyDescent="0.35">
      <c r="A4186" t="s">
        <v>149</v>
      </c>
    </row>
    <row r="4187" spans="1:1" x14ac:dyDescent="0.35">
      <c r="A4187" t="s">
        <v>34</v>
      </c>
    </row>
    <row r="4188" spans="1:1" x14ac:dyDescent="0.35">
      <c r="A4188" t="s">
        <v>16</v>
      </c>
    </row>
    <row r="4189" spans="1:1" x14ac:dyDescent="0.35">
      <c r="A4189" t="s">
        <v>16</v>
      </c>
    </row>
    <row r="4190" spans="1:1" x14ac:dyDescent="0.35">
      <c r="A4190" t="s">
        <v>22</v>
      </c>
    </row>
    <row r="4191" spans="1:1" x14ac:dyDescent="0.35">
      <c r="A4191" t="s">
        <v>16</v>
      </c>
    </row>
    <row r="4192" spans="1:1" x14ac:dyDescent="0.35">
      <c r="A4192" t="s">
        <v>67</v>
      </c>
    </row>
    <row r="4193" spans="1:1" x14ac:dyDescent="0.35">
      <c r="A4193" t="s">
        <v>177</v>
      </c>
    </row>
    <row r="4194" spans="1:1" x14ac:dyDescent="0.35">
      <c r="A4194" t="s">
        <v>177</v>
      </c>
    </row>
    <row r="4195" spans="1:1" x14ac:dyDescent="0.35">
      <c r="A4195" t="s">
        <v>79</v>
      </c>
    </row>
    <row r="4196" spans="1:1" x14ac:dyDescent="0.35">
      <c r="A4196" t="s">
        <v>32</v>
      </c>
    </row>
    <row r="4197" spans="1:1" x14ac:dyDescent="0.35">
      <c r="A4197" t="s">
        <v>79</v>
      </c>
    </row>
    <row r="4198" spans="1:1" x14ac:dyDescent="0.35">
      <c r="A4198" t="s">
        <v>169</v>
      </c>
    </row>
    <row r="4199" spans="1:1" x14ac:dyDescent="0.35">
      <c r="A4199" t="s">
        <v>57</v>
      </c>
    </row>
    <row r="4200" spans="1:1" x14ac:dyDescent="0.35">
      <c r="A4200" t="s">
        <v>57</v>
      </c>
    </row>
    <row r="4201" spans="1:1" x14ac:dyDescent="0.35">
      <c r="A4201" t="s">
        <v>22</v>
      </c>
    </row>
    <row r="4202" spans="1:1" x14ac:dyDescent="0.35">
      <c r="A4202" t="s">
        <v>34</v>
      </c>
    </row>
    <row r="4203" spans="1:1" x14ac:dyDescent="0.35">
      <c r="A4203" t="s">
        <v>22</v>
      </c>
    </row>
    <row r="4204" spans="1:1" x14ac:dyDescent="0.35">
      <c r="A4204" t="s">
        <v>34</v>
      </c>
    </row>
    <row r="4205" spans="1:1" x14ac:dyDescent="0.35">
      <c r="A4205" t="s">
        <v>22</v>
      </c>
    </row>
    <row r="4206" spans="1:1" x14ac:dyDescent="0.35">
      <c r="A4206" t="s">
        <v>34</v>
      </c>
    </row>
    <row r="4207" spans="1:1" x14ac:dyDescent="0.35">
      <c r="A4207" t="s">
        <v>16</v>
      </c>
    </row>
    <row r="4208" spans="1:1" x14ac:dyDescent="0.35">
      <c r="A4208" t="s">
        <v>13</v>
      </c>
    </row>
    <row r="4209" spans="1:1" x14ac:dyDescent="0.35">
      <c r="A4209" t="s">
        <v>101</v>
      </c>
    </row>
    <row r="4210" spans="1:1" x14ac:dyDescent="0.35">
      <c r="A4210" t="s">
        <v>149</v>
      </c>
    </row>
    <row r="4211" spans="1:1" x14ac:dyDescent="0.35">
      <c r="A4211" t="s">
        <v>149</v>
      </c>
    </row>
    <row r="4212" spans="1:1" x14ac:dyDescent="0.35">
      <c r="A4212" t="s">
        <v>16</v>
      </c>
    </row>
    <row r="4213" spans="1:1" x14ac:dyDescent="0.35">
      <c r="A4213" t="s">
        <v>32</v>
      </c>
    </row>
    <row r="4214" spans="1:1" x14ac:dyDescent="0.35">
      <c r="A4214" t="s">
        <v>16</v>
      </c>
    </row>
    <row r="4215" spans="1:1" x14ac:dyDescent="0.35">
      <c r="A4215" t="s">
        <v>13</v>
      </c>
    </row>
    <row r="4216" spans="1:1" x14ac:dyDescent="0.35">
      <c r="A4216" t="s">
        <v>32</v>
      </c>
    </row>
    <row r="4217" spans="1:1" x14ac:dyDescent="0.35">
      <c r="A4217" t="s">
        <v>67</v>
      </c>
    </row>
    <row r="4218" spans="1:1" x14ac:dyDescent="0.35">
      <c r="A4218" t="s">
        <v>149</v>
      </c>
    </row>
    <row r="4219" spans="1:1" x14ac:dyDescent="0.35">
      <c r="A4219" t="s">
        <v>149</v>
      </c>
    </row>
    <row r="4220" spans="1:1" x14ac:dyDescent="0.35">
      <c r="A4220" t="s">
        <v>101</v>
      </c>
    </row>
    <row r="4221" spans="1:1" x14ac:dyDescent="0.35">
      <c r="A4221" t="s">
        <v>101</v>
      </c>
    </row>
    <row r="4222" spans="1:1" x14ac:dyDescent="0.35">
      <c r="A4222" t="s">
        <v>101</v>
      </c>
    </row>
    <row r="4223" spans="1:1" x14ac:dyDescent="0.35">
      <c r="A4223" t="s">
        <v>14</v>
      </c>
    </row>
    <row r="4224" spans="1:1" x14ac:dyDescent="0.35">
      <c r="A4224" t="s">
        <v>201</v>
      </c>
    </row>
    <row r="4225" spans="1:1" x14ac:dyDescent="0.35">
      <c r="A4225" t="s">
        <v>57</v>
      </c>
    </row>
    <row r="4226" spans="1:1" x14ac:dyDescent="0.35">
      <c r="A4226" t="s">
        <v>201</v>
      </c>
    </row>
    <row r="4227" spans="1:1" x14ac:dyDescent="0.35">
      <c r="A4227" t="s">
        <v>201</v>
      </c>
    </row>
    <row r="4228" spans="1:1" x14ac:dyDescent="0.35">
      <c r="A4228" t="s">
        <v>34</v>
      </c>
    </row>
    <row r="4229" spans="1:1" x14ac:dyDescent="0.35">
      <c r="A4229" t="s">
        <v>42</v>
      </c>
    </row>
    <row r="4230" spans="1:1" x14ac:dyDescent="0.35">
      <c r="A4230" t="s">
        <v>133</v>
      </c>
    </row>
    <row r="4231" spans="1:1" x14ac:dyDescent="0.35">
      <c r="A4231" t="s">
        <v>201</v>
      </c>
    </row>
    <row r="4232" spans="1:1" x14ac:dyDescent="0.35">
      <c r="A4232" t="s">
        <v>14</v>
      </c>
    </row>
    <row r="4233" spans="1:1" x14ac:dyDescent="0.35">
      <c r="A4233" t="s">
        <v>169</v>
      </c>
    </row>
    <row r="4234" spans="1:1" x14ac:dyDescent="0.35">
      <c r="A4234" t="s">
        <v>25</v>
      </c>
    </row>
    <row r="4235" spans="1:1" x14ac:dyDescent="0.35">
      <c r="A4235" t="s">
        <v>34</v>
      </c>
    </row>
    <row r="4236" spans="1:1" x14ac:dyDescent="0.35">
      <c r="A4236" t="s">
        <v>169</v>
      </c>
    </row>
    <row r="4237" spans="1:1" x14ac:dyDescent="0.35">
      <c r="A4237" t="s">
        <v>79</v>
      </c>
    </row>
    <row r="4238" spans="1:1" x14ac:dyDescent="0.35">
      <c r="A4238" t="s">
        <v>13</v>
      </c>
    </row>
    <row r="4239" spans="1:1" x14ac:dyDescent="0.35">
      <c r="A4239" t="s">
        <v>16</v>
      </c>
    </row>
    <row r="4240" spans="1:1" x14ac:dyDescent="0.35">
      <c r="A4240" t="s">
        <v>13</v>
      </c>
    </row>
    <row r="4241" spans="1:1" x14ac:dyDescent="0.35">
      <c r="A4241" t="s">
        <v>149</v>
      </c>
    </row>
    <row r="4242" spans="1:1" x14ac:dyDescent="0.35">
      <c r="A4242" t="s">
        <v>22</v>
      </c>
    </row>
    <row r="4243" spans="1:1" x14ac:dyDescent="0.35">
      <c r="A4243" t="s">
        <v>101</v>
      </c>
    </row>
    <row r="4244" spans="1:1" x14ac:dyDescent="0.35">
      <c r="A4244" t="s">
        <v>79</v>
      </c>
    </row>
    <row r="4245" spans="1:1" x14ac:dyDescent="0.35">
      <c r="A4245" t="s">
        <v>14</v>
      </c>
    </row>
    <row r="4246" spans="1:1" x14ac:dyDescent="0.35">
      <c r="A4246" t="s">
        <v>149</v>
      </c>
    </row>
    <row r="4247" spans="1:1" x14ac:dyDescent="0.35">
      <c r="A4247" t="s">
        <v>40</v>
      </c>
    </row>
    <row r="4248" spans="1:1" x14ac:dyDescent="0.35">
      <c r="A4248" t="s">
        <v>23</v>
      </c>
    </row>
    <row r="4249" spans="1:1" x14ac:dyDescent="0.35">
      <c r="A4249" t="s">
        <v>25</v>
      </c>
    </row>
    <row r="4250" spans="1:1" x14ac:dyDescent="0.35">
      <c r="A4250" t="s">
        <v>14</v>
      </c>
    </row>
    <row r="4251" spans="1:1" x14ac:dyDescent="0.35">
      <c r="A4251" t="s">
        <v>25</v>
      </c>
    </row>
    <row r="4252" spans="1:1" x14ac:dyDescent="0.35">
      <c r="A4252" t="s">
        <v>32</v>
      </c>
    </row>
    <row r="4253" spans="1:1" x14ac:dyDescent="0.35">
      <c r="A4253" t="s">
        <v>13</v>
      </c>
    </row>
    <row r="4254" spans="1:1" x14ac:dyDescent="0.35">
      <c r="A4254" t="s">
        <v>201</v>
      </c>
    </row>
    <row r="4255" spans="1:1" x14ac:dyDescent="0.35">
      <c r="A4255" t="s">
        <v>149</v>
      </c>
    </row>
    <row r="4256" spans="1:1" x14ac:dyDescent="0.35">
      <c r="A4256" t="s">
        <v>133</v>
      </c>
    </row>
    <row r="4257" spans="1:1" x14ac:dyDescent="0.35">
      <c r="A4257" t="s">
        <v>14</v>
      </c>
    </row>
    <row r="4258" spans="1:1" x14ac:dyDescent="0.35">
      <c r="A4258" t="s">
        <v>101</v>
      </c>
    </row>
    <row r="4259" spans="1:1" x14ac:dyDescent="0.35">
      <c r="A4259" t="s">
        <v>201</v>
      </c>
    </row>
    <row r="4260" spans="1:1" x14ac:dyDescent="0.35">
      <c r="A4260" t="s">
        <v>31</v>
      </c>
    </row>
    <row r="4261" spans="1:1" x14ac:dyDescent="0.35">
      <c r="A4261" t="s">
        <v>57</v>
      </c>
    </row>
    <row r="4262" spans="1:1" x14ac:dyDescent="0.35">
      <c r="A4262" t="s">
        <v>67</v>
      </c>
    </row>
    <row r="4263" spans="1:1" x14ac:dyDescent="0.35">
      <c r="A4263" t="s">
        <v>133</v>
      </c>
    </row>
    <row r="4264" spans="1:1" x14ac:dyDescent="0.35">
      <c r="A4264" t="s">
        <v>32</v>
      </c>
    </row>
    <row r="4265" spans="1:1" x14ac:dyDescent="0.35">
      <c r="A4265" t="s">
        <v>67</v>
      </c>
    </row>
    <row r="4266" spans="1:1" x14ac:dyDescent="0.35">
      <c r="A4266" t="s">
        <v>201</v>
      </c>
    </row>
    <row r="4267" spans="1:1" x14ac:dyDescent="0.35">
      <c r="A4267" t="s">
        <v>177</v>
      </c>
    </row>
    <row r="4268" spans="1:1" x14ac:dyDescent="0.35">
      <c r="A4268" t="s">
        <v>133</v>
      </c>
    </row>
    <row r="4269" spans="1:1" x14ac:dyDescent="0.35">
      <c r="A4269" t="s">
        <v>133</v>
      </c>
    </row>
    <row r="4270" spans="1:1" x14ac:dyDescent="0.35">
      <c r="A4270" t="s">
        <v>34</v>
      </c>
    </row>
    <row r="4271" spans="1:1" x14ac:dyDescent="0.35">
      <c r="A4271" t="s">
        <v>79</v>
      </c>
    </row>
    <row r="4272" spans="1:1" x14ac:dyDescent="0.35">
      <c r="A4272" t="s">
        <v>13</v>
      </c>
    </row>
    <row r="4273" spans="1:1" x14ac:dyDescent="0.35">
      <c r="A4273" t="s">
        <v>25</v>
      </c>
    </row>
    <row r="4274" spans="1:1" x14ac:dyDescent="0.35">
      <c r="A4274" t="s">
        <v>31</v>
      </c>
    </row>
    <row r="4275" spans="1:1" x14ac:dyDescent="0.35">
      <c r="A4275" t="s">
        <v>149</v>
      </c>
    </row>
    <row r="4276" spans="1:1" x14ac:dyDescent="0.35">
      <c r="A4276" t="s">
        <v>22</v>
      </c>
    </row>
    <row r="4277" spans="1:1" x14ac:dyDescent="0.35">
      <c r="A4277" t="s">
        <v>32</v>
      </c>
    </row>
    <row r="4278" spans="1:1" x14ac:dyDescent="0.35">
      <c r="A4278" t="s">
        <v>67</v>
      </c>
    </row>
    <row r="4279" spans="1:1" x14ac:dyDescent="0.35">
      <c r="A4279" t="s">
        <v>57</v>
      </c>
    </row>
    <row r="4280" spans="1:1" x14ac:dyDescent="0.35">
      <c r="A4280" t="s">
        <v>25</v>
      </c>
    </row>
    <row r="4281" spans="1:1" x14ac:dyDescent="0.35">
      <c r="A4281" t="s">
        <v>23</v>
      </c>
    </row>
    <row r="4282" spans="1:1" x14ac:dyDescent="0.35">
      <c r="A4282" t="s">
        <v>34</v>
      </c>
    </row>
    <row r="4283" spans="1:1" x14ac:dyDescent="0.35">
      <c r="A4283" t="s">
        <v>57</v>
      </c>
    </row>
    <row r="4284" spans="1:1" x14ac:dyDescent="0.35">
      <c r="A4284" t="s">
        <v>13</v>
      </c>
    </row>
    <row r="4285" spans="1:1" x14ac:dyDescent="0.35">
      <c r="A4285" t="s">
        <v>101</v>
      </c>
    </row>
    <row r="4286" spans="1:1" x14ac:dyDescent="0.35">
      <c r="A4286" t="s">
        <v>40</v>
      </c>
    </row>
    <row r="4287" spans="1:1" x14ac:dyDescent="0.35">
      <c r="A4287" t="s">
        <v>23</v>
      </c>
    </row>
    <row r="4288" spans="1:1" x14ac:dyDescent="0.35">
      <c r="A4288" t="s">
        <v>67</v>
      </c>
    </row>
    <row r="4289" spans="1:1" x14ac:dyDescent="0.35">
      <c r="A4289" t="s">
        <v>13</v>
      </c>
    </row>
    <row r="4290" spans="1:1" x14ac:dyDescent="0.35">
      <c r="A4290" t="s">
        <v>25</v>
      </c>
    </row>
    <row r="4291" spans="1:1" x14ac:dyDescent="0.35">
      <c r="A4291" t="s">
        <v>42</v>
      </c>
    </row>
    <row r="4292" spans="1:1" x14ac:dyDescent="0.35">
      <c r="A4292" t="s">
        <v>13</v>
      </c>
    </row>
    <row r="4293" spans="1:1" x14ac:dyDescent="0.35">
      <c r="A4293" t="s">
        <v>22</v>
      </c>
    </row>
    <row r="4294" spans="1:1" x14ac:dyDescent="0.35">
      <c r="A4294" t="s">
        <v>22</v>
      </c>
    </row>
    <row r="4295" spans="1:1" x14ac:dyDescent="0.35">
      <c r="A4295" t="s">
        <v>31</v>
      </c>
    </row>
    <row r="4296" spans="1:1" x14ac:dyDescent="0.35">
      <c r="A4296" t="s">
        <v>177</v>
      </c>
    </row>
    <row r="4297" spans="1:1" x14ac:dyDescent="0.35">
      <c r="A4297" t="s">
        <v>25</v>
      </c>
    </row>
    <row r="4298" spans="1:1" x14ac:dyDescent="0.35">
      <c r="A4298" t="s">
        <v>23</v>
      </c>
    </row>
    <row r="4299" spans="1:1" x14ac:dyDescent="0.35">
      <c r="A4299" t="s">
        <v>201</v>
      </c>
    </row>
    <row r="4300" spans="1:1" x14ac:dyDescent="0.35">
      <c r="A4300" t="s">
        <v>25</v>
      </c>
    </row>
    <row r="4301" spans="1:1" x14ac:dyDescent="0.35">
      <c r="A4301" t="s">
        <v>57</v>
      </c>
    </row>
    <row r="4302" spans="1:1" x14ac:dyDescent="0.35">
      <c r="A4302" t="s">
        <v>25</v>
      </c>
    </row>
    <row r="4303" spans="1:1" x14ac:dyDescent="0.35">
      <c r="A4303" t="s">
        <v>14</v>
      </c>
    </row>
    <row r="4304" spans="1:1" x14ac:dyDescent="0.35">
      <c r="A4304" t="s">
        <v>16</v>
      </c>
    </row>
    <row r="4305" spans="1:1" x14ac:dyDescent="0.35">
      <c r="A4305" t="s">
        <v>13</v>
      </c>
    </row>
    <row r="4306" spans="1:1" x14ac:dyDescent="0.35">
      <c r="A4306" t="s">
        <v>177</v>
      </c>
    </row>
    <row r="4307" spans="1:1" x14ac:dyDescent="0.35">
      <c r="A4307" t="s">
        <v>57</v>
      </c>
    </row>
    <row r="4308" spans="1:1" x14ac:dyDescent="0.35">
      <c r="A4308" t="s">
        <v>101</v>
      </c>
    </row>
    <row r="4309" spans="1:1" x14ac:dyDescent="0.35">
      <c r="A4309" t="s">
        <v>23</v>
      </c>
    </row>
    <row r="4310" spans="1:1" x14ac:dyDescent="0.35">
      <c r="A4310" t="s">
        <v>22</v>
      </c>
    </row>
    <row r="4311" spans="1:1" x14ac:dyDescent="0.35">
      <c r="A4311" t="s">
        <v>133</v>
      </c>
    </row>
    <row r="4312" spans="1:1" x14ac:dyDescent="0.35">
      <c r="A4312" t="s">
        <v>149</v>
      </c>
    </row>
    <row r="4313" spans="1:1" x14ac:dyDescent="0.35">
      <c r="A4313" t="s">
        <v>67</v>
      </c>
    </row>
    <row r="4314" spans="1:1" x14ac:dyDescent="0.35">
      <c r="A4314" t="s">
        <v>133</v>
      </c>
    </row>
    <row r="4315" spans="1:1" x14ac:dyDescent="0.35">
      <c r="A4315" t="s">
        <v>149</v>
      </c>
    </row>
    <row r="4316" spans="1:1" x14ac:dyDescent="0.35">
      <c r="A4316" t="s">
        <v>169</v>
      </c>
    </row>
    <row r="4317" spans="1:1" x14ac:dyDescent="0.35">
      <c r="A4317" t="s">
        <v>14</v>
      </c>
    </row>
    <row r="4318" spans="1:1" x14ac:dyDescent="0.35">
      <c r="A4318" t="s">
        <v>177</v>
      </c>
    </row>
    <row r="4319" spans="1:1" x14ac:dyDescent="0.35">
      <c r="A4319" t="s">
        <v>201</v>
      </c>
    </row>
    <row r="4320" spans="1:1" x14ac:dyDescent="0.35">
      <c r="A4320" t="s">
        <v>57</v>
      </c>
    </row>
    <row r="4321" spans="1:1" x14ac:dyDescent="0.35">
      <c r="A4321" t="s">
        <v>14</v>
      </c>
    </row>
    <row r="4322" spans="1:1" x14ac:dyDescent="0.35">
      <c r="A4322" t="s">
        <v>13</v>
      </c>
    </row>
    <row r="4323" spans="1:1" x14ac:dyDescent="0.35">
      <c r="A4323" t="s">
        <v>23</v>
      </c>
    </row>
    <row r="4324" spans="1:1" x14ac:dyDescent="0.35">
      <c r="A4324" t="s">
        <v>133</v>
      </c>
    </row>
    <row r="4325" spans="1:1" x14ac:dyDescent="0.35">
      <c r="A4325" t="s">
        <v>16</v>
      </c>
    </row>
    <row r="4326" spans="1:1" x14ac:dyDescent="0.35">
      <c r="A4326" t="s">
        <v>201</v>
      </c>
    </row>
    <row r="4327" spans="1:1" x14ac:dyDescent="0.35">
      <c r="A4327" t="s">
        <v>169</v>
      </c>
    </row>
    <row r="4328" spans="1:1" x14ac:dyDescent="0.35">
      <c r="A4328" t="s">
        <v>79</v>
      </c>
    </row>
    <row r="4329" spans="1:1" x14ac:dyDescent="0.35">
      <c r="A4329" t="s">
        <v>79</v>
      </c>
    </row>
    <row r="4330" spans="1:1" x14ac:dyDescent="0.35">
      <c r="A4330" t="s">
        <v>101</v>
      </c>
    </row>
    <row r="4331" spans="1:1" x14ac:dyDescent="0.35">
      <c r="A4331" t="s">
        <v>16</v>
      </c>
    </row>
    <row r="4332" spans="1:1" x14ac:dyDescent="0.35">
      <c r="A4332" t="s">
        <v>42</v>
      </c>
    </row>
    <row r="4333" spans="1:1" x14ac:dyDescent="0.35">
      <c r="A4333" t="s">
        <v>177</v>
      </c>
    </row>
    <row r="4334" spans="1:1" x14ac:dyDescent="0.35">
      <c r="A4334" t="s">
        <v>31</v>
      </c>
    </row>
    <row r="4335" spans="1:1" x14ac:dyDescent="0.35">
      <c r="A4335" t="s">
        <v>149</v>
      </c>
    </row>
    <row r="4336" spans="1:1" x14ac:dyDescent="0.35">
      <c r="A4336" t="s">
        <v>14</v>
      </c>
    </row>
    <row r="4337" spans="1:1" x14ac:dyDescent="0.35">
      <c r="A4337" t="s">
        <v>201</v>
      </c>
    </row>
    <row r="4338" spans="1:1" x14ac:dyDescent="0.35">
      <c r="A4338" t="s">
        <v>79</v>
      </c>
    </row>
    <row r="4339" spans="1:1" x14ac:dyDescent="0.35">
      <c r="A4339" t="s">
        <v>40</v>
      </c>
    </row>
    <row r="4340" spans="1:1" x14ac:dyDescent="0.35">
      <c r="A4340" t="s">
        <v>169</v>
      </c>
    </row>
    <row r="4341" spans="1:1" x14ac:dyDescent="0.35">
      <c r="A4341" t="s">
        <v>31</v>
      </c>
    </row>
    <row r="4342" spans="1:1" x14ac:dyDescent="0.35">
      <c r="A4342" t="s">
        <v>23</v>
      </c>
    </row>
    <row r="4343" spans="1:1" x14ac:dyDescent="0.35">
      <c r="A4343" t="s">
        <v>67</v>
      </c>
    </row>
    <row r="4344" spans="1:1" x14ac:dyDescent="0.35">
      <c r="A4344" t="s">
        <v>201</v>
      </c>
    </row>
    <row r="4345" spans="1:1" x14ac:dyDescent="0.35">
      <c r="A4345" t="s">
        <v>13</v>
      </c>
    </row>
    <row r="4346" spans="1:1" x14ac:dyDescent="0.35">
      <c r="A4346" t="s">
        <v>40</v>
      </c>
    </row>
    <row r="4347" spans="1:1" x14ac:dyDescent="0.35">
      <c r="A4347" t="s">
        <v>177</v>
      </c>
    </row>
    <row r="4348" spans="1:1" x14ac:dyDescent="0.35">
      <c r="A4348" t="s">
        <v>32</v>
      </c>
    </row>
    <row r="4349" spans="1:1" x14ac:dyDescent="0.35">
      <c r="A4349" t="s">
        <v>13</v>
      </c>
    </row>
    <row r="4350" spans="1:1" x14ac:dyDescent="0.35">
      <c r="A4350" t="s">
        <v>31</v>
      </c>
    </row>
    <row r="4351" spans="1:1" x14ac:dyDescent="0.35">
      <c r="A4351" t="s">
        <v>177</v>
      </c>
    </row>
    <row r="4352" spans="1:1" x14ac:dyDescent="0.35">
      <c r="A4352" t="s">
        <v>14</v>
      </c>
    </row>
    <row r="4353" spans="1:1" x14ac:dyDescent="0.35">
      <c r="A4353" t="s">
        <v>42</v>
      </c>
    </row>
    <row r="4354" spans="1:1" x14ac:dyDescent="0.35">
      <c r="A4354" t="s">
        <v>169</v>
      </c>
    </row>
    <row r="4355" spans="1:1" x14ac:dyDescent="0.35">
      <c r="A4355" t="s">
        <v>177</v>
      </c>
    </row>
    <row r="4356" spans="1:1" x14ac:dyDescent="0.35">
      <c r="A4356" t="s">
        <v>34</v>
      </c>
    </row>
    <row r="4357" spans="1:1" x14ac:dyDescent="0.35">
      <c r="A4357" t="s">
        <v>149</v>
      </c>
    </row>
    <row r="4358" spans="1:1" x14ac:dyDescent="0.35">
      <c r="A4358" t="s">
        <v>201</v>
      </c>
    </row>
    <row r="4359" spans="1:1" x14ac:dyDescent="0.35">
      <c r="A4359" t="s">
        <v>133</v>
      </c>
    </row>
    <row r="4360" spans="1:1" x14ac:dyDescent="0.35">
      <c r="A4360" t="s">
        <v>101</v>
      </c>
    </row>
    <row r="4361" spans="1:1" x14ac:dyDescent="0.35">
      <c r="A4361" t="s">
        <v>23</v>
      </c>
    </row>
    <row r="4362" spans="1:1" x14ac:dyDescent="0.35">
      <c r="A4362" t="s">
        <v>177</v>
      </c>
    </row>
    <row r="4363" spans="1:1" x14ac:dyDescent="0.35">
      <c r="A4363" t="s">
        <v>32</v>
      </c>
    </row>
    <row r="4364" spans="1:1" x14ac:dyDescent="0.35">
      <c r="A4364" t="s">
        <v>31</v>
      </c>
    </row>
    <row r="4365" spans="1:1" x14ac:dyDescent="0.35">
      <c r="A4365" t="s">
        <v>16</v>
      </c>
    </row>
    <row r="4366" spans="1:1" x14ac:dyDescent="0.35">
      <c r="A4366" t="s">
        <v>67</v>
      </c>
    </row>
    <row r="4367" spans="1:1" x14ac:dyDescent="0.35">
      <c r="A4367" t="s">
        <v>31</v>
      </c>
    </row>
    <row r="4368" spans="1:1" x14ac:dyDescent="0.35">
      <c r="A4368" t="s">
        <v>133</v>
      </c>
    </row>
    <row r="4369" spans="1:1" x14ac:dyDescent="0.35">
      <c r="A4369" t="s">
        <v>16</v>
      </c>
    </row>
    <row r="4370" spans="1:1" x14ac:dyDescent="0.35">
      <c r="A4370" t="s">
        <v>169</v>
      </c>
    </row>
    <row r="4371" spans="1:1" x14ac:dyDescent="0.35">
      <c r="A4371" t="s">
        <v>57</v>
      </c>
    </row>
    <row r="4372" spans="1:1" x14ac:dyDescent="0.35">
      <c r="A4372" t="s">
        <v>177</v>
      </c>
    </row>
    <row r="4373" spans="1:1" x14ac:dyDescent="0.35">
      <c r="A4373" t="s">
        <v>13</v>
      </c>
    </row>
    <row r="4374" spans="1:1" x14ac:dyDescent="0.35">
      <c r="A4374" t="s">
        <v>149</v>
      </c>
    </row>
    <row r="4375" spans="1:1" x14ac:dyDescent="0.35">
      <c r="A4375" t="s">
        <v>67</v>
      </c>
    </row>
    <row r="4376" spans="1:1" x14ac:dyDescent="0.35">
      <c r="A4376" t="s">
        <v>101</v>
      </c>
    </row>
    <row r="4377" spans="1:1" x14ac:dyDescent="0.35">
      <c r="A4377" t="s">
        <v>149</v>
      </c>
    </row>
    <row r="4378" spans="1:1" x14ac:dyDescent="0.35">
      <c r="A4378" t="s">
        <v>149</v>
      </c>
    </row>
    <row r="4379" spans="1:1" x14ac:dyDescent="0.35">
      <c r="A4379" t="s">
        <v>31</v>
      </c>
    </row>
    <row r="4380" spans="1:1" x14ac:dyDescent="0.35">
      <c r="A4380" t="s">
        <v>57</v>
      </c>
    </row>
    <row r="4381" spans="1:1" x14ac:dyDescent="0.35">
      <c r="A4381" t="s">
        <v>177</v>
      </c>
    </row>
    <row r="4382" spans="1:1" x14ac:dyDescent="0.35">
      <c r="A4382" t="s">
        <v>149</v>
      </c>
    </row>
    <row r="4383" spans="1:1" x14ac:dyDescent="0.35">
      <c r="A4383" t="s">
        <v>101</v>
      </c>
    </row>
    <row r="4384" spans="1:1" x14ac:dyDescent="0.35">
      <c r="A4384" t="s">
        <v>133</v>
      </c>
    </row>
    <row r="4385" spans="1:1" x14ac:dyDescent="0.35">
      <c r="A4385" t="s">
        <v>149</v>
      </c>
    </row>
    <row r="4386" spans="1:1" x14ac:dyDescent="0.35">
      <c r="A4386" t="s">
        <v>14</v>
      </c>
    </row>
    <row r="4387" spans="1:1" x14ac:dyDescent="0.35">
      <c r="A4387" t="s">
        <v>149</v>
      </c>
    </row>
    <row r="4388" spans="1:1" x14ac:dyDescent="0.35">
      <c r="A4388" t="s">
        <v>25</v>
      </c>
    </row>
    <row r="4389" spans="1:1" x14ac:dyDescent="0.35">
      <c r="A4389" t="s">
        <v>67</v>
      </c>
    </row>
    <row r="4390" spans="1:1" x14ac:dyDescent="0.35">
      <c r="A4390" t="s">
        <v>149</v>
      </c>
    </row>
    <row r="4391" spans="1:1" x14ac:dyDescent="0.35">
      <c r="A4391" t="s">
        <v>177</v>
      </c>
    </row>
    <row r="4392" spans="1:1" x14ac:dyDescent="0.35">
      <c r="A4392" t="s">
        <v>169</v>
      </c>
    </row>
    <row r="4393" spans="1:1" x14ac:dyDescent="0.35">
      <c r="A4393" t="s">
        <v>133</v>
      </c>
    </row>
    <row r="4394" spans="1:1" x14ac:dyDescent="0.35">
      <c r="A4394" t="s">
        <v>149</v>
      </c>
    </row>
    <row r="4395" spans="1:1" x14ac:dyDescent="0.35">
      <c r="A4395" t="s">
        <v>25</v>
      </c>
    </row>
    <row r="4396" spans="1:1" x14ac:dyDescent="0.35">
      <c r="A4396" t="s">
        <v>32</v>
      </c>
    </row>
    <row r="4397" spans="1:1" x14ac:dyDescent="0.35">
      <c r="A4397" t="s">
        <v>169</v>
      </c>
    </row>
    <row r="4398" spans="1:1" x14ac:dyDescent="0.35">
      <c r="A4398" t="s">
        <v>101</v>
      </c>
    </row>
    <row r="4399" spans="1:1" x14ac:dyDescent="0.35">
      <c r="A4399" t="s">
        <v>57</v>
      </c>
    </row>
    <row r="4400" spans="1:1" x14ac:dyDescent="0.35">
      <c r="A4400" t="s">
        <v>79</v>
      </c>
    </row>
    <row r="4401" spans="1:1" x14ac:dyDescent="0.35">
      <c r="A4401" t="s">
        <v>34</v>
      </c>
    </row>
    <row r="4402" spans="1:1" x14ac:dyDescent="0.35">
      <c r="A4402" t="s">
        <v>23</v>
      </c>
    </row>
    <row r="4403" spans="1:1" x14ac:dyDescent="0.35">
      <c r="A4403" t="s">
        <v>177</v>
      </c>
    </row>
    <row r="4404" spans="1:1" x14ac:dyDescent="0.35">
      <c r="A4404" t="s">
        <v>201</v>
      </c>
    </row>
    <row r="4405" spans="1:1" x14ac:dyDescent="0.35">
      <c r="A4405" t="s">
        <v>101</v>
      </c>
    </row>
    <row r="4406" spans="1:1" x14ac:dyDescent="0.35">
      <c r="A4406" t="s">
        <v>14</v>
      </c>
    </row>
    <row r="4407" spans="1:1" x14ac:dyDescent="0.35">
      <c r="A4407" t="s">
        <v>42</v>
      </c>
    </row>
    <row r="4408" spans="1:1" x14ac:dyDescent="0.35">
      <c r="A4408" t="s">
        <v>149</v>
      </c>
    </row>
    <row r="4409" spans="1:1" x14ac:dyDescent="0.35">
      <c r="A4409" t="s">
        <v>32</v>
      </c>
    </row>
    <row r="4410" spans="1:1" x14ac:dyDescent="0.35">
      <c r="A4410" t="s">
        <v>169</v>
      </c>
    </row>
    <row r="4411" spans="1:1" x14ac:dyDescent="0.35">
      <c r="A4411" t="s">
        <v>32</v>
      </c>
    </row>
    <row r="4412" spans="1:1" x14ac:dyDescent="0.35">
      <c r="A4412" t="s">
        <v>40</v>
      </c>
    </row>
    <row r="4413" spans="1:1" x14ac:dyDescent="0.35">
      <c r="A4413" t="s">
        <v>25</v>
      </c>
    </row>
    <row r="4414" spans="1:1" x14ac:dyDescent="0.35">
      <c r="A4414" t="s">
        <v>133</v>
      </c>
    </row>
    <row r="4415" spans="1:1" x14ac:dyDescent="0.35">
      <c r="A4415" t="s">
        <v>23</v>
      </c>
    </row>
    <row r="4416" spans="1:1" x14ac:dyDescent="0.35">
      <c r="A4416" t="s">
        <v>201</v>
      </c>
    </row>
    <row r="4417" spans="1:1" x14ac:dyDescent="0.35">
      <c r="A4417" t="s">
        <v>133</v>
      </c>
    </row>
    <row r="4418" spans="1:1" x14ac:dyDescent="0.35">
      <c r="A4418" t="s">
        <v>201</v>
      </c>
    </row>
    <row r="4419" spans="1:1" x14ac:dyDescent="0.35">
      <c r="A4419" t="s">
        <v>149</v>
      </c>
    </row>
    <row r="4420" spans="1:1" x14ac:dyDescent="0.35">
      <c r="A4420" t="s">
        <v>177</v>
      </c>
    </row>
    <row r="4421" spans="1:1" x14ac:dyDescent="0.35">
      <c r="A4421" t="s">
        <v>201</v>
      </c>
    </row>
    <row r="4422" spans="1:1" x14ac:dyDescent="0.35">
      <c r="A4422" t="s">
        <v>13</v>
      </c>
    </row>
    <row r="4423" spans="1:1" x14ac:dyDescent="0.35">
      <c r="A4423" t="s">
        <v>31</v>
      </c>
    </row>
    <row r="4424" spans="1:1" x14ac:dyDescent="0.35">
      <c r="A4424" t="s">
        <v>40</v>
      </c>
    </row>
    <row r="4425" spans="1:1" x14ac:dyDescent="0.35">
      <c r="A4425" t="s">
        <v>79</v>
      </c>
    </row>
    <row r="4426" spans="1:1" x14ac:dyDescent="0.35">
      <c r="A4426" t="s">
        <v>14</v>
      </c>
    </row>
    <row r="4427" spans="1:1" x14ac:dyDescent="0.35">
      <c r="A4427" t="s">
        <v>40</v>
      </c>
    </row>
    <row r="4428" spans="1:1" x14ac:dyDescent="0.35">
      <c r="A4428" t="s">
        <v>34</v>
      </c>
    </row>
    <row r="4429" spans="1:1" x14ac:dyDescent="0.35">
      <c r="A4429" t="s">
        <v>31</v>
      </c>
    </row>
    <row r="4430" spans="1:1" x14ac:dyDescent="0.35">
      <c r="A4430" t="s">
        <v>57</v>
      </c>
    </row>
    <row r="4431" spans="1:1" x14ac:dyDescent="0.35">
      <c r="A4431" t="s">
        <v>13</v>
      </c>
    </row>
    <row r="4432" spans="1:1" x14ac:dyDescent="0.35">
      <c r="A4432" t="s">
        <v>149</v>
      </c>
    </row>
    <row r="4433" spans="1:1" x14ac:dyDescent="0.35">
      <c r="A4433" t="s">
        <v>14</v>
      </c>
    </row>
    <row r="4434" spans="1:1" x14ac:dyDescent="0.35">
      <c r="A4434" t="s">
        <v>34</v>
      </c>
    </row>
    <row r="4435" spans="1:1" x14ac:dyDescent="0.35">
      <c r="A4435" t="s">
        <v>201</v>
      </c>
    </row>
    <row r="4436" spans="1:1" x14ac:dyDescent="0.35">
      <c r="A4436" t="s">
        <v>201</v>
      </c>
    </row>
    <row r="4437" spans="1:1" x14ac:dyDescent="0.35">
      <c r="A4437" t="s">
        <v>201</v>
      </c>
    </row>
    <row r="4438" spans="1:1" x14ac:dyDescent="0.35">
      <c r="A4438" t="s">
        <v>42</v>
      </c>
    </row>
    <row r="4439" spans="1:1" x14ac:dyDescent="0.35">
      <c r="A4439" t="s">
        <v>14</v>
      </c>
    </row>
    <row r="4440" spans="1:1" x14ac:dyDescent="0.35">
      <c r="A4440" t="s">
        <v>31</v>
      </c>
    </row>
    <row r="4441" spans="1:1" x14ac:dyDescent="0.35">
      <c r="A4441" t="s">
        <v>22</v>
      </c>
    </row>
    <row r="4442" spans="1:1" x14ac:dyDescent="0.35">
      <c r="A4442" t="s">
        <v>177</v>
      </c>
    </row>
    <row r="4443" spans="1:1" x14ac:dyDescent="0.35">
      <c r="A4443" t="s">
        <v>133</v>
      </c>
    </row>
    <row r="4444" spans="1:1" x14ac:dyDescent="0.35">
      <c r="A4444" t="s">
        <v>42</v>
      </c>
    </row>
    <row r="4445" spans="1:1" x14ac:dyDescent="0.35">
      <c r="A4445" t="s">
        <v>16</v>
      </c>
    </row>
    <row r="4446" spans="1:1" x14ac:dyDescent="0.35">
      <c r="A4446" t="s">
        <v>149</v>
      </c>
    </row>
    <row r="4447" spans="1:1" x14ac:dyDescent="0.35">
      <c r="A4447" t="s">
        <v>133</v>
      </c>
    </row>
    <row r="4448" spans="1:1" x14ac:dyDescent="0.35">
      <c r="A4448" t="s">
        <v>201</v>
      </c>
    </row>
    <row r="4449" spans="1:1" x14ac:dyDescent="0.35">
      <c r="A4449" t="s">
        <v>25</v>
      </c>
    </row>
    <row r="4450" spans="1:1" x14ac:dyDescent="0.35">
      <c r="A4450" t="s">
        <v>42</v>
      </c>
    </row>
    <row r="4451" spans="1:1" x14ac:dyDescent="0.35">
      <c r="A4451" t="s">
        <v>177</v>
      </c>
    </row>
    <row r="4452" spans="1:1" x14ac:dyDescent="0.35">
      <c r="A4452" t="s">
        <v>201</v>
      </c>
    </row>
    <row r="4453" spans="1:1" x14ac:dyDescent="0.35">
      <c r="A4453" t="s">
        <v>34</v>
      </c>
    </row>
    <row r="4454" spans="1:1" x14ac:dyDescent="0.35">
      <c r="A4454" t="s">
        <v>79</v>
      </c>
    </row>
    <row r="4455" spans="1:1" x14ac:dyDescent="0.35">
      <c r="A4455" t="s">
        <v>133</v>
      </c>
    </row>
    <row r="4456" spans="1:1" x14ac:dyDescent="0.35">
      <c r="A4456" t="s">
        <v>133</v>
      </c>
    </row>
    <row r="4457" spans="1:1" x14ac:dyDescent="0.35">
      <c r="A4457" t="s">
        <v>42</v>
      </c>
    </row>
    <row r="4458" spans="1:1" x14ac:dyDescent="0.35">
      <c r="A4458" t="s">
        <v>101</v>
      </c>
    </row>
    <row r="4459" spans="1:1" x14ac:dyDescent="0.35">
      <c r="A4459" t="s">
        <v>31</v>
      </c>
    </row>
    <row r="4460" spans="1:1" x14ac:dyDescent="0.35">
      <c r="A4460" t="s">
        <v>79</v>
      </c>
    </row>
    <row r="4461" spans="1:1" x14ac:dyDescent="0.35">
      <c r="A4461" t="s">
        <v>67</v>
      </c>
    </row>
    <row r="4462" spans="1:1" x14ac:dyDescent="0.35">
      <c r="A4462" t="s">
        <v>14</v>
      </c>
    </row>
    <row r="4463" spans="1:1" x14ac:dyDescent="0.35">
      <c r="A4463" t="s">
        <v>22</v>
      </c>
    </row>
    <row r="4464" spans="1:1" x14ac:dyDescent="0.35">
      <c r="A4464" t="s">
        <v>31</v>
      </c>
    </row>
    <row r="4465" spans="1:1" x14ac:dyDescent="0.35">
      <c r="A4465" t="s">
        <v>79</v>
      </c>
    </row>
    <row r="4466" spans="1:1" x14ac:dyDescent="0.35">
      <c r="A4466" t="s">
        <v>201</v>
      </c>
    </row>
    <row r="4467" spans="1:1" x14ac:dyDescent="0.35">
      <c r="A4467" t="s">
        <v>149</v>
      </c>
    </row>
    <row r="4468" spans="1:1" x14ac:dyDescent="0.35">
      <c r="A4468" t="s">
        <v>133</v>
      </c>
    </row>
    <row r="4469" spans="1:1" x14ac:dyDescent="0.35">
      <c r="A4469" t="s">
        <v>177</v>
      </c>
    </row>
    <row r="4470" spans="1:1" x14ac:dyDescent="0.35">
      <c r="A4470" t="s">
        <v>23</v>
      </c>
    </row>
    <row r="4471" spans="1:1" x14ac:dyDescent="0.35">
      <c r="A4471" t="s">
        <v>57</v>
      </c>
    </row>
    <row r="4472" spans="1:1" x14ac:dyDescent="0.35">
      <c r="A4472" t="s">
        <v>34</v>
      </c>
    </row>
    <row r="4473" spans="1:1" x14ac:dyDescent="0.35">
      <c r="A4473" t="s">
        <v>201</v>
      </c>
    </row>
    <row r="4474" spans="1:1" x14ac:dyDescent="0.35">
      <c r="A4474" t="s">
        <v>34</v>
      </c>
    </row>
    <row r="4475" spans="1:1" x14ac:dyDescent="0.35">
      <c r="A4475" t="s">
        <v>149</v>
      </c>
    </row>
    <row r="4476" spans="1:1" x14ac:dyDescent="0.35">
      <c r="A4476" t="s">
        <v>25</v>
      </c>
    </row>
    <row r="4477" spans="1:1" x14ac:dyDescent="0.35">
      <c r="A4477" t="s">
        <v>32</v>
      </c>
    </row>
    <row r="4478" spans="1:1" x14ac:dyDescent="0.35">
      <c r="A4478" t="s">
        <v>201</v>
      </c>
    </row>
    <row r="4479" spans="1:1" x14ac:dyDescent="0.35">
      <c r="A4479" t="s">
        <v>169</v>
      </c>
    </row>
    <row r="4480" spans="1:1" x14ac:dyDescent="0.35">
      <c r="A4480" t="s">
        <v>57</v>
      </c>
    </row>
    <row r="4481" spans="1:1" x14ac:dyDescent="0.35">
      <c r="A4481" t="s">
        <v>149</v>
      </c>
    </row>
    <row r="4482" spans="1:1" x14ac:dyDescent="0.35">
      <c r="A4482" t="s">
        <v>133</v>
      </c>
    </row>
    <row r="4483" spans="1:1" x14ac:dyDescent="0.35">
      <c r="A4483" t="s">
        <v>31</v>
      </c>
    </row>
    <row r="4484" spans="1:1" x14ac:dyDescent="0.35">
      <c r="A4484" t="s">
        <v>32</v>
      </c>
    </row>
    <row r="4485" spans="1:1" x14ac:dyDescent="0.35">
      <c r="A4485" t="s">
        <v>22</v>
      </c>
    </row>
    <row r="4486" spans="1:1" x14ac:dyDescent="0.35">
      <c r="A4486" t="s">
        <v>201</v>
      </c>
    </row>
    <row r="4487" spans="1:1" x14ac:dyDescent="0.35">
      <c r="A4487" t="s">
        <v>14</v>
      </c>
    </row>
    <row r="4488" spans="1:1" x14ac:dyDescent="0.35">
      <c r="A4488" t="s">
        <v>133</v>
      </c>
    </row>
    <row r="4489" spans="1:1" x14ac:dyDescent="0.35">
      <c r="A4489" t="s">
        <v>14</v>
      </c>
    </row>
    <row r="4490" spans="1:1" x14ac:dyDescent="0.35">
      <c r="A4490" t="s">
        <v>169</v>
      </c>
    </row>
    <row r="4491" spans="1:1" x14ac:dyDescent="0.35">
      <c r="A4491" t="s">
        <v>40</v>
      </c>
    </row>
    <row r="4492" spans="1:1" x14ac:dyDescent="0.35">
      <c r="A4492" t="s">
        <v>79</v>
      </c>
    </row>
    <row r="4493" spans="1:1" x14ac:dyDescent="0.35">
      <c r="A4493" t="s">
        <v>177</v>
      </c>
    </row>
    <row r="4494" spans="1:1" x14ac:dyDescent="0.35">
      <c r="A4494" t="s">
        <v>133</v>
      </c>
    </row>
    <row r="4495" spans="1:1" x14ac:dyDescent="0.35">
      <c r="A4495" t="s">
        <v>22</v>
      </c>
    </row>
    <row r="4496" spans="1:1" x14ac:dyDescent="0.35">
      <c r="A4496" t="s">
        <v>16</v>
      </c>
    </row>
    <row r="4497" spans="1:1" x14ac:dyDescent="0.35">
      <c r="A4497" t="s">
        <v>34</v>
      </c>
    </row>
    <row r="4498" spans="1:1" x14ac:dyDescent="0.35">
      <c r="A4498" t="s">
        <v>201</v>
      </c>
    </row>
    <row r="4499" spans="1:1" x14ac:dyDescent="0.35">
      <c r="A4499" t="s">
        <v>42</v>
      </c>
    </row>
    <row r="4500" spans="1:1" x14ac:dyDescent="0.35">
      <c r="A4500" t="s">
        <v>57</v>
      </c>
    </row>
    <row r="4501" spans="1:1" x14ac:dyDescent="0.35">
      <c r="A4501" t="s">
        <v>23</v>
      </c>
    </row>
    <row r="4502" spans="1:1" x14ac:dyDescent="0.35">
      <c r="A4502" t="s">
        <v>133</v>
      </c>
    </row>
    <row r="4503" spans="1:1" x14ac:dyDescent="0.35">
      <c r="A4503" t="s">
        <v>34</v>
      </c>
    </row>
    <row r="4504" spans="1:1" x14ac:dyDescent="0.35">
      <c r="A4504" t="s">
        <v>79</v>
      </c>
    </row>
    <row r="4505" spans="1:1" x14ac:dyDescent="0.35">
      <c r="A4505" t="s">
        <v>201</v>
      </c>
    </row>
    <row r="4506" spans="1:1" x14ac:dyDescent="0.35">
      <c r="A4506" t="s">
        <v>32</v>
      </c>
    </row>
    <row r="4507" spans="1:1" x14ac:dyDescent="0.35">
      <c r="A4507" t="s">
        <v>177</v>
      </c>
    </row>
    <row r="4508" spans="1:1" x14ac:dyDescent="0.35">
      <c r="A4508" t="s">
        <v>14</v>
      </c>
    </row>
    <row r="4509" spans="1:1" x14ac:dyDescent="0.35">
      <c r="A4509" t="s">
        <v>101</v>
      </c>
    </row>
    <row r="4510" spans="1:1" x14ac:dyDescent="0.35">
      <c r="A4510" t="s">
        <v>32</v>
      </c>
    </row>
    <row r="4511" spans="1:1" x14ac:dyDescent="0.35">
      <c r="A4511" t="s">
        <v>13</v>
      </c>
    </row>
    <row r="4512" spans="1:1" x14ac:dyDescent="0.35">
      <c r="A4512" t="s">
        <v>34</v>
      </c>
    </row>
    <row r="4513" spans="1:1" x14ac:dyDescent="0.35">
      <c r="A4513" t="s">
        <v>79</v>
      </c>
    </row>
    <row r="4514" spans="1:1" x14ac:dyDescent="0.35">
      <c r="A4514" t="s">
        <v>16</v>
      </c>
    </row>
    <row r="4515" spans="1:1" x14ac:dyDescent="0.35">
      <c r="A4515" t="s">
        <v>13</v>
      </c>
    </row>
    <row r="4516" spans="1:1" x14ac:dyDescent="0.35">
      <c r="A4516" t="s">
        <v>13</v>
      </c>
    </row>
    <row r="4517" spans="1:1" x14ac:dyDescent="0.35">
      <c r="A4517" t="s">
        <v>79</v>
      </c>
    </row>
    <row r="4518" spans="1:1" x14ac:dyDescent="0.35">
      <c r="A4518" t="s">
        <v>101</v>
      </c>
    </row>
    <row r="4519" spans="1:1" x14ac:dyDescent="0.35">
      <c r="A4519" t="s">
        <v>32</v>
      </c>
    </row>
    <row r="4520" spans="1:1" x14ac:dyDescent="0.35">
      <c r="A4520" t="s">
        <v>169</v>
      </c>
    </row>
    <row r="4521" spans="1:1" x14ac:dyDescent="0.35">
      <c r="A4521" t="s">
        <v>34</v>
      </c>
    </row>
    <row r="4522" spans="1:1" x14ac:dyDescent="0.35">
      <c r="A4522" t="s">
        <v>149</v>
      </c>
    </row>
    <row r="4523" spans="1:1" x14ac:dyDescent="0.35">
      <c r="A4523" t="s">
        <v>57</v>
      </c>
    </row>
    <row r="4524" spans="1:1" x14ac:dyDescent="0.35">
      <c r="A4524" t="s">
        <v>133</v>
      </c>
    </row>
    <row r="4525" spans="1:1" x14ac:dyDescent="0.35">
      <c r="A4525" t="s">
        <v>42</v>
      </c>
    </row>
    <row r="4526" spans="1:1" x14ac:dyDescent="0.35">
      <c r="A4526" t="s">
        <v>177</v>
      </c>
    </row>
    <row r="4527" spans="1:1" x14ac:dyDescent="0.35">
      <c r="A4527" t="s">
        <v>67</v>
      </c>
    </row>
    <row r="4528" spans="1:1" x14ac:dyDescent="0.35">
      <c r="A4528" t="s">
        <v>57</v>
      </c>
    </row>
    <row r="4529" spans="1:1" x14ac:dyDescent="0.35">
      <c r="A4529" t="s">
        <v>32</v>
      </c>
    </row>
    <row r="4530" spans="1:1" x14ac:dyDescent="0.35">
      <c r="A4530" t="s">
        <v>169</v>
      </c>
    </row>
    <row r="4531" spans="1:1" x14ac:dyDescent="0.35">
      <c r="A4531" t="s">
        <v>79</v>
      </c>
    </row>
    <row r="4532" spans="1:1" x14ac:dyDescent="0.35">
      <c r="A4532" t="s">
        <v>42</v>
      </c>
    </row>
    <row r="4533" spans="1:1" x14ac:dyDescent="0.35">
      <c r="A4533" t="s">
        <v>67</v>
      </c>
    </row>
    <row r="4534" spans="1:1" x14ac:dyDescent="0.35">
      <c r="A4534" t="s">
        <v>149</v>
      </c>
    </row>
    <row r="4535" spans="1:1" x14ac:dyDescent="0.35">
      <c r="A4535" t="s">
        <v>31</v>
      </c>
    </row>
    <row r="4536" spans="1:1" x14ac:dyDescent="0.35">
      <c r="A4536" t="s">
        <v>201</v>
      </c>
    </row>
    <row r="4537" spans="1:1" x14ac:dyDescent="0.35">
      <c r="A4537" t="s">
        <v>149</v>
      </c>
    </row>
    <row r="4538" spans="1:1" x14ac:dyDescent="0.35">
      <c r="A4538" t="s">
        <v>177</v>
      </c>
    </row>
    <row r="4539" spans="1:1" x14ac:dyDescent="0.35">
      <c r="A4539" t="s">
        <v>13</v>
      </c>
    </row>
    <row r="4540" spans="1:1" x14ac:dyDescent="0.35">
      <c r="A4540" t="s">
        <v>177</v>
      </c>
    </row>
    <row r="4541" spans="1:1" x14ac:dyDescent="0.35">
      <c r="A4541" t="s">
        <v>31</v>
      </c>
    </row>
    <row r="4542" spans="1:1" x14ac:dyDescent="0.35">
      <c r="A4542" t="s">
        <v>32</v>
      </c>
    </row>
    <row r="4543" spans="1:1" x14ac:dyDescent="0.35">
      <c r="A4543" t="s">
        <v>22</v>
      </c>
    </row>
    <row r="4544" spans="1:1" x14ac:dyDescent="0.35">
      <c r="A4544" t="s">
        <v>16</v>
      </c>
    </row>
    <row r="4545" spans="1:1" x14ac:dyDescent="0.35">
      <c r="A4545" t="s">
        <v>133</v>
      </c>
    </row>
    <row r="4546" spans="1:1" x14ac:dyDescent="0.35">
      <c r="A4546" t="s">
        <v>149</v>
      </c>
    </row>
    <row r="4547" spans="1:1" x14ac:dyDescent="0.35">
      <c r="A4547" t="s">
        <v>67</v>
      </c>
    </row>
    <row r="4548" spans="1:1" x14ac:dyDescent="0.35">
      <c r="A4548" t="s">
        <v>32</v>
      </c>
    </row>
    <row r="4549" spans="1:1" x14ac:dyDescent="0.35">
      <c r="A4549" t="s">
        <v>177</v>
      </c>
    </row>
    <row r="4550" spans="1:1" x14ac:dyDescent="0.35">
      <c r="A4550" t="s">
        <v>133</v>
      </c>
    </row>
    <row r="4551" spans="1:1" x14ac:dyDescent="0.35">
      <c r="A4551" t="s">
        <v>16</v>
      </c>
    </row>
    <row r="4552" spans="1:1" x14ac:dyDescent="0.35">
      <c r="A4552" t="s">
        <v>14</v>
      </c>
    </row>
    <row r="4553" spans="1:1" x14ac:dyDescent="0.35">
      <c r="A4553" t="s">
        <v>201</v>
      </c>
    </row>
    <row r="4554" spans="1:1" x14ac:dyDescent="0.35">
      <c r="A4554" t="s">
        <v>42</v>
      </c>
    </row>
    <row r="4555" spans="1:1" x14ac:dyDescent="0.35">
      <c r="A4555" t="s">
        <v>16</v>
      </c>
    </row>
    <row r="4556" spans="1:1" x14ac:dyDescent="0.35">
      <c r="A4556" t="s">
        <v>22</v>
      </c>
    </row>
    <row r="4557" spans="1:1" x14ac:dyDescent="0.35">
      <c r="A4557" t="s">
        <v>67</v>
      </c>
    </row>
    <row r="4558" spans="1:1" x14ac:dyDescent="0.35">
      <c r="A4558" t="s">
        <v>149</v>
      </c>
    </row>
    <row r="4559" spans="1:1" x14ac:dyDescent="0.35">
      <c r="A4559" t="s">
        <v>13</v>
      </c>
    </row>
    <row r="4560" spans="1:1" x14ac:dyDescent="0.35">
      <c r="A4560" t="s">
        <v>177</v>
      </c>
    </row>
    <row r="4561" spans="1:1" x14ac:dyDescent="0.35">
      <c r="A4561" t="s">
        <v>79</v>
      </c>
    </row>
    <row r="4562" spans="1:1" x14ac:dyDescent="0.35">
      <c r="A4562" t="s">
        <v>42</v>
      </c>
    </row>
    <row r="4563" spans="1:1" x14ac:dyDescent="0.35">
      <c r="A4563" t="s">
        <v>67</v>
      </c>
    </row>
    <row r="4564" spans="1:1" x14ac:dyDescent="0.35">
      <c r="A4564" t="s">
        <v>13</v>
      </c>
    </row>
    <row r="4565" spans="1:1" x14ac:dyDescent="0.35">
      <c r="A4565" t="s">
        <v>23</v>
      </c>
    </row>
    <row r="4566" spans="1:1" x14ac:dyDescent="0.35">
      <c r="A4566" t="s">
        <v>133</v>
      </c>
    </row>
    <row r="4567" spans="1:1" x14ac:dyDescent="0.35">
      <c r="A4567" t="s">
        <v>16</v>
      </c>
    </row>
    <row r="4568" spans="1:1" x14ac:dyDescent="0.35">
      <c r="A4568" t="s">
        <v>133</v>
      </c>
    </row>
    <row r="4569" spans="1:1" x14ac:dyDescent="0.35">
      <c r="A4569" t="s">
        <v>201</v>
      </c>
    </row>
    <row r="4570" spans="1:1" x14ac:dyDescent="0.35">
      <c r="A4570" t="s">
        <v>32</v>
      </c>
    </row>
    <row r="4571" spans="1:1" x14ac:dyDescent="0.35">
      <c r="A4571" t="s">
        <v>25</v>
      </c>
    </row>
    <row r="4572" spans="1:1" x14ac:dyDescent="0.35">
      <c r="A4572" t="s">
        <v>101</v>
      </c>
    </row>
    <row r="4573" spans="1:1" x14ac:dyDescent="0.35">
      <c r="A4573" t="s">
        <v>177</v>
      </c>
    </row>
    <row r="4574" spans="1:1" x14ac:dyDescent="0.35">
      <c r="A4574" t="s">
        <v>25</v>
      </c>
    </row>
    <row r="4575" spans="1:1" x14ac:dyDescent="0.35">
      <c r="A4575" t="s">
        <v>79</v>
      </c>
    </row>
    <row r="4576" spans="1:1" x14ac:dyDescent="0.35">
      <c r="A4576" t="s">
        <v>149</v>
      </c>
    </row>
    <row r="4577" spans="1:1" x14ac:dyDescent="0.35">
      <c r="A4577" t="s">
        <v>201</v>
      </c>
    </row>
    <row r="4578" spans="1:1" x14ac:dyDescent="0.35">
      <c r="A4578" t="s">
        <v>16</v>
      </c>
    </row>
    <row r="4579" spans="1:1" x14ac:dyDescent="0.35">
      <c r="A4579" t="s">
        <v>13</v>
      </c>
    </row>
    <row r="4580" spans="1:1" x14ac:dyDescent="0.35">
      <c r="A4580" t="s">
        <v>149</v>
      </c>
    </row>
    <row r="4581" spans="1:1" x14ac:dyDescent="0.35">
      <c r="A4581" t="s">
        <v>32</v>
      </c>
    </row>
    <row r="4582" spans="1:1" x14ac:dyDescent="0.35">
      <c r="A4582" t="s">
        <v>169</v>
      </c>
    </row>
    <row r="4583" spans="1:1" x14ac:dyDescent="0.35">
      <c r="A4583" t="s">
        <v>23</v>
      </c>
    </row>
    <row r="4584" spans="1:1" x14ac:dyDescent="0.35">
      <c r="A4584" t="s">
        <v>57</v>
      </c>
    </row>
    <row r="4585" spans="1:1" x14ac:dyDescent="0.35">
      <c r="A4585" t="s">
        <v>23</v>
      </c>
    </row>
    <row r="4586" spans="1:1" x14ac:dyDescent="0.35">
      <c r="A4586" t="s">
        <v>79</v>
      </c>
    </row>
    <row r="4587" spans="1:1" x14ac:dyDescent="0.35">
      <c r="A4587" t="s">
        <v>22</v>
      </c>
    </row>
    <row r="4588" spans="1:1" x14ac:dyDescent="0.35">
      <c r="A4588" t="s">
        <v>42</v>
      </c>
    </row>
    <row r="4589" spans="1:1" x14ac:dyDescent="0.35">
      <c r="A4589" t="s">
        <v>169</v>
      </c>
    </row>
    <row r="4590" spans="1:1" x14ac:dyDescent="0.35">
      <c r="A4590" t="s">
        <v>42</v>
      </c>
    </row>
    <row r="4591" spans="1:1" x14ac:dyDescent="0.35">
      <c r="A4591" t="s">
        <v>23</v>
      </c>
    </row>
    <row r="4592" spans="1:1" x14ac:dyDescent="0.35">
      <c r="A4592" t="s">
        <v>57</v>
      </c>
    </row>
    <row r="4593" spans="1:1" x14ac:dyDescent="0.35">
      <c r="A4593" t="s">
        <v>201</v>
      </c>
    </row>
    <row r="4594" spans="1:1" x14ac:dyDescent="0.35">
      <c r="A4594" t="s">
        <v>101</v>
      </c>
    </row>
    <row r="4595" spans="1:1" x14ac:dyDescent="0.35">
      <c r="A4595" t="s">
        <v>149</v>
      </c>
    </row>
    <row r="4596" spans="1:1" x14ac:dyDescent="0.35">
      <c r="A4596" t="s">
        <v>149</v>
      </c>
    </row>
    <row r="4597" spans="1:1" x14ac:dyDescent="0.35">
      <c r="A4597" t="s">
        <v>42</v>
      </c>
    </row>
    <row r="4598" spans="1:1" x14ac:dyDescent="0.35">
      <c r="A4598" t="s">
        <v>79</v>
      </c>
    </row>
    <row r="4599" spans="1:1" x14ac:dyDescent="0.35">
      <c r="A4599" t="s">
        <v>169</v>
      </c>
    </row>
    <row r="4600" spans="1:1" x14ac:dyDescent="0.35">
      <c r="A4600" t="s">
        <v>40</v>
      </c>
    </row>
    <row r="4601" spans="1:1" x14ac:dyDescent="0.35">
      <c r="A4601" t="s">
        <v>34</v>
      </c>
    </row>
    <row r="4602" spans="1:1" x14ac:dyDescent="0.35">
      <c r="A4602" t="s">
        <v>22</v>
      </c>
    </row>
    <row r="4603" spans="1:1" x14ac:dyDescent="0.35">
      <c r="A4603" t="s">
        <v>16</v>
      </c>
    </row>
    <row r="4604" spans="1:1" x14ac:dyDescent="0.35">
      <c r="A4604" t="s">
        <v>13</v>
      </c>
    </row>
    <row r="4605" spans="1:1" x14ac:dyDescent="0.35">
      <c r="A4605" t="s">
        <v>13</v>
      </c>
    </row>
    <row r="4606" spans="1:1" x14ac:dyDescent="0.35">
      <c r="A4606" t="s">
        <v>25</v>
      </c>
    </row>
    <row r="4607" spans="1:1" x14ac:dyDescent="0.35">
      <c r="A4607" t="s">
        <v>13</v>
      </c>
    </row>
    <row r="4608" spans="1:1" x14ac:dyDescent="0.35">
      <c r="A4608" t="s">
        <v>23</v>
      </c>
    </row>
    <row r="4609" spans="1:1" x14ac:dyDescent="0.35">
      <c r="A4609" t="s">
        <v>31</v>
      </c>
    </row>
    <row r="4610" spans="1:1" x14ac:dyDescent="0.35">
      <c r="A4610" t="s">
        <v>57</v>
      </c>
    </row>
    <row r="4611" spans="1:1" x14ac:dyDescent="0.35">
      <c r="A4611" t="s">
        <v>177</v>
      </c>
    </row>
    <row r="4612" spans="1:1" x14ac:dyDescent="0.35">
      <c r="A4612" t="s">
        <v>169</v>
      </c>
    </row>
    <row r="4613" spans="1:1" x14ac:dyDescent="0.35">
      <c r="A4613" t="s">
        <v>149</v>
      </c>
    </row>
    <row r="4614" spans="1:1" x14ac:dyDescent="0.35">
      <c r="A4614" t="s">
        <v>177</v>
      </c>
    </row>
    <row r="4615" spans="1:1" x14ac:dyDescent="0.35">
      <c r="A4615" t="s">
        <v>101</v>
      </c>
    </row>
    <row r="4616" spans="1:1" x14ac:dyDescent="0.35">
      <c r="A4616" t="s">
        <v>79</v>
      </c>
    </row>
    <row r="4617" spans="1:1" x14ac:dyDescent="0.35">
      <c r="A4617" t="s">
        <v>101</v>
      </c>
    </row>
    <row r="4618" spans="1:1" x14ac:dyDescent="0.35">
      <c r="A4618" t="s">
        <v>67</v>
      </c>
    </row>
    <row r="4619" spans="1:1" x14ac:dyDescent="0.35">
      <c r="A4619" t="s">
        <v>79</v>
      </c>
    </row>
    <row r="4620" spans="1:1" x14ac:dyDescent="0.35">
      <c r="A4620" t="s">
        <v>79</v>
      </c>
    </row>
    <row r="4621" spans="1:1" x14ac:dyDescent="0.35">
      <c r="A4621" t="s">
        <v>16</v>
      </c>
    </row>
    <row r="4622" spans="1:1" x14ac:dyDescent="0.35">
      <c r="A4622" t="s">
        <v>31</v>
      </c>
    </row>
    <row r="4623" spans="1:1" x14ac:dyDescent="0.35">
      <c r="A4623" t="s">
        <v>40</v>
      </c>
    </row>
    <row r="4624" spans="1:1" x14ac:dyDescent="0.35">
      <c r="A4624" t="s">
        <v>16</v>
      </c>
    </row>
    <row r="4625" spans="1:1" x14ac:dyDescent="0.35">
      <c r="A4625" t="s">
        <v>177</v>
      </c>
    </row>
    <row r="4626" spans="1:1" x14ac:dyDescent="0.35">
      <c r="A4626" t="s">
        <v>32</v>
      </c>
    </row>
    <row r="4627" spans="1:1" x14ac:dyDescent="0.35">
      <c r="A4627" t="s">
        <v>101</v>
      </c>
    </row>
    <row r="4628" spans="1:1" x14ac:dyDescent="0.35">
      <c r="A4628" t="s">
        <v>32</v>
      </c>
    </row>
    <row r="4629" spans="1:1" x14ac:dyDescent="0.35">
      <c r="A4629" t="s">
        <v>34</v>
      </c>
    </row>
    <row r="4630" spans="1:1" x14ac:dyDescent="0.35">
      <c r="A4630" t="s">
        <v>32</v>
      </c>
    </row>
    <row r="4631" spans="1:1" x14ac:dyDescent="0.35">
      <c r="A4631" t="s">
        <v>32</v>
      </c>
    </row>
    <row r="4632" spans="1:1" x14ac:dyDescent="0.35">
      <c r="A4632" t="s">
        <v>22</v>
      </c>
    </row>
    <row r="4633" spans="1:1" x14ac:dyDescent="0.35">
      <c r="A4633" t="s">
        <v>67</v>
      </c>
    </row>
    <row r="4634" spans="1:1" x14ac:dyDescent="0.35">
      <c r="A4634" t="s">
        <v>13</v>
      </c>
    </row>
    <row r="4635" spans="1:1" x14ac:dyDescent="0.35">
      <c r="A4635" t="s">
        <v>13</v>
      </c>
    </row>
    <row r="4636" spans="1:1" x14ac:dyDescent="0.35">
      <c r="A4636" t="s">
        <v>25</v>
      </c>
    </row>
    <row r="4637" spans="1:1" x14ac:dyDescent="0.35">
      <c r="A4637" t="s">
        <v>79</v>
      </c>
    </row>
    <row r="4638" spans="1:1" x14ac:dyDescent="0.35">
      <c r="A4638" t="s">
        <v>169</v>
      </c>
    </row>
    <row r="4639" spans="1:1" x14ac:dyDescent="0.35">
      <c r="A4639" t="s">
        <v>23</v>
      </c>
    </row>
    <row r="4640" spans="1:1" x14ac:dyDescent="0.35">
      <c r="A4640" t="s">
        <v>34</v>
      </c>
    </row>
    <row r="4641" spans="1:1" x14ac:dyDescent="0.35">
      <c r="A4641" t="s">
        <v>67</v>
      </c>
    </row>
    <row r="4642" spans="1:1" x14ac:dyDescent="0.35">
      <c r="A4642" t="s">
        <v>201</v>
      </c>
    </row>
    <row r="4643" spans="1:1" x14ac:dyDescent="0.35">
      <c r="A4643" t="s">
        <v>57</v>
      </c>
    </row>
    <row r="4644" spans="1:1" x14ac:dyDescent="0.35">
      <c r="A4644" t="s">
        <v>201</v>
      </c>
    </row>
    <row r="4645" spans="1:1" x14ac:dyDescent="0.35">
      <c r="A4645" t="s">
        <v>23</v>
      </c>
    </row>
    <row r="4646" spans="1:1" x14ac:dyDescent="0.35">
      <c r="A4646" t="s">
        <v>25</v>
      </c>
    </row>
    <row r="4647" spans="1:1" x14ac:dyDescent="0.35">
      <c r="A4647" t="s">
        <v>177</v>
      </c>
    </row>
    <row r="4648" spans="1:1" x14ac:dyDescent="0.35">
      <c r="A4648" t="s">
        <v>177</v>
      </c>
    </row>
    <row r="4649" spans="1:1" x14ac:dyDescent="0.35">
      <c r="A4649" t="s">
        <v>149</v>
      </c>
    </row>
    <row r="4650" spans="1:1" x14ac:dyDescent="0.35">
      <c r="A4650" t="s">
        <v>177</v>
      </c>
    </row>
    <row r="4651" spans="1:1" x14ac:dyDescent="0.35">
      <c r="A4651" t="s">
        <v>42</v>
      </c>
    </row>
    <row r="4652" spans="1:1" x14ac:dyDescent="0.35">
      <c r="A4652" t="s">
        <v>32</v>
      </c>
    </row>
    <row r="4653" spans="1:1" x14ac:dyDescent="0.35">
      <c r="A4653" t="s">
        <v>101</v>
      </c>
    </row>
    <row r="4654" spans="1:1" x14ac:dyDescent="0.35">
      <c r="A4654" t="s">
        <v>14</v>
      </c>
    </row>
    <row r="4655" spans="1:1" x14ac:dyDescent="0.35">
      <c r="A4655" t="s">
        <v>42</v>
      </c>
    </row>
    <row r="4656" spans="1:1" x14ac:dyDescent="0.35">
      <c r="A4656" t="s">
        <v>57</v>
      </c>
    </row>
    <row r="4657" spans="1:1" x14ac:dyDescent="0.35">
      <c r="A4657" t="s">
        <v>57</v>
      </c>
    </row>
    <row r="4658" spans="1:1" x14ac:dyDescent="0.35">
      <c r="A4658" t="s">
        <v>177</v>
      </c>
    </row>
    <row r="4659" spans="1:1" x14ac:dyDescent="0.35">
      <c r="A4659" t="s">
        <v>101</v>
      </c>
    </row>
    <row r="4660" spans="1:1" x14ac:dyDescent="0.35">
      <c r="A4660" t="s">
        <v>40</v>
      </c>
    </row>
    <row r="4661" spans="1:1" x14ac:dyDescent="0.35">
      <c r="A4661" t="s">
        <v>16</v>
      </c>
    </row>
    <row r="4662" spans="1:1" x14ac:dyDescent="0.35">
      <c r="A4662" t="s">
        <v>133</v>
      </c>
    </row>
    <row r="4663" spans="1:1" x14ac:dyDescent="0.35">
      <c r="A4663" t="s">
        <v>14</v>
      </c>
    </row>
    <row r="4664" spans="1:1" x14ac:dyDescent="0.35">
      <c r="A4664" t="s">
        <v>101</v>
      </c>
    </row>
    <row r="4665" spans="1:1" x14ac:dyDescent="0.35">
      <c r="A4665" t="s">
        <v>101</v>
      </c>
    </row>
    <row r="4666" spans="1:1" x14ac:dyDescent="0.35">
      <c r="A4666" t="s">
        <v>67</v>
      </c>
    </row>
    <row r="4667" spans="1:1" x14ac:dyDescent="0.35">
      <c r="A4667" t="s">
        <v>40</v>
      </c>
    </row>
    <row r="4668" spans="1:1" x14ac:dyDescent="0.35">
      <c r="A4668" t="s">
        <v>57</v>
      </c>
    </row>
    <row r="4669" spans="1:1" x14ac:dyDescent="0.35">
      <c r="A4669" t="s">
        <v>31</v>
      </c>
    </row>
    <row r="4670" spans="1:1" x14ac:dyDescent="0.35">
      <c r="A4670" t="s">
        <v>149</v>
      </c>
    </row>
    <row r="4671" spans="1:1" x14ac:dyDescent="0.35">
      <c r="A4671" t="s">
        <v>133</v>
      </c>
    </row>
    <row r="4672" spans="1:1" x14ac:dyDescent="0.35">
      <c r="A4672" t="s">
        <v>31</v>
      </c>
    </row>
    <row r="4673" spans="1:1" x14ac:dyDescent="0.35">
      <c r="A4673" t="s">
        <v>16</v>
      </c>
    </row>
    <row r="4674" spans="1:1" x14ac:dyDescent="0.35">
      <c r="A4674" t="s">
        <v>57</v>
      </c>
    </row>
    <row r="4675" spans="1:1" x14ac:dyDescent="0.35">
      <c r="A4675" t="s">
        <v>57</v>
      </c>
    </row>
    <row r="4676" spans="1:1" x14ac:dyDescent="0.35">
      <c r="A4676" t="s">
        <v>14</v>
      </c>
    </row>
    <row r="4677" spans="1:1" x14ac:dyDescent="0.35">
      <c r="A4677" t="s">
        <v>169</v>
      </c>
    </row>
    <row r="4678" spans="1:1" x14ac:dyDescent="0.35">
      <c r="A4678" t="s">
        <v>101</v>
      </c>
    </row>
    <row r="4679" spans="1:1" x14ac:dyDescent="0.35">
      <c r="A4679" t="s">
        <v>23</v>
      </c>
    </row>
    <row r="4680" spans="1:1" x14ac:dyDescent="0.35">
      <c r="A4680" t="s">
        <v>32</v>
      </c>
    </row>
    <row r="4681" spans="1:1" x14ac:dyDescent="0.35">
      <c r="A4681" t="s">
        <v>101</v>
      </c>
    </row>
    <row r="4682" spans="1:1" x14ac:dyDescent="0.35">
      <c r="A4682" t="s">
        <v>79</v>
      </c>
    </row>
    <row r="4683" spans="1:1" x14ac:dyDescent="0.35">
      <c r="A4683" t="s">
        <v>149</v>
      </c>
    </row>
    <row r="4684" spans="1:1" x14ac:dyDescent="0.35">
      <c r="A4684" t="s">
        <v>25</v>
      </c>
    </row>
    <row r="4685" spans="1:1" x14ac:dyDescent="0.35">
      <c r="A4685" t="s">
        <v>79</v>
      </c>
    </row>
    <row r="4686" spans="1:1" x14ac:dyDescent="0.35">
      <c r="A4686" t="s">
        <v>16</v>
      </c>
    </row>
    <row r="4687" spans="1:1" x14ac:dyDescent="0.35">
      <c r="A4687" t="s">
        <v>149</v>
      </c>
    </row>
    <row r="4688" spans="1:1" x14ac:dyDescent="0.35">
      <c r="A4688" t="s">
        <v>14</v>
      </c>
    </row>
    <row r="4689" spans="1:1" x14ac:dyDescent="0.35">
      <c r="A4689" t="s">
        <v>34</v>
      </c>
    </row>
    <row r="4690" spans="1:1" x14ac:dyDescent="0.35">
      <c r="A4690" t="s">
        <v>57</v>
      </c>
    </row>
    <row r="4691" spans="1:1" x14ac:dyDescent="0.35">
      <c r="A4691" t="s">
        <v>101</v>
      </c>
    </row>
    <row r="4692" spans="1:1" x14ac:dyDescent="0.35">
      <c r="A4692" t="s">
        <v>22</v>
      </c>
    </row>
    <row r="4693" spans="1:1" x14ac:dyDescent="0.35">
      <c r="A4693" t="s">
        <v>101</v>
      </c>
    </row>
    <row r="4694" spans="1:1" x14ac:dyDescent="0.35">
      <c r="A4694" t="s">
        <v>67</v>
      </c>
    </row>
    <row r="4695" spans="1:1" x14ac:dyDescent="0.35">
      <c r="A4695" t="s">
        <v>101</v>
      </c>
    </row>
    <row r="4696" spans="1:1" x14ac:dyDescent="0.35">
      <c r="A4696" t="s">
        <v>40</v>
      </c>
    </row>
    <row r="4697" spans="1:1" x14ac:dyDescent="0.35">
      <c r="A4697" t="s">
        <v>201</v>
      </c>
    </row>
    <row r="4698" spans="1:1" x14ac:dyDescent="0.35">
      <c r="A4698" t="s">
        <v>34</v>
      </c>
    </row>
    <row r="4699" spans="1:1" x14ac:dyDescent="0.35">
      <c r="A4699" t="s">
        <v>16</v>
      </c>
    </row>
    <row r="4700" spans="1:1" x14ac:dyDescent="0.35">
      <c r="A4700" t="s">
        <v>16</v>
      </c>
    </row>
    <row r="4701" spans="1:1" x14ac:dyDescent="0.35">
      <c r="A4701" t="s">
        <v>133</v>
      </c>
    </row>
    <row r="4702" spans="1:1" x14ac:dyDescent="0.35">
      <c r="A4702" t="s">
        <v>13</v>
      </c>
    </row>
    <row r="4703" spans="1:1" x14ac:dyDescent="0.35">
      <c r="A4703" t="s">
        <v>101</v>
      </c>
    </row>
    <row r="4704" spans="1:1" x14ac:dyDescent="0.35">
      <c r="A4704" t="s">
        <v>42</v>
      </c>
    </row>
    <row r="4705" spans="1:1" x14ac:dyDescent="0.35">
      <c r="A4705" t="s">
        <v>57</v>
      </c>
    </row>
    <row r="4706" spans="1:1" x14ac:dyDescent="0.35">
      <c r="A4706" t="s">
        <v>32</v>
      </c>
    </row>
    <row r="4707" spans="1:1" x14ac:dyDescent="0.35">
      <c r="A4707" t="s">
        <v>34</v>
      </c>
    </row>
    <row r="4708" spans="1:1" x14ac:dyDescent="0.35">
      <c r="A4708" t="s">
        <v>31</v>
      </c>
    </row>
    <row r="4709" spans="1:1" x14ac:dyDescent="0.35">
      <c r="A4709" t="s">
        <v>22</v>
      </c>
    </row>
    <row r="4710" spans="1:1" x14ac:dyDescent="0.35">
      <c r="A4710" t="s">
        <v>31</v>
      </c>
    </row>
    <row r="4711" spans="1:1" x14ac:dyDescent="0.35">
      <c r="A4711" t="s">
        <v>201</v>
      </c>
    </row>
    <row r="4712" spans="1:1" x14ac:dyDescent="0.35">
      <c r="A4712" t="s">
        <v>42</v>
      </c>
    </row>
    <row r="4713" spans="1:1" x14ac:dyDescent="0.35">
      <c r="A4713" t="s">
        <v>23</v>
      </c>
    </row>
    <row r="4714" spans="1:1" x14ac:dyDescent="0.35">
      <c r="A4714" t="s">
        <v>32</v>
      </c>
    </row>
    <row r="4715" spans="1:1" x14ac:dyDescent="0.35">
      <c r="A4715" t="s">
        <v>177</v>
      </c>
    </row>
    <row r="4716" spans="1:1" x14ac:dyDescent="0.35">
      <c r="A4716" t="s">
        <v>32</v>
      </c>
    </row>
    <row r="4717" spans="1:1" x14ac:dyDescent="0.35">
      <c r="A4717" t="s">
        <v>32</v>
      </c>
    </row>
    <row r="4718" spans="1:1" x14ac:dyDescent="0.35">
      <c r="A4718" t="s">
        <v>177</v>
      </c>
    </row>
    <row r="4719" spans="1:1" x14ac:dyDescent="0.35">
      <c r="A4719" t="s">
        <v>101</v>
      </c>
    </row>
    <row r="4720" spans="1:1" x14ac:dyDescent="0.35">
      <c r="A4720" t="s">
        <v>57</v>
      </c>
    </row>
    <row r="4721" spans="1:1" x14ac:dyDescent="0.35">
      <c r="A4721" t="s">
        <v>13</v>
      </c>
    </row>
    <row r="4722" spans="1:1" x14ac:dyDescent="0.35">
      <c r="A4722" t="s">
        <v>57</v>
      </c>
    </row>
    <row r="4723" spans="1:1" x14ac:dyDescent="0.35">
      <c r="A4723" t="s">
        <v>14</v>
      </c>
    </row>
    <row r="4724" spans="1:1" x14ac:dyDescent="0.35">
      <c r="A4724" t="s">
        <v>14</v>
      </c>
    </row>
    <row r="4725" spans="1:1" x14ac:dyDescent="0.35">
      <c r="A4725" t="s">
        <v>14</v>
      </c>
    </row>
    <row r="4726" spans="1:1" x14ac:dyDescent="0.35">
      <c r="A4726" t="s">
        <v>13</v>
      </c>
    </row>
    <row r="4727" spans="1:1" x14ac:dyDescent="0.35">
      <c r="A4727" t="s">
        <v>40</v>
      </c>
    </row>
    <row r="4728" spans="1:1" x14ac:dyDescent="0.35">
      <c r="A4728" t="s">
        <v>40</v>
      </c>
    </row>
    <row r="4729" spans="1:1" x14ac:dyDescent="0.35">
      <c r="A4729" t="s">
        <v>201</v>
      </c>
    </row>
    <row r="4730" spans="1:1" x14ac:dyDescent="0.35">
      <c r="A4730" t="s">
        <v>169</v>
      </c>
    </row>
    <row r="4731" spans="1:1" x14ac:dyDescent="0.35">
      <c r="A4731" t="s">
        <v>40</v>
      </c>
    </row>
    <row r="4732" spans="1:1" x14ac:dyDescent="0.35">
      <c r="A4732" t="s">
        <v>133</v>
      </c>
    </row>
    <row r="4733" spans="1:1" x14ac:dyDescent="0.35">
      <c r="A4733" t="s">
        <v>67</v>
      </c>
    </row>
    <row r="4734" spans="1:1" x14ac:dyDescent="0.35">
      <c r="A4734" t="s">
        <v>32</v>
      </c>
    </row>
    <row r="4735" spans="1:1" x14ac:dyDescent="0.35">
      <c r="A4735" t="s">
        <v>25</v>
      </c>
    </row>
    <row r="4736" spans="1:1" x14ac:dyDescent="0.35">
      <c r="A4736" t="s">
        <v>101</v>
      </c>
    </row>
    <row r="4737" spans="1:1" x14ac:dyDescent="0.35">
      <c r="A4737" t="s">
        <v>57</v>
      </c>
    </row>
    <row r="4738" spans="1:1" x14ac:dyDescent="0.35">
      <c r="A4738" t="s">
        <v>23</v>
      </c>
    </row>
    <row r="4739" spans="1:1" x14ac:dyDescent="0.35">
      <c r="A4739" t="s">
        <v>101</v>
      </c>
    </row>
    <row r="4740" spans="1:1" x14ac:dyDescent="0.35">
      <c r="A4740" t="s">
        <v>31</v>
      </c>
    </row>
    <row r="4741" spans="1:1" x14ac:dyDescent="0.35">
      <c r="A4741" t="s">
        <v>22</v>
      </c>
    </row>
    <row r="4742" spans="1:1" x14ac:dyDescent="0.35">
      <c r="A4742" t="s">
        <v>22</v>
      </c>
    </row>
    <row r="4743" spans="1:1" x14ac:dyDescent="0.35">
      <c r="A4743" t="s">
        <v>177</v>
      </c>
    </row>
    <row r="4744" spans="1:1" x14ac:dyDescent="0.35">
      <c r="A4744" t="s">
        <v>32</v>
      </c>
    </row>
    <row r="4745" spans="1:1" x14ac:dyDescent="0.35">
      <c r="A4745" t="s">
        <v>177</v>
      </c>
    </row>
    <row r="4746" spans="1:1" x14ac:dyDescent="0.35">
      <c r="A4746" t="s">
        <v>14</v>
      </c>
    </row>
    <row r="4747" spans="1:1" x14ac:dyDescent="0.35">
      <c r="A4747" t="s">
        <v>169</v>
      </c>
    </row>
    <row r="4748" spans="1:1" x14ac:dyDescent="0.35">
      <c r="A4748" t="s">
        <v>16</v>
      </c>
    </row>
    <row r="4749" spans="1:1" x14ac:dyDescent="0.35">
      <c r="A4749" t="s">
        <v>40</v>
      </c>
    </row>
    <row r="4750" spans="1:1" x14ac:dyDescent="0.35">
      <c r="A4750" t="s">
        <v>101</v>
      </c>
    </row>
    <row r="4751" spans="1:1" x14ac:dyDescent="0.35">
      <c r="A4751" t="s">
        <v>101</v>
      </c>
    </row>
    <row r="4752" spans="1:1" x14ac:dyDescent="0.35">
      <c r="A4752" t="s">
        <v>169</v>
      </c>
    </row>
    <row r="4753" spans="1:1" x14ac:dyDescent="0.35">
      <c r="A4753" t="s">
        <v>31</v>
      </c>
    </row>
    <row r="4754" spans="1:1" x14ac:dyDescent="0.35">
      <c r="A4754" t="s">
        <v>25</v>
      </c>
    </row>
    <row r="4755" spans="1:1" x14ac:dyDescent="0.35">
      <c r="A4755" t="s">
        <v>42</v>
      </c>
    </row>
    <row r="4756" spans="1:1" x14ac:dyDescent="0.35">
      <c r="A4756" t="s">
        <v>201</v>
      </c>
    </row>
    <row r="4757" spans="1:1" x14ac:dyDescent="0.35">
      <c r="A4757" t="s">
        <v>22</v>
      </c>
    </row>
    <row r="4758" spans="1:1" x14ac:dyDescent="0.35">
      <c r="A4758" t="s">
        <v>177</v>
      </c>
    </row>
    <row r="4759" spans="1:1" x14ac:dyDescent="0.35">
      <c r="A4759" t="s">
        <v>25</v>
      </c>
    </row>
    <row r="4760" spans="1:1" x14ac:dyDescent="0.35">
      <c r="A4760" t="s">
        <v>22</v>
      </c>
    </row>
    <row r="4761" spans="1:1" x14ac:dyDescent="0.35">
      <c r="A4761" t="s">
        <v>16</v>
      </c>
    </row>
    <row r="4762" spans="1:1" x14ac:dyDescent="0.35">
      <c r="A4762" t="s">
        <v>16</v>
      </c>
    </row>
    <row r="4763" spans="1:1" x14ac:dyDescent="0.35">
      <c r="A4763" t="s">
        <v>23</v>
      </c>
    </row>
    <row r="4764" spans="1:1" x14ac:dyDescent="0.35">
      <c r="A4764" t="s">
        <v>32</v>
      </c>
    </row>
    <row r="4765" spans="1:1" x14ac:dyDescent="0.35">
      <c r="A4765" t="s">
        <v>22</v>
      </c>
    </row>
    <row r="4766" spans="1:1" x14ac:dyDescent="0.35">
      <c r="A4766" t="s">
        <v>169</v>
      </c>
    </row>
    <row r="4767" spans="1:1" x14ac:dyDescent="0.35">
      <c r="A4767" t="s">
        <v>79</v>
      </c>
    </row>
    <row r="4768" spans="1:1" x14ac:dyDescent="0.35">
      <c r="A4768" t="s">
        <v>31</v>
      </c>
    </row>
    <row r="4769" spans="1:1" x14ac:dyDescent="0.35">
      <c r="A4769" t="s">
        <v>13</v>
      </c>
    </row>
    <row r="4770" spans="1:1" x14ac:dyDescent="0.35">
      <c r="A4770" t="s">
        <v>14</v>
      </c>
    </row>
    <row r="4771" spans="1:1" x14ac:dyDescent="0.35">
      <c r="A4771" t="s">
        <v>169</v>
      </c>
    </row>
    <row r="4772" spans="1:1" x14ac:dyDescent="0.35">
      <c r="A4772" t="s">
        <v>57</v>
      </c>
    </row>
    <row r="4773" spans="1:1" x14ac:dyDescent="0.35">
      <c r="A4773" t="s">
        <v>25</v>
      </c>
    </row>
    <row r="4774" spans="1:1" x14ac:dyDescent="0.35">
      <c r="A4774" t="s">
        <v>177</v>
      </c>
    </row>
    <row r="4775" spans="1:1" x14ac:dyDescent="0.35">
      <c r="A4775" t="s">
        <v>67</v>
      </c>
    </row>
    <row r="4776" spans="1:1" x14ac:dyDescent="0.35">
      <c r="A4776" t="s">
        <v>42</v>
      </c>
    </row>
    <row r="4777" spans="1:1" x14ac:dyDescent="0.35">
      <c r="A4777" t="s">
        <v>16</v>
      </c>
    </row>
    <row r="4778" spans="1:1" x14ac:dyDescent="0.35">
      <c r="A4778" t="s">
        <v>13</v>
      </c>
    </row>
    <row r="4779" spans="1:1" x14ac:dyDescent="0.35">
      <c r="A4779" t="s">
        <v>31</v>
      </c>
    </row>
    <row r="4780" spans="1:1" x14ac:dyDescent="0.35">
      <c r="A4780" t="s">
        <v>13</v>
      </c>
    </row>
    <row r="4781" spans="1:1" x14ac:dyDescent="0.35">
      <c r="A4781" t="s">
        <v>57</v>
      </c>
    </row>
    <row r="4782" spans="1:1" x14ac:dyDescent="0.35">
      <c r="A4782" t="s">
        <v>79</v>
      </c>
    </row>
    <row r="4783" spans="1:1" x14ac:dyDescent="0.35">
      <c r="A4783" t="s">
        <v>169</v>
      </c>
    </row>
    <row r="4784" spans="1:1" x14ac:dyDescent="0.35">
      <c r="A4784" t="s">
        <v>32</v>
      </c>
    </row>
    <row r="4785" spans="1:1" x14ac:dyDescent="0.35">
      <c r="A4785" t="s">
        <v>16</v>
      </c>
    </row>
    <row r="4786" spans="1:1" x14ac:dyDescent="0.35">
      <c r="A4786" t="s">
        <v>149</v>
      </c>
    </row>
    <row r="4787" spans="1:1" x14ac:dyDescent="0.35">
      <c r="A4787" t="s">
        <v>42</v>
      </c>
    </row>
    <row r="4788" spans="1:1" x14ac:dyDescent="0.35">
      <c r="A4788" t="s">
        <v>57</v>
      </c>
    </row>
    <row r="4789" spans="1:1" x14ac:dyDescent="0.35">
      <c r="A4789" t="s">
        <v>133</v>
      </c>
    </row>
    <row r="4790" spans="1:1" x14ac:dyDescent="0.35">
      <c r="A4790" t="s">
        <v>133</v>
      </c>
    </row>
    <row r="4791" spans="1:1" x14ac:dyDescent="0.35">
      <c r="A4791" t="s">
        <v>25</v>
      </c>
    </row>
    <row r="4792" spans="1:1" x14ac:dyDescent="0.35">
      <c r="A4792" t="s">
        <v>40</v>
      </c>
    </row>
    <row r="4793" spans="1:1" x14ac:dyDescent="0.35">
      <c r="A4793" t="s">
        <v>16</v>
      </c>
    </row>
    <row r="4794" spans="1:1" x14ac:dyDescent="0.35">
      <c r="A4794" t="s">
        <v>40</v>
      </c>
    </row>
    <row r="4795" spans="1:1" x14ac:dyDescent="0.35">
      <c r="A4795" t="s">
        <v>149</v>
      </c>
    </row>
    <row r="4796" spans="1:1" x14ac:dyDescent="0.35">
      <c r="A4796" t="s">
        <v>101</v>
      </c>
    </row>
    <row r="4797" spans="1:1" x14ac:dyDescent="0.35">
      <c r="A4797" t="s">
        <v>16</v>
      </c>
    </row>
    <row r="4798" spans="1:1" x14ac:dyDescent="0.35">
      <c r="A4798" t="s">
        <v>67</v>
      </c>
    </row>
    <row r="4799" spans="1:1" x14ac:dyDescent="0.35">
      <c r="A4799" t="s">
        <v>201</v>
      </c>
    </row>
    <row r="4800" spans="1:1" x14ac:dyDescent="0.35">
      <c r="A4800" t="s">
        <v>34</v>
      </c>
    </row>
    <row r="4801" spans="1:1" x14ac:dyDescent="0.35">
      <c r="A4801" t="s">
        <v>201</v>
      </c>
    </row>
    <row r="4802" spans="1:1" x14ac:dyDescent="0.35">
      <c r="A4802" t="s">
        <v>57</v>
      </c>
    </row>
    <row r="4803" spans="1:1" x14ac:dyDescent="0.35">
      <c r="A4803" t="s">
        <v>101</v>
      </c>
    </row>
    <row r="4804" spans="1:1" x14ac:dyDescent="0.35">
      <c r="A4804" t="s">
        <v>177</v>
      </c>
    </row>
    <row r="4805" spans="1:1" x14ac:dyDescent="0.35">
      <c r="A4805" t="s">
        <v>40</v>
      </c>
    </row>
    <row r="4806" spans="1:1" x14ac:dyDescent="0.35">
      <c r="A4806" t="s">
        <v>42</v>
      </c>
    </row>
    <row r="4807" spans="1:1" x14ac:dyDescent="0.35">
      <c r="A4807" t="s">
        <v>149</v>
      </c>
    </row>
    <row r="4808" spans="1:1" x14ac:dyDescent="0.35">
      <c r="A4808" t="s">
        <v>23</v>
      </c>
    </row>
    <row r="4809" spans="1:1" x14ac:dyDescent="0.35">
      <c r="A4809" t="s">
        <v>13</v>
      </c>
    </row>
    <row r="4810" spans="1:1" x14ac:dyDescent="0.35">
      <c r="A4810" t="s">
        <v>101</v>
      </c>
    </row>
    <row r="4811" spans="1:1" x14ac:dyDescent="0.35">
      <c r="A4811" t="s">
        <v>34</v>
      </c>
    </row>
    <row r="4812" spans="1:1" x14ac:dyDescent="0.35">
      <c r="A4812" t="s">
        <v>16</v>
      </c>
    </row>
    <row r="4813" spans="1:1" x14ac:dyDescent="0.35">
      <c r="A4813" t="s">
        <v>133</v>
      </c>
    </row>
    <row r="4814" spans="1:1" x14ac:dyDescent="0.35">
      <c r="A4814" t="s">
        <v>13</v>
      </c>
    </row>
    <row r="4815" spans="1:1" x14ac:dyDescent="0.35">
      <c r="A4815" t="s">
        <v>22</v>
      </c>
    </row>
    <row r="4816" spans="1:1" x14ac:dyDescent="0.35">
      <c r="A4816" t="s">
        <v>23</v>
      </c>
    </row>
    <row r="4817" spans="1:1" x14ac:dyDescent="0.35">
      <c r="A4817" t="s">
        <v>169</v>
      </c>
    </row>
    <row r="4818" spans="1:1" x14ac:dyDescent="0.35">
      <c r="A4818" t="s">
        <v>40</v>
      </c>
    </row>
    <row r="4819" spans="1:1" x14ac:dyDescent="0.35">
      <c r="A4819" t="s">
        <v>169</v>
      </c>
    </row>
    <row r="4820" spans="1:1" x14ac:dyDescent="0.35">
      <c r="A4820" t="s">
        <v>169</v>
      </c>
    </row>
    <row r="4821" spans="1:1" x14ac:dyDescent="0.35">
      <c r="A4821" t="s">
        <v>13</v>
      </c>
    </row>
    <row r="4822" spans="1:1" x14ac:dyDescent="0.35">
      <c r="A4822" t="s">
        <v>79</v>
      </c>
    </row>
    <row r="4823" spans="1:1" x14ac:dyDescent="0.35">
      <c r="A4823" t="s">
        <v>31</v>
      </c>
    </row>
    <row r="4824" spans="1:1" x14ac:dyDescent="0.35">
      <c r="A4824" t="s">
        <v>16</v>
      </c>
    </row>
    <row r="4825" spans="1:1" x14ac:dyDescent="0.35">
      <c r="A4825" t="s">
        <v>32</v>
      </c>
    </row>
    <row r="4826" spans="1:1" x14ac:dyDescent="0.35">
      <c r="A4826" t="s">
        <v>79</v>
      </c>
    </row>
    <row r="4827" spans="1:1" x14ac:dyDescent="0.35">
      <c r="A4827" t="s">
        <v>40</v>
      </c>
    </row>
    <row r="4828" spans="1:1" x14ac:dyDescent="0.35">
      <c r="A4828" t="s">
        <v>42</v>
      </c>
    </row>
    <row r="4829" spans="1:1" x14ac:dyDescent="0.35">
      <c r="A4829" t="s">
        <v>31</v>
      </c>
    </row>
    <row r="4830" spans="1:1" x14ac:dyDescent="0.35">
      <c r="A4830" t="s">
        <v>101</v>
      </c>
    </row>
    <row r="4831" spans="1:1" x14ac:dyDescent="0.35">
      <c r="A4831" t="s">
        <v>13</v>
      </c>
    </row>
    <row r="4832" spans="1:1" x14ac:dyDescent="0.35">
      <c r="A4832" t="s">
        <v>169</v>
      </c>
    </row>
    <row r="4833" spans="1:1" x14ac:dyDescent="0.35">
      <c r="A4833" t="s">
        <v>79</v>
      </c>
    </row>
    <row r="4834" spans="1:1" x14ac:dyDescent="0.35">
      <c r="A4834" t="s">
        <v>169</v>
      </c>
    </row>
    <row r="4835" spans="1:1" x14ac:dyDescent="0.35">
      <c r="A4835" t="s">
        <v>31</v>
      </c>
    </row>
    <row r="4836" spans="1:1" x14ac:dyDescent="0.35">
      <c r="A4836" t="s">
        <v>201</v>
      </c>
    </row>
    <row r="4837" spans="1:1" x14ac:dyDescent="0.35">
      <c r="A4837" t="s">
        <v>201</v>
      </c>
    </row>
    <row r="4838" spans="1:1" x14ac:dyDescent="0.35">
      <c r="A4838" t="s">
        <v>101</v>
      </c>
    </row>
    <row r="4839" spans="1:1" x14ac:dyDescent="0.35">
      <c r="A4839" t="s">
        <v>169</v>
      </c>
    </row>
    <row r="4840" spans="1:1" x14ac:dyDescent="0.35">
      <c r="A4840" t="s">
        <v>13</v>
      </c>
    </row>
    <row r="4841" spans="1:1" x14ac:dyDescent="0.35">
      <c r="A4841" t="s">
        <v>34</v>
      </c>
    </row>
    <row r="4842" spans="1:1" x14ac:dyDescent="0.35">
      <c r="A4842" t="s">
        <v>177</v>
      </c>
    </row>
    <row r="4843" spans="1:1" x14ac:dyDescent="0.35">
      <c r="A4843" t="s">
        <v>31</v>
      </c>
    </row>
    <row r="4844" spans="1:1" x14ac:dyDescent="0.35">
      <c r="A4844" t="s">
        <v>79</v>
      </c>
    </row>
    <row r="4845" spans="1:1" x14ac:dyDescent="0.35">
      <c r="A4845" t="s">
        <v>67</v>
      </c>
    </row>
    <row r="4846" spans="1:1" x14ac:dyDescent="0.35">
      <c r="A4846" t="s">
        <v>13</v>
      </c>
    </row>
    <row r="4847" spans="1:1" x14ac:dyDescent="0.35">
      <c r="A4847" t="s">
        <v>133</v>
      </c>
    </row>
    <row r="4848" spans="1:1" x14ac:dyDescent="0.35">
      <c r="A4848" t="s">
        <v>13</v>
      </c>
    </row>
    <row r="4849" spans="1:1" x14ac:dyDescent="0.35">
      <c r="A4849" t="s">
        <v>67</v>
      </c>
    </row>
    <row r="4850" spans="1:1" x14ac:dyDescent="0.35">
      <c r="A4850" t="s">
        <v>14</v>
      </c>
    </row>
    <row r="4851" spans="1:1" x14ac:dyDescent="0.35">
      <c r="A4851" t="s">
        <v>101</v>
      </c>
    </row>
    <row r="4852" spans="1:1" x14ac:dyDescent="0.35">
      <c r="A4852" t="s">
        <v>133</v>
      </c>
    </row>
    <row r="4853" spans="1:1" x14ac:dyDescent="0.35">
      <c r="A4853" t="s">
        <v>22</v>
      </c>
    </row>
    <row r="4854" spans="1:1" x14ac:dyDescent="0.35">
      <c r="A4854" t="s">
        <v>177</v>
      </c>
    </row>
    <row r="4855" spans="1:1" x14ac:dyDescent="0.35">
      <c r="A4855" t="s">
        <v>40</v>
      </c>
    </row>
    <row r="4856" spans="1:1" x14ac:dyDescent="0.35">
      <c r="A4856" t="s">
        <v>31</v>
      </c>
    </row>
    <row r="4857" spans="1:1" x14ac:dyDescent="0.35">
      <c r="A4857" t="s">
        <v>32</v>
      </c>
    </row>
    <row r="4858" spans="1:1" x14ac:dyDescent="0.35">
      <c r="A4858" t="s">
        <v>14</v>
      </c>
    </row>
    <row r="4859" spans="1:1" x14ac:dyDescent="0.35">
      <c r="A4859" t="s">
        <v>201</v>
      </c>
    </row>
    <row r="4860" spans="1:1" x14ac:dyDescent="0.35">
      <c r="A4860" t="s">
        <v>34</v>
      </c>
    </row>
    <row r="4861" spans="1:1" x14ac:dyDescent="0.35">
      <c r="A4861" t="s">
        <v>23</v>
      </c>
    </row>
    <row r="4862" spans="1:1" x14ac:dyDescent="0.35">
      <c r="A4862" t="s">
        <v>25</v>
      </c>
    </row>
    <row r="4863" spans="1:1" x14ac:dyDescent="0.35">
      <c r="A4863" t="s">
        <v>133</v>
      </c>
    </row>
    <row r="4864" spans="1:1" x14ac:dyDescent="0.35">
      <c r="A4864" t="s">
        <v>79</v>
      </c>
    </row>
    <row r="4865" spans="1:1" x14ac:dyDescent="0.35">
      <c r="A4865" t="s">
        <v>133</v>
      </c>
    </row>
    <row r="4866" spans="1:1" x14ac:dyDescent="0.35">
      <c r="A4866" t="s">
        <v>149</v>
      </c>
    </row>
    <row r="4867" spans="1:1" x14ac:dyDescent="0.35">
      <c r="A4867" t="s">
        <v>25</v>
      </c>
    </row>
    <row r="4868" spans="1:1" x14ac:dyDescent="0.35">
      <c r="A4868" t="s">
        <v>40</v>
      </c>
    </row>
    <row r="4869" spans="1:1" x14ac:dyDescent="0.35">
      <c r="A4869" t="s">
        <v>34</v>
      </c>
    </row>
    <row r="4870" spans="1:1" x14ac:dyDescent="0.35">
      <c r="A4870" t="s">
        <v>34</v>
      </c>
    </row>
    <row r="4871" spans="1:1" x14ac:dyDescent="0.35">
      <c r="A4871" t="s">
        <v>133</v>
      </c>
    </row>
    <row r="4872" spans="1:1" x14ac:dyDescent="0.35">
      <c r="A4872" t="s">
        <v>57</v>
      </c>
    </row>
    <row r="4873" spans="1:1" x14ac:dyDescent="0.35">
      <c r="A4873" t="s">
        <v>201</v>
      </c>
    </row>
    <row r="4874" spans="1:1" x14ac:dyDescent="0.35">
      <c r="A4874" t="s">
        <v>25</v>
      </c>
    </row>
    <row r="4875" spans="1:1" x14ac:dyDescent="0.35">
      <c r="A4875" t="s">
        <v>25</v>
      </c>
    </row>
    <row r="4876" spans="1:1" x14ac:dyDescent="0.35">
      <c r="A4876" t="s">
        <v>32</v>
      </c>
    </row>
    <row r="4877" spans="1:1" x14ac:dyDescent="0.35">
      <c r="A4877" t="s">
        <v>201</v>
      </c>
    </row>
    <row r="4878" spans="1:1" x14ac:dyDescent="0.35">
      <c r="A4878" t="s">
        <v>67</v>
      </c>
    </row>
    <row r="4879" spans="1:1" x14ac:dyDescent="0.35">
      <c r="A4879" t="s">
        <v>42</v>
      </c>
    </row>
    <row r="4880" spans="1:1" x14ac:dyDescent="0.35">
      <c r="A4880" t="s">
        <v>40</v>
      </c>
    </row>
    <row r="4881" spans="1:1" x14ac:dyDescent="0.35">
      <c r="A4881" t="s">
        <v>40</v>
      </c>
    </row>
    <row r="4882" spans="1:1" x14ac:dyDescent="0.35">
      <c r="A4882" t="s">
        <v>32</v>
      </c>
    </row>
    <row r="4883" spans="1:1" x14ac:dyDescent="0.35">
      <c r="A4883" t="s">
        <v>42</v>
      </c>
    </row>
    <row r="4884" spans="1:1" x14ac:dyDescent="0.35">
      <c r="A4884" t="s">
        <v>201</v>
      </c>
    </row>
    <row r="4885" spans="1:1" x14ac:dyDescent="0.35">
      <c r="A4885" t="s">
        <v>22</v>
      </c>
    </row>
    <row r="4886" spans="1:1" x14ac:dyDescent="0.35">
      <c r="A4886" t="s">
        <v>57</v>
      </c>
    </row>
    <row r="4887" spans="1:1" x14ac:dyDescent="0.35">
      <c r="A4887" t="s">
        <v>31</v>
      </c>
    </row>
    <row r="4888" spans="1:1" x14ac:dyDescent="0.35">
      <c r="A4888" t="s">
        <v>42</v>
      </c>
    </row>
    <row r="4889" spans="1:1" x14ac:dyDescent="0.35">
      <c r="A4889" t="s">
        <v>22</v>
      </c>
    </row>
    <row r="4890" spans="1:1" x14ac:dyDescent="0.35">
      <c r="A4890" t="s">
        <v>169</v>
      </c>
    </row>
    <row r="4891" spans="1:1" x14ac:dyDescent="0.35">
      <c r="A4891" t="s">
        <v>31</v>
      </c>
    </row>
    <row r="4892" spans="1:1" x14ac:dyDescent="0.35">
      <c r="A4892" t="s">
        <v>31</v>
      </c>
    </row>
    <row r="4893" spans="1:1" x14ac:dyDescent="0.35">
      <c r="A4893" t="s">
        <v>67</v>
      </c>
    </row>
    <row r="4894" spans="1:1" x14ac:dyDescent="0.35">
      <c r="A4894" t="s">
        <v>34</v>
      </c>
    </row>
    <row r="4895" spans="1:1" x14ac:dyDescent="0.35">
      <c r="A4895" t="s">
        <v>79</v>
      </c>
    </row>
    <row r="4896" spans="1:1" x14ac:dyDescent="0.35">
      <c r="A4896" t="s">
        <v>67</v>
      </c>
    </row>
    <row r="4897" spans="1:1" x14ac:dyDescent="0.35">
      <c r="A4897" t="s">
        <v>149</v>
      </c>
    </row>
    <row r="4898" spans="1:1" x14ac:dyDescent="0.35">
      <c r="A4898" t="s">
        <v>34</v>
      </c>
    </row>
    <row r="4899" spans="1:1" x14ac:dyDescent="0.35">
      <c r="A4899" t="s">
        <v>67</v>
      </c>
    </row>
    <row r="4900" spans="1:1" x14ac:dyDescent="0.35">
      <c r="A4900" t="s">
        <v>14</v>
      </c>
    </row>
    <row r="4901" spans="1:1" x14ac:dyDescent="0.35">
      <c r="A4901" t="s">
        <v>32</v>
      </c>
    </row>
    <row r="4902" spans="1:1" x14ac:dyDescent="0.35">
      <c r="A4902" t="s">
        <v>40</v>
      </c>
    </row>
    <row r="4903" spans="1:1" x14ac:dyDescent="0.35">
      <c r="A4903" t="s">
        <v>57</v>
      </c>
    </row>
    <row r="4904" spans="1:1" x14ac:dyDescent="0.35">
      <c r="A4904" t="s">
        <v>169</v>
      </c>
    </row>
    <row r="4905" spans="1:1" x14ac:dyDescent="0.35">
      <c r="A4905" t="s">
        <v>32</v>
      </c>
    </row>
    <row r="4906" spans="1:1" x14ac:dyDescent="0.35">
      <c r="A4906" t="s">
        <v>32</v>
      </c>
    </row>
    <row r="4907" spans="1:1" x14ac:dyDescent="0.35">
      <c r="A4907" t="s">
        <v>177</v>
      </c>
    </row>
    <row r="4908" spans="1:1" x14ac:dyDescent="0.35">
      <c r="A4908" t="s">
        <v>14</v>
      </c>
    </row>
    <row r="4909" spans="1:1" x14ac:dyDescent="0.35">
      <c r="A4909" t="s">
        <v>40</v>
      </c>
    </row>
    <row r="4910" spans="1:1" x14ac:dyDescent="0.35">
      <c r="A4910" t="s">
        <v>169</v>
      </c>
    </row>
    <row r="4911" spans="1:1" x14ac:dyDescent="0.35">
      <c r="A4911" t="s">
        <v>57</v>
      </c>
    </row>
    <row r="4912" spans="1:1" x14ac:dyDescent="0.35">
      <c r="A4912" t="s">
        <v>32</v>
      </c>
    </row>
    <row r="4913" spans="1:1" x14ac:dyDescent="0.35">
      <c r="A4913" t="s">
        <v>34</v>
      </c>
    </row>
    <row r="4914" spans="1:1" x14ac:dyDescent="0.35">
      <c r="A4914" t="s">
        <v>40</v>
      </c>
    </row>
    <row r="4915" spans="1:1" x14ac:dyDescent="0.35">
      <c r="A4915" t="s">
        <v>101</v>
      </c>
    </row>
    <row r="4916" spans="1:1" x14ac:dyDescent="0.35">
      <c r="A4916" t="s">
        <v>201</v>
      </c>
    </row>
    <row r="4917" spans="1:1" x14ac:dyDescent="0.35">
      <c r="A4917" t="s">
        <v>133</v>
      </c>
    </row>
    <row r="4918" spans="1:1" x14ac:dyDescent="0.35">
      <c r="A4918" t="s">
        <v>42</v>
      </c>
    </row>
    <row r="4919" spans="1:1" x14ac:dyDescent="0.35">
      <c r="A4919" t="s">
        <v>67</v>
      </c>
    </row>
    <row r="4920" spans="1:1" x14ac:dyDescent="0.35">
      <c r="A4920" t="s">
        <v>169</v>
      </c>
    </row>
    <row r="4921" spans="1:1" x14ac:dyDescent="0.35">
      <c r="A4921" t="s">
        <v>22</v>
      </c>
    </row>
    <row r="4922" spans="1:1" x14ac:dyDescent="0.35">
      <c r="A4922" t="s">
        <v>67</v>
      </c>
    </row>
    <row r="4923" spans="1:1" x14ac:dyDescent="0.35">
      <c r="A4923" t="s">
        <v>42</v>
      </c>
    </row>
    <row r="4924" spans="1:1" x14ac:dyDescent="0.35">
      <c r="A4924" t="s">
        <v>13</v>
      </c>
    </row>
    <row r="4925" spans="1:1" x14ac:dyDescent="0.35">
      <c r="A4925" t="s">
        <v>177</v>
      </c>
    </row>
    <row r="4926" spans="1:1" x14ac:dyDescent="0.35">
      <c r="A4926" t="s">
        <v>22</v>
      </c>
    </row>
    <row r="4927" spans="1:1" x14ac:dyDescent="0.35">
      <c r="A4927" t="s">
        <v>14</v>
      </c>
    </row>
    <row r="4928" spans="1:1" x14ac:dyDescent="0.35">
      <c r="A4928" t="s">
        <v>13</v>
      </c>
    </row>
    <row r="4929" spans="1:1" x14ac:dyDescent="0.35">
      <c r="A4929" t="s">
        <v>133</v>
      </c>
    </row>
    <row r="4930" spans="1:1" x14ac:dyDescent="0.35">
      <c r="A4930" t="s">
        <v>133</v>
      </c>
    </row>
    <row r="4931" spans="1:1" x14ac:dyDescent="0.35">
      <c r="A4931" t="s">
        <v>57</v>
      </c>
    </row>
    <row r="4932" spans="1:1" x14ac:dyDescent="0.35">
      <c r="A4932" t="s">
        <v>40</v>
      </c>
    </row>
    <row r="4933" spans="1:1" x14ac:dyDescent="0.35">
      <c r="A4933" t="s">
        <v>177</v>
      </c>
    </row>
    <row r="4934" spans="1:1" x14ac:dyDescent="0.35">
      <c r="A4934" t="s">
        <v>40</v>
      </c>
    </row>
    <row r="4935" spans="1:1" x14ac:dyDescent="0.35">
      <c r="A4935" t="s">
        <v>32</v>
      </c>
    </row>
    <row r="4936" spans="1:1" x14ac:dyDescent="0.35">
      <c r="A4936" t="s">
        <v>79</v>
      </c>
    </row>
    <row r="4937" spans="1:1" x14ac:dyDescent="0.35">
      <c r="A4937" t="s">
        <v>101</v>
      </c>
    </row>
    <row r="4938" spans="1:1" x14ac:dyDescent="0.35">
      <c r="A4938" t="s">
        <v>67</v>
      </c>
    </row>
    <row r="4939" spans="1:1" x14ac:dyDescent="0.35">
      <c r="A4939" t="s">
        <v>13</v>
      </c>
    </row>
    <row r="4940" spans="1:1" x14ac:dyDescent="0.35">
      <c r="A4940" t="s">
        <v>16</v>
      </c>
    </row>
    <row r="4941" spans="1:1" x14ac:dyDescent="0.35">
      <c r="A4941" t="s">
        <v>201</v>
      </c>
    </row>
    <row r="4942" spans="1:1" x14ac:dyDescent="0.35">
      <c r="A4942" t="s">
        <v>13</v>
      </c>
    </row>
    <row r="4943" spans="1:1" x14ac:dyDescent="0.35">
      <c r="A4943" t="s">
        <v>133</v>
      </c>
    </row>
    <row r="4944" spans="1:1" x14ac:dyDescent="0.35">
      <c r="A4944" t="s">
        <v>40</v>
      </c>
    </row>
    <row r="4945" spans="1:1" x14ac:dyDescent="0.35">
      <c r="A4945" t="s">
        <v>57</v>
      </c>
    </row>
    <row r="4946" spans="1:1" x14ac:dyDescent="0.35">
      <c r="A4946" t="s">
        <v>31</v>
      </c>
    </row>
    <row r="4947" spans="1:1" x14ac:dyDescent="0.35">
      <c r="A4947" t="s">
        <v>13</v>
      </c>
    </row>
    <row r="4948" spans="1:1" x14ac:dyDescent="0.35">
      <c r="A4948" t="s">
        <v>201</v>
      </c>
    </row>
    <row r="4949" spans="1:1" x14ac:dyDescent="0.35">
      <c r="A4949" t="s">
        <v>177</v>
      </c>
    </row>
    <row r="4950" spans="1:1" x14ac:dyDescent="0.35">
      <c r="A4950" t="s">
        <v>14</v>
      </c>
    </row>
    <row r="4951" spans="1:1" x14ac:dyDescent="0.35">
      <c r="A4951" t="s">
        <v>42</v>
      </c>
    </row>
    <row r="4952" spans="1:1" x14ac:dyDescent="0.35">
      <c r="A4952" t="s">
        <v>101</v>
      </c>
    </row>
    <row r="4953" spans="1:1" x14ac:dyDescent="0.35">
      <c r="A4953" t="s">
        <v>133</v>
      </c>
    </row>
    <row r="4954" spans="1:1" x14ac:dyDescent="0.35">
      <c r="A4954" t="s">
        <v>169</v>
      </c>
    </row>
    <row r="4955" spans="1:1" x14ac:dyDescent="0.35">
      <c r="A4955" t="s">
        <v>67</v>
      </c>
    </row>
    <row r="4956" spans="1:1" x14ac:dyDescent="0.35">
      <c r="A4956" t="s">
        <v>133</v>
      </c>
    </row>
    <row r="4957" spans="1:1" x14ac:dyDescent="0.35">
      <c r="A4957" t="s">
        <v>40</v>
      </c>
    </row>
    <row r="4958" spans="1:1" x14ac:dyDescent="0.35">
      <c r="A4958" t="s">
        <v>25</v>
      </c>
    </row>
    <row r="4959" spans="1:1" x14ac:dyDescent="0.35">
      <c r="A4959" t="s">
        <v>67</v>
      </c>
    </row>
    <row r="4960" spans="1:1" x14ac:dyDescent="0.35">
      <c r="A4960" t="s">
        <v>133</v>
      </c>
    </row>
    <row r="4961" spans="1:1" x14ac:dyDescent="0.35">
      <c r="A4961" t="s">
        <v>22</v>
      </c>
    </row>
    <row r="4962" spans="1:1" x14ac:dyDescent="0.35">
      <c r="A4962" t="s">
        <v>42</v>
      </c>
    </row>
    <row r="4963" spans="1:1" x14ac:dyDescent="0.35">
      <c r="A4963" t="s">
        <v>57</v>
      </c>
    </row>
    <row r="4964" spans="1:1" x14ac:dyDescent="0.35">
      <c r="A4964" t="s">
        <v>23</v>
      </c>
    </row>
    <row r="4965" spans="1:1" x14ac:dyDescent="0.35">
      <c r="A4965" t="s">
        <v>16</v>
      </c>
    </row>
    <row r="4966" spans="1:1" x14ac:dyDescent="0.35">
      <c r="A4966" t="s">
        <v>149</v>
      </c>
    </row>
    <row r="4967" spans="1:1" x14ac:dyDescent="0.35">
      <c r="A4967" t="s">
        <v>149</v>
      </c>
    </row>
    <row r="4968" spans="1:1" x14ac:dyDescent="0.35">
      <c r="A4968" t="s">
        <v>23</v>
      </c>
    </row>
    <row r="4969" spans="1:1" x14ac:dyDescent="0.35">
      <c r="A4969" t="s">
        <v>14</v>
      </c>
    </row>
    <row r="4970" spans="1:1" x14ac:dyDescent="0.35">
      <c r="A4970" t="s">
        <v>13</v>
      </c>
    </row>
    <row r="4971" spans="1:1" x14ac:dyDescent="0.35">
      <c r="A4971" t="s">
        <v>22</v>
      </c>
    </row>
    <row r="4972" spans="1:1" x14ac:dyDescent="0.35">
      <c r="A4972" t="s">
        <v>57</v>
      </c>
    </row>
    <row r="4973" spans="1:1" x14ac:dyDescent="0.35">
      <c r="A4973" t="s">
        <v>101</v>
      </c>
    </row>
    <row r="4974" spans="1:1" x14ac:dyDescent="0.35">
      <c r="A4974" t="s">
        <v>31</v>
      </c>
    </row>
    <row r="4975" spans="1:1" x14ac:dyDescent="0.35">
      <c r="A4975" t="s">
        <v>32</v>
      </c>
    </row>
    <row r="4976" spans="1:1" x14ac:dyDescent="0.35">
      <c r="A4976" t="s">
        <v>201</v>
      </c>
    </row>
    <row r="4977" spans="1:1" x14ac:dyDescent="0.35">
      <c r="A4977" t="s">
        <v>101</v>
      </c>
    </row>
    <row r="4978" spans="1:1" x14ac:dyDescent="0.35">
      <c r="A4978" t="s">
        <v>31</v>
      </c>
    </row>
    <row r="4979" spans="1:1" x14ac:dyDescent="0.35">
      <c r="A4979" t="s">
        <v>14</v>
      </c>
    </row>
    <row r="4980" spans="1:1" x14ac:dyDescent="0.35">
      <c r="A4980" t="s">
        <v>31</v>
      </c>
    </row>
    <row r="4981" spans="1:1" x14ac:dyDescent="0.35">
      <c r="A4981" t="s">
        <v>22</v>
      </c>
    </row>
    <row r="4982" spans="1:1" x14ac:dyDescent="0.35">
      <c r="A4982" t="s">
        <v>23</v>
      </c>
    </row>
    <row r="4983" spans="1:1" x14ac:dyDescent="0.35">
      <c r="A4983" t="s">
        <v>25</v>
      </c>
    </row>
    <row r="4984" spans="1:1" x14ac:dyDescent="0.35">
      <c r="A4984" t="s">
        <v>25</v>
      </c>
    </row>
    <row r="4985" spans="1:1" x14ac:dyDescent="0.35">
      <c r="A4985" t="s">
        <v>42</v>
      </c>
    </row>
    <row r="4986" spans="1:1" x14ac:dyDescent="0.35">
      <c r="A4986" t="s">
        <v>16</v>
      </c>
    </row>
    <row r="4987" spans="1:1" x14ac:dyDescent="0.35">
      <c r="A4987" t="s">
        <v>34</v>
      </c>
    </row>
    <row r="4988" spans="1:1" x14ac:dyDescent="0.35">
      <c r="A4988" t="s">
        <v>177</v>
      </c>
    </row>
    <row r="4989" spans="1:1" x14ac:dyDescent="0.35">
      <c r="A4989" t="s">
        <v>177</v>
      </c>
    </row>
    <row r="4990" spans="1:1" x14ac:dyDescent="0.35">
      <c r="A4990" t="s">
        <v>177</v>
      </c>
    </row>
    <row r="4991" spans="1:1" x14ac:dyDescent="0.35">
      <c r="A4991" t="s">
        <v>14</v>
      </c>
    </row>
    <row r="4992" spans="1:1" x14ac:dyDescent="0.35">
      <c r="A4992" t="s">
        <v>57</v>
      </c>
    </row>
    <row r="4993" spans="1:1" x14ac:dyDescent="0.35">
      <c r="A4993" t="s">
        <v>79</v>
      </c>
    </row>
    <row r="4994" spans="1:1" x14ac:dyDescent="0.35">
      <c r="A4994" t="s">
        <v>31</v>
      </c>
    </row>
    <row r="4995" spans="1:1" x14ac:dyDescent="0.35">
      <c r="A4995" t="s">
        <v>57</v>
      </c>
    </row>
    <row r="4996" spans="1:1" x14ac:dyDescent="0.35">
      <c r="A4996" t="s">
        <v>79</v>
      </c>
    </row>
    <row r="4997" spans="1:1" x14ac:dyDescent="0.35">
      <c r="A4997" t="s">
        <v>149</v>
      </c>
    </row>
    <row r="4998" spans="1:1" x14ac:dyDescent="0.35">
      <c r="A4998" t="s">
        <v>67</v>
      </c>
    </row>
    <row r="4999" spans="1:1" x14ac:dyDescent="0.35">
      <c r="A4999" t="s">
        <v>169</v>
      </c>
    </row>
    <row r="5000" spans="1:1" x14ac:dyDescent="0.35">
      <c r="A5000" t="s">
        <v>34</v>
      </c>
    </row>
    <row r="5001" spans="1:1" x14ac:dyDescent="0.35">
      <c r="A5001" t="s">
        <v>177</v>
      </c>
    </row>
    <row r="5002" spans="1:1" x14ac:dyDescent="0.35">
      <c r="A5002" t="s">
        <v>149</v>
      </c>
    </row>
    <row r="5003" spans="1:1" x14ac:dyDescent="0.35">
      <c r="A5003" t="s">
        <v>57</v>
      </c>
    </row>
    <row r="5004" spans="1:1" x14ac:dyDescent="0.35">
      <c r="A5004" t="s">
        <v>34</v>
      </c>
    </row>
    <row r="5005" spans="1:1" x14ac:dyDescent="0.35">
      <c r="A5005" t="s">
        <v>34</v>
      </c>
    </row>
    <row r="5006" spans="1:1" x14ac:dyDescent="0.35">
      <c r="A5006" t="s">
        <v>40</v>
      </c>
    </row>
    <row r="5007" spans="1:1" x14ac:dyDescent="0.35">
      <c r="A5007" t="s">
        <v>169</v>
      </c>
    </row>
    <row r="5008" spans="1:1" x14ac:dyDescent="0.35">
      <c r="A5008" t="s">
        <v>201</v>
      </c>
    </row>
    <row r="5009" spans="1:1" x14ac:dyDescent="0.35">
      <c r="A5009" t="s">
        <v>79</v>
      </c>
    </row>
    <row r="5010" spans="1:1" x14ac:dyDescent="0.35">
      <c r="A5010" t="s">
        <v>67</v>
      </c>
    </row>
    <row r="5011" spans="1:1" x14ac:dyDescent="0.35">
      <c r="A5011" t="s">
        <v>40</v>
      </c>
    </row>
    <row r="5012" spans="1:1" x14ac:dyDescent="0.35">
      <c r="A5012" t="s">
        <v>201</v>
      </c>
    </row>
    <row r="5013" spans="1:1" x14ac:dyDescent="0.35">
      <c r="A5013" t="s">
        <v>149</v>
      </c>
    </row>
    <row r="5014" spans="1:1" x14ac:dyDescent="0.35">
      <c r="A5014" t="s">
        <v>57</v>
      </c>
    </row>
    <row r="5015" spans="1:1" x14ac:dyDescent="0.35">
      <c r="A5015" t="s">
        <v>34</v>
      </c>
    </row>
    <row r="5016" spans="1:1" x14ac:dyDescent="0.35">
      <c r="A5016" t="s">
        <v>31</v>
      </c>
    </row>
    <row r="5017" spans="1:1" x14ac:dyDescent="0.35">
      <c r="A5017" t="s">
        <v>14</v>
      </c>
    </row>
    <row r="5018" spans="1:1" x14ac:dyDescent="0.35">
      <c r="A5018" t="s">
        <v>31</v>
      </c>
    </row>
    <row r="5019" spans="1:1" x14ac:dyDescent="0.35">
      <c r="A5019" t="s">
        <v>14</v>
      </c>
    </row>
    <row r="5020" spans="1:1" x14ac:dyDescent="0.35">
      <c r="A5020" t="s">
        <v>40</v>
      </c>
    </row>
    <row r="5021" spans="1:1" x14ac:dyDescent="0.35">
      <c r="A5021" t="s">
        <v>149</v>
      </c>
    </row>
    <row r="5022" spans="1:1" x14ac:dyDescent="0.35">
      <c r="A5022" t="s">
        <v>23</v>
      </c>
    </row>
    <row r="5023" spans="1:1" x14ac:dyDescent="0.35">
      <c r="A5023" t="s">
        <v>201</v>
      </c>
    </row>
    <row r="5024" spans="1:1" x14ac:dyDescent="0.35">
      <c r="A5024" t="s">
        <v>201</v>
      </c>
    </row>
    <row r="5025" spans="1:1" x14ac:dyDescent="0.35">
      <c r="A5025" t="s">
        <v>169</v>
      </c>
    </row>
    <row r="5026" spans="1:1" x14ac:dyDescent="0.35">
      <c r="A5026" t="s">
        <v>14</v>
      </c>
    </row>
    <row r="5027" spans="1:1" x14ac:dyDescent="0.35">
      <c r="A5027" t="s">
        <v>101</v>
      </c>
    </row>
    <row r="5028" spans="1:1" x14ac:dyDescent="0.35">
      <c r="A5028" t="s">
        <v>149</v>
      </c>
    </row>
    <row r="5029" spans="1:1" x14ac:dyDescent="0.35">
      <c r="A5029" t="s">
        <v>177</v>
      </c>
    </row>
    <row r="5030" spans="1:1" x14ac:dyDescent="0.35">
      <c r="A5030" t="s">
        <v>31</v>
      </c>
    </row>
    <row r="5031" spans="1:1" x14ac:dyDescent="0.35">
      <c r="A5031" t="s">
        <v>177</v>
      </c>
    </row>
    <row r="5032" spans="1:1" x14ac:dyDescent="0.35">
      <c r="A5032" t="s">
        <v>32</v>
      </c>
    </row>
    <row r="5033" spans="1:1" x14ac:dyDescent="0.35">
      <c r="A5033" t="s">
        <v>13</v>
      </c>
    </row>
    <row r="5034" spans="1:1" x14ac:dyDescent="0.35">
      <c r="A5034" t="s">
        <v>14</v>
      </c>
    </row>
    <row r="5035" spans="1:1" x14ac:dyDescent="0.35">
      <c r="A5035" t="s">
        <v>32</v>
      </c>
    </row>
    <row r="5036" spans="1:1" x14ac:dyDescent="0.35">
      <c r="A5036" t="s">
        <v>31</v>
      </c>
    </row>
    <row r="5037" spans="1:1" x14ac:dyDescent="0.35">
      <c r="A5037" t="s">
        <v>13</v>
      </c>
    </row>
    <row r="5038" spans="1:1" x14ac:dyDescent="0.35">
      <c r="A5038" t="s">
        <v>23</v>
      </c>
    </row>
    <row r="5039" spans="1:1" x14ac:dyDescent="0.35">
      <c r="A5039" t="s">
        <v>40</v>
      </c>
    </row>
    <row r="5040" spans="1:1" x14ac:dyDescent="0.35">
      <c r="A5040" t="s">
        <v>25</v>
      </c>
    </row>
    <row r="5041" spans="1:1" x14ac:dyDescent="0.35">
      <c r="A5041" t="s">
        <v>79</v>
      </c>
    </row>
    <row r="5042" spans="1:1" x14ac:dyDescent="0.35">
      <c r="A5042" t="s">
        <v>201</v>
      </c>
    </row>
    <row r="5043" spans="1:1" x14ac:dyDescent="0.35">
      <c r="A5043" t="s">
        <v>201</v>
      </c>
    </row>
    <row r="5044" spans="1:1" x14ac:dyDescent="0.35">
      <c r="A5044" t="s">
        <v>42</v>
      </c>
    </row>
    <row r="5045" spans="1:1" x14ac:dyDescent="0.35">
      <c r="A5045" t="s">
        <v>67</v>
      </c>
    </row>
    <row r="5046" spans="1:1" x14ac:dyDescent="0.35">
      <c r="A5046" t="s">
        <v>57</v>
      </c>
    </row>
    <row r="5047" spans="1:1" x14ac:dyDescent="0.35">
      <c r="A5047" t="s">
        <v>40</v>
      </c>
    </row>
    <row r="5048" spans="1:1" x14ac:dyDescent="0.35">
      <c r="A5048" t="s">
        <v>34</v>
      </c>
    </row>
    <row r="5049" spans="1:1" x14ac:dyDescent="0.35">
      <c r="A5049" t="s">
        <v>40</v>
      </c>
    </row>
    <row r="5050" spans="1:1" x14ac:dyDescent="0.35">
      <c r="A5050" t="s">
        <v>149</v>
      </c>
    </row>
    <row r="5051" spans="1:1" x14ac:dyDescent="0.35">
      <c r="A5051" t="s">
        <v>67</v>
      </c>
    </row>
    <row r="5052" spans="1:1" x14ac:dyDescent="0.35">
      <c r="A5052" t="s">
        <v>23</v>
      </c>
    </row>
    <row r="5053" spans="1:1" x14ac:dyDescent="0.35">
      <c r="A5053" t="s">
        <v>177</v>
      </c>
    </row>
    <row r="5054" spans="1:1" x14ac:dyDescent="0.35">
      <c r="A5054" t="s">
        <v>40</v>
      </c>
    </row>
    <row r="5055" spans="1:1" x14ac:dyDescent="0.35">
      <c r="A5055" t="s">
        <v>177</v>
      </c>
    </row>
    <row r="5056" spans="1:1" x14ac:dyDescent="0.35">
      <c r="A5056" t="s">
        <v>57</v>
      </c>
    </row>
    <row r="5057" spans="1:1" x14ac:dyDescent="0.35">
      <c r="A5057" t="s">
        <v>32</v>
      </c>
    </row>
    <row r="5058" spans="1:1" x14ac:dyDescent="0.35">
      <c r="A5058" t="s">
        <v>177</v>
      </c>
    </row>
    <row r="5059" spans="1:1" x14ac:dyDescent="0.35">
      <c r="A5059" t="s">
        <v>133</v>
      </c>
    </row>
    <row r="5060" spans="1:1" x14ac:dyDescent="0.35">
      <c r="A5060" t="s">
        <v>13</v>
      </c>
    </row>
    <row r="5061" spans="1:1" x14ac:dyDescent="0.35">
      <c r="A5061" t="s">
        <v>13</v>
      </c>
    </row>
    <row r="5062" spans="1:1" x14ac:dyDescent="0.35">
      <c r="A5062" t="s">
        <v>42</v>
      </c>
    </row>
    <row r="5063" spans="1:1" x14ac:dyDescent="0.35">
      <c r="A5063" t="s">
        <v>42</v>
      </c>
    </row>
    <row r="5064" spans="1:1" x14ac:dyDescent="0.35">
      <c r="A5064" t="s">
        <v>133</v>
      </c>
    </row>
    <row r="5065" spans="1:1" x14ac:dyDescent="0.35">
      <c r="A5065" t="s">
        <v>201</v>
      </c>
    </row>
    <row r="5066" spans="1:1" x14ac:dyDescent="0.35">
      <c r="A5066" t="s">
        <v>22</v>
      </c>
    </row>
    <row r="5067" spans="1:1" x14ac:dyDescent="0.35">
      <c r="A5067" t="s">
        <v>22</v>
      </c>
    </row>
    <row r="5068" spans="1:1" x14ac:dyDescent="0.35">
      <c r="A5068" t="s">
        <v>201</v>
      </c>
    </row>
    <row r="5069" spans="1:1" x14ac:dyDescent="0.35">
      <c r="A5069" t="s">
        <v>13</v>
      </c>
    </row>
    <row r="5070" spans="1:1" x14ac:dyDescent="0.35">
      <c r="A5070" t="s">
        <v>31</v>
      </c>
    </row>
    <row r="5071" spans="1:1" x14ac:dyDescent="0.35">
      <c r="A5071" t="s">
        <v>40</v>
      </c>
    </row>
    <row r="5072" spans="1:1" x14ac:dyDescent="0.35">
      <c r="A5072" t="s">
        <v>23</v>
      </c>
    </row>
    <row r="5073" spans="1:1" x14ac:dyDescent="0.35">
      <c r="A5073" t="s">
        <v>25</v>
      </c>
    </row>
    <row r="5074" spans="1:1" x14ac:dyDescent="0.35">
      <c r="A5074" t="s">
        <v>169</v>
      </c>
    </row>
    <row r="5075" spans="1:1" x14ac:dyDescent="0.35">
      <c r="A5075" t="s">
        <v>177</v>
      </c>
    </row>
    <row r="5076" spans="1:1" x14ac:dyDescent="0.35">
      <c r="A5076" t="s">
        <v>16</v>
      </c>
    </row>
    <row r="5077" spans="1:1" x14ac:dyDescent="0.35">
      <c r="A5077" t="s">
        <v>22</v>
      </c>
    </row>
    <row r="5078" spans="1:1" x14ac:dyDescent="0.35">
      <c r="A5078" t="s">
        <v>25</v>
      </c>
    </row>
    <row r="5079" spans="1:1" x14ac:dyDescent="0.35">
      <c r="A5079" t="s">
        <v>101</v>
      </c>
    </row>
    <row r="5080" spans="1:1" x14ac:dyDescent="0.35">
      <c r="A5080" t="s">
        <v>177</v>
      </c>
    </row>
    <row r="5081" spans="1:1" x14ac:dyDescent="0.35">
      <c r="A5081" t="s">
        <v>34</v>
      </c>
    </row>
    <row r="5082" spans="1:1" x14ac:dyDescent="0.35">
      <c r="A5082" t="s">
        <v>34</v>
      </c>
    </row>
    <row r="5083" spans="1:1" x14ac:dyDescent="0.35">
      <c r="A5083" t="s">
        <v>67</v>
      </c>
    </row>
    <row r="5084" spans="1:1" x14ac:dyDescent="0.35">
      <c r="A5084" t="s">
        <v>201</v>
      </c>
    </row>
    <row r="5085" spans="1:1" x14ac:dyDescent="0.35">
      <c r="A5085" t="s">
        <v>101</v>
      </c>
    </row>
    <row r="5086" spans="1:1" x14ac:dyDescent="0.35">
      <c r="A5086" t="s">
        <v>133</v>
      </c>
    </row>
    <row r="5087" spans="1:1" x14ac:dyDescent="0.35">
      <c r="A5087" t="s">
        <v>57</v>
      </c>
    </row>
    <row r="5088" spans="1:1" x14ac:dyDescent="0.35">
      <c r="A5088" t="s">
        <v>14</v>
      </c>
    </row>
    <row r="5089" spans="1:1" x14ac:dyDescent="0.35">
      <c r="A5089" t="s">
        <v>149</v>
      </c>
    </row>
    <row r="5090" spans="1:1" x14ac:dyDescent="0.35">
      <c r="A5090" t="s">
        <v>149</v>
      </c>
    </row>
    <row r="5091" spans="1:1" x14ac:dyDescent="0.35">
      <c r="A5091" t="s">
        <v>23</v>
      </c>
    </row>
    <row r="5092" spans="1:1" x14ac:dyDescent="0.35">
      <c r="A5092" t="s">
        <v>34</v>
      </c>
    </row>
    <row r="5093" spans="1:1" x14ac:dyDescent="0.35">
      <c r="A5093" t="s">
        <v>67</v>
      </c>
    </row>
    <row r="5094" spans="1:1" x14ac:dyDescent="0.35">
      <c r="A5094" t="s">
        <v>149</v>
      </c>
    </row>
    <row r="5095" spans="1:1" x14ac:dyDescent="0.35">
      <c r="A5095" t="s">
        <v>169</v>
      </c>
    </row>
    <row r="5096" spans="1:1" x14ac:dyDescent="0.35">
      <c r="A5096" t="s">
        <v>34</v>
      </c>
    </row>
    <row r="5097" spans="1:1" x14ac:dyDescent="0.35">
      <c r="A5097" t="s">
        <v>101</v>
      </c>
    </row>
    <row r="5098" spans="1:1" x14ac:dyDescent="0.35">
      <c r="A5098" t="s">
        <v>32</v>
      </c>
    </row>
    <row r="5099" spans="1:1" x14ac:dyDescent="0.35">
      <c r="A5099" t="s">
        <v>149</v>
      </c>
    </row>
    <row r="5100" spans="1:1" x14ac:dyDescent="0.35">
      <c r="A5100" t="s">
        <v>40</v>
      </c>
    </row>
    <row r="5101" spans="1:1" x14ac:dyDescent="0.35">
      <c r="A5101" t="s">
        <v>40</v>
      </c>
    </row>
    <row r="5102" spans="1:1" x14ac:dyDescent="0.35">
      <c r="A5102" t="s">
        <v>32</v>
      </c>
    </row>
    <row r="5103" spans="1:1" x14ac:dyDescent="0.35">
      <c r="A5103" t="s">
        <v>22</v>
      </c>
    </row>
    <row r="5104" spans="1:1" x14ac:dyDescent="0.35">
      <c r="A5104" t="s">
        <v>67</v>
      </c>
    </row>
    <row r="5105" spans="1:1" x14ac:dyDescent="0.35">
      <c r="A5105" t="s">
        <v>22</v>
      </c>
    </row>
    <row r="5106" spans="1:1" x14ac:dyDescent="0.35">
      <c r="A5106" t="s">
        <v>16</v>
      </c>
    </row>
    <row r="5107" spans="1:1" x14ac:dyDescent="0.35">
      <c r="A5107" t="s">
        <v>201</v>
      </c>
    </row>
    <row r="5108" spans="1:1" x14ac:dyDescent="0.35">
      <c r="A5108" t="s">
        <v>22</v>
      </c>
    </row>
    <row r="5109" spans="1:1" x14ac:dyDescent="0.35">
      <c r="A5109" t="s">
        <v>133</v>
      </c>
    </row>
    <row r="5110" spans="1:1" x14ac:dyDescent="0.35">
      <c r="A5110" t="s">
        <v>13</v>
      </c>
    </row>
    <row r="5111" spans="1:1" x14ac:dyDescent="0.35">
      <c r="A5111" t="s">
        <v>149</v>
      </c>
    </row>
    <row r="5112" spans="1:1" x14ac:dyDescent="0.35">
      <c r="A5112" t="s">
        <v>57</v>
      </c>
    </row>
    <row r="5113" spans="1:1" x14ac:dyDescent="0.35">
      <c r="A5113" t="s">
        <v>57</v>
      </c>
    </row>
    <row r="5114" spans="1:1" x14ac:dyDescent="0.35">
      <c r="A5114" t="s">
        <v>79</v>
      </c>
    </row>
    <row r="5115" spans="1:1" x14ac:dyDescent="0.35">
      <c r="A5115" t="s">
        <v>201</v>
      </c>
    </row>
    <row r="5116" spans="1:1" x14ac:dyDescent="0.35">
      <c r="A5116" t="s">
        <v>14</v>
      </c>
    </row>
    <row r="5117" spans="1:1" x14ac:dyDescent="0.35">
      <c r="A5117" t="s">
        <v>201</v>
      </c>
    </row>
    <row r="5118" spans="1:1" x14ac:dyDescent="0.35">
      <c r="A5118" t="s">
        <v>40</v>
      </c>
    </row>
    <row r="5119" spans="1:1" x14ac:dyDescent="0.35">
      <c r="A5119" t="s">
        <v>25</v>
      </c>
    </row>
    <row r="5120" spans="1:1" x14ac:dyDescent="0.35">
      <c r="A5120" t="s">
        <v>40</v>
      </c>
    </row>
    <row r="5121" spans="1:1" x14ac:dyDescent="0.35">
      <c r="A5121" t="s">
        <v>133</v>
      </c>
    </row>
    <row r="5122" spans="1:1" x14ac:dyDescent="0.35">
      <c r="A5122" t="s">
        <v>149</v>
      </c>
    </row>
    <row r="5123" spans="1:1" x14ac:dyDescent="0.35">
      <c r="A5123" t="s">
        <v>32</v>
      </c>
    </row>
    <row r="5124" spans="1:1" x14ac:dyDescent="0.35">
      <c r="A5124" t="s">
        <v>133</v>
      </c>
    </row>
    <row r="5125" spans="1:1" x14ac:dyDescent="0.35">
      <c r="A5125" t="s">
        <v>13</v>
      </c>
    </row>
    <row r="5126" spans="1:1" x14ac:dyDescent="0.35">
      <c r="A5126" t="s">
        <v>13</v>
      </c>
    </row>
    <row r="5127" spans="1:1" x14ac:dyDescent="0.35">
      <c r="A5127" t="s">
        <v>34</v>
      </c>
    </row>
    <row r="5128" spans="1:1" x14ac:dyDescent="0.35">
      <c r="A5128" t="s">
        <v>34</v>
      </c>
    </row>
    <row r="5129" spans="1:1" x14ac:dyDescent="0.35">
      <c r="A5129" t="s">
        <v>22</v>
      </c>
    </row>
    <row r="5130" spans="1:1" x14ac:dyDescent="0.35">
      <c r="A5130" t="s">
        <v>79</v>
      </c>
    </row>
    <row r="5131" spans="1:1" x14ac:dyDescent="0.35">
      <c r="A5131" t="s">
        <v>32</v>
      </c>
    </row>
    <row r="5132" spans="1:1" x14ac:dyDescent="0.35">
      <c r="A5132" t="s">
        <v>13</v>
      </c>
    </row>
    <row r="5133" spans="1:1" x14ac:dyDescent="0.35">
      <c r="A5133" t="s">
        <v>13</v>
      </c>
    </row>
    <row r="5134" spans="1:1" x14ac:dyDescent="0.35">
      <c r="A5134" t="s">
        <v>23</v>
      </c>
    </row>
    <row r="5135" spans="1:1" x14ac:dyDescent="0.35">
      <c r="A5135" t="s">
        <v>23</v>
      </c>
    </row>
    <row r="5136" spans="1:1" x14ac:dyDescent="0.35">
      <c r="A5136" t="s">
        <v>23</v>
      </c>
    </row>
    <row r="5137" spans="1:1" x14ac:dyDescent="0.35">
      <c r="A5137" t="s">
        <v>177</v>
      </c>
    </row>
    <row r="5138" spans="1:1" x14ac:dyDescent="0.35">
      <c r="A5138" t="s">
        <v>177</v>
      </c>
    </row>
    <row r="5139" spans="1:1" x14ac:dyDescent="0.35">
      <c r="A5139" t="s">
        <v>32</v>
      </c>
    </row>
    <row r="5140" spans="1:1" x14ac:dyDescent="0.35">
      <c r="A5140" t="s">
        <v>23</v>
      </c>
    </row>
    <row r="5141" spans="1:1" x14ac:dyDescent="0.35">
      <c r="A5141" t="s">
        <v>25</v>
      </c>
    </row>
    <row r="5142" spans="1:1" x14ac:dyDescent="0.35">
      <c r="A5142" t="s">
        <v>42</v>
      </c>
    </row>
    <row r="5143" spans="1:1" x14ac:dyDescent="0.35">
      <c r="A5143" t="s">
        <v>201</v>
      </c>
    </row>
    <row r="5144" spans="1:1" x14ac:dyDescent="0.35">
      <c r="A5144" t="s">
        <v>22</v>
      </c>
    </row>
    <row r="5145" spans="1:1" x14ac:dyDescent="0.35">
      <c r="A5145" t="s">
        <v>32</v>
      </c>
    </row>
    <row r="5146" spans="1:1" x14ac:dyDescent="0.35">
      <c r="A5146" t="s">
        <v>201</v>
      </c>
    </row>
    <row r="5147" spans="1:1" x14ac:dyDescent="0.35">
      <c r="A5147" t="s">
        <v>14</v>
      </c>
    </row>
    <row r="5148" spans="1:1" x14ac:dyDescent="0.35">
      <c r="A5148" t="s">
        <v>31</v>
      </c>
    </row>
    <row r="5149" spans="1:1" x14ac:dyDescent="0.35">
      <c r="A5149" t="s">
        <v>177</v>
      </c>
    </row>
    <row r="5150" spans="1:1" x14ac:dyDescent="0.35">
      <c r="A5150" t="s">
        <v>23</v>
      </c>
    </row>
    <row r="5151" spans="1:1" x14ac:dyDescent="0.35">
      <c r="A5151" t="s">
        <v>32</v>
      </c>
    </row>
    <row r="5152" spans="1:1" x14ac:dyDescent="0.35">
      <c r="A5152" t="s">
        <v>31</v>
      </c>
    </row>
    <row r="5153" spans="1:1" x14ac:dyDescent="0.35">
      <c r="A5153" t="s">
        <v>133</v>
      </c>
    </row>
    <row r="5154" spans="1:1" x14ac:dyDescent="0.35">
      <c r="A5154" t="s">
        <v>42</v>
      </c>
    </row>
    <row r="5155" spans="1:1" x14ac:dyDescent="0.35">
      <c r="A5155" t="s">
        <v>40</v>
      </c>
    </row>
    <row r="5156" spans="1:1" x14ac:dyDescent="0.35">
      <c r="A5156" t="s">
        <v>177</v>
      </c>
    </row>
    <row r="5157" spans="1:1" x14ac:dyDescent="0.35">
      <c r="A5157" t="s">
        <v>133</v>
      </c>
    </row>
    <row r="5158" spans="1:1" x14ac:dyDescent="0.35">
      <c r="A5158" t="s">
        <v>31</v>
      </c>
    </row>
    <row r="5159" spans="1:1" x14ac:dyDescent="0.35">
      <c r="A5159" t="s">
        <v>34</v>
      </c>
    </row>
    <row r="5160" spans="1:1" x14ac:dyDescent="0.35">
      <c r="A5160" t="s">
        <v>25</v>
      </c>
    </row>
    <row r="5161" spans="1:1" x14ac:dyDescent="0.35">
      <c r="A5161" t="s">
        <v>201</v>
      </c>
    </row>
    <row r="5162" spans="1:1" x14ac:dyDescent="0.35">
      <c r="A5162" t="s">
        <v>16</v>
      </c>
    </row>
    <row r="5163" spans="1:1" x14ac:dyDescent="0.35">
      <c r="A5163" t="s">
        <v>22</v>
      </c>
    </row>
    <row r="5164" spans="1:1" x14ac:dyDescent="0.35">
      <c r="A5164" t="s">
        <v>34</v>
      </c>
    </row>
    <row r="5165" spans="1:1" x14ac:dyDescent="0.35">
      <c r="A5165" t="s">
        <v>40</v>
      </c>
    </row>
    <row r="5166" spans="1:1" x14ac:dyDescent="0.35">
      <c r="A5166" t="s">
        <v>25</v>
      </c>
    </row>
    <row r="5167" spans="1:1" x14ac:dyDescent="0.35">
      <c r="A5167" t="s">
        <v>40</v>
      </c>
    </row>
    <row r="5168" spans="1:1" x14ac:dyDescent="0.35">
      <c r="A5168" t="s">
        <v>23</v>
      </c>
    </row>
    <row r="5169" spans="1:1" x14ac:dyDescent="0.35">
      <c r="A5169" t="s">
        <v>101</v>
      </c>
    </row>
    <row r="5170" spans="1:1" x14ac:dyDescent="0.35">
      <c r="A5170" t="s">
        <v>133</v>
      </c>
    </row>
    <row r="5171" spans="1:1" x14ac:dyDescent="0.35">
      <c r="A5171" t="s">
        <v>34</v>
      </c>
    </row>
    <row r="5172" spans="1:1" x14ac:dyDescent="0.35">
      <c r="A5172" t="s">
        <v>201</v>
      </c>
    </row>
    <row r="5173" spans="1:1" x14ac:dyDescent="0.35">
      <c r="A5173" t="s">
        <v>133</v>
      </c>
    </row>
    <row r="5174" spans="1:1" x14ac:dyDescent="0.35">
      <c r="A5174" t="s">
        <v>57</v>
      </c>
    </row>
    <row r="5175" spans="1:1" x14ac:dyDescent="0.35">
      <c r="A5175" t="s">
        <v>22</v>
      </c>
    </row>
    <row r="5176" spans="1:1" x14ac:dyDescent="0.35">
      <c r="A5176" t="s">
        <v>177</v>
      </c>
    </row>
    <row r="5177" spans="1:1" x14ac:dyDescent="0.35">
      <c r="A5177" t="s">
        <v>13</v>
      </c>
    </row>
    <row r="5178" spans="1:1" x14ac:dyDescent="0.35">
      <c r="A5178" t="s">
        <v>14</v>
      </c>
    </row>
    <row r="5179" spans="1:1" x14ac:dyDescent="0.35">
      <c r="A5179" t="s">
        <v>32</v>
      </c>
    </row>
    <row r="5180" spans="1:1" x14ac:dyDescent="0.35">
      <c r="A5180" t="s">
        <v>16</v>
      </c>
    </row>
    <row r="5181" spans="1:1" x14ac:dyDescent="0.35">
      <c r="A5181" t="s">
        <v>16</v>
      </c>
    </row>
    <row r="5182" spans="1:1" x14ac:dyDescent="0.35">
      <c r="A5182" t="s">
        <v>201</v>
      </c>
    </row>
    <row r="5183" spans="1:1" x14ac:dyDescent="0.35">
      <c r="A5183" t="s">
        <v>31</v>
      </c>
    </row>
    <row r="5184" spans="1:1" x14ac:dyDescent="0.35">
      <c r="A5184" t="s">
        <v>13</v>
      </c>
    </row>
    <row r="5185" spans="1:1" x14ac:dyDescent="0.35">
      <c r="A5185" t="s">
        <v>31</v>
      </c>
    </row>
    <row r="5186" spans="1:1" x14ac:dyDescent="0.35">
      <c r="A5186" t="s">
        <v>169</v>
      </c>
    </row>
    <row r="5187" spans="1:1" x14ac:dyDescent="0.35">
      <c r="A5187" t="s">
        <v>40</v>
      </c>
    </row>
    <row r="5188" spans="1:1" x14ac:dyDescent="0.35">
      <c r="A5188" t="s">
        <v>177</v>
      </c>
    </row>
    <row r="5189" spans="1:1" x14ac:dyDescent="0.35">
      <c r="A5189" t="s">
        <v>32</v>
      </c>
    </row>
    <row r="5190" spans="1:1" x14ac:dyDescent="0.35">
      <c r="A5190" t="s">
        <v>16</v>
      </c>
    </row>
    <row r="5191" spans="1:1" x14ac:dyDescent="0.35">
      <c r="A5191" t="s">
        <v>201</v>
      </c>
    </row>
    <row r="5192" spans="1:1" x14ac:dyDescent="0.35">
      <c r="A5192" t="s">
        <v>32</v>
      </c>
    </row>
    <row r="5193" spans="1:1" x14ac:dyDescent="0.35">
      <c r="A5193" t="s">
        <v>31</v>
      </c>
    </row>
    <row r="5194" spans="1:1" x14ac:dyDescent="0.35">
      <c r="A5194" t="s">
        <v>31</v>
      </c>
    </row>
    <row r="5195" spans="1:1" x14ac:dyDescent="0.35">
      <c r="A5195" t="s">
        <v>79</v>
      </c>
    </row>
    <row r="5196" spans="1:1" x14ac:dyDescent="0.35">
      <c r="A5196" t="s">
        <v>34</v>
      </c>
    </row>
    <row r="5197" spans="1:1" x14ac:dyDescent="0.35">
      <c r="A5197" t="s">
        <v>14</v>
      </c>
    </row>
    <row r="5198" spans="1:1" x14ac:dyDescent="0.35">
      <c r="A5198" t="s">
        <v>23</v>
      </c>
    </row>
    <row r="5199" spans="1:1" x14ac:dyDescent="0.35">
      <c r="A5199" t="s">
        <v>32</v>
      </c>
    </row>
    <row r="5200" spans="1:1" x14ac:dyDescent="0.35">
      <c r="A5200" t="s">
        <v>79</v>
      </c>
    </row>
    <row r="5201" spans="1:1" x14ac:dyDescent="0.35">
      <c r="A5201" t="s">
        <v>13</v>
      </c>
    </row>
    <row r="5202" spans="1:1" x14ac:dyDescent="0.35">
      <c r="A5202" t="s">
        <v>16</v>
      </c>
    </row>
    <row r="5203" spans="1:1" x14ac:dyDescent="0.35">
      <c r="A5203" t="s">
        <v>14</v>
      </c>
    </row>
    <row r="5204" spans="1:1" x14ac:dyDescent="0.35">
      <c r="A5204" t="s">
        <v>40</v>
      </c>
    </row>
    <row r="5205" spans="1:1" x14ac:dyDescent="0.35">
      <c r="A5205" t="s">
        <v>169</v>
      </c>
    </row>
    <row r="5206" spans="1:1" x14ac:dyDescent="0.35">
      <c r="A5206" t="s">
        <v>16</v>
      </c>
    </row>
    <row r="5207" spans="1:1" x14ac:dyDescent="0.35">
      <c r="A5207" t="s">
        <v>22</v>
      </c>
    </row>
    <row r="5208" spans="1:1" x14ac:dyDescent="0.35">
      <c r="A5208" t="s">
        <v>101</v>
      </c>
    </row>
    <row r="5209" spans="1:1" x14ac:dyDescent="0.35">
      <c r="A5209" t="s">
        <v>67</v>
      </c>
    </row>
    <row r="5210" spans="1:1" x14ac:dyDescent="0.35">
      <c r="A5210" t="s">
        <v>13</v>
      </c>
    </row>
    <row r="5211" spans="1:1" x14ac:dyDescent="0.35">
      <c r="A5211" t="s">
        <v>169</v>
      </c>
    </row>
    <row r="5212" spans="1:1" x14ac:dyDescent="0.35">
      <c r="A5212" t="s">
        <v>22</v>
      </c>
    </row>
    <row r="5213" spans="1:1" x14ac:dyDescent="0.35">
      <c r="A5213" t="s">
        <v>13</v>
      </c>
    </row>
    <row r="5214" spans="1:1" x14ac:dyDescent="0.35">
      <c r="A5214" t="s">
        <v>149</v>
      </c>
    </row>
    <row r="5215" spans="1:1" x14ac:dyDescent="0.35">
      <c r="A5215" t="s">
        <v>133</v>
      </c>
    </row>
    <row r="5216" spans="1:1" x14ac:dyDescent="0.35">
      <c r="A5216" t="s">
        <v>201</v>
      </c>
    </row>
    <row r="5217" spans="1:1" x14ac:dyDescent="0.35">
      <c r="A5217" t="s">
        <v>149</v>
      </c>
    </row>
    <row r="5218" spans="1:1" x14ac:dyDescent="0.35">
      <c r="A5218" t="s">
        <v>201</v>
      </c>
    </row>
    <row r="5219" spans="1:1" x14ac:dyDescent="0.35">
      <c r="A5219" t="s">
        <v>31</v>
      </c>
    </row>
    <row r="5220" spans="1:1" x14ac:dyDescent="0.35">
      <c r="A5220" t="s">
        <v>79</v>
      </c>
    </row>
    <row r="5221" spans="1:1" x14ac:dyDescent="0.35">
      <c r="A5221" t="s">
        <v>149</v>
      </c>
    </row>
    <row r="5222" spans="1:1" x14ac:dyDescent="0.35">
      <c r="A5222" t="s">
        <v>149</v>
      </c>
    </row>
    <row r="5223" spans="1:1" x14ac:dyDescent="0.35">
      <c r="A5223" t="s">
        <v>40</v>
      </c>
    </row>
    <row r="5224" spans="1:1" x14ac:dyDescent="0.35">
      <c r="A5224" t="s">
        <v>32</v>
      </c>
    </row>
    <row r="5225" spans="1:1" x14ac:dyDescent="0.35">
      <c r="A5225" t="s">
        <v>133</v>
      </c>
    </row>
    <row r="5226" spans="1:1" x14ac:dyDescent="0.35">
      <c r="A5226" t="s">
        <v>16</v>
      </c>
    </row>
    <row r="5227" spans="1:1" x14ac:dyDescent="0.35">
      <c r="A5227" t="s">
        <v>149</v>
      </c>
    </row>
    <row r="5228" spans="1:1" x14ac:dyDescent="0.35">
      <c r="A5228" t="s">
        <v>14</v>
      </c>
    </row>
    <row r="5229" spans="1:1" x14ac:dyDescent="0.35">
      <c r="A5229" t="s">
        <v>40</v>
      </c>
    </row>
    <row r="5230" spans="1:1" x14ac:dyDescent="0.35">
      <c r="A5230" t="s">
        <v>23</v>
      </c>
    </row>
    <row r="5231" spans="1:1" x14ac:dyDescent="0.35">
      <c r="A5231" t="s">
        <v>169</v>
      </c>
    </row>
    <row r="5232" spans="1:1" x14ac:dyDescent="0.35">
      <c r="A5232" t="s">
        <v>79</v>
      </c>
    </row>
    <row r="5233" spans="1:1" x14ac:dyDescent="0.35">
      <c r="A5233" t="s">
        <v>34</v>
      </c>
    </row>
    <row r="5234" spans="1:1" x14ac:dyDescent="0.35">
      <c r="A5234" t="s">
        <v>169</v>
      </c>
    </row>
    <row r="5235" spans="1:1" x14ac:dyDescent="0.35">
      <c r="A5235" t="s">
        <v>13</v>
      </c>
    </row>
    <row r="5236" spans="1:1" x14ac:dyDescent="0.35">
      <c r="A5236" t="s">
        <v>57</v>
      </c>
    </row>
    <row r="5237" spans="1:1" x14ac:dyDescent="0.35">
      <c r="A5237" t="s">
        <v>16</v>
      </c>
    </row>
    <row r="5238" spans="1:1" x14ac:dyDescent="0.35">
      <c r="A5238" t="s">
        <v>22</v>
      </c>
    </row>
    <row r="5239" spans="1:1" x14ac:dyDescent="0.35">
      <c r="A5239" t="s">
        <v>149</v>
      </c>
    </row>
    <row r="5240" spans="1:1" x14ac:dyDescent="0.35">
      <c r="A5240" t="s">
        <v>13</v>
      </c>
    </row>
    <row r="5241" spans="1:1" x14ac:dyDescent="0.35">
      <c r="A5241" t="s">
        <v>13</v>
      </c>
    </row>
    <row r="5242" spans="1:1" x14ac:dyDescent="0.35">
      <c r="A5242" t="s">
        <v>42</v>
      </c>
    </row>
    <row r="5243" spans="1:1" x14ac:dyDescent="0.35">
      <c r="A5243" t="s">
        <v>57</v>
      </c>
    </row>
    <row r="5244" spans="1:1" x14ac:dyDescent="0.35">
      <c r="A5244" t="s">
        <v>177</v>
      </c>
    </row>
    <row r="5245" spans="1:1" x14ac:dyDescent="0.35">
      <c r="A5245" t="s">
        <v>25</v>
      </c>
    </row>
    <row r="5246" spans="1:1" x14ac:dyDescent="0.35">
      <c r="A5246" t="s">
        <v>169</v>
      </c>
    </row>
    <row r="5247" spans="1:1" x14ac:dyDescent="0.35">
      <c r="A5247" t="s">
        <v>13</v>
      </c>
    </row>
    <row r="5248" spans="1:1" x14ac:dyDescent="0.35">
      <c r="A5248" t="s">
        <v>201</v>
      </c>
    </row>
    <row r="5249" spans="1:1" x14ac:dyDescent="0.35">
      <c r="A5249" t="s">
        <v>40</v>
      </c>
    </row>
    <row r="5250" spans="1:1" x14ac:dyDescent="0.35">
      <c r="A5250" t="s">
        <v>23</v>
      </c>
    </row>
    <row r="5251" spans="1:1" x14ac:dyDescent="0.35">
      <c r="A5251" t="s">
        <v>13</v>
      </c>
    </row>
    <row r="5252" spans="1:1" x14ac:dyDescent="0.35">
      <c r="A5252" t="s">
        <v>25</v>
      </c>
    </row>
    <row r="5253" spans="1:1" x14ac:dyDescent="0.35">
      <c r="A5253" t="s">
        <v>177</v>
      </c>
    </row>
    <row r="5254" spans="1:1" x14ac:dyDescent="0.35">
      <c r="A5254" t="s">
        <v>40</v>
      </c>
    </row>
    <row r="5255" spans="1:1" x14ac:dyDescent="0.35">
      <c r="A5255" t="s">
        <v>22</v>
      </c>
    </row>
    <row r="5256" spans="1:1" x14ac:dyDescent="0.35">
      <c r="A5256" t="s">
        <v>67</v>
      </c>
    </row>
    <row r="5257" spans="1:1" x14ac:dyDescent="0.35">
      <c r="A5257" t="s">
        <v>169</v>
      </c>
    </row>
    <row r="5258" spans="1:1" x14ac:dyDescent="0.35">
      <c r="A5258" t="s">
        <v>149</v>
      </c>
    </row>
    <row r="5259" spans="1:1" x14ac:dyDescent="0.35">
      <c r="A5259" t="s">
        <v>149</v>
      </c>
    </row>
    <row r="5260" spans="1:1" x14ac:dyDescent="0.35">
      <c r="A5260" t="s">
        <v>14</v>
      </c>
    </row>
    <row r="5261" spans="1:1" x14ac:dyDescent="0.35">
      <c r="A5261" t="s">
        <v>79</v>
      </c>
    </row>
    <row r="5262" spans="1:1" x14ac:dyDescent="0.35">
      <c r="A5262" t="s">
        <v>79</v>
      </c>
    </row>
    <row r="5263" spans="1:1" x14ac:dyDescent="0.35">
      <c r="A5263" t="s">
        <v>177</v>
      </c>
    </row>
    <row r="5264" spans="1:1" x14ac:dyDescent="0.35">
      <c r="A5264" t="s">
        <v>133</v>
      </c>
    </row>
    <row r="5265" spans="1:1" x14ac:dyDescent="0.35">
      <c r="A5265" t="s">
        <v>101</v>
      </c>
    </row>
    <row r="5266" spans="1:1" x14ac:dyDescent="0.35">
      <c r="A5266" t="s">
        <v>22</v>
      </c>
    </row>
    <row r="5267" spans="1:1" x14ac:dyDescent="0.35">
      <c r="A5267" t="s">
        <v>13</v>
      </c>
    </row>
    <row r="5268" spans="1:1" x14ac:dyDescent="0.35">
      <c r="A5268" t="s">
        <v>79</v>
      </c>
    </row>
    <row r="5269" spans="1:1" x14ac:dyDescent="0.35">
      <c r="A5269" t="s">
        <v>40</v>
      </c>
    </row>
    <row r="5270" spans="1:1" x14ac:dyDescent="0.35">
      <c r="A5270" t="s">
        <v>14</v>
      </c>
    </row>
    <row r="5271" spans="1:1" x14ac:dyDescent="0.35">
      <c r="A5271" t="s">
        <v>23</v>
      </c>
    </row>
    <row r="5272" spans="1:1" x14ac:dyDescent="0.35">
      <c r="A5272" t="s">
        <v>34</v>
      </c>
    </row>
    <row r="5273" spans="1:1" x14ac:dyDescent="0.35">
      <c r="A5273" t="s">
        <v>133</v>
      </c>
    </row>
    <row r="5274" spans="1:1" x14ac:dyDescent="0.35">
      <c r="A5274" t="s">
        <v>31</v>
      </c>
    </row>
    <row r="5275" spans="1:1" x14ac:dyDescent="0.35">
      <c r="A5275" t="s">
        <v>13</v>
      </c>
    </row>
    <row r="5276" spans="1:1" x14ac:dyDescent="0.35">
      <c r="A5276" t="s">
        <v>169</v>
      </c>
    </row>
    <row r="5277" spans="1:1" x14ac:dyDescent="0.35">
      <c r="A5277" t="s">
        <v>169</v>
      </c>
    </row>
    <row r="5278" spans="1:1" x14ac:dyDescent="0.35">
      <c r="A5278" t="s">
        <v>133</v>
      </c>
    </row>
    <row r="5279" spans="1:1" x14ac:dyDescent="0.35">
      <c r="A5279" t="s">
        <v>16</v>
      </c>
    </row>
    <row r="5280" spans="1:1" x14ac:dyDescent="0.35">
      <c r="A5280" t="s">
        <v>101</v>
      </c>
    </row>
    <row r="5281" spans="1:1" x14ac:dyDescent="0.35">
      <c r="A5281" t="s">
        <v>22</v>
      </c>
    </row>
    <row r="5282" spans="1:1" x14ac:dyDescent="0.35">
      <c r="A5282" t="s">
        <v>67</v>
      </c>
    </row>
    <row r="5283" spans="1:1" x14ac:dyDescent="0.35">
      <c r="A5283" t="s">
        <v>169</v>
      </c>
    </row>
    <row r="5284" spans="1:1" x14ac:dyDescent="0.35">
      <c r="A5284" t="s">
        <v>101</v>
      </c>
    </row>
    <row r="5285" spans="1:1" x14ac:dyDescent="0.35">
      <c r="A5285" t="s">
        <v>177</v>
      </c>
    </row>
    <row r="5286" spans="1:1" x14ac:dyDescent="0.35">
      <c r="A5286" t="s">
        <v>32</v>
      </c>
    </row>
    <row r="5287" spans="1:1" x14ac:dyDescent="0.35">
      <c r="A5287" t="s">
        <v>22</v>
      </c>
    </row>
    <row r="5288" spans="1:1" x14ac:dyDescent="0.35">
      <c r="A5288" t="s">
        <v>16</v>
      </c>
    </row>
    <row r="5289" spans="1:1" x14ac:dyDescent="0.35">
      <c r="A5289" t="s">
        <v>40</v>
      </c>
    </row>
    <row r="5290" spans="1:1" x14ac:dyDescent="0.35">
      <c r="A5290" t="s">
        <v>149</v>
      </c>
    </row>
    <row r="5291" spans="1:1" x14ac:dyDescent="0.35">
      <c r="A5291" t="s">
        <v>101</v>
      </c>
    </row>
    <row r="5292" spans="1:1" x14ac:dyDescent="0.35">
      <c r="A5292" t="s">
        <v>57</v>
      </c>
    </row>
    <row r="5293" spans="1:1" x14ac:dyDescent="0.35">
      <c r="A5293" t="s">
        <v>57</v>
      </c>
    </row>
    <row r="5294" spans="1:1" x14ac:dyDescent="0.35">
      <c r="A5294" t="s">
        <v>101</v>
      </c>
    </row>
    <row r="5295" spans="1:1" x14ac:dyDescent="0.35">
      <c r="A5295" t="s">
        <v>133</v>
      </c>
    </row>
    <row r="5296" spans="1:1" x14ac:dyDescent="0.35">
      <c r="A5296" t="s">
        <v>31</v>
      </c>
    </row>
    <row r="5297" spans="1:1" x14ac:dyDescent="0.35">
      <c r="A5297" t="s">
        <v>79</v>
      </c>
    </row>
    <row r="5298" spans="1:1" x14ac:dyDescent="0.35">
      <c r="A5298" t="s">
        <v>57</v>
      </c>
    </row>
    <row r="5299" spans="1:1" x14ac:dyDescent="0.35">
      <c r="A5299" t="s">
        <v>22</v>
      </c>
    </row>
    <row r="5300" spans="1:1" x14ac:dyDescent="0.35">
      <c r="A5300" t="s">
        <v>16</v>
      </c>
    </row>
    <row r="5301" spans="1:1" x14ac:dyDescent="0.35">
      <c r="A5301" t="s">
        <v>79</v>
      </c>
    </row>
    <row r="5302" spans="1:1" x14ac:dyDescent="0.35">
      <c r="A5302" t="s">
        <v>42</v>
      </c>
    </row>
    <row r="5303" spans="1:1" x14ac:dyDescent="0.35">
      <c r="A5303" t="s">
        <v>25</v>
      </c>
    </row>
    <row r="5304" spans="1:1" x14ac:dyDescent="0.35">
      <c r="A5304" t="s">
        <v>149</v>
      </c>
    </row>
    <row r="5305" spans="1:1" x14ac:dyDescent="0.35">
      <c r="A5305" t="s">
        <v>133</v>
      </c>
    </row>
    <row r="5306" spans="1:1" x14ac:dyDescent="0.35">
      <c r="A5306" t="s">
        <v>101</v>
      </c>
    </row>
    <row r="5307" spans="1:1" x14ac:dyDescent="0.35">
      <c r="A5307" t="s">
        <v>16</v>
      </c>
    </row>
    <row r="5308" spans="1:1" x14ac:dyDescent="0.35">
      <c r="A5308" t="s">
        <v>16</v>
      </c>
    </row>
    <row r="5309" spans="1:1" x14ac:dyDescent="0.35">
      <c r="A5309" t="s">
        <v>32</v>
      </c>
    </row>
    <row r="5310" spans="1:1" x14ac:dyDescent="0.35">
      <c r="A5310" t="s">
        <v>22</v>
      </c>
    </row>
    <row r="5311" spans="1:1" x14ac:dyDescent="0.35">
      <c r="A5311" t="s">
        <v>79</v>
      </c>
    </row>
    <row r="5312" spans="1:1" x14ac:dyDescent="0.35">
      <c r="A5312" t="s">
        <v>23</v>
      </c>
    </row>
    <row r="5313" spans="1:1" x14ac:dyDescent="0.35">
      <c r="A5313" t="s">
        <v>32</v>
      </c>
    </row>
    <row r="5314" spans="1:1" x14ac:dyDescent="0.35">
      <c r="A5314" t="s">
        <v>42</v>
      </c>
    </row>
    <row r="5315" spans="1:1" x14ac:dyDescent="0.35">
      <c r="A5315" t="s">
        <v>149</v>
      </c>
    </row>
    <row r="5316" spans="1:1" x14ac:dyDescent="0.35">
      <c r="A5316" t="s">
        <v>201</v>
      </c>
    </row>
    <row r="5317" spans="1:1" x14ac:dyDescent="0.35">
      <c r="A5317" t="s">
        <v>14</v>
      </c>
    </row>
    <row r="5318" spans="1:1" x14ac:dyDescent="0.35">
      <c r="A5318" t="s">
        <v>25</v>
      </c>
    </row>
    <row r="5319" spans="1:1" x14ac:dyDescent="0.35">
      <c r="A5319" t="s">
        <v>16</v>
      </c>
    </row>
    <row r="5320" spans="1:1" x14ac:dyDescent="0.35">
      <c r="A5320" t="s">
        <v>22</v>
      </c>
    </row>
    <row r="5321" spans="1:1" x14ac:dyDescent="0.35">
      <c r="A5321" t="s">
        <v>40</v>
      </c>
    </row>
    <row r="5322" spans="1:1" x14ac:dyDescent="0.35">
      <c r="A5322" t="s">
        <v>201</v>
      </c>
    </row>
    <row r="5323" spans="1:1" x14ac:dyDescent="0.35">
      <c r="A5323" t="s">
        <v>31</v>
      </c>
    </row>
    <row r="5324" spans="1:1" x14ac:dyDescent="0.35">
      <c r="A5324" t="s">
        <v>57</v>
      </c>
    </row>
    <row r="5325" spans="1:1" x14ac:dyDescent="0.35">
      <c r="A5325" t="s">
        <v>14</v>
      </c>
    </row>
    <row r="5326" spans="1:1" x14ac:dyDescent="0.35">
      <c r="A5326" t="s">
        <v>57</v>
      </c>
    </row>
    <row r="5327" spans="1:1" x14ac:dyDescent="0.35">
      <c r="A5327" t="s">
        <v>169</v>
      </c>
    </row>
    <row r="5328" spans="1:1" x14ac:dyDescent="0.35">
      <c r="A5328" t="s">
        <v>34</v>
      </c>
    </row>
    <row r="5329" spans="1:1" x14ac:dyDescent="0.35">
      <c r="A5329" t="s">
        <v>13</v>
      </c>
    </row>
    <row r="5330" spans="1:1" x14ac:dyDescent="0.35">
      <c r="A5330" t="s">
        <v>177</v>
      </c>
    </row>
    <row r="5331" spans="1:1" x14ac:dyDescent="0.35">
      <c r="A5331" t="s">
        <v>16</v>
      </c>
    </row>
    <row r="5332" spans="1:1" x14ac:dyDescent="0.35">
      <c r="A5332" t="s">
        <v>169</v>
      </c>
    </row>
    <row r="5333" spans="1:1" x14ac:dyDescent="0.35">
      <c r="A5333" t="s">
        <v>34</v>
      </c>
    </row>
    <row r="5334" spans="1:1" x14ac:dyDescent="0.35">
      <c r="A5334" t="s">
        <v>25</v>
      </c>
    </row>
    <row r="5335" spans="1:1" x14ac:dyDescent="0.35">
      <c r="A5335" t="s">
        <v>40</v>
      </c>
    </row>
    <row r="5336" spans="1:1" x14ac:dyDescent="0.35">
      <c r="A5336" t="s">
        <v>169</v>
      </c>
    </row>
    <row r="5337" spans="1:1" x14ac:dyDescent="0.35">
      <c r="A5337" t="s">
        <v>149</v>
      </c>
    </row>
    <row r="5338" spans="1:1" x14ac:dyDescent="0.35">
      <c r="A5338" t="s">
        <v>149</v>
      </c>
    </row>
    <row r="5339" spans="1:1" x14ac:dyDescent="0.35">
      <c r="A5339" t="s">
        <v>23</v>
      </c>
    </row>
    <row r="5340" spans="1:1" x14ac:dyDescent="0.35">
      <c r="A5340" t="s">
        <v>31</v>
      </c>
    </row>
    <row r="5341" spans="1:1" x14ac:dyDescent="0.35">
      <c r="A5341" t="s">
        <v>34</v>
      </c>
    </row>
    <row r="5342" spans="1:1" x14ac:dyDescent="0.35">
      <c r="A5342" t="s">
        <v>169</v>
      </c>
    </row>
    <row r="5343" spans="1:1" x14ac:dyDescent="0.35">
      <c r="A5343" t="s">
        <v>23</v>
      </c>
    </row>
    <row r="5344" spans="1:1" x14ac:dyDescent="0.35">
      <c r="A5344" t="s">
        <v>169</v>
      </c>
    </row>
    <row r="5345" spans="1:1" x14ac:dyDescent="0.35">
      <c r="A5345" t="s">
        <v>31</v>
      </c>
    </row>
    <row r="5346" spans="1:1" x14ac:dyDescent="0.35">
      <c r="A5346" t="s">
        <v>31</v>
      </c>
    </row>
    <row r="5347" spans="1:1" x14ac:dyDescent="0.35">
      <c r="A5347" t="s">
        <v>57</v>
      </c>
    </row>
    <row r="5348" spans="1:1" x14ac:dyDescent="0.35">
      <c r="A5348" t="s">
        <v>169</v>
      </c>
    </row>
    <row r="5349" spans="1:1" x14ac:dyDescent="0.35">
      <c r="A5349" t="s">
        <v>23</v>
      </c>
    </row>
    <row r="5350" spans="1:1" x14ac:dyDescent="0.35">
      <c r="A5350" t="s">
        <v>67</v>
      </c>
    </row>
    <row r="5351" spans="1:1" x14ac:dyDescent="0.35">
      <c r="A5351" t="s">
        <v>22</v>
      </c>
    </row>
    <row r="5352" spans="1:1" x14ac:dyDescent="0.35">
      <c r="A5352" t="s">
        <v>177</v>
      </c>
    </row>
    <row r="5353" spans="1:1" x14ac:dyDescent="0.35">
      <c r="A5353" t="s">
        <v>40</v>
      </c>
    </row>
    <row r="5354" spans="1:1" x14ac:dyDescent="0.35">
      <c r="A5354" t="s">
        <v>57</v>
      </c>
    </row>
    <row r="5355" spans="1:1" x14ac:dyDescent="0.35">
      <c r="A5355" t="s">
        <v>57</v>
      </c>
    </row>
    <row r="5356" spans="1:1" x14ac:dyDescent="0.35">
      <c r="A5356" t="s">
        <v>149</v>
      </c>
    </row>
    <row r="5357" spans="1:1" x14ac:dyDescent="0.35">
      <c r="A5357" t="s">
        <v>14</v>
      </c>
    </row>
    <row r="5358" spans="1:1" x14ac:dyDescent="0.35">
      <c r="A5358" t="s">
        <v>40</v>
      </c>
    </row>
    <row r="5359" spans="1:1" x14ac:dyDescent="0.35">
      <c r="A5359" t="s">
        <v>34</v>
      </c>
    </row>
    <row r="5360" spans="1:1" x14ac:dyDescent="0.35">
      <c r="A5360" t="s">
        <v>57</v>
      </c>
    </row>
    <row r="5361" spans="1:1" x14ac:dyDescent="0.35">
      <c r="A5361" t="s">
        <v>40</v>
      </c>
    </row>
    <row r="5362" spans="1:1" x14ac:dyDescent="0.35">
      <c r="A5362" t="s">
        <v>169</v>
      </c>
    </row>
    <row r="5363" spans="1:1" x14ac:dyDescent="0.35">
      <c r="A5363" t="s">
        <v>34</v>
      </c>
    </row>
    <row r="5364" spans="1:1" x14ac:dyDescent="0.35">
      <c r="A5364" t="s">
        <v>57</v>
      </c>
    </row>
    <row r="5365" spans="1:1" x14ac:dyDescent="0.35">
      <c r="A5365" t="s">
        <v>13</v>
      </c>
    </row>
    <row r="5366" spans="1:1" x14ac:dyDescent="0.35">
      <c r="A5366" t="s">
        <v>67</v>
      </c>
    </row>
    <row r="5367" spans="1:1" x14ac:dyDescent="0.35">
      <c r="A5367" t="s">
        <v>149</v>
      </c>
    </row>
    <row r="5368" spans="1:1" x14ac:dyDescent="0.35">
      <c r="A5368" t="s">
        <v>101</v>
      </c>
    </row>
    <row r="5369" spans="1:1" x14ac:dyDescent="0.35">
      <c r="A5369" t="s">
        <v>79</v>
      </c>
    </row>
    <row r="5370" spans="1:1" x14ac:dyDescent="0.35">
      <c r="A5370" t="s">
        <v>40</v>
      </c>
    </row>
    <row r="5371" spans="1:1" x14ac:dyDescent="0.35">
      <c r="A5371" t="s">
        <v>40</v>
      </c>
    </row>
    <row r="5372" spans="1:1" x14ac:dyDescent="0.35">
      <c r="A5372" t="s">
        <v>79</v>
      </c>
    </row>
    <row r="5373" spans="1:1" x14ac:dyDescent="0.35">
      <c r="A5373" t="s">
        <v>201</v>
      </c>
    </row>
    <row r="5374" spans="1:1" x14ac:dyDescent="0.35">
      <c r="A5374" t="s">
        <v>31</v>
      </c>
    </row>
    <row r="5375" spans="1:1" x14ac:dyDescent="0.35">
      <c r="A5375" t="s">
        <v>22</v>
      </c>
    </row>
    <row r="5376" spans="1:1" x14ac:dyDescent="0.35">
      <c r="A5376" t="s">
        <v>31</v>
      </c>
    </row>
    <row r="5377" spans="1:1" x14ac:dyDescent="0.35">
      <c r="A5377" t="s">
        <v>14</v>
      </c>
    </row>
    <row r="5378" spans="1:1" x14ac:dyDescent="0.35">
      <c r="A5378" t="s">
        <v>34</v>
      </c>
    </row>
    <row r="5379" spans="1:1" x14ac:dyDescent="0.35">
      <c r="A5379" t="s">
        <v>22</v>
      </c>
    </row>
    <row r="5380" spans="1:1" x14ac:dyDescent="0.35">
      <c r="A5380" t="s">
        <v>25</v>
      </c>
    </row>
    <row r="5381" spans="1:1" x14ac:dyDescent="0.35">
      <c r="A5381" t="s">
        <v>16</v>
      </c>
    </row>
    <row r="5382" spans="1:1" x14ac:dyDescent="0.35">
      <c r="A5382" t="s">
        <v>13</v>
      </c>
    </row>
    <row r="5383" spans="1:1" x14ac:dyDescent="0.35">
      <c r="A5383" t="s">
        <v>101</v>
      </c>
    </row>
    <row r="5384" spans="1:1" x14ac:dyDescent="0.35">
      <c r="A5384" t="s">
        <v>79</v>
      </c>
    </row>
    <row r="5385" spans="1:1" x14ac:dyDescent="0.35">
      <c r="A5385" t="s">
        <v>177</v>
      </c>
    </row>
    <row r="5386" spans="1:1" x14ac:dyDescent="0.35">
      <c r="A5386" t="s">
        <v>101</v>
      </c>
    </row>
    <row r="5387" spans="1:1" x14ac:dyDescent="0.35">
      <c r="A5387" t="s">
        <v>79</v>
      </c>
    </row>
    <row r="5388" spans="1:1" x14ac:dyDescent="0.35">
      <c r="A5388" t="s">
        <v>42</v>
      </c>
    </row>
    <row r="5389" spans="1:1" x14ac:dyDescent="0.35">
      <c r="A5389" t="s">
        <v>149</v>
      </c>
    </row>
    <row r="5390" spans="1:1" x14ac:dyDescent="0.35">
      <c r="A5390" t="s">
        <v>67</v>
      </c>
    </row>
    <row r="5391" spans="1:1" x14ac:dyDescent="0.35">
      <c r="A5391" t="s">
        <v>177</v>
      </c>
    </row>
    <row r="5392" spans="1:1" x14ac:dyDescent="0.35">
      <c r="A5392" t="s">
        <v>34</v>
      </c>
    </row>
    <row r="5393" spans="1:1" x14ac:dyDescent="0.35">
      <c r="A5393" t="s">
        <v>169</v>
      </c>
    </row>
    <row r="5394" spans="1:1" x14ac:dyDescent="0.35">
      <c r="A5394" t="s">
        <v>79</v>
      </c>
    </row>
    <row r="5395" spans="1:1" x14ac:dyDescent="0.35">
      <c r="A5395" t="s">
        <v>149</v>
      </c>
    </row>
    <row r="5396" spans="1:1" x14ac:dyDescent="0.35">
      <c r="A5396" t="s">
        <v>40</v>
      </c>
    </row>
    <row r="5397" spans="1:1" x14ac:dyDescent="0.35">
      <c r="A5397" t="s">
        <v>79</v>
      </c>
    </row>
    <row r="5398" spans="1:1" x14ac:dyDescent="0.35">
      <c r="A5398" t="s">
        <v>31</v>
      </c>
    </row>
    <row r="5399" spans="1:1" x14ac:dyDescent="0.35">
      <c r="A5399" t="s">
        <v>42</v>
      </c>
    </row>
    <row r="5400" spans="1:1" x14ac:dyDescent="0.35">
      <c r="A5400" t="s">
        <v>32</v>
      </c>
    </row>
    <row r="5401" spans="1:1" x14ac:dyDescent="0.35">
      <c r="A5401" t="s">
        <v>42</v>
      </c>
    </row>
    <row r="5402" spans="1:1" x14ac:dyDescent="0.35">
      <c r="A5402" t="s">
        <v>23</v>
      </c>
    </row>
    <row r="5403" spans="1:1" x14ac:dyDescent="0.35">
      <c r="A5403" t="s">
        <v>149</v>
      </c>
    </row>
    <row r="5404" spans="1:1" x14ac:dyDescent="0.35">
      <c r="A5404" t="s">
        <v>23</v>
      </c>
    </row>
    <row r="5405" spans="1:1" x14ac:dyDescent="0.35">
      <c r="A5405" t="s">
        <v>149</v>
      </c>
    </row>
    <row r="5406" spans="1:1" x14ac:dyDescent="0.35">
      <c r="A5406" t="s">
        <v>14</v>
      </c>
    </row>
    <row r="5407" spans="1:1" x14ac:dyDescent="0.35">
      <c r="A5407" t="s">
        <v>42</v>
      </c>
    </row>
    <row r="5408" spans="1:1" x14ac:dyDescent="0.35">
      <c r="A5408" t="s">
        <v>79</v>
      </c>
    </row>
    <row r="5409" spans="1:1" x14ac:dyDescent="0.35">
      <c r="A5409" t="s">
        <v>25</v>
      </c>
    </row>
    <row r="5410" spans="1:1" x14ac:dyDescent="0.35">
      <c r="A5410" t="s">
        <v>42</v>
      </c>
    </row>
    <row r="5411" spans="1:1" x14ac:dyDescent="0.35">
      <c r="A5411" t="s">
        <v>31</v>
      </c>
    </row>
    <row r="5412" spans="1:1" x14ac:dyDescent="0.35">
      <c r="A5412" t="s">
        <v>79</v>
      </c>
    </row>
    <row r="5413" spans="1:1" x14ac:dyDescent="0.35">
      <c r="A5413" t="s">
        <v>16</v>
      </c>
    </row>
    <row r="5414" spans="1:1" x14ac:dyDescent="0.35">
      <c r="A5414" t="s">
        <v>34</v>
      </c>
    </row>
    <row r="5415" spans="1:1" x14ac:dyDescent="0.35">
      <c r="A5415" t="s">
        <v>25</v>
      </c>
    </row>
    <row r="5416" spans="1:1" x14ac:dyDescent="0.35">
      <c r="A5416" t="s">
        <v>169</v>
      </c>
    </row>
    <row r="5417" spans="1:1" x14ac:dyDescent="0.35">
      <c r="A5417" t="s">
        <v>22</v>
      </c>
    </row>
    <row r="5418" spans="1:1" x14ac:dyDescent="0.35">
      <c r="A5418" t="s">
        <v>16</v>
      </c>
    </row>
    <row r="5419" spans="1:1" x14ac:dyDescent="0.35">
      <c r="A5419" t="s">
        <v>133</v>
      </c>
    </row>
    <row r="5420" spans="1:1" x14ac:dyDescent="0.35">
      <c r="A5420" t="s">
        <v>23</v>
      </c>
    </row>
    <row r="5421" spans="1:1" x14ac:dyDescent="0.35">
      <c r="A5421" t="s">
        <v>57</v>
      </c>
    </row>
    <row r="5422" spans="1:1" x14ac:dyDescent="0.35">
      <c r="A5422" t="s">
        <v>79</v>
      </c>
    </row>
    <row r="5423" spans="1:1" x14ac:dyDescent="0.35">
      <c r="A5423" t="s">
        <v>32</v>
      </c>
    </row>
    <row r="5424" spans="1:1" x14ac:dyDescent="0.35">
      <c r="A5424" t="s">
        <v>32</v>
      </c>
    </row>
    <row r="5425" spans="1:1" x14ac:dyDescent="0.35">
      <c r="A5425" t="s">
        <v>201</v>
      </c>
    </row>
    <row r="5426" spans="1:1" x14ac:dyDescent="0.35">
      <c r="A5426" t="s">
        <v>25</v>
      </c>
    </row>
    <row r="5427" spans="1:1" x14ac:dyDescent="0.35">
      <c r="A5427" t="s">
        <v>34</v>
      </c>
    </row>
    <row r="5428" spans="1:1" x14ac:dyDescent="0.35">
      <c r="A5428" t="s">
        <v>177</v>
      </c>
    </row>
    <row r="5429" spans="1:1" x14ac:dyDescent="0.35">
      <c r="A5429" t="s">
        <v>16</v>
      </c>
    </row>
    <row r="5430" spans="1:1" x14ac:dyDescent="0.35">
      <c r="A5430" t="s">
        <v>79</v>
      </c>
    </row>
    <row r="5431" spans="1:1" x14ac:dyDescent="0.35">
      <c r="A5431" t="s">
        <v>22</v>
      </c>
    </row>
    <row r="5432" spans="1:1" x14ac:dyDescent="0.35">
      <c r="A5432" t="s">
        <v>169</v>
      </c>
    </row>
    <row r="5433" spans="1:1" x14ac:dyDescent="0.35">
      <c r="A5433" t="s">
        <v>32</v>
      </c>
    </row>
    <row r="5434" spans="1:1" x14ac:dyDescent="0.35">
      <c r="A5434" t="s">
        <v>169</v>
      </c>
    </row>
    <row r="5435" spans="1:1" x14ac:dyDescent="0.35">
      <c r="A5435" t="s">
        <v>32</v>
      </c>
    </row>
    <row r="5436" spans="1:1" x14ac:dyDescent="0.35">
      <c r="A5436" t="s">
        <v>14</v>
      </c>
    </row>
    <row r="5437" spans="1:1" x14ac:dyDescent="0.35">
      <c r="A5437" t="s">
        <v>133</v>
      </c>
    </row>
    <row r="5438" spans="1:1" x14ac:dyDescent="0.35">
      <c r="A5438" t="s">
        <v>31</v>
      </c>
    </row>
    <row r="5439" spans="1:1" x14ac:dyDescent="0.35">
      <c r="A5439" t="s">
        <v>23</v>
      </c>
    </row>
    <row r="5440" spans="1:1" x14ac:dyDescent="0.35">
      <c r="A5440" t="s">
        <v>57</v>
      </c>
    </row>
    <row r="5441" spans="1:1" x14ac:dyDescent="0.35">
      <c r="A5441" t="s">
        <v>32</v>
      </c>
    </row>
    <row r="5442" spans="1:1" x14ac:dyDescent="0.35">
      <c r="A5442" t="s">
        <v>22</v>
      </c>
    </row>
    <row r="5443" spans="1:1" x14ac:dyDescent="0.35">
      <c r="A5443" t="s">
        <v>14</v>
      </c>
    </row>
    <row r="5444" spans="1:1" x14ac:dyDescent="0.35">
      <c r="A5444" t="s">
        <v>13</v>
      </c>
    </row>
    <row r="5445" spans="1:1" x14ac:dyDescent="0.35">
      <c r="A5445" t="s">
        <v>133</v>
      </c>
    </row>
    <row r="5446" spans="1:1" x14ac:dyDescent="0.35">
      <c r="A5446" t="s">
        <v>79</v>
      </c>
    </row>
    <row r="5447" spans="1:1" x14ac:dyDescent="0.35">
      <c r="A5447" t="s">
        <v>25</v>
      </c>
    </row>
    <row r="5448" spans="1:1" x14ac:dyDescent="0.35">
      <c r="A5448" t="s">
        <v>67</v>
      </c>
    </row>
    <row r="5449" spans="1:1" x14ac:dyDescent="0.35">
      <c r="A5449" t="s">
        <v>67</v>
      </c>
    </row>
    <row r="5450" spans="1:1" x14ac:dyDescent="0.35">
      <c r="A5450" t="s">
        <v>14</v>
      </c>
    </row>
    <row r="5451" spans="1:1" x14ac:dyDescent="0.35">
      <c r="A5451" t="s">
        <v>16</v>
      </c>
    </row>
    <row r="5452" spans="1:1" x14ac:dyDescent="0.35">
      <c r="A5452" t="s">
        <v>40</v>
      </c>
    </row>
    <row r="5453" spans="1:1" x14ac:dyDescent="0.35">
      <c r="A5453" t="s">
        <v>57</v>
      </c>
    </row>
    <row r="5454" spans="1:1" x14ac:dyDescent="0.35">
      <c r="A5454" t="s">
        <v>34</v>
      </c>
    </row>
    <row r="5455" spans="1:1" x14ac:dyDescent="0.35">
      <c r="A5455" t="s">
        <v>42</v>
      </c>
    </row>
    <row r="5456" spans="1:1" x14ac:dyDescent="0.35">
      <c r="A5456" t="s">
        <v>22</v>
      </c>
    </row>
    <row r="5457" spans="1:1" x14ac:dyDescent="0.35">
      <c r="A5457" t="s">
        <v>79</v>
      </c>
    </row>
    <row r="5458" spans="1:1" x14ac:dyDescent="0.35">
      <c r="A5458" t="s">
        <v>79</v>
      </c>
    </row>
    <row r="5459" spans="1:1" x14ac:dyDescent="0.35">
      <c r="A5459" t="s">
        <v>31</v>
      </c>
    </row>
    <row r="5460" spans="1:1" x14ac:dyDescent="0.35">
      <c r="A5460" t="s">
        <v>133</v>
      </c>
    </row>
    <row r="5461" spans="1:1" x14ac:dyDescent="0.35">
      <c r="A5461" t="s">
        <v>32</v>
      </c>
    </row>
    <row r="5462" spans="1:1" x14ac:dyDescent="0.35">
      <c r="A5462" t="s">
        <v>22</v>
      </c>
    </row>
    <row r="5463" spans="1:1" x14ac:dyDescent="0.35">
      <c r="A5463" t="s">
        <v>40</v>
      </c>
    </row>
    <row r="5464" spans="1:1" x14ac:dyDescent="0.35">
      <c r="A5464" t="s">
        <v>22</v>
      </c>
    </row>
    <row r="5465" spans="1:1" x14ac:dyDescent="0.35">
      <c r="A5465" t="s">
        <v>133</v>
      </c>
    </row>
    <row r="5466" spans="1:1" x14ac:dyDescent="0.35">
      <c r="A5466" t="s">
        <v>16</v>
      </c>
    </row>
    <row r="5467" spans="1:1" x14ac:dyDescent="0.35">
      <c r="A5467" t="s">
        <v>34</v>
      </c>
    </row>
    <row r="5468" spans="1:1" x14ac:dyDescent="0.35">
      <c r="A5468" t="s">
        <v>57</v>
      </c>
    </row>
    <row r="5469" spans="1:1" x14ac:dyDescent="0.35">
      <c r="A5469" t="s">
        <v>22</v>
      </c>
    </row>
    <row r="5470" spans="1:1" x14ac:dyDescent="0.35">
      <c r="A5470" t="s">
        <v>57</v>
      </c>
    </row>
    <row r="5471" spans="1:1" x14ac:dyDescent="0.35">
      <c r="A5471" t="s">
        <v>13</v>
      </c>
    </row>
    <row r="5472" spans="1:1" x14ac:dyDescent="0.35">
      <c r="A5472" t="s">
        <v>133</v>
      </c>
    </row>
    <row r="5473" spans="1:1" x14ac:dyDescent="0.35">
      <c r="A5473" t="s">
        <v>133</v>
      </c>
    </row>
    <row r="5474" spans="1:1" x14ac:dyDescent="0.35">
      <c r="A5474" t="s">
        <v>201</v>
      </c>
    </row>
    <row r="5475" spans="1:1" x14ac:dyDescent="0.35">
      <c r="A5475" t="s">
        <v>22</v>
      </c>
    </row>
    <row r="5476" spans="1:1" x14ac:dyDescent="0.35">
      <c r="A5476" t="s">
        <v>149</v>
      </c>
    </row>
    <row r="5477" spans="1:1" x14ac:dyDescent="0.35">
      <c r="A5477" t="s">
        <v>42</v>
      </c>
    </row>
    <row r="5478" spans="1:1" x14ac:dyDescent="0.35">
      <c r="A5478" t="s">
        <v>79</v>
      </c>
    </row>
    <row r="5479" spans="1:1" x14ac:dyDescent="0.35">
      <c r="A5479" t="s">
        <v>23</v>
      </c>
    </row>
    <row r="5480" spans="1:1" x14ac:dyDescent="0.35">
      <c r="A5480" t="s">
        <v>13</v>
      </c>
    </row>
    <row r="5481" spans="1:1" x14ac:dyDescent="0.35">
      <c r="A5481" t="s">
        <v>57</v>
      </c>
    </row>
    <row r="5482" spans="1:1" x14ac:dyDescent="0.35">
      <c r="A5482" t="s">
        <v>201</v>
      </c>
    </row>
    <row r="5483" spans="1:1" x14ac:dyDescent="0.35">
      <c r="A5483" t="s">
        <v>13</v>
      </c>
    </row>
    <row r="5484" spans="1:1" x14ac:dyDescent="0.35">
      <c r="A5484" t="s">
        <v>177</v>
      </c>
    </row>
    <row r="5485" spans="1:1" x14ac:dyDescent="0.35">
      <c r="A5485" t="s">
        <v>57</v>
      </c>
    </row>
    <row r="5486" spans="1:1" x14ac:dyDescent="0.35">
      <c r="A5486" t="s">
        <v>149</v>
      </c>
    </row>
    <row r="5487" spans="1:1" x14ac:dyDescent="0.35">
      <c r="A5487" t="s">
        <v>34</v>
      </c>
    </row>
    <row r="5488" spans="1:1" x14ac:dyDescent="0.35">
      <c r="A5488" t="s">
        <v>79</v>
      </c>
    </row>
    <row r="5489" spans="1:1" x14ac:dyDescent="0.35">
      <c r="A5489" t="s">
        <v>42</v>
      </c>
    </row>
    <row r="5490" spans="1:1" x14ac:dyDescent="0.35">
      <c r="A5490" t="s">
        <v>40</v>
      </c>
    </row>
    <row r="5491" spans="1:1" x14ac:dyDescent="0.35">
      <c r="A5491" t="s">
        <v>57</v>
      </c>
    </row>
    <row r="5492" spans="1:1" x14ac:dyDescent="0.35">
      <c r="A5492" t="s">
        <v>177</v>
      </c>
    </row>
    <row r="5493" spans="1:1" x14ac:dyDescent="0.35">
      <c r="A5493" t="s">
        <v>57</v>
      </c>
    </row>
    <row r="5494" spans="1:1" x14ac:dyDescent="0.35">
      <c r="A5494" t="s">
        <v>101</v>
      </c>
    </row>
    <row r="5495" spans="1:1" x14ac:dyDescent="0.35">
      <c r="A5495" t="s">
        <v>177</v>
      </c>
    </row>
    <row r="5496" spans="1:1" x14ac:dyDescent="0.35">
      <c r="A5496" t="s">
        <v>13</v>
      </c>
    </row>
    <row r="5497" spans="1:1" x14ac:dyDescent="0.35">
      <c r="A5497" t="s">
        <v>149</v>
      </c>
    </row>
    <row r="5498" spans="1:1" x14ac:dyDescent="0.35">
      <c r="A5498" t="s">
        <v>169</v>
      </c>
    </row>
    <row r="5499" spans="1:1" x14ac:dyDescent="0.35">
      <c r="A5499" t="s">
        <v>32</v>
      </c>
    </row>
    <row r="5500" spans="1:1" x14ac:dyDescent="0.35">
      <c r="A5500" t="s">
        <v>22</v>
      </c>
    </row>
    <row r="5501" spans="1:1" x14ac:dyDescent="0.35">
      <c r="A5501" t="s">
        <v>34</v>
      </c>
    </row>
    <row r="5502" spans="1:1" x14ac:dyDescent="0.35">
      <c r="A5502" t="s">
        <v>34</v>
      </c>
    </row>
    <row r="5503" spans="1:1" x14ac:dyDescent="0.35">
      <c r="A5503" t="s">
        <v>32</v>
      </c>
    </row>
    <row r="5504" spans="1:1" x14ac:dyDescent="0.35">
      <c r="A5504" t="s">
        <v>32</v>
      </c>
    </row>
    <row r="5505" spans="1:1" x14ac:dyDescent="0.35">
      <c r="A5505" t="s">
        <v>13</v>
      </c>
    </row>
    <row r="5506" spans="1:1" x14ac:dyDescent="0.35">
      <c r="A5506" t="s">
        <v>67</v>
      </c>
    </row>
    <row r="5507" spans="1:1" x14ac:dyDescent="0.35">
      <c r="A5507" t="s">
        <v>31</v>
      </c>
    </row>
    <row r="5508" spans="1:1" x14ac:dyDescent="0.35">
      <c r="A5508" t="s">
        <v>14</v>
      </c>
    </row>
    <row r="5509" spans="1:1" x14ac:dyDescent="0.35">
      <c r="A5509" t="s">
        <v>42</v>
      </c>
    </row>
    <row r="5510" spans="1:1" x14ac:dyDescent="0.35">
      <c r="A5510" t="s">
        <v>22</v>
      </c>
    </row>
    <row r="5511" spans="1:1" x14ac:dyDescent="0.35">
      <c r="A5511" t="s">
        <v>22</v>
      </c>
    </row>
    <row r="5512" spans="1:1" x14ac:dyDescent="0.35">
      <c r="A5512" t="s">
        <v>201</v>
      </c>
    </row>
    <row r="5513" spans="1:1" x14ac:dyDescent="0.35">
      <c r="A5513" t="s">
        <v>22</v>
      </c>
    </row>
    <row r="5514" spans="1:1" x14ac:dyDescent="0.35">
      <c r="A5514" t="s">
        <v>67</v>
      </c>
    </row>
    <row r="5515" spans="1:1" x14ac:dyDescent="0.35">
      <c r="A5515" t="s">
        <v>22</v>
      </c>
    </row>
    <row r="5516" spans="1:1" x14ac:dyDescent="0.35">
      <c r="A5516" t="s">
        <v>133</v>
      </c>
    </row>
    <row r="5517" spans="1:1" x14ac:dyDescent="0.35">
      <c r="A5517" t="s">
        <v>177</v>
      </c>
    </row>
    <row r="5518" spans="1:1" x14ac:dyDescent="0.35">
      <c r="A5518" t="s">
        <v>57</v>
      </c>
    </row>
    <row r="5519" spans="1:1" x14ac:dyDescent="0.35">
      <c r="A5519" t="s">
        <v>42</v>
      </c>
    </row>
    <row r="5520" spans="1:1" x14ac:dyDescent="0.35">
      <c r="A5520" t="s">
        <v>201</v>
      </c>
    </row>
    <row r="5521" spans="1:1" x14ac:dyDescent="0.35">
      <c r="A5521" t="s">
        <v>34</v>
      </c>
    </row>
    <row r="5522" spans="1:1" x14ac:dyDescent="0.35">
      <c r="A5522" t="s">
        <v>177</v>
      </c>
    </row>
    <row r="5523" spans="1:1" x14ac:dyDescent="0.35">
      <c r="A5523" t="s">
        <v>79</v>
      </c>
    </row>
    <row r="5524" spans="1:1" x14ac:dyDescent="0.35">
      <c r="A5524" t="s">
        <v>23</v>
      </c>
    </row>
    <row r="5525" spans="1:1" x14ac:dyDescent="0.35">
      <c r="A5525" t="s">
        <v>67</v>
      </c>
    </row>
    <row r="5526" spans="1:1" x14ac:dyDescent="0.35">
      <c r="A5526" t="s">
        <v>169</v>
      </c>
    </row>
    <row r="5527" spans="1:1" x14ac:dyDescent="0.35">
      <c r="A5527" t="s">
        <v>169</v>
      </c>
    </row>
    <row r="5528" spans="1:1" x14ac:dyDescent="0.35">
      <c r="A5528" t="s">
        <v>79</v>
      </c>
    </row>
    <row r="5529" spans="1:1" x14ac:dyDescent="0.35">
      <c r="A5529" t="s">
        <v>67</v>
      </c>
    </row>
    <row r="5530" spans="1:1" x14ac:dyDescent="0.35">
      <c r="A5530" t="s">
        <v>23</v>
      </c>
    </row>
    <row r="5531" spans="1:1" x14ac:dyDescent="0.35">
      <c r="A5531" t="s">
        <v>16</v>
      </c>
    </row>
    <row r="5532" spans="1:1" x14ac:dyDescent="0.35">
      <c r="A5532" t="s">
        <v>32</v>
      </c>
    </row>
    <row r="5533" spans="1:1" x14ac:dyDescent="0.35">
      <c r="A5533" t="s">
        <v>22</v>
      </c>
    </row>
    <row r="5534" spans="1:1" x14ac:dyDescent="0.35">
      <c r="A5534" t="s">
        <v>25</v>
      </c>
    </row>
    <row r="5535" spans="1:1" x14ac:dyDescent="0.35">
      <c r="A5535" t="s">
        <v>13</v>
      </c>
    </row>
    <row r="5536" spans="1:1" x14ac:dyDescent="0.35">
      <c r="A5536" t="s">
        <v>79</v>
      </c>
    </row>
    <row r="5537" spans="1:1" x14ac:dyDescent="0.35">
      <c r="A5537" t="s">
        <v>42</v>
      </c>
    </row>
    <row r="5538" spans="1:1" x14ac:dyDescent="0.35">
      <c r="A5538" t="s">
        <v>25</v>
      </c>
    </row>
    <row r="5539" spans="1:1" x14ac:dyDescent="0.35">
      <c r="A5539" t="s">
        <v>16</v>
      </c>
    </row>
    <row r="5540" spans="1:1" x14ac:dyDescent="0.35">
      <c r="A5540" t="s">
        <v>42</v>
      </c>
    </row>
    <row r="5541" spans="1:1" x14ac:dyDescent="0.35">
      <c r="A5541" t="s">
        <v>101</v>
      </c>
    </row>
    <row r="5542" spans="1:1" x14ac:dyDescent="0.35">
      <c r="A5542" t="s">
        <v>16</v>
      </c>
    </row>
    <row r="5543" spans="1:1" x14ac:dyDescent="0.35">
      <c r="A5543" t="s">
        <v>16</v>
      </c>
    </row>
    <row r="5544" spans="1:1" x14ac:dyDescent="0.35">
      <c r="A5544" t="s">
        <v>34</v>
      </c>
    </row>
    <row r="5545" spans="1:1" x14ac:dyDescent="0.35">
      <c r="A5545" t="s">
        <v>31</v>
      </c>
    </row>
    <row r="5546" spans="1:1" x14ac:dyDescent="0.35">
      <c r="A5546" t="s">
        <v>32</v>
      </c>
    </row>
    <row r="5547" spans="1:1" x14ac:dyDescent="0.35">
      <c r="A5547" t="s">
        <v>169</v>
      </c>
    </row>
    <row r="5548" spans="1:1" x14ac:dyDescent="0.35">
      <c r="A5548" t="s">
        <v>67</v>
      </c>
    </row>
    <row r="5549" spans="1:1" x14ac:dyDescent="0.35">
      <c r="A5549" t="s">
        <v>57</v>
      </c>
    </row>
    <row r="5550" spans="1:1" x14ac:dyDescent="0.35">
      <c r="A5550" t="s">
        <v>101</v>
      </c>
    </row>
    <row r="5551" spans="1:1" x14ac:dyDescent="0.35">
      <c r="A5551" t="s">
        <v>22</v>
      </c>
    </row>
    <row r="5552" spans="1:1" x14ac:dyDescent="0.35">
      <c r="A5552" t="s">
        <v>133</v>
      </c>
    </row>
    <row r="5553" spans="1:1" x14ac:dyDescent="0.35">
      <c r="A5553" t="s">
        <v>42</v>
      </c>
    </row>
    <row r="5554" spans="1:1" x14ac:dyDescent="0.35">
      <c r="A5554" t="s">
        <v>32</v>
      </c>
    </row>
    <row r="5555" spans="1:1" x14ac:dyDescent="0.35">
      <c r="A5555" t="s">
        <v>13</v>
      </c>
    </row>
    <row r="5556" spans="1:1" x14ac:dyDescent="0.35">
      <c r="A5556" t="s">
        <v>79</v>
      </c>
    </row>
    <row r="5557" spans="1:1" x14ac:dyDescent="0.35">
      <c r="A5557" t="s">
        <v>42</v>
      </c>
    </row>
    <row r="5558" spans="1:1" x14ac:dyDescent="0.35">
      <c r="A5558" t="s">
        <v>32</v>
      </c>
    </row>
    <row r="5559" spans="1:1" x14ac:dyDescent="0.35">
      <c r="A5559" t="s">
        <v>67</v>
      </c>
    </row>
    <row r="5560" spans="1:1" x14ac:dyDescent="0.35">
      <c r="A5560" t="s">
        <v>22</v>
      </c>
    </row>
    <row r="5561" spans="1:1" x14ac:dyDescent="0.35">
      <c r="A5561" t="s">
        <v>34</v>
      </c>
    </row>
    <row r="5562" spans="1:1" x14ac:dyDescent="0.35">
      <c r="A5562" t="s">
        <v>101</v>
      </c>
    </row>
    <row r="5563" spans="1:1" x14ac:dyDescent="0.35">
      <c r="A5563" t="s">
        <v>34</v>
      </c>
    </row>
    <row r="5564" spans="1:1" x14ac:dyDescent="0.35">
      <c r="A5564" t="s">
        <v>22</v>
      </c>
    </row>
    <row r="5565" spans="1:1" x14ac:dyDescent="0.35">
      <c r="A5565" t="s">
        <v>101</v>
      </c>
    </row>
    <row r="5566" spans="1:1" x14ac:dyDescent="0.35">
      <c r="A5566" t="s">
        <v>133</v>
      </c>
    </row>
    <row r="5567" spans="1:1" x14ac:dyDescent="0.35">
      <c r="A5567" t="s">
        <v>34</v>
      </c>
    </row>
    <row r="5568" spans="1:1" x14ac:dyDescent="0.35">
      <c r="A5568" t="s">
        <v>42</v>
      </c>
    </row>
    <row r="5569" spans="1:1" x14ac:dyDescent="0.35">
      <c r="A5569" t="s">
        <v>34</v>
      </c>
    </row>
    <row r="5570" spans="1:1" x14ac:dyDescent="0.35">
      <c r="A5570" t="s">
        <v>101</v>
      </c>
    </row>
    <row r="5571" spans="1:1" x14ac:dyDescent="0.35">
      <c r="A5571" t="s">
        <v>34</v>
      </c>
    </row>
    <row r="5572" spans="1:1" x14ac:dyDescent="0.35">
      <c r="A5572" t="s">
        <v>67</v>
      </c>
    </row>
    <row r="5573" spans="1:1" x14ac:dyDescent="0.35">
      <c r="A5573" t="s">
        <v>22</v>
      </c>
    </row>
    <row r="5574" spans="1:1" x14ac:dyDescent="0.35">
      <c r="A5574" t="s">
        <v>79</v>
      </c>
    </row>
    <row r="5575" spans="1:1" x14ac:dyDescent="0.35">
      <c r="A5575" t="s">
        <v>101</v>
      </c>
    </row>
    <row r="5576" spans="1:1" x14ac:dyDescent="0.35">
      <c r="A5576" t="s">
        <v>14</v>
      </c>
    </row>
    <row r="5577" spans="1:1" x14ac:dyDescent="0.35">
      <c r="A5577" t="s">
        <v>23</v>
      </c>
    </row>
    <row r="5578" spans="1:1" x14ac:dyDescent="0.35">
      <c r="A5578" t="s">
        <v>201</v>
      </c>
    </row>
    <row r="5579" spans="1:1" x14ac:dyDescent="0.35">
      <c r="A5579" t="s">
        <v>177</v>
      </c>
    </row>
    <row r="5580" spans="1:1" x14ac:dyDescent="0.35">
      <c r="A5580" t="s">
        <v>149</v>
      </c>
    </row>
    <row r="5581" spans="1:1" x14ac:dyDescent="0.35">
      <c r="A5581" t="s">
        <v>201</v>
      </c>
    </row>
    <row r="5582" spans="1:1" x14ac:dyDescent="0.35">
      <c r="A5582" t="s">
        <v>67</v>
      </c>
    </row>
    <row r="5583" spans="1:1" x14ac:dyDescent="0.35">
      <c r="A5583" t="s">
        <v>101</v>
      </c>
    </row>
    <row r="5584" spans="1:1" x14ac:dyDescent="0.35">
      <c r="A5584" t="s">
        <v>32</v>
      </c>
    </row>
    <row r="5585" spans="1:1" x14ac:dyDescent="0.35">
      <c r="A5585" t="s">
        <v>149</v>
      </c>
    </row>
    <row r="5586" spans="1:1" x14ac:dyDescent="0.35">
      <c r="A5586" t="s">
        <v>133</v>
      </c>
    </row>
    <row r="5587" spans="1:1" x14ac:dyDescent="0.35">
      <c r="A5587" t="s">
        <v>40</v>
      </c>
    </row>
    <row r="5588" spans="1:1" x14ac:dyDescent="0.35">
      <c r="A5588" t="s">
        <v>57</v>
      </c>
    </row>
    <row r="5589" spans="1:1" x14ac:dyDescent="0.35">
      <c r="A5589" t="s">
        <v>169</v>
      </c>
    </row>
    <row r="5590" spans="1:1" x14ac:dyDescent="0.35">
      <c r="A5590" t="s">
        <v>22</v>
      </c>
    </row>
    <row r="5591" spans="1:1" x14ac:dyDescent="0.35">
      <c r="A5591" t="s">
        <v>34</v>
      </c>
    </row>
    <row r="5592" spans="1:1" x14ac:dyDescent="0.35">
      <c r="A5592" t="s">
        <v>57</v>
      </c>
    </row>
    <row r="5593" spans="1:1" x14ac:dyDescent="0.35">
      <c r="A5593" t="s">
        <v>23</v>
      </c>
    </row>
    <row r="5594" spans="1:1" x14ac:dyDescent="0.35">
      <c r="A5594" t="s">
        <v>201</v>
      </c>
    </row>
    <row r="5595" spans="1:1" x14ac:dyDescent="0.35">
      <c r="A5595" t="s">
        <v>201</v>
      </c>
    </row>
    <row r="5596" spans="1:1" x14ac:dyDescent="0.35">
      <c r="A5596" t="s">
        <v>22</v>
      </c>
    </row>
    <row r="5597" spans="1:1" x14ac:dyDescent="0.35">
      <c r="A5597" t="s">
        <v>16</v>
      </c>
    </row>
    <row r="5598" spans="1:1" x14ac:dyDescent="0.35">
      <c r="A5598" t="s">
        <v>23</v>
      </c>
    </row>
    <row r="5599" spans="1:1" x14ac:dyDescent="0.35">
      <c r="A5599" t="s">
        <v>32</v>
      </c>
    </row>
    <row r="5600" spans="1:1" x14ac:dyDescent="0.35">
      <c r="A5600" t="s">
        <v>16</v>
      </c>
    </row>
    <row r="5601" spans="1:1" x14ac:dyDescent="0.35">
      <c r="A5601" t="s">
        <v>32</v>
      </c>
    </row>
    <row r="5602" spans="1:1" x14ac:dyDescent="0.35">
      <c r="A5602" t="s">
        <v>14</v>
      </c>
    </row>
    <row r="5603" spans="1:1" x14ac:dyDescent="0.35">
      <c r="A5603" t="s">
        <v>40</v>
      </c>
    </row>
    <row r="5604" spans="1:1" x14ac:dyDescent="0.35">
      <c r="A5604" t="s">
        <v>149</v>
      </c>
    </row>
    <row r="5605" spans="1:1" x14ac:dyDescent="0.35">
      <c r="A5605" t="s">
        <v>13</v>
      </c>
    </row>
    <row r="5606" spans="1:1" x14ac:dyDescent="0.35">
      <c r="A5606" t="s">
        <v>79</v>
      </c>
    </row>
    <row r="5607" spans="1:1" x14ac:dyDescent="0.35">
      <c r="A5607" t="s">
        <v>149</v>
      </c>
    </row>
    <row r="5608" spans="1:1" x14ac:dyDescent="0.35">
      <c r="A5608" t="s">
        <v>169</v>
      </c>
    </row>
    <row r="5609" spans="1:1" x14ac:dyDescent="0.35">
      <c r="A5609" t="s">
        <v>149</v>
      </c>
    </row>
    <row r="5610" spans="1:1" x14ac:dyDescent="0.35">
      <c r="A5610" t="s">
        <v>57</v>
      </c>
    </row>
    <row r="5611" spans="1:1" x14ac:dyDescent="0.35">
      <c r="A5611" t="s">
        <v>23</v>
      </c>
    </row>
    <row r="5612" spans="1:1" x14ac:dyDescent="0.35">
      <c r="A5612" t="s">
        <v>16</v>
      </c>
    </row>
    <row r="5613" spans="1:1" x14ac:dyDescent="0.35">
      <c r="A5613" t="s">
        <v>13</v>
      </c>
    </row>
    <row r="5614" spans="1:1" x14ac:dyDescent="0.35">
      <c r="A5614" t="s">
        <v>201</v>
      </c>
    </row>
    <row r="5615" spans="1:1" x14ac:dyDescent="0.35">
      <c r="A5615" t="s">
        <v>67</v>
      </c>
    </row>
    <row r="5616" spans="1:1" x14ac:dyDescent="0.35">
      <c r="A5616" t="s">
        <v>133</v>
      </c>
    </row>
    <row r="5617" spans="1:1" x14ac:dyDescent="0.35">
      <c r="A5617" t="s">
        <v>201</v>
      </c>
    </row>
    <row r="5618" spans="1:1" x14ac:dyDescent="0.35">
      <c r="A5618" t="s">
        <v>34</v>
      </c>
    </row>
    <row r="5619" spans="1:1" x14ac:dyDescent="0.35">
      <c r="A5619" t="s">
        <v>177</v>
      </c>
    </row>
    <row r="5620" spans="1:1" x14ac:dyDescent="0.35">
      <c r="A5620" t="s">
        <v>25</v>
      </c>
    </row>
    <row r="5621" spans="1:1" x14ac:dyDescent="0.35">
      <c r="A5621" t="s">
        <v>23</v>
      </c>
    </row>
    <row r="5622" spans="1:1" x14ac:dyDescent="0.35">
      <c r="A5622" t="s">
        <v>13</v>
      </c>
    </row>
    <row r="5623" spans="1:1" x14ac:dyDescent="0.35">
      <c r="A5623" t="s">
        <v>177</v>
      </c>
    </row>
    <row r="5624" spans="1:1" x14ac:dyDescent="0.35">
      <c r="A5624" t="s">
        <v>31</v>
      </c>
    </row>
    <row r="5625" spans="1:1" x14ac:dyDescent="0.35">
      <c r="A5625" t="s">
        <v>67</v>
      </c>
    </row>
    <row r="5626" spans="1:1" x14ac:dyDescent="0.35">
      <c r="A5626" t="s">
        <v>23</v>
      </c>
    </row>
    <row r="5627" spans="1:1" x14ac:dyDescent="0.35">
      <c r="A5627" t="s">
        <v>23</v>
      </c>
    </row>
    <row r="5628" spans="1:1" x14ac:dyDescent="0.35">
      <c r="A5628" t="s">
        <v>16</v>
      </c>
    </row>
    <row r="5629" spans="1:1" x14ac:dyDescent="0.35">
      <c r="A5629" t="s">
        <v>31</v>
      </c>
    </row>
    <row r="5630" spans="1:1" x14ac:dyDescent="0.35">
      <c r="A5630" t="s">
        <v>32</v>
      </c>
    </row>
    <row r="5631" spans="1:1" x14ac:dyDescent="0.35">
      <c r="A5631" t="s">
        <v>14</v>
      </c>
    </row>
    <row r="5632" spans="1:1" x14ac:dyDescent="0.35">
      <c r="A5632" t="s">
        <v>16</v>
      </c>
    </row>
    <row r="5633" spans="1:1" x14ac:dyDescent="0.35">
      <c r="A5633" t="s">
        <v>149</v>
      </c>
    </row>
    <row r="5634" spans="1:1" x14ac:dyDescent="0.35">
      <c r="A5634" t="s">
        <v>31</v>
      </c>
    </row>
    <row r="5635" spans="1:1" x14ac:dyDescent="0.35">
      <c r="A5635" t="s">
        <v>25</v>
      </c>
    </row>
    <row r="5636" spans="1:1" x14ac:dyDescent="0.35">
      <c r="A5636" t="s">
        <v>169</v>
      </c>
    </row>
    <row r="5637" spans="1:1" x14ac:dyDescent="0.35">
      <c r="A5637" t="s">
        <v>149</v>
      </c>
    </row>
    <row r="5638" spans="1:1" x14ac:dyDescent="0.35">
      <c r="A5638" t="s">
        <v>169</v>
      </c>
    </row>
    <row r="5639" spans="1:1" x14ac:dyDescent="0.35">
      <c r="A5639" t="s">
        <v>177</v>
      </c>
    </row>
    <row r="5640" spans="1:1" x14ac:dyDescent="0.35">
      <c r="A5640" t="s">
        <v>25</v>
      </c>
    </row>
    <row r="5641" spans="1:1" x14ac:dyDescent="0.35">
      <c r="A5641" t="s">
        <v>32</v>
      </c>
    </row>
    <row r="5642" spans="1:1" x14ac:dyDescent="0.35">
      <c r="A5642" t="s">
        <v>177</v>
      </c>
    </row>
    <row r="5643" spans="1:1" x14ac:dyDescent="0.35">
      <c r="A5643" t="s">
        <v>16</v>
      </c>
    </row>
    <row r="5644" spans="1:1" x14ac:dyDescent="0.35">
      <c r="A5644" t="s">
        <v>34</v>
      </c>
    </row>
    <row r="5645" spans="1:1" x14ac:dyDescent="0.35">
      <c r="A5645" t="s">
        <v>34</v>
      </c>
    </row>
    <row r="5646" spans="1:1" x14ac:dyDescent="0.35">
      <c r="A5646" t="s">
        <v>42</v>
      </c>
    </row>
    <row r="5647" spans="1:1" x14ac:dyDescent="0.35">
      <c r="A5647" t="s">
        <v>133</v>
      </c>
    </row>
    <row r="5648" spans="1:1" x14ac:dyDescent="0.35">
      <c r="A5648" t="s">
        <v>22</v>
      </c>
    </row>
    <row r="5649" spans="1:1" x14ac:dyDescent="0.35">
      <c r="A5649" t="s">
        <v>32</v>
      </c>
    </row>
    <row r="5650" spans="1:1" x14ac:dyDescent="0.35">
      <c r="A5650" t="s">
        <v>133</v>
      </c>
    </row>
    <row r="5651" spans="1:1" x14ac:dyDescent="0.35">
      <c r="A5651" t="s">
        <v>169</v>
      </c>
    </row>
    <row r="5652" spans="1:1" x14ac:dyDescent="0.35">
      <c r="A5652" t="s">
        <v>57</v>
      </c>
    </row>
    <row r="5653" spans="1:1" x14ac:dyDescent="0.35">
      <c r="A5653" t="s">
        <v>201</v>
      </c>
    </row>
    <row r="5654" spans="1:1" x14ac:dyDescent="0.35">
      <c r="A5654" t="s">
        <v>201</v>
      </c>
    </row>
    <row r="5655" spans="1:1" x14ac:dyDescent="0.35">
      <c r="A5655" t="s">
        <v>25</v>
      </c>
    </row>
    <row r="5656" spans="1:1" x14ac:dyDescent="0.35">
      <c r="A5656" t="s">
        <v>16</v>
      </c>
    </row>
    <row r="5657" spans="1:1" x14ac:dyDescent="0.35">
      <c r="A5657" t="s">
        <v>57</v>
      </c>
    </row>
    <row r="5658" spans="1:1" x14ac:dyDescent="0.35">
      <c r="A5658" t="s">
        <v>32</v>
      </c>
    </row>
    <row r="5659" spans="1:1" x14ac:dyDescent="0.35">
      <c r="A5659" t="s">
        <v>13</v>
      </c>
    </row>
    <row r="5660" spans="1:1" x14ac:dyDescent="0.35">
      <c r="A5660" t="s">
        <v>177</v>
      </c>
    </row>
    <row r="5661" spans="1:1" x14ac:dyDescent="0.35">
      <c r="A5661" t="s">
        <v>25</v>
      </c>
    </row>
    <row r="5662" spans="1:1" x14ac:dyDescent="0.35">
      <c r="A5662" t="s">
        <v>133</v>
      </c>
    </row>
    <row r="5663" spans="1:1" x14ac:dyDescent="0.35">
      <c r="A5663" t="s">
        <v>23</v>
      </c>
    </row>
    <row r="5664" spans="1:1" x14ac:dyDescent="0.35">
      <c r="A5664" t="s">
        <v>14</v>
      </c>
    </row>
    <row r="5665" spans="1:1" x14ac:dyDescent="0.35">
      <c r="A5665" t="s">
        <v>201</v>
      </c>
    </row>
    <row r="5666" spans="1:1" x14ac:dyDescent="0.35">
      <c r="A5666" t="s">
        <v>22</v>
      </c>
    </row>
    <row r="5667" spans="1:1" x14ac:dyDescent="0.35">
      <c r="A5667" t="s">
        <v>14</v>
      </c>
    </row>
    <row r="5668" spans="1:1" x14ac:dyDescent="0.35">
      <c r="A5668" t="s">
        <v>101</v>
      </c>
    </row>
    <row r="5669" spans="1:1" x14ac:dyDescent="0.35">
      <c r="A5669" t="s">
        <v>67</v>
      </c>
    </row>
    <row r="5670" spans="1:1" x14ac:dyDescent="0.35">
      <c r="A5670" t="s">
        <v>13</v>
      </c>
    </row>
    <row r="5671" spans="1:1" x14ac:dyDescent="0.35">
      <c r="A5671" t="s">
        <v>22</v>
      </c>
    </row>
    <row r="5672" spans="1:1" x14ac:dyDescent="0.35">
      <c r="A5672" t="s">
        <v>31</v>
      </c>
    </row>
    <row r="5673" spans="1:1" x14ac:dyDescent="0.35">
      <c r="A5673" t="s">
        <v>22</v>
      </c>
    </row>
    <row r="5674" spans="1:1" x14ac:dyDescent="0.35">
      <c r="A5674" t="s">
        <v>149</v>
      </c>
    </row>
    <row r="5675" spans="1:1" x14ac:dyDescent="0.35">
      <c r="A5675" t="s">
        <v>149</v>
      </c>
    </row>
    <row r="5676" spans="1:1" x14ac:dyDescent="0.35">
      <c r="A5676" t="s">
        <v>23</v>
      </c>
    </row>
    <row r="5677" spans="1:1" x14ac:dyDescent="0.35">
      <c r="A5677" t="s">
        <v>34</v>
      </c>
    </row>
    <row r="5678" spans="1:1" x14ac:dyDescent="0.35">
      <c r="A5678" t="s">
        <v>42</v>
      </c>
    </row>
    <row r="5679" spans="1:1" x14ac:dyDescent="0.35">
      <c r="A5679" t="s">
        <v>149</v>
      </c>
    </row>
    <row r="5680" spans="1:1" x14ac:dyDescent="0.35">
      <c r="A5680" t="s">
        <v>22</v>
      </c>
    </row>
    <row r="5681" spans="1:1" x14ac:dyDescent="0.35">
      <c r="A5681" t="s">
        <v>34</v>
      </c>
    </row>
    <row r="5682" spans="1:1" x14ac:dyDescent="0.35">
      <c r="A5682" t="s">
        <v>169</v>
      </c>
    </row>
    <row r="5683" spans="1:1" x14ac:dyDescent="0.35">
      <c r="A5683" t="s">
        <v>177</v>
      </c>
    </row>
    <row r="5684" spans="1:1" x14ac:dyDescent="0.35">
      <c r="A5684" t="s">
        <v>67</v>
      </c>
    </row>
    <row r="5685" spans="1:1" x14ac:dyDescent="0.35">
      <c r="A5685" t="s">
        <v>25</v>
      </c>
    </row>
    <row r="5686" spans="1:1" x14ac:dyDescent="0.35">
      <c r="A5686" t="s">
        <v>177</v>
      </c>
    </row>
    <row r="5687" spans="1:1" x14ac:dyDescent="0.35">
      <c r="A5687" t="s">
        <v>32</v>
      </c>
    </row>
    <row r="5688" spans="1:1" x14ac:dyDescent="0.35">
      <c r="A5688" t="s">
        <v>149</v>
      </c>
    </row>
    <row r="5689" spans="1:1" x14ac:dyDescent="0.35">
      <c r="A5689" t="s">
        <v>201</v>
      </c>
    </row>
    <row r="5690" spans="1:1" x14ac:dyDescent="0.35">
      <c r="A5690" t="s">
        <v>22</v>
      </c>
    </row>
    <row r="5691" spans="1:1" x14ac:dyDescent="0.35">
      <c r="A5691" t="s">
        <v>169</v>
      </c>
    </row>
    <row r="5692" spans="1:1" x14ac:dyDescent="0.35">
      <c r="A5692" t="s">
        <v>23</v>
      </c>
    </row>
    <row r="5693" spans="1:1" x14ac:dyDescent="0.35">
      <c r="A5693" t="s">
        <v>101</v>
      </c>
    </row>
    <row r="5694" spans="1:1" x14ac:dyDescent="0.35">
      <c r="A5694" t="s">
        <v>133</v>
      </c>
    </row>
    <row r="5695" spans="1:1" x14ac:dyDescent="0.35">
      <c r="A5695" t="s">
        <v>101</v>
      </c>
    </row>
    <row r="5696" spans="1:1" x14ac:dyDescent="0.35">
      <c r="A5696" t="s">
        <v>14</v>
      </c>
    </row>
    <row r="5697" spans="1:1" x14ac:dyDescent="0.35">
      <c r="A5697" t="s">
        <v>79</v>
      </c>
    </row>
    <row r="5698" spans="1:1" x14ac:dyDescent="0.35">
      <c r="A5698" t="s">
        <v>25</v>
      </c>
    </row>
    <row r="5699" spans="1:1" x14ac:dyDescent="0.35">
      <c r="A5699" t="s">
        <v>31</v>
      </c>
    </row>
    <row r="5700" spans="1:1" x14ac:dyDescent="0.35">
      <c r="A5700" t="s">
        <v>25</v>
      </c>
    </row>
    <row r="5701" spans="1:1" x14ac:dyDescent="0.35">
      <c r="A5701" t="s">
        <v>57</v>
      </c>
    </row>
    <row r="5702" spans="1:1" x14ac:dyDescent="0.35">
      <c r="A5702" t="s">
        <v>16</v>
      </c>
    </row>
    <row r="5703" spans="1:1" x14ac:dyDescent="0.35">
      <c r="A5703" t="s">
        <v>25</v>
      </c>
    </row>
    <row r="5704" spans="1:1" x14ac:dyDescent="0.35">
      <c r="A5704" t="s">
        <v>79</v>
      </c>
    </row>
    <row r="5705" spans="1:1" x14ac:dyDescent="0.35">
      <c r="A5705" t="s">
        <v>149</v>
      </c>
    </row>
    <row r="5706" spans="1:1" x14ac:dyDescent="0.35">
      <c r="A5706" t="s">
        <v>34</v>
      </c>
    </row>
    <row r="5707" spans="1:1" x14ac:dyDescent="0.35">
      <c r="A5707" t="s">
        <v>133</v>
      </c>
    </row>
    <row r="5708" spans="1:1" x14ac:dyDescent="0.35">
      <c r="A5708" t="s">
        <v>201</v>
      </c>
    </row>
    <row r="5709" spans="1:1" x14ac:dyDescent="0.35">
      <c r="A5709" t="s">
        <v>40</v>
      </c>
    </row>
    <row r="5710" spans="1:1" x14ac:dyDescent="0.35">
      <c r="A5710" t="s">
        <v>169</v>
      </c>
    </row>
    <row r="5711" spans="1:1" x14ac:dyDescent="0.35">
      <c r="A5711" t="s">
        <v>14</v>
      </c>
    </row>
    <row r="5712" spans="1:1" x14ac:dyDescent="0.35">
      <c r="A5712" t="s">
        <v>79</v>
      </c>
    </row>
    <row r="5713" spans="1:1" x14ac:dyDescent="0.35">
      <c r="A5713" t="s">
        <v>32</v>
      </c>
    </row>
    <row r="5714" spans="1:1" x14ac:dyDescent="0.35">
      <c r="A5714" t="s">
        <v>34</v>
      </c>
    </row>
    <row r="5715" spans="1:1" x14ac:dyDescent="0.35">
      <c r="A5715" t="s">
        <v>169</v>
      </c>
    </row>
    <row r="5716" spans="1:1" x14ac:dyDescent="0.35">
      <c r="A5716" t="s">
        <v>169</v>
      </c>
    </row>
    <row r="5717" spans="1:1" x14ac:dyDescent="0.35">
      <c r="A5717" t="s">
        <v>133</v>
      </c>
    </row>
    <row r="5718" spans="1:1" x14ac:dyDescent="0.35">
      <c r="A5718" t="s">
        <v>57</v>
      </c>
    </row>
    <row r="5719" spans="1:1" x14ac:dyDescent="0.35">
      <c r="A5719" t="s">
        <v>149</v>
      </c>
    </row>
    <row r="5720" spans="1:1" x14ac:dyDescent="0.35">
      <c r="A5720" t="s">
        <v>42</v>
      </c>
    </row>
    <row r="5721" spans="1:1" x14ac:dyDescent="0.35">
      <c r="A5721" t="s">
        <v>40</v>
      </c>
    </row>
    <row r="5722" spans="1:1" x14ac:dyDescent="0.35">
      <c r="A5722" t="s">
        <v>79</v>
      </c>
    </row>
    <row r="5723" spans="1:1" x14ac:dyDescent="0.35">
      <c r="A5723" t="s">
        <v>32</v>
      </c>
    </row>
    <row r="5724" spans="1:1" x14ac:dyDescent="0.35">
      <c r="A5724" t="s">
        <v>16</v>
      </c>
    </row>
    <row r="5725" spans="1:1" x14ac:dyDescent="0.35">
      <c r="A5725" t="s">
        <v>133</v>
      </c>
    </row>
    <row r="5726" spans="1:1" x14ac:dyDescent="0.35">
      <c r="A5726" t="s">
        <v>42</v>
      </c>
    </row>
    <row r="5727" spans="1:1" x14ac:dyDescent="0.35">
      <c r="A5727" t="s">
        <v>169</v>
      </c>
    </row>
    <row r="5728" spans="1:1" x14ac:dyDescent="0.35">
      <c r="A5728" t="s">
        <v>79</v>
      </c>
    </row>
    <row r="5729" spans="1:1" x14ac:dyDescent="0.35">
      <c r="A5729" t="s">
        <v>13</v>
      </c>
    </row>
    <row r="5730" spans="1:1" x14ac:dyDescent="0.35">
      <c r="A5730" t="s">
        <v>79</v>
      </c>
    </row>
    <row r="5731" spans="1:1" x14ac:dyDescent="0.35">
      <c r="A5731" t="s">
        <v>177</v>
      </c>
    </row>
    <row r="5732" spans="1:1" x14ac:dyDescent="0.35">
      <c r="A5732" t="s">
        <v>25</v>
      </c>
    </row>
    <row r="5733" spans="1:1" x14ac:dyDescent="0.35">
      <c r="A5733" t="s">
        <v>22</v>
      </c>
    </row>
    <row r="5734" spans="1:1" x14ac:dyDescent="0.35">
      <c r="A5734" t="s">
        <v>34</v>
      </c>
    </row>
    <row r="5735" spans="1:1" x14ac:dyDescent="0.35">
      <c r="A5735" t="s">
        <v>34</v>
      </c>
    </row>
    <row r="5736" spans="1:1" x14ac:dyDescent="0.35">
      <c r="A5736" t="s">
        <v>14</v>
      </c>
    </row>
    <row r="5737" spans="1:1" x14ac:dyDescent="0.35">
      <c r="A5737" t="s">
        <v>42</v>
      </c>
    </row>
    <row r="5738" spans="1:1" x14ac:dyDescent="0.35">
      <c r="A5738" t="s">
        <v>40</v>
      </c>
    </row>
    <row r="5739" spans="1:1" x14ac:dyDescent="0.35">
      <c r="A5739" t="s">
        <v>23</v>
      </c>
    </row>
    <row r="5740" spans="1:1" x14ac:dyDescent="0.35">
      <c r="A5740" t="s">
        <v>32</v>
      </c>
    </row>
    <row r="5741" spans="1:1" x14ac:dyDescent="0.35">
      <c r="A5741" t="s">
        <v>14</v>
      </c>
    </row>
    <row r="5742" spans="1:1" x14ac:dyDescent="0.35">
      <c r="A5742" t="s">
        <v>79</v>
      </c>
    </row>
    <row r="5743" spans="1:1" x14ac:dyDescent="0.35">
      <c r="A5743" t="s">
        <v>23</v>
      </c>
    </row>
    <row r="5744" spans="1:1" x14ac:dyDescent="0.35">
      <c r="A5744" t="s">
        <v>169</v>
      </c>
    </row>
    <row r="5745" spans="1:1" x14ac:dyDescent="0.35">
      <c r="A5745" t="s">
        <v>67</v>
      </c>
    </row>
    <row r="5746" spans="1:1" x14ac:dyDescent="0.35">
      <c r="A5746" t="s">
        <v>16</v>
      </c>
    </row>
    <row r="5747" spans="1:1" x14ac:dyDescent="0.35">
      <c r="A5747" t="s">
        <v>13</v>
      </c>
    </row>
    <row r="5748" spans="1:1" x14ac:dyDescent="0.35">
      <c r="A5748" t="s">
        <v>13</v>
      </c>
    </row>
    <row r="5749" spans="1:1" x14ac:dyDescent="0.35">
      <c r="A5749" t="s">
        <v>40</v>
      </c>
    </row>
    <row r="5750" spans="1:1" x14ac:dyDescent="0.35">
      <c r="A5750" t="s">
        <v>16</v>
      </c>
    </row>
    <row r="5751" spans="1:1" x14ac:dyDescent="0.35">
      <c r="A5751" t="s">
        <v>177</v>
      </c>
    </row>
    <row r="5752" spans="1:1" x14ac:dyDescent="0.35">
      <c r="A5752" t="s">
        <v>34</v>
      </c>
    </row>
    <row r="5753" spans="1:1" x14ac:dyDescent="0.35">
      <c r="A5753" t="s">
        <v>79</v>
      </c>
    </row>
    <row r="5754" spans="1:1" x14ac:dyDescent="0.35">
      <c r="A5754" t="s">
        <v>57</v>
      </c>
    </row>
    <row r="5755" spans="1:1" x14ac:dyDescent="0.35">
      <c r="A5755" t="s">
        <v>79</v>
      </c>
    </row>
    <row r="5756" spans="1:1" x14ac:dyDescent="0.35">
      <c r="A5756" t="s">
        <v>42</v>
      </c>
    </row>
    <row r="5757" spans="1:1" x14ac:dyDescent="0.35">
      <c r="A5757" t="s">
        <v>149</v>
      </c>
    </row>
    <row r="5758" spans="1:1" x14ac:dyDescent="0.35">
      <c r="A5758" t="s">
        <v>14</v>
      </c>
    </row>
    <row r="5759" spans="1:1" x14ac:dyDescent="0.35">
      <c r="A5759" t="s">
        <v>149</v>
      </c>
    </row>
    <row r="5760" spans="1:1" x14ac:dyDescent="0.35">
      <c r="A5760" t="s">
        <v>16</v>
      </c>
    </row>
    <row r="5761" spans="1:1" x14ac:dyDescent="0.35">
      <c r="A5761" t="s">
        <v>201</v>
      </c>
    </row>
    <row r="5762" spans="1:1" x14ac:dyDescent="0.35">
      <c r="A5762" t="s">
        <v>25</v>
      </c>
    </row>
    <row r="5763" spans="1:1" x14ac:dyDescent="0.35">
      <c r="A5763" t="s">
        <v>25</v>
      </c>
    </row>
    <row r="5764" spans="1:1" x14ac:dyDescent="0.35">
      <c r="A5764" t="s">
        <v>149</v>
      </c>
    </row>
    <row r="5765" spans="1:1" x14ac:dyDescent="0.35">
      <c r="A5765" t="s">
        <v>25</v>
      </c>
    </row>
    <row r="5766" spans="1:1" x14ac:dyDescent="0.35">
      <c r="A5766" t="s">
        <v>31</v>
      </c>
    </row>
    <row r="5767" spans="1:1" x14ac:dyDescent="0.35">
      <c r="A5767" t="s">
        <v>34</v>
      </c>
    </row>
    <row r="5768" spans="1:1" x14ac:dyDescent="0.35">
      <c r="A5768" t="s">
        <v>57</v>
      </c>
    </row>
    <row r="5769" spans="1:1" x14ac:dyDescent="0.35">
      <c r="A5769" t="s">
        <v>13</v>
      </c>
    </row>
    <row r="5770" spans="1:1" x14ac:dyDescent="0.35">
      <c r="A5770" t="s">
        <v>25</v>
      </c>
    </row>
    <row r="5771" spans="1:1" x14ac:dyDescent="0.35">
      <c r="A5771" t="s">
        <v>149</v>
      </c>
    </row>
    <row r="5772" spans="1:1" x14ac:dyDescent="0.35">
      <c r="A5772" t="s">
        <v>31</v>
      </c>
    </row>
    <row r="5773" spans="1:1" x14ac:dyDescent="0.35">
      <c r="A5773" t="s">
        <v>16</v>
      </c>
    </row>
    <row r="5774" spans="1:1" x14ac:dyDescent="0.35">
      <c r="A5774" t="s">
        <v>23</v>
      </c>
    </row>
    <row r="5775" spans="1:1" x14ac:dyDescent="0.35">
      <c r="A5775" t="s">
        <v>67</v>
      </c>
    </row>
    <row r="5776" spans="1:1" x14ac:dyDescent="0.35">
      <c r="A5776" t="s">
        <v>177</v>
      </c>
    </row>
    <row r="5777" spans="1:1" x14ac:dyDescent="0.35">
      <c r="A5777" t="s">
        <v>79</v>
      </c>
    </row>
    <row r="5778" spans="1:1" x14ac:dyDescent="0.35">
      <c r="A5778" t="s">
        <v>42</v>
      </c>
    </row>
    <row r="5779" spans="1:1" x14ac:dyDescent="0.35">
      <c r="A5779" t="s">
        <v>177</v>
      </c>
    </row>
    <row r="5780" spans="1:1" x14ac:dyDescent="0.35">
      <c r="A5780" t="s">
        <v>34</v>
      </c>
    </row>
    <row r="5781" spans="1:1" x14ac:dyDescent="0.35">
      <c r="A5781" t="s">
        <v>133</v>
      </c>
    </row>
    <row r="5782" spans="1:1" x14ac:dyDescent="0.35">
      <c r="A5782" t="s">
        <v>42</v>
      </c>
    </row>
    <row r="5783" spans="1:1" x14ac:dyDescent="0.35">
      <c r="A5783" t="s">
        <v>42</v>
      </c>
    </row>
    <row r="5784" spans="1:1" x14ac:dyDescent="0.35">
      <c r="A5784" t="s">
        <v>40</v>
      </c>
    </row>
    <row r="5785" spans="1:1" x14ac:dyDescent="0.35">
      <c r="A5785" t="s">
        <v>133</v>
      </c>
    </row>
    <row r="5786" spans="1:1" x14ac:dyDescent="0.35">
      <c r="A5786" t="s">
        <v>149</v>
      </c>
    </row>
    <row r="5787" spans="1:1" x14ac:dyDescent="0.35">
      <c r="A5787" t="s">
        <v>32</v>
      </c>
    </row>
    <row r="5788" spans="1:1" x14ac:dyDescent="0.35">
      <c r="A5788" t="s">
        <v>25</v>
      </c>
    </row>
    <row r="5789" spans="1:1" x14ac:dyDescent="0.35">
      <c r="A5789" t="s">
        <v>79</v>
      </c>
    </row>
    <row r="5790" spans="1:1" x14ac:dyDescent="0.35">
      <c r="A5790" t="s">
        <v>23</v>
      </c>
    </row>
    <row r="5791" spans="1:1" x14ac:dyDescent="0.35">
      <c r="A5791" t="s">
        <v>23</v>
      </c>
    </row>
    <row r="5792" spans="1:1" x14ac:dyDescent="0.35">
      <c r="A5792" t="s">
        <v>201</v>
      </c>
    </row>
    <row r="5793" spans="1:1" x14ac:dyDescent="0.35">
      <c r="A5793" t="s">
        <v>16</v>
      </c>
    </row>
    <row r="5794" spans="1:1" x14ac:dyDescent="0.35">
      <c r="A5794" t="s">
        <v>177</v>
      </c>
    </row>
    <row r="5795" spans="1:1" x14ac:dyDescent="0.35">
      <c r="A5795" t="s">
        <v>16</v>
      </c>
    </row>
    <row r="5796" spans="1:1" x14ac:dyDescent="0.35">
      <c r="A5796" t="s">
        <v>23</v>
      </c>
    </row>
    <row r="5797" spans="1:1" x14ac:dyDescent="0.35">
      <c r="A5797" t="s">
        <v>23</v>
      </c>
    </row>
    <row r="5798" spans="1:1" x14ac:dyDescent="0.35">
      <c r="A5798" t="s">
        <v>101</v>
      </c>
    </row>
    <row r="5799" spans="1:1" x14ac:dyDescent="0.35">
      <c r="A5799" t="s">
        <v>169</v>
      </c>
    </row>
    <row r="5800" spans="1:1" x14ac:dyDescent="0.35">
      <c r="A5800" t="s">
        <v>133</v>
      </c>
    </row>
    <row r="5801" spans="1:1" x14ac:dyDescent="0.35">
      <c r="A5801" t="s">
        <v>31</v>
      </c>
    </row>
    <row r="5802" spans="1:1" x14ac:dyDescent="0.35">
      <c r="A5802" t="s">
        <v>40</v>
      </c>
    </row>
    <row r="5803" spans="1:1" x14ac:dyDescent="0.35">
      <c r="A5803" t="s">
        <v>57</v>
      </c>
    </row>
    <row r="5804" spans="1:1" x14ac:dyDescent="0.35">
      <c r="A5804" t="s">
        <v>79</v>
      </c>
    </row>
    <row r="5805" spans="1:1" x14ac:dyDescent="0.35">
      <c r="A5805" t="s">
        <v>34</v>
      </c>
    </row>
    <row r="5806" spans="1:1" x14ac:dyDescent="0.35">
      <c r="A5806" t="s">
        <v>79</v>
      </c>
    </row>
    <row r="5807" spans="1:1" x14ac:dyDescent="0.35">
      <c r="A5807" t="s">
        <v>42</v>
      </c>
    </row>
    <row r="5808" spans="1:1" x14ac:dyDescent="0.35">
      <c r="A5808" t="s">
        <v>40</v>
      </c>
    </row>
    <row r="5809" spans="1:1" x14ac:dyDescent="0.35">
      <c r="A5809" t="s">
        <v>23</v>
      </c>
    </row>
    <row r="5810" spans="1:1" x14ac:dyDescent="0.35">
      <c r="A5810" t="s">
        <v>201</v>
      </c>
    </row>
    <row r="5811" spans="1:1" x14ac:dyDescent="0.35">
      <c r="A5811" t="s">
        <v>79</v>
      </c>
    </row>
    <row r="5812" spans="1:1" x14ac:dyDescent="0.35">
      <c r="A5812" t="s">
        <v>14</v>
      </c>
    </row>
    <row r="5813" spans="1:1" x14ac:dyDescent="0.35">
      <c r="A5813" t="s">
        <v>40</v>
      </c>
    </row>
    <row r="5814" spans="1:1" x14ac:dyDescent="0.35">
      <c r="A5814" t="s">
        <v>31</v>
      </c>
    </row>
    <row r="5815" spans="1:1" x14ac:dyDescent="0.35">
      <c r="A5815" t="s">
        <v>133</v>
      </c>
    </row>
    <row r="5816" spans="1:1" x14ac:dyDescent="0.35">
      <c r="A5816" t="s">
        <v>40</v>
      </c>
    </row>
    <row r="5817" spans="1:1" x14ac:dyDescent="0.35">
      <c r="A5817" t="s">
        <v>40</v>
      </c>
    </row>
    <row r="5818" spans="1:1" x14ac:dyDescent="0.35">
      <c r="A5818" t="s">
        <v>79</v>
      </c>
    </row>
    <row r="5819" spans="1:1" x14ac:dyDescent="0.35">
      <c r="A5819" t="s">
        <v>22</v>
      </c>
    </row>
    <row r="5820" spans="1:1" x14ac:dyDescent="0.35">
      <c r="A5820" t="s">
        <v>25</v>
      </c>
    </row>
    <row r="5821" spans="1:1" x14ac:dyDescent="0.35">
      <c r="A5821" t="s">
        <v>31</v>
      </c>
    </row>
    <row r="5822" spans="1:1" x14ac:dyDescent="0.35">
      <c r="A5822" t="s">
        <v>34</v>
      </c>
    </row>
    <row r="5823" spans="1:1" x14ac:dyDescent="0.35">
      <c r="A5823" t="s">
        <v>34</v>
      </c>
    </row>
    <row r="5824" spans="1:1" x14ac:dyDescent="0.35">
      <c r="A5824" t="s">
        <v>25</v>
      </c>
    </row>
    <row r="5825" spans="1:1" x14ac:dyDescent="0.35">
      <c r="A5825" t="s">
        <v>25</v>
      </c>
    </row>
    <row r="5826" spans="1:1" x14ac:dyDescent="0.35">
      <c r="A5826" t="s">
        <v>57</v>
      </c>
    </row>
    <row r="5827" spans="1:1" x14ac:dyDescent="0.35">
      <c r="A5827" t="s">
        <v>169</v>
      </c>
    </row>
    <row r="5828" spans="1:1" x14ac:dyDescent="0.35">
      <c r="A5828" t="s">
        <v>16</v>
      </c>
    </row>
    <row r="5829" spans="1:1" x14ac:dyDescent="0.35">
      <c r="A5829" t="s">
        <v>13</v>
      </c>
    </row>
    <row r="5830" spans="1:1" x14ac:dyDescent="0.35">
      <c r="A5830" t="s">
        <v>101</v>
      </c>
    </row>
    <row r="5831" spans="1:1" x14ac:dyDescent="0.35">
      <c r="A5831" t="s">
        <v>13</v>
      </c>
    </row>
    <row r="5832" spans="1:1" x14ac:dyDescent="0.35">
      <c r="A5832" t="s">
        <v>16</v>
      </c>
    </row>
    <row r="5833" spans="1:1" x14ac:dyDescent="0.35">
      <c r="A5833" t="s">
        <v>13</v>
      </c>
    </row>
    <row r="5834" spans="1:1" x14ac:dyDescent="0.35">
      <c r="A5834" t="s">
        <v>13</v>
      </c>
    </row>
    <row r="5835" spans="1:1" x14ac:dyDescent="0.35">
      <c r="A5835" t="s">
        <v>40</v>
      </c>
    </row>
    <row r="5836" spans="1:1" x14ac:dyDescent="0.35">
      <c r="A5836" t="s">
        <v>34</v>
      </c>
    </row>
    <row r="5837" spans="1:1" x14ac:dyDescent="0.35">
      <c r="A5837" t="s">
        <v>14</v>
      </c>
    </row>
    <row r="5838" spans="1:1" x14ac:dyDescent="0.35">
      <c r="A5838" t="s">
        <v>201</v>
      </c>
    </row>
    <row r="5839" spans="1:1" x14ac:dyDescent="0.35">
      <c r="A5839" t="s">
        <v>14</v>
      </c>
    </row>
    <row r="5840" spans="1:1" x14ac:dyDescent="0.35">
      <c r="A5840" t="s">
        <v>57</v>
      </c>
    </row>
    <row r="5841" spans="1:1" x14ac:dyDescent="0.35">
      <c r="A5841" t="s">
        <v>79</v>
      </c>
    </row>
    <row r="5842" spans="1:1" x14ac:dyDescent="0.35">
      <c r="A5842" t="s">
        <v>16</v>
      </c>
    </row>
    <row r="5843" spans="1:1" x14ac:dyDescent="0.35">
      <c r="A5843" t="s">
        <v>16</v>
      </c>
    </row>
    <row r="5844" spans="1:1" x14ac:dyDescent="0.35">
      <c r="A5844" t="s">
        <v>14</v>
      </c>
    </row>
    <row r="5845" spans="1:1" x14ac:dyDescent="0.35">
      <c r="A5845" t="s">
        <v>22</v>
      </c>
    </row>
    <row r="5846" spans="1:1" x14ac:dyDescent="0.35">
      <c r="A5846" t="s">
        <v>149</v>
      </c>
    </row>
    <row r="5847" spans="1:1" x14ac:dyDescent="0.35">
      <c r="A5847" t="s">
        <v>169</v>
      </c>
    </row>
    <row r="5848" spans="1:1" x14ac:dyDescent="0.35">
      <c r="A5848" t="s">
        <v>177</v>
      </c>
    </row>
    <row r="5849" spans="1:1" x14ac:dyDescent="0.35">
      <c r="A5849" t="s">
        <v>14</v>
      </c>
    </row>
    <row r="5850" spans="1:1" x14ac:dyDescent="0.35">
      <c r="A5850" t="s">
        <v>169</v>
      </c>
    </row>
    <row r="5851" spans="1:1" x14ac:dyDescent="0.35">
      <c r="A5851" t="s">
        <v>149</v>
      </c>
    </row>
    <row r="5852" spans="1:1" x14ac:dyDescent="0.35">
      <c r="A5852" t="s">
        <v>23</v>
      </c>
    </row>
    <row r="5853" spans="1:1" x14ac:dyDescent="0.35">
      <c r="A5853" t="s">
        <v>149</v>
      </c>
    </row>
    <row r="5854" spans="1:1" x14ac:dyDescent="0.35">
      <c r="A5854" t="s">
        <v>31</v>
      </c>
    </row>
    <row r="5855" spans="1:1" x14ac:dyDescent="0.35">
      <c r="A5855" t="s">
        <v>13</v>
      </c>
    </row>
    <row r="5856" spans="1:1" x14ac:dyDescent="0.35">
      <c r="A5856" t="s">
        <v>67</v>
      </c>
    </row>
    <row r="5857" spans="1:1" x14ac:dyDescent="0.35">
      <c r="A5857" t="s">
        <v>25</v>
      </c>
    </row>
    <row r="5858" spans="1:1" x14ac:dyDescent="0.35">
      <c r="A5858" t="s">
        <v>34</v>
      </c>
    </row>
    <row r="5859" spans="1:1" x14ac:dyDescent="0.35">
      <c r="A5859" t="s">
        <v>169</v>
      </c>
    </row>
    <row r="5860" spans="1:1" x14ac:dyDescent="0.35">
      <c r="A5860" t="s">
        <v>133</v>
      </c>
    </row>
    <row r="5861" spans="1:1" x14ac:dyDescent="0.35">
      <c r="A5861" t="s">
        <v>32</v>
      </c>
    </row>
    <row r="5862" spans="1:1" x14ac:dyDescent="0.35">
      <c r="A5862" t="s">
        <v>169</v>
      </c>
    </row>
    <row r="5863" spans="1:1" x14ac:dyDescent="0.35">
      <c r="A5863" t="s">
        <v>13</v>
      </c>
    </row>
    <row r="5864" spans="1:1" x14ac:dyDescent="0.35">
      <c r="A5864" t="s">
        <v>201</v>
      </c>
    </row>
    <row r="5865" spans="1:1" x14ac:dyDescent="0.35">
      <c r="A5865" t="s">
        <v>40</v>
      </c>
    </row>
    <row r="5866" spans="1:1" x14ac:dyDescent="0.35">
      <c r="A5866" t="s">
        <v>79</v>
      </c>
    </row>
    <row r="5867" spans="1:1" x14ac:dyDescent="0.35">
      <c r="A5867" t="s">
        <v>25</v>
      </c>
    </row>
    <row r="5868" spans="1:1" x14ac:dyDescent="0.35">
      <c r="A5868" t="s">
        <v>23</v>
      </c>
    </row>
    <row r="5869" spans="1:1" x14ac:dyDescent="0.35">
      <c r="A5869" t="s">
        <v>67</v>
      </c>
    </row>
    <row r="5870" spans="1:1" x14ac:dyDescent="0.35">
      <c r="A5870" t="s">
        <v>16</v>
      </c>
    </row>
    <row r="5871" spans="1:1" x14ac:dyDescent="0.35">
      <c r="A5871" t="s">
        <v>149</v>
      </c>
    </row>
    <row r="5872" spans="1:1" x14ac:dyDescent="0.35">
      <c r="A5872" t="s">
        <v>14</v>
      </c>
    </row>
    <row r="5873" spans="1:1" x14ac:dyDescent="0.35">
      <c r="A5873" t="s">
        <v>79</v>
      </c>
    </row>
    <row r="5874" spans="1:1" x14ac:dyDescent="0.35">
      <c r="A5874" t="s">
        <v>57</v>
      </c>
    </row>
    <row r="5875" spans="1:1" x14ac:dyDescent="0.35">
      <c r="A5875" t="s">
        <v>177</v>
      </c>
    </row>
    <row r="5876" spans="1:1" x14ac:dyDescent="0.35">
      <c r="A5876" t="s">
        <v>25</v>
      </c>
    </row>
    <row r="5877" spans="1:1" x14ac:dyDescent="0.35">
      <c r="A5877" t="s">
        <v>177</v>
      </c>
    </row>
    <row r="5878" spans="1:1" x14ac:dyDescent="0.35">
      <c r="A5878" t="s">
        <v>22</v>
      </c>
    </row>
    <row r="5879" spans="1:1" x14ac:dyDescent="0.35">
      <c r="A5879" t="s">
        <v>25</v>
      </c>
    </row>
    <row r="5880" spans="1:1" x14ac:dyDescent="0.35">
      <c r="A5880" t="s">
        <v>32</v>
      </c>
    </row>
    <row r="5881" spans="1:1" x14ac:dyDescent="0.35">
      <c r="A5881" t="s">
        <v>133</v>
      </c>
    </row>
    <row r="5882" spans="1:1" x14ac:dyDescent="0.35">
      <c r="A5882" t="s">
        <v>42</v>
      </c>
    </row>
    <row r="5883" spans="1:1" x14ac:dyDescent="0.35">
      <c r="A5883" t="s">
        <v>34</v>
      </c>
    </row>
    <row r="5884" spans="1:1" x14ac:dyDescent="0.35">
      <c r="A5884" t="s">
        <v>67</v>
      </c>
    </row>
    <row r="5885" spans="1:1" x14ac:dyDescent="0.35">
      <c r="A5885" t="s">
        <v>32</v>
      </c>
    </row>
    <row r="5886" spans="1:1" x14ac:dyDescent="0.35">
      <c r="A5886" t="s">
        <v>101</v>
      </c>
    </row>
    <row r="5887" spans="1:1" x14ac:dyDescent="0.35">
      <c r="A5887" t="s">
        <v>34</v>
      </c>
    </row>
    <row r="5888" spans="1:1" x14ac:dyDescent="0.35">
      <c r="A5888" t="s">
        <v>149</v>
      </c>
    </row>
    <row r="5889" spans="1:1" x14ac:dyDescent="0.35">
      <c r="A5889" t="s">
        <v>22</v>
      </c>
    </row>
    <row r="5890" spans="1:1" x14ac:dyDescent="0.35">
      <c r="A5890" t="s">
        <v>34</v>
      </c>
    </row>
    <row r="5891" spans="1:1" x14ac:dyDescent="0.35">
      <c r="A5891" t="s">
        <v>22</v>
      </c>
    </row>
    <row r="5892" spans="1:1" x14ac:dyDescent="0.35">
      <c r="A5892" t="s">
        <v>14</v>
      </c>
    </row>
    <row r="5893" spans="1:1" x14ac:dyDescent="0.35">
      <c r="A5893" t="s">
        <v>23</v>
      </c>
    </row>
    <row r="5894" spans="1:1" x14ac:dyDescent="0.35">
      <c r="A5894" t="s">
        <v>16</v>
      </c>
    </row>
    <row r="5895" spans="1:1" x14ac:dyDescent="0.35">
      <c r="A5895" t="s">
        <v>31</v>
      </c>
    </row>
    <row r="5896" spans="1:1" x14ac:dyDescent="0.35">
      <c r="A5896" t="s">
        <v>133</v>
      </c>
    </row>
    <row r="5897" spans="1:1" x14ac:dyDescent="0.35">
      <c r="A5897" t="s">
        <v>25</v>
      </c>
    </row>
    <row r="5898" spans="1:1" x14ac:dyDescent="0.35">
      <c r="A5898" t="s">
        <v>40</v>
      </c>
    </row>
    <row r="5899" spans="1:1" x14ac:dyDescent="0.35">
      <c r="A5899" t="s">
        <v>23</v>
      </c>
    </row>
    <row r="5900" spans="1:1" x14ac:dyDescent="0.35">
      <c r="A5900" t="s">
        <v>149</v>
      </c>
    </row>
    <row r="5901" spans="1:1" x14ac:dyDescent="0.35">
      <c r="A5901" t="s">
        <v>201</v>
      </c>
    </row>
    <row r="5902" spans="1:1" x14ac:dyDescent="0.35">
      <c r="A5902" t="s">
        <v>34</v>
      </c>
    </row>
    <row r="5903" spans="1:1" x14ac:dyDescent="0.35">
      <c r="A5903" t="s">
        <v>34</v>
      </c>
    </row>
    <row r="5904" spans="1:1" x14ac:dyDescent="0.35">
      <c r="A5904" t="s">
        <v>57</v>
      </c>
    </row>
    <row r="5905" spans="1:1" x14ac:dyDescent="0.35">
      <c r="A5905" t="s">
        <v>149</v>
      </c>
    </row>
    <row r="5906" spans="1:1" x14ac:dyDescent="0.35">
      <c r="A5906" t="s">
        <v>13</v>
      </c>
    </row>
    <row r="5907" spans="1:1" x14ac:dyDescent="0.35">
      <c r="A5907" t="s">
        <v>13</v>
      </c>
    </row>
    <row r="5908" spans="1:1" x14ac:dyDescent="0.35">
      <c r="A5908" t="s">
        <v>13</v>
      </c>
    </row>
    <row r="5909" spans="1:1" x14ac:dyDescent="0.35">
      <c r="A5909" t="s">
        <v>23</v>
      </c>
    </row>
    <row r="5910" spans="1:1" x14ac:dyDescent="0.35">
      <c r="A5910" t="s">
        <v>31</v>
      </c>
    </row>
    <row r="5911" spans="1:1" x14ac:dyDescent="0.35">
      <c r="A5911" t="s">
        <v>67</v>
      </c>
    </row>
    <row r="5912" spans="1:1" x14ac:dyDescent="0.35">
      <c r="A5912" t="s">
        <v>133</v>
      </c>
    </row>
    <row r="5913" spans="1:1" x14ac:dyDescent="0.35">
      <c r="A5913" t="s">
        <v>16</v>
      </c>
    </row>
    <row r="5914" spans="1:1" x14ac:dyDescent="0.35">
      <c r="A5914" t="s">
        <v>42</v>
      </c>
    </row>
    <row r="5915" spans="1:1" x14ac:dyDescent="0.35">
      <c r="A5915" t="s">
        <v>23</v>
      </c>
    </row>
    <row r="5916" spans="1:1" x14ac:dyDescent="0.35">
      <c r="A5916" t="s">
        <v>149</v>
      </c>
    </row>
    <row r="5917" spans="1:1" x14ac:dyDescent="0.35">
      <c r="A5917" t="s">
        <v>133</v>
      </c>
    </row>
    <row r="5918" spans="1:1" x14ac:dyDescent="0.35">
      <c r="A5918" t="s">
        <v>25</v>
      </c>
    </row>
    <row r="5919" spans="1:1" x14ac:dyDescent="0.35">
      <c r="A5919" t="s">
        <v>42</v>
      </c>
    </row>
    <row r="5920" spans="1:1" x14ac:dyDescent="0.35">
      <c r="A5920" t="s">
        <v>16</v>
      </c>
    </row>
    <row r="5921" spans="1:1" x14ac:dyDescent="0.35">
      <c r="A5921" t="s">
        <v>40</v>
      </c>
    </row>
    <row r="5922" spans="1:1" x14ac:dyDescent="0.35">
      <c r="A5922" t="s">
        <v>40</v>
      </c>
    </row>
    <row r="5923" spans="1:1" x14ac:dyDescent="0.35">
      <c r="A5923" t="s">
        <v>149</v>
      </c>
    </row>
    <row r="5924" spans="1:1" x14ac:dyDescent="0.35">
      <c r="A5924" t="s">
        <v>101</v>
      </c>
    </row>
    <row r="5925" spans="1:1" x14ac:dyDescent="0.35">
      <c r="A5925" t="s">
        <v>31</v>
      </c>
    </row>
    <row r="5926" spans="1:1" x14ac:dyDescent="0.35">
      <c r="A5926" t="s">
        <v>25</v>
      </c>
    </row>
    <row r="5927" spans="1:1" x14ac:dyDescent="0.35">
      <c r="A5927" t="s">
        <v>201</v>
      </c>
    </row>
    <row r="5928" spans="1:1" x14ac:dyDescent="0.35">
      <c r="A5928" t="s">
        <v>13</v>
      </c>
    </row>
    <row r="5929" spans="1:1" x14ac:dyDescent="0.35">
      <c r="A5929" t="s">
        <v>169</v>
      </c>
    </row>
    <row r="5930" spans="1:1" x14ac:dyDescent="0.35">
      <c r="A5930" t="s">
        <v>40</v>
      </c>
    </row>
    <row r="5931" spans="1:1" x14ac:dyDescent="0.35">
      <c r="A5931" t="s">
        <v>14</v>
      </c>
    </row>
    <row r="5932" spans="1:1" x14ac:dyDescent="0.35">
      <c r="A5932" t="s">
        <v>57</v>
      </c>
    </row>
    <row r="5933" spans="1:1" x14ac:dyDescent="0.35">
      <c r="A5933" t="s">
        <v>101</v>
      </c>
    </row>
    <row r="5934" spans="1:1" x14ac:dyDescent="0.35">
      <c r="A5934" t="s">
        <v>201</v>
      </c>
    </row>
    <row r="5935" spans="1:1" x14ac:dyDescent="0.35">
      <c r="A5935" t="s">
        <v>14</v>
      </c>
    </row>
    <row r="5936" spans="1:1" x14ac:dyDescent="0.35">
      <c r="A5936" t="s">
        <v>23</v>
      </c>
    </row>
    <row r="5937" spans="1:1" x14ac:dyDescent="0.35">
      <c r="A5937" t="s">
        <v>22</v>
      </c>
    </row>
    <row r="5938" spans="1:1" x14ac:dyDescent="0.35">
      <c r="A5938" t="s">
        <v>201</v>
      </c>
    </row>
    <row r="5939" spans="1:1" x14ac:dyDescent="0.35">
      <c r="A5939" t="s">
        <v>25</v>
      </c>
    </row>
    <row r="5940" spans="1:1" x14ac:dyDescent="0.35">
      <c r="A5940" t="s">
        <v>67</v>
      </c>
    </row>
    <row r="5941" spans="1:1" x14ac:dyDescent="0.35">
      <c r="A5941" t="s">
        <v>201</v>
      </c>
    </row>
    <row r="5942" spans="1:1" x14ac:dyDescent="0.35">
      <c r="A5942" t="s">
        <v>169</v>
      </c>
    </row>
    <row r="5943" spans="1:1" x14ac:dyDescent="0.35">
      <c r="A5943" t="s">
        <v>16</v>
      </c>
    </row>
    <row r="5944" spans="1:1" x14ac:dyDescent="0.35">
      <c r="A5944" t="s">
        <v>31</v>
      </c>
    </row>
    <row r="5945" spans="1:1" x14ac:dyDescent="0.35">
      <c r="A5945" t="s">
        <v>13</v>
      </c>
    </row>
    <row r="5946" spans="1:1" x14ac:dyDescent="0.35">
      <c r="A5946" t="s">
        <v>177</v>
      </c>
    </row>
    <row r="5947" spans="1:1" x14ac:dyDescent="0.35">
      <c r="A5947" t="s">
        <v>31</v>
      </c>
    </row>
    <row r="5948" spans="1:1" x14ac:dyDescent="0.35">
      <c r="A5948" t="s">
        <v>13</v>
      </c>
    </row>
    <row r="5949" spans="1:1" x14ac:dyDescent="0.35">
      <c r="A5949" t="s">
        <v>101</v>
      </c>
    </row>
    <row r="5950" spans="1:1" x14ac:dyDescent="0.35">
      <c r="A5950" t="s">
        <v>40</v>
      </c>
    </row>
    <row r="5951" spans="1:1" x14ac:dyDescent="0.35">
      <c r="A5951" t="s">
        <v>14</v>
      </c>
    </row>
    <row r="5952" spans="1:1" x14ac:dyDescent="0.35">
      <c r="A5952" t="s">
        <v>32</v>
      </c>
    </row>
    <row r="5953" spans="1:1" x14ac:dyDescent="0.35">
      <c r="A5953" t="s">
        <v>34</v>
      </c>
    </row>
    <row r="5954" spans="1:1" x14ac:dyDescent="0.35">
      <c r="A5954" t="s">
        <v>79</v>
      </c>
    </row>
    <row r="5955" spans="1:1" x14ac:dyDescent="0.35">
      <c r="A5955" t="s">
        <v>40</v>
      </c>
    </row>
    <row r="5956" spans="1:1" x14ac:dyDescent="0.35">
      <c r="A5956" t="s">
        <v>14</v>
      </c>
    </row>
    <row r="5957" spans="1:1" x14ac:dyDescent="0.35">
      <c r="A5957" t="s">
        <v>177</v>
      </c>
    </row>
    <row r="5958" spans="1:1" x14ac:dyDescent="0.35">
      <c r="A5958" t="s">
        <v>25</v>
      </c>
    </row>
    <row r="5959" spans="1:1" x14ac:dyDescent="0.35">
      <c r="A5959" t="s">
        <v>34</v>
      </c>
    </row>
    <row r="5960" spans="1:1" x14ac:dyDescent="0.35">
      <c r="A5960" t="s">
        <v>32</v>
      </c>
    </row>
    <row r="5961" spans="1:1" x14ac:dyDescent="0.35">
      <c r="A5961" t="s">
        <v>133</v>
      </c>
    </row>
    <row r="5962" spans="1:1" x14ac:dyDescent="0.35">
      <c r="A5962" t="s">
        <v>22</v>
      </c>
    </row>
    <row r="5963" spans="1:1" x14ac:dyDescent="0.35">
      <c r="A5963" t="s">
        <v>25</v>
      </c>
    </row>
    <row r="5964" spans="1:1" x14ac:dyDescent="0.35">
      <c r="A5964" t="s">
        <v>40</v>
      </c>
    </row>
    <row r="5965" spans="1:1" x14ac:dyDescent="0.35">
      <c r="A5965" t="s">
        <v>40</v>
      </c>
    </row>
    <row r="5966" spans="1:1" x14ac:dyDescent="0.35">
      <c r="A5966" t="s">
        <v>42</v>
      </c>
    </row>
    <row r="5967" spans="1:1" x14ac:dyDescent="0.35">
      <c r="A5967" t="s">
        <v>57</v>
      </c>
    </row>
    <row r="5968" spans="1:1" x14ac:dyDescent="0.35">
      <c r="A5968" t="s">
        <v>32</v>
      </c>
    </row>
    <row r="5969" spans="1:1" x14ac:dyDescent="0.35">
      <c r="A5969" t="s">
        <v>32</v>
      </c>
    </row>
    <row r="5970" spans="1:1" x14ac:dyDescent="0.35">
      <c r="A5970" t="s">
        <v>133</v>
      </c>
    </row>
    <row r="5971" spans="1:1" x14ac:dyDescent="0.35">
      <c r="A5971" t="s">
        <v>57</v>
      </c>
    </row>
    <row r="5972" spans="1:1" x14ac:dyDescent="0.35">
      <c r="A5972" t="s">
        <v>25</v>
      </c>
    </row>
    <row r="5973" spans="1:1" x14ac:dyDescent="0.35">
      <c r="A5973" t="s">
        <v>32</v>
      </c>
    </row>
    <row r="5974" spans="1:1" x14ac:dyDescent="0.35">
      <c r="A5974" t="s">
        <v>22</v>
      </c>
    </row>
    <row r="5975" spans="1:1" x14ac:dyDescent="0.35">
      <c r="A5975" t="s">
        <v>149</v>
      </c>
    </row>
    <row r="5976" spans="1:1" x14ac:dyDescent="0.35">
      <c r="A5976" t="s">
        <v>31</v>
      </c>
    </row>
    <row r="5977" spans="1:1" x14ac:dyDescent="0.35">
      <c r="A5977" t="s">
        <v>79</v>
      </c>
    </row>
    <row r="5978" spans="1:1" x14ac:dyDescent="0.35">
      <c r="A5978" t="s">
        <v>101</v>
      </c>
    </row>
    <row r="5979" spans="1:1" x14ac:dyDescent="0.35">
      <c r="A5979" t="s">
        <v>57</v>
      </c>
    </row>
    <row r="5980" spans="1:1" x14ac:dyDescent="0.35">
      <c r="A5980" t="s">
        <v>79</v>
      </c>
    </row>
    <row r="5981" spans="1:1" x14ac:dyDescent="0.35">
      <c r="A5981" t="s">
        <v>101</v>
      </c>
    </row>
    <row r="5982" spans="1:1" x14ac:dyDescent="0.35">
      <c r="A5982" t="s">
        <v>32</v>
      </c>
    </row>
    <row r="5983" spans="1:1" x14ac:dyDescent="0.35">
      <c r="A5983" t="s">
        <v>23</v>
      </c>
    </row>
    <row r="5984" spans="1:1" x14ac:dyDescent="0.35">
      <c r="A5984" t="s">
        <v>67</v>
      </c>
    </row>
    <row r="5985" spans="1:1" x14ac:dyDescent="0.35">
      <c r="A5985" t="s">
        <v>67</v>
      </c>
    </row>
    <row r="5986" spans="1:1" x14ac:dyDescent="0.35">
      <c r="A5986" t="s">
        <v>22</v>
      </c>
    </row>
    <row r="5987" spans="1:1" x14ac:dyDescent="0.35">
      <c r="A5987" t="s">
        <v>169</v>
      </c>
    </row>
    <row r="5988" spans="1:1" x14ac:dyDescent="0.35">
      <c r="A5988" t="s">
        <v>40</v>
      </c>
    </row>
    <row r="5989" spans="1:1" x14ac:dyDescent="0.35">
      <c r="A5989" t="s">
        <v>40</v>
      </c>
    </row>
    <row r="5990" spans="1:1" x14ac:dyDescent="0.35">
      <c r="A5990" t="s">
        <v>169</v>
      </c>
    </row>
    <row r="5991" spans="1:1" x14ac:dyDescent="0.35">
      <c r="A5991" t="s">
        <v>25</v>
      </c>
    </row>
    <row r="5992" spans="1:1" x14ac:dyDescent="0.35">
      <c r="A5992" t="s">
        <v>40</v>
      </c>
    </row>
    <row r="5993" spans="1:1" x14ac:dyDescent="0.35">
      <c r="A5993" t="s">
        <v>23</v>
      </c>
    </row>
    <row r="5994" spans="1:1" x14ac:dyDescent="0.35">
      <c r="A5994" t="s">
        <v>149</v>
      </c>
    </row>
    <row r="5995" spans="1:1" x14ac:dyDescent="0.35">
      <c r="A5995" t="s">
        <v>32</v>
      </c>
    </row>
    <row r="5996" spans="1:1" x14ac:dyDescent="0.35">
      <c r="A5996" t="s">
        <v>31</v>
      </c>
    </row>
    <row r="5997" spans="1:1" x14ac:dyDescent="0.35">
      <c r="A5997" t="s">
        <v>67</v>
      </c>
    </row>
    <row r="5998" spans="1:1" x14ac:dyDescent="0.35">
      <c r="A5998" t="s">
        <v>101</v>
      </c>
    </row>
    <row r="5999" spans="1:1" x14ac:dyDescent="0.35">
      <c r="A5999" t="s">
        <v>177</v>
      </c>
    </row>
    <row r="6000" spans="1:1" x14ac:dyDescent="0.35">
      <c r="A6000" t="s">
        <v>40</v>
      </c>
    </row>
    <row r="6001" spans="1:1" x14ac:dyDescent="0.35">
      <c r="A6001" t="s">
        <v>31</v>
      </c>
    </row>
    <row r="6002" spans="1:1" x14ac:dyDescent="0.35">
      <c r="A6002" t="s">
        <v>16</v>
      </c>
    </row>
    <row r="6003" spans="1:1" x14ac:dyDescent="0.35">
      <c r="A6003" t="s">
        <v>14</v>
      </c>
    </row>
    <row r="6004" spans="1:1" x14ac:dyDescent="0.35">
      <c r="A6004" t="s">
        <v>201</v>
      </c>
    </row>
    <row r="6005" spans="1:1" x14ac:dyDescent="0.35">
      <c r="A6005" t="s">
        <v>22</v>
      </c>
    </row>
    <row r="6006" spans="1:1" x14ac:dyDescent="0.35">
      <c r="A6006" t="s">
        <v>177</v>
      </c>
    </row>
    <row r="6007" spans="1:1" x14ac:dyDescent="0.35">
      <c r="A6007" t="s">
        <v>67</v>
      </c>
    </row>
    <row r="6008" spans="1:1" x14ac:dyDescent="0.35">
      <c r="A6008" t="s">
        <v>31</v>
      </c>
    </row>
    <row r="6009" spans="1:1" x14ac:dyDescent="0.35">
      <c r="A6009" t="s">
        <v>201</v>
      </c>
    </row>
    <row r="6010" spans="1:1" x14ac:dyDescent="0.35">
      <c r="A6010" t="s">
        <v>25</v>
      </c>
    </row>
    <row r="6011" spans="1:1" x14ac:dyDescent="0.35">
      <c r="A6011" t="s">
        <v>40</v>
      </c>
    </row>
    <row r="6012" spans="1:1" x14ac:dyDescent="0.35">
      <c r="A6012" t="s">
        <v>14</v>
      </c>
    </row>
    <row r="6013" spans="1:1" x14ac:dyDescent="0.35">
      <c r="A6013" t="s">
        <v>25</v>
      </c>
    </row>
    <row r="6014" spans="1:1" x14ac:dyDescent="0.35">
      <c r="A6014" t="s">
        <v>23</v>
      </c>
    </row>
    <row r="6015" spans="1:1" x14ac:dyDescent="0.35">
      <c r="A6015" t="s">
        <v>22</v>
      </c>
    </row>
    <row r="6016" spans="1:1" x14ac:dyDescent="0.35">
      <c r="A6016" t="s">
        <v>133</v>
      </c>
    </row>
    <row r="6017" spans="1:1" x14ac:dyDescent="0.35">
      <c r="A6017" t="s">
        <v>13</v>
      </c>
    </row>
    <row r="6018" spans="1:1" x14ac:dyDescent="0.35">
      <c r="A6018" t="s">
        <v>169</v>
      </c>
    </row>
    <row r="6019" spans="1:1" x14ac:dyDescent="0.35">
      <c r="A6019" t="s">
        <v>57</v>
      </c>
    </row>
    <row r="6020" spans="1:1" x14ac:dyDescent="0.35">
      <c r="A6020" t="s">
        <v>133</v>
      </c>
    </row>
    <row r="6021" spans="1:1" x14ac:dyDescent="0.35">
      <c r="A6021" t="s">
        <v>40</v>
      </c>
    </row>
    <row r="6022" spans="1:1" x14ac:dyDescent="0.35">
      <c r="A6022" t="s">
        <v>133</v>
      </c>
    </row>
    <row r="6023" spans="1:1" x14ac:dyDescent="0.35">
      <c r="A6023" t="s">
        <v>16</v>
      </c>
    </row>
    <row r="6024" spans="1:1" x14ac:dyDescent="0.35">
      <c r="A6024" t="s">
        <v>57</v>
      </c>
    </row>
    <row r="6025" spans="1:1" x14ac:dyDescent="0.35">
      <c r="A6025" t="s">
        <v>133</v>
      </c>
    </row>
    <row r="6026" spans="1:1" x14ac:dyDescent="0.35">
      <c r="A6026" t="s">
        <v>177</v>
      </c>
    </row>
    <row r="6027" spans="1:1" x14ac:dyDescent="0.35">
      <c r="A6027" t="s">
        <v>34</v>
      </c>
    </row>
    <row r="6028" spans="1:1" x14ac:dyDescent="0.35">
      <c r="A6028" t="s">
        <v>13</v>
      </c>
    </row>
    <row r="6029" spans="1:1" x14ac:dyDescent="0.35">
      <c r="A6029" t="s">
        <v>23</v>
      </c>
    </row>
    <row r="6030" spans="1:1" x14ac:dyDescent="0.35">
      <c r="A6030" t="s">
        <v>149</v>
      </c>
    </row>
    <row r="6031" spans="1:1" x14ac:dyDescent="0.35">
      <c r="A6031" t="s">
        <v>32</v>
      </c>
    </row>
    <row r="6032" spans="1:1" x14ac:dyDescent="0.35">
      <c r="A6032" t="s">
        <v>201</v>
      </c>
    </row>
    <row r="6033" spans="1:1" x14ac:dyDescent="0.35">
      <c r="A6033" t="s">
        <v>32</v>
      </c>
    </row>
    <row r="6034" spans="1:1" x14ac:dyDescent="0.35">
      <c r="A6034" t="s">
        <v>23</v>
      </c>
    </row>
    <row r="6035" spans="1:1" x14ac:dyDescent="0.35">
      <c r="A6035" t="s">
        <v>40</v>
      </c>
    </row>
    <row r="6036" spans="1:1" x14ac:dyDescent="0.35">
      <c r="A6036" t="s">
        <v>201</v>
      </c>
    </row>
    <row r="6037" spans="1:1" x14ac:dyDescent="0.35">
      <c r="A6037" t="s">
        <v>149</v>
      </c>
    </row>
    <row r="6038" spans="1:1" x14ac:dyDescent="0.35">
      <c r="A6038" t="s">
        <v>22</v>
      </c>
    </row>
    <row r="6039" spans="1:1" x14ac:dyDescent="0.35">
      <c r="A6039" t="s">
        <v>177</v>
      </c>
    </row>
    <row r="6040" spans="1:1" x14ac:dyDescent="0.35">
      <c r="A6040" t="s">
        <v>42</v>
      </c>
    </row>
    <row r="6041" spans="1:1" x14ac:dyDescent="0.35">
      <c r="A6041" t="s">
        <v>149</v>
      </c>
    </row>
    <row r="6042" spans="1:1" x14ac:dyDescent="0.35">
      <c r="A6042" t="s">
        <v>13</v>
      </c>
    </row>
    <row r="6043" spans="1:1" x14ac:dyDescent="0.35">
      <c r="A6043" t="s">
        <v>57</v>
      </c>
    </row>
    <row r="6044" spans="1:1" x14ac:dyDescent="0.35">
      <c r="A6044" t="s">
        <v>201</v>
      </c>
    </row>
    <row r="6045" spans="1:1" x14ac:dyDescent="0.35">
      <c r="A6045" t="s">
        <v>13</v>
      </c>
    </row>
    <row r="6046" spans="1:1" x14ac:dyDescent="0.35">
      <c r="A6046" t="s">
        <v>169</v>
      </c>
    </row>
    <row r="6047" spans="1:1" x14ac:dyDescent="0.35">
      <c r="A6047" t="s">
        <v>177</v>
      </c>
    </row>
    <row r="6048" spans="1:1" x14ac:dyDescent="0.35">
      <c r="A6048" t="s">
        <v>31</v>
      </c>
    </row>
    <row r="6049" spans="1:1" x14ac:dyDescent="0.35">
      <c r="A6049" t="s">
        <v>31</v>
      </c>
    </row>
    <row r="6050" spans="1:1" x14ac:dyDescent="0.35">
      <c r="A6050" t="s">
        <v>79</v>
      </c>
    </row>
    <row r="6051" spans="1:1" x14ac:dyDescent="0.35">
      <c r="A6051" t="s">
        <v>40</v>
      </c>
    </row>
    <row r="6052" spans="1:1" x14ac:dyDescent="0.35">
      <c r="A6052" t="s">
        <v>13</v>
      </c>
    </row>
    <row r="6053" spans="1:1" x14ac:dyDescent="0.35">
      <c r="A6053" t="s">
        <v>42</v>
      </c>
    </row>
    <row r="6054" spans="1:1" x14ac:dyDescent="0.35">
      <c r="A6054" t="s">
        <v>101</v>
      </c>
    </row>
    <row r="6055" spans="1:1" x14ac:dyDescent="0.35">
      <c r="A6055" t="s">
        <v>32</v>
      </c>
    </row>
    <row r="6056" spans="1:1" x14ac:dyDescent="0.35">
      <c r="A6056" t="s">
        <v>101</v>
      </c>
    </row>
    <row r="6057" spans="1:1" x14ac:dyDescent="0.35">
      <c r="A6057" t="s">
        <v>133</v>
      </c>
    </row>
    <row r="6058" spans="1:1" x14ac:dyDescent="0.35">
      <c r="A6058" t="s">
        <v>67</v>
      </c>
    </row>
    <row r="6059" spans="1:1" x14ac:dyDescent="0.35">
      <c r="A6059" t="s">
        <v>101</v>
      </c>
    </row>
    <row r="6060" spans="1:1" x14ac:dyDescent="0.35">
      <c r="A6060" t="s">
        <v>31</v>
      </c>
    </row>
    <row r="6061" spans="1:1" x14ac:dyDescent="0.35">
      <c r="A6061" t="s">
        <v>79</v>
      </c>
    </row>
    <row r="6062" spans="1:1" x14ac:dyDescent="0.35">
      <c r="A6062" t="s">
        <v>40</v>
      </c>
    </row>
    <row r="6063" spans="1:1" x14ac:dyDescent="0.35">
      <c r="A6063" t="s">
        <v>67</v>
      </c>
    </row>
    <row r="6064" spans="1:1" x14ac:dyDescent="0.35">
      <c r="A6064" t="s">
        <v>67</v>
      </c>
    </row>
    <row r="6065" spans="1:1" x14ac:dyDescent="0.35">
      <c r="A6065" t="s">
        <v>23</v>
      </c>
    </row>
    <row r="6066" spans="1:1" x14ac:dyDescent="0.35">
      <c r="A6066" t="s">
        <v>14</v>
      </c>
    </row>
    <row r="6067" spans="1:1" x14ac:dyDescent="0.35">
      <c r="A6067" t="s">
        <v>57</v>
      </c>
    </row>
    <row r="6068" spans="1:1" x14ac:dyDescent="0.35">
      <c r="A6068" t="s">
        <v>22</v>
      </c>
    </row>
    <row r="6069" spans="1:1" x14ac:dyDescent="0.35">
      <c r="A6069" t="s">
        <v>101</v>
      </c>
    </row>
    <row r="6070" spans="1:1" x14ac:dyDescent="0.35">
      <c r="A6070" t="s">
        <v>40</v>
      </c>
    </row>
    <row r="6071" spans="1:1" x14ac:dyDescent="0.35">
      <c r="A6071" t="s">
        <v>177</v>
      </c>
    </row>
    <row r="6072" spans="1:1" x14ac:dyDescent="0.35">
      <c r="A6072" t="s">
        <v>22</v>
      </c>
    </row>
    <row r="6073" spans="1:1" x14ac:dyDescent="0.35">
      <c r="A6073" t="s">
        <v>149</v>
      </c>
    </row>
    <row r="6074" spans="1:1" x14ac:dyDescent="0.35">
      <c r="A6074" t="s">
        <v>201</v>
      </c>
    </row>
    <row r="6075" spans="1:1" x14ac:dyDescent="0.35">
      <c r="A6075" t="s">
        <v>149</v>
      </c>
    </row>
    <row r="6076" spans="1:1" x14ac:dyDescent="0.35">
      <c r="A6076" t="s">
        <v>40</v>
      </c>
    </row>
    <row r="6077" spans="1:1" x14ac:dyDescent="0.35">
      <c r="A6077" t="s">
        <v>42</v>
      </c>
    </row>
    <row r="6078" spans="1:1" x14ac:dyDescent="0.35">
      <c r="A6078" t="s">
        <v>23</v>
      </c>
    </row>
    <row r="6079" spans="1:1" x14ac:dyDescent="0.35">
      <c r="A6079" t="s">
        <v>57</v>
      </c>
    </row>
    <row r="6080" spans="1:1" x14ac:dyDescent="0.35">
      <c r="A6080" t="s">
        <v>67</v>
      </c>
    </row>
    <row r="6081" spans="1:1" x14ac:dyDescent="0.35">
      <c r="A6081" t="s">
        <v>34</v>
      </c>
    </row>
    <row r="6082" spans="1:1" x14ac:dyDescent="0.35">
      <c r="A6082" t="s">
        <v>201</v>
      </c>
    </row>
    <row r="6083" spans="1:1" x14ac:dyDescent="0.35">
      <c r="A6083" t="s">
        <v>31</v>
      </c>
    </row>
    <row r="6084" spans="1:1" x14ac:dyDescent="0.35">
      <c r="A6084" t="s">
        <v>177</v>
      </c>
    </row>
    <row r="6085" spans="1:1" x14ac:dyDescent="0.35">
      <c r="A6085" t="s">
        <v>22</v>
      </c>
    </row>
    <row r="6086" spans="1:1" x14ac:dyDescent="0.35">
      <c r="A6086" t="s">
        <v>79</v>
      </c>
    </row>
    <row r="6087" spans="1:1" x14ac:dyDescent="0.35">
      <c r="A6087" t="s">
        <v>67</v>
      </c>
    </row>
    <row r="6088" spans="1:1" x14ac:dyDescent="0.35">
      <c r="A6088" t="s">
        <v>34</v>
      </c>
    </row>
    <row r="6089" spans="1:1" x14ac:dyDescent="0.35">
      <c r="A6089" t="s">
        <v>169</v>
      </c>
    </row>
    <row r="6090" spans="1:1" x14ac:dyDescent="0.35">
      <c r="A6090" t="s">
        <v>201</v>
      </c>
    </row>
    <row r="6091" spans="1:1" x14ac:dyDescent="0.35">
      <c r="A6091" t="s">
        <v>57</v>
      </c>
    </row>
    <row r="6092" spans="1:1" x14ac:dyDescent="0.35">
      <c r="A6092" t="s">
        <v>133</v>
      </c>
    </row>
    <row r="6093" spans="1:1" x14ac:dyDescent="0.35">
      <c r="A6093" t="s">
        <v>42</v>
      </c>
    </row>
    <row r="6094" spans="1:1" x14ac:dyDescent="0.35">
      <c r="A6094" t="s">
        <v>31</v>
      </c>
    </row>
    <row r="6095" spans="1:1" x14ac:dyDescent="0.35">
      <c r="A6095" t="s">
        <v>101</v>
      </c>
    </row>
    <row r="6096" spans="1:1" x14ac:dyDescent="0.35">
      <c r="A6096" t="s">
        <v>149</v>
      </c>
    </row>
    <row r="6097" spans="1:1" x14ac:dyDescent="0.35">
      <c r="A6097" t="s">
        <v>67</v>
      </c>
    </row>
    <row r="6098" spans="1:1" x14ac:dyDescent="0.35">
      <c r="A6098" t="s">
        <v>79</v>
      </c>
    </row>
    <row r="6099" spans="1:1" x14ac:dyDescent="0.35">
      <c r="A6099" t="s">
        <v>67</v>
      </c>
    </row>
    <row r="6100" spans="1:1" x14ac:dyDescent="0.35">
      <c r="A6100" t="s">
        <v>149</v>
      </c>
    </row>
    <row r="6101" spans="1:1" x14ac:dyDescent="0.35">
      <c r="A6101" t="s">
        <v>79</v>
      </c>
    </row>
    <row r="6102" spans="1:1" x14ac:dyDescent="0.35">
      <c r="A6102" t="s">
        <v>31</v>
      </c>
    </row>
    <row r="6103" spans="1:1" x14ac:dyDescent="0.35">
      <c r="A6103" t="s">
        <v>40</v>
      </c>
    </row>
    <row r="6104" spans="1:1" x14ac:dyDescent="0.35">
      <c r="A6104" t="s">
        <v>34</v>
      </c>
    </row>
    <row r="6105" spans="1:1" x14ac:dyDescent="0.35">
      <c r="A6105" t="s">
        <v>40</v>
      </c>
    </row>
    <row r="6106" spans="1:1" x14ac:dyDescent="0.35">
      <c r="A6106" t="s">
        <v>42</v>
      </c>
    </row>
    <row r="6107" spans="1:1" x14ac:dyDescent="0.35">
      <c r="A6107" t="s">
        <v>149</v>
      </c>
    </row>
    <row r="6108" spans="1:1" x14ac:dyDescent="0.35">
      <c r="A6108" t="s">
        <v>13</v>
      </c>
    </row>
    <row r="6109" spans="1:1" x14ac:dyDescent="0.35">
      <c r="A6109" t="s">
        <v>149</v>
      </c>
    </row>
    <row r="6110" spans="1:1" x14ac:dyDescent="0.35">
      <c r="A6110" t="s">
        <v>32</v>
      </c>
    </row>
    <row r="6111" spans="1:1" x14ac:dyDescent="0.35">
      <c r="A6111" t="s">
        <v>79</v>
      </c>
    </row>
    <row r="6112" spans="1:1" x14ac:dyDescent="0.35">
      <c r="A6112" t="s">
        <v>14</v>
      </c>
    </row>
    <row r="6113" spans="1:1" x14ac:dyDescent="0.35">
      <c r="A6113" t="s">
        <v>149</v>
      </c>
    </row>
    <row r="6114" spans="1:1" x14ac:dyDescent="0.35">
      <c r="A6114" t="s">
        <v>57</v>
      </c>
    </row>
    <row r="6115" spans="1:1" x14ac:dyDescent="0.35">
      <c r="A6115" t="s">
        <v>57</v>
      </c>
    </row>
    <row r="6116" spans="1:1" x14ac:dyDescent="0.35">
      <c r="A6116" t="s">
        <v>177</v>
      </c>
    </row>
    <row r="6117" spans="1:1" x14ac:dyDescent="0.35">
      <c r="A6117" t="s">
        <v>13</v>
      </c>
    </row>
    <row r="6118" spans="1:1" x14ac:dyDescent="0.35">
      <c r="A6118" t="s">
        <v>13</v>
      </c>
    </row>
    <row r="6119" spans="1:1" x14ac:dyDescent="0.35">
      <c r="A6119" t="s">
        <v>201</v>
      </c>
    </row>
    <row r="6120" spans="1:1" x14ac:dyDescent="0.35">
      <c r="A6120" t="s">
        <v>14</v>
      </c>
    </row>
    <row r="6121" spans="1:1" x14ac:dyDescent="0.35">
      <c r="A6121" t="s">
        <v>133</v>
      </c>
    </row>
    <row r="6122" spans="1:1" x14ac:dyDescent="0.35">
      <c r="A6122" t="s">
        <v>42</v>
      </c>
    </row>
    <row r="6123" spans="1:1" x14ac:dyDescent="0.35">
      <c r="A6123" t="s">
        <v>13</v>
      </c>
    </row>
    <row r="6124" spans="1:1" x14ac:dyDescent="0.35">
      <c r="A6124" t="s">
        <v>149</v>
      </c>
    </row>
    <row r="6125" spans="1:1" x14ac:dyDescent="0.35">
      <c r="A6125" t="s">
        <v>23</v>
      </c>
    </row>
    <row r="6126" spans="1:1" x14ac:dyDescent="0.35">
      <c r="A6126" t="s">
        <v>32</v>
      </c>
    </row>
    <row r="6127" spans="1:1" x14ac:dyDescent="0.35">
      <c r="A6127" t="s">
        <v>34</v>
      </c>
    </row>
    <row r="6128" spans="1:1" x14ac:dyDescent="0.35">
      <c r="A6128" t="s">
        <v>32</v>
      </c>
    </row>
    <row r="6129" spans="1:1" x14ac:dyDescent="0.35">
      <c r="A6129" t="s">
        <v>34</v>
      </c>
    </row>
    <row r="6130" spans="1:1" x14ac:dyDescent="0.35">
      <c r="A6130" t="s">
        <v>16</v>
      </c>
    </row>
    <row r="6131" spans="1:1" x14ac:dyDescent="0.35">
      <c r="A6131" t="s">
        <v>40</v>
      </c>
    </row>
    <row r="6132" spans="1:1" x14ac:dyDescent="0.35">
      <c r="A6132" t="s">
        <v>23</v>
      </c>
    </row>
    <row r="6133" spans="1:1" x14ac:dyDescent="0.35">
      <c r="A6133" t="s">
        <v>32</v>
      </c>
    </row>
    <row r="6134" spans="1:1" x14ac:dyDescent="0.35">
      <c r="A6134" t="s">
        <v>34</v>
      </c>
    </row>
    <row r="6135" spans="1:1" x14ac:dyDescent="0.35">
      <c r="A6135" t="s">
        <v>201</v>
      </c>
    </row>
    <row r="6136" spans="1:1" x14ac:dyDescent="0.35">
      <c r="A6136" t="s">
        <v>177</v>
      </c>
    </row>
    <row r="6137" spans="1:1" x14ac:dyDescent="0.35">
      <c r="A6137" t="s">
        <v>177</v>
      </c>
    </row>
    <row r="6138" spans="1:1" x14ac:dyDescent="0.35">
      <c r="A6138" t="s">
        <v>32</v>
      </c>
    </row>
    <row r="6139" spans="1:1" x14ac:dyDescent="0.35">
      <c r="A6139" t="s">
        <v>169</v>
      </c>
    </row>
    <row r="6140" spans="1:1" x14ac:dyDescent="0.35">
      <c r="A6140" t="s">
        <v>25</v>
      </c>
    </row>
    <row r="6141" spans="1:1" x14ac:dyDescent="0.35">
      <c r="A6141" t="s">
        <v>22</v>
      </c>
    </row>
    <row r="6142" spans="1:1" x14ac:dyDescent="0.35">
      <c r="A6142" t="s">
        <v>23</v>
      </c>
    </row>
    <row r="6143" spans="1:1" x14ac:dyDescent="0.35">
      <c r="A6143" t="s">
        <v>133</v>
      </c>
    </row>
    <row r="6144" spans="1:1" x14ac:dyDescent="0.35">
      <c r="A6144" t="s">
        <v>177</v>
      </c>
    </row>
    <row r="6145" spans="1:1" x14ac:dyDescent="0.35">
      <c r="A6145" t="s">
        <v>169</v>
      </c>
    </row>
    <row r="6146" spans="1:1" x14ac:dyDescent="0.35">
      <c r="A6146" t="s">
        <v>22</v>
      </c>
    </row>
    <row r="6147" spans="1:1" x14ac:dyDescent="0.35">
      <c r="A6147" t="s">
        <v>22</v>
      </c>
    </row>
    <row r="6148" spans="1:1" x14ac:dyDescent="0.35">
      <c r="A6148" t="s">
        <v>25</v>
      </c>
    </row>
    <row r="6149" spans="1:1" x14ac:dyDescent="0.35">
      <c r="A6149" t="s">
        <v>57</v>
      </c>
    </row>
    <row r="6150" spans="1:1" x14ac:dyDescent="0.35">
      <c r="A6150" t="s">
        <v>149</v>
      </c>
    </row>
    <row r="6151" spans="1:1" x14ac:dyDescent="0.35">
      <c r="A6151" t="s">
        <v>16</v>
      </c>
    </row>
    <row r="6152" spans="1:1" x14ac:dyDescent="0.35">
      <c r="A6152" t="s">
        <v>25</v>
      </c>
    </row>
    <row r="6153" spans="1:1" x14ac:dyDescent="0.35">
      <c r="A6153" t="s">
        <v>23</v>
      </c>
    </row>
    <row r="6154" spans="1:1" x14ac:dyDescent="0.35">
      <c r="A6154" t="s">
        <v>101</v>
      </c>
    </row>
    <row r="6155" spans="1:1" x14ac:dyDescent="0.35">
      <c r="A6155" t="s">
        <v>14</v>
      </c>
    </row>
    <row r="6156" spans="1:1" x14ac:dyDescent="0.35">
      <c r="A6156" t="s">
        <v>25</v>
      </c>
    </row>
    <row r="6157" spans="1:1" x14ac:dyDescent="0.35">
      <c r="A6157" t="s">
        <v>23</v>
      </c>
    </row>
    <row r="6158" spans="1:1" x14ac:dyDescent="0.35">
      <c r="A6158" t="s">
        <v>79</v>
      </c>
    </row>
    <row r="6159" spans="1:1" x14ac:dyDescent="0.35">
      <c r="A6159" t="s">
        <v>169</v>
      </c>
    </row>
    <row r="6160" spans="1:1" x14ac:dyDescent="0.35">
      <c r="A6160" t="s">
        <v>40</v>
      </c>
    </row>
    <row r="6161" spans="1:1" x14ac:dyDescent="0.35">
      <c r="A6161" t="s">
        <v>14</v>
      </c>
    </row>
    <row r="6162" spans="1:1" x14ac:dyDescent="0.35">
      <c r="A6162" t="s">
        <v>34</v>
      </c>
    </row>
    <row r="6163" spans="1:1" x14ac:dyDescent="0.35">
      <c r="A6163" t="s">
        <v>169</v>
      </c>
    </row>
    <row r="6164" spans="1:1" x14ac:dyDescent="0.35">
      <c r="A6164" t="s">
        <v>34</v>
      </c>
    </row>
    <row r="6165" spans="1:1" x14ac:dyDescent="0.35">
      <c r="A6165" t="s">
        <v>31</v>
      </c>
    </row>
    <row r="6166" spans="1:1" x14ac:dyDescent="0.35">
      <c r="A6166" t="s">
        <v>101</v>
      </c>
    </row>
    <row r="6167" spans="1:1" x14ac:dyDescent="0.35">
      <c r="A6167" t="s">
        <v>25</v>
      </c>
    </row>
    <row r="6168" spans="1:1" x14ac:dyDescent="0.35">
      <c r="A6168" t="s">
        <v>67</v>
      </c>
    </row>
    <row r="6169" spans="1:1" x14ac:dyDescent="0.35">
      <c r="A6169" t="s">
        <v>177</v>
      </c>
    </row>
    <row r="6170" spans="1:1" x14ac:dyDescent="0.35">
      <c r="A6170" t="s">
        <v>79</v>
      </c>
    </row>
    <row r="6171" spans="1:1" x14ac:dyDescent="0.35">
      <c r="A6171" t="s">
        <v>101</v>
      </c>
    </row>
    <row r="6172" spans="1:1" x14ac:dyDescent="0.35">
      <c r="A6172" t="s">
        <v>201</v>
      </c>
    </row>
    <row r="6173" spans="1:1" x14ac:dyDescent="0.35">
      <c r="A6173" t="s">
        <v>57</v>
      </c>
    </row>
    <row r="6174" spans="1:1" x14ac:dyDescent="0.35">
      <c r="A6174" t="s">
        <v>23</v>
      </c>
    </row>
    <row r="6175" spans="1:1" x14ac:dyDescent="0.35">
      <c r="A6175" t="s">
        <v>149</v>
      </c>
    </row>
    <row r="6176" spans="1:1" x14ac:dyDescent="0.35">
      <c r="A6176" t="s">
        <v>22</v>
      </c>
    </row>
    <row r="6177" spans="1:1" x14ac:dyDescent="0.35">
      <c r="A6177" t="s">
        <v>14</v>
      </c>
    </row>
    <row r="6178" spans="1:1" x14ac:dyDescent="0.35">
      <c r="A6178" t="s">
        <v>133</v>
      </c>
    </row>
    <row r="6179" spans="1:1" x14ac:dyDescent="0.35">
      <c r="A6179" t="s">
        <v>13</v>
      </c>
    </row>
    <row r="6180" spans="1:1" x14ac:dyDescent="0.35">
      <c r="A6180" t="s">
        <v>34</v>
      </c>
    </row>
    <row r="6181" spans="1:1" x14ac:dyDescent="0.35">
      <c r="A6181" t="s">
        <v>149</v>
      </c>
    </row>
    <row r="6182" spans="1:1" x14ac:dyDescent="0.35">
      <c r="A6182" t="s">
        <v>79</v>
      </c>
    </row>
    <row r="6183" spans="1:1" x14ac:dyDescent="0.35">
      <c r="A6183" t="s">
        <v>101</v>
      </c>
    </row>
    <row r="6184" spans="1:1" x14ac:dyDescent="0.35">
      <c r="A6184" t="s">
        <v>31</v>
      </c>
    </row>
    <row r="6185" spans="1:1" x14ac:dyDescent="0.35">
      <c r="A6185" t="s">
        <v>32</v>
      </c>
    </row>
    <row r="6186" spans="1:1" x14ac:dyDescent="0.35">
      <c r="A6186" t="s">
        <v>13</v>
      </c>
    </row>
    <row r="6187" spans="1:1" x14ac:dyDescent="0.35">
      <c r="A6187" t="s">
        <v>40</v>
      </c>
    </row>
    <row r="6188" spans="1:1" x14ac:dyDescent="0.35">
      <c r="A6188" t="s">
        <v>25</v>
      </c>
    </row>
    <row r="6189" spans="1:1" x14ac:dyDescent="0.35">
      <c r="A6189" t="s">
        <v>22</v>
      </c>
    </row>
    <row r="6190" spans="1:1" x14ac:dyDescent="0.35">
      <c r="A6190" t="s">
        <v>23</v>
      </c>
    </row>
    <row r="6191" spans="1:1" x14ac:dyDescent="0.35">
      <c r="A6191" t="s">
        <v>67</v>
      </c>
    </row>
    <row r="6192" spans="1:1" x14ac:dyDescent="0.35">
      <c r="A6192" t="s">
        <v>14</v>
      </c>
    </row>
    <row r="6193" spans="1:1" x14ac:dyDescent="0.35">
      <c r="A6193" t="s">
        <v>201</v>
      </c>
    </row>
    <row r="6194" spans="1:1" x14ac:dyDescent="0.35">
      <c r="A6194" t="s">
        <v>149</v>
      </c>
    </row>
    <row r="6195" spans="1:1" x14ac:dyDescent="0.35">
      <c r="A6195" t="s">
        <v>34</v>
      </c>
    </row>
    <row r="6196" spans="1:1" x14ac:dyDescent="0.35">
      <c r="A6196" t="s">
        <v>169</v>
      </c>
    </row>
    <row r="6197" spans="1:1" x14ac:dyDescent="0.35">
      <c r="A6197" t="s">
        <v>67</v>
      </c>
    </row>
    <row r="6198" spans="1:1" x14ac:dyDescent="0.35">
      <c r="A6198" t="s">
        <v>34</v>
      </c>
    </row>
    <row r="6199" spans="1:1" x14ac:dyDescent="0.35">
      <c r="A6199" t="s">
        <v>101</v>
      </c>
    </row>
    <row r="6200" spans="1:1" x14ac:dyDescent="0.35">
      <c r="A6200" t="s">
        <v>201</v>
      </c>
    </row>
    <row r="6201" spans="1:1" x14ac:dyDescent="0.35">
      <c r="A6201" t="s">
        <v>149</v>
      </c>
    </row>
    <row r="6202" spans="1:1" x14ac:dyDescent="0.35">
      <c r="A6202" t="s">
        <v>14</v>
      </c>
    </row>
    <row r="6203" spans="1:1" x14ac:dyDescent="0.35">
      <c r="A6203" t="s">
        <v>40</v>
      </c>
    </row>
    <row r="6204" spans="1:1" x14ac:dyDescent="0.35">
      <c r="A6204" t="s">
        <v>22</v>
      </c>
    </row>
    <row r="6205" spans="1:1" x14ac:dyDescent="0.35">
      <c r="A6205" t="s">
        <v>32</v>
      </c>
    </row>
    <row r="6206" spans="1:1" x14ac:dyDescent="0.35">
      <c r="A6206" t="s">
        <v>169</v>
      </c>
    </row>
    <row r="6207" spans="1:1" x14ac:dyDescent="0.35">
      <c r="A6207" t="s">
        <v>67</v>
      </c>
    </row>
    <row r="6208" spans="1:1" x14ac:dyDescent="0.35">
      <c r="A6208" t="s">
        <v>149</v>
      </c>
    </row>
    <row r="6209" spans="1:1" x14ac:dyDescent="0.35">
      <c r="A6209" t="s">
        <v>32</v>
      </c>
    </row>
    <row r="6210" spans="1:1" x14ac:dyDescent="0.35">
      <c r="A6210" t="s">
        <v>31</v>
      </c>
    </row>
    <row r="6211" spans="1:1" x14ac:dyDescent="0.35">
      <c r="A6211" t="s">
        <v>201</v>
      </c>
    </row>
    <row r="6212" spans="1:1" x14ac:dyDescent="0.35">
      <c r="A6212" t="s">
        <v>34</v>
      </c>
    </row>
    <row r="6213" spans="1:1" x14ac:dyDescent="0.35">
      <c r="A6213" t="s">
        <v>40</v>
      </c>
    </row>
    <row r="6214" spans="1:1" x14ac:dyDescent="0.35">
      <c r="A6214" t="s">
        <v>23</v>
      </c>
    </row>
    <row r="6215" spans="1:1" x14ac:dyDescent="0.35">
      <c r="A6215" t="s">
        <v>177</v>
      </c>
    </row>
    <row r="6216" spans="1:1" x14ac:dyDescent="0.35">
      <c r="A6216" t="s">
        <v>149</v>
      </c>
    </row>
    <row r="6217" spans="1:1" x14ac:dyDescent="0.35">
      <c r="A6217" t="s">
        <v>16</v>
      </c>
    </row>
    <row r="6218" spans="1:1" x14ac:dyDescent="0.35">
      <c r="A6218" t="s">
        <v>40</v>
      </c>
    </row>
    <row r="6219" spans="1:1" x14ac:dyDescent="0.35">
      <c r="A6219" t="s">
        <v>201</v>
      </c>
    </row>
    <row r="6220" spans="1:1" x14ac:dyDescent="0.35">
      <c r="A6220" t="s">
        <v>201</v>
      </c>
    </row>
    <row r="6221" spans="1:1" x14ac:dyDescent="0.35">
      <c r="A6221" t="s">
        <v>14</v>
      </c>
    </row>
    <row r="6222" spans="1:1" x14ac:dyDescent="0.35">
      <c r="A6222" t="s">
        <v>32</v>
      </c>
    </row>
    <row r="6223" spans="1:1" x14ac:dyDescent="0.35">
      <c r="A6223" t="s">
        <v>177</v>
      </c>
    </row>
    <row r="6224" spans="1:1" x14ac:dyDescent="0.35">
      <c r="A6224" t="s">
        <v>201</v>
      </c>
    </row>
    <row r="6225" spans="1:1" x14ac:dyDescent="0.35">
      <c r="A6225" t="s">
        <v>22</v>
      </c>
    </row>
    <row r="6226" spans="1:1" x14ac:dyDescent="0.35">
      <c r="A6226" t="s">
        <v>133</v>
      </c>
    </row>
    <row r="6227" spans="1:1" x14ac:dyDescent="0.35">
      <c r="A6227" t="s">
        <v>22</v>
      </c>
    </row>
    <row r="6228" spans="1:1" x14ac:dyDescent="0.35">
      <c r="A6228" t="s">
        <v>149</v>
      </c>
    </row>
    <row r="6229" spans="1:1" x14ac:dyDescent="0.35">
      <c r="A6229" t="s">
        <v>149</v>
      </c>
    </row>
    <row r="6230" spans="1:1" x14ac:dyDescent="0.35">
      <c r="A6230" t="s">
        <v>169</v>
      </c>
    </row>
    <row r="6231" spans="1:1" x14ac:dyDescent="0.35">
      <c r="A6231" t="s">
        <v>67</v>
      </c>
    </row>
    <row r="6232" spans="1:1" x14ac:dyDescent="0.35">
      <c r="A6232" t="s">
        <v>67</v>
      </c>
    </row>
    <row r="6233" spans="1:1" x14ac:dyDescent="0.35">
      <c r="A6233" t="s">
        <v>201</v>
      </c>
    </row>
    <row r="6234" spans="1:1" x14ac:dyDescent="0.35">
      <c r="A6234" t="s">
        <v>133</v>
      </c>
    </row>
    <row r="6235" spans="1:1" x14ac:dyDescent="0.35">
      <c r="A6235" t="s">
        <v>42</v>
      </c>
    </row>
    <row r="6236" spans="1:1" x14ac:dyDescent="0.35">
      <c r="A6236" t="s">
        <v>57</v>
      </c>
    </row>
    <row r="6237" spans="1:1" x14ac:dyDescent="0.35">
      <c r="A6237" t="s">
        <v>133</v>
      </c>
    </row>
    <row r="6238" spans="1:1" x14ac:dyDescent="0.35">
      <c r="A6238" t="s">
        <v>177</v>
      </c>
    </row>
    <row r="6239" spans="1:1" x14ac:dyDescent="0.35">
      <c r="A6239" t="s">
        <v>42</v>
      </c>
    </row>
    <row r="6240" spans="1:1" x14ac:dyDescent="0.35">
      <c r="A6240" t="s">
        <v>13</v>
      </c>
    </row>
    <row r="6241" spans="1:1" x14ac:dyDescent="0.35">
      <c r="A6241" t="s">
        <v>16</v>
      </c>
    </row>
    <row r="6242" spans="1:1" x14ac:dyDescent="0.35">
      <c r="A6242" t="s">
        <v>13</v>
      </c>
    </row>
    <row r="6243" spans="1:1" x14ac:dyDescent="0.35">
      <c r="A6243" t="s">
        <v>23</v>
      </c>
    </row>
    <row r="6244" spans="1:1" x14ac:dyDescent="0.35">
      <c r="A6244" t="s">
        <v>34</v>
      </c>
    </row>
    <row r="6245" spans="1:1" x14ac:dyDescent="0.35">
      <c r="A6245" t="s">
        <v>101</v>
      </c>
    </row>
    <row r="6246" spans="1:1" x14ac:dyDescent="0.35">
      <c r="A6246" t="s">
        <v>177</v>
      </c>
    </row>
    <row r="6247" spans="1:1" x14ac:dyDescent="0.35">
      <c r="A6247" t="s">
        <v>32</v>
      </c>
    </row>
    <row r="6248" spans="1:1" x14ac:dyDescent="0.35">
      <c r="A6248" t="s">
        <v>133</v>
      </c>
    </row>
    <row r="6249" spans="1:1" x14ac:dyDescent="0.35">
      <c r="A6249" t="s">
        <v>14</v>
      </c>
    </row>
    <row r="6250" spans="1:1" x14ac:dyDescent="0.35">
      <c r="A6250" t="s">
        <v>42</v>
      </c>
    </row>
    <row r="6251" spans="1:1" x14ac:dyDescent="0.35">
      <c r="A6251" t="s">
        <v>14</v>
      </c>
    </row>
    <row r="6252" spans="1:1" x14ac:dyDescent="0.35">
      <c r="A6252" t="s">
        <v>31</v>
      </c>
    </row>
    <row r="6253" spans="1:1" x14ac:dyDescent="0.35">
      <c r="A6253" t="s">
        <v>169</v>
      </c>
    </row>
    <row r="6254" spans="1:1" x14ac:dyDescent="0.35">
      <c r="A6254" t="s">
        <v>201</v>
      </c>
    </row>
    <row r="6255" spans="1:1" x14ac:dyDescent="0.35">
      <c r="A6255" t="s">
        <v>31</v>
      </c>
    </row>
    <row r="6256" spans="1:1" x14ac:dyDescent="0.35">
      <c r="A6256" t="s">
        <v>169</v>
      </c>
    </row>
    <row r="6257" spans="1:1" x14ac:dyDescent="0.35">
      <c r="A6257" t="s">
        <v>57</v>
      </c>
    </row>
    <row r="6258" spans="1:1" x14ac:dyDescent="0.35">
      <c r="A6258" t="s">
        <v>169</v>
      </c>
    </row>
    <row r="6259" spans="1:1" x14ac:dyDescent="0.35">
      <c r="A6259" t="s">
        <v>32</v>
      </c>
    </row>
    <row r="6260" spans="1:1" x14ac:dyDescent="0.35">
      <c r="A6260" t="s">
        <v>25</v>
      </c>
    </row>
    <row r="6261" spans="1:1" x14ac:dyDescent="0.35">
      <c r="A6261" t="s">
        <v>14</v>
      </c>
    </row>
    <row r="6262" spans="1:1" x14ac:dyDescent="0.35">
      <c r="A6262" t="s">
        <v>40</v>
      </c>
    </row>
    <row r="6263" spans="1:1" x14ac:dyDescent="0.35">
      <c r="A6263" t="s">
        <v>14</v>
      </c>
    </row>
    <row r="6264" spans="1:1" x14ac:dyDescent="0.35">
      <c r="A6264" t="s">
        <v>67</v>
      </c>
    </row>
    <row r="6265" spans="1:1" x14ac:dyDescent="0.35">
      <c r="A6265" t="s">
        <v>79</v>
      </c>
    </row>
    <row r="6266" spans="1:1" x14ac:dyDescent="0.35">
      <c r="A6266" t="s">
        <v>23</v>
      </c>
    </row>
    <row r="6267" spans="1:1" x14ac:dyDescent="0.35">
      <c r="A6267" t="s">
        <v>31</v>
      </c>
    </row>
    <row r="6268" spans="1:1" x14ac:dyDescent="0.35">
      <c r="A6268" t="s">
        <v>67</v>
      </c>
    </row>
    <row r="6269" spans="1:1" x14ac:dyDescent="0.35">
      <c r="A6269" t="s">
        <v>31</v>
      </c>
    </row>
    <row r="6270" spans="1:1" x14ac:dyDescent="0.35">
      <c r="A6270" t="s">
        <v>177</v>
      </c>
    </row>
    <row r="6271" spans="1:1" x14ac:dyDescent="0.35">
      <c r="A6271" t="s">
        <v>149</v>
      </c>
    </row>
    <row r="6272" spans="1:1" x14ac:dyDescent="0.35">
      <c r="A6272" t="s">
        <v>177</v>
      </c>
    </row>
    <row r="6273" spans="1:1" x14ac:dyDescent="0.35">
      <c r="A6273" t="s">
        <v>16</v>
      </c>
    </row>
    <row r="6274" spans="1:1" x14ac:dyDescent="0.35">
      <c r="A6274" t="s">
        <v>169</v>
      </c>
    </row>
    <row r="6275" spans="1:1" x14ac:dyDescent="0.35">
      <c r="A6275" t="s">
        <v>101</v>
      </c>
    </row>
    <row r="6276" spans="1:1" x14ac:dyDescent="0.35">
      <c r="A6276" t="s">
        <v>57</v>
      </c>
    </row>
    <row r="6277" spans="1:1" x14ac:dyDescent="0.35">
      <c r="A6277" t="s">
        <v>149</v>
      </c>
    </row>
    <row r="6278" spans="1:1" x14ac:dyDescent="0.35">
      <c r="A6278" t="s">
        <v>25</v>
      </c>
    </row>
    <row r="6279" spans="1:1" x14ac:dyDescent="0.35">
      <c r="A6279" t="s">
        <v>67</v>
      </c>
    </row>
    <row r="6280" spans="1:1" x14ac:dyDescent="0.35">
      <c r="A6280" t="s">
        <v>201</v>
      </c>
    </row>
    <row r="6281" spans="1:1" x14ac:dyDescent="0.35">
      <c r="A6281" t="s">
        <v>79</v>
      </c>
    </row>
    <row r="6282" spans="1:1" x14ac:dyDescent="0.35">
      <c r="A6282" t="s">
        <v>22</v>
      </c>
    </row>
    <row r="6283" spans="1:1" x14ac:dyDescent="0.35">
      <c r="A6283" t="s">
        <v>22</v>
      </c>
    </row>
    <row r="6284" spans="1:1" x14ac:dyDescent="0.35">
      <c r="A6284" t="s">
        <v>169</v>
      </c>
    </row>
    <row r="6285" spans="1:1" x14ac:dyDescent="0.35">
      <c r="A6285" t="s">
        <v>79</v>
      </c>
    </row>
    <row r="6286" spans="1:1" x14ac:dyDescent="0.35">
      <c r="A6286" t="s">
        <v>79</v>
      </c>
    </row>
    <row r="6287" spans="1:1" x14ac:dyDescent="0.35">
      <c r="A6287" t="s">
        <v>177</v>
      </c>
    </row>
    <row r="6288" spans="1:1" x14ac:dyDescent="0.35">
      <c r="A6288" t="s">
        <v>57</v>
      </c>
    </row>
    <row r="6289" spans="1:1" x14ac:dyDescent="0.35">
      <c r="A6289" t="s">
        <v>16</v>
      </c>
    </row>
    <row r="6290" spans="1:1" x14ac:dyDescent="0.35">
      <c r="A6290" t="s">
        <v>101</v>
      </c>
    </row>
    <row r="6291" spans="1:1" x14ac:dyDescent="0.35">
      <c r="A6291" t="s">
        <v>201</v>
      </c>
    </row>
    <row r="6292" spans="1:1" x14ac:dyDescent="0.35">
      <c r="A6292" t="s">
        <v>42</v>
      </c>
    </row>
    <row r="6293" spans="1:1" x14ac:dyDescent="0.35">
      <c r="A6293" t="s">
        <v>57</v>
      </c>
    </row>
    <row r="6294" spans="1:1" x14ac:dyDescent="0.35">
      <c r="A6294" t="s">
        <v>16</v>
      </c>
    </row>
    <row r="6295" spans="1:1" x14ac:dyDescent="0.35">
      <c r="A6295" t="s">
        <v>149</v>
      </c>
    </row>
    <row r="6296" spans="1:1" x14ac:dyDescent="0.35">
      <c r="A6296" t="s">
        <v>201</v>
      </c>
    </row>
    <row r="6297" spans="1:1" x14ac:dyDescent="0.35">
      <c r="A6297" t="s">
        <v>22</v>
      </c>
    </row>
    <row r="6298" spans="1:1" x14ac:dyDescent="0.35">
      <c r="A6298" t="s">
        <v>177</v>
      </c>
    </row>
    <row r="6299" spans="1:1" x14ac:dyDescent="0.35">
      <c r="A6299" t="s">
        <v>31</v>
      </c>
    </row>
    <row r="6300" spans="1:1" x14ac:dyDescent="0.35">
      <c r="A6300" t="s">
        <v>177</v>
      </c>
    </row>
    <row r="6301" spans="1:1" x14ac:dyDescent="0.35">
      <c r="A6301" t="s">
        <v>40</v>
      </c>
    </row>
    <row r="6302" spans="1:1" x14ac:dyDescent="0.35">
      <c r="A6302" t="s">
        <v>14</v>
      </c>
    </row>
    <row r="6303" spans="1:1" x14ac:dyDescent="0.35">
      <c r="A6303" t="s">
        <v>101</v>
      </c>
    </row>
    <row r="6304" spans="1:1" x14ac:dyDescent="0.35">
      <c r="A6304" t="s">
        <v>101</v>
      </c>
    </row>
    <row r="6305" spans="1:1" x14ac:dyDescent="0.35">
      <c r="A6305" t="s">
        <v>101</v>
      </c>
    </row>
    <row r="6306" spans="1:1" x14ac:dyDescent="0.35">
      <c r="A6306" t="s">
        <v>67</v>
      </c>
    </row>
    <row r="6307" spans="1:1" x14ac:dyDescent="0.35">
      <c r="A6307" t="s">
        <v>177</v>
      </c>
    </row>
    <row r="6308" spans="1:1" x14ac:dyDescent="0.35">
      <c r="A6308" t="s">
        <v>42</v>
      </c>
    </row>
    <row r="6309" spans="1:1" x14ac:dyDescent="0.35">
      <c r="A6309" t="s">
        <v>40</v>
      </c>
    </row>
    <row r="6310" spans="1:1" x14ac:dyDescent="0.35">
      <c r="A6310" t="s">
        <v>42</v>
      </c>
    </row>
    <row r="6311" spans="1:1" x14ac:dyDescent="0.35">
      <c r="A6311" t="s">
        <v>25</v>
      </c>
    </row>
    <row r="6312" spans="1:1" x14ac:dyDescent="0.35">
      <c r="A6312" t="s">
        <v>169</v>
      </c>
    </row>
    <row r="6313" spans="1:1" x14ac:dyDescent="0.35">
      <c r="A6313" t="s">
        <v>13</v>
      </c>
    </row>
    <row r="6314" spans="1:1" x14ac:dyDescent="0.35">
      <c r="A6314" t="s">
        <v>23</v>
      </c>
    </row>
    <row r="6315" spans="1:1" x14ac:dyDescent="0.35">
      <c r="A6315" t="s">
        <v>67</v>
      </c>
    </row>
    <row r="6316" spans="1:1" x14ac:dyDescent="0.35">
      <c r="A6316" t="s">
        <v>133</v>
      </c>
    </row>
    <row r="6317" spans="1:1" x14ac:dyDescent="0.35">
      <c r="A6317" t="s">
        <v>32</v>
      </c>
    </row>
    <row r="6318" spans="1:1" x14ac:dyDescent="0.35">
      <c r="A6318" t="s">
        <v>169</v>
      </c>
    </row>
    <row r="6319" spans="1:1" x14ac:dyDescent="0.35">
      <c r="A6319" t="s">
        <v>133</v>
      </c>
    </row>
    <row r="6320" spans="1:1" x14ac:dyDescent="0.35">
      <c r="A6320" t="s">
        <v>13</v>
      </c>
    </row>
    <row r="6321" spans="1:1" x14ac:dyDescent="0.35">
      <c r="A6321" t="s">
        <v>42</v>
      </c>
    </row>
    <row r="6322" spans="1:1" x14ac:dyDescent="0.35">
      <c r="A6322" t="s">
        <v>101</v>
      </c>
    </row>
    <row r="6323" spans="1:1" x14ac:dyDescent="0.35">
      <c r="A6323" t="s">
        <v>16</v>
      </c>
    </row>
    <row r="6324" spans="1:1" x14ac:dyDescent="0.35">
      <c r="A6324" t="s">
        <v>23</v>
      </c>
    </row>
    <row r="6325" spans="1:1" x14ac:dyDescent="0.35">
      <c r="A6325" t="s">
        <v>22</v>
      </c>
    </row>
    <row r="6326" spans="1:1" x14ac:dyDescent="0.35">
      <c r="A6326" t="s">
        <v>34</v>
      </c>
    </row>
    <row r="6327" spans="1:1" x14ac:dyDescent="0.35">
      <c r="A6327" t="s">
        <v>177</v>
      </c>
    </row>
    <row r="6328" spans="1:1" x14ac:dyDescent="0.35">
      <c r="A6328" t="s">
        <v>16</v>
      </c>
    </row>
    <row r="6329" spans="1:1" x14ac:dyDescent="0.35">
      <c r="A6329" t="s">
        <v>169</v>
      </c>
    </row>
    <row r="6330" spans="1:1" x14ac:dyDescent="0.35">
      <c r="A6330" t="s">
        <v>34</v>
      </c>
    </row>
    <row r="6331" spans="1:1" x14ac:dyDescent="0.35">
      <c r="A6331" t="s">
        <v>133</v>
      </c>
    </row>
    <row r="6332" spans="1:1" x14ac:dyDescent="0.35">
      <c r="A6332" t="s">
        <v>149</v>
      </c>
    </row>
    <row r="6333" spans="1:1" x14ac:dyDescent="0.35">
      <c r="A6333" t="s">
        <v>34</v>
      </c>
    </row>
    <row r="6334" spans="1:1" x14ac:dyDescent="0.35">
      <c r="A6334" t="s">
        <v>149</v>
      </c>
    </row>
    <row r="6335" spans="1:1" x14ac:dyDescent="0.35">
      <c r="A6335" t="s">
        <v>101</v>
      </c>
    </row>
    <row r="6336" spans="1:1" x14ac:dyDescent="0.35">
      <c r="A6336" t="s">
        <v>31</v>
      </c>
    </row>
    <row r="6337" spans="1:1" x14ac:dyDescent="0.35">
      <c r="A6337" t="s">
        <v>14</v>
      </c>
    </row>
    <row r="6338" spans="1:1" x14ac:dyDescent="0.35">
      <c r="A6338" t="s">
        <v>57</v>
      </c>
    </row>
    <row r="6339" spans="1:1" x14ac:dyDescent="0.35">
      <c r="A6339" t="s">
        <v>16</v>
      </c>
    </row>
    <row r="6340" spans="1:1" x14ac:dyDescent="0.35">
      <c r="A6340" t="s">
        <v>67</v>
      </c>
    </row>
    <row r="6341" spans="1:1" x14ac:dyDescent="0.35">
      <c r="A6341" t="s">
        <v>57</v>
      </c>
    </row>
    <row r="6342" spans="1:1" x14ac:dyDescent="0.35">
      <c r="A6342" t="s">
        <v>133</v>
      </c>
    </row>
    <row r="6343" spans="1:1" x14ac:dyDescent="0.35">
      <c r="A6343" t="s">
        <v>25</v>
      </c>
    </row>
    <row r="6344" spans="1:1" x14ac:dyDescent="0.35">
      <c r="A6344" t="s">
        <v>101</v>
      </c>
    </row>
    <row r="6345" spans="1:1" x14ac:dyDescent="0.35">
      <c r="A6345" t="s">
        <v>31</v>
      </c>
    </row>
    <row r="6346" spans="1:1" x14ac:dyDescent="0.35">
      <c r="A6346" t="s">
        <v>149</v>
      </c>
    </row>
    <row r="6347" spans="1:1" x14ac:dyDescent="0.35">
      <c r="A6347" t="s">
        <v>57</v>
      </c>
    </row>
    <row r="6348" spans="1:1" x14ac:dyDescent="0.35">
      <c r="A6348" t="s">
        <v>40</v>
      </c>
    </row>
    <row r="6349" spans="1:1" x14ac:dyDescent="0.35">
      <c r="A6349" t="s">
        <v>22</v>
      </c>
    </row>
    <row r="6350" spans="1:1" x14ac:dyDescent="0.35">
      <c r="A6350" t="s">
        <v>177</v>
      </c>
    </row>
    <row r="6351" spans="1:1" x14ac:dyDescent="0.35">
      <c r="A6351" t="s">
        <v>79</v>
      </c>
    </row>
    <row r="6352" spans="1:1" x14ac:dyDescent="0.35">
      <c r="A6352" t="s">
        <v>169</v>
      </c>
    </row>
    <row r="6353" spans="1:1" x14ac:dyDescent="0.35">
      <c r="A6353" t="s">
        <v>177</v>
      </c>
    </row>
    <row r="6354" spans="1:1" x14ac:dyDescent="0.35">
      <c r="A6354" t="s">
        <v>23</v>
      </c>
    </row>
    <row r="6355" spans="1:1" x14ac:dyDescent="0.35">
      <c r="A6355" t="s">
        <v>169</v>
      </c>
    </row>
    <row r="6356" spans="1:1" x14ac:dyDescent="0.35">
      <c r="A6356" t="s">
        <v>149</v>
      </c>
    </row>
    <row r="6357" spans="1:1" x14ac:dyDescent="0.35">
      <c r="A6357" t="s">
        <v>169</v>
      </c>
    </row>
    <row r="6358" spans="1:1" x14ac:dyDescent="0.35">
      <c r="A6358" t="s">
        <v>25</v>
      </c>
    </row>
    <row r="6359" spans="1:1" x14ac:dyDescent="0.35">
      <c r="A6359" t="s">
        <v>25</v>
      </c>
    </row>
    <row r="6360" spans="1:1" x14ac:dyDescent="0.35">
      <c r="A6360" t="s">
        <v>169</v>
      </c>
    </row>
    <row r="6361" spans="1:1" x14ac:dyDescent="0.35">
      <c r="A6361" t="s">
        <v>31</v>
      </c>
    </row>
    <row r="6362" spans="1:1" x14ac:dyDescent="0.35">
      <c r="A6362" t="s">
        <v>31</v>
      </c>
    </row>
    <row r="6363" spans="1:1" x14ac:dyDescent="0.35">
      <c r="A6363" t="s">
        <v>149</v>
      </c>
    </row>
    <row r="6364" spans="1:1" x14ac:dyDescent="0.35">
      <c r="A6364" t="s">
        <v>22</v>
      </c>
    </row>
    <row r="6365" spans="1:1" x14ac:dyDescent="0.35">
      <c r="A6365" t="s">
        <v>79</v>
      </c>
    </row>
    <row r="6366" spans="1:1" x14ac:dyDescent="0.35">
      <c r="A6366" t="s">
        <v>23</v>
      </c>
    </row>
    <row r="6367" spans="1:1" x14ac:dyDescent="0.35">
      <c r="A6367" t="s">
        <v>133</v>
      </c>
    </row>
    <row r="6368" spans="1:1" x14ac:dyDescent="0.35">
      <c r="A6368" t="s">
        <v>169</v>
      </c>
    </row>
    <row r="6369" spans="1:1" x14ac:dyDescent="0.35">
      <c r="A6369" t="s">
        <v>79</v>
      </c>
    </row>
    <row r="6370" spans="1:1" x14ac:dyDescent="0.35">
      <c r="A6370" t="s">
        <v>201</v>
      </c>
    </row>
    <row r="6371" spans="1:1" x14ac:dyDescent="0.35">
      <c r="A6371" t="s">
        <v>101</v>
      </c>
    </row>
    <row r="6372" spans="1:1" x14ac:dyDescent="0.35">
      <c r="A6372" t="s">
        <v>79</v>
      </c>
    </row>
    <row r="6373" spans="1:1" x14ac:dyDescent="0.35">
      <c r="A6373" t="s">
        <v>14</v>
      </c>
    </row>
    <row r="6374" spans="1:1" x14ac:dyDescent="0.35">
      <c r="A6374" t="s">
        <v>133</v>
      </c>
    </row>
    <row r="6375" spans="1:1" x14ac:dyDescent="0.35">
      <c r="A6375" t="s">
        <v>22</v>
      </c>
    </row>
    <row r="6376" spans="1:1" x14ac:dyDescent="0.35">
      <c r="A6376" t="s">
        <v>40</v>
      </c>
    </row>
    <row r="6377" spans="1:1" x14ac:dyDescent="0.35">
      <c r="A6377" t="s">
        <v>32</v>
      </c>
    </row>
    <row r="6378" spans="1:1" x14ac:dyDescent="0.35">
      <c r="A6378" t="s">
        <v>42</v>
      </c>
    </row>
    <row r="6379" spans="1:1" x14ac:dyDescent="0.35">
      <c r="A6379" t="s">
        <v>101</v>
      </c>
    </row>
    <row r="6380" spans="1:1" x14ac:dyDescent="0.35">
      <c r="A6380" t="s">
        <v>31</v>
      </c>
    </row>
    <row r="6381" spans="1:1" x14ac:dyDescent="0.35">
      <c r="A6381" t="s">
        <v>34</v>
      </c>
    </row>
    <row r="6382" spans="1:1" x14ac:dyDescent="0.35">
      <c r="A6382" t="s">
        <v>177</v>
      </c>
    </row>
    <row r="6383" spans="1:1" x14ac:dyDescent="0.35">
      <c r="A6383" t="s">
        <v>23</v>
      </c>
    </row>
    <row r="6384" spans="1:1" x14ac:dyDescent="0.35">
      <c r="A6384" t="s">
        <v>101</v>
      </c>
    </row>
    <row r="6385" spans="1:1" x14ac:dyDescent="0.35">
      <c r="A6385" t="s">
        <v>133</v>
      </c>
    </row>
    <row r="6386" spans="1:1" x14ac:dyDescent="0.35">
      <c r="A6386" t="s">
        <v>31</v>
      </c>
    </row>
    <row r="6387" spans="1:1" x14ac:dyDescent="0.35">
      <c r="A6387" t="s">
        <v>201</v>
      </c>
    </row>
    <row r="6388" spans="1:1" x14ac:dyDescent="0.35">
      <c r="A6388" t="s">
        <v>32</v>
      </c>
    </row>
    <row r="6389" spans="1:1" x14ac:dyDescent="0.35">
      <c r="A6389" t="s">
        <v>42</v>
      </c>
    </row>
    <row r="6390" spans="1:1" x14ac:dyDescent="0.35">
      <c r="A6390" t="s">
        <v>16</v>
      </c>
    </row>
    <row r="6391" spans="1:1" x14ac:dyDescent="0.35">
      <c r="A6391" t="s">
        <v>40</v>
      </c>
    </row>
    <row r="6392" spans="1:1" x14ac:dyDescent="0.35">
      <c r="A6392" t="s">
        <v>101</v>
      </c>
    </row>
    <row r="6393" spans="1:1" x14ac:dyDescent="0.35">
      <c r="A6393" t="s">
        <v>32</v>
      </c>
    </row>
    <row r="6394" spans="1:1" x14ac:dyDescent="0.35">
      <c r="A6394" t="s">
        <v>25</v>
      </c>
    </row>
    <row r="6395" spans="1:1" x14ac:dyDescent="0.35">
      <c r="A6395" t="s">
        <v>13</v>
      </c>
    </row>
    <row r="6396" spans="1:1" x14ac:dyDescent="0.35">
      <c r="A6396" t="s">
        <v>101</v>
      </c>
    </row>
    <row r="6397" spans="1:1" x14ac:dyDescent="0.35">
      <c r="A6397" t="s">
        <v>79</v>
      </c>
    </row>
    <row r="6398" spans="1:1" x14ac:dyDescent="0.35">
      <c r="A6398" t="s">
        <v>79</v>
      </c>
    </row>
    <row r="6399" spans="1:1" x14ac:dyDescent="0.35">
      <c r="A6399" t="s">
        <v>133</v>
      </c>
    </row>
    <row r="6400" spans="1:1" x14ac:dyDescent="0.35">
      <c r="A6400" t="s">
        <v>177</v>
      </c>
    </row>
    <row r="6401" spans="1:1" x14ac:dyDescent="0.35">
      <c r="A6401" t="s">
        <v>177</v>
      </c>
    </row>
    <row r="6402" spans="1:1" x14ac:dyDescent="0.35">
      <c r="A6402" t="s">
        <v>133</v>
      </c>
    </row>
    <row r="6403" spans="1:1" x14ac:dyDescent="0.35">
      <c r="A6403" t="s">
        <v>23</v>
      </c>
    </row>
    <row r="6404" spans="1:1" x14ac:dyDescent="0.35">
      <c r="A6404" t="s">
        <v>101</v>
      </c>
    </row>
    <row r="6405" spans="1:1" x14ac:dyDescent="0.35">
      <c r="A6405" t="s">
        <v>14</v>
      </c>
    </row>
    <row r="6406" spans="1:1" x14ac:dyDescent="0.35">
      <c r="A6406" t="s">
        <v>25</v>
      </c>
    </row>
    <row r="6407" spans="1:1" x14ac:dyDescent="0.35">
      <c r="A6407" t="s">
        <v>149</v>
      </c>
    </row>
    <row r="6408" spans="1:1" x14ac:dyDescent="0.35">
      <c r="A6408" t="s">
        <v>34</v>
      </c>
    </row>
    <row r="6409" spans="1:1" x14ac:dyDescent="0.35">
      <c r="A6409" t="s">
        <v>201</v>
      </c>
    </row>
    <row r="6410" spans="1:1" x14ac:dyDescent="0.35">
      <c r="A6410" t="s">
        <v>169</v>
      </c>
    </row>
    <row r="6411" spans="1:1" x14ac:dyDescent="0.35">
      <c r="A6411" t="s">
        <v>34</v>
      </c>
    </row>
    <row r="6412" spans="1:1" x14ac:dyDescent="0.35">
      <c r="A6412" t="s">
        <v>67</v>
      </c>
    </row>
    <row r="6413" spans="1:1" x14ac:dyDescent="0.35">
      <c r="A6413" t="s">
        <v>25</v>
      </c>
    </row>
    <row r="6414" spans="1:1" x14ac:dyDescent="0.35">
      <c r="A6414" t="s">
        <v>13</v>
      </c>
    </row>
    <row r="6415" spans="1:1" x14ac:dyDescent="0.35">
      <c r="A6415" t="s">
        <v>79</v>
      </c>
    </row>
    <row r="6416" spans="1:1" x14ac:dyDescent="0.35">
      <c r="A6416" t="s">
        <v>40</v>
      </c>
    </row>
    <row r="6417" spans="1:1" x14ac:dyDescent="0.35">
      <c r="A6417" t="s">
        <v>42</v>
      </c>
    </row>
    <row r="6418" spans="1:1" x14ac:dyDescent="0.35">
      <c r="A6418" t="s">
        <v>25</v>
      </c>
    </row>
    <row r="6419" spans="1:1" x14ac:dyDescent="0.35">
      <c r="A6419" t="s">
        <v>57</v>
      </c>
    </row>
    <row r="6420" spans="1:1" x14ac:dyDescent="0.35">
      <c r="A6420" t="s">
        <v>16</v>
      </c>
    </row>
    <row r="6421" spans="1:1" x14ac:dyDescent="0.35">
      <c r="A6421" t="s">
        <v>149</v>
      </c>
    </row>
    <row r="6422" spans="1:1" x14ac:dyDescent="0.35">
      <c r="A6422" t="s">
        <v>25</v>
      </c>
    </row>
    <row r="6423" spans="1:1" x14ac:dyDescent="0.35">
      <c r="A6423" t="s">
        <v>25</v>
      </c>
    </row>
    <row r="6424" spans="1:1" x14ac:dyDescent="0.35">
      <c r="A6424" t="s">
        <v>32</v>
      </c>
    </row>
    <row r="6425" spans="1:1" x14ac:dyDescent="0.35">
      <c r="A6425" t="s">
        <v>101</v>
      </c>
    </row>
    <row r="6426" spans="1:1" x14ac:dyDescent="0.35">
      <c r="A6426" t="s">
        <v>149</v>
      </c>
    </row>
    <row r="6427" spans="1:1" x14ac:dyDescent="0.35">
      <c r="A6427" t="s">
        <v>169</v>
      </c>
    </row>
    <row r="6428" spans="1:1" x14ac:dyDescent="0.35">
      <c r="A6428" t="s">
        <v>40</v>
      </c>
    </row>
    <row r="6429" spans="1:1" x14ac:dyDescent="0.35">
      <c r="A6429" t="s">
        <v>40</v>
      </c>
    </row>
    <row r="6430" spans="1:1" x14ac:dyDescent="0.35">
      <c r="A6430" t="s">
        <v>32</v>
      </c>
    </row>
    <row r="6431" spans="1:1" x14ac:dyDescent="0.35">
      <c r="A6431" t="s">
        <v>23</v>
      </c>
    </row>
    <row r="6432" spans="1:1" x14ac:dyDescent="0.35">
      <c r="A6432" t="s">
        <v>67</v>
      </c>
    </row>
    <row r="6433" spans="1:1" x14ac:dyDescent="0.35">
      <c r="A6433" t="s">
        <v>25</v>
      </c>
    </row>
    <row r="6434" spans="1:1" x14ac:dyDescent="0.35">
      <c r="A6434" t="s">
        <v>40</v>
      </c>
    </row>
    <row r="6435" spans="1:1" x14ac:dyDescent="0.35">
      <c r="A6435" t="s">
        <v>40</v>
      </c>
    </row>
    <row r="6436" spans="1:1" x14ac:dyDescent="0.35">
      <c r="A6436" t="s">
        <v>177</v>
      </c>
    </row>
    <row r="6437" spans="1:1" x14ac:dyDescent="0.35">
      <c r="A6437" t="s">
        <v>79</v>
      </c>
    </row>
    <row r="6438" spans="1:1" x14ac:dyDescent="0.35">
      <c r="A6438" t="s">
        <v>22</v>
      </c>
    </row>
    <row r="6439" spans="1:1" x14ac:dyDescent="0.35">
      <c r="A6439" t="s">
        <v>22</v>
      </c>
    </row>
    <row r="6440" spans="1:1" x14ac:dyDescent="0.35">
      <c r="A6440" t="s">
        <v>79</v>
      </c>
    </row>
    <row r="6441" spans="1:1" x14ac:dyDescent="0.35">
      <c r="A6441" t="s">
        <v>169</v>
      </c>
    </row>
    <row r="6442" spans="1:1" x14ac:dyDescent="0.35">
      <c r="A6442" t="s">
        <v>79</v>
      </c>
    </row>
    <row r="6443" spans="1:1" x14ac:dyDescent="0.35">
      <c r="A6443" t="s">
        <v>16</v>
      </c>
    </row>
    <row r="6444" spans="1:1" x14ac:dyDescent="0.35">
      <c r="A6444" t="s">
        <v>25</v>
      </c>
    </row>
    <row r="6445" spans="1:1" x14ac:dyDescent="0.35">
      <c r="A6445" t="s">
        <v>23</v>
      </c>
    </row>
    <row r="6446" spans="1:1" x14ac:dyDescent="0.35">
      <c r="A6446" t="s">
        <v>16</v>
      </c>
    </row>
    <row r="6447" spans="1:1" x14ac:dyDescent="0.35">
      <c r="A6447" t="s">
        <v>57</v>
      </c>
    </row>
    <row r="6448" spans="1:1" x14ac:dyDescent="0.35">
      <c r="A6448" t="s">
        <v>42</v>
      </c>
    </row>
    <row r="6449" spans="1:1" x14ac:dyDescent="0.35">
      <c r="A6449" t="s">
        <v>16</v>
      </c>
    </row>
    <row r="6450" spans="1:1" x14ac:dyDescent="0.35">
      <c r="A6450" t="s">
        <v>79</v>
      </c>
    </row>
    <row r="6451" spans="1:1" x14ac:dyDescent="0.35">
      <c r="A6451" t="s">
        <v>22</v>
      </c>
    </row>
    <row r="6452" spans="1:1" x14ac:dyDescent="0.35">
      <c r="A6452" t="s">
        <v>32</v>
      </c>
    </row>
    <row r="6453" spans="1:1" x14ac:dyDescent="0.35">
      <c r="A6453" t="s">
        <v>14</v>
      </c>
    </row>
    <row r="6454" spans="1:1" x14ac:dyDescent="0.35">
      <c r="A6454" t="s">
        <v>101</v>
      </c>
    </row>
    <row r="6455" spans="1:1" x14ac:dyDescent="0.35">
      <c r="A6455" t="s">
        <v>149</v>
      </c>
    </row>
    <row r="6456" spans="1:1" x14ac:dyDescent="0.35">
      <c r="A6456" t="s">
        <v>32</v>
      </c>
    </row>
    <row r="6457" spans="1:1" x14ac:dyDescent="0.35">
      <c r="A6457" t="s">
        <v>57</v>
      </c>
    </row>
    <row r="6458" spans="1:1" x14ac:dyDescent="0.35">
      <c r="A6458" t="s">
        <v>57</v>
      </c>
    </row>
    <row r="6459" spans="1:1" x14ac:dyDescent="0.35">
      <c r="A6459" t="s">
        <v>14</v>
      </c>
    </row>
    <row r="6460" spans="1:1" x14ac:dyDescent="0.35">
      <c r="A6460" t="s">
        <v>201</v>
      </c>
    </row>
    <row r="6461" spans="1:1" x14ac:dyDescent="0.35">
      <c r="A6461" t="s">
        <v>57</v>
      </c>
    </row>
    <row r="6462" spans="1:1" x14ac:dyDescent="0.35">
      <c r="A6462" t="s">
        <v>133</v>
      </c>
    </row>
    <row r="6463" spans="1:1" x14ac:dyDescent="0.35">
      <c r="A6463" t="s">
        <v>34</v>
      </c>
    </row>
    <row r="6464" spans="1:1" x14ac:dyDescent="0.35">
      <c r="A6464" t="s">
        <v>34</v>
      </c>
    </row>
    <row r="6465" spans="1:1" x14ac:dyDescent="0.35">
      <c r="A6465" t="s">
        <v>101</v>
      </c>
    </row>
    <row r="6466" spans="1:1" x14ac:dyDescent="0.35">
      <c r="A6466" t="s">
        <v>14</v>
      </c>
    </row>
    <row r="6467" spans="1:1" x14ac:dyDescent="0.35">
      <c r="A6467" t="s">
        <v>22</v>
      </c>
    </row>
    <row r="6468" spans="1:1" x14ac:dyDescent="0.35">
      <c r="A6468" t="s">
        <v>42</v>
      </c>
    </row>
    <row r="6469" spans="1:1" x14ac:dyDescent="0.35">
      <c r="A6469" t="s">
        <v>177</v>
      </c>
    </row>
    <row r="6470" spans="1:1" x14ac:dyDescent="0.35">
      <c r="A6470" t="s">
        <v>201</v>
      </c>
    </row>
    <row r="6471" spans="1:1" x14ac:dyDescent="0.35">
      <c r="A6471" t="s">
        <v>149</v>
      </c>
    </row>
    <row r="6472" spans="1:1" x14ac:dyDescent="0.35">
      <c r="A6472" t="s">
        <v>79</v>
      </c>
    </row>
    <row r="6473" spans="1:1" x14ac:dyDescent="0.35">
      <c r="A6473" t="s">
        <v>67</v>
      </c>
    </row>
    <row r="6474" spans="1:1" x14ac:dyDescent="0.35">
      <c r="A6474" t="s">
        <v>169</v>
      </c>
    </row>
    <row r="6475" spans="1:1" x14ac:dyDescent="0.35">
      <c r="A6475" t="s">
        <v>25</v>
      </c>
    </row>
    <row r="6476" spans="1:1" x14ac:dyDescent="0.35">
      <c r="A6476" t="s">
        <v>42</v>
      </c>
    </row>
    <row r="6477" spans="1:1" x14ac:dyDescent="0.35">
      <c r="A6477" t="s">
        <v>23</v>
      </c>
    </row>
    <row r="6478" spans="1:1" x14ac:dyDescent="0.35">
      <c r="A6478" t="s">
        <v>133</v>
      </c>
    </row>
    <row r="6479" spans="1:1" x14ac:dyDescent="0.35">
      <c r="A6479" t="s">
        <v>13</v>
      </c>
    </row>
    <row r="6480" spans="1:1" x14ac:dyDescent="0.35">
      <c r="A6480" t="s">
        <v>14</v>
      </c>
    </row>
    <row r="6481" spans="1:1" x14ac:dyDescent="0.35">
      <c r="A6481" t="s">
        <v>79</v>
      </c>
    </row>
    <row r="6482" spans="1:1" x14ac:dyDescent="0.35">
      <c r="A6482" t="s">
        <v>13</v>
      </c>
    </row>
    <row r="6483" spans="1:1" x14ac:dyDescent="0.35">
      <c r="A6483" t="s">
        <v>177</v>
      </c>
    </row>
    <row r="6484" spans="1:1" x14ac:dyDescent="0.35">
      <c r="A6484" t="s">
        <v>169</v>
      </c>
    </row>
    <row r="6485" spans="1:1" x14ac:dyDescent="0.35">
      <c r="A6485" t="s">
        <v>79</v>
      </c>
    </row>
    <row r="6486" spans="1:1" x14ac:dyDescent="0.35">
      <c r="A6486" t="s">
        <v>149</v>
      </c>
    </row>
    <row r="6487" spans="1:1" x14ac:dyDescent="0.35">
      <c r="A6487" t="s">
        <v>79</v>
      </c>
    </row>
    <row r="6488" spans="1:1" x14ac:dyDescent="0.35">
      <c r="A6488" t="s">
        <v>34</v>
      </c>
    </row>
    <row r="6489" spans="1:1" x14ac:dyDescent="0.35">
      <c r="A6489" t="s">
        <v>67</v>
      </c>
    </row>
    <row r="6490" spans="1:1" x14ac:dyDescent="0.35">
      <c r="A6490" t="s">
        <v>34</v>
      </c>
    </row>
    <row r="6491" spans="1:1" x14ac:dyDescent="0.35">
      <c r="A6491" t="s">
        <v>79</v>
      </c>
    </row>
    <row r="6492" spans="1:1" x14ac:dyDescent="0.35">
      <c r="A6492" t="s">
        <v>201</v>
      </c>
    </row>
    <row r="6493" spans="1:1" x14ac:dyDescent="0.35">
      <c r="A6493" t="s">
        <v>34</v>
      </c>
    </row>
    <row r="6494" spans="1:1" x14ac:dyDescent="0.35">
      <c r="A6494" t="s">
        <v>14</v>
      </c>
    </row>
    <row r="6495" spans="1:1" x14ac:dyDescent="0.35">
      <c r="A6495" t="s">
        <v>22</v>
      </c>
    </row>
    <row r="6496" spans="1:1" x14ac:dyDescent="0.35">
      <c r="A6496" t="s">
        <v>177</v>
      </c>
    </row>
    <row r="6497" spans="1:1" x14ac:dyDescent="0.35">
      <c r="A6497" t="s">
        <v>201</v>
      </c>
    </row>
    <row r="6498" spans="1:1" x14ac:dyDescent="0.35">
      <c r="A6498" t="s">
        <v>23</v>
      </c>
    </row>
    <row r="6499" spans="1:1" x14ac:dyDescent="0.35">
      <c r="A6499" t="s">
        <v>23</v>
      </c>
    </row>
    <row r="6500" spans="1:1" x14ac:dyDescent="0.35">
      <c r="A6500" t="s">
        <v>32</v>
      </c>
    </row>
    <row r="6501" spans="1:1" x14ac:dyDescent="0.35">
      <c r="A6501" t="s">
        <v>67</v>
      </c>
    </row>
    <row r="6502" spans="1:1" x14ac:dyDescent="0.35">
      <c r="A6502" t="s">
        <v>79</v>
      </c>
    </row>
    <row r="6503" spans="1:1" x14ac:dyDescent="0.35">
      <c r="A6503" t="s">
        <v>16</v>
      </c>
    </row>
    <row r="6504" spans="1:1" x14ac:dyDescent="0.35">
      <c r="A6504" t="s">
        <v>23</v>
      </c>
    </row>
    <row r="6505" spans="1:1" x14ac:dyDescent="0.35">
      <c r="A6505" t="s">
        <v>40</v>
      </c>
    </row>
    <row r="6506" spans="1:1" x14ac:dyDescent="0.35">
      <c r="A6506" t="s">
        <v>133</v>
      </c>
    </row>
    <row r="6507" spans="1:1" x14ac:dyDescent="0.35">
      <c r="A6507" t="s">
        <v>79</v>
      </c>
    </row>
    <row r="6508" spans="1:1" x14ac:dyDescent="0.35">
      <c r="A6508" t="s">
        <v>42</v>
      </c>
    </row>
    <row r="6509" spans="1:1" x14ac:dyDescent="0.35">
      <c r="A6509" t="s">
        <v>40</v>
      </c>
    </row>
    <row r="6510" spans="1:1" x14ac:dyDescent="0.35">
      <c r="A6510" t="s">
        <v>149</v>
      </c>
    </row>
    <row r="6511" spans="1:1" x14ac:dyDescent="0.35">
      <c r="A6511" t="s">
        <v>31</v>
      </c>
    </row>
    <row r="6512" spans="1:1" x14ac:dyDescent="0.35">
      <c r="A6512" t="s">
        <v>34</v>
      </c>
    </row>
    <row r="6513" spans="1:1" x14ac:dyDescent="0.35">
      <c r="A6513" t="s">
        <v>169</v>
      </c>
    </row>
    <row r="6514" spans="1:1" x14ac:dyDescent="0.35">
      <c r="A6514" t="s">
        <v>34</v>
      </c>
    </row>
    <row r="6515" spans="1:1" x14ac:dyDescent="0.35">
      <c r="A6515" t="s">
        <v>22</v>
      </c>
    </row>
    <row r="6516" spans="1:1" x14ac:dyDescent="0.35">
      <c r="A6516" t="s">
        <v>57</v>
      </c>
    </row>
    <row r="6517" spans="1:1" x14ac:dyDescent="0.35">
      <c r="A6517" t="s">
        <v>133</v>
      </c>
    </row>
    <row r="6518" spans="1:1" x14ac:dyDescent="0.35">
      <c r="A6518" t="s">
        <v>177</v>
      </c>
    </row>
    <row r="6519" spans="1:1" x14ac:dyDescent="0.35">
      <c r="A6519" t="s">
        <v>133</v>
      </c>
    </row>
    <row r="6520" spans="1:1" x14ac:dyDescent="0.35">
      <c r="A6520" t="s">
        <v>14</v>
      </c>
    </row>
    <row r="6521" spans="1:1" x14ac:dyDescent="0.35">
      <c r="A6521" t="s">
        <v>67</v>
      </c>
    </row>
    <row r="6522" spans="1:1" x14ac:dyDescent="0.35">
      <c r="A6522" t="s">
        <v>79</v>
      </c>
    </row>
    <row r="6523" spans="1:1" x14ac:dyDescent="0.35">
      <c r="A6523" t="s">
        <v>169</v>
      </c>
    </row>
    <row r="6524" spans="1:1" x14ac:dyDescent="0.35">
      <c r="A6524" t="s">
        <v>32</v>
      </c>
    </row>
    <row r="6525" spans="1:1" x14ac:dyDescent="0.35">
      <c r="A6525" t="s">
        <v>34</v>
      </c>
    </row>
    <row r="6526" spans="1:1" x14ac:dyDescent="0.35">
      <c r="A6526" t="s">
        <v>101</v>
      </c>
    </row>
    <row r="6527" spans="1:1" x14ac:dyDescent="0.35">
      <c r="A6527" t="s">
        <v>25</v>
      </c>
    </row>
    <row r="6528" spans="1:1" x14ac:dyDescent="0.35">
      <c r="A6528" t="s">
        <v>177</v>
      </c>
    </row>
    <row r="6529" spans="1:1" x14ac:dyDescent="0.35">
      <c r="A6529" t="s">
        <v>40</v>
      </c>
    </row>
    <row r="6530" spans="1:1" x14ac:dyDescent="0.35">
      <c r="A6530" t="s">
        <v>32</v>
      </c>
    </row>
    <row r="6531" spans="1:1" x14ac:dyDescent="0.35">
      <c r="A6531" t="s">
        <v>79</v>
      </c>
    </row>
    <row r="6532" spans="1:1" x14ac:dyDescent="0.35">
      <c r="A6532" t="s">
        <v>34</v>
      </c>
    </row>
    <row r="6533" spans="1:1" x14ac:dyDescent="0.35">
      <c r="A6533" t="s">
        <v>133</v>
      </c>
    </row>
    <row r="6534" spans="1:1" x14ac:dyDescent="0.35">
      <c r="A6534" t="s">
        <v>177</v>
      </c>
    </row>
    <row r="6535" spans="1:1" x14ac:dyDescent="0.35">
      <c r="A6535" t="s">
        <v>13</v>
      </c>
    </row>
    <row r="6536" spans="1:1" x14ac:dyDescent="0.35">
      <c r="A6536" t="s">
        <v>14</v>
      </c>
    </row>
    <row r="6537" spans="1:1" x14ac:dyDescent="0.35">
      <c r="A6537" t="s">
        <v>169</v>
      </c>
    </row>
    <row r="6538" spans="1:1" x14ac:dyDescent="0.35">
      <c r="A6538" t="s">
        <v>57</v>
      </c>
    </row>
    <row r="6539" spans="1:1" x14ac:dyDescent="0.35">
      <c r="A6539" t="s">
        <v>31</v>
      </c>
    </row>
    <row r="6540" spans="1:1" x14ac:dyDescent="0.35">
      <c r="A6540" t="s">
        <v>23</v>
      </c>
    </row>
    <row r="6541" spans="1:1" x14ac:dyDescent="0.35">
      <c r="A6541" t="s">
        <v>201</v>
      </c>
    </row>
    <row r="6542" spans="1:1" x14ac:dyDescent="0.35">
      <c r="A6542" t="s">
        <v>201</v>
      </c>
    </row>
    <row r="6543" spans="1:1" x14ac:dyDescent="0.35">
      <c r="A6543" t="s">
        <v>22</v>
      </c>
    </row>
    <row r="6544" spans="1:1" x14ac:dyDescent="0.35">
      <c r="A6544" t="s">
        <v>67</v>
      </c>
    </row>
    <row r="6545" spans="1:1" x14ac:dyDescent="0.35">
      <c r="A6545" t="s">
        <v>79</v>
      </c>
    </row>
    <row r="6546" spans="1:1" x14ac:dyDescent="0.35">
      <c r="A6546" t="s">
        <v>22</v>
      </c>
    </row>
    <row r="6547" spans="1:1" x14ac:dyDescent="0.35">
      <c r="A6547" t="s">
        <v>40</v>
      </c>
    </row>
    <row r="6548" spans="1:1" x14ac:dyDescent="0.35">
      <c r="A6548" t="s">
        <v>177</v>
      </c>
    </row>
    <row r="6549" spans="1:1" x14ac:dyDescent="0.35">
      <c r="A6549" t="s">
        <v>177</v>
      </c>
    </row>
    <row r="6550" spans="1:1" x14ac:dyDescent="0.35">
      <c r="A6550" t="s">
        <v>79</v>
      </c>
    </row>
    <row r="6551" spans="1:1" x14ac:dyDescent="0.35">
      <c r="A6551" t="s">
        <v>177</v>
      </c>
    </row>
    <row r="6552" spans="1:1" x14ac:dyDescent="0.35">
      <c r="A6552" t="s">
        <v>31</v>
      </c>
    </row>
    <row r="6553" spans="1:1" x14ac:dyDescent="0.35">
      <c r="A6553" t="s">
        <v>201</v>
      </c>
    </row>
    <row r="6554" spans="1:1" x14ac:dyDescent="0.35">
      <c r="A6554" t="s">
        <v>14</v>
      </c>
    </row>
    <row r="6555" spans="1:1" x14ac:dyDescent="0.35">
      <c r="A6555" t="s">
        <v>169</v>
      </c>
    </row>
    <row r="6556" spans="1:1" x14ac:dyDescent="0.35">
      <c r="A6556" t="s">
        <v>67</v>
      </c>
    </row>
    <row r="6557" spans="1:1" x14ac:dyDescent="0.35">
      <c r="A6557" t="s">
        <v>22</v>
      </c>
    </row>
    <row r="6558" spans="1:1" x14ac:dyDescent="0.35">
      <c r="A6558" t="s">
        <v>67</v>
      </c>
    </row>
    <row r="6559" spans="1:1" x14ac:dyDescent="0.35">
      <c r="A6559" t="s">
        <v>149</v>
      </c>
    </row>
    <row r="6560" spans="1:1" x14ac:dyDescent="0.35">
      <c r="A6560" t="s">
        <v>101</v>
      </c>
    </row>
    <row r="6561" spans="1:1" x14ac:dyDescent="0.35">
      <c r="A6561" t="s">
        <v>201</v>
      </c>
    </row>
    <row r="6562" spans="1:1" x14ac:dyDescent="0.35">
      <c r="A6562" t="s">
        <v>133</v>
      </c>
    </row>
    <row r="6563" spans="1:1" x14ac:dyDescent="0.35">
      <c r="A6563" t="s">
        <v>16</v>
      </c>
    </row>
    <row r="6564" spans="1:1" x14ac:dyDescent="0.35">
      <c r="A6564" t="s">
        <v>149</v>
      </c>
    </row>
    <row r="6565" spans="1:1" x14ac:dyDescent="0.35">
      <c r="A6565" t="s">
        <v>177</v>
      </c>
    </row>
    <row r="6566" spans="1:1" x14ac:dyDescent="0.35">
      <c r="A6566" t="s">
        <v>32</v>
      </c>
    </row>
    <row r="6567" spans="1:1" x14ac:dyDescent="0.35">
      <c r="A6567" t="s">
        <v>201</v>
      </c>
    </row>
    <row r="6568" spans="1:1" x14ac:dyDescent="0.35">
      <c r="A6568" t="s">
        <v>40</v>
      </c>
    </row>
    <row r="6569" spans="1:1" x14ac:dyDescent="0.35">
      <c r="A6569" t="s">
        <v>14</v>
      </c>
    </row>
    <row r="6570" spans="1:1" x14ac:dyDescent="0.35">
      <c r="A6570" t="s">
        <v>57</v>
      </c>
    </row>
    <row r="6571" spans="1:1" x14ac:dyDescent="0.35">
      <c r="A6571" t="s">
        <v>25</v>
      </c>
    </row>
    <row r="6572" spans="1:1" x14ac:dyDescent="0.35">
      <c r="A6572" t="s">
        <v>57</v>
      </c>
    </row>
    <row r="6573" spans="1:1" x14ac:dyDescent="0.35">
      <c r="A6573" t="s">
        <v>177</v>
      </c>
    </row>
    <row r="6574" spans="1:1" x14ac:dyDescent="0.35">
      <c r="A6574" t="s">
        <v>177</v>
      </c>
    </row>
    <row r="6575" spans="1:1" x14ac:dyDescent="0.35">
      <c r="A6575" t="s">
        <v>149</v>
      </c>
    </row>
    <row r="6576" spans="1:1" x14ac:dyDescent="0.35">
      <c r="A6576" t="s">
        <v>149</v>
      </c>
    </row>
    <row r="6577" spans="1:1" x14ac:dyDescent="0.35">
      <c r="A6577" t="s">
        <v>201</v>
      </c>
    </row>
    <row r="6578" spans="1:1" x14ac:dyDescent="0.35">
      <c r="A6578" t="s">
        <v>101</v>
      </c>
    </row>
    <row r="6579" spans="1:1" x14ac:dyDescent="0.35">
      <c r="A6579" t="s">
        <v>23</v>
      </c>
    </row>
    <row r="6580" spans="1:1" x14ac:dyDescent="0.35">
      <c r="A6580" t="s">
        <v>101</v>
      </c>
    </row>
    <row r="6581" spans="1:1" x14ac:dyDescent="0.35">
      <c r="A6581" t="s">
        <v>31</v>
      </c>
    </row>
    <row r="6582" spans="1:1" x14ac:dyDescent="0.35">
      <c r="A6582" t="s">
        <v>25</v>
      </c>
    </row>
    <row r="6583" spans="1:1" x14ac:dyDescent="0.35">
      <c r="A6583" t="s">
        <v>25</v>
      </c>
    </row>
    <row r="6584" spans="1:1" x14ac:dyDescent="0.35">
      <c r="A6584" t="s">
        <v>16</v>
      </c>
    </row>
    <row r="6585" spans="1:1" x14ac:dyDescent="0.35">
      <c r="A6585" t="s">
        <v>42</v>
      </c>
    </row>
    <row r="6586" spans="1:1" x14ac:dyDescent="0.35">
      <c r="A6586" t="s">
        <v>57</v>
      </c>
    </row>
    <row r="6587" spans="1:1" x14ac:dyDescent="0.35">
      <c r="A6587" t="s">
        <v>22</v>
      </c>
    </row>
    <row r="6588" spans="1:1" x14ac:dyDescent="0.35">
      <c r="A6588" t="s">
        <v>32</v>
      </c>
    </row>
    <row r="6589" spans="1:1" x14ac:dyDescent="0.35">
      <c r="A6589" t="s">
        <v>16</v>
      </c>
    </row>
    <row r="6590" spans="1:1" x14ac:dyDescent="0.35">
      <c r="A6590" t="s">
        <v>133</v>
      </c>
    </row>
    <row r="6591" spans="1:1" x14ac:dyDescent="0.35">
      <c r="A6591" t="s">
        <v>22</v>
      </c>
    </row>
    <row r="6592" spans="1:1" x14ac:dyDescent="0.35">
      <c r="A6592" t="s">
        <v>23</v>
      </c>
    </row>
    <row r="6593" spans="1:1" x14ac:dyDescent="0.35">
      <c r="A6593" t="s">
        <v>32</v>
      </c>
    </row>
    <row r="6594" spans="1:1" x14ac:dyDescent="0.35">
      <c r="A6594" t="s">
        <v>67</v>
      </c>
    </row>
    <row r="6595" spans="1:1" x14ac:dyDescent="0.35">
      <c r="A6595" t="s">
        <v>101</v>
      </c>
    </row>
    <row r="6596" spans="1:1" x14ac:dyDescent="0.35">
      <c r="A6596" t="s">
        <v>13</v>
      </c>
    </row>
    <row r="6597" spans="1:1" x14ac:dyDescent="0.35">
      <c r="A6597" t="s">
        <v>67</v>
      </c>
    </row>
    <row r="6598" spans="1:1" x14ac:dyDescent="0.35">
      <c r="A6598" t="s">
        <v>32</v>
      </c>
    </row>
    <row r="6599" spans="1:1" x14ac:dyDescent="0.35">
      <c r="A6599" t="s">
        <v>40</v>
      </c>
    </row>
    <row r="6600" spans="1:1" x14ac:dyDescent="0.35">
      <c r="A6600" t="s">
        <v>169</v>
      </c>
    </row>
    <row r="6601" spans="1:1" x14ac:dyDescent="0.35">
      <c r="A6601" t="s">
        <v>201</v>
      </c>
    </row>
    <row r="6602" spans="1:1" x14ac:dyDescent="0.35">
      <c r="A6602" t="s">
        <v>22</v>
      </c>
    </row>
    <row r="6603" spans="1:1" x14ac:dyDescent="0.35">
      <c r="A6603" t="s">
        <v>16</v>
      </c>
    </row>
    <row r="6604" spans="1:1" x14ac:dyDescent="0.35">
      <c r="A6604" t="s">
        <v>40</v>
      </c>
    </row>
    <row r="6605" spans="1:1" x14ac:dyDescent="0.35">
      <c r="A6605" t="s">
        <v>25</v>
      </c>
    </row>
    <row r="6606" spans="1:1" x14ac:dyDescent="0.35">
      <c r="A6606" t="s">
        <v>14</v>
      </c>
    </row>
    <row r="6607" spans="1:1" x14ac:dyDescent="0.35">
      <c r="A6607" t="s">
        <v>101</v>
      </c>
    </row>
    <row r="6608" spans="1:1" x14ac:dyDescent="0.35">
      <c r="A6608" t="s">
        <v>149</v>
      </c>
    </row>
    <row r="6609" spans="1:1" x14ac:dyDescent="0.35">
      <c r="A6609" t="s">
        <v>67</v>
      </c>
    </row>
    <row r="6610" spans="1:1" x14ac:dyDescent="0.35">
      <c r="A6610" t="s">
        <v>201</v>
      </c>
    </row>
    <row r="6611" spans="1:1" x14ac:dyDescent="0.35">
      <c r="A6611" t="s">
        <v>101</v>
      </c>
    </row>
    <row r="6612" spans="1:1" x14ac:dyDescent="0.35">
      <c r="A6612" t="s">
        <v>149</v>
      </c>
    </row>
    <row r="6613" spans="1:1" x14ac:dyDescent="0.35">
      <c r="A6613" t="s">
        <v>23</v>
      </c>
    </row>
    <row r="6614" spans="1:1" x14ac:dyDescent="0.35">
      <c r="A6614" t="s">
        <v>101</v>
      </c>
    </row>
    <row r="6615" spans="1:1" x14ac:dyDescent="0.35">
      <c r="A6615" t="s">
        <v>177</v>
      </c>
    </row>
    <row r="6616" spans="1:1" x14ac:dyDescent="0.35">
      <c r="A6616" t="s">
        <v>101</v>
      </c>
    </row>
    <row r="6617" spans="1:1" x14ac:dyDescent="0.35">
      <c r="A6617" t="s">
        <v>67</v>
      </c>
    </row>
    <row r="6618" spans="1:1" x14ac:dyDescent="0.35">
      <c r="A6618" t="s">
        <v>101</v>
      </c>
    </row>
    <row r="6619" spans="1:1" x14ac:dyDescent="0.35">
      <c r="A6619" t="s">
        <v>14</v>
      </c>
    </row>
    <row r="6620" spans="1:1" x14ac:dyDescent="0.35">
      <c r="A6620" t="s">
        <v>169</v>
      </c>
    </row>
    <row r="6621" spans="1:1" x14ac:dyDescent="0.35">
      <c r="A6621" t="s">
        <v>177</v>
      </c>
    </row>
    <row r="6622" spans="1:1" x14ac:dyDescent="0.35">
      <c r="A6622" t="s">
        <v>67</v>
      </c>
    </row>
    <row r="6623" spans="1:1" x14ac:dyDescent="0.35">
      <c r="A6623" t="s">
        <v>177</v>
      </c>
    </row>
    <row r="6624" spans="1:1" x14ac:dyDescent="0.35">
      <c r="A6624" t="s">
        <v>79</v>
      </c>
    </row>
    <row r="6625" spans="1:1" x14ac:dyDescent="0.35">
      <c r="A6625" t="s">
        <v>169</v>
      </c>
    </row>
    <row r="6626" spans="1:1" x14ac:dyDescent="0.35">
      <c r="A6626" t="s">
        <v>149</v>
      </c>
    </row>
    <row r="6627" spans="1:1" x14ac:dyDescent="0.35">
      <c r="A6627" t="s">
        <v>67</v>
      </c>
    </row>
    <row r="6628" spans="1:1" x14ac:dyDescent="0.35">
      <c r="A6628" t="s">
        <v>22</v>
      </c>
    </row>
    <row r="6629" spans="1:1" x14ac:dyDescent="0.35">
      <c r="A6629" t="s">
        <v>25</v>
      </c>
    </row>
    <row r="6630" spans="1:1" x14ac:dyDescent="0.35">
      <c r="A6630" t="s">
        <v>25</v>
      </c>
    </row>
    <row r="6631" spans="1:1" x14ac:dyDescent="0.35">
      <c r="A6631" t="s">
        <v>57</v>
      </c>
    </row>
    <row r="6632" spans="1:1" x14ac:dyDescent="0.35">
      <c r="A6632" t="s">
        <v>32</v>
      </c>
    </row>
    <row r="6633" spans="1:1" x14ac:dyDescent="0.35">
      <c r="A6633" t="s">
        <v>201</v>
      </c>
    </row>
    <row r="6634" spans="1:1" x14ac:dyDescent="0.35">
      <c r="A6634" t="s">
        <v>40</v>
      </c>
    </row>
    <row r="6635" spans="1:1" x14ac:dyDescent="0.35">
      <c r="A6635" t="s">
        <v>42</v>
      </c>
    </row>
    <row r="6636" spans="1:1" x14ac:dyDescent="0.35">
      <c r="A6636" t="s">
        <v>25</v>
      </c>
    </row>
    <row r="6637" spans="1:1" x14ac:dyDescent="0.35">
      <c r="A6637" t="s">
        <v>67</v>
      </c>
    </row>
    <row r="6638" spans="1:1" x14ac:dyDescent="0.35">
      <c r="A6638" t="s">
        <v>32</v>
      </c>
    </row>
    <row r="6639" spans="1:1" x14ac:dyDescent="0.35">
      <c r="A6639" t="s">
        <v>16</v>
      </c>
    </row>
    <row r="6640" spans="1:1" x14ac:dyDescent="0.35">
      <c r="A6640" t="s">
        <v>42</v>
      </c>
    </row>
    <row r="6641" spans="1:1" x14ac:dyDescent="0.35">
      <c r="A6641" t="s">
        <v>177</v>
      </c>
    </row>
    <row r="6642" spans="1:1" x14ac:dyDescent="0.35">
      <c r="A6642" t="s">
        <v>177</v>
      </c>
    </row>
    <row r="6643" spans="1:1" x14ac:dyDescent="0.35">
      <c r="A6643" t="s">
        <v>16</v>
      </c>
    </row>
    <row r="6644" spans="1:1" x14ac:dyDescent="0.35">
      <c r="A6644" t="s">
        <v>177</v>
      </c>
    </row>
    <row r="6645" spans="1:1" x14ac:dyDescent="0.35">
      <c r="A6645" t="s">
        <v>31</v>
      </c>
    </row>
    <row r="6646" spans="1:1" x14ac:dyDescent="0.35">
      <c r="A6646" t="s">
        <v>40</v>
      </c>
    </row>
    <row r="6647" spans="1:1" x14ac:dyDescent="0.35">
      <c r="A6647" t="s">
        <v>201</v>
      </c>
    </row>
    <row r="6648" spans="1:1" x14ac:dyDescent="0.35">
      <c r="A6648" t="s">
        <v>22</v>
      </c>
    </row>
    <row r="6649" spans="1:1" x14ac:dyDescent="0.35">
      <c r="A6649" t="s">
        <v>25</v>
      </c>
    </row>
    <row r="6650" spans="1:1" x14ac:dyDescent="0.35">
      <c r="A6650" t="s">
        <v>34</v>
      </c>
    </row>
    <row r="6651" spans="1:1" x14ac:dyDescent="0.35">
      <c r="A6651" t="s">
        <v>149</v>
      </c>
    </row>
    <row r="6652" spans="1:1" x14ac:dyDescent="0.35">
      <c r="A6652" t="s">
        <v>169</v>
      </c>
    </row>
    <row r="6653" spans="1:1" x14ac:dyDescent="0.35">
      <c r="A6653" t="s">
        <v>13</v>
      </c>
    </row>
    <row r="6654" spans="1:1" x14ac:dyDescent="0.35">
      <c r="A6654" t="s">
        <v>149</v>
      </c>
    </row>
    <row r="6655" spans="1:1" x14ac:dyDescent="0.35">
      <c r="A6655" t="s">
        <v>14</v>
      </c>
    </row>
    <row r="6656" spans="1:1" x14ac:dyDescent="0.35">
      <c r="A6656" t="s">
        <v>14</v>
      </c>
    </row>
    <row r="6657" spans="1:1" x14ac:dyDescent="0.35">
      <c r="A6657" t="s">
        <v>22</v>
      </c>
    </row>
    <row r="6658" spans="1:1" x14ac:dyDescent="0.35">
      <c r="A6658" t="s">
        <v>16</v>
      </c>
    </row>
    <row r="6659" spans="1:1" x14ac:dyDescent="0.35">
      <c r="A6659" t="s">
        <v>177</v>
      </c>
    </row>
    <row r="6660" spans="1:1" x14ac:dyDescent="0.35">
      <c r="A6660" t="s">
        <v>79</v>
      </c>
    </row>
    <row r="6661" spans="1:1" x14ac:dyDescent="0.35">
      <c r="A6661" t="s">
        <v>34</v>
      </c>
    </row>
    <row r="6662" spans="1:1" x14ac:dyDescent="0.35">
      <c r="A6662" t="s">
        <v>25</v>
      </c>
    </row>
    <row r="6663" spans="1:1" x14ac:dyDescent="0.35">
      <c r="A6663" t="s">
        <v>101</v>
      </c>
    </row>
    <row r="6664" spans="1:1" x14ac:dyDescent="0.35">
      <c r="A6664" t="s">
        <v>40</v>
      </c>
    </row>
    <row r="6665" spans="1:1" x14ac:dyDescent="0.35">
      <c r="A6665" t="s">
        <v>31</v>
      </c>
    </row>
    <row r="6666" spans="1:1" x14ac:dyDescent="0.35">
      <c r="A6666" t="s">
        <v>40</v>
      </c>
    </row>
    <row r="6667" spans="1:1" x14ac:dyDescent="0.35">
      <c r="A6667" t="s">
        <v>133</v>
      </c>
    </row>
    <row r="6668" spans="1:1" x14ac:dyDescent="0.35">
      <c r="A6668" t="s">
        <v>25</v>
      </c>
    </row>
    <row r="6669" spans="1:1" x14ac:dyDescent="0.35">
      <c r="A6669" t="s">
        <v>79</v>
      </c>
    </row>
    <row r="6670" spans="1:1" x14ac:dyDescent="0.35">
      <c r="A6670" t="s">
        <v>31</v>
      </c>
    </row>
    <row r="6671" spans="1:1" x14ac:dyDescent="0.35">
      <c r="A6671" t="s">
        <v>14</v>
      </c>
    </row>
    <row r="6672" spans="1:1" x14ac:dyDescent="0.35">
      <c r="A6672" t="s">
        <v>23</v>
      </c>
    </row>
    <row r="6673" spans="1:1" x14ac:dyDescent="0.35">
      <c r="A6673" t="s">
        <v>22</v>
      </c>
    </row>
    <row r="6674" spans="1:1" x14ac:dyDescent="0.35">
      <c r="A6674" t="s">
        <v>22</v>
      </c>
    </row>
    <row r="6675" spans="1:1" x14ac:dyDescent="0.35">
      <c r="A6675" t="s">
        <v>34</v>
      </c>
    </row>
    <row r="6676" spans="1:1" x14ac:dyDescent="0.35">
      <c r="A6676" t="s">
        <v>169</v>
      </c>
    </row>
    <row r="6677" spans="1:1" x14ac:dyDescent="0.35">
      <c r="A6677" t="s">
        <v>57</v>
      </c>
    </row>
    <row r="6678" spans="1:1" x14ac:dyDescent="0.35">
      <c r="A6678" t="s">
        <v>23</v>
      </c>
    </row>
    <row r="6679" spans="1:1" x14ac:dyDescent="0.35">
      <c r="A6679" t="s">
        <v>177</v>
      </c>
    </row>
    <row r="6680" spans="1:1" x14ac:dyDescent="0.35">
      <c r="A6680" t="s">
        <v>101</v>
      </c>
    </row>
    <row r="6681" spans="1:1" x14ac:dyDescent="0.35">
      <c r="A6681" t="s">
        <v>133</v>
      </c>
    </row>
    <row r="6682" spans="1:1" x14ac:dyDescent="0.35">
      <c r="A6682" t="s">
        <v>25</v>
      </c>
    </row>
    <row r="6683" spans="1:1" x14ac:dyDescent="0.35">
      <c r="A6683" t="s">
        <v>13</v>
      </c>
    </row>
    <row r="6684" spans="1:1" x14ac:dyDescent="0.35">
      <c r="A6684" t="s">
        <v>13</v>
      </c>
    </row>
    <row r="6685" spans="1:1" x14ac:dyDescent="0.35">
      <c r="A6685" t="s">
        <v>133</v>
      </c>
    </row>
    <row r="6686" spans="1:1" x14ac:dyDescent="0.35">
      <c r="A6686" t="s">
        <v>101</v>
      </c>
    </row>
    <row r="6687" spans="1:1" x14ac:dyDescent="0.35">
      <c r="A6687" t="s">
        <v>79</v>
      </c>
    </row>
    <row r="6688" spans="1:1" x14ac:dyDescent="0.35">
      <c r="A6688" t="s">
        <v>169</v>
      </c>
    </row>
    <row r="6689" spans="1:1" x14ac:dyDescent="0.35">
      <c r="A6689" t="s">
        <v>23</v>
      </c>
    </row>
    <row r="6690" spans="1:1" x14ac:dyDescent="0.35">
      <c r="A6690" t="s">
        <v>169</v>
      </c>
    </row>
    <row r="6691" spans="1:1" x14ac:dyDescent="0.35">
      <c r="A6691" t="s">
        <v>42</v>
      </c>
    </row>
    <row r="6692" spans="1:1" x14ac:dyDescent="0.35">
      <c r="A6692" t="s">
        <v>40</v>
      </c>
    </row>
    <row r="6693" spans="1:1" x14ac:dyDescent="0.35">
      <c r="A6693" t="s">
        <v>67</v>
      </c>
    </row>
    <row r="6694" spans="1:1" x14ac:dyDescent="0.35">
      <c r="A6694" t="s">
        <v>25</v>
      </c>
    </row>
    <row r="6695" spans="1:1" x14ac:dyDescent="0.35">
      <c r="A6695" t="s">
        <v>34</v>
      </c>
    </row>
    <row r="6696" spans="1:1" x14ac:dyDescent="0.35">
      <c r="A6696" t="s">
        <v>32</v>
      </c>
    </row>
    <row r="6697" spans="1:1" x14ac:dyDescent="0.35">
      <c r="A6697" t="s">
        <v>79</v>
      </c>
    </row>
    <row r="6698" spans="1:1" x14ac:dyDescent="0.35">
      <c r="A6698" t="s">
        <v>67</v>
      </c>
    </row>
    <row r="6699" spans="1:1" x14ac:dyDescent="0.35">
      <c r="A6699" t="s">
        <v>101</v>
      </c>
    </row>
    <row r="6700" spans="1:1" x14ac:dyDescent="0.35">
      <c r="A6700" t="s">
        <v>67</v>
      </c>
    </row>
    <row r="6701" spans="1:1" x14ac:dyDescent="0.35">
      <c r="A6701" t="s">
        <v>32</v>
      </c>
    </row>
    <row r="6702" spans="1:1" x14ac:dyDescent="0.35">
      <c r="A6702" t="s">
        <v>23</v>
      </c>
    </row>
    <row r="6703" spans="1:1" x14ac:dyDescent="0.35">
      <c r="A6703" t="s">
        <v>14</v>
      </c>
    </row>
    <row r="6704" spans="1:1" x14ac:dyDescent="0.35">
      <c r="A6704" t="s">
        <v>67</v>
      </c>
    </row>
    <row r="6705" spans="1:1" x14ac:dyDescent="0.35">
      <c r="A6705" t="s">
        <v>22</v>
      </c>
    </row>
    <row r="6706" spans="1:1" x14ac:dyDescent="0.35">
      <c r="A6706" t="s">
        <v>101</v>
      </c>
    </row>
    <row r="6707" spans="1:1" x14ac:dyDescent="0.35">
      <c r="A6707" t="s">
        <v>177</v>
      </c>
    </row>
    <row r="6708" spans="1:1" x14ac:dyDescent="0.35">
      <c r="A6708" t="s">
        <v>101</v>
      </c>
    </row>
    <row r="6709" spans="1:1" x14ac:dyDescent="0.35">
      <c r="A6709" t="s">
        <v>14</v>
      </c>
    </row>
    <row r="6710" spans="1:1" x14ac:dyDescent="0.35">
      <c r="A6710" t="s">
        <v>42</v>
      </c>
    </row>
    <row r="6711" spans="1:1" x14ac:dyDescent="0.35">
      <c r="A6711" t="s">
        <v>149</v>
      </c>
    </row>
    <row r="6712" spans="1:1" x14ac:dyDescent="0.35">
      <c r="A6712" t="s">
        <v>31</v>
      </c>
    </row>
    <row r="6713" spans="1:1" x14ac:dyDescent="0.35">
      <c r="A6713" t="s">
        <v>101</v>
      </c>
    </row>
    <row r="6714" spans="1:1" x14ac:dyDescent="0.35">
      <c r="A6714" t="s">
        <v>25</v>
      </c>
    </row>
    <row r="6715" spans="1:1" x14ac:dyDescent="0.35">
      <c r="A6715" t="s">
        <v>32</v>
      </c>
    </row>
    <row r="6716" spans="1:1" x14ac:dyDescent="0.35">
      <c r="A6716" t="s">
        <v>67</v>
      </c>
    </row>
    <row r="6717" spans="1:1" x14ac:dyDescent="0.35">
      <c r="A6717" t="s">
        <v>169</v>
      </c>
    </row>
    <row r="6718" spans="1:1" x14ac:dyDescent="0.35">
      <c r="A6718" t="s">
        <v>25</v>
      </c>
    </row>
    <row r="6719" spans="1:1" x14ac:dyDescent="0.35">
      <c r="A6719" t="s">
        <v>149</v>
      </c>
    </row>
    <row r="6720" spans="1:1" x14ac:dyDescent="0.35">
      <c r="A6720" t="s">
        <v>13</v>
      </c>
    </row>
    <row r="6721" spans="1:1" x14ac:dyDescent="0.35">
      <c r="A6721" t="s">
        <v>201</v>
      </c>
    </row>
    <row r="6722" spans="1:1" x14ac:dyDescent="0.35">
      <c r="A6722" t="s">
        <v>23</v>
      </c>
    </row>
    <row r="6723" spans="1:1" x14ac:dyDescent="0.35">
      <c r="A6723" t="s">
        <v>22</v>
      </c>
    </row>
    <row r="6724" spans="1:1" x14ac:dyDescent="0.35">
      <c r="A6724" t="s">
        <v>101</v>
      </c>
    </row>
    <row r="6725" spans="1:1" x14ac:dyDescent="0.35">
      <c r="A6725" t="s">
        <v>67</v>
      </c>
    </row>
    <row r="6726" spans="1:1" x14ac:dyDescent="0.35">
      <c r="A6726" t="s">
        <v>23</v>
      </c>
    </row>
    <row r="6727" spans="1:1" x14ac:dyDescent="0.35">
      <c r="A6727" t="s">
        <v>101</v>
      </c>
    </row>
    <row r="6728" spans="1:1" x14ac:dyDescent="0.35">
      <c r="A6728" t="s">
        <v>42</v>
      </c>
    </row>
    <row r="6729" spans="1:1" x14ac:dyDescent="0.35">
      <c r="A6729" t="s">
        <v>14</v>
      </c>
    </row>
    <row r="6730" spans="1:1" x14ac:dyDescent="0.35">
      <c r="A6730" t="s">
        <v>22</v>
      </c>
    </row>
    <row r="6731" spans="1:1" x14ac:dyDescent="0.35">
      <c r="A6731" t="s">
        <v>40</v>
      </c>
    </row>
    <row r="6732" spans="1:1" x14ac:dyDescent="0.35">
      <c r="A6732" t="s">
        <v>22</v>
      </c>
    </row>
    <row r="6733" spans="1:1" x14ac:dyDescent="0.35">
      <c r="A6733" t="s">
        <v>40</v>
      </c>
    </row>
    <row r="6734" spans="1:1" x14ac:dyDescent="0.35">
      <c r="A6734" t="s">
        <v>31</v>
      </c>
    </row>
    <row r="6735" spans="1:1" x14ac:dyDescent="0.35">
      <c r="A6735" t="s">
        <v>40</v>
      </c>
    </row>
    <row r="6736" spans="1:1" x14ac:dyDescent="0.35">
      <c r="A6736" t="s">
        <v>79</v>
      </c>
    </row>
    <row r="6737" spans="1:1" x14ac:dyDescent="0.35">
      <c r="A6737" t="s">
        <v>31</v>
      </c>
    </row>
    <row r="6738" spans="1:1" x14ac:dyDescent="0.35">
      <c r="A6738" t="s">
        <v>32</v>
      </c>
    </row>
    <row r="6739" spans="1:1" x14ac:dyDescent="0.35">
      <c r="A6739" t="s">
        <v>14</v>
      </c>
    </row>
    <row r="6740" spans="1:1" x14ac:dyDescent="0.35">
      <c r="A6740" t="s">
        <v>16</v>
      </c>
    </row>
    <row r="6741" spans="1:1" x14ac:dyDescent="0.35">
      <c r="A6741" t="s">
        <v>67</v>
      </c>
    </row>
    <row r="6742" spans="1:1" x14ac:dyDescent="0.35">
      <c r="A6742" t="s">
        <v>31</v>
      </c>
    </row>
    <row r="6743" spans="1:1" x14ac:dyDescent="0.35">
      <c r="A6743" t="s">
        <v>16</v>
      </c>
    </row>
    <row r="6744" spans="1:1" x14ac:dyDescent="0.35">
      <c r="A6744" t="s">
        <v>32</v>
      </c>
    </row>
    <row r="6745" spans="1:1" x14ac:dyDescent="0.35">
      <c r="A6745" t="s">
        <v>22</v>
      </c>
    </row>
    <row r="6746" spans="1:1" x14ac:dyDescent="0.35">
      <c r="A6746" t="s">
        <v>101</v>
      </c>
    </row>
    <row r="6747" spans="1:1" x14ac:dyDescent="0.35">
      <c r="A6747" t="s">
        <v>79</v>
      </c>
    </row>
    <row r="6748" spans="1:1" x14ac:dyDescent="0.35">
      <c r="A6748" t="s">
        <v>42</v>
      </c>
    </row>
    <row r="6749" spans="1:1" x14ac:dyDescent="0.35">
      <c r="A6749" t="s">
        <v>67</v>
      </c>
    </row>
    <row r="6750" spans="1:1" x14ac:dyDescent="0.35">
      <c r="A6750" t="s">
        <v>57</v>
      </c>
    </row>
    <row r="6751" spans="1:1" x14ac:dyDescent="0.35">
      <c r="A6751" t="s">
        <v>40</v>
      </c>
    </row>
    <row r="6752" spans="1:1" x14ac:dyDescent="0.35">
      <c r="A6752" t="s">
        <v>42</v>
      </c>
    </row>
    <row r="6753" spans="1:1" x14ac:dyDescent="0.35">
      <c r="A6753" t="s">
        <v>32</v>
      </c>
    </row>
    <row r="6754" spans="1:1" x14ac:dyDescent="0.35">
      <c r="A6754" t="s">
        <v>14</v>
      </c>
    </row>
    <row r="6755" spans="1:1" x14ac:dyDescent="0.35">
      <c r="A6755" t="s">
        <v>169</v>
      </c>
    </row>
    <row r="6756" spans="1:1" x14ac:dyDescent="0.35">
      <c r="A6756" t="s">
        <v>42</v>
      </c>
    </row>
    <row r="6757" spans="1:1" x14ac:dyDescent="0.35">
      <c r="A6757" t="s">
        <v>169</v>
      </c>
    </row>
    <row r="6758" spans="1:1" x14ac:dyDescent="0.35">
      <c r="A6758" t="s">
        <v>57</v>
      </c>
    </row>
    <row r="6759" spans="1:1" x14ac:dyDescent="0.35">
      <c r="A6759" t="s">
        <v>177</v>
      </c>
    </row>
    <row r="6760" spans="1:1" x14ac:dyDescent="0.35">
      <c r="A6760" t="s">
        <v>34</v>
      </c>
    </row>
    <row r="6761" spans="1:1" x14ac:dyDescent="0.35">
      <c r="A6761" t="s">
        <v>201</v>
      </c>
    </row>
    <row r="6762" spans="1:1" x14ac:dyDescent="0.35">
      <c r="A6762" t="s">
        <v>101</v>
      </c>
    </row>
    <row r="6763" spans="1:1" x14ac:dyDescent="0.35">
      <c r="A6763" t="s">
        <v>133</v>
      </c>
    </row>
    <row r="6764" spans="1:1" x14ac:dyDescent="0.35">
      <c r="A6764" t="s">
        <v>14</v>
      </c>
    </row>
    <row r="6765" spans="1:1" x14ac:dyDescent="0.35">
      <c r="A6765" t="s">
        <v>201</v>
      </c>
    </row>
    <row r="6766" spans="1:1" x14ac:dyDescent="0.35">
      <c r="A6766" t="s">
        <v>79</v>
      </c>
    </row>
    <row r="6767" spans="1:1" x14ac:dyDescent="0.35">
      <c r="A6767" t="s">
        <v>34</v>
      </c>
    </row>
    <row r="6768" spans="1:1" x14ac:dyDescent="0.35">
      <c r="A6768" t="s">
        <v>40</v>
      </c>
    </row>
    <row r="6769" spans="1:1" x14ac:dyDescent="0.35">
      <c r="A6769" t="s">
        <v>40</v>
      </c>
    </row>
    <row r="6770" spans="1:1" x14ac:dyDescent="0.35">
      <c r="A6770" t="s">
        <v>23</v>
      </c>
    </row>
    <row r="6771" spans="1:1" x14ac:dyDescent="0.35">
      <c r="A6771" t="s">
        <v>67</v>
      </c>
    </row>
    <row r="6772" spans="1:1" x14ac:dyDescent="0.35">
      <c r="A6772" t="s">
        <v>25</v>
      </c>
    </row>
    <row r="6773" spans="1:1" x14ac:dyDescent="0.35">
      <c r="A6773" t="s">
        <v>42</v>
      </c>
    </row>
    <row r="6774" spans="1:1" x14ac:dyDescent="0.35">
      <c r="A6774" t="s">
        <v>22</v>
      </c>
    </row>
    <row r="6775" spans="1:1" x14ac:dyDescent="0.35">
      <c r="A6775" t="s">
        <v>16</v>
      </c>
    </row>
    <row r="6776" spans="1:1" x14ac:dyDescent="0.35">
      <c r="A6776" t="s">
        <v>42</v>
      </c>
    </row>
    <row r="6777" spans="1:1" x14ac:dyDescent="0.35">
      <c r="A6777" t="s">
        <v>57</v>
      </c>
    </row>
    <row r="6778" spans="1:1" x14ac:dyDescent="0.35">
      <c r="A6778" t="s">
        <v>177</v>
      </c>
    </row>
    <row r="6779" spans="1:1" x14ac:dyDescent="0.35">
      <c r="A6779" t="s">
        <v>169</v>
      </c>
    </row>
    <row r="6780" spans="1:1" x14ac:dyDescent="0.35">
      <c r="A6780" t="s">
        <v>22</v>
      </c>
    </row>
    <row r="6781" spans="1:1" x14ac:dyDescent="0.35">
      <c r="A6781" t="s">
        <v>42</v>
      </c>
    </row>
    <row r="6782" spans="1:1" x14ac:dyDescent="0.35">
      <c r="A6782" t="s">
        <v>31</v>
      </c>
    </row>
    <row r="6783" spans="1:1" x14ac:dyDescent="0.35">
      <c r="A6783" t="s">
        <v>14</v>
      </c>
    </row>
    <row r="6784" spans="1:1" x14ac:dyDescent="0.35">
      <c r="A6784" t="s">
        <v>133</v>
      </c>
    </row>
    <row r="6785" spans="1:1" x14ac:dyDescent="0.35">
      <c r="A6785" t="s">
        <v>79</v>
      </c>
    </row>
    <row r="6786" spans="1:1" x14ac:dyDescent="0.35">
      <c r="A6786" t="s">
        <v>67</v>
      </c>
    </row>
    <row r="6787" spans="1:1" x14ac:dyDescent="0.35">
      <c r="A6787" t="s">
        <v>177</v>
      </c>
    </row>
    <row r="6788" spans="1:1" x14ac:dyDescent="0.35">
      <c r="A6788" t="s">
        <v>16</v>
      </c>
    </row>
    <row r="6789" spans="1:1" x14ac:dyDescent="0.35">
      <c r="A6789" t="s">
        <v>177</v>
      </c>
    </row>
    <row r="6790" spans="1:1" x14ac:dyDescent="0.35">
      <c r="A6790" t="s">
        <v>16</v>
      </c>
    </row>
    <row r="6791" spans="1:1" x14ac:dyDescent="0.35">
      <c r="A6791" t="s">
        <v>40</v>
      </c>
    </row>
    <row r="6792" spans="1:1" x14ac:dyDescent="0.35">
      <c r="A6792" t="s">
        <v>14</v>
      </c>
    </row>
    <row r="6793" spans="1:1" x14ac:dyDescent="0.35">
      <c r="A6793" t="s">
        <v>14</v>
      </c>
    </row>
    <row r="6794" spans="1:1" x14ac:dyDescent="0.35">
      <c r="A6794" t="s">
        <v>67</v>
      </c>
    </row>
    <row r="6795" spans="1:1" x14ac:dyDescent="0.35">
      <c r="A6795" t="s">
        <v>14</v>
      </c>
    </row>
    <row r="6796" spans="1:1" x14ac:dyDescent="0.35">
      <c r="A6796" t="s">
        <v>79</v>
      </c>
    </row>
    <row r="6797" spans="1:1" x14ac:dyDescent="0.35">
      <c r="A6797" t="s">
        <v>133</v>
      </c>
    </row>
    <row r="6798" spans="1:1" x14ac:dyDescent="0.35">
      <c r="A6798" t="s">
        <v>133</v>
      </c>
    </row>
    <row r="6799" spans="1:1" x14ac:dyDescent="0.35">
      <c r="A6799" t="s">
        <v>31</v>
      </c>
    </row>
    <row r="6800" spans="1:1" x14ac:dyDescent="0.35">
      <c r="A6800" t="s">
        <v>42</v>
      </c>
    </row>
    <row r="6801" spans="1:1" x14ac:dyDescent="0.35">
      <c r="A6801" t="s">
        <v>34</v>
      </c>
    </row>
    <row r="6802" spans="1:1" x14ac:dyDescent="0.35">
      <c r="A6802" t="s">
        <v>22</v>
      </c>
    </row>
    <row r="6803" spans="1:1" x14ac:dyDescent="0.35">
      <c r="A6803" t="s">
        <v>23</v>
      </c>
    </row>
    <row r="6804" spans="1:1" x14ac:dyDescent="0.35">
      <c r="A6804" t="s">
        <v>25</v>
      </c>
    </row>
    <row r="6805" spans="1:1" x14ac:dyDescent="0.35">
      <c r="A6805" t="s">
        <v>16</v>
      </c>
    </row>
    <row r="6806" spans="1:1" x14ac:dyDescent="0.35">
      <c r="A6806" t="s">
        <v>25</v>
      </c>
    </row>
    <row r="6807" spans="1:1" x14ac:dyDescent="0.35">
      <c r="A6807" t="s">
        <v>169</v>
      </c>
    </row>
    <row r="6808" spans="1:1" x14ac:dyDescent="0.35">
      <c r="A6808" t="s">
        <v>101</v>
      </c>
    </row>
    <row r="6809" spans="1:1" x14ac:dyDescent="0.35">
      <c r="A6809" t="s">
        <v>25</v>
      </c>
    </row>
    <row r="6810" spans="1:1" x14ac:dyDescent="0.35">
      <c r="A6810" t="s">
        <v>57</v>
      </c>
    </row>
    <row r="6811" spans="1:1" x14ac:dyDescent="0.35">
      <c r="A6811" t="s">
        <v>177</v>
      </c>
    </row>
    <row r="6812" spans="1:1" x14ac:dyDescent="0.35">
      <c r="A6812" t="s">
        <v>13</v>
      </c>
    </row>
    <row r="6813" spans="1:1" x14ac:dyDescent="0.35">
      <c r="A6813" t="s">
        <v>22</v>
      </c>
    </row>
    <row r="6814" spans="1:1" x14ac:dyDescent="0.35">
      <c r="A6814" t="s">
        <v>14</v>
      </c>
    </row>
    <row r="6815" spans="1:1" x14ac:dyDescent="0.35">
      <c r="A6815" t="s">
        <v>16</v>
      </c>
    </row>
    <row r="6816" spans="1:1" x14ac:dyDescent="0.35">
      <c r="A6816" t="s">
        <v>57</v>
      </c>
    </row>
    <row r="6817" spans="1:1" x14ac:dyDescent="0.35">
      <c r="A6817" t="s">
        <v>34</v>
      </c>
    </row>
    <row r="6818" spans="1:1" x14ac:dyDescent="0.35">
      <c r="A6818" t="s">
        <v>40</v>
      </c>
    </row>
    <row r="6819" spans="1:1" x14ac:dyDescent="0.35">
      <c r="A6819" t="s">
        <v>31</v>
      </c>
    </row>
    <row r="6820" spans="1:1" x14ac:dyDescent="0.35">
      <c r="A6820" t="s">
        <v>169</v>
      </c>
    </row>
    <row r="6821" spans="1:1" x14ac:dyDescent="0.35">
      <c r="A6821" t="s">
        <v>13</v>
      </c>
    </row>
    <row r="6822" spans="1:1" x14ac:dyDescent="0.35">
      <c r="A6822" t="s">
        <v>133</v>
      </c>
    </row>
    <row r="6823" spans="1:1" x14ac:dyDescent="0.35">
      <c r="A6823" t="s">
        <v>57</v>
      </c>
    </row>
    <row r="6824" spans="1:1" x14ac:dyDescent="0.35">
      <c r="A6824" t="s">
        <v>67</v>
      </c>
    </row>
    <row r="6825" spans="1:1" x14ac:dyDescent="0.35">
      <c r="A6825" t="s">
        <v>57</v>
      </c>
    </row>
    <row r="6826" spans="1:1" x14ac:dyDescent="0.35">
      <c r="A6826" t="s">
        <v>22</v>
      </c>
    </row>
    <row r="6827" spans="1:1" x14ac:dyDescent="0.35">
      <c r="A6827" t="s">
        <v>57</v>
      </c>
    </row>
    <row r="6828" spans="1:1" x14ac:dyDescent="0.35">
      <c r="A6828" t="s">
        <v>177</v>
      </c>
    </row>
    <row r="6829" spans="1:1" x14ac:dyDescent="0.35">
      <c r="A6829" t="s">
        <v>13</v>
      </c>
    </row>
    <row r="6830" spans="1:1" x14ac:dyDescent="0.35">
      <c r="A6830" t="s">
        <v>177</v>
      </c>
    </row>
    <row r="6831" spans="1:1" x14ac:dyDescent="0.35">
      <c r="A6831" t="s">
        <v>201</v>
      </c>
    </row>
    <row r="6832" spans="1:1" x14ac:dyDescent="0.35">
      <c r="A6832" t="s">
        <v>42</v>
      </c>
    </row>
    <row r="6833" spans="1:1" x14ac:dyDescent="0.35">
      <c r="A6833" t="s">
        <v>79</v>
      </c>
    </row>
    <row r="6834" spans="1:1" x14ac:dyDescent="0.35">
      <c r="A6834" t="s">
        <v>13</v>
      </c>
    </row>
    <row r="6835" spans="1:1" x14ac:dyDescent="0.35">
      <c r="A6835" t="s">
        <v>177</v>
      </c>
    </row>
    <row r="6836" spans="1:1" x14ac:dyDescent="0.35">
      <c r="A6836" t="s">
        <v>133</v>
      </c>
    </row>
    <row r="6837" spans="1:1" x14ac:dyDescent="0.35">
      <c r="A6837" t="s">
        <v>16</v>
      </c>
    </row>
    <row r="6838" spans="1:1" x14ac:dyDescent="0.35">
      <c r="A6838" t="s">
        <v>57</v>
      </c>
    </row>
    <row r="6839" spans="1:1" x14ac:dyDescent="0.35">
      <c r="A6839" t="s">
        <v>16</v>
      </c>
    </row>
    <row r="6840" spans="1:1" x14ac:dyDescent="0.35">
      <c r="A6840" t="s">
        <v>16</v>
      </c>
    </row>
    <row r="6841" spans="1:1" x14ac:dyDescent="0.35">
      <c r="A6841" t="s">
        <v>34</v>
      </c>
    </row>
    <row r="6842" spans="1:1" x14ac:dyDescent="0.35">
      <c r="A6842" t="s">
        <v>79</v>
      </c>
    </row>
    <row r="6843" spans="1:1" x14ac:dyDescent="0.35">
      <c r="A6843" t="s">
        <v>16</v>
      </c>
    </row>
    <row r="6844" spans="1:1" x14ac:dyDescent="0.35">
      <c r="A6844" t="s">
        <v>57</v>
      </c>
    </row>
    <row r="6845" spans="1:1" x14ac:dyDescent="0.35">
      <c r="A6845" t="s">
        <v>101</v>
      </c>
    </row>
    <row r="6846" spans="1:1" x14ac:dyDescent="0.35">
      <c r="A6846" t="s">
        <v>40</v>
      </c>
    </row>
    <row r="6847" spans="1:1" x14ac:dyDescent="0.35">
      <c r="A6847" t="s">
        <v>133</v>
      </c>
    </row>
    <row r="6848" spans="1:1" x14ac:dyDescent="0.35">
      <c r="A6848" t="s">
        <v>67</v>
      </c>
    </row>
    <row r="6849" spans="1:1" x14ac:dyDescent="0.35">
      <c r="A6849" t="s">
        <v>23</v>
      </c>
    </row>
    <row r="6850" spans="1:1" x14ac:dyDescent="0.35">
      <c r="A6850" t="s">
        <v>34</v>
      </c>
    </row>
    <row r="6851" spans="1:1" x14ac:dyDescent="0.35">
      <c r="A6851" t="s">
        <v>57</v>
      </c>
    </row>
    <row r="6852" spans="1:1" x14ac:dyDescent="0.35">
      <c r="A6852" t="s">
        <v>42</v>
      </c>
    </row>
    <row r="6853" spans="1:1" x14ac:dyDescent="0.35">
      <c r="A6853" t="s">
        <v>14</v>
      </c>
    </row>
    <row r="6854" spans="1:1" x14ac:dyDescent="0.35">
      <c r="A6854" t="s">
        <v>22</v>
      </c>
    </row>
    <row r="6855" spans="1:1" x14ac:dyDescent="0.35">
      <c r="A6855" t="s">
        <v>31</v>
      </c>
    </row>
    <row r="6856" spans="1:1" x14ac:dyDescent="0.35">
      <c r="A6856" t="s">
        <v>79</v>
      </c>
    </row>
    <row r="6857" spans="1:1" x14ac:dyDescent="0.35">
      <c r="A6857" t="s">
        <v>67</v>
      </c>
    </row>
    <row r="6858" spans="1:1" x14ac:dyDescent="0.35">
      <c r="A6858" t="s">
        <v>23</v>
      </c>
    </row>
    <row r="6859" spans="1:1" x14ac:dyDescent="0.35">
      <c r="A6859" t="s">
        <v>169</v>
      </c>
    </row>
    <row r="6860" spans="1:1" x14ac:dyDescent="0.35">
      <c r="A6860" t="s">
        <v>40</v>
      </c>
    </row>
    <row r="6861" spans="1:1" x14ac:dyDescent="0.35">
      <c r="A6861" t="s">
        <v>177</v>
      </c>
    </row>
    <row r="6862" spans="1:1" x14ac:dyDescent="0.35">
      <c r="A6862" t="s">
        <v>57</v>
      </c>
    </row>
    <row r="6863" spans="1:1" x14ac:dyDescent="0.35">
      <c r="A6863" t="s">
        <v>67</v>
      </c>
    </row>
    <row r="6864" spans="1:1" x14ac:dyDescent="0.35">
      <c r="A6864" t="s">
        <v>42</v>
      </c>
    </row>
    <row r="6865" spans="1:1" x14ac:dyDescent="0.35">
      <c r="A6865" t="s">
        <v>133</v>
      </c>
    </row>
    <row r="6866" spans="1:1" x14ac:dyDescent="0.35">
      <c r="A6866" t="s">
        <v>13</v>
      </c>
    </row>
    <row r="6867" spans="1:1" x14ac:dyDescent="0.35">
      <c r="A6867" t="s">
        <v>34</v>
      </c>
    </row>
    <row r="6868" spans="1:1" x14ac:dyDescent="0.35">
      <c r="A6868" t="s">
        <v>34</v>
      </c>
    </row>
    <row r="6869" spans="1:1" x14ac:dyDescent="0.35">
      <c r="A6869" t="s">
        <v>34</v>
      </c>
    </row>
    <row r="6870" spans="1:1" x14ac:dyDescent="0.35">
      <c r="A6870" t="s">
        <v>16</v>
      </c>
    </row>
    <row r="6871" spans="1:1" x14ac:dyDescent="0.35">
      <c r="A6871" t="s">
        <v>201</v>
      </c>
    </row>
    <row r="6872" spans="1:1" x14ac:dyDescent="0.35">
      <c r="A6872" t="s">
        <v>40</v>
      </c>
    </row>
    <row r="6873" spans="1:1" x14ac:dyDescent="0.35">
      <c r="A6873" t="s">
        <v>67</v>
      </c>
    </row>
    <row r="6874" spans="1:1" x14ac:dyDescent="0.35">
      <c r="A6874" t="s">
        <v>22</v>
      </c>
    </row>
    <row r="6875" spans="1:1" x14ac:dyDescent="0.35">
      <c r="A6875" t="s">
        <v>31</v>
      </c>
    </row>
    <row r="6876" spans="1:1" x14ac:dyDescent="0.35">
      <c r="A6876" t="s">
        <v>67</v>
      </c>
    </row>
    <row r="6877" spans="1:1" x14ac:dyDescent="0.35">
      <c r="A6877" t="s">
        <v>149</v>
      </c>
    </row>
    <row r="6878" spans="1:1" x14ac:dyDescent="0.35">
      <c r="A6878" t="s">
        <v>149</v>
      </c>
    </row>
    <row r="6879" spans="1:1" x14ac:dyDescent="0.35">
      <c r="A6879" t="s">
        <v>16</v>
      </c>
    </row>
    <row r="6880" spans="1:1" x14ac:dyDescent="0.35">
      <c r="A6880" t="s">
        <v>22</v>
      </c>
    </row>
    <row r="6881" spans="1:1" x14ac:dyDescent="0.35">
      <c r="A6881" t="s">
        <v>23</v>
      </c>
    </row>
    <row r="6882" spans="1:1" x14ac:dyDescent="0.35">
      <c r="A6882" t="s">
        <v>40</v>
      </c>
    </row>
    <row r="6883" spans="1:1" x14ac:dyDescent="0.35">
      <c r="A6883" t="s">
        <v>13</v>
      </c>
    </row>
    <row r="6884" spans="1:1" x14ac:dyDescent="0.35">
      <c r="A6884" t="s">
        <v>25</v>
      </c>
    </row>
    <row r="6885" spans="1:1" x14ac:dyDescent="0.35">
      <c r="A6885" t="s">
        <v>177</v>
      </c>
    </row>
    <row r="6886" spans="1:1" x14ac:dyDescent="0.35">
      <c r="A6886" t="s">
        <v>133</v>
      </c>
    </row>
    <row r="6887" spans="1:1" x14ac:dyDescent="0.35">
      <c r="A6887" t="s">
        <v>67</v>
      </c>
    </row>
    <row r="6888" spans="1:1" x14ac:dyDescent="0.35">
      <c r="A6888" t="s">
        <v>177</v>
      </c>
    </row>
    <row r="6889" spans="1:1" x14ac:dyDescent="0.35">
      <c r="A6889" t="s">
        <v>57</v>
      </c>
    </row>
    <row r="6890" spans="1:1" x14ac:dyDescent="0.35">
      <c r="A6890" t="s">
        <v>149</v>
      </c>
    </row>
    <row r="6891" spans="1:1" x14ac:dyDescent="0.35">
      <c r="A6891" t="s">
        <v>201</v>
      </c>
    </row>
    <row r="6892" spans="1:1" x14ac:dyDescent="0.35">
      <c r="A6892" t="s">
        <v>201</v>
      </c>
    </row>
    <row r="6893" spans="1:1" x14ac:dyDescent="0.35">
      <c r="A6893" t="s">
        <v>133</v>
      </c>
    </row>
    <row r="6894" spans="1:1" x14ac:dyDescent="0.35">
      <c r="A6894" t="s">
        <v>31</v>
      </c>
    </row>
    <row r="6895" spans="1:1" x14ac:dyDescent="0.35">
      <c r="A6895" t="s">
        <v>42</v>
      </c>
    </row>
    <row r="6896" spans="1:1" x14ac:dyDescent="0.35">
      <c r="A6896" t="s">
        <v>149</v>
      </c>
    </row>
    <row r="6897" spans="1:1" x14ac:dyDescent="0.35">
      <c r="A6897" t="s">
        <v>13</v>
      </c>
    </row>
    <row r="6898" spans="1:1" x14ac:dyDescent="0.35">
      <c r="A6898" t="s">
        <v>40</v>
      </c>
    </row>
    <row r="6899" spans="1:1" x14ac:dyDescent="0.35">
      <c r="A6899" t="s">
        <v>32</v>
      </c>
    </row>
    <row r="6900" spans="1:1" x14ac:dyDescent="0.35">
      <c r="A6900" t="s">
        <v>201</v>
      </c>
    </row>
    <row r="6901" spans="1:1" x14ac:dyDescent="0.35">
      <c r="A6901" t="s">
        <v>67</v>
      </c>
    </row>
    <row r="6902" spans="1:1" x14ac:dyDescent="0.35">
      <c r="A6902" t="s">
        <v>169</v>
      </c>
    </row>
    <row r="6903" spans="1:1" x14ac:dyDescent="0.35">
      <c r="A6903" t="s">
        <v>25</v>
      </c>
    </row>
    <row r="6904" spans="1:1" x14ac:dyDescent="0.35">
      <c r="A6904" t="s">
        <v>169</v>
      </c>
    </row>
    <row r="6905" spans="1:1" x14ac:dyDescent="0.35">
      <c r="A6905" t="s">
        <v>25</v>
      </c>
    </row>
    <row r="6906" spans="1:1" x14ac:dyDescent="0.35">
      <c r="A6906" t="s">
        <v>101</v>
      </c>
    </row>
    <row r="6907" spans="1:1" x14ac:dyDescent="0.35">
      <c r="A6907" t="s">
        <v>67</v>
      </c>
    </row>
    <row r="6908" spans="1:1" x14ac:dyDescent="0.35">
      <c r="A6908" t="s">
        <v>40</v>
      </c>
    </row>
    <row r="6909" spans="1:1" x14ac:dyDescent="0.35">
      <c r="A6909" t="s">
        <v>57</v>
      </c>
    </row>
    <row r="6910" spans="1:1" x14ac:dyDescent="0.35">
      <c r="A6910" t="s">
        <v>14</v>
      </c>
    </row>
    <row r="6911" spans="1:1" x14ac:dyDescent="0.35">
      <c r="A6911" t="s">
        <v>25</v>
      </c>
    </row>
    <row r="6912" spans="1:1" x14ac:dyDescent="0.35">
      <c r="A6912" t="s">
        <v>79</v>
      </c>
    </row>
    <row r="6913" spans="1:1" x14ac:dyDescent="0.35">
      <c r="A6913" t="s">
        <v>13</v>
      </c>
    </row>
    <row r="6914" spans="1:1" x14ac:dyDescent="0.35">
      <c r="A6914" t="s">
        <v>14</v>
      </c>
    </row>
    <row r="6915" spans="1:1" x14ac:dyDescent="0.35">
      <c r="A6915" t="s">
        <v>40</v>
      </c>
    </row>
    <row r="6916" spans="1:1" x14ac:dyDescent="0.35">
      <c r="A6916" t="s">
        <v>40</v>
      </c>
    </row>
    <row r="6917" spans="1:1" x14ac:dyDescent="0.35">
      <c r="A6917" t="s">
        <v>14</v>
      </c>
    </row>
    <row r="6918" spans="1:1" x14ac:dyDescent="0.35">
      <c r="A6918" t="s">
        <v>22</v>
      </c>
    </row>
    <row r="6919" spans="1:1" x14ac:dyDescent="0.35">
      <c r="A6919" t="s">
        <v>40</v>
      </c>
    </row>
    <row r="6920" spans="1:1" x14ac:dyDescent="0.35">
      <c r="A6920" t="s">
        <v>149</v>
      </c>
    </row>
    <row r="6921" spans="1:1" x14ac:dyDescent="0.35">
      <c r="A6921" t="s">
        <v>34</v>
      </c>
    </row>
    <row r="6922" spans="1:1" x14ac:dyDescent="0.35">
      <c r="A6922" t="s">
        <v>25</v>
      </c>
    </row>
    <row r="6923" spans="1:1" x14ac:dyDescent="0.35">
      <c r="A6923" t="s">
        <v>40</v>
      </c>
    </row>
    <row r="6924" spans="1:1" x14ac:dyDescent="0.35">
      <c r="A6924" t="s">
        <v>57</v>
      </c>
    </row>
    <row r="6925" spans="1:1" x14ac:dyDescent="0.35">
      <c r="A6925" t="s">
        <v>13</v>
      </c>
    </row>
    <row r="6926" spans="1:1" x14ac:dyDescent="0.35">
      <c r="A6926" t="s">
        <v>14</v>
      </c>
    </row>
    <row r="6927" spans="1:1" x14ac:dyDescent="0.35">
      <c r="A6927" t="s">
        <v>34</v>
      </c>
    </row>
    <row r="6928" spans="1:1" x14ac:dyDescent="0.35">
      <c r="A6928" t="s">
        <v>149</v>
      </c>
    </row>
    <row r="6929" spans="1:1" x14ac:dyDescent="0.35">
      <c r="A6929" t="s">
        <v>32</v>
      </c>
    </row>
    <row r="6930" spans="1:1" x14ac:dyDescent="0.35">
      <c r="A6930" t="s">
        <v>13</v>
      </c>
    </row>
    <row r="6931" spans="1:1" x14ac:dyDescent="0.35">
      <c r="A6931" t="s">
        <v>16</v>
      </c>
    </row>
    <row r="6932" spans="1:1" x14ac:dyDescent="0.35">
      <c r="A6932" t="s">
        <v>31</v>
      </c>
    </row>
    <row r="6933" spans="1:1" x14ac:dyDescent="0.35">
      <c r="A6933" t="s">
        <v>16</v>
      </c>
    </row>
    <row r="6934" spans="1:1" x14ac:dyDescent="0.35">
      <c r="A6934" t="s">
        <v>101</v>
      </c>
    </row>
    <row r="6935" spans="1:1" x14ac:dyDescent="0.35">
      <c r="A6935" t="s">
        <v>201</v>
      </c>
    </row>
    <row r="6936" spans="1:1" x14ac:dyDescent="0.35">
      <c r="A6936" t="s">
        <v>169</v>
      </c>
    </row>
    <row r="6937" spans="1:1" x14ac:dyDescent="0.35">
      <c r="A6937" t="s">
        <v>177</v>
      </c>
    </row>
    <row r="6938" spans="1:1" x14ac:dyDescent="0.35">
      <c r="A6938" t="s">
        <v>101</v>
      </c>
    </row>
    <row r="6939" spans="1:1" x14ac:dyDescent="0.35">
      <c r="A6939" t="s">
        <v>169</v>
      </c>
    </row>
    <row r="6940" spans="1:1" x14ac:dyDescent="0.35">
      <c r="A6940" t="s">
        <v>13</v>
      </c>
    </row>
    <row r="6941" spans="1:1" x14ac:dyDescent="0.35">
      <c r="A6941" t="s">
        <v>23</v>
      </c>
    </row>
    <row r="6942" spans="1:1" x14ac:dyDescent="0.35">
      <c r="A6942" t="s">
        <v>57</v>
      </c>
    </row>
    <row r="6943" spans="1:1" x14ac:dyDescent="0.35">
      <c r="A6943" t="s">
        <v>40</v>
      </c>
    </row>
    <row r="6944" spans="1:1" x14ac:dyDescent="0.35">
      <c r="A6944" t="s">
        <v>177</v>
      </c>
    </row>
    <row r="6945" spans="1:1" x14ac:dyDescent="0.35">
      <c r="A6945" t="s">
        <v>177</v>
      </c>
    </row>
    <row r="6946" spans="1:1" x14ac:dyDescent="0.35">
      <c r="A6946" t="s">
        <v>31</v>
      </c>
    </row>
    <row r="6947" spans="1:1" x14ac:dyDescent="0.35">
      <c r="A6947" t="s">
        <v>57</v>
      </c>
    </row>
    <row r="6948" spans="1:1" x14ac:dyDescent="0.35">
      <c r="A6948" t="s">
        <v>79</v>
      </c>
    </row>
    <row r="6949" spans="1:1" x14ac:dyDescent="0.35">
      <c r="A6949" t="s">
        <v>42</v>
      </c>
    </row>
    <row r="6950" spans="1:1" x14ac:dyDescent="0.35">
      <c r="A6950" t="s">
        <v>133</v>
      </c>
    </row>
    <row r="6951" spans="1:1" x14ac:dyDescent="0.35">
      <c r="A6951" t="s">
        <v>34</v>
      </c>
    </row>
    <row r="6952" spans="1:1" x14ac:dyDescent="0.35">
      <c r="A6952" t="s">
        <v>32</v>
      </c>
    </row>
    <row r="6953" spans="1:1" x14ac:dyDescent="0.35">
      <c r="A6953" t="s">
        <v>201</v>
      </c>
    </row>
    <row r="6954" spans="1:1" x14ac:dyDescent="0.35">
      <c r="A6954" t="s">
        <v>149</v>
      </c>
    </row>
    <row r="6955" spans="1:1" x14ac:dyDescent="0.35">
      <c r="A6955" t="s">
        <v>22</v>
      </c>
    </row>
    <row r="6956" spans="1:1" x14ac:dyDescent="0.35">
      <c r="A6956" t="s">
        <v>201</v>
      </c>
    </row>
    <row r="6957" spans="1:1" x14ac:dyDescent="0.35">
      <c r="A6957" t="s">
        <v>201</v>
      </c>
    </row>
    <row r="6958" spans="1:1" x14ac:dyDescent="0.35">
      <c r="A6958" t="s">
        <v>22</v>
      </c>
    </row>
    <row r="6959" spans="1:1" x14ac:dyDescent="0.35">
      <c r="A6959" t="s">
        <v>149</v>
      </c>
    </row>
    <row r="6960" spans="1:1" x14ac:dyDescent="0.35">
      <c r="A6960" t="s">
        <v>40</v>
      </c>
    </row>
    <row r="6961" spans="1:1" x14ac:dyDescent="0.35">
      <c r="A6961" t="s">
        <v>101</v>
      </c>
    </row>
    <row r="6962" spans="1:1" x14ac:dyDescent="0.35">
      <c r="A6962" t="s">
        <v>177</v>
      </c>
    </row>
    <row r="6963" spans="1:1" x14ac:dyDescent="0.35">
      <c r="A6963" t="s">
        <v>14</v>
      </c>
    </row>
    <row r="6964" spans="1:1" x14ac:dyDescent="0.35">
      <c r="A6964" t="s">
        <v>13</v>
      </c>
    </row>
    <row r="6965" spans="1:1" x14ac:dyDescent="0.35">
      <c r="A6965" t="s">
        <v>177</v>
      </c>
    </row>
    <row r="6966" spans="1:1" x14ac:dyDescent="0.35">
      <c r="A6966" t="s">
        <v>14</v>
      </c>
    </row>
    <row r="6967" spans="1:1" x14ac:dyDescent="0.35">
      <c r="A6967" t="s">
        <v>32</v>
      </c>
    </row>
    <row r="6968" spans="1:1" x14ac:dyDescent="0.35">
      <c r="A6968" t="s">
        <v>25</v>
      </c>
    </row>
    <row r="6969" spans="1:1" x14ac:dyDescent="0.35">
      <c r="A6969" t="s">
        <v>79</v>
      </c>
    </row>
    <row r="6970" spans="1:1" x14ac:dyDescent="0.35">
      <c r="A6970" t="s">
        <v>34</v>
      </c>
    </row>
    <row r="6971" spans="1:1" x14ac:dyDescent="0.35">
      <c r="A6971" t="s">
        <v>42</v>
      </c>
    </row>
    <row r="6972" spans="1:1" x14ac:dyDescent="0.35">
      <c r="A6972" t="s">
        <v>57</v>
      </c>
    </row>
    <row r="6973" spans="1:1" x14ac:dyDescent="0.35">
      <c r="A6973" t="s">
        <v>40</v>
      </c>
    </row>
    <row r="6974" spans="1:1" x14ac:dyDescent="0.35">
      <c r="A6974" t="s">
        <v>34</v>
      </c>
    </row>
    <row r="6975" spans="1:1" x14ac:dyDescent="0.35">
      <c r="A6975" t="s">
        <v>22</v>
      </c>
    </row>
    <row r="6976" spans="1:1" x14ac:dyDescent="0.35">
      <c r="A6976" t="s">
        <v>13</v>
      </c>
    </row>
    <row r="6977" spans="1:1" x14ac:dyDescent="0.35">
      <c r="A6977" t="s">
        <v>31</v>
      </c>
    </row>
    <row r="6978" spans="1:1" x14ac:dyDescent="0.35">
      <c r="A6978" t="s">
        <v>169</v>
      </c>
    </row>
    <row r="6979" spans="1:1" x14ac:dyDescent="0.35">
      <c r="A6979" t="s">
        <v>169</v>
      </c>
    </row>
    <row r="6980" spans="1:1" x14ac:dyDescent="0.35">
      <c r="A6980" t="s">
        <v>14</v>
      </c>
    </row>
    <row r="6981" spans="1:1" x14ac:dyDescent="0.35">
      <c r="A6981" t="s">
        <v>14</v>
      </c>
    </row>
    <row r="6982" spans="1:1" x14ac:dyDescent="0.35">
      <c r="A6982" t="s">
        <v>177</v>
      </c>
    </row>
    <row r="6983" spans="1:1" x14ac:dyDescent="0.35">
      <c r="A6983" t="s">
        <v>101</v>
      </c>
    </row>
    <row r="6984" spans="1:1" x14ac:dyDescent="0.35">
      <c r="A6984" t="s">
        <v>14</v>
      </c>
    </row>
    <row r="6985" spans="1:1" x14ac:dyDescent="0.35">
      <c r="A6985" t="s">
        <v>133</v>
      </c>
    </row>
    <row r="6986" spans="1:1" x14ac:dyDescent="0.35">
      <c r="A6986" t="s">
        <v>32</v>
      </c>
    </row>
    <row r="6987" spans="1:1" x14ac:dyDescent="0.35">
      <c r="A6987" t="s">
        <v>67</v>
      </c>
    </row>
    <row r="6988" spans="1:1" x14ac:dyDescent="0.35">
      <c r="A6988" t="s">
        <v>13</v>
      </c>
    </row>
    <row r="6989" spans="1:1" x14ac:dyDescent="0.35">
      <c r="A6989" t="s">
        <v>31</v>
      </c>
    </row>
    <row r="6990" spans="1:1" x14ac:dyDescent="0.35">
      <c r="A6990" t="s">
        <v>169</v>
      </c>
    </row>
    <row r="6991" spans="1:1" x14ac:dyDescent="0.35">
      <c r="A6991" t="s">
        <v>42</v>
      </c>
    </row>
    <row r="6992" spans="1:1" x14ac:dyDescent="0.35">
      <c r="A6992" t="s">
        <v>23</v>
      </c>
    </row>
    <row r="6993" spans="1:1" x14ac:dyDescent="0.35">
      <c r="A6993" t="s">
        <v>14</v>
      </c>
    </row>
    <row r="6994" spans="1:1" x14ac:dyDescent="0.35">
      <c r="A6994" t="s">
        <v>169</v>
      </c>
    </row>
    <row r="6995" spans="1:1" x14ac:dyDescent="0.35">
      <c r="A6995" t="s">
        <v>133</v>
      </c>
    </row>
    <row r="6996" spans="1:1" x14ac:dyDescent="0.35">
      <c r="A6996" t="s">
        <v>25</v>
      </c>
    </row>
    <row r="6997" spans="1:1" x14ac:dyDescent="0.35">
      <c r="A6997" t="s">
        <v>23</v>
      </c>
    </row>
    <row r="6998" spans="1:1" x14ac:dyDescent="0.35">
      <c r="A6998" t="s">
        <v>201</v>
      </c>
    </row>
    <row r="6999" spans="1:1" x14ac:dyDescent="0.35">
      <c r="A6999" t="s">
        <v>40</v>
      </c>
    </row>
    <row r="7000" spans="1:1" x14ac:dyDescent="0.35">
      <c r="A7000" t="s">
        <v>23</v>
      </c>
    </row>
    <row r="7001" spans="1:1" x14ac:dyDescent="0.35">
      <c r="A7001" t="s">
        <v>32</v>
      </c>
    </row>
    <row r="7002" spans="1:1" x14ac:dyDescent="0.35">
      <c r="A7002" t="s">
        <v>201</v>
      </c>
    </row>
    <row r="7003" spans="1:1" x14ac:dyDescent="0.35">
      <c r="A7003" t="s">
        <v>40</v>
      </c>
    </row>
    <row r="7004" spans="1:1" x14ac:dyDescent="0.35">
      <c r="A7004" t="s">
        <v>133</v>
      </c>
    </row>
    <row r="7005" spans="1:1" x14ac:dyDescent="0.35">
      <c r="A7005" t="s">
        <v>14</v>
      </c>
    </row>
    <row r="7006" spans="1:1" x14ac:dyDescent="0.35">
      <c r="A7006" t="s">
        <v>177</v>
      </c>
    </row>
    <row r="7007" spans="1:1" x14ac:dyDescent="0.35">
      <c r="A7007" t="s">
        <v>16</v>
      </c>
    </row>
    <row r="7008" spans="1:1" x14ac:dyDescent="0.35">
      <c r="A7008" t="s">
        <v>101</v>
      </c>
    </row>
    <row r="7009" spans="1:1" x14ac:dyDescent="0.35">
      <c r="A7009" t="s">
        <v>149</v>
      </c>
    </row>
    <row r="7010" spans="1:1" x14ac:dyDescent="0.35">
      <c r="A7010" t="s">
        <v>22</v>
      </c>
    </row>
    <row r="7011" spans="1:1" x14ac:dyDescent="0.35">
      <c r="A7011" t="s">
        <v>25</v>
      </c>
    </row>
    <row r="7012" spans="1:1" x14ac:dyDescent="0.35">
      <c r="A7012" t="s">
        <v>16</v>
      </c>
    </row>
    <row r="7013" spans="1:1" x14ac:dyDescent="0.35">
      <c r="A7013" t="s">
        <v>16</v>
      </c>
    </row>
    <row r="7014" spans="1:1" x14ac:dyDescent="0.35">
      <c r="A7014" t="s">
        <v>16</v>
      </c>
    </row>
    <row r="7015" spans="1:1" x14ac:dyDescent="0.35">
      <c r="A7015" t="s">
        <v>149</v>
      </c>
    </row>
    <row r="7016" spans="1:1" x14ac:dyDescent="0.35">
      <c r="A7016" t="s">
        <v>101</v>
      </c>
    </row>
    <row r="7017" spans="1:1" x14ac:dyDescent="0.35">
      <c r="A7017" t="s">
        <v>31</v>
      </c>
    </row>
    <row r="7018" spans="1:1" x14ac:dyDescent="0.35">
      <c r="A7018" t="s">
        <v>40</v>
      </c>
    </row>
    <row r="7019" spans="1:1" x14ac:dyDescent="0.35">
      <c r="A7019" t="s">
        <v>79</v>
      </c>
    </row>
    <row r="7020" spans="1:1" x14ac:dyDescent="0.35">
      <c r="A7020" t="s">
        <v>57</v>
      </c>
    </row>
    <row r="7021" spans="1:1" x14ac:dyDescent="0.35">
      <c r="A7021" t="s">
        <v>25</v>
      </c>
    </row>
    <row r="7022" spans="1:1" x14ac:dyDescent="0.35">
      <c r="A7022" t="s">
        <v>101</v>
      </c>
    </row>
    <row r="7023" spans="1:1" x14ac:dyDescent="0.35">
      <c r="A7023" t="s">
        <v>42</v>
      </c>
    </row>
    <row r="7024" spans="1:1" x14ac:dyDescent="0.35">
      <c r="A7024" t="s">
        <v>169</v>
      </c>
    </row>
    <row r="7025" spans="1:1" x14ac:dyDescent="0.35">
      <c r="A7025" t="s">
        <v>40</v>
      </c>
    </row>
    <row r="7026" spans="1:1" x14ac:dyDescent="0.35">
      <c r="A7026" t="s">
        <v>177</v>
      </c>
    </row>
    <row r="7027" spans="1:1" x14ac:dyDescent="0.35">
      <c r="A7027" t="s">
        <v>67</v>
      </c>
    </row>
    <row r="7028" spans="1:1" x14ac:dyDescent="0.35">
      <c r="A7028" t="s">
        <v>22</v>
      </c>
    </row>
    <row r="7029" spans="1:1" x14ac:dyDescent="0.35">
      <c r="A7029" t="s">
        <v>79</v>
      </c>
    </row>
    <row r="7030" spans="1:1" x14ac:dyDescent="0.35">
      <c r="A7030" t="s">
        <v>79</v>
      </c>
    </row>
    <row r="7031" spans="1:1" x14ac:dyDescent="0.35">
      <c r="A7031" t="s">
        <v>201</v>
      </c>
    </row>
    <row r="7032" spans="1:1" x14ac:dyDescent="0.35">
      <c r="A7032" t="s">
        <v>23</v>
      </c>
    </row>
    <row r="7033" spans="1:1" x14ac:dyDescent="0.35">
      <c r="A7033" t="s">
        <v>177</v>
      </c>
    </row>
    <row r="7034" spans="1:1" x14ac:dyDescent="0.35">
      <c r="A7034" t="s">
        <v>101</v>
      </c>
    </row>
    <row r="7035" spans="1:1" x14ac:dyDescent="0.35">
      <c r="A7035" t="s">
        <v>22</v>
      </c>
    </row>
    <row r="7036" spans="1:1" x14ac:dyDescent="0.35">
      <c r="A7036" t="s">
        <v>133</v>
      </c>
    </row>
    <row r="7037" spans="1:1" x14ac:dyDescent="0.35">
      <c r="A7037" t="s">
        <v>32</v>
      </c>
    </row>
    <row r="7038" spans="1:1" x14ac:dyDescent="0.35">
      <c r="A7038" t="s">
        <v>149</v>
      </c>
    </row>
    <row r="7039" spans="1:1" x14ac:dyDescent="0.35">
      <c r="A7039" t="s">
        <v>23</v>
      </c>
    </row>
    <row r="7040" spans="1:1" x14ac:dyDescent="0.35">
      <c r="A7040" t="s">
        <v>57</v>
      </c>
    </row>
    <row r="7041" spans="1:1" x14ac:dyDescent="0.35">
      <c r="A7041" t="s">
        <v>13</v>
      </c>
    </row>
    <row r="7042" spans="1:1" x14ac:dyDescent="0.35">
      <c r="A7042" t="s">
        <v>34</v>
      </c>
    </row>
    <row r="7043" spans="1:1" x14ac:dyDescent="0.35">
      <c r="A7043" t="s">
        <v>34</v>
      </c>
    </row>
    <row r="7044" spans="1:1" x14ac:dyDescent="0.35">
      <c r="A7044" t="s">
        <v>23</v>
      </c>
    </row>
    <row r="7045" spans="1:1" x14ac:dyDescent="0.35">
      <c r="A7045" t="s">
        <v>101</v>
      </c>
    </row>
    <row r="7046" spans="1:1" x14ac:dyDescent="0.35">
      <c r="A7046" t="s">
        <v>13</v>
      </c>
    </row>
    <row r="7047" spans="1:1" x14ac:dyDescent="0.35">
      <c r="A7047" t="s">
        <v>79</v>
      </c>
    </row>
    <row r="7048" spans="1:1" x14ac:dyDescent="0.35">
      <c r="A7048" t="s">
        <v>23</v>
      </c>
    </row>
    <row r="7049" spans="1:1" x14ac:dyDescent="0.35">
      <c r="A7049" t="s">
        <v>42</v>
      </c>
    </row>
    <row r="7050" spans="1:1" x14ac:dyDescent="0.35">
      <c r="A7050" t="s">
        <v>149</v>
      </c>
    </row>
    <row r="7051" spans="1:1" x14ac:dyDescent="0.35">
      <c r="A7051" t="s">
        <v>169</v>
      </c>
    </row>
    <row r="7052" spans="1:1" x14ac:dyDescent="0.35">
      <c r="A7052" t="s">
        <v>14</v>
      </c>
    </row>
    <row r="7053" spans="1:1" x14ac:dyDescent="0.35">
      <c r="A7053" t="s">
        <v>16</v>
      </c>
    </row>
    <row r="7054" spans="1:1" x14ac:dyDescent="0.35">
      <c r="A7054" t="s">
        <v>79</v>
      </c>
    </row>
    <row r="7055" spans="1:1" x14ac:dyDescent="0.35">
      <c r="A7055" t="s">
        <v>149</v>
      </c>
    </row>
    <row r="7056" spans="1:1" x14ac:dyDescent="0.35">
      <c r="A7056" t="s">
        <v>201</v>
      </c>
    </row>
    <row r="7057" spans="1:1" x14ac:dyDescent="0.35">
      <c r="A7057" t="s">
        <v>31</v>
      </c>
    </row>
    <row r="7058" spans="1:1" x14ac:dyDescent="0.35">
      <c r="A7058" t="s">
        <v>23</v>
      </c>
    </row>
    <row r="7059" spans="1:1" x14ac:dyDescent="0.35">
      <c r="A7059" t="s">
        <v>57</v>
      </c>
    </row>
    <row r="7060" spans="1:1" x14ac:dyDescent="0.35">
      <c r="A7060" t="s">
        <v>32</v>
      </c>
    </row>
    <row r="7061" spans="1:1" x14ac:dyDescent="0.35">
      <c r="A7061" t="s">
        <v>32</v>
      </c>
    </row>
    <row r="7062" spans="1:1" x14ac:dyDescent="0.35">
      <c r="A7062" t="s">
        <v>40</v>
      </c>
    </row>
    <row r="7063" spans="1:1" x14ac:dyDescent="0.35">
      <c r="A7063" t="s">
        <v>42</v>
      </c>
    </row>
    <row r="7064" spans="1:1" x14ac:dyDescent="0.35">
      <c r="A7064" t="s">
        <v>31</v>
      </c>
    </row>
    <row r="7065" spans="1:1" x14ac:dyDescent="0.35">
      <c r="A7065" t="s">
        <v>22</v>
      </c>
    </row>
    <row r="7066" spans="1:1" x14ac:dyDescent="0.35">
      <c r="A7066" t="s">
        <v>22</v>
      </c>
    </row>
    <row r="7067" spans="1:1" x14ac:dyDescent="0.35">
      <c r="A7067" t="s">
        <v>169</v>
      </c>
    </row>
    <row r="7068" spans="1:1" x14ac:dyDescent="0.35">
      <c r="A7068" t="s">
        <v>40</v>
      </c>
    </row>
    <row r="7069" spans="1:1" x14ac:dyDescent="0.35">
      <c r="A7069" t="s">
        <v>14</v>
      </c>
    </row>
    <row r="7070" spans="1:1" x14ac:dyDescent="0.35">
      <c r="A7070" t="s">
        <v>40</v>
      </c>
    </row>
    <row r="7071" spans="1:1" x14ac:dyDescent="0.35">
      <c r="A7071" t="s">
        <v>16</v>
      </c>
    </row>
    <row r="7072" spans="1:1" x14ac:dyDescent="0.35">
      <c r="A7072" t="s">
        <v>101</v>
      </c>
    </row>
    <row r="7073" spans="1:1" x14ac:dyDescent="0.35">
      <c r="A7073" t="s">
        <v>201</v>
      </c>
    </row>
    <row r="7074" spans="1:1" x14ac:dyDescent="0.35">
      <c r="A7074" t="s">
        <v>31</v>
      </c>
    </row>
    <row r="7075" spans="1:1" x14ac:dyDescent="0.35">
      <c r="A7075" t="s">
        <v>201</v>
      </c>
    </row>
    <row r="7076" spans="1:1" x14ac:dyDescent="0.35">
      <c r="A7076" t="s">
        <v>169</v>
      </c>
    </row>
    <row r="7077" spans="1:1" x14ac:dyDescent="0.35">
      <c r="A7077" t="s">
        <v>32</v>
      </c>
    </row>
    <row r="7078" spans="1:1" x14ac:dyDescent="0.35">
      <c r="A7078" t="s">
        <v>101</v>
      </c>
    </row>
    <row r="7079" spans="1:1" x14ac:dyDescent="0.35">
      <c r="A7079" t="s">
        <v>40</v>
      </c>
    </row>
    <row r="7080" spans="1:1" x14ac:dyDescent="0.35">
      <c r="A7080" t="s">
        <v>22</v>
      </c>
    </row>
    <row r="7081" spans="1:1" x14ac:dyDescent="0.35">
      <c r="A7081" t="s">
        <v>201</v>
      </c>
    </row>
    <row r="7082" spans="1:1" x14ac:dyDescent="0.35">
      <c r="A7082" t="s">
        <v>79</v>
      </c>
    </row>
    <row r="7083" spans="1:1" x14ac:dyDescent="0.35">
      <c r="A7083" t="s">
        <v>40</v>
      </c>
    </row>
    <row r="7084" spans="1:1" x14ac:dyDescent="0.35">
      <c r="A7084" t="s">
        <v>31</v>
      </c>
    </row>
    <row r="7085" spans="1:1" x14ac:dyDescent="0.35">
      <c r="A7085" t="s">
        <v>14</v>
      </c>
    </row>
    <row r="7086" spans="1:1" x14ac:dyDescent="0.35">
      <c r="A7086" t="s">
        <v>14</v>
      </c>
    </row>
    <row r="7087" spans="1:1" x14ac:dyDescent="0.35">
      <c r="A7087" t="s">
        <v>13</v>
      </c>
    </row>
    <row r="7088" spans="1:1" x14ac:dyDescent="0.35">
      <c r="A7088" t="s">
        <v>25</v>
      </c>
    </row>
    <row r="7089" spans="1:1" x14ac:dyDescent="0.35">
      <c r="A7089" t="s">
        <v>201</v>
      </c>
    </row>
    <row r="7090" spans="1:1" x14ac:dyDescent="0.35">
      <c r="A7090" t="s">
        <v>14</v>
      </c>
    </row>
    <row r="7091" spans="1:1" x14ac:dyDescent="0.35">
      <c r="A7091" t="s">
        <v>13</v>
      </c>
    </row>
    <row r="7092" spans="1:1" x14ac:dyDescent="0.35">
      <c r="A7092" t="s">
        <v>25</v>
      </c>
    </row>
    <row r="7093" spans="1:1" x14ac:dyDescent="0.35">
      <c r="A7093" t="s">
        <v>201</v>
      </c>
    </row>
    <row r="7094" spans="1:1" x14ac:dyDescent="0.35">
      <c r="A7094" t="s">
        <v>14</v>
      </c>
    </row>
    <row r="7095" spans="1:1" x14ac:dyDescent="0.35">
      <c r="A7095" t="s">
        <v>133</v>
      </c>
    </row>
    <row r="7096" spans="1:1" x14ac:dyDescent="0.35">
      <c r="A7096" t="s">
        <v>23</v>
      </c>
    </row>
    <row r="7097" spans="1:1" x14ac:dyDescent="0.35">
      <c r="A7097" t="s">
        <v>42</v>
      </c>
    </row>
    <row r="7098" spans="1:1" x14ac:dyDescent="0.35">
      <c r="A7098" t="s">
        <v>13</v>
      </c>
    </row>
    <row r="7099" spans="1:1" x14ac:dyDescent="0.35">
      <c r="A7099" t="s">
        <v>57</v>
      </c>
    </row>
    <row r="7100" spans="1:1" x14ac:dyDescent="0.35">
      <c r="A7100" t="s">
        <v>23</v>
      </c>
    </row>
    <row r="7101" spans="1:1" x14ac:dyDescent="0.35">
      <c r="A7101" t="s">
        <v>79</v>
      </c>
    </row>
    <row r="7102" spans="1:1" x14ac:dyDescent="0.35">
      <c r="A7102" t="s">
        <v>34</v>
      </c>
    </row>
    <row r="7103" spans="1:1" x14ac:dyDescent="0.35">
      <c r="A7103" t="s">
        <v>13</v>
      </c>
    </row>
    <row r="7104" spans="1:1" x14ac:dyDescent="0.35">
      <c r="A7104" t="s">
        <v>22</v>
      </c>
    </row>
    <row r="7105" spans="1:1" x14ac:dyDescent="0.35">
      <c r="A7105" t="s">
        <v>14</v>
      </c>
    </row>
    <row r="7106" spans="1:1" x14ac:dyDescent="0.35">
      <c r="A7106" t="s">
        <v>34</v>
      </c>
    </row>
    <row r="7107" spans="1:1" x14ac:dyDescent="0.35">
      <c r="A7107" t="s">
        <v>177</v>
      </c>
    </row>
    <row r="7108" spans="1:1" x14ac:dyDescent="0.35">
      <c r="A7108" t="s">
        <v>101</v>
      </c>
    </row>
    <row r="7109" spans="1:1" x14ac:dyDescent="0.35">
      <c r="A7109" t="s">
        <v>201</v>
      </c>
    </row>
    <row r="7110" spans="1:1" x14ac:dyDescent="0.35">
      <c r="A7110" t="s">
        <v>42</v>
      </c>
    </row>
    <row r="7111" spans="1:1" x14ac:dyDescent="0.35">
      <c r="A7111" t="s">
        <v>22</v>
      </c>
    </row>
    <row r="7112" spans="1:1" x14ac:dyDescent="0.35">
      <c r="A7112" t="s">
        <v>177</v>
      </c>
    </row>
    <row r="7113" spans="1:1" x14ac:dyDescent="0.35">
      <c r="A7113" t="s">
        <v>169</v>
      </c>
    </row>
    <row r="7114" spans="1:1" x14ac:dyDescent="0.35">
      <c r="A7114" t="s">
        <v>16</v>
      </c>
    </row>
    <row r="7115" spans="1:1" x14ac:dyDescent="0.35">
      <c r="A7115" t="s">
        <v>149</v>
      </c>
    </row>
    <row r="7116" spans="1:1" x14ac:dyDescent="0.35">
      <c r="A7116" t="s">
        <v>31</v>
      </c>
    </row>
    <row r="7117" spans="1:1" x14ac:dyDescent="0.35">
      <c r="A7117" t="s">
        <v>40</v>
      </c>
    </row>
    <row r="7118" spans="1:1" x14ac:dyDescent="0.35">
      <c r="A7118" t="s">
        <v>42</v>
      </c>
    </row>
    <row r="7119" spans="1:1" x14ac:dyDescent="0.35">
      <c r="A7119" t="s">
        <v>169</v>
      </c>
    </row>
    <row r="7120" spans="1:1" x14ac:dyDescent="0.35">
      <c r="A7120" t="s">
        <v>169</v>
      </c>
    </row>
    <row r="7121" spans="1:1" x14ac:dyDescent="0.35">
      <c r="A7121" t="s">
        <v>149</v>
      </c>
    </row>
    <row r="7122" spans="1:1" x14ac:dyDescent="0.35">
      <c r="A7122" t="s">
        <v>149</v>
      </c>
    </row>
    <row r="7123" spans="1:1" x14ac:dyDescent="0.35">
      <c r="A7123" t="s">
        <v>13</v>
      </c>
    </row>
    <row r="7124" spans="1:1" x14ac:dyDescent="0.35">
      <c r="A7124" t="s">
        <v>67</v>
      </c>
    </row>
    <row r="7125" spans="1:1" x14ac:dyDescent="0.35">
      <c r="A7125" t="s">
        <v>31</v>
      </c>
    </row>
    <row r="7126" spans="1:1" x14ac:dyDescent="0.35">
      <c r="A7126" t="s">
        <v>57</v>
      </c>
    </row>
    <row r="7127" spans="1:1" x14ac:dyDescent="0.35">
      <c r="A7127" t="s">
        <v>23</v>
      </c>
    </row>
    <row r="7128" spans="1:1" x14ac:dyDescent="0.35">
      <c r="A7128" t="s">
        <v>177</v>
      </c>
    </row>
    <row r="7129" spans="1:1" x14ac:dyDescent="0.35">
      <c r="A7129" t="s">
        <v>25</v>
      </c>
    </row>
    <row r="7130" spans="1:1" x14ac:dyDescent="0.35">
      <c r="A7130" t="s">
        <v>149</v>
      </c>
    </row>
    <row r="7131" spans="1:1" x14ac:dyDescent="0.35">
      <c r="A7131" t="s">
        <v>57</v>
      </c>
    </row>
    <row r="7132" spans="1:1" x14ac:dyDescent="0.35">
      <c r="A7132" t="s">
        <v>101</v>
      </c>
    </row>
    <row r="7133" spans="1:1" x14ac:dyDescent="0.35">
      <c r="A7133" t="s">
        <v>16</v>
      </c>
    </row>
    <row r="7134" spans="1:1" x14ac:dyDescent="0.35">
      <c r="A7134" t="s">
        <v>23</v>
      </c>
    </row>
    <row r="7135" spans="1:1" x14ac:dyDescent="0.35">
      <c r="A7135" t="s">
        <v>149</v>
      </c>
    </row>
    <row r="7136" spans="1:1" x14ac:dyDescent="0.35">
      <c r="A7136" t="s">
        <v>57</v>
      </c>
    </row>
    <row r="7137" spans="1:1" x14ac:dyDescent="0.35">
      <c r="A7137" t="s">
        <v>42</v>
      </c>
    </row>
    <row r="7138" spans="1:1" x14ac:dyDescent="0.35">
      <c r="A7138" t="s">
        <v>14</v>
      </c>
    </row>
    <row r="7139" spans="1:1" x14ac:dyDescent="0.35">
      <c r="A7139" t="s">
        <v>169</v>
      </c>
    </row>
    <row r="7140" spans="1:1" x14ac:dyDescent="0.35">
      <c r="A7140" t="s">
        <v>149</v>
      </c>
    </row>
    <row r="7141" spans="1:1" x14ac:dyDescent="0.35">
      <c r="A7141" t="s">
        <v>79</v>
      </c>
    </row>
    <row r="7142" spans="1:1" x14ac:dyDescent="0.35">
      <c r="A7142" t="s">
        <v>177</v>
      </c>
    </row>
    <row r="7143" spans="1:1" x14ac:dyDescent="0.35">
      <c r="A7143" t="s">
        <v>133</v>
      </c>
    </row>
    <row r="7144" spans="1:1" x14ac:dyDescent="0.35">
      <c r="A7144" t="s">
        <v>25</v>
      </c>
    </row>
    <row r="7145" spans="1:1" x14ac:dyDescent="0.35">
      <c r="A7145" t="s">
        <v>57</v>
      </c>
    </row>
    <row r="7146" spans="1:1" x14ac:dyDescent="0.35">
      <c r="A7146" t="s">
        <v>34</v>
      </c>
    </row>
    <row r="7147" spans="1:1" x14ac:dyDescent="0.35">
      <c r="A7147" t="s">
        <v>177</v>
      </c>
    </row>
    <row r="7148" spans="1:1" x14ac:dyDescent="0.35">
      <c r="A7148" t="s">
        <v>79</v>
      </c>
    </row>
    <row r="7149" spans="1:1" x14ac:dyDescent="0.35">
      <c r="A7149" t="s">
        <v>14</v>
      </c>
    </row>
    <row r="7150" spans="1:1" x14ac:dyDescent="0.35">
      <c r="A7150" t="s">
        <v>23</v>
      </c>
    </row>
    <row r="7151" spans="1:1" x14ac:dyDescent="0.35">
      <c r="A7151" t="s">
        <v>169</v>
      </c>
    </row>
    <row r="7152" spans="1:1" x14ac:dyDescent="0.35">
      <c r="A7152" t="s">
        <v>79</v>
      </c>
    </row>
    <row r="7153" spans="1:1" x14ac:dyDescent="0.35">
      <c r="A7153" t="s">
        <v>31</v>
      </c>
    </row>
    <row r="7154" spans="1:1" x14ac:dyDescent="0.35">
      <c r="A7154" t="s">
        <v>34</v>
      </c>
    </row>
    <row r="7155" spans="1:1" x14ac:dyDescent="0.35">
      <c r="A7155" t="s">
        <v>32</v>
      </c>
    </row>
    <row r="7156" spans="1:1" x14ac:dyDescent="0.35">
      <c r="A7156" t="s">
        <v>57</v>
      </c>
    </row>
    <row r="7157" spans="1:1" x14ac:dyDescent="0.35">
      <c r="A7157" t="s">
        <v>40</v>
      </c>
    </row>
    <row r="7158" spans="1:1" x14ac:dyDescent="0.35">
      <c r="A7158" t="s">
        <v>101</v>
      </c>
    </row>
    <row r="7159" spans="1:1" x14ac:dyDescent="0.35">
      <c r="A7159" t="s">
        <v>79</v>
      </c>
    </row>
    <row r="7160" spans="1:1" x14ac:dyDescent="0.35">
      <c r="A7160" t="s">
        <v>201</v>
      </c>
    </row>
    <row r="7161" spans="1:1" x14ac:dyDescent="0.35">
      <c r="A7161" t="s">
        <v>101</v>
      </c>
    </row>
    <row r="7162" spans="1:1" x14ac:dyDescent="0.35">
      <c r="A7162" t="s">
        <v>31</v>
      </c>
    </row>
    <row r="7163" spans="1:1" x14ac:dyDescent="0.35">
      <c r="A7163" t="s">
        <v>42</v>
      </c>
    </row>
    <row r="7164" spans="1:1" x14ac:dyDescent="0.35">
      <c r="A7164" t="s">
        <v>101</v>
      </c>
    </row>
    <row r="7165" spans="1:1" x14ac:dyDescent="0.35">
      <c r="A7165" t="s">
        <v>101</v>
      </c>
    </row>
    <row r="7166" spans="1:1" x14ac:dyDescent="0.35">
      <c r="A7166" t="s">
        <v>13</v>
      </c>
    </row>
    <row r="7167" spans="1:1" x14ac:dyDescent="0.35">
      <c r="A7167" t="s">
        <v>149</v>
      </c>
    </row>
    <row r="7168" spans="1:1" x14ac:dyDescent="0.35">
      <c r="A7168" t="s">
        <v>133</v>
      </c>
    </row>
    <row r="7169" spans="1:1" x14ac:dyDescent="0.35">
      <c r="A7169" t="s">
        <v>133</v>
      </c>
    </row>
    <row r="7170" spans="1:1" x14ac:dyDescent="0.35">
      <c r="A7170" t="s">
        <v>40</v>
      </c>
    </row>
    <row r="7171" spans="1:1" x14ac:dyDescent="0.35">
      <c r="A7171" t="s">
        <v>79</v>
      </c>
    </row>
    <row r="7172" spans="1:1" x14ac:dyDescent="0.35">
      <c r="A7172" t="s">
        <v>67</v>
      </c>
    </row>
    <row r="7173" spans="1:1" x14ac:dyDescent="0.35">
      <c r="A7173" t="s">
        <v>13</v>
      </c>
    </row>
    <row r="7174" spans="1:1" x14ac:dyDescent="0.35">
      <c r="A7174" t="s">
        <v>34</v>
      </c>
    </row>
    <row r="7175" spans="1:1" x14ac:dyDescent="0.35">
      <c r="A7175" t="s">
        <v>57</v>
      </c>
    </row>
    <row r="7176" spans="1:1" x14ac:dyDescent="0.35">
      <c r="A7176" t="s">
        <v>13</v>
      </c>
    </row>
    <row r="7177" spans="1:1" x14ac:dyDescent="0.35">
      <c r="A7177" t="s">
        <v>13</v>
      </c>
    </row>
    <row r="7178" spans="1:1" x14ac:dyDescent="0.35">
      <c r="A7178" t="s">
        <v>34</v>
      </c>
    </row>
    <row r="7179" spans="1:1" x14ac:dyDescent="0.35">
      <c r="A7179" t="s">
        <v>40</v>
      </c>
    </row>
    <row r="7180" spans="1:1" x14ac:dyDescent="0.35">
      <c r="A7180" t="s">
        <v>34</v>
      </c>
    </row>
    <row r="7181" spans="1:1" x14ac:dyDescent="0.35">
      <c r="A7181" t="s">
        <v>101</v>
      </c>
    </row>
    <row r="7182" spans="1:1" x14ac:dyDescent="0.35">
      <c r="A7182" t="s">
        <v>57</v>
      </c>
    </row>
    <row r="7183" spans="1:1" x14ac:dyDescent="0.35">
      <c r="A7183" t="s">
        <v>79</v>
      </c>
    </row>
    <row r="7184" spans="1:1" x14ac:dyDescent="0.35">
      <c r="A7184" t="s">
        <v>32</v>
      </c>
    </row>
    <row r="7185" spans="1:1" x14ac:dyDescent="0.35">
      <c r="A7185" t="s">
        <v>101</v>
      </c>
    </row>
    <row r="7186" spans="1:1" x14ac:dyDescent="0.35">
      <c r="A7186" t="s">
        <v>31</v>
      </c>
    </row>
    <row r="7187" spans="1:1" x14ac:dyDescent="0.35">
      <c r="A7187" t="s">
        <v>177</v>
      </c>
    </row>
    <row r="7188" spans="1:1" x14ac:dyDescent="0.35">
      <c r="A7188" t="s">
        <v>22</v>
      </c>
    </row>
    <row r="7189" spans="1:1" x14ac:dyDescent="0.35">
      <c r="A7189" t="s">
        <v>169</v>
      </c>
    </row>
    <row r="7190" spans="1:1" x14ac:dyDescent="0.35">
      <c r="A7190" t="s">
        <v>14</v>
      </c>
    </row>
    <row r="7191" spans="1:1" x14ac:dyDescent="0.35">
      <c r="A7191" t="s">
        <v>67</v>
      </c>
    </row>
    <row r="7192" spans="1:1" x14ac:dyDescent="0.35">
      <c r="A7192" t="s">
        <v>31</v>
      </c>
    </row>
    <row r="7193" spans="1:1" x14ac:dyDescent="0.35">
      <c r="A7193" t="s">
        <v>25</v>
      </c>
    </row>
    <row r="7194" spans="1:1" x14ac:dyDescent="0.35">
      <c r="A7194" t="s">
        <v>16</v>
      </c>
    </row>
    <row r="7195" spans="1:1" x14ac:dyDescent="0.35">
      <c r="A7195" t="s">
        <v>169</v>
      </c>
    </row>
    <row r="7196" spans="1:1" x14ac:dyDescent="0.35">
      <c r="A7196" t="s">
        <v>32</v>
      </c>
    </row>
    <row r="7197" spans="1:1" x14ac:dyDescent="0.35">
      <c r="A7197" t="s">
        <v>13</v>
      </c>
    </row>
    <row r="7198" spans="1:1" x14ac:dyDescent="0.35">
      <c r="A7198" t="s">
        <v>16</v>
      </c>
    </row>
    <row r="7199" spans="1:1" x14ac:dyDescent="0.35">
      <c r="A7199" t="s">
        <v>40</v>
      </c>
    </row>
    <row r="7200" spans="1:1" x14ac:dyDescent="0.35">
      <c r="A7200" t="s">
        <v>23</v>
      </c>
    </row>
    <row r="7201" spans="1:1" x14ac:dyDescent="0.35">
      <c r="A7201" t="s">
        <v>25</v>
      </c>
    </row>
    <row r="7202" spans="1:1" x14ac:dyDescent="0.35">
      <c r="A7202" t="s">
        <v>67</v>
      </c>
    </row>
    <row r="7203" spans="1:1" x14ac:dyDescent="0.35">
      <c r="A7203" t="s">
        <v>42</v>
      </c>
    </row>
    <row r="7204" spans="1:1" x14ac:dyDescent="0.35">
      <c r="A7204" t="s">
        <v>177</v>
      </c>
    </row>
    <row r="7205" spans="1:1" x14ac:dyDescent="0.35">
      <c r="A7205" t="s">
        <v>32</v>
      </c>
    </row>
    <row r="7206" spans="1:1" x14ac:dyDescent="0.35">
      <c r="A7206" t="s">
        <v>25</v>
      </c>
    </row>
    <row r="7207" spans="1:1" x14ac:dyDescent="0.35">
      <c r="A7207" t="s">
        <v>169</v>
      </c>
    </row>
    <row r="7208" spans="1:1" x14ac:dyDescent="0.35">
      <c r="A7208" t="s">
        <v>177</v>
      </c>
    </row>
    <row r="7209" spans="1:1" x14ac:dyDescent="0.35">
      <c r="A7209" t="s">
        <v>201</v>
      </c>
    </row>
    <row r="7210" spans="1:1" x14ac:dyDescent="0.35">
      <c r="A7210" t="s">
        <v>31</v>
      </c>
    </row>
    <row r="7211" spans="1:1" x14ac:dyDescent="0.35">
      <c r="A7211" t="s">
        <v>32</v>
      </c>
    </row>
    <row r="7212" spans="1:1" x14ac:dyDescent="0.35">
      <c r="A7212" t="s">
        <v>79</v>
      </c>
    </row>
    <row r="7213" spans="1:1" x14ac:dyDescent="0.35">
      <c r="A7213" t="s">
        <v>133</v>
      </c>
    </row>
    <row r="7214" spans="1:1" x14ac:dyDescent="0.35">
      <c r="A7214" t="s">
        <v>133</v>
      </c>
    </row>
    <row r="7215" spans="1:1" x14ac:dyDescent="0.35">
      <c r="A7215" t="s">
        <v>177</v>
      </c>
    </row>
    <row r="7216" spans="1:1" x14ac:dyDescent="0.35">
      <c r="A7216" t="s">
        <v>177</v>
      </c>
    </row>
    <row r="7217" spans="1:1" x14ac:dyDescent="0.35">
      <c r="A7217" t="s">
        <v>23</v>
      </c>
    </row>
    <row r="7218" spans="1:1" x14ac:dyDescent="0.35">
      <c r="A7218" t="s">
        <v>177</v>
      </c>
    </row>
    <row r="7219" spans="1:1" x14ac:dyDescent="0.35">
      <c r="A7219" t="s">
        <v>25</v>
      </c>
    </row>
    <row r="7220" spans="1:1" x14ac:dyDescent="0.35">
      <c r="A7220" t="s">
        <v>133</v>
      </c>
    </row>
    <row r="7221" spans="1:1" x14ac:dyDescent="0.35">
      <c r="A7221" t="s">
        <v>22</v>
      </c>
    </row>
    <row r="7222" spans="1:1" x14ac:dyDescent="0.35">
      <c r="A7222" t="s">
        <v>169</v>
      </c>
    </row>
    <row r="7223" spans="1:1" x14ac:dyDescent="0.35">
      <c r="A7223" t="s">
        <v>14</v>
      </c>
    </row>
    <row r="7224" spans="1:1" x14ac:dyDescent="0.35">
      <c r="A7224" t="s">
        <v>40</v>
      </c>
    </row>
    <row r="7225" spans="1:1" x14ac:dyDescent="0.35">
      <c r="A7225" t="s">
        <v>79</v>
      </c>
    </row>
    <row r="7226" spans="1:1" x14ac:dyDescent="0.35">
      <c r="A7226" t="s">
        <v>133</v>
      </c>
    </row>
    <row r="7227" spans="1:1" x14ac:dyDescent="0.35">
      <c r="A7227" t="s">
        <v>79</v>
      </c>
    </row>
    <row r="7228" spans="1:1" x14ac:dyDescent="0.35">
      <c r="A7228" t="s">
        <v>67</v>
      </c>
    </row>
    <row r="7229" spans="1:1" x14ac:dyDescent="0.35">
      <c r="A7229" t="s">
        <v>79</v>
      </c>
    </row>
    <row r="7230" spans="1:1" x14ac:dyDescent="0.35">
      <c r="A7230" t="s">
        <v>23</v>
      </c>
    </row>
    <row r="7231" spans="1:1" x14ac:dyDescent="0.35">
      <c r="A7231" t="s">
        <v>40</v>
      </c>
    </row>
    <row r="7232" spans="1:1" x14ac:dyDescent="0.35">
      <c r="A7232" t="s">
        <v>67</v>
      </c>
    </row>
    <row r="7233" spans="1:1" x14ac:dyDescent="0.35">
      <c r="A7233" t="s">
        <v>177</v>
      </c>
    </row>
    <row r="7234" spans="1:1" x14ac:dyDescent="0.35">
      <c r="A7234" t="s">
        <v>16</v>
      </c>
    </row>
    <row r="7235" spans="1:1" x14ac:dyDescent="0.35">
      <c r="A7235" t="s">
        <v>79</v>
      </c>
    </row>
    <row r="7236" spans="1:1" x14ac:dyDescent="0.35">
      <c r="A7236" t="s">
        <v>149</v>
      </c>
    </row>
    <row r="7237" spans="1:1" x14ac:dyDescent="0.35">
      <c r="A7237" t="s">
        <v>13</v>
      </c>
    </row>
    <row r="7238" spans="1:1" x14ac:dyDescent="0.35">
      <c r="A7238" t="s">
        <v>16</v>
      </c>
    </row>
    <row r="7239" spans="1:1" x14ac:dyDescent="0.35">
      <c r="A7239" t="s">
        <v>23</v>
      </c>
    </row>
    <row r="7240" spans="1:1" x14ac:dyDescent="0.35">
      <c r="A7240" t="s">
        <v>16</v>
      </c>
    </row>
    <row r="7241" spans="1:1" x14ac:dyDescent="0.35">
      <c r="A7241" t="s">
        <v>101</v>
      </c>
    </row>
    <row r="7242" spans="1:1" x14ac:dyDescent="0.35">
      <c r="A7242" t="s">
        <v>22</v>
      </c>
    </row>
    <row r="7243" spans="1:1" x14ac:dyDescent="0.35">
      <c r="A7243" t="s">
        <v>67</v>
      </c>
    </row>
    <row r="7244" spans="1:1" x14ac:dyDescent="0.35">
      <c r="A7244" t="s">
        <v>40</v>
      </c>
    </row>
    <row r="7245" spans="1:1" x14ac:dyDescent="0.35">
      <c r="A7245" t="s">
        <v>23</v>
      </c>
    </row>
    <row r="7246" spans="1:1" x14ac:dyDescent="0.35">
      <c r="A7246" t="s">
        <v>25</v>
      </c>
    </row>
    <row r="7247" spans="1:1" x14ac:dyDescent="0.35">
      <c r="A7247" t="s">
        <v>42</v>
      </c>
    </row>
    <row r="7248" spans="1:1" x14ac:dyDescent="0.35">
      <c r="A7248" t="s">
        <v>101</v>
      </c>
    </row>
    <row r="7249" spans="1:1" x14ac:dyDescent="0.35">
      <c r="A7249" t="s">
        <v>79</v>
      </c>
    </row>
    <row r="7250" spans="1:1" x14ac:dyDescent="0.35">
      <c r="A7250" t="s">
        <v>169</v>
      </c>
    </row>
    <row r="7251" spans="1:1" x14ac:dyDescent="0.35">
      <c r="A7251" t="s">
        <v>14</v>
      </c>
    </row>
    <row r="7252" spans="1:1" x14ac:dyDescent="0.35">
      <c r="A7252" t="s">
        <v>25</v>
      </c>
    </row>
    <row r="7253" spans="1:1" x14ac:dyDescent="0.35">
      <c r="A7253" t="s">
        <v>57</v>
      </c>
    </row>
    <row r="7254" spans="1:1" x14ac:dyDescent="0.35">
      <c r="A7254" t="s">
        <v>40</v>
      </c>
    </row>
    <row r="7255" spans="1:1" x14ac:dyDescent="0.35">
      <c r="A7255" t="s">
        <v>25</v>
      </c>
    </row>
    <row r="7256" spans="1:1" x14ac:dyDescent="0.35">
      <c r="A7256" t="s">
        <v>169</v>
      </c>
    </row>
    <row r="7257" spans="1:1" x14ac:dyDescent="0.35">
      <c r="A7257" t="s">
        <v>177</v>
      </c>
    </row>
    <row r="7258" spans="1:1" x14ac:dyDescent="0.35">
      <c r="A7258" t="s">
        <v>57</v>
      </c>
    </row>
    <row r="7259" spans="1:1" x14ac:dyDescent="0.35">
      <c r="A7259" t="s">
        <v>31</v>
      </c>
    </row>
    <row r="7260" spans="1:1" x14ac:dyDescent="0.35">
      <c r="A7260" t="s">
        <v>22</v>
      </c>
    </row>
    <row r="7261" spans="1:1" x14ac:dyDescent="0.35">
      <c r="A7261" t="s">
        <v>42</v>
      </c>
    </row>
    <row r="7262" spans="1:1" x14ac:dyDescent="0.35">
      <c r="A7262" t="s">
        <v>32</v>
      </c>
    </row>
    <row r="7263" spans="1:1" x14ac:dyDescent="0.35">
      <c r="A7263" t="s">
        <v>22</v>
      </c>
    </row>
    <row r="7264" spans="1:1" x14ac:dyDescent="0.35">
      <c r="A7264" t="s">
        <v>40</v>
      </c>
    </row>
    <row r="7265" spans="1:1" x14ac:dyDescent="0.35">
      <c r="A7265" t="s">
        <v>133</v>
      </c>
    </row>
    <row r="7266" spans="1:1" x14ac:dyDescent="0.35">
      <c r="A7266" t="s">
        <v>25</v>
      </c>
    </row>
    <row r="7267" spans="1:1" x14ac:dyDescent="0.35">
      <c r="A7267" t="s">
        <v>177</v>
      </c>
    </row>
    <row r="7268" spans="1:1" x14ac:dyDescent="0.35">
      <c r="A7268" t="s">
        <v>31</v>
      </c>
    </row>
    <row r="7269" spans="1:1" x14ac:dyDescent="0.35">
      <c r="A7269" t="s">
        <v>34</v>
      </c>
    </row>
    <row r="7270" spans="1:1" x14ac:dyDescent="0.35">
      <c r="A7270" t="s">
        <v>23</v>
      </c>
    </row>
    <row r="7271" spans="1:1" x14ac:dyDescent="0.35">
      <c r="A7271" t="s">
        <v>14</v>
      </c>
    </row>
    <row r="7272" spans="1:1" x14ac:dyDescent="0.35">
      <c r="A7272" t="s">
        <v>57</v>
      </c>
    </row>
    <row r="7273" spans="1:1" x14ac:dyDescent="0.35">
      <c r="A7273" t="s">
        <v>23</v>
      </c>
    </row>
    <row r="7274" spans="1:1" x14ac:dyDescent="0.35">
      <c r="A7274" t="s">
        <v>169</v>
      </c>
    </row>
    <row r="7275" spans="1:1" x14ac:dyDescent="0.35">
      <c r="A7275" t="s">
        <v>14</v>
      </c>
    </row>
    <row r="7276" spans="1:1" x14ac:dyDescent="0.35">
      <c r="A7276" t="s">
        <v>25</v>
      </c>
    </row>
    <row r="7277" spans="1:1" x14ac:dyDescent="0.35">
      <c r="A7277" t="s">
        <v>133</v>
      </c>
    </row>
    <row r="7278" spans="1:1" x14ac:dyDescent="0.35">
      <c r="A7278" t="s">
        <v>149</v>
      </c>
    </row>
    <row r="7279" spans="1:1" x14ac:dyDescent="0.35">
      <c r="A7279" t="s">
        <v>13</v>
      </c>
    </row>
    <row r="7280" spans="1:1" x14ac:dyDescent="0.35">
      <c r="A7280" t="s">
        <v>79</v>
      </c>
    </row>
    <row r="7281" spans="1:1" x14ac:dyDescent="0.35">
      <c r="A7281" t="s">
        <v>177</v>
      </c>
    </row>
    <row r="7282" spans="1:1" x14ac:dyDescent="0.35">
      <c r="A7282" t="s">
        <v>169</v>
      </c>
    </row>
    <row r="7283" spans="1:1" x14ac:dyDescent="0.35">
      <c r="A7283" t="s">
        <v>13</v>
      </c>
    </row>
    <row r="7284" spans="1:1" x14ac:dyDescent="0.35">
      <c r="A7284" t="s">
        <v>40</v>
      </c>
    </row>
    <row r="7285" spans="1:1" x14ac:dyDescent="0.35">
      <c r="A7285" t="s">
        <v>101</v>
      </c>
    </row>
    <row r="7286" spans="1:1" x14ac:dyDescent="0.35">
      <c r="A7286" t="s">
        <v>34</v>
      </c>
    </row>
    <row r="7287" spans="1:1" x14ac:dyDescent="0.35">
      <c r="A7287" t="s">
        <v>23</v>
      </c>
    </row>
    <row r="7288" spans="1:1" x14ac:dyDescent="0.35">
      <c r="A7288" t="s">
        <v>42</v>
      </c>
    </row>
    <row r="7289" spans="1:1" x14ac:dyDescent="0.35">
      <c r="A7289" t="s">
        <v>32</v>
      </c>
    </row>
    <row r="7290" spans="1:1" x14ac:dyDescent="0.35">
      <c r="A7290" t="s">
        <v>177</v>
      </c>
    </row>
    <row r="7291" spans="1:1" x14ac:dyDescent="0.35">
      <c r="A7291" t="s">
        <v>14</v>
      </c>
    </row>
    <row r="7292" spans="1:1" x14ac:dyDescent="0.35">
      <c r="A7292" t="s">
        <v>57</v>
      </c>
    </row>
    <row r="7293" spans="1:1" x14ac:dyDescent="0.35">
      <c r="A7293" t="s">
        <v>16</v>
      </c>
    </row>
    <row r="7294" spans="1:1" x14ac:dyDescent="0.35">
      <c r="A7294" t="s">
        <v>177</v>
      </c>
    </row>
    <row r="7295" spans="1:1" x14ac:dyDescent="0.35">
      <c r="A7295" t="s">
        <v>42</v>
      </c>
    </row>
    <row r="7296" spans="1:1" x14ac:dyDescent="0.35">
      <c r="A7296" t="s">
        <v>201</v>
      </c>
    </row>
    <row r="7297" spans="1:1" x14ac:dyDescent="0.35">
      <c r="A7297" t="s">
        <v>169</v>
      </c>
    </row>
    <row r="7298" spans="1:1" x14ac:dyDescent="0.35">
      <c r="A7298" t="s">
        <v>32</v>
      </c>
    </row>
    <row r="7299" spans="1:1" x14ac:dyDescent="0.35">
      <c r="A7299" t="s">
        <v>101</v>
      </c>
    </row>
    <row r="7300" spans="1:1" x14ac:dyDescent="0.35">
      <c r="A7300" t="s">
        <v>32</v>
      </c>
    </row>
    <row r="7301" spans="1:1" x14ac:dyDescent="0.35">
      <c r="A7301" t="s">
        <v>67</v>
      </c>
    </row>
    <row r="7302" spans="1:1" x14ac:dyDescent="0.35">
      <c r="A7302" t="s">
        <v>79</v>
      </c>
    </row>
    <row r="7303" spans="1:1" x14ac:dyDescent="0.35">
      <c r="A7303" t="s">
        <v>34</v>
      </c>
    </row>
    <row r="7304" spans="1:1" x14ac:dyDescent="0.35">
      <c r="A7304" t="s">
        <v>34</v>
      </c>
    </row>
    <row r="7305" spans="1:1" x14ac:dyDescent="0.35">
      <c r="A7305" t="s">
        <v>101</v>
      </c>
    </row>
    <row r="7306" spans="1:1" x14ac:dyDescent="0.35">
      <c r="A7306" t="s">
        <v>31</v>
      </c>
    </row>
    <row r="7307" spans="1:1" x14ac:dyDescent="0.35">
      <c r="A7307" t="s">
        <v>40</v>
      </c>
    </row>
    <row r="7308" spans="1:1" x14ac:dyDescent="0.35">
      <c r="A7308" t="s">
        <v>149</v>
      </c>
    </row>
    <row r="7309" spans="1:1" x14ac:dyDescent="0.35">
      <c r="A7309" t="s">
        <v>32</v>
      </c>
    </row>
    <row r="7310" spans="1:1" x14ac:dyDescent="0.35">
      <c r="A7310" t="s">
        <v>40</v>
      </c>
    </row>
    <row r="7311" spans="1:1" x14ac:dyDescent="0.35">
      <c r="A7311" t="s">
        <v>201</v>
      </c>
    </row>
    <row r="7312" spans="1:1" x14ac:dyDescent="0.35">
      <c r="A7312" t="s">
        <v>14</v>
      </c>
    </row>
    <row r="7313" spans="1:1" x14ac:dyDescent="0.35">
      <c r="A7313" t="s">
        <v>25</v>
      </c>
    </row>
    <row r="7314" spans="1:1" x14ac:dyDescent="0.35">
      <c r="A7314" t="s">
        <v>42</v>
      </c>
    </row>
    <row r="7315" spans="1:1" x14ac:dyDescent="0.35">
      <c r="A7315" t="s">
        <v>79</v>
      </c>
    </row>
    <row r="7316" spans="1:1" x14ac:dyDescent="0.35">
      <c r="A7316" t="s">
        <v>22</v>
      </c>
    </row>
    <row r="7317" spans="1:1" x14ac:dyDescent="0.35">
      <c r="A7317" t="s">
        <v>32</v>
      </c>
    </row>
    <row r="7318" spans="1:1" x14ac:dyDescent="0.35">
      <c r="A7318" t="s">
        <v>14</v>
      </c>
    </row>
    <row r="7319" spans="1:1" x14ac:dyDescent="0.35">
      <c r="A7319" t="s">
        <v>79</v>
      </c>
    </row>
    <row r="7320" spans="1:1" x14ac:dyDescent="0.35">
      <c r="A7320" t="s">
        <v>25</v>
      </c>
    </row>
    <row r="7321" spans="1:1" x14ac:dyDescent="0.35">
      <c r="A7321" t="s">
        <v>34</v>
      </c>
    </row>
    <row r="7322" spans="1:1" x14ac:dyDescent="0.35">
      <c r="A7322" t="s">
        <v>31</v>
      </c>
    </row>
    <row r="7323" spans="1:1" x14ac:dyDescent="0.35">
      <c r="A7323" t="s">
        <v>13</v>
      </c>
    </row>
    <row r="7324" spans="1:1" x14ac:dyDescent="0.35">
      <c r="A7324" t="s">
        <v>16</v>
      </c>
    </row>
    <row r="7325" spans="1:1" x14ac:dyDescent="0.35">
      <c r="A7325" t="s">
        <v>169</v>
      </c>
    </row>
    <row r="7326" spans="1:1" x14ac:dyDescent="0.35">
      <c r="A7326" t="s">
        <v>40</v>
      </c>
    </row>
    <row r="7327" spans="1:1" x14ac:dyDescent="0.35">
      <c r="A7327" t="s">
        <v>57</v>
      </c>
    </row>
    <row r="7328" spans="1:1" x14ac:dyDescent="0.35">
      <c r="A7328" t="s">
        <v>169</v>
      </c>
    </row>
    <row r="7329" spans="1:1" x14ac:dyDescent="0.35">
      <c r="A7329" t="s">
        <v>149</v>
      </c>
    </row>
    <row r="7330" spans="1:1" x14ac:dyDescent="0.35">
      <c r="A7330" t="s">
        <v>16</v>
      </c>
    </row>
    <row r="7331" spans="1:1" x14ac:dyDescent="0.35">
      <c r="A7331" t="s">
        <v>32</v>
      </c>
    </row>
    <row r="7332" spans="1:1" x14ac:dyDescent="0.35">
      <c r="A7332" t="s">
        <v>23</v>
      </c>
    </row>
    <row r="7333" spans="1:1" x14ac:dyDescent="0.35">
      <c r="A7333" t="s">
        <v>67</v>
      </c>
    </row>
    <row r="7334" spans="1:1" x14ac:dyDescent="0.35">
      <c r="A7334" t="s">
        <v>23</v>
      </c>
    </row>
    <row r="7335" spans="1:1" x14ac:dyDescent="0.35">
      <c r="A7335" t="s">
        <v>201</v>
      </c>
    </row>
    <row r="7336" spans="1:1" x14ac:dyDescent="0.35">
      <c r="A7336" t="s">
        <v>16</v>
      </c>
    </row>
    <row r="7337" spans="1:1" x14ac:dyDescent="0.35">
      <c r="A7337" t="s">
        <v>149</v>
      </c>
    </row>
    <row r="7338" spans="1:1" x14ac:dyDescent="0.35">
      <c r="A7338" t="s">
        <v>16</v>
      </c>
    </row>
    <row r="7339" spans="1:1" x14ac:dyDescent="0.35">
      <c r="A7339" t="s">
        <v>67</v>
      </c>
    </row>
    <row r="7340" spans="1:1" x14ac:dyDescent="0.35">
      <c r="A7340" t="s">
        <v>25</v>
      </c>
    </row>
    <row r="7341" spans="1:1" x14ac:dyDescent="0.35">
      <c r="A7341" t="s">
        <v>67</v>
      </c>
    </row>
    <row r="7342" spans="1:1" x14ac:dyDescent="0.35">
      <c r="A7342" t="s">
        <v>101</v>
      </c>
    </row>
    <row r="7343" spans="1:1" x14ac:dyDescent="0.35">
      <c r="A7343" t="s">
        <v>34</v>
      </c>
    </row>
    <row r="7344" spans="1:1" x14ac:dyDescent="0.35">
      <c r="A7344" t="s">
        <v>34</v>
      </c>
    </row>
    <row r="7345" spans="1:1" x14ac:dyDescent="0.35">
      <c r="A7345" t="s">
        <v>67</v>
      </c>
    </row>
    <row r="7346" spans="1:1" x14ac:dyDescent="0.35">
      <c r="A7346" t="s">
        <v>23</v>
      </c>
    </row>
    <row r="7347" spans="1:1" x14ac:dyDescent="0.35">
      <c r="A7347" t="s">
        <v>133</v>
      </c>
    </row>
    <row r="7348" spans="1:1" x14ac:dyDescent="0.35">
      <c r="A7348" t="s">
        <v>40</v>
      </c>
    </row>
    <row r="7349" spans="1:1" x14ac:dyDescent="0.35">
      <c r="A7349" t="s">
        <v>169</v>
      </c>
    </row>
    <row r="7350" spans="1:1" x14ac:dyDescent="0.35">
      <c r="A7350" t="s">
        <v>201</v>
      </c>
    </row>
    <row r="7351" spans="1:1" x14ac:dyDescent="0.35">
      <c r="A7351" t="s">
        <v>34</v>
      </c>
    </row>
    <row r="7352" spans="1:1" x14ac:dyDescent="0.35">
      <c r="A7352" t="s">
        <v>40</v>
      </c>
    </row>
    <row r="7353" spans="1:1" x14ac:dyDescent="0.35">
      <c r="A7353" t="s">
        <v>133</v>
      </c>
    </row>
    <row r="7354" spans="1:1" x14ac:dyDescent="0.35">
      <c r="A7354" t="s">
        <v>13</v>
      </c>
    </row>
    <row r="7355" spans="1:1" x14ac:dyDescent="0.35">
      <c r="A7355" t="s">
        <v>40</v>
      </c>
    </row>
    <row r="7356" spans="1:1" x14ac:dyDescent="0.35">
      <c r="A7356" t="s">
        <v>169</v>
      </c>
    </row>
    <row r="7357" spans="1:1" x14ac:dyDescent="0.35">
      <c r="A7357" t="s">
        <v>57</v>
      </c>
    </row>
    <row r="7358" spans="1:1" x14ac:dyDescent="0.35">
      <c r="A7358" t="s">
        <v>32</v>
      </c>
    </row>
    <row r="7359" spans="1:1" x14ac:dyDescent="0.35">
      <c r="A7359" t="s">
        <v>32</v>
      </c>
    </row>
    <row r="7360" spans="1:1" x14ac:dyDescent="0.35">
      <c r="A7360" t="s">
        <v>169</v>
      </c>
    </row>
    <row r="7361" spans="1:1" x14ac:dyDescent="0.35">
      <c r="A7361" t="s">
        <v>40</v>
      </c>
    </row>
    <row r="7362" spans="1:1" x14ac:dyDescent="0.35">
      <c r="A7362" t="s">
        <v>14</v>
      </c>
    </row>
    <row r="7363" spans="1:1" x14ac:dyDescent="0.35">
      <c r="A7363" t="s">
        <v>31</v>
      </c>
    </row>
    <row r="7364" spans="1:1" x14ac:dyDescent="0.35">
      <c r="A7364" t="s">
        <v>149</v>
      </c>
    </row>
    <row r="7365" spans="1:1" x14ac:dyDescent="0.35">
      <c r="A7365" t="s">
        <v>31</v>
      </c>
    </row>
    <row r="7366" spans="1:1" x14ac:dyDescent="0.35">
      <c r="A7366" t="s">
        <v>79</v>
      </c>
    </row>
    <row r="7367" spans="1:1" x14ac:dyDescent="0.35">
      <c r="A7367" t="s">
        <v>40</v>
      </c>
    </row>
    <row r="7368" spans="1:1" x14ac:dyDescent="0.35">
      <c r="A7368" t="s">
        <v>177</v>
      </c>
    </row>
    <row r="7369" spans="1:1" x14ac:dyDescent="0.35">
      <c r="A7369" t="s">
        <v>177</v>
      </c>
    </row>
    <row r="7370" spans="1:1" x14ac:dyDescent="0.35">
      <c r="A7370" t="s">
        <v>42</v>
      </c>
    </row>
    <row r="7371" spans="1:1" x14ac:dyDescent="0.35">
      <c r="A7371" t="s">
        <v>101</v>
      </c>
    </row>
    <row r="7372" spans="1:1" x14ac:dyDescent="0.35">
      <c r="A7372" t="s">
        <v>23</v>
      </c>
    </row>
    <row r="7373" spans="1:1" x14ac:dyDescent="0.35">
      <c r="A7373" t="s">
        <v>13</v>
      </c>
    </row>
    <row r="7374" spans="1:1" x14ac:dyDescent="0.35">
      <c r="A7374" t="s">
        <v>23</v>
      </c>
    </row>
    <row r="7375" spans="1:1" x14ac:dyDescent="0.35">
      <c r="A7375" t="s">
        <v>22</v>
      </c>
    </row>
    <row r="7376" spans="1:1" x14ac:dyDescent="0.35">
      <c r="A7376" t="s">
        <v>67</v>
      </c>
    </row>
    <row r="7377" spans="1:1" x14ac:dyDescent="0.35">
      <c r="A7377" t="s">
        <v>169</v>
      </c>
    </row>
    <row r="7378" spans="1:1" x14ac:dyDescent="0.35">
      <c r="A7378" t="s">
        <v>40</v>
      </c>
    </row>
    <row r="7379" spans="1:1" x14ac:dyDescent="0.35">
      <c r="A7379" t="s">
        <v>57</v>
      </c>
    </row>
    <row r="7380" spans="1:1" x14ac:dyDescent="0.35">
      <c r="A7380" t="s">
        <v>13</v>
      </c>
    </row>
    <row r="7381" spans="1:1" x14ac:dyDescent="0.35">
      <c r="A7381" t="s">
        <v>32</v>
      </c>
    </row>
    <row r="7382" spans="1:1" x14ac:dyDescent="0.35">
      <c r="A7382" t="s">
        <v>40</v>
      </c>
    </row>
    <row r="7383" spans="1:1" x14ac:dyDescent="0.35">
      <c r="A7383" t="s">
        <v>57</v>
      </c>
    </row>
    <row r="7384" spans="1:1" x14ac:dyDescent="0.35">
      <c r="A7384" t="s">
        <v>79</v>
      </c>
    </row>
    <row r="7385" spans="1:1" x14ac:dyDescent="0.35">
      <c r="A7385" t="s">
        <v>40</v>
      </c>
    </row>
    <row r="7386" spans="1:1" x14ac:dyDescent="0.35">
      <c r="A7386" t="s">
        <v>201</v>
      </c>
    </row>
    <row r="7387" spans="1:1" x14ac:dyDescent="0.35">
      <c r="A7387" t="s">
        <v>32</v>
      </c>
    </row>
    <row r="7388" spans="1:1" x14ac:dyDescent="0.35">
      <c r="A7388" t="s">
        <v>40</v>
      </c>
    </row>
    <row r="7389" spans="1:1" x14ac:dyDescent="0.35">
      <c r="A7389" t="s">
        <v>31</v>
      </c>
    </row>
    <row r="7390" spans="1:1" x14ac:dyDescent="0.35">
      <c r="A7390" t="s">
        <v>177</v>
      </c>
    </row>
    <row r="7391" spans="1:1" x14ac:dyDescent="0.35">
      <c r="A7391" t="s">
        <v>177</v>
      </c>
    </row>
    <row r="7392" spans="1:1" x14ac:dyDescent="0.35">
      <c r="A7392" t="s">
        <v>79</v>
      </c>
    </row>
    <row r="7393" spans="1:1" x14ac:dyDescent="0.35">
      <c r="A7393" t="s">
        <v>22</v>
      </c>
    </row>
    <row r="7394" spans="1:1" x14ac:dyDescent="0.35">
      <c r="A7394" t="s">
        <v>133</v>
      </c>
    </row>
    <row r="7395" spans="1:1" x14ac:dyDescent="0.35">
      <c r="A7395" t="s">
        <v>133</v>
      </c>
    </row>
    <row r="7396" spans="1:1" x14ac:dyDescent="0.35">
      <c r="A7396" t="s">
        <v>22</v>
      </c>
    </row>
    <row r="7397" spans="1:1" x14ac:dyDescent="0.35">
      <c r="A7397" t="s">
        <v>22</v>
      </c>
    </row>
    <row r="7398" spans="1:1" x14ac:dyDescent="0.35">
      <c r="A7398" t="s">
        <v>31</v>
      </c>
    </row>
    <row r="7399" spans="1:1" x14ac:dyDescent="0.35">
      <c r="A7399" t="s">
        <v>31</v>
      </c>
    </row>
    <row r="7400" spans="1:1" x14ac:dyDescent="0.35">
      <c r="A7400" t="s">
        <v>32</v>
      </c>
    </row>
    <row r="7401" spans="1:1" x14ac:dyDescent="0.35">
      <c r="A7401" t="s">
        <v>31</v>
      </c>
    </row>
    <row r="7402" spans="1:1" x14ac:dyDescent="0.35">
      <c r="A7402" t="s">
        <v>14</v>
      </c>
    </row>
    <row r="7403" spans="1:1" x14ac:dyDescent="0.35">
      <c r="A7403" t="s">
        <v>25</v>
      </c>
    </row>
    <row r="7404" spans="1:1" x14ac:dyDescent="0.35">
      <c r="A7404" t="s">
        <v>201</v>
      </c>
    </row>
    <row r="7405" spans="1:1" x14ac:dyDescent="0.35">
      <c r="A7405" t="s">
        <v>101</v>
      </c>
    </row>
    <row r="7406" spans="1:1" x14ac:dyDescent="0.35">
      <c r="A7406" t="s">
        <v>16</v>
      </c>
    </row>
    <row r="7407" spans="1:1" x14ac:dyDescent="0.35">
      <c r="A7407" t="s">
        <v>149</v>
      </c>
    </row>
    <row r="7408" spans="1:1" x14ac:dyDescent="0.35">
      <c r="A7408" t="s">
        <v>67</v>
      </c>
    </row>
    <row r="7409" spans="1:1" x14ac:dyDescent="0.35">
      <c r="A7409" t="s">
        <v>201</v>
      </c>
    </row>
    <row r="7410" spans="1:1" x14ac:dyDescent="0.35">
      <c r="A7410" t="s">
        <v>149</v>
      </c>
    </row>
    <row r="7411" spans="1:1" x14ac:dyDescent="0.35">
      <c r="A7411" t="s">
        <v>149</v>
      </c>
    </row>
    <row r="7412" spans="1:1" x14ac:dyDescent="0.35">
      <c r="A7412" t="s">
        <v>32</v>
      </c>
    </row>
    <row r="7413" spans="1:1" x14ac:dyDescent="0.35">
      <c r="A7413" t="s">
        <v>16</v>
      </c>
    </row>
    <row r="7414" spans="1:1" x14ac:dyDescent="0.35">
      <c r="A7414" t="s">
        <v>101</v>
      </c>
    </row>
    <row r="7415" spans="1:1" x14ac:dyDescent="0.35">
      <c r="A7415" t="s">
        <v>133</v>
      </c>
    </row>
    <row r="7416" spans="1:1" x14ac:dyDescent="0.35">
      <c r="A7416" t="s">
        <v>16</v>
      </c>
    </row>
    <row r="7417" spans="1:1" x14ac:dyDescent="0.35">
      <c r="A7417" t="s">
        <v>25</v>
      </c>
    </row>
    <row r="7418" spans="1:1" x14ac:dyDescent="0.35">
      <c r="A7418" t="s">
        <v>169</v>
      </c>
    </row>
    <row r="7419" spans="1:1" x14ac:dyDescent="0.35">
      <c r="A7419" t="s">
        <v>177</v>
      </c>
    </row>
    <row r="7420" spans="1:1" x14ac:dyDescent="0.35">
      <c r="A7420" t="s">
        <v>169</v>
      </c>
    </row>
    <row r="7421" spans="1:1" x14ac:dyDescent="0.35">
      <c r="A7421" t="s">
        <v>67</v>
      </c>
    </row>
    <row r="7422" spans="1:1" x14ac:dyDescent="0.35">
      <c r="A7422" t="s">
        <v>32</v>
      </c>
    </row>
    <row r="7423" spans="1:1" x14ac:dyDescent="0.35">
      <c r="A7423" t="s">
        <v>149</v>
      </c>
    </row>
    <row r="7424" spans="1:1" x14ac:dyDescent="0.35">
      <c r="A7424" t="s">
        <v>79</v>
      </c>
    </row>
    <row r="7425" spans="1:1" x14ac:dyDescent="0.35">
      <c r="A7425" t="s">
        <v>101</v>
      </c>
    </row>
    <row r="7426" spans="1:1" x14ac:dyDescent="0.35">
      <c r="A7426" t="s">
        <v>23</v>
      </c>
    </row>
    <row r="7427" spans="1:1" x14ac:dyDescent="0.35">
      <c r="A7427" t="s">
        <v>40</v>
      </c>
    </row>
    <row r="7428" spans="1:1" x14ac:dyDescent="0.35">
      <c r="A7428" t="s">
        <v>42</v>
      </c>
    </row>
    <row r="7429" spans="1:1" x14ac:dyDescent="0.35">
      <c r="A7429" t="s">
        <v>25</v>
      </c>
    </row>
    <row r="7430" spans="1:1" x14ac:dyDescent="0.35">
      <c r="A7430" t="s">
        <v>31</v>
      </c>
    </row>
    <row r="7431" spans="1:1" x14ac:dyDescent="0.35">
      <c r="A7431" t="s">
        <v>79</v>
      </c>
    </row>
    <row r="7432" spans="1:1" x14ac:dyDescent="0.35">
      <c r="A7432" t="s">
        <v>31</v>
      </c>
    </row>
    <row r="7433" spans="1:1" x14ac:dyDescent="0.35">
      <c r="A7433" t="s">
        <v>31</v>
      </c>
    </row>
    <row r="7434" spans="1:1" x14ac:dyDescent="0.35">
      <c r="A7434" t="s">
        <v>40</v>
      </c>
    </row>
    <row r="7435" spans="1:1" x14ac:dyDescent="0.35">
      <c r="A7435" t="s">
        <v>101</v>
      </c>
    </row>
    <row r="7436" spans="1:1" x14ac:dyDescent="0.35">
      <c r="A7436" t="s">
        <v>67</v>
      </c>
    </row>
    <row r="7437" spans="1:1" x14ac:dyDescent="0.35">
      <c r="A7437" t="s">
        <v>133</v>
      </c>
    </row>
    <row r="7438" spans="1:1" x14ac:dyDescent="0.35">
      <c r="A7438" t="s">
        <v>149</v>
      </c>
    </row>
    <row r="7439" spans="1:1" x14ac:dyDescent="0.35">
      <c r="A7439" t="s">
        <v>201</v>
      </c>
    </row>
    <row r="7440" spans="1:1" x14ac:dyDescent="0.35">
      <c r="A7440" t="s">
        <v>23</v>
      </c>
    </row>
    <row r="7441" spans="1:1" x14ac:dyDescent="0.35">
      <c r="A7441" t="s">
        <v>149</v>
      </c>
    </row>
    <row r="7442" spans="1:1" x14ac:dyDescent="0.35">
      <c r="A7442" t="s">
        <v>31</v>
      </c>
    </row>
    <row r="7443" spans="1:1" x14ac:dyDescent="0.35">
      <c r="A7443" t="s">
        <v>22</v>
      </c>
    </row>
    <row r="7444" spans="1:1" x14ac:dyDescent="0.35">
      <c r="A7444" t="s">
        <v>34</v>
      </c>
    </row>
    <row r="7445" spans="1:1" x14ac:dyDescent="0.35">
      <c r="A7445" t="s">
        <v>34</v>
      </c>
    </row>
    <row r="7446" spans="1:1" x14ac:dyDescent="0.35">
      <c r="A7446" t="s">
        <v>149</v>
      </c>
    </row>
    <row r="7447" spans="1:1" x14ac:dyDescent="0.35">
      <c r="A7447" t="s">
        <v>133</v>
      </c>
    </row>
    <row r="7448" spans="1:1" x14ac:dyDescent="0.35">
      <c r="A7448" t="s">
        <v>79</v>
      </c>
    </row>
    <row r="7449" spans="1:1" x14ac:dyDescent="0.35">
      <c r="A7449" t="s">
        <v>67</v>
      </c>
    </row>
    <row r="7450" spans="1:1" x14ac:dyDescent="0.35">
      <c r="A7450" t="s">
        <v>40</v>
      </c>
    </row>
    <row r="7451" spans="1:1" x14ac:dyDescent="0.35">
      <c r="A7451" t="s">
        <v>42</v>
      </c>
    </row>
    <row r="7452" spans="1:1" x14ac:dyDescent="0.35">
      <c r="A7452" t="s">
        <v>13</v>
      </c>
    </row>
    <row r="7453" spans="1:1" x14ac:dyDescent="0.35">
      <c r="A7453" t="s">
        <v>79</v>
      </c>
    </row>
    <row r="7454" spans="1:1" x14ac:dyDescent="0.35">
      <c r="A7454" t="s">
        <v>133</v>
      </c>
    </row>
    <row r="7455" spans="1:1" x14ac:dyDescent="0.35">
      <c r="A7455" t="s">
        <v>22</v>
      </c>
    </row>
    <row r="7456" spans="1:1" x14ac:dyDescent="0.35">
      <c r="A7456" t="s">
        <v>133</v>
      </c>
    </row>
    <row r="7457" spans="1:1" x14ac:dyDescent="0.35">
      <c r="A7457" t="s">
        <v>22</v>
      </c>
    </row>
    <row r="7458" spans="1:1" x14ac:dyDescent="0.35">
      <c r="A7458" t="s">
        <v>57</v>
      </c>
    </row>
    <row r="7459" spans="1:1" x14ac:dyDescent="0.35">
      <c r="A7459" t="s">
        <v>13</v>
      </c>
    </row>
    <row r="7460" spans="1:1" x14ac:dyDescent="0.35">
      <c r="A7460" t="s">
        <v>34</v>
      </c>
    </row>
    <row r="7461" spans="1:1" x14ac:dyDescent="0.35">
      <c r="A7461" t="s">
        <v>22</v>
      </c>
    </row>
    <row r="7462" spans="1:1" x14ac:dyDescent="0.35">
      <c r="A7462" t="s">
        <v>16</v>
      </c>
    </row>
    <row r="7463" spans="1:1" x14ac:dyDescent="0.35">
      <c r="A7463" t="s">
        <v>57</v>
      </c>
    </row>
    <row r="7464" spans="1:1" x14ac:dyDescent="0.35">
      <c r="A7464" t="s">
        <v>149</v>
      </c>
    </row>
    <row r="7465" spans="1:1" x14ac:dyDescent="0.35">
      <c r="A7465" t="s">
        <v>133</v>
      </c>
    </row>
    <row r="7466" spans="1:1" x14ac:dyDescent="0.35">
      <c r="A7466" t="s">
        <v>16</v>
      </c>
    </row>
    <row r="7467" spans="1:1" x14ac:dyDescent="0.35">
      <c r="A7467" t="s">
        <v>13</v>
      </c>
    </row>
    <row r="7468" spans="1:1" x14ac:dyDescent="0.35">
      <c r="A7468" t="s">
        <v>40</v>
      </c>
    </row>
    <row r="7469" spans="1:1" x14ac:dyDescent="0.35">
      <c r="A7469" t="s">
        <v>79</v>
      </c>
    </row>
    <row r="7470" spans="1:1" x14ac:dyDescent="0.35">
      <c r="A7470" t="s">
        <v>23</v>
      </c>
    </row>
    <row r="7471" spans="1:1" x14ac:dyDescent="0.35">
      <c r="A7471" t="s">
        <v>149</v>
      </c>
    </row>
    <row r="7472" spans="1:1" x14ac:dyDescent="0.35">
      <c r="A7472" t="s">
        <v>14</v>
      </c>
    </row>
    <row r="7473" spans="1:1" x14ac:dyDescent="0.35">
      <c r="A7473" t="s">
        <v>149</v>
      </c>
    </row>
    <row r="7474" spans="1:1" x14ac:dyDescent="0.35">
      <c r="A7474" t="s">
        <v>101</v>
      </c>
    </row>
    <row r="7475" spans="1:1" x14ac:dyDescent="0.35">
      <c r="A7475" t="s">
        <v>23</v>
      </c>
    </row>
    <row r="7476" spans="1:1" x14ac:dyDescent="0.35">
      <c r="A7476" t="s">
        <v>57</v>
      </c>
    </row>
    <row r="7477" spans="1:1" x14ac:dyDescent="0.35">
      <c r="A7477" t="s">
        <v>32</v>
      </c>
    </row>
    <row r="7478" spans="1:1" x14ac:dyDescent="0.35">
      <c r="A7478" t="s">
        <v>13</v>
      </c>
    </row>
    <row r="7479" spans="1:1" x14ac:dyDescent="0.35">
      <c r="A7479" t="s">
        <v>101</v>
      </c>
    </row>
    <row r="7480" spans="1:1" x14ac:dyDescent="0.35">
      <c r="A7480" t="s">
        <v>14</v>
      </c>
    </row>
    <row r="7481" spans="1:1" x14ac:dyDescent="0.35">
      <c r="A7481" t="s">
        <v>16</v>
      </c>
    </row>
    <row r="7482" spans="1:1" x14ac:dyDescent="0.35">
      <c r="A7482" t="s">
        <v>57</v>
      </c>
    </row>
    <row r="7483" spans="1:1" x14ac:dyDescent="0.35">
      <c r="A7483" t="s">
        <v>16</v>
      </c>
    </row>
    <row r="7484" spans="1:1" x14ac:dyDescent="0.35">
      <c r="A7484" t="s">
        <v>169</v>
      </c>
    </row>
    <row r="7485" spans="1:1" x14ac:dyDescent="0.35">
      <c r="A7485" t="s">
        <v>67</v>
      </c>
    </row>
    <row r="7486" spans="1:1" x14ac:dyDescent="0.35">
      <c r="A7486" t="s">
        <v>32</v>
      </c>
    </row>
    <row r="7487" spans="1:1" x14ac:dyDescent="0.35">
      <c r="A7487" t="s">
        <v>23</v>
      </c>
    </row>
    <row r="7488" spans="1:1" x14ac:dyDescent="0.35">
      <c r="A7488" t="s">
        <v>31</v>
      </c>
    </row>
    <row r="7489" spans="1:1" x14ac:dyDescent="0.35">
      <c r="A7489" t="s">
        <v>40</v>
      </c>
    </row>
    <row r="7490" spans="1:1" x14ac:dyDescent="0.35">
      <c r="A7490" t="s">
        <v>13</v>
      </c>
    </row>
    <row r="7491" spans="1:1" x14ac:dyDescent="0.35">
      <c r="A7491" t="s">
        <v>40</v>
      </c>
    </row>
    <row r="7492" spans="1:1" x14ac:dyDescent="0.35">
      <c r="A7492" t="s">
        <v>40</v>
      </c>
    </row>
    <row r="7493" spans="1:1" x14ac:dyDescent="0.35">
      <c r="A7493" t="s">
        <v>79</v>
      </c>
    </row>
    <row r="7494" spans="1:1" x14ac:dyDescent="0.35">
      <c r="A7494" t="s">
        <v>22</v>
      </c>
    </row>
    <row r="7495" spans="1:1" x14ac:dyDescent="0.35">
      <c r="A7495" t="s">
        <v>79</v>
      </c>
    </row>
    <row r="7496" spans="1:1" x14ac:dyDescent="0.35">
      <c r="A7496" t="s">
        <v>23</v>
      </c>
    </row>
    <row r="7497" spans="1:1" x14ac:dyDescent="0.35">
      <c r="A7497" t="s">
        <v>101</v>
      </c>
    </row>
    <row r="7498" spans="1:1" x14ac:dyDescent="0.35">
      <c r="A7498" t="s">
        <v>22</v>
      </c>
    </row>
    <row r="7499" spans="1:1" x14ac:dyDescent="0.35">
      <c r="A7499" t="s">
        <v>13</v>
      </c>
    </row>
    <row r="7500" spans="1:1" x14ac:dyDescent="0.35">
      <c r="A7500" t="s">
        <v>34</v>
      </c>
    </row>
    <row r="7501" spans="1:1" x14ac:dyDescent="0.35">
      <c r="A7501" t="s">
        <v>42</v>
      </c>
    </row>
    <row r="7502" spans="1:1" x14ac:dyDescent="0.35">
      <c r="A7502" t="s">
        <v>16</v>
      </c>
    </row>
    <row r="7503" spans="1:1" x14ac:dyDescent="0.35">
      <c r="A7503" t="s">
        <v>13</v>
      </c>
    </row>
    <row r="7504" spans="1:1" x14ac:dyDescent="0.35">
      <c r="A7504" t="s">
        <v>67</v>
      </c>
    </row>
    <row r="7505" spans="1:1" x14ac:dyDescent="0.35">
      <c r="A7505" t="s">
        <v>23</v>
      </c>
    </row>
    <row r="7506" spans="1:1" x14ac:dyDescent="0.35">
      <c r="A7506" t="s">
        <v>42</v>
      </c>
    </row>
    <row r="7507" spans="1:1" x14ac:dyDescent="0.35">
      <c r="A7507" t="s">
        <v>13</v>
      </c>
    </row>
    <row r="7508" spans="1:1" x14ac:dyDescent="0.35">
      <c r="A7508" t="s">
        <v>169</v>
      </c>
    </row>
    <row r="7509" spans="1:1" x14ac:dyDescent="0.35">
      <c r="A7509" t="s">
        <v>14</v>
      </c>
    </row>
    <row r="7510" spans="1:1" x14ac:dyDescent="0.35">
      <c r="A7510" t="s">
        <v>22</v>
      </c>
    </row>
    <row r="7511" spans="1:1" x14ac:dyDescent="0.35">
      <c r="A7511" t="s">
        <v>40</v>
      </c>
    </row>
    <row r="7512" spans="1:1" x14ac:dyDescent="0.35">
      <c r="A7512" t="s">
        <v>13</v>
      </c>
    </row>
    <row r="7513" spans="1:1" x14ac:dyDescent="0.35">
      <c r="A7513" t="s">
        <v>31</v>
      </c>
    </row>
    <row r="7514" spans="1:1" x14ac:dyDescent="0.35">
      <c r="A7514" t="s">
        <v>67</v>
      </c>
    </row>
    <row r="7515" spans="1:1" x14ac:dyDescent="0.35">
      <c r="A7515" t="s">
        <v>201</v>
      </c>
    </row>
    <row r="7516" spans="1:1" x14ac:dyDescent="0.35">
      <c r="A7516" t="s">
        <v>13</v>
      </c>
    </row>
    <row r="7517" spans="1:1" x14ac:dyDescent="0.35">
      <c r="A7517" t="s">
        <v>23</v>
      </c>
    </row>
    <row r="7518" spans="1:1" x14ac:dyDescent="0.35">
      <c r="A7518" t="s">
        <v>14</v>
      </c>
    </row>
    <row r="7519" spans="1:1" x14ac:dyDescent="0.35">
      <c r="A7519" t="s">
        <v>149</v>
      </c>
    </row>
    <row r="7520" spans="1:1" x14ac:dyDescent="0.35">
      <c r="A7520" t="s">
        <v>14</v>
      </c>
    </row>
    <row r="7521" spans="1:1" x14ac:dyDescent="0.35">
      <c r="A7521" t="s">
        <v>34</v>
      </c>
    </row>
    <row r="7522" spans="1:1" x14ac:dyDescent="0.35">
      <c r="A7522" t="s">
        <v>23</v>
      </c>
    </row>
    <row r="7523" spans="1:1" x14ac:dyDescent="0.35">
      <c r="A7523" t="s">
        <v>16</v>
      </c>
    </row>
    <row r="7524" spans="1:1" x14ac:dyDescent="0.35">
      <c r="A7524" t="s">
        <v>101</v>
      </c>
    </row>
    <row r="7525" spans="1:1" x14ac:dyDescent="0.35">
      <c r="A7525" t="s">
        <v>169</v>
      </c>
    </row>
    <row r="7526" spans="1:1" x14ac:dyDescent="0.35">
      <c r="A7526" t="s">
        <v>101</v>
      </c>
    </row>
    <row r="7527" spans="1:1" x14ac:dyDescent="0.35">
      <c r="A7527" t="s">
        <v>201</v>
      </c>
    </row>
    <row r="7528" spans="1:1" x14ac:dyDescent="0.35">
      <c r="A7528" t="s">
        <v>101</v>
      </c>
    </row>
    <row r="7529" spans="1:1" x14ac:dyDescent="0.35">
      <c r="A7529" t="s">
        <v>14</v>
      </c>
    </row>
    <row r="7530" spans="1:1" x14ac:dyDescent="0.35">
      <c r="A7530" t="s">
        <v>101</v>
      </c>
    </row>
    <row r="7531" spans="1:1" x14ac:dyDescent="0.35">
      <c r="A7531" t="s">
        <v>149</v>
      </c>
    </row>
    <row r="7532" spans="1:1" x14ac:dyDescent="0.35">
      <c r="A7532" t="s">
        <v>16</v>
      </c>
    </row>
    <row r="7533" spans="1:1" x14ac:dyDescent="0.35">
      <c r="A7533" t="s">
        <v>31</v>
      </c>
    </row>
    <row r="7534" spans="1:1" x14ac:dyDescent="0.35">
      <c r="A7534" t="s">
        <v>23</v>
      </c>
    </row>
    <row r="7535" spans="1:1" x14ac:dyDescent="0.35">
      <c r="A7535" t="s">
        <v>25</v>
      </c>
    </row>
    <row r="7536" spans="1:1" x14ac:dyDescent="0.35">
      <c r="A7536" t="s">
        <v>42</v>
      </c>
    </row>
    <row r="7537" spans="1:1" x14ac:dyDescent="0.35">
      <c r="A7537" t="s">
        <v>101</v>
      </c>
    </row>
    <row r="7538" spans="1:1" x14ac:dyDescent="0.35">
      <c r="A7538" t="s">
        <v>22</v>
      </c>
    </row>
    <row r="7539" spans="1:1" x14ac:dyDescent="0.35">
      <c r="A7539" t="s">
        <v>101</v>
      </c>
    </row>
    <row r="7540" spans="1:1" x14ac:dyDescent="0.35">
      <c r="A7540" t="s">
        <v>101</v>
      </c>
    </row>
    <row r="7541" spans="1:1" x14ac:dyDescent="0.35">
      <c r="A7541" t="s">
        <v>133</v>
      </c>
    </row>
    <row r="7542" spans="1:1" x14ac:dyDescent="0.35">
      <c r="A7542" t="s">
        <v>13</v>
      </c>
    </row>
    <row r="7543" spans="1:1" x14ac:dyDescent="0.35">
      <c r="A7543" t="s">
        <v>101</v>
      </c>
    </row>
    <row r="7544" spans="1:1" x14ac:dyDescent="0.35">
      <c r="A7544" t="s">
        <v>31</v>
      </c>
    </row>
    <row r="7545" spans="1:1" x14ac:dyDescent="0.35">
      <c r="A7545" t="s">
        <v>16</v>
      </c>
    </row>
    <row r="7546" spans="1:1" x14ac:dyDescent="0.35">
      <c r="A7546" t="s">
        <v>177</v>
      </c>
    </row>
    <row r="7547" spans="1:1" x14ac:dyDescent="0.35">
      <c r="A7547" t="s">
        <v>201</v>
      </c>
    </row>
    <row r="7548" spans="1:1" x14ac:dyDescent="0.35">
      <c r="A7548" t="s">
        <v>13</v>
      </c>
    </row>
    <row r="7549" spans="1:1" x14ac:dyDescent="0.35">
      <c r="A7549" t="s">
        <v>169</v>
      </c>
    </row>
    <row r="7550" spans="1:1" x14ac:dyDescent="0.35">
      <c r="A7550" t="s">
        <v>34</v>
      </c>
    </row>
    <row r="7551" spans="1:1" x14ac:dyDescent="0.35">
      <c r="A7551" t="s">
        <v>31</v>
      </c>
    </row>
    <row r="7552" spans="1:1" x14ac:dyDescent="0.35">
      <c r="A7552" t="s">
        <v>34</v>
      </c>
    </row>
    <row r="7553" spans="1:1" x14ac:dyDescent="0.35">
      <c r="A7553" t="s">
        <v>101</v>
      </c>
    </row>
    <row r="7554" spans="1:1" x14ac:dyDescent="0.35">
      <c r="A7554" t="s">
        <v>57</v>
      </c>
    </row>
    <row r="7555" spans="1:1" x14ac:dyDescent="0.35">
      <c r="A7555" t="s">
        <v>16</v>
      </c>
    </row>
    <row r="7556" spans="1:1" x14ac:dyDescent="0.35">
      <c r="A7556" t="s">
        <v>79</v>
      </c>
    </row>
    <row r="7557" spans="1:1" x14ac:dyDescent="0.35">
      <c r="A7557" t="s">
        <v>67</v>
      </c>
    </row>
    <row r="7558" spans="1:1" x14ac:dyDescent="0.35">
      <c r="A7558" t="s">
        <v>79</v>
      </c>
    </row>
    <row r="7559" spans="1:1" x14ac:dyDescent="0.35">
      <c r="A7559" t="s">
        <v>149</v>
      </c>
    </row>
    <row r="7560" spans="1:1" x14ac:dyDescent="0.35">
      <c r="A7560" t="s">
        <v>57</v>
      </c>
    </row>
    <row r="7561" spans="1:1" x14ac:dyDescent="0.35">
      <c r="A7561" t="s">
        <v>34</v>
      </c>
    </row>
    <row r="7562" spans="1:1" x14ac:dyDescent="0.35">
      <c r="A7562" t="s">
        <v>177</v>
      </c>
    </row>
    <row r="7563" spans="1:1" x14ac:dyDescent="0.35">
      <c r="A7563" t="s">
        <v>42</v>
      </c>
    </row>
    <row r="7564" spans="1:1" x14ac:dyDescent="0.35">
      <c r="A7564" t="s">
        <v>25</v>
      </c>
    </row>
    <row r="7565" spans="1:1" x14ac:dyDescent="0.35">
      <c r="A7565" t="s">
        <v>101</v>
      </c>
    </row>
    <row r="7566" spans="1:1" x14ac:dyDescent="0.35">
      <c r="A7566" t="s">
        <v>23</v>
      </c>
    </row>
    <row r="7567" spans="1:1" x14ac:dyDescent="0.35">
      <c r="A7567" t="s">
        <v>16</v>
      </c>
    </row>
    <row r="7568" spans="1:1" x14ac:dyDescent="0.35">
      <c r="A7568" t="s">
        <v>31</v>
      </c>
    </row>
    <row r="7569" spans="1:1" x14ac:dyDescent="0.35">
      <c r="A7569" t="s">
        <v>14</v>
      </c>
    </row>
    <row r="7570" spans="1:1" x14ac:dyDescent="0.35">
      <c r="A7570" t="s">
        <v>57</v>
      </c>
    </row>
    <row r="7571" spans="1:1" x14ac:dyDescent="0.35">
      <c r="A7571" t="s">
        <v>57</v>
      </c>
    </row>
    <row r="7572" spans="1:1" x14ac:dyDescent="0.35">
      <c r="A7572" t="s">
        <v>22</v>
      </c>
    </row>
    <row r="7573" spans="1:1" x14ac:dyDescent="0.35">
      <c r="A7573" t="s">
        <v>34</v>
      </c>
    </row>
    <row r="7574" spans="1:1" x14ac:dyDescent="0.35">
      <c r="A7574" t="s">
        <v>149</v>
      </c>
    </row>
    <row r="7575" spans="1:1" x14ac:dyDescent="0.35">
      <c r="A7575" t="s">
        <v>133</v>
      </c>
    </row>
    <row r="7576" spans="1:1" x14ac:dyDescent="0.35">
      <c r="A7576" t="s">
        <v>14</v>
      </c>
    </row>
    <row r="7577" spans="1:1" x14ac:dyDescent="0.35">
      <c r="A7577" t="s">
        <v>25</v>
      </c>
    </row>
    <row r="7578" spans="1:1" x14ac:dyDescent="0.35">
      <c r="A7578" t="s">
        <v>22</v>
      </c>
    </row>
    <row r="7579" spans="1:1" x14ac:dyDescent="0.35">
      <c r="A7579" t="s">
        <v>149</v>
      </c>
    </row>
    <row r="7580" spans="1:1" x14ac:dyDescent="0.35">
      <c r="A7580" t="s">
        <v>149</v>
      </c>
    </row>
    <row r="7581" spans="1:1" x14ac:dyDescent="0.35">
      <c r="A7581" t="s">
        <v>22</v>
      </c>
    </row>
    <row r="7582" spans="1:1" x14ac:dyDescent="0.35">
      <c r="A7582" t="s">
        <v>32</v>
      </c>
    </row>
    <row r="7583" spans="1:1" x14ac:dyDescent="0.35">
      <c r="A7583" t="s">
        <v>79</v>
      </c>
    </row>
    <row r="7584" spans="1:1" x14ac:dyDescent="0.35">
      <c r="A7584" t="s">
        <v>133</v>
      </c>
    </row>
    <row r="7585" spans="1:1" x14ac:dyDescent="0.35">
      <c r="A7585" t="s">
        <v>169</v>
      </c>
    </row>
    <row r="7586" spans="1:1" x14ac:dyDescent="0.35">
      <c r="A7586" t="s">
        <v>14</v>
      </c>
    </row>
    <row r="7587" spans="1:1" x14ac:dyDescent="0.35">
      <c r="A7587" t="s">
        <v>22</v>
      </c>
    </row>
    <row r="7588" spans="1:1" x14ac:dyDescent="0.35">
      <c r="A7588" t="s">
        <v>22</v>
      </c>
    </row>
    <row r="7589" spans="1:1" x14ac:dyDescent="0.35">
      <c r="A7589" t="s">
        <v>177</v>
      </c>
    </row>
    <row r="7590" spans="1:1" x14ac:dyDescent="0.35">
      <c r="A7590" t="s">
        <v>149</v>
      </c>
    </row>
    <row r="7591" spans="1:1" x14ac:dyDescent="0.35">
      <c r="A7591" t="s">
        <v>42</v>
      </c>
    </row>
    <row r="7592" spans="1:1" x14ac:dyDescent="0.35">
      <c r="A7592" t="s">
        <v>57</v>
      </c>
    </row>
    <row r="7593" spans="1:1" x14ac:dyDescent="0.35">
      <c r="A7593" t="s">
        <v>31</v>
      </c>
    </row>
    <row r="7594" spans="1:1" x14ac:dyDescent="0.35">
      <c r="A7594" t="s">
        <v>40</v>
      </c>
    </row>
    <row r="7595" spans="1:1" x14ac:dyDescent="0.35">
      <c r="A7595" t="s">
        <v>16</v>
      </c>
    </row>
    <row r="7596" spans="1:1" x14ac:dyDescent="0.35">
      <c r="A7596" t="s">
        <v>133</v>
      </c>
    </row>
    <row r="7597" spans="1:1" x14ac:dyDescent="0.35">
      <c r="A7597" t="s">
        <v>14</v>
      </c>
    </row>
    <row r="7598" spans="1:1" x14ac:dyDescent="0.35">
      <c r="A7598" t="s">
        <v>177</v>
      </c>
    </row>
    <row r="7599" spans="1:1" x14ac:dyDescent="0.35">
      <c r="A7599" t="s">
        <v>23</v>
      </c>
    </row>
    <row r="7600" spans="1:1" x14ac:dyDescent="0.35">
      <c r="A7600" t="s">
        <v>32</v>
      </c>
    </row>
    <row r="7601" spans="1:1" x14ac:dyDescent="0.35">
      <c r="A7601" t="s">
        <v>40</v>
      </c>
    </row>
    <row r="7602" spans="1:1" x14ac:dyDescent="0.35">
      <c r="A7602" t="s">
        <v>101</v>
      </c>
    </row>
    <row r="7603" spans="1:1" x14ac:dyDescent="0.35">
      <c r="A7603" t="s">
        <v>31</v>
      </c>
    </row>
    <row r="7604" spans="1:1" x14ac:dyDescent="0.35">
      <c r="A7604" t="s">
        <v>169</v>
      </c>
    </row>
    <row r="7605" spans="1:1" x14ac:dyDescent="0.35">
      <c r="A7605" t="s">
        <v>40</v>
      </c>
    </row>
    <row r="7606" spans="1:1" x14ac:dyDescent="0.35">
      <c r="A7606" t="s">
        <v>67</v>
      </c>
    </row>
    <row r="7607" spans="1:1" x14ac:dyDescent="0.35">
      <c r="A7607" t="s">
        <v>34</v>
      </c>
    </row>
    <row r="7608" spans="1:1" x14ac:dyDescent="0.35">
      <c r="A7608" t="s">
        <v>57</v>
      </c>
    </row>
    <row r="7609" spans="1:1" x14ac:dyDescent="0.35">
      <c r="A7609" t="s">
        <v>23</v>
      </c>
    </row>
    <row r="7610" spans="1:1" x14ac:dyDescent="0.35">
      <c r="A7610" t="s">
        <v>79</v>
      </c>
    </row>
    <row r="7611" spans="1:1" x14ac:dyDescent="0.35">
      <c r="A7611" t="s">
        <v>31</v>
      </c>
    </row>
    <row r="7612" spans="1:1" x14ac:dyDescent="0.35">
      <c r="A7612" t="s">
        <v>31</v>
      </c>
    </row>
    <row r="7613" spans="1:1" x14ac:dyDescent="0.35">
      <c r="A7613" t="s">
        <v>201</v>
      </c>
    </row>
    <row r="7614" spans="1:1" x14ac:dyDescent="0.35">
      <c r="A7614" t="s">
        <v>79</v>
      </c>
    </row>
    <row r="7615" spans="1:1" x14ac:dyDescent="0.35">
      <c r="A7615" t="s">
        <v>23</v>
      </c>
    </row>
    <row r="7616" spans="1:1" x14ac:dyDescent="0.35">
      <c r="A7616" t="s">
        <v>79</v>
      </c>
    </row>
    <row r="7617" spans="1:1" x14ac:dyDescent="0.35">
      <c r="A7617" t="s">
        <v>42</v>
      </c>
    </row>
    <row r="7618" spans="1:1" x14ac:dyDescent="0.35">
      <c r="A7618" t="s">
        <v>25</v>
      </c>
    </row>
    <row r="7619" spans="1:1" x14ac:dyDescent="0.35">
      <c r="A7619" t="s">
        <v>16</v>
      </c>
    </row>
    <row r="7620" spans="1:1" x14ac:dyDescent="0.35">
      <c r="A7620" t="s">
        <v>31</v>
      </c>
    </row>
    <row r="7621" spans="1:1" x14ac:dyDescent="0.35">
      <c r="A7621" t="s">
        <v>16</v>
      </c>
    </row>
    <row r="7622" spans="1:1" x14ac:dyDescent="0.35">
      <c r="A7622" t="s">
        <v>57</v>
      </c>
    </row>
    <row r="7623" spans="1:1" x14ac:dyDescent="0.35">
      <c r="A7623" t="s">
        <v>40</v>
      </c>
    </row>
    <row r="7624" spans="1:1" x14ac:dyDescent="0.35">
      <c r="A7624" t="s">
        <v>23</v>
      </c>
    </row>
    <row r="7625" spans="1:1" x14ac:dyDescent="0.35">
      <c r="A7625" t="s">
        <v>177</v>
      </c>
    </row>
    <row r="7626" spans="1:1" x14ac:dyDescent="0.35">
      <c r="A7626" t="s">
        <v>13</v>
      </c>
    </row>
    <row r="7627" spans="1:1" x14ac:dyDescent="0.35">
      <c r="A7627" t="s">
        <v>57</v>
      </c>
    </row>
    <row r="7628" spans="1:1" x14ac:dyDescent="0.35">
      <c r="A7628" t="s">
        <v>201</v>
      </c>
    </row>
    <row r="7629" spans="1:1" x14ac:dyDescent="0.35">
      <c r="A7629" t="s">
        <v>23</v>
      </c>
    </row>
    <row r="7630" spans="1:1" x14ac:dyDescent="0.35">
      <c r="A7630" t="s">
        <v>169</v>
      </c>
    </row>
    <row r="7631" spans="1:1" x14ac:dyDescent="0.35">
      <c r="A7631" t="s">
        <v>201</v>
      </c>
    </row>
    <row r="7632" spans="1:1" x14ac:dyDescent="0.35">
      <c r="A7632" t="s">
        <v>133</v>
      </c>
    </row>
    <row r="7633" spans="1:1" x14ac:dyDescent="0.35">
      <c r="A7633" t="s">
        <v>177</v>
      </c>
    </row>
    <row r="7634" spans="1:1" x14ac:dyDescent="0.35">
      <c r="A7634" t="s">
        <v>149</v>
      </c>
    </row>
    <row r="7635" spans="1:1" x14ac:dyDescent="0.35">
      <c r="A7635" t="s">
        <v>42</v>
      </c>
    </row>
    <row r="7636" spans="1:1" x14ac:dyDescent="0.35">
      <c r="A7636" t="s">
        <v>67</v>
      </c>
    </row>
    <row r="7637" spans="1:1" x14ac:dyDescent="0.35">
      <c r="A7637" t="s">
        <v>67</v>
      </c>
    </row>
    <row r="7638" spans="1:1" x14ac:dyDescent="0.35">
      <c r="A7638" t="s">
        <v>67</v>
      </c>
    </row>
    <row r="7639" spans="1:1" x14ac:dyDescent="0.35">
      <c r="A7639" t="s">
        <v>101</v>
      </c>
    </row>
    <row r="7640" spans="1:1" x14ac:dyDescent="0.35">
      <c r="A7640" t="s">
        <v>149</v>
      </c>
    </row>
    <row r="7641" spans="1:1" x14ac:dyDescent="0.35">
      <c r="A7641" t="s">
        <v>133</v>
      </c>
    </row>
    <row r="7642" spans="1:1" x14ac:dyDescent="0.35">
      <c r="A7642" t="s">
        <v>169</v>
      </c>
    </row>
    <row r="7643" spans="1:1" x14ac:dyDescent="0.35">
      <c r="A7643" t="s">
        <v>40</v>
      </c>
    </row>
    <row r="7644" spans="1:1" x14ac:dyDescent="0.35">
      <c r="A7644" t="s">
        <v>42</v>
      </c>
    </row>
    <row r="7645" spans="1:1" x14ac:dyDescent="0.35">
      <c r="A7645" t="s">
        <v>101</v>
      </c>
    </row>
    <row r="7646" spans="1:1" x14ac:dyDescent="0.35">
      <c r="A7646" t="s">
        <v>201</v>
      </c>
    </row>
    <row r="7647" spans="1:1" x14ac:dyDescent="0.35">
      <c r="A7647" t="s">
        <v>101</v>
      </c>
    </row>
    <row r="7648" spans="1:1" x14ac:dyDescent="0.35">
      <c r="A7648" t="s">
        <v>101</v>
      </c>
    </row>
    <row r="7649" spans="1:1" x14ac:dyDescent="0.35">
      <c r="A7649" t="s">
        <v>79</v>
      </c>
    </row>
    <row r="7650" spans="1:1" x14ac:dyDescent="0.35">
      <c r="A7650" t="s">
        <v>57</v>
      </c>
    </row>
    <row r="7651" spans="1:1" x14ac:dyDescent="0.35">
      <c r="A7651" t="s">
        <v>34</v>
      </c>
    </row>
    <row r="7652" spans="1:1" x14ac:dyDescent="0.35">
      <c r="A7652" t="s">
        <v>169</v>
      </c>
    </row>
    <row r="7653" spans="1:1" x14ac:dyDescent="0.35">
      <c r="A7653" t="s">
        <v>133</v>
      </c>
    </row>
    <row r="7654" spans="1:1" x14ac:dyDescent="0.35">
      <c r="A7654" t="s">
        <v>201</v>
      </c>
    </row>
    <row r="7655" spans="1:1" x14ac:dyDescent="0.35">
      <c r="A7655" t="s">
        <v>16</v>
      </c>
    </row>
    <row r="7656" spans="1:1" x14ac:dyDescent="0.35">
      <c r="A7656" t="s">
        <v>23</v>
      </c>
    </row>
    <row r="7657" spans="1:1" x14ac:dyDescent="0.35">
      <c r="A7657" t="s">
        <v>32</v>
      </c>
    </row>
    <row r="7658" spans="1:1" x14ac:dyDescent="0.35">
      <c r="A7658" t="s">
        <v>57</v>
      </c>
    </row>
    <row r="7659" spans="1:1" x14ac:dyDescent="0.35">
      <c r="A7659" t="s">
        <v>40</v>
      </c>
    </row>
    <row r="7660" spans="1:1" x14ac:dyDescent="0.35">
      <c r="A7660" t="s">
        <v>22</v>
      </c>
    </row>
    <row r="7661" spans="1:1" x14ac:dyDescent="0.35">
      <c r="A7661" t="s">
        <v>57</v>
      </c>
    </row>
    <row r="7662" spans="1:1" x14ac:dyDescent="0.35">
      <c r="A7662" t="s">
        <v>16</v>
      </c>
    </row>
    <row r="7663" spans="1:1" x14ac:dyDescent="0.35">
      <c r="A7663" t="s">
        <v>40</v>
      </c>
    </row>
    <row r="7664" spans="1:1" x14ac:dyDescent="0.35">
      <c r="A7664" t="s">
        <v>14</v>
      </c>
    </row>
    <row r="7665" spans="1:1" x14ac:dyDescent="0.35">
      <c r="A7665" t="s">
        <v>31</v>
      </c>
    </row>
    <row r="7666" spans="1:1" x14ac:dyDescent="0.35">
      <c r="A7666" t="s">
        <v>25</v>
      </c>
    </row>
    <row r="7667" spans="1:1" x14ac:dyDescent="0.35">
      <c r="A7667" t="s">
        <v>67</v>
      </c>
    </row>
    <row r="7668" spans="1:1" x14ac:dyDescent="0.35">
      <c r="A7668" t="s">
        <v>67</v>
      </c>
    </row>
    <row r="7669" spans="1:1" x14ac:dyDescent="0.35">
      <c r="A7669" t="s">
        <v>79</v>
      </c>
    </row>
    <row r="7670" spans="1:1" x14ac:dyDescent="0.35">
      <c r="A7670" t="s">
        <v>201</v>
      </c>
    </row>
    <row r="7671" spans="1:1" x14ac:dyDescent="0.35">
      <c r="A7671" t="s">
        <v>133</v>
      </c>
    </row>
    <row r="7672" spans="1:1" x14ac:dyDescent="0.35">
      <c r="A7672" t="s">
        <v>13</v>
      </c>
    </row>
    <row r="7673" spans="1:1" x14ac:dyDescent="0.35">
      <c r="A7673" t="s">
        <v>149</v>
      </c>
    </row>
    <row r="7674" spans="1:1" x14ac:dyDescent="0.35">
      <c r="A7674" t="s">
        <v>31</v>
      </c>
    </row>
    <row r="7675" spans="1:1" x14ac:dyDescent="0.35">
      <c r="A7675" t="s">
        <v>31</v>
      </c>
    </row>
    <row r="7676" spans="1:1" x14ac:dyDescent="0.35">
      <c r="A7676" t="s">
        <v>169</v>
      </c>
    </row>
    <row r="7677" spans="1:1" x14ac:dyDescent="0.35">
      <c r="A7677" t="s">
        <v>34</v>
      </c>
    </row>
    <row r="7678" spans="1:1" x14ac:dyDescent="0.35">
      <c r="A7678" t="s">
        <v>67</v>
      </c>
    </row>
    <row r="7679" spans="1:1" x14ac:dyDescent="0.35">
      <c r="A7679" t="s">
        <v>201</v>
      </c>
    </row>
    <row r="7680" spans="1:1" x14ac:dyDescent="0.35">
      <c r="A7680" t="s">
        <v>31</v>
      </c>
    </row>
    <row r="7681" spans="1:1" x14ac:dyDescent="0.35">
      <c r="A7681" t="s">
        <v>169</v>
      </c>
    </row>
    <row r="7682" spans="1:1" x14ac:dyDescent="0.35">
      <c r="A7682" t="s">
        <v>169</v>
      </c>
    </row>
    <row r="7683" spans="1:1" x14ac:dyDescent="0.35">
      <c r="A7683" t="s">
        <v>22</v>
      </c>
    </row>
    <row r="7684" spans="1:1" x14ac:dyDescent="0.35">
      <c r="A7684" t="s">
        <v>25</v>
      </c>
    </row>
    <row r="7685" spans="1:1" x14ac:dyDescent="0.35">
      <c r="A7685" t="s">
        <v>67</v>
      </c>
    </row>
    <row r="7686" spans="1:1" x14ac:dyDescent="0.35">
      <c r="A7686" t="s">
        <v>101</v>
      </c>
    </row>
    <row r="7687" spans="1:1" x14ac:dyDescent="0.35">
      <c r="A7687" t="s">
        <v>23</v>
      </c>
    </row>
    <row r="7688" spans="1:1" x14ac:dyDescent="0.35">
      <c r="A7688" t="s">
        <v>133</v>
      </c>
    </row>
    <row r="7689" spans="1:1" x14ac:dyDescent="0.35">
      <c r="A7689" t="s">
        <v>57</v>
      </c>
    </row>
    <row r="7690" spans="1:1" x14ac:dyDescent="0.35">
      <c r="A7690" t="s">
        <v>23</v>
      </c>
    </row>
    <row r="7691" spans="1:1" x14ac:dyDescent="0.35">
      <c r="A7691" t="s">
        <v>16</v>
      </c>
    </row>
    <row r="7692" spans="1:1" x14ac:dyDescent="0.35">
      <c r="A7692" t="s">
        <v>13</v>
      </c>
    </row>
    <row r="7693" spans="1:1" x14ac:dyDescent="0.35">
      <c r="A7693" t="s">
        <v>23</v>
      </c>
    </row>
    <row r="7694" spans="1:1" x14ac:dyDescent="0.35">
      <c r="A7694" t="s">
        <v>25</v>
      </c>
    </row>
    <row r="7695" spans="1:1" x14ac:dyDescent="0.35">
      <c r="A7695" t="s">
        <v>40</v>
      </c>
    </row>
    <row r="7696" spans="1:1" x14ac:dyDescent="0.35">
      <c r="A7696" t="s">
        <v>149</v>
      </c>
    </row>
    <row r="7697" spans="1:1" x14ac:dyDescent="0.35">
      <c r="A7697" t="s">
        <v>25</v>
      </c>
    </row>
    <row r="7698" spans="1:1" x14ac:dyDescent="0.35">
      <c r="A7698" t="s">
        <v>40</v>
      </c>
    </row>
    <row r="7699" spans="1:1" x14ac:dyDescent="0.35">
      <c r="A7699" t="s">
        <v>31</v>
      </c>
    </row>
    <row r="7700" spans="1:1" x14ac:dyDescent="0.35">
      <c r="A7700" t="s">
        <v>32</v>
      </c>
    </row>
    <row r="7701" spans="1:1" x14ac:dyDescent="0.35">
      <c r="A7701" t="s">
        <v>201</v>
      </c>
    </row>
    <row r="7702" spans="1:1" x14ac:dyDescent="0.35">
      <c r="A7702" t="s">
        <v>14</v>
      </c>
    </row>
    <row r="7703" spans="1:1" x14ac:dyDescent="0.35">
      <c r="A7703" t="s">
        <v>34</v>
      </c>
    </row>
    <row r="7704" spans="1:1" x14ac:dyDescent="0.35">
      <c r="A7704" t="s">
        <v>169</v>
      </c>
    </row>
    <row r="7705" spans="1:1" x14ac:dyDescent="0.35">
      <c r="A7705" t="s">
        <v>101</v>
      </c>
    </row>
    <row r="7706" spans="1:1" x14ac:dyDescent="0.35">
      <c r="A7706" t="s">
        <v>169</v>
      </c>
    </row>
    <row r="7707" spans="1:1" x14ac:dyDescent="0.35">
      <c r="A7707" t="s">
        <v>79</v>
      </c>
    </row>
    <row r="7708" spans="1:1" x14ac:dyDescent="0.35">
      <c r="A7708" t="s">
        <v>42</v>
      </c>
    </row>
    <row r="7709" spans="1:1" x14ac:dyDescent="0.35">
      <c r="A7709" t="s">
        <v>67</v>
      </c>
    </row>
    <row r="7710" spans="1:1" x14ac:dyDescent="0.35">
      <c r="A7710" t="s">
        <v>177</v>
      </c>
    </row>
    <row r="7711" spans="1:1" x14ac:dyDescent="0.35">
      <c r="A7711" t="s">
        <v>133</v>
      </c>
    </row>
    <row r="7712" spans="1:1" x14ac:dyDescent="0.35">
      <c r="A7712" t="s">
        <v>14</v>
      </c>
    </row>
    <row r="7713" spans="1:1" x14ac:dyDescent="0.35">
      <c r="A7713" t="s">
        <v>34</v>
      </c>
    </row>
    <row r="7714" spans="1:1" x14ac:dyDescent="0.35">
      <c r="A7714" t="s">
        <v>40</v>
      </c>
    </row>
    <row r="7715" spans="1:1" x14ac:dyDescent="0.35">
      <c r="A7715" t="s">
        <v>22</v>
      </c>
    </row>
    <row r="7716" spans="1:1" x14ac:dyDescent="0.35">
      <c r="A7716" t="s">
        <v>34</v>
      </c>
    </row>
    <row r="7717" spans="1:1" x14ac:dyDescent="0.35">
      <c r="A7717" t="s">
        <v>177</v>
      </c>
    </row>
    <row r="7718" spans="1:1" x14ac:dyDescent="0.35">
      <c r="A7718" t="s">
        <v>32</v>
      </c>
    </row>
    <row r="7719" spans="1:1" x14ac:dyDescent="0.35">
      <c r="A7719" t="s">
        <v>101</v>
      </c>
    </row>
    <row r="7720" spans="1:1" x14ac:dyDescent="0.35">
      <c r="A7720" t="s">
        <v>101</v>
      </c>
    </row>
    <row r="7721" spans="1:1" x14ac:dyDescent="0.35">
      <c r="A7721" t="s">
        <v>14</v>
      </c>
    </row>
    <row r="7722" spans="1:1" x14ac:dyDescent="0.35">
      <c r="A7722" t="s">
        <v>133</v>
      </c>
    </row>
    <row r="7723" spans="1:1" x14ac:dyDescent="0.35">
      <c r="A7723" t="s">
        <v>25</v>
      </c>
    </row>
    <row r="7724" spans="1:1" x14ac:dyDescent="0.35">
      <c r="A7724" t="s">
        <v>101</v>
      </c>
    </row>
    <row r="7725" spans="1:1" x14ac:dyDescent="0.35">
      <c r="A7725" t="s">
        <v>201</v>
      </c>
    </row>
    <row r="7726" spans="1:1" x14ac:dyDescent="0.35">
      <c r="A7726" t="s">
        <v>32</v>
      </c>
    </row>
    <row r="7727" spans="1:1" x14ac:dyDescent="0.35">
      <c r="A7727" t="s">
        <v>23</v>
      </c>
    </row>
    <row r="7728" spans="1:1" x14ac:dyDescent="0.35">
      <c r="A7728" t="s">
        <v>177</v>
      </c>
    </row>
    <row r="7729" spans="1:1" x14ac:dyDescent="0.35">
      <c r="A7729" t="s">
        <v>169</v>
      </c>
    </row>
    <row r="7730" spans="1:1" x14ac:dyDescent="0.35">
      <c r="A7730" t="s">
        <v>14</v>
      </c>
    </row>
    <row r="7731" spans="1:1" x14ac:dyDescent="0.35">
      <c r="A7731" t="s">
        <v>40</v>
      </c>
    </row>
    <row r="7732" spans="1:1" x14ac:dyDescent="0.35">
      <c r="A7732" t="s">
        <v>149</v>
      </c>
    </row>
    <row r="7733" spans="1:1" x14ac:dyDescent="0.35">
      <c r="A7733" t="s">
        <v>79</v>
      </c>
    </row>
    <row r="7734" spans="1:1" x14ac:dyDescent="0.35">
      <c r="A7734" t="s">
        <v>79</v>
      </c>
    </row>
    <row r="7735" spans="1:1" x14ac:dyDescent="0.35">
      <c r="A7735" t="s">
        <v>57</v>
      </c>
    </row>
    <row r="7736" spans="1:1" x14ac:dyDescent="0.35">
      <c r="A7736" t="s">
        <v>169</v>
      </c>
    </row>
    <row r="7737" spans="1:1" x14ac:dyDescent="0.35">
      <c r="A7737" t="s">
        <v>40</v>
      </c>
    </row>
    <row r="7738" spans="1:1" x14ac:dyDescent="0.35">
      <c r="A7738" t="s">
        <v>23</v>
      </c>
    </row>
    <row r="7739" spans="1:1" x14ac:dyDescent="0.35">
      <c r="A7739" t="s">
        <v>169</v>
      </c>
    </row>
    <row r="7740" spans="1:1" x14ac:dyDescent="0.35">
      <c r="A7740" t="s">
        <v>31</v>
      </c>
    </row>
    <row r="7741" spans="1:1" x14ac:dyDescent="0.35">
      <c r="A7741" t="s">
        <v>79</v>
      </c>
    </row>
    <row r="7742" spans="1:1" x14ac:dyDescent="0.35">
      <c r="A7742" t="s">
        <v>13</v>
      </c>
    </row>
    <row r="7743" spans="1:1" x14ac:dyDescent="0.35">
      <c r="A7743" t="s">
        <v>57</v>
      </c>
    </row>
    <row r="7744" spans="1:1" x14ac:dyDescent="0.35">
      <c r="A7744" t="s">
        <v>13</v>
      </c>
    </row>
    <row r="7745" spans="1:1" x14ac:dyDescent="0.35">
      <c r="A7745" t="s">
        <v>149</v>
      </c>
    </row>
    <row r="7746" spans="1:1" x14ac:dyDescent="0.35">
      <c r="A7746" t="s">
        <v>13</v>
      </c>
    </row>
    <row r="7747" spans="1:1" x14ac:dyDescent="0.35">
      <c r="A7747" t="s">
        <v>57</v>
      </c>
    </row>
    <row r="7748" spans="1:1" x14ac:dyDescent="0.35">
      <c r="A7748" t="s">
        <v>79</v>
      </c>
    </row>
    <row r="7749" spans="1:1" x14ac:dyDescent="0.35">
      <c r="A7749" t="s">
        <v>25</v>
      </c>
    </row>
    <row r="7750" spans="1:1" x14ac:dyDescent="0.35">
      <c r="A7750" t="s">
        <v>40</v>
      </c>
    </row>
    <row r="7751" spans="1:1" x14ac:dyDescent="0.35">
      <c r="A7751" t="s">
        <v>149</v>
      </c>
    </row>
    <row r="7752" spans="1:1" x14ac:dyDescent="0.35">
      <c r="A7752" t="s">
        <v>34</v>
      </c>
    </row>
    <row r="7753" spans="1:1" x14ac:dyDescent="0.35">
      <c r="A7753" t="s">
        <v>42</v>
      </c>
    </row>
    <row r="7754" spans="1:1" x14ac:dyDescent="0.35">
      <c r="A7754" t="s">
        <v>22</v>
      </c>
    </row>
    <row r="7755" spans="1:1" x14ac:dyDescent="0.35">
      <c r="A7755" t="s">
        <v>22</v>
      </c>
    </row>
    <row r="7756" spans="1:1" x14ac:dyDescent="0.35">
      <c r="A7756" t="s">
        <v>40</v>
      </c>
    </row>
    <row r="7757" spans="1:1" x14ac:dyDescent="0.35">
      <c r="A7757" t="s">
        <v>67</v>
      </c>
    </row>
    <row r="7758" spans="1:1" x14ac:dyDescent="0.35">
      <c r="A7758" t="s">
        <v>13</v>
      </c>
    </row>
    <row r="7759" spans="1:1" x14ac:dyDescent="0.35">
      <c r="A7759" t="s">
        <v>149</v>
      </c>
    </row>
    <row r="7760" spans="1:1" x14ac:dyDescent="0.35">
      <c r="A7760" t="s">
        <v>31</v>
      </c>
    </row>
    <row r="7761" spans="1:1" x14ac:dyDescent="0.35">
      <c r="A7761" t="s">
        <v>169</v>
      </c>
    </row>
    <row r="7762" spans="1:1" x14ac:dyDescent="0.35">
      <c r="A7762" t="s">
        <v>133</v>
      </c>
    </row>
    <row r="7763" spans="1:1" x14ac:dyDescent="0.35">
      <c r="A7763" t="s">
        <v>57</v>
      </c>
    </row>
    <row r="7764" spans="1:1" x14ac:dyDescent="0.35">
      <c r="A7764" t="s">
        <v>40</v>
      </c>
    </row>
    <row r="7765" spans="1:1" x14ac:dyDescent="0.35">
      <c r="A7765" t="s">
        <v>177</v>
      </c>
    </row>
    <row r="7766" spans="1:1" x14ac:dyDescent="0.35">
      <c r="A7766" t="s">
        <v>42</v>
      </c>
    </row>
    <row r="7767" spans="1:1" x14ac:dyDescent="0.35">
      <c r="A7767" t="s">
        <v>34</v>
      </c>
    </row>
    <row r="7768" spans="1:1" x14ac:dyDescent="0.35">
      <c r="A7768" t="s">
        <v>57</v>
      </c>
    </row>
    <row r="7769" spans="1:1" x14ac:dyDescent="0.35">
      <c r="A7769" t="s">
        <v>149</v>
      </c>
    </row>
    <row r="7770" spans="1:1" x14ac:dyDescent="0.35">
      <c r="A7770" t="s">
        <v>25</v>
      </c>
    </row>
    <row r="7771" spans="1:1" x14ac:dyDescent="0.35">
      <c r="A7771" t="s">
        <v>201</v>
      </c>
    </row>
    <row r="7772" spans="1:1" x14ac:dyDescent="0.35">
      <c r="A7772" t="s">
        <v>14</v>
      </c>
    </row>
    <row r="7773" spans="1:1" x14ac:dyDescent="0.35">
      <c r="A7773" t="s">
        <v>34</v>
      </c>
    </row>
    <row r="7774" spans="1:1" x14ac:dyDescent="0.35">
      <c r="A7774" t="s">
        <v>13</v>
      </c>
    </row>
    <row r="7775" spans="1:1" x14ac:dyDescent="0.35">
      <c r="A7775" t="s">
        <v>22</v>
      </c>
    </row>
    <row r="7776" spans="1:1" x14ac:dyDescent="0.35">
      <c r="A7776" t="s">
        <v>201</v>
      </c>
    </row>
    <row r="7777" spans="1:1" x14ac:dyDescent="0.35">
      <c r="A7777" t="s">
        <v>32</v>
      </c>
    </row>
    <row r="7778" spans="1:1" x14ac:dyDescent="0.35">
      <c r="A7778" t="s">
        <v>149</v>
      </c>
    </row>
    <row r="7779" spans="1:1" x14ac:dyDescent="0.35">
      <c r="A7779" t="s">
        <v>177</v>
      </c>
    </row>
    <row r="7780" spans="1:1" x14ac:dyDescent="0.35">
      <c r="A7780" t="s">
        <v>169</v>
      </c>
    </row>
    <row r="7781" spans="1:1" x14ac:dyDescent="0.35">
      <c r="A7781" t="s">
        <v>133</v>
      </c>
    </row>
    <row r="7782" spans="1:1" x14ac:dyDescent="0.35">
      <c r="A7782" t="s">
        <v>32</v>
      </c>
    </row>
    <row r="7783" spans="1:1" x14ac:dyDescent="0.35">
      <c r="A7783" t="s">
        <v>34</v>
      </c>
    </row>
    <row r="7784" spans="1:1" x14ac:dyDescent="0.35">
      <c r="A7784" t="s">
        <v>177</v>
      </c>
    </row>
    <row r="7785" spans="1:1" x14ac:dyDescent="0.35">
      <c r="A7785" t="s">
        <v>201</v>
      </c>
    </row>
    <row r="7786" spans="1:1" x14ac:dyDescent="0.35">
      <c r="A7786" t="s">
        <v>31</v>
      </c>
    </row>
    <row r="7787" spans="1:1" x14ac:dyDescent="0.35">
      <c r="A7787" t="s">
        <v>16</v>
      </c>
    </row>
    <row r="7788" spans="1:1" x14ac:dyDescent="0.35">
      <c r="A7788" t="s">
        <v>13</v>
      </c>
    </row>
    <row r="7789" spans="1:1" x14ac:dyDescent="0.35">
      <c r="A7789" t="s">
        <v>25</v>
      </c>
    </row>
    <row r="7790" spans="1:1" x14ac:dyDescent="0.35">
      <c r="A7790" t="s">
        <v>25</v>
      </c>
    </row>
    <row r="7791" spans="1:1" x14ac:dyDescent="0.35">
      <c r="A7791" t="s">
        <v>32</v>
      </c>
    </row>
    <row r="7792" spans="1:1" x14ac:dyDescent="0.35">
      <c r="A7792" t="s">
        <v>42</v>
      </c>
    </row>
    <row r="7793" spans="1:1" x14ac:dyDescent="0.35">
      <c r="A7793" t="s">
        <v>149</v>
      </c>
    </row>
    <row r="7794" spans="1:1" x14ac:dyDescent="0.35">
      <c r="A7794" t="s">
        <v>25</v>
      </c>
    </row>
    <row r="7795" spans="1:1" x14ac:dyDescent="0.35">
      <c r="A7795" t="s">
        <v>23</v>
      </c>
    </row>
    <row r="7796" spans="1:1" x14ac:dyDescent="0.35">
      <c r="A7796" t="s">
        <v>23</v>
      </c>
    </row>
    <row r="7797" spans="1:1" x14ac:dyDescent="0.35">
      <c r="A7797" t="s">
        <v>40</v>
      </c>
    </row>
    <row r="7798" spans="1:1" x14ac:dyDescent="0.35">
      <c r="A7798" t="s">
        <v>177</v>
      </c>
    </row>
    <row r="7799" spans="1:1" x14ac:dyDescent="0.35">
      <c r="A7799" t="s">
        <v>31</v>
      </c>
    </row>
    <row r="7800" spans="1:1" x14ac:dyDescent="0.35">
      <c r="A7800" t="s">
        <v>40</v>
      </c>
    </row>
    <row r="7801" spans="1:1" x14ac:dyDescent="0.35">
      <c r="A7801" t="s">
        <v>79</v>
      </c>
    </row>
    <row r="7802" spans="1:1" x14ac:dyDescent="0.35">
      <c r="A7802" t="s">
        <v>169</v>
      </c>
    </row>
    <row r="7803" spans="1:1" x14ac:dyDescent="0.35">
      <c r="A7803" t="s">
        <v>13</v>
      </c>
    </row>
    <row r="7804" spans="1:1" x14ac:dyDescent="0.35">
      <c r="A7804" t="s">
        <v>57</v>
      </c>
    </row>
    <row r="7805" spans="1:1" x14ac:dyDescent="0.35">
      <c r="A7805" t="s">
        <v>101</v>
      </c>
    </row>
    <row r="7806" spans="1:1" x14ac:dyDescent="0.35">
      <c r="A7806" t="s">
        <v>149</v>
      </c>
    </row>
    <row r="7807" spans="1:1" x14ac:dyDescent="0.35">
      <c r="A7807" t="s">
        <v>31</v>
      </c>
    </row>
    <row r="7808" spans="1:1" x14ac:dyDescent="0.35">
      <c r="A7808" t="s">
        <v>16</v>
      </c>
    </row>
    <row r="7809" spans="1:1" x14ac:dyDescent="0.35">
      <c r="A7809" t="s">
        <v>34</v>
      </c>
    </row>
    <row r="7810" spans="1:1" x14ac:dyDescent="0.35">
      <c r="A7810" t="s">
        <v>13</v>
      </c>
    </row>
    <row r="7811" spans="1:1" x14ac:dyDescent="0.35">
      <c r="A7811" t="s">
        <v>101</v>
      </c>
    </row>
    <row r="7812" spans="1:1" x14ac:dyDescent="0.35">
      <c r="A7812" t="s">
        <v>177</v>
      </c>
    </row>
    <row r="7813" spans="1:1" x14ac:dyDescent="0.35">
      <c r="A7813" t="s">
        <v>42</v>
      </c>
    </row>
    <row r="7814" spans="1:1" x14ac:dyDescent="0.35">
      <c r="A7814" t="s">
        <v>40</v>
      </c>
    </row>
    <row r="7815" spans="1:1" x14ac:dyDescent="0.35">
      <c r="A7815" t="s">
        <v>79</v>
      </c>
    </row>
    <row r="7816" spans="1:1" x14ac:dyDescent="0.35">
      <c r="A7816" t="s">
        <v>40</v>
      </c>
    </row>
    <row r="7817" spans="1:1" x14ac:dyDescent="0.35">
      <c r="A7817" t="s">
        <v>149</v>
      </c>
    </row>
    <row r="7818" spans="1:1" x14ac:dyDescent="0.35">
      <c r="A7818" t="s">
        <v>149</v>
      </c>
    </row>
    <row r="7819" spans="1:1" x14ac:dyDescent="0.35">
      <c r="A7819" t="s">
        <v>16</v>
      </c>
    </row>
    <row r="7820" spans="1:1" x14ac:dyDescent="0.35">
      <c r="A7820" t="s">
        <v>40</v>
      </c>
    </row>
    <row r="7821" spans="1:1" x14ac:dyDescent="0.35">
      <c r="A7821" t="s">
        <v>23</v>
      </c>
    </row>
    <row r="7822" spans="1:1" x14ac:dyDescent="0.35">
      <c r="A7822" t="s">
        <v>201</v>
      </c>
    </row>
    <row r="7823" spans="1:1" x14ac:dyDescent="0.35">
      <c r="A7823" t="s">
        <v>22</v>
      </c>
    </row>
    <row r="7824" spans="1:1" x14ac:dyDescent="0.35">
      <c r="A7824" t="s">
        <v>177</v>
      </c>
    </row>
    <row r="7825" spans="1:1" x14ac:dyDescent="0.35">
      <c r="A7825" t="s">
        <v>22</v>
      </c>
    </row>
    <row r="7826" spans="1:1" x14ac:dyDescent="0.35">
      <c r="A7826" t="s">
        <v>31</v>
      </c>
    </row>
    <row r="7827" spans="1:1" x14ac:dyDescent="0.35">
      <c r="A7827" t="s">
        <v>25</v>
      </c>
    </row>
    <row r="7828" spans="1:1" x14ac:dyDescent="0.35">
      <c r="A7828" t="s">
        <v>31</v>
      </c>
    </row>
    <row r="7829" spans="1:1" x14ac:dyDescent="0.35">
      <c r="A7829" t="s">
        <v>14</v>
      </c>
    </row>
    <row r="7830" spans="1:1" x14ac:dyDescent="0.35">
      <c r="A7830" t="s">
        <v>42</v>
      </c>
    </row>
    <row r="7831" spans="1:1" x14ac:dyDescent="0.35">
      <c r="A7831" t="s">
        <v>79</v>
      </c>
    </row>
    <row r="7832" spans="1:1" x14ac:dyDescent="0.35">
      <c r="A7832" t="s">
        <v>40</v>
      </c>
    </row>
    <row r="7833" spans="1:1" x14ac:dyDescent="0.35">
      <c r="A7833" t="s">
        <v>101</v>
      </c>
    </row>
    <row r="7834" spans="1:1" x14ac:dyDescent="0.35">
      <c r="A7834" t="s">
        <v>67</v>
      </c>
    </row>
    <row r="7835" spans="1:1" x14ac:dyDescent="0.35">
      <c r="A7835" t="s">
        <v>67</v>
      </c>
    </row>
    <row r="7836" spans="1:1" x14ac:dyDescent="0.35">
      <c r="A7836" t="s">
        <v>67</v>
      </c>
    </row>
    <row r="7837" spans="1:1" x14ac:dyDescent="0.35">
      <c r="A7837" t="s">
        <v>14</v>
      </c>
    </row>
    <row r="7838" spans="1:1" x14ac:dyDescent="0.35">
      <c r="A7838" t="s">
        <v>22</v>
      </c>
    </row>
    <row r="7839" spans="1:1" x14ac:dyDescent="0.35">
      <c r="A7839" t="s">
        <v>177</v>
      </c>
    </row>
    <row r="7840" spans="1:1" x14ac:dyDescent="0.35">
      <c r="A7840" t="s">
        <v>149</v>
      </c>
    </row>
    <row r="7841" spans="1:1" x14ac:dyDescent="0.35">
      <c r="A7841" t="s">
        <v>67</v>
      </c>
    </row>
    <row r="7842" spans="1:1" x14ac:dyDescent="0.35">
      <c r="A7842" t="s">
        <v>16</v>
      </c>
    </row>
    <row r="7843" spans="1:1" x14ac:dyDescent="0.35">
      <c r="A7843" t="s">
        <v>133</v>
      </c>
    </row>
    <row r="7844" spans="1:1" x14ac:dyDescent="0.35">
      <c r="A7844" t="s">
        <v>67</v>
      </c>
    </row>
    <row r="7845" spans="1:1" x14ac:dyDescent="0.35">
      <c r="A7845" t="s">
        <v>67</v>
      </c>
    </row>
    <row r="7846" spans="1:1" x14ac:dyDescent="0.35">
      <c r="A7846" t="s">
        <v>22</v>
      </c>
    </row>
    <row r="7847" spans="1:1" x14ac:dyDescent="0.35">
      <c r="A7847" t="s">
        <v>13</v>
      </c>
    </row>
    <row r="7848" spans="1:1" x14ac:dyDescent="0.35">
      <c r="A7848" t="s">
        <v>40</v>
      </c>
    </row>
    <row r="7849" spans="1:1" x14ac:dyDescent="0.35">
      <c r="A7849" t="s">
        <v>101</v>
      </c>
    </row>
    <row r="7850" spans="1:1" x14ac:dyDescent="0.35">
      <c r="A7850" t="s">
        <v>14</v>
      </c>
    </row>
    <row r="7851" spans="1:1" x14ac:dyDescent="0.35">
      <c r="A7851" t="s">
        <v>149</v>
      </c>
    </row>
    <row r="7852" spans="1:1" x14ac:dyDescent="0.35">
      <c r="A7852" t="s">
        <v>34</v>
      </c>
    </row>
    <row r="7853" spans="1:1" x14ac:dyDescent="0.35">
      <c r="A7853" t="s">
        <v>169</v>
      </c>
    </row>
    <row r="7854" spans="1:1" x14ac:dyDescent="0.35">
      <c r="A7854" t="s">
        <v>32</v>
      </c>
    </row>
    <row r="7855" spans="1:1" x14ac:dyDescent="0.35">
      <c r="A7855" t="s">
        <v>201</v>
      </c>
    </row>
    <row r="7856" spans="1:1" x14ac:dyDescent="0.35">
      <c r="A7856" t="s">
        <v>149</v>
      </c>
    </row>
    <row r="7857" spans="1:1" x14ac:dyDescent="0.35">
      <c r="A7857" t="s">
        <v>25</v>
      </c>
    </row>
    <row r="7858" spans="1:1" x14ac:dyDescent="0.35">
      <c r="A7858" t="s">
        <v>22</v>
      </c>
    </row>
    <row r="7859" spans="1:1" x14ac:dyDescent="0.35">
      <c r="A7859" t="s">
        <v>31</v>
      </c>
    </row>
    <row r="7860" spans="1:1" x14ac:dyDescent="0.35">
      <c r="A7860" t="s">
        <v>42</v>
      </c>
    </row>
    <row r="7861" spans="1:1" x14ac:dyDescent="0.35">
      <c r="A7861" t="s">
        <v>22</v>
      </c>
    </row>
    <row r="7862" spans="1:1" x14ac:dyDescent="0.35">
      <c r="A7862" t="s">
        <v>133</v>
      </c>
    </row>
    <row r="7863" spans="1:1" x14ac:dyDescent="0.35">
      <c r="A7863" t="s">
        <v>201</v>
      </c>
    </row>
    <row r="7864" spans="1:1" x14ac:dyDescent="0.35">
      <c r="A7864" t="s">
        <v>25</v>
      </c>
    </row>
    <row r="7865" spans="1:1" x14ac:dyDescent="0.35">
      <c r="A7865" t="s">
        <v>13</v>
      </c>
    </row>
    <row r="7866" spans="1:1" x14ac:dyDescent="0.35">
      <c r="A7866" t="s">
        <v>149</v>
      </c>
    </row>
    <row r="7867" spans="1:1" x14ac:dyDescent="0.35">
      <c r="A7867" t="s">
        <v>25</v>
      </c>
    </row>
    <row r="7868" spans="1:1" x14ac:dyDescent="0.35">
      <c r="A7868" t="s">
        <v>57</v>
      </c>
    </row>
    <row r="7869" spans="1:1" x14ac:dyDescent="0.35">
      <c r="A7869" t="s">
        <v>34</v>
      </c>
    </row>
    <row r="7870" spans="1:1" x14ac:dyDescent="0.35">
      <c r="A7870" t="s">
        <v>25</v>
      </c>
    </row>
    <row r="7871" spans="1:1" x14ac:dyDescent="0.35">
      <c r="A7871" t="s">
        <v>25</v>
      </c>
    </row>
    <row r="7872" spans="1:1" x14ac:dyDescent="0.35">
      <c r="A7872" t="s">
        <v>101</v>
      </c>
    </row>
    <row r="7873" spans="1:1" x14ac:dyDescent="0.35">
      <c r="A7873" t="s">
        <v>177</v>
      </c>
    </row>
    <row r="7874" spans="1:1" x14ac:dyDescent="0.35">
      <c r="A7874" t="s">
        <v>177</v>
      </c>
    </row>
    <row r="7875" spans="1:1" x14ac:dyDescent="0.35">
      <c r="A7875" t="s">
        <v>57</v>
      </c>
    </row>
    <row r="7876" spans="1:1" x14ac:dyDescent="0.35">
      <c r="A7876" t="s">
        <v>16</v>
      </c>
    </row>
    <row r="7877" spans="1:1" x14ac:dyDescent="0.35">
      <c r="A7877" t="s">
        <v>25</v>
      </c>
    </row>
    <row r="7878" spans="1:1" x14ac:dyDescent="0.35">
      <c r="A7878" t="s">
        <v>31</v>
      </c>
    </row>
    <row r="7879" spans="1:1" x14ac:dyDescent="0.35">
      <c r="A7879" t="s">
        <v>34</v>
      </c>
    </row>
    <row r="7880" spans="1:1" x14ac:dyDescent="0.35">
      <c r="A7880" t="s">
        <v>57</v>
      </c>
    </row>
    <row r="7881" spans="1:1" x14ac:dyDescent="0.35">
      <c r="A7881" t="s">
        <v>177</v>
      </c>
    </row>
    <row r="7882" spans="1:1" x14ac:dyDescent="0.35">
      <c r="A7882" t="s">
        <v>31</v>
      </c>
    </row>
    <row r="7883" spans="1:1" x14ac:dyDescent="0.35">
      <c r="A7883" t="s">
        <v>67</v>
      </c>
    </row>
    <row r="7884" spans="1:1" x14ac:dyDescent="0.35">
      <c r="A7884" t="s">
        <v>201</v>
      </c>
    </row>
    <row r="7885" spans="1:1" x14ac:dyDescent="0.35">
      <c r="A7885" t="s">
        <v>40</v>
      </c>
    </row>
    <row r="7886" spans="1:1" x14ac:dyDescent="0.35">
      <c r="A7886" t="s">
        <v>16</v>
      </c>
    </row>
    <row r="7887" spans="1:1" x14ac:dyDescent="0.35">
      <c r="A7887" t="s">
        <v>16</v>
      </c>
    </row>
    <row r="7888" spans="1:1" x14ac:dyDescent="0.35">
      <c r="A7888" t="s">
        <v>42</v>
      </c>
    </row>
    <row r="7889" spans="1:1" x14ac:dyDescent="0.35">
      <c r="A7889" t="s">
        <v>133</v>
      </c>
    </row>
    <row r="7890" spans="1:1" x14ac:dyDescent="0.35">
      <c r="A7890" t="s">
        <v>34</v>
      </c>
    </row>
    <row r="7891" spans="1:1" x14ac:dyDescent="0.35">
      <c r="A7891" t="s">
        <v>79</v>
      </c>
    </row>
    <row r="7892" spans="1:1" x14ac:dyDescent="0.35">
      <c r="A7892" t="s">
        <v>34</v>
      </c>
    </row>
    <row r="7893" spans="1:1" x14ac:dyDescent="0.35">
      <c r="A7893" t="s">
        <v>79</v>
      </c>
    </row>
    <row r="7894" spans="1:1" x14ac:dyDescent="0.35">
      <c r="A7894" t="s">
        <v>149</v>
      </c>
    </row>
    <row r="7895" spans="1:1" x14ac:dyDescent="0.35">
      <c r="A7895" t="s">
        <v>31</v>
      </c>
    </row>
    <row r="7896" spans="1:1" x14ac:dyDescent="0.35">
      <c r="A7896" t="s">
        <v>149</v>
      </c>
    </row>
    <row r="7897" spans="1:1" x14ac:dyDescent="0.35">
      <c r="A7897" t="s">
        <v>67</v>
      </c>
    </row>
    <row r="7898" spans="1:1" x14ac:dyDescent="0.35">
      <c r="A7898" t="s">
        <v>40</v>
      </c>
    </row>
    <row r="7899" spans="1:1" x14ac:dyDescent="0.35">
      <c r="A7899" t="s">
        <v>32</v>
      </c>
    </row>
    <row r="7900" spans="1:1" x14ac:dyDescent="0.35">
      <c r="A7900" t="s">
        <v>67</v>
      </c>
    </row>
    <row r="7901" spans="1:1" x14ac:dyDescent="0.35">
      <c r="A7901" t="s">
        <v>16</v>
      </c>
    </row>
    <row r="7902" spans="1:1" x14ac:dyDescent="0.35">
      <c r="A7902" t="s">
        <v>25</v>
      </c>
    </row>
    <row r="7903" spans="1:1" x14ac:dyDescent="0.35">
      <c r="A7903" t="s">
        <v>201</v>
      </c>
    </row>
    <row r="7904" spans="1:1" x14ac:dyDescent="0.35">
      <c r="A7904" t="s">
        <v>79</v>
      </c>
    </row>
    <row r="7905" spans="1:1" x14ac:dyDescent="0.35">
      <c r="A7905" t="s">
        <v>101</v>
      </c>
    </row>
    <row r="7906" spans="1:1" x14ac:dyDescent="0.35">
      <c r="A7906" t="s">
        <v>169</v>
      </c>
    </row>
    <row r="7907" spans="1:1" x14ac:dyDescent="0.35">
      <c r="A7907" t="s">
        <v>14</v>
      </c>
    </row>
    <row r="7908" spans="1:1" x14ac:dyDescent="0.35">
      <c r="A7908" t="s">
        <v>57</v>
      </c>
    </row>
    <row r="7909" spans="1:1" x14ac:dyDescent="0.35">
      <c r="A7909" t="s">
        <v>67</v>
      </c>
    </row>
    <row r="7910" spans="1:1" x14ac:dyDescent="0.35">
      <c r="A7910" t="s">
        <v>40</v>
      </c>
    </row>
    <row r="7911" spans="1:1" x14ac:dyDescent="0.35">
      <c r="A7911" t="s">
        <v>101</v>
      </c>
    </row>
    <row r="7912" spans="1:1" x14ac:dyDescent="0.35">
      <c r="A7912" t="s">
        <v>25</v>
      </c>
    </row>
    <row r="7913" spans="1:1" x14ac:dyDescent="0.35">
      <c r="A7913" t="s">
        <v>57</v>
      </c>
    </row>
    <row r="7914" spans="1:1" x14ac:dyDescent="0.35">
      <c r="A7914" t="s">
        <v>22</v>
      </c>
    </row>
    <row r="7915" spans="1:1" x14ac:dyDescent="0.35">
      <c r="A7915" t="s">
        <v>22</v>
      </c>
    </row>
    <row r="7916" spans="1:1" x14ac:dyDescent="0.35">
      <c r="A7916" t="s">
        <v>149</v>
      </c>
    </row>
    <row r="7917" spans="1:1" x14ac:dyDescent="0.35">
      <c r="A7917" t="s">
        <v>23</v>
      </c>
    </row>
    <row r="7918" spans="1:1" x14ac:dyDescent="0.35">
      <c r="A7918" t="s">
        <v>67</v>
      </c>
    </row>
    <row r="7919" spans="1:1" x14ac:dyDescent="0.35">
      <c r="A7919" t="s">
        <v>13</v>
      </c>
    </row>
    <row r="7920" spans="1:1" x14ac:dyDescent="0.35">
      <c r="A7920" t="s">
        <v>57</v>
      </c>
    </row>
    <row r="7921" spans="1:1" x14ac:dyDescent="0.35">
      <c r="A7921" t="s">
        <v>57</v>
      </c>
    </row>
    <row r="7922" spans="1:1" x14ac:dyDescent="0.35">
      <c r="A7922" t="s">
        <v>79</v>
      </c>
    </row>
    <row r="7923" spans="1:1" x14ac:dyDescent="0.35">
      <c r="A7923" t="s">
        <v>34</v>
      </c>
    </row>
    <row r="7924" spans="1:1" x14ac:dyDescent="0.35">
      <c r="A7924" t="s">
        <v>14</v>
      </c>
    </row>
    <row r="7925" spans="1:1" x14ac:dyDescent="0.35">
      <c r="A7925" t="s">
        <v>67</v>
      </c>
    </row>
    <row r="7926" spans="1:1" x14ac:dyDescent="0.35">
      <c r="A7926" t="s">
        <v>133</v>
      </c>
    </row>
    <row r="7927" spans="1:1" x14ac:dyDescent="0.35">
      <c r="A7927" t="s">
        <v>14</v>
      </c>
    </row>
    <row r="7928" spans="1:1" x14ac:dyDescent="0.35">
      <c r="A7928" t="s">
        <v>149</v>
      </c>
    </row>
    <row r="7929" spans="1:1" x14ac:dyDescent="0.35">
      <c r="A7929" t="s">
        <v>79</v>
      </c>
    </row>
    <row r="7930" spans="1:1" x14ac:dyDescent="0.35">
      <c r="A7930" t="s">
        <v>57</v>
      </c>
    </row>
    <row r="7931" spans="1:1" x14ac:dyDescent="0.35">
      <c r="A7931" t="s">
        <v>42</v>
      </c>
    </row>
    <row r="7932" spans="1:1" x14ac:dyDescent="0.35">
      <c r="A7932" t="s">
        <v>101</v>
      </c>
    </row>
    <row r="7933" spans="1:1" x14ac:dyDescent="0.35">
      <c r="A7933" t="s">
        <v>201</v>
      </c>
    </row>
    <row r="7934" spans="1:1" x14ac:dyDescent="0.35">
      <c r="A7934" t="s">
        <v>177</v>
      </c>
    </row>
    <row r="7935" spans="1:1" x14ac:dyDescent="0.35">
      <c r="A7935" t="s">
        <v>22</v>
      </c>
    </row>
    <row r="7936" spans="1:1" x14ac:dyDescent="0.35">
      <c r="A7936" t="s">
        <v>101</v>
      </c>
    </row>
    <row r="7937" spans="1:1" x14ac:dyDescent="0.35">
      <c r="A7937" t="s">
        <v>42</v>
      </c>
    </row>
    <row r="7938" spans="1:1" x14ac:dyDescent="0.35">
      <c r="A7938" t="s">
        <v>25</v>
      </c>
    </row>
    <row r="7939" spans="1:1" x14ac:dyDescent="0.35">
      <c r="A7939" t="s">
        <v>22</v>
      </c>
    </row>
    <row r="7940" spans="1:1" x14ac:dyDescent="0.35">
      <c r="A7940" t="s">
        <v>13</v>
      </c>
    </row>
    <row r="7941" spans="1:1" x14ac:dyDescent="0.35">
      <c r="A7941" t="s">
        <v>16</v>
      </c>
    </row>
    <row r="7942" spans="1:1" x14ac:dyDescent="0.35">
      <c r="A7942" t="s">
        <v>14</v>
      </c>
    </row>
    <row r="7943" spans="1:1" x14ac:dyDescent="0.35">
      <c r="A7943" t="s">
        <v>133</v>
      </c>
    </row>
    <row r="7944" spans="1:1" x14ac:dyDescent="0.35">
      <c r="A7944" t="s">
        <v>201</v>
      </c>
    </row>
    <row r="7945" spans="1:1" x14ac:dyDescent="0.35">
      <c r="A7945" t="s">
        <v>32</v>
      </c>
    </row>
    <row r="7946" spans="1:1" x14ac:dyDescent="0.35">
      <c r="A7946" t="s">
        <v>16</v>
      </c>
    </row>
    <row r="7947" spans="1:1" x14ac:dyDescent="0.35">
      <c r="A7947" t="s">
        <v>169</v>
      </c>
    </row>
    <row r="7948" spans="1:1" x14ac:dyDescent="0.35">
      <c r="A7948" t="s">
        <v>42</v>
      </c>
    </row>
    <row r="7949" spans="1:1" x14ac:dyDescent="0.35">
      <c r="A7949" t="s">
        <v>101</v>
      </c>
    </row>
    <row r="7950" spans="1:1" x14ac:dyDescent="0.35">
      <c r="A7950" t="s">
        <v>149</v>
      </c>
    </row>
    <row r="7951" spans="1:1" x14ac:dyDescent="0.35">
      <c r="A7951" t="s">
        <v>177</v>
      </c>
    </row>
    <row r="7952" spans="1:1" x14ac:dyDescent="0.35">
      <c r="A7952" t="s">
        <v>16</v>
      </c>
    </row>
    <row r="7953" spans="1:1" x14ac:dyDescent="0.35">
      <c r="A7953" t="s">
        <v>133</v>
      </c>
    </row>
    <row r="7954" spans="1:1" x14ac:dyDescent="0.35">
      <c r="A7954" t="s">
        <v>16</v>
      </c>
    </row>
    <row r="7955" spans="1:1" x14ac:dyDescent="0.35">
      <c r="A7955" t="s">
        <v>177</v>
      </c>
    </row>
    <row r="7956" spans="1:1" x14ac:dyDescent="0.35">
      <c r="A7956" t="s">
        <v>133</v>
      </c>
    </row>
    <row r="7957" spans="1:1" x14ac:dyDescent="0.35">
      <c r="A7957" t="s">
        <v>57</v>
      </c>
    </row>
    <row r="7958" spans="1:1" x14ac:dyDescent="0.35">
      <c r="A7958" t="s">
        <v>16</v>
      </c>
    </row>
    <row r="7959" spans="1:1" x14ac:dyDescent="0.35">
      <c r="A7959" t="s">
        <v>177</v>
      </c>
    </row>
    <row r="7960" spans="1:1" x14ac:dyDescent="0.35">
      <c r="A7960" t="s">
        <v>23</v>
      </c>
    </row>
    <row r="7961" spans="1:1" x14ac:dyDescent="0.35">
      <c r="A7961" t="s">
        <v>25</v>
      </c>
    </row>
    <row r="7962" spans="1:1" x14ac:dyDescent="0.35">
      <c r="A7962" t="s">
        <v>42</v>
      </c>
    </row>
    <row r="7963" spans="1:1" x14ac:dyDescent="0.35">
      <c r="A7963" t="s">
        <v>31</v>
      </c>
    </row>
    <row r="7964" spans="1:1" x14ac:dyDescent="0.35">
      <c r="A7964" t="s">
        <v>32</v>
      </c>
    </row>
    <row r="7965" spans="1:1" x14ac:dyDescent="0.35">
      <c r="A7965" t="s">
        <v>133</v>
      </c>
    </row>
    <row r="7966" spans="1:1" x14ac:dyDescent="0.35">
      <c r="A7966" t="s">
        <v>31</v>
      </c>
    </row>
    <row r="7967" spans="1:1" x14ac:dyDescent="0.35">
      <c r="A7967" t="s">
        <v>201</v>
      </c>
    </row>
    <row r="7968" spans="1:1" x14ac:dyDescent="0.35">
      <c r="A7968" t="s">
        <v>67</v>
      </c>
    </row>
    <row r="7969" spans="1:1" x14ac:dyDescent="0.35">
      <c r="A7969" t="s">
        <v>177</v>
      </c>
    </row>
    <row r="7970" spans="1:1" x14ac:dyDescent="0.35">
      <c r="A7970" t="s">
        <v>101</v>
      </c>
    </row>
    <row r="7971" spans="1:1" x14ac:dyDescent="0.35">
      <c r="A7971" t="s">
        <v>31</v>
      </c>
    </row>
    <row r="7972" spans="1:1" x14ac:dyDescent="0.35">
      <c r="A7972" t="s">
        <v>42</v>
      </c>
    </row>
    <row r="7973" spans="1:1" x14ac:dyDescent="0.35">
      <c r="A7973" t="s">
        <v>32</v>
      </c>
    </row>
    <row r="7974" spans="1:1" x14ac:dyDescent="0.35">
      <c r="A7974" t="s">
        <v>23</v>
      </c>
    </row>
    <row r="7975" spans="1:1" x14ac:dyDescent="0.35">
      <c r="A7975" t="s">
        <v>42</v>
      </c>
    </row>
    <row r="7976" spans="1:1" x14ac:dyDescent="0.35">
      <c r="A7976" t="s">
        <v>67</v>
      </c>
    </row>
    <row r="7977" spans="1:1" x14ac:dyDescent="0.35">
      <c r="A7977" t="s">
        <v>34</v>
      </c>
    </row>
    <row r="7978" spans="1:1" x14ac:dyDescent="0.35">
      <c r="A7978" t="s">
        <v>31</v>
      </c>
    </row>
    <row r="7979" spans="1:1" x14ac:dyDescent="0.35">
      <c r="A7979" t="s">
        <v>57</v>
      </c>
    </row>
    <row r="7980" spans="1:1" x14ac:dyDescent="0.35">
      <c r="A7980" t="s">
        <v>177</v>
      </c>
    </row>
    <row r="7981" spans="1:1" x14ac:dyDescent="0.35">
      <c r="A7981" t="s">
        <v>16</v>
      </c>
    </row>
    <row r="7982" spans="1:1" x14ac:dyDescent="0.35">
      <c r="A7982" t="s">
        <v>101</v>
      </c>
    </row>
    <row r="7983" spans="1:1" x14ac:dyDescent="0.35">
      <c r="A7983" t="s">
        <v>79</v>
      </c>
    </row>
    <row r="7984" spans="1:1" x14ac:dyDescent="0.35">
      <c r="A7984" t="s">
        <v>169</v>
      </c>
    </row>
    <row r="7985" spans="1:1" x14ac:dyDescent="0.35">
      <c r="A7985" t="s">
        <v>32</v>
      </c>
    </row>
    <row r="7986" spans="1:1" x14ac:dyDescent="0.35">
      <c r="A7986" t="s">
        <v>40</v>
      </c>
    </row>
    <row r="7987" spans="1:1" x14ac:dyDescent="0.35">
      <c r="A7987" t="s">
        <v>25</v>
      </c>
    </row>
    <row r="7988" spans="1:1" x14ac:dyDescent="0.35">
      <c r="A7988" t="s">
        <v>57</v>
      </c>
    </row>
    <row r="7989" spans="1:1" x14ac:dyDescent="0.35">
      <c r="A7989" t="s">
        <v>177</v>
      </c>
    </row>
    <row r="7990" spans="1:1" x14ac:dyDescent="0.35">
      <c r="A7990" t="s">
        <v>14</v>
      </c>
    </row>
    <row r="7991" spans="1:1" x14ac:dyDescent="0.35">
      <c r="A7991" t="s">
        <v>25</v>
      </c>
    </row>
    <row r="7992" spans="1:1" x14ac:dyDescent="0.35">
      <c r="A7992" t="s">
        <v>22</v>
      </c>
    </row>
    <row r="7993" spans="1:1" x14ac:dyDescent="0.35">
      <c r="A7993" t="s">
        <v>32</v>
      </c>
    </row>
    <row r="7994" spans="1:1" x14ac:dyDescent="0.35">
      <c r="A7994" t="s">
        <v>201</v>
      </c>
    </row>
    <row r="7995" spans="1:1" x14ac:dyDescent="0.35">
      <c r="A7995" t="s">
        <v>149</v>
      </c>
    </row>
    <row r="7996" spans="1:1" x14ac:dyDescent="0.35">
      <c r="A7996" t="s">
        <v>40</v>
      </c>
    </row>
    <row r="7997" spans="1:1" x14ac:dyDescent="0.35">
      <c r="A7997" t="s">
        <v>14</v>
      </c>
    </row>
    <row r="7998" spans="1:1" x14ac:dyDescent="0.35">
      <c r="A7998" t="s">
        <v>31</v>
      </c>
    </row>
    <row r="7999" spans="1:1" x14ac:dyDescent="0.35">
      <c r="A7999" t="s">
        <v>201</v>
      </c>
    </row>
    <row r="8000" spans="1:1" x14ac:dyDescent="0.35">
      <c r="A8000" t="s">
        <v>16</v>
      </c>
    </row>
    <row r="8001" spans="1:1" x14ac:dyDescent="0.35">
      <c r="A8001" t="s">
        <v>42</v>
      </c>
    </row>
    <row r="8002" spans="1:1" x14ac:dyDescent="0.35">
      <c r="A8002" t="s">
        <v>32</v>
      </c>
    </row>
    <row r="8003" spans="1:1" x14ac:dyDescent="0.35">
      <c r="A8003" t="s">
        <v>79</v>
      </c>
    </row>
    <row r="8004" spans="1:1" x14ac:dyDescent="0.35">
      <c r="A8004" t="s">
        <v>149</v>
      </c>
    </row>
    <row r="8005" spans="1:1" x14ac:dyDescent="0.35">
      <c r="A8005" t="s">
        <v>149</v>
      </c>
    </row>
    <row r="8006" spans="1:1" x14ac:dyDescent="0.35">
      <c r="A8006" t="s">
        <v>40</v>
      </c>
    </row>
    <row r="8007" spans="1:1" x14ac:dyDescent="0.35">
      <c r="A8007" t="s">
        <v>42</v>
      </c>
    </row>
    <row r="8008" spans="1:1" x14ac:dyDescent="0.35">
      <c r="A8008" t="s">
        <v>22</v>
      </c>
    </row>
    <row r="8009" spans="1:1" x14ac:dyDescent="0.35">
      <c r="A8009" t="s">
        <v>201</v>
      </c>
    </row>
    <row r="8010" spans="1:1" x14ac:dyDescent="0.35">
      <c r="A8010" t="s">
        <v>79</v>
      </c>
    </row>
    <row r="8011" spans="1:1" x14ac:dyDescent="0.35">
      <c r="A8011" t="s">
        <v>22</v>
      </c>
    </row>
    <row r="8012" spans="1:1" x14ac:dyDescent="0.35">
      <c r="A8012" t="s">
        <v>67</v>
      </c>
    </row>
    <row r="8013" spans="1:1" x14ac:dyDescent="0.35">
      <c r="A8013" t="s">
        <v>133</v>
      </c>
    </row>
    <row r="8014" spans="1:1" x14ac:dyDescent="0.35">
      <c r="A8014" t="s">
        <v>31</v>
      </c>
    </row>
    <row r="8015" spans="1:1" x14ac:dyDescent="0.35">
      <c r="A8015" t="s">
        <v>22</v>
      </c>
    </row>
    <row r="8016" spans="1:1" x14ac:dyDescent="0.35">
      <c r="A8016" t="s">
        <v>149</v>
      </c>
    </row>
    <row r="8017" spans="1:1" x14ac:dyDescent="0.35">
      <c r="A8017" t="s">
        <v>40</v>
      </c>
    </row>
    <row r="8018" spans="1:1" x14ac:dyDescent="0.35">
      <c r="A8018" t="s">
        <v>16</v>
      </c>
    </row>
    <row r="8019" spans="1:1" x14ac:dyDescent="0.35">
      <c r="A8019" t="s">
        <v>149</v>
      </c>
    </row>
    <row r="8020" spans="1:1" x14ac:dyDescent="0.35">
      <c r="A8020" t="s">
        <v>34</v>
      </c>
    </row>
    <row r="8021" spans="1:1" x14ac:dyDescent="0.35">
      <c r="A8021" t="s">
        <v>169</v>
      </c>
    </row>
    <row r="8022" spans="1:1" x14ac:dyDescent="0.35">
      <c r="A8022" t="s">
        <v>133</v>
      </c>
    </row>
    <row r="8023" spans="1:1" x14ac:dyDescent="0.35">
      <c r="A8023" t="s">
        <v>16</v>
      </c>
    </row>
    <row r="8024" spans="1:1" x14ac:dyDescent="0.35">
      <c r="A8024" t="s">
        <v>25</v>
      </c>
    </row>
    <row r="8025" spans="1:1" x14ac:dyDescent="0.35">
      <c r="A8025" t="s">
        <v>149</v>
      </c>
    </row>
    <row r="8026" spans="1:1" x14ac:dyDescent="0.35">
      <c r="A8026" t="s">
        <v>14</v>
      </c>
    </row>
    <row r="8027" spans="1:1" x14ac:dyDescent="0.35">
      <c r="A8027" t="s">
        <v>23</v>
      </c>
    </row>
    <row r="8028" spans="1:1" x14ac:dyDescent="0.35">
      <c r="A8028" t="s">
        <v>67</v>
      </c>
    </row>
    <row r="8029" spans="1:1" x14ac:dyDescent="0.35">
      <c r="A8029" t="s">
        <v>133</v>
      </c>
    </row>
    <row r="8030" spans="1:1" x14ac:dyDescent="0.35">
      <c r="A8030" t="s">
        <v>67</v>
      </c>
    </row>
    <row r="8031" spans="1:1" x14ac:dyDescent="0.35">
      <c r="A8031" t="s">
        <v>169</v>
      </c>
    </row>
    <row r="8032" spans="1:1" x14ac:dyDescent="0.35">
      <c r="A8032" t="s">
        <v>13</v>
      </c>
    </row>
    <row r="8033" spans="1:1" x14ac:dyDescent="0.35">
      <c r="A8033" t="s">
        <v>13</v>
      </c>
    </row>
    <row r="8034" spans="1:1" x14ac:dyDescent="0.35">
      <c r="A8034" t="s">
        <v>40</v>
      </c>
    </row>
    <row r="8035" spans="1:1" x14ac:dyDescent="0.35">
      <c r="A8035" t="s">
        <v>16</v>
      </c>
    </row>
    <row r="8036" spans="1:1" x14ac:dyDescent="0.35">
      <c r="A8036" t="s">
        <v>34</v>
      </c>
    </row>
    <row r="8037" spans="1:1" x14ac:dyDescent="0.35">
      <c r="A8037" t="s">
        <v>34</v>
      </c>
    </row>
    <row r="8038" spans="1:1" x14ac:dyDescent="0.35">
      <c r="A8038" t="s">
        <v>149</v>
      </c>
    </row>
    <row r="8039" spans="1:1" x14ac:dyDescent="0.35">
      <c r="A8039" t="s">
        <v>40</v>
      </c>
    </row>
    <row r="8040" spans="1:1" x14ac:dyDescent="0.35">
      <c r="A8040" t="s">
        <v>79</v>
      </c>
    </row>
    <row r="8041" spans="1:1" x14ac:dyDescent="0.35">
      <c r="A8041" t="s">
        <v>31</v>
      </c>
    </row>
    <row r="8042" spans="1:1" x14ac:dyDescent="0.35">
      <c r="A8042" t="s">
        <v>42</v>
      </c>
    </row>
    <row r="8043" spans="1:1" x14ac:dyDescent="0.35">
      <c r="A8043" t="s">
        <v>133</v>
      </c>
    </row>
    <row r="8044" spans="1:1" x14ac:dyDescent="0.35">
      <c r="A8044" t="s">
        <v>149</v>
      </c>
    </row>
    <row r="8045" spans="1:1" x14ac:dyDescent="0.35">
      <c r="A8045" t="s">
        <v>13</v>
      </c>
    </row>
    <row r="8046" spans="1:1" x14ac:dyDescent="0.35">
      <c r="A8046" t="s">
        <v>149</v>
      </c>
    </row>
    <row r="8047" spans="1:1" x14ac:dyDescent="0.35">
      <c r="A8047" t="s">
        <v>169</v>
      </c>
    </row>
    <row r="8048" spans="1:1" x14ac:dyDescent="0.35">
      <c r="A8048" t="s">
        <v>34</v>
      </c>
    </row>
    <row r="8049" spans="1:1" x14ac:dyDescent="0.35">
      <c r="A8049" t="s">
        <v>57</v>
      </c>
    </row>
    <row r="8050" spans="1:1" x14ac:dyDescent="0.35">
      <c r="A8050" t="s">
        <v>13</v>
      </c>
    </row>
    <row r="8051" spans="1:1" x14ac:dyDescent="0.35">
      <c r="A8051" t="s">
        <v>101</v>
      </c>
    </row>
    <row r="8052" spans="1:1" x14ac:dyDescent="0.35">
      <c r="A8052" t="s">
        <v>40</v>
      </c>
    </row>
    <row r="8053" spans="1:1" x14ac:dyDescent="0.35">
      <c r="A8053" t="s">
        <v>16</v>
      </c>
    </row>
    <row r="8054" spans="1:1" x14ac:dyDescent="0.35">
      <c r="A8054" t="s">
        <v>13</v>
      </c>
    </row>
    <row r="8055" spans="1:1" x14ac:dyDescent="0.35">
      <c r="A8055" t="s">
        <v>79</v>
      </c>
    </row>
    <row r="8056" spans="1:1" x14ac:dyDescent="0.35">
      <c r="A8056" t="s">
        <v>14</v>
      </c>
    </row>
    <row r="8057" spans="1:1" x14ac:dyDescent="0.35">
      <c r="A8057" t="s">
        <v>25</v>
      </c>
    </row>
    <row r="8058" spans="1:1" x14ac:dyDescent="0.35">
      <c r="A8058" t="s">
        <v>32</v>
      </c>
    </row>
    <row r="8059" spans="1:1" x14ac:dyDescent="0.35">
      <c r="A8059" t="s">
        <v>13</v>
      </c>
    </row>
    <row r="8060" spans="1:1" x14ac:dyDescent="0.35">
      <c r="A8060" t="s">
        <v>149</v>
      </c>
    </row>
    <row r="8061" spans="1:1" x14ac:dyDescent="0.35">
      <c r="A8061" t="s">
        <v>57</v>
      </c>
    </row>
    <row r="8062" spans="1:1" x14ac:dyDescent="0.35">
      <c r="A8062" t="s">
        <v>16</v>
      </c>
    </row>
    <row r="8063" spans="1:1" x14ac:dyDescent="0.35">
      <c r="A8063" t="s">
        <v>23</v>
      </c>
    </row>
    <row r="8064" spans="1:1" x14ac:dyDescent="0.35">
      <c r="A8064" t="s">
        <v>14</v>
      </c>
    </row>
    <row r="8065" spans="1:1" x14ac:dyDescent="0.35">
      <c r="A8065" t="s">
        <v>149</v>
      </c>
    </row>
    <row r="8066" spans="1:1" x14ac:dyDescent="0.35">
      <c r="A8066" t="s">
        <v>149</v>
      </c>
    </row>
    <row r="8067" spans="1:1" x14ac:dyDescent="0.35">
      <c r="A8067" t="s">
        <v>57</v>
      </c>
    </row>
    <row r="8068" spans="1:1" x14ac:dyDescent="0.35">
      <c r="A8068" t="s">
        <v>201</v>
      </c>
    </row>
    <row r="8069" spans="1:1" x14ac:dyDescent="0.35">
      <c r="A8069" t="s">
        <v>14</v>
      </c>
    </row>
    <row r="8070" spans="1:1" x14ac:dyDescent="0.35">
      <c r="A8070" t="s">
        <v>22</v>
      </c>
    </row>
    <row r="8071" spans="1:1" x14ac:dyDescent="0.35">
      <c r="A8071" t="s">
        <v>40</v>
      </c>
    </row>
    <row r="8072" spans="1:1" x14ac:dyDescent="0.35">
      <c r="A8072" t="s">
        <v>13</v>
      </c>
    </row>
    <row r="8073" spans="1:1" x14ac:dyDescent="0.35">
      <c r="A8073" t="s">
        <v>22</v>
      </c>
    </row>
    <row r="8074" spans="1:1" x14ac:dyDescent="0.35">
      <c r="A8074" t="s">
        <v>149</v>
      </c>
    </row>
    <row r="8075" spans="1:1" x14ac:dyDescent="0.35">
      <c r="A8075" t="s">
        <v>169</v>
      </c>
    </row>
    <row r="8076" spans="1:1" x14ac:dyDescent="0.35">
      <c r="A8076" t="s">
        <v>14</v>
      </c>
    </row>
    <row r="8077" spans="1:1" x14ac:dyDescent="0.35">
      <c r="A8077" t="s">
        <v>57</v>
      </c>
    </row>
    <row r="8078" spans="1:1" x14ac:dyDescent="0.35">
      <c r="A8078" t="s">
        <v>31</v>
      </c>
    </row>
    <row r="8079" spans="1:1" x14ac:dyDescent="0.35">
      <c r="A8079" t="s">
        <v>177</v>
      </c>
    </row>
    <row r="8080" spans="1:1" x14ac:dyDescent="0.35">
      <c r="A8080" t="s">
        <v>16</v>
      </c>
    </row>
    <row r="8081" spans="1:1" x14ac:dyDescent="0.35">
      <c r="A8081" t="s">
        <v>22</v>
      </c>
    </row>
    <row r="8082" spans="1:1" x14ac:dyDescent="0.35">
      <c r="A8082" t="s">
        <v>133</v>
      </c>
    </row>
    <row r="8083" spans="1:1" x14ac:dyDescent="0.35">
      <c r="A8083" t="s">
        <v>16</v>
      </c>
    </row>
    <row r="8084" spans="1:1" x14ac:dyDescent="0.35">
      <c r="A8084" t="s">
        <v>23</v>
      </c>
    </row>
    <row r="8085" spans="1:1" x14ac:dyDescent="0.35">
      <c r="A8085" t="s">
        <v>67</v>
      </c>
    </row>
    <row r="8086" spans="1:1" x14ac:dyDescent="0.35">
      <c r="A8086" t="s">
        <v>149</v>
      </c>
    </row>
    <row r="8087" spans="1:1" x14ac:dyDescent="0.35">
      <c r="A8087" t="s">
        <v>42</v>
      </c>
    </row>
    <row r="8088" spans="1:1" x14ac:dyDescent="0.35">
      <c r="A8088" t="s">
        <v>34</v>
      </c>
    </row>
    <row r="8089" spans="1:1" x14ac:dyDescent="0.35">
      <c r="A8089" t="s">
        <v>101</v>
      </c>
    </row>
    <row r="8090" spans="1:1" x14ac:dyDescent="0.35">
      <c r="A8090" t="s">
        <v>34</v>
      </c>
    </row>
    <row r="8091" spans="1:1" x14ac:dyDescent="0.35">
      <c r="A8091" t="s">
        <v>14</v>
      </c>
    </row>
    <row r="8092" spans="1:1" x14ac:dyDescent="0.35">
      <c r="A8092" t="s">
        <v>169</v>
      </c>
    </row>
    <row r="8093" spans="1:1" x14ac:dyDescent="0.35">
      <c r="A8093" t="s">
        <v>34</v>
      </c>
    </row>
    <row r="8094" spans="1:1" x14ac:dyDescent="0.35">
      <c r="A8094" t="s">
        <v>57</v>
      </c>
    </row>
    <row r="8095" spans="1:1" x14ac:dyDescent="0.35">
      <c r="A8095" t="s">
        <v>177</v>
      </c>
    </row>
    <row r="8096" spans="1:1" x14ac:dyDescent="0.35">
      <c r="A8096" t="s">
        <v>40</v>
      </c>
    </row>
    <row r="8097" spans="1:1" x14ac:dyDescent="0.35">
      <c r="A8097" t="s">
        <v>14</v>
      </c>
    </row>
    <row r="8098" spans="1:1" x14ac:dyDescent="0.35">
      <c r="A8098" t="s">
        <v>14</v>
      </c>
    </row>
    <row r="8099" spans="1:1" x14ac:dyDescent="0.35">
      <c r="A8099" t="s">
        <v>101</v>
      </c>
    </row>
    <row r="8100" spans="1:1" x14ac:dyDescent="0.35">
      <c r="A8100" t="s">
        <v>101</v>
      </c>
    </row>
    <row r="8101" spans="1:1" x14ac:dyDescent="0.35">
      <c r="A8101" t="s">
        <v>42</v>
      </c>
    </row>
    <row r="8102" spans="1:1" x14ac:dyDescent="0.35">
      <c r="A8102" t="s">
        <v>201</v>
      </c>
    </row>
    <row r="8103" spans="1:1" x14ac:dyDescent="0.35">
      <c r="A8103" t="s">
        <v>67</v>
      </c>
    </row>
    <row r="8104" spans="1:1" x14ac:dyDescent="0.35">
      <c r="A8104" t="s">
        <v>14</v>
      </c>
    </row>
    <row r="8105" spans="1:1" x14ac:dyDescent="0.35">
      <c r="A8105" t="s">
        <v>57</v>
      </c>
    </row>
    <row r="8106" spans="1:1" x14ac:dyDescent="0.35">
      <c r="A8106" t="s">
        <v>79</v>
      </c>
    </row>
    <row r="8107" spans="1:1" x14ac:dyDescent="0.35">
      <c r="A8107" t="s">
        <v>31</v>
      </c>
    </row>
    <row r="8108" spans="1:1" x14ac:dyDescent="0.35">
      <c r="A8108" t="s">
        <v>177</v>
      </c>
    </row>
    <row r="8109" spans="1:1" x14ac:dyDescent="0.35">
      <c r="A8109" t="s">
        <v>133</v>
      </c>
    </row>
    <row r="8110" spans="1:1" x14ac:dyDescent="0.35">
      <c r="A8110" t="s">
        <v>31</v>
      </c>
    </row>
    <row r="8111" spans="1:1" x14ac:dyDescent="0.35">
      <c r="A8111" t="s">
        <v>32</v>
      </c>
    </row>
    <row r="8112" spans="1:1" x14ac:dyDescent="0.35">
      <c r="A8112" t="s">
        <v>23</v>
      </c>
    </row>
    <row r="8113" spans="1:1" x14ac:dyDescent="0.35">
      <c r="A8113" t="s">
        <v>31</v>
      </c>
    </row>
    <row r="8114" spans="1:1" x14ac:dyDescent="0.35">
      <c r="A8114" t="s">
        <v>22</v>
      </c>
    </row>
    <row r="8115" spans="1:1" x14ac:dyDescent="0.35">
      <c r="A8115" t="s">
        <v>40</v>
      </c>
    </row>
    <row r="8116" spans="1:1" x14ac:dyDescent="0.35">
      <c r="A8116" t="s">
        <v>79</v>
      </c>
    </row>
    <row r="8117" spans="1:1" x14ac:dyDescent="0.35">
      <c r="A8117" t="s">
        <v>57</v>
      </c>
    </row>
    <row r="8118" spans="1:1" x14ac:dyDescent="0.35">
      <c r="A8118" t="s">
        <v>79</v>
      </c>
    </row>
    <row r="8119" spans="1:1" x14ac:dyDescent="0.35">
      <c r="A8119" t="s">
        <v>14</v>
      </c>
    </row>
    <row r="8120" spans="1:1" x14ac:dyDescent="0.35">
      <c r="A8120" t="s">
        <v>42</v>
      </c>
    </row>
    <row r="8121" spans="1:1" x14ac:dyDescent="0.35">
      <c r="A8121" t="s">
        <v>16</v>
      </c>
    </row>
    <row r="8122" spans="1:1" x14ac:dyDescent="0.35">
      <c r="A8122" t="s">
        <v>201</v>
      </c>
    </row>
    <row r="8123" spans="1:1" x14ac:dyDescent="0.35">
      <c r="A8123" t="s">
        <v>169</v>
      </c>
    </row>
    <row r="8124" spans="1:1" x14ac:dyDescent="0.35">
      <c r="A8124" t="s">
        <v>79</v>
      </c>
    </row>
    <row r="8125" spans="1:1" x14ac:dyDescent="0.35">
      <c r="A8125" t="s">
        <v>14</v>
      </c>
    </row>
    <row r="8126" spans="1:1" x14ac:dyDescent="0.35">
      <c r="A8126" t="s">
        <v>40</v>
      </c>
    </row>
    <row r="8127" spans="1:1" x14ac:dyDescent="0.35">
      <c r="A8127" t="s">
        <v>149</v>
      </c>
    </row>
    <row r="8128" spans="1:1" x14ac:dyDescent="0.35">
      <c r="A8128" t="s">
        <v>14</v>
      </c>
    </row>
    <row r="8129" spans="1:1" x14ac:dyDescent="0.35">
      <c r="A8129" t="s">
        <v>169</v>
      </c>
    </row>
    <row r="8130" spans="1:1" x14ac:dyDescent="0.35">
      <c r="A8130" t="s">
        <v>177</v>
      </c>
    </row>
    <row r="8131" spans="1:1" x14ac:dyDescent="0.35">
      <c r="A8131" t="s">
        <v>79</v>
      </c>
    </row>
    <row r="8132" spans="1:1" x14ac:dyDescent="0.35">
      <c r="A8132" t="s">
        <v>42</v>
      </c>
    </row>
    <row r="8133" spans="1:1" x14ac:dyDescent="0.35">
      <c r="A8133" t="s">
        <v>57</v>
      </c>
    </row>
    <row r="8134" spans="1:1" x14ac:dyDescent="0.35">
      <c r="A8134" t="s">
        <v>201</v>
      </c>
    </row>
    <row r="8135" spans="1:1" x14ac:dyDescent="0.35">
      <c r="A8135" t="s">
        <v>32</v>
      </c>
    </row>
    <row r="8136" spans="1:1" x14ac:dyDescent="0.35">
      <c r="A8136" t="s">
        <v>14</v>
      </c>
    </row>
    <row r="8137" spans="1:1" x14ac:dyDescent="0.35">
      <c r="A8137" t="s">
        <v>25</v>
      </c>
    </row>
    <row r="8138" spans="1:1" x14ac:dyDescent="0.35">
      <c r="A8138" t="s">
        <v>201</v>
      </c>
    </row>
    <row r="8139" spans="1:1" x14ac:dyDescent="0.35">
      <c r="A8139" t="s">
        <v>23</v>
      </c>
    </row>
    <row r="8140" spans="1:1" x14ac:dyDescent="0.35">
      <c r="A8140" t="s">
        <v>42</v>
      </c>
    </row>
    <row r="8141" spans="1:1" x14ac:dyDescent="0.35">
      <c r="A8141" t="s">
        <v>22</v>
      </c>
    </row>
    <row r="8142" spans="1:1" x14ac:dyDescent="0.35">
      <c r="A8142" t="s">
        <v>79</v>
      </c>
    </row>
    <row r="8143" spans="1:1" x14ac:dyDescent="0.35">
      <c r="A8143" t="s">
        <v>169</v>
      </c>
    </row>
    <row r="8144" spans="1:1" x14ac:dyDescent="0.35">
      <c r="A8144" t="s">
        <v>42</v>
      </c>
    </row>
    <row r="8145" spans="1:1" x14ac:dyDescent="0.35">
      <c r="A8145" t="s">
        <v>133</v>
      </c>
    </row>
    <row r="8146" spans="1:1" x14ac:dyDescent="0.35">
      <c r="A8146" t="s">
        <v>31</v>
      </c>
    </row>
    <row r="8147" spans="1:1" x14ac:dyDescent="0.35">
      <c r="A8147" t="s">
        <v>23</v>
      </c>
    </row>
    <row r="8148" spans="1:1" x14ac:dyDescent="0.35">
      <c r="A8148" t="s">
        <v>14</v>
      </c>
    </row>
    <row r="8149" spans="1:1" x14ac:dyDescent="0.35">
      <c r="A8149" t="s">
        <v>23</v>
      </c>
    </row>
    <row r="8150" spans="1:1" x14ac:dyDescent="0.35">
      <c r="A8150" t="s">
        <v>79</v>
      </c>
    </row>
    <row r="8151" spans="1:1" x14ac:dyDescent="0.35">
      <c r="A8151" t="s">
        <v>67</v>
      </c>
    </row>
    <row r="8152" spans="1:1" x14ac:dyDescent="0.35">
      <c r="A8152" t="s">
        <v>22</v>
      </c>
    </row>
    <row r="8153" spans="1:1" x14ac:dyDescent="0.35">
      <c r="A8153" t="s">
        <v>23</v>
      </c>
    </row>
    <row r="8154" spans="1:1" x14ac:dyDescent="0.35">
      <c r="A8154" t="s">
        <v>67</v>
      </c>
    </row>
    <row r="8155" spans="1:1" x14ac:dyDescent="0.35">
      <c r="A8155" t="s">
        <v>31</v>
      </c>
    </row>
    <row r="8156" spans="1:1" x14ac:dyDescent="0.35">
      <c r="A8156" t="s">
        <v>169</v>
      </c>
    </row>
    <row r="8157" spans="1:1" x14ac:dyDescent="0.35">
      <c r="A8157" t="s">
        <v>201</v>
      </c>
    </row>
    <row r="8158" spans="1:1" x14ac:dyDescent="0.35">
      <c r="A8158" t="s">
        <v>40</v>
      </c>
    </row>
    <row r="8159" spans="1:1" x14ac:dyDescent="0.35">
      <c r="A8159" t="s">
        <v>57</v>
      </c>
    </row>
    <row r="8160" spans="1:1" x14ac:dyDescent="0.35">
      <c r="A8160" t="s">
        <v>57</v>
      </c>
    </row>
    <row r="8161" spans="1:1" x14ac:dyDescent="0.35">
      <c r="A8161" t="s">
        <v>79</v>
      </c>
    </row>
    <row r="8162" spans="1:1" x14ac:dyDescent="0.35">
      <c r="A8162" t="s">
        <v>201</v>
      </c>
    </row>
    <row r="8163" spans="1:1" x14ac:dyDescent="0.35">
      <c r="A8163" t="s">
        <v>177</v>
      </c>
    </row>
    <row r="8164" spans="1:1" x14ac:dyDescent="0.35">
      <c r="A8164" t="s">
        <v>31</v>
      </c>
    </row>
    <row r="8165" spans="1:1" x14ac:dyDescent="0.35">
      <c r="A8165" t="s">
        <v>22</v>
      </c>
    </row>
    <row r="8166" spans="1:1" x14ac:dyDescent="0.35">
      <c r="A8166" t="s">
        <v>22</v>
      </c>
    </row>
    <row r="8167" spans="1:1" x14ac:dyDescent="0.35">
      <c r="A8167" t="s">
        <v>149</v>
      </c>
    </row>
    <row r="8168" spans="1:1" x14ac:dyDescent="0.35">
      <c r="A8168" t="s">
        <v>40</v>
      </c>
    </row>
    <row r="8169" spans="1:1" x14ac:dyDescent="0.35">
      <c r="A8169" t="s">
        <v>13</v>
      </c>
    </row>
    <row r="8170" spans="1:1" x14ac:dyDescent="0.35">
      <c r="A8170" t="s">
        <v>13</v>
      </c>
    </row>
    <row r="8171" spans="1:1" x14ac:dyDescent="0.35">
      <c r="A8171" t="s">
        <v>149</v>
      </c>
    </row>
    <row r="8172" spans="1:1" x14ac:dyDescent="0.35">
      <c r="A8172" t="s">
        <v>14</v>
      </c>
    </row>
    <row r="8173" spans="1:1" x14ac:dyDescent="0.35">
      <c r="A8173" t="s">
        <v>149</v>
      </c>
    </row>
    <row r="8174" spans="1:1" x14ac:dyDescent="0.35">
      <c r="A8174" t="s">
        <v>31</v>
      </c>
    </row>
    <row r="8175" spans="1:1" x14ac:dyDescent="0.35">
      <c r="A8175" t="s">
        <v>79</v>
      </c>
    </row>
    <row r="8176" spans="1:1" x14ac:dyDescent="0.35">
      <c r="A8176" t="s">
        <v>42</v>
      </c>
    </row>
    <row r="8177" spans="1:1" x14ac:dyDescent="0.35">
      <c r="A8177" t="s">
        <v>32</v>
      </c>
    </row>
    <row r="8178" spans="1:1" x14ac:dyDescent="0.35">
      <c r="A8178" t="s">
        <v>25</v>
      </c>
    </row>
    <row r="8179" spans="1:1" x14ac:dyDescent="0.35">
      <c r="A8179" t="s">
        <v>149</v>
      </c>
    </row>
    <row r="8180" spans="1:1" x14ac:dyDescent="0.35">
      <c r="A8180" t="s">
        <v>67</v>
      </c>
    </row>
    <row r="8181" spans="1:1" x14ac:dyDescent="0.35">
      <c r="A8181" t="s">
        <v>42</v>
      </c>
    </row>
    <row r="8182" spans="1:1" x14ac:dyDescent="0.35">
      <c r="A8182" t="s">
        <v>23</v>
      </c>
    </row>
    <row r="8183" spans="1:1" x14ac:dyDescent="0.35">
      <c r="A8183" t="s">
        <v>79</v>
      </c>
    </row>
    <row r="8184" spans="1:1" x14ac:dyDescent="0.35">
      <c r="A8184" t="s">
        <v>177</v>
      </c>
    </row>
    <row r="8185" spans="1:1" x14ac:dyDescent="0.35">
      <c r="A8185" t="s">
        <v>67</v>
      </c>
    </row>
    <row r="8186" spans="1:1" x14ac:dyDescent="0.35">
      <c r="A8186" t="s">
        <v>23</v>
      </c>
    </row>
    <row r="8187" spans="1:1" x14ac:dyDescent="0.35">
      <c r="A8187" t="s">
        <v>23</v>
      </c>
    </row>
    <row r="8188" spans="1:1" x14ac:dyDescent="0.35">
      <c r="A8188" t="s">
        <v>25</v>
      </c>
    </row>
    <row r="8189" spans="1:1" x14ac:dyDescent="0.35">
      <c r="A8189" t="s">
        <v>14</v>
      </c>
    </row>
    <row r="8190" spans="1:1" x14ac:dyDescent="0.35">
      <c r="A8190" t="s">
        <v>201</v>
      </c>
    </row>
    <row r="8191" spans="1:1" x14ac:dyDescent="0.35">
      <c r="A8191" t="s">
        <v>149</v>
      </c>
    </row>
    <row r="8192" spans="1:1" x14ac:dyDescent="0.35">
      <c r="A8192" t="s">
        <v>42</v>
      </c>
    </row>
    <row r="8193" spans="1:1" x14ac:dyDescent="0.35">
      <c r="A8193" t="s">
        <v>32</v>
      </c>
    </row>
    <row r="8194" spans="1:1" x14ac:dyDescent="0.35">
      <c r="A8194" t="s">
        <v>201</v>
      </c>
    </row>
    <row r="8195" spans="1:1" x14ac:dyDescent="0.35">
      <c r="A8195" t="s">
        <v>22</v>
      </c>
    </row>
    <row r="8196" spans="1:1" x14ac:dyDescent="0.35">
      <c r="A8196" t="s">
        <v>57</v>
      </c>
    </row>
    <row r="8197" spans="1:1" x14ac:dyDescent="0.35">
      <c r="A8197" t="s">
        <v>14</v>
      </c>
    </row>
    <row r="8198" spans="1:1" x14ac:dyDescent="0.35">
      <c r="A8198" t="s">
        <v>31</v>
      </c>
    </row>
    <row r="8199" spans="1:1" x14ac:dyDescent="0.35">
      <c r="A8199" t="s">
        <v>34</v>
      </c>
    </row>
    <row r="8200" spans="1:1" x14ac:dyDescent="0.35">
      <c r="A8200" t="s">
        <v>42</v>
      </c>
    </row>
    <row r="8201" spans="1:1" x14ac:dyDescent="0.35">
      <c r="A8201" t="s">
        <v>42</v>
      </c>
    </row>
    <row r="8202" spans="1:1" x14ac:dyDescent="0.35">
      <c r="A8202" t="s">
        <v>101</v>
      </c>
    </row>
    <row r="8203" spans="1:1" x14ac:dyDescent="0.35">
      <c r="A8203" t="s">
        <v>34</v>
      </c>
    </row>
    <row r="8204" spans="1:1" x14ac:dyDescent="0.35">
      <c r="A8204" t="s">
        <v>57</v>
      </c>
    </row>
    <row r="8205" spans="1:1" x14ac:dyDescent="0.35">
      <c r="A8205" t="s">
        <v>177</v>
      </c>
    </row>
    <row r="8206" spans="1:1" x14ac:dyDescent="0.35">
      <c r="A8206" t="s">
        <v>25</v>
      </c>
    </row>
    <row r="8207" spans="1:1" x14ac:dyDescent="0.35">
      <c r="A8207" t="s">
        <v>16</v>
      </c>
    </row>
    <row r="8208" spans="1:1" x14ac:dyDescent="0.35">
      <c r="A8208" t="s">
        <v>67</v>
      </c>
    </row>
    <row r="8209" spans="1:1" x14ac:dyDescent="0.35">
      <c r="A8209" t="s">
        <v>34</v>
      </c>
    </row>
    <row r="8210" spans="1:1" x14ac:dyDescent="0.35">
      <c r="A8210" t="s">
        <v>23</v>
      </c>
    </row>
    <row r="8211" spans="1:1" x14ac:dyDescent="0.35">
      <c r="A8211" t="s">
        <v>201</v>
      </c>
    </row>
    <row r="8212" spans="1:1" x14ac:dyDescent="0.35">
      <c r="A8212" t="s">
        <v>42</v>
      </c>
    </row>
    <row r="8213" spans="1:1" x14ac:dyDescent="0.35">
      <c r="A8213" t="s">
        <v>13</v>
      </c>
    </row>
    <row r="8214" spans="1:1" x14ac:dyDescent="0.35">
      <c r="A8214" t="s">
        <v>133</v>
      </c>
    </row>
    <row r="8215" spans="1:1" x14ac:dyDescent="0.35">
      <c r="A8215" t="s">
        <v>101</v>
      </c>
    </row>
    <row r="8216" spans="1:1" x14ac:dyDescent="0.35">
      <c r="A8216" t="s">
        <v>67</v>
      </c>
    </row>
    <row r="8217" spans="1:1" x14ac:dyDescent="0.35">
      <c r="A8217" t="s">
        <v>14</v>
      </c>
    </row>
    <row r="8218" spans="1:1" x14ac:dyDescent="0.35">
      <c r="A8218" t="s">
        <v>31</v>
      </c>
    </row>
    <row r="8219" spans="1:1" x14ac:dyDescent="0.35">
      <c r="A8219" t="s">
        <v>133</v>
      </c>
    </row>
    <row r="8220" spans="1:1" x14ac:dyDescent="0.35">
      <c r="A8220" t="s">
        <v>14</v>
      </c>
    </row>
    <row r="8221" spans="1:1" x14ac:dyDescent="0.35">
      <c r="A8221" t="s">
        <v>34</v>
      </c>
    </row>
    <row r="8222" spans="1:1" x14ac:dyDescent="0.35">
      <c r="A8222" t="s">
        <v>31</v>
      </c>
    </row>
    <row r="8223" spans="1:1" x14ac:dyDescent="0.35">
      <c r="A8223" t="s">
        <v>67</v>
      </c>
    </row>
    <row r="8224" spans="1:1" x14ac:dyDescent="0.35">
      <c r="A8224" t="s">
        <v>133</v>
      </c>
    </row>
    <row r="8225" spans="1:1" x14ac:dyDescent="0.35">
      <c r="A8225" t="s">
        <v>13</v>
      </c>
    </row>
    <row r="8226" spans="1:1" x14ac:dyDescent="0.35">
      <c r="A8226" t="s">
        <v>177</v>
      </c>
    </row>
    <row r="8227" spans="1:1" x14ac:dyDescent="0.35">
      <c r="A8227" t="s">
        <v>133</v>
      </c>
    </row>
    <row r="8228" spans="1:1" x14ac:dyDescent="0.35">
      <c r="A8228" t="s">
        <v>22</v>
      </c>
    </row>
    <row r="8229" spans="1:1" x14ac:dyDescent="0.35">
      <c r="A8229" t="s">
        <v>177</v>
      </c>
    </row>
    <row r="8230" spans="1:1" x14ac:dyDescent="0.35">
      <c r="A8230" t="s">
        <v>23</v>
      </c>
    </row>
    <row r="8231" spans="1:1" x14ac:dyDescent="0.35">
      <c r="A8231" t="s">
        <v>149</v>
      </c>
    </row>
    <row r="8232" spans="1:1" x14ac:dyDescent="0.35">
      <c r="A8232" t="s">
        <v>149</v>
      </c>
    </row>
    <row r="8233" spans="1:1" x14ac:dyDescent="0.35">
      <c r="A8233" t="s">
        <v>14</v>
      </c>
    </row>
    <row r="8234" spans="1:1" x14ac:dyDescent="0.35">
      <c r="A8234" t="s">
        <v>22</v>
      </c>
    </row>
    <row r="8235" spans="1:1" x14ac:dyDescent="0.35">
      <c r="A8235" t="s">
        <v>40</v>
      </c>
    </row>
    <row r="8236" spans="1:1" x14ac:dyDescent="0.35">
      <c r="A8236" t="s">
        <v>25</v>
      </c>
    </row>
    <row r="8237" spans="1:1" x14ac:dyDescent="0.35">
      <c r="A8237" t="s">
        <v>40</v>
      </c>
    </row>
    <row r="8238" spans="1:1" x14ac:dyDescent="0.35">
      <c r="A8238" t="s">
        <v>177</v>
      </c>
    </row>
    <row r="8239" spans="1:1" x14ac:dyDescent="0.35">
      <c r="A8239" t="s">
        <v>13</v>
      </c>
    </row>
    <row r="8240" spans="1:1" x14ac:dyDescent="0.35">
      <c r="A8240" t="s">
        <v>40</v>
      </c>
    </row>
    <row r="8241" spans="1:1" x14ac:dyDescent="0.35">
      <c r="A8241" t="s">
        <v>201</v>
      </c>
    </row>
    <row r="8242" spans="1:1" x14ac:dyDescent="0.35">
      <c r="A8242" t="s">
        <v>13</v>
      </c>
    </row>
    <row r="8243" spans="1:1" x14ac:dyDescent="0.35">
      <c r="A8243" t="s">
        <v>23</v>
      </c>
    </row>
    <row r="8244" spans="1:1" x14ac:dyDescent="0.35">
      <c r="A8244" t="s">
        <v>133</v>
      </c>
    </row>
    <row r="8245" spans="1:1" x14ac:dyDescent="0.35">
      <c r="A8245" t="s">
        <v>22</v>
      </c>
    </row>
    <row r="8246" spans="1:1" x14ac:dyDescent="0.35">
      <c r="A8246" t="s">
        <v>149</v>
      </c>
    </row>
    <row r="8247" spans="1:1" x14ac:dyDescent="0.35">
      <c r="A8247" t="s">
        <v>57</v>
      </c>
    </row>
    <row r="8248" spans="1:1" x14ac:dyDescent="0.35">
      <c r="A8248" t="s">
        <v>25</v>
      </c>
    </row>
    <row r="8249" spans="1:1" x14ac:dyDescent="0.35">
      <c r="A8249" t="s">
        <v>25</v>
      </c>
    </row>
    <row r="8250" spans="1:1" x14ac:dyDescent="0.35">
      <c r="A8250" t="s">
        <v>42</v>
      </c>
    </row>
    <row r="8251" spans="1:1" x14ac:dyDescent="0.35">
      <c r="A8251" t="s">
        <v>16</v>
      </c>
    </row>
    <row r="8252" spans="1:1" x14ac:dyDescent="0.35">
      <c r="A8252" t="s">
        <v>133</v>
      </c>
    </row>
    <row r="8253" spans="1:1" x14ac:dyDescent="0.35">
      <c r="A8253" t="s">
        <v>25</v>
      </c>
    </row>
    <row r="8254" spans="1:1" x14ac:dyDescent="0.35">
      <c r="A8254" t="s">
        <v>34</v>
      </c>
    </row>
    <row r="8255" spans="1:1" x14ac:dyDescent="0.35">
      <c r="A8255" t="s">
        <v>14</v>
      </c>
    </row>
    <row r="8256" spans="1:1" x14ac:dyDescent="0.35">
      <c r="A8256" t="s">
        <v>201</v>
      </c>
    </row>
    <row r="8257" spans="1:1" x14ac:dyDescent="0.35">
      <c r="A8257" t="s">
        <v>42</v>
      </c>
    </row>
    <row r="8258" spans="1:1" x14ac:dyDescent="0.35">
      <c r="A8258" t="s">
        <v>177</v>
      </c>
    </row>
    <row r="8259" spans="1:1" x14ac:dyDescent="0.35">
      <c r="A8259" t="s">
        <v>42</v>
      </c>
    </row>
    <row r="8260" spans="1:1" x14ac:dyDescent="0.35">
      <c r="A8260" t="s">
        <v>25</v>
      </c>
    </row>
    <row r="8261" spans="1:1" x14ac:dyDescent="0.35">
      <c r="A8261" t="s">
        <v>34</v>
      </c>
    </row>
    <row r="8262" spans="1:1" x14ac:dyDescent="0.35">
      <c r="A8262" t="s">
        <v>32</v>
      </c>
    </row>
    <row r="8263" spans="1:1" x14ac:dyDescent="0.35">
      <c r="A8263" t="s">
        <v>169</v>
      </c>
    </row>
    <row r="8264" spans="1:1" x14ac:dyDescent="0.35">
      <c r="A8264" t="s">
        <v>149</v>
      </c>
    </row>
    <row r="8265" spans="1:1" x14ac:dyDescent="0.35">
      <c r="A8265" t="s">
        <v>42</v>
      </c>
    </row>
    <row r="8266" spans="1:1" x14ac:dyDescent="0.35">
      <c r="A8266" t="s">
        <v>201</v>
      </c>
    </row>
    <row r="8267" spans="1:1" x14ac:dyDescent="0.35">
      <c r="A8267" t="s">
        <v>133</v>
      </c>
    </row>
    <row r="8268" spans="1:1" x14ac:dyDescent="0.35">
      <c r="A8268" t="s">
        <v>42</v>
      </c>
    </row>
    <row r="8269" spans="1:1" x14ac:dyDescent="0.35">
      <c r="A8269" t="s">
        <v>13</v>
      </c>
    </row>
    <row r="8270" spans="1:1" x14ac:dyDescent="0.35">
      <c r="A8270" t="s">
        <v>14</v>
      </c>
    </row>
    <row r="8271" spans="1:1" x14ac:dyDescent="0.35">
      <c r="A8271" t="s">
        <v>57</v>
      </c>
    </row>
    <row r="8272" spans="1:1" x14ac:dyDescent="0.35">
      <c r="A8272" t="s">
        <v>40</v>
      </c>
    </row>
    <row r="8273" spans="1:1" x14ac:dyDescent="0.35">
      <c r="A8273" t="s">
        <v>16</v>
      </c>
    </row>
    <row r="8274" spans="1:1" x14ac:dyDescent="0.35">
      <c r="A8274" t="s">
        <v>57</v>
      </c>
    </row>
    <row r="8275" spans="1:1" x14ac:dyDescent="0.35">
      <c r="A8275" t="s">
        <v>14</v>
      </c>
    </row>
    <row r="8276" spans="1:1" x14ac:dyDescent="0.35">
      <c r="A8276" t="s">
        <v>23</v>
      </c>
    </row>
    <row r="8277" spans="1:1" x14ac:dyDescent="0.35">
      <c r="A8277" t="s">
        <v>101</v>
      </c>
    </row>
    <row r="8278" spans="1:1" x14ac:dyDescent="0.35">
      <c r="A8278" t="s">
        <v>42</v>
      </c>
    </row>
    <row r="8279" spans="1:1" x14ac:dyDescent="0.35">
      <c r="A8279" t="s">
        <v>31</v>
      </c>
    </row>
    <row r="8280" spans="1:1" x14ac:dyDescent="0.35">
      <c r="A8280" t="s">
        <v>31</v>
      </c>
    </row>
    <row r="8281" spans="1:1" x14ac:dyDescent="0.35">
      <c r="A8281" t="s">
        <v>42</v>
      </c>
    </row>
    <row r="8282" spans="1:1" x14ac:dyDescent="0.35">
      <c r="A8282" t="s">
        <v>32</v>
      </c>
    </row>
    <row r="8283" spans="1:1" x14ac:dyDescent="0.35">
      <c r="A8283" t="s">
        <v>25</v>
      </c>
    </row>
    <row r="8284" spans="1:1" x14ac:dyDescent="0.35">
      <c r="A8284" t="s">
        <v>101</v>
      </c>
    </row>
    <row r="8285" spans="1:1" x14ac:dyDescent="0.35">
      <c r="A8285" t="s">
        <v>23</v>
      </c>
    </row>
    <row r="8286" spans="1:1" x14ac:dyDescent="0.35">
      <c r="A8286" t="s">
        <v>133</v>
      </c>
    </row>
    <row r="8287" spans="1:1" x14ac:dyDescent="0.35">
      <c r="A8287" t="s">
        <v>42</v>
      </c>
    </row>
    <row r="8288" spans="1:1" x14ac:dyDescent="0.35">
      <c r="A8288" t="s">
        <v>14</v>
      </c>
    </row>
    <row r="8289" spans="1:1" x14ac:dyDescent="0.35">
      <c r="A8289" t="s">
        <v>57</v>
      </c>
    </row>
    <row r="8290" spans="1:1" x14ac:dyDescent="0.35">
      <c r="A8290" t="s">
        <v>14</v>
      </c>
    </row>
    <row r="8291" spans="1:1" x14ac:dyDescent="0.35">
      <c r="A8291" t="s">
        <v>32</v>
      </c>
    </row>
    <row r="8292" spans="1:1" x14ac:dyDescent="0.35">
      <c r="A8292" t="s">
        <v>133</v>
      </c>
    </row>
    <row r="8293" spans="1:1" x14ac:dyDescent="0.35">
      <c r="A8293" t="s">
        <v>177</v>
      </c>
    </row>
    <row r="8294" spans="1:1" x14ac:dyDescent="0.35">
      <c r="A8294" t="s">
        <v>25</v>
      </c>
    </row>
    <row r="8295" spans="1:1" x14ac:dyDescent="0.35">
      <c r="A8295" t="s">
        <v>57</v>
      </c>
    </row>
    <row r="8296" spans="1:1" x14ac:dyDescent="0.35">
      <c r="A8296" t="s">
        <v>32</v>
      </c>
    </row>
    <row r="8297" spans="1:1" x14ac:dyDescent="0.35">
      <c r="A8297" t="s">
        <v>23</v>
      </c>
    </row>
    <row r="8298" spans="1:1" x14ac:dyDescent="0.35">
      <c r="A8298" t="s">
        <v>13</v>
      </c>
    </row>
    <row r="8299" spans="1:1" x14ac:dyDescent="0.35">
      <c r="A8299" t="s">
        <v>34</v>
      </c>
    </row>
    <row r="8300" spans="1:1" x14ac:dyDescent="0.35">
      <c r="A8300" t="s">
        <v>169</v>
      </c>
    </row>
    <row r="8301" spans="1:1" x14ac:dyDescent="0.35">
      <c r="A8301" t="s">
        <v>40</v>
      </c>
    </row>
    <row r="8302" spans="1:1" x14ac:dyDescent="0.35">
      <c r="A8302" t="s">
        <v>25</v>
      </c>
    </row>
    <row r="8303" spans="1:1" x14ac:dyDescent="0.35">
      <c r="A8303" t="s">
        <v>169</v>
      </c>
    </row>
    <row r="8304" spans="1:1" x14ac:dyDescent="0.35">
      <c r="A8304" t="s">
        <v>57</v>
      </c>
    </row>
    <row r="8305" spans="1:1" x14ac:dyDescent="0.35">
      <c r="A8305" t="s">
        <v>201</v>
      </c>
    </row>
    <row r="8306" spans="1:1" x14ac:dyDescent="0.35">
      <c r="A8306" t="s">
        <v>22</v>
      </c>
    </row>
    <row r="8307" spans="1:1" x14ac:dyDescent="0.35">
      <c r="A8307" t="s">
        <v>177</v>
      </c>
    </row>
    <row r="8308" spans="1:1" x14ac:dyDescent="0.35">
      <c r="A8308" t="s">
        <v>57</v>
      </c>
    </row>
    <row r="8309" spans="1:1" x14ac:dyDescent="0.35">
      <c r="A8309" t="s">
        <v>177</v>
      </c>
    </row>
    <row r="8310" spans="1:1" x14ac:dyDescent="0.35">
      <c r="A8310" t="s">
        <v>57</v>
      </c>
    </row>
    <row r="8311" spans="1:1" x14ac:dyDescent="0.35">
      <c r="A8311" t="s">
        <v>101</v>
      </c>
    </row>
    <row r="8312" spans="1:1" x14ac:dyDescent="0.35">
      <c r="A8312" t="s">
        <v>201</v>
      </c>
    </row>
    <row r="8313" spans="1:1" x14ac:dyDescent="0.35">
      <c r="A8313" t="s">
        <v>177</v>
      </c>
    </row>
    <row r="8314" spans="1:1" x14ac:dyDescent="0.35">
      <c r="A8314" t="s">
        <v>177</v>
      </c>
    </row>
    <row r="8315" spans="1:1" x14ac:dyDescent="0.35">
      <c r="A8315" t="s">
        <v>57</v>
      </c>
    </row>
    <row r="8316" spans="1:1" x14ac:dyDescent="0.35">
      <c r="A8316" t="s">
        <v>67</v>
      </c>
    </row>
    <row r="8317" spans="1:1" x14ac:dyDescent="0.35">
      <c r="A8317" t="s">
        <v>34</v>
      </c>
    </row>
    <row r="8318" spans="1:1" x14ac:dyDescent="0.35">
      <c r="A8318" t="s">
        <v>32</v>
      </c>
    </row>
    <row r="8319" spans="1:1" x14ac:dyDescent="0.35">
      <c r="A8319" t="s">
        <v>42</v>
      </c>
    </row>
    <row r="8320" spans="1:1" x14ac:dyDescent="0.35">
      <c r="A8320" t="s">
        <v>22</v>
      </c>
    </row>
    <row r="8321" spans="1:1" x14ac:dyDescent="0.35">
      <c r="A8321" t="s">
        <v>23</v>
      </c>
    </row>
    <row r="8322" spans="1:1" x14ac:dyDescent="0.35">
      <c r="A8322" t="s">
        <v>13</v>
      </c>
    </row>
    <row r="8323" spans="1:1" x14ac:dyDescent="0.35">
      <c r="A8323" t="s">
        <v>42</v>
      </c>
    </row>
    <row r="8324" spans="1:1" x14ac:dyDescent="0.35">
      <c r="A8324" t="s">
        <v>201</v>
      </c>
    </row>
    <row r="8325" spans="1:1" x14ac:dyDescent="0.35">
      <c r="A8325" t="s">
        <v>149</v>
      </c>
    </row>
    <row r="8326" spans="1:1" x14ac:dyDescent="0.35">
      <c r="A8326" t="s">
        <v>149</v>
      </c>
    </row>
    <row r="8327" spans="1:1" x14ac:dyDescent="0.35">
      <c r="A8327" t="s">
        <v>40</v>
      </c>
    </row>
    <row r="8328" spans="1:1" x14ac:dyDescent="0.35">
      <c r="A8328" t="s">
        <v>101</v>
      </c>
    </row>
    <row r="8329" spans="1:1" x14ac:dyDescent="0.35">
      <c r="A8329" t="s">
        <v>169</v>
      </c>
    </row>
    <row r="8330" spans="1:1" x14ac:dyDescent="0.35">
      <c r="A8330" t="s">
        <v>13</v>
      </c>
    </row>
    <row r="8331" spans="1:1" x14ac:dyDescent="0.35">
      <c r="A8331" t="s">
        <v>177</v>
      </c>
    </row>
    <row r="8332" spans="1:1" x14ac:dyDescent="0.35">
      <c r="A8332" t="s">
        <v>13</v>
      </c>
    </row>
    <row r="8333" spans="1:1" x14ac:dyDescent="0.35">
      <c r="A8333" t="s">
        <v>23</v>
      </c>
    </row>
    <row r="8334" spans="1:1" x14ac:dyDescent="0.35">
      <c r="A8334" t="s">
        <v>169</v>
      </c>
    </row>
    <row r="8335" spans="1:1" x14ac:dyDescent="0.35">
      <c r="A8335" t="s">
        <v>25</v>
      </c>
    </row>
    <row r="8336" spans="1:1" x14ac:dyDescent="0.35">
      <c r="A8336" t="s">
        <v>67</v>
      </c>
    </row>
    <row r="8337" spans="1:1" x14ac:dyDescent="0.35">
      <c r="A8337" t="s">
        <v>79</v>
      </c>
    </row>
    <row r="8338" spans="1:1" x14ac:dyDescent="0.35">
      <c r="A8338" t="s">
        <v>79</v>
      </c>
    </row>
    <row r="8339" spans="1:1" x14ac:dyDescent="0.35">
      <c r="A8339" t="s">
        <v>42</v>
      </c>
    </row>
    <row r="8340" spans="1:1" x14ac:dyDescent="0.35">
      <c r="A8340" t="s">
        <v>101</v>
      </c>
    </row>
    <row r="8341" spans="1:1" x14ac:dyDescent="0.35">
      <c r="A8341" t="s">
        <v>25</v>
      </c>
    </row>
    <row r="8342" spans="1:1" x14ac:dyDescent="0.35">
      <c r="A8342" t="s">
        <v>79</v>
      </c>
    </row>
    <row r="8343" spans="1:1" x14ac:dyDescent="0.35">
      <c r="A8343" t="s">
        <v>101</v>
      </c>
    </row>
    <row r="8344" spans="1:1" x14ac:dyDescent="0.35">
      <c r="A8344" t="s">
        <v>34</v>
      </c>
    </row>
    <row r="8345" spans="1:1" x14ac:dyDescent="0.35">
      <c r="A8345" t="s">
        <v>177</v>
      </c>
    </row>
    <row r="8346" spans="1:1" x14ac:dyDescent="0.35">
      <c r="A8346" t="s">
        <v>23</v>
      </c>
    </row>
    <row r="8347" spans="1:1" x14ac:dyDescent="0.35">
      <c r="A8347" t="s">
        <v>34</v>
      </c>
    </row>
    <row r="8348" spans="1:1" x14ac:dyDescent="0.35">
      <c r="A8348" t="s">
        <v>13</v>
      </c>
    </row>
    <row r="8349" spans="1:1" x14ac:dyDescent="0.35">
      <c r="A8349" t="s">
        <v>42</v>
      </c>
    </row>
    <row r="8350" spans="1:1" x14ac:dyDescent="0.35">
      <c r="A8350" t="s">
        <v>32</v>
      </c>
    </row>
    <row r="8351" spans="1:1" x14ac:dyDescent="0.35">
      <c r="A8351" t="s">
        <v>40</v>
      </c>
    </row>
    <row r="8352" spans="1:1" x14ac:dyDescent="0.35">
      <c r="A8352" t="s">
        <v>31</v>
      </c>
    </row>
    <row r="8353" spans="1:1" x14ac:dyDescent="0.35">
      <c r="A8353" t="s">
        <v>40</v>
      </c>
    </row>
    <row r="8354" spans="1:1" x14ac:dyDescent="0.35">
      <c r="A8354" t="s">
        <v>177</v>
      </c>
    </row>
    <row r="8355" spans="1:1" x14ac:dyDescent="0.35">
      <c r="A8355" t="s">
        <v>31</v>
      </c>
    </row>
    <row r="8356" spans="1:1" x14ac:dyDescent="0.35">
      <c r="A8356" t="s">
        <v>101</v>
      </c>
    </row>
    <row r="8357" spans="1:1" x14ac:dyDescent="0.35">
      <c r="A8357" t="s">
        <v>201</v>
      </c>
    </row>
    <row r="8358" spans="1:1" x14ac:dyDescent="0.35">
      <c r="A8358" t="s">
        <v>67</v>
      </c>
    </row>
    <row r="8359" spans="1:1" x14ac:dyDescent="0.35">
      <c r="A8359" t="s">
        <v>25</v>
      </c>
    </row>
    <row r="8360" spans="1:1" x14ac:dyDescent="0.35">
      <c r="A8360" t="s">
        <v>32</v>
      </c>
    </row>
    <row r="8361" spans="1:1" x14ac:dyDescent="0.35">
      <c r="A8361" t="s">
        <v>32</v>
      </c>
    </row>
    <row r="8362" spans="1:1" x14ac:dyDescent="0.35">
      <c r="A8362" t="s">
        <v>22</v>
      </c>
    </row>
    <row r="8363" spans="1:1" x14ac:dyDescent="0.35">
      <c r="A8363" t="s">
        <v>25</v>
      </c>
    </row>
    <row r="8364" spans="1:1" x14ac:dyDescent="0.35">
      <c r="A8364" t="s">
        <v>79</v>
      </c>
    </row>
    <row r="8365" spans="1:1" x14ac:dyDescent="0.35">
      <c r="A8365" t="s">
        <v>149</v>
      </c>
    </row>
    <row r="8366" spans="1:1" x14ac:dyDescent="0.35">
      <c r="A8366" t="s">
        <v>13</v>
      </c>
    </row>
    <row r="8367" spans="1:1" x14ac:dyDescent="0.35">
      <c r="A8367" t="s">
        <v>57</v>
      </c>
    </row>
    <row r="8368" spans="1:1" x14ac:dyDescent="0.35">
      <c r="A8368" t="s">
        <v>57</v>
      </c>
    </row>
    <row r="8369" spans="1:1" x14ac:dyDescent="0.35">
      <c r="A8369" t="s">
        <v>34</v>
      </c>
    </row>
    <row r="8370" spans="1:1" x14ac:dyDescent="0.35">
      <c r="A8370" t="s">
        <v>201</v>
      </c>
    </row>
    <row r="8371" spans="1:1" x14ac:dyDescent="0.35">
      <c r="A8371" t="s">
        <v>40</v>
      </c>
    </row>
    <row r="8372" spans="1:1" x14ac:dyDescent="0.35">
      <c r="A8372" t="s">
        <v>34</v>
      </c>
    </row>
    <row r="8373" spans="1:1" x14ac:dyDescent="0.35">
      <c r="A8373" t="s">
        <v>32</v>
      </c>
    </row>
    <row r="8374" spans="1:1" x14ac:dyDescent="0.35">
      <c r="A8374" t="s">
        <v>79</v>
      </c>
    </row>
    <row r="8375" spans="1:1" x14ac:dyDescent="0.35">
      <c r="A8375" t="s">
        <v>201</v>
      </c>
    </row>
    <row r="8376" spans="1:1" x14ac:dyDescent="0.35">
      <c r="A8376" t="s">
        <v>201</v>
      </c>
    </row>
    <row r="8377" spans="1:1" x14ac:dyDescent="0.35">
      <c r="A8377" t="s">
        <v>79</v>
      </c>
    </row>
    <row r="8378" spans="1:1" x14ac:dyDescent="0.35">
      <c r="A8378" t="s">
        <v>16</v>
      </c>
    </row>
    <row r="8379" spans="1:1" x14ac:dyDescent="0.35">
      <c r="A8379" t="s">
        <v>201</v>
      </c>
    </row>
    <row r="8380" spans="1:1" x14ac:dyDescent="0.35">
      <c r="A8380" t="s">
        <v>201</v>
      </c>
    </row>
    <row r="8381" spans="1:1" x14ac:dyDescent="0.35">
      <c r="A8381" t="s">
        <v>133</v>
      </c>
    </row>
    <row r="8382" spans="1:1" x14ac:dyDescent="0.35">
      <c r="A8382" t="s">
        <v>13</v>
      </c>
    </row>
    <row r="8383" spans="1:1" x14ac:dyDescent="0.35">
      <c r="A8383" t="s">
        <v>101</v>
      </c>
    </row>
    <row r="8384" spans="1:1" x14ac:dyDescent="0.35">
      <c r="A8384" t="s">
        <v>14</v>
      </c>
    </row>
    <row r="8385" spans="1:1" x14ac:dyDescent="0.35">
      <c r="A8385" t="s">
        <v>22</v>
      </c>
    </row>
    <row r="8386" spans="1:1" x14ac:dyDescent="0.35">
      <c r="A8386" t="s">
        <v>201</v>
      </c>
    </row>
    <row r="8387" spans="1:1" x14ac:dyDescent="0.35">
      <c r="A8387" t="s">
        <v>67</v>
      </c>
    </row>
    <row r="8388" spans="1:1" x14ac:dyDescent="0.35">
      <c r="A8388" t="s">
        <v>67</v>
      </c>
    </row>
    <row r="8389" spans="1:1" x14ac:dyDescent="0.35">
      <c r="A8389" t="s">
        <v>169</v>
      </c>
    </row>
    <row r="8390" spans="1:1" x14ac:dyDescent="0.35">
      <c r="A8390" t="s">
        <v>79</v>
      </c>
    </row>
    <row r="8391" spans="1:1" x14ac:dyDescent="0.35">
      <c r="A8391" t="s">
        <v>133</v>
      </c>
    </row>
    <row r="8392" spans="1:1" x14ac:dyDescent="0.35">
      <c r="A8392" t="s">
        <v>201</v>
      </c>
    </row>
    <row r="8393" spans="1:1" x14ac:dyDescent="0.35">
      <c r="A8393" t="s">
        <v>149</v>
      </c>
    </row>
    <row r="8394" spans="1:1" x14ac:dyDescent="0.35">
      <c r="A8394" t="s">
        <v>32</v>
      </c>
    </row>
    <row r="8395" spans="1:1" x14ac:dyDescent="0.35">
      <c r="A8395" t="s">
        <v>149</v>
      </c>
    </row>
    <row r="8396" spans="1:1" x14ac:dyDescent="0.35">
      <c r="A8396" t="s">
        <v>32</v>
      </c>
    </row>
    <row r="8397" spans="1:1" x14ac:dyDescent="0.35">
      <c r="A8397" t="s">
        <v>67</v>
      </c>
    </row>
    <row r="8398" spans="1:1" x14ac:dyDescent="0.35">
      <c r="A8398" t="s">
        <v>14</v>
      </c>
    </row>
    <row r="8399" spans="1:1" x14ac:dyDescent="0.35">
      <c r="A8399" t="s">
        <v>67</v>
      </c>
    </row>
    <row r="8400" spans="1:1" x14ac:dyDescent="0.35">
      <c r="A8400" t="s">
        <v>149</v>
      </c>
    </row>
    <row r="8401" spans="1:1" x14ac:dyDescent="0.35">
      <c r="A8401" t="s">
        <v>32</v>
      </c>
    </row>
    <row r="8402" spans="1:1" x14ac:dyDescent="0.35">
      <c r="A8402" t="s">
        <v>40</v>
      </c>
    </row>
    <row r="8403" spans="1:1" x14ac:dyDescent="0.35">
      <c r="A8403" t="s">
        <v>22</v>
      </c>
    </row>
    <row r="8404" spans="1:1" x14ac:dyDescent="0.35">
      <c r="A8404" t="s">
        <v>149</v>
      </c>
    </row>
    <row r="8405" spans="1:1" x14ac:dyDescent="0.35">
      <c r="A8405" t="s">
        <v>34</v>
      </c>
    </row>
    <row r="8406" spans="1:1" x14ac:dyDescent="0.35">
      <c r="A8406" t="s">
        <v>67</v>
      </c>
    </row>
    <row r="8407" spans="1:1" x14ac:dyDescent="0.35">
      <c r="A8407" t="s">
        <v>13</v>
      </c>
    </row>
    <row r="8408" spans="1:1" x14ac:dyDescent="0.35">
      <c r="A8408" t="s">
        <v>23</v>
      </c>
    </row>
    <row r="8409" spans="1:1" x14ac:dyDescent="0.35">
      <c r="A8409" t="s">
        <v>25</v>
      </c>
    </row>
    <row r="8410" spans="1:1" x14ac:dyDescent="0.35">
      <c r="A8410" t="s">
        <v>67</v>
      </c>
    </row>
    <row r="8411" spans="1:1" x14ac:dyDescent="0.35">
      <c r="A8411" t="s">
        <v>23</v>
      </c>
    </row>
    <row r="8412" spans="1:1" x14ac:dyDescent="0.35">
      <c r="A8412" t="s">
        <v>40</v>
      </c>
    </row>
    <row r="8413" spans="1:1" x14ac:dyDescent="0.35">
      <c r="A8413" t="s">
        <v>169</v>
      </c>
    </row>
    <row r="8414" spans="1:1" x14ac:dyDescent="0.35">
      <c r="A8414" t="s">
        <v>16</v>
      </c>
    </row>
    <row r="8415" spans="1:1" x14ac:dyDescent="0.35">
      <c r="A8415" t="s">
        <v>32</v>
      </c>
    </row>
    <row r="8416" spans="1:1" x14ac:dyDescent="0.35">
      <c r="A8416" t="s">
        <v>34</v>
      </c>
    </row>
    <row r="8417" spans="1:1" x14ac:dyDescent="0.35">
      <c r="A8417" t="s">
        <v>23</v>
      </c>
    </row>
    <row r="8418" spans="1:1" x14ac:dyDescent="0.35">
      <c r="A8418" t="s">
        <v>23</v>
      </c>
    </row>
    <row r="8419" spans="1:1" x14ac:dyDescent="0.35">
      <c r="A8419" t="s">
        <v>169</v>
      </c>
    </row>
    <row r="8420" spans="1:1" x14ac:dyDescent="0.35">
      <c r="A8420" t="s">
        <v>79</v>
      </c>
    </row>
    <row r="8421" spans="1:1" x14ac:dyDescent="0.35">
      <c r="A8421" t="s">
        <v>42</v>
      </c>
    </row>
    <row r="8422" spans="1:1" x14ac:dyDescent="0.35">
      <c r="A8422" t="s">
        <v>177</v>
      </c>
    </row>
    <row r="8423" spans="1:1" x14ac:dyDescent="0.35">
      <c r="A8423" t="s">
        <v>16</v>
      </c>
    </row>
    <row r="8424" spans="1:1" x14ac:dyDescent="0.35">
      <c r="A8424" t="s">
        <v>169</v>
      </c>
    </row>
    <row r="8425" spans="1:1" x14ac:dyDescent="0.35">
      <c r="A8425" t="s">
        <v>31</v>
      </c>
    </row>
    <row r="8426" spans="1:1" x14ac:dyDescent="0.35">
      <c r="A8426" t="s">
        <v>32</v>
      </c>
    </row>
    <row r="8427" spans="1:1" x14ac:dyDescent="0.35">
      <c r="A8427" t="s">
        <v>22</v>
      </c>
    </row>
    <row r="8428" spans="1:1" x14ac:dyDescent="0.35">
      <c r="A8428" t="s">
        <v>67</v>
      </c>
    </row>
    <row r="8429" spans="1:1" x14ac:dyDescent="0.35">
      <c r="A8429" t="s">
        <v>40</v>
      </c>
    </row>
    <row r="8430" spans="1:1" x14ac:dyDescent="0.35">
      <c r="A8430" t="s">
        <v>34</v>
      </c>
    </row>
    <row r="8431" spans="1:1" x14ac:dyDescent="0.35">
      <c r="A8431" t="s">
        <v>57</v>
      </c>
    </row>
    <row r="8432" spans="1:1" x14ac:dyDescent="0.35">
      <c r="A8432" t="s">
        <v>177</v>
      </c>
    </row>
    <row r="8433" spans="1:1" x14ac:dyDescent="0.35">
      <c r="A8433" t="s">
        <v>201</v>
      </c>
    </row>
    <row r="8434" spans="1:1" x14ac:dyDescent="0.35">
      <c r="A8434" t="s">
        <v>149</v>
      </c>
    </row>
    <row r="8435" spans="1:1" x14ac:dyDescent="0.35">
      <c r="A8435" t="s">
        <v>40</v>
      </c>
    </row>
    <row r="8436" spans="1:1" x14ac:dyDescent="0.35">
      <c r="A8436" t="s">
        <v>23</v>
      </c>
    </row>
    <row r="8437" spans="1:1" x14ac:dyDescent="0.35">
      <c r="A8437" t="s">
        <v>13</v>
      </c>
    </row>
    <row r="8438" spans="1:1" x14ac:dyDescent="0.35">
      <c r="A8438" t="s">
        <v>34</v>
      </c>
    </row>
    <row r="8439" spans="1:1" x14ac:dyDescent="0.35">
      <c r="A8439" t="s">
        <v>16</v>
      </c>
    </row>
    <row r="8440" spans="1:1" x14ac:dyDescent="0.35">
      <c r="A8440" t="s">
        <v>25</v>
      </c>
    </row>
    <row r="8441" spans="1:1" x14ac:dyDescent="0.35">
      <c r="A8441" t="s">
        <v>169</v>
      </c>
    </row>
    <row r="8442" spans="1:1" x14ac:dyDescent="0.35">
      <c r="A8442" t="s">
        <v>34</v>
      </c>
    </row>
    <row r="8443" spans="1:1" x14ac:dyDescent="0.35">
      <c r="A8443" t="s">
        <v>32</v>
      </c>
    </row>
    <row r="8444" spans="1:1" x14ac:dyDescent="0.35">
      <c r="A8444" t="s">
        <v>34</v>
      </c>
    </row>
    <row r="8445" spans="1:1" x14ac:dyDescent="0.35">
      <c r="A8445" t="s">
        <v>101</v>
      </c>
    </row>
    <row r="8446" spans="1:1" x14ac:dyDescent="0.35">
      <c r="A8446" t="s">
        <v>149</v>
      </c>
    </row>
    <row r="8447" spans="1:1" x14ac:dyDescent="0.35">
      <c r="A8447" t="s">
        <v>79</v>
      </c>
    </row>
    <row r="8448" spans="1:1" x14ac:dyDescent="0.35">
      <c r="A8448" t="s">
        <v>201</v>
      </c>
    </row>
    <row r="8449" spans="1:1" x14ac:dyDescent="0.35">
      <c r="A8449" t="s">
        <v>201</v>
      </c>
    </row>
    <row r="8450" spans="1:1" x14ac:dyDescent="0.35">
      <c r="A8450" t="s">
        <v>31</v>
      </c>
    </row>
    <row r="8451" spans="1:1" x14ac:dyDescent="0.35">
      <c r="A8451" t="s">
        <v>201</v>
      </c>
    </row>
    <row r="8452" spans="1:1" x14ac:dyDescent="0.35">
      <c r="A8452" t="s">
        <v>177</v>
      </c>
    </row>
    <row r="8453" spans="1:1" x14ac:dyDescent="0.35">
      <c r="A8453" t="s">
        <v>201</v>
      </c>
    </row>
    <row r="8454" spans="1:1" x14ac:dyDescent="0.35">
      <c r="A8454" t="s">
        <v>42</v>
      </c>
    </row>
    <row r="8455" spans="1:1" x14ac:dyDescent="0.35">
      <c r="A8455" t="s">
        <v>67</v>
      </c>
    </row>
    <row r="8456" spans="1:1" x14ac:dyDescent="0.35">
      <c r="A8456" t="s">
        <v>40</v>
      </c>
    </row>
    <row r="8457" spans="1:1" x14ac:dyDescent="0.35">
      <c r="A8457" t="s">
        <v>16</v>
      </c>
    </row>
    <row r="8458" spans="1:1" x14ac:dyDescent="0.35">
      <c r="A8458" t="s">
        <v>149</v>
      </c>
    </row>
    <row r="8459" spans="1:1" x14ac:dyDescent="0.35">
      <c r="A8459" t="s">
        <v>14</v>
      </c>
    </row>
    <row r="8460" spans="1:1" x14ac:dyDescent="0.35">
      <c r="A8460" t="s">
        <v>22</v>
      </c>
    </row>
    <row r="8461" spans="1:1" x14ac:dyDescent="0.35">
      <c r="A8461" t="s">
        <v>14</v>
      </c>
    </row>
    <row r="8462" spans="1:1" x14ac:dyDescent="0.35">
      <c r="A8462" t="s">
        <v>25</v>
      </c>
    </row>
    <row r="8463" spans="1:1" x14ac:dyDescent="0.35">
      <c r="A8463" t="s">
        <v>25</v>
      </c>
    </row>
    <row r="8464" spans="1:1" x14ac:dyDescent="0.35">
      <c r="A8464" t="s">
        <v>177</v>
      </c>
    </row>
    <row r="8465" spans="1:1" x14ac:dyDescent="0.35">
      <c r="A8465" t="s">
        <v>23</v>
      </c>
    </row>
    <row r="8466" spans="1:1" x14ac:dyDescent="0.35">
      <c r="A8466" t="s">
        <v>32</v>
      </c>
    </row>
    <row r="8467" spans="1:1" x14ac:dyDescent="0.35">
      <c r="A8467" t="s">
        <v>13</v>
      </c>
    </row>
    <row r="8468" spans="1:1" x14ac:dyDescent="0.35">
      <c r="A8468" t="s">
        <v>42</v>
      </c>
    </row>
    <row r="8469" spans="1:1" x14ac:dyDescent="0.35">
      <c r="A8469" t="s">
        <v>57</v>
      </c>
    </row>
    <row r="8470" spans="1:1" x14ac:dyDescent="0.35">
      <c r="A8470" t="s">
        <v>67</v>
      </c>
    </row>
    <row r="8471" spans="1:1" x14ac:dyDescent="0.35">
      <c r="A8471" t="s">
        <v>79</v>
      </c>
    </row>
    <row r="8472" spans="1:1" x14ac:dyDescent="0.35">
      <c r="A8472" t="s">
        <v>13</v>
      </c>
    </row>
    <row r="8473" spans="1:1" x14ac:dyDescent="0.35">
      <c r="A8473" t="s">
        <v>42</v>
      </c>
    </row>
    <row r="8474" spans="1:1" x14ac:dyDescent="0.35">
      <c r="A8474" t="s">
        <v>133</v>
      </c>
    </row>
    <row r="8475" spans="1:1" x14ac:dyDescent="0.35">
      <c r="A8475" t="s">
        <v>22</v>
      </c>
    </row>
    <row r="8476" spans="1:1" x14ac:dyDescent="0.35">
      <c r="A8476" t="s">
        <v>101</v>
      </c>
    </row>
    <row r="8477" spans="1:1" x14ac:dyDescent="0.35">
      <c r="A8477" t="s">
        <v>42</v>
      </c>
    </row>
    <row r="8478" spans="1:1" x14ac:dyDescent="0.35">
      <c r="A8478" t="s">
        <v>34</v>
      </c>
    </row>
    <row r="8479" spans="1:1" x14ac:dyDescent="0.35">
      <c r="A8479" t="s">
        <v>177</v>
      </c>
    </row>
    <row r="8480" spans="1:1" x14ac:dyDescent="0.35">
      <c r="A8480" t="s">
        <v>57</v>
      </c>
    </row>
    <row r="8481" spans="1:1" x14ac:dyDescent="0.35">
      <c r="A8481" t="s">
        <v>67</v>
      </c>
    </row>
    <row r="8482" spans="1:1" x14ac:dyDescent="0.35">
      <c r="A8482" t="s">
        <v>23</v>
      </c>
    </row>
    <row r="8483" spans="1:1" x14ac:dyDescent="0.35">
      <c r="A8483" t="s">
        <v>22</v>
      </c>
    </row>
    <row r="8484" spans="1:1" x14ac:dyDescent="0.35">
      <c r="A8484" t="s">
        <v>25</v>
      </c>
    </row>
    <row r="8485" spans="1:1" x14ac:dyDescent="0.35">
      <c r="A8485" t="s">
        <v>42</v>
      </c>
    </row>
    <row r="8486" spans="1:1" x14ac:dyDescent="0.35">
      <c r="A8486" t="s">
        <v>32</v>
      </c>
    </row>
    <row r="8487" spans="1:1" x14ac:dyDescent="0.35">
      <c r="A8487" t="s">
        <v>13</v>
      </c>
    </row>
    <row r="8488" spans="1:1" x14ac:dyDescent="0.35">
      <c r="A8488" t="s">
        <v>40</v>
      </c>
    </row>
    <row r="8489" spans="1:1" x14ac:dyDescent="0.35">
      <c r="A8489" t="s">
        <v>31</v>
      </c>
    </row>
    <row r="8490" spans="1:1" x14ac:dyDescent="0.35">
      <c r="A8490" t="s">
        <v>169</v>
      </c>
    </row>
    <row r="8491" spans="1:1" x14ac:dyDescent="0.35">
      <c r="A8491" t="s">
        <v>25</v>
      </c>
    </row>
    <row r="8492" spans="1:1" x14ac:dyDescent="0.35">
      <c r="A8492" t="s">
        <v>42</v>
      </c>
    </row>
    <row r="8493" spans="1:1" x14ac:dyDescent="0.35">
      <c r="A8493" t="s">
        <v>67</v>
      </c>
    </row>
    <row r="8494" spans="1:1" x14ac:dyDescent="0.35">
      <c r="A8494" t="s">
        <v>101</v>
      </c>
    </row>
    <row r="8495" spans="1:1" x14ac:dyDescent="0.35">
      <c r="A8495" t="s">
        <v>23</v>
      </c>
    </row>
    <row r="8496" spans="1:1" x14ac:dyDescent="0.35">
      <c r="A8496" t="s">
        <v>13</v>
      </c>
    </row>
    <row r="8497" spans="1:1" x14ac:dyDescent="0.35">
      <c r="A8497" t="s">
        <v>42</v>
      </c>
    </row>
    <row r="8498" spans="1:1" x14ac:dyDescent="0.35">
      <c r="A8498" t="s">
        <v>40</v>
      </c>
    </row>
    <row r="8499" spans="1:1" x14ac:dyDescent="0.35">
      <c r="A8499" t="s">
        <v>101</v>
      </c>
    </row>
    <row r="8500" spans="1:1" x14ac:dyDescent="0.35">
      <c r="A8500" t="s">
        <v>23</v>
      </c>
    </row>
    <row r="8501" spans="1:1" x14ac:dyDescent="0.35">
      <c r="A8501" t="s">
        <v>177</v>
      </c>
    </row>
    <row r="8502" spans="1:1" x14ac:dyDescent="0.35">
      <c r="A8502" t="s">
        <v>16</v>
      </c>
    </row>
    <row r="8503" spans="1:1" x14ac:dyDescent="0.35">
      <c r="A8503" t="s">
        <v>14</v>
      </c>
    </row>
    <row r="8504" spans="1:1" x14ac:dyDescent="0.35">
      <c r="A8504" t="s">
        <v>42</v>
      </c>
    </row>
    <row r="8505" spans="1:1" x14ac:dyDescent="0.35">
      <c r="A8505" t="s">
        <v>101</v>
      </c>
    </row>
    <row r="8506" spans="1:1" x14ac:dyDescent="0.35">
      <c r="A8506" t="s">
        <v>133</v>
      </c>
    </row>
    <row r="8507" spans="1:1" x14ac:dyDescent="0.35">
      <c r="A8507" t="s">
        <v>40</v>
      </c>
    </row>
    <row r="8508" spans="1:1" x14ac:dyDescent="0.35">
      <c r="A8508" t="s">
        <v>40</v>
      </c>
    </row>
    <row r="8509" spans="1:1" x14ac:dyDescent="0.35">
      <c r="A8509" t="s">
        <v>40</v>
      </c>
    </row>
    <row r="8510" spans="1:1" x14ac:dyDescent="0.35">
      <c r="A8510" t="s">
        <v>57</v>
      </c>
    </row>
    <row r="8511" spans="1:1" x14ac:dyDescent="0.35">
      <c r="A8511" t="s">
        <v>133</v>
      </c>
    </row>
    <row r="8512" spans="1:1" x14ac:dyDescent="0.35">
      <c r="A8512" t="s">
        <v>34</v>
      </c>
    </row>
    <row r="8513" spans="1:1" x14ac:dyDescent="0.35">
      <c r="A8513" t="s">
        <v>169</v>
      </c>
    </row>
    <row r="8514" spans="1:1" x14ac:dyDescent="0.35">
      <c r="A8514" t="s">
        <v>169</v>
      </c>
    </row>
    <row r="8515" spans="1:1" x14ac:dyDescent="0.35">
      <c r="A8515" t="s">
        <v>149</v>
      </c>
    </row>
    <row r="8516" spans="1:1" x14ac:dyDescent="0.35">
      <c r="A8516" t="s">
        <v>177</v>
      </c>
    </row>
    <row r="8517" spans="1:1" x14ac:dyDescent="0.35">
      <c r="A8517" t="s">
        <v>57</v>
      </c>
    </row>
    <row r="8518" spans="1:1" x14ac:dyDescent="0.35">
      <c r="A8518" t="s">
        <v>13</v>
      </c>
    </row>
    <row r="8519" spans="1:1" x14ac:dyDescent="0.35">
      <c r="A8519" t="s">
        <v>79</v>
      </c>
    </row>
    <row r="8520" spans="1:1" x14ac:dyDescent="0.35">
      <c r="A8520" t="s">
        <v>42</v>
      </c>
    </row>
    <row r="8521" spans="1:1" x14ac:dyDescent="0.35">
      <c r="A8521" t="s">
        <v>13</v>
      </c>
    </row>
    <row r="8522" spans="1:1" x14ac:dyDescent="0.35">
      <c r="A8522" t="s">
        <v>133</v>
      </c>
    </row>
    <row r="8523" spans="1:1" x14ac:dyDescent="0.35">
      <c r="A8523" t="s">
        <v>23</v>
      </c>
    </row>
    <row r="8524" spans="1:1" x14ac:dyDescent="0.35">
      <c r="A8524" t="s">
        <v>149</v>
      </c>
    </row>
    <row r="8525" spans="1:1" x14ac:dyDescent="0.35">
      <c r="A8525" t="s">
        <v>101</v>
      </c>
    </row>
    <row r="8526" spans="1:1" x14ac:dyDescent="0.35">
      <c r="A8526" t="s">
        <v>133</v>
      </c>
    </row>
    <row r="8527" spans="1:1" x14ac:dyDescent="0.35">
      <c r="A8527" t="s">
        <v>101</v>
      </c>
    </row>
    <row r="8528" spans="1:1" x14ac:dyDescent="0.35">
      <c r="A8528" t="s">
        <v>57</v>
      </c>
    </row>
    <row r="8529" spans="1:1" x14ac:dyDescent="0.35">
      <c r="A8529" t="s">
        <v>149</v>
      </c>
    </row>
    <row r="8530" spans="1:1" x14ac:dyDescent="0.35">
      <c r="A8530" t="s">
        <v>101</v>
      </c>
    </row>
    <row r="8531" spans="1:1" x14ac:dyDescent="0.35">
      <c r="A8531" t="s">
        <v>57</v>
      </c>
    </row>
    <row r="8532" spans="1:1" x14ac:dyDescent="0.35">
      <c r="A8532" t="s">
        <v>14</v>
      </c>
    </row>
    <row r="8533" spans="1:1" x14ac:dyDescent="0.35">
      <c r="A8533" t="s">
        <v>16</v>
      </c>
    </row>
    <row r="8534" spans="1:1" x14ac:dyDescent="0.35">
      <c r="A8534" t="s">
        <v>32</v>
      </c>
    </row>
    <row r="8535" spans="1:1" x14ac:dyDescent="0.35">
      <c r="A8535" t="s">
        <v>31</v>
      </c>
    </row>
    <row r="8536" spans="1:1" x14ac:dyDescent="0.35">
      <c r="A8536" t="s">
        <v>34</v>
      </c>
    </row>
    <row r="8537" spans="1:1" x14ac:dyDescent="0.35">
      <c r="A8537" t="s">
        <v>201</v>
      </c>
    </row>
    <row r="8538" spans="1:1" x14ac:dyDescent="0.35">
      <c r="A8538" t="s">
        <v>25</v>
      </c>
    </row>
    <row r="8539" spans="1:1" x14ac:dyDescent="0.35">
      <c r="A8539" t="s">
        <v>149</v>
      </c>
    </row>
    <row r="8540" spans="1:1" x14ac:dyDescent="0.35">
      <c r="A8540" t="s">
        <v>34</v>
      </c>
    </row>
    <row r="8541" spans="1:1" x14ac:dyDescent="0.35">
      <c r="A8541" t="s">
        <v>201</v>
      </c>
    </row>
    <row r="8542" spans="1:1" x14ac:dyDescent="0.35">
      <c r="A8542" t="s">
        <v>22</v>
      </c>
    </row>
    <row r="8543" spans="1:1" x14ac:dyDescent="0.35">
      <c r="A8543" t="s">
        <v>16</v>
      </c>
    </row>
    <row r="8544" spans="1:1" x14ac:dyDescent="0.35">
      <c r="A8544" t="s">
        <v>133</v>
      </c>
    </row>
    <row r="8545" spans="1:1" x14ac:dyDescent="0.35">
      <c r="A8545" t="s">
        <v>31</v>
      </c>
    </row>
    <row r="8546" spans="1:1" x14ac:dyDescent="0.35">
      <c r="A8546" t="s">
        <v>32</v>
      </c>
    </row>
    <row r="8547" spans="1:1" x14ac:dyDescent="0.35">
      <c r="A8547" t="s">
        <v>42</v>
      </c>
    </row>
    <row r="8548" spans="1:1" x14ac:dyDescent="0.35">
      <c r="A8548" t="s">
        <v>57</v>
      </c>
    </row>
    <row r="8549" spans="1:1" x14ac:dyDescent="0.35">
      <c r="A8549" t="s">
        <v>57</v>
      </c>
    </row>
    <row r="8550" spans="1:1" x14ac:dyDescent="0.35">
      <c r="A8550" t="s">
        <v>31</v>
      </c>
    </row>
    <row r="8551" spans="1:1" x14ac:dyDescent="0.35">
      <c r="A8551" t="s">
        <v>16</v>
      </c>
    </row>
    <row r="8552" spans="1:1" x14ac:dyDescent="0.35">
      <c r="A8552" t="s">
        <v>79</v>
      </c>
    </row>
    <row r="8553" spans="1:1" x14ac:dyDescent="0.35">
      <c r="A8553" t="s">
        <v>23</v>
      </c>
    </row>
    <row r="8554" spans="1:1" x14ac:dyDescent="0.35">
      <c r="A8554" t="s">
        <v>40</v>
      </c>
    </row>
    <row r="8555" spans="1:1" x14ac:dyDescent="0.35">
      <c r="A8555" t="s">
        <v>40</v>
      </c>
    </row>
    <row r="8556" spans="1:1" x14ac:dyDescent="0.35">
      <c r="A8556" t="s">
        <v>42</v>
      </c>
    </row>
    <row r="8557" spans="1:1" x14ac:dyDescent="0.35">
      <c r="A8557" t="s">
        <v>133</v>
      </c>
    </row>
    <row r="8558" spans="1:1" x14ac:dyDescent="0.35">
      <c r="A8558" t="s">
        <v>79</v>
      </c>
    </row>
    <row r="8559" spans="1:1" x14ac:dyDescent="0.35">
      <c r="A8559" t="s">
        <v>169</v>
      </c>
    </row>
    <row r="8560" spans="1:1" x14ac:dyDescent="0.35">
      <c r="A8560" t="s">
        <v>201</v>
      </c>
    </row>
    <row r="8561" spans="1:1" x14ac:dyDescent="0.35">
      <c r="A8561" t="s">
        <v>57</v>
      </c>
    </row>
    <row r="8562" spans="1:1" x14ac:dyDescent="0.35">
      <c r="A8562" t="s">
        <v>67</v>
      </c>
    </row>
    <row r="8563" spans="1:1" x14ac:dyDescent="0.35">
      <c r="A8563" t="s">
        <v>169</v>
      </c>
    </row>
    <row r="8564" spans="1:1" x14ac:dyDescent="0.35">
      <c r="A8564" t="s">
        <v>67</v>
      </c>
    </row>
    <row r="8565" spans="1:1" x14ac:dyDescent="0.35">
      <c r="A8565" t="s">
        <v>14</v>
      </c>
    </row>
    <row r="8566" spans="1:1" x14ac:dyDescent="0.35">
      <c r="A8566" t="s">
        <v>40</v>
      </c>
    </row>
    <row r="8567" spans="1:1" x14ac:dyDescent="0.35">
      <c r="A8567" t="s">
        <v>22</v>
      </c>
    </row>
    <row r="8568" spans="1:1" x14ac:dyDescent="0.35">
      <c r="A8568" t="s">
        <v>101</v>
      </c>
    </row>
    <row r="8569" spans="1:1" x14ac:dyDescent="0.35">
      <c r="A8569" t="s">
        <v>23</v>
      </c>
    </row>
    <row r="8570" spans="1:1" x14ac:dyDescent="0.35">
      <c r="A8570" t="s">
        <v>67</v>
      </c>
    </row>
    <row r="8571" spans="1:1" x14ac:dyDescent="0.35">
      <c r="A8571" t="s">
        <v>67</v>
      </c>
    </row>
    <row r="8572" spans="1:1" x14ac:dyDescent="0.35">
      <c r="A8572" t="s">
        <v>42</v>
      </c>
    </row>
    <row r="8573" spans="1:1" x14ac:dyDescent="0.35">
      <c r="A8573" t="s">
        <v>79</v>
      </c>
    </row>
    <row r="8574" spans="1:1" x14ac:dyDescent="0.35">
      <c r="A8574" t="s">
        <v>177</v>
      </c>
    </row>
    <row r="8575" spans="1:1" x14ac:dyDescent="0.35">
      <c r="A8575" t="s">
        <v>201</v>
      </c>
    </row>
    <row r="8576" spans="1:1" x14ac:dyDescent="0.35">
      <c r="A8576" t="s">
        <v>42</v>
      </c>
    </row>
    <row r="8577" spans="1:1" x14ac:dyDescent="0.35">
      <c r="A8577" t="s">
        <v>25</v>
      </c>
    </row>
    <row r="8578" spans="1:1" x14ac:dyDescent="0.35">
      <c r="A8578" t="s">
        <v>42</v>
      </c>
    </row>
    <row r="8579" spans="1:1" x14ac:dyDescent="0.35">
      <c r="A8579" t="s">
        <v>34</v>
      </c>
    </row>
    <row r="8580" spans="1:1" x14ac:dyDescent="0.35">
      <c r="A8580" t="s">
        <v>14</v>
      </c>
    </row>
    <row r="8581" spans="1:1" x14ac:dyDescent="0.35">
      <c r="A8581" t="s">
        <v>42</v>
      </c>
    </row>
    <row r="8582" spans="1:1" x14ac:dyDescent="0.35">
      <c r="A8582" t="s">
        <v>23</v>
      </c>
    </row>
    <row r="8583" spans="1:1" x14ac:dyDescent="0.35">
      <c r="A8583" t="s">
        <v>32</v>
      </c>
    </row>
    <row r="8584" spans="1:1" x14ac:dyDescent="0.35">
      <c r="A8584" t="s">
        <v>25</v>
      </c>
    </row>
    <row r="8585" spans="1:1" x14ac:dyDescent="0.35">
      <c r="A8585" t="s">
        <v>201</v>
      </c>
    </row>
    <row r="8586" spans="1:1" x14ac:dyDescent="0.35">
      <c r="A8586" t="s">
        <v>133</v>
      </c>
    </row>
    <row r="8587" spans="1:1" x14ac:dyDescent="0.35">
      <c r="A8587" t="s">
        <v>42</v>
      </c>
    </row>
    <row r="8588" spans="1:1" x14ac:dyDescent="0.35">
      <c r="A8588" t="s">
        <v>16</v>
      </c>
    </row>
    <row r="8589" spans="1:1" x14ac:dyDescent="0.35">
      <c r="A8589" t="s">
        <v>13</v>
      </c>
    </row>
    <row r="8590" spans="1:1" x14ac:dyDescent="0.35">
      <c r="A8590" t="s">
        <v>14</v>
      </c>
    </row>
    <row r="8591" spans="1:1" x14ac:dyDescent="0.35">
      <c r="A8591" t="s">
        <v>22</v>
      </c>
    </row>
    <row r="8592" spans="1:1" x14ac:dyDescent="0.35">
      <c r="A8592" t="s">
        <v>31</v>
      </c>
    </row>
    <row r="8593" spans="1:1" x14ac:dyDescent="0.35">
      <c r="A8593" t="s">
        <v>169</v>
      </c>
    </row>
    <row r="8594" spans="1:1" x14ac:dyDescent="0.35">
      <c r="A8594" t="s">
        <v>57</v>
      </c>
    </row>
    <row r="8595" spans="1:1" x14ac:dyDescent="0.35">
      <c r="A8595" t="s">
        <v>57</v>
      </c>
    </row>
    <row r="8596" spans="1:1" x14ac:dyDescent="0.35">
      <c r="A8596" t="s">
        <v>25</v>
      </c>
    </row>
    <row r="8597" spans="1:1" x14ac:dyDescent="0.35">
      <c r="A8597" t="s">
        <v>133</v>
      </c>
    </row>
    <row r="8598" spans="1:1" x14ac:dyDescent="0.35">
      <c r="A8598" t="s">
        <v>201</v>
      </c>
    </row>
    <row r="8599" spans="1:1" x14ac:dyDescent="0.35">
      <c r="A8599" t="s">
        <v>40</v>
      </c>
    </row>
    <row r="8600" spans="1:1" x14ac:dyDescent="0.35">
      <c r="A8600" t="s">
        <v>177</v>
      </c>
    </row>
    <row r="8601" spans="1:1" x14ac:dyDescent="0.35">
      <c r="A8601" t="s">
        <v>169</v>
      </c>
    </row>
    <row r="8602" spans="1:1" x14ac:dyDescent="0.35">
      <c r="A8602" t="s">
        <v>101</v>
      </c>
    </row>
    <row r="8603" spans="1:1" x14ac:dyDescent="0.35">
      <c r="A8603" t="s">
        <v>40</v>
      </c>
    </row>
    <row r="8604" spans="1:1" x14ac:dyDescent="0.35">
      <c r="A8604" t="s">
        <v>25</v>
      </c>
    </row>
    <row r="8605" spans="1:1" x14ac:dyDescent="0.35">
      <c r="A8605" t="s">
        <v>42</v>
      </c>
    </row>
    <row r="8606" spans="1:1" x14ac:dyDescent="0.35">
      <c r="A8606" t="s">
        <v>169</v>
      </c>
    </row>
    <row r="8607" spans="1:1" x14ac:dyDescent="0.35">
      <c r="A8607" t="s">
        <v>67</v>
      </c>
    </row>
    <row r="8608" spans="1:1" x14ac:dyDescent="0.35">
      <c r="A8608" t="s">
        <v>101</v>
      </c>
    </row>
    <row r="8609" spans="1:1" x14ac:dyDescent="0.35">
      <c r="A8609" t="s">
        <v>149</v>
      </c>
    </row>
    <row r="8610" spans="1:1" x14ac:dyDescent="0.35">
      <c r="A8610" t="s">
        <v>14</v>
      </c>
    </row>
    <row r="8611" spans="1:1" x14ac:dyDescent="0.35">
      <c r="A8611" t="s">
        <v>101</v>
      </c>
    </row>
    <row r="8612" spans="1:1" x14ac:dyDescent="0.35">
      <c r="A8612" t="s">
        <v>169</v>
      </c>
    </row>
    <row r="8613" spans="1:1" x14ac:dyDescent="0.35">
      <c r="A8613" t="s">
        <v>34</v>
      </c>
    </row>
    <row r="8614" spans="1:1" x14ac:dyDescent="0.35">
      <c r="A8614" t="s">
        <v>57</v>
      </c>
    </row>
    <row r="8615" spans="1:1" x14ac:dyDescent="0.35">
      <c r="A8615" t="s">
        <v>23</v>
      </c>
    </row>
    <row r="8616" spans="1:1" x14ac:dyDescent="0.35">
      <c r="A8616" t="s">
        <v>201</v>
      </c>
    </row>
    <row r="8617" spans="1:1" x14ac:dyDescent="0.35">
      <c r="A8617" t="s">
        <v>101</v>
      </c>
    </row>
    <row r="8618" spans="1:1" x14ac:dyDescent="0.35">
      <c r="A8618" t="s">
        <v>101</v>
      </c>
    </row>
    <row r="8619" spans="1:1" x14ac:dyDescent="0.35">
      <c r="A8619" t="s">
        <v>40</v>
      </c>
    </row>
    <row r="8620" spans="1:1" x14ac:dyDescent="0.35">
      <c r="A8620" t="s">
        <v>42</v>
      </c>
    </row>
    <row r="8621" spans="1:1" x14ac:dyDescent="0.35">
      <c r="A8621" t="s">
        <v>32</v>
      </c>
    </row>
    <row r="8622" spans="1:1" x14ac:dyDescent="0.35">
      <c r="A8622" t="s">
        <v>34</v>
      </c>
    </row>
    <row r="8623" spans="1:1" x14ac:dyDescent="0.35">
      <c r="A8623" t="s">
        <v>79</v>
      </c>
    </row>
    <row r="8624" spans="1:1" x14ac:dyDescent="0.35">
      <c r="A8624" t="s">
        <v>32</v>
      </c>
    </row>
    <row r="8625" spans="1:1" x14ac:dyDescent="0.35">
      <c r="A8625" t="s">
        <v>149</v>
      </c>
    </row>
    <row r="8626" spans="1:1" x14ac:dyDescent="0.35">
      <c r="A8626" t="s">
        <v>34</v>
      </c>
    </row>
    <row r="8627" spans="1:1" x14ac:dyDescent="0.35">
      <c r="A8627" t="s">
        <v>32</v>
      </c>
    </row>
    <row r="8628" spans="1:1" x14ac:dyDescent="0.35">
      <c r="A8628" t="s">
        <v>201</v>
      </c>
    </row>
    <row r="8629" spans="1:1" x14ac:dyDescent="0.35">
      <c r="A8629" t="s">
        <v>16</v>
      </c>
    </row>
    <row r="8630" spans="1:1" x14ac:dyDescent="0.35">
      <c r="A8630" t="s">
        <v>57</v>
      </c>
    </row>
    <row r="8631" spans="1:1" x14ac:dyDescent="0.35">
      <c r="A8631" t="s">
        <v>31</v>
      </c>
    </row>
    <row r="8632" spans="1:1" x14ac:dyDescent="0.35">
      <c r="A8632" t="s">
        <v>57</v>
      </c>
    </row>
    <row r="8633" spans="1:1" x14ac:dyDescent="0.35">
      <c r="A8633" t="s">
        <v>177</v>
      </c>
    </row>
    <row r="8634" spans="1:1" x14ac:dyDescent="0.35">
      <c r="A8634" t="s">
        <v>133</v>
      </c>
    </row>
    <row r="8635" spans="1:1" x14ac:dyDescent="0.35">
      <c r="A8635" t="s">
        <v>31</v>
      </c>
    </row>
    <row r="8636" spans="1:1" x14ac:dyDescent="0.35">
      <c r="A8636" t="s">
        <v>23</v>
      </c>
    </row>
    <row r="8637" spans="1:1" x14ac:dyDescent="0.35">
      <c r="A8637" t="s">
        <v>40</v>
      </c>
    </row>
    <row r="8638" spans="1:1" x14ac:dyDescent="0.35">
      <c r="A8638" t="s">
        <v>40</v>
      </c>
    </row>
    <row r="8639" spans="1:1" x14ac:dyDescent="0.35">
      <c r="A8639" t="s">
        <v>42</v>
      </c>
    </row>
    <row r="8640" spans="1:1" x14ac:dyDescent="0.35">
      <c r="A8640" t="s">
        <v>25</v>
      </c>
    </row>
    <row r="8641" spans="1:1" x14ac:dyDescent="0.35">
      <c r="A8641" t="s">
        <v>101</v>
      </c>
    </row>
    <row r="8642" spans="1:1" x14ac:dyDescent="0.35">
      <c r="A8642" t="s">
        <v>201</v>
      </c>
    </row>
    <row r="8643" spans="1:1" x14ac:dyDescent="0.35">
      <c r="A8643" t="s">
        <v>22</v>
      </c>
    </row>
    <row r="8644" spans="1:1" x14ac:dyDescent="0.35">
      <c r="A8644" t="s">
        <v>32</v>
      </c>
    </row>
    <row r="8645" spans="1:1" x14ac:dyDescent="0.35">
      <c r="A8645" t="s">
        <v>42</v>
      </c>
    </row>
    <row r="8646" spans="1:1" x14ac:dyDescent="0.35">
      <c r="A8646" t="s">
        <v>23</v>
      </c>
    </row>
    <row r="8647" spans="1:1" x14ac:dyDescent="0.35">
      <c r="A8647" t="s">
        <v>22</v>
      </c>
    </row>
    <row r="8648" spans="1:1" x14ac:dyDescent="0.35">
      <c r="A8648" t="s">
        <v>25</v>
      </c>
    </row>
    <row r="8649" spans="1:1" x14ac:dyDescent="0.35">
      <c r="A8649" t="s">
        <v>133</v>
      </c>
    </row>
    <row r="8650" spans="1:1" x14ac:dyDescent="0.35">
      <c r="A8650" t="s">
        <v>40</v>
      </c>
    </row>
    <row r="8651" spans="1:1" x14ac:dyDescent="0.35">
      <c r="A8651" t="s">
        <v>201</v>
      </c>
    </row>
    <row r="8652" spans="1:1" x14ac:dyDescent="0.35">
      <c r="A8652" t="s">
        <v>149</v>
      </c>
    </row>
    <row r="8653" spans="1:1" x14ac:dyDescent="0.35">
      <c r="A8653" t="s">
        <v>177</v>
      </c>
    </row>
    <row r="8654" spans="1:1" x14ac:dyDescent="0.35">
      <c r="A8654" t="s">
        <v>34</v>
      </c>
    </row>
    <row r="8655" spans="1:1" x14ac:dyDescent="0.35">
      <c r="A8655" t="s">
        <v>23</v>
      </c>
    </row>
    <row r="8656" spans="1:1" x14ac:dyDescent="0.35">
      <c r="A8656" t="s">
        <v>177</v>
      </c>
    </row>
    <row r="8657" spans="1:1" x14ac:dyDescent="0.35">
      <c r="A8657" t="s">
        <v>201</v>
      </c>
    </row>
    <row r="8658" spans="1:1" x14ac:dyDescent="0.35">
      <c r="A8658" t="s">
        <v>42</v>
      </c>
    </row>
    <row r="8659" spans="1:1" x14ac:dyDescent="0.35">
      <c r="A8659" t="s">
        <v>31</v>
      </c>
    </row>
    <row r="8660" spans="1:1" x14ac:dyDescent="0.35">
      <c r="A8660" t="s">
        <v>57</v>
      </c>
    </row>
    <row r="8661" spans="1:1" x14ac:dyDescent="0.35">
      <c r="A8661" t="s">
        <v>67</v>
      </c>
    </row>
    <row r="8662" spans="1:1" x14ac:dyDescent="0.35">
      <c r="A8662" t="s">
        <v>32</v>
      </c>
    </row>
    <row r="8663" spans="1:1" x14ac:dyDescent="0.35">
      <c r="A8663" t="s">
        <v>149</v>
      </c>
    </row>
    <row r="8664" spans="1:1" x14ac:dyDescent="0.35">
      <c r="A8664" t="s">
        <v>22</v>
      </c>
    </row>
    <row r="8665" spans="1:1" x14ac:dyDescent="0.35">
      <c r="A8665" t="s">
        <v>201</v>
      </c>
    </row>
    <row r="8666" spans="1:1" x14ac:dyDescent="0.35">
      <c r="A8666" t="s">
        <v>34</v>
      </c>
    </row>
    <row r="8667" spans="1:1" x14ac:dyDescent="0.35">
      <c r="A8667" t="s">
        <v>13</v>
      </c>
    </row>
    <row r="8668" spans="1:1" x14ac:dyDescent="0.35">
      <c r="A8668" t="s">
        <v>31</v>
      </c>
    </row>
    <row r="8669" spans="1:1" x14ac:dyDescent="0.35">
      <c r="A8669" t="s">
        <v>14</v>
      </c>
    </row>
    <row r="8670" spans="1:1" x14ac:dyDescent="0.35">
      <c r="A8670" t="s">
        <v>23</v>
      </c>
    </row>
    <row r="8671" spans="1:1" x14ac:dyDescent="0.35">
      <c r="A8671" t="s">
        <v>22</v>
      </c>
    </row>
    <row r="8672" spans="1:1" x14ac:dyDescent="0.35">
      <c r="A8672" t="s">
        <v>42</v>
      </c>
    </row>
    <row r="8673" spans="1:1" x14ac:dyDescent="0.35">
      <c r="A8673" t="s">
        <v>23</v>
      </c>
    </row>
    <row r="8674" spans="1:1" x14ac:dyDescent="0.35">
      <c r="A8674" t="s">
        <v>22</v>
      </c>
    </row>
    <row r="8675" spans="1:1" x14ac:dyDescent="0.35">
      <c r="A8675" t="s">
        <v>25</v>
      </c>
    </row>
    <row r="8676" spans="1:1" x14ac:dyDescent="0.35">
      <c r="A8676" t="s">
        <v>14</v>
      </c>
    </row>
    <row r="8677" spans="1:1" x14ac:dyDescent="0.35">
      <c r="A8677" t="s">
        <v>32</v>
      </c>
    </row>
    <row r="8678" spans="1:1" x14ac:dyDescent="0.35">
      <c r="A8678" t="s">
        <v>32</v>
      </c>
    </row>
    <row r="8679" spans="1:1" x14ac:dyDescent="0.35">
      <c r="A8679" t="s">
        <v>25</v>
      </c>
    </row>
    <row r="8680" spans="1:1" x14ac:dyDescent="0.35">
      <c r="A8680" t="s">
        <v>42</v>
      </c>
    </row>
    <row r="8681" spans="1:1" x14ac:dyDescent="0.35">
      <c r="A8681" t="s">
        <v>40</v>
      </c>
    </row>
    <row r="8682" spans="1:1" x14ac:dyDescent="0.35">
      <c r="A8682" t="s">
        <v>42</v>
      </c>
    </row>
    <row r="8683" spans="1:1" x14ac:dyDescent="0.35">
      <c r="A8683" t="s">
        <v>42</v>
      </c>
    </row>
    <row r="8684" spans="1:1" x14ac:dyDescent="0.35">
      <c r="A8684" t="s">
        <v>14</v>
      </c>
    </row>
    <row r="8685" spans="1:1" x14ac:dyDescent="0.35">
      <c r="A8685" t="s">
        <v>149</v>
      </c>
    </row>
    <row r="8686" spans="1:1" x14ac:dyDescent="0.35">
      <c r="A8686" t="s">
        <v>177</v>
      </c>
    </row>
    <row r="8687" spans="1:1" x14ac:dyDescent="0.35">
      <c r="A8687" t="s">
        <v>22</v>
      </c>
    </row>
    <row r="8688" spans="1:1" x14ac:dyDescent="0.35">
      <c r="A8688" t="s">
        <v>42</v>
      </c>
    </row>
    <row r="8689" spans="1:1" x14ac:dyDescent="0.35">
      <c r="A8689" t="s">
        <v>133</v>
      </c>
    </row>
    <row r="8690" spans="1:1" x14ac:dyDescent="0.35">
      <c r="A8690" t="s">
        <v>14</v>
      </c>
    </row>
    <row r="8691" spans="1:1" x14ac:dyDescent="0.35">
      <c r="A8691" t="s">
        <v>67</v>
      </c>
    </row>
    <row r="8692" spans="1:1" x14ac:dyDescent="0.35">
      <c r="A8692" t="s">
        <v>177</v>
      </c>
    </row>
    <row r="8693" spans="1:1" x14ac:dyDescent="0.35">
      <c r="A8693" t="s">
        <v>177</v>
      </c>
    </row>
    <row r="8694" spans="1:1" x14ac:dyDescent="0.35">
      <c r="A8694" t="s">
        <v>23</v>
      </c>
    </row>
    <row r="8695" spans="1:1" x14ac:dyDescent="0.35">
      <c r="A8695" t="s">
        <v>31</v>
      </c>
    </row>
    <row r="8696" spans="1:1" x14ac:dyDescent="0.35">
      <c r="A8696" t="s">
        <v>40</v>
      </c>
    </row>
    <row r="8697" spans="1:1" x14ac:dyDescent="0.35">
      <c r="A8697" t="s">
        <v>201</v>
      </c>
    </row>
    <row r="8698" spans="1:1" x14ac:dyDescent="0.35">
      <c r="A8698" t="s">
        <v>32</v>
      </c>
    </row>
    <row r="8699" spans="1:1" x14ac:dyDescent="0.35">
      <c r="A8699" t="s">
        <v>31</v>
      </c>
    </row>
    <row r="8700" spans="1:1" x14ac:dyDescent="0.35">
      <c r="A8700" t="s">
        <v>67</v>
      </c>
    </row>
    <row r="8701" spans="1:1" x14ac:dyDescent="0.35">
      <c r="A8701" t="s">
        <v>42</v>
      </c>
    </row>
    <row r="8702" spans="1:1" x14ac:dyDescent="0.35">
      <c r="A8702" t="s">
        <v>133</v>
      </c>
    </row>
    <row r="8703" spans="1:1" x14ac:dyDescent="0.35">
      <c r="A8703" t="s">
        <v>23</v>
      </c>
    </row>
    <row r="8704" spans="1:1" x14ac:dyDescent="0.35">
      <c r="A8704" t="s">
        <v>23</v>
      </c>
    </row>
    <row r="8705" spans="1:1" x14ac:dyDescent="0.35">
      <c r="A8705" t="s">
        <v>101</v>
      </c>
    </row>
    <row r="8706" spans="1:1" x14ac:dyDescent="0.35">
      <c r="A8706" t="s">
        <v>67</v>
      </c>
    </row>
    <row r="8707" spans="1:1" x14ac:dyDescent="0.35">
      <c r="A8707" t="s">
        <v>67</v>
      </c>
    </row>
    <row r="8708" spans="1:1" x14ac:dyDescent="0.35">
      <c r="A8708" t="s">
        <v>14</v>
      </c>
    </row>
    <row r="8709" spans="1:1" x14ac:dyDescent="0.35">
      <c r="A8709" t="s">
        <v>23</v>
      </c>
    </row>
    <row r="8710" spans="1:1" x14ac:dyDescent="0.35">
      <c r="A8710" t="s">
        <v>169</v>
      </c>
    </row>
    <row r="8711" spans="1:1" x14ac:dyDescent="0.35">
      <c r="A8711" t="s">
        <v>23</v>
      </c>
    </row>
    <row r="8712" spans="1:1" x14ac:dyDescent="0.35">
      <c r="A8712" t="s">
        <v>149</v>
      </c>
    </row>
    <row r="8713" spans="1:1" x14ac:dyDescent="0.35">
      <c r="A8713" t="s">
        <v>25</v>
      </c>
    </row>
    <row r="8714" spans="1:1" x14ac:dyDescent="0.35">
      <c r="A8714" t="s">
        <v>133</v>
      </c>
    </row>
    <row r="8715" spans="1:1" x14ac:dyDescent="0.35">
      <c r="A8715" t="s">
        <v>133</v>
      </c>
    </row>
    <row r="8716" spans="1:1" x14ac:dyDescent="0.35">
      <c r="A8716" t="s">
        <v>201</v>
      </c>
    </row>
    <row r="8717" spans="1:1" x14ac:dyDescent="0.35">
      <c r="A8717" t="s">
        <v>40</v>
      </c>
    </row>
    <row r="8718" spans="1:1" x14ac:dyDescent="0.35">
      <c r="A8718" t="s">
        <v>13</v>
      </c>
    </row>
    <row r="8719" spans="1:1" x14ac:dyDescent="0.35">
      <c r="A8719" t="s">
        <v>42</v>
      </c>
    </row>
    <row r="8720" spans="1:1" x14ac:dyDescent="0.35">
      <c r="A8720" t="s">
        <v>79</v>
      </c>
    </row>
    <row r="8721" spans="1:1" x14ac:dyDescent="0.35">
      <c r="A8721" t="s">
        <v>13</v>
      </c>
    </row>
    <row r="8722" spans="1:1" x14ac:dyDescent="0.35">
      <c r="A8722" t="s">
        <v>16</v>
      </c>
    </row>
    <row r="8723" spans="1:1" x14ac:dyDescent="0.35">
      <c r="A8723" t="s">
        <v>31</v>
      </c>
    </row>
    <row r="8724" spans="1:1" x14ac:dyDescent="0.35">
      <c r="A8724" t="s">
        <v>177</v>
      </c>
    </row>
    <row r="8725" spans="1:1" x14ac:dyDescent="0.35">
      <c r="A8725" t="s">
        <v>16</v>
      </c>
    </row>
    <row r="8726" spans="1:1" x14ac:dyDescent="0.35">
      <c r="A8726" t="s">
        <v>40</v>
      </c>
    </row>
    <row r="8727" spans="1:1" x14ac:dyDescent="0.35">
      <c r="A8727" t="s">
        <v>22</v>
      </c>
    </row>
    <row r="8728" spans="1:1" x14ac:dyDescent="0.35">
      <c r="A8728" t="s">
        <v>14</v>
      </c>
    </row>
    <row r="8729" spans="1:1" x14ac:dyDescent="0.35">
      <c r="A8729" t="s">
        <v>79</v>
      </c>
    </row>
    <row r="8730" spans="1:1" x14ac:dyDescent="0.35">
      <c r="A8730" t="s">
        <v>201</v>
      </c>
    </row>
    <row r="8731" spans="1:1" x14ac:dyDescent="0.35">
      <c r="A8731" t="s">
        <v>32</v>
      </c>
    </row>
    <row r="8732" spans="1:1" x14ac:dyDescent="0.35">
      <c r="A8732" t="s">
        <v>133</v>
      </c>
    </row>
    <row r="8733" spans="1:1" x14ac:dyDescent="0.35">
      <c r="A8733" t="s">
        <v>149</v>
      </c>
    </row>
    <row r="8734" spans="1:1" x14ac:dyDescent="0.35">
      <c r="A8734" t="s">
        <v>32</v>
      </c>
    </row>
    <row r="8735" spans="1:1" x14ac:dyDescent="0.35">
      <c r="A8735" t="s">
        <v>32</v>
      </c>
    </row>
    <row r="8736" spans="1:1" x14ac:dyDescent="0.35">
      <c r="A8736" t="s">
        <v>79</v>
      </c>
    </row>
    <row r="8737" spans="1:1" x14ac:dyDescent="0.35">
      <c r="A8737" t="s">
        <v>22</v>
      </c>
    </row>
    <row r="8738" spans="1:1" x14ac:dyDescent="0.35">
      <c r="A8738" t="s">
        <v>40</v>
      </c>
    </row>
    <row r="8739" spans="1:1" x14ac:dyDescent="0.35">
      <c r="A8739" t="s">
        <v>32</v>
      </c>
    </row>
    <row r="8740" spans="1:1" x14ac:dyDescent="0.35">
      <c r="A8740" t="s">
        <v>42</v>
      </c>
    </row>
    <row r="8741" spans="1:1" x14ac:dyDescent="0.35">
      <c r="A8741" t="s">
        <v>40</v>
      </c>
    </row>
    <row r="8742" spans="1:1" x14ac:dyDescent="0.35">
      <c r="A8742" t="s">
        <v>13</v>
      </c>
    </row>
    <row r="8743" spans="1:1" x14ac:dyDescent="0.35">
      <c r="A8743" t="s">
        <v>169</v>
      </c>
    </row>
    <row r="8744" spans="1:1" x14ac:dyDescent="0.35">
      <c r="A8744" t="s">
        <v>177</v>
      </c>
    </row>
    <row r="8745" spans="1:1" x14ac:dyDescent="0.35">
      <c r="A8745" t="s">
        <v>16</v>
      </c>
    </row>
    <row r="8746" spans="1:1" x14ac:dyDescent="0.35">
      <c r="A8746" t="s">
        <v>40</v>
      </c>
    </row>
    <row r="8747" spans="1:1" x14ac:dyDescent="0.35">
      <c r="A8747" t="s">
        <v>57</v>
      </c>
    </row>
    <row r="8748" spans="1:1" x14ac:dyDescent="0.35">
      <c r="A8748" t="s">
        <v>133</v>
      </c>
    </row>
    <row r="8749" spans="1:1" x14ac:dyDescent="0.35">
      <c r="A8749" t="s">
        <v>16</v>
      </c>
    </row>
    <row r="8750" spans="1:1" x14ac:dyDescent="0.35">
      <c r="A8750" t="s">
        <v>40</v>
      </c>
    </row>
    <row r="8751" spans="1:1" x14ac:dyDescent="0.35">
      <c r="A8751" t="s">
        <v>22</v>
      </c>
    </row>
    <row r="8752" spans="1:1" x14ac:dyDescent="0.35">
      <c r="A8752" t="s">
        <v>177</v>
      </c>
    </row>
    <row r="8753" spans="1:1" x14ac:dyDescent="0.35">
      <c r="A8753" t="s">
        <v>79</v>
      </c>
    </row>
    <row r="8754" spans="1:1" x14ac:dyDescent="0.35">
      <c r="A8754" t="s">
        <v>31</v>
      </c>
    </row>
    <row r="8755" spans="1:1" x14ac:dyDescent="0.35">
      <c r="A8755" t="s">
        <v>101</v>
      </c>
    </row>
    <row r="8756" spans="1:1" x14ac:dyDescent="0.35">
      <c r="A8756" t="s">
        <v>57</v>
      </c>
    </row>
    <row r="8757" spans="1:1" x14ac:dyDescent="0.35">
      <c r="A8757" t="s">
        <v>57</v>
      </c>
    </row>
    <row r="8758" spans="1:1" x14ac:dyDescent="0.35">
      <c r="A8758" t="s">
        <v>31</v>
      </c>
    </row>
    <row r="8759" spans="1:1" x14ac:dyDescent="0.35">
      <c r="A8759" t="s">
        <v>101</v>
      </c>
    </row>
    <row r="8760" spans="1:1" x14ac:dyDescent="0.35">
      <c r="A8760" t="s">
        <v>67</v>
      </c>
    </row>
    <row r="8761" spans="1:1" x14ac:dyDescent="0.35">
      <c r="A8761" t="s">
        <v>67</v>
      </c>
    </row>
    <row r="8762" spans="1:1" x14ac:dyDescent="0.35">
      <c r="A8762" t="s">
        <v>32</v>
      </c>
    </row>
    <row r="8763" spans="1:1" x14ac:dyDescent="0.35">
      <c r="A8763" t="s">
        <v>177</v>
      </c>
    </row>
    <row r="8764" spans="1:1" x14ac:dyDescent="0.35">
      <c r="A8764" t="s">
        <v>34</v>
      </c>
    </row>
    <row r="8765" spans="1:1" x14ac:dyDescent="0.35">
      <c r="A8765" t="s">
        <v>57</v>
      </c>
    </row>
    <row r="8766" spans="1:1" x14ac:dyDescent="0.35">
      <c r="A8766" t="s">
        <v>79</v>
      </c>
    </row>
    <row r="8767" spans="1:1" x14ac:dyDescent="0.35">
      <c r="A8767" t="s">
        <v>177</v>
      </c>
    </row>
    <row r="8768" spans="1:1" x14ac:dyDescent="0.35">
      <c r="A8768" t="s">
        <v>31</v>
      </c>
    </row>
    <row r="8769" spans="1:1" x14ac:dyDescent="0.35">
      <c r="A8769" t="s">
        <v>201</v>
      </c>
    </row>
    <row r="8770" spans="1:1" x14ac:dyDescent="0.35">
      <c r="A8770" t="s">
        <v>31</v>
      </c>
    </row>
    <row r="8771" spans="1:1" x14ac:dyDescent="0.35">
      <c r="A8771" t="s">
        <v>79</v>
      </c>
    </row>
    <row r="8772" spans="1:1" x14ac:dyDescent="0.35">
      <c r="A8772" t="s">
        <v>101</v>
      </c>
    </row>
    <row r="8773" spans="1:1" x14ac:dyDescent="0.35">
      <c r="A8773" t="s">
        <v>57</v>
      </c>
    </row>
    <row r="8774" spans="1:1" x14ac:dyDescent="0.35">
      <c r="A8774" t="s">
        <v>149</v>
      </c>
    </row>
    <row r="8775" spans="1:1" x14ac:dyDescent="0.35">
      <c r="A8775" t="s">
        <v>13</v>
      </c>
    </row>
    <row r="8776" spans="1:1" x14ac:dyDescent="0.35">
      <c r="A8776" t="s">
        <v>22</v>
      </c>
    </row>
    <row r="8777" spans="1:1" x14ac:dyDescent="0.35">
      <c r="A8777" t="s">
        <v>25</v>
      </c>
    </row>
    <row r="8778" spans="1:1" x14ac:dyDescent="0.35">
      <c r="A8778" t="s">
        <v>13</v>
      </c>
    </row>
    <row r="8779" spans="1:1" x14ac:dyDescent="0.35">
      <c r="A8779" t="s">
        <v>57</v>
      </c>
    </row>
    <row r="8780" spans="1:1" x14ac:dyDescent="0.35">
      <c r="A8780" t="s">
        <v>32</v>
      </c>
    </row>
    <row r="8781" spans="1:1" x14ac:dyDescent="0.35">
      <c r="A8781" t="s">
        <v>32</v>
      </c>
    </row>
    <row r="8782" spans="1:1" x14ac:dyDescent="0.35">
      <c r="A8782" t="s">
        <v>57</v>
      </c>
    </row>
    <row r="8783" spans="1:1" x14ac:dyDescent="0.35">
      <c r="A8783" t="s">
        <v>201</v>
      </c>
    </row>
    <row r="8784" spans="1:1" x14ac:dyDescent="0.35">
      <c r="A8784" t="s">
        <v>13</v>
      </c>
    </row>
    <row r="8785" spans="1:1" x14ac:dyDescent="0.35">
      <c r="A8785" t="s">
        <v>169</v>
      </c>
    </row>
    <row r="8786" spans="1:1" x14ac:dyDescent="0.35">
      <c r="A8786" t="s">
        <v>23</v>
      </c>
    </row>
    <row r="8787" spans="1:1" x14ac:dyDescent="0.35">
      <c r="A8787" t="s">
        <v>169</v>
      </c>
    </row>
    <row r="8788" spans="1:1" x14ac:dyDescent="0.35">
      <c r="A8788" t="s">
        <v>13</v>
      </c>
    </row>
    <row r="8789" spans="1:1" x14ac:dyDescent="0.35">
      <c r="A8789" t="s">
        <v>23</v>
      </c>
    </row>
    <row r="8790" spans="1:1" x14ac:dyDescent="0.35">
      <c r="A8790" t="s">
        <v>177</v>
      </c>
    </row>
    <row r="8791" spans="1:1" x14ac:dyDescent="0.35">
      <c r="A8791" t="s">
        <v>14</v>
      </c>
    </row>
    <row r="8792" spans="1:1" x14ac:dyDescent="0.35">
      <c r="A8792" t="s">
        <v>169</v>
      </c>
    </row>
    <row r="8793" spans="1:1" x14ac:dyDescent="0.35">
      <c r="A8793" t="s">
        <v>79</v>
      </c>
    </row>
    <row r="8794" spans="1:1" x14ac:dyDescent="0.35">
      <c r="A8794" t="s">
        <v>177</v>
      </c>
    </row>
    <row r="8795" spans="1:1" x14ac:dyDescent="0.35">
      <c r="A8795" t="s">
        <v>40</v>
      </c>
    </row>
    <row r="8796" spans="1:1" x14ac:dyDescent="0.35">
      <c r="A8796" t="s">
        <v>57</v>
      </c>
    </row>
    <row r="8797" spans="1:1" x14ac:dyDescent="0.35">
      <c r="A8797" t="s">
        <v>34</v>
      </c>
    </row>
    <row r="8798" spans="1:1" x14ac:dyDescent="0.35">
      <c r="A8798" t="s">
        <v>133</v>
      </c>
    </row>
    <row r="8799" spans="1:1" x14ac:dyDescent="0.35">
      <c r="A8799" t="s">
        <v>177</v>
      </c>
    </row>
    <row r="8800" spans="1:1" x14ac:dyDescent="0.35">
      <c r="A8800" t="s">
        <v>23</v>
      </c>
    </row>
    <row r="8801" spans="1:1" x14ac:dyDescent="0.35">
      <c r="A8801" t="s">
        <v>133</v>
      </c>
    </row>
    <row r="8802" spans="1:1" x14ac:dyDescent="0.35">
      <c r="A8802" t="s">
        <v>13</v>
      </c>
    </row>
    <row r="8803" spans="1:1" x14ac:dyDescent="0.35">
      <c r="A8803" t="s">
        <v>16</v>
      </c>
    </row>
    <row r="8804" spans="1:1" x14ac:dyDescent="0.35">
      <c r="A8804" t="s">
        <v>32</v>
      </c>
    </row>
    <row r="8805" spans="1:1" x14ac:dyDescent="0.35">
      <c r="A8805" t="s">
        <v>57</v>
      </c>
    </row>
    <row r="8806" spans="1:1" x14ac:dyDescent="0.35">
      <c r="A8806" t="s">
        <v>177</v>
      </c>
    </row>
    <row r="8807" spans="1:1" x14ac:dyDescent="0.35">
      <c r="A8807" t="s">
        <v>177</v>
      </c>
    </row>
    <row r="8808" spans="1:1" x14ac:dyDescent="0.35">
      <c r="A8808" t="s">
        <v>201</v>
      </c>
    </row>
    <row r="8809" spans="1:1" x14ac:dyDescent="0.35">
      <c r="A8809" t="s">
        <v>16</v>
      </c>
    </row>
    <row r="8810" spans="1:1" x14ac:dyDescent="0.35">
      <c r="A8810" t="s">
        <v>16</v>
      </c>
    </row>
    <row r="8811" spans="1:1" x14ac:dyDescent="0.35">
      <c r="A8811" t="s">
        <v>13</v>
      </c>
    </row>
    <row r="8812" spans="1:1" x14ac:dyDescent="0.35">
      <c r="A8812" t="s">
        <v>42</v>
      </c>
    </row>
    <row r="8813" spans="1:1" x14ac:dyDescent="0.35">
      <c r="A8813" t="s">
        <v>101</v>
      </c>
    </row>
    <row r="8814" spans="1:1" x14ac:dyDescent="0.35">
      <c r="A8814" t="s">
        <v>101</v>
      </c>
    </row>
    <row r="8815" spans="1:1" x14ac:dyDescent="0.35">
      <c r="A8815" t="s">
        <v>23</v>
      </c>
    </row>
    <row r="8816" spans="1:1" x14ac:dyDescent="0.35">
      <c r="A8816" t="s">
        <v>201</v>
      </c>
    </row>
    <row r="8817" spans="1:1" x14ac:dyDescent="0.35">
      <c r="A8817" t="s">
        <v>31</v>
      </c>
    </row>
    <row r="8818" spans="1:1" x14ac:dyDescent="0.35">
      <c r="A8818" t="s">
        <v>25</v>
      </c>
    </row>
    <row r="8819" spans="1:1" x14ac:dyDescent="0.35">
      <c r="A8819" t="s">
        <v>101</v>
      </c>
    </row>
    <row r="8820" spans="1:1" x14ac:dyDescent="0.35">
      <c r="A8820" t="s">
        <v>67</v>
      </c>
    </row>
    <row r="8821" spans="1:1" x14ac:dyDescent="0.35">
      <c r="A8821" t="s">
        <v>40</v>
      </c>
    </row>
    <row r="8822" spans="1:1" x14ac:dyDescent="0.35">
      <c r="A8822" t="s">
        <v>42</v>
      </c>
    </row>
    <row r="8823" spans="1:1" x14ac:dyDescent="0.35">
      <c r="A8823" t="s">
        <v>14</v>
      </c>
    </row>
    <row r="8824" spans="1:1" x14ac:dyDescent="0.35">
      <c r="A8824" t="s">
        <v>25</v>
      </c>
    </row>
    <row r="8825" spans="1:1" x14ac:dyDescent="0.35">
      <c r="A8825" t="s">
        <v>13</v>
      </c>
    </row>
    <row r="8826" spans="1:1" x14ac:dyDescent="0.35">
      <c r="A8826" t="s">
        <v>13</v>
      </c>
    </row>
    <row r="8827" spans="1:1" x14ac:dyDescent="0.35">
      <c r="A8827" t="s">
        <v>101</v>
      </c>
    </row>
    <row r="8828" spans="1:1" x14ac:dyDescent="0.35">
      <c r="A8828" t="s">
        <v>32</v>
      </c>
    </row>
    <row r="8829" spans="1:1" x14ac:dyDescent="0.35">
      <c r="A8829" t="s">
        <v>201</v>
      </c>
    </row>
    <row r="8830" spans="1:1" x14ac:dyDescent="0.35">
      <c r="A8830" t="s">
        <v>133</v>
      </c>
    </row>
    <row r="8831" spans="1:1" x14ac:dyDescent="0.35">
      <c r="A8831" t="s">
        <v>57</v>
      </c>
    </row>
    <row r="8832" spans="1:1" x14ac:dyDescent="0.35">
      <c r="A8832" t="s">
        <v>169</v>
      </c>
    </row>
    <row r="8833" spans="1:1" x14ac:dyDescent="0.35">
      <c r="A8833" t="s">
        <v>22</v>
      </c>
    </row>
    <row r="8834" spans="1:1" x14ac:dyDescent="0.35">
      <c r="A8834" t="s">
        <v>79</v>
      </c>
    </row>
    <row r="8835" spans="1:1" x14ac:dyDescent="0.35">
      <c r="A8835" t="s">
        <v>67</v>
      </c>
    </row>
    <row r="8836" spans="1:1" x14ac:dyDescent="0.35">
      <c r="A8836" t="s">
        <v>177</v>
      </c>
    </row>
    <row r="8837" spans="1:1" x14ac:dyDescent="0.35">
      <c r="A8837" t="s">
        <v>177</v>
      </c>
    </row>
    <row r="8838" spans="1:1" x14ac:dyDescent="0.35">
      <c r="A8838" t="s">
        <v>13</v>
      </c>
    </row>
    <row r="8839" spans="1:1" x14ac:dyDescent="0.35">
      <c r="A8839" t="s">
        <v>79</v>
      </c>
    </row>
    <row r="8840" spans="1:1" x14ac:dyDescent="0.35">
      <c r="A8840" t="s">
        <v>57</v>
      </c>
    </row>
    <row r="8841" spans="1:1" x14ac:dyDescent="0.35">
      <c r="A8841" t="s">
        <v>23</v>
      </c>
    </row>
    <row r="8842" spans="1:1" x14ac:dyDescent="0.35">
      <c r="A8842" t="s">
        <v>201</v>
      </c>
    </row>
    <row r="8843" spans="1:1" x14ac:dyDescent="0.35">
      <c r="A8843" t="s">
        <v>79</v>
      </c>
    </row>
    <row r="8844" spans="1:1" x14ac:dyDescent="0.35">
      <c r="A8844" t="s">
        <v>57</v>
      </c>
    </row>
    <row r="8845" spans="1:1" x14ac:dyDescent="0.35">
      <c r="A8845" t="s">
        <v>16</v>
      </c>
    </row>
    <row r="8846" spans="1:1" x14ac:dyDescent="0.35">
      <c r="A8846" t="s">
        <v>32</v>
      </c>
    </row>
    <row r="8847" spans="1:1" x14ac:dyDescent="0.35">
      <c r="A8847" t="s">
        <v>169</v>
      </c>
    </row>
    <row r="8848" spans="1:1" x14ac:dyDescent="0.35">
      <c r="A8848" t="s">
        <v>14</v>
      </c>
    </row>
    <row r="8849" spans="1:1" x14ac:dyDescent="0.35">
      <c r="A8849" t="s">
        <v>67</v>
      </c>
    </row>
    <row r="8850" spans="1:1" x14ac:dyDescent="0.35">
      <c r="A8850" t="s">
        <v>42</v>
      </c>
    </row>
    <row r="8851" spans="1:1" x14ac:dyDescent="0.35">
      <c r="A8851" t="s">
        <v>133</v>
      </c>
    </row>
    <row r="8852" spans="1:1" x14ac:dyDescent="0.35">
      <c r="A8852" t="s">
        <v>22</v>
      </c>
    </row>
    <row r="8853" spans="1:1" x14ac:dyDescent="0.35">
      <c r="A8853" t="s">
        <v>42</v>
      </c>
    </row>
    <row r="8854" spans="1:1" x14ac:dyDescent="0.35">
      <c r="A8854" t="s">
        <v>22</v>
      </c>
    </row>
    <row r="8855" spans="1:1" x14ac:dyDescent="0.35">
      <c r="A8855" t="s">
        <v>32</v>
      </c>
    </row>
    <row r="8856" spans="1:1" x14ac:dyDescent="0.35">
      <c r="A8856" t="s">
        <v>13</v>
      </c>
    </row>
    <row r="8857" spans="1:1" x14ac:dyDescent="0.35">
      <c r="A8857" t="s">
        <v>169</v>
      </c>
    </row>
    <row r="8858" spans="1:1" x14ac:dyDescent="0.35">
      <c r="A8858" t="s">
        <v>57</v>
      </c>
    </row>
    <row r="8859" spans="1:1" x14ac:dyDescent="0.35">
      <c r="A8859" t="s">
        <v>201</v>
      </c>
    </row>
    <row r="8860" spans="1:1" x14ac:dyDescent="0.35">
      <c r="A8860" t="s">
        <v>13</v>
      </c>
    </row>
    <row r="8861" spans="1:1" x14ac:dyDescent="0.35">
      <c r="A8861" t="s">
        <v>25</v>
      </c>
    </row>
    <row r="8862" spans="1:1" x14ac:dyDescent="0.35">
      <c r="A8862" t="s">
        <v>169</v>
      </c>
    </row>
    <row r="8863" spans="1:1" x14ac:dyDescent="0.35">
      <c r="A8863" t="s">
        <v>31</v>
      </c>
    </row>
    <row r="8864" spans="1:1" x14ac:dyDescent="0.35">
      <c r="A8864" t="s">
        <v>42</v>
      </c>
    </row>
    <row r="8865" spans="1:1" x14ac:dyDescent="0.35">
      <c r="A8865" t="s">
        <v>57</v>
      </c>
    </row>
    <row r="8866" spans="1:1" x14ac:dyDescent="0.35">
      <c r="A8866" t="s">
        <v>133</v>
      </c>
    </row>
    <row r="8867" spans="1:1" x14ac:dyDescent="0.35">
      <c r="A8867" t="s">
        <v>22</v>
      </c>
    </row>
    <row r="8868" spans="1:1" x14ac:dyDescent="0.35">
      <c r="A8868" t="s">
        <v>32</v>
      </c>
    </row>
    <row r="8869" spans="1:1" x14ac:dyDescent="0.35">
      <c r="A8869" t="s">
        <v>101</v>
      </c>
    </row>
    <row r="8870" spans="1:1" x14ac:dyDescent="0.35">
      <c r="A8870" t="s">
        <v>13</v>
      </c>
    </row>
    <row r="8871" spans="1:1" x14ac:dyDescent="0.35">
      <c r="A8871" t="s">
        <v>22</v>
      </c>
    </row>
    <row r="8872" spans="1:1" x14ac:dyDescent="0.35">
      <c r="A8872" t="s">
        <v>42</v>
      </c>
    </row>
    <row r="8873" spans="1:1" x14ac:dyDescent="0.35">
      <c r="A8873" t="s">
        <v>16</v>
      </c>
    </row>
    <row r="8874" spans="1:1" x14ac:dyDescent="0.35">
      <c r="A8874" t="s">
        <v>42</v>
      </c>
    </row>
    <row r="8875" spans="1:1" x14ac:dyDescent="0.35">
      <c r="A8875" t="s">
        <v>31</v>
      </c>
    </row>
    <row r="8876" spans="1:1" x14ac:dyDescent="0.35">
      <c r="A8876" t="s">
        <v>22</v>
      </c>
    </row>
    <row r="8877" spans="1:1" x14ac:dyDescent="0.35">
      <c r="A8877" t="s">
        <v>67</v>
      </c>
    </row>
    <row r="8878" spans="1:1" x14ac:dyDescent="0.35">
      <c r="A8878" t="s">
        <v>177</v>
      </c>
    </row>
    <row r="8879" spans="1:1" x14ac:dyDescent="0.35">
      <c r="A8879" t="s">
        <v>32</v>
      </c>
    </row>
    <row r="8880" spans="1:1" x14ac:dyDescent="0.35">
      <c r="A8880" t="s">
        <v>16</v>
      </c>
    </row>
    <row r="8881" spans="1:1" x14ac:dyDescent="0.35">
      <c r="A8881" t="s">
        <v>42</v>
      </c>
    </row>
    <row r="8882" spans="1:1" x14ac:dyDescent="0.35">
      <c r="A8882" t="s">
        <v>13</v>
      </c>
    </row>
    <row r="8883" spans="1:1" x14ac:dyDescent="0.35">
      <c r="A8883" t="s">
        <v>67</v>
      </c>
    </row>
    <row r="8884" spans="1:1" x14ac:dyDescent="0.35">
      <c r="A8884" t="s">
        <v>201</v>
      </c>
    </row>
    <row r="8885" spans="1:1" x14ac:dyDescent="0.35">
      <c r="A8885" t="s">
        <v>42</v>
      </c>
    </row>
    <row r="8886" spans="1:1" x14ac:dyDescent="0.35">
      <c r="A8886" t="s">
        <v>25</v>
      </c>
    </row>
    <row r="8887" spans="1:1" x14ac:dyDescent="0.35">
      <c r="A8887" t="s">
        <v>25</v>
      </c>
    </row>
    <row r="8888" spans="1:1" x14ac:dyDescent="0.35">
      <c r="A8888" t="s">
        <v>25</v>
      </c>
    </row>
    <row r="8889" spans="1:1" x14ac:dyDescent="0.35">
      <c r="A8889" t="s">
        <v>67</v>
      </c>
    </row>
    <row r="8890" spans="1:1" x14ac:dyDescent="0.35">
      <c r="A8890" t="s">
        <v>57</v>
      </c>
    </row>
    <row r="8891" spans="1:1" x14ac:dyDescent="0.35">
      <c r="A8891" t="s">
        <v>31</v>
      </c>
    </row>
    <row r="8892" spans="1:1" x14ac:dyDescent="0.35">
      <c r="A8892" t="s">
        <v>22</v>
      </c>
    </row>
    <row r="8893" spans="1:1" x14ac:dyDescent="0.35">
      <c r="A8893" t="s">
        <v>149</v>
      </c>
    </row>
    <row r="8894" spans="1:1" x14ac:dyDescent="0.35">
      <c r="A8894" t="s">
        <v>25</v>
      </c>
    </row>
    <row r="8895" spans="1:1" x14ac:dyDescent="0.35">
      <c r="A8895" t="s">
        <v>22</v>
      </c>
    </row>
    <row r="8896" spans="1:1" x14ac:dyDescent="0.35">
      <c r="A8896" t="s">
        <v>177</v>
      </c>
    </row>
    <row r="8897" spans="1:1" x14ac:dyDescent="0.35">
      <c r="A8897" t="s">
        <v>22</v>
      </c>
    </row>
    <row r="8898" spans="1:1" x14ac:dyDescent="0.35">
      <c r="A8898" t="s">
        <v>16</v>
      </c>
    </row>
    <row r="8899" spans="1:1" x14ac:dyDescent="0.35">
      <c r="A8899" t="s">
        <v>40</v>
      </c>
    </row>
    <row r="8900" spans="1:1" x14ac:dyDescent="0.35">
      <c r="A8900" t="s">
        <v>57</v>
      </c>
    </row>
    <row r="8901" spans="1:1" x14ac:dyDescent="0.35">
      <c r="A8901" t="s">
        <v>40</v>
      </c>
    </row>
    <row r="8902" spans="1:1" x14ac:dyDescent="0.35">
      <c r="A8902" t="s">
        <v>101</v>
      </c>
    </row>
    <row r="8903" spans="1:1" x14ac:dyDescent="0.35">
      <c r="A8903" t="s">
        <v>16</v>
      </c>
    </row>
    <row r="8904" spans="1:1" x14ac:dyDescent="0.35">
      <c r="A8904" t="s">
        <v>40</v>
      </c>
    </row>
    <row r="8905" spans="1:1" x14ac:dyDescent="0.35">
      <c r="A8905" t="s">
        <v>169</v>
      </c>
    </row>
    <row r="8906" spans="1:1" x14ac:dyDescent="0.35">
      <c r="A8906" t="s">
        <v>169</v>
      </c>
    </row>
    <row r="8907" spans="1:1" x14ac:dyDescent="0.35">
      <c r="A8907" t="s">
        <v>13</v>
      </c>
    </row>
    <row r="8908" spans="1:1" x14ac:dyDescent="0.35">
      <c r="A8908" t="s">
        <v>23</v>
      </c>
    </row>
    <row r="8909" spans="1:1" x14ac:dyDescent="0.35">
      <c r="A8909" t="s">
        <v>40</v>
      </c>
    </row>
    <row r="8910" spans="1:1" x14ac:dyDescent="0.35">
      <c r="A8910" t="s">
        <v>149</v>
      </c>
    </row>
    <row r="8911" spans="1:1" x14ac:dyDescent="0.35">
      <c r="A8911" t="s">
        <v>14</v>
      </c>
    </row>
    <row r="8912" spans="1:1" x14ac:dyDescent="0.35">
      <c r="A8912" t="s">
        <v>34</v>
      </c>
    </row>
    <row r="8913" spans="1:1" x14ac:dyDescent="0.35">
      <c r="A8913" t="s">
        <v>42</v>
      </c>
    </row>
    <row r="8914" spans="1:1" x14ac:dyDescent="0.35">
      <c r="A8914" t="s">
        <v>31</v>
      </c>
    </row>
    <row r="8915" spans="1:1" x14ac:dyDescent="0.35">
      <c r="A8915" t="s">
        <v>23</v>
      </c>
    </row>
    <row r="8916" spans="1:1" x14ac:dyDescent="0.35">
      <c r="A8916" t="s">
        <v>101</v>
      </c>
    </row>
    <row r="8917" spans="1:1" x14ac:dyDescent="0.35">
      <c r="A8917" t="s">
        <v>67</v>
      </c>
    </row>
    <row r="8918" spans="1:1" x14ac:dyDescent="0.35">
      <c r="A8918" t="s">
        <v>25</v>
      </c>
    </row>
    <row r="8919" spans="1:1" x14ac:dyDescent="0.35">
      <c r="A8919" t="s">
        <v>23</v>
      </c>
    </row>
    <row r="8920" spans="1:1" x14ac:dyDescent="0.35">
      <c r="A8920" t="s">
        <v>169</v>
      </c>
    </row>
    <row r="8921" spans="1:1" x14ac:dyDescent="0.35">
      <c r="A8921" t="s">
        <v>42</v>
      </c>
    </row>
    <row r="8922" spans="1:1" x14ac:dyDescent="0.35">
      <c r="A8922" t="s">
        <v>201</v>
      </c>
    </row>
    <row r="8923" spans="1:1" x14ac:dyDescent="0.35">
      <c r="A8923" t="s">
        <v>177</v>
      </c>
    </row>
    <row r="8924" spans="1:1" x14ac:dyDescent="0.35">
      <c r="A8924" t="s">
        <v>79</v>
      </c>
    </row>
    <row r="8925" spans="1:1" x14ac:dyDescent="0.35">
      <c r="A8925" t="s">
        <v>149</v>
      </c>
    </row>
    <row r="8926" spans="1:1" x14ac:dyDescent="0.35">
      <c r="A8926" t="s">
        <v>13</v>
      </c>
    </row>
    <row r="8927" spans="1:1" x14ac:dyDescent="0.35">
      <c r="A8927" t="s">
        <v>149</v>
      </c>
    </row>
    <row r="8928" spans="1:1" x14ac:dyDescent="0.35">
      <c r="A8928" t="s">
        <v>42</v>
      </c>
    </row>
    <row r="8929" spans="1:1" x14ac:dyDescent="0.35">
      <c r="A8929" t="s">
        <v>32</v>
      </c>
    </row>
    <row r="8930" spans="1:1" x14ac:dyDescent="0.35">
      <c r="A8930" t="s">
        <v>14</v>
      </c>
    </row>
    <row r="8931" spans="1:1" x14ac:dyDescent="0.35">
      <c r="A8931" t="s">
        <v>177</v>
      </c>
    </row>
    <row r="8932" spans="1:1" x14ac:dyDescent="0.35">
      <c r="A8932" t="s">
        <v>133</v>
      </c>
    </row>
    <row r="8933" spans="1:1" x14ac:dyDescent="0.35">
      <c r="A8933" t="s">
        <v>25</v>
      </c>
    </row>
    <row r="8934" spans="1:1" x14ac:dyDescent="0.35">
      <c r="A8934" t="s">
        <v>177</v>
      </c>
    </row>
    <row r="8935" spans="1:1" x14ac:dyDescent="0.35">
      <c r="A8935" t="s">
        <v>14</v>
      </c>
    </row>
    <row r="8936" spans="1:1" x14ac:dyDescent="0.35">
      <c r="A8936" t="s">
        <v>25</v>
      </c>
    </row>
    <row r="8937" spans="1:1" x14ac:dyDescent="0.35">
      <c r="A8937" t="s">
        <v>31</v>
      </c>
    </row>
    <row r="8938" spans="1:1" x14ac:dyDescent="0.35">
      <c r="A8938" t="s">
        <v>67</v>
      </c>
    </row>
    <row r="8939" spans="1:1" x14ac:dyDescent="0.35">
      <c r="A8939" t="s">
        <v>57</v>
      </c>
    </row>
    <row r="8940" spans="1:1" x14ac:dyDescent="0.35">
      <c r="A8940" t="s">
        <v>22</v>
      </c>
    </row>
    <row r="8941" spans="1:1" x14ac:dyDescent="0.35">
      <c r="A8941" t="s">
        <v>13</v>
      </c>
    </row>
    <row r="8942" spans="1:1" x14ac:dyDescent="0.35">
      <c r="A8942" t="s">
        <v>149</v>
      </c>
    </row>
    <row r="8943" spans="1:1" x14ac:dyDescent="0.35">
      <c r="A8943" t="s">
        <v>32</v>
      </c>
    </row>
    <row r="8944" spans="1:1" x14ac:dyDescent="0.35">
      <c r="A8944" t="s">
        <v>31</v>
      </c>
    </row>
    <row r="8945" spans="1:1" x14ac:dyDescent="0.35">
      <c r="A8945" t="s">
        <v>201</v>
      </c>
    </row>
    <row r="8946" spans="1:1" x14ac:dyDescent="0.35">
      <c r="A8946" t="s">
        <v>22</v>
      </c>
    </row>
    <row r="8947" spans="1:1" x14ac:dyDescent="0.35">
      <c r="A8947" t="s">
        <v>34</v>
      </c>
    </row>
    <row r="8948" spans="1:1" x14ac:dyDescent="0.35">
      <c r="A8948" t="s">
        <v>31</v>
      </c>
    </row>
    <row r="8949" spans="1:1" x14ac:dyDescent="0.35">
      <c r="A8949" t="s">
        <v>23</v>
      </c>
    </row>
    <row r="8950" spans="1:1" x14ac:dyDescent="0.35">
      <c r="A8950" t="s">
        <v>149</v>
      </c>
    </row>
    <row r="8951" spans="1:1" x14ac:dyDescent="0.35">
      <c r="A8951" t="s">
        <v>169</v>
      </c>
    </row>
    <row r="8952" spans="1:1" x14ac:dyDescent="0.35">
      <c r="A8952" t="s">
        <v>57</v>
      </c>
    </row>
    <row r="8953" spans="1:1" x14ac:dyDescent="0.35">
      <c r="A8953" t="s">
        <v>149</v>
      </c>
    </row>
    <row r="8954" spans="1:1" x14ac:dyDescent="0.35">
      <c r="A8954" t="s">
        <v>16</v>
      </c>
    </row>
    <row r="8955" spans="1:1" x14ac:dyDescent="0.35">
      <c r="A8955" t="s">
        <v>177</v>
      </c>
    </row>
    <row r="8956" spans="1:1" x14ac:dyDescent="0.35">
      <c r="A8956" t="s">
        <v>13</v>
      </c>
    </row>
    <row r="8957" spans="1:1" x14ac:dyDescent="0.35">
      <c r="A8957" t="s">
        <v>32</v>
      </c>
    </row>
    <row r="8958" spans="1:1" x14ac:dyDescent="0.35">
      <c r="A8958" t="s">
        <v>177</v>
      </c>
    </row>
    <row r="8959" spans="1:1" x14ac:dyDescent="0.35">
      <c r="A8959" t="s">
        <v>67</v>
      </c>
    </row>
    <row r="8960" spans="1:1" x14ac:dyDescent="0.35">
      <c r="A8960" t="s">
        <v>13</v>
      </c>
    </row>
    <row r="8961" spans="1:1" x14ac:dyDescent="0.35">
      <c r="A8961" t="s">
        <v>79</v>
      </c>
    </row>
    <row r="8962" spans="1:1" x14ac:dyDescent="0.35">
      <c r="A8962" t="s">
        <v>79</v>
      </c>
    </row>
    <row r="8963" spans="1:1" x14ac:dyDescent="0.35">
      <c r="A8963" t="s">
        <v>31</v>
      </c>
    </row>
    <row r="8964" spans="1:1" x14ac:dyDescent="0.35">
      <c r="A8964" t="s">
        <v>169</v>
      </c>
    </row>
    <row r="8965" spans="1:1" x14ac:dyDescent="0.35">
      <c r="A8965" t="s">
        <v>22</v>
      </c>
    </row>
    <row r="8966" spans="1:1" x14ac:dyDescent="0.35">
      <c r="A8966" t="s">
        <v>177</v>
      </c>
    </row>
    <row r="8967" spans="1:1" x14ac:dyDescent="0.35">
      <c r="A8967" t="s">
        <v>31</v>
      </c>
    </row>
    <row r="8968" spans="1:1" x14ac:dyDescent="0.35">
      <c r="A8968" t="s">
        <v>22</v>
      </c>
    </row>
    <row r="8969" spans="1:1" x14ac:dyDescent="0.35">
      <c r="A8969" t="s">
        <v>42</v>
      </c>
    </row>
    <row r="8970" spans="1:1" x14ac:dyDescent="0.35">
      <c r="A8970" t="s">
        <v>42</v>
      </c>
    </row>
    <row r="8971" spans="1:1" x14ac:dyDescent="0.35">
      <c r="A8971" t="s">
        <v>25</v>
      </c>
    </row>
    <row r="8972" spans="1:1" x14ac:dyDescent="0.35">
      <c r="A8972" t="s">
        <v>149</v>
      </c>
    </row>
    <row r="8973" spans="1:1" x14ac:dyDescent="0.35">
      <c r="A8973" t="s">
        <v>42</v>
      </c>
    </row>
    <row r="8974" spans="1:1" x14ac:dyDescent="0.35">
      <c r="A8974" t="s">
        <v>149</v>
      </c>
    </row>
    <row r="8975" spans="1:1" x14ac:dyDescent="0.35">
      <c r="A8975" t="s">
        <v>22</v>
      </c>
    </row>
    <row r="8976" spans="1:1" x14ac:dyDescent="0.35">
      <c r="A8976" t="s">
        <v>149</v>
      </c>
    </row>
    <row r="8977" spans="1:1" x14ac:dyDescent="0.35">
      <c r="A8977" t="s">
        <v>149</v>
      </c>
    </row>
    <row r="8978" spans="1:1" x14ac:dyDescent="0.35">
      <c r="A8978" t="s">
        <v>133</v>
      </c>
    </row>
    <row r="8979" spans="1:1" x14ac:dyDescent="0.35">
      <c r="A8979" t="s">
        <v>31</v>
      </c>
    </row>
    <row r="8980" spans="1:1" x14ac:dyDescent="0.35">
      <c r="A8980" t="s">
        <v>16</v>
      </c>
    </row>
    <row r="8981" spans="1:1" x14ac:dyDescent="0.35">
      <c r="A8981" t="s">
        <v>42</v>
      </c>
    </row>
    <row r="8982" spans="1:1" x14ac:dyDescent="0.35">
      <c r="A8982" t="s">
        <v>22</v>
      </c>
    </row>
    <row r="8983" spans="1:1" x14ac:dyDescent="0.35">
      <c r="A8983" t="s">
        <v>16</v>
      </c>
    </row>
    <row r="8984" spans="1:1" x14ac:dyDescent="0.35">
      <c r="A8984" t="s">
        <v>169</v>
      </c>
    </row>
    <row r="8985" spans="1:1" x14ac:dyDescent="0.35">
      <c r="A8985" t="s">
        <v>149</v>
      </c>
    </row>
    <row r="8986" spans="1:1" x14ac:dyDescent="0.35">
      <c r="A8986" t="s">
        <v>25</v>
      </c>
    </row>
    <row r="8987" spans="1:1" x14ac:dyDescent="0.35">
      <c r="A8987" t="s">
        <v>25</v>
      </c>
    </row>
    <row r="8988" spans="1:1" x14ac:dyDescent="0.35">
      <c r="A8988" t="s">
        <v>101</v>
      </c>
    </row>
    <row r="8989" spans="1:1" x14ac:dyDescent="0.35">
      <c r="A8989" t="s">
        <v>23</v>
      </c>
    </row>
    <row r="8990" spans="1:1" x14ac:dyDescent="0.35">
      <c r="A8990" t="s">
        <v>34</v>
      </c>
    </row>
    <row r="8991" spans="1:1" x14ac:dyDescent="0.35">
      <c r="A8991" t="s">
        <v>34</v>
      </c>
    </row>
    <row r="8992" spans="1:1" x14ac:dyDescent="0.35">
      <c r="A8992" t="s">
        <v>32</v>
      </c>
    </row>
    <row r="8993" spans="1:1" x14ac:dyDescent="0.35">
      <c r="A8993" t="s">
        <v>40</v>
      </c>
    </row>
    <row r="8994" spans="1:1" x14ac:dyDescent="0.35">
      <c r="A8994" t="s">
        <v>149</v>
      </c>
    </row>
    <row r="8995" spans="1:1" x14ac:dyDescent="0.35">
      <c r="A8995" t="s">
        <v>57</v>
      </c>
    </row>
    <row r="8996" spans="1:1" x14ac:dyDescent="0.35">
      <c r="A8996" t="s">
        <v>16</v>
      </c>
    </row>
    <row r="8997" spans="1:1" x14ac:dyDescent="0.35">
      <c r="A8997" t="s">
        <v>149</v>
      </c>
    </row>
    <row r="8998" spans="1:1" x14ac:dyDescent="0.35">
      <c r="A8998" t="s">
        <v>31</v>
      </c>
    </row>
    <row r="8999" spans="1:1" x14ac:dyDescent="0.35">
      <c r="A8999" t="s">
        <v>57</v>
      </c>
    </row>
    <row r="9000" spans="1:1" x14ac:dyDescent="0.35">
      <c r="A9000" t="s">
        <v>16</v>
      </c>
    </row>
    <row r="9001" spans="1:1" x14ac:dyDescent="0.35">
      <c r="A9001" t="s">
        <v>16</v>
      </c>
    </row>
    <row r="9002" spans="1:1" x14ac:dyDescent="0.35">
      <c r="A9002" t="s">
        <v>149</v>
      </c>
    </row>
    <row r="9003" spans="1:1" x14ac:dyDescent="0.35">
      <c r="A9003" t="s">
        <v>57</v>
      </c>
    </row>
    <row r="9004" spans="1:1" x14ac:dyDescent="0.35">
      <c r="A9004" t="s">
        <v>101</v>
      </c>
    </row>
    <row r="9005" spans="1:1" x14ac:dyDescent="0.35">
      <c r="A9005" t="s">
        <v>57</v>
      </c>
    </row>
    <row r="9006" spans="1:1" x14ac:dyDescent="0.35">
      <c r="A9006" t="s">
        <v>57</v>
      </c>
    </row>
    <row r="9007" spans="1:1" x14ac:dyDescent="0.35">
      <c r="A9007" t="s">
        <v>101</v>
      </c>
    </row>
    <row r="9008" spans="1:1" x14ac:dyDescent="0.35">
      <c r="A9008" t="s">
        <v>23</v>
      </c>
    </row>
    <row r="9009" spans="1:1" x14ac:dyDescent="0.35">
      <c r="A9009" t="s">
        <v>57</v>
      </c>
    </row>
    <row r="9010" spans="1:1" x14ac:dyDescent="0.35">
      <c r="A9010" t="s">
        <v>32</v>
      </c>
    </row>
    <row r="9011" spans="1:1" x14ac:dyDescent="0.35">
      <c r="A9011" t="s">
        <v>67</v>
      </c>
    </row>
    <row r="9012" spans="1:1" x14ac:dyDescent="0.35">
      <c r="A9012" t="s">
        <v>32</v>
      </c>
    </row>
    <row r="9013" spans="1:1" x14ac:dyDescent="0.35">
      <c r="A9013" t="s">
        <v>201</v>
      </c>
    </row>
    <row r="9014" spans="1:1" x14ac:dyDescent="0.35">
      <c r="A9014" t="s">
        <v>22</v>
      </c>
    </row>
    <row r="9015" spans="1:1" x14ac:dyDescent="0.35">
      <c r="A9015" t="s">
        <v>32</v>
      </c>
    </row>
    <row r="9016" spans="1:1" x14ac:dyDescent="0.35">
      <c r="A9016" t="s">
        <v>201</v>
      </c>
    </row>
    <row r="9017" spans="1:1" x14ac:dyDescent="0.35">
      <c r="A9017" t="s">
        <v>40</v>
      </c>
    </row>
    <row r="9018" spans="1:1" x14ac:dyDescent="0.35">
      <c r="A9018" t="s">
        <v>201</v>
      </c>
    </row>
    <row r="9019" spans="1:1" x14ac:dyDescent="0.35">
      <c r="A9019" t="s">
        <v>133</v>
      </c>
    </row>
    <row r="9020" spans="1:1" x14ac:dyDescent="0.35">
      <c r="A9020" t="s">
        <v>149</v>
      </c>
    </row>
    <row r="9021" spans="1:1" x14ac:dyDescent="0.35">
      <c r="A9021" t="s">
        <v>22</v>
      </c>
    </row>
    <row r="9022" spans="1:1" x14ac:dyDescent="0.35">
      <c r="A9022" t="s">
        <v>13</v>
      </c>
    </row>
    <row r="9023" spans="1:1" x14ac:dyDescent="0.35">
      <c r="A9023" t="s">
        <v>25</v>
      </c>
    </row>
    <row r="9024" spans="1:1" x14ac:dyDescent="0.35">
      <c r="A9024" t="s">
        <v>23</v>
      </c>
    </row>
    <row r="9025" spans="1:1" x14ac:dyDescent="0.35">
      <c r="A9025" t="s">
        <v>42</v>
      </c>
    </row>
    <row r="9026" spans="1:1" x14ac:dyDescent="0.35">
      <c r="A9026" t="s">
        <v>79</v>
      </c>
    </row>
    <row r="9027" spans="1:1" x14ac:dyDescent="0.35">
      <c r="A9027" t="s">
        <v>149</v>
      </c>
    </row>
    <row r="9028" spans="1:1" x14ac:dyDescent="0.35">
      <c r="A9028" t="s">
        <v>67</v>
      </c>
    </row>
    <row r="9029" spans="1:1" x14ac:dyDescent="0.35">
      <c r="A9029" t="s">
        <v>42</v>
      </c>
    </row>
    <row r="9030" spans="1:1" x14ac:dyDescent="0.35">
      <c r="A9030" t="s">
        <v>32</v>
      </c>
    </row>
    <row r="9031" spans="1:1" x14ac:dyDescent="0.35">
      <c r="A9031" t="s">
        <v>57</v>
      </c>
    </row>
    <row r="9032" spans="1:1" x14ac:dyDescent="0.35">
      <c r="A9032" t="s">
        <v>16</v>
      </c>
    </row>
    <row r="9033" spans="1:1" x14ac:dyDescent="0.35">
      <c r="A9033" t="s">
        <v>169</v>
      </c>
    </row>
    <row r="9034" spans="1:1" x14ac:dyDescent="0.35">
      <c r="A9034" t="s">
        <v>133</v>
      </c>
    </row>
    <row r="9035" spans="1:1" x14ac:dyDescent="0.35">
      <c r="A9035" t="s">
        <v>31</v>
      </c>
    </row>
    <row r="9036" spans="1:1" x14ac:dyDescent="0.35">
      <c r="A9036" t="s">
        <v>40</v>
      </c>
    </row>
    <row r="9037" spans="1:1" x14ac:dyDescent="0.35">
      <c r="A9037" t="s">
        <v>169</v>
      </c>
    </row>
    <row r="9038" spans="1:1" x14ac:dyDescent="0.35">
      <c r="A9038" t="s">
        <v>23</v>
      </c>
    </row>
    <row r="9039" spans="1:1" x14ac:dyDescent="0.35">
      <c r="A9039" t="s">
        <v>22</v>
      </c>
    </row>
    <row r="9040" spans="1:1" x14ac:dyDescent="0.35">
      <c r="A9040" t="s">
        <v>34</v>
      </c>
    </row>
    <row r="9041" spans="1:1" x14ac:dyDescent="0.35">
      <c r="A9041" t="s">
        <v>177</v>
      </c>
    </row>
    <row r="9042" spans="1:1" x14ac:dyDescent="0.35">
      <c r="A9042" t="s">
        <v>101</v>
      </c>
    </row>
    <row r="9043" spans="1:1" x14ac:dyDescent="0.35">
      <c r="A9043" t="s">
        <v>31</v>
      </c>
    </row>
    <row r="9044" spans="1:1" x14ac:dyDescent="0.35">
      <c r="A9044" t="s">
        <v>42</v>
      </c>
    </row>
    <row r="9045" spans="1:1" x14ac:dyDescent="0.35">
      <c r="A9045" t="s">
        <v>133</v>
      </c>
    </row>
    <row r="9046" spans="1:1" x14ac:dyDescent="0.35">
      <c r="A9046" t="s">
        <v>32</v>
      </c>
    </row>
    <row r="9047" spans="1:1" x14ac:dyDescent="0.35">
      <c r="A9047" t="s">
        <v>34</v>
      </c>
    </row>
    <row r="9048" spans="1:1" x14ac:dyDescent="0.35">
      <c r="A9048" t="s">
        <v>23</v>
      </c>
    </row>
    <row r="9049" spans="1:1" x14ac:dyDescent="0.35">
      <c r="A9049" t="s">
        <v>13</v>
      </c>
    </row>
    <row r="9050" spans="1:1" x14ac:dyDescent="0.35">
      <c r="A9050" t="s">
        <v>79</v>
      </c>
    </row>
    <row r="9051" spans="1:1" x14ac:dyDescent="0.35">
      <c r="A9051" t="s">
        <v>169</v>
      </c>
    </row>
    <row r="9052" spans="1:1" x14ac:dyDescent="0.35">
      <c r="A9052" t="s">
        <v>14</v>
      </c>
    </row>
    <row r="9053" spans="1:1" x14ac:dyDescent="0.35">
      <c r="A9053" t="s">
        <v>42</v>
      </c>
    </row>
    <row r="9054" spans="1:1" x14ac:dyDescent="0.35">
      <c r="A9054" t="s">
        <v>177</v>
      </c>
    </row>
    <row r="9055" spans="1:1" x14ac:dyDescent="0.35">
      <c r="A9055" t="s">
        <v>57</v>
      </c>
    </row>
    <row r="9056" spans="1:1" x14ac:dyDescent="0.35">
      <c r="A9056" t="s">
        <v>177</v>
      </c>
    </row>
    <row r="9057" spans="1:1" x14ac:dyDescent="0.35">
      <c r="A9057" t="s">
        <v>23</v>
      </c>
    </row>
    <row r="9058" spans="1:1" x14ac:dyDescent="0.35">
      <c r="A9058" t="s">
        <v>42</v>
      </c>
    </row>
    <row r="9059" spans="1:1" x14ac:dyDescent="0.35">
      <c r="A9059" t="s">
        <v>169</v>
      </c>
    </row>
    <row r="9060" spans="1:1" x14ac:dyDescent="0.35">
      <c r="A9060" t="s">
        <v>25</v>
      </c>
    </row>
    <row r="9061" spans="1:1" x14ac:dyDescent="0.35">
      <c r="A9061" t="s">
        <v>32</v>
      </c>
    </row>
    <row r="9062" spans="1:1" x14ac:dyDescent="0.35">
      <c r="A9062" t="s">
        <v>201</v>
      </c>
    </row>
    <row r="9063" spans="1:1" x14ac:dyDescent="0.35">
      <c r="A9063" t="s">
        <v>22</v>
      </c>
    </row>
    <row r="9064" spans="1:1" x14ac:dyDescent="0.35">
      <c r="A9064" t="s">
        <v>57</v>
      </c>
    </row>
    <row r="9065" spans="1:1" x14ac:dyDescent="0.35">
      <c r="A9065" t="s">
        <v>32</v>
      </c>
    </row>
    <row r="9066" spans="1:1" x14ac:dyDescent="0.35">
      <c r="A9066" t="s">
        <v>22</v>
      </c>
    </row>
    <row r="9067" spans="1:1" x14ac:dyDescent="0.35">
      <c r="A9067" t="s">
        <v>133</v>
      </c>
    </row>
    <row r="9068" spans="1:1" x14ac:dyDescent="0.35">
      <c r="A9068" t="s">
        <v>32</v>
      </c>
    </row>
    <row r="9069" spans="1:1" x14ac:dyDescent="0.35">
      <c r="A9069" t="s">
        <v>201</v>
      </c>
    </row>
    <row r="9070" spans="1:1" x14ac:dyDescent="0.35">
      <c r="A9070" t="s">
        <v>169</v>
      </c>
    </row>
    <row r="9071" spans="1:1" x14ac:dyDescent="0.35">
      <c r="A9071" t="s">
        <v>34</v>
      </c>
    </row>
    <row r="9072" spans="1:1" x14ac:dyDescent="0.35">
      <c r="A9072" t="s">
        <v>16</v>
      </c>
    </row>
    <row r="9073" spans="1:1" x14ac:dyDescent="0.35">
      <c r="A9073" t="s">
        <v>149</v>
      </c>
    </row>
    <row r="9074" spans="1:1" x14ac:dyDescent="0.35">
      <c r="A9074" t="s">
        <v>34</v>
      </c>
    </row>
    <row r="9075" spans="1:1" x14ac:dyDescent="0.35">
      <c r="A9075" t="s">
        <v>201</v>
      </c>
    </row>
    <row r="9076" spans="1:1" x14ac:dyDescent="0.35">
      <c r="A9076" t="s">
        <v>42</v>
      </c>
    </row>
    <row r="9077" spans="1:1" x14ac:dyDescent="0.35">
      <c r="A9077" t="s">
        <v>177</v>
      </c>
    </row>
    <row r="9078" spans="1:1" x14ac:dyDescent="0.35">
      <c r="A9078" t="s">
        <v>40</v>
      </c>
    </row>
    <row r="9079" spans="1:1" x14ac:dyDescent="0.35">
      <c r="A9079" t="s">
        <v>177</v>
      </c>
    </row>
    <row r="9080" spans="1:1" x14ac:dyDescent="0.35">
      <c r="A9080" t="s">
        <v>79</v>
      </c>
    </row>
    <row r="9081" spans="1:1" x14ac:dyDescent="0.35">
      <c r="A9081" t="s">
        <v>32</v>
      </c>
    </row>
    <row r="9082" spans="1:1" x14ac:dyDescent="0.35">
      <c r="A9082" t="s">
        <v>25</v>
      </c>
    </row>
    <row r="9083" spans="1:1" x14ac:dyDescent="0.35">
      <c r="A9083" t="s">
        <v>201</v>
      </c>
    </row>
    <row r="9084" spans="1:1" x14ac:dyDescent="0.35">
      <c r="A9084" t="s">
        <v>34</v>
      </c>
    </row>
    <row r="9085" spans="1:1" x14ac:dyDescent="0.35">
      <c r="A9085" t="s">
        <v>32</v>
      </c>
    </row>
    <row r="9086" spans="1:1" x14ac:dyDescent="0.35">
      <c r="A9086" t="s">
        <v>22</v>
      </c>
    </row>
    <row r="9087" spans="1:1" x14ac:dyDescent="0.35">
      <c r="A9087" t="s">
        <v>16</v>
      </c>
    </row>
    <row r="9088" spans="1:1" x14ac:dyDescent="0.35">
      <c r="A9088" t="s">
        <v>42</v>
      </c>
    </row>
    <row r="9089" spans="1:1" x14ac:dyDescent="0.35">
      <c r="A9089" t="s">
        <v>79</v>
      </c>
    </row>
    <row r="9090" spans="1:1" x14ac:dyDescent="0.35">
      <c r="A9090" t="s">
        <v>42</v>
      </c>
    </row>
    <row r="9091" spans="1:1" x14ac:dyDescent="0.35">
      <c r="A9091" t="s">
        <v>79</v>
      </c>
    </row>
    <row r="9092" spans="1:1" x14ac:dyDescent="0.35">
      <c r="A9092" t="s">
        <v>149</v>
      </c>
    </row>
    <row r="9093" spans="1:1" x14ac:dyDescent="0.35">
      <c r="A9093" t="s">
        <v>14</v>
      </c>
    </row>
    <row r="9094" spans="1:1" x14ac:dyDescent="0.35">
      <c r="A9094" t="s">
        <v>32</v>
      </c>
    </row>
    <row r="9095" spans="1:1" x14ac:dyDescent="0.35">
      <c r="A9095" t="s">
        <v>149</v>
      </c>
    </row>
    <row r="9096" spans="1:1" x14ac:dyDescent="0.35">
      <c r="A9096" t="s">
        <v>16</v>
      </c>
    </row>
    <row r="9097" spans="1:1" x14ac:dyDescent="0.35">
      <c r="A9097" t="s">
        <v>79</v>
      </c>
    </row>
    <row r="9098" spans="1:1" x14ac:dyDescent="0.35">
      <c r="A9098" t="s">
        <v>177</v>
      </c>
    </row>
    <row r="9099" spans="1:1" x14ac:dyDescent="0.35">
      <c r="A9099" t="s">
        <v>25</v>
      </c>
    </row>
    <row r="9100" spans="1:1" x14ac:dyDescent="0.35">
      <c r="A9100" t="s">
        <v>34</v>
      </c>
    </row>
    <row r="9101" spans="1:1" x14ac:dyDescent="0.35">
      <c r="A9101" t="s">
        <v>40</v>
      </c>
    </row>
    <row r="9102" spans="1:1" x14ac:dyDescent="0.35">
      <c r="A9102" t="s">
        <v>31</v>
      </c>
    </row>
    <row r="9103" spans="1:1" x14ac:dyDescent="0.35">
      <c r="A9103" t="s">
        <v>201</v>
      </c>
    </row>
    <row r="9104" spans="1:1" x14ac:dyDescent="0.35">
      <c r="A9104" t="s">
        <v>169</v>
      </c>
    </row>
    <row r="9105" spans="1:1" x14ac:dyDescent="0.35">
      <c r="A9105" t="s">
        <v>177</v>
      </c>
    </row>
    <row r="9106" spans="1:1" x14ac:dyDescent="0.35">
      <c r="A9106" t="s">
        <v>57</v>
      </c>
    </row>
    <row r="9107" spans="1:1" x14ac:dyDescent="0.35">
      <c r="A9107" t="s">
        <v>16</v>
      </c>
    </row>
    <row r="9108" spans="1:1" x14ac:dyDescent="0.35">
      <c r="A9108" t="s">
        <v>57</v>
      </c>
    </row>
    <row r="9109" spans="1:1" x14ac:dyDescent="0.35">
      <c r="A9109" t="s">
        <v>67</v>
      </c>
    </row>
    <row r="9110" spans="1:1" x14ac:dyDescent="0.35">
      <c r="A9110" t="s">
        <v>22</v>
      </c>
    </row>
    <row r="9111" spans="1:1" x14ac:dyDescent="0.35">
      <c r="A9111" t="s">
        <v>34</v>
      </c>
    </row>
    <row r="9112" spans="1:1" x14ac:dyDescent="0.35">
      <c r="A9112" t="s">
        <v>101</v>
      </c>
    </row>
    <row r="9113" spans="1:1" x14ac:dyDescent="0.35">
      <c r="A9113" t="s">
        <v>23</v>
      </c>
    </row>
    <row r="9114" spans="1:1" x14ac:dyDescent="0.35">
      <c r="A9114" t="s">
        <v>201</v>
      </c>
    </row>
    <row r="9115" spans="1:1" x14ac:dyDescent="0.35">
      <c r="A9115" t="s">
        <v>16</v>
      </c>
    </row>
    <row r="9116" spans="1:1" x14ac:dyDescent="0.35">
      <c r="A9116" t="s">
        <v>40</v>
      </c>
    </row>
    <row r="9117" spans="1:1" x14ac:dyDescent="0.35">
      <c r="A9117" t="s">
        <v>133</v>
      </c>
    </row>
    <row r="9118" spans="1:1" x14ac:dyDescent="0.35">
      <c r="A9118" t="s">
        <v>23</v>
      </c>
    </row>
    <row r="9119" spans="1:1" x14ac:dyDescent="0.35">
      <c r="A9119" t="s">
        <v>14</v>
      </c>
    </row>
    <row r="9120" spans="1:1" x14ac:dyDescent="0.35">
      <c r="A9120" t="s">
        <v>25</v>
      </c>
    </row>
    <row r="9121" spans="1:1" x14ac:dyDescent="0.35">
      <c r="A9121" t="s">
        <v>23</v>
      </c>
    </row>
    <row r="9122" spans="1:1" x14ac:dyDescent="0.35">
      <c r="A9122" t="s">
        <v>67</v>
      </c>
    </row>
    <row r="9123" spans="1:1" x14ac:dyDescent="0.35">
      <c r="A9123" t="s">
        <v>14</v>
      </c>
    </row>
    <row r="9124" spans="1:1" x14ac:dyDescent="0.35">
      <c r="A9124" t="s">
        <v>23</v>
      </c>
    </row>
    <row r="9125" spans="1:1" x14ac:dyDescent="0.35">
      <c r="A9125" t="s">
        <v>16</v>
      </c>
    </row>
    <row r="9126" spans="1:1" x14ac:dyDescent="0.35">
      <c r="A9126" t="s">
        <v>201</v>
      </c>
    </row>
    <row r="9127" spans="1:1" x14ac:dyDescent="0.35">
      <c r="A9127" t="s">
        <v>34</v>
      </c>
    </row>
    <row r="9128" spans="1:1" x14ac:dyDescent="0.35">
      <c r="A9128" t="s">
        <v>34</v>
      </c>
    </row>
    <row r="9129" spans="1:1" x14ac:dyDescent="0.35">
      <c r="A9129" t="s">
        <v>133</v>
      </c>
    </row>
    <row r="9130" spans="1:1" x14ac:dyDescent="0.35">
      <c r="A9130" t="s">
        <v>79</v>
      </c>
    </row>
    <row r="9131" spans="1:1" x14ac:dyDescent="0.35">
      <c r="A9131" t="s">
        <v>101</v>
      </c>
    </row>
    <row r="9132" spans="1:1" x14ac:dyDescent="0.35">
      <c r="A9132" t="s">
        <v>79</v>
      </c>
    </row>
    <row r="9133" spans="1:1" x14ac:dyDescent="0.35">
      <c r="A9133" t="s">
        <v>32</v>
      </c>
    </row>
    <row r="9134" spans="1:1" x14ac:dyDescent="0.35">
      <c r="A9134" t="s">
        <v>13</v>
      </c>
    </row>
    <row r="9135" spans="1:1" x14ac:dyDescent="0.35">
      <c r="A9135" t="s">
        <v>177</v>
      </c>
    </row>
    <row r="9136" spans="1:1" x14ac:dyDescent="0.35">
      <c r="A9136" t="s">
        <v>23</v>
      </c>
    </row>
    <row r="9137" spans="1:1" x14ac:dyDescent="0.35">
      <c r="A9137" t="s">
        <v>16</v>
      </c>
    </row>
    <row r="9138" spans="1:1" x14ac:dyDescent="0.35">
      <c r="A9138" t="s">
        <v>201</v>
      </c>
    </row>
    <row r="9139" spans="1:1" x14ac:dyDescent="0.35">
      <c r="A9139" t="s">
        <v>101</v>
      </c>
    </row>
    <row r="9140" spans="1:1" x14ac:dyDescent="0.35">
      <c r="A9140" t="s">
        <v>23</v>
      </c>
    </row>
    <row r="9141" spans="1:1" x14ac:dyDescent="0.35">
      <c r="A9141" t="s">
        <v>34</v>
      </c>
    </row>
    <row r="9142" spans="1:1" x14ac:dyDescent="0.35">
      <c r="A9142" t="s">
        <v>23</v>
      </c>
    </row>
    <row r="9143" spans="1:1" x14ac:dyDescent="0.35">
      <c r="A9143" t="s">
        <v>42</v>
      </c>
    </row>
    <row r="9144" spans="1:1" x14ac:dyDescent="0.35">
      <c r="A9144" t="s">
        <v>169</v>
      </c>
    </row>
    <row r="9145" spans="1:1" x14ac:dyDescent="0.35">
      <c r="A9145" t="s">
        <v>79</v>
      </c>
    </row>
    <row r="9146" spans="1:1" x14ac:dyDescent="0.35">
      <c r="A9146" t="s">
        <v>133</v>
      </c>
    </row>
    <row r="9147" spans="1:1" x14ac:dyDescent="0.35">
      <c r="A9147" t="s">
        <v>133</v>
      </c>
    </row>
    <row r="9148" spans="1:1" x14ac:dyDescent="0.35">
      <c r="A9148" t="s">
        <v>31</v>
      </c>
    </row>
    <row r="9149" spans="1:1" x14ac:dyDescent="0.35">
      <c r="A9149" t="s">
        <v>40</v>
      </c>
    </row>
    <row r="9150" spans="1:1" x14ac:dyDescent="0.35">
      <c r="A9150" t="s">
        <v>79</v>
      </c>
    </row>
    <row r="9151" spans="1:1" x14ac:dyDescent="0.35">
      <c r="A9151" t="s">
        <v>31</v>
      </c>
    </row>
    <row r="9152" spans="1:1" x14ac:dyDescent="0.35">
      <c r="A9152" t="s">
        <v>23</v>
      </c>
    </row>
    <row r="9153" spans="1:1" x14ac:dyDescent="0.35">
      <c r="A9153" t="s">
        <v>23</v>
      </c>
    </row>
    <row r="9154" spans="1:1" x14ac:dyDescent="0.35">
      <c r="A9154" t="s">
        <v>32</v>
      </c>
    </row>
    <row r="9155" spans="1:1" x14ac:dyDescent="0.35">
      <c r="A9155" t="s">
        <v>31</v>
      </c>
    </row>
    <row r="9156" spans="1:1" x14ac:dyDescent="0.35">
      <c r="A9156" t="s">
        <v>32</v>
      </c>
    </row>
    <row r="9157" spans="1:1" x14ac:dyDescent="0.35">
      <c r="A9157" t="s">
        <v>57</v>
      </c>
    </row>
    <row r="9158" spans="1:1" x14ac:dyDescent="0.35">
      <c r="A9158" t="s">
        <v>177</v>
      </c>
    </row>
    <row r="9159" spans="1:1" x14ac:dyDescent="0.35">
      <c r="A9159" t="s">
        <v>101</v>
      </c>
    </row>
    <row r="9160" spans="1:1" x14ac:dyDescent="0.35">
      <c r="A9160" t="s">
        <v>149</v>
      </c>
    </row>
    <row r="9161" spans="1:1" x14ac:dyDescent="0.35">
      <c r="A9161" t="s">
        <v>40</v>
      </c>
    </row>
    <row r="9162" spans="1:1" x14ac:dyDescent="0.35">
      <c r="A9162" t="s">
        <v>25</v>
      </c>
    </row>
    <row r="9163" spans="1:1" x14ac:dyDescent="0.35">
      <c r="A9163" t="s">
        <v>101</v>
      </c>
    </row>
    <row r="9164" spans="1:1" x14ac:dyDescent="0.35">
      <c r="A9164" t="s">
        <v>79</v>
      </c>
    </row>
    <row r="9165" spans="1:1" x14ac:dyDescent="0.35">
      <c r="A9165" t="s">
        <v>25</v>
      </c>
    </row>
    <row r="9166" spans="1:1" x14ac:dyDescent="0.35">
      <c r="A9166" t="s">
        <v>201</v>
      </c>
    </row>
    <row r="9167" spans="1:1" x14ac:dyDescent="0.35">
      <c r="A9167" t="s">
        <v>40</v>
      </c>
    </row>
    <row r="9168" spans="1:1" x14ac:dyDescent="0.35">
      <c r="A9168" t="s">
        <v>40</v>
      </c>
    </row>
    <row r="9169" spans="1:1" x14ac:dyDescent="0.35">
      <c r="A9169" t="s">
        <v>13</v>
      </c>
    </row>
    <row r="9170" spans="1:1" x14ac:dyDescent="0.35">
      <c r="A9170" t="s">
        <v>169</v>
      </c>
    </row>
    <row r="9171" spans="1:1" x14ac:dyDescent="0.35">
      <c r="A9171" t="s">
        <v>201</v>
      </c>
    </row>
    <row r="9172" spans="1:1" x14ac:dyDescent="0.35">
      <c r="A9172" t="s">
        <v>42</v>
      </c>
    </row>
    <row r="9173" spans="1:1" x14ac:dyDescent="0.35">
      <c r="A9173" t="s">
        <v>201</v>
      </c>
    </row>
    <row r="9174" spans="1:1" x14ac:dyDescent="0.35">
      <c r="A9174" t="s">
        <v>22</v>
      </c>
    </row>
    <row r="9175" spans="1:1" x14ac:dyDescent="0.35">
      <c r="A9175" t="s">
        <v>34</v>
      </c>
    </row>
    <row r="9176" spans="1:1" x14ac:dyDescent="0.35">
      <c r="A9176" t="s">
        <v>79</v>
      </c>
    </row>
    <row r="9177" spans="1:1" x14ac:dyDescent="0.35">
      <c r="A9177" t="s">
        <v>23</v>
      </c>
    </row>
    <row r="9178" spans="1:1" x14ac:dyDescent="0.35">
      <c r="A9178" t="s">
        <v>32</v>
      </c>
    </row>
    <row r="9179" spans="1:1" x14ac:dyDescent="0.35">
      <c r="A9179" t="s">
        <v>42</v>
      </c>
    </row>
    <row r="9180" spans="1:1" x14ac:dyDescent="0.35">
      <c r="A9180" t="s">
        <v>34</v>
      </c>
    </row>
    <row r="9181" spans="1:1" x14ac:dyDescent="0.35">
      <c r="A9181" t="s">
        <v>149</v>
      </c>
    </row>
    <row r="9182" spans="1:1" x14ac:dyDescent="0.35">
      <c r="A9182" t="s">
        <v>40</v>
      </c>
    </row>
    <row r="9183" spans="1:1" x14ac:dyDescent="0.35">
      <c r="A9183" t="s">
        <v>201</v>
      </c>
    </row>
    <row r="9184" spans="1:1" x14ac:dyDescent="0.35">
      <c r="A9184" t="s">
        <v>13</v>
      </c>
    </row>
    <row r="9185" spans="1:1" x14ac:dyDescent="0.35">
      <c r="A9185" t="s">
        <v>57</v>
      </c>
    </row>
    <row r="9186" spans="1:1" x14ac:dyDescent="0.35">
      <c r="A9186" t="s">
        <v>14</v>
      </c>
    </row>
    <row r="9187" spans="1:1" x14ac:dyDescent="0.35">
      <c r="A9187" t="s">
        <v>201</v>
      </c>
    </row>
    <row r="9188" spans="1:1" x14ac:dyDescent="0.35">
      <c r="A9188" t="s">
        <v>67</v>
      </c>
    </row>
    <row r="9189" spans="1:1" x14ac:dyDescent="0.35">
      <c r="A9189" t="s">
        <v>42</v>
      </c>
    </row>
    <row r="9190" spans="1:1" x14ac:dyDescent="0.35">
      <c r="A9190" t="s">
        <v>149</v>
      </c>
    </row>
    <row r="9191" spans="1:1" x14ac:dyDescent="0.35">
      <c r="A9191" t="s">
        <v>42</v>
      </c>
    </row>
    <row r="9192" spans="1:1" x14ac:dyDescent="0.35">
      <c r="A9192" t="s">
        <v>13</v>
      </c>
    </row>
    <row r="9193" spans="1:1" x14ac:dyDescent="0.35">
      <c r="A9193" t="s">
        <v>169</v>
      </c>
    </row>
    <row r="9194" spans="1:1" x14ac:dyDescent="0.35">
      <c r="A9194" t="s">
        <v>40</v>
      </c>
    </row>
    <row r="9195" spans="1:1" x14ac:dyDescent="0.35">
      <c r="A9195" t="s">
        <v>201</v>
      </c>
    </row>
    <row r="9196" spans="1:1" x14ac:dyDescent="0.35">
      <c r="A9196" t="s">
        <v>67</v>
      </c>
    </row>
    <row r="9197" spans="1:1" x14ac:dyDescent="0.35">
      <c r="A9197" t="s">
        <v>34</v>
      </c>
    </row>
    <row r="9198" spans="1:1" x14ac:dyDescent="0.35">
      <c r="A9198" t="s">
        <v>67</v>
      </c>
    </row>
    <row r="9199" spans="1:1" x14ac:dyDescent="0.35">
      <c r="A9199" t="s">
        <v>177</v>
      </c>
    </row>
    <row r="9200" spans="1:1" x14ac:dyDescent="0.35">
      <c r="A9200" t="s">
        <v>67</v>
      </c>
    </row>
    <row r="9201" spans="1:1" x14ac:dyDescent="0.35">
      <c r="A9201" t="s">
        <v>177</v>
      </c>
    </row>
    <row r="9202" spans="1:1" x14ac:dyDescent="0.35">
      <c r="A9202" t="s">
        <v>133</v>
      </c>
    </row>
    <row r="9203" spans="1:1" x14ac:dyDescent="0.35">
      <c r="A9203" t="s">
        <v>14</v>
      </c>
    </row>
    <row r="9204" spans="1:1" x14ac:dyDescent="0.35">
      <c r="A9204" t="s">
        <v>101</v>
      </c>
    </row>
    <row r="9205" spans="1:1" x14ac:dyDescent="0.35">
      <c r="A9205" t="s">
        <v>133</v>
      </c>
    </row>
    <row r="9206" spans="1:1" x14ac:dyDescent="0.35">
      <c r="A9206" t="s">
        <v>149</v>
      </c>
    </row>
    <row r="9207" spans="1:1" x14ac:dyDescent="0.35">
      <c r="A9207" t="s">
        <v>201</v>
      </c>
    </row>
    <row r="9208" spans="1:1" x14ac:dyDescent="0.35">
      <c r="A9208" t="s">
        <v>133</v>
      </c>
    </row>
    <row r="9209" spans="1:1" x14ac:dyDescent="0.35">
      <c r="A9209" t="s">
        <v>149</v>
      </c>
    </row>
    <row r="9210" spans="1:1" x14ac:dyDescent="0.35">
      <c r="A9210" t="s">
        <v>23</v>
      </c>
    </row>
    <row r="9211" spans="1:1" x14ac:dyDescent="0.35">
      <c r="A9211" t="s">
        <v>40</v>
      </c>
    </row>
    <row r="9212" spans="1:1" x14ac:dyDescent="0.35">
      <c r="A9212" t="s">
        <v>67</v>
      </c>
    </row>
    <row r="9213" spans="1:1" x14ac:dyDescent="0.35">
      <c r="A9213" t="s">
        <v>31</v>
      </c>
    </row>
    <row r="9214" spans="1:1" x14ac:dyDescent="0.35">
      <c r="A9214" t="s">
        <v>169</v>
      </c>
    </row>
    <row r="9215" spans="1:1" x14ac:dyDescent="0.35">
      <c r="A9215" t="s">
        <v>42</v>
      </c>
    </row>
    <row r="9216" spans="1:1" x14ac:dyDescent="0.35">
      <c r="A9216" t="s">
        <v>42</v>
      </c>
    </row>
    <row r="9217" spans="1:1" x14ac:dyDescent="0.35">
      <c r="A9217" t="s">
        <v>42</v>
      </c>
    </row>
    <row r="9218" spans="1:1" x14ac:dyDescent="0.35">
      <c r="A9218" t="s">
        <v>40</v>
      </c>
    </row>
    <row r="9219" spans="1:1" x14ac:dyDescent="0.35">
      <c r="A9219" t="s">
        <v>169</v>
      </c>
    </row>
    <row r="9220" spans="1:1" x14ac:dyDescent="0.35">
      <c r="A9220" t="s">
        <v>133</v>
      </c>
    </row>
    <row r="9221" spans="1:1" x14ac:dyDescent="0.35">
      <c r="A9221" t="s">
        <v>177</v>
      </c>
    </row>
    <row r="9222" spans="1:1" x14ac:dyDescent="0.35">
      <c r="A9222" t="s">
        <v>177</v>
      </c>
    </row>
    <row r="9223" spans="1:1" x14ac:dyDescent="0.35">
      <c r="A9223" t="s">
        <v>23</v>
      </c>
    </row>
    <row r="9224" spans="1:1" x14ac:dyDescent="0.35">
      <c r="A9224" t="s">
        <v>42</v>
      </c>
    </row>
    <row r="9225" spans="1:1" x14ac:dyDescent="0.35">
      <c r="A9225" t="s">
        <v>201</v>
      </c>
    </row>
    <row r="9226" spans="1:1" x14ac:dyDescent="0.35">
      <c r="A9226" t="s">
        <v>177</v>
      </c>
    </row>
    <row r="9227" spans="1:1" x14ac:dyDescent="0.35">
      <c r="A9227" t="s">
        <v>101</v>
      </c>
    </row>
    <row r="9228" spans="1:1" x14ac:dyDescent="0.35">
      <c r="A9228" t="s">
        <v>79</v>
      </c>
    </row>
    <row r="9229" spans="1:1" x14ac:dyDescent="0.35">
      <c r="A9229" t="s">
        <v>25</v>
      </c>
    </row>
    <row r="9230" spans="1:1" x14ac:dyDescent="0.35">
      <c r="A9230" t="s">
        <v>149</v>
      </c>
    </row>
    <row r="9231" spans="1:1" x14ac:dyDescent="0.35">
      <c r="A9231" t="s">
        <v>57</v>
      </c>
    </row>
    <row r="9232" spans="1:1" x14ac:dyDescent="0.35">
      <c r="A9232" t="s">
        <v>177</v>
      </c>
    </row>
    <row r="9233" spans="1:1" x14ac:dyDescent="0.35">
      <c r="A9233" t="s">
        <v>14</v>
      </c>
    </row>
    <row r="9234" spans="1:1" x14ac:dyDescent="0.35">
      <c r="A9234" t="s">
        <v>40</v>
      </c>
    </row>
    <row r="9235" spans="1:1" x14ac:dyDescent="0.35">
      <c r="A9235" t="s">
        <v>40</v>
      </c>
    </row>
    <row r="9236" spans="1:1" x14ac:dyDescent="0.35">
      <c r="A9236" t="s">
        <v>31</v>
      </c>
    </row>
    <row r="9237" spans="1:1" x14ac:dyDescent="0.35">
      <c r="A9237" t="s">
        <v>133</v>
      </c>
    </row>
    <row r="9238" spans="1:1" x14ac:dyDescent="0.35">
      <c r="A9238" t="s">
        <v>149</v>
      </c>
    </row>
    <row r="9239" spans="1:1" x14ac:dyDescent="0.35">
      <c r="A9239" t="s">
        <v>149</v>
      </c>
    </row>
    <row r="9240" spans="1:1" x14ac:dyDescent="0.35">
      <c r="A9240" t="s">
        <v>169</v>
      </c>
    </row>
    <row r="9241" spans="1:1" x14ac:dyDescent="0.35">
      <c r="A9241" t="s">
        <v>14</v>
      </c>
    </row>
    <row r="9242" spans="1:1" x14ac:dyDescent="0.35">
      <c r="A9242" t="s">
        <v>25</v>
      </c>
    </row>
    <row r="9243" spans="1:1" x14ac:dyDescent="0.35">
      <c r="A9243" t="s">
        <v>34</v>
      </c>
    </row>
    <row r="9244" spans="1:1" x14ac:dyDescent="0.35">
      <c r="A9244" t="s">
        <v>25</v>
      </c>
    </row>
    <row r="9245" spans="1:1" x14ac:dyDescent="0.35">
      <c r="A9245" t="s">
        <v>25</v>
      </c>
    </row>
    <row r="9246" spans="1:1" x14ac:dyDescent="0.35">
      <c r="A9246" t="s">
        <v>169</v>
      </c>
    </row>
    <row r="9247" spans="1:1" x14ac:dyDescent="0.35">
      <c r="A9247" t="s">
        <v>25</v>
      </c>
    </row>
    <row r="9248" spans="1:1" x14ac:dyDescent="0.35">
      <c r="A9248" t="s">
        <v>201</v>
      </c>
    </row>
    <row r="9249" spans="1:1" x14ac:dyDescent="0.35">
      <c r="A9249" t="s">
        <v>79</v>
      </c>
    </row>
    <row r="9250" spans="1:1" x14ac:dyDescent="0.35">
      <c r="A9250" t="s">
        <v>22</v>
      </c>
    </row>
    <row r="9251" spans="1:1" x14ac:dyDescent="0.35">
      <c r="A9251" t="s">
        <v>67</v>
      </c>
    </row>
    <row r="9252" spans="1:1" x14ac:dyDescent="0.35">
      <c r="A9252" t="s">
        <v>133</v>
      </c>
    </row>
    <row r="9253" spans="1:1" x14ac:dyDescent="0.35">
      <c r="A9253" t="s">
        <v>201</v>
      </c>
    </row>
    <row r="9254" spans="1:1" x14ac:dyDescent="0.35">
      <c r="A9254" t="s">
        <v>149</v>
      </c>
    </row>
    <row r="9255" spans="1:1" x14ac:dyDescent="0.35">
      <c r="A9255" t="s">
        <v>32</v>
      </c>
    </row>
    <row r="9256" spans="1:1" x14ac:dyDescent="0.35">
      <c r="A9256" t="s">
        <v>133</v>
      </c>
    </row>
    <row r="9257" spans="1:1" x14ac:dyDescent="0.35">
      <c r="A9257" t="s">
        <v>201</v>
      </c>
    </row>
    <row r="9258" spans="1:1" x14ac:dyDescent="0.35">
      <c r="A9258" t="s">
        <v>13</v>
      </c>
    </row>
    <row r="9259" spans="1:1" x14ac:dyDescent="0.35">
      <c r="A9259" t="s">
        <v>22</v>
      </c>
    </row>
    <row r="9260" spans="1:1" x14ac:dyDescent="0.35">
      <c r="A9260" t="s">
        <v>101</v>
      </c>
    </row>
    <row r="9261" spans="1:1" x14ac:dyDescent="0.35">
      <c r="A9261" t="s">
        <v>101</v>
      </c>
    </row>
    <row r="9262" spans="1:1" x14ac:dyDescent="0.35">
      <c r="A9262" t="s">
        <v>34</v>
      </c>
    </row>
    <row r="9263" spans="1:1" x14ac:dyDescent="0.35">
      <c r="A9263" t="s">
        <v>169</v>
      </c>
    </row>
    <row r="9264" spans="1:1" x14ac:dyDescent="0.35">
      <c r="A9264" t="s">
        <v>40</v>
      </c>
    </row>
    <row r="9265" spans="1:1" x14ac:dyDescent="0.35">
      <c r="A9265" t="s">
        <v>34</v>
      </c>
    </row>
    <row r="9266" spans="1:1" x14ac:dyDescent="0.35">
      <c r="A9266" t="s">
        <v>57</v>
      </c>
    </row>
    <row r="9267" spans="1:1" x14ac:dyDescent="0.35">
      <c r="A9267" t="s">
        <v>57</v>
      </c>
    </row>
    <row r="9268" spans="1:1" x14ac:dyDescent="0.35">
      <c r="A9268" t="s">
        <v>25</v>
      </c>
    </row>
    <row r="9269" spans="1:1" x14ac:dyDescent="0.35">
      <c r="A9269" t="s">
        <v>169</v>
      </c>
    </row>
    <row r="9270" spans="1:1" x14ac:dyDescent="0.35">
      <c r="A9270" t="s">
        <v>13</v>
      </c>
    </row>
    <row r="9271" spans="1:1" x14ac:dyDescent="0.35">
      <c r="A9271" t="s">
        <v>133</v>
      </c>
    </row>
    <row r="9272" spans="1:1" x14ac:dyDescent="0.35">
      <c r="A9272" t="s">
        <v>169</v>
      </c>
    </row>
    <row r="9273" spans="1:1" x14ac:dyDescent="0.35">
      <c r="A9273" t="s">
        <v>101</v>
      </c>
    </row>
    <row r="9274" spans="1:1" x14ac:dyDescent="0.35">
      <c r="A9274" t="s">
        <v>23</v>
      </c>
    </row>
    <row r="9275" spans="1:1" x14ac:dyDescent="0.35">
      <c r="A9275" t="s">
        <v>42</v>
      </c>
    </row>
    <row r="9276" spans="1:1" x14ac:dyDescent="0.35">
      <c r="A9276" t="s">
        <v>79</v>
      </c>
    </row>
    <row r="9277" spans="1:1" x14ac:dyDescent="0.35">
      <c r="A9277" t="s">
        <v>133</v>
      </c>
    </row>
    <row r="9278" spans="1:1" x14ac:dyDescent="0.35">
      <c r="A9278" t="s">
        <v>201</v>
      </c>
    </row>
    <row r="9279" spans="1:1" x14ac:dyDescent="0.35">
      <c r="A9279" t="s">
        <v>133</v>
      </c>
    </row>
    <row r="9280" spans="1:1" x14ac:dyDescent="0.35">
      <c r="A9280" t="s">
        <v>40</v>
      </c>
    </row>
    <row r="9281" spans="1:1" x14ac:dyDescent="0.35">
      <c r="A9281" t="s">
        <v>42</v>
      </c>
    </row>
    <row r="9282" spans="1:1" x14ac:dyDescent="0.35">
      <c r="A9282" t="s">
        <v>13</v>
      </c>
    </row>
    <row r="9283" spans="1:1" x14ac:dyDescent="0.35">
      <c r="A9283" t="s">
        <v>34</v>
      </c>
    </row>
    <row r="9284" spans="1:1" x14ac:dyDescent="0.35">
      <c r="A9284" t="s">
        <v>133</v>
      </c>
    </row>
    <row r="9285" spans="1:1" x14ac:dyDescent="0.35">
      <c r="A9285" t="s">
        <v>40</v>
      </c>
    </row>
    <row r="9286" spans="1:1" x14ac:dyDescent="0.35">
      <c r="A9286" t="s">
        <v>31</v>
      </c>
    </row>
    <row r="9287" spans="1:1" x14ac:dyDescent="0.35">
      <c r="A9287" t="s">
        <v>40</v>
      </c>
    </row>
    <row r="9288" spans="1:1" x14ac:dyDescent="0.35">
      <c r="A9288" t="s">
        <v>23</v>
      </c>
    </row>
    <row r="9289" spans="1:1" x14ac:dyDescent="0.35">
      <c r="A9289" t="s">
        <v>14</v>
      </c>
    </row>
    <row r="9290" spans="1:1" x14ac:dyDescent="0.35">
      <c r="A9290" t="s">
        <v>201</v>
      </c>
    </row>
    <row r="9291" spans="1:1" x14ac:dyDescent="0.35">
      <c r="A9291" t="s">
        <v>14</v>
      </c>
    </row>
    <row r="9292" spans="1:1" x14ac:dyDescent="0.35">
      <c r="A9292" t="s">
        <v>169</v>
      </c>
    </row>
    <row r="9293" spans="1:1" x14ac:dyDescent="0.35">
      <c r="A9293" t="s">
        <v>34</v>
      </c>
    </row>
    <row r="9294" spans="1:1" x14ac:dyDescent="0.35">
      <c r="A9294" t="s">
        <v>169</v>
      </c>
    </row>
    <row r="9295" spans="1:1" x14ac:dyDescent="0.35">
      <c r="A9295" t="s">
        <v>25</v>
      </c>
    </row>
    <row r="9296" spans="1:1" x14ac:dyDescent="0.35">
      <c r="A9296" t="s">
        <v>25</v>
      </c>
    </row>
    <row r="9297" spans="1:1" x14ac:dyDescent="0.35">
      <c r="A9297" t="s">
        <v>67</v>
      </c>
    </row>
    <row r="9298" spans="1:1" x14ac:dyDescent="0.35">
      <c r="A9298" t="s">
        <v>79</v>
      </c>
    </row>
    <row r="9299" spans="1:1" x14ac:dyDescent="0.35">
      <c r="A9299" t="s">
        <v>133</v>
      </c>
    </row>
    <row r="9300" spans="1:1" x14ac:dyDescent="0.35">
      <c r="A9300" t="s">
        <v>22</v>
      </c>
    </row>
    <row r="9301" spans="1:1" x14ac:dyDescent="0.35">
      <c r="A9301" t="s">
        <v>25</v>
      </c>
    </row>
    <row r="9302" spans="1:1" x14ac:dyDescent="0.35">
      <c r="A9302" t="s">
        <v>14</v>
      </c>
    </row>
    <row r="9303" spans="1:1" x14ac:dyDescent="0.35">
      <c r="A9303" t="s">
        <v>101</v>
      </c>
    </row>
    <row r="9304" spans="1:1" x14ac:dyDescent="0.35">
      <c r="A9304" t="s">
        <v>149</v>
      </c>
    </row>
    <row r="9305" spans="1:1" x14ac:dyDescent="0.35">
      <c r="A9305" t="s">
        <v>79</v>
      </c>
    </row>
    <row r="9306" spans="1:1" x14ac:dyDescent="0.35">
      <c r="A9306" t="s">
        <v>14</v>
      </c>
    </row>
    <row r="9307" spans="1:1" x14ac:dyDescent="0.35">
      <c r="A9307" t="s">
        <v>40</v>
      </c>
    </row>
    <row r="9308" spans="1:1" x14ac:dyDescent="0.35">
      <c r="A9308" t="s">
        <v>42</v>
      </c>
    </row>
    <row r="9309" spans="1:1" x14ac:dyDescent="0.35">
      <c r="A9309" t="s">
        <v>23</v>
      </c>
    </row>
    <row r="9310" spans="1:1" x14ac:dyDescent="0.35">
      <c r="A9310" t="s">
        <v>13</v>
      </c>
    </row>
    <row r="9311" spans="1:1" x14ac:dyDescent="0.35">
      <c r="A9311" t="s">
        <v>201</v>
      </c>
    </row>
    <row r="9312" spans="1:1" x14ac:dyDescent="0.35">
      <c r="A9312" t="s">
        <v>177</v>
      </c>
    </row>
    <row r="9313" spans="1:1" x14ac:dyDescent="0.35">
      <c r="A9313" t="s">
        <v>34</v>
      </c>
    </row>
    <row r="9314" spans="1:1" x14ac:dyDescent="0.35">
      <c r="A9314" t="s">
        <v>169</v>
      </c>
    </row>
    <row r="9315" spans="1:1" x14ac:dyDescent="0.35">
      <c r="A9315" t="s">
        <v>169</v>
      </c>
    </row>
    <row r="9316" spans="1:1" x14ac:dyDescent="0.35">
      <c r="A9316" t="s">
        <v>34</v>
      </c>
    </row>
    <row r="9317" spans="1:1" x14ac:dyDescent="0.35">
      <c r="A9317" t="s">
        <v>149</v>
      </c>
    </row>
    <row r="9318" spans="1:1" x14ac:dyDescent="0.35">
      <c r="A9318" t="s">
        <v>149</v>
      </c>
    </row>
    <row r="9319" spans="1:1" x14ac:dyDescent="0.35">
      <c r="A9319" t="s">
        <v>201</v>
      </c>
    </row>
    <row r="9320" spans="1:1" x14ac:dyDescent="0.35">
      <c r="A9320" t="s">
        <v>22</v>
      </c>
    </row>
    <row r="9321" spans="1:1" x14ac:dyDescent="0.35">
      <c r="A9321" t="s">
        <v>22</v>
      </c>
    </row>
    <row r="9322" spans="1:1" x14ac:dyDescent="0.35">
      <c r="A9322" t="s">
        <v>32</v>
      </c>
    </row>
    <row r="9323" spans="1:1" x14ac:dyDescent="0.35">
      <c r="A9323" t="s">
        <v>101</v>
      </c>
    </row>
    <row r="9324" spans="1:1" x14ac:dyDescent="0.35">
      <c r="A9324" t="s">
        <v>133</v>
      </c>
    </row>
    <row r="9325" spans="1:1" x14ac:dyDescent="0.35">
      <c r="A9325" t="s">
        <v>23</v>
      </c>
    </row>
    <row r="9326" spans="1:1" x14ac:dyDescent="0.35">
      <c r="A9326" t="s">
        <v>67</v>
      </c>
    </row>
    <row r="9327" spans="1:1" x14ac:dyDescent="0.35">
      <c r="A9327" t="s">
        <v>14</v>
      </c>
    </row>
    <row r="9328" spans="1:1" x14ac:dyDescent="0.35">
      <c r="A9328" t="s">
        <v>23</v>
      </c>
    </row>
    <row r="9329" spans="1:1" x14ac:dyDescent="0.35">
      <c r="A9329" t="s">
        <v>22</v>
      </c>
    </row>
    <row r="9330" spans="1:1" x14ac:dyDescent="0.35">
      <c r="A9330" t="s">
        <v>14</v>
      </c>
    </row>
    <row r="9331" spans="1:1" x14ac:dyDescent="0.35">
      <c r="A9331" t="s">
        <v>25</v>
      </c>
    </row>
    <row r="9332" spans="1:1" x14ac:dyDescent="0.35">
      <c r="A9332" t="s">
        <v>31</v>
      </c>
    </row>
    <row r="9333" spans="1:1" x14ac:dyDescent="0.35">
      <c r="A9333" t="s">
        <v>34</v>
      </c>
    </row>
    <row r="9334" spans="1:1" x14ac:dyDescent="0.35">
      <c r="A9334" t="s">
        <v>169</v>
      </c>
    </row>
    <row r="9335" spans="1:1" x14ac:dyDescent="0.35">
      <c r="A9335" t="s">
        <v>133</v>
      </c>
    </row>
    <row r="9336" spans="1:1" x14ac:dyDescent="0.35">
      <c r="A9336" t="s">
        <v>34</v>
      </c>
    </row>
    <row r="9337" spans="1:1" x14ac:dyDescent="0.35">
      <c r="A9337" t="s">
        <v>31</v>
      </c>
    </row>
    <row r="9338" spans="1:1" x14ac:dyDescent="0.35">
      <c r="A9338" t="s">
        <v>14</v>
      </c>
    </row>
    <row r="9339" spans="1:1" x14ac:dyDescent="0.35">
      <c r="A9339" t="s">
        <v>14</v>
      </c>
    </row>
    <row r="9340" spans="1:1" x14ac:dyDescent="0.35">
      <c r="A9340" t="s">
        <v>177</v>
      </c>
    </row>
    <row r="9341" spans="1:1" x14ac:dyDescent="0.35">
      <c r="A9341" t="s">
        <v>57</v>
      </c>
    </row>
    <row r="9342" spans="1:1" x14ac:dyDescent="0.35">
      <c r="A9342" t="s">
        <v>16</v>
      </c>
    </row>
    <row r="9343" spans="1:1" x14ac:dyDescent="0.35">
      <c r="A9343" t="s">
        <v>169</v>
      </c>
    </row>
    <row r="9344" spans="1:1" x14ac:dyDescent="0.35">
      <c r="A9344" t="s">
        <v>67</v>
      </c>
    </row>
    <row r="9345" spans="1:1" x14ac:dyDescent="0.35">
      <c r="A9345" t="s">
        <v>23</v>
      </c>
    </row>
    <row r="9346" spans="1:1" x14ac:dyDescent="0.35">
      <c r="A9346" t="s">
        <v>34</v>
      </c>
    </row>
    <row r="9347" spans="1:1" x14ac:dyDescent="0.35">
      <c r="A9347" t="s">
        <v>32</v>
      </c>
    </row>
    <row r="9348" spans="1:1" x14ac:dyDescent="0.35">
      <c r="A9348" t="s">
        <v>23</v>
      </c>
    </row>
    <row r="9349" spans="1:1" x14ac:dyDescent="0.35">
      <c r="A9349" t="s">
        <v>79</v>
      </c>
    </row>
    <row r="9350" spans="1:1" x14ac:dyDescent="0.35">
      <c r="A9350" t="s">
        <v>14</v>
      </c>
    </row>
    <row r="9351" spans="1:1" x14ac:dyDescent="0.35">
      <c r="A9351" t="s">
        <v>57</v>
      </c>
    </row>
    <row r="9352" spans="1:1" x14ac:dyDescent="0.35">
      <c r="A9352" t="s">
        <v>149</v>
      </c>
    </row>
    <row r="9353" spans="1:1" x14ac:dyDescent="0.35">
      <c r="A9353" t="s">
        <v>25</v>
      </c>
    </row>
    <row r="9354" spans="1:1" x14ac:dyDescent="0.35">
      <c r="A9354" t="s">
        <v>31</v>
      </c>
    </row>
    <row r="9355" spans="1:1" x14ac:dyDescent="0.35">
      <c r="A9355" t="s">
        <v>14</v>
      </c>
    </row>
    <row r="9356" spans="1:1" x14ac:dyDescent="0.35">
      <c r="A9356" t="s">
        <v>23</v>
      </c>
    </row>
    <row r="9357" spans="1:1" x14ac:dyDescent="0.35">
      <c r="A9357" t="s">
        <v>25</v>
      </c>
    </row>
    <row r="9358" spans="1:1" x14ac:dyDescent="0.35">
      <c r="A9358" t="s">
        <v>79</v>
      </c>
    </row>
    <row r="9359" spans="1:1" x14ac:dyDescent="0.35">
      <c r="A9359" t="s">
        <v>169</v>
      </c>
    </row>
    <row r="9360" spans="1:1" x14ac:dyDescent="0.35">
      <c r="A9360" t="s">
        <v>23</v>
      </c>
    </row>
    <row r="9361" spans="1:1" x14ac:dyDescent="0.35">
      <c r="A9361" t="s">
        <v>32</v>
      </c>
    </row>
    <row r="9362" spans="1:1" x14ac:dyDescent="0.35">
      <c r="A9362" t="s">
        <v>42</v>
      </c>
    </row>
    <row r="9363" spans="1:1" x14ac:dyDescent="0.35">
      <c r="A9363" t="s">
        <v>22</v>
      </c>
    </row>
    <row r="9364" spans="1:1" x14ac:dyDescent="0.35">
      <c r="A9364" t="s">
        <v>32</v>
      </c>
    </row>
    <row r="9365" spans="1:1" x14ac:dyDescent="0.35">
      <c r="A9365" t="s">
        <v>16</v>
      </c>
    </row>
    <row r="9366" spans="1:1" x14ac:dyDescent="0.35">
      <c r="A9366" t="s">
        <v>177</v>
      </c>
    </row>
    <row r="9367" spans="1:1" x14ac:dyDescent="0.35">
      <c r="A9367" t="s">
        <v>31</v>
      </c>
    </row>
    <row r="9368" spans="1:1" x14ac:dyDescent="0.35">
      <c r="A9368" t="s">
        <v>201</v>
      </c>
    </row>
    <row r="9369" spans="1:1" x14ac:dyDescent="0.35">
      <c r="A9369" t="s">
        <v>34</v>
      </c>
    </row>
    <row r="9370" spans="1:1" x14ac:dyDescent="0.35">
      <c r="A9370" t="s">
        <v>40</v>
      </c>
    </row>
    <row r="9371" spans="1:1" x14ac:dyDescent="0.35">
      <c r="A9371" t="s">
        <v>32</v>
      </c>
    </row>
    <row r="9372" spans="1:1" x14ac:dyDescent="0.35">
      <c r="A9372" t="s">
        <v>101</v>
      </c>
    </row>
    <row r="9373" spans="1:1" x14ac:dyDescent="0.35">
      <c r="A9373" t="s">
        <v>13</v>
      </c>
    </row>
    <row r="9374" spans="1:1" x14ac:dyDescent="0.35">
      <c r="A9374" t="s">
        <v>13</v>
      </c>
    </row>
    <row r="9375" spans="1:1" x14ac:dyDescent="0.35">
      <c r="A9375" t="s">
        <v>40</v>
      </c>
    </row>
    <row r="9376" spans="1:1" x14ac:dyDescent="0.35">
      <c r="A9376" t="s">
        <v>67</v>
      </c>
    </row>
    <row r="9377" spans="1:1" x14ac:dyDescent="0.35">
      <c r="A9377" t="s">
        <v>23</v>
      </c>
    </row>
    <row r="9378" spans="1:1" x14ac:dyDescent="0.35">
      <c r="A9378" t="s">
        <v>22</v>
      </c>
    </row>
    <row r="9379" spans="1:1" x14ac:dyDescent="0.35">
      <c r="A9379" t="s">
        <v>101</v>
      </c>
    </row>
    <row r="9380" spans="1:1" x14ac:dyDescent="0.35">
      <c r="A9380" t="s">
        <v>23</v>
      </c>
    </row>
    <row r="9381" spans="1:1" x14ac:dyDescent="0.35">
      <c r="A9381" t="s">
        <v>22</v>
      </c>
    </row>
    <row r="9382" spans="1:1" x14ac:dyDescent="0.35">
      <c r="A9382" t="s">
        <v>14</v>
      </c>
    </row>
    <row r="9383" spans="1:1" x14ac:dyDescent="0.35">
      <c r="A9383" t="s">
        <v>16</v>
      </c>
    </row>
    <row r="9384" spans="1:1" x14ac:dyDescent="0.35">
      <c r="A9384" t="s">
        <v>79</v>
      </c>
    </row>
    <row r="9385" spans="1:1" x14ac:dyDescent="0.35">
      <c r="A9385" t="s">
        <v>101</v>
      </c>
    </row>
    <row r="9386" spans="1:1" x14ac:dyDescent="0.35">
      <c r="A9386" t="s">
        <v>67</v>
      </c>
    </row>
    <row r="9387" spans="1:1" x14ac:dyDescent="0.35">
      <c r="A9387" t="s">
        <v>67</v>
      </c>
    </row>
    <row r="9388" spans="1:1" x14ac:dyDescent="0.35">
      <c r="A9388" t="s">
        <v>177</v>
      </c>
    </row>
    <row r="9389" spans="1:1" x14ac:dyDescent="0.35">
      <c r="A9389" t="s">
        <v>67</v>
      </c>
    </row>
    <row r="9390" spans="1:1" x14ac:dyDescent="0.35">
      <c r="A9390" t="s">
        <v>34</v>
      </c>
    </row>
    <row r="9391" spans="1:1" x14ac:dyDescent="0.35">
      <c r="A9391" t="s">
        <v>149</v>
      </c>
    </row>
    <row r="9392" spans="1:1" x14ac:dyDescent="0.35">
      <c r="A9392" t="s">
        <v>14</v>
      </c>
    </row>
    <row r="9393" spans="1:1" x14ac:dyDescent="0.35">
      <c r="A9393" t="s">
        <v>201</v>
      </c>
    </row>
    <row r="9394" spans="1:1" x14ac:dyDescent="0.35">
      <c r="A9394" t="s">
        <v>23</v>
      </c>
    </row>
    <row r="9395" spans="1:1" x14ac:dyDescent="0.35">
      <c r="A9395" t="s">
        <v>57</v>
      </c>
    </row>
    <row r="9396" spans="1:1" x14ac:dyDescent="0.35">
      <c r="A9396" t="s">
        <v>57</v>
      </c>
    </row>
    <row r="9397" spans="1:1" x14ac:dyDescent="0.35">
      <c r="A9397" t="s">
        <v>34</v>
      </c>
    </row>
    <row r="9398" spans="1:1" x14ac:dyDescent="0.35">
      <c r="A9398" t="s">
        <v>13</v>
      </c>
    </row>
    <row r="9399" spans="1:1" x14ac:dyDescent="0.35">
      <c r="A9399" t="s">
        <v>23</v>
      </c>
    </row>
    <row r="9400" spans="1:1" x14ac:dyDescent="0.35">
      <c r="A9400" t="s">
        <v>16</v>
      </c>
    </row>
    <row r="9401" spans="1:1" x14ac:dyDescent="0.35">
      <c r="A9401" t="s">
        <v>177</v>
      </c>
    </row>
    <row r="9402" spans="1:1" x14ac:dyDescent="0.35">
      <c r="A9402" t="s">
        <v>14</v>
      </c>
    </row>
    <row r="9403" spans="1:1" x14ac:dyDescent="0.35">
      <c r="A9403" t="s">
        <v>133</v>
      </c>
    </row>
    <row r="9404" spans="1:1" x14ac:dyDescent="0.35">
      <c r="A9404" t="s">
        <v>201</v>
      </c>
    </row>
    <row r="9405" spans="1:1" x14ac:dyDescent="0.35">
      <c r="A9405" t="s">
        <v>34</v>
      </c>
    </row>
    <row r="9406" spans="1:1" x14ac:dyDescent="0.35">
      <c r="A9406" t="s">
        <v>14</v>
      </c>
    </row>
    <row r="9407" spans="1:1" x14ac:dyDescent="0.35">
      <c r="A9407" t="s">
        <v>34</v>
      </c>
    </row>
    <row r="9408" spans="1:1" x14ac:dyDescent="0.35">
      <c r="A9408" t="s">
        <v>31</v>
      </c>
    </row>
    <row r="9409" spans="1:1" x14ac:dyDescent="0.35">
      <c r="A9409" t="s">
        <v>42</v>
      </c>
    </row>
    <row r="9410" spans="1:1" x14ac:dyDescent="0.35">
      <c r="A9410" t="s">
        <v>149</v>
      </c>
    </row>
    <row r="9411" spans="1:1" x14ac:dyDescent="0.35">
      <c r="A9411" t="s">
        <v>79</v>
      </c>
    </row>
    <row r="9412" spans="1:1" x14ac:dyDescent="0.35">
      <c r="A9412" t="s">
        <v>22</v>
      </c>
    </row>
    <row r="9413" spans="1:1" x14ac:dyDescent="0.35">
      <c r="A9413" t="s">
        <v>34</v>
      </c>
    </row>
    <row r="9414" spans="1:1" x14ac:dyDescent="0.35">
      <c r="A9414" t="s">
        <v>23</v>
      </c>
    </row>
    <row r="9415" spans="1:1" x14ac:dyDescent="0.35">
      <c r="A9415" t="s">
        <v>22</v>
      </c>
    </row>
    <row r="9416" spans="1:1" x14ac:dyDescent="0.35">
      <c r="A9416" t="s">
        <v>25</v>
      </c>
    </row>
    <row r="9417" spans="1:1" x14ac:dyDescent="0.35">
      <c r="A9417" t="s">
        <v>57</v>
      </c>
    </row>
    <row r="9418" spans="1:1" x14ac:dyDescent="0.35">
      <c r="A9418" t="s">
        <v>25</v>
      </c>
    </row>
    <row r="9419" spans="1:1" x14ac:dyDescent="0.35">
      <c r="A9419" t="s">
        <v>79</v>
      </c>
    </row>
    <row r="9420" spans="1:1" x14ac:dyDescent="0.35">
      <c r="A9420" t="s">
        <v>25</v>
      </c>
    </row>
    <row r="9421" spans="1:1" x14ac:dyDescent="0.35">
      <c r="A9421" t="s">
        <v>177</v>
      </c>
    </row>
    <row r="9422" spans="1:1" x14ac:dyDescent="0.35">
      <c r="A9422" t="s">
        <v>79</v>
      </c>
    </row>
    <row r="9423" spans="1:1" x14ac:dyDescent="0.35">
      <c r="A9423" t="s">
        <v>32</v>
      </c>
    </row>
    <row r="9424" spans="1:1" x14ac:dyDescent="0.35">
      <c r="A9424" t="s">
        <v>149</v>
      </c>
    </row>
    <row r="9425" spans="1:1" x14ac:dyDescent="0.35">
      <c r="A9425" t="s">
        <v>133</v>
      </c>
    </row>
    <row r="9426" spans="1:1" x14ac:dyDescent="0.35">
      <c r="A9426" t="s">
        <v>177</v>
      </c>
    </row>
    <row r="9427" spans="1:1" x14ac:dyDescent="0.35">
      <c r="A9427" t="s">
        <v>13</v>
      </c>
    </row>
    <row r="9428" spans="1:1" x14ac:dyDescent="0.35">
      <c r="A9428" t="s">
        <v>40</v>
      </c>
    </row>
    <row r="9429" spans="1:1" x14ac:dyDescent="0.35">
      <c r="A9429" t="s">
        <v>22</v>
      </c>
    </row>
    <row r="9430" spans="1:1" x14ac:dyDescent="0.35">
      <c r="A9430" t="s">
        <v>32</v>
      </c>
    </row>
    <row r="9431" spans="1:1" x14ac:dyDescent="0.35">
      <c r="A9431" t="s">
        <v>23</v>
      </c>
    </row>
    <row r="9432" spans="1:1" x14ac:dyDescent="0.35">
      <c r="A9432" t="s">
        <v>16</v>
      </c>
    </row>
    <row r="9433" spans="1:1" x14ac:dyDescent="0.35">
      <c r="A9433" t="s">
        <v>42</v>
      </c>
    </row>
    <row r="9434" spans="1:1" x14ac:dyDescent="0.35">
      <c r="A9434" t="s">
        <v>67</v>
      </c>
    </row>
    <row r="9435" spans="1:1" x14ac:dyDescent="0.35">
      <c r="A9435" t="s">
        <v>23</v>
      </c>
    </row>
    <row r="9436" spans="1:1" x14ac:dyDescent="0.35">
      <c r="A9436" t="s">
        <v>177</v>
      </c>
    </row>
    <row r="9437" spans="1:1" x14ac:dyDescent="0.35">
      <c r="A9437" t="s">
        <v>177</v>
      </c>
    </row>
    <row r="9438" spans="1:1" x14ac:dyDescent="0.35">
      <c r="A9438" t="s">
        <v>101</v>
      </c>
    </row>
    <row r="9439" spans="1:1" x14ac:dyDescent="0.35">
      <c r="A9439" t="s">
        <v>133</v>
      </c>
    </row>
    <row r="9440" spans="1:1" x14ac:dyDescent="0.35">
      <c r="A9440" t="s">
        <v>133</v>
      </c>
    </row>
    <row r="9441" spans="1:1" x14ac:dyDescent="0.35">
      <c r="A9441" t="s">
        <v>22</v>
      </c>
    </row>
    <row r="9442" spans="1:1" x14ac:dyDescent="0.35">
      <c r="A9442" t="s">
        <v>101</v>
      </c>
    </row>
    <row r="9443" spans="1:1" x14ac:dyDescent="0.35">
      <c r="A9443" t="s">
        <v>34</v>
      </c>
    </row>
    <row r="9444" spans="1:1" x14ac:dyDescent="0.35">
      <c r="A9444" t="s">
        <v>25</v>
      </c>
    </row>
    <row r="9445" spans="1:1" x14ac:dyDescent="0.35">
      <c r="A9445" t="s">
        <v>32</v>
      </c>
    </row>
    <row r="9446" spans="1:1" x14ac:dyDescent="0.35">
      <c r="A9446" t="s">
        <v>133</v>
      </c>
    </row>
    <row r="9447" spans="1:1" x14ac:dyDescent="0.35">
      <c r="A9447" t="s">
        <v>133</v>
      </c>
    </row>
    <row r="9448" spans="1:1" x14ac:dyDescent="0.35">
      <c r="A9448" t="s">
        <v>149</v>
      </c>
    </row>
    <row r="9449" spans="1:1" x14ac:dyDescent="0.35">
      <c r="A9449" t="s">
        <v>25</v>
      </c>
    </row>
    <row r="9450" spans="1:1" x14ac:dyDescent="0.35">
      <c r="A9450" t="s">
        <v>149</v>
      </c>
    </row>
    <row r="9451" spans="1:1" x14ac:dyDescent="0.35">
      <c r="A9451" t="s">
        <v>14</v>
      </c>
    </row>
    <row r="9452" spans="1:1" x14ac:dyDescent="0.35">
      <c r="A9452" t="s">
        <v>32</v>
      </c>
    </row>
    <row r="9453" spans="1:1" x14ac:dyDescent="0.35">
      <c r="A9453" t="s">
        <v>101</v>
      </c>
    </row>
    <row r="9454" spans="1:1" x14ac:dyDescent="0.35">
      <c r="A9454" t="s">
        <v>34</v>
      </c>
    </row>
    <row r="9455" spans="1:1" x14ac:dyDescent="0.35">
      <c r="A9455" t="s">
        <v>101</v>
      </c>
    </row>
    <row r="9456" spans="1:1" x14ac:dyDescent="0.35">
      <c r="A9456" t="s">
        <v>23</v>
      </c>
    </row>
    <row r="9457" spans="1:1" x14ac:dyDescent="0.35">
      <c r="A9457" t="s">
        <v>40</v>
      </c>
    </row>
    <row r="9458" spans="1:1" x14ac:dyDescent="0.35">
      <c r="A9458" t="s">
        <v>201</v>
      </c>
    </row>
    <row r="9459" spans="1:1" x14ac:dyDescent="0.35">
      <c r="A9459" t="s">
        <v>25</v>
      </c>
    </row>
    <row r="9460" spans="1:1" x14ac:dyDescent="0.35">
      <c r="A9460" t="s">
        <v>13</v>
      </c>
    </row>
    <row r="9461" spans="1:1" x14ac:dyDescent="0.35">
      <c r="A9461" t="s">
        <v>57</v>
      </c>
    </row>
    <row r="9462" spans="1:1" x14ac:dyDescent="0.35">
      <c r="A9462" t="s">
        <v>14</v>
      </c>
    </row>
    <row r="9463" spans="1:1" x14ac:dyDescent="0.35">
      <c r="A9463" t="s">
        <v>31</v>
      </c>
    </row>
    <row r="9464" spans="1:1" x14ac:dyDescent="0.35">
      <c r="A9464" t="s">
        <v>13</v>
      </c>
    </row>
    <row r="9465" spans="1:1" x14ac:dyDescent="0.35">
      <c r="A9465" t="s">
        <v>34</v>
      </c>
    </row>
    <row r="9466" spans="1:1" x14ac:dyDescent="0.35">
      <c r="A9466" t="s">
        <v>201</v>
      </c>
    </row>
    <row r="9467" spans="1:1" x14ac:dyDescent="0.35">
      <c r="A9467" t="s">
        <v>133</v>
      </c>
    </row>
    <row r="9468" spans="1:1" x14ac:dyDescent="0.35">
      <c r="A9468" t="s">
        <v>101</v>
      </c>
    </row>
    <row r="9469" spans="1:1" x14ac:dyDescent="0.35">
      <c r="A9469" t="s">
        <v>133</v>
      </c>
    </row>
    <row r="9470" spans="1:1" x14ac:dyDescent="0.35">
      <c r="A9470" t="s">
        <v>13</v>
      </c>
    </row>
    <row r="9471" spans="1:1" x14ac:dyDescent="0.35">
      <c r="A9471" t="s">
        <v>25</v>
      </c>
    </row>
    <row r="9472" spans="1:1" x14ac:dyDescent="0.35">
      <c r="A9472" t="s">
        <v>34</v>
      </c>
    </row>
    <row r="9473" spans="1:1" x14ac:dyDescent="0.35">
      <c r="A9473" t="s">
        <v>32</v>
      </c>
    </row>
    <row r="9474" spans="1:1" x14ac:dyDescent="0.35">
      <c r="A9474" t="s">
        <v>16</v>
      </c>
    </row>
    <row r="9475" spans="1:1" x14ac:dyDescent="0.35">
      <c r="A9475" t="s">
        <v>34</v>
      </c>
    </row>
    <row r="9476" spans="1:1" x14ac:dyDescent="0.35">
      <c r="A9476" t="s">
        <v>34</v>
      </c>
    </row>
    <row r="9477" spans="1:1" x14ac:dyDescent="0.35">
      <c r="A9477" t="s">
        <v>22</v>
      </c>
    </row>
    <row r="9478" spans="1:1" x14ac:dyDescent="0.35">
      <c r="A9478" t="s">
        <v>23</v>
      </c>
    </row>
    <row r="9479" spans="1:1" x14ac:dyDescent="0.35">
      <c r="A9479" t="s">
        <v>22</v>
      </c>
    </row>
    <row r="9480" spans="1:1" x14ac:dyDescent="0.35">
      <c r="A9480" t="s">
        <v>201</v>
      </c>
    </row>
    <row r="9481" spans="1:1" x14ac:dyDescent="0.35">
      <c r="A9481" t="s">
        <v>169</v>
      </c>
    </row>
    <row r="9482" spans="1:1" x14ac:dyDescent="0.35">
      <c r="A9482" t="s">
        <v>169</v>
      </c>
    </row>
    <row r="9483" spans="1:1" x14ac:dyDescent="0.35">
      <c r="A9483" t="s">
        <v>201</v>
      </c>
    </row>
    <row r="9484" spans="1:1" x14ac:dyDescent="0.35">
      <c r="A9484" t="s">
        <v>16</v>
      </c>
    </row>
    <row r="9485" spans="1:1" x14ac:dyDescent="0.35">
      <c r="A9485" t="s">
        <v>101</v>
      </c>
    </row>
    <row r="9486" spans="1:1" x14ac:dyDescent="0.35">
      <c r="A9486" t="s">
        <v>25</v>
      </c>
    </row>
    <row r="9487" spans="1:1" x14ac:dyDescent="0.35">
      <c r="A9487" t="s">
        <v>32</v>
      </c>
    </row>
    <row r="9488" spans="1:1" x14ac:dyDescent="0.35">
      <c r="A9488" t="s">
        <v>16</v>
      </c>
    </row>
    <row r="9489" spans="1:1" x14ac:dyDescent="0.35">
      <c r="A9489" t="s">
        <v>79</v>
      </c>
    </row>
    <row r="9490" spans="1:1" x14ac:dyDescent="0.35">
      <c r="A9490" t="s">
        <v>40</v>
      </c>
    </row>
    <row r="9491" spans="1:1" x14ac:dyDescent="0.35">
      <c r="A9491" t="s">
        <v>14</v>
      </c>
    </row>
    <row r="9492" spans="1:1" x14ac:dyDescent="0.35">
      <c r="A9492" t="s">
        <v>67</v>
      </c>
    </row>
    <row r="9493" spans="1:1" x14ac:dyDescent="0.35">
      <c r="A9493" t="s">
        <v>149</v>
      </c>
    </row>
    <row r="9494" spans="1:1" x14ac:dyDescent="0.35">
      <c r="A9494" t="s">
        <v>22</v>
      </c>
    </row>
    <row r="9495" spans="1:1" x14ac:dyDescent="0.35">
      <c r="A9495" t="s">
        <v>177</v>
      </c>
    </row>
    <row r="9496" spans="1:1" x14ac:dyDescent="0.35">
      <c r="A9496" t="s">
        <v>13</v>
      </c>
    </row>
    <row r="9497" spans="1:1" x14ac:dyDescent="0.35">
      <c r="A9497" t="s">
        <v>25</v>
      </c>
    </row>
    <row r="9498" spans="1:1" x14ac:dyDescent="0.35">
      <c r="A9498" t="s">
        <v>23</v>
      </c>
    </row>
    <row r="9499" spans="1:1" x14ac:dyDescent="0.35">
      <c r="A9499" t="s">
        <v>22</v>
      </c>
    </row>
    <row r="9500" spans="1:1" x14ac:dyDescent="0.35">
      <c r="A9500" t="s">
        <v>40</v>
      </c>
    </row>
    <row r="9501" spans="1:1" x14ac:dyDescent="0.35">
      <c r="A9501" t="s">
        <v>79</v>
      </c>
    </row>
    <row r="9502" spans="1:1" x14ac:dyDescent="0.35">
      <c r="A9502" t="s">
        <v>42</v>
      </c>
    </row>
    <row r="9503" spans="1:1" x14ac:dyDescent="0.35">
      <c r="A9503" t="s">
        <v>177</v>
      </c>
    </row>
    <row r="9504" spans="1:1" x14ac:dyDescent="0.35">
      <c r="A9504" t="s">
        <v>101</v>
      </c>
    </row>
    <row r="9505" spans="1:1" x14ac:dyDescent="0.35">
      <c r="A9505" t="s">
        <v>133</v>
      </c>
    </row>
    <row r="9506" spans="1:1" x14ac:dyDescent="0.35">
      <c r="A9506" t="s">
        <v>67</v>
      </c>
    </row>
    <row r="9507" spans="1:1" x14ac:dyDescent="0.35">
      <c r="A9507" t="s">
        <v>32</v>
      </c>
    </row>
    <row r="9508" spans="1:1" x14ac:dyDescent="0.35">
      <c r="A9508" t="s">
        <v>16</v>
      </c>
    </row>
    <row r="9509" spans="1:1" x14ac:dyDescent="0.35">
      <c r="A9509" t="s">
        <v>67</v>
      </c>
    </row>
    <row r="9510" spans="1:1" x14ac:dyDescent="0.35">
      <c r="A9510" t="s">
        <v>177</v>
      </c>
    </row>
    <row r="9511" spans="1:1" x14ac:dyDescent="0.35">
      <c r="A9511" t="s">
        <v>34</v>
      </c>
    </row>
    <row r="9512" spans="1:1" x14ac:dyDescent="0.35">
      <c r="A9512" t="s">
        <v>31</v>
      </c>
    </row>
    <row r="9513" spans="1:1" x14ac:dyDescent="0.35">
      <c r="A9513" t="s">
        <v>22</v>
      </c>
    </row>
    <row r="9514" spans="1:1" x14ac:dyDescent="0.35">
      <c r="A9514" t="s">
        <v>177</v>
      </c>
    </row>
    <row r="9515" spans="1:1" x14ac:dyDescent="0.35">
      <c r="A9515" t="s">
        <v>22</v>
      </c>
    </row>
    <row r="9516" spans="1:1" x14ac:dyDescent="0.35">
      <c r="A9516" t="s">
        <v>14</v>
      </c>
    </row>
    <row r="9517" spans="1:1" x14ac:dyDescent="0.35">
      <c r="A9517" t="s">
        <v>79</v>
      </c>
    </row>
    <row r="9518" spans="1:1" x14ac:dyDescent="0.35">
      <c r="A9518" t="s">
        <v>25</v>
      </c>
    </row>
    <row r="9519" spans="1:1" x14ac:dyDescent="0.35">
      <c r="A9519" t="s">
        <v>201</v>
      </c>
    </row>
    <row r="9520" spans="1:1" x14ac:dyDescent="0.35">
      <c r="A9520" t="s">
        <v>14</v>
      </c>
    </row>
    <row r="9521" spans="1:1" x14ac:dyDescent="0.35">
      <c r="A9521" t="s">
        <v>23</v>
      </c>
    </row>
    <row r="9522" spans="1:1" x14ac:dyDescent="0.35">
      <c r="A9522" t="s">
        <v>169</v>
      </c>
    </row>
    <row r="9523" spans="1:1" x14ac:dyDescent="0.35">
      <c r="A9523" t="s">
        <v>169</v>
      </c>
    </row>
    <row r="9524" spans="1:1" x14ac:dyDescent="0.35">
      <c r="A9524" t="s">
        <v>169</v>
      </c>
    </row>
    <row r="9525" spans="1:1" x14ac:dyDescent="0.35">
      <c r="A9525" t="s">
        <v>31</v>
      </c>
    </row>
    <row r="9526" spans="1:1" x14ac:dyDescent="0.35">
      <c r="A9526" t="s">
        <v>177</v>
      </c>
    </row>
    <row r="9527" spans="1:1" x14ac:dyDescent="0.35">
      <c r="A9527" t="s">
        <v>25</v>
      </c>
    </row>
    <row r="9528" spans="1:1" x14ac:dyDescent="0.35">
      <c r="A9528" t="s">
        <v>34</v>
      </c>
    </row>
    <row r="9529" spans="1:1" x14ac:dyDescent="0.35">
      <c r="A9529" t="s">
        <v>133</v>
      </c>
    </row>
    <row r="9530" spans="1:1" x14ac:dyDescent="0.35">
      <c r="A9530" t="s">
        <v>79</v>
      </c>
    </row>
    <row r="9531" spans="1:1" x14ac:dyDescent="0.35">
      <c r="A9531" t="s">
        <v>22</v>
      </c>
    </row>
    <row r="9532" spans="1:1" x14ac:dyDescent="0.35">
      <c r="A9532" t="s">
        <v>169</v>
      </c>
    </row>
    <row r="9533" spans="1:1" x14ac:dyDescent="0.35">
      <c r="A9533" t="s">
        <v>133</v>
      </c>
    </row>
    <row r="9534" spans="1:1" x14ac:dyDescent="0.35">
      <c r="A9534" t="s">
        <v>177</v>
      </c>
    </row>
    <row r="9535" spans="1:1" x14ac:dyDescent="0.35">
      <c r="A9535" t="s">
        <v>201</v>
      </c>
    </row>
    <row r="9536" spans="1:1" x14ac:dyDescent="0.35">
      <c r="A9536" t="s">
        <v>149</v>
      </c>
    </row>
    <row r="9537" spans="1:1" x14ac:dyDescent="0.35">
      <c r="A9537" t="s">
        <v>79</v>
      </c>
    </row>
    <row r="9538" spans="1:1" x14ac:dyDescent="0.35">
      <c r="A9538" t="s">
        <v>31</v>
      </c>
    </row>
    <row r="9539" spans="1:1" x14ac:dyDescent="0.35">
      <c r="A9539" t="s">
        <v>201</v>
      </c>
    </row>
    <row r="9540" spans="1:1" x14ac:dyDescent="0.35">
      <c r="A9540" t="s">
        <v>32</v>
      </c>
    </row>
    <row r="9541" spans="1:1" x14ac:dyDescent="0.35">
      <c r="A9541" t="s">
        <v>169</v>
      </c>
    </row>
    <row r="9542" spans="1:1" x14ac:dyDescent="0.35">
      <c r="A9542" t="s">
        <v>101</v>
      </c>
    </row>
    <row r="9543" spans="1:1" x14ac:dyDescent="0.35">
      <c r="A9543" t="s">
        <v>23</v>
      </c>
    </row>
    <row r="9544" spans="1:1" x14ac:dyDescent="0.35">
      <c r="A9544" t="s">
        <v>101</v>
      </c>
    </row>
    <row r="9545" spans="1:1" x14ac:dyDescent="0.35">
      <c r="A9545" t="s">
        <v>177</v>
      </c>
    </row>
    <row r="9546" spans="1:1" x14ac:dyDescent="0.35">
      <c r="A9546" t="s">
        <v>67</v>
      </c>
    </row>
    <row r="9547" spans="1:1" x14ac:dyDescent="0.35">
      <c r="A9547" t="s">
        <v>32</v>
      </c>
    </row>
    <row r="9548" spans="1:1" x14ac:dyDescent="0.35">
      <c r="A9548" t="s">
        <v>25</v>
      </c>
    </row>
    <row r="9549" spans="1:1" x14ac:dyDescent="0.35">
      <c r="A9549" t="s">
        <v>22</v>
      </c>
    </row>
    <row r="9550" spans="1:1" x14ac:dyDescent="0.35">
      <c r="A9550" t="s">
        <v>79</v>
      </c>
    </row>
    <row r="9551" spans="1:1" x14ac:dyDescent="0.35">
      <c r="A9551" t="s">
        <v>67</v>
      </c>
    </row>
    <row r="9552" spans="1:1" x14ac:dyDescent="0.35">
      <c r="A9552" t="s">
        <v>14</v>
      </c>
    </row>
    <row r="9553" spans="1:1" x14ac:dyDescent="0.35">
      <c r="A9553" t="s">
        <v>34</v>
      </c>
    </row>
    <row r="9554" spans="1:1" x14ac:dyDescent="0.35">
      <c r="A9554" t="s">
        <v>133</v>
      </c>
    </row>
    <row r="9555" spans="1:1" x14ac:dyDescent="0.35">
      <c r="A9555" t="s">
        <v>22</v>
      </c>
    </row>
    <row r="9556" spans="1:1" x14ac:dyDescent="0.35">
      <c r="A9556" t="s">
        <v>57</v>
      </c>
    </row>
    <row r="9557" spans="1:1" x14ac:dyDescent="0.35">
      <c r="A9557" t="s">
        <v>14</v>
      </c>
    </row>
    <row r="9558" spans="1:1" x14ac:dyDescent="0.35">
      <c r="A9558" t="s">
        <v>79</v>
      </c>
    </row>
    <row r="9559" spans="1:1" x14ac:dyDescent="0.35">
      <c r="A9559" t="s">
        <v>40</v>
      </c>
    </row>
    <row r="9560" spans="1:1" x14ac:dyDescent="0.35">
      <c r="A9560" t="s">
        <v>169</v>
      </c>
    </row>
    <row r="9561" spans="1:1" x14ac:dyDescent="0.35">
      <c r="A9561" t="s">
        <v>42</v>
      </c>
    </row>
    <row r="9562" spans="1:1" x14ac:dyDescent="0.35">
      <c r="A9562" t="s">
        <v>169</v>
      </c>
    </row>
    <row r="9563" spans="1:1" x14ac:dyDescent="0.35">
      <c r="A9563" t="s">
        <v>13</v>
      </c>
    </row>
    <row r="9564" spans="1:1" x14ac:dyDescent="0.35">
      <c r="A9564" t="s">
        <v>57</v>
      </c>
    </row>
    <row r="9565" spans="1:1" x14ac:dyDescent="0.35">
      <c r="A9565" t="s">
        <v>42</v>
      </c>
    </row>
    <row r="9566" spans="1:1" x14ac:dyDescent="0.35">
      <c r="A9566" t="s">
        <v>23</v>
      </c>
    </row>
    <row r="9567" spans="1:1" x14ac:dyDescent="0.35">
      <c r="A9567" t="s">
        <v>67</v>
      </c>
    </row>
    <row r="9568" spans="1:1" x14ac:dyDescent="0.35">
      <c r="A9568" t="s">
        <v>31</v>
      </c>
    </row>
    <row r="9569" spans="1:1" x14ac:dyDescent="0.35">
      <c r="A9569" t="s">
        <v>57</v>
      </c>
    </row>
    <row r="9570" spans="1:1" x14ac:dyDescent="0.35">
      <c r="A9570" t="s">
        <v>22</v>
      </c>
    </row>
    <row r="9571" spans="1:1" x14ac:dyDescent="0.35">
      <c r="A9571" t="s">
        <v>42</v>
      </c>
    </row>
    <row r="9572" spans="1:1" x14ac:dyDescent="0.35">
      <c r="A9572" t="s">
        <v>149</v>
      </c>
    </row>
    <row r="9573" spans="1:1" x14ac:dyDescent="0.35">
      <c r="A9573" t="s">
        <v>31</v>
      </c>
    </row>
    <row r="9574" spans="1:1" x14ac:dyDescent="0.35">
      <c r="A9574" t="s">
        <v>79</v>
      </c>
    </row>
    <row r="9575" spans="1:1" x14ac:dyDescent="0.35">
      <c r="A9575" t="s">
        <v>169</v>
      </c>
    </row>
    <row r="9576" spans="1:1" x14ac:dyDescent="0.35">
      <c r="A9576" t="s">
        <v>23</v>
      </c>
    </row>
    <row r="9577" spans="1:1" x14ac:dyDescent="0.35">
      <c r="A9577" t="s">
        <v>177</v>
      </c>
    </row>
    <row r="9578" spans="1:1" x14ac:dyDescent="0.35">
      <c r="A9578" t="s">
        <v>169</v>
      </c>
    </row>
    <row r="9579" spans="1:1" x14ac:dyDescent="0.35">
      <c r="A9579" t="s">
        <v>149</v>
      </c>
    </row>
    <row r="9580" spans="1:1" x14ac:dyDescent="0.35">
      <c r="A9580" t="s">
        <v>14</v>
      </c>
    </row>
    <row r="9581" spans="1:1" x14ac:dyDescent="0.35">
      <c r="A9581" t="s">
        <v>101</v>
      </c>
    </row>
    <row r="9582" spans="1:1" x14ac:dyDescent="0.35">
      <c r="A9582" t="s">
        <v>67</v>
      </c>
    </row>
    <row r="9583" spans="1:1" x14ac:dyDescent="0.35">
      <c r="A9583" t="s">
        <v>14</v>
      </c>
    </row>
    <row r="9584" spans="1:1" x14ac:dyDescent="0.35">
      <c r="A9584" t="s">
        <v>79</v>
      </c>
    </row>
    <row r="9585" spans="1:1" x14ac:dyDescent="0.35">
      <c r="A9585" t="s">
        <v>13</v>
      </c>
    </row>
    <row r="9586" spans="1:1" x14ac:dyDescent="0.35">
      <c r="A9586" t="s">
        <v>13</v>
      </c>
    </row>
    <row r="9587" spans="1:1" x14ac:dyDescent="0.35">
      <c r="A9587" t="s">
        <v>14</v>
      </c>
    </row>
    <row r="9588" spans="1:1" x14ac:dyDescent="0.35">
      <c r="A9588" t="s">
        <v>79</v>
      </c>
    </row>
    <row r="9589" spans="1:1" x14ac:dyDescent="0.35">
      <c r="A9589" t="s">
        <v>42</v>
      </c>
    </row>
    <row r="9590" spans="1:1" x14ac:dyDescent="0.35">
      <c r="A9590" t="s">
        <v>22</v>
      </c>
    </row>
    <row r="9591" spans="1:1" x14ac:dyDescent="0.35">
      <c r="A9591" t="s">
        <v>133</v>
      </c>
    </row>
    <row r="9592" spans="1:1" x14ac:dyDescent="0.35">
      <c r="A9592" t="s">
        <v>25</v>
      </c>
    </row>
    <row r="9593" spans="1:1" x14ac:dyDescent="0.35">
      <c r="A9593" t="s">
        <v>42</v>
      </c>
    </row>
    <row r="9594" spans="1:1" x14ac:dyDescent="0.35">
      <c r="A9594" t="s">
        <v>23</v>
      </c>
    </row>
    <row r="9595" spans="1:1" x14ac:dyDescent="0.35">
      <c r="A9595" t="s">
        <v>32</v>
      </c>
    </row>
    <row r="9596" spans="1:1" x14ac:dyDescent="0.35">
      <c r="A9596" t="s">
        <v>32</v>
      </c>
    </row>
    <row r="9597" spans="1:1" x14ac:dyDescent="0.35">
      <c r="A9597" t="s">
        <v>22</v>
      </c>
    </row>
    <row r="9598" spans="1:1" x14ac:dyDescent="0.35">
      <c r="A9598" t="s">
        <v>14</v>
      </c>
    </row>
    <row r="9599" spans="1:1" x14ac:dyDescent="0.35">
      <c r="A9599" t="s">
        <v>79</v>
      </c>
    </row>
    <row r="9600" spans="1:1" x14ac:dyDescent="0.35">
      <c r="A9600" t="s">
        <v>79</v>
      </c>
    </row>
    <row r="9601" spans="1:1" x14ac:dyDescent="0.35">
      <c r="A9601" t="s">
        <v>169</v>
      </c>
    </row>
    <row r="9602" spans="1:1" x14ac:dyDescent="0.35">
      <c r="A9602" t="s">
        <v>149</v>
      </c>
    </row>
    <row r="9603" spans="1:1" x14ac:dyDescent="0.35">
      <c r="A9603" t="s">
        <v>40</v>
      </c>
    </row>
    <row r="9604" spans="1:1" x14ac:dyDescent="0.35">
      <c r="A9604" t="s">
        <v>79</v>
      </c>
    </row>
    <row r="9605" spans="1:1" x14ac:dyDescent="0.35">
      <c r="A9605" t="s">
        <v>177</v>
      </c>
    </row>
    <row r="9606" spans="1:1" x14ac:dyDescent="0.35">
      <c r="A9606" t="s">
        <v>133</v>
      </c>
    </row>
    <row r="9607" spans="1:1" x14ac:dyDescent="0.35">
      <c r="A9607" t="s">
        <v>14</v>
      </c>
    </row>
    <row r="9608" spans="1:1" x14ac:dyDescent="0.35">
      <c r="A9608" t="s">
        <v>25</v>
      </c>
    </row>
    <row r="9609" spans="1:1" x14ac:dyDescent="0.35">
      <c r="A9609" t="s">
        <v>101</v>
      </c>
    </row>
    <row r="9610" spans="1:1" x14ac:dyDescent="0.35">
      <c r="A9610" t="s">
        <v>79</v>
      </c>
    </row>
    <row r="9611" spans="1:1" x14ac:dyDescent="0.35">
      <c r="A9611" t="s">
        <v>22</v>
      </c>
    </row>
    <row r="9612" spans="1:1" x14ac:dyDescent="0.35">
      <c r="A9612" t="s">
        <v>201</v>
      </c>
    </row>
    <row r="9613" spans="1:1" x14ac:dyDescent="0.35">
      <c r="A9613" t="s">
        <v>133</v>
      </c>
    </row>
    <row r="9614" spans="1:1" x14ac:dyDescent="0.35">
      <c r="A9614" t="s">
        <v>177</v>
      </c>
    </row>
    <row r="9615" spans="1:1" x14ac:dyDescent="0.35">
      <c r="A9615" t="s">
        <v>13</v>
      </c>
    </row>
    <row r="9616" spans="1:1" x14ac:dyDescent="0.35">
      <c r="A9616" t="s">
        <v>23</v>
      </c>
    </row>
    <row r="9617" spans="1:1" x14ac:dyDescent="0.35">
      <c r="A9617" t="s">
        <v>16</v>
      </c>
    </row>
    <row r="9618" spans="1:1" x14ac:dyDescent="0.35">
      <c r="A9618" t="s">
        <v>42</v>
      </c>
    </row>
    <row r="9619" spans="1:1" x14ac:dyDescent="0.35">
      <c r="A9619" t="s">
        <v>31</v>
      </c>
    </row>
    <row r="9620" spans="1:1" x14ac:dyDescent="0.35">
      <c r="A9620" t="s">
        <v>22</v>
      </c>
    </row>
    <row r="9621" spans="1:1" x14ac:dyDescent="0.35">
      <c r="A9621" t="s">
        <v>31</v>
      </c>
    </row>
    <row r="9622" spans="1:1" x14ac:dyDescent="0.35">
      <c r="A9622" t="s">
        <v>14</v>
      </c>
    </row>
    <row r="9623" spans="1:1" x14ac:dyDescent="0.35">
      <c r="A9623" t="s">
        <v>40</v>
      </c>
    </row>
    <row r="9624" spans="1:1" x14ac:dyDescent="0.35">
      <c r="A9624" t="s">
        <v>42</v>
      </c>
    </row>
    <row r="9625" spans="1:1" x14ac:dyDescent="0.35">
      <c r="A9625" t="s">
        <v>32</v>
      </c>
    </row>
    <row r="9626" spans="1:1" x14ac:dyDescent="0.35">
      <c r="A9626" t="s">
        <v>40</v>
      </c>
    </row>
    <row r="9627" spans="1:1" x14ac:dyDescent="0.35">
      <c r="A9627" t="s">
        <v>34</v>
      </c>
    </row>
    <row r="9628" spans="1:1" x14ac:dyDescent="0.35">
      <c r="A9628" t="s">
        <v>101</v>
      </c>
    </row>
    <row r="9629" spans="1:1" x14ac:dyDescent="0.35">
      <c r="A9629" t="s">
        <v>149</v>
      </c>
    </row>
    <row r="9630" spans="1:1" x14ac:dyDescent="0.35">
      <c r="A9630" t="s">
        <v>57</v>
      </c>
    </row>
    <row r="9631" spans="1:1" x14ac:dyDescent="0.35">
      <c r="A9631" t="s">
        <v>31</v>
      </c>
    </row>
    <row r="9632" spans="1:1" x14ac:dyDescent="0.35">
      <c r="A9632" t="s">
        <v>177</v>
      </c>
    </row>
    <row r="9633" spans="1:1" x14ac:dyDescent="0.35">
      <c r="A9633" t="s">
        <v>42</v>
      </c>
    </row>
    <row r="9634" spans="1:1" x14ac:dyDescent="0.35">
      <c r="A9634" t="s">
        <v>101</v>
      </c>
    </row>
    <row r="9635" spans="1:1" x14ac:dyDescent="0.35">
      <c r="A9635" t="s">
        <v>57</v>
      </c>
    </row>
    <row r="9636" spans="1:1" x14ac:dyDescent="0.35">
      <c r="A9636" t="s">
        <v>40</v>
      </c>
    </row>
    <row r="9637" spans="1:1" x14ac:dyDescent="0.35">
      <c r="A9637" t="s">
        <v>177</v>
      </c>
    </row>
    <row r="9638" spans="1:1" x14ac:dyDescent="0.35">
      <c r="A9638" t="s">
        <v>34</v>
      </c>
    </row>
    <row r="9639" spans="1:1" x14ac:dyDescent="0.35">
      <c r="A9639" t="s">
        <v>177</v>
      </c>
    </row>
    <row r="9640" spans="1:1" x14ac:dyDescent="0.35">
      <c r="A9640" t="s">
        <v>57</v>
      </c>
    </row>
    <row r="9641" spans="1:1" x14ac:dyDescent="0.35">
      <c r="A9641" t="s">
        <v>40</v>
      </c>
    </row>
    <row r="9642" spans="1:1" x14ac:dyDescent="0.35">
      <c r="A9642" t="s">
        <v>133</v>
      </c>
    </row>
    <row r="9643" spans="1:1" x14ac:dyDescent="0.35">
      <c r="A9643" t="s">
        <v>14</v>
      </c>
    </row>
    <row r="9644" spans="1:1" x14ac:dyDescent="0.35">
      <c r="A9644" t="s">
        <v>23</v>
      </c>
    </row>
    <row r="9645" spans="1:1" x14ac:dyDescent="0.35">
      <c r="A9645" t="s">
        <v>16</v>
      </c>
    </row>
    <row r="9646" spans="1:1" x14ac:dyDescent="0.35">
      <c r="A9646" t="s">
        <v>40</v>
      </c>
    </row>
    <row r="9647" spans="1:1" x14ac:dyDescent="0.35">
      <c r="A9647" t="s">
        <v>201</v>
      </c>
    </row>
    <row r="9648" spans="1:1" x14ac:dyDescent="0.35">
      <c r="A9648" t="s">
        <v>23</v>
      </c>
    </row>
    <row r="9649" spans="1:1" x14ac:dyDescent="0.35">
      <c r="A9649" t="s">
        <v>16</v>
      </c>
    </row>
    <row r="9650" spans="1:1" x14ac:dyDescent="0.35">
      <c r="A9650" t="s">
        <v>169</v>
      </c>
    </row>
    <row r="9651" spans="1:1" x14ac:dyDescent="0.35">
      <c r="A9651" t="s">
        <v>14</v>
      </c>
    </row>
    <row r="9652" spans="1:1" x14ac:dyDescent="0.35">
      <c r="A9652" t="s">
        <v>16</v>
      </c>
    </row>
    <row r="9653" spans="1:1" x14ac:dyDescent="0.35">
      <c r="A9653" t="s">
        <v>42</v>
      </c>
    </row>
    <row r="9654" spans="1:1" x14ac:dyDescent="0.35">
      <c r="A9654" t="s">
        <v>177</v>
      </c>
    </row>
    <row r="9655" spans="1:1" x14ac:dyDescent="0.35">
      <c r="A9655" t="s">
        <v>67</v>
      </c>
    </row>
    <row r="9656" spans="1:1" x14ac:dyDescent="0.35">
      <c r="A9656" t="s">
        <v>133</v>
      </c>
    </row>
    <row r="9657" spans="1:1" x14ac:dyDescent="0.35">
      <c r="A9657" t="s">
        <v>101</v>
      </c>
    </row>
    <row r="9658" spans="1:1" x14ac:dyDescent="0.35">
      <c r="A9658" t="s">
        <v>31</v>
      </c>
    </row>
    <row r="9659" spans="1:1" x14ac:dyDescent="0.35">
      <c r="A9659" t="s">
        <v>34</v>
      </c>
    </row>
    <row r="9660" spans="1:1" x14ac:dyDescent="0.35">
      <c r="A9660" t="s">
        <v>25</v>
      </c>
    </row>
    <row r="9661" spans="1:1" x14ac:dyDescent="0.35">
      <c r="A9661" t="s">
        <v>101</v>
      </c>
    </row>
    <row r="9662" spans="1:1" x14ac:dyDescent="0.35">
      <c r="A9662" t="s">
        <v>34</v>
      </c>
    </row>
    <row r="9663" spans="1:1" x14ac:dyDescent="0.35">
      <c r="A9663" t="s">
        <v>149</v>
      </c>
    </row>
    <row r="9664" spans="1:1" x14ac:dyDescent="0.35">
      <c r="A9664" t="s">
        <v>149</v>
      </c>
    </row>
    <row r="9665" spans="1:1" x14ac:dyDescent="0.35">
      <c r="A9665" t="s">
        <v>67</v>
      </c>
    </row>
    <row r="9666" spans="1:1" x14ac:dyDescent="0.35">
      <c r="A9666" t="s">
        <v>32</v>
      </c>
    </row>
    <row r="9667" spans="1:1" x14ac:dyDescent="0.35">
      <c r="A9667" t="s">
        <v>14</v>
      </c>
    </row>
    <row r="9668" spans="1:1" x14ac:dyDescent="0.35">
      <c r="A9668" t="s">
        <v>40</v>
      </c>
    </row>
    <row r="9669" spans="1:1" x14ac:dyDescent="0.35">
      <c r="A9669" t="s">
        <v>32</v>
      </c>
    </row>
    <row r="9670" spans="1:1" x14ac:dyDescent="0.35">
      <c r="A9670" t="s">
        <v>32</v>
      </c>
    </row>
    <row r="9671" spans="1:1" x14ac:dyDescent="0.35">
      <c r="A9671" t="s">
        <v>169</v>
      </c>
    </row>
    <row r="9672" spans="1:1" x14ac:dyDescent="0.35">
      <c r="A9672" t="s">
        <v>201</v>
      </c>
    </row>
    <row r="9673" spans="1:1" x14ac:dyDescent="0.35">
      <c r="A9673" t="s">
        <v>22</v>
      </c>
    </row>
    <row r="9674" spans="1:1" x14ac:dyDescent="0.35">
      <c r="A9674" t="s">
        <v>16</v>
      </c>
    </row>
    <row r="9675" spans="1:1" x14ac:dyDescent="0.35">
      <c r="A9675" t="s">
        <v>133</v>
      </c>
    </row>
    <row r="9676" spans="1:1" x14ac:dyDescent="0.35">
      <c r="A9676" t="s">
        <v>32</v>
      </c>
    </row>
    <row r="9677" spans="1:1" x14ac:dyDescent="0.35">
      <c r="A9677" t="s">
        <v>42</v>
      </c>
    </row>
    <row r="9678" spans="1:1" x14ac:dyDescent="0.35">
      <c r="A9678" t="s">
        <v>67</v>
      </c>
    </row>
    <row r="9679" spans="1:1" x14ac:dyDescent="0.35">
      <c r="A9679" t="s">
        <v>79</v>
      </c>
    </row>
    <row r="9680" spans="1:1" x14ac:dyDescent="0.35">
      <c r="A9680" t="s">
        <v>40</v>
      </c>
    </row>
    <row r="9681" spans="1:1" x14ac:dyDescent="0.35">
      <c r="A9681" t="s">
        <v>177</v>
      </c>
    </row>
    <row r="9682" spans="1:1" x14ac:dyDescent="0.35">
      <c r="A9682" t="s">
        <v>101</v>
      </c>
    </row>
    <row r="9683" spans="1:1" x14ac:dyDescent="0.35">
      <c r="A9683" t="s">
        <v>22</v>
      </c>
    </row>
    <row r="9684" spans="1:1" x14ac:dyDescent="0.35">
      <c r="A9684" t="s">
        <v>40</v>
      </c>
    </row>
    <row r="9685" spans="1:1" x14ac:dyDescent="0.35">
      <c r="A9685" t="s">
        <v>57</v>
      </c>
    </row>
    <row r="9686" spans="1:1" x14ac:dyDescent="0.35">
      <c r="A9686" t="s">
        <v>79</v>
      </c>
    </row>
    <row r="9687" spans="1:1" x14ac:dyDescent="0.35">
      <c r="A9687" t="s">
        <v>13</v>
      </c>
    </row>
    <row r="9688" spans="1:1" x14ac:dyDescent="0.35">
      <c r="A9688" t="s">
        <v>133</v>
      </c>
    </row>
    <row r="9689" spans="1:1" x14ac:dyDescent="0.35">
      <c r="A9689" t="s">
        <v>177</v>
      </c>
    </row>
    <row r="9690" spans="1:1" x14ac:dyDescent="0.35">
      <c r="A9690" t="s">
        <v>13</v>
      </c>
    </row>
    <row r="9691" spans="1:1" x14ac:dyDescent="0.35">
      <c r="A9691" t="s">
        <v>201</v>
      </c>
    </row>
    <row r="9692" spans="1:1" x14ac:dyDescent="0.35">
      <c r="A9692" t="s">
        <v>40</v>
      </c>
    </row>
    <row r="9693" spans="1:1" x14ac:dyDescent="0.35">
      <c r="A9693" t="s">
        <v>169</v>
      </c>
    </row>
    <row r="9694" spans="1:1" x14ac:dyDescent="0.35">
      <c r="A9694" t="s">
        <v>79</v>
      </c>
    </row>
    <row r="9695" spans="1:1" x14ac:dyDescent="0.35">
      <c r="A9695" t="s">
        <v>40</v>
      </c>
    </row>
    <row r="9696" spans="1:1" x14ac:dyDescent="0.35">
      <c r="A9696" t="s">
        <v>149</v>
      </c>
    </row>
    <row r="9697" spans="1:1" x14ac:dyDescent="0.35">
      <c r="A9697" t="s">
        <v>169</v>
      </c>
    </row>
    <row r="9698" spans="1:1" x14ac:dyDescent="0.35">
      <c r="A9698" t="s">
        <v>32</v>
      </c>
    </row>
    <row r="9699" spans="1:1" x14ac:dyDescent="0.35">
      <c r="A9699" t="s">
        <v>13</v>
      </c>
    </row>
    <row r="9700" spans="1:1" x14ac:dyDescent="0.35">
      <c r="A9700" t="s">
        <v>13</v>
      </c>
    </row>
    <row r="9701" spans="1:1" x14ac:dyDescent="0.35">
      <c r="A9701" t="s">
        <v>25</v>
      </c>
    </row>
    <row r="9702" spans="1:1" x14ac:dyDescent="0.35">
      <c r="A9702" t="s">
        <v>101</v>
      </c>
    </row>
    <row r="9703" spans="1:1" x14ac:dyDescent="0.35">
      <c r="A9703" t="s">
        <v>149</v>
      </c>
    </row>
    <row r="9704" spans="1:1" x14ac:dyDescent="0.35">
      <c r="A9704" t="s">
        <v>16</v>
      </c>
    </row>
    <row r="9705" spans="1:1" x14ac:dyDescent="0.35">
      <c r="A9705" t="s">
        <v>34</v>
      </c>
    </row>
    <row r="9706" spans="1:1" x14ac:dyDescent="0.35">
      <c r="A9706" t="s">
        <v>101</v>
      </c>
    </row>
    <row r="9707" spans="1:1" x14ac:dyDescent="0.35">
      <c r="A9707" t="s">
        <v>25</v>
      </c>
    </row>
    <row r="9708" spans="1:1" x14ac:dyDescent="0.35">
      <c r="A9708" t="s">
        <v>34</v>
      </c>
    </row>
    <row r="9709" spans="1:1" x14ac:dyDescent="0.35">
      <c r="A9709" t="s">
        <v>79</v>
      </c>
    </row>
    <row r="9710" spans="1:1" x14ac:dyDescent="0.35">
      <c r="A9710" t="s">
        <v>16</v>
      </c>
    </row>
    <row r="9711" spans="1:1" x14ac:dyDescent="0.35">
      <c r="A9711" t="s">
        <v>22</v>
      </c>
    </row>
    <row r="9712" spans="1:1" x14ac:dyDescent="0.35">
      <c r="A9712" t="s">
        <v>57</v>
      </c>
    </row>
    <row r="9713" spans="1:1" x14ac:dyDescent="0.35">
      <c r="A9713" t="s">
        <v>201</v>
      </c>
    </row>
    <row r="9714" spans="1:1" x14ac:dyDescent="0.35">
      <c r="A9714" t="s">
        <v>14</v>
      </c>
    </row>
    <row r="9715" spans="1:1" x14ac:dyDescent="0.35">
      <c r="A9715" t="s">
        <v>42</v>
      </c>
    </row>
    <row r="9716" spans="1:1" x14ac:dyDescent="0.35">
      <c r="A9716" t="s">
        <v>25</v>
      </c>
    </row>
    <row r="9717" spans="1:1" x14ac:dyDescent="0.35">
      <c r="A9717" t="s">
        <v>25</v>
      </c>
    </row>
    <row r="9718" spans="1:1" x14ac:dyDescent="0.35">
      <c r="A9718" t="s">
        <v>67</v>
      </c>
    </row>
    <row r="9719" spans="1:1" x14ac:dyDescent="0.35">
      <c r="A9719" t="s">
        <v>13</v>
      </c>
    </row>
    <row r="9720" spans="1:1" x14ac:dyDescent="0.35">
      <c r="A9720" t="s">
        <v>169</v>
      </c>
    </row>
    <row r="9721" spans="1:1" x14ac:dyDescent="0.35">
      <c r="A9721" t="s">
        <v>25</v>
      </c>
    </row>
    <row r="9722" spans="1:1" x14ac:dyDescent="0.35">
      <c r="A9722" t="s">
        <v>34</v>
      </c>
    </row>
    <row r="9723" spans="1:1" x14ac:dyDescent="0.35">
      <c r="A9723" t="s">
        <v>169</v>
      </c>
    </row>
    <row r="9724" spans="1:1" x14ac:dyDescent="0.35">
      <c r="A9724" t="s">
        <v>14</v>
      </c>
    </row>
    <row r="9725" spans="1:1" x14ac:dyDescent="0.35">
      <c r="A9725" t="s">
        <v>57</v>
      </c>
    </row>
    <row r="9726" spans="1:1" x14ac:dyDescent="0.35">
      <c r="A9726" t="s">
        <v>34</v>
      </c>
    </row>
    <row r="9727" spans="1:1" x14ac:dyDescent="0.35">
      <c r="A9727" t="s">
        <v>42</v>
      </c>
    </row>
    <row r="9728" spans="1:1" x14ac:dyDescent="0.35">
      <c r="A9728" t="s">
        <v>177</v>
      </c>
    </row>
    <row r="9729" spans="1:1" x14ac:dyDescent="0.35">
      <c r="A9729" t="s">
        <v>42</v>
      </c>
    </row>
    <row r="9730" spans="1:1" x14ac:dyDescent="0.35">
      <c r="A9730" t="s">
        <v>32</v>
      </c>
    </row>
    <row r="9731" spans="1:1" x14ac:dyDescent="0.35">
      <c r="A9731" t="s">
        <v>34</v>
      </c>
    </row>
    <row r="9732" spans="1:1" x14ac:dyDescent="0.35">
      <c r="A9732" t="s">
        <v>169</v>
      </c>
    </row>
    <row r="9733" spans="1:1" x14ac:dyDescent="0.35">
      <c r="A9733" t="s">
        <v>13</v>
      </c>
    </row>
    <row r="9734" spans="1:1" x14ac:dyDescent="0.35">
      <c r="A9734" t="s">
        <v>22</v>
      </c>
    </row>
    <row r="9735" spans="1:1" x14ac:dyDescent="0.35">
      <c r="A9735" t="s">
        <v>101</v>
      </c>
    </row>
    <row r="9736" spans="1:1" x14ac:dyDescent="0.35">
      <c r="A9736" t="s">
        <v>25</v>
      </c>
    </row>
    <row r="9737" spans="1:1" x14ac:dyDescent="0.35">
      <c r="A9737" t="s">
        <v>79</v>
      </c>
    </row>
    <row r="9738" spans="1:1" x14ac:dyDescent="0.35">
      <c r="A9738" t="s">
        <v>34</v>
      </c>
    </row>
    <row r="9739" spans="1:1" x14ac:dyDescent="0.35">
      <c r="A9739" t="s">
        <v>133</v>
      </c>
    </row>
    <row r="9740" spans="1:1" x14ac:dyDescent="0.35">
      <c r="A9740" t="s">
        <v>67</v>
      </c>
    </row>
    <row r="9741" spans="1:1" x14ac:dyDescent="0.35">
      <c r="A9741" t="s">
        <v>16</v>
      </c>
    </row>
    <row r="9742" spans="1:1" x14ac:dyDescent="0.35">
      <c r="A9742" t="s">
        <v>169</v>
      </c>
    </row>
    <row r="9743" spans="1:1" x14ac:dyDescent="0.35">
      <c r="A9743" t="s">
        <v>177</v>
      </c>
    </row>
    <row r="9744" spans="1:1" x14ac:dyDescent="0.35">
      <c r="A9744" t="s">
        <v>169</v>
      </c>
    </row>
    <row r="9745" spans="1:1" x14ac:dyDescent="0.35">
      <c r="A9745" t="s">
        <v>14</v>
      </c>
    </row>
    <row r="9746" spans="1:1" x14ac:dyDescent="0.35">
      <c r="A9746" t="s">
        <v>40</v>
      </c>
    </row>
    <row r="9747" spans="1:1" x14ac:dyDescent="0.35">
      <c r="A9747" t="s">
        <v>14</v>
      </c>
    </row>
    <row r="9748" spans="1:1" x14ac:dyDescent="0.35">
      <c r="A9748" t="s">
        <v>101</v>
      </c>
    </row>
    <row r="9749" spans="1:1" x14ac:dyDescent="0.35">
      <c r="A9749" t="s">
        <v>67</v>
      </c>
    </row>
    <row r="9750" spans="1:1" x14ac:dyDescent="0.35">
      <c r="A9750" t="s">
        <v>13</v>
      </c>
    </row>
    <row r="9751" spans="1:1" x14ac:dyDescent="0.35">
      <c r="A9751" t="s">
        <v>177</v>
      </c>
    </row>
    <row r="9752" spans="1:1" x14ac:dyDescent="0.35">
      <c r="A9752" t="s">
        <v>101</v>
      </c>
    </row>
    <row r="9753" spans="1:1" x14ac:dyDescent="0.35">
      <c r="A9753" t="s">
        <v>23</v>
      </c>
    </row>
    <row r="9754" spans="1:1" x14ac:dyDescent="0.35">
      <c r="A9754" t="s">
        <v>31</v>
      </c>
    </row>
    <row r="9755" spans="1:1" x14ac:dyDescent="0.35">
      <c r="A9755" t="s">
        <v>149</v>
      </c>
    </row>
    <row r="9756" spans="1:1" x14ac:dyDescent="0.35">
      <c r="A9756" t="s">
        <v>57</v>
      </c>
    </row>
    <row r="9757" spans="1:1" x14ac:dyDescent="0.35">
      <c r="A9757" t="s">
        <v>31</v>
      </c>
    </row>
    <row r="9758" spans="1:1" x14ac:dyDescent="0.35">
      <c r="A9758" t="s">
        <v>23</v>
      </c>
    </row>
    <row r="9759" spans="1:1" x14ac:dyDescent="0.35">
      <c r="A9759" t="s">
        <v>22</v>
      </c>
    </row>
    <row r="9760" spans="1:1" x14ac:dyDescent="0.35">
      <c r="A9760" t="s">
        <v>79</v>
      </c>
    </row>
    <row r="9761" spans="1:1" x14ac:dyDescent="0.35">
      <c r="A9761" t="s">
        <v>22</v>
      </c>
    </row>
    <row r="9762" spans="1:1" x14ac:dyDescent="0.35">
      <c r="A9762" t="s">
        <v>13</v>
      </c>
    </row>
    <row r="9763" spans="1:1" x14ac:dyDescent="0.35">
      <c r="A9763" t="s">
        <v>67</v>
      </c>
    </row>
    <row r="9764" spans="1:1" x14ac:dyDescent="0.35">
      <c r="A9764" t="s">
        <v>133</v>
      </c>
    </row>
    <row r="9765" spans="1:1" x14ac:dyDescent="0.35">
      <c r="A9765" t="s">
        <v>201</v>
      </c>
    </row>
    <row r="9766" spans="1:1" x14ac:dyDescent="0.35">
      <c r="A9766" t="s">
        <v>101</v>
      </c>
    </row>
    <row r="9767" spans="1:1" x14ac:dyDescent="0.35">
      <c r="A9767" t="s">
        <v>40</v>
      </c>
    </row>
    <row r="9768" spans="1:1" x14ac:dyDescent="0.35">
      <c r="A9768" t="s">
        <v>201</v>
      </c>
    </row>
    <row r="9769" spans="1:1" x14ac:dyDescent="0.35">
      <c r="A9769" t="s">
        <v>14</v>
      </c>
    </row>
    <row r="9770" spans="1:1" x14ac:dyDescent="0.35">
      <c r="A9770" t="s">
        <v>101</v>
      </c>
    </row>
    <row r="9771" spans="1:1" x14ac:dyDescent="0.35">
      <c r="A9771" t="s">
        <v>22</v>
      </c>
    </row>
    <row r="9772" spans="1:1" x14ac:dyDescent="0.35">
      <c r="A9772" t="s">
        <v>133</v>
      </c>
    </row>
    <row r="9773" spans="1:1" x14ac:dyDescent="0.35">
      <c r="A9773" t="s">
        <v>23</v>
      </c>
    </row>
    <row r="9774" spans="1:1" x14ac:dyDescent="0.35">
      <c r="A9774" t="s">
        <v>201</v>
      </c>
    </row>
    <row r="9775" spans="1:1" x14ac:dyDescent="0.35">
      <c r="A9775" t="s">
        <v>25</v>
      </c>
    </row>
    <row r="9776" spans="1:1" x14ac:dyDescent="0.35">
      <c r="A9776" t="s">
        <v>169</v>
      </c>
    </row>
    <row r="9777" spans="1:1" x14ac:dyDescent="0.35">
      <c r="A9777" t="s">
        <v>42</v>
      </c>
    </row>
    <row r="9778" spans="1:1" x14ac:dyDescent="0.35">
      <c r="A9778" t="s">
        <v>67</v>
      </c>
    </row>
    <row r="9779" spans="1:1" x14ac:dyDescent="0.35">
      <c r="A9779" t="s">
        <v>133</v>
      </c>
    </row>
    <row r="9780" spans="1:1" x14ac:dyDescent="0.35">
      <c r="A9780" t="s">
        <v>13</v>
      </c>
    </row>
    <row r="9781" spans="1:1" x14ac:dyDescent="0.35">
      <c r="A9781" t="s">
        <v>25</v>
      </c>
    </row>
    <row r="9782" spans="1:1" x14ac:dyDescent="0.35">
      <c r="A9782" t="s">
        <v>14</v>
      </c>
    </row>
    <row r="9783" spans="1:1" x14ac:dyDescent="0.35">
      <c r="A9783" t="s">
        <v>13</v>
      </c>
    </row>
    <row r="9784" spans="1:1" x14ac:dyDescent="0.35">
      <c r="A9784" t="s">
        <v>67</v>
      </c>
    </row>
    <row r="9785" spans="1:1" x14ac:dyDescent="0.35">
      <c r="A9785" t="s">
        <v>79</v>
      </c>
    </row>
    <row r="9786" spans="1:1" x14ac:dyDescent="0.35">
      <c r="A9786" t="s">
        <v>201</v>
      </c>
    </row>
    <row r="9787" spans="1:1" x14ac:dyDescent="0.35">
      <c r="A9787" t="s">
        <v>25</v>
      </c>
    </row>
    <row r="9788" spans="1:1" x14ac:dyDescent="0.35">
      <c r="A9788" t="s">
        <v>201</v>
      </c>
    </row>
    <row r="9789" spans="1:1" x14ac:dyDescent="0.35">
      <c r="A9789" t="s">
        <v>67</v>
      </c>
    </row>
    <row r="9790" spans="1:1" x14ac:dyDescent="0.35">
      <c r="A9790" t="s">
        <v>23</v>
      </c>
    </row>
    <row r="9791" spans="1:1" x14ac:dyDescent="0.35">
      <c r="A9791" t="s">
        <v>34</v>
      </c>
    </row>
    <row r="9792" spans="1:1" x14ac:dyDescent="0.35">
      <c r="A9792" t="s">
        <v>16</v>
      </c>
    </row>
    <row r="9793" spans="1:1" x14ac:dyDescent="0.35">
      <c r="A9793" t="s">
        <v>13</v>
      </c>
    </row>
    <row r="9794" spans="1:1" x14ac:dyDescent="0.35">
      <c r="A9794" t="s">
        <v>67</v>
      </c>
    </row>
    <row r="9795" spans="1:1" x14ac:dyDescent="0.35">
      <c r="A9795" t="s">
        <v>22</v>
      </c>
    </row>
    <row r="9796" spans="1:1" x14ac:dyDescent="0.35">
      <c r="A9796" t="s">
        <v>22</v>
      </c>
    </row>
    <row r="9797" spans="1:1" x14ac:dyDescent="0.35">
      <c r="A9797" t="s">
        <v>13</v>
      </c>
    </row>
    <row r="9798" spans="1:1" x14ac:dyDescent="0.35">
      <c r="A9798" t="s">
        <v>16</v>
      </c>
    </row>
    <row r="9799" spans="1:1" x14ac:dyDescent="0.35">
      <c r="A9799" t="s">
        <v>34</v>
      </c>
    </row>
    <row r="9800" spans="1:1" x14ac:dyDescent="0.35">
      <c r="A9800" t="s">
        <v>13</v>
      </c>
    </row>
    <row r="9801" spans="1:1" x14ac:dyDescent="0.35">
      <c r="A9801" t="s">
        <v>13</v>
      </c>
    </row>
    <row r="9802" spans="1:1" x14ac:dyDescent="0.35">
      <c r="A9802" t="s">
        <v>149</v>
      </c>
    </row>
    <row r="9803" spans="1:1" x14ac:dyDescent="0.35">
      <c r="A9803" t="s">
        <v>57</v>
      </c>
    </row>
    <row r="9804" spans="1:1" x14ac:dyDescent="0.35">
      <c r="A9804" t="s">
        <v>169</v>
      </c>
    </row>
    <row r="9805" spans="1:1" x14ac:dyDescent="0.35">
      <c r="A9805" t="s">
        <v>57</v>
      </c>
    </row>
    <row r="9806" spans="1:1" x14ac:dyDescent="0.35">
      <c r="A9806" t="s">
        <v>133</v>
      </c>
    </row>
    <row r="9807" spans="1:1" x14ac:dyDescent="0.35">
      <c r="A9807" t="s">
        <v>42</v>
      </c>
    </row>
    <row r="9808" spans="1:1" x14ac:dyDescent="0.35">
      <c r="A9808" t="s">
        <v>31</v>
      </c>
    </row>
    <row r="9809" spans="1:1" x14ac:dyDescent="0.35">
      <c r="A9809" t="s">
        <v>31</v>
      </c>
    </row>
    <row r="9810" spans="1:1" x14ac:dyDescent="0.35">
      <c r="A9810" t="s">
        <v>42</v>
      </c>
    </row>
    <row r="9811" spans="1:1" x14ac:dyDescent="0.35">
      <c r="A9811" t="s">
        <v>22</v>
      </c>
    </row>
    <row r="9812" spans="1:1" x14ac:dyDescent="0.35">
      <c r="A9812" t="s">
        <v>25</v>
      </c>
    </row>
    <row r="9813" spans="1:1" x14ac:dyDescent="0.35">
      <c r="A9813" t="s">
        <v>42</v>
      </c>
    </row>
    <row r="9814" spans="1:1" x14ac:dyDescent="0.35">
      <c r="A9814" t="s">
        <v>34</v>
      </c>
    </row>
    <row r="9815" spans="1:1" x14ac:dyDescent="0.35">
      <c r="A9815" t="s">
        <v>133</v>
      </c>
    </row>
    <row r="9816" spans="1:1" x14ac:dyDescent="0.35">
      <c r="A9816" t="s">
        <v>57</v>
      </c>
    </row>
    <row r="9817" spans="1:1" x14ac:dyDescent="0.35">
      <c r="A9817" t="s">
        <v>23</v>
      </c>
    </row>
    <row r="9818" spans="1:1" x14ac:dyDescent="0.35">
      <c r="A9818" t="s">
        <v>177</v>
      </c>
    </row>
    <row r="9819" spans="1:1" x14ac:dyDescent="0.35">
      <c r="A9819" t="s">
        <v>25</v>
      </c>
    </row>
    <row r="9820" spans="1:1" x14ac:dyDescent="0.35">
      <c r="A9820" t="s">
        <v>177</v>
      </c>
    </row>
    <row r="9821" spans="1:1" x14ac:dyDescent="0.35">
      <c r="A9821" t="s">
        <v>149</v>
      </c>
    </row>
    <row r="9822" spans="1:1" x14ac:dyDescent="0.35">
      <c r="A9822" t="s">
        <v>101</v>
      </c>
    </row>
    <row r="9823" spans="1:1" x14ac:dyDescent="0.35">
      <c r="A9823" t="s">
        <v>34</v>
      </c>
    </row>
    <row r="9824" spans="1:1" x14ac:dyDescent="0.35">
      <c r="A9824" t="s">
        <v>149</v>
      </c>
    </row>
    <row r="9825" spans="1:1" x14ac:dyDescent="0.35">
      <c r="A9825" t="s">
        <v>22</v>
      </c>
    </row>
    <row r="9826" spans="1:1" x14ac:dyDescent="0.35">
      <c r="A9826" t="s">
        <v>67</v>
      </c>
    </row>
    <row r="9827" spans="1:1" x14ac:dyDescent="0.35">
      <c r="A9827" t="s">
        <v>133</v>
      </c>
    </row>
    <row r="9828" spans="1:1" x14ac:dyDescent="0.35">
      <c r="A9828" t="s">
        <v>25</v>
      </c>
    </row>
    <row r="9829" spans="1:1" x14ac:dyDescent="0.35">
      <c r="A9829" t="s">
        <v>14</v>
      </c>
    </row>
    <row r="9830" spans="1:1" x14ac:dyDescent="0.35">
      <c r="A9830" t="s">
        <v>101</v>
      </c>
    </row>
    <row r="9831" spans="1:1" x14ac:dyDescent="0.35">
      <c r="A9831" t="s">
        <v>201</v>
      </c>
    </row>
    <row r="9832" spans="1:1" x14ac:dyDescent="0.35">
      <c r="A9832" t="s">
        <v>133</v>
      </c>
    </row>
    <row r="9833" spans="1:1" x14ac:dyDescent="0.35">
      <c r="A9833" t="s">
        <v>23</v>
      </c>
    </row>
    <row r="9834" spans="1:1" x14ac:dyDescent="0.35">
      <c r="A9834" t="s">
        <v>16</v>
      </c>
    </row>
    <row r="9835" spans="1:1" x14ac:dyDescent="0.35">
      <c r="A9835" t="s">
        <v>79</v>
      </c>
    </row>
    <row r="9836" spans="1:1" x14ac:dyDescent="0.35">
      <c r="A9836" t="s">
        <v>177</v>
      </c>
    </row>
    <row r="9837" spans="1:1" x14ac:dyDescent="0.35">
      <c r="A9837" t="s">
        <v>42</v>
      </c>
    </row>
    <row r="9838" spans="1:1" x14ac:dyDescent="0.35">
      <c r="A9838" t="s">
        <v>133</v>
      </c>
    </row>
    <row r="9839" spans="1:1" x14ac:dyDescent="0.35">
      <c r="A9839" t="s">
        <v>133</v>
      </c>
    </row>
    <row r="9840" spans="1:1" x14ac:dyDescent="0.35">
      <c r="A9840" t="s">
        <v>13</v>
      </c>
    </row>
    <row r="9841" spans="1:1" x14ac:dyDescent="0.35">
      <c r="A9841" t="s">
        <v>32</v>
      </c>
    </row>
    <row r="9842" spans="1:1" x14ac:dyDescent="0.35">
      <c r="A9842" t="s">
        <v>31</v>
      </c>
    </row>
    <row r="9843" spans="1:1" x14ac:dyDescent="0.35">
      <c r="A9843" t="s">
        <v>201</v>
      </c>
    </row>
    <row r="9844" spans="1:1" x14ac:dyDescent="0.35">
      <c r="A9844" t="s">
        <v>32</v>
      </c>
    </row>
    <row r="9845" spans="1:1" x14ac:dyDescent="0.35">
      <c r="A9845" t="s">
        <v>177</v>
      </c>
    </row>
    <row r="9846" spans="1:1" x14ac:dyDescent="0.35">
      <c r="A9846" t="s">
        <v>79</v>
      </c>
    </row>
    <row r="9847" spans="1:1" x14ac:dyDescent="0.35">
      <c r="A9847" t="s">
        <v>149</v>
      </c>
    </row>
    <row r="9848" spans="1:1" x14ac:dyDescent="0.35">
      <c r="A9848" t="s">
        <v>201</v>
      </c>
    </row>
    <row r="9849" spans="1:1" x14ac:dyDescent="0.35">
      <c r="A9849" t="s">
        <v>42</v>
      </c>
    </row>
    <row r="9850" spans="1:1" x14ac:dyDescent="0.35">
      <c r="A9850" t="s">
        <v>133</v>
      </c>
    </row>
    <row r="9851" spans="1:1" x14ac:dyDescent="0.35">
      <c r="A9851" t="s">
        <v>34</v>
      </c>
    </row>
    <row r="9852" spans="1:1" x14ac:dyDescent="0.35">
      <c r="A9852" t="s">
        <v>22</v>
      </c>
    </row>
    <row r="9853" spans="1:1" x14ac:dyDescent="0.35">
      <c r="A9853" t="s">
        <v>101</v>
      </c>
    </row>
    <row r="9854" spans="1:1" x14ac:dyDescent="0.35">
      <c r="A9854" t="s">
        <v>40</v>
      </c>
    </row>
    <row r="9855" spans="1:1" x14ac:dyDescent="0.35">
      <c r="A9855" t="s">
        <v>57</v>
      </c>
    </row>
    <row r="9856" spans="1:1" x14ac:dyDescent="0.35">
      <c r="A9856" t="s">
        <v>14</v>
      </c>
    </row>
    <row r="9857" spans="1:1" x14ac:dyDescent="0.35">
      <c r="A9857" t="s">
        <v>13</v>
      </c>
    </row>
    <row r="9858" spans="1:1" x14ac:dyDescent="0.35">
      <c r="A9858" t="s">
        <v>25</v>
      </c>
    </row>
    <row r="9859" spans="1:1" x14ac:dyDescent="0.35">
      <c r="A9859" t="s">
        <v>40</v>
      </c>
    </row>
    <row r="9860" spans="1:1" x14ac:dyDescent="0.35">
      <c r="A9860" t="s">
        <v>40</v>
      </c>
    </row>
    <row r="9861" spans="1:1" x14ac:dyDescent="0.35">
      <c r="A9861" t="s">
        <v>34</v>
      </c>
    </row>
    <row r="9862" spans="1:1" x14ac:dyDescent="0.35">
      <c r="A9862" t="s">
        <v>149</v>
      </c>
    </row>
    <row r="9863" spans="1:1" x14ac:dyDescent="0.35">
      <c r="A9863" t="s">
        <v>23</v>
      </c>
    </row>
    <row r="9864" spans="1:1" x14ac:dyDescent="0.35">
      <c r="A9864" t="s">
        <v>67</v>
      </c>
    </row>
    <row r="9865" spans="1:1" x14ac:dyDescent="0.35">
      <c r="A9865" t="s">
        <v>25</v>
      </c>
    </row>
    <row r="9866" spans="1:1" x14ac:dyDescent="0.35">
      <c r="A9866" t="s">
        <v>149</v>
      </c>
    </row>
    <row r="9867" spans="1:1" x14ac:dyDescent="0.35">
      <c r="A9867" t="s">
        <v>79</v>
      </c>
    </row>
    <row r="9868" spans="1:1" x14ac:dyDescent="0.35">
      <c r="A9868" t="s">
        <v>31</v>
      </c>
    </row>
    <row r="9869" spans="1:1" x14ac:dyDescent="0.35">
      <c r="A9869" t="s">
        <v>13</v>
      </c>
    </row>
    <row r="9870" spans="1:1" x14ac:dyDescent="0.35">
      <c r="A9870" t="s">
        <v>101</v>
      </c>
    </row>
    <row r="9871" spans="1:1" x14ac:dyDescent="0.35">
      <c r="A9871" t="s">
        <v>201</v>
      </c>
    </row>
    <row r="9872" spans="1:1" x14ac:dyDescent="0.35">
      <c r="A9872" t="s">
        <v>23</v>
      </c>
    </row>
    <row r="9873" spans="1:1" x14ac:dyDescent="0.35">
      <c r="A9873" t="s">
        <v>101</v>
      </c>
    </row>
    <row r="9874" spans="1:1" x14ac:dyDescent="0.35">
      <c r="A9874" t="s">
        <v>79</v>
      </c>
    </row>
    <row r="9875" spans="1:1" x14ac:dyDescent="0.35">
      <c r="A9875" t="s">
        <v>13</v>
      </c>
    </row>
    <row r="9876" spans="1:1" x14ac:dyDescent="0.35">
      <c r="A9876" t="s">
        <v>34</v>
      </c>
    </row>
    <row r="9877" spans="1:1" x14ac:dyDescent="0.35">
      <c r="A9877" t="s">
        <v>25</v>
      </c>
    </row>
    <row r="9878" spans="1:1" x14ac:dyDescent="0.35">
      <c r="A9878" t="s">
        <v>23</v>
      </c>
    </row>
    <row r="9879" spans="1:1" x14ac:dyDescent="0.35">
      <c r="A9879" t="s">
        <v>16</v>
      </c>
    </row>
    <row r="9880" spans="1:1" x14ac:dyDescent="0.35">
      <c r="A9880" t="s">
        <v>201</v>
      </c>
    </row>
    <row r="9881" spans="1:1" x14ac:dyDescent="0.35">
      <c r="A9881" t="s">
        <v>201</v>
      </c>
    </row>
    <row r="9882" spans="1:1" x14ac:dyDescent="0.35">
      <c r="A9882" t="s">
        <v>22</v>
      </c>
    </row>
    <row r="9883" spans="1:1" x14ac:dyDescent="0.35">
      <c r="A9883" t="s">
        <v>25</v>
      </c>
    </row>
    <row r="9884" spans="1:1" x14ac:dyDescent="0.35">
      <c r="A9884" t="s">
        <v>40</v>
      </c>
    </row>
    <row r="9885" spans="1:1" x14ac:dyDescent="0.35">
      <c r="A9885" t="s">
        <v>201</v>
      </c>
    </row>
    <row r="9886" spans="1:1" x14ac:dyDescent="0.35">
      <c r="A9886" t="s">
        <v>101</v>
      </c>
    </row>
    <row r="9887" spans="1:1" x14ac:dyDescent="0.35">
      <c r="A9887" t="s">
        <v>23</v>
      </c>
    </row>
    <row r="9888" spans="1:1" x14ac:dyDescent="0.35">
      <c r="A9888" t="s">
        <v>169</v>
      </c>
    </row>
    <row r="9889" spans="1:1" x14ac:dyDescent="0.35">
      <c r="A9889" t="s">
        <v>201</v>
      </c>
    </row>
    <row r="9890" spans="1:1" x14ac:dyDescent="0.35">
      <c r="A9890" t="s">
        <v>149</v>
      </c>
    </row>
    <row r="9891" spans="1:1" x14ac:dyDescent="0.35">
      <c r="A9891" t="s">
        <v>13</v>
      </c>
    </row>
    <row r="9892" spans="1:1" x14ac:dyDescent="0.35">
      <c r="A9892" t="s">
        <v>14</v>
      </c>
    </row>
    <row r="9893" spans="1:1" x14ac:dyDescent="0.35">
      <c r="A9893" t="s">
        <v>31</v>
      </c>
    </row>
    <row r="9894" spans="1:1" x14ac:dyDescent="0.35">
      <c r="A9894" t="s">
        <v>22</v>
      </c>
    </row>
    <row r="9895" spans="1:1" x14ac:dyDescent="0.35">
      <c r="A9895" t="s">
        <v>13</v>
      </c>
    </row>
    <row r="9896" spans="1:1" x14ac:dyDescent="0.35">
      <c r="A9896" t="s">
        <v>40</v>
      </c>
    </row>
    <row r="9897" spans="1:1" x14ac:dyDescent="0.35">
      <c r="A9897" t="s">
        <v>14</v>
      </c>
    </row>
    <row r="9898" spans="1:1" x14ac:dyDescent="0.35">
      <c r="A9898" t="s">
        <v>133</v>
      </c>
    </row>
    <row r="9899" spans="1:1" x14ac:dyDescent="0.35">
      <c r="A9899" t="s">
        <v>23</v>
      </c>
    </row>
    <row r="9900" spans="1:1" x14ac:dyDescent="0.35">
      <c r="A9900" t="s">
        <v>13</v>
      </c>
    </row>
    <row r="9901" spans="1:1" x14ac:dyDescent="0.35">
      <c r="A9901" t="s">
        <v>42</v>
      </c>
    </row>
    <row r="9902" spans="1:1" x14ac:dyDescent="0.35">
      <c r="A9902" t="s">
        <v>79</v>
      </c>
    </row>
    <row r="9903" spans="1:1" x14ac:dyDescent="0.35">
      <c r="A9903" t="s">
        <v>149</v>
      </c>
    </row>
    <row r="9904" spans="1:1" x14ac:dyDescent="0.35">
      <c r="A9904" t="s">
        <v>201</v>
      </c>
    </row>
    <row r="9905" spans="1:1" x14ac:dyDescent="0.35">
      <c r="A9905" t="s">
        <v>34</v>
      </c>
    </row>
    <row r="9906" spans="1:1" x14ac:dyDescent="0.35">
      <c r="A9906" t="s">
        <v>14</v>
      </c>
    </row>
    <row r="9907" spans="1:1" x14ac:dyDescent="0.35">
      <c r="A9907" t="s">
        <v>25</v>
      </c>
    </row>
    <row r="9908" spans="1:1" x14ac:dyDescent="0.35">
      <c r="A9908" t="s">
        <v>79</v>
      </c>
    </row>
    <row r="9909" spans="1:1" x14ac:dyDescent="0.35">
      <c r="A9909" t="s">
        <v>34</v>
      </c>
    </row>
    <row r="9910" spans="1:1" x14ac:dyDescent="0.35">
      <c r="A9910" t="s">
        <v>32</v>
      </c>
    </row>
    <row r="9911" spans="1:1" x14ac:dyDescent="0.35">
      <c r="A9911" t="s">
        <v>31</v>
      </c>
    </row>
    <row r="9912" spans="1:1" x14ac:dyDescent="0.35">
      <c r="A9912" t="s">
        <v>22</v>
      </c>
    </row>
    <row r="9913" spans="1:1" x14ac:dyDescent="0.35">
      <c r="A9913" t="s">
        <v>32</v>
      </c>
    </row>
    <row r="9914" spans="1:1" x14ac:dyDescent="0.35">
      <c r="A9914" t="s">
        <v>23</v>
      </c>
    </row>
    <row r="9915" spans="1:1" x14ac:dyDescent="0.35">
      <c r="A9915" t="s">
        <v>169</v>
      </c>
    </row>
    <row r="9916" spans="1:1" x14ac:dyDescent="0.35">
      <c r="A9916" t="s">
        <v>101</v>
      </c>
    </row>
    <row r="9917" spans="1:1" x14ac:dyDescent="0.35">
      <c r="A9917" t="s">
        <v>25</v>
      </c>
    </row>
    <row r="9918" spans="1:1" x14ac:dyDescent="0.35">
      <c r="A9918" t="s">
        <v>169</v>
      </c>
    </row>
    <row r="9919" spans="1:1" x14ac:dyDescent="0.35">
      <c r="A9919" t="s">
        <v>32</v>
      </c>
    </row>
    <row r="9920" spans="1:1" x14ac:dyDescent="0.35">
      <c r="A9920" t="s">
        <v>32</v>
      </c>
    </row>
    <row r="9921" spans="1:1" x14ac:dyDescent="0.35">
      <c r="A9921" t="s">
        <v>13</v>
      </c>
    </row>
    <row r="9922" spans="1:1" x14ac:dyDescent="0.35">
      <c r="A9922" t="s">
        <v>57</v>
      </c>
    </row>
    <row r="9923" spans="1:1" x14ac:dyDescent="0.35">
      <c r="A9923" t="s">
        <v>149</v>
      </c>
    </row>
    <row r="9924" spans="1:1" x14ac:dyDescent="0.35">
      <c r="A9924" t="s">
        <v>101</v>
      </c>
    </row>
    <row r="9925" spans="1:1" x14ac:dyDescent="0.35">
      <c r="A9925" t="s">
        <v>14</v>
      </c>
    </row>
    <row r="9926" spans="1:1" x14ac:dyDescent="0.35">
      <c r="A9926" t="s">
        <v>40</v>
      </c>
    </row>
    <row r="9927" spans="1:1" x14ac:dyDescent="0.35">
      <c r="A9927" t="s">
        <v>31</v>
      </c>
    </row>
    <row r="9928" spans="1:1" x14ac:dyDescent="0.35">
      <c r="A9928" t="s">
        <v>22</v>
      </c>
    </row>
    <row r="9929" spans="1:1" x14ac:dyDescent="0.35">
      <c r="A9929" t="s">
        <v>23</v>
      </c>
    </row>
    <row r="9930" spans="1:1" x14ac:dyDescent="0.35">
      <c r="A9930" t="s">
        <v>67</v>
      </c>
    </row>
    <row r="9931" spans="1:1" x14ac:dyDescent="0.35">
      <c r="A9931" t="s">
        <v>32</v>
      </c>
    </row>
    <row r="9932" spans="1:1" x14ac:dyDescent="0.35">
      <c r="A9932" t="s">
        <v>101</v>
      </c>
    </row>
    <row r="9933" spans="1:1" x14ac:dyDescent="0.35">
      <c r="A9933" t="s">
        <v>101</v>
      </c>
    </row>
    <row r="9934" spans="1:1" x14ac:dyDescent="0.35">
      <c r="A9934" t="s">
        <v>79</v>
      </c>
    </row>
    <row r="9935" spans="1:1" x14ac:dyDescent="0.35">
      <c r="A9935" t="s">
        <v>40</v>
      </c>
    </row>
    <row r="9936" spans="1:1" x14ac:dyDescent="0.35">
      <c r="A9936" t="s">
        <v>67</v>
      </c>
    </row>
    <row r="9937" spans="1:1" x14ac:dyDescent="0.35">
      <c r="A9937" t="s">
        <v>14</v>
      </c>
    </row>
    <row r="9938" spans="1:1" x14ac:dyDescent="0.35">
      <c r="A9938" t="s">
        <v>57</v>
      </c>
    </row>
    <row r="9939" spans="1:1" x14ac:dyDescent="0.35">
      <c r="A9939" t="s">
        <v>16</v>
      </c>
    </row>
    <row r="9940" spans="1:1" x14ac:dyDescent="0.35">
      <c r="A9940" t="s">
        <v>23</v>
      </c>
    </row>
    <row r="9941" spans="1:1" x14ac:dyDescent="0.35">
      <c r="A9941" t="s">
        <v>34</v>
      </c>
    </row>
    <row r="9942" spans="1:1" x14ac:dyDescent="0.35">
      <c r="A9942" t="s">
        <v>31</v>
      </c>
    </row>
    <row r="9943" spans="1:1" x14ac:dyDescent="0.35">
      <c r="A9943" t="s">
        <v>16</v>
      </c>
    </row>
    <row r="9944" spans="1:1" x14ac:dyDescent="0.35">
      <c r="A9944" t="s">
        <v>23</v>
      </c>
    </row>
    <row r="9945" spans="1:1" x14ac:dyDescent="0.35">
      <c r="A9945" t="s">
        <v>169</v>
      </c>
    </row>
    <row r="9946" spans="1:1" x14ac:dyDescent="0.35">
      <c r="A9946" t="s">
        <v>57</v>
      </c>
    </row>
    <row r="9947" spans="1:1" x14ac:dyDescent="0.35">
      <c r="A9947" t="s">
        <v>13</v>
      </c>
    </row>
    <row r="9948" spans="1:1" x14ac:dyDescent="0.35">
      <c r="A9948" t="s">
        <v>34</v>
      </c>
    </row>
    <row r="9949" spans="1:1" x14ac:dyDescent="0.35">
      <c r="A9949" t="s">
        <v>22</v>
      </c>
    </row>
    <row r="9950" spans="1:1" x14ac:dyDescent="0.35">
      <c r="A9950" t="s">
        <v>101</v>
      </c>
    </row>
    <row r="9951" spans="1:1" x14ac:dyDescent="0.35">
      <c r="A9951" t="s">
        <v>22</v>
      </c>
    </row>
    <row r="9952" spans="1:1" x14ac:dyDescent="0.35">
      <c r="A9952" t="s">
        <v>201</v>
      </c>
    </row>
    <row r="9953" spans="1:1" x14ac:dyDescent="0.35">
      <c r="A9953" t="s">
        <v>31</v>
      </c>
    </row>
    <row r="9954" spans="1:1" x14ac:dyDescent="0.35">
      <c r="A9954" t="s">
        <v>14</v>
      </c>
    </row>
    <row r="9955" spans="1:1" x14ac:dyDescent="0.35">
      <c r="A9955" t="s">
        <v>169</v>
      </c>
    </row>
    <row r="9956" spans="1:1" x14ac:dyDescent="0.35">
      <c r="A9956" t="s">
        <v>40</v>
      </c>
    </row>
    <row r="9957" spans="1:1" x14ac:dyDescent="0.35">
      <c r="A9957" t="s">
        <v>22</v>
      </c>
    </row>
    <row r="9958" spans="1:1" x14ac:dyDescent="0.35">
      <c r="A9958" t="s">
        <v>23</v>
      </c>
    </row>
    <row r="9959" spans="1:1" x14ac:dyDescent="0.35">
      <c r="A9959" t="s">
        <v>149</v>
      </c>
    </row>
    <row r="9960" spans="1:1" x14ac:dyDescent="0.35">
      <c r="A9960" t="s">
        <v>79</v>
      </c>
    </row>
    <row r="9961" spans="1:1" x14ac:dyDescent="0.35">
      <c r="A9961" t="s">
        <v>31</v>
      </c>
    </row>
    <row r="9962" spans="1:1" x14ac:dyDescent="0.35">
      <c r="A9962" t="s">
        <v>42</v>
      </c>
    </row>
    <row r="9963" spans="1:1" x14ac:dyDescent="0.35">
      <c r="A9963" t="s">
        <v>67</v>
      </c>
    </row>
    <row r="9964" spans="1:1" x14ac:dyDescent="0.35">
      <c r="A9964" t="s">
        <v>149</v>
      </c>
    </row>
    <row r="9965" spans="1:1" x14ac:dyDescent="0.35">
      <c r="A9965" t="s">
        <v>169</v>
      </c>
    </row>
    <row r="9966" spans="1:1" x14ac:dyDescent="0.35">
      <c r="A9966" t="s">
        <v>22</v>
      </c>
    </row>
    <row r="9967" spans="1:1" x14ac:dyDescent="0.35">
      <c r="A9967" t="s">
        <v>34</v>
      </c>
    </row>
    <row r="9968" spans="1:1" x14ac:dyDescent="0.35">
      <c r="A9968" t="s">
        <v>149</v>
      </c>
    </row>
    <row r="9969" spans="1:1" x14ac:dyDescent="0.35">
      <c r="A9969" t="s">
        <v>169</v>
      </c>
    </row>
    <row r="9970" spans="1:1" x14ac:dyDescent="0.35">
      <c r="A9970" t="s">
        <v>133</v>
      </c>
    </row>
    <row r="9971" spans="1:1" x14ac:dyDescent="0.35">
      <c r="A9971" t="s">
        <v>79</v>
      </c>
    </row>
    <row r="9972" spans="1:1" x14ac:dyDescent="0.35">
      <c r="A9972" t="s">
        <v>133</v>
      </c>
    </row>
    <row r="9973" spans="1:1" x14ac:dyDescent="0.35">
      <c r="A9973" t="s">
        <v>201</v>
      </c>
    </row>
    <row r="9974" spans="1:1" x14ac:dyDescent="0.35">
      <c r="A9974" t="s">
        <v>149</v>
      </c>
    </row>
    <row r="9975" spans="1:1" x14ac:dyDescent="0.35">
      <c r="A9975" t="s">
        <v>40</v>
      </c>
    </row>
    <row r="9976" spans="1:1" x14ac:dyDescent="0.35">
      <c r="A9976" t="s">
        <v>177</v>
      </c>
    </row>
    <row r="9977" spans="1:1" x14ac:dyDescent="0.35">
      <c r="A9977" t="s">
        <v>57</v>
      </c>
    </row>
    <row r="9978" spans="1:1" x14ac:dyDescent="0.35">
      <c r="A9978" t="s">
        <v>42</v>
      </c>
    </row>
    <row r="9979" spans="1:1" x14ac:dyDescent="0.35">
      <c r="A9979" t="s">
        <v>57</v>
      </c>
    </row>
    <row r="9980" spans="1:1" x14ac:dyDescent="0.35">
      <c r="A9980" t="s">
        <v>32</v>
      </c>
    </row>
    <row r="9981" spans="1:1" x14ac:dyDescent="0.35">
      <c r="A9981" t="s">
        <v>57</v>
      </c>
    </row>
    <row r="9982" spans="1:1" x14ac:dyDescent="0.35">
      <c r="A9982" t="s">
        <v>149</v>
      </c>
    </row>
    <row r="9983" spans="1:1" x14ac:dyDescent="0.35">
      <c r="A9983" t="s">
        <v>13</v>
      </c>
    </row>
    <row r="9984" spans="1:1" x14ac:dyDescent="0.35">
      <c r="A9984" t="s">
        <v>25</v>
      </c>
    </row>
    <row r="9985" spans="1:1" x14ac:dyDescent="0.35">
      <c r="A9985" t="s">
        <v>23</v>
      </c>
    </row>
    <row r="9986" spans="1:1" x14ac:dyDescent="0.35">
      <c r="A9986" t="s">
        <v>57</v>
      </c>
    </row>
    <row r="9987" spans="1:1" x14ac:dyDescent="0.35">
      <c r="A9987" t="s">
        <v>14</v>
      </c>
    </row>
    <row r="9988" spans="1:1" x14ac:dyDescent="0.35">
      <c r="A9988" t="s">
        <v>14</v>
      </c>
    </row>
    <row r="9989" spans="1:1" x14ac:dyDescent="0.35">
      <c r="A9989" t="s">
        <v>16</v>
      </c>
    </row>
    <row r="9990" spans="1:1" x14ac:dyDescent="0.35">
      <c r="A9990" t="s">
        <v>23</v>
      </c>
    </row>
    <row r="9991" spans="1:1" x14ac:dyDescent="0.35">
      <c r="A9991" t="s">
        <v>169</v>
      </c>
    </row>
    <row r="9992" spans="1:1" x14ac:dyDescent="0.35">
      <c r="A9992" t="s">
        <v>177</v>
      </c>
    </row>
    <row r="9993" spans="1:1" x14ac:dyDescent="0.35">
      <c r="A9993" t="s">
        <v>40</v>
      </c>
    </row>
    <row r="9994" spans="1:1" x14ac:dyDescent="0.35">
      <c r="A9994" t="s">
        <v>16</v>
      </c>
    </row>
    <row r="9995" spans="1:1" x14ac:dyDescent="0.35">
      <c r="A9995" t="s">
        <v>67</v>
      </c>
    </row>
    <row r="9996" spans="1:1" x14ac:dyDescent="0.35">
      <c r="A9996" t="s">
        <v>32</v>
      </c>
    </row>
    <row r="9997" spans="1:1" x14ac:dyDescent="0.35">
      <c r="A9997" t="s">
        <v>31</v>
      </c>
    </row>
    <row r="9998" spans="1:1" x14ac:dyDescent="0.35">
      <c r="A9998" t="s">
        <v>16</v>
      </c>
    </row>
    <row r="9999" spans="1:1" x14ac:dyDescent="0.35">
      <c r="A9999" t="s">
        <v>57</v>
      </c>
    </row>
    <row r="10000" spans="1:1" x14ac:dyDescent="0.35">
      <c r="A10000" t="s">
        <v>40</v>
      </c>
    </row>
    <row r="10001" spans="1:1" x14ac:dyDescent="0.35">
      <c r="A10001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A893-6806-4A6C-8B7D-EB0526141A02}">
  <dimension ref="A1:K5560"/>
  <sheetViews>
    <sheetView workbookViewId="0">
      <selection sqref="A1:K556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9438</v>
      </c>
      <c r="B2" t="s">
        <v>2953</v>
      </c>
      <c r="C2">
        <v>30</v>
      </c>
      <c r="D2" t="s">
        <v>24947</v>
      </c>
      <c r="E2" t="s">
        <v>133</v>
      </c>
      <c r="F2" t="s">
        <v>13</v>
      </c>
      <c r="G2" t="s">
        <v>33</v>
      </c>
      <c r="H2" t="s">
        <v>34</v>
      </c>
      <c r="I2" t="s">
        <v>116</v>
      </c>
      <c r="J2">
        <v>3696111041</v>
      </c>
      <c r="K2" t="s">
        <v>37</v>
      </c>
    </row>
    <row r="3" spans="1:11" x14ac:dyDescent="0.35">
      <c r="A3">
        <v>9461</v>
      </c>
      <c r="B3" t="s">
        <v>24991</v>
      </c>
      <c r="C3">
        <v>30</v>
      </c>
      <c r="D3" t="s">
        <v>24992</v>
      </c>
      <c r="E3" t="s">
        <v>14</v>
      </c>
      <c r="F3" t="s">
        <v>67</v>
      </c>
      <c r="G3" t="s">
        <v>41</v>
      </c>
      <c r="H3" t="s">
        <v>42</v>
      </c>
      <c r="I3" t="s">
        <v>53</v>
      </c>
      <c r="J3" t="s">
        <v>26821</v>
      </c>
      <c r="K3" t="s">
        <v>28</v>
      </c>
    </row>
    <row r="4" spans="1:11" x14ac:dyDescent="0.35">
      <c r="A4">
        <v>9474</v>
      </c>
      <c r="B4" t="s">
        <v>25017</v>
      </c>
      <c r="C4">
        <v>30</v>
      </c>
      <c r="D4" t="s">
        <v>25018</v>
      </c>
      <c r="E4" t="s">
        <v>34</v>
      </c>
      <c r="F4" t="s">
        <v>79</v>
      </c>
      <c r="G4" t="s">
        <v>15</v>
      </c>
      <c r="H4" t="s">
        <v>16</v>
      </c>
      <c r="I4" t="s">
        <v>88</v>
      </c>
      <c r="J4">
        <v>1037885004</v>
      </c>
      <c r="K4" t="s">
        <v>37</v>
      </c>
    </row>
    <row r="5" spans="1:11" x14ac:dyDescent="0.35">
      <c r="A5">
        <v>9503</v>
      </c>
      <c r="B5" t="s">
        <v>25073</v>
      </c>
      <c r="C5">
        <v>30</v>
      </c>
      <c r="D5" t="s">
        <v>25074</v>
      </c>
      <c r="E5" t="s">
        <v>101</v>
      </c>
      <c r="F5" t="s">
        <v>13</v>
      </c>
      <c r="G5" t="s">
        <v>24</v>
      </c>
      <c r="H5" t="s">
        <v>25</v>
      </c>
      <c r="I5" t="s">
        <v>63</v>
      </c>
      <c r="J5" t="s">
        <v>26835</v>
      </c>
      <c r="K5" t="s">
        <v>19</v>
      </c>
    </row>
    <row r="6" spans="1:11" x14ac:dyDescent="0.35">
      <c r="A6">
        <v>9504</v>
      </c>
      <c r="B6" t="s">
        <v>25075</v>
      </c>
      <c r="C6">
        <v>30</v>
      </c>
      <c r="D6" t="s">
        <v>25076</v>
      </c>
      <c r="E6" t="s">
        <v>133</v>
      </c>
      <c r="F6" t="s">
        <v>177</v>
      </c>
      <c r="G6" t="s">
        <v>47</v>
      </c>
      <c r="H6" t="s">
        <v>31</v>
      </c>
      <c r="I6" t="s">
        <v>63</v>
      </c>
      <c r="J6" t="s">
        <v>26836</v>
      </c>
      <c r="K6" t="s">
        <v>76</v>
      </c>
    </row>
    <row r="7" spans="1:11" x14ac:dyDescent="0.35">
      <c r="A7">
        <v>9513</v>
      </c>
      <c r="B7" t="s">
        <v>25091</v>
      </c>
      <c r="C7">
        <v>30</v>
      </c>
      <c r="D7" t="s">
        <v>25092</v>
      </c>
      <c r="E7" t="s">
        <v>177</v>
      </c>
      <c r="F7" t="s">
        <v>57</v>
      </c>
      <c r="G7" t="s">
        <v>24</v>
      </c>
      <c r="H7" t="s">
        <v>25</v>
      </c>
      <c r="I7" t="s">
        <v>170</v>
      </c>
      <c r="J7">
        <f>1-286-861-8013</f>
        <v>-9159</v>
      </c>
      <c r="K7" t="s">
        <v>37</v>
      </c>
    </row>
    <row r="8" spans="1:11" x14ac:dyDescent="0.35">
      <c r="A8">
        <v>9514</v>
      </c>
      <c r="B8" t="s">
        <v>25093</v>
      </c>
      <c r="C8">
        <v>30</v>
      </c>
      <c r="D8" t="s">
        <v>25094</v>
      </c>
      <c r="E8" t="s">
        <v>22</v>
      </c>
      <c r="F8" t="s">
        <v>67</v>
      </c>
      <c r="G8" t="s">
        <v>41</v>
      </c>
      <c r="H8" t="s">
        <v>42</v>
      </c>
      <c r="I8" t="s">
        <v>170</v>
      </c>
      <c r="J8" t="s">
        <v>26840</v>
      </c>
      <c r="K8" t="s">
        <v>37</v>
      </c>
    </row>
    <row r="9" spans="1:11" x14ac:dyDescent="0.35">
      <c r="A9">
        <v>9515</v>
      </c>
      <c r="B9" t="s">
        <v>25095</v>
      </c>
      <c r="C9">
        <v>30</v>
      </c>
      <c r="D9" t="s">
        <v>25096</v>
      </c>
      <c r="E9" t="s">
        <v>14</v>
      </c>
      <c r="F9" t="s">
        <v>42</v>
      </c>
      <c r="G9" t="s">
        <v>33</v>
      </c>
      <c r="H9" t="s">
        <v>34</v>
      </c>
      <c r="I9" t="s">
        <v>91</v>
      </c>
      <c r="J9">
        <f>1-290-47-3845</f>
        <v>-4181</v>
      </c>
      <c r="K9" t="s">
        <v>37</v>
      </c>
    </row>
    <row r="10" spans="1:11" x14ac:dyDescent="0.35">
      <c r="A10">
        <v>9528</v>
      </c>
      <c r="B10" t="s">
        <v>25118</v>
      </c>
      <c r="C10">
        <v>30</v>
      </c>
      <c r="D10" t="s">
        <v>25119</v>
      </c>
      <c r="E10" t="s">
        <v>133</v>
      </c>
      <c r="F10" t="s">
        <v>40</v>
      </c>
      <c r="G10" t="s">
        <v>24</v>
      </c>
      <c r="H10" t="s">
        <v>25</v>
      </c>
      <c r="I10" t="s">
        <v>170</v>
      </c>
      <c r="J10">
        <f>1-202-6-2666</f>
        <v>-2873</v>
      </c>
      <c r="K10" t="s">
        <v>76</v>
      </c>
    </row>
    <row r="11" spans="1:11" x14ac:dyDescent="0.35">
      <c r="A11">
        <v>9533</v>
      </c>
      <c r="B11" t="s">
        <v>25128</v>
      </c>
      <c r="C11">
        <v>30</v>
      </c>
      <c r="D11" t="s">
        <v>25129</v>
      </c>
      <c r="E11" t="s">
        <v>177</v>
      </c>
      <c r="F11" t="s">
        <v>40</v>
      </c>
      <c r="G11" t="s">
        <v>33</v>
      </c>
      <c r="H11" t="s">
        <v>34</v>
      </c>
      <c r="I11" t="s">
        <v>48</v>
      </c>
      <c r="J11" t="s">
        <v>26849</v>
      </c>
      <c r="K11" t="s">
        <v>37</v>
      </c>
    </row>
    <row r="12" spans="1:11" x14ac:dyDescent="0.35">
      <c r="A12">
        <v>9536</v>
      </c>
      <c r="B12" t="s">
        <v>25133</v>
      </c>
      <c r="C12">
        <v>30</v>
      </c>
      <c r="D12" t="s">
        <v>25134</v>
      </c>
      <c r="E12" t="s">
        <v>79</v>
      </c>
      <c r="F12" t="s">
        <v>133</v>
      </c>
      <c r="G12" t="s">
        <v>33</v>
      </c>
      <c r="H12" t="s">
        <v>34</v>
      </c>
      <c r="I12" t="s">
        <v>58</v>
      </c>
      <c r="J12" t="s">
        <v>26850</v>
      </c>
      <c r="K12" t="s">
        <v>28</v>
      </c>
    </row>
    <row r="13" spans="1:11" x14ac:dyDescent="0.35">
      <c r="A13">
        <v>9558</v>
      </c>
      <c r="B13" t="s">
        <v>25174</v>
      </c>
      <c r="C13">
        <v>30</v>
      </c>
      <c r="D13" t="s">
        <v>25175</v>
      </c>
      <c r="E13" t="s">
        <v>40</v>
      </c>
      <c r="F13" t="s">
        <v>32</v>
      </c>
      <c r="G13" t="s">
        <v>33</v>
      </c>
      <c r="H13" t="s">
        <v>34</v>
      </c>
      <c r="I13" t="s">
        <v>170</v>
      </c>
      <c r="J13">
        <f>1-615-104-5804</f>
        <v>-6522</v>
      </c>
      <c r="K13" t="s">
        <v>19</v>
      </c>
    </row>
    <row r="14" spans="1:11" x14ac:dyDescent="0.35">
      <c r="A14">
        <v>9587</v>
      </c>
      <c r="B14" t="s">
        <v>25228</v>
      </c>
      <c r="C14">
        <v>30</v>
      </c>
      <c r="D14" t="s">
        <v>25229</v>
      </c>
      <c r="E14" t="s">
        <v>79</v>
      </c>
      <c r="F14" t="s">
        <v>16</v>
      </c>
      <c r="G14" t="s">
        <v>24</v>
      </c>
      <c r="H14" t="s">
        <v>25</v>
      </c>
      <c r="I14" t="s">
        <v>17</v>
      </c>
      <c r="J14" t="s">
        <v>26867</v>
      </c>
      <c r="K14" t="s">
        <v>28</v>
      </c>
    </row>
    <row r="15" spans="1:11" x14ac:dyDescent="0.35">
      <c r="A15">
        <v>9594</v>
      </c>
      <c r="B15" t="s">
        <v>22978</v>
      </c>
      <c r="C15">
        <v>30</v>
      </c>
      <c r="D15" t="s">
        <v>25240</v>
      </c>
      <c r="E15" t="s">
        <v>32</v>
      </c>
      <c r="F15" t="s">
        <v>40</v>
      </c>
      <c r="G15" t="s">
        <v>41</v>
      </c>
      <c r="H15" t="s">
        <v>42</v>
      </c>
      <c r="I15" t="s">
        <v>170</v>
      </c>
      <c r="J15" t="s">
        <v>26871</v>
      </c>
      <c r="K15" t="s">
        <v>28</v>
      </c>
    </row>
    <row r="16" spans="1:11" x14ac:dyDescent="0.35">
      <c r="A16">
        <v>9597</v>
      </c>
      <c r="B16" t="s">
        <v>25245</v>
      </c>
      <c r="C16">
        <v>30</v>
      </c>
      <c r="D16" t="s">
        <v>25246</v>
      </c>
      <c r="E16" t="s">
        <v>14</v>
      </c>
      <c r="F16" t="s">
        <v>133</v>
      </c>
      <c r="G16" t="s">
        <v>15</v>
      </c>
      <c r="H16" t="s">
        <v>16</v>
      </c>
      <c r="I16" t="s">
        <v>146</v>
      </c>
      <c r="J16" t="s">
        <v>26873</v>
      </c>
      <c r="K16" t="s">
        <v>44</v>
      </c>
    </row>
    <row r="17" spans="1:11" x14ac:dyDescent="0.35">
      <c r="A17">
        <v>9599</v>
      </c>
      <c r="B17" t="s">
        <v>25249</v>
      </c>
      <c r="C17">
        <v>30</v>
      </c>
      <c r="D17" t="s">
        <v>25250</v>
      </c>
      <c r="E17" t="s">
        <v>79</v>
      </c>
      <c r="F17" t="s">
        <v>22</v>
      </c>
      <c r="G17" t="s">
        <v>87</v>
      </c>
      <c r="H17" t="s">
        <v>79</v>
      </c>
      <c r="I17" t="s">
        <v>17</v>
      </c>
      <c r="J17" t="s">
        <v>26874</v>
      </c>
      <c r="K17" t="s">
        <v>28</v>
      </c>
    </row>
    <row r="18" spans="1:11" x14ac:dyDescent="0.35">
      <c r="A18">
        <v>9607</v>
      </c>
      <c r="B18" t="s">
        <v>25264</v>
      </c>
      <c r="C18">
        <v>30</v>
      </c>
      <c r="D18" t="s">
        <v>25265</v>
      </c>
      <c r="E18" t="s">
        <v>25</v>
      </c>
      <c r="F18" t="s">
        <v>14</v>
      </c>
      <c r="G18" t="s">
        <v>24</v>
      </c>
      <c r="H18" t="s">
        <v>25</v>
      </c>
      <c r="I18" t="s">
        <v>48</v>
      </c>
      <c r="J18" t="s">
        <v>26876</v>
      </c>
      <c r="K18" t="s">
        <v>44</v>
      </c>
    </row>
    <row r="19" spans="1:11" x14ac:dyDescent="0.35">
      <c r="A19">
        <v>9610</v>
      </c>
      <c r="B19" t="s">
        <v>25270</v>
      </c>
      <c r="C19">
        <v>30</v>
      </c>
      <c r="D19" t="s">
        <v>25271</v>
      </c>
      <c r="E19" t="s">
        <v>22</v>
      </c>
      <c r="F19" t="s">
        <v>32</v>
      </c>
      <c r="G19" t="s">
        <v>52</v>
      </c>
      <c r="H19" t="s">
        <v>13</v>
      </c>
      <c r="I19" t="s">
        <v>53</v>
      </c>
      <c r="J19" t="s">
        <v>26877</v>
      </c>
      <c r="K19" t="s">
        <v>28</v>
      </c>
    </row>
    <row r="20" spans="1:11" x14ac:dyDescent="0.35">
      <c r="A20">
        <v>9620</v>
      </c>
      <c r="B20" t="s">
        <v>25289</v>
      </c>
      <c r="C20">
        <v>30</v>
      </c>
      <c r="D20" t="s">
        <v>25290</v>
      </c>
      <c r="E20" t="s">
        <v>31</v>
      </c>
      <c r="F20" t="s">
        <v>22</v>
      </c>
      <c r="G20" t="s">
        <v>52</v>
      </c>
      <c r="H20" t="s">
        <v>13</v>
      </c>
      <c r="I20" t="s">
        <v>58</v>
      </c>
      <c r="J20" t="s">
        <v>26880</v>
      </c>
      <c r="K20" t="s">
        <v>28</v>
      </c>
    </row>
    <row r="21" spans="1:11" x14ac:dyDescent="0.35">
      <c r="A21">
        <v>9647</v>
      </c>
      <c r="B21" t="s">
        <v>25343</v>
      </c>
      <c r="C21">
        <v>30</v>
      </c>
      <c r="D21" t="s">
        <v>25344</v>
      </c>
      <c r="E21" t="s">
        <v>23</v>
      </c>
      <c r="F21" t="s">
        <v>177</v>
      </c>
      <c r="G21" t="s">
        <v>52</v>
      </c>
      <c r="H21" t="s">
        <v>13</v>
      </c>
      <c r="I21" t="s">
        <v>88</v>
      </c>
      <c r="J21" t="s">
        <v>26891</v>
      </c>
      <c r="K21" t="s">
        <v>28</v>
      </c>
    </row>
    <row r="22" spans="1:11" x14ac:dyDescent="0.35">
      <c r="A22">
        <v>9651</v>
      </c>
      <c r="B22" t="s">
        <v>25350</v>
      </c>
      <c r="C22">
        <v>30</v>
      </c>
      <c r="D22" t="s">
        <v>25351</v>
      </c>
      <c r="E22" t="s">
        <v>16</v>
      </c>
      <c r="F22" t="s">
        <v>101</v>
      </c>
      <c r="G22" t="s">
        <v>120</v>
      </c>
      <c r="H22" t="s">
        <v>57</v>
      </c>
      <c r="I22" t="s">
        <v>53</v>
      </c>
      <c r="J22" t="s">
        <v>26893</v>
      </c>
      <c r="K22" t="s">
        <v>28</v>
      </c>
    </row>
    <row r="23" spans="1:11" x14ac:dyDescent="0.35">
      <c r="A23">
        <v>9652</v>
      </c>
      <c r="B23" t="s">
        <v>25352</v>
      </c>
      <c r="C23">
        <v>30</v>
      </c>
      <c r="D23" t="s">
        <v>25353</v>
      </c>
      <c r="E23" t="s">
        <v>42</v>
      </c>
      <c r="F23" t="s">
        <v>57</v>
      </c>
      <c r="G23" t="s">
        <v>15</v>
      </c>
      <c r="H23" t="s">
        <v>16</v>
      </c>
      <c r="I23" t="s">
        <v>153</v>
      </c>
      <c r="J23" t="s">
        <v>26894</v>
      </c>
      <c r="K23" t="s">
        <v>76</v>
      </c>
    </row>
    <row r="24" spans="1:11" x14ac:dyDescent="0.35">
      <c r="A24">
        <v>9658</v>
      </c>
      <c r="B24" t="s">
        <v>25363</v>
      </c>
      <c r="C24">
        <v>30</v>
      </c>
      <c r="D24" t="s">
        <v>25364</v>
      </c>
      <c r="E24" t="s">
        <v>34</v>
      </c>
      <c r="F24" t="s">
        <v>133</v>
      </c>
      <c r="G24" t="s">
        <v>87</v>
      </c>
      <c r="H24" t="s">
        <v>79</v>
      </c>
      <c r="I24" t="s">
        <v>26</v>
      </c>
      <c r="J24" t="s">
        <v>26898</v>
      </c>
      <c r="K24" t="s">
        <v>76</v>
      </c>
    </row>
    <row r="25" spans="1:11" x14ac:dyDescent="0.35">
      <c r="A25">
        <v>9666</v>
      </c>
      <c r="B25" t="s">
        <v>25378</v>
      </c>
      <c r="C25">
        <v>30</v>
      </c>
      <c r="D25" t="s">
        <v>25379</v>
      </c>
      <c r="E25" t="s">
        <v>14</v>
      </c>
      <c r="F25" t="s">
        <v>13</v>
      </c>
      <c r="G25" t="s">
        <v>47</v>
      </c>
      <c r="H25" t="s">
        <v>31</v>
      </c>
      <c r="I25" t="s">
        <v>26</v>
      </c>
      <c r="J25" t="s">
        <v>26902</v>
      </c>
      <c r="K25" t="s">
        <v>19</v>
      </c>
    </row>
    <row r="26" spans="1:11" x14ac:dyDescent="0.35">
      <c r="A26">
        <v>9694</v>
      </c>
      <c r="B26" t="s">
        <v>25430</v>
      </c>
      <c r="C26">
        <v>30</v>
      </c>
      <c r="D26" t="s">
        <v>25431</v>
      </c>
      <c r="E26" t="s">
        <v>40</v>
      </c>
      <c r="F26" t="s">
        <v>201</v>
      </c>
      <c r="G26" t="s">
        <v>52</v>
      </c>
      <c r="H26" t="s">
        <v>13</v>
      </c>
      <c r="I26" t="s">
        <v>63</v>
      </c>
      <c r="J26" t="s">
        <v>26910</v>
      </c>
      <c r="K26" t="s">
        <v>19</v>
      </c>
    </row>
    <row r="27" spans="1:11" x14ac:dyDescent="0.35">
      <c r="A27">
        <v>9705</v>
      </c>
      <c r="B27" t="s">
        <v>25452</v>
      </c>
      <c r="C27">
        <v>30</v>
      </c>
      <c r="D27" t="s">
        <v>25453</v>
      </c>
      <c r="E27" t="s">
        <v>101</v>
      </c>
      <c r="F27" t="s">
        <v>101</v>
      </c>
      <c r="G27" t="s">
        <v>47</v>
      </c>
      <c r="H27" t="s">
        <v>31</v>
      </c>
      <c r="I27" t="s">
        <v>68</v>
      </c>
      <c r="J27">
        <v>9765458347</v>
      </c>
      <c r="K27" t="s">
        <v>37</v>
      </c>
    </row>
    <row r="28" spans="1:11" x14ac:dyDescent="0.35">
      <c r="A28">
        <v>9713</v>
      </c>
      <c r="B28" t="s">
        <v>25468</v>
      </c>
      <c r="C28">
        <v>30</v>
      </c>
      <c r="D28" t="s">
        <v>25469</v>
      </c>
      <c r="E28" t="s">
        <v>14</v>
      </c>
      <c r="F28" t="s">
        <v>57</v>
      </c>
      <c r="G28" t="s">
        <v>120</v>
      </c>
      <c r="H28" t="s">
        <v>57</v>
      </c>
      <c r="I28" t="s">
        <v>26</v>
      </c>
      <c r="J28" t="s">
        <v>26917</v>
      </c>
      <c r="K28" t="s">
        <v>28</v>
      </c>
    </row>
    <row r="29" spans="1:11" x14ac:dyDescent="0.35">
      <c r="A29">
        <v>9722</v>
      </c>
      <c r="B29" t="s">
        <v>25486</v>
      </c>
      <c r="C29">
        <v>30</v>
      </c>
      <c r="D29" t="s">
        <v>25487</v>
      </c>
      <c r="E29" t="s">
        <v>169</v>
      </c>
      <c r="F29" t="s">
        <v>22</v>
      </c>
      <c r="G29" t="s">
        <v>41</v>
      </c>
      <c r="H29" t="s">
        <v>42</v>
      </c>
      <c r="I29" t="s">
        <v>91</v>
      </c>
      <c r="J29" t="s">
        <v>26919</v>
      </c>
      <c r="K29" t="s">
        <v>44</v>
      </c>
    </row>
    <row r="30" spans="1:11" x14ac:dyDescent="0.35">
      <c r="A30">
        <v>9731</v>
      </c>
      <c r="B30" t="s">
        <v>25503</v>
      </c>
      <c r="C30">
        <v>30</v>
      </c>
      <c r="D30" t="s">
        <v>25504</v>
      </c>
      <c r="E30" t="s">
        <v>169</v>
      </c>
      <c r="F30" t="s">
        <v>42</v>
      </c>
      <c r="G30" t="s">
        <v>33</v>
      </c>
      <c r="H30" t="s">
        <v>34</v>
      </c>
      <c r="I30" t="s">
        <v>88</v>
      </c>
      <c r="J30">
        <v>3110297993</v>
      </c>
      <c r="K30" t="s">
        <v>37</v>
      </c>
    </row>
    <row r="31" spans="1:11" x14ac:dyDescent="0.35">
      <c r="A31">
        <v>9755</v>
      </c>
      <c r="B31" t="s">
        <v>25548</v>
      </c>
      <c r="C31">
        <v>30</v>
      </c>
      <c r="D31" t="s">
        <v>25549</v>
      </c>
      <c r="E31" t="s">
        <v>57</v>
      </c>
      <c r="F31" t="s">
        <v>16</v>
      </c>
      <c r="G31" t="s">
        <v>24</v>
      </c>
      <c r="H31" t="s">
        <v>25</v>
      </c>
      <c r="I31" t="s">
        <v>48</v>
      </c>
      <c r="J31" t="s">
        <v>26931</v>
      </c>
      <c r="K31" t="s">
        <v>19</v>
      </c>
    </row>
    <row r="32" spans="1:11" x14ac:dyDescent="0.35">
      <c r="A32">
        <v>9761</v>
      </c>
      <c r="B32" t="s">
        <v>25559</v>
      </c>
      <c r="C32">
        <v>30</v>
      </c>
      <c r="D32" t="s">
        <v>25560</v>
      </c>
      <c r="E32" t="s">
        <v>13</v>
      </c>
      <c r="F32" t="s">
        <v>149</v>
      </c>
      <c r="G32" t="s">
        <v>24</v>
      </c>
      <c r="H32" t="s">
        <v>25</v>
      </c>
      <c r="I32" t="s">
        <v>26</v>
      </c>
      <c r="J32" t="s">
        <v>26934</v>
      </c>
      <c r="K32" t="s">
        <v>19</v>
      </c>
    </row>
    <row r="33" spans="1:11" x14ac:dyDescent="0.35">
      <c r="A33">
        <v>9771</v>
      </c>
      <c r="B33" t="s">
        <v>25579</v>
      </c>
      <c r="C33">
        <v>30</v>
      </c>
      <c r="D33" t="s">
        <v>25580</v>
      </c>
      <c r="E33" t="s">
        <v>133</v>
      </c>
      <c r="F33" t="s">
        <v>79</v>
      </c>
      <c r="G33" t="s">
        <v>120</v>
      </c>
      <c r="H33" t="s">
        <v>57</v>
      </c>
      <c r="I33" t="s">
        <v>58</v>
      </c>
      <c r="J33" t="s">
        <v>26937</v>
      </c>
      <c r="K33" t="s">
        <v>37</v>
      </c>
    </row>
    <row r="34" spans="1:11" x14ac:dyDescent="0.35">
      <c r="A34">
        <v>9805</v>
      </c>
      <c r="B34" t="s">
        <v>25643</v>
      </c>
      <c r="C34">
        <v>30</v>
      </c>
      <c r="D34" t="s">
        <v>25644</v>
      </c>
      <c r="E34" t="s">
        <v>133</v>
      </c>
      <c r="F34" t="s">
        <v>79</v>
      </c>
      <c r="G34" t="s">
        <v>15</v>
      </c>
      <c r="H34" t="s">
        <v>16</v>
      </c>
      <c r="I34" t="s">
        <v>102</v>
      </c>
      <c r="J34" t="s">
        <v>26953</v>
      </c>
      <c r="K34" t="s">
        <v>19</v>
      </c>
    </row>
    <row r="35" spans="1:11" x14ac:dyDescent="0.35">
      <c r="A35">
        <v>9851</v>
      </c>
      <c r="B35" t="s">
        <v>1093</v>
      </c>
      <c r="C35">
        <v>30</v>
      </c>
      <c r="D35" t="s">
        <v>25731</v>
      </c>
      <c r="E35" t="s">
        <v>22</v>
      </c>
      <c r="F35" t="s">
        <v>25</v>
      </c>
      <c r="G35" t="s">
        <v>33</v>
      </c>
      <c r="H35" t="s">
        <v>34</v>
      </c>
      <c r="I35" t="s">
        <v>116</v>
      </c>
      <c r="J35" t="s">
        <v>26971</v>
      </c>
      <c r="K35" t="s">
        <v>19</v>
      </c>
    </row>
    <row r="36" spans="1:11" x14ac:dyDescent="0.35">
      <c r="A36">
        <v>9855</v>
      </c>
      <c r="B36" t="s">
        <v>25738</v>
      </c>
      <c r="C36">
        <v>30</v>
      </c>
      <c r="D36" t="s">
        <v>25739</v>
      </c>
      <c r="E36" t="s">
        <v>14</v>
      </c>
      <c r="F36" t="s">
        <v>57</v>
      </c>
      <c r="G36" t="s">
        <v>62</v>
      </c>
      <c r="H36" t="s">
        <v>23</v>
      </c>
      <c r="I36" t="s">
        <v>153</v>
      </c>
      <c r="J36" t="s">
        <v>26972</v>
      </c>
      <c r="K36" t="s">
        <v>37</v>
      </c>
    </row>
    <row r="37" spans="1:11" x14ac:dyDescent="0.35">
      <c r="A37">
        <v>9858</v>
      </c>
      <c r="B37" t="s">
        <v>25744</v>
      </c>
      <c r="C37">
        <v>30</v>
      </c>
      <c r="D37" t="s">
        <v>25745</v>
      </c>
      <c r="E37" t="s">
        <v>40</v>
      </c>
      <c r="F37" t="s">
        <v>25</v>
      </c>
      <c r="G37" t="s">
        <v>62</v>
      </c>
      <c r="H37" t="s">
        <v>23</v>
      </c>
      <c r="I37" t="s">
        <v>48</v>
      </c>
      <c r="J37" t="s">
        <v>26975</v>
      </c>
      <c r="K37" t="s">
        <v>76</v>
      </c>
    </row>
    <row r="38" spans="1:11" x14ac:dyDescent="0.35">
      <c r="A38">
        <v>9860</v>
      </c>
      <c r="B38" t="s">
        <v>25748</v>
      </c>
      <c r="C38">
        <v>30</v>
      </c>
      <c r="D38" t="s">
        <v>25749</v>
      </c>
      <c r="E38" t="s">
        <v>34</v>
      </c>
      <c r="F38" t="s">
        <v>22</v>
      </c>
      <c r="G38" t="s">
        <v>41</v>
      </c>
      <c r="H38" t="s">
        <v>42</v>
      </c>
      <c r="I38" t="s">
        <v>48</v>
      </c>
      <c r="J38" t="s">
        <v>26976</v>
      </c>
      <c r="K38" t="s">
        <v>76</v>
      </c>
    </row>
    <row r="39" spans="1:11" x14ac:dyDescent="0.35">
      <c r="A39">
        <v>9862</v>
      </c>
      <c r="B39" t="s">
        <v>25752</v>
      </c>
      <c r="C39">
        <v>30</v>
      </c>
      <c r="D39" t="s">
        <v>25753</v>
      </c>
      <c r="E39" t="s">
        <v>23</v>
      </c>
      <c r="F39" t="s">
        <v>169</v>
      </c>
      <c r="G39" t="s">
        <v>62</v>
      </c>
      <c r="H39" t="s">
        <v>23</v>
      </c>
      <c r="I39" t="s">
        <v>88</v>
      </c>
      <c r="J39" t="s">
        <v>26977</v>
      </c>
      <c r="K39" t="s">
        <v>76</v>
      </c>
    </row>
    <row r="40" spans="1:11" x14ac:dyDescent="0.35">
      <c r="A40">
        <v>9894</v>
      </c>
      <c r="B40" t="s">
        <v>25811</v>
      </c>
      <c r="C40">
        <v>30</v>
      </c>
      <c r="D40" t="s">
        <v>25812</v>
      </c>
      <c r="E40" t="s">
        <v>13</v>
      </c>
      <c r="F40" t="s">
        <v>14</v>
      </c>
      <c r="G40" t="s">
        <v>87</v>
      </c>
      <c r="H40" t="s">
        <v>79</v>
      </c>
      <c r="I40" t="s">
        <v>35</v>
      </c>
      <c r="J40" t="s">
        <v>26990</v>
      </c>
      <c r="K40" t="s">
        <v>37</v>
      </c>
    </row>
    <row r="41" spans="1:11" x14ac:dyDescent="0.35">
      <c r="A41">
        <v>9901</v>
      </c>
      <c r="B41" t="s">
        <v>20232</v>
      </c>
      <c r="C41">
        <v>30</v>
      </c>
      <c r="D41" t="s">
        <v>25825</v>
      </c>
      <c r="E41" t="s">
        <v>79</v>
      </c>
      <c r="F41" t="s">
        <v>149</v>
      </c>
      <c r="G41" t="s">
        <v>41</v>
      </c>
      <c r="H41" t="s">
        <v>42</v>
      </c>
      <c r="I41" t="s">
        <v>91</v>
      </c>
      <c r="J41" t="s">
        <v>26994</v>
      </c>
      <c r="K41" t="s">
        <v>19</v>
      </c>
    </row>
    <row r="42" spans="1:11" x14ac:dyDescent="0.35">
      <c r="A42">
        <v>9913</v>
      </c>
      <c r="B42" t="s">
        <v>25846</v>
      </c>
      <c r="C42">
        <v>30</v>
      </c>
      <c r="D42" t="s">
        <v>25847</v>
      </c>
      <c r="E42" t="s">
        <v>23</v>
      </c>
      <c r="F42" t="s">
        <v>79</v>
      </c>
      <c r="G42" t="s">
        <v>47</v>
      </c>
      <c r="H42" t="s">
        <v>31</v>
      </c>
      <c r="I42" t="s">
        <v>53</v>
      </c>
      <c r="J42" t="s">
        <v>26997</v>
      </c>
      <c r="K42" t="s">
        <v>76</v>
      </c>
    </row>
    <row r="43" spans="1:11" x14ac:dyDescent="0.35">
      <c r="A43">
        <v>9917</v>
      </c>
      <c r="B43" t="s">
        <v>25854</v>
      </c>
      <c r="C43">
        <v>30</v>
      </c>
      <c r="D43" t="s">
        <v>25855</v>
      </c>
      <c r="E43" t="s">
        <v>169</v>
      </c>
      <c r="F43" t="s">
        <v>177</v>
      </c>
      <c r="G43" t="s">
        <v>41</v>
      </c>
      <c r="H43" t="s">
        <v>42</v>
      </c>
      <c r="I43" t="s">
        <v>68</v>
      </c>
      <c r="J43" t="s">
        <v>27000</v>
      </c>
      <c r="K43" t="s">
        <v>76</v>
      </c>
    </row>
    <row r="44" spans="1:11" x14ac:dyDescent="0.35">
      <c r="A44">
        <v>9934</v>
      </c>
      <c r="B44" t="s">
        <v>25888</v>
      </c>
      <c r="C44">
        <v>30</v>
      </c>
      <c r="D44" t="s">
        <v>25889</v>
      </c>
      <c r="E44" t="s">
        <v>40</v>
      </c>
      <c r="F44" t="s">
        <v>169</v>
      </c>
      <c r="G44" t="s">
        <v>80</v>
      </c>
      <c r="H44" t="s">
        <v>32</v>
      </c>
      <c r="I44" t="s">
        <v>17</v>
      </c>
      <c r="J44" t="s">
        <v>27006</v>
      </c>
      <c r="K44" t="s">
        <v>44</v>
      </c>
    </row>
    <row r="45" spans="1:11" x14ac:dyDescent="0.35">
      <c r="A45">
        <v>9937</v>
      </c>
      <c r="B45" t="s">
        <v>25894</v>
      </c>
      <c r="C45">
        <v>30</v>
      </c>
      <c r="D45" t="s">
        <v>25895</v>
      </c>
      <c r="E45" t="s">
        <v>57</v>
      </c>
      <c r="F45" t="s">
        <v>32</v>
      </c>
      <c r="G45" t="s">
        <v>24</v>
      </c>
      <c r="H45" t="s">
        <v>25</v>
      </c>
      <c r="I45" t="s">
        <v>153</v>
      </c>
      <c r="J45" t="s">
        <v>27007</v>
      </c>
      <c r="K45" t="s">
        <v>76</v>
      </c>
    </row>
    <row r="46" spans="1:11" x14ac:dyDescent="0.35">
      <c r="A46">
        <v>9938</v>
      </c>
      <c r="B46" t="s">
        <v>25896</v>
      </c>
      <c r="C46">
        <v>30</v>
      </c>
      <c r="D46" t="s">
        <v>25897</v>
      </c>
      <c r="E46" t="s">
        <v>16</v>
      </c>
      <c r="F46" t="s">
        <v>22</v>
      </c>
      <c r="G46" t="s">
        <v>87</v>
      </c>
      <c r="H46" t="s">
        <v>79</v>
      </c>
      <c r="I46" t="s">
        <v>48</v>
      </c>
      <c r="J46" t="s">
        <v>27008</v>
      </c>
      <c r="K46" t="s">
        <v>28</v>
      </c>
    </row>
    <row r="47" spans="1:11" x14ac:dyDescent="0.35">
      <c r="A47">
        <v>9953</v>
      </c>
      <c r="B47" t="s">
        <v>25922</v>
      </c>
      <c r="C47">
        <v>30</v>
      </c>
      <c r="D47" t="s">
        <v>25923</v>
      </c>
      <c r="E47" t="s">
        <v>14</v>
      </c>
      <c r="F47" t="s">
        <v>57</v>
      </c>
      <c r="G47" t="s">
        <v>87</v>
      </c>
      <c r="H47" t="s">
        <v>79</v>
      </c>
      <c r="I47" t="s">
        <v>26</v>
      </c>
      <c r="J47" t="s">
        <v>27014</v>
      </c>
      <c r="K47" t="s">
        <v>28</v>
      </c>
    </row>
    <row r="48" spans="1:11" x14ac:dyDescent="0.35">
      <c r="A48">
        <v>9970</v>
      </c>
      <c r="B48" t="s">
        <v>25954</v>
      </c>
      <c r="C48">
        <v>30</v>
      </c>
      <c r="D48" t="s">
        <v>25955</v>
      </c>
      <c r="E48" t="s">
        <v>79</v>
      </c>
      <c r="F48" t="s">
        <v>133</v>
      </c>
      <c r="G48" t="s">
        <v>62</v>
      </c>
      <c r="H48" t="s">
        <v>23</v>
      </c>
      <c r="I48" t="s">
        <v>88</v>
      </c>
      <c r="J48">
        <f>1-574-568-2285</f>
        <v>-3426</v>
      </c>
      <c r="K48" t="s">
        <v>44</v>
      </c>
    </row>
    <row r="49" spans="1:11" x14ac:dyDescent="0.35">
      <c r="A49">
        <v>4717</v>
      </c>
      <c r="B49" t="s">
        <v>13468</v>
      </c>
      <c r="C49">
        <v>30</v>
      </c>
      <c r="D49" t="s">
        <v>13469</v>
      </c>
      <c r="E49" t="s">
        <v>177</v>
      </c>
      <c r="F49" t="s">
        <v>79</v>
      </c>
      <c r="G49" t="s">
        <v>24</v>
      </c>
      <c r="H49" t="s">
        <v>25</v>
      </c>
      <c r="I49" t="s">
        <v>53</v>
      </c>
      <c r="J49" t="s">
        <v>13470</v>
      </c>
      <c r="K49" t="s">
        <v>76</v>
      </c>
    </row>
    <row r="50" spans="1:11" x14ac:dyDescent="0.35">
      <c r="A50">
        <v>4725</v>
      </c>
      <c r="B50" t="s">
        <v>13491</v>
      </c>
      <c r="C50">
        <v>30</v>
      </c>
      <c r="D50" t="s">
        <v>13492</v>
      </c>
      <c r="E50" t="s">
        <v>13</v>
      </c>
      <c r="F50" t="s">
        <v>57</v>
      </c>
      <c r="G50" t="s">
        <v>24</v>
      </c>
      <c r="H50" t="s">
        <v>25</v>
      </c>
      <c r="I50" t="s">
        <v>48</v>
      </c>
      <c r="J50" t="s">
        <v>13493</v>
      </c>
      <c r="K50" t="s">
        <v>44</v>
      </c>
    </row>
    <row r="51" spans="1:11" x14ac:dyDescent="0.35">
      <c r="A51">
        <v>4738</v>
      </c>
      <c r="B51" t="s">
        <v>13528</v>
      </c>
      <c r="C51">
        <v>30</v>
      </c>
      <c r="D51" t="s">
        <v>13529</v>
      </c>
      <c r="E51" t="s">
        <v>101</v>
      </c>
      <c r="F51" t="s">
        <v>40</v>
      </c>
      <c r="G51" t="s">
        <v>47</v>
      </c>
      <c r="H51" t="s">
        <v>31</v>
      </c>
      <c r="I51" t="s">
        <v>26</v>
      </c>
      <c r="J51" t="s">
        <v>13530</v>
      </c>
      <c r="K51" t="s">
        <v>19</v>
      </c>
    </row>
    <row r="52" spans="1:11" x14ac:dyDescent="0.35">
      <c r="A52">
        <v>4739</v>
      </c>
      <c r="B52" t="s">
        <v>13531</v>
      </c>
      <c r="C52">
        <v>30</v>
      </c>
      <c r="D52" t="s">
        <v>13532</v>
      </c>
      <c r="E52" t="s">
        <v>31</v>
      </c>
      <c r="F52" t="s">
        <v>133</v>
      </c>
      <c r="G52" t="s">
        <v>33</v>
      </c>
      <c r="H52" t="s">
        <v>34</v>
      </c>
      <c r="I52" t="s">
        <v>116</v>
      </c>
      <c r="J52" t="s">
        <v>13533</v>
      </c>
      <c r="K52" t="s">
        <v>44</v>
      </c>
    </row>
    <row r="53" spans="1:11" x14ac:dyDescent="0.35">
      <c r="A53">
        <v>4747</v>
      </c>
      <c r="B53" t="s">
        <v>13554</v>
      </c>
      <c r="C53">
        <v>30</v>
      </c>
      <c r="D53" t="s">
        <v>13555</v>
      </c>
      <c r="E53" t="s">
        <v>16</v>
      </c>
      <c r="F53" t="s">
        <v>79</v>
      </c>
      <c r="G53" t="s">
        <v>80</v>
      </c>
      <c r="H53" t="s">
        <v>32</v>
      </c>
      <c r="I53" t="s">
        <v>26</v>
      </c>
      <c r="J53" t="s">
        <v>13556</v>
      </c>
      <c r="K53" t="s">
        <v>19</v>
      </c>
    </row>
    <row r="54" spans="1:11" x14ac:dyDescent="0.35">
      <c r="A54">
        <v>4749</v>
      </c>
      <c r="B54" t="s">
        <v>13560</v>
      </c>
      <c r="C54">
        <v>30</v>
      </c>
      <c r="D54" t="s">
        <v>13561</v>
      </c>
      <c r="E54" t="s">
        <v>101</v>
      </c>
      <c r="F54" t="s">
        <v>22</v>
      </c>
      <c r="G54" t="s">
        <v>41</v>
      </c>
      <c r="H54" t="s">
        <v>42</v>
      </c>
      <c r="I54" t="s">
        <v>146</v>
      </c>
      <c r="J54">
        <v>5455149461</v>
      </c>
      <c r="K54" t="s">
        <v>44</v>
      </c>
    </row>
    <row r="55" spans="1:11" x14ac:dyDescent="0.35">
      <c r="A55">
        <v>4756</v>
      </c>
      <c r="B55" t="s">
        <v>13580</v>
      </c>
      <c r="C55">
        <v>30</v>
      </c>
      <c r="D55" t="s">
        <v>13581</v>
      </c>
      <c r="E55" t="s">
        <v>22</v>
      </c>
      <c r="F55" t="s">
        <v>79</v>
      </c>
      <c r="G55" t="s">
        <v>62</v>
      </c>
      <c r="H55" t="s">
        <v>23</v>
      </c>
      <c r="I55" t="s">
        <v>17</v>
      </c>
      <c r="J55" t="s">
        <v>13582</v>
      </c>
      <c r="K55" t="s">
        <v>19</v>
      </c>
    </row>
    <row r="56" spans="1:11" x14ac:dyDescent="0.35">
      <c r="A56">
        <v>4766</v>
      </c>
      <c r="B56" t="s">
        <v>10783</v>
      </c>
      <c r="C56">
        <v>30</v>
      </c>
      <c r="D56" t="s">
        <v>13609</v>
      </c>
      <c r="E56" t="s">
        <v>79</v>
      </c>
      <c r="F56" t="s">
        <v>25</v>
      </c>
      <c r="G56" t="s">
        <v>15</v>
      </c>
      <c r="H56" t="s">
        <v>16</v>
      </c>
      <c r="I56" t="s">
        <v>68</v>
      </c>
      <c r="J56" t="s">
        <v>13610</v>
      </c>
      <c r="K56" t="s">
        <v>28</v>
      </c>
    </row>
    <row r="57" spans="1:11" x14ac:dyDescent="0.35">
      <c r="A57">
        <v>4769</v>
      </c>
      <c r="B57" t="s">
        <v>13616</v>
      </c>
      <c r="C57">
        <v>30</v>
      </c>
      <c r="D57" t="s">
        <v>13617</v>
      </c>
      <c r="E57" t="s">
        <v>14</v>
      </c>
      <c r="F57" t="s">
        <v>42</v>
      </c>
      <c r="G57" t="s">
        <v>120</v>
      </c>
      <c r="H57" t="s">
        <v>57</v>
      </c>
      <c r="I57" t="s">
        <v>26</v>
      </c>
      <c r="J57" t="s">
        <v>13618</v>
      </c>
      <c r="K57" t="s">
        <v>76</v>
      </c>
    </row>
    <row r="58" spans="1:11" x14ac:dyDescent="0.35">
      <c r="A58">
        <v>4770</v>
      </c>
      <c r="B58" t="s">
        <v>13619</v>
      </c>
      <c r="C58">
        <v>30</v>
      </c>
      <c r="D58" t="s">
        <v>13620</v>
      </c>
      <c r="E58" t="s">
        <v>169</v>
      </c>
      <c r="F58" t="s">
        <v>31</v>
      </c>
      <c r="G58" t="s">
        <v>62</v>
      </c>
      <c r="H58" t="s">
        <v>23</v>
      </c>
      <c r="I58" t="s">
        <v>53</v>
      </c>
      <c r="J58" t="s">
        <v>13621</v>
      </c>
      <c r="K58" t="s">
        <v>44</v>
      </c>
    </row>
    <row r="59" spans="1:11" x14ac:dyDescent="0.35">
      <c r="A59">
        <v>4788</v>
      </c>
      <c r="B59" t="s">
        <v>13671</v>
      </c>
      <c r="C59">
        <v>30</v>
      </c>
      <c r="D59" t="s">
        <v>13672</v>
      </c>
      <c r="E59" t="s">
        <v>133</v>
      </c>
      <c r="F59" t="s">
        <v>42</v>
      </c>
      <c r="G59" t="s">
        <v>24</v>
      </c>
      <c r="H59" t="s">
        <v>25</v>
      </c>
      <c r="I59" t="s">
        <v>170</v>
      </c>
      <c r="J59" t="s">
        <v>13673</v>
      </c>
      <c r="K59" t="s">
        <v>37</v>
      </c>
    </row>
    <row r="60" spans="1:11" x14ac:dyDescent="0.35">
      <c r="A60">
        <v>4793</v>
      </c>
      <c r="B60" t="s">
        <v>13686</v>
      </c>
      <c r="C60">
        <v>30</v>
      </c>
      <c r="D60" t="s">
        <v>13687</v>
      </c>
      <c r="E60" t="s">
        <v>40</v>
      </c>
      <c r="F60" t="s">
        <v>34</v>
      </c>
      <c r="G60" t="s">
        <v>24</v>
      </c>
      <c r="H60" t="s">
        <v>25</v>
      </c>
      <c r="I60" t="s">
        <v>102</v>
      </c>
      <c r="J60" t="s">
        <v>13688</v>
      </c>
      <c r="K60" t="s">
        <v>28</v>
      </c>
    </row>
    <row r="61" spans="1:11" x14ac:dyDescent="0.35">
      <c r="A61">
        <v>4801</v>
      </c>
      <c r="B61" t="s">
        <v>13709</v>
      </c>
      <c r="C61">
        <v>30</v>
      </c>
      <c r="D61" t="s">
        <v>13710</v>
      </c>
      <c r="E61" t="s">
        <v>57</v>
      </c>
      <c r="F61" t="s">
        <v>149</v>
      </c>
      <c r="G61" t="s">
        <v>24</v>
      </c>
      <c r="H61" t="s">
        <v>25</v>
      </c>
      <c r="I61" t="s">
        <v>88</v>
      </c>
      <c r="J61" t="s">
        <v>13711</v>
      </c>
      <c r="K61" t="s">
        <v>76</v>
      </c>
    </row>
    <row r="62" spans="1:11" x14ac:dyDescent="0.35">
      <c r="A62">
        <v>4802</v>
      </c>
      <c r="B62" t="s">
        <v>13712</v>
      </c>
      <c r="C62">
        <v>30</v>
      </c>
      <c r="D62" t="s">
        <v>13713</v>
      </c>
      <c r="E62" t="s">
        <v>101</v>
      </c>
      <c r="F62" t="s">
        <v>23</v>
      </c>
      <c r="G62" t="s">
        <v>80</v>
      </c>
      <c r="H62" t="s">
        <v>32</v>
      </c>
      <c r="I62" t="s">
        <v>17</v>
      </c>
      <c r="J62" t="s">
        <v>13714</v>
      </c>
      <c r="K62" t="s">
        <v>28</v>
      </c>
    </row>
    <row r="63" spans="1:11" x14ac:dyDescent="0.35">
      <c r="A63">
        <v>4805</v>
      </c>
      <c r="B63" t="s">
        <v>13720</v>
      </c>
      <c r="C63">
        <v>30</v>
      </c>
      <c r="D63" t="s">
        <v>13721</v>
      </c>
      <c r="E63" t="s">
        <v>42</v>
      </c>
      <c r="F63" t="s">
        <v>40</v>
      </c>
      <c r="G63" t="s">
        <v>120</v>
      </c>
      <c r="H63" t="s">
        <v>57</v>
      </c>
      <c r="I63" t="s">
        <v>48</v>
      </c>
      <c r="J63">
        <v>9719682288</v>
      </c>
      <c r="K63" t="s">
        <v>28</v>
      </c>
    </row>
    <row r="64" spans="1:11" x14ac:dyDescent="0.35">
      <c r="A64">
        <v>4818</v>
      </c>
      <c r="B64" t="s">
        <v>13757</v>
      </c>
      <c r="C64">
        <v>30</v>
      </c>
      <c r="D64" t="s">
        <v>13758</v>
      </c>
      <c r="E64" t="s">
        <v>169</v>
      </c>
      <c r="F64" t="s">
        <v>13</v>
      </c>
      <c r="G64" t="s">
        <v>120</v>
      </c>
      <c r="H64" t="s">
        <v>57</v>
      </c>
      <c r="I64" t="s">
        <v>153</v>
      </c>
      <c r="J64" t="s">
        <v>13759</v>
      </c>
      <c r="K64" t="s">
        <v>76</v>
      </c>
    </row>
    <row r="65" spans="1:11" x14ac:dyDescent="0.35">
      <c r="A65">
        <v>4842</v>
      </c>
      <c r="B65" t="s">
        <v>13824</v>
      </c>
      <c r="C65">
        <v>30</v>
      </c>
      <c r="D65" t="s">
        <v>13825</v>
      </c>
      <c r="E65" t="s">
        <v>31</v>
      </c>
      <c r="F65" t="s">
        <v>169</v>
      </c>
      <c r="G65" t="s">
        <v>24</v>
      </c>
      <c r="H65" t="s">
        <v>25</v>
      </c>
      <c r="I65" t="s">
        <v>102</v>
      </c>
      <c r="J65" t="s">
        <v>13826</v>
      </c>
      <c r="K65" t="s">
        <v>37</v>
      </c>
    </row>
    <row r="66" spans="1:11" x14ac:dyDescent="0.35">
      <c r="A66">
        <v>4847</v>
      </c>
      <c r="B66" t="s">
        <v>13838</v>
      </c>
      <c r="C66">
        <v>30</v>
      </c>
      <c r="D66" t="s">
        <v>13839</v>
      </c>
      <c r="E66" t="s">
        <v>13</v>
      </c>
      <c r="F66" t="s">
        <v>79</v>
      </c>
      <c r="G66" t="s">
        <v>80</v>
      </c>
      <c r="H66" t="s">
        <v>32</v>
      </c>
      <c r="I66" t="s">
        <v>48</v>
      </c>
      <c r="J66" t="s">
        <v>13840</v>
      </c>
      <c r="K66" t="s">
        <v>44</v>
      </c>
    </row>
    <row r="67" spans="1:11" x14ac:dyDescent="0.35">
      <c r="A67">
        <v>4852</v>
      </c>
      <c r="B67" t="s">
        <v>13852</v>
      </c>
      <c r="C67">
        <v>30</v>
      </c>
      <c r="D67" t="s">
        <v>13853</v>
      </c>
      <c r="E67" t="s">
        <v>22</v>
      </c>
      <c r="F67" t="s">
        <v>22</v>
      </c>
      <c r="G67" t="s">
        <v>47</v>
      </c>
      <c r="H67" t="s">
        <v>31</v>
      </c>
      <c r="I67" t="s">
        <v>146</v>
      </c>
      <c r="J67">
        <v>9547901916</v>
      </c>
      <c r="K67" t="s">
        <v>44</v>
      </c>
    </row>
    <row r="68" spans="1:11" x14ac:dyDescent="0.35">
      <c r="A68">
        <v>4857</v>
      </c>
      <c r="B68" t="s">
        <v>13864</v>
      </c>
      <c r="C68">
        <v>30</v>
      </c>
      <c r="D68" t="s">
        <v>13865</v>
      </c>
      <c r="E68" t="s">
        <v>14</v>
      </c>
      <c r="F68" t="s">
        <v>201</v>
      </c>
      <c r="G68" t="s">
        <v>87</v>
      </c>
      <c r="H68" t="s">
        <v>79</v>
      </c>
      <c r="I68" t="s">
        <v>91</v>
      </c>
      <c r="J68" t="s">
        <v>13866</v>
      </c>
      <c r="K68" t="s">
        <v>37</v>
      </c>
    </row>
    <row r="69" spans="1:11" x14ac:dyDescent="0.35">
      <c r="A69">
        <v>4871</v>
      </c>
      <c r="B69" t="s">
        <v>13902</v>
      </c>
      <c r="C69">
        <v>30</v>
      </c>
      <c r="D69" t="s">
        <v>13903</v>
      </c>
      <c r="E69" t="s">
        <v>57</v>
      </c>
      <c r="F69" t="s">
        <v>14</v>
      </c>
      <c r="G69" t="s">
        <v>47</v>
      </c>
      <c r="H69" t="s">
        <v>31</v>
      </c>
      <c r="I69" t="s">
        <v>68</v>
      </c>
      <c r="J69">
        <f>1-730-350-8260</f>
        <v>-9339</v>
      </c>
      <c r="K69" t="s">
        <v>76</v>
      </c>
    </row>
    <row r="70" spans="1:11" x14ac:dyDescent="0.35">
      <c r="A70">
        <v>4895</v>
      </c>
      <c r="B70" t="s">
        <v>13967</v>
      </c>
      <c r="C70">
        <v>30</v>
      </c>
      <c r="D70" t="s">
        <v>13968</v>
      </c>
      <c r="E70" t="s">
        <v>67</v>
      </c>
      <c r="F70" t="s">
        <v>14</v>
      </c>
      <c r="G70" t="s">
        <v>120</v>
      </c>
      <c r="H70" t="s">
        <v>57</v>
      </c>
      <c r="I70" t="s">
        <v>68</v>
      </c>
      <c r="J70" t="s">
        <v>13969</v>
      </c>
      <c r="K70" t="s">
        <v>76</v>
      </c>
    </row>
    <row r="71" spans="1:11" x14ac:dyDescent="0.35">
      <c r="A71">
        <v>4896</v>
      </c>
      <c r="B71" t="s">
        <v>13970</v>
      </c>
      <c r="C71">
        <v>30</v>
      </c>
      <c r="D71" t="s">
        <v>13971</v>
      </c>
      <c r="E71" t="s">
        <v>149</v>
      </c>
      <c r="F71" t="s">
        <v>42</v>
      </c>
      <c r="G71" t="s">
        <v>52</v>
      </c>
      <c r="H71" t="s">
        <v>13</v>
      </c>
      <c r="I71" t="s">
        <v>170</v>
      </c>
      <c r="J71" t="s">
        <v>13972</v>
      </c>
      <c r="K71" t="s">
        <v>28</v>
      </c>
    </row>
    <row r="72" spans="1:11" x14ac:dyDescent="0.35">
      <c r="A72">
        <v>4909</v>
      </c>
      <c r="B72" t="s">
        <v>14007</v>
      </c>
      <c r="C72">
        <v>30</v>
      </c>
      <c r="D72" t="s">
        <v>14008</v>
      </c>
      <c r="E72" t="s">
        <v>169</v>
      </c>
      <c r="F72" t="s">
        <v>34</v>
      </c>
      <c r="G72" t="s">
        <v>33</v>
      </c>
      <c r="H72" t="s">
        <v>34</v>
      </c>
      <c r="I72" t="s">
        <v>48</v>
      </c>
      <c r="J72" t="s">
        <v>14009</v>
      </c>
      <c r="K72" t="s">
        <v>44</v>
      </c>
    </row>
    <row r="73" spans="1:11" x14ac:dyDescent="0.35">
      <c r="A73">
        <v>4922</v>
      </c>
      <c r="B73" t="s">
        <v>14044</v>
      </c>
      <c r="C73">
        <v>30</v>
      </c>
      <c r="D73" t="s">
        <v>14045</v>
      </c>
      <c r="E73" t="s">
        <v>42</v>
      </c>
      <c r="F73" t="s">
        <v>133</v>
      </c>
      <c r="G73" t="s">
        <v>33</v>
      </c>
      <c r="H73" t="s">
        <v>34</v>
      </c>
      <c r="I73" t="s">
        <v>170</v>
      </c>
      <c r="J73">
        <f>1-211-454-8678</f>
        <v>-9342</v>
      </c>
      <c r="K73" t="s">
        <v>19</v>
      </c>
    </row>
    <row r="74" spans="1:11" x14ac:dyDescent="0.35">
      <c r="A74">
        <v>4944</v>
      </c>
      <c r="B74" t="s">
        <v>14105</v>
      </c>
      <c r="C74">
        <v>30</v>
      </c>
      <c r="D74" t="s">
        <v>14106</v>
      </c>
      <c r="E74" t="s">
        <v>57</v>
      </c>
      <c r="F74" t="s">
        <v>101</v>
      </c>
      <c r="G74" t="s">
        <v>80</v>
      </c>
      <c r="H74" t="s">
        <v>32</v>
      </c>
      <c r="I74" t="s">
        <v>26</v>
      </c>
      <c r="J74">
        <v>3591732909</v>
      </c>
      <c r="K74" t="s">
        <v>19</v>
      </c>
    </row>
    <row r="75" spans="1:11" x14ac:dyDescent="0.35">
      <c r="A75">
        <v>4952</v>
      </c>
      <c r="B75" t="s">
        <v>14126</v>
      </c>
      <c r="C75">
        <v>30</v>
      </c>
      <c r="D75" t="s">
        <v>14127</v>
      </c>
      <c r="E75" t="s">
        <v>133</v>
      </c>
      <c r="F75" t="s">
        <v>201</v>
      </c>
      <c r="G75" t="s">
        <v>120</v>
      </c>
      <c r="H75" t="s">
        <v>57</v>
      </c>
      <c r="I75" t="s">
        <v>17</v>
      </c>
      <c r="J75" t="s">
        <v>14128</v>
      </c>
      <c r="K75" t="s">
        <v>19</v>
      </c>
    </row>
    <row r="76" spans="1:11" x14ac:dyDescent="0.35">
      <c r="A76">
        <v>4955</v>
      </c>
      <c r="B76" t="s">
        <v>14135</v>
      </c>
      <c r="C76">
        <v>30</v>
      </c>
      <c r="D76" t="s">
        <v>14136</v>
      </c>
      <c r="E76" t="s">
        <v>133</v>
      </c>
      <c r="F76" t="s">
        <v>42</v>
      </c>
      <c r="G76" t="s">
        <v>87</v>
      </c>
      <c r="H76" t="s">
        <v>79</v>
      </c>
      <c r="I76" t="s">
        <v>153</v>
      </c>
      <c r="J76" t="s">
        <v>14137</v>
      </c>
      <c r="K76" t="s">
        <v>28</v>
      </c>
    </row>
    <row r="77" spans="1:11" x14ac:dyDescent="0.35">
      <c r="A77">
        <v>4963</v>
      </c>
      <c r="B77" t="s">
        <v>14159</v>
      </c>
      <c r="C77">
        <v>30</v>
      </c>
      <c r="D77" t="s">
        <v>14160</v>
      </c>
      <c r="E77" t="s">
        <v>23</v>
      </c>
      <c r="F77" t="s">
        <v>23</v>
      </c>
      <c r="G77" t="s">
        <v>52</v>
      </c>
      <c r="H77" t="s">
        <v>13</v>
      </c>
      <c r="I77" t="s">
        <v>68</v>
      </c>
      <c r="J77" t="s">
        <v>14161</v>
      </c>
      <c r="K77" t="s">
        <v>76</v>
      </c>
    </row>
    <row r="78" spans="1:11" x14ac:dyDescent="0.35">
      <c r="A78">
        <v>4975</v>
      </c>
      <c r="B78" t="s">
        <v>14194</v>
      </c>
      <c r="C78">
        <v>30</v>
      </c>
      <c r="D78" t="s">
        <v>14195</v>
      </c>
      <c r="E78" t="s">
        <v>201</v>
      </c>
      <c r="F78" t="s">
        <v>149</v>
      </c>
      <c r="G78" t="s">
        <v>24</v>
      </c>
      <c r="H78" t="s">
        <v>25</v>
      </c>
      <c r="I78" t="s">
        <v>17</v>
      </c>
      <c r="J78">
        <v>50399931</v>
      </c>
      <c r="K78" t="s">
        <v>44</v>
      </c>
    </row>
    <row r="79" spans="1:11" x14ac:dyDescent="0.35">
      <c r="A79">
        <v>4976</v>
      </c>
      <c r="B79" t="s">
        <v>14196</v>
      </c>
      <c r="C79">
        <v>30</v>
      </c>
      <c r="D79" t="s">
        <v>14197</v>
      </c>
      <c r="E79" t="s">
        <v>101</v>
      </c>
      <c r="F79" t="s">
        <v>16</v>
      </c>
      <c r="G79" t="s">
        <v>24</v>
      </c>
      <c r="H79" t="s">
        <v>25</v>
      </c>
      <c r="I79" t="s">
        <v>170</v>
      </c>
      <c r="J79" t="s">
        <v>14198</v>
      </c>
      <c r="K79" t="s">
        <v>28</v>
      </c>
    </row>
    <row r="80" spans="1:11" x14ac:dyDescent="0.35">
      <c r="A80">
        <v>4996</v>
      </c>
      <c r="B80" t="s">
        <v>14252</v>
      </c>
      <c r="C80">
        <v>30</v>
      </c>
      <c r="D80" t="s">
        <v>14253</v>
      </c>
      <c r="E80" t="s">
        <v>149</v>
      </c>
      <c r="F80" t="s">
        <v>201</v>
      </c>
      <c r="G80" t="s">
        <v>15</v>
      </c>
      <c r="H80" t="s">
        <v>16</v>
      </c>
      <c r="I80" t="s">
        <v>58</v>
      </c>
      <c r="J80">
        <v>9989744095</v>
      </c>
      <c r="K80" t="s">
        <v>44</v>
      </c>
    </row>
    <row r="81" spans="1:11" x14ac:dyDescent="0.35">
      <c r="A81">
        <v>5012</v>
      </c>
      <c r="B81" t="s">
        <v>14294</v>
      </c>
      <c r="C81">
        <v>30</v>
      </c>
      <c r="D81" t="s">
        <v>14295</v>
      </c>
      <c r="E81" t="s">
        <v>149</v>
      </c>
      <c r="F81" t="s">
        <v>32</v>
      </c>
      <c r="G81" t="s">
        <v>80</v>
      </c>
      <c r="H81" t="s">
        <v>32</v>
      </c>
      <c r="I81" t="s">
        <v>26</v>
      </c>
      <c r="J81" t="s">
        <v>14296</v>
      </c>
      <c r="K81" t="s">
        <v>19</v>
      </c>
    </row>
    <row r="82" spans="1:11" x14ac:dyDescent="0.35">
      <c r="A82">
        <v>5013</v>
      </c>
      <c r="B82" t="s">
        <v>14297</v>
      </c>
      <c r="C82">
        <v>30</v>
      </c>
      <c r="D82" t="s">
        <v>14298</v>
      </c>
      <c r="E82" t="s">
        <v>57</v>
      </c>
      <c r="F82" t="s">
        <v>177</v>
      </c>
      <c r="G82" t="s">
        <v>41</v>
      </c>
      <c r="H82" t="s">
        <v>42</v>
      </c>
      <c r="I82" t="s">
        <v>35</v>
      </c>
      <c r="J82" t="s">
        <v>14299</v>
      </c>
      <c r="K82" t="s">
        <v>44</v>
      </c>
    </row>
    <row r="83" spans="1:11" x14ac:dyDescent="0.35">
      <c r="A83">
        <v>5015</v>
      </c>
      <c r="B83" t="s">
        <v>14303</v>
      </c>
      <c r="C83">
        <v>30</v>
      </c>
      <c r="D83" t="s">
        <v>14304</v>
      </c>
      <c r="E83" t="s">
        <v>31</v>
      </c>
      <c r="F83" t="s">
        <v>67</v>
      </c>
      <c r="G83" t="s">
        <v>15</v>
      </c>
      <c r="H83" t="s">
        <v>16</v>
      </c>
      <c r="I83" t="s">
        <v>53</v>
      </c>
      <c r="J83" t="s">
        <v>14305</v>
      </c>
      <c r="K83" t="s">
        <v>19</v>
      </c>
    </row>
    <row r="84" spans="1:11" x14ac:dyDescent="0.35">
      <c r="A84">
        <v>5033</v>
      </c>
      <c r="B84" t="s">
        <v>14354</v>
      </c>
      <c r="C84">
        <v>30</v>
      </c>
      <c r="D84" t="s">
        <v>14355</v>
      </c>
      <c r="E84" t="s">
        <v>14</v>
      </c>
      <c r="F84" t="s">
        <v>31</v>
      </c>
      <c r="G84" t="s">
        <v>33</v>
      </c>
      <c r="H84" t="s">
        <v>34</v>
      </c>
      <c r="I84" t="s">
        <v>91</v>
      </c>
      <c r="J84" t="s">
        <v>14356</v>
      </c>
      <c r="K84" t="s">
        <v>28</v>
      </c>
    </row>
    <row r="85" spans="1:11" x14ac:dyDescent="0.35">
      <c r="A85">
        <v>5052</v>
      </c>
      <c r="B85" t="s">
        <v>14404</v>
      </c>
      <c r="C85">
        <v>30</v>
      </c>
      <c r="D85" t="s">
        <v>14405</v>
      </c>
      <c r="E85" t="s">
        <v>177</v>
      </c>
      <c r="F85" t="s">
        <v>23</v>
      </c>
      <c r="G85" t="s">
        <v>41</v>
      </c>
      <c r="H85" t="s">
        <v>42</v>
      </c>
      <c r="I85" t="s">
        <v>146</v>
      </c>
      <c r="J85" t="s">
        <v>14406</v>
      </c>
      <c r="K85" t="s">
        <v>76</v>
      </c>
    </row>
    <row r="86" spans="1:11" x14ac:dyDescent="0.35">
      <c r="A86">
        <v>5058</v>
      </c>
      <c r="B86" t="s">
        <v>11677</v>
      </c>
      <c r="C86">
        <v>30</v>
      </c>
      <c r="D86" t="s">
        <v>14422</v>
      </c>
      <c r="E86" t="s">
        <v>133</v>
      </c>
      <c r="F86" t="s">
        <v>201</v>
      </c>
      <c r="G86" t="s">
        <v>62</v>
      </c>
      <c r="H86" t="s">
        <v>23</v>
      </c>
      <c r="I86" t="s">
        <v>91</v>
      </c>
      <c r="J86" t="s">
        <v>14423</v>
      </c>
      <c r="K86" t="s">
        <v>28</v>
      </c>
    </row>
    <row r="87" spans="1:11" x14ac:dyDescent="0.35">
      <c r="A87">
        <v>5066</v>
      </c>
      <c r="B87" t="s">
        <v>14444</v>
      </c>
      <c r="C87">
        <v>30</v>
      </c>
      <c r="D87" t="s">
        <v>14445</v>
      </c>
      <c r="E87" t="s">
        <v>22</v>
      </c>
      <c r="F87" t="s">
        <v>23</v>
      </c>
      <c r="G87" t="s">
        <v>47</v>
      </c>
      <c r="H87" t="s">
        <v>31</v>
      </c>
      <c r="I87" t="s">
        <v>17</v>
      </c>
      <c r="J87" t="s">
        <v>14446</v>
      </c>
      <c r="K87" t="s">
        <v>28</v>
      </c>
    </row>
    <row r="88" spans="1:11" x14ac:dyDescent="0.35">
      <c r="A88">
        <v>5068</v>
      </c>
      <c r="B88" t="s">
        <v>14450</v>
      </c>
      <c r="C88">
        <v>30</v>
      </c>
      <c r="D88" t="s">
        <v>14451</v>
      </c>
      <c r="E88" t="s">
        <v>13</v>
      </c>
      <c r="F88" t="s">
        <v>177</v>
      </c>
      <c r="G88" t="s">
        <v>62</v>
      </c>
      <c r="H88" t="s">
        <v>23</v>
      </c>
      <c r="I88" t="s">
        <v>63</v>
      </c>
      <c r="J88" t="s">
        <v>14452</v>
      </c>
      <c r="K88" t="s">
        <v>28</v>
      </c>
    </row>
    <row r="89" spans="1:11" x14ac:dyDescent="0.35">
      <c r="A89">
        <v>5091</v>
      </c>
      <c r="B89" t="s">
        <v>14515</v>
      </c>
      <c r="C89">
        <v>30</v>
      </c>
      <c r="D89" t="s">
        <v>14516</v>
      </c>
      <c r="E89" t="s">
        <v>34</v>
      </c>
      <c r="F89" t="s">
        <v>57</v>
      </c>
      <c r="G89" t="s">
        <v>15</v>
      </c>
      <c r="H89" t="s">
        <v>16</v>
      </c>
      <c r="I89" t="s">
        <v>68</v>
      </c>
      <c r="J89" t="s">
        <v>14517</v>
      </c>
      <c r="K89" t="s">
        <v>19</v>
      </c>
    </row>
    <row r="90" spans="1:11" x14ac:dyDescent="0.35">
      <c r="A90">
        <v>5111</v>
      </c>
      <c r="B90" t="s">
        <v>14573</v>
      </c>
      <c r="C90">
        <v>30</v>
      </c>
      <c r="D90" t="s">
        <v>14574</v>
      </c>
      <c r="E90" t="s">
        <v>57</v>
      </c>
      <c r="F90" t="s">
        <v>34</v>
      </c>
      <c r="G90" t="s">
        <v>15</v>
      </c>
      <c r="H90" t="s">
        <v>16</v>
      </c>
      <c r="I90" t="s">
        <v>26</v>
      </c>
      <c r="J90" t="s">
        <v>14575</v>
      </c>
      <c r="K90" t="s">
        <v>37</v>
      </c>
    </row>
    <row r="91" spans="1:11" x14ac:dyDescent="0.35">
      <c r="A91">
        <v>5132</v>
      </c>
      <c r="B91" t="s">
        <v>14628</v>
      </c>
      <c r="C91">
        <v>30</v>
      </c>
      <c r="D91" t="s">
        <v>14629</v>
      </c>
      <c r="E91" t="s">
        <v>13</v>
      </c>
      <c r="F91" t="s">
        <v>201</v>
      </c>
      <c r="G91" t="s">
        <v>33</v>
      </c>
      <c r="H91" t="s">
        <v>34</v>
      </c>
      <c r="I91" t="s">
        <v>88</v>
      </c>
      <c r="J91" t="s">
        <v>14630</v>
      </c>
      <c r="K91" t="s">
        <v>28</v>
      </c>
    </row>
    <row r="92" spans="1:11" x14ac:dyDescent="0.35">
      <c r="A92">
        <v>5137</v>
      </c>
      <c r="B92" t="s">
        <v>14642</v>
      </c>
      <c r="C92">
        <v>30</v>
      </c>
      <c r="D92" t="s">
        <v>14643</v>
      </c>
      <c r="E92" t="s">
        <v>177</v>
      </c>
      <c r="F92" t="s">
        <v>57</v>
      </c>
      <c r="G92" t="s">
        <v>80</v>
      </c>
      <c r="H92" t="s">
        <v>32</v>
      </c>
      <c r="I92" t="s">
        <v>68</v>
      </c>
      <c r="J92" t="s">
        <v>14644</v>
      </c>
      <c r="K92" t="s">
        <v>76</v>
      </c>
    </row>
    <row r="93" spans="1:11" x14ac:dyDescent="0.35">
      <c r="A93">
        <v>5143</v>
      </c>
      <c r="B93" t="s">
        <v>14658</v>
      </c>
      <c r="C93">
        <v>30</v>
      </c>
      <c r="D93" t="s">
        <v>14659</v>
      </c>
      <c r="E93" t="s">
        <v>22</v>
      </c>
      <c r="F93" t="s">
        <v>34</v>
      </c>
      <c r="G93" t="s">
        <v>15</v>
      </c>
      <c r="H93" t="s">
        <v>16</v>
      </c>
      <c r="I93" t="s">
        <v>153</v>
      </c>
      <c r="J93" t="s">
        <v>14660</v>
      </c>
      <c r="K93" t="s">
        <v>76</v>
      </c>
    </row>
    <row r="94" spans="1:11" x14ac:dyDescent="0.35">
      <c r="A94">
        <v>5144</v>
      </c>
      <c r="B94" t="s">
        <v>14661</v>
      </c>
      <c r="C94">
        <v>30</v>
      </c>
      <c r="D94" t="s">
        <v>14662</v>
      </c>
      <c r="E94" t="s">
        <v>32</v>
      </c>
      <c r="F94" t="s">
        <v>67</v>
      </c>
      <c r="G94" t="s">
        <v>62</v>
      </c>
      <c r="H94" t="s">
        <v>23</v>
      </c>
      <c r="I94" t="s">
        <v>153</v>
      </c>
      <c r="J94" t="s">
        <v>14663</v>
      </c>
      <c r="K94" t="s">
        <v>44</v>
      </c>
    </row>
    <row r="95" spans="1:11" x14ac:dyDescent="0.35">
      <c r="A95">
        <v>5153</v>
      </c>
      <c r="B95" t="s">
        <v>14688</v>
      </c>
      <c r="C95">
        <v>30</v>
      </c>
      <c r="D95" t="s">
        <v>14689</v>
      </c>
      <c r="E95" t="s">
        <v>42</v>
      </c>
      <c r="F95" t="s">
        <v>34</v>
      </c>
      <c r="G95" t="s">
        <v>120</v>
      </c>
      <c r="H95" t="s">
        <v>57</v>
      </c>
      <c r="I95" t="s">
        <v>35</v>
      </c>
      <c r="J95" t="s">
        <v>14690</v>
      </c>
      <c r="K95" t="s">
        <v>28</v>
      </c>
    </row>
    <row r="96" spans="1:11" x14ac:dyDescent="0.35">
      <c r="A96">
        <v>5157</v>
      </c>
      <c r="B96" t="s">
        <v>14700</v>
      </c>
      <c r="C96">
        <v>30</v>
      </c>
      <c r="D96" t="s">
        <v>14701</v>
      </c>
      <c r="E96" t="s">
        <v>31</v>
      </c>
      <c r="F96" t="s">
        <v>57</v>
      </c>
      <c r="G96" t="s">
        <v>87</v>
      </c>
      <c r="H96" t="s">
        <v>79</v>
      </c>
      <c r="I96" t="s">
        <v>146</v>
      </c>
      <c r="J96" t="s">
        <v>14702</v>
      </c>
      <c r="K96" t="s">
        <v>37</v>
      </c>
    </row>
    <row r="97" spans="1:11" x14ac:dyDescent="0.35">
      <c r="A97">
        <v>5163</v>
      </c>
      <c r="B97" t="s">
        <v>14716</v>
      </c>
      <c r="C97">
        <v>30</v>
      </c>
      <c r="D97" t="s">
        <v>14717</v>
      </c>
      <c r="E97" t="s">
        <v>34</v>
      </c>
      <c r="F97" t="s">
        <v>177</v>
      </c>
      <c r="G97" t="s">
        <v>15</v>
      </c>
      <c r="H97" t="s">
        <v>16</v>
      </c>
      <c r="I97" t="s">
        <v>146</v>
      </c>
      <c r="J97">
        <v>325267267</v>
      </c>
      <c r="K97" t="s">
        <v>76</v>
      </c>
    </row>
    <row r="98" spans="1:11" x14ac:dyDescent="0.35">
      <c r="A98">
        <v>5173</v>
      </c>
      <c r="B98" t="s">
        <v>14743</v>
      </c>
      <c r="C98">
        <v>30</v>
      </c>
      <c r="D98" t="s">
        <v>14744</v>
      </c>
      <c r="E98" t="s">
        <v>57</v>
      </c>
      <c r="F98" t="s">
        <v>67</v>
      </c>
      <c r="G98" t="s">
        <v>80</v>
      </c>
      <c r="H98" t="s">
        <v>32</v>
      </c>
      <c r="I98" t="s">
        <v>116</v>
      </c>
      <c r="J98" t="s">
        <v>14745</v>
      </c>
      <c r="K98" t="s">
        <v>44</v>
      </c>
    </row>
    <row r="99" spans="1:11" x14ac:dyDescent="0.35">
      <c r="A99">
        <v>5194</v>
      </c>
      <c r="B99" t="s">
        <v>14802</v>
      </c>
      <c r="C99">
        <v>30</v>
      </c>
      <c r="D99" t="s">
        <v>14803</v>
      </c>
      <c r="E99" t="s">
        <v>79</v>
      </c>
      <c r="F99" t="s">
        <v>42</v>
      </c>
      <c r="G99" t="s">
        <v>80</v>
      </c>
      <c r="H99" t="s">
        <v>32</v>
      </c>
      <c r="I99" t="s">
        <v>63</v>
      </c>
      <c r="J99" t="s">
        <v>14804</v>
      </c>
      <c r="K99" t="s">
        <v>19</v>
      </c>
    </row>
    <row r="100" spans="1:11" x14ac:dyDescent="0.35">
      <c r="A100">
        <v>5197</v>
      </c>
      <c r="B100" t="s">
        <v>14811</v>
      </c>
      <c r="C100">
        <v>30</v>
      </c>
      <c r="D100" t="s">
        <v>14812</v>
      </c>
      <c r="E100" t="s">
        <v>23</v>
      </c>
      <c r="F100" t="s">
        <v>40</v>
      </c>
      <c r="G100" t="s">
        <v>52</v>
      </c>
      <c r="H100" t="s">
        <v>13</v>
      </c>
      <c r="I100" t="s">
        <v>35</v>
      </c>
      <c r="J100" t="s">
        <v>14813</v>
      </c>
      <c r="K100" t="s">
        <v>19</v>
      </c>
    </row>
    <row r="101" spans="1:11" x14ac:dyDescent="0.35">
      <c r="A101">
        <v>5199</v>
      </c>
      <c r="B101" t="s">
        <v>14817</v>
      </c>
      <c r="C101">
        <v>30</v>
      </c>
      <c r="D101" t="s">
        <v>14818</v>
      </c>
      <c r="E101" t="s">
        <v>79</v>
      </c>
      <c r="F101" t="s">
        <v>22</v>
      </c>
      <c r="G101" t="s">
        <v>62</v>
      </c>
      <c r="H101" t="s">
        <v>23</v>
      </c>
      <c r="I101" t="s">
        <v>88</v>
      </c>
      <c r="J101" t="s">
        <v>14819</v>
      </c>
      <c r="K101" t="s">
        <v>37</v>
      </c>
    </row>
    <row r="102" spans="1:11" x14ac:dyDescent="0.35">
      <c r="A102">
        <v>5217</v>
      </c>
      <c r="B102" t="s">
        <v>14868</v>
      </c>
      <c r="C102">
        <v>30</v>
      </c>
      <c r="D102" t="s">
        <v>14869</v>
      </c>
      <c r="E102" t="s">
        <v>201</v>
      </c>
      <c r="F102" t="s">
        <v>169</v>
      </c>
      <c r="G102" t="s">
        <v>120</v>
      </c>
      <c r="H102" t="s">
        <v>57</v>
      </c>
      <c r="I102" t="s">
        <v>63</v>
      </c>
      <c r="J102" t="s">
        <v>14870</v>
      </c>
      <c r="K102" t="s">
        <v>76</v>
      </c>
    </row>
    <row r="103" spans="1:11" x14ac:dyDescent="0.35">
      <c r="A103">
        <v>5234</v>
      </c>
      <c r="B103" t="s">
        <v>14914</v>
      </c>
      <c r="C103">
        <v>30</v>
      </c>
      <c r="D103" t="s">
        <v>14915</v>
      </c>
      <c r="E103" t="s">
        <v>13</v>
      </c>
      <c r="F103" t="s">
        <v>57</v>
      </c>
      <c r="G103" t="s">
        <v>80</v>
      </c>
      <c r="H103" t="s">
        <v>32</v>
      </c>
      <c r="I103" t="s">
        <v>48</v>
      </c>
      <c r="J103">
        <v>130793594</v>
      </c>
      <c r="K103" t="s">
        <v>37</v>
      </c>
    </row>
    <row r="104" spans="1:11" x14ac:dyDescent="0.35">
      <c r="A104">
        <v>5236</v>
      </c>
      <c r="B104" t="s">
        <v>1037</v>
      </c>
      <c r="C104">
        <v>30</v>
      </c>
      <c r="D104" t="s">
        <v>14919</v>
      </c>
      <c r="E104" t="s">
        <v>16</v>
      </c>
      <c r="F104" t="s">
        <v>133</v>
      </c>
      <c r="G104" t="s">
        <v>120</v>
      </c>
      <c r="H104" t="s">
        <v>57</v>
      </c>
      <c r="I104" t="s">
        <v>91</v>
      </c>
      <c r="J104" t="s">
        <v>14920</v>
      </c>
      <c r="K104" t="s">
        <v>76</v>
      </c>
    </row>
    <row r="105" spans="1:11" x14ac:dyDescent="0.35">
      <c r="A105">
        <v>5257</v>
      </c>
      <c r="B105" t="s">
        <v>14978</v>
      </c>
      <c r="C105">
        <v>30</v>
      </c>
      <c r="D105" t="s">
        <v>14979</v>
      </c>
      <c r="E105" t="s">
        <v>149</v>
      </c>
      <c r="F105" t="s">
        <v>40</v>
      </c>
      <c r="G105" t="s">
        <v>80</v>
      </c>
      <c r="H105" t="s">
        <v>32</v>
      </c>
      <c r="I105" t="s">
        <v>48</v>
      </c>
      <c r="J105" t="s">
        <v>14980</v>
      </c>
      <c r="K105" t="s">
        <v>37</v>
      </c>
    </row>
    <row r="106" spans="1:11" x14ac:dyDescent="0.35">
      <c r="A106">
        <v>5267</v>
      </c>
      <c r="B106" t="s">
        <v>15006</v>
      </c>
      <c r="C106">
        <v>30</v>
      </c>
      <c r="D106" t="s">
        <v>15007</v>
      </c>
      <c r="E106" t="s">
        <v>79</v>
      </c>
      <c r="F106" t="s">
        <v>13</v>
      </c>
      <c r="G106" t="s">
        <v>87</v>
      </c>
      <c r="H106" t="s">
        <v>79</v>
      </c>
      <c r="I106" t="s">
        <v>53</v>
      </c>
      <c r="J106" t="s">
        <v>15008</v>
      </c>
      <c r="K106" t="s">
        <v>28</v>
      </c>
    </row>
    <row r="107" spans="1:11" x14ac:dyDescent="0.35">
      <c r="A107">
        <v>5281</v>
      </c>
      <c r="B107" t="s">
        <v>15046</v>
      </c>
      <c r="C107">
        <v>30</v>
      </c>
      <c r="D107" t="s">
        <v>15047</v>
      </c>
      <c r="E107" t="s">
        <v>67</v>
      </c>
      <c r="F107" t="s">
        <v>67</v>
      </c>
      <c r="G107" t="s">
        <v>47</v>
      </c>
      <c r="H107" t="s">
        <v>31</v>
      </c>
      <c r="I107" t="s">
        <v>88</v>
      </c>
      <c r="J107" t="s">
        <v>15048</v>
      </c>
      <c r="K107" t="s">
        <v>28</v>
      </c>
    </row>
    <row r="108" spans="1:11" x14ac:dyDescent="0.35">
      <c r="A108">
        <v>5282</v>
      </c>
      <c r="B108" t="s">
        <v>15049</v>
      </c>
      <c r="C108">
        <v>30</v>
      </c>
      <c r="D108" t="s">
        <v>15050</v>
      </c>
      <c r="E108" t="s">
        <v>169</v>
      </c>
      <c r="F108" t="s">
        <v>79</v>
      </c>
      <c r="G108" t="s">
        <v>80</v>
      </c>
      <c r="H108" t="s">
        <v>32</v>
      </c>
      <c r="I108" t="s">
        <v>91</v>
      </c>
      <c r="J108" t="s">
        <v>15051</v>
      </c>
      <c r="K108" t="s">
        <v>44</v>
      </c>
    </row>
    <row r="109" spans="1:11" x14ac:dyDescent="0.35">
      <c r="A109">
        <v>5285</v>
      </c>
      <c r="B109" t="s">
        <v>15058</v>
      </c>
      <c r="C109">
        <v>30</v>
      </c>
      <c r="D109" t="s">
        <v>15059</v>
      </c>
      <c r="E109" t="s">
        <v>32</v>
      </c>
      <c r="F109" t="s">
        <v>201</v>
      </c>
      <c r="G109" t="s">
        <v>15</v>
      </c>
      <c r="H109" t="s">
        <v>16</v>
      </c>
      <c r="I109" t="s">
        <v>153</v>
      </c>
      <c r="J109" t="s">
        <v>15060</v>
      </c>
      <c r="K109" t="s">
        <v>19</v>
      </c>
    </row>
    <row r="110" spans="1:11" x14ac:dyDescent="0.35">
      <c r="A110">
        <v>5288</v>
      </c>
      <c r="B110" t="s">
        <v>15066</v>
      </c>
      <c r="C110">
        <v>30</v>
      </c>
      <c r="D110" t="s">
        <v>15067</v>
      </c>
      <c r="E110" t="s">
        <v>40</v>
      </c>
      <c r="F110" t="s">
        <v>23</v>
      </c>
      <c r="G110" t="s">
        <v>120</v>
      </c>
      <c r="H110" t="s">
        <v>57</v>
      </c>
      <c r="I110" t="s">
        <v>58</v>
      </c>
      <c r="J110">
        <f>1-672-330-8287</f>
        <v>-9288</v>
      </c>
      <c r="K110" t="s">
        <v>19</v>
      </c>
    </row>
    <row r="111" spans="1:11" x14ac:dyDescent="0.35">
      <c r="A111">
        <v>5294</v>
      </c>
      <c r="B111" t="s">
        <v>15082</v>
      </c>
      <c r="C111">
        <v>30</v>
      </c>
      <c r="D111" t="s">
        <v>15083</v>
      </c>
      <c r="E111" t="s">
        <v>133</v>
      </c>
      <c r="F111" t="s">
        <v>201</v>
      </c>
      <c r="G111" t="s">
        <v>52</v>
      </c>
      <c r="H111" t="s">
        <v>13</v>
      </c>
      <c r="I111" t="s">
        <v>26</v>
      </c>
      <c r="J111" t="s">
        <v>15084</v>
      </c>
      <c r="K111" t="s">
        <v>44</v>
      </c>
    </row>
    <row r="112" spans="1:11" x14ac:dyDescent="0.35">
      <c r="A112">
        <v>5308</v>
      </c>
      <c r="B112" t="s">
        <v>15123</v>
      </c>
      <c r="C112">
        <v>30</v>
      </c>
      <c r="D112" t="s">
        <v>15124</v>
      </c>
      <c r="E112" t="s">
        <v>32</v>
      </c>
      <c r="F112" t="s">
        <v>22</v>
      </c>
      <c r="G112" t="s">
        <v>87</v>
      </c>
      <c r="H112" t="s">
        <v>79</v>
      </c>
      <c r="I112" t="s">
        <v>146</v>
      </c>
      <c r="J112" t="s">
        <v>15125</v>
      </c>
      <c r="K112" t="s">
        <v>76</v>
      </c>
    </row>
    <row r="113" spans="1:11" x14ac:dyDescent="0.35">
      <c r="A113">
        <v>5315</v>
      </c>
      <c r="B113" t="s">
        <v>15143</v>
      </c>
      <c r="C113">
        <v>30</v>
      </c>
      <c r="D113" t="s">
        <v>15144</v>
      </c>
      <c r="E113" t="s">
        <v>201</v>
      </c>
      <c r="F113" t="s">
        <v>22</v>
      </c>
      <c r="G113" t="s">
        <v>47</v>
      </c>
      <c r="H113" t="s">
        <v>31</v>
      </c>
      <c r="I113" t="s">
        <v>17</v>
      </c>
      <c r="J113" t="s">
        <v>15145</v>
      </c>
      <c r="K113" t="s">
        <v>76</v>
      </c>
    </row>
    <row r="114" spans="1:11" x14ac:dyDescent="0.35">
      <c r="A114">
        <v>5326</v>
      </c>
      <c r="B114" t="s">
        <v>15174</v>
      </c>
      <c r="C114">
        <v>30</v>
      </c>
      <c r="D114" t="s">
        <v>15175</v>
      </c>
      <c r="E114" t="s">
        <v>169</v>
      </c>
      <c r="F114" t="s">
        <v>149</v>
      </c>
      <c r="G114" t="s">
        <v>80</v>
      </c>
      <c r="H114" t="s">
        <v>32</v>
      </c>
      <c r="I114" t="s">
        <v>153</v>
      </c>
      <c r="J114" t="s">
        <v>15176</v>
      </c>
      <c r="K114" t="s">
        <v>19</v>
      </c>
    </row>
    <row r="115" spans="1:11" x14ac:dyDescent="0.35">
      <c r="A115">
        <v>5342</v>
      </c>
      <c r="B115" t="s">
        <v>15219</v>
      </c>
      <c r="C115">
        <v>30</v>
      </c>
      <c r="D115" t="s">
        <v>15220</v>
      </c>
      <c r="E115" t="s">
        <v>23</v>
      </c>
      <c r="F115" t="s">
        <v>133</v>
      </c>
      <c r="G115" t="s">
        <v>41</v>
      </c>
      <c r="H115" t="s">
        <v>42</v>
      </c>
      <c r="I115" t="s">
        <v>48</v>
      </c>
      <c r="J115" t="s">
        <v>15221</v>
      </c>
      <c r="K115" t="s">
        <v>19</v>
      </c>
    </row>
    <row r="116" spans="1:11" x14ac:dyDescent="0.35">
      <c r="A116">
        <v>5348</v>
      </c>
      <c r="B116" t="s">
        <v>15236</v>
      </c>
      <c r="C116">
        <v>30</v>
      </c>
      <c r="D116" t="s">
        <v>15237</v>
      </c>
      <c r="E116" t="s">
        <v>23</v>
      </c>
      <c r="F116" t="s">
        <v>31</v>
      </c>
      <c r="G116" t="s">
        <v>80</v>
      </c>
      <c r="H116" t="s">
        <v>32</v>
      </c>
      <c r="I116" t="s">
        <v>48</v>
      </c>
      <c r="J116" t="s">
        <v>15238</v>
      </c>
      <c r="K116" t="s">
        <v>76</v>
      </c>
    </row>
    <row r="117" spans="1:11" x14ac:dyDescent="0.35">
      <c r="A117">
        <v>5350</v>
      </c>
      <c r="B117" t="s">
        <v>15242</v>
      </c>
      <c r="C117">
        <v>30</v>
      </c>
      <c r="D117" t="s">
        <v>15243</v>
      </c>
      <c r="E117" t="s">
        <v>22</v>
      </c>
      <c r="F117" t="s">
        <v>23</v>
      </c>
      <c r="G117" t="s">
        <v>15</v>
      </c>
      <c r="H117" t="s">
        <v>16</v>
      </c>
      <c r="I117" t="s">
        <v>116</v>
      </c>
      <c r="J117" t="s">
        <v>15244</v>
      </c>
      <c r="K117" t="s">
        <v>19</v>
      </c>
    </row>
    <row r="118" spans="1:11" x14ac:dyDescent="0.35">
      <c r="A118">
        <v>5353</v>
      </c>
      <c r="B118" t="s">
        <v>15251</v>
      </c>
      <c r="C118">
        <v>30</v>
      </c>
      <c r="D118" t="s">
        <v>15252</v>
      </c>
      <c r="E118" t="s">
        <v>57</v>
      </c>
      <c r="F118" t="s">
        <v>149</v>
      </c>
      <c r="G118" t="s">
        <v>33</v>
      </c>
      <c r="H118" t="s">
        <v>34</v>
      </c>
      <c r="I118" t="s">
        <v>116</v>
      </c>
      <c r="J118" t="s">
        <v>15253</v>
      </c>
      <c r="K118" t="s">
        <v>28</v>
      </c>
    </row>
    <row r="119" spans="1:11" x14ac:dyDescent="0.35">
      <c r="A119">
        <v>5360</v>
      </c>
      <c r="B119" t="s">
        <v>15270</v>
      </c>
      <c r="C119">
        <v>30</v>
      </c>
      <c r="D119" t="s">
        <v>15271</v>
      </c>
      <c r="E119" t="s">
        <v>40</v>
      </c>
      <c r="F119" t="s">
        <v>40</v>
      </c>
      <c r="G119" t="s">
        <v>47</v>
      </c>
      <c r="H119" t="s">
        <v>31</v>
      </c>
      <c r="I119" t="s">
        <v>102</v>
      </c>
      <c r="J119" t="s">
        <v>15272</v>
      </c>
      <c r="K119" t="s">
        <v>44</v>
      </c>
    </row>
    <row r="120" spans="1:11" x14ac:dyDescent="0.35">
      <c r="A120">
        <v>5384</v>
      </c>
      <c r="B120" t="s">
        <v>15338</v>
      </c>
      <c r="C120">
        <v>30</v>
      </c>
      <c r="D120" t="s">
        <v>15339</v>
      </c>
      <c r="E120" t="s">
        <v>177</v>
      </c>
      <c r="F120" t="s">
        <v>31</v>
      </c>
      <c r="G120" t="s">
        <v>47</v>
      </c>
      <c r="H120" t="s">
        <v>31</v>
      </c>
      <c r="I120" t="s">
        <v>88</v>
      </c>
      <c r="J120" t="s">
        <v>15340</v>
      </c>
      <c r="K120" t="s">
        <v>19</v>
      </c>
    </row>
    <row r="121" spans="1:11" x14ac:dyDescent="0.35">
      <c r="A121">
        <v>5391</v>
      </c>
      <c r="B121" t="s">
        <v>15357</v>
      </c>
      <c r="C121">
        <v>30</v>
      </c>
      <c r="D121" t="s">
        <v>15358</v>
      </c>
      <c r="E121" t="s">
        <v>34</v>
      </c>
      <c r="F121" t="s">
        <v>67</v>
      </c>
      <c r="G121" t="s">
        <v>87</v>
      </c>
      <c r="H121" t="s">
        <v>79</v>
      </c>
      <c r="I121" t="s">
        <v>170</v>
      </c>
      <c r="J121">
        <f>1-762-225-2403</f>
        <v>-3389</v>
      </c>
      <c r="K121" t="s">
        <v>37</v>
      </c>
    </row>
    <row r="122" spans="1:11" x14ac:dyDescent="0.35">
      <c r="A122">
        <v>5401</v>
      </c>
      <c r="B122" t="s">
        <v>15381</v>
      </c>
      <c r="C122">
        <v>30</v>
      </c>
      <c r="D122" t="s">
        <v>15382</v>
      </c>
      <c r="E122" t="s">
        <v>23</v>
      </c>
      <c r="F122" t="s">
        <v>13</v>
      </c>
      <c r="G122" t="s">
        <v>47</v>
      </c>
      <c r="H122" t="s">
        <v>31</v>
      </c>
      <c r="I122" t="s">
        <v>88</v>
      </c>
      <c r="J122">
        <v>2506549592</v>
      </c>
      <c r="K122" t="s">
        <v>44</v>
      </c>
    </row>
    <row r="123" spans="1:11" x14ac:dyDescent="0.35">
      <c r="A123">
        <v>5419</v>
      </c>
      <c r="B123" t="s">
        <v>1893</v>
      </c>
      <c r="C123">
        <v>30</v>
      </c>
      <c r="D123" t="s">
        <v>15434</v>
      </c>
      <c r="E123" t="s">
        <v>23</v>
      </c>
      <c r="F123" t="s">
        <v>67</v>
      </c>
      <c r="G123" t="s">
        <v>120</v>
      </c>
      <c r="H123" t="s">
        <v>57</v>
      </c>
      <c r="I123" t="s">
        <v>116</v>
      </c>
      <c r="J123" t="s">
        <v>15435</v>
      </c>
      <c r="K123" t="s">
        <v>28</v>
      </c>
    </row>
    <row r="124" spans="1:11" x14ac:dyDescent="0.35">
      <c r="A124">
        <v>5441</v>
      </c>
      <c r="B124" t="s">
        <v>15493</v>
      </c>
      <c r="C124">
        <v>30</v>
      </c>
      <c r="D124" t="s">
        <v>15494</v>
      </c>
      <c r="E124" t="s">
        <v>22</v>
      </c>
      <c r="F124" t="s">
        <v>177</v>
      </c>
      <c r="G124" t="s">
        <v>52</v>
      </c>
      <c r="H124" t="s">
        <v>13</v>
      </c>
      <c r="I124" t="s">
        <v>170</v>
      </c>
      <c r="J124" t="s">
        <v>15495</v>
      </c>
      <c r="K124" t="s">
        <v>44</v>
      </c>
    </row>
    <row r="125" spans="1:11" x14ac:dyDescent="0.35">
      <c r="A125">
        <v>5446</v>
      </c>
      <c r="B125" t="s">
        <v>15508</v>
      </c>
      <c r="C125">
        <v>30</v>
      </c>
      <c r="D125" t="s">
        <v>15509</v>
      </c>
      <c r="E125" t="s">
        <v>25</v>
      </c>
      <c r="F125" t="s">
        <v>149</v>
      </c>
      <c r="G125" t="s">
        <v>41</v>
      </c>
      <c r="H125" t="s">
        <v>42</v>
      </c>
      <c r="I125" t="s">
        <v>153</v>
      </c>
      <c r="J125" t="s">
        <v>15510</v>
      </c>
      <c r="K125" t="s">
        <v>76</v>
      </c>
    </row>
    <row r="126" spans="1:11" x14ac:dyDescent="0.35">
      <c r="A126">
        <v>5449</v>
      </c>
      <c r="B126" t="s">
        <v>11426</v>
      </c>
      <c r="C126">
        <v>30</v>
      </c>
      <c r="D126" t="s">
        <v>15517</v>
      </c>
      <c r="E126" t="s">
        <v>14</v>
      </c>
      <c r="F126" t="s">
        <v>13</v>
      </c>
      <c r="G126" t="s">
        <v>15</v>
      </c>
      <c r="H126" t="s">
        <v>16</v>
      </c>
      <c r="I126" t="s">
        <v>68</v>
      </c>
      <c r="J126" t="s">
        <v>15518</v>
      </c>
      <c r="K126" t="s">
        <v>19</v>
      </c>
    </row>
    <row r="127" spans="1:11" x14ac:dyDescent="0.35">
      <c r="A127">
        <v>5450</v>
      </c>
      <c r="B127" t="s">
        <v>15519</v>
      </c>
      <c r="C127">
        <v>30</v>
      </c>
      <c r="D127" t="s">
        <v>15520</v>
      </c>
      <c r="E127" t="s">
        <v>16</v>
      </c>
      <c r="F127" t="s">
        <v>13</v>
      </c>
      <c r="G127" t="s">
        <v>41</v>
      </c>
      <c r="H127" t="s">
        <v>42</v>
      </c>
      <c r="I127" t="s">
        <v>88</v>
      </c>
      <c r="J127" t="s">
        <v>15521</v>
      </c>
      <c r="K127" t="s">
        <v>44</v>
      </c>
    </row>
    <row r="128" spans="1:11" x14ac:dyDescent="0.35">
      <c r="A128">
        <v>5469</v>
      </c>
      <c r="B128" t="s">
        <v>15574</v>
      </c>
      <c r="C128">
        <v>30</v>
      </c>
      <c r="D128" t="s">
        <v>15575</v>
      </c>
      <c r="E128" t="s">
        <v>57</v>
      </c>
      <c r="F128" t="s">
        <v>13</v>
      </c>
      <c r="G128" t="s">
        <v>120</v>
      </c>
      <c r="H128" t="s">
        <v>57</v>
      </c>
      <c r="I128" t="s">
        <v>102</v>
      </c>
      <c r="J128" t="s">
        <v>15576</v>
      </c>
      <c r="K128" t="s">
        <v>76</v>
      </c>
    </row>
    <row r="129" spans="1:11" x14ac:dyDescent="0.35">
      <c r="A129">
        <v>5471</v>
      </c>
      <c r="B129" t="s">
        <v>15580</v>
      </c>
      <c r="C129">
        <v>30</v>
      </c>
      <c r="D129" t="s">
        <v>15581</v>
      </c>
      <c r="E129" t="s">
        <v>133</v>
      </c>
      <c r="F129" t="s">
        <v>16</v>
      </c>
      <c r="G129" t="s">
        <v>80</v>
      </c>
      <c r="H129" t="s">
        <v>32</v>
      </c>
      <c r="I129" t="s">
        <v>116</v>
      </c>
      <c r="J129" t="s">
        <v>15582</v>
      </c>
      <c r="K129" t="s">
        <v>44</v>
      </c>
    </row>
    <row r="130" spans="1:11" x14ac:dyDescent="0.35">
      <c r="A130">
        <v>5481</v>
      </c>
      <c r="B130" t="s">
        <v>15608</v>
      </c>
      <c r="C130">
        <v>30</v>
      </c>
      <c r="D130" t="s">
        <v>15609</v>
      </c>
      <c r="E130" t="s">
        <v>201</v>
      </c>
      <c r="F130" t="s">
        <v>13</v>
      </c>
      <c r="G130" t="s">
        <v>47</v>
      </c>
      <c r="H130" t="s">
        <v>31</v>
      </c>
      <c r="I130" t="s">
        <v>53</v>
      </c>
      <c r="J130" t="s">
        <v>15610</v>
      </c>
      <c r="K130" t="s">
        <v>37</v>
      </c>
    </row>
    <row r="131" spans="1:11" x14ac:dyDescent="0.35">
      <c r="A131">
        <v>5489</v>
      </c>
      <c r="B131" t="s">
        <v>15632</v>
      </c>
      <c r="C131">
        <v>30</v>
      </c>
      <c r="D131" t="s">
        <v>15633</v>
      </c>
      <c r="E131" t="s">
        <v>40</v>
      </c>
      <c r="F131" t="s">
        <v>23</v>
      </c>
      <c r="G131" t="s">
        <v>120</v>
      </c>
      <c r="H131" t="s">
        <v>57</v>
      </c>
      <c r="I131" t="s">
        <v>17</v>
      </c>
      <c r="J131" t="s">
        <v>15634</v>
      </c>
      <c r="K131" t="s">
        <v>28</v>
      </c>
    </row>
    <row r="132" spans="1:11" x14ac:dyDescent="0.35">
      <c r="A132">
        <v>5495</v>
      </c>
      <c r="B132" t="s">
        <v>15650</v>
      </c>
      <c r="C132">
        <v>30</v>
      </c>
      <c r="D132" t="s">
        <v>15651</v>
      </c>
      <c r="E132" t="s">
        <v>13</v>
      </c>
      <c r="F132" t="s">
        <v>101</v>
      </c>
      <c r="G132" t="s">
        <v>47</v>
      </c>
      <c r="H132" t="s">
        <v>31</v>
      </c>
      <c r="I132" t="s">
        <v>146</v>
      </c>
      <c r="J132" t="s">
        <v>15652</v>
      </c>
      <c r="K132" t="s">
        <v>76</v>
      </c>
    </row>
    <row r="133" spans="1:11" x14ac:dyDescent="0.35">
      <c r="A133">
        <v>5514</v>
      </c>
      <c r="B133" t="s">
        <v>15703</v>
      </c>
      <c r="C133">
        <v>30</v>
      </c>
      <c r="D133" t="s">
        <v>15704</v>
      </c>
      <c r="E133" t="s">
        <v>22</v>
      </c>
      <c r="F133" t="s">
        <v>31</v>
      </c>
      <c r="G133" t="s">
        <v>41</v>
      </c>
      <c r="H133" t="s">
        <v>42</v>
      </c>
      <c r="I133" t="s">
        <v>88</v>
      </c>
      <c r="J133" t="s">
        <v>15705</v>
      </c>
      <c r="K133" t="s">
        <v>28</v>
      </c>
    </row>
    <row r="134" spans="1:11" x14ac:dyDescent="0.35">
      <c r="A134">
        <v>5517</v>
      </c>
      <c r="B134" t="s">
        <v>15712</v>
      </c>
      <c r="C134">
        <v>30</v>
      </c>
      <c r="D134" t="s">
        <v>15713</v>
      </c>
      <c r="E134" t="s">
        <v>57</v>
      </c>
      <c r="F134" t="s">
        <v>149</v>
      </c>
      <c r="G134" t="s">
        <v>52</v>
      </c>
      <c r="H134" t="s">
        <v>13</v>
      </c>
      <c r="I134" t="s">
        <v>153</v>
      </c>
      <c r="J134" t="s">
        <v>15714</v>
      </c>
      <c r="K134" t="s">
        <v>76</v>
      </c>
    </row>
    <row r="135" spans="1:11" x14ac:dyDescent="0.35">
      <c r="A135">
        <v>5526</v>
      </c>
      <c r="B135" t="s">
        <v>15738</v>
      </c>
      <c r="C135">
        <v>30</v>
      </c>
      <c r="D135" t="s">
        <v>15739</v>
      </c>
      <c r="E135" t="s">
        <v>169</v>
      </c>
      <c r="F135" t="s">
        <v>32</v>
      </c>
      <c r="G135" t="s">
        <v>41</v>
      </c>
      <c r="H135" t="s">
        <v>42</v>
      </c>
      <c r="I135" t="s">
        <v>170</v>
      </c>
      <c r="J135" t="s">
        <v>15740</v>
      </c>
      <c r="K135" t="s">
        <v>37</v>
      </c>
    </row>
    <row r="136" spans="1:11" x14ac:dyDescent="0.35">
      <c r="A136">
        <v>5538</v>
      </c>
      <c r="B136" t="s">
        <v>9863</v>
      </c>
      <c r="C136">
        <v>30</v>
      </c>
      <c r="D136" t="s">
        <v>15773</v>
      </c>
      <c r="E136" t="s">
        <v>16</v>
      </c>
      <c r="F136" t="s">
        <v>22</v>
      </c>
      <c r="G136" t="s">
        <v>120</v>
      </c>
      <c r="H136" t="s">
        <v>57</v>
      </c>
      <c r="I136" t="s">
        <v>153</v>
      </c>
      <c r="J136" t="s">
        <v>15774</v>
      </c>
      <c r="K136" t="s">
        <v>28</v>
      </c>
    </row>
    <row r="137" spans="1:11" x14ac:dyDescent="0.35">
      <c r="A137">
        <v>5560</v>
      </c>
      <c r="B137" t="s">
        <v>15276</v>
      </c>
      <c r="C137">
        <v>30</v>
      </c>
      <c r="D137" t="s">
        <v>15833</v>
      </c>
      <c r="E137" t="s">
        <v>34</v>
      </c>
      <c r="F137" t="s">
        <v>177</v>
      </c>
      <c r="G137" t="s">
        <v>47</v>
      </c>
      <c r="H137" t="s">
        <v>31</v>
      </c>
      <c r="I137" t="s">
        <v>170</v>
      </c>
      <c r="J137" t="s">
        <v>15834</v>
      </c>
      <c r="K137" t="s">
        <v>19</v>
      </c>
    </row>
    <row r="138" spans="1:11" x14ac:dyDescent="0.35">
      <c r="A138">
        <v>5587</v>
      </c>
      <c r="B138" t="s">
        <v>15906</v>
      </c>
      <c r="C138">
        <v>30</v>
      </c>
      <c r="D138" t="s">
        <v>15907</v>
      </c>
      <c r="E138" t="s">
        <v>57</v>
      </c>
      <c r="F138" t="s">
        <v>42</v>
      </c>
      <c r="G138" t="s">
        <v>15</v>
      </c>
      <c r="H138" t="s">
        <v>16</v>
      </c>
      <c r="I138" t="s">
        <v>146</v>
      </c>
      <c r="J138" t="s">
        <v>15908</v>
      </c>
      <c r="K138" t="s">
        <v>44</v>
      </c>
    </row>
    <row r="139" spans="1:11" x14ac:dyDescent="0.35">
      <c r="A139">
        <v>5596</v>
      </c>
      <c r="B139" t="s">
        <v>15933</v>
      </c>
      <c r="C139">
        <v>30</v>
      </c>
      <c r="D139" t="s">
        <v>15934</v>
      </c>
      <c r="E139" t="s">
        <v>16</v>
      </c>
      <c r="F139" t="s">
        <v>14</v>
      </c>
      <c r="G139" t="s">
        <v>87</v>
      </c>
      <c r="H139" t="s">
        <v>79</v>
      </c>
      <c r="I139" t="s">
        <v>58</v>
      </c>
      <c r="J139" t="s">
        <v>15935</v>
      </c>
      <c r="K139" t="s">
        <v>28</v>
      </c>
    </row>
    <row r="140" spans="1:11" x14ac:dyDescent="0.35">
      <c r="A140">
        <v>5610</v>
      </c>
      <c r="B140" t="s">
        <v>15974</v>
      </c>
      <c r="C140">
        <v>30</v>
      </c>
      <c r="D140" t="s">
        <v>15975</v>
      </c>
      <c r="E140" t="s">
        <v>23</v>
      </c>
      <c r="F140" t="s">
        <v>16</v>
      </c>
      <c r="G140" t="s">
        <v>33</v>
      </c>
      <c r="H140" t="s">
        <v>34</v>
      </c>
      <c r="I140" t="s">
        <v>58</v>
      </c>
      <c r="J140" t="s">
        <v>15976</v>
      </c>
      <c r="K140" t="s">
        <v>37</v>
      </c>
    </row>
    <row r="141" spans="1:11" x14ac:dyDescent="0.35">
      <c r="A141">
        <v>5647</v>
      </c>
      <c r="B141" t="s">
        <v>16077</v>
      </c>
      <c r="C141">
        <v>30</v>
      </c>
      <c r="D141" t="s">
        <v>16078</v>
      </c>
      <c r="E141" t="s">
        <v>22</v>
      </c>
      <c r="F141" t="s">
        <v>79</v>
      </c>
      <c r="G141" t="s">
        <v>33</v>
      </c>
      <c r="H141" t="s">
        <v>34</v>
      </c>
      <c r="I141" t="s">
        <v>88</v>
      </c>
      <c r="J141" t="s">
        <v>16079</v>
      </c>
      <c r="K141" t="s">
        <v>44</v>
      </c>
    </row>
    <row r="142" spans="1:11" x14ac:dyDescent="0.35">
      <c r="A142">
        <v>5651</v>
      </c>
      <c r="B142" t="s">
        <v>16088</v>
      </c>
      <c r="C142">
        <v>30</v>
      </c>
      <c r="D142" t="s">
        <v>16089</v>
      </c>
      <c r="E142" t="s">
        <v>57</v>
      </c>
      <c r="F142" t="s">
        <v>57</v>
      </c>
      <c r="G142" t="s">
        <v>87</v>
      </c>
      <c r="H142" t="s">
        <v>79</v>
      </c>
      <c r="I142" t="s">
        <v>48</v>
      </c>
      <c r="J142" t="s">
        <v>16090</v>
      </c>
      <c r="K142" t="s">
        <v>76</v>
      </c>
    </row>
    <row r="143" spans="1:11" x14ac:dyDescent="0.35">
      <c r="A143">
        <v>5666</v>
      </c>
      <c r="B143" t="s">
        <v>16131</v>
      </c>
      <c r="C143">
        <v>30</v>
      </c>
      <c r="D143" t="s">
        <v>16132</v>
      </c>
      <c r="E143" t="s">
        <v>14</v>
      </c>
      <c r="F143" t="s">
        <v>169</v>
      </c>
      <c r="G143" t="s">
        <v>80</v>
      </c>
      <c r="H143" t="s">
        <v>32</v>
      </c>
      <c r="I143" t="s">
        <v>116</v>
      </c>
      <c r="J143" t="s">
        <v>16133</v>
      </c>
      <c r="K143" t="s">
        <v>37</v>
      </c>
    </row>
    <row r="144" spans="1:11" x14ac:dyDescent="0.35">
      <c r="A144">
        <v>5690</v>
      </c>
      <c r="B144" t="s">
        <v>16198</v>
      </c>
      <c r="C144">
        <v>30</v>
      </c>
      <c r="D144" t="s">
        <v>16199</v>
      </c>
      <c r="E144" t="s">
        <v>169</v>
      </c>
      <c r="F144" t="s">
        <v>79</v>
      </c>
      <c r="G144" t="s">
        <v>62</v>
      </c>
      <c r="H144" t="s">
        <v>23</v>
      </c>
      <c r="I144" t="s">
        <v>17</v>
      </c>
      <c r="J144" t="s">
        <v>16200</v>
      </c>
      <c r="K144" t="s">
        <v>76</v>
      </c>
    </row>
    <row r="145" spans="1:11" x14ac:dyDescent="0.35">
      <c r="A145">
        <v>5706</v>
      </c>
      <c r="B145" t="s">
        <v>16244</v>
      </c>
      <c r="C145">
        <v>30</v>
      </c>
      <c r="D145" t="s">
        <v>16245</v>
      </c>
      <c r="E145" t="s">
        <v>133</v>
      </c>
      <c r="F145" t="s">
        <v>169</v>
      </c>
      <c r="G145" t="s">
        <v>15</v>
      </c>
      <c r="H145" t="s">
        <v>16</v>
      </c>
      <c r="I145" t="s">
        <v>170</v>
      </c>
      <c r="J145" t="s">
        <v>16246</v>
      </c>
      <c r="K145" t="s">
        <v>37</v>
      </c>
    </row>
    <row r="146" spans="1:11" x14ac:dyDescent="0.35">
      <c r="A146">
        <v>5716</v>
      </c>
      <c r="B146" t="s">
        <v>16272</v>
      </c>
      <c r="C146">
        <v>30</v>
      </c>
      <c r="D146" t="s">
        <v>16273</v>
      </c>
      <c r="E146" t="s">
        <v>133</v>
      </c>
      <c r="F146" t="s">
        <v>57</v>
      </c>
      <c r="G146" t="s">
        <v>62</v>
      </c>
      <c r="H146" t="s">
        <v>23</v>
      </c>
      <c r="I146" t="s">
        <v>170</v>
      </c>
      <c r="J146" t="s">
        <v>16274</v>
      </c>
      <c r="K146" t="s">
        <v>28</v>
      </c>
    </row>
    <row r="147" spans="1:11" x14ac:dyDescent="0.35">
      <c r="A147">
        <v>5719</v>
      </c>
      <c r="B147" t="s">
        <v>16279</v>
      </c>
      <c r="C147">
        <v>30</v>
      </c>
      <c r="D147" t="s">
        <v>16280</v>
      </c>
      <c r="E147" t="s">
        <v>42</v>
      </c>
      <c r="F147" t="s">
        <v>57</v>
      </c>
      <c r="G147" t="s">
        <v>87</v>
      </c>
      <c r="H147" t="s">
        <v>79</v>
      </c>
      <c r="I147" t="s">
        <v>63</v>
      </c>
      <c r="J147" t="s">
        <v>16281</v>
      </c>
      <c r="K147" t="s">
        <v>19</v>
      </c>
    </row>
    <row r="148" spans="1:11" x14ac:dyDescent="0.35">
      <c r="A148">
        <v>5721</v>
      </c>
      <c r="B148" t="s">
        <v>16285</v>
      </c>
      <c r="C148">
        <v>30</v>
      </c>
      <c r="D148" t="s">
        <v>16286</v>
      </c>
      <c r="E148" t="s">
        <v>79</v>
      </c>
      <c r="F148" t="s">
        <v>169</v>
      </c>
      <c r="G148" t="s">
        <v>62</v>
      </c>
      <c r="H148" t="s">
        <v>23</v>
      </c>
      <c r="I148" t="s">
        <v>26</v>
      </c>
      <c r="J148" t="s">
        <v>16287</v>
      </c>
      <c r="K148" t="s">
        <v>76</v>
      </c>
    </row>
    <row r="149" spans="1:11" x14ac:dyDescent="0.35">
      <c r="A149">
        <v>5738</v>
      </c>
      <c r="B149" t="s">
        <v>16336</v>
      </c>
      <c r="C149">
        <v>30</v>
      </c>
      <c r="D149" t="s">
        <v>16337</v>
      </c>
      <c r="E149" t="s">
        <v>23</v>
      </c>
      <c r="F149" t="s">
        <v>31</v>
      </c>
      <c r="G149" t="s">
        <v>62</v>
      </c>
      <c r="H149" t="s">
        <v>23</v>
      </c>
      <c r="I149" t="s">
        <v>170</v>
      </c>
      <c r="J149" t="s">
        <v>16338</v>
      </c>
      <c r="K149" t="s">
        <v>19</v>
      </c>
    </row>
    <row r="150" spans="1:11" x14ac:dyDescent="0.35">
      <c r="A150">
        <v>5747</v>
      </c>
      <c r="B150" t="s">
        <v>16363</v>
      </c>
      <c r="C150">
        <v>30</v>
      </c>
      <c r="D150" t="s">
        <v>16364</v>
      </c>
      <c r="E150" t="s">
        <v>13</v>
      </c>
      <c r="F150" t="s">
        <v>42</v>
      </c>
      <c r="G150" t="s">
        <v>120</v>
      </c>
      <c r="H150" t="s">
        <v>57</v>
      </c>
      <c r="I150" t="s">
        <v>153</v>
      </c>
      <c r="J150" t="s">
        <v>16365</v>
      </c>
      <c r="K150" t="s">
        <v>37</v>
      </c>
    </row>
    <row r="151" spans="1:11" x14ac:dyDescent="0.35">
      <c r="A151">
        <v>5751</v>
      </c>
      <c r="B151" t="s">
        <v>16375</v>
      </c>
      <c r="C151">
        <v>30</v>
      </c>
      <c r="D151" t="s">
        <v>16376</v>
      </c>
      <c r="E151" t="s">
        <v>34</v>
      </c>
      <c r="F151" t="s">
        <v>25</v>
      </c>
      <c r="G151" t="s">
        <v>52</v>
      </c>
      <c r="H151" t="s">
        <v>13</v>
      </c>
      <c r="I151" t="s">
        <v>170</v>
      </c>
      <c r="J151" t="s">
        <v>16377</v>
      </c>
      <c r="K151" t="s">
        <v>76</v>
      </c>
    </row>
    <row r="152" spans="1:11" x14ac:dyDescent="0.35">
      <c r="A152">
        <v>5772</v>
      </c>
      <c r="B152" t="s">
        <v>16432</v>
      </c>
      <c r="C152">
        <v>30</v>
      </c>
      <c r="D152" t="s">
        <v>16433</v>
      </c>
      <c r="E152" t="s">
        <v>16</v>
      </c>
      <c r="F152" t="s">
        <v>177</v>
      </c>
      <c r="G152" t="s">
        <v>120</v>
      </c>
      <c r="H152" t="s">
        <v>57</v>
      </c>
      <c r="I152" t="s">
        <v>48</v>
      </c>
      <c r="J152">
        <v>7939239534</v>
      </c>
      <c r="K152" t="s">
        <v>44</v>
      </c>
    </row>
    <row r="153" spans="1:11" x14ac:dyDescent="0.35">
      <c r="A153">
        <v>5786</v>
      </c>
      <c r="B153" t="s">
        <v>16471</v>
      </c>
      <c r="C153">
        <v>30</v>
      </c>
      <c r="D153" t="s">
        <v>16472</v>
      </c>
      <c r="E153" t="s">
        <v>32</v>
      </c>
      <c r="F153" t="s">
        <v>201</v>
      </c>
      <c r="G153" t="s">
        <v>52</v>
      </c>
      <c r="H153" t="s">
        <v>13</v>
      </c>
      <c r="I153" t="s">
        <v>153</v>
      </c>
      <c r="J153" t="s">
        <v>16473</v>
      </c>
      <c r="K153" t="s">
        <v>37</v>
      </c>
    </row>
    <row r="154" spans="1:11" x14ac:dyDescent="0.35">
      <c r="A154">
        <v>5820</v>
      </c>
      <c r="B154" t="s">
        <v>16563</v>
      </c>
      <c r="C154">
        <v>30</v>
      </c>
      <c r="D154" t="s">
        <v>16564</v>
      </c>
      <c r="E154" t="s">
        <v>31</v>
      </c>
      <c r="F154" t="s">
        <v>32</v>
      </c>
      <c r="G154" t="s">
        <v>33</v>
      </c>
      <c r="H154" t="s">
        <v>34</v>
      </c>
      <c r="I154" t="s">
        <v>63</v>
      </c>
      <c r="J154" t="s">
        <v>16565</v>
      </c>
      <c r="K154" t="s">
        <v>28</v>
      </c>
    </row>
    <row r="155" spans="1:11" x14ac:dyDescent="0.35">
      <c r="A155">
        <v>5823</v>
      </c>
      <c r="B155" t="s">
        <v>16572</v>
      </c>
      <c r="C155">
        <v>30</v>
      </c>
      <c r="D155" t="s">
        <v>16573</v>
      </c>
      <c r="E155" t="s">
        <v>25</v>
      </c>
      <c r="F155" t="s">
        <v>177</v>
      </c>
      <c r="G155" t="s">
        <v>15</v>
      </c>
      <c r="H155" t="s">
        <v>16</v>
      </c>
      <c r="I155" t="s">
        <v>91</v>
      </c>
      <c r="J155" t="s">
        <v>16574</v>
      </c>
      <c r="K155" t="s">
        <v>28</v>
      </c>
    </row>
    <row r="156" spans="1:11" x14ac:dyDescent="0.35">
      <c r="A156">
        <v>5846</v>
      </c>
      <c r="B156" t="s">
        <v>16636</v>
      </c>
      <c r="C156">
        <v>30</v>
      </c>
      <c r="D156" t="s">
        <v>16637</v>
      </c>
      <c r="E156" t="s">
        <v>169</v>
      </c>
      <c r="F156" t="s">
        <v>201</v>
      </c>
      <c r="G156" t="s">
        <v>62</v>
      </c>
      <c r="H156" t="s">
        <v>23</v>
      </c>
      <c r="I156" t="s">
        <v>63</v>
      </c>
      <c r="J156" t="s">
        <v>16638</v>
      </c>
      <c r="K156" t="s">
        <v>44</v>
      </c>
    </row>
    <row r="157" spans="1:11" x14ac:dyDescent="0.35">
      <c r="A157">
        <v>5850</v>
      </c>
      <c r="B157" t="s">
        <v>16647</v>
      </c>
      <c r="C157">
        <v>30</v>
      </c>
      <c r="D157" t="s">
        <v>16648</v>
      </c>
      <c r="E157" t="s">
        <v>149</v>
      </c>
      <c r="F157" t="s">
        <v>101</v>
      </c>
      <c r="G157" t="s">
        <v>62</v>
      </c>
      <c r="H157" t="s">
        <v>23</v>
      </c>
      <c r="I157" t="s">
        <v>88</v>
      </c>
      <c r="J157" t="s">
        <v>16649</v>
      </c>
      <c r="K157" t="s">
        <v>19</v>
      </c>
    </row>
    <row r="158" spans="1:11" x14ac:dyDescent="0.35">
      <c r="A158">
        <v>5862</v>
      </c>
      <c r="B158" t="s">
        <v>16680</v>
      </c>
      <c r="C158">
        <v>30</v>
      </c>
      <c r="D158" t="s">
        <v>16681</v>
      </c>
      <c r="E158" t="s">
        <v>13</v>
      </c>
      <c r="F158" t="s">
        <v>79</v>
      </c>
      <c r="G158" t="s">
        <v>33</v>
      </c>
      <c r="H158" t="s">
        <v>34</v>
      </c>
      <c r="I158" t="s">
        <v>116</v>
      </c>
      <c r="J158" t="s">
        <v>16682</v>
      </c>
      <c r="K158" t="s">
        <v>37</v>
      </c>
    </row>
    <row r="159" spans="1:11" x14ac:dyDescent="0.35">
      <c r="A159">
        <v>5865</v>
      </c>
      <c r="B159" t="s">
        <v>16689</v>
      </c>
      <c r="C159">
        <v>30</v>
      </c>
      <c r="D159" t="s">
        <v>16690</v>
      </c>
      <c r="E159" t="s">
        <v>79</v>
      </c>
      <c r="F159" t="s">
        <v>42</v>
      </c>
      <c r="G159" t="s">
        <v>41</v>
      </c>
      <c r="H159" t="s">
        <v>42</v>
      </c>
      <c r="I159" t="s">
        <v>116</v>
      </c>
      <c r="J159" t="s">
        <v>16691</v>
      </c>
      <c r="K159" t="s">
        <v>76</v>
      </c>
    </row>
    <row r="160" spans="1:11" x14ac:dyDescent="0.35">
      <c r="A160">
        <v>5883</v>
      </c>
      <c r="B160" t="s">
        <v>16739</v>
      </c>
      <c r="C160">
        <v>30</v>
      </c>
      <c r="D160" t="s">
        <v>16740</v>
      </c>
      <c r="E160" t="s">
        <v>67</v>
      </c>
      <c r="F160" t="s">
        <v>133</v>
      </c>
      <c r="G160" t="s">
        <v>15</v>
      </c>
      <c r="H160" t="s">
        <v>16</v>
      </c>
      <c r="I160" t="s">
        <v>68</v>
      </c>
      <c r="J160" t="s">
        <v>16741</v>
      </c>
      <c r="K160" t="s">
        <v>19</v>
      </c>
    </row>
    <row r="161" spans="1:11" x14ac:dyDescent="0.35">
      <c r="A161">
        <v>5898</v>
      </c>
      <c r="B161" t="s">
        <v>16781</v>
      </c>
      <c r="C161">
        <v>30</v>
      </c>
      <c r="D161" t="s">
        <v>16782</v>
      </c>
      <c r="E161" t="s">
        <v>23</v>
      </c>
      <c r="F161" t="s">
        <v>16</v>
      </c>
      <c r="G161" t="s">
        <v>80</v>
      </c>
      <c r="H161" t="s">
        <v>32</v>
      </c>
      <c r="I161" t="s">
        <v>63</v>
      </c>
      <c r="J161" t="s">
        <v>16783</v>
      </c>
      <c r="K161" t="s">
        <v>37</v>
      </c>
    </row>
    <row r="162" spans="1:11" x14ac:dyDescent="0.35">
      <c r="A162">
        <v>5904</v>
      </c>
      <c r="B162" t="s">
        <v>16799</v>
      </c>
      <c r="C162">
        <v>30</v>
      </c>
      <c r="D162" t="s">
        <v>16800</v>
      </c>
      <c r="E162" t="s">
        <v>149</v>
      </c>
      <c r="F162" t="s">
        <v>31</v>
      </c>
      <c r="G162" t="s">
        <v>33</v>
      </c>
      <c r="H162" t="s">
        <v>34</v>
      </c>
      <c r="I162" t="s">
        <v>53</v>
      </c>
      <c r="J162" t="s">
        <v>16801</v>
      </c>
      <c r="K162" t="s">
        <v>19</v>
      </c>
    </row>
    <row r="163" spans="1:11" x14ac:dyDescent="0.35">
      <c r="A163">
        <v>5926</v>
      </c>
      <c r="B163" t="s">
        <v>16860</v>
      </c>
      <c r="C163">
        <v>30</v>
      </c>
      <c r="D163" t="s">
        <v>16861</v>
      </c>
      <c r="E163" t="s">
        <v>201</v>
      </c>
      <c r="F163" t="s">
        <v>169</v>
      </c>
      <c r="G163" t="s">
        <v>15</v>
      </c>
      <c r="H163" t="s">
        <v>16</v>
      </c>
      <c r="I163" t="s">
        <v>116</v>
      </c>
      <c r="J163" t="s">
        <v>16862</v>
      </c>
      <c r="K163" t="s">
        <v>37</v>
      </c>
    </row>
    <row r="164" spans="1:11" x14ac:dyDescent="0.35">
      <c r="A164">
        <v>5937</v>
      </c>
      <c r="B164" t="s">
        <v>16893</v>
      </c>
      <c r="C164">
        <v>30</v>
      </c>
      <c r="D164" t="s">
        <v>16894</v>
      </c>
      <c r="E164" t="s">
        <v>201</v>
      </c>
      <c r="F164" t="s">
        <v>31</v>
      </c>
      <c r="G164" t="s">
        <v>87</v>
      </c>
      <c r="H164" t="s">
        <v>79</v>
      </c>
      <c r="I164" t="s">
        <v>153</v>
      </c>
      <c r="J164" t="s">
        <v>16895</v>
      </c>
      <c r="K164" t="s">
        <v>19</v>
      </c>
    </row>
    <row r="165" spans="1:11" x14ac:dyDescent="0.35">
      <c r="A165">
        <v>5972</v>
      </c>
      <c r="B165" t="s">
        <v>16995</v>
      </c>
      <c r="C165">
        <v>30</v>
      </c>
      <c r="D165" t="s">
        <v>16996</v>
      </c>
      <c r="E165" t="s">
        <v>32</v>
      </c>
      <c r="F165" t="s">
        <v>67</v>
      </c>
      <c r="G165" t="s">
        <v>120</v>
      </c>
      <c r="H165" t="s">
        <v>57</v>
      </c>
      <c r="I165" t="s">
        <v>53</v>
      </c>
      <c r="J165">
        <f>1-620-514-3528</f>
        <v>-4661</v>
      </c>
      <c r="K165" t="s">
        <v>28</v>
      </c>
    </row>
    <row r="166" spans="1:11" x14ac:dyDescent="0.35">
      <c r="A166">
        <v>5980</v>
      </c>
      <c r="B166" t="s">
        <v>17017</v>
      </c>
      <c r="C166">
        <v>30</v>
      </c>
      <c r="D166" t="s">
        <v>17018</v>
      </c>
      <c r="E166" t="s">
        <v>101</v>
      </c>
      <c r="F166" t="s">
        <v>14</v>
      </c>
      <c r="G166" t="s">
        <v>62</v>
      </c>
      <c r="H166" t="s">
        <v>23</v>
      </c>
      <c r="I166" t="s">
        <v>26</v>
      </c>
      <c r="J166" t="s">
        <v>17019</v>
      </c>
      <c r="K166" t="s">
        <v>28</v>
      </c>
    </row>
    <row r="167" spans="1:11" x14ac:dyDescent="0.35">
      <c r="A167">
        <v>5986</v>
      </c>
      <c r="B167" t="s">
        <v>17035</v>
      </c>
      <c r="C167">
        <v>30</v>
      </c>
      <c r="D167" t="s">
        <v>17036</v>
      </c>
      <c r="E167" t="s">
        <v>169</v>
      </c>
      <c r="F167" t="s">
        <v>31</v>
      </c>
      <c r="G167" t="s">
        <v>15</v>
      </c>
      <c r="H167" t="s">
        <v>16</v>
      </c>
      <c r="I167" t="s">
        <v>26</v>
      </c>
      <c r="J167" t="s">
        <v>17037</v>
      </c>
      <c r="K167" t="s">
        <v>44</v>
      </c>
    </row>
    <row r="168" spans="1:11" x14ac:dyDescent="0.35">
      <c r="A168">
        <v>6011</v>
      </c>
      <c r="B168" t="s">
        <v>17104</v>
      </c>
      <c r="C168">
        <v>30</v>
      </c>
      <c r="D168" t="s">
        <v>17105</v>
      </c>
      <c r="E168" t="s">
        <v>14</v>
      </c>
      <c r="F168" t="s">
        <v>101</v>
      </c>
      <c r="G168" t="s">
        <v>47</v>
      </c>
      <c r="H168" t="s">
        <v>31</v>
      </c>
      <c r="I168" t="s">
        <v>53</v>
      </c>
      <c r="J168" t="s">
        <v>17106</v>
      </c>
      <c r="K168" t="s">
        <v>76</v>
      </c>
    </row>
    <row r="169" spans="1:11" x14ac:dyDescent="0.35">
      <c r="A169">
        <v>6020</v>
      </c>
      <c r="B169" t="s">
        <v>17128</v>
      </c>
      <c r="C169">
        <v>30</v>
      </c>
      <c r="D169" t="s">
        <v>17129</v>
      </c>
      <c r="E169" t="s">
        <v>40</v>
      </c>
      <c r="F169" t="s">
        <v>25</v>
      </c>
      <c r="G169" t="s">
        <v>33</v>
      </c>
      <c r="H169" t="s">
        <v>34</v>
      </c>
      <c r="I169" t="s">
        <v>17</v>
      </c>
      <c r="J169" t="s">
        <v>17130</v>
      </c>
      <c r="K169" t="s">
        <v>44</v>
      </c>
    </row>
    <row r="170" spans="1:11" x14ac:dyDescent="0.35">
      <c r="A170">
        <v>6028</v>
      </c>
      <c r="B170" t="s">
        <v>17150</v>
      </c>
      <c r="C170">
        <v>30</v>
      </c>
      <c r="D170" t="s">
        <v>17151</v>
      </c>
      <c r="E170" t="s">
        <v>23</v>
      </c>
      <c r="F170" t="s">
        <v>177</v>
      </c>
      <c r="G170" t="s">
        <v>47</v>
      </c>
      <c r="H170" t="s">
        <v>31</v>
      </c>
      <c r="I170" t="s">
        <v>58</v>
      </c>
      <c r="J170" t="s">
        <v>17152</v>
      </c>
      <c r="K170" t="s">
        <v>37</v>
      </c>
    </row>
    <row r="171" spans="1:11" x14ac:dyDescent="0.35">
      <c r="A171">
        <v>6034</v>
      </c>
      <c r="B171" t="s">
        <v>17165</v>
      </c>
      <c r="C171">
        <v>30</v>
      </c>
      <c r="D171" t="s">
        <v>17166</v>
      </c>
      <c r="E171" t="s">
        <v>40</v>
      </c>
      <c r="F171" t="s">
        <v>25</v>
      </c>
      <c r="G171" t="s">
        <v>120</v>
      </c>
      <c r="H171" t="s">
        <v>57</v>
      </c>
      <c r="I171" t="s">
        <v>63</v>
      </c>
      <c r="J171" t="s">
        <v>17167</v>
      </c>
      <c r="K171" t="s">
        <v>37</v>
      </c>
    </row>
    <row r="172" spans="1:11" x14ac:dyDescent="0.35">
      <c r="A172">
        <v>6036</v>
      </c>
      <c r="B172" t="s">
        <v>17171</v>
      </c>
      <c r="C172">
        <v>30</v>
      </c>
      <c r="D172" t="s">
        <v>17172</v>
      </c>
      <c r="E172" t="s">
        <v>149</v>
      </c>
      <c r="F172" t="s">
        <v>169</v>
      </c>
      <c r="G172" t="s">
        <v>62</v>
      </c>
      <c r="H172" t="s">
        <v>23</v>
      </c>
      <c r="I172" t="s">
        <v>116</v>
      </c>
      <c r="J172" t="s">
        <v>17173</v>
      </c>
      <c r="K172" t="s">
        <v>37</v>
      </c>
    </row>
    <row r="173" spans="1:11" x14ac:dyDescent="0.35">
      <c r="A173">
        <v>6037</v>
      </c>
      <c r="B173" t="s">
        <v>17174</v>
      </c>
      <c r="C173">
        <v>30</v>
      </c>
      <c r="D173" t="s">
        <v>17175</v>
      </c>
      <c r="E173" t="s">
        <v>22</v>
      </c>
      <c r="F173" t="s">
        <v>42</v>
      </c>
      <c r="G173" t="s">
        <v>120</v>
      </c>
      <c r="H173" t="s">
        <v>57</v>
      </c>
      <c r="I173" t="s">
        <v>68</v>
      </c>
      <c r="J173" t="s">
        <v>17176</v>
      </c>
      <c r="K173" t="s">
        <v>76</v>
      </c>
    </row>
    <row r="174" spans="1:11" x14ac:dyDescent="0.35">
      <c r="A174">
        <v>6054</v>
      </c>
      <c r="B174" t="s">
        <v>17221</v>
      </c>
      <c r="C174">
        <v>30</v>
      </c>
      <c r="D174" t="s">
        <v>17222</v>
      </c>
      <c r="E174" t="s">
        <v>32</v>
      </c>
      <c r="F174" t="s">
        <v>177</v>
      </c>
      <c r="G174" t="s">
        <v>52</v>
      </c>
      <c r="H174" t="s">
        <v>13</v>
      </c>
      <c r="I174" t="s">
        <v>170</v>
      </c>
      <c r="J174" t="s">
        <v>17223</v>
      </c>
      <c r="K174" t="s">
        <v>76</v>
      </c>
    </row>
    <row r="175" spans="1:11" x14ac:dyDescent="0.35">
      <c r="A175">
        <v>6064</v>
      </c>
      <c r="B175" t="s">
        <v>4242</v>
      </c>
      <c r="C175">
        <v>30</v>
      </c>
      <c r="D175" t="s">
        <v>17250</v>
      </c>
      <c r="E175" t="s">
        <v>23</v>
      </c>
      <c r="F175" t="s">
        <v>169</v>
      </c>
      <c r="G175" t="s">
        <v>120</v>
      </c>
      <c r="H175" t="s">
        <v>57</v>
      </c>
      <c r="I175" t="s">
        <v>35</v>
      </c>
      <c r="J175" t="s">
        <v>17251</v>
      </c>
      <c r="K175" t="s">
        <v>44</v>
      </c>
    </row>
    <row r="176" spans="1:11" x14ac:dyDescent="0.35">
      <c r="A176">
        <v>6072</v>
      </c>
      <c r="B176" t="s">
        <v>17273</v>
      </c>
      <c r="C176">
        <v>30</v>
      </c>
      <c r="D176" t="s">
        <v>17274</v>
      </c>
      <c r="E176" t="s">
        <v>149</v>
      </c>
      <c r="F176" t="s">
        <v>16</v>
      </c>
      <c r="G176" t="s">
        <v>24</v>
      </c>
      <c r="H176" t="s">
        <v>25</v>
      </c>
      <c r="I176" t="s">
        <v>58</v>
      </c>
      <c r="J176" t="s">
        <v>17275</v>
      </c>
      <c r="K176" t="s">
        <v>37</v>
      </c>
    </row>
    <row r="177" spans="1:11" x14ac:dyDescent="0.35">
      <c r="A177">
        <v>6074</v>
      </c>
      <c r="B177" t="s">
        <v>17279</v>
      </c>
      <c r="C177">
        <v>30</v>
      </c>
      <c r="D177" t="s">
        <v>17280</v>
      </c>
      <c r="E177" t="s">
        <v>149</v>
      </c>
      <c r="F177" t="s">
        <v>23</v>
      </c>
      <c r="G177" t="s">
        <v>52</v>
      </c>
      <c r="H177" t="s">
        <v>13</v>
      </c>
      <c r="I177" t="s">
        <v>88</v>
      </c>
      <c r="J177" t="s">
        <v>17281</v>
      </c>
      <c r="K177" t="s">
        <v>28</v>
      </c>
    </row>
    <row r="178" spans="1:11" x14ac:dyDescent="0.35">
      <c r="A178">
        <v>6076</v>
      </c>
      <c r="B178" t="s">
        <v>17285</v>
      </c>
      <c r="C178">
        <v>30</v>
      </c>
      <c r="D178" t="s">
        <v>17286</v>
      </c>
      <c r="E178" t="s">
        <v>42</v>
      </c>
      <c r="F178" t="s">
        <v>42</v>
      </c>
      <c r="G178" t="s">
        <v>120</v>
      </c>
      <c r="H178" t="s">
        <v>57</v>
      </c>
      <c r="I178" t="s">
        <v>26</v>
      </c>
      <c r="J178" t="s">
        <v>17287</v>
      </c>
      <c r="K178" t="s">
        <v>76</v>
      </c>
    </row>
    <row r="179" spans="1:11" x14ac:dyDescent="0.35">
      <c r="A179">
        <v>6081</v>
      </c>
      <c r="B179" t="s">
        <v>17300</v>
      </c>
      <c r="C179">
        <v>30</v>
      </c>
      <c r="D179" t="s">
        <v>17301</v>
      </c>
      <c r="E179" t="s">
        <v>201</v>
      </c>
      <c r="F179" t="s">
        <v>57</v>
      </c>
      <c r="G179" t="s">
        <v>80</v>
      </c>
      <c r="H179" t="s">
        <v>32</v>
      </c>
      <c r="I179" t="s">
        <v>68</v>
      </c>
      <c r="J179">
        <v>8157930003</v>
      </c>
      <c r="K179" t="s">
        <v>44</v>
      </c>
    </row>
    <row r="180" spans="1:11" x14ac:dyDescent="0.35">
      <c r="A180">
        <v>6083</v>
      </c>
      <c r="B180" t="s">
        <v>17305</v>
      </c>
      <c r="C180">
        <v>30</v>
      </c>
      <c r="D180" t="s">
        <v>17306</v>
      </c>
      <c r="E180" t="s">
        <v>177</v>
      </c>
      <c r="F180" t="s">
        <v>57</v>
      </c>
      <c r="G180" t="s">
        <v>24</v>
      </c>
      <c r="H180" t="s">
        <v>25</v>
      </c>
      <c r="I180" t="s">
        <v>68</v>
      </c>
      <c r="J180">
        <v>4986918047</v>
      </c>
      <c r="K180" t="s">
        <v>28</v>
      </c>
    </row>
    <row r="181" spans="1:11" x14ac:dyDescent="0.35">
      <c r="A181">
        <v>6085</v>
      </c>
      <c r="B181" t="s">
        <v>17310</v>
      </c>
      <c r="C181">
        <v>30</v>
      </c>
      <c r="D181" t="s">
        <v>17311</v>
      </c>
      <c r="E181" t="s">
        <v>79</v>
      </c>
      <c r="F181" t="s">
        <v>16</v>
      </c>
      <c r="G181" t="s">
        <v>33</v>
      </c>
      <c r="H181" t="s">
        <v>34</v>
      </c>
      <c r="I181" t="s">
        <v>91</v>
      </c>
      <c r="J181" t="s">
        <v>17312</v>
      </c>
      <c r="K181" t="s">
        <v>28</v>
      </c>
    </row>
    <row r="182" spans="1:11" x14ac:dyDescent="0.35">
      <c r="A182">
        <v>6095</v>
      </c>
      <c r="B182" t="s">
        <v>17340</v>
      </c>
      <c r="C182">
        <v>30</v>
      </c>
      <c r="D182" t="s">
        <v>17341</v>
      </c>
      <c r="E182" t="s">
        <v>149</v>
      </c>
      <c r="F182" t="s">
        <v>23</v>
      </c>
      <c r="G182" t="s">
        <v>33</v>
      </c>
      <c r="H182" t="s">
        <v>34</v>
      </c>
      <c r="I182" t="s">
        <v>91</v>
      </c>
      <c r="J182">
        <v>4220596507</v>
      </c>
      <c r="K182" t="s">
        <v>76</v>
      </c>
    </row>
    <row r="183" spans="1:11" x14ac:dyDescent="0.35">
      <c r="A183">
        <v>6101</v>
      </c>
      <c r="B183" t="s">
        <v>17355</v>
      </c>
      <c r="C183">
        <v>30</v>
      </c>
      <c r="D183" t="s">
        <v>17356</v>
      </c>
      <c r="E183" t="s">
        <v>31</v>
      </c>
      <c r="F183" t="s">
        <v>25</v>
      </c>
      <c r="G183" t="s">
        <v>24</v>
      </c>
      <c r="H183" t="s">
        <v>25</v>
      </c>
      <c r="I183" t="s">
        <v>17</v>
      </c>
      <c r="J183">
        <v>936812888</v>
      </c>
      <c r="K183" t="s">
        <v>19</v>
      </c>
    </row>
    <row r="184" spans="1:11" x14ac:dyDescent="0.35">
      <c r="A184">
        <v>6130</v>
      </c>
      <c r="B184" t="s">
        <v>17437</v>
      </c>
      <c r="C184">
        <v>30</v>
      </c>
      <c r="D184" t="s">
        <v>17438</v>
      </c>
      <c r="E184" t="s">
        <v>40</v>
      </c>
      <c r="F184" t="s">
        <v>201</v>
      </c>
      <c r="G184" t="s">
        <v>33</v>
      </c>
      <c r="H184" t="s">
        <v>34</v>
      </c>
      <c r="I184" t="s">
        <v>102</v>
      </c>
      <c r="J184" t="s">
        <v>17439</v>
      </c>
      <c r="K184" t="s">
        <v>37</v>
      </c>
    </row>
    <row r="185" spans="1:11" x14ac:dyDescent="0.35">
      <c r="A185">
        <v>6137</v>
      </c>
      <c r="B185" t="s">
        <v>17457</v>
      </c>
      <c r="C185">
        <v>30</v>
      </c>
      <c r="D185" t="s">
        <v>17458</v>
      </c>
      <c r="E185" t="s">
        <v>32</v>
      </c>
      <c r="F185" t="s">
        <v>133</v>
      </c>
      <c r="G185" t="s">
        <v>52</v>
      </c>
      <c r="H185" t="s">
        <v>13</v>
      </c>
      <c r="I185" t="s">
        <v>35</v>
      </c>
      <c r="J185" t="s">
        <v>17459</v>
      </c>
      <c r="K185" t="s">
        <v>37</v>
      </c>
    </row>
    <row r="186" spans="1:11" x14ac:dyDescent="0.35">
      <c r="A186">
        <v>6177</v>
      </c>
      <c r="B186" t="s">
        <v>17569</v>
      </c>
      <c r="C186">
        <v>30</v>
      </c>
      <c r="D186" t="s">
        <v>17570</v>
      </c>
      <c r="E186" t="s">
        <v>133</v>
      </c>
      <c r="F186" t="s">
        <v>34</v>
      </c>
      <c r="G186" t="s">
        <v>33</v>
      </c>
      <c r="H186" t="s">
        <v>34</v>
      </c>
      <c r="I186" t="s">
        <v>170</v>
      </c>
      <c r="J186" t="s">
        <v>17571</v>
      </c>
      <c r="K186" t="s">
        <v>76</v>
      </c>
    </row>
    <row r="187" spans="1:11" x14ac:dyDescent="0.35">
      <c r="A187">
        <v>6180</v>
      </c>
      <c r="B187" t="s">
        <v>3151</v>
      </c>
      <c r="C187">
        <v>30</v>
      </c>
      <c r="D187" t="s">
        <v>17578</v>
      </c>
      <c r="E187" t="s">
        <v>149</v>
      </c>
      <c r="F187" t="s">
        <v>57</v>
      </c>
      <c r="G187" t="s">
        <v>62</v>
      </c>
      <c r="H187" t="s">
        <v>23</v>
      </c>
      <c r="I187" t="s">
        <v>68</v>
      </c>
      <c r="J187" t="s">
        <v>17579</v>
      </c>
      <c r="K187" t="s">
        <v>37</v>
      </c>
    </row>
    <row r="188" spans="1:11" x14ac:dyDescent="0.35">
      <c r="A188">
        <v>6201</v>
      </c>
      <c r="B188" t="s">
        <v>17637</v>
      </c>
      <c r="C188">
        <v>30</v>
      </c>
      <c r="D188" t="s">
        <v>17638</v>
      </c>
      <c r="E188" t="s">
        <v>14</v>
      </c>
      <c r="F188" t="s">
        <v>32</v>
      </c>
      <c r="G188" t="s">
        <v>62</v>
      </c>
      <c r="H188" t="s">
        <v>23</v>
      </c>
      <c r="I188" t="s">
        <v>26</v>
      </c>
      <c r="J188" t="s">
        <v>17639</v>
      </c>
      <c r="K188" t="s">
        <v>28</v>
      </c>
    </row>
    <row r="189" spans="1:11" x14ac:dyDescent="0.35">
      <c r="A189">
        <v>6207</v>
      </c>
      <c r="B189" t="s">
        <v>17653</v>
      </c>
      <c r="C189">
        <v>30</v>
      </c>
      <c r="D189" t="s">
        <v>17654</v>
      </c>
      <c r="E189" t="s">
        <v>149</v>
      </c>
      <c r="F189" t="s">
        <v>201</v>
      </c>
      <c r="G189" t="s">
        <v>62</v>
      </c>
      <c r="H189" t="s">
        <v>23</v>
      </c>
      <c r="I189" t="s">
        <v>63</v>
      </c>
      <c r="J189" t="s">
        <v>17655</v>
      </c>
      <c r="K189" t="s">
        <v>37</v>
      </c>
    </row>
    <row r="190" spans="1:11" x14ac:dyDescent="0.35">
      <c r="A190">
        <v>6225</v>
      </c>
      <c r="B190" t="s">
        <v>17705</v>
      </c>
      <c r="C190">
        <v>30</v>
      </c>
      <c r="D190" t="s">
        <v>17706</v>
      </c>
      <c r="E190" t="s">
        <v>133</v>
      </c>
      <c r="F190" t="s">
        <v>13</v>
      </c>
      <c r="G190" t="s">
        <v>41</v>
      </c>
      <c r="H190" t="s">
        <v>42</v>
      </c>
      <c r="I190" t="s">
        <v>116</v>
      </c>
      <c r="J190" t="s">
        <v>17707</v>
      </c>
      <c r="K190" t="s">
        <v>44</v>
      </c>
    </row>
    <row r="191" spans="1:11" x14ac:dyDescent="0.35">
      <c r="A191">
        <v>6228</v>
      </c>
      <c r="B191" t="s">
        <v>17713</v>
      </c>
      <c r="C191">
        <v>30</v>
      </c>
      <c r="D191" t="s">
        <v>17714</v>
      </c>
      <c r="E191" t="s">
        <v>149</v>
      </c>
      <c r="F191" t="s">
        <v>133</v>
      </c>
      <c r="G191" t="s">
        <v>87</v>
      </c>
      <c r="H191" t="s">
        <v>79</v>
      </c>
      <c r="I191" t="s">
        <v>170</v>
      </c>
      <c r="J191" t="s">
        <v>17715</v>
      </c>
      <c r="K191" t="s">
        <v>28</v>
      </c>
    </row>
    <row r="192" spans="1:11" x14ac:dyDescent="0.35">
      <c r="A192">
        <v>6254</v>
      </c>
      <c r="B192" t="s">
        <v>17786</v>
      </c>
      <c r="C192">
        <v>30</v>
      </c>
      <c r="D192" t="s">
        <v>17787</v>
      </c>
      <c r="E192" t="s">
        <v>31</v>
      </c>
      <c r="F192" t="s">
        <v>32</v>
      </c>
      <c r="G192" t="s">
        <v>47</v>
      </c>
      <c r="H192" t="s">
        <v>31</v>
      </c>
      <c r="I192" t="s">
        <v>146</v>
      </c>
      <c r="J192" t="s">
        <v>17788</v>
      </c>
      <c r="K192" t="s">
        <v>44</v>
      </c>
    </row>
    <row r="193" spans="1:11" x14ac:dyDescent="0.35">
      <c r="A193">
        <v>6256</v>
      </c>
      <c r="B193" t="s">
        <v>13450</v>
      </c>
      <c r="C193">
        <v>30</v>
      </c>
      <c r="D193" t="s">
        <v>17791</v>
      </c>
      <c r="E193" t="s">
        <v>57</v>
      </c>
      <c r="F193" t="s">
        <v>34</v>
      </c>
      <c r="G193" t="s">
        <v>41</v>
      </c>
      <c r="H193" t="s">
        <v>42</v>
      </c>
      <c r="I193" t="s">
        <v>17</v>
      </c>
      <c r="J193" t="s">
        <v>17792</v>
      </c>
      <c r="K193" t="s">
        <v>76</v>
      </c>
    </row>
    <row r="194" spans="1:11" x14ac:dyDescent="0.35">
      <c r="A194">
        <v>6262</v>
      </c>
      <c r="B194" t="s">
        <v>17808</v>
      </c>
      <c r="C194">
        <v>30</v>
      </c>
      <c r="D194" t="s">
        <v>17809</v>
      </c>
      <c r="E194" t="s">
        <v>14</v>
      </c>
      <c r="F194" t="s">
        <v>22</v>
      </c>
      <c r="G194" t="s">
        <v>24</v>
      </c>
      <c r="H194" t="s">
        <v>25</v>
      </c>
      <c r="I194" t="s">
        <v>146</v>
      </c>
      <c r="J194" t="s">
        <v>17810</v>
      </c>
      <c r="K194" t="s">
        <v>76</v>
      </c>
    </row>
    <row r="195" spans="1:11" x14ac:dyDescent="0.35">
      <c r="A195">
        <v>6265</v>
      </c>
      <c r="B195" t="s">
        <v>17816</v>
      </c>
      <c r="C195">
        <v>30</v>
      </c>
      <c r="D195" t="s">
        <v>17817</v>
      </c>
      <c r="E195" t="s">
        <v>23</v>
      </c>
      <c r="F195" t="s">
        <v>34</v>
      </c>
      <c r="G195" t="s">
        <v>41</v>
      </c>
      <c r="H195" t="s">
        <v>42</v>
      </c>
      <c r="I195" t="s">
        <v>91</v>
      </c>
      <c r="J195" t="s">
        <v>17818</v>
      </c>
      <c r="K195" t="s">
        <v>28</v>
      </c>
    </row>
    <row r="196" spans="1:11" x14ac:dyDescent="0.35">
      <c r="A196">
        <v>6272</v>
      </c>
      <c r="B196" t="s">
        <v>17835</v>
      </c>
      <c r="C196">
        <v>30</v>
      </c>
      <c r="D196" t="s">
        <v>17836</v>
      </c>
      <c r="E196" t="s">
        <v>16</v>
      </c>
      <c r="F196" t="s">
        <v>13</v>
      </c>
      <c r="G196" t="s">
        <v>15</v>
      </c>
      <c r="H196" t="s">
        <v>16</v>
      </c>
      <c r="I196" t="s">
        <v>35</v>
      </c>
      <c r="J196" t="s">
        <v>17837</v>
      </c>
      <c r="K196" t="s">
        <v>37</v>
      </c>
    </row>
    <row r="197" spans="1:11" x14ac:dyDescent="0.35">
      <c r="A197">
        <v>6277</v>
      </c>
      <c r="B197" t="s">
        <v>17849</v>
      </c>
      <c r="C197">
        <v>30</v>
      </c>
      <c r="D197" t="s">
        <v>17850</v>
      </c>
      <c r="E197" t="s">
        <v>25</v>
      </c>
      <c r="F197" t="s">
        <v>42</v>
      </c>
      <c r="G197" t="s">
        <v>41</v>
      </c>
      <c r="H197" t="s">
        <v>42</v>
      </c>
      <c r="I197" t="s">
        <v>35</v>
      </c>
      <c r="J197" t="s">
        <v>17851</v>
      </c>
      <c r="K197" t="s">
        <v>76</v>
      </c>
    </row>
    <row r="198" spans="1:11" x14ac:dyDescent="0.35">
      <c r="A198">
        <v>6279</v>
      </c>
      <c r="B198" t="s">
        <v>17855</v>
      </c>
      <c r="C198">
        <v>30</v>
      </c>
      <c r="D198" t="s">
        <v>17856</v>
      </c>
      <c r="E198" t="s">
        <v>201</v>
      </c>
      <c r="F198" t="s">
        <v>13</v>
      </c>
      <c r="G198" t="s">
        <v>52</v>
      </c>
      <c r="H198" t="s">
        <v>13</v>
      </c>
      <c r="I198" t="s">
        <v>116</v>
      </c>
      <c r="J198" t="s">
        <v>17857</v>
      </c>
      <c r="K198" t="s">
        <v>19</v>
      </c>
    </row>
    <row r="199" spans="1:11" x14ac:dyDescent="0.35">
      <c r="A199">
        <v>6</v>
      </c>
      <c r="B199" t="s">
        <v>50</v>
      </c>
      <c r="C199">
        <v>30</v>
      </c>
      <c r="D199" t="s">
        <v>51</v>
      </c>
      <c r="E199" t="s">
        <v>16</v>
      </c>
      <c r="F199" t="s">
        <v>34</v>
      </c>
      <c r="G199" t="s">
        <v>52</v>
      </c>
      <c r="H199" t="s">
        <v>13</v>
      </c>
      <c r="I199" t="s">
        <v>53</v>
      </c>
      <c r="J199" t="s">
        <v>54</v>
      </c>
      <c r="K199" t="s">
        <v>37</v>
      </c>
    </row>
    <row r="200" spans="1:11" x14ac:dyDescent="0.35">
      <c r="A200">
        <v>8</v>
      </c>
      <c r="B200" t="s">
        <v>60</v>
      </c>
      <c r="C200">
        <v>30</v>
      </c>
      <c r="D200" t="s">
        <v>61</v>
      </c>
      <c r="E200" t="s">
        <v>32</v>
      </c>
      <c r="F200" t="s">
        <v>34</v>
      </c>
      <c r="G200" t="s">
        <v>62</v>
      </c>
      <c r="H200" t="s">
        <v>23</v>
      </c>
      <c r="I200" t="s">
        <v>63</v>
      </c>
      <c r="J200" t="s">
        <v>64</v>
      </c>
      <c r="K200" t="s">
        <v>44</v>
      </c>
    </row>
    <row r="201" spans="1:11" x14ac:dyDescent="0.35">
      <c r="A201">
        <v>15</v>
      </c>
      <c r="B201" t="s">
        <v>89</v>
      </c>
      <c r="C201">
        <v>30</v>
      </c>
      <c r="D201" t="s">
        <v>90</v>
      </c>
      <c r="E201" t="s">
        <v>34</v>
      </c>
      <c r="F201" t="s">
        <v>42</v>
      </c>
      <c r="G201" t="s">
        <v>41</v>
      </c>
      <c r="H201" t="s">
        <v>42</v>
      </c>
      <c r="I201" t="s">
        <v>91</v>
      </c>
      <c r="J201" t="s">
        <v>92</v>
      </c>
      <c r="K201" t="s">
        <v>28</v>
      </c>
    </row>
    <row r="202" spans="1:11" x14ac:dyDescent="0.35">
      <c r="A202">
        <v>23</v>
      </c>
      <c r="B202" t="s">
        <v>114</v>
      </c>
      <c r="C202">
        <v>30</v>
      </c>
      <c r="D202" t="s">
        <v>115</v>
      </c>
      <c r="E202" t="s">
        <v>32</v>
      </c>
      <c r="F202" t="s">
        <v>23</v>
      </c>
      <c r="G202" t="s">
        <v>41</v>
      </c>
      <c r="H202" t="s">
        <v>42</v>
      </c>
      <c r="I202" t="s">
        <v>116</v>
      </c>
      <c r="J202" t="s">
        <v>117</v>
      </c>
      <c r="K202" t="s">
        <v>76</v>
      </c>
    </row>
    <row r="203" spans="1:11" x14ac:dyDescent="0.35">
      <c r="A203">
        <v>31</v>
      </c>
      <c r="B203" t="s">
        <v>141</v>
      </c>
      <c r="C203">
        <v>30</v>
      </c>
      <c r="D203" t="s">
        <v>142</v>
      </c>
      <c r="E203" t="s">
        <v>57</v>
      </c>
      <c r="F203" t="s">
        <v>34</v>
      </c>
      <c r="G203" t="s">
        <v>47</v>
      </c>
      <c r="H203" t="s">
        <v>31</v>
      </c>
      <c r="I203" t="s">
        <v>35</v>
      </c>
      <c r="J203" t="s">
        <v>143</v>
      </c>
      <c r="K203" t="s">
        <v>37</v>
      </c>
    </row>
    <row r="204" spans="1:11" x14ac:dyDescent="0.35">
      <c r="A204">
        <v>37</v>
      </c>
      <c r="B204" t="s">
        <v>161</v>
      </c>
      <c r="C204">
        <v>30</v>
      </c>
      <c r="D204" t="s">
        <v>162</v>
      </c>
      <c r="E204" t="s">
        <v>133</v>
      </c>
      <c r="F204" t="s">
        <v>23</v>
      </c>
      <c r="G204" t="s">
        <v>47</v>
      </c>
      <c r="H204" t="s">
        <v>31</v>
      </c>
      <c r="I204" t="s">
        <v>88</v>
      </c>
      <c r="J204" t="s">
        <v>163</v>
      </c>
      <c r="K204" t="s">
        <v>19</v>
      </c>
    </row>
    <row r="205" spans="1:11" x14ac:dyDescent="0.35">
      <c r="A205">
        <v>45</v>
      </c>
      <c r="B205" t="s">
        <v>188</v>
      </c>
      <c r="C205">
        <v>30</v>
      </c>
      <c r="D205" t="s">
        <v>189</v>
      </c>
      <c r="E205" t="s">
        <v>57</v>
      </c>
      <c r="F205" t="s">
        <v>14</v>
      </c>
      <c r="G205" t="s">
        <v>52</v>
      </c>
      <c r="H205" t="s">
        <v>13</v>
      </c>
      <c r="I205" t="s">
        <v>68</v>
      </c>
      <c r="J205" t="s">
        <v>190</v>
      </c>
      <c r="K205" t="s">
        <v>76</v>
      </c>
    </row>
    <row r="206" spans="1:11" x14ac:dyDescent="0.35">
      <c r="A206">
        <v>49</v>
      </c>
      <c r="B206" t="s">
        <v>199</v>
      </c>
      <c r="C206">
        <v>30</v>
      </c>
      <c r="D206" t="s">
        <v>200</v>
      </c>
      <c r="E206" t="s">
        <v>101</v>
      </c>
      <c r="F206" t="s">
        <v>201</v>
      </c>
      <c r="G206" t="s">
        <v>62</v>
      </c>
      <c r="H206" t="s">
        <v>23</v>
      </c>
      <c r="I206" t="s">
        <v>53</v>
      </c>
      <c r="J206" t="s">
        <v>202</v>
      </c>
      <c r="K206" t="s">
        <v>37</v>
      </c>
    </row>
    <row r="207" spans="1:11" x14ac:dyDescent="0.35">
      <c r="A207">
        <v>79</v>
      </c>
      <c r="B207" t="s">
        <v>287</v>
      </c>
      <c r="C207">
        <v>30</v>
      </c>
      <c r="D207" t="s">
        <v>288</v>
      </c>
      <c r="E207" t="s">
        <v>67</v>
      </c>
      <c r="F207" t="s">
        <v>40</v>
      </c>
      <c r="G207" t="s">
        <v>62</v>
      </c>
      <c r="H207" t="s">
        <v>23</v>
      </c>
      <c r="I207" t="s">
        <v>88</v>
      </c>
      <c r="J207">
        <v>4366660975</v>
      </c>
      <c r="K207" t="s">
        <v>76</v>
      </c>
    </row>
    <row r="208" spans="1:11" x14ac:dyDescent="0.35">
      <c r="A208">
        <v>81</v>
      </c>
      <c r="B208" t="s">
        <v>292</v>
      </c>
      <c r="C208">
        <v>30</v>
      </c>
      <c r="D208" t="s">
        <v>293</v>
      </c>
      <c r="E208" t="s">
        <v>22</v>
      </c>
      <c r="F208" t="s">
        <v>201</v>
      </c>
      <c r="G208" t="s">
        <v>120</v>
      </c>
      <c r="H208" t="s">
        <v>57</v>
      </c>
      <c r="I208" t="s">
        <v>170</v>
      </c>
      <c r="J208">
        <v>5624629264</v>
      </c>
      <c r="K208" t="s">
        <v>19</v>
      </c>
    </row>
    <row r="209" spans="1:11" x14ac:dyDescent="0.35">
      <c r="A209">
        <v>86</v>
      </c>
      <c r="B209" t="s">
        <v>306</v>
      </c>
      <c r="C209">
        <v>30</v>
      </c>
      <c r="D209" t="s">
        <v>307</v>
      </c>
      <c r="E209" t="s">
        <v>32</v>
      </c>
      <c r="F209" t="s">
        <v>40</v>
      </c>
      <c r="G209" t="s">
        <v>87</v>
      </c>
      <c r="H209" t="s">
        <v>79</v>
      </c>
      <c r="I209" t="s">
        <v>35</v>
      </c>
      <c r="J209">
        <v>9251607599</v>
      </c>
      <c r="K209" t="s">
        <v>19</v>
      </c>
    </row>
    <row r="210" spans="1:11" x14ac:dyDescent="0.35">
      <c r="A210">
        <v>97</v>
      </c>
      <c r="B210" t="s">
        <v>337</v>
      </c>
      <c r="C210">
        <v>30</v>
      </c>
      <c r="D210" t="s">
        <v>338</v>
      </c>
      <c r="E210" t="s">
        <v>57</v>
      </c>
      <c r="F210" t="s">
        <v>40</v>
      </c>
      <c r="G210" t="s">
        <v>62</v>
      </c>
      <c r="H210" t="s">
        <v>23</v>
      </c>
      <c r="I210" t="s">
        <v>58</v>
      </c>
      <c r="J210" t="s">
        <v>339</v>
      </c>
      <c r="K210" t="s">
        <v>76</v>
      </c>
    </row>
    <row r="211" spans="1:11" x14ac:dyDescent="0.35">
      <c r="A211">
        <v>106</v>
      </c>
      <c r="B211" t="s">
        <v>364</v>
      </c>
      <c r="C211">
        <v>30</v>
      </c>
      <c r="D211" t="s">
        <v>365</v>
      </c>
      <c r="E211" t="s">
        <v>42</v>
      </c>
      <c r="F211" t="s">
        <v>67</v>
      </c>
      <c r="G211" t="s">
        <v>52</v>
      </c>
      <c r="H211" t="s">
        <v>13</v>
      </c>
      <c r="I211" t="s">
        <v>91</v>
      </c>
      <c r="J211" t="s">
        <v>366</v>
      </c>
      <c r="K211" t="s">
        <v>44</v>
      </c>
    </row>
    <row r="212" spans="1:11" x14ac:dyDescent="0.35">
      <c r="A212">
        <v>107</v>
      </c>
      <c r="B212" t="s">
        <v>367</v>
      </c>
      <c r="C212">
        <v>30</v>
      </c>
      <c r="D212" t="s">
        <v>368</v>
      </c>
      <c r="E212" t="s">
        <v>13</v>
      </c>
      <c r="F212" t="s">
        <v>133</v>
      </c>
      <c r="G212" t="s">
        <v>47</v>
      </c>
      <c r="H212" t="s">
        <v>31</v>
      </c>
      <c r="I212" t="s">
        <v>88</v>
      </c>
      <c r="J212" t="s">
        <v>369</v>
      </c>
      <c r="K212" t="s">
        <v>19</v>
      </c>
    </row>
    <row r="213" spans="1:11" x14ac:dyDescent="0.35">
      <c r="A213">
        <v>124</v>
      </c>
      <c r="B213" t="s">
        <v>414</v>
      </c>
      <c r="C213">
        <v>30</v>
      </c>
      <c r="D213" t="s">
        <v>415</v>
      </c>
      <c r="E213" t="s">
        <v>22</v>
      </c>
      <c r="F213" t="s">
        <v>34</v>
      </c>
      <c r="G213" t="s">
        <v>47</v>
      </c>
      <c r="H213" t="s">
        <v>31</v>
      </c>
      <c r="I213" t="s">
        <v>63</v>
      </c>
      <c r="J213" t="s">
        <v>416</v>
      </c>
      <c r="K213" t="s">
        <v>19</v>
      </c>
    </row>
    <row r="214" spans="1:11" x14ac:dyDescent="0.35">
      <c r="A214">
        <v>128</v>
      </c>
      <c r="B214" t="s">
        <v>426</v>
      </c>
      <c r="C214">
        <v>30</v>
      </c>
      <c r="D214" t="s">
        <v>427</v>
      </c>
      <c r="E214" t="s">
        <v>57</v>
      </c>
      <c r="F214" t="s">
        <v>22</v>
      </c>
      <c r="G214" t="s">
        <v>120</v>
      </c>
      <c r="H214" t="s">
        <v>57</v>
      </c>
      <c r="I214" t="s">
        <v>102</v>
      </c>
      <c r="J214" t="s">
        <v>428</v>
      </c>
      <c r="K214" t="s">
        <v>37</v>
      </c>
    </row>
    <row r="215" spans="1:11" x14ac:dyDescent="0.35">
      <c r="A215">
        <v>141</v>
      </c>
      <c r="B215" t="s">
        <v>464</v>
      </c>
      <c r="C215">
        <v>30</v>
      </c>
      <c r="D215" t="s">
        <v>465</v>
      </c>
      <c r="E215" t="s">
        <v>32</v>
      </c>
      <c r="F215" t="s">
        <v>133</v>
      </c>
      <c r="G215" t="s">
        <v>15</v>
      </c>
      <c r="H215" t="s">
        <v>16</v>
      </c>
      <c r="I215" t="s">
        <v>35</v>
      </c>
      <c r="J215" t="s">
        <v>466</v>
      </c>
      <c r="K215" t="s">
        <v>28</v>
      </c>
    </row>
    <row r="216" spans="1:11" x14ac:dyDescent="0.35">
      <c r="A216">
        <v>154</v>
      </c>
      <c r="B216" t="s">
        <v>500</v>
      </c>
      <c r="C216">
        <v>30</v>
      </c>
      <c r="D216" t="s">
        <v>501</v>
      </c>
      <c r="E216" t="s">
        <v>14</v>
      </c>
      <c r="F216" t="s">
        <v>67</v>
      </c>
      <c r="G216" t="s">
        <v>120</v>
      </c>
      <c r="H216" t="s">
        <v>57</v>
      </c>
      <c r="I216" t="s">
        <v>102</v>
      </c>
      <c r="J216">
        <v>8104228215</v>
      </c>
      <c r="K216" t="s">
        <v>37</v>
      </c>
    </row>
    <row r="217" spans="1:11" x14ac:dyDescent="0.35">
      <c r="A217">
        <v>175</v>
      </c>
      <c r="B217" t="s">
        <v>557</v>
      </c>
      <c r="C217">
        <v>30</v>
      </c>
      <c r="D217" t="s">
        <v>558</v>
      </c>
      <c r="E217" t="s">
        <v>13</v>
      </c>
      <c r="F217" t="s">
        <v>23</v>
      </c>
      <c r="G217" t="s">
        <v>41</v>
      </c>
      <c r="H217" t="s">
        <v>42</v>
      </c>
      <c r="I217" t="s">
        <v>116</v>
      </c>
      <c r="J217" t="s">
        <v>559</v>
      </c>
      <c r="K217" t="s">
        <v>19</v>
      </c>
    </row>
    <row r="218" spans="1:11" x14ac:dyDescent="0.35">
      <c r="A218">
        <v>190</v>
      </c>
      <c r="B218" t="s">
        <v>601</v>
      </c>
      <c r="C218">
        <v>30</v>
      </c>
      <c r="D218" t="s">
        <v>602</v>
      </c>
      <c r="E218" t="s">
        <v>149</v>
      </c>
      <c r="F218" t="s">
        <v>34</v>
      </c>
      <c r="G218" t="s">
        <v>47</v>
      </c>
      <c r="H218" t="s">
        <v>31</v>
      </c>
      <c r="I218" t="s">
        <v>170</v>
      </c>
      <c r="J218" t="s">
        <v>603</v>
      </c>
      <c r="K218" t="s">
        <v>19</v>
      </c>
    </row>
    <row r="219" spans="1:11" x14ac:dyDescent="0.35">
      <c r="A219">
        <v>194</v>
      </c>
      <c r="B219" t="s">
        <v>612</v>
      </c>
      <c r="C219">
        <v>30</v>
      </c>
      <c r="D219" t="s">
        <v>613</v>
      </c>
      <c r="E219" t="s">
        <v>23</v>
      </c>
      <c r="F219" t="s">
        <v>31</v>
      </c>
      <c r="G219" t="s">
        <v>15</v>
      </c>
      <c r="H219" t="s">
        <v>16</v>
      </c>
      <c r="I219" t="s">
        <v>91</v>
      </c>
      <c r="J219" t="s">
        <v>614</v>
      </c>
      <c r="K219" t="s">
        <v>37</v>
      </c>
    </row>
    <row r="220" spans="1:11" x14ac:dyDescent="0.35">
      <c r="A220">
        <v>200</v>
      </c>
      <c r="B220" t="s">
        <v>630</v>
      </c>
      <c r="C220">
        <v>30</v>
      </c>
      <c r="D220" t="s">
        <v>631</v>
      </c>
      <c r="E220" t="s">
        <v>34</v>
      </c>
      <c r="F220" t="s">
        <v>57</v>
      </c>
      <c r="G220" t="s">
        <v>24</v>
      </c>
      <c r="H220" t="s">
        <v>25</v>
      </c>
      <c r="I220" t="s">
        <v>170</v>
      </c>
      <c r="J220" t="s">
        <v>632</v>
      </c>
      <c r="K220" t="s">
        <v>28</v>
      </c>
    </row>
    <row r="221" spans="1:11" x14ac:dyDescent="0.35">
      <c r="A221">
        <v>213</v>
      </c>
      <c r="B221" t="s">
        <v>668</v>
      </c>
      <c r="C221">
        <v>30</v>
      </c>
      <c r="D221" t="s">
        <v>669</v>
      </c>
      <c r="E221" t="s">
        <v>25</v>
      </c>
      <c r="F221" t="s">
        <v>22</v>
      </c>
      <c r="G221" t="s">
        <v>80</v>
      </c>
      <c r="H221" t="s">
        <v>32</v>
      </c>
      <c r="I221" t="s">
        <v>53</v>
      </c>
      <c r="J221" t="s">
        <v>670</v>
      </c>
      <c r="K221" t="s">
        <v>76</v>
      </c>
    </row>
    <row r="222" spans="1:11" x14ac:dyDescent="0.35">
      <c r="A222">
        <v>240</v>
      </c>
      <c r="B222" t="s">
        <v>749</v>
      </c>
      <c r="C222">
        <v>30</v>
      </c>
      <c r="D222" t="s">
        <v>750</v>
      </c>
      <c r="E222" t="s">
        <v>67</v>
      </c>
      <c r="F222" t="s">
        <v>177</v>
      </c>
      <c r="G222" t="s">
        <v>62</v>
      </c>
      <c r="H222" t="s">
        <v>23</v>
      </c>
      <c r="I222" t="s">
        <v>26</v>
      </c>
      <c r="J222" t="s">
        <v>751</v>
      </c>
      <c r="K222" t="s">
        <v>28</v>
      </c>
    </row>
    <row r="223" spans="1:11" x14ac:dyDescent="0.35">
      <c r="A223">
        <v>246</v>
      </c>
      <c r="B223" t="s">
        <v>767</v>
      </c>
      <c r="C223">
        <v>30</v>
      </c>
      <c r="D223" t="s">
        <v>768</v>
      </c>
      <c r="E223" t="s">
        <v>16</v>
      </c>
      <c r="F223" t="s">
        <v>13</v>
      </c>
      <c r="G223" t="s">
        <v>87</v>
      </c>
      <c r="H223" t="s">
        <v>79</v>
      </c>
      <c r="I223" t="s">
        <v>58</v>
      </c>
      <c r="J223" t="s">
        <v>769</v>
      </c>
      <c r="K223" t="s">
        <v>19</v>
      </c>
    </row>
    <row r="224" spans="1:11" x14ac:dyDescent="0.35">
      <c r="A224">
        <v>252</v>
      </c>
      <c r="B224" t="s">
        <v>784</v>
      </c>
      <c r="C224">
        <v>30</v>
      </c>
      <c r="D224" t="s">
        <v>785</v>
      </c>
      <c r="E224" t="s">
        <v>40</v>
      </c>
      <c r="F224" t="s">
        <v>16</v>
      </c>
      <c r="G224" t="s">
        <v>47</v>
      </c>
      <c r="H224" t="s">
        <v>31</v>
      </c>
      <c r="I224" t="s">
        <v>88</v>
      </c>
      <c r="J224" t="s">
        <v>786</v>
      </c>
      <c r="K224" t="s">
        <v>19</v>
      </c>
    </row>
    <row r="225" spans="1:11" x14ac:dyDescent="0.35">
      <c r="A225">
        <v>262</v>
      </c>
      <c r="B225" t="s">
        <v>814</v>
      </c>
      <c r="C225">
        <v>30</v>
      </c>
      <c r="D225" t="s">
        <v>815</v>
      </c>
      <c r="E225" t="s">
        <v>31</v>
      </c>
      <c r="F225" t="s">
        <v>79</v>
      </c>
      <c r="G225" t="s">
        <v>80</v>
      </c>
      <c r="H225" t="s">
        <v>32</v>
      </c>
      <c r="I225" t="s">
        <v>91</v>
      </c>
      <c r="J225" t="s">
        <v>816</v>
      </c>
      <c r="K225" t="s">
        <v>37</v>
      </c>
    </row>
    <row r="226" spans="1:11" x14ac:dyDescent="0.35">
      <c r="A226">
        <v>265</v>
      </c>
      <c r="B226" t="s">
        <v>823</v>
      </c>
      <c r="C226">
        <v>30</v>
      </c>
      <c r="D226" t="s">
        <v>824</v>
      </c>
      <c r="E226" t="s">
        <v>22</v>
      </c>
      <c r="F226" t="s">
        <v>23</v>
      </c>
      <c r="G226" t="s">
        <v>33</v>
      </c>
      <c r="H226" t="s">
        <v>34</v>
      </c>
      <c r="I226" t="s">
        <v>91</v>
      </c>
      <c r="J226" t="s">
        <v>825</v>
      </c>
      <c r="K226" t="s">
        <v>19</v>
      </c>
    </row>
    <row r="227" spans="1:11" x14ac:dyDescent="0.35">
      <c r="A227">
        <v>270</v>
      </c>
      <c r="B227" t="s">
        <v>838</v>
      </c>
      <c r="C227">
        <v>30</v>
      </c>
      <c r="D227" t="s">
        <v>839</v>
      </c>
      <c r="E227" t="s">
        <v>133</v>
      </c>
      <c r="F227" t="s">
        <v>149</v>
      </c>
      <c r="G227" t="s">
        <v>24</v>
      </c>
      <c r="H227" t="s">
        <v>25</v>
      </c>
      <c r="I227" t="s">
        <v>26</v>
      </c>
      <c r="J227" t="s">
        <v>840</v>
      </c>
      <c r="K227" t="s">
        <v>19</v>
      </c>
    </row>
    <row r="228" spans="1:11" x14ac:dyDescent="0.35">
      <c r="A228">
        <v>277</v>
      </c>
      <c r="B228" t="s">
        <v>859</v>
      </c>
      <c r="C228">
        <v>30</v>
      </c>
      <c r="D228" t="s">
        <v>860</v>
      </c>
      <c r="E228" t="s">
        <v>23</v>
      </c>
      <c r="F228" t="s">
        <v>16</v>
      </c>
      <c r="G228" t="s">
        <v>24</v>
      </c>
      <c r="H228" t="s">
        <v>25</v>
      </c>
      <c r="I228" t="s">
        <v>88</v>
      </c>
      <c r="J228" t="s">
        <v>861</v>
      </c>
      <c r="K228" t="s">
        <v>76</v>
      </c>
    </row>
    <row r="229" spans="1:11" x14ac:dyDescent="0.35">
      <c r="A229">
        <v>285</v>
      </c>
      <c r="B229" t="s">
        <v>883</v>
      </c>
      <c r="C229">
        <v>30</v>
      </c>
      <c r="D229" t="s">
        <v>884</v>
      </c>
      <c r="E229" t="s">
        <v>201</v>
      </c>
      <c r="F229" t="s">
        <v>14</v>
      </c>
      <c r="G229" t="s">
        <v>62</v>
      </c>
      <c r="H229" t="s">
        <v>23</v>
      </c>
      <c r="I229" t="s">
        <v>116</v>
      </c>
      <c r="J229" t="s">
        <v>885</v>
      </c>
      <c r="K229" t="s">
        <v>44</v>
      </c>
    </row>
    <row r="230" spans="1:11" x14ac:dyDescent="0.35">
      <c r="A230">
        <v>312</v>
      </c>
      <c r="B230" t="s">
        <v>962</v>
      </c>
      <c r="C230">
        <v>30</v>
      </c>
      <c r="D230" t="s">
        <v>963</v>
      </c>
      <c r="E230" t="s">
        <v>79</v>
      </c>
      <c r="F230" t="s">
        <v>149</v>
      </c>
      <c r="G230" t="s">
        <v>87</v>
      </c>
      <c r="H230" t="s">
        <v>79</v>
      </c>
      <c r="I230" t="s">
        <v>26</v>
      </c>
      <c r="J230">
        <v>8627920469</v>
      </c>
      <c r="K230" t="s">
        <v>37</v>
      </c>
    </row>
    <row r="231" spans="1:11" x14ac:dyDescent="0.35">
      <c r="A231">
        <v>331</v>
      </c>
      <c r="B231" t="s">
        <v>1017</v>
      </c>
      <c r="C231">
        <v>30</v>
      </c>
      <c r="D231" t="s">
        <v>1018</v>
      </c>
      <c r="E231" t="s">
        <v>177</v>
      </c>
      <c r="F231" t="s">
        <v>57</v>
      </c>
      <c r="G231" t="s">
        <v>41</v>
      </c>
      <c r="H231" t="s">
        <v>42</v>
      </c>
      <c r="I231" t="s">
        <v>58</v>
      </c>
      <c r="J231" t="s">
        <v>1019</v>
      </c>
      <c r="K231" t="s">
        <v>19</v>
      </c>
    </row>
    <row r="232" spans="1:11" x14ac:dyDescent="0.35">
      <c r="A232">
        <v>347</v>
      </c>
      <c r="B232" t="s">
        <v>1063</v>
      </c>
      <c r="C232">
        <v>30</v>
      </c>
      <c r="D232" t="s">
        <v>1064</v>
      </c>
      <c r="E232" t="s">
        <v>42</v>
      </c>
      <c r="F232" t="s">
        <v>149</v>
      </c>
      <c r="G232" t="s">
        <v>62</v>
      </c>
      <c r="H232" t="s">
        <v>23</v>
      </c>
      <c r="I232" t="s">
        <v>26</v>
      </c>
      <c r="J232" t="s">
        <v>1065</v>
      </c>
      <c r="K232" t="s">
        <v>44</v>
      </c>
    </row>
    <row r="233" spans="1:11" x14ac:dyDescent="0.35">
      <c r="A233">
        <v>363</v>
      </c>
      <c r="B233" t="s">
        <v>1108</v>
      </c>
      <c r="C233">
        <v>30</v>
      </c>
      <c r="D233" t="s">
        <v>1109</v>
      </c>
      <c r="E233" t="s">
        <v>14</v>
      </c>
      <c r="F233" t="s">
        <v>42</v>
      </c>
      <c r="G233" t="s">
        <v>87</v>
      </c>
      <c r="H233" t="s">
        <v>79</v>
      </c>
      <c r="I233" t="s">
        <v>170</v>
      </c>
      <c r="J233" t="s">
        <v>1110</v>
      </c>
      <c r="K233" t="s">
        <v>28</v>
      </c>
    </row>
    <row r="234" spans="1:11" x14ac:dyDescent="0.35">
      <c r="A234">
        <v>382</v>
      </c>
      <c r="B234" t="s">
        <v>1164</v>
      </c>
      <c r="C234">
        <v>30</v>
      </c>
      <c r="D234" t="s">
        <v>1165</v>
      </c>
      <c r="E234" t="s">
        <v>57</v>
      </c>
      <c r="F234" t="s">
        <v>13</v>
      </c>
      <c r="G234" t="s">
        <v>47</v>
      </c>
      <c r="H234" t="s">
        <v>31</v>
      </c>
      <c r="I234" t="s">
        <v>35</v>
      </c>
      <c r="J234" t="s">
        <v>1166</v>
      </c>
      <c r="K234" t="s">
        <v>37</v>
      </c>
    </row>
    <row r="235" spans="1:11" x14ac:dyDescent="0.35">
      <c r="A235">
        <v>384</v>
      </c>
      <c r="B235" t="s">
        <v>1170</v>
      </c>
      <c r="C235">
        <v>30</v>
      </c>
      <c r="D235" t="s">
        <v>1171</v>
      </c>
      <c r="E235" t="s">
        <v>13</v>
      </c>
      <c r="F235" t="s">
        <v>149</v>
      </c>
      <c r="G235" t="s">
        <v>87</v>
      </c>
      <c r="H235" t="s">
        <v>79</v>
      </c>
      <c r="I235" t="s">
        <v>48</v>
      </c>
      <c r="J235">
        <v>1287421139</v>
      </c>
      <c r="K235" t="s">
        <v>44</v>
      </c>
    </row>
    <row r="236" spans="1:11" x14ac:dyDescent="0.35">
      <c r="A236">
        <v>390</v>
      </c>
      <c r="B236" t="s">
        <v>1185</v>
      </c>
      <c r="C236">
        <v>30</v>
      </c>
      <c r="D236" t="s">
        <v>1186</v>
      </c>
      <c r="E236" t="s">
        <v>169</v>
      </c>
      <c r="F236" t="s">
        <v>16</v>
      </c>
      <c r="G236" t="s">
        <v>41</v>
      </c>
      <c r="H236" t="s">
        <v>42</v>
      </c>
      <c r="I236" t="s">
        <v>88</v>
      </c>
      <c r="J236" t="s">
        <v>1187</v>
      </c>
      <c r="K236" t="s">
        <v>76</v>
      </c>
    </row>
    <row r="237" spans="1:11" x14ac:dyDescent="0.35">
      <c r="A237">
        <v>396</v>
      </c>
      <c r="B237" t="s">
        <v>1202</v>
      </c>
      <c r="C237">
        <v>30</v>
      </c>
      <c r="D237" t="s">
        <v>1203</v>
      </c>
      <c r="E237" t="s">
        <v>23</v>
      </c>
      <c r="F237" t="s">
        <v>25</v>
      </c>
      <c r="G237" t="s">
        <v>41</v>
      </c>
      <c r="H237" t="s">
        <v>42</v>
      </c>
      <c r="I237" t="s">
        <v>170</v>
      </c>
      <c r="J237">
        <v>4887597283</v>
      </c>
      <c r="K237" t="s">
        <v>19</v>
      </c>
    </row>
    <row r="238" spans="1:11" x14ac:dyDescent="0.35">
      <c r="A238">
        <v>398</v>
      </c>
      <c r="B238" t="s">
        <v>1207</v>
      </c>
      <c r="C238">
        <v>30</v>
      </c>
      <c r="D238" t="s">
        <v>1208</v>
      </c>
      <c r="E238" t="s">
        <v>169</v>
      </c>
      <c r="F238" t="s">
        <v>42</v>
      </c>
      <c r="G238" t="s">
        <v>120</v>
      </c>
      <c r="H238" t="s">
        <v>57</v>
      </c>
      <c r="I238" t="s">
        <v>91</v>
      </c>
      <c r="J238" t="s">
        <v>1209</v>
      </c>
      <c r="K238" t="s">
        <v>44</v>
      </c>
    </row>
    <row r="239" spans="1:11" x14ac:dyDescent="0.35">
      <c r="A239">
        <v>413</v>
      </c>
      <c r="B239" t="s">
        <v>1251</v>
      </c>
      <c r="C239">
        <v>30</v>
      </c>
      <c r="D239" t="s">
        <v>1252</v>
      </c>
      <c r="E239" t="s">
        <v>22</v>
      </c>
      <c r="F239" t="s">
        <v>25</v>
      </c>
      <c r="G239" t="s">
        <v>120</v>
      </c>
      <c r="H239" t="s">
        <v>57</v>
      </c>
      <c r="I239" t="s">
        <v>68</v>
      </c>
      <c r="J239" t="s">
        <v>1253</v>
      </c>
      <c r="K239" t="s">
        <v>19</v>
      </c>
    </row>
    <row r="240" spans="1:11" x14ac:dyDescent="0.35">
      <c r="A240">
        <v>429</v>
      </c>
      <c r="B240" t="s">
        <v>1297</v>
      </c>
      <c r="C240">
        <v>30</v>
      </c>
      <c r="D240" t="s">
        <v>1298</v>
      </c>
      <c r="E240" t="s">
        <v>42</v>
      </c>
      <c r="F240" t="s">
        <v>42</v>
      </c>
      <c r="G240" t="s">
        <v>15</v>
      </c>
      <c r="H240" t="s">
        <v>16</v>
      </c>
      <c r="I240" t="s">
        <v>88</v>
      </c>
      <c r="J240" t="s">
        <v>1299</v>
      </c>
      <c r="K240" t="s">
        <v>37</v>
      </c>
    </row>
    <row r="241" spans="1:11" x14ac:dyDescent="0.35">
      <c r="A241">
        <v>450</v>
      </c>
      <c r="B241" t="s">
        <v>1358</v>
      </c>
      <c r="C241">
        <v>30</v>
      </c>
      <c r="D241" t="s">
        <v>1359</v>
      </c>
      <c r="E241" t="s">
        <v>13</v>
      </c>
      <c r="F241" t="s">
        <v>79</v>
      </c>
      <c r="G241" t="s">
        <v>24</v>
      </c>
      <c r="H241" t="s">
        <v>25</v>
      </c>
      <c r="I241" t="s">
        <v>63</v>
      </c>
      <c r="J241" t="s">
        <v>1360</v>
      </c>
      <c r="K241" t="s">
        <v>76</v>
      </c>
    </row>
    <row r="242" spans="1:11" x14ac:dyDescent="0.35">
      <c r="A242">
        <v>454</v>
      </c>
      <c r="B242" t="s">
        <v>1370</v>
      </c>
      <c r="C242">
        <v>30</v>
      </c>
      <c r="D242" t="s">
        <v>1371</v>
      </c>
      <c r="E242" t="s">
        <v>32</v>
      </c>
      <c r="F242" t="s">
        <v>133</v>
      </c>
      <c r="G242" t="s">
        <v>33</v>
      </c>
      <c r="H242" t="s">
        <v>34</v>
      </c>
      <c r="I242" t="s">
        <v>91</v>
      </c>
      <c r="J242" t="s">
        <v>1372</v>
      </c>
      <c r="K242" t="s">
        <v>19</v>
      </c>
    </row>
    <row r="243" spans="1:11" x14ac:dyDescent="0.35">
      <c r="A243">
        <v>455</v>
      </c>
      <c r="B243" t="s">
        <v>1373</v>
      </c>
      <c r="C243">
        <v>30</v>
      </c>
      <c r="D243" t="s">
        <v>1374</v>
      </c>
      <c r="E243" t="s">
        <v>57</v>
      </c>
      <c r="F243" t="s">
        <v>22</v>
      </c>
      <c r="G243" t="s">
        <v>62</v>
      </c>
      <c r="H243" t="s">
        <v>23</v>
      </c>
      <c r="I243" t="s">
        <v>68</v>
      </c>
      <c r="J243" t="s">
        <v>1375</v>
      </c>
      <c r="K243" t="s">
        <v>28</v>
      </c>
    </row>
    <row r="244" spans="1:11" x14ac:dyDescent="0.35">
      <c r="A244">
        <v>456</v>
      </c>
      <c r="B244" t="s">
        <v>1376</v>
      </c>
      <c r="C244">
        <v>30</v>
      </c>
      <c r="D244" t="s">
        <v>1377</v>
      </c>
      <c r="E244" t="s">
        <v>79</v>
      </c>
      <c r="F244" t="s">
        <v>101</v>
      </c>
      <c r="G244" t="s">
        <v>24</v>
      </c>
      <c r="H244" t="s">
        <v>25</v>
      </c>
      <c r="I244" t="s">
        <v>26</v>
      </c>
      <c r="J244" t="s">
        <v>1378</v>
      </c>
      <c r="K244" t="s">
        <v>28</v>
      </c>
    </row>
    <row r="245" spans="1:11" x14ac:dyDescent="0.35">
      <c r="A245">
        <v>468</v>
      </c>
      <c r="B245" t="s">
        <v>1411</v>
      </c>
      <c r="C245">
        <v>30</v>
      </c>
      <c r="D245" t="s">
        <v>1412</v>
      </c>
      <c r="E245" t="s">
        <v>31</v>
      </c>
      <c r="F245" t="s">
        <v>34</v>
      </c>
      <c r="G245" t="s">
        <v>24</v>
      </c>
      <c r="H245" t="s">
        <v>25</v>
      </c>
      <c r="I245" t="s">
        <v>26</v>
      </c>
      <c r="J245" t="s">
        <v>1413</v>
      </c>
      <c r="K245" t="s">
        <v>76</v>
      </c>
    </row>
    <row r="246" spans="1:11" x14ac:dyDescent="0.35">
      <c r="A246">
        <v>471</v>
      </c>
      <c r="B246" t="s">
        <v>1420</v>
      </c>
      <c r="C246">
        <v>30</v>
      </c>
      <c r="D246" t="s">
        <v>1421</v>
      </c>
      <c r="E246" t="s">
        <v>169</v>
      </c>
      <c r="F246" t="s">
        <v>25</v>
      </c>
      <c r="G246" t="s">
        <v>52</v>
      </c>
      <c r="H246" t="s">
        <v>13</v>
      </c>
      <c r="I246" t="s">
        <v>91</v>
      </c>
      <c r="J246" t="s">
        <v>1422</v>
      </c>
      <c r="K246" t="s">
        <v>28</v>
      </c>
    </row>
    <row r="247" spans="1:11" x14ac:dyDescent="0.35">
      <c r="A247">
        <v>476</v>
      </c>
      <c r="B247" t="s">
        <v>1434</v>
      </c>
      <c r="C247">
        <v>30</v>
      </c>
      <c r="D247" t="s">
        <v>1435</v>
      </c>
      <c r="E247" t="s">
        <v>133</v>
      </c>
      <c r="F247" t="s">
        <v>57</v>
      </c>
      <c r="G247" t="s">
        <v>33</v>
      </c>
      <c r="H247" t="s">
        <v>34</v>
      </c>
      <c r="I247" t="s">
        <v>91</v>
      </c>
      <c r="J247" t="s">
        <v>1436</v>
      </c>
      <c r="K247" t="s">
        <v>28</v>
      </c>
    </row>
    <row r="248" spans="1:11" x14ac:dyDescent="0.35">
      <c r="A248">
        <v>487</v>
      </c>
      <c r="B248" t="s">
        <v>1465</v>
      </c>
      <c r="C248">
        <v>30</v>
      </c>
      <c r="D248" t="s">
        <v>1466</v>
      </c>
      <c r="E248" t="s">
        <v>201</v>
      </c>
      <c r="F248" t="s">
        <v>40</v>
      </c>
      <c r="G248" t="s">
        <v>62</v>
      </c>
      <c r="H248" t="s">
        <v>23</v>
      </c>
      <c r="I248" t="s">
        <v>170</v>
      </c>
      <c r="J248" t="s">
        <v>1467</v>
      </c>
      <c r="K248" t="s">
        <v>28</v>
      </c>
    </row>
    <row r="249" spans="1:11" x14ac:dyDescent="0.35">
      <c r="A249">
        <v>495</v>
      </c>
      <c r="B249" t="s">
        <v>1488</v>
      </c>
      <c r="C249">
        <v>30</v>
      </c>
      <c r="D249" t="s">
        <v>1489</v>
      </c>
      <c r="E249" t="s">
        <v>101</v>
      </c>
      <c r="F249" t="s">
        <v>14</v>
      </c>
      <c r="G249" t="s">
        <v>15</v>
      </c>
      <c r="H249" t="s">
        <v>16</v>
      </c>
      <c r="I249" t="s">
        <v>146</v>
      </c>
      <c r="J249" t="s">
        <v>1490</v>
      </c>
      <c r="K249" t="s">
        <v>19</v>
      </c>
    </row>
    <row r="250" spans="1:11" x14ac:dyDescent="0.35">
      <c r="A250">
        <v>499</v>
      </c>
      <c r="B250" t="s">
        <v>1499</v>
      </c>
      <c r="C250">
        <v>30</v>
      </c>
      <c r="D250" t="s">
        <v>1500</v>
      </c>
      <c r="E250" t="s">
        <v>101</v>
      </c>
      <c r="F250" t="s">
        <v>25</v>
      </c>
      <c r="G250" t="s">
        <v>87</v>
      </c>
      <c r="H250" t="s">
        <v>79</v>
      </c>
      <c r="I250" t="s">
        <v>17</v>
      </c>
      <c r="J250" t="s">
        <v>1501</v>
      </c>
      <c r="K250" t="s">
        <v>44</v>
      </c>
    </row>
    <row r="251" spans="1:11" x14ac:dyDescent="0.35">
      <c r="A251">
        <v>507</v>
      </c>
      <c r="B251" t="s">
        <v>1521</v>
      </c>
      <c r="C251">
        <v>30</v>
      </c>
      <c r="D251" t="s">
        <v>1522</v>
      </c>
      <c r="E251" t="s">
        <v>57</v>
      </c>
      <c r="F251" t="s">
        <v>31</v>
      </c>
      <c r="G251" t="s">
        <v>52</v>
      </c>
      <c r="H251" t="s">
        <v>13</v>
      </c>
      <c r="I251" t="s">
        <v>58</v>
      </c>
      <c r="J251" t="s">
        <v>1523</v>
      </c>
      <c r="K251" t="s">
        <v>37</v>
      </c>
    </row>
    <row r="252" spans="1:11" x14ac:dyDescent="0.35">
      <c r="A252">
        <v>516</v>
      </c>
      <c r="B252" t="s">
        <v>1547</v>
      </c>
      <c r="C252">
        <v>30</v>
      </c>
      <c r="D252" t="s">
        <v>1548</v>
      </c>
      <c r="E252" t="s">
        <v>40</v>
      </c>
      <c r="F252" t="s">
        <v>34</v>
      </c>
      <c r="G252" t="s">
        <v>87</v>
      </c>
      <c r="H252" t="s">
        <v>79</v>
      </c>
      <c r="I252" t="s">
        <v>116</v>
      </c>
      <c r="J252">
        <f>1-877-98-7009</f>
        <v>-7983</v>
      </c>
      <c r="K252" t="s">
        <v>19</v>
      </c>
    </row>
    <row r="253" spans="1:11" x14ac:dyDescent="0.35">
      <c r="A253">
        <v>526</v>
      </c>
      <c r="B253" t="s">
        <v>1573</v>
      </c>
      <c r="C253">
        <v>30</v>
      </c>
      <c r="D253" t="s">
        <v>1574</v>
      </c>
      <c r="E253" t="s">
        <v>67</v>
      </c>
      <c r="F253" t="s">
        <v>101</v>
      </c>
      <c r="G253" t="s">
        <v>33</v>
      </c>
      <c r="H253" t="s">
        <v>34</v>
      </c>
      <c r="I253" t="s">
        <v>26</v>
      </c>
      <c r="J253" t="s">
        <v>1575</v>
      </c>
      <c r="K253" t="s">
        <v>28</v>
      </c>
    </row>
    <row r="254" spans="1:11" x14ac:dyDescent="0.35">
      <c r="A254">
        <v>551</v>
      </c>
      <c r="B254" t="s">
        <v>1645</v>
      </c>
      <c r="C254">
        <v>30</v>
      </c>
      <c r="D254" t="s">
        <v>1646</v>
      </c>
      <c r="E254" t="s">
        <v>79</v>
      </c>
      <c r="F254" t="s">
        <v>101</v>
      </c>
      <c r="G254" t="s">
        <v>15</v>
      </c>
      <c r="H254" t="s">
        <v>16</v>
      </c>
      <c r="I254" t="s">
        <v>91</v>
      </c>
      <c r="J254">
        <f>1-934-29-4558</f>
        <v>-5520</v>
      </c>
      <c r="K254" t="s">
        <v>19</v>
      </c>
    </row>
    <row r="255" spans="1:11" x14ac:dyDescent="0.35">
      <c r="A255">
        <v>558</v>
      </c>
      <c r="B255" t="s">
        <v>1665</v>
      </c>
      <c r="C255">
        <v>30</v>
      </c>
      <c r="D255" t="s">
        <v>1666</v>
      </c>
      <c r="E255" t="s">
        <v>149</v>
      </c>
      <c r="F255" t="s">
        <v>16</v>
      </c>
      <c r="G255" t="s">
        <v>47</v>
      </c>
      <c r="H255" t="s">
        <v>31</v>
      </c>
      <c r="I255" t="s">
        <v>17</v>
      </c>
      <c r="J255" t="s">
        <v>1667</v>
      </c>
      <c r="K255" t="s">
        <v>19</v>
      </c>
    </row>
    <row r="256" spans="1:11" x14ac:dyDescent="0.35">
      <c r="A256">
        <v>576</v>
      </c>
      <c r="B256" t="s">
        <v>1716</v>
      </c>
      <c r="C256">
        <v>30</v>
      </c>
      <c r="D256" t="s">
        <v>1717</v>
      </c>
      <c r="E256" t="s">
        <v>42</v>
      </c>
      <c r="F256" t="s">
        <v>201</v>
      </c>
      <c r="G256" t="s">
        <v>33</v>
      </c>
      <c r="H256" t="s">
        <v>34</v>
      </c>
      <c r="I256" t="s">
        <v>17</v>
      </c>
      <c r="J256" t="s">
        <v>1718</v>
      </c>
      <c r="K256" t="s">
        <v>19</v>
      </c>
    </row>
    <row r="257" spans="1:11" x14ac:dyDescent="0.35">
      <c r="A257">
        <v>577</v>
      </c>
      <c r="B257" t="s">
        <v>1719</v>
      </c>
      <c r="C257">
        <v>30</v>
      </c>
      <c r="D257" t="s">
        <v>1720</v>
      </c>
      <c r="E257" t="s">
        <v>133</v>
      </c>
      <c r="F257" t="s">
        <v>177</v>
      </c>
      <c r="G257" t="s">
        <v>47</v>
      </c>
      <c r="H257" t="s">
        <v>31</v>
      </c>
      <c r="I257" t="s">
        <v>68</v>
      </c>
      <c r="J257" t="s">
        <v>1721</v>
      </c>
      <c r="K257" t="s">
        <v>28</v>
      </c>
    </row>
    <row r="258" spans="1:11" x14ac:dyDescent="0.35">
      <c r="A258">
        <v>584</v>
      </c>
      <c r="B258" t="s">
        <v>1738</v>
      </c>
      <c r="C258">
        <v>30</v>
      </c>
      <c r="D258" t="s">
        <v>1739</v>
      </c>
      <c r="E258" t="s">
        <v>25</v>
      </c>
      <c r="F258" t="s">
        <v>16</v>
      </c>
      <c r="G258" t="s">
        <v>87</v>
      </c>
      <c r="H258" t="s">
        <v>79</v>
      </c>
      <c r="I258" t="s">
        <v>17</v>
      </c>
      <c r="J258" t="s">
        <v>1740</v>
      </c>
      <c r="K258" t="s">
        <v>28</v>
      </c>
    </row>
    <row r="259" spans="1:11" x14ac:dyDescent="0.35">
      <c r="A259">
        <v>590</v>
      </c>
      <c r="B259" t="s">
        <v>1755</v>
      </c>
      <c r="C259">
        <v>30</v>
      </c>
      <c r="D259" t="s">
        <v>1756</v>
      </c>
      <c r="E259" t="s">
        <v>14</v>
      </c>
      <c r="F259" t="s">
        <v>25</v>
      </c>
      <c r="G259" t="s">
        <v>87</v>
      </c>
      <c r="H259" t="s">
        <v>79</v>
      </c>
      <c r="I259" t="s">
        <v>53</v>
      </c>
      <c r="J259" t="s">
        <v>1757</v>
      </c>
      <c r="K259" t="s">
        <v>76</v>
      </c>
    </row>
    <row r="260" spans="1:11" x14ac:dyDescent="0.35">
      <c r="A260">
        <v>603</v>
      </c>
      <c r="B260" t="s">
        <v>1791</v>
      </c>
      <c r="C260">
        <v>30</v>
      </c>
      <c r="D260" t="s">
        <v>1792</v>
      </c>
      <c r="E260" t="s">
        <v>42</v>
      </c>
      <c r="F260" t="s">
        <v>13</v>
      </c>
      <c r="G260" t="s">
        <v>24</v>
      </c>
      <c r="H260" t="s">
        <v>25</v>
      </c>
      <c r="I260" t="s">
        <v>58</v>
      </c>
      <c r="J260" t="s">
        <v>1793</v>
      </c>
      <c r="K260" t="s">
        <v>28</v>
      </c>
    </row>
    <row r="261" spans="1:11" x14ac:dyDescent="0.35">
      <c r="A261">
        <v>607</v>
      </c>
      <c r="B261" t="s">
        <v>1803</v>
      </c>
      <c r="C261">
        <v>30</v>
      </c>
      <c r="D261" t="s">
        <v>1804</v>
      </c>
      <c r="E261" t="s">
        <v>149</v>
      </c>
      <c r="F261" t="s">
        <v>14</v>
      </c>
      <c r="G261" t="s">
        <v>33</v>
      </c>
      <c r="H261" t="s">
        <v>34</v>
      </c>
      <c r="I261" t="s">
        <v>68</v>
      </c>
      <c r="J261" t="s">
        <v>1805</v>
      </c>
      <c r="K261" t="s">
        <v>19</v>
      </c>
    </row>
    <row r="262" spans="1:11" x14ac:dyDescent="0.35">
      <c r="A262">
        <v>651</v>
      </c>
      <c r="B262" t="s">
        <v>1933</v>
      </c>
      <c r="C262">
        <v>30</v>
      </c>
      <c r="D262" t="s">
        <v>1934</v>
      </c>
      <c r="E262" t="s">
        <v>42</v>
      </c>
      <c r="F262" t="s">
        <v>177</v>
      </c>
      <c r="G262" t="s">
        <v>47</v>
      </c>
      <c r="H262" t="s">
        <v>31</v>
      </c>
      <c r="I262" t="s">
        <v>116</v>
      </c>
      <c r="J262">
        <v>2849924308</v>
      </c>
      <c r="K262" t="s">
        <v>37</v>
      </c>
    </row>
    <row r="263" spans="1:11" x14ac:dyDescent="0.35">
      <c r="A263">
        <v>654</v>
      </c>
      <c r="B263" t="s">
        <v>1941</v>
      </c>
      <c r="C263">
        <v>30</v>
      </c>
      <c r="D263" t="s">
        <v>1942</v>
      </c>
      <c r="E263" t="s">
        <v>169</v>
      </c>
      <c r="F263" t="s">
        <v>79</v>
      </c>
      <c r="G263" t="s">
        <v>15</v>
      </c>
      <c r="H263" t="s">
        <v>16</v>
      </c>
      <c r="I263" t="s">
        <v>68</v>
      </c>
      <c r="J263" t="s">
        <v>1943</v>
      </c>
      <c r="K263" t="s">
        <v>44</v>
      </c>
    </row>
    <row r="264" spans="1:11" x14ac:dyDescent="0.35">
      <c r="A264">
        <v>666</v>
      </c>
      <c r="B264" t="s">
        <v>1977</v>
      </c>
      <c r="C264">
        <v>30</v>
      </c>
      <c r="D264" t="s">
        <v>1978</v>
      </c>
      <c r="E264" t="s">
        <v>201</v>
      </c>
      <c r="F264" t="s">
        <v>13</v>
      </c>
      <c r="G264" t="s">
        <v>24</v>
      </c>
      <c r="H264" t="s">
        <v>25</v>
      </c>
      <c r="I264" t="s">
        <v>170</v>
      </c>
      <c r="J264" t="s">
        <v>1979</v>
      </c>
      <c r="K264" t="s">
        <v>44</v>
      </c>
    </row>
    <row r="265" spans="1:11" x14ac:dyDescent="0.35">
      <c r="A265">
        <v>671</v>
      </c>
      <c r="B265" t="s">
        <v>1992</v>
      </c>
      <c r="C265">
        <v>30</v>
      </c>
      <c r="D265" t="s">
        <v>1993</v>
      </c>
      <c r="E265" t="s">
        <v>16</v>
      </c>
      <c r="F265" t="s">
        <v>201</v>
      </c>
      <c r="G265" t="s">
        <v>41</v>
      </c>
      <c r="H265" t="s">
        <v>42</v>
      </c>
      <c r="I265" t="s">
        <v>153</v>
      </c>
      <c r="J265" t="s">
        <v>1994</v>
      </c>
      <c r="K265" t="s">
        <v>28</v>
      </c>
    </row>
    <row r="266" spans="1:11" x14ac:dyDescent="0.35">
      <c r="A266">
        <v>695</v>
      </c>
      <c r="B266" t="s">
        <v>2060</v>
      </c>
      <c r="C266">
        <v>30</v>
      </c>
      <c r="D266" t="s">
        <v>2061</v>
      </c>
      <c r="E266" t="s">
        <v>67</v>
      </c>
      <c r="F266" t="s">
        <v>23</v>
      </c>
      <c r="G266" t="s">
        <v>41</v>
      </c>
      <c r="H266" t="s">
        <v>42</v>
      </c>
      <c r="I266" t="s">
        <v>68</v>
      </c>
      <c r="J266" t="s">
        <v>2062</v>
      </c>
      <c r="K266" t="s">
        <v>28</v>
      </c>
    </row>
    <row r="267" spans="1:11" x14ac:dyDescent="0.35">
      <c r="A267">
        <v>696</v>
      </c>
      <c r="B267" t="s">
        <v>2063</v>
      </c>
      <c r="C267">
        <v>30</v>
      </c>
      <c r="D267" t="s">
        <v>2064</v>
      </c>
      <c r="E267" t="s">
        <v>149</v>
      </c>
      <c r="F267" t="s">
        <v>40</v>
      </c>
      <c r="G267" t="s">
        <v>120</v>
      </c>
      <c r="H267" t="s">
        <v>57</v>
      </c>
      <c r="I267" t="s">
        <v>102</v>
      </c>
      <c r="J267" t="s">
        <v>2065</v>
      </c>
      <c r="K267" t="s">
        <v>19</v>
      </c>
    </row>
    <row r="268" spans="1:11" x14ac:dyDescent="0.35">
      <c r="A268">
        <v>699</v>
      </c>
      <c r="B268" t="s">
        <v>2072</v>
      </c>
      <c r="C268">
        <v>30</v>
      </c>
      <c r="D268" t="s">
        <v>2073</v>
      </c>
      <c r="E268" t="s">
        <v>67</v>
      </c>
      <c r="F268" t="s">
        <v>34</v>
      </c>
      <c r="G268" t="s">
        <v>33</v>
      </c>
      <c r="H268" t="s">
        <v>34</v>
      </c>
      <c r="I268" t="s">
        <v>153</v>
      </c>
      <c r="J268" t="s">
        <v>2074</v>
      </c>
      <c r="K268" t="s">
        <v>37</v>
      </c>
    </row>
    <row r="269" spans="1:11" x14ac:dyDescent="0.35">
      <c r="A269">
        <v>704</v>
      </c>
      <c r="B269" t="s">
        <v>2086</v>
      </c>
      <c r="C269">
        <v>30</v>
      </c>
      <c r="D269" t="s">
        <v>2087</v>
      </c>
      <c r="E269" t="s">
        <v>149</v>
      </c>
      <c r="F269" t="s">
        <v>169</v>
      </c>
      <c r="G269" t="s">
        <v>24</v>
      </c>
      <c r="H269" t="s">
        <v>25</v>
      </c>
      <c r="I269" t="s">
        <v>146</v>
      </c>
      <c r="J269" t="s">
        <v>2088</v>
      </c>
      <c r="K269" t="s">
        <v>37</v>
      </c>
    </row>
    <row r="270" spans="1:11" x14ac:dyDescent="0.35">
      <c r="A270">
        <v>707</v>
      </c>
      <c r="B270" t="s">
        <v>2094</v>
      </c>
      <c r="C270">
        <v>30</v>
      </c>
      <c r="D270" t="s">
        <v>2095</v>
      </c>
      <c r="E270" t="s">
        <v>31</v>
      </c>
      <c r="F270" t="s">
        <v>149</v>
      </c>
      <c r="G270" t="s">
        <v>80</v>
      </c>
      <c r="H270" t="s">
        <v>32</v>
      </c>
      <c r="I270" t="s">
        <v>58</v>
      </c>
      <c r="J270" t="s">
        <v>2096</v>
      </c>
      <c r="K270" t="s">
        <v>44</v>
      </c>
    </row>
    <row r="271" spans="1:11" x14ac:dyDescent="0.35">
      <c r="A271">
        <v>711</v>
      </c>
      <c r="B271" t="s">
        <v>2106</v>
      </c>
      <c r="C271">
        <v>30</v>
      </c>
      <c r="D271" t="s">
        <v>2107</v>
      </c>
      <c r="E271" t="s">
        <v>57</v>
      </c>
      <c r="F271" t="s">
        <v>57</v>
      </c>
      <c r="G271" t="s">
        <v>33</v>
      </c>
      <c r="H271" t="s">
        <v>34</v>
      </c>
      <c r="I271" t="s">
        <v>58</v>
      </c>
      <c r="J271" t="s">
        <v>2108</v>
      </c>
      <c r="K271" t="s">
        <v>19</v>
      </c>
    </row>
    <row r="272" spans="1:11" x14ac:dyDescent="0.35">
      <c r="A272">
        <v>730</v>
      </c>
      <c r="B272" t="s">
        <v>2162</v>
      </c>
      <c r="C272">
        <v>30</v>
      </c>
      <c r="D272" t="s">
        <v>2163</v>
      </c>
      <c r="E272" t="s">
        <v>149</v>
      </c>
      <c r="F272" t="s">
        <v>13</v>
      </c>
      <c r="G272" t="s">
        <v>15</v>
      </c>
      <c r="H272" t="s">
        <v>16</v>
      </c>
      <c r="I272" t="s">
        <v>35</v>
      </c>
      <c r="J272" t="s">
        <v>2164</v>
      </c>
      <c r="K272" t="s">
        <v>28</v>
      </c>
    </row>
    <row r="273" spans="1:11" x14ac:dyDescent="0.35">
      <c r="A273">
        <v>758</v>
      </c>
      <c r="B273" t="s">
        <v>2245</v>
      </c>
      <c r="C273">
        <v>30</v>
      </c>
      <c r="D273" t="s">
        <v>2246</v>
      </c>
      <c r="E273" t="s">
        <v>16</v>
      </c>
      <c r="F273" t="s">
        <v>79</v>
      </c>
      <c r="G273" t="s">
        <v>87</v>
      </c>
      <c r="H273" t="s">
        <v>79</v>
      </c>
      <c r="I273" t="s">
        <v>35</v>
      </c>
      <c r="J273" t="s">
        <v>2247</v>
      </c>
      <c r="K273" t="s">
        <v>19</v>
      </c>
    </row>
    <row r="274" spans="1:11" x14ac:dyDescent="0.35">
      <c r="A274">
        <v>770</v>
      </c>
      <c r="B274" t="s">
        <v>2280</v>
      </c>
      <c r="C274">
        <v>30</v>
      </c>
      <c r="D274" t="s">
        <v>2281</v>
      </c>
      <c r="E274" t="s">
        <v>67</v>
      </c>
      <c r="F274" t="s">
        <v>31</v>
      </c>
      <c r="G274" t="s">
        <v>47</v>
      </c>
      <c r="H274" t="s">
        <v>31</v>
      </c>
      <c r="I274" t="s">
        <v>116</v>
      </c>
      <c r="J274" t="s">
        <v>2282</v>
      </c>
      <c r="K274" t="s">
        <v>76</v>
      </c>
    </row>
    <row r="275" spans="1:11" x14ac:dyDescent="0.35">
      <c r="A275">
        <v>782</v>
      </c>
      <c r="B275" t="s">
        <v>2316</v>
      </c>
      <c r="C275">
        <v>30</v>
      </c>
      <c r="D275" t="s">
        <v>2317</v>
      </c>
      <c r="E275" t="s">
        <v>13</v>
      </c>
      <c r="F275" t="s">
        <v>31</v>
      </c>
      <c r="G275" t="s">
        <v>62</v>
      </c>
      <c r="H275" t="s">
        <v>23</v>
      </c>
      <c r="I275" t="s">
        <v>48</v>
      </c>
      <c r="J275">
        <v>8522873360</v>
      </c>
      <c r="K275" t="s">
        <v>76</v>
      </c>
    </row>
    <row r="276" spans="1:11" x14ac:dyDescent="0.35">
      <c r="A276">
        <v>792</v>
      </c>
      <c r="B276" t="s">
        <v>2344</v>
      </c>
      <c r="C276">
        <v>30</v>
      </c>
      <c r="D276" t="s">
        <v>2345</v>
      </c>
      <c r="E276" t="s">
        <v>14</v>
      </c>
      <c r="F276" t="s">
        <v>57</v>
      </c>
      <c r="G276" t="s">
        <v>33</v>
      </c>
      <c r="H276" t="s">
        <v>34</v>
      </c>
      <c r="I276" t="s">
        <v>17</v>
      </c>
      <c r="J276">
        <f>1-818-842-5372</f>
        <v>-7031</v>
      </c>
      <c r="K276" t="s">
        <v>28</v>
      </c>
    </row>
    <row r="277" spans="1:11" x14ac:dyDescent="0.35">
      <c r="A277">
        <v>796</v>
      </c>
      <c r="B277" t="s">
        <v>2355</v>
      </c>
      <c r="C277">
        <v>30</v>
      </c>
      <c r="D277" t="s">
        <v>2356</v>
      </c>
      <c r="E277" t="s">
        <v>16</v>
      </c>
      <c r="F277" t="s">
        <v>133</v>
      </c>
      <c r="G277" t="s">
        <v>41</v>
      </c>
      <c r="H277" t="s">
        <v>42</v>
      </c>
      <c r="I277" t="s">
        <v>116</v>
      </c>
      <c r="J277" t="s">
        <v>2357</v>
      </c>
      <c r="K277" t="s">
        <v>44</v>
      </c>
    </row>
    <row r="278" spans="1:11" x14ac:dyDescent="0.35">
      <c r="A278">
        <v>803</v>
      </c>
      <c r="B278" t="s">
        <v>2376</v>
      </c>
      <c r="C278">
        <v>30</v>
      </c>
      <c r="D278" t="s">
        <v>2377</v>
      </c>
      <c r="E278" t="s">
        <v>42</v>
      </c>
      <c r="F278" t="s">
        <v>67</v>
      </c>
      <c r="G278" t="s">
        <v>24</v>
      </c>
      <c r="H278" t="s">
        <v>25</v>
      </c>
      <c r="I278" t="s">
        <v>53</v>
      </c>
      <c r="J278" t="s">
        <v>2378</v>
      </c>
      <c r="K278" t="s">
        <v>76</v>
      </c>
    </row>
    <row r="279" spans="1:11" x14ac:dyDescent="0.35">
      <c r="A279">
        <v>807</v>
      </c>
      <c r="B279" t="s">
        <v>2386</v>
      </c>
      <c r="C279">
        <v>30</v>
      </c>
      <c r="D279" t="s">
        <v>2387</v>
      </c>
      <c r="E279" t="s">
        <v>32</v>
      </c>
      <c r="F279" t="s">
        <v>201</v>
      </c>
      <c r="G279" t="s">
        <v>62</v>
      </c>
      <c r="H279" t="s">
        <v>23</v>
      </c>
      <c r="I279" t="s">
        <v>68</v>
      </c>
      <c r="J279" t="s">
        <v>2388</v>
      </c>
      <c r="K279" t="s">
        <v>37</v>
      </c>
    </row>
    <row r="280" spans="1:11" x14ac:dyDescent="0.35">
      <c r="A280">
        <v>825</v>
      </c>
      <c r="B280" t="s">
        <v>2438</v>
      </c>
      <c r="C280">
        <v>30</v>
      </c>
      <c r="D280" t="s">
        <v>2439</v>
      </c>
      <c r="E280" t="s">
        <v>16</v>
      </c>
      <c r="F280" t="s">
        <v>169</v>
      </c>
      <c r="G280" t="s">
        <v>41</v>
      </c>
      <c r="H280" t="s">
        <v>42</v>
      </c>
      <c r="I280" t="s">
        <v>26</v>
      </c>
      <c r="J280" t="s">
        <v>2440</v>
      </c>
      <c r="K280" t="s">
        <v>28</v>
      </c>
    </row>
    <row r="281" spans="1:11" x14ac:dyDescent="0.35">
      <c r="A281">
        <v>826</v>
      </c>
      <c r="B281" t="s">
        <v>2441</v>
      </c>
      <c r="C281">
        <v>30</v>
      </c>
      <c r="D281" t="s">
        <v>2442</v>
      </c>
      <c r="E281" t="s">
        <v>133</v>
      </c>
      <c r="F281" t="s">
        <v>149</v>
      </c>
      <c r="G281" t="s">
        <v>33</v>
      </c>
      <c r="H281" t="s">
        <v>34</v>
      </c>
      <c r="I281" t="s">
        <v>63</v>
      </c>
      <c r="J281" t="s">
        <v>2443</v>
      </c>
      <c r="K281" t="s">
        <v>37</v>
      </c>
    </row>
    <row r="282" spans="1:11" x14ac:dyDescent="0.35">
      <c r="A282">
        <v>833</v>
      </c>
      <c r="B282" t="s">
        <v>2462</v>
      </c>
      <c r="C282">
        <v>30</v>
      </c>
      <c r="D282" t="s">
        <v>2463</v>
      </c>
      <c r="E282" t="s">
        <v>16</v>
      </c>
      <c r="F282" t="s">
        <v>31</v>
      </c>
      <c r="G282" t="s">
        <v>41</v>
      </c>
      <c r="H282" t="s">
        <v>42</v>
      </c>
      <c r="I282" t="s">
        <v>146</v>
      </c>
      <c r="J282" t="s">
        <v>2464</v>
      </c>
      <c r="K282" t="s">
        <v>28</v>
      </c>
    </row>
    <row r="283" spans="1:11" x14ac:dyDescent="0.35">
      <c r="A283">
        <v>835</v>
      </c>
      <c r="B283" t="s">
        <v>2468</v>
      </c>
      <c r="C283">
        <v>30</v>
      </c>
      <c r="D283" t="s">
        <v>2469</v>
      </c>
      <c r="E283" t="s">
        <v>14</v>
      </c>
      <c r="F283" t="s">
        <v>169</v>
      </c>
      <c r="G283" t="s">
        <v>120</v>
      </c>
      <c r="H283" t="s">
        <v>57</v>
      </c>
      <c r="I283" t="s">
        <v>26</v>
      </c>
      <c r="J283">
        <f>1-743-591-9601</f>
        <v>-10934</v>
      </c>
      <c r="K283" t="s">
        <v>76</v>
      </c>
    </row>
    <row r="284" spans="1:11" x14ac:dyDescent="0.35">
      <c r="A284">
        <v>836</v>
      </c>
      <c r="B284" t="s">
        <v>2470</v>
      </c>
      <c r="C284">
        <v>30</v>
      </c>
      <c r="D284" t="s">
        <v>2471</v>
      </c>
      <c r="E284" t="s">
        <v>31</v>
      </c>
      <c r="F284" t="s">
        <v>23</v>
      </c>
      <c r="G284" t="s">
        <v>47</v>
      </c>
      <c r="H284" t="s">
        <v>31</v>
      </c>
      <c r="I284" t="s">
        <v>17</v>
      </c>
      <c r="J284" t="s">
        <v>2472</v>
      </c>
      <c r="K284" t="s">
        <v>76</v>
      </c>
    </row>
    <row r="285" spans="1:11" x14ac:dyDescent="0.35">
      <c r="A285">
        <v>839</v>
      </c>
      <c r="B285" t="s">
        <v>2479</v>
      </c>
      <c r="C285">
        <v>30</v>
      </c>
      <c r="D285" t="s">
        <v>2480</v>
      </c>
      <c r="E285" t="s">
        <v>101</v>
      </c>
      <c r="F285" t="s">
        <v>16</v>
      </c>
      <c r="G285" t="s">
        <v>62</v>
      </c>
      <c r="H285" t="s">
        <v>23</v>
      </c>
      <c r="I285" t="s">
        <v>35</v>
      </c>
      <c r="J285" t="s">
        <v>2481</v>
      </c>
      <c r="K285" t="s">
        <v>37</v>
      </c>
    </row>
    <row r="286" spans="1:11" x14ac:dyDescent="0.35">
      <c r="A286">
        <v>852</v>
      </c>
      <c r="B286" t="s">
        <v>2516</v>
      </c>
      <c r="C286">
        <v>30</v>
      </c>
      <c r="D286" t="s">
        <v>2517</v>
      </c>
      <c r="E286" t="s">
        <v>23</v>
      </c>
      <c r="F286" t="s">
        <v>79</v>
      </c>
      <c r="G286" t="s">
        <v>33</v>
      </c>
      <c r="H286" t="s">
        <v>34</v>
      </c>
      <c r="I286" t="s">
        <v>17</v>
      </c>
      <c r="J286" t="s">
        <v>2518</v>
      </c>
      <c r="K286" t="s">
        <v>19</v>
      </c>
    </row>
    <row r="287" spans="1:11" x14ac:dyDescent="0.35">
      <c r="A287">
        <v>857</v>
      </c>
      <c r="B287" t="s">
        <v>2530</v>
      </c>
      <c r="C287">
        <v>30</v>
      </c>
      <c r="D287" t="s">
        <v>2531</v>
      </c>
      <c r="E287" t="s">
        <v>169</v>
      </c>
      <c r="F287" t="s">
        <v>34</v>
      </c>
      <c r="G287" t="s">
        <v>87</v>
      </c>
      <c r="H287" t="s">
        <v>79</v>
      </c>
      <c r="I287" t="s">
        <v>146</v>
      </c>
      <c r="J287" t="s">
        <v>2532</v>
      </c>
      <c r="K287" t="s">
        <v>76</v>
      </c>
    </row>
    <row r="288" spans="1:11" x14ac:dyDescent="0.35">
      <c r="A288">
        <v>863</v>
      </c>
      <c r="B288" t="s">
        <v>2546</v>
      </c>
      <c r="C288">
        <v>30</v>
      </c>
      <c r="D288" t="s">
        <v>2547</v>
      </c>
      <c r="E288" t="s">
        <v>79</v>
      </c>
      <c r="F288" t="s">
        <v>201</v>
      </c>
      <c r="G288" t="s">
        <v>52</v>
      </c>
      <c r="H288" t="s">
        <v>13</v>
      </c>
      <c r="I288" t="s">
        <v>48</v>
      </c>
      <c r="J288" t="s">
        <v>2548</v>
      </c>
      <c r="K288" t="s">
        <v>19</v>
      </c>
    </row>
    <row r="289" spans="1:11" x14ac:dyDescent="0.35">
      <c r="A289">
        <v>864</v>
      </c>
      <c r="B289" t="s">
        <v>2549</v>
      </c>
      <c r="C289">
        <v>30</v>
      </c>
      <c r="D289" t="s">
        <v>2550</v>
      </c>
      <c r="E289" t="s">
        <v>34</v>
      </c>
      <c r="F289" t="s">
        <v>22</v>
      </c>
      <c r="G289" t="s">
        <v>41</v>
      </c>
      <c r="H289" t="s">
        <v>42</v>
      </c>
      <c r="I289" t="s">
        <v>153</v>
      </c>
      <c r="J289" t="s">
        <v>2551</v>
      </c>
      <c r="K289" t="s">
        <v>37</v>
      </c>
    </row>
    <row r="290" spans="1:11" x14ac:dyDescent="0.35">
      <c r="A290">
        <v>873</v>
      </c>
      <c r="B290" t="s">
        <v>2574</v>
      </c>
      <c r="C290">
        <v>30</v>
      </c>
      <c r="D290" t="s">
        <v>2575</v>
      </c>
      <c r="E290" t="s">
        <v>13</v>
      </c>
      <c r="F290" t="s">
        <v>32</v>
      </c>
      <c r="G290" t="s">
        <v>120</v>
      </c>
      <c r="H290" t="s">
        <v>57</v>
      </c>
      <c r="I290" t="s">
        <v>35</v>
      </c>
      <c r="J290" t="s">
        <v>2576</v>
      </c>
      <c r="K290" t="s">
        <v>76</v>
      </c>
    </row>
    <row r="291" spans="1:11" x14ac:dyDescent="0.35">
      <c r="A291">
        <v>874</v>
      </c>
      <c r="B291" t="s">
        <v>2577</v>
      </c>
      <c r="C291">
        <v>30</v>
      </c>
      <c r="D291" t="s">
        <v>2578</v>
      </c>
      <c r="E291" t="s">
        <v>133</v>
      </c>
      <c r="F291" t="s">
        <v>14</v>
      </c>
      <c r="G291" t="s">
        <v>120</v>
      </c>
      <c r="H291" t="s">
        <v>57</v>
      </c>
      <c r="I291" t="s">
        <v>17</v>
      </c>
      <c r="J291" t="s">
        <v>2579</v>
      </c>
      <c r="K291" t="s">
        <v>44</v>
      </c>
    </row>
    <row r="292" spans="1:11" x14ac:dyDescent="0.35">
      <c r="A292">
        <v>876</v>
      </c>
      <c r="B292" t="s">
        <v>2583</v>
      </c>
      <c r="C292">
        <v>30</v>
      </c>
      <c r="D292" t="s">
        <v>2584</v>
      </c>
      <c r="E292" t="s">
        <v>79</v>
      </c>
      <c r="F292" t="s">
        <v>16</v>
      </c>
      <c r="G292" t="s">
        <v>80</v>
      </c>
      <c r="H292" t="s">
        <v>32</v>
      </c>
      <c r="I292" t="s">
        <v>35</v>
      </c>
      <c r="J292">
        <f>1-768-883-2696</f>
        <v>-4346</v>
      </c>
      <c r="K292" t="s">
        <v>37</v>
      </c>
    </row>
    <row r="293" spans="1:11" x14ac:dyDescent="0.35">
      <c r="A293">
        <v>906</v>
      </c>
      <c r="B293" t="s">
        <v>2669</v>
      </c>
      <c r="C293">
        <v>30</v>
      </c>
      <c r="D293" t="s">
        <v>2670</v>
      </c>
      <c r="E293" t="s">
        <v>34</v>
      </c>
      <c r="F293" t="s">
        <v>16</v>
      </c>
      <c r="G293" t="s">
        <v>62</v>
      </c>
      <c r="H293" t="s">
        <v>23</v>
      </c>
      <c r="I293" t="s">
        <v>88</v>
      </c>
      <c r="J293" t="s">
        <v>2671</v>
      </c>
      <c r="K293" t="s">
        <v>44</v>
      </c>
    </row>
    <row r="294" spans="1:11" x14ac:dyDescent="0.35">
      <c r="A294">
        <v>921</v>
      </c>
      <c r="B294" t="s">
        <v>2714</v>
      </c>
      <c r="C294">
        <v>30</v>
      </c>
      <c r="D294" t="s">
        <v>2715</v>
      </c>
      <c r="E294" t="s">
        <v>57</v>
      </c>
      <c r="F294" t="s">
        <v>79</v>
      </c>
      <c r="G294" t="s">
        <v>52</v>
      </c>
      <c r="H294" t="s">
        <v>13</v>
      </c>
      <c r="I294" t="s">
        <v>48</v>
      </c>
      <c r="J294" t="s">
        <v>2716</v>
      </c>
      <c r="K294" t="s">
        <v>28</v>
      </c>
    </row>
    <row r="295" spans="1:11" x14ac:dyDescent="0.35">
      <c r="A295">
        <v>924</v>
      </c>
      <c r="B295" t="s">
        <v>2723</v>
      </c>
      <c r="C295">
        <v>30</v>
      </c>
      <c r="D295" t="s">
        <v>2724</v>
      </c>
      <c r="E295" t="s">
        <v>42</v>
      </c>
      <c r="F295" t="s">
        <v>79</v>
      </c>
      <c r="G295" t="s">
        <v>33</v>
      </c>
      <c r="H295" t="s">
        <v>34</v>
      </c>
      <c r="I295" t="s">
        <v>35</v>
      </c>
      <c r="J295" t="s">
        <v>2725</v>
      </c>
      <c r="K295" t="s">
        <v>76</v>
      </c>
    </row>
    <row r="296" spans="1:11" x14ac:dyDescent="0.35">
      <c r="A296">
        <v>931</v>
      </c>
      <c r="B296" t="s">
        <v>2743</v>
      </c>
      <c r="C296">
        <v>30</v>
      </c>
      <c r="D296" t="s">
        <v>2744</v>
      </c>
      <c r="E296" t="s">
        <v>34</v>
      </c>
      <c r="F296" t="s">
        <v>13</v>
      </c>
      <c r="G296" t="s">
        <v>62</v>
      </c>
      <c r="H296" t="s">
        <v>23</v>
      </c>
      <c r="I296" t="s">
        <v>35</v>
      </c>
      <c r="J296" t="s">
        <v>2745</v>
      </c>
      <c r="K296" t="s">
        <v>19</v>
      </c>
    </row>
    <row r="297" spans="1:11" x14ac:dyDescent="0.35">
      <c r="A297">
        <v>957</v>
      </c>
      <c r="B297" t="s">
        <v>2818</v>
      </c>
      <c r="C297">
        <v>30</v>
      </c>
      <c r="D297" t="s">
        <v>2819</v>
      </c>
      <c r="E297" t="s">
        <v>23</v>
      </c>
      <c r="F297" t="s">
        <v>40</v>
      </c>
      <c r="G297" t="s">
        <v>15</v>
      </c>
      <c r="H297" t="s">
        <v>16</v>
      </c>
      <c r="I297" t="s">
        <v>26</v>
      </c>
      <c r="J297" t="s">
        <v>2820</v>
      </c>
      <c r="K297" t="s">
        <v>19</v>
      </c>
    </row>
    <row r="298" spans="1:11" x14ac:dyDescent="0.35">
      <c r="A298">
        <v>960</v>
      </c>
      <c r="B298" t="s">
        <v>2827</v>
      </c>
      <c r="C298">
        <v>30</v>
      </c>
      <c r="D298" t="s">
        <v>2828</v>
      </c>
      <c r="E298" t="s">
        <v>169</v>
      </c>
      <c r="F298" t="s">
        <v>177</v>
      </c>
      <c r="G298" t="s">
        <v>87</v>
      </c>
      <c r="H298" t="s">
        <v>79</v>
      </c>
      <c r="I298" t="s">
        <v>170</v>
      </c>
      <c r="J298" t="s">
        <v>2829</v>
      </c>
      <c r="K298" t="s">
        <v>76</v>
      </c>
    </row>
    <row r="299" spans="1:11" x14ac:dyDescent="0.35">
      <c r="A299">
        <v>961</v>
      </c>
      <c r="B299" t="s">
        <v>2830</v>
      </c>
      <c r="C299">
        <v>30</v>
      </c>
      <c r="D299" t="s">
        <v>2831</v>
      </c>
      <c r="E299" t="s">
        <v>169</v>
      </c>
      <c r="F299" t="s">
        <v>25</v>
      </c>
      <c r="G299" t="s">
        <v>52</v>
      </c>
      <c r="H299" t="s">
        <v>13</v>
      </c>
      <c r="I299" t="s">
        <v>88</v>
      </c>
      <c r="J299" t="s">
        <v>2832</v>
      </c>
      <c r="K299" t="s">
        <v>76</v>
      </c>
    </row>
    <row r="300" spans="1:11" x14ac:dyDescent="0.35">
      <c r="A300">
        <v>967</v>
      </c>
      <c r="B300" t="s">
        <v>2847</v>
      </c>
      <c r="C300">
        <v>30</v>
      </c>
      <c r="D300" t="s">
        <v>2848</v>
      </c>
      <c r="E300" t="s">
        <v>149</v>
      </c>
      <c r="F300" t="s">
        <v>34</v>
      </c>
      <c r="G300" t="s">
        <v>24</v>
      </c>
      <c r="H300" t="s">
        <v>25</v>
      </c>
      <c r="I300" t="s">
        <v>116</v>
      </c>
      <c r="J300" t="s">
        <v>2849</v>
      </c>
      <c r="K300" t="s">
        <v>44</v>
      </c>
    </row>
    <row r="301" spans="1:11" x14ac:dyDescent="0.35">
      <c r="A301">
        <v>968</v>
      </c>
      <c r="B301" t="s">
        <v>2850</v>
      </c>
      <c r="C301">
        <v>30</v>
      </c>
      <c r="D301" t="s">
        <v>2851</v>
      </c>
      <c r="E301" t="s">
        <v>57</v>
      </c>
      <c r="F301" t="s">
        <v>22</v>
      </c>
      <c r="G301" t="s">
        <v>62</v>
      </c>
      <c r="H301" t="s">
        <v>23</v>
      </c>
      <c r="I301" t="s">
        <v>170</v>
      </c>
      <c r="J301" t="s">
        <v>2852</v>
      </c>
      <c r="K301" t="s">
        <v>19</v>
      </c>
    </row>
    <row r="302" spans="1:11" x14ac:dyDescent="0.35">
      <c r="A302">
        <v>1019</v>
      </c>
      <c r="B302" t="s">
        <v>2998</v>
      </c>
      <c r="C302">
        <v>30</v>
      </c>
      <c r="D302" t="s">
        <v>2999</v>
      </c>
      <c r="E302" t="s">
        <v>79</v>
      </c>
      <c r="F302" t="s">
        <v>14</v>
      </c>
      <c r="G302" t="s">
        <v>62</v>
      </c>
      <c r="H302" t="s">
        <v>23</v>
      </c>
      <c r="I302" t="s">
        <v>91</v>
      </c>
      <c r="J302" t="s">
        <v>3000</v>
      </c>
      <c r="K302" t="s">
        <v>37</v>
      </c>
    </row>
    <row r="303" spans="1:11" x14ac:dyDescent="0.35">
      <c r="A303">
        <v>1035</v>
      </c>
      <c r="B303" t="s">
        <v>3042</v>
      </c>
      <c r="C303">
        <v>30</v>
      </c>
      <c r="D303" t="s">
        <v>3043</v>
      </c>
      <c r="E303" t="s">
        <v>13</v>
      </c>
      <c r="F303" t="s">
        <v>133</v>
      </c>
      <c r="G303" t="s">
        <v>33</v>
      </c>
      <c r="H303" t="s">
        <v>34</v>
      </c>
      <c r="I303" t="s">
        <v>153</v>
      </c>
      <c r="J303">
        <v>5189315639</v>
      </c>
      <c r="K303" t="s">
        <v>19</v>
      </c>
    </row>
    <row r="304" spans="1:11" x14ac:dyDescent="0.35">
      <c r="A304">
        <v>1063</v>
      </c>
      <c r="B304" t="s">
        <v>3122</v>
      </c>
      <c r="C304">
        <v>30</v>
      </c>
      <c r="D304" t="s">
        <v>3123</v>
      </c>
      <c r="E304" t="s">
        <v>42</v>
      </c>
      <c r="F304" t="s">
        <v>34</v>
      </c>
      <c r="G304" t="s">
        <v>80</v>
      </c>
      <c r="H304" t="s">
        <v>32</v>
      </c>
      <c r="I304" t="s">
        <v>91</v>
      </c>
      <c r="J304" t="s">
        <v>3124</v>
      </c>
      <c r="K304" t="s">
        <v>44</v>
      </c>
    </row>
    <row r="305" spans="1:11" x14ac:dyDescent="0.35">
      <c r="A305">
        <v>1073</v>
      </c>
      <c r="B305" t="s">
        <v>3151</v>
      </c>
      <c r="C305">
        <v>30</v>
      </c>
      <c r="D305" t="s">
        <v>3152</v>
      </c>
      <c r="E305" t="s">
        <v>201</v>
      </c>
      <c r="F305" t="s">
        <v>177</v>
      </c>
      <c r="G305" t="s">
        <v>62</v>
      </c>
      <c r="H305" t="s">
        <v>23</v>
      </c>
      <c r="I305" t="s">
        <v>102</v>
      </c>
      <c r="J305" t="s">
        <v>3153</v>
      </c>
      <c r="K305" t="s">
        <v>28</v>
      </c>
    </row>
    <row r="306" spans="1:11" x14ac:dyDescent="0.35">
      <c r="A306">
        <v>1086</v>
      </c>
      <c r="B306" t="s">
        <v>3189</v>
      </c>
      <c r="C306">
        <v>30</v>
      </c>
      <c r="D306" t="s">
        <v>3190</v>
      </c>
      <c r="E306" t="s">
        <v>42</v>
      </c>
      <c r="F306" t="s">
        <v>31</v>
      </c>
      <c r="G306" t="s">
        <v>47</v>
      </c>
      <c r="H306" t="s">
        <v>31</v>
      </c>
      <c r="I306" t="s">
        <v>146</v>
      </c>
      <c r="J306" t="s">
        <v>3191</v>
      </c>
      <c r="K306" t="s">
        <v>19</v>
      </c>
    </row>
    <row r="307" spans="1:11" x14ac:dyDescent="0.35">
      <c r="A307">
        <v>1120</v>
      </c>
      <c r="B307" t="s">
        <v>3286</v>
      </c>
      <c r="C307">
        <v>30</v>
      </c>
      <c r="D307" t="s">
        <v>3287</v>
      </c>
      <c r="E307" t="s">
        <v>40</v>
      </c>
      <c r="F307" t="s">
        <v>31</v>
      </c>
      <c r="G307" t="s">
        <v>47</v>
      </c>
      <c r="H307" t="s">
        <v>31</v>
      </c>
      <c r="I307" t="s">
        <v>58</v>
      </c>
      <c r="J307" t="s">
        <v>3288</v>
      </c>
      <c r="K307" t="s">
        <v>44</v>
      </c>
    </row>
    <row r="308" spans="1:11" x14ac:dyDescent="0.35">
      <c r="A308">
        <v>1125</v>
      </c>
      <c r="B308" t="s">
        <v>3301</v>
      </c>
      <c r="C308">
        <v>30</v>
      </c>
      <c r="D308" t="s">
        <v>3302</v>
      </c>
      <c r="E308" t="s">
        <v>177</v>
      </c>
      <c r="F308" t="s">
        <v>201</v>
      </c>
      <c r="G308" t="s">
        <v>80</v>
      </c>
      <c r="H308" t="s">
        <v>32</v>
      </c>
      <c r="I308" t="s">
        <v>116</v>
      </c>
      <c r="J308" t="s">
        <v>3303</v>
      </c>
      <c r="K308" t="s">
        <v>28</v>
      </c>
    </row>
    <row r="309" spans="1:11" x14ac:dyDescent="0.35">
      <c r="A309">
        <v>1135</v>
      </c>
      <c r="B309" t="s">
        <v>3331</v>
      </c>
      <c r="C309">
        <v>30</v>
      </c>
      <c r="D309" t="s">
        <v>3332</v>
      </c>
      <c r="E309" t="s">
        <v>16</v>
      </c>
      <c r="F309" t="s">
        <v>67</v>
      </c>
      <c r="G309" t="s">
        <v>87</v>
      </c>
      <c r="H309" t="s">
        <v>79</v>
      </c>
      <c r="I309" t="s">
        <v>17</v>
      </c>
      <c r="J309" t="s">
        <v>3333</v>
      </c>
      <c r="K309" t="s">
        <v>28</v>
      </c>
    </row>
    <row r="310" spans="1:11" x14ac:dyDescent="0.35">
      <c r="A310">
        <v>1140</v>
      </c>
      <c r="B310" t="s">
        <v>3346</v>
      </c>
      <c r="C310">
        <v>30</v>
      </c>
      <c r="D310" t="s">
        <v>3347</v>
      </c>
      <c r="E310" t="s">
        <v>67</v>
      </c>
      <c r="F310" t="s">
        <v>14</v>
      </c>
      <c r="G310" t="s">
        <v>87</v>
      </c>
      <c r="H310" t="s">
        <v>79</v>
      </c>
      <c r="I310" t="s">
        <v>170</v>
      </c>
      <c r="J310" t="s">
        <v>3348</v>
      </c>
      <c r="K310" t="s">
        <v>19</v>
      </c>
    </row>
    <row r="311" spans="1:11" x14ac:dyDescent="0.35">
      <c r="A311">
        <v>1156</v>
      </c>
      <c r="B311" t="s">
        <v>3393</v>
      </c>
      <c r="C311">
        <v>30</v>
      </c>
      <c r="D311" t="s">
        <v>3394</v>
      </c>
      <c r="E311" t="s">
        <v>40</v>
      </c>
      <c r="F311" t="s">
        <v>177</v>
      </c>
      <c r="G311" t="s">
        <v>41</v>
      </c>
      <c r="H311" t="s">
        <v>42</v>
      </c>
      <c r="I311" t="s">
        <v>170</v>
      </c>
      <c r="J311">
        <f>1-486-171-1605</f>
        <v>-2261</v>
      </c>
      <c r="K311" t="s">
        <v>28</v>
      </c>
    </row>
    <row r="312" spans="1:11" x14ac:dyDescent="0.35">
      <c r="A312">
        <v>1160</v>
      </c>
      <c r="B312" t="s">
        <v>3404</v>
      </c>
      <c r="C312">
        <v>30</v>
      </c>
      <c r="D312" t="s">
        <v>3405</v>
      </c>
      <c r="E312" t="s">
        <v>67</v>
      </c>
      <c r="F312" t="s">
        <v>32</v>
      </c>
      <c r="G312" t="s">
        <v>62</v>
      </c>
      <c r="H312" t="s">
        <v>23</v>
      </c>
      <c r="I312" t="s">
        <v>146</v>
      </c>
      <c r="J312" t="s">
        <v>3406</v>
      </c>
      <c r="K312" t="s">
        <v>76</v>
      </c>
    </row>
    <row r="313" spans="1:11" x14ac:dyDescent="0.35">
      <c r="A313">
        <v>1175</v>
      </c>
      <c r="B313" t="s">
        <v>3448</v>
      </c>
      <c r="C313">
        <v>30</v>
      </c>
      <c r="D313" t="s">
        <v>3449</v>
      </c>
      <c r="E313" t="s">
        <v>42</v>
      </c>
      <c r="F313" t="s">
        <v>201</v>
      </c>
      <c r="G313" t="s">
        <v>87</v>
      </c>
      <c r="H313" t="s">
        <v>79</v>
      </c>
      <c r="I313" t="s">
        <v>58</v>
      </c>
      <c r="J313" t="s">
        <v>3450</v>
      </c>
      <c r="K313" t="s">
        <v>37</v>
      </c>
    </row>
    <row r="314" spans="1:11" x14ac:dyDescent="0.35">
      <c r="A314">
        <v>1203</v>
      </c>
      <c r="B314" t="s">
        <v>3528</v>
      </c>
      <c r="C314">
        <v>30</v>
      </c>
      <c r="D314" t="s">
        <v>3529</v>
      </c>
      <c r="E314" t="s">
        <v>149</v>
      </c>
      <c r="F314" t="s">
        <v>14</v>
      </c>
      <c r="G314" t="s">
        <v>120</v>
      </c>
      <c r="H314" t="s">
        <v>57</v>
      </c>
      <c r="I314" t="s">
        <v>153</v>
      </c>
      <c r="J314" t="s">
        <v>3530</v>
      </c>
      <c r="K314" t="s">
        <v>76</v>
      </c>
    </row>
    <row r="315" spans="1:11" x14ac:dyDescent="0.35">
      <c r="A315">
        <v>1204</v>
      </c>
      <c r="B315" t="s">
        <v>3531</v>
      </c>
      <c r="C315">
        <v>30</v>
      </c>
      <c r="D315" t="s">
        <v>3532</v>
      </c>
      <c r="E315" t="s">
        <v>133</v>
      </c>
      <c r="F315" t="s">
        <v>22</v>
      </c>
      <c r="G315" t="s">
        <v>120</v>
      </c>
      <c r="H315" t="s">
        <v>57</v>
      </c>
      <c r="I315" t="s">
        <v>17</v>
      </c>
      <c r="J315" t="s">
        <v>3533</v>
      </c>
      <c r="K315" t="s">
        <v>37</v>
      </c>
    </row>
    <row r="316" spans="1:11" x14ac:dyDescent="0.35">
      <c r="A316">
        <v>1229</v>
      </c>
      <c r="B316" t="s">
        <v>3601</v>
      </c>
      <c r="C316">
        <v>30</v>
      </c>
      <c r="D316" t="s">
        <v>3602</v>
      </c>
      <c r="E316" t="s">
        <v>42</v>
      </c>
      <c r="F316" t="s">
        <v>40</v>
      </c>
      <c r="G316" t="s">
        <v>41</v>
      </c>
      <c r="H316" t="s">
        <v>42</v>
      </c>
      <c r="I316" t="s">
        <v>48</v>
      </c>
      <c r="J316" t="s">
        <v>3603</v>
      </c>
      <c r="K316" t="s">
        <v>28</v>
      </c>
    </row>
    <row r="317" spans="1:11" x14ac:dyDescent="0.35">
      <c r="A317">
        <v>1239</v>
      </c>
      <c r="B317" t="s">
        <v>3631</v>
      </c>
      <c r="C317">
        <v>30</v>
      </c>
      <c r="D317" t="s">
        <v>3632</v>
      </c>
      <c r="E317" t="s">
        <v>22</v>
      </c>
      <c r="F317" t="s">
        <v>16</v>
      </c>
      <c r="G317" t="s">
        <v>52</v>
      </c>
      <c r="H317" t="s">
        <v>13</v>
      </c>
      <c r="I317" t="s">
        <v>53</v>
      </c>
      <c r="J317" t="s">
        <v>3633</v>
      </c>
      <c r="K317" t="s">
        <v>19</v>
      </c>
    </row>
    <row r="318" spans="1:11" x14ac:dyDescent="0.35">
      <c r="A318">
        <v>1251</v>
      </c>
      <c r="B318" t="s">
        <v>3667</v>
      </c>
      <c r="C318">
        <v>30</v>
      </c>
      <c r="D318" t="s">
        <v>3668</v>
      </c>
      <c r="E318" t="s">
        <v>23</v>
      </c>
      <c r="F318" t="s">
        <v>25</v>
      </c>
      <c r="G318" t="s">
        <v>52</v>
      </c>
      <c r="H318" t="s">
        <v>13</v>
      </c>
      <c r="I318" t="s">
        <v>68</v>
      </c>
      <c r="J318" t="s">
        <v>3669</v>
      </c>
      <c r="K318" t="s">
        <v>76</v>
      </c>
    </row>
    <row r="319" spans="1:11" x14ac:dyDescent="0.35">
      <c r="A319">
        <v>1258</v>
      </c>
      <c r="B319" t="s">
        <v>3688</v>
      </c>
      <c r="C319">
        <v>30</v>
      </c>
      <c r="D319" t="s">
        <v>3689</v>
      </c>
      <c r="E319" t="s">
        <v>101</v>
      </c>
      <c r="F319" t="s">
        <v>67</v>
      </c>
      <c r="G319" t="s">
        <v>24</v>
      </c>
      <c r="H319" t="s">
        <v>25</v>
      </c>
      <c r="I319" t="s">
        <v>26</v>
      </c>
      <c r="J319" t="s">
        <v>3690</v>
      </c>
      <c r="K319" t="s">
        <v>19</v>
      </c>
    </row>
    <row r="320" spans="1:11" x14ac:dyDescent="0.35">
      <c r="A320">
        <v>1268</v>
      </c>
      <c r="B320" t="s">
        <v>3716</v>
      </c>
      <c r="C320">
        <v>30</v>
      </c>
      <c r="D320" t="s">
        <v>3717</v>
      </c>
      <c r="E320" t="s">
        <v>34</v>
      </c>
      <c r="F320" t="s">
        <v>149</v>
      </c>
      <c r="G320" t="s">
        <v>80</v>
      </c>
      <c r="H320" t="s">
        <v>32</v>
      </c>
      <c r="I320" t="s">
        <v>146</v>
      </c>
      <c r="J320" t="s">
        <v>3718</v>
      </c>
      <c r="K320" t="s">
        <v>28</v>
      </c>
    </row>
    <row r="321" spans="1:11" x14ac:dyDescent="0.35">
      <c r="A321">
        <v>1271</v>
      </c>
      <c r="B321" t="s">
        <v>3725</v>
      </c>
      <c r="C321">
        <v>30</v>
      </c>
      <c r="D321" t="s">
        <v>3726</v>
      </c>
      <c r="E321" t="s">
        <v>133</v>
      </c>
      <c r="F321" t="s">
        <v>79</v>
      </c>
      <c r="G321" t="s">
        <v>120</v>
      </c>
      <c r="H321" t="s">
        <v>57</v>
      </c>
      <c r="I321" t="s">
        <v>58</v>
      </c>
      <c r="J321">
        <v>6493633376</v>
      </c>
      <c r="K321" t="s">
        <v>37</v>
      </c>
    </row>
    <row r="322" spans="1:11" x14ac:dyDescent="0.35">
      <c r="A322">
        <v>1278</v>
      </c>
      <c r="B322" t="s">
        <v>3744</v>
      </c>
      <c r="C322">
        <v>30</v>
      </c>
      <c r="D322" t="s">
        <v>3745</v>
      </c>
      <c r="E322" t="s">
        <v>101</v>
      </c>
      <c r="F322" t="s">
        <v>31</v>
      </c>
      <c r="G322" t="s">
        <v>15</v>
      </c>
      <c r="H322" t="s">
        <v>16</v>
      </c>
      <c r="I322" t="s">
        <v>88</v>
      </c>
      <c r="J322" t="s">
        <v>3746</v>
      </c>
      <c r="K322" t="s">
        <v>19</v>
      </c>
    </row>
    <row r="323" spans="1:11" x14ac:dyDescent="0.35">
      <c r="A323">
        <v>1283</v>
      </c>
      <c r="B323" t="s">
        <v>3759</v>
      </c>
      <c r="C323">
        <v>30</v>
      </c>
      <c r="D323" t="s">
        <v>3760</v>
      </c>
      <c r="E323" t="s">
        <v>40</v>
      </c>
      <c r="F323" t="s">
        <v>31</v>
      </c>
      <c r="G323" t="s">
        <v>62</v>
      </c>
      <c r="H323" t="s">
        <v>23</v>
      </c>
      <c r="I323" t="s">
        <v>146</v>
      </c>
      <c r="J323" t="s">
        <v>3761</v>
      </c>
      <c r="K323" t="s">
        <v>19</v>
      </c>
    </row>
    <row r="324" spans="1:11" x14ac:dyDescent="0.35">
      <c r="A324">
        <v>1288</v>
      </c>
      <c r="B324" t="s">
        <v>3774</v>
      </c>
      <c r="C324">
        <v>30</v>
      </c>
      <c r="D324" t="s">
        <v>3775</v>
      </c>
      <c r="E324" t="s">
        <v>22</v>
      </c>
      <c r="F324" t="s">
        <v>32</v>
      </c>
      <c r="G324" t="s">
        <v>62</v>
      </c>
      <c r="H324" t="s">
        <v>23</v>
      </c>
      <c r="I324" t="s">
        <v>116</v>
      </c>
      <c r="J324" t="s">
        <v>3776</v>
      </c>
      <c r="K324" t="s">
        <v>37</v>
      </c>
    </row>
    <row r="325" spans="1:11" x14ac:dyDescent="0.35">
      <c r="A325">
        <v>1310</v>
      </c>
      <c r="B325" t="s">
        <v>3839</v>
      </c>
      <c r="C325">
        <v>30</v>
      </c>
      <c r="D325" t="s">
        <v>3840</v>
      </c>
      <c r="E325" t="s">
        <v>149</v>
      </c>
      <c r="F325" t="s">
        <v>42</v>
      </c>
      <c r="G325" t="s">
        <v>87</v>
      </c>
      <c r="H325" t="s">
        <v>79</v>
      </c>
      <c r="I325" t="s">
        <v>146</v>
      </c>
      <c r="J325" t="s">
        <v>3841</v>
      </c>
      <c r="K325" t="s">
        <v>37</v>
      </c>
    </row>
    <row r="326" spans="1:11" x14ac:dyDescent="0.35">
      <c r="A326">
        <v>1317</v>
      </c>
      <c r="B326" t="s">
        <v>3858</v>
      </c>
      <c r="C326">
        <v>30</v>
      </c>
      <c r="D326" t="s">
        <v>3859</v>
      </c>
      <c r="E326" t="s">
        <v>13</v>
      </c>
      <c r="F326" t="s">
        <v>31</v>
      </c>
      <c r="G326" t="s">
        <v>62</v>
      </c>
      <c r="H326" t="s">
        <v>23</v>
      </c>
      <c r="I326" t="s">
        <v>17</v>
      </c>
      <c r="J326" t="s">
        <v>3860</v>
      </c>
      <c r="K326" t="s">
        <v>19</v>
      </c>
    </row>
    <row r="327" spans="1:11" x14ac:dyDescent="0.35">
      <c r="A327">
        <v>1318</v>
      </c>
      <c r="B327" t="s">
        <v>3861</v>
      </c>
      <c r="C327">
        <v>30</v>
      </c>
      <c r="D327" t="s">
        <v>3862</v>
      </c>
      <c r="E327" t="s">
        <v>34</v>
      </c>
      <c r="F327" t="s">
        <v>149</v>
      </c>
      <c r="G327" t="s">
        <v>62</v>
      </c>
      <c r="H327" t="s">
        <v>23</v>
      </c>
      <c r="I327" t="s">
        <v>91</v>
      </c>
      <c r="J327" t="s">
        <v>3863</v>
      </c>
      <c r="K327" t="s">
        <v>76</v>
      </c>
    </row>
    <row r="328" spans="1:11" x14ac:dyDescent="0.35">
      <c r="A328">
        <v>1322</v>
      </c>
      <c r="B328" t="s">
        <v>3873</v>
      </c>
      <c r="C328">
        <v>30</v>
      </c>
      <c r="D328" t="s">
        <v>3874</v>
      </c>
      <c r="E328" t="s">
        <v>67</v>
      </c>
      <c r="F328" t="s">
        <v>16</v>
      </c>
      <c r="G328" t="s">
        <v>41</v>
      </c>
      <c r="H328" t="s">
        <v>42</v>
      </c>
      <c r="I328" t="s">
        <v>63</v>
      </c>
      <c r="J328" t="s">
        <v>3875</v>
      </c>
      <c r="K328" t="s">
        <v>76</v>
      </c>
    </row>
    <row r="329" spans="1:11" x14ac:dyDescent="0.35">
      <c r="A329">
        <v>1325</v>
      </c>
      <c r="B329" t="s">
        <v>3882</v>
      </c>
      <c r="C329">
        <v>30</v>
      </c>
      <c r="D329" t="s">
        <v>3883</v>
      </c>
      <c r="E329" t="s">
        <v>34</v>
      </c>
      <c r="F329" t="s">
        <v>177</v>
      </c>
      <c r="G329" t="s">
        <v>24</v>
      </c>
      <c r="H329" t="s">
        <v>25</v>
      </c>
      <c r="I329" t="s">
        <v>116</v>
      </c>
      <c r="J329" t="s">
        <v>3884</v>
      </c>
      <c r="K329" t="s">
        <v>28</v>
      </c>
    </row>
    <row r="330" spans="1:11" x14ac:dyDescent="0.35">
      <c r="A330">
        <v>1326</v>
      </c>
      <c r="B330" t="s">
        <v>3885</v>
      </c>
      <c r="C330">
        <v>30</v>
      </c>
      <c r="D330" t="s">
        <v>3886</v>
      </c>
      <c r="E330" t="s">
        <v>79</v>
      </c>
      <c r="F330" t="s">
        <v>25</v>
      </c>
      <c r="G330" t="s">
        <v>15</v>
      </c>
      <c r="H330" t="s">
        <v>16</v>
      </c>
      <c r="I330" t="s">
        <v>58</v>
      </c>
      <c r="J330" t="s">
        <v>3887</v>
      </c>
      <c r="K330" t="s">
        <v>76</v>
      </c>
    </row>
    <row r="331" spans="1:11" x14ac:dyDescent="0.35">
      <c r="A331">
        <v>1328</v>
      </c>
      <c r="B331" t="s">
        <v>3891</v>
      </c>
      <c r="C331">
        <v>30</v>
      </c>
      <c r="D331" t="s">
        <v>3892</v>
      </c>
      <c r="E331" t="s">
        <v>34</v>
      </c>
      <c r="F331" t="s">
        <v>32</v>
      </c>
      <c r="G331" t="s">
        <v>120</v>
      </c>
      <c r="H331" t="s">
        <v>57</v>
      </c>
      <c r="I331" t="s">
        <v>58</v>
      </c>
      <c r="J331" t="s">
        <v>3893</v>
      </c>
      <c r="K331" t="s">
        <v>19</v>
      </c>
    </row>
    <row r="332" spans="1:11" x14ac:dyDescent="0.35">
      <c r="A332">
        <v>1333</v>
      </c>
      <c r="B332" t="s">
        <v>3906</v>
      </c>
      <c r="C332">
        <v>30</v>
      </c>
      <c r="D332" t="s">
        <v>3907</v>
      </c>
      <c r="E332" t="s">
        <v>31</v>
      </c>
      <c r="F332" t="s">
        <v>201</v>
      </c>
      <c r="G332" t="s">
        <v>41</v>
      </c>
      <c r="H332" t="s">
        <v>42</v>
      </c>
      <c r="I332" t="s">
        <v>48</v>
      </c>
      <c r="J332" t="s">
        <v>3908</v>
      </c>
      <c r="K332" t="s">
        <v>76</v>
      </c>
    </row>
    <row r="333" spans="1:11" x14ac:dyDescent="0.35">
      <c r="A333">
        <v>1339</v>
      </c>
      <c r="B333" t="s">
        <v>3923</v>
      </c>
      <c r="C333">
        <v>30</v>
      </c>
      <c r="D333" t="s">
        <v>3924</v>
      </c>
      <c r="E333" t="s">
        <v>34</v>
      </c>
      <c r="F333" t="s">
        <v>13</v>
      </c>
      <c r="G333" t="s">
        <v>120</v>
      </c>
      <c r="H333" t="s">
        <v>57</v>
      </c>
      <c r="I333" t="s">
        <v>58</v>
      </c>
      <c r="J333">
        <f>1-523-221-5923</f>
        <v>-6666</v>
      </c>
      <c r="K333" t="s">
        <v>37</v>
      </c>
    </row>
    <row r="334" spans="1:11" x14ac:dyDescent="0.35">
      <c r="A334">
        <v>1348</v>
      </c>
      <c r="B334" t="s">
        <v>3948</v>
      </c>
      <c r="C334">
        <v>30</v>
      </c>
      <c r="D334" t="s">
        <v>3949</v>
      </c>
      <c r="E334" t="s">
        <v>23</v>
      </c>
      <c r="F334" t="s">
        <v>40</v>
      </c>
      <c r="G334" t="s">
        <v>120</v>
      </c>
      <c r="H334" t="s">
        <v>57</v>
      </c>
      <c r="I334" t="s">
        <v>58</v>
      </c>
      <c r="J334" t="s">
        <v>3950</v>
      </c>
      <c r="K334" t="s">
        <v>76</v>
      </c>
    </row>
    <row r="335" spans="1:11" x14ac:dyDescent="0.35">
      <c r="A335">
        <v>1356</v>
      </c>
      <c r="B335" t="s">
        <v>3969</v>
      </c>
      <c r="C335">
        <v>30</v>
      </c>
      <c r="D335" t="s">
        <v>3970</v>
      </c>
      <c r="E335" t="s">
        <v>57</v>
      </c>
      <c r="F335" t="s">
        <v>177</v>
      </c>
      <c r="G335" t="s">
        <v>52</v>
      </c>
      <c r="H335" t="s">
        <v>13</v>
      </c>
      <c r="I335" t="s">
        <v>26</v>
      </c>
      <c r="J335">
        <v>9802010352</v>
      </c>
      <c r="K335" t="s">
        <v>19</v>
      </c>
    </row>
    <row r="336" spans="1:11" x14ac:dyDescent="0.35">
      <c r="A336">
        <v>1357</v>
      </c>
      <c r="B336" t="s">
        <v>3971</v>
      </c>
      <c r="C336">
        <v>30</v>
      </c>
      <c r="D336" t="s">
        <v>3972</v>
      </c>
      <c r="E336" t="s">
        <v>169</v>
      </c>
      <c r="F336" t="s">
        <v>13</v>
      </c>
      <c r="G336" t="s">
        <v>87</v>
      </c>
      <c r="H336" t="s">
        <v>79</v>
      </c>
      <c r="I336" t="s">
        <v>146</v>
      </c>
      <c r="J336" t="s">
        <v>3973</v>
      </c>
      <c r="K336" t="s">
        <v>28</v>
      </c>
    </row>
    <row r="337" spans="1:11" x14ac:dyDescent="0.35">
      <c r="A337">
        <v>1364</v>
      </c>
      <c r="B337" t="s">
        <v>3992</v>
      </c>
      <c r="C337">
        <v>30</v>
      </c>
      <c r="D337" t="s">
        <v>3993</v>
      </c>
      <c r="E337" t="s">
        <v>16</v>
      </c>
      <c r="F337" t="s">
        <v>169</v>
      </c>
      <c r="G337" t="s">
        <v>24</v>
      </c>
      <c r="H337" t="s">
        <v>25</v>
      </c>
      <c r="I337" t="s">
        <v>88</v>
      </c>
      <c r="J337" t="s">
        <v>3994</v>
      </c>
      <c r="K337" t="s">
        <v>28</v>
      </c>
    </row>
    <row r="338" spans="1:11" x14ac:dyDescent="0.35">
      <c r="A338">
        <v>1378</v>
      </c>
      <c r="B338" t="s">
        <v>4033</v>
      </c>
      <c r="C338">
        <v>30</v>
      </c>
      <c r="D338" t="s">
        <v>4034</v>
      </c>
      <c r="E338" t="s">
        <v>57</v>
      </c>
      <c r="F338" t="s">
        <v>57</v>
      </c>
      <c r="G338" t="s">
        <v>24</v>
      </c>
      <c r="H338" t="s">
        <v>25</v>
      </c>
      <c r="I338" t="s">
        <v>48</v>
      </c>
      <c r="J338" t="s">
        <v>4035</v>
      </c>
      <c r="K338" t="s">
        <v>28</v>
      </c>
    </row>
    <row r="339" spans="1:11" x14ac:dyDescent="0.35">
      <c r="A339">
        <v>1396</v>
      </c>
      <c r="B339" t="s">
        <v>4085</v>
      </c>
      <c r="C339">
        <v>30</v>
      </c>
      <c r="D339" t="s">
        <v>4086</v>
      </c>
      <c r="E339" t="s">
        <v>25</v>
      </c>
      <c r="F339" t="s">
        <v>133</v>
      </c>
      <c r="G339" t="s">
        <v>15</v>
      </c>
      <c r="H339" t="s">
        <v>16</v>
      </c>
      <c r="I339" t="s">
        <v>170</v>
      </c>
      <c r="J339">
        <f>1-682-394-3598</f>
        <v>-4673</v>
      </c>
      <c r="K339" t="s">
        <v>44</v>
      </c>
    </row>
    <row r="340" spans="1:11" x14ac:dyDescent="0.35">
      <c r="A340">
        <v>1399</v>
      </c>
      <c r="B340" t="s">
        <v>4093</v>
      </c>
      <c r="C340">
        <v>30</v>
      </c>
      <c r="D340" t="s">
        <v>4094</v>
      </c>
      <c r="E340" t="s">
        <v>57</v>
      </c>
      <c r="F340" t="s">
        <v>67</v>
      </c>
      <c r="G340" t="s">
        <v>41</v>
      </c>
      <c r="H340" t="s">
        <v>42</v>
      </c>
      <c r="I340" t="s">
        <v>53</v>
      </c>
      <c r="J340" t="s">
        <v>4095</v>
      </c>
      <c r="K340" t="s">
        <v>44</v>
      </c>
    </row>
    <row r="341" spans="1:11" x14ac:dyDescent="0.35">
      <c r="A341">
        <v>1400</v>
      </c>
      <c r="B341" t="s">
        <v>4096</v>
      </c>
      <c r="C341">
        <v>30</v>
      </c>
      <c r="D341" t="s">
        <v>4097</v>
      </c>
      <c r="E341" t="s">
        <v>23</v>
      </c>
      <c r="F341" t="s">
        <v>14</v>
      </c>
      <c r="G341" t="s">
        <v>47</v>
      </c>
      <c r="H341" t="s">
        <v>31</v>
      </c>
      <c r="I341" t="s">
        <v>88</v>
      </c>
      <c r="J341">
        <v>555039739</v>
      </c>
      <c r="K341" t="s">
        <v>44</v>
      </c>
    </row>
    <row r="342" spans="1:11" x14ac:dyDescent="0.35">
      <c r="A342">
        <v>1411</v>
      </c>
      <c r="B342" t="s">
        <v>4126</v>
      </c>
      <c r="C342">
        <v>30</v>
      </c>
      <c r="D342" t="s">
        <v>4127</v>
      </c>
      <c r="E342" t="s">
        <v>42</v>
      </c>
      <c r="F342" t="s">
        <v>201</v>
      </c>
      <c r="G342" t="s">
        <v>62</v>
      </c>
      <c r="H342" t="s">
        <v>23</v>
      </c>
      <c r="I342" t="s">
        <v>58</v>
      </c>
      <c r="J342" t="s">
        <v>4128</v>
      </c>
      <c r="K342" t="s">
        <v>44</v>
      </c>
    </row>
    <row r="343" spans="1:11" x14ac:dyDescent="0.35">
      <c r="A343">
        <v>1412</v>
      </c>
      <c r="B343" t="s">
        <v>4129</v>
      </c>
      <c r="C343">
        <v>30</v>
      </c>
      <c r="D343" t="s">
        <v>4130</v>
      </c>
      <c r="E343" t="s">
        <v>23</v>
      </c>
      <c r="F343" t="s">
        <v>16</v>
      </c>
      <c r="G343" t="s">
        <v>41</v>
      </c>
      <c r="H343" t="s">
        <v>42</v>
      </c>
      <c r="I343" t="s">
        <v>35</v>
      </c>
      <c r="J343" t="s">
        <v>4131</v>
      </c>
      <c r="K343" t="s">
        <v>28</v>
      </c>
    </row>
    <row r="344" spans="1:11" x14ac:dyDescent="0.35">
      <c r="A344">
        <v>1415</v>
      </c>
      <c r="B344" t="s">
        <v>4137</v>
      </c>
      <c r="C344">
        <v>30</v>
      </c>
      <c r="D344" t="s">
        <v>4138</v>
      </c>
      <c r="E344" t="s">
        <v>133</v>
      </c>
      <c r="F344" t="s">
        <v>133</v>
      </c>
      <c r="G344" t="s">
        <v>33</v>
      </c>
      <c r="H344" t="s">
        <v>34</v>
      </c>
      <c r="I344" t="s">
        <v>35</v>
      </c>
      <c r="J344" t="s">
        <v>4139</v>
      </c>
      <c r="K344" t="s">
        <v>76</v>
      </c>
    </row>
    <row r="345" spans="1:11" x14ac:dyDescent="0.35">
      <c r="A345">
        <v>1420</v>
      </c>
      <c r="B345" t="s">
        <v>4151</v>
      </c>
      <c r="C345">
        <v>30</v>
      </c>
      <c r="D345" t="s">
        <v>4152</v>
      </c>
      <c r="E345" t="s">
        <v>101</v>
      </c>
      <c r="F345" t="s">
        <v>22</v>
      </c>
      <c r="G345" t="s">
        <v>15</v>
      </c>
      <c r="H345" t="s">
        <v>16</v>
      </c>
      <c r="I345" t="s">
        <v>48</v>
      </c>
      <c r="J345" t="s">
        <v>4153</v>
      </c>
      <c r="K345" t="s">
        <v>44</v>
      </c>
    </row>
    <row r="346" spans="1:11" x14ac:dyDescent="0.35">
      <c r="A346">
        <v>1421</v>
      </c>
      <c r="B346" t="s">
        <v>4154</v>
      </c>
      <c r="C346">
        <v>30</v>
      </c>
      <c r="D346" t="s">
        <v>4155</v>
      </c>
      <c r="E346" t="s">
        <v>201</v>
      </c>
      <c r="F346" t="s">
        <v>133</v>
      </c>
      <c r="G346" t="s">
        <v>47</v>
      </c>
      <c r="H346" t="s">
        <v>31</v>
      </c>
      <c r="I346" t="s">
        <v>170</v>
      </c>
      <c r="J346" t="s">
        <v>4156</v>
      </c>
      <c r="K346" t="s">
        <v>19</v>
      </c>
    </row>
    <row r="347" spans="1:11" x14ac:dyDescent="0.35">
      <c r="A347">
        <v>1451</v>
      </c>
      <c r="B347" t="s">
        <v>4242</v>
      </c>
      <c r="C347">
        <v>30</v>
      </c>
      <c r="D347" t="s">
        <v>4243</v>
      </c>
      <c r="E347" t="s">
        <v>67</v>
      </c>
      <c r="F347" t="s">
        <v>57</v>
      </c>
      <c r="G347" t="s">
        <v>47</v>
      </c>
      <c r="H347" t="s">
        <v>31</v>
      </c>
      <c r="I347" t="s">
        <v>35</v>
      </c>
      <c r="J347" t="s">
        <v>4244</v>
      </c>
      <c r="K347" t="s">
        <v>76</v>
      </c>
    </row>
    <row r="348" spans="1:11" x14ac:dyDescent="0.35">
      <c r="A348">
        <v>1457</v>
      </c>
      <c r="B348" t="s">
        <v>4260</v>
      </c>
      <c r="C348">
        <v>30</v>
      </c>
      <c r="D348" t="s">
        <v>4261</v>
      </c>
      <c r="E348" t="s">
        <v>101</v>
      </c>
      <c r="F348" t="s">
        <v>169</v>
      </c>
      <c r="G348" t="s">
        <v>15</v>
      </c>
      <c r="H348" t="s">
        <v>16</v>
      </c>
      <c r="I348" t="s">
        <v>63</v>
      </c>
      <c r="J348" t="s">
        <v>4262</v>
      </c>
      <c r="K348" t="s">
        <v>19</v>
      </c>
    </row>
    <row r="349" spans="1:11" x14ac:dyDescent="0.35">
      <c r="A349">
        <v>1468</v>
      </c>
      <c r="B349" t="s">
        <v>4293</v>
      </c>
      <c r="C349">
        <v>30</v>
      </c>
      <c r="D349" t="s">
        <v>4294</v>
      </c>
      <c r="E349" t="s">
        <v>42</v>
      </c>
      <c r="F349" t="s">
        <v>42</v>
      </c>
      <c r="G349" t="s">
        <v>62</v>
      </c>
      <c r="H349" t="s">
        <v>23</v>
      </c>
      <c r="I349" t="s">
        <v>53</v>
      </c>
      <c r="J349" t="s">
        <v>4295</v>
      </c>
      <c r="K349" t="s">
        <v>76</v>
      </c>
    </row>
    <row r="350" spans="1:11" x14ac:dyDescent="0.35">
      <c r="A350">
        <v>1495</v>
      </c>
      <c r="B350" t="s">
        <v>4372</v>
      </c>
      <c r="C350">
        <v>30</v>
      </c>
      <c r="D350" t="s">
        <v>4373</v>
      </c>
      <c r="E350" t="s">
        <v>25</v>
      </c>
      <c r="F350" t="s">
        <v>169</v>
      </c>
      <c r="G350" t="s">
        <v>87</v>
      </c>
      <c r="H350" t="s">
        <v>79</v>
      </c>
      <c r="I350" t="s">
        <v>35</v>
      </c>
      <c r="J350">
        <v>6906317518</v>
      </c>
      <c r="K350" t="s">
        <v>19</v>
      </c>
    </row>
    <row r="351" spans="1:11" x14ac:dyDescent="0.35">
      <c r="A351">
        <v>1502</v>
      </c>
      <c r="B351" t="s">
        <v>4391</v>
      </c>
      <c r="C351">
        <v>30</v>
      </c>
      <c r="D351" t="s">
        <v>4392</v>
      </c>
      <c r="E351" t="s">
        <v>169</v>
      </c>
      <c r="F351" t="s">
        <v>201</v>
      </c>
      <c r="G351" t="s">
        <v>120</v>
      </c>
      <c r="H351" t="s">
        <v>57</v>
      </c>
      <c r="I351" t="s">
        <v>153</v>
      </c>
      <c r="J351" t="s">
        <v>4393</v>
      </c>
      <c r="K351" t="s">
        <v>76</v>
      </c>
    </row>
    <row r="352" spans="1:11" x14ac:dyDescent="0.35">
      <c r="A352">
        <v>1515</v>
      </c>
      <c r="B352" t="s">
        <v>4430</v>
      </c>
      <c r="C352">
        <v>30</v>
      </c>
      <c r="D352" t="s">
        <v>4431</v>
      </c>
      <c r="E352" t="s">
        <v>23</v>
      </c>
      <c r="F352" t="s">
        <v>31</v>
      </c>
      <c r="G352" t="s">
        <v>52</v>
      </c>
      <c r="H352" t="s">
        <v>13</v>
      </c>
      <c r="I352" t="s">
        <v>102</v>
      </c>
      <c r="J352" t="s">
        <v>4432</v>
      </c>
      <c r="K352" t="s">
        <v>28</v>
      </c>
    </row>
    <row r="353" spans="1:11" x14ac:dyDescent="0.35">
      <c r="A353">
        <v>1519</v>
      </c>
      <c r="B353" t="s">
        <v>4442</v>
      </c>
      <c r="C353">
        <v>30</v>
      </c>
      <c r="D353" t="s">
        <v>4443</v>
      </c>
      <c r="E353" t="s">
        <v>79</v>
      </c>
      <c r="F353" t="s">
        <v>40</v>
      </c>
      <c r="G353" t="s">
        <v>80</v>
      </c>
      <c r="H353" t="s">
        <v>32</v>
      </c>
      <c r="I353" t="s">
        <v>53</v>
      </c>
      <c r="J353" t="s">
        <v>4444</v>
      </c>
      <c r="K353" t="s">
        <v>44</v>
      </c>
    </row>
    <row r="354" spans="1:11" x14ac:dyDescent="0.35">
      <c r="A354">
        <v>1552</v>
      </c>
      <c r="B354" t="s">
        <v>4536</v>
      </c>
      <c r="C354">
        <v>30</v>
      </c>
      <c r="D354" t="s">
        <v>4537</v>
      </c>
      <c r="E354" t="s">
        <v>13</v>
      </c>
      <c r="F354" t="s">
        <v>32</v>
      </c>
      <c r="G354" t="s">
        <v>62</v>
      </c>
      <c r="H354" t="s">
        <v>23</v>
      </c>
      <c r="I354" t="s">
        <v>63</v>
      </c>
      <c r="J354" t="s">
        <v>4538</v>
      </c>
      <c r="K354" t="s">
        <v>44</v>
      </c>
    </row>
    <row r="355" spans="1:11" x14ac:dyDescent="0.35">
      <c r="A355">
        <v>1554</v>
      </c>
      <c r="B355" t="s">
        <v>4542</v>
      </c>
      <c r="C355">
        <v>30</v>
      </c>
      <c r="D355" t="s">
        <v>4543</v>
      </c>
      <c r="E355" t="s">
        <v>16</v>
      </c>
      <c r="F355" t="s">
        <v>34</v>
      </c>
      <c r="G355" t="s">
        <v>41</v>
      </c>
      <c r="H355" t="s">
        <v>42</v>
      </c>
      <c r="I355" t="s">
        <v>170</v>
      </c>
      <c r="J355" t="s">
        <v>4544</v>
      </c>
      <c r="K355" t="s">
        <v>28</v>
      </c>
    </row>
    <row r="356" spans="1:11" x14ac:dyDescent="0.35">
      <c r="A356">
        <v>1555</v>
      </c>
      <c r="B356" t="s">
        <v>4545</v>
      </c>
      <c r="C356">
        <v>30</v>
      </c>
      <c r="D356" t="s">
        <v>4546</v>
      </c>
      <c r="E356" t="s">
        <v>149</v>
      </c>
      <c r="F356" t="s">
        <v>34</v>
      </c>
      <c r="G356" t="s">
        <v>87</v>
      </c>
      <c r="H356" t="s">
        <v>79</v>
      </c>
      <c r="I356" t="s">
        <v>26</v>
      </c>
      <c r="J356">
        <v>7433333604</v>
      </c>
      <c r="K356" t="s">
        <v>28</v>
      </c>
    </row>
    <row r="357" spans="1:11" x14ac:dyDescent="0.35">
      <c r="A357">
        <v>1558</v>
      </c>
      <c r="B357" t="s">
        <v>4553</v>
      </c>
      <c r="C357">
        <v>30</v>
      </c>
      <c r="D357" t="s">
        <v>4554</v>
      </c>
      <c r="E357" t="s">
        <v>32</v>
      </c>
      <c r="F357" t="s">
        <v>57</v>
      </c>
      <c r="G357" t="s">
        <v>52</v>
      </c>
      <c r="H357" t="s">
        <v>13</v>
      </c>
      <c r="I357" t="s">
        <v>68</v>
      </c>
      <c r="J357" t="s">
        <v>4555</v>
      </c>
      <c r="K357" t="s">
        <v>44</v>
      </c>
    </row>
    <row r="358" spans="1:11" x14ac:dyDescent="0.35">
      <c r="A358">
        <v>1561</v>
      </c>
      <c r="B358" t="s">
        <v>4562</v>
      </c>
      <c r="C358">
        <v>30</v>
      </c>
      <c r="D358" t="s">
        <v>4563</v>
      </c>
      <c r="E358" t="s">
        <v>67</v>
      </c>
      <c r="F358" t="s">
        <v>133</v>
      </c>
      <c r="G358" t="s">
        <v>24</v>
      </c>
      <c r="H358" t="s">
        <v>25</v>
      </c>
      <c r="I358" t="s">
        <v>91</v>
      </c>
      <c r="J358" t="s">
        <v>4564</v>
      </c>
      <c r="K358" t="s">
        <v>19</v>
      </c>
    </row>
    <row r="359" spans="1:11" x14ac:dyDescent="0.35">
      <c r="A359">
        <v>3158</v>
      </c>
      <c r="B359" t="s">
        <v>9069</v>
      </c>
      <c r="C359">
        <v>30</v>
      </c>
      <c r="D359" t="s">
        <v>9070</v>
      </c>
      <c r="E359" t="s">
        <v>23</v>
      </c>
      <c r="F359" t="s">
        <v>34</v>
      </c>
      <c r="G359" t="s">
        <v>24</v>
      </c>
      <c r="H359" t="s">
        <v>25</v>
      </c>
      <c r="I359" t="s">
        <v>35</v>
      </c>
      <c r="J359" t="s">
        <v>9071</v>
      </c>
      <c r="K359" t="s">
        <v>44</v>
      </c>
    </row>
    <row r="360" spans="1:11" x14ac:dyDescent="0.35">
      <c r="A360">
        <v>3202</v>
      </c>
      <c r="B360" t="s">
        <v>9194</v>
      </c>
      <c r="C360">
        <v>30</v>
      </c>
      <c r="D360" t="s">
        <v>9195</v>
      </c>
      <c r="E360" t="s">
        <v>201</v>
      </c>
      <c r="F360" t="s">
        <v>23</v>
      </c>
      <c r="G360" t="s">
        <v>33</v>
      </c>
      <c r="H360" t="s">
        <v>34</v>
      </c>
      <c r="I360" t="s">
        <v>116</v>
      </c>
      <c r="J360" t="s">
        <v>9196</v>
      </c>
      <c r="K360" t="s">
        <v>28</v>
      </c>
    </row>
    <row r="361" spans="1:11" x14ac:dyDescent="0.35">
      <c r="A361">
        <v>3209</v>
      </c>
      <c r="B361" t="s">
        <v>9215</v>
      </c>
      <c r="C361">
        <v>30</v>
      </c>
      <c r="D361" t="s">
        <v>9216</v>
      </c>
      <c r="E361" t="s">
        <v>32</v>
      </c>
      <c r="F361" t="s">
        <v>34</v>
      </c>
      <c r="G361" t="s">
        <v>47</v>
      </c>
      <c r="H361" t="s">
        <v>31</v>
      </c>
      <c r="I361" t="s">
        <v>68</v>
      </c>
      <c r="J361" t="s">
        <v>9217</v>
      </c>
      <c r="K361" t="s">
        <v>19</v>
      </c>
    </row>
    <row r="362" spans="1:11" x14ac:dyDescent="0.35">
      <c r="A362">
        <v>3211</v>
      </c>
      <c r="B362" t="s">
        <v>9221</v>
      </c>
      <c r="C362">
        <v>30</v>
      </c>
      <c r="D362" t="s">
        <v>9222</v>
      </c>
      <c r="E362" t="s">
        <v>79</v>
      </c>
      <c r="F362" t="s">
        <v>67</v>
      </c>
      <c r="G362" t="s">
        <v>52</v>
      </c>
      <c r="H362" t="s">
        <v>13</v>
      </c>
      <c r="I362" t="s">
        <v>102</v>
      </c>
      <c r="J362" t="s">
        <v>9223</v>
      </c>
      <c r="K362" t="s">
        <v>37</v>
      </c>
    </row>
    <row r="363" spans="1:11" x14ac:dyDescent="0.35">
      <c r="A363">
        <v>3248</v>
      </c>
      <c r="B363" t="s">
        <v>9325</v>
      </c>
      <c r="C363">
        <v>30</v>
      </c>
      <c r="D363" t="s">
        <v>9326</v>
      </c>
      <c r="E363" t="s">
        <v>79</v>
      </c>
      <c r="F363" t="s">
        <v>149</v>
      </c>
      <c r="G363" t="s">
        <v>47</v>
      </c>
      <c r="H363" t="s">
        <v>31</v>
      </c>
      <c r="I363" t="s">
        <v>63</v>
      </c>
      <c r="J363" t="s">
        <v>9327</v>
      </c>
      <c r="K363" t="s">
        <v>44</v>
      </c>
    </row>
    <row r="364" spans="1:11" x14ac:dyDescent="0.35">
      <c r="A364">
        <v>3249</v>
      </c>
      <c r="B364" t="s">
        <v>9328</v>
      </c>
      <c r="C364">
        <v>30</v>
      </c>
      <c r="D364" t="s">
        <v>9329</v>
      </c>
      <c r="E364" t="s">
        <v>67</v>
      </c>
      <c r="F364" t="s">
        <v>67</v>
      </c>
      <c r="G364" t="s">
        <v>15</v>
      </c>
      <c r="H364" t="s">
        <v>16</v>
      </c>
      <c r="I364" t="s">
        <v>48</v>
      </c>
      <c r="J364" t="s">
        <v>9330</v>
      </c>
      <c r="K364" t="s">
        <v>44</v>
      </c>
    </row>
    <row r="365" spans="1:11" x14ac:dyDescent="0.35">
      <c r="A365">
        <v>3256</v>
      </c>
      <c r="B365" t="s">
        <v>9349</v>
      </c>
      <c r="C365">
        <v>30</v>
      </c>
      <c r="D365" t="s">
        <v>9350</v>
      </c>
      <c r="E365" t="s">
        <v>13</v>
      </c>
      <c r="F365" t="s">
        <v>22</v>
      </c>
      <c r="G365" t="s">
        <v>62</v>
      </c>
      <c r="H365" t="s">
        <v>23</v>
      </c>
      <c r="I365" t="s">
        <v>102</v>
      </c>
      <c r="J365" t="s">
        <v>9351</v>
      </c>
      <c r="K365" t="s">
        <v>44</v>
      </c>
    </row>
    <row r="366" spans="1:11" x14ac:dyDescent="0.35">
      <c r="A366">
        <v>3259</v>
      </c>
      <c r="B366" t="s">
        <v>9358</v>
      </c>
      <c r="C366">
        <v>30</v>
      </c>
      <c r="D366" t="s">
        <v>9359</v>
      </c>
      <c r="E366" t="s">
        <v>14</v>
      </c>
      <c r="F366" t="s">
        <v>23</v>
      </c>
      <c r="G366" t="s">
        <v>62</v>
      </c>
      <c r="H366" t="s">
        <v>23</v>
      </c>
      <c r="I366" t="s">
        <v>26</v>
      </c>
      <c r="J366" t="s">
        <v>9360</v>
      </c>
      <c r="K366" t="s">
        <v>19</v>
      </c>
    </row>
    <row r="367" spans="1:11" x14ac:dyDescent="0.35">
      <c r="A367">
        <v>3279</v>
      </c>
      <c r="B367" t="s">
        <v>9411</v>
      </c>
      <c r="C367">
        <v>30</v>
      </c>
      <c r="D367" t="s">
        <v>9412</v>
      </c>
      <c r="E367" t="s">
        <v>42</v>
      </c>
      <c r="F367" t="s">
        <v>14</v>
      </c>
      <c r="G367" t="s">
        <v>80</v>
      </c>
      <c r="H367" t="s">
        <v>32</v>
      </c>
      <c r="I367" t="s">
        <v>17</v>
      </c>
      <c r="J367" t="s">
        <v>9413</v>
      </c>
      <c r="K367" t="s">
        <v>76</v>
      </c>
    </row>
    <row r="368" spans="1:11" x14ac:dyDescent="0.35">
      <c r="A368">
        <v>3291</v>
      </c>
      <c r="B368" t="s">
        <v>9444</v>
      </c>
      <c r="C368">
        <v>30</v>
      </c>
      <c r="D368" t="s">
        <v>9445</v>
      </c>
      <c r="E368" t="s">
        <v>57</v>
      </c>
      <c r="F368" t="s">
        <v>13</v>
      </c>
      <c r="G368" t="s">
        <v>24</v>
      </c>
      <c r="H368" t="s">
        <v>25</v>
      </c>
      <c r="I368" t="s">
        <v>63</v>
      </c>
      <c r="J368" t="s">
        <v>9446</v>
      </c>
      <c r="K368" t="s">
        <v>76</v>
      </c>
    </row>
    <row r="369" spans="1:11" x14ac:dyDescent="0.35">
      <c r="A369">
        <v>3295</v>
      </c>
      <c r="B369" t="s">
        <v>9455</v>
      </c>
      <c r="C369">
        <v>30</v>
      </c>
      <c r="D369" t="s">
        <v>9456</v>
      </c>
      <c r="E369" t="s">
        <v>16</v>
      </c>
      <c r="F369" t="s">
        <v>169</v>
      </c>
      <c r="G369" t="s">
        <v>41</v>
      </c>
      <c r="H369" t="s">
        <v>42</v>
      </c>
      <c r="I369" t="s">
        <v>35</v>
      </c>
      <c r="J369" t="s">
        <v>9457</v>
      </c>
      <c r="K369" t="s">
        <v>44</v>
      </c>
    </row>
    <row r="370" spans="1:11" x14ac:dyDescent="0.35">
      <c r="A370">
        <v>3325</v>
      </c>
      <c r="B370" t="s">
        <v>9539</v>
      </c>
      <c r="C370">
        <v>30</v>
      </c>
      <c r="D370" t="s">
        <v>9540</v>
      </c>
      <c r="E370" t="s">
        <v>23</v>
      </c>
      <c r="F370" t="s">
        <v>22</v>
      </c>
      <c r="G370" t="s">
        <v>15</v>
      </c>
      <c r="H370" t="s">
        <v>16</v>
      </c>
      <c r="I370" t="s">
        <v>35</v>
      </c>
      <c r="J370" t="s">
        <v>9541</v>
      </c>
      <c r="K370" t="s">
        <v>19</v>
      </c>
    </row>
    <row r="371" spans="1:11" x14ac:dyDescent="0.35">
      <c r="A371">
        <v>3332</v>
      </c>
      <c r="B371" t="s">
        <v>9559</v>
      </c>
      <c r="C371">
        <v>30</v>
      </c>
      <c r="D371" t="s">
        <v>9560</v>
      </c>
      <c r="E371" t="s">
        <v>13</v>
      </c>
      <c r="F371" t="s">
        <v>13</v>
      </c>
      <c r="G371" t="s">
        <v>47</v>
      </c>
      <c r="H371" t="s">
        <v>31</v>
      </c>
      <c r="I371" t="s">
        <v>91</v>
      </c>
      <c r="J371" t="s">
        <v>9561</v>
      </c>
      <c r="K371" t="s">
        <v>28</v>
      </c>
    </row>
    <row r="372" spans="1:11" x14ac:dyDescent="0.35">
      <c r="A372">
        <v>3355</v>
      </c>
      <c r="B372" t="s">
        <v>9624</v>
      </c>
      <c r="C372">
        <v>30</v>
      </c>
      <c r="D372" t="s">
        <v>9625</v>
      </c>
      <c r="E372" t="s">
        <v>23</v>
      </c>
      <c r="F372" t="s">
        <v>22</v>
      </c>
      <c r="G372" t="s">
        <v>24</v>
      </c>
      <c r="H372" t="s">
        <v>25</v>
      </c>
      <c r="I372" t="s">
        <v>68</v>
      </c>
      <c r="J372">
        <v>8526256057</v>
      </c>
      <c r="K372" t="s">
        <v>19</v>
      </c>
    </row>
    <row r="373" spans="1:11" x14ac:dyDescent="0.35">
      <c r="A373">
        <v>3367</v>
      </c>
      <c r="B373" t="s">
        <v>9656</v>
      </c>
      <c r="C373">
        <v>30</v>
      </c>
      <c r="D373" t="s">
        <v>9657</v>
      </c>
      <c r="E373" t="s">
        <v>16</v>
      </c>
      <c r="F373" t="s">
        <v>32</v>
      </c>
      <c r="G373" t="s">
        <v>33</v>
      </c>
      <c r="H373" t="s">
        <v>34</v>
      </c>
      <c r="I373" t="s">
        <v>170</v>
      </c>
      <c r="J373" t="s">
        <v>9658</v>
      </c>
      <c r="K373" t="s">
        <v>19</v>
      </c>
    </row>
    <row r="374" spans="1:11" x14ac:dyDescent="0.35">
      <c r="A374">
        <v>3373</v>
      </c>
      <c r="B374" t="s">
        <v>9674</v>
      </c>
      <c r="C374">
        <v>30</v>
      </c>
      <c r="D374" t="s">
        <v>9675</v>
      </c>
      <c r="E374" t="s">
        <v>177</v>
      </c>
      <c r="F374" t="s">
        <v>25</v>
      </c>
      <c r="G374" t="s">
        <v>120</v>
      </c>
      <c r="H374" t="s">
        <v>57</v>
      </c>
      <c r="I374" t="s">
        <v>53</v>
      </c>
      <c r="J374" t="s">
        <v>9676</v>
      </c>
      <c r="K374" t="s">
        <v>28</v>
      </c>
    </row>
    <row r="375" spans="1:11" x14ac:dyDescent="0.35">
      <c r="A375">
        <v>3381</v>
      </c>
      <c r="B375" t="s">
        <v>9698</v>
      </c>
      <c r="C375">
        <v>30</v>
      </c>
      <c r="D375" t="s">
        <v>9699</v>
      </c>
      <c r="E375" t="s">
        <v>67</v>
      </c>
      <c r="F375" t="s">
        <v>31</v>
      </c>
      <c r="G375" t="s">
        <v>41</v>
      </c>
      <c r="H375" t="s">
        <v>42</v>
      </c>
      <c r="I375" t="s">
        <v>146</v>
      </c>
      <c r="J375" t="s">
        <v>9700</v>
      </c>
      <c r="K375" t="s">
        <v>44</v>
      </c>
    </row>
    <row r="376" spans="1:11" x14ac:dyDescent="0.35">
      <c r="A376">
        <v>3411</v>
      </c>
      <c r="B376" t="s">
        <v>9781</v>
      </c>
      <c r="C376">
        <v>30</v>
      </c>
      <c r="D376" t="s">
        <v>9782</v>
      </c>
      <c r="E376" t="s">
        <v>133</v>
      </c>
      <c r="F376" t="s">
        <v>34</v>
      </c>
      <c r="G376" t="s">
        <v>120</v>
      </c>
      <c r="H376" t="s">
        <v>57</v>
      </c>
      <c r="I376" t="s">
        <v>102</v>
      </c>
      <c r="J376" t="s">
        <v>9783</v>
      </c>
      <c r="K376" t="s">
        <v>28</v>
      </c>
    </row>
    <row r="377" spans="1:11" x14ac:dyDescent="0.35">
      <c r="A377">
        <v>3428</v>
      </c>
      <c r="B377" t="s">
        <v>9829</v>
      </c>
      <c r="C377">
        <v>30</v>
      </c>
      <c r="D377" t="s">
        <v>9830</v>
      </c>
      <c r="E377" t="s">
        <v>34</v>
      </c>
      <c r="F377" t="s">
        <v>34</v>
      </c>
      <c r="G377" t="s">
        <v>52</v>
      </c>
      <c r="H377" t="s">
        <v>13</v>
      </c>
      <c r="I377" t="s">
        <v>88</v>
      </c>
      <c r="J377">
        <v>5384606762</v>
      </c>
      <c r="K377" t="s">
        <v>19</v>
      </c>
    </row>
    <row r="378" spans="1:11" x14ac:dyDescent="0.35">
      <c r="A378">
        <v>3429</v>
      </c>
      <c r="B378" t="s">
        <v>9831</v>
      </c>
      <c r="C378">
        <v>30</v>
      </c>
      <c r="D378" t="s">
        <v>9832</v>
      </c>
      <c r="E378" t="s">
        <v>201</v>
      </c>
      <c r="F378" t="s">
        <v>23</v>
      </c>
      <c r="G378" t="s">
        <v>24</v>
      </c>
      <c r="H378" t="s">
        <v>25</v>
      </c>
      <c r="I378" t="s">
        <v>26</v>
      </c>
      <c r="J378" t="s">
        <v>9833</v>
      </c>
      <c r="K378" t="s">
        <v>19</v>
      </c>
    </row>
    <row r="379" spans="1:11" x14ac:dyDescent="0.35">
      <c r="A379">
        <v>3433</v>
      </c>
      <c r="B379" t="s">
        <v>9842</v>
      </c>
      <c r="C379">
        <v>30</v>
      </c>
      <c r="D379" t="s">
        <v>9843</v>
      </c>
      <c r="E379" t="s">
        <v>169</v>
      </c>
      <c r="F379" t="s">
        <v>169</v>
      </c>
      <c r="G379" t="s">
        <v>52</v>
      </c>
      <c r="H379" t="s">
        <v>13</v>
      </c>
      <c r="I379" t="s">
        <v>48</v>
      </c>
      <c r="J379" t="s">
        <v>9844</v>
      </c>
      <c r="K379" t="s">
        <v>37</v>
      </c>
    </row>
    <row r="380" spans="1:11" x14ac:dyDescent="0.35">
      <c r="A380">
        <v>3438</v>
      </c>
      <c r="B380" t="s">
        <v>9857</v>
      </c>
      <c r="C380">
        <v>30</v>
      </c>
      <c r="D380" t="s">
        <v>9858</v>
      </c>
      <c r="E380" t="s">
        <v>42</v>
      </c>
      <c r="F380" t="s">
        <v>169</v>
      </c>
      <c r="G380" t="s">
        <v>15</v>
      </c>
      <c r="H380" t="s">
        <v>16</v>
      </c>
      <c r="I380" t="s">
        <v>116</v>
      </c>
      <c r="J380" t="s">
        <v>9859</v>
      </c>
      <c r="K380" t="s">
        <v>44</v>
      </c>
    </row>
    <row r="381" spans="1:11" x14ac:dyDescent="0.35">
      <c r="A381">
        <v>3449</v>
      </c>
      <c r="B381" t="s">
        <v>9890</v>
      </c>
      <c r="C381">
        <v>30</v>
      </c>
      <c r="D381" t="s">
        <v>9891</v>
      </c>
      <c r="E381" t="s">
        <v>31</v>
      </c>
      <c r="F381" t="s">
        <v>57</v>
      </c>
      <c r="G381" t="s">
        <v>15</v>
      </c>
      <c r="H381" t="s">
        <v>16</v>
      </c>
      <c r="I381" t="s">
        <v>88</v>
      </c>
      <c r="J381" t="s">
        <v>9892</v>
      </c>
      <c r="K381" t="s">
        <v>44</v>
      </c>
    </row>
    <row r="382" spans="1:11" x14ac:dyDescent="0.35">
      <c r="A382">
        <v>3460</v>
      </c>
      <c r="B382" t="s">
        <v>9921</v>
      </c>
      <c r="C382">
        <v>30</v>
      </c>
      <c r="D382" t="s">
        <v>9922</v>
      </c>
      <c r="E382" t="s">
        <v>32</v>
      </c>
      <c r="F382" t="s">
        <v>13</v>
      </c>
      <c r="G382" t="s">
        <v>120</v>
      </c>
      <c r="H382" t="s">
        <v>57</v>
      </c>
      <c r="I382" t="s">
        <v>53</v>
      </c>
      <c r="J382" t="s">
        <v>9923</v>
      </c>
      <c r="K382" t="s">
        <v>19</v>
      </c>
    </row>
    <row r="383" spans="1:11" x14ac:dyDescent="0.35">
      <c r="A383">
        <v>3467</v>
      </c>
      <c r="B383" t="s">
        <v>9940</v>
      </c>
      <c r="C383">
        <v>30</v>
      </c>
      <c r="D383" t="s">
        <v>9941</v>
      </c>
      <c r="E383" t="s">
        <v>25</v>
      </c>
      <c r="F383" t="s">
        <v>101</v>
      </c>
      <c r="G383" t="s">
        <v>120</v>
      </c>
      <c r="H383" t="s">
        <v>57</v>
      </c>
      <c r="I383" t="s">
        <v>17</v>
      </c>
      <c r="J383" t="s">
        <v>9942</v>
      </c>
      <c r="K383" t="s">
        <v>76</v>
      </c>
    </row>
    <row r="384" spans="1:11" x14ac:dyDescent="0.35">
      <c r="A384">
        <v>3468</v>
      </c>
      <c r="B384" t="s">
        <v>9943</v>
      </c>
      <c r="C384">
        <v>30</v>
      </c>
      <c r="D384" t="s">
        <v>9944</v>
      </c>
      <c r="E384" t="s">
        <v>25</v>
      </c>
      <c r="F384" t="s">
        <v>31</v>
      </c>
      <c r="G384" t="s">
        <v>15</v>
      </c>
      <c r="H384" t="s">
        <v>16</v>
      </c>
      <c r="I384" t="s">
        <v>146</v>
      </c>
      <c r="J384" t="s">
        <v>9945</v>
      </c>
      <c r="K384" t="s">
        <v>76</v>
      </c>
    </row>
    <row r="385" spans="1:11" x14ac:dyDescent="0.35">
      <c r="A385">
        <v>3477</v>
      </c>
      <c r="B385" t="s">
        <v>9966</v>
      </c>
      <c r="C385">
        <v>30</v>
      </c>
      <c r="D385" t="s">
        <v>9967</v>
      </c>
      <c r="E385" t="s">
        <v>16</v>
      </c>
      <c r="F385" t="s">
        <v>22</v>
      </c>
      <c r="G385" t="s">
        <v>80</v>
      </c>
      <c r="H385" t="s">
        <v>32</v>
      </c>
      <c r="I385" t="s">
        <v>91</v>
      </c>
      <c r="J385" t="s">
        <v>9968</v>
      </c>
      <c r="K385" t="s">
        <v>76</v>
      </c>
    </row>
    <row r="386" spans="1:11" x14ac:dyDescent="0.35">
      <c r="A386">
        <v>3485</v>
      </c>
      <c r="B386" t="s">
        <v>9988</v>
      </c>
      <c r="C386">
        <v>30</v>
      </c>
      <c r="D386" t="s">
        <v>9989</v>
      </c>
      <c r="E386" t="s">
        <v>25</v>
      </c>
      <c r="F386" t="s">
        <v>149</v>
      </c>
      <c r="G386" t="s">
        <v>24</v>
      </c>
      <c r="H386" t="s">
        <v>25</v>
      </c>
      <c r="I386" t="s">
        <v>48</v>
      </c>
      <c r="J386" t="s">
        <v>9990</v>
      </c>
      <c r="K386" t="s">
        <v>44</v>
      </c>
    </row>
    <row r="387" spans="1:11" x14ac:dyDescent="0.35">
      <c r="A387">
        <v>3496</v>
      </c>
      <c r="B387" t="s">
        <v>10020</v>
      </c>
      <c r="C387">
        <v>30</v>
      </c>
      <c r="D387" t="s">
        <v>10021</v>
      </c>
      <c r="E387" t="s">
        <v>13</v>
      </c>
      <c r="F387" t="s">
        <v>32</v>
      </c>
      <c r="G387" t="s">
        <v>87</v>
      </c>
      <c r="H387" t="s">
        <v>79</v>
      </c>
      <c r="I387" t="s">
        <v>116</v>
      </c>
      <c r="J387" t="s">
        <v>10022</v>
      </c>
      <c r="K387" t="s">
        <v>44</v>
      </c>
    </row>
    <row r="388" spans="1:11" x14ac:dyDescent="0.35">
      <c r="A388">
        <v>3498</v>
      </c>
      <c r="B388" t="s">
        <v>10026</v>
      </c>
      <c r="C388">
        <v>30</v>
      </c>
      <c r="D388" t="s">
        <v>10027</v>
      </c>
      <c r="E388" t="s">
        <v>23</v>
      </c>
      <c r="F388" t="s">
        <v>149</v>
      </c>
      <c r="G388" t="s">
        <v>52</v>
      </c>
      <c r="H388" t="s">
        <v>13</v>
      </c>
      <c r="I388" t="s">
        <v>53</v>
      </c>
      <c r="J388" t="s">
        <v>10028</v>
      </c>
      <c r="K388" t="s">
        <v>19</v>
      </c>
    </row>
    <row r="389" spans="1:11" x14ac:dyDescent="0.35">
      <c r="A389">
        <v>3499</v>
      </c>
      <c r="B389" t="s">
        <v>10029</v>
      </c>
      <c r="C389">
        <v>30</v>
      </c>
      <c r="D389" t="s">
        <v>10030</v>
      </c>
      <c r="E389" t="s">
        <v>31</v>
      </c>
      <c r="F389" t="s">
        <v>101</v>
      </c>
      <c r="G389" t="s">
        <v>62</v>
      </c>
      <c r="H389" t="s">
        <v>23</v>
      </c>
      <c r="I389" t="s">
        <v>26</v>
      </c>
      <c r="J389" t="s">
        <v>10031</v>
      </c>
      <c r="K389" t="s">
        <v>37</v>
      </c>
    </row>
    <row r="390" spans="1:11" x14ac:dyDescent="0.35">
      <c r="A390">
        <v>3501</v>
      </c>
      <c r="B390" t="s">
        <v>10034</v>
      </c>
      <c r="C390">
        <v>30</v>
      </c>
      <c r="D390" t="s">
        <v>10035</v>
      </c>
      <c r="E390" t="s">
        <v>201</v>
      </c>
      <c r="F390" t="s">
        <v>32</v>
      </c>
      <c r="G390" t="s">
        <v>47</v>
      </c>
      <c r="H390" t="s">
        <v>31</v>
      </c>
      <c r="I390" t="s">
        <v>170</v>
      </c>
      <c r="J390" t="s">
        <v>10036</v>
      </c>
      <c r="K390" t="s">
        <v>19</v>
      </c>
    </row>
    <row r="391" spans="1:11" x14ac:dyDescent="0.35">
      <c r="A391">
        <v>3507</v>
      </c>
      <c r="B391" t="s">
        <v>6357</v>
      </c>
      <c r="C391">
        <v>30</v>
      </c>
      <c r="D391" t="s">
        <v>10052</v>
      </c>
      <c r="E391" t="s">
        <v>40</v>
      </c>
      <c r="F391" t="s">
        <v>177</v>
      </c>
      <c r="G391" t="s">
        <v>24</v>
      </c>
      <c r="H391" t="s">
        <v>25</v>
      </c>
      <c r="I391" t="s">
        <v>63</v>
      </c>
      <c r="J391" t="s">
        <v>10053</v>
      </c>
      <c r="K391" t="s">
        <v>28</v>
      </c>
    </row>
    <row r="392" spans="1:11" x14ac:dyDescent="0.35">
      <c r="A392">
        <v>3509</v>
      </c>
      <c r="B392" t="s">
        <v>10057</v>
      </c>
      <c r="C392">
        <v>30</v>
      </c>
      <c r="D392" t="s">
        <v>10058</v>
      </c>
      <c r="E392" t="s">
        <v>149</v>
      </c>
      <c r="F392" t="s">
        <v>42</v>
      </c>
      <c r="G392" t="s">
        <v>47</v>
      </c>
      <c r="H392" t="s">
        <v>31</v>
      </c>
      <c r="I392" t="s">
        <v>91</v>
      </c>
      <c r="J392">
        <v>8379239921</v>
      </c>
      <c r="K392" t="s">
        <v>37</v>
      </c>
    </row>
    <row r="393" spans="1:11" x14ac:dyDescent="0.35">
      <c r="A393">
        <v>3542</v>
      </c>
      <c r="B393" t="s">
        <v>10152</v>
      </c>
      <c r="C393">
        <v>30</v>
      </c>
      <c r="D393" t="s">
        <v>10153</v>
      </c>
      <c r="E393" t="s">
        <v>25</v>
      </c>
      <c r="F393" t="s">
        <v>79</v>
      </c>
      <c r="G393" t="s">
        <v>62</v>
      </c>
      <c r="H393" t="s">
        <v>23</v>
      </c>
      <c r="I393" t="s">
        <v>102</v>
      </c>
      <c r="J393" t="s">
        <v>10154</v>
      </c>
      <c r="K393" t="s">
        <v>44</v>
      </c>
    </row>
    <row r="394" spans="1:11" x14ac:dyDescent="0.35">
      <c r="A394">
        <v>3547</v>
      </c>
      <c r="B394" t="s">
        <v>10167</v>
      </c>
      <c r="C394">
        <v>30</v>
      </c>
      <c r="D394" t="s">
        <v>10168</v>
      </c>
      <c r="E394" t="s">
        <v>79</v>
      </c>
      <c r="F394" t="s">
        <v>34</v>
      </c>
      <c r="G394" t="s">
        <v>33</v>
      </c>
      <c r="H394" t="s">
        <v>34</v>
      </c>
      <c r="I394" t="s">
        <v>26</v>
      </c>
      <c r="J394" t="s">
        <v>10169</v>
      </c>
      <c r="K394" t="s">
        <v>28</v>
      </c>
    </row>
    <row r="395" spans="1:11" x14ac:dyDescent="0.35">
      <c r="A395">
        <v>3550</v>
      </c>
      <c r="B395" t="s">
        <v>10175</v>
      </c>
      <c r="C395">
        <v>30</v>
      </c>
      <c r="D395" t="s">
        <v>10176</v>
      </c>
      <c r="E395" t="s">
        <v>40</v>
      </c>
      <c r="F395" t="s">
        <v>101</v>
      </c>
      <c r="G395" t="s">
        <v>87</v>
      </c>
      <c r="H395" t="s">
        <v>79</v>
      </c>
      <c r="I395" t="s">
        <v>58</v>
      </c>
      <c r="J395" t="s">
        <v>10177</v>
      </c>
      <c r="K395" t="s">
        <v>44</v>
      </c>
    </row>
    <row r="396" spans="1:11" x14ac:dyDescent="0.35">
      <c r="A396">
        <v>3562</v>
      </c>
      <c r="B396" t="s">
        <v>10209</v>
      </c>
      <c r="C396">
        <v>30</v>
      </c>
      <c r="D396" t="s">
        <v>10210</v>
      </c>
      <c r="E396" t="s">
        <v>169</v>
      </c>
      <c r="F396" t="s">
        <v>177</v>
      </c>
      <c r="G396" t="s">
        <v>52</v>
      </c>
      <c r="H396" t="s">
        <v>13</v>
      </c>
      <c r="I396" t="s">
        <v>17</v>
      </c>
      <c r="J396" t="s">
        <v>10211</v>
      </c>
      <c r="K396" t="s">
        <v>37</v>
      </c>
    </row>
    <row r="397" spans="1:11" x14ac:dyDescent="0.35">
      <c r="A397">
        <v>3565</v>
      </c>
      <c r="B397" t="s">
        <v>10218</v>
      </c>
      <c r="C397">
        <v>30</v>
      </c>
      <c r="D397" t="s">
        <v>10219</v>
      </c>
      <c r="E397" t="s">
        <v>16</v>
      </c>
      <c r="F397" t="s">
        <v>25</v>
      </c>
      <c r="G397" t="s">
        <v>41</v>
      </c>
      <c r="H397" t="s">
        <v>42</v>
      </c>
      <c r="I397" t="s">
        <v>116</v>
      </c>
      <c r="J397" t="s">
        <v>10220</v>
      </c>
      <c r="K397" t="s">
        <v>44</v>
      </c>
    </row>
    <row r="398" spans="1:11" x14ac:dyDescent="0.35">
      <c r="A398">
        <v>3601</v>
      </c>
      <c r="B398" t="s">
        <v>6052</v>
      </c>
      <c r="C398">
        <v>30</v>
      </c>
      <c r="D398" t="s">
        <v>10315</v>
      </c>
      <c r="E398" t="s">
        <v>133</v>
      </c>
      <c r="F398" t="s">
        <v>22</v>
      </c>
      <c r="G398" t="s">
        <v>120</v>
      </c>
      <c r="H398" t="s">
        <v>57</v>
      </c>
      <c r="I398" t="s">
        <v>58</v>
      </c>
      <c r="J398" t="s">
        <v>10316</v>
      </c>
      <c r="K398" t="s">
        <v>19</v>
      </c>
    </row>
    <row r="399" spans="1:11" x14ac:dyDescent="0.35">
      <c r="A399">
        <v>3603</v>
      </c>
      <c r="B399" t="s">
        <v>10319</v>
      </c>
      <c r="C399">
        <v>30</v>
      </c>
      <c r="D399" t="s">
        <v>10320</v>
      </c>
      <c r="E399" t="s">
        <v>23</v>
      </c>
      <c r="F399" t="s">
        <v>201</v>
      </c>
      <c r="G399" t="s">
        <v>120</v>
      </c>
      <c r="H399" t="s">
        <v>57</v>
      </c>
      <c r="I399" t="s">
        <v>102</v>
      </c>
      <c r="J399" t="s">
        <v>10321</v>
      </c>
      <c r="K399" t="s">
        <v>37</v>
      </c>
    </row>
    <row r="400" spans="1:11" x14ac:dyDescent="0.35">
      <c r="A400">
        <v>3633</v>
      </c>
      <c r="B400" t="s">
        <v>10406</v>
      </c>
      <c r="C400">
        <v>30</v>
      </c>
      <c r="D400" t="s">
        <v>10407</v>
      </c>
      <c r="E400" t="s">
        <v>32</v>
      </c>
      <c r="F400" t="s">
        <v>42</v>
      </c>
      <c r="G400" t="s">
        <v>47</v>
      </c>
      <c r="H400" t="s">
        <v>31</v>
      </c>
      <c r="I400" t="s">
        <v>26</v>
      </c>
      <c r="J400" t="s">
        <v>10408</v>
      </c>
      <c r="K400" t="s">
        <v>19</v>
      </c>
    </row>
    <row r="401" spans="1:11" x14ac:dyDescent="0.35">
      <c r="A401">
        <v>3656</v>
      </c>
      <c r="B401" t="s">
        <v>10473</v>
      </c>
      <c r="C401">
        <v>30</v>
      </c>
      <c r="D401" t="s">
        <v>10474</v>
      </c>
      <c r="E401" t="s">
        <v>177</v>
      </c>
      <c r="F401" t="s">
        <v>23</v>
      </c>
      <c r="G401" t="s">
        <v>47</v>
      </c>
      <c r="H401" t="s">
        <v>31</v>
      </c>
      <c r="I401" t="s">
        <v>48</v>
      </c>
      <c r="J401">
        <v>2697724279</v>
      </c>
      <c r="K401" t="s">
        <v>19</v>
      </c>
    </row>
    <row r="402" spans="1:11" x14ac:dyDescent="0.35">
      <c r="A402">
        <v>3663</v>
      </c>
      <c r="B402" t="s">
        <v>10492</v>
      </c>
      <c r="C402">
        <v>30</v>
      </c>
      <c r="D402" t="s">
        <v>10493</v>
      </c>
      <c r="E402" t="s">
        <v>14</v>
      </c>
      <c r="F402" t="s">
        <v>149</v>
      </c>
      <c r="G402" t="s">
        <v>87</v>
      </c>
      <c r="H402" t="s">
        <v>79</v>
      </c>
      <c r="I402" t="s">
        <v>88</v>
      </c>
      <c r="J402">
        <v>6235582620</v>
      </c>
      <c r="K402" t="s">
        <v>44</v>
      </c>
    </row>
    <row r="403" spans="1:11" x14ac:dyDescent="0.35">
      <c r="A403">
        <v>3667</v>
      </c>
      <c r="B403" t="s">
        <v>10503</v>
      </c>
      <c r="C403">
        <v>30</v>
      </c>
      <c r="D403" t="s">
        <v>10504</v>
      </c>
      <c r="E403" t="s">
        <v>32</v>
      </c>
      <c r="F403" t="s">
        <v>22</v>
      </c>
      <c r="G403" t="s">
        <v>62</v>
      </c>
      <c r="H403" t="s">
        <v>23</v>
      </c>
      <c r="I403" t="s">
        <v>170</v>
      </c>
      <c r="J403" t="s">
        <v>10505</v>
      </c>
      <c r="K403" t="s">
        <v>19</v>
      </c>
    </row>
    <row r="404" spans="1:11" x14ac:dyDescent="0.35">
      <c r="A404">
        <v>3676</v>
      </c>
      <c r="B404" t="s">
        <v>10529</v>
      </c>
      <c r="C404">
        <v>30</v>
      </c>
      <c r="D404" t="s">
        <v>10530</v>
      </c>
      <c r="E404" t="s">
        <v>14</v>
      </c>
      <c r="F404" t="s">
        <v>79</v>
      </c>
      <c r="G404" t="s">
        <v>15</v>
      </c>
      <c r="H404" t="s">
        <v>16</v>
      </c>
      <c r="I404" t="s">
        <v>91</v>
      </c>
      <c r="J404" t="s">
        <v>10531</v>
      </c>
      <c r="K404" t="s">
        <v>37</v>
      </c>
    </row>
    <row r="405" spans="1:11" x14ac:dyDescent="0.35">
      <c r="A405">
        <v>3695</v>
      </c>
      <c r="B405" t="s">
        <v>10583</v>
      </c>
      <c r="C405">
        <v>30</v>
      </c>
      <c r="D405" t="s">
        <v>10584</v>
      </c>
      <c r="E405" t="s">
        <v>101</v>
      </c>
      <c r="F405" t="s">
        <v>133</v>
      </c>
      <c r="G405" t="s">
        <v>80</v>
      </c>
      <c r="H405" t="s">
        <v>32</v>
      </c>
      <c r="I405" t="s">
        <v>58</v>
      </c>
      <c r="J405" t="s">
        <v>10585</v>
      </c>
      <c r="K405" t="s">
        <v>76</v>
      </c>
    </row>
    <row r="406" spans="1:11" x14ac:dyDescent="0.35">
      <c r="A406">
        <v>3696</v>
      </c>
      <c r="B406" t="s">
        <v>10586</v>
      </c>
      <c r="C406">
        <v>30</v>
      </c>
      <c r="D406" t="s">
        <v>10587</v>
      </c>
      <c r="E406" t="s">
        <v>42</v>
      </c>
      <c r="F406" t="s">
        <v>149</v>
      </c>
      <c r="G406" t="s">
        <v>62</v>
      </c>
      <c r="H406" t="s">
        <v>23</v>
      </c>
      <c r="I406" t="s">
        <v>91</v>
      </c>
      <c r="J406">
        <v>1531390186</v>
      </c>
      <c r="K406" t="s">
        <v>44</v>
      </c>
    </row>
    <row r="407" spans="1:11" x14ac:dyDescent="0.35">
      <c r="A407">
        <v>3698</v>
      </c>
      <c r="B407" t="s">
        <v>10590</v>
      </c>
      <c r="C407">
        <v>30</v>
      </c>
      <c r="D407" t="s">
        <v>10591</v>
      </c>
      <c r="E407" t="s">
        <v>32</v>
      </c>
      <c r="F407" t="s">
        <v>32</v>
      </c>
      <c r="G407" t="s">
        <v>47</v>
      </c>
      <c r="H407" t="s">
        <v>31</v>
      </c>
      <c r="I407" t="s">
        <v>26</v>
      </c>
      <c r="J407" t="s">
        <v>10592</v>
      </c>
      <c r="K407" t="s">
        <v>44</v>
      </c>
    </row>
    <row r="408" spans="1:11" x14ac:dyDescent="0.35">
      <c r="A408">
        <v>3704</v>
      </c>
      <c r="B408" t="s">
        <v>10607</v>
      </c>
      <c r="C408">
        <v>30</v>
      </c>
      <c r="D408" t="s">
        <v>10608</v>
      </c>
      <c r="E408" t="s">
        <v>14</v>
      </c>
      <c r="F408" t="s">
        <v>23</v>
      </c>
      <c r="G408" t="s">
        <v>24</v>
      </c>
      <c r="H408" t="s">
        <v>25</v>
      </c>
      <c r="I408" t="s">
        <v>26</v>
      </c>
      <c r="J408">
        <v>9354746046</v>
      </c>
      <c r="K408" t="s">
        <v>76</v>
      </c>
    </row>
    <row r="409" spans="1:11" x14ac:dyDescent="0.35">
      <c r="A409">
        <v>3712</v>
      </c>
      <c r="B409" t="s">
        <v>10629</v>
      </c>
      <c r="C409">
        <v>30</v>
      </c>
      <c r="D409" t="s">
        <v>10630</v>
      </c>
      <c r="E409" t="s">
        <v>101</v>
      </c>
      <c r="F409" t="s">
        <v>177</v>
      </c>
      <c r="G409" t="s">
        <v>52</v>
      </c>
      <c r="H409" t="s">
        <v>13</v>
      </c>
      <c r="I409" t="s">
        <v>58</v>
      </c>
      <c r="J409" t="s">
        <v>10631</v>
      </c>
      <c r="K409" t="s">
        <v>44</v>
      </c>
    </row>
    <row r="410" spans="1:11" x14ac:dyDescent="0.35">
      <c r="A410">
        <v>3743</v>
      </c>
      <c r="B410" t="s">
        <v>10716</v>
      </c>
      <c r="C410">
        <v>30</v>
      </c>
      <c r="D410" t="s">
        <v>10717</v>
      </c>
      <c r="E410" t="s">
        <v>101</v>
      </c>
      <c r="F410" t="s">
        <v>31</v>
      </c>
      <c r="G410" t="s">
        <v>52</v>
      </c>
      <c r="H410" t="s">
        <v>13</v>
      </c>
      <c r="I410" t="s">
        <v>146</v>
      </c>
      <c r="J410" t="s">
        <v>10718</v>
      </c>
      <c r="K410" t="s">
        <v>37</v>
      </c>
    </row>
    <row r="411" spans="1:11" x14ac:dyDescent="0.35">
      <c r="A411">
        <v>3744</v>
      </c>
      <c r="B411" t="s">
        <v>10719</v>
      </c>
      <c r="C411">
        <v>30</v>
      </c>
      <c r="D411" t="s">
        <v>10720</v>
      </c>
      <c r="E411" t="s">
        <v>32</v>
      </c>
      <c r="F411" t="s">
        <v>57</v>
      </c>
      <c r="G411" t="s">
        <v>80</v>
      </c>
      <c r="H411" t="s">
        <v>32</v>
      </c>
      <c r="I411" t="s">
        <v>48</v>
      </c>
      <c r="J411" t="s">
        <v>10721</v>
      </c>
      <c r="K411" t="s">
        <v>37</v>
      </c>
    </row>
    <row r="412" spans="1:11" x14ac:dyDescent="0.35">
      <c r="A412">
        <v>3747</v>
      </c>
      <c r="B412" t="s">
        <v>10727</v>
      </c>
      <c r="C412">
        <v>30</v>
      </c>
      <c r="D412" t="s">
        <v>10728</v>
      </c>
      <c r="E412" t="s">
        <v>25</v>
      </c>
      <c r="F412" t="s">
        <v>22</v>
      </c>
      <c r="G412" t="s">
        <v>52</v>
      </c>
      <c r="H412" t="s">
        <v>13</v>
      </c>
      <c r="I412" t="s">
        <v>91</v>
      </c>
      <c r="J412" t="s">
        <v>10729</v>
      </c>
      <c r="K412" t="s">
        <v>44</v>
      </c>
    </row>
    <row r="413" spans="1:11" x14ac:dyDescent="0.35">
      <c r="A413">
        <v>3755</v>
      </c>
      <c r="B413" t="s">
        <v>10748</v>
      </c>
      <c r="C413">
        <v>30</v>
      </c>
      <c r="D413" t="s">
        <v>10749</v>
      </c>
      <c r="E413" t="s">
        <v>13</v>
      </c>
      <c r="F413" t="s">
        <v>22</v>
      </c>
      <c r="G413" t="s">
        <v>15</v>
      </c>
      <c r="H413" t="s">
        <v>16</v>
      </c>
      <c r="I413" t="s">
        <v>58</v>
      </c>
      <c r="J413" t="s">
        <v>10750</v>
      </c>
      <c r="K413" t="s">
        <v>28</v>
      </c>
    </row>
    <row r="414" spans="1:11" x14ac:dyDescent="0.35">
      <c r="A414">
        <v>3757</v>
      </c>
      <c r="B414" t="s">
        <v>10754</v>
      </c>
      <c r="C414">
        <v>30</v>
      </c>
      <c r="D414" t="s">
        <v>10755</v>
      </c>
      <c r="E414" t="s">
        <v>22</v>
      </c>
      <c r="F414" t="s">
        <v>201</v>
      </c>
      <c r="G414" t="s">
        <v>15</v>
      </c>
      <c r="H414" t="s">
        <v>16</v>
      </c>
      <c r="I414" t="s">
        <v>68</v>
      </c>
      <c r="J414" t="s">
        <v>10756</v>
      </c>
      <c r="K414" t="s">
        <v>44</v>
      </c>
    </row>
    <row r="415" spans="1:11" x14ac:dyDescent="0.35">
      <c r="A415">
        <v>3758</v>
      </c>
      <c r="B415" t="s">
        <v>10757</v>
      </c>
      <c r="C415">
        <v>30</v>
      </c>
      <c r="D415" t="s">
        <v>10758</v>
      </c>
      <c r="E415" t="s">
        <v>22</v>
      </c>
      <c r="F415" t="s">
        <v>67</v>
      </c>
      <c r="G415" t="s">
        <v>52</v>
      </c>
      <c r="H415" t="s">
        <v>13</v>
      </c>
      <c r="I415" t="s">
        <v>48</v>
      </c>
      <c r="J415" t="s">
        <v>10759</v>
      </c>
      <c r="K415" t="s">
        <v>44</v>
      </c>
    </row>
    <row r="416" spans="1:11" x14ac:dyDescent="0.35">
      <c r="A416">
        <v>3760</v>
      </c>
      <c r="B416" t="s">
        <v>2069</v>
      </c>
      <c r="C416">
        <v>30</v>
      </c>
      <c r="D416" t="s">
        <v>10763</v>
      </c>
      <c r="E416" t="s">
        <v>169</v>
      </c>
      <c r="F416" t="s">
        <v>34</v>
      </c>
      <c r="G416" t="s">
        <v>41</v>
      </c>
      <c r="H416" t="s">
        <v>42</v>
      </c>
      <c r="I416" t="s">
        <v>26</v>
      </c>
      <c r="J416" t="s">
        <v>10764</v>
      </c>
      <c r="K416" t="s">
        <v>28</v>
      </c>
    </row>
    <row r="417" spans="1:11" x14ac:dyDescent="0.35">
      <c r="A417">
        <v>3776</v>
      </c>
      <c r="B417" t="s">
        <v>10808</v>
      </c>
      <c r="C417">
        <v>30</v>
      </c>
      <c r="D417" t="s">
        <v>10809</v>
      </c>
      <c r="E417" t="s">
        <v>23</v>
      </c>
      <c r="F417" t="s">
        <v>16</v>
      </c>
      <c r="G417" t="s">
        <v>15</v>
      </c>
      <c r="H417" t="s">
        <v>16</v>
      </c>
      <c r="I417" t="s">
        <v>17</v>
      </c>
      <c r="J417" t="s">
        <v>10810</v>
      </c>
      <c r="K417" t="s">
        <v>44</v>
      </c>
    </row>
    <row r="418" spans="1:11" x14ac:dyDescent="0.35">
      <c r="A418">
        <v>3779</v>
      </c>
      <c r="B418" t="s">
        <v>10817</v>
      </c>
      <c r="C418">
        <v>30</v>
      </c>
      <c r="D418" t="s">
        <v>10818</v>
      </c>
      <c r="E418" t="s">
        <v>169</v>
      </c>
      <c r="F418" t="s">
        <v>23</v>
      </c>
      <c r="G418" t="s">
        <v>80</v>
      </c>
      <c r="H418" t="s">
        <v>32</v>
      </c>
      <c r="I418" t="s">
        <v>58</v>
      </c>
      <c r="J418" t="s">
        <v>10819</v>
      </c>
      <c r="K418" t="s">
        <v>76</v>
      </c>
    </row>
    <row r="419" spans="1:11" x14ac:dyDescent="0.35">
      <c r="A419">
        <v>3780</v>
      </c>
      <c r="B419" t="s">
        <v>10820</v>
      </c>
      <c r="C419">
        <v>30</v>
      </c>
      <c r="D419" t="s">
        <v>10821</v>
      </c>
      <c r="E419" t="s">
        <v>23</v>
      </c>
      <c r="F419" t="s">
        <v>13</v>
      </c>
      <c r="G419" t="s">
        <v>52</v>
      </c>
      <c r="H419" t="s">
        <v>13</v>
      </c>
      <c r="I419" t="s">
        <v>102</v>
      </c>
      <c r="J419" t="s">
        <v>10822</v>
      </c>
      <c r="K419" t="s">
        <v>44</v>
      </c>
    </row>
    <row r="420" spans="1:11" x14ac:dyDescent="0.35">
      <c r="A420">
        <v>3782</v>
      </c>
      <c r="B420" t="s">
        <v>10826</v>
      </c>
      <c r="C420">
        <v>30</v>
      </c>
      <c r="D420" t="s">
        <v>10827</v>
      </c>
      <c r="E420" t="s">
        <v>201</v>
      </c>
      <c r="F420" t="s">
        <v>13</v>
      </c>
      <c r="G420" t="s">
        <v>15</v>
      </c>
      <c r="H420" t="s">
        <v>16</v>
      </c>
      <c r="I420" t="s">
        <v>48</v>
      </c>
      <c r="J420" t="s">
        <v>10828</v>
      </c>
      <c r="K420" t="s">
        <v>28</v>
      </c>
    </row>
    <row r="421" spans="1:11" x14ac:dyDescent="0.35">
      <c r="A421">
        <v>3818</v>
      </c>
      <c r="B421" t="s">
        <v>10928</v>
      </c>
      <c r="C421">
        <v>30</v>
      </c>
      <c r="D421" t="s">
        <v>10929</v>
      </c>
      <c r="E421" t="s">
        <v>23</v>
      </c>
      <c r="F421" t="s">
        <v>57</v>
      </c>
      <c r="G421" t="s">
        <v>62</v>
      </c>
      <c r="H421" t="s">
        <v>23</v>
      </c>
      <c r="I421" t="s">
        <v>91</v>
      </c>
      <c r="J421" t="s">
        <v>10930</v>
      </c>
      <c r="K421" t="s">
        <v>76</v>
      </c>
    </row>
    <row r="422" spans="1:11" x14ac:dyDescent="0.35">
      <c r="A422">
        <v>3819</v>
      </c>
      <c r="B422" t="s">
        <v>10931</v>
      </c>
      <c r="C422">
        <v>30</v>
      </c>
      <c r="D422" t="s">
        <v>10932</v>
      </c>
      <c r="E422" t="s">
        <v>16</v>
      </c>
      <c r="F422" t="s">
        <v>79</v>
      </c>
      <c r="G422" t="s">
        <v>120</v>
      </c>
      <c r="H422" t="s">
        <v>57</v>
      </c>
      <c r="I422" t="s">
        <v>170</v>
      </c>
      <c r="J422" t="s">
        <v>10933</v>
      </c>
      <c r="K422" t="s">
        <v>37</v>
      </c>
    </row>
    <row r="423" spans="1:11" x14ac:dyDescent="0.35">
      <c r="A423">
        <v>3830</v>
      </c>
      <c r="B423" t="s">
        <v>10959</v>
      </c>
      <c r="C423">
        <v>30</v>
      </c>
      <c r="D423" t="s">
        <v>10960</v>
      </c>
      <c r="E423" t="s">
        <v>79</v>
      </c>
      <c r="F423" t="s">
        <v>40</v>
      </c>
      <c r="G423" t="s">
        <v>47</v>
      </c>
      <c r="H423" t="s">
        <v>31</v>
      </c>
      <c r="I423" t="s">
        <v>17</v>
      </c>
      <c r="J423" t="s">
        <v>10961</v>
      </c>
      <c r="K423" t="s">
        <v>44</v>
      </c>
    </row>
    <row r="424" spans="1:11" x14ac:dyDescent="0.35">
      <c r="A424">
        <v>3837</v>
      </c>
      <c r="B424" t="s">
        <v>10980</v>
      </c>
      <c r="C424">
        <v>30</v>
      </c>
      <c r="D424" t="s">
        <v>10981</v>
      </c>
      <c r="E424" t="s">
        <v>14</v>
      </c>
      <c r="F424" t="s">
        <v>57</v>
      </c>
      <c r="G424" t="s">
        <v>33</v>
      </c>
      <c r="H424" t="s">
        <v>34</v>
      </c>
      <c r="I424" t="s">
        <v>102</v>
      </c>
      <c r="J424" t="s">
        <v>10982</v>
      </c>
      <c r="K424" t="s">
        <v>19</v>
      </c>
    </row>
    <row r="425" spans="1:11" x14ac:dyDescent="0.35">
      <c r="A425">
        <v>3853</v>
      </c>
      <c r="B425" t="s">
        <v>11025</v>
      </c>
      <c r="C425">
        <v>30</v>
      </c>
      <c r="D425" t="s">
        <v>11026</v>
      </c>
      <c r="E425" t="s">
        <v>149</v>
      </c>
      <c r="F425" t="s">
        <v>23</v>
      </c>
      <c r="G425" t="s">
        <v>15</v>
      </c>
      <c r="H425" t="s">
        <v>16</v>
      </c>
      <c r="I425" t="s">
        <v>68</v>
      </c>
      <c r="J425" t="s">
        <v>11027</v>
      </c>
      <c r="K425" t="s">
        <v>76</v>
      </c>
    </row>
    <row r="426" spans="1:11" x14ac:dyDescent="0.35">
      <c r="A426">
        <v>3854</v>
      </c>
      <c r="B426" t="s">
        <v>11028</v>
      </c>
      <c r="C426">
        <v>30</v>
      </c>
      <c r="D426" t="s">
        <v>11029</v>
      </c>
      <c r="E426" t="s">
        <v>25</v>
      </c>
      <c r="F426" t="s">
        <v>101</v>
      </c>
      <c r="G426" t="s">
        <v>15</v>
      </c>
      <c r="H426" t="s">
        <v>16</v>
      </c>
      <c r="I426" t="s">
        <v>91</v>
      </c>
      <c r="J426" t="s">
        <v>11030</v>
      </c>
      <c r="K426" t="s">
        <v>44</v>
      </c>
    </row>
    <row r="427" spans="1:11" x14ac:dyDescent="0.35">
      <c r="A427">
        <v>3866</v>
      </c>
      <c r="B427" t="s">
        <v>11063</v>
      </c>
      <c r="C427">
        <v>30</v>
      </c>
      <c r="D427" t="s">
        <v>11064</v>
      </c>
      <c r="E427" t="s">
        <v>133</v>
      </c>
      <c r="F427" t="s">
        <v>101</v>
      </c>
      <c r="G427" t="s">
        <v>33</v>
      </c>
      <c r="H427" t="s">
        <v>34</v>
      </c>
      <c r="I427" t="s">
        <v>88</v>
      </c>
      <c r="J427">
        <f>1-683-726-2759</f>
        <v>-4167</v>
      </c>
      <c r="K427" t="s">
        <v>44</v>
      </c>
    </row>
    <row r="428" spans="1:11" x14ac:dyDescent="0.35">
      <c r="A428">
        <v>3872</v>
      </c>
      <c r="B428" t="s">
        <v>11080</v>
      </c>
      <c r="C428">
        <v>30</v>
      </c>
      <c r="D428" t="s">
        <v>11081</v>
      </c>
      <c r="E428" t="s">
        <v>14</v>
      </c>
      <c r="F428" t="s">
        <v>40</v>
      </c>
      <c r="G428" t="s">
        <v>62</v>
      </c>
      <c r="H428" t="s">
        <v>23</v>
      </c>
      <c r="I428" t="s">
        <v>35</v>
      </c>
      <c r="J428" t="s">
        <v>11082</v>
      </c>
      <c r="K428" t="s">
        <v>28</v>
      </c>
    </row>
    <row r="429" spans="1:11" x14ac:dyDescent="0.35">
      <c r="A429">
        <v>3890</v>
      </c>
      <c r="B429" t="s">
        <v>11131</v>
      </c>
      <c r="C429">
        <v>30</v>
      </c>
      <c r="D429" t="s">
        <v>11132</v>
      </c>
      <c r="E429" t="s">
        <v>22</v>
      </c>
      <c r="F429" t="s">
        <v>101</v>
      </c>
      <c r="G429" t="s">
        <v>24</v>
      </c>
      <c r="H429" t="s">
        <v>25</v>
      </c>
      <c r="I429" t="s">
        <v>26</v>
      </c>
      <c r="J429" t="s">
        <v>11133</v>
      </c>
      <c r="K429" t="s">
        <v>44</v>
      </c>
    </row>
    <row r="430" spans="1:11" x14ac:dyDescent="0.35">
      <c r="A430">
        <v>3895</v>
      </c>
      <c r="B430" t="s">
        <v>11146</v>
      </c>
      <c r="C430">
        <v>30</v>
      </c>
      <c r="D430" t="s">
        <v>11147</v>
      </c>
      <c r="E430" t="s">
        <v>149</v>
      </c>
      <c r="F430" t="s">
        <v>133</v>
      </c>
      <c r="G430" t="s">
        <v>52</v>
      </c>
      <c r="H430" t="s">
        <v>13</v>
      </c>
      <c r="I430" t="s">
        <v>17</v>
      </c>
      <c r="J430" t="s">
        <v>11148</v>
      </c>
      <c r="K430" t="s">
        <v>28</v>
      </c>
    </row>
    <row r="431" spans="1:11" x14ac:dyDescent="0.35">
      <c r="A431">
        <v>3924</v>
      </c>
      <c r="B431" t="s">
        <v>11226</v>
      </c>
      <c r="C431">
        <v>30</v>
      </c>
      <c r="D431" t="s">
        <v>11227</v>
      </c>
      <c r="E431" t="s">
        <v>13</v>
      </c>
      <c r="F431" t="s">
        <v>23</v>
      </c>
      <c r="G431" t="s">
        <v>15</v>
      </c>
      <c r="H431" t="s">
        <v>16</v>
      </c>
      <c r="I431" t="s">
        <v>53</v>
      </c>
      <c r="J431" t="s">
        <v>11228</v>
      </c>
      <c r="K431" t="s">
        <v>44</v>
      </c>
    </row>
    <row r="432" spans="1:11" x14ac:dyDescent="0.35">
      <c r="A432">
        <v>3940</v>
      </c>
      <c r="B432" t="s">
        <v>11272</v>
      </c>
      <c r="C432">
        <v>30</v>
      </c>
      <c r="D432" t="s">
        <v>11273</v>
      </c>
      <c r="E432" t="s">
        <v>133</v>
      </c>
      <c r="F432" t="s">
        <v>67</v>
      </c>
      <c r="G432" t="s">
        <v>15</v>
      </c>
      <c r="H432" t="s">
        <v>16</v>
      </c>
      <c r="I432" t="s">
        <v>170</v>
      </c>
      <c r="J432" t="s">
        <v>11274</v>
      </c>
      <c r="K432" t="s">
        <v>76</v>
      </c>
    </row>
    <row r="433" spans="1:11" x14ac:dyDescent="0.35">
      <c r="A433">
        <v>3980</v>
      </c>
      <c r="B433" t="s">
        <v>11388</v>
      </c>
      <c r="C433">
        <v>30</v>
      </c>
      <c r="D433" t="s">
        <v>11389</v>
      </c>
      <c r="E433" t="s">
        <v>42</v>
      </c>
      <c r="F433" t="s">
        <v>16</v>
      </c>
      <c r="G433" t="s">
        <v>62</v>
      </c>
      <c r="H433" t="s">
        <v>23</v>
      </c>
      <c r="I433" t="s">
        <v>58</v>
      </c>
      <c r="J433" t="s">
        <v>11390</v>
      </c>
      <c r="K433" t="s">
        <v>76</v>
      </c>
    </row>
    <row r="434" spans="1:11" x14ac:dyDescent="0.35">
      <c r="A434">
        <v>3984</v>
      </c>
      <c r="B434" t="s">
        <v>11400</v>
      </c>
      <c r="C434">
        <v>30</v>
      </c>
      <c r="D434" t="s">
        <v>11401</v>
      </c>
      <c r="E434" t="s">
        <v>79</v>
      </c>
      <c r="F434" t="s">
        <v>22</v>
      </c>
      <c r="G434" t="s">
        <v>87</v>
      </c>
      <c r="H434" t="s">
        <v>79</v>
      </c>
      <c r="I434" t="s">
        <v>116</v>
      </c>
      <c r="J434" t="s">
        <v>11402</v>
      </c>
      <c r="K434" t="s">
        <v>28</v>
      </c>
    </row>
    <row r="435" spans="1:11" x14ac:dyDescent="0.35">
      <c r="A435">
        <v>3989</v>
      </c>
      <c r="B435" t="s">
        <v>11415</v>
      </c>
      <c r="C435">
        <v>30</v>
      </c>
      <c r="D435" t="s">
        <v>11416</v>
      </c>
      <c r="E435" t="s">
        <v>16</v>
      </c>
      <c r="F435" t="s">
        <v>67</v>
      </c>
      <c r="G435" t="s">
        <v>24</v>
      </c>
      <c r="H435" t="s">
        <v>25</v>
      </c>
      <c r="I435" t="s">
        <v>35</v>
      </c>
      <c r="J435" t="s">
        <v>11417</v>
      </c>
      <c r="K435" t="s">
        <v>44</v>
      </c>
    </row>
    <row r="436" spans="1:11" x14ac:dyDescent="0.35">
      <c r="A436">
        <v>3993</v>
      </c>
      <c r="B436" t="s">
        <v>11426</v>
      </c>
      <c r="C436">
        <v>30</v>
      </c>
      <c r="D436" t="s">
        <v>11427</v>
      </c>
      <c r="E436" t="s">
        <v>149</v>
      </c>
      <c r="F436" t="s">
        <v>101</v>
      </c>
      <c r="G436" t="s">
        <v>87</v>
      </c>
      <c r="H436" t="s">
        <v>79</v>
      </c>
      <c r="I436" t="s">
        <v>35</v>
      </c>
      <c r="J436" t="s">
        <v>11428</v>
      </c>
      <c r="K436" t="s">
        <v>28</v>
      </c>
    </row>
    <row r="437" spans="1:11" x14ac:dyDescent="0.35">
      <c r="A437">
        <v>3999</v>
      </c>
      <c r="B437" t="s">
        <v>11443</v>
      </c>
      <c r="C437">
        <v>30</v>
      </c>
      <c r="D437" t="s">
        <v>11444</v>
      </c>
      <c r="E437" t="s">
        <v>32</v>
      </c>
      <c r="F437" t="s">
        <v>23</v>
      </c>
      <c r="G437" t="s">
        <v>33</v>
      </c>
      <c r="H437" t="s">
        <v>34</v>
      </c>
      <c r="I437" t="s">
        <v>91</v>
      </c>
      <c r="J437" t="s">
        <v>11445</v>
      </c>
      <c r="K437" t="s">
        <v>76</v>
      </c>
    </row>
    <row r="438" spans="1:11" x14ac:dyDescent="0.35">
      <c r="A438">
        <v>4015</v>
      </c>
      <c r="B438" t="s">
        <v>11486</v>
      </c>
      <c r="C438">
        <v>30</v>
      </c>
      <c r="D438" t="s">
        <v>11487</v>
      </c>
      <c r="E438" t="s">
        <v>149</v>
      </c>
      <c r="F438" t="s">
        <v>133</v>
      </c>
      <c r="G438" t="s">
        <v>33</v>
      </c>
      <c r="H438" t="s">
        <v>34</v>
      </c>
      <c r="I438" t="s">
        <v>53</v>
      </c>
      <c r="J438" t="s">
        <v>11488</v>
      </c>
      <c r="K438" t="s">
        <v>44</v>
      </c>
    </row>
    <row r="439" spans="1:11" x14ac:dyDescent="0.35">
      <c r="A439">
        <v>4026</v>
      </c>
      <c r="B439" t="s">
        <v>11512</v>
      </c>
      <c r="C439">
        <v>30</v>
      </c>
      <c r="D439" t="s">
        <v>11513</v>
      </c>
      <c r="E439" t="s">
        <v>23</v>
      </c>
      <c r="F439" t="s">
        <v>31</v>
      </c>
      <c r="G439" t="s">
        <v>62</v>
      </c>
      <c r="H439" t="s">
        <v>23</v>
      </c>
      <c r="I439" t="s">
        <v>91</v>
      </c>
      <c r="J439" t="s">
        <v>11514</v>
      </c>
      <c r="K439" t="s">
        <v>28</v>
      </c>
    </row>
    <row r="440" spans="1:11" x14ac:dyDescent="0.35">
      <c r="A440">
        <v>4033</v>
      </c>
      <c r="B440" t="s">
        <v>7796</v>
      </c>
      <c r="C440">
        <v>30</v>
      </c>
      <c r="D440" t="s">
        <v>11532</v>
      </c>
      <c r="E440" t="s">
        <v>13</v>
      </c>
      <c r="F440" t="s">
        <v>40</v>
      </c>
      <c r="G440" t="s">
        <v>47</v>
      </c>
      <c r="H440" t="s">
        <v>31</v>
      </c>
      <c r="I440" t="s">
        <v>170</v>
      </c>
      <c r="J440" t="s">
        <v>11533</v>
      </c>
      <c r="K440" t="s">
        <v>28</v>
      </c>
    </row>
    <row r="441" spans="1:11" x14ac:dyDescent="0.35">
      <c r="A441">
        <v>4041</v>
      </c>
      <c r="B441" t="s">
        <v>11553</v>
      </c>
      <c r="C441">
        <v>30</v>
      </c>
      <c r="D441" t="s">
        <v>11554</v>
      </c>
      <c r="E441" t="s">
        <v>32</v>
      </c>
      <c r="F441" t="s">
        <v>13</v>
      </c>
      <c r="G441" t="s">
        <v>41</v>
      </c>
      <c r="H441" t="s">
        <v>42</v>
      </c>
      <c r="I441" t="s">
        <v>63</v>
      </c>
      <c r="J441">
        <v>2152204168</v>
      </c>
      <c r="K441" t="s">
        <v>37</v>
      </c>
    </row>
    <row r="442" spans="1:11" x14ac:dyDescent="0.35">
      <c r="A442">
        <v>4043</v>
      </c>
      <c r="B442" t="s">
        <v>11558</v>
      </c>
      <c r="C442">
        <v>30</v>
      </c>
      <c r="D442" t="s">
        <v>11559</v>
      </c>
      <c r="E442" t="s">
        <v>42</v>
      </c>
      <c r="F442" t="s">
        <v>13</v>
      </c>
      <c r="G442" t="s">
        <v>52</v>
      </c>
      <c r="H442" t="s">
        <v>13</v>
      </c>
      <c r="I442" t="s">
        <v>116</v>
      </c>
      <c r="J442" t="s">
        <v>11560</v>
      </c>
      <c r="K442" t="s">
        <v>19</v>
      </c>
    </row>
    <row r="443" spans="1:11" x14ac:dyDescent="0.35">
      <c r="A443">
        <v>4052</v>
      </c>
      <c r="B443" t="s">
        <v>11583</v>
      </c>
      <c r="C443">
        <v>30</v>
      </c>
      <c r="D443" t="s">
        <v>11584</v>
      </c>
      <c r="E443" t="s">
        <v>79</v>
      </c>
      <c r="F443" t="s">
        <v>57</v>
      </c>
      <c r="G443" t="s">
        <v>62</v>
      </c>
      <c r="H443" t="s">
        <v>23</v>
      </c>
      <c r="I443" t="s">
        <v>116</v>
      </c>
      <c r="J443" t="s">
        <v>11585</v>
      </c>
      <c r="K443" t="s">
        <v>44</v>
      </c>
    </row>
    <row r="444" spans="1:11" x14ac:dyDescent="0.35">
      <c r="A444">
        <v>4057</v>
      </c>
      <c r="B444" t="s">
        <v>11598</v>
      </c>
      <c r="C444">
        <v>30</v>
      </c>
      <c r="D444" t="s">
        <v>11599</v>
      </c>
      <c r="E444" t="s">
        <v>101</v>
      </c>
      <c r="F444" t="s">
        <v>42</v>
      </c>
      <c r="G444" t="s">
        <v>80</v>
      </c>
      <c r="H444" t="s">
        <v>32</v>
      </c>
      <c r="I444" t="s">
        <v>26</v>
      </c>
      <c r="J444" t="s">
        <v>11600</v>
      </c>
      <c r="K444" t="s">
        <v>37</v>
      </c>
    </row>
    <row r="445" spans="1:11" x14ac:dyDescent="0.35">
      <c r="A445">
        <v>4066</v>
      </c>
      <c r="B445" t="s">
        <v>11622</v>
      </c>
      <c r="C445">
        <v>30</v>
      </c>
      <c r="D445" t="s">
        <v>11623</v>
      </c>
      <c r="E445" t="s">
        <v>42</v>
      </c>
      <c r="F445" t="s">
        <v>79</v>
      </c>
      <c r="G445" t="s">
        <v>120</v>
      </c>
      <c r="H445" t="s">
        <v>57</v>
      </c>
      <c r="I445" t="s">
        <v>35</v>
      </c>
      <c r="J445" t="s">
        <v>11624</v>
      </c>
      <c r="K445" t="s">
        <v>76</v>
      </c>
    </row>
    <row r="446" spans="1:11" x14ac:dyDescent="0.35">
      <c r="A446">
        <v>4076</v>
      </c>
      <c r="B446" t="s">
        <v>11651</v>
      </c>
      <c r="C446">
        <v>30</v>
      </c>
      <c r="D446" t="s">
        <v>11652</v>
      </c>
      <c r="E446" t="s">
        <v>133</v>
      </c>
      <c r="F446" t="s">
        <v>13</v>
      </c>
      <c r="G446" t="s">
        <v>80</v>
      </c>
      <c r="H446" t="s">
        <v>32</v>
      </c>
      <c r="I446" t="s">
        <v>35</v>
      </c>
      <c r="J446" t="s">
        <v>11653</v>
      </c>
      <c r="K446" t="s">
        <v>44</v>
      </c>
    </row>
    <row r="447" spans="1:11" x14ac:dyDescent="0.35">
      <c r="A447">
        <v>4091</v>
      </c>
      <c r="B447" t="s">
        <v>11694</v>
      </c>
      <c r="C447">
        <v>30</v>
      </c>
      <c r="D447" t="s">
        <v>11695</v>
      </c>
      <c r="E447" t="s">
        <v>57</v>
      </c>
      <c r="F447" t="s">
        <v>25</v>
      </c>
      <c r="G447" t="s">
        <v>24</v>
      </c>
      <c r="H447" t="s">
        <v>25</v>
      </c>
      <c r="I447" t="s">
        <v>35</v>
      </c>
      <c r="J447" t="s">
        <v>11696</v>
      </c>
      <c r="K447" t="s">
        <v>37</v>
      </c>
    </row>
    <row r="448" spans="1:11" x14ac:dyDescent="0.35">
      <c r="A448">
        <v>4137</v>
      </c>
      <c r="B448" t="s">
        <v>11824</v>
      </c>
      <c r="C448">
        <v>30</v>
      </c>
      <c r="D448" t="s">
        <v>11825</v>
      </c>
      <c r="E448" t="s">
        <v>101</v>
      </c>
      <c r="F448" t="s">
        <v>16</v>
      </c>
      <c r="G448" t="s">
        <v>41</v>
      </c>
      <c r="H448" t="s">
        <v>42</v>
      </c>
      <c r="I448" t="s">
        <v>68</v>
      </c>
      <c r="J448" t="s">
        <v>11826</v>
      </c>
      <c r="K448" t="s">
        <v>76</v>
      </c>
    </row>
    <row r="449" spans="1:11" x14ac:dyDescent="0.35">
      <c r="A449">
        <v>4181</v>
      </c>
      <c r="B449" t="s">
        <v>11951</v>
      </c>
      <c r="C449">
        <v>30</v>
      </c>
      <c r="D449" t="s">
        <v>11952</v>
      </c>
      <c r="E449" t="s">
        <v>133</v>
      </c>
      <c r="F449" t="s">
        <v>133</v>
      </c>
      <c r="G449" t="s">
        <v>62</v>
      </c>
      <c r="H449" t="s">
        <v>23</v>
      </c>
      <c r="I449" t="s">
        <v>26</v>
      </c>
      <c r="J449" t="s">
        <v>11953</v>
      </c>
      <c r="K449" t="s">
        <v>37</v>
      </c>
    </row>
    <row r="450" spans="1:11" x14ac:dyDescent="0.35">
      <c r="A450">
        <v>4188</v>
      </c>
      <c r="B450" t="s">
        <v>11971</v>
      </c>
      <c r="C450">
        <v>30</v>
      </c>
      <c r="D450" t="s">
        <v>11972</v>
      </c>
      <c r="E450" t="s">
        <v>16</v>
      </c>
      <c r="F450" t="s">
        <v>57</v>
      </c>
      <c r="G450" t="s">
        <v>24</v>
      </c>
      <c r="H450" t="s">
        <v>25</v>
      </c>
      <c r="I450" t="s">
        <v>53</v>
      </c>
      <c r="J450" t="s">
        <v>11973</v>
      </c>
      <c r="K450" t="s">
        <v>28</v>
      </c>
    </row>
    <row r="451" spans="1:11" x14ac:dyDescent="0.35">
      <c r="A451">
        <v>4204</v>
      </c>
      <c r="B451" t="s">
        <v>12016</v>
      </c>
      <c r="C451">
        <v>30</v>
      </c>
      <c r="D451" t="s">
        <v>12017</v>
      </c>
      <c r="E451" t="s">
        <v>22</v>
      </c>
      <c r="F451" t="s">
        <v>101</v>
      </c>
      <c r="G451" t="s">
        <v>24</v>
      </c>
      <c r="H451" t="s">
        <v>25</v>
      </c>
      <c r="I451" t="s">
        <v>91</v>
      </c>
      <c r="J451" t="s">
        <v>12018</v>
      </c>
      <c r="K451" t="s">
        <v>19</v>
      </c>
    </row>
    <row r="452" spans="1:11" x14ac:dyDescent="0.35">
      <c r="A452">
        <v>4208</v>
      </c>
      <c r="B452" t="s">
        <v>12026</v>
      </c>
      <c r="C452">
        <v>30</v>
      </c>
      <c r="D452" t="s">
        <v>12027</v>
      </c>
      <c r="E452" t="s">
        <v>101</v>
      </c>
      <c r="F452" t="s">
        <v>23</v>
      </c>
      <c r="G452" t="s">
        <v>52</v>
      </c>
      <c r="H452" t="s">
        <v>13</v>
      </c>
      <c r="I452" t="s">
        <v>68</v>
      </c>
      <c r="J452" t="s">
        <v>12028</v>
      </c>
      <c r="K452" t="s">
        <v>28</v>
      </c>
    </row>
    <row r="453" spans="1:11" x14ac:dyDescent="0.35">
      <c r="A453">
        <v>4231</v>
      </c>
      <c r="B453" t="s">
        <v>12090</v>
      </c>
      <c r="C453">
        <v>30</v>
      </c>
      <c r="D453" t="s">
        <v>12091</v>
      </c>
      <c r="E453" t="s">
        <v>14</v>
      </c>
      <c r="F453" t="s">
        <v>149</v>
      </c>
      <c r="G453" t="s">
        <v>33</v>
      </c>
      <c r="H453" t="s">
        <v>34</v>
      </c>
      <c r="I453" t="s">
        <v>170</v>
      </c>
      <c r="J453" t="s">
        <v>12092</v>
      </c>
      <c r="K453" t="s">
        <v>76</v>
      </c>
    </row>
    <row r="454" spans="1:11" x14ac:dyDescent="0.35">
      <c r="A454">
        <v>4238</v>
      </c>
      <c r="B454" t="s">
        <v>12110</v>
      </c>
      <c r="C454">
        <v>30</v>
      </c>
      <c r="D454" t="s">
        <v>12111</v>
      </c>
      <c r="E454" t="s">
        <v>16</v>
      </c>
      <c r="F454" t="s">
        <v>169</v>
      </c>
      <c r="G454" t="s">
        <v>15</v>
      </c>
      <c r="H454" t="s">
        <v>16</v>
      </c>
      <c r="I454" t="s">
        <v>88</v>
      </c>
      <c r="J454" t="s">
        <v>12112</v>
      </c>
      <c r="K454" t="s">
        <v>28</v>
      </c>
    </row>
    <row r="455" spans="1:11" x14ac:dyDescent="0.35">
      <c r="A455">
        <v>4262</v>
      </c>
      <c r="B455" t="s">
        <v>12180</v>
      </c>
      <c r="C455">
        <v>30</v>
      </c>
      <c r="D455" t="s">
        <v>12181</v>
      </c>
      <c r="E455" t="s">
        <v>133</v>
      </c>
      <c r="F455" t="s">
        <v>25</v>
      </c>
      <c r="G455" t="s">
        <v>52</v>
      </c>
      <c r="H455" t="s">
        <v>13</v>
      </c>
      <c r="I455" t="s">
        <v>102</v>
      </c>
      <c r="J455" t="s">
        <v>12182</v>
      </c>
      <c r="K455" t="s">
        <v>76</v>
      </c>
    </row>
    <row r="456" spans="1:11" x14ac:dyDescent="0.35">
      <c r="A456">
        <v>4272</v>
      </c>
      <c r="B456" t="s">
        <v>12207</v>
      </c>
      <c r="C456">
        <v>30</v>
      </c>
      <c r="D456" t="s">
        <v>12208</v>
      </c>
      <c r="E456" t="s">
        <v>25</v>
      </c>
      <c r="F456" t="s">
        <v>177</v>
      </c>
      <c r="G456" t="s">
        <v>41</v>
      </c>
      <c r="H456" t="s">
        <v>42</v>
      </c>
      <c r="I456" t="s">
        <v>170</v>
      </c>
      <c r="J456" t="s">
        <v>12209</v>
      </c>
      <c r="K456" t="s">
        <v>19</v>
      </c>
    </row>
    <row r="457" spans="1:11" x14ac:dyDescent="0.35">
      <c r="A457">
        <v>4276</v>
      </c>
      <c r="B457" t="s">
        <v>12218</v>
      </c>
      <c r="C457">
        <v>30</v>
      </c>
      <c r="D457" t="s">
        <v>12219</v>
      </c>
      <c r="E457" t="s">
        <v>32</v>
      </c>
      <c r="F457" t="s">
        <v>67</v>
      </c>
      <c r="G457" t="s">
        <v>62</v>
      </c>
      <c r="H457" t="s">
        <v>23</v>
      </c>
      <c r="I457" t="s">
        <v>116</v>
      </c>
      <c r="J457" t="s">
        <v>12220</v>
      </c>
      <c r="K457" t="s">
        <v>76</v>
      </c>
    </row>
    <row r="458" spans="1:11" x14ac:dyDescent="0.35">
      <c r="A458">
        <v>4280</v>
      </c>
      <c r="B458" t="s">
        <v>12230</v>
      </c>
      <c r="C458">
        <v>30</v>
      </c>
      <c r="D458" t="s">
        <v>12231</v>
      </c>
      <c r="E458" t="s">
        <v>23</v>
      </c>
      <c r="F458" t="s">
        <v>14</v>
      </c>
      <c r="G458" t="s">
        <v>52</v>
      </c>
      <c r="H458" t="s">
        <v>13</v>
      </c>
      <c r="I458" t="s">
        <v>153</v>
      </c>
      <c r="J458" t="s">
        <v>12232</v>
      </c>
      <c r="K458" t="s">
        <v>37</v>
      </c>
    </row>
    <row r="459" spans="1:11" x14ac:dyDescent="0.35">
      <c r="A459">
        <v>4288</v>
      </c>
      <c r="B459" t="s">
        <v>12252</v>
      </c>
      <c r="C459">
        <v>30</v>
      </c>
      <c r="D459" t="s">
        <v>12253</v>
      </c>
      <c r="E459" t="s">
        <v>13</v>
      </c>
      <c r="F459" t="s">
        <v>13</v>
      </c>
      <c r="G459" t="s">
        <v>80</v>
      </c>
      <c r="H459" t="s">
        <v>32</v>
      </c>
      <c r="I459" t="s">
        <v>17</v>
      </c>
      <c r="J459" t="s">
        <v>12254</v>
      </c>
      <c r="K459" t="s">
        <v>28</v>
      </c>
    </row>
    <row r="460" spans="1:11" x14ac:dyDescent="0.35">
      <c r="A460">
        <v>4307</v>
      </c>
      <c r="B460" t="s">
        <v>12305</v>
      </c>
      <c r="C460">
        <v>30</v>
      </c>
      <c r="D460" t="s">
        <v>12306</v>
      </c>
      <c r="E460" t="s">
        <v>101</v>
      </c>
      <c r="F460" t="s">
        <v>101</v>
      </c>
      <c r="G460" t="s">
        <v>47</v>
      </c>
      <c r="H460" t="s">
        <v>31</v>
      </c>
      <c r="I460" t="s">
        <v>48</v>
      </c>
      <c r="J460" t="s">
        <v>12307</v>
      </c>
      <c r="K460" t="s">
        <v>44</v>
      </c>
    </row>
    <row r="461" spans="1:11" x14ac:dyDescent="0.35">
      <c r="A461">
        <v>4341</v>
      </c>
      <c r="B461" t="s">
        <v>12400</v>
      </c>
      <c r="C461">
        <v>30</v>
      </c>
      <c r="D461" t="s">
        <v>12401</v>
      </c>
      <c r="E461" t="s">
        <v>23</v>
      </c>
      <c r="F461" t="s">
        <v>201</v>
      </c>
      <c r="G461" t="s">
        <v>80</v>
      </c>
      <c r="H461" t="s">
        <v>32</v>
      </c>
      <c r="I461" t="s">
        <v>146</v>
      </c>
      <c r="J461">
        <v>4361911701</v>
      </c>
      <c r="K461" t="s">
        <v>28</v>
      </c>
    </row>
    <row r="462" spans="1:11" x14ac:dyDescent="0.35">
      <c r="A462">
        <v>4362</v>
      </c>
      <c r="B462" t="s">
        <v>12461</v>
      </c>
      <c r="C462">
        <v>30</v>
      </c>
      <c r="D462" t="s">
        <v>12462</v>
      </c>
      <c r="E462" t="s">
        <v>32</v>
      </c>
      <c r="F462" t="s">
        <v>42</v>
      </c>
      <c r="G462" t="s">
        <v>62</v>
      </c>
      <c r="H462" t="s">
        <v>23</v>
      </c>
      <c r="I462" t="s">
        <v>170</v>
      </c>
      <c r="J462" t="s">
        <v>12463</v>
      </c>
      <c r="K462" t="s">
        <v>19</v>
      </c>
    </row>
    <row r="463" spans="1:11" x14ac:dyDescent="0.35">
      <c r="A463">
        <v>4376</v>
      </c>
      <c r="B463" t="s">
        <v>1824</v>
      </c>
      <c r="C463">
        <v>30</v>
      </c>
      <c r="D463" t="s">
        <v>12501</v>
      </c>
      <c r="E463" t="s">
        <v>149</v>
      </c>
      <c r="F463" t="s">
        <v>40</v>
      </c>
      <c r="G463" t="s">
        <v>62</v>
      </c>
      <c r="H463" t="s">
        <v>23</v>
      </c>
      <c r="I463" t="s">
        <v>88</v>
      </c>
      <c r="J463" t="s">
        <v>12502</v>
      </c>
      <c r="K463" t="s">
        <v>76</v>
      </c>
    </row>
    <row r="464" spans="1:11" x14ac:dyDescent="0.35">
      <c r="A464">
        <v>4382</v>
      </c>
      <c r="B464" t="s">
        <v>6781</v>
      </c>
      <c r="C464">
        <v>30</v>
      </c>
      <c r="D464" t="s">
        <v>12518</v>
      </c>
      <c r="E464" t="s">
        <v>101</v>
      </c>
      <c r="F464" t="s">
        <v>40</v>
      </c>
      <c r="G464" t="s">
        <v>41</v>
      </c>
      <c r="H464" t="s">
        <v>42</v>
      </c>
      <c r="I464" t="s">
        <v>68</v>
      </c>
      <c r="J464" t="s">
        <v>12519</v>
      </c>
      <c r="K464" t="s">
        <v>28</v>
      </c>
    </row>
    <row r="465" spans="1:11" x14ac:dyDescent="0.35">
      <c r="A465">
        <v>4384</v>
      </c>
      <c r="B465" t="s">
        <v>12522</v>
      </c>
      <c r="C465">
        <v>30</v>
      </c>
      <c r="D465" t="s">
        <v>12523</v>
      </c>
      <c r="E465" t="s">
        <v>149</v>
      </c>
      <c r="F465" t="s">
        <v>101</v>
      </c>
      <c r="G465" t="s">
        <v>87</v>
      </c>
      <c r="H465" t="s">
        <v>79</v>
      </c>
      <c r="I465" t="s">
        <v>17</v>
      </c>
      <c r="J465" t="s">
        <v>12524</v>
      </c>
      <c r="K465" t="s">
        <v>28</v>
      </c>
    </row>
    <row r="466" spans="1:11" x14ac:dyDescent="0.35">
      <c r="A466">
        <v>4395</v>
      </c>
      <c r="B466" t="s">
        <v>2774</v>
      </c>
      <c r="C466">
        <v>30</v>
      </c>
      <c r="D466" t="s">
        <v>12555</v>
      </c>
      <c r="E466" t="s">
        <v>32</v>
      </c>
      <c r="F466" t="s">
        <v>169</v>
      </c>
      <c r="G466" t="s">
        <v>15</v>
      </c>
      <c r="H466" t="s">
        <v>16</v>
      </c>
      <c r="I466" t="s">
        <v>116</v>
      </c>
      <c r="J466" t="s">
        <v>12556</v>
      </c>
      <c r="K466" t="s">
        <v>76</v>
      </c>
    </row>
    <row r="467" spans="1:11" x14ac:dyDescent="0.35">
      <c r="A467">
        <v>4405</v>
      </c>
      <c r="B467" t="s">
        <v>12584</v>
      </c>
      <c r="C467">
        <v>30</v>
      </c>
      <c r="D467" t="s">
        <v>12585</v>
      </c>
      <c r="E467" t="s">
        <v>14</v>
      </c>
      <c r="F467" t="s">
        <v>57</v>
      </c>
      <c r="G467" t="s">
        <v>47</v>
      </c>
      <c r="H467" t="s">
        <v>31</v>
      </c>
      <c r="I467" t="s">
        <v>146</v>
      </c>
      <c r="J467" t="s">
        <v>12586</v>
      </c>
      <c r="K467" t="s">
        <v>28</v>
      </c>
    </row>
    <row r="468" spans="1:11" x14ac:dyDescent="0.35">
      <c r="A468">
        <v>4409</v>
      </c>
      <c r="B468" t="s">
        <v>12596</v>
      </c>
      <c r="C468">
        <v>30</v>
      </c>
      <c r="D468" t="s">
        <v>12597</v>
      </c>
      <c r="E468" t="s">
        <v>169</v>
      </c>
      <c r="F468" t="s">
        <v>57</v>
      </c>
      <c r="G468" t="s">
        <v>52</v>
      </c>
      <c r="H468" t="s">
        <v>13</v>
      </c>
      <c r="I468" t="s">
        <v>58</v>
      </c>
      <c r="J468" t="s">
        <v>12598</v>
      </c>
      <c r="K468" t="s">
        <v>28</v>
      </c>
    </row>
    <row r="469" spans="1:11" x14ac:dyDescent="0.35">
      <c r="A469">
        <v>4417</v>
      </c>
      <c r="B469" t="s">
        <v>12618</v>
      </c>
      <c r="C469">
        <v>30</v>
      </c>
      <c r="D469" t="s">
        <v>12619</v>
      </c>
      <c r="E469" t="s">
        <v>201</v>
      </c>
      <c r="F469" t="s">
        <v>34</v>
      </c>
      <c r="G469" t="s">
        <v>120</v>
      </c>
      <c r="H469" t="s">
        <v>57</v>
      </c>
      <c r="I469" t="s">
        <v>91</v>
      </c>
      <c r="J469" t="s">
        <v>12620</v>
      </c>
      <c r="K469" t="s">
        <v>37</v>
      </c>
    </row>
    <row r="470" spans="1:11" x14ac:dyDescent="0.35">
      <c r="A470">
        <v>4419</v>
      </c>
      <c r="B470" t="s">
        <v>12624</v>
      </c>
      <c r="C470">
        <v>30</v>
      </c>
      <c r="D470" t="s">
        <v>12625</v>
      </c>
      <c r="E470" t="s">
        <v>177</v>
      </c>
      <c r="F470" t="s">
        <v>42</v>
      </c>
      <c r="G470" t="s">
        <v>47</v>
      </c>
      <c r="H470" t="s">
        <v>31</v>
      </c>
      <c r="I470" t="s">
        <v>153</v>
      </c>
      <c r="J470" t="s">
        <v>12626</v>
      </c>
      <c r="K470" t="s">
        <v>28</v>
      </c>
    </row>
    <row r="471" spans="1:11" x14ac:dyDescent="0.35">
      <c r="A471">
        <v>4422</v>
      </c>
      <c r="B471" t="s">
        <v>12631</v>
      </c>
      <c r="C471">
        <v>30</v>
      </c>
      <c r="D471" t="s">
        <v>12632</v>
      </c>
      <c r="E471" t="s">
        <v>31</v>
      </c>
      <c r="F471" t="s">
        <v>40</v>
      </c>
      <c r="G471" t="s">
        <v>41</v>
      </c>
      <c r="H471" t="s">
        <v>42</v>
      </c>
      <c r="I471" t="s">
        <v>63</v>
      </c>
      <c r="J471" t="s">
        <v>12633</v>
      </c>
      <c r="K471" t="s">
        <v>19</v>
      </c>
    </row>
    <row r="472" spans="1:11" x14ac:dyDescent="0.35">
      <c r="A472">
        <v>4432</v>
      </c>
      <c r="B472" t="s">
        <v>12660</v>
      </c>
      <c r="C472">
        <v>30</v>
      </c>
      <c r="D472" t="s">
        <v>12661</v>
      </c>
      <c r="E472" t="s">
        <v>14</v>
      </c>
      <c r="F472" t="s">
        <v>14</v>
      </c>
      <c r="G472" t="s">
        <v>120</v>
      </c>
      <c r="H472" t="s">
        <v>57</v>
      </c>
      <c r="I472" t="s">
        <v>102</v>
      </c>
      <c r="J472" t="s">
        <v>12662</v>
      </c>
      <c r="K472" t="s">
        <v>19</v>
      </c>
    </row>
    <row r="473" spans="1:11" x14ac:dyDescent="0.35">
      <c r="A473">
        <v>4439</v>
      </c>
      <c r="B473" t="s">
        <v>12678</v>
      </c>
      <c r="C473">
        <v>30</v>
      </c>
      <c r="D473" t="s">
        <v>12679</v>
      </c>
      <c r="E473" t="s">
        <v>31</v>
      </c>
      <c r="F473" t="s">
        <v>57</v>
      </c>
      <c r="G473" t="s">
        <v>47</v>
      </c>
      <c r="H473" t="s">
        <v>31</v>
      </c>
      <c r="I473" t="s">
        <v>88</v>
      </c>
      <c r="J473" t="s">
        <v>12680</v>
      </c>
      <c r="K473" t="s">
        <v>76</v>
      </c>
    </row>
    <row r="474" spans="1:11" x14ac:dyDescent="0.35">
      <c r="A474">
        <v>4475</v>
      </c>
      <c r="B474" t="s">
        <v>12778</v>
      </c>
      <c r="C474">
        <v>30</v>
      </c>
      <c r="D474" t="s">
        <v>12779</v>
      </c>
      <c r="E474" t="s">
        <v>25</v>
      </c>
      <c r="F474" t="s">
        <v>133</v>
      </c>
      <c r="G474" t="s">
        <v>80</v>
      </c>
      <c r="H474" t="s">
        <v>32</v>
      </c>
      <c r="I474" t="s">
        <v>116</v>
      </c>
      <c r="J474">
        <f>1-644-410-2735</f>
        <v>-3788</v>
      </c>
      <c r="K474" t="s">
        <v>19</v>
      </c>
    </row>
    <row r="475" spans="1:11" x14ac:dyDescent="0.35">
      <c r="A475">
        <v>4479</v>
      </c>
      <c r="B475" t="s">
        <v>3622</v>
      </c>
      <c r="C475">
        <v>30</v>
      </c>
      <c r="D475" t="s">
        <v>12789</v>
      </c>
      <c r="E475" t="s">
        <v>57</v>
      </c>
      <c r="F475" t="s">
        <v>34</v>
      </c>
      <c r="G475" t="s">
        <v>62</v>
      </c>
      <c r="H475" t="s">
        <v>23</v>
      </c>
      <c r="I475" t="s">
        <v>170</v>
      </c>
      <c r="J475" t="s">
        <v>12790</v>
      </c>
      <c r="K475" t="s">
        <v>76</v>
      </c>
    </row>
    <row r="476" spans="1:11" x14ac:dyDescent="0.35">
      <c r="A476">
        <v>4498</v>
      </c>
      <c r="B476" t="s">
        <v>12842</v>
      </c>
      <c r="C476">
        <v>30</v>
      </c>
      <c r="D476" t="s">
        <v>12843</v>
      </c>
      <c r="E476" t="s">
        <v>42</v>
      </c>
      <c r="F476" t="s">
        <v>40</v>
      </c>
      <c r="G476" t="s">
        <v>120</v>
      </c>
      <c r="H476" t="s">
        <v>57</v>
      </c>
      <c r="I476" t="s">
        <v>48</v>
      </c>
      <c r="J476" t="s">
        <v>12844</v>
      </c>
      <c r="K476" t="s">
        <v>44</v>
      </c>
    </row>
    <row r="477" spans="1:11" x14ac:dyDescent="0.35">
      <c r="A477">
        <v>4518</v>
      </c>
      <c r="B477" t="s">
        <v>5898</v>
      </c>
      <c r="C477">
        <v>30</v>
      </c>
      <c r="D477" t="s">
        <v>12898</v>
      </c>
      <c r="E477" t="s">
        <v>32</v>
      </c>
      <c r="F477" t="s">
        <v>22</v>
      </c>
      <c r="G477" t="s">
        <v>15</v>
      </c>
      <c r="H477" t="s">
        <v>16</v>
      </c>
      <c r="I477" t="s">
        <v>17</v>
      </c>
      <c r="J477" t="s">
        <v>12899</v>
      </c>
      <c r="K477" t="s">
        <v>28</v>
      </c>
    </row>
    <row r="478" spans="1:11" x14ac:dyDescent="0.35">
      <c r="A478">
        <v>4531</v>
      </c>
      <c r="B478" t="s">
        <v>12935</v>
      </c>
      <c r="C478">
        <v>30</v>
      </c>
      <c r="D478" t="s">
        <v>12936</v>
      </c>
      <c r="E478" t="s">
        <v>42</v>
      </c>
      <c r="F478" t="s">
        <v>177</v>
      </c>
      <c r="G478" t="s">
        <v>15</v>
      </c>
      <c r="H478" t="s">
        <v>16</v>
      </c>
      <c r="I478" t="s">
        <v>26</v>
      </c>
      <c r="J478" t="s">
        <v>12937</v>
      </c>
      <c r="K478" t="s">
        <v>19</v>
      </c>
    </row>
    <row r="479" spans="1:11" x14ac:dyDescent="0.35">
      <c r="A479">
        <v>4532</v>
      </c>
      <c r="B479" t="s">
        <v>12938</v>
      </c>
      <c r="C479">
        <v>30</v>
      </c>
      <c r="D479" t="s">
        <v>12939</v>
      </c>
      <c r="E479" t="s">
        <v>67</v>
      </c>
      <c r="F479" t="s">
        <v>23</v>
      </c>
      <c r="G479" t="s">
        <v>15</v>
      </c>
      <c r="H479" t="s">
        <v>16</v>
      </c>
      <c r="I479" t="s">
        <v>48</v>
      </c>
      <c r="J479" t="s">
        <v>12940</v>
      </c>
      <c r="K479" t="s">
        <v>19</v>
      </c>
    </row>
    <row r="480" spans="1:11" x14ac:dyDescent="0.35">
      <c r="A480">
        <v>4537</v>
      </c>
      <c r="B480" t="s">
        <v>12952</v>
      </c>
      <c r="C480">
        <v>30</v>
      </c>
      <c r="D480" t="s">
        <v>12953</v>
      </c>
      <c r="E480" t="s">
        <v>177</v>
      </c>
      <c r="F480" t="s">
        <v>149</v>
      </c>
      <c r="G480" t="s">
        <v>52</v>
      </c>
      <c r="H480" t="s">
        <v>13</v>
      </c>
      <c r="I480" t="s">
        <v>35</v>
      </c>
      <c r="J480" t="s">
        <v>12954</v>
      </c>
      <c r="K480" t="s">
        <v>44</v>
      </c>
    </row>
    <row r="481" spans="1:11" x14ac:dyDescent="0.35">
      <c r="A481">
        <v>4547</v>
      </c>
      <c r="B481" t="s">
        <v>12980</v>
      </c>
      <c r="C481">
        <v>30</v>
      </c>
      <c r="D481" t="s">
        <v>12981</v>
      </c>
      <c r="E481" t="s">
        <v>32</v>
      </c>
      <c r="F481" t="s">
        <v>57</v>
      </c>
      <c r="G481" t="s">
        <v>24</v>
      </c>
      <c r="H481" t="s">
        <v>25</v>
      </c>
      <c r="I481" t="s">
        <v>146</v>
      </c>
      <c r="J481" t="s">
        <v>12982</v>
      </c>
      <c r="K481" t="s">
        <v>37</v>
      </c>
    </row>
    <row r="482" spans="1:11" x14ac:dyDescent="0.35">
      <c r="A482">
        <v>4561</v>
      </c>
      <c r="B482" t="s">
        <v>13019</v>
      </c>
      <c r="C482">
        <v>30</v>
      </c>
      <c r="D482" t="s">
        <v>13020</v>
      </c>
      <c r="E482" t="s">
        <v>42</v>
      </c>
      <c r="F482" t="s">
        <v>133</v>
      </c>
      <c r="G482" t="s">
        <v>87</v>
      </c>
      <c r="H482" t="s">
        <v>79</v>
      </c>
      <c r="I482" t="s">
        <v>17</v>
      </c>
      <c r="J482" t="s">
        <v>13021</v>
      </c>
      <c r="K482" t="s">
        <v>37</v>
      </c>
    </row>
    <row r="483" spans="1:11" x14ac:dyDescent="0.35">
      <c r="A483">
        <v>4578</v>
      </c>
      <c r="B483" t="s">
        <v>13068</v>
      </c>
      <c r="C483">
        <v>30</v>
      </c>
      <c r="D483" t="s">
        <v>13069</v>
      </c>
      <c r="E483" t="s">
        <v>13</v>
      </c>
      <c r="F483" t="s">
        <v>177</v>
      </c>
      <c r="G483" t="s">
        <v>47</v>
      </c>
      <c r="H483" t="s">
        <v>31</v>
      </c>
      <c r="I483" t="s">
        <v>102</v>
      </c>
      <c r="J483" t="s">
        <v>13070</v>
      </c>
      <c r="K483" t="s">
        <v>19</v>
      </c>
    </row>
    <row r="484" spans="1:11" x14ac:dyDescent="0.35">
      <c r="A484">
        <v>4599</v>
      </c>
      <c r="B484" t="s">
        <v>13129</v>
      </c>
      <c r="C484">
        <v>30</v>
      </c>
      <c r="D484" t="s">
        <v>13130</v>
      </c>
      <c r="E484" t="s">
        <v>40</v>
      </c>
      <c r="F484" t="s">
        <v>67</v>
      </c>
      <c r="G484" t="s">
        <v>41</v>
      </c>
      <c r="H484" t="s">
        <v>42</v>
      </c>
      <c r="I484" t="s">
        <v>68</v>
      </c>
      <c r="J484" t="s">
        <v>13131</v>
      </c>
      <c r="K484" t="s">
        <v>28</v>
      </c>
    </row>
    <row r="485" spans="1:11" x14ac:dyDescent="0.35">
      <c r="A485">
        <v>4619</v>
      </c>
      <c r="B485" t="s">
        <v>13186</v>
      </c>
      <c r="C485">
        <v>30</v>
      </c>
      <c r="D485" t="s">
        <v>13187</v>
      </c>
      <c r="E485" t="s">
        <v>79</v>
      </c>
      <c r="F485" t="s">
        <v>79</v>
      </c>
      <c r="G485" t="s">
        <v>41</v>
      </c>
      <c r="H485" t="s">
        <v>42</v>
      </c>
      <c r="I485" t="s">
        <v>88</v>
      </c>
      <c r="J485" t="s">
        <v>13188</v>
      </c>
      <c r="K485" t="s">
        <v>44</v>
      </c>
    </row>
    <row r="486" spans="1:11" x14ac:dyDescent="0.35">
      <c r="A486">
        <v>4638</v>
      </c>
      <c r="B486" t="s">
        <v>13243</v>
      </c>
      <c r="C486">
        <v>30</v>
      </c>
      <c r="D486" t="s">
        <v>13244</v>
      </c>
      <c r="E486" t="s">
        <v>23</v>
      </c>
      <c r="F486" t="s">
        <v>40</v>
      </c>
      <c r="G486" t="s">
        <v>47</v>
      </c>
      <c r="H486" t="s">
        <v>31</v>
      </c>
      <c r="I486" t="s">
        <v>17</v>
      </c>
      <c r="J486" t="s">
        <v>13245</v>
      </c>
      <c r="K486" t="s">
        <v>76</v>
      </c>
    </row>
    <row r="487" spans="1:11" x14ac:dyDescent="0.35">
      <c r="A487">
        <v>4660</v>
      </c>
      <c r="B487" t="s">
        <v>13306</v>
      </c>
      <c r="C487">
        <v>30</v>
      </c>
      <c r="D487" t="s">
        <v>13307</v>
      </c>
      <c r="E487" t="s">
        <v>16</v>
      </c>
      <c r="F487" t="s">
        <v>31</v>
      </c>
      <c r="G487" t="s">
        <v>15</v>
      </c>
      <c r="H487" t="s">
        <v>16</v>
      </c>
      <c r="I487" t="s">
        <v>146</v>
      </c>
      <c r="J487" t="s">
        <v>13308</v>
      </c>
      <c r="K487" t="s">
        <v>28</v>
      </c>
    </row>
    <row r="488" spans="1:11" x14ac:dyDescent="0.35">
      <c r="A488">
        <v>4668</v>
      </c>
      <c r="B488" t="s">
        <v>13330</v>
      </c>
      <c r="C488">
        <v>30</v>
      </c>
      <c r="D488" t="s">
        <v>13331</v>
      </c>
      <c r="E488" t="s">
        <v>31</v>
      </c>
      <c r="F488" t="s">
        <v>169</v>
      </c>
      <c r="G488" t="s">
        <v>24</v>
      </c>
      <c r="H488" t="s">
        <v>25</v>
      </c>
      <c r="I488" t="s">
        <v>48</v>
      </c>
      <c r="J488">
        <f>1-230-200-4630</f>
        <v>-5059</v>
      </c>
      <c r="K488" t="s">
        <v>44</v>
      </c>
    </row>
    <row r="489" spans="1:11" x14ac:dyDescent="0.35">
      <c r="A489">
        <v>4673</v>
      </c>
      <c r="B489" t="s">
        <v>13344</v>
      </c>
      <c r="C489">
        <v>30</v>
      </c>
      <c r="D489" t="s">
        <v>13345</v>
      </c>
      <c r="E489" t="s">
        <v>57</v>
      </c>
      <c r="F489" t="s">
        <v>22</v>
      </c>
      <c r="G489" t="s">
        <v>120</v>
      </c>
      <c r="H489" t="s">
        <v>57</v>
      </c>
      <c r="I489" t="s">
        <v>88</v>
      </c>
      <c r="J489" t="s">
        <v>13346</v>
      </c>
      <c r="K489" t="s">
        <v>28</v>
      </c>
    </row>
    <row r="490" spans="1:11" x14ac:dyDescent="0.35">
      <c r="A490">
        <v>4684</v>
      </c>
      <c r="B490" t="s">
        <v>13376</v>
      </c>
      <c r="C490">
        <v>30</v>
      </c>
      <c r="D490" t="s">
        <v>13377</v>
      </c>
      <c r="E490" t="s">
        <v>79</v>
      </c>
      <c r="F490" t="s">
        <v>149</v>
      </c>
      <c r="G490" t="s">
        <v>15</v>
      </c>
      <c r="H490" t="s">
        <v>16</v>
      </c>
      <c r="I490" t="s">
        <v>146</v>
      </c>
      <c r="J490" t="s">
        <v>13378</v>
      </c>
      <c r="K490" t="s">
        <v>76</v>
      </c>
    </row>
    <row r="491" spans="1:11" x14ac:dyDescent="0.35">
      <c r="A491">
        <v>4687</v>
      </c>
      <c r="B491" t="s">
        <v>13385</v>
      </c>
      <c r="C491">
        <v>30</v>
      </c>
      <c r="D491" t="s">
        <v>13386</v>
      </c>
      <c r="E491" t="s">
        <v>14</v>
      </c>
      <c r="F491" t="s">
        <v>57</v>
      </c>
      <c r="G491" t="s">
        <v>120</v>
      </c>
      <c r="H491" t="s">
        <v>57</v>
      </c>
      <c r="I491" t="s">
        <v>153</v>
      </c>
      <c r="J491" t="s">
        <v>13387</v>
      </c>
      <c r="K491" t="s">
        <v>44</v>
      </c>
    </row>
    <row r="492" spans="1:11" x14ac:dyDescent="0.35">
      <c r="A492">
        <v>4688</v>
      </c>
      <c r="B492" t="s">
        <v>13388</v>
      </c>
      <c r="C492">
        <v>30</v>
      </c>
      <c r="D492" t="s">
        <v>13389</v>
      </c>
      <c r="E492" t="s">
        <v>34</v>
      </c>
      <c r="F492" t="s">
        <v>13</v>
      </c>
      <c r="G492" t="s">
        <v>62</v>
      </c>
      <c r="H492" t="s">
        <v>23</v>
      </c>
      <c r="I492" t="s">
        <v>58</v>
      </c>
      <c r="J492">
        <v>8469818527</v>
      </c>
      <c r="K492" t="s">
        <v>76</v>
      </c>
    </row>
    <row r="493" spans="1:11" x14ac:dyDescent="0.35">
      <c r="A493">
        <v>4691</v>
      </c>
      <c r="B493" t="s">
        <v>13396</v>
      </c>
      <c r="C493">
        <v>30</v>
      </c>
      <c r="D493" t="s">
        <v>13397</v>
      </c>
      <c r="E493" t="s">
        <v>22</v>
      </c>
      <c r="F493" t="s">
        <v>14</v>
      </c>
      <c r="G493" t="s">
        <v>62</v>
      </c>
      <c r="H493" t="s">
        <v>23</v>
      </c>
      <c r="I493" t="s">
        <v>17</v>
      </c>
      <c r="J493" t="s">
        <v>13398</v>
      </c>
      <c r="K493" t="s">
        <v>44</v>
      </c>
    </row>
    <row r="494" spans="1:11" x14ac:dyDescent="0.35">
      <c r="A494">
        <v>4693</v>
      </c>
      <c r="B494" t="s">
        <v>4154</v>
      </c>
      <c r="C494">
        <v>30</v>
      </c>
      <c r="D494" t="s">
        <v>13401</v>
      </c>
      <c r="E494" t="s">
        <v>67</v>
      </c>
      <c r="F494" t="s">
        <v>169</v>
      </c>
      <c r="G494" t="s">
        <v>87</v>
      </c>
      <c r="H494" t="s">
        <v>79</v>
      </c>
      <c r="I494" t="s">
        <v>91</v>
      </c>
      <c r="J494" t="s">
        <v>13402</v>
      </c>
      <c r="K494" t="s">
        <v>44</v>
      </c>
    </row>
    <row r="495" spans="1:11" x14ac:dyDescent="0.35">
      <c r="A495">
        <v>4702</v>
      </c>
      <c r="B495" t="s">
        <v>13423</v>
      </c>
      <c r="C495">
        <v>30</v>
      </c>
      <c r="D495" t="s">
        <v>13424</v>
      </c>
      <c r="E495" t="s">
        <v>101</v>
      </c>
      <c r="F495" t="s">
        <v>23</v>
      </c>
      <c r="G495" t="s">
        <v>41</v>
      </c>
      <c r="H495" t="s">
        <v>42</v>
      </c>
      <c r="I495" t="s">
        <v>68</v>
      </c>
      <c r="J495" t="s">
        <v>13425</v>
      </c>
      <c r="K495" t="s">
        <v>19</v>
      </c>
    </row>
    <row r="496" spans="1:11" x14ac:dyDescent="0.35">
      <c r="A496">
        <v>4710</v>
      </c>
      <c r="B496" t="s">
        <v>13447</v>
      </c>
      <c r="C496">
        <v>30</v>
      </c>
      <c r="D496" t="s">
        <v>13448</v>
      </c>
      <c r="E496" t="s">
        <v>201</v>
      </c>
      <c r="F496" t="s">
        <v>201</v>
      </c>
      <c r="G496" t="s">
        <v>33</v>
      </c>
      <c r="H496" t="s">
        <v>34</v>
      </c>
      <c r="I496" t="s">
        <v>63</v>
      </c>
      <c r="J496" t="s">
        <v>13449</v>
      </c>
      <c r="K496" t="s">
        <v>76</v>
      </c>
    </row>
    <row r="497" spans="1:11" x14ac:dyDescent="0.35">
      <c r="A497">
        <v>7859</v>
      </c>
      <c r="B497" t="s">
        <v>21940</v>
      </c>
      <c r="C497">
        <v>30</v>
      </c>
      <c r="D497" t="s">
        <v>21941</v>
      </c>
      <c r="E497" t="s">
        <v>42</v>
      </c>
      <c r="F497" t="s">
        <v>42</v>
      </c>
      <c r="G497" t="s">
        <v>47</v>
      </c>
      <c r="H497" t="s">
        <v>31</v>
      </c>
      <c r="I497" t="s">
        <v>88</v>
      </c>
      <c r="J497">
        <v>5543566097</v>
      </c>
      <c r="K497" t="s">
        <v>19</v>
      </c>
    </row>
    <row r="498" spans="1:11" x14ac:dyDescent="0.35">
      <c r="A498">
        <v>7877</v>
      </c>
      <c r="B498" t="s">
        <v>21975</v>
      </c>
      <c r="C498">
        <v>30</v>
      </c>
      <c r="D498" t="s">
        <v>21976</v>
      </c>
      <c r="E498" t="s">
        <v>31</v>
      </c>
      <c r="F498" t="s">
        <v>22</v>
      </c>
      <c r="G498" t="s">
        <v>41</v>
      </c>
      <c r="H498" t="s">
        <v>42</v>
      </c>
      <c r="I498" t="s">
        <v>116</v>
      </c>
      <c r="J498">
        <v>143101006</v>
      </c>
      <c r="K498" t="s">
        <v>44</v>
      </c>
    </row>
    <row r="499" spans="1:11" x14ac:dyDescent="0.35">
      <c r="A499">
        <v>7914</v>
      </c>
      <c r="B499" t="s">
        <v>8968</v>
      </c>
      <c r="C499">
        <v>30</v>
      </c>
      <c r="D499" t="s">
        <v>22047</v>
      </c>
      <c r="E499" t="s">
        <v>22</v>
      </c>
      <c r="F499" t="s">
        <v>101</v>
      </c>
      <c r="G499" t="s">
        <v>33</v>
      </c>
      <c r="H499" t="s">
        <v>34</v>
      </c>
      <c r="I499" t="s">
        <v>88</v>
      </c>
      <c r="J499">
        <f>1-591-221-7529</f>
        <v>-8340</v>
      </c>
      <c r="K499" t="s">
        <v>28</v>
      </c>
    </row>
    <row r="500" spans="1:11" x14ac:dyDescent="0.35">
      <c r="A500">
        <v>7935</v>
      </c>
      <c r="B500" t="s">
        <v>22086</v>
      </c>
      <c r="C500">
        <v>30</v>
      </c>
      <c r="D500" t="s">
        <v>22087</v>
      </c>
      <c r="E500" t="s">
        <v>101</v>
      </c>
      <c r="F500" t="s">
        <v>177</v>
      </c>
      <c r="G500" t="s">
        <v>52</v>
      </c>
      <c r="H500" t="s">
        <v>13</v>
      </c>
      <c r="I500" t="s">
        <v>170</v>
      </c>
      <c r="J500" t="s">
        <v>26227</v>
      </c>
      <c r="K500" t="s">
        <v>44</v>
      </c>
    </row>
    <row r="501" spans="1:11" x14ac:dyDescent="0.35">
      <c r="A501">
        <v>7955</v>
      </c>
      <c r="B501" t="s">
        <v>22125</v>
      </c>
      <c r="C501">
        <v>30</v>
      </c>
      <c r="D501" t="s">
        <v>22126</v>
      </c>
      <c r="E501" t="s">
        <v>133</v>
      </c>
      <c r="F501" t="s">
        <v>40</v>
      </c>
      <c r="G501" t="s">
        <v>47</v>
      </c>
      <c r="H501" t="s">
        <v>31</v>
      </c>
      <c r="I501" t="s">
        <v>68</v>
      </c>
      <c r="J501" t="s">
        <v>26234</v>
      </c>
      <c r="K501" t="s">
        <v>37</v>
      </c>
    </row>
    <row r="502" spans="1:11" x14ac:dyDescent="0.35">
      <c r="A502">
        <v>7964</v>
      </c>
      <c r="B502" t="s">
        <v>22141</v>
      </c>
      <c r="C502">
        <v>30</v>
      </c>
      <c r="D502" t="s">
        <v>22142</v>
      </c>
      <c r="E502" t="s">
        <v>133</v>
      </c>
      <c r="F502" t="s">
        <v>79</v>
      </c>
      <c r="G502" t="s">
        <v>24</v>
      </c>
      <c r="H502" t="s">
        <v>25</v>
      </c>
      <c r="I502" t="s">
        <v>48</v>
      </c>
      <c r="J502" t="s">
        <v>26241</v>
      </c>
      <c r="K502" t="s">
        <v>37</v>
      </c>
    </row>
    <row r="503" spans="1:11" x14ac:dyDescent="0.35">
      <c r="A503">
        <v>7966</v>
      </c>
      <c r="B503" t="s">
        <v>22144</v>
      </c>
      <c r="C503">
        <v>30</v>
      </c>
      <c r="D503" t="s">
        <v>22145</v>
      </c>
      <c r="E503" t="s">
        <v>201</v>
      </c>
      <c r="F503" t="s">
        <v>22</v>
      </c>
      <c r="G503" t="s">
        <v>120</v>
      </c>
      <c r="H503" t="s">
        <v>57</v>
      </c>
      <c r="I503" t="s">
        <v>17</v>
      </c>
      <c r="J503" t="s">
        <v>26242</v>
      </c>
      <c r="K503" t="s">
        <v>37</v>
      </c>
    </row>
    <row r="504" spans="1:11" x14ac:dyDescent="0.35">
      <c r="A504">
        <v>7979</v>
      </c>
      <c r="B504" t="s">
        <v>22170</v>
      </c>
      <c r="C504">
        <v>30</v>
      </c>
      <c r="D504" t="s">
        <v>22171</v>
      </c>
      <c r="E504" t="s">
        <v>177</v>
      </c>
      <c r="F504" t="s">
        <v>31</v>
      </c>
      <c r="G504" t="s">
        <v>41</v>
      </c>
      <c r="H504" t="s">
        <v>42</v>
      </c>
      <c r="I504" t="s">
        <v>116</v>
      </c>
      <c r="J504" t="s">
        <v>26247</v>
      </c>
      <c r="K504" t="s">
        <v>44</v>
      </c>
    </row>
    <row r="505" spans="1:11" x14ac:dyDescent="0.35">
      <c r="A505">
        <v>8001</v>
      </c>
      <c r="B505" t="s">
        <v>22213</v>
      </c>
      <c r="C505">
        <v>30</v>
      </c>
      <c r="D505" t="s">
        <v>22214</v>
      </c>
      <c r="E505" t="s">
        <v>32</v>
      </c>
      <c r="F505" t="s">
        <v>31</v>
      </c>
      <c r="G505" t="s">
        <v>87</v>
      </c>
      <c r="H505" t="s">
        <v>79</v>
      </c>
      <c r="I505" t="s">
        <v>48</v>
      </c>
      <c r="J505" t="s">
        <v>26252</v>
      </c>
      <c r="K505" t="s">
        <v>19</v>
      </c>
    </row>
    <row r="506" spans="1:11" x14ac:dyDescent="0.35">
      <c r="A506">
        <v>8002</v>
      </c>
      <c r="B506" t="s">
        <v>22215</v>
      </c>
      <c r="C506">
        <v>30</v>
      </c>
      <c r="D506" t="s">
        <v>22216</v>
      </c>
      <c r="E506" t="s">
        <v>79</v>
      </c>
      <c r="F506" t="s">
        <v>40</v>
      </c>
      <c r="G506" t="s">
        <v>24</v>
      </c>
      <c r="H506" t="s">
        <v>25</v>
      </c>
      <c r="I506" t="s">
        <v>146</v>
      </c>
      <c r="J506" t="s">
        <v>26253</v>
      </c>
      <c r="K506" t="s">
        <v>37</v>
      </c>
    </row>
    <row r="507" spans="1:11" x14ac:dyDescent="0.35">
      <c r="A507">
        <v>8004</v>
      </c>
      <c r="B507" t="s">
        <v>17990</v>
      </c>
      <c r="C507">
        <v>30</v>
      </c>
      <c r="D507" t="s">
        <v>22219</v>
      </c>
      <c r="E507" t="s">
        <v>149</v>
      </c>
      <c r="F507" t="s">
        <v>22</v>
      </c>
      <c r="G507" t="s">
        <v>120</v>
      </c>
      <c r="H507" t="s">
        <v>57</v>
      </c>
      <c r="I507" t="s">
        <v>26</v>
      </c>
      <c r="J507" t="s">
        <v>26254</v>
      </c>
      <c r="K507" t="s">
        <v>44</v>
      </c>
    </row>
    <row r="508" spans="1:11" x14ac:dyDescent="0.35">
      <c r="A508">
        <v>8005</v>
      </c>
      <c r="B508" t="s">
        <v>22220</v>
      </c>
      <c r="C508">
        <v>30</v>
      </c>
      <c r="D508" t="s">
        <v>22221</v>
      </c>
      <c r="E508" t="s">
        <v>40</v>
      </c>
      <c r="F508" t="s">
        <v>32</v>
      </c>
      <c r="G508" t="s">
        <v>87</v>
      </c>
      <c r="H508" t="s">
        <v>79</v>
      </c>
      <c r="I508" t="s">
        <v>116</v>
      </c>
      <c r="J508">
        <v>3938083335</v>
      </c>
      <c r="K508" t="s">
        <v>44</v>
      </c>
    </row>
    <row r="509" spans="1:11" x14ac:dyDescent="0.35">
      <c r="A509">
        <v>8012</v>
      </c>
      <c r="B509" t="s">
        <v>22234</v>
      </c>
      <c r="C509">
        <v>30</v>
      </c>
      <c r="D509" t="s">
        <v>22235</v>
      </c>
      <c r="E509" t="s">
        <v>133</v>
      </c>
      <c r="F509" t="s">
        <v>201</v>
      </c>
      <c r="G509" t="s">
        <v>62</v>
      </c>
      <c r="H509" t="s">
        <v>23</v>
      </c>
      <c r="I509" t="s">
        <v>88</v>
      </c>
      <c r="J509" t="s">
        <v>26259</v>
      </c>
      <c r="K509" t="s">
        <v>44</v>
      </c>
    </row>
    <row r="510" spans="1:11" x14ac:dyDescent="0.35">
      <c r="A510">
        <v>8014</v>
      </c>
      <c r="B510" t="s">
        <v>22238</v>
      </c>
      <c r="C510">
        <v>30</v>
      </c>
      <c r="D510" t="s">
        <v>22239</v>
      </c>
      <c r="E510" t="s">
        <v>22</v>
      </c>
      <c r="F510" t="s">
        <v>57</v>
      </c>
      <c r="G510" t="s">
        <v>120</v>
      </c>
      <c r="H510" t="s">
        <v>57</v>
      </c>
      <c r="I510" t="s">
        <v>48</v>
      </c>
      <c r="J510" t="s">
        <v>26261</v>
      </c>
      <c r="K510" t="s">
        <v>28</v>
      </c>
    </row>
    <row r="511" spans="1:11" x14ac:dyDescent="0.35">
      <c r="A511">
        <v>8027</v>
      </c>
      <c r="B511" t="s">
        <v>22263</v>
      </c>
      <c r="C511">
        <v>30</v>
      </c>
      <c r="D511" t="s">
        <v>22264</v>
      </c>
      <c r="E511" t="s">
        <v>67</v>
      </c>
      <c r="F511" t="s">
        <v>34</v>
      </c>
      <c r="G511" t="s">
        <v>62</v>
      </c>
      <c r="H511" t="s">
        <v>23</v>
      </c>
      <c r="I511" t="s">
        <v>116</v>
      </c>
      <c r="J511" t="s">
        <v>26268</v>
      </c>
      <c r="K511" t="s">
        <v>76</v>
      </c>
    </row>
    <row r="512" spans="1:11" x14ac:dyDescent="0.35">
      <c r="A512">
        <v>8028</v>
      </c>
      <c r="B512" t="s">
        <v>22265</v>
      </c>
      <c r="C512">
        <v>30</v>
      </c>
      <c r="D512" t="s">
        <v>22266</v>
      </c>
      <c r="E512" t="s">
        <v>133</v>
      </c>
      <c r="F512" t="s">
        <v>32</v>
      </c>
      <c r="G512" t="s">
        <v>15</v>
      </c>
      <c r="H512" t="s">
        <v>16</v>
      </c>
      <c r="I512" t="s">
        <v>53</v>
      </c>
      <c r="J512">
        <v>5361463545</v>
      </c>
      <c r="K512" t="s">
        <v>44</v>
      </c>
    </row>
    <row r="513" spans="1:11" x14ac:dyDescent="0.35">
      <c r="A513">
        <v>8030</v>
      </c>
      <c r="B513" t="s">
        <v>22269</v>
      </c>
      <c r="C513">
        <v>30</v>
      </c>
      <c r="D513" t="s">
        <v>22270</v>
      </c>
      <c r="E513" t="s">
        <v>169</v>
      </c>
      <c r="F513" t="s">
        <v>14</v>
      </c>
      <c r="G513" t="s">
        <v>41</v>
      </c>
      <c r="H513" t="s">
        <v>42</v>
      </c>
      <c r="I513" t="s">
        <v>35</v>
      </c>
      <c r="J513" t="s">
        <v>26270</v>
      </c>
      <c r="K513" t="s">
        <v>44</v>
      </c>
    </row>
    <row r="514" spans="1:11" x14ac:dyDescent="0.35">
      <c r="A514">
        <v>8041</v>
      </c>
      <c r="B514" t="s">
        <v>22291</v>
      </c>
      <c r="C514">
        <v>30</v>
      </c>
      <c r="D514" t="s">
        <v>22292</v>
      </c>
      <c r="E514" t="s">
        <v>42</v>
      </c>
      <c r="F514" t="s">
        <v>79</v>
      </c>
      <c r="G514" t="s">
        <v>120</v>
      </c>
      <c r="H514" t="s">
        <v>57</v>
      </c>
      <c r="I514" t="s">
        <v>35</v>
      </c>
      <c r="J514" t="s">
        <v>26273</v>
      </c>
      <c r="K514" t="s">
        <v>19</v>
      </c>
    </row>
    <row r="515" spans="1:11" x14ac:dyDescent="0.35">
      <c r="A515">
        <v>8043</v>
      </c>
      <c r="B515" t="s">
        <v>22295</v>
      </c>
      <c r="C515">
        <v>30</v>
      </c>
      <c r="D515" t="s">
        <v>22296</v>
      </c>
      <c r="E515" t="s">
        <v>149</v>
      </c>
      <c r="F515" t="s">
        <v>177</v>
      </c>
      <c r="G515" t="s">
        <v>41</v>
      </c>
      <c r="H515" t="s">
        <v>42</v>
      </c>
      <c r="I515" t="s">
        <v>17</v>
      </c>
      <c r="J515" t="s">
        <v>26274</v>
      </c>
      <c r="K515" t="s">
        <v>76</v>
      </c>
    </row>
    <row r="516" spans="1:11" x14ac:dyDescent="0.35">
      <c r="A516">
        <v>8046</v>
      </c>
      <c r="B516" t="s">
        <v>22301</v>
      </c>
      <c r="C516">
        <v>30</v>
      </c>
      <c r="D516" t="s">
        <v>22302</v>
      </c>
      <c r="E516" t="s">
        <v>169</v>
      </c>
      <c r="F516" t="s">
        <v>42</v>
      </c>
      <c r="G516" t="s">
        <v>87</v>
      </c>
      <c r="H516" t="s">
        <v>79</v>
      </c>
      <c r="I516" t="s">
        <v>116</v>
      </c>
      <c r="J516" t="s">
        <v>26275</v>
      </c>
      <c r="K516" t="s">
        <v>76</v>
      </c>
    </row>
    <row r="517" spans="1:11" x14ac:dyDescent="0.35">
      <c r="A517">
        <v>8049</v>
      </c>
      <c r="B517" t="s">
        <v>22306</v>
      </c>
      <c r="C517">
        <v>30</v>
      </c>
      <c r="D517" t="s">
        <v>22307</v>
      </c>
      <c r="E517" t="s">
        <v>13</v>
      </c>
      <c r="F517" t="s">
        <v>22</v>
      </c>
      <c r="G517" t="s">
        <v>41</v>
      </c>
      <c r="H517" t="s">
        <v>42</v>
      </c>
      <c r="I517" t="s">
        <v>88</v>
      </c>
      <c r="J517" t="s">
        <v>26277</v>
      </c>
      <c r="K517" t="s">
        <v>28</v>
      </c>
    </row>
    <row r="518" spans="1:11" x14ac:dyDescent="0.35">
      <c r="A518">
        <v>8050</v>
      </c>
      <c r="B518" t="s">
        <v>22308</v>
      </c>
      <c r="C518">
        <v>30</v>
      </c>
      <c r="D518" t="s">
        <v>22309</v>
      </c>
      <c r="E518" t="s">
        <v>101</v>
      </c>
      <c r="F518" t="s">
        <v>169</v>
      </c>
      <c r="G518" t="s">
        <v>41</v>
      </c>
      <c r="H518" t="s">
        <v>42</v>
      </c>
      <c r="I518" t="s">
        <v>68</v>
      </c>
      <c r="J518" t="s">
        <v>26278</v>
      </c>
      <c r="K518" t="s">
        <v>44</v>
      </c>
    </row>
    <row r="519" spans="1:11" x14ac:dyDescent="0.35">
      <c r="A519">
        <v>8057</v>
      </c>
      <c r="B519" t="s">
        <v>22321</v>
      </c>
      <c r="C519">
        <v>30</v>
      </c>
      <c r="D519" t="s">
        <v>22322</v>
      </c>
      <c r="E519" t="s">
        <v>32</v>
      </c>
      <c r="F519" t="s">
        <v>31</v>
      </c>
      <c r="G519" t="s">
        <v>33</v>
      </c>
      <c r="H519" t="s">
        <v>34</v>
      </c>
      <c r="I519" t="s">
        <v>53</v>
      </c>
      <c r="J519" t="s">
        <v>26282</v>
      </c>
      <c r="K519" t="s">
        <v>28</v>
      </c>
    </row>
    <row r="520" spans="1:11" x14ac:dyDescent="0.35">
      <c r="A520">
        <v>8074</v>
      </c>
      <c r="B520" t="s">
        <v>22353</v>
      </c>
      <c r="C520">
        <v>30</v>
      </c>
      <c r="D520" t="s">
        <v>22354</v>
      </c>
      <c r="E520" t="s">
        <v>169</v>
      </c>
      <c r="F520" t="s">
        <v>13</v>
      </c>
      <c r="G520" t="s">
        <v>62</v>
      </c>
      <c r="H520" t="s">
        <v>23</v>
      </c>
      <c r="I520" t="s">
        <v>53</v>
      </c>
      <c r="J520" t="s">
        <v>26290</v>
      </c>
      <c r="K520" t="s">
        <v>76</v>
      </c>
    </row>
    <row r="521" spans="1:11" x14ac:dyDescent="0.35">
      <c r="A521">
        <v>8081</v>
      </c>
      <c r="B521" t="s">
        <v>22367</v>
      </c>
      <c r="C521">
        <v>30</v>
      </c>
      <c r="D521" t="s">
        <v>22368</v>
      </c>
      <c r="E521" t="s">
        <v>133</v>
      </c>
      <c r="F521" t="s">
        <v>67</v>
      </c>
      <c r="G521" t="s">
        <v>15</v>
      </c>
      <c r="H521" t="s">
        <v>16</v>
      </c>
      <c r="I521" t="s">
        <v>153</v>
      </c>
      <c r="J521" t="s">
        <v>26294</v>
      </c>
      <c r="K521" t="s">
        <v>28</v>
      </c>
    </row>
    <row r="522" spans="1:11" x14ac:dyDescent="0.35">
      <c r="A522">
        <v>8123</v>
      </c>
      <c r="B522" t="s">
        <v>22449</v>
      </c>
      <c r="C522">
        <v>30</v>
      </c>
      <c r="D522" t="s">
        <v>22450</v>
      </c>
      <c r="E522" t="s">
        <v>79</v>
      </c>
      <c r="F522" t="s">
        <v>169</v>
      </c>
      <c r="G522" t="s">
        <v>62</v>
      </c>
      <c r="H522" t="s">
        <v>23</v>
      </c>
      <c r="I522" t="s">
        <v>17</v>
      </c>
      <c r="J522" t="s">
        <v>26313</v>
      </c>
      <c r="K522" t="s">
        <v>37</v>
      </c>
    </row>
    <row r="523" spans="1:11" x14ac:dyDescent="0.35">
      <c r="A523">
        <v>8131</v>
      </c>
      <c r="B523" t="s">
        <v>22465</v>
      </c>
      <c r="C523">
        <v>30</v>
      </c>
      <c r="D523" t="s">
        <v>22466</v>
      </c>
      <c r="E523" t="s">
        <v>42</v>
      </c>
      <c r="F523" t="s">
        <v>149</v>
      </c>
      <c r="G523" t="s">
        <v>62</v>
      </c>
      <c r="H523" t="s">
        <v>23</v>
      </c>
      <c r="I523" t="s">
        <v>102</v>
      </c>
      <c r="J523" t="s">
        <v>26315</v>
      </c>
      <c r="K523" t="s">
        <v>76</v>
      </c>
    </row>
    <row r="524" spans="1:11" x14ac:dyDescent="0.35">
      <c r="A524">
        <v>8133</v>
      </c>
      <c r="B524" t="s">
        <v>22469</v>
      </c>
      <c r="C524">
        <v>30</v>
      </c>
      <c r="D524" t="s">
        <v>22470</v>
      </c>
      <c r="E524" t="s">
        <v>201</v>
      </c>
      <c r="F524" t="s">
        <v>34</v>
      </c>
      <c r="G524" t="s">
        <v>15</v>
      </c>
      <c r="H524" t="s">
        <v>16</v>
      </c>
      <c r="I524" t="s">
        <v>17</v>
      </c>
      <c r="J524" t="s">
        <v>26316</v>
      </c>
      <c r="K524" t="s">
        <v>28</v>
      </c>
    </row>
    <row r="525" spans="1:11" x14ac:dyDescent="0.35">
      <c r="A525">
        <v>8137</v>
      </c>
      <c r="B525" t="s">
        <v>22477</v>
      </c>
      <c r="C525">
        <v>30</v>
      </c>
      <c r="D525" t="s">
        <v>22478</v>
      </c>
      <c r="E525" t="s">
        <v>201</v>
      </c>
      <c r="F525" t="s">
        <v>169</v>
      </c>
      <c r="G525" t="s">
        <v>87</v>
      </c>
      <c r="H525" t="s">
        <v>79</v>
      </c>
      <c r="I525" t="s">
        <v>102</v>
      </c>
      <c r="J525" t="s">
        <v>26319</v>
      </c>
      <c r="K525" t="s">
        <v>37</v>
      </c>
    </row>
    <row r="526" spans="1:11" x14ac:dyDescent="0.35">
      <c r="A526">
        <v>8140</v>
      </c>
      <c r="B526" t="s">
        <v>22483</v>
      </c>
      <c r="C526">
        <v>30</v>
      </c>
      <c r="D526" t="s">
        <v>22484</v>
      </c>
      <c r="E526" t="s">
        <v>22</v>
      </c>
      <c r="F526" t="s">
        <v>169</v>
      </c>
      <c r="G526" t="s">
        <v>52</v>
      </c>
      <c r="H526" t="s">
        <v>13</v>
      </c>
      <c r="I526" t="s">
        <v>26</v>
      </c>
      <c r="J526" t="s">
        <v>26321</v>
      </c>
      <c r="K526" t="s">
        <v>19</v>
      </c>
    </row>
    <row r="527" spans="1:11" x14ac:dyDescent="0.35">
      <c r="A527">
        <v>8159</v>
      </c>
      <c r="B527" t="s">
        <v>22520</v>
      </c>
      <c r="C527">
        <v>30</v>
      </c>
      <c r="D527" t="s">
        <v>22521</v>
      </c>
      <c r="E527" t="s">
        <v>57</v>
      </c>
      <c r="F527" t="s">
        <v>177</v>
      </c>
      <c r="G527" t="s">
        <v>15</v>
      </c>
      <c r="H527" t="s">
        <v>16</v>
      </c>
      <c r="I527" t="s">
        <v>170</v>
      </c>
      <c r="J527" t="s">
        <v>26328</v>
      </c>
      <c r="K527" t="s">
        <v>76</v>
      </c>
    </row>
    <row r="528" spans="1:11" x14ac:dyDescent="0.35">
      <c r="A528">
        <v>8166</v>
      </c>
      <c r="B528" t="s">
        <v>19179</v>
      </c>
      <c r="C528">
        <v>30</v>
      </c>
      <c r="D528" t="s">
        <v>22534</v>
      </c>
      <c r="E528" t="s">
        <v>149</v>
      </c>
      <c r="F528" t="s">
        <v>32</v>
      </c>
      <c r="G528" t="s">
        <v>52</v>
      </c>
      <c r="H528" t="s">
        <v>13</v>
      </c>
      <c r="I528" t="s">
        <v>53</v>
      </c>
      <c r="J528" t="s">
        <v>26334</v>
      </c>
      <c r="K528" t="s">
        <v>37</v>
      </c>
    </row>
    <row r="529" spans="1:11" x14ac:dyDescent="0.35">
      <c r="A529">
        <v>8173</v>
      </c>
      <c r="B529" t="s">
        <v>22545</v>
      </c>
      <c r="C529">
        <v>30</v>
      </c>
      <c r="D529" t="s">
        <v>22546</v>
      </c>
      <c r="E529" t="s">
        <v>31</v>
      </c>
      <c r="F529" t="s">
        <v>67</v>
      </c>
      <c r="G529" t="s">
        <v>52</v>
      </c>
      <c r="H529" t="s">
        <v>13</v>
      </c>
      <c r="I529" t="s">
        <v>26</v>
      </c>
      <c r="J529" t="s">
        <v>26338</v>
      </c>
      <c r="K529" t="s">
        <v>28</v>
      </c>
    </row>
    <row r="530" spans="1:11" x14ac:dyDescent="0.35">
      <c r="A530">
        <v>8190</v>
      </c>
      <c r="B530" t="s">
        <v>22578</v>
      </c>
      <c r="C530">
        <v>30</v>
      </c>
      <c r="D530" t="s">
        <v>22579</v>
      </c>
      <c r="E530" t="s">
        <v>149</v>
      </c>
      <c r="F530" t="s">
        <v>13</v>
      </c>
      <c r="G530" t="s">
        <v>24</v>
      </c>
      <c r="H530" t="s">
        <v>25</v>
      </c>
      <c r="I530" t="s">
        <v>146</v>
      </c>
      <c r="J530" t="s">
        <v>26344</v>
      </c>
      <c r="K530" t="s">
        <v>19</v>
      </c>
    </row>
    <row r="531" spans="1:11" x14ac:dyDescent="0.35">
      <c r="A531">
        <v>8191</v>
      </c>
      <c r="B531" t="s">
        <v>22580</v>
      </c>
      <c r="C531">
        <v>30</v>
      </c>
      <c r="D531" t="s">
        <v>22581</v>
      </c>
      <c r="E531" t="s">
        <v>42</v>
      </c>
      <c r="F531" t="s">
        <v>23</v>
      </c>
      <c r="G531" t="s">
        <v>62</v>
      </c>
      <c r="H531" t="s">
        <v>23</v>
      </c>
      <c r="I531" t="s">
        <v>170</v>
      </c>
      <c r="J531" t="s">
        <v>26345</v>
      </c>
      <c r="K531" t="s">
        <v>19</v>
      </c>
    </row>
    <row r="532" spans="1:11" x14ac:dyDescent="0.35">
      <c r="A532">
        <v>8196</v>
      </c>
      <c r="B532" t="s">
        <v>22590</v>
      </c>
      <c r="C532">
        <v>30</v>
      </c>
      <c r="D532" t="s">
        <v>22591</v>
      </c>
      <c r="E532" t="s">
        <v>14</v>
      </c>
      <c r="F532" t="s">
        <v>101</v>
      </c>
      <c r="G532" t="s">
        <v>24</v>
      </c>
      <c r="H532" t="s">
        <v>25</v>
      </c>
      <c r="I532" t="s">
        <v>58</v>
      </c>
      <c r="J532" t="s">
        <v>26346</v>
      </c>
      <c r="K532" t="s">
        <v>44</v>
      </c>
    </row>
    <row r="533" spans="1:11" x14ac:dyDescent="0.35">
      <c r="A533">
        <v>8207</v>
      </c>
      <c r="B533" t="s">
        <v>22612</v>
      </c>
      <c r="C533">
        <v>30</v>
      </c>
      <c r="D533" t="s">
        <v>22613</v>
      </c>
      <c r="E533" t="s">
        <v>67</v>
      </c>
      <c r="F533" t="s">
        <v>79</v>
      </c>
      <c r="G533" t="s">
        <v>33</v>
      </c>
      <c r="H533" t="s">
        <v>34</v>
      </c>
      <c r="I533" t="s">
        <v>68</v>
      </c>
      <c r="J533" t="s">
        <v>26349</v>
      </c>
      <c r="K533" t="s">
        <v>28</v>
      </c>
    </row>
    <row r="534" spans="1:11" x14ac:dyDescent="0.35">
      <c r="A534">
        <v>8213</v>
      </c>
      <c r="B534" t="s">
        <v>10851</v>
      </c>
      <c r="C534">
        <v>30</v>
      </c>
      <c r="D534" t="s">
        <v>22624</v>
      </c>
      <c r="E534" t="s">
        <v>133</v>
      </c>
      <c r="F534" t="s">
        <v>79</v>
      </c>
      <c r="G534" t="s">
        <v>33</v>
      </c>
      <c r="H534" t="s">
        <v>34</v>
      </c>
      <c r="I534" t="s">
        <v>102</v>
      </c>
      <c r="J534">
        <f>1-483-89-3464</f>
        <v>-4035</v>
      </c>
      <c r="K534" t="s">
        <v>28</v>
      </c>
    </row>
    <row r="535" spans="1:11" x14ac:dyDescent="0.35">
      <c r="A535">
        <v>8226</v>
      </c>
      <c r="B535" t="s">
        <v>22648</v>
      </c>
      <c r="C535">
        <v>30</v>
      </c>
      <c r="D535" t="s">
        <v>22649</v>
      </c>
      <c r="E535" t="s">
        <v>133</v>
      </c>
      <c r="F535" t="s">
        <v>34</v>
      </c>
      <c r="G535" t="s">
        <v>80</v>
      </c>
      <c r="H535" t="s">
        <v>32</v>
      </c>
      <c r="I535" t="s">
        <v>53</v>
      </c>
      <c r="J535">
        <v>4164339144</v>
      </c>
      <c r="K535" t="s">
        <v>37</v>
      </c>
    </row>
    <row r="536" spans="1:11" x14ac:dyDescent="0.35">
      <c r="A536">
        <v>8233</v>
      </c>
      <c r="B536" t="s">
        <v>22662</v>
      </c>
      <c r="C536">
        <v>30</v>
      </c>
      <c r="D536" t="s">
        <v>22663</v>
      </c>
      <c r="E536" t="s">
        <v>22</v>
      </c>
      <c r="F536" t="s">
        <v>201</v>
      </c>
      <c r="G536" t="s">
        <v>120</v>
      </c>
      <c r="H536" t="s">
        <v>57</v>
      </c>
      <c r="I536" t="s">
        <v>146</v>
      </c>
      <c r="J536" t="s">
        <v>26355</v>
      </c>
      <c r="K536" t="s">
        <v>37</v>
      </c>
    </row>
    <row r="537" spans="1:11" x14ac:dyDescent="0.35">
      <c r="A537">
        <v>8240</v>
      </c>
      <c r="B537" t="s">
        <v>22675</v>
      </c>
      <c r="C537">
        <v>30</v>
      </c>
      <c r="D537" t="s">
        <v>22676</v>
      </c>
      <c r="E537" t="s">
        <v>201</v>
      </c>
      <c r="F537" t="s">
        <v>177</v>
      </c>
      <c r="G537" t="s">
        <v>41</v>
      </c>
      <c r="H537" t="s">
        <v>42</v>
      </c>
      <c r="I537" t="s">
        <v>48</v>
      </c>
      <c r="J537" t="s">
        <v>26359</v>
      </c>
      <c r="K537" t="s">
        <v>44</v>
      </c>
    </row>
    <row r="538" spans="1:11" x14ac:dyDescent="0.35">
      <c r="A538">
        <v>8245</v>
      </c>
      <c r="B538" t="s">
        <v>22685</v>
      </c>
      <c r="C538">
        <v>30</v>
      </c>
      <c r="D538" t="s">
        <v>22686</v>
      </c>
      <c r="E538" t="s">
        <v>149</v>
      </c>
      <c r="F538" t="s">
        <v>42</v>
      </c>
      <c r="G538" t="s">
        <v>41</v>
      </c>
      <c r="H538" t="s">
        <v>42</v>
      </c>
      <c r="I538" t="s">
        <v>91</v>
      </c>
      <c r="J538" t="s">
        <v>26361</v>
      </c>
      <c r="K538" t="s">
        <v>76</v>
      </c>
    </row>
    <row r="539" spans="1:11" x14ac:dyDescent="0.35">
      <c r="A539">
        <v>8249</v>
      </c>
      <c r="B539" t="s">
        <v>22693</v>
      </c>
      <c r="C539">
        <v>30</v>
      </c>
      <c r="D539" t="s">
        <v>22694</v>
      </c>
      <c r="E539" t="s">
        <v>42</v>
      </c>
      <c r="F539" t="s">
        <v>42</v>
      </c>
      <c r="G539" t="s">
        <v>62</v>
      </c>
      <c r="H539" t="s">
        <v>23</v>
      </c>
      <c r="I539" t="s">
        <v>26</v>
      </c>
      <c r="J539" t="s">
        <v>26364</v>
      </c>
      <c r="K539" t="s">
        <v>76</v>
      </c>
    </row>
    <row r="540" spans="1:11" x14ac:dyDescent="0.35">
      <c r="A540">
        <v>8267</v>
      </c>
      <c r="B540" t="s">
        <v>22728</v>
      </c>
      <c r="C540">
        <v>30</v>
      </c>
      <c r="D540" t="s">
        <v>22729</v>
      </c>
      <c r="E540" t="s">
        <v>42</v>
      </c>
      <c r="F540" t="s">
        <v>23</v>
      </c>
      <c r="G540" t="s">
        <v>15</v>
      </c>
      <c r="H540" t="s">
        <v>16</v>
      </c>
      <c r="I540" t="s">
        <v>48</v>
      </c>
      <c r="J540" t="s">
        <v>26372</v>
      </c>
      <c r="K540" t="s">
        <v>44</v>
      </c>
    </row>
    <row r="541" spans="1:11" x14ac:dyDescent="0.35">
      <c r="A541">
        <v>8276</v>
      </c>
      <c r="B541" t="s">
        <v>22746</v>
      </c>
      <c r="C541">
        <v>30</v>
      </c>
      <c r="D541" t="s">
        <v>22747</v>
      </c>
      <c r="E541" t="s">
        <v>101</v>
      </c>
      <c r="F541" t="s">
        <v>34</v>
      </c>
      <c r="G541" t="s">
        <v>33</v>
      </c>
      <c r="H541" t="s">
        <v>34</v>
      </c>
      <c r="I541" t="s">
        <v>116</v>
      </c>
      <c r="J541" t="s">
        <v>26377</v>
      </c>
      <c r="K541" t="s">
        <v>28</v>
      </c>
    </row>
    <row r="542" spans="1:11" x14ac:dyDescent="0.35">
      <c r="A542">
        <v>8315</v>
      </c>
      <c r="B542" t="s">
        <v>1132</v>
      </c>
      <c r="C542">
        <v>30</v>
      </c>
      <c r="D542" t="s">
        <v>22821</v>
      </c>
      <c r="E542" t="s">
        <v>67</v>
      </c>
      <c r="F542" t="s">
        <v>79</v>
      </c>
      <c r="G542" t="s">
        <v>15</v>
      </c>
      <c r="H542" t="s">
        <v>16</v>
      </c>
      <c r="I542" t="s">
        <v>48</v>
      </c>
      <c r="J542">
        <v>1329976097</v>
      </c>
      <c r="K542" t="s">
        <v>28</v>
      </c>
    </row>
    <row r="543" spans="1:11" x14ac:dyDescent="0.35">
      <c r="A543">
        <v>8340</v>
      </c>
      <c r="B543" t="s">
        <v>22868</v>
      </c>
      <c r="C543">
        <v>30</v>
      </c>
      <c r="D543" t="s">
        <v>22869</v>
      </c>
      <c r="E543" t="s">
        <v>25</v>
      </c>
      <c r="F543" t="s">
        <v>133</v>
      </c>
      <c r="G543" t="s">
        <v>41</v>
      </c>
      <c r="H543" t="s">
        <v>42</v>
      </c>
      <c r="I543" t="s">
        <v>58</v>
      </c>
      <c r="J543" t="s">
        <v>26403</v>
      </c>
      <c r="K543" t="s">
        <v>37</v>
      </c>
    </row>
    <row r="544" spans="1:11" x14ac:dyDescent="0.35">
      <c r="A544">
        <v>8352</v>
      </c>
      <c r="B544" t="s">
        <v>22892</v>
      </c>
      <c r="C544">
        <v>30</v>
      </c>
      <c r="D544" t="s">
        <v>22893</v>
      </c>
      <c r="E544" t="s">
        <v>40</v>
      </c>
      <c r="F544" t="s">
        <v>23</v>
      </c>
      <c r="G544" t="s">
        <v>120</v>
      </c>
      <c r="H544" t="s">
        <v>57</v>
      </c>
      <c r="I544" t="s">
        <v>17</v>
      </c>
      <c r="J544" t="s">
        <v>26407</v>
      </c>
      <c r="K544" t="s">
        <v>19</v>
      </c>
    </row>
    <row r="545" spans="1:11" x14ac:dyDescent="0.35">
      <c r="A545">
        <v>8357</v>
      </c>
      <c r="B545" t="s">
        <v>11172</v>
      </c>
      <c r="C545">
        <v>30</v>
      </c>
      <c r="D545" t="s">
        <v>22902</v>
      </c>
      <c r="E545" t="s">
        <v>67</v>
      </c>
      <c r="F545" t="s">
        <v>16</v>
      </c>
      <c r="G545" t="s">
        <v>15</v>
      </c>
      <c r="H545" t="s">
        <v>16</v>
      </c>
      <c r="I545" t="s">
        <v>91</v>
      </c>
      <c r="J545" t="s">
        <v>26410</v>
      </c>
      <c r="K545" t="s">
        <v>19</v>
      </c>
    </row>
    <row r="546" spans="1:11" x14ac:dyDescent="0.35">
      <c r="A546">
        <v>8362</v>
      </c>
      <c r="B546" t="s">
        <v>22911</v>
      </c>
      <c r="C546">
        <v>30</v>
      </c>
      <c r="D546" t="s">
        <v>22912</v>
      </c>
      <c r="E546" t="s">
        <v>25</v>
      </c>
      <c r="F546" t="s">
        <v>23</v>
      </c>
      <c r="G546" t="s">
        <v>120</v>
      </c>
      <c r="H546" t="s">
        <v>57</v>
      </c>
      <c r="I546" t="s">
        <v>91</v>
      </c>
      <c r="J546">
        <v>450571710</v>
      </c>
      <c r="K546" t="s">
        <v>44</v>
      </c>
    </row>
    <row r="547" spans="1:11" x14ac:dyDescent="0.35">
      <c r="A547">
        <v>8379</v>
      </c>
      <c r="B547" t="s">
        <v>22943</v>
      </c>
      <c r="C547">
        <v>30</v>
      </c>
      <c r="D547" t="s">
        <v>22944</v>
      </c>
      <c r="E547" t="s">
        <v>201</v>
      </c>
      <c r="F547" t="s">
        <v>14</v>
      </c>
      <c r="G547" t="s">
        <v>47</v>
      </c>
      <c r="H547" t="s">
        <v>31</v>
      </c>
      <c r="I547" t="s">
        <v>48</v>
      </c>
      <c r="J547" t="s">
        <v>26416</v>
      </c>
      <c r="K547" t="s">
        <v>19</v>
      </c>
    </row>
    <row r="548" spans="1:11" x14ac:dyDescent="0.35">
      <c r="A548">
        <v>8386</v>
      </c>
      <c r="B548" t="s">
        <v>22956</v>
      </c>
      <c r="C548">
        <v>30</v>
      </c>
      <c r="D548" t="s">
        <v>22957</v>
      </c>
      <c r="E548" t="s">
        <v>67</v>
      </c>
      <c r="F548" t="s">
        <v>23</v>
      </c>
      <c r="G548" t="s">
        <v>120</v>
      </c>
      <c r="H548" t="s">
        <v>57</v>
      </c>
      <c r="I548" t="s">
        <v>58</v>
      </c>
      <c r="J548">
        <v>7409768951</v>
      </c>
      <c r="K548" t="s">
        <v>28</v>
      </c>
    </row>
    <row r="549" spans="1:11" x14ac:dyDescent="0.35">
      <c r="A549">
        <v>8402</v>
      </c>
      <c r="B549" t="s">
        <v>22988</v>
      </c>
      <c r="C549">
        <v>30</v>
      </c>
      <c r="D549" t="s">
        <v>22989</v>
      </c>
      <c r="E549" t="s">
        <v>22</v>
      </c>
      <c r="F549" t="s">
        <v>23</v>
      </c>
      <c r="G549" t="s">
        <v>15</v>
      </c>
      <c r="H549" t="s">
        <v>16</v>
      </c>
      <c r="I549" t="s">
        <v>102</v>
      </c>
      <c r="J549">
        <f>1-125-934-3609</f>
        <v>-4667</v>
      </c>
      <c r="K549" t="s">
        <v>44</v>
      </c>
    </row>
    <row r="550" spans="1:11" x14ac:dyDescent="0.35">
      <c r="A550">
        <v>8404</v>
      </c>
      <c r="B550" t="s">
        <v>22992</v>
      </c>
      <c r="C550">
        <v>30</v>
      </c>
      <c r="D550" t="s">
        <v>22993</v>
      </c>
      <c r="E550" t="s">
        <v>34</v>
      </c>
      <c r="F550" t="s">
        <v>16</v>
      </c>
      <c r="G550" t="s">
        <v>52</v>
      </c>
      <c r="H550" t="s">
        <v>13</v>
      </c>
      <c r="I550" t="s">
        <v>58</v>
      </c>
      <c r="J550" t="s">
        <v>26426</v>
      </c>
      <c r="K550" t="s">
        <v>37</v>
      </c>
    </row>
    <row r="551" spans="1:11" x14ac:dyDescent="0.35">
      <c r="A551">
        <v>8413</v>
      </c>
      <c r="B551" t="s">
        <v>23009</v>
      </c>
      <c r="C551">
        <v>30</v>
      </c>
      <c r="D551" t="s">
        <v>23010</v>
      </c>
      <c r="E551" t="s">
        <v>16</v>
      </c>
      <c r="F551" t="s">
        <v>31</v>
      </c>
      <c r="G551" t="s">
        <v>15</v>
      </c>
      <c r="H551" t="s">
        <v>16</v>
      </c>
      <c r="I551" t="s">
        <v>146</v>
      </c>
      <c r="J551" t="s">
        <v>26428</v>
      </c>
      <c r="K551" t="s">
        <v>28</v>
      </c>
    </row>
    <row r="552" spans="1:11" x14ac:dyDescent="0.35">
      <c r="A552">
        <v>8449</v>
      </c>
      <c r="B552" t="s">
        <v>23074</v>
      </c>
      <c r="C552">
        <v>30</v>
      </c>
      <c r="D552" t="s">
        <v>23075</v>
      </c>
      <c r="E552" t="s">
        <v>31</v>
      </c>
      <c r="F552" t="s">
        <v>79</v>
      </c>
      <c r="G552" t="s">
        <v>80</v>
      </c>
      <c r="H552" t="s">
        <v>32</v>
      </c>
      <c r="I552" t="s">
        <v>91</v>
      </c>
      <c r="J552" t="s">
        <v>26442</v>
      </c>
      <c r="K552" t="s">
        <v>37</v>
      </c>
    </row>
    <row r="553" spans="1:11" x14ac:dyDescent="0.35">
      <c r="A553">
        <v>8453</v>
      </c>
      <c r="B553" t="s">
        <v>23082</v>
      </c>
      <c r="C553">
        <v>30</v>
      </c>
      <c r="D553" t="s">
        <v>23083</v>
      </c>
      <c r="E553" t="s">
        <v>42</v>
      </c>
      <c r="F553" t="s">
        <v>16</v>
      </c>
      <c r="G553" t="s">
        <v>15</v>
      </c>
      <c r="H553" t="s">
        <v>16</v>
      </c>
      <c r="I553" t="s">
        <v>48</v>
      </c>
      <c r="J553" t="s">
        <v>26445</v>
      </c>
      <c r="K553" t="s">
        <v>44</v>
      </c>
    </row>
    <row r="554" spans="1:11" x14ac:dyDescent="0.35">
      <c r="A554">
        <v>8458</v>
      </c>
      <c r="B554" t="s">
        <v>23092</v>
      </c>
      <c r="C554">
        <v>30</v>
      </c>
      <c r="D554" t="s">
        <v>23093</v>
      </c>
      <c r="E554" t="s">
        <v>14</v>
      </c>
      <c r="F554" t="s">
        <v>32</v>
      </c>
      <c r="G554" t="s">
        <v>15</v>
      </c>
      <c r="H554" t="s">
        <v>16</v>
      </c>
      <c r="I554" t="s">
        <v>58</v>
      </c>
      <c r="J554" t="s">
        <v>26447</v>
      </c>
      <c r="K554" t="s">
        <v>28</v>
      </c>
    </row>
    <row r="555" spans="1:11" x14ac:dyDescent="0.35">
      <c r="A555">
        <v>8462</v>
      </c>
      <c r="B555" t="s">
        <v>23099</v>
      </c>
      <c r="C555">
        <v>30</v>
      </c>
      <c r="D555" t="s">
        <v>23100</v>
      </c>
      <c r="E555" t="s">
        <v>25</v>
      </c>
      <c r="F555" t="s">
        <v>22</v>
      </c>
      <c r="G555" t="s">
        <v>80</v>
      </c>
      <c r="H555" t="s">
        <v>32</v>
      </c>
      <c r="I555" t="s">
        <v>17</v>
      </c>
      <c r="J555" t="s">
        <v>26449</v>
      </c>
      <c r="K555" t="s">
        <v>37</v>
      </c>
    </row>
    <row r="556" spans="1:11" x14ac:dyDescent="0.35">
      <c r="A556">
        <v>8494</v>
      </c>
      <c r="B556" t="s">
        <v>23158</v>
      </c>
      <c r="C556">
        <v>30</v>
      </c>
      <c r="D556" t="s">
        <v>23159</v>
      </c>
      <c r="E556" t="s">
        <v>23</v>
      </c>
      <c r="F556" t="s">
        <v>25</v>
      </c>
      <c r="G556" t="s">
        <v>80</v>
      </c>
      <c r="H556" t="s">
        <v>32</v>
      </c>
      <c r="I556" t="s">
        <v>53</v>
      </c>
      <c r="J556" t="s">
        <v>26461</v>
      </c>
      <c r="K556" t="s">
        <v>37</v>
      </c>
    </row>
    <row r="557" spans="1:11" x14ac:dyDescent="0.35">
      <c r="A557">
        <v>8496</v>
      </c>
      <c r="B557" t="s">
        <v>23162</v>
      </c>
      <c r="C557">
        <v>30</v>
      </c>
      <c r="D557" t="s">
        <v>23163</v>
      </c>
      <c r="E557" t="s">
        <v>42</v>
      </c>
      <c r="F557" t="s">
        <v>22</v>
      </c>
      <c r="G557" t="s">
        <v>47</v>
      </c>
      <c r="H557" t="s">
        <v>31</v>
      </c>
      <c r="I557" t="s">
        <v>68</v>
      </c>
      <c r="J557">
        <f>1-159-109-5074</f>
        <v>-5341</v>
      </c>
      <c r="K557" t="s">
        <v>37</v>
      </c>
    </row>
    <row r="558" spans="1:11" x14ac:dyDescent="0.35">
      <c r="A558">
        <v>8512</v>
      </c>
      <c r="B558" t="s">
        <v>23192</v>
      </c>
      <c r="C558">
        <v>30</v>
      </c>
      <c r="D558" t="s">
        <v>23193</v>
      </c>
      <c r="E558" t="s">
        <v>169</v>
      </c>
      <c r="F558" t="s">
        <v>23</v>
      </c>
      <c r="G558" t="s">
        <v>41</v>
      </c>
      <c r="H558" t="s">
        <v>42</v>
      </c>
      <c r="I558" t="s">
        <v>68</v>
      </c>
      <c r="J558" t="s">
        <v>26469</v>
      </c>
      <c r="K558" t="s">
        <v>44</v>
      </c>
    </row>
    <row r="559" spans="1:11" x14ac:dyDescent="0.35">
      <c r="A559">
        <v>8515</v>
      </c>
      <c r="B559" t="s">
        <v>23197</v>
      </c>
      <c r="C559">
        <v>30</v>
      </c>
      <c r="D559" t="s">
        <v>23198</v>
      </c>
      <c r="E559" t="s">
        <v>177</v>
      </c>
      <c r="F559" t="s">
        <v>16</v>
      </c>
      <c r="G559" t="s">
        <v>62</v>
      </c>
      <c r="H559" t="s">
        <v>23</v>
      </c>
      <c r="I559" t="s">
        <v>68</v>
      </c>
      <c r="J559" t="s">
        <v>26471</v>
      </c>
      <c r="K559" t="s">
        <v>28</v>
      </c>
    </row>
    <row r="560" spans="1:11" x14ac:dyDescent="0.35">
      <c r="A560">
        <v>8537</v>
      </c>
      <c r="B560" t="s">
        <v>23239</v>
      </c>
      <c r="C560">
        <v>30</v>
      </c>
      <c r="D560" t="s">
        <v>23240</v>
      </c>
      <c r="E560" t="s">
        <v>25</v>
      </c>
      <c r="F560" t="s">
        <v>22</v>
      </c>
      <c r="G560" t="s">
        <v>24</v>
      </c>
      <c r="H560" t="s">
        <v>25</v>
      </c>
      <c r="I560" t="s">
        <v>53</v>
      </c>
      <c r="J560" t="s">
        <v>26481</v>
      </c>
      <c r="K560" t="s">
        <v>76</v>
      </c>
    </row>
    <row r="561" spans="1:11" x14ac:dyDescent="0.35">
      <c r="A561">
        <v>8544</v>
      </c>
      <c r="B561" t="s">
        <v>23253</v>
      </c>
      <c r="C561">
        <v>30</v>
      </c>
      <c r="D561" t="s">
        <v>23254</v>
      </c>
      <c r="E561" t="s">
        <v>31</v>
      </c>
      <c r="F561" t="s">
        <v>32</v>
      </c>
      <c r="G561" t="s">
        <v>24</v>
      </c>
      <c r="H561" t="s">
        <v>25</v>
      </c>
      <c r="I561" t="s">
        <v>58</v>
      </c>
      <c r="J561" t="s">
        <v>26483</v>
      </c>
      <c r="K561" t="s">
        <v>76</v>
      </c>
    </row>
    <row r="562" spans="1:11" x14ac:dyDescent="0.35">
      <c r="A562">
        <v>8551</v>
      </c>
      <c r="B562" t="s">
        <v>23267</v>
      </c>
      <c r="C562">
        <v>30</v>
      </c>
      <c r="D562" t="s">
        <v>23268</v>
      </c>
      <c r="E562" t="s">
        <v>79</v>
      </c>
      <c r="F562" t="s">
        <v>101</v>
      </c>
      <c r="G562" t="s">
        <v>87</v>
      </c>
      <c r="H562" t="s">
        <v>79</v>
      </c>
      <c r="I562" t="s">
        <v>91</v>
      </c>
      <c r="J562" t="s">
        <v>26484</v>
      </c>
      <c r="K562" t="s">
        <v>37</v>
      </c>
    </row>
    <row r="563" spans="1:11" x14ac:dyDescent="0.35">
      <c r="A563">
        <v>8575</v>
      </c>
      <c r="B563" t="s">
        <v>23313</v>
      </c>
      <c r="C563">
        <v>30</v>
      </c>
      <c r="D563" t="s">
        <v>23314</v>
      </c>
      <c r="E563" t="s">
        <v>42</v>
      </c>
      <c r="F563" t="s">
        <v>32</v>
      </c>
      <c r="G563" t="s">
        <v>87</v>
      </c>
      <c r="H563" t="s">
        <v>79</v>
      </c>
      <c r="I563" t="s">
        <v>63</v>
      </c>
      <c r="J563">
        <v>4439097744</v>
      </c>
      <c r="K563" t="s">
        <v>37</v>
      </c>
    </row>
    <row r="564" spans="1:11" x14ac:dyDescent="0.35">
      <c r="A564">
        <v>8586</v>
      </c>
      <c r="B564" t="s">
        <v>23332</v>
      </c>
      <c r="C564">
        <v>30</v>
      </c>
      <c r="D564" t="s">
        <v>23333</v>
      </c>
      <c r="E564" t="s">
        <v>42</v>
      </c>
      <c r="F564" t="s">
        <v>57</v>
      </c>
      <c r="G564" t="s">
        <v>52</v>
      </c>
      <c r="H564" t="s">
        <v>13</v>
      </c>
      <c r="I564" t="s">
        <v>58</v>
      </c>
      <c r="J564">
        <v>1975881830</v>
      </c>
      <c r="K564" t="s">
        <v>28</v>
      </c>
    </row>
    <row r="565" spans="1:11" x14ac:dyDescent="0.35">
      <c r="A565">
        <v>8591</v>
      </c>
      <c r="B565" t="s">
        <v>23342</v>
      </c>
      <c r="C565">
        <v>30</v>
      </c>
      <c r="D565" t="s">
        <v>23343</v>
      </c>
      <c r="E565" t="s">
        <v>31</v>
      </c>
      <c r="F565" t="s">
        <v>169</v>
      </c>
      <c r="G565" t="s">
        <v>87</v>
      </c>
      <c r="H565" t="s">
        <v>79</v>
      </c>
      <c r="I565" t="s">
        <v>58</v>
      </c>
      <c r="J565" t="s">
        <v>26495</v>
      </c>
      <c r="K565" t="s">
        <v>76</v>
      </c>
    </row>
    <row r="566" spans="1:11" x14ac:dyDescent="0.35">
      <c r="A566">
        <v>8592</v>
      </c>
      <c r="B566" t="s">
        <v>23344</v>
      </c>
      <c r="C566">
        <v>30</v>
      </c>
      <c r="D566" t="s">
        <v>23345</v>
      </c>
      <c r="E566" t="s">
        <v>169</v>
      </c>
      <c r="F566" t="s">
        <v>34</v>
      </c>
      <c r="G566" t="s">
        <v>52</v>
      </c>
      <c r="H566" t="s">
        <v>13</v>
      </c>
      <c r="I566" t="s">
        <v>58</v>
      </c>
      <c r="J566" t="s">
        <v>26496</v>
      </c>
      <c r="K566" t="s">
        <v>19</v>
      </c>
    </row>
    <row r="567" spans="1:11" x14ac:dyDescent="0.35">
      <c r="A567">
        <v>8606</v>
      </c>
      <c r="B567" t="s">
        <v>23372</v>
      </c>
      <c r="C567">
        <v>30</v>
      </c>
      <c r="D567" t="s">
        <v>23373</v>
      </c>
      <c r="E567" t="s">
        <v>67</v>
      </c>
      <c r="F567" t="s">
        <v>67</v>
      </c>
      <c r="G567" t="s">
        <v>47</v>
      </c>
      <c r="H567" t="s">
        <v>31</v>
      </c>
      <c r="I567" t="s">
        <v>48</v>
      </c>
      <c r="J567" t="s">
        <v>26498</v>
      </c>
      <c r="K567" t="s">
        <v>44</v>
      </c>
    </row>
    <row r="568" spans="1:11" x14ac:dyDescent="0.35">
      <c r="A568">
        <v>8607</v>
      </c>
      <c r="B568" t="s">
        <v>23374</v>
      </c>
      <c r="C568">
        <v>30</v>
      </c>
      <c r="D568" t="s">
        <v>23375</v>
      </c>
      <c r="E568" t="s">
        <v>101</v>
      </c>
      <c r="F568" t="s">
        <v>169</v>
      </c>
      <c r="G568" t="s">
        <v>120</v>
      </c>
      <c r="H568" t="s">
        <v>57</v>
      </c>
      <c r="I568" t="s">
        <v>63</v>
      </c>
      <c r="J568" t="s">
        <v>26499</v>
      </c>
      <c r="K568" t="s">
        <v>37</v>
      </c>
    </row>
    <row r="569" spans="1:11" x14ac:dyDescent="0.35">
      <c r="A569">
        <v>8611</v>
      </c>
      <c r="B569" t="s">
        <v>23382</v>
      </c>
      <c r="C569">
        <v>30</v>
      </c>
      <c r="D569" t="s">
        <v>23383</v>
      </c>
      <c r="E569" t="s">
        <v>169</v>
      </c>
      <c r="F569" t="s">
        <v>79</v>
      </c>
      <c r="G569" t="s">
        <v>52</v>
      </c>
      <c r="H569" t="s">
        <v>13</v>
      </c>
      <c r="I569" t="s">
        <v>91</v>
      </c>
      <c r="J569" t="s">
        <v>26503</v>
      </c>
      <c r="K569" t="s">
        <v>28</v>
      </c>
    </row>
    <row r="570" spans="1:11" x14ac:dyDescent="0.35">
      <c r="A570">
        <v>8615</v>
      </c>
      <c r="B570" t="s">
        <v>23390</v>
      </c>
      <c r="C570">
        <v>30</v>
      </c>
      <c r="D570" t="s">
        <v>23391</v>
      </c>
      <c r="E570" t="s">
        <v>201</v>
      </c>
      <c r="F570" t="s">
        <v>13</v>
      </c>
      <c r="G570" t="s">
        <v>24</v>
      </c>
      <c r="H570" t="s">
        <v>25</v>
      </c>
      <c r="I570" t="s">
        <v>58</v>
      </c>
      <c r="J570" t="s">
        <v>26505</v>
      </c>
      <c r="K570" t="s">
        <v>28</v>
      </c>
    </row>
    <row r="571" spans="1:11" x14ac:dyDescent="0.35">
      <c r="A571">
        <v>8634</v>
      </c>
      <c r="B571" t="s">
        <v>20667</v>
      </c>
      <c r="C571">
        <v>30</v>
      </c>
      <c r="D571" t="s">
        <v>23427</v>
      </c>
      <c r="E571" t="s">
        <v>31</v>
      </c>
      <c r="F571" t="s">
        <v>31</v>
      </c>
      <c r="G571" t="s">
        <v>80</v>
      </c>
      <c r="H571" t="s">
        <v>32</v>
      </c>
      <c r="I571" t="s">
        <v>53</v>
      </c>
      <c r="J571" t="s">
        <v>26515</v>
      </c>
      <c r="K571" t="s">
        <v>19</v>
      </c>
    </row>
    <row r="572" spans="1:11" x14ac:dyDescent="0.35">
      <c r="A572">
        <v>8638</v>
      </c>
      <c r="B572" t="s">
        <v>23434</v>
      </c>
      <c r="C572">
        <v>30</v>
      </c>
      <c r="D572" t="s">
        <v>23435</v>
      </c>
      <c r="E572" t="s">
        <v>42</v>
      </c>
      <c r="F572" t="s">
        <v>79</v>
      </c>
      <c r="G572" t="s">
        <v>47</v>
      </c>
      <c r="H572" t="s">
        <v>31</v>
      </c>
      <c r="I572" t="s">
        <v>153</v>
      </c>
      <c r="J572" t="s">
        <v>26517</v>
      </c>
      <c r="K572" t="s">
        <v>19</v>
      </c>
    </row>
    <row r="573" spans="1:11" x14ac:dyDescent="0.35">
      <c r="A573">
        <v>8647</v>
      </c>
      <c r="B573" t="s">
        <v>23451</v>
      </c>
      <c r="C573">
        <v>30</v>
      </c>
      <c r="D573" t="s">
        <v>23452</v>
      </c>
      <c r="E573" t="s">
        <v>25</v>
      </c>
      <c r="F573" t="s">
        <v>40</v>
      </c>
      <c r="G573" t="s">
        <v>120</v>
      </c>
      <c r="H573" t="s">
        <v>57</v>
      </c>
      <c r="I573" t="s">
        <v>63</v>
      </c>
      <c r="J573">
        <v>7300890250</v>
      </c>
      <c r="K573" t="s">
        <v>19</v>
      </c>
    </row>
    <row r="574" spans="1:11" x14ac:dyDescent="0.35">
      <c r="A574">
        <v>8699</v>
      </c>
      <c r="B574" t="s">
        <v>23552</v>
      </c>
      <c r="C574">
        <v>30</v>
      </c>
      <c r="D574" t="s">
        <v>23553</v>
      </c>
      <c r="E574" t="s">
        <v>67</v>
      </c>
      <c r="F574" t="s">
        <v>32</v>
      </c>
      <c r="G574" t="s">
        <v>120</v>
      </c>
      <c r="H574" t="s">
        <v>57</v>
      </c>
      <c r="I574" t="s">
        <v>170</v>
      </c>
      <c r="J574" t="s">
        <v>26534</v>
      </c>
      <c r="K574" t="s">
        <v>44</v>
      </c>
    </row>
    <row r="575" spans="1:11" x14ac:dyDescent="0.35">
      <c r="A575">
        <v>8704</v>
      </c>
      <c r="B575" t="s">
        <v>23562</v>
      </c>
      <c r="C575">
        <v>30</v>
      </c>
      <c r="D575" t="s">
        <v>23563</v>
      </c>
      <c r="E575" t="s">
        <v>101</v>
      </c>
      <c r="F575" t="s">
        <v>13</v>
      </c>
      <c r="G575" t="s">
        <v>24</v>
      </c>
      <c r="H575" t="s">
        <v>25</v>
      </c>
      <c r="I575" t="s">
        <v>170</v>
      </c>
      <c r="J575" t="s">
        <v>26537</v>
      </c>
      <c r="K575" t="s">
        <v>76</v>
      </c>
    </row>
    <row r="576" spans="1:11" x14ac:dyDescent="0.35">
      <c r="A576">
        <v>8717</v>
      </c>
      <c r="B576" t="s">
        <v>1219</v>
      </c>
      <c r="C576">
        <v>30</v>
      </c>
      <c r="D576" t="s">
        <v>23586</v>
      </c>
      <c r="E576" t="s">
        <v>13</v>
      </c>
      <c r="F576" t="s">
        <v>149</v>
      </c>
      <c r="G576" t="s">
        <v>52</v>
      </c>
      <c r="H576" t="s">
        <v>13</v>
      </c>
      <c r="I576" t="s">
        <v>88</v>
      </c>
      <c r="J576" t="s">
        <v>26541</v>
      </c>
      <c r="K576" t="s">
        <v>19</v>
      </c>
    </row>
    <row r="577" spans="1:11" x14ac:dyDescent="0.35">
      <c r="A577">
        <v>8722</v>
      </c>
      <c r="B577" t="s">
        <v>23594</v>
      </c>
      <c r="C577">
        <v>30</v>
      </c>
      <c r="D577" t="s">
        <v>23595</v>
      </c>
      <c r="E577" t="s">
        <v>31</v>
      </c>
      <c r="F577" t="s">
        <v>169</v>
      </c>
      <c r="G577" t="s">
        <v>24</v>
      </c>
      <c r="H577" t="s">
        <v>25</v>
      </c>
      <c r="I577" t="s">
        <v>48</v>
      </c>
      <c r="J577" t="s">
        <v>26544</v>
      </c>
      <c r="K577" t="s">
        <v>37</v>
      </c>
    </row>
    <row r="578" spans="1:11" x14ac:dyDescent="0.35">
      <c r="A578">
        <v>8729</v>
      </c>
      <c r="B578" t="s">
        <v>23608</v>
      </c>
      <c r="C578">
        <v>30</v>
      </c>
      <c r="D578" t="s">
        <v>23609</v>
      </c>
      <c r="E578" t="s">
        <v>201</v>
      </c>
      <c r="F578" t="s">
        <v>201</v>
      </c>
      <c r="G578" t="s">
        <v>24</v>
      </c>
      <c r="H578" t="s">
        <v>25</v>
      </c>
      <c r="I578" t="s">
        <v>17</v>
      </c>
      <c r="J578" t="s">
        <v>26548</v>
      </c>
      <c r="K578" t="s">
        <v>19</v>
      </c>
    </row>
    <row r="579" spans="1:11" x14ac:dyDescent="0.35">
      <c r="A579">
        <v>8736</v>
      </c>
      <c r="B579" t="s">
        <v>23622</v>
      </c>
      <c r="C579">
        <v>30</v>
      </c>
      <c r="D579" t="s">
        <v>23623</v>
      </c>
      <c r="E579" t="s">
        <v>22</v>
      </c>
      <c r="F579" t="s">
        <v>79</v>
      </c>
      <c r="G579" t="s">
        <v>33</v>
      </c>
      <c r="H579" t="s">
        <v>34</v>
      </c>
      <c r="I579" t="s">
        <v>17</v>
      </c>
      <c r="J579" t="s">
        <v>26550</v>
      </c>
      <c r="K579" t="s">
        <v>19</v>
      </c>
    </row>
    <row r="580" spans="1:11" x14ac:dyDescent="0.35">
      <c r="A580">
        <v>8737</v>
      </c>
      <c r="B580" t="s">
        <v>23624</v>
      </c>
      <c r="C580">
        <v>30</v>
      </c>
      <c r="D580" t="s">
        <v>23625</v>
      </c>
      <c r="E580" t="s">
        <v>40</v>
      </c>
      <c r="F580" t="s">
        <v>57</v>
      </c>
      <c r="G580" t="s">
        <v>87</v>
      </c>
      <c r="H580" t="s">
        <v>79</v>
      </c>
      <c r="I580" t="s">
        <v>88</v>
      </c>
      <c r="J580">
        <v>9717217812</v>
      </c>
      <c r="K580" t="s">
        <v>44</v>
      </c>
    </row>
    <row r="581" spans="1:11" x14ac:dyDescent="0.35">
      <c r="A581">
        <v>8746</v>
      </c>
      <c r="B581" t="s">
        <v>23641</v>
      </c>
      <c r="C581">
        <v>30</v>
      </c>
      <c r="D581" t="s">
        <v>23642</v>
      </c>
      <c r="E581" t="s">
        <v>57</v>
      </c>
      <c r="F581" t="s">
        <v>22</v>
      </c>
      <c r="G581" t="s">
        <v>15</v>
      </c>
      <c r="H581" t="s">
        <v>16</v>
      </c>
      <c r="I581" t="s">
        <v>146</v>
      </c>
      <c r="J581" t="s">
        <v>26554</v>
      </c>
      <c r="K581" t="s">
        <v>19</v>
      </c>
    </row>
    <row r="582" spans="1:11" x14ac:dyDescent="0.35">
      <c r="A582">
        <v>8750</v>
      </c>
      <c r="B582" t="s">
        <v>23648</v>
      </c>
      <c r="C582">
        <v>30</v>
      </c>
      <c r="D582" t="s">
        <v>23649</v>
      </c>
      <c r="E582" t="s">
        <v>22</v>
      </c>
      <c r="F582" t="s">
        <v>23</v>
      </c>
      <c r="G582" t="s">
        <v>80</v>
      </c>
      <c r="H582" t="s">
        <v>32</v>
      </c>
      <c r="I582" t="s">
        <v>26</v>
      </c>
      <c r="J582" t="s">
        <v>26555</v>
      </c>
      <c r="K582" t="s">
        <v>44</v>
      </c>
    </row>
    <row r="583" spans="1:11" x14ac:dyDescent="0.35">
      <c r="A583">
        <v>8754</v>
      </c>
      <c r="B583" t="s">
        <v>23655</v>
      </c>
      <c r="C583">
        <v>30</v>
      </c>
      <c r="D583" t="s">
        <v>23656</v>
      </c>
      <c r="E583" t="s">
        <v>101</v>
      </c>
      <c r="F583" t="s">
        <v>169</v>
      </c>
      <c r="G583" t="s">
        <v>47</v>
      </c>
      <c r="H583" t="s">
        <v>31</v>
      </c>
      <c r="I583" t="s">
        <v>63</v>
      </c>
      <c r="J583">
        <v>4504711450</v>
      </c>
      <c r="K583" t="s">
        <v>76</v>
      </c>
    </row>
    <row r="584" spans="1:11" x14ac:dyDescent="0.35">
      <c r="A584">
        <v>8760</v>
      </c>
      <c r="B584" t="s">
        <v>23666</v>
      </c>
      <c r="C584">
        <v>30</v>
      </c>
      <c r="D584" t="s">
        <v>23667</v>
      </c>
      <c r="E584" t="s">
        <v>67</v>
      </c>
      <c r="F584" t="s">
        <v>177</v>
      </c>
      <c r="G584" t="s">
        <v>15</v>
      </c>
      <c r="H584" t="s">
        <v>16</v>
      </c>
      <c r="I584" t="s">
        <v>153</v>
      </c>
      <c r="J584" t="s">
        <v>26559</v>
      </c>
      <c r="K584" t="s">
        <v>44</v>
      </c>
    </row>
    <row r="585" spans="1:11" x14ac:dyDescent="0.35">
      <c r="A585">
        <v>8765</v>
      </c>
      <c r="B585" t="s">
        <v>23676</v>
      </c>
      <c r="C585">
        <v>30</v>
      </c>
      <c r="D585" t="s">
        <v>23677</v>
      </c>
      <c r="E585" t="s">
        <v>79</v>
      </c>
      <c r="F585" t="s">
        <v>23</v>
      </c>
      <c r="G585" t="s">
        <v>87</v>
      </c>
      <c r="H585" t="s">
        <v>79</v>
      </c>
      <c r="I585" t="s">
        <v>17</v>
      </c>
      <c r="J585" t="s">
        <v>26561</v>
      </c>
      <c r="K585" t="s">
        <v>76</v>
      </c>
    </row>
    <row r="586" spans="1:11" x14ac:dyDescent="0.35">
      <c r="A586">
        <v>8787</v>
      </c>
      <c r="B586" t="s">
        <v>23715</v>
      </c>
      <c r="C586">
        <v>30</v>
      </c>
      <c r="D586" t="s">
        <v>23716</v>
      </c>
      <c r="E586" t="s">
        <v>13</v>
      </c>
      <c r="F586" t="s">
        <v>32</v>
      </c>
      <c r="G586" t="s">
        <v>15</v>
      </c>
      <c r="H586" t="s">
        <v>16</v>
      </c>
      <c r="I586" t="s">
        <v>26</v>
      </c>
      <c r="J586" t="s">
        <v>26569</v>
      </c>
      <c r="K586" t="s">
        <v>28</v>
      </c>
    </row>
    <row r="587" spans="1:11" x14ac:dyDescent="0.35">
      <c r="A587">
        <v>8790</v>
      </c>
      <c r="B587" t="s">
        <v>23721</v>
      </c>
      <c r="C587">
        <v>30</v>
      </c>
      <c r="D587" t="s">
        <v>23722</v>
      </c>
      <c r="E587" t="s">
        <v>14</v>
      </c>
      <c r="F587" t="s">
        <v>34</v>
      </c>
      <c r="G587" t="s">
        <v>33</v>
      </c>
      <c r="H587" t="s">
        <v>34</v>
      </c>
      <c r="I587" t="s">
        <v>68</v>
      </c>
      <c r="J587" t="s">
        <v>26571</v>
      </c>
      <c r="K587" t="s">
        <v>44</v>
      </c>
    </row>
    <row r="588" spans="1:11" x14ac:dyDescent="0.35">
      <c r="A588">
        <v>8796</v>
      </c>
      <c r="B588" t="s">
        <v>23732</v>
      </c>
      <c r="C588">
        <v>30</v>
      </c>
      <c r="D588" t="s">
        <v>23733</v>
      </c>
      <c r="E588" t="s">
        <v>34</v>
      </c>
      <c r="F588" t="s">
        <v>79</v>
      </c>
      <c r="G588" t="s">
        <v>62</v>
      </c>
      <c r="H588" t="s">
        <v>23</v>
      </c>
      <c r="I588" t="s">
        <v>35</v>
      </c>
      <c r="J588" t="s">
        <v>26572</v>
      </c>
      <c r="K588" t="s">
        <v>28</v>
      </c>
    </row>
    <row r="589" spans="1:11" x14ac:dyDescent="0.35">
      <c r="A589">
        <v>8798</v>
      </c>
      <c r="B589" t="s">
        <v>23736</v>
      </c>
      <c r="C589">
        <v>30</v>
      </c>
      <c r="D589" t="s">
        <v>23737</v>
      </c>
      <c r="E589" t="s">
        <v>177</v>
      </c>
      <c r="F589" t="s">
        <v>79</v>
      </c>
      <c r="G589" t="s">
        <v>52</v>
      </c>
      <c r="H589" t="s">
        <v>13</v>
      </c>
      <c r="I589" t="s">
        <v>170</v>
      </c>
      <c r="J589" t="s">
        <v>26574</v>
      </c>
      <c r="K589" t="s">
        <v>28</v>
      </c>
    </row>
    <row r="590" spans="1:11" x14ac:dyDescent="0.35">
      <c r="A590">
        <v>8802</v>
      </c>
      <c r="B590" t="s">
        <v>23743</v>
      </c>
      <c r="C590">
        <v>30</v>
      </c>
      <c r="D590" t="s">
        <v>23744</v>
      </c>
      <c r="E590" t="s">
        <v>16</v>
      </c>
      <c r="F590" t="s">
        <v>13</v>
      </c>
      <c r="G590" t="s">
        <v>24</v>
      </c>
      <c r="H590" t="s">
        <v>25</v>
      </c>
      <c r="I590" t="s">
        <v>68</v>
      </c>
      <c r="J590">
        <v>3124824709</v>
      </c>
      <c r="K590" t="s">
        <v>28</v>
      </c>
    </row>
    <row r="591" spans="1:11" x14ac:dyDescent="0.35">
      <c r="A591">
        <v>8844</v>
      </c>
      <c r="B591" t="s">
        <v>23823</v>
      </c>
      <c r="C591">
        <v>30</v>
      </c>
      <c r="D591" t="s">
        <v>23824</v>
      </c>
      <c r="E591" t="s">
        <v>16</v>
      </c>
      <c r="F591" t="s">
        <v>79</v>
      </c>
      <c r="G591" t="s">
        <v>24</v>
      </c>
      <c r="H591" t="s">
        <v>25</v>
      </c>
      <c r="I591" t="s">
        <v>53</v>
      </c>
      <c r="J591" t="s">
        <v>26596</v>
      </c>
      <c r="K591" t="s">
        <v>28</v>
      </c>
    </row>
    <row r="592" spans="1:11" x14ac:dyDescent="0.35">
      <c r="A592">
        <v>8876</v>
      </c>
      <c r="B592" t="s">
        <v>23881</v>
      </c>
      <c r="C592">
        <v>30</v>
      </c>
      <c r="D592" t="s">
        <v>23882</v>
      </c>
      <c r="E592" t="s">
        <v>67</v>
      </c>
      <c r="F592" t="s">
        <v>149</v>
      </c>
      <c r="G592" t="s">
        <v>80</v>
      </c>
      <c r="H592" t="s">
        <v>32</v>
      </c>
      <c r="I592" t="s">
        <v>48</v>
      </c>
      <c r="J592" t="s">
        <v>26610</v>
      </c>
      <c r="K592" t="s">
        <v>37</v>
      </c>
    </row>
    <row r="593" spans="1:11" x14ac:dyDescent="0.35">
      <c r="A593">
        <v>8896</v>
      </c>
      <c r="B593" t="s">
        <v>23919</v>
      </c>
      <c r="C593">
        <v>30</v>
      </c>
      <c r="D593" t="s">
        <v>23920</v>
      </c>
      <c r="E593" t="s">
        <v>22</v>
      </c>
      <c r="F593" t="s">
        <v>31</v>
      </c>
      <c r="G593" t="s">
        <v>15</v>
      </c>
      <c r="H593" t="s">
        <v>16</v>
      </c>
      <c r="I593" t="s">
        <v>53</v>
      </c>
      <c r="J593" t="s">
        <v>26614</v>
      </c>
      <c r="K593" t="s">
        <v>44</v>
      </c>
    </row>
    <row r="594" spans="1:11" x14ac:dyDescent="0.35">
      <c r="A594">
        <v>8931</v>
      </c>
      <c r="B594" t="s">
        <v>23985</v>
      </c>
      <c r="C594">
        <v>30</v>
      </c>
      <c r="D594" t="s">
        <v>23986</v>
      </c>
      <c r="E594" t="s">
        <v>133</v>
      </c>
      <c r="F594" t="s">
        <v>149</v>
      </c>
      <c r="G594" t="s">
        <v>87</v>
      </c>
      <c r="H594" t="s">
        <v>79</v>
      </c>
      <c r="I594" t="s">
        <v>58</v>
      </c>
      <c r="J594" t="s">
        <v>26626</v>
      </c>
      <c r="K594" t="s">
        <v>28</v>
      </c>
    </row>
    <row r="595" spans="1:11" x14ac:dyDescent="0.35">
      <c r="A595">
        <v>8946</v>
      </c>
      <c r="B595" t="s">
        <v>24015</v>
      </c>
      <c r="C595">
        <v>30</v>
      </c>
      <c r="D595" t="s">
        <v>24016</v>
      </c>
      <c r="E595" t="s">
        <v>34</v>
      </c>
      <c r="F595" t="s">
        <v>34</v>
      </c>
      <c r="G595" t="s">
        <v>33</v>
      </c>
      <c r="H595" t="s">
        <v>34</v>
      </c>
      <c r="I595" t="s">
        <v>116</v>
      </c>
      <c r="J595" t="s">
        <v>26631</v>
      </c>
      <c r="K595" t="s">
        <v>76</v>
      </c>
    </row>
    <row r="596" spans="1:11" x14ac:dyDescent="0.35">
      <c r="A596">
        <v>9002</v>
      </c>
      <c r="B596" t="s">
        <v>24120</v>
      </c>
      <c r="C596">
        <v>30</v>
      </c>
      <c r="D596" t="s">
        <v>24121</v>
      </c>
      <c r="E596" t="s">
        <v>57</v>
      </c>
      <c r="F596" t="s">
        <v>32</v>
      </c>
      <c r="G596" t="s">
        <v>47</v>
      </c>
      <c r="H596" t="s">
        <v>31</v>
      </c>
      <c r="I596" t="s">
        <v>26</v>
      </c>
      <c r="J596" t="s">
        <v>26649</v>
      </c>
      <c r="K596" t="s">
        <v>44</v>
      </c>
    </row>
    <row r="597" spans="1:11" x14ac:dyDescent="0.35">
      <c r="A597">
        <v>9036</v>
      </c>
      <c r="B597" t="s">
        <v>24186</v>
      </c>
      <c r="C597">
        <v>30</v>
      </c>
      <c r="D597" t="s">
        <v>24187</v>
      </c>
      <c r="E597" t="s">
        <v>169</v>
      </c>
      <c r="F597" t="s">
        <v>67</v>
      </c>
      <c r="G597" t="s">
        <v>87</v>
      </c>
      <c r="H597" t="s">
        <v>79</v>
      </c>
      <c r="I597" t="s">
        <v>153</v>
      </c>
      <c r="J597" t="s">
        <v>26663</v>
      </c>
      <c r="K597" t="s">
        <v>28</v>
      </c>
    </row>
    <row r="598" spans="1:11" x14ac:dyDescent="0.35">
      <c r="A598">
        <v>9041</v>
      </c>
      <c r="B598" t="s">
        <v>24196</v>
      </c>
      <c r="C598">
        <v>30</v>
      </c>
      <c r="D598" t="s">
        <v>24197</v>
      </c>
      <c r="E598" t="s">
        <v>101</v>
      </c>
      <c r="F598" t="s">
        <v>57</v>
      </c>
      <c r="G598" t="s">
        <v>15</v>
      </c>
      <c r="H598" t="s">
        <v>16</v>
      </c>
      <c r="I598" t="s">
        <v>58</v>
      </c>
      <c r="J598" t="s">
        <v>26666</v>
      </c>
      <c r="K598" t="s">
        <v>19</v>
      </c>
    </row>
    <row r="599" spans="1:11" x14ac:dyDescent="0.35">
      <c r="A599">
        <v>9054</v>
      </c>
      <c r="B599" t="s">
        <v>24220</v>
      </c>
      <c r="C599">
        <v>30</v>
      </c>
      <c r="D599" t="s">
        <v>24221</v>
      </c>
      <c r="E599" t="s">
        <v>57</v>
      </c>
      <c r="F599" t="s">
        <v>42</v>
      </c>
      <c r="G599" t="s">
        <v>120</v>
      </c>
      <c r="H599" t="s">
        <v>57</v>
      </c>
      <c r="I599" t="s">
        <v>48</v>
      </c>
      <c r="J599" t="s">
        <v>26671</v>
      </c>
      <c r="K599" t="s">
        <v>37</v>
      </c>
    </row>
    <row r="600" spans="1:11" x14ac:dyDescent="0.35">
      <c r="A600">
        <v>9060</v>
      </c>
      <c r="B600" t="s">
        <v>24232</v>
      </c>
      <c r="C600">
        <v>30</v>
      </c>
      <c r="D600" t="s">
        <v>24233</v>
      </c>
      <c r="E600" t="s">
        <v>32</v>
      </c>
      <c r="F600" t="s">
        <v>201</v>
      </c>
      <c r="G600" t="s">
        <v>15</v>
      </c>
      <c r="H600" t="s">
        <v>16</v>
      </c>
      <c r="I600" t="s">
        <v>116</v>
      </c>
      <c r="J600" t="s">
        <v>26673</v>
      </c>
      <c r="K600" t="s">
        <v>28</v>
      </c>
    </row>
    <row r="601" spans="1:11" x14ac:dyDescent="0.35">
      <c r="A601">
        <v>9107</v>
      </c>
      <c r="B601" t="s">
        <v>24320</v>
      </c>
      <c r="C601">
        <v>30</v>
      </c>
      <c r="D601" t="s">
        <v>24321</v>
      </c>
      <c r="E601" t="s">
        <v>57</v>
      </c>
      <c r="F601" t="s">
        <v>101</v>
      </c>
      <c r="G601" t="s">
        <v>52</v>
      </c>
      <c r="H601" t="s">
        <v>13</v>
      </c>
      <c r="I601" t="s">
        <v>170</v>
      </c>
      <c r="J601" t="s">
        <v>26687</v>
      </c>
      <c r="K601" t="s">
        <v>44</v>
      </c>
    </row>
    <row r="602" spans="1:11" x14ac:dyDescent="0.35">
      <c r="A602">
        <v>9129</v>
      </c>
      <c r="B602" t="s">
        <v>24361</v>
      </c>
      <c r="C602">
        <v>30</v>
      </c>
      <c r="D602" t="s">
        <v>24362</v>
      </c>
      <c r="E602" t="s">
        <v>79</v>
      </c>
      <c r="F602" t="s">
        <v>169</v>
      </c>
      <c r="G602" t="s">
        <v>47</v>
      </c>
      <c r="H602" t="s">
        <v>31</v>
      </c>
      <c r="I602" t="s">
        <v>68</v>
      </c>
      <c r="J602" t="s">
        <v>26697</v>
      </c>
      <c r="K602" t="s">
        <v>28</v>
      </c>
    </row>
    <row r="603" spans="1:11" x14ac:dyDescent="0.35">
      <c r="A603">
        <v>9150</v>
      </c>
      <c r="B603" t="s">
        <v>24400</v>
      </c>
      <c r="C603">
        <v>30</v>
      </c>
      <c r="D603" t="s">
        <v>24401</v>
      </c>
      <c r="E603" t="s">
        <v>31</v>
      </c>
      <c r="F603" t="s">
        <v>34</v>
      </c>
      <c r="G603" t="s">
        <v>41</v>
      </c>
      <c r="H603" t="s">
        <v>42</v>
      </c>
      <c r="I603" t="s">
        <v>17</v>
      </c>
      <c r="J603" t="s">
        <v>26705</v>
      </c>
      <c r="K603" t="s">
        <v>19</v>
      </c>
    </row>
    <row r="604" spans="1:11" x14ac:dyDescent="0.35">
      <c r="A604">
        <v>9168</v>
      </c>
      <c r="B604" t="s">
        <v>24434</v>
      </c>
      <c r="C604">
        <v>30</v>
      </c>
      <c r="D604" t="s">
        <v>24435</v>
      </c>
      <c r="E604" t="s">
        <v>13</v>
      </c>
      <c r="F604" t="s">
        <v>40</v>
      </c>
      <c r="G604" t="s">
        <v>24</v>
      </c>
      <c r="H604" t="s">
        <v>25</v>
      </c>
      <c r="I604" t="s">
        <v>35</v>
      </c>
      <c r="J604" t="s">
        <v>26712</v>
      </c>
      <c r="K604" t="s">
        <v>37</v>
      </c>
    </row>
    <row r="605" spans="1:11" x14ac:dyDescent="0.35">
      <c r="A605">
        <v>9192</v>
      </c>
      <c r="B605" t="s">
        <v>24480</v>
      </c>
      <c r="C605">
        <v>30</v>
      </c>
      <c r="D605" t="s">
        <v>24481</v>
      </c>
      <c r="E605" t="s">
        <v>169</v>
      </c>
      <c r="F605" t="s">
        <v>101</v>
      </c>
      <c r="G605" t="s">
        <v>47</v>
      </c>
      <c r="H605" t="s">
        <v>31</v>
      </c>
      <c r="I605" t="s">
        <v>58</v>
      </c>
      <c r="J605" t="s">
        <v>26721</v>
      </c>
      <c r="K605" t="s">
        <v>37</v>
      </c>
    </row>
    <row r="606" spans="1:11" x14ac:dyDescent="0.35">
      <c r="A606">
        <v>9194</v>
      </c>
      <c r="B606" t="s">
        <v>24484</v>
      </c>
      <c r="C606">
        <v>30</v>
      </c>
      <c r="D606" t="s">
        <v>24485</v>
      </c>
      <c r="E606" t="s">
        <v>201</v>
      </c>
      <c r="F606" t="s">
        <v>177</v>
      </c>
      <c r="G606" t="s">
        <v>24</v>
      </c>
      <c r="H606" t="s">
        <v>25</v>
      </c>
      <c r="I606" t="s">
        <v>53</v>
      </c>
      <c r="J606">
        <v>8264951254</v>
      </c>
      <c r="K606" t="s">
        <v>76</v>
      </c>
    </row>
    <row r="607" spans="1:11" x14ac:dyDescent="0.35">
      <c r="A607">
        <v>9199</v>
      </c>
      <c r="B607" t="s">
        <v>24494</v>
      </c>
      <c r="C607">
        <v>30</v>
      </c>
      <c r="D607" t="s">
        <v>24495</v>
      </c>
      <c r="E607" t="s">
        <v>67</v>
      </c>
      <c r="F607" t="s">
        <v>32</v>
      </c>
      <c r="G607" t="s">
        <v>80</v>
      </c>
      <c r="H607" t="s">
        <v>32</v>
      </c>
      <c r="I607" t="s">
        <v>53</v>
      </c>
      <c r="J607" t="s">
        <v>26725</v>
      </c>
      <c r="K607" t="s">
        <v>44</v>
      </c>
    </row>
    <row r="608" spans="1:11" x14ac:dyDescent="0.35">
      <c r="A608">
        <v>9211</v>
      </c>
      <c r="B608" t="s">
        <v>24516</v>
      </c>
      <c r="C608">
        <v>30</v>
      </c>
      <c r="D608" t="s">
        <v>24517</v>
      </c>
      <c r="E608" t="s">
        <v>67</v>
      </c>
      <c r="F608" t="s">
        <v>16</v>
      </c>
      <c r="G608" t="s">
        <v>52</v>
      </c>
      <c r="H608" t="s">
        <v>13</v>
      </c>
      <c r="I608" t="s">
        <v>146</v>
      </c>
      <c r="J608" t="s">
        <v>26730</v>
      </c>
      <c r="K608" t="s">
        <v>44</v>
      </c>
    </row>
    <row r="609" spans="1:11" x14ac:dyDescent="0.35">
      <c r="A609">
        <v>9246</v>
      </c>
      <c r="B609" t="s">
        <v>24579</v>
      </c>
      <c r="C609">
        <v>30</v>
      </c>
      <c r="D609" t="s">
        <v>24580</v>
      </c>
      <c r="E609" t="s">
        <v>25</v>
      </c>
      <c r="F609" t="s">
        <v>79</v>
      </c>
      <c r="G609" t="s">
        <v>120</v>
      </c>
      <c r="H609" t="s">
        <v>57</v>
      </c>
      <c r="I609" t="s">
        <v>35</v>
      </c>
      <c r="J609" t="s">
        <v>26741</v>
      </c>
      <c r="K609" t="s">
        <v>19</v>
      </c>
    </row>
    <row r="610" spans="1:11" x14ac:dyDescent="0.35">
      <c r="A610">
        <v>9251</v>
      </c>
      <c r="B610" t="s">
        <v>24588</v>
      </c>
      <c r="C610">
        <v>30</v>
      </c>
      <c r="D610" t="s">
        <v>24589</v>
      </c>
      <c r="E610" t="s">
        <v>133</v>
      </c>
      <c r="F610" t="s">
        <v>32</v>
      </c>
      <c r="G610" t="s">
        <v>120</v>
      </c>
      <c r="H610" t="s">
        <v>57</v>
      </c>
      <c r="I610" t="s">
        <v>88</v>
      </c>
      <c r="J610" t="s">
        <v>26744</v>
      </c>
      <c r="K610" t="s">
        <v>44</v>
      </c>
    </row>
    <row r="611" spans="1:11" x14ac:dyDescent="0.35">
      <c r="A611">
        <v>9263</v>
      </c>
      <c r="B611" t="s">
        <v>24609</v>
      </c>
      <c r="C611">
        <v>30</v>
      </c>
      <c r="D611" t="s">
        <v>24610</v>
      </c>
      <c r="E611" t="s">
        <v>40</v>
      </c>
      <c r="F611" t="s">
        <v>22</v>
      </c>
      <c r="G611" t="s">
        <v>120</v>
      </c>
      <c r="H611" t="s">
        <v>57</v>
      </c>
      <c r="I611" t="s">
        <v>153</v>
      </c>
      <c r="J611" t="s">
        <v>26750</v>
      </c>
      <c r="K611" t="s">
        <v>44</v>
      </c>
    </row>
    <row r="612" spans="1:11" x14ac:dyDescent="0.35">
      <c r="A612">
        <v>9275</v>
      </c>
      <c r="B612" t="s">
        <v>24128</v>
      </c>
      <c r="C612">
        <v>30</v>
      </c>
      <c r="D612" t="s">
        <v>24631</v>
      </c>
      <c r="E612" t="s">
        <v>79</v>
      </c>
      <c r="F612" t="s">
        <v>201</v>
      </c>
      <c r="G612" t="s">
        <v>62</v>
      </c>
      <c r="H612" t="s">
        <v>23</v>
      </c>
      <c r="I612" t="s">
        <v>68</v>
      </c>
      <c r="J612" t="s">
        <v>26754</v>
      </c>
      <c r="K612" t="s">
        <v>44</v>
      </c>
    </row>
    <row r="613" spans="1:11" x14ac:dyDescent="0.35">
      <c r="A613">
        <v>9337</v>
      </c>
      <c r="B613" t="s">
        <v>24750</v>
      </c>
      <c r="C613">
        <v>30</v>
      </c>
      <c r="D613" t="s">
        <v>24751</v>
      </c>
      <c r="E613" t="s">
        <v>14</v>
      </c>
      <c r="F613" t="s">
        <v>169</v>
      </c>
      <c r="G613" t="s">
        <v>62</v>
      </c>
      <c r="H613" t="s">
        <v>23</v>
      </c>
      <c r="I613" t="s">
        <v>116</v>
      </c>
      <c r="J613">
        <v>1197952353</v>
      </c>
      <c r="K613" t="s">
        <v>28</v>
      </c>
    </row>
    <row r="614" spans="1:11" x14ac:dyDescent="0.35">
      <c r="A614">
        <v>9352</v>
      </c>
      <c r="B614" t="s">
        <v>2183</v>
      </c>
      <c r="C614">
        <v>30</v>
      </c>
      <c r="D614" t="s">
        <v>24780</v>
      </c>
      <c r="E614" t="s">
        <v>25</v>
      </c>
      <c r="F614" t="s">
        <v>201</v>
      </c>
      <c r="G614" t="s">
        <v>80</v>
      </c>
      <c r="H614" t="s">
        <v>32</v>
      </c>
      <c r="I614" t="s">
        <v>26</v>
      </c>
      <c r="J614" t="s">
        <v>26779</v>
      </c>
      <c r="K614" t="s">
        <v>76</v>
      </c>
    </row>
    <row r="615" spans="1:11" x14ac:dyDescent="0.35">
      <c r="A615">
        <v>9364</v>
      </c>
      <c r="B615" t="s">
        <v>24803</v>
      </c>
      <c r="C615">
        <v>30</v>
      </c>
      <c r="D615" t="s">
        <v>24804</v>
      </c>
      <c r="E615" t="s">
        <v>16</v>
      </c>
      <c r="F615" t="s">
        <v>149</v>
      </c>
      <c r="G615" t="s">
        <v>47</v>
      </c>
      <c r="H615" t="s">
        <v>31</v>
      </c>
      <c r="I615" t="s">
        <v>68</v>
      </c>
      <c r="J615" t="s">
        <v>26785</v>
      </c>
      <c r="K615" t="s">
        <v>44</v>
      </c>
    </row>
    <row r="616" spans="1:11" x14ac:dyDescent="0.35">
      <c r="A616">
        <v>9367</v>
      </c>
      <c r="B616" t="s">
        <v>24809</v>
      </c>
      <c r="C616">
        <v>30</v>
      </c>
      <c r="D616" t="s">
        <v>24810</v>
      </c>
      <c r="E616" t="s">
        <v>201</v>
      </c>
      <c r="F616" t="s">
        <v>177</v>
      </c>
      <c r="G616" t="s">
        <v>52</v>
      </c>
      <c r="H616" t="s">
        <v>13</v>
      </c>
      <c r="I616" t="s">
        <v>88</v>
      </c>
      <c r="J616" t="s">
        <v>26786</v>
      </c>
      <c r="K616" t="s">
        <v>37</v>
      </c>
    </row>
    <row r="617" spans="1:11" x14ac:dyDescent="0.35">
      <c r="A617">
        <v>9413</v>
      </c>
      <c r="B617" t="s">
        <v>24897</v>
      </c>
      <c r="C617">
        <v>30</v>
      </c>
      <c r="D617" t="s">
        <v>24898</v>
      </c>
      <c r="E617" t="s">
        <v>23</v>
      </c>
      <c r="F617" t="s">
        <v>79</v>
      </c>
      <c r="G617" t="s">
        <v>52</v>
      </c>
      <c r="H617" t="s">
        <v>13</v>
      </c>
      <c r="I617" t="s">
        <v>48</v>
      </c>
      <c r="J617" t="s">
        <v>26801</v>
      </c>
      <c r="K617" t="s">
        <v>19</v>
      </c>
    </row>
    <row r="618" spans="1:11" x14ac:dyDescent="0.35">
      <c r="A618">
        <v>9417</v>
      </c>
      <c r="B618" t="s">
        <v>24905</v>
      </c>
      <c r="C618">
        <v>30</v>
      </c>
      <c r="D618" t="s">
        <v>24906</v>
      </c>
      <c r="E618" t="s">
        <v>25</v>
      </c>
      <c r="F618" t="s">
        <v>133</v>
      </c>
      <c r="G618" t="s">
        <v>24</v>
      </c>
      <c r="H618" t="s">
        <v>25</v>
      </c>
      <c r="I618" t="s">
        <v>91</v>
      </c>
      <c r="J618" t="s">
        <v>26803</v>
      </c>
      <c r="K618" t="s">
        <v>76</v>
      </c>
    </row>
    <row r="619" spans="1:11" x14ac:dyDescent="0.35">
      <c r="A619">
        <v>9420</v>
      </c>
      <c r="B619" t="s">
        <v>24911</v>
      </c>
      <c r="C619">
        <v>30</v>
      </c>
      <c r="D619" t="s">
        <v>24912</v>
      </c>
      <c r="E619" t="s">
        <v>177</v>
      </c>
      <c r="F619" t="s">
        <v>201</v>
      </c>
      <c r="G619" t="s">
        <v>87</v>
      </c>
      <c r="H619" t="s">
        <v>79</v>
      </c>
      <c r="I619" t="s">
        <v>35</v>
      </c>
      <c r="J619">
        <v>4625167689</v>
      </c>
      <c r="K619" t="s">
        <v>19</v>
      </c>
    </row>
    <row r="620" spans="1:11" x14ac:dyDescent="0.35">
      <c r="A620">
        <v>1576</v>
      </c>
      <c r="B620" t="s">
        <v>4606</v>
      </c>
      <c r="C620">
        <v>30</v>
      </c>
      <c r="D620" t="s">
        <v>4607</v>
      </c>
      <c r="E620" t="s">
        <v>79</v>
      </c>
      <c r="F620" t="s">
        <v>133</v>
      </c>
      <c r="G620" t="s">
        <v>24</v>
      </c>
      <c r="H620" t="s">
        <v>25</v>
      </c>
      <c r="I620" t="s">
        <v>102</v>
      </c>
      <c r="J620">
        <v>9558156532</v>
      </c>
      <c r="K620" t="s">
        <v>19</v>
      </c>
    </row>
    <row r="621" spans="1:11" x14ac:dyDescent="0.35">
      <c r="A621">
        <v>1580</v>
      </c>
      <c r="B621" t="s">
        <v>4617</v>
      </c>
      <c r="C621">
        <v>30</v>
      </c>
      <c r="D621" t="s">
        <v>4618</v>
      </c>
      <c r="E621" t="s">
        <v>34</v>
      </c>
      <c r="F621" t="s">
        <v>32</v>
      </c>
      <c r="G621" t="s">
        <v>41</v>
      </c>
      <c r="H621" t="s">
        <v>42</v>
      </c>
      <c r="I621" t="s">
        <v>91</v>
      </c>
      <c r="J621" t="s">
        <v>4619</v>
      </c>
      <c r="K621" t="s">
        <v>19</v>
      </c>
    </row>
    <row r="622" spans="1:11" x14ac:dyDescent="0.35">
      <c r="A622">
        <v>1581</v>
      </c>
      <c r="B622" t="s">
        <v>4620</v>
      </c>
      <c r="C622">
        <v>30</v>
      </c>
      <c r="D622" t="s">
        <v>4621</v>
      </c>
      <c r="E622" t="s">
        <v>32</v>
      </c>
      <c r="F622" t="s">
        <v>13</v>
      </c>
      <c r="G622" t="s">
        <v>41</v>
      </c>
      <c r="H622" t="s">
        <v>42</v>
      </c>
      <c r="I622" t="s">
        <v>146</v>
      </c>
      <c r="J622" t="s">
        <v>4622</v>
      </c>
      <c r="K622" t="s">
        <v>19</v>
      </c>
    </row>
    <row r="623" spans="1:11" x14ac:dyDescent="0.35">
      <c r="A623">
        <v>1594</v>
      </c>
      <c r="B623" t="s">
        <v>4657</v>
      </c>
      <c r="C623">
        <v>30</v>
      </c>
      <c r="D623" t="s">
        <v>4658</v>
      </c>
      <c r="E623" t="s">
        <v>42</v>
      </c>
      <c r="F623" t="s">
        <v>16</v>
      </c>
      <c r="G623" t="s">
        <v>15</v>
      </c>
      <c r="H623" t="s">
        <v>16</v>
      </c>
      <c r="I623" t="s">
        <v>35</v>
      </c>
      <c r="J623" t="s">
        <v>4659</v>
      </c>
      <c r="K623" t="s">
        <v>19</v>
      </c>
    </row>
    <row r="624" spans="1:11" x14ac:dyDescent="0.35">
      <c r="A624">
        <v>1599</v>
      </c>
      <c r="B624" t="s">
        <v>4671</v>
      </c>
      <c r="C624">
        <v>30</v>
      </c>
      <c r="D624" t="s">
        <v>4672</v>
      </c>
      <c r="E624" t="s">
        <v>67</v>
      </c>
      <c r="F624" t="s">
        <v>57</v>
      </c>
      <c r="G624" t="s">
        <v>62</v>
      </c>
      <c r="H624" t="s">
        <v>23</v>
      </c>
      <c r="I624" t="s">
        <v>102</v>
      </c>
      <c r="J624" t="s">
        <v>4673</v>
      </c>
      <c r="K624" t="s">
        <v>19</v>
      </c>
    </row>
    <row r="625" spans="1:11" x14ac:dyDescent="0.35">
      <c r="A625">
        <v>1603</v>
      </c>
      <c r="B625" t="s">
        <v>4683</v>
      </c>
      <c r="C625">
        <v>30</v>
      </c>
      <c r="D625" t="s">
        <v>4684</v>
      </c>
      <c r="E625" t="s">
        <v>169</v>
      </c>
      <c r="F625" t="s">
        <v>34</v>
      </c>
      <c r="G625" t="s">
        <v>41</v>
      </c>
      <c r="H625" t="s">
        <v>42</v>
      </c>
      <c r="I625" t="s">
        <v>88</v>
      </c>
      <c r="J625">
        <v>3098360874</v>
      </c>
      <c r="K625" t="s">
        <v>19</v>
      </c>
    </row>
    <row r="626" spans="1:11" x14ac:dyDescent="0.35">
      <c r="A626">
        <v>1605</v>
      </c>
      <c r="B626" t="s">
        <v>4688</v>
      </c>
      <c r="C626">
        <v>30</v>
      </c>
      <c r="D626" t="s">
        <v>4689</v>
      </c>
      <c r="E626" t="s">
        <v>23</v>
      </c>
      <c r="F626" t="s">
        <v>16</v>
      </c>
      <c r="G626" t="s">
        <v>15</v>
      </c>
      <c r="H626" t="s">
        <v>16</v>
      </c>
      <c r="I626" t="s">
        <v>58</v>
      </c>
      <c r="J626" t="s">
        <v>4690</v>
      </c>
      <c r="K626" t="s">
        <v>76</v>
      </c>
    </row>
    <row r="627" spans="1:11" x14ac:dyDescent="0.35">
      <c r="A627">
        <v>1606</v>
      </c>
      <c r="B627" t="s">
        <v>4691</v>
      </c>
      <c r="C627">
        <v>30</v>
      </c>
      <c r="D627" t="s">
        <v>4692</v>
      </c>
      <c r="E627" t="s">
        <v>13</v>
      </c>
      <c r="F627" t="s">
        <v>14</v>
      </c>
      <c r="G627" t="s">
        <v>87</v>
      </c>
      <c r="H627" t="s">
        <v>79</v>
      </c>
      <c r="I627" t="s">
        <v>35</v>
      </c>
      <c r="J627" t="s">
        <v>4693</v>
      </c>
      <c r="K627" t="s">
        <v>37</v>
      </c>
    </row>
    <row r="628" spans="1:11" x14ac:dyDescent="0.35">
      <c r="A628">
        <v>1613</v>
      </c>
      <c r="B628" t="s">
        <v>4712</v>
      </c>
      <c r="C628">
        <v>30</v>
      </c>
      <c r="D628" t="s">
        <v>4713</v>
      </c>
      <c r="E628" t="s">
        <v>22</v>
      </c>
      <c r="F628" t="s">
        <v>101</v>
      </c>
      <c r="G628" t="s">
        <v>33</v>
      </c>
      <c r="H628" t="s">
        <v>34</v>
      </c>
      <c r="I628" t="s">
        <v>153</v>
      </c>
      <c r="J628" t="s">
        <v>4714</v>
      </c>
      <c r="K628" t="s">
        <v>76</v>
      </c>
    </row>
    <row r="629" spans="1:11" x14ac:dyDescent="0.35">
      <c r="A629">
        <v>1615</v>
      </c>
      <c r="B629" t="s">
        <v>4718</v>
      </c>
      <c r="C629">
        <v>30</v>
      </c>
      <c r="D629" t="s">
        <v>4719</v>
      </c>
      <c r="E629" t="s">
        <v>79</v>
      </c>
      <c r="F629" t="s">
        <v>42</v>
      </c>
      <c r="G629" t="s">
        <v>62</v>
      </c>
      <c r="H629" t="s">
        <v>23</v>
      </c>
      <c r="I629" t="s">
        <v>116</v>
      </c>
      <c r="J629">
        <v>5045052766</v>
      </c>
      <c r="K629" t="s">
        <v>28</v>
      </c>
    </row>
    <row r="630" spans="1:11" x14ac:dyDescent="0.35">
      <c r="A630">
        <v>1625</v>
      </c>
      <c r="B630" t="s">
        <v>4746</v>
      </c>
      <c r="C630">
        <v>30</v>
      </c>
      <c r="D630" t="s">
        <v>4747</v>
      </c>
      <c r="E630" t="s">
        <v>169</v>
      </c>
      <c r="F630" t="s">
        <v>40</v>
      </c>
      <c r="G630" t="s">
        <v>62</v>
      </c>
      <c r="H630" t="s">
        <v>23</v>
      </c>
      <c r="I630" t="s">
        <v>35</v>
      </c>
      <c r="J630">
        <v>5333799742</v>
      </c>
      <c r="K630" t="s">
        <v>37</v>
      </c>
    </row>
    <row r="631" spans="1:11" x14ac:dyDescent="0.35">
      <c r="A631">
        <v>1646</v>
      </c>
      <c r="B631" t="s">
        <v>4803</v>
      </c>
      <c r="C631">
        <v>30</v>
      </c>
      <c r="D631" t="s">
        <v>4804</v>
      </c>
      <c r="E631" t="s">
        <v>32</v>
      </c>
      <c r="F631" t="s">
        <v>67</v>
      </c>
      <c r="G631" t="s">
        <v>87</v>
      </c>
      <c r="H631" t="s">
        <v>79</v>
      </c>
      <c r="I631" t="s">
        <v>116</v>
      </c>
      <c r="J631" t="s">
        <v>4805</v>
      </c>
      <c r="K631" t="s">
        <v>19</v>
      </c>
    </row>
    <row r="632" spans="1:11" x14ac:dyDescent="0.35">
      <c r="A632">
        <v>1653</v>
      </c>
      <c r="B632" t="s">
        <v>4823</v>
      </c>
      <c r="C632">
        <v>30</v>
      </c>
      <c r="D632" t="s">
        <v>4824</v>
      </c>
      <c r="E632" t="s">
        <v>67</v>
      </c>
      <c r="F632" t="s">
        <v>13</v>
      </c>
      <c r="G632" t="s">
        <v>15</v>
      </c>
      <c r="H632" t="s">
        <v>16</v>
      </c>
      <c r="I632" t="s">
        <v>53</v>
      </c>
      <c r="J632" t="s">
        <v>4825</v>
      </c>
      <c r="K632" t="s">
        <v>37</v>
      </c>
    </row>
    <row r="633" spans="1:11" x14ac:dyDescent="0.35">
      <c r="A633">
        <v>1658</v>
      </c>
      <c r="B633" t="s">
        <v>4837</v>
      </c>
      <c r="C633">
        <v>30</v>
      </c>
      <c r="D633" t="s">
        <v>4838</v>
      </c>
      <c r="E633" t="s">
        <v>23</v>
      </c>
      <c r="F633" t="s">
        <v>57</v>
      </c>
      <c r="G633" t="s">
        <v>80</v>
      </c>
      <c r="H633" t="s">
        <v>32</v>
      </c>
      <c r="I633" t="s">
        <v>146</v>
      </c>
      <c r="J633" t="s">
        <v>4839</v>
      </c>
      <c r="K633" t="s">
        <v>44</v>
      </c>
    </row>
    <row r="634" spans="1:11" x14ac:dyDescent="0.35">
      <c r="A634">
        <v>1659</v>
      </c>
      <c r="B634" t="s">
        <v>4840</v>
      </c>
      <c r="C634">
        <v>30</v>
      </c>
      <c r="D634" t="s">
        <v>4841</v>
      </c>
      <c r="E634" t="s">
        <v>40</v>
      </c>
      <c r="F634" t="s">
        <v>101</v>
      </c>
      <c r="G634" t="s">
        <v>52</v>
      </c>
      <c r="H634" t="s">
        <v>13</v>
      </c>
      <c r="I634" t="s">
        <v>170</v>
      </c>
      <c r="J634" t="s">
        <v>4842</v>
      </c>
      <c r="K634" t="s">
        <v>19</v>
      </c>
    </row>
    <row r="635" spans="1:11" x14ac:dyDescent="0.35">
      <c r="A635">
        <v>1664</v>
      </c>
      <c r="B635" t="s">
        <v>4855</v>
      </c>
      <c r="C635">
        <v>30</v>
      </c>
      <c r="D635" t="s">
        <v>4856</v>
      </c>
      <c r="E635" t="s">
        <v>32</v>
      </c>
      <c r="F635" t="s">
        <v>201</v>
      </c>
      <c r="G635" t="s">
        <v>80</v>
      </c>
      <c r="H635" t="s">
        <v>32</v>
      </c>
      <c r="I635" t="s">
        <v>63</v>
      </c>
      <c r="J635">
        <f>1-839-236-4159</f>
        <v>-5233</v>
      </c>
      <c r="K635" t="s">
        <v>44</v>
      </c>
    </row>
    <row r="636" spans="1:11" x14ac:dyDescent="0.35">
      <c r="A636">
        <v>1675</v>
      </c>
      <c r="B636" t="s">
        <v>4884</v>
      </c>
      <c r="C636">
        <v>30</v>
      </c>
      <c r="D636" t="s">
        <v>4885</v>
      </c>
      <c r="E636" t="s">
        <v>57</v>
      </c>
      <c r="F636" t="s">
        <v>23</v>
      </c>
      <c r="G636" t="s">
        <v>52</v>
      </c>
      <c r="H636" t="s">
        <v>13</v>
      </c>
      <c r="I636" t="s">
        <v>102</v>
      </c>
      <c r="J636" t="s">
        <v>4886</v>
      </c>
      <c r="K636" t="s">
        <v>19</v>
      </c>
    </row>
    <row r="637" spans="1:11" x14ac:dyDescent="0.35">
      <c r="A637">
        <v>1696</v>
      </c>
      <c r="B637" t="s">
        <v>4943</v>
      </c>
      <c r="C637">
        <v>30</v>
      </c>
      <c r="D637" t="s">
        <v>4944</v>
      </c>
      <c r="E637" t="s">
        <v>34</v>
      </c>
      <c r="F637" t="s">
        <v>57</v>
      </c>
      <c r="G637" t="s">
        <v>47</v>
      </c>
      <c r="H637" t="s">
        <v>31</v>
      </c>
      <c r="I637" t="s">
        <v>146</v>
      </c>
      <c r="J637" t="s">
        <v>4945</v>
      </c>
      <c r="K637" t="s">
        <v>28</v>
      </c>
    </row>
    <row r="638" spans="1:11" x14ac:dyDescent="0.35">
      <c r="A638">
        <v>1701</v>
      </c>
      <c r="B638" t="s">
        <v>4958</v>
      </c>
      <c r="C638">
        <v>30</v>
      </c>
      <c r="D638" t="s">
        <v>4959</v>
      </c>
      <c r="E638" t="s">
        <v>32</v>
      </c>
      <c r="F638" t="s">
        <v>42</v>
      </c>
      <c r="G638" t="s">
        <v>15</v>
      </c>
      <c r="H638" t="s">
        <v>16</v>
      </c>
      <c r="I638" t="s">
        <v>48</v>
      </c>
      <c r="J638" t="s">
        <v>4960</v>
      </c>
      <c r="K638" t="s">
        <v>44</v>
      </c>
    </row>
    <row r="639" spans="1:11" x14ac:dyDescent="0.35">
      <c r="A639">
        <v>1714</v>
      </c>
      <c r="B639" t="s">
        <v>4996</v>
      </c>
      <c r="C639">
        <v>30</v>
      </c>
      <c r="D639" t="s">
        <v>4997</v>
      </c>
      <c r="E639" t="s">
        <v>101</v>
      </c>
      <c r="F639" t="s">
        <v>40</v>
      </c>
      <c r="G639" t="s">
        <v>24</v>
      </c>
      <c r="H639" t="s">
        <v>25</v>
      </c>
      <c r="I639" t="s">
        <v>88</v>
      </c>
      <c r="J639" t="s">
        <v>4998</v>
      </c>
      <c r="K639" t="s">
        <v>19</v>
      </c>
    </row>
    <row r="640" spans="1:11" x14ac:dyDescent="0.35">
      <c r="A640">
        <v>1718</v>
      </c>
      <c r="B640" t="s">
        <v>5008</v>
      </c>
      <c r="C640">
        <v>30</v>
      </c>
      <c r="D640" t="s">
        <v>5009</v>
      </c>
      <c r="E640" t="s">
        <v>42</v>
      </c>
      <c r="F640" t="s">
        <v>23</v>
      </c>
      <c r="G640" t="s">
        <v>24</v>
      </c>
      <c r="H640" t="s">
        <v>25</v>
      </c>
      <c r="I640" t="s">
        <v>116</v>
      </c>
      <c r="J640" t="s">
        <v>5010</v>
      </c>
      <c r="K640" t="s">
        <v>28</v>
      </c>
    </row>
    <row r="641" spans="1:11" x14ac:dyDescent="0.35">
      <c r="A641">
        <v>1746</v>
      </c>
      <c r="B641" t="s">
        <v>5091</v>
      </c>
      <c r="C641">
        <v>30</v>
      </c>
      <c r="D641" t="s">
        <v>5092</v>
      </c>
      <c r="E641" t="s">
        <v>133</v>
      </c>
      <c r="F641" t="s">
        <v>67</v>
      </c>
      <c r="G641" t="s">
        <v>47</v>
      </c>
      <c r="H641" t="s">
        <v>31</v>
      </c>
      <c r="I641" t="s">
        <v>58</v>
      </c>
      <c r="J641" t="s">
        <v>5093</v>
      </c>
      <c r="K641" t="s">
        <v>37</v>
      </c>
    </row>
    <row r="642" spans="1:11" x14ac:dyDescent="0.35">
      <c r="A642">
        <v>1749</v>
      </c>
      <c r="B642" t="s">
        <v>5099</v>
      </c>
      <c r="C642">
        <v>30</v>
      </c>
      <c r="D642" t="s">
        <v>5100</v>
      </c>
      <c r="E642" t="s">
        <v>13</v>
      </c>
      <c r="F642" t="s">
        <v>31</v>
      </c>
      <c r="G642" t="s">
        <v>24</v>
      </c>
      <c r="H642" t="s">
        <v>25</v>
      </c>
      <c r="I642" t="s">
        <v>68</v>
      </c>
      <c r="J642" t="s">
        <v>5101</v>
      </c>
      <c r="K642" t="s">
        <v>28</v>
      </c>
    </row>
    <row r="643" spans="1:11" x14ac:dyDescent="0.35">
      <c r="A643">
        <v>1756</v>
      </c>
      <c r="B643" t="s">
        <v>5118</v>
      </c>
      <c r="C643">
        <v>30</v>
      </c>
      <c r="D643" t="s">
        <v>5119</v>
      </c>
      <c r="E643" t="s">
        <v>169</v>
      </c>
      <c r="F643" t="s">
        <v>169</v>
      </c>
      <c r="G643" t="s">
        <v>24</v>
      </c>
      <c r="H643" t="s">
        <v>25</v>
      </c>
      <c r="I643" t="s">
        <v>88</v>
      </c>
      <c r="J643" t="s">
        <v>5120</v>
      </c>
      <c r="K643" t="s">
        <v>76</v>
      </c>
    </row>
    <row r="644" spans="1:11" x14ac:dyDescent="0.35">
      <c r="A644">
        <v>1775</v>
      </c>
      <c r="B644" t="s">
        <v>5172</v>
      </c>
      <c r="C644">
        <v>30</v>
      </c>
      <c r="D644" t="s">
        <v>5173</v>
      </c>
      <c r="E644" t="s">
        <v>14</v>
      </c>
      <c r="F644" t="s">
        <v>57</v>
      </c>
      <c r="G644" t="s">
        <v>80</v>
      </c>
      <c r="H644" t="s">
        <v>32</v>
      </c>
      <c r="I644" t="s">
        <v>58</v>
      </c>
      <c r="J644" t="s">
        <v>5174</v>
      </c>
      <c r="K644" t="s">
        <v>76</v>
      </c>
    </row>
    <row r="645" spans="1:11" x14ac:dyDescent="0.35">
      <c r="A645">
        <v>1798</v>
      </c>
      <c r="B645" t="s">
        <v>5237</v>
      </c>
      <c r="C645">
        <v>30</v>
      </c>
      <c r="D645" t="s">
        <v>5238</v>
      </c>
      <c r="E645" t="s">
        <v>13</v>
      </c>
      <c r="F645" t="s">
        <v>149</v>
      </c>
      <c r="G645" t="s">
        <v>47</v>
      </c>
      <c r="H645" t="s">
        <v>31</v>
      </c>
      <c r="I645" t="s">
        <v>58</v>
      </c>
      <c r="J645" t="s">
        <v>5239</v>
      </c>
      <c r="K645" t="s">
        <v>76</v>
      </c>
    </row>
    <row r="646" spans="1:11" x14ac:dyDescent="0.35">
      <c r="A646">
        <v>1805</v>
      </c>
      <c r="B646" t="s">
        <v>5256</v>
      </c>
      <c r="C646">
        <v>30</v>
      </c>
      <c r="D646" t="s">
        <v>5257</v>
      </c>
      <c r="E646" t="s">
        <v>42</v>
      </c>
      <c r="F646" t="s">
        <v>133</v>
      </c>
      <c r="G646" t="s">
        <v>87</v>
      </c>
      <c r="H646" t="s">
        <v>79</v>
      </c>
      <c r="I646" t="s">
        <v>17</v>
      </c>
      <c r="J646" t="s">
        <v>5258</v>
      </c>
      <c r="K646" t="s">
        <v>28</v>
      </c>
    </row>
    <row r="647" spans="1:11" x14ac:dyDescent="0.35">
      <c r="A647">
        <v>1838</v>
      </c>
      <c r="B647" t="s">
        <v>5349</v>
      </c>
      <c r="C647">
        <v>30</v>
      </c>
      <c r="D647" t="s">
        <v>5350</v>
      </c>
      <c r="E647" t="s">
        <v>133</v>
      </c>
      <c r="F647" t="s">
        <v>201</v>
      </c>
      <c r="G647" t="s">
        <v>41</v>
      </c>
      <c r="H647" t="s">
        <v>42</v>
      </c>
      <c r="I647" t="s">
        <v>35</v>
      </c>
      <c r="J647" t="s">
        <v>5351</v>
      </c>
      <c r="K647" t="s">
        <v>28</v>
      </c>
    </row>
    <row r="648" spans="1:11" x14ac:dyDescent="0.35">
      <c r="A648">
        <v>1846</v>
      </c>
      <c r="B648" t="s">
        <v>5373</v>
      </c>
      <c r="C648">
        <v>30</v>
      </c>
      <c r="D648" t="s">
        <v>5374</v>
      </c>
      <c r="E648" t="s">
        <v>32</v>
      </c>
      <c r="F648" t="s">
        <v>149</v>
      </c>
      <c r="G648" t="s">
        <v>47</v>
      </c>
      <c r="H648" t="s">
        <v>31</v>
      </c>
      <c r="I648" t="s">
        <v>35</v>
      </c>
      <c r="J648" t="s">
        <v>5375</v>
      </c>
      <c r="K648" t="s">
        <v>76</v>
      </c>
    </row>
    <row r="649" spans="1:11" x14ac:dyDescent="0.35">
      <c r="A649">
        <v>1855</v>
      </c>
      <c r="B649" t="s">
        <v>5400</v>
      </c>
      <c r="C649">
        <v>30</v>
      </c>
      <c r="D649" t="s">
        <v>5401</v>
      </c>
      <c r="E649" t="s">
        <v>22</v>
      </c>
      <c r="F649" t="s">
        <v>22</v>
      </c>
      <c r="G649" t="s">
        <v>33</v>
      </c>
      <c r="H649" t="s">
        <v>34</v>
      </c>
      <c r="I649" t="s">
        <v>58</v>
      </c>
      <c r="J649">
        <v>2318461398</v>
      </c>
      <c r="K649" t="s">
        <v>44</v>
      </c>
    </row>
    <row r="650" spans="1:11" x14ac:dyDescent="0.35">
      <c r="A650">
        <v>1865</v>
      </c>
      <c r="B650" t="s">
        <v>5428</v>
      </c>
      <c r="C650">
        <v>30</v>
      </c>
      <c r="D650" t="s">
        <v>5429</v>
      </c>
      <c r="E650" t="s">
        <v>42</v>
      </c>
      <c r="F650" t="s">
        <v>42</v>
      </c>
      <c r="G650" t="s">
        <v>62</v>
      </c>
      <c r="H650" t="s">
        <v>23</v>
      </c>
      <c r="I650" t="s">
        <v>102</v>
      </c>
      <c r="J650" t="s">
        <v>5430</v>
      </c>
      <c r="K650" t="s">
        <v>76</v>
      </c>
    </row>
    <row r="651" spans="1:11" x14ac:dyDescent="0.35">
      <c r="A651">
        <v>1879</v>
      </c>
      <c r="B651" t="s">
        <v>5467</v>
      </c>
      <c r="C651">
        <v>30</v>
      </c>
      <c r="D651" t="s">
        <v>5468</v>
      </c>
      <c r="E651" t="s">
        <v>42</v>
      </c>
      <c r="F651" t="s">
        <v>79</v>
      </c>
      <c r="G651" t="s">
        <v>15</v>
      </c>
      <c r="H651" t="s">
        <v>16</v>
      </c>
      <c r="I651" t="s">
        <v>63</v>
      </c>
      <c r="J651" t="s">
        <v>5469</v>
      </c>
      <c r="K651" t="s">
        <v>19</v>
      </c>
    </row>
    <row r="652" spans="1:11" x14ac:dyDescent="0.35">
      <c r="A652">
        <v>1909</v>
      </c>
      <c r="B652" t="s">
        <v>5551</v>
      </c>
      <c r="C652">
        <v>30</v>
      </c>
      <c r="D652" t="s">
        <v>5552</v>
      </c>
      <c r="E652" t="s">
        <v>23</v>
      </c>
      <c r="F652" t="s">
        <v>34</v>
      </c>
      <c r="G652" t="s">
        <v>80</v>
      </c>
      <c r="H652" t="s">
        <v>32</v>
      </c>
      <c r="I652" t="s">
        <v>68</v>
      </c>
      <c r="J652" t="s">
        <v>5553</v>
      </c>
      <c r="K652" t="s">
        <v>44</v>
      </c>
    </row>
    <row r="653" spans="1:11" x14ac:dyDescent="0.35">
      <c r="A653">
        <v>1913</v>
      </c>
      <c r="B653" t="s">
        <v>5038</v>
      </c>
      <c r="C653">
        <v>30</v>
      </c>
      <c r="D653" t="s">
        <v>5563</v>
      </c>
      <c r="E653" t="s">
        <v>34</v>
      </c>
      <c r="F653" t="s">
        <v>67</v>
      </c>
      <c r="G653" t="s">
        <v>120</v>
      </c>
      <c r="H653" t="s">
        <v>57</v>
      </c>
      <c r="I653" t="s">
        <v>53</v>
      </c>
      <c r="J653" t="s">
        <v>5564</v>
      </c>
      <c r="K653" t="s">
        <v>37</v>
      </c>
    </row>
    <row r="654" spans="1:11" x14ac:dyDescent="0.35">
      <c r="A654">
        <v>1936</v>
      </c>
      <c r="B654" t="s">
        <v>5625</v>
      </c>
      <c r="C654">
        <v>30</v>
      </c>
      <c r="D654" t="s">
        <v>5626</v>
      </c>
      <c r="E654" t="s">
        <v>22</v>
      </c>
      <c r="F654" t="s">
        <v>23</v>
      </c>
      <c r="G654" t="s">
        <v>62</v>
      </c>
      <c r="H654" t="s">
        <v>23</v>
      </c>
      <c r="I654" t="s">
        <v>91</v>
      </c>
      <c r="J654" t="s">
        <v>5627</v>
      </c>
      <c r="K654" t="s">
        <v>44</v>
      </c>
    </row>
    <row r="655" spans="1:11" x14ac:dyDescent="0.35">
      <c r="A655">
        <v>1947</v>
      </c>
      <c r="B655" t="s">
        <v>5656</v>
      </c>
      <c r="C655">
        <v>30</v>
      </c>
      <c r="D655" t="s">
        <v>5657</v>
      </c>
      <c r="E655" t="s">
        <v>40</v>
      </c>
      <c r="F655" t="s">
        <v>57</v>
      </c>
      <c r="G655" t="s">
        <v>24</v>
      </c>
      <c r="H655" t="s">
        <v>25</v>
      </c>
      <c r="I655" t="s">
        <v>146</v>
      </c>
      <c r="J655" t="s">
        <v>5658</v>
      </c>
      <c r="K655" t="s">
        <v>19</v>
      </c>
    </row>
    <row r="656" spans="1:11" x14ac:dyDescent="0.35">
      <c r="A656">
        <v>1957</v>
      </c>
      <c r="B656" t="s">
        <v>5684</v>
      </c>
      <c r="C656">
        <v>30</v>
      </c>
      <c r="D656" t="s">
        <v>5685</v>
      </c>
      <c r="E656" t="s">
        <v>40</v>
      </c>
      <c r="F656" t="s">
        <v>13</v>
      </c>
      <c r="G656" t="s">
        <v>24</v>
      </c>
      <c r="H656" t="s">
        <v>25</v>
      </c>
      <c r="I656" t="s">
        <v>153</v>
      </c>
      <c r="J656" t="s">
        <v>5686</v>
      </c>
      <c r="K656" t="s">
        <v>76</v>
      </c>
    </row>
    <row r="657" spans="1:11" x14ac:dyDescent="0.35">
      <c r="A657">
        <v>1973</v>
      </c>
      <c r="B657" t="s">
        <v>5731</v>
      </c>
      <c r="C657">
        <v>30</v>
      </c>
      <c r="D657" t="s">
        <v>5732</v>
      </c>
      <c r="E657" t="s">
        <v>13</v>
      </c>
      <c r="F657" t="s">
        <v>201</v>
      </c>
      <c r="G657" t="s">
        <v>33</v>
      </c>
      <c r="H657" t="s">
        <v>34</v>
      </c>
      <c r="I657" t="s">
        <v>170</v>
      </c>
      <c r="J657" t="s">
        <v>5733</v>
      </c>
      <c r="K657" t="s">
        <v>44</v>
      </c>
    </row>
    <row r="658" spans="1:11" x14ac:dyDescent="0.35">
      <c r="A658">
        <v>1985</v>
      </c>
      <c r="B658" t="s">
        <v>5639</v>
      </c>
      <c r="C658">
        <v>30</v>
      </c>
      <c r="D658" t="s">
        <v>5766</v>
      </c>
      <c r="E658" t="s">
        <v>67</v>
      </c>
      <c r="F658" t="s">
        <v>31</v>
      </c>
      <c r="G658" t="s">
        <v>24</v>
      </c>
      <c r="H658" t="s">
        <v>25</v>
      </c>
      <c r="I658" t="s">
        <v>68</v>
      </c>
      <c r="J658">
        <v>2116754164</v>
      </c>
      <c r="K658" t="s">
        <v>37</v>
      </c>
    </row>
    <row r="659" spans="1:11" x14ac:dyDescent="0.35">
      <c r="A659">
        <v>1990</v>
      </c>
      <c r="B659" t="s">
        <v>5779</v>
      </c>
      <c r="C659">
        <v>30</v>
      </c>
      <c r="D659" t="s">
        <v>5780</v>
      </c>
      <c r="E659" t="s">
        <v>32</v>
      </c>
      <c r="F659" t="s">
        <v>14</v>
      </c>
      <c r="G659" t="s">
        <v>41</v>
      </c>
      <c r="H659" t="s">
        <v>42</v>
      </c>
      <c r="I659" t="s">
        <v>35</v>
      </c>
      <c r="J659">
        <f>1-439-393-5551</f>
        <v>-6382</v>
      </c>
      <c r="K659" t="s">
        <v>44</v>
      </c>
    </row>
    <row r="660" spans="1:11" x14ac:dyDescent="0.35">
      <c r="A660">
        <v>2012</v>
      </c>
      <c r="B660" t="s">
        <v>5842</v>
      </c>
      <c r="C660">
        <v>30</v>
      </c>
      <c r="D660" t="s">
        <v>5843</v>
      </c>
      <c r="E660" t="s">
        <v>101</v>
      </c>
      <c r="F660" t="s">
        <v>32</v>
      </c>
      <c r="G660" t="s">
        <v>15</v>
      </c>
      <c r="H660" t="s">
        <v>16</v>
      </c>
      <c r="I660" t="s">
        <v>68</v>
      </c>
      <c r="J660" t="s">
        <v>5844</v>
      </c>
      <c r="K660" t="s">
        <v>28</v>
      </c>
    </row>
    <row r="661" spans="1:11" x14ac:dyDescent="0.35">
      <c r="A661">
        <v>2016</v>
      </c>
      <c r="B661" t="s">
        <v>5854</v>
      </c>
      <c r="C661">
        <v>30</v>
      </c>
      <c r="D661" t="s">
        <v>5855</v>
      </c>
      <c r="E661" t="s">
        <v>42</v>
      </c>
      <c r="F661" t="s">
        <v>13</v>
      </c>
      <c r="G661" t="s">
        <v>33</v>
      </c>
      <c r="H661" t="s">
        <v>34</v>
      </c>
      <c r="I661" t="s">
        <v>68</v>
      </c>
      <c r="J661" t="s">
        <v>5856</v>
      </c>
      <c r="K661" t="s">
        <v>19</v>
      </c>
    </row>
    <row r="662" spans="1:11" x14ac:dyDescent="0.35">
      <c r="A662">
        <v>2023</v>
      </c>
      <c r="B662" t="s">
        <v>5873</v>
      </c>
      <c r="C662">
        <v>30</v>
      </c>
      <c r="D662" t="s">
        <v>5874</v>
      </c>
      <c r="E662" t="s">
        <v>16</v>
      </c>
      <c r="F662" t="s">
        <v>169</v>
      </c>
      <c r="G662" t="s">
        <v>41</v>
      </c>
      <c r="H662" t="s">
        <v>42</v>
      </c>
      <c r="I662" t="s">
        <v>102</v>
      </c>
      <c r="J662" t="s">
        <v>5875</v>
      </c>
      <c r="K662" t="s">
        <v>37</v>
      </c>
    </row>
    <row r="663" spans="1:11" x14ac:dyDescent="0.35">
      <c r="A663">
        <v>2028</v>
      </c>
      <c r="B663" t="s">
        <v>5887</v>
      </c>
      <c r="C663">
        <v>30</v>
      </c>
      <c r="D663" t="s">
        <v>5888</v>
      </c>
      <c r="E663" t="s">
        <v>79</v>
      </c>
      <c r="F663" t="s">
        <v>67</v>
      </c>
      <c r="G663" t="s">
        <v>47</v>
      </c>
      <c r="H663" t="s">
        <v>31</v>
      </c>
      <c r="I663" t="s">
        <v>88</v>
      </c>
      <c r="J663" t="s">
        <v>5889</v>
      </c>
      <c r="K663" t="s">
        <v>28</v>
      </c>
    </row>
    <row r="664" spans="1:11" x14ac:dyDescent="0.35">
      <c r="A664">
        <v>2031</v>
      </c>
      <c r="B664" t="s">
        <v>5895</v>
      </c>
      <c r="C664">
        <v>30</v>
      </c>
      <c r="D664" t="s">
        <v>5896</v>
      </c>
      <c r="E664" t="s">
        <v>169</v>
      </c>
      <c r="F664" t="s">
        <v>34</v>
      </c>
      <c r="G664" t="s">
        <v>47</v>
      </c>
      <c r="H664" t="s">
        <v>31</v>
      </c>
      <c r="I664" t="s">
        <v>88</v>
      </c>
      <c r="J664" t="s">
        <v>5897</v>
      </c>
      <c r="K664" t="s">
        <v>37</v>
      </c>
    </row>
    <row r="665" spans="1:11" x14ac:dyDescent="0.35">
      <c r="A665">
        <v>2032</v>
      </c>
      <c r="B665" t="s">
        <v>5898</v>
      </c>
      <c r="C665">
        <v>30</v>
      </c>
      <c r="D665" t="s">
        <v>5899</v>
      </c>
      <c r="E665" t="s">
        <v>32</v>
      </c>
      <c r="F665" t="s">
        <v>22</v>
      </c>
      <c r="G665" t="s">
        <v>80</v>
      </c>
      <c r="H665" t="s">
        <v>32</v>
      </c>
      <c r="I665" t="s">
        <v>63</v>
      </c>
      <c r="J665" t="s">
        <v>5900</v>
      </c>
      <c r="K665" t="s">
        <v>28</v>
      </c>
    </row>
    <row r="666" spans="1:11" x14ac:dyDescent="0.35">
      <c r="A666">
        <v>2038</v>
      </c>
      <c r="B666" t="s">
        <v>5915</v>
      </c>
      <c r="C666">
        <v>30</v>
      </c>
      <c r="D666" t="s">
        <v>5916</v>
      </c>
      <c r="E666" t="s">
        <v>31</v>
      </c>
      <c r="F666" t="s">
        <v>57</v>
      </c>
      <c r="G666" t="s">
        <v>41</v>
      </c>
      <c r="H666" t="s">
        <v>42</v>
      </c>
      <c r="I666" t="s">
        <v>53</v>
      </c>
      <c r="J666" t="s">
        <v>5917</v>
      </c>
      <c r="K666" t="s">
        <v>28</v>
      </c>
    </row>
    <row r="667" spans="1:11" x14ac:dyDescent="0.35">
      <c r="A667">
        <v>2039</v>
      </c>
      <c r="B667" t="s">
        <v>5918</v>
      </c>
      <c r="C667">
        <v>30</v>
      </c>
      <c r="D667" t="s">
        <v>5919</v>
      </c>
      <c r="E667" t="s">
        <v>40</v>
      </c>
      <c r="F667" t="s">
        <v>25</v>
      </c>
      <c r="G667" t="s">
        <v>120</v>
      </c>
      <c r="H667" t="s">
        <v>57</v>
      </c>
      <c r="I667" t="s">
        <v>170</v>
      </c>
      <c r="J667" t="s">
        <v>5920</v>
      </c>
      <c r="K667" t="s">
        <v>28</v>
      </c>
    </row>
    <row r="668" spans="1:11" x14ac:dyDescent="0.35">
      <c r="A668">
        <v>2050</v>
      </c>
      <c r="B668" t="s">
        <v>1117</v>
      </c>
      <c r="C668">
        <v>30</v>
      </c>
      <c r="D668" t="s">
        <v>5951</v>
      </c>
      <c r="E668" t="s">
        <v>14</v>
      </c>
      <c r="F668" t="s">
        <v>23</v>
      </c>
      <c r="G668" t="s">
        <v>80</v>
      </c>
      <c r="H668" t="s">
        <v>32</v>
      </c>
      <c r="I668" t="s">
        <v>63</v>
      </c>
      <c r="J668" t="s">
        <v>5952</v>
      </c>
      <c r="K668" t="s">
        <v>76</v>
      </c>
    </row>
    <row r="669" spans="1:11" x14ac:dyDescent="0.35">
      <c r="A669">
        <v>2055</v>
      </c>
      <c r="B669" t="s">
        <v>5962</v>
      </c>
      <c r="C669">
        <v>30</v>
      </c>
      <c r="D669" t="s">
        <v>5963</v>
      </c>
      <c r="E669" t="s">
        <v>14</v>
      </c>
      <c r="F669" t="s">
        <v>42</v>
      </c>
      <c r="G669" t="s">
        <v>87</v>
      </c>
      <c r="H669" t="s">
        <v>79</v>
      </c>
      <c r="I669" t="s">
        <v>53</v>
      </c>
      <c r="J669">
        <f>1-204-707-4547</f>
        <v>-5457</v>
      </c>
      <c r="K669" t="s">
        <v>44</v>
      </c>
    </row>
    <row r="670" spans="1:11" x14ac:dyDescent="0.35">
      <c r="A670">
        <v>2059</v>
      </c>
      <c r="B670" t="s">
        <v>5973</v>
      </c>
      <c r="C670">
        <v>30</v>
      </c>
      <c r="D670" t="s">
        <v>5974</v>
      </c>
      <c r="E670" t="s">
        <v>57</v>
      </c>
      <c r="F670" t="s">
        <v>79</v>
      </c>
      <c r="G670" t="s">
        <v>62</v>
      </c>
      <c r="H670" t="s">
        <v>23</v>
      </c>
      <c r="I670" t="s">
        <v>35</v>
      </c>
      <c r="J670">
        <f>1-299-711-4524</f>
        <v>-5533</v>
      </c>
      <c r="K670" t="s">
        <v>44</v>
      </c>
    </row>
    <row r="671" spans="1:11" x14ac:dyDescent="0.35">
      <c r="A671">
        <v>2067</v>
      </c>
      <c r="B671" t="s">
        <v>5996</v>
      </c>
      <c r="C671">
        <v>30</v>
      </c>
      <c r="D671" t="s">
        <v>5997</v>
      </c>
      <c r="E671" t="s">
        <v>201</v>
      </c>
      <c r="F671" t="s">
        <v>31</v>
      </c>
      <c r="G671" t="s">
        <v>15</v>
      </c>
      <c r="H671" t="s">
        <v>16</v>
      </c>
      <c r="I671" t="s">
        <v>102</v>
      </c>
      <c r="J671" t="s">
        <v>5998</v>
      </c>
      <c r="K671" t="s">
        <v>37</v>
      </c>
    </row>
    <row r="672" spans="1:11" x14ac:dyDescent="0.35">
      <c r="A672">
        <v>2076</v>
      </c>
      <c r="B672" t="s">
        <v>6023</v>
      </c>
      <c r="C672">
        <v>30</v>
      </c>
      <c r="D672" t="s">
        <v>6024</v>
      </c>
      <c r="E672" t="s">
        <v>14</v>
      </c>
      <c r="F672" t="s">
        <v>177</v>
      </c>
      <c r="G672" t="s">
        <v>33</v>
      </c>
      <c r="H672" t="s">
        <v>34</v>
      </c>
      <c r="I672" t="s">
        <v>58</v>
      </c>
      <c r="J672" t="s">
        <v>6025</v>
      </c>
      <c r="K672" t="s">
        <v>19</v>
      </c>
    </row>
    <row r="673" spans="1:11" x14ac:dyDescent="0.35">
      <c r="A673">
        <v>2084</v>
      </c>
      <c r="B673" t="s">
        <v>6046</v>
      </c>
      <c r="C673">
        <v>30</v>
      </c>
      <c r="D673" t="s">
        <v>6047</v>
      </c>
      <c r="E673" t="s">
        <v>22</v>
      </c>
      <c r="F673" t="s">
        <v>79</v>
      </c>
      <c r="G673" t="s">
        <v>41</v>
      </c>
      <c r="H673" t="s">
        <v>42</v>
      </c>
      <c r="I673" t="s">
        <v>48</v>
      </c>
      <c r="J673" t="s">
        <v>6048</v>
      </c>
      <c r="K673" t="s">
        <v>37</v>
      </c>
    </row>
    <row r="674" spans="1:11" x14ac:dyDescent="0.35">
      <c r="A674">
        <v>2104</v>
      </c>
      <c r="B674" t="s">
        <v>6103</v>
      </c>
      <c r="C674">
        <v>30</v>
      </c>
      <c r="D674" t="s">
        <v>6104</v>
      </c>
      <c r="E674" t="s">
        <v>101</v>
      </c>
      <c r="F674" t="s">
        <v>169</v>
      </c>
      <c r="G674" t="s">
        <v>62</v>
      </c>
      <c r="H674" t="s">
        <v>23</v>
      </c>
      <c r="I674" t="s">
        <v>146</v>
      </c>
      <c r="J674" t="s">
        <v>6105</v>
      </c>
      <c r="K674" t="s">
        <v>28</v>
      </c>
    </row>
    <row r="675" spans="1:11" x14ac:dyDescent="0.35">
      <c r="A675">
        <v>2107</v>
      </c>
      <c r="B675" t="s">
        <v>6112</v>
      </c>
      <c r="C675">
        <v>30</v>
      </c>
      <c r="D675" t="s">
        <v>6113</v>
      </c>
      <c r="E675" t="s">
        <v>133</v>
      </c>
      <c r="F675" t="s">
        <v>57</v>
      </c>
      <c r="G675" t="s">
        <v>24</v>
      </c>
      <c r="H675" t="s">
        <v>25</v>
      </c>
      <c r="I675" t="s">
        <v>88</v>
      </c>
      <c r="J675" t="s">
        <v>6114</v>
      </c>
      <c r="K675" t="s">
        <v>19</v>
      </c>
    </row>
    <row r="676" spans="1:11" x14ac:dyDescent="0.35">
      <c r="A676">
        <v>2117</v>
      </c>
      <c r="B676" t="s">
        <v>6141</v>
      </c>
      <c r="C676">
        <v>30</v>
      </c>
      <c r="D676" t="s">
        <v>6142</v>
      </c>
      <c r="E676" t="s">
        <v>67</v>
      </c>
      <c r="F676" t="s">
        <v>177</v>
      </c>
      <c r="G676" t="s">
        <v>33</v>
      </c>
      <c r="H676" t="s">
        <v>34</v>
      </c>
      <c r="I676" t="s">
        <v>91</v>
      </c>
      <c r="J676" t="s">
        <v>6143</v>
      </c>
      <c r="K676" t="s">
        <v>19</v>
      </c>
    </row>
    <row r="677" spans="1:11" x14ac:dyDescent="0.35">
      <c r="A677">
        <v>2121</v>
      </c>
      <c r="B677" t="s">
        <v>6153</v>
      </c>
      <c r="C677">
        <v>30</v>
      </c>
      <c r="D677" t="s">
        <v>6154</v>
      </c>
      <c r="E677" t="s">
        <v>25</v>
      </c>
      <c r="F677" t="s">
        <v>57</v>
      </c>
      <c r="G677" t="s">
        <v>52</v>
      </c>
      <c r="H677" t="s">
        <v>13</v>
      </c>
      <c r="I677" t="s">
        <v>170</v>
      </c>
      <c r="J677" t="s">
        <v>6155</v>
      </c>
      <c r="K677" t="s">
        <v>28</v>
      </c>
    </row>
    <row r="678" spans="1:11" x14ac:dyDescent="0.35">
      <c r="A678">
        <v>2147</v>
      </c>
      <c r="B678" t="s">
        <v>6223</v>
      </c>
      <c r="C678">
        <v>30</v>
      </c>
      <c r="D678" t="s">
        <v>6224</v>
      </c>
      <c r="E678" t="s">
        <v>169</v>
      </c>
      <c r="F678" t="s">
        <v>79</v>
      </c>
      <c r="G678" t="s">
        <v>41</v>
      </c>
      <c r="H678" t="s">
        <v>42</v>
      </c>
      <c r="I678" t="s">
        <v>53</v>
      </c>
      <c r="J678" t="s">
        <v>6225</v>
      </c>
      <c r="K678" t="s">
        <v>44</v>
      </c>
    </row>
    <row r="679" spans="1:11" x14ac:dyDescent="0.35">
      <c r="A679">
        <v>2150</v>
      </c>
      <c r="B679" t="s">
        <v>6232</v>
      </c>
      <c r="C679">
        <v>30</v>
      </c>
      <c r="D679" t="s">
        <v>6233</v>
      </c>
      <c r="E679" t="s">
        <v>57</v>
      </c>
      <c r="F679" t="s">
        <v>16</v>
      </c>
      <c r="G679" t="s">
        <v>80</v>
      </c>
      <c r="H679" t="s">
        <v>32</v>
      </c>
      <c r="I679" t="s">
        <v>102</v>
      </c>
      <c r="J679" t="s">
        <v>6234</v>
      </c>
      <c r="K679" t="s">
        <v>19</v>
      </c>
    </row>
    <row r="680" spans="1:11" x14ac:dyDescent="0.35">
      <c r="A680">
        <v>2156</v>
      </c>
      <c r="B680" t="s">
        <v>6250</v>
      </c>
      <c r="C680">
        <v>30</v>
      </c>
      <c r="D680" t="s">
        <v>6251</v>
      </c>
      <c r="E680" t="s">
        <v>67</v>
      </c>
      <c r="F680" t="s">
        <v>40</v>
      </c>
      <c r="G680" t="s">
        <v>24</v>
      </c>
      <c r="H680" t="s">
        <v>25</v>
      </c>
      <c r="I680" t="s">
        <v>58</v>
      </c>
      <c r="J680" t="s">
        <v>6252</v>
      </c>
      <c r="K680" t="s">
        <v>76</v>
      </c>
    </row>
    <row r="681" spans="1:11" x14ac:dyDescent="0.35">
      <c r="A681">
        <v>2162</v>
      </c>
      <c r="B681" t="s">
        <v>6268</v>
      </c>
      <c r="C681">
        <v>30</v>
      </c>
      <c r="D681" t="s">
        <v>6269</v>
      </c>
      <c r="E681" t="s">
        <v>67</v>
      </c>
      <c r="F681" t="s">
        <v>22</v>
      </c>
      <c r="G681" t="s">
        <v>15</v>
      </c>
      <c r="H681" t="s">
        <v>16</v>
      </c>
      <c r="I681" t="s">
        <v>68</v>
      </c>
      <c r="J681" t="s">
        <v>6270</v>
      </c>
      <c r="K681" t="s">
        <v>76</v>
      </c>
    </row>
    <row r="682" spans="1:11" x14ac:dyDescent="0.35">
      <c r="A682">
        <v>2163</v>
      </c>
      <c r="B682" t="s">
        <v>6271</v>
      </c>
      <c r="C682">
        <v>30</v>
      </c>
      <c r="D682" t="s">
        <v>6272</v>
      </c>
      <c r="E682" t="s">
        <v>79</v>
      </c>
      <c r="F682" t="s">
        <v>25</v>
      </c>
      <c r="G682" t="s">
        <v>80</v>
      </c>
      <c r="H682" t="s">
        <v>32</v>
      </c>
      <c r="I682" t="s">
        <v>116</v>
      </c>
      <c r="J682" t="s">
        <v>6273</v>
      </c>
      <c r="K682" t="s">
        <v>76</v>
      </c>
    </row>
    <row r="683" spans="1:11" x14ac:dyDescent="0.35">
      <c r="A683">
        <v>2192</v>
      </c>
      <c r="B683" t="s">
        <v>6354</v>
      </c>
      <c r="C683">
        <v>30</v>
      </c>
      <c r="D683" t="s">
        <v>6355</v>
      </c>
      <c r="E683" t="s">
        <v>177</v>
      </c>
      <c r="F683" t="s">
        <v>32</v>
      </c>
      <c r="G683" t="s">
        <v>87</v>
      </c>
      <c r="H683" t="s">
        <v>79</v>
      </c>
      <c r="I683" t="s">
        <v>170</v>
      </c>
      <c r="J683" t="s">
        <v>6356</v>
      </c>
      <c r="K683" t="s">
        <v>44</v>
      </c>
    </row>
    <row r="684" spans="1:11" x14ac:dyDescent="0.35">
      <c r="A684">
        <v>2199</v>
      </c>
      <c r="B684" t="s">
        <v>6373</v>
      </c>
      <c r="C684">
        <v>30</v>
      </c>
      <c r="D684" t="s">
        <v>6374</v>
      </c>
      <c r="E684" t="s">
        <v>13</v>
      </c>
      <c r="F684" t="s">
        <v>177</v>
      </c>
      <c r="G684" t="s">
        <v>33</v>
      </c>
      <c r="H684" t="s">
        <v>34</v>
      </c>
      <c r="I684" t="s">
        <v>35</v>
      </c>
      <c r="J684" t="s">
        <v>6375</v>
      </c>
      <c r="K684" t="s">
        <v>37</v>
      </c>
    </row>
    <row r="685" spans="1:11" x14ac:dyDescent="0.35">
      <c r="A685">
        <v>2229</v>
      </c>
      <c r="B685" t="s">
        <v>6454</v>
      </c>
      <c r="C685">
        <v>30</v>
      </c>
      <c r="D685" t="s">
        <v>6455</v>
      </c>
      <c r="E685" t="s">
        <v>177</v>
      </c>
      <c r="F685" t="s">
        <v>32</v>
      </c>
      <c r="G685" t="s">
        <v>120</v>
      </c>
      <c r="H685" t="s">
        <v>57</v>
      </c>
      <c r="I685" t="s">
        <v>146</v>
      </c>
      <c r="J685" t="s">
        <v>6456</v>
      </c>
      <c r="K685" t="s">
        <v>76</v>
      </c>
    </row>
    <row r="686" spans="1:11" x14ac:dyDescent="0.35">
      <c r="A686">
        <v>2234</v>
      </c>
      <c r="B686" t="s">
        <v>6468</v>
      </c>
      <c r="C686">
        <v>30</v>
      </c>
      <c r="D686" t="s">
        <v>6469</v>
      </c>
      <c r="E686" t="s">
        <v>31</v>
      </c>
      <c r="F686" t="s">
        <v>67</v>
      </c>
      <c r="G686" t="s">
        <v>41</v>
      </c>
      <c r="H686" t="s">
        <v>42</v>
      </c>
      <c r="I686" t="s">
        <v>63</v>
      </c>
      <c r="J686" t="s">
        <v>6470</v>
      </c>
      <c r="K686" t="s">
        <v>44</v>
      </c>
    </row>
    <row r="687" spans="1:11" x14ac:dyDescent="0.35">
      <c r="A687">
        <v>2238</v>
      </c>
      <c r="B687" t="s">
        <v>6480</v>
      </c>
      <c r="C687">
        <v>30</v>
      </c>
      <c r="D687" t="s">
        <v>6481</v>
      </c>
      <c r="E687" t="s">
        <v>14</v>
      </c>
      <c r="F687" t="s">
        <v>177</v>
      </c>
      <c r="G687" t="s">
        <v>120</v>
      </c>
      <c r="H687" t="s">
        <v>57</v>
      </c>
      <c r="I687" t="s">
        <v>116</v>
      </c>
      <c r="J687" t="s">
        <v>6482</v>
      </c>
      <c r="K687" t="s">
        <v>44</v>
      </c>
    </row>
    <row r="688" spans="1:11" x14ac:dyDescent="0.35">
      <c r="A688">
        <v>2269</v>
      </c>
      <c r="B688" t="s">
        <v>6567</v>
      </c>
      <c r="C688">
        <v>30</v>
      </c>
      <c r="D688" t="s">
        <v>6568</v>
      </c>
      <c r="E688" t="s">
        <v>101</v>
      </c>
      <c r="F688" t="s">
        <v>201</v>
      </c>
      <c r="G688" t="s">
        <v>15</v>
      </c>
      <c r="H688" t="s">
        <v>16</v>
      </c>
      <c r="I688" t="s">
        <v>26</v>
      </c>
      <c r="J688" t="s">
        <v>6569</v>
      </c>
      <c r="K688" t="s">
        <v>37</v>
      </c>
    </row>
    <row r="689" spans="1:11" x14ac:dyDescent="0.35">
      <c r="A689">
        <v>2270</v>
      </c>
      <c r="B689" t="s">
        <v>6570</v>
      </c>
      <c r="C689">
        <v>30</v>
      </c>
      <c r="D689" t="s">
        <v>6571</v>
      </c>
      <c r="E689" t="s">
        <v>177</v>
      </c>
      <c r="F689" t="s">
        <v>133</v>
      </c>
      <c r="G689" t="s">
        <v>80</v>
      </c>
      <c r="H689" t="s">
        <v>32</v>
      </c>
      <c r="I689" t="s">
        <v>53</v>
      </c>
      <c r="J689" t="s">
        <v>6572</v>
      </c>
      <c r="K689" t="s">
        <v>19</v>
      </c>
    </row>
    <row r="690" spans="1:11" x14ac:dyDescent="0.35">
      <c r="A690">
        <v>2298</v>
      </c>
      <c r="B690" t="s">
        <v>6650</v>
      </c>
      <c r="C690">
        <v>30</v>
      </c>
      <c r="D690" t="s">
        <v>6651</v>
      </c>
      <c r="E690" t="s">
        <v>22</v>
      </c>
      <c r="F690" t="s">
        <v>201</v>
      </c>
      <c r="G690" t="s">
        <v>62</v>
      </c>
      <c r="H690" t="s">
        <v>23</v>
      </c>
      <c r="I690" t="s">
        <v>146</v>
      </c>
      <c r="J690" t="s">
        <v>6652</v>
      </c>
      <c r="K690" t="s">
        <v>28</v>
      </c>
    </row>
    <row r="691" spans="1:11" x14ac:dyDescent="0.35">
      <c r="A691">
        <v>2301</v>
      </c>
      <c r="B691" t="s">
        <v>6658</v>
      </c>
      <c r="C691">
        <v>30</v>
      </c>
      <c r="D691" t="s">
        <v>6659</v>
      </c>
      <c r="E691" t="s">
        <v>34</v>
      </c>
      <c r="F691" t="s">
        <v>34</v>
      </c>
      <c r="G691" t="s">
        <v>120</v>
      </c>
      <c r="H691" t="s">
        <v>57</v>
      </c>
      <c r="I691" t="s">
        <v>170</v>
      </c>
      <c r="J691">
        <v>8207350833</v>
      </c>
      <c r="K691" t="s">
        <v>19</v>
      </c>
    </row>
    <row r="692" spans="1:11" x14ac:dyDescent="0.35">
      <c r="A692">
        <v>2303</v>
      </c>
      <c r="B692" t="s">
        <v>6662</v>
      </c>
      <c r="C692">
        <v>30</v>
      </c>
      <c r="D692" t="s">
        <v>6663</v>
      </c>
      <c r="E692" t="s">
        <v>177</v>
      </c>
      <c r="F692" t="s">
        <v>23</v>
      </c>
      <c r="G692" t="s">
        <v>15</v>
      </c>
      <c r="H692" t="s">
        <v>16</v>
      </c>
      <c r="I692" t="s">
        <v>58</v>
      </c>
      <c r="J692" t="s">
        <v>6664</v>
      </c>
      <c r="K692" t="s">
        <v>44</v>
      </c>
    </row>
    <row r="693" spans="1:11" x14ac:dyDescent="0.35">
      <c r="A693">
        <v>2313</v>
      </c>
      <c r="B693" t="s">
        <v>6688</v>
      </c>
      <c r="C693">
        <v>30</v>
      </c>
      <c r="D693" t="s">
        <v>6689</v>
      </c>
      <c r="E693" t="s">
        <v>177</v>
      </c>
      <c r="F693" t="s">
        <v>34</v>
      </c>
      <c r="G693" t="s">
        <v>33</v>
      </c>
      <c r="H693" t="s">
        <v>34</v>
      </c>
      <c r="I693" t="s">
        <v>68</v>
      </c>
      <c r="J693" t="s">
        <v>6690</v>
      </c>
      <c r="K693" t="s">
        <v>76</v>
      </c>
    </row>
    <row r="694" spans="1:11" x14ac:dyDescent="0.35">
      <c r="A694">
        <v>2322</v>
      </c>
      <c r="B694" t="s">
        <v>6714</v>
      </c>
      <c r="C694">
        <v>30</v>
      </c>
      <c r="D694" t="s">
        <v>6715</v>
      </c>
      <c r="E694" t="s">
        <v>14</v>
      </c>
      <c r="F694" t="s">
        <v>34</v>
      </c>
      <c r="G694" t="s">
        <v>62</v>
      </c>
      <c r="H694" t="s">
        <v>23</v>
      </c>
      <c r="I694" t="s">
        <v>53</v>
      </c>
      <c r="J694" t="s">
        <v>6716</v>
      </c>
      <c r="K694" t="s">
        <v>37</v>
      </c>
    </row>
    <row r="695" spans="1:11" x14ac:dyDescent="0.35">
      <c r="A695">
        <v>2335</v>
      </c>
      <c r="B695" t="s">
        <v>6748</v>
      </c>
      <c r="C695">
        <v>30</v>
      </c>
      <c r="D695" t="s">
        <v>6749</v>
      </c>
      <c r="E695" t="s">
        <v>23</v>
      </c>
      <c r="F695" t="s">
        <v>31</v>
      </c>
      <c r="G695" t="s">
        <v>15</v>
      </c>
      <c r="H695" t="s">
        <v>16</v>
      </c>
      <c r="I695" t="s">
        <v>53</v>
      </c>
      <c r="J695" t="s">
        <v>6750</v>
      </c>
      <c r="K695" t="s">
        <v>37</v>
      </c>
    </row>
    <row r="696" spans="1:11" x14ac:dyDescent="0.35">
      <c r="A696">
        <v>2343</v>
      </c>
      <c r="B696" t="s">
        <v>6772</v>
      </c>
      <c r="C696">
        <v>30</v>
      </c>
      <c r="D696" t="s">
        <v>6773</v>
      </c>
      <c r="E696" t="s">
        <v>201</v>
      </c>
      <c r="F696" t="s">
        <v>25</v>
      </c>
      <c r="G696" t="s">
        <v>87</v>
      </c>
      <c r="H696" t="s">
        <v>79</v>
      </c>
      <c r="I696" t="s">
        <v>146</v>
      </c>
      <c r="J696" t="s">
        <v>6774</v>
      </c>
      <c r="K696" t="s">
        <v>37</v>
      </c>
    </row>
    <row r="697" spans="1:11" x14ac:dyDescent="0.35">
      <c r="A697">
        <v>2348</v>
      </c>
      <c r="B697" t="s">
        <v>6787</v>
      </c>
      <c r="C697">
        <v>30</v>
      </c>
      <c r="D697" t="s">
        <v>6788</v>
      </c>
      <c r="E697" t="s">
        <v>16</v>
      </c>
      <c r="F697" t="s">
        <v>101</v>
      </c>
      <c r="G697" t="s">
        <v>24</v>
      </c>
      <c r="H697" t="s">
        <v>25</v>
      </c>
      <c r="I697" t="s">
        <v>48</v>
      </c>
      <c r="J697" t="s">
        <v>6789</v>
      </c>
      <c r="K697" t="s">
        <v>76</v>
      </c>
    </row>
    <row r="698" spans="1:11" x14ac:dyDescent="0.35">
      <c r="A698">
        <v>2368</v>
      </c>
      <c r="B698" t="s">
        <v>6844</v>
      </c>
      <c r="C698">
        <v>30</v>
      </c>
      <c r="D698" t="s">
        <v>6845</v>
      </c>
      <c r="E698" t="s">
        <v>169</v>
      </c>
      <c r="F698" t="s">
        <v>25</v>
      </c>
      <c r="G698" t="s">
        <v>24</v>
      </c>
      <c r="H698" t="s">
        <v>25</v>
      </c>
      <c r="I698" t="s">
        <v>68</v>
      </c>
      <c r="J698" t="s">
        <v>6846</v>
      </c>
      <c r="K698" t="s">
        <v>19</v>
      </c>
    </row>
    <row r="699" spans="1:11" x14ac:dyDescent="0.35">
      <c r="A699">
        <v>2373</v>
      </c>
      <c r="B699" t="s">
        <v>6859</v>
      </c>
      <c r="C699">
        <v>30</v>
      </c>
      <c r="D699" t="s">
        <v>6860</v>
      </c>
      <c r="E699" t="s">
        <v>42</v>
      </c>
      <c r="F699" t="s">
        <v>149</v>
      </c>
      <c r="G699" t="s">
        <v>52</v>
      </c>
      <c r="H699" t="s">
        <v>13</v>
      </c>
      <c r="I699" t="s">
        <v>88</v>
      </c>
      <c r="J699" t="s">
        <v>6861</v>
      </c>
      <c r="K699" t="s">
        <v>28</v>
      </c>
    </row>
    <row r="700" spans="1:11" x14ac:dyDescent="0.35">
      <c r="A700">
        <v>2380</v>
      </c>
      <c r="B700" t="s">
        <v>6878</v>
      </c>
      <c r="C700">
        <v>30</v>
      </c>
      <c r="D700" t="s">
        <v>6879</v>
      </c>
      <c r="E700" t="s">
        <v>42</v>
      </c>
      <c r="F700" t="s">
        <v>201</v>
      </c>
      <c r="G700" t="s">
        <v>52</v>
      </c>
      <c r="H700" t="s">
        <v>13</v>
      </c>
      <c r="I700" t="s">
        <v>68</v>
      </c>
      <c r="J700" t="s">
        <v>6880</v>
      </c>
      <c r="K700" t="s">
        <v>19</v>
      </c>
    </row>
    <row r="701" spans="1:11" x14ac:dyDescent="0.35">
      <c r="A701">
        <v>2382</v>
      </c>
      <c r="B701" t="s">
        <v>6884</v>
      </c>
      <c r="C701">
        <v>30</v>
      </c>
      <c r="D701" t="s">
        <v>6885</v>
      </c>
      <c r="E701" t="s">
        <v>13</v>
      </c>
      <c r="F701" t="s">
        <v>133</v>
      </c>
      <c r="G701" t="s">
        <v>33</v>
      </c>
      <c r="H701" t="s">
        <v>34</v>
      </c>
      <c r="I701" t="s">
        <v>88</v>
      </c>
      <c r="J701">
        <f>1-840-957-5395</f>
        <v>-7191</v>
      </c>
      <c r="K701" t="s">
        <v>44</v>
      </c>
    </row>
    <row r="702" spans="1:11" x14ac:dyDescent="0.35">
      <c r="A702">
        <v>2411</v>
      </c>
      <c r="B702" t="s">
        <v>6964</v>
      </c>
      <c r="C702">
        <v>30</v>
      </c>
      <c r="D702" t="s">
        <v>6965</v>
      </c>
      <c r="E702" t="s">
        <v>13</v>
      </c>
      <c r="F702" t="s">
        <v>133</v>
      </c>
      <c r="G702" t="s">
        <v>15</v>
      </c>
      <c r="H702" t="s">
        <v>16</v>
      </c>
      <c r="I702" t="s">
        <v>146</v>
      </c>
      <c r="J702" t="s">
        <v>6966</v>
      </c>
      <c r="K702" t="s">
        <v>76</v>
      </c>
    </row>
    <row r="703" spans="1:11" x14ac:dyDescent="0.35">
      <c r="A703">
        <v>2428</v>
      </c>
      <c r="B703" t="s">
        <v>7013</v>
      </c>
      <c r="C703">
        <v>30</v>
      </c>
      <c r="D703" t="s">
        <v>7014</v>
      </c>
      <c r="E703" t="s">
        <v>13</v>
      </c>
      <c r="F703" t="s">
        <v>34</v>
      </c>
      <c r="G703" t="s">
        <v>24</v>
      </c>
      <c r="H703" t="s">
        <v>25</v>
      </c>
      <c r="I703" t="s">
        <v>26</v>
      </c>
      <c r="J703" t="s">
        <v>7015</v>
      </c>
      <c r="K703" t="s">
        <v>44</v>
      </c>
    </row>
    <row r="704" spans="1:11" x14ac:dyDescent="0.35">
      <c r="A704">
        <v>2475</v>
      </c>
      <c r="B704" t="s">
        <v>7140</v>
      </c>
      <c r="C704">
        <v>30</v>
      </c>
      <c r="D704" t="s">
        <v>7141</v>
      </c>
      <c r="E704" t="s">
        <v>169</v>
      </c>
      <c r="F704" t="s">
        <v>79</v>
      </c>
      <c r="G704" t="s">
        <v>47</v>
      </c>
      <c r="H704" t="s">
        <v>31</v>
      </c>
      <c r="I704" t="s">
        <v>102</v>
      </c>
      <c r="J704" t="s">
        <v>7142</v>
      </c>
      <c r="K704" t="s">
        <v>37</v>
      </c>
    </row>
    <row r="705" spans="1:11" x14ac:dyDescent="0.35">
      <c r="A705">
        <v>2510</v>
      </c>
      <c r="B705" t="s">
        <v>7240</v>
      </c>
      <c r="C705">
        <v>30</v>
      </c>
      <c r="D705" t="s">
        <v>7241</v>
      </c>
      <c r="E705" t="s">
        <v>23</v>
      </c>
      <c r="F705" t="s">
        <v>13</v>
      </c>
      <c r="G705" t="s">
        <v>15</v>
      </c>
      <c r="H705" t="s">
        <v>16</v>
      </c>
      <c r="I705" t="s">
        <v>26</v>
      </c>
      <c r="J705" t="s">
        <v>7242</v>
      </c>
      <c r="K705" t="s">
        <v>28</v>
      </c>
    </row>
    <row r="706" spans="1:11" x14ac:dyDescent="0.35">
      <c r="A706">
        <v>2516</v>
      </c>
      <c r="B706" t="s">
        <v>7258</v>
      </c>
      <c r="C706">
        <v>30</v>
      </c>
      <c r="D706" t="s">
        <v>7259</v>
      </c>
      <c r="E706" t="s">
        <v>101</v>
      </c>
      <c r="F706" t="s">
        <v>22</v>
      </c>
      <c r="G706" t="s">
        <v>47</v>
      </c>
      <c r="H706" t="s">
        <v>31</v>
      </c>
      <c r="I706" t="s">
        <v>91</v>
      </c>
      <c r="J706" t="s">
        <v>7260</v>
      </c>
      <c r="K706" t="s">
        <v>44</v>
      </c>
    </row>
    <row r="707" spans="1:11" x14ac:dyDescent="0.35">
      <c r="A707">
        <v>2517</v>
      </c>
      <c r="B707" t="s">
        <v>7261</v>
      </c>
      <c r="C707">
        <v>30</v>
      </c>
      <c r="D707" t="s">
        <v>7262</v>
      </c>
      <c r="E707" t="s">
        <v>31</v>
      </c>
      <c r="F707" t="s">
        <v>57</v>
      </c>
      <c r="G707" t="s">
        <v>15</v>
      </c>
      <c r="H707" t="s">
        <v>16</v>
      </c>
      <c r="I707" t="s">
        <v>26</v>
      </c>
      <c r="J707" t="s">
        <v>7263</v>
      </c>
      <c r="K707" t="s">
        <v>37</v>
      </c>
    </row>
    <row r="708" spans="1:11" x14ac:dyDescent="0.35">
      <c r="A708">
        <v>2534</v>
      </c>
      <c r="B708" t="s">
        <v>7311</v>
      </c>
      <c r="C708">
        <v>30</v>
      </c>
      <c r="D708" t="s">
        <v>7312</v>
      </c>
      <c r="E708" t="s">
        <v>149</v>
      </c>
      <c r="F708" t="s">
        <v>40</v>
      </c>
      <c r="G708" t="s">
        <v>33</v>
      </c>
      <c r="H708" t="s">
        <v>34</v>
      </c>
      <c r="I708" t="s">
        <v>58</v>
      </c>
      <c r="J708" t="s">
        <v>7313</v>
      </c>
      <c r="K708" t="s">
        <v>76</v>
      </c>
    </row>
    <row r="709" spans="1:11" x14ac:dyDescent="0.35">
      <c r="A709">
        <v>2537</v>
      </c>
      <c r="B709" t="s">
        <v>7319</v>
      </c>
      <c r="C709">
        <v>30</v>
      </c>
      <c r="D709" t="s">
        <v>7320</v>
      </c>
      <c r="E709" t="s">
        <v>16</v>
      </c>
      <c r="F709" t="s">
        <v>14</v>
      </c>
      <c r="G709" t="s">
        <v>80</v>
      </c>
      <c r="H709" t="s">
        <v>32</v>
      </c>
      <c r="I709" t="s">
        <v>48</v>
      </c>
      <c r="J709" t="s">
        <v>7321</v>
      </c>
      <c r="K709" t="s">
        <v>37</v>
      </c>
    </row>
    <row r="710" spans="1:11" x14ac:dyDescent="0.35">
      <c r="A710">
        <v>2573</v>
      </c>
      <c r="B710" t="s">
        <v>7421</v>
      </c>
      <c r="C710">
        <v>30</v>
      </c>
      <c r="D710" t="s">
        <v>7422</v>
      </c>
      <c r="E710" t="s">
        <v>16</v>
      </c>
      <c r="F710" t="s">
        <v>32</v>
      </c>
      <c r="G710" t="s">
        <v>24</v>
      </c>
      <c r="H710" t="s">
        <v>25</v>
      </c>
      <c r="I710" t="s">
        <v>35</v>
      </c>
      <c r="J710" t="s">
        <v>7423</v>
      </c>
      <c r="K710" t="s">
        <v>37</v>
      </c>
    </row>
    <row r="711" spans="1:11" x14ac:dyDescent="0.35">
      <c r="A711">
        <v>2576</v>
      </c>
      <c r="B711" t="s">
        <v>7430</v>
      </c>
      <c r="C711">
        <v>30</v>
      </c>
      <c r="D711" t="s">
        <v>7431</v>
      </c>
      <c r="E711" t="s">
        <v>177</v>
      </c>
      <c r="F711" t="s">
        <v>201</v>
      </c>
      <c r="G711" t="s">
        <v>62</v>
      </c>
      <c r="H711" t="s">
        <v>23</v>
      </c>
      <c r="I711" t="s">
        <v>63</v>
      </c>
      <c r="J711" t="s">
        <v>7432</v>
      </c>
      <c r="K711" t="s">
        <v>76</v>
      </c>
    </row>
    <row r="712" spans="1:11" x14ac:dyDescent="0.35">
      <c r="A712">
        <v>2582</v>
      </c>
      <c r="B712" t="s">
        <v>7448</v>
      </c>
      <c r="C712">
        <v>30</v>
      </c>
      <c r="D712" t="s">
        <v>7449</v>
      </c>
      <c r="E712" t="s">
        <v>42</v>
      </c>
      <c r="F712" t="s">
        <v>149</v>
      </c>
      <c r="G712" t="s">
        <v>47</v>
      </c>
      <c r="H712" t="s">
        <v>31</v>
      </c>
      <c r="I712" t="s">
        <v>102</v>
      </c>
      <c r="J712" t="s">
        <v>7450</v>
      </c>
      <c r="K712" t="s">
        <v>44</v>
      </c>
    </row>
    <row r="713" spans="1:11" x14ac:dyDescent="0.35">
      <c r="A713">
        <v>2584</v>
      </c>
      <c r="B713" t="s">
        <v>7453</v>
      </c>
      <c r="C713">
        <v>30</v>
      </c>
      <c r="D713" t="s">
        <v>7454</v>
      </c>
      <c r="E713" t="s">
        <v>79</v>
      </c>
      <c r="F713" t="s">
        <v>57</v>
      </c>
      <c r="G713" t="s">
        <v>87</v>
      </c>
      <c r="H713" t="s">
        <v>79</v>
      </c>
      <c r="I713" t="s">
        <v>26</v>
      </c>
      <c r="J713" t="s">
        <v>7455</v>
      </c>
      <c r="K713" t="s">
        <v>19</v>
      </c>
    </row>
    <row r="714" spans="1:11" x14ac:dyDescent="0.35">
      <c r="A714">
        <v>2601</v>
      </c>
      <c r="B714" t="s">
        <v>7500</v>
      </c>
      <c r="C714">
        <v>30</v>
      </c>
      <c r="D714" t="s">
        <v>7501</v>
      </c>
      <c r="E714" t="s">
        <v>67</v>
      </c>
      <c r="F714" t="s">
        <v>201</v>
      </c>
      <c r="G714" t="s">
        <v>87</v>
      </c>
      <c r="H714" t="s">
        <v>79</v>
      </c>
      <c r="I714" t="s">
        <v>88</v>
      </c>
      <c r="J714" t="s">
        <v>7502</v>
      </c>
      <c r="K714" t="s">
        <v>44</v>
      </c>
    </row>
    <row r="715" spans="1:11" x14ac:dyDescent="0.35">
      <c r="A715">
        <v>2606</v>
      </c>
      <c r="B715" t="s">
        <v>7513</v>
      </c>
      <c r="C715">
        <v>30</v>
      </c>
      <c r="D715" t="s">
        <v>7514</v>
      </c>
      <c r="E715" t="s">
        <v>31</v>
      </c>
      <c r="F715" t="s">
        <v>22</v>
      </c>
      <c r="G715" t="s">
        <v>120</v>
      </c>
      <c r="H715" t="s">
        <v>57</v>
      </c>
      <c r="I715" t="s">
        <v>58</v>
      </c>
      <c r="J715" t="s">
        <v>7515</v>
      </c>
      <c r="K715" t="s">
        <v>19</v>
      </c>
    </row>
    <row r="716" spans="1:11" x14ac:dyDescent="0.35">
      <c r="A716">
        <v>2610</v>
      </c>
      <c r="B716" t="s">
        <v>7523</v>
      </c>
      <c r="C716">
        <v>30</v>
      </c>
      <c r="D716" t="s">
        <v>7524</v>
      </c>
      <c r="E716" t="s">
        <v>177</v>
      </c>
      <c r="F716" t="s">
        <v>22</v>
      </c>
      <c r="G716" t="s">
        <v>41</v>
      </c>
      <c r="H716" t="s">
        <v>42</v>
      </c>
      <c r="I716" t="s">
        <v>48</v>
      </c>
      <c r="J716">
        <v>5984332263</v>
      </c>
      <c r="K716" t="s">
        <v>28</v>
      </c>
    </row>
    <row r="717" spans="1:11" x14ac:dyDescent="0.35">
      <c r="A717">
        <v>2615</v>
      </c>
      <c r="B717" t="s">
        <v>7537</v>
      </c>
      <c r="C717">
        <v>30</v>
      </c>
      <c r="D717" t="s">
        <v>7538</v>
      </c>
      <c r="E717" t="s">
        <v>133</v>
      </c>
      <c r="F717" t="s">
        <v>14</v>
      </c>
      <c r="G717" t="s">
        <v>24</v>
      </c>
      <c r="H717" t="s">
        <v>25</v>
      </c>
      <c r="I717" t="s">
        <v>35</v>
      </c>
      <c r="J717" t="s">
        <v>7539</v>
      </c>
      <c r="K717" t="s">
        <v>44</v>
      </c>
    </row>
    <row r="718" spans="1:11" x14ac:dyDescent="0.35">
      <c r="A718">
        <v>2631</v>
      </c>
      <c r="B718" t="s">
        <v>7584</v>
      </c>
      <c r="C718">
        <v>30</v>
      </c>
      <c r="D718" t="s">
        <v>7585</v>
      </c>
      <c r="E718" t="s">
        <v>25</v>
      </c>
      <c r="F718" t="s">
        <v>169</v>
      </c>
      <c r="G718" t="s">
        <v>62</v>
      </c>
      <c r="H718" t="s">
        <v>23</v>
      </c>
      <c r="I718" t="s">
        <v>88</v>
      </c>
      <c r="J718" t="s">
        <v>7586</v>
      </c>
      <c r="K718" t="s">
        <v>44</v>
      </c>
    </row>
    <row r="719" spans="1:11" x14ac:dyDescent="0.35">
      <c r="A719">
        <v>2702</v>
      </c>
      <c r="B719" t="s">
        <v>7781</v>
      </c>
      <c r="C719">
        <v>30</v>
      </c>
      <c r="D719" t="s">
        <v>7782</v>
      </c>
      <c r="E719" t="s">
        <v>101</v>
      </c>
      <c r="F719" t="s">
        <v>16</v>
      </c>
      <c r="G719" t="s">
        <v>62</v>
      </c>
      <c r="H719" t="s">
        <v>23</v>
      </c>
      <c r="I719" t="s">
        <v>26</v>
      </c>
      <c r="J719" t="s">
        <v>7783</v>
      </c>
      <c r="K719" t="s">
        <v>44</v>
      </c>
    </row>
    <row r="720" spans="1:11" x14ac:dyDescent="0.35">
      <c r="A720">
        <v>2742</v>
      </c>
      <c r="B720" t="s">
        <v>7895</v>
      </c>
      <c r="C720">
        <v>30</v>
      </c>
      <c r="D720" t="s">
        <v>7896</v>
      </c>
      <c r="E720" t="s">
        <v>22</v>
      </c>
      <c r="F720" t="s">
        <v>67</v>
      </c>
      <c r="G720" t="s">
        <v>47</v>
      </c>
      <c r="H720" t="s">
        <v>31</v>
      </c>
      <c r="I720" t="s">
        <v>53</v>
      </c>
      <c r="J720" t="s">
        <v>7897</v>
      </c>
      <c r="K720" t="s">
        <v>44</v>
      </c>
    </row>
    <row r="721" spans="1:11" x14ac:dyDescent="0.35">
      <c r="A721">
        <v>2745</v>
      </c>
      <c r="B721" t="s">
        <v>7903</v>
      </c>
      <c r="C721">
        <v>30</v>
      </c>
      <c r="D721" t="s">
        <v>7904</v>
      </c>
      <c r="E721" t="s">
        <v>40</v>
      </c>
      <c r="F721" t="s">
        <v>32</v>
      </c>
      <c r="G721" t="s">
        <v>24</v>
      </c>
      <c r="H721" t="s">
        <v>25</v>
      </c>
      <c r="I721" t="s">
        <v>146</v>
      </c>
      <c r="J721" t="s">
        <v>7905</v>
      </c>
      <c r="K721" t="s">
        <v>37</v>
      </c>
    </row>
    <row r="722" spans="1:11" x14ac:dyDescent="0.35">
      <c r="A722">
        <v>2754</v>
      </c>
      <c r="B722" t="s">
        <v>7929</v>
      </c>
      <c r="C722">
        <v>30</v>
      </c>
      <c r="D722" t="s">
        <v>7930</v>
      </c>
      <c r="E722" t="s">
        <v>22</v>
      </c>
      <c r="F722" t="s">
        <v>34</v>
      </c>
      <c r="G722" t="s">
        <v>41</v>
      </c>
      <c r="H722" t="s">
        <v>42</v>
      </c>
      <c r="I722" t="s">
        <v>91</v>
      </c>
      <c r="J722" t="s">
        <v>7931</v>
      </c>
      <c r="K722" t="s">
        <v>28</v>
      </c>
    </row>
    <row r="723" spans="1:11" x14ac:dyDescent="0.35">
      <c r="A723">
        <v>2755</v>
      </c>
      <c r="B723" t="s">
        <v>4981</v>
      </c>
      <c r="C723">
        <v>30</v>
      </c>
      <c r="D723" t="s">
        <v>7932</v>
      </c>
      <c r="E723" t="s">
        <v>32</v>
      </c>
      <c r="F723" t="s">
        <v>40</v>
      </c>
      <c r="G723" t="s">
        <v>24</v>
      </c>
      <c r="H723" t="s">
        <v>25</v>
      </c>
      <c r="I723" t="s">
        <v>35</v>
      </c>
      <c r="J723" t="s">
        <v>7933</v>
      </c>
      <c r="K723" t="s">
        <v>19</v>
      </c>
    </row>
    <row r="724" spans="1:11" x14ac:dyDescent="0.35">
      <c r="A724">
        <v>2790</v>
      </c>
      <c r="B724" t="s">
        <v>8028</v>
      </c>
      <c r="C724">
        <v>30</v>
      </c>
      <c r="D724" t="s">
        <v>8029</v>
      </c>
      <c r="E724" t="s">
        <v>25</v>
      </c>
      <c r="F724" t="s">
        <v>177</v>
      </c>
      <c r="G724" t="s">
        <v>62</v>
      </c>
      <c r="H724" t="s">
        <v>23</v>
      </c>
      <c r="I724" t="s">
        <v>116</v>
      </c>
      <c r="J724" t="s">
        <v>8030</v>
      </c>
      <c r="K724" t="s">
        <v>76</v>
      </c>
    </row>
    <row r="725" spans="1:11" x14ac:dyDescent="0.35">
      <c r="A725">
        <v>2798</v>
      </c>
      <c r="B725" t="s">
        <v>8050</v>
      </c>
      <c r="C725">
        <v>30</v>
      </c>
      <c r="D725" t="s">
        <v>8051</v>
      </c>
      <c r="E725" t="s">
        <v>79</v>
      </c>
      <c r="F725" t="s">
        <v>16</v>
      </c>
      <c r="G725" t="s">
        <v>87</v>
      </c>
      <c r="H725" t="s">
        <v>79</v>
      </c>
      <c r="I725" t="s">
        <v>58</v>
      </c>
      <c r="J725">
        <v>6878858358</v>
      </c>
      <c r="K725" t="s">
        <v>28</v>
      </c>
    </row>
    <row r="726" spans="1:11" x14ac:dyDescent="0.35">
      <c r="A726">
        <v>2823</v>
      </c>
      <c r="B726" t="s">
        <v>8120</v>
      </c>
      <c r="C726">
        <v>30</v>
      </c>
      <c r="D726" t="s">
        <v>8121</v>
      </c>
      <c r="E726" t="s">
        <v>34</v>
      </c>
      <c r="F726" t="s">
        <v>16</v>
      </c>
      <c r="G726" t="s">
        <v>52</v>
      </c>
      <c r="H726" t="s">
        <v>13</v>
      </c>
      <c r="I726" t="s">
        <v>35</v>
      </c>
      <c r="J726" t="s">
        <v>8122</v>
      </c>
      <c r="K726" t="s">
        <v>19</v>
      </c>
    </row>
    <row r="727" spans="1:11" x14ac:dyDescent="0.35">
      <c r="A727">
        <v>2865</v>
      </c>
      <c r="B727" t="s">
        <v>8236</v>
      </c>
      <c r="C727">
        <v>30</v>
      </c>
      <c r="D727" t="s">
        <v>8237</v>
      </c>
      <c r="E727" t="s">
        <v>169</v>
      </c>
      <c r="F727" t="s">
        <v>34</v>
      </c>
      <c r="G727" t="s">
        <v>15</v>
      </c>
      <c r="H727" t="s">
        <v>16</v>
      </c>
      <c r="I727" t="s">
        <v>91</v>
      </c>
      <c r="J727" t="s">
        <v>8238</v>
      </c>
      <c r="K727" t="s">
        <v>28</v>
      </c>
    </row>
    <row r="728" spans="1:11" x14ac:dyDescent="0.35">
      <c r="A728">
        <v>2866</v>
      </c>
      <c r="B728" t="s">
        <v>8239</v>
      </c>
      <c r="C728">
        <v>30</v>
      </c>
      <c r="D728" t="s">
        <v>8240</v>
      </c>
      <c r="E728" t="s">
        <v>22</v>
      </c>
      <c r="F728" t="s">
        <v>16</v>
      </c>
      <c r="G728" t="s">
        <v>33</v>
      </c>
      <c r="H728" t="s">
        <v>34</v>
      </c>
      <c r="I728" t="s">
        <v>48</v>
      </c>
      <c r="J728" t="s">
        <v>8241</v>
      </c>
      <c r="K728" t="s">
        <v>19</v>
      </c>
    </row>
    <row r="729" spans="1:11" x14ac:dyDescent="0.35">
      <c r="A729">
        <v>2874</v>
      </c>
      <c r="B729" t="s">
        <v>8262</v>
      </c>
      <c r="C729">
        <v>30</v>
      </c>
      <c r="D729" t="s">
        <v>8263</v>
      </c>
      <c r="E729" t="s">
        <v>67</v>
      </c>
      <c r="F729" t="s">
        <v>32</v>
      </c>
      <c r="G729" t="s">
        <v>87</v>
      </c>
      <c r="H729" t="s">
        <v>79</v>
      </c>
      <c r="I729" t="s">
        <v>58</v>
      </c>
      <c r="J729" t="s">
        <v>8264</v>
      </c>
      <c r="K729" t="s">
        <v>37</v>
      </c>
    </row>
    <row r="730" spans="1:11" x14ac:dyDescent="0.35">
      <c r="A730">
        <v>2898</v>
      </c>
      <c r="B730" t="s">
        <v>8328</v>
      </c>
      <c r="C730">
        <v>30</v>
      </c>
      <c r="D730" t="s">
        <v>8329</v>
      </c>
      <c r="E730" t="s">
        <v>149</v>
      </c>
      <c r="F730" t="s">
        <v>177</v>
      </c>
      <c r="G730" t="s">
        <v>80</v>
      </c>
      <c r="H730" t="s">
        <v>32</v>
      </c>
      <c r="I730" t="s">
        <v>53</v>
      </c>
      <c r="J730" t="s">
        <v>8330</v>
      </c>
      <c r="K730" t="s">
        <v>28</v>
      </c>
    </row>
    <row r="731" spans="1:11" x14ac:dyDescent="0.35">
      <c r="A731">
        <v>2925</v>
      </c>
      <c r="B731" t="s">
        <v>8405</v>
      </c>
      <c r="C731">
        <v>30</v>
      </c>
      <c r="D731" t="s">
        <v>8406</v>
      </c>
      <c r="E731" t="s">
        <v>22</v>
      </c>
      <c r="F731" t="s">
        <v>67</v>
      </c>
      <c r="G731" t="s">
        <v>80</v>
      </c>
      <c r="H731" t="s">
        <v>32</v>
      </c>
      <c r="I731" t="s">
        <v>88</v>
      </c>
      <c r="J731" t="s">
        <v>8407</v>
      </c>
      <c r="K731" t="s">
        <v>28</v>
      </c>
    </row>
    <row r="732" spans="1:11" x14ac:dyDescent="0.35">
      <c r="A732">
        <v>2947</v>
      </c>
      <c r="B732" t="s">
        <v>8470</v>
      </c>
      <c r="C732">
        <v>30</v>
      </c>
      <c r="D732" t="s">
        <v>8471</v>
      </c>
      <c r="E732" t="s">
        <v>16</v>
      </c>
      <c r="F732" t="s">
        <v>101</v>
      </c>
      <c r="G732" t="s">
        <v>41</v>
      </c>
      <c r="H732" t="s">
        <v>42</v>
      </c>
      <c r="I732" t="s">
        <v>102</v>
      </c>
      <c r="J732" t="s">
        <v>8472</v>
      </c>
      <c r="K732" t="s">
        <v>37</v>
      </c>
    </row>
    <row r="733" spans="1:11" x14ac:dyDescent="0.35">
      <c r="A733">
        <v>2949</v>
      </c>
      <c r="B733" t="s">
        <v>8475</v>
      </c>
      <c r="C733">
        <v>30</v>
      </c>
      <c r="D733" t="s">
        <v>8476</v>
      </c>
      <c r="E733" t="s">
        <v>101</v>
      </c>
      <c r="F733" t="s">
        <v>22</v>
      </c>
      <c r="G733" t="s">
        <v>120</v>
      </c>
      <c r="H733" t="s">
        <v>57</v>
      </c>
      <c r="I733" t="s">
        <v>53</v>
      </c>
      <c r="J733" t="s">
        <v>8477</v>
      </c>
      <c r="K733" t="s">
        <v>76</v>
      </c>
    </row>
    <row r="734" spans="1:11" x14ac:dyDescent="0.35">
      <c r="A734">
        <v>2990</v>
      </c>
      <c r="B734" t="s">
        <v>8588</v>
      </c>
      <c r="C734">
        <v>30</v>
      </c>
      <c r="D734" t="s">
        <v>8589</v>
      </c>
      <c r="E734" t="s">
        <v>31</v>
      </c>
      <c r="F734" t="s">
        <v>201</v>
      </c>
      <c r="G734" t="s">
        <v>120</v>
      </c>
      <c r="H734" t="s">
        <v>57</v>
      </c>
      <c r="I734" t="s">
        <v>48</v>
      </c>
      <c r="J734" t="s">
        <v>8590</v>
      </c>
      <c r="K734" t="s">
        <v>19</v>
      </c>
    </row>
    <row r="735" spans="1:11" x14ac:dyDescent="0.35">
      <c r="A735">
        <v>2996</v>
      </c>
      <c r="B735" t="s">
        <v>8605</v>
      </c>
      <c r="C735">
        <v>30</v>
      </c>
      <c r="D735" t="s">
        <v>8606</v>
      </c>
      <c r="E735" t="s">
        <v>25</v>
      </c>
      <c r="F735" t="s">
        <v>14</v>
      </c>
      <c r="G735" t="s">
        <v>62</v>
      </c>
      <c r="H735" t="s">
        <v>23</v>
      </c>
      <c r="I735" t="s">
        <v>68</v>
      </c>
      <c r="J735">
        <v>4555518865</v>
      </c>
      <c r="K735" t="s">
        <v>28</v>
      </c>
    </row>
    <row r="736" spans="1:11" x14ac:dyDescent="0.35">
      <c r="A736">
        <v>2999</v>
      </c>
      <c r="B736" t="s">
        <v>8613</v>
      </c>
      <c r="C736">
        <v>30</v>
      </c>
      <c r="D736" t="s">
        <v>8614</v>
      </c>
      <c r="E736" t="s">
        <v>34</v>
      </c>
      <c r="F736" t="s">
        <v>40</v>
      </c>
      <c r="G736" t="s">
        <v>80</v>
      </c>
      <c r="H736" t="s">
        <v>32</v>
      </c>
      <c r="I736" t="s">
        <v>170</v>
      </c>
      <c r="J736" t="s">
        <v>8615</v>
      </c>
      <c r="K736" t="s">
        <v>28</v>
      </c>
    </row>
    <row r="737" spans="1:11" x14ac:dyDescent="0.35">
      <c r="A737">
        <v>3000</v>
      </c>
      <c r="B737" t="s">
        <v>8616</v>
      </c>
      <c r="C737">
        <v>30</v>
      </c>
      <c r="D737" t="s">
        <v>8617</v>
      </c>
      <c r="E737" t="s">
        <v>40</v>
      </c>
      <c r="F737" t="s">
        <v>34</v>
      </c>
      <c r="G737" t="s">
        <v>120</v>
      </c>
      <c r="H737" t="s">
        <v>57</v>
      </c>
      <c r="I737" t="s">
        <v>68</v>
      </c>
      <c r="J737" t="s">
        <v>8618</v>
      </c>
      <c r="K737" t="s">
        <v>37</v>
      </c>
    </row>
    <row r="738" spans="1:11" x14ac:dyDescent="0.35">
      <c r="A738">
        <v>3008</v>
      </c>
      <c r="B738" t="s">
        <v>8640</v>
      </c>
      <c r="C738">
        <v>30</v>
      </c>
      <c r="D738" t="s">
        <v>8641</v>
      </c>
      <c r="E738" t="s">
        <v>14</v>
      </c>
      <c r="F738" t="s">
        <v>32</v>
      </c>
      <c r="G738" t="s">
        <v>62</v>
      </c>
      <c r="H738" t="s">
        <v>23</v>
      </c>
      <c r="I738" t="s">
        <v>58</v>
      </c>
      <c r="J738" t="s">
        <v>8642</v>
      </c>
      <c r="K738" t="s">
        <v>44</v>
      </c>
    </row>
    <row r="739" spans="1:11" x14ac:dyDescent="0.35">
      <c r="A739">
        <v>3019</v>
      </c>
      <c r="B739" t="s">
        <v>8671</v>
      </c>
      <c r="C739">
        <v>30</v>
      </c>
      <c r="D739" t="s">
        <v>8672</v>
      </c>
      <c r="E739" t="s">
        <v>201</v>
      </c>
      <c r="F739" t="s">
        <v>14</v>
      </c>
      <c r="G739" t="s">
        <v>52</v>
      </c>
      <c r="H739" t="s">
        <v>13</v>
      </c>
      <c r="I739" t="s">
        <v>53</v>
      </c>
      <c r="J739" t="s">
        <v>8673</v>
      </c>
      <c r="K739" t="s">
        <v>37</v>
      </c>
    </row>
    <row r="740" spans="1:11" x14ac:dyDescent="0.35">
      <c r="A740">
        <v>3031</v>
      </c>
      <c r="B740" t="s">
        <v>8706</v>
      </c>
      <c r="C740">
        <v>30</v>
      </c>
      <c r="D740" t="s">
        <v>8707</v>
      </c>
      <c r="E740" t="s">
        <v>133</v>
      </c>
      <c r="F740" t="s">
        <v>101</v>
      </c>
      <c r="G740" t="s">
        <v>24</v>
      </c>
      <c r="H740" t="s">
        <v>25</v>
      </c>
      <c r="I740" t="s">
        <v>26</v>
      </c>
      <c r="J740" t="s">
        <v>8708</v>
      </c>
      <c r="K740" t="s">
        <v>76</v>
      </c>
    </row>
    <row r="741" spans="1:11" x14ac:dyDescent="0.35">
      <c r="A741">
        <v>3037</v>
      </c>
      <c r="B741" t="s">
        <v>8724</v>
      </c>
      <c r="C741">
        <v>30</v>
      </c>
      <c r="D741" t="s">
        <v>8725</v>
      </c>
      <c r="E741" t="s">
        <v>32</v>
      </c>
      <c r="F741" t="s">
        <v>201</v>
      </c>
      <c r="G741" t="s">
        <v>120</v>
      </c>
      <c r="H741" t="s">
        <v>57</v>
      </c>
      <c r="I741" t="s">
        <v>63</v>
      </c>
      <c r="J741" t="s">
        <v>8726</v>
      </c>
      <c r="K741" t="s">
        <v>28</v>
      </c>
    </row>
    <row r="742" spans="1:11" x14ac:dyDescent="0.35">
      <c r="A742">
        <v>3038</v>
      </c>
      <c r="B742" t="s">
        <v>8727</v>
      </c>
      <c r="C742">
        <v>30</v>
      </c>
      <c r="D742" t="s">
        <v>8728</v>
      </c>
      <c r="E742" t="s">
        <v>22</v>
      </c>
      <c r="F742" t="s">
        <v>25</v>
      </c>
      <c r="G742" t="s">
        <v>41</v>
      </c>
      <c r="H742" t="s">
        <v>42</v>
      </c>
      <c r="I742" t="s">
        <v>170</v>
      </c>
      <c r="J742" t="s">
        <v>8729</v>
      </c>
      <c r="K742" t="s">
        <v>44</v>
      </c>
    </row>
    <row r="743" spans="1:11" x14ac:dyDescent="0.35">
      <c r="A743">
        <v>3055</v>
      </c>
      <c r="B743" t="s">
        <v>8778</v>
      </c>
      <c r="C743">
        <v>30</v>
      </c>
      <c r="D743" t="s">
        <v>8779</v>
      </c>
      <c r="E743" t="s">
        <v>201</v>
      </c>
      <c r="F743" t="s">
        <v>31</v>
      </c>
      <c r="G743" t="s">
        <v>15</v>
      </c>
      <c r="H743" t="s">
        <v>16</v>
      </c>
      <c r="I743" t="s">
        <v>53</v>
      </c>
      <c r="J743" t="s">
        <v>8780</v>
      </c>
      <c r="K743" t="s">
        <v>37</v>
      </c>
    </row>
    <row r="744" spans="1:11" x14ac:dyDescent="0.35">
      <c r="A744">
        <v>3058</v>
      </c>
      <c r="B744" t="s">
        <v>8787</v>
      </c>
      <c r="C744">
        <v>30</v>
      </c>
      <c r="D744" t="s">
        <v>8788</v>
      </c>
      <c r="E744" t="s">
        <v>67</v>
      </c>
      <c r="F744" t="s">
        <v>169</v>
      </c>
      <c r="G744" t="s">
        <v>120</v>
      </c>
      <c r="H744" t="s">
        <v>57</v>
      </c>
      <c r="I744" t="s">
        <v>35</v>
      </c>
      <c r="J744" t="s">
        <v>8789</v>
      </c>
      <c r="K744" t="s">
        <v>19</v>
      </c>
    </row>
    <row r="745" spans="1:11" x14ac:dyDescent="0.35">
      <c r="A745">
        <v>3084</v>
      </c>
      <c r="B745" t="s">
        <v>8861</v>
      </c>
      <c r="C745">
        <v>30</v>
      </c>
      <c r="D745" t="s">
        <v>8862</v>
      </c>
      <c r="E745" t="s">
        <v>14</v>
      </c>
      <c r="F745" t="s">
        <v>25</v>
      </c>
      <c r="G745" t="s">
        <v>41</v>
      </c>
      <c r="H745" t="s">
        <v>42</v>
      </c>
      <c r="I745" t="s">
        <v>116</v>
      </c>
      <c r="J745" t="s">
        <v>8863</v>
      </c>
      <c r="K745" t="s">
        <v>28</v>
      </c>
    </row>
    <row r="746" spans="1:11" x14ac:dyDescent="0.35">
      <c r="A746">
        <v>3091</v>
      </c>
      <c r="B746" t="s">
        <v>8882</v>
      </c>
      <c r="C746">
        <v>30</v>
      </c>
      <c r="D746" t="s">
        <v>8883</v>
      </c>
      <c r="E746" t="s">
        <v>177</v>
      </c>
      <c r="F746" t="s">
        <v>13</v>
      </c>
      <c r="G746" t="s">
        <v>80</v>
      </c>
      <c r="H746" t="s">
        <v>32</v>
      </c>
      <c r="I746" t="s">
        <v>63</v>
      </c>
      <c r="J746" t="s">
        <v>8884</v>
      </c>
      <c r="K746" t="s">
        <v>76</v>
      </c>
    </row>
    <row r="747" spans="1:11" x14ac:dyDescent="0.35">
      <c r="A747">
        <v>3101</v>
      </c>
      <c r="B747" t="s">
        <v>8910</v>
      </c>
      <c r="C747">
        <v>30</v>
      </c>
      <c r="D747" t="s">
        <v>8911</v>
      </c>
      <c r="E747" t="s">
        <v>169</v>
      </c>
      <c r="F747" t="s">
        <v>101</v>
      </c>
      <c r="G747" t="s">
        <v>52</v>
      </c>
      <c r="H747" t="s">
        <v>13</v>
      </c>
      <c r="I747" t="s">
        <v>53</v>
      </c>
      <c r="J747" t="s">
        <v>8912</v>
      </c>
      <c r="K747" t="s">
        <v>76</v>
      </c>
    </row>
    <row r="748" spans="1:11" x14ac:dyDescent="0.35">
      <c r="A748">
        <v>3108</v>
      </c>
      <c r="B748" t="s">
        <v>8929</v>
      </c>
      <c r="C748">
        <v>30</v>
      </c>
      <c r="D748" t="s">
        <v>8930</v>
      </c>
      <c r="E748" t="s">
        <v>57</v>
      </c>
      <c r="F748" t="s">
        <v>67</v>
      </c>
      <c r="G748" t="s">
        <v>15</v>
      </c>
      <c r="H748" t="s">
        <v>16</v>
      </c>
      <c r="I748" t="s">
        <v>58</v>
      </c>
      <c r="J748" t="s">
        <v>8931</v>
      </c>
      <c r="K748" t="s">
        <v>76</v>
      </c>
    </row>
    <row r="749" spans="1:11" x14ac:dyDescent="0.35">
      <c r="A749">
        <v>3126</v>
      </c>
      <c r="B749" t="s">
        <v>8980</v>
      </c>
      <c r="C749">
        <v>30</v>
      </c>
      <c r="D749" t="s">
        <v>8981</v>
      </c>
      <c r="E749" t="s">
        <v>16</v>
      </c>
      <c r="F749" t="s">
        <v>14</v>
      </c>
      <c r="G749" t="s">
        <v>15</v>
      </c>
      <c r="H749" t="s">
        <v>16</v>
      </c>
      <c r="I749" t="s">
        <v>88</v>
      </c>
      <c r="J749" t="s">
        <v>8982</v>
      </c>
      <c r="K749" t="s">
        <v>37</v>
      </c>
    </row>
    <row r="750" spans="1:11" x14ac:dyDescent="0.35">
      <c r="A750">
        <v>3141</v>
      </c>
      <c r="B750" t="s">
        <v>9023</v>
      </c>
      <c r="C750">
        <v>30</v>
      </c>
      <c r="D750" t="s">
        <v>9024</v>
      </c>
      <c r="E750" t="s">
        <v>13</v>
      </c>
      <c r="F750" t="s">
        <v>67</v>
      </c>
      <c r="G750" t="s">
        <v>87</v>
      </c>
      <c r="H750" t="s">
        <v>79</v>
      </c>
      <c r="I750" t="s">
        <v>53</v>
      </c>
      <c r="J750" t="s">
        <v>9025</v>
      </c>
      <c r="K750" t="s">
        <v>37</v>
      </c>
    </row>
    <row r="751" spans="1:11" x14ac:dyDescent="0.35">
      <c r="A751">
        <v>6298</v>
      </c>
      <c r="B751" t="s">
        <v>17909</v>
      </c>
      <c r="C751">
        <v>30</v>
      </c>
      <c r="D751" t="s">
        <v>17910</v>
      </c>
      <c r="E751" t="s">
        <v>31</v>
      </c>
      <c r="F751" t="s">
        <v>177</v>
      </c>
      <c r="G751" t="s">
        <v>41</v>
      </c>
      <c r="H751" t="s">
        <v>42</v>
      </c>
      <c r="I751" t="s">
        <v>170</v>
      </c>
      <c r="J751" t="s">
        <v>17911</v>
      </c>
      <c r="K751" t="s">
        <v>19</v>
      </c>
    </row>
    <row r="752" spans="1:11" x14ac:dyDescent="0.35">
      <c r="A752">
        <v>6319</v>
      </c>
      <c r="B752" t="s">
        <v>17969</v>
      </c>
      <c r="C752">
        <v>30</v>
      </c>
      <c r="D752" t="s">
        <v>17970</v>
      </c>
      <c r="E752" t="s">
        <v>13</v>
      </c>
      <c r="F752" t="s">
        <v>133</v>
      </c>
      <c r="G752" t="s">
        <v>52</v>
      </c>
      <c r="H752" t="s">
        <v>13</v>
      </c>
      <c r="I752" t="s">
        <v>91</v>
      </c>
      <c r="J752" t="s">
        <v>17971</v>
      </c>
      <c r="K752" t="s">
        <v>76</v>
      </c>
    </row>
    <row r="753" spans="1:11" x14ac:dyDescent="0.35">
      <c r="A753">
        <v>6327</v>
      </c>
      <c r="B753" t="s">
        <v>17992</v>
      </c>
      <c r="C753">
        <v>30</v>
      </c>
      <c r="D753" t="s">
        <v>17993</v>
      </c>
      <c r="E753" t="s">
        <v>16</v>
      </c>
      <c r="F753" t="s">
        <v>34</v>
      </c>
      <c r="G753" t="s">
        <v>24</v>
      </c>
      <c r="H753" t="s">
        <v>25</v>
      </c>
      <c r="I753" t="s">
        <v>63</v>
      </c>
      <c r="J753" t="s">
        <v>17994</v>
      </c>
      <c r="K753" t="s">
        <v>44</v>
      </c>
    </row>
    <row r="754" spans="1:11" x14ac:dyDescent="0.35">
      <c r="A754">
        <v>6334</v>
      </c>
      <c r="B754" t="s">
        <v>18012</v>
      </c>
      <c r="C754">
        <v>30</v>
      </c>
      <c r="D754" t="s">
        <v>18013</v>
      </c>
      <c r="E754" t="s">
        <v>101</v>
      </c>
      <c r="F754" t="s">
        <v>40</v>
      </c>
      <c r="G754" t="s">
        <v>87</v>
      </c>
      <c r="H754" t="s">
        <v>79</v>
      </c>
      <c r="I754" t="s">
        <v>170</v>
      </c>
      <c r="J754" t="s">
        <v>18014</v>
      </c>
      <c r="K754" t="s">
        <v>19</v>
      </c>
    </row>
    <row r="755" spans="1:11" x14ac:dyDescent="0.35">
      <c r="A755">
        <v>6349</v>
      </c>
      <c r="B755" t="s">
        <v>18055</v>
      </c>
      <c r="C755">
        <v>30</v>
      </c>
      <c r="D755" t="s">
        <v>18056</v>
      </c>
      <c r="E755" t="s">
        <v>177</v>
      </c>
      <c r="F755" t="s">
        <v>42</v>
      </c>
      <c r="G755" t="s">
        <v>24</v>
      </c>
      <c r="H755" t="s">
        <v>25</v>
      </c>
      <c r="I755" t="s">
        <v>26</v>
      </c>
      <c r="J755" t="s">
        <v>18057</v>
      </c>
      <c r="K755" t="s">
        <v>76</v>
      </c>
    </row>
    <row r="756" spans="1:11" x14ac:dyDescent="0.35">
      <c r="A756">
        <v>6355</v>
      </c>
      <c r="B756" t="s">
        <v>18072</v>
      </c>
      <c r="C756">
        <v>30</v>
      </c>
      <c r="D756" t="s">
        <v>18073</v>
      </c>
      <c r="E756" t="s">
        <v>149</v>
      </c>
      <c r="F756" t="s">
        <v>79</v>
      </c>
      <c r="G756" t="s">
        <v>33</v>
      </c>
      <c r="H756" t="s">
        <v>34</v>
      </c>
      <c r="I756" t="s">
        <v>17</v>
      </c>
      <c r="J756" t="s">
        <v>18074</v>
      </c>
      <c r="K756" t="s">
        <v>28</v>
      </c>
    </row>
    <row r="757" spans="1:11" x14ac:dyDescent="0.35">
      <c r="A757">
        <v>6360</v>
      </c>
      <c r="B757" t="s">
        <v>18087</v>
      </c>
      <c r="C757">
        <v>30</v>
      </c>
      <c r="D757" t="s">
        <v>18088</v>
      </c>
      <c r="E757" t="s">
        <v>31</v>
      </c>
      <c r="F757" t="s">
        <v>79</v>
      </c>
      <c r="G757" t="s">
        <v>80</v>
      </c>
      <c r="H757" t="s">
        <v>32</v>
      </c>
      <c r="I757" t="s">
        <v>146</v>
      </c>
      <c r="J757" t="s">
        <v>18089</v>
      </c>
      <c r="K757" t="s">
        <v>44</v>
      </c>
    </row>
    <row r="758" spans="1:11" x14ac:dyDescent="0.35">
      <c r="A758">
        <v>6361</v>
      </c>
      <c r="B758" t="s">
        <v>18090</v>
      </c>
      <c r="C758">
        <v>30</v>
      </c>
      <c r="D758" t="s">
        <v>18091</v>
      </c>
      <c r="E758" t="s">
        <v>31</v>
      </c>
      <c r="F758" t="s">
        <v>16</v>
      </c>
      <c r="G758" t="s">
        <v>80</v>
      </c>
      <c r="H758" t="s">
        <v>32</v>
      </c>
      <c r="I758" t="s">
        <v>63</v>
      </c>
      <c r="J758" t="s">
        <v>18092</v>
      </c>
      <c r="K758" t="s">
        <v>37</v>
      </c>
    </row>
    <row r="759" spans="1:11" x14ac:dyDescent="0.35">
      <c r="A759">
        <v>6381</v>
      </c>
      <c r="B759" t="s">
        <v>18147</v>
      </c>
      <c r="C759">
        <v>30</v>
      </c>
      <c r="D759" t="s">
        <v>18148</v>
      </c>
      <c r="E759" t="s">
        <v>177</v>
      </c>
      <c r="F759" t="s">
        <v>42</v>
      </c>
      <c r="G759" t="s">
        <v>87</v>
      </c>
      <c r="H759" t="s">
        <v>79</v>
      </c>
      <c r="I759" t="s">
        <v>91</v>
      </c>
      <c r="J759" t="s">
        <v>18149</v>
      </c>
      <c r="K759" t="s">
        <v>44</v>
      </c>
    </row>
    <row r="760" spans="1:11" x14ac:dyDescent="0.35">
      <c r="A760">
        <v>6393</v>
      </c>
      <c r="B760" t="s">
        <v>18178</v>
      </c>
      <c r="C760">
        <v>30</v>
      </c>
      <c r="D760" t="s">
        <v>18179</v>
      </c>
      <c r="E760" t="s">
        <v>25</v>
      </c>
      <c r="F760" t="s">
        <v>201</v>
      </c>
      <c r="G760" t="s">
        <v>41</v>
      </c>
      <c r="H760" t="s">
        <v>42</v>
      </c>
      <c r="I760" t="s">
        <v>146</v>
      </c>
      <c r="J760" t="s">
        <v>18180</v>
      </c>
      <c r="K760" t="s">
        <v>37</v>
      </c>
    </row>
    <row r="761" spans="1:11" x14ac:dyDescent="0.35">
      <c r="A761">
        <v>6408</v>
      </c>
      <c r="B761" t="s">
        <v>18218</v>
      </c>
      <c r="C761">
        <v>30</v>
      </c>
      <c r="D761" t="s">
        <v>18219</v>
      </c>
      <c r="E761" t="s">
        <v>201</v>
      </c>
      <c r="F761" t="s">
        <v>40</v>
      </c>
      <c r="G761" t="s">
        <v>52</v>
      </c>
      <c r="H761" t="s">
        <v>13</v>
      </c>
      <c r="I761" t="s">
        <v>53</v>
      </c>
      <c r="J761" t="s">
        <v>18220</v>
      </c>
      <c r="K761" t="s">
        <v>76</v>
      </c>
    </row>
    <row r="762" spans="1:11" x14ac:dyDescent="0.35">
      <c r="A762">
        <v>6430</v>
      </c>
      <c r="B762" t="s">
        <v>18280</v>
      </c>
      <c r="C762">
        <v>30</v>
      </c>
      <c r="D762" t="s">
        <v>18281</v>
      </c>
      <c r="E762" t="s">
        <v>23</v>
      </c>
      <c r="F762" t="s">
        <v>67</v>
      </c>
      <c r="G762" t="s">
        <v>33</v>
      </c>
      <c r="H762" t="s">
        <v>34</v>
      </c>
      <c r="I762" t="s">
        <v>170</v>
      </c>
      <c r="J762" t="s">
        <v>18282</v>
      </c>
      <c r="K762" t="s">
        <v>28</v>
      </c>
    </row>
    <row r="763" spans="1:11" x14ac:dyDescent="0.35">
      <c r="A763">
        <v>6451</v>
      </c>
      <c r="B763" t="s">
        <v>18341</v>
      </c>
      <c r="C763">
        <v>30</v>
      </c>
      <c r="D763" t="s">
        <v>18342</v>
      </c>
      <c r="E763" t="s">
        <v>32</v>
      </c>
      <c r="F763" t="s">
        <v>22</v>
      </c>
      <c r="G763" t="s">
        <v>62</v>
      </c>
      <c r="H763" t="s">
        <v>23</v>
      </c>
      <c r="I763" t="s">
        <v>102</v>
      </c>
      <c r="J763" t="s">
        <v>18343</v>
      </c>
      <c r="K763" t="s">
        <v>28</v>
      </c>
    </row>
    <row r="764" spans="1:11" x14ac:dyDescent="0.35">
      <c r="A764">
        <v>6469</v>
      </c>
      <c r="B764" t="s">
        <v>18393</v>
      </c>
      <c r="C764">
        <v>30</v>
      </c>
      <c r="D764" t="s">
        <v>18394</v>
      </c>
      <c r="E764" t="s">
        <v>201</v>
      </c>
      <c r="F764" t="s">
        <v>31</v>
      </c>
      <c r="G764" t="s">
        <v>80</v>
      </c>
      <c r="H764" t="s">
        <v>32</v>
      </c>
      <c r="I764" t="s">
        <v>170</v>
      </c>
      <c r="J764" t="s">
        <v>18395</v>
      </c>
      <c r="K764" t="s">
        <v>28</v>
      </c>
    </row>
    <row r="765" spans="1:11" x14ac:dyDescent="0.35">
      <c r="A765">
        <v>6471</v>
      </c>
      <c r="B765" t="s">
        <v>18398</v>
      </c>
      <c r="C765">
        <v>30</v>
      </c>
      <c r="D765" t="s">
        <v>18399</v>
      </c>
      <c r="E765" t="s">
        <v>79</v>
      </c>
      <c r="F765" t="s">
        <v>14</v>
      </c>
      <c r="G765" t="s">
        <v>41</v>
      </c>
      <c r="H765" t="s">
        <v>42</v>
      </c>
      <c r="I765" t="s">
        <v>63</v>
      </c>
      <c r="J765" t="s">
        <v>18400</v>
      </c>
      <c r="K765" t="s">
        <v>19</v>
      </c>
    </row>
    <row r="766" spans="1:11" x14ac:dyDescent="0.35">
      <c r="A766">
        <v>6473</v>
      </c>
      <c r="B766" t="s">
        <v>18404</v>
      </c>
      <c r="C766">
        <v>30</v>
      </c>
      <c r="D766" t="s">
        <v>18405</v>
      </c>
      <c r="E766" t="s">
        <v>169</v>
      </c>
      <c r="F766" t="s">
        <v>13</v>
      </c>
      <c r="G766" t="s">
        <v>120</v>
      </c>
      <c r="H766" t="s">
        <v>57</v>
      </c>
      <c r="I766" t="s">
        <v>91</v>
      </c>
      <c r="J766" t="s">
        <v>18406</v>
      </c>
      <c r="K766" t="s">
        <v>19</v>
      </c>
    </row>
    <row r="767" spans="1:11" x14ac:dyDescent="0.35">
      <c r="A767">
        <v>6495</v>
      </c>
      <c r="B767" t="s">
        <v>18465</v>
      </c>
      <c r="C767">
        <v>30</v>
      </c>
      <c r="D767" t="s">
        <v>18466</v>
      </c>
      <c r="E767" t="s">
        <v>177</v>
      </c>
      <c r="F767" t="s">
        <v>23</v>
      </c>
      <c r="G767" t="s">
        <v>80</v>
      </c>
      <c r="H767" t="s">
        <v>32</v>
      </c>
      <c r="I767" t="s">
        <v>17</v>
      </c>
      <c r="J767" t="s">
        <v>18467</v>
      </c>
      <c r="K767" t="s">
        <v>37</v>
      </c>
    </row>
    <row r="768" spans="1:11" x14ac:dyDescent="0.35">
      <c r="A768">
        <v>6512</v>
      </c>
      <c r="B768" t="s">
        <v>18513</v>
      </c>
      <c r="C768">
        <v>30</v>
      </c>
      <c r="D768" t="s">
        <v>18514</v>
      </c>
      <c r="E768" t="s">
        <v>169</v>
      </c>
      <c r="F768" t="s">
        <v>32</v>
      </c>
      <c r="G768" t="s">
        <v>120</v>
      </c>
      <c r="H768" t="s">
        <v>57</v>
      </c>
      <c r="I768" t="s">
        <v>102</v>
      </c>
      <c r="J768" t="s">
        <v>18515</v>
      </c>
      <c r="K768" t="s">
        <v>76</v>
      </c>
    </row>
    <row r="769" spans="1:11" x14ac:dyDescent="0.35">
      <c r="A769">
        <v>6517</v>
      </c>
      <c r="B769" t="s">
        <v>18527</v>
      </c>
      <c r="C769">
        <v>30</v>
      </c>
      <c r="D769" t="s">
        <v>18528</v>
      </c>
      <c r="E769" t="s">
        <v>177</v>
      </c>
      <c r="F769" t="s">
        <v>23</v>
      </c>
      <c r="G769" t="s">
        <v>80</v>
      </c>
      <c r="H769" t="s">
        <v>32</v>
      </c>
      <c r="I769" t="s">
        <v>53</v>
      </c>
      <c r="J769" t="s">
        <v>18529</v>
      </c>
      <c r="K769" t="s">
        <v>28</v>
      </c>
    </row>
    <row r="770" spans="1:11" x14ac:dyDescent="0.35">
      <c r="A770">
        <v>6541</v>
      </c>
      <c r="B770" t="s">
        <v>18594</v>
      </c>
      <c r="C770">
        <v>30</v>
      </c>
      <c r="D770" t="s">
        <v>18595</v>
      </c>
      <c r="E770" t="s">
        <v>201</v>
      </c>
      <c r="F770" t="s">
        <v>22</v>
      </c>
      <c r="G770" t="s">
        <v>87</v>
      </c>
      <c r="H770" t="s">
        <v>79</v>
      </c>
      <c r="I770" t="s">
        <v>17</v>
      </c>
      <c r="J770" t="s">
        <v>18596</v>
      </c>
      <c r="K770" t="s">
        <v>44</v>
      </c>
    </row>
    <row r="771" spans="1:11" x14ac:dyDescent="0.35">
      <c r="A771">
        <v>6555</v>
      </c>
      <c r="B771" t="s">
        <v>18633</v>
      </c>
      <c r="C771">
        <v>30</v>
      </c>
      <c r="D771" t="s">
        <v>18634</v>
      </c>
      <c r="E771" t="s">
        <v>67</v>
      </c>
      <c r="F771" t="s">
        <v>32</v>
      </c>
      <c r="G771" t="s">
        <v>80</v>
      </c>
      <c r="H771" t="s">
        <v>32</v>
      </c>
      <c r="I771" t="s">
        <v>48</v>
      </c>
      <c r="J771" t="s">
        <v>18635</v>
      </c>
      <c r="K771" t="s">
        <v>28</v>
      </c>
    </row>
    <row r="772" spans="1:11" x14ac:dyDescent="0.35">
      <c r="A772">
        <v>6577</v>
      </c>
      <c r="B772" t="s">
        <v>18692</v>
      </c>
      <c r="C772">
        <v>30</v>
      </c>
      <c r="D772" t="s">
        <v>18693</v>
      </c>
      <c r="E772" t="s">
        <v>101</v>
      </c>
      <c r="F772" t="s">
        <v>57</v>
      </c>
      <c r="G772" t="s">
        <v>120</v>
      </c>
      <c r="H772" t="s">
        <v>57</v>
      </c>
      <c r="I772" t="s">
        <v>58</v>
      </c>
      <c r="J772" t="s">
        <v>18694</v>
      </c>
      <c r="K772" t="s">
        <v>19</v>
      </c>
    </row>
    <row r="773" spans="1:11" x14ac:dyDescent="0.35">
      <c r="A773">
        <v>6581</v>
      </c>
      <c r="B773" t="s">
        <v>18704</v>
      </c>
      <c r="C773">
        <v>30</v>
      </c>
      <c r="D773" t="s">
        <v>18705</v>
      </c>
      <c r="E773" t="s">
        <v>25</v>
      </c>
      <c r="F773" t="s">
        <v>177</v>
      </c>
      <c r="G773" t="s">
        <v>15</v>
      </c>
      <c r="H773" t="s">
        <v>16</v>
      </c>
      <c r="I773" t="s">
        <v>17</v>
      </c>
      <c r="J773" t="s">
        <v>18706</v>
      </c>
      <c r="K773" t="s">
        <v>76</v>
      </c>
    </row>
    <row r="774" spans="1:11" x14ac:dyDescent="0.35">
      <c r="A774">
        <v>6592</v>
      </c>
      <c r="B774" t="s">
        <v>18736</v>
      </c>
      <c r="C774">
        <v>30</v>
      </c>
      <c r="D774" t="s">
        <v>18737</v>
      </c>
      <c r="E774" t="s">
        <v>32</v>
      </c>
      <c r="F774" t="s">
        <v>169</v>
      </c>
      <c r="G774" t="s">
        <v>80</v>
      </c>
      <c r="H774" t="s">
        <v>32</v>
      </c>
      <c r="I774" t="s">
        <v>17</v>
      </c>
      <c r="J774">
        <v>5072616823</v>
      </c>
      <c r="K774" t="s">
        <v>37</v>
      </c>
    </row>
    <row r="775" spans="1:11" x14ac:dyDescent="0.35">
      <c r="A775">
        <v>6606</v>
      </c>
      <c r="B775" t="s">
        <v>18775</v>
      </c>
      <c r="C775">
        <v>30</v>
      </c>
      <c r="D775" t="s">
        <v>18776</v>
      </c>
      <c r="E775" t="s">
        <v>101</v>
      </c>
      <c r="F775" t="s">
        <v>42</v>
      </c>
      <c r="G775" t="s">
        <v>47</v>
      </c>
      <c r="H775" t="s">
        <v>31</v>
      </c>
      <c r="I775" t="s">
        <v>48</v>
      </c>
      <c r="J775" t="s">
        <v>18777</v>
      </c>
      <c r="K775" t="s">
        <v>76</v>
      </c>
    </row>
    <row r="776" spans="1:11" x14ac:dyDescent="0.35">
      <c r="A776">
        <v>6618</v>
      </c>
      <c r="B776" t="s">
        <v>18808</v>
      </c>
      <c r="C776">
        <v>30</v>
      </c>
      <c r="D776" t="s">
        <v>18809</v>
      </c>
      <c r="E776" t="s">
        <v>14</v>
      </c>
      <c r="F776" t="s">
        <v>57</v>
      </c>
      <c r="G776" t="s">
        <v>24</v>
      </c>
      <c r="H776" t="s">
        <v>25</v>
      </c>
      <c r="I776" t="s">
        <v>35</v>
      </c>
      <c r="J776" t="s">
        <v>18810</v>
      </c>
      <c r="K776" t="s">
        <v>44</v>
      </c>
    </row>
    <row r="777" spans="1:11" x14ac:dyDescent="0.35">
      <c r="A777">
        <v>6635</v>
      </c>
      <c r="B777" t="s">
        <v>18857</v>
      </c>
      <c r="C777">
        <v>30</v>
      </c>
      <c r="D777" t="s">
        <v>18858</v>
      </c>
      <c r="E777" t="s">
        <v>25</v>
      </c>
      <c r="F777" t="s">
        <v>149</v>
      </c>
      <c r="G777" t="s">
        <v>33</v>
      </c>
      <c r="H777" t="s">
        <v>34</v>
      </c>
      <c r="I777" t="s">
        <v>146</v>
      </c>
      <c r="J777" t="s">
        <v>18859</v>
      </c>
      <c r="K777" t="s">
        <v>19</v>
      </c>
    </row>
    <row r="778" spans="1:11" x14ac:dyDescent="0.35">
      <c r="A778">
        <v>6644</v>
      </c>
      <c r="B778" t="s">
        <v>4208</v>
      </c>
      <c r="C778">
        <v>30</v>
      </c>
      <c r="D778" t="s">
        <v>18881</v>
      </c>
      <c r="E778" t="s">
        <v>31</v>
      </c>
      <c r="F778" t="s">
        <v>169</v>
      </c>
      <c r="G778" t="s">
        <v>87</v>
      </c>
      <c r="H778" t="s">
        <v>79</v>
      </c>
      <c r="I778" t="s">
        <v>170</v>
      </c>
      <c r="J778" t="s">
        <v>18882</v>
      </c>
      <c r="K778" t="s">
        <v>37</v>
      </c>
    </row>
    <row r="779" spans="1:11" x14ac:dyDescent="0.35">
      <c r="A779">
        <v>6647</v>
      </c>
      <c r="B779" t="s">
        <v>18889</v>
      </c>
      <c r="C779">
        <v>30</v>
      </c>
      <c r="D779" t="s">
        <v>18890</v>
      </c>
      <c r="E779" t="s">
        <v>22</v>
      </c>
      <c r="F779" t="s">
        <v>201</v>
      </c>
      <c r="G779" t="s">
        <v>15</v>
      </c>
      <c r="H779" t="s">
        <v>16</v>
      </c>
      <c r="I779" t="s">
        <v>35</v>
      </c>
      <c r="J779" t="s">
        <v>18891</v>
      </c>
      <c r="K779" t="s">
        <v>76</v>
      </c>
    </row>
    <row r="780" spans="1:11" x14ac:dyDescent="0.35">
      <c r="A780">
        <v>6651</v>
      </c>
      <c r="B780" t="s">
        <v>18901</v>
      </c>
      <c r="C780">
        <v>30</v>
      </c>
      <c r="D780" t="s">
        <v>18902</v>
      </c>
      <c r="E780" t="s">
        <v>169</v>
      </c>
      <c r="F780" t="s">
        <v>67</v>
      </c>
      <c r="G780" t="s">
        <v>47</v>
      </c>
      <c r="H780" t="s">
        <v>31</v>
      </c>
      <c r="I780" t="s">
        <v>17</v>
      </c>
      <c r="J780" t="s">
        <v>18903</v>
      </c>
      <c r="K780" t="s">
        <v>19</v>
      </c>
    </row>
    <row r="781" spans="1:11" x14ac:dyDescent="0.35">
      <c r="A781">
        <v>6653</v>
      </c>
      <c r="B781" t="s">
        <v>18907</v>
      </c>
      <c r="C781">
        <v>30</v>
      </c>
      <c r="D781" t="s">
        <v>18908</v>
      </c>
      <c r="E781" t="s">
        <v>149</v>
      </c>
      <c r="F781" t="s">
        <v>169</v>
      </c>
      <c r="G781" t="s">
        <v>41</v>
      </c>
      <c r="H781" t="s">
        <v>42</v>
      </c>
      <c r="I781" t="s">
        <v>88</v>
      </c>
      <c r="J781" t="s">
        <v>18909</v>
      </c>
      <c r="K781" t="s">
        <v>44</v>
      </c>
    </row>
    <row r="782" spans="1:11" x14ac:dyDescent="0.35">
      <c r="A782">
        <v>6664</v>
      </c>
      <c r="B782" t="s">
        <v>18940</v>
      </c>
      <c r="C782">
        <v>30</v>
      </c>
      <c r="D782" t="s">
        <v>18941</v>
      </c>
      <c r="E782" t="s">
        <v>31</v>
      </c>
      <c r="F782" t="s">
        <v>23</v>
      </c>
      <c r="G782" t="s">
        <v>87</v>
      </c>
      <c r="H782" t="s">
        <v>79</v>
      </c>
      <c r="I782" t="s">
        <v>102</v>
      </c>
      <c r="J782" t="s">
        <v>18942</v>
      </c>
      <c r="K782" t="s">
        <v>37</v>
      </c>
    </row>
    <row r="783" spans="1:11" x14ac:dyDescent="0.35">
      <c r="A783">
        <v>6671</v>
      </c>
      <c r="B783" t="s">
        <v>18961</v>
      </c>
      <c r="C783">
        <v>30</v>
      </c>
      <c r="D783" t="s">
        <v>18962</v>
      </c>
      <c r="E783" t="s">
        <v>23</v>
      </c>
      <c r="F783" t="s">
        <v>201</v>
      </c>
      <c r="G783" t="s">
        <v>62</v>
      </c>
      <c r="H783" t="s">
        <v>23</v>
      </c>
      <c r="I783" t="s">
        <v>17</v>
      </c>
      <c r="J783">
        <f>1-982-108-7224</f>
        <v>-8313</v>
      </c>
      <c r="K783" t="s">
        <v>76</v>
      </c>
    </row>
    <row r="784" spans="1:11" x14ac:dyDescent="0.35">
      <c r="A784">
        <v>6674</v>
      </c>
      <c r="B784" t="s">
        <v>18967</v>
      </c>
      <c r="C784">
        <v>30</v>
      </c>
      <c r="D784" t="s">
        <v>18968</v>
      </c>
      <c r="E784" t="s">
        <v>34</v>
      </c>
      <c r="F784" t="s">
        <v>67</v>
      </c>
      <c r="G784" t="s">
        <v>15</v>
      </c>
      <c r="H784" t="s">
        <v>16</v>
      </c>
      <c r="I784" t="s">
        <v>53</v>
      </c>
      <c r="J784" t="s">
        <v>18969</v>
      </c>
      <c r="K784" t="s">
        <v>28</v>
      </c>
    </row>
    <row r="785" spans="1:11" x14ac:dyDescent="0.35">
      <c r="A785">
        <v>6686</v>
      </c>
      <c r="B785" t="s">
        <v>19000</v>
      </c>
      <c r="C785">
        <v>30</v>
      </c>
      <c r="D785" t="s">
        <v>19001</v>
      </c>
      <c r="E785" t="s">
        <v>79</v>
      </c>
      <c r="F785" t="s">
        <v>57</v>
      </c>
      <c r="G785" t="s">
        <v>120</v>
      </c>
      <c r="H785" t="s">
        <v>57</v>
      </c>
      <c r="I785" t="s">
        <v>102</v>
      </c>
      <c r="J785" t="s">
        <v>19002</v>
      </c>
      <c r="K785" t="s">
        <v>28</v>
      </c>
    </row>
    <row r="786" spans="1:11" x14ac:dyDescent="0.35">
      <c r="A786">
        <v>6691</v>
      </c>
      <c r="B786" t="s">
        <v>19014</v>
      </c>
      <c r="C786">
        <v>30</v>
      </c>
      <c r="D786" t="s">
        <v>19015</v>
      </c>
      <c r="E786" t="s">
        <v>40</v>
      </c>
      <c r="F786" t="s">
        <v>14</v>
      </c>
      <c r="G786" t="s">
        <v>47</v>
      </c>
      <c r="H786" t="s">
        <v>31</v>
      </c>
      <c r="I786" t="s">
        <v>146</v>
      </c>
      <c r="J786" t="s">
        <v>19016</v>
      </c>
      <c r="K786" t="s">
        <v>19</v>
      </c>
    </row>
    <row r="787" spans="1:11" x14ac:dyDescent="0.35">
      <c r="A787">
        <v>6695</v>
      </c>
      <c r="B787" t="s">
        <v>19026</v>
      </c>
      <c r="C787">
        <v>30</v>
      </c>
      <c r="D787" t="s">
        <v>19027</v>
      </c>
      <c r="E787" t="s">
        <v>32</v>
      </c>
      <c r="F787" t="s">
        <v>177</v>
      </c>
      <c r="G787" t="s">
        <v>80</v>
      </c>
      <c r="H787" t="s">
        <v>32</v>
      </c>
      <c r="I787" t="s">
        <v>63</v>
      </c>
      <c r="J787">
        <v>5189249492</v>
      </c>
      <c r="K787" t="s">
        <v>19</v>
      </c>
    </row>
    <row r="788" spans="1:11" x14ac:dyDescent="0.35">
      <c r="A788">
        <v>6702</v>
      </c>
      <c r="B788" t="s">
        <v>19045</v>
      </c>
      <c r="C788">
        <v>30</v>
      </c>
      <c r="D788" t="s">
        <v>19046</v>
      </c>
      <c r="E788" t="s">
        <v>14</v>
      </c>
      <c r="F788" t="s">
        <v>42</v>
      </c>
      <c r="G788" t="s">
        <v>80</v>
      </c>
      <c r="H788" t="s">
        <v>32</v>
      </c>
      <c r="I788" t="s">
        <v>170</v>
      </c>
      <c r="J788">
        <v>7390263751</v>
      </c>
      <c r="K788" t="s">
        <v>28</v>
      </c>
    </row>
    <row r="789" spans="1:11" x14ac:dyDescent="0.35">
      <c r="A789">
        <v>6716</v>
      </c>
      <c r="B789" t="s">
        <v>19084</v>
      </c>
      <c r="C789">
        <v>30</v>
      </c>
      <c r="D789" t="s">
        <v>19085</v>
      </c>
      <c r="E789" t="s">
        <v>169</v>
      </c>
      <c r="F789" t="s">
        <v>25</v>
      </c>
      <c r="G789" t="s">
        <v>80</v>
      </c>
      <c r="H789" t="s">
        <v>32</v>
      </c>
      <c r="I789" t="s">
        <v>35</v>
      </c>
      <c r="J789" t="s">
        <v>19086</v>
      </c>
      <c r="K789" t="s">
        <v>37</v>
      </c>
    </row>
    <row r="790" spans="1:11" x14ac:dyDescent="0.35">
      <c r="A790">
        <v>6725</v>
      </c>
      <c r="B790" t="s">
        <v>19109</v>
      </c>
      <c r="C790">
        <v>30</v>
      </c>
      <c r="D790" t="s">
        <v>19110</v>
      </c>
      <c r="E790" t="s">
        <v>23</v>
      </c>
      <c r="F790" t="s">
        <v>133</v>
      </c>
      <c r="G790" t="s">
        <v>87</v>
      </c>
      <c r="H790" t="s">
        <v>79</v>
      </c>
      <c r="I790" t="s">
        <v>17</v>
      </c>
      <c r="J790" t="s">
        <v>19111</v>
      </c>
      <c r="K790" t="s">
        <v>76</v>
      </c>
    </row>
    <row r="791" spans="1:11" x14ac:dyDescent="0.35">
      <c r="A791">
        <v>6754</v>
      </c>
      <c r="B791" t="s">
        <v>19192</v>
      </c>
      <c r="C791">
        <v>30</v>
      </c>
      <c r="D791" t="s">
        <v>19193</v>
      </c>
      <c r="E791" t="s">
        <v>169</v>
      </c>
      <c r="F791" t="s">
        <v>25</v>
      </c>
      <c r="G791" t="s">
        <v>47</v>
      </c>
      <c r="H791" t="s">
        <v>31</v>
      </c>
      <c r="I791" t="s">
        <v>26</v>
      </c>
      <c r="J791" t="s">
        <v>19194</v>
      </c>
      <c r="K791" t="s">
        <v>44</v>
      </c>
    </row>
    <row r="792" spans="1:11" x14ac:dyDescent="0.35">
      <c r="A792">
        <v>6774</v>
      </c>
      <c r="B792" t="s">
        <v>19250</v>
      </c>
      <c r="C792">
        <v>30</v>
      </c>
      <c r="D792" t="s">
        <v>19251</v>
      </c>
      <c r="E792" t="s">
        <v>16</v>
      </c>
      <c r="F792" t="s">
        <v>34</v>
      </c>
      <c r="G792" t="s">
        <v>52</v>
      </c>
      <c r="H792" t="s">
        <v>13</v>
      </c>
      <c r="I792" t="s">
        <v>102</v>
      </c>
      <c r="J792" t="s">
        <v>19252</v>
      </c>
      <c r="K792" t="s">
        <v>76</v>
      </c>
    </row>
    <row r="793" spans="1:11" x14ac:dyDescent="0.35">
      <c r="A793">
        <v>6775</v>
      </c>
      <c r="B793" t="s">
        <v>19253</v>
      </c>
      <c r="C793">
        <v>30</v>
      </c>
      <c r="D793" t="s">
        <v>19254</v>
      </c>
      <c r="E793" t="s">
        <v>42</v>
      </c>
      <c r="F793" t="s">
        <v>42</v>
      </c>
      <c r="G793" t="s">
        <v>41</v>
      </c>
      <c r="H793" t="s">
        <v>42</v>
      </c>
      <c r="I793" t="s">
        <v>91</v>
      </c>
      <c r="J793" t="s">
        <v>19255</v>
      </c>
      <c r="K793" t="s">
        <v>37</v>
      </c>
    </row>
    <row r="794" spans="1:11" x14ac:dyDescent="0.35">
      <c r="A794">
        <v>6785</v>
      </c>
      <c r="B794" t="s">
        <v>6153</v>
      </c>
      <c r="C794">
        <v>30</v>
      </c>
      <c r="D794" t="s">
        <v>19282</v>
      </c>
      <c r="E794" t="s">
        <v>67</v>
      </c>
      <c r="F794" t="s">
        <v>201</v>
      </c>
      <c r="G794" t="s">
        <v>62</v>
      </c>
      <c r="H794" t="s">
        <v>23</v>
      </c>
      <c r="I794" t="s">
        <v>146</v>
      </c>
      <c r="J794" t="s">
        <v>19283</v>
      </c>
      <c r="K794" t="s">
        <v>28</v>
      </c>
    </row>
    <row r="795" spans="1:11" x14ac:dyDescent="0.35">
      <c r="A795">
        <v>6795</v>
      </c>
      <c r="B795" t="s">
        <v>19310</v>
      </c>
      <c r="C795">
        <v>30</v>
      </c>
      <c r="D795" t="s">
        <v>19311</v>
      </c>
      <c r="E795" t="s">
        <v>79</v>
      </c>
      <c r="F795" t="s">
        <v>57</v>
      </c>
      <c r="G795" t="s">
        <v>87</v>
      </c>
      <c r="H795" t="s">
        <v>79</v>
      </c>
      <c r="I795" t="s">
        <v>63</v>
      </c>
      <c r="J795" t="s">
        <v>19312</v>
      </c>
      <c r="K795" t="s">
        <v>37</v>
      </c>
    </row>
    <row r="796" spans="1:11" x14ac:dyDescent="0.35">
      <c r="A796">
        <v>6805</v>
      </c>
      <c r="B796" t="s">
        <v>19337</v>
      </c>
      <c r="C796">
        <v>30</v>
      </c>
      <c r="D796" t="s">
        <v>19338</v>
      </c>
      <c r="E796" t="s">
        <v>25</v>
      </c>
      <c r="F796" t="s">
        <v>22</v>
      </c>
      <c r="G796" t="s">
        <v>41</v>
      </c>
      <c r="H796" t="s">
        <v>42</v>
      </c>
      <c r="I796" t="s">
        <v>68</v>
      </c>
      <c r="J796" t="s">
        <v>19339</v>
      </c>
      <c r="K796" t="s">
        <v>44</v>
      </c>
    </row>
    <row r="797" spans="1:11" x14ac:dyDescent="0.35">
      <c r="A797">
        <v>6809</v>
      </c>
      <c r="B797" t="s">
        <v>19349</v>
      </c>
      <c r="C797">
        <v>30</v>
      </c>
      <c r="D797" t="s">
        <v>19350</v>
      </c>
      <c r="E797" t="s">
        <v>57</v>
      </c>
      <c r="F797" t="s">
        <v>25</v>
      </c>
      <c r="G797" t="s">
        <v>62</v>
      </c>
      <c r="H797" t="s">
        <v>23</v>
      </c>
      <c r="I797" t="s">
        <v>91</v>
      </c>
      <c r="J797" t="s">
        <v>19351</v>
      </c>
      <c r="K797" t="s">
        <v>37</v>
      </c>
    </row>
    <row r="798" spans="1:11" x14ac:dyDescent="0.35">
      <c r="A798">
        <v>6810</v>
      </c>
      <c r="B798" t="s">
        <v>19352</v>
      </c>
      <c r="C798">
        <v>30</v>
      </c>
      <c r="D798" t="s">
        <v>19353</v>
      </c>
      <c r="E798" t="s">
        <v>177</v>
      </c>
      <c r="F798" t="s">
        <v>42</v>
      </c>
      <c r="G798" t="s">
        <v>52</v>
      </c>
      <c r="H798" t="s">
        <v>13</v>
      </c>
      <c r="I798" t="s">
        <v>91</v>
      </c>
      <c r="J798">
        <v>6978335548</v>
      </c>
      <c r="K798" t="s">
        <v>37</v>
      </c>
    </row>
    <row r="799" spans="1:11" x14ac:dyDescent="0.35">
      <c r="A799">
        <v>6814</v>
      </c>
      <c r="B799" t="s">
        <v>19363</v>
      </c>
      <c r="C799">
        <v>30</v>
      </c>
      <c r="D799" t="s">
        <v>19364</v>
      </c>
      <c r="E799" t="s">
        <v>16</v>
      </c>
      <c r="F799" t="s">
        <v>34</v>
      </c>
      <c r="G799" t="s">
        <v>41</v>
      </c>
      <c r="H799" t="s">
        <v>42</v>
      </c>
      <c r="I799" t="s">
        <v>63</v>
      </c>
      <c r="J799" t="s">
        <v>19365</v>
      </c>
      <c r="K799" t="s">
        <v>44</v>
      </c>
    </row>
    <row r="800" spans="1:11" x14ac:dyDescent="0.35">
      <c r="A800">
        <v>6817</v>
      </c>
      <c r="B800" t="s">
        <v>19371</v>
      </c>
      <c r="C800">
        <v>30</v>
      </c>
      <c r="D800" t="s">
        <v>19372</v>
      </c>
      <c r="E800" t="s">
        <v>40</v>
      </c>
      <c r="F800" t="s">
        <v>32</v>
      </c>
      <c r="G800" t="s">
        <v>80</v>
      </c>
      <c r="H800" t="s">
        <v>32</v>
      </c>
      <c r="I800" t="s">
        <v>146</v>
      </c>
      <c r="J800" t="s">
        <v>19373</v>
      </c>
      <c r="K800" t="s">
        <v>19</v>
      </c>
    </row>
    <row r="801" spans="1:11" x14ac:dyDescent="0.35">
      <c r="A801">
        <v>6823</v>
      </c>
      <c r="B801" t="s">
        <v>19389</v>
      </c>
      <c r="C801">
        <v>30</v>
      </c>
      <c r="D801" t="s">
        <v>19390</v>
      </c>
      <c r="E801" t="s">
        <v>67</v>
      </c>
      <c r="F801" t="s">
        <v>25</v>
      </c>
      <c r="G801" t="s">
        <v>80</v>
      </c>
      <c r="H801" t="s">
        <v>32</v>
      </c>
      <c r="I801" t="s">
        <v>146</v>
      </c>
      <c r="J801" t="s">
        <v>19391</v>
      </c>
      <c r="K801" t="s">
        <v>37</v>
      </c>
    </row>
    <row r="802" spans="1:11" x14ac:dyDescent="0.35">
      <c r="A802">
        <v>6829</v>
      </c>
      <c r="B802" t="s">
        <v>19404</v>
      </c>
      <c r="C802">
        <v>30</v>
      </c>
      <c r="D802" t="s">
        <v>19405</v>
      </c>
      <c r="E802" t="s">
        <v>177</v>
      </c>
      <c r="F802" t="s">
        <v>149</v>
      </c>
      <c r="G802" t="s">
        <v>33</v>
      </c>
      <c r="H802" t="s">
        <v>34</v>
      </c>
      <c r="I802" t="s">
        <v>53</v>
      </c>
      <c r="J802" t="s">
        <v>19406</v>
      </c>
      <c r="K802" t="s">
        <v>37</v>
      </c>
    </row>
    <row r="803" spans="1:11" x14ac:dyDescent="0.35">
      <c r="A803">
        <v>6835</v>
      </c>
      <c r="B803" t="s">
        <v>19420</v>
      </c>
      <c r="C803">
        <v>30</v>
      </c>
      <c r="D803" t="s">
        <v>19421</v>
      </c>
      <c r="E803" t="s">
        <v>133</v>
      </c>
      <c r="F803" t="s">
        <v>79</v>
      </c>
      <c r="G803" t="s">
        <v>47</v>
      </c>
      <c r="H803" t="s">
        <v>31</v>
      </c>
      <c r="I803" t="s">
        <v>17</v>
      </c>
      <c r="J803" t="s">
        <v>19422</v>
      </c>
      <c r="K803" t="s">
        <v>44</v>
      </c>
    </row>
    <row r="804" spans="1:11" x14ac:dyDescent="0.35">
      <c r="A804">
        <v>6838</v>
      </c>
      <c r="B804" t="s">
        <v>19427</v>
      </c>
      <c r="C804">
        <v>30</v>
      </c>
      <c r="D804" t="s">
        <v>19428</v>
      </c>
      <c r="E804" t="s">
        <v>16</v>
      </c>
      <c r="F804" t="s">
        <v>34</v>
      </c>
      <c r="G804" t="s">
        <v>120</v>
      </c>
      <c r="H804" t="s">
        <v>57</v>
      </c>
      <c r="I804" t="s">
        <v>102</v>
      </c>
      <c r="J804" t="s">
        <v>19429</v>
      </c>
      <c r="K804" t="s">
        <v>28</v>
      </c>
    </row>
    <row r="805" spans="1:11" x14ac:dyDescent="0.35">
      <c r="A805">
        <v>6848</v>
      </c>
      <c r="B805" t="s">
        <v>19455</v>
      </c>
      <c r="C805">
        <v>30</v>
      </c>
      <c r="D805" t="s">
        <v>19456</v>
      </c>
      <c r="E805" t="s">
        <v>23</v>
      </c>
      <c r="F805" t="s">
        <v>149</v>
      </c>
      <c r="G805" t="s">
        <v>62</v>
      </c>
      <c r="H805" t="s">
        <v>23</v>
      </c>
      <c r="I805" t="s">
        <v>88</v>
      </c>
      <c r="J805" t="s">
        <v>19457</v>
      </c>
      <c r="K805" t="s">
        <v>76</v>
      </c>
    </row>
    <row r="806" spans="1:11" x14ac:dyDescent="0.35">
      <c r="A806">
        <v>6864</v>
      </c>
      <c r="B806" t="s">
        <v>19498</v>
      </c>
      <c r="C806">
        <v>30</v>
      </c>
      <c r="D806" t="s">
        <v>19499</v>
      </c>
      <c r="E806" t="s">
        <v>133</v>
      </c>
      <c r="F806" t="s">
        <v>101</v>
      </c>
      <c r="G806" t="s">
        <v>52</v>
      </c>
      <c r="H806" t="s">
        <v>13</v>
      </c>
      <c r="I806" t="s">
        <v>58</v>
      </c>
      <c r="J806" t="s">
        <v>19500</v>
      </c>
      <c r="K806" t="s">
        <v>76</v>
      </c>
    </row>
    <row r="807" spans="1:11" x14ac:dyDescent="0.35">
      <c r="A807">
        <v>6889</v>
      </c>
      <c r="B807" t="s">
        <v>19569</v>
      </c>
      <c r="C807">
        <v>30</v>
      </c>
      <c r="D807" t="s">
        <v>19570</v>
      </c>
      <c r="E807" t="s">
        <v>149</v>
      </c>
      <c r="F807" t="s">
        <v>16</v>
      </c>
      <c r="G807" t="s">
        <v>62</v>
      </c>
      <c r="H807" t="s">
        <v>23</v>
      </c>
      <c r="I807" t="s">
        <v>58</v>
      </c>
      <c r="J807">
        <v>3554076198</v>
      </c>
      <c r="K807" t="s">
        <v>28</v>
      </c>
    </row>
    <row r="808" spans="1:11" x14ac:dyDescent="0.35">
      <c r="A808">
        <v>6905</v>
      </c>
      <c r="B808" t="s">
        <v>17224</v>
      </c>
      <c r="C808">
        <v>30</v>
      </c>
      <c r="D808" t="s">
        <v>19612</v>
      </c>
      <c r="E808" t="s">
        <v>101</v>
      </c>
      <c r="F808" t="s">
        <v>177</v>
      </c>
      <c r="G808" t="s">
        <v>41</v>
      </c>
      <c r="H808" t="s">
        <v>42</v>
      </c>
      <c r="I808" t="s">
        <v>88</v>
      </c>
      <c r="J808" t="s">
        <v>19613</v>
      </c>
      <c r="K808" t="s">
        <v>76</v>
      </c>
    </row>
    <row r="809" spans="1:11" x14ac:dyDescent="0.35">
      <c r="A809">
        <v>6912</v>
      </c>
      <c r="B809" t="s">
        <v>19631</v>
      </c>
      <c r="C809">
        <v>30</v>
      </c>
      <c r="D809" t="s">
        <v>19632</v>
      </c>
      <c r="E809" t="s">
        <v>13</v>
      </c>
      <c r="F809" t="s">
        <v>25</v>
      </c>
      <c r="G809" t="s">
        <v>52</v>
      </c>
      <c r="H809" t="s">
        <v>13</v>
      </c>
      <c r="I809" t="s">
        <v>48</v>
      </c>
      <c r="J809" t="s">
        <v>19633</v>
      </c>
      <c r="K809" t="s">
        <v>28</v>
      </c>
    </row>
    <row r="810" spans="1:11" x14ac:dyDescent="0.35">
      <c r="A810">
        <v>6927</v>
      </c>
      <c r="B810" t="s">
        <v>19675</v>
      </c>
      <c r="C810">
        <v>30</v>
      </c>
      <c r="D810" t="s">
        <v>19676</v>
      </c>
      <c r="E810" t="s">
        <v>149</v>
      </c>
      <c r="F810" t="s">
        <v>57</v>
      </c>
      <c r="G810" t="s">
        <v>80</v>
      </c>
      <c r="H810" t="s">
        <v>32</v>
      </c>
      <c r="I810" t="s">
        <v>26</v>
      </c>
      <c r="J810" t="s">
        <v>19677</v>
      </c>
      <c r="K810" t="s">
        <v>28</v>
      </c>
    </row>
    <row r="811" spans="1:11" x14ac:dyDescent="0.35">
      <c r="A811">
        <v>6950</v>
      </c>
      <c r="B811" t="s">
        <v>19742</v>
      </c>
      <c r="C811">
        <v>30</v>
      </c>
      <c r="D811" t="s">
        <v>19743</v>
      </c>
      <c r="E811" t="s">
        <v>34</v>
      </c>
      <c r="F811" t="s">
        <v>201</v>
      </c>
      <c r="G811" t="s">
        <v>24</v>
      </c>
      <c r="H811" t="s">
        <v>25</v>
      </c>
      <c r="I811" t="s">
        <v>102</v>
      </c>
      <c r="J811" t="s">
        <v>19744</v>
      </c>
      <c r="K811" t="s">
        <v>44</v>
      </c>
    </row>
    <row r="812" spans="1:11" x14ac:dyDescent="0.35">
      <c r="A812">
        <v>6955</v>
      </c>
      <c r="B812" t="s">
        <v>19757</v>
      </c>
      <c r="C812">
        <v>30</v>
      </c>
      <c r="D812" t="s">
        <v>19758</v>
      </c>
      <c r="E812" t="s">
        <v>201</v>
      </c>
      <c r="F812" t="s">
        <v>14</v>
      </c>
      <c r="G812" t="s">
        <v>41</v>
      </c>
      <c r="H812" t="s">
        <v>42</v>
      </c>
      <c r="I812" t="s">
        <v>91</v>
      </c>
      <c r="J812">
        <v>9638414309</v>
      </c>
      <c r="K812" t="s">
        <v>76</v>
      </c>
    </row>
    <row r="813" spans="1:11" x14ac:dyDescent="0.35">
      <c r="A813">
        <v>6969</v>
      </c>
      <c r="B813" t="s">
        <v>19796</v>
      </c>
      <c r="C813">
        <v>30</v>
      </c>
      <c r="D813" t="s">
        <v>19797</v>
      </c>
      <c r="E813" t="s">
        <v>34</v>
      </c>
      <c r="F813" t="s">
        <v>14</v>
      </c>
      <c r="G813" t="s">
        <v>15</v>
      </c>
      <c r="H813" t="s">
        <v>16</v>
      </c>
      <c r="I813" t="s">
        <v>102</v>
      </c>
      <c r="J813" t="s">
        <v>19798</v>
      </c>
      <c r="K813" t="s">
        <v>28</v>
      </c>
    </row>
    <row r="814" spans="1:11" x14ac:dyDescent="0.35">
      <c r="A814">
        <v>6970</v>
      </c>
      <c r="B814" t="s">
        <v>19799</v>
      </c>
      <c r="C814">
        <v>30</v>
      </c>
      <c r="D814" t="s">
        <v>19800</v>
      </c>
      <c r="E814" t="s">
        <v>42</v>
      </c>
      <c r="F814" t="s">
        <v>169</v>
      </c>
      <c r="G814" t="s">
        <v>120</v>
      </c>
      <c r="H814" t="s">
        <v>57</v>
      </c>
      <c r="I814" t="s">
        <v>53</v>
      </c>
      <c r="J814" t="s">
        <v>19801</v>
      </c>
      <c r="K814" t="s">
        <v>76</v>
      </c>
    </row>
    <row r="815" spans="1:11" x14ac:dyDescent="0.35">
      <c r="A815">
        <v>6982</v>
      </c>
      <c r="B815" t="s">
        <v>19835</v>
      </c>
      <c r="C815">
        <v>30</v>
      </c>
      <c r="D815" t="s">
        <v>19836</v>
      </c>
      <c r="E815" t="s">
        <v>101</v>
      </c>
      <c r="F815" t="s">
        <v>16</v>
      </c>
      <c r="G815" t="s">
        <v>33</v>
      </c>
      <c r="H815" t="s">
        <v>34</v>
      </c>
      <c r="I815" t="s">
        <v>88</v>
      </c>
      <c r="J815" t="s">
        <v>19837</v>
      </c>
      <c r="K815" t="s">
        <v>76</v>
      </c>
    </row>
    <row r="816" spans="1:11" x14ac:dyDescent="0.35">
      <c r="A816">
        <v>6983</v>
      </c>
      <c r="B816" t="s">
        <v>19838</v>
      </c>
      <c r="C816">
        <v>30</v>
      </c>
      <c r="D816" t="s">
        <v>19839</v>
      </c>
      <c r="E816" t="s">
        <v>14</v>
      </c>
      <c r="F816" t="s">
        <v>79</v>
      </c>
      <c r="G816" t="s">
        <v>87</v>
      </c>
      <c r="H816" t="s">
        <v>79</v>
      </c>
      <c r="I816" t="s">
        <v>153</v>
      </c>
      <c r="J816" t="s">
        <v>19840</v>
      </c>
      <c r="K816" t="s">
        <v>37</v>
      </c>
    </row>
    <row r="817" spans="1:11" x14ac:dyDescent="0.35">
      <c r="A817">
        <v>6999</v>
      </c>
      <c r="B817" t="s">
        <v>19882</v>
      </c>
      <c r="C817">
        <v>30</v>
      </c>
      <c r="D817" t="s">
        <v>19883</v>
      </c>
      <c r="E817" t="s">
        <v>23</v>
      </c>
      <c r="F817" t="s">
        <v>42</v>
      </c>
      <c r="G817" t="s">
        <v>33</v>
      </c>
      <c r="H817" t="s">
        <v>34</v>
      </c>
      <c r="I817" t="s">
        <v>53</v>
      </c>
      <c r="J817" t="s">
        <v>19884</v>
      </c>
      <c r="K817" t="s">
        <v>44</v>
      </c>
    </row>
    <row r="818" spans="1:11" x14ac:dyDescent="0.35">
      <c r="A818">
        <v>7007</v>
      </c>
      <c r="B818" t="s">
        <v>19904</v>
      </c>
      <c r="C818">
        <v>30</v>
      </c>
      <c r="D818" t="s">
        <v>19905</v>
      </c>
      <c r="E818" t="s">
        <v>101</v>
      </c>
      <c r="F818" t="s">
        <v>133</v>
      </c>
      <c r="G818" t="s">
        <v>33</v>
      </c>
      <c r="H818" t="s">
        <v>34</v>
      </c>
      <c r="I818" t="s">
        <v>146</v>
      </c>
      <c r="J818" t="s">
        <v>19906</v>
      </c>
      <c r="K818" t="s">
        <v>19</v>
      </c>
    </row>
    <row r="819" spans="1:11" x14ac:dyDescent="0.35">
      <c r="A819">
        <v>7021</v>
      </c>
      <c r="B819" t="s">
        <v>19943</v>
      </c>
      <c r="C819">
        <v>30</v>
      </c>
      <c r="D819" t="s">
        <v>19944</v>
      </c>
      <c r="E819" t="s">
        <v>101</v>
      </c>
      <c r="F819" t="s">
        <v>16</v>
      </c>
      <c r="G819" t="s">
        <v>120</v>
      </c>
      <c r="H819" t="s">
        <v>57</v>
      </c>
      <c r="I819" t="s">
        <v>88</v>
      </c>
      <c r="J819" t="s">
        <v>19945</v>
      </c>
      <c r="K819" t="s">
        <v>76</v>
      </c>
    </row>
    <row r="820" spans="1:11" x14ac:dyDescent="0.35">
      <c r="A820">
        <v>7025</v>
      </c>
      <c r="B820" t="s">
        <v>19955</v>
      </c>
      <c r="C820">
        <v>30</v>
      </c>
      <c r="D820" t="s">
        <v>19956</v>
      </c>
      <c r="E820" t="s">
        <v>177</v>
      </c>
      <c r="F820" t="s">
        <v>16</v>
      </c>
      <c r="G820" t="s">
        <v>87</v>
      </c>
      <c r="H820" t="s">
        <v>79</v>
      </c>
      <c r="I820" t="s">
        <v>146</v>
      </c>
      <c r="J820" t="s">
        <v>19957</v>
      </c>
      <c r="K820" t="s">
        <v>76</v>
      </c>
    </row>
    <row r="821" spans="1:11" x14ac:dyDescent="0.35">
      <c r="A821">
        <v>7029</v>
      </c>
      <c r="B821" t="s">
        <v>14598</v>
      </c>
      <c r="C821">
        <v>30</v>
      </c>
      <c r="D821" t="s">
        <v>19965</v>
      </c>
      <c r="E821" t="s">
        <v>79</v>
      </c>
      <c r="F821" t="s">
        <v>133</v>
      </c>
      <c r="G821" t="s">
        <v>15</v>
      </c>
      <c r="H821" t="s">
        <v>16</v>
      </c>
      <c r="I821" t="s">
        <v>58</v>
      </c>
      <c r="J821" t="s">
        <v>19966</v>
      </c>
      <c r="K821" t="s">
        <v>37</v>
      </c>
    </row>
    <row r="822" spans="1:11" x14ac:dyDescent="0.35">
      <c r="A822">
        <v>7038</v>
      </c>
      <c r="B822" t="s">
        <v>19989</v>
      </c>
      <c r="C822">
        <v>30</v>
      </c>
      <c r="D822" t="s">
        <v>19990</v>
      </c>
      <c r="E822" t="s">
        <v>23</v>
      </c>
      <c r="F822" t="s">
        <v>14</v>
      </c>
      <c r="G822" t="s">
        <v>62</v>
      </c>
      <c r="H822" t="s">
        <v>23</v>
      </c>
      <c r="I822" t="s">
        <v>91</v>
      </c>
      <c r="J822" t="s">
        <v>19991</v>
      </c>
      <c r="K822" t="s">
        <v>44</v>
      </c>
    </row>
    <row r="823" spans="1:11" x14ac:dyDescent="0.35">
      <c r="A823">
        <v>7051</v>
      </c>
      <c r="B823" t="s">
        <v>20025</v>
      </c>
      <c r="C823">
        <v>30</v>
      </c>
      <c r="D823" t="s">
        <v>20026</v>
      </c>
      <c r="E823" t="s">
        <v>14</v>
      </c>
      <c r="F823" t="s">
        <v>31</v>
      </c>
      <c r="G823" t="s">
        <v>80</v>
      </c>
      <c r="H823" t="s">
        <v>32</v>
      </c>
      <c r="I823" t="s">
        <v>53</v>
      </c>
      <c r="J823" t="s">
        <v>20027</v>
      </c>
      <c r="K823" t="s">
        <v>44</v>
      </c>
    </row>
    <row r="824" spans="1:11" x14ac:dyDescent="0.35">
      <c r="A824">
        <v>7060</v>
      </c>
      <c r="B824" t="s">
        <v>20052</v>
      </c>
      <c r="C824">
        <v>30</v>
      </c>
      <c r="D824" t="s">
        <v>20053</v>
      </c>
      <c r="E824" t="s">
        <v>32</v>
      </c>
      <c r="F824" t="s">
        <v>16</v>
      </c>
      <c r="G824" t="s">
        <v>24</v>
      </c>
      <c r="H824" t="s">
        <v>25</v>
      </c>
      <c r="I824" t="s">
        <v>88</v>
      </c>
      <c r="J824" t="s">
        <v>20054</v>
      </c>
      <c r="K824" t="s">
        <v>19</v>
      </c>
    </row>
    <row r="825" spans="1:11" x14ac:dyDescent="0.35">
      <c r="A825">
        <v>7079</v>
      </c>
      <c r="B825" t="s">
        <v>20104</v>
      </c>
      <c r="C825">
        <v>30</v>
      </c>
      <c r="D825" t="s">
        <v>20105</v>
      </c>
      <c r="E825" t="s">
        <v>22</v>
      </c>
      <c r="F825" t="s">
        <v>42</v>
      </c>
      <c r="G825" t="s">
        <v>120</v>
      </c>
      <c r="H825" t="s">
        <v>57</v>
      </c>
      <c r="I825" t="s">
        <v>91</v>
      </c>
      <c r="J825" t="s">
        <v>20106</v>
      </c>
      <c r="K825" t="s">
        <v>76</v>
      </c>
    </row>
    <row r="826" spans="1:11" x14ac:dyDescent="0.35">
      <c r="A826">
        <v>7082</v>
      </c>
      <c r="B826" t="s">
        <v>20113</v>
      </c>
      <c r="C826">
        <v>30</v>
      </c>
      <c r="D826" t="s">
        <v>20114</v>
      </c>
      <c r="E826" t="s">
        <v>40</v>
      </c>
      <c r="F826" t="s">
        <v>201</v>
      </c>
      <c r="G826" t="s">
        <v>47</v>
      </c>
      <c r="H826" t="s">
        <v>31</v>
      </c>
      <c r="I826" t="s">
        <v>48</v>
      </c>
      <c r="J826" t="s">
        <v>20115</v>
      </c>
      <c r="K826" t="s">
        <v>44</v>
      </c>
    </row>
    <row r="827" spans="1:11" x14ac:dyDescent="0.35">
      <c r="A827">
        <v>7087</v>
      </c>
      <c r="B827" t="s">
        <v>20126</v>
      </c>
      <c r="C827">
        <v>30</v>
      </c>
      <c r="D827" t="s">
        <v>20127</v>
      </c>
      <c r="E827" t="s">
        <v>25</v>
      </c>
      <c r="F827" t="s">
        <v>31</v>
      </c>
      <c r="G827" t="s">
        <v>52</v>
      </c>
      <c r="H827" t="s">
        <v>13</v>
      </c>
      <c r="I827" t="s">
        <v>146</v>
      </c>
      <c r="J827" t="s">
        <v>20128</v>
      </c>
      <c r="K827" t="s">
        <v>28</v>
      </c>
    </row>
    <row r="828" spans="1:11" x14ac:dyDescent="0.35">
      <c r="A828">
        <v>7104</v>
      </c>
      <c r="B828" t="s">
        <v>20175</v>
      </c>
      <c r="C828">
        <v>30</v>
      </c>
      <c r="D828" t="s">
        <v>20176</v>
      </c>
      <c r="E828" t="s">
        <v>14</v>
      </c>
      <c r="F828" t="s">
        <v>13</v>
      </c>
      <c r="G828" t="s">
        <v>41</v>
      </c>
      <c r="H828" t="s">
        <v>42</v>
      </c>
      <c r="I828" t="s">
        <v>48</v>
      </c>
      <c r="J828" t="s">
        <v>20177</v>
      </c>
      <c r="K828" t="s">
        <v>19</v>
      </c>
    </row>
    <row r="829" spans="1:11" x14ac:dyDescent="0.35">
      <c r="A829">
        <v>7106</v>
      </c>
      <c r="B829" t="s">
        <v>20181</v>
      </c>
      <c r="C829">
        <v>30</v>
      </c>
      <c r="D829" t="s">
        <v>20182</v>
      </c>
      <c r="E829" t="s">
        <v>177</v>
      </c>
      <c r="F829" t="s">
        <v>201</v>
      </c>
      <c r="G829" t="s">
        <v>47</v>
      </c>
      <c r="H829" t="s">
        <v>31</v>
      </c>
      <c r="I829" t="s">
        <v>68</v>
      </c>
      <c r="J829" t="s">
        <v>20183</v>
      </c>
      <c r="K829" t="s">
        <v>19</v>
      </c>
    </row>
    <row r="830" spans="1:11" x14ac:dyDescent="0.35">
      <c r="A830">
        <v>7107</v>
      </c>
      <c r="B830" t="s">
        <v>20184</v>
      </c>
      <c r="C830">
        <v>30</v>
      </c>
      <c r="D830" t="s">
        <v>20185</v>
      </c>
      <c r="E830" t="s">
        <v>101</v>
      </c>
      <c r="F830" t="s">
        <v>133</v>
      </c>
      <c r="G830" t="s">
        <v>33</v>
      </c>
      <c r="H830" t="s">
        <v>34</v>
      </c>
      <c r="I830" t="s">
        <v>35</v>
      </c>
      <c r="J830" t="s">
        <v>20186</v>
      </c>
      <c r="K830" t="s">
        <v>76</v>
      </c>
    </row>
    <row r="831" spans="1:11" x14ac:dyDescent="0.35">
      <c r="A831">
        <v>7121</v>
      </c>
      <c r="B831" t="s">
        <v>20224</v>
      </c>
      <c r="C831">
        <v>30</v>
      </c>
      <c r="D831" t="s">
        <v>20225</v>
      </c>
      <c r="E831" t="s">
        <v>149</v>
      </c>
      <c r="F831" t="s">
        <v>169</v>
      </c>
      <c r="G831" t="s">
        <v>52</v>
      </c>
      <c r="H831" t="s">
        <v>13</v>
      </c>
      <c r="I831" t="s">
        <v>53</v>
      </c>
      <c r="J831" t="s">
        <v>20226</v>
      </c>
      <c r="K831" t="s">
        <v>44</v>
      </c>
    </row>
    <row r="832" spans="1:11" x14ac:dyDescent="0.35">
      <c r="A832">
        <v>7133</v>
      </c>
      <c r="B832" t="s">
        <v>20258</v>
      </c>
      <c r="C832">
        <v>30</v>
      </c>
      <c r="D832" t="s">
        <v>20259</v>
      </c>
      <c r="E832" t="s">
        <v>23</v>
      </c>
      <c r="F832" t="s">
        <v>31</v>
      </c>
      <c r="G832" t="s">
        <v>120</v>
      </c>
      <c r="H832" t="s">
        <v>57</v>
      </c>
      <c r="I832" t="s">
        <v>35</v>
      </c>
      <c r="J832" t="s">
        <v>20260</v>
      </c>
      <c r="K832" t="s">
        <v>19</v>
      </c>
    </row>
    <row r="833" spans="1:11" x14ac:dyDescent="0.35">
      <c r="A833">
        <v>7136</v>
      </c>
      <c r="B833" t="s">
        <v>20267</v>
      </c>
      <c r="C833">
        <v>30</v>
      </c>
      <c r="D833" t="s">
        <v>20268</v>
      </c>
      <c r="E833" t="s">
        <v>42</v>
      </c>
      <c r="F833" t="s">
        <v>133</v>
      </c>
      <c r="G833" t="s">
        <v>47</v>
      </c>
      <c r="H833" t="s">
        <v>31</v>
      </c>
      <c r="I833" t="s">
        <v>102</v>
      </c>
      <c r="J833" t="s">
        <v>20269</v>
      </c>
      <c r="K833" t="s">
        <v>76</v>
      </c>
    </row>
    <row r="834" spans="1:11" x14ac:dyDescent="0.35">
      <c r="A834">
        <v>7139</v>
      </c>
      <c r="B834" t="s">
        <v>20275</v>
      </c>
      <c r="C834">
        <v>30</v>
      </c>
      <c r="D834" t="s">
        <v>20276</v>
      </c>
      <c r="E834" t="s">
        <v>149</v>
      </c>
      <c r="F834" t="s">
        <v>13</v>
      </c>
      <c r="G834" t="s">
        <v>15</v>
      </c>
      <c r="H834" t="s">
        <v>16</v>
      </c>
      <c r="I834" t="s">
        <v>17</v>
      </c>
      <c r="J834" t="s">
        <v>20277</v>
      </c>
      <c r="K834" t="s">
        <v>28</v>
      </c>
    </row>
    <row r="835" spans="1:11" x14ac:dyDescent="0.35">
      <c r="A835">
        <v>7161</v>
      </c>
      <c r="B835" t="s">
        <v>20333</v>
      </c>
      <c r="C835">
        <v>30</v>
      </c>
      <c r="D835" t="s">
        <v>20334</v>
      </c>
      <c r="E835" t="s">
        <v>31</v>
      </c>
      <c r="F835" t="s">
        <v>40</v>
      </c>
      <c r="G835" t="s">
        <v>33</v>
      </c>
      <c r="H835" t="s">
        <v>34</v>
      </c>
      <c r="I835" t="s">
        <v>91</v>
      </c>
      <c r="J835" t="s">
        <v>20335</v>
      </c>
      <c r="K835" t="s">
        <v>37</v>
      </c>
    </row>
    <row r="836" spans="1:11" x14ac:dyDescent="0.35">
      <c r="A836">
        <v>7179</v>
      </c>
      <c r="B836" t="s">
        <v>20383</v>
      </c>
      <c r="C836">
        <v>30</v>
      </c>
      <c r="D836" t="s">
        <v>20384</v>
      </c>
      <c r="E836" t="s">
        <v>34</v>
      </c>
      <c r="F836" t="s">
        <v>201</v>
      </c>
      <c r="G836" t="s">
        <v>87</v>
      </c>
      <c r="H836" t="s">
        <v>79</v>
      </c>
      <c r="I836" t="s">
        <v>88</v>
      </c>
      <c r="J836" t="s">
        <v>20385</v>
      </c>
      <c r="K836" t="s">
        <v>19</v>
      </c>
    </row>
    <row r="837" spans="1:11" x14ac:dyDescent="0.35">
      <c r="A837">
        <v>7181</v>
      </c>
      <c r="B837" t="s">
        <v>20389</v>
      </c>
      <c r="C837">
        <v>30</v>
      </c>
      <c r="D837" t="s">
        <v>20390</v>
      </c>
      <c r="E837" t="s">
        <v>57</v>
      </c>
      <c r="F837" t="s">
        <v>25</v>
      </c>
      <c r="G837" t="s">
        <v>120</v>
      </c>
      <c r="H837" t="s">
        <v>57</v>
      </c>
      <c r="I837" t="s">
        <v>63</v>
      </c>
      <c r="J837" t="s">
        <v>20391</v>
      </c>
      <c r="K837" t="s">
        <v>37</v>
      </c>
    </row>
    <row r="838" spans="1:11" x14ac:dyDescent="0.35">
      <c r="A838">
        <v>7185</v>
      </c>
      <c r="B838" t="s">
        <v>20401</v>
      </c>
      <c r="C838">
        <v>30</v>
      </c>
      <c r="D838" t="s">
        <v>20402</v>
      </c>
      <c r="E838" t="s">
        <v>31</v>
      </c>
      <c r="F838" t="s">
        <v>32</v>
      </c>
      <c r="G838" t="s">
        <v>87</v>
      </c>
      <c r="H838" t="s">
        <v>79</v>
      </c>
      <c r="I838" t="s">
        <v>146</v>
      </c>
      <c r="J838" t="s">
        <v>20403</v>
      </c>
      <c r="K838" t="s">
        <v>19</v>
      </c>
    </row>
    <row r="839" spans="1:11" x14ac:dyDescent="0.35">
      <c r="A839">
        <v>7202</v>
      </c>
      <c r="B839" t="s">
        <v>20449</v>
      </c>
      <c r="C839">
        <v>30</v>
      </c>
      <c r="D839" t="s">
        <v>20450</v>
      </c>
      <c r="E839" t="s">
        <v>42</v>
      </c>
      <c r="F839" t="s">
        <v>79</v>
      </c>
      <c r="G839" t="s">
        <v>52</v>
      </c>
      <c r="H839" t="s">
        <v>13</v>
      </c>
      <c r="I839" t="s">
        <v>170</v>
      </c>
      <c r="J839" t="s">
        <v>20451</v>
      </c>
      <c r="K839" t="s">
        <v>76</v>
      </c>
    </row>
    <row r="840" spans="1:11" x14ac:dyDescent="0.35">
      <c r="A840">
        <v>7208</v>
      </c>
      <c r="B840" t="s">
        <v>20465</v>
      </c>
      <c r="C840">
        <v>30</v>
      </c>
      <c r="D840" t="s">
        <v>20466</v>
      </c>
      <c r="E840" t="s">
        <v>201</v>
      </c>
      <c r="F840" t="s">
        <v>149</v>
      </c>
      <c r="G840" t="s">
        <v>52</v>
      </c>
      <c r="H840" t="s">
        <v>13</v>
      </c>
      <c r="I840" t="s">
        <v>88</v>
      </c>
      <c r="J840" t="s">
        <v>20467</v>
      </c>
      <c r="K840" t="s">
        <v>37</v>
      </c>
    </row>
    <row r="841" spans="1:11" x14ac:dyDescent="0.35">
      <c r="A841">
        <v>7239</v>
      </c>
      <c r="B841" t="s">
        <v>20552</v>
      </c>
      <c r="C841">
        <v>30</v>
      </c>
      <c r="D841" t="s">
        <v>20553</v>
      </c>
      <c r="E841" t="s">
        <v>16</v>
      </c>
      <c r="F841" t="s">
        <v>25</v>
      </c>
      <c r="G841" t="s">
        <v>62</v>
      </c>
      <c r="H841" t="s">
        <v>23</v>
      </c>
      <c r="I841" t="s">
        <v>58</v>
      </c>
      <c r="J841" t="s">
        <v>20554</v>
      </c>
      <c r="K841" t="s">
        <v>19</v>
      </c>
    </row>
    <row r="842" spans="1:11" x14ac:dyDescent="0.35">
      <c r="A842">
        <v>7256</v>
      </c>
      <c r="B842" t="s">
        <v>20601</v>
      </c>
      <c r="C842">
        <v>30</v>
      </c>
      <c r="D842" t="s">
        <v>20602</v>
      </c>
      <c r="E842" t="s">
        <v>177</v>
      </c>
      <c r="F842" t="s">
        <v>40</v>
      </c>
      <c r="G842" t="s">
        <v>24</v>
      </c>
      <c r="H842" t="s">
        <v>25</v>
      </c>
      <c r="I842" t="s">
        <v>170</v>
      </c>
      <c r="J842" t="s">
        <v>20603</v>
      </c>
      <c r="K842" t="s">
        <v>44</v>
      </c>
    </row>
    <row r="843" spans="1:11" x14ac:dyDescent="0.35">
      <c r="A843">
        <v>7268</v>
      </c>
      <c r="B843" t="s">
        <v>20635</v>
      </c>
      <c r="C843">
        <v>30</v>
      </c>
      <c r="D843" t="s">
        <v>20636</v>
      </c>
      <c r="E843" t="s">
        <v>34</v>
      </c>
      <c r="F843" t="s">
        <v>177</v>
      </c>
      <c r="G843" t="s">
        <v>52</v>
      </c>
      <c r="H843" t="s">
        <v>13</v>
      </c>
      <c r="I843" t="s">
        <v>48</v>
      </c>
      <c r="J843" t="s">
        <v>20637</v>
      </c>
      <c r="K843" t="s">
        <v>19</v>
      </c>
    </row>
    <row r="844" spans="1:11" x14ac:dyDescent="0.35">
      <c r="A844">
        <v>7271</v>
      </c>
      <c r="B844" t="s">
        <v>20644</v>
      </c>
      <c r="C844">
        <v>30</v>
      </c>
      <c r="D844" t="s">
        <v>20645</v>
      </c>
      <c r="E844" t="s">
        <v>57</v>
      </c>
      <c r="F844" t="s">
        <v>149</v>
      </c>
      <c r="G844" t="s">
        <v>41</v>
      </c>
      <c r="H844" t="s">
        <v>42</v>
      </c>
      <c r="I844" t="s">
        <v>116</v>
      </c>
      <c r="J844" t="s">
        <v>20646</v>
      </c>
      <c r="K844" t="s">
        <v>28</v>
      </c>
    </row>
    <row r="845" spans="1:11" x14ac:dyDescent="0.35">
      <c r="A845">
        <v>7294</v>
      </c>
      <c r="B845" t="s">
        <v>20708</v>
      </c>
      <c r="C845">
        <v>30</v>
      </c>
      <c r="D845" t="s">
        <v>20709</v>
      </c>
      <c r="E845" t="s">
        <v>42</v>
      </c>
      <c r="F845" t="s">
        <v>169</v>
      </c>
      <c r="G845" t="s">
        <v>33</v>
      </c>
      <c r="H845" t="s">
        <v>34</v>
      </c>
      <c r="I845" t="s">
        <v>116</v>
      </c>
      <c r="J845" t="s">
        <v>20710</v>
      </c>
      <c r="K845" t="s">
        <v>44</v>
      </c>
    </row>
    <row r="846" spans="1:11" x14ac:dyDescent="0.35">
      <c r="A846">
        <v>7328</v>
      </c>
      <c r="B846" t="s">
        <v>20806</v>
      </c>
      <c r="C846">
        <v>30</v>
      </c>
      <c r="D846" t="s">
        <v>20807</v>
      </c>
      <c r="E846" t="s">
        <v>149</v>
      </c>
      <c r="F846" t="s">
        <v>101</v>
      </c>
      <c r="G846" t="s">
        <v>62</v>
      </c>
      <c r="H846" t="s">
        <v>23</v>
      </c>
      <c r="I846" t="s">
        <v>58</v>
      </c>
      <c r="J846" t="s">
        <v>20808</v>
      </c>
      <c r="K846" t="s">
        <v>28</v>
      </c>
    </row>
    <row r="847" spans="1:11" x14ac:dyDescent="0.35">
      <c r="A847">
        <v>7340</v>
      </c>
      <c r="B847" t="s">
        <v>10551</v>
      </c>
      <c r="C847">
        <v>30</v>
      </c>
      <c r="D847" t="s">
        <v>20840</v>
      </c>
      <c r="E847" t="s">
        <v>67</v>
      </c>
      <c r="F847" t="s">
        <v>79</v>
      </c>
      <c r="G847" t="s">
        <v>62</v>
      </c>
      <c r="H847" t="s">
        <v>23</v>
      </c>
      <c r="I847" t="s">
        <v>116</v>
      </c>
      <c r="J847" t="s">
        <v>20841</v>
      </c>
      <c r="K847" t="s">
        <v>44</v>
      </c>
    </row>
    <row r="848" spans="1:11" x14ac:dyDescent="0.35">
      <c r="A848">
        <v>7408</v>
      </c>
      <c r="B848" t="s">
        <v>21032</v>
      </c>
      <c r="C848">
        <v>30</v>
      </c>
      <c r="D848" t="s">
        <v>21033</v>
      </c>
      <c r="E848" t="s">
        <v>201</v>
      </c>
      <c r="F848" t="s">
        <v>177</v>
      </c>
      <c r="G848" t="s">
        <v>52</v>
      </c>
      <c r="H848" t="s">
        <v>13</v>
      </c>
      <c r="I848" t="s">
        <v>170</v>
      </c>
      <c r="J848" t="s">
        <v>21034</v>
      </c>
      <c r="K848" t="s">
        <v>76</v>
      </c>
    </row>
    <row r="849" spans="1:11" x14ac:dyDescent="0.35">
      <c r="A849">
        <v>7414</v>
      </c>
      <c r="B849" t="s">
        <v>21047</v>
      </c>
      <c r="C849">
        <v>30</v>
      </c>
      <c r="D849" t="s">
        <v>21048</v>
      </c>
      <c r="E849" t="s">
        <v>133</v>
      </c>
      <c r="F849" t="s">
        <v>79</v>
      </c>
      <c r="G849" t="s">
        <v>47</v>
      </c>
      <c r="H849" t="s">
        <v>31</v>
      </c>
      <c r="I849" t="s">
        <v>48</v>
      </c>
      <c r="J849" t="s">
        <v>21049</v>
      </c>
      <c r="K849" t="s">
        <v>37</v>
      </c>
    </row>
    <row r="850" spans="1:11" x14ac:dyDescent="0.35">
      <c r="A850">
        <v>7416</v>
      </c>
      <c r="B850" t="s">
        <v>21053</v>
      </c>
      <c r="C850">
        <v>30</v>
      </c>
      <c r="D850" t="s">
        <v>21054</v>
      </c>
      <c r="E850" t="s">
        <v>25</v>
      </c>
      <c r="F850" t="s">
        <v>31</v>
      </c>
      <c r="G850" t="s">
        <v>41</v>
      </c>
      <c r="H850" t="s">
        <v>42</v>
      </c>
      <c r="I850" t="s">
        <v>116</v>
      </c>
      <c r="J850" t="s">
        <v>21055</v>
      </c>
      <c r="K850" t="s">
        <v>44</v>
      </c>
    </row>
    <row r="851" spans="1:11" x14ac:dyDescent="0.35">
      <c r="A851">
        <v>7433</v>
      </c>
      <c r="B851" t="s">
        <v>13062</v>
      </c>
      <c r="C851">
        <v>30</v>
      </c>
      <c r="D851" t="s">
        <v>21095</v>
      </c>
      <c r="E851" t="s">
        <v>40</v>
      </c>
      <c r="F851" t="s">
        <v>79</v>
      </c>
      <c r="G851" t="s">
        <v>87</v>
      </c>
      <c r="H851" t="s">
        <v>79</v>
      </c>
      <c r="I851" t="s">
        <v>68</v>
      </c>
      <c r="J851" t="s">
        <v>21096</v>
      </c>
      <c r="K851" t="s">
        <v>19</v>
      </c>
    </row>
    <row r="852" spans="1:11" x14ac:dyDescent="0.35">
      <c r="A852">
        <v>7462</v>
      </c>
      <c r="B852" t="s">
        <v>21176</v>
      </c>
      <c r="C852">
        <v>30</v>
      </c>
      <c r="D852" t="s">
        <v>21177</v>
      </c>
      <c r="E852" t="s">
        <v>57</v>
      </c>
      <c r="F852" t="s">
        <v>42</v>
      </c>
      <c r="G852" t="s">
        <v>80</v>
      </c>
      <c r="H852" t="s">
        <v>32</v>
      </c>
      <c r="I852" t="s">
        <v>170</v>
      </c>
      <c r="J852" t="s">
        <v>21178</v>
      </c>
      <c r="K852" t="s">
        <v>37</v>
      </c>
    </row>
    <row r="853" spans="1:11" x14ac:dyDescent="0.35">
      <c r="A853">
        <v>7468</v>
      </c>
      <c r="B853" t="s">
        <v>21193</v>
      </c>
      <c r="C853">
        <v>30</v>
      </c>
      <c r="D853" t="s">
        <v>21194</v>
      </c>
      <c r="E853" t="s">
        <v>79</v>
      </c>
      <c r="F853" t="s">
        <v>31</v>
      </c>
      <c r="G853" t="s">
        <v>80</v>
      </c>
      <c r="H853" t="s">
        <v>32</v>
      </c>
      <c r="I853" t="s">
        <v>170</v>
      </c>
      <c r="J853" t="s">
        <v>21195</v>
      </c>
      <c r="K853" t="s">
        <v>28</v>
      </c>
    </row>
    <row r="854" spans="1:11" x14ac:dyDescent="0.35">
      <c r="A854">
        <v>7476</v>
      </c>
      <c r="B854" t="s">
        <v>10103</v>
      </c>
      <c r="C854">
        <v>30</v>
      </c>
      <c r="D854" t="s">
        <v>21214</v>
      </c>
      <c r="E854" t="s">
        <v>32</v>
      </c>
      <c r="F854" t="s">
        <v>177</v>
      </c>
      <c r="G854" t="s">
        <v>41</v>
      </c>
      <c r="H854" t="s">
        <v>42</v>
      </c>
      <c r="I854" t="s">
        <v>48</v>
      </c>
      <c r="J854" t="s">
        <v>21215</v>
      </c>
      <c r="K854" t="s">
        <v>19</v>
      </c>
    </row>
    <row r="855" spans="1:11" x14ac:dyDescent="0.35">
      <c r="A855">
        <v>7479</v>
      </c>
      <c r="B855" t="s">
        <v>21221</v>
      </c>
      <c r="C855">
        <v>30</v>
      </c>
      <c r="D855" t="s">
        <v>21222</v>
      </c>
      <c r="E855" t="s">
        <v>14</v>
      </c>
      <c r="F855" t="s">
        <v>42</v>
      </c>
      <c r="G855" t="s">
        <v>120</v>
      </c>
      <c r="H855" t="s">
        <v>57</v>
      </c>
      <c r="I855" t="s">
        <v>35</v>
      </c>
      <c r="J855" t="s">
        <v>21223</v>
      </c>
      <c r="K855" t="s">
        <v>44</v>
      </c>
    </row>
    <row r="856" spans="1:11" x14ac:dyDescent="0.35">
      <c r="A856">
        <v>7481</v>
      </c>
      <c r="B856" t="s">
        <v>21227</v>
      </c>
      <c r="C856">
        <v>30</v>
      </c>
      <c r="D856" t="s">
        <v>21228</v>
      </c>
      <c r="E856" t="s">
        <v>57</v>
      </c>
      <c r="F856" t="s">
        <v>57</v>
      </c>
      <c r="G856" t="s">
        <v>33</v>
      </c>
      <c r="H856" t="s">
        <v>34</v>
      </c>
      <c r="I856" t="s">
        <v>116</v>
      </c>
      <c r="J856" t="s">
        <v>21229</v>
      </c>
      <c r="K856" t="s">
        <v>37</v>
      </c>
    </row>
    <row r="857" spans="1:11" x14ac:dyDescent="0.35">
      <c r="A857">
        <v>7499</v>
      </c>
      <c r="B857" t="s">
        <v>4224</v>
      </c>
      <c r="C857">
        <v>30</v>
      </c>
      <c r="D857" t="s">
        <v>21269</v>
      </c>
      <c r="E857" t="s">
        <v>34</v>
      </c>
      <c r="F857" t="s">
        <v>34</v>
      </c>
      <c r="G857" t="s">
        <v>15</v>
      </c>
      <c r="H857" t="s">
        <v>16</v>
      </c>
      <c r="I857" t="s">
        <v>26</v>
      </c>
      <c r="J857" t="s">
        <v>26038</v>
      </c>
      <c r="K857" t="s">
        <v>76</v>
      </c>
    </row>
    <row r="858" spans="1:11" x14ac:dyDescent="0.35">
      <c r="A858">
        <v>7517</v>
      </c>
      <c r="B858" t="s">
        <v>21303</v>
      </c>
      <c r="C858">
        <v>30</v>
      </c>
      <c r="D858" t="s">
        <v>21304</v>
      </c>
      <c r="E858" t="s">
        <v>14</v>
      </c>
      <c r="F858" t="s">
        <v>22</v>
      </c>
      <c r="G858" t="s">
        <v>15</v>
      </c>
      <c r="H858" t="s">
        <v>16</v>
      </c>
      <c r="I858" t="s">
        <v>68</v>
      </c>
      <c r="J858" t="s">
        <v>26049</v>
      </c>
      <c r="K858" t="s">
        <v>37</v>
      </c>
    </row>
    <row r="859" spans="1:11" x14ac:dyDescent="0.35">
      <c r="A859">
        <v>7526</v>
      </c>
      <c r="B859" t="s">
        <v>21320</v>
      </c>
      <c r="C859">
        <v>30</v>
      </c>
      <c r="D859" t="s">
        <v>21321</v>
      </c>
      <c r="E859" t="s">
        <v>201</v>
      </c>
      <c r="F859" t="s">
        <v>67</v>
      </c>
      <c r="G859" t="s">
        <v>52</v>
      </c>
      <c r="H859" t="s">
        <v>13</v>
      </c>
      <c r="I859" t="s">
        <v>102</v>
      </c>
      <c r="J859" t="s">
        <v>26054</v>
      </c>
      <c r="K859" t="s">
        <v>19</v>
      </c>
    </row>
    <row r="860" spans="1:11" x14ac:dyDescent="0.35">
      <c r="A860">
        <v>7528</v>
      </c>
      <c r="B860" t="s">
        <v>21324</v>
      </c>
      <c r="C860">
        <v>30</v>
      </c>
      <c r="D860" t="s">
        <v>21325</v>
      </c>
      <c r="E860" t="s">
        <v>14</v>
      </c>
      <c r="F860" t="s">
        <v>31</v>
      </c>
      <c r="G860" t="s">
        <v>24</v>
      </c>
      <c r="H860" t="s">
        <v>25</v>
      </c>
      <c r="I860" t="s">
        <v>48</v>
      </c>
      <c r="J860" t="s">
        <v>26055</v>
      </c>
      <c r="K860" t="s">
        <v>19</v>
      </c>
    </row>
    <row r="861" spans="1:11" x14ac:dyDescent="0.35">
      <c r="A861">
        <v>7546</v>
      </c>
      <c r="B861" t="s">
        <v>8458</v>
      </c>
      <c r="C861">
        <v>30</v>
      </c>
      <c r="D861" t="s">
        <v>21357</v>
      </c>
      <c r="E861" t="s">
        <v>201</v>
      </c>
      <c r="F861" t="s">
        <v>149</v>
      </c>
      <c r="G861" t="s">
        <v>24</v>
      </c>
      <c r="H861" t="s">
        <v>25</v>
      </c>
      <c r="I861" t="s">
        <v>53</v>
      </c>
      <c r="J861" t="s">
        <v>26062</v>
      </c>
      <c r="K861" t="s">
        <v>44</v>
      </c>
    </row>
    <row r="862" spans="1:11" x14ac:dyDescent="0.35">
      <c r="A862">
        <v>7550</v>
      </c>
      <c r="B862" t="s">
        <v>21363</v>
      </c>
      <c r="C862">
        <v>30</v>
      </c>
      <c r="D862" t="s">
        <v>21364</v>
      </c>
      <c r="E862" t="s">
        <v>31</v>
      </c>
      <c r="F862" t="s">
        <v>14</v>
      </c>
      <c r="G862" t="s">
        <v>24</v>
      </c>
      <c r="H862" t="s">
        <v>25</v>
      </c>
      <c r="I862" t="s">
        <v>170</v>
      </c>
      <c r="J862" t="s">
        <v>26063</v>
      </c>
      <c r="K862" t="s">
        <v>37</v>
      </c>
    </row>
    <row r="863" spans="1:11" x14ac:dyDescent="0.35">
      <c r="A863">
        <v>7553</v>
      </c>
      <c r="B863" t="s">
        <v>21369</v>
      </c>
      <c r="C863">
        <v>30</v>
      </c>
      <c r="D863" t="s">
        <v>21370</v>
      </c>
      <c r="E863" t="s">
        <v>57</v>
      </c>
      <c r="F863" t="s">
        <v>31</v>
      </c>
      <c r="G863" t="s">
        <v>33</v>
      </c>
      <c r="H863" t="s">
        <v>34</v>
      </c>
      <c r="I863" t="s">
        <v>48</v>
      </c>
      <c r="J863" t="s">
        <v>26065</v>
      </c>
      <c r="K863" t="s">
        <v>44</v>
      </c>
    </row>
    <row r="864" spans="1:11" x14ac:dyDescent="0.35">
      <c r="A864">
        <v>7564</v>
      </c>
      <c r="B864" t="s">
        <v>21389</v>
      </c>
      <c r="C864">
        <v>30</v>
      </c>
      <c r="D864" t="s">
        <v>21390</v>
      </c>
      <c r="E864" t="s">
        <v>101</v>
      </c>
      <c r="F864" t="s">
        <v>32</v>
      </c>
      <c r="G864" t="s">
        <v>87</v>
      </c>
      <c r="H864" t="s">
        <v>79</v>
      </c>
      <c r="I864" t="s">
        <v>68</v>
      </c>
      <c r="J864" t="s">
        <v>26069</v>
      </c>
      <c r="K864" t="s">
        <v>37</v>
      </c>
    </row>
    <row r="865" spans="1:11" x14ac:dyDescent="0.35">
      <c r="A865">
        <v>7574</v>
      </c>
      <c r="B865" t="s">
        <v>10322</v>
      </c>
      <c r="C865">
        <v>30</v>
      </c>
      <c r="D865" t="s">
        <v>21409</v>
      </c>
      <c r="E865" t="s">
        <v>133</v>
      </c>
      <c r="F865" t="s">
        <v>133</v>
      </c>
      <c r="G865" t="s">
        <v>52</v>
      </c>
      <c r="H865" t="s">
        <v>13</v>
      </c>
      <c r="I865" t="s">
        <v>116</v>
      </c>
      <c r="J865" t="s">
        <v>26074</v>
      </c>
      <c r="K865" t="s">
        <v>28</v>
      </c>
    </row>
    <row r="866" spans="1:11" x14ac:dyDescent="0.35">
      <c r="A866">
        <v>7603</v>
      </c>
      <c r="B866" t="s">
        <v>21463</v>
      </c>
      <c r="C866">
        <v>30</v>
      </c>
      <c r="D866" t="s">
        <v>21464</v>
      </c>
      <c r="E866" t="s">
        <v>169</v>
      </c>
      <c r="F866" t="s">
        <v>42</v>
      </c>
      <c r="G866" t="s">
        <v>52</v>
      </c>
      <c r="H866" t="s">
        <v>13</v>
      </c>
      <c r="I866" t="s">
        <v>35</v>
      </c>
      <c r="J866" t="s">
        <v>26090</v>
      </c>
      <c r="K866" t="s">
        <v>28</v>
      </c>
    </row>
    <row r="867" spans="1:11" x14ac:dyDescent="0.35">
      <c r="A867">
        <v>7616</v>
      </c>
      <c r="B867" t="s">
        <v>21488</v>
      </c>
      <c r="C867">
        <v>30</v>
      </c>
      <c r="D867" t="s">
        <v>21489</v>
      </c>
      <c r="E867" t="s">
        <v>42</v>
      </c>
      <c r="F867" t="s">
        <v>40</v>
      </c>
      <c r="G867" t="s">
        <v>15</v>
      </c>
      <c r="H867" t="s">
        <v>16</v>
      </c>
      <c r="I867" t="s">
        <v>68</v>
      </c>
      <c r="J867" t="s">
        <v>26095</v>
      </c>
      <c r="K867" t="s">
        <v>28</v>
      </c>
    </row>
    <row r="868" spans="1:11" x14ac:dyDescent="0.35">
      <c r="A868">
        <v>7625</v>
      </c>
      <c r="B868" t="s">
        <v>21505</v>
      </c>
      <c r="C868">
        <v>30</v>
      </c>
      <c r="D868" t="s">
        <v>21506</v>
      </c>
      <c r="E868" t="s">
        <v>13</v>
      </c>
      <c r="F868" t="s">
        <v>79</v>
      </c>
      <c r="G868" t="s">
        <v>80</v>
      </c>
      <c r="H868" t="s">
        <v>32</v>
      </c>
      <c r="I868" t="s">
        <v>88</v>
      </c>
      <c r="J868" t="s">
        <v>26099</v>
      </c>
      <c r="K868" t="s">
        <v>28</v>
      </c>
    </row>
    <row r="869" spans="1:11" x14ac:dyDescent="0.35">
      <c r="A869">
        <v>7636</v>
      </c>
      <c r="B869" t="s">
        <v>21526</v>
      </c>
      <c r="C869">
        <v>30</v>
      </c>
      <c r="D869" t="s">
        <v>21527</v>
      </c>
      <c r="E869" t="s">
        <v>67</v>
      </c>
      <c r="F869" t="s">
        <v>16</v>
      </c>
      <c r="G869" t="s">
        <v>24</v>
      </c>
      <c r="H869" t="s">
        <v>25</v>
      </c>
      <c r="I869" t="s">
        <v>48</v>
      </c>
      <c r="J869" t="s">
        <v>26102</v>
      </c>
      <c r="K869" t="s">
        <v>37</v>
      </c>
    </row>
    <row r="870" spans="1:11" x14ac:dyDescent="0.35">
      <c r="A870">
        <v>7656</v>
      </c>
      <c r="B870" t="s">
        <v>21563</v>
      </c>
      <c r="C870">
        <v>30</v>
      </c>
      <c r="D870" t="s">
        <v>21564</v>
      </c>
      <c r="E870" t="s">
        <v>32</v>
      </c>
      <c r="F870" t="s">
        <v>22</v>
      </c>
      <c r="G870" t="s">
        <v>120</v>
      </c>
      <c r="H870" t="s">
        <v>57</v>
      </c>
      <c r="I870" t="s">
        <v>35</v>
      </c>
      <c r="J870" t="s">
        <v>26109</v>
      </c>
      <c r="K870" t="s">
        <v>76</v>
      </c>
    </row>
    <row r="871" spans="1:11" x14ac:dyDescent="0.35">
      <c r="A871">
        <v>7675</v>
      </c>
      <c r="B871" t="s">
        <v>21597</v>
      </c>
      <c r="C871">
        <v>30</v>
      </c>
      <c r="D871" t="s">
        <v>21598</v>
      </c>
      <c r="E871" t="s">
        <v>169</v>
      </c>
      <c r="F871" t="s">
        <v>22</v>
      </c>
      <c r="G871" t="s">
        <v>47</v>
      </c>
      <c r="H871" t="s">
        <v>31</v>
      </c>
      <c r="I871" t="s">
        <v>35</v>
      </c>
      <c r="J871" t="s">
        <v>26119</v>
      </c>
      <c r="K871" t="s">
        <v>19</v>
      </c>
    </row>
    <row r="872" spans="1:11" x14ac:dyDescent="0.35">
      <c r="A872">
        <v>7676</v>
      </c>
      <c r="B872" t="s">
        <v>21599</v>
      </c>
      <c r="C872">
        <v>30</v>
      </c>
      <c r="D872" t="s">
        <v>21600</v>
      </c>
      <c r="E872" t="s">
        <v>34</v>
      </c>
      <c r="F872" t="s">
        <v>101</v>
      </c>
      <c r="G872" t="s">
        <v>41</v>
      </c>
      <c r="H872" t="s">
        <v>42</v>
      </c>
      <c r="I872" t="s">
        <v>146</v>
      </c>
      <c r="J872" t="s">
        <v>26120</v>
      </c>
      <c r="K872" t="s">
        <v>44</v>
      </c>
    </row>
    <row r="873" spans="1:11" x14ac:dyDescent="0.35">
      <c r="A873">
        <v>7681</v>
      </c>
      <c r="B873" t="s">
        <v>21607</v>
      </c>
      <c r="C873">
        <v>30</v>
      </c>
      <c r="D873" t="s">
        <v>21608</v>
      </c>
      <c r="E873" t="s">
        <v>169</v>
      </c>
      <c r="F873" t="s">
        <v>57</v>
      </c>
      <c r="G873" t="s">
        <v>15</v>
      </c>
      <c r="H873" t="s">
        <v>16</v>
      </c>
      <c r="I873" t="s">
        <v>58</v>
      </c>
      <c r="J873" t="s">
        <v>26123</v>
      </c>
      <c r="K873" t="s">
        <v>76</v>
      </c>
    </row>
    <row r="874" spans="1:11" x14ac:dyDescent="0.35">
      <c r="A874">
        <v>7703</v>
      </c>
      <c r="B874" t="s">
        <v>194</v>
      </c>
      <c r="C874">
        <v>30</v>
      </c>
      <c r="D874" t="s">
        <v>21646</v>
      </c>
      <c r="E874" t="s">
        <v>169</v>
      </c>
      <c r="F874" t="s">
        <v>23</v>
      </c>
      <c r="G874" t="s">
        <v>87</v>
      </c>
      <c r="H874" t="s">
        <v>79</v>
      </c>
      <c r="I874" t="s">
        <v>170</v>
      </c>
      <c r="J874" t="s">
        <v>26130</v>
      </c>
      <c r="K874" t="s">
        <v>76</v>
      </c>
    </row>
    <row r="875" spans="1:11" x14ac:dyDescent="0.35">
      <c r="A875">
        <v>7717</v>
      </c>
      <c r="B875" t="s">
        <v>21672</v>
      </c>
      <c r="C875">
        <v>30</v>
      </c>
      <c r="D875" t="s">
        <v>21673</v>
      </c>
      <c r="E875" t="s">
        <v>32</v>
      </c>
      <c r="F875" t="s">
        <v>40</v>
      </c>
      <c r="G875" t="s">
        <v>24</v>
      </c>
      <c r="H875" t="s">
        <v>25</v>
      </c>
      <c r="I875" t="s">
        <v>153</v>
      </c>
      <c r="J875" t="s">
        <v>26136</v>
      </c>
      <c r="K875" t="s">
        <v>19</v>
      </c>
    </row>
    <row r="876" spans="1:11" x14ac:dyDescent="0.35">
      <c r="A876">
        <v>7729</v>
      </c>
      <c r="B876" t="s">
        <v>21693</v>
      </c>
      <c r="C876">
        <v>30</v>
      </c>
      <c r="D876" t="s">
        <v>21694</v>
      </c>
      <c r="E876" t="s">
        <v>14</v>
      </c>
      <c r="F876" t="s">
        <v>169</v>
      </c>
      <c r="G876" t="s">
        <v>80</v>
      </c>
      <c r="H876" t="s">
        <v>32</v>
      </c>
      <c r="I876" t="s">
        <v>35</v>
      </c>
      <c r="J876" t="s">
        <v>26141</v>
      </c>
      <c r="K876" t="s">
        <v>76</v>
      </c>
    </row>
    <row r="877" spans="1:11" x14ac:dyDescent="0.35">
      <c r="A877">
        <v>7736</v>
      </c>
      <c r="B877" t="s">
        <v>21707</v>
      </c>
      <c r="C877">
        <v>30</v>
      </c>
      <c r="D877" t="s">
        <v>21708</v>
      </c>
      <c r="E877" t="s">
        <v>40</v>
      </c>
      <c r="F877" t="s">
        <v>31</v>
      </c>
      <c r="G877" t="s">
        <v>80</v>
      </c>
      <c r="H877" t="s">
        <v>32</v>
      </c>
      <c r="I877" t="s">
        <v>48</v>
      </c>
      <c r="J877" t="s">
        <v>26144</v>
      </c>
      <c r="K877" t="s">
        <v>19</v>
      </c>
    </row>
    <row r="878" spans="1:11" x14ac:dyDescent="0.35">
      <c r="A878">
        <v>7760</v>
      </c>
      <c r="B878" t="s">
        <v>21753</v>
      </c>
      <c r="C878">
        <v>30</v>
      </c>
      <c r="D878" t="s">
        <v>21754</v>
      </c>
      <c r="E878" t="s">
        <v>169</v>
      </c>
      <c r="F878" t="s">
        <v>25</v>
      </c>
      <c r="G878" t="s">
        <v>87</v>
      </c>
      <c r="H878" t="s">
        <v>79</v>
      </c>
      <c r="I878" t="s">
        <v>153</v>
      </c>
      <c r="J878" t="s">
        <v>26154</v>
      </c>
      <c r="K878" t="s">
        <v>28</v>
      </c>
    </row>
    <row r="879" spans="1:11" x14ac:dyDescent="0.35">
      <c r="A879">
        <v>7763</v>
      </c>
      <c r="B879" t="s">
        <v>21759</v>
      </c>
      <c r="C879">
        <v>30</v>
      </c>
      <c r="D879" t="s">
        <v>21760</v>
      </c>
      <c r="E879" t="s">
        <v>40</v>
      </c>
      <c r="F879" t="s">
        <v>42</v>
      </c>
      <c r="G879" t="s">
        <v>33</v>
      </c>
      <c r="H879" t="s">
        <v>34</v>
      </c>
      <c r="I879" t="s">
        <v>170</v>
      </c>
      <c r="J879" t="s">
        <v>26156</v>
      </c>
      <c r="K879" t="s">
        <v>19</v>
      </c>
    </row>
    <row r="880" spans="1:11" x14ac:dyDescent="0.35">
      <c r="A880">
        <v>7782</v>
      </c>
      <c r="B880" t="s">
        <v>21796</v>
      </c>
      <c r="C880">
        <v>30</v>
      </c>
      <c r="D880" t="s">
        <v>21797</v>
      </c>
      <c r="E880" t="s">
        <v>34</v>
      </c>
      <c r="F880" t="s">
        <v>57</v>
      </c>
      <c r="G880" t="s">
        <v>62</v>
      </c>
      <c r="H880" t="s">
        <v>23</v>
      </c>
      <c r="I880" t="s">
        <v>170</v>
      </c>
      <c r="J880" t="s">
        <v>26160</v>
      </c>
      <c r="K880" t="s">
        <v>19</v>
      </c>
    </row>
    <row r="881" spans="1:11" x14ac:dyDescent="0.35">
      <c r="A881">
        <v>7784</v>
      </c>
      <c r="B881" t="s">
        <v>21800</v>
      </c>
      <c r="C881">
        <v>30</v>
      </c>
      <c r="D881" t="s">
        <v>21801</v>
      </c>
      <c r="E881" t="s">
        <v>201</v>
      </c>
      <c r="F881" t="s">
        <v>149</v>
      </c>
      <c r="G881" t="s">
        <v>80</v>
      </c>
      <c r="H881" t="s">
        <v>32</v>
      </c>
      <c r="I881" t="s">
        <v>48</v>
      </c>
      <c r="J881" t="s">
        <v>26162</v>
      </c>
      <c r="K881" t="s">
        <v>19</v>
      </c>
    </row>
    <row r="882" spans="1:11" x14ac:dyDescent="0.35">
      <c r="A882">
        <v>7786</v>
      </c>
      <c r="B882" t="s">
        <v>21804</v>
      </c>
      <c r="C882">
        <v>30</v>
      </c>
      <c r="D882" t="s">
        <v>21805</v>
      </c>
      <c r="E882" t="s">
        <v>16</v>
      </c>
      <c r="F882" t="s">
        <v>40</v>
      </c>
      <c r="G882" t="s">
        <v>62</v>
      </c>
      <c r="H882" t="s">
        <v>23</v>
      </c>
      <c r="I882" t="s">
        <v>63</v>
      </c>
      <c r="J882" t="s">
        <v>26163</v>
      </c>
      <c r="K882" t="s">
        <v>44</v>
      </c>
    </row>
    <row r="883" spans="1:11" x14ac:dyDescent="0.35">
      <c r="A883">
        <v>7795</v>
      </c>
      <c r="B883" t="s">
        <v>21821</v>
      </c>
      <c r="C883">
        <v>30</v>
      </c>
      <c r="D883" t="s">
        <v>21822</v>
      </c>
      <c r="E883" t="s">
        <v>23</v>
      </c>
      <c r="F883" t="s">
        <v>149</v>
      </c>
      <c r="G883" t="s">
        <v>120</v>
      </c>
      <c r="H883" t="s">
        <v>57</v>
      </c>
      <c r="I883" t="s">
        <v>26</v>
      </c>
      <c r="J883" t="s">
        <v>26168</v>
      </c>
      <c r="K883" t="s">
        <v>19</v>
      </c>
    </row>
    <row r="884" spans="1:11" x14ac:dyDescent="0.35">
      <c r="A884">
        <v>7816</v>
      </c>
      <c r="B884" t="s">
        <v>21860</v>
      </c>
      <c r="C884">
        <v>30</v>
      </c>
      <c r="D884" t="s">
        <v>21861</v>
      </c>
      <c r="E884" t="s">
        <v>149</v>
      </c>
      <c r="F884" t="s">
        <v>79</v>
      </c>
      <c r="G884" t="s">
        <v>24</v>
      </c>
      <c r="H884" t="s">
        <v>25</v>
      </c>
      <c r="I884" t="s">
        <v>153</v>
      </c>
      <c r="J884">
        <v>7416985762</v>
      </c>
      <c r="K884" t="s">
        <v>28</v>
      </c>
    </row>
    <row r="885" spans="1:11" x14ac:dyDescent="0.35">
      <c r="A885">
        <v>7827</v>
      </c>
      <c r="B885" t="s">
        <v>21881</v>
      </c>
      <c r="C885">
        <v>30</v>
      </c>
      <c r="D885" t="s">
        <v>21882</v>
      </c>
      <c r="E885" t="s">
        <v>31</v>
      </c>
      <c r="F885" t="s">
        <v>31</v>
      </c>
      <c r="G885" t="s">
        <v>52</v>
      </c>
      <c r="H885" t="s">
        <v>13</v>
      </c>
      <c r="I885" t="s">
        <v>88</v>
      </c>
      <c r="J885" t="s">
        <v>26184</v>
      </c>
      <c r="K885" t="s">
        <v>76</v>
      </c>
    </row>
    <row r="886" spans="1:11" x14ac:dyDescent="0.35">
      <c r="A886">
        <v>7844</v>
      </c>
      <c r="B886" t="s">
        <v>21914</v>
      </c>
      <c r="C886">
        <v>30</v>
      </c>
      <c r="D886" t="s">
        <v>21915</v>
      </c>
      <c r="E886" t="s">
        <v>67</v>
      </c>
      <c r="F886" t="s">
        <v>57</v>
      </c>
      <c r="G886" t="s">
        <v>80</v>
      </c>
      <c r="H886" t="s">
        <v>32</v>
      </c>
      <c r="I886" t="s">
        <v>63</v>
      </c>
      <c r="J886" t="s">
        <v>26193</v>
      </c>
      <c r="K886" t="s">
        <v>19</v>
      </c>
    </row>
    <row r="887" spans="1:11" x14ac:dyDescent="0.35">
      <c r="A887">
        <v>7856</v>
      </c>
      <c r="B887" t="s">
        <v>4060</v>
      </c>
      <c r="C887">
        <v>30</v>
      </c>
      <c r="D887" t="s">
        <v>21935</v>
      </c>
      <c r="E887" t="s">
        <v>25</v>
      </c>
      <c r="F887" t="s">
        <v>31</v>
      </c>
      <c r="G887" t="s">
        <v>80</v>
      </c>
      <c r="H887" t="s">
        <v>32</v>
      </c>
      <c r="I887" t="s">
        <v>58</v>
      </c>
      <c r="J887" t="s">
        <v>26198</v>
      </c>
      <c r="K887" t="s">
        <v>19</v>
      </c>
    </row>
    <row r="888" spans="1:11" x14ac:dyDescent="0.35">
      <c r="A888">
        <v>6294</v>
      </c>
      <c r="B888" t="s">
        <v>17897</v>
      </c>
      <c r="C888">
        <v>29</v>
      </c>
      <c r="D888" t="s">
        <v>17898</v>
      </c>
      <c r="E888" t="s">
        <v>149</v>
      </c>
      <c r="F888" t="s">
        <v>169</v>
      </c>
      <c r="G888" t="s">
        <v>62</v>
      </c>
      <c r="H888" t="s">
        <v>23</v>
      </c>
      <c r="I888" t="s">
        <v>68</v>
      </c>
      <c r="J888" t="s">
        <v>17899</v>
      </c>
      <c r="K888" t="s">
        <v>44</v>
      </c>
    </row>
    <row r="889" spans="1:11" x14ac:dyDescent="0.35">
      <c r="A889">
        <v>6295</v>
      </c>
      <c r="B889" t="s">
        <v>17900</v>
      </c>
      <c r="C889">
        <v>29</v>
      </c>
      <c r="D889" t="s">
        <v>17901</v>
      </c>
      <c r="E889" t="s">
        <v>201</v>
      </c>
      <c r="F889" t="s">
        <v>57</v>
      </c>
      <c r="G889" t="s">
        <v>52</v>
      </c>
      <c r="H889" t="s">
        <v>13</v>
      </c>
      <c r="I889" t="s">
        <v>102</v>
      </c>
      <c r="J889" t="s">
        <v>17902</v>
      </c>
      <c r="K889" t="s">
        <v>44</v>
      </c>
    </row>
    <row r="890" spans="1:11" x14ac:dyDescent="0.35">
      <c r="A890">
        <v>6329</v>
      </c>
      <c r="B890" t="s">
        <v>17998</v>
      </c>
      <c r="C890">
        <v>29</v>
      </c>
      <c r="D890" t="s">
        <v>17999</v>
      </c>
      <c r="E890" t="s">
        <v>34</v>
      </c>
      <c r="F890" t="s">
        <v>201</v>
      </c>
      <c r="G890" t="s">
        <v>62</v>
      </c>
      <c r="H890" t="s">
        <v>23</v>
      </c>
      <c r="I890" t="s">
        <v>53</v>
      </c>
      <c r="J890" t="s">
        <v>18000</v>
      </c>
      <c r="K890" t="s">
        <v>37</v>
      </c>
    </row>
    <row r="891" spans="1:11" x14ac:dyDescent="0.35">
      <c r="A891">
        <v>6330</v>
      </c>
      <c r="B891" t="s">
        <v>18001</v>
      </c>
      <c r="C891">
        <v>29</v>
      </c>
      <c r="D891" t="s">
        <v>18002</v>
      </c>
      <c r="E891" t="s">
        <v>133</v>
      </c>
      <c r="F891" t="s">
        <v>22</v>
      </c>
      <c r="G891" t="s">
        <v>15</v>
      </c>
      <c r="H891" t="s">
        <v>16</v>
      </c>
      <c r="I891" t="s">
        <v>63</v>
      </c>
      <c r="J891" t="s">
        <v>18003</v>
      </c>
      <c r="K891" t="s">
        <v>37</v>
      </c>
    </row>
    <row r="892" spans="1:11" x14ac:dyDescent="0.35">
      <c r="A892">
        <v>6335</v>
      </c>
      <c r="B892" t="s">
        <v>18015</v>
      </c>
      <c r="C892">
        <v>29</v>
      </c>
      <c r="D892" t="s">
        <v>18016</v>
      </c>
      <c r="E892" t="s">
        <v>31</v>
      </c>
      <c r="F892" t="s">
        <v>16</v>
      </c>
      <c r="G892" t="s">
        <v>41</v>
      </c>
      <c r="H892" t="s">
        <v>42</v>
      </c>
      <c r="I892" t="s">
        <v>63</v>
      </c>
      <c r="J892" t="s">
        <v>18017</v>
      </c>
      <c r="K892" t="s">
        <v>44</v>
      </c>
    </row>
    <row r="893" spans="1:11" x14ac:dyDescent="0.35">
      <c r="A893">
        <v>6341</v>
      </c>
      <c r="B893" t="s">
        <v>18032</v>
      </c>
      <c r="C893">
        <v>29</v>
      </c>
      <c r="D893" t="s">
        <v>18033</v>
      </c>
      <c r="E893" t="s">
        <v>133</v>
      </c>
      <c r="F893" t="s">
        <v>23</v>
      </c>
      <c r="G893" t="s">
        <v>120</v>
      </c>
      <c r="H893" t="s">
        <v>57</v>
      </c>
      <c r="I893" t="s">
        <v>68</v>
      </c>
      <c r="J893" t="s">
        <v>18034</v>
      </c>
      <c r="K893" t="s">
        <v>44</v>
      </c>
    </row>
    <row r="894" spans="1:11" x14ac:dyDescent="0.35">
      <c r="A894">
        <v>6348</v>
      </c>
      <c r="B894" t="s">
        <v>18052</v>
      </c>
      <c r="C894">
        <v>29</v>
      </c>
      <c r="D894" t="s">
        <v>18053</v>
      </c>
      <c r="E894" t="s">
        <v>22</v>
      </c>
      <c r="F894" t="s">
        <v>67</v>
      </c>
      <c r="G894" t="s">
        <v>62</v>
      </c>
      <c r="H894" t="s">
        <v>23</v>
      </c>
      <c r="I894" t="s">
        <v>170</v>
      </c>
      <c r="J894" t="s">
        <v>18054</v>
      </c>
      <c r="K894" t="s">
        <v>76</v>
      </c>
    </row>
    <row r="895" spans="1:11" x14ac:dyDescent="0.35">
      <c r="A895">
        <v>6353</v>
      </c>
      <c r="B895" t="s">
        <v>18067</v>
      </c>
      <c r="C895">
        <v>29</v>
      </c>
      <c r="D895" t="s">
        <v>18068</v>
      </c>
      <c r="E895" t="s">
        <v>23</v>
      </c>
      <c r="F895" t="s">
        <v>177</v>
      </c>
      <c r="G895" t="s">
        <v>52</v>
      </c>
      <c r="H895" t="s">
        <v>13</v>
      </c>
      <c r="I895" t="s">
        <v>170</v>
      </c>
      <c r="J895" t="s">
        <v>18069</v>
      </c>
      <c r="K895" t="s">
        <v>19</v>
      </c>
    </row>
    <row r="896" spans="1:11" x14ac:dyDescent="0.35">
      <c r="A896">
        <v>6358</v>
      </c>
      <c r="B896" t="s">
        <v>18081</v>
      </c>
      <c r="C896">
        <v>29</v>
      </c>
      <c r="D896" t="s">
        <v>18082</v>
      </c>
      <c r="E896" t="s">
        <v>25</v>
      </c>
      <c r="F896" t="s">
        <v>14</v>
      </c>
      <c r="G896" t="s">
        <v>120</v>
      </c>
      <c r="H896" t="s">
        <v>57</v>
      </c>
      <c r="I896" t="s">
        <v>17</v>
      </c>
      <c r="J896" t="s">
        <v>18083</v>
      </c>
      <c r="K896" t="s">
        <v>37</v>
      </c>
    </row>
    <row r="897" spans="1:11" x14ac:dyDescent="0.35">
      <c r="A897">
        <v>6368</v>
      </c>
      <c r="B897" t="s">
        <v>18109</v>
      </c>
      <c r="C897">
        <v>29</v>
      </c>
      <c r="D897" t="s">
        <v>18110</v>
      </c>
      <c r="E897" t="s">
        <v>79</v>
      </c>
      <c r="F897" t="s">
        <v>67</v>
      </c>
      <c r="G897" t="s">
        <v>33</v>
      </c>
      <c r="H897" t="s">
        <v>34</v>
      </c>
      <c r="I897" t="s">
        <v>35</v>
      </c>
      <c r="J897" t="s">
        <v>18111</v>
      </c>
      <c r="K897" t="s">
        <v>76</v>
      </c>
    </row>
    <row r="898" spans="1:11" x14ac:dyDescent="0.35">
      <c r="A898">
        <v>6369</v>
      </c>
      <c r="B898" t="s">
        <v>18112</v>
      </c>
      <c r="C898">
        <v>29</v>
      </c>
      <c r="D898" t="s">
        <v>18113</v>
      </c>
      <c r="E898" t="s">
        <v>201</v>
      </c>
      <c r="F898" t="s">
        <v>57</v>
      </c>
      <c r="G898" t="s">
        <v>24</v>
      </c>
      <c r="H898" t="s">
        <v>25</v>
      </c>
      <c r="I898" t="s">
        <v>63</v>
      </c>
      <c r="J898" t="s">
        <v>18114</v>
      </c>
      <c r="K898" t="s">
        <v>19</v>
      </c>
    </row>
    <row r="899" spans="1:11" x14ac:dyDescent="0.35">
      <c r="A899">
        <v>6387</v>
      </c>
      <c r="B899" t="s">
        <v>18161</v>
      </c>
      <c r="C899">
        <v>29</v>
      </c>
      <c r="D899" t="s">
        <v>18162</v>
      </c>
      <c r="E899" t="s">
        <v>32</v>
      </c>
      <c r="F899" t="s">
        <v>177</v>
      </c>
      <c r="G899" t="s">
        <v>52</v>
      </c>
      <c r="H899" t="s">
        <v>13</v>
      </c>
      <c r="I899" t="s">
        <v>53</v>
      </c>
      <c r="J899" t="s">
        <v>18163</v>
      </c>
      <c r="K899" t="s">
        <v>76</v>
      </c>
    </row>
    <row r="900" spans="1:11" x14ac:dyDescent="0.35">
      <c r="A900">
        <v>6426</v>
      </c>
      <c r="B900" t="s">
        <v>18269</v>
      </c>
      <c r="C900">
        <v>29</v>
      </c>
      <c r="D900" t="s">
        <v>18270</v>
      </c>
      <c r="E900" t="s">
        <v>169</v>
      </c>
      <c r="F900" t="s">
        <v>57</v>
      </c>
      <c r="G900" t="s">
        <v>120</v>
      </c>
      <c r="H900" t="s">
        <v>57</v>
      </c>
      <c r="I900" t="s">
        <v>116</v>
      </c>
      <c r="J900" t="s">
        <v>18271</v>
      </c>
      <c r="K900" t="s">
        <v>76</v>
      </c>
    </row>
    <row r="901" spans="1:11" x14ac:dyDescent="0.35">
      <c r="A901">
        <v>6452</v>
      </c>
      <c r="B901" t="s">
        <v>18344</v>
      </c>
      <c r="C901">
        <v>29</v>
      </c>
      <c r="D901" t="s">
        <v>18345</v>
      </c>
      <c r="E901" t="s">
        <v>14</v>
      </c>
      <c r="F901" t="s">
        <v>149</v>
      </c>
      <c r="G901" t="s">
        <v>41</v>
      </c>
      <c r="H901" t="s">
        <v>42</v>
      </c>
      <c r="I901" t="s">
        <v>63</v>
      </c>
      <c r="J901" t="s">
        <v>18346</v>
      </c>
      <c r="K901" t="s">
        <v>19</v>
      </c>
    </row>
    <row r="902" spans="1:11" x14ac:dyDescent="0.35">
      <c r="A902">
        <v>6459</v>
      </c>
      <c r="B902" t="s">
        <v>18365</v>
      </c>
      <c r="C902">
        <v>29</v>
      </c>
      <c r="D902" t="s">
        <v>18366</v>
      </c>
      <c r="E902" t="s">
        <v>201</v>
      </c>
      <c r="F902" t="s">
        <v>101</v>
      </c>
      <c r="G902" t="s">
        <v>52</v>
      </c>
      <c r="H902" t="s">
        <v>13</v>
      </c>
      <c r="I902" t="s">
        <v>58</v>
      </c>
      <c r="J902" t="s">
        <v>18367</v>
      </c>
      <c r="K902" t="s">
        <v>37</v>
      </c>
    </row>
    <row r="903" spans="1:11" x14ac:dyDescent="0.35">
      <c r="A903">
        <v>6479</v>
      </c>
      <c r="B903" t="s">
        <v>18421</v>
      </c>
      <c r="C903">
        <v>29</v>
      </c>
      <c r="D903" t="s">
        <v>18422</v>
      </c>
      <c r="E903" t="s">
        <v>14</v>
      </c>
      <c r="F903" t="s">
        <v>177</v>
      </c>
      <c r="G903" t="s">
        <v>120</v>
      </c>
      <c r="H903" t="s">
        <v>57</v>
      </c>
      <c r="I903" t="s">
        <v>63</v>
      </c>
      <c r="J903" t="s">
        <v>18423</v>
      </c>
      <c r="K903" t="s">
        <v>76</v>
      </c>
    </row>
    <row r="904" spans="1:11" x14ac:dyDescent="0.35">
      <c r="A904">
        <v>6480</v>
      </c>
      <c r="B904" t="s">
        <v>18424</v>
      </c>
      <c r="C904">
        <v>29</v>
      </c>
      <c r="D904" t="s">
        <v>18425</v>
      </c>
      <c r="E904" t="s">
        <v>79</v>
      </c>
      <c r="F904" t="s">
        <v>79</v>
      </c>
      <c r="G904" t="s">
        <v>52</v>
      </c>
      <c r="H904" t="s">
        <v>13</v>
      </c>
      <c r="I904" t="s">
        <v>91</v>
      </c>
      <c r="J904" t="s">
        <v>18426</v>
      </c>
      <c r="K904" t="s">
        <v>76</v>
      </c>
    </row>
    <row r="905" spans="1:11" x14ac:dyDescent="0.35">
      <c r="A905">
        <v>6487</v>
      </c>
      <c r="B905" t="s">
        <v>18445</v>
      </c>
      <c r="C905">
        <v>29</v>
      </c>
      <c r="D905" t="s">
        <v>18446</v>
      </c>
      <c r="E905" t="s">
        <v>34</v>
      </c>
      <c r="F905" t="s">
        <v>133</v>
      </c>
      <c r="G905" t="s">
        <v>24</v>
      </c>
      <c r="H905" t="s">
        <v>25</v>
      </c>
      <c r="I905" t="s">
        <v>63</v>
      </c>
      <c r="J905" t="s">
        <v>18447</v>
      </c>
      <c r="K905" t="s">
        <v>76</v>
      </c>
    </row>
    <row r="906" spans="1:11" x14ac:dyDescent="0.35">
      <c r="A906">
        <v>6496</v>
      </c>
      <c r="B906" t="s">
        <v>18468</v>
      </c>
      <c r="C906">
        <v>29</v>
      </c>
      <c r="D906" t="s">
        <v>18469</v>
      </c>
      <c r="E906" t="s">
        <v>201</v>
      </c>
      <c r="F906" t="s">
        <v>79</v>
      </c>
      <c r="G906" t="s">
        <v>41</v>
      </c>
      <c r="H906" t="s">
        <v>42</v>
      </c>
      <c r="I906" t="s">
        <v>35</v>
      </c>
      <c r="J906" t="s">
        <v>18470</v>
      </c>
      <c r="K906" t="s">
        <v>76</v>
      </c>
    </row>
    <row r="907" spans="1:11" x14ac:dyDescent="0.35">
      <c r="A907">
        <v>6501</v>
      </c>
      <c r="B907" t="s">
        <v>18481</v>
      </c>
      <c r="C907">
        <v>29</v>
      </c>
      <c r="D907" t="s">
        <v>18482</v>
      </c>
      <c r="E907" t="s">
        <v>79</v>
      </c>
      <c r="F907" t="s">
        <v>169</v>
      </c>
      <c r="G907" t="s">
        <v>87</v>
      </c>
      <c r="H907" t="s">
        <v>79</v>
      </c>
      <c r="I907" t="s">
        <v>170</v>
      </c>
      <c r="J907" t="s">
        <v>18483</v>
      </c>
      <c r="K907" t="s">
        <v>44</v>
      </c>
    </row>
    <row r="908" spans="1:11" x14ac:dyDescent="0.35">
      <c r="A908">
        <v>6502</v>
      </c>
      <c r="B908" t="s">
        <v>18484</v>
      </c>
      <c r="C908">
        <v>29</v>
      </c>
      <c r="D908" t="s">
        <v>18485</v>
      </c>
      <c r="E908" t="s">
        <v>16</v>
      </c>
      <c r="F908" t="s">
        <v>32</v>
      </c>
      <c r="G908" t="s">
        <v>62</v>
      </c>
      <c r="H908" t="s">
        <v>23</v>
      </c>
      <c r="I908" t="s">
        <v>170</v>
      </c>
      <c r="J908" t="s">
        <v>18486</v>
      </c>
      <c r="K908" t="s">
        <v>37</v>
      </c>
    </row>
    <row r="909" spans="1:11" x14ac:dyDescent="0.35">
      <c r="A909">
        <v>6515</v>
      </c>
      <c r="B909" t="s">
        <v>18522</v>
      </c>
      <c r="C909">
        <v>29</v>
      </c>
      <c r="D909" t="s">
        <v>18523</v>
      </c>
      <c r="E909" t="s">
        <v>57</v>
      </c>
      <c r="F909" t="s">
        <v>32</v>
      </c>
      <c r="G909" t="s">
        <v>62</v>
      </c>
      <c r="H909" t="s">
        <v>23</v>
      </c>
      <c r="I909" t="s">
        <v>102</v>
      </c>
      <c r="J909" t="s">
        <v>18524</v>
      </c>
      <c r="K909" t="s">
        <v>28</v>
      </c>
    </row>
    <row r="910" spans="1:11" x14ac:dyDescent="0.35">
      <c r="A910">
        <v>6521</v>
      </c>
      <c r="B910" t="s">
        <v>18539</v>
      </c>
      <c r="C910">
        <v>29</v>
      </c>
      <c r="D910" t="s">
        <v>18540</v>
      </c>
      <c r="E910" t="s">
        <v>79</v>
      </c>
      <c r="F910" t="s">
        <v>201</v>
      </c>
      <c r="G910" t="s">
        <v>87</v>
      </c>
      <c r="H910" t="s">
        <v>79</v>
      </c>
      <c r="I910" t="s">
        <v>116</v>
      </c>
      <c r="J910" t="s">
        <v>18541</v>
      </c>
      <c r="K910" t="s">
        <v>76</v>
      </c>
    </row>
    <row r="911" spans="1:11" x14ac:dyDescent="0.35">
      <c r="A911">
        <v>6522</v>
      </c>
      <c r="B911" t="s">
        <v>18542</v>
      </c>
      <c r="C911">
        <v>29</v>
      </c>
      <c r="D911" t="s">
        <v>18543</v>
      </c>
      <c r="E911" t="s">
        <v>169</v>
      </c>
      <c r="F911" t="s">
        <v>23</v>
      </c>
      <c r="G911" t="s">
        <v>47</v>
      </c>
      <c r="H911" t="s">
        <v>31</v>
      </c>
      <c r="I911" t="s">
        <v>63</v>
      </c>
      <c r="J911">
        <v>2112891965</v>
      </c>
      <c r="K911" t="s">
        <v>28</v>
      </c>
    </row>
    <row r="912" spans="1:11" x14ac:dyDescent="0.35">
      <c r="A912">
        <v>6528</v>
      </c>
      <c r="B912" t="s">
        <v>18559</v>
      </c>
      <c r="C912">
        <v>29</v>
      </c>
      <c r="D912" t="s">
        <v>18560</v>
      </c>
      <c r="E912" t="s">
        <v>40</v>
      </c>
      <c r="F912" t="s">
        <v>177</v>
      </c>
      <c r="G912" t="s">
        <v>47</v>
      </c>
      <c r="H912" t="s">
        <v>31</v>
      </c>
      <c r="I912" t="s">
        <v>35</v>
      </c>
      <c r="J912" t="s">
        <v>18561</v>
      </c>
      <c r="K912" t="s">
        <v>28</v>
      </c>
    </row>
    <row r="913" spans="1:11" x14ac:dyDescent="0.35">
      <c r="A913">
        <v>6537</v>
      </c>
      <c r="B913" t="s">
        <v>18583</v>
      </c>
      <c r="C913">
        <v>29</v>
      </c>
      <c r="D913" t="s">
        <v>18584</v>
      </c>
      <c r="E913" t="s">
        <v>57</v>
      </c>
      <c r="F913" t="s">
        <v>67</v>
      </c>
      <c r="G913" t="s">
        <v>33</v>
      </c>
      <c r="H913" t="s">
        <v>34</v>
      </c>
      <c r="I913" t="s">
        <v>68</v>
      </c>
      <c r="J913" t="s">
        <v>18585</v>
      </c>
      <c r="K913" t="s">
        <v>37</v>
      </c>
    </row>
    <row r="914" spans="1:11" x14ac:dyDescent="0.35">
      <c r="A914">
        <v>6551</v>
      </c>
      <c r="B914" t="s">
        <v>18621</v>
      </c>
      <c r="C914">
        <v>29</v>
      </c>
      <c r="D914" t="s">
        <v>18622</v>
      </c>
      <c r="E914" t="s">
        <v>31</v>
      </c>
      <c r="F914" t="s">
        <v>14</v>
      </c>
      <c r="G914" t="s">
        <v>33</v>
      </c>
      <c r="H914" t="s">
        <v>34</v>
      </c>
      <c r="I914" t="s">
        <v>88</v>
      </c>
      <c r="J914" t="s">
        <v>18623</v>
      </c>
      <c r="K914" t="s">
        <v>76</v>
      </c>
    </row>
    <row r="915" spans="1:11" x14ac:dyDescent="0.35">
      <c r="A915">
        <v>6558</v>
      </c>
      <c r="B915" t="s">
        <v>18642</v>
      </c>
      <c r="C915">
        <v>29</v>
      </c>
      <c r="D915" t="s">
        <v>18643</v>
      </c>
      <c r="E915" t="s">
        <v>149</v>
      </c>
      <c r="F915" t="s">
        <v>40</v>
      </c>
      <c r="G915" t="s">
        <v>33</v>
      </c>
      <c r="H915" t="s">
        <v>34</v>
      </c>
      <c r="I915" t="s">
        <v>63</v>
      </c>
      <c r="J915" t="s">
        <v>18644</v>
      </c>
      <c r="K915" t="s">
        <v>76</v>
      </c>
    </row>
    <row r="916" spans="1:11" x14ac:dyDescent="0.35">
      <c r="A916">
        <v>6594</v>
      </c>
      <c r="B916" t="s">
        <v>18741</v>
      </c>
      <c r="C916">
        <v>29</v>
      </c>
      <c r="D916" t="s">
        <v>18742</v>
      </c>
      <c r="E916" t="s">
        <v>101</v>
      </c>
      <c r="F916" t="s">
        <v>16</v>
      </c>
      <c r="G916" t="s">
        <v>80</v>
      </c>
      <c r="H916" t="s">
        <v>32</v>
      </c>
      <c r="I916" t="s">
        <v>146</v>
      </c>
      <c r="J916" t="s">
        <v>18743</v>
      </c>
      <c r="K916" t="s">
        <v>19</v>
      </c>
    </row>
    <row r="917" spans="1:11" x14ac:dyDescent="0.35">
      <c r="A917">
        <v>6600</v>
      </c>
      <c r="B917" t="s">
        <v>18757</v>
      </c>
      <c r="C917">
        <v>29</v>
      </c>
      <c r="D917" t="s">
        <v>18758</v>
      </c>
      <c r="E917" t="s">
        <v>201</v>
      </c>
      <c r="F917" t="s">
        <v>57</v>
      </c>
      <c r="G917" t="s">
        <v>120</v>
      </c>
      <c r="H917" t="s">
        <v>57</v>
      </c>
      <c r="I917" t="s">
        <v>53</v>
      </c>
      <c r="J917" t="s">
        <v>18759</v>
      </c>
      <c r="K917" t="s">
        <v>37</v>
      </c>
    </row>
    <row r="918" spans="1:11" x14ac:dyDescent="0.35">
      <c r="A918">
        <v>6602</v>
      </c>
      <c r="B918" t="s">
        <v>18763</v>
      </c>
      <c r="C918">
        <v>29</v>
      </c>
      <c r="D918" t="s">
        <v>18764</v>
      </c>
      <c r="E918" t="s">
        <v>16</v>
      </c>
      <c r="F918" t="s">
        <v>201</v>
      </c>
      <c r="G918" t="s">
        <v>80</v>
      </c>
      <c r="H918" t="s">
        <v>32</v>
      </c>
      <c r="I918" t="s">
        <v>116</v>
      </c>
      <c r="J918" t="s">
        <v>18765</v>
      </c>
      <c r="K918" t="s">
        <v>76</v>
      </c>
    </row>
    <row r="919" spans="1:11" x14ac:dyDescent="0.35">
      <c r="A919">
        <v>6603</v>
      </c>
      <c r="B919" t="s">
        <v>18766</v>
      </c>
      <c r="C919">
        <v>29</v>
      </c>
      <c r="D919" t="s">
        <v>18767</v>
      </c>
      <c r="E919" t="s">
        <v>40</v>
      </c>
      <c r="F919" t="s">
        <v>101</v>
      </c>
      <c r="G919" t="s">
        <v>15</v>
      </c>
      <c r="H919" t="s">
        <v>16</v>
      </c>
      <c r="I919" t="s">
        <v>68</v>
      </c>
      <c r="J919" t="s">
        <v>18768</v>
      </c>
      <c r="K919" t="s">
        <v>44</v>
      </c>
    </row>
    <row r="920" spans="1:11" x14ac:dyDescent="0.35">
      <c r="A920">
        <v>6646</v>
      </c>
      <c r="B920" t="s">
        <v>18886</v>
      </c>
      <c r="C920">
        <v>29</v>
      </c>
      <c r="D920" t="s">
        <v>18887</v>
      </c>
      <c r="E920" t="s">
        <v>201</v>
      </c>
      <c r="F920" t="s">
        <v>169</v>
      </c>
      <c r="G920" t="s">
        <v>87</v>
      </c>
      <c r="H920" t="s">
        <v>79</v>
      </c>
      <c r="I920" t="s">
        <v>102</v>
      </c>
      <c r="J920" t="s">
        <v>18888</v>
      </c>
      <c r="K920" t="s">
        <v>37</v>
      </c>
    </row>
    <row r="921" spans="1:11" x14ac:dyDescent="0.35">
      <c r="A921">
        <v>6649</v>
      </c>
      <c r="B921" t="s">
        <v>18895</v>
      </c>
      <c r="C921">
        <v>29</v>
      </c>
      <c r="D921" t="s">
        <v>18896</v>
      </c>
      <c r="E921" t="s">
        <v>34</v>
      </c>
      <c r="F921" t="s">
        <v>22</v>
      </c>
      <c r="G921" t="s">
        <v>15</v>
      </c>
      <c r="H921" t="s">
        <v>16</v>
      </c>
      <c r="I921" t="s">
        <v>170</v>
      </c>
      <c r="J921" t="s">
        <v>18897</v>
      </c>
      <c r="K921" t="s">
        <v>19</v>
      </c>
    </row>
    <row r="922" spans="1:11" x14ac:dyDescent="0.35">
      <c r="A922">
        <v>6650</v>
      </c>
      <c r="B922" t="s">
        <v>18898</v>
      </c>
      <c r="C922">
        <v>29</v>
      </c>
      <c r="D922" t="s">
        <v>18899</v>
      </c>
      <c r="E922" t="s">
        <v>149</v>
      </c>
      <c r="F922" t="s">
        <v>101</v>
      </c>
      <c r="G922" t="s">
        <v>24</v>
      </c>
      <c r="H922" t="s">
        <v>25</v>
      </c>
      <c r="I922" t="s">
        <v>48</v>
      </c>
      <c r="J922" t="s">
        <v>18900</v>
      </c>
      <c r="K922" t="s">
        <v>37</v>
      </c>
    </row>
    <row r="923" spans="1:11" x14ac:dyDescent="0.35">
      <c r="A923">
        <v>6657</v>
      </c>
      <c r="B923" t="s">
        <v>18919</v>
      </c>
      <c r="C923">
        <v>29</v>
      </c>
      <c r="D923" t="s">
        <v>18920</v>
      </c>
      <c r="E923" t="s">
        <v>16</v>
      </c>
      <c r="F923" t="s">
        <v>16</v>
      </c>
      <c r="G923" t="s">
        <v>62</v>
      </c>
      <c r="H923" t="s">
        <v>23</v>
      </c>
      <c r="I923" t="s">
        <v>116</v>
      </c>
      <c r="J923" t="s">
        <v>18921</v>
      </c>
      <c r="K923" t="s">
        <v>44</v>
      </c>
    </row>
    <row r="924" spans="1:11" x14ac:dyDescent="0.35">
      <c r="A924">
        <v>6659</v>
      </c>
      <c r="B924" t="s">
        <v>18925</v>
      </c>
      <c r="C924">
        <v>29</v>
      </c>
      <c r="D924" t="s">
        <v>18926</v>
      </c>
      <c r="E924" t="s">
        <v>79</v>
      </c>
      <c r="F924" t="s">
        <v>25</v>
      </c>
      <c r="G924" t="s">
        <v>47</v>
      </c>
      <c r="H924" t="s">
        <v>31</v>
      </c>
      <c r="I924" t="s">
        <v>17</v>
      </c>
      <c r="J924" t="s">
        <v>18927</v>
      </c>
      <c r="K924" t="s">
        <v>37</v>
      </c>
    </row>
    <row r="925" spans="1:11" x14ac:dyDescent="0.35">
      <c r="A925">
        <v>6683</v>
      </c>
      <c r="B925" t="s">
        <v>18992</v>
      </c>
      <c r="C925">
        <v>29</v>
      </c>
      <c r="D925" t="s">
        <v>18993</v>
      </c>
      <c r="E925" t="s">
        <v>13</v>
      </c>
      <c r="F925" t="s">
        <v>79</v>
      </c>
      <c r="G925" t="s">
        <v>24</v>
      </c>
      <c r="H925" t="s">
        <v>25</v>
      </c>
      <c r="I925" t="s">
        <v>68</v>
      </c>
      <c r="J925" t="s">
        <v>18994</v>
      </c>
      <c r="K925" t="s">
        <v>28</v>
      </c>
    </row>
    <row r="926" spans="1:11" x14ac:dyDescent="0.35">
      <c r="A926">
        <v>6684</v>
      </c>
      <c r="B926" t="s">
        <v>11760</v>
      </c>
      <c r="C926">
        <v>29</v>
      </c>
      <c r="D926" t="s">
        <v>18995</v>
      </c>
      <c r="E926" t="s">
        <v>133</v>
      </c>
      <c r="F926" t="s">
        <v>169</v>
      </c>
      <c r="G926" t="s">
        <v>15</v>
      </c>
      <c r="H926" t="s">
        <v>16</v>
      </c>
      <c r="I926" t="s">
        <v>88</v>
      </c>
      <c r="J926" t="s">
        <v>18996</v>
      </c>
      <c r="K926" t="s">
        <v>19</v>
      </c>
    </row>
    <row r="927" spans="1:11" x14ac:dyDescent="0.35">
      <c r="A927">
        <v>6703</v>
      </c>
      <c r="B927" t="s">
        <v>19047</v>
      </c>
      <c r="C927">
        <v>29</v>
      </c>
      <c r="D927" t="s">
        <v>19048</v>
      </c>
      <c r="E927" t="s">
        <v>67</v>
      </c>
      <c r="F927" t="s">
        <v>25</v>
      </c>
      <c r="G927" t="s">
        <v>120</v>
      </c>
      <c r="H927" t="s">
        <v>57</v>
      </c>
      <c r="I927" t="s">
        <v>153</v>
      </c>
      <c r="J927" t="s">
        <v>19049</v>
      </c>
      <c r="K927" t="s">
        <v>44</v>
      </c>
    </row>
    <row r="928" spans="1:11" x14ac:dyDescent="0.35">
      <c r="A928">
        <v>6717</v>
      </c>
      <c r="B928" t="s">
        <v>19087</v>
      </c>
      <c r="C928">
        <v>29</v>
      </c>
      <c r="D928" t="s">
        <v>19088</v>
      </c>
      <c r="E928" t="s">
        <v>25</v>
      </c>
      <c r="F928" t="s">
        <v>149</v>
      </c>
      <c r="G928" t="s">
        <v>24</v>
      </c>
      <c r="H928" t="s">
        <v>25</v>
      </c>
      <c r="I928" t="s">
        <v>102</v>
      </c>
      <c r="J928" t="s">
        <v>19089</v>
      </c>
      <c r="K928" t="s">
        <v>37</v>
      </c>
    </row>
    <row r="929" spans="1:11" x14ac:dyDescent="0.35">
      <c r="A929">
        <v>6734</v>
      </c>
      <c r="B929" t="s">
        <v>19136</v>
      </c>
      <c r="C929">
        <v>29</v>
      </c>
      <c r="D929" t="s">
        <v>19137</v>
      </c>
      <c r="E929" t="s">
        <v>40</v>
      </c>
      <c r="F929" t="s">
        <v>67</v>
      </c>
      <c r="G929" t="s">
        <v>24</v>
      </c>
      <c r="H929" t="s">
        <v>25</v>
      </c>
      <c r="I929" t="s">
        <v>58</v>
      </c>
      <c r="J929" t="s">
        <v>19138</v>
      </c>
      <c r="K929" t="s">
        <v>28</v>
      </c>
    </row>
    <row r="930" spans="1:11" x14ac:dyDescent="0.35">
      <c r="A930">
        <v>6777</v>
      </c>
      <c r="B930" t="s">
        <v>19259</v>
      </c>
      <c r="C930">
        <v>29</v>
      </c>
      <c r="D930" t="s">
        <v>19260</v>
      </c>
      <c r="E930" t="s">
        <v>177</v>
      </c>
      <c r="F930" t="s">
        <v>14</v>
      </c>
      <c r="G930" t="s">
        <v>62</v>
      </c>
      <c r="H930" t="s">
        <v>23</v>
      </c>
      <c r="I930" t="s">
        <v>48</v>
      </c>
      <c r="J930" t="s">
        <v>19261</v>
      </c>
      <c r="K930" t="s">
        <v>19</v>
      </c>
    </row>
    <row r="931" spans="1:11" x14ac:dyDescent="0.35">
      <c r="A931">
        <v>6791</v>
      </c>
      <c r="B931" t="s">
        <v>19299</v>
      </c>
      <c r="C931">
        <v>29</v>
      </c>
      <c r="D931" t="s">
        <v>19300</v>
      </c>
      <c r="E931" t="s">
        <v>14</v>
      </c>
      <c r="F931" t="s">
        <v>25</v>
      </c>
      <c r="G931" t="s">
        <v>24</v>
      </c>
      <c r="H931" t="s">
        <v>25</v>
      </c>
      <c r="I931" t="s">
        <v>58</v>
      </c>
      <c r="J931" t="s">
        <v>19301</v>
      </c>
      <c r="K931" t="s">
        <v>37</v>
      </c>
    </row>
    <row r="932" spans="1:11" x14ac:dyDescent="0.35">
      <c r="A932">
        <v>6793</v>
      </c>
      <c r="B932" t="s">
        <v>19304</v>
      </c>
      <c r="C932">
        <v>29</v>
      </c>
      <c r="D932" t="s">
        <v>19305</v>
      </c>
      <c r="E932" t="s">
        <v>67</v>
      </c>
      <c r="F932" t="s">
        <v>169</v>
      </c>
      <c r="G932" t="s">
        <v>52</v>
      </c>
      <c r="H932" t="s">
        <v>13</v>
      </c>
      <c r="I932" t="s">
        <v>102</v>
      </c>
      <c r="J932" t="s">
        <v>19306</v>
      </c>
      <c r="K932" t="s">
        <v>19</v>
      </c>
    </row>
    <row r="933" spans="1:11" x14ac:dyDescent="0.35">
      <c r="A933">
        <v>6818</v>
      </c>
      <c r="B933" t="s">
        <v>19374</v>
      </c>
      <c r="C933">
        <v>29</v>
      </c>
      <c r="D933" t="s">
        <v>19375</v>
      </c>
      <c r="E933" t="s">
        <v>31</v>
      </c>
      <c r="F933" t="s">
        <v>101</v>
      </c>
      <c r="G933" t="s">
        <v>24</v>
      </c>
      <c r="H933" t="s">
        <v>25</v>
      </c>
      <c r="I933" t="s">
        <v>63</v>
      </c>
      <c r="J933" t="s">
        <v>19376</v>
      </c>
      <c r="K933" t="s">
        <v>44</v>
      </c>
    </row>
    <row r="934" spans="1:11" x14ac:dyDescent="0.35">
      <c r="A934">
        <v>6826</v>
      </c>
      <c r="B934" t="s">
        <v>19396</v>
      </c>
      <c r="C934">
        <v>29</v>
      </c>
      <c r="D934" t="s">
        <v>19397</v>
      </c>
      <c r="E934" t="s">
        <v>57</v>
      </c>
      <c r="F934" t="s">
        <v>31</v>
      </c>
      <c r="G934" t="s">
        <v>120</v>
      </c>
      <c r="H934" t="s">
        <v>57</v>
      </c>
      <c r="I934" t="s">
        <v>146</v>
      </c>
      <c r="J934" t="s">
        <v>19398</v>
      </c>
      <c r="K934" t="s">
        <v>19</v>
      </c>
    </row>
    <row r="935" spans="1:11" x14ac:dyDescent="0.35">
      <c r="A935">
        <v>6827</v>
      </c>
      <c r="B935" t="s">
        <v>19399</v>
      </c>
      <c r="C935">
        <v>29</v>
      </c>
      <c r="D935" t="s">
        <v>19400</v>
      </c>
      <c r="E935" t="s">
        <v>177</v>
      </c>
      <c r="F935" t="s">
        <v>13</v>
      </c>
      <c r="G935" t="s">
        <v>62</v>
      </c>
      <c r="H935" t="s">
        <v>23</v>
      </c>
      <c r="I935" t="s">
        <v>63</v>
      </c>
      <c r="J935" t="s">
        <v>19401</v>
      </c>
      <c r="K935" t="s">
        <v>76</v>
      </c>
    </row>
    <row r="936" spans="1:11" x14ac:dyDescent="0.35">
      <c r="A936">
        <v>6837</v>
      </c>
      <c r="B936" t="s">
        <v>8172</v>
      </c>
      <c r="C936">
        <v>29</v>
      </c>
      <c r="D936" t="s">
        <v>19426</v>
      </c>
      <c r="E936" t="s">
        <v>57</v>
      </c>
      <c r="F936" t="s">
        <v>40</v>
      </c>
      <c r="G936" t="s">
        <v>120</v>
      </c>
      <c r="H936" t="s">
        <v>57</v>
      </c>
      <c r="I936" t="s">
        <v>58</v>
      </c>
      <c r="J936">
        <v>8824395264</v>
      </c>
      <c r="K936" t="s">
        <v>76</v>
      </c>
    </row>
    <row r="937" spans="1:11" x14ac:dyDescent="0.35">
      <c r="A937">
        <v>6845</v>
      </c>
      <c r="B937" t="s">
        <v>19447</v>
      </c>
      <c r="C937">
        <v>29</v>
      </c>
      <c r="D937" t="s">
        <v>19448</v>
      </c>
      <c r="E937" t="s">
        <v>40</v>
      </c>
      <c r="F937" t="s">
        <v>32</v>
      </c>
      <c r="G937" t="s">
        <v>41</v>
      </c>
      <c r="H937" t="s">
        <v>42</v>
      </c>
      <c r="I937" t="s">
        <v>58</v>
      </c>
      <c r="J937" t="s">
        <v>19449</v>
      </c>
      <c r="K937" t="s">
        <v>28</v>
      </c>
    </row>
    <row r="938" spans="1:11" x14ac:dyDescent="0.35">
      <c r="A938">
        <v>6846</v>
      </c>
      <c r="B938" t="s">
        <v>19450</v>
      </c>
      <c r="C938">
        <v>29</v>
      </c>
      <c r="D938" t="s">
        <v>19451</v>
      </c>
      <c r="E938" t="s">
        <v>133</v>
      </c>
      <c r="F938" t="s">
        <v>133</v>
      </c>
      <c r="G938" t="s">
        <v>120</v>
      </c>
      <c r="H938" t="s">
        <v>57</v>
      </c>
      <c r="I938" t="s">
        <v>17</v>
      </c>
      <c r="J938" t="s">
        <v>19452</v>
      </c>
      <c r="K938" t="s">
        <v>37</v>
      </c>
    </row>
    <row r="939" spans="1:11" x14ac:dyDescent="0.35">
      <c r="A939">
        <v>6853</v>
      </c>
      <c r="B939" t="s">
        <v>19469</v>
      </c>
      <c r="C939">
        <v>29</v>
      </c>
      <c r="D939" t="s">
        <v>19470</v>
      </c>
      <c r="E939" t="s">
        <v>22</v>
      </c>
      <c r="F939" t="s">
        <v>34</v>
      </c>
      <c r="G939" t="s">
        <v>87</v>
      </c>
      <c r="H939" t="s">
        <v>79</v>
      </c>
      <c r="I939" t="s">
        <v>53</v>
      </c>
      <c r="J939" t="s">
        <v>19471</v>
      </c>
      <c r="K939" t="s">
        <v>37</v>
      </c>
    </row>
    <row r="940" spans="1:11" x14ac:dyDescent="0.35">
      <c r="A940">
        <v>6870</v>
      </c>
      <c r="B940" t="s">
        <v>11440</v>
      </c>
      <c r="C940">
        <v>29</v>
      </c>
      <c r="D940" t="s">
        <v>19515</v>
      </c>
      <c r="E940" t="s">
        <v>201</v>
      </c>
      <c r="F940" t="s">
        <v>16</v>
      </c>
      <c r="G940" t="s">
        <v>52</v>
      </c>
      <c r="H940" t="s">
        <v>13</v>
      </c>
      <c r="I940" t="s">
        <v>48</v>
      </c>
      <c r="J940" t="s">
        <v>19516</v>
      </c>
      <c r="K940" t="s">
        <v>19</v>
      </c>
    </row>
    <row r="941" spans="1:11" x14ac:dyDescent="0.35">
      <c r="A941">
        <v>6886</v>
      </c>
      <c r="B941" t="s">
        <v>19561</v>
      </c>
      <c r="C941">
        <v>29</v>
      </c>
      <c r="D941" t="s">
        <v>19562</v>
      </c>
      <c r="E941" t="s">
        <v>67</v>
      </c>
      <c r="F941" t="s">
        <v>32</v>
      </c>
      <c r="G941" t="s">
        <v>33</v>
      </c>
      <c r="H941" t="s">
        <v>34</v>
      </c>
      <c r="I941" t="s">
        <v>63</v>
      </c>
      <c r="J941" t="s">
        <v>19563</v>
      </c>
      <c r="K941" t="s">
        <v>44</v>
      </c>
    </row>
    <row r="942" spans="1:11" x14ac:dyDescent="0.35">
      <c r="A942">
        <v>6890</v>
      </c>
      <c r="B942" t="s">
        <v>19571</v>
      </c>
      <c r="C942">
        <v>29</v>
      </c>
      <c r="D942" t="s">
        <v>19572</v>
      </c>
      <c r="E942" t="s">
        <v>201</v>
      </c>
      <c r="F942" t="s">
        <v>23</v>
      </c>
      <c r="G942" t="s">
        <v>41</v>
      </c>
      <c r="H942" t="s">
        <v>42</v>
      </c>
      <c r="I942" t="s">
        <v>153</v>
      </c>
      <c r="J942" t="s">
        <v>19573</v>
      </c>
      <c r="K942" t="s">
        <v>44</v>
      </c>
    </row>
    <row r="943" spans="1:11" x14ac:dyDescent="0.35">
      <c r="A943">
        <v>6891</v>
      </c>
      <c r="B943" t="s">
        <v>19574</v>
      </c>
      <c r="C943">
        <v>29</v>
      </c>
      <c r="D943" t="s">
        <v>19575</v>
      </c>
      <c r="E943" t="s">
        <v>201</v>
      </c>
      <c r="F943" t="s">
        <v>23</v>
      </c>
      <c r="G943" t="s">
        <v>120</v>
      </c>
      <c r="H943" t="s">
        <v>57</v>
      </c>
      <c r="I943" t="s">
        <v>153</v>
      </c>
      <c r="J943">
        <v>6516008765</v>
      </c>
      <c r="K943" t="s">
        <v>44</v>
      </c>
    </row>
    <row r="944" spans="1:11" x14ac:dyDescent="0.35">
      <c r="A944">
        <v>6893</v>
      </c>
      <c r="B944" t="s">
        <v>19579</v>
      </c>
      <c r="C944">
        <v>29</v>
      </c>
      <c r="D944" t="s">
        <v>19580</v>
      </c>
      <c r="E944" t="s">
        <v>31</v>
      </c>
      <c r="F944" t="s">
        <v>14</v>
      </c>
      <c r="G944" t="s">
        <v>41</v>
      </c>
      <c r="H944" t="s">
        <v>42</v>
      </c>
      <c r="I944" t="s">
        <v>153</v>
      </c>
      <c r="J944" t="s">
        <v>19581</v>
      </c>
      <c r="K944" t="s">
        <v>37</v>
      </c>
    </row>
    <row r="945" spans="1:11" x14ac:dyDescent="0.35">
      <c r="A945">
        <v>6904</v>
      </c>
      <c r="B945" t="s">
        <v>19610</v>
      </c>
      <c r="C945">
        <v>29</v>
      </c>
      <c r="D945" t="s">
        <v>19611</v>
      </c>
      <c r="E945" t="s">
        <v>25</v>
      </c>
      <c r="F945" t="s">
        <v>32</v>
      </c>
      <c r="G945" t="s">
        <v>52</v>
      </c>
      <c r="H945" t="s">
        <v>13</v>
      </c>
      <c r="I945" t="s">
        <v>68</v>
      </c>
      <c r="J945">
        <f>1-868-306-6594</f>
        <v>-7767</v>
      </c>
      <c r="K945" t="s">
        <v>44</v>
      </c>
    </row>
    <row r="946" spans="1:11" x14ac:dyDescent="0.35">
      <c r="A946">
        <v>6923</v>
      </c>
      <c r="B946" t="s">
        <v>19664</v>
      </c>
      <c r="C946">
        <v>29</v>
      </c>
      <c r="D946" t="s">
        <v>19665</v>
      </c>
      <c r="E946" t="s">
        <v>57</v>
      </c>
      <c r="F946" t="s">
        <v>169</v>
      </c>
      <c r="G946" t="s">
        <v>47</v>
      </c>
      <c r="H946" t="s">
        <v>31</v>
      </c>
      <c r="I946" t="s">
        <v>68</v>
      </c>
      <c r="J946" t="s">
        <v>19666</v>
      </c>
      <c r="K946" t="s">
        <v>44</v>
      </c>
    </row>
    <row r="947" spans="1:11" x14ac:dyDescent="0.35">
      <c r="A947">
        <v>6925</v>
      </c>
      <c r="B947" t="s">
        <v>19669</v>
      </c>
      <c r="C947">
        <v>29</v>
      </c>
      <c r="D947" t="s">
        <v>19670</v>
      </c>
      <c r="E947" t="s">
        <v>14</v>
      </c>
      <c r="F947" t="s">
        <v>32</v>
      </c>
      <c r="G947" t="s">
        <v>87</v>
      </c>
      <c r="H947" t="s">
        <v>79</v>
      </c>
      <c r="I947" t="s">
        <v>146</v>
      </c>
      <c r="J947" t="s">
        <v>19671</v>
      </c>
      <c r="K947" t="s">
        <v>76</v>
      </c>
    </row>
    <row r="948" spans="1:11" x14ac:dyDescent="0.35">
      <c r="A948">
        <v>6929</v>
      </c>
      <c r="B948" t="s">
        <v>19680</v>
      </c>
      <c r="C948">
        <v>29</v>
      </c>
      <c r="D948" t="s">
        <v>19681</v>
      </c>
      <c r="E948" t="s">
        <v>13</v>
      </c>
      <c r="F948" t="s">
        <v>201</v>
      </c>
      <c r="G948" t="s">
        <v>47</v>
      </c>
      <c r="H948" t="s">
        <v>31</v>
      </c>
      <c r="I948" t="s">
        <v>26</v>
      </c>
      <c r="J948" t="s">
        <v>19682</v>
      </c>
      <c r="K948" t="s">
        <v>76</v>
      </c>
    </row>
    <row r="949" spans="1:11" x14ac:dyDescent="0.35">
      <c r="A949">
        <v>6931</v>
      </c>
      <c r="B949" t="s">
        <v>19686</v>
      </c>
      <c r="C949">
        <v>29</v>
      </c>
      <c r="D949" t="s">
        <v>19687</v>
      </c>
      <c r="E949" t="s">
        <v>31</v>
      </c>
      <c r="F949" t="s">
        <v>13</v>
      </c>
      <c r="G949" t="s">
        <v>120</v>
      </c>
      <c r="H949" t="s">
        <v>57</v>
      </c>
      <c r="I949" t="s">
        <v>35</v>
      </c>
      <c r="J949" t="s">
        <v>19688</v>
      </c>
      <c r="K949" t="s">
        <v>76</v>
      </c>
    </row>
    <row r="950" spans="1:11" x14ac:dyDescent="0.35">
      <c r="A950">
        <v>6956</v>
      </c>
      <c r="B950" t="s">
        <v>19759</v>
      </c>
      <c r="C950">
        <v>29</v>
      </c>
      <c r="D950" t="s">
        <v>19760</v>
      </c>
      <c r="E950" t="s">
        <v>201</v>
      </c>
      <c r="F950" t="s">
        <v>177</v>
      </c>
      <c r="G950" t="s">
        <v>52</v>
      </c>
      <c r="H950" t="s">
        <v>13</v>
      </c>
      <c r="I950" t="s">
        <v>58</v>
      </c>
      <c r="J950" t="s">
        <v>19761</v>
      </c>
      <c r="K950" t="s">
        <v>76</v>
      </c>
    </row>
    <row r="951" spans="1:11" x14ac:dyDescent="0.35">
      <c r="A951">
        <v>6958</v>
      </c>
      <c r="B951" t="s">
        <v>19765</v>
      </c>
      <c r="C951">
        <v>29</v>
      </c>
      <c r="D951" t="s">
        <v>19766</v>
      </c>
      <c r="E951" t="s">
        <v>149</v>
      </c>
      <c r="F951" t="s">
        <v>23</v>
      </c>
      <c r="G951" t="s">
        <v>80</v>
      </c>
      <c r="H951" t="s">
        <v>32</v>
      </c>
      <c r="I951" t="s">
        <v>146</v>
      </c>
      <c r="J951" t="s">
        <v>19767</v>
      </c>
      <c r="K951" t="s">
        <v>76</v>
      </c>
    </row>
    <row r="952" spans="1:11" x14ac:dyDescent="0.35">
      <c r="A952">
        <v>6965</v>
      </c>
      <c r="B952" t="s">
        <v>19784</v>
      </c>
      <c r="C952">
        <v>29</v>
      </c>
      <c r="D952" t="s">
        <v>19785</v>
      </c>
      <c r="E952" t="s">
        <v>14</v>
      </c>
      <c r="F952" t="s">
        <v>101</v>
      </c>
      <c r="G952" t="s">
        <v>87</v>
      </c>
      <c r="H952" t="s">
        <v>79</v>
      </c>
      <c r="I952" t="s">
        <v>170</v>
      </c>
      <c r="J952" t="s">
        <v>19786</v>
      </c>
      <c r="K952" t="s">
        <v>28</v>
      </c>
    </row>
    <row r="953" spans="1:11" x14ac:dyDescent="0.35">
      <c r="A953">
        <v>6977</v>
      </c>
      <c r="B953" t="s">
        <v>19820</v>
      </c>
      <c r="C953">
        <v>29</v>
      </c>
      <c r="D953" t="s">
        <v>19821</v>
      </c>
      <c r="E953" t="s">
        <v>169</v>
      </c>
      <c r="F953" t="s">
        <v>57</v>
      </c>
      <c r="G953" t="s">
        <v>33</v>
      </c>
      <c r="H953" t="s">
        <v>34</v>
      </c>
      <c r="I953" t="s">
        <v>153</v>
      </c>
      <c r="J953" t="s">
        <v>19822</v>
      </c>
      <c r="K953" t="s">
        <v>28</v>
      </c>
    </row>
    <row r="954" spans="1:11" x14ac:dyDescent="0.35">
      <c r="A954">
        <v>6981</v>
      </c>
      <c r="B954" t="s">
        <v>19832</v>
      </c>
      <c r="C954">
        <v>29</v>
      </c>
      <c r="D954" t="s">
        <v>19833</v>
      </c>
      <c r="E954" t="s">
        <v>177</v>
      </c>
      <c r="F954" t="s">
        <v>79</v>
      </c>
      <c r="G954" t="s">
        <v>120</v>
      </c>
      <c r="H954" t="s">
        <v>57</v>
      </c>
      <c r="I954" t="s">
        <v>58</v>
      </c>
      <c r="J954" t="s">
        <v>19834</v>
      </c>
      <c r="K954" t="s">
        <v>19</v>
      </c>
    </row>
    <row r="955" spans="1:11" x14ac:dyDescent="0.35">
      <c r="A955">
        <v>6995</v>
      </c>
      <c r="B955" t="s">
        <v>17561</v>
      </c>
      <c r="C955">
        <v>29</v>
      </c>
      <c r="D955" t="s">
        <v>19871</v>
      </c>
      <c r="E955" t="s">
        <v>25</v>
      </c>
      <c r="F955" t="s">
        <v>149</v>
      </c>
      <c r="G955" t="s">
        <v>52</v>
      </c>
      <c r="H955" t="s">
        <v>13</v>
      </c>
      <c r="I955" t="s">
        <v>48</v>
      </c>
      <c r="J955" t="s">
        <v>19872</v>
      </c>
      <c r="K955" t="s">
        <v>76</v>
      </c>
    </row>
    <row r="956" spans="1:11" x14ac:dyDescent="0.35">
      <c r="A956">
        <v>7040</v>
      </c>
      <c r="B956" t="s">
        <v>19995</v>
      </c>
      <c r="C956">
        <v>29</v>
      </c>
      <c r="D956" t="s">
        <v>19996</v>
      </c>
      <c r="E956" t="s">
        <v>13</v>
      </c>
      <c r="F956" t="s">
        <v>13</v>
      </c>
      <c r="G956" t="s">
        <v>120</v>
      </c>
      <c r="H956" t="s">
        <v>57</v>
      </c>
      <c r="I956" t="s">
        <v>170</v>
      </c>
      <c r="J956" t="s">
        <v>19997</v>
      </c>
      <c r="K956" t="s">
        <v>28</v>
      </c>
    </row>
    <row r="957" spans="1:11" x14ac:dyDescent="0.35">
      <c r="A957">
        <v>7050</v>
      </c>
      <c r="B957" t="s">
        <v>20022</v>
      </c>
      <c r="C957">
        <v>29</v>
      </c>
      <c r="D957" t="s">
        <v>20023</v>
      </c>
      <c r="E957" t="s">
        <v>169</v>
      </c>
      <c r="F957" t="s">
        <v>22</v>
      </c>
      <c r="G957" t="s">
        <v>62</v>
      </c>
      <c r="H957" t="s">
        <v>23</v>
      </c>
      <c r="I957" t="s">
        <v>116</v>
      </c>
      <c r="J957" t="s">
        <v>20024</v>
      </c>
      <c r="K957" t="s">
        <v>44</v>
      </c>
    </row>
    <row r="958" spans="1:11" x14ac:dyDescent="0.35">
      <c r="A958">
        <v>7083</v>
      </c>
      <c r="B958" t="s">
        <v>20116</v>
      </c>
      <c r="C958">
        <v>29</v>
      </c>
      <c r="D958" t="s">
        <v>20117</v>
      </c>
      <c r="E958" t="s">
        <v>31</v>
      </c>
      <c r="F958" t="s">
        <v>101</v>
      </c>
      <c r="G958" t="s">
        <v>87</v>
      </c>
      <c r="H958" t="s">
        <v>79</v>
      </c>
      <c r="I958" t="s">
        <v>68</v>
      </c>
      <c r="J958">
        <f>1-364-104-7593</f>
        <v>-8060</v>
      </c>
      <c r="K958" t="s">
        <v>37</v>
      </c>
    </row>
    <row r="959" spans="1:11" x14ac:dyDescent="0.35">
      <c r="A959">
        <v>7102</v>
      </c>
      <c r="B959" t="s">
        <v>20169</v>
      </c>
      <c r="C959">
        <v>29</v>
      </c>
      <c r="D959" t="s">
        <v>20170</v>
      </c>
      <c r="E959" t="s">
        <v>13</v>
      </c>
      <c r="F959" t="s">
        <v>57</v>
      </c>
      <c r="G959" t="s">
        <v>24</v>
      </c>
      <c r="H959" t="s">
        <v>25</v>
      </c>
      <c r="I959" t="s">
        <v>63</v>
      </c>
      <c r="J959" t="s">
        <v>20171</v>
      </c>
      <c r="K959" t="s">
        <v>76</v>
      </c>
    </row>
    <row r="960" spans="1:11" x14ac:dyDescent="0.35">
      <c r="A960">
        <v>7110</v>
      </c>
      <c r="B960" t="s">
        <v>20193</v>
      </c>
      <c r="C960">
        <v>29</v>
      </c>
      <c r="D960" t="s">
        <v>20194</v>
      </c>
      <c r="E960" t="s">
        <v>22</v>
      </c>
      <c r="F960" t="s">
        <v>149</v>
      </c>
      <c r="G960" t="s">
        <v>120</v>
      </c>
      <c r="H960" t="s">
        <v>57</v>
      </c>
      <c r="I960" t="s">
        <v>48</v>
      </c>
      <c r="J960" t="s">
        <v>20195</v>
      </c>
      <c r="K960" t="s">
        <v>19</v>
      </c>
    </row>
    <row r="961" spans="1:11" x14ac:dyDescent="0.35">
      <c r="A961">
        <v>7117</v>
      </c>
      <c r="B961" t="s">
        <v>20212</v>
      </c>
      <c r="C961">
        <v>29</v>
      </c>
      <c r="D961" t="s">
        <v>20213</v>
      </c>
      <c r="E961" t="s">
        <v>42</v>
      </c>
      <c r="F961" t="s">
        <v>31</v>
      </c>
      <c r="G961" t="s">
        <v>87</v>
      </c>
      <c r="H961" t="s">
        <v>79</v>
      </c>
      <c r="I961" t="s">
        <v>68</v>
      </c>
      <c r="J961" t="s">
        <v>20214</v>
      </c>
      <c r="K961" t="s">
        <v>44</v>
      </c>
    </row>
    <row r="962" spans="1:11" x14ac:dyDescent="0.35">
      <c r="A962">
        <v>7154</v>
      </c>
      <c r="B962" t="s">
        <v>20315</v>
      </c>
      <c r="C962">
        <v>29</v>
      </c>
      <c r="D962" t="s">
        <v>20316</v>
      </c>
      <c r="E962" t="s">
        <v>32</v>
      </c>
      <c r="F962" t="s">
        <v>149</v>
      </c>
      <c r="G962" t="s">
        <v>80</v>
      </c>
      <c r="H962" t="s">
        <v>32</v>
      </c>
      <c r="I962" t="s">
        <v>26</v>
      </c>
      <c r="J962" t="s">
        <v>20317</v>
      </c>
      <c r="K962" t="s">
        <v>44</v>
      </c>
    </row>
    <row r="963" spans="1:11" x14ac:dyDescent="0.35">
      <c r="A963">
        <v>7158</v>
      </c>
      <c r="B963" t="s">
        <v>20326</v>
      </c>
      <c r="C963">
        <v>29</v>
      </c>
      <c r="D963" t="s">
        <v>20327</v>
      </c>
      <c r="E963" t="s">
        <v>79</v>
      </c>
      <c r="F963" t="s">
        <v>177</v>
      </c>
      <c r="G963" t="s">
        <v>41</v>
      </c>
      <c r="H963" t="s">
        <v>42</v>
      </c>
      <c r="I963" t="s">
        <v>88</v>
      </c>
      <c r="J963" t="s">
        <v>20328</v>
      </c>
      <c r="K963" t="s">
        <v>28</v>
      </c>
    </row>
    <row r="964" spans="1:11" x14ac:dyDescent="0.35">
      <c r="A964">
        <v>7174</v>
      </c>
      <c r="B964" t="s">
        <v>20369</v>
      </c>
      <c r="C964">
        <v>29</v>
      </c>
      <c r="D964" t="s">
        <v>20370</v>
      </c>
      <c r="E964" t="s">
        <v>57</v>
      </c>
      <c r="F964" t="s">
        <v>32</v>
      </c>
      <c r="G964" t="s">
        <v>80</v>
      </c>
      <c r="H964" t="s">
        <v>32</v>
      </c>
      <c r="I964" t="s">
        <v>102</v>
      </c>
      <c r="J964" t="s">
        <v>20371</v>
      </c>
      <c r="K964" t="s">
        <v>37</v>
      </c>
    </row>
    <row r="965" spans="1:11" x14ac:dyDescent="0.35">
      <c r="A965">
        <v>7190</v>
      </c>
      <c r="B965" t="s">
        <v>20414</v>
      </c>
      <c r="C965">
        <v>29</v>
      </c>
      <c r="D965" t="s">
        <v>20415</v>
      </c>
      <c r="E965" t="s">
        <v>67</v>
      </c>
      <c r="F965" t="s">
        <v>25</v>
      </c>
      <c r="G965" t="s">
        <v>87</v>
      </c>
      <c r="H965" t="s">
        <v>79</v>
      </c>
      <c r="I965" t="s">
        <v>17</v>
      </c>
      <c r="J965" t="s">
        <v>20416</v>
      </c>
      <c r="K965" t="s">
        <v>76</v>
      </c>
    </row>
    <row r="966" spans="1:11" x14ac:dyDescent="0.35">
      <c r="A966">
        <v>7207</v>
      </c>
      <c r="B966" t="s">
        <v>20463</v>
      </c>
      <c r="C966">
        <v>29</v>
      </c>
      <c r="D966" t="s">
        <v>20464</v>
      </c>
      <c r="E966" t="s">
        <v>177</v>
      </c>
      <c r="F966" t="s">
        <v>34</v>
      </c>
      <c r="G966" t="s">
        <v>80</v>
      </c>
      <c r="H966" t="s">
        <v>32</v>
      </c>
      <c r="I966" t="s">
        <v>116</v>
      </c>
      <c r="J966">
        <v>6366689173</v>
      </c>
      <c r="K966" t="s">
        <v>37</v>
      </c>
    </row>
    <row r="967" spans="1:11" x14ac:dyDescent="0.35">
      <c r="A967">
        <v>7213</v>
      </c>
      <c r="B967" t="s">
        <v>20480</v>
      </c>
      <c r="C967">
        <v>29</v>
      </c>
      <c r="D967" t="s">
        <v>20481</v>
      </c>
      <c r="E967" t="s">
        <v>133</v>
      </c>
      <c r="F967" t="s">
        <v>31</v>
      </c>
      <c r="G967" t="s">
        <v>120</v>
      </c>
      <c r="H967" t="s">
        <v>57</v>
      </c>
      <c r="I967" t="s">
        <v>91</v>
      </c>
      <c r="J967" t="s">
        <v>20482</v>
      </c>
      <c r="K967" t="s">
        <v>28</v>
      </c>
    </row>
    <row r="968" spans="1:11" x14ac:dyDescent="0.35">
      <c r="A968">
        <v>7232</v>
      </c>
      <c r="B968" t="s">
        <v>20535</v>
      </c>
      <c r="C968">
        <v>29</v>
      </c>
      <c r="D968" t="s">
        <v>20536</v>
      </c>
      <c r="E968" t="s">
        <v>177</v>
      </c>
      <c r="F968" t="s">
        <v>22</v>
      </c>
      <c r="G968" t="s">
        <v>52</v>
      </c>
      <c r="H968" t="s">
        <v>13</v>
      </c>
      <c r="I968" t="s">
        <v>17</v>
      </c>
      <c r="J968" t="s">
        <v>20537</v>
      </c>
      <c r="K968" t="s">
        <v>37</v>
      </c>
    </row>
    <row r="969" spans="1:11" x14ac:dyDescent="0.35">
      <c r="A969">
        <v>7233</v>
      </c>
      <c r="B969" t="s">
        <v>20538</v>
      </c>
      <c r="C969">
        <v>29</v>
      </c>
      <c r="D969" t="s">
        <v>20539</v>
      </c>
      <c r="E969" t="s">
        <v>16</v>
      </c>
      <c r="F969" t="s">
        <v>42</v>
      </c>
      <c r="G969" t="s">
        <v>62</v>
      </c>
      <c r="H969" t="s">
        <v>23</v>
      </c>
      <c r="I969" t="s">
        <v>116</v>
      </c>
      <c r="J969" t="s">
        <v>20540</v>
      </c>
      <c r="K969" t="s">
        <v>19</v>
      </c>
    </row>
    <row r="970" spans="1:11" x14ac:dyDescent="0.35">
      <c r="A970">
        <v>7236</v>
      </c>
      <c r="B970" t="s">
        <v>20545</v>
      </c>
      <c r="C970">
        <v>29</v>
      </c>
      <c r="D970" t="s">
        <v>20546</v>
      </c>
      <c r="E970" t="s">
        <v>13</v>
      </c>
      <c r="F970" t="s">
        <v>169</v>
      </c>
      <c r="G970" t="s">
        <v>41</v>
      </c>
      <c r="H970" t="s">
        <v>42</v>
      </c>
      <c r="I970" t="s">
        <v>53</v>
      </c>
      <c r="J970" t="s">
        <v>20547</v>
      </c>
      <c r="K970" t="s">
        <v>19</v>
      </c>
    </row>
    <row r="971" spans="1:11" x14ac:dyDescent="0.35">
      <c r="A971">
        <v>7251</v>
      </c>
      <c r="B971" t="s">
        <v>20586</v>
      </c>
      <c r="C971">
        <v>29</v>
      </c>
      <c r="D971" t="s">
        <v>20587</v>
      </c>
      <c r="E971" t="s">
        <v>25</v>
      </c>
      <c r="F971" t="s">
        <v>25</v>
      </c>
      <c r="G971" t="s">
        <v>24</v>
      </c>
      <c r="H971" t="s">
        <v>25</v>
      </c>
      <c r="I971" t="s">
        <v>88</v>
      </c>
      <c r="J971" t="s">
        <v>20588</v>
      </c>
      <c r="K971" t="s">
        <v>28</v>
      </c>
    </row>
    <row r="972" spans="1:11" x14ac:dyDescent="0.35">
      <c r="A972">
        <v>7272</v>
      </c>
      <c r="B972" t="s">
        <v>20647</v>
      </c>
      <c r="C972">
        <v>29</v>
      </c>
      <c r="D972" t="s">
        <v>20648</v>
      </c>
      <c r="E972" t="s">
        <v>23</v>
      </c>
      <c r="F972" t="s">
        <v>25</v>
      </c>
      <c r="G972" t="s">
        <v>120</v>
      </c>
      <c r="H972" t="s">
        <v>57</v>
      </c>
      <c r="I972" t="s">
        <v>116</v>
      </c>
      <c r="J972" t="s">
        <v>20649</v>
      </c>
      <c r="K972" t="s">
        <v>44</v>
      </c>
    </row>
    <row r="973" spans="1:11" x14ac:dyDescent="0.35">
      <c r="A973">
        <v>7273</v>
      </c>
      <c r="B973" t="s">
        <v>20650</v>
      </c>
      <c r="C973">
        <v>29</v>
      </c>
      <c r="D973" t="s">
        <v>20651</v>
      </c>
      <c r="E973" t="s">
        <v>169</v>
      </c>
      <c r="F973" t="s">
        <v>23</v>
      </c>
      <c r="G973" t="s">
        <v>24</v>
      </c>
      <c r="H973" t="s">
        <v>25</v>
      </c>
      <c r="I973" t="s">
        <v>63</v>
      </c>
      <c r="J973" t="s">
        <v>20652</v>
      </c>
      <c r="K973" t="s">
        <v>44</v>
      </c>
    </row>
    <row r="974" spans="1:11" x14ac:dyDescent="0.35">
      <c r="A974">
        <v>7275</v>
      </c>
      <c r="B974" t="s">
        <v>20656</v>
      </c>
      <c r="C974">
        <v>29</v>
      </c>
      <c r="D974" t="s">
        <v>20657</v>
      </c>
      <c r="E974" t="s">
        <v>25</v>
      </c>
      <c r="F974" t="s">
        <v>23</v>
      </c>
      <c r="G974" t="s">
        <v>87</v>
      </c>
      <c r="H974" t="s">
        <v>79</v>
      </c>
      <c r="I974" t="s">
        <v>153</v>
      </c>
      <c r="J974" t="s">
        <v>20658</v>
      </c>
      <c r="K974" t="s">
        <v>19</v>
      </c>
    </row>
    <row r="975" spans="1:11" x14ac:dyDescent="0.35">
      <c r="A975">
        <v>7284</v>
      </c>
      <c r="B975" t="s">
        <v>20681</v>
      </c>
      <c r="C975">
        <v>29</v>
      </c>
      <c r="D975" t="s">
        <v>20682</v>
      </c>
      <c r="E975" t="s">
        <v>101</v>
      </c>
      <c r="F975" t="s">
        <v>169</v>
      </c>
      <c r="G975" t="s">
        <v>47</v>
      </c>
      <c r="H975" t="s">
        <v>31</v>
      </c>
      <c r="I975" t="s">
        <v>35</v>
      </c>
      <c r="J975" t="s">
        <v>20683</v>
      </c>
      <c r="K975" t="s">
        <v>44</v>
      </c>
    </row>
    <row r="976" spans="1:11" x14ac:dyDescent="0.35">
      <c r="A976">
        <v>7289</v>
      </c>
      <c r="B976" t="s">
        <v>20694</v>
      </c>
      <c r="C976">
        <v>29</v>
      </c>
      <c r="D976" t="s">
        <v>20695</v>
      </c>
      <c r="E976" t="s">
        <v>177</v>
      </c>
      <c r="F976" t="s">
        <v>40</v>
      </c>
      <c r="G976" t="s">
        <v>52</v>
      </c>
      <c r="H976" t="s">
        <v>13</v>
      </c>
      <c r="I976" t="s">
        <v>102</v>
      </c>
      <c r="J976" t="s">
        <v>20696</v>
      </c>
      <c r="K976" t="s">
        <v>76</v>
      </c>
    </row>
    <row r="977" spans="1:11" x14ac:dyDescent="0.35">
      <c r="A977">
        <v>7292</v>
      </c>
      <c r="B977" t="s">
        <v>20703</v>
      </c>
      <c r="C977">
        <v>29</v>
      </c>
      <c r="D977" t="s">
        <v>20704</v>
      </c>
      <c r="E977" t="s">
        <v>16</v>
      </c>
      <c r="F977" t="s">
        <v>133</v>
      </c>
      <c r="G977" t="s">
        <v>41</v>
      </c>
      <c r="H977" t="s">
        <v>42</v>
      </c>
      <c r="I977" t="s">
        <v>88</v>
      </c>
      <c r="J977">
        <f>1-895-137-6040</f>
        <v>-7071</v>
      </c>
      <c r="K977" t="s">
        <v>76</v>
      </c>
    </row>
    <row r="978" spans="1:11" x14ac:dyDescent="0.35">
      <c r="A978">
        <v>7325</v>
      </c>
      <c r="B978" t="s">
        <v>20799</v>
      </c>
      <c r="C978">
        <v>29</v>
      </c>
      <c r="D978" t="s">
        <v>20800</v>
      </c>
      <c r="E978" t="s">
        <v>40</v>
      </c>
      <c r="F978" t="s">
        <v>79</v>
      </c>
      <c r="G978" t="s">
        <v>24</v>
      </c>
      <c r="H978" t="s">
        <v>25</v>
      </c>
      <c r="I978" t="s">
        <v>170</v>
      </c>
      <c r="J978" t="s">
        <v>20801</v>
      </c>
      <c r="K978" t="s">
        <v>37</v>
      </c>
    </row>
    <row r="979" spans="1:11" x14ac:dyDescent="0.35">
      <c r="A979">
        <v>7338</v>
      </c>
      <c r="B979" t="s">
        <v>15988</v>
      </c>
      <c r="C979">
        <v>29</v>
      </c>
      <c r="D979" t="s">
        <v>20835</v>
      </c>
      <c r="E979" t="s">
        <v>67</v>
      </c>
      <c r="F979" t="s">
        <v>14</v>
      </c>
      <c r="G979" t="s">
        <v>41</v>
      </c>
      <c r="H979" t="s">
        <v>42</v>
      </c>
      <c r="I979" t="s">
        <v>88</v>
      </c>
      <c r="J979" t="s">
        <v>20836</v>
      </c>
      <c r="K979" t="s">
        <v>44</v>
      </c>
    </row>
    <row r="980" spans="1:11" x14ac:dyDescent="0.35">
      <c r="A980">
        <v>7345</v>
      </c>
      <c r="B980" t="s">
        <v>20853</v>
      </c>
      <c r="C980">
        <v>29</v>
      </c>
      <c r="D980" t="s">
        <v>20854</v>
      </c>
      <c r="E980" t="s">
        <v>23</v>
      </c>
      <c r="F980" t="s">
        <v>57</v>
      </c>
      <c r="G980" t="s">
        <v>80</v>
      </c>
      <c r="H980" t="s">
        <v>32</v>
      </c>
      <c r="I980" t="s">
        <v>102</v>
      </c>
      <c r="J980" t="s">
        <v>20855</v>
      </c>
      <c r="K980" t="s">
        <v>28</v>
      </c>
    </row>
    <row r="981" spans="1:11" x14ac:dyDescent="0.35">
      <c r="A981">
        <v>7366</v>
      </c>
      <c r="B981" t="s">
        <v>2015</v>
      </c>
      <c r="C981">
        <v>29</v>
      </c>
      <c r="D981" t="s">
        <v>20913</v>
      </c>
      <c r="E981" t="s">
        <v>40</v>
      </c>
      <c r="F981" t="s">
        <v>22</v>
      </c>
      <c r="G981" t="s">
        <v>120</v>
      </c>
      <c r="H981" t="s">
        <v>57</v>
      </c>
      <c r="I981" t="s">
        <v>91</v>
      </c>
      <c r="J981" t="s">
        <v>20914</v>
      </c>
      <c r="K981" t="s">
        <v>19</v>
      </c>
    </row>
    <row r="982" spans="1:11" x14ac:dyDescent="0.35">
      <c r="A982">
        <v>7377</v>
      </c>
      <c r="B982" t="s">
        <v>20943</v>
      </c>
      <c r="C982">
        <v>29</v>
      </c>
      <c r="D982" t="s">
        <v>20944</v>
      </c>
      <c r="E982" t="s">
        <v>40</v>
      </c>
      <c r="F982" t="s">
        <v>177</v>
      </c>
      <c r="G982" t="s">
        <v>15</v>
      </c>
      <c r="H982" t="s">
        <v>16</v>
      </c>
      <c r="I982" t="s">
        <v>63</v>
      </c>
      <c r="J982" t="s">
        <v>20945</v>
      </c>
      <c r="K982" t="s">
        <v>28</v>
      </c>
    </row>
    <row r="983" spans="1:11" x14ac:dyDescent="0.35">
      <c r="A983">
        <v>7379</v>
      </c>
      <c r="B983" t="s">
        <v>20949</v>
      </c>
      <c r="C983">
        <v>29</v>
      </c>
      <c r="D983" t="s">
        <v>20950</v>
      </c>
      <c r="E983" t="s">
        <v>13</v>
      </c>
      <c r="F983" t="s">
        <v>57</v>
      </c>
      <c r="G983" t="s">
        <v>80</v>
      </c>
      <c r="H983" t="s">
        <v>32</v>
      </c>
      <c r="I983" t="s">
        <v>48</v>
      </c>
      <c r="J983" t="s">
        <v>20951</v>
      </c>
      <c r="K983" t="s">
        <v>19</v>
      </c>
    </row>
    <row r="984" spans="1:11" x14ac:dyDescent="0.35">
      <c r="A984">
        <v>7381</v>
      </c>
      <c r="B984" t="s">
        <v>20955</v>
      </c>
      <c r="C984">
        <v>29</v>
      </c>
      <c r="D984" t="s">
        <v>20956</v>
      </c>
      <c r="E984" t="s">
        <v>40</v>
      </c>
      <c r="F984" t="s">
        <v>79</v>
      </c>
      <c r="G984" t="s">
        <v>33</v>
      </c>
      <c r="H984" t="s">
        <v>34</v>
      </c>
      <c r="I984" t="s">
        <v>170</v>
      </c>
      <c r="J984" t="s">
        <v>20957</v>
      </c>
      <c r="K984" t="s">
        <v>19</v>
      </c>
    </row>
    <row r="985" spans="1:11" x14ac:dyDescent="0.35">
      <c r="A985">
        <v>7394</v>
      </c>
      <c r="B985" t="s">
        <v>20994</v>
      </c>
      <c r="C985">
        <v>29</v>
      </c>
      <c r="D985" t="s">
        <v>20995</v>
      </c>
      <c r="E985" t="s">
        <v>133</v>
      </c>
      <c r="F985" t="s">
        <v>25</v>
      </c>
      <c r="G985" t="s">
        <v>87</v>
      </c>
      <c r="H985" t="s">
        <v>79</v>
      </c>
      <c r="I985" t="s">
        <v>153</v>
      </c>
      <c r="J985" t="s">
        <v>20996</v>
      </c>
      <c r="K985" t="s">
        <v>37</v>
      </c>
    </row>
    <row r="986" spans="1:11" x14ac:dyDescent="0.35">
      <c r="A986">
        <v>7397</v>
      </c>
      <c r="B986" t="s">
        <v>21003</v>
      </c>
      <c r="C986">
        <v>29</v>
      </c>
      <c r="D986" t="s">
        <v>21004</v>
      </c>
      <c r="E986" t="s">
        <v>31</v>
      </c>
      <c r="F986" t="s">
        <v>31</v>
      </c>
      <c r="G986" t="s">
        <v>41</v>
      </c>
      <c r="H986" t="s">
        <v>42</v>
      </c>
      <c r="I986" t="s">
        <v>68</v>
      </c>
      <c r="J986" t="s">
        <v>21005</v>
      </c>
      <c r="K986" t="s">
        <v>76</v>
      </c>
    </row>
    <row r="987" spans="1:11" x14ac:dyDescent="0.35">
      <c r="A987">
        <v>7412</v>
      </c>
      <c r="B987" t="s">
        <v>21041</v>
      </c>
      <c r="C987">
        <v>29</v>
      </c>
      <c r="D987" t="s">
        <v>21042</v>
      </c>
      <c r="E987" t="s">
        <v>16</v>
      </c>
      <c r="F987" t="s">
        <v>16</v>
      </c>
      <c r="G987" t="s">
        <v>62</v>
      </c>
      <c r="H987" t="s">
        <v>23</v>
      </c>
      <c r="I987" t="s">
        <v>146</v>
      </c>
      <c r="J987" t="s">
        <v>21043</v>
      </c>
      <c r="K987" t="s">
        <v>44</v>
      </c>
    </row>
    <row r="988" spans="1:11" x14ac:dyDescent="0.35">
      <c r="A988">
        <v>7429</v>
      </c>
      <c r="B988" t="s">
        <v>21086</v>
      </c>
      <c r="C988">
        <v>29</v>
      </c>
      <c r="D988" t="s">
        <v>21087</v>
      </c>
      <c r="E988" t="s">
        <v>31</v>
      </c>
      <c r="F988" t="s">
        <v>79</v>
      </c>
      <c r="G988" t="s">
        <v>52</v>
      </c>
      <c r="H988" t="s">
        <v>13</v>
      </c>
      <c r="I988" t="s">
        <v>116</v>
      </c>
      <c r="J988" t="s">
        <v>21088</v>
      </c>
      <c r="K988" t="s">
        <v>28</v>
      </c>
    </row>
    <row r="989" spans="1:11" x14ac:dyDescent="0.35">
      <c r="A989">
        <v>7460</v>
      </c>
      <c r="B989" t="s">
        <v>21170</v>
      </c>
      <c r="C989">
        <v>29</v>
      </c>
      <c r="D989" t="s">
        <v>21171</v>
      </c>
      <c r="E989" t="s">
        <v>22</v>
      </c>
      <c r="F989" t="s">
        <v>57</v>
      </c>
      <c r="G989" t="s">
        <v>120</v>
      </c>
      <c r="H989" t="s">
        <v>57</v>
      </c>
      <c r="I989" t="s">
        <v>102</v>
      </c>
      <c r="J989" t="s">
        <v>21172</v>
      </c>
      <c r="K989" t="s">
        <v>28</v>
      </c>
    </row>
    <row r="990" spans="1:11" x14ac:dyDescent="0.35">
      <c r="A990">
        <v>7469</v>
      </c>
      <c r="B990" t="s">
        <v>21196</v>
      </c>
      <c r="C990">
        <v>29</v>
      </c>
      <c r="D990" t="s">
        <v>21197</v>
      </c>
      <c r="E990" t="s">
        <v>23</v>
      </c>
      <c r="F990" t="s">
        <v>169</v>
      </c>
      <c r="G990" t="s">
        <v>52</v>
      </c>
      <c r="H990" t="s">
        <v>13</v>
      </c>
      <c r="I990" t="s">
        <v>58</v>
      </c>
      <c r="J990" t="s">
        <v>21198</v>
      </c>
      <c r="K990" t="s">
        <v>44</v>
      </c>
    </row>
    <row r="991" spans="1:11" x14ac:dyDescent="0.35">
      <c r="A991">
        <v>7472</v>
      </c>
      <c r="B991" t="s">
        <v>21203</v>
      </c>
      <c r="C991">
        <v>29</v>
      </c>
      <c r="D991" t="s">
        <v>21204</v>
      </c>
      <c r="E991" t="s">
        <v>149</v>
      </c>
      <c r="F991" t="s">
        <v>16</v>
      </c>
      <c r="G991" t="s">
        <v>120</v>
      </c>
      <c r="H991" t="s">
        <v>57</v>
      </c>
      <c r="I991" t="s">
        <v>88</v>
      </c>
      <c r="J991" t="s">
        <v>21205</v>
      </c>
      <c r="K991" t="s">
        <v>28</v>
      </c>
    </row>
    <row r="992" spans="1:11" x14ac:dyDescent="0.35">
      <c r="A992">
        <v>7473</v>
      </c>
      <c r="B992" t="s">
        <v>21206</v>
      </c>
      <c r="C992">
        <v>29</v>
      </c>
      <c r="D992" t="s">
        <v>21207</v>
      </c>
      <c r="E992" t="s">
        <v>101</v>
      </c>
      <c r="F992" t="s">
        <v>133</v>
      </c>
      <c r="G992" t="s">
        <v>52</v>
      </c>
      <c r="H992" t="s">
        <v>13</v>
      </c>
      <c r="I992" t="s">
        <v>26</v>
      </c>
      <c r="J992" t="s">
        <v>21208</v>
      </c>
      <c r="K992" t="s">
        <v>19</v>
      </c>
    </row>
    <row r="993" spans="1:11" x14ac:dyDescent="0.35">
      <c r="A993">
        <v>7501</v>
      </c>
      <c r="B993" t="s">
        <v>21272</v>
      </c>
      <c r="C993">
        <v>29</v>
      </c>
      <c r="D993" t="s">
        <v>21273</v>
      </c>
      <c r="E993" t="s">
        <v>16</v>
      </c>
      <c r="F993" t="s">
        <v>40</v>
      </c>
      <c r="G993" t="s">
        <v>120</v>
      </c>
      <c r="H993" t="s">
        <v>57</v>
      </c>
      <c r="I993" t="s">
        <v>91</v>
      </c>
      <c r="J993">
        <v>99017785</v>
      </c>
      <c r="K993" t="s">
        <v>37</v>
      </c>
    </row>
    <row r="994" spans="1:11" x14ac:dyDescent="0.35">
      <c r="A994">
        <v>7533</v>
      </c>
      <c r="B994" t="s">
        <v>21334</v>
      </c>
      <c r="C994">
        <v>29</v>
      </c>
      <c r="D994" t="s">
        <v>21335</v>
      </c>
      <c r="E994" t="s">
        <v>23</v>
      </c>
      <c r="F994" t="s">
        <v>13</v>
      </c>
      <c r="G994" t="s">
        <v>24</v>
      </c>
      <c r="H994" t="s">
        <v>25</v>
      </c>
      <c r="I994" t="s">
        <v>26</v>
      </c>
      <c r="J994" t="s">
        <v>26057</v>
      </c>
      <c r="K994" t="s">
        <v>44</v>
      </c>
    </row>
    <row r="995" spans="1:11" x14ac:dyDescent="0.35">
      <c r="A995">
        <v>7538</v>
      </c>
      <c r="B995" t="s">
        <v>21344</v>
      </c>
      <c r="C995">
        <v>29</v>
      </c>
      <c r="D995" t="s">
        <v>21345</v>
      </c>
      <c r="E995" t="s">
        <v>101</v>
      </c>
      <c r="F995" t="s">
        <v>101</v>
      </c>
      <c r="G995" t="s">
        <v>47</v>
      </c>
      <c r="H995" t="s">
        <v>31</v>
      </c>
      <c r="I995" t="s">
        <v>63</v>
      </c>
      <c r="J995">
        <v>6842592857</v>
      </c>
      <c r="K995" t="s">
        <v>76</v>
      </c>
    </row>
    <row r="996" spans="1:11" x14ac:dyDescent="0.35">
      <c r="A996">
        <v>7541</v>
      </c>
      <c r="B996" t="s">
        <v>8701</v>
      </c>
      <c r="C996">
        <v>29</v>
      </c>
      <c r="D996" t="s">
        <v>21349</v>
      </c>
      <c r="E996" t="s">
        <v>13</v>
      </c>
      <c r="F996" t="s">
        <v>149</v>
      </c>
      <c r="G996" t="s">
        <v>80</v>
      </c>
      <c r="H996" t="s">
        <v>32</v>
      </c>
      <c r="I996" t="s">
        <v>17</v>
      </c>
      <c r="J996" t="s">
        <v>26058</v>
      </c>
      <c r="K996" t="s">
        <v>76</v>
      </c>
    </row>
    <row r="997" spans="1:11" x14ac:dyDescent="0.35">
      <c r="A997">
        <v>7542</v>
      </c>
      <c r="B997" t="s">
        <v>21350</v>
      </c>
      <c r="C997">
        <v>29</v>
      </c>
      <c r="D997" t="s">
        <v>21351</v>
      </c>
      <c r="E997" t="s">
        <v>101</v>
      </c>
      <c r="F997" t="s">
        <v>22</v>
      </c>
      <c r="G997" t="s">
        <v>33</v>
      </c>
      <c r="H997" t="s">
        <v>34</v>
      </c>
      <c r="I997" t="s">
        <v>91</v>
      </c>
      <c r="J997" t="s">
        <v>26059</v>
      </c>
      <c r="K997" t="s">
        <v>19</v>
      </c>
    </row>
    <row r="998" spans="1:11" x14ac:dyDescent="0.35">
      <c r="A998">
        <v>7545</v>
      </c>
      <c r="B998" t="s">
        <v>21355</v>
      </c>
      <c r="C998">
        <v>29</v>
      </c>
      <c r="D998" t="s">
        <v>21356</v>
      </c>
      <c r="E998" t="s">
        <v>177</v>
      </c>
      <c r="F998" t="s">
        <v>149</v>
      </c>
      <c r="G998" t="s">
        <v>41</v>
      </c>
      <c r="H998" t="s">
        <v>42</v>
      </c>
      <c r="I998" t="s">
        <v>48</v>
      </c>
      <c r="J998" t="s">
        <v>26061</v>
      </c>
      <c r="K998" t="s">
        <v>19</v>
      </c>
    </row>
    <row r="999" spans="1:11" x14ac:dyDescent="0.35">
      <c r="A999">
        <v>7555</v>
      </c>
      <c r="B999" t="s">
        <v>787</v>
      </c>
      <c r="C999">
        <v>29</v>
      </c>
      <c r="D999" t="s">
        <v>21373</v>
      </c>
      <c r="E999" t="s">
        <v>79</v>
      </c>
      <c r="F999" t="s">
        <v>177</v>
      </c>
      <c r="G999" t="s">
        <v>41</v>
      </c>
      <c r="H999" t="s">
        <v>42</v>
      </c>
      <c r="I999" t="s">
        <v>88</v>
      </c>
      <c r="J999" t="s">
        <v>26066</v>
      </c>
      <c r="K999" t="s">
        <v>19</v>
      </c>
    </row>
    <row r="1000" spans="1:11" x14ac:dyDescent="0.35">
      <c r="A1000">
        <v>7570</v>
      </c>
      <c r="B1000" t="s">
        <v>21401</v>
      </c>
      <c r="C1000">
        <v>29</v>
      </c>
      <c r="D1000" t="s">
        <v>21402</v>
      </c>
      <c r="E1000" t="s">
        <v>57</v>
      </c>
      <c r="F1000" t="s">
        <v>34</v>
      </c>
      <c r="G1000" t="s">
        <v>120</v>
      </c>
      <c r="H1000" t="s">
        <v>57</v>
      </c>
      <c r="I1000" t="s">
        <v>26</v>
      </c>
      <c r="J1000" t="s">
        <v>26072</v>
      </c>
      <c r="K1000" t="s">
        <v>28</v>
      </c>
    </row>
    <row r="1001" spans="1:11" x14ac:dyDescent="0.35">
      <c r="A1001">
        <v>7573</v>
      </c>
      <c r="B1001" t="s">
        <v>21407</v>
      </c>
      <c r="C1001">
        <v>29</v>
      </c>
      <c r="D1001" t="s">
        <v>21408</v>
      </c>
      <c r="E1001" t="s">
        <v>149</v>
      </c>
      <c r="F1001" t="s">
        <v>16</v>
      </c>
      <c r="G1001" t="s">
        <v>41</v>
      </c>
      <c r="H1001" t="s">
        <v>42</v>
      </c>
      <c r="I1001" t="s">
        <v>53</v>
      </c>
      <c r="J1001" t="s">
        <v>26073</v>
      </c>
      <c r="K1001" t="s">
        <v>28</v>
      </c>
    </row>
    <row r="1002" spans="1:11" x14ac:dyDescent="0.35">
      <c r="A1002">
        <v>7584</v>
      </c>
      <c r="B1002" t="s">
        <v>21428</v>
      </c>
      <c r="C1002">
        <v>29</v>
      </c>
      <c r="D1002" t="s">
        <v>21429</v>
      </c>
      <c r="E1002" t="s">
        <v>169</v>
      </c>
      <c r="F1002" t="s">
        <v>13</v>
      </c>
      <c r="G1002" t="s">
        <v>15</v>
      </c>
      <c r="H1002" t="s">
        <v>16</v>
      </c>
      <c r="I1002" t="s">
        <v>153</v>
      </c>
      <c r="J1002" t="s">
        <v>26080</v>
      </c>
      <c r="K1002" t="s">
        <v>44</v>
      </c>
    </row>
    <row r="1003" spans="1:11" x14ac:dyDescent="0.35">
      <c r="A1003">
        <v>7587</v>
      </c>
      <c r="B1003" t="s">
        <v>21434</v>
      </c>
      <c r="C1003">
        <v>29</v>
      </c>
      <c r="D1003" t="s">
        <v>21435</v>
      </c>
      <c r="E1003" t="s">
        <v>22</v>
      </c>
      <c r="F1003" t="s">
        <v>133</v>
      </c>
      <c r="G1003" t="s">
        <v>33</v>
      </c>
      <c r="H1003" t="s">
        <v>34</v>
      </c>
      <c r="I1003" t="s">
        <v>26</v>
      </c>
      <c r="J1003" t="s">
        <v>26082</v>
      </c>
      <c r="K1003" t="s">
        <v>44</v>
      </c>
    </row>
    <row r="1004" spans="1:11" x14ac:dyDescent="0.35">
      <c r="A1004">
        <v>7594</v>
      </c>
      <c r="B1004" t="s">
        <v>21447</v>
      </c>
      <c r="C1004">
        <v>29</v>
      </c>
      <c r="D1004" t="s">
        <v>21448</v>
      </c>
      <c r="E1004" t="s">
        <v>16</v>
      </c>
      <c r="F1004" t="s">
        <v>22</v>
      </c>
      <c r="G1004" t="s">
        <v>62</v>
      </c>
      <c r="H1004" t="s">
        <v>23</v>
      </c>
      <c r="I1004" t="s">
        <v>53</v>
      </c>
      <c r="J1004" t="s">
        <v>26087</v>
      </c>
      <c r="K1004" t="s">
        <v>37</v>
      </c>
    </row>
    <row r="1005" spans="1:11" x14ac:dyDescent="0.35">
      <c r="A1005">
        <v>7620</v>
      </c>
      <c r="B1005" t="s">
        <v>21496</v>
      </c>
      <c r="C1005">
        <v>29</v>
      </c>
      <c r="D1005" t="s">
        <v>21497</v>
      </c>
      <c r="E1005" t="s">
        <v>16</v>
      </c>
      <c r="F1005" t="s">
        <v>31</v>
      </c>
      <c r="G1005" t="s">
        <v>87</v>
      </c>
      <c r="H1005" t="s">
        <v>79</v>
      </c>
      <c r="I1005" t="s">
        <v>63</v>
      </c>
      <c r="J1005" t="s">
        <v>26096</v>
      </c>
      <c r="K1005" t="s">
        <v>19</v>
      </c>
    </row>
    <row r="1006" spans="1:11" x14ac:dyDescent="0.35">
      <c r="A1006">
        <v>7630</v>
      </c>
      <c r="B1006" t="s">
        <v>21515</v>
      </c>
      <c r="C1006">
        <v>29</v>
      </c>
      <c r="D1006" t="s">
        <v>21516</v>
      </c>
      <c r="E1006" t="s">
        <v>201</v>
      </c>
      <c r="F1006" t="s">
        <v>149</v>
      </c>
      <c r="G1006" t="s">
        <v>87</v>
      </c>
      <c r="H1006" t="s">
        <v>79</v>
      </c>
      <c r="I1006" t="s">
        <v>116</v>
      </c>
      <c r="J1006" t="s">
        <v>26101</v>
      </c>
      <c r="K1006" t="s">
        <v>76</v>
      </c>
    </row>
    <row r="1007" spans="1:11" x14ac:dyDescent="0.35">
      <c r="A1007">
        <v>7660</v>
      </c>
      <c r="B1007" t="s">
        <v>21571</v>
      </c>
      <c r="C1007">
        <v>29</v>
      </c>
      <c r="D1007" t="s">
        <v>21572</v>
      </c>
      <c r="E1007" t="s">
        <v>57</v>
      </c>
      <c r="F1007" t="s">
        <v>16</v>
      </c>
      <c r="G1007" t="s">
        <v>15</v>
      </c>
      <c r="H1007" t="s">
        <v>16</v>
      </c>
      <c r="I1007" t="s">
        <v>102</v>
      </c>
      <c r="J1007" t="s">
        <v>26112</v>
      </c>
      <c r="K1007" t="s">
        <v>37</v>
      </c>
    </row>
    <row r="1008" spans="1:11" x14ac:dyDescent="0.35">
      <c r="A1008">
        <v>7679</v>
      </c>
      <c r="B1008" t="s">
        <v>7944</v>
      </c>
      <c r="C1008">
        <v>29</v>
      </c>
      <c r="D1008" t="s">
        <v>21604</v>
      </c>
      <c r="E1008" t="s">
        <v>31</v>
      </c>
      <c r="F1008" t="s">
        <v>149</v>
      </c>
      <c r="G1008" t="s">
        <v>33</v>
      </c>
      <c r="H1008" t="s">
        <v>34</v>
      </c>
      <c r="I1008" t="s">
        <v>170</v>
      </c>
      <c r="J1008" t="s">
        <v>26122</v>
      </c>
      <c r="K1008" t="s">
        <v>76</v>
      </c>
    </row>
    <row r="1009" spans="1:11" x14ac:dyDescent="0.35">
      <c r="A1009">
        <v>7702</v>
      </c>
      <c r="B1009" t="s">
        <v>21644</v>
      </c>
      <c r="C1009">
        <v>29</v>
      </c>
      <c r="D1009" t="s">
        <v>21645</v>
      </c>
      <c r="E1009" t="s">
        <v>34</v>
      </c>
      <c r="F1009" t="s">
        <v>201</v>
      </c>
      <c r="G1009" t="s">
        <v>47</v>
      </c>
      <c r="H1009" t="s">
        <v>31</v>
      </c>
      <c r="I1009" t="s">
        <v>88</v>
      </c>
      <c r="J1009" t="s">
        <v>26129</v>
      </c>
      <c r="K1009" t="s">
        <v>37</v>
      </c>
    </row>
    <row r="1010" spans="1:11" x14ac:dyDescent="0.35">
      <c r="A1010">
        <v>7710</v>
      </c>
      <c r="B1010" t="s">
        <v>21658</v>
      </c>
      <c r="C1010">
        <v>29</v>
      </c>
      <c r="D1010" t="s">
        <v>21659</v>
      </c>
      <c r="E1010" t="s">
        <v>133</v>
      </c>
      <c r="F1010" t="s">
        <v>32</v>
      </c>
      <c r="G1010" t="s">
        <v>80</v>
      </c>
      <c r="H1010" t="s">
        <v>32</v>
      </c>
      <c r="I1010" t="s">
        <v>91</v>
      </c>
      <c r="J1010" t="s">
        <v>26132</v>
      </c>
      <c r="K1010" t="s">
        <v>19</v>
      </c>
    </row>
    <row r="1011" spans="1:11" x14ac:dyDescent="0.35">
      <c r="A1011">
        <v>7725</v>
      </c>
      <c r="B1011" t="s">
        <v>21687</v>
      </c>
      <c r="C1011">
        <v>29</v>
      </c>
      <c r="D1011" t="s">
        <v>21688</v>
      </c>
      <c r="E1011" t="s">
        <v>32</v>
      </c>
      <c r="F1011" t="s">
        <v>149</v>
      </c>
      <c r="G1011" t="s">
        <v>62</v>
      </c>
      <c r="H1011" t="s">
        <v>23</v>
      </c>
      <c r="I1011" t="s">
        <v>68</v>
      </c>
      <c r="J1011" t="s">
        <v>26139</v>
      </c>
      <c r="K1011" t="s">
        <v>76</v>
      </c>
    </row>
    <row r="1012" spans="1:11" x14ac:dyDescent="0.35">
      <c r="A1012">
        <v>7727</v>
      </c>
      <c r="B1012" t="s">
        <v>2639</v>
      </c>
      <c r="C1012">
        <v>29</v>
      </c>
      <c r="D1012" t="s">
        <v>21690</v>
      </c>
      <c r="E1012" t="s">
        <v>177</v>
      </c>
      <c r="F1012" t="s">
        <v>14</v>
      </c>
      <c r="G1012" t="s">
        <v>120</v>
      </c>
      <c r="H1012" t="s">
        <v>57</v>
      </c>
      <c r="I1012" t="s">
        <v>53</v>
      </c>
      <c r="J1012" t="s">
        <v>26140</v>
      </c>
      <c r="K1012" t="s">
        <v>37</v>
      </c>
    </row>
    <row r="1013" spans="1:11" x14ac:dyDescent="0.35">
      <c r="A1013">
        <v>7740</v>
      </c>
      <c r="B1013" t="s">
        <v>21715</v>
      </c>
      <c r="C1013">
        <v>29</v>
      </c>
      <c r="D1013" t="s">
        <v>21716</v>
      </c>
      <c r="E1013" t="s">
        <v>79</v>
      </c>
      <c r="F1013" t="s">
        <v>149</v>
      </c>
      <c r="G1013" t="s">
        <v>87</v>
      </c>
      <c r="H1013" t="s">
        <v>79</v>
      </c>
      <c r="I1013" t="s">
        <v>153</v>
      </c>
      <c r="J1013" t="s">
        <v>26147</v>
      </c>
      <c r="K1013" t="s">
        <v>37</v>
      </c>
    </row>
    <row r="1014" spans="1:11" x14ac:dyDescent="0.35">
      <c r="A1014">
        <v>7779</v>
      </c>
      <c r="B1014" t="s">
        <v>21790</v>
      </c>
      <c r="C1014">
        <v>29</v>
      </c>
      <c r="D1014" t="s">
        <v>21791</v>
      </c>
      <c r="E1014" t="s">
        <v>169</v>
      </c>
      <c r="F1014" t="s">
        <v>40</v>
      </c>
      <c r="G1014" t="s">
        <v>52</v>
      </c>
      <c r="H1014" t="s">
        <v>13</v>
      </c>
      <c r="I1014" t="s">
        <v>170</v>
      </c>
      <c r="J1014" t="s">
        <v>26159</v>
      </c>
      <c r="K1014" t="s">
        <v>44</v>
      </c>
    </row>
    <row r="1015" spans="1:11" x14ac:dyDescent="0.35">
      <c r="A1015">
        <v>7781</v>
      </c>
      <c r="B1015" t="s">
        <v>21794</v>
      </c>
      <c r="C1015">
        <v>29</v>
      </c>
      <c r="D1015" t="s">
        <v>21795</v>
      </c>
      <c r="E1015" t="s">
        <v>32</v>
      </c>
      <c r="F1015" t="s">
        <v>79</v>
      </c>
      <c r="G1015" t="s">
        <v>62</v>
      </c>
      <c r="H1015" t="s">
        <v>23</v>
      </c>
      <c r="I1015" t="s">
        <v>48</v>
      </c>
      <c r="J1015">
        <f>1-962-146-221</f>
        <v>-1328</v>
      </c>
      <c r="K1015" t="s">
        <v>28</v>
      </c>
    </row>
    <row r="1016" spans="1:11" x14ac:dyDescent="0.35">
      <c r="A1016">
        <v>7788</v>
      </c>
      <c r="B1016" t="s">
        <v>21807</v>
      </c>
      <c r="C1016">
        <v>29</v>
      </c>
      <c r="D1016" t="s">
        <v>21808</v>
      </c>
      <c r="E1016" t="s">
        <v>25</v>
      </c>
      <c r="F1016" t="s">
        <v>31</v>
      </c>
      <c r="G1016" t="s">
        <v>15</v>
      </c>
      <c r="H1016" t="s">
        <v>16</v>
      </c>
      <c r="I1016" t="s">
        <v>68</v>
      </c>
      <c r="J1016" t="s">
        <v>26164</v>
      </c>
      <c r="K1016" t="s">
        <v>37</v>
      </c>
    </row>
    <row r="1017" spans="1:11" x14ac:dyDescent="0.35">
      <c r="A1017">
        <v>7789</v>
      </c>
      <c r="B1017" t="s">
        <v>21809</v>
      </c>
      <c r="C1017">
        <v>29</v>
      </c>
      <c r="D1017" t="s">
        <v>21810</v>
      </c>
      <c r="E1017" t="s">
        <v>25</v>
      </c>
      <c r="F1017" t="s">
        <v>177</v>
      </c>
      <c r="G1017" t="s">
        <v>41</v>
      </c>
      <c r="H1017" t="s">
        <v>42</v>
      </c>
      <c r="I1017" t="s">
        <v>68</v>
      </c>
      <c r="J1017" t="s">
        <v>26165</v>
      </c>
      <c r="K1017" t="s">
        <v>28</v>
      </c>
    </row>
    <row r="1018" spans="1:11" x14ac:dyDescent="0.35">
      <c r="A1018">
        <v>7808</v>
      </c>
      <c r="B1018" t="s">
        <v>21845</v>
      </c>
      <c r="C1018">
        <v>29</v>
      </c>
      <c r="D1018" t="s">
        <v>21846</v>
      </c>
      <c r="E1018" t="s">
        <v>34</v>
      </c>
      <c r="F1018" t="s">
        <v>42</v>
      </c>
      <c r="G1018" t="s">
        <v>62</v>
      </c>
      <c r="H1018" t="s">
        <v>23</v>
      </c>
      <c r="I1018" t="s">
        <v>102</v>
      </c>
      <c r="J1018" t="s">
        <v>26175</v>
      </c>
      <c r="K1018" t="s">
        <v>76</v>
      </c>
    </row>
    <row r="1019" spans="1:11" x14ac:dyDescent="0.35">
      <c r="A1019">
        <v>7822</v>
      </c>
      <c r="B1019" t="s">
        <v>21872</v>
      </c>
      <c r="C1019">
        <v>29</v>
      </c>
      <c r="D1019" t="s">
        <v>21873</v>
      </c>
      <c r="E1019" t="s">
        <v>22</v>
      </c>
      <c r="F1019" t="s">
        <v>101</v>
      </c>
      <c r="G1019" t="s">
        <v>15</v>
      </c>
      <c r="H1019" t="s">
        <v>16</v>
      </c>
      <c r="I1019" t="s">
        <v>170</v>
      </c>
      <c r="J1019" t="s">
        <v>26181</v>
      </c>
      <c r="K1019" t="s">
        <v>19</v>
      </c>
    </row>
    <row r="1020" spans="1:11" x14ac:dyDescent="0.35">
      <c r="A1020">
        <v>7825</v>
      </c>
      <c r="B1020" t="s">
        <v>21877</v>
      </c>
      <c r="C1020">
        <v>29</v>
      </c>
      <c r="D1020" t="s">
        <v>21878</v>
      </c>
      <c r="E1020" t="s">
        <v>31</v>
      </c>
      <c r="F1020" t="s">
        <v>16</v>
      </c>
      <c r="G1020" t="s">
        <v>33</v>
      </c>
      <c r="H1020" t="s">
        <v>34</v>
      </c>
      <c r="I1020" t="s">
        <v>102</v>
      </c>
      <c r="J1020" t="s">
        <v>26182</v>
      </c>
      <c r="K1020" t="s">
        <v>44</v>
      </c>
    </row>
    <row r="1021" spans="1:11" x14ac:dyDescent="0.35">
      <c r="A1021">
        <v>7831</v>
      </c>
      <c r="B1021" t="s">
        <v>21889</v>
      </c>
      <c r="C1021">
        <v>29</v>
      </c>
      <c r="D1021" t="s">
        <v>21890</v>
      </c>
      <c r="E1021" t="s">
        <v>40</v>
      </c>
      <c r="F1021" t="s">
        <v>201</v>
      </c>
      <c r="G1021" t="s">
        <v>15</v>
      </c>
      <c r="H1021" t="s">
        <v>16</v>
      </c>
      <c r="I1021" t="s">
        <v>88</v>
      </c>
      <c r="J1021" t="s">
        <v>26187</v>
      </c>
      <c r="K1021" t="s">
        <v>37</v>
      </c>
    </row>
    <row r="1022" spans="1:11" x14ac:dyDescent="0.35">
      <c r="A1022">
        <v>7834</v>
      </c>
      <c r="B1022" t="s">
        <v>21895</v>
      </c>
      <c r="C1022">
        <v>29</v>
      </c>
      <c r="D1022" t="s">
        <v>21896</v>
      </c>
      <c r="E1022" t="s">
        <v>67</v>
      </c>
      <c r="F1022" t="s">
        <v>32</v>
      </c>
      <c r="G1022" t="s">
        <v>87</v>
      </c>
      <c r="H1022" t="s">
        <v>79</v>
      </c>
      <c r="I1022" t="s">
        <v>58</v>
      </c>
      <c r="J1022" t="s">
        <v>26188</v>
      </c>
      <c r="K1022" t="s">
        <v>76</v>
      </c>
    </row>
    <row r="1023" spans="1:11" x14ac:dyDescent="0.35">
      <c r="A1023">
        <v>7835</v>
      </c>
      <c r="B1023" t="s">
        <v>21897</v>
      </c>
      <c r="C1023">
        <v>29</v>
      </c>
      <c r="D1023" t="s">
        <v>21898</v>
      </c>
      <c r="E1023" t="s">
        <v>67</v>
      </c>
      <c r="F1023" t="s">
        <v>40</v>
      </c>
      <c r="G1023" t="s">
        <v>15</v>
      </c>
      <c r="H1023" t="s">
        <v>16</v>
      </c>
      <c r="I1023" t="s">
        <v>88</v>
      </c>
      <c r="J1023" t="s">
        <v>26189</v>
      </c>
      <c r="K1023" t="s">
        <v>37</v>
      </c>
    </row>
    <row r="1024" spans="1:11" x14ac:dyDescent="0.35">
      <c r="A1024">
        <v>4</v>
      </c>
      <c r="B1024" t="s">
        <v>38</v>
      </c>
      <c r="C1024">
        <v>29</v>
      </c>
      <c r="D1024" t="s">
        <v>39</v>
      </c>
      <c r="E1024" t="s">
        <v>40</v>
      </c>
      <c r="F1024" t="s">
        <v>31</v>
      </c>
      <c r="G1024" t="s">
        <v>41</v>
      </c>
      <c r="H1024" t="s">
        <v>42</v>
      </c>
      <c r="I1024" t="s">
        <v>35</v>
      </c>
      <c r="J1024" t="s">
        <v>43</v>
      </c>
      <c r="K1024" t="s">
        <v>44</v>
      </c>
    </row>
    <row r="1025" spans="1:11" x14ac:dyDescent="0.35">
      <c r="A1025">
        <v>18</v>
      </c>
      <c r="B1025" t="s">
        <v>99</v>
      </c>
      <c r="C1025">
        <v>29</v>
      </c>
      <c r="D1025" t="s">
        <v>100</v>
      </c>
      <c r="E1025" t="s">
        <v>101</v>
      </c>
      <c r="F1025" t="s">
        <v>34</v>
      </c>
      <c r="G1025" t="s">
        <v>62</v>
      </c>
      <c r="H1025" t="s">
        <v>23</v>
      </c>
      <c r="I1025" t="s">
        <v>102</v>
      </c>
      <c r="J1025">
        <v>348559097</v>
      </c>
      <c r="K1025" t="s">
        <v>44</v>
      </c>
    </row>
    <row r="1026" spans="1:11" x14ac:dyDescent="0.35">
      <c r="A1026">
        <v>19</v>
      </c>
      <c r="B1026" t="s">
        <v>103</v>
      </c>
      <c r="C1026">
        <v>29</v>
      </c>
      <c r="D1026" t="s">
        <v>104</v>
      </c>
      <c r="E1026" t="s">
        <v>34</v>
      </c>
      <c r="F1026" t="s">
        <v>23</v>
      </c>
      <c r="G1026" t="s">
        <v>62</v>
      </c>
      <c r="H1026" t="s">
        <v>23</v>
      </c>
      <c r="I1026" t="s">
        <v>53</v>
      </c>
      <c r="J1026" t="s">
        <v>105</v>
      </c>
      <c r="K1026" t="s">
        <v>28</v>
      </c>
    </row>
    <row r="1027" spans="1:11" x14ac:dyDescent="0.35">
      <c r="A1027">
        <v>26</v>
      </c>
      <c r="B1027" t="s">
        <v>125</v>
      </c>
      <c r="C1027">
        <v>29</v>
      </c>
      <c r="D1027" t="s">
        <v>126</v>
      </c>
      <c r="E1027" t="s">
        <v>14</v>
      </c>
      <c r="F1027" t="s">
        <v>42</v>
      </c>
      <c r="G1027" t="s">
        <v>24</v>
      </c>
      <c r="H1027" t="s">
        <v>25</v>
      </c>
      <c r="I1027" t="s">
        <v>102</v>
      </c>
      <c r="J1027" t="s">
        <v>127</v>
      </c>
      <c r="K1027" t="s">
        <v>44</v>
      </c>
    </row>
    <row r="1028" spans="1:11" x14ac:dyDescent="0.35">
      <c r="A1028">
        <v>28</v>
      </c>
      <c r="B1028" t="s">
        <v>131</v>
      </c>
      <c r="C1028">
        <v>29</v>
      </c>
      <c r="D1028" t="s">
        <v>132</v>
      </c>
      <c r="E1028" t="s">
        <v>133</v>
      </c>
      <c r="F1028" t="s">
        <v>79</v>
      </c>
      <c r="G1028" t="s">
        <v>33</v>
      </c>
      <c r="H1028" t="s">
        <v>34</v>
      </c>
      <c r="I1028" t="s">
        <v>48</v>
      </c>
      <c r="J1028" t="s">
        <v>134</v>
      </c>
      <c r="K1028" t="s">
        <v>19</v>
      </c>
    </row>
    <row r="1029" spans="1:11" x14ac:dyDescent="0.35">
      <c r="A1029">
        <v>29</v>
      </c>
      <c r="B1029" t="s">
        <v>135</v>
      </c>
      <c r="C1029">
        <v>29</v>
      </c>
      <c r="D1029" t="s">
        <v>136</v>
      </c>
      <c r="E1029" t="s">
        <v>79</v>
      </c>
      <c r="F1029" t="s">
        <v>13</v>
      </c>
      <c r="G1029" t="s">
        <v>87</v>
      </c>
      <c r="H1029" t="s">
        <v>79</v>
      </c>
      <c r="I1029" t="s">
        <v>53</v>
      </c>
      <c r="J1029" t="s">
        <v>137</v>
      </c>
      <c r="K1029" t="s">
        <v>28</v>
      </c>
    </row>
    <row r="1030" spans="1:11" x14ac:dyDescent="0.35">
      <c r="A1030">
        <v>35</v>
      </c>
      <c r="B1030" t="s">
        <v>155</v>
      </c>
      <c r="C1030">
        <v>29</v>
      </c>
      <c r="D1030" t="s">
        <v>156</v>
      </c>
      <c r="E1030" t="s">
        <v>40</v>
      </c>
      <c r="F1030" t="s">
        <v>133</v>
      </c>
      <c r="G1030" t="s">
        <v>47</v>
      </c>
      <c r="H1030" t="s">
        <v>31</v>
      </c>
      <c r="I1030" t="s">
        <v>53</v>
      </c>
      <c r="J1030" t="s">
        <v>157</v>
      </c>
      <c r="K1030" t="s">
        <v>76</v>
      </c>
    </row>
    <row r="1031" spans="1:11" x14ac:dyDescent="0.35">
      <c r="A1031">
        <v>38</v>
      </c>
      <c r="B1031" t="s">
        <v>164</v>
      </c>
      <c r="C1031">
        <v>29</v>
      </c>
      <c r="D1031" t="s">
        <v>165</v>
      </c>
      <c r="E1031" t="s">
        <v>13</v>
      </c>
      <c r="F1031" t="s">
        <v>25</v>
      </c>
      <c r="G1031" t="s">
        <v>52</v>
      </c>
      <c r="H1031" t="s">
        <v>13</v>
      </c>
      <c r="I1031" t="s">
        <v>102</v>
      </c>
      <c r="J1031" t="s">
        <v>166</v>
      </c>
      <c r="K1031" t="s">
        <v>44</v>
      </c>
    </row>
    <row r="1032" spans="1:11" x14ac:dyDescent="0.35">
      <c r="A1032">
        <v>43</v>
      </c>
      <c r="B1032" t="s">
        <v>182</v>
      </c>
      <c r="C1032">
        <v>29</v>
      </c>
      <c r="D1032" t="s">
        <v>183</v>
      </c>
      <c r="E1032" t="s">
        <v>79</v>
      </c>
      <c r="F1032" t="s">
        <v>31</v>
      </c>
      <c r="G1032" t="s">
        <v>80</v>
      </c>
      <c r="H1032" t="s">
        <v>32</v>
      </c>
      <c r="I1032" t="s">
        <v>91</v>
      </c>
      <c r="J1032" t="s">
        <v>184</v>
      </c>
      <c r="K1032" t="s">
        <v>28</v>
      </c>
    </row>
    <row r="1033" spans="1:11" x14ac:dyDescent="0.35">
      <c r="A1033">
        <v>61</v>
      </c>
      <c r="B1033" t="s">
        <v>235</v>
      </c>
      <c r="C1033">
        <v>29</v>
      </c>
      <c r="D1033" t="s">
        <v>236</v>
      </c>
      <c r="E1033" t="s">
        <v>201</v>
      </c>
      <c r="F1033" t="s">
        <v>42</v>
      </c>
      <c r="G1033" t="s">
        <v>62</v>
      </c>
      <c r="H1033" t="s">
        <v>23</v>
      </c>
      <c r="I1033" t="s">
        <v>63</v>
      </c>
      <c r="J1033" t="s">
        <v>237</v>
      </c>
      <c r="K1033" t="s">
        <v>44</v>
      </c>
    </row>
    <row r="1034" spans="1:11" x14ac:dyDescent="0.35">
      <c r="A1034">
        <v>62</v>
      </c>
      <c r="B1034" t="s">
        <v>238</v>
      </c>
      <c r="C1034">
        <v>29</v>
      </c>
      <c r="D1034" t="s">
        <v>239</v>
      </c>
      <c r="E1034" t="s">
        <v>201</v>
      </c>
      <c r="F1034" t="s">
        <v>79</v>
      </c>
      <c r="G1034" t="s">
        <v>62</v>
      </c>
      <c r="H1034" t="s">
        <v>23</v>
      </c>
      <c r="I1034" t="s">
        <v>102</v>
      </c>
      <c r="J1034" t="s">
        <v>240</v>
      </c>
      <c r="K1034" t="s">
        <v>76</v>
      </c>
    </row>
    <row r="1035" spans="1:11" x14ac:dyDescent="0.35">
      <c r="A1035">
        <v>76</v>
      </c>
      <c r="B1035" t="s">
        <v>278</v>
      </c>
      <c r="C1035">
        <v>29</v>
      </c>
      <c r="D1035" t="s">
        <v>279</v>
      </c>
      <c r="E1035" t="s">
        <v>67</v>
      </c>
      <c r="F1035" t="s">
        <v>57</v>
      </c>
      <c r="G1035" t="s">
        <v>120</v>
      </c>
      <c r="H1035" t="s">
        <v>57</v>
      </c>
      <c r="I1035" t="s">
        <v>58</v>
      </c>
      <c r="J1035" t="s">
        <v>280</v>
      </c>
      <c r="K1035" t="s">
        <v>28</v>
      </c>
    </row>
    <row r="1036" spans="1:11" x14ac:dyDescent="0.35">
      <c r="A1036">
        <v>90</v>
      </c>
      <c r="B1036" t="s">
        <v>316</v>
      </c>
      <c r="C1036">
        <v>29</v>
      </c>
      <c r="D1036" t="s">
        <v>317</v>
      </c>
      <c r="E1036" t="s">
        <v>67</v>
      </c>
      <c r="F1036" t="s">
        <v>42</v>
      </c>
      <c r="G1036" t="s">
        <v>15</v>
      </c>
      <c r="H1036" t="s">
        <v>16</v>
      </c>
      <c r="I1036" t="s">
        <v>58</v>
      </c>
      <c r="J1036" t="s">
        <v>318</v>
      </c>
      <c r="K1036" t="s">
        <v>37</v>
      </c>
    </row>
    <row r="1037" spans="1:11" x14ac:dyDescent="0.35">
      <c r="A1037">
        <v>98</v>
      </c>
      <c r="B1037" t="s">
        <v>340</v>
      </c>
      <c r="C1037">
        <v>29</v>
      </c>
      <c r="D1037" t="s">
        <v>341</v>
      </c>
      <c r="E1037" t="s">
        <v>177</v>
      </c>
      <c r="F1037" t="s">
        <v>25</v>
      </c>
      <c r="G1037" t="s">
        <v>52</v>
      </c>
      <c r="H1037" t="s">
        <v>13</v>
      </c>
      <c r="I1037" t="s">
        <v>102</v>
      </c>
      <c r="J1037" t="s">
        <v>342</v>
      </c>
      <c r="K1037" t="s">
        <v>19</v>
      </c>
    </row>
    <row r="1038" spans="1:11" x14ac:dyDescent="0.35">
      <c r="A1038">
        <v>104</v>
      </c>
      <c r="B1038" t="s">
        <v>358</v>
      </c>
      <c r="C1038">
        <v>29</v>
      </c>
      <c r="D1038" t="s">
        <v>359</v>
      </c>
      <c r="E1038" t="s">
        <v>133</v>
      </c>
      <c r="F1038" t="s">
        <v>42</v>
      </c>
      <c r="G1038" t="s">
        <v>41</v>
      </c>
      <c r="H1038" t="s">
        <v>42</v>
      </c>
      <c r="I1038" t="s">
        <v>146</v>
      </c>
      <c r="J1038" t="s">
        <v>360</v>
      </c>
      <c r="K1038" t="s">
        <v>19</v>
      </c>
    </row>
    <row r="1039" spans="1:11" x14ac:dyDescent="0.35">
      <c r="A1039">
        <v>118</v>
      </c>
      <c r="B1039" t="s">
        <v>397</v>
      </c>
      <c r="C1039">
        <v>29</v>
      </c>
      <c r="D1039" t="s">
        <v>398</v>
      </c>
      <c r="E1039" t="s">
        <v>13</v>
      </c>
      <c r="F1039" t="s">
        <v>42</v>
      </c>
      <c r="G1039" t="s">
        <v>33</v>
      </c>
      <c r="H1039" t="s">
        <v>34</v>
      </c>
      <c r="I1039" t="s">
        <v>153</v>
      </c>
      <c r="J1039" t="s">
        <v>399</v>
      </c>
      <c r="K1039" t="s">
        <v>37</v>
      </c>
    </row>
    <row r="1040" spans="1:11" x14ac:dyDescent="0.35">
      <c r="A1040">
        <v>184</v>
      </c>
      <c r="B1040" t="s">
        <v>584</v>
      </c>
      <c r="C1040">
        <v>29</v>
      </c>
      <c r="D1040" t="s">
        <v>585</v>
      </c>
      <c r="E1040" t="s">
        <v>14</v>
      </c>
      <c r="F1040" t="s">
        <v>13</v>
      </c>
      <c r="G1040" t="s">
        <v>52</v>
      </c>
      <c r="H1040" t="s">
        <v>13</v>
      </c>
      <c r="I1040" t="s">
        <v>116</v>
      </c>
      <c r="J1040" t="s">
        <v>586</v>
      </c>
      <c r="K1040" t="s">
        <v>76</v>
      </c>
    </row>
    <row r="1041" spans="1:11" x14ac:dyDescent="0.35">
      <c r="A1041">
        <v>188</v>
      </c>
      <c r="B1041" t="s">
        <v>595</v>
      </c>
      <c r="C1041">
        <v>29</v>
      </c>
      <c r="D1041" t="s">
        <v>596</v>
      </c>
      <c r="E1041" t="s">
        <v>22</v>
      </c>
      <c r="F1041" t="s">
        <v>25</v>
      </c>
      <c r="G1041" t="s">
        <v>87</v>
      </c>
      <c r="H1041" t="s">
        <v>79</v>
      </c>
      <c r="I1041" t="s">
        <v>48</v>
      </c>
      <c r="J1041" t="s">
        <v>597</v>
      </c>
      <c r="K1041" t="s">
        <v>76</v>
      </c>
    </row>
    <row r="1042" spans="1:11" x14ac:dyDescent="0.35">
      <c r="A1042">
        <v>189</v>
      </c>
      <c r="B1042" t="s">
        <v>598</v>
      </c>
      <c r="C1042">
        <v>29</v>
      </c>
      <c r="D1042" t="s">
        <v>599</v>
      </c>
      <c r="E1042" t="s">
        <v>23</v>
      </c>
      <c r="F1042" t="s">
        <v>177</v>
      </c>
      <c r="G1042" t="s">
        <v>62</v>
      </c>
      <c r="H1042" t="s">
        <v>23</v>
      </c>
      <c r="I1042" t="s">
        <v>48</v>
      </c>
      <c r="J1042" t="s">
        <v>600</v>
      </c>
      <c r="K1042" t="s">
        <v>44</v>
      </c>
    </row>
    <row r="1043" spans="1:11" x14ac:dyDescent="0.35">
      <c r="A1043">
        <v>195</v>
      </c>
      <c r="B1043" t="s">
        <v>615</v>
      </c>
      <c r="C1043">
        <v>29</v>
      </c>
      <c r="D1043" t="s">
        <v>616</v>
      </c>
      <c r="E1043" t="s">
        <v>201</v>
      </c>
      <c r="F1043" t="s">
        <v>14</v>
      </c>
      <c r="G1043" t="s">
        <v>33</v>
      </c>
      <c r="H1043" t="s">
        <v>34</v>
      </c>
      <c r="I1043" t="s">
        <v>153</v>
      </c>
      <c r="J1043" t="s">
        <v>617</v>
      </c>
      <c r="K1043" t="s">
        <v>76</v>
      </c>
    </row>
    <row r="1044" spans="1:11" x14ac:dyDescent="0.35">
      <c r="A1044">
        <v>204</v>
      </c>
      <c r="B1044" t="s">
        <v>642</v>
      </c>
      <c r="C1044">
        <v>29</v>
      </c>
      <c r="D1044" t="s">
        <v>643</v>
      </c>
      <c r="E1044" t="s">
        <v>42</v>
      </c>
      <c r="F1044" t="s">
        <v>40</v>
      </c>
      <c r="G1044" t="s">
        <v>120</v>
      </c>
      <c r="H1044" t="s">
        <v>57</v>
      </c>
      <c r="I1044" t="s">
        <v>17</v>
      </c>
      <c r="J1044" t="s">
        <v>644</v>
      </c>
      <c r="K1044" t="s">
        <v>76</v>
      </c>
    </row>
    <row r="1045" spans="1:11" x14ac:dyDescent="0.35">
      <c r="A1045">
        <v>211</v>
      </c>
      <c r="B1045" t="s">
        <v>662</v>
      </c>
      <c r="C1045">
        <v>29</v>
      </c>
      <c r="D1045" t="s">
        <v>663</v>
      </c>
      <c r="E1045" t="s">
        <v>133</v>
      </c>
      <c r="F1045" t="s">
        <v>40</v>
      </c>
      <c r="G1045" t="s">
        <v>15</v>
      </c>
      <c r="H1045" t="s">
        <v>16</v>
      </c>
      <c r="I1045" t="s">
        <v>88</v>
      </c>
      <c r="J1045" t="s">
        <v>664</v>
      </c>
      <c r="K1045" t="s">
        <v>28</v>
      </c>
    </row>
    <row r="1046" spans="1:11" x14ac:dyDescent="0.35">
      <c r="A1046">
        <v>225</v>
      </c>
      <c r="B1046" t="s">
        <v>704</v>
      </c>
      <c r="C1046">
        <v>29</v>
      </c>
      <c r="D1046" t="s">
        <v>705</v>
      </c>
      <c r="E1046" t="s">
        <v>40</v>
      </c>
      <c r="F1046" t="s">
        <v>23</v>
      </c>
      <c r="G1046" t="s">
        <v>52</v>
      </c>
      <c r="H1046" t="s">
        <v>13</v>
      </c>
      <c r="I1046" t="s">
        <v>116</v>
      </c>
      <c r="J1046" t="s">
        <v>706</v>
      </c>
      <c r="K1046" t="s">
        <v>28</v>
      </c>
    </row>
    <row r="1047" spans="1:11" x14ac:dyDescent="0.35">
      <c r="A1047">
        <v>228</v>
      </c>
      <c r="B1047" t="s">
        <v>713</v>
      </c>
      <c r="C1047">
        <v>29</v>
      </c>
      <c r="D1047" t="s">
        <v>714</v>
      </c>
      <c r="E1047" t="s">
        <v>149</v>
      </c>
      <c r="F1047" t="s">
        <v>101</v>
      </c>
      <c r="G1047" t="s">
        <v>15</v>
      </c>
      <c r="H1047" t="s">
        <v>16</v>
      </c>
      <c r="I1047" t="s">
        <v>58</v>
      </c>
      <c r="J1047" t="s">
        <v>715</v>
      </c>
      <c r="K1047" t="s">
        <v>19</v>
      </c>
    </row>
    <row r="1048" spans="1:11" x14ac:dyDescent="0.35">
      <c r="A1048">
        <v>248</v>
      </c>
      <c r="B1048" t="s">
        <v>773</v>
      </c>
      <c r="C1048">
        <v>29</v>
      </c>
      <c r="D1048" t="s">
        <v>774</v>
      </c>
      <c r="E1048" t="s">
        <v>25</v>
      </c>
      <c r="F1048" t="s">
        <v>25</v>
      </c>
      <c r="G1048" t="s">
        <v>62</v>
      </c>
      <c r="H1048" t="s">
        <v>23</v>
      </c>
      <c r="I1048" t="s">
        <v>17</v>
      </c>
      <c r="J1048" t="s">
        <v>775</v>
      </c>
      <c r="K1048" t="s">
        <v>19</v>
      </c>
    </row>
    <row r="1049" spans="1:11" x14ac:dyDescent="0.35">
      <c r="A1049">
        <v>254</v>
      </c>
      <c r="B1049" t="s">
        <v>790</v>
      </c>
      <c r="C1049">
        <v>29</v>
      </c>
      <c r="D1049" t="s">
        <v>791</v>
      </c>
      <c r="E1049" t="s">
        <v>25</v>
      </c>
      <c r="F1049" t="s">
        <v>57</v>
      </c>
      <c r="G1049" t="s">
        <v>47</v>
      </c>
      <c r="H1049" t="s">
        <v>31</v>
      </c>
      <c r="I1049" t="s">
        <v>170</v>
      </c>
      <c r="J1049" t="s">
        <v>792</v>
      </c>
      <c r="K1049" t="s">
        <v>19</v>
      </c>
    </row>
    <row r="1050" spans="1:11" x14ac:dyDescent="0.35">
      <c r="A1050">
        <v>298</v>
      </c>
      <c r="B1050" t="s">
        <v>922</v>
      </c>
      <c r="C1050">
        <v>29</v>
      </c>
      <c r="D1050" t="s">
        <v>923</v>
      </c>
      <c r="E1050" t="s">
        <v>22</v>
      </c>
      <c r="F1050" t="s">
        <v>149</v>
      </c>
      <c r="G1050" t="s">
        <v>52</v>
      </c>
      <c r="H1050" t="s">
        <v>13</v>
      </c>
      <c r="I1050" t="s">
        <v>91</v>
      </c>
      <c r="J1050" t="s">
        <v>924</v>
      </c>
      <c r="K1050" t="s">
        <v>28</v>
      </c>
    </row>
    <row r="1051" spans="1:11" x14ac:dyDescent="0.35">
      <c r="A1051">
        <v>299</v>
      </c>
      <c r="B1051" t="s">
        <v>925</v>
      </c>
      <c r="C1051">
        <v>29</v>
      </c>
      <c r="D1051" t="s">
        <v>926</v>
      </c>
      <c r="E1051" t="s">
        <v>42</v>
      </c>
      <c r="F1051" t="s">
        <v>14</v>
      </c>
      <c r="G1051" t="s">
        <v>41</v>
      </c>
      <c r="H1051" t="s">
        <v>42</v>
      </c>
      <c r="I1051" t="s">
        <v>58</v>
      </c>
      <c r="J1051" t="s">
        <v>927</v>
      </c>
      <c r="K1051" t="s">
        <v>76</v>
      </c>
    </row>
    <row r="1052" spans="1:11" x14ac:dyDescent="0.35">
      <c r="A1052">
        <v>301</v>
      </c>
      <c r="B1052" t="s">
        <v>931</v>
      </c>
      <c r="C1052">
        <v>29</v>
      </c>
      <c r="D1052" t="s">
        <v>932</v>
      </c>
      <c r="E1052" t="s">
        <v>79</v>
      </c>
      <c r="F1052" t="s">
        <v>201</v>
      </c>
      <c r="G1052" t="s">
        <v>15</v>
      </c>
      <c r="H1052" t="s">
        <v>16</v>
      </c>
      <c r="I1052" t="s">
        <v>26</v>
      </c>
      <c r="J1052" t="s">
        <v>933</v>
      </c>
      <c r="K1052" t="s">
        <v>76</v>
      </c>
    </row>
    <row r="1053" spans="1:11" x14ac:dyDescent="0.35">
      <c r="A1053">
        <v>313</v>
      </c>
      <c r="B1053" t="s">
        <v>964</v>
      </c>
      <c r="C1053">
        <v>29</v>
      </c>
      <c r="D1053" t="s">
        <v>965</v>
      </c>
      <c r="E1053" t="s">
        <v>201</v>
      </c>
      <c r="F1053" t="s">
        <v>177</v>
      </c>
      <c r="G1053" t="s">
        <v>80</v>
      </c>
      <c r="H1053" t="s">
        <v>32</v>
      </c>
      <c r="I1053" t="s">
        <v>17</v>
      </c>
      <c r="J1053" t="s">
        <v>966</v>
      </c>
      <c r="K1053" t="s">
        <v>37</v>
      </c>
    </row>
    <row r="1054" spans="1:11" x14ac:dyDescent="0.35">
      <c r="A1054">
        <v>326</v>
      </c>
      <c r="B1054" t="s">
        <v>1003</v>
      </c>
      <c r="C1054">
        <v>29</v>
      </c>
      <c r="D1054" t="s">
        <v>1004</v>
      </c>
      <c r="E1054" t="s">
        <v>22</v>
      </c>
      <c r="F1054" t="s">
        <v>177</v>
      </c>
      <c r="G1054" t="s">
        <v>52</v>
      </c>
      <c r="H1054" t="s">
        <v>13</v>
      </c>
      <c r="I1054" t="s">
        <v>153</v>
      </c>
      <c r="J1054" t="s">
        <v>1005</v>
      </c>
      <c r="K1054" t="s">
        <v>76</v>
      </c>
    </row>
    <row r="1055" spans="1:11" x14ac:dyDescent="0.35">
      <c r="A1055">
        <v>327</v>
      </c>
      <c r="B1055" t="s">
        <v>1006</v>
      </c>
      <c r="C1055">
        <v>29</v>
      </c>
      <c r="D1055" t="s">
        <v>1007</v>
      </c>
      <c r="E1055" t="s">
        <v>14</v>
      </c>
      <c r="F1055" t="s">
        <v>67</v>
      </c>
      <c r="G1055" t="s">
        <v>47</v>
      </c>
      <c r="H1055" t="s">
        <v>31</v>
      </c>
      <c r="I1055" t="s">
        <v>116</v>
      </c>
      <c r="J1055" t="s">
        <v>1008</v>
      </c>
      <c r="K1055" t="s">
        <v>37</v>
      </c>
    </row>
    <row r="1056" spans="1:11" x14ac:dyDescent="0.35">
      <c r="A1056">
        <v>366</v>
      </c>
      <c r="B1056" t="s">
        <v>1117</v>
      </c>
      <c r="C1056">
        <v>29</v>
      </c>
      <c r="D1056" t="s">
        <v>1118</v>
      </c>
      <c r="E1056" t="s">
        <v>22</v>
      </c>
      <c r="F1056" t="s">
        <v>22</v>
      </c>
      <c r="G1056" t="s">
        <v>62</v>
      </c>
      <c r="H1056" t="s">
        <v>23</v>
      </c>
      <c r="I1056" t="s">
        <v>53</v>
      </c>
      <c r="J1056" t="s">
        <v>1119</v>
      </c>
      <c r="K1056" t="s">
        <v>44</v>
      </c>
    </row>
    <row r="1057" spans="1:11" x14ac:dyDescent="0.35">
      <c r="A1057">
        <v>368</v>
      </c>
      <c r="B1057" t="s">
        <v>1123</v>
      </c>
      <c r="C1057">
        <v>29</v>
      </c>
      <c r="D1057" t="s">
        <v>1124</v>
      </c>
      <c r="E1057" t="s">
        <v>149</v>
      </c>
      <c r="F1057" t="s">
        <v>34</v>
      </c>
      <c r="G1057" t="s">
        <v>33</v>
      </c>
      <c r="H1057" t="s">
        <v>34</v>
      </c>
      <c r="I1057" t="s">
        <v>17</v>
      </c>
      <c r="J1057" t="s">
        <v>1125</v>
      </c>
      <c r="K1057" t="s">
        <v>28</v>
      </c>
    </row>
    <row r="1058" spans="1:11" x14ac:dyDescent="0.35">
      <c r="A1058">
        <v>370</v>
      </c>
      <c r="B1058" t="s">
        <v>1129</v>
      </c>
      <c r="C1058">
        <v>29</v>
      </c>
      <c r="D1058" t="s">
        <v>1130</v>
      </c>
      <c r="E1058" t="s">
        <v>169</v>
      </c>
      <c r="F1058" t="s">
        <v>40</v>
      </c>
      <c r="G1058" t="s">
        <v>80</v>
      </c>
      <c r="H1058" t="s">
        <v>32</v>
      </c>
      <c r="I1058" t="s">
        <v>53</v>
      </c>
      <c r="J1058" t="s">
        <v>1131</v>
      </c>
      <c r="K1058" t="s">
        <v>28</v>
      </c>
    </row>
    <row r="1059" spans="1:11" x14ac:dyDescent="0.35">
      <c r="A1059">
        <v>375</v>
      </c>
      <c r="B1059" t="s">
        <v>1144</v>
      </c>
      <c r="C1059">
        <v>29</v>
      </c>
      <c r="D1059" t="s">
        <v>1145</v>
      </c>
      <c r="E1059" t="s">
        <v>14</v>
      </c>
      <c r="F1059" t="s">
        <v>57</v>
      </c>
      <c r="G1059" t="s">
        <v>24</v>
      </c>
      <c r="H1059" t="s">
        <v>25</v>
      </c>
      <c r="I1059" t="s">
        <v>35</v>
      </c>
      <c r="J1059" t="s">
        <v>1146</v>
      </c>
      <c r="K1059" t="s">
        <v>28</v>
      </c>
    </row>
    <row r="1060" spans="1:11" x14ac:dyDescent="0.35">
      <c r="A1060">
        <v>376</v>
      </c>
      <c r="B1060" t="s">
        <v>1147</v>
      </c>
      <c r="C1060">
        <v>29</v>
      </c>
      <c r="D1060" t="s">
        <v>1148</v>
      </c>
      <c r="E1060" t="s">
        <v>22</v>
      </c>
      <c r="F1060" t="s">
        <v>32</v>
      </c>
      <c r="G1060" t="s">
        <v>33</v>
      </c>
      <c r="H1060" t="s">
        <v>34</v>
      </c>
      <c r="I1060" t="s">
        <v>88</v>
      </c>
      <c r="J1060" t="s">
        <v>1149</v>
      </c>
      <c r="K1060" t="s">
        <v>76</v>
      </c>
    </row>
    <row r="1061" spans="1:11" x14ac:dyDescent="0.35">
      <c r="A1061">
        <v>387</v>
      </c>
      <c r="B1061" t="s">
        <v>1177</v>
      </c>
      <c r="C1061">
        <v>29</v>
      </c>
      <c r="D1061" t="s">
        <v>1178</v>
      </c>
      <c r="E1061" t="s">
        <v>201</v>
      </c>
      <c r="F1061" t="s">
        <v>25</v>
      </c>
      <c r="G1061" t="s">
        <v>80</v>
      </c>
      <c r="H1061" t="s">
        <v>32</v>
      </c>
      <c r="I1061" t="s">
        <v>35</v>
      </c>
      <c r="J1061" t="s">
        <v>1179</v>
      </c>
      <c r="K1061" t="s">
        <v>19</v>
      </c>
    </row>
    <row r="1062" spans="1:11" x14ac:dyDescent="0.35">
      <c r="A1062">
        <v>391</v>
      </c>
      <c r="B1062" t="s">
        <v>1188</v>
      </c>
      <c r="C1062">
        <v>29</v>
      </c>
      <c r="D1062" t="s">
        <v>1189</v>
      </c>
      <c r="E1062" t="s">
        <v>177</v>
      </c>
      <c r="F1062" t="s">
        <v>31</v>
      </c>
      <c r="G1062" t="s">
        <v>47</v>
      </c>
      <c r="H1062" t="s">
        <v>31</v>
      </c>
      <c r="I1062" t="s">
        <v>116</v>
      </c>
      <c r="J1062">
        <v>498342906</v>
      </c>
      <c r="K1062" t="s">
        <v>19</v>
      </c>
    </row>
    <row r="1063" spans="1:11" x14ac:dyDescent="0.35">
      <c r="A1063">
        <v>421</v>
      </c>
      <c r="B1063" t="s">
        <v>1274</v>
      </c>
      <c r="C1063">
        <v>29</v>
      </c>
      <c r="D1063" t="s">
        <v>1275</v>
      </c>
      <c r="E1063" t="s">
        <v>101</v>
      </c>
      <c r="F1063" t="s">
        <v>34</v>
      </c>
      <c r="G1063" t="s">
        <v>24</v>
      </c>
      <c r="H1063" t="s">
        <v>25</v>
      </c>
      <c r="I1063" t="s">
        <v>58</v>
      </c>
      <c r="J1063" t="s">
        <v>1276</v>
      </c>
      <c r="K1063" t="s">
        <v>28</v>
      </c>
    </row>
    <row r="1064" spans="1:11" x14ac:dyDescent="0.35">
      <c r="A1064">
        <v>422</v>
      </c>
      <c r="B1064" t="s">
        <v>1277</v>
      </c>
      <c r="C1064">
        <v>29</v>
      </c>
      <c r="D1064" t="s">
        <v>1278</v>
      </c>
      <c r="E1064" t="s">
        <v>32</v>
      </c>
      <c r="F1064" t="s">
        <v>67</v>
      </c>
      <c r="G1064" t="s">
        <v>41</v>
      </c>
      <c r="H1064" t="s">
        <v>42</v>
      </c>
      <c r="I1064" t="s">
        <v>26</v>
      </c>
      <c r="J1064" t="s">
        <v>1279</v>
      </c>
      <c r="K1064" t="s">
        <v>19</v>
      </c>
    </row>
    <row r="1065" spans="1:11" x14ac:dyDescent="0.35">
      <c r="A1065">
        <v>447</v>
      </c>
      <c r="B1065" t="s">
        <v>1349</v>
      </c>
      <c r="C1065">
        <v>29</v>
      </c>
      <c r="D1065" t="s">
        <v>1350</v>
      </c>
      <c r="E1065" t="s">
        <v>13</v>
      </c>
      <c r="F1065" t="s">
        <v>40</v>
      </c>
      <c r="G1065" t="s">
        <v>80</v>
      </c>
      <c r="H1065" t="s">
        <v>32</v>
      </c>
      <c r="I1065" t="s">
        <v>17</v>
      </c>
      <c r="J1065" t="s">
        <v>1351</v>
      </c>
      <c r="K1065" t="s">
        <v>37</v>
      </c>
    </row>
    <row r="1066" spans="1:11" x14ac:dyDescent="0.35">
      <c r="A1066">
        <v>448</v>
      </c>
      <c r="B1066" t="s">
        <v>1352</v>
      </c>
      <c r="C1066">
        <v>29</v>
      </c>
      <c r="D1066" t="s">
        <v>1353</v>
      </c>
      <c r="E1066" t="s">
        <v>79</v>
      </c>
      <c r="F1066" t="s">
        <v>101</v>
      </c>
      <c r="G1066" t="s">
        <v>24</v>
      </c>
      <c r="H1066" t="s">
        <v>25</v>
      </c>
      <c r="I1066" t="s">
        <v>116</v>
      </c>
      <c r="J1066" t="s">
        <v>1354</v>
      </c>
      <c r="K1066" t="s">
        <v>76</v>
      </c>
    </row>
    <row r="1067" spans="1:11" x14ac:dyDescent="0.35">
      <c r="A1067">
        <v>451</v>
      </c>
      <c r="B1067" t="s">
        <v>1361</v>
      </c>
      <c r="C1067">
        <v>29</v>
      </c>
      <c r="D1067" t="s">
        <v>1362</v>
      </c>
      <c r="E1067" t="s">
        <v>201</v>
      </c>
      <c r="F1067" t="s">
        <v>42</v>
      </c>
      <c r="G1067" t="s">
        <v>15</v>
      </c>
      <c r="H1067" t="s">
        <v>16</v>
      </c>
      <c r="I1067" t="s">
        <v>63</v>
      </c>
      <c r="J1067" t="s">
        <v>1363</v>
      </c>
      <c r="K1067" t="s">
        <v>37</v>
      </c>
    </row>
    <row r="1068" spans="1:11" x14ac:dyDescent="0.35">
      <c r="A1068">
        <v>459</v>
      </c>
      <c r="B1068" t="s">
        <v>1385</v>
      </c>
      <c r="C1068">
        <v>29</v>
      </c>
      <c r="D1068" t="s">
        <v>1386</v>
      </c>
      <c r="E1068" t="s">
        <v>34</v>
      </c>
      <c r="F1068" t="s">
        <v>22</v>
      </c>
      <c r="G1068" t="s">
        <v>80</v>
      </c>
      <c r="H1068" t="s">
        <v>32</v>
      </c>
      <c r="I1068" t="s">
        <v>170</v>
      </c>
      <c r="J1068">
        <v>4372028357</v>
      </c>
      <c r="K1068" t="s">
        <v>76</v>
      </c>
    </row>
    <row r="1069" spans="1:11" x14ac:dyDescent="0.35">
      <c r="A1069">
        <v>473</v>
      </c>
      <c r="B1069" t="s">
        <v>1426</v>
      </c>
      <c r="C1069">
        <v>29</v>
      </c>
      <c r="D1069" t="s">
        <v>1427</v>
      </c>
      <c r="E1069" t="s">
        <v>42</v>
      </c>
      <c r="F1069" t="s">
        <v>31</v>
      </c>
      <c r="G1069" t="s">
        <v>33</v>
      </c>
      <c r="H1069" t="s">
        <v>34</v>
      </c>
      <c r="I1069" t="s">
        <v>102</v>
      </c>
      <c r="J1069" t="s">
        <v>1428</v>
      </c>
      <c r="K1069" t="s">
        <v>44</v>
      </c>
    </row>
    <row r="1070" spans="1:11" x14ac:dyDescent="0.35">
      <c r="A1070">
        <v>474</v>
      </c>
      <c r="B1070" t="s">
        <v>1429</v>
      </c>
      <c r="C1070">
        <v>29</v>
      </c>
      <c r="D1070" t="s">
        <v>1430</v>
      </c>
      <c r="E1070" t="s">
        <v>23</v>
      </c>
      <c r="F1070" t="s">
        <v>14</v>
      </c>
      <c r="G1070" t="s">
        <v>80</v>
      </c>
      <c r="H1070" t="s">
        <v>32</v>
      </c>
      <c r="I1070" t="s">
        <v>116</v>
      </c>
      <c r="J1070">
        <v>8909637742</v>
      </c>
      <c r="K1070" t="s">
        <v>76</v>
      </c>
    </row>
    <row r="1071" spans="1:11" x14ac:dyDescent="0.35">
      <c r="A1071">
        <v>490</v>
      </c>
      <c r="B1071" t="s">
        <v>1474</v>
      </c>
      <c r="C1071">
        <v>29</v>
      </c>
      <c r="D1071" t="s">
        <v>1475</v>
      </c>
      <c r="E1071" t="s">
        <v>42</v>
      </c>
      <c r="F1071" t="s">
        <v>16</v>
      </c>
      <c r="G1071" t="s">
        <v>52</v>
      </c>
      <c r="H1071" t="s">
        <v>13</v>
      </c>
      <c r="I1071" t="s">
        <v>146</v>
      </c>
      <c r="J1071" t="s">
        <v>1476</v>
      </c>
      <c r="K1071" t="s">
        <v>76</v>
      </c>
    </row>
    <row r="1072" spans="1:11" x14ac:dyDescent="0.35">
      <c r="A1072">
        <v>529</v>
      </c>
      <c r="B1072" t="s">
        <v>1582</v>
      </c>
      <c r="C1072">
        <v>29</v>
      </c>
      <c r="D1072" t="s">
        <v>1583</v>
      </c>
      <c r="E1072" t="s">
        <v>177</v>
      </c>
      <c r="F1072" t="s">
        <v>32</v>
      </c>
      <c r="G1072" t="s">
        <v>87</v>
      </c>
      <c r="H1072" t="s">
        <v>79</v>
      </c>
      <c r="I1072" t="s">
        <v>17</v>
      </c>
      <c r="J1072" t="s">
        <v>1584</v>
      </c>
      <c r="K1072" t="s">
        <v>76</v>
      </c>
    </row>
    <row r="1073" spans="1:11" x14ac:dyDescent="0.35">
      <c r="A1073">
        <v>530</v>
      </c>
      <c r="B1073" t="s">
        <v>1585</v>
      </c>
      <c r="C1073">
        <v>29</v>
      </c>
      <c r="D1073" t="s">
        <v>1586</v>
      </c>
      <c r="E1073" t="s">
        <v>57</v>
      </c>
      <c r="F1073" t="s">
        <v>16</v>
      </c>
      <c r="G1073" t="s">
        <v>87</v>
      </c>
      <c r="H1073" t="s">
        <v>79</v>
      </c>
      <c r="I1073" t="s">
        <v>68</v>
      </c>
      <c r="J1073" t="s">
        <v>1587</v>
      </c>
      <c r="K1073" t="s">
        <v>76</v>
      </c>
    </row>
    <row r="1074" spans="1:11" x14ac:dyDescent="0.35">
      <c r="A1074">
        <v>548</v>
      </c>
      <c r="B1074" t="s">
        <v>1637</v>
      </c>
      <c r="C1074">
        <v>29</v>
      </c>
      <c r="D1074" t="s">
        <v>1638</v>
      </c>
      <c r="E1074" t="s">
        <v>23</v>
      </c>
      <c r="F1074" t="s">
        <v>42</v>
      </c>
      <c r="G1074" t="s">
        <v>47</v>
      </c>
      <c r="H1074" t="s">
        <v>31</v>
      </c>
      <c r="I1074" t="s">
        <v>153</v>
      </c>
      <c r="J1074">
        <v>1133758559</v>
      </c>
      <c r="K1074" t="s">
        <v>76</v>
      </c>
    </row>
    <row r="1075" spans="1:11" x14ac:dyDescent="0.35">
      <c r="A1075">
        <v>552</v>
      </c>
      <c r="B1075" t="s">
        <v>1647</v>
      </c>
      <c r="C1075">
        <v>29</v>
      </c>
      <c r="D1075" t="s">
        <v>1648</v>
      </c>
      <c r="E1075" t="s">
        <v>22</v>
      </c>
      <c r="F1075" t="s">
        <v>22</v>
      </c>
      <c r="G1075" t="s">
        <v>41</v>
      </c>
      <c r="H1075" t="s">
        <v>42</v>
      </c>
      <c r="I1075" t="s">
        <v>68</v>
      </c>
      <c r="J1075" t="s">
        <v>1649</v>
      </c>
      <c r="K1075" t="s">
        <v>76</v>
      </c>
    </row>
    <row r="1076" spans="1:11" x14ac:dyDescent="0.35">
      <c r="A1076">
        <v>554</v>
      </c>
      <c r="B1076" t="s">
        <v>1653</v>
      </c>
      <c r="C1076">
        <v>29</v>
      </c>
      <c r="D1076" t="s">
        <v>1654</v>
      </c>
      <c r="E1076" t="s">
        <v>79</v>
      </c>
      <c r="F1076" t="s">
        <v>32</v>
      </c>
      <c r="G1076" t="s">
        <v>52</v>
      </c>
      <c r="H1076" t="s">
        <v>13</v>
      </c>
      <c r="I1076" t="s">
        <v>116</v>
      </c>
      <c r="J1076" t="s">
        <v>1655</v>
      </c>
      <c r="K1076" t="s">
        <v>19</v>
      </c>
    </row>
    <row r="1077" spans="1:11" x14ac:dyDescent="0.35">
      <c r="A1077">
        <v>575</v>
      </c>
      <c r="B1077" t="s">
        <v>1713</v>
      </c>
      <c r="C1077">
        <v>29</v>
      </c>
      <c r="D1077" t="s">
        <v>1714</v>
      </c>
      <c r="E1077" t="s">
        <v>25</v>
      </c>
      <c r="F1077" t="s">
        <v>57</v>
      </c>
      <c r="G1077" t="s">
        <v>52</v>
      </c>
      <c r="H1077" t="s">
        <v>13</v>
      </c>
      <c r="I1077" t="s">
        <v>116</v>
      </c>
      <c r="J1077" t="s">
        <v>1715</v>
      </c>
      <c r="K1077" t="s">
        <v>19</v>
      </c>
    </row>
    <row r="1078" spans="1:11" x14ac:dyDescent="0.35">
      <c r="A1078">
        <v>581</v>
      </c>
      <c r="B1078" t="s">
        <v>1731</v>
      </c>
      <c r="C1078">
        <v>29</v>
      </c>
      <c r="D1078" t="s">
        <v>1732</v>
      </c>
      <c r="E1078" t="s">
        <v>101</v>
      </c>
      <c r="F1078" t="s">
        <v>149</v>
      </c>
      <c r="G1078" t="s">
        <v>87</v>
      </c>
      <c r="H1078" t="s">
        <v>79</v>
      </c>
      <c r="I1078" t="s">
        <v>102</v>
      </c>
      <c r="J1078">
        <v>4432438133</v>
      </c>
      <c r="K1078" t="s">
        <v>44</v>
      </c>
    </row>
    <row r="1079" spans="1:11" x14ac:dyDescent="0.35">
      <c r="A1079">
        <v>588</v>
      </c>
      <c r="B1079" t="s">
        <v>1749</v>
      </c>
      <c r="C1079">
        <v>29</v>
      </c>
      <c r="D1079" t="s">
        <v>1750</v>
      </c>
      <c r="E1079" t="s">
        <v>31</v>
      </c>
      <c r="F1079" t="s">
        <v>79</v>
      </c>
      <c r="G1079" t="s">
        <v>33</v>
      </c>
      <c r="H1079" t="s">
        <v>34</v>
      </c>
      <c r="I1079" t="s">
        <v>53</v>
      </c>
      <c r="J1079" t="s">
        <v>1751</v>
      </c>
      <c r="K1079" t="s">
        <v>19</v>
      </c>
    </row>
    <row r="1080" spans="1:11" x14ac:dyDescent="0.35">
      <c r="A1080">
        <v>612</v>
      </c>
      <c r="B1080" t="s">
        <v>1818</v>
      </c>
      <c r="C1080">
        <v>29</v>
      </c>
      <c r="D1080" t="s">
        <v>1819</v>
      </c>
      <c r="E1080" t="s">
        <v>42</v>
      </c>
      <c r="F1080" t="s">
        <v>14</v>
      </c>
      <c r="G1080" t="s">
        <v>15</v>
      </c>
      <c r="H1080" t="s">
        <v>16</v>
      </c>
      <c r="I1080" t="s">
        <v>53</v>
      </c>
      <c r="J1080" t="s">
        <v>1820</v>
      </c>
      <c r="K1080" t="s">
        <v>37</v>
      </c>
    </row>
    <row r="1081" spans="1:11" x14ac:dyDescent="0.35">
      <c r="A1081">
        <v>617</v>
      </c>
      <c r="B1081" t="s">
        <v>1833</v>
      </c>
      <c r="C1081">
        <v>29</v>
      </c>
      <c r="D1081" t="s">
        <v>1834</v>
      </c>
      <c r="E1081" t="s">
        <v>79</v>
      </c>
      <c r="F1081" t="s">
        <v>32</v>
      </c>
      <c r="G1081" t="s">
        <v>24</v>
      </c>
      <c r="H1081" t="s">
        <v>25</v>
      </c>
      <c r="I1081" t="s">
        <v>68</v>
      </c>
      <c r="J1081" t="s">
        <v>1835</v>
      </c>
      <c r="K1081" t="s">
        <v>37</v>
      </c>
    </row>
    <row r="1082" spans="1:11" x14ac:dyDescent="0.35">
      <c r="A1082">
        <v>618</v>
      </c>
      <c r="B1082" t="s">
        <v>1836</v>
      </c>
      <c r="C1082">
        <v>29</v>
      </c>
      <c r="D1082" t="s">
        <v>1837</v>
      </c>
      <c r="E1082" t="s">
        <v>32</v>
      </c>
      <c r="F1082" t="s">
        <v>40</v>
      </c>
      <c r="G1082" t="s">
        <v>41</v>
      </c>
      <c r="H1082" t="s">
        <v>42</v>
      </c>
      <c r="I1082" t="s">
        <v>146</v>
      </c>
      <c r="J1082" t="s">
        <v>1838</v>
      </c>
      <c r="K1082" t="s">
        <v>19</v>
      </c>
    </row>
    <row r="1083" spans="1:11" x14ac:dyDescent="0.35">
      <c r="A1083">
        <v>623</v>
      </c>
      <c r="B1083" t="s">
        <v>1851</v>
      </c>
      <c r="C1083">
        <v>29</v>
      </c>
      <c r="D1083" t="s">
        <v>1852</v>
      </c>
      <c r="E1083" t="s">
        <v>40</v>
      </c>
      <c r="F1083" t="s">
        <v>67</v>
      </c>
      <c r="G1083" t="s">
        <v>47</v>
      </c>
      <c r="H1083" t="s">
        <v>31</v>
      </c>
      <c r="I1083" t="s">
        <v>53</v>
      </c>
      <c r="J1083" t="s">
        <v>1853</v>
      </c>
      <c r="K1083" t="s">
        <v>76</v>
      </c>
    </row>
    <row r="1084" spans="1:11" x14ac:dyDescent="0.35">
      <c r="A1084">
        <v>628</v>
      </c>
      <c r="B1084" t="s">
        <v>1866</v>
      </c>
      <c r="C1084">
        <v>29</v>
      </c>
      <c r="D1084" t="s">
        <v>1867</v>
      </c>
      <c r="E1084" t="s">
        <v>34</v>
      </c>
      <c r="F1084" t="s">
        <v>101</v>
      </c>
      <c r="G1084" t="s">
        <v>120</v>
      </c>
      <c r="H1084" t="s">
        <v>57</v>
      </c>
      <c r="I1084" t="s">
        <v>170</v>
      </c>
      <c r="J1084" t="s">
        <v>1868</v>
      </c>
      <c r="K1084" t="s">
        <v>44</v>
      </c>
    </row>
    <row r="1085" spans="1:11" x14ac:dyDescent="0.35">
      <c r="A1085">
        <v>638</v>
      </c>
      <c r="B1085" t="s">
        <v>1895</v>
      </c>
      <c r="C1085">
        <v>29</v>
      </c>
      <c r="D1085" t="s">
        <v>1896</v>
      </c>
      <c r="E1085" t="s">
        <v>133</v>
      </c>
      <c r="F1085" t="s">
        <v>57</v>
      </c>
      <c r="G1085" t="s">
        <v>41</v>
      </c>
      <c r="H1085" t="s">
        <v>42</v>
      </c>
      <c r="I1085" t="s">
        <v>53</v>
      </c>
      <c r="J1085" t="s">
        <v>1897</v>
      </c>
      <c r="K1085" t="s">
        <v>28</v>
      </c>
    </row>
    <row r="1086" spans="1:11" x14ac:dyDescent="0.35">
      <c r="A1086">
        <v>655</v>
      </c>
      <c r="B1086" t="s">
        <v>1944</v>
      </c>
      <c r="C1086">
        <v>29</v>
      </c>
      <c r="D1086" t="s">
        <v>1945</v>
      </c>
      <c r="E1086" t="s">
        <v>13</v>
      </c>
      <c r="F1086" t="s">
        <v>201</v>
      </c>
      <c r="G1086" t="s">
        <v>52</v>
      </c>
      <c r="H1086" t="s">
        <v>13</v>
      </c>
      <c r="I1086" t="s">
        <v>26</v>
      </c>
      <c r="J1086" t="s">
        <v>1946</v>
      </c>
      <c r="K1086" t="s">
        <v>76</v>
      </c>
    </row>
    <row r="1087" spans="1:11" x14ac:dyDescent="0.35">
      <c r="A1087">
        <v>664</v>
      </c>
      <c r="B1087" t="s">
        <v>1971</v>
      </c>
      <c r="C1087">
        <v>29</v>
      </c>
      <c r="D1087" t="s">
        <v>1972</v>
      </c>
      <c r="E1087" t="s">
        <v>32</v>
      </c>
      <c r="F1087" t="s">
        <v>25</v>
      </c>
      <c r="G1087" t="s">
        <v>15</v>
      </c>
      <c r="H1087" t="s">
        <v>16</v>
      </c>
      <c r="I1087" t="s">
        <v>116</v>
      </c>
      <c r="J1087" t="s">
        <v>1973</v>
      </c>
      <c r="K1087" t="s">
        <v>44</v>
      </c>
    </row>
    <row r="1088" spans="1:11" x14ac:dyDescent="0.35">
      <c r="A1088">
        <v>684</v>
      </c>
      <c r="B1088" t="s">
        <v>2029</v>
      </c>
      <c r="C1088">
        <v>29</v>
      </c>
      <c r="D1088" t="s">
        <v>2030</v>
      </c>
      <c r="E1088" t="s">
        <v>25</v>
      </c>
      <c r="F1088" t="s">
        <v>149</v>
      </c>
      <c r="G1088" t="s">
        <v>87</v>
      </c>
      <c r="H1088" t="s">
        <v>79</v>
      </c>
      <c r="I1088" t="s">
        <v>68</v>
      </c>
      <c r="J1088" t="s">
        <v>2031</v>
      </c>
      <c r="K1088" t="s">
        <v>76</v>
      </c>
    </row>
    <row r="1089" spans="1:11" x14ac:dyDescent="0.35">
      <c r="A1089">
        <v>693</v>
      </c>
      <c r="B1089" t="s">
        <v>2054</v>
      </c>
      <c r="C1089">
        <v>29</v>
      </c>
      <c r="D1089" t="s">
        <v>2055</v>
      </c>
      <c r="E1089" t="s">
        <v>16</v>
      </c>
      <c r="F1089" t="s">
        <v>31</v>
      </c>
      <c r="G1089" t="s">
        <v>62</v>
      </c>
      <c r="H1089" t="s">
        <v>23</v>
      </c>
      <c r="I1089" t="s">
        <v>88</v>
      </c>
      <c r="J1089" t="s">
        <v>2056</v>
      </c>
      <c r="K1089" t="s">
        <v>19</v>
      </c>
    </row>
    <row r="1090" spans="1:11" x14ac:dyDescent="0.35">
      <c r="A1090">
        <v>722</v>
      </c>
      <c r="B1090" t="s">
        <v>2138</v>
      </c>
      <c r="C1090">
        <v>29</v>
      </c>
      <c r="D1090" t="s">
        <v>2139</v>
      </c>
      <c r="E1090" t="s">
        <v>14</v>
      </c>
      <c r="F1090" t="s">
        <v>34</v>
      </c>
      <c r="G1090" t="s">
        <v>120</v>
      </c>
      <c r="H1090" t="s">
        <v>57</v>
      </c>
      <c r="I1090" t="s">
        <v>17</v>
      </c>
      <c r="J1090" t="s">
        <v>2140</v>
      </c>
      <c r="K1090" t="s">
        <v>28</v>
      </c>
    </row>
    <row r="1091" spans="1:11" x14ac:dyDescent="0.35">
      <c r="A1091">
        <v>747</v>
      </c>
      <c r="B1091" t="s">
        <v>2213</v>
      </c>
      <c r="C1091">
        <v>29</v>
      </c>
      <c r="D1091" t="s">
        <v>2214</v>
      </c>
      <c r="E1091" t="s">
        <v>32</v>
      </c>
      <c r="F1091" t="s">
        <v>201</v>
      </c>
      <c r="G1091" t="s">
        <v>80</v>
      </c>
      <c r="H1091" t="s">
        <v>32</v>
      </c>
      <c r="I1091" t="s">
        <v>58</v>
      </c>
      <c r="J1091" t="s">
        <v>2215</v>
      </c>
      <c r="K1091" t="s">
        <v>28</v>
      </c>
    </row>
    <row r="1092" spans="1:11" x14ac:dyDescent="0.35">
      <c r="A1092">
        <v>759</v>
      </c>
      <c r="B1092" t="s">
        <v>2248</v>
      </c>
      <c r="C1092">
        <v>29</v>
      </c>
      <c r="D1092" t="s">
        <v>2249</v>
      </c>
      <c r="E1092" t="s">
        <v>22</v>
      </c>
      <c r="F1092" t="s">
        <v>34</v>
      </c>
      <c r="G1092" t="s">
        <v>80</v>
      </c>
      <c r="H1092" t="s">
        <v>32</v>
      </c>
      <c r="I1092" t="s">
        <v>58</v>
      </c>
      <c r="J1092">
        <v>9558393528</v>
      </c>
      <c r="K1092" t="s">
        <v>28</v>
      </c>
    </row>
    <row r="1093" spans="1:11" x14ac:dyDescent="0.35">
      <c r="A1093">
        <v>767</v>
      </c>
      <c r="B1093" t="s">
        <v>2271</v>
      </c>
      <c r="C1093">
        <v>29</v>
      </c>
      <c r="D1093" t="s">
        <v>2272</v>
      </c>
      <c r="E1093" t="s">
        <v>31</v>
      </c>
      <c r="F1093" t="s">
        <v>201</v>
      </c>
      <c r="G1093" t="s">
        <v>33</v>
      </c>
      <c r="H1093" t="s">
        <v>34</v>
      </c>
      <c r="I1093" t="s">
        <v>48</v>
      </c>
      <c r="J1093" t="s">
        <v>2273</v>
      </c>
      <c r="K1093" t="s">
        <v>37</v>
      </c>
    </row>
    <row r="1094" spans="1:11" x14ac:dyDescent="0.35">
      <c r="A1094">
        <v>771</v>
      </c>
      <c r="B1094" t="s">
        <v>2283</v>
      </c>
      <c r="C1094">
        <v>29</v>
      </c>
      <c r="D1094" t="s">
        <v>2284</v>
      </c>
      <c r="E1094" t="s">
        <v>16</v>
      </c>
      <c r="F1094" t="s">
        <v>22</v>
      </c>
      <c r="G1094" t="s">
        <v>87</v>
      </c>
      <c r="H1094" t="s">
        <v>79</v>
      </c>
      <c r="I1094" t="s">
        <v>88</v>
      </c>
      <c r="J1094" t="s">
        <v>2285</v>
      </c>
      <c r="K1094" t="s">
        <v>76</v>
      </c>
    </row>
    <row r="1095" spans="1:11" x14ac:dyDescent="0.35">
      <c r="A1095">
        <v>783</v>
      </c>
      <c r="B1095" t="s">
        <v>2318</v>
      </c>
      <c r="C1095">
        <v>29</v>
      </c>
      <c r="D1095" t="s">
        <v>2319</v>
      </c>
      <c r="E1095" t="s">
        <v>31</v>
      </c>
      <c r="F1095" t="s">
        <v>67</v>
      </c>
      <c r="G1095" t="s">
        <v>33</v>
      </c>
      <c r="H1095" t="s">
        <v>34</v>
      </c>
      <c r="I1095" t="s">
        <v>68</v>
      </c>
      <c r="J1095">
        <v>8460002330</v>
      </c>
      <c r="K1095" t="s">
        <v>37</v>
      </c>
    </row>
    <row r="1096" spans="1:11" x14ac:dyDescent="0.35">
      <c r="A1096">
        <v>791</v>
      </c>
      <c r="B1096" t="s">
        <v>2341</v>
      </c>
      <c r="C1096">
        <v>29</v>
      </c>
      <c r="D1096" t="s">
        <v>2342</v>
      </c>
      <c r="E1096" t="s">
        <v>34</v>
      </c>
      <c r="F1096" t="s">
        <v>31</v>
      </c>
      <c r="G1096" t="s">
        <v>24</v>
      </c>
      <c r="H1096" t="s">
        <v>25</v>
      </c>
      <c r="I1096" t="s">
        <v>170</v>
      </c>
      <c r="J1096" t="s">
        <v>2343</v>
      </c>
      <c r="K1096" t="s">
        <v>44</v>
      </c>
    </row>
    <row r="1097" spans="1:11" x14ac:dyDescent="0.35">
      <c r="A1097">
        <v>798</v>
      </c>
      <c r="B1097" t="s">
        <v>2361</v>
      </c>
      <c r="C1097">
        <v>29</v>
      </c>
      <c r="D1097" t="s">
        <v>2362</v>
      </c>
      <c r="E1097" t="s">
        <v>169</v>
      </c>
      <c r="F1097" t="s">
        <v>31</v>
      </c>
      <c r="G1097" t="s">
        <v>80</v>
      </c>
      <c r="H1097" t="s">
        <v>32</v>
      </c>
      <c r="I1097" t="s">
        <v>68</v>
      </c>
      <c r="J1097" t="s">
        <v>2363</v>
      </c>
      <c r="K1097" t="s">
        <v>37</v>
      </c>
    </row>
    <row r="1098" spans="1:11" x14ac:dyDescent="0.35">
      <c r="A1098">
        <v>806</v>
      </c>
      <c r="B1098" t="s">
        <v>2384</v>
      </c>
      <c r="C1098">
        <v>29</v>
      </c>
      <c r="D1098" t="s">
        <v>2385</v>
      </c>
      <c r="E1098" t="s">
        <v>13</v>
      </c>
      <c r="F1098" t="s">
        <v>40</v>
      </c>
      <c r="G1098" t="s">
        <v>47</v>
      </c>
      <c r="H1098" t="s">
        <v>31</v>
      </c>
      <c r="I1098" t="s">
        <v>170</v>
      </c>
      <c r="J1098">
        <f>1-336-732-5225</f>
        <v>-6292</v>
      </c>
      <c r="K1098" t="s">
        <v>19</v>
      </c>
    </row>
    <row r="1099" spans="1:11" x14ac:dyDescent="0.35">
      <c r="A1099">
        <v>817</v>
      </c>
      <c r="B1099" t="s">
        <v>2415</v>
      </c>
      <c r="C1099">
        <v>29</v>
      </c>
      <c r="D1099" t="s">
        <v>2416</v>
      </c>
      <c r="E1099" t="s">
        <v>42</v>
      </c>
      <c r="F1099" t="s">
        <v>13</v>
      </c>
      <c r="G1099" t="s">
        <v>87</v>
      </c>
      <c r="H1099" t="s">
        <v>79</v>
      </c>
      <c r="I1099" t="s">
        <v>170</v>
      </c>
      <c r="J1099" t="s">
        <v>2417</v>
      </c>
      <c r="K1099" t="s">
        <v>37</v>
      </c>
    </row>
    <row r="1100" spans="1:11" x14ac:dyDescent="0.35">
      <c r="A1100">
        <v>854</v>
      </c>
      <c r="B1100" t="s">
        <v>2522</v>
      </c>
      <c r="C1100">
        <v>29</v>
      </c>
      <c r="D1100" t="s">
        <v>2523</v>
      </c>
      <c r="E1100" t="s">
        <v>31</v>
      </c>
      <c r="F1100" t="s">
        <v>22</v>
      </c>
      <c r="G1100" t="s">
        <v>52</v>
      </c>
      <c r="H1100" t="s">
        <v>13</v>
      </c>
      <c r="I1100" t="s">
        <v>53</v>
      </c>
      <c r="J1100">
        <v>7051322991</v>
      </c>
      <c r="K1100" t="s">
        <v>28</v>
      </c>
    </row>
    <row r="1101" spans="1:11" x14ac:dyDescent="0.35">
      <c r="A1101">
        <v>884</v>
      </c>
      <c r="B1101" t="s">
        <v>2606</v>
      </c>
      <c r="C1101">
        <v>29</v>
      </c>
      <c r="D1101" t="s">
        <v>2607</v>
      </c>
      <c r="E1101" t="s">
        <v>31</v>
      </c>
      <c r="F1101" t="s">
        <v>177</v>
      </c>
      <c r="G1101" t="s">
        <v>15</v>
      </c>
      <c r="H1101" t="s">
        <v>16</v>
      </c>
      <c r="I1101" t="s">
        <v>102</v>
      </c>
      <c r="J1101" t="s">
        <v>2608</v>
      </c>
      <c r="K1101" t="s">
        <v>44</v>
      </c>
    </row>
    <row r="1102" spans="1:11" x14ac:dyDescent="0.35">
      <c r="A1102">
        <v>890</v>
      </c>
      <c r="B1102" t="s">
        <v>2624</v>
      </c>
      <c r="C1102">
        <v>29</v>
      </c>
      <c r="D1102" t="s">
        <v>2625</v>
      </c>
      <c r="E1102" t="s">
        <v>101</v>
      </c>
      <c r="F1102" t="s">
        <v>169</v>
      </c>
      <c r="G1102" t="s">
        <v>41</v>
      </c>
      <c r="H1102" t="s">
        <v>42</v>
      </c>
      <c r="I1102" t="s">
        <v>35</v>
      </c>
      <c r="J1102" t="s">
        <v>2626</v>
      </c>
      <c r="K1102" t="s">
        <v>19</v>
      </c>
    </row>
    <row r="1103" spans="1:11" x14ac:dyDescent="0.35">
      <c r="A1103">
        <v>892</v>
      </c>
      <c r="B1103" t="s">
        <v>2630</v>
      </c>
      <c r="C1103">
        <v>29</v>
      </c>
      <c r="D1103" t="s">
        <v>2631</v>
      </c>
      <c r="E1103" t="s">
        <v>201</v>
      </c>
      <c r="F1103" t="s">
        <v>31</v>
      </c>
      <c r="G1103" t="s">
        <v>62</v>
      </c>
      <c r="H1103" t="s">
        <v>23</v>
      </c>
      <c r="I1103" t="s">
        <v>116</v>
      </c>
      <c r="J1103" t="s">
        <v>2632</v>
      </c>
      <c r="K1103" t="s">
        <v>19</v>
      </c>
    </row>
    <row r="1104" spans="1:11" x14ac:dyDescent="0.35">
      <c r="A1104">
        <v>909</v>
      </c>
      <c r="B1104" t="s">
        <v>2678</v>
      </c>
      <c r="C1104">
        <v>29</v>
      </c>
      <c r="D1104" t="s">
        <v>2679</v>
      </c>
      <c r="E1104" t="s">
        <v>40</v>
      </c>
      <c r="F1104" t="s">
        <v>23</v>
      </c>
      <c r="G1104" t="s">
        <v>47</v>
      </c>
      <c r="H1104" t="s">
        <v>31</v>
      </c>
      <c r="I1104" t="s">
        <v>88</v>
      </c>
      <c r="J1104" t="s">
        <v>2680</v>
      </c>
      <c r="K1104" t="s">
        <v>37</v>
      </c>
    </row>
    <row r="1105" spans="1:11" x14ac:dyDescent="0.35">
      <c r="A1105">
        <v>945</v>
      </c>
      <c r="B1105" t="s">
        <v>2783</v>
      </c>
      <c r="C1105">
        <v>29</v>
      </c>
      <c r="D1105" t="s">
        <v>2784</v>
      </c>
      <c r="E1105" t="s">
        <v>133</v>
      </c>
      <c r="F1105" t="s">
        <v>25</v>
      </c>
      <c r="G1105" t="s">
        <v>52</v>
      </c>
      <c r="H1105" t="s">
        <v>13</v>
      </c>
      <c r="I1105" t="s">
        <v>58</v>
      </c>
      <c r="J1105" t="s">
        <v>2785</v>
      </c>
      <c r="K1105" t="s">
        <v>44</v>
      </c>
    </row>
    <row r="1106" spans="1:11" x14ac:dyDescent="0.35">
      <c r="A1106">
        <v>946</v>
      </c>
      <c r="B1106" t="s">
        <v>2786</v>
      </c>
      <c r="C1106">
        <v>29</v>
      </c>
      <c r="D1106" t="s">
        <v>2787</v>
      </c>
      <c r="E1106" t="s">
        <v>31</v>
      </c>
      <c r="F1106" t="s">
        <v>40</v>
      </c>
      <c r="G1106" t="s">
        <v>24</v>
      </c>
      <c r="H1106" t="s">
        <v>25</v>
      </c>
      <c r="I1106" t="s">
        <v>88</v>
      </c>
      <c r="J1106" t="s">
        <v>2788</v>
      </c>
      <c r="K1106" t="s">
        <v>76</v>
      </c>
    </row>
    <row r="1107" spans="1:11" x14ac:dyDescent="0.35">
      <c r="A1107">
        <v>950</v>
      </c>
      <c r="B1107" t="s">
        <v>2797</v>
      </c>
      <c r="C1107">
        <v>29</v>
      </c>
      <c r="D1107" t="s">
        <v>2798</v>
      </c>
      <c r="E1107" t="s">
        <v>32</v>
      </c>
      <c r="F1107" t="s">
        <v>23</v>
      </c>
      <c r="G1107" t="s">
        <v>47</v>
      </c>
      <c r="H1107" t="s">
        <v>31</v>
      </c>
      <c r="I1107" t="s">
        <v>26</v>
      </c>
      <c r="J1107" t="s">
        <v>2799</v>
      </c>
      <c r="K1107" t="s">
        <v>44</v>
      </c>
    </row>
    <row r="1108" spans="1:11" x14ac:dyDescent="0.35">
      <c r="A1108">
        <v>955</v>
      </c>
      <c r="B1108" t="s">
        <v>2812</v>
      </c>
      <c r="C1108">
        <v>29</v>
      </c>
      <c r="D1108" t="s">
        <v>2813</v>
      </c>
      <c r="E1108" t="s">
        <v>16</v>
      </c>
      <c r="F1108" t="s">
        <v>67</v>
      </c>
      <c r="G1108" t="s">
        <v>41</v>
      </c>
      <c r="H1108" t="s">
        <v>42</v>
      </c>
      <c r="I1108" t="s">
        <v>102</v>
      </c>
      <c r="J1108" t="s">
        <v>2814</v>
      </c>
      <c r="K1108" t="s">
        <v>44</v>
      </c>
    </row>
    <row r="1109" spans="1:11" x14ac:dyDescent="0.35">
      <c r="A1109">
        <v>964</v>
      </c>
      <c r="B1109" t="s">
        <v>2839</v>
      </c>
      <c r="C1109">
        <v>29</v>
      </c>
      <c r="D1109" t="s">
        <v>2840</v>
      </c>
      <c r="E1109" t="s">
        <v>23</v>
      </c>
      <c r="F1109" t="s">
        <v>101</v>
      </c>
      <c r="G1109" t="s">
        <v>33</v>
      </c>
      <c r="H1109" t="s">
        <v>34</v>
      </c>
      <c r="I1109" t="s">
        <v>88</v>
      </c>
      <c r="J1109" t="s">
        <v>2841</v>
      </c>
      <c r="K1109" t="s">
        <v>44</v>
      </c>
    </row>
    <row r="1110" spans="1:11" x14ac:dyDescent="0.35">
      <c r="A1110">
        <v>966</v>
      </c>
      <c r="B1110" t="s">
        <v>2845</v>
      </c>
      <c r="C1110">
        <v>29</v>
      </c>
      <c r="D1110" t="s">
        <v>2846</v>
      </c>
      <c r="E1110" t="s">
        <v>13</v>
      </c>
      <c r="F1110" t="s">
        <v>23</v>
      </c>
      <c r="G1110" t="s">
        <v>87</v>
      </c>
      <c r="H1110" t="s">
        <v>79</v>
      </c>
      <c r="I1110" t="s">
        <v>68</v>
      </c>
      <c r="J1110">
        <f>1-388-526-7307</f>
        <v>-8220</v>
      </c>
      <c r="K1110" t="s">
        <v>44</v>
      </c>
    </row>
    <row r="1111" spans="1:11" x14ac:dyDescent="0.35">
      <c r="A1111">
        <v>980</v>
      </c>
      <c r="B1111" t="s">
        <v>2885</v>
      </c>
      <c r="C1111">
        <v>29</v>
      </c>
      <c r="D1111" t="s">
        <v>2886</v>
      </c>
      <c r="E1111" t="s">
        <v>32</v>
      </c>
      <c r="F1111" t="s">
        <v>57</v>
      </c>
      <c r="G1111" t="s">
        <v>33</v>
      </c>
      <c r="H1111" t="s">
        <v>34</v>
      </c>
      <c r="I1111" t="s">
        <v>102</v>
      </c>
      <c r="J1111" t="s">
        <v>2887</v>
      </c>
      <c r="K1111" t="s">
        <v>76</v>
      </c>
    </row>
    <row r="1112" spans="1:11" x14ac:dyDescent="0.35">
      <c r="A1112">
        <v>984</v>
      </c>
      <c r="B1112" t="s">
        <v>2896</v>
      </c>
      <c r="C1112">
        <v>29</v>
      </c>
      <c r="D1112" t="s">
        <v>2897</v>
      </c>
      <c r="E1112" t="s">
        <v>13</v>
      </c>
      <c r="F1112" t="s">
        <v>31</v>
      </c>
      <c r="G1112" t="s">
        <v>80</v>
      </c>
      <c r="H1112" t="s">
        <v>32</v>
      </c>
      <c r="I1112" t="s">
        <v>170</v>
      </c>
      <c r="J1112" t="s">
        <v>2898</v>
      </c>
      <c r="K1112" t="s">
        <v>19</v>
      </c>
    </row>
    <row r="1113" spans="1:11" x14ac:dyDescent="0.35">
      <c r="A1113">
        <v>988</v>
      </c>
      <c r="B1113" t="s">
        <v>2908</v>
      </c>
      <c r="C1113">
        <v>29</v>
      </c>
      <c r="D1113" t="s">
        <v>2909</v>
      </c>
      <c r="E1113" t="s">
        <v>13</v>
      </c>
      <c r="F1113" t="s">
        <v>42</v>
      </c>
      <c r="G1113" t="s">
        <v>24</v>
      </c>
      <c r="H1113" t="s">
        <v>25</v>
      </c>
      <c r="I1113" t="s">
        <v>68</v>
      </c>
      <c r="J1113" t="s">
        <v>2910</v>
      </c>
      <c r="K1113" t="s">
        <v>44</v>
      </c>
    </row>
    <row r="1114" spans="1:11" x14ac:dyDescent="0.35">
      <c r="A1114">
        <v>989</v>
      </c>
      <c r="B1114" t="s">
        <v>2911</v>
      </c>
      <c r="C1114">
        <v>29</v>
      </c>
      <c r="D1114" t="s">
        <v>2912</v>
      </c>
      <c r="E1114" t="s">
        <v>16</v>
      </c>
      <c r="F1114" t="s">
        <v>133</v>
      </c>
      <c r="G1114" t="s">
        <v>33</v>
      </c>
      <c r="H1114" t="s">
        <v>34</v>
      </c>
      <c r="I1114" t="s">
        <v>91</v>
      </c>
      <c r="J1114" t="s">
        <v>2913</v>
      </c>
      <c r="K1114" t="s">
        <v>28</v>
      </c>
    </row>
    <row r="1115" spans="1:11" x14ac:dyDescent="0.35">
      <c r="A1115">
        <v>992</v>
      </c>
      <c r="B1115" t="s">
        <v>2920</v>
      </c>
      <c r="C1115">
        <v>29</v>
      </c>
      <c r="D1115" t="s">
        <v>2921</v>
      </c>
      <c r="E1115" t="s">
        <v>42</v>
      </c>
      <c r="F1115" t="s">
        <v>14</v>
      </c>
      <c r="G1115" t="s">
        <v>47</v>
      </c>
      <c r="H1115" t="s">
        <v>31</v>
      </c>
      <c r="I1115" t="s">
        <v>35</v>
      </c>
      <c r="J1115" t="s">
        <v>2922</v>
      </c>
      <c r="K1115" t="s">
        <v>44</v>
      </c>
    </row>
    <row r="1116" spans="1:11" x14ac:dyDescent="0.35">
      <c r="A1116">
        <v>1001</v>
      </c>
      <c r="B1116" t="s">
        <v>2947</v>
      </c>
      <c r="C1116">
        <v>29</v>
      </c>
      <c r="D1116" t="s">
        <v>2948</v>
      </c>
      <c r="E1116" t="s">
        <v>13</v>
      </c>
      <c r="F1116" t="s">
        <v>16</v>
      </c>
      <c r="G1116" t="s">
        <v>62</v>
      </c>
      <c r="H1116" t="s">
        <v>23</v>
      </c>
      <c r="I1116" t="s">
        <v>63</v>
      </c>
      <c r="J1116" t="s">
        <v>2949</v>
      </c>
      <c r="K1116" t="s">
        <v>44</v>
      </c>
    </row>
    <row r="1117" spans="1:11" x14ac:dyDescent="0.35">
      <c r="A1117">
        <v>1009</v>
      </c>
      <c r="B1117" t="s">
        <v>2971</v>
      </c>
      <c r="C1117">
        <v>29</v>
      </c>
      <c r="D1117" t="s">
        <v>2972</v>
      </c>
      <c r="E1117" t="s">
        <v>57</v>
      </c>
      <c r="F1117" t="s">
        <v>16</v>
      </c>
      <c r="G1117" t="s">
        <v>80</v>
      </c>
      <c r="H1117" t="s">
        <v>32</v>
      </c>
      <c r="I1117" t="s">
        <v>58</v>
      </c>
      <c r="J1117">
        <v>6435720553</v>
      </c>
      <c r="K1117" t="s">
        <v>19</v>
      </c>
    </row>
    <row r="1118" spans="1:11" x14ac:dyDescent="0.35">
      <c r="A1118">
        <v>1017</v>
      </c>
      <c r="B1118" t="s">
        <v>2992</v>
      </c>
      <c r="C1118">
        <v>29</v>
      </c>
      <c r="D1118" t="s">
        <v>2993</v>
      </c>
      <c r="E1118" t="s">
        <v>67</v>
      </c>
      <c r="F1118" t="s">
        <v>40</v>
      </c>
      <c r="G1118" t="s">
        <v>62</v>
      </c>
      <c r="H1118" t="s">
        <v>23</v>
      </c>
      <c r="I1118" t="s">
        <v>26</v>
      </c>
      <c r="J1118" t="s">
        <v>2994</v>
      </c>
      <c r="K1118" t="s">
        <v>44</v>
      </c>
    </row>
    <row r="1119" spans="1:11" x14ac:dyDescent="0.35">
      <c r="A1119">
        <v>1022</v>
      </c>
      <c r="B1119" t="s">
        <v>3007</v>
      </c>
      <c r="C1119">
        <v>29</v>
      </c>
      <c r="D1119" t="s">
        <v>3008</v>
      </c>
      <c r="E1119" t="s">
        <v>57</v>
      </c>
      <c r="F1119" t="s">
        <v>13</v>
      </c>
      <c r="G1119" t="s">
        <v>41</v>
      </c>
      <c r="H1119" t="s">
        <v>42</v>
      </c>
      <c r="I1119" t="s">
        <v>91</v>
      </c>
      <c r="J1119" t="s">
        <v>3009</v>
      </c>
      <c r="K1119" t="s">
        <v>28</v>
      </c>
    </row>
    <row r="1120" spans="1:11" x14ac:dyDescent="0.35">
      <c r="A1120">
        <v>1039</v>
      </c>
      <c r="B1120" t="s">
        <v>3052</v>
      </c>
      <c r="C1120">
        <v>29</v>
      </c>
      <c r="D1120" t="s">
        <v>3053</v>
      </c>
      <c r="E1120" t="s">
        <v>16</v>
      </c>
      <c r="F1120" t="s">
        <v>67</v>
      </c>
      <c r="G1120" t="s">
        <v>62</v>
      </c>
      <c r="H1120" t="s">
        <v>23</v>
      </c>
      <c r="I1120" t="s">
        <v>102</v>
      </c>
      <c r="J1120">
        <f>1-282-725-8352</f>
        <v>-9358</v>
      </c>
      <c r="K1120" t="s">
        <v>28</v>
      </c>
    </row>
    <row r="1121" spans="1:11" x14ac:dyDescent="0.35">
      <c r="A1121">
        <v>1045</v>
      </c>
      <c r="B1121" t="s">
        <v>3068</v>
      </c>
      <c r="C1121">
        <v>29</v>
      </c>
      <c r="D1121" t="s">
        <v>3069</v>
      </c>
      <c r="E1121" t="s">
        <v>13</v>
      </c>
      <c r="F1121" t="s">
        <v>34</v>
      </c>
      <c r="G1121" t="s">
        <v>80</v>
      </c>
      <c r="H1121" t="s">
        <v>32</v>
      </c>
      <c r="I1121" t="s">
        <v>53</v>
      </c>
      <c r="J1121" t="s">
        <v>3070</v>
      </c>
      <c r="K1121" t="s">
        <v>76</v>
      </c>
    </row>
    <row r="1122" spans="1:11" x14ac:dyDescent="0.35">
      <c r="A1122">
        <v>1064</v>
      </c>
      <c r="B1122" t="s">
        <v>3125</v>
      </c>
      <c r="C1122">
        <v>29</v>
      </c>
      <c r="D1122" t="s">
        <v>3126</v>
      </c>
      <c r="E1122" t="s">
        <v>201</v>
      </c>
      <c r="F1122" t="s">
        <v>31</v>
      </c>
      <c r="G1122" t="s">
        <v>41</v>
      </c>
      <c r="H1122" t="s">
        <v>42</v>
      </c>
      <c r="I1122" t="s">
        <v>91</v>
      </c>
      <c r="J1122" t="s">
        <v>3127</v>
      </c>
      <c r="K1122" t="s">
        <v>76</v>
      </c>
    </row>
    <row r="1123" spans="1:11" x14ac:dyDescent="0.35">
      <c r="A1123">
        <v>1087</v>
      </c>
      <c r="B1123" t="s">
        <v>3192</v>
      </c>
      <c r="C1123">
        <v>29</v>
      </c>
      <c r="D1123" t="s">
        <v>3193</v>
      </c>
      <c r="E1123" t="s">
        <v>101</v>
      </c>
      <c r="F1123" t="s">
        <v>16</v>
      </c>
      <c r="G1123" t="s">
        <v>15</v>
      </c>
      <c r="H1123" t="s">
        <v>16</v>
      </c>
      <c r="I1123" t="s">
        <v>35</v>
      </c>
      <c r="J1123" t="s">
        <v>3194</v>
      </c>
      <c r="K1123" t="s">
        <v>28</v>
      </c>
    </row>
    <row r="1124" spans="1:11" x14ac:dyDescent="0.35">
      <c r="A1124">
        <v>1089</v>
      </c>
      <c r="B1124" t="s">
        <v>3198</v>
      </c>
      <c r="C1124">
        <v>29</v>
      </c>
      <c r="D1124" t="s">
        <v>3199</v>
      </c>
      <c r="E1124" t="s">
        <v>42</v>
      </c>
      <c r="F1124" t="s">
        <v>169</v>
      </c>
      <c r="G1124" t="s">
        <v>15</v>
      </c>
      <c r="H1124" t="s">
        <v>16</v>
      </c>
      <c r="I1124" t="s">
        <v>153</v>
      </c>
      <c r="J1124" t="s">
        <v>3200</v>
      </c>
      <c r="K1124" t="s">
        <v>28</v>
      </c>
    </row>
    <row r="1125" spans="1:11" x14ac:dyDescent="0.35">
      <c r="A1125">
        <v>1095</v>
      </c>
      <c r="B1125" t="s">
        <v>3215</v>
      </c>
      <c r="C1125">
        <v>29</v>
      </c>
      <c r="D1125" t="s">
        <v>3216</v>
      </c>
      <c r="E1125" t="s">
        <v>201</v>
      </c>
      <c r="F1125" t="s">
        <v>79</v>
      </c>
      <c r="G1125" t="s">
        <v>24</v>
      </c>
      <c r="H1125" t="s">
        <v>25</v>
      </c>
      <c r="I1125" t="s">
        <v>91</v>
      </c>
      <c r="J1125" t="s">
        <v>3217</v>
      </c>
      <c r="K1125" t="s">
        <v>76</v>
      </c>
    </row>
    <row r="1126" spans="1:11" x14ac:dyDescent="0.35">
      <c r="A1126">
        <v>1100</v>
      </c>
      <c r="B1126" t="s">
        <v>2836</v>
      </c>
      <c r="C1126">
        <v>29</v>
      </c>
      <c r="D1126" t="s">
        <v>3230</v>
      </c>
      <c r="E1126" t="s">
        <v>57</v>
      </c>
      <c r="F1126" t="s">
        <v>101</v>
      </c>
      <c r="G1126" t="s">
        <v>41</v>
      </c>
      <c r="H1126" t="s">
        <v>42</v>
      </c>
      <c r="I1126" t="s">
        <v>63</v>
      </c>
      <c r="J1126" t="s">
        <v>3231</v>
      </c>
      <c r="K1126" t="s">
        <v>37</v>
      </c>
    </row>
    <row r="1127" spans="1:11" x14ac:dyDescent="0.35">
      <c r="A1127">
        <v>1101</v>
      </c>
      <c r="B1127" t="s">
        <v>3232</v>
      </c>
      <c r="C1127">
        <v>29</v>
      </c>
      <c r="D1127" t="s">
        <v>3233</v>
      </c>
      <c r="E1127" t="s">
        <v>16</v>
      </c>
      <c r="F1127" t="s">
        <v>57</v>
      </c>
      <c r="G1127" t="s">
        <v>24</v>
      </c>
      <c r="H1127" t="s">
        <v>25</v>
      </c>
      <c r="I1127" t="s">
        <v>146</v>
      </c>
      <c r="J1127" t="s">
        <v>3234</v>
      </c>
      <c r="K1127" t="s">
        <v>76</v>
      </c>
    </row>
    <row r="1128" spans="1:11" x14ac:dyDescent="0.35">
      <c r="A1128">
        <v>1102</v>
      </c>
      <c r="B1128" t="s">
        <v>3235</v>
      </c>
      <c r="C1128">
        <v>29</v>
      </c>
      <c r="D1128" t="s">
        <v>3236</v>
      </c>
      <c r="E1128" t="s">
        <v>14</v>
      </c>
      <c r="F1128" t="s">
        <v>40</v>
      </c>
      <c r="G1128" t="s">
        <v>80</v>
      </c>
      <c r="H1128" t="s">
        <v>32</v>
      </c>
      <c r="I1128" t="s">
        <v>170</v>
      </c>
      <c r="J1128" t="s">
        <v>3237</v>
      </c>
      <c r="K1128" t="s">
        <v>28</v>
      </c>
    </row>
    <row r="1129" spans="1:11" x14ac:dyDescent="0.35">
      <c r="A1129">
        <v>1115</v>
      </c>
      <c r="B1129" t="s">
        <v>3272</v>
      </c>
      <c r="C1129">
        <v>29</v>
      </c>
      <c r="D1129" t="s">
        <v>3273</v>
      </c>
      <c r="E1129" t="s">
        <v>133</v>
      </c>
      <c r="F1129" t="s">
        <v>23</v>
      </c>
      <c r="G1129" t="s">
        <v>33</v>
      </c>
      <c r="H1129" t="s">
        <v>34</v>
      </c>
      <c r="I1129" t="s">
        <v>53</v>
      </c>
      <c r="J1129">
        <v>5884263541</v>
      </c>
      <c r="K1129" t="s">
        <v>37</v>
      </c>
    </row>
    <row r="1130" spans="1:11" x14ac:dyDescent="0.35">
      <c r="A1130">
        <v>1116</v>
      </c>
      <c r="B1130" t="s">
        <v>3274</v>
      </c>
      <c r="C1130">
        <v>29</v>
      </c>
      <c r="D1130" t="s">
        <v>3275</v>
      </c>
      <c r="E1130" t="s">
        <v>25</v>
      </c>
      <c r="F1130" t="s">
        <v>40</v>
      </c>
      <c r="G1130" t="s">
        <v>87</v>
      </c>
      <c r="H1130" t="s">
        <v>79</v>
      </c>
      <c r="I1130" t="s">
        <v>91</v>
      </c>
      <c r="J1130" t="s">
        <v>3276</v>
      </c>
      <c r="K1130" t="s">
        <v>37</v>
      </c>
    </row>
    <row r="1131" spans="1:11" x14ac:dyDescent="0.35">
      <c r="A1131">
        <v>1117</v>
      </c>
      <c r="B1131" t="s">
        <v>3277</v>
      </c>
      <c r="C1131">
        <v>29</v>
      </c>
      <c r="D1131" t="s">
        <v>3278</v>
      </c>
      <c r="E1131" t="s">
        <v>133</v>
      </c>
      <c r="F1131" t="s">
        <v>14</v>
      </c>
      <c r="G1131" t="s">
        <v>87</v>
      </c>
      <c r="H1131" t="s">
        <v>79</v>
      </c>
      <c r="I1131" t="s">
        <v>91</v>
      </c>
      <c r="J1131" t="s">
        <v>3279</v>
      </c>
      <c r="K1131" t="s">
        <v>37</v>
      </c>
    </row>
    <row r="1132" spans="1:11" x14ac:dyDescent="0.35">
      <c r="A1132">
        <v>1126</v>
      </c>
      <c r="B1132" t="s">
        <v>3304</v>
      </c>
      <c r="C1132">
        <v>29</v>
      </c>
      <c r="D1132" t="s">
        <v>3305</v>
      </c>
      <c r="E1132" t="s">
        <v>67</v>
      </c>
      <c r="F1132" t="s">
        <v>14</v>
      </c>
      <c r="G1132" t="s">
        <v>52</v>
      </c>
      <c r="H1132" t="s">
        <v>13</v>
      </c>
      <c r="I1132" t="s">
        <v>91</v>
      </c>
      <c r="J1132" t="s">
        <v>3306</v>
      </c>
      <c r="K1132" t="s">
        <v>28</v>
      </c>
    </row>
    <row r="1133" spans="1:11" x14ac:dyDescent="0.35">
      <c r="A1133">
        <v>1132</v>
      </c>
      <c r="B1133" t="s">
        <v>3322</v>
      </c>
      <c r="C1133">
        <v>29</v>
      </c>
      <c r="D1133" t="s">
        <v>3323</v>
      </c>
      <c r="E1133" t="s">
        <v>169</v>
      </c>
      <c r="F1133" t="s">
        <v>25</v>
      </c>
      <c r="G1133" t="s">
        <v>52</v>
      </c>
      <c r="H1133" t="s">
        <v>13</v>
      </c>
      <c r="I1133" t="s">
        <v>116</v>
      </c>
      <c r="J1133" t="s">
        <v>3324</v>
      </c>
      <c r="K1133" t="s">
        <v>28</v>
      </c>
    </row>
    <row r="1134" spans="1:11" x14ac:dyDescent="0.35">
      <c r="A1134">
        <v>1136</v>
      </c>
      <c r="B1134" t="s">
        <v>3334</v>
      </c>
      <c r="C1134">
        <v>29</v>
      </c>
      <c r="D1134" t="s">
        <v>3335</v>
      </c>
      <c r="E1134" t="s">
        <v>14</v>
      </c>
      <c r="F1134" t="s">
        <v>13</v>
      </c>
      <c r="G1134" t="s">
        <v>87</v>
      </c>
      <c r="H1134" t="s">
        <v>79</v>
      </c>
      <c r="I1134" t="s">
        <v>68</v>
      </c>
      <c r="J1134" t="s">
        <v>3336</v>
      </c>
      <c r="K1134" t="s">
        <v>76</v>
      </c>
    </row>
    <row r="1135" spans="1:11" x14ac:dyDescent="0.35">
      <c r="A1135">
        <v>1165</v>
      </c>
      <c r="B1135" t="s">
        <v>3419</v>
      </c>
      <c r="C1135">
        <v>29</v>
      </c>
      <c r="D1135" t="s">
        <v>3420</v>
      </c>
      <c r="E1135" t="s">
        <v>23</v>
      </c>
      <c r="F1135" t="s">
        <v>34</v>
      </c>
      <c r="G1135" t="s">
        <v>87</v>
      </c>
      <c r="H1135" t="s">
        <v>79</v>
      </c>
      <c r="I1135" t="s">
        <v>116</v>
      </c>
      <c r="J1135" t="s">
        <v>3421</v>
      </c>
      <c r="K1135" t="s">
        <v>37</v>
      </c>
    </row>
    <row r="1136" spans="1:11" x14ac:dyDescent="0.35">
      <c r="A1136">
        <v>1176</v>
      </c>
      <c r="B1136" t="s">
        <v>3451</v>
      </c>
      <c r="C1136">
        <v>29</v>
      </c>
      <c r="D1136" t="s">
        <v>3452</v>
      </c>
      <c r="E1136" t="s">
        <v>42</v>
      </c>
      <c r="F1136" t="s">
        <v>79</v>
      </c>
      <c r="G1136" t="s">
        <v>24</v>
      </c>
      <c r="H1136" t="s">
        <v>25</v>
      </c>
      <c r="I1136" t="s">
        <v>17</v>
      </c>
      <c r="J1136" t="s">
        <v>3453</v>
      </c>
      <c r="K1136" t="s">
        <v>37</v>
      </c>
    </row>
    <row r="1137" spans="1:11" x14ac:dyDescent="0.35">
      <c r="A1137">
        <v>1180</v>
      </c>
      <c r="B1137" t="s">
        <v>3463</v>
      </c>
      <c r="C1137">
        <v>29</v>
      </c>
      <c r="D1137" t="s">
        <v>3464</v>
      </c>
      <c r="E1137" t="s">
        <v>133</v>
      </c>
      <c r="F1137" t="s">
        <v>13</v>
      </c>
      <c r="G1137" t="s">
        <v>15</v>
      </c>
      <c r="H1137" t="s">
        <v>16</v>
      </c>
      <c r="I1137" t="s">
        <v>68</v>
      </c>
      <c r="J1137" t="s">
        <v>3465</v>
      </c>
      <c r="K1137" t="s">
        <v>76</v>
      </c>
    </row>
    <row r="1138" spans="1:11" x14ac:dyDescent="0.35">
      <c r="A1138">
        <v>1194</v>
      </c>
      <c r="B1138" t="s">
        <v>3503</v>
      </c>
      <c r="C1138">
        <v>29</v>
      </c>
      <c r="D1138" t="s">
        <v>3504</v>
      </c>
      <c r="E1138" t="s">
        <v>101</v>
      </c>
      <c r="F1138" t="s">
        <v>149</v>
      </c>
      <c r="G1138" t="s">
        <v>120</v>
      </c>
      <c r="H1138" t="s">
        <v>57</v>
      </c>
      <c r="I1138" t="s">
        <v>102</v>
      </c>
      <c r="J1138" t="s">
        <v>3505</v>
      </c>
      <c r="K1138" t="s">
        <v>28</v>
      </c>
    </row>
    <row r="1139" spans="1:11" x14ac:dyDescent="0.35">
      <c r="A1139">
        <v>1195</v>
      </c>
      <c r="B1139" t="s">
        <v>3506</v>
      </c>
      <c r="C1139">
        <v>29</v>
      </c>
      <c r="D1139" t="s">
        <v>3507</v>
      </c>
      <c r="E1139" t="s">
        <v>42</v>
      </c>
      <c r="F1139" t="s">
        <v>201</v>
      </c>
      <c r="G1139" t="s">
        <v>33</v>
      </c>
      <c r="H1139" t="s">
        <v>34</v>
      </c>
      <c r="I1139" t="s">
        <v>63</v>
      </c>
      <c r="J1139">
        <f>1-320-931-8948</f>
        <v>-10198</v>
      </c>
      <c r="K1139" t="s">
        <v>76</v>
      </c>
    </row>
    <row r="1140" spans="1:11" x14ac:dyDescent="0.35">
      <c r="A1140">
        <v>1202</v>
      </c>
      <c r="B1140" t="s">
        <v>394</v>
      </c>
      <c r="C1140">
        <v>29</v>
      </c>
      <c r="D1140" t="s">
        <v>3526</v>
      </c>
      <c r="E1140" t="s">
        <v>23</v>
      </c>
      <c r="F1140" t="s">
        <v>34</v>
      </c>
      <c r="G1140" t="s">
        <v>15</v>
      </c>
      <c r="H1140" t="s">
        <v>16</v>
      </c>
      <c r="I1140" t="s">
        <v>26</v>
      </c>
      <c r="J1140" t="s">
        <v>3527</v>
      </c>
      <c r="K1140" t="s">
        <v>44</v>
      </c>
    </row>
    <row r="1141" spans="1:11" x14ac:dyDescent="0.35">
      <c r="A1141">
        <v>1206</v>
      </c>
      <c r="B1141" t="s">
        <v>3537</v>
      </c>
      <c r="C1141">
        <v>29</v>
      </c>
      <c r="D1141" t="s">
        <v>3538</v>
      </c>
      <c r="E1141" t="s">
        <v>14</v>
      </c>
      <c r="F1141" t="s">
        <v>101</v>
      </c>
      <c r="G1141" t="s">
        <v>52</v>
      </c>
      <c r="H1141" t="s">
        <v>13</v>
      </c>
      <c r="I1141" t="s">
        <v>146</v>
      </c>
      <c r="J1141" t="s">
        <v>3539</v>
      </c>
      <c r="K1141" t="s">
        <v>28</v>
      </c>
    </row>
    <row r="1142" spans="1:11" x14ac:dyDescent="0.35">
      <c r="A1142">
        <v>1217</v>
      </c>
      <c r="B1142" t="s">
        <v>3566</v>
      </c>
      <c r="C1142">
        <v>29</v>
      </c>
      <c r="D1142" t="s">
        <v>3567</v>
      </c>
      <c r="E1142" t="s">
        <v>169</v>
      </c>
      <c r="F1142" t="s">
        <v>67</v>
      </c>
      <c r="G1142" t="s">
        <v>33</v>
      </c>
      <c r="H1142" t="s">
        <v>34</v>
      </c>
      <c r="I1142" t="s">
        <v>88</v>
      </c>
      <c r="J1142" t="s">
        <v>3568</v>
      </c>
      <c r="K1142" t="s">
        <v>37</v>
      </c>
    </row>
    <row r="1143" spans="1:11" x14ac:dyDescent="0.35">
      <c r="A1143">
        <v>1234</v>
      </c>
      <c r="B1143" t="s">
        <v>3616</v>
      </c>
      <c r="C1143">
        <v>29</v>
      </c>
      <c r="D1143" t="s">
        <v>3617</v>
      </c>
      <c r="E1143" t="s">
        <v>25</v>
      </c>
      <c r="F1143" t="s">
        <v>79</v>
      </c>
      <c r="G1143" t="s">
        <v>120</v>
      </c>
      <c r="H1143" t="s">
        <v>57</v>
      </c>
      <c r="I1143" t="s">
        <v>26</v>
      </c>
      <c r="J1143" t="s">
        <v>3618</v>
      </c>
      <c r="K1143" t="s">
        <v>19</v>
      </c>
    </row>
    <row r="1144" spans="1:11" x14ac:dyDescent="0.35">
      <c r="A1144">
        <v>1235</v>
      </c>
      <c r="B1144" t="s">
        <v>3619</v>
      </c>
      <c r="C1144">
        <v>29</v>
      </c>
      <c r="D1144" t="s">
        <v>3620</v>
      </c>
      <c r="E1144" t="s">
        <v>22</v>
      </c>
      <c r="F1144" t="s">
        <v>32</v>
      </c>
      <c r="G1144" t="s">
        <v>24</v>
      </c>
      <c r="H1144" t="s">
        <v>25</v>
      </c>
      <c r="I1144" t="s">
        <v>116</v>
      </c>
      <c r="J1144" t="s">
        <v>3621</v>
      </c>
      <c r="K1144" t="s">
        <v>28</v>
      </c>
    </row>
    <row r="1145" spans="1:11" x14ac:dyDescent="0.35">
      <c r="A1145">
        <v>1236</v>
      </c>
      <c r="B1145" t="s">
        <v>3622</v>
      </c>
      <c r="C1145">
        <v>29</v>
      </c>
      <c r="D1145" t="s">
        <v>3623</v>
      </c>
      <c r="E1145" t="s">
        <v>169</v>
      </c>
      <c r="F1145" t="s">
        <v>169</v>
      </c>
      <c r="G1145" t="s">
        <v>87</v>
      </c>
      <c r="H1145" t="s">
        <v>79</v>
      </c>
      <c r="I1145" t="s">
        <v>17</v>
      </c>
      <c r="J1145" t="s">
        <v>3624</v>
      </c>
      <c r="K1145" t="s">
        <v>76</v>
      </c>
    </row>
    <row r="1146" spans="1:11" x14ac:dyDescent="0.35">
      <c r="A1146">
        <v>1240</v>
      </c>
      <c r="B1146" t="s">
        <v>3634</v>
      </c>
      <c r="C1146">
        <v>29</v>
      </c>
      <c r="D1146" t="s">
        <v>3635</v>
      </c>
      <c r="E1146" t="s">
        <v>31</v>
      </c>
      <c r="F1146" t="s">
        <v>79</v>
      </c>
      <c r="G1146" t="s">
        <v>120</v>
      </c>
      <c r="H1146" t="s">
        <v>57</v>
      </c>
      <c r="I1146" t="s">
        <v>48</v>
      </c>
      <c r="J1146" t="s">
        <v>3636</v>
      </c>
      <c r="K1146" t="s">
        <v>19</v>
      </c>
    </row>
    <row r="1147" spans="1:11" x14ac:dyDescent="0.35">
      <c r="A1147">
        <v>1252</v>
      </c>
      <c r="B1147" t="s">
        <v>3670</v>
      </c>
      <c r="C1147">
        <v>29</v>
      </c>
      <c r="D1147" t="s">
        <v>3671</v>
      </c>
      <c r="E1147" t="s">
        <v>32</v>
      </c>
      <c r="F1147" t="s">
        <v>32</v>
      </c>
      <c r="G1147" t="s">
        <v>24</v>
      </c>
      <c r="H1147" t="s">
        <v>25</v>
      </c>
      <c r="I1147" t="s">
        <v>26</v>
      </c>
      <c r="J1147" t="s">
        <v>3672</v>
      </c>
      <c r="K1147" t="s">
        <v>37</v>
      </c>
    </row>
    <row r="1148" spans="1:11" x14ac:dyDescent="0.35">
      <c r="A1148">
        <v>1262</v>
      </c>
      <c r="B1148" t="s">
        <v>343</v>
      </c>
      <c r="C1148">
        <v>29</v>
      </c>
      <c r="D1148" t="s">
        <v>3700</v>
      </c>
      <c r="E1148" t="s">
        <v>149</v>
      </c>
      <c r="F1148" t="s">
        <v>34</v>
      </c>
      <c r="G1148" t="s">
        <v>47</v>
      </c>
      <c r="H1148" t="s">
        <v>31</v>
      </c>
      <c r="I1148" t="s">
        <v>26</v>
      </c>
      <c r="J1148" t="s">
        <v>3701</v>
      </c>
      <c r="K1148" t="s">
        <v>44</v>
      </c>
    </row>
    <row r="1149" spans="1:11" x14ac:dyDescent="0.35">
      <c r="A1149">
        <v>1263</v>
      </c>
      <c r="B1149" t="s">
        <v>3702</v>
      </c>
      <c r="C1149">
        <v>29</v>
      </c>
      <c r="D1149" t="s">
        <v>3703</v>
      </c>
      <c r="E1149" t="s">
        <v>42</v>
      </c>
      <c r="F1149" t="s">
        <v>42</v>
      </c>
      <c r="G1149" t="s">
        <v>24</v>
      </c>
      <c r="H1149" t="s">
        <v>25</v>
      </c>
      <c r="I1149" t="s">
        <v>63</v>
      </c>
      <c r="J1149" t="s">
        <v>3704</v>
      </c>
      <c r="K1149" t="s">
        <v>28</v>
      </c>
    </row>
    <row r="1150" spans="1:11" x14ac:dyDescent="0.35">
      <c r="A1150">
        <v>1267</v>
      </c>
      <c r="B1150" t="s">
        <v>3713</v>
      </c>
      <c r="C1150">
        <v>29</v>
      </c>
      <c r="D1150" t="s">
        <v>3714</v>
      </c>
      <c r="E1150" t="s">
        <v>40</v>
      </c>
      <c r="F1150" t="s">
        <v>177</v>
      </c>
      <c r="G1150" t="s">
        <v>47</v>
      </c>
      <c r="H1150" t="s">
        <v>31</v>
      </c>
      <c r="I1150" t="s">
        <v>91</v>
      </c>
      <c r="J1150" t="s">
        <v>3715</v>
      </c>
      <c r="K1150" t="s">
        <v>19</v>
      </c>
    </row>
    <row r="1151" spans="1:11" x14ac:dyDescent="0.35">
      <c r="A1151">
        <v>1273</v>
      </c>
      <c r="B1151" t="s">
        <v>3730</v>
      </c>
      <c r="C1151">
        <v>29</v>
      </c>
      <c r="D1151" t="s">
        <v>3731</v>
      </c>
      <c r="E1151" t="s">
        <v>13</v>
      </c>
      <c r="F1151" t="s">
        <v>32</v>
      </c>
      <c r="G1151" t="s">
        <v>24</v>
      </c>
      <c r="H1151" t="s">
        <v>25</v>
      </c>
      <c r="I1151" t="s">
        <v>26</v>
      </c>
      <c r="J1151" t="s">
        <v>3732</v>
      </c>
      <c r="K1151" t="s">
        <v>44</v>
      </c>
    </row>
    <row r="1152" spans="1:11" x14ac:dyDescent="0.35">
      <c r="A1152">
        <v>1276</v>
      </c>
      <c r="B1152" t="s">
        <v>3739</v>
      </c>
      <c r="C1152">
        <v>29</v>
      </c>
      <c r="D1152" t="s">
        <v>3740</v>
      </c>
      <c r="E1152" t="s">
        <v>177</v>
      </c>
      <c r="F1152" t="s">
        <v>22</v>
      </c>
      <c r="G1152" t="s">
        <v>80</v>
      </c>
      <c r="H1152" t="s">
        <v>32</v>
      </c>
      <c r="I1152" t="s">
        <v>35</v>
      </c>
      <c r="J1152" t="s">
        <v>3741</v>
      </c>
      <c r="K1152" t="s">
        <v>28</v>
      </c>
    </row>
    <row r="1153" spans="1:11" x14ac:dyDescent="0.35">
      <c r="A1153">
        <v>1277</v>
      </c>
      <c r="B1153" t="s">
        <v>3742</v>
      </c>
      <c r="C1153">
        <v>29</v>
      </c>
      <c r="D1153" t="s">
        <v>3743</v>
      </c>
      <c r="E1153" t="s">
        <v>201</v>
      </c>
      <c r="F1153" t="s">
        <v>16</v>
      </c>
      <c r="G1153" t="s">
        <v>62</v>
      </c>
      <c r="H1153" t="s">
        <v>23</v>
      </c>
      <c r="I1153" t="s">
        <v>116</v>
      </c>
      <c r="J1153">
        <f>1-925-841-5790</f>
        <v>-7555</v>
      </c>
      <c r="K1153" t="s">
        <v>19</v>
      </c>
    </row>
    <row r="1154" spans="1:11" x14ac:dyDescent="0.35">
      <c r="A1154">
        <v>1289</v>
      </c>
      <c r="B1154" t="s">
        <v>3777</v>
      </c>
      <c r="C1154">
        <v>29</v>
      </c>
      <c r="D1154" t="s">
        <v>3778</v>
      </c>
      <c r="E1154" t="s">
        <v>201</v>
      </c>
      <c r="F1154" t="s">
        <v>31</v>
      </c>
      <c r="G1154" t="s">
        <v>47</v>
      </c>
      <c r="H1154" t="s">
        <v>31</v>
      </c>
      <c r="I1154" t="s">
        <v>35</v>
      </c>
      <c r="J1154" t="s">
        <v>3779</v>
      </c>
      <c r="K1154" t="s">
        <v>28</v>
      </c>
    </row>
    <row r="1155" spans="1:11" x14ac:dyDescent="0.35">
      <c r="A1155">
        <v>1297</v>
      </c>
      <c r="B1155" t="s">
        <v>3801</v>
      </c>
      <c r="C1155">
        <v>29</v>
      </c>
      <c r="D1155" t="s">
        <v>3802</v>
      </c>
      <c r="E1155" t="s">
        <v>34</v>
      </c>
      <c r="F1155" t="s">
        <v>133</v>
      </c>
      <c r="G1155" t="s">
        <v>62</v>
      </c>
      <c r="H1155" t="s">
        <v>23</v>
      </c>
      <c r="I1155" t="s">
        <v>58</v>
      </c>
      <c r="J1155" t="s">
        <v>3803</v>
      </c>
      <c r="K1155" t="s">
        <v>44</v>
      </c>
    </row>
    <row r="1156" spans="1:11" x14ac:dyDescent="0.35">
      <c r="A1156">
        <v>1298</v>
      </c>
      <c r="B1156" t="s">
        <v>3804</v>
      </c>
      <c r="C1156">
        <v>29</v>
      </c>
      <c r="D1156" t="s">
        <v>3805</v>
      </c>
      <c r="E1156" t="s">
        <v>22</v>
      </c>
      <c r="F1156" t="s">
        <v>40</v>
      </c>
      <c r="G1156" t="s">
        <v>80</v>
      </c>
      <c r="H1156" t="s">
        <v>32</v>
      </c>
      <c r="I1156" t="s">
        <v>17</v>
      </c>
      <c r="J1156" t="s">
        <v>3806</v>
      </c>
      <c r="K1156" t="s">
        <v>28</v>
      </c>
    </row>
    <row r="1157" spans="1:11" x14ac:dyDescent="0.35">
      <c r="A1157">
        <v>1312</v>
      </c>
      <c r="B1157" t="s">
        <v>3845</v>
      </c>
      <c r="C1157">
        <v>29</v>
      </c>
      <c r="D1157" t="s">
        <v>3846</v>
      </c>
      <c r="E1157" t="s">
        <v>67</v>
      </c>
      <c r="F1157" t="s">
        <v>169</v>
      </c>
      <c r="G1157" t="s">
        <v>62</v>
      </c>
      <c r="H1157" t="s">
        <v>23</v>
      </c>
      <c r="I1157" t="s">
        <v>35</v>
      </c>
      <c r="J1157" t="s">
        <v>3847</v>
      </c>
      <c r="K1157" t="s">
        <v>44</v>
      </c>
    </row>
    <row r="1158" spans="1:11" x14ac:dyDescent="0.35">
      <c r="A1158">
        <v>1323</v>
      </c>
      <c r="B1158" t="s">
        <v>3876</v>
      </c>
      <c r="C1158">
        <v>29</v>
      </c>
      <c r="D1158" t="s">
        <v>3877</v>
      </c>
      <c r="E1158" t="s">
        <v>201</v>
      </c>
      <c r="F1158" t="s">
        <v>101</v>
      </c>
      <c r="G1158" t="s">
        <v>24</v>
      </c>
      <c r="H1158" t="s">
        <v>25</v>
      </c>
      <c r="I1158" t="s">
        <v>35</v>
      </c>
      <c r="J1158" t="s">
        <v>3878</v>
      </c>
      <c r="K1158" t="s">
        <v>44</v>
      </c>
    </row>
    <row r="1159" spans="1:11" x14ac:dyDescent="0.35">
      <c r="A1159">
        <v>1324</v>
      </c>
      <c r="B1159" t="s">
        <v>3879</v>
      </c>
      <c r="C1159">
        <v>29</v>
      </c>
      <c r="D1159" t="s">
        <v>3880</v>
      </c>
      <c r="E1159" t="s">
        <v>57</v>
      </c>
      <c r="F1159" t="s">
        <v>34</v>
      </c>
      <c r="G1159" t="s">
        <v>120</v>
      </c>
      <c r="H1159" t="s">
        <v>57</v>
      </c>
      <c r="I1159" t="s">
        <v>88</v>
      </c>
      <c r="J1159" t="s">
        <v>3881</v>
      </c>
      <c r="K1159" t="s">
        <v>28</v>
      </c>
    </row>
    <row r="1160" spans="1:11" x14ac:dyDescent="0.35">
      <c r="A1160">
        <v>1342</v>
      </c>
      <c r="B1160" t="s">
        <v>3931</v>
      </c>
      <c r="C1160">
        <v>29</v>
      </c>
      <c r="D1160" t="s">
        <v>3932</v>
      </c>
      <c r="E1160" t="s">
        <v>40</v>
      </c>
      <c r="F1160" t="s">
        <v>14</v>
      </c>
      <c r="G1160" t="s">
        <v>87</v>
      </c>
      <c r="H1160" t="s">
        <v>79</v>
      </c>
      <c r="I1160" t="s">
        <v>91</v>
      </c>
      <c r="J1160" t="s">
        <v>3933</v>
      </c>
      <c r="K1160" t="s">
        <v>44</v>
      </c>
    </row>
    <row r="1161" spans="1:11" x14ac:dyDescent="0.35">
      <c r="A1161">
        <v>1352</v>
      </c>
      <c r="B1161" t="s">
        <v>3958</v>
      </c>
      <c r="C1161">
        <v>29</v>
      </c>
      <c r="D1161" t="s">
        <v>3959</v>
      </c>
      <c r="E1161" t="s">
        <v>67</v>
      </c>
      <c r="F1161" t="s">
        <v>40</v>
      </c>
      <c r="G1161" t="s">
        <v>120</v>
      </c>
      <c r="H1161" t="s">
        <v>57</v>
      </c>
      <c r="I1161" t="s">
        <v>26</v>
      </c>
      <c r="J1161" t="s">
        <v>3960</v>
      </c>
      <c r="K1161" t="s">
        <v>28</v>
      </c>
    </row>
    <row r="1162" spans="1:11" x14ac:dyDescent="0.35">
      <c r="A1162">
        <v>1382</v>
      </c>
      <c r="B1162" t="s">
        <v>4045</v>
      </c>
      <c r="C1162">
        <v>29</v>
      </c>
      <c r="D1162" t="s">
        <v>4046</v>
      </c>
      <c r="E1162" t="s">
        <v>149</v>
      </c>
      <c r="F1162" t="s">
        <v>57</v>
      </c>
      <c r="G1162" t="s">
        <v>120</v>
      </c>
      <c r="H1162" t="s">
        <v>57</v>
      </c>
      <c r="I1162" t="s">
        <v>153</v>
      </c>
      <c r="J1162" t="s">
        <v>4047</v>
      </c>
      <c r="K1162" t="s">
        <v>28</v>
      </c>
    </row>
    <row r="1163" spans="1:11" x14ac:dyDescent="0.35">
      <c r="A1163">
        <v>1384</v>
      </c>
      <c r="B1163" t="s">
        <v>4051</v>
      </c>
      <c r="C1163">
        <v>29</v>
      </c>
      <c r="D1163" t="s">
        <v>4052</v>
      </c>
      <c r="E1163" t="s">
        <v>79</v>
      </c>
      <c r="F1163" t="s">
        <v>67</v>
      </c>
      <c r="G1163" t="s">
        <v>62</v>
      </c>
      <c r="H1163" t="s">
        <v>23</v>
      </c>
      <c r="I1163" t="s">
        <v>17</v>
      </c>
      <c r="J1163" t="s">
        <v>4053</v>
      </c>
      <c r="K1163" t="s">
        <v>37</v>
      </c>
    </row>
    <row r="1164" spans="1:11" x14ac:dyDescent="0.35">
      <c r="A1164">
        <v>1392</v>
      </c>
      <c r="B1164" t="s">
        <v>4074</v>
      </c>
      <c r="C1164">
        <v>29</v>
      </c>
      <c r="D1164" t="s">
        <v>4075</v>
      </c>
      <c r="E1164" t="s">
        <v>67</v>
      </c>
      <c r="F1164" t="s">
        <v>25</v>
      </c>
      <c r="G1164" t="s">
        <v>52</v>
      </c>
      <c r="H1164" t="s">
        <v>13</v>
      </c>
      <c r="I1164" t="s">
        <v>68</v>
      </c>
      <c r="J1164" t="s">
        <v>4076</v>
      </c>
      <c r="K1164" t="s">
        <v>19</v>
      </c>
    </row>
    <row r="1165" spans="1:11" x14ac:dyDescent="0.35">
      <c r="A1165">
        <v>1432</v>
      </c>
      <c r="B1165" t="s">
        <v>4187</v>
      </c>
      <c r="C1165">
        <v>29</v>
      </c>
      <c r="D1165" t="s">
        <v>4188</v>
      </c>
      <c r="E1165" t="s">
        <v>42</v>
      </c>
      <c r="F1165" t="s">
        <v>14</v>
      </c>
      <c r="G1165" t="s">
        <v>87</v>
      </c>
      <c r="H1165" t="s">
        <v>79</v>
      </c>
      <c r="I1165" t="s">
        <v>17</v>
      </c>
      <c r="J1165" t="s">
        <v>4189</v>
      </c>
      <c r="K1165" t="s">
        <v>44</v>
      </c>
    </row>
    <row r="1166" spans="1:11" x14ac:dyDescent="0.35">
      <c r="A1166">
        <v>1452</v>
      </c>
      <c r="B1166" t="s">
        <v>4245</v>
      </c>
      <c r="C1166">
        <v>29</v>
      </c>
      <c r="D1166" t="s">
        <v>4246</v>
      </c>
      <c r="E1166" t="s">
        <v>67</v>
      </c>
      <c r="F1166" t="s">
        <v>42</v>
      </c>
      <c r="G1166" t="s">
        <v>33</v>
      </c>
      <c r="H1166" t="s">
        <v>34</v>
      </c>
      <c r="I1166" t="s">
        <v>91</v>
      </c>
      <c r="J1166" t="s">
        <v>4247</v>
      </c>
      <c r="K1166" t="s">
        <v>76</v>
      </c>
    </row>
    <row r="1167" spans="1:11" x14ac:dyDescent="0.35">
      <c r="A1167">
        <v>1453</v>
      </c>
      <c r="B1167" t="s">
        <v>4248</v>
      </c>
      <c r="C1167">
        <v>29</v>
      </c>
      <c r="D1167" t="s">
        <v>4249</v>
      </c>
      <c r="E1167" t="s">
        <v>133</v>
      </c>
      <c r="F1167" t="s">
        <v>31</v>
      </c>
      <c r="G1167" t="s">
        <v>52</v>
      </c>
      <c r="H1167" t="s">
        <v>13</v>
      </c>
      <c r="I1167" t="s">
        <v>102</v>
      </c>
      <c r="J1167" t="s">
        <v>4250</v>
      </c>
      <c r="K1167" t="s">
        <v>76</v>
      </c>
    </row>
    <row r="1168" spans="1:11" x14ac:dyDescent="0.35">
      <c r="A1168">
        <v>1461</v>
      </c>
      <c r="B1168" t="s">
        <v>4272</v>
      </c>
      <c r="C1168">
        <v>29</v>
      </c>
      <c r="D1168" t="s">
        <v>4273</v>
      </c>
      <c r="E1168" t="s">
        <v>31</v>
      </c>
      <c r="F1168" t="s">
        <v>25</v>
      </c>
      <c r="G1168" t="s">
        <v>62</v>
      </c>
      <c r="H1168" t="s">
        <v>23</v>
      </c>
      <c r="I1168" t="s">
        <v>153</v>
      </c>
      <c r="J1168" t="s">
        <v>4274</v>
      </c>
      <c r="K1168" t="s">
        <v>37</v>
      </c>
    </row>
    <row r="1169" spans="1:11" x14ac:dyDescent="0.35">
      <c r="A1169">
        <v>1465</v>
      </c>
      <c r="B1169" t="s">
        <v>4284</v>
      </c>
      <c r="C1169">
        <v>29</v>
      </c>
      <c r="D1169" t="s">
        <v>4285</v>
      </c>
      <c r="E1169" t="s">
        <v>79</v>
      </c>
      <c r="F1169" t="s">
        <v>25</v>
      </c>
      <c r="G1169" t="s">
        <v>80</v>
      </c>
      <c r="H1169" t="s">
        <v>32</v>
      </c>
      <c r="I1169" t="s">
        <v>116</v>
      </c>
      <c r="J1169" t="s">
        <v>4286</v>
      </c>
      <c r="K1169" t="s">
        <v>76</v>
      </c>
    </row>
    <row r="1170" spans="1:11" x14ac:dyDescent="0.35">
      <c r="A1170">
        <v>1479</v>
      </c>
      <c r="B1170" t="s">
        <v>4325</v>
      </c>
      <c r="C1170">
        <v>29</v>
      </c>
      <c r="D1170" t="s">
        <v>4326</v>
      </c>
      <c r="E1170" t="s">
        <v>79</v>
      </c>
      <c r="F1170" t="s">
        <v>42</v>
      </c>
      <c r="G1170" t="s">
        <v>41</v>
      </c>
      <c r="H1170" t="s">
        <v>42</v>
      </c>
      <c r="I1170" t="s">
        <v>88</v>
      </c>
      <c r="J1170" t="s">
        <v>4327</v>
      </c>
      <c r="K1170" t="s">
        <v>44</v>
      </c>
    </row>
    <row r="1171" spans="1:11" x14ac:dyDescent="0.35">
      <c r="A1171">
        <v>1487</v>
      </c>
      <c r="B1171" t="s">
        <v>4348</v>
      </c>
      <c r="C1171">
        <v>29</v>
      </c>
      <c r="D1171" t="s">
        <v>4349</v>
      </c>
      <c r="E1171" t="s">
        <v>23</v>
      </c>
      <c r="F1171" t="s">
        <v>31</v>
      </c>
      <c r="G1171" t="s">
        <v>33</v>
      </c>
      <c r="H1171" t="s">
        <v>34</v>
      </c>
      <c r="I1171" t="s">
        <v>53</v>
      </c>
      <c r="J1171" t="s">
        <v>4350</v>
      </c>
      <c r="K1171" t="s">
        <v>37</v>
      </c>
    </row>
    <row r="1172" spans="1:11" x14ac:dyDescent="0.35">
      <c r="A1172">
        <v>1531</v>
      </c>
      <c r="B1172" t="s">
        <v>4476</v>
      </c>
      <c r="C1172">
        <v>29</v>
      </c>
      <c r="D1172" t="s">
        <v>4477</v>
      </c>
      <c r="E1172" t="s">
        <v>23</v>
      </c>
      <c r="F1172" t="s">
        <v>31</v>
      </c>
      <c r="G1172" t="s">
        <v>33</v>
      </c>
      <c r="H1172" t="s">
        <v>34</v>
      </c>
      <c r="I1172" t="s">
        <v>35</v>
      </c>
      <c r="J1172" t="s">
        <v>4478</v>
      </c>
      <c r="K1172" t="s">
        <v>37</v>
      </c>
    </row>
    <row r="1173" spans="1:11" x14ac:dyDescent="0.35">
      <c r="A1173">
        <v>1540</v>
      </c>
      <c r="B1173" t="s">
        <v>4503</v>
      </c>
      <c r="C1173">
        <v>29</v>
      </c>
      <c r="D1173" t="s">
        <v>4504</v>
      </c>
      <c r="E1173" t="s">
        <v>67</v>
      </c>
      <c r="F1173" t="s">
        <v>14</v>
      </c>
      <c r="G1173" t="s">
        <v>24</v>
      </c>
      <c r="H1173" t="s">
        <v>25</v>
      </c>
      <c r="I1173" t="s">
        <v>91</v>
      </c>
      <c r="J1173" t="s">
        <v>4505</v>
      </c>
      <c r="K1173" t="s">
        <v>37</v>
      </c>
    </row>
    <row r="1174" spans="1:11" x14ac:dyDescent="0.35">
      <c r="A1174">
        <v>1545</v>
      </c>
      <c r="B1174" t="s">
        <v>4516</v>
      </c>
      <c r="C1174">
        <v>29</v>
      </c>
      <c r="D1174" t="s">
        <v>4517</v>
      </c>
      <c r="E1174" t="s">
        <v>13</v>
      </c>
      <c r="F1174" t="s">
        <v>101</v>
      </c>
      <c r="G1174" t="s">
        <v>80</v>
      </c>
      <c r="H1174" t="s">
        <v>32</v>
      </c>
      <c r="I1174" t="s">
        <v>53</v>
      </c>
      <c r="J1174" t="s">
        <v>4518</v>
      </c>
      <c r="K1174" t="s">
        <v>76</v>
      </c>
    </row>
    <row r="1175" spans="1:11" x14ac:dyDescent="0.35">
      <c r="A1175">
        <v>9435</v>
      </c>
      <c r="B1175" t="s">
        <v>24941</v>
      </c>
      <c r="C1175">
        <v>29</v>
      </c>
      <c r="D1175" t="s">
        <v>24942</v>
      </c>
      <c r="E1175" t="s">
        <v>177</v>
      </c>
      <c r="F1175" t="s">
        <v>57</v>
      </c>
      <c r="G1175" t="s">
        <v>120</v>
      </c>
      <c r="H1175" t="s">
        <v>57</v>
      </c>
      <c r="I1175" t="s">
        <v>170</v>
      </c>
      <c r="J1175" t="s">
        <v>26810</v>
      </c>
      <c r="K1175" t="s">
        <v>28</v>
      </c>
    </row>
    <row r="1176" spans="1:11" x14ac:dyDescent="0.35">
      <c r="A1176">
        <v>9442</v>
      </c>
      <c r="B1176" t="s">
        <v>24954</v>
      </c>
      <c r="C1176">
        <v>29</v>
      </c>
      <c r="D1176" t="s">
        <v>24955</v>
      </c>
      <c r="E1176" t="s">
        <v>34</v>
      </c>
      <c r="F1176" t="s">
        <v>201</v>
      </c>
      <c r="G1176" t="s">
        <v>24</v>
      </c>
      <c r="H1176" t="s">
        <v>25</v>
      </c>
      <c r="I1176" t="s">
        <v>153</v>
      </c>
      <c r="J1176" t="s">
        <v>26814</v>
      </c>
      <c r="K1176" t="s">
        <v>19</v>
      </c>
    </row>
    <row r="1177" spans="1:11" x14ac:dyDescent="0.35">
      <c r="A1177">
        <v>9445</v>
      </c>
      <c r="B1177" t="s">
        <v>24960</v>
      </c>
      <c r="C1177">
        <v>29</v>
      </c>
      <c r="D1177" t="s">
        <v>24961</v>
      </c>
      <c r="E1177" t="s">
        <v>133</v>
      </c>
      <c r="F1177" t="s">
        <v>177</v>
      </c>
      <c r="G1177" t="s">
        <v>24</v>
      </c>
      <c r="H1177" t="s">
        <v>25</v>
      </c>
      <c r="I1177" t="s">
        <v>48</v>
      </c>
      <c r="J1177" t="s">
        <v>26815</v>
      </c>
      <c r="K1177" t="s">
        <v>44</v>
      </c>
    </row>
    <row r="1178" spans="1:11" x14ac:dyDescent="0.35">
      <c r="A1178">
        <v>9448</v>
      </c>
      <c r="B1178" t="s">
        <v>24966</v>
      </c>
      <c r="C1178">
        <v>29</v>
      </c>
      <c r="D1178" t="s">
        <v>24967</v>
      </c>
      <c r="E1178" t="s">
        <v>25</v>
      </c>
      <c r="F1178" t="s">
        <v>67</v>
      </c>
      <c r="G1178" t="s">
        <v>87</v>
      </c>
      <c r="H1178" t="s">
        <v>79</v>
      </c>
      <c r="I1178" t="s">
        <v>170</v>
      </c>
      <c r="J1178" t="s">
        <v>26818</v>
      </c>
      <c r="K1178" t="s">
        <v>28</v>
      </c>
    </row>
    <row r="1179" spans="1:11" x14ac:dyDescent="0.35">
      <c r="A1179">
        <v>9455</v>
      </c>
      <c r="B1179" t="s">
        <v>24979</v>
      </c>
      <c r="C1179">
        <v>29</v>
      </c>
      <c r="D1179" t="s">
        <v>24980</v>
      </c>
      <c r="E1179" t="s">
        <v>23</v>
      </c>
      <c r="F1179" t="s">
        <v>133</v>
      </c>
      <c r="G1179" t="s">
        <v>87</v>
      </c>
      <c r="H1179" t="s">
        <v>79</v>
      </c>
      <c r="I1179" t="s">
        <v>35</v>
      </c>
      <c r="J1179">
        <v>2797261598</v>
      </c>
      <c r="K1179" t="s">
        <v>76</v>
      </c>
    </row>
    <row r="1180" spans="1:11" x14ac:dyDescent="0.35">
      <c r="A1180">
        <v>9483</v>
      </c>
      <c r="B1180" t="s">
        <v>25033</v>
      </c>
      <c r="C1180">
        <v>29</v>
      </c>
      <c r="D1180" t="s">
        <v>25034</v>
      </c>
      <c r="E1180" t="s">
        <v>16</v>
      </c>
      <c r="F1180" t="s">
        <v>57</v>
      </c>
      <c r="G1180" t="s">
        <v>80</v>
      </c>
      <c r="H1180" t="s">
        <v>32</v>
      </c>
      <c r="I1180" t="s">
        <v>26</v>
      </c>
      <c r="J1180">
        <v>4945910286</v>
      </c>
      <c r="K1180" t="s">
        <v>76</v>
      </c>
    </row>
    <row r="1181" spans="1:11" x14ac:dyDescent="0.35">
      <c r="A1181">
        <v>9487</v>
      </c>
      <c r="B1181" t="s">
        <v>25041</v>
      </c>
      <c r="C1181">
        <v>29</v>
      </c>
      <c r="D1181" t="s">
        <v>25042</v>
      </c>
      <c r="E1181" t="s">
        <v>16</v>
      </c>
      <c r="F1181" t="s">
        <v>67</v>
      </c>
      <c r="G1181" t="s">
        <v>47</v>
      </c>
      <c r="H1181" t="s">
        <v>31</v>
      </c>
      <c r="I1181" t="s">
        <v>26</v>
      </c>
      <c r="J1181" t="s">
        <v>26830</v>
      </c>
      <c r="K1181" t="s">
        <v>44</v>
      </c>
    </row>
    <row r="1182" spans="1:11" x14ac:dyDescent="0.35">
      <c r="A1182">
        <v>9491</v>
      </c>
      <c r="B1182" t="s">
        <v>25049</v>
      </c>
      <c r="C1182">
        <v>29</v>
      </c>
      <c r="D1182" t="s">
        <v>25050</v>
      </c>
      <c r="E1182" t="s">
        <v>67</v>
      </c>
      <c r="F1182" t="s">
        <v>25</v>
      </c>
      <c r="G1182" t="s">
        <v>33</v>
      </c>
      <c r="H1182" t="s">
        <v>34</v>
      </c>
      <c r="I1182" t="s">
        <v>48</v>
      </c>
      <c r="J1182" t="s">
        <v>26832</v>
      </c>
      <c r="K1182" t="s">
        <v>76</v>
      </c>
    </row>
    <row r="1183" spans="1:11" x14ac:dyDescent="0.35">
      <c r="A1183">
        <v>9493</v>
      </c>
      <c r="B1183" t="s">
        <v>25053</v>
      </c>
      <c r="C1183">
        <v>29</v>
      </c>
      <c r="D1183" t="s">
        <v>25054</v>
      </c>
      <c r="E1183" t="s">
        <v>22</v>
      </c>
      <c r="F1183" t="s">
        <v>177</v>
      </c>
      <c r="G1183" t="s">
        <v>87</v>
      </c>
      <c r="H1183" t="s">
        <v>79</v>
      </c>
      <c r="I1183" t="s">
        <v>26</v>
      </c>
      <c r="J1183" t="s">
        <v>26833</v>
      </c>
      <c r="K1183" t="s">
        <v>37</v>
      </c>
    </row>
    <row r="1184" spans="1:11" x14ac:dyDescent="0.35">
      <c r="A1184">
        <v>9527</v>
      </c>
      <c r="B1184" t="s">
        <v>25116</v>
      </c>
      <c r="C1184">
        <v>29</v>
      </c>
      <c r="D1184" t="s">
        <v>25117</v>
      </c>
      <c r="E1184" t="s">
        <v>34</v>
      </c>
      <c r="F1184" t="s">
        <v>22</v>
      </c>
      <c r="G1184" t="s">
        <v>80</v>
      </c>
      <c r="H1184" t="s">
        <v>32</v>
      </c>
      <c r="I1184" t="s">
        <v>63</v>
      </c>
      <c r="J1184" t="s">
        <v>26846</v>
      </c>
      <c r="K1184" t="s">
        <v>28</v>
      </c>
    </row>
    <row r="1185" spans="1:11" x14ac:dyDescent="0.35">
      <c r="A1185">
        <v>9529</v>
      </c>
      <c r="B1185" t="s">
        <v>25120</v>
      </c>
      <c r="C1185">
        <v>29</v>
      </c>
      <c r="D1185" t="s">
        <v>25121</v>
      </c>
      <c r="E1185" t="s">
        <v>79</v>
      </c>
      <c r="F1185" t="s">
        <v>42</v>
      </c>
      <c r="G1185" t="s">
        <v>120</v>
      </c>
      <c r="H1185" t="s">
        <v>57</v>
      </c>
      <c r="I1185" t="s">
        <v>116</v>
      </c>
      <c r="J1185" t="s">
        <v>26847</v>
      </c>
      <c r="K1185" t="s">
        <v>28</v>
      </c>
    </row>
    <row r="1186" spans="1:11" x14ac:dyDescent="0.35">
      <c r="A1186">
        <v>9539</v>
      </c>
      <c r="B1186" t="s">
        <v>25138</v>
      </c>
      <c r="C1186">
        <v>29</v>
      </c>
      <c r="D1186" t="s">
        <v>25139</v>
      </c>
      <c r="E1186" t="s">
        <v>32</v>
      </c>
      <c r="F1186" t="s">
        <v>14</v>
      </c>
      <c r="G1186" t="s">
        <v>80</v>
      </c>
      <c r="H1186" t="s">
        <v>32</v>
      </c>
      <c r="I1186" t="s">
        <v>170</v>
      </c>
      <c r="J1186" t="s">
        <v>26851</v>
      </c>
      <c r="K1186" t="s">
        <v>76</v>
      </c>
    </row>
    <row r="1187" spans="1:11" x14ac:dyDescent="0.35">
      <c r="A1187">
        <v>9580</v>
      </c>
      <c r="B1187" t="s">
        <v>25216</v>
      </c>
      <c r="C1187">
        <v>29</v>
      </c>
      <c r="D1187" t="s">
        <v>25217</v>
      </c>
      <c r="E1187" t="s">
        <v>101</v>
      </c>
      <c r="F1187" t="s">
        <v>177</v>
      </c>
      <c r="G1187" t="s">
        <v>41</v>
      </c>
      <c r="H1187" t="s">
        <v>42</v>
      </c>
      <c r="I1187" t="s">
        <v>102</v>
      </c>
      <c r="J1187" t="s">
        <v>26863</v>
      </c>
      <c r="K1187" t="s">
        <v>37</v>
      </c>
    </row>
    <row r="1188" spans="1:11" x14ac:dyDescent="0.35">
      <c r="A1188">
        <v>9582</v>
      </c>
      <c r="B1188" t="s">
        <v>25220</v>
      </c>
      <c r="C1188">
        <v>29</v>
      </c>
      <c r="D1188" t="s">
        <v>25221</v>
      </c>
      <c r="E1188" t="s">
        <v>14</v>
      </c>
      <c r="F1188" t="s">
        <v>169</v>
      </c>
      <c r="G1188" t="s">
        <v>15</v>
      </c>
      <c r="H1188" t="s">
        <v>16</v>
      </c>
      <c r="I1188" t="s">
        <v>91</v>
      </c>
      <c r="J1188" t="s">
        <v>26864</v>
      </c>
      <c r="K1188" t="s">
        <v>76</v>
      </c>
    </row>
    <row r="1189" spans="1:11" x14ac:dyDescent="0.35">
      <c r="A1189">
        <v>9583</v>
      </c>
      <c r="B1189" t="s">
        <v>10120</v>
      </c>
      <c r="C1189">
        <v>29</v>
      </c>
      <c r="D1189" t="s">
        <v>25222</v>
      </c>
      <c r="E1189" t="s">
        <v>79</v>
      </c>
      <c r="F1189" t="s">
        <v>169</v>
      </c>
      <c r="G1189" t="s">
        <v>120</v>
      </c>
      <c r="H1189" t="s">
        <v>57</v>
      </c>
      <c r="I1189" t="s">
        <v>58</v>
      </c>
      <c r="J1189" t="s">
        <v>26865</v>
      </c>
      <c r="K1189" t="s">
        <v>44</v>
      </c>
    </row>
    <row r="1190" spans="1:11" x14ac:dyDescent="0.35">
      <c r="A1190">
        <v>9585</v>
      </c>
      <c r="B1190" t="s">
        <v>25224</v>
      </c>
      <c r="C1190">
        <v>29</v>
      </c>
      <c r="D1190" t="s">
        <v>25225</v>
      </c>
      <c r="E1190" t="s">
        <v>13</v>
      </c>
      <c r="F1190" t="s">
        <v>14</v>
      </c>
      <c r="G1190" t="s">
        <v>87</v>
      </c>
      <c r="H1190" t="s">
        <v>79</v>
      </c>
      <c r="I1190" t="s">
        <v>63</v>
      </c>
      <c r="J1190" t="s">
        <v>26866</v>
      </c>
      <c r="K1190" t="s">
        <v>37</v>
      </c>
    </row>
    <row r="1191" spans="1:11" x14ac:dyDescent="0.35">
      <c r="A1191">
        <v>9596</v>
      </c>
      <c r="B1191" t="s">
        <v>25243</v>
      </c>
      <c r="C1191">
        <v>29</v>
      </c>
      <c r="D1191" t="s">
        <v>25244</v>
      </c>
      <c r="E1191" t="s">
        <v>22</v>
      </c>
      <c r="F1191" t="s">
        <v>34</v>
      </c>
      <c r="G1191" t="s">
        <v>41</v>
      </c>
      <c r="H1191" t="s">
        <v>42</v>
      </c>
      <c r="I1191" t="s">
        <v>26</v>
      </c>
      <c r="J1191" t="s">
        <v>26872</v>
      </c>
      <c r="K1191" t="s">
        <v>76</v>
      </c>
    </row>
    <row r="1192" spans="1:11" x14ac:dyDescent="0.35">
      <c r="A1192">
        <v>9606</v>
      </c>
      <c r="B1192" t="s">
        <v>24644</v>
      </c>
      <c r="C1192">
        <v>29</v>
      </c>
      <c r="D1192" t="s">
        <v>25263</v>
      </c>
      <c r="E1192" t="s">
        <v>14</v>
      </c>
      <c r="F1192" t="s">
        <v>16</v>
      </c>
      <c r="G1192" t="s">
        <v>87</v>
      </c>
      <c r="H1192" t="s">
        <v>79</v>
      </c>
      <c r="I1192" t="s">
        <v>53</v>
      </c>
      <c r="J1192" t="s">
        <v>26875</v>
      </c>
      <c r="K1192" t="s">
        <v>19</v>
      </c>
    </row>
    <row r="1193" spans="1:11" x14ac:dyDescent="0.35">
      <c r="A1193">
        <v>9614</v>
      </c>
      <c r="B1193" t="s">
        <v>25278</v>
      </c>
      <c r="C1193">
        <v>29</v>
      </c>
      <c r="D1193" t="s">
        <v>25279</v>
      </c>
      <c r="E1193" t="s">
        <v>13</v>
      </c>
      <c r="F1193" t="s">
        <v>169</v>
      </c>
      <c r="G1193" t="s">
        <v>80</v>
      </c>
      <c r="H1193" t="s">
        <v>32</v>
      </c>
      <c r="I1193" t="s">
        <v>153</v>
      </c>
      <c r="J1193">
        <f>1-906-47-4097</f>
        <v>-5049</v>
      </c>
      <c r="K1193" t="s">
        <v>76</v>
      </c>
    </row>
    <row r="1194" spans="1:11" x14ac:dyDescent="0.35">
      <c r="A1194">
        <v>9639</v>
      </c>
      <c r="B1194" t="s">
        <v>25327</v>
      </c>
      <c r="C1194">
        <v>29</v>
      </c>
      <c r="D1194" t="s">
        <v>25328</v>
      </c>
      <c r="E1194" t="s">
        <v>57</v>
      </c>
      <c r="F1194" t="s">
        <v>67</v>
      </c>
      <c r="G1194" t="s">
        <v>52</v>
      </c>
      <c r="H1194" t="s">
        <v>13</v>
      </c>
      <c r="I1194" t="s">
        <v>153</v>
      </c>
      <c r="J1194" t="s">
        <v>26887</v>
      </c>
      <c r="K1194" t="s">
        <v>44</v>
      </c>
    </row>
    <row r="1195" spans="1:11" x14ac:dyDescent="0.35">
      <c r="A1195">
        <v>9641</v>
      </c>
      <c r="B1195" t="s">
        <v>25331</v>
      </c>
      <c r="C1195">
        <v>29</v>
      </c>
      <c r="D1195" t="s">
        <v>25332</v>
      </c>
      <c r="E1195" t="s">
        <v>133</v>
      </c>
      <c r="F1195" t="s">
        <v>169</v>
      </c>
      <c r="G1195" t="s">
        <v>120</v>
      </c>
      <c r="H1195" t="s">
        <v>57</v>
      </c>
      <c r="I1195" t="s">
        <v>153</v>
      </c>
      <c r="J1195" t="s">
        <v>26888</v>
      </c>
      <c r="K1195" t="s">
        <v>28</v>
      </c>
    </row>
    <row r="1196" spans="1:11" x14ac:dyDescent="0.35">
      <c r="A1196">
        <v>9653</v>
      </c>
      <c r="B1196" t="s">
        <v>25354</v>
      </c>
      <c r="C1196">
        <v>29</v>
      </c>
      <c r="D1196" t="s">
        <v>25355</v>
      </c>
      <c r="E1196" t="s">
        <v>177</v>
      </c>
      <c r="F1196" t="s">
        <v>32</v>
      </c>
      <c r="G1196" t="s">
        <v>80</v>
      </c>
      <c r="H1196" t="s">
        <v>32</v>
      </c>
      <c r="I1196" t="s">
        <v>26</v>
      </c>
      <c r="J1196" t="s">
        <v>26895</v>
      </c>
      <c r="K1196" t="s">
        <v>44</v>
      </c>
    </row>
    <row r="1197" spans="1:11" x14ac:dyDescent="0.35">
      <c r="A1197">
        <v>9654</v>
      </c>
      <c r="B1197" t="s">
        <v>25356</v>
      </c>
      <c r="C1197">
        <v>29</v>
      </c>
      <c r="D1197" t="s">
        <v>25357</v>
      </c>
      <c r="E1197" t="s">
        <v>67</v>
      </c>
      <c r="F1197" t="s">
        <v>25</v>
      </c>
      <c r="G1197" t="s">
        <v>52</v>
      </c>
      <c r="H1197" t="s">
        <v>13</v>
      </c>
      <c r="I1197" t="s">
        <v>53</v>
      </c>
      <c r="J1197" t="s">
        <v>26896</v>
      </c>
      <c r="K1197" t="s">
        <v>44</v>
      </c>
    </row>
    <row r="1198" spans="1:11" x14ac:dyDescent="0.35">
      <c r="A1198">
        <v>9679</v>
      </c>
      <c r="B1198" t="s">
        <v>25403</v>
      </c>
      <c r="C1198">
        <v>29</v>
      </c>
      <c r="D1198" t="s">
        <v>25404</v>
      </c>
      <c r="E1198" t="s">
        <v>40</v>
      </c>
      <c r="F1198" t="s">
        <v>40</v>
      </c>
      <c r="G1198" t="s">
        <v>87</v>
      </c>
      <c r="H1198" t="s">
        <v>79</v>
      </c>
      <c r="I1198" t="s">
        <v>17</v>
      </c>
      <c r="J1198">
        <f>1-286-243-3572</f>
        <v>-4100</v>
      </c>
      <c r="K1198" t="s">
        <v>19</v>
      </c>
    </row>
    <row r="1199" spans="1:11" x14ac:dyDescent="0.35">
      <c r="A1199">
        <v>9680</v>
      </c>
      <c r="B1199" t="s">
        <v>25405</v>
      </c>
      <c r="C1199">
        <v>29</v>
      </c>
      <c r="D1199" t="s">
        <v>25406</v>
      </c>
      <c r="E1199" t="s">
        <v>177</v>
      </c>
      <c r="F1199" t="s">
        <v>67</v>
      </c>
      <c r="G1199" t="s">
        <v>62</v>
      </c>
      <c r="H1199" t="s">
        <v>23</v>
      </c>
      <c r="I1199" t="s">
        <v>91</v>
      </c>
      <c r="J1199" t="s">
        <v>26905</v>
      </c>
      <c r="K1199" t="s">
        <v>37</v>
      </c>
    </row>
    <row r="1200" spans="1:11" x14ac:dyDescent="0.35">
      <c r="A1200">
        <v>9681</v>
      </c>
      <c r="B1200" t="s">
        <v>25407</v>
      </c>
      <c r="C1200">
        <v>29</v>
      </c>
      <c r="D1200" t="s">
        <v>25408</v>
      </c>
      <c r="E1200" t="s">
        <v>101</v>
      </c>
      <c r="F1200" t="s">
        <v>101</v>
      </c>
      <c r="G1200" t="s">
        <v>80</v>
      </c>
      <c r="H1200" t="s">
        <v>32</v>
      </c>
      <c r="I1200" t="s">
        <v>58</v>
      </c>
      <c r="J1200">
        <v>5999377140</v>
      </c>
      <c r="K1200" t="s">
        <v>37</v>
      </c>
    </row>
    <row r="1201" spans="1:11" x14ac:dyDescent="0.35">
      <c r="A1201">
        <v>9683</v>
      </c>
      <c r="B1201" t="s">
        <v>25411</v>
      </c>
      <c r="C1201">
        <v>29</v>
      </c>
      <c r="D1201" t="s">
        <v>25412</v>
      </c>
      <c r="E1201" t="s">
        <v>40</v>
      </c>
      <c r="F1201" t="s">
        <v>177</v>
      </c>
      <c r="G1201" t="s">
        <v>120</v>
      </c>
      <c r="H1201" t="s">
        <v>57</v>
      </c>
      <c r="I1201" t="s">
        <v>116</v>
      </c>
      <c r="J1201">
        <f>1-818-147-1722</f>
        <v>-2686</v>
      </c>
      <c r="K1201" t="s">
        <v>76</v>
      </c>
    </row>
    <row r="1202" spans="1:11" x14ac:dyDescent="0.35">
      <c r="A1202">
        <v>9685</v>
      </c>
      <c r="B1202" t="s">
        <v>25415</v>
      </c>
      <c r="C1202">
        <v>29</v>
      </c>
      <c r="D1202" t="s">
        <v>25416</v>
      </c>
      <c r="E1202" t="s">
        <v>79</v>
      </c>
      <c r="F1202" t="s">
        <v>25</v>
      </c>
      <c r="G1202" t="s">
        <v>52</v>
      </c>
      <c r="H1202" t="s">
        <v>13</v>
      </c>
      <c r="I1202" t="s">
        <v>58</v>
      </c>
      <c r="J1202" t="s">
        <v>26906</v>
      </c>
      <c r="K1202" t="s">
        <v>19</v>
      </c>
    </row>
    <row r="1203" spans="1:11" x14ac:dyDescent="0.35">
      <c r="A1203">
        <v>9687</v>
      </c>
      <c r="B1203" t="s">
        <v>25419</v>
      </c>
      <c r="C1203">
        <v>29</v>
      </c>
      <c r="D1203" t="s">
        <v>25420</v>
      </c>
      <c r="E1203" t="s">
        <v>133</v>
      </c>
      <c r="F1203" t="s">
        <v>32</v>
      </c>
      <c r="G1203" t="s">
        <v>24</v>
      </c>
      <c r="H1203" t="s">
        <v>25</v>
      </c>
      <c r="I1203" t="s">
        <v>116</v>
      </c>
      <c r="J1203">
        <v>4163209428</v>
      </c>
      <c r="K1203" t="s">
        <v>37</v>
      </c>
    </row>
    <row r="1204" spans="1:11" x14ac:dyDescent="0.35">
      <c r="A1204">
        <v>9696</v>
      </c>
      <c r="B1204" t="s">
        <v>25434</v>
      </c>
      <c r="C1204">
        <v>29</v>
      </c>
      <c r="D1204" t="s">
        <v>25435</v>
      </c>
      <c r="E1204" t="s">
        <v>169</v>
      </c>
      <c r="F1204" t="s">
        <v>149</v>
      </c>
      <c r="G1204" t="s">
        <v>52</v>
      </c>
      <c r="H1204" t="s">
        <v>13</v>
      </c>
      <c r="I1204" t="s">
        <v>68</v>
      </c>
      <c r="J1204" t="s">
        <v>26911</v>
      </c>
      <c r="K1204" t="s">
        <v>37</v>
      </c>
    </row>
    <row r="1205" spans="1:11" x14ac:dyDescent="0.35">
      <c r="A1205">
        <v>9726</v>
      </c>
      <c r="B1205" t="s">
        <v>25494</v>
      </c>
      <c r="C1205">
        <v>29</v>
      </c>
      <c r="D1205" t="s">
        <v>25495</v>
      </c>
      <c r="E1205" t="s">
        <v>42</v>
      </c>
      <c r="F1205" t="s">
        <v>13</v>
      </c>
      <c r="G1205" t="s">
        <v>62</v>
      </c>
      <c r="H1205" t="s">
        <v>23</v>
      </c>
      <c r="I1205" t="s">
        <v>91</v>
      </c>
      <c r="J1205" t="s">
        <v>26920</v>
      </c>
      <c r="K1205" t="s">
        <v>76</v>
      </c>
    </row>
    <row r="1206" spans="1:11" x14ac:dyDescent="0.35">
      <c r="A1206">
        <v>9752</v>
      </c>
      <c r="B1206" t="s">
        <v>25542</v>
      </c>
      <c r="C1206">
        <v>29</v>
      </c>
      <c r="D1206" t="s">
        <v>25543</v>
      </c>
      <c r="E1206" t="s">
        <v>23</v>
      </c>
      <c r="F1206" t="s">
        <v>201</v>
      </c>
      <c r="G1206" t="s">
        <v>120</v>
      </c>
      <c r="H1206" t="s">
        <v>57</v>
      </c>
      <c r="I1206" t="s">
        <v>48</v>
      </c>
      <c r="J1206" t="s">
        <v>26928</v>
      </c>
      <c r="K1206" t="s">
        <v>44</v>
      </c>
    </row>
    <row r="1207" spans="1:11" x14ac:dyDescent="0.35">
      <c r="A1207">
        <v>9758</v>
      </c>
      <c r="B1207" t="s">
        <v>25553</v>
      </c>
      <c r="C1207">
        <v>29</v>
      </c>
      <c r="D1207" t="s">
        <v>25554</v>
      </c>
      <c r="E1207" t="s">
        <v>22</v>
      </c>
      <c r="F1207" t="s">
        <v>42</v>
      </c>
      <c r="G1207" t="s">
        <v>62</v>
      </c>
      <c r="H1207" t="s">
        <v>23</v>
      </c>
      <c r="I1207" t="s">
        <v>17</v>
      </c>
      <c r="J1207" t="s">
        <v>26933</v>
      </c>
      <c r="K1207" t="s">
        <v>76</v>
      </c>
    </row>
    <row r="1208" spans="1:11" x14ac:dyDescent="0.35">
      <c r="A1208">
        <v>9770</v>
      </c>
      <c r="B1208" t="s">
        <v>25577</v>
      </c>
      <c r="C1208">
        <v>29</v>
      </c>
      <c r="D1208" t="s">
        <v>25578</v>
      </c>
      <c r="E1208" t="s">
        <v>22</v>
      </c>
      <c r="F1208" t="s">
        <v>25</v>
      </c>
      <c r="G1208" t="s">
        <v>87</v>
      </c>
      <c r="H1208" t="s">
        <v>79</v>
      </c>
      <c r="I1208" t="s">
        <v>35</v>
      </c>
      <c r="J1208" t="s">
        <v>26936</v>
      </c>
      <c r="K1208" t="s">
        <v>44</v>
      </c>
    </row>
    <row r="1209" spans="1:11" x14ac:dyDescent="0.35">
      <c r="A1209">
        <v>9788</v>
      </c>
      <c r="B1209" t="s">
        <v>25610</v>
      </c>
      <c r="C1209">
        <v>29</v>
      </c>
      <c r="D1209" t="s">
        <v>25611</v>
      </c>
      <c r="E1209" t="s">
        <v>67</v>
      </c>
      <c r="F1209" t="s">
        <v>22</v>
      </c>
      <c r="G1209" t="s">
        <v>33</v>
      </c>
      <c r="H1209" t="s">
        <v>34</v>
      </c>
      <c r="I1209" t="s">
        <v>26</v>
      </c>
      <c r="J1209" t="s">
        <v>26947</v>
      </c>
      <c r="K1209" t="s">
        <v>28</v>
      </c>
    </row>
    <row r="1210" spans="1:11" x14ac:dyDescent="0.35">
      <c r="A1210">
        <v>9789</v>
      </c>
      <c r="B1210" t="s">
        <v>25612</v>
      </c>
      <c r="C1210">
        <v>29</v>
      </c>
      <c r="D1210" t="s">
        <v>25613</v>
      </c>
      <c r="E1210" t="s">
        <v>23</v>
      </c>
      <c r="F1210" t="s">
        <v>32</v>
      </c>
      <c r="G1210" t="s">
        <v>87</v>
      </c>
      <c r="H1210" t="s">
        <v>79</v>
      </c>
      <c r="I1210" t="s">
        <v>63</v>
      </c>
      <c r="J1210">
        <v>966170962</v>
      </c>
      <c r="K1210" t="s">
        <v>19</v>
      </c>
    </row>
    <row r="1211" spans="1:11" x14ac:dyDescent="0.35">
      <c r="A1211">
        <v>9796</v>
      </c>
      <c r="B1211" t="s">
        <v>25625</v>
      </c>
      <c r="C1211">
        <v>29</v>
      </c>
      <c r="D1211" t="s">
        <v>25626</v>
      </c>
      <c r="E1211" t="s">
        <v>13</v>
      </c>
      <c r="F1211" t="s">
        <v>201</v>
      </c>
      <c r="G1211" t="s">
        <v>24</v>
      </c>
      <c r="H1211" t="s">
        <v>25</v>
      </c>
      <c r="I1211" t="s">
        <v>146</v>
      </c>
      <c r="J1211" t="s">
        <v>26950</v>
      </c>
      <c r="K1211" t="s">
        <v>76</v>
      </c>
    </row>
    <row r="1212" spans="1:11" x14ac:dyDescent="0.35">
      <c r="A1212">
        <v>9800</v>
      </c>
      <c r="B1212" t="s">
        <v>25633</v>
      </c>
      <c r="C1212">
        <v>29</v>
      </c>
      <c r="D1212" t="s">
        <v>25634</v>
      </c>
      <c r="E1212" t="s">
        <v>13</v>
      </c>
      <c r="F1212" t="s">
        <v>177</v>
      </c>
      <c r="G1212" t="s">
        <v>87</v>
      </c>
      <c r="H1212" t="s">
        <v>79</v>
      </c>
      <c r="I1212" t="s">
        <v>68</v>
      </c>
      <c r="J1212" t="s">
        <v>26951</v>
      </c>
      <c r="K1212" t="s">
        <v>37</v>
      </c>
    </row>
    <row r="1213" spans="1:11" x14ac:dyDescent="0.35">
      <c r="A1213">
        <v>9810</v>
      </c>
      <c r="B1213" t="s">
        <v>25652</v>
      </c>
      <c r="C1213">
        <v>29</v>
      </c>
      <c r="D1213" t="s">
        <v>25653</v>
      </c>
      <c r="E1213" t="s">
        <v>22</v>
      </c>
      <c r="F1213" t="s">
        <v>22</v>
      </c>
      <c r="G1213" t="s">
        <v>41</v>
      </c>
      <c r="H1213" t="s">
        <v>42</v>
      </c>
      <c r="I1213" t="s">
        <v>170</v>
      </c>
      <c r="J1213" t="s">
        <v>26956</v>
      </c>
      <c r="K1213" t="s">
        <v>44</v>
      </c>
    </row>
    <row r="1214" spans="1:11" x14ac:dyDescent="0.35">
      <c r="A1214">
        <v>9828</v>
      </c>
      <c r="B1214" t="s">
        <v>25688</v>
      </c>
      <c r="C1214">
        <v>29</v>
      </c>
      <c r="D1214" t="s">
        <v>25689</v>
      </c>
      <c r="E1214" t="s">
        <v>14</v>
      </c>
      <c r="F1214" t="s">
        <v>23</v>
      </c>
      <c r="G1214" t="s">
        <v>24</v>
      </c>
      <c r="H1214" t="s">
        <v>25</v>
      </c>
      <c r="I1214" t="s">
        <v>91</v>
      </c>
      <c r="J1214" t="s">
        <v>26962</v>
      </c>
      <c r="K1214" t="s">
        <v>76</v>
      </c>
    </row>
    <row r="1215" spans="1:11" x14ac:dyDescent="0.35">
      <c r="A1215">
        <v>9831</v>
      </c>
      <c r="B1215" t="s">
        <v>25694</v>
      </c>
      <c r="C1215">
        <v>29</v>
      </c>
      <c r="D1215" t="s">
        <v>25695</v>
      </c>
      <c r="E1215" t="s">
        <v>133</v>
      </c>
      <c r="F1215" t="s">
        <v>34</v>
      </c>
      <c r="G1215" t="s">
        <v>87</v>
      </c>
      <c r="H1215" t="s">
        <v>79</v>
      </c>
      <c r="I1215" t="s">
        <v>48</v>
      </c>
      <c r="J1215">
        <v>6042201140</v>
      </c>
      <c r="K1215" t="s">
        <v>28</v>
      </c>
    </row>
    <row r="1216" spans="1:11" x14ac:dyDescent="0.35">
      <c r="A1216">
        <v>9849</v>
      </c>
      <c r="B1216" t="s">
        <v>25727</v>
      </c>
      <c r="C1216">
        <v>29</v>
      </c>
      <c r="D1216" t="s">
        <v>25728</v>
      </c>
      <c r="E1216" t="s">
        <v>133</v>
      </c>
      <c r="F1216" t="s">
        <v>79</v>
      </c>
      <c r="G1216" t="s">
        <v>62</v>
      </c>
      <c r="H1216" t="s">
        <v>23</v>
      </c>
      <c r="I1216" t="s">
        <v>17</v>
      </c>
      <c r="J1216" t="s">
        <v>26970</v>
      </c>
      <c r="K1216" t="s">
        <v>37</v>
      </c>
    </row>
    <row r="1217" spans="1:11" x14ac:dyDescent="0.35">
      <c r="A1217">
        <v>9869</v>
      </c>
      <c r="B1217" t="s">
        <v>25766</v>
      </c>
      <c r="C1217">
        <v>29</v>
      </c>
      <c r="D1217" t="s">
        <v>25767</v>
      </c>
      <c r="E1217" t="s">
        <v>101</v>
      </c>
      <c r="F1217" t="s">
        <v>169</v>
      </c>
      <c r="G1217" t="s">
        <v>41</v>
      </c>
      <c r="H1217" t="s">
        <v>42</v>
      </c>
      <c r="I1217" t="s">
        <v>53</v>
      </c>
      <c r="J1217" t="s">
        <v>26979</v>
      </c>
      <c r="K1217" t="s">
        <v>19</v>
      </c>
    </row>
    <row r="1218" spans="1:11" x14ac:dyDescent="0.35">
      <c r="A1218">
        <v>9897</v>
      </c>
      <c r="B1218" t="s">
        <v>25817</v>
      </c>
      <c r="C1218">
        <v>29</v>
      </c>
      <c r="D1218" t="s">
        <v>25818</v>
      </c>
      <c r="E1218" t="s">
        <v>133</v>
      </c>
      <c r="F1218" t="s">
        <v>133</v>
      </c>
      <c r="G1218" t="s">
        <v>24</v>
      </c>
      <c r="H1218" t="s">
        <v>25</v>
      </c>
      <c r="I1218" t="s">
        <v>116</v>
      </c>
      <c r="J1218" t="s">
        <v>26992</v>
      </c>
      <c r="K1218" t="s">
        <v>44</v>
      </c>
    </row>
    <row r="1219" spans="1:11" x14ac:dyDescent="0.35">
      <c r="A1219">
        <v>9910</v>
      </c>
      <c r="B1219" t="s">
        <v>25841</v>
      </c>
      <c r="C1219">
        <v>29</v>
      </c>
      <c r="D1219" t="s">
        <v>25842</v>
      </c>
      <c r="E1219" t="s">
        <v>31</v>
      </c>
      <c r="F1219" t="s">
        <v>149</v>
      </c>
      <c r="G1219" t="s">
        <v>41</v>
      </c>
      <c r="H1219" t="s">
        <v>42</v>
      </c>
      <c r="I1219" t="s">
        <v>68</v>
      </c>
      <c r="J1219" t="s">
        <v>26996</v>
      </c>
      <c r="K1219" t="s">
        <v>37</v>
      </c>
    </row>
    <row r="1220" spans="1:11" x14ac:dyDescent="0.35">
      <c r="A1220">
        <v>9916</v>
      </c>
      <c r="B1220" t="s">
        <v>25852</v>
      </c>
      <c r="C1220">
        <v>29</v>
      </c>
      <c r="D1220" t="s">
        <v>25853</v>
      </c>
      <c r="E1220" t="s">
        <v>25</v>
      </c>
      <c r="F1220" t="s">
        <v>57</v>
      </c>
      <c r="G1220" t="s">
        <v>15</v>
      </c>
      <c r="H1220" t="s">
        <v>16</v>
      </c>
      <c r="I1220" t="s">
        <v>48</v>
      </c>
      <c r="J1220" t="s">
        <v>26999</v>
      </c>
      <c r="K1220" t="s">
        <v>19</v>
      </c>
    </row>
    <row r="1221" spans="1:11" x14ac:dyDescent="0.35">
      <c r="A1221">
        <v>9956</v>
      </c>
      <c r="B1221" t="s">
        <v>25928</v>
      </c>
      <c r="C1221">
        <v>29</v>
      </c>
      <c r="D1221" t="s">
        <v>25929</v>
      </c>
      <c r="E1221" t="s">
        <v>22</v>
      </c>
      <c r="F1221" t="s">
        <v>16</v>
      </c>
      <c r="G1221" t="s">
        <v>24</v>
      </c>
      <c r="H1221" t="s">
        <v>25</v>
      </c>
      <c r="I1221" t="s">
        <v>63</v>
      </c>
      <c r="J1221" t="s">
        <v>27016</v>
      </c>
      <c r="K1221" t="s">
        <v>37</v>
      </c>
    </row>
    <row r="1222" spans="1:11" x14ac:dyDescent="0.35">
      <c r="A1222">
        <v>9973</v>
      </c>
      <c r="B1222" t="s">
        <v>4723</v>
      </c>
      <c r="C1222">
        <v>29</v>
      </c>
      <c r="D1222" t="s">
        <v>25960</v>
      </c>
      <c r="E1222" t="s">
        <v>149</v>
      </c>
      <c r="F1222" t="s">
        <v>79</v>
      </c>
      <c r="G1222" t="s">
        <v>120</v>
      </c>
      <c r="H1222" t="s">
        <v>57</v>
      </c>
      <c r="I1222" t="s">
        <v>146</v>
      </c>
      <c r="J1222" t="s">
        <v>27019</v>
      </c>
      <c r="K1222" t="s">
        <v>37</v>
      </c>
    </row>
    <row r="1223" spans="1:11" x14ac:dyDescent="0.35">
      <c r="A1223">
        <v>9989</v>
      </c>
      <c r="B1223" t="s">
        <v>25988</v>
      </c>
      <c r="C1223">
        <v>29</v>
      </c>
      <c r="D1223" t="s">
        <v>25989</v>
      </c>
      <c r="E1223" t="s">
        <v>23</v>
      </c>
      <c r="F1223" t="s">
        <v>149</v>
      </c>
      <c r="G1223" t="s">
        <v>120</v>
      </c>
      <c r="H1223" t="s">
        <v>57</v>
      </c>
      <c r="I1223" t="s">
        <v>102</v>
      </c>
      <c r="J1223" t="s">
        <v>27028</v>
      </c>
      <c r="K1223" t="s">
        <v>19</v>
      </c>
    </row>
    <row r="1224" spans="1:11" x14ac:dyDescent="0.35">
      <c r="A1224">
        <v>9992</v>
      </c>
      <c r="B1224" t="s">
        <v>25994</v>
      </c>
      <c r="C1224">
        <v>29</v>
      </c>
      <c r="D1224" t="s">
        <v>25995</v>
      </c>
      <c r="E1224" t="s">
        <v>40</v>
      </c>
      <c r="F1224" t="s">
        <v>13</v>
      </c>
      <c r="G1224" t="s">
        <v>41</v>
      </c>
      <c r="H1224" t="s">
        <v>42</v>
      </c>
      <c r="I1224" t="s">
        <v>17</v>
      </c>
      <c r="J1224" t="s">
        <v>27030</v>
      </c>
      <c r="K1224" t="s">
        <v>44</v>
      </c>
    </row>
    <row r="1225" spans="1:11" x14ac:dyDescent="0.35">
      <c r="A1225">
        <v>4715</v>
      </c>
      <c r="B1225" t="s">
        <v>13462</v>
      </c>
      <c r="C1225">
        <v>29</v>
      </c>
      <c r="D1225" t="s">
        <v>13463</v>
      </c>
      <c r="E1225" t="s">
        <v>32</v>
      </c>
      <c r="F1225" t="s">
        <v>133</v>
      </c>
      <c r="G1225" t="s">
        <v>41</v>
      </c>
      <c r="H1225" t="s">
        <v>42</v>
      </c>
      <c r="I1225" t="s">
        <v>91</v>
      </c>
      <c r="J1225" t="s">
        <v>13464</v>
      </c>
      <c r="K1225" t="s">
        <v>76</v>
      </c>
    </row>
    <row r="1226" spans="1:11" x14ac:dyDescent="0.35">
      <c r="A1226">
        <v>4719</v>
      </c>
      <c r="B1226" t="s">
        <v>13474</v>
      </c>
      <c r="C1226">
        <v>29</v>
      </c>
      <c r="D1226" t="s">
        <v>13475</v>
      </c>
      <c r="E1226" t="s">
        <v>57</v>
      </c>
      <c r="F1226" t="s">
        <v>42</v>
      </c>
      <c r="G1226" t="s">
        <v>62</v>
      </c>
      <c r="H1226" t="s">
        <v>23</v>
      </c>
      <c r="I1226" t="s">
        <v>116</v>
      </c>
      <c r="J1226">
        <v>5383605735</v>
      </c>
      <c r="K1226" t="s">
        <v>76</v>
      </c>
    </row>
    <row r="1227" spans="1:11" x14ac:dyDescent="0.35">
      <c r="A1227">
        <v>4729</v>
      </c>
      <c r="B1227" t="s">
        <v>13502</v>
      </c>
      <c r="C1227">
        <v>29</v>
      </c>
      <c r="D1227" t="s">
        <v>13503</v>
      </c>
      <c r="E1227" t="s">
        <v>169</v>
      </c>
      <c r="F1227" t="s">
        <v>25</v>
      </c>
      <c r="G1227" t="s">
        <v>62</v>
      </c>
      <c r="H1227" t="s">
        <v>23</v>
      </c>
      <c r="I1227" t="s">
        <v>146</v>
      </c>
      <c r="J1227" t="s">
        <v>13504</v>
      </c>
      <c r="K1227" t="s">
        <v>19</v>
      </c>
    </row>
    <row r="1228" spans="1:11" x14ac:dyDescent="0.35">
      <c r="A1228">
        <v>4742</v>
      </c>
      <c r="B1228" t="s">
        <v>13539</v>
      </c>
      <c r="C1228">
        <v>29</v>
      </c>
      <c r="D1228" t="s">
        <v>13540</v>
      </c>
      <c r="E1228" t="s">
        <v>177</v>
      </c>
      <c r="F1228" t="s">
        <v>177</v>
      </c>
      <c r="G1228" t="s">
        <v>87</v>
      </c>
      <c r="H1228" t="s">
        <v>79</v>
      </c>
      <c r="I1228" t="s">
        <v>146</v>
      </c>
      <c r="J1228" t="s">
        <v>13541</v>
      </c>
      <c r="K1228" t="s">
        <v>19</v>
      </c>
    </row>
    <row r="1229" spans="1:11" x14ac:dyDescent="0.35">
      <c r="A1229">
        <v>4745</v>
      </c>
      <c r="B1229" t="s">
        <v>13548</v>
      </c>
      <c r="C1229">
        <v>29</v>
      </c>
      <c r="D1229" t="s">
        <v>13549</v>
      </c>
      <c r="E1229" t="s">
        <v>14</v>
      </c>
      <c r="F1229" t="s">
        <v>40</v>
      </c>
      <c r="G1229" t="s">
        <v>120</v>
      </c>
      <c r="H1229" t="s">
        <v>57</v>
      </c>
      <c r="I1229" t="s">
        <v>91</v>
      </c>
      <c r="J1229" t="s">
        <v>13550</v>
      </c>
      <c r="K1229" t="s">
        <v>28</v>
      </c>
    </row>
    <row r="1230" spans="1:11" x14ac:dyDescent="0.35">
      <c r="A1230">
        <v>4757</v>
      </c>
      <c r="B1230" t="s">
        <v>13583</v>
      </c>
      <c r="C1230">
        <v>29</v>
      </c>
      <c r="D1230" t="s">
        <v>13584</v>
      </c>
      <c r="E1230" t="s">
        <v>177</v>
      </c>
      <c r="F1230" t="s">
        <v>169</v>
      </c>
      <c r="G1230" t="s">
        <v>120</v>
      </c>
      <c r="H1230" t="s">
        <v>57</v>
      </c>
      <c r="I1230" t="s">
        <v>153</v>
      </c>
      <c r="J1230" t="s">
        <v>13585</v>
      </c>
      <c r="K1230" t="s">
        <v>76</v>
      </c>
    </row>
    <row r="1231" spans="1:11" x14ac:dyDescent="0.35">
      <c r="A1231">
        <v>4768</v>
      </c>
      <c r="B1231" t="s">
        <v>13613</v>
      </c>
      <c r="C1231">
        <v>29</v>
      </c>
      <c r="D1231" t="s">
        <v>13614</v>
      </c>
      <c r="E1231" t="s">
        <v>13</v>
      </c>
      <c r="F1231" t="s">
        <v>67</v>
      </c>
      <c r="G1231" t="s">
        <v>33</v>
      </c>
      <c r="H1231" t="s">
        <v>34</v>
      </c>
      <c r="I1231" t="s">
        <v>35</v>
      </c>
      <c r="J1231" t="s">
        <v>13615</v>
      </c>
      <c r="K1231" t="s">
        <v>37</v>
      </c>
    </row>
    <row r="1232" spans="1:11" x14ac:dyDescent="0.35">
      <c r="A1232">
        <v>4773</v>
      </c>
      <c r="B1232" t="s">
        <v>13628</v>
      </c>
      <c r="C1232">
        <v>29</v>
      </c>
      <c r="D1232" t="s">
        <v>13629</v>
      </c>
      <c r="E1232" t="s">
        <v>177</v>
      </c>
      <c r="F1232" t="s">
        <v>32</v>
      </c>
      <c r="G1232" t="s">
        <v>33</v>
      </c>
      <c r="H1232" t="s">
        <v>34</v>
      </c>
      <c r="I1232" t="s">
        <v>58</v>
      </c>
      <c r="J1232" t="s">
        <v>13630</v>
      </c>
      <c r="K1232" t="s">
        <v>19</v>
      </c>
    </row>
    <row r="1233" spans="1:11" x14ac:dyDescent="0.35">
      <c r="A1233">
        <v>4774</v>
      </c>
      <c r="B1233" t="s">
        <v>13631</v>
      </c>
      <c r="C1233">
        <v>29</v>
      </c>
      <c r="D1233" t="s">
        <v>13632</v>
      </c>
      <c r="E1233" t="s">
        <v>67</v>
      </c>
      <c r="F1233" t="s">
        <v>34</v>
      </c>
      <c r="G1233" t="s">
        <v>52</v>
      </c>
      <c r="H1233" t="s">
        <v>13</v>
      </c>
      <c r="I1233" t="s">
        <v>17</v>
      </c>
      <c r="J1233" t="s">
        <v>13633</v>
      </c>
      <c r="K1233" t="s">
        <v>76</v>
      </c>
    </row>
    <row r="1234" spans="1:11" x14ac:dyDescent="0.35">
      <c r="A1234">
        <v>4787</v>
      </c>
      <c r="B1234" t="s">
        <v>13668</v>
      </c>
      <c r="C1234">
        <v>29</v>
      </c>
      <c r="D1234" t="s">
        <v>13669</v>
      </c>
      <c r="E1234" t="s">
        <v>57</v>
      </c>
      <c r="F1234" t="s">
        <v>25</v>
      </c>
      <c r="G1234" t="s">
        <v>24</v>
      </c>
      <c r="H1234" t="s">
        <v>25</v>
      </c>
      <c r="I1234" t="s">
        <v>102</v>
      </c>
      <c r="J1234" t="s">
        <v>13670</v>
      </c>
      <c r="K1234" t="s">
        <v>37</v>
      </c>
    </row>
    <row r="1235" spans="1:11" x14ac:dyDescent="0.35">
      <c r="A1235">
        <v>4796</v>
      </c>
      <c r="B1235" t="s">
        <v>13695</v>
      </c>
      <c r="C1235">
        <v>29</v>
      </c>
      <c r="D1235" t="s">
        <v>13696</v>
      </c>
      <c r="E1235" t="s">
        <v>16</v>
      </c>
      <c r="F1235" t="s">
        <v>31</v>
      </c>
      <c r="G1235" t="s">
        <v>41</v>
      </c>
      <c r="H1235" t="s">
        <v>42</v>
      </c>
      <c r="I1235" t="s">
        <v>116</v>
      </c>
      <c r="J1235" t="s">
        <v>13697</v>
      </c>
      <c r="K1235" t="s">
        <v>28</v>
      </c>
    </row>
    <row r="1236" spans="1:11" x14ac:dyDescent="0.35">
      <c r="A1236">
        <v>4798</v>
      </c>
      <c r="B1236" t="s">
        <v>13701</v>
      </c>
      <c r="C1236">
        <v>29</v>
      </c>
      <c r="D1236" t="s">
        <v>13702</v>
      </c>
      <c r="E1236" t="s">
        <v>201</v>
      </c>
      <c r="F1236" t="s">
        <v>34</v>
      </c>
      <c r="G1236" t="s">
        <v>62</v>
      </c>
      <c r="H1236" t="s">
        <v>23</v>
      </c>
      <c r="I1236" t="s">
        <v>91</v>
      </c>
      <c r="J1236" t="s">
        <v>13703</v>
      </c>
      <c r="K1236" t="s">
        <v>37</v>
      </c>
    </row>
    <row r="1237" spans="1:11" x14ac:dyDescent="0.35">
      <c r="A1237">
        <v>4806</v>
      </c>
      <c r="B1237" t="s">
        <v>13722</v>
      </c>
      <c r="C1237">
        <v>29</v>
      </c>
      <c r="D1237" t="s">
        <v>13723</v>
      </c>
      <c r="E1237" t="s">
        <v>149</v>
      </c>
      <c r="F1237" t="s">
        <v>101</v>
      </c>
      <c r="G1237" t="s">
        <v>80</v>
      </c>
      <c r="H1237" t="s">
        <v>32</v>
      </c>
      <c r="I1237" t="s">
        <v>17</v>
      </c>
      <c r="J1237" t="s">
        <v>13724</v>
      </c>
      <c r="K1237" t="s">
        <v>37</v>
      </c>
    </row>
    <row r="1238" spans="1:11" x14ac:dyDescent="0.35">
      <c r="A1238">
        <v>4809</v>
      </c>
      <c r="B1238" t="s">
        <v>13731</v>
      </c>
      <c r="C1238">
        <v>29</v>
      </c>
      <c r="D1238" t="s">
        <v>13732</v>
      </c>
      <c r="E1238" t="s">
        <v>101</v>
      </c>
      <c r="F1238" t="s">
        <v>201</v>
      </c>
      <c r="G1238" t="s">
        <v>62</v>
      </c>
      <c r="H1238" t="s">
        <v>23</v>
      </c>
      <c r="I1238" t="s">
        <v>170</v>
      </c>
      <c r="J1238" t="s">
        <v>13733</v>
      </c>
      <c r="K1238" t="s">
        <v>44</v>
      </c>
    </row>
    <row r="1239" spans="1:11" x14ac:dyDescent="0.35">
      <c r="A1239">
        <v>4823</v>
      </c>
      <c r="B1239" t="s">
        <v>13772</v>
      </c>
      <c r="C1239">
        <v>29</v>
      </c>
      <c r="D1239" t="s">
        <v>13773</v>
      </c>
      <c r="E1239" t="s">
        <v>16</v>
      </c>
      <c r="F1239" t="s">
        <v>40</v>
      </c>
      <c r="G1239" t="s">
        <v>41</v>
      </c>
      <c r="H1239" t="s">
        <v>42</v>
      </c>
      <c r="I1239" t="s">
        <v>26</v>
      </c>
      <c r="J1239" t="s">
        <v>13774</v>
      </c>
      <c r="K1239" t="s">
        <v>37</v>
      </c>
    </row>
    <row r="1240" spans="1:11" x14ac:dyDescent="0.35">
      <c r="A1240">
        <v>4831</v>
      </c>
      <c r="B1240" t="s">
        <v>13794</v>
      </c>
      <c r="C1240">
        <v>29</v>
      </c>
      <c r="D1240" t="s">
        <v>13795</v>
      </c>
      <c r="E1240" t="s">
        <v>169</v>
      </c>
      <c r="F1240" t="s">
        <v>177</v>
      </c>
      <c r="G1240" t="s">
        <v>62</v>
      </c>
      <c r="H1240" t="s">
        <v>23</v>
      </c>
      <c r="I1240" t="s">
        <v>35</v>
      </c>
      <c r="J1240" t="s">
        <v>13796</v>
      </c>
      <c r="K1240" t="s">
        <v>19</v>
      </c>
    </row>
    <row r="1241" spans="1:11" x14ac:dyDescent="0.35">
      <c r="A1241">
        <v>4849</v>
      </c>
      <c r="B1241" t="s">
        <v>13843</v>
      </c>
      <c r="C1241">
        <v>29</v>
      </c>
      <c r="D1241" t="s">
        <v>13844</v>
      </c>
      <c r="E1241" t="s">
        <v>14</v>
      </c>
      <c r="F1241" t="s">
        <v>14</v>
      </c>
      <c r="G1241" t="s">
        <v>80</v>
      </c>
      <c r="H1241" t="s">
        <v>32</v>
      </c>
      <c r="I1241" t="s">
        <v>63</v>
      </c>
      <c r="J1241" t="s">
        <v>13845</v>
      </c>
      <c r="K1241" t="s">
        <v>19</v>
      </c>
    </row>
    <row r="1242" spans="1:11" x14ac:dyDescent="0.35">
      <c r="A1242">
        <v>4853</v>
      </c>
      <c r="B1242" t="s">
        <v>13854</v>
      </c>
      <c r="C1242">
        <v>29</v>
      </c>
      <c r="D1242" t="s">
        <v>13855</v>
      </c>
      <c r="E1242" t="s">
        <v>177</v>
      </c>
      <c r="F1242" t="s">
        <v>22</v>
      </c>
      <c r="G1242" t="s">
        <v>120</v>
      </c>
      <c r="H1242" t="s">
        <v>57</v>
      </c>
      <c r="I1242" t="s">
        <v>91</v>
      </c>
      <c r="J1242" t="s">
        <v>13856</v>
      </c>
      <c r="K1242" t="s">
        <v>19</v>
      </c>
    </row>
    <row r="1243" spans="1:11" x14ac:dyDescent="0.35">
      <c r="A1243">
        <v>4868</v>
      </c>
      <c r="B1243" t="s">
        <v>13894</v>
      </c>
      <c r="C1243">
        <v>29</v>
      </c>
      <c r="D1243" t="s">
        <v>13895</v>
      </c>
      <c r="E1243" t="s">
        <v>34</v>
      </c>
      <c r="F1243" t="s">
        <v>201</v>
      </c>
      <c r="G1243" t="s">
        <v>87</v>
      </c>
      <c r="H1243" t="s">
        <v>79</v>
      </c>
      <c r="I1243" t="s">
        <v>35</v>
      </c>
      <c r="J1243" t="s">
        <v>13896</v>
      </c>
      <c r="K1243" t="s">
        <v>76</v>
      </c>
    </row>
    <row r="1244" spans="1:11" x14ac:dyDescent="0.35">
      <c r="A1244">
        <v>4899</v>
      </c>
      <c r="B1244" t="s">
        <v>13979</v>
      </c>
      <c r="C1244">
        <v>29</v>
      </c>
      <c r="D1244" t="s">
        <v>13980</v>
      </c>
      <c r="E1244" t="s">
        <v>14</v>
      </c>
      <c r="F1244" t="s">
        <v>14</v>
      </c>
      <c r="G1244" t="s">
        <v>120</v>
      </c>
      <c r="H1244" t="s">
        <v>57</v>
      </c>
      <c r="I1244" t="s">
        <v>26</v>
      </c>
      <c r="J1244" t="s">
        <v>13981</v>
      </c>
      <c r="K1244" t="s">
        <v>28</v>
      </c>
    </row>
    <row r="1245" spans="1:11" x14ac:dyDescent="0.35">
      <c r="A1245">
        <v>4900</v>
      </c>
      <c r="B1245" t="s">
        <v>13982</v>
      </c>
      <c r="C1245">
        <v>29</v>
      </c>
      <c r="D1245" t="s">
        <v>13983</v>
      </c>
      <c r="E1245" t="s">
        <v>32</v>
      </c>
      <c r="F1245" t="s">
        <v>57</v>
      </c>
      <c r="G1245" t="s">
        <v>80</v>
      </c>
      <c r="H1245" t="s">
        <v>32</v>
      </c>
      <c r="I1245" t="s">
        <v>63</v>
      </c>
      <c r="J1245" t="s">
        <v>13984</v>
      </c>
      <c r="K1245" t="s">
        <v>76</v>
      </c>
    </row>
    <row r="1246" spans="1:11" x14ac:dyDescent="0.35">
      <c r="A1246">
        <v>4902</v>
      </c>
      <c r="B1246" t="s">
        <v>13988</v>
      </c>
      <c r="C1246">
        <v>29</v>
      </c>
      <c r="D1246" t="s">
        <v>13989</v>
      </c>
      <c r="E1246" t="s">
        <v>57</v>
      </c>
      <c r="F1246" t="s">
        <v>31</v>
      </c>
      <c r="G1246" t="s">
        <v>41</v>
      </c>
      <c r="H1246" t="s">
        <v>42</v>
      </c>
      <c r="I1246" t="s">
        <v>153</v>
      </c>
      <c r="J1246">
        <f>1-13-114-4869</f>
        <v>-4995</v>
      </c>
      <c r="K1246" t="s">
        <v>44</v>
      </c>
    </row>
    <row r="1247" spans="1:11" x14ac:dyDescent="0.35">
      <c r="A1247">
        <v>4919</v>
      </c>
      <c r="B1247" t="s">
        <v>14035</v>
      </c>
      <c r="C1247">
        <v>29</v>
      </c>
      <c r="D1247" t="s">
        <v>14036</v>
      </c>
      <c r="E1247" t="s">
        <v>169</v>
      </c>
      <c r="F1247" t="s">
        <v>34</v>
      </c>
      <c r="G1247" t="s">
        <v>80</v>
      </c>
      <c r="H1247" t="s">
        <v>32</v>
      </c>
      <c r="I1247" t="s">
        <v>88</v>
      </c>
      <c r="J1247" t="s">
        <v>14037</v>
      </c>
      <c r="K1247" t="s">
        <v>37</v>
      </c>
    </row>
    <row r="1248" spans="1:11" x14ac:dyDescent="0.35">
      <c r="A1248">
        <v>4923</v>
      </c>
      <c r="B1248" t="s">
        <v>14046</v>
      </c>
      <c r="C1248">
        <v>29</v>
      </c>
      <c r="D1248" t="s">
        <v>14047</v>
      </c>
      <c r="E1248" t="s">
        <v>13</v>
      </c>
      <c r="F1248" t="s">
        <v>13</v>
      </c>
      <c r="G1248" t="s">
        <v>120</v>
      </c>
      <c r="H1248" t="s">
        <v>57</v>
      </c>
      <c r="I1248" t="s">
        <v>53</v>
      </c>
      <c r="J1248" t="s">
        <v>14048</v>
      </c>
      <c r="K1248" t="s">
        <v>37</v>
      </c>
    </row>
    <row r="1249" spans="1:11" x14ac:dyDescent="0.35">
      <c r="A1249">
        <v>4925</v>
      </c>
      <c r="B1249" t="s">
        <v>14052</v>
      </c>
      <c r="C1249">
        <v>29</v>
      </c>
      <c r="D1249" t="s">
        <v>14053</v>
      </c>
      <c r="E1249" t="s">
        <v>22</v>
      </c>
      <c r="F1249" t="s">
        <v>13</v>
      </c>
      <c r="G1249" t="s">
        <v>80</v>
      </c>
      <c r="H1249" t="s">
        <v>32</v>
      </c>
      <c r="I1249" t="s">
        <v>116</v>
      </c>
      <c r="J1249" t="s">
        <v>14054</v>
      </c>
      <c r="K1249" t="s">
        <v>76</v>
      </c>
    </row>
    <row r="1250" spans="1:11" x14ac:dyDescent="0.35">
      <c r="A1250">
        <v>4928</v>
      </c>
      <c r="B1250" t="s">
        <v>14061</v>
      </c>
      <c r="C1250">
        <v>29</v>
      </c>
      <c r="D1250" t="s">
        <v>14062</v>
      </c>
      <c r="E1250" t="s">
        <v>133</v>
      </c>
      <c r="F1250" t="s">
        <v>14</v>
      </c>
      <c r="G1250" t="s">
        <v>52</v>
      </c>
      <c r="H1250" t="s">
        <v>13</v>
      </c>
      <c r="I1250" t="s">
        <v>68</v>
      </c>
      <c r="J1250" t="s">
        <v>14063</v>
      </c>
      <c r="K1250" t="s">
        <v>44</v>
      </c>
    </row>
    <row r="1251" spans="1:11" x14ac:dyDescent="0.35">
      <c r="A1251">
        <v>4939</v>
      </c>
      <c r="B1251" t="s">
        <v>14093</v>
      </c>
      <c r="C1251">
        <v>29</v>
      </c>
      <c r="D1251" t="s">
        <v>14094</v>
      </c>
      <c r="E1251" t="s">
        <v>16</v>
      </c>
      <c r="F1251" t="s">
        <v>16</v>
      </c>
      <c r="G1251" t="s">
        <v>80</v>
      </c>
      <c r="H1251" t="s">
        <v>32</v>
      </c>
      <c r="I1251" t="s">
        <v>48</v>
      </c>
      <c r="J1251" t="s">
        <v>14095</v>
      </c>
      <c r="K1251" t="s">
        <v>37</v>
      </c>
    </row>
    <row r="1252" spans="1:11" x14ac:dyDescent="0.35">
      <c r="A1252">
        <v>4951</v>
      </c>
      <c r="B1252" t="s">
        <v>14123</v>
      </c>
      <c r="C1252">
        <v>29</v>
      </c>
      <c r="D1252" t="s">
        <v>14124</v>
      </c>
      <c r="E1252" t="s">
        <v>101</v>
      </c>
      <c r="F1252" t="s">
        <v>67</v>
      </c>
      <c r="G1252" t="s">
        <v>62</v>
      </c>
      <c r="H1252" t="s">
        <v>23</v>
      </c>
      <c r="I1252" t="s">
        <v>58</v>
      </c>
      <c r="J1252" t="s">
        <v>14125</v>
      </c>
      <c r="K1252" t="s">
        <v>44</v>
      </c>
    </row>
    <row r="1253" spans="1:11" x14ac:dyDescent="0.35">
      <c r="A1253">
        <v>4972</v>
      </c>
      <c r="B1253" t="s">
        <v>14186</v>
      </c>
      <c r="C1253">
        <v>29</v>
      </c>
      <c r="D1253" t="s">
        <v>14187</v>
      </c>
      <c r="E1253" t="s">
        <v>101</v>
      </c>
      <c r="F1253" t="s">
        <v>133</v>
      </c>
      <c r="G1253" t="s">
        <v>80</v>
      </c>
      <c r="H1253" t="s">
        <v>32</v>
      </c>
      <c r="I1253" t="s">
        <v>170</v>
      </c>
      <c r="J1253">
        <v>2985410759</v>
      </c>
      <c r="K1253" t="s">
        <v>19</v>
      </c>
    </row>
    <row r="1254" spans="1:11" x14ac:dyDescent="0.35">
      <c r="A1254">
        <v>5005</v>
      </c>
      <c r="B1254" t="s">
        <v>14276</v>
      </c>
      <c r="C1254">
        <v>29</v>
      </c>
      <c r="D1254" t="s">
        <v>14277</v>
      </c>
      <c r="E1254" t="s">
        <v>40</v>
      </c>
      <c r="F1254" t="s">
        <v>32</v>
      </c>
      <c r="G1254" t="s">
        <v>24</v>
      </c>
      <c r="H1254" t="s">
        <v>25</v>
      </c>
      <c r="I1254" t="s">
        <v>88</v>
      </c>
      <c r="J1254" t="s">
        <v>14278</v>
      </c>
      <c r="K1254" t="s">
        <v>44</v>
      </c>
    </row>
    <row r="1255" spans="1:11" x14ac:dyDescent="0.35">
      <c r="A1255">
        <v>5039</v>
      </c>
      <c r="B1255" t="s">
        <v>14369</v>
      </c>
      <c r="C1255">
        <v>29</v>
      </c>
      <c r="D1255" t="s">
        <v>14370</v>
      </c>
      <c r="E1255" t="s">
        <v>25</v>
      </c>
      <c r="F1255" t="s">
        <v>22</v>
      </c>
      <c r="G1255" t="s">
        <v>15</v>
      </c>
      <c r="H1255" t="s">
        <v>16</v>
      </c>
      <c r="I1255" t="s">
        <v>26</v>
      </c>
      <c r="J1255" t="s">
        <v>14371</v>
      </c>
      <c r="K1255" t="s">
        <v>44</v>
      </c>
    </row>
    <row r="1256" spans="1:11" x14ac:dyDescent="0.35">
      <c r="A1256">
        <v>5062</v>
      </c>
      <c r="B1256" t="s">
        <v>14432</v>
      </c>
      <c r="C1256">
        <v>29</v>
      </c>
      <c r="D1256" t="s">
        <v>14433</v>
      </c>
      <c r="E1256" t="s">
        <v>42</v>
      </c>
      <c r="F1256" t="s">
        <v>16</v>
      </c>
      <c r="G1256" t="s">
        <v>87</v>
      </c>
      <c r="H1256" t="s">
        <v>79</v>
      </c>
      <c r="I1256" t="s">
        <v>153</v>
      </c>
      <c r="J1256" t="s">
        <v>14434</v>
      </c>
      <c r="K1256" t="s">
        <v>44</v>
      </c>
    </row>
    <row r="1257" spans="1:11" x14ac:dyDescent="0.35">
      <c r="A1257">
        <v>5079</v>
      </c>
      <c r="B1257" t="s">
        <v>14480</v>
      </c>
      <c r="C1257">
        <v>29</v>
      </c>
      <c r="D1257" t="s">
        <v>14481</v>
      </c>
      <c r="E1257" t="s">
        <v>177</v>
      </c>
      <c r="F1257" t="s">
        <v>149</v>
      </c>
      <c r="G1257" t="s">
        <v>62</v>
      </c>
      <c r="H1257" t="s">
        <v>23</v>
      </c>
      <c r="I1257" t="s">
        <v>35</v>
      </c>
      <c r="J1257" t="s">
        <v>14482</v>
      </c>
      <c r="K1257" t="s">
        <v>37</v>
      </c>
    </row>
    <row r="1258" spans="1:11" x14ac:dyDescent="0.35">
      <c r="A1258">
        <v>5086</v>
      </c>
      <c r="B1258" t="s">
        <v>14500</v>
      </c>
      <c r="C1258">
        <v>29</v>
      </c>
      <c r="D1258" t="s">
        <v>14501</v>
      </c>
      <c r="E1258" t="s">
        <v>57</v>
      </c>
      <c r="F1258" t="s">
        <v>177</v>
      </c>
      <c r="G1258" t="s">
        <v>52</v>
      </c>
      <c r="H1258" t="s">
        <v>13</v>
      </c>
      <c r="I1258" t="s">
        <v>35</v>
      </c>
      <c r="J1258" t="s">
        <v>14502</v>
      </c>
      <c r="K1258" t="s">
        <v>28</v>
      </c>
    </row>
    <row r="1259" spans="1:11" x14ac:dyDescent="0.35">
      <c r="A1259">
        <v>5101</v>
      </c>
      <c r="B1259" t="s">
        <v>14543</v>
      </c>
      <c r="C1259">
        <v>29</v>
      </c>
      <c r="D1259" t="s">
        <v>14544</v>
      </c>
      <c r="E1259" t="s">
        <v>32</v>
      </c>
      <c r="F1259" t="s">
        <v>22</v>
      </c>
      <c r="G1259" t="s">
        <v>62</v>
      </c>
      <c r="H1259" t="s">
        <v>23</v>
      </c>
      <c r="I1259" t="s">
        <v>146</v>
      </c>
      <c r="J1259" t="s">
        <v>14545</v>
      </c>
      <c r="K1259" t="s">
        <v>19</v>
      </c>
    </row>
    <row r="1260" spans="1:11" x14ac:dyDescent="0.35">
      <c r="A1260">
        <v>5105</v>
      </c>
      <c r="B1260" t="s">
        <v>14555</v>
      </c>
      <c r="C1260">
        <v>29</v>
      </c>
      <c r="D1260" t="s">
        <v>14556</v>
      </c>
      <c r="E1260" t="s">
        <v>16</v>
      </c>
      <c r="F1260" t="s">
        <v>34</v>
      </c>
      <c r="G1260" t="s">
        <v>120</v>
      </c>
      <c r="H1260" t="s">
        <v>57</v>
      </c>
      <c r="I1260" t="s">
        <v>48</v>
      </c>
      <c r="J1260" t="s">
        <v>14557</v>
      </c>
      <c r="K1260" t="s">
        <v>28</v>
      </c>
    </row>
    <row r="1261" spans="1:11" x14ac:dyDescent="0.35">
      <c r="A1261">
        <v>5112</v>
      </c>
      <c r="B1261" t="s">
        <v>14576</v>
      </c>
      <c r="C1261">
        <v>29</v>
      </c>
      <c r="D1261" t="s">
        <v>14577</v>
      </c>
      <c r="E1261" t="s">
        <v>57</v>
      </c>
      <c r="F1261" t="s">
        <v>22</v>
      </c>
      <c r="G1261" t="s">
        <v>15</v>
      </c>
      <c r="H1261" t="s">
        <v>16</v>
      </c>
      <c r="I1261" t="s">
        <v>26</v>
      </c>
      <c r="J1261">
        <f>1-384-764-9518</f>
        <v>-10665</v>
      </c>
      <c r="K1261" t="s">
        <v>28</v>
      </c>
    </row>
    <row r="1262" spans="1:11" x14ac:dyDescent="0.35">
      <c r="A1262">
        <v>5117</v>
      </c>
      <c r="B1262" t="s">
        <v>14586</v>
      </c>
      <c r="C1262">
        <v>29</v>
      </c>
      <c r="D1262" t="s">
        <v>14587</v>
      </c>
      <c r="E1262" t="s">
        <v>40</v>
      </c>
      <c r="F1262" t="s">
        <v>177</v>
      </c>
      <c r="G1262" t="s">
        <v>33</v>
      </c>
      <c r="H1262" t="s">
        <v>34</v>
      </c>
      <c r="I1262" t="s">
        <v>35</v>
      </c>
      <c r="J1262" t="s">
        <v>14588</v>
      </c>
      <c r="K1262" t="s">
        <v>19</v>
      </c>
    </row>
    <row r="1263" spans="1:11" x14ac:dyDescent="0.35">
      <c r="A1263">
        <v>5120</v>
      </c>
      <c r="B1263" t="s">
        <v>14595</v>
      </c>
      <c r="C1263">
        <v>29</v>
      </c>
      <c r="D1263" t="s">
        <v>14596</v>
      </c>
      <c r="E1263" t="s">
        <v>133</v>
      </c>
      <c r="F1263" t="s">
        <v>25</v>
      </c>
      <c r="G1263" t="s">
        <v>15</v>
      </c>
      <c r="H1263" t="s">
        <v>16</v>
      </c>
      <c r="I1263" t="s">
        <v>88</v>
      </c>
      <c r="J1263" t="s">
        <v>14597</v>
      </c>
      <c r="K1263" t="s">
        <v>28</v>
      </c>
    </row>
    <row r="1264" spans="1:11" x14ac:dyDescent="0.35">
      <c r="A1264">
        <v>5139</v>
      </c>
      <c r="B1264" t="s">
        <v>14647</v>
      </c>
      <c r="C1264">
        <v>29</v>
      </c>
      <c r="D1264" t="s">
        <v>14648</v>
      </c>
      <c r="E1264" t="s">
        <v>23</v>
      </c>
      <c r="F1264" t="s">
        <v>67</v>
      </c>
      <c r="G1264" t="s">
        <v>62</v>
      </c>
      <c r="H1264" t="s">
        <v>23</v>
      </c>
      <c r="I1264" t="s">
        <v>91</v>
      </c>
      <c r="J1264" t="s">
        <v>14649</v>
      </c>
      <c r="K1264" t="s">
        <v>44</v>
      </c>
    </row>
    <row r="1265" spans="1:11" x14ac:dyDescent="0.35">
      <c r="A1265">
        <v>5158</v>
      </c>
      <c r="B1265" t="s">
        <v>14703</v>
      </c>
      <c r="C1265">
        <v>29</v>
      </c>
      <c r="D1265" t="s">
        <v>14704</v>
      </c>
      <c r="E1265" t="s">
        <v>34</v>
      </c>
      <c r="F1265" t="s">
        <v>16</v>
      </c>
      <c r="G1265" t="s">
        <v>41</v>
      </c>
      <c r="H1265" t="s">
        <v>42</v>
      </c>
      <c r="I1265" t="s">
        <v>146</v>
      </c>
      <c r="J1265" t="s">
        <v>14705</v>
      </c>
      <c r="K1265" t="s">
        <v>37</v>
      </c>
    </row>
    <row r="1266" spans="1:11" x14ac:dyDescent="0.35">
      <c r="A1266">
        <v>5170</v>
      </c>
      <c r="B1266" t="s">
        <v>14736</v>
      </c>
      <c r="C1266">
        <v>29</v>
      </c>
      <c r="D1266" t="s">
        <v>14737</v>
      </c>
      <c r="E1266" t="s">
        <v>34</v>
      </c>
      <c r="F1266" t="s">
        <v>34</v>
      </c>
      <c r="G1266" t="s">
        <v>47</v>
      </c>
      <c r="H1266" t="s">
        <v>31</v>
      </c>
      <c r="I1266" t="s">
        <v>63</v>
      </c>
      <c r="J1266">
        <v>7907253228</v>
      </c>
      <c r="K1266" t="s">
        <v>19</v>
      </c>
    </row>
    <row r="1267" spans="1:11" x14ac:dyDescent="0.35">
      <c r="A1267">
        <v>5176</v>
      </c>
      <c r="B1267" t="s">
        <v>14752</v>
      </c>
      <c r="C1267">
        <v>29</v>
      </c>
      <c r="D1267" t="s">
        <v>14753</v>
      </c>
      <c r="E1267" t="s">
        <v>13</v>
      </c>
      <c r="F1267" t="s">
        <v>133</v>
      </c>
      <c r="G1267" t="s">
        <v>80</v>
      </c>
      <c r="H1267" t="s">
        <v>32</v>
      </c>
      <c r="I1267" t="s">
        <v>116</v>
      </c>
      <c r="J1267" t="s">
        <v>14754</v>
      </c>
      <c r="K1267" t="s">
        <v>28</v>
      </c>
    </row>
    <row r="1268" spans="1:11" x14ac:dyDescent="0.35">
      <c r="A1268">
        <v>5187</v>
      </c>
      <c r="B1268" t="s">
        <v>14782</v>
      </c>
      <c r="C1268">
        <v>29</v>
      </c>
      <c r="D1268" t="s">
        <v>14783</v>
      </c>
      <c r="E1268" t="s">
        <v>177</v>
      </c>
      <c r="F1268" t="s">
        <v>16</v>
      </c>
      <c r="G1268" t="s">
        <v>62</v>
      </c>
      <c r="H1268" t="s">
        <v>23</v>
      </c>
      <c r="I1268" t="s">
        <v>26</v>
      </c>
      <c r="J1268" t="s">
        <v>14784</v>
      </c>
      <c r="K1268" t="s">
        <v>19</v>
      </c>
    </row>
    <row r="1269" spans="1:11" x14ac:dyDescent="0.35">
      <c r="A1269">
        <v>5191</v>
      </c>
      <c r="B1269" t="s">
        <v>14794</v>
      </c>
      <c r="C1269">
        <v>29</v>
      </c>
      <c r="D1269" t="s">
        <v>14795</v>
      </c>
      <c r="E1269" t="s">
        <v>32</v>
      </c>
      <c r="F1269" t="s">
        <v>16</v>
      </c>
      <c r="G1269" t="s">
        <v>87</v>
      </c>
      <c r="H1269" t="s">
        <v>79</v>
      </c>
      <c r="I1269" t="s">
        <v>116</v>
      </c>
      <c r="J1269">
        <v>7645682002</v>
      </c>
      <c r="K1269" t="s">
        <v>28</v>
      </c>
    </row>
    <row r="1270" spans="1:11" x14ac:dyDescent="0.35">
      <c r="A1270">
        <v>5192</v>
      </c>
      <c r="B1270" t="s">
        <v>14796</v>
      </c>
      <c r="C1270">
        <v>29</v>
      </c>
      <c r="D1270" t="s">
        <v>14797</v>
      </c>
      <c r="E1270" t="s">
        <v>31</v>
      </c>
      <c r="F1270" t="s">
        <v>67</v>
      </c>
      <c r="G1270" t="s">
        <v>52</v>
      </c>
      <c r="H1270" t="s">
        <v>13</v>
      </c>
      <c r="I1270" t="s">
        <v>26</v>
      </c>
      <c r="J1270" t="s">
        <v>14798</v>
      </c>
      <c r="K1270" t="s">
        <v>37</v>
      </c>
    </row>
    <row r="1271" spans="1:11" x14ac:dyDescent="0.35">
      <c r="A1271">
        <v>5193</v>
      </c>
      <c r="B1271" t="s">
        <v>14799</v>
      </c>
      <c r="C1271">
        <v>29</v>
      </c>
      <c r="D1271" t="s">
        <v>14800</v>
      </c>
      <c r="E1271" t="s">
        <v>31</v>
      </c>
      <c r="F1271" t="s">
        <v>177</v>
      </c>
      <c r="G1271" t="s">
        <v>33</v>
      </c>
      <c r="H1271" t="s">
        <v>34</v>
      </c>
      <c r="I1271" t="s">
        <v>58</v>
      </c>
      <c r="J1271" t="s">
        <v>14801</v>
      </c>
      <c r="K1271" t="s">
        <v>76</v>
      </c>
    </row>
    <row r="1272" spans="1:11" x14ac:dyDescent="0.35">
      <c r="A1272">
        <v>5198</v>
      </c>
      <c r="B1272" t="s">
        <v>14814</v>
      </c>
      <c r="C1272">
        <v>29</v>
      </c>
      <c r="D1272" t="s">
        <v>14815</v>
      </c>
      <c r="E1272" t="s">
        <v>32</v>
      </c>
      <c r="F1272" t="s">
        <v>79</v>
      </c>
      <c r="G1272" t="s">
        <v>15</v>
      </c>
      <c r="H1272" t="s">
        <v>16</v>
      </c>
      <c r="I1272" t="s">
        <v>153</v>
      </c>
      <c r="J1272" t="s">
        <v>14816</v>
      </c>
      <c r="K1272" t="s">
        <v>37</v>
      </c>
    </row>
    <row r="1273" spans="1:11" x14ac:dyDescent="0.35">
      <c r="A1273">
        <v>5209</v>
      </c>
      <c r="B1273" t="s">
        <v>14844</v>
      </c>
      <c r="C1273">
        <v>29</v>
      </c>
      <c r="D1273" t="s">
        <v>14845</v>
      </c>
      <c r="E1273" t="s">
        <v>13</v>
      </c>
      <c r="F1273" t="s">
        <v>79</v>
      </c>
      <c r="G1273" t="s">
        <v>24</v>
      </c>
      <c r="H1273" t="s">
        <v>25</v>
      </c>
      <c r="I1273" t="s">
        <v>58</v>
      </c>
      <c r="J1273" t="s">
        <v>14846</v>
      </c>
      <c r="K1273" t="s">
        <v>28</v>
      </c>
    </row>
    <row r="1274" spans="1:11" x14ac:dyDescent="0.35">
      <c r="A1274">
        <v>5213</v>
      </c>
      <c r="B1274" t="s">
        <v>14856</v>
      </c>
      <c r="C1274">
        <v>29</v>
      </c>
      <c r="D1274" t="s">
        <v>14857</v>
      </c>
      <c r="E1274" t="s">
        <v>149</v>
      </c>
      <c r="F1274" t="s">
        <v>31</v>
      </c>
      <c r="G1274" t="s">
        <v>33</v>
      </c>
      <c r="H1274" t="s">
        <v>34</v>
      </c>
      <c r="I1274" t="s">
        <v>116</v>
      </c>
      <c r="J1274" t="s">
        <v>14858</v>
      </c>
      <c r="K1274" t="s">
        <v>37</v>
      </c>
    </row>
    <row r="1275" spans="1:11" x14ac:dyDescent="0.35">
      <c r="A1275">
        <v>5214</v>
      </c>
      <c r="B1275" t="s">
        <v>14859</v>
      </c>
      <c r="C1275">
        <v>29</v>
      </c>
      <c r="D1275" t="s">
        <v>14860</v>
      </c>
      <c r="E1275" t="s">
        <v>133</v>
      </c>
      <c r="F1275" t="s">
        <v>42</v>
      </c>
      <c r="G1275" t="s">
        <v>87</v>
      </c>
      <c r="H1275" t="s">
        <v>79</v>
      </c>
      <c r="I1275" t="s">
        <v>91</v>
      </c>
      <c r="J1275" t="s">
        <v>14861</v>
      </c>
      <c r="K1275" t="s">
        <v>44</v>
      </c>
    </row>
    <row r="1276" spans="1:11" x14ac:dyDescent="0.35">
      <c r="A1276">
        <v>5218</v>
      </c>
      <c r="B1276" t="s">
        <v>14871</v>
      </c>
      <c r="C1276">
        <v>29</v>
      </c>
      <c r="D1276" t="s">
        <v>14872</v>
      </c>
      <c r="E1276" t="s">
        <v>31</v>
      </c>
      <c r="F1276" t="s">
        <v>32</v>
      </c>
      <c r="G1276" t="s">
        <v>41</v>
      </c>
      <c r="H1276" t="s">
        <v>42</v>
      </c>
      <c r="I1276" t="s">
        <v>17</v>
      </c>
      <c r="J1276" t="s">
        <v>14873</v>
      </c>
      <c r="K1276" t="s">
        <v>44</v>
      </c>
    </row>
    <row r="1277" spans="1:11" x14ac:dyDescent="0.35">
      <c r="A1277">
        <v>5223</v>
      </c>
      <c r="B1277" t="s">
        <v>14885</v>
      </c>
      <c r="C1277">
        <v>29</v>
      </c>
      <c r="D1277" t="s">
        <v>14886</v>
      </c>
      <c r="E1277" t="s">
        <v>32</v>
      </c>
      <c r="F1277" t="s">
        <v>23</v>
      </c>
      <c r="G1277" t="s">
        <v>80</v>
      </c>
      <c r="H1277" t="s">
        <v>32</v>
      </c>
      <c r="I1277" t="s">
        <v>153</v>
      </c>
      <c r="J1277" t="s">
        <v>14887</v>
      </c>
      <c r="K1277" t="s">
        <v>37</v>
      </c>
    </row>
    <row r="1278" spans="1:11" x14ac:dyDescent="0.35">
      <c r="A1278">
        <v>5226</v>
      </c>
      <c r="B1278" t="s">
        <v>14894</v>
      </c>
      <c r="C1278">
        <v>29</v>
      </c>
      <c r="D1278" t="s">
        <v>14895</v>
      </c>
      <c r="E1278" t="s">
        <v>149</v>
      </c>
      <c r="F1278" t="s">
        <v>42</v>
      </c>
      <c r="G1278" t="s">
        <v>120</v>
      </c>
      <c r="H1278" t="s">
        <v>57</v>
      </c>
      <c r="I1278" t="s">
        <v>88</v>
      </c>
      <c r="J1278">
        <v>6933582542</v>
      </c>
      <c r="K1278" t="s">
        <v>44</v>
      </c>
    </row>
    <row r="1279" spans="1:11" x14ac:dyDescent="0.35">
      <c r="A1279">
        <v>5229</v>
      </c>
      <c r="B1279" t="s">
        <v>14901</v>
      </c>
      <c r="C1279">
        <v>29</v>
      </c>
      <c r="D1279" t="s">
        <v>14902</v>
      </c>
      <c r="E1279" t="s">
        <v>23</v>
      </c>
      <c r="F1279" t="s">
        <v>16</v>
      </c>
      <c r="G1279" t="s">
        <v>15</v>
      </c>
      <c r="H1279" t="s">
        <v>16</v>
      </c>
      <c r="I1279" t="s">
        <v>26</v>
      </c>
      <c r="J1279">
        <v>1917019552</v>
      </c>
      <c r="K1279" t="s">
        <v>37</v>
      </c>
    </row>
    <row r="1280" spans="1:11" x14ac:dyDescent="0.35">
      <c r="A1280">
        <v>5231</v>
      </c>
      <c r="B1280" t="s">
        <v>14905</v>
      </c>
      <c r="C1280">
        <v>29</v>
      </c>
      <c r="D1280" t="s">
        <v>14906</v>
      </c>
      <c r="E1280" t="s">
        <v>79</v>
      </c>
      <c r="F1280" t="s">
        <v>34</v>
      </c>
      <c r="G1280" t="s">
        <v>87</v>
      </c>
      <c r="H1280" t="s">
        <v>79</v>
      </c>
      <c r="I1280" t="s">
        <v>153</v>
      </c>
      <c r="J1280" t="s">
        <v>14907</v>
      </c>
      <c r="K1280" t="s">
        <v>19</v>
      </c>
    </row>
    <row r="1281" spans="1:11" x14ac:dyDescent="0.35">
      <c r="A1281">
        <v>5249</v>
      </c>
      <c r="B1281" t="s">
        <v>14956</v>
      </c>
      <c r="C1281">
        <v>29</v>
      </c>
      <c r="D1281" t="s">
        <v>14957</v>
      </c>
      <c r="E1281" t="s">
        <v>23</v>
      </c>
      <c r="F1281" t="s">
        <v>32</v>
      </c>
      <c r="G1281" t="s">
        <v>80</v>
      </c>
      <c r="H1281" t="s">
        <v>32</v>
      </c>
      <c r="I1281" t="s">
        <v>102</v>
      </c>
      <c r="J1281" t="s">
        <v>14958</v>
      </c>
      <c r="K1281" t="s">
        <v>37</v>
      </c>
    </row>
    <row r="1282" spans="1:11" x14ac:dyDescent="0.35">
      <c r="A1282">
        <v>5262</v>
      </c>
      <c r="B1282" t="s">
        <v>14992</v>
      </c>
      <c r="C1282">
        <v>29</v>
      </c>
      <c r="D1282" t="s">
        <v>14993</v>
      </c>
      <c r="E1282" t="s">
        <v>177</v>
      </c>
      <c r="F1282" t="s">
        <v>16</v>
      </c>
      <c r="G1282" t="s">
        <v>15</v>
      </c>
      <c r="H1282" t="s">
        <v>16</v>
      </c>
      <c r="I1282" t="s">
        <v>88</v>
      </c>
      <c r="J1282" t="s">
        <v>14994</v>
      </c>
      <c r="K1282" t="s">
        <v>28</v>
      </c>
    </row>
    <row r="1283" spans="1:11" x14ac:dyDescent="0.35">
      <c r="A1283">
        <v>5265</v>
      </c>
      <c r="B1283" t="s">
        <v>15000</v>
      </c>
      <c r="C1283">
        <v>29</v>
      </c>
      <c r="D1283" t="s">
        <v>15001</v>
      </c>
      <c r="E1283" t="s">
        <v>22</v>
      </c>
      <c r="F1283" t="s">
        <v>31</v>
      </c>
      <c r="G1283" t="s">
        <v>47</v>
      </c>
      <c r="H1283" t="s">
        <v>31</v>
      </c>
      <c r="I1283" t="s">
        <v>88</v>
      </c>
      <c r="J1283" t="s">
        <v>15002</v>
      </c>
      <c r="K1283" t="s">
        <v>37</v>
      </c>
    </row>
    <row r="1284" spans="1:11" x14ac:dyDescent="0.35">
      <c r="A1284">
        <v>5266</v>
      </c>
      <c r="B1284" t="s">
        <v>15003</v>
      </c>
      <c r="C1284">
        <v>29</v>
      </c>
      <c r="D1284" t="s">
        <v>15004</v>
      </c>
      <c r="E1284" t="s">
        <v>13</v>
      </c>
      <c r="F1284" t="s">
        <v>79</v>
      </c>
      <c r="G1284" t="s">
        <v>52</v>
      </c>
      <c r="H1284" t="s">
        <v>13</v>
      </c>
      <c r="I1284" t="s">
        <v>91</v>
      </c>
      <c r="J1284" t="s">
        <v>15005</v>
      </c>
      <c r="K1284" t="s">
        <v>76</v>
      </c>
    </row>
    <row r="1285" spans="1:11" x14ac:dyDescent="0.35">
      <c r="A1285">
        <v>5268</v>
      </c>
      <c r="B1285" t="s">
        <v>15009</v>
      </c>
      <c r="C1285">
        <v>29</v>
      </c>
      <c r="D1285" t="s">
        <v>15010</v>
      </c>
      <c r="E1285" t="s">
        <v>40</v>
      </c>
      <c r="F1285" t="s">
        <v>169</v>
      </c>
      <c r="G1285" t="s">
        <v>24</v>
      </c>
      <c r="H1285" t="s">
        <v>25</v>
      </c>
      <c r="I1285" t="s">
        <v>116</v>
      </c>
      <c r="J1285" t="s">
        <v>15011</v>
      </c>
      <c r="K1285" t="s">
        <v>37</v>
      </c>
    </row>
    <row r="1286" spans="1:11" x14ac:dyDescent="0.35">
      <c r="A1286">
        <v>5272</v>
      </c>
      <c r="B1286" t="s">
        <v>15020</v>
      </c>
      <c r="C1286">
        <v>29</v>
      </c>
      <c r="D1286" t="s">
        <v>15021</v>
      </c>
      <c r="E1286" t="s">
        <v>133</v>
      </c>
      <c r="F1286" t="s">
        <v>67</v>
      </c>
      <c r="G1286" t="s">
        <v>87</v>
      </c>
      <c r="H1286" t="s">
        <v>79</v>
      </c>
      <c r="I1286" t="s">
        <v>48</v>
      </c>
      <c r="J1286" t="s">
        <v>15022</v>
      </c>
      <c r="K1286" t="s">
        <v>44</v>
      </c>
    </row>
    <row r="1287" spans="1:11" x14ac:dyDescent="0.35">
      <c r="A1287">
        <v>5283</v>
      </c>
      <c r="B1287" t="s">
        <v>15052</v>
      </c>
      <c r="C1287">
        <v>29</v>
      </c>
      <c r="D1287" t="s">
        <v>15053</v>
      </c>
      <c r="E1287" t="s">
        <v>101</v>
      </c>
      <c r="F1287" t="s">
        <v>177</v>
      </c>
      <c r="G1287" t="s">
        <v>62</v>
      </c>
      <c r="H1287" t="s">
        <v>23</v>
      </c>
      <c r="I1287" t="s">
        <v>63</v>
      </c>
      <c r="J1287" t="s">
        <v>15054</v>
      </c>
      <c r="K1287" t="s">
        <v>44</v>
      </c>
    </row>
    <row r="1288" spans="1:11" x14ac:dyDescent="0.35">
      <c r="A1288">
        <v>5290</v>
      </c>
      <c r="B1288" t="s">
        <v>15071</v>
      </c>
      <c r="C1288">
        <v>29</v>
      </c>
      <c r="D1288" t="s">
        <v>15072</v>
      </c>
      <c r="E1288" t="s">
        <v>101</v>
      </c>
      <c r="F1288" t="s">
        <v>16</v>
      </c>
      <c r="G1288" t="s">
        <v>15</v>
      </c>
      <c r="H1288" t="s">
        <v>16</v>
      </c>
      <c r="I1288" t="s">
        <v>146</v>
      </c>
      <c r="J1288" t="s">
        <v>15073</v>
      </c>
      <c r="K1288" t="s">
        <v>37</v>
      </c>
    </row>
    <row r="1289" spans="1:11" x14ac:dyDescent="0.35">
      <c r="A1289">
        <v>5299</v>
      </c>
      <c r="B1289" t="s">
        <v>15097</v>
      </c>
      <c r="C1289">
        <v>29</v>
      </c>
      <c r="D1289" t="s">
        <v>15098</v>
      </c>
      <c r="E1289" t="s">
        <v>16</v>
      </c>
      <c r="F1289" t="s">
        <v>32</v>
      </c>
      <c r="G1289" t="s">
        <v>120</v>
      </c>
      <c r="H1289" t="s">
        <v>57</v>
      </c>
      <c r="I1289" t="s">
        <v>58</v>
      </c>
      <c r="J1289" t="s">
        <v>15099</v>
      </c>
      <c r="K1289" t="s">
        <v>37</v>
      </c>
    </row>
    <row r="1290" spans="1:11" x14ac:dyDescent="0.35">
      <c r="A1290">
        <v>5301</v>
      </c>
      <c r="B1290" t="s">
        <v>15103</v>
      </c>
      <c r="C1290">
        <v>29</v>
      </c>
      <c r="D1290" t="s">
        <v>15104</v>
      </c>
      <c r="E1290" t="s">
        <v>42</v>
      </c>
      <c r="F1290" t="s">
        <v>16</v>
      </c>
      <c r="G1290" t="s">
        <v>120</v>
      </c>
      <c r="H1290" t="s">
        <v>57</v>
      </c>
      <c r="I1290" t="s">
        <v>146</v>
      </c>
      <c r="J1290" t="s">
        <v>15105</v>
      </c>
      <c r="K1290" t="s">
        <v>44</v>
      </c>
    </row>
    <row r="1291" spans="1:11" x14ac:dyDescent="0.35">
      <c r="A1291">
        <v>5313</v>
      </c>
      <c r="B1291" t="s">
        <v>15138</v>
      </c>
      <c r="C1291">
        <v>29</v>
      </c>
      <c r="D1291" t="s">
        <v>15139</v>
      </c>
      <c r="E1291" t="s">
        <v>42</v>
      </c>
      <c r="F1291" t="s">
        <v>42</v>
      </c>
      <c r="G1291" t="s">
        <v>33</v>
      </c>
      <c r="H1291" t="s">
        <v>34</v>
      </c>
      <c r="I1291" t="s">
        <v>91</v>
      </c>
      <c r="J1291" t="s">
        <v>15140</v>
      </c>
      <c r="K1291" t="s">
        <v>44</v>
      </c>
    </row>
    <row r="1292" spans="1:11" x14ac:dyDescent="0.35">
      <c r="A1292">
        <v>5318</v>
      </c>
      <c r="B1292" t="s">
        <v>15152</v>
      </c>
      <c r="C1292">
        <v>29</v>
      </c>
      <c r="D1292" t="s">
        <v>15153</v>
      </c>
      <c r="E1292" t="s">
        <v>16</v>
      </c>
      <c r="F1292" t="s">
        <v>34</v>
      </c>
      <c r="G1292" t="s">
        <v>41</v>
      </c>
      <c r="H1292" t="s">
        <v>42</v>
      </c>
      <c r="I1292" t="s">
        <v>170</v>
      </c>
      <c r="J1292" t="s">
        <v>15154</v>
      </c>
      <c r="K1292" t="s">
        <v>28</v>
      </c>
    </row>
    <row r="1293" spans="1:11" x14ac:dyDescent="0.35">
      <c r="A1293">
        <v>5330</v>
      </c>
      <c r="B1293" t="s">
        <v>15186</v>
      </c>
      <c r="C1293">
        <v>29</v>
      </c>
      <c r="D1293" t="s">
        <v>15187</v>
      </c>
      <c r="E1293" t="s">
        <v>16</v>
      </c>
      <c r="F1293" t="s">
        <v>79</v>
      </c>
      <c r="G1293" t="s">
        <v>15</v>
      </c>
      <c r="H1293" t="s">
        <v>16</v>
      </c>
      <c r="I1293" t="s">
        <v>68</v>
      </c>
      <c r="J1293">
        <v>134722384</v>
      </c>
      <c r="K1293" t="s">
        <v>44</v>
      </c>
    </row>
    <row r="1294" spans="1:11" x14ac:dyDescent="0.35">
      <c r="A1294">
        <v>5343</v>
      </c>
      <c r="B1294" t="s">
        <v>15222</v>
      </c>
      <c r="C1294">
        <v>29</v>
      </c>
      <c r="D1294" t="s">
        <v>15223</v>
      </c>
      <c r="E1294" t="s">
        <v>169</v>
      </c>
      <c r="F1294" t="s">
        <v>133</v>
      </c>
      <c r="G1294" t="s">
        <v>15</v>
      </c>
      <c r="H1294" t="s">
        <v>16</v>
      </c>
      <c r="I1294" t="s">
        <v>48</v>
      </c>
      <c r="J1294" t="s">
        <v>15224</v>
      </c>
      <c r="K1294" t="s">
        <v>28</v>
      </c>
    </row>
    <row r="1295" spans="1:11" x14ac:dyDescent="0.35">
      <c r="A1295">
        <v>5346</v>
      </c>
      <c r="B1295" t="s">
        <v>15231</v>
      </c>
      <c r="C1295">
        <v>29</v>
      </c>
      <c r="D1295" t="s">
        <v>15232</v>
      </c>
      <c r="E1295" t="s">
        <v>57</v>
      </c>
      <c r="F1295" t="s">
        <v>201</v>
      </c>
      <c r="G1295" t="s">
        <v>15</v>
      </c>
      <c r="H1295" t="s">
        <v>16</v>
      </c>
      <c r="I1295" t="s">
        <v>170</v>
      </c>
      <c r="J1295" t="s">
        <v>15233</v>
      </c>
      <c r="K1295" t="s">
        <v>19</v>
      </c>
    </row>
    <row r="1296" spans="1:11" x14ac:dyDescent="0.35">
      <c r="A1296">
        <v>5352</v>
      </c>
      <c r="B1296" t="s">
        <v>15248</v>
      </c>
      <c r="C1296">
        <v>29</v>
      </c>
      <c r="D1296" t="s">
        <v>15249</v>
      </c>
      <c r="E1296" t="s">
        <v>40</v>
      </c>
      <c r="F1296" t="s">
        <v>25</v>
      </c>
      <c r="G1296" t="s">
        <v>120</v>
      </c>
      <c r="H1296" t="s">
        <v>57</v>
      </c>
      <c r="I1296" t="s">
        <v>153</v>
      </c>
      <c r="J1296" t="s">
        <v>15250</v>
      </c>
      <c r="K1296" t="s">
        <v>44</v>
      </c>
    </row>
    <row r="1297" spans="1:11" x14ac:dyDescent="0.35">
      <c r="A1297">
        <v>5354</v>
      </c>
      <c r="B1297" t="s">
        <v>15254</v>
      </c>
      <c r="C1297">
        <v>29</v>
      </c>
      <c r="D1297" t="s">
        <v>15255</v>
      </c>
      <c r="E1297" t="s">
        <v>57</v>
      </c>
      <c r="F1297" t="s">
        <v>133</v>
      </c>
      <c r="G1297" t="s">
        <v>52</v>
      </c>
      <c r="H1297" t="s">
        <v>13</v>
      </c>
      <c r="I1297" t="s">
        <v>48</v>
      </c>
      <c r="J1297" t="s">
        <v>15256</v>
      </c>
      <c r="K1297" t="s">
        <v>28</v>
      </c>
    </row>
    <row r="1298" spans="1:11" x14ac:dyDescent="0.35">
      <c r="A1298">
        <v>5369</v>
      </c>
      <c r="B1298" t="s">
        <v>15297</v>
      </c>
      <c r="C1298">
        <v>29</v>
      </c>
      <c r="D1298" t="s">
        <v>15298</v>
      </c>
      <c r="E1298" t="s">
        <v>40</v>
      </c>
      <c r="F1298" t="s">
        <v>169</v>
      </c>
      <c r="G1298" t="s">
        <v>62</v>
      </c>
      <c r="H1298" t="s">
        <v>23</v>
      </c>
      <c r="I1298" t="s">
        <v>91</v>
      </c>
      <c r="J1298" t="s">
        <v>15299</v>
      </c>
      <c r="K1298" t="s">
        <v>76</v>
      </c>
    </row>
    <row r="1299" spans="1:11" x14ac:dyDescent="0.35">
      <c r="A1299">
        <v>5385</v>
      </c>
      <c r="B1299" t="s">
        <v>15341</v>
      </c>
      <c r="C1299">
        <v>29</v>
      </c>
      <c r="D1299" t="s">
        <v>15342</v>
      </c>
      <c r="E1299" t="s">
        <v>101</v>
      </c>
      <c r="F1299" t="s">
        <v>31</v>
      </c>
      <c r="G1299" t="s">
        <v>33</v>
      </c>
      <c r="H1299" t="s">
        <v>34</v>
      </c>
      <c r="I1299" t="s">
        <v>26</v>
      </c>
      <c r="J1299" t="s">
        <v>15343</v>
      </c>
      <c r="K1299" t="s">
        <v>76</v>
      </c>
    </row>
    <row r="1300" spans="1:11" x14ac:dyDescent="0.35">
      <c r="A1300">
        <v>5387</v>
      </c>
      <c r="B1300" t="s">
        <v>15346</v>
      </c>
      <c r="C1300">
        <v>29</v>
      </c>
      <c r="D1300" t="s">
        <v>15347</v>
      </c>
      <c r="E1300" t="s">
        <v>42</v>
      </c>
      <c r="F1300" t="s">
        <v>201</v>
      </c>
      <c r="G1300" t="s">
        <v>24</v>
      </c>
      <c r="H1300" t="s">
        <v>25</v>
      </c>
      <c r="I1300" t="s">
        <v>58</v>
      </c>
      <c r="J1300" t="s">
        <v>15348</v>
      </c>
      <c r="K1300" t="s">
        <v>37</v>
      </c>
    </row>
    <row r="1301" spans="1:11" x14ac:dyDescent="0.35">
      <c r="A1301">
        <v>5392</v>
      </c>
      <c r="B1301" t="s">
        <v>15359</v>
      </c>
      <c r="C1301">
        <v>29</v>
      </c>
      <c r="D1301" t="s">
        <v>15360</v>
      </c>
      <c r="E1301" t="s">
        <v>169</v>
      </c>
      <c r="F1301" t="s">
        <v>22</v>
      </c>
      <c r="G1301" t="s">
        <v>47</v>
      </c>
      <c r="H1301" t="s">
        <v>31</v>
      </c>
      <c r="I1301" t="s">
        <v>53</v>
      </c>
      <c r="J1301" t="s">
        <v>15361</v>
      </c>
      <c r="K1301" t="s">
        <v>37</v>
      </c>
    </row>
    <row r="1302" spans="1:11" x14ac:dyDescent="0.35">
      <c r="A1302">
        <v>5393</v>
      </c>
      <c r="B1302" t="s">
        <v>15362</v>
      </c>
      <c r="C1302">
        <v>29</v>
      </c>
      <c r="D1302" t="s">
        <v>15363</v>
      </c>
      <c r="E1302" t="s">
        <v>79</v>
      </c>
      <c r="F1302" t="s">
        <v>101</v>
      </c>
      <c r="G1302" t="s">
        <v>80</v>
      </c>
      <c r="H1302" t="s">
        <v>32</v>
      </c>
      <c r="I1302" t="s">
        <v>146</v>
      </c>
      <c r="J1302" t="s">
        <v>15364</v>
      </c>
      <c r="K1302" t="s">
        <v>37</v>
      </c>
    </row>
    <row r="1303" spans="1:11" x14ac:dyDescent="0.35">
      <c r="A1303">
        <v>5408</v>
      </c>
      <c r="B1303" t="s">
        <v>15401</v>
      </c>
      <c r="C1303">
        <v>29</v>
      </c>
      <c r="D1303" t="s">
        <v>15402</v>
      </c>
      <c r="E1303" t="s">
        <v>25</v>
      </c>
      <c r="F1303" t="s">
        <v>14</v>
      </c>
      <c r="G1303" t="s">
        <v>15</v>
      </c>
      <c r="H1303" t="s">
        <v>16</v>
      </c>
      <c r="I1303" t="s">
        <v>26</v>
      </c>
      <c r="J1303" t="s">
        <v>15403</v>
      </c>
      <c r="K1303" t="s">
        <v>37</v>
      </c>
    </row>
    <row r="1304" spans="1:11" x14ac:dyDescent="0.35">
      <c r="A1304">
        <v>5422</v>
      </c>
      <c r="B1304" t="s">
        <v>15441</v>
      </c>
      <c r="C1304">
        <v>29</v>
      </c>
      <c r="D1304" t="s">
        <v>15442</v>
      </c>
      <c r="E1304" t="s">
        <v>32</v>
      </c>
      <c r="F1304" t="s">
        <v>79</v>
      </c>
      <c r="G1304" t="s">
        <v>120</v>
      </c>
      <c r="H1304" t="s">
        <v>57</v>
      </c>
      <c r="I1304" t="s">
        <v>116</v>
      </c>
      <c r="J1304" t="s">
        <v>15443</v>
      </c>
      <c r="K1304" t="s">
        <v>28</v>
      </c>
    </row>
    <row r="1305" spans="1:11" x14ac:dyDescent="0.35">
      <c r="A1305">
        <v>5429</v>
      </c>
      <c r="B1305" t="s">
        <v>15462</v>
      </c>
      <c r="C1305">
        <v>29</v>
      </c>
      <c r="D1305" t="s">
        <v>15463</v>
      </c>
      <c r="E1305" t="s">
        <v>79</v>
      </c>
      <c r="F1305" t="s">
        <v>133</v>
      </c>
      <c r="G1305" t="s">
        <v>52</v>
      </c>
      <c r="H1305" t="s">
        <v>13</v>
      </c>
      <c r="I1305" t="s">
        <v>116</v>
      </c>
      <c r="J1305">
        <v>5396998130</v>
      </c>
      <c r="K1305" t="s">
        <v>37</v>
      </c>
    </row>
    <row r="1306" spans="1:11" x14ac:dyDescent="0.35">
      <c r="A1306">
        <v>5432</v>
      </c>
      <c r="B1306" t="s">
        <v>9863</v>
      </c>
      <c r="C1306">
        <v>29</v>
      </c>
      <c r="D1306" t="s">
        <v>15469</v>
      </c>
      <c r="E1306" t="s">
        <v>32</v>
      </c>
      <c r="F1306" t="s">
        <v>42</v>
      </c>
      <c r="G1306" t="s">
        <v>52</v>
      </c>
      <c r="H1306" t="s">
        <v>13</v>
      </c>
      <c r="I1306" t="s">
        <v>48</v>
      </c>
      <c r="J1306" t="s">
        <v>15470</v>
      </c>
      <c r="K1306" t="s">
        <v>19</v>
      </c>
    </row>
    <row r="1307" spans="1:11" x14ac:dyDescent="0.35">
      <c r="A1307">
        <v>5452</v>
      </c>
      <c r="B1307" t="s">
        <v>15525</v>
      </c>
      <c r="C1307">
        <v>29</v>
      </c>
      <c r="D1307" t="s">
        <v>15526</v>
      </c>
      <c r="E1307" t="s">
        <v>57</v>
      </c>
      <c r="F1307" t="s">
        <v>16</v>
      </c>
      <c r="G1307" t="s">
        <v>15</v>
      </c>
      <c r="H1307" t="s">
        <v>16</v>
      </c>
      <c r="I1307" t="s">
        <v>17</v>
      </c>
      <c r="J1307" t="s">
        <v>15527</v>
      </c>
      <c r="K1307" t="s">
        <v>28</v>
      </c>
    </row>
    <row r="1308" spans="1:11" x14ac:dyDescent="0.35">
      <c r="A1308">
        <v>5458</v>
      </c>
      <c r="B1308" t="s">
        <v>15543</v>
      </c>
      <c r="C1308">
        <v>29</v>
      </c>
      <c r="D1308" t="s">
        <v>15544</v>
      </c>
      <c r="E1308" t="s">
        <v>31</v>
      </c>
      <c r="F1308" t="s">
        <v>14</v>
      </c>
      <c r="G1308" t="s">
        <v>33</v>
      </c>
      <c r="H1308" t="s">
        <v>34</v>
      </c>
      <c r="I1308" t="s">
        <v>88</v>
      </c>
      <c r="J1308">
        <f>1-349-512-8601</f>
        <v>-9461</v>
      </c>
      <c r="K1308" t="s">
        <v>28</v>
      </c>
    </row>
    <row r="1309" spans="1:11" x14ac:dyDescent="0.35">
      <c r="A1309">
        <v>5490</v>
      </c>
      <c r="B1309" t="s">
        <v>15635</v>
      </c>
      <c r="C1309">
        <v>29</v>
      </c>
      <c r="D1309" t="s">
        <v>15636</v>
      </c>
      <c r="E1309" t="s">
        <v>57</v>
      </c>
      <c r="F1309" t="s">
        <v>57</v>
      </c>
      <c r="G1309" t="s">
        <v>62</v>
      </c>
      <c r="H1309" t="s">
        <v>23</v>
      </c>
      <c r="I1309" t="s">
        <v>35</v>
      </c>
      <c r="J1309" t="s">
        <v>15637</v>
      </c>
      <c r="K1309" t="s">
        <v>37</v>
      </c>
    </row>
    <row r="1310" spans="1:11" x14ac:dyDescent="0.35">
      <c r="A1310">
        <v>5497</v>
      </c>
      <c r="B1310" t="s">
        <v>15654</v>
      </c>
      <c r="C1310">
        <v>29</v>
      </c>
      <c r="D1310" t="s">
        <v>15655</v>
      </c>
      <c r="E1310" t="s">
        <v>169</v>
      </c>
      <c r="F1310" t="s">
        <v>101</v>
      </c>
      <c r="G1310" t="s">
        <v>62</v>
      </c>
      <c r="H1310" t="s">
        <v>23</v>
      </c>
      <c r="I1310" t="s">
        <v>26</v>
      </c>
      <c r="J1310">
        <v>5586654951</v>
      </c>
      <c r="K1310" t="s">
        <v>44</v>
      </c>
    </row>
    <row r="1311" spans="1:11" x14ac:dyDescent="0.35">
      <c r="A1311">
        <v>5505</v>
      </c>
      <c r="B1311" t="s">
        <v>15676</v>
      </c>
      <c r="C1311">
        <v>29</v>
      </c>
      <c r="D1311" t="s">
        <v>15677</v>
      </c>
      <c r="E1311" t="s">
        <v>67</v>
      </c>
      <c r="F1311" t="s">
        <v>32</v>
      </c>
      <c r="G1311" t="s">
        <v>62</v>
      </c>
      <c r="H1311" t="s">
        <v>23</v>
      </c>
      <c r="I1311" t="s">
        <v>68</v>
      </c>
      <c r="J1311" t="s">
        <v>15678</v>
      </c>
      <c r="K1311" t="s">
        <v>76</v>
      </c>
    </row>
    <row r="1312" spans="1:11" x14ac:dyDescent="0.35">
      <c r="A1312">
        <v>5513</v>
      </c>
      <c r="B1312" t="s">
        <v>15700</v>
      </c>
      <c r="C1312">
        <v>29</v>
      </c>
      <c r="D1312" t="s">
        <v>15701</v>
      </c>
      <c r="E1312" t="s">
        <v>67</v>
      </c>
      <c r="F1312" t="s">
        <v>14</v>
      </c>
      <c r="G1312" t="s">
        <v>52</v>
      </c>
      <c r="H1312" t="s">
        <v>13</v>
      </c>
      <c r="I1312" t="s">
        <v>170</v>
      </c>
      <c r="J1312" t="s">
        <v>15702</v>
      </c>
      <c r="K1312" t="s">
        <v>44</v>
      </c>
    </row>
    <row r="1313" spans="1:11" x14ac:dyDescent="0.35">
      <c r="A1313">
        <v>5522</v>
      </c>
      <c r="B1313" t="s">
        <v>15726</v>
      </c>
      <c r="C1313">
        <v>29</v>
      </c>
      <c r="D1313" t="s">
        <v>15727</v>
      </c>
      <c r="E1313" t="s">
        <v>79</v>
      </c>
      <c r="F1313" t="s">
        <v>25</v>
      </c>
      <c r="G1313" t="s">
        <v>24</v>
      </c>
      <c r="H1313" t="s">
        <v>25</v>
      </c>
      <c r="I1313" t="s">
        <v>88</v>
      </c>
      <c r="J1313" t="s">
        <v>15728</v>
      </c>
      <c r="K1313" t="s">
        <v>44</v>
      </c>
    </row>
    <row r="1314" spans="1:11" x14ac:dyDescent="0.35">
      <c r="A1314">
        <v>5527</v>
      </c>
      <c r="B1314" t="s">
        <v>15741</v>
      </c>
      <c r="C1314">
        <v>29</v>
      </c>
      <c r="D1314" t="s">
        <v>15742</v>
      </c>
      <c r="E1314" t="s">
        <v>79</v>
      </c>
      <c r="F1314" t="s">
        <v>67</v>
      </c>
      <c r="G1314" t="s">
        <v>62</v>
      </c>
      <c r="H1314" t="s">
        <v>23</v>
      </c>
      <c r="I1314" t="s">
        <v>68</v>
      </c>
      <c r="J1314" t="s">
        <v>15743</v>
      </c>
      <c r="K1314" t="s">
        <v>37</v>
      </c>
    </row>
    <row r="1315" spans="1:11" x14ac:dyDescent="0.35">
      <c r="A1315">
        <v>5553</v>
      </c>
      <c r="B1315" t="s">
        <v>15815</v>
      </c>
      <c r="C1315">
        <v>29</v>
      </c>
      <c r="D1315" t="s">
        <v>15816</v>
      </c>
      <c r="E1315" t="s">
        <v>32</v>
      </c>
      <c r="F1315" t="s">
        <v>16</v>
      </c>
      <c r="G1315" t="s">
        <v>80</v>
      </c>
      <c r="H1315" t="s">
        <v>32</v>
      </c>
      <c r="I1315" t="s">
        <v>63</v>
      </c>
      <c r="J1315" t="s">
        <v>15817</v>
      </c>
      <c r="K1315" t="s">
        <v>28</v>
      </c>
    </row>
    <row r="1316" spans="1:11" x14ac:dyDescent="0.35">
      <c r="A1316">
        <v>5557</v>
      </c>
      <c r="B1316" t="s">
        <v>2856</v>
      </c>
      <c r="C1316">
        <v>29</v>
      </c>
      <c r="D1316" t="s">
        <v>15827</v>
      </c>
      <c r="E1316" t="s">
        <v>32</v>
      </c>
      <c r="F1316" t="s">
        <v>133</v>
      </c>
      <c r="G1316" t="s">
        <v>80</v>
      </c>
      <c r="H1316" t="s">
        <v>32</v>
      </c>
      <c r="I1316" t="s">
        <v>102</v>
      </c>
      <c r="J1316" t="s">
        <v>15828</v>
      </c>
      <c r="K1316" t="s">
        <v>76</v>
      </c>
    </row>
    <row r="1317" spans="1:11" x14ac:dyDescent="0.35">
      <c r="A1317">
        <v>5559</v>
      </c>
      <c r="B1317" t="s">
        <v>14905</v>
      </c>
      <c r="C1317">
        <v>29</v>
      </c>
      <c r="D1317" t="s">
        <v>15831</v>
      </c>
      <c r="E1317" t="s">
        <v>22</v>
      </c>
      <c r="F1317" t="s">
        <v>31</v>
      </c>
      <c r="G1317" t="s">
        <v>80</v>
      </c>
      <c r="H1317" t="s">
        <v>32</v>
      </c>
      <c r="I1317" t="s">
        <v>68</v>
      </c>
      <c r="J1317" t="s">
        <v>15832</v>
      </c>
      <c r="K1317" t="s">
        <v>37</v>
      </c>
    </row>
    <row r="1318" spans="1:11" x14ac:dyDescent="0.35">
      <c r="A1318">
        <v>5565</v>
      </c>
      <c r="B1318" t="s">
        <v>15846</v>
      </c>
      <c r="C1318">
        <v>29</v>
      </c>
      <c r="D1318" t="s">
        <v>15847</v>
      </c>
      <c r="E1318" t="s">
        <v>133</v>
      </c>
      <c r="F1318" t="s">
        <v>13</v>
      </c>
      <c r="G1318" t="s">
        <v>120</v>
      </c>
      <c r="H1318" t="s">
        <v>57</v>
      </c>
      <c r="I1318" t="s">
        <v>26</v>
      </c>
      <c r="J1318">
        <v>8125585789</v>
      </c>
      <c r="K1318" t="s">
        <v>76</v>
      </c>
    </row>
    <row r="1319" spans="1:11" x14ac:dyDescent="0.35">
      <c r="A1319">
        <v>5567</v>
      </c>
      <c r="B1319" t="s">
        <v>15851</v>
      </c>
      <c r="C1319">
        <v>29</v>
      </c>
      <c r="D1319" t="s">
        <v>15852</v>
      </c>
      <c r="E1319" t="s">
        <v>42</v>
      </c>
      <c r="F1319" t="s">
        <v>177</v>
      </c>
      <c r="G1319" t="s">
        <v>52</v>
      </c>
      <c r="H1319" t="s">
        <v>13</v>
      </c>
      <c r="I1319" t="s">
        <v>153</v>
      </c>
      <c r="J1319">
        <f>1-319-94-8560</f>
        <v>-8972</v>
      </c>
      <c r="K1319" t="s">
        <v>37</v>
      </c>
    </row>
    <row r="1320" spans="1:11" x14ac:dyDescent="0.35">
      <c r="A1320">
        <v>5576</v>
      </c>
      <c r="B1320" t="s">
        <v>15877</v>
      </c>
      <c r="C1320">
        <v>29</v>
      </c>
      <c r="D1320" t="s">
        <v>15878</v>
      </c>
      <c r="E1320" t="s">
        <v>23</v>
      </c>
      <c r="F1320" t="s">
        <v>23</v>
      </c>
      <c r="G1320" t="s">
        <v>120</v>
      </c>
      <c r="H1320" t="s">
        <v>57</v>
      </c>
      <c r="I1320" t="s">
        <v>91</v>
      </c>
      <c r="J1320" t="s">
        <v>15879</v>
      </c>
      <c r="K1320" t="s">
        <v>28</v>
      </c>
    </row>
    <row r="1321" spans="1:11" x14ac:dyDescent="0.35">
      <c r="A1321">
        <v>5577</v>
      </c>
      <c r="B1321" t="s">
        <v>15880</v>
      </c>
      <c r="C1321">
        <v>29</v>
      </c>
      <c r="D1321" t="s">
        <v>15881</v>
      </c>
      <c r="E1321" t="s">
        <v>201</v>
      </c>
      <c r="F1321" t="s">
        <v>23</v>
      </c>
      <c r="G1321" t="s">
        <v>41</v>
      </c>
      <c r="H1321" t="s">
        <v>42</v>
      </c>
      <c r="I1321" t="s">
        <v>35</v>
      </c>
      <c r="J1321" t="s">
        <v>15882</v>
      </c>
      <c r="K1321" t="s">
        <v>28</v>
      </c>
    </row>
    <row r="1322" spans="1:11" x14ac:dyDescent="0.35">
      <c r="A1322">
        <v>5590</v>
      </c>
      <c r="B1322" t="s">
        <v>15915</v>
      </c>
      <c r="C1322">
        <v>29</v>
      </c>
      <c r="D1322" t="s">
        <v>15916</v>
      </c>
      <c r="E1322" t="s">
        <v>34</v>
      </c>
      <c r="F1322" t="s">
        <v>13</v>
      </c>
      <c r="G1322" t="s">
        <v>15</v>
      </c>
      <c r="H1322" t="s">
        <v>16</v>
      </c>
      <c r="I1322" t="s">
        <v>68</v>
      </c>
      <c r="J1322" t="s">
        <v>15917</v>
      </c>
      <c r="K1322" t="s">
        <v>19</v>
      </c>
    </row>
    <row r="1323" spans="1:11" x14ac:dyDescent="0.35">
      <c r="A1323">
        <v>5603</v>
      </c>
      <c r="B1323" t="s">
        <v>15954</v>
      </c>
      <c r="C1323">
        <v>29</v>
      </c>
      <c r="D1323" t="s">
        <v>15955</v>
      </c>
      <c r="E1323" t="s">
        <v>149</v>
      </c>
      <c r="F1323" t="s">
        <v>40</v>
      </c>
      <c r="G1323" t="s">
        <v>80</v>
      </c>
      <c r="H1323" t="s">
        <v>32</v>
      </c>
      <c r="I1323" t="s">
        <v>170</v>
      </c>
      <c r="J1323" t="s">
        <v>15956</v>
      </c>
      <c r="K1323" t="s">
        <v>19</v>
      </c>
    </row>
    <row r="1324" spans="1:11" x14ac:dyDescent="0.35">
      <c r="A1324">
        <v>5612</v>
      </c>
      <c r="B1324" t="s">
        <v>15980</v>
      </c>
      <c r="C1324">
        <v>29</v>
      </c>
      <c r="D1324" t="s">
        <v>15981</v>
      </c>
      <c r="E1324" t="s">
        <v>13</v>
      </c>
      <c r="F1324" t="s">
        <v>25</v>
      </c>
      <c r="G1324" t="s">
        <v>62</v>
      </c>
      <c r="H1324" t="s">
        <v>23</v>
      </c>
      <c r="I1324" t="s">
        <v>26</v>
      </c>
      <c r="J1324" t="s">
        <v>15982</v>
      </c>
      <c r="K1324" t="s">
        <v>44</v>
      </c>
    </row>
    <row r="1325" spans="1:11" x14ac:dyDescent="0.35">
      <c r="A1325">
        <v>5618</v>
      </c>
      <c r="B1325" t="s">
        <v>15997</v>
      </c>
      <c r="C1325">
        <v>29</v>
      </c>
      <c r="D1325" t="s">
        <v>15998</v>
      </c>
      <c r="E1325" t="s">
        <v>177</v>
      </c>
      <c r="F1325" t="s">
        <v>40</v>
      </c>
      <c r="G1325" t="s">
        <v>47</v>
      </c>
      <c r="H1325" t="s">
        <v>31</v>
      </c>
      <c r="I1325" t="s">
        <v>17</v>
      </c>
      <c r="J1325" t="s">
        <v>15999</v>
      </c>
      <c r="K1325" t="s">
        <v>44</v>
      </c>
    </row>
    <row r="1326" spans="1:11" x14ac:dyDescent="0.35">
      <c r="A1326">
        <v>5643</v>
      </c>
      <c r="B1326" t="s">
        <v>16065</v>
      </c>
      <c r="C1326">
        <v>29</v>
      </c>
      <c r="D1326" t="s">
        <v>16066</v>
      </c>
      <c r="E1326" t="s">
        <v>34</v>
      </c>
      <c r="F1326" t="s">
        <v>67</v>
      </c>
      <c r="G1326" t="s">
        <v>80</v>
      </c>
      <c r="H1326" t="s">
        <v>32</v>
      </c>
      <c r="I1326" t="s">
        <v>26</v>
      </c>
      <c r="J1326" t="s">
        <v>16067</v>
      </c>
      <c r="K1326" t="s">
        <v>28</v>
      </c>
    </row>
    <row r="1327" spans="1:11" x14ac:dyDescent="0.35">
      <c r="A1327">
        <v>5645</v>
      </c>
      <c r="B1327" t="s">
        <v>16071</v>
      </c>
      <c r="C1327">
        <v>29</v>
      </c>
      <c r="D1327" t="s">
        <v>16072</v>
      </c>
      <c r="E1327" t="s">
        <v>42</v>
      </c>
      <c r="F1327" t="s">
        <v>42</v>
      </c>
      <c r="G1327" t="s">
        <v>87</v>
      </c>
      <c r="H1327" t="s">
        <v>79</v>
      </c>
      <c r="I1327" t="s">
        <v>91</v>
      </c>
      <c r="J1327" t="s">
        <v>16073</v>
      </c>
      <c r="K1327" t="s">
        <v>44</v>
      </c>
    </row>
    <row r="1328" spans="1:11" x14ac:dyDescent="0.35">
      <c r="A1328">
        <v>5650</v>
      </c>
      <c r="B1328" t="s">
        <v>16085</v>
      </c>
      <c r="C1328">
        <v>29</v>
      </c>
      <c r="D1328" t="s">
        <v>16086</v>
      </c>
      <c r="E1328" t="s">
        <v>169</v>
      </c>
      <c r="F1328" t="s">
        <v>14</v>
      </c>
      <c r="G1328" t="s">
        <v>62</v>
      </c>
      <c r="H1328" t="s">
        <v>23</v>
      </c>
      <c r="I1328" t="s">
        <v>91</v>
      </c>
      <c r="J1328" t="s">
        <v>16087</v>
      </c>
      <c r="K1328" t="s">
        <v>76</v>
      </c>
    </row>
    <row r="1329" spans="1:11" x14ac:dyDescent="0.35">
      <c r="A1329">
        <v>5652</v>
      </c>
      <c r="B1329" t="s">
        <v>16091</v>
      </c>
      <c r="C1329">
        <v>29</v>
      </c>
      <c r="D1329" t="s">
        <v>16092</v>
      </c>
      <c r="E1329" t="s">
        <v>201</v>
      </c>
      <c r="F1329" t="s">
        <v>31</v>
      </c>
      <c r="G1329" t="s">
        <v>52</v>
      </c>
      <c r="H1329" t="s">
        <v>13</v>
      </c>
      <c r="I1329" t="s">
        <v>26</v>
      </c>
      <c r="J1329" t="s">
        <v>16093</v>
      </c>
      <c r="K1329" t="s">
        <v>28</v>
      </c>
    </row>
    <row r="1330" spans="1:11" x14ac:dyDescent="0.35">
      <c r="A1330">
        <v>5659</v>
      </c>
      <c r="B1330" t="s">
        <v>16111</v>
      </c>
      <c r="C1330">
        <v>29</v>
      </c>
      <c r="D1330" t="s">
        <v>16112</v>
      </c>
      <c r="E1330" t="s">
        <v>177</v>
      </c>
      <c r="F1330" t="s">
        <v>31</v>
      </c>
      <c r="G1330" t="s">
        <v>52</v>
      </c>
      <c r="H1330" t="s">
        <v>13</v>
      </c>
      <c r="I1330" t="s">
        <v>102</v>
      </c>
      <c r="J1330" t="s">
        <v>16113</v>
      </c>
      <c r="K1330" t="s">
        <v>76</v>
      </c>
    </row>
    <row r="1331" spans="1:11" x14ac:dyDescent="0.35">
      <c r="A1331">
        <v>5664</v>
      </c>
      <c r="B1331" t="s">
        <v>16125</v>
      </c>
      <c r="C1331">
        <v>29</v>
      </c>
      <c r="D1331" t="s">
        <v>16126</v>
      </c>
      <c r="E1331" t="s">
        <v>201</v>
      </c>
      <c r="F1331" t="s">
        <v>201</v>
      </c>
      <c r="G1331" t="s">
        <v>15</v>
      </c>
      <c r="H1331" t="s">
        <v>16</v>
      </c>
      <c r="I1331" t="s">
        <v>170</v>
      </c>
      <c r="J1331" t="s">
        <v>16127</v>
      </c>
      <c r="K1331" t="s">
        <v>28</v>
      </c>
    </row>
    <row r="1332" spans="1:11" x14ac:dyDescent="0.35">
      <c r="A1332">
        <v>5685</v>
      </c>
      <c r="B1332" t="s">
        <v>16186</v>
      </c>
      <c r="C1332">
        <v>29</v>
      </c>
      <c r="D1332" t="s">
        <v>16187</v>
      </c>
      <c r="E1332" t="s">
        <v>177</v>
      </c>
      <c r="F1332" t="s">
        <v>149</v>
      </c>
      <c r="G1332" t="s">
        <v>24</v>
      </c>
      <c r="H1332" t="s">
        <v>25</v>
      </c>
      <c r="I1332" t="s">
        <v>17</v>
      </c>
      <c r="J1332">
        <f>1-537-433-5265</f>
        <v>-6234</v>
      </c>
      <c r="K1332" t="s">
        <v>19</v>
      </c>
    </row>
    <row r="1333" spans="1:11" x14ac:dyDescent="0.35">
      <c r="A1333">
        <v>5691</v>
      </c>
      <c r="B1333" t="s">
        <v>16201</v>
      </c>
      <c r="C1333">
        <v>29</v>
      </c>
      <c r="D1333" t="s">
        <v>16202</v>
      </c>
      <c r="E1333" t="s">
        <v>23</v>
      </c>
      <c r="F1333" t="s">
        <v>16</v>
      </c>
      <c r="G1333" t="s">
        <v>15</v>
      </c>
      <c r="H1333" t="s">
        <v>16</v>
      </c>
      <c r="I1333" t="s">
        <v>102</v>
      </c>
      <c r="J1333" t="s">
        <v>16203</v>
      </c>
      <c r="K1333" t="s">
        <v>76</v>
      </c>
    </row>
    <row r="1334" spans="1:11" x14ac:dyDescent="0.35">
      <c r="A1334">
        <v>5705</v>
      </c>
      <c r="B1334" t="s">
        <v>16241</v>
      </c>
      <c r="C1334">
        <v>29</v>
      </c>
      <c r="D1334" t="s">
        <v>16242</v>
      </c>
      <c r="E1334" t="s">
        <v>34</v>
      </c>
      <c r="F1334" t="s">
        <v>169</v>
      </c>
      <c r="G1334" t="s">
        <v>87</v>
      </c>
      <c r="H1334" t="s">
        <v>79</v>
      </c>
      <c r="I1334" t="s">
        <v>153</v>
      </c>
      <c r="J1334" t="s">
        <v>16243</v>
      </c>
      <c r="K1334" t="s">
        <v>28</v>
      </c>
    </row>
    <row r="1335" spans="1:11" x14ac:dyDescent="0.35">
      <c r="A1335">
        <v>5714</v>
      </c>
      <c r="B1335" t="s">
        <v>16267</v>
      </c>
      <c r="C1335">
        <v>29</v>
      </c>
      <c r="D1335" t="s">
        <v>16268</v>
      </c>
      <c r="E1335" t="s">
        <v>169</v>
      </c>
      <c r="F1335" t="s">
        <v>169</v>
      </c>
      <c r="G1335" t="s">
        <v>80</v>
      </c>
      <c r="H1335" t="s">
        <v>32</v>
      </c>
      <c r="I1335" t="s">
        <v>58</v>
      </c>
      <c r="J1335" t="s">
        <v>16269</v>
      </c>
      <c r="K1335" t="s">
        <v>44</v>
      </c>
    </row>
    <row r="1336" spans="1:11" x14ac:dyDescent="0.35">
      <c r="A1336">
        <v>5733</v>
      </c>
      <c r="B1336" t="s">
        <v>16321</v>
      </c>
      <c r="C1336">
        <v>29</v>
      </c>
      <c r="D1336" t="s">
        <v>16322</v>
      </c>
      <c r="E1336" t="s">
        <v>34</v>
      </c>
      <c r="F1336" t="s">
        <v>16</v>
      </c>
      <c r="G1336" t="s">
        <v>52</v>
      </c>
      <c r="H1336" t="s">
        <v>13</v>
      </c>
      <c r="I1336" t="s">
        <v>58</v>
      </c>
      <c r="J1336" t="s">
        <v>16323</v>
      </c>
      <c r="K1336" t="s">
        <v>28</v>
      </c>
    </row>
    <row r="1337" spans="1:11" x14ac:dyDescent="0.35">
      <c r="A1337">
        <v>5767</v>
      </c>
      <c r="B1337" t="s">
        <v>668</v>
      </c>
      <c r="C1337">
        <v>29</v>
      </c>
      <c r="D1337" t="s">
        <v>16419</v>
      </c>
      <c r="E1337" t="s">
        <v>57</v>
      </c>
      <c r="F1337" t="s">
        <v>23</v>
      </c>
      <c r="G1337" t="s">
        <v>120</v>
      </c>
      <c r="H1337" t="s">
        <v>57</v>
      </c>
      <c r="I1337" t="s">
        <v>53</v>
      </c>
      <c r="J1337" t="s">
        <v>16420</v>
      </c>
      <c r="K1337" t="s">
        <v>37</v>
      </c>
    </row>
    <row r="1338" spans="1:11" x14ac:dyDescent="0.35">
      <c r="A1338">
        <v>5798</v>
      </c>
      <c r="B1338" t="s">
        <v>16504</v>
      </c>
      <c r="C1338">
        <v>29</v>
      </c>
      <c r="D1338" t="s">
        <v>16505</v>
      </c>
      <c r="E1338" t="s">
        <v>169</v>
      </c>
      <c r="F1338" t="s">
        <v>23</v>
      </c>
      <c r="G1338" t="s">
        <v>120</v>
      </c>
      <c r="H1338" t="s">
        <v>57</v>
      </c>
      <c r="I1338" t="s">
        <v>68</v>
      </c>
      <c r="J1338" t="s">
        <v>16506</v>
      </c>
      <c r="K1338" t="s">
        <v>28</v>
      </c>
    </row>
    <row r="1339" spans="1:11" x14ac:dyDescent="0.35">
      <c r="A1339">
        <v>5824</v>
      </c>
      <c r="B1339" t="s">
        <v>16575</v>
      </c>
      <c r="C1339">
        <v>29</v>
      </c>
      <c r="D1339" t="s">
        <v>16576</v>
      </c>
      <c r="E1339" t="s">
        <v>25</v>
      </c>
      <c r="F1339" t="s">
        <v>14</v>
      </c>
      <c r="G1339" t="s">
        <v>62</v>
      </c>
      <c r="H1339" t="s">
        <v>23</v>
      </c>
      <c r="I1339" t="s">
        <v>68</v>
      </c>
      <c r="J1339" t="s">
        <v>16577</v>
      </c>
      <c r="K1339" t="s">
        <v>28</v>
      </c>
    </row>
    <row r="1340" spans="1:11" x14ac:dyDescent="0.35">
      <c r="A1340">
        <v>5831</v>
      </c>
      <c r="B1340" t="s">
        <v>16595</v>
      </c>
      <c r="C1340">
        <v>29</v>
      </c>
      <c r="D1340" t="s">
        <v>16596</v>
      </c>
      <c r="E1340" t="s">
        <v>16</v>
      </c>
      <c r="F1340" t="s">
        <v>101</v>
      </c>
      <c r="G1340" t="s">
        <v>33</v>
      </c>
      <c r="H1340" t="s">
        <v>34</v>
      </c>
      <c r="I1340" t="s">
        <v>88</v>
      </c>
      <c r="J1340" t="s">
        <v>16597</v>
      </c>
      <c r="K1340" t="s">
        <v>37</v>
      </c>
    </row>
    <row r="1341" spans="1:11" x14ac:dyDescent="0.35">
      <c r="A1341">
        <v>5833</v>
      </c>
      <c r="B1341" t="s">
        <v>16601</v>
      </c>
      <c r="C1341">
        <v>29</v>
      </c>
      <c r="D1341" t="s">
        <v>16602</v>
      </c>
      <c r="E1341" t="s">
        <v>13</v>
      </c>
      <c r="F1341" t="s">
        <v>101</v>
      </c>
      <c r="G1341" t="s">
        <v>62</v>
      </c>
      <c r="H1341" t="s">
        <v>23</v>
      </c>
      <c r="I1341" t="s">
        <v>26</v>
      </c>
      <c r="J1341" t="s">
        <v>16603</v>
      </c>
      <c r="K1341" t="s">
        <v>19</v>
      </c>
    </row>
    <row r="1342" spans="1:11" x14ac:dyDescent="0.35">
      <c r="A1342">
        <v>5834</v>
      </c>
      <c r="B1342" t="s">
        <v>16604</v>
      </c>
      <c r="C1342">
        <v>29</v>
      </c>
      <c r="D1342" t="s">
        <v>16605</v>
      </c>
      <c r="E1342" t="s">
        <v>40</v>
      </c>
      <c r="F1342" t="s">
        <v>31</v>
      </c>
      <c r="G1342" t="s">
        <v>120</v>
      </c>
      <c r="H1342" t="s">
        <v>57</v>
      </c>
      <c r="I1342" t="s">
        <v>170</v>
      </c>
      <c r="J1342">
        <f>1-670-334-3273</f>
        <v>-4276</v>
      </c>
      <c r="K1342" t="s">
        <v>37</v>
      </c>
    </row>
    <row r="1343" spans="1:11" x14ac:dyDescent="0.35">
      <c r="A1343">
        <v>5838</v>
      </c>
      <c r="B1343" t="s">
        <v>16615</v>
      </c>
      <c r="C1343">
        <v>29</v>
      </c>
      <c r="D1343" t="s">
        <v>16616</v>
      </c>
      <c r="E1343" t="s">
        <v>14</v>
      </c>
      <c r="F1343" t="s">
        <v>14</v>
      </c>
      <c r="G1343" t="s">
        <v>41</v>
      </c>
      <c r="H1343" t="s">
        <v>42</v>
      </c>
      <c r="I1343" t="s">
        <v>88</v>
      </c>
      <c r="J1343">
        <f>1-111-719-5901</f>
        <v>-6730</v>
      </c>
      <c r="K1343" t="s">
        <v>19</v>
      </c>
    </row>
    <row r="1344" spans="1:11" x14ac:dyDescent="0.35">
      <c r="A1344">
        <v>5839</v>
      </c>
      <c r="B1344" t="s">
        <v>16617</v>
      </c>
      <c r="C1344">
        <v>29</v>
      </c>
      <c r="D1344" t="s">
        <v>16618</v>
      </c>
      <c r="E1344" t="s">
        <v>57</v>
      </c>
      <c r="F1344" t="s">
        <v>32</v>
      </c>
      <c r="G1344" t="s">
        <v>120</v>
      </c>
      <c r="H1344" t="s">
        <v>57</v>
      </c>
      <c r="I1344" t="s">
        <v>91</v>
      </c>
      <c r="J1344" t="s">
        <v>16619</v>
      </c>
      <c r="K1344" t="s">
        <v>44</v>
      </c>
    </row>
    <row r="1345" spans="1:11" x14ac:dyDescent="0.35">
      <c r="A1345">
        <v>5841</v>
      </c>
      <c r="B1345" t="s">
        <v>16623</v>
      </c>
      <c r="C1345">
        <v>29</v>
      </c>
      <c r="D1345" t="s">
        <v>16624</v>
      </c>
      <c r="E1345" t="s">
        <v>16</v>
      </c>
      <c r="F1345" t="s">
        <v>101</v>
      </c>
      <c r="G1345" t="s">
        <v>52</v>
      </c>
      <c r="H1345" t="s">
        <v>13</v>
      </c>
      <c r="I1345" t="s">
        <v>35</v>
      </c>
      <c r="J1345" t="s">
        <v>16625</v>
      </c>
      <c r="K1345" t="s">
        <v>44</v>
      </c>
    </row>
    <row r="1346" spans="1:11" x14ac:dyDescent="0.35">
      <c r="A1346">
        <v>5859</v>
      </c>
      <c r="B1346" t="s">
        <v>16671</v>
      </c>
      <c r="C1346">
        <v>29</v>
      </c>
      <c r="D1346" t="s">
        <v>16672</v>
      </c>
      <c r="E1346" t="s">
        <v>133</v>
      </c>
      <c r="F1346" t="s">
        <v>31</v>
      </c>
      <c r="G1346" t="s">
        <v>33</v>
      </c>
      <c r="H1346" t="s">
        <v>34</v>
      </c>
      <c r="I1346" t="s">
        <v>153</v>
      </c>
      <c r="J1346" t="s">
        <v>16673</v>
      </c>
      <c r="K1346" t="s">
        <v>76</v>
      </c>
    </row>
    <row r="1347" spans="1:11" x14ac:dyDescent="0.35">
      <c r="A1347">
        <v>5872</v>
      </c>
      <c r="B1347" t="s">
        <v>16710</v>
      </c>
      <c r="C1347">
        <v>29</v>
      </c>
      <c r="D1347" t="s">
        <v>16711</v>
      </c>
      <c r="E1347" t="s">
        <v>79</v>
      </c>
      <c r="F1347" t="s">
        <v>201</v>
      </c>
      <c r="G1347" t="s">
        <v>80</v>
      </c>
      <c r="H1347" t="s">
        <v>32</v>
      </c>
      <c r="I1347" t="s">
        <v>58</v>
      </c>
      <c r="J1347" t="s">
        <v>16712</v>
      </c>
      <c r="K1347" t="s">
        <v>19</v>
      </c>
    </row>
    <row r="1348" spans="1:11" x14ac:dyDescent="0.35">
      <c r="A1348">
        <v>5874</v>
      </c>
      <c r="B1348" t="s">
        <v>16714</v>
      </c>
      <c r="C1348">
        <v>29</v>
      </c>
      <c r="D1348" t="s">
        <v>16715</v>
      </c>
      <c r="E1348" t="s">
        <v>177</v>
      </c>
      <c r="F1348" t="s">
        <v>149</v>
      </c>
      <c r="G1348" t="s">
        <v>52</v>
      </c>
      <c r="H1348" t="s">
        <v>13</v>
      </c>
      <c r="I1348" t="s">
        <v>91</v>
      </c>
      <c r="J1348" t="s">
        <v>16716</v>
      </c>
      <c r="K1348" t="s">
        <v>44</v>
      </c>
    </row>
    <row r="1349" spans="1:11" x14ac:dyDescent="0.35">
      <c r="A1349">
        <v>5885</v>
      </c>
      <c r="B1349" t="s">
        <v>16745</v>
      </c>
      <c r="C1349">
        <v>29</v>
      </c>
      <c r="D1349" t="s">
        <v>16746</v>
      </c>
      <c r="E1349" t="s">
        <v>101</v>
      </c>
      <c r="F1349" t="s">
        <v>149</v>
      </c>
      <c r="G1349" t="s">
        <v>120</v>
      </c>
      <c r="H1349" t="s">
        <v>57</v>
      </c>
      <c r="I1349" t="s">
        <v>102</v>
      </c>
      <c r="J1349" t="s">
        <v>16747</v>
      </c>
      <c r="K1349" t="s">
        <v>28</v>
      </c>
    </row>
    <row r="1350" spans="1:11" x14ac:dyDescent="0.35">
      <c r="A1350">
        <v>5906</v>
      </c>
      <c r="B1350" t="s">
        <v>16805</v>
      </c>
      <c r="C1350">
        <v>29</v>
      </c>
      <c r="D1350" t="s">
        <v>16806</v>
      </c>
      <c r="E1350" t="s">
        <v>13</v>
      </c>
      <c r="F1350" t="s">
        <v>177</v>
      </c>
      <c r="G1350" t="s">
        <v>47</v>
      </c>
      <c r="H1350" t="s">
        <v>31</v>
      </c>
      <c r="I1350" t="s">
        <v>68</v>
      </c>
      <c r="J1350" t="s">
        <v>16807</v>
      </c>
      <c r="K1350" t="s">
        <v>19</v>
      </c>
    </row>
    <row r="1351" spans="1:11" x14ac:dyDescent="0.35">
      <c r="A1351">
        <v>5910</v>
      </c>
      <c r="B1351" t="s">
        <v>16814</v>
      </c>
      <c r="C1351">
        <v>29</v>
      </c>
      <c r="D1351" t="s">
        <v>16815</v>
      </c>
      <c r="E1351" t="s">
        <v>67</v>
      </c>
      <c r="F1351" t="s">
        <v>101</v>
      </c>
      <c r="G1351" t="s">
        <v>15</v>
      </c>
      <c r="H1351" t="s">
        <v>16</v>
      </c>
      <c r="I1351" t="s">
        <v>35</v>
      </c>
      <c r="J1351" t="s">
        <v>16816</v>
      </c>
      <c r="K1351" t="s">
        <v>76</v>
      </c>
    </row>
    <row r="1352" spans="1:11" x14ac:dyDescent="0.35">
      <c r="A1352">
        <v>5925</v>
      </c>
      <c r="B1352" t="s">
        <v>16857</v>
      </c>
      <c r="C1352">
        <v>29</v>
      </c>
      <c r="D1352" t="s">
        <v>16858</v>
      </c>
      <c r="E1352" t="s">
        <v>25</v>
      </c>
      <c r="F1352" t="s">
        <v>57</v>
      </c>
      <c r="G1352" t="s">
        <v>120</v>
      </c>
      <c r="H1352" t="s">
        <v>57</v>
      </c>
      <c r="I1352" t="s">
        <v>17</v>
      </c>
      <c r="J1352" t="s">
        <v>16859</v>
      </c>
      <c r="K1352" t="s">
        <v>37</v>
      </c>
    </row>
    <row r="1353" spans="1:11" x14ac:dyDescent="0.35">
      <c r="A1353">
        <v>5929</v>
      </c>
      <c r="B1353" t="s">
        <v>16869</v>
      </c>
      <c r="C1353">
        <v>29</v>
      </c>
      <c r="D1353" t="s">
        <v>16870</v>
      </c>
      <c r="E1353" t="s">
        <v>40</v>
      </c>
      <c r="F1353" t="s">
        <v>201</v>
      </c>
      <c r="G1353" t="s">
        <v>80</v>
      </c>
      <c r="H1353" t="s">
        <v>32</v>
      </c>
      <c r="I1353" t="s">
        <v>17</v>
      </c>
      <c r="J1353" t="s">
        <v>16871</v>
      </c>
      <c r="K1353" t="s">
        <v>44</v>
      </c>
    </row>
    <row r="1354" spans="1:11" x14ac:dyDescent="0.35">
      <c r="A1354">
        <v>5930</v>
      </c>
      <c r="B1354" t="s">
        <v>16872</v>
      </c>
      <c r="C1354">
        <v>29</v>
      </c>
      <c r="D1354" t="s">
        <v>16873</v>
      </c>
      <c r="E1354" t="s">
        <v>14</v>
      </c>
      <c r="F1354" t="s">
        <v>101</v>
      </c>
      <c r="G1354" t="s">
        <v>52</v>
      </c>
      <c r="H1354" t="s">
        <v>13</v>
      </c>
      <c r="I1354" t="s">
        <v>68</v>
      </c>
      <c r="J1354" t="s">
        <v>16874</v>
      </c>
      <c r="K1354" t="s">
        <v>37</v>
      </c>
    </row>
    <row r="1355" spans="1:11" x14ac:dyDescent="0.35">
      <c r="A1355">
        <v>5936</v>
      </c>
      <c r="B1355" t="s">
        <v>16890</v>
      </c>
      <c r="C1355">
        <v>29</v>
      </c>
      <c r="D1355" t="s">
        <v>16891</v>
      </c>
      <c r="E1355" t="s">
        <v>22</v>
      </c>
      <c r="F1355" t="s">
        <v>40</v>
      </c>
      <c r="G1355" t="s">
        <v>52</v>
      </c>
      <c r="H1355" t="s">
        <v>13</v>
      </c>
      <c r="I1355" t="s">
        <v>91</v>
      </c>
      <c r="J1355" t="s">
        <v>16892</v>
      </c>
      <c r="K1355" t="s">
        <v>76</v>
      </c>
    </row>
    <row r="1356" spans="1:11" x14ac:dyDescent="0.35">
      <c r="A1356">
        <v>5947</v>
      </c>
      <c r="B1356" t="s">
        <v>16923</v>
      </c>
      <c r="C1356">
        <v>29</v>
      </c>
      <c r="D1356" t="s">
        <v>16924</v>
      </c>
      <c r="E1356" t="s">
        <v>13</v>
      </c>
      <c r="F1356" t="s">
        <v>22</v>
      </c>
      <c r="G1356" t="s">
        <v>120</v>
      </c>
      <c r="H1356" t="s">
        <v>57</v>
      </c>
      <c r="I1356" t="s">
        <v>68</v>
      </c>
      <c r="J1356" t="s">
        <v>16925</v>
      </c>
      <c r="K1356" t="s">
        <v>37</v>
      </c>
    </row>
    <row r="1357" spans="1:11" x14ac:dyDescent="0.35">
      <c r="A1357">
        <v>5949</v>
      </c>
      <c r="B1357" t="s">
        <v>16929</v>
      </c>
      <c r="C1357">
        <v>29</v>
      </c>
      <c r="D1357" t="s">
        <v>16930</v>
      </c>
      <c r="E1357" t="s">
        <v>40</v>
      </c>
      <c r="F1357" t="s">
        <v>79</v>
      </c>
      <c r="G1357" t="s">
        <v>62</v>
      </c>
      <c r="H1357" t="s">
        <v>23</v>
      </c>
      <c r="I1357" t="s">
        <v>35</v>
      </c>
      <c r="J1357" t="s">
        <v>16931</v>
      </c>
      <c r="K1357" t="s">
        <v>19</v>
      </c>
    </row>
    <row r="1358" spans="1:11" x14ac:dyDescent="0.35">
      <c r="A1358">
        <v>5957</v>
      </c>
      <c r="B1358" t="s">
        <v>16953</v>
      </c>
      <c r="C1358">
        <v>29</v>
      </c>
      <c r="D1358" t="s">
        <v>16954</v>
      </c>
      <c r="E1358" t="s">
        <v>25</v>
      </c>
      <c r="F1358" t="s">
        <v>57</v>
      </c>
      <c r="G1358" t="s">
        <v>120</v>
      </c>
      <c r="H1358" t="s">
        <v>57</v>
      </c>
      <c r="I1358" t="s">
        <v>91</v>
      </c>
      <c r="J1358" t="s">
        <v>16955</v>
      </c>
      <c r="K1358" t="s">
        <v>76</v>
      </c>
    </row>
    <row r="1359" spans="1:11" x14ac:dyDescent="0.35">
      <c r="A1359">
        <v>5977</v>
      </c>
      <c r="B1359" t="s">
        <v>17008</v>
      </c>
      <c r="C1359">
        <v>29</v>
      </c>
      <c r="D1359" t="s">
        <v>17009</v>
      </c>
      <c r="E1359" t="s">
        <v>101</v>
      </c>
      <c r="F1359" t="s">
        <v>14</v>
      </c>
      <c r="G1359" t="s">
        <v>47</v>
      </c>
      <c r="H1359" t="s">
        <v>31</v>
      </c>
      <c r="I1359" t="s">
        <v>58</v>
      </c>
      <c r="J1359" t="s">
        <v>17010</v>
      </c>
      <c r="K1359" t="s">
        <v>28</v>
      </c>
    </row>
    <row r="1360" spans="1:11" x14ac:dyDescent="0.35">
      <c r="A1360">
        <v>5978</v>
      </c>
      <c r="B1360" t="s">
        <v>17011</v>
      </c>
      <c r="C1360">
        <v>29</v>
      </c>
      <c r="D1360" t="s">
        <v>17012</v>
      </c>
      <c r="E1360" t="s">
        <v>57</v>
      </c>
      <c r="F1360" t="s">
        <v>23</v>
      </c>
      <c r="G1360" t="s">
        <v>24</v>
      </c>
      <c r="H1360" t="s">
        <v>25</v>
      </c>
      <c r="I1360" t="s">
        <v>170</v>
      </c>
      <c r="J1360" t="s">
        <v>17013</v>
      </c>
      <c r="K1360" t="s">
        <v>37</v>
      </c>
    </row>
    <row r="1361" spans="1:11" x14ac:dyDescent="0.35">
      <c r="A1361">
        <v>6003</v>
      </c>
      <c r="B1361" t="s">
        <v>17081</v>
      </c>
      <c r="C1361">
        <v>29</v>
      </c>
      <c r="D1361" t="s">
        <v>17082</v>
      </c>
      <c r="E1361" t="s">
        <v>201</v>
      </c>
      <c r="F1361" t="s">
        <v>79</v>
      </c>
      <c r="G1361" t="s">
        <v>120</v>
      </c>
      <c r="H1361" t="s">
        <v>57</v>
      </c>
      <c r="I1361" t="s">
        <v>63</v>
      </c>
      <c r="J1361" t="s">
        <v>17083</v>
      </c>
      <c r="K1361" t="s">
        <v>28</v>
      </c>
    </row>
    <row r="1362" spans="1:11" x14ac:dyDescent="0.35">
      <c r="A1362">
        <v>6053</v>
      </c>
      <c r="B1362" t="s">
        <v>17218</v>
      </c>
      <c r="C1362">
        <v>29</v>
      </c>
      <c r="D1362" t="s">
        <v>17219</v>
      </c>
      <c r="E1362" t="s">
        <v>101</v>
      </c>
      <c r="F1362" t="s">
        <v>79</v>
      </c>
      <c r="G1362" t="s">
        <v>87</v>
      </c>
      <c r="H1362" t="s">
        <v>79</v>
      </c>
      <c r="I1362" t="s">
        <v>88</v>
      </c>
      <c r="J1362" t="s">
        <v>17220</v>
      </c>
      <c r="K1362" t="s">
        <v>76</v>
      </c>
    </row>
    <row r="1363" spans="1:11" x14ac:dyDescent="0.35">
      <c r="A1363">
        <v>6060</v>
      </c>
      <c r="B1363" t="s">
        <v>17239</v>
      </c>
      <c r="C1363">
        <v>29</v>
      </c>
      <c r="D1363" t="s">
        <v>17240</v>
      </c>
      <c r="E1363" t="s">
        <v>79</v>
      </c>
      <c r="F1363" t="s">
        <v>23</v>
      </c>
      <c r="G1363" t="s">
        <v>24</v>
      </c>
      <c r="H1363" t="s">
        <v>25</v>
      </c>
      <c r="I1363" t="s">
        <v>35</v>
      </c>
      <c r="J1363" t="s">
        <v>17241</v>
      </c>
      <c r="K1363" t="s">
        <v>28</v>
      </c>
    </row>
    <row r="1364" spans="1:11" x14ac:dyDescent="0.35">
      <c r="A1364">
        <v>6062</v>
      </c>
      <c r="B1364" t="s">
        <v>3013</v>
      </c>
      <c r="C1364">
        <v>29</v>
      </c>
      <c r="D1364" t="s">
        <v>17245</v>
      </c>
      <c r="E1364" t="s">
        <v>67</v>
      </c>
      <c r="F1364" t="s">
        <v>177</v>
      </c>
      <c r="G1364" t="s">
        <v>33</v>
      </c>
      <c r="H1364" t="s">
        <v>34</v>
      </c>
      <c r="I1364" t="s">
        <v>153</v>
      </c>
      <c r="J1364" t="s">
        <v>17246</v>
      </c>
      <c r="K1364" t="s">
        <v>28</v>
      </c>
    </row>
    <row r="1365" spans="1:11" x14ac:dyDescent="0.35">
      <c r="A1365">
        <v>6063</v>
      </c>
      <c r="B1365" t="s">
        <v>17247</v>
      </c>
      <c r="C1365">
        <v>29</v>
      </c>
      <c r="D1365" t="s">
        <v>17248</v>
      </c>
      <c r="E1365" t="s">
        <v>67</v>
      </c>
      <c r="F1365" t="s">
        <v>133</v>
      </c>
      <c r="G1365" t="s">
        <v>47</v>
      </c>
      <c r="H1365" t="s">
        <v>31</v>
      </c>
      <c r="I1365" t="s">
        <v>48</v>
      </c>
      <c r="J1365" t="s">
        <v>17249</v>
      </c>
      <c r="K1365" t="s">
        <v>28</v>
      </c>
    </row>
    <row r="1366" spans="1:11" x14ac:dyDescent="0.35">
      <c r="A1366">
        <v>6065</v>
      </c>
      <c r="B1366" t="s">
        <v>17252</v>
      </c>
      <c r="C1366">
        <v>29</v>
      </c>
      <c r="D1366" t="s">
        <v>17253</v>
      </c>
      <c r="E1366" t="s">
        <v>14</v>
      </c>
      <c r="F1366" t="s">
        <v>101</v>
      </c>
      <c r="G1366" t="s">
        <v>120</v>
      </c>
      <c r="H1366" t="s">
        <v>57</v>
      </c>
      <c r="I1366" t="s">
        <v>153</v>
      </c>
      <c r="J1366" t="s">
        <v>17254</v>
      </c>
      <c r="K1366" t="s">
        <v>37</v>
      </c>
    </row>
    <row r="1367" spans="1:11" x14ac:dyDescent="0.35">
      <c r="A1367">
        <v>6067</v>
      </c>
      <c r="B1367" t="s">
        <v>17258</v>
      </c>
      <c r="C1367">
        <v>29</v>
      </c>
      <c r="D1367" t="s">
        <v>17259</v>
      </c>
      <c r="E1367" t="s">
        <v>22</v>
      </c>
      <c r="F1367" t="s">
        <v>67</v>
      </c>
      <c r="G1367" t="s">
        <v>52</v>
      </c>
      <c r="H1367" t="s">
        <v>13</v>
      </c>
      <c r="I1367" t="s">
        <v>26</v>
      </c>
      <c r="J1367" t="s">
        <v>17260</v>
      </c>
      <c r="K1367" t="s">
        <v>76</v>
      </c>
    </row>
    <row r="1368" spans="1:11" x14ac:dyDescent="0.35">
      <c r="A1368">
        <v>6068</v>
      </c>
      <c r="B1368" t="s">
        <v>17261</v>
      </c>
      <c r="C1368">
        <v>29</v>
      </c>
      <c r="D1368" t="s">
        <v>17262</v>
      </c>
      <c r="E1368" t="s">
        <v>101</v>
      </c>
      <c r="F1368" t="s">
        <v>34</v>
      </c>
      <c r="G1368" t="s">
        <v>15</v>
      </c>
      <c r="H1368" t="s">
        <v>16</v>
      </c>
      <c r="I1368" t="s">
        <v>170</v>
      </c>
      <c r="J1368" t="s">
        <v>17263</v>
      </c>
      <c r="K1368" t="s">
        <v>37</v>
      </c>
    </row>
    <row r="1369" spans="1:11" x14ac:dyDescent="0.35">
      <c r="A1369">
        <v>6089</v>
      </c>
      <c r="B1369" t="s">
        <v>17322</v>
      </c>
      <c r="C1369">
        <v>29</v>
      </c>
      <c r="D1369" t="s">
        <v>17323</v>
      </c>
      <c r="E1369" t="s">
        <v>201</v>
      </c>
      <c r="F1369" t="s">
        <v>31</v>
      </c>
      <c r="G1369" t="s">
        <v>87</v>
      </c>
      <c r="H1369" t="s">
        <v>79</v>
      </c>
      <c r="I1369" t="s">
        <v>26</v>
      </c>
      <c r="J1369" t="s">
        <v>17324</v>
      </c>
      <c r="K1369" t="s">
        <v>76</v>
      </c>
    </row>
    <row r="1370" spans="1:11" x14ac:dyDescent="0.35">
      <c r="A1370">
        <v>6096</v>
      </c>
      <c r="B1370" t="s">
        <v>17342</v>
      </c>
      <c r="C1370">
        <v>29</v>
      </c>
      <c r="D1370" t="s">
        <v>17343</v>
      </c>
      <c r="E1370" t="s">
        <v>67</v>
      </c>
      <c r="F1370" t="s">
        <v>57</v>
      </c>
      <c r="G1370" t="s">
        <v>33</v>
      </c>
      <c r="H1370" t="s">
        <v>34</v>
      </c>
      <c r="I1370" t="s">
        <v>63</v>
      </c>
      <c r="J1370" t="s">
        <v>17344</v>
      </c>
      <c r="K1370" t="s">
        <v>44</v>
      </c>
    </row>
    <row r="1371" spans="1:11" x14ac:dyDescent="0.35">
      <c r="A1371">
        <v>6122</v>
      </c>
      <c r="B1371" t="s">
        <v>17414</v>
      </c>
      <c r="C1371">
        <v>29</v>
      </c>
      <c r="D1371" t="s">
        <v>17415</v>
      </c>
      <c r="E1371" t="s">
        <v>13</v>
      </c>
      <c r="F1371" t="s">
        <v>201</v>
      </c>
      <c r="G1371" t="s">
        <v>80</v>
      </c>
      <c r="H1371" t="s">
        <v>32</v>
      </c>
      <c r="I1371" t="s">
        <v>26</v>
      </c>
      <c r="J1371" t="s">
        <v>17416</v>
      </c>
      <c r="K1371" t="s">
        <v>37</v>
      </c>
    </row>
    <row r="1372" spans="1:11" x14ac:dyDescent="0.35">
      <c r="A1372">
        <v>6126</v>
      </c>
      <c r="B1372" t="s">
        <v>17425</v>
      </c>
      <c r="C1372">
        <v>29</v>
      </c>
      <c r="D1372" t="s">
        <v>17426</v>
      </c>
      <c r="E1372" t="s">
        <v>34</v>
      </c>
      <c r="F1372" t="s">
        <v>79</v>
      </c>
      <c r="G1372" t="s">
        <v>41</v>
      </c>
      <c r="H1372" t="s">
        <v>42</v>
      </c>
      <c r="I1372" t="s">
        <v>48</v>
      </c>
      <c r="J1372" t="s">
        <v>17427</v>
      </c>
      <c r="K1372" t="s">
        <v>28</v>
      </c>
    </row>
    <row r="1373" spans="1:11" x14ac:dyDescent="0.35">
      <c r="A1373">
        <v>6138</v>
      </c>
      <c r="B1373" t="s">
        <v>10968</v>
      </c>
      <c r="C1373">
        <v>29</v>
      </c>
      <c r="D1373" t="s">
        <v>17460</v>
      </c>
      <c r="E1373" t="s">
        <v>169</v>
      </c>
      <c r="F1373" t="s">
        <v>169</v>
      </c>
      <c r="G1373" t="s">
        <v>41</v>
      </c>
      <c r="H1373" t="s">
        <v>42</v>
      </c>
      <c r="I1373" t="s">
        <v>153</v>
      </c>
      <c r="J1373" t="s">
        <v>17461</v>
      </c>
      <c r="K1373" t="s">
        <v>28</v>
      </c>
    </row>
    <row r="1374" spans="1:11" x14ac:dyDescent="0.35">
      <c r="A1374">
        <v>6139</v>
      </c>
      <c r="B1374" t="s">
        <v>17462</v>
      </c>
      <c r="C1374">
        <v>29</v>
      </c>
      <c r="D1374" t="s">
        <v>17463</v>
      </c>
      <c r="E1374" t="s">
        <v>25</v>
      </c>
      <c r="F1374" t="s">
        <v>67</v>
      </c>
      <c r="G1374" t="s">
        <v>15</v>
      </c>
      <c r="H1374" t="s">
        <v>16</v>
      </c>
      <c r="I1374" t="s">
        <v>68</v>
      </c>
      <c r="J1374" t="s">
        <v>17464</v>
      </c>
      <c r="K1374" t="s">
        <v>76</v>
      </c>
    </row>
    <row r="1375" spans="1:11" x14ac:dyDescent="0.35">
      <c r="A1375">
        <v>6147</v>
      </c>
      <c r="B1375" t="s">
        <v>13155</v>
      </c>
      <c r="C1375">
        <v>29</v>
      </c>
      <c r="D1375" t="s">
        <v>17483</v>
      </c>
      <c r="E1375" t="s">
        <v>25</v>
      </c>
      <c r="F1375" t="s">
        <v>133</v>
      </c>
      <c r="G1375" t="s">
        <v>15</v>
      </c>
      <c r="H1375" t="s">
        <v>16</v>
      </c>
      <c r="I1375" t="s">
        <v>53</v>
      </c>
      <c r="J1375" t="s">
        <v>17484</v>
      </c>
      <c r="K1375" t="s">
        <v>37</v>
      </c>
    </row>
    <row r="1376" spans="1:11" x14ac:dyDescent="0.35">
      <c r="A1376">
        <v>6153</v>
      </c>
      <c r="B1376" t="s">
        <v>17500</v>
      </c>
      <c r="C1376">
        <v>29</v>
      </c>
      <c r="D1376" t="s">
        <v>17501</v>
      </c>
      <c r="E1376" t="s">
        <v>101</v>
      </c>
      <c r="F1376" t="s">
        <v>149</v>
      </c>
      <c r="G1376" t="s">
        <v>87</v>
      </c>
      <c r="H1376" t="s">
        <v>79</v>
      </c>
      <c r="I1376" t="s">
        <v>35</v>
      </c>
      <c r="J1376" t="s">
        <v>17502</v>
      </c>
      <c r="K1376" t="s">
        <v>76</v>
      </c>
    </row>
    <row r="1377" spans="1:11" x14ac:dyDescent="0.35">
      <c r="A1377">
        <v>6155</v>
      </c>
      <c r="B1377" t="s">
        <v>17506</v>
      </c>
      <c r="C1377">
        <v>29</v>
      </c>
      <c r="D1377" t="s">
        <v>17507</v>
      </c>
      <c r="E1377" t="s">
        <v>25</v>
      </c>
      <c r="F1377" t="s">
        <v>149</v>
      </c>
      <c r="G1377" t="s">
        <v>62</v>
      </c>
      <c r="H1377" t="s">
        <v>23</v>
      </c>
      <c r="I1377" t="s">
        <v>17</v>
      </c>
      <c r="J1377" t="s">
        <v>17508</v>
      </c>
      <c r="K1377" t="s">
        <v>76</v>
      </c>
    </row>
    <row r="1378" spans="1:11" x14ac:dyDescent="0.35">
      <c r="A1378">
        <v>6156</v>
      </c>
      <c r="B1378" t="s">
        <v>17509</v>
      </c>
      <c r="C1378">
        <v>29</v>
      </c>
      <c r="D1378" t="s">
        <v>17510</v>
      </c>
      <c r="E1378" t="s">
        <v>23</v>
      </c>
      <c r="F1378" t="s">
        <v>177</v>
      </c>
      <c r="G1378" t="s">
        <v>80</v>
      </c>
      <c r="H1378" t="s">
        <v>32</v>
      </c>
      <c r="I1378" t="s">
        <v>63</v>
      </c>
      <c r="J1378" t="s">
        <v>17511</v>
      </c>
      <c r="K1378" t="s">
        <v>37</v>
      </c>
    </row>
    <row r="1379" spans="1:11" x14ac:dyDescent="0.35">
      <c r="A1379">
        <v>6157</v>
      </c>
      <c r="B1379" t="s">
        <v>17512</v>
      </c>
      <c r="C1379">
        <v>29</v>
      </c>
      <c r="D1379" t="s">
        <v>17513</v>
      </c>
      <c r="E1379" t="s">
        <v>79</v>
      </c>
      <c r="F1379" t="s">
        <v>14</v>
      </c>
      <c r="G1379" t="s">
        <v>62</v>
      </c>
      <c r="H1379" t="s">
        <v>23</v>
      </c>
      <c r="I1379" t="s">
        <v>102</v>
      </c>
      <c r="J1379" t="s">
        <v>17514</v>
      </c>
      <c r="K1379" t="s">
        <v>37</v>
      </c>
    </row>
    <row r="1380" spans="1:11" x14ac:dyDescent="0.35">
      <c r="A1380">
        <v>6179</v>
      </c>
      <c r="B1380" t="s">
        <v>17575</v>
      </c>
      <c r="C1380">
        <v>29</v>
      </c>
      <c r="D1380" t="s">
        <v>17576</v>
      </c>
      <c r="E1380" t="s">
        <v>34</v>
      </c>
      <c r="F1380" t="s">
        <v>133</v>
      </c>
      <c r="G1380" t="s">
        <v>33</v>
      </c>
      <c r="H1380" t="s">
        <v>34</v>
      </c>
      <c r="I1380" t="s">
        <v>68</v>
      </c>
      <c r="J1380" t="s">
        <v>17577</v>
      </c>
      <c r="K1380" t="s">
        <v>28</v>
      </c>
    </row>
    <row r="1381" spans="1:11" x14ac:dyDescent="0.35">
      <c r="A1381">
        <v>6195</v>
      </c>
      <c r="B1381" t="s">
        <v>17621</v>
      </c>
      <c r="C1381">
        <v>29</v>
      </c>
      <c r="D1381" t="s">
        <v>17622</v>
      </c>
      <c r="E1381" t="s">
        <v>169</v>
      </c>
      <c r="F1381" t="s">
        <v>32</v>
      </c>
      <c r="G1381" t="s">
        <v>120</v>
      </c>
      <c r="H1381" t="s">
        <v>57</v>
      </c>
      <c r="I1381" t="s">
        <v>53</v>
      </c>
      <c r="J1381">
        <f>1-107-213-6701</f>
        <v>-7020</v>
      </c>
      <c r="K1381" t="s">
        <v>19</v>
      </c>
    </row>
    <row r="1382" spans="1:11" x14ac:dyDescent="0.35">
      <c r="A1382">
        <v>6198</v>
      </c>
      <c r="B1382" t="s">
        <v>17629</v>
      </c>
      <c r="C1382">
        <v>29</v>
      </c>
      <c r="D1382" t="s">
        <v>17630</v>
      </c>
      <c r="E1382" t="s">
        <v>101</v>
      </c>
      <c r="F1382" t="s">
        <v>79</v>
      </c>
      <c r="G1382" t="s">
        <v>52</v>
      </c>
      <c r="H1382" t="s">
        <v>13</v>
      </c>
      <c r="I1382" t="s">
        <v>146</v>
      </c>
      <c r="J1382" t="s">
        <v>17631</v>
      </c>
      <c r="K1382" t="s">
        <v>76</v>
      </c>
    </row>
    <row r="1383" spans="1:11" x14ac:dyDescent="0.35">
      <c r="A1383">
        <v>6211</v>
      </c>
      <c r="B1383" t="s">
        <v>17665</v>
      </c>
      <c r="C1383">
        <v>29</v>
      </c>
      <c r="D1383" t="s">
        <v>17666</v>
      </c>
      <c r="E1383" t="s">
        <v>34</v>
      </c>
      <c r="F1383" t="s">
        <v>133</v>
      </c>
      <c r="G1383" t="s">
        <v>80</v>
      </c>
      <c r="H1383" t="s">
        <v>32</v>
      </c>
      <c r="I1383" t="s">
        <v>91</v>
      </c>
      <c r="J1383">
        <v>8741789288</v>
      </c>
      <c r="K1383" t="s">
        <v>28</v>
      </c>
    </row>
    <row r="1384" spans="1:11" x14ac:dyDescent="0.35">
      <c r="A1384">
        <v>6216</v>
      </c>
      <c r="B1384" t="s">
        <v>17679</v>
      </c>
      <c r="C1384">
        <v>29</v>
      </c>
      <c r="D1384" t="s">
        <v>17680</v>
      </c>
      <c r="E1384" t="s">
        <v>16</v>
      </c>
      <c r="F1384" t="s">
        <v>101</v>
      </c>
      <c r="G1384" t="s">
        <v>15</v>
      </c>
      <c r="H1384" t="s">
        <v>16</v>
      </c>
      <c r="I1384" t="s">
        <v>17</v>
      </c>
      <c r="J1384" t="s">
        <v>17681</v>
      </c>
      <c r="K1384" t="s">
        <v>76</v>
      </c>
    </row>
    <row r="1385" spans="1:11" x14ac:dyDescent="0.35">
      <c r="A1385">
        <v>6217</v>
      </c>
      <c r="B1385" t="s">
        <v>17682</v>
      </c>
      <c r="C1385">
        <v>29</v>
      </c>
      <c r="D1385" t="s">
        <v>17683</v>
      </c>
      <c r="E1385" t="s">
        <v>40</v>
      </c>
      <c r="F1385" t="s">
        <v>14</v>
      </c>
      <c r="G1385" t="s">
        <v>87</v>
      </c>
      <c r="H1385" t="s">
        <v>79</v>
      </c>
      <c r="I1385" t="s">
        <v>63</v>
      </c>
      <c r="J1385" t="s">
        <v>17684</v>
      </c>
      <c r="K1385" t="s">
        <v>76</v>
      </c>
    </row>
    <row r="1386" spans="1:11" x14ac:dyDescent="0.35">
      <c r="A1386">
        <v>6232</v>
      </c>
      <c r="B1386" t="s">
        <v>17725</v>
      </c>
      <c r="C1386">
        <v>29</v>
      </c>
      <c r="D1386" t="s">
        <v>17726</v>
      </c>
      <c r="E1386" t="s">
        <v>201</v>
      </c>
      <c r="F1386" t="s">
        <v>14</v>
      </c>
      <c r="G1386" t="s">
        <v>120</v>
      </c>
      <c r="H1386" t="s">
        <v>57</v>
      </c>
      <c r="I1386" t="s">
        <v>26</v>
      </c>
      <c r="J1386">
        <v>7054652193</v>
      </c>
      <c r="K1386" t="s">
        <v>28</v>
      </c>
    </row>
    <row r="1387" spans="1:11" x14ac:dyDescent="0.35">
      <c r="A1387">
        <v>6239</v>
      </c>
      <c r="B1387" t="s">
        <v>17744</v>
      </c>
      <c r="C1387">
        <v>29</v>
      </c>
      <c r="D1387" t="s">
        <v>17745</v>
      </c>
      <c r="E1387" t="s">
        <v>13</v>
      </c>
      <c r="F1387" t="s">
        <v>133</v>
      </c>
      <c r="G1387" t="s">
        <v>24</v>
      </c>
      <c r="H1387" t="s">
        <v>25</v>
      </c>
      <c r="I1387" t="s">
        <v>58</v>
      </c>
      <c r="J1387" t="s">
        <v>17746</v>
      </c>
      <c r="K1387" t="s">
        <v>76</v>
      </c>
    </row>
    <row r="1388" spans="1:11" x14ac:dyDescent="0.35">
      <c r="A1388">
        <v>6248</v>
      </c>
      <c r="B1388" t="s">
        <v>17769</v>
      </c>
      <c r="C1388">
        <v>29</v>
      </c>
      <c r="D1388" t="s">
        <v>17770</v>
      </c>
      <c r="E1388" t="s">
        <v>14</v>
      </c>
      <c r="F1388" t="s">
        <v>169</v>
      </c>
      <c r="G1388" t="s">
        <v>62</v>
      </c>
      <c r="H1388" t="s">
        <v>23</v>
      </c>
      <c r="I1388" t="s">
        <v>153</v>
      </c>
      <c r="J1388" t="s">
        <v>17771</v>
      </c>
      <c r="K1388" t="s">
        <v>28</v>
      </c>
    </row>
    <row r="1389" spans="1:11" x14ac:dyDescent="0.35">
      <c r="A1389">
        <v>6253</v>
      </c>
      <c r="B1389" t="s">
        <v>17783</v>
      </c>
      <c r="C1389">
        <v>29</v>
      </c>
      <c r="D1389" t="s">
        <v>17784</v>
      </c>
      <c r="E1389" t="s">
        <v>201</v>
      </c>
      <c r="F1389" t="s">
        <v>201</v>
      </c>
      <c r="G1389" t="s">
        <v>62</v>
      </c>
      <c r="H1389" t="s">
        <v>23</v>
      </c>
      <c r="I1389" t="s">
        <v>146</v>
      </c>
      <c r="J1389" t="s">
        <v>17785</v>
      </c>
      <c r="K1389" t="s">
        <v>19</v>
      </c>
    </row>
    <row r="1390" spans="1:11" x14ac:dyDescent="0.35">
      <c r="A1390">
        <v>6255</v>
      </c>
      <c r="B1390" t="s">
        <v>17789</v>
      </c>
      <c r="C1390">
        <v>29</v>
      </c>
      <c r="D1390" t="s">
        <v>17790</v>
      </c>
      <c r="E1390" t="s">
        <v>169</v>
      </c>
      <c r="F1390" t="s">
        <v>169</v>
      </c>
      <c r="G1390" t="s">
        <v>87</v>
      </c>
      <c r="H1390" t="s">
        <v>79</v>
      </c>
      <c r="I1390" t="s">
        <v>91</v>
      </c>
      <c r="J1390">
        <v>2328161406</v>
      </c>
      <c r="K1390" t="s">
        <v>28</v>
      </c>
    </row>
    <row r="1391" spans="1:11" x14ac:dyDescent="0.35">
      <c r="A1391">
        <v>6263</v>
      </c>
      <c r="B1391" t="s">
        <v>17811</v>
      </c>
      <c r="C1391">
        <v>29</v>
      </c>
      <c r="D1391" t="s">
        <v>17812</v>
      </c>
      <c r="E1391" t="s">
        <v>67</v>
      </c>
      <c r="F1391" t="s">
        <v>16</v>
      </c>
      <c r="G1391" t="s">
        <v>24</v>
      </c>
      <c r="H1391" t="s">
        <v>25</v>
      </c>
      <c r="I1391" t="s">
        <v>17</v>
      </c>
      <c r="J1391" t="s">
        <v>17813</v>
      </c>
      <c r="K1391" t="s">
        <v>37</v>
      </c>
    </row>
    <row r="1392" spans="1:11" x14ac:dyDescent="0.35">
      <c r="A1392">
        <v>6266</v>
      </c>
      <c r="B1392" t="s">
        <v>17819</v>
      </c>
      <c r="C1392">
        <v>29</v>
      </c>
      <c r="D1392" t="s">
        <v>17820</v>
      </c>
      <c r="E1392" t="s">
        <v>31</v>
      </c>
      <c r="F1392" t="s">
        <v>57</v>
      </c>
      <c r="G1392" t="s">
        <v>15</v>
      </c>
      <c r="H1392" t="s">
        <v>16</v>
      </c>
      <c r="I1392" t="s">
        <v>53</v>
      </c>
      <c r="J1392" t="s">
        <v>17821</v>
      </c>
      <c r="K1392" t="s">
        <v>37</v>
      </c>
    </row>
    <row r="1393" spans="1:11" x14ac:dyDescent="0.35">
      <c r="A1393">
        <v>6275</v>
      </c>
      <c r="B1393" t="s">
        <v>17843</v>
      </c>
      <c r="C1393">
        <v>29</v>
      </c>
      <c r="D1393" t="s">
        <v>17844</v>
      </c>
      <c r="E1393" t="s">
        <v>57</v>
      </c>
      <c r="F1393" t="s">
        <v>16</v>
      </c>
      <c r="G1393" t="s">
        <v>47</v>
      </c>
      <c r="H1393" t="s">
        <v>31</v>
      </c>
      <c r="I1393" t="s">
        <v>91</v>
      </c>
      <c r="J1393" t="s">
        <v>17845</v>
      </c>
      <c r="K1393" t="s">
        <v>37</v>
      </c>
    </row>
    <row r="1394" spans="1:11" x14ac:dyDescent="0.35">
      <c r="A1394">
        <v>6278</v>
      </c>
      <c r="B1394" t="s">
        <v>17852</v>
      </c>
      <c r="C1394">
        <v>29</v>
      </c>
      <c r="D1394" t="s">
        <v>17853</v>
      </c>
      <c r="E1394" t="s">
        <v>67</v>
      </c>
      <c r="F1394" t="s">
        <v>149</v>
      </c>
      <c r="G1394" t="s">
        <v>41</v>
      </c>
      <c r="H1394" t="s">
        <v>42</v>
      </c>
      <c r="I1394" t="s">
        <v>91</v>
      </c>
      <c r="J1394" t="s">
        <v>17854</v>
      </c>
      <c r="K1394" t="s">
        <v>76</v>
      </c>
    </row>
    <row r="1395" spans="1:11" x14ac:dyDescent="0.35">
      <c r="A1395">
        <v>6282</v>
      </c>
      <c r="B1395" t="s">
        <v>17863</v>
      </c>
      <c r="C1395">
        <v>29</v>
      </c>
      <c r="D1395" t="s">
        <v>17864</v>
      </c>
      <c r="E1395" t="s">
        <v>22</v>
      </c>
      <c r="F1395" t="s">
        <v>23</v>
      </c>
      <c r="G1395" t="s">
        <v>62</v>
      </c>
      <c r="H1395" t="s">
        <v>23</v>
      </c>
      <c r="I1395" t="s">
        <v>153</v>
      </c>
      <c r="J1395" t="s">
        <v>17865</v>
      </c>
      <c r="K1395" t="s">
        <v>37</v>
      </c>
    </row>
    <row r="1396" spans="1:11" x14ac:dyDescent="0.35">
      <c r="A1396">
        <v>1571</v>
      </c>
      <c r="B1396" t="s">
        <v>4591</v>
      </c>
      <c r="C1396">
        <v>29</v>
      </c>
      <c r="D1396" t="s">
        <v>4592</v>
      </c>
      <c r="E1396" t="s">
        <v>177</v>
      </c>
      <c r="F1396" t="s">
        <v>67</v>
      </c>
      <c r="G1396" t="s">
        <v>24</v>
      </c>
      <c r="H1396" t="s">
        <v>25</v>
      </c>
      <c r="I1396" t="s">
        <v>63</v>
      </c>
      <c r="J1396" t="s">
        <v>4593</v>
      </c>
      <c r="K1396" t="s">
        <v>44</v>
      </c>
    </row>
    <row r="1397" spans="1:11" x14ac:dyDescent="0.35">
      <c r="A1397">
        <v>1589</v>
      </c>
      <c r="B1397" t="s">
        <v>4644</v>
      </c>
      <c r="C1397">
        <v>29</v>
      </c>
      <c r="D1397" t="s">
        <v>4645</v>
      </c>
      <c r="E1397" t="s">
        <v>169</v>
      </c>
      <c r="F1397" t="s">
        <v>42</v>
      </c>
      <c r="G1397" t="s">
        <v>80</v>
      </c>
      <c r="H1397" t="s">
        <v>32</v>
      </c>
      <c r="I1397" t="s">
        <v>153</v>
      </c>
      <c r="J1397" t="s">
        <v>4646</v>
      </c>
      <c r="K1397" t="s">
        <v>76</v>
      </c>
    </row>
    <row r="1398" spans="1:11" x14ac:dyDescent="0.35">
      <c r="A1398">
        <v>1608</v>
      </c>
      <c r="B1398" t="s">
        <v>4697</v>
      </c>
      <c r="C1398">
        <v>29</v>
      </c>
      <c r="D1398" t="s">
        <v>4698</v>
      </c>
      <c r="E1398" t="s">
        <v>40</v>
      </c>
      <c r="F1398" t="s">
        <v>42</v>
      </c>
      <c r="G1398" t="s">
        <v>41</v>
      </c>
      <c r="H1398" t="s">
        <v>42</v>
      </c>
      <c r="I1398" t="s">
        <v>17</v>
      </c>
      <c r="J1398" t="s">
        <v>4699</v>
      </c>
      <c r="K1398" t="s">
        <v>44</v>
      </c>
    </row>
    <row r="1399" spans="1:11" x14ac:dyDescent="0.35">
      <c r="A1399">
        <v>1629</v>
      </c>
      <c r="B1399" t="s">
        <v>4757</v>
      </c>
      <c r="C1399">
        <v>29</v>
      </c>
      <c r="D1399" t="s">
        <v>4758</v>
      </c>
      <c r="E1399" t="s">
        <v>34</v>
      </c>
      <c r="F1399" t="s">
        <v>79</v>
      </c>
      <c r="G1399" t="s">
        <v>33</v>
      </c>
      <c r="H1399" t="s">
        <v>34</v>
      </c>
      <c r="I1399" t="s">
        <v>153</v>
      </c>
      <c r="J1399" t="s">
        <v>4759</v>
      </c>
      <c r="K1399" t="s">
        <v>28</v>
      </c>
    </row>
    <row r="1400" spans="1:11" x14ac:dyDescent="0.35">
      <c r="A1400">
        <v>1634</v>
      </c>
      <c r="B1400" t="s">
        <v>4770</v>
      </c>
      <c r="C1400">
        <v>29</v>
      </c>
      <c r="D1400" t="s">
        <v>4771</v>
      </c>
      <c r="E1400" t="s">
        <v>13</v>
      </c>
      <c r="F1400" t="s">
        <v>201</v>
      </c>
      <c r="G1400" t="s">
        <v>120</v>
      </c>
      <c r="H1400" t="s">
        <v>57</v>
      </c>
      <c r="I1400" t="s">
        <v>58</v>
      </c>
      <c r="J1400" t="s">
        <v>4772</v>
      </c>
      <c r="K1400" t="s">
        <v>44</v>
      </c>
    </row>
    <row r="1401" spans="1:11" x14ac:dyDescent="0.35">
      <c r="A1401">
        <v>1638</v>
      </c>
      <c r="B1401" t="s">
        <v>4780</v>
      </c>
      <c r="C1401">
        <v>29</v>
      </c>
      <c r="D1401" t="s">
        <v>4781</v>
      </c>
      <c r="E1401" t="s">
        <v>79</v>
      </c>
      <c r="F1401" t="s">
        <v>149</v>
      </c>
      <c r="G1401" t="s">
        <v>33</v>
      </c>
      <c r="H1401" t="s">
        <v>34</v>
      </c>
      <c r="I1401" t="s">
        <v>68</v>
      </c>
      <c r="J1401" t="s">
        <v>4782</v>
      </c>
      <c r="K1401" t="s">
        <v>76</v>
      </c>
    </row>
    <row r="1402" spans="1:11" x14ac:dyDescent="0.35">
      <c r="A1402">
        <v>1665</v>
      </c>
      <c r="B1402" t="s">
        <v>4857</v>
      </c>
      <c r="C1402">
        <v>29</v>
      </c>
      <c r="D1402" t="s">
        <v>4858</v>
      </c>
      <c r="E1402" t="s">
        <v>31</v>
      </c>
      <c r="F1402" t="s">
        <v>101</v>
      </c>
      <c r="G1402" t="s">
        <v>80</v>
      </c>
      <c r="H1402" t="s">
        <v>32</v>
      </c>
      <c r="I1402" t="s">
        <v>17</v>
      </c>
      <c r="J1402" t="s">
        <v>4859</v>
      </c>
      <c r="K1402" t="s">
        <v>44</v>
      </c>
    </row>
    <row r="1403" spans="1:11" x14ac:dyDescent="0.35">
      <c r="A1403">
        <v>1666</v>
      </c>
      <c r="B1403" t="s">
        <v>4860</v>
      </c>
      <c r="C1403">
        <v>29</v>
      </c>
      <c r="D1403" t="s">
        <v>4861</v>
      </c>
      <c r="E1403" t="s">
        <v>13</v>
      </c>
      <c r="F1403" t="s">
        <v>13</v>
      </c>
      <c r="G1403" t="s">
        <v>24</v>
      </c>
      <c r="H1403" t="s">
        <v>25</v>
      </c>
      <c r="I1403" t="s">
        <v>26</v>
      </c>
      <c r="J1403" t="s">
        <v>4862</v>
      </c>
      <c r="K1403" t="s">
        <v>76</v>
      </c>
    </row>
    <row r="1404" spans="1:11" x14ac:dyDescent="0.35">
      <c r="A1404">
        <v>1671</v>
      </c>
      <c r="B1404" t="s">
        <v>4873</v>
      </c>
      <c r="C1404">
        <v>29</v>
      </c>
      <c r="D1404" t="s">
        <v>4874</v>
      </c>
      <c r="E1404" t="s">
        <v>79</v>
      </c>
      <c r="F1404" t="s">
        <v>79</v>
      </c>
      <c r="G1404" t="s">
        <v>15</v>
      </c>
      <c r="H1404" t="s">
        <v>16</v>
      </c>
      <c r="I1404" t="s">
        <v>91</v>
      </c>
      <c r="J1404" t="s">
        <v>4875</v>
      </c>
      <c r="K1404" t="s">
        <v>28</v>
      </c>
    </row>
    <row r="1405" spans="1:11" x14ac:dyDescent="0.35">
      <c r="A1405">
        <v>1679</v>
      </c>
      <c r="B1405" t="s">
        <v>4895</v>
      </c>
      <c r="C1405">
        <v>29</v>
      </c>
      <c r="D1405" t="s">
        <v>4896</v>
      </c>
      <c r="E1405" t="s">
        <v>79</v>
      </c>
      <c r="F1405" t="s">
        <v>22</v>
      </c>
      <c r="G1405" t="s">
        <v>62</v>
      </c>
      <c r="H1405" t="s">
        <v>23</v>
      </c>
      <c r="I1405" t="s">
        <v>26</v>
      </c>
      <c r="J1405" t="s">
        <v>4897</v>
      </c>
      <c r="K1405" t="s">
        <v>19</v>
      </c>
    </row>
    <row r="1406" spans="1:11" x14ac:dyDescent="0.35">
      <c r="A1406">
        <v>1697</v>
      </c>
      <c r="B1406" t="s">
        <v>4946</v>
      </c>
      <c r="C1406">
        <v>29</v>
      </c>
      <c r="D1406" t="s">
        <v>4947</v>
      </c>
      <c r="E1406" t="s">
        <v>42</v>
      </c>
      <c r="F1406" t="s">
        <v>133</v>
      </c>
      <c r="G1406" t="s">
        <v>120</v>
      </c>
      <c r="H1406" t="s">
        <v>57</v>
      </c>
      <c r="I1406" t="s">
        <v>26</v>
      </c>
      <c r="J1406" t="s">
        <v>4948</v>
      </c>
      <c r="K1406" t="s">
        <v>37</v>
      </c>
    </row>
    <row r="1407" spans="1:11" x14ac:dyDescent="0.35">
      <c r="A1407">
        <v>1700</v>
      </c>
      <c r="B1407" t="s">
        <v>4955</v>
      </c>
      <c r="C1407">
        <v>29</v>
      </c>
      <c r="D1407" t="s">
        <v>4956</v>
      </c>
      <c r="E1407" t="s">
        <v>13</v>
      </c>
      <c r="F1407" t="s">
        <v>25</v>
      </c>
      <c r="G1407" t="s">
        <v>15</v>
      </c>
      <c r="H1407" t="s">
        <v>16</v>
      </c>
      <c r="I1407" t="s">
        <v>68</v>
      </c>
      <c r="J1407" t="s">
        <v>4957</v>
      </c>
      <c r="K1407" t="s">
        <v>37</v>
      </c>
    </row>
    <row r="1408" spans="1:11" x14ac:dyDescent="0.35">
      <c r="A1408">
        <v>1712</v>
      </c>
      <c r="B1408" t="s">
        <v>4990</v>
      </c>
      <c r="C1408">
        <v>29</v>
      </c>
      <c r="D1408" t="s">
        <v>4991</v>
      </c>
      <c r="E1408" t="s">
        <v>25</v>
      </c>
      <c r="F1408" t="s">
        <v>23</v>
      </c>
      <c r="G1408" t="s">
        <v>62</v>
      </c>
      <c r="H1408" t="s">
        <v>23</v>
      </c>
      <c r="I1408" t="s">
        <v>26</v>
      </c>
      <c r="J1408" t="s">
        <v>4992</v>
      </c>
      <c r="K1408" t="s">
        <v>44</v>
      </c>
    </row>
    <row r="1409" spans="1:11" x14ac:dyDescent="0.35">
      <c r="A1409">
        <v>1716</v>
      </c>
      <c r="B1409" t="s">
        <v>5002</v>
      </c>
      <c r="C1409">
        <v>29</v>
      </c>
      <c r="D1409" t="s">
        <v>5003</v>
      </c>
      <c r="E1409" t="s">
        <v>22</v>
      </c>
      <c r="F1409" t="s">
        <v>67</v>
      </c>
      <c r="G1409" t="s">
        <v>87</v>
      </c>
      <c r="H1409" t="s">
        <v>79</v>
      </c>
      <c r="I1409" t="s">
        <v>153</v>
      </c>
      <c r="J1409" t="s">
        <v>5004</v>
      </c>
      <c r="K1409" t="s">
        <v>76</v>
      </c>
    </row>
    <row r="1410" spans="1:11" x14ac:dyDescent="0.35">
      <c r="A1410">
        <v>1722</v>
      </c>
      <c r="B1410" t="s">
        <v>5020</v>
      </c>
      <c r="C1410">
        <v>29</v>
      </c>
      <c r="D1410" t="s">
        <v>5021</v>
      </c>
      <c r="E1410" t="s">
        <v>31</v>
      </c>
      <c r="F1410" t="s">
        <v>40</v>
      </c>
      <c r="G1410" t="s">
        <v>41</v>
      </c>
      <c r="H1410" t="s">
        <v>42</v>
      </c>
      <c r="I1410" t="s">
        <v>91</v>
      </c>
      <c r="J1410" t="s">
        <v>5022</v>
      </c>
      <c r="K1410" t="s">
        <v>76</v>
      </c>
    </row>
    <row r="1411" spans="1:11" x14ac:dyDescent="0.35">
      <c r="A1411">
        <v>1736</v>
      </c>
      <c r="B1411" t="s">
        <v>5062</v>
      </c>
      <c r="C1411">
        <v>29</v>
      </c>
      <c r="D1411" t="s">
        <v>5063</v>
      </c>
      <c r="E1411" t="s">
        <v>67</v>
      </c>
      <c r="F1411" t="s">
        <v>34</v>
      </c>
      <c r="G1411" t="s">
        <v>120</v>
      </c>
      <c r="H1411" t="s">
        <v>57</v>
      </c>
      <c r="I1411" t="s">
        <v>102</v>
      </c>
      <c r="J1411" t="s">
        <v>5064</v>
      </c>
      <c r="K1411" t="s">
        <v>37</v>
      </c>
    </row>
    <row r="1412" spans="1:11" x14ac:dyDescent="0.35">
      <c r="A1412">
        <v>1741</v>
      </c>
      <c r="B1412" t="s">
        <v>5076</v>
      </c>
      <c r="C1412">
        <v>29</v>
      </c>
      <c r="D1412" t="s">
        <v>5077</v>
      </c>
      <c r="E1412" t="s">
        <v>201</v>
      </c>
      <c r="F1412" t="s">
        <v>42</v>
      </c>
      <c r="G1412" t="s">
        <v>24</v>
      </c>
      <c r="H1412" t="s">
        <v>25</v>
      </c>
      <c r="I1412" t="s">
        <v>146</v>
      </c>
      <c r="J1412" t="s">
        <v>5078</v>
      </c>
      <c r="K1412" t="s">
        <v>28</v>
      </c>
    </row>
    <row r="1413" spans="1:11" x14ac:dyDescent="0.35">
      <c r="A1413">
        <v>1752</v>
      </c>
      <c r="B1413" t="s">
        <v>5108</v>
      </c>
      <c r="C1413">
        <v>29</v>
      </c>
      <c r="D1413" t="s">
        <v>5109</v>
      </c>
      <c r="E1413" t="s">
        <v>31</v>
      </c>
      <c r="F1413" t="s">
        <v>34</v>
      </c>
      <c r="G1413" t="s">
        <v>87</v>
      </c>
      <c r="H1413" t="s">
        <v>79</v>
      </c>
      <c r="I1413" t="s">
        <v>170</v>
      </c>
      <c r="J1413">
        <f>1-761-134-3415</f>
        <v>-4309</v>
      </c>
      <c r="K1413" t="s">
        <v>37</v>
      </c>
    </row>
    <row r="1414" spans="1:11" x14ac:dyDescent="0.35">
      <c r="A1414">
        <v>1764</v>
      </c>
      <c r="B1414" t="s">
        <v>1000</v>
      </c>
      <c r="C1414">
        <v>29</v>
      </c>
      <c r="D1414" t="s">
        <v>5142</v>
      </c>
      <c r="E1414" t="s">
        <v>42</v>
      </c>
      <c r="F1414" t="s">
        <v>79</v>
      </c>
      <c r="G1414" t="s">
        <v>33</v>
      </c>
      <c r="H1414" t="s">
        <v>34</v>
      </c>
      <c r="I1414" t="s">
        <v>63</v>
      </c>
      <c r="J1414" t="s">
        <v>5143</v>
      </c>
      <c r="K1414" t="s">
        <v>28</v>
      </c>
    </row>
    <row r="1415" spans="1:11" x14ac:dyDescent="0.35">
      <c r="A1415">
        <v>1766</v>
      </c>
      <c r="B1415" t="s">
        <v>5147</v>
      </c>
      <c r="C1415">
        <v>29</v>
      </c>
      <c r="D1415" t="s">
        <v>5148</v>
      </c>
      <c r="E1415" t="s">
        <v>169</v>
      </c>
      <c r="F1415" t="s">
        <v>32</v>
      </c>
      <c r="G1415" t="s">
        <v>24</v>
      </c>
      <c r="H1415" t="s">
        <v>25</v>
      </c>
      <c r="I1415" t="s">
        <v>68</v>
      </c>
      <c r="J1415" t="s">
        <v>5149</v>
      </c>
      <c r="K1415" t="s">
        <v>76</v>
      </c>
    </row>
    <row r="1416" spans="1:11" x14ac:dyDescent="0.35">
      <c r="A1416">
        <v>1772</v>
      </c>
      <c r="B1416" t="s">
        <v>5163</v>
      </c>
      <c r="C1416">
        <v>29</v>
      </c>
      <c r="D1416" t="s">
        <v>5164</v>
      </c>
      <c r="E1416" t="s">
        <v>177</v>
      </c>
      <c r="F1416" t="s">
        <v>22</v>
      </c>
      <c r="G1416" t="s">
        <v>87</v>
      </c>
      <c r="H1416" t="s">
        <v>79</v>
      </c>
      <c r="I1416" t="s">
        <v>48</v>
      </c>
      <c r="J1416" t="s">
        <v>5165</v>
      </c>
      <c r="K1416" t="s">
        <v>37</v>
      </c>
    </row>
    <row r="1417" spans="1:11" x14ac:dyDescent="0.35">
      <c r="A1417">
        <v>1782</v>
      </c>
      <c r="B1417" t="s">
        <v>5193</v>
      </c>
      <c r="C1417">
        <v>29</v>
      </c>
      <c r="D1417" t="s">
        <v>5194</v>
      </c>
      <c r="E1417" t="s">
        <v>23</v>
      </c>
      <c r="F1417" t="s">
        <v>16</v>
      </c>
      <c r="G1417" t="s">
        <v>33</v>
      </c>
      <c r="H1417" t="s">
        <v>34</v>
      </c>
      <c r="I1417" t="s">
        <v>102</v>
      </c>
      <c r="J1417" t="s">
        <v>5195</v>
      </c>
      <c r="K1417" t="s">
        <v>19</v>
      </c>
    </row>
    <row r="1418" spans="1:11" x14ac:dyDescent="0.35">
      <c r="A1418">
        <v>1790</v>
      </c>
      <c r="B1418" t="s">
        <v>5217</v>
      </c>
      <c r="C1418">
        <v>29</v>
      </c>
      <c r="D1418" t="s">
        <v>5218</v>
      </c>
      <c r="E1418" t="s">
        <v>57</v>
      </c>
      <c r="F1418" t="s">
        <v>14</v>
      </c>
      <c r="G1418" t="s">
        <v>62</v>
      </c>
      <c r="H1418" t="s">
        <v>23</v>
      </c>
      <c r="I1418" t="s">
        <v>68</v>
      </c>
      <c r="J1418" t="s">
        <v>5219</v>
      </c>
      <c r="K1418" t="s">
        <v>28</v>
      </c>
    </row>
    <row r="1419" spans="1:11" x14ac:dyDescent="0.35">
      <c r="A1419">
        <v>1793</v>
      </c>
      <c r="B1419" t="s">
        <v>665</v>
      </c>
      <c r="C1419">
        <v>29</v>
      </c>
      <c r="D1419" t="s">
        <v>5225</v>
      </c>
      <c r="E1419" t="s">
        <v>25</v>
      </c>
      <c r="F1419" t="s">
        <v>201</v>
      </c>
      <c r="G1419" t="s">
        <v>120</v>
      </c>
      <c r="H1419" t="s">
        <v>57</v>
      </c>
      <c r="I1419" t="s">
        <v>68</v>
      </c>
      <c r="J1419" t="s">
        <v>5226</v>
      </c>
      <c r="K1419" t="s">
        <v>76</v>
      </c>
    </row>
    <row r="1420" spans="1:11" x14ac:dyDescent="0.35">
      <c r="A1420">
        <v>1795</v>
      </c>
      <c r="B1420" t="s">
        <v>5230</v>
      </c>
      <c r="C1420">
        <v>29</v>
      </c>
      <c r="D1420" t="s">
        <v>5231</v>
      </c>
      <c r="E1420" t="s">
        <v>177</v>
      </c>
      <c r="F1420" t="s">
        <v>201</v>
      </c>
      <c r="G1420" t="s">
        <v>41</v>
      </c>
      <c r="H1420" t="s">
        <v>42</v>
      </c>
      <c r="I1420" t="s">
        <v>26</v>
      </c>
      <c r="J1420" t="s">
        <v>5232</v>
      </c>
      <c r="K1420" t="s">
        <v>76</v>
      </c>
    </row>
    <row r="1421" spans="1:11" x14ac:dyDescent="0.35">
      <c r="A1421">
        <v>1799</v>
      </c>
      <c r="B1421" t="s">
        <v>5240</v>
      </c>
      <c r="C1421">
        <v>29</v>
      </c>
      <c r="D1421" t="s">
        <v>5241</v>
      </c>
      <c r="E1421" t="s">
        <v>42</v>
      </c>
      <c r="F1421" t="s">
        <v>201</v>
      </c>
      <c r="G1421" t="s">
        <v>15</v>
      </c>
      <c r="H1421" t="s">
        <v>16</v>
      </c>
      <c r="I1421" t="s">
        <v>116</v>
      </c>
      <c r="J1421" t="s">
        <v>5242</v>
      </c>
      <c r="K1421" t="s">
        <v>76</v>
      </c>
    </row>
    <row r="1422" spans="1:11" x14ac:dyDescent="0.35">
      <c r="A1422">
        <v>1801</v>
      </c>
      <c r="B1422" t="s">
        <v>5246</v>
      </c>
      <c r="C1422">
        <v>29</v>
      </c>
      <c r="D1422" t="s">
        <v>5247</v>
      </c>
      <c r="E1422" t="s">
        <v>177</v>
      </c>
      <c r="F1422" t="s">
        <v>149</v>
      </c>
      <c r="G1422" t="s">
        <v>24</v>
      </c>
      <c r="H1422" t="s">
        <v>25</v>
      </c>
      <c r="I1422" t="s">
        <v>116</v>
      </c>
      <c r="J1422" t="s">
        <v>5248</v>
      </c>
      <c r="K1422" t="s">
        <v>37</v>
      </c>
    </row>
    <row r="1423" spans="1:11" x14ac:dyDescent="0.35">
      <c r="A1423">
        <v>1813</v>
      </c>
      <c r="B1423" t="s">
        <v>5279</v>
      </c>
      <c r="C1423">
        <v>29</v>
      </c>
      <c r="D1423" t="s">
        <v>5280</v>
      </c>
      <c r="E1423" t="s">
        <v>177</v>
      </c>
      <c r="F1423" t="s">
        <v>40</v>
      </c>
      <c r="G1423" t="s">
        <v>15</v>
      </c>
      <c r="H1423" t="s">
        <v>16</v>
      </c>
      <c r="I1423" t="s">
        <v>116</v>
      </c>
      <c r="J1423" t="s">
        <v>5281</v>
      </c>
      <c r="K1423" t="s">
        <v>19</v>
      </c>
    </row>
    <row r="1424" spans="1:11" x14ac:dyDescent="0.35">
      <c r="A1424">
        <v>1816</v>
      </c>
      <c r="B1424" t="s">
        <v>5288</v>
      </c>
      <c r="C1424">
        <v>29</v>
      </c>
      <c r="D1424" t="s">
        <v>5289</v>
      </c>
      <c r="E1424" t="s">
        <v>22</v>
      </c>
      <c r="F1424" t="s">
        <v>13</v>
      </c>
      <c r="G1424" t="s">
        <v>15</v>
      </c>
      <c r="H1424" t="s">
        <v>16</v>
      </c>
      <c r="I1424" t="s">
        <v>58</v>
      </c>
      <c r="J1424">
        <v>6557912400</v>
      </c>
      <c r="K1424" t="s">
        <v>37</v>
      </c>
    </row>
    <row r="1425" spans="1:11" x14ac:dyDescent="0.35">
      <c r="A1425">
        <v>1824</v>
      </c>
      <c r="B1425" t="s">
        <v>5309</v>
      </c>
      <c r="C1425">
        <v>29</v>
      </c>
      <c r="D1425" t="s">
        <v>5310</v>
      </c>
      <c r="E1425" t="s">
        <v>16</v>
      </c>
      <c r="F1425" t="s">
        <v>23</v>
      </c>
      <c r="G1425" t="s">
        <v>15</v>
      </c>
      <c r="H1425" t="s">
        <v>16</v>
      </c>
      <c r="I1425" t="s">
        <v>68</v>
      </c>
      <c r="J1425" t="s">
        <v>5311</v>
      </c>
      <c r="K1425" t="s">
        <v>19</v>
      </c>
    </row>
    <row r="1426" spans="1:11" x14ac:dyDescent="0.35">
      <c r="A1426">
        <v>1826</v>
      </c>
      <c r="B1426" t="s">
        <v>5315</v>
      </c>
      <c r="C1426">
        <v>29</v>
      </c>
      <c r="D1426" t="s">
        <v>5316</v>
      </c>
      <c r="E1426" t="s">
        <v>25</v>
      </c>
      <c r="F1426" t="s">
        <v>201</v>
      </c>
      <c r="G1426" t="s">
        <v>52</v>
      </c>
      <c r="H1426" t="s">
        <v>13</v>
      </c>
      <c r="I1426" t="s">
        <v>88</v>
      </c>
      <c r="J1426" t="s">
        <v>5317</v>
      </c>
      <c r="K1426" t="s">
        <v>19</v>
      </c>
    </row>
    <row r="1427" spans="1:11" x14ac:dyDescent="0.35">
      <c r="A1427">
        <v>1849</v>
      </c>
      <c r="B1427" t="s">
        <v>5382</v>
      </c>
      <c r="C1427">
        <v>29</v>
      </c>
      <c r="D1427" t="s">
        <v>5383</v>
      </c>
      <c r="E1427" t="s">
        <v>22</v>
      </c>
      <c r="F1427" t="s">
        <v>22</v>
      </c>
      <c r="G1427" t="s">
        <v>52</v>
      </c>
      <c r="H1427" t="s">
        <v>13</v>
      </c>
      <c r="I1427" t="s">
        <v>17</v>
      </c>
      <c r="J1427" t="s">
        <v>5384</v>
      </c>
      <c r="K1427" t="s">
        <v>44</v>
      </c>
    </row>
    <row r="1428" spans="1:11" x14ac:dyDescent="0.35">
      <c r="A1428">
        <v>1861</v>
      </c>
      <c r="B1428" t="s">
        <v>5417</v>
      </c>
      <c r="C1428">
        <v>29</v>
      </c>
      <c r="D1428" t="s">
        <v>5418</v>
      </c>
      <c r="E1428" t="s">
        <v>79</v>
      </c>
      <c r="F1428" t="s">
        <v>67</v>
      </c>
      <c r="G1428" t="s">
        <v>47</v>
      </c>
      <c r="H1428" t="s">
        <v>31</v>
      </c>
      <c r="I1428" t="s">
        <v>146</v>
      </c>
      <c r="J1428" t="s">
        <v>5419</v>
      </c>
      <c r="K1428" t="s">
        <v>28</v>
      </c>
    </row>
    <row r="1429" spans="1:11" x14ac:dyDescent="0.35">
      <c r="A1429">
        <v>1876</v>
      </c>
      <c r="B1429" t="s">
        <v>5459</v>
      </c>
      <c r="C1429">
        <v>29</v>
      </c>
      <c r="D1429" t="s">
        <v>5460</v>
      </c>
      <c r="E1429" t="s">
        <v>31</v>
      </c>
      <c r="F1429" t="s">
        <v>16</v>
      </c>
      <c r="G1429" t="s">
        <v>87</v>
      </c>
      <c r="H1429" t="s">
        <v>79</v>
      </c>
      <c r="I1429" t="s">
        <v>91</v>
      </c>
      <c r="J1429" t="s">
        <v>5461</v>
      </c>
      <c r="K1429" t="s">
        <v>37</v>
      </c>
    </row>
    <row r="1430" spans="1:11" x14ac:dyDescent="0.35">
      <c r="A1430">
        <v>1881</v>
      </c>
      <c r="B1430" t="s">
        <v>5473</v>
      </c>
      <c r="C1430">
        <v>29</v>
      </c>
      <c r="D1430" t="s">
        <v>5474</v>
      </c>
      <c r="E1430" t="s">
        <v>79</v>
      </c>
      <c r="F1430" t="s">
        <v>14</v>
      </c>
      <c r="G1430" t="s">
        <v>33</v>
      </c>
      <c r="H1430" t="s">
        <v>34</v>
      </c>
      <c r="I1430" t="s">
        <v>63</v>
      </c>
      <c r="J1430" t="s">
        <v>5475</v>
      </c>
      <c r="K1430" t="s">
        <v>19</v>
      </c>
    </row>
    <row r="1431" spans="1:11" x14ac:dyDescent="0.35">
      <c r="A1431">
        <v>1882</v>
      </c>
      <c r="B1431" t="s">
        <v>5476</v>
      </c>
      <c r="C1431">
        <v>29</v>
      </c>
      <c r="D1431" t="s">
        <v>5477</v>
      </c>
      <c r="E1431" t="s">
        <v>40</v>
      </c>
      <c r="F1431" t="s">
        <v>177</v>
      </c>
      <c r="G1431" t="s">
        <v>41</v>
      </c>
      <c r="H1431" t="s">
        <v>42</v>
      </c>
      <c r="I1431" t="s">
        <v>116</v>
      </c>
      <c r="J1431">
        <f>1-246-296-1680</f>
        <v>-2221</v>
      </c>
      <c r="K1431" t="s">
        <v>76</v>
      </c>
    </row>
    <row r="1432" spans="1:11" x14ac:dyDescent="0.35">
      <c r="A1432">
        <v>1894</v>
      </c>
      <c r="B1432" t="s">
        <v>5508</v>
      </c>
      <c r="C1432">
        <v>29</v>
      </c>
      <c r="D1432" t="s">
        <v>5509</v>
      </c>
      <c r="E1432" t="s">
        <v>32</v>
      </c>
      <c r="F1432" t="s">
        <v>101</v>
      </c>
      <c r="G1432" t="s">
        <v>62</v>
      </c>
      <c r="H1432" t="s">
        <v>23</v>
      </c>
      <c r="I1432" t="s">
        <v>58</v>
      </c>
      <c r="J1432" t="s">
        <v>5510</v>
      </c>
      <c r="K1432" t="s">
        <v>37</v>
      </c>
    </row>
    <row r="1433" spans="1:11" x14ac:dyDescent="0.35">
      <c r="A1433">
        <v>1901</v>
      </c>
      <c r="B1433" t="s">
        <v>5527</v>
      </c>
      <c r="C1433">
        <v>29</v>
      </c>
      <c r="D1433" t="s">
        <v>5528</v>
      </c>
      <c r="E1433" t="s">
        <v>14</v>
      </c>
      <c r="F1433" t="s">
        <v>32</v>
      </c>
      <c r="G1433" t="s">
        <v>80</v>
      </c>
      <c r="H1433" t="s">
        <v>32</v>
      </c>
      <c r="I1433" t="s">
        <v>17</v>
      </c>
      <c r="J1433" t="s">
        <v>5529</v>
      </c>
      <c r="K1433" t="s">
        <v>28</v>
      </c>
    </row>
    <row r="1434" spans="1:11" x14ac:dyDescent="0.35">
      <c r="A1434">
        <v>1930</v>
      </c>
      <c r="B1434" t="s">
        <v>5609</v>
      </c>
      <c r="C1434">
        <v>29</v>
      </c>
      <c r="D1434" t="s">
        <v>5610</v>
      </c>
      <c r="E1434" t="s">
        <v>25</v>
      </c>
      <c r="F1434" t="s">
        <v>31</v>
      </c>
      <c r="G1434" t="s">
        <v>24</v>
      </c>
      <c r="H1434" t="s">
        <v>25</v>
      </c>
      <c r="I1434" t="s">
        <v>17</v>
      </c>
      <c r="J1434" t="s">
        <v>5611</v>
      </c>
      <c r="K1434" t="s">
        <v>28</v>
      </c>
    </row>
    <row r="1435" spans="1:11" x14ac:dyDescent="0.35">
      <c r="A1435">
        <v>1935</v>
      </c>
      <c r="B1435" t="s">
        <v>5622</v>
      </c>
      <c r="C1435">
        <v>29</v>
      </c>
      <c r="D1435" t="s">
        <v>5623</v>
      </c>
      <c r="E1435" t="s">
        <v>149</v>
      </c>
      <c r="F1435" t="s">
        <v>22</v>
      </c>
      <c r="G1435" t="s">
        <v>80</v>
      </c>
      <c r="H1435" t="s">
        <v>32</v>
      </c>
      <c r="I1435" t="s">
        <v>26</v>
      </c>
      <c r="J1435" t="s">
        <v>5624</v>
      </c>
      <c r="K1435" t="s">
        <v>37</v>
      </c>
    </row>
    <row r="1436" spans="1:11" x14ac:dyDescent="0.35">
      <c r="A1436">
        <v>1944</v>
      </c>
      <c r="B1436" t="s">
        <v>5648</v>
      </c>
      <c r="C1436">
        <v>29</v>
      </c>
      <c r="D1436" t="s">
        <v>5649</v>
      </c>
      <c r="E1436" t="s">
        <v>16</v>
      </c>
      <c r="F1436" t="s">
        <v>34</v>
      </c>
      <c r="G1436" t="s">
        <v>120</v>
      </c>
      <c r="H1436" t="s">
        <v>57</v>
      </c>
      <c r="I1436" t="s">
        <v>68</v>
      </c>
      <c r="J1436" t="s">
        <v>5650</v>
      </c>
      <c r="K1436" t="s">
        <v>37</v>
      </c>
    </row>
    <row r="1437" spans="1:11" x14ac:dyDescent="0.35">
      <c r="A1437">
        <v>1956</v>
      </c>
      <c r="B1437" t="s">
        <v>5681</v>
      </c>
      <c r="C1437">
        <v>29</v>
      </c>
      <c r="D1437" t="s">
        <v>5682</v>
      </c>
      <c r="E1437" t="s">
        <v>149</v>
      </c>
      <c r="F1437" t="s">
        <v>57</v>
      </c>
      <c r="G1437" t="s">
        <v>33</v>
      </c>
      <c r="H1437" t="s">
        <v>34</v>
      </c>
      <c r="I1437" t="s">
        <v>146</v>
      </c>
      <c r="J1437" t="s">
        <v>5683</v>
      </c>
      <c r="K1437" t="s">
        <v>28</v>
      </c>
    </row>
    <row r="1438" spans="1:11" x14ac:dyDescent="0.35">
      <c r="A1438">
        <v>1984</v>
      </c>
      <c r="B1438" t="s">
        <v>5763</v>
      </c>
      <c r="C1438">
        <v>29</v>
      </c>
      <c r="D1438" t="s">
        <v>5764</v>
      </c>
      <c r="E1438" t="s">
        <v>169</v>
      </c>
      <c r="F1438" t="s">
        <v>79</v>
      </c>
      <c r="G1438" t="s">
        <v>52</v>
      </c>
      <c r="H1438" t="s">
        <v>13</v>
      </c>
      <c r="I1438" t="s">
        <v>153</v>
      </c>
      <c r="J1438" t="s">
        <v>5765</v>
      </c>
      <c r="K1438" t="s">
        <v>37</v>
      </c>
    </row>
    <row r="1439" spans="1:11" x14ac:dyDescent="0.35">
      <c r="A1439">
        <v>1989</v>
      </c>
      <c r="B1439" t="s">
        <v>5776</v>
      </c>
      <c r="C1439">
        <v>29</v>
      </c>
      <c r="D1439" t="s">
        <v>5777</v>
      </c>
      <c r="E1439" t="s">
        <v>22</v>
      </c>
      <c r="F1439" t="s">
        <v>23</v>
      </c>
      <c r="G1439" t="s">
        <v>80</v>
      </c>
      <c r="H1439" t="s">
        <v>32</v>
      </c>
      <c r="I1439" t="s">
        <v>26</v>
      </c>
      <c r="J1439" t="s">
        <v>5778</v>
      </c>
      <c r="K1439" t="s">
        <v>76</v>
      </c>
    </row>
    <row r="1440" spans="1:11" x14ac:dyDescent="0.35">
      <c r="A1440">
        <v>1999</v>
      </c>
      <c r="B1440" t="s">
        <v>5805</v>
      </c>
      <c r="C1440">
        <v>29</v>
      </c>
      <c r="D1440" t="s">
        <v>5806</v>
      </c>
      <c r="E1440" t="s">
        <v>25</v>
      </c>
      <c r="F1440" t="s">
        <v>23</v>
      </c>
      <c r="G1440" t="s">
        <v>52</v>
      </c>
      <c r="H1440" t="s">
        <v>13</v>
      </c>
      <c r="I1440" t="s">
        <v>102</v>
      </c>
      <c r="J1440">
        <f>1-373-249-508</f>
        <v>-1129</v>
      </c>
      <c r="K1440" t="s">
        <v>44</v>
      </c>
    </row>
    <row r="1441" spans="1:11" x14ac:dyDescent="0.35">
      <c r="A1441">
        <v>2002</v>
      </c>
      <c r="B1441" t="s">
        <v>5813</v>
      </c>
      <c r="C1441">
        <v>29</v>
      </c>
      <c r="D1441" t="s">
        <v>5814</v>
      </c>
      <c r="E1441" t="s">
        <v>34</v>
      </c>
      <c r="F1441" t="s">
        <v>149</v>
      </c>
      <c r="G1441" t="s">
        <v>62</v>
      </c>
      <c r="H1441" t="s">
        <v>23</v>
      </c>
      <c r="I1441" t="s">
        <v>53</v>
      </c>
      <c r="J1441" t="s">
        <v>5815</v>
      </c>
      <c r="K1441" t="s">
        <v>19</v>
      </c>
    </row>
    <row r="1442" spans="1:11" x14ac:dyDescent="0.35">
      <c r="A1442">
        <v>2013</v>
      </c>
      <c r="B1442" t="s">
        <v>5845</v>
      </c>
      <c r="C1442">
        <v>29</v>
      </c>
      <c r="D1442" t="s">
        <v>5846</v>
      </c>
      <c r="E1442" t="s">
        <v>57</v>
      </c>
      <c r="F1442" t="s">
        <v>40</v>
      </c>
      <c r="G1442" t="s">
        <v>47</v>
      </c>
      <c r="H1442" t="s">
        <v>31</v>
      </c>
      <c r="I1442" t="s">
        <v>116</v>
      </c>
      <c r="J1442" t="s">
        <v>5847</v>
      </c>
      <c r="K1442" t="s">
        <v>44</v>
      </c>
    </row>
    <row r="1443" spans="1:11" x14ac:dyDescent="0.35">
      <c r="A1443">
        <v>2018</v>
      </c>
      <c r="B1443" t="s">
        <v>5860</v>
      </c>
      <c r="C1443">
        <v>29</v>
      </c>
      <c r="D1443" t="s">
        <v>5861</v>
      </c>
      <c r="E1443" t="s">
        <v>201</v>
      </c>
      <c r="F1443" t="s">
        <v>149</v>
      </c>
      <c r="G1443" t="s">
        <v>24</v>
      </c>
      <c r="H1443" t="s">
        <v>25</v>
      </c>
      <c r="I1443" t="s">
        <v>26</v>
      </c>
      <c r="J1443" t="s">
        <v>5862</v>
      </c>
      <c r="K1443" t="s">
        <v>44</v>
      </c>
    </row>
    <row r="1444" spans="1:11" x14ac:dyDescent="0.35">
      <c r="A1444">
        <v>2033</v>
      </c>
      <c r="B1444" t="s">
        <v>5901</v>
      </c>
      <c r="C1444">
        <v>29</v>
      </c>
      <c r="D1444" t="s">
        <v>5902</v>
      </c>
      <c r="E1444" t="s">
        <v>42</v>
      </c>
      <c r="F1444" t="s">
        <v>42</v>
      </c>
      <c r="G1444" t="s">
        <v>52</v>
      </c>
      <c r="H1444" t="s">
        <v>13</v>
      </c>
      <c r="I1444" t="s">
        <v>35</v>
      </c>
      <c r="J1444" t="s">
        <v>5903</v>
      </c>
      <c r="K1444" t="s">
        <v>44</v>
      </c>
    </row>
    <row r="1445" spans="1:11" x14ac:dyDescent="0.35">
      <c r="A1445">
        <v>2037</v>
      </c>
      <c r="B1445" t="s">
        <v>5912</v>
      </c>
      <c r="C1445">
        <v>29</v>
      </c>
      <c r="D1445" t="s">
        <v>5913</v>
      </c>
      <c r="E1445" t="s">
        <v>32</v>
      </c>
      <c r="F1445" t="s">
        <v>42</v>
      </c>
      <c r="G1445" t="s">
        <v>47</v>
      </c>
      <c r="H1445" t="s">
        <v>31</v>
      </c>
      <c r="I1445" t="s">
        <v>153</v>
      </c>
      <c r="J1445" t="s">
        <v>5914</v>
      </c>
      <c r="K1445" t="s">
        <v>76</v>
      </c>
    </row>
    <row r="1446" spans="1:11" x14ac:dyDescent="0.35">
      <c r="A1446">
        <v>2045</v>
      </c>
      <c r="B1446" t="s">
        <v>5936</v>
      </c>
      <c r="C1446">
        <v>29</v>
      </c>
      <c r="D1446" t="s">
        <v>5937</v>
      </c>
      <c r="E1446" t="s">
        <v>42</v>
      </c>
      <c r="F1446" t="s">
        <v>67</v>
      </c>
      <c r="G1446" t="s">
        <v>52</v>
      </c>
      <c r="H1446" t="s">
        <v>13</v>
      </c>
      <c r="I1446" t="s">
        <v>88</v>
      </c>
      <c r="J1446" t="s">
        <v>5938</v>
      </c>
      <c r="K1446" t="s">
        <v>19</v>
      </c>
    </row>
    <row r="1447" spans="1:11" x14ac:dyDescent="0.35">
      <c r="A1447">
        <v>2046</v>
      </c>
      <c r="B1447" t="s">
        <v>5939</v>
      </c>
      <c r="C1447">
        <v>29</v>
      </c>
      <c r="D1447" t="s">
        <v>5940</v>
      </c>
      <c r="E1447" t="s">
        <v>67</v>
      </c>
      <c r="F1447" t="s">
        <v>14</v>
      </c>
      <c r="G1447" t="s">
        <v>62</v>
      </c>
      <c r="H1447" t="s">
        <v>23</v>
      </c>
      <c r="I1447" t="s">
        <v>88</v>
      </c>
      <c r="J1447" t="s">
        <v>5941</v>
      </c>
      <c r="K1447" t="s">
        <v>44</v>
      </c>
    </row>
    <row r="1448" spans="1:11" x14ac:dyDescent="0.35">
      <c r="A1448">
        <v>2053</v>
      </c>
      <c r="B1448" t="s">
        <v>5957</v>
      </c>
      <c r="C1448">
        <v>29</v>
      </c>
      <c r="D1448" t="s">
        <v>5958</v>
      </c>
      <c r="E1448" t="s">
        <v>149</v>
      </c>
      <c r="F1448" t="s">
        <v>16</v>
      </c>
      <c r="G1448" t="s">
        <v>15</v>
      </c>
      <c r="H1448" t="s">
        <v>16</v>
      </c>
      <c r="I1448" t="s">
        <v>102</v>
      </c>
      <c r="J1448" t="s">
        <v>5959</v>
      </c>
      <c r="K1448" t="s">
        <v>37</v>
      </c>
    </row>
    <row r="1449" spans="1:11" x14ac:dyDescent="0.35">
      <c r="A1449">
        <v>2061</v>
      </c>
      <c r="B1449" t="s">
        <v>5978</v>
      </c>
      <c r="C1449">
        <v>29</v>
      </c>
      <c r="D1449" t="s">
        <v>5979</v>
      </c>
      <c r="E1449" t="s">
        <v>32</v>
      </c>
      <c r="F1449" t="s">
        <v>149</v>
      </c>
      <c r="G1449" t="s">
        <v>120</v>
      </c>
      <c r="H1449" t="s">
        <v>57</v>
      </c>
      <c r="I1449" t="s">
        <v>146</v>
      </c>
      <c r="J1449" t="s">
        <v>5980</v>
      </c>
      <c r="K1449" t="s">
        <v>44</v>
      </c>
    </row>
    <row r="1450" spans="1:11" x14ac:dyDescent="0.35">
      <c r="A1450">
        <v>2092</v>
      </c>
      <c r="B1450" t="s">
        <v>6069</v>
      </c>
      <c r="C1450">
        <v>29</v>
      </c>
      <c r="D1450" t="s">
        <v>6070</v>
      </c>
      <c r="E1450" t="s">
        <v>13</v>
      </c>
      <c r="F1450" t="s">
        <v>101</v>
      </c>
      <c r="G1450" t="s">
        <v>33</v>
      </c>
      <c r="H1450" t="s">
        <v>34</v>
      </c>
      <c r="I1450" t="s">
        <v>63</v>
      </c>
      <c r="J1450" t="s">
        <v>6071</v>
      </c>
      <c r="K1450" t="s">
        <v>76</v>
      </c>
    </row>
    <row r="1451" spans="1:11" x14ac:dyDescent="0.35">
      <c r="A1451">
        <v>2099</v>
      </c>
      <c r="B1451" t="s">
        <v>6088</v>
      </c>
      <c r="C1451">
        <v>29</v>
      </c>
      <c r="D1451" t="s">
        <v>6089</v>
      </c>
      <c r="E1451" t="s">
        <v>101</v>
      </c>
      <c r="F1451" t="s">
        <v>177</v>
      </c>
      <c r="G1451" t="s">
        <v>15</v>
      </c>
      <c r="H1451" t="s">
        <v>16</v>
      </c>
      <c r="I1451" t="s">
        <v>53</v>
      </c>
      <c r="J1451" t="s">
        <v>6090</v>
      </c>
      <c r="K1451" t="s">
        <v>28</v>
      </c>
    </row>
    <row r="1452" spans="1:11" x14ac:dyDescent="0.35">
      <c r="A1452">
        <v>2100</v>
      </c>
      <c r="B1452" t="s">
        <v>6091</v>
      </c>
      <c r="C1452">
        <v>29</v>
      </c>
      <c r="D1452" t="s">
        <v>6092</v>
      </c>
      <c r="E1452" t="s">
        <v>149</v>
      </c>
      <c r="F1452" t="s">
        <v>40</v>
      </c>
      <c r="G1452" t="s">
        <v>15</v>
      </c>
      <c r="H1452" t="s">
        <v>16</v>
      </c>
      <c r="I1452" t="s">
        <v>116</v>
      </c>
      <c r="J1452" t="s">
        <v>6093</v>
      </c>
      <c r="K1452" t="s">
        <v>37</v>
      </c>
    </row>
    <row r="1453" spans="1:11" x14ac:dyDescent="0.35">
      <c r="A1453">
        <v>2105</v>
      </c>
      <c r="B1453" t="s">
        <v>6106</v>
      </c>
      <c r="C1453">
        <v>29</v>
      </c>
      <c r="D1453" t="s">
        <v>6107</v>
      </c>
      <c r="E1453" t="s">
        <v>133</v>
      </c>
      <c r="F1453" t="s">
        <v>149</v>
      </c>
      <c r="G1453" t="s">
        <v>24</v>
      </c>
      <c r="H1453" t="s">
        <v>25</v>
      </c>
      <c r="I1453" t="s">
        <v>35</v>
      </c>
      <c r="J1453" t="s">
        <v>6108</v>
      </c>
      <c r="K1453" t="s">
        <v>37</v>
      </c>
    </row>
    <row r="1454" spans="1:11" x14ac:dyDescent="0.35">
      <c r="A1454">
        <v>2123</v>
      </c>
      <c r="B1454" t="s">
        <v>6159</v>
      </c>
      <c r="C1454">
        <v>29</v>
      </c>
      <c r="D1454" t="s">
        <v>6160</v>
      </c>
      <c r="E1454" t="s">
        <v>13</v>
      </c>
      <c r="F1454" t="s">
        <v>149</v>
      </c>
      <c r="G1454" t="s">
        <v>80</v>
      </c>
      <c r="H1454" t="s">
        <v>32</v>
      </c>
      <c r="I1454" t="s">
        <v>102</v>
      </c>
      <c r="J1454" t="s">
        <v>6161</v>
      </c>
      <c r="K1454" t="s">
        <v>76</v>
      </c>
    </row>
    <row r="1455" spans="1:11" x14ac:dyDescent="0.35">
      <c r="A1455">
        <v>2138</v>
      </c>
      <c r="B1455" t="s">
        <v>6200</v>
      </c>
      <c r="C1455">
        <v>29</v>
      </c>
      <c r="D1455" t="s">
        <v>6201</v>
      </c>
      <c r="E1455" t="s">
        <v>34</v>
      </c>
      <c r="F1455" t="s">
        <v>31</v>
      </c>
      <c r="G1455" t="s">
        <v>80</v>
      </c>
      <c r="H1455" t="s">
        <v>32</v>
      </c>
      <c r="I1455" t="s">
        <v>91</v>
      </c>
      <c r="J1455" t="s">
        <v>6202</v>
      </c>
      <c r="K1455" t="s">
        <v>37</v>
      </c>
    </row>
    <row r="1456" spans="1:11" x14ac:dyDescent="0.35">
      <c r="A1456">
        <v>2161</v>
      </c>
      <c r="B1456" t="s">
        <v>6265</v>
      </c>
      <c r="C1456">
        <v>29</v>
      </c>
      <c r="D1456" t="s">
        <v>6266</v>
      </c>
      <c r="E1456" t="s">
        <v>101</v>
      </c>
      <c r="F1456" t="s">
        <v>22</v>
      </c>
      <c r="G1456" t="s">
        <v>52</v>
      </c>
      <c r="H1456" t="s">
        <v>13</v>
      </c>
      <c r="I1456" t="s">
        <v>48</v>
      </c>
      <c r="J1456" t="s">
        <v>6267</v>
      </c>
      <c r="K1456" t="s">
        <v>28</v>
      </c>
    </row>
    <row r="1457" spans="1:11" x14ac:dyDescent="0.35">
      <c r="A1457">
        <v>2167</v>
      </c>
      <c r="B1457" t="s">
        <v>6281</v>
      </c>
      <c r="C1457">
        <v>29</v>
      </c>
      <c r="D1457" t="s">
        <v>6282</v>
      </c>
      <c r="E1457" t="s">
        <v>23</v>
      </c>
      <c r="F1457" t="s">
        <v>201</v>
      </c>
      <c r="G1457" t="s">
        <v>120</v>
      </c>
      <c r="H1457" t="s">
        <v>57</v>
      </c>
      <c r="I1457" t="s">
        <v>68</v>
      </c>
      <c r="J1457">
        <v>7829558198</v>
      </c>
      <c r="K1457" t="s">
        <v>76</v>
      </c>
    </row>
    <row r="1458" spans="1:11" x14ac:dyDescent="0.35">
      <c r="A1458">
        <v>2169</v>
      </c>
      <c r="B1458" t="s">
        <v>6286</v>
      </c>
      <c r="C1458">
        <v>29</v>
      </c>
      <c r="D1458" t="s">
        <v>6287</v>
      </c>
      <c r="E1458" t="s">
        <v>57</v>
      </c>
      <c r="F1458" t="s">
        <v>25</v>
      </c>
      <c r="G1458" t="s">
        <v>62</v>
      </c>
      <c r="H1458" t="s">
        <v>23</v>
      </c>
      <c r="I1458" t="s">
        <v>58</v>
      </c>
      <c r="J1458" t="s">
        <v>6288</v>
      </c>
      <c r="K1458" t="s">
        <v>37</v>
      </c>
    </row>
    <row r="1459" spans="1:11" x14ac:dyDescent="0.35">
      <c r="A1459">
        <v>2171</v>
      </c>
      <c r="B1459" t="s">
        <v>6292</v>
      </c>
      <c r="C1459">
        <v>29</v>
      </c>
      <c r="D1459" t="s">
        <v>6293</v>
      </c>
      <c r="E1459" t="s">
        <v>34</v>
      </c>
      <c r="F1459" t="s">
        <v>42</v>
      </c>
      <c r="G1459" t="s">
        <v>41</v>
      </c>
      <c r="H1459" t="s">
        <v>42</v>
      </c>
      <c r="I1459" t="s">
        <v>153</v>
      </c>
      <c r="J1459" t="s">
        <v>6294</v>
      </c>
      <c r="K1459" t="s">
        <v>28</v>
      </c>
    </row>
    <row r="1460" spans="1:11" x14ac:dyDescent="0.35">
      <c r="A1460">
        <v>2207</v>
      </c>
      <c r="B1460" t="s">
        <v>6393</v>
      </c>
      <c r="C1460">
        <v>29</v>
      </c>
      <c r="D1460" t="s">
        <v>6394</v>
      </c>
      <c r="E1460" t="s">
        <v>101</v>
      </c>
      <c r="F1460" t="s">
        <v>101</v>
      </c>
      <c r="G1460" t="s">
        <v>15</v>
      </c>
      <c r="H1460" t="s">
        <v>16</v>
      </c>
      <c r="I1460" t="s">
        <v>63</v>
      </c>
      <c r="J1460" t="s">
        <v>6395</v>
      </c>
      <c r="K1460" t="s">
        <v>76</v>
      </c>
    </row>
    <row r="1461" spans="1:11" x14ac:dyDescent="0.35">
      <c r="A1461">
        <v>2213</v>
      </c>
      <c r="B1461" t="s">
        <v>6410</v>
      </c>
      <c r="C1461">
        <v>29</v>
      </c>
      <c r="D1461" t="s">
        <v>6411</v>
      </c>
      <c r="E1461" t="s">
        <v>31</v>
      </c>
      <c r="F1461" t="s">
        <v>16</v>
      </c>
      <c r="G1461" t="s">
        <v>41</v>
      </c>
      <c r="H1461" t="s">
        <v>42</v>
      </c>
      <c r="I1461" t="s">
        <v>35</v>
      </c>
      <c r="J1461" t="s">
        <v>6412</v>
      </c>
      <c r="K1461" t="s">
        <v>44</v>
      </c>
    </row>
    <row r="1462" spans="1:11" x14ac:dyDescent="0.35">
      <c r="A1462">
        <v>2217</v>
      </c>
      <c r="B1462" t="s">
        <v>6422</v>
      </c>
      <c r="C1462">
        <v>29</v>
      </c>
      <c r="D1462" t="s">
        <v>6423</v>
      </c>
      <c r="E1462" t="s">
        <v>177</v>
      </c>
      <c r="F1462" t="s">
        <v>34</v>
      </c>
      <c r="G1462" t="s">
        <v>15</v>
      </c>
      <c r="H1462" t="s">
        <v>16</v>
      </c>
      <c r="I1462" t="s">
        <v>91</v>
      </c>
      <c r="J1462" t="s">
        <v>6424</v>
      </c>
      <c r="K1462" t="s">
        <v>44</v>
      </c>
    </row>
    <row r="1463" spans="1:11" x14ac:dyDescent="0.35">
      <c r="A1463">
        <v>2221</v>
      </c>
      <c r="B1463" t="s">
        <v>6433</v>
      </c>
      <c r="C1463">
        <v>29</v>
      </c>
      <c r="D1463" t="s">
        <v>6434</v>
      </c>
      <c r="E1463" t="s">
        <v>31</v>
      </c>
      <c r="F1463" t="s">
        <v>67</v>
      </c>
      <c r="G1463" t="s">
        <v>120</v>
      </c>
      <c r="H1463" t="s">
        <v>57</v>
      </c>
      <c r="I1463" t="s">
        <v>35</v>
      </c>
      <c r="J1463" t="s">
        <v>6435</v>
      </c>
      <c r="K1463" t="s">
        <v>76</v>
      </c>
    </row>
    <row r="1464" spans="1:11" x14ac:dyDescent="0.35">
      <c r="A1464">
        <v>2230</v>
      </c>
      <c r="B1464" t="s">
        <v>6457</v>
      </c>
      <c r="C1464">
        <v>29</v>
      </c>
      <c r="D1464" t="s">
        <v>6458</v>
      </c>
      <c r="E1464" t="s">
        <v>23</v>
      </c>
      <c r="F1464" t="s">
        <v>16</v>
      </c>
      <c r="G1464" t="s">
        <v>33</v>
      </c>
      <c r="H1464" t="s">
        <v>34</v>
      </c>
      <c r="I1464" t="s">
        <v>26</v>
      </c>
      <c r="J1464" t="s">
        <v>6459</v>
      </c>
      <c r="K1464" t="s">
        <v>19</v>
      </c>
    </row>
    <row r="1465" spans="1:11" x14ac:dyDescent="0.35">
      <c r="A1465">
        <v>2233</v>
      </c>
      <c r="B1465" t="s">
        <v>6465</v>
      </c>
      <c r="C1465">
        <v>29</v>
      </c>
      <c r="D1465" t="s">
        <v>6466</v>
      </c>
      <c r="E1465" t="s">
        <v>57</v>
      </c>
      <c r="F1465" t="s">
        <v>133</v>
      </c>
      <c r="G1465" t="s">
        <v>47</v>
      </c>
      <c r="H1465" t="s">
        <v>31</v>
      </c>
      <c r="I1465" t="s">
        <v>35</v>
      </c>
      <c r="J1465" t="s">
        <v>6467</v>
      </c>
      <c r="K1465" t="s">
        <v>28</v>
      </c>
    </row>
    <row r="1466" spans="1:11" x14ac:dyDescent="0.35">
      <c r="A1466">
        <v>2244</v>
      </c>
      <c r="B1466" t="s">
        <v>6498</v>
      </c>
      <c r="C1466">
        <v>29</v>
      </c>
      <c r="D1466" t="s">
        <v>6499</v>
      </c>
      <c r="E1466" t="s">
        <v>67</v>
      </c>
      <c r="F1466" t="s">
        <v>14</v>
      </c>
      <c r="G1466" t="s">
        <v>15</v>
      </c>
      <c r="H1466" t="s">
        <v>16</v>
      </c>
      <c r="I1466" t="s">
        <v>53</v>
      </c>
      <c r="J1466">
        <v>2240602981</v>
      </c>
      <c r="K1466" t="s">
        <v>44</v>
      </c>
    </row>
    <row r="1467" spans="1:11" x14ac:dyDescent="0.35">
      <c r="A1467">
        <v>2251</v>
      </c>
      <c r="B1467" t="s">
        <v>6517</v>
      </c>
      <c r="C1467">
        <v>29</v>
      </c>
      <c r="D1467" t="s">
        <v>6518</v>
      </c>
      <c r="E1467" t="s">
        <v>201</v>
      </c>
      <c r="F1467" t="s">
        <v>67</v>
      </c>
      <c r="G1467" t="s">
        <v>120</v>
      </c>
      <c r="H1467" t="s">
        <v>57</v>
      </c>
      <c r="I1467" t="s">
        <v>53</v>
      </c>
      <c r="J1467">
        <v>8479452518</v>
      </c>
      <c r="K1467" t="s">
        <v>28</v>
      </c>
    </row>
    <row r="1468" spans="1:11" x14ac:dyDescent="0.35">
      <c r="A1468">
        <v>2285</v>
      </c>
      <c r="B1468" t="s">
        <v>6613</v>
      </c>
      <c r="C1468">
        <v>29</v>
      </c>
      <c r="D1468" t="s">
        <v>6614</v>
      </c>
      <c r="E1468" t="s">
        <v>23</v>
      </c>
      <c r="F1468" t="s">
        <v>25</v>
      </c>
      <c r="G1468" t="s">
        <v>80</v>
      </c>
      <c r="H1468" t="s">
        <v>32</v>
      </c>
      <c r="I1468" t="s">
        <v>170</v>
      </c>
      <c r="J1468" t="s">
        <v>6615</v>
      </c>
      <c r="K1468" t="s">
        <v>44</v>
      </c>
    </row>
    <row r="1469" spans="1:11" x14ac:dyDescent="0.35">
      <c r="A1469">
        <v>2292</v>
      </c>
      <c r="B1469" t="s">
        <v>6632</v>
      </c>
      <c r="C1469">
        <v>29</v>
      </c>
      <c r="D1469" t="s">
        <v>6633</v>
      </c>
      <c r="E1469" t="s">
        <v>32</v>
      </c>
      <c r="F1469" t="s">
        <v>22</v>
      </c>
      <c r="G1469" t="s">
        <v>15</v>
      </c>
      <c r="H1469" t="s">
        <v>16</v>
      </c>
      <c r="I1469" t="s">
        <v>63</v>
      </c>
      <c r="J1469" t="s">
        <v>6634</v>
      </c>
      <c r="K1469" t="s">
        <v>28</v>
      </c>
    </row>
    <row r="1470" spans="1:11" x14ac:dyDescent="0.35">
      <c r="A1470">
        <v>2309</v>
      </c>
      <c r="B1470" t="s">
        <v>6678</v>
      </c>
      <c r="C1470">
        <v>29</v>
      </c>
      <c r="D1470" t="s">
        <v>6679</v>
      </c>
      <c r="E1470" t="s">
        <v>14</v>
      </c>
      <c r="F1470" t="s">
        <v>13</v>
      </c>
      <c r="G1470" t="s">
        <v>41</v>
      </c>
      <c r="H1470" t="s">
        <v>42</v>
      </c>
      <c r="I1470" t="s">
        <v>48</v>
      </c>
      <c r="J1470" t="s">
        <v>6680</v>
      </c>
      <c r="K1470" t="s">
        <v>28</v>
      </c>
    </row>
    <row r="1471" spans="1:11" x14ac:dyDescent="0.35">
      <c r="A1471">
        <v>2315</v>
      </c>
      <c r="B1471" t="s">
        <v>6694</v>
      </c>
      <c r="C1471">
        <v>29</v>
      </c>
      <c r="D1471" t="s">
        <v>6695</v>
      </c>
      <c r="E1471" t="s">
        <v>42</v>
      </c>
      <c r="F1471" t="s">
        <v>13</v>
      </c>
      <c r="G1471" t="s">
        <v>120</v>
      </c>
      <c r="H1471" t="s">
        <v>57</v>
      </c>
      <c r="I1471" t="s">
        <v>153</v>
      </c>
      <c r="J1471" t="s">
        <v>6696</v>
      </c>
      <c r="K1471" t="s">
        <v>44</v>
      </c>
    </row>
    <row r="1472" spans="1:11" x14ac:dyDescent="0.35">
      <c r="A1472">
        <v>2318</v>
      </c>
      <c r="B1472" t="s">
        <v>2729</v>
      </c>
      <c r="C1472">
        <v>29</v>
      </c>
      <c r="D1472" t="s">
        <v>6703</v>
      </c>
      <c r="E1472" t="s">
        <v>201</v>
      </c>
      <c r="F1472" t="s">
        <v>40</v>
      </c>
      <c r="G1472" t="s">
        <v>24</v>
      </c>
      <c r="H1472" t="s">
        <v>25</v>
      </c>
      <c r="I1472" t="s">
        <v>153</v>
      </c>
      <c r="J1472" t="s">
        <v>6704</v>
      </c>
      <c r="K1472" t="s">
        <v>28</v>
      </c>
    </row>
    <row r="1473" spans="1:11" x14ac:dyDescent="0.35">
      <c r="A1473">
        <v>2324</v>
      </c>
      <c r="B1473" t="s">
        <v>6720</v>
      </c>
      <c r="C1473">
        <v>29</v>
      </c>
      <c r="D1473" t="s">
        <v>6721</v>
      </c>
      <c r="E1473" t="s">
        <v>133</v>
      </c>
      <c r="F1473" t="s">
        <v>34</v>
      </c>
      <c r="G1473" t="s">
        <v>41</v>
      </c>
      <c r="H1473" t="s">
        <v>42</v>
      </c>
      <c r="I1473" t="s">
        <v>53</v>
      </c>
      <c r="J1473">
        <v>9688878136</v>
      </c>
      <c r="K1473" t="s">
        <v>76</v>
      </c>
    </row>
    <row r="1474" spans="1:11" x14ac:dyDescent="0.35">
      <c r="A1474">
        <v>2333</v>
      </c>
      <c r="B1474" t="s">
        <v>6742</v>
      </c>
      <c r="C1474">
        <v>29</v>
      </c>
      <c r="D1474" t="s">
        <v>6743</v>
      </c>
      <c r="E1474" t="s">
        <v>40</v>
      </c>
      <c r="F1474" t="s">
        <v>16</v>
      </c>
      <c r="G1474" t="s">
        <v>41</v>
      </c>
      <c r="H1474" t="s">
        <v>42</v>
      </c>
      <c r="I1474" t="s">
        <v>102</v>
      </c>
      <c r="J1474" t="s">
        <v>6744</v>
      </c>
      <c r="K1474" t="s">
        <v>44</v>
      </c>
    </row>
    <row r="1475" spans="1:11" x14ac:dyDescent="0.35">
      <c r="A1475">
        <v>2350</v>
      </c>
      <c r="B1475" t="s">
        <v>6793</v>
      </c>
      <c r="C1475">
        <v>29</v>
      </c>
      <c r="D1475" t="s">
        <v>6794</v>
      </c>
      <c r="E1475" t="s">
        <v>57</v>
      </c>
      <c r="F1475" t="s">
        <v>34</v>
      </c>
      <c r="G1475" t="s">
        <v>87</v>
      </c>
      <c r="H1475" t="s">
        <v>79</v>
      </c>
      <c r="I1475" t="s">
        <v>17</v>
      </c>
      <c r="J1475" t="s">
        <v>6795</v>
      </c>
      <c r="K1475" t="s">
        <v>19</v>
      </c>
    </row>
    <row r="1476" spans="1:11" x14ac:dyDescent="0.35">
      <c r="A1476">
        <v>2353</v>
      </c>
      <c r="B1476" t="s">
        <v>6800</v>
      </c>
      <c r="C1476">
        <v>29</v>
      </c>
      <c r="D1476" t="s">
        <v>6801</v>
      </c>
      <c r="E1476" t="s">
        <v>42</v>
      </c>
      <c r="F1476" t="s">
        <v>169</v>
      </c>
      <c r="G1476" t="s">
        <v>80</v>
      </c>
      <c r="H1476" t="s">
        <v>32</v>
      </c>
      <c r="I1476" t="s">
        <v>26</v>
      </c>
      <c r="J1476" t="s">
        <v>6802</v>
      </c>
      <c r="K1476" t="s">
        <v>44</v>
      </c>
    </row>
    <row r="1477" spans="1:11" x14ac:dyDescent="0.35">
      <c r="A1477">
        <v>2356</v>
      </c>
      <c r="B1477" t="s">
        <v>6809</v>
      </c>
      <c r="C1477">
        <v>29</v>
      </c>
      <c r="D1477" t="s">
        <v>6810</v>
      </c>
      <c r="E1477" t="s">
        <v>169</v>
      </c>
      <c r="F1477" t="s">
        <v>57</v>
      </c>
      <c r="G1477" t="s">
        <v>87</v>
      </c>
      <c r="H1477" t="s">
        <v>79</v>
      </c>
      <c r="I1477" t="s">
        <v>116</v>
      </c>
      <c r="J1477" t="s">
        <v>6811</v>
      </c>
      <c r="K1477" t="s">
        <v>44</v>
      </c>
    </row>
    <row r="1478" spans="1:11" x14ac:dyDescent="0.35">
      <c r="A1478">
        <v>2363</v>
      </c>
      <c r="B1478" t="s">
        <v>6829</v>
      </c>
      <c r="C1478">
        <v>29</v>
      </c>
      <c r="D1478" t="s">
        <v>6830</v>
      </c>
      <c r="E1478" t="s">
        <v>149</v>
      </c>
      <c r="F1478" t="s">
        <v>177</v>
      </c>
      <c r="G1478" t="s">
        <v>41</v>
      </c>
      <c r="H1478" t="s">
        <v>42</v>
      </c>
      <c r="I1478" t="s">
        <v>68</v>
      </c>
      <c r="J1478" t="s">
        <v>6831</v>
      </c>
      <c r="K1478" t="s">
        <v>44</v>
      </c>
    </row>
    <row r="1479" spans="1:11" x14ac:dyDescent="0.35">
      <c r="A1479">
        <v>2372</v>
      </c>
      <c r="B1479" t="s">
        <v>6856</v>
      </c>
      <c r="C1479">
        <v>29</v>
      </c>
      <c r="D1479" t="s">
        <v>6857</v>
      </c>
      <c r="E1479" t="s">
        <v>149</v>
      </c>
      <c r="F1479" t="s">
        <v>79</v>
      </c>
      <c r="G1479" t="s">
        <v>33</v>
      </c>
      <c r="H1479" t="s">
        <v>34</v>
      </c>
      <c r="I1479" t="s">
        <v>53</v>
      </c>
      <c r="J1479" t="s">
        <v>6858</v>
      </c>
      <c r="K1479" t="s">
        <v>76</v>
      </c>
    </row>
    <row r="1480" spans="1:11" x14ac:dyDescent="0.35">
      <c r="A1480">
        <v>2381</v>
      </c>
      <c r="B1480" t="s">
        <v>6881</v>
      </c>
      <c r="C1480">
        <v>29</v>
      </c>
      <c r="D1480" t="s">
        <v>6882</v>
      </c>
      <c r="E1480" t="s">
        <v>133</v>
      </c>
      <c r="F1480" t="s">
        <v>32</v>
      </c>
      <c r="G1480" t="s">
        <v>87</v>
      </c>
      <c r="H1480" t="s">
        <v>79</v>
      </c>
      <c r="I1480" t="s">
        <v>53</v>
      </c>
      <c r="J1480" t="s">
        <v>6883</v>
      </c>
      <c r="K1480" t="s">
        <v>19</v>
      </c>
    </row>
    <row r="1481" spans="1:11" x14ac:dyDescent="0.35">
      <c r="A1481">
        <v>2393</v>
      </c>
      <c r="B1481" t="s">
        <v>6914</v>
      </c>
      <c r="C1481">
        <v>29</v>
      </c>
      <c r="D1481" t="s">
        <v>6915</v>
      </c>
      <c r="E1481" t="s">
        <v>42</v>
      </c>
      <c r="F1481" t="s">
        <v>57</v>
      </c>
      <c r="G1481" t="s">
        <v>24</v>
      </c>
      <c r="H1481" t="s">
        <v>25</v>
      </c>
      <c r="I1481" t="s">
        <v>63</v>
      </c>
      <c r="J1481" t="s">
        <v>6916</v>
      </c>
      <c r="K1481" t="s">
        <v>76</v>
      </c>
    </row>
    <row r="1482" spans="1:11" x14ac:dyDescent="0.35">
      <c r="A1482">
        <v>2418</v>
      </c>
      <c r="B1482" t="s">
        <v>6983</v>
      </c>
      <c r="C1482">
        <v>29</v>
      </c>
      <c r="D1482" t="s">
        <v>6984</v>
      </c>
      <c r="E1482" t="s">
        <v>25</v>
      </c>
      <c r="F1482" t="s">
        <v>177</v>
      </c>
      <c r="G1482" t="s">
        <v>87</v>
      </c>
      <c r="H1482" t="s">
        <v>79</v>
      </c>
      <c r="I1482" t="s">
        <v>26</v>
      </c>
      <c r="J1482" t="s">
        <v>6985</v>
      </c>
      <c r="K1482" t="s">
        <v>76</v>
      </c>
    </row>
    <row r="1483" spans="1:11" x14ac:dyDescent="0.35">
      <c r="A1483">
        <v>2432</v>
      </c>
      <c r="B1483" t="s">
        <v>7024</v>
      </c>
      <c r="C1483">
        <v>29</v>
      </c>
      <c r="D1483" t="s">
        <v>7025</v>
      </c>
      <c r="E1483" t="s">
        <v>13</v>
      </c>
      <c r="F1483" t="s">
        <v>42</v>
      </c>
      <c r="G1483" t="s">
        <v>80</v>
      </c>
      <c r="H1483" t="s">
        <v>32</v>
      </c>
      <c r="I1483" t="s">
        <v>58</v>
      </c>
      <c r="J1483" t="s">
        <v>7026</v>
      </c>
      <c r="K1483" t="s">
        <v>19</v>
      </c>
    </row>
    <row r="1484" spans="1:11" x14ac:dyDescent="0.35">
      <c r="A1484">
        <v>2435</v>
      </c>
      <c r="B1484" t="s">
        <v>7032</v>
      </c>
      <c r="C1484">
        <v>29</v>
      </c>
      <c r="D1484" t="s">
        <v>7033</v>
      </c>
      <c r="E1484" t="s">
        <v>25</v>
      </c>
      <c r="F1484" t="s">
        <v>22</v>
      </c>
      <c r="G1484" t="s">
        <v>41</v>
      </c>
      <c r="H1484" t="s">
        <v>42</v>
      </c>
      <c r="I1484" t="s">
        <v>17</v>
      </c>
      <c r="J1484" t="s">
        <v>7034</v>
      </c>
      <c r="K1484" t="s">
        <v>19</v>
      </c>
    </row>
    <row r="1485" spans="1:11" x14ac:dyDescent="0.35">
      <c r="A1485">
        <v>2449</v>
      </c>
      <c r="B1485" t="s">
        <v>7069</v>
      </c>
      <c r="C1485">
        <v>29</v>
      </c>
      <c r="D1485" t="s">
        <v>7070</v>
      </c>
      <c r="E1485" t="s">
        <v>32</v>
      </c>
      <c r="F1485" t="s">
        <v>23</v>
      </c>
      <c r="G1485" t="s">
        <v>87</v>
      </c>
      <c r="H1485" t="s">
        <v>79</v>
      </c>
      <c r="I1485" t="s">
        <v>26</v>
      </c>
      <c r="J1485" t="s">
        <v>7071</v>
      </c>
      <c r="K1485" t="s">
        <v>28</v>
      </c>
    </row>
    <row r="1486" spans="1:11" x14ac:dyDescent="0.35">
      <c r="A1486">
        <v>2454</v>
      </c>
      <c r="B1486" t="s">
        <v>7083</v>
      </c>
      <c r="C1486">
        <v>29</v>
      </c>
      <c r="D1486" t="s">
        <v>7084</v>
      </c>
      <c r="E1486" t="s">
        <v>42</v>
      </c>
      <c r="F1486" t="s">
        <v>13</v>
      </c>
      <c r="G1486" t="s">
        <v>120</v>
      </c>
      <c r="H1486" t="s">
        <v>57</v>
      </c>
      <c r="I1486" t="s">
        <v>102</v>
      </c>
      <c r="J1486" t="s">
        <v>7085</v>
      </c>
      <c r="K1486" t="s">
        <v>76</v>
      </c>
    </row>
    <row r="1487" spans="1:11" x14ac:dyDescent="0.35">
      <c r="A1487">
        <v>2462</v>
      </c>
      <c r="B1487" t="s">
        <v>7105</v>
      </c>
      <c r="C1487">
        <v>29</v>
      </c>
      <c r="D1487" t="s">
        <v>7106</v>
      </c>
      <c r="E1487" t="s">
        <v>14</v>
      </c>
      <c r="F1487" t="s">
        <v>169</v>
      </c>
      <c r="G1487" t="s">
        <v>33</v>
      </c>
      <c r="H1487" t="s">
        <v>34</v>
      </c>
      <c r="I1487" t="s">
        <v>91</v>
      </c>
      <c r="J1487">
        <f>1-403-209-1397</f>
        <v>-2008</v>
      </c>
      <c r="K1487" t="s">
        <v>28</v>
      </c>
    </row>
    <row r="1488" spans="1:11" x14ac:dyDescent="0.35">
      <c r="A1488">
        <v>2471</v>
      </c>
      <c r="B1488" t="s">
        <v>7128</v>
      </c>
      <c r="C1488">
        <v>29</v>
      </c>
      <c r="D1488" t="s">
        <v>7129</v>
      </c>
      <c r="E1488" t="s">
        <v>16</v>
      </c>
      <c r="F1488" t="s">
        <v>25</v>
      </c>
      <c r="G1488" t="s">
        <v>41</v>
      </c>
      <c r="H1488" t="s">
        <v>42</v>
      </c>
      <c r="I1488" t="s">
        <v>53</v>
      </c>
      <c r="J1488" t="s">
        <v>7130</v>
      </c>
      <c r="K1488" t="s">
        <v>44</v>
      </c>
    </row>
    <row r="1489" spans="1:11" x14ac:dyDescent="0.35">
      <c r="A1489">
        <v>2476</v>
      </c>
      <c r="B1489" t="s">
        <v>7143</v>
      </c>
      <c r="C1489">
        <v>29</v>
      </c>
      <c r="D1489" t="s">
        <v>7144</v>
      </c>
      <c r="E1489" t="s">
        <v>101</v>
      </c>
      <c r="F1489" t="s">
        <v>13</v>
      </c>
      <c r="G1489" t="s">
        <v>24</v>
      </c>
      <c r="H1489" t="s">
        <v>25</v>
      </c>
      <c r="I1489" t="s">
        <v>102</v>
      </c>
      <c r="J1489" t="s">
        <v>7145</v>
      </c>
      <c r="K1489" t="s">
        <v>44</v>
      </c>
    </row>
    <row r="1490" spans="1:11" x14ac:dyDescent="0.35">
      <c r="A1490">
        <v>2485</v>
      </c>
      <c r="B1490" t="s">
        <v>7170</v>
      </c>
      <c r="C1490">
        <v>29</v>
      </c>
      <c r="D1490" t="s">
        <v>7171</v>
      </c>
      <c r="E1490" t="s">
        <v>25</v>
      </c>
      <c r="F1490" t="s">
        <v>14</v>
      </c>
      <c r="G1490" t="s">
        <v>41</v>
      </c>
      <c r="H1490" t="s">
        <v>42</v>
      </c>
      <c r="I1490" t="s">
        <v>116</v>
      </c>
      <c r="J1490" t="s">
        <v>7172</v>
      </c>
      <c r="K1490" t="s">
        <v>44</v>
      </c>
    </row>
    <row r="1491" spans="1:11" x14ac:dyDescent="0.35">
      <c r="A1491">
        <v>2486</v>
      </c>
      <c r="B1491" t="s">
        <v>7173</v>
      </c>
      <c r="C1491">
        <v>29</v>
      </c>
      <c r="D1491" t="s">
        <v>7174</v>
      </c>
      <c r="E1491" t="s">
        <v>201</v>
      </c>
      <c r="F1491" t="s">
        <v>23</v>
      </c>
      <c r="G1491" t="s">
        <v>80</v>
      </c>
      <c r="H1491" t="s">
        <v>32</v>
      </c>
      <c r="I1491" t="s">
        <v>26</v>
      </c>
      <c r="J1491" t="s">
        <v>7175</v>
      </c>
      <c r="K1491" t="s">
        <v>76</v>
      </c>
    </row>
    <row r="1492" spans="1:11" x14ac:dyDescent="0.35">
      <c r="A1492">
        <v>2489</v>
      </c>
      <c r="B1492" t="s">
        <v>7007</v>
      </c>
      <c r="C1492">
        <v>29</v>
      </c>
      <c r="D1492" t="s">
        <v>7181</v>
      </c>
      <c r="E1492" t="s">
        <v>149</v>
      </c>
      <c r="F1492" t="s">
        <v>16</v>
      </c>
      <c r="G1492" t="s">
        <v>15</v>
      </c>
      <c r="H1492" t="s">
        <v>16</v>
      </c>
      <c r="I1492" t="s">
        <v>116</v>
      </c>
      <c r="J1492" t="s">
        <v>7182</v>
      </c>
      <c r="K1492" t="s">
        <v>37</v>
      </c>
    </row>
    <row r="1493" spans="1:11" x14ac:dyDescent="0.35">
      <c r="A1493">
        <v>2504</v>
      </c>
      <c r="B1493" t="s">
        <v>7223</v>
      </c>
      <c r="C1493">
        <v>29</v>
      </c>
      <c r="D1493" t="s">
        <v>7224</v>
      </c>
      <c r="E1493" t="s">
        <v>23</v>
      </c>
      <c r="F1493" t="s">
        <v>13</v>
      </c>
      <c r="G1493" t="s">
        <v>47</v>
      </c>
      <c r="H1493" t="s">
        <v>31</v>
      </c>
      <c r="I1493" t="s">
        <v>91</v>
      </c>
      <c r="J1493">
        <v>6081004813</v>
      </c>
      <c r="K1493" t="s">
        <v>44</v>
      </c>
    </row>
    <row r="1494" spans="1:11" x14ac:dyDescent="0.35">
      <c r="A1494">
        <v>2509</v>
      </c>
      <c r="B1494" t="s">
        <v>7237</v>
      </c>
      <c r="C1494">
        <v>29</v>
      </c>
      <c r="D1494" t="s">
        <v>7238</v>
      </c>
      <c r="E1494" t="s">
        <v>40</v>
      </c>
      <c r="F1494" t="s">
        <v>13</v>
      </c>
      <c r="G1494" t="s">
        <v>52</v>
      </c>
      <c r="H1494" t="s">
        <v>13</v>
      </c>
      <c r="I1494" t="s">
        <v>170</v>
      </c>
      <c r="J1494" t="s">
        <v>7239</v>
      </c>
      <c r="K1494" t="s">
        <v>28</v>
      </c>
    </row>
    <row r="1495" spans="1:11" x14ac:dyDescent="0.35">
      <c r="A1495">
        <v>2515</v>
      </c>
      <c r="B1495" t="s">
        <v>7255</v>
      </c>
      <c r="C1495">
        <v>29</v>
      </c>
      <c r="D1495" t="s">
        <v>7256</v>
      </c>
      <c r="E1495" t="s">
        <v>42</v>
      </c>
      <c r="F1495" t="s">
        <v>32</v>
      </c>
      <c r="G1495" t="s">
        <v>52</v>
      </c>
      <c r="H1495" t="s">
        <v>13</v>
      </c>
      <c r="I1495" t="s">
        <v>153</v>
      </c>
      <c r="J1495" t="s">
        <v>7257</v>
      </c>
      <c r="K1495" t="s">
        <v>28</v>
      </c>
    </row>
    <row r="1496" spans="1:11" x14ac:dyDescent="0.35">
      <c r="A1496">
        <v>2526</v>
      </c>
      <c r="B1496" t="s">
        <v>7288</v>
      </c>
      <c r="C1496">
        <v>29</v>
      </c>
      <c r="D1496" t="s">
        <v>7289</v>
      </c>
      <c r="E1496" t="s">
        <v>42</v>
      </c>
      <c r="F1496" t="s">
        <v>40</v>
      </c>
      <c r="G1496" t="s">
        <v>80</v>
      </c>
      <c r="H1496" t="s">
        <v>32</v>
      </c>
      <c r="I1496" t="s">
        <v>26</v>
      </c>
      <c r="J1496">
        <v>1063710411</v>
      </c>
      <c r="K1496" t="s">
        <v>19</v>
      </c>
    </row>
    <row r="1497" spans="1:11" x14ac:dyDescent="0.35">
      <c r="A1497">
        <v>2531</v>
      </c>
      <c r="B1497" t="s">
        <v>7302</v>
      </c>
      <c r="C1497">
        <v>29</v>
      </c>
      <c r="D1497" t="s">
        <v>7303</v>
      </c>
      <c r="E1497" t="s">
        <v>101</v>
      </c>
      <c r="F1497" t="s">
        <v>42</v>
      </c>
      <c r="G1497" t="s">
        <v>62</v>
      </c>
      <c r="H1497" t="s">
        <v>23</v>
      </c>
      <c r="I1497" t="s">
        <v>63</v>
      </c>
      <c r="J1497" t="s">
        <v>7304</v>
      </c>
      <c r="K1497" t="s">
        <v>19</v>
      </c>
    </row>
    <row r="1498" spans="1:11" x14ac:dyDescent="0.35">
      <c r="A1498">
        <v>2532</v>
      </c>
      <c r="B1498" t="s">
        <v>7305</v>
      </c>
      <c r="C1498">
        <v>29</v>
      </c>
      <c r="D1498" t="s">
        <v>7306</v>
      </c>
      <c r="E1498" t="s">
        <v>169</v>
      </c>
      <c r="F1498" t="s">
        <v>32</v>
      </c>
      <c r="G1498" t="s">
        <v>120</v>
      </c>
      <c r="H1498" t="s">
        <v>57</v>
      </c>
      <c r="I1498" t="s">
        <v>35</v>
      </c>
      <c r="J1498" t="s">
        <v>7307</v>
      </c>
      <c r="K1498" t="s">
        <v>76</v>
      </c>
    </row>
    <row r="1499" spans="1:11" x14ac:dyDescent="0.35">
      <c r="A1499">
        <v>2545</v>
      </c>
      <c r="B1499" t="s">
        <v>7343</v>
      </c>
      <c r="C1499">
        <v>29</v>
      </c>
      <c r="D1499" t="s">
        <v>7344</v>
      </c>
      <c r="E1499" t="s">
        <v>25</v>
      </c>
      <c r="F1499" t="s">
        <v>34</v>
      </c>
      <c r="G1499" t="s">
        <v>41</v>
      </c>
      <c r="H1499" t="s">
        <v>42</v>
      </c>
      <c r="I1499" t="s">
        <v>170</v>
      </c>
      <c r="J1499">
        <v>3615601887</v>
      </c>
      <c r="K1499" t="s">
        <v>44</v>
      </c>
    </row>
    <row r="1500" spans="1:11" x14ac:dyDescent="0.35">
      <c r="A1500">
        <v>2556</v>
      </c>
      <c r="B1500" t="s">
        <v>7372</v>
      </c>
      <c r="C1500">
        <v>29</v>
      </c>
      <c r="D1500" t="s">
        <v>7373</v>
      </c>
      <c r="E1500" t="s">
        <v>42</v>
      </c>
      <c r="F1500" t="s">
        <v>201</v>
      </c>
      <c r="G1500" t="s">
        <v>62</v>
      </c>
      <c r="H1500" t="s">
        <v>23</v>
      </c>
      <c r="I1500" t="s">
        <v>102</v>
      </c>
      <c r="J1500" t="s">
        <v>7374</v>
      </c>
      <c r="K1500" t="s">
        <v>44</v>
      </c>
    </row>
    <row r="1501" spans="1:11" x14ac:dyDescent="0.35">
      <c r="A1501">
        <v>2571</v>
      </c>
      <c r="B1501" t="s">
        <v>7415</v>
      </c>
      <c r="C1501">
        <v>29</v>
      </c>
      <c r="D1501" t="s">
        <v>7416</v>
      </c>
      <c r="E1501" t="s">
        <v>67</v>
      </c>
      <c r="F1501" t="s">
        <v>149</v>
      </c>
      <c r="G1501" t="s">
        <v>24</v>
      </c>
      <c r="H1501" t="s">
        <v>25</v>
      </c>
      <c r="I1501" t="s">
        <v>116</v>
      </c>
      <c r="J1501" t="s">
        <v>7417</v>
      </c>
      <c r="K1501" t="s">
        <v>19</v>
      </c>
    </row>
    <row r="1502" spans="1:11" x14ac:dyDescent="0.35">
      <c r="A1502">
        <v>2591</v>
      </c>
      <c r="B1502" t="s">
        <v>7471</v>
      </c>
      <c r="C1502">
        <v>29</v>
      </c>
      <c r="D1502" t="s">
        <v>7472</v>
      </c>
      <c r="E1502" t="s">
        <v>25</v>
      </c>
      <c r="F1502" t="s">
        <v>13</v>
      </c>
      <c r="G1502" t="s">
        <v>80</v>
      </c>
      <c r="H1502" t="s">
        <v>32</v>
      </c>
      <c r="I1502" t="s">
        <v>58</v>
      </c>
      <c r="J1502">
        <v>4180475900</v>
      </c>
      <c r="K1502" t="s">
        <v>44</v>
      </c>
    </row>
    <row r="1503" spans="1:11" x14ac:dyDescent="0.35">
      <c r="A1503">
        <v>2597</v>
      </c>
      <c r="B1503" t="s">
        <v>7488</v>
      </c>
      <c r="C1503">
        <v>29</v>
      </c>
      <c r="D1503" t="s">
        <v>7489</v>
      </c>
      <c r="E1503" t="s">
        <v>13</v>
      </c>
      <c r="F1503" t="s">
        <v>13</v>
      </c>
      <c r="G1503" t="s">
        <v>62</v>
      </c>
      <c r="H1503" t="s">
        <v>23</v>
      </c>
      <c r="I1503" t="s">
        <v>63</v>
      </c>
      <c r="J1503" t="s">
        <v>7490</v>
      </c>
      <c r="K1503" t="s">
        <v>76</v>
      </c>
    </row>
    <row r="1504" spans="1:11" x14ac:dyDescent="0.35">
      <c r="A1504">
        <v>2625</v>
      </c>
      <c r="B1504" t="s">
        <v>7567</v>
      </c>
      <c r="C1504">
        <v>29</v>
      </c>
      <c r="D1504" t="s">
        <v>7568</v>
      </c>
      <c r="E1504" t="s">
        <v>23</v>
      </c>
      <c r="F1504" t="s">
        <v>25</v>
      </c>
      <c r="G1504" t="s">
        <v>47</v>
      </c>
      <c r="H1504" t="s">
        <v>31</v>
      </c>
      <c r="I1504" t="s">
        <v>102</v>
      </c>
      <c r="J1504" t="s">
        <v>7569</v>
      </c>
      <c r="K1504" t="s">
        <v>44</v>
      </c>
    </row>
    <row r="1505" spans="1:11" x14ac:dyDescent="0.35">
      <c r="A1505">
        <v>2628</v>
      </c>
      <c r="B1505" t="s">
        <v>7576</v>
      </c>
      <c r="C1505">
        <v>29</v>
      </c>
      <c r="D1505" t="s">
        <v>7577</v>
      </c>
      <c r="E1505" t="s">
        <v>149</v>
      </c>
      <c r="F1505" t="s">
        <v>177</v>
      </c>
      <c r="G1505" t="s">
        <v>80</v>
      </c>
      <c r="H1505" t="s">
        <v>32</v>
      </c>
      <c r="I1505" t="s">
        <v>26</v>
      </c>
      <c r="J1505" t="s">
        <v>7578</v>
      </c>
      <c r="K1505" t="s">
        <v>44</v>
      </c>
    </row>
    <row r="1506" spans="1:11" x14ac:dyDescent="0.35">
      <c r="A1506">
        <v>2634</v>
      </c>
      <c r="B1506" t="s">
        <v>7593</v>
      </c>
      <c r="C1506">
        <v>29</v>
      </c>
      <c r="D1506" t="s">
        <v>7594</v>
      </c>
      <c r="E1506" t="s">
        <v>31</v>
      </c>
      <c r="F1506" t="s">
        <v>169</v>
      </c>
      <c r="G1506" t="s">
        <v>120</v>
      </c>
      <c r="H1506" t="s">
        <v>57</v>
      </c>
      <c r="I1506" t="s">
        <v>48</v>
      </c>
      <c r="J1506" t="s">
        <v>7595</v>
      </c>
      <c r="K1506" t="s">
        <v>28</v>
      </c>
    </row>
    <row r="1507" spans="1:11" x14ac:dyDescent="0.35">
      <c r="A1507">
        <v>2638</v>
      </c>
      <c r="B1507" t="s">
        <v>7604</v>
      </c>
      <c r="C1507">
        <v>29</v>
      </c>
      <c r="D1507" t="s">
        <v>7605</v>
      </c>
      <c r="E1507" t="s">
        <v>101</v>
      </c>
      <c r="F1507" t="s">
        <v>25</v>
      </c>
      <c r="G1507" t="s">
        <v>62</v>
      </c>
      <c r="H1507" t="s">
        <v>23</v>
      </c>
      <c r="I1507" t="s">
        <v>68</v>
      </c>
      <c r="J1507" t="s">
        <v>7606</v>
      </c>
      <c r="K1507" t="s">
        <v>19</v>
      </c>
    </row>
    <row r="1508" spans="1:11" x14ac:dyDescent="0.35">
      <c r="A1508">
        <v>2661</v>
      </c>
      <c r="B1508" t="s">
        <v>7668</v>
      </c>
      <c r="C1508">
        <v>29</v>
      </c>
      <c r="D1508" t="s">
        <v>7669</v>
      </c>
      <c r="E1508" t="s">
        <v>40</v>
      </c>
      <c r="F1508" t="s">
        <v>14</v>
      </c>
      <c r="G1508" t="s">
        <v>120</v>
      </c>
      <c r="H1508" t="s">
        <v>57</v>
      </c>
      <c r="I1508" t="s">
        <v>63</v>
      </c>
      <c r="J1508" t="s">
        <v>7670</v>
      </c>
      <c r="K1508" t="s">
        <v>28</v>
      </c>
    </row>
    <row r="1509" spans="1:11" x14ac:dyDescent="0.35">
      <c r="A1509">
        <v>2669</v>
      </c>
      <c r="B1509" t="s">
        <v>7689</v>
      </c>
      <c r="C1509">
        <v>29</v>
      </c>
      <c r="D1509" t="s">
        <v>7690</v>
      </c>
      <c r="E1509" t="s">
        <v>42</v>
      </c>
      <c r="F1509" t="s">
        <v>201</v>
      </c>
      <c r="G1509" t="s">
        <v>41</v>
      </c>
      <c r="H1509" t="s">
        <v>42</v>
      </c>
      <c r="I1509" t="s">
        <v>35</v>
      </c>
      <c r="J1509" t="s">
        <v>7691</v>
      </c>
      <c r="K1509" t="s">
        <v>37</v>
      </c>
    </row>
    <row r="1510" spans="1:11" x14ac:dyDescent="0.35">
      <c r="A1510">
        <v>2676</v>
      </c>
      <c r="B1510" t="s">
        <v>7708</v>
      </c>
      <c r="C1510">
        <v>29</v>
      </c>
      <c r="D1510" t="s">
        <v>7709</v>
      </c>
      <c r="E1510" t="s">
        <v>32</v>
      </c>
      <c r="F1510" t="s">
        <v>149</v>
      </c>
      <c r="G1510" t="s">
        <v>41</v>
      </c>
      <c r="H1510" t="s">
        <v>42</v>
      </c>
      <c r="I1510" t="s">
        <v>58</v>
      </c>
      <c r="J1510" t="s">
        <v>7710</v>
      </c>
      <c r="K1510" t="s">
        <v>28</v>
      </c>
    </row>
    <row r="1511" spans="1:11" x14ac:dyDescent="0.35">
      <c r="A1511">
        <v>2679</v>
      </c>
      <c r="B1511" t="s">
        <v>7717</v>
      </c>
      <c r="C1511">
        <v>29</v>
      </c>
      <c r="D1511" t="s">
        <v>7718</v>
      </c>
      <c r="E1511" t="s">
        <v>31</v>
      </c>
      <c r="F1511" t="s">
        <v>149</v>
      </c>
      <c r="G1511" t="s">
        <v>47</v>
      </c>
      <c r="H1511" t="s">
        <v>31</v>
      </c>
      <c r="I1511" t="s">
        <v>58</v>
      </c>
      <c r="J1511" t="s">
        <v>7719</v>
      </c>
      <c r="K1511" t="s">
        <v>28</v>
      </c>
    </row>
    <row r="1512" spans="1:11" x14ac:dyDescent="0.35">
      <c r="A1512">
        <v>2680</v>
      </c>
      <c r="B1512" t="s">
        <v>7720</v>
      </c>
      <c r="C1512">
        <v>29</v>
      </c>
      <c r="D1512" t="s">
        <v>7721</v>
      </c>
      <c r="E1512" t="s">
        <v>13</v>
      </c>
      <c r="F1512" t="s">
        <v>57</v>
      </c>
      <c r="G1512" t="s">
        <v>120</v>
      </c>
      <c r="H1512" t="s">
        <v>57</v>
      </c>
      <c r="I1512" t="s">
        <v>48</v>
      </c>
      <c r="J1512" t="s">
        <v>7722</v>
      </c>
      <c r="K1512" t="s">
        <v>76</v>
      </c>
    </row>
    <row r="1513" spans="1:11" x14ac:dyDescent="0.35">
      <c r="A1513">
        <v>2687</v>
      </c>
      <c r="B1513" t="s">
        <v>7740</v>
      </c>
      <c r="C1513">
        <v>29</v>
      </c>
      <c r="D1513" t="s">
        <v>7741</v>
      </c>
      <c r="E1513" t="s">
        <v>67</v>
      </c>
      <c r="F1513" t="s">
        <v>57</v>
      </c>
      <c r="G1513" t="s">
        <v>24</v>
      </c>
      <c r="H1513" t="s">
        <v>25</v>
      </c>
      <c r="I1513" t="s">
        <v>102</v>
      </c>
      <c r="J1513" t="s">
        <v>7742</v>
      </c>
      <c r="K1513" t="s">
        <v>76</v>
      </c>
    </row>
    <row r="1514" spans="1:11" x14ac:dyDescent="0.35">
      <c r="A1514">
        <v>2690</v>
      </c>
      <c r="B1514" t="s">
        <v>7749</v>
      </c>
      <c r="C1514">
        <v>29</v>
      </c>
      <c r="D1514" t="s">
        <v>7750</v>
      </c>
      <c r="E1514" t="s">
        <v>22</v>
      </c>
      <c r="F1514" t="s">
        <v>23</v>
      </c>
      <c r="G1514" t="s">
        <v>80</v>
      </c>
      <c r="H1514" t="s">
        <v>32</v>
      </c>
      <c r="I1514" t="s">
        <v>48</v>
      </c>
      <c r="J1514" t="s">
        <v>7751</v>
      </c>
      <c r="K1514" t="s">
        <v>28</v>
      </c>
    </row>
    <row r="1515" spans="1:11" x14ac:dyDescent="0.35">
      <c r="A1515">
        <v>2694</v>
      </c>
      <c r="B1515" t="s">
        <v>7761</v>
      </c>
      <c r="C1515">
        <v>29</v>
      </c>
      <c r="D1515" t="s">
        <v>7762</v>
      </c>
      <c r="E1515" t="s">
        <v>22</v>
      </c>
      <c r="F1515" t="s">
        <v>22</v>
      </c>
      <c r="G1515" t="s">
        <v>120</v>
      </c>
      <c r="H1515" t="s">
        <v>57</v>
      </c>
      <c r="I1515" t="s">
        <v>26</v>
      </c>
      <c r="J1515">
        <f>1-977-631-5239</f>
        <v>-6846</v>
      </c>
      <c r="K1515" t="s">
        <v>37</v>
      </c>
    </row>
    <row r="1516" spans="1:11" x14ac:dyDescent="0.35">
      <c r="A1516">
        <v>2716</v>
      </c>
      <c r="B1516" t="s">
        <v>7822</v>
      </c>
      <c r="C1516">
        <v>29</v>
      </c>
      <c r="D1516" t="s">
        <v>7823</v>
      </c>
      <c r="E1516" t="s">
        <v>169</v>
      </c>
      <c r="F1516" t="s">
        <v>79</v>
      </c>
      <c r="G1516" t="s">
        <v>15</v>
      </c>
      <c r="H1516" t="s">
        <v>16</v>
      </c>
      <c r="I1516" t="s">
        <v>146</v>
      </c>
      <c r="J1516" t="s">
        <v>7824</v>
      </c>
      <c r="K1516" t="s">
        <v>44</v>
      </c>
    </row>
    <row r="1517" spans="1:11" x14ac:dyDescent="0.35">
      <c r="A1517">
        <v>2731</v>
      </c>
      <c r="B1517" t="s">
        <v>7863</v>
      </c>
      <c r="C1517">
        <v>29</v>
      </c>
      <c r="D1517" t="s">
        <v>7864</v>
      </c>
      <c r="E1517" t="s">
        <v>31</v>
      </c>
      <c r="F1517" t="s">
        <v>31</v>
      </c>
      <c r="G1517" t="s">
        <v>52</v>
      </c>
      <c r="H1517" t="s">
        <v>13</v>
      </c>
      <c r="I1517" t="s">
        <v>17</v>
      </c>
      <c r="J1517" t="s">
        <v>7865</v>
      </c>
      <c r="K1517" t="s">
        <v>37</v>
      </c>
    </row>
    <row r="1518" spans="1:11" x14ac:dyDescent="0.35">
      <c r="A1518">
        <v>2753</v>
      </c>
      <c r="B1518" t="s">
        <v>7926</v>
      </c>
      <c r="C1518">
        <v>29</v>
      </c>
      <c r="D1518" t="s">
        <v>7927</v>
      </c>
      <c r="E1518" t="s">
        <v>16</v>
      </c>
      <c r="F1518" t="s">
        <v>25</v>
      </c>
      <c r="G1518" t="s">
        <v>33</v>
      </c>
      <c r="H1518" t="s">
        <v>34</v>
      </c>
      <c r="I1518" t="s">
        <v>146</v>
      </c>
      <c r="J1518" t="s">
        <v>7928</v>
      </c>
      <c r="K1518" t="s">
        <v>44</v>
      </c>
    </row>
    <row r="1519" spans="1:11" x14ac:dyDescent="0.35">
      <c r="A1519">
        <v>2761</v>
      </c>
      <c r="B1519" t="s">
        <v>7947</v>
      </c>
      <c r="C1519">
        <v>29</v>
      </c>
      <c r="D1519" t="s">
        <v>7948</v>
      </c>
      <c r="E1519" t="s">
        <v>57</v>
      </c>
      <c r="F1519" t="s">
        <v>149</v>
      </c>
      <c r="G1519" t="s">
        <v>52</v>
      </c>
      <c r="H1519" t="s">
        <v>13</v>
      </c>
      <c r="I1519" t="s">
        <v>58</v>
      </c>
      <c r="J1519" t="s">
        <v>7949</v>
      </c>
      <c r="K1519" t="s">
        <v>28</v>
      </c>
    </row>
    <row r="1520" spans="1:11" x14ac:dyDescent="0.35">
      <c r="A1520">
        <v>2768</v>
      </c>
      <c r="B1520" t="s">
        <v>384</v>
      </c>
      <c r="C1520">
        <v>29</v>
      </c>
      <c r="D1520" t="s">
        <v>7967</v>
      </c>
      <c r="E1520" t="s">
        <v>201</v>
      </c>
      <c r="F1520" t="s">
        <v>23</v>
      </c>
      <c r="G1520" t="s">
        <v>15</v>
      </c>
      <c r="H1520" t="s">
        <v>16</v>
      </c>
      <c r="I1520" t="s">
        <v>68</v>
      </c>
      <c r="J1520" t="s">
        <v>7968</v>
      </c>
      <c r="K1520" t="s">
        <v>19</v>
      </c>
    </row>
    <row r="1521" spans="1:11" x14ac:dyDescent="0.35">
      <c r="A1521">
        <v>2795</v>
      </c>
      <c r="B1521" t="s">
        <v>8042</v>
      </c>
      <c r="C1521">
        <v>29</v>
      </c>
      <c r="D1521" t="s">
        <v>8043</v>
      </c>
      <c r="E1521" t="s">
        <v>13</v>
      </c>
      <c r="F1521" t="s">
        <v>133</v>
      </c>
      <c r="G1521" t="s">
        <v>47</v>
      </c>
      <c r="H1521" t="s">
        <v>31</v>
      </c>
      <c r="I1521" t="s">
        <v>170</v>
      </c>
      <c r="J1521" t="s">
        <v>8044</v>
      </c>
      <c r="K1521" t="s">
        <v>19</v>
      </c>
    </row>
    <row r="1522" spans="1:11" x14ac:dyDescent="0.35">
      <c r="A1522">
        <v>2800</v>
      </c>
      <c r="B1522" t="s">
        <v>8055</v>
      </c>
      <c r="C1522">
        <v>29</v>
      </c>
      <c r="D1522" t="s">
        <v>8056</v>
      </c>
      <c r="E1522" t="s">
        <v>13</v>
      </c>
      <c r="F1522" t="s">
        <v>67</v>
      </c>
      <c r="G1522" t="s">
        <v>41</v>
      </c>
      <c r="H1522" t="s">
        <v>42</v>
      </c>
      <c r="I1522" t="s">
        <v>68</v>
      </c>
      <c r="J1522">
        <f>1-392-576-6925</f>
        <v>-7892</v>
      </c>
      <c r="K1522" t="s">
        <v>28</v>
      </c>
    </row>
    <row r="1523" spans="1:11" x14ac:dyDescent="0.35">
      <c r="A1523">
        <v>2813</v>
      </c>
      <c r="B1523" t="s">
        <v>8092</v>
      </c>
      <c r="C1523">
        <v>29</v>
      </c>
      <c r="D1523" t="s">
        <v>8093</v>
      </c>
      <c r="E1523" t="s">
        <v>34</v>
      </c>
      <c r="F1523" t="s">
        <v>79</v>
      </c>
      <c r="G1523" t="s">
        <v>47</v>
      </c>
      <c r="H1523" t="s">
        <v>31</v>
      </c>
      <c r="I1523" t="s">
        <v>153</v>
      </c>
      <c r="J1523" t="s">
        <v>8094</v>
      </c>
      <c r="K1523" t="s">
        <v>28</v>
      </c>
    </row>
    <row r="1524" spans="1:11" x14ac:dyDescent="0.35">
      <c r="A1524">
        <v>2842</v>
      </c>
      <c r="B1524" t="s">
        <v>8172</v>
      </c>
      <c r="C1524">
        <v>29</v>
      </c>
      <c r="D1524" t="s">
        <v>8173</v>
      </c>
      <c r="E1524" t="s">
        <v>32</v>
      </c>
      <c r="F1524" t="s">
        <v>177</v>
      </c>
      <c r="G1524" t="s">
        <v>52</v>
      </c>
      <c r="H1524" t="s">
        <v>13</v>
      </c>
      <c r="I1524" t="s">
        <v>91</v>
      </c>
      <c r="J1524" t="s">
        <v>8174</v>
      </c>
      <c r="K1524" t="s">
        <v>37</v>
      </c>
    </row>
    <row r="1525" spans="1:11" x14ac:dyDescent="0.35">
      <c r="A1525">
        <v>2845</v>
      </c>
      <c r="B1525" t="s">
        <v>8181</v>
      </c>
      <c r="C1525">
        <v>29</v>
      </c>
      <c r="D1525" t="s">
        <v>8182</v>
      </c>
      <c r="E1525" t="s">
        <v>14</v>
      </c>
      <c r="F1525" t="s">
        <v>32</v>
      </c>
      <c r="G1525" t="s">
        <v>62</v>
      </c>
      <c r="H1525" t="s">
        <v>23</v>
      </c>
      <c r="I1525" t="s">
        <v>88</v>
      </c>
      <c r="J1525" t="s">
        <v>8183</v>
      </c>
      <c r="K1525" t="s">
        <v>44</v>
      </c>
    </row>
    <row r="1526" spans="1:11" x14ac:dyDescent="0.35">
      <c r="A1526">
        <v>2879</v>
      </c>
      <c r="B1526" t="s">
        <v>8275</v>
      </c>
      <c r="C1526">
        <v>29</v>
      </c>
      <c r="D1526" t="s">
        <v>8276</v>
      </c>
      <c r="E1526" t="s">
        <v>34</v>
      </c>
      <c r="F1526" t="s">
        <v>22</v>
      </c>
      <c r="G1526" t="s">
        <v>62</v>
      </c>
      <c r="H1526" t="s">
        <v>23</v>
      </c>
      <c r="I1526" t="s">
        <v>58</v>
      </c>
      <c r="J1526" t="s">
        <v>8277</v>
      </c>
      <c r="K1526" t="s">
        <v>28</v>
      </c>
    </row>
    <row r="1527" spans="1:11" x14ac:dyDescent="0.35">
      <c r="A1527">
        <v>2882</v>
      </c>
      <c r="B1527" t="s">
        <v>8284</v>
      </c>
      <c r="C1527">
        <v>29</v>
      </c>
      <c r="D1527" t="s">
        <v>8285</v>
      </c>
      <c r="E1527" t="s">
        <v>169</v>
      </c>
      <c r="F1527" t="s">
        <v>40</v>
      </c>
      <c r="G1527" t="s">
        <v>87</v>
      </c>
      <c r="H1527" t="s">
        <v>79</v>
      </c>
      <c r="I1527" t="s">
        <v>153</v>
      </c>
      <c r="J1527" t="s">
        <v>8286</v>
      </c>
      <c r="K1527" t="s">
        <v>28</v>
      </c>
    </row>
    <row r="1528" spans="1:11" x14ac:dyDescent="0.35">
      <c r="A1528">
        <v>2886</v>
      </c>
      <c r="B1528" t="s">
        <v>8295</v>
      </c>
      <c r="C1528">
        <v>29</v>
      </c>
      <c r="D1528" t="s">
        <v>8296</v>
      </c>
      <c r="E1528" t="s">
        <v>31</v>
      </c>
      <c r="F1528" t="s">
        <v>32</v>
      </c>
      <c r="G1528" t="s">
        <v>62</v>
      </c>
      <c r="H1528" t="s">
        <v>23</v>
      </c>
      <c r="I1528" t="s">
        <v>35</v>
      </c>
      <c r="J1528" t="s">
        <v>8297</v>
      </c>
      <c r="K1528" t="s">
        <v>76</v>
      </c>
    </row>
    <row r="1529" spans="1:11" x14ac:dyDescent="0.35">
      <c r="A1529">
        <v>2890</v>
      </c>
      <c r="B1529" t="s">
        <v>8306</v>
      </c>
      <c r="C1529">
        <v>29</v>
      </c>
      <c r="D1529" t="s">
        <v>8307</v>
      </c>
      <c r="E1529" t="s">
        <v>177</v>
      </c>
      <c r="F1529" t="s">
        <v>16</v>
      </c>
      <c r="G1529" t="s">
        <v>87</v>
      </c>
      <c r="H1529" t="s">
        <v>79</v>
      </c>
      <c r="I1529" t="s">
        <v>17</v>
      </c>
      <c r="J1529" t="s">
        <v>8308</v>
      </c>
      <c r="K1529" t="s">
        <v>28</v>
      </c>
    </row>
    <row r="1530" spans="1:11" x14ac:dyDescent="0.35">
      <c r="A1530">
        <v>2891</v>
      </c>
      <c r="B1530" t="s">
        <v>8309</v>
      </c>
      <c r="C1530">
        <v>29</v>
      </c>
      <c r="D1530" t="s">
        <v>8310</v>
      </c>
      <c r="E1530" t="s">
        <v>201</v>
      </c>
      <c r="F1530" t="s">
        <v>31</v>
      </c>
      <c r="G1530" t="s">
        <v>120</v>
      </c>
      <c r="H1530" t="s">
        <v>57</v>
      </c>
      <c r="I1530" t="s">
        <v>88</v>
      </c>
      <c r="J1530">
        <v>8083377485</v>
      </c>
      <c r="K1530" t="s">
        <v>28</v>
      </c>
    </row>
    <row r="1531" spans="1:11" x14ac:dyDescent="0.35">
      <c r="A1531">
        <v>2913</v>
      </c>
      <c r="B1531" t="s">
        <v>8371</v>
      </c>
      <c r="C1531">
        <v>29</v>
      </c>
      <c r="D1531" t="s">
        <v>8372</v>
      </c>
      <c r="E1531" t="s">
        <v>42</v>
      </c>
      <c r="F1531" t="s">
        <v>42</v>
      </c>
      <c r="G1531" t="s">
        <v>62</v>
      </c>
      <c r="H1531" t="s">
        <v>23</v>
      </c>
      <c r="I1531" t="s">
        <v>102</v>
      </c>
      <c r="J1531" t="s">
        <v>8373</v>
      </c>
      <c r="K1531" t="s">
        <v>19</v>
      </c>
    </row>
    <row r="1532" spans="1:11" x14ac:dyDescent="0.35">
      <c r="A1532">
        <v>2919</v>
      </c>
      <c r="B1532" t="s">
        <v>8388</v>
      </c>
      <c r="C1532">
        <v>29</v>
      </c>
      <c r="D1532" t="s">
        <v>8389</v>
      </c>
      <c r="E1532" t="s">
        <v>31</v>
      </c>
      <c r="F1532" t="s">
        <v>42</v>
      </c>
      <c r="G1532" t="s">
        <v>15</v>
      </c>
      <c r="H1532" t="s">
        <v>16</v>
      </c>
      <c r="I1532" t="s">
        <v>153</v>
      </c>
      <c r="J1532" t="s">
        <v>8390</v>
      </c>
      <c r="K1532" t="s">
        <v>19</v>
      </c>
    </row>
    <row r="1533" spans="1:11" x14ac:dyDescent="0.35">
      <c r="A1533">
        <v>2927</v>
      </c>
      <c r="B1533" t="s">
        <v>8411</v>
      </c>
      <c r="C1533">
        <v>29</v>
      </c>
      <c r="D1533" t="s">
        <v>8412</v>
      </c>
      <c r="E1533" t="s">
        <v>13</v>
      </c>
      <c r="F1533" t="s">
        <v>67</v>
      </c>
      <c r="G1533" t="s">
        <v>62</v>
      </c>
      <c r="H1533" t="s">
        <v>23</v>
      </c>
      <c r="I1533" t="s">
        <v>102</v>
      </c>
      <c r="J1533">
        <v>145474800</v>
      </c>
      <c r="K1533" t="s">
        <v>28</v>
      </c>
    </row>
    <row r="1534" spans="1:11" x14ac:dyDescent="0.35">
      <c r="A1534">
        <v>2938</v>
      </c>
      <c r="B1534" t="s">
        <v>8443</v>
      </c>
      <c r="C1534">
        <v>29</v>
      </c>
      <c r="D1534" t="s">
        <v>8444</v>
      </c>
      <c r="E1534" t="s">
        <v>169</v>
      </c>
      <c r="F1534" t="s">
        <v>133</v>
      </c>
      <c r="G1534" t="s">
        <v>24</v>
      </c>
      <c r="H1534" t="s">
        <v>25</v>
      </c>
      <c r="I1534" t="s">
        <v>153</v>
      </c>
      <c r="J1534" t="s">
        <v>8445</v>
      </c>
      <c r="K1534" t="s">
        <v>37</v>
      </c>
    </row>
    <row r="1535" spans="1:11" x14ac:dyDescent="0.35">
      <c r="A1535">
        <v>2944</v>
      </c>
      <c r="B1535" t="s">
        <v>8461</v>
      </c>
      <c r="C1535">
        <v>29</v>
      </c>
      <c r="D1535" t="s">
        <v>8462</v>
      </c>
      <c r="E1535" t="s">
        <v>25</v>
      </c>
      <c r="F1535" t="s">
        <v>79</v>
      </c>
      <c r="G1535" t="s">
        <v>33</v>
      </c>
      <c r="H1535" t="s">
        <v>34</v>
      </c>
      <c r="I1535" t="s">
        <v>153</v>
      </c>
      <c r="J1535" t="s">
        <v>8463</v>
      </c>
      <c r="K1535" t="s">
        <v>19</v>
      </c>
    </row>
    <row r="1536" spans="1:11" x14ac:dyDescent="0.35">
      <c r="A1536">
        <v>2948</v>
      </c>
      <c r="B1536" t="s">
        <v>8473</v>
      </c>
      <c r="C1536">
        <v>29</v>
      </c>
      <c r="D1536" t="s">
        <v>8474</v>
      </c>
      <c r="E1536" t="s">
        <v>149</v>
      </c>
      <c r="F1536" t="s">
        <v>42</v>
      </c>
      <c r="G1536" t="s">
        <v>15</v>
      </c>
      <c r="H1536" t="s">
        <v>16</v>
      </c>
      <c r="I1536" t="s">
        <v>146</v>
      </c>
      <c r="J1536">
        <v>1776364695</v>
      </c>
      <c r="K1536" t="s">
        <v>44</v>
      </c>
    </row>
    <row r="1537" spans="1:11" x14ac:dyDescent="0.35">
      <c r="A1537">
        <v>2952</v>
      </c>
      <c r="B1537" t="s">
        <v>8484</v>
      </c>
      <c r="C1537">
        <v>29</v>
      </c>
      <c r="D1537" t="s">
        <v>8485</v>
      </c>
      <c r="E1537" t="s">
        <v>23</v>
      </c>
      <c r="F1537" t="s">
        <v>149</v>
      </c>
      <c r="G1537" t="s">
        <v>80</v>
      </c>
      <c r="H1537" t="s">
        <v>32</v>
      </c>
      <c r="I1537" t="s">
        <v>68</v>
      </c>
      <c r="J1537" t="s">
        <v>8486</v>
      </c>
      <c r="K1537" t="s">
        <v>37</v>
      </c>
    </row>
    <row r="1538" spans="1:11" x14ac:dyDescent="0.35">
      <c r="A1538">
        <v>2968</v>
      </c>
      <c r="B1538" t="s">
        <v>8528</v>
      </c>
      <c r="C1538">
        <v>29</v>
      </c>
      <c r="D1538" t="s">
        <v>8529</v>
      </c>
      <c r="E1538" t="s">
        <v>201</v>
      </c>
      <c r="F1538" t="s">
        <v>22</v>
      </c>
      <c r="G1538" t="s">
        <v>47</v>
      </c>
      <c r="H1538" t="s">
        <v>31</v>
      </c>
      <c r="I1538" t="s">
        <v>146</v>
      </c>
      <c r="J1538">
        <f>1-254-195-2654</f>
        <v>-3102</v>
      </c>
      <c r="K1538" t="s">
        <v>28</v>
      </c>
    </row>
    <row r="1539" spans="1:11" x14ac:dyDescent="0.35">
      <c r="A1539">
        <v>2976</v>
      </c>
      <c r="B1539" t="s">
        <v>8549</v>
      </c>
      <c r="C1539">
        <v>29</v>
      </c>
      <c r="D1539" t="s">
        <v>8550</v>
      </c>
      <c r="E1539" t="s">
        <v>101</v>
      </c>
      <c r="F1539" t="s">
        <v>169</v>
      </c>
      <c r="G1539" t="s">
        <v>120</v>
      </c>
      <c r="H1539" t="s">
        <v>57</v>
      </c>
      <c r="I1539" t="s">
        <v>63</v>
      </c>
      <c r="J1539" t="s">
        <v>8551</v>
      </c>
      <c r="K1539" t="s">
        <v>76</v>
      </c>
    </row>
    <row r="1540" spans="1:11" x14ac:dyDescent="0.35">
      <c r="A1540">
        <v>2979</v>
      </c>
      <c r="B1540" t="s">
        <v>8557</v>
      </c>
      <c r="C1540">
        <v>29</v>
      </c>
      <c r="D1540" t="s">
        <v>8558</v>
      </c>
      <c r="E1540" t="s">
        <v>23</v>
      </c>
      <c r="F1540" t="s">
        <v>22</v>
      </c>
      <c r="G1540" t="s">
        <v>87</v>
      </c>
      <c r="H1540" t="s">
        <v>79</v>
      </c>
      <c r="I1540" t="s">
        <v>146</v>
      </c>
      <c r="J1540" t="s">
        <v>8559</v>
      </c>
      <c r="K1540" t="s">
        <v>19</v>
      </c>
    </row>
    <row r="1541" spans="1:11" x14ac:dyDescent="0.35">
      <c r="A1541">
        <v>3017</v>
      </c>
      <c r="B1541" t="s">
        <v>8665</v>
      </c>
      <c r="C1541">
        <v>29</v>
      </c>
      <c r="D1541" t="s">
        <v>8666</v>
      </c>
      <c r="E1541" t="s">
        <v>16</v>
      </c>
      <c r="F1541" t="s">
        <v>79</v>
      </c>
      <c r="G1541" t="s">
        <v>15</v>
      </c>
      <c r="H1541" t="s">
        <v>16</v>
      </c>
      <c r="I1541" t="s">
        <v>63</v>
      </c>
      <c r="J1541" t="s">
        <v>8667</v>
      </c>
      <c r="K1541" t="s">
        <v>28</v>
      </c>
    </row>
    <row r="1542" spans="1:11" x14ac:dyDescent="0.35">
      <c r="A1542">
        <v>3029</v>
      </c>
      <c r="B1542" t="s">
        <v>8701</v>
      </c>
      <c r="C1542">
        <v>29</v>
      </c>
      <c r="D1542" t="s">
        <v>8702</v>
      </c>
      <c r="E1542" t="s">
        <v>79</v>
      </c>
      <c r="F1542" t="s">
        <v>57</v>
      </c>
      <c r="G1542" t="s">
        <v>87</v>
      </c>
      <c r="H1542" t="s">
        <v>79</v>
      </c>
      <c r="I1542" t="s">
        <v>58</v>
      </c>
      <c r="J1542">
        <v>1142079209</v>
      </c>
      <c r="K1542" t="s">
        <v>44</v>
      </c>
    </row>
    <row r="1543" spans="1:11" x14ac:dyDescent="0.35">
      <c r="A1543">
        <v>3033</v>
      </c>
      <c r="B1543" t="s">
        <v>8712</v>
      </c>
      <c r="C1543">
        <v>29</v>
      </c>
      <c r="D1543" t="s">
        <v>8713</v>
      </c>
      <c r="E1543" t="s">
        <v>67</v>
      </c>
      <c r="F1543" t="s">
        <v>16</v>
      </c>
      <c r="G1543" t="s">
        <v>41</v>
      </c>
      <c r="H1543" t="s">
        <v>42</v>
      </c>
      <c r="I1543" t="s">
        <v>146</v>
      </c>
      <c r="J1543" t="s">
        <v>8714</v>
      </c>
      <c r="K1543" t="s">
        <v>44</v>
      </c>
    </row>
    <row r="1544" spans="1:11" x14ac:dyDescent="0.35">
      <c r="A1544">
        <v>3062</v>
      </c>
      <c r="B1544" t="s">
        <v>8798</v>
      </c>
      <c r="C1544">
        <v>29</v>
      </c>
      <c r="D1544" t="s">
        <v>8799</v>
      </c>
      <c r="E1544" t="s">
        <v>32</v>
      </c>
      <c r="F1544" t="s">
        <v>149</v>
      </c>
      <c r="G1544" t="s">
        <v>80</v>
      </c>
      <c r="H1544" t="s">
        <v>32</v>
      </c>
      <c r="I1544" t="s">
        <v>35</v>
      </c>
      <c r="J1544" t="s">
        <v>8800</v>
      </c>
      <c r="K1544" t="s">
        <v>28</v>
      </c>
    </row>
    <row r="1545" spans="1:11" x14ac:dyDescent="0.35">
      <c r="A1545">
        <v>3081</v>
      </c>
      <c r="B1545" t="s">
        <v>8854</v>
      </c>
      <c r="C1545">
        <v>29</v>
      </c>
      <c r="D1545" t="s">
        <v>8855</v>
      </c>
      <c r="E1545" t="s">
        <v>201</v>
      </c>
      <c r="F1545" t="s">
        <v>67</v>
      </c>
      <c r="G1545" t="s">
        <v>80</v>
      </c>
      <c r="H1545" t="s">
        <v>32</v>
      </c>
      <c r="I1545" t="s">
        <v>63</v>
      </c>
      <c r="J1545">
        <v>5588175282</v>
      </c>
      <c r="K1545" t="s">
        <v>44</v>
      </c>
    </row>
    <row r="1546" spans="1:11" x14ac:dyDescent="0.35">
      <c r="A1546">
        <v>3094</v>
      </c>
      <c r="B1546" t="s">
        <v>8891</v>
      </c>
      <c r="C1546">
        <v>29</v>
      </c>
      <c r="D1546" t="s">
        <v>8892</v>
      </c>
      <c r="E1546" t="s">
        <v>149</v>
      </c>
      <c r="F1546" t="s">
        <v>32</v>
      </c>
      <c r="G1546" t="s">
        <v>62</v>
      </c>
      <c r="H1546" t="s">
        <v>23</v>
      </c>
      <c r="I1546" t="s">
        <v>26</v>
      </c>
      <c r="J1546" t="s">
        <v>8893</v>
      </c>
      <c r="K1546" t="s">
        <v>44</v>
      </c>
    </row>
    <row r="1547" spans="1:11" x14ac:dyDescent="0.35">
      <c r="A1547">
        <v>3109</v>
      </c>
      <c r="B1547" t="s">
        <v>8932</v>
      </c>
      <c r="C1547">
        <v>29</v>
      </c>
      <c r="D1547" t="s">
        <v>8933</v>
      </c>
      <c r="E1547" t="s">
        <v>133</v>
      </c>
      <c r="F1547" t="s">
        <v>177</v>
      </c>
      <c r="G1547" t="s">
        <v>62</v>
      </c>
      <c r="H1547" t="s">
        <v>23</v>
      </c>
      <c r="I1547" t="s">
        <v>116</v>
      </c>
      <c r="J1547">
        <f>1-973-532-4476</f>
        <v>-5980</v>
      </c>
      <c r="K1547" t="s">
        <v>37</v>
      </c>
    </row>
    <row r="1548" spans="1:11" x14ac:dyDescent="0.35">
      <c r="A1548">
        <v>3114</v>
      </c>
      <c r="B1548" t="s">
        <v>8945</v>
      </c>
      <c r="C1548">
        <v>29</v>
      </c>
      <c r="D1548" t="s">
        <v>8946</v>
      </c>
      <c r="E1548" t="s">
        <v>14</v>
      </c>
      <c r="F1548" t="s">
        <v>67</v>
      </c>
      <c r="G1548" t="s">
        <v>80</v>
      </c>
      <c r="H1548" t="s">
        <v>32</v>
      </c>
      <c r="I1548" t="s">
        <v>53</v>
      </c>
      <c r="J1548" t="s">
        <v>8947</v>
      </c>
      <c r="K1548" t="s">
        <v>76</v>
      </c>
    </row>
    <row r="1549" spans="1:11" x14ac:dyDescent="0.35">
      <c r="A1549">
        <v>3129</v>
      </c>
      <c r="B1549" t="s">
        <v>8989</v>
      </c>
      <c r="C1549">
        <v>29</v>
      </c>
      <c r="D1549" t="s">
        <v>8990</v>
      </c>
      <c r="E1549" t="s">
        <v>34</v>
      </c>
      <c r="F1549" t="s">
        <v>42</v>
      </c>
      <c r="G1549" t="s">
        <v>80</v>
      </c>
      <c r="H1549" t="s">
        <v>32</v>
      </c>
      <c r="I1549" t="s">
        <v>116</v>
      </c>
      <c r="J1549" t="s">
        <v>8991</v>
      </c>
      <c r="K1549" t="s">
        <v>44</v>
      </c>
    </row>
    <row r="1550" spans="1:11" x14ac:dyDescent="0.35">
      <c r="A1550">
        <v>3138</v>
      </c>
      <c r="B1550" t="s">
        <v>9014</v>
      </c>
      <c r="C1550">
        <v>29</v>
      </c>
      <c r="D1550" t="s">
        <v>9015</v>
      </c>
      <c r="E1550" t="s">
        <v>23</v>
      </c>
      <c r="F1550" t="s">
        <v>16</v>
      </c>
      <c r="G1550" t="s">
        <v>15</v>
      </c>
      <c r="H1550" t="s">
        <v>16</v>
      </c>
      <c r="I1550" t="s">
        <v>102</v>
      </c>
      <c r="J1550" t="s">
        <v>9016</v>
      </c>
      <c r="K1550" t="s">
        <v>37</v>
      </c>
    </row>
    <row r="1551" spans="1:11" x14ac:dyDescent="0.35">
      <c r="A1551">
        <v>3153</v>
      </c>
      <c r="B1551" t="s">
        <v>1986</v>
      </c>
      <c r="C1551">
        <v>29</v>
      </c>
      <c r="D1551" t="s">
        <v>9055</v>
      </c>
      <c r="E1551" t="s">
        <v>42</v>
      </c>
      <c r="F1551" t="s">
        <v>14</v>
      </c>
      <c r="G1551" t="s">
        <v>15</v>
      </c>
      <c r="H1551" t="s">
        <v>16</v>
      </c>
      <c r="I1551" t="s">
        <v>91</v>
      </c>
      <c r="J1551" t="s">
        <v>9056</v>
      </c>
      <c r="K1551" t="s">
        <v>19</v>
      </c>
    </row>
    <row r="1552" spans="1:11" x14ac:dyDescent="0.35">
      <c r="A1552">
        <v>3159</v>
      </c>
      <c r="B1552" t="s">
        <v>9072</v>
      </c>
      <c r="C1552">
        <v>29</v>
      </c>
      <c r="D1552" t="s">
        <v>9073</v>
      </c>
      <c r="E1552" t="s">
        <v>32</v>
      </c>
      <c r="F1552" t="s">
        <v>22</v>
      </c>
      <c r="G1552" t="s">
        <v>15</v>
      </c>
      <c r="H1552" t="s">
        <v>16</v>
      </c>
      <c r="I1552" t="s">
        <v>153</v>
      </c>
      <c r="J1552" t="s">
        <v>9074</v>
      </c>
      <c r="K1552" t="s">
        <v>37</v>
      </c>
    </row>
    <row r="1553" spans="1:11" x14ac:dyDescent="0.35">
      <c r="A1553">
        <v>3166</v>
      </c>
      <c r="B1553" t="s">
        <v>9092</v>
      </c>
      <c r="C1553">
        <v>29</v>
      </c>
      <c r="D1553" t="s">
        <v>9093</v>
      </c>
      <c r="E1553" t="s">
        <v>16</v>
      </c>
      <c r="F1553" t="s">
        <v>16</v>
      </c>
      <c r="G1553" t="s">
        <v>87</v>
      </c>
      <c r="H1553" t="s">
        <v>79</v>
      </c>
      <c r="I1553" t="s">
        <v>102</v>
      </c>
      <c r="J1553" t="s">
        <v>9094</v>
      </c>
      <c r="K1553" t="s">
        <v>44</v>
      </c>
    </row>
    <row r="1554" spans="1:11" x14ac:dyDescent="0.35">
      <c r="A1554">
        <v>3173</v>
      </c>
      <c r="B1554" t="s">
        <v>9113</v>
      </c>
      <c r="C1554">
        <v>29</v>
      </c>
      <c r="D1554" t="s">
        <v>9114</v>
      </c>
      <c r="E1554" t="s">
        <v>14</v>
      </c>
      <c r="F1554" t="s">
        <v>23</v>
      </c>
      <c r="G1554" t="s">
        <v>120</v>
      </c>
      <c r="H1554" t="s">
        <v>57</v>
      </c>
      <c r="I1554" t="s">
        <v>146</v>
      </c>
      <c r="J1554" t="s">
        <v>9115</v>
      </c>
      <c r="K1554" t="s">
        <v>37</v>
      </c>
    </row>
    <row r="1555" spans="1:11" x14ac:dyDescent="0.35">
      <c r="A1555">
        <v>3181</v>
      </c>
      <c r="B1555" t="s">
        <v>9136</v>
      </c>
      <c r="C1555">
        <v>29</v>
      </c>
      <c r="D1555" t="s">
        <v>9137</v>
      </c>
      <c r="E1555" t="s">
        <v>79</v>
      </c>
      <c r="F1555" t="s">
        <v>34</v>
      </c>
      <c r="G1555" t="s">
        <v>87</v>
      </c>
      <c r="H1555" t="s">
        <v>79</v>
      </c>
      <c r="I1555" t="s">
        <v>68</v>
      </c>
      <c r="J1555">
        <v>3633430973</v>
      </c>
      <c r="K1555" t="s">
        <v>76</v>
      </c>
    </row>
    <row r="1556" spans="1:11" x14ac:dyDescent="0.35">
      <c r="A1556">
        <v>3190</v>
      </c>
      <c r="B1556" t="s">
        <v>9161</v>
      </c>
      <c r="C1556">
        <v>29</v>
      </c>
      <c r="D1556" t="s">
        <v>9162</v>
      </c>
      <c r="E1556" t="s">
        <v>79</v>
      </c>
      <c r="F1556" t="s">
        <v>169</v>
      </c>
      <c r="G1556" t="s">
        <v>80</v>
      </c>
      <c r="H1556" t="s">
        <v>32</v>
      </c>
      <c r="I1556" t="s">
        <v>26</v>
      </c>
      <c r="J1556" t="s">
        <v>9163</v>
      </c>
      <c r="K1556" t="s">
        <v>28</v>
      </c>
    </row>
    <row r="1557" spans="1:11" x14ac:dyDescent="0.35">
      <c r="A1557">
        <v>3193</v>
      </c>
      <c r="B1557" t="s">
        <v>9170</v>
      </c>
      <c r="C1557">
        <v>29</v>
      </c>
      <c r="D1557" t="s">
        <v>9171</v>
      </c>
      <c r="E1557" t="s">
        <v>34</v>
      </c>
      <c r="F1557" t="s">
        <v>201</v>
      </c>
      <c r="G1557" t="s">
        <v>80</v>
      </c>
      <c r="H1557" t="s">
        <v>32</v>
      </c>
      <c r="I1557" t="s">
        <v>68</v>
      </c>
      <c r="J1557" t="s">
        <v>9172</v>
      </c>
      <c r="K1557" t="s">
        <v>44</v>
      </c>
    </row>
    <row r="1558" spans="1:11" x14ac:dyDescent="0.35">
      <c r="A1558">
        <v>3204</v>
      </c>
      <c r="B1558" t="s">
        <v>9200</v>
      </c>
      <c r="C1558">
        <v>29</v>
      </c>
      <c r="D1558" t="s">
        <v>9201</v>
      </c>
      <c r="E1558" t="s">
        <v>133</v>
      </c>
      <c r="F1558" t="s">
        <v>169</v>
      </c>
      <c r="G1558" t="s">
        <v>87</v>
      </c>
      <c r="H1558" t="s">
        <v>79</v>
      </c>
      <c r="I1558" t="s">
        <v>88</v>
      </c>
      <c r="J1558" t="s">
        <v>9202</v>
      </c>
      <c r="K1558" t="s">
        <v>19</v>
      </c>
    </row>
    <row r="1559" spans="1:11" x14ac:dyDescent="0.35">
      <c r="A1559">
        <v>3212</v>
      </c>
      <c r="B1559" t="s">
        <v>9224</v>
      </c>
      <c r="C1559">
        <v>29</v>
      </c>
      <c r="D1559" t="s">
        <v>9225</v>
      </c>
      <c r="E1559" t="s">
        <v>31</v>
      </c>
      <c r="F1559" t="s">
        <v>22</v>
      </c>
      <c r="G1559" t="s">
        <v>87</v>
      </c>
      <c r="H1559" t="s">
        <v>79</v>
      </c>
      <c r="I1559" t="s">
        <v>116</v>
      </c>
      <c r="J1559" t="s">
        <v>9226</v>
      </c>
      <c r="K1559" t="s">
        <v>28</v>
      </c>
    </row>
    <row r="1560" spans="1:11" x14ac:dyDescent="0.35">
      <c r="A1560">
        <v>3213</v>
      </c>
      <c r="B1560" t="s">
        <v>9227</v>
      </c>
      <c r="C1560">
        <v>29</v>
      </c>
      <c r="D1560" t="s">
        <v>9228</v>
      </c>
      <c r="E1560" t="s">
        <v>14</v>
      </c>
      <c r="F1560" t="s">
        <v>169</v>
      </c>
      <c r="G1560" t="s">
        <v>33</v>
      </c>
      <c r="H1560" t="s">
        <v>34</v>
      </c>
      <c r="I1560" t="s">
        <v>53</v>
      </c>
      <c r="J1560" t="s">
        <v>9229</v>
      </c>
      <c r="K1560" t="s">
        <v>76</v>
      </c>
    </row>
    <row r="1561" spans="1:11" x14ac:dyDescent="0.35">
      <c r="A1561">
        <v>3217</v>
      </c>
      <c r="B1561" t="s">
        <v>1243</v>
      </c>
      <c r="C1561">
        <v>29</v>
      </c>
      <c r="D1561" t="s">
        <v>9238</v>
      </c>
      <c r="E1561" t="s">
        <v>22</v>
      </c>
      <c r="F1561" t="s">
        <v>177</v>
      </c>
      <c r="G1561" t="s">
        <v>62</v>
      </c>
      <c r="H1561" t="s">
        <v>23</v>
      </c>
      <c r="I1561" t="s">
        <v>35</v>
      </c>
      <c r="J1561" t="s">
        <v>9239</v>
      </c>
      <c r="K1561" t="s">
        <v>44</v>
      </c>
    </row>
    <row r="1562" spans="1:11" x14ac:dyDescent="0.35">
      <c r="A1562">
        <v>3226</v>
      </c>
      <c r="B1562" t="s">
        <v>9262</v>
      </c>
      <c r="C1562">
        <v>29</v>
      </c>
      <c r="D1562" t="s">
        <v>9263</v>
      </c>
      <c r="E1562" t="s">
        <v>13</v>
      </c>
      <c r="F1562" t="s">
        <v>79</v>
      </c>
      <c r="G1562" t="s">
        <v>120</v>
      </c>
      <c r="H1562" t="s">
        <v>57</v>
      </c>
      <c r="I1562" t="s">
        <v>35</v>
      </c>
      <c r="J1562" t="s">
        <v>9264</v>
      </c>
      <c r="K1562" t="s">
        <v>28</v>
      </c>
    </row>
    <row r="1563" spans="1:11" x14ac:dyDescent="0.35">
      <c r="A1563">
        <v>3229</v>
      </c>
      <c r="B1563" t="s">
        <v>9271</v>
      </c>
      <c r="C1563">
        <v>29</v>
      </c>
      <c r="D1563" t="s">
        <v>9272</v>
      </c>
      <c r="E1563" t="s">
        <v>13</v>
      </c>
      <c r="F1563" t="s">
        <v>42</v>
      </c>
      <c r="G1563" t="s">
        <v>120</v>
      </c>
      <c r="H1563" t="s">
        <v>57</v>
      </c>
      <c r="I1563" t="s">
        <v>116</v>
      </c>
      <c r="J1563" t="s">
        <v>9273</v>
      </c>
      <c r="K1563" t="s">
        <v>44</v>
      </c>
    </row>
    <row r="1564" spans="1:11" x14ac:dyDescent="0.35">
      <c r="A1564">
        <v>3232</v>
      </c>
      <c r="B1564" t="s">
        <v>9280</v>
      </c>
      <c r="C1564">
        <v>29</v>
      </c>
      <c r="D1564" t="s">
        <v>9281</v>
      </c>
      <c r="E1564" t="s">
        <v>169</v>
      </c>
      <c r="F1564" t="s">
        <v>32</v>
      </c>
      <c r="G1564" t="s">
        <v>33</v>
      </c>
      <c r="H1564" t="s">
        <v>34</v>
      </c>
      <c r="I1564" t="s">
        <v>26</v>
      </c>
      <c r="J1564" t="s">
        <v>9282</v>
      </c>
      <c r="K1564" t="s">
        <v>19</v>
      </c>
    </row>
    <row r="1565" spans="1:11" x14ac:dyDescent="0.35">
      <c r="A1565">
        <v>3241</v>
      </c>
      <c r="B1565" t="s">
        <v>9306</v>
      </c>
      <c r="C1565">
        <v>29</v>
      </c>
      <c r="D1565" t="s">
        <v>9307</v>
      </c>
      <c r="E1565" t="s">
        <v>79</v>
      </c>
      <c r="F1565" t="s">
        <v>22</v>
      </c>
      <c r="G1565" t="s">
        <v>120</v>
      </c>
      <c r="H1565" t="s">
        <v>57</v>
      </c>
      <c r="I1565" t="s">
        <v>88</v>
      </c>
      <c r="J1565">
        <f>1-942-672-6944</f>
        <v>-8557</v>
      </c>
      <c r="K1565" t="s">
        <v>28</v>
      </c>
    </row>
    <row r="1566" spans="1:11" x14ac:dyDescent="0.35">
      <c r="A1566">
        <v>3246</v>
      </c>
      <c r="B1566" t="s">
        <v>9319</v>
      </c>
      <c r="C1566">
        <v>29</v>
      </c>
      <c r="D1566" t="s">
        <v>9320</v>
      </c>
      <c r="E1566" t="s">
        <v>177</v>
      </c>
      <c r="F1566" t="s">
        <v>149</v>
      </c>
      <c r="G1566" t="s">
        <v>24</v>
      </c>
      <c r="H1566" t="s">
        <v>25</v>
      </c>
      <c r="I1566" t="s">
        <v>53</v>
      </c>
      <c r="J1566" t="s">
        <v>9321</v>
      </c>
      <c r="K1566" t="s">
        <v>76</v>
      </c>
    </row>
    <row r="1567" spans="1:11" x14ac:dyDescent="0.35">
      <c r="A1567">
        <v>3275</v>
      </c>
      <c r="B1567" t="s">
        <v>9402</v>
      </c>
      <c r="C1567">
        <v>29</v>
      </c>
      <c r="D1567" t="s">
        <v>9403</v>
      </c>
      <c r="E1567" t="s">
        <v>14</v>
      </c>
      <c r="F1567" t="s">
        <v>40</v>
      </c>
      <c r="G1567" t="s">
        <v>62</v>
      </c>
      <c r="H1567" t="s">
        <v>23</v>
      </c>
      <c r="I1567" t="s">
        <v>17</v>
      </c>
      <c r="J1567">
        <f>1-83-374-6157</f>
        <v>-6613</v>
      </c>
      <c r="K1567" t="s">
        <v>28</v>
      </c>
    </row>
    <row r="1568" spans="1:11" x14ac:dyDescent="0.35">
      <c r="A1568">
        <v>3287</v>
      </c>
      <c r="B1568" t="s">
        <v>9433</v>
      </c>
      <c r="C1568">
        <v>29</v>
      </c>
      <c r="D1568" t="s">
        <v>9434</v>
      </c>
      <c r="E1568" t="s">
        <v>101</v>
      </c>
      <c r="F1568" t="s">
        <v>101</v>
      </c>
      <c r="G1568" t="s">
        <v>47</v>
      </c>
      <c r="H1568" t="s">
        <v>31</v>
      </c>
      <c r="I1568" t="s">
        <v>68</v>
      </c>
      <c r="J1568" t="s">
        <v>9435</v>
      </c>
      <c r="K1568" t="s">
        <v>28</v>
      </c>
    </row>
    <row r="1569" spans="1:11" x14ac:dyDescent="0.35">
      <c r="A1569">
        <v>3293</v>
      </c>
      <c r="B1569" t="s">
        <v>9450</v>
      </c>
      <c r="C1569">
        <v>29</v>
      </c>
      <c r="D1569" t="s">
        <v>9451</v>
      </c>
      <c r="E1569" t="s">
        <v>32</v>
      </c>
      <c r="F1569" t="s">
        <v>149</v>
      </c>
      <c r="G1569" t="s">
        <v>62</v>
      </c>
      <c r="H1569" t="s">
        <v>23</v>
      </c>
      <c r="I1569" t="s">
        <v>146</v>
      </c>
      <c r="J1569">
        <f>1-722-709-3969</f>
        <v>-5399</v>
      </c>
      <c r="K1569" t="s">
        <v>44</v>
      </c>
    </row>
    <row r="1570" spans="1:11" x14ac:dyDescent="0.35">
      <c r="A1570">
        <v>3296</v>
      </c>
      <c r="B1570" t="s">
        <v>9458</v>
      </c>
      <c r="C1570">
        <v>29</v>
      </c>
      <c r="D1570" t="s">
        <v>9459</v>
      </c>
      <c r="E1570" t="s">
        <v>32</v>
      </c>
      <c r="F1570" t="s">
        <v>25</v>
      </c>
      <c r="G1570" t="s">
        <v>33</v>
      </c>
      <c r="H1570" t="s">
        <v>34</v>
      </c>
      <c r="I1570" t="s">
        <v>26</v>
      </c>
      <c r="J1570" t="s">
        <v>9460</v>
      </c>
      <c r="K1570" t="s">
        <v>37</v>
      </c>
    </row>
    <row r="1571" spans="1:11" x14ac:dyDescent="0.35">
      <c r="A1571">
        <v>3304</v>
      </c>
      <c r="B1571" t="s">
        <v>9481</v>
      </c>
      <c r="C1571">
        <v>29</v>
      </c>
      <c r="D1571" t="s">
        <v>9482</v>
      </c>
      <c r="E1571" t="s">
        <v>149</v>
      </c>
      <c r="F1571" t="s">
        <v>16</v>
      </c>
      <c r="G1571" t="s">
        <v>33</v>
      </c>
      <c r="H1571" t="s">
        <v>34</v>
      </c>
      <c r="I1571" t="s">
        <v>102</v>
      </c>
      <c r="J1571" t="s">
        <v>9483</v>
      </c>
      <c r="K1571" t="s">
        <v>44</v>
      </c>
    </row>
    <row r="1572" spans="1:11" x14ac:dyDescent="0.35">
      <c r="A1572">
        <v>3306</v>
      </c>
      <c r="B1572" t="s">
        <v>9487</v>
      </c>
      <c r="C1572">
        <v>29</v>
      </c>
      <c r="D1572" t="s">
        <v>9488</v>
      </c>
      <c r="E1572" t="s">
        <v>32</v>
      </c>
      <c r="F1572" t="s">
        <v>22</v>
      </c>
      <c r="G1572" t="s">
        <v>87</v>
      </c>
      <c r="H1572" t="s">
        <v>79</v>
      </c>
      <c r="I1572" t="s">
        <v>153</v>
      </c>
      <c r="J1572" t="s">
        <v>9489</v>
      </c>
      <c r="K1572" t="s">
        <v>19</v>
      </c>
    </row>
    <row r="1573" spans="1:11" x14ac:dyDescent="0.35">
      <c r="A1573">
        <v>3312</v>
      </c>
      <c r="B1573" t="s">
        <v>7415</v>
      </c>
      <c r="C1573">
        <v>29</v>
      </c>
      <c r="D1573" t="s">
        <v>9503</v>
      </c>
      <c r="E1573" t="s">
        <v>40</v>
      </c>
      <c r="F1573" t="s">
        <v>79</v>
      </c>
      <c r="G1573" t="s">
        <v>41</v>
      </c>
      <c r="H1573" t="s">
        <v>42</v>
      </c>
      <c r="I1573" t="s">
        <v>63</v>
      </c>
      <c r="J1573" t="s">
        <v>9504</v>
      </c>
      <c r="K1573" t="s">
        <v>44</v>
      </c>
    </row>
    <row r="1574" spans="1:11" x14ac:dyDescent="0.35">
      <c r="A1574">
        <v>3336</v>
      </c>
      <c r="B1574" t="s">
        <v>9571</v>
      </c>
      <c r="C1574">
        <v>29</v>
      </c>
      <c r="D1574" t="s">
        <v>9572</v>
      </c>
      <c r="E1574" t="s">
        <v>34</v>
      </c>
      <c r="F1574" t="s">
        <v>14</v>
      </c>
      <c r="G1574" t="s">
        <v>41</v>
      </c>
      <c r="H1574" t="s">
        <v>42</v>
      </c>
      <c r="I1574" t="s">
        <v>116</v>
      </c>
      <c r="J1574" t="s">
        <v>9573</v>
      </c>
      <c r="K1574" t="s">
        <v>76</v>
      </c>
    </row>
    <row r="1575" spans="1:11" x14ac:dyDescent="0.35">
      <c r="A1575">
        <v>3346</v>
      </c>
      <c r="B1575" t="s">
        <v>9598</v>
      </c>
      <c r="C1575">
        <v>29</v>
      </c>
      <c r="D1575" t="s">
        <v>9599</v>
      </c>
      <c r="E1575" t="s">
        <v>31</v>
      </c>
      <c r="F1575" t="s">
        <v>25</v>
      </c>
      <c r="G1575" t="s">
        <v>52</v>
      </c>
      <c r="H1575" t="s">
        <v>13</v>
      </c>
      <c r="I1575" t="s">
        <v>153</v>
      </c>
      <c r="J1575" t="s">
        <v>9600</v>
      </c>
      <c r="K1575" t="s">
        <v>44</v>
      </c>
    </row>
    <row r="1576" spans="1:11" x14ac:dyDescent="0.35">
      <c r="A1576">
        <v>3354</v>
      </c>
      <c r="B1576" t="s">
        <v>9621</v>
      </c>
      <c r="C1576">
        <v>29</v>
      </c>
      <c r="D1576" t="s">
        <v>9622</v>
      </c>
      <c r="E1576" t="s">
        <v>40</v>
      </c>
      <c r="F1576" t="s">
        <v>57</v>
      </c>
      <c r="G1576" t="s">
        <v>33</v>
      </c>
      <c r="H1576" t="s">
        <v>34</v>
      </c>
      <c r="I1576" t="s">
        <v>58</v>
      </c>
      <c r="J1576" t="s">
        <v>9623</v>
      </c>
      <c r="K1576" t="s">
        <v>44</v>
      </c>
    </row>
    <row r="1577" spans="1:11" x14ac:dyDescent="0.35">
      <c r="A1577">
        <v>3364</v>
      </c>
      <c r="B1577" t="s">
        <v>9647</v>
      </c>
      <c r="C1577">
        <v>29</v>
      </c>
      <c r="D1577" t="s">
        <v>9648</v>
      </c>
      <c r="E1577" t="s">
        <v>31</v>
      </c>
      <c r="F1577" t="s">
        <v>25</v>
      </c>
      <c r="G1577" t="s">
        <v>80</v>
      </c>
      <c r="H1577" t="s">
        <v>32</v>
      </c>
      <c r="I1577" t="s">
        <v>153</v>
      </c>
      <c r="J1577" t="s">
        <v>9649</v>
      </c>
      <c r="K1577" t="s">
        <v>76</v>
      </c>
    </row>
    <row r="1578" spans="1:11" x14ac:dyDescent="0.35">
      <c r="A1578">
        <v>3378</v>
      </c>
      <c r="B1578" t="s">
        <v>9689</v>
      </c>
      <c r="C1578">
        <v>29</v>
      </c>
      <c r="D1578" t="s">
        <v>9690</v>
      </c>
      <c r="E1578" t="s">
        <v>42</v>
      </c>
      <c r="F1578" t="s">
        <v>14</v>
      </c>
      <c r="G1578" t="s">
        <v>87</v>
      </c>
      <c r="H1578" t="s">
        <v>79</v>
      </c>
      <c r="I1578" t="s">
        <v>26</v>
      </c>
      <c r="J1578" t="s">
        <v>9691</v>
      </c>
      <c r="K1578" t="s">
        <v>28</v>
      </c>
    </row>
    <row r="1579" spans="1:11" x14ac:dyDescent="0.35">
      <c r="A1579">
        <v>3389</v>
      </c>
      <c r="B1579" t="s">
        <v>6511</v>
      </c>
      <c r="C1579">
        <v>29</v>
      </c>
      <c r="D1579" t="s">
        <v>9719</v>
      </c>
      <c r="E1579" t="s">
        <v>23</v>
      </c>
      <c r="F1579" t="s">
        <v>34</v>
      </c>
      <c r="G1579" t="s">
        <v>120</v>
      </c>
      <c r="H1579" t="s">
        <v>57</v>
      </c>
      <c r="I1579" t="s">
        <v>102</v>
      </c>
      <c r="J1579" t="s">
        <v>9720</v>
      </c>
      <c r="K1579" t="s">
        <v>19</v>
      </c>
    </row>
    <row r="1580" spans="1:11" x14ac:dyDescent="0.35">
      <c r="A1580">
        <v>3393</v>
      </c>
      <c r="B1580" t="s">
        <v>9729</v>
      </c>
      <c r="C1580">
        <v>29</v>
      </c>
      <c r="D1580" t="s">
        <v>9730</v>
      </c>
      <c r="E1580" t="s">
        <v>25</v>
      </c>
      <c r="F1580" t="s">
        <v>23</v>
      </c>
      <c r="G1580" t="s">
        <v>87</v>
      </c>
      <c r="H1580" t="s">
        <v>79</v>
      </c>
      <c r="I1580" t="s">
        <v>63</v>
      </c>
      <c r="J1580" t="s">
        <v>9731</v>
      </c>
      <c r="K1580" t="s">
        <v>19</v>
      </c>
    </row>
    <row r="1581" spans="1:11" x14ac:dyDescent="0.35">
      <c r="A1581">
        <v>3399</v>
      </c>
      <c r="B1581" t="s">
        <v>1502</v>
      </c>
      <c r="C1581">
        <v>29</v>
      </c>
      <c r="D1581" t="s">
        <v>9747</v>
      </c>
      <c r="E1581" t="s">
        <v>42</v>
      </c>
      <c r="F1581" t="s">
        <v>32</v>
      </c>
      <c r="G1581" t="s">
        <v>87</v>
      </c>
      <c r="H1581" t="s">
        <v>79</v>
      </c>
      <c r="I1581" t="s">
        <v>102</v>
      </c>
      <c r="J1581" t="s">
        <v>9748</v>
      </c>
      <c r="K1581" t="s">
        <v>44</v>
      </c>
    </row>
    <row r="1582" spans="1:11" x14ac:dyDescent="0.35">
      <c r="A1582">
        <v>3408</v>
      </c>
      <c r="B1582" t="s">
        <v>9772</v>
      </c>
      <c r="C1582">
        <v>29</v>
      </c>
      <c r="D1582" t="s">
        <v>9773</v>
      </c>
      <c r="E1582" t="s">
        <v>177</v>
      </c>
      <c r="F1582" t="s">
        <v>40</v>
      </c>
      <c r="G1582" t="s">
        <v>47</v>
      </c>
      <c r="H1582" t="s">
        <v>31</v>
      </c>
      <c r="I1582" t="s">
        <v>102</v>
      </c>
      <c r="J1582" t="s">
        <v>9774</v>
      </c>
      <c r="K1582" t="s">
        <v>44</v>
      </c>
    </row>
    <row r="1583" spans="1:11" x14ac:dyDescent="0.35">
      <c r="A1583">
        <v>3426</v>
      </c>
      <c r="B1583" t="s">
        <v>9823</v>
      </c>
      <c r="C1583">
        <v>29</v>
      </c>
      <c r="D1583" t="s">
        <v>9824</v>
      </c>
      <c r="E1583" t="s">
        <v>40</v>
      </c>
      <c r="F1583" t="s">
        <v>67</v>
      </c>
      <c r="G1583" t="s">
        <v>62</v>
      </c>
      <c r="H1583" t="s">
        <v>23</v>
      </c>
      <c r="I1583" t="s">
        <v>102</v>
      </c>
      <c r="J1583" t="s">
        <v>9825</v>
      </c>
      <c r="K1583" t="s">
        <v>37</v>
      </c>
    </row>
    <row r="1584" spans="1:11" x14ac:dyDescent="0.35">
      <c r="A1584">
        <v>3432</v>
      </c>
      <c r="B1584" t="s">
        <v>9839</v>
      </c>
      <c r="C1584">
        <v>29</v>
      </c>
      <c r="D1584" t="s">
        <v>9840</v>
      </c>
      <c r="E1584" t="s">
        <v>101</v>
      </c>
      <c r="F1584" t="s">
        <v>201</v>
      </c>
      <c r="G1584" t="s">
        <v>80</v>
      </c>
      <c r="H1584" t="s">
        <v>32</v>
      </c>
      <c r="I1584" t="s">
        <v>53</v>
      </c>
      <c r="J1584" t="s">
        <v>9841</v>
      </c>
      <c r="K1584" t="s">
        <v>19</v>
      </c>
    </row>
    <row r="1585" spans="1:11" x14ac:dyDescent="0.35">
      <c r="A1585">
        <v>3434</v>
      </c>
      <c r="B1585" t="s">
        <v>9845</v>
      </c>
      <c r="C1585">
        <v>29</v>
      </c>
      <c r="D1585" t="s">
        <v>9846</v>
      </c>
      <c r="E1585" t="s">
        <v>79</v>
      </c>
      <c r="F1585" t="s">
        <v>149</v>
      </c>
      <c r="G1585" t="s">
        <v>41</v>
      </c>
      <c r="H1585" t="s">
        <v>42</v>
      </c>
      <c r="I1585" t="s">
        <v>88</v>
      </c>
      <c r="J1585" t="s">
        <v>9847</v>
      </c>
      <c r="K1585" t="s">
        <v>19</v>
      </c>
    </row>
    <row r="1586" spans="1:11" x14ac:dyDescent="0.35">
      <c r="A1586">
        <v>3461</v>
      </c>
      <c r="B1586" t="s">
        <v>9924</v>
      </c>
      <c r="C1586">
        <v>29</v>
      </c>
      <c r="D1586" t="s">
        <v>9925</v>
      </c>
      <c r="E1586" t="s">
        <v>133</v>
      </c>
      <c r="F1586" t="s">
        <v>16</v>
      </c>
      <c r="G1586" t="s">
        <v>62</v>
      </c>
      <c r="H1586" t="s">
        <v>23</v>
      </c>
      <c r="I1586" t="s">
        <v>91</v>
      </c>
      <c r="J1586" t="s">
        <v>9926</v>
      </c>
      <c r="K1586" t="s">
        <v>28</v>
      </c>
    </row>
    <row r="1587" spans="1:11" x14ac:dyDescent="0.35">
      <c r="A1587">
        <v>3466</v>
      </c>
      <c r="B1587" t="s">
        <v>9938</v>
      </c>
      <c r="C1587">
        <v>29</v>
      </c>
      <c r="D1587" t="s">
        <v>9939</v>
      </c>
      <c r="E1587" t="s">
        <v>169</v>
      </c>
      <c r="F1587" t="s">
        <v>34</v>
      </c>
      <c r="G1587" t="s">
        <v>15</v>
      </c>
      <c r="H1587" t="s">
        <v>16</v>
      </c>
      <c r="I1587" t="s">
        <v>116</v>
      </c>
      <c r="J1587">
        <v>7491127941</v>
      </c>
      <c r="K1587" t="s">
        <v>76</v>
      </c>
    </row>
    <row r="1588" spans="1:11" x14ac:dyDescent="0.35">
      <c r="A1588">
        <v>3492</v>
      </c>
      <c r="B1588" t="s">
        <v>10008</v>
      </c>
      <c r="C1588">
        <v>29</v>
      </c>
      <c r="D1588" t="s">
        <v>10009</v>
      </c>
      <c r="E1588" t="s">
        <v>101</v>
      </c>
      <c r="F1588" t="s">
        <v>13</v>
      </c>
      <c r="G1588" t="s">
        <v>52</v>
      </c>
      <c r="H1588" t="s">
        <v>13</v>
      </c>
      <c r="I1588" t="s">
        <v>146</v>
      </c>
      <c r="J1588" t="s">
        <v>10010</v>
      </c>
      <c r="K1588" t="s">
        <v>19</v>
      </c>
    </row>
    <row r="1589" spans="1:11" x14ac:dyDescent="0.35">
      <c r="A1589">
        <v>3505</v>
      </c>
      <c r="B1589" t="s">
        <v>10046</v>
      </c>
      <c r="C1589">
        <v>29</v>
      </c>
      <c r="D1589" t="s">
        <v>10047</v>
      </c>
      <c r="E1589" t="s">
        <v>57</v>
      </c>
      <c r="F1589" t="s">
        <v>177</v>
      </c>
      <c r="G1589" t="s">
        <v>120</v>
      </c>
      <c r="H1589" t="s">
        <v>57</v>
      </c>
      <c r="I1589" t="s">
        <v>102</v>
      </c>
      <c r="J1589" t="s">
        <v>10048</v>
      </c>
      <c r="K1589" t="s">
        <v>76</v>
      </c>
    </row>
    <row r="1590" spans="1:11" x14ac:dyDescent="0.35">
      <c r="A1590">
        <v>3508</v>
      </c>
      <c r="B1590" t="s">
        <v>10054</v>
      </c>
      <c r="C1590">
        <v>29</v>
      </c>
      <c r="D1590" t="s">
        <v>10055</v>
      </c>
      <c r="E1590" t="s">
        <v>79</v>
      </c>
      <c r="F1590" t="s">
        <v>13</v>
      </c>
      <c r="G1590" t="s">
        <v>52</v>
      </c>
      <c r="H1590" t="s">
        <v>13</v>
      </c>
      <c r="I1590" t="s">
        <v>48</v>
      </c>
      <c r="J1590" t="s">
        <v>10056</v>
      </c>
      <c r="K1590" t="s">
        <v>19</v>
      </c>
    </row>
    <row r="1591" spans="1:11" x14ac:dyDescent="0.35">
      <c r="A1591">
        <v>3520</v>
      </c>
      <c r="B1591" t="s">
        <v>10088</v>
      </c>
      <c r="C1591">
        <v>29</v>
      </c>
      <c r="D1591" t="s">
        <v>10089</v>
      </c>
      <c r="E1591" t="s">
        <v>67</v>
      </c>
      <c r="F1591" t="s">
        <v>201</v>
      </c>
      <c r="G1591" t="s">
        <v>33</v>
      </c>
      <c r="H1591" t="s">
        <v>34</v>
      </c>
      <c r="I1591" t="s">
        <v>35</v>
      </c>
      <c r="J1591" t="s">
        <v>10090</v>
      </c>
      <c r="K1591" t="s">
        <v>44</v>
      </c>
    </row>
    <row r="1592" spans="1:11" x14ac:dyDescent="0.35">
      <c r="A1592">
        <v>3552</v>
      </c>
      <c r="B1592" t="s">
        <v>10181</v>
      </c>
      <c r="C1592">
        <v>29</v>
      </c>
      <c r="D1592" t="s">
        <v>10182</v>
      </c>
      <c r="E1592" t="s">
        <v>177</v>
      </c>
      <c r="F1592" t="s">
        <v>149</v>
      </c>
      <c r="G1592" t="s">
        <v>47</v>
      </c>
      <c r="H1592" t="s">
        <v>31</v>
      </c>
      <c r="I1592" t="s">
        <v>26</v>
      </c>
      <c r="J1592" t="s">
        <v>10183</v>
      </c>
      <c r="K1592" t="s">
        <v>44</v>
      </c>
    </row>
    <row r="1593" spans="1:11" x14ac:dyDescent="0.35">
      <c r="A1593">
        <v>3583</v>
      </c>
      <c r="B1593" t="s">
        <v>10269</v>
      </c>
      <c r="C1593">
        <v>29</v>
      </c>
      <c r="D1593" t="s">
        <v>10270</v>
      </c>
      <c r="E1593" t="s">
        <v>177</v>
      </c>
      <c r="F1593" t="s">
        <v>32</v>
      </c>
      <c r="G1593" t="s">
        <v>24</v>
      </c>
      <c r="H1593" t="s">
        <v>25</v>
      </c>
      <c r="I1593" t="s">
        <v>53</v>
      </c>
      <c r="J1593" t="s">
        <v>10271</v>
      </c>
      <c r="K1593" t="s">
        <v>28</v>
      </c>
    </row>
    <row r="1594" spans="1:11" x14ac:dyDescent="0.35">
      <c r="A1594">
        <v>3595</v>
      </c>
      <c r="B1594" t="s">
        <v>10300</v>
      </c>
      <c r="C1594">
        <v>29</v>
      </c>
      <c r="D1594" t="s">
        <v>10301</v>
      </c>
      <c r="E1594" t="s">
        <v>25</v>
      </c>
      <c r="F1594" t="s">
        <v>34</v>
      </c>
      <c r="G1594" t="s">
        <v>41</v>
      </c>
      <c r="H1594" t="s">
        <v>42</v>
      </c>
      <c r="I1594" t="s">
        <v>91</v>
      </c>
      <c r="J1594" t="s">
        <v>10302</v>
      </c>
      <c r="K1594" t="s">
        <v>37</v>
      </c>
    </row>
    <row r="1595" spans="1:11" x14ac:dyDescent="0.35">
      <c r="A1595">
        <v>3599</v>
      </c>
      <c r="B1595" t="s">
        <v>10311</v>
      </c>
      <c r="C1595">
        <v>29</v>
      </c>
      <c r="D1595" t="s">
        <v>10312</v>
      </c>
      <c r="E1595" t="s">
        <v>25</v>
      </c>
      <c r="F1595" t="s">
        <v>23</v>
      </c>
      <c r="G1595" t="s">
        <v>120</v>
      </c>
      <c r="H1595" t="s">
        <v>57</v>
      </c>
      <c r="I1595" t="s">
        <v>17</v>
      </c>
      <c r="J1595">
        <f>1-626-611-5313</f>
        <v>-6549</v>
      </c>
      <c r="K1595" t="s">
        <v>44</v>
      </c>
    </row>
    <row r="1596" spans="1:11" x14ac:dyDescent="0.35">
      <c r="A1596">
        <v>3600</v>
      </c>
      <c r="B1596" t="s">
        <v>10313</v>
      </c>
      <c r="C1596">
        <v>29</v>
      </c>
      <c r="D1596" t="s">
        <v>10314</v>
      </c>
      <c r="E1596" t="s">
        <v>31</v>
      </c>
      <c r="F1596" t="s">
        <v>34</v>
      </c>
      <c r="G1596" t="s">
        <v>15</v>
      </c>
      <c r="H1596" t="s">
        <v>16</v>
      </c>
      <c r="I1596" t="s">
        <v>17</v>
      </c>
      <c r="J1596">
        <f>1-421-668-774</f>
        <v>-1862</v>
      </c>
      <c r="K1596" t="s">
        <v>76</v>
      </c>
    </row>
    <row r="1597" spans="1:11" x14ac:dyDescent="0.35">
      <c r="A1597">
        <v>3609</v>
      </c>
      <c r="B1597" t="s">
        <v>10337</v>
      </c>
      <c r="C1597">
        <v>29</v>
      </c>
      <c r="D1597" t="s">
        <v>10338</v>
      </c>
      <c r="E1597" t="s">
        <v>22</v>
      </c>
      <c r="F1597" t="s">
        <v>32</v>
      </c>
      <c r="G1597" t="s">
        <v>120</v>
      </c>
      <c r="H1597" t="s">
        <v>57</v>
      </c>
      <c r="I1597" t="s">
        <v>116</v>
      </c>
      <c r="J1597" t="s">
        <v>10339</v>
      </c>
      <c r="K1597" t="s">
        <v>19</v>
      </c>
    </row>
    <row r="1598" spans="1:11" x14ac:dyDescent="0.35">
      <c r="A1598">
        <v>3611</v>
      </c>
      <c r="B1598" t="s">
        <v>10343</v>
      </c>
      <c r="C1598">
        <v>29</v>
      </c>
      <c r="D1598" t="s">
        <v>10344</v>
      </c>
      <c r="E1598" t="s">
        <v>40</v>
      </c>
      <c r="F1598" t="s">
        <v>40</v>
      </c>
      <c r="G1598" t="s">
        <v>15</v>
      </c>
      <c r="H1598" t="s">
        <v>16</v>
      </c>
      <c r="I1598" t="s">
        <v>170</v>
      </c>
      <c r="J1598" t="s">
        <v>10345</v>
      </c>
      <c r="K1598" t="s">
        <v>19</v>
      </c>
    </row>
    <row r="1599" spans="1:11" x14ac:dyDescent="0.35">
      <c r="A1599">
        <v>3614</v>
      </c>
      <c r="B1599" t="s">
        <v>10351</v>
      </c>
      <c r="C1599">
        <v>29</v>
      </c>
      <c r="D1599" t="s">
        <v>10352</v>
      </c>
      <c r="E1599" t="s">
        <v>14</v>
      </c>
      <c r="F1599" t="s">
        <v>57</v>
      </c>
      <c r="G1599" t="s">
        <v>52</v>
      </c>
      <c r="H1599" t="s">
        <v>13</v>
      </c>
      <c r="I1599" t="s">
        <v>17</v>
      </c>
      <c r="J1599" t="s">
        <v>10353</v>
      </c>
      <c r="K1599" t="s">
        <v>76</v>
      </c>
    </row>
    <row r="1600" spans="1:11" x14ac:dyDescent="0.35">
      <c r="A1600">
        <v>3618</v>
      </c>
      <c r="B1600" t="s">
        <v>10363</v>
      </c>
      <c r="C1600">
        <v>29</v>
      </c>
      <c r="D1600" t="s">
        <v>10364</v>
      </c>
      <c r="E1600" t="s">
        <v>67</v>
      </c>
      <c r="F1600" t="s">
        <v>32</v>
      </c>
      <c r="G1600" t="s">
        <v>80</v>
      </c>
      <c r="H1600" t="s">
        <v>32</v>
      </c>
      <c r="I1600" t="s">
        <v>48</v>
      </c>
      <c r="J1600" t="s">
        <v>10365</v>
      </c>
      <c r="K1600" t="s">
        <v>44</v>
      </c>
    </row>
    <row r="1601" spans="1:11" x14ac:dyDescent="0.35">
      <c r="A1601">
        <v>3626</v>
      </c>
      <c r="B1601" t="s">
        <v>10387</v>
      </c>
      <c r="C1601">
        <v>29</v>
      </c>
      <c r="D1601" t="s">
        <v>10388</v>
      </c>
      <c r="E1601" t="s">
        <v>79</v>
      </c>
      <c r="F1601" t="s">
        <v>31</v>
      </c>
      <c r="G1601" t="s">
        <v>41</v>
      </c>
      <c r="H1601" t="s">
        <v>42</v>
      </c>
      <c r="I1601" t="s">
        <v>68</v>
      </c>
      <c r="J1601" t="s">
        <v>10389</v>
      </c>
      <c r="K1601" t="s">
        <v>44</v>
      </c>
    </row>
    <row r="1602" spans="1:11" x14ac:dyDescent="0.35">
      <c r="A1602">
        <v>3631</v>
      </c>
      <c r="B1602" t="s">
        <v>10401</v>
      </c>
      <c r="C1602">
        <v>29</v>
      </c>
      <c r="D1602" t="s">
        <v>10402</v>
      </c>
      <c r="E1602" t="s">
        <v>169</v>
      </c>
      <c r="F1602" t="s">
        <v>14</v>
      </c>
      <c r="G1602" t="s">
        <v>24</v>
      </c>
      <c r="H1602" t="s">
        <v>25</v>
      </c>
      <c r="I1602" t="s">
        <v>58</v>
      </c>
      <c r="J1602">
        <f>1-564-342-8142</f>
        <v>-9047</v>
      </c>
      <c r="K1602" t="s">
        <v>44</v>
      </c>
    </row>
    <row r="1603" spans="1:11" x14ac:dyDescent="0.35">
      <c r="A1603">
        <v>3637</v>
      </c>
      <c r="B1603" t="s">
        <v>10416</v>
      </c>
      <c r="C1603">
        <v>29</v>
      </c>
      <c r="D1603" t="s">
        <v>10417</v>
      </c>
      <c r="E1603" t="s">
        <v>32</v>
      </c>
      <c r="F1603" t="s">
        <v>32</v>
      </c>
      <c r="G1603" t="s">
        <v>15</v>
      </c>
      <c r="H1603" t="s">
        <v>16</v>
      </c>
      <c r="I1603" t="s">
        <v>91</v>
      </c>
      <c r="J1603" t="s">
        <v>10418</v>
      </c>
      <c r="K1603" t="s">
        <v>37</v>
      </c>
    </row>
    <row r="1604" spans="1:11" x14ac:dyDescent="0.35">
      <c r="A1604">
        <v>3640</v>
      </c>
      <c r="B1604" t="s">
        <v>10425</v>
      </c>
      <c r="C1604">
        <v>29</v>
      </c>
      <c r="D1604" t="s">
        <v>10426</v>
      </c>
      <c r="E1604" t="s">
        <v>31</v>
      </c>
      <c r="F1604" t="s">
        <v>22</v>
      </c>
      <c r="G1604" t="s">
        <v>47</v>
      </c>
      <c r="H1604" t="s">
        <v>31</v>
      </c>
      <c r="I1604" t="s">
        <v>53</v>
      </c>
      <c r="J1604" t="s">
        <v>10427</v>
      </c>
      <c r="K1604" t="s">
        <v>76</v>
      </c>
    </row>
    <row r="1605" spans="1:11" x14ac:dyDescent="0.35">
      <c r="A1605">
        <v>3648</v>
      </c>
      <c r="B1605" t="s">
        <v>10449</v>
      </c>
      <c r="C1605">
        <v>29</v>
      </c>
      <c r="D1605" t="s">
        <v>10450</v>
      </c>
      <c r="E1605" t="s">
        <v>13</v>
      </c>
      <c r="F1605" t="s">
        <v>177</v>
      </c>
      <c r="G1605" t="s">
        <v>87</v>
      </c>
      <c r="H1605" t="s">
        <v>79</v>
      </c>
      <c r="I1605" t="s">
        <v>153</v>
      </c>
      <c r="J1605" t="s">
        <v>10451</v>
      </c>
      <c r="K1605" t="s">
        <v>28</v>
      </c>
    </row>
    <row r="1606" spans="1:11" x14ac:dyDescent="0.35">
      <c r="A1606">
        <v>3664</v>
      </c>
      <c r="B1606" t="s">
        <v>10494</v>
      </c>
      <c r="C1606">
        <v>29</v>
      </c>
      <c r="D1606" t="s">
        <v>10495</v>
      </c>
      <c r="E1606" t="s">
        <v>133</v>
      </c>
      <c r="F1606" t="s">
        <v>169</v>
      </c>
      <c r="G1606" t="s">
        <v>47</v>
      </c>
      <c r="H1606" t="s">
        <v>31</v>
      </c>
      <c r="I1606" t="s">
        <v>48</v>
      </c>
      <c r="J1606" t="s">
        <v>10496</v>
      </c>
      <c r="K1606" t="s">
        <v>76</v>
      </c>
    </row>
    <row r="1607" spans="1:11" x14ac:dyDescent="0.35">
      <c r="A1607">
        <v>3680</v>
      </c>
      <c r="B1607" t="s">
        <v>10539</v>
      </c>
      <c r="C1607">
        <v>29</v>
      </c>
      <c r="D1607" t="s">
        <v>10540</v>
      </c>
      <c r="E1607" t="s">
        <v>169</v>
      </c>
      <c r="F1607" t="s">
        <v>22</v>
      </c>
      <c r="G1607" t="s">
        <v>52</v>
      </c>
      <c r="H1607" t="s">
        <v>13</v>
      </c>
      <c r="I1607" t="s">
        <v>53</v>
      </c>
      <c r="J1607" t="s">
        <v>10541</v>
      </c>
      <c r="K1607" t="s">
        <v>28</v>
      </c>
    </row>
    <row r="1608" spans="1:11" x14ac:dyDescent="0.35">
      <c r="A1608">
        <v>3682</v>
      </c>
      <c r="B1608" t="s">
        <v>10545</v>
      </c>
      <c r="C1608">
        <v>29</v>
      </c>
      <c r="D1608" t="s">
        <v>10546</v>
      </c>
      <c r="E1608" t="s">
        <v>13</v>
      </c>
      <c r="F1608" t="s">
        <v>34</v>
      </c>
      <c r="G1608" t="s">
        <v>41</v>
      </c>
      <c r="H1608" t="s">
        <v>42</v>
      </c>
      <c r="I1608" t="s">
        <v>58</v>
      </c>
      <c r="J1608" t="s">
        <v>10547</v>
      </c>
      <c r="K1608" t="s">
        <v>19</v>
      </c>
    </row>
    <row r="1609" spans="1:11" x14ac:dyDescent="0.35">
      <c r="A1609">
        <v>3690</v>
      </c>
      <c r="B1609" t="s">
        <v>10568</v>
      </c>
      <c r="C1609">
        <v>29</v>
      </c>
      <c r="D1609" t="s">
        <v>10569</v>
      </c>
      <c r="E1609" t="s">
        <v>14</v>
      </c>
      <c r="F1609" t="s">
        <v>34</v>
      </c>
      <c r="G1609" t="s">
        <v>120</v>
      </c>
      <c r="H1609" t="s">
        <v>57</v>
      </c>
      <c r="I1609" t="s">
        <v>146</v>
      </c>
      <c r="J1609" t="s">
        <v>10570</v>
      </c>
      <c r="K1609" t="s">
        <v>28</v>
      </c>
    </row>
    <row r="1610" spans="1:11" x14ac:dyDescent="0.35">
      <c r="A1610">
        <v>3692</v>
      </c>
      <c r="B1610" t="s">
        <v>10574</v>
      </c>
      <c r="C1610">
        <v>29</v>
      </c>
      <c r="D1610" t="s">
        <v>10575</v>
      </c>
      <c r="E1610" t="s">
        <v>57</v>
      </c>
      <c r="F1610" t="s">
        <v>133</v>
      </c>
      <c r="G1610" t="s">
        <v>24</v>
      </c>
      <c r="H1610" t="s">
        <v>25</v>
      </c>
      <c r="I1610" t="s">
        <v>53</v>
      </c>
      <c r="J1610" t="s">
        <v>10576</v>
      </c>
      <c r="K1610" t="s">
        <v>28</v>
      </c>
    </row>
    <row r="1611" spans="1:11" x14ac:dyDescent="0.35">
      <c r="A1611">
        <v>3707</v>
      </c>
      <c r="B1611" t="s">
        <v>10615</v>
      </c>
      <c r="C1611">
        <v>29</v>
      </c>
      <c r="D1611" t="s">
        <v>10616</v>
      </c>
      <c r="E1611" t="s">
        <v>201</v>
      </c>
      <c r="F1611" t="s">
        <v>101</v>
      </c>
      <c r="G1611" t="s">
        <v>87</v>
      </c>
      <c r="H1611" t="s">
        <v>79</v>
      </c>
      <c r="I1611" t="s">
        <v>35</v>
      </c>
      <c r="J1611" t="s">
        <v>10617</v>
      </c>
      <c r="K1611" t="s">
        <v>76</v>
      </c>
    </row>
    <row r="1612" spans="1:11" x14ac:dyDescent="0.35">
      <c r="A1612">
        <v>3720</v>
      </c>
      <c r="B1612" t="s">
        <v>10653</v>
      </c>
      <c r="C1612">
        <v>29</v>
      </c>
      <c r="D1612" t="s">
        <v>10654</v>
      </c>
      <c r="E1612" t="s">
        <v>32</v>
      </c>
      <c r="F1612" t="s">
        <v>31</v>
      </c>
      <c r="G1612" t="s">
        <v>87</v>
      </c>
      <c r="H1612" t="s">
        <v>79</v>
      </c>
      <c r="I1612" t="s">
        <v>53</v>
      </c>
      <c r="J1612" t="s">
        <v>10655</v>
      </c>
      <c r="K1612" t="s">
        <v>28</v>
      </c>
    </row>
    <row r="1613" spans="1:11" x14ac:dyDescent="0.35">
      <c r="A1613">
        <v>3732</v>
      </c>
      <c r="B1613" t="s">
        <v>10687</v>
      </c>
      <c r="C1613">
        <v>29</v>
      </c>
      <c r="D1613" t="s">
        <v>10688</v>
      </c>
      <c r="E1613" t="s">
        <v>177</v>
      </c>
      <c r="F1613" t="s">
        <v>23</v>
      </c>
      <c r="G1613" t="s">
        <v>33</v>
      </c>
      <c r="H1613" t="s">
        <v>34</v>
      </c>
      <c r="I1613" t="s">
        <v>91</v>
      </c>
      <c r="J1613" t="s">
        <v>10689</v>
      </c>
      <c r="K1613" t="s">
        <v>37</v>
      </c>
    </row>
    <row r="1614" spans="1:11" x14ac:dyDescent="0.35">
      <c r="A1614">
        <v>3754</v>
      </c>
      <c r="B1614" t="s">
        <v>10745</v>
      </c>
      <c r="C1614">
        <v>29</v>
      </c>
      <c r="D1614" t="s">
        <v>10746</v>
      </c>
      <c r="E1614" t="s">
        <v>32</v>
      </c>
      <c r="F1614" t="s">
        <v>25</v>
      </c>
      <c r="G1614" t="s">
        <v>80</v>
      </c>
      <c r="H1614" t="s">
        <v>32</v>
      </c>
      <c r="I1614" t="s">
        <v>63</v>
      </c>
      <c r="J1614" t="s">
        <v>10747</v>
      </c>
      <c r="K1614" t="s">
        <v>44</v>
      </c>
    </row>
    <row r="1615" spans="1:11" x14ac:dyDescent="0.35">
      <c r="A1615">
        <v>3762</v>
      </c>
      <c r="B1615" t="s">
        <v>10768</v>
      </c>
      <c r="C1615">
        <v>29</v>
      </c>
      <c r="D1615" t="s">
        <v>10769</v>
      </c>
      <c r="E1615" t="s">
        <v>40</v>
      </c>
      <c r="F1615" t="s">
        <v>34</v>
      </c>
      <c r="G1615" t="s">
        <v>87</v>
      </c>
      <c r="H1615" t="s">
        <v>79</v>
      </c>
      <c r="I1615" t="s">
        <v>102</v>
      </c>
      <c r="J1615" t="s">
        <v>10770</v>
      </c>
      <c r="K1615" t="s">
        <v>44</v>
      </c>
    </row>
    <row r="1616" spans="1:11" x14ac:dyDescent="0.35">
      <c r="A1616">
        <v>3763</v>
      </c>
      <c r="B1616" t="s">
        <v>10771</v>
      </c>
      <c r="C1616">
        <v>29</v>
      </c>
      <c r="D1616" t="s">
        <v>10772</v>
      </c>
      <c r="E1616" t="s">
        <v>169</v>
      </c>
      <c r="F1616" t="s">
        <v>32</v>
      </c>
      <c r="G1616" t="s">
        <v>87</v>
      </c>
      <c r="H1616" t="s">
        <v>79</v>
      </c>
      <c r="I1616" t="s">
        <v>170</v>
      </c>
      <c r="J1616" t="s">
        <v>10773</v>
      </c>
      <c r="K1616" t="s">
        <v>76</v>
      </c>
    </row>
    <row r="1617" spans="1:11" x14ac:dyDescent="0.35">
      <c r="A1617">
        <v>3802</v>
      </c>
      <c r="B1617" t="s">
        <v>10883</v>
      </c>
      <c r="C1617">
        <v>29</v>
      </c>
      <c r="D1617" t="s">
        <v>10884</v>
      </c>
      <c r="E1617" t="s">
        <v>57</v>
      </c>
      <c r="F1617" t="s">
        <v>149</v>
      </c>
      <c r="G1617" t="s">
        <v>33</v>
      </c>
      <c r="H1617" t="s">
        <v>34</v>
      </c>
      <c r="I1617" t="s">
        <v>58</v>
      </c>
      <c r="J1617" t="s">
        <v>10885</v>
      </c>
      <c r="K1617" t="s">
        <v>19</v>
      </c>
    </row>
    <row r="1618" spans="1:11" x14ac:dyDescent="0.35">
      <c r="A1618">
        <v>3808</v>
      </c>
      <c r="B1618" t="s">
        <v>10899</v>
      </c>
      <c r="C1618">
        <v>29</v>
      </c>
      <c r="D1618" t="s">
        <v>10900</v>
      </c>
      <c r="E1618" t="s">
        <v>16</v>
      </c>
      <c r="F1618" t="s">
        <v>34</v>
      </c>
      <c r="G1618" t="s">
        <v>47</v>
      </c>
      <c r="H1618" t="s">
        <v>31</v>
      </c>
      <c r="I1618" t="s">
        <v>153</v>
      </c>
      <c r="J1618" t="s">
        <v>10901</v>
      </c>
      <c r="K1618" t="s">
        <v>44</v>
      </c>
    </row>
    <row r="1619" spans="1:11" x14ac:dyDescent="0.35">
      <c r="A1619">
        <v>3821</v>
      </c>
      <c r="B1619" t="s">
        <v>2069</v>
      </c>
      <c r="C1619">
        <v>29</v>
      </c>
      <c r="D1619" t="s">
        <v>10936</v>
      </c>
      <c r="E1619" t="s">
        <v>149</v>
      </c>
      <c r="F1619" t="s">
        <v>13</v>
      </c>
      <c r="G1619" t="s">
        <v>33</v>
      </c>
      <c r="H1619" t="s">
        <v>34</v>
      </c>
      <c r="I1619" t="s">
        <v>102</v>
      </c>
      <c r="J1619" t="s">
        <v>10937</v>
      </c>
      <c r="K1619" t="s">
        <v>44</v>
      </c>
    </row>
    <row r="1620" spans="1:11" x14ac:dyDescent="0.35">
      <c r="A1620">
        <v>3825</v>
      </c>
      <c r="B1620" t="s">
        <v>919</v>
      </c>
      <c r="C1620">
        <v>29</v>
      </c>
      <c r="D1620" t="s">
        <v>10947</v>
      </c>
      <c r="E1620" t="s">
        <v>34</v>
      </c>
      <c r="F1620" t="s">
        <v>31</v>
      </c>
      <c r="G1620" t="s">
        <v>80</v>
      </c>
      <c r="H1620" t="s">
        <v>32</v>
      </c>
      <c r="I1620" t="s">
        <v>116</v>
      </c>
      <c r="J1620">
        <f>1-194-255-644</f>
        <v>-1092</v>
      </c>
      <c r="K1620" t="s">
        <v>19</v>
      </c>
    </row>
    <row r="1621" spans="1:11" x14ac:dyDescent="0.35">
      <c r="A1621">
        <v>3829</v>
      </c>
      <c r="B1621" t="s">
        <v>10956</v>
      </c>
      <c r="C1621">
        <v>29</v>
      </c>
      <c r="D1621" t="s">
        <v>10957</v>
      </c>
      <c r="E1621" t="s">
        <v>23</v>
      </c>
      <c r="F1621" t="s">
        <v>67</v>
      </c>
      <c r="G1621" t="s">
        <v>52</v>
      </c>
      <c r="H1621" t="s">
        <v>13</v>
      </c>
      <c r="I1621" t="s">
        <v>35</v>
      </c>
      <c r="J1621" t="s">
        <v>10958</v>
      </c>
      <c r="K1621" t="s">
        <v>28</v>
      </c>
    </row>
    <row r="1622" spans="1:11" x14ac:dyDescent="0.35">
      <c r="A1622">
        <v>3834</v>
      </c>
      <c r="B1622" t="s">
        <v>10971</v>
      </c>
      <c r="C1622">
        <v>29</v>
      </c>
      <c r="D1622" t="s">
        <v>10972</v>
      </c>
      <c r="E1622" t="s">
        <v>25</v>
      </c>
      <c r="F1622" t="s">
        <v>34</v>
      </c>
      <c r="G1622" t="s">
        <v>120</v>
      </c>
      <c r="H1622" t="s">
        <v>57</v>
      </c>
      <c r="I1622" t="s">
        <v>58</v>
      </c>
      <c r="J1622" t="s">
        <v>10973</v>
      </c>
      <c r="K1622" t="s">
        <v>19</v>
      </c>
    </row>
    <row r="1623" spans="1:11" x14ac:dyDescent="0.35">
      <c r="A1623">
        <v>3841</v>
      </c>
      <c r="B1623" t="s">
        <v>10992</v>
      </c>
      <c r="C1623">
        <v>29</v>
      </c>
      <c r="D1623" t="s">
        <v>10993</v>
      </c>
      <c r="E1623" t="s">
        <v>57</v>
      </c>
      <c r="F1623" t="s">
        <v>133</v>
      </c>
      <c r="G1623" t="s">
        <v>47</v>
      </c>
      <c r="H1623" t="s">
        <v>31</v>
      </c>
      <c r="I1623" t="s">
        <v>63</v>
      </c>
      <c r="J1623" t="s">
        <v>10994</v>
      </c>
      <c r="K1623" t="s">
        <v>28</v>
      </c>
    </row>
    <row r="1624" spans="1:11" x14ac:dyDescent="0.35">
      <c r="A1624">
        <v>3856</v>
      </c>
      <c r="B1624" t="s">
        <v>11034</v>
      </c>
      <c r="C1624">
        <v>29</v>
      </c>
      <c r="D1624" t="s">
        <v>11035</v>
      </c>
      <c r="E1624" t="s">
        <v>149</v>
      </c>
      <c r="F1624" t="s">
        <v>14</v>
      </c>
      <c r="G1624" t="s">
        <v>33</v>
      </c>
      <c r="H1624" t="s">
        <v>34</v>
      </c>
      <c r="I1624" t="s">
        <v>48</v>
      </c>
      <c r="J1624">
        <f>1-525-273-9699</f>
        <v>-10496</v>
      </c>
      <c r="K1624" t="s">
        <v>37</v>
      </c>
    </row>
    <row r="1625" spans="1:11" x14ac:dyDescent="0.35">
      <c r="A1625">
        <v>3857</v>
      </c>
      <c r="B1625" t="s">
        <v>11036</v>
      </c>
      <c r="C1625">
        <v>29</v>
      </c>
      <c r="D1625" t="s">
        <v>11037</v>
      </c>
      <c r="E1625" t="s">
        <v>57</v>
      </c>
      <c r="F1625" t="s">
        <v>101</v>
      </c>
      <c r="G1625" t="s">
        <v>24</v>
      </c>
      <c r="H1625" t="s">
        <v>25</v>
      </c>
      <c r="I1625" t="s">
        <v>88</v>
      </c>
      <c r="J1625" t="s">
        <v>11038</v>
      </c>
      <c r="K1625" t="s">
        <v>76</v>
      </c>
    </row>
    <row r="1626" spans="1:11" x14ac:dyDescent="0.35">
      <c r="A1626">
        <v>3863</v>
      </c>
      <c r="B1626" t="s">
        <v>11054</v>
      </c>
      <c r="C1626">
        <v>29</v>
      </c>
      <c r="D1626" t="s">
        <v>11055</v>
      </c>
      <c r="E1626" t="s">
        <v>16</v>
      </c>
      <c r="F1626" t="s">
        <v>42</v>
      </c>
      <c r="G1626" t="s">
        <v>87</v>
      </c>
      <c r="H1626" t="s">
        <v>79</v>
      </c>
      <c r="I1626" t="s">
        <v>63</v>
      </c>
      <c r="J1626" t="s">
        <v>11056</v>
      </c>
      <c r="K1626" t="s">
        <v>28</v>
      </c>
    </row>
    <row r="1627" spans="1:11" x14ac:dyDescent="0.35">
      <c r="A1627">
        <v>3864</v>
      </c>
      <c r="B1627" t="s">
        <v>11057</v>
      </c>
      <c r="C1627">
        <v>29</v>
      </c>
      <c r="D1627" t="s">
        <v>11058</v>
      </c>
      <c r="E1627" t="s">
        <v>14</v>
      </c>
      <c r="F1627" t="s">
        <v>57</v>
      </c>
      <c r="G1627" t="s">
        <v>47</v>
      </c>
      <c r="H1627" t="s">
        <v>31</v>
      </c>
      <c r="I1627" t="s">
        <v>170</v>
      </c>
      <c r="J1627" t="s">
        <v>11059</v>
      </c>
      <c r="K1627" t="s">
        <v>76</v>
      </c>
    </row>
    <row r="1628" spans="1:11" x14ac:dyDescent="0.35">
      <c r="A1628">
        <v>3870</v>
      </c>
      <c r="B1628" t="s">
        <v>11074</v>
      </c>
      <c r="C1628">
        <v>29</v>
      </c>
      <c r="D1628" t="s">
        <v>11075</v>
      </c>
      <c r="E1628" t="s">
        <v>25</v>
      </c>
      <c r="F1628" t="s">
        <v>25</v>
      </c>
      <c r="G1628" t="s">
        <v>47</v>
      </c>
      <c r="H1628" t="s">
        <v>31</v>
      </c>
      <c r="I1628" t="s">
        <v>68</v>
      </c>
      <c r="J1628" t="s">
        <v>11076</v>
      </c>
      <c r="K1628" t="s">
        <v>37</v>
      </c>
    </row>
    <row r="1629" spans="1:11" x14ac:dyDescent="0.35">
      <c r="A1629">
        <v>3891</v>
      </c>
      <c r="B1629" t="s">
        <v>11134</v>
      </c>
      <c r="C1629">
        <v>29</v>
      </c>
      <c r="D1629" t="s">
        <v>11135</v>
      </c>
      <c r="E1629" t="s">
        <v>101</v>
      </c>
      <c r="F1629" t="s">
        <v>13</v>
      </c>
      <c r="G1629" t="s">
        <v>87</v>
      </c>
      <c r="H1629" t="s">
        <v>79</v>
      </c>
      <c r="I1629" t="s">
        <v>48</v>
      </c>
      <c r="J1629" t="s">
        <v>11136</v>
      </c>
      <c r="K1629" t="s">
        <v>44</v>
      </c>
    </row>
    <row r="1630" spans="1:11" x14ac:dyDescent="0.35">
      <c r="A1630">
        <v>3893</v>
      </c>
      <c r="B1630" t="s">
        <v>11140</v>
      </c>
      <c r="C1630">
        <v>29</v>
      </c>
      <c r="D1630" t="s">
        <v>11141</v>
      </c>
      <c r="E1630" t="s">
        <v>201</v>
      </c>
      <c r="F1630" t="s">
        <v>32</v>
      </c>
      <c r="G1630" t="s">
        <v>120</v>
      </c>
      <c r="H1630" t="s">
        <v>57</v>
      </c>
      <c r="I1630" t="s">
        <v>88</v>
      </c>
      <c r="J1630" t="s">
        <v>11142</v>
      </c>
      <c r="K1630" t="s">
        <v>37</v>
      </c>
    </row>
    <row r="1631" spans="1:11" x14ac:dyDescent="0.35">
      <c r="A1631">
        <v>3906</v>
      </c>
      <c r="B1631" t="s">
        <v>11177</v>
      </c>
      <c r="C1631">
        <v>29</v>
      </c>
      <c r="D1631" t="s">
        <v>11178</v>
      </c>
      <c r="E1631" t="s">
        <v>67</v>
      </c>
      <c r="F1631" t="s">
        <v>13</v>
      </c>
      <c r="G1631" t="s">
        <v>41</v>
      </c>
      <c r="H1631" t="s">
        <v>42</v>
      </c>
      <c r="I1631" t="s">
        <v>146</v>
      </c>
      <c r="J1631">
        <f>1-792-424-6775</f>
        <v>-7990</v>
      </c>
      <c r="K1631" t="s">
        <v>37</v>
      </c>
    </row>
    <row r="1632" spans="1:11" x14ac:dyDescent="0.35">
      <c r="A1632">
        <v>3912</v>
      </c>
      <c r="B1632" t="s">
        <v>11191</v>
      </c>
      <c r="C1632">
        <v>29</v>
      </c>
      <c r="D1632" t="s">
        <v>11192</v>
      </c>
      <c r="E1632" t="s">
        <v>25</v>
      </c>
      <c r="F1632" t="s">
        <v>40</v>
      </c>
      <c r="G1632" t="s">
        <v>15</v>
      </c>
      <c r="H1632" t="s">
        <v>16</v>
      </c>
      <c r="I1632" t="s">
        <v>102</v>
      </c>
      <c r="J1632" t="s">
        <v>11193</v>
      </c>
      <c r="K1632" t="s">
        <v>19</v>
      </c>
    </row>
    <row r="1633" spans="1:11" x14ac:dyDescent="0.35">
      <c r="A1633">
        <v>3919</v>
      </c>
      <c r="B1633" t="s">
        <v>11211</v>
      </c>
      <c r="C1633">
        <v>29</v>
      </c>
      <c r="D1633" t="s">
        <v>11212</v>
      </c>
      <c r="E1633" t="s">
        <v>40</v>
      </c>
      <c r="F1633" t="s">
        <v>13</v>
      </c>
      <c r="G1633" t="s">
        <v>120</v>
      </c>
      <c r="H1633" t="s">
        <v>57</v>
      </c>
      <c r="I1633" t="s">
        <v>35</v>
      </c>
      <c r="J1633" t="s">
        <v>11213</v>
      </c>
      <c r="K1633" t="s">
        <v>28</v>
      </c>
    </row>
    <row r="1634" spans="1:11" x14ac:dyDescent="0.35">
      <c r="A1634">
        <v>3929</v>
      </c>
      <c r="B1634" t="s">
        <v>11241</v>
      </c>
      <c r="C1634">
        <v>29</v>
      </c>
      <c r="D1634" t="s">
        <v>11242</v>
      </c>
      <c r="E1634" t="s">
        <v>31</v>
      </c>
      <c r="F1634" t="s">
        <v>79</v>
      </c>
      <c r="G1634" t="s">
        <v>87</v>
      </c>
      <c r="H1634" t="s">
        <v>79</v>
      </c>
      <c r="I1634" t="s">
        <v>58</v>
      </c>
      <c r="J1634" t="s">
        <v>11243</v>
      </c>
      <c r="K1634" t="s">
        <v>37</v>
      </c>
    </row>
    <row r="1635" spans="1:11" x14ac:dyDescent="0.35">
      <c r="A1635">
        <v>3933</v>
      </c>
      <c r="B1635" t="s">
        <v>11252</v>
      </c>
      <c r="C1635">
        <v>29</v>
      </c>
      <c r="D1635" t="s">
        <v>11253</v>
      </c>
      <c r="E1635" t="s">
        <v>133</v>
      </c>
      <c r="F1635" t="s">
        <v>14</v>
      </c>
      <c r="G1635" t="s">
        <v>24</v>
      </c>
      <c r="H1635" t="s">
        <v>25</v>
      </c>
      <c r="I1635" t="s">
        <v>26</v>
      </c>
      <c r="J1635" t="s">
        <v>11254</v>
      </c>
      <c r="K1635" t="s">
        <v>76</v>
      </c>
    </row>
    <row r="1636" spans="1:11" x14ac:dyDescent="0.35">
      <c r="A1636">
        <v>3934</v>
      </c>
      <c r="B1636" t="s">
        <v>11255</v>
      </c>
      <c r="C1636">
        <v>29</v>
      </c>
      <c r="D1636" t="s">
        <v>11256</v>
      </c>
      <c r="E1636" t="s">
        <v>101</v>
      </c>
      <c r="F1636" t="s">
        <v>16</v>
      </c>
      <c r="G1636" t="s">
        <v>41</v>
      </c>
      <c r="H1636" t="s">
        <v>42</v>
      </c>
      <c r="I1636" t="s">
        <v>63</v>
      </c>
      <c r="J1636" t="s">
        <v>11257</v>
      </c>
      <c r="K1636" t="s">
        <v>37</v>
      </c>
    </row>
    <row r="1637" spans="1:11" x14ac:dyDescent="0.35">
      <c r="A1637">
        <v>3935</v>
      </c>
      <c r="B1637" t="s">
        <v>11258</v>
      </c>
      <c r="C1637">
        <v>29</v>
      </c>
      <c r="D1637" t="s">
        <v>11259</v>
      </c>
      <c r="E1637" t="s">
        <v>32</v>
      </c>
      <c r="F1637" t="s">
        <v>42</v>
      </c>
      <c r="G1637" t="s">
        <v>15</v>
      </c>
      <c r="H1637" t="s">
        <v>16</v>
      </c>
      <c r="I1637" t="s">
        <v>63</v>
      </c>
      <c r="J1637" t="s">
        <v>11260</v>
      </c>
      <c r="K1637" t="s">
        <v>76</v>
      </c>
    </row>
    <row r="1638" spans="1:11" x14ac:dyDescent="0.35">
      <c r="A1638">
        <v>3951</v>
      </c>
      <c r="B1638" t="s">
        <v>11304</v>
      </c>
      <c r="C1638">
        <v>29</v>
      </c>
      <c r="D1638" t="s">
        <v>11305</v>
      </c>
      <c r="E1638" t="s">
        <v>22</v>
      </c>
      <c r="F1638" t="s">
        <v>32</v>
      </c>
      <c r="G1638" t="s">
        <v>52</v>
      </c>
      <c r="H1638" t="s">
        <v>13</v>
      </c>
      <c r="I1638" t="s">
        <v>170</v>
      </c>
      <c r="J1638" t="s">
        <v>11306</v>
      </c>
      <c r="K1638" t="s">
        <v>44</v>
      </c>
    </row>
    <row r="1639" spans="1:11" x14ac:dyDescent="0.35">
      <c r="A1639">
        <v>3953</v>
      </c>
      <c r="B1639" t="s">
        <v>11310</v>
      </c>
      <c r="C1639">
        <v>29</v>
      </c>
      <c r="D1639" t="s">
        <v>11311</v>
      </c>
      <c r="E1639" t="s">
        <v>79</v>
      </c>
      <c r="F1639" t="s">
        <v>177</v>
      </c>
      <c r="G1639" t="s">
        <v>80</v>
      </c>
      <c r="H1639" t="s">
        <v>32</v>
      </c>
      <c r="I1639" t="s">
        <v>170</v>
      </c>
      <c r="J1639" t="s">
        <v>11312</v>
      </c>
      <c r="K1639" t="s">
        <v>19</v>
      </c>
    </row>
    <row r="1640" spans="1:11" x14ac:dyDescent="0.35">
      <c r="A1640">
        <v>3983</v>
      </c>
      <c r="B1640" t="s">
        <v>11397</v>
      </c>
      <c r="C1640">
        <v>29</v>
      </c>
      <c r="D1640" t="s">
        <v>11398</v>
      </c>
      <c r="E1640" t="s">
        <v>22</v>
      </c>
      <c r="F1640" t="s">
        <v>169</v>
      </c>
      <c r="G1640" t="s">
        <v>24</v>
      </c>
      <c r="H1640" t="s">
        <v>25</v>
      </c>
      <c r="I1640" t="s">
        <v>153</v>
      </c>
      <c r="J1640" t="s">
        <v>11399</v>
      </c>
      <c r="K1640" t="s">
        <v>19</v>
      </c>
    </row>
    <row r="1641" spans="1:11" x14ac:dyDescent="0.35">
      <c r="A1641">
        <v>4004</v>
      </c>
      <c r="B1641" t="s">
        <v>11455</v>
      </c>
      <c r="C1641">
        <v>29</v>
      </c>
      <c r="D1641" t="s">
        <v>11456</v>
      </c>
      <c r="E1641" t="s">
        <v>31</v>
      </c>
      <c r="F1641" t="s">
        <v>177</v>
      </c>
      <c r="G1641" t="s">
        <v>120</v>
      </c>
      <c r="H1641" t="s">
        <v>57</v>
      </c>
      <c r="I1641" t="s">
        <v>26</v>
      </c>
      <c r="J1641" t="s">
        <v>11457</v>
      </c>
      <c r="K1641" t="s">
        <v>44</v>
      </c>
    </row>
    <row r="1642" spans="1:11" x14ac:dyDescent="0.35">
      <c r="A1642">
        <v>4012</v>
      </c>
      <c r="B1642" t="s">
        <v>11477</v>
      </c>
      <c r="C1642">
        <v>29</v>
      </c>
      <c r="D1642" t="s">
        <v>11478</v>
      </c>
      <c r="E1642" t="s">
        <v>42</v>
      </c>
      <c r="F1642" t="s">
        <v>16</v>
      </c>
      <c r="G1642" t="s">
        <v>87</v>
      </c>
      <c r="H1642" t="s">
        <v>79</v>
      </c>
      <c r="I1642" t="s">
        <v>26</v>
      </c>
      <c r="J1642" t="s">
        <v>11479</v>
      </c>
      <c r="K1642" t="s">
        <v>37</v>
      </c>
    </row>
    <row r="1643" spans="1:11" x14ac:dyDescent="0.35">
      <c r="A1643">
        <v>4014</v>
      </c>
      <c r="B1643" t="s">
        <v>11483</v>
      </c>
      <c r="C1643">
        <v>29</v>
      </c>
      <c r="D1643" t="s">
        <v>11484</v>
      </c>
      <c r="E1643" t="s">
        <v>34</v>
      </c>
      <c r="F1643" t="s">
        <v>40</v>
      </c>
      <c r="G1643" t="s">
        <v>47</v>
      </c>
      <c r="H1643" t="s">
        <v>31</v>
      </c>
      <c r="I1643" t="s">
        <v>116</v>
      </c>
      <c r="J1643" t="s">
        <v>11485</v>
      </c>
      <c r="K1643" t="s">
        <v>76</v>
      </c>
    </row>
    <row r="1644" spans="1:11" x14ac:dyDescent="0.35">
      <c r="A1644">
        <v>4040</v>
      </c>
      <c r="B1644" t="s">
        <v>11550</v>
      </c>
      <c r="C1644">
        <v>29</v>
      </c>
      <c r="D1644" t="s">
        <v>11551</v>
      </c>
      <c r="E1644" t="s">
        <v>13</v>
      </c>
      <c r="F1644" t="s">
        <v>22</v>
      </c>
      <c r="G1644" t="s">
        <v>24</v>
      </c>
      <c r="H1644" t="s">
        <v>25</v>
      </c>
      <c r="I1644" t="s">
        <v>91</v>
      </c>
      <c r="J1644" t="s">
        <v>11552</v>
      </c>
      <c r="K1644" t="s">
        <v>37</v>
      </c>
    </row>
    <row r="1645" spans="1:11" x14ac:dyDescent="0.35">
      <c r="A1645">
        <v>4042</v>
      </c>
      <c r="B1645" t="s">
        <v>11555</v>
      </c>
      <c r="C1645">
        <v>29</v>
      </c>
      <c r="D1645" t="s">
        <v>11556</v>
      </c>
      <c r="E1645" t="s">
        <v>101</v>
      </c>
      <c r="F1645" t="s">
        <v>40</v>
      </c>
      <c r="G1645" t="s">
        <v>52</v>
      </c>
      <c r="H1645" t="s">
        <v>13</v>
      </c>
      <c r="I1645" t="s">
        <v>102</v>
      </c>
      <c r="J1645" t="s">
        <v>11557</v>
      </c>
      <c r="K1645" t="s">
        <v>76</v>
      </c>
    </row>
    <row r="1646" spans="1:11" x14ac:dyDescent="0.35">
      <c r="A1646">
        <v>4070</v>
      </c>
      <c r="B1646" t="s">
        <v>11634</v>
      </c>
      <c r="C1646">
        <v>29</v>
      </c>
      <c r="D1646" t="s">
        <v>11635</v>
      </c>
      <c r="E1646" t="s">
        <v>40</v>
      </c>
      <c r="F1646" t="s">
        <v>101</v>
      </c>
      <c r="G1646" t="s">
        <v>52</v>
      </c>
      <c r="H1646" t="s">
        <v>13</v>
      </c>
      <c r="I1646" t="s">
        <v>102</v>
      </c>
      <c r="J1646" t="s">
        <v>11636</v>
      </c>
      <c r="K1646" t="s">
        <v>19</v>
      </c>
    </row>
    <row r="1647" spans="1:11" x14ac:dyDescent="0.35">
      <c r="A1647">
        <v>4101</v>
      </c>
      <c r="B1647" t="s">
        <v>11722</v>
      </c>
      <c r="C1647">
        <v>29</v>
      </c>
      <c r="D1647" t="s">
        <v>11723</v>
      </c>
      <c r="E1647" t="s">
        <v>177</v>
      </c>
      <c r="F1647" t="s">
        <v>201</v>
      </c>
      <c r="G1647" t="s">
        <v>120</v>
      </c>
      <c r="H1647" t="s">
        <v>57</v>
      </c>
      <c r="I1647" t="s">
        <v>17</v>
      </c>
      <c r="J1647" t="s">
        <v>11724</v>
      </c>
      <c r="K1647" t="s">
        <v>28</v>
      </c>
    </row>
    <row r="1648" spans="1:11" x14ac:dyDescent="0.35">
      <c r="A1648">
        <v>4118</v>
      </c>
      <c r="B1648" t="s">
        <v>11772</v>
      </c>
      <c r="C1648">
        <v>29</v>
      </c>
      <c r="D1648" t="s">
        <v>11773</v>
      </c>
      <c r="E1648" t="s">
        <v>14</v>
      </c>
      <c r="F1648" t="s">
        <v>177</v>
      </c>
      <c r="G1648" t="s">
        <v>52</v>
      </c>
      <c r="H1648" t="s">
        <v>13</v>
      </c>
      <c r="I1648" t="s">
        <v>58</v>
      </c>
      <c r="J1648" t="s">
        <v>11774</v>
      </c>
      <c r="K1648" t="s">
        <v>44</v>
      </c>
    </row>
    <row r="1649" spans="1:11" x14ac:dyDescent="0.35">
      <c r="A1649">
        <v>4120</v>
      </c>
      <c r="B1649" t="s">
        <v>11778</v>
      </c>
      <c r="C1649">
        <v>29</v>
      </c>
      <c r="D1649" t="s">
        <v>11779</v>
      </c>
      <c r="E1649" t="s">
        <v>79</v>
      </c>
      <c r="F1649" t="s">
        <v>31</v>
      </c>
      <c r="G1649" t="s">
        <v>87</v>
      </c>
      <c r="H1649" t="s">
        <v>79</v>
      </c>
      <c r="I1649" t="s">
        <v>48</v>
      </c>
      <c r="J1649" t="s">
        <v>11780</v>
      </c>
      <c r="K1649" t="s">
        <v>44</v>
      </c>
    </row>
    <row r="1650" spans="1:11" x14ac:dyDescent="0.35">
      <c r="A1650">
        <v>4122</v>
      </c>
      <c r="B1650" t="s">
        <v>11784</v>
      </c>
      <c r="C1650">
        <v>29</v>
      </c>
      <c r="D1650" t="s">
        <v>11785</v>
      </c>
      <c r="E1650" t="s">
        <v>133</v>
      </c>
      <c r="F1650" t="s">
        <v>67</v>
      </c>
      <c r="G1650" t="s">
        <v>87</v>
      </c>
      <c r="H1650" t="s">
        <v>79</v>
      </c>
      <c r="I1650" t="s">
        <v>88</v>
      </c>
      <c r="J1650" t="s">
        <v>11786</v>
      </c>
      <c r="K1650" t="s">
        <v>76</v>
      </c>
    </row>
    <row r="1651" spans="1:11" x14ac:dyDescent="0.35">
      <c r="A1651">
        <v>4123</v>
      </c>
      <c r="B1651" t="s">
        <v>11787</v>
      </c>
      <c r="C1651">
        <v>29</v>
      </c>
      <c r="D1651" t="s">
        <v>11788</v>
      </c>
      <c r="E1651" t="s">
        <v>31</v>
      </c>
      <c r="F1651" t="s">
        <v>14</v>
      </c>
      <c r="G1651" t="s">
        <v>80</v>
      </c>
      <c r="H1651" t="s">
        <v>32</v>
      </c>
      <c r="I1651" t="s">
        <v>63</v>
      </c>
      <c r="J1651" t="s">
        <v>11789</v>
      </c>
      <c r="K1651" t="s">
        <v>28</v>
      </c>
    </row>
    <row r="1652" spans="1:11" x14ac:dyDescent="0.35">
      <c r="A1652">
        <v>4133</v>
      </c>
      <c r="B1652" t="s">
        <v>11813</v>
      </c>
      <c r="C1652">
        <v>29</v>
      </c>
      <c r="D1652" t="s">
        <v>11814</v>
      </c>
      <c r="E1652" t="s">
        <v>14</v>
      </c>
      <c r="F1652" t="s">
        <v>101</v>
      </c>
      <c r="G1652" t="s">
        <v>33</v>
      </c>
      <c r="H1652" t="s">
        <v>34</v>
      </c>
      <c r="I1652" t="s">
        <v>153</v>
      </c>
      <c r="J1652" t="s">
        <v>11815</v>
      </c>
      <c r="K1652" t="s">
        <v>28</v>
      </c>
    </row>
    <row r="1653" spans="1:11" x14ac:dyDescent="0.35">
      <c r="A1653">
        <v>4134</v>
      </c>
      <c r="B1653" t="s">
        <v>11816</v>
      </c>
      <c r="C1653">
        <v>29</v>
      </c>
      <c r="D1653" t="s">
        <v>11817</v>
      </c>
      <c r="E1653" t="s">
        <v>14</v>
      </c>
      <c r="F1653" t="s">
        <v>42</v>
      </c>
      <c r="G1653" t="s">
        <v>24</v>
      </c>
      <c r="H1653" t="s">
        <v>25</v>
      </c>
      <c r="I1653" t="s">
        <v>68</v>
      </c>
      <c r="J1653">
        <f>1-577-978-5441</f>
        <v>-6995</v>
      </c>
      <c r="K1653" t="s">
        <v>37</v>
      </c>
    </row>
    <row r="1654" spans="1:11" x14ac:dyDescent="0.35">
      <c r="A1654">
        <v>4138</v>
      </c>
      <c r="B1654" t="s">
        <v>11827</v>
      </c>
      <c r="C1654">
        <v>29</v>
      </c>
      <c r="D1654" t="s">
        <v>11828</v>
      </c>
      <c r="E1654" t="s">
        <v>14</v>
      </c>
      <c r="F1654" t="s">
        <v>16</v>
      </c>
      <c r="G1654" t="s">
        <v>41</v>
      </c>
      <c r="H1654" t="s">
        <v>42</v>
      </c>
      <c r="I1654" t="s">
        <v>26</v>
      </c>
      <c r="J1654" t="s">
        <v>11829</v>
      </c>
      <c r="K1654" t="s">
        <v>37</v>
      </c>
    </row>
    <row r="1655" spans="1:11" x14ac:dyDescent="0.35">
      <c r="A1655">
        <v>4140</v>
      </c>
      <c r="B1655" t="s">
        <v>11833</v>
      </c>
      <c r="C1655">
        <v>29</v>
      </c>
      <c r="D1655" t="s">
        <v>11834</v>
      </c>
      <c r="E1655" t="s">
        <v>23</v>
      </c>
      <c r="F1655" t="s">
        <v>22</v>
      </c>
      <c r="G1655" t="s">
        <v>47</v>
      </c>
      <c r="H1655" t="s">
        <v>31</v>
      </c>
      <c r="I1655" t="s">
        <v>63</v>
      </c>
      <c r="J1655" t="s">
        <v>11835</v>
      </c>
      <c r="K1655" t="s">
        <v>28</v>
      </c>
    </row>
    <row r="1656" spans="1:11" x14ac:dyDescent="0.35">
      <c r="A1656">
        <v>4144</v>
      </c>
      <c r="B1656" t="s">
        <v>11845</v>
      </c>
      <c r="C1656">
        <v>29</v>
      </c>
      <c r="D1656" t="s">
        <v>11846</v>
      </c>
      <c r="E1656" t="s">
        <v>22</v>
      </c>
      <c r="F1656" t="s">
        <v>133</v>
      </c>
      <c r="G1656" t="s">
        <v>120</v>
      </c>
      <c r="H1656" t="s">
        <v>57</v>
      </c>
      <c r="I1656" t="s">
        <v>35</v>
      </c>
      <c r="J1656" t="s">
        <v>11847</v>
      </c>
      <c r="K1656" t="s">
        <v>28</v>
      </c>
    </row>
    <row r="1657" spans="1:11" x14ac:dyDescent="0.35">
      <c r="A1657">
        <v>4159</v>
      </c>
      <c r="B1657" t="s">
        <v>11889</v>
      </c>
      <c r="C1657">
        <v>29</v>
      </c>
      <c r="D1657" t="s">
        <v>11890</v>
      </c>
      <c r="E1657" t="s">
        <v>149</v>
      </c>
      <c r="F1657" t="s">
        <v>22</v>
      </c>
      <c r="G1657" t="s">
        <v>87</v>
      </c>
      <c r="H1657" t="s">
        <v>79</v>
      </c>
      <c r="I1657" t="s">
        <v>26</v>
      </c>
      <c r="J1657" t="s">
        <v>11891</v>
      </c>
      <c r="K1657" t="s">
        <v>44</v>
      </c>
    </row>
    <row r="1658" spans="1:11" x14ac:dyDescent="0.35">
      <c r="A1658">
        <v>4160</v>
      </c>
      <c r="B1658" t="s">
        <v>11892</v>
      </c>
      <c r="C1658">
        <v>29</v>
      </c>
      <c r="D1658" t="s">
        <v>11893</v>
      </c>
      <c r="E1658" t="s">
        <v>40</v>
      </c>
      <c r="F1658" t="s">
        <v>40</v>
      </c>
      <c r="G1658" t="s">
        <v>80</v>
      </c>
      <c r="H1658" t="s">
        <v>32</v>
      </c>
      <c r="I1658" t="s">
        <v>146</v>
      </c>
      <c r="J1658" t="s">
        <v>11894</v>
      </c>
      <c r="K1658" t="s">
        <v>37</v>
      </c>
    </row>
    <row r="1659" spans="1:11" x14ac:dyDescent="0.35">
      <c r="A1659">
        <v>4173</v>
      </c>
      <c r="B1659" t="s">
        <v>11927</v>
      </c>
      <c r="C1659">
        <v>29</v>
      </c>
      <c r="D1659" t="s">
        <v>11928</v>
      </c>
      <c r="E1659" t="s">
        <v>34</v>
      </c>
      <c r="F1659" t="s">
        <v>22</v>
      </c>
      <c r="G1659" t="s">
        <v>41</v>
      </c>
      <c r="H1659" t="s">
        <v>42</v>
      </c>
      <c r="I1659" t="s">
        <v>91</v>
      </c>
      <c r="J1659" t="s">
        <v>11929</v>
      </c>
      <c r="K1659" t="s">
        <v>44</v>
      </c>
    </row>
    <row r="1660" spans="1:11" x14ac:dyDescent="0.35">
      <c r="A1660">
        <v>4184</v>
      </c>
      <c r="B1660" t="s">
        <v>11959</v>
      </c>
      <c r="C1660">
        <v>29</v>
      </c>
      <c r="D1660" t="s">
        <v>11960</v>
      </c>
      <c r="E1660" t="s">
        <v>14</v>
      </c>
      <c r="F1660" t="s">
        <v>32</v>
      </c>
      <c r="G1660" t="s">
        <v>87</v>
      </c>
      <c r="H1660" t="s">
        <v>79</v>
      </c>
      <c r="I1660" t="s">
        <v>58</v>
      </c>
      <c r="J1660" t="s">
        <v>11961</v>
      </c>
      <c r="K1660" t="s">
        <v>28</v>
      </c>
    </row>
    <row r="1661" spans="1:11" x14ac:dyDescent="0.35">
      <c r="A1661">
        <v>4190</v>
      </c>
      <c r="B1661" t="s">
        <v>11976</v>
      </c>
      <c r="C1661">
        <v>29</v>
      </c>
      <c r="D1661" t="s">
        <v>11977</v>
      </c>
      <c r="E1661" t="s">
        <v>16</v>
      </c>
      <c r="F1661" t="s">
        <v>14</v>
      </c>
      <c r="G1661" t="s">
        <v>62</v>
      </c>
      <c r="H1661" t="s">
        <v>23</v>
      </c>
      <c r="I1661" t="s">
        <v>102</v>
      </c>
      <c r="J1661" t="s">
        <v>11978</v>
      </c>
      <c r="K1661" t="s">
        <v>28</v>
      </c>
    </row>
    <row r="1662" spans="1:11" x14ac:dyDescent="0.35">
      <c r="A1662">
        <v>4201</v>
      </c>
      <c r="B1662" t="s">
        <v>12008</v>
      </c>
      <c r="C1662">
        <v>29</v>
      </c>
      <c r="D1662" t="s">
        <v>12009</v>
      </c>
      <c r="E1662" t="s">
        <v>34</v>
      </c>
      <c r="F1662" t="s">
        <v>14</v>
      </c>
      <c r="G1662" t="s">
        <v>87</v>
      </c>
      <c r="H1662" t="s">
        <v>79</v>
      </c>
      <c r="I1662" t="s">
        <v>68</v>
      </c>
      <c r="J1662" t="s">
        <v>12010</v>
      </c>
      <c r="K1662" t="s">
        <v>44</v>
      </c>
    </row>
    <row r="1663" spans="1:11" x14ac:dyDescent="0.35">
      <c r="A1663">
        <v>4202</v>
      </c>
      <c r="B1663" t="s">
        <v>12011</v>
      </c>
      <c r="C1663">
        <v>29</v>
      </c>
      <c r="D1663" t="s">
        <v>12012</v>
      </c>
      <c r="E1663" t="s">
        <v>22</v>
      </c>
      <c r="F1663" t="s">
        <v>14</v>
      </c>
      <c r="G1663" t="s">
        <v>15</v>
      </c>
      <c r="H1663" t="s">
        <v>16</v>
      </c>
      <c r="I1663" t="s">
        <v>53</v>
      </c>
      <c r="J1663">
        <v>7219983304</v>
      </c>
      <c r="K1663" t="s">
        <v>28</v>
      </c>
    </row>
    <row r="1664" spans="1:11" x14ac:dyDescent="0.35">
      <c r="A1664">
        <v>4241</v>
      </c>
      <c r="B1664" t="s">
        <v>12118</v>
      </c>
      <c r="C1664">
        <v>29</v>
      </c>
      <c r="D1664" t="s">
        <v>12119</v>
      </c>
      <c r="E1664" t="s">
        <v>22</v>
      </c>
      <c r="F1664" t="s">
        <v>42</v>
      </c>
      <c r="G1664" t="s">
        <v>62</v>
      </c>
      <c r="H1664" t="s">
        <v>23</v>
      </c>
      <c r="I1664" t="s">
        <v>146</v>
      </c>
      <c r="J1664" t="s">
        <v>12120</v>
      </c>
      <c r="K1664" t="s">
        <v>44</v>
      </c>
    </row>
    <row r="1665" spans="1:11" x14ac:dyDescent="0.35">
      <c r="A1665">
        <v>4253</v>
      </c>
      <c r="B1665" t="s">
        <v>12153</v>
      </c>
      <c r="C1665">
        <v>29</v>
      </c>
      <c r="D1665" t="s">
        <v>12154</v>
      </c>
      <c r="E1665" t="s">
        <v>201</v>
      </c>
      <c r="F1665" t="s">
        <v>40</v>
      </c>
      <c r="G1665" t="s">
        <v>120</v>
      </c>
      <c r="H1665" t="s">
        <v>57</v>
      </c>
      <c r="I1665" t="s">
        <v>48</v>
      </c>
      <c r="J1665" t="s">
        <v>12155</v>
      </c>
      <c r="K1665" t="s">
        <v>76</v>
      </c>
    </row>
    <row r="1666" spans="1:11" x14ac:dyDescent="0.35">
      <c r="A1666">
        <v>4255</v>
      </c>
      <c r="B1666" t="s">
        <v>12159</v>
      </c>
      <c r="C1666">
        <v>29</v>
      </c>
      <c r="D1666" t="s">
        <v>12160</v>
      </c>
      <c r="E1666" t="s">
        <v>133</v>
      </c>
      <c r="F1666" t="s">
        <v>23</v>
      </c>
      <c r="G1666" t="s">
        <v>41</v>
      </c>
      <c r="H1666" t="s">
        <v>42</v>
      </c>
      <c r="I1666" t="s">
        <v>48</v>
      </c>
      <c r="J1666" t="s">
        <v>12161</v>
      </c>
      <c r="K1666" t="s">
        <v>28</v>
      </c>
    </row>
    <row r="1667" spans="1:11" x14ac:dyDescent="0.35">
      <c r="A1667">
        <v>4266</v>
      </c>
      <c r="B1667" t="s">
        <v>12191</v>
      </c>
      <c r="C1667">
        <v>29</v>
      </c>
      <c r="D1667" t="s">
        <v>12192</v>
      </c>
      <c r="E1667" t="s">
        <v>177</v>
      </c>
      <c r="F1667" t="s">
        <v>57</v>
      </c>
      <c r="G1667" t="s">
        <v>47</v>
      </c>
      <c r="H1667" t="s">
        <v>31</v>
      </c>
      <c r="I1667" t="s">
        <v>48</v>
      </c>
      <c r="J1667">
        <v>5554846366</v>
      </c>
      <c r="K1667" t="s">
        <v>19</v>
      </c>
    </row>
    <row r="1668" spans="1:11" x14ac:dyDescent="0.35">
      <c r="A1668">
        <v>4316</v>
      </c>
      <c r="B1668" t="s">
        <v>12329</v>
      </c>
      <c r="C1668">
        <v>29</v>
      </c>
      <c r="D1668" t="s">
        <v>12330</v>
      </c>
      <c r="E1668" t="s">
        <v>14</v>
      </c>
      <c r="F1668" t="s">
        <v>34</v>
      </c>
      <c r="G1668" t="s">
        <v>80</v>
      </c>
      <c r="H1668" t="s">
        <v>32</v>
      </c>
      <c r="I1668" t="s">
        <v>102</v>
      </c>
      <c r="J1668" t="s">
        <v>12331</v>
      </c>
      <c r="K1668" t="s">
        <v>19</v>
      </c>
    </row>
    <row r="1669" spans="1:11" x14ac:dyDescent="0.35">
      <c r="A1669">
        <v>4322</v>
      </c>
      <c r="B1669" t="s">
        <v>12347</v>
      </c>
      <c r="C1669">
        <v>29</v>
      </c>
      <c r="D1669" t="s">
        <v>12348</v>
      </c>
      <c r="E1669" t="s">
        <v>23</v>
      </c>
      <c r="F1669" t="s">
        <v>101</v>
      </c>
      <c r="G1669" t="s">
        <v>24</v>
      </c>
      <c r="H1669" t="s">
        <v>25</v>
      </c>
      <c r="I1669" t="s">
        <v>53</v>
      </c>
      <c r="J1669">
        <v>5090212139</v>
      </c>
      <c r="K1669" t="s">
        <v>19</v>
      </c>
    </row>
    <row r="1670" spans="1:11" x14ac:dyDescent="0.35">
      <c r="A1670">
        <v>4335</v>
      </c>
      <c r="B1670" t="s">
        <v>12383</v>
      </c>
      <c r="C1670">
        <v>29</v>
      </c>
      <c r="D1670" t="s">
        <v>12384</v>
      </c>
      <c r="E1670" t="s">
        <v>14</v>
      </c>
      <c r="F1670" t="s">
        <v>32</v>
      </c>
      <c r="G1670" t="s">
        <v>62</v>
      </c>
      <c r="H1670" t="s">
        <v>23</v>
      </c>
      <c r="I1670" t="s">
        <v>146</v>
      </c>
      <c r="J1670" t="s">
        <v>12385</v>
      </c>
      <c r="K1670" t="s">
        <v>76</v>
      </c>
    </row>
    <row r="1671" spans="1:11" x14ac:dyDescent="0.35">
      <c r="A1671">
        <v>4348</v>
      </c>
      <c r="B1671" t="s">
        <v>12420</v>
      </c>
      <c r="C1671">
        <v>29</v>
      </c>
      <c r="D1671" t="s">
        <v>12421</v>
      </c>
      <c r="E1671" t="s">
        <v>13</v>
      </c>
      <c r="F1671" t="s">
        <v>149</v>
      </c>
      <c r="G1671" t="s">
        <v>87</v>
      </c>
      <c r="H1671" t="s">
        <v>79</v>
      </c>
      <c r="I1671" t="s">
        <v>48</v>
      </c>
      <c r="J1671" t="s">
        <v>12422</v>
      </c>
      <c r="K1671" t="s">
        <v>76</v>
      </c>
    </row>
    <row r="1672" spans="1:11" x14ac:dyDescent="0.35">
      <c r="A1672">
        <v>4354</v>
      </c>
      <c r="B1672" t="s">
        <v>12438</v>
      </c>
      <c r="C1672">
        <v>29</v>
      </c>
      <c r="D1672" t="s">
        <v>12439</v>
      </c>
      <c r="E1672" t="s">
        <v>177</v>
      </c>
      <c r="F1672" t="s">
        <v>149</v>
      </c>
      <c r="G1672" t="s">
        <v>41</v>
      </c>
      <c r="H1672" t="s">
        <v>42</v>
      </c>
      <c r="I1672" t="s">
        <v>102</v>
      </c>
      <c r="J1672" t="s">
        <v>12440</v>
      </c>
      <c r="K1672" t="s">
        <v>44</v>
      </c>
    </row>
    <row r="1673" spans="1:11" x14ac:dyDescent="0.35">
      <c r="A1673">
        <v>4367</v>
      </c>
      <c r="B1673" t="s">
        <v>12475</v>
      </c>
      <c r="C1673">
        <v>29</v>
      </c>
      <c r="D1673" t="s">
        <v>12476</v>
      </c>
      <c r="E1673" t="s">
        <v>133</v>
      </c>
      <c r="F1673" t="s">
        <v>201</v>
      </c>
      <c r="G1673" t="s">
        <v>15</v>
      </c>
      <c r="H1673" t="s">
        <v>16</v>
      </c>
      <c r="I1673" t="s">
        <v>35</v>
      </c>
      <c r="J1673" t="s">
        <v>12477</v>
      </c>
      <c r="K1673" t="s">
        <v>76</v>
      </c>
    </row>
    <row r="1674" spans="1:11" x14ac:dyDescent="0.35">
      <c r="A1674">
        <v>4398</v>
      </c>
      <c r="B1674" t="s">
        <v>12563</v>
      </c>
      <c r="C1674">
        <v>29</v>
      </c>
      <c r="D1674" t="s">
        <v>12564</v>
      </c>
      <c r="E1674" t="s">
        <v>57</v>
      </c>
      <c r="F1674" t="s">
        <v>14</v>
      </c>
      <c r="G1674" t="s">
        <v>120</v>
      </c>
      <c r="H1674" t="s">
        <v>57</v>
      </c>
      <c r="I1674" t="s">
        <v>116</v>
      </c>
      <c r="J1674" t="s">
        <v>12565</v>
      </c>
      <c r="K1674" t="s">
        <v>19</v>
      </c>
    </row>
    <row r="1675" spans="1:11" x14ac:dyDescent="0.35">
      <c r="A1675">
        <v>4401</v>
      </c>
      <c r="B1675" t="s">
        <v>12572</v>
      </c>
      <c r="C1675">
        <v>29</v>
      </c>
      <c r="D1675" t="s">
        <v>12573</v>
      </c>
      <c r="E1675" t="s">
        <v>23</v>
      </c>
      <c r="F1675" t="s">
        <v>22</v>
      </c>
      <c r="G1675" t="s">
        <v>80</v>
      </c>
      <c r="H1675" t="s">
        <v>32</v>
      </c>
      <c r="I1675" t="s">
        <v>53</v>
      </c>
      <c r="J1675" t="s">
        <v>12574</v>
      </c>
      <c r="K1675" t="s">
        <v>28</v>
      </c>
    </row>
    <row r="1676" spans="1:11" x14ac:dyDescent="0.35">
      <c r="A1676">
        <v>4402</v>
      </c>
      <c r="B1676" t="s">
        <v>12575</v>
      </c>
      <c r="C1676">
        <v>29</v>
      </c>
      <c r="D1676" t="s">
        <v>12576</v>
      </c>
      <c r="E1676" t="s">
        <v>177</v>
      </c>
      <c r="F1676" t="s">
        <v>22</v>
      </c>
      <c r="G1676" t="s">
        <v>15</v>
      </c>
      <c r="H1676" t="s">
        <v>16</v>
      </c>
      <c r="I1676" t="s">
        <v>116</v>
      </c>
      <c r="J1676" t="s">
        <v>12577</v>
      </c>
      <c r="K1676" t="s">
        <v>44</v>
      </c>
    </row>
    <row r="1677" spans="1:11" x14ac:dyDescent="0.35">
      <c r="A1677">
        <v>4410</v>
      </c>
      <c r="B1677" t="s">
        <v>12599</v>
      </c>
      <c r="C1677">
        <v>29</v>
      </c>
      <c r="D1677" t="s">
        <v>12600</v>
      </c>
      <c r="E1677" t="s">
        <v>32</v>
      </c>
      <c r="F1677" t="s">
        <v>40</v>
      </c>
      <c r="G1677" t="s">
        <v>41</v>
      </c>
      <c r="H1677" t="s">
        <v>42</v>
      </c>
      <c r="I1677" t="s">
        <v>170</v>
      </c>
      <c r="J1677" t="s">
        <v>12601</v>
      </c>
      <c r="K1677" t="s">
        <v>28</v>
      </c>
    </row>
    <row r="1678" spans="1:11" x14ac:dyDescent="0.35">
      <c r="A1678">
        <v>4415</v>
      </c>
      <c r="B1678" t="s">
        <v>12612</v>
      </c>
      <c r="C1678">
        <v>29</v>
      </c>
      <c r="D1678" t="s">
        <v>12613</v>
      </c>
      <c r="E1678" t="s">
        <v>201</v>
      </c>
      <c r="F1678" t="s">
        <v>40</v>
      </c>
      <c r="G1678" t="s">
        <v>87</v>
      </c>
      <c r="H1678" t="s">
        <v>79</v>
      </c>
      <c r="I1678" t="s">
        <v>153</v>
      </c>
      <c r="J1678" t="s">
        <v>12614</v>
      </c>
      <c r="K1678" t="s">
        <v>19</v>
      </c>
    </row>
    <row r="1679" spans="1:11" x14ac:dyDescent="0.35">
      <c r="A1679">
        <v>4441</v>
      </c>
      <c r="B1679" t="s">
        <v>12683</v>
      </c>
      <c r="C1679">
        <v>29</v>
      </c>
      <c r="D1679" t="s">
        <v>12684</v>
      </c>
      <c r="E1679" t="s">
        <v>177</v>
      </c>
      <c r="F1679" t="s">
        <v>14</v>
      </c>
      <c r="G1679" t="s">
        <v>33</v>
      </c>
      <c r="H1679" t="s">
        <v>34</v>
      </c>
      <c r="I1679" t="s">
        <v>53</v>
      </c>
      <c r="J1679" t="s">
        <v>12685</v>
      </c>
      <c r="K1679" t="s">
        <v>44</v>
      </c>
    </row>
    <row r="1680" spans="1:11" x14ac:dyDescent="0.35">
      <c r="A1680">
        <v>4454</v>
      </c>
      <c r="B1680" t="s">
        <v>12719</v>
      </c>
      <c r="C1680">
        <v>29</v>
      </c>
      <c r="D1680" t="s">
        <v>12720</v>
      </c>
      <c r="E1680" t="s">
        <v>133</v>
      </c>
      <c r="F1680" t="s">
        <v>42</v>
      </c>
      <c r="G1680" t="s">
        <v>24</v>
      </c>
      <c r="H1680" t="s">
        <v>25</v>
      </c>
      <c r="I1680" t="s">
        <v>58</v>
      </c>
      <c r="J1680" t="s">
        <v>12721</v>
      </c>
      <c r="K1680" t="s">
        <v>44</v>
      </c>
    </row>
    <row r="1681" spans="1:11" x14ac:dyDescent="0.35">
      <c r="A1681">
        <v>4460</v>
      </c>
      <c r="B1681" t="s">
        <v>12737</v>
      </c>
      <c r="C1681">
        <v>29</v>
      </c>
      <c r="D1681" t="s">
        <v>12738</v>
      </c>
      <c r="E1681" t="s">
        <v>67</v>
      </c>
      <c r="F1681" t="s">
        <v>101</v>
      </c>
      <c r="G1681" t="s">
        <v>52</v>
      </c>
      <c r="H1681" t="s">
        <v>13</v>
      </c>
      <c r="I1681" t="s">
        <v>26</v>
      </c>
      <c r="J1681" t="s">
        <v>12739</v>
      </c>
      <c r="K1681" t="s">
        <v>37</v>
      </c>
    </row>
    <row r="1682" spans="1:11" x14ac:dyDescent="0.35">
      <c r="A1682">
        <v>4461</v>
      </c>
      <c r="B1682" t="s">
        <v>12740</v>
      </c>
      <c r="C1682">
        <v>29</v>
      </c>
      <c r="D1682" t="s">
        <v>12741</v>
      </c>
      <c r="E1682" t="s">
        <v>14</v>
      </c>
      <c r="F1682" t="s">
        <v>14</v>
      </c>
      <c r="G1682" t="s">
        <v>62</v>
      </c>
      <c r="H1682" t="s">
        <v>23</v>
      </c>
      <c r="I1682" t="s">
        <v>48</v>
      </c>
      <c r="J1682">
        <v>4358433644</v>
      </c>
      <c r="K1682" t="s">
        <v>37</v>
      </c>
    </row>
    <row r="1683" spans="1:11" x14ac:dyDescent="0.35">
      <c r="A1683">
        <v>4463</v>
      </c>
      <c r="B1683" t="s">
        <v>12744</v>
      </c>
      <c r="C1683">
        <v>29</v>
      </c>
      <c r="D1683" t="s">
        <v>12745</v>
      </c>
      <c r="E1683" t="s">
        <v>31</v>
      </c>
      <c r="F1683" t="s">
        <v>40</v>
      </c>
      <c r="G1683" t="s">
        <v>33</v>
      </c>
      <c r="H1683" t="s">
        <v>34</v>
      </c>
      <c r="I1683" t="s">
        <v>68</v>
      </c>
      <c r="J1683">
        <v>5795143069</v>
      </c>
      <c r="K1683" t="s">
        <v>28</v>
      </c>
    </row>
    <row r="1684" spans="1:11" x14ac:dyDescent="0.35">
      <c r="A1684">
        <v>4464</v>
      </c>
      <c r="B1684" t="s">
        <v>12746</v>
      </c>
      <c r="C1684">
        <v>29</v>
      </c>
      <c r="D1684" t="s">
        <v>12747</v>
      </c>
      <c r="E1684" t="s">
        <v>79</v>
      </c>
      <c r="F1684" t="s">
        <v>23</v>
      </c>
      <c r="G1684" t="s">
        <v>24</v>
      </c>
      <c r="H1684" t="s">
        <v>25</v>
      </c>
      <c r="I1684" t="s">
        <v>53</v>
      </c>
      <c r="J1684" t="s">
        <v>12748</v>
      </c>
      <c r="K1684" t="s">
        <v>76</v>
      </c>
    </row>
    <row r="1685" spans="1:11" x14ac:dyDescent="0.35">
      <c r="A1685">
        <v>4472</v>
      </c>
      <c r="B1685" t="s">
        <v>12769</v>
      </c>
      <c r="C1685">
        <v>29</v>
      </c>
      <c r="D1685" t="s">
        <v>12770</v>
      </c>
      <c r="E1685" t="s">
        <v>201</v>
      </c>
      <c r="F1685" t="s">
        <v>14</v>
      </c>
      <c r="G1685" t="s">
        <v>120</v>
      </c>
      <c r="H1685" t="s">
        <v>57</v>
      </c>
      <c r="I1685" t="s">
        <v>17</v>
      </c>
      <c r="J1685" t="s">
        <v>12771</v>
      </c>
      <c r="K1685" t="s">
        <v>44</v>
      </c>
    </row>
    <row r="1686" spans="1:11" x14ac:dyDescent="0.35">
      <c r="A1686">
        <v>4489</v>
      </c>
      <c r="B1686" t="s">
        <v>12817</v>
      </c>
      <c r="C1686">
        <v>29</v>
      </c>
      <c r="D1686" t="s">
        <v>12818</v>
      </c>
      <c r="E1686" t="s">
        <v>169</v>
      </c>
      <c r="F1686" t="s">
        <v>149</v>
      </c>
      <c r="G1686" t="s">
        <v>120</v>
      </c>
      <c r="H1686" t="s">
        <v>57</v>
      </c>
      <c r="I1686" t="s">
        <v>170</v>
      </c>
      <c r="J1686" t="s">
        <v>12819</v>
      </c>
      <c r="K1686" t="s">
        <v>44</v>
      </c>
    </row>
    <row r="1687" spans="1:11" x14ac:dyDescent="0.35">
      <c r="A1687">
        <v>4493</v>
      </c>
      <c r="B1687" t="s">
        <v>12828</v>
      </c>
      <c r="C1687">
        <v>29</v>
      </c>
      <c r="D1687" t="s">
        <v>12829</v>
      </c>
      <c r="E1687" t="s">
        <v>133</v>
      </c>
      <c r="F1687" t="s">
        <v>201</v>
      </c>
      <c r="G1687" t="s">
        <v>120</v>
      </c>
      <c r="H1687" t="s">
        <v>57</v>
      </c>
      <c r="I1687" t="s">
        <v>63</v>
      </c>
      <c r="J1687">
        <v>8802786970</v>
      </c>
      <c r="K1687" t="s">
        <v>28</v>
      </c>
    </row>
    <row r="1688" spans="1:11" x14ac:dyDescent="0.35">
      <c r="A1688">
        <v>4510</v>
      </c>
      <c r="B1688" t="s">
        <v>12875</v>
      </c>
      <c r="C1688">
        <v>29</v>
      </c>
      <c r="D1688" t="s">
        <v>12876</v>
      </c>
      <c r="E1688" t="s">
        <v>13</v>
      </c>
      <c r="F1688" t="s">
        <v>16</v>
      </c>
      <c r="G1688" t="s">
        <v>24</v>
      </c>
      <c r="H1688" t="s">
        <v>25</v>
      </c>
      <c r="I1688" t="s">
        <v>88</v>
      </c>
      <c r="J1688" t="s">
        <v>12877</v>
      </c>
      <c r="K1688" t="s">
        <v>19</v>
      </c>
    </row>
    <row r="1689" spans="1:11" x14ac:dyDescent="0.35">
      <c r="A1689">
        <v>4536</v>
      </c>
      <c r="B1689" t="s">
        <v>12949</v>
      </c>
      <c r="C1689">
        <v>29</v>
      </c>
      <c r="D1689" t="s">
        <v>12950</v>
      </c>
      <c r="E1689" t="s">
        <v>149</v>
      </c>
      <c r="F1689" t="s">
        <v>149</v>
      </c>
      <c r="G1689" t="s">
        <v>24</v>
      </c>
      <c r="H1689" t="s">
        <v>25</v>
      </c>
      <c r="I1689" t="s">
        <v>102</v>
      </c>
      <c r="J1689" t="s">
        <v>12951</v>
      </c>
      <c r="K1689" t="s">
        <v>76</v>
      </c>
    </row>
    <row r="1690" spans="1:11" x14ac:dyDescent="0.35">
      <c r="A1690">
        <v>4540</v>
      </c>
      <c r="B1690" t="s">
        <v>12961</v>
      </c>
      <c r="C1690">
        <v>29</v>
      </c>
      <c r="D1690" t="s">
        <v>12962</v>
      </c>
      <c r="E1690" t="s">
        <v>31</v>
      </c>
      <c r="F1690" t="s">
        <v>177</v>
      </c>
      <c r="G1690" t="s">
        <v>87</v>
      </c>
      <c r="H1690" t="s">
        <v>79</v>
      </c>
      <c r="I1690" t="s">
        <v>48</v>
      </c>
      <c r="J1690" t="s">
        <v>12963</v>
      </c>
      <c r="K1690" t="s">
        <v>28</v>
      </c>
    </row>
    <row r="1691" spans="1:11" x14ac:dyDescent="0.35">
      <c r="A1691">
        <v>4549</v>
      </c>
      <c r="B1691" t="s">
        <v>5557</v>
      </c>
      <c r="C1691">
        <v>29</v>
      </c>
      <c r="D1691" t="s">
        <v>12986</v>
      </c>
      <c r="E1691" t="s">
        <v>133</v>
      </c>
      <c r="F1691" t="s">
        <v>57</v>
      </c>
      <c r="G1691" t="s">
        <v>15</v>
      </c>
      <c r="H1691" t="s">
        <v>16</v>
      </c>
      <c r="I1691" t="s">
        <v>63</v>
      </c>
      <c r="J1691" t="s">
        <v>12987</v>
      </c>
      <c r="K1691" t="s">
        <v>76</v>
      </c>
    </row>
    <row r="1692" spans="1:11" x14ac:dyDescent="0.35">
      <c r="A1692">
        <v>4553</v>
      </c>
      <c r="B1692" t="s">
        <v>12995</v>
      </c>
      <c r="C1692">
        <v>29</v>
      </c>
      <c r="D1692" t="s">
        <v>12996</v>
      </c>
      <c r="E1692" t="s">
        <v>42</v>
      </c>
      <c r="F1692" t="s">
        <v>149</v>
      </c>
      <c r="G1692" t="s">
        <v>33</v>
      </c>
      <c r="H1692" t="s">
        <v>34</v>
      </c>
      <c r="I1692" t="s">
        <v>153</v>
      </c>
      <c r="J1692" t="s">
        <v>12997</v>
      </c>
      <c r="K1692" t="s">
        <v>19</v>
      </c>
    </row>
    <row r="1693" spans="1:11" x14ac:dyDescent="0.35">
      <c r="A1693">
        <v>4587</v>
      </c>
      <c r="B1693" t="s">
        <v>13094</v>
      </c>
      <c r="C1693">
        <v>29</v>
      </c>
      <c r="D1693" t="s">
        <v>13095</v>
      </c>
      <c r="E1693" t="s">
        <v>42</v>
      </c>
      <c r="F1693" t="s">
        <v>34</v>
      </c>
      <c r="G1693" t="s">
        <v>15</v>
      </c>
      <c r="H1693" t="s">
        <v>16</v>
      </c>
      <c r="I1693" t="s">
        <v>35</v>
      </c>
      <c r="J1693" t="s">
        <v>13096</v>
      </c>
      <c r="K1693" t="s">
        <v>76</v>
      </c>
    </row>
    <row r="1694" spans="1:11" x14ac:dyDescent="0.35">
      <c r="A1694">
        <v>4604</v>
      </c>
      <c r="B1694" t="s">
        <v>13143</v>
      </c>
      <c r="C1694">
        <v>29</v>
      </c>
      <c r="D1694" t="s">
        <v>13144</v>
      </c>
      <c r="E1694" t="s">
        <v>13</v>
      </c>
      <c r="F1694" t="s">
        <v>40</v>
      </c>
      <c r="G1694" t="s">
        <v>41</v>
      </c>
      <c r="H1694" t="s">
        <v>42</v>
      </c>
      <c r="I1694" t="s">
        <v>53</v>
      </c>
      <c r="J1694" t="s">
        <v>13145</v>
      </c>
      <c r="K1694" t="s">
        <v>44</v>
      </c>
    </row>
    <row r="1695" spans="1:11" x14ac:dyDescent="0.35">
      <c r="A1695">
        <v>4613</v>
      </c>
      <c r="B1695" t="s">
        <v>13169</v>
      </c>
      <c r="C1695">
        <v>29</v>
      </c>
      <c r="D1695" t="s">
        <v>13170</v>
      </c>
      <c r="E1695" t="s">
        <v>177</v>
      </c>
      <c r="F1695" t="s">
        <v>42</v>
      </c>
      <c r="G1695" t="s">
        <v>52</v>
      </c>
      <c r="H1695" t="s">
        <v>13</v>
      </c>
      <c r="I1695" t="s">
        <v>35</v>
      </c>
      <c r="J1695" t="s">
        <v>13171</v>
      </c>
      <c r="K1695" t="s">
        <v>44</v>
      </c>
    </row>
    <row r="1696" spans="1:11" x14ac:dyDescent="0.35">
      <c r="A1696">
        <v>4625</v>
      </c>
      <c r="B1696" t="s">
        <v>13204</v>
      </c>
      <c r="C1696">
        <v>29</v>
      </c>
      <c r="D1696" t="s">
        <v>13205</v>
      </c>
      <c r="E1696" t="s">
        <v>32</v>
      </c>
      <c r="F1696" t="s">
        <v>177</v>
      </c>
      <c r="G1696" t="s">
        <v>52</v>
      </c>
      <c r="H1696" t="s">
        <v>13</v>
      </c>
      <c r="I1696" t="s">
        <v>17</v>
      </c>
      <c r="J1696" t="s">
        <v>13206</v>
      </c>
      <c r="K1696" t="s">
        <v>44</v>
      </c>
    </row>
    <row r="1697" spans="1:11" x14ac:dyDescent="0.35">
      <c r="A1697">
        <v>4626</v>
      </c>
      <c r="B1697" t="s">
        <v>13207</v>
      </c>
      <c r="C1697">
        <v>29</v>
      </c>
      <c r="D1697" t="s">
        <v>13208</v>
      </c>
      <c r="E1697" t="s">
        <v>101</v>
      </c>
      <c r="F1697" t="s">
        <v>34</v>
      </c>
      <c r="G1697" t="s">
        <v>52</v>
      </c>
      <c r="H1697" t="s">
        <v>13</v>
      </c>
      <c r="I1697" t="s">
        <v>63</v>
      </c>
      <c r="J1697" t="s">
        <v>13209</v>
      </c>
      <c r="K1697" t="s">
        <v>44</v>
      </c>
    </row>
    <row r="1698" spans="1:11" x14ac:dyDescent="0.35">
      <c r="A1698">
        <v>4629</v>
      </c>
      <c r="B1698" t="s">
        <v>13216</v>
      </c>
      <c r="C1698">
        <v>29</v>
      </c>
      <c r="D1698" t="s">
        <v>13217</v>
      </c>
      <c r="E1698" t="s">
        <v>32</v>
      </c>
      <c r="F1698" t="s">
        <v>57</v>
      </c>
      <c r="G1698" t="s">
        <v>62</v>
      </c>
      <c r="H1698" t="s">
        <v>23</v>
      </c>
      <c r="I1698" t="s">
        <v>26</v>
      </c>
      <c r="J1698" t="s">
        <v>13218</v>
      </c>
      <c r="K1698" t="s">
        <v>44</v>
      </c>
    </row>
    <row r="1699" spans="1:11" x14ac:dyDescent="0.35">
      <c r="A1699">
        <v>4636</v>
      </c>
      <c r="B1699" t="s">
        <v>13237</v>
      </c>
      <c r="C1699">
        <v>29</v>
      </c>
      <c r="D1699" t="s">
        <v>13238</v>
      </c>
      <c r="E1699" t="s">
        <v>79</v>
      </c>
      <c r="F1699" t="s">
        <v>14</v>
      </c>
      <c r="G1699" t="s">
        <v>62</v>
      </c>
      <c r="H1699" t="s">
        <v>23</v>
      </c>
      <c r="I1699" t="s">
        <v>58</v>
      </c>
      <c r="J1699" t="s">
        <v>13239</v>
      </c>
      <c r="K1699" t="s">
        <v>28</v>
      </c>
    </row>
    <row r="1700" spans="1:11" x14ac:dyDescent="0.35">
      <c r="A1700">
        <v>4649</v>
      </c>
      <c r="B1700" t="s">
        <v>13275</v>
      </c>
      <c r="C1700">
        <v>29</v>
      </c>
      <c r="D1700" t="s">
        <v>13276</v>
      </c>
      <c r="E1700" t="s">
        <v>177</v>
      </c>
      <c r="F1700" t="s">
        <v>13</v>
      </c>
      <c r="G1700" t="s">
        <v>80</v>
      </c>
      <c r="H1700" t="s">
        <v>32</v>
      </c>
      <c r="I1700" t="s">
        <v>68</v>
      </c>
      <c r="J1700" t="s">
        <v>13277</v>
      </c>
      <c r="K1700" t="s">
        <v>19</v>
      </c>
    </row>
    <row r="1701" spans="1:11" x14ac:dyDescent="0.35">
      <c r="A1701">
        <v>4651</v>
      </c>
      <c r="B1701" t="s">
        <v>13281</v>
      </c>
      <c r="C1701">
        <v>29</v>
      </c>
      <c r="D1701" t="s">
        <v>13282</v>
      </c>
      <c r="E1701" t="s">
        <v>32</v>
      </c>
      <c r="F1701" t="s">
        <v>34</v>
      </c>
      <c r="G1701" t="s">
        <v>87</v>
      </c>
      <c r="H1701" t="s">
        <v>79</v>
      </c>
      <c r="I1701" t="s">
        <v>53</v>
      </c>
      <c r="J1701" t="s">
        <v>13283</v>
      </c>
      <c r="K1701" t="s">
        <v>37</v>
      </c>
    </row>
    <row r="1702" spans="1:11" x14ac:dyDescent="0.35">
      <c r="A1702">
        <v>4652</v>
      </c>
      <c r="B1702" t="s">
        <v>13284</v>
      </c>
      <c r="C1702">
        <v>29</v>
      </c>
      <c r="D1702" t="s">
        <v>13285</v>
      </c>
      <c r="E1702" t="s">
        <v>101</v>
      </c>
      <c r="F1702" t="s">
        <v>133</v>
      </c>
      <c r="G1702" t="s">
        <v>120</v>
      </c>
      <c r="H1702" t="s">
        <v>57</v>
      </c>
      <c r="I1702" t="s">
        <v>35</v>
      </c>
      <c r="J1702">
        <f>1-444-267-3022</f>
        <v>-3732</v>
      </c>
      <c r="K1702" t="s">
        <v>76</v>
      </c>
    </row>
    <row r="1703" spans="1:11" x14ac:dyDescent="0.35">
      <c r="A1703">
        <v>4658</v>
      </c>
      <c r="B1703" t="s">
        <v>13300</v>
      </c>
      <c r="C1703">
        <v>29</v>
      </c>
      <c r="D1703" t="s">
        <v>13301</v>
      </c>
      <c r="E1703" t="s">
        <v>101</v>
      </c>
      <c r="F1703" t="s">
        <v>23</v>
      </c>
      <c r="G1703" t="s">
        <v>87</v>
      </c>
      <c r="H1703" t="s">
        <v>79</v>
      </c>
      <c r="I1703" t="s">
        <v>26</v>
      </c>
      <c r="J1703" t="s">
        <v>13302</v>
      </c>
      <c r="K1703" t="s">
        <v>44</v>
      </c>
    </row>
    <row r="1704" spans="1:11" x14ac:dyDescent="0.35">
      <c r="A1704">
        <v>4665</v>
      </c>
      <c r="B1704" t="s">
        <v>13321</v>
      </c>
      <c r="C1704">
        <v>29</v>
      </c>
      <c r="D1704" t="s">
        <v>13322</v>
      </c>
      <c r="E1704" t="s">
        <v>67</v>
      </c>
      <c r="F1704" t="s">
        <v>13</v>
      </c>
      <c r="G1704" t="s">
        <v>52</v>
      </c>
      <c r="H1704" t="s">
        <v>13</v>
      </c>
      <c r="I1704" t="s">
        <v>91</v>
      </c>
      <c r="J1704" t="s">
        <v>13323</v>
      </c>
      <c r="K1704" t="s">
        <v>76</v>
      </c>
    </row>
    <row r="1705" spans="1:11" x14ac:dyDescent="0.35">
      <c r="A1705">
        <v>4674</v>
      </c>
      <c r="B1705" t="s">
        <v>13347</v>
      </c>
      <c r="C1705">
        <v>29</v>
      </c>
      <c r="D1705" t="s">
        <v>13348</v>
      </c>
      <c r="E1705" t="s">
        <v>57</v>
      </c>
      <c r="F1705" t="s">
        <v>23</v>
      </c>
      <c r="G1705" t="s">
        <v>33</v>
      </c>
      <c r="H1705" t="s">
        <v>34</v>
      </c>
      <c r="I1705" t="s">
        <v>170</v>
      </c>
      <c r="J1705">
        <v>5444118018</v>
      </c>
      <c r="K1705" t="s">
        <v>76</v>
      </c>
    </row>
    <row r="1706" spans="1:11" x14ac:dyDescent="0.35">
      <c r="A1706">
        <v>4680</v>
      </c>
      <c r="B1706" t="s">
        <v>13364</v>
      </c>
      <c r="C1706">
        <v>29</v>
      </c>
      <c r="D1706" t="s">
        <v>13365</v>
      </c>
      <c r="E1706" t="s">
        <v>101</v>
      </c>
      <c r="F1706" t="s">
        <v>149</v>
      </c>
      <c r="G1706" t="s">
        <v>120</v>
      </c>
      <c r="H1706" t="s">
        <v>57</v>
      </c>
      <c r="I1706" t="s">
        <v>170</v>
      </c>
      <c r="J1706" t="s">
        <v>13366</v>
      </c>
      <c r="K1706" t="s">
        <v>37</v>
      </c>
    </row>
    <row r="1707" spans="1:11" x14ac:dyDescent="0.35">
      <c r="A1707">
        <v>4690</v>
      </c>
      <c r="B1707" t="s">
        <v>13393</v>
      </c>
      <c r="C1707">
        <v>29</v>
      </c>
      <c r="D1707" t="s">
        <v>13394</v>
      </c>
      <c r="E1707" t="s">
        <v>101</v>
      </c>
      <c r="F1707" t="s">
        <v>169</v>
      </c>
      <c r="G1707" t="s">
        <v>47</v>
      </c>
      <c r="H1707" t="s">
        <v>31</v>
      </c>
      <c r="I1707" t="s">
        <v>48</v>
      </c>
      <c r="J1707" t="s">
        <v>13395</v>
      </c>
      <c r="K1707" t="s">
        <v>76</v>
      </c>
    </row>
    <row r="1708" spans="1:11" x14ac:dyDescent="0.35">
      <c r="A1708">
        <v>4696</v>
      </c>
      <c r="B1708" t="s">
        <v>13409</v>
      </c>
      <c r="C1708">
        <v>29</v>
      </c>
      <c r="D1708" t="s">
        <v>13410</v>
      </c>
      <c r="E1708" t="s">
        <v>201</v>
      </c>
      <c r="F1708" t="s">
        <v>79</v>
      </c>
      <c r="G1708" t="s">
        <v>41</v>
      </c>
      <c r="H1708" t="s">
        <v>42</v>
      </c>
      <c r="I1708" t="s">
        <v>153</v>
      </c>
      <c r="J1708">
        <f>1-310-412-4636</f>
        <v>-5357</v>
      </c>
      <c r="K1708" t="s">
        <v>28</v>
      </c>
    </row>
    <row r="1709" spans="1:11" x14ac:dyDescent="0.35">
      <c r="A1709">
        <v>7862</v>
      </c>
      <c r="B1709" t="s">
        <v>21946</v>
      </c>
      <c r="C1709">
        <v>29</v>
      </c>
      <c r="D1709" t="s">
        <v>21947</v>
      </c>
      <c r="E1709" t="s">
        <v>201</v>
      </c>
      <c r="F1709" t="s">
        <v>79</v>
      </c>
      <c r="G1709" t="s">
        <v>41</v>
      </c>
      <c r="H1709" t="s">
        <v>42</v>
      </c>
      <c r="I1709" t="s">
        <v>53</v>
      </c>
      <c r="J1709" t="s">
        <v>26200</v>
      </c>
      <c r="K1709" t="s">
        <v>37</v>
      </c>
    </row>
    <row r="1710" spans="1:11" x14ac:dyDescent="0.35">
      <c r="A1710">
        <v>7864</v>
      </c>
      <c r="B1710" t="s">
        <v>21950</v>
      </c>
      <c r="C1710">
        <v>29</v>
      </c>
      <c r="D1710" t="s">
        <v>21951</v>
      </c>
      <c r="E1710" t="s">
        <v>13</v>
      </c>
      <c r="F1710" t="s">
        <v>101</v>
      </c>
      <c r="G1710" t="s">
        <v>52</v>
      </c>
      <c r="H1710" t="s">
        <v>13</v>
      </c>
      <c r="I1710" t="s">
        <v>48</v>
      </c>
      <c r="J1710" t="s">
        <v>26201</v>
      </c>
      <c r="K1710" t="s">
        <v>19</v>
      </c>
    </row>
    <row r="1711" spans="1:11" x14ac:dyDescent="0.35">
      <c r="A1711">
        <v>7867</v>
      </c>
      <c r="B1711" t="s">
        <v>21956</v>
      </c>
      <c r="C1711">
        <v>29</v>
      </c>
      <c r="D1711" t="s">
        <v>21957</v>
      </c>
      <c r="E1711" t="s">
        <v>57</v>
      </c>
      <c r="F1711" t="s">
        <v>67</v>
      </c>
      <c r="G1711" t="s">
        <v>15</v>
      </c>
      <c r="H1711" t="s">
        <v>16</v>
      </c>
      <c r="I1711" t="s">
        <v>170</v>
      </c>
      <c r="J1711" t="s">
        <v>26202</v>
      </c>
      <c r="K1711" t="s">
        <v>37</v>
      </c>
    </row>
    <row r="1712" spans="1:11" x14ac:dyDescent="0.35">
      <c r="A1712">
        <v>7878</v>
      </c>
      <c r="B1712" t="s">
        <v>21977</v>
      </c>
      <c r="C1712">
        <v>29</v>
      </c>
      <c r="D1712" t="s">
        <v>21978</v>
      </c>
      <c r="E1712" t="s">
        <v>34</v>
      </c>
      <c r="F1712" t="s">
        <v>32</v>
      </c>
      <c r="G1712" t="s">
        <v>87</v>
      </c>
      <c r="H1712" t="s">
        <v>79</v>
      </c>
      <c r="I1712" t="s">
        <v>63</v>
      </c>
      <c r="J1712" t="s">
        <v>26207</v>
      </c>
      <c r="K1712" t="s">
        <v>44</v>
      </c>
    </row>
    <row r="1713" spans="1:11" x14ac:dyDescent="0.35">
      <c r="A1713">
        <v>7881</v>
      </c>
      <c r="B1713" t="s">
        <v>21982</v>
      </c>
      <c r="C1713">
        <v>29</v>
      </c>
      <c r="D1713" t="s">
        <v>21983</v>
      </c>
      <c r="E1713" t="s">
        <v>31</v>
      </c>
      <c r="F1713" t="s">
        <v>40</v>
      </c>
      <c r="G1713" t="s">
        <v>33</v>
      </c>
      <c r="H1713" t="s">
        <v>34</v>
      </c>
      <c r="I1713" t="s">
        <v>63</v>
      </c>
      <c r="J1713" t="s">
        <v>26209</v>
      </c>
      <c r="K1713" t="s">
        <v>19</v>
      </c>
    </row>
    <row r="1714" spans="1:11" x14ac:dyDescent="0.35">
      <c r="A1714">
        <v>7892</v>
      </c>
      <c r="B1714" t="s">
        <v>22003</v>
      </c>
      <c r="C1714">
        <v>29</v>
      </c>
      <c r="D1714" t="s">
        <v>22004</v>
      </c>
      <c r="E1714" t="s">
        <v>79</v>
      </c>
      <c r="F1714" t="s">
        <v>32</v>
      </c>
      <c r="G1714" t="s">
        <v>120</v>
      </c>
      <c r="H1714" t="s">
        <v>57</v>
      </c>
      <c r="I1714" t="s">
        <v>170</v>
      </c>
      <c r="J1714" t="s">
        <v>26214</v>
      </c>
      <c r="K1714" t="s">
        <v>76</v>
      </c>
    </row>
    <row r="1715" spans="1:11" x14ac:dyDescent="0.35">
      <c r="A1715">
        <v>7893</v>
      </c>
      <c r="B1715" t="s">
        <v>22005</v>
      </c>
      <c r="C1715">
        <v>29</v>
      </c>
      <c r="D1715" t="s">
        <v>22006</v>
      </c>
      <c r="E1715" t="s">
        <v>149</v>
      </c>
      <c r="F1715" t="s">
        <v>40</v>
      </c>
      <c r="G1715" t="s">
        <v>52</v>
      </c>
      <c r="H1715" t="s">
        <v>13</v>
      </c>
      <c r="I1715" t="s">
        <v>63</v>
      </c>
      <c r="J1715" t="s">
        <v>26215</v>
      </c>
      <c r="K1715" t="s">
        <v>19</v>
      </c>
    </row>
    <row r="1716" spans="1:11" x14ac:dyDescent="0.35">
      <c r="A1716">
        <v>7901</v>
      </c>
      <c r="B1716" t="s">
        <v>22021</v>
      </c>
      <c r="C1716">
        <v>29</v>
      </c>
      <c r="D1716" t="s">
        <v>22022</v>
      </c>
      <c r="E1716" t="s">
        <v>25</v>
      </c>
      <c r="F1716" t="s">
        <v>169</v>
      </c>
      <c r="G1716" t="s">
        <v>87</v>
      </c>
      <c r="H1716" t="s">
        <v>79</v>
      </c>
      <c r="I1716" t="s">
        <v>63</v>
      </c>
      <c r="J1716" t="s">
        <v>26217</v>
      </c>
      <c r="K1716" t="s">
        <v>19</v>
      </c>
    </row>
    <row r="1717" spans="1:11" x14ac:dyDescent="0.35">
      <c r="A1717">
        <v>7923</v>
      </c>
      <c r="B1717" t="s">
        <v>22063</v>
      </c>
      <c r="C1717">
        <v>29</v>
      </c>
      <c r="D1717" t="s">
        <v>22064</v>
      </c>
      <c r="E1717" t="s">
        <v>14</v>
      </c>
      <c r="F1717" t="s">
        <v>34</v>
      </c>
      <c r="G1717" t="s">
        <v>87</v>
      </c>
      <c r="H1717" t="s">
        <v>79</v>
      </c>
      <c r="I1717" t="s">
        <v>116</v>
      </c>
      <c r="J1717" t="s">
        <v>26225</v>
      </c>
      <c r="K1717" t="s">
        <v>76</v>
      </c>
    </row>
    <row r="1718" spans="1:11" x14ac:dyDescent="0.35">
      <c r="A1718">
        <v>7933</v>
      </c>
      <c r="B1718" t="s">
        <v>22082</v>
      </c>
      <c r="C1718">
        <v>29</v>
      </c>
      <c r="D1718" t="s">
        <v>22083</v>
      </c>
      <c r="E1718" t="s">
        <v>177</v>
      </c>
      <c r="F1718" t="s">
        <v>14</v>
      </c>
      <c r="G1718" t="s">
        <v>62</v>
      </c>
      <c r="H1718" t="s">
        <v>23</v>
      </c>
      <c r="I1718" t="s">
        <v>63</v>
      </c>
      <c r="J1718">
        <v>7999006543</v>
      </c>
      <c r="K1718" t="s">
        <v>44</v>
      </c>
    </row>
    <row r="1719" spans="1:11" x14ac:dyDescent="0.35">
      <c r="A1719">
        <v>7940</v>
      </c>
      <c r="B1719" t="s">
        <v>22095</v>
      </c>
      <c r="C1719">
        <v>29</v>
      </c>
      <c r="D1719" t="s">
        <v>22096</v>
      </c>
      <c r="E1719" t="s">
        <v>16</v>
      </c>
      <c r="F1719" t="s">
        <v>133</v>
      </c>
      <c r="G1719" t="s">
        <v>41</v>
      </c>
      <c r="H1719" t="s">
        <v>42</v>
      </c>
      <c r="I1719" t="s">
        <v>63</v>
      </c>
      <c r="J1719" t="s">
        <v>26230</v>
      </c>
      <c r="K1719" t="s">
        <v>37</v>
      </c>
    </row>
    <row r="1720" spans="1:11" x14ac:dyDescent="0.35">
      <c r="A1720">
        <v>7959</v>
      </c>
      <c r="B1720" t="s">
        <v>22132</v>
      </c>
      <c r="C1720">
        <v>29</v>
      </c>
      <c r="D1720" t="s">
        <v>22133</v>
      </c>
      <c r="E1720" t="s">
        <v>23</v>
      </c>
      <c r="F1720" t="s">
        <v>67</v>
      </c>
      <c r="G1720" t="s">
        <v>15</v>
      </c>
      <c r="H1720" t="s">
        <v>16</v>
      </c>
      <c r="I1720" t="s">
        <v>53</v>
      </c>
      <c r="J1720" t="s">
        <v>26237</v>
      </c>
      <c r="K1720" t="s">
        <v>76</v>
      </c>
    </row>
    <row r="1721" spans="1:11" x14ac:dyDescent="0.35">
      <c r="A1721">
        <v>7961</v>
      </c>
      <c r="B1721" t="s">
        <v>22136</v>
      </c>
      <c r="C1721">
        <v>29</v>
      </c>
      <c r="D1721" t="s">
        <v>22137</v>
      </c>
      <c r="E1721" t="s">
        <v>42</v>
      </c>
      <c r="F1721" t="s">
        <v>79</v>
      </c>
      <c r="G1721" t="s">
        <v>15</v>
      </c>
      <c r="H1721" t="s">
        <v>16</v>
      </c>
      <c r="I1721" t="s">
        <v>68</v>
      </c>
      <c r="J1721" t="s">
        <v>26239</v>
      </c>
      <c r="K1721" t="s">
        <v>19</v>
      </c>
    </row>
    <row r="1722" spans="1:11" x14ac:dyDescent="0.35">
      <c r="A1722">
        <v>7963</v>
      </c>
      <c r="B1722" t="s">
        <v>645</v>
      </c>
      <c r="C1722">
        <v>29</v>
      </c>
      <c r="D1722" t="s">
        <v>22140</v>
      </c>
      <c r="E1722" t="s">
        <v>32</v>
      </c>
      <c r="F1722" t="s">
        <v>32</v>
      </c>
      <c r="G1722" t="s">
        <v>62</v>
      </c>
      <c r="H1722" t="s">
        <v>23</v>
      </c>
      <c r="I1722" t="s">
        <v>58</v>
      </c>
      <c r="J1722" t="s">
        <v>26240</v>
      </c>
      <c r="K1722" t="s">
        <v>28</v>
      </c>
    </row>
    <row r="1723" spans="1:11" x14ac:dyDescent="0.35">
      <c r="A1723">
        <v>7974</v>
      </c>
      <c r="B1723" t="s">
        <v>22160</v>
      </c>
      <c r="C1723">
        <v>29</v>
      </c>
      <c r="D1723" t="s">
        <v>22161</v>
      </c>
      <c r="E1723" t="s">
        <v>42</v>
      </c>
      <c r="F1723" t="s">
        <v>14</v>
      </c>
      <c r="G1723" t="s">
        <v>62</v>
      </c>
      <c r="H1723" t="s">
        <v>23</v>
      </c>
      <c r="I1723" t="s">
        <v>170</v>
      </c>
      <c r="J1723" t="s">
        <v>26244</v>
      </c>
      <c r="K1723" t="s">
        <v>76</v>
      </c>
    </row>
    <row r="1724" spans="1:11" x14ac:dyDescent="0.35">
      <c r="A1724">
        <v>7975</v>
      </c>
      <c r="B1724" t="s">
        <v>22162</v>
      </c>
      <c r="C1724">
        <v>29</v>
      </c>
      <c r="D1724" t="s">
        <v>22163</v>
      </c>
      <c r="E1724" t="s">
        <v>67</v>
      </c>
      <c r="F1724" t="s">
        <v>42</v>
      </c>
      <c r="G1724" t="s">
        <v>80</v>
      </c>
      <c r="H1724" t="s">
        <v>32</v>
      </c>
      <c r="I1724" t="s">
        <v>48</v>
      </c>
      <c r="J1724" t="s">
        <v>26245</v>
      </c>
      <c r="K1724" t="s">
        <v>44</v>
      </c>
    </row>
    <row r="1725" spans="1:11" x14ac:dyDescent="0.35">
      <c r="A1725">
        <v>7984</v>
      </c>
      <c r="B1725" t="s">
        <v>22180</v>
      </c>
      <c r="C1725">
        <v>29</v>
      </c>
      <c r="D1725" t="s">
        <v>22181</v>
      </c>
      <c r="E1725" t="s">
        <v>32</v>
      </c>
      <c r="F1725" t="s">
        <v>101</v>
      </c>
      <c r="G1725" t="s">
        <v>33</v>
      </c>
      <c r="H1725" t="s">
        <v>34</v>
      </c>
      <c r="I1725" t="s">
        <v>58</v>
      </c>
      <c r="J1725" t="s">
        <v>26249</v>
      </c>
      <c r="K1725" t="s">
        <v>28</v>
      </c>
    </row>
    <row r="1726" spans="1:11" x14ac:dyDescent="0.35">
      <c r="A1726">
        <v>8006</v>
      </c>
      <c r="B1726" t="s">
        <v>22222</v>
      </c>
      <c r="C1726">
        <v>29</v>
      </c>
      <c r="D1726" t="s">
        <v>22223</v>
      </c>
      <c r="E1726" t="s">
        <v>42</v>
      </c>
      <c r="F1726" t="s">
        <v>201</v>
      </c>
      <c r="G1726" t="s">
        <v>62</v>
      </c>
      <c r="H1726" t="s">
        <v>23</v>
      </c>
      <c r="I1726" t="s">
        <v>35</v>
      </c>
      <c r="J1726">
        <f>1-940-803-9765</f>
        <v>-11507</v>
      </c>
      <c r="K1726" t="s">
        <v>28</v>
      </c>
    </row>
    <row r="1727" spans="1:11" x14ac:dyDescent="0.35">
      <c r="A1727">
        <v>8011</v>
      </c>
      <c r="B1727" t="s">
        <v>22232</v>
      </c>
      <c r="C1727">
        <v>29</v>
      </c>
      <c r="D1727" t="s">
        <v>22233</v>
      </c>
      <c r="E1727" t="s">
        <v>67</v>
      </c>
      <c r="F1727" t="s">
        <v>13</v>
      </c>
      <c r="G1727" t="s">
        <v>120</v>
      </c>
      <c r="H1727" t="s">
        <v>57</v>
      </c>
      <c r="I1727" t="s">
        <v>68</v>
      </c>
      <c r="J1727" t="s">
        <v>26258</v>
      </c>
      <c r="K1727" t="s">
        <v>28</v>
      </c>
    </row>
    <row r="1728" spans="1:11" x14ac:dyDescent="0.35">
      <c r="A1728">
        <v>8047</v>
      </c>
      <c r="B1728" t="s">
        <v>22303</v>
      </c>
      <c r="C1728">
        <v>29</v>
      </c>
      <c r="D1728" t="s">
        <v>22304</v>
      </c>
      <c r="E1728" t="s">
        <v>34</v>
      </c>
      <c r="F1728" t="s">
        <v>149</v>
      </c>
      <c r="G1728" t="s">
        <v>120</v>
      </c>
      <c r="H1728" t="s">
        <v>57</v>
      </c>
      <c r="I1728" t="s">
        <v>153</v>
      </c>
      <c r="J1728" t="s">
        <v>26276</v>
      </c>
      <c r="K1728" t="s">
        <v>19</v>
      </c>
    </row>
    <row r="1729" spans="1:11" x14ac:dyDescent="0.35">
      <c r="A1729">
        <v>8060</v>
      </c>
      <c r="B1729" t="s">
        <v>20212</v>
      </c>
      <c r="C1729">
        <v>29</v>
      </c>
      <c r="D1729" t="s">
        <v>22326</v>
      </c>
      <c r="E1729" t="s">
        <v>57</v>
      </c>
      <c r="F1729" t="s">
        <v>25</v>
      </c>
      <c r="G1729" t="s">
        <v>120</v>
      </c>
      <c r="H1729" t="s">
        <v>57</v>
      </c>
      <c r="I1729" t="s">
        <v>146</v>
      </c>
      <c r="J1729" t="s">
        <v>26283</v>
      </c>
      <c r="K1729" t="s">
        <v>76</v>
      </c>
    </row>
    <row r="1730" spans="1:11" x14ac:dyDescent="0.35">
      <c r="A1730">
        <v>8062</v>
      </c>
      <c r="B1730" t="s">
        <v>22329</v>
      </c>
      <c r="C1730">
        <v>29</v>
      </c>
      <c r="D1730" t="s">
        <v>22330</v>
      </c>
      <c r="E1730" t="s">
        <v>23</v>
      </c>
      <c r="F1730" t="s">
        <v>23</v>
      </c>
      <c r="G1730" t="s">
        <v>87</v>
      </c>
      <c r="H1730" t="s">
        <v>79</v>
      </c>
      <c r="I1730" t="s">
        <v>58</v>
      </c>
      <c r="J1730" t="s">
        <v>26284</v>
      </c>
      <c r="K1730" t="s">
        <v>76</v>
      </c>
    </row>
    <row r="1731" spans="1:11" x14ac:dyDescent="0.35">
      <c r="A1731">
        <v>8068</v>
      </c>
      <c r="B1731" t="s">
        <v>22341</v>
      </c>
      <c r="C1731">
        <v>29</v>
      </c>
      <c r="D1731" t="s">
        <v>22342</v>
      </c>
      <c r="E1731" t="s">
        <v>14</v>
      </c>
      <c r="F1731" t="s">
        <v>25</v>
      </c>
      <c r="G1731" t="s">
        <v>120</v>
      </c>
      <c r="H1731" t="s">
        <v>57</v>
      </c>
      <c r="I1731" t="s">
        <v>102</v>
      </c>
      <c r="J1731" t="s">
        <v>26287</v>
      </c>
      <c r="K1731" t="s">
        <v>44</v>
      </c>
    </row>
    <row r="1732" spans="1:11" x14ac:dyDescent="0.35">
      <c r="A1732">
        <v>8082</v>
      </c>
      <c r="B1732" t="s">
        <v>22369</v>
      </c>
      <c r="C1732">
        <v>29</v>
      </c>
      <c r="D1732" t="s">
        <v>22370</v>
      </c>
      <c r="E1732" t="s">
        <v>16</v>
      </c>
      <c r="F1732" t="s">
        <v>40</v>
      </c>
      <c r="G1732" t="s">
        <v>47</v>
      </c>
      <c r="H1732" t="s">
        <v>31</v>
      </c>
      <c r="I1732" t="s">
        <v>63</v>
      </c>
      <c r="J1732" t="s">
        <v>26295</v>
      </c>
      <c r="K1732" t="s">
        <v>28</v>
      </c>
    </row>
    <row r="1733" spans="1:11" x14ac:dyDescent="0.35">
      <c r="A1733">
        <v>8103</v>
      </c>
      <c r="B1733" t="s">
        <v>22411</v>
      </c>
      <c r="C1733">
        <v>29</v>
      </c>
      <c r="D1733" t="s">
        <v>22412</v>
      </c>
      <c r="E1733" t="s">
        <v>14</v>
      </c>
      <c r="F1733" t="s">
        <v>79</v>
      </c>
      <c r="G1733" t="s">
        <v>62</v>
      </c>
      <c r="H1733" t="s">
        <v>23</v>
      </c>
      <c r="I1733" t="s">
        <v>91</v>
      </c>
      <c r="J1733" t="s">
        <v>26304</v>
      </c>
      <c r="K1733" t="s">
        <v>76</v>
      </c>
    </row>
    <row r="1734" spans="1:11" x14ac:dyDescent="0.35">
      <c r="A1734">
        <v>8105</v>
      </c>
      <c r="B1734" t="s">
        <v>22415</v>
      </c>
      <c r="C1734">
        <v>29</v>
      </c>
      <c r="D1734" t="s">
        <v>22416</v>
      </c>
      <c r="E1734" t="s">
        <v>79</v>
      </c>
      <c r="F1734" t="s">
        <v>67</v>
      </c>
      <c r="G1734" t="s">
        <v>33</v>
      </c>
      <c r="H1734" t="s">
        <v>34</v>
      </c>
      <c r="I1734" t="s">
        <v>35</v>
      </c>
      <c r="J1734">
        <f>1-763-759-3934</f>
        <v>-5455</v>
      </c>
      <c r="K1734" t="s">
        <v>44</v>
      </c>
    </row>
    <row r="1735" spans="1:11" x14ac:dyDescent="0.35">
      <c r="A1735">
        <v>8109</v>
      </c>
      <c r="B1735" t="s">
        <v>22423</v>
      </c>
      <c r="C1735">
        <v>29</v>
      </c>
      <c r="D1735" t="s">
        <v>22424</v>
      </c>
      <c r="E1735" t="s">
        <v>31</v>
      </c>
      <c r="F1735" t="s">
        <v>34</v>
      </c>
      <c r="G1735" t="s">
        <v>80</v>
      </c>
      <c r="H1735" t="s">
        <v>32</v>
      </c>
      <c r="I1735" t="s">
        <v>35</v>
      </c>
      <c r="J1735">
        <v>894191538</v>
      </c>
      <c r="K1735" t="s">
        <v>28</v>
      </c>
    </row>
    <row r="1736" spans="1:11" x14ac:dyDescent="0.35">
      <c r="A1736">
        <v>8119</v>
      </c>
      <c r="B1736" t="s">
        <v>22441</v>
      </c>
      <c r="C1736">
        <v>29</v>
      </c>
      <c r="D1736" t="s">
        <v>22442</v>
      </c>
      <c r="E1736" t="s">
        <v>42</v>
      </c>
      <c r="F1736" t="s">
        <v>23</v>
      </c>
      <c r="G1736" t="s">
        <v>41</v>
      </c>
      <c r="H1736" t="s">
        <v>42</v>
      </c>
      <c r="I1736" t="s">
        <v>146</v>
      </c>
      <c r="J1736" t="s">
        <v>26311</v>
      </c>
      <c r="K1736" t="s">
        <v>19</v>
      </c>
    </row>
    <row r="1737" spans="1:11" x14ac:dyDescent="0.35">
      <c r="A1737">
        <v>8125</v>
      </c>
      <c r="B1737" t="s">
        <v>22453</v>
      </c>
      <c r="C1737">
        <v>29</v>
      </c>
      <c r="D1737" t="s">
        <v>22454</v>
      </c>
      <c r="E1737" t="s">
        <v>40</v>
      </c>
      <c r="F1737" t="s">
        <v>31</v>
      </c>
      <c r="G1737" t="s">
        <v>33</v>
      </c>
      <c r="H1737" t="s">
        <v>34</v>
      </c>
      <c r="I1737" t="s">
        <v>146</v>
      </c>
      <c r="J1737">
        <v>2994019500</v>
      </c>
      <c r="K1737" t="s">
        <v>76</v>
      </c>
    </row>
    <row r="1738" spans="1:11" x14ac:dyDescent="0.35">
      <c r="A1738">
        <v>8148</v>
      </c>
      <c r="B1738" t="s">
        <v>22498</v>
      </c>
      <c r="C1738">
        <v>29</v>
      </c>
      <c r="D1738" t="s">
        <v>22499</v>
      </c>
      <c r="E1738" t="s">
        <v>23</v>
      </c>
      <c r="F1738" t="s">
        <v>34</v>
      </c>
      <c r="G1738" t="s">
        <v>52</v>
      </c>
      <c r="H1738" t="s">
        <v>13</v>
      </c>
      <c r="I1738" t="s">
        <v>170</v>
      </c>
      <c r="J1738" t="s">
        <v>26324</v>
      </c>
      <c r="K1738" t="s">
        <v>76</v>
      </c>
    </row>
    <row r="1739" spans="1:11" x14ac:dyDescent="0.35">
      <c r="A1739">
        <v>8155</v>
      </c>
      <c r="B1739" t="s">
        <v>22512</v>
      </c>
      <c r="C1739">
        <v>29</v>
      </c>
      <c r="D1739" t="s">
        <v>22513</v>
      </c>
      <c r="E1739" t="s">
        <v>169</v>
      </c>
      <c r="F1739" t="s">
        <v>201</v>
      </c>
      <c r="G1739" t="s">
        <v>62</v>
      </c>
      <c r="H1739" t="s">
        <v>23</v>
      </c>
      <c r="I1739" t="s">
        <v>35</v>
      </c>
      <c r="J1739" t="s">
        <v>26326</v>
      </c>
      <c r="K1739" t="s">
        <v>28</v>
      </c>
    </row>
    <row r="1740" spans="1:11" x14ac:dyDescent="0.35">
      <c r="A1740">
        <v>8156</v>
      </c>
      <c r="B1740" t="s">
        <v>22514</v>
      </c>
      <c r="C1740">
        <v>29</v>
      </c>
      <c r="D1740" t="s">
        <v>22515</v>
      </c>
      <c r="E1740" t="s">
        <v>201</v>
      </c>
      <c r="F1740" t="s">
        <v>169</v>
      </c>
      <c r="G1740" t="s">
        <v>24</v>
      </c>
      <c r="H1740" t="s">
        <v>25</v>
      </c>
      <c r="I1740" t="s">
        <v>102</v>
      </c>
      <c r="J1740" t="s">
        <v>26327</v>
      </c>
      <c r="K1740" t="s">
        <v>37</v>
      </c>
    </row>
    <row r="1741" spans="1:11" x14ac:dyDescent="0.35">
      <c r="A1741">
        <v>8162</v>
      </c>
      <c r="B1741" t="s">
        <v>22526</v>
      </c>
      <c r="C1741">
        <v>29</v>
      </c>
      <c r="D1741" t="s">
        <v>22527</v>
      </c>
      <c r="E1741" t="s">
        <v>177</v>
      </c>
      <c r="F1741" t="s">
        <v>57</v>
      </c>
      <c r="G1741" t="s">
        <v>87</v>
      </c>
      <c r="H1741" t="s">
        <v>79</v>
      </c>
      <c r="I1741" t="s">
        <v>146</v>
      </c>
      <c r="J1741" t="s">
        <v>26331</v>
      </c>
      <c r="K1741" t="s">
        <v>19</v>
      </c>
    </row>
    <row r="1742" spans="1:11" x14ac:dyDescent="0.35">
      <c r="A1742">
        <v>8163</v>
      </c>
      <c r="B1742" t="s">
        <v>22528</v>
      </c>
      <c r="C1742">
        <v>29</v>
      </c>
      <c r="D1742" t="s">
        <v>22529</v>
      </c>
      <c r="E1742" t="s">
        <v>31</v>
      </c>
      <c r="F1742" t="s">
        <v>34</v>
      </c>
      <c r="G1742" t="s">
        <v>33</v>
      </c>
      <c r="H1742" t="s">
        <v>34</v>
      </c>
      <c r="I1742" t="s">
        <v>88</v>
      </c>
      <c r="J1742" t="s">
        <v>26332</v>
      </c>
      <c r="K1742" t="s">
        <v>19</v>
      </c>
    </row>
    <row r="1743" spans="1:11" x14ac:dyDescent="0.35">
      <c r="A1743">
        <v>8172</v>
      </c>
      <c r="B1743" t="s">
        <v>22543</v>
      </c>
      <c r="C1743">
        <v>29</v>
      </c>
      <c r="D1743" t="s">
        <v>22544</v>
      </c>
      <c r="E1743" t="s">
        <v>149</v>
      </c>
      <c r="F1743" t="s">
        <v>79</v>
      </c>
      <c r="G1743" t="s">
        <v>24</v>
      </c>
      <c r="H1743" t="s">
        <v>25</v>
      </c>
      <c r="I1743" t="s">
        <v>91</v>
      </c>
      <c r="J1743" t="s">
        <v>26337</v>
      </c>
      <c r="K1743" t="s">
        <v>44</v>
      </c>
    </row>
    <row r="1744" spans="1:11" x14ac:dyDescent="0.35">
      <c r="A1744">
        <v>8174</v>
      </c>
      <c r="B1744" t="s">
        <v>22547</v>
      </c>
      <c r="C1744">
        <v>29</v>
      </c>
      <c r="D1744" t="s">
        <v>22548</v>
      </c>
      <c r="E1744" t="s">
        <v>79</v>
      </c>
      <c r="F1744" t="s">
        <v>169</v>
      </c>
      <c r="G1744" t="s">
        <v>87</v>
      </c>
      <c r="H1744" t="s">
        <v>79</v>
      </c>
      <c r="I1744" t="s">
        <v>26</v>
      </c>
      <c r="J1744" t="s">
        <v>26339</v>
      </c>
      <c r="K1744" t="s">
        <v>19</v>
      </c>
    </row>
    <row r="1745" spans="1:11" x14ac:dyDescent="0.35">
      <c r="A1745">
        <v>8178</v>
      </c>
      <c r="B1745" t="s">
        <v>22554</v>
      </c>
      <c r="C1745">
        <v>29</v>
      </c>
      <c r="D1745" t="s">
        <v>22555</v>
      </c>
      <c r="E1745" t="s">
        <v>149</v>
      </c>
      <c r="F1745" t="s">
        <v>67</v>
      </c>
      <c r="G1745" t="s">
        <v>33</v>
      </c>
      <c r="H1745" t="s">
        <v>34</v>
      </c>
      <c r="I1745" t="s">
        <v>17</v>
      </c>
      <c r="J1745">
        <f>1-878-663-7596</f>
        <v>-9136</v>
      </c>
      <c r="K1745" t="s">
        <v>76</v>
      </c>
    </row>
    <row r="1746" spans="1:11" x14ac:dyDescent="0.35">
      <c r="A1746">
        <v>8181</v>
      </c>
      <c r="B1746" t="s">
        <v>22560</v>
      </c>
      <c r="C1746">
        <v>29</v>
      </c>
      <c r="D1746" t="s">
        <v>22561</v>
      </c>
      <c r="E1746" t="s">
        <v>23</v>
      </c>
      <c r="F1746" t="s">
        <v>201</v>
      </c>
      <c r="G1746" t="s">
        <v>62</v>
      </c>
      <c r="H1746" t="s">
        <v>23</v>
      </c>
      <c r="I1746" t="s">
        <v>35</v>
      </c>
      <c r="J1746" t="s">
        <v>26340</v>
      </c>
      <c r="K1746" t="s">
        <v>76</v>
      </c>
    </row>
    <row r="1747" spans="1:11" x14ac:dyDescent="0.35">
      <c r="A1747">
        <v>8186</v>
      </c>
      <c r="B1747" t="s">
        <v>22570</v>
      </c>
      <c r="C1747">
        <v>29</v>
      </c>
      <c r="D1747" t="s">
        <v>22571</v>
      </c>
      <c r="E1747" t="s">
        <v>23</v>
      </c>
      <c r="F1747" t="s">
        <v>13</v>
      </c>
      <c r="G1747" t="s">
        <v>120</v>
      </c>
      <c r="H1747" t="s">
        <v>57</v>
      </c>
      <c r="I1747" t="s">
        <v>35</v>
      </c>
      <c r="J1747" t="s">
        <v>26341</v>
      </c>
      <c r="K1747" t="s">
        <v>37</v>
      </c>
    </row>
    <row r="1748" spans="1:11" x14ac:dyDescent="0.35">
      <c r="A1748">
        <v>8187</v>
      </c>
      <c r="B1748" t="s">
        <v>22572</v>
      </c>
      <c r="C1748">
        <v>29</v>
      </c>
      <c r="D1748" t="s">
        <v>22573</v>
      </c>
      <c r="E1748" t="s">
        <v>25</v>
      </c>
      <c r="F1748" t="s">
        <v>22</v>
      </c>
      <c r="G1748" t="s">
        <v>87</v>
      </c>
      <c r="H1748" t="s">
        <v>79</v>
      </c>
      <c r="I1748" t="s">
        <v>48</v>
      </c>
      <c r="J1748" t="s">
        <v>26342</v>
      </c>
      <c r="K1748" t="s">
        <v>44</v>
      </c>
    </row>
    <row r="1749" spans="1:11" x14ac:dyDescent="0.35">
      <c r="A1749">
        <v>8189</v>
      </c>
      <c r="B1749" t="s">
        <v>22576</v>
      </c>
      <c r="C1749">
        <v>29</v>
      </c>
      <c r="D1749" t="s">
        <v>22577</v>
      </c>
      <c r="E1749" t="s">
        <v>201</v>
      </c>
      <c r="F1749" t="s">
        <v>79</v>
      </c>
      <c r="G1749" t="s">
        <v>41</v>
      </c>
      <c r="H1749" t="s">
        <v>42</v>
      </c>
      <c r="I1749" t="s">
        <v>88</v>
      </c>
      <c r="J1749" t="s">
        <v>26343</v>
      </c>
      <c r="K1749" t="s">
        <v>28</v>
      </c>
    </row>
    <row r="1750" spans="1:11" x14ac:dyDescent="0.35">
      <c r="A1750">
        <v>8201</v>
      </c>
      <c r="B1750" t="s">
        <v>22600</v>
      </c>
      <c r="C1750">
        <v>29</v>
      </c>
      <c r="D1750" t="s">
        <v>22601</v>
      </c>
      <c r="E1750" t="s">
        <v>101</v>
      </c>
      <c r="F1750" t="s">
        <v>34</v>
      </c>
      <c r="G1750" t="s">
        <v>62</v>
      </c>
      <c r="H1750" t="s">
        <v>23</v>
      </c>
      <c r="I1750" t="s">
        <v>146</v>
      </c>
      <c r="J1750" t="s">
        <v>26348</v>
      </c>
      <c r="K1750" t="s">
        <v>19</v>
      </c>
    </row>
    <row r="1751" spans="1:11" x14ac:dyDescent="0.35">
      <c r="A1751">
        <v>8220</v>
      </c>
      <c r="B1751" t="s">
        <v>22636</v>
      </c>
      <c r="C1751">
        <v>29</v>
      </c>
      <c r="D1751" t="s">
        <v>22637</v>
      </c>
      <c r="E1751" t="s">
        <v>34</v>
      </c>
      <c r="F1751" t="s">
        <v>25</v>
      </c>
      <c r="G1751" t="s">
        <v>15</v>
      </c>
      <c r="H1751" t="s">
        <v>16</v>
      </c>
      <c r="I1751" t="s">
        <v>48</v>
      </c>
      <c r="J1751" t="s">
        <v>26351</v>
      </c>
      <c r="K1751" t="s">
        <v>19</v>
      </c>
    </row>
    <row r="1752" spans="1:11" x14ac:dyDescent="0.35">
      <c r="A1752">
        <v>8235</v>
      </c>
      <c r="B1752" t="s">
        <v>22665</v>
      </c>
      <c r="C1752">
        <v>29</v>
      </c>
      <c r="D1752" t="s">
        <v>22666</v>
      </c>
      <c r="E1752" t="s">
        <v>25</v>
      </c>
      <c r="F1752" t="s">
        <v>57</v>
      </c>
      <c r="G1752" t="s">
        <v>33</v>
      </c>
      <c r="H1752" t="s">
        <v>34</v>
      </c>
      <c r="I1752" t="s">
        <v>53</v>
      </c>
      <c r="J1752" t="s">
        <v>26356</v>
      </c>
      <c r="K1752" t="s">
        <v>28</v>
      </c>
    </row>
    <row r="1753" spans="1:11" x14ac:dyDescent="0.35">
      <c r="A1753">
        <v>8237</v>
      </c>
      <c r="B1753" t="s">
        <v>22669</v>
      </c>
      <c r="C1753">
        <v>29</v>
      </c>
      <c r="D1753" t="s">
        <v>22670</v>
      </c>
      <c r="E1753" t="s">
        <v>177</v>
      </c>
      <c r="F1753" t="s">
        <v>16</v>
      </c>
      <c r="G1753" t="s">
        <v>62</v>
      </c>
      <c r="H1753" t="s">
        <v>23</v>
      </c>
      <c r="I1753" t="s">
        <v>88</v>
      </c>
      <c r="J1753" t="s">
        <v>26357</v>
      </c>
      <c r="K1753" t="s">
        <v>37</v>
      </c>
    </row>
    <row r="1754" spans="1:11" x14ac:dyDescent="0.35">
      <c r="A1754">
        <v>8239</v>
      </c>
      <c r="B1754" t="s">
        <v>22673</v>
      </c>
      <c r="C1754">
        <v>29</v>
      </c>
      <c r="D1754" t="s">
        <v>22674</v>
      </c>
      <c r="E1754" t="s">
        <v>40</v>
      </c>
      <c r="F1754" t="s">
        <v>42</v>
      </c>
      <c r="G1754" t="s">
        <v>120</v>
      </c>
      <c r="H1754" t="s">
        <v>57</v>
      </c>
      <c r="I1754" t="s">
        <v>170</v>
      </c>
      <c r="J1754" t="s">
        <v>26358</v>
      </c>
      <c r="K1754" t="s">
        <v>28</v>
      </c>
    </row>
    <row r="1755" spans="1:11" x14ac:dyDescent="0.35">
      <c r="A1755">
        <v>8248</v>
      </c>
      <c r="B1755" t="s">
        <v>22691</v>
      </c>
      <c r="C1755">
        <v>29</v>
      </c>
      <c r="D1755" t="s">
        <v>22692</v>
      </c>
      <c r="E1755" t="s">
        <v>25</v>
      </c>
      <c r="F1755" t="s">
        <v>201</v>
      </c>
      <c r="G1755" t="s">
        <v>33</v>
      </c>
      <c r="H1755" t="s">
        <v>34</v>
      </c>
      <c r="I1755" t="s">
        <v>68</v>
      </c>
      <c r="J1755" t="s">
        <v>26363</v>
      </c>
      <c r="K1755" t="s">
        <v>19</v>
      </c>
    </row>
    <row r="1756" spans="1:11" x14ac:dyDescent="0.35">
      <c r="A1756">
        <v>8250</v>
      </c>
      <c r="B1756" t="s">
        <v>22695</v>
      </c>
      <c r="C1756">
        <v>29</v>
      </c>
      <c r="D1756" t="s">
        <v>22696</v>
      </c>
      <c r="E1756" t="s">
        <v>16</v>
      </c>
      <c r="F1756" t="s">
        <v>34</v>
      </c>
      <c r="G1756" t="s">
        <v>62</v>
      </c>
      <c r="H1756" t="s">
        <v>23</v>
      </c>
      <c r="I1756" t="s">
        <v>58</v>
      </c>
      <c r="J1756" t="s">
        <v>26365</v>
      </c>
      <c r="K1756" t="s">
        <v>44</v>
      </c>
    </row>
    <row r="1757" spans="1:11" x14ac:dyDescent="0.35">
      <c r="A1757">
        <v>8252</v>
      </c>
      <c r="B1757" t="s">
        <v>22699</v>
      </c>
      <c r="C1757">
        <v>29</v>
      </c>
      <c r="D1757" t="s">
        <v>22700</v>
      </c>
      <c r="E1757" t="s">
        <v>25</v>
      </c>
      <c r="F1757" t="s">
        <v>149</v>
      </c>
      <c r="G1757" t="s">
        <v>15</v>
      </c>
      <c r="H1757" t="s">
        <v>16</v>
      </c>
      <c r="I1757" t="s">
        <v>48</v>
      </c>
      <c r="J1757" t="s">
        <v>26366</v>
      </c>
      <c r="K1757" t="s">
        <v>76</v>
      </c>
    </row>
    <row r="1758" spans="1:11" x14ac:dyDescent="0.35">
      <c r="A1758">
        <v>8277</v>
      </c>
      <c r="B1758" t="s">
        <v>22748</v>
      </c>
      <c r="C1758">
        <v>29</v>
      </c>
      <c r="D1758" t="s">
        <v>22749</v>
      </c>
      <c r="E1758" t="s">
        <v>42</v>
      </c>
      <c r="F1758" t="s">
        <v>22</v>
      </c>
      <c r="G1758" t="s">
        <v>80</v>
      </c>
      <c r="H1758" t="s">
        <v>32</v>
      </c>
      <c r="I1758" t="s">
        <v>153</v>
      </c>
      <c r="J1758" t="s">
        <v>26378</v>
      </c>
      <c r="K1758" t="s">
        <v>28</v>
      </c>
    </row>
    <row r="1759" spans="1:11" x14ac:dyDescent="0.35">
      <c r="A1759">
        <v>8286</v>
      </c>
      <c r="B1759" t="s">
        <v>22765</v>
      </c>
      <c r="C1759">
        <v>29</v>
      </c>
      <c r="D1759" t="s">
        <v>22766</v>
      </c>
      <c r="E1759" t="s">
        <v>42</v>
      </c>
      <c r="F1759" t="s">
        <v>40</v>
      </c>
      <c r="G1759" t="s">
        <v>33</v>
      </c>
      <c r="H1759" t="s">
        <v>34</v>
      </c>
      <c r="I1759" t="s">
        <v>146</v>
      </c>
      <c r="J1759" t="s">
        <v>26383</v>
      </c>
      <c r="K1759" t="s">
        <v>76</v>
      </c>
    </row>
    <row r="1760" spans="1:11" x14ac:dyDescent="0.35">
      <c r="A1760">
        <v>8302</v>
      </c>
      <c r="B1760" t="s">
        <v>22796</v>
      </c>
      <c r="C1760">
        <v>29</v>
      </c>
      <c r="D1760" t="s">
        <v>22797</v>
      </c>
      <c r="E1760" t="s">
        <v>169</v>
      </c>
      <c r="F1760" t="s">
        <v>40</v>
      </c>
      <c r="G1760" t="s">
        <v>80</v>
      </c>
      <c r="H1760" t="s">
        <v>32</v>
      </c>
      <c r="I1760" t="s">
        <v>116</v>
      </c>
      <c r="J1760" t="s">
        <v>26387</v>
      </c>
      <c r="K1760" t="s">
        <v>19</v>
      </c>
    </row>
    <row r="1761" spans="1:11" x14ac:dyDescent="0.35">
      <c r="A1761">
        <v>8303</v>
      </c>
      <c r="B1761" t="s">
        <v>22798</v>
      </c>
      <c r="C1761">
        <v>29</v>
      </c>
      <c r="D1761" t="s">
        <v>22799</v>
      </c>
      <c r="E1761" t="s">
        <v>57</v>
      </c>
      <c r="F1761" t="s">
        <v>101</v>
      </c>
      <c r="G1761" t="s">
        <v>47</v>
      </c>
      <c r="H1761" t="s">
        <v>31</v>
      </c>
      <c r="I1761" t="s">
        <v>26</v>
      </c>
      <c r="J1761">
        <v>4323065575</v>
      </c>
      <c r="K1761" t="s">
        <v>76</v>
      </c>
    </row>
    <row r="1762" spans="1:11" x14ac:dyDescent="0.35">
      <c r="A1762">
        <v>8305</v>
      </c>
      <c r="B1762" t="s">
        <v>22802</v>
      </c>
      <c r="C1762">
        <v>29</v>
      </c>
      <c r="D1762" t="s">
        <v>22803</v>
      </c>
      <c r="E1762" t="s">
        <v>22</v>
      </c>
      <c r="F1762" t="s">
        <v>13</v>
      </c>
      <c r="G1762" t="s">
        <v>15</v>
      </c>
      <c r="H1762" t="s">
        <v>16</v>
      </c>
      <c r="I1762" t="s">
        <v>48</v>
      </c>
      <c r="J1762" t="s">
        <v>26388</v>
      </c>
      <c r="K1762" t="s">
        <v>28</v>
      </c>
    </row>
    <row r="1763" spans="1:11" x14ac:dyDescent="0.35">
      <c r="A1763">
        <v>8313</v>
      </c>
      <c r="B1763" t="s">
        <v>22818</v>
      </c>
      <c r="C1763">
        <v>29</v>
      </c>
      <c r="D1763" t="s">
        <v>22819</v>
      </c>
      <c r="E1763" t="s">
        <v>177</v>
      </c>
      <c r="F1763" t="s">
        <v>42</v>
      </c>
      <c r="G1763" t="s">
        <v>33</v>
      </c>
      <c r="H1763" t="s">
        <v>34</v>
      </c>
      <c r="I1763" t="s">
        <v>153</v>
      </c>
      <c r="J1763" t="s">
        <v>26392</v>
      </c>
      <c r="K1763" t="s">
        <v>76</v>
      </c>
    </row>
    <row r="1764" spans="1:11" x14ac:dyDescent="0.35">
      <c r="A1764">
        <v>8316</v>
      </c>
      <c r="B1764" t="s">
        <v>16250</v>
      </c>
      <c r="C1764">
        <v>29</v>
      </c>
      <c r="D1764" t="s">
        <v>22822</v>
      </c>
      <c r="E1764" t="s">
        <v>34</v>
      </c>
      <c r="F1764" t="s">
        <v>13</v>
      </c>
      <c r="G1764" t="s">
        <v>15</v>
      </c>
      <c r="H1764" t="s">
        <v>16</v>
      </c>
      <c r="I1764" t="s">
        <v>91</v>
      </c>
      <c r="J1764" t="s">
        <v>26393</v>
      </c>
      <c r="K1764" t="s">
        <v>76</v>
      </c>
    </row>
    <row r="1765" spans="1:11" x14ac:dyDescent="0.35">
      <c r="A1765">
        <v>8334</v>
      </c>
      <c r="B1765" t="s">
        <v>22856</v>
      </c>
      <c r="C1765">
        <v>29</v>
      </c>
      <c r="D1765" t="s">
        <v>22857</v>
      </c>
      <c r="E1765" t="s">
        <v>25</v>
      </c>
      <c r="F1765" t="s">
        <v>57</v>
      </c>
      <c r="G1765" t="s">
        <v>62</v>
      </c>
      <c r="H1765" t="s">
        <v>23</v>
      </c>
      <c r="I1765" t="s">
        <v>116</v>
      </c>
      <c r="J1765" t="s">
        <v>26400</v>
      </c>
      <c r="K1765" t="s">
        <v>44</v>
      </c>
    </row>
    <row r="1766" spans="1:11" x14ac:dyDescent="0.35">
      <c r="A1766">
        <v>8335</v>
      </c>
      <c r="B1766" t="s">
        <v>22858</v>
      </c>
      <c r="C1766">
        <v>29</v>
      </c>
      <c r="D1766" t="s">
        <v>22859</v>
      </c>
      <c r="E1766" t="s">
        <v>67</v>
      </c>
      <c r="F1766" t="s">
        <v>31</v>
      </c>
      <c r="G1766" t="s">
        <v>52</v>
      </c>
      <c r="H1766" t="s">
        <v>13</v>
      </c>
      <c r="I1766" t="s">
        <v>53</v>
      </c>
      <c r="J1766" t="s">
        <v>26401</v>
      </c>
      <c r="K1766" t="s">
        <v>19</v>
      </c>
    </row>
    <row r="1767" spans="1:11" x14ac:dyDescent="0.35">
      <c r="A1767">
        <v>8353</v>
      </c>
      <c r="B1767" t="s">
        <v>22894</v>
      </c>
      <c r="C1767">
        <v>29</v>
      </c>
      <c r="D1767" t="s">
        <v>22895</v>
      </c>
      <c r="E1767" t="s">
        <v>177</v>
      </c>
      <c r="F1767" t="s">
        <v>25</v>
      </c>
      <c r="G1767" t="s">
        <v>15</v>
      </c>
      <c r="H1767" t="s">
        <v>16</v>
      </c>
      <c r="I1767" t="s">
        <v>153</v>
      </c>
      <c r="J1767" t="s">
        <v>26408</v>
      </c>
      <c r="K1767" t="s">
        <v>76</v>
      </c>
    </row>
    <row r="1768" spans="1:11" x14ac:dyDescent="0.35">
      <c r="A1768">
        <v>8374</v>
      </c>
      <c r="B1768" t="s">
        <v>22934</v>
      </c>
      <c r="C1768">
        <v>29</v>
      </c>
      <c r="D1768" t="s">
        <v>22935</v>
      </c>
      <c r="E1768" t="s">
        <v>201</v>
      </c>
      <c r="F1768" t="s">
        <v>177</v>
      </c>
      <c r="G1768" t="s">
        <v>52</v>
      </c>
      <c r="H1768" t="s">
        <v>13</v>
      </c>
      <c r="I1768" t="s">
        <v>153</v>
      </c>
      <c r="J1768" t="s">
        <v>26415</v>
      </c>
      <c r="K1768" t="s">
        <v>44</v>
      </c>
    </row>
    <row r="1769" spans="1:11" x14ac:dyDescent="0.35">
      <c r="A1769">
        <v>8385</v>
      </c>
      <c r="B1769" t="s">
        <v>22954</v>
      </c>
      <c r="C1769">
        <v>29</v>
      </c>
      <c r="D1769" t="s">
        <v>22955</v>
      </c>
      <c r="E1769" t="s">
        <v>201</v>
      </c>
      <c r="F1769" t="s">
        <v>79</v>
      </c>
      <c r="G1769" t="s">
        <v>24</v>
      </c>
      <c r="H1769" t="s">
        <v>25</v>
      </c>
      <c r="I1769" t="s">
        <v>170</v>
      </c>
      <c r="J1769" t="s">
        <v>26419</v>
      </c>
      <c r="K1769" t="s">
        <v>44</v>
      </c>
    </row>
    <row r="1770" spans="1:11" x14ac:dyDescent="0.35">
      <c r="A1770">
        <v>8391</v>
      </c>
      <c r="B1770" t="s">
        <v>22966</v>
      </c>
      <c r="C1770">
        <v>29</v>
      </c>
      <c r="D1770" t="s">
        <v>22967</v>
      </c>
      <c r="E1770" t="s">
        <v>201</v>
      </c>
      <c r="F1770" t="s">
        <v>42</v>
      </c>
      <c r="G1770" t="s">
        <v>33</v>
      </c>
      <c r="H1770" t="s">
        <v>34</v>
      </c>
      <c r="I1770" t="s">
        <v>17</v>
      </c>
      <c r="J1770" t="s">
        <v>26422</v>
      </c>
      <c r="K1770" t="s">
        <v>44</v>
      </c>
    </row>
    <row r="1771" spans="1:11" x14ac:dyDescent="0.35">
      <c r="A1771">
        <v>8395</v>
      </c>
      <c r="B1771" t="s">
        <v>22974</v>
      </c>
      <c r="C1771">
        <v>29</v>
      </c>
      <c r="D1771" t="s">
        <v>22975</v>
      </c>
      <c r="E1771" t="s">
        <v>32</v>
      </c>
      <c r="F1771" t="s">
        <v>201</v>
      </c>
      <c r="G1771" t="s">
        <v>41</v>
      </c>
      <c r="H1771" t="s">
        <v>42</v>
      </c>
      <c r="I1771" t="s">
        <v>53</v>
      </c>
      <c r="J1771">
        <f>1-546-445-3826</f>
        <v>-4816</v>
      </c>
      <c r="K1771" t="s">
        <v>28</v>
      </c>
    </row>
    <row r="1772" spans="1:11" x14ac:dyDescent="0.35">
      <c r="A1772">
        <v>8414</v>
      </c>
      <c r="B1772" t="s">
        <v>23011</v>
      </c>
      <c r="C1772">
        <v>29</v>
      </c>
      <c r="D1772" t="s">
        <v>23012</v>
      </c>
      <c r="E1772" t="s">
        <v>32</v>
      </c>
      <c r="F1772" t="s">
        <v>101</v>
      </c>
      <c r="G1772" t="s">
        <v>15</v>
      </c>
      <c r="H1772" t="s">
        <v>16</v>
      </c>
      <c r="I1772" t="s">
        <v>26</v>
      </c>
      <c r="J1772" t="s">
        <v>26429</v>
      </c>
      <c r="K1772" t="s">
        <v>44</v>
      </c>
    </row>
    <row r="1773" spans="1:11" x14ac:dyDescent="0.35">
      <c r="A1773">
        <v>8416</v>
      </c>
      <c r="B1773" t="s">
        <v>8057</v>
      </c>
      <c r="C1773">
        <v>29</v>
      </c>
      <c r="D1773" t="s">
        <v>23015</v>
      </c>
      <c r="E1773" t="s">
        <v>23</v>
      </c>
      <c r="F1773" t="s">
        <v>133</v>
      </c>
      <c r="G1773" t="s">
        <v>41</v>
      </c>
      <c r="H1773" t="s">
        <v>42</v>
      </c>
      <c r="I1773" t="s">
        <v>116</v>
      </c>
      <c r="J1773" t="s">
        <v>26431</v>
      </c>
      <c r="K1773" t="s">
        <v>76</v>
      </c>
    </row>
    <row r="1774" spans="1:11" x14ac:dyDescent="0.35">
      <c r="A1774">
        <v>8426</v>
      </c>
      <c r="B1774" t="s">
        <v>19858</v>
      </c>
      <c r="C1774">
        <v>29</v>
      </c>
      <c r="D1774" t="s">
        <v>23033</v>
      </c>
      <c r="E1774" t="s">
        <v>22</v>
      </c>
      <c r="F1774" t="s">
        <v>201</v>
      </c>
      <c r="G1774" t="s">
        <v>24</v>
      </c>
      <c r="H1774" t="s">
        <v>25</v>
      </c>
      <c r="I1774" t="s">
        <v>48</v>
      </c>
      <c r="J1774" t="s">
        <v>26436</v>
      </c>
      <c r="K1774" t="s">
        <v>19</v>
      </c>
    </row>
    <row r="1775" spans="1:11" x14ac:dyDescent="0.35">
      <c r="A1775">
        <v>8429</v>
      </c>
      <c r="B1775" t="s">
        <v>23038</v>
      </c>
      <c r="C1775">
        <v>29</v>
      </c>
      <c r="D1775" t="s">
        <v>23039</v>
      </c>
      <c r="E1775" t="s">
        <v>34</v>
      </c>
      <c r="F1775" t="s">
        <v>177</v>
      </c>
      <c r="G1775" t="s">
        <v>24</v>
      </c>
      <c r="H1775" t="s">
        <v>25</v>
      </c>
      <c r="I1775" t="s">
        <v>53</v>
      </c>
      <c r="J1775" t="s">
        <v>26437</v>
      </c>
      <c r="K1775" t="s">
        <v>37</v>
      </c>
    </row>
    <row r="1776" spans="1:11" x14ac:dyDescent="0.35">
      <c r="A1776">
        <v>8457</v>
      </c>
      <c r="B1776" t="s">
        <v>23090</v>
      </c>
      <c r="C1776">
        <v>29</v>
      </c>
      <c r="D1776" t="s">
        <v>23091</v>
      </c>
      <c r="E1776" t="s">
        <v>149</v>
      </c>
      <c r="F1776" t="s">
        <v>34</v>
      </c>
      <c r="G1776" t="s">
        <v>87</v>
      </c>
      <c r="H1776" t="s">
        <v>79</v>
      </c>
      <c r="I1776" t="s">
        <v>26</v>
      </c>
      <c r="J1776" t="s">
        <v>26446</v>
      </c>
      <c r="K1776" t="s">
        <v>19</v>
      </c>
    </row>
    <row r="1777" spans="1:11" x14ac:dyDescent="0.35">
      <c r="A1777">
        <v>8460</v>
      </c>
      <c r="B1777" t="s">
        <v>23096</v>
      </c>
      <c r="C1777">
        <v>29</v>
      </c>
      <c r="D1777" t="s">
        <v>23097</v>
      </c>
      <c r="E1777" t="s">
        <v>14</v>
      </c>
      <c r="F1777" t="s">
        <v>149</v>
      </c>
      <c r="G1777" t="s">
        <v>24</v>
      </c>
      <c r="H1777" t="s">
        <v>25</v>
      </c>
      <c r="I1777" t="s">
        <v>91</v>
      </c>
      <c r="J1777" t="s">
        <v>26448</v>
      </c>
      <c r="K1777" t="s">
        <v>28</v>
      </c>
    </row>
    <row r="1778" spans="1:11" x14ac:dyDescent="0.35">
      <c r="A1778">
        <v>8468</v>
      </c>
      <c r="B1778" t="s">
        <v>23110</v>
      </c>
      <c r="C1778">
        <v>29</v>
      </c>
      <c r="D1778" t="s">
        <v>23111</v>
      </c>
      <c r="E1778" t="s">
        <v>57</v>
      </c>
      <c r="F1778" t="s">
        <v>32</v>
      </c>
      <c r="G1778" t="s">
        <v>80</v>
      </c>
      <c r="H1778" t="s">
        <v>32</v>
      </c>
      <c r="I1778" t="s">
        <v>63</v>
      </c>
      <c r="J1778" t="s">
        <v>26451</v>
      </c>
      <c r="K1778" t="s">
        <v>37</v>
      </c>
    </row>
    <row r="1779" spans="1:11" x14ac:dyDescent="0.35">
      <c r="A1779">
        <v>8503</v>
      </c>
      <c r="B1779" t="s">
        <v>23175</v>
      </c>
      <c r="C1779">
        <v>29</v>
      </c>
      <c r="D1779" t="s">
        <v>23176</v>
      </c>
      <c r="E1779" t="s">
        <v>42</v>
      </c>
      <c r="F1779" t="s">
        <v>34</v>
      </c>
      <c r="G1779" t="s">
        <v>120</v>
      </c>
      <c r="H1779" t="s">
        <v>57</v>
      </c>
      <c r="I1779" t="s">
        <v>88</v>
      </c>
      <c r="J1779" t="s">
        <v>26465</v>
      </c>
      <c r="K1779" t="s">
        <v>19</v>
      </c>
    </row>
    <row r="1780" spans="1:11" x14ac:dyDescent="0.35">
      <c r="A1780">
        <v>8505</v>
      </c>
      <c r="B1780" t="s">
        <v>3212</v>
      </c>
      <c r="C1780">
        <v>29</v>
      </c>
      <c r="D1780" t="s">
        <v>23179</v>
      </c>
      <c r="E1780" t="s">
        <v>133</v>
      </c>
      <c r="F1780" t="s">
        <v>34</v>
      </c>
      <c r="G1780" t="s">
        <v>52</v>
      </c>
      <c r="H1780" t="s">
        <v>13</v>
      </c>
      <c r="I1780" t="s">
        <v>88</v>
      </c>
      <c r="J1780" t="s">
        <v>26466</v>
      </c>
      <c r="K1780" t="s">
        <v>28</v>
      </c>
    </row>
    <row r="1781" spans="1:11" x14ac:dyDescent="0.35">
      <c r="A1781">
        <v>8510</v>
      </c>
      <c r="B1781" t="s">
        <v>23188</v>
      </c>
      <c r="C1781">
        <v>29</v>
      </c>
      <c r="D1781" t="s">
        <v>23189</v>
      </c>
      <c r="E1781" t="s">
        <v>133</v>
      </c>
      <c r="F1781" t="s">
        <v>16</v>
      </c>
      <c r="G1781" t="s">
        <v>15</v>
      </c>
      <c r="H1781" t="s">
        <v>16</v>
      </c>
      <c r="I1781" t="s">
        <v>116</v>
      </c>
      <c r="J1781" t="s">
        <v>26468</v>
      </c>
      <c r="K1781" t="s">
        <v>19</v>
      </c>
    </row>
    <row r="1782" spans="1:11" x14ac:dyDescent="0.35">
      <c r="A1782">
        <v>8518</v>
      </c>
      <c r="B1782" t="s">
        <v>23203</v>
      </c>
      <c r="C1782">
        <v>29</v>
      </c>
      <c r="D1782" t="s">
        <v>23204</v>
      </c>
      <c r="E1782" t="s">
        <v>79</v>
      </c>
      <c r="F1782" t="s">
        <v>149</v>
      </c>
      <c r="G1782" t="s">
        <v>24</v>
      </c>
      <c r="H1782" t="s">
        <v>25</v>
      </c>
      <c r="I1782" t="s">
        <v>91</v>
      </c>
      <c r="J1782" t="s">
        <v>26474</v>
      </c>
      <c r="K1782" t="s">
        <v>44</v>
      </c>
    </row>
    <row r="1783" spans="1:11" x14ac:dyDescent="0.35">
      <c r="A1783">
        <v>8525</v>
      </c>
      <c r="B1783" t="s">
        <v>23215</v>
      </c>
      <c r="C1783">
        <v>29</v>
      </c>
      <c r="D1783" t="s">
        <v>23216</v>
      </c>
      <c r="E1783" t="s">
        <v>133</v>
      </c>
      <c r="F1783" t="s">
        <v>23</v>
      </c>
      <c r="G1783" t="s">
        <v>47</v>
      </c>
      <c r="H1783" t="s">
        <v>31</v>
      </c>
      <c r="I1783" t="s">
        <v>68</v>
      </c>
      <c r="J1783" t="s">
        <v>26477</v>
      </c>
      <c r="K1783" t="s">
        <v>37</v>
      </c>
    </row>
    <row r="1784" spans="1:11" x14ac:dyDescent="0.35">
      <c r="A1784">
        <v>8534</v>
      </c>
      <c r="B1784" t="s">
        <v>23233</v>
      </c>
      <c r="C1784">
        <v>29</v>
      </c>
      <c r="D1784" t="s">
        <v>23234</v>
      </c>
      <c r="E1784" t="s">
        <v>31</v>
      </c>
      <c r="F1784" t="s">
        <v>149</v>
      </c>
      <c r="G1784" t="s">
        <v>87</v>
      </c>
      <c r="H1784" t="s">
        <v>79</v>
      </c>
      <c r="I1784" t="s">
        <v>153</v>
      </c>
      <c r="J1784" t="s">
        <v>26480</v>
      </c>
      <c r="K1784" t="s">
        <v>37</v>
      </c>
    </row>
    <row r="1785" spans="1:11" x14ac:dyDescent="0.35">
      <c r="A1785">
        <v>8539</v>
      </c>
      <c r="B1785" t="s">
        <v>23243</v>
      </c>
      <c r="C1785">
        <v>29</v>
      </c>
      <c r="D1785" t="s">
        <v>23244</v>
      </c>
      <c r="E1785" t="s">
        <v>34</v>
      </c>
      <c r="F1785" t="s">
        <v>34</v>
      </c>
      <c r="G1785" t="s">
        <v>33</v>
      </c>
      <c r="H1785" t="s">
        <v>34</v>
      </c>
      <c r="I1785" t="s">
        <v>102</v>
      </c>
      <c r="J1785">
        <f>1-140-33-310</f>
        <v>-482</v>
      </c>
      <c r="K1785" t="s">
        <v>44</v>
      </c>
    </row>
    <row r="1786" spans="1:11" x14ac:dyDescent="0.35">
      <c r="A1786">
        <v>8545</v>
      </c>
      <c r="B1786" t="s">
        <v>23255</v>
      </c>
      <c r="C1786">
        <v>29</v>
      </c>
      <c r="D1786" t="s">
        <v>23256</v>
      </c>
      <c r="E1786" t="s">
        <v>32</v>
      </c>
      <c r="F1786" t="s">
        <v>31</v>
      </c>
      <c r="G1786" t="s">
        <v>24</v>
      </c>
      <c r="H1786" t="s">
        <v>25</v>
      </c>
      <c r="I1786" t="s">
        <v>58</v>
      </c>
      <c r="J1786">
        <v>4917597870</v>
      </c>
      <c r="K1786" t="s">
        <v>19</v>
      </c>
    </row>
    <row r="1787" spans="1:11" x14ac:dyDescent="0.35">
      <c r="A1787">
        <v>8588</v>
      </c>
      <c r="B1787" t="s">
        <v>23336</v>
      </c>
      <c r="C1787">
        <v>29</v>
      </c>
      <c r="D1787" t="s">
        <v>23337</v>
      </c>
      <c r="E1787" t="s">
        <v>13</v>
      </c>
      <c r="F1787" t="s">
        <v>133</v>
      </c>
      <c r="G1787" t="s">
        <v>52</v>
      </c>
      <c r="H1787" t="s">
        <v>13</v>
      </c>
      <c r="I1787" t="s">
        <v>68</v>
      </c>
      <c r="J1787" t="s">
        <v>26493</v>
      </c>
      <c r="K1787" t="s">
        <v>37</v>
      </c>
    </row>
    <row r="1788" spans="1:11" x14ac:dyDescent="0.35">
      <c r="A1788">
        <v>8604</v>
      </c>
      <c r="B1788" t="s">
        <v>23368</v>
      </c>
      <c r="C1788">
        <v>29</v>
      </c>
      <c r="D1788" t="s">
        <v>23369</v>
      </c>
      <c r="E1788" t="s">
        <v>42</v>
      </c>
      <c r="F1788" t="s">
        <v>23</v>
      </c>
      <c r="G1788" t="s">
        <v>47</v>
      </c>
      <c r="H1788" t="s">
        <v>31</v>
      </c>
      <c r="I1788" t="s">
        <v>35</v>
      </c>
      <c r="J1788">
        <v>1941550160</v>
      </c>
      <c r="K1788" t="s">
        <v>44</v>
      </c>
    </row>
    <row r="1789" spans="1:11" x14ac:dyDescent="0.35">
      <c r="A1789">
        <v>8609</v>
      </c>
      <c r="B1789" t="s">
        <v>23378</v>
      </c>
      <c r="C1789">
        <v>29</v>
      </c>
      <c r="D1789" t="s">
        <v>23379</v>
      </c>
      <c r="E1789" t="s">
        <v>14</v>
      </c>
      <c r="F1789" t="s">
        <v>67</v>
      </c>
      <c r="G1789" t="s">
        <v>80</v>
      </c>
      <c r="H1789" t="s">
        <v>32</v>
      </c>
      <c r="I1789" t="s">
        <v>68</v>
      </c>
      <c r="J1789" t="s">
        <v>26501</v>
      </c>
      <c r="K1789" t="s">
        <v>44</v>
      </c>
    </row>
    <row r="1790" spans="1:11" x14ac:dyDescent="0.35">
      <c r="A1790">
        <v>8621</v>
      </c>
      <c r="B1790" t="s">
        <v>23402</v>
      </c>
      <c r="C1790">
        <v>29</v>
      </c>
      <c r="D1790" t="s">
        <v>23403</v>
      </c>
      <c r="E1790" t="s">
        <v>34</v>
      </c>
      <c r="F1790" t="s">
        <v>42</v>
      </c>
      <c r="G1790" t="s">
        <v>87</v>
      </c>
      <c r="H1790" t="s">
        <v>79</v>
      </c>
      <c r="I1790" t="s">
        <v>102</v>
      </c>
      <c r="J1790" t="s">
        <v>26508</v>
      </c>
      <c r="K1790" t="s">
        <v>44</v>
      </c>
    </row>
    <row r="1791" spans="1:11" x14ac:dyDescent="0.35">
      <c r="A1791">
        <v>8626</v>
      </c>
      <c r="B1791" t="s">
        <v>23412</v>
      </c>
      <c r="C1791">
        <v>29</v>
      </c>
      <c r="D1791" t="s">
        <v>23413</v>
      </c>
      <c r="E1791" t="s">
        <v>32</v>
      </c>
      <c r="F1791" t="s">
        <v>16</v>
      </c>
      <c r="G1791" t="s">
        <v>120</v>
      </c>
      <c r="H1791" t="s">
        <v>57</v>
      </c>
      <c r="I1791" t="s">
        <v>116</v>
      </c>
      <c r="J1791" t="s">
        <v>26511</v>
      </c>
      <c r="K1791" t="s">
        <v>37</v>
      </c>
    </row>
    <row r="1792" spans="1:11" x14ac:dyDescent="0.35">
      <c r="A1792">
        <v>8639</v>
      </c>
      <c r="B1792" t="s">
        <v>23436</v>
      </c>
      <c r="C1792">
        <v>29</v>
      </c>
      <c r="D1792" t="s">
        <v>23437</v>
      </c>
      <c r="E1792" t="s">
        <v>25</v>
      </c>
      <c r="F1792" t="s">
        <v>31</v>
      </c>
      <c r="G1792" t="s">
        <v>87</v>
      </c>
      <c r="H1792" t="s">
        <v>79</v>
      </c>
      <c r="I1792" t="s">
        <v>88</v>
      </c>
      <c r="J1792" t="s">
        <v>26518</v>
      </c>
      <c r="K1792" t="s">
        <v>28</v>
      </c>
    </row>
    <row r="1793" spans="1:11" x14ac:dyDescent="0.35">
      <c r="A1793">
        <v>8659</v>
      </c>
      <c r="B1793" t="s">
        <v>23473</v>
      </c>
      <c r="C1793">
        <v>29</v>
      </c>
      <c r="D1793" t="s">
        <v>23474</v>
      </c>
      <c r="E1793" t="s">
        <v>57</v>
      </c>
      <c r="F1793" t="s">
        <v>14</v>
      </c>
      <c r="G1793" t="s">
        <v>120</v>
      </c>
      <c r="H1793" t="s">
        <v>57</v>
      </c>
      <c r="I1793" t="s">
        <v>35</v>
      </c>
      <c r="J1793">
        <v>2269256731</v>
      </c>
      <c r="K1793" t="s">
        <v>28</v>
      </c>
    </row>
    <row r="1794" spans="1:11" x14ac:dyDescent="0.35">
      <c r="A1794">
        <v>8666</v>
      </c>
      <c r="B1794" t="s">
        <v>23487</v>
      </c>
      <c r="C1794">
        <v>29</v>
      </c>
      <c r="D1794" t="s">
        <v>23488</v>
      </c>
      <c r="E1794" t="s">
        <v>13</v>
      </c>
      <c r="F1794" t="s">
        <v>201</v>
      </c>
      <c r="G1794" t="s">
        <v>15</v>
      </c>
      <c r="H1794" t="s">
        <v>16</v>
      </c>
      <c r="I1794" t="s">
        <v>68</v>
      </c>
      <c r="J1794" t="s">
        <v>26526</v>
      </c>
      <c r="K1794" t="s">
        <v>37</v>
      </c>
    </row>
    <row r="1795" spans="1:11" x14ac:dyDescent="0.35">
      <c r="A1795">
        <v>8672</v>
      </c>
      <c r="B1795" t="s">
        <v>23499</v>
      </c>
      <c r="C1795">
        <v>29</v>
      </c>
      <c r="D1795" t="s">
        <v>23500</v>
      </c>
      <c r="E1795" t="s">
        <v>23</v>
      </c>
      <c r="F1795" t="s">
        <v>133</v>
      </c>
      <c r="G1795" t="s">
        <v>80</v>
      </c>
      <c r="H1795" t="s">
        <v>32</v>
      </c>
      <c r="I1795" t="s">
        <v>153</v>
      </c>
      <c r="J1795" t="s">
        <v>26529</v>
      </c>
      <c r="K1795" t="s">
        <v>19</v>
      </c>
    </row>
    <row r="1796" spans="1:11" x14ac:dyDescent="0.35">
      <c r="A1796">
        <v>8680</v>
      </c>
      <c r="B1796" t="s">
        <v>23515</v>
      </c>
      <c r="C1796">
        <v>29</v>
      </c>
      <c r="D1796" t="s">
        <v>23516</v>
      </c>
      <c r="E1796" t="s">
        <v>40</v>
      </c>
      <c r="F1796" t="s">
        <v>169</v>
      </c>
      <c r="G1796" t="s">
        <v>120</v>
      </c>
      <c r="H1796" t="s">
        <v>57</v>
      </c>
      <c r="I1796" t="s">
        <v>116</v>
      </c>
      <c r="J1796" t="s">
        <v>26531</v>
      </c>
      <c r="K1796" t="s">
        <v>44</v>
      </c>
    </row>
    <row r="1797" spans="1:11" x14ac:dyDescent="0.35">
      <c r="A1797">
        <v>8701</v>
      </c>
      <c r="B1797" t="s">
        <v>23556</v>
      </c>
      <c r="C1797">
        <v>29</v>
      </c>
      <c r="D1797" t="s">
        <v>23557</v>
      </c>
      <c r="E1797" t="s">
        <v>133</v>
      </c>
      <c r="F1797" t="s">
        <v>169</v>
      </c>
      <c r="G1797" t="s">
        <v>87</v>
      </c>
      <c r="H1797" t="s">
        <v>79</v>
      </c>
      <c r="I1797" t="s">
        <v>146</v>
      </c>
      <c r="J1797" t="s">
        <v>26535</v>
      </c>
      <c r="K1797" t="s">
        <v>37</v>
      </c>
    </row>
    <row r="1798" spans="1:11" x14ac:dyDescent="0.35">
      <c r="A1798">
        <v>8715</v>
      </c>
      <c r="B1798" t="s">
        <v>23582</v>
      </c>
      <c r="C1798">
        <v>29</v>
      </c>
      <c r="D1798" t="s">
        <v>23583</v>
      </c>
      <c r="E1798" t="s">
        <v>201</v>
      </c>
      <c r="F1798" t="s">
        <v>67</v>
      </c>
      <c r="G1798" t="s">
        <v>52</v>
      </c>
      <c r="H1798" t="s">
        <v>13</v>
      </c>
      <c r="I1798" t="s">
        <v>17</v>
      </c>
      <c r="J1798" t="s">
        <v>26540</v>
      </c>
      <c r="K1798" t="s">
        <v>19</v>
      </c>
    </row>
    <row r="1799" spans="1:11" x14ac:dyDescent="0.35">
      <c r="A1799">
        <v>8718</v>
      </c>
      <c r="B1799" t="s">
        <v>23587</v>
      </c>
      <c r="C1799">
        <v>29</v>
      </c>
      <c r="D1799" t="s">
        <v>23588</v>
      </c>
      <c r="E1799" t="s">
        <v>42</v>
      </c>
      <c r="F1799" t="s">
        <v>42</v>
      </c>
      <c r="G1799" t="s">
        <v>87</v>
      </c>
      <c r="H1799" t="s">
        <v>79</v>
      </c>
      <c r="I1799" t="s">
        <v>88</v>
      </c>
      <c r="J1799" t="s">
        <v>26542</v>
      </c>
      <c r="K1799" t="s">
        <v>28</v>
      </c>
    </row>
    <row r="1800" spans="1:11" x14ac:dyDescent="0.35">
      <c r="A1800">
        <v>8721</v>
      </c>
      <c r="B1800" t="s">
        <v>545</v>
      </c>
      <c r="C1800">
        <v>29</v>
      </c>
      <c r="D1800" t="s">
        <v>23593</v>
      </c>
      <c r="E1800" t="s">
        <v>16</v>
      </c>
      <c r="F1800" t="s">
        <v>57</v>
      </c>
      <c r="G1800" t="s">
        <v>33</v>
      </c>
      <c r="H1800" t="s">
        <v>34</v>
      </c>
      <c r="I1800" t="s">
        <v>17</v>
      </c>
      <c r="J1800" t="s">
        <v>26543</v>
      </c>
      <c r="K1800" t="s">
        <v>19</v>
      </c>
    </row>
    <row r="1801" spans="1:11" x14ac:dyDescent="0.35">
      <c r="A1801">
        <v>8756</v>
      </c>
      <c r="B1801" t="s">
        <v>23659</v>
      </c>
      <c r="C1801">
        <v>29</v>
      </c>
      <c r="D1801" t="s">
        <v>23660</v>
      </c>
      <c r="E1801" t="s">
        <v>57</v>
      </c>
      <c r="F1801" t="s">
        <v>133</v>
      </c>
      <c r="G1801" t="s">
        <v>87</v>
      </c>
      <c r="H1801" t="s">
        <v>79</v>
      </c>
      <c r="I1801" t="s">
        <v>116</v>
      </c>
      <c r="J1801" t="s">
        <v>26557</v>
      </c>
      <c r="K1801" t="s">
        <v>37</v>
      </c>
    </row>
    <row r="1802" spans="1:11" x14ac:dyDescent="0.35">
      <c r="A1802">
        <v>8758</v>
      </c>
      <c r="B1802" t="s">
        <v>23662</v>
      </c>
      <c r="C1802">
        <v>29</v>
      </c>
      <c r="D1802" t="s">
        <v>23663</v>
      </c>
      <c r="E1802" t="s">
        <v>101</v>
      </c>
      <c r="F1802" t="s">
        <v>42</v>
      </c>
      <c r="G1802" t="s">
        <v>87</v>
      </c>
      <c r="H1802" t="s">
        <v>79</v>
      </c>
      <c r="I1802" t="s">
        <v>170</v>
      </c>
      <c r="J1802" t="s">
        <v>26558</v>
      </c>
      <c r="K1802" t="s">
        <v>37</v>
      </c>
    </row>
    <row r="1803" spans="1:11" x14ac:dyDescent="0.35">
      <c r="A1803">
        <v>8769</v>
      </c>
      <c r="B1803" t="s">
        <v>4680</v>
      </c>
      <c r="C1803">
        <v>29</v>
      </c>
      <c r="D1803" t="s">
        <v>23684</v>
      </c>
      <c r="E1803" t="s">
        <v>31</v>
      </c>
      <c r="F1803" t="s">
        <v>40</v>
      </c>
      <c r="G1803" t="s">
        <v>15</v>
      </c>
      <c r="H1803" t="s">
        <v>16</v>
      </c>
      <c r="I1803" t="s">
        <v>91</v>
      </c>
      <c r="J1803" t="s">
        <v>26563</v>
      </c>
      <c r="K1803" t="s">
        <v>44</v>
      </c>
    </row>
    <row r="1804" spans="1:11" x14ac:dyDescent="0.35">
      <c r="A1804">
        <v>8778</v>
      </c>
      <c r="B1804" t="s">
        <v>23699</v>
      </c>
      <c r="C1804">
        <v>29</v>
      </c>
      <c r="D1804" t="s">
        <v>23700</v>
      </c>
      <c r="E1804" t="s">
        <v>57</v>
      </c>
      <c r="F1804" t="s">
        <v>177</v>
      </c>
      <c r="G1804" t="s">
        <v>120</v>
      </c>
      <c r="H1804" t="s">
        <v>57</v>
      </c>
      <c r="I1804" t="s">
        <v>17</v>
      </c>
      <c r="J1804">
        <v>8648527307</v>
      </c>
      <c r="K1804" t="s">
        <v>76</v>
      </c>
    </row>
    <row r="1805" spans="1:11" x14ac:dyDescent="0.35">
      <c r="A1805">
        <v>8786</v>
      </c>
      <c r="B1805" t="s">
        <v>23713</v>
      </c>
      <c r="C1805">
        <v>29</v>
      </c>
      <c r="D1805" t="s">
        <v>23714</v>
      </c>
      <c r="E1805" t="s">
        <v>169</v>
      </c>
      <c r="F1805" t="s">
        <v>177</v>
      </c>
      <c r="G1805" t="s">
        <v>33</v>
      </c>
      <c r="H1805" t="s">
        <v>34</v>
      </c>
      <c r="I1805" t="s">
        <v>17</v>
      </c>
      <c r="J1805" t="s">
        <v>26568</v>
      </c>
      <c r="K1805" t="s">
        <v>44</v>
      </c>
    </row>
    <row r="1806" spans="1:11" x14ac:dyDescent="0.35">
      <c r="A1806">
        <v>8800</v>
      </c>
      <c r="B1806" t="s">
        <v>23740</v>
      </c>
      <c r="C1806">
        <v>29</v>
      </c>
      <c r="D1806" t="s">
        <v>23741</v>
      </c>
      <c r="E1806" t="s">
        <v>133</v>
      </c>
      <c r="F1806" t="s">
        <v>14</v>
      </c>
      <c r="G1806" t="s">
        <v>120</v>
      </c>
      <c r="H1806" t="s">
        <v>57</v>
      </c>
      <c r="I1806" t="s">
        <v>48</v>
      </c>
      <c r="J1806" t="s">
        <v>26575</v>
      </c>
      <c r="K1806" t="s">
        <v>37</v>
      </c>
    </row>
    <row r="1807" spans="1:11" x14ac:dyDescent="0.35">
      <c r="A1807">
        <v>8801</v>
      </c>
      <c r="B1807" t="s">
        <v>16661</v>
      </c>
      <c r="C1807">
        <v>29</v>
      </c>
      <c r="D1807" t="s">
        <v>23742</v>
      </c>
      <c r="E1807" t="s">
        <v>13</v>
      </c>
      <c r="F1807" t="s">
        <v>177</v>
      </c>
      <c r="G1807" t="s">
        <v>120</v>
      </c>
      <c r="H1807" t="s">
        <v>57</v>
      </c>
      <c r="I1807" t="s">
        <v>116</v>
      </c>
      <c r="J1807" t="s">
        <v>26576</v>
      </c>
      <c r="K1807" t="s">
        <v>37</v>
      </c>
    </row>
    <row r="1808" spans="1:11" x14ac:dyDescent="0.35">
      <c r="A1808">
        <v>8813</v>
      </c>
      <c r="B1808" t="s">
        <v>23765</v>
      </c>
      <c r="C1808">
        <v>29</v>
      </c>
      <c r="D1808" t="s">
        <v>23766</v>
      </c>
      <c r="E1808" t="s">
        <v>101</v>
      </c>
      <c r="F1808" t="s">
        <v>169</v>
      </c>
      <c r="G1808" t="s">
        <v>24</v>
      </c>
      <c r="H1808" t="s">
        <v>25</v>
      </c>
      <c r="I1808" t="s">
        <v>170</v>
      </c>
      <c r="J1808" t="s">
        <v>26584</v>
      </c>
      <c r="K1808" t="s">
        <v>28</v>
      </c>
    </row>
    <row r="1809" spans="1:11" x14ac:dyDescent="0.35">
      <c r="A1809">
        <v>8822</v>
      </c>
      <c r="B1809" t="s">
        <v>23781</v>
      </c>
      <c r="C1809">
        <v>29</v>
      </c>
      <c r="D1809" t="s">
        <v>23782</v>
      </c>
      <c r="E1809" t="s">
        <v>14</v>
      </c>
      <c r="F1809" t="s">
        <v>22</v>
      </c>
      <c r="G1809" t="s">
        <v>52</v>
      </c>
      <c r="H1809" t="s">
        <v>13</v>
      </c>
      <c r="I1809" t="s">
        <v>17</v>
      </c>
      <c r="J1809" t="s">
        <v>26586</v>
      </c>
      <c r="K1809" t="s">
        <v>28</v>
      </c>
    </row>
    <row r="1810" spans="1:11" x14ac:dyDescent="0.35">
      <c r="A1810">
        <v>8824</v>
      </c>
      <c r="B1810" t="s">
        <v>23785</v>
      </c>
      <c r="C1810">
        <v>29</v>
      </c>
      <c r="D1810" t="s">
        <v>23786</v>
      </c>
      <c r="E1810" t="s">
        <v>13</v>
      </c>
      <c r="F1810" t="s">
        <v>23</v>
      </c>
      <c r="G1810" t="s">
        <v>62</v>
      </c>
      <c r="H1810" t="s">
        <v>23</v>
      </c>
      <c r="I1810" t="s">
        <v>88</v>
      </c>
      <c r="J1810" t="s">
        <v>26588</v>
      </c>
      <c r="K1810" t="s">
        <v>37</v>
      </c>
    </row>
    <row r="1811" spans="1:11" x14ac:dyDescent="0.35">
      <c r="A1811">
        <v>8827</v>
      </c>
      <c r="B1811" t="s">
        <v>23791</v>
      </c>
      <c r="C1811">
        <v>29</v>
      </c>
      <c r="D1811" t="s">
        <v>23792</v>
      </c>
      <c r="E1811" t="s">
        <v>32</v>
      </c>
      <c r="F1811" t="s">
        <v>13</v>
      </c>
      <c r="G1811" t="s">
        <v>62</v>
      </c>
      <c r="H1811" t="s">
        <v>23</v>
      </c>
      <c r="I1811" t="s">
        <v>58</v>
      </c>
      <c r="J1811" t="s">
        <v>26589</v>
      </c>
      <c r="K1811" t="s">
        <v>44</v>
      </c>
    </row>
    <row r="1812" spans="1:11" x14ac:dyDescent="0.35">
      <c r="A1812">
        <v>8833</v>
      </c>
      <c r="B1812" t="s">
        <v>23803</v>
      </c>
      <c r="C1812">
        <v>29</v>
      </c>
      <c r="D1812" t="s">
        <v>23804</v>
      </c>
      <c r="E1812" t="s">
        <v>79</v>
      </c>
      <c r="F1812" t="s">
        <v>13</v>
      </c>
      <c r="G1812" t="s">
        <v>87</v>
      </c>
      <c r="H1812" t="s">
        <v>79</v>
      </c>
      <c r="I1812" t="s">
        <v>26</v>
      </c>
      <c r="J1812" t="s">
        <v>26591</v>
      </c>
      <c r="K1812" t="s">
        <v>28</v>
      </c>
    </row>
    <row r="1813" spans="1:11" x14ac:dyDescent="0.35">
      <c r="A1813">
        <v>8841</v>
      </c>
      <c r="B1813" t="s">
        <v>23817</v>
      </c>
      <c r="C1813">
        <v>29</v>
      </c>
      <c r="D1813" t="s">
        <v>23818</v>
      </c>
      <c r="E1813" t="s">
        <v>201</v>
      </c>
      <c r="F1813" t="s">
        <v>201</v>
      </c>
      <c r="G1813" t="s">
        <v>62</v>
      </c>
      <c r="H1813" t="s">
        <v>23</v>
      </c>
      <c r="I1813" t="s">
        <v>17</v>
      </c>
      <c r="J1813" t="s">
        <v>26594</v>
      </c>
      <c r="K1813" t="s">
        <v>19</v>
      </c>
    </row>
    <row r="1814" spans="1:11" x14ac:dyDescent="0.35">
      <c r="A1814">
        <v>8842</v>
      </c>
      <c r="B1814" t="s">
        <v>23819</v>
      </c>
      <c r="C1814">
        <v>29</v>
      </c>
      <c r="D1814" t="s">
        <v>23820</v>
      </c>
      <c r="E1814" t="s">
        <v>79</v>
      </c>
      <c r="F1814" t="s">
        <v>67</v>
      </c>
      <c r="G1814" t="s">
        <v>33</v>
      </c>
      <c r="H1814" t="s">
        <v>34</v>
      </c>
      <c r="I1814" t="s">
        <v>48</v>
      </c>
      <c r="J1814" t="s">
        <v>26595</v>
      </c>
      <c r="K1814" t="s">
        <v>76</v>
      </c>
    </row>
    <row r="1815" spans="1:11" x14ac:dyDescent="0.35">
      <c r="A1815">
        <v>8850</v>
      </c>
      <c r="B1815" t="s">
        <v>23834</v>
      </c>
      <c r="C1815">
        <v>29</v>
      </c>
      <c r="D1815" t="s">
        <v>23835</v>
      </c>
      <c r="E1815" t="s">
        <v>133</v>
      </c>
      <c r="F1815" t="s">
        <v>23</v>
      </c>
      <c r="G1815" t="s">
        <v>62</v>
      </c>
      <c r="H1815" t="s">
        <v>23</v>
      </c>
      <c r="I1815" t="s">
        <v>153</v>
      </c>
      <c r="J1815">
        <v>3845223900</v>
      </c>
      <c r="K1815" t="s">
        <v>28</v>
      </c>
    </row>
    <row r="1816" spans="1:11" x14ac:dyDescent="0.35">
      <c r="A1816">
        <v>8857</v>
      </c>
      <c r="B1816" t="s">
        <v>23846</v>
      </c>
      <c r="C1816">
        <v>29</v>
      </c>
      <c r="D1816" t="s">
        <v>23847</v>
      </c>
      <c r="E1816" t="s">
        <v>57</v>
      </c>
      <c r="F1816" t="s">
        <v>40</v>
      </c>
      <c r="G1816" t="s">
        <v>87</v>
      </c>
      <c r="H1816" t="s">
        <v>79</v>
      </c>
      <c r="I1816" t="s">
        <v>17</v>
      </c>
      <c r="J1816" t="s">
        <v>26604</v>
      </c>
      <c r="K1816" t="s">
        <v>76</v>
      </c>
    </row>
    <row r="1817" spans="1:11" x14ac:dyDescent="0.35">
      <c r="A1817">
        <v>8861</v>
      </c>
      <c r="B1817" t="s">
        <v>23854</v>
      </c>
      <c r="C1817">
        <v>29</v>
      </c>
      <c r="D1817" t="s">
        <v>23855</v>
      </c>
      <c r="E1817" t="s">
        <v>169</v>
      </c>
      <c r="F1817" t="s">
        <v>177</v>
      </c>
      <c r="G1817" t="s">
        <v>15</v>
      </c>
      <c r="H1817" t="s">
        <v>16</v>
      </c>
      <c r="I1817" t="s">
        <v>116</v>
      </c>
      <c r="J1817" t="s">
        <v>26606</v>
      </c>
      <c r="K1817" t="s">
        <v>37</v>
      </c>
    </row>
    <row r="1818" spans="1:11" x14ac:dyDescent="0.35">
      <c r="A1818">
        <v>8898</v>
      </c>
      <c r="B1818" t="s">
        <v>23923</v>
      </c>
      <c r="C1818">
        <v>29</v>
      </c>
      <c r="D1818" t="s">
        <v>23924</v>
      </c>
      <c r="E1818" t="s">
        <v>40</v>
      </c>
      <c r="F1818" t="s">
        <v>16</v>
      </c>
      <c r="G1818" t="s">
        <v>62</v>
      </c>
      <c r="H1818" t="s">
        <v>23</v>
      </c>
      <c r="I1818" t="s">
        <v>102</v>
      </c>
      <c r="J1818" t="s">
        <v>26616</v>
      </c>
      <c r="K1818" t="s">
        <v>19</v>
      </c>
    </row>
    <row r="1819" spans="1:11" x14ac:dyDescent="0.35">
      <c r="A1819">
        <v>8915</v>
      </c>
      <c r="B1819" t="s">
        <v>23956</v>
      </c>
      <c r="C1819">
        <v>29</v>
      </c>
      <c r="D1819" t="s">
        <v>23957</v>
      </c>
      <c r="E1819" t="s">
        <v>101</v>
      </c>
      <c r="F1819" t="s">
        <v>201</v>
      </c>
      <c r="G1819" t="s">
        <v>80</v>
      </c>
      <c r="H1819" t="s">
        <v>32</v>
      </c>
      <c r="I1819" t="s">
        <v>35</v>
      </c>
      <c r="J1819" t="s">
        <v>26622</v>
      </c>
      <c r="K1819" t="s">
        <v>19</v>
      </c>
    </row>
    <row r="1820" spans="1:11" x14ac:dyDescent="0.35">
      <c r="A1820">
        <v>8919</v>
      </c>
      <c r="B1820" t="s">
        <v>23964</v>
      </c>
      <c r="C1820">
        <v>29</v>
      </c>
      <c r="D1820" t="s">
        <v>23965</v>
      </c>
      <c r="E1820" t="s">
        <v>169</v>
      </c>
      <c r="F1820" t="s">
        <v>201</v>
      </c>
      <c r="G1820" t="s">
        <v>24</v>
      </c>
      <c r="H1820" t="s">
        <v>25</v>
      </c>
      <c r="I1820" t="s">
        <v>17</v>
      </c>
      <c r="J1820" t="s">
        <v>26623</v>
      </c>
      <c r="K1820" t="s">
        <v>28</v>
      </c>
    </row>
    <row r="1821" spans="1:11" x14ac:dyDescent="0.35">
      <c r="A1821">
        <v>8936</v>
      </c>
      <c r="B1821" t="s">
        <v>23995</v>
      </c>
      <c r="C1821">
        <v>29</v>
      </c>
      <c r="D1821" t="s">
        <v>23996</v>
      </c>
      <c r="E1821" t="s">
        <v>31</v>
      </c>
      <c r="F1821" t="s">
        <v>177</v>
      </c>
      <c r="G1821" t="s">
        <v>52</v>
      </c>
      <c r="H1821" t="s">
        <v>13</v>
      </c>
      <c r="I1821" t="s">
        <v>53</v>
      </c>
      <c r="J1821" t="s">
        <v>26628</v>
      </c>
      <c r="K1821" t="s">
        <v>37</v>
      </c>
    </row>
    <row r="1822" spans="1:11" x14ac:dyDescent="0.35">
      <c r="A1822">
        <v>8957</v>
      </c>
      <c r="B1822" t="s">
        <v>24035</v>
      </c>
      <c r="C1822">
        <v>29</v>
      </c>
      <c r="D1822" t="s">
        <v>24036</v>
      </c>
      <c r="E1822" t="s">
        <v>177</v>
      </c>
      <c r="F1822" t="s">
        <v>34</v>
      </c>
      <c r="G1822" t="s">
        <v>15</v>
      </c>
      <c r="H1822" t="s">
        <v>16</v>
      </c>
      <c r="I1822" t="s">
        <v>68</v>
      </c>
      <c r="J1822">
        <v>7112303651</v>
      </c>
      <c r="K1822" t="s">
        <v>76</v>
      </c>
    </row>
    <row r="1823" spans="1:11" x14ac:dyDescent="0.35">
      <c r="A1823">
        <v>8978</v>
      </c>
      <c r="B1823" t="s">
        <v>24075</v>
      </c>
      <c r="C1823">
        <v>29</v>
      </c>
      <c r="D1823" t="s">
        <v>24076</v>
      </c>
      <c r="E1823" t="s">
        <v>31</v>
      </c>
      <c r="F1823" t="s">
        <v>101</v>
      </c>
      <c r="G1823" t="s">
        <v>24</v>
      </c>
      <c r="H1823" t="s">
        <v>25</v>
      </c>
      <c r="I1823" t="s">
        <v>146</v>
      </c>
      <c r="J1823" t="s">
        <v>26637</v>
      </c>
      <c r="K1823" t="s">
        <v>37</v>
      </c>
    </row>
    <row r="1824" spans="1:11" x14ac:dyDescent="0.35">
      <c r="A1824">
        <v>8979</v>
      </c>
      <c r="B1824" t="s">
        <v>22514</v>
      </c>
      <c r="C1824">
        <v>29</v>
      </c>
      <c r="D1824" t="s">
        <v>24077</v>
      </c>
      <c r="E1824" t="s">
        <v>16</v>
      </c>
      <c r="F1824" t="s">
        <v>67</v>
      </c>
      <c r="G1824" t="s">
        <v>120</v>
      </c>
      <c r="H1824" t="s">
        <v>57</v>
      </c>
      <c r="I1824" t="s">
        <v>58</v>
      </c>
      <c r="J1824">
        <v>963060008</v>
      </c>
      <c r="K1824" t="s">
        <v>44</v>
      </c>
    </row>
    <row r="1825" spans="1:11" x14ac:dyDescent="0.35">
      <c r="A1825">
        <v>8980</v>
      </c>
      <c r="B1825" t="s">
        <v>24078</v>
      </c>
      <c r="C1825">
        <v>29</v>
      </c>
      <c r="D1825" t="s">
        <v>24079</v>
      </c>
      <c r="E1825" t="s">
        <v>42</v>
      </c>
      <c r="F1825" t="s">
        <v>67</v>
      </c>
      <c r="G1825" t="s">
        <v>120</v>
      </c>
      <c r="H1825" t="s">
        <v>57</v>
      </c>
      <c r="I1825" t="s">
        <v>102</v>
      </c>
      <c r="J1825" t="s">
        <v>26639</v>
      </c>
      <c r="K1825" t="s">
        <v>44</v>
      </c>
    </row>
    <row r="1826" spans="1:11" x14ac:dyDescent="0.35">
      <c r="A1826">
        <v>8981</v>
      </c>
      <c r="B1826" t="s">
        <v>24080</v>
      </c>
      <c r="C1826">
        <v>29</v>
      </c>
      <c r="D1826" t="s">
        <v>24081</v>
      </c>
      <c r="E1826" t="s">
        <v>22</v>
      </c>
      <c r="F1826" t="s">
        <v>22</v>
      </c>
      <c r="G1826" t="s">
        <v>15</v>
      </c>
      <c r="H1826" t="s">
        <v>16</v>
      </c>
      <c r="I1826" t="s">
        <v>68</v>
      </c>
      <c r="J1826" t="s">
        <v>26640</v>
      </c>
      <c r="K1826" t="s">
        <v>28</v>
      </c>
    </row>
    <row r="1827" spans="1:11" x14ac:dyDescent="0.35">
      <c r="A1827">
        <v>8982</v>
      </c>
      <c r="B1827" t="s">
        <v>24082</v>
      </c>
      <c r="C1827">
        <v>29</v>
      </c>
      <c r="D1827" t="s">
        <v>24083</v>
      </c>
      <c r="E1827" t="s">
        <v>16</v>
      </c>
      <c r="F1827" t="s">
        <v>16</v>
      </c>
      <c r="G1827" t="s">
        <v>80</v>
      </c>
      <c r="H1827" t="s">
        <v>32</v>
      </c>
      <c r="I1827" t="s">
        <v>146</v>
      </c>
      <c r="J1827" t="s">
        <v>26641</v>
      </c>
      <c r="K1827" t="s">
        <v>37</v>
      </c>
    </row>
    <row r="1828" spans="1:11" x14ac:dyDescent="0.35">
      <c r="A1828">
        <v>8988</v>
      </c>
      <c r="B1828" t="s">
        <v>24094</v>
      </c>
      <c r="C1828">
        <v>29</v>
      </c>
      <c r="D1828" t="s">
        <v>24095</v>
      </c>
      <c r="E1828" t="s">
        <v>23</v>
      </c>
      <c r="F1828" t="s">
        <v>57</v>
      </c>
      <c r="G1828" t="s">
        <v>52</v>
      </c>
      <c r="H1828" t="s">
        <v>13</v>
      </c>
      <c r="I1828" t="s">
        <v>17</v>
      </c>
      <c r="J1828" t="s">
        <v>26643</v>
      </c>
      <c r="K1828" t="s">
        <v>76</v>
      </c>
    </row>
    <row r="1829" spans="1:11" x14ac:dyDescent="0.35">
      <c r="A1829">
        <v>8996</v>
      </c>
      <c r="B1829" t="s">
        <v>24109</v>
      </c>
      <c r="C1829">
        <v>29</v>
      </c>
      <c r="D1829" t="s">
        <v>24110</v>
      </c>
      <c r="E1829" t="s">
        <v>149</v>
      </c>
      <c r="F1829" t="s">
        <v>31</v>
      </c>
      <c r="G1829" t="s">
        <v>33</v>
      </c>
      <c r="H1829" t="s">
        <v>34</v>
      </c>
      <c r="I1829" t="s">
        <v>58</v>
      </c>
      <c r="J1829" t="s">
        <v>26646</v>
      </c>
      <c r="K1829" t="s">
        <v>28</v>
      </c>
    </row>
    <row r="1830" spans="1:11" x14ac:dyDescent="0.35">
      <c r="A1830">
        <v>9005</v>
      </c>
      <c r="B1830" t="s">
        <v>24126</v>
      </c>
      <c r="C1830">
        <v>29</v>
      </c>
      <c r="D1830" t="s">
        <v>24127</v>
      </c>
      <c r="E1830" t="s">
        <v>57</v>
      </c>
      <c r="F1830" t="s">
        <v>177</v>
      </c>
      <c r="G1830" t="s">
        <v>87</v>
      </c>
      <c r="H1830" t="s">
        <v>79</v>
      </c>
      <c r="I1830" t="s">
        <v>88</v>
      </c>
      <c r="J1830" t="s">
        <v>26651</v>
      </c>
      <c r="K1830" t="s">
        <v>76</v>
      </c>
    </row>
    <row r="1831" spans="1:11" x14ac:dyDescent="0.35">
      <c r="A1831">
        <v>9013</v>
      </c>
      <c r="B1831" t="s">
        <v>24142</v>
      </c>
      <c r="C1831">
        <v>29</v>
      </c>
      <c r="D1831" t="s">
        <v>24143</v>
      </c>
      <c r="E1831" t="s">
        <v>22</v>
      </c>
      <c r="F1831" t="s">
        <v>40</v>
      </c>
      <c r="G1831" t="s">
        <v>41</v>
      </c>
      <c r="H1831" t="s">
        <v>42</v>
      </c>
      <c r="I1831" t="s">
        <v>116</v>
      </c>
      <c r="J1831" t="s">
        <v>26654</v>
      </c>
      <c r="K1831" t="s">
        <v>76</v>
      </c>
    </row>
    <row r="1832" spans="1:11" x14ac:dyDescent="0.35">
      <c r="A1832">
        <v>9017</v>
      </c>
      <c r="B1832" t="s">
        <v>24150</v>
      </c>
      <c r="C1832">
        <v>29</v>
      </c>
      <c r="D1832" t="s">
        <v>24151</v>
      </c>
      <c r="E1832" t="s">
        <v>201</v>
      </c>
      <c r="F1832" t="s">
        <v>14</v>
      </c>
      <c r="G1832" t="s">
        <v>47</v>
      </c>
      <c r="H1832" t="s">
        <v>31</v>
      </c>
      <c r="I1832" t="s">
        <v>58</v>
      </c>
      <c r="J1832">
        <v>8700755996</v>
      </c>
      <c r="K1832" t="s">
        <v>44</v>
      </c>
    </row>
    <row r="1833" spans="1:11" x14ac:dyDescent="0.35">
      <c r="A1833">
        <v>9018</v>
      </c>
      <c r="B1833" t="s">
        <v>24152</v>
      </c>
      <c r="C1833">
        <v>29</v>
      </c>
      <c r="D1833" t="s">
        <v>24153</v>
      </c>
      <c r="E1833" t="s">
        <v>133</v>
      </c>
      <c r="F1833" t="s">
        <v>57</v>
      </c>
      <c r="G1833" t="s">
        <v>33</v>
      </c>
      <c r="H1833" t="s">
        <v>34</v>
      </c>
      <c r="I1833" t="s">
        <v>35</v>
      </c>
      <c r="J1833" t="s">
        <v>26655</v>
      </c>
      <c r="K1833" t="s">
        <v>44</v>
      </c>
    </row>
    <row r="1834" spans="1:11" x14ac:dyDescent="0.35">
      <c r="A1834">
        <v>9023</v>
      </c>
      <c r="B1834" t="s">
        <v>24161</v>
      </c>
      <c r="C1834">
        <v>29</v>
      </c>
      <c r="D1834" t="s">
        <v>24162</v>
      </c>
      <c r="E1834" t="s">
        <v>23</v>
      </c>
      <c r="F1834" t="s">
        <v>23</v>
      </c>
      <c r="G1834" t="s">
        <v>24</v>
      </c>
      <c r="H1834" t="s">
        <v>25</v>
      </c>
      <c r="I1834" t="s">
        <v>63</v>
      </c>
      <c r="J1834" t="s">
        <v>26657</v>
      </c>
      <c r="K1834" t="s">
        <v>28</v>
      </c>
    </row>
    <row r="1835" spans="1:11" x14ac:dyDescent="0.35">
      <c r="A1835">
        <v>9030</v>
      </c>
      <c r="B1835" t="s">
        <v>24175</v>
      </c>
      <c r="C1835">
        <v>29</v>
      </c>
      <c r="D1835" t="s">
        <v>24176</v>
      </c>
      <c r="E1835" t="s">
        <v>57</v>
      </c>
      <c r="F1835" t="s">
        <v>201</v>
      </c>
      <c r="G1835" t="s">
        <v>15</v>
      </c>
      <c r="H1835" t="s">
        <v>16</v>
      </c>
      <c r="I1835" t="s">
        <v>48</v>
      </c>
      <c r="J1835" t="s">
        <v>26660</v>
      </c>
      <c r="K1835" t="s">
        <v>76</v>
      </c>
    </row>
    <row r="1836" spans="1:11" x14ac:dyDescent="0.35">
      <c r="A1836">
        <v>9033</v>
      </c>
      <c r="B1836" t="s">
        <v>24180</v>
      </c>
      <c r="C1836">
        <v>29</v>
      </c>
      <c r="D1836" t="s">
        <v>24181</v>
      </c>
      <c r="E1836" t="s">
        <v>133</v>
      </c>
      <c r="F1836" t="s">
        <v>25</v>
      </c>
      <c r="G1836" t="s">
        <v>15</v>
      </c>
      <c r="H1836" t="s">
        <v>16</v>
      </c>
      <c r="I1836" t="s">
        <v>116</v>
      </c>
      <c r="J1836" t="s">
        <v>26661</v>
      </c>
      <c r="K1836" t="s">
        <v>28</v>
      </c>
    </row>
    <row r="1837" spans="1:11" x14ac:dyDescent="0.35">
      <c r="A1837">
        <v>9056</v>
      </c>
      <c r="B1837" t="s">
        <v>24224</v>
      </c>
      <c r="C1837">
        <v>29</v>
      </c>
      <c r="D1837" t="s">
        <v>24225</v>
      </c>
      <c r="E1837" t="s">
        <v>23</v>
      </c>
      <c r="F1837" t="s">
        <v>22</v>
      </c>
      <c r="G1837" t="s">
        <v>41</v>
      </c>
      <c r="H1837" t="s">
        <v>42</v>
      </c>
      <c r="I1837" t="s">
        <v>58</v>
      </c>
      <c r="J1837" t="s">
        <v>26672</v>
      </c>
      <c r="K1837" t="s">
        <v>37</v>
      </c>
    </row>
    <row r="1838" spans="1:11" x14ac:dyDescent="0.35">
      <c r="A1838">
        <v>9067</v>
      </c>
      <c r="B1838" t="s">
        <v>73</v>
      </c>
      <c r="C1838">
        <v>29</v>
      </c>
      <c r="D1838" t="s">
        <v>24246</v>
      </c>
      <c r="E1838" t="s">
        <v>32</v>
      </c>
      <c r="F1838" t="s">
        <v>79</v>
      </c>
      <c r="G1838" t="s">
        <v>47</v>
      </c>
      <c r="H1838" t="s">
        <v>31</v>
      </c>
      <c r="I1838" t="s">
        <v>153</v>
      </c>
      <c r="J1838" t="s">
        <v>26676</v>
      </c>
      <c r="K1838" t="s">
        <v>76</v>
      </c>
    </row>
    <row r="1839" spans="1:11" x14ac:dyDescent="0.35">
      <c r="A1839">
        <v>9097</v>
      </c>
      <c r="B1839" t="s">
        <v>24302</v>
      </c>
      <c r="C1839">
        <v>29</v>
      </c>
      <c r="D1839" t="s">
        <v>24303</v>
      </c>
      <c r="E1839" t="s">
        <v>177</v>
      </c>
      <c r="F1839" t="s">
        <v>149</v>
      </c>
      <c r="G1839" t="s">
        <v>15</v>
      </c>
      <c r="H1839" t="s">
        <v>16</v>
      </c>
      <c r="I1839" t="s">
        <v>26</v>
      </c>
      <c r="J1839" t="s">
        <v>26683</v>
      </c>
      <c r="K1839" t="s">
        <v>19</v>
      </c>
    </row>
    <row r="1840" spans="1:11" x14ac:dyDescent="0.35">
      <c r="A1840">
        <v>9100</v>
      </c>
      <c r="B1840" t="s">
        <v>24308</v>
      </c>
      <c r="C1840">
        <v>29</v>
      </c>
      <c r="D1840" t="s">
        <v>24309</v>
      </c>
      <c r="E1840" t="s">
        <v>40</v>
      </c>
      <c r="F1840" t="s">
        <v>16</v>
      </c>
      <c r="G1840" t="s">
        <v>52</v>
      </c>
      <c r="H1840" t="s">
        <v>13</v>
      </c>
      <c r="I1840" t="s">
        <v>91</v>
      </c>
      <c r="J1840" t="s">
        <v>26684</v>
      </c>
      <c r="K1840" t="s">
        <v>19</v>
      </c>
    </row>
    <row r="1841" spans="1:11" x14ac:dyDescent="0.35">
      <c r="A1841">
        <v>9103</v>
      </c>
      <c r="B1841" t="s">
        <v>17738</v>
      </c>
      <c r="C1841">
        <v>29</v>
      </c>
      <c r="D1841" t="s">
        <v>24314</v>
      </c>
      <c r="E1841" t="s">
        <v>169</v>
      </c>
      <c r="F1841" t="s">
        <v>13</v>
      </c>
      <c r="G1841" t="s">
        <v>120</v>
      </c>
      <c r="H1841" t="s">
        <v>57</v>
      </c>
      <c r="I1841" t="s">
        <v>48</v>
      </c>
      <c r="J1841" t="s">
        <v>26685</v>
      </c>
      <c r="K1841" t="s">
        <v>28</v>
      </c>
    </row>
    <row r="1842" spans="1:11" x14ac:dyDescent="0.35">
      <c r="A1842">
        <v>9117</v>
      </c>
      <c r="B1842" t="s">
        <v>24340</v>
      </c>
      <c r="C1842">
        <v>29</v>
      </c>
      <c r="D1842" t="s">
        <v>24341</v>
      </c>
      <c r="E1842" t="s">
        <v>23</v>
      </c>
      <c r="F1842" t="s">
        <v>13</v>
      </c>
      <c r="G1842" t="s">
        <v>80</v>
      </c>
      <c r="H1842" t="s">
        <v>32</v>
      </c>
      <c r="I1842" t="s">
        <v>91</v>
      </c>
      <c r="J1842" t="s">
        <v>26692</v>
      </c>
      <c r="K1842" t="s">
        <v>28</v>
      </c>
    </row>
    <row r="1843" spans="1:11" x14ac:dyDescent="0.35">
      <c r="A1843">
        <v>9120</v>
      </c>
      <c r="B1843" t="s">
        <v>24345</v>
      </c>
      <c r="C1843">
        <v>29</v>
      </c>
      <c r="D1843" t="s">
        <v>24346</v>
      </c>
      <c r="E1843" t="s">
        <v>23</v>
      </c>
      <c r="F1843" t="s">
        <v>149</v>
      </c>
      <c r="G1843" t="s">
        <v>52</v>
      </c>
      <c r="H1843" t="s">
        <v>13</v>
      </c>
      <c r="I1843" t="s">
        <v>17</v>
      </c>
      <c r="J1843" t="s">
        <v>26693</v>
      </c>
      <c r="K1843" t="s">
        <v>76</v>
      </c>
    </row>
    <row r="1844" spans="1:11" x14ac:dyDescent="0.35">
      <c r="A1844">
        <v>9133</v>
      </c>
      <c r="B1844" t="s">
        <v>24369</v>
      </c>
      <c r="C1844">
        <v>29</v>
      </c>
      <c r="D1844" t="s">
        <v>24370</v>
      </c>
      <c r="E1844" t="s">
        <v>13</v>
      </c>
      <c r="F1844" t="s">
        <v>16</v>
      </c>
      <c r="G1844" t="s">
        <v>33</v>
      </c>
      <c r="H1844" t="s">
        <v>34</v>
      </c>
      <c r="I1844" t="s">
        <v>35</v>
      </c>
      <c r="J1844" t="s">
        <v>26700</v>
      </c>
      <c r="K1844" t="s">
        <v>19</v>
      </c>
    </row>
    <row r="1845" spans="1:11" x14ac:dyDescent="0.35">
      <c r="A1845">
        <v>9135</v>
      </c>
      <c r="B1845" t="s">
        <v>24373</v>
      </c>
      <c r="C1845">
        <v>29</v>
      </c>
      <c r="D1845" t="s">
        <v>24374</v>
      </c>
      <c r="E1845" t="s">
        <v>23</v>
      </c>
      <c r="F1845" t="s">
        <v>169</v>
      </c>
      <c r="G1845" t="s">
        <v>87</v>
      </c>
      <c r="H1845" t="s">
        <v>79</v>
      </c>
      <c r="I1845" t="s">
        <v>26</v>
      </c>
      <c r="J1845" t="s">
        <v>26701</v>
      </c>
      <c r="K1845" t="s">
        <v>37</v>
      </c>
    </row>
    <row r="1846" spans="1:11" x14ac:dyDescent="0.35">
      <c r="A1846">
        <v>9139</v>
      </c>
      <c r="B1846" t="s">
        <v>2929</v>
      </c>
      <c r="C1846">
        <v>29</v>
      </c>
      <c r="D1846" t="s">
        <v>24380</v>
      </c>
      <c r="E1846" t="s">
        <v>23</v>
      </c>
      <c r="F1846" t="s">
        <v>101</v>
      </c>
      <c r="G1846" t="s">
        <v>41</v>
      </c>
      <c r="H1846" t="s">
        <v>42</v>
      </c>
      <c r="I1846" t="s">
        <v>53</v>
      </c>
      <c r="J1846">
        <f>1-500-865-8123</f>
        <v>-9487</v>
      </c>
      <c r="K1846" t="s">
        <v>44</v>
      </c>
    </row>
    <row r="1847" spans="1:11" x14ac:dyDescent="0.35">
      <c r="A1847">
        <v>9154</v>
      </c>
      <c r="B1847" t="s">
        <v>24408</v>
      </c>
      <c r="C1847">
        <v>29</v>
      </c>
      <c r="D1847" t="s">
        <v>24409</v>
      </c>
      <c r="E1847" t="s">
        <v>31</v>
      </c>
      <c r="F1847" t="s">
        <v>32</v>
      </c>
      <c r="G1847" t="s">
        <v>15</v>
      </c>
      <c r="H1847" t="s">
        <v>16</v>
      </c>
      <c r="I1847" t="s">
        <v>91</v>
      </c>
      <c r="J1847">
        <f>1-75-791-9055</f>
        <v>-9920</v>
      </c>
      <c r="K1847" t="s">
        <v>28</v>
      </c>
    </row>
    <row r="1848" spans="1:11" x14ac:dyDescent="0.35">
      <c r="A1848">
        <v>9161</v>
      </c>
      <c r="B1848" t="s">
        <v>24422</v>
      </c>
      <c r="C1848">
        <v>29</v>
      </c>
      <c r="D1848" t="s">
        <v>24423</v>
      </c>
      <c r="E1848" t="s">
        <v>25</v>
      </c>
      <c r="F1848" t="s">
        <v>42</v>
      </c>
      <c r="G1848" t="s">
        <v>33</v>
      </c>
      <c r="H1848" t="s">
        <v>34</v>
      </c>
      <c r="I1848" t="s">
        <v>53</v>
      </c>
      <c r="J1848" t="s">
        <v>26709</v>
      </c>
      <c r="K1848" t="s">
        <v>44</v>
      </c>
    </row>
    <row r="1849" spans="1:11" x14ac:dyDescent="0.35">
      <c r="A1849">
        <v>9165</v>
      </c>
      <c r="B1849" t="s">
        <v>24428</v>
      </c>
      <c r="C1849">
        <v>29</v>
      </c>
      <c r="D1849" t="s">
        <v>24429</v>
      </c>
      <c r="E1849" t="s">
        <v>201</v>
      </c>
      <c r="F1849" t="s">
        <v>22</v>
      </c>
      <c r="G1849" t="s">
        <v>24</v>
      </c>
      <c r="H1849" t="s">
        <v>25</v>
      </c>
      <c r="I1849" t="s">
        <v>102</v>
      </c>
      <c r="J1849" t="s">
        <v>26711</v>
      </c>
      <c r="K1849" t="s">
        <v>19</v>
      </c>
    </row>
    <row r="1850" spans="1:11" x14ac:dyDescent="0.35">
      <c r="A1850">
        <v>9186</v>
      </c>
      <c r="B1850" t="s">
        <v>24468</v>
      </c>
      <c r="C1850">
        <v>29</v>
      </c>
      <c r="D1850" t="s">
        <v>24469</v>
      </c>
      <c r="E1850" t="s">
        <v>201</v>
      </c>
      <c r="F1850" t="s">
        <v>201</v>
      </c>
      <c r="G1850" t="s">
        <v>62</v>
      </c>
      <c r="H1850" t="s">
        <v>23</v>
      </c>
      <c r="I1850" t="s">
        <v>88</v>
      </c>
      <c r="J1850" t="s">
        <v>26719</v>
      </c>
      <c r="K1850" t="s">
        <v>28</v>
      </c>
    </row>
    <row r="1851" spans="1:11" x14ac:dyDescent="0.35">
      <c r="A1851">
        <v>9219</v>
      </c>
      <c r="B1851" t="s">
        <v>24531</v>
      </c>
      <c r="C1851">
        <v>29</v>
      </c>
      <c r="D1851" t="s">
        <v>24532</v>
      </c>
      <c r="E1851" t="s">
        <v>133</v>
      </c>
      <c r="F1851" t="s">
        <v>57</v>
      </c>
      <c r="G1851" t="s">
        <v>33</v>
      </c>
      <c r="H1851" t="s">
        <v>34</v>
      </c>
      <c r="I1851" t="s">
        <v>63</v>
      </c>
      <c r="J1851" t="s">
        <v>26732</v>
      </c>
      <c r="K1851" t="s">
        <v>28</v>
      </c>
    </row>
    <row r="1852" spans="1:11" x14ac:dyDescent="0.35">
      <c r="A1852">
        <v>9220</v>
      </c>
      <c r="B1852" t="s">
        <v>24533</v>
      </c>
      <c r="C1852">
        <v>29</v>
      </c>
      <c r="D1852" t="s">
        <v>24534</v>
      </c>
      <c r="E1852" t="s">
        <v>177</v>
      </c>
      <c r="F1852" t="s">
        <v>23</v>
      </c>
      <c r="G1852" t="s">
        <v>52</v>
      </c>
      <c r="H1852" t="s">
        <v>13</v>
      </c>
      <c r="I1852" t="s">
        <v>146</v>
      </c>
      <c r="J1852" t="s">
        <v>26733</v>
      </c>
      <c r="K1852" t="s">
        <v>37</v>
      </c>
    </row>
    <row r="1853" spans="1:11" x14ac:dyDescent="0.35">
      <c r="A1853">
        <v>9230</v>
      </c>
      <c r="B1853" t="s">
        <v>24550</v>
      </c>
      <c r="C1853">
        <v>29</v>
      </c>
      <c r="D1853" t="s">
        <v>24551</v>
      </c>
      <c r="E1853" t="s">
        <v>57</v>
      </c>
      <c r="F1853" t="s">
        <v>201</v>
      </c>
      <c r="G1853" t="s">
        <v>41</v>
      </c>
      <c r="H1853" t="s">
        <v>42</v>
      </c>
      <c r="I1853" t="s">
        <v>48</v>
      </c>
      <c r="J1853" t="s">
        <v>26735</v>
      </c>
      <c r="K1853" t="s">
        <v>19</v>
      </c>
    </row>
    <row r="1854" spans="1:11" x14ac:dyDescent="0.35">
      <c r="A1854">
        <v>9231</v>
      </c>
      <c r="B1854" t="s">
        <v>24552</v>
      </c>
      <c r="C1854">
        <v>29</v>
      </c>
      <c r="D1854" t="s">
        <v>24553</v>
      </c>
      <c r="E1854" t="s">
        <v>177</v>
      </c>
      <c r="F1854" t="s">
        <v>23</v>
      </c>
      <c r="G1854" t="s">
        <v>33</v>
      </c>
      <c r="H1854" t="s">
        <v>34</v>
      </c>
      <c r="I1854" t="s">
        <v>58</v>
      </c>
      <c r="J1854" t="s">
        <v>26736</v>
      </c>
      <c r="K1854" t="s">
        <v>28</v>
      </c>
    </row>
    <row r="1855" spans="1:11" x14ac:dyDescent="0.35">
      <c r="A1855">
        <v>9243</v>
      </c>
      <c r="B1855" t="s">
        <v>24574</v>
      </c>
      <c r="C1855">
        <v>29</v>
      </c>
      <c r="D1855" t="s">
        <v>24575</v>
      </c>
      <c r="E1855" t="s">
        <v>25</v>
      </c>
      <c r="F1855" t="s">
        <v>40</v>
      </c>
      <c r="G1855" t="s">
        <v>120</v>
      </c>
      <c r="H1855" t="s">
        <v>57</v>
      </c>
      <c r="I1855" t="s">
        <v>53</v>
      </c>
      <c r="J1855" t="s">
        <v>26738</v>
      </c>
      <c r="K1855" t="s">
        <v>76</v>
      </c>
    </row>
    <row r="1856" spans="1:11" x14ac:dyDescent="0.35">
      <c r="A1856">
        <v>9245</v>
      </c>
      <c r="B1856" t="s">
        <v>24068</v>
      </c>
      <c r="C1856">
        <v>29</v>
      </c>
      <c r="D1856" t="s">
        <v>24578</v>
      </c>
      <c r="E1856" t="s">
        <v>169</v>
      </c>
      <c r="F1856" t="s">
        <v>32</v>
      </c>
      <c r="G1856" t="s">
        <v>120</v>
      </c>
      <c r="H1856" t="s">
        <v>57</v>
      </c>
      <c r="I1856" t="s">
        <v>102</v>
      </c>
      <c r="J1856" t="s">
        <v>26740</v>
      </c>
      <c r="K1856" t="s">
        <v>76</v>
      </c>
    </row>
    <row r="1857" spans="1:11" x14ac:dyDescent="0.35">
      <c r="A1857">
        <v>9249</v>
      </c>
      <c r="B1857" t="s">
        <v>787</v>
      </c>
      <c r="C1857">
        <v>29</v>
      </c>
      <c r="D1857" t="s">
        <v>24585</v>
      </c>
      <c r="E1857" t="s">
        <v>22</v>
      </c>
      <c r="F1857" t="s">
        <v>149</v>
      </c>
      <c r="G1857" t="s">
        <v>24</v>
      </c>
      <c r="H1857" t="s">
        <v>25</v>
      </c>
      <c r="I1857" t="s">
        <v>91</v>
      </c>
      <c r="J1857" t="s">
        <v>26743</v>
      </c>
      <c r="K1857" t="s">
        <v>76</v>
      </c>
    </row>
    <row r="1858" spans="1:11" x14ac:dyDescent="0.35">
      <c r="A1858">
        <v>9311</v>
      </c>
      <c r="B1858" t="s">
        <v>24701</v>
      </c>
      <c r="C1858">
        <v>29</v>
      </c>
      <c r="D1858" t="s">
        <v>24702</v>
      </c>
      <c r="E1858" t="s">
        <v>177</v>
      </c>
      <c r="F1858" t="s">
        <v>101</v>
      </c>
      <c r="G1858" t="s">
        <v>120</v>
      </c>
      <c r="H1858" t="s">
        <v>57</v>
      </c>
      <c r="I1858" t="s">
        <v>116</v>
      </c>
      <c r="J1858">
        <v>9535159784</v>
      </c>
      <c r="K1858" t="s">
        <v>19</v>
      </c>
    </row>
    <row r="1859" spans="1:11" x14ac:dyDescent="0.35">
      <c r="A1859">
        <v>9329</v>
      </c>
      <c r="B1859" t="s">
        <v>24734</v>
      </c>
      <c r="C1859">
        <v>29</v>
      </c>
      <c r="D1859" t="s">
        <v>24735</v>
      </c>
      <c r="E1859" t="s">
        <v>14</v>
      </c>
      <c r="F1859" t="s">
        <v>25</v>
      </c>
      <c r="G1859" t="s">
        <v>52</v>
      </c>
      <c r="H1859" t="s">
        <v>13</v>
      </c>
      <c r="I1859" t="s">
        <v>35</v>
      </c>
      <c r="J1859" t="s">
        <v>26769</v>
      </c>
      <c r="K1859" t="s">
        <v>19</v>
      </c>
    </row>
    <row r="1860" spans="1:11" x14ac:dyDescent="0.35">
      <c r="A1860">
        <v>9335</v>
      </c>
      <c r="B1860" t="s">
        <v>24746</v>
      </c>
      <c r="C1860">
        <v>29</v>
      </c>
      <c r="D1860" t="s">
        <v>24747</v>
      </c>
      <c r="E1860" t="s">
        <v>34</v>
      </c>
      <c r="F1860" t="s">
        <v>16</v>
      </c>
      <c r="G1860" t="s">
        <v>52</v>
      </c>
      <c r="H1860" t="s">
        <v>13</v>
      </c>
      <c r="I1860" t="s">
        <v>63</v>
      </c>
      <c r="J1860" t="s">
        <v>26773</v>
      </c>
      <c r="K1860" t="s">
        <v>28</v>
      </c>
    </row>
    <row r="1861" spans="1:11" x14ac:dyDescent="0.35">
      <c r="A1861">
        <v>9338</v>
      </c>
      <c r="B1861" t="s">
        <v>24752</v>
      </c>
      <c r="C1861">
        <v>29</v>
      </c>
      <c r="D1861" t="s">
        <v>24753</v>
      </c>
      <c r="E1861" t="s">
        <v>14</v>
      </c>
      <c r="F1861" t="s">
        <v>22</v>
      </c>
      <c r="G1861" t="s">
        <v>62</v>
      </c>
      <c r="H1861" t="s">
        <v>23</v>
      </c>
      <c r="I1861" t="s">
        <v>102</v>
      </c>
      <c r="J1861" t="s">
        <v>26775</v>
      </c>
      <c r="K1861" t="s">
        <v>44</v>
      </c>
    </row>
    <row r="1862" spans="1:11" x14ac:dyDescent="0.35">
      <c r="A1862">
        <v>9369</v>
      </c>
      <c r="B1862" t="s">
        <v>24813</v>
      </c>
      <c r="C1862">
        <v>29</v>
      </c>
      <c r="D1862" t="s">
        <v>24814</v>
      </c>
      <c r="E1862" t="s">
        <v>40</v>
      </c>
      <c r="F1862" t="s">
        <v>201</v>
      </c>
      <c r="G1862" t="s">
        <v>120</v>
      </c>
      <c r="H1862" t="s">
        <v>57</v>
      </c>
      <c r="I1862" t="s">
        <v>58</v>
      </c>
      <c r="J1862" t="s">
        <v>26787</v>
      </c>
      <c r="K1862" t="s">
        <v>37</v>
      </c>
    </row>
    <row r="1863" spans="1:11" x14ac:dyDescent="0.35">
      <c r="A1863">
        <v>9396</v>
      </c>
      <c r="B1863" t="s">
        <v>24867</v>
      </c>
      <c r="C1863">
        <v>29</v>
      </c>
      <c r="D1863" t="s">
        <v>24868</v>
      </c>
      <c r="E1863" t="s">
        <v>34</v>
      </c>
      <c r="F1863" t="s">
        <v>79</v>
      </c>
      <c r="G1863" t="s">
        <v>47</v>
      </c>
      <c r="H1863" t="s">
        <v>31</v>
      </c>
      <c r="I1863" t="s">
        <v>102</v>
      </c>
      <c r="J1863" t="s">
        <v>26795</v>
      </c>
      <c r="K1863" t="s">
        <v>28</v>
      </c>
    </row>
    <row r="1864" spans="1:11" x14ac:dyDescent="0.35">
      <c r="A1864">
        <v>9405</v>
      </c>
      <c r="B1864" t="s">
        <v>24883</v>
      </c>
      <c r="C1864">
        <v>29</v>
      </c>
      <c r="D1864" t="s">
        <v>24884</v>
      </c>
      <c r="E1864" t="s">
        <v>14</v>
      </c>
      <c r="F1864" t="s">
        <v>67</v>
      </c>
      <c r="G1864" t="s">
        <v>120</v>
      </c>
      <c r="H1864" t="s">
        <v>57</v>
      </c>
      <c r="I1864" t="s">
        <v>63</v>
      </c>
      <c r="J1864" t="s">
        <v>26798</v>
      </c>
      <c r="K1864" t="s">
        <v>19</v>
      </c>
    </row>
    <row r="1865" spans="1:11" x14ac:dyDescent="0.35">
      <c r="A1865">
        <v>9423</v>
      </c>
      <c r="B1865" t="s">
        <v>24917</v>
      </c>
      <c r="C1865">
        <v>29</v>
      </c>
      <c r="D1865" t="s">
        <v>24918</v>
      </c>
      <c r="E1865" t="s">
        <v>149</v>
      </c>
      <c r="F1865" t="s">
        <v>57</v>
      </c>
      <c r="G1865" t="s">
        <v>52</v>
      </c>
      <c r="H1865" t="s">
        <v>13</v>
      </c>
      <c r="I1865" t="s">
        <v>91</v>
      </c>
      <c r="J1865" t="s">
        <v>26805</v>
      </c>
      <c r="K1865" t="s">
        <v>28</v>
      </c>
    </row>
    <row r="1866" spans="1:11" x14ac:dyDescent="0.35">
      <c r="A1866">
        <v>7876</v>
      </c>
      <c r="B1866" t="s">
        <v>21973</v>
      </c>
      <c r="C1866">
        <v>28</v>
      </c>
      <c r="D1866" t="s">
        <v>21974</v>
      </c>
      <c r="E1866" t="s">
        <v>25</v>
      </c>
      <c r="F1866" t="s">
        <v>40</v>
      </c>
      <c r="G1866" t="s">
        <v>52</v>
      </c>
      <c r="H1866" t="s">
        <v>13</v>
      </c>
      <c r="I1866" t="s">
        <v>102</v>
      </c>
      <c r="J1866" t="s">
        <v>26205</v>
      </c>
      <c r="K1866" t="s">
        <v>76</v>
      </c>
    </row>
    <row r="1867" spans="1:11" x14ac:dyDescent="0.35">
      <c r="A1867">
        <v>7889</v>
      </c>
      <c r="B1867" t="s">
        <v>21997</v>
      </c>
      <c r="C1867">
        <v>28</v>
      </c>
      <c r="D1867" t="s">
        <v>21998</v>
      </c>
      <c r="E1867" t="s">
        <v>34</v>
      </c>
      <c r="F1867" t="s">
        <v>25</v>
      </c>
      <c r="G1867" t="s">
        <v>80</v>
      </c>
      <c r="H1867" t="s">
        <v>32</v>
      </c>
      <c r="I1867" t="s">
        <v>68</v>
      </c>
      <c r="J1867" t="s">
        <v>26212</v>
      </c>
      <c r="K1867" t="s">
        <v>44</v>
      </c>
    </row>
    <row r="1868" spans="1:11" x14ac:dyDescent="0.35">
      <c r="A1868">
        <v>7921</v>
      </c>
      <c r="B1868" t="s">
        <v>22059</v>
      </c>
      <c r="C1868">
        <v>28</v>
      </c>
      <c r="D1868" t="s">
        <v>22060</v>
      </c>
      <c r="E1868" t="s">
        <v>79</v>
      </c>
      <c r="F1868" t="s">
        <v>14</v>
      </c>
      <c r="G1868" t="s">
        <v>120</v>
      </c>
      <c r="H1868" t="s">
        <v>57</v>
      </c>
      <c r="I1868" t="s">
        <v>102</v>
      </c>
      <c r="J1868" t="s">
        <v>26223</v>
      </c>
      <c r="K1868" t="s">
        <v>28</v>
      </c>
    </row>
    <row r="1869" spans="1:11" x14ac:dyDescent="0.35">
      <c r="A1869">
        <v>7922</v>
      </c>
      <c r="B1869" t="s">
        <v>22061</v>
      </c>
      <c r="C1869">
        <v>28</v>
      </c>
      <c r="D1869" t="s">
        <v>22062</v>
      </c>
      <c r="E1869" t="s">
        <v>34</v>
      </c>
      <c r="F1869" t="s">
        <v>201</v>
      </c>
      <c r="G1869" t="s">
        <v>47</v>
      </c>
      <c r="H1869" t="s">
        <v>31</v>
      </c>
      <c r="I1869" t="s">
        <v>116</v>
      </c>
      <c r="J1869" t="s">
        <v>26224</v>
      </c>
      <c r="K1869" t="s">
        <v>44</v>
      </c>
    </row>
    <row r="1870" spans="1:11" x14ac:dyDescent="0.35">
      <c r="A1870">
        <v>7950</v>
      </c>
      <c r="B1870" t="s">
        <v>22115</v>
      </c>
      <c r="C1870">
        <v>28</v>
      </c>
      <c r="D1870" t="s">
        <v>22116</v>
      </c>
      <c r="E1870" t="s">
        <v>177</v>
      </c>
      <c r="F1870" t="s">
        <v>42</v>
      </c>
      <c r="G1870" t="s">
        <v>80</v>
      </c>
      <c r="H1870" t="s">
        <v>32</v>
      </c>
      <c r="I1870" t="s">
        <v>146</v>
      </c>
      <c r="J1870" t="s">
        <v>26233</v>
      </c>
      <c r="K1870" t="s">
        <v>76</v>
      </c>
    </row>
    <row r="1871" spans="1:11" x14ac:dyDescent="0.35">
      <c r="A1871">
        <v>7956</v>
      </c>
      <c r="B1871" t="s">
        <v>16297</v>
      </c>
      <c r="C1871">
        <v>28</v>
      </c>
      <c r="D1871" t="s">
        <v>22127</v>
      </c>
      <c r="E1871" t="s">
        <v>57</v>
      </c>
      <c r="F1871" t="s">
        <v>101</v>
      </c>
      <c r="G1871" t="s">
        <v>52</v>
      </c>
      <c r="H1871" t="s">
        <v>13</v>
      </c>
      <c r="I1871" t="s">
        <v>91</v>
      </c>
      <c r="J1871" t="s">
        <v>26235</v>
      </c>
      <c r="K1871" t="s">
        <v>76</v>
      </c>
    </row>
    <row r="1872" spans="1:11" x14ac:dyDescent="0.35">
      <c r="A1872">
        <v>7958</v>
      </c>
      <c r="B1872" t="s">
        <v>22130</v>
      </c>
      <c r="C1872">
        <v>28</v>
      </c>
      <c r="D1872" t="s">
        <v>22131</v>
      </c>
      <c r="E1872" t="s">
        <v>177</v>
      </c>
      <c r="F1872" t="s">
        <v>34</v>
      </c>
      <c r="G1872" t="s">
        <v>47</v>
      </c>
      <c r="H1872" t="s">
        <v>31</v>
      </c>
      <c r="I1872" t="s">
        <v>58</v>
      </c>
      <c r="J1872" t="s">
        <v>26236</v>
      </c>
      <c r="K1872" t="s">
        <v>37</v>
      </c>
    </row>
    <row r="1873" spans="1:11" x14ac:dyDescent="0.35">
      <c r="A1873">
        <v>7976</v>
      </c>
      <c r="B1873" t="s">
        <v>22164</v>
      </c>
      <c r="C1873">
        <v>28</v>
      </c>
      <c r="D1873" t="s">
        <v>22165</v>
      </c>
      <c r="E1873" t="s">
        <v>34</v>
      </c>
      <c r="F1873" t="s">
        <v>22</v>
      </c>
      <c r="G1873" t="s">
        <v>52</v>
      </c>
      <c r="H1873" t="s">
        <v>13</v>
      </c>
      <c r="I1873" t="s">
        <v>102</v>
      </c>
      <c r="J1873" t="s">
        <v>26246</v>
      </c>
      <c r="K1873" t="s">
        <v>19</v>
      </c>
    </row>
    <row r="1874" spans="1:11" x14ac:dyDescent="0.35">
      <c r="A1874">
        <v>7992</v>
      </c>
      <c r="B1874" t="s">
        <v>22196</v>
      </c>
      <c r="C1874">
        <v>28</v>
      </c>
      <c r="D1874" t="s">
        <v>22197</v>
      </c>
      <c r="E1874" t="s">
        <v>32</v>
      </c>
      <c r="F1874" t="s">
        <v>42</v>
      </c>
      <c r="G1874" t="s">
        <v>120</v>
      </c>
      <c r="H1874" t="s">
        <v>57</v>
      </c>
      <c r="I1874" t="s">
        <v>88</v>
      </c>
      <c r="J1874" t="s">
        <v>26251</v>
      </c>
      <c r="K1874" t="s">
        <v>76</v>
      </c>
    </row>
    <row r="1875" spans="1:11" x14ac:dyDescent="0.35">
      <c r="A1875">
        <v>8010</v>
      </c>
      <c r="B1875" t="s">
        <v>22230</v>
      </c>
      <c r="C1875">
        <v>28</v>
      </c>
      <c r="D1875" t="s">
        <v>22231</v>
      </c>
      <c r="E1875" t="s">
        <v>22</v>
      </c>
      <c r="F1875" t="s">
        <v>101</v>
      </c>
      <c r="G1875" t="s">
        <v>47</v>
      </c>
      <c r="H1875" t="s">
        <v>31</v>
      </c>
      <c r="I1875" t="s">
        <v>48</v>
      </c>
      <c r="J1875" t="s">
        <v>26257</v>
      </c>
      <c r="K1875" t="s">
        <v>19</v>
      </c>
    </row>
    <row r="1876" spans="1:11" x14ac:dyDescent="0.35">
      <c r="A1876">
        <v>8013</v>
      </c>
      <c r="B1876" t="s">
        <v>22236</v>
      </c>
      <c r="C1876">
        <v>28</v>
      </c>
      <c r="D1876" t="s">
        <v>22237</v>
      </c>
      <c r="E1876" t="s">
        <v>31</v>
      </c>
      <c r="F1876" t="s">
        <v>40</v>
      </c>
      <c r="G1876" t="s">
        <v>52</v>
      </c>
      <c r="H1876" t="s">
        <v>13</v>
      </c>
      <c r="I1876" t="s">
        <v>68</v>
      </c>
      <c r="J1876" t="s">
        <v>26260</v>
      </c>
      <c r="K1876" t="s">
        <v>37</v>
      </c>
    </row>
    <row r="1877" spans="1:11" x14ac:dyDescent="0.35">
      <c r="A1877">
        <v>8016</v>
      </c>
      <c r="B1877" t="s">
        <v>22241</v>
      </c>
      <c r="C1877">
        <v>28</v>
      </c>
      <c r="D1877" t="s">
        <v>22242</v>
      </c>
      <c r="E1877" t="s">
        <v>40</v>
      </c>
      <c r="F1877" t="s">
        <v>22</v>
      </c>
      <c r="G1877" t="s">
        <v>80</v>
      </c>
      <c r="H1877" t="s">
        <v>32</v>
      </c>
      <c r="I1877" t="s">
        <v>102</v>
      </c>
      <c r="J1877" t="s">
        <v>26263</v>
      </c>
      <c r="K1877" t="s">
        <v>37</v>
      </c>
    </row>
    <row r="1878" spans="1:11" x14ac:dyDescent="0.35">
      <c r="A1878">
        <v>8019</v>
      </c>
      <c r="B1878" t="s">
        <v>22247</v>
      </c>
      <c r="C1878">
        <v>28</v>
      </c>
      <c r="D1878" t="s">
        <v>22248</v>
      </c>
      <c r="E1878" t="s">
        <v>34</v>
      </c>
      <c r="F1878" t="s">
        <v>57</v>
      </c>
      <c r="G1878" t="s">
        <v>47</v>
      </c>
      <c r="H1878" t="s">
        <v>31</v>
      </c>
      <c r="I1878" t="s">
        <v>53</v>
      </c>
      <c r="J1878" t="s">
        <v>26264</v>
      </c>
      <c r="K1878" t="s">
        <v>37</v>
      </c>
    </row>
    <row r="1879" spans="1:11" x14ac:dyDescent="0.35">
      <c r="A1879">
        <v>8051</v>
      </c>
      <c r="B1879" t="s">
        <v>22310</v>
      </c>
      <c r="C1879">
        <v>28</v>
      </c>
      <c r="D1879" t="s">
        <v>22311</v>
      </c>
      <c r="E1879" t="s">
        <v>40</v>
      </c>
      <c r="F1879" t="s">
        <v>169</v>
      </c>
      <c r="G1879" t="s">
        <v>47</v>
      </c>
      <c r="H1879" t="s">
        <v>31</v>
      </c>
      <c r="I1879" t="s">
        <v>63</v>
      </c>
      <c r="J1879" t="s">
        <v>26279</v>
      </c>
      <c r="K1879" t="s">
        <v>44</v>
      </c>
    </row>
    <row r="1880" spans="1:11" x14ac:dyDescent="0.35">
      <c r="A1880">
        <v>8055</v>
      </c>
      <c r="B1880" t="s">
        <v>4449</v>
      </c>
      <c r="C1880">
        <v>28</v>
      </c>
      <c r="D1880" t="s">
        <v>22318</v>
      </c>
      <c r="E1880" t="s">
        <v>14</v>
      </c>
      <c r="F1880" t="s">
        <v>25</v>
      </c>
      <c r="G1880" t="s">
        <v>47</v>
      </c>
      <c r="H1880" t="s">
        <v>31</v>
      </c>
      <c r="I1880" t="s">
        <v>17</v>
      </c>
      <c r="J1880">
        <f>1-788-206-5670</f>
        <v>-6663</v>
      </c>
      <c r="K1880" t="s">
        <v>44</v>
      </c>
    </row>
    <row r="1881" spans="1:11" x14ac:dyDescent="0.35">
      <c r="A1881">
        <v>8067</v>
      </c>
      <c r="B1881" t="s">
        <v>22339</v>
      </c>
      <c r="C1881">
        <v>28</v>
      </c>
      <c r="D1881" t="s">
        <v>22340</v>
      </c>
      <c r="E1881" t="s">
        <v>201</v>
      </c>
      <c r="F1881" t="s">
        <v>177</v>
      </c>
      <c r="G1881" t="s">
        <v>47</v>
      </c>
      <c r="H1881" t="s">
        <v>31</v>
      </c>
      <c r="I1881" t="s">
        <v>48</v>
      </c>
      <c r="J1881" t="s">
        <v>26286</v>
      </c>
      <c r="K1881" t="s">
        <v>37</v>
      </c>
    </row>
    <row r="1882" spans="1:11" x14ac:dyDescent="0.35">
      <c r="A1882">
        <v>8084</v>
      </c>
      <c r="B1882" t="s">
        <v>22373</v>
      </c>
      <c r="C1882">
        <v>28</v>
      </c>
      <c r="D1882" t="s">
        <v>22374</v>
      </c>
      <c r="E1882" t="s">
        <v>67</v>
      </c>
      <c r="F1882" t="s">
        <v>22</v>
      </c>
      <c r="G1882" t="s">
        <v>41</v>
      </c>
      <c r="H1882" t="s">
        <v>42</v>
      </c>
      <c r="I1882" t="s">
        <v>91</v>
      </c>
      <c r="J1882" t="s">
        <v>26297</v>
      </c>
      <c r="K1882" t="s">
        <v>76</v>
      </c>
    </row>
    <row r="1883" spans="1:11" x14ac:dyDescent="0.35">
      <c r="A1883">
        <v>8085</v>
      </c>
      <c r="B1883" t="s">
        <v>22375</v>
      </c>
      <c r="C1883">
        <v>28</v>
      </c>
      <c r="D1883" t="s">
        <v>22376</v>
      </c>
      <c r="E1883" t="s">
        <v>149</v>
      </c>
      <c r="F1883" t="s">
        <v>133</v>
      </c>
      <c r="G1883" t="s">
        <v>62</v>
      </c>
      <c r="H1883" t="s">
        <v>23</v>
      </c>
      <c r="I1883" t="s">
        <v>17</v>
      </c>
      <c r="J1883" t="s">
        <v>26298</v>
      </c>
      <c r="K1883" t="s">
        <v>44</v>
      </c>
    </row>
    <row r="1884" spans="1:11" x14ac:dyDescent="0.35">
      <c r="A1884">
        <v>8094</v>
      </c>
      <c r="B1884" t="s">
        <v>22393</v>
      </c>
      <c r="C1884">
        <v>28</v>
      </c>
      <c r="D1884" t="s">
        <v>22394</v>
      </c>
      <c r="E1884" t="s">
        <v>177</v>
      </c>
      <c r="F1884" t="s">
        <v>169</v>
      </c>
      <c r="G1884" t="s">
        <v>24</v>
      </c>
      <c r="H1884" t="s">
        <v>25</v>
      </c>
      <c r="I1884" t="s">
        <v>58</v>
      </c>
      <c r="J1884" t="s">
        <v>26301</v>
      </c>
      <c r="K1884" t="s">
        <v>37</v>
      </c>
    </row>
    <row r="1885" spans="1:11" x14ac:dyDescent="0.35">
      <c r="A1885">
        <v>8095</v>
      </c>
      <c r="B1885" t="s">
        <v>22395</v>
      </c>
      <c r="C1885">
        <v>28</v>
      </c>
      <c r="D1885" t="s">
        <v>22396</v>
      </c>
      <c r="E1885" t="s">
        <v>40</v>
      </c>
      <c r="F1885" t="s">
        <v>40</v>
      </c>
      <c r="G1885" t="s">
        <v>87</v>
      </c>
      <c r="H1885" t="s">
        <v>79</v>
      </c>
      <c r="I1885" t="s">
        <v>68</v>
      </c>
      <c r="J1885" t="s">
        <v>26302</v>
      </c>
      <c r="K1885" t="s">
        <v>19</v>
      </c>
    </row>
    <row r="1886" spans="1:11" x14ac:dyDescent="0.35">
      <c r="A1886">
        <v>8114</v>
      </c>
      <c r="B1886" t="s">
        <v>17744</v>
      </c>
      <c r="C1886">
        <v>28</v>
      </c>
      <c r="D1886" t="s">
        <v>22432</v>
      </c>
      <c r="E1886" t="s">
        <v>40</v>
      </c>
      <c r="F1886" t="s">
        <v>169</v>
      </c>
      <c r="G1886" t="s">
        <v>120</v>
      </c>
      <c r="H1886" t="s">
        <v>57</v>
      </c>
      <c r="I1886" t="s">
        <v>53</v>
      </c>
      <c r="J1886" t="s">
        <v>26308</v>
      </c>
      <c r="K1886" t="s">
        <v>28</v>
      </c>
    </row>
    <row r="1887" spans="1:11" x14ac:dyDescent="0.35">
      <c r="A1887">
        <v>8135</v>
      </c>
      <c r="B1887" t="s">
        <v>22473</v>
      </c>
      <c r="C1887">
        <v>28</v>
      </c>
      <c r="D1887" t="s">
        <v>22474</v>
      </c>
      <c r="E1887" t="s">
        <v>14</v>
      </c>
      <c r="F1887" t="s">
        <v>169</v>
      </c>
      <c r="G1887" t="s">
        <v>15</v>
      </c>
      <c r="H1887" t="s">
        <v>16</v>
      </c>
      <c r="I1887" t="s">
        <v>48</v>
      </c>
      <c r="J1887" t="s">
        <v>26317</v>
      </c>
      <c r="K1887" t="s">
        <v>28</v>
      </c>
    </row>
    <row r="1888" spans="1:11" x14ac:dyDescent="0.35">
      <c r="A1888">
        <v>8144</v>
      </c>
      <c r="B1888" t="s">
        <v>22491</v>
      </c>
      <c r="C1888">
        <v>28</v>
      </c>
      <c r="D1888" t="s">
        <v>22492</v>
      </c>
      <c r="E1888" t="s">
        <v>133</v>
      </c>
      <c r="F1888" t="s">
        <v>31</v>
      </c>
      <c r="G1888" t="s">
        <v>47</v>
      </c>
      <c r="H1888" t="s">
        <v>31</v>
      </c>
      <c r="I1888" t="s">
        <v>58</v>
      </c>
      <c r="J1888">
        <v>7674409432</v>
      </c>
      <c r="K1888" t="s">
        <v>19</v>
      </c>
    </row>
    <row r="1889" spans="1:11" x14ac:dyDescent="0.35">
      <c r="A1889">
        <v>8150</v>
      </c>
      <c r="B1889" t="s">
        <v>22502</v>
      </c>
      <c r="C1889">
        <v>28</v>
      </c>
      <c r="D1889" t="s">
        <v>22503</v>
      </c>
      <c r="E1889" t="s">
        <v>67</v>
      </c>
      <c r="F1889" t="s">
        <v>177</v>
      </c>
      <c r="G1889" t="s">
        <v>24</v>
      </c>
      <c r="H1889" t="s">
        <v>25</v>
      </c>
      <c r="I1889" t="s">
        <v>153</v>
      </c>
      <c r="J1889" t="s">
        <v>26325</v>
      </c>
      <c r="K1889" t="s">
        <v>44</v>
      </c>
    </row>
    <row r="1890" spans="1:11" x14ac:dyDescent="0.35">
      <c r="A1890">
        <v>8241</v>
      </c>
      <c r="B1890" t="s">
        <v>22677</v>
      </c>
      <c r="C1890">
        <v>28</v>
      </c>
      <c r="D1890" t="s">
        <v>22678</v>
      </c>
      <c r="E1890" t="s">
        <v>13</v>
      </c>
      <c r="F1890" t="s">
        <v>25</v>
      </c>
      <c r="G1890" t="s">
        <v>62</v>
      </c>
      <c r="H1890" t="s">
        <v>23</v>
      </c>
      <c r="I1890" t="s">
        <v>116</v>
      </c>
      <c r="J1890" t="s">
        <v>26360</v>
      </c>
      <c r="K1890" t="s">
        <v>28</v>
      </c>
    </row>
    <row r="1891" spans="1:11" x14ac:dyDescent="0.35">
      <c r="A1891">
        <v>8254</v>
      </c>
      <c r="B1891" t="s">
        <v>22703</v>
      </c>
      <c r="C1891">
        <v>28</v>
      </c>
      <c r="D1891" t="s">
        <v>22704</v>
      </c>
      <c r="E1891" t="s">
        <v>14</v>
      </c>
      <c r="F1891" t="s">
        <v>101</v>
      </c>
      <c r="G1891" t="s">
        <v>62</v>
      </c>
      <c r="H1891" t="s">
        <v>23</v>
      </c>
      <c r="I1891" t="s">
        <v>170</v>
      </c>
      <c r="J1891" t="s">
        <v>26368</v>
      </c>
      <c r="K1891" t="s">
        <v>37</v>
      </c>
    </row>
    <row r="1892" spans="1:11" x14ac:dyDescent="0.35">
      <c r="A1892">
        <v>8261</v>
      </c>
      <c r="B1892" t="s">
        <v>22716</v>
      </c>
      <c r="C1892">
        <v>28</v>
      </c>
      <c r="D1892" t="s">
        <v>22717</v>
      </c>
      <c r="E1892" t="s">
        <v>32</v>
      </c>
      <c r="F1892" t="s">
        <v>169</v>
      </c>
      <c r="G1892" t="s">
        <v>87</v>
      </c>
      <c r="H1892" t="s">
        <v>79</v>
      </c>
      <c r="I1892" t="s">
        <v>102</v>
      </c>
      <c r="J1892" t="s">
        <v>26370</v>
      </c>
      <c r="K1892" t="s">
        <v>76</v>
      </c>
    </row>
    <row r="1893" spans="1:11" x14ac:dyDescent="0.35">
      <c r="A1893">
        <v>8269</v>
      </c>
      <c r="B1893" t="s">
        <v>22732</v>
      </c>
      <c r="C1893">
        <v>28</v>
      </c>
      <c r="D1893" t="s">
        <v>22733</v>
      </c>
      <c r="E1893" t="s">
        <v>14</v>
      </c>
      <c r="F1893" t="s">
        <v>25</v>
      </c>
      <c r="G1893" t="s">
        <v>80</v>
      </c>
      <c r="H1893" t="s">
        <v>32</v>
      </c>
      <c r="I1893" t="s">
        <v>53</v>
      </c>
      <c r="J1893" t="s">
        <v>26374</v>
      </c>
      <c r="K1893" t="s">
        <v>37</v>
      </c>
    </row>
    <row r="1894" spans="1:11" x14ac:dyDescent="0.35">
      <c r="A1894">
        <v>8270</v>
      </c>
      <c r="B1894" t="s">
        <v>22734</v>
      </c>
      <c r="C1894">
        <v>28</v>
      </c>
      <c r="D1894" t="s">
        <v>22735</v>
      </c>
      <c r="E1894" t="s">
        <v>57</v>
      </c>
      <c r="F1894" t="s">
        <v>67</v>
      </c>
      <c r="G1894" t="s">
        <v>52</v>
      </c>
      <c r="H1894" t="s">
        <v>13</v>
      </c>
      <c r="I1894" t="s">
        <v>170</v>
      </c>
      <c r="J1894" t="s">
        <v>26375</v>
      </c>
      <c r="K1894" t="s">
        <v>76</v>
      </c>
    </row>
    <row r="1895" spans="1:11" x14ac:dyDescent="0.35">
      <c r="A1895">
        <v>8281</v>
      </c>
      <c r="B1895" t="s">
        <v>22755</v>
      </c>
      <c r="C1895">
        <v>28</v>
      </c>
      <c r="D1895" t="s">
        <v>22756</v>
      </c>
      <c r="E1895" t="s">
        <v>32</v>
      </c>
      <c r="F1895" t="s">
        <v>67</v>
      </c>
      <c r="G1895" t="s">
        <v>62</v>
      </c>
      <c r="H1895" t="s">
        <v>23</v>
      </c>
      <c r="I1895" t="s">
        <v>91</v>
      </c>
      <c r="J1895" t="s">
        <v>26381</v>
      </c>
      <c r="K1895" t="s">
        <v>76</v>
      </c>
    </row>
    <row r="1896" spans="1:11" x14ac:dyDescent="0.35">
      <c r="A1896">
        <v>8296</v>
      </c>
      <c r="B1896" t="s">
        <v>22785</v>
      </c>
      <c r="C1896">
        <v>28</v>
      </c>
      <c r="D1896" t="s">
        <v>22786</v>
      </c>
      <c r="E1896" t="s">
        <v>23</v>
      </c>
      <c r="F1896" t="s">
        <v>79</v>
      </c>
      <c r="G1896" t="s">
        <v>80</v>
      </c>
      <c r="H1896" t="s">
        <v>32</v>
      </c>
      <c r="I1896" t="s">
        <v>102</v>
      </c>
      <c r="J1896" t="s">
        <v>26385</v>
      </c>
      <c r="K1896" t="s">
        <v>28</v>
      </c>
    </row>
    <row r="1897" spans="1:11" x14ac:dyDescent="0.35">
      <c r="A1897">
        <v>8318</v>
      </c>
      <c r="B1897" t="s">
        <v>22825</v>
      </c>
      <c r="C1897">
        <v>28</v>
      </c>
      <c r="D1897" t="s">
        <v>22826</v>
      </c>
      <c r="E1897" t="s">
        <v>42</v>
      </c>
      <c r="F1897" t="s">
        <v>149</v>
      </c>
      <c r="G1897" t="s">
        <v>80</v>
      </c>
      <c r="H1897" t="s">
        <v>32</v>
      </c>
      <c r="I1897" t="s">
        <v>35</v>
      </c>
      <c r="J1897" t="s">
        <v>26394</v>
      </c>
      <c r="K1897" t="s">
        <v>76</v>
      </c>
    </row>
    <row r="1898" spans="1:11" x14ac:dyDescent="0.35">
      <c r="A1898">
        <v>8322</v>
      </c>
      <c r="B1898" t="s">
        <v>22833</v>
      </c>
      <c r="C1898">
        <v>28</v>
      </c>
      <c r="D1898" t="s">
        <v>22834</v>
      </c>
      <c r="E1898" t="s">
        <v>42</v>
      </c>
      <c r="F1898" t="s">
        <v>169</v>
      </c>
      <c r="G1898" t="s">
        <v>15</v>
      </c>
      <c r="H1898" t="s">
        <v>16</v>
      </c>
      <c r="I1898" t="s">
        <v>146</v>
      </c>
      <c r="J1898" t="s">
        <v>26396</v>
      </c>
      <c r="K1898" t="s">
        <v>76</v>
      </c>
    </row>
    <row r="1899" spans="1:11" x14ac:dyDescent="0.35">
      <c r="A1899">
        <v>8324</v>
      </c>
      <c r="B1899" t="s">
        <v>12147</v>
      </c>
      <c r="C1899">
        <v>28</v>
      </c>
      <c r="D1899" t="s">
        <v>22837</v>
      </c>
      <c r="E1899" t="s">
        <v>149</v>
      </c>
      <c r="F1899" t="s">
        <v>101</v>
      </c>
      <c r="G1899" t="s">
        <v>47</v>
      </c>
      <c r="H1899" t="s">
        <v>31</v>
      </c>
      <c r="I1899" t="s">
        <v>58</v>
      </c>
      <c r="J1899" t="s">
        <v>26398</v>
      </c>
      <c r="K1899" t="s">
        <v>19</v>
      </c>
    </row>
    <row r="1900" spans="1:11" x14ac:dyDescent="0.35">
      <c r="A1900">
        <v>8331</v>
      </c>
      <c r="B1900" t="s">
        <v>22850</v>
      </c>
      <c r="C1900">
        <v>28</v>
      </c>
      <c r="D1900" t="s">
        <v>22851</v>
      </c>
      <c r="E1900" t="s">
        <v>13</v>
      </c>
      <c r="F1900" t="s">
        <v>25</v>
      </c>
      <c r="G1900" t="s">
        <v>47</v>
      </c>
      <c r="H1900" t="s">
        <v>31</v>
      </c>
      <c r="I1900" t="s">
        <v>26</v>
      </c>
      <c r="J1900" t="s">
        <v>26399</v>
      </c>
      <c r="K1900" t="s">
        <v>28</v>
      </c>
    </row>
    <row r="1901" spans="1:11" x14ac:dyDescent="0.35">
      <c r="A1901">
        <v>8355</v>
      </c>
      <c r="B1901" t="s">
        <v>22898</v>
      </c>
      <c r="C1901">
        <v>28</v>
      </c>
      <c r="D1901" t="s">
        <v>22899</v>
      </c>
      <c r="E1901" t="s">
        <v>101</v>
      </c>
      <c r="F1901" t="s">
        <v>34</v>
      </c>
      <c r="G1901" t="s">
        <v>24</v>
      </c>
      <c r="H1901" t="s">
        <v>25</v>
      </c>
      <c r="I1901" t="s">
        <v>88</v>
      </c>
      <c r="J1901" t="s">
        <v>26409</v>
      </c>
      <c r="K1901" t="s">
        <v>19</v>
      </c>
    </row>
    <row r="1902" spans="1:11" x14ac:dyDescent="0.35">
      <c r="A1902">
        <v>8367</v>
      </c>
      <c r="B1902" t="s">
        <v>22921</v>
      </c>
      <c r="C1902">
        <v>28</v>
      </c>
      <c r="D1902" t="s">
        <v>22922</v>
      </c>
      <c r="E1902" t="s">
        <v>57</v>
      </c>
      <c r="F1902" t="s">
        <v>14</v>
      </c>
      <c r="G1902" t="s">
        <v>62</v>
      </c>
      <c r="H1902" t="s">
        <v>23</v>
      </c>
      <c r="I1902" t="s">
        <v>48</v>
      </c>
      <c r="J1902">
        <v>1829965718</v>
      </c>
      <c r="K1902" t="s">
        <v>19</v>
      </c>
    </row>
    <row r="1903" spans="1:11" x14ac:dyDescent="0.35">
      <c r="A1903">
        <v>8368</v>
      </c>
      <c r="B1903" t="s">
        <v>22923</v>
      </c>
      <c r="C1903">
        <v>28</v>
      </c>
      <c r="D1903" t="s">
        <v>22924</v>
      </c>
      <c r="E1903" t="s">
        <v>34</v>
      </c>
      <c r="F1903" t="s">
        <v>32</v>
      </c>
      <c r="G1903" t="s">
        <v>87</v>
      </c>
      <c r="H1903" t="s">
        <v>79</v>
      </c>
      <c r="I1903" t="s">
        <v>88</v>
      </c>
      <c r="J1903" t="s">
        <v>26412</v>
      </c>
      <c r="K1903" t="s">
        <v>44</v>
      </c>
    </row>
    <row r="1904" spans="1:11" x14ac:dyDescent="0.35">
      <c r="A1904">
        <v>8383</v>
      </c>
      <c r="B1904" t="s">
        <v>11188</v>
      </c>
      <c r="C1904">
        <v>28</v>
      </c>
      <c r="D1904" t="s">
        <v>22951</v>
      </c>
      <c r="E1904" t="s">
        <v>14</v>
      </c>
      <c r="F1904" t="s">
        <v>67</v>
      </c>
      <c r="G1904" t="s">
        <v>80</v>
      </c>
      <c r="H1904" t="s">
        <v>32</v>
      </c>
      <c r="I1904" t="s">
        <v>26</v>
      </c>
      <c r="J1904" t="s">
        <v>26417</v>
      </c>
      <c r="K1904" t="s">
        <v>28</v>
      </c>
    </row>
    <row r="1905" spans="1:11" x14ac:dyDescent="0.35">
      <c r="A1905">
        <v>8389</v>
      </c>
      <c r="B1905" t="s">
        <v>22962</v>
      </c>
      <c r="C1905">
        <v>28</v>
      </c>
      <c r="D1905" t="s">
        <v>22963</v>
      </c>
      <c r="E1905" t="s">
        <v>79</v>
      </c>
      <c r="F1905" t="s">
        <v>25</v>
      </c>
      <c r="G1905" t="s">
        <v>52</v>
      </c>
      <c r="H1905" t="s">
        <v>13</v>
      </c>
      <c r="I1905" t="s">
        <v>102</v>
      </c>
      <c r="J1905" t="s">
        <v>26421</v>
      </c>
      <c r="K1905" t="s">
        <v>37</v>
      </c>
    </row>
    <row r="1906" spans="1:11" x14ac:dyDescent="0.35">
      <c r="A1906">
        <v>8396</v>
      </c>
      <c r="B1906" t="s">
        <v>22976</v>
      </c>
      <c r="C1906">
        <v>28</v>
      </c>
      <c r="D1906" t="s">
        <v>22977</v>
      </c>
      <c r="E1906" t="s">
        <v>67</v>
      </c>
      <c r="F1906" t="s">
        <v>177</v>
      </c>
      <c r="G1906" t="s">
        <v>15</v>
      </c>
      <c r="H1906" t="s">
        <v>16</v>
      </c>
      <c r="I1906" t="s">
        <v>63</v>
      </c>
      <c r="J1906" t="s">
        <v>26424</v>
      </c>
      <c r="K1906" t="s">
        <v>19</v>
      </c>
    </row>
    <row r="1907" spans="1:11" x14ac:dyDescent="0.35">
      <c r="A1907">
        <v>8403</v>
      </c>
      <c r="B1907" t="s">
        <v>22990</v>
      </c>
      <c r="C1907">
        <v>28</v>
      </c>
      <c r="D1907" t="s">
        <v>22991</v>
      </c>
      <c r="E1907" t="s">
        <v>149</v>
      </c>
      <c r="F1907" t="s">
        <v>149</v>
      </c>
      <c r="G1907" t="s">
        <v>52</v>
      </c>
      <c r="H1907" t="s">
        <v>13</v>
      </c>
      <c r="I1907" t="s">
        <v>146</v>
      </c>
      <c r="J1907">
        <f>1-197-632-692</f>
        <v>-1520</v>
      </c>
      <c r="K1907" t="s">
        <v>28</v>
      </c>
    </row>
    <row r="1908" spans="1:11" x14ac:dyDescent="0.35">
      <c r="A1908">
        <v>8418</v>
      </c>
      <c r="B1908" t="s">
        <v>13169</v>
      </c>
      <c r="C1908">
        <v>28</v>
      </c>
      <c r="D1908" t="s">
        <v>23018</v>
      </c>
      <c r="E1908" t="s">
        <v>169</v>
      </c>
      <c r="F1908" t="s">
        <v>25</v>
      </c>
      <c r="G1908" t="s">
        <v>80</v>
      </c>
      <c r="H1908" t="s">
        <v>32</v>
      </c>
      <c r="I1908" t="s">
        <v>116</v>
      </c>
      <c r="J1908">
        <v>5209797631</v>
      </c>
      <c r="K1908" t="s">
        <v>28</v>
      </c>
    </row>
    <row r="1909" spans="1:11" x14ac:dyDescent="0.35">
      <c r="A1909">
        <v>8419</v>
      </c>
      <c r="B1909" t="s">
        <v>23019</v>
      </c>
      <c r="C1909">
        <v>28</v>
      </c>
      <c r="D1909" t="s">
        <v>23020</v>
      </c>
      <c r="E1909" t="s">
        <v>79</v>
      </c>
      <c r="F1909" t="s">
        <v>22</v>
      </c>
      <c r="G1909" t="s">
        <v>62</v>
      </c>
      <c r="H1909" t="s">
        <v>23</v>
      </c>
      <c r="I1909" t="s">
        <v>153</v>
      </c>
      <c r="J1909" t="s">
        <v>26433</v>
      </c>
      <c r="K1909" t="s">
        <v>44</v>
      </c>
    </row>
    <row r="1910" spans="1:11" x14ac:dyDescent="0.35">
      <c r="A1910">
        <v>8422</v>
      </c>
      <c r="B1910" t="s">
        <v>23025</v>
      </c>
      <c r="C1910">
        <v>28</v>
      </c>
      <c r="D1910" t="s">
        <v>23026</v>
      </c>
      <c r="E1910" t="s">
        <v>16</v>
      </c>
      <c r="F1910" t="s">
        <v>13</v>
      </c>
      <c r="G1910" t="s">
        <v>62</v>
      </c>
      <c r="H1910" t="s">
        <v>23</v>
      </c>
      <c r="I1910" t="s">
        <v>153</v>
      </c>
      <c r="J1910" t="s">
        <v>26434</v>
      </c>
      <c r="K1910" t="s">
        <v>76</v>
      </c>
    </row>
    <row r="1911" spans="1:11" x14ac:dyDescent="0.35">
      <c r="A1911">
        <v>8437</v>
      </c>
      <c r="B1911" t="s">
        <v>23052</v>
      </c>
      <c r="C1911">
        <v>28</v>
      </c>
      <c r="D1911" t="s">
        <v>23053</v>
      </c>
      <c r="E1911" t="s">
        <v>34</v>
      </c>
      <c r="F1911" t="s">
        <v>16</v>
      </c>
      <c r="G1911" t="s">
        <v>15</v>
      </c>
      <c r="H1911" t="s">
        <v>16</v>
      </c>
      <c r="I1911" t="s">
        <v>88</v>
      </c>
      <c r="J1911" t="s">
        <v>26439</v>
      </c>
      <c r="K1911" t="s">
        <v>44</v>
      </c>
    </row>
    <row r="1912" spans="1:11" x14ac:dyDescent="0.35">
      <c r="A1912">
        <v>8446</v>
      </c>
      <c r="B1912" t="s">
        <v>23068</v>
      </c>
      <c r="C1912">
        <v>28</v>
      </c>
      <c r="D1912" t="s">
        <v>23069</v>
      </c>
      <c r="E1912" t="s">
        <v>79</v>
      </c>
      <c r="F1912" t="s">
        <v>34</v>
      </c>
      <c r="G1912" t="s">
        <v>33</v>
      </c>
      <c r="H1912" t="s">
        <v>34</v>
      </c>
      <c r="I1912" t="s">
        <v>116</v>
      </c>
      <c r="J1912" t="s">
        <v>26440</v>
      </c>
      <c r="K1912" t="s">
        <v>76</v>
      </c>
    </row>
    <row r="1913" spans="1:11" x14ac:dyDescent="0.35">
      <c r="A1913">
        <v>8448</v>
      </c>
      <c r="B1913" t="s">
        <v>23072</v>
      </c>
      <c r="C1913">
        <v>28</v>
      </c>
      <c r="D1913" t="s">
        <v>23073</v>
      </c>
      <c r="E1913" t="s">
        <v>201</v>
      </c>
      <c r="F1913" t="s">
        <v>34</v>
      </c>
      <c r="G1913" t="s">
        <v>80</v>
      </c>
      <c r="H1913" t="s">
        <v>32</v>
      </c>
      <c r="I1913" t="s">
        <v>170</v>
      </c>
      <c r="J1913" t="s">
        <v>26441</v>
      </c>
      <c r="K1913" t="s">
        <v>37</v>
      </c>
    </row>
    <row r="1914" spans="1:11" x14ac:dyDescent="0.35">
      <c r="A1914">
        <v>8451</v>
      </c>
      <c r="B1914" t="s">
        <v>23078</v>
      </c>
      <c r="C1914">
        <v>28</v>
      </c>
      <c r="D1914" t="s">
        <v>23079</v>
      </c>
      <c r="E1914" t="s">
        <v>177</v>
      </c>
      <c r="F1914" t="s">
        <v>40</v>
      </c>
      <c r="G1914" t="s">
        <v>47</v>
      </c>
      <c r="H1914" t="s">
        <v>31</v>
      </c>
      <c r="I1914" t="s">
        <v>91</v>
      </c>
      <c r="J1914" t="s">
        <v>26443</v>
      </c>
      <c r="K1914" t="s">
        <v>28</v>
      </c>
    </row>
    <row r="1915" spans="1:11" x14ac:dyDescent="0.35">
      <c r="A1915">
        <v>8465</v>
      </c>
      <c r="B1915" t="s">
        <v>23105</v>
      </c>
      <c r="C1915">
        <v>28</v>
      </c>
      <c r="D1915" t="s">
        <v>23106</v>
      </c>
      <c r="E1915" t="s">
        <v>32</v>
      </c>
      <c r="F1915" t="s">
        <v>23</v>
      </c>
      <c r="G1915" t="s">
        <v>120</v>
      </c>
      <c r="H1915" t="s">
        <v>57</v>
      </c>
      <c r="I1915" t="s">
        <v>35</v>
      </c>
      <c r="J1915" t="s">
        <v>26450</v>
      </c>
      <c r="K1915" t="s">
        <v>19</v>
      </c>
    </row>
    <row r="1916" spans="1:11" x14ac:dyDescent="0.35">
      <c r="A1916">
        <v>8477</v>
      </c>
      <c r="B1916" t="s">
        <v>23127</v>
      </c>
      <c r="C1916">
        <v>28</v>
      </c>
      <c r="D1916" t="s">
        <v>23128</v>
      </c>
      <c r="E1916" t="s">
        <v>34</v>
      </c>
      <c r="F1916" t="s">
        <v>13</v>
      </c>
      <c r="G1916" t="s">
        <v>15</v>
      </c>
      <c r="H1916" t="s">
        <v>16</v>
      </c>
      <c r="I1916" t="s">
        <v>88</v>
      </c>
      <c r="J1916" t="s">
        <v>26454</v>
      </c>
      <c r="K1916" t="s">
        <v>28</v>
      </c>
    </row>
    <row r="1917" spans="1:11" x14ac:dyDescent="0.35">
      <c r="A1917">
        <v>8480</v>
      </c>
      <c r="B1917" t="s">
        <v>23133</v>
      </c>
      <c r="C1917">
        <v>28</v>
      </c>
      <c r="D1917" t="s">
        <v>23134</v>
      </c>
      <c r="E1917" t="s">
        <v>67</v>
      </c>
      <c r="F1917" t="s">
        <v>201</v>
      </c>
      <c r="G1917" t="s">
        <v>62</v>
      </c>
      <c r="H1917" t="s">
        <v>23</v>
      </c>
      <c r="I1917" t="s">
        <v>68</v>
      </c>
      <c r="J1917" t="s">
        <v>26455</v>
      </c>
      <c r="K1917" t="s">
        <v>44</v>
      </c>
    </row>
    <row r="1918" spans="1:11" x14ac:dyDescent="0.35">
      <c r="A1918">
        <v>8485</v>
      </c>
      <c r="B1918" t="s">
        <v>21997</v>
      </c>
      <c r="C1918">
        <v>28</v>
      </c>
      <c r="D1918" t="s">
        <v>23142</v>
      </c>
      <c r="E1918" t="s">
        <v>32</v>
      </c>
      <c r="F1918" t="s">
        <v>177</v>
      </c>
      <c r="G1918" t="s">
        <v>47</v>
      </c>
      <c r="H1918" t="s">
        <v>31</v>
      </c>
      <c r="I1918" t="s">
        <v>88</v>
      </c>
      <c r="J1918" t="s">
        <v>26457</v>
      </c>
      <c r="K1918" t="s">
        <v>37</v>
      </c>
    </row>
    <row r="1919" spans="1:11" x14ac:dyDescent="0.35">
      <c r="A1919">
        <v>8509</v>
      </c>
      <c r="B1919" t="s">
        <v>23186</v>
      </c>
      <c r="C1919">
        <v>28</v>
      </c>
      <c r="D1919" t="s">
        <v>23187</v>
      </c>
      <c r="E1919" t="s">
        <v>57</v>
      </c>
      <c r="F1919" t="s">
        <v>40</v>
      </c>
      <c r="G1919" t="s">
        <v>120</v>
      </c>
      <c r="H1919" t="s">
        <v>57</v>
      </c>
      <c r="I1919" t="s">
        <v>58</v>
      </c>
      <c r="J1919" t="s">
        <v>26467</v>
      </c>
      <c r="K1919" t="s">
        <v>19</v>
      </c>
    </row>
    <row r="1920" spans="1:11" x14ac:dyDescent="0.35">
      <c r="A1920">
        <v>8514</v>
      </c>
      <c r="B1920" t="s">
        <v>17586</v>
      </c>
      <c r="C1920">
        <v>28</v>
      </c>
      <c r="D1920" t="s">
        <v>23196</v>
      </c>
      <c r="E1920" t="s">
        <v>149</v>
      </c>
      <c r="F1920" t="s">
        <v>31</v>
      </c>
      <c r="G1920" t="s">
        <v>24</v>
      </c>
      <c r="H1920" t="s">
        <v>25</v>
      </c>
      <c r="I1920" t="s">
        <v>153</v>
      </c>
      <c r="J1920" t="s">
        <v>26470</v>
      </c>
      <c r="K1920" t="s">
        <v>44</v>
      </c>
    </row>
    <row r="1921" spans="1:11" x14ac:dyDescent="0.35">
      <c r="A1921">
        <v>8517</v>
      </c>
      <c r="B1921" t="s">
        <v>23201</v>
      </c>
      <c r="C1921">
        <v>28</v>
      </c>
      <c r="D1921" t="s">
        <v>23202</v>
      </c>
      <c r="E1921" t="s">
        <v>13</v>
      </c>
      <c r="F1921" t="s">
        <v>14</v>
      </c>
      <c r="G1921" t="s">
        <v>47</v>
      </c>
      <c r="H1921" t="s">
        <v>31</v>
      </c>
      <c r="I1921" t="s">
        <v>35</v>
      </c>
      <c r="J1921" t="s">
        <v>26473</v>
      </c>
      <c r="K1921" t="s">
        <v>76</v>
      </c>
    </row>
    <row r="1922" spans="1:11" x14ac:dyDescent="0.35">
      <c r="A1922">
        <v>8532</v>
      </c>
      <c r="B1922" t="s">
        <v>23229</v>
      </c>
      <c r="C1922">
        <v>28</v>
      </c>
      <c r="D1922" t="s">
        <v>23230</v>
      </c>
      <c r="E1922" t="s">
        <v>16</v>
      </c>
      <c r="F1922" t="s">
        <v>22</v>
      </c>
      <c r="G1922" t="s">
        <v>33</v>
      </c>
      <c r="H1922" t="s">
        <v>34</v>
      </c>
      <c r="I1922" t="s">
        <v>68</v>
      </c>
      <c r="J1922" t="s">
        <v>26479</v>
      </c>
      <c r="K1922" t="s">
        <v>37</v>
      </c>
    </row>
    <row r="1923" spans="1:11" x14ac:dyDescent="0.35">
      <c r="A1923">
        <v>8566</v>
      </c>
      <c r="B1923" t="s">
        <v>23297</v>
      </c>
      <c r="C1923">
        <v>28</v>
      </c>
      <c r="D1923" t="s">
        <v>23298</v>
      </c>
      <c r="E1923" t="s">
        <v>22</v>
      </c>
      <c r="F1923" t="s">
        <v>169</v>
      </c>
      <c r="G1923" t="s">
        <v>87</v>
      </c>
      <c r="H1923" t="s">
        <v>79</v>
      </c>
      <c r="I1923" t="s">
        <v>35</v>
      </c>
      <c r="J1923" t="s">
        <v>26489</v>
      </c>
      <c r="K1923" t="s">
        <v>37</v>
      </c>
    </row>
    <row r="1924" spans="1:11" x14ac:dyDescent="0.35">
      <c r="A1924">
        <v>8568</v>
      </c>
      <c r="B1924" t="s">
        <v>23301</v>
      </c>
      <c r="C1924">
        <v>28</v>
      </c>
      <c r="D1924" t="s">
        <v>23302</v>
      </c>
      <c r="E1924" t="s">
        <v>23</v>
      </c>
      <c r="F1924" t="s">
        <v>201</v>
      </c>
      <c r="G1924" t="s">
        <v>47</v>
      </c>
      <c r="H1924" t="s">
        <v>31</v>
      </c>
      <c r="I1924" t="s">
        <v>17</v>
      </c>
      <c r="J1924" t="s">
        <v>26490</v>
      </c>
      <c r="K1924" t="s">
        <v>44</v>
      </c>
    </row>
    <row r="1925" spans="1:11" x14ac:dyDescent="0.35">
      <c r="A1925">
        <v>8587</v>
      </c>
      <c r="B1925" t="s">
        <v>23334</v>
      </c>
      <c r="C1925">
        <v>28</v>
      </c>
      <c r="D1925" t="s">
        <v>23335</v>
      </c>
      <c r="E1925" t="s">
        <v>16</v>
      </c>
      <c r="F1925" t="s">
        <v>16</v>
      </c>
      <c r="G1925" t="s">
        <v>47</v>
      </c>
      <c r="H1925" t="s">
        <v>31</v>
      </c>
      <c r="I1925" t="s">
        <v>68</v>
      </c>
      <c r="J1925" t="s">
        <v>26492</v>
      </c>
      <c r="K1925" t="s">
        <v>28</v>
      </c>
    </row>
    <row r="1926" spans="1:11" x14ac:dyDescent="0.35">
      <c r="A1926">
        <v>8594</v>
      </c>
      <c r="B1926" t="s">
        <v>23348</v>
      </c>
      <c r="C1926">
        <v>28</v>
      </c>
      <c r="D1926" t="s">
        <v>23349</v>
      </c>
      <c r="E1926" t="s">
        <v>57</v>
      </c>
      <c r="F1926" t="s">
        <v>67</v>
      </c>
      <c r="G1926" t="s">
        <v>120</v>
      </c>
      <c r="H1926" t="s">
        <v>57</v>
      </c>
      <c r="I1926" t="s">
        <v>17</v>
      </c>
      <c r="J1926" t="s">
        <v>26497</v>
      </c>
      <c r="K1926" t="s">
        <v>44</v>
      </c>
    </row>
    <row r="1927" spans="1:11" x14ac:dyDescent="0.35">
      <c r="A1927">
        <v>8610</v>
      </c>
      <c r="B1927" t="s">
        <v>23380</v>
      </c>
      <c r="C1927">
        <v>28</v>
      </c>
      <c r="D1927" t="s">
        <v>23381</v>
      </c>
      <c r="E1927" t="s">
        <v>101</v>
      </c>
      <c r="F1927" t="s">
        <v>133</v>
      </c>
      <c r="G1927" t="s">
        <v>62</v>
      </c>
      <c r="H1927" t="s">
        <v>23</v>
      </c>
      <c r="I1927" t="s">
        <v>48</v>
      </c>
      <c r="J1927" t="s">
        <v>26502</v>
      </c>
      <c r="K1927" t="s">
        <v>37</v>
      </c>
    </row>
    <row r="1928" spans="1:11" x14ac:dyDescent="0.35">
      <c r="A1928">
        <v>8613</v>
      </c>
      <c r="B1928" t="s">
        <v>23386</v>
      </c>
      <c r="C1928">
        <v>28</v>
      </c>
      <c r="D1928" t="s">
        <v>23387</v>
      </c>
      <c r="E1928" t="s">
        <v>57</v>
      </c>
      <c r="F1928" t="s">
        <v>13</v>
      </c>
      <c r="G1928" t="s">
        <v>87</v>
      </c>
      <c r="H1928" t="s">
        <v>79</v>
      </c>
      <c r="I1928" t="s">
        <v>102</v>
      </c>
      <c r="J1928" t="s">
        <v>26504</v>
      </c>
      <c r="K1928" t="s">
        <v>19</v>
      </c>
    </row>
    <row r="1929" spans="1:11" x14ac:dyDescent="0.35">
      <c r="A1929">
        <v>8617</v>
      </c>
      <c r="B1929" t="s">
        <v>23394</v>
      </c>
      <c r="C1929">
        <v>28</v>
      </c>
      <c r="D1929" t="s">
        <v>23395</v>
      </c>
      <c r="E1929" t="s">
        <v>101</v>
      </c>
      <c r="F1929" t="s">
        <v>177</v>
      </c>
      <c r="G1929" t="s">
        <v>80</v>
      </c>
      <c r="H1929" t="s">
        <v>32</v>
      </c>
      <c r="I1929" t="s">
        <v>58</v>
      </c>
      <c r="J1929" t="s">
        <v>26507</v>
      </c>
      <c r="K1929" t="s">
        <v>44</v>
      </c>
    </row>
    <row r="1930" spans="1:11" x14ac:dyDescent="0.35">
      <c r="A1930">
        <v>8622</v>
      </c>
      <c r="B1930" t="s">
        <v>23404</v>
      </c>
      <c r="C1930">
        <v>28</v>
      </c>
      <c r="D1930" t="s">
        <v>23405</v>
      </c>
      <c r="E1930" t="s">
        <v>79</v>
      </c>
      <c r="F1930" t="s">
        <v>31</v>
      </c>
      <c r="G1930" t="s">
        <v>52</v>
      </c>
      <c r="H1930" t="s">
        <v>13</v>
      </c>
      <c r="I1930" t="s">
        <v>53</v>
      </c>
      <c r="J1930" t="s">
        <v>26509</v>
      </c>
      <c r="K1930" t="s">
        <v>19</v>
      </c>
    </row>
    <row r="1931" spans="1:11" x14ac:dyDescent="0.35">
      <c r="A1931">
        <v>8624</v>
      </c>
      <c r="B1931" t="s">
        <v>23408</v>
      </c>
      <c r="C1931">
        <v>28</v>
      </c>
      <c r="D1931" t="s">
        <v>23409</v>
      </c>
      <c r="E1931" t="s">
        <v>149</v>
      </c>
      <c r="F1931" t="s">
        <v>133</v>
      </c>
      <c r="G1931" t="s">
        <v>52</v>
      </c>
      <c r="H1931" t="s">
        <v>13</v>
      </c>
      <c r="I1931" t="s">
        <v>26</v>
      </c>
      <c r="J1931" t="s">
        <v>26510</v>
      </c>
      <c r="K1931" t="s">
        <v>76</v>
      </c>
    </row>
    <row r="1932" spans="1:11" x14ac:dyDescent="0.35">
      <c r="A1932">
        <v>8628</v>
      </c>
      <c r="B1932" t="s">
        <v>23415</v>
      </c>
      <c r="C1932">
        <v>28</v>
      </c>
      <c r="D1932" t="s">
        <v>23416</v>
      </c>
      <c r="E1932" t="s">
        <v>16</v>
      </c>
      <c r="F1932" t="s">
        <v>13</v>
      </c>
      <c r="G1932" t="s">
        <v>120</v>
      </c>
      <c r="H1932" t="s">
        <v>57</v>
      </c>
      <c r="I1932" t="s">
        <v>53</v>
      </c>
      <c r="J1932" t="s">
        <v>26512</v>
      </c>
      <c r="K1932" t="s">
        <v>76</v>
      </c>
    </row>
    <row r="1933" spans="1:11" x14ac:dyDescent="0.35">
      <c r="A1933">
        <v>8649</v>
      </c>
      <c r="B1933" t="s">
        <v>23454</v>
      </c>
      <c r="C1933">
        <v>28</v>
      </c>
      <c r="D1933" t="s">
        <v>23455</v>
      </c>
      <c r="E1933" t="s">
        <v>40</v>
      </c>
      <c r="F1933" t="s">
        <v>42</v>
      </c>
      <c r="G1933" t="s">
        <v>120</v>
      </c>
      <c r="H1933" t="s">
        <v>57</v>
      </c>
      <c r="I1933" t="s">
        <v>102</v>
      </c>
      <c r="J1933" t="s">
        <v>26520</v>
      </c>
      <c r="K1933" t="s">
        <v>28</v>
      </c>
    </row>
    <row r="1934" spans="1:11" x14ac:dyDescent="0.35">
      <c r="A1934">
        <v>8652</v>
      </c>
      <c r="B1934" t="s">
        <v>23460</v>
      </c>
      <c r="C1934">
        <v>28</v>
      </c>
      <c r="D1934" t="s">
        <v>23461</v>
      </c>
      <c r="E1934" t="s">
        <v>177</v>
      </c>
      <c r="F1934" t="s">
        <v>201</v>
      </c>
      <c r="G1934" t="s">
        <v>87</v>
      </c>
      <c r="H1934" t="s">
        <v>79</v>
      </c>
      <c r="I1934" t="s">
        <v>48</v>
      </c>
      <c r="J1934" t="s">
        <v>26523</v>
      </c>
      <c r="K1934" t="s">
        <v>19</v>
      </c>
    </row>
    <row r="1935" spans="1:11" x14ac:dyDescent="0.35">
      <c r="A1935">
        <v>8656</v>
      </c>
      <c r="B1935" t="s">
        <v>23467</v>
      </c>
      <c r="C1935">
        <v>28</v>
      </c>
      <c r="D1935" t="s">
        <v>23468</v>
      </c>
      <c r="E1935" t="s">
        <v>201</v>
      </c>
      <c r="F1935" t="s">
        <v>14</v>
      </c>
      <c r="G1935" t="s">
        <v>47</v>
      </c>
      <c r="H1935" t="s">
        <v>31</v>
      </c>
      <c r="I1935" t="s">
        <v>48</v>
      </c>
      <c r="J1935" t="s">
        <v>26524</v>
      </c>
      <c r="K1935" t="s">
        <v>28</v>
      </c>
    </row>
    <row r="1936" spans="1:11" x14ac:dyDescent="0.35">
      <c r="A1936">
        <v>8667</v>
      </c>
      <c r="B1936" t="s">
        <v>23489</v>
      </c>
      <c r="C1936">
        <v>28</v>
      </c>
      <c r="D1936" t="s">
        <v>23490</v>
      </c>
      <c r="E1936" t="s">
        <v>31</v>
      </c>
      <c r="F1936" t="s">
        <v>79</v>
      </c>
      <c r="G1936" t="s">
        <v>41</v>
      </c>
      <c r="H1936" t="s">
        <v>42</v>
      </c>
      <c r="I1936" t="s">
        <v>88</v>
      </c>
      <c r="J1936" t="s">
        <v>26527</v>
      </c>
      <c r="K1936" t="s">
        <v>44</v>
      </c>
    </row>
    <row r="1937" spans="1:11" x14ac:dyDescent="0.35">
      <c r="A1937">
        <v>8687</v>
      </c>
      <c r="B1937" t="s">
        <v>23528</v>
      </c>
      <c r="C1937">
        <v>28</v>
      </c>
      <c r="D1937" t="s">
        <v>23529</v>
      </c>
      <c r="E1937" t="s">
        <v>42</v>
      </c>
      <c r="F1937" t="s">
        <v>201</v>
      </c>
      <c r="G1937" t="s">
        <v>52</v>
      </c>
      <c r="H1937" t="s">
        <v>13</v>
      </c>
      <c r="I1937" t="s">
        <v>53</v>
      </c>
      <c r="J1937" t="s">
        <v>26532</v>
      </c>
      <c r="K1937" t="s">
        <v>28</v>
      </c>
    </row>
    <row r="1938" spans="1:11" x14ac:dyDescent="0.35">
      <c r="A1938">
        <v>8692</v>
      </c>
      <c r="B1938" t="s">
        <v>23538</v>
      </c>
      <c r="C1938">
        <v>28</v>
      </c>
      <c r="D1938" t="s">
        <v>23539</v>
      </c>
      <c r="E1938" t="s">
        <v>177</v>
      </c>
      <c r="F1938" t="s">
        <v>13</v>
      </c>
      <c r="G1938" t="s">
        <v>47</v>
      </c>
      <c r="H1938" t="s">
        <v>31</v>
      </c>
      <c r="I1938" t="s">
        <v>153</v>
      </c>
      <c r="J1938" t="s">
        <v>26533</v>
      </c>
      <c r="K1938" t="s">
        <v>28</v>
      </c>
    </row>
    <row r="1939" spans="1:11" x14ac:dyDescent="0.35">
      <c r="A1939">
        <v>8702</v>
      </c>
      <c r="B1939" t="s">
        <v>23558</v>
      </c>
      <c r="C1939">
        <v>28</v>
      </c>
      <c r="D1939" t="s">
        <v>23559</v>
      </c>
      <c r="E1939" t="s">
        <v>23</v>
      </c>
      <c r="F1939" t="s">
        <v>25</v>
      </c>
      <c r="G1939" t="s">
        <v>15</v>
      </c>
      <c r="H1939" t="s">
        <v>16</v>
      </c>
      <c r="I1939" t="s">
        <v>48</v>
      </c>
      <c r="J1939" t="s">
        <v>26536</v>
      </c>
      <c r="K1939" t="s">
        <v>76</v>
      </c>
    </row>
    <row r="1940" spans="1:11" x14ac:dyDescent="0.35">
      <c r="A1940">
        <v>8710</v>
      </c>
      <c r="B1940" t="s">
        <v>23572</v>
      </c>
      <c r="C1940">
        <v>28</v>
      </c>
      <c r="D1940" t="s">
        <v>23573</v>
      </c>
      <c r="E1940" t="s">
        <v>23</v>
      </c>
      <c r="F1940" t="s">
        <v>169</v>
      </c>
      <c r="G1940" t="s">
        <v>52</v>
      </c>
      <c r="H1940" t="s">
        <v>13</v>
      </c>
      <c r="I1940" t="s">
        <v>48</v>
      </c>
      <c r="J1940" t="s">
        <v>26538</v>
      </c>
      <c r="K1940" t="s">
        <v>19</v>
      </c>
    </row>
    <row r="1941" spans="1:11" x14ac:dyDescent="0.35">
      <c r="A1941">
        <v>8713</v>
      </c>
      <c r="B1941" t="s">
        <v>23578</v>
      </c>
      <c r="C1941">
        <v>28</v>
      </c>
      <c r="D1941" t="s">
        <v>23579</v>
      </c>
      <c r="E1941" t="s">
        <v>133</v>
      </c>
      <c r="F1941" t="s">
        <v>13</v>
      </c>
      <c r="G1941" t="s">
        <v>24</v>
      </c>
      <c r="H1941" t="s">
        <v>25</v>
      </c>
      <c r="I1941" t="s">
        <v>146</v>
      </c>
      <c r="J1941" t="s">
        <v>26539</v>
      </c>
      <c r="K1941" t="s">
        <v>44</v>
      </c>
    </row>
    <row r="1942" spans="1:11" x14ac:dyDescent="0.35">
      <c r="A1942">
        <v>8724</v>
      </c>
      <c r="B1942" t="s">
        <v>23598</v>
      </c>
      <c r="C1942">
        <v>28</v>
      </c>
      <c r="D1942" t="s">
        <v>23599</v>
      </c>
      <c r="E1942" t="s">
        <v>16</v>
      </c>
      <c r="F1942" t="s">
        <v>23</v>
      </c>
      <c r="G1942" t="s">
        <v>52</v>
      </c>
      <c r="H1942" t="s">
        <v>13</v>
      </c>
      <c r="I1942" t="s">
        <v>68</v>
      </c>
      <c r="J1942" t="s">
        <v>26546</v>
      </c>
      <c r="K1942" t="s">
        <v>28</v>
      </c>
    </row>
    <row r="1943" spans="1:11" x14ac:dyDescent="0.35">
      <c r="A1943">
        <v>8741</v>
      </c>
      <c r="B1943" t="s">
        <v>23632</v>
      </c>
      <c r="C1943">
        <v>28</v>
      </c>
      <c r="D1943" t="s">
        <v>23633</v>
      </c>
      <c r="E1943" t="s">
        <v>13</v>
      </c>
      <c r="F1943" t="s">
        <v>67</v>
      </c>
      <c r="G1943" t="s">
        <v>24</v>
      </c>
      <c r="H1943" t="s">
        <v>25</v>
      </c>
      <c r="I1943" t="s">
        <v>48</v>
      </c>
      <c r="J1943" t="s">
        <v>26551</v>
      </c>
      <c r="K1943" t="s">
        <v>76</v>
      </c>
    </row>
    <row r="1944" spans="1:11" x14ac:dyDescent="0.35">
      <c r="A1944">
        <v>8766</v>
      </c>
      <c r="B1944" t="s">
        <v>23678</v>
      </c>
      <c r="C1944">
        <v>28</v>
      </c>
      <c r="D1944" t="s">
        <v>23679</v>
      </c>
      <c r="E1944" t="s">
        <v>177</v>
      </c>
      <c r="F1944" t="s">
        <v>169</v>
      </c>
      <c r="G1944" t="s">
        <v>47</v>
      </c>
      <c r="H1944" t="s">
        <v>31</v>
      </c>
      <c r="I1944" t="s">
        <v>53</v>
      </c>
      <c r="J1944">
        <v>2702813214</v>
      </c>
      <c r="K1944" t="s">
        <v>37</v>
      </c>
    </row>
    <row r="1945" spans="1:11" x14ac:dyDescent="0.35">
      <c r="A1945">
        <v>8779</v>
      </c>
      <c r="B1945" t="s">
        <v>23701</v>
      </c>
      <c r="C1945">
        <v>28</v>
      </c>
      <c r="D1945" t="s">
        <v>23702</v>
      </c>
      <c r="E1945" t="s">
        <v>32</v>
      </c>
      <c r="F1945" t="s">
        <v>31</v>
      </c>
      <c r="G1945" t="s">
        <v>80</v>
      </c>
      <c r="H1945" t="s">
        <v>32</v>
      </c>
      <c r="I1945" t="s">
        <v>58</v>
      </c>
      <c r="J1945" t="s">
        <v>26566</v>
      </c>
      <c r="K1945" t="s">
        <v>28</v>
      </c>
    </row>
    <row r="1946" spans="1:11" x14ac:dyDescent="0.35">
      <c r="A1946">
        <v>8797</v>
      </c>
      <c r="B1946" t="s">
        <v>23734</v>
      </c>
      <c r="C1946">
        <v>28</v>
      </c>
      <c r="D1946" t="s">
        <v>23735</v>
      </c>
      <c r="E1946" t="s">
        <v>133</v>
      </c>
      <c r="F1946" t="s">
        <v>79</v>
      </c>
      <c r="G1946" t="s">
        <v>24</v>
      </c>
      <c r="H1946" t="s">
        <v>25</v>
      </c>
      <c r="I1946" t="s">
        <v>88</v>
      </c>
      <c r="J1946" t="s">
        <v>26573</v>
      </c>
      <c r="K1946" t="s">
        <v>37</v>
      </c>
    </row>
    <row r="1947" spans="1:11" x14ac:dyDescent="0.35">
      <c r="A1947">
        <v>8805</v>
      </c>
      <c r="B1947" t="s">
        <v>23749</v>
      </c>
      <c r="C1947">
        <v>28</v>
      </c>
      <c r="D1947" t="s">
        <v>23750</v>
      </c>
      <c r="E1947" t="s">
        <v>177</v>
      </c>
      <c r="F1947" t="s">
        <v>34</v>
      </c>
      <c r="G1947" t="s">
        <v>52</v>
      </c>
      <c r="H1947" t="s">
        <v>13</v>
      </c>
      <c r="I1947" t="s">
        <v>88</v>
      </c>
      <c r="J1947" t="s">
        <v>26578</v>
      </c>
      <c r="K1947" t="s">
        <v>28</v>
      </c>
    </row>
    <row r="1948" spans="1:11" x14ac:dyDescent="0.35">
      <c r="A1948">
        <v>8806</v>
      </c>
      <c r="B1948" t="s">
        <v>23751</v>
      </c>
      <c r="C1948">
        <v>28</v>
      </c>
      <c r="D1948" t="s">
        <v>23752</v>
      </c>
      <c r="E1948" t="s">
        <v>177</v>
      </c>
      <c r="F1948" t="s">
        <v>133</v>
      </c>
      <c r="G1948" t="s">
        <v>41</v>
      </c>
      <c r="H1948" t="s">
        <v>42</v>
      </c>
      <c r="I1948" t="s">
        <v>170</v>
      </c>
      <c r="J1948" t="s">
        <v>26579</v>
      </c>
      <c r="K1948" t="s">
        <v>19</v>
      </c>
    </row>
    <row r="1949" spans="1:11" x14ac:dyDescent="0.35">
      <c r="A1949">
        <v>8809</v>
      </c>
      <c r="B1949" t="s">
        <v>23757</v>
      </c>
      <c r="C1949">
        <v>28</v>
      </c>
      <c r="D1949" t="s">
        <v>23758</v>
      </c>
      <c r="E1949" t="s">
        <v>16</v>
      </c>
      <c r="F1949" t="s">
        <v>201</v>
      </c>
      <c r="G1949" t="s">
        <v>15</v>
      </c>
      <c r="H1949" t="s">
        <v>16</v>
      </c>
      <c r="I1949" t="s">
        <v>48</v>
      </c>
      <c r="J1949" t="s">
        <v>26581</v>
      </c>
      <c r="K1949" t="s">
        <v>19</v>
      </c>
    </row>
    <row r="1950" spans="1:11" x14ac:dyDescent="0.35">
      <c r="A1950">
        <v>8812</v>
      </c>
      <c r="B1950" t="s">
        <v>23763</v>
      </c>
      <c r="C1950">
        <v>28</v>
      </c>
      <c r="D1950" t="s">
        <v>23764</v>
      </c>
      <c r="E1950" t="s">
        <v>101</v>
      </c>
      <c r="F1950" t="s">
        <v>133</v>
      </c>
      <c r="G1950" t="s">
        <v>120</v>
      </c>
      <c r="H1950" t="s">
        <v>57</v>
      </c>
      <c r="I1950" t="s">
        <v>68</v>
      </c>
      <c r="J1950" t="s">
        <v>26583</v>
      </c>
      <c r="K1950" t="s">
        <v>76</v>
      </c>
    </row>
    <row r="1951" spans="1:11" x14ac:dyDescent="0.35">
      <c r="A1951">
        <v>8837</v>
      </c>
      <c r="B1951" t="s">
        <v>23811</v>
      </c>
      <c r="C1951">
        <v>28</v>
      </c>
      <c r="D1951" t="s">
        <v>23812</v>
      </c>
      <c r="E1951" t="s">
        <v>13</v>
      </c>
      <c r="F1951" t="s">
        <v>149</v>
      </c>
      <c r="G1951" t="s">
        <v>33</v>
      </c>
      <c r="H1951" t="s">
        <v>34</v>
      </c>
      <c r="I1951" t="s">
        <v>17</v>
      </c>
      <c r="J1951" t="s">
        <v>26592</v>
      </c>
      <c r="K1951" t="s">
        <v>19</v>
      </c>
    </row>
    <row r="1952" spans="1:11" x14ac:dyDescent="0.35">
      <c r="A1952">
        <v>8838</v>
      </c>
      <c r="B1952" t="s">
        <v>7994</v>
      </c>
      <c r="C1952">
        <v>28</v>
      </c>
      <c r="D1952" t="s">
        <v>23813</v>
      </c>
      <c r="E1952" t="s">
        <v>79</v>
      </c>
      <c r="F1952" t="s">
        <v>13</v>
      </c>
      <c r="G1952" t="s">
        <v>62</v>
      </c>
      <c r="H1952" t="s">
        <v>23</v>
      </c>
      <c r="I1952" t="s">
        <v>63</v>
      </c>
      <c r="J1952" t="s">
        <v>26593</v>
      </c>
      <c r="K1952" t="s">
        <v>37</v>
      </c>
    </row>
    <row r="1953" spans="1:11" x14ac:dyDescent="0.35">
      <c r="A1953">
        <v>8848</v>
      </c>
      <c r="B1953" t="s">
        <v>20686</v>
      </c>
      <c r="C1953">
        <v>28</v>
      </c>
      <c r="D1953" t="s">
        <v>23831</v>
      </c>
      <c r="E1953" t="s">
        <v>67</v>
      </c>
      <c r="F1953" t="s">
        <v>32</v>
      </c>
      <c r="G1953" t="s">
        <v>24</v>
      </c>
      <c r="H1953" t="s">
        <v>25</v>
      </c>
      <c r="I1953" t="s">
        <v>35</v>
      </c>
      <c r="J1953" t="s">
        <v>26600</v>
      </c>
      <c r="K1953" t="s">
        <v>76</v>
      </c>
    </row>
    <row r="1954" spans="1:11" x14ac:dyDescent="0.35">
      <c r="A1954">
        <v>8863</v>
      </c>
      <c r="B1954" t="s">
        <v>23857</v>
      </c>
      <c r="C1954">
        <v>28</v>
      </c>
      <c r="D1954" t="s">
        <v>23858</v>
      </c>
      <c r="E1954" t="s">
        <v>42</v>
      </c>
      <c r="F1954" t="s">
        <v>31</v>
      </c>
      <c r="G1954" t="s">
        <v>80</v>
      </c>
      <c r="H1954" t="s">
        <v>32</v>
      </c>
      <c r="I1954" t="s">
        <v>17</v>
      </c>
      <c r="J1954" t="s">
        <v>26607</v>
      </c>
      <c r="K1954" t="s">
        <v>76</v>
      </c>
    </row>
    <row r="1955" spans="1:11" x14ac:dyDescent="0.35">
      <c r="A1955">
        <v>8901</v>
      </c>
      <c r="B1955" t="s">
        <v>23929</v>
      </c>
      <c r="C1955">
        <v>28</v>
      </c>
      <c r="D1955" t="s">
        <v>23930</v>
      </c>
      <c r="E1955" t="s">
        <v>101</v>
      </c>
      <c r="F1955" t="s">
        <v>40</v>
      </c>
      <c r="G1955" t="s">
        <v>41</v>
      </c>
      <c r="H1955" t="s">
        <v>42</v>
      </c>
      <c r="I1955" t="s">
        <v>68</v>
      </c>
      <c r="J1955" t="s">
        <v>26617</v>
      </c>
      <c r="K1955" t="s">
        <v>19</v>
      </c>
    </row>
    <row r="1956" spans="1:11" x14ac:dyDescent="0.35">
      <c r="A1956">
        <v>8914</v>
      </c>
      <c r="B1956" t="s">
        <v>23954</v>
      </c>
      <c r="C1956">
        <v>28</v>
      </c>
      <c r="D1956" t="s">
        <v>23955</v>
      </c>
      <c r="E1956" t="s">
        <v>23</v>
      </c>
      <c r="F1956" t="s">
        <v>40</v>
      </c>
      <c r="G1956" t="s">
        <v>24</v>
      </c>
      <c r="H1956" t="s">
        <v>25</v>
      </c>
      <c r="I1956" t="s">
        <v>170</v>
      </c>
      <c r="J1956" t="s">
        <v>26621</v>
      </c>
      <c r="K1956" t="s">
        <v>19</v>
      </c>
    </row>
    <row r="1957" spans="1:11" x14ac:dyDescent="0.35">
      <c r="A1957">
        <v>8923</v>
      </c>
      <c r="B1957" t="s">
        <v>23972</v>
      </c>
      <c r="C1957">
        <v>28</v>
      </c>
      <c r="D1957" t="s">
        <v>23973</v>
      </c>
      <c r="E1957" t="s">
        <v>79</v>
      </c>
      <c r="F1957" t="s">
        <v>57</v>
      </c>
      <c r="G1957" t="s">
        <v>87</v>
      </c>
      <c r="H1957" t="s">
        <v>79</v>
      </c>
      <c r="I1957" t="s">
        <v>68</v>
      </c>
      <c r="J1957">
        <v>2307264441</v>
      </c>
      <c r="K1957" t="s">
        <v>76</v>
      </c>
    </row>
    <row r="1958" spans="1:11" x14ac:dyDescent="0.35">
      <c r="A1958">
        <v>8929</v>
      </c>
      <c r="B1958" t="s">
        <v>1884</v>
      </c>
      <c r="C1958">
        <v>28</v>
      </c>
      <c r="D1958" t="s">
        <v>23982</v>
      </c>
      <c r="E1958" t="s">
        <v>14</v>
      </c>
      <c r="F1958" t="s">
        <v>201</v>
      </c>
      <c r="G1958" t="s">
        <v>41</v>
      </c>
      <c r="H1958" t="s">
        <v>42</v>
      </c>
      <c r="I1958" t="s">
        <v>48</v>
      </c>
      <c r="J1958" t="s">
        <v>26625</v>
      </c>
      <c r="K1958" t="s">
        <v>28</v>
      </c>
    </row>
    <row r="1959" spans="1:11" x14ac:dyDescent="0.35">
      <c r="A1959">
        <v>8934</v>
      </c>
      <c r="B1959" t="s">
        <v>23991</v>
      </c>
      <c r="C1959">
        <v>28</v>
      </c>
      <c r="D1959" t="s">
        <v>23992</v>
      </c>
      <c r="E1959" t="s">
        <v>14</v>
      </c>
      <c r="F1959" t="s">
        <v>23</v>
      </c>
      <c r="G1959" t="s">
        <v>33</v>
      </c>
      <c r="H1959" t="s">
        <v>34</v>
      </c>
      <c r="I1959" t="s">
        <v>91</v>
      </c>
      <c r="J1959">
        <v>5163552711</v>
      </c>
      <c r="K1959" t="s">
        <v>28</v>
      </c>
    </row>
    <row r="1960" spans="1:11" x14ac:dyDescent="0.35">
      <c r="A1960">
        <v>8935</v>
      </c>
      <c r="B1960" t="s">
        <v>23993</v>
      </c>
      <c r="C1960">
        <v>28</v>
      </c>
      <c r="D1960" t="s">
        <v>23994</v>
      </c>
      <c r="E1960" t="s">
        <v>25</v>
      </c>
      <c r="F1960" t="s">
        <v>25</v>
      </c>
      <c r="G1960" t="s">
        <v>120</v>
      </c>
      <c r="H1960" t="s">
        <v>57</v>
      </c>
      <c r="I1960" t="s">
        <v>17</v>
      </c>
      <c r="J1960" t="s">
        <v>26627</v>
      </c>
      <c r="K1960" t="s">
        <v>44</v>
      </c>
    </row>
    <row r="1961" spans="1:11" x14ac:dyDescent="0.35">
      <c r="A1961">
        <v>8941</v>
      </c>
      <c r="B1961" t="s">
        <v>24005</v>
      </c>
      <c r="C1961">
        <v>28</v>
      </c>
      <c r="D1961" t="s">
        <v>24006</v>
      </c>
      <c r="E1961" t="s">
        <v>149</v>
      </c>
      <c r="F1961" t="s">
        <v>31</v>
      </c>
      <c r="G1961" t="s">
        <v>62</v>
      </c>
      <c r="H1961" t="s">
        <v>23</v>
      </c>
      <c r="I1961" t="s">
        <v>170</v>
      </c>
      <c r="J1961" t="s">
        <v>26629</v>
      </c>
      <c r="K1961" t="s">
        <v>28</v>
      </c>
    </row>
    <row r="1962" spans="1:11" x14ac:dyDescent="0.35">
      <c r="A1962">
        <v>8942</v>
      </c>
      <c r="B1962" t="s">
        <v>24007</v>
      </c>
      <c r="C1962">
        <v>28</v>
      </c>
      <c r="D1962" t="s">
        <v>24008</v>
      </c>
      <c r="E1962" t="s">
        <v>32</v>
      </c>
      <c r="F1962" t="s">
        <v>79</v>
      </c>
      <c r="G1962" t="s">
        <v>87</v>
      </c>
      <c r="H1962" t="s">
        <v>79</v>
      </c>
      <c r="I1962" t="s">
        <v>102</v>
      </c>
      <c r="J1962" t="s">
        <v>26630</v>
      </c>
      <c r="K1962" t="s">
        <v>44</v>
      </c>
    </row>
    <row r="1963" spans="1:11" x14ac:dyDescent="0.35">
      <c r="A1963">
        <v>8954</v>
      </c>
      <c r="B1963" t="s">
        <v>24029</v>
      </c>
      <c r="C1963">
        <v>28</v>
      </c>
      <c r="D1963" t="s">
        <v>24030</v>
      </c>
      <c r="E1963" t="s">
        <v>177</v>
      </c>
      <c r="F1963" t="s">
        <v>14</v>
      </c>
      <c r="G1963" t="s">
        <v>62</v>
      </c>
      <c r="H1963" t="s">
        <v>23</v>
      </c>
      <c r="I1963" t="s">
        <v>17</v>
      </c>
      <c r="J1963">
        <v>3177829488</v>
      </c>
      <c r="K1963" t="s">
        <v>37</v>
      </c>
    </row>
    <row r="1964" spans="1:11" x14ac:dyDescent="0.35">
      <c r="A1964">
        <v>8974</v>
      </c>
      <c r="B1964" t="s">
        <v>24068</v>
      </c>
      <c r="C1964">
        <v>28</v>
      </c>
      <c r="D1964" t="s">
        <v>24069</v>
      </c>
      <c r="E1964" t="s">
        <v>22</v>
      </c>
      <c r="F1964" t="s">
        <v>22</v>
      </c>
      <c r="G1964" t="s">
        <v>33</v>
      </c>
      <c r="H1964" t="s">
        <v>34</v>
      </c>
      <c r="I1964" t="s">
        <v>35</v>
      </c>
      <c r="J1964">
        <v>8702362939</v>
      </c>
      <c r="K1964" t="s">
        <v>28</v>
      </c>
    </row>
    <row r="1965" spans="1:11" x14ac:dyDescent="0.35">
      <c r="A1965">
        <v>8991</v>
      </c>
      <c r="B1965" t="s">
        <v>24100</v>
      </c>
      <c r="C1965">
        <v>28</v>
      </c>
      <c r="D1965" t="s">
        <v>24101</v>
      </c>
      <c r="E1965" t="s">
        <v>32</v>
      </c>
      <c r="F1965" t="s">
        <v>101</v>
      </c>
      <c r="G1965" t="s">
        <v>120</v>
      </c>
      <c r="H1965" t="s">
        <v>57</v>
      </c>
      <c r="I1965" t="s">
        <v>53</v>
      </c>
      <c r="J1965" t="s">
        <v>26644</v>
      </c>
      <c r="K1965" t="s">
        <v>44</v>
      </c>
    </row>
    <row r="1966" spans="1:11" x14ac:dyDescent="0.35">
      <c r="A1966">
        <v>8995</v>
      </c>
      <c r="B1966" t="s">
        <v>24107</v>
      </c>
      <c r="C1966">
        <v>28</v>
      </c>
      <c r="D1966" t="s">
        <v>24108</v>
      </c>
      <c r="E1966" t="s">
        <v>16</v>
      </c>
      <c r="F1966" t="s">
        <v>16</v>
      </c>
      <c r="G1966" t="s">
        <v>120</v>
      </c>
      <c r="H1966" t="s">
        <v>57</v>
      </c>
      <c r="I1966" t="s">
        <v>146</v>
      </c>
      <c r="J1966" t="s">
        <v>26645</v>
      </c>
      <c r="K1966" t="s">
        <v>19</v>
      </c>
    </row>
    <row r="1967" spans="1:11" x14ac:dyDescent="0.35">
      <c r="A1967">
        <v>8997</v>
      </c>
      <c r="B1967" t="s">
        <v>24111</v>
      </c>
      <c r="C1967">
        <v>28</v>
      </c>
      <c r="D1967" t="s">
        <v>24112</v>
      </c>
      <c r="E1967" t="s">
        <v>31</v>
      </c>
      <c r="F1967" t="s">
        <v>67</v>
      </c>
      <c r="G1967" t="s">
        <v>47</v>
      </c>
      <c r="H1967" t="s">
        <v>31</v>
      </c>
      <c r="I1967" t="s">
        <v>88</v>
      </c>
      <c r="J1967" t="s">
        <v>26647</v>
      </c>
      <c r="K1967" t="s">
        <v>76</v>
      </c>
    </row>
    <row r="1968" spans="1:11" x14ac:dyDescent="0.35">
      <c r="A1968">
        <v>9009</v>
      </c>
      <c r="B1968" t="s">
        <v>24134</v>
      </c>
      <c r="C1968">
        <v>28</v>
      </c>
      <c r="D1968" t="s">
        <v>24135</v>
      </c>
      <c r="E1968" t="s">
        <v>32</v>
      </c>
      <c r="F1968" t="s">
        <v>23</v>
      </c>
      <c r="G1968" t="s">
        <v>24</v>
      </c>
      <c r="H1968" t="s">
        <v>25</v>
      </c>
      <c r="I1968" t="s">
        <v>35</v>
      </c>
      <c r="J1968" t="s">
        <v>26653</v>
      </c>
      <c r="K1968" t="s">
        <v>76</v>
      </c>
    </row>
    <row r="1969" spans="1:11" x14ac:dyDescent="0.35">
      <c r="A1969">
        <v>9016</v>
      </c>
      <c r="B1969" t="s">
        <v>24148</v>
      </c>
      <c r="C1969">
        <v>28</v>
      </c>
      <c r="D1969" t="s">
        <v>24149</v>
      </c>
      <c r="E1969" t="s">
        <v>40</v>
      </c>
      <c r="F1969" t="s">
        <v>133</v>
      </c>
      <c r="G1969" t="s">
        <v>47</v>
      </c>
      <c r="H1969" t="s">
        <v>31</v>
      </c>
      <c r="I1969" t="s">
        <v>146</v>
      </c>
      <c r="J1969">
        <f>1-222-247-5200</f>
        <v>-5668</v>
      </c>
      <c r="K1969" t="s">
        <v>19</v>
      </c>
    </row>
    <row r="1970" spans="1:11" x14ac:dyDescent="0.35">
      <c r="A1970">
        <v>9035</v>
      </c>
      <c r="B1970" t="s">
        <v>24184</v>
      </c>
      <c r="C1970">
        <v>28</v>
      </c>
      <c r="D1970" t="s">
        <v>24185</v>
      </c>
      <c r="E1970" t="s">
        <v>40</v>
      </c>
      <c r="F1970" t="s">
        <v>34</v>
      </c>
      <c r="G1970" t="s">
        <v>33</v>
      </c>
      <c r="H1970" t="s">
        <v>34</v>
      </c>
      <c r="I1970" t="s">
        <v>170</v>
      </c>
      <c r="J1970" t="s">
        <v>26662</v>
      </c>
      <c r="K1970" t="s">
        <v>28</v>
      </c>
    </row>
    <row r="1971" spans="1:11" x14ac:dyDescent="0.35">
      <c r="A1971">
        <v>9050</v>
      </c>
      <c r="B1971" t="s">
        <v>24213</v>
      </c>
      <c r="C1971">
        <v>28</v>
      </c>
      <c r="D1971" t="s">
        <v>24214</v>
      </c>
      <c r="E1971" t="s">
        <v>169</v>
      </c>
      <c r="F1971" t="s">
        <v>79</v>
      </c>
      <c r="G1971" t="s">
        <v>24</v>
      </c>
      <c r="H1971" t="s">
        <v>25</v>
      </c>
      <c r="I1971" t="s">
        <v>63</v>
      </c>
      <c r="J1971" t="s">
        <v>26668</v>
      </c>
      <c r="K1971" t="s">
        <v>28</v>
      </c>
    </row>
    <row r="1972" spans="1:11" x14ac:dyDescent="0.35">
      <c r="A1972">
        <v>9069</v>
      </c>
      <c r="B1972" t="s">
        <v>24249</v>
      </c>
      <c r="C1972">
        <v>28</v>
      </c>
      <c r="D1972" t="s">
        <v>24250</v>
      </c>
      <c r="E1972" t="s">
        <v>169</v>
      </c>
      <c r="F1972" t="s">
        <v>40</v>
      </c>
      <c r="G1972" t="s">
        <v>87</v>
      </c>
      <c r="H1972" t="s">
        <v>79</v>
      </c>
      <c r="I1972" t="s">
        <v>88</v>
      </c>
      <c r="J1972">
        <v>5973707956</v>
      </c>
      <c r="K1972" t="s">
        <v>37</v>
      </c>
    </row>
    <row r="1973" spans="1:11" x14ac:dyDescent="0.35">
      <c r="A1973">
        <v>9071</v>
      </c>
      <c r="B1973" t="s">
        <v>24253</v>
      </c>
      <c r="C1973">
        <v>28</v>
      </c>
      <c r="D1973" t="s">
        <v>24254</v>
      </c>
      <c r="E1973" t="s">
        <v>16</v>
      </c>
      <c r="F1973" t="s">
        <v>169</v>
      </c>
      <c r="G1973" t="s">
        <v>33</v>
      </c>
      <c r="H1973" t="s">
        <v>34</v>
      </c>
      <c r="I1973" t="s">
        <v>53</v>
      </c>
      <c r="J1973">
        <f>1-473-175-1844</f>
        <v>-2491</v>
      </c>
      <c r="K1973" t="s">
        <v>44</v>
      </c>
    </row>
    <row r="1974" spans="1:11" x14ac:dyDescent="0.35">
      <c r="A1974">
        <v>9073</v>
      </c>
      <c r="B1974" t="s">
        <v>24257</v>
      </c>
      <c r="C1974">
        <v>28</v>
      </c>
      <c r="D1974" t="s">
        <v>24258</v>
      </c>
      <c r="E1974" t="s">
        <v>34</v>
      </c>
      <c r="F1974" t="s">
        <v>133</v>
      </c>
      <c r="G1974" t="s">
        <v>15</v>
      </c>
      <c r="H1974" t="s">
        <v>16</v>
      </c>
      <c r="I1974" t="s">
        <v>35</v>
      </c>
      <c r="J1974" t="s">
        <v>26677</v>
      </c>
      <c r="K1974" t="s">
        <v>28</v>
      </c>
    </row>
    <row r="1975" spans="1:11" x14ac:dyDescent="0.35">
      <c r="A1975">
        <v>9095</v>
      </c>
      <c r="B1975" t="s">
        <v>24298</v>
      </c>
      <c r="C1975">
        <v>28</v>
      </c>
      <c r="D1975" t="s">
        <v>24299</v>
      </c>
      <c r="E1975" t="s">
        <v>16</v>
      </c>
      <c r="F1975" t="s">
        <v>42</v>
      </c>
      <c r="G1975" t="s">
        <v>24</v>
      </c>
      <c r="H1975" t="s">
        <v>25</v>
      </c>
      <c r="I1975" t="s">
        <v>146</v>
      </c>
      <c r="J1975" t="s">
        <v>26682</v>
      </c>
      <c r="K1975" t="s">
        <v>37</v>
      </c>
    </row>
    <row r="1976" spans="1:11" x14ac:dyDescent="0.35">
      <c r="A1976">
        <v>9108</v>
      </c>
      <c r="B1976" t="s">
        <v>24322</v>
      </c>
      <c r="C1976">
        <v>28</v>
      </c>
      <c r="D1976" t="s">
        <v>24323</v>
      </c>
      <c r="E1976" t="s">
        <v>67</v>
      </c>
      <c r="F1976" t="s">
        <v>22</v>
      </c>
      <c r="G1976" t="s">
        <v>24</v>
      </c>
      <c r="H1976" t="s">
        <v>25</v>
      </c>
      <c r="I1976" t="s">
        <v>146</v>
      </c>
      <c r="J1976" t="s">
        <v>26688</v>
      </c>
      <c r="K1976" t="s">
        <v>19</v>
      </c>
    </row>
    <row r="1977" spans="1:11" x14ac:dyDescent="0.35">
      <c r="A1977">
        <v>9114</v>
      </c>
      <c r="B1977" t="s">
        <v>24334</v>
      </c>
      <c r="C1977">
        <v>28</v>
      </c>
      <c r="D1977" t="s">
        <v>24335</v>
      </c>
      <c r="E1977" t="s">
        <v>16</v>
      </c>
      <c r="F1977" t="s">
        <v>169</v>
      </c>
      <c r="G1977" t="s">
        <v>33</v>
      </c>
      <c r="H1977" t="s">
        <v>34</v>
      </c>
      <c r="I1977" t="s">
        <v>91</v>
      </c>
      <c r="J1977" t="s">
        <v>26691</v>
      </c>
      <c r="K1977" t="s">
        <v>19</v>
      </c>
    </row>
    <row r="1978" spans="1:11" x14ac:dyDescent="0.35">
      <c r="A1978">
        <v>9128</v>
      </c>
      <c r="B1978" t="s">
        <v>22496</v>
      </c>
      <c r="C1978">
        <v>28</v>
      </c>
      <c r="D1978" t="s">
        <v>24360</v>
      </c>
      <c r="E1978" t="s">
        <v>133</v>
      </c>
      <c r="F1978" t="s">
        <v>31</v>
      </c>
      <c r="G1978" t="s">
        <v>52</v>
      </c>
      <c r="H1978" t="s">
        <v>13</v>
      </c>
      <c r="I1978" t="s">
        <v>146</v>
      </c>
      <c r="J1978" t="s">
        <v>26696</v>
      </c>
      <c r="K1978" t="s">
        <v>19</v>
      </c>
    </row>
    <row r="1979" spans="1:11" x14ac:dyDescent="0.35">
      <c r="A1979">
        <v>9131</v>
      </c>
      <c r="B1979" t="s">
        <v>24365</v>
      </c>
      <c r="C1979">
        <v>28</v>
      </c>
      <c r="D1979" t="s">
        <v>24366</v>
      </c>
      <c r="E1979" t="s">
        <v>79</v>
      </c>
      <c r="F1979" t="s">
        <v>25</v>
      </c>
      <c r="G1979" t="s">
        <v>120</v>
      </c>
      <c r="H1979" t="s">
        <v>57</v>
      </c>
      <c r="I1979" t="s">
        <v>53</v>
      </c>
      <c r="J1979" t="s">
        <v>26699</v>
      </c>
      <c r="K1979" t="s">
        <v>76</v>
      </c>
    </row>
    <row r="1980" spans="1:11" x14ac:dyDescent="0.35">
      <c r="A1980">
        <v>9140</v>
      </c>
      <c r="B1980" t="s">
        <v>24381</v>
      </c>
      <c r="C1980">
        <v>28</v>
      </c>
      <c r="D1980" t="s">
        <v>24382</v>
      </c>
      <c r="E1980" t="s">
        <v>34</v>
      </c>
      <c r="F1980" t="s">
        <v>57</v>
      </c>
      <c r="G1980" t="s">
        <v>24</v>
      </c>
      <c r="H1980" t="s">
        <v>25</v>
      </c>
      <c r="I1980" t="s">
        <v>146</v>
      </c>
      <c r="J1980" t="s">
        <v>26702</v>
      </c>
      <c r="K1980" t="s">
        <v>44</v>
      </c>
    </row>
    <row r="1981" spans="1:11" x14ac:dyDescent="0.35">
      <c r="A1981">
        <v>9156</v>
      </c>
      <c r="B1981" t="s">
        <v>24412</v>
      </c>
      <c r="C1981">
        <v>28</v>
      </c>
      <c r="D1981" t="s">
        <v>24413</v>
      </c>
      <c r="E1981" t="s">
        <v>57</v>
      </c>
      <c r="F1981" t="s">
        <v>101</v>
      </c>
      <c r="G1981" t="s">
        <v>120</v>
      </c>
      <c r="H1981" t="s">
        <v>57</v>
      </c>
      <c r="I1981" t="s">
        <v>153</v>
      </c>
      <c r="J1981" t="s">
        <v>26707</v>
      </c>
      <c r="K1981" t="s">
        <v>76</v>
      </c>
    </row>
    <row r="1982" spans="1:11" x14ac:dyDescent="0.35">
      <c r="A1982">
        <v>9158</v>
      </c>
      <c r="B1982" t="s">
        <v>24416</v>
      </c>
      <c r="C1982">
        <v>28</v>
      </c>
      <c r="D1982" t="s">
        <v>24417</v>
      </c>
      <c r="E1982" t="s">
        <v>101</v>
      </c>
      <c r="F1982" t="s">
        <v>23</v>
      </c>
      <c r="G1982" t="s">
        <v>62</v>
      </c>
      <c r="H1982" t="s">
        <v>23</v>
      </c>
      <c r="I1982" t="s">
        <v>91</v>
      </c>
      <c r="J1982">
        <v>3505627546</v>
      </c>
      <c r="K1982" t="s">
        <v>37</v>
      </c>
    </row>
    <row r="1983" spans="1:11" x14ac:dyDescent="0.35">
      <c r="A1983">
        <v>9173</v>
      </c>
      <c r="B1983" t="s">
        <v>24443</v>
      </c>
      <c r="C1983">
        <v>28</v>
      </c>
      <c r="D1983" t="s">
        <v>24444</v>
      </c>
      <c r="E1983" t="s">
        <v>22</v>
      </c>
      <c r="F1983" t="s">
        <v>34</v>
      </c>
      <c r="G1983" t="s">
        <v>41</v>
      </c>
      <c r="H1983" t="s">
        <v>42</v>
      </c>
      <c r="I1983" t="s">
        <v>88</v>
      </c>
      <c r="J1983" t="s">
        <v>26714</v>
      </c>
      <c r="K1983" t="s">
        <v>19</v>
      </c>
    </row>
    <row r="1984" spans="1:11" x14ac:dyDescent="0.35">
      <c r="A1984">
        <v>9195</v>
      </c>
      <c r="B1984" t="s">
        <v>24486</v>
      </c>
      <c r="C1984">
        <v>28</v>
      </c>
      <c r="D1984" t="s">
        <v>24487</v>
      </c>
      <c r="E1984" t="s">
        <v>67</v>
      </c>
      <c r="F1984" t="s">
        <v>101</v>
      </c>
      <c r="G1984" t="s">
        <v>41</v>
      </c>
      <c r="H1984" t="s">
        <v>42</v>
      </c>
      <c r="I1984" t="s">
        <v>35</v>
      </c>
      <c r="J1984" t="s">
        <v>26722</v>
      </c>
      <c r="K1984" t="s">
        <v>76</v>
      </c>
    </row>
    <row r="1985" spans="1:11" x14ac:dyDescent="0.35">
      <c r="A1985">
        <v>9198</v>
      </c>
      <c r="B1985" t="s">
        <v>24492</v>
      </c>
      <c r="C1985">
        <v>28</v>
      </c>
      <c r="D1985" t="s">
        <v>24493</v>
      </c>
      <c r="E1985" t="s">
        <v>177</v>
      </c>
      <c r="F1985" t="s">
        <v>79</v>
      </c>
      <c r="G1985" t="s">
        <v>80</v>
      </c>
      <c r="H1985" t="s">
        <v>32</v>
      </c>
      <c r="I1985" t="s">
        <v>170</v>
      </c>
      <c r="J1985" t="s">
        <v>26724</v>
      </c>
      <c r="K1985" t="s">
        <v>44</v>
      </c>
    </row>
    <row r="1986" spans="1:11" x14ac:dyDescent="0.35">
      <c r="A1986">
        <v>9201</v>
      </c>
      <c r="B1986" t="s">
        <v>24498</v>
      </c>
      <c r="C1986">
        <v>28</v>
      </c>
      <c r="D1986" t="s">
        <v>24499</v>
      </c>
      <c r="E1986" t="s">
        <v>133</v>
      </c>
      <c r="F1986" t="s">
        <v>16</v>
      </c>
      <c r="G1986" t="s">
        <v>24</v>
      </c>
      <c r="H1986" t="s">
        <v>25</v>
      </c>
      <c r="I1986" t="s">
        <v>91</v>
      </c>
      <c r="J1986" t="s">
        <v>26726</v>
      </c>
      <c r="K1986" t="s">
        <v>28</v>
      </c>
    </row>
    <row r="1987" spans="1:11" x14ac:dyDescent="0.35">
      <c r="A1987">
        <v>9221</v>
      </c>
      <c r="B1987" t="s">
        <v>24535</v>
      </c>
      <c r="C1987">
        <v>28</v>
      </c>
      <c r="D1987" t="s">
        <v>24536</v>
      </c>
      <c r="E1987" t="s">
        <v>177</v>
      </c>
      <c r="F1987" t="s">
        <v>169</v>
      </c>
      <c r="G1987" t="s">
        <v>15</v>
      </c>
      <c r="H1987" t="s">
        <v>16</v>
      </c>
      <c r="I1987" t="s">
        <v>170</v>
      </c>
      <c r="J1987" t="s">
        <v>26734</v>
      </c>
      <c r="K1987" t="s">
        <v>37</v>
      </c>
    </row>
    <row r="1988" spans="1:11" x14ac:dyDescent="0.35">
      <c r="A1988">
        <v>9248</v>
      </c>
      <c r="B1988" t="s">
        <v>24583</v>
      </c>
      <c r="C1988">
        <v>28</v>
      </c>
      <c r="D1988" t="s">
        <v>24584</v>
      </c>
      <c r="E1988" t="s">
        <v>79</v>
      </c>
      <c r="F1988" t="s">
        <v>32</v>
      </c>
      <c r="G1988" t="s">
        <v>87</v>
      </c>
      <c r="H1988" t="s">
        <v>79</v>
      </c>
      <c r="I1988" t="s">
        <v>35</v>
      </c>
      <c r="J1988" t="s">
        <v>26742</v>
      </c>
      <c r="K1988" t="s">
        <v>76</v>
      </c>
    </row>
    <row r="1989" spans="1:11" x14ac:dyDescent="0.35">
      <c r="A1989">
        <v>9255</v>
      </c>
      <c r="B1989" t="s">
        <v>9612</v>
      </c>
      <c r="C1989">
        <v>28</v>
      </c>
      <c r="D1989" t="s">
        <v>24596</v>
      </c>
      <c r="E1989" t="s">
        <v>133</v>
      </c>
      <c r="F1989" t="s">
        <v>67</v>
      </c>
      <c r="G1989" t="s">
        <v>52</v>
      </c>
      <c r="H1989" t="s">
        <v>13</v>
      </c>
      <c r="I1989" t="s">
        <v>48</v>
      </c>
      <c r="J1989" t="s">
        <v>26746</v>
      </c>
      <c r="K1989" t="s">
        <v>37</v>
      </c>
    </row>
    <row r="1990" spans="1:11" x14ac:dyDescent="0.35">
      <c r="A1990">
        <v>9256</v>
      </c>
      <c r="B1990" t="s">
        <v>17378</v>
      </c>
      <c r="C1990">
        <v>28</v>
      </c>
      <c r="D1990" t="s">
        <v>24597</v>
      </c>
      <c r="E1990" t="s">
        <v>201</v>
      </c>
      <c r="F1990" t="s">
        <v>25</v>
      </c>
      <c r="G1990" t="s">
        <v>62</v>
      </c>
      <c r="H1990" t="s">
        <v>23</v>
      </c>
      <c r="I1990" t="s">
        <v>116</v>
      </c>
      <c r="J1990" t="s">
        <v>26747</v>
      </c>
      <c r="K1990" t="s">
        <v>28</v>
      </c>
    </row>
    <row r="1991" spans="1:11" x14ac:dyDescent="0.35">
      <c r="A1991">
        <v>9267</v>
      </c>
      <c r="B1991" t="s">
        <v>24616</v>
      </c>
      <c r="C1991">
        <v>28</v>
      </c>
      <c r="D1991" t="s">
        <v>24617</v>
      </c>
      <c r="E1991" t="s">
        <v>25</v>
      </c>
      <c r="F1991" t="s">
        <v>23</v>
      </c>
      <c r="G1991" t="s">
        <v>33</v>
      </c>
      <c r="H1991" t="s">
        <v>34</v>
      </c>
      <c r="I1991" t="s">
        <v>17</v>
      </c>
      <c r="J1991" t="s">
        <v>26751</v>
      </c>
      <c r="K1991" t="s">
        <v>19</v>
      </c>
    </row>
    <row r="1992" spans="1:11" x14ac:dyDescent="0.35">
      <c r="A1992">
        <v>9269</v>
      </c>
      <c r="B1992" t="s">
        <v>24619</v>
      </c>
      <c r="C1992">
        <v>28</v>
      </c>
      <c r="D1992" t="s">
        <v>24620</v>
      </c>
      <c r="E1992" t="s">
        <v>13</v>
      </c>
      <c r="F1992" t="s">
        <v>57</v>
      </c>
      <c r="G1992" t="s">
        <v>80</v>
      </c>
      <c r="H1992" t="s">
        <v>32</v>
      </c>
      <c r="I1992" t="s">
        <v>53</v>
      </c>
      <c r="J1992">
        <v>755355894</v>
      </c>
      <c r="K1992" t="s">
        <v>37</v>
      </c>
    </row>
    <row r="1993" spans="1:11" x14ac:dyDescent="0.35">
      <c r="A1993">
        <v>9279</v>
      </c>
      <c r="B1993" t="s">
        <v>24638</v>
      </c>
      <c r="C1993">
        <v>28</v>
      </c>
      <c r="D1993" t="s">
        <v>24639</v>
      </c>
      <c r="E1993" t="s">
        <v>40</v>
      </c>
      <c r="F1993" t="s">
        <v>25</v>
      </c>
      <c r="G1993" t="s">
        <v>41</v>
      </c>
      <c r="H1993" t="s">
        <v>42</v>
      </c>
      <c r="I1993" t="s">
        <v>146</v>
      </c>
      <c r="J1993">
        <v>3197103587</v>
      </c>
      <c r="K1993" t="s">
        <v>44</v>
      </c>
    </row>
    <row r="1994" spans="1:11" x14ac:dyDescent="0.35">
      <c r="A1994">
        <v>9301</v>
      </c>
      <c r="B1994" t="s">
        <v>24681</v>
      </c>
      <c r="C1994">
        <v>28</v>
      </c>
      <c r="D1994" t="s">
        <v>24682</v>
      </c>
      <c r="E1994" t="s">
        <v>14</v>
      </c>
      <c r="F1994" t="s">
        <v>16</v>
      </c>
      <c r="G1994" t="s">
        <v>52</v>
      </c>
      <c r="H1994" t="s">
        <v>13</v>
      </c>
      <c r="I1994" t="s">
        <v>17</v>
      </c>
      <c r="J1994" t="s">
        <v>26759</v>
      </c>
      <c r="K1994" t="s">
        <v>44</v>
      </c>
    </row>
    <row r="1995" spans="1:11" x14ac:dyDescent="0.35">
      <c r="A1995">
        <v>9302</v>
      </c>
      <c r="B1995" t="s">
        <v>24683</v>
      </c>
      <c r="C1995">
        <v>28</v>
      </c>
      <c r="D1995" t="s">
        <v>24684</v>
      </c>
      <c r="E1995" t="s">
        <v>101</v>
      </c>
      <c r="F1995" t="s">
        <v>23</v>
      </c>
      <c r="G1995" t="s">
        <v>52</v>
      </c>
      <c r="H1995" t="s">
        <v>13</v>
      </c>
      <c r="I1995" t="s">
        <v>48</v>
      </c>
      <c r="J1995">
        <f>1-271-957-1786</f>
        <v>-3013</v>
      </c>
      <c r="K1995" t="s">
        <v>76</v>
      </c>
    </row>
    <row r="1996" spans="1:11" x14ac:dyDescent="0.35">
      <c r="A1996">
        <v>9305</v>
      </c>
      <c r="B1996" t="s">
        <v>24689</v>
      </c>
      <c r="C1996">
        <v>28</v>
      </c>
      <c r="D1996" t="s">
        <v>24690</v>
      </c>
      <c r="E1996" t="s">
        <v>14</v>
      </c>
      <c r="F1996" t="s">
        <v>25</v>
      </c>
      <c r="G1996" t="s">
        <v>15</v>
      </c>
      <c r="H1996" t="s">
        <v>16</v>
      </c>
      <c r="I1996" t="s">
        <v>170</v>
      </c>
      <c r="J1996" t="s">
        <v>26761</v>
      </c>
      <c r="K1996" t="s">
        <v>19</v>
      </c>
    </row>
    <row r="1997" spans="1:11" x14ac:dyDescent="0.35">
      <c r="A1997">
        <v>9317</v>
      </c>
      <c r="B1997" t="s">
        <v>8542</v>
      </c>
      <c r="C1997">
        <v>28</v>
      </c>
      <c r="D1997" t="s">
        <v>24712</v>
      </c>
      <c r="E1997" t="s">
        <v>149</v>
      </c>
      <c r="F1997" t="s">
        <v>14</v>
      </c>
      <c r="G1997" t="s">
        <v>24</v>
      </c>
      <c r="H1997" t="s">
        <v>25</v>
      </c>
      <c r="I1997" t="s">
        <v>91</v>
      </c>
      <c r="J1997" t="s">
        <v>26764</v>
      </c>
      <c r="K1997" t="s">
        <v>19</v>
      </c>
    </row>
    <row r="1998" spans="1:11" x14ac:dyDescent="0.35">
      <c r="A1998">
        <v>9323</v>
      </c>
      <c r="B1998" t="s">
        <v>4409</v>
      </c>
      <c r="C1998">
        <v>28</v>
      </c>
      <c r="D1998" t="s">
        <v>24723</v>
      </c>
      <c r="E1998" t="s">
        <v>133</v>
      </c>
      <c r="F1998" t="s">
        <v>34</v>
      </c>
      <c r="G1998" t="s">
        <v>80</v>
      </c>
      <c r="H1998" t="s">
        <v>32</v>
      </c>
      <c r="I1998" t="s">
        <v>17</v>
      </c>
      <c r="J1998" t="s">
        <v>26766</v>
      </c>
      <c r="K1998" t="s">
        <v>19</v>
      </c>
    </row>
    <row r="1999" spans="1:11" x14ac:dyDescent="0.35">
      <c r="A1999">
        <v>9324</v>
      </c>
      <c r="B1999" t="s">
        <v>24724</v>
      </c>
      <c r="C1999">
        <v>28</v>
      </c>
      <c r="D1999" t="s">
        <v>24725</v>
      </c>
      <c r="E1999" t="s">
        <v>23</v>
      </c>
      <c r="F1999" t="s">
        <v>57</v>
      </c>
      <c r="G1999" t="s">
        <v>120</v>
      </c>
      <c r="H1999" t="s">
        <v>57</v>
      </c>
      <c r="I1999" t="s">
        <v>146</v>
      </c>
      <c r="J1999" t="s">
        <v>26767</v>
      </c>
      <c r="K1999" t="s">
        <v>76</v>
      </c>
    </row>
    <row r="2000" spans="1:11" x14ac:dyDescent="0.35">
      <c r="A2000">
        <v>9325</v>
      </c>
      <c r="B2000" t="s">
        <v>24726</v>
      </c>
      <c r="C2000">
        <v>28</v>
      </c>
      <c r="D2000" t="s">
        <v>24727</v>
      </c>
      <c r="E2000" t="s">
        <v>67</v>
      </c>
      <c r="F2000" t="s">
        <v>22</v>
      </c>
      <c r="G2000" t="s">
        <v>87</v>
      </c>
      <c r="H2000" t="s">
        <v>79</v>
      </c>
      <c r="I2000" t="s">
        <v>58</v>
      </c>
      <c r="J2000" t="s">
        <v>26768</v>
      </c>
      <c r="K2000" t="s">
        <v>37</v>
      </c>
    </row>
    <row r="2001" spans="1:11" x14ac:dyDescent="0.35">
      <c r="A2001">
        <v>9339</v>
      </c>
      <c r="B2001" t="s">
        <v>24754</v>
      </c>
      <c r="C2001">
        <v>28</v>
      </c>
      <c r="D2001" t="s">
        <v>24755</v>
      </c>
      <c r="E2001" t="s">
        <v>177</v>
      </c>
      <c r="F2001" t="s">
        <v>67</v>
      </c>
      <c r="G2001" t="s">
        <v>120</v>
      </c>
      <c r="H2001" t="s">
        <v>57</v>
      </c>
      <c r="I2001" t="s">
        <v>88</v>
      </c>
      <c r="J2001">
        <f>1-97-179-5924</f>
        <v>-6199</v>
      </c>
      <c r="K2001" t="s">
        <v>19</v>
      </c>
    </row>
    <row r="2002" spans="1:11" x14ac:dyDescent="0.35">
      <c r="A2002">
        <v>9356</v>
      </c>
      <c r="B2002" t="s">
        <v>24787</v>
      </c>
      <c r="C2002">
        <v>28</v>
      </c>
      <c r="D2002" t="s">
        <v>24788</v>
      </c>
      <c r="E2002" t="s">
        <v>25</v>
      </c>
      <c r="F2002" t="s">
        <v>201</v>
      </c>
      <c r="G2002" t="s">
        <v>47</v>
      </c>
      <c r="H2002" t="s">
        <v>31</v>
      </c>
      <c r="I2002" t="s">
        <v>48</v>
      </c>
      <c r="J2002" t="s">
        <v>26781</v>
      </c>
      <c r="K2002" t="s">
        <v>44</v>
      </c>
    </row>
    <row r="2003" spans="1:11" x14ac:dyDescent="0.35">
      <c r="A2003">
        <v>9362</v>
      </c>
      <c r="B2003" t="s">
        <v>24799</v>
      </c>
      <c r="C2003">
        <v>28</v>
      </c>
      <c r="D2003" t="s">
        <v>24800</v>
      </c>
      <c r="E2003" t="s">
        <v>22</v>
      </c>
      <c r="F2003" t="s">
        <v>79</v>
      </c>
      <c r="G2003" t="s">
        <v>62</v>
      </c>
      <c r="H2003" t="s">
        <v>23</v>
      </c>
      <c r="I2003" t="s">
        <v>63</v>
      </c>
      <c r="J2003" t="s">
        <v>26784</v>
      </c>
      <c r="K2003" t="s">
        <v>37</v>
      </c>
    </row>
    <row r="2004" spans="1:11" x14ac:dyDescent="0.35">
      <c r="A2004">
        <v>9373</v>
      </c>
      <c r="B2004" t="s">
        <v>24821</v>
      </c>
      <c r="C2004">
        <v>28</v>
      </c>
      <c r="D2004" t="s">
        <v>24822</v>
      </c>
      <c r="E2004" t="s">
        <v>13</v>
      </c>
      <c r="F2004" t="s">
        <v>14</v>
      </c>
      <c r="G2004" t="s">
        <v>24</v>
      </c>
      <c r="H2004" t="s">
        <v>25</v>
      </c>
      <c r="I2004" t="s">
        <v>68</v>
      </c>
      <c r="J2004" t="s">
        <v>26788</v>
      </c>
      <c r="K2004" t="s">
        <v>19</v>
      </c>
    </row>
    <row r="2005" spans="1:11" x14ac:dyDescent="0.35">
      <c r="A2005">
        <v>9380</v>
      </c>
      <c r="B2005" t="s">
        <v>24835</v>
      </c>
      <c r="C2005">
        <v>28</v>
      </c>
      <c r="D2005" t="s">
        <v>24836</v>
      </c>
      <c r="E2005" t="s">
        <v>22</v>
      </c>
      <c r="F2005" t="s">
        <v>177</v>
      </c>
      <c r="G2005" t="s">
        <v>24</v>
      </c>
      <c r="H2005" t="s">
        <v>25</v>
      </c>
      <c r="I2005" t="s">
        <v>91</v>
      </c>
      <c r="J2005" t="s">
        <v>26790</v>
      </c>
      <c r="K2005" t="s">
        <v>37</v>
      </c>
    </row>
    <row r="2006" spans="1:11" x14ac:dyDescent="0.35">
      <c r="A2006">
        <v>9424</v>
      </c>
      <c r="B2006" t="s">
        <v>24919</v>
      </c>
      <c r="C2006">
        <v>28</v>
      </c>
      <c r="D2006" t="s">
        <v>24920</v>
      </c>
      <c r="E2006" t="s">
        <v>133</v>
      </c>
      <c r="F2006" t="s">
        <v>67</v>
      </c>
      <c r="G2006" t="s">
        <v>41</v>
      </c>
      <c r="H2006" t="s">
        <v>42</v>
      </c>
      <c r="I2006" t="s">
        <v>170</v>
      </c>
      <c r="J2006" t="s">
        <v>26806</v>
      </c>
      <c r="K2006" t="s">
        <v>28</v>
      </c>
    </row>
    <row r="2007" spans="1:11" x14ac:dyDescent="0.35">
      <c r="A2007">
        <v>9432</v>
      </c>
      <c r="B2007" t="s">
        <v>24935</v>
      </c>
      <c r="C2007">
        <v>28</v>
      </c>
      <c r="D2007" t="s">
        <v>24936</v>
      </c>
      <c r="E2007" t="s">
        <v>42</v>
      </c>
      <c r="F2007" t="s">
        <v>169</v>
      </c>
      <c r="G2007" t="s">
        <v>87</v>
      </c>
      <c r="H2007" t="s">
        <v>79</v>
      </c>
      <c r="I2007" t="s">
        <v>35</v>
      </c>
      <c r="J2007" t="s">
        <v>26809</v>
      </c>
      <c r="K2007" t="s">
        <v>76</v>
      </c>
    </row>
    <row r="2008" spans="1:11" x14ac:dyDescent="0.35">
      <c r="A2008">
        <v>9440</v>
      </c>
      <c r="B2008" t="s">
        <v>24950</v>
      </c>
      <c r="C2008">
        <v>28</v>
      </c>
      <c r="D2008" t="s">
        <v>24951</v>
      </c>
      <c r="E2008" t="s">
        <v>22</v>
      </c>
      <c r="F2008" t="s">
        <v>31</v>
      </c>
      <c r="G2008" t="s">
        <v>120</v>
      </c>
      <c r="H2008" t="s">
        <v>57</v>
      </c>
      <c r="I2008" t="s">
        <v>53</v>
      </c>
      <c r="J2008" t="s">
        <v>26812</v>
      </c>
      <c r="K2008" t="s">
        <v>76</v>
      </c>
    </row>
    <row r="2009" spans="1:11" x14ac:dyDescent="0.35">
      <c r="A2009">
        <v>9446</v>
      </c>
      <c r="B2009" t="s">
        <v>24962</v>
      </c>
      <c r="C2009">
        <v>28</v>
      </c>
      <c r="D2009" t="s">
        <v>24963</v>
      </c>
      <c r="E2009" t="s">
        <v>133</v>
      </c>
      <c r="F2009" t="s">
        <v>25</v>
      </c>
      <c r="G2009" t="s">
        <v>120</v>
      </c>
      <c r="H2009" t="s">
        <v>57</v>
      </c>
      <c r="I2009" t="s">
        <v>35</v>
      </c>
      <c r="J2009" t="s">
        <v>26816</v>
      </c>
      <c r="K2009" t="s">
        <v>19</v>
      </c>
    </row>
    <row r="2010" spans="1:11" x14ac:dyDescent="0.35">
      <c r="A2010">
        <v>9447</v>
      </c>
      <c r="B2010" t="s">
        <v>24964</v>
      </c>
      <c r="C2010">
        <v>28</v>
      </c>
      <c r="D2010" t="s">
        <v>24965</v>
      </c>
      <c r="E2010" t="s">
        <v>149</v>
      </c>
      <c r="F2010" t="s">
        <v>79</v>
      </c>
      <c r="G2010" t="s">
        <v>15</v>
      </c>
      <c r="H2010" t="s">
        <v>16</v>
      </c>
      <c r="I2010" t="s">
        <v>63</v>
      </c>
      <c r="J2010" t="s">
        <v>26817</v>
      </c>
      <c r="K2010" t="s">
        <v>76</v>
      </c>
    </row>
    <row r="2011" spans="1:11" x14ac:dyDescent="0.35">
      <c r="A2011">
        <v>9466</v>
      </c>
      <c r="B2011" t="s">
        <v>25001</v>
      </c>
      <c r="C2011">
        <v>28</v>
      </c>
      <c r="D2011" t="s">
        <v>25002</v>
      </c>
      <c r="E2011" t="s">
        <v>133</v>
      </c>
      <c r="F2011" t="s">
        <v>40</v>
      </c>
      <c r="G2011" t="s">
        <v>62</v>
      </c>
      <c r="H2011" t="s">
        <v>23</v>
      </c>
      <c r="I2011" t="s">
        <v>146</v>
      </c>
      <c r="J2011">
        <v>8825164501</v>
      </c>
      <c r="K2011" t="s">
        <v>37</v>
      </c>
    </row>
    <row r="2012" spans="1:11" x14ac:dyDescent="0.35">
      <c r="A2012">
        <v>9468</v>
      </c>
      <c r="B2012" t="s">
        <v>25005</v>
      </c>
      <c r="C2012">
        <v>28</v>
      </c>
      <c r="D2012" t="s">
        <v>25006</v>
      </c>
      <c r="E2012" t="s">
        <v>133</v>
      </c>
      <c r="F2012" t="s">
        <v>67</v>
      </c>
      <c r="G2012" t="s">
        <v>87</v>
      </c>
      <c r="H2012" t="s">
        <v>79</v>
      </c>
      <c r="I2012" t="s">
        <v>153</v>
      </c>
      <c r="J2012" t="s">
        <v>26823</v>
      </c>
      <c r="K2012" t="s">
        <v>28</v>
      </c>
    </row>
    <row r="2013" spans="1:11" x14ac:dyDescent="0.35">
      <c r="A2013">
        <v>9517</v>
      </c>
      <c r="B2013" t="s">
        <v>14027</v>
      </c>
      <c r="C2013">
        <v>28</v>
      </c>
      <c r="D2013" t="s">
        <v>25098</v>
      </c>
      <c r="E2013" t="s">
        <v>25</v>
      </c>
      <c r="F2013" t="s">
        <v>42</v>
      </c>
      <c r="G2013" t="s">
        <v>52</v>
      </c>
      <c r="H2013" t="s">
        <v>13</v>
      </c>
      <c r="I2013" t="s">
        <v>91</v>
      </c>
      <c r="J2013" t="s">
        <v>26841</v>
      </c>
      <c r="K2013" t="s">
        <v>37</v>
      </c>
    </row>
    <row r="2014" spans="1:11" x14ac:dyDescent="0.35">
      <c r="A2014">
        <v>9532</v>
      </c>
      <c r="B2014" t="s">
        <v>25126</v>
      </c>
      <c r="C2014">
        <v>28</v>
      </c>
      <c r="D2014" t="s">
        <v>25127</v>
      </c>
      <c r="E2014" t="s">
        <v>133</v>
      </c>
      <c r="F2014" t="s">
        <v>31</v>
      </c>
      <c r="G2014" t="s">
        <v>62</v>
      </c>
      <c r="H2014" t="s">
        <v>23</v>
      </c>
      <c r="I2014" t="s">
        <v>17</v>
      </c>
      <c r="J2014" t="s">
        <v>26848</v>
      </c>
      <c r="K2014" t="s">
        <v>28</v>
      </c>
    </row>
    <row r="2015" spans="1:11" x14ac:dyDescent="0.35">
      <c r="A2015">
        <v>9549</v>
      </c>
      <c r="B2015" t="s">
        <v>21547</v>
      </c>
      <c r="C2015">
        <v>28</v>
      </c>
      <c r="D2015" t="s">
        <v>25157</v>
      </c>
      <c r="E2015" t="s">
        <v>79</v>
      </c>
      <c r="F2015" t="s">
        <v>79</v>
      </c>
      <c r="G2015" t="s">
        <v>120</v>
      </c>
      <c r="H2015" t="s">
        <v>57</v>
      </c>
      <c r="I2015" t="s">
        <v>88</v>
      </c>
      <c r="J2015" t="s">
        <v>26855</v>
      </c>
      <c r="K2015" t="s">
        <v>19</v>
      </c>
    </row>
    <row r="2016" spans="1:11" x14ac:dyDescent="0.35">
      <c r="A2016">
        <v>9562</v>
      </c>
      <c r="B2016" t="s">
        <v>25182</v>
      </c>
      <c r="C2016">
        <v>28</v>
      </c>
      <c r="D2016" t="s">
        <v>25183</v>
      </c>
      <c r="E2016" t="s">
        <v>13</v>
      </c>
      <c r="F2016" t="s">
        <v>31</v>
      </c>
      <c r="G2016" t="s">
        <v>15</v>
      </c>
      <c r="H2016" t="s">
        <v>16</v>
      </c>
      <c r="I2016" t="s">
        <v>17</v>
      </c>
      <c r="J2016" t="s">
        <v>26858</v>
      </c>
      <c r="K2016" t="s">
        <v>19</v>
      </c>
    </row>
    <row r="2017" spans="1:11" x14ac:dyDescent="0.35">
      <c r="A2017">
        <v>9574</v>
      </c>
      <c r="B2017" t="s">
        <v>25205</v>
      </c>
      <c r="C2017">
        <v>28</v>
      </c>
      <c r="D2017" t="s">
        <v>25206</v>
      </c>
      <c r="E2017" t="s">
        <v>169</v>
      </c>
      <c r="F2017" t="s">
        <v>67</v>
      </c>
      <c r="G2017" t="s">
        <v>24</v>
      </c>
      <c r="H2017" t="s">
        <v>25</v>
      </c>
      <c r="I2017" t="s">
        <v>35</v>
      </c>
      <c r="J2017">
        <v>4305576309</v>
      </c>
      <c r="K2017" t="s">
        <v>44</v>
      </c>
    </row>
    <row r="2018" spans="1:11" x14ac:dyDescent="0.35">
      <c r="A2018">
        <v>9576</v>
      </c>
      <c r="B2018" t="s">
        <v>6032</v>
      </c>
      <c r="C2018">
        <v>28</v>
      </c>
      <c r="D2018" t="s">
        <v>25209</v>
      </c>
      <c r="E2018" t="s">
        <v>177</v>
      </c>
      <c r="F2018" t="s">
        <v>42</v>
      </c>
      <c r="G2018" t="s">
        <v>62</v>
      </c>
      <c r="H2018" t="s">
        <v>23</v>
      </c>
      <c r="I2018" t="s">
        <v>170</v>
      </c>
      <c r="J2018" t="s">
        <v>26861</v>
      </c>
      <c r="K2018" t="s">
        <v>37</v>
      </c>
    </row>
    <row r="2019" spans="1:11" x14ac:dyDescent="0.35">
      <c r="A2019">
        <v>9591</v>
      </c>
      <c r="B2019" t="s">
        <v>25235</v>
      </c>
      <c r="C2019">
        <v>28</v>
      </c>
      <c r="D2019" t="s">
        <v>25236</v>
      </c>
      <c r="E2019" t="s">
        <v>25</v>
      </c>
      <c r="F2019" t="s">
        <v>16</v>
      </c>
      <c r="G2019" t="s">
        <v>52</v>
      </c>
      <c r="H2019" t="s">
        <v>13</v>
      </c>
      <c r="I2019" t="s">
        <v>102</v>
      </c>
      <c r="J2019" t="s">
        <v>26869</v>
      </c>
      <c r="K2019" t="s">
        <v>44</v>
      </c>
    </row>
    <row r="2020" spans="1:11" x14ac:dyDescent="0.35">
      <c r="A2020">
        <v>9623</v>
      </c>
      <c r="B2020" t="s">
        <v>25295</v>
      </c>
      <c r="C2020">
        <v>28</v>
      </c>
      <c r="D2020" t="s">
        <v>25296</v>
      </c>
      <c r="E2020" t="s">
        <v>42</v>
      </c>
      <c r="F2020" t="s">
        <v>40</v>
      </c>
      <c r="G2020" t="s">
        <v>87</v>
      </c>
      <c r="H2020" t="s">
        <v>79</v>
      </c>
      <c r="I2020" t="s">
        <v>170</v>
      </c>
      <c r="J2020" t="s">
        <v>26882</v>
      </c>
      <c r="K2020" t="s">
        <v>37</v>
      </c>
    </row>
    <row r="2021" spans="1:11" x14ac:dyDescent="0.35">
      <c r="A2021">
        <v>9636</v>
      </c>
      <c r="B2021" t="s">
        <v>25321</v>
      </c>
      <c r="C2021">
        <v>28</v>
      </c>
      <c r="D2021" t="s">
        <v>25322</v>
      </c>
      <c r="E2021" t="s">
        <v>177</v>
      </c>
      <c r="F2021" t="s">
        <v>31</v>
      </c>
      <c r="G2021" t="s">
        <v>33</v>
      </c>
      <c r="H2021" t="s">
        <v>34</v>
      </c>
      <c r="I2021" t="s">
        <v>146</v>
      </c>
      <c r="J2021" t="s">
        <v>26886</v>
      </c>
      <c r="K2021" t="s">
        <v>44</v>
      </c>
    </row>
    <row r="2022" spans="1:11" x14ac:dyDescent="0.35">
      <c r="A2022">
        <v>9642</v>
      </c>
      <c r="B2022" t="s">
        <v>25333</v>
      </c>
      <c r="C2022">
        <v>28</v>
      </c>
      <c r="D2022" t="s">
        <v>25334</v>
      </c>
      <c r="E2022" t="s">
        <v>14</v>
      </c>
      <c r="F2022" t="s">
        <v>57</v>
      </c>
      <c r="G2022" t="s">
        <v>120</v>
      </c>
      <c r="H2022" t="s">
        <v>57</v>
      </c>
      <c r="I2022" t="s">
        <v>116</v>
      </c>
      <c r="J2022" t="s">
        <v>26889</v>
      </c>
      <c r="K2022" t="s">
        <v>37</v>
      </c>
    </row>
    <row r="2023" spans="1:11" x14ac:dyDescent="0.35">
      <c r="A2023">
        <v>9659</v>
      </c>
      <c r="B2023" t="s">
        <v>25365</v>
      </c>
      <c r="C2023">
        <v>28</v>
      </c>
      <c r="D2023" t="s">
        <v>25366</v>
      </c>
      <c r="E2023" t="s">
        <v>25</v>
      </c>
      <c r="F2023" t="s">
        <v>40</v>
      </c>
      <c r="G2023" t="s">
        <v>62</v>
      </c>
      <c r="H2023" t="s">
        <v>23</v>
      </c>
      <c r="I2023" t="s">
        <v>63</v>
      </c>
      <c r="J2023" t="s">
        <v>26899</v>
      </c>
      <c r="K2023" t="s">
        <v>28</v>
      </c>
    </row>
    <row r="2024" spans="1:11" x14ac:dyDescent="0.35">
      <c r="A2024">
        <v>9665</v>
      </c>
      <c r="B2024" t="s">
        <v>25376</v>
      </c>
      <c r="C2024">
        <v>28</v>
      </c>
      <c r="D2024" t="s">
        <v>25377</v>
      </c>
      <c r="E2024" t="s">
        <v>32</v>
      </c>
      <c r="F2024" t="s">
        <v>13</v>
      </c>
      <c r="G2024" t="s">
        <v>52</v>
      </c>
      <c r="H2024" t="s">
        <v>13</v>
      </c>
      <c r="I2024" t="s">
        <v>35</v>
      </c>
      <c r="J2024" t="s">
        <v>26901</v>
      </c>
      <c r="K2024" t="s">
        <v>37</v>
      </c>
    </row>
    <row r="2025" spans="1:11" x14ac:dyDescent="0.35">
      <c r="A2025">
        <v>9674</v>
      </c>
      <c r="B2025" t="s">
        <v>25393</v>
      </c>
      <c r="C2025">
        <v>28</v>
      </c>
      <c r="D2025" t="s">
        <v>25394</v>
      </c>
      <c r="E2025" t="s">
        <v>133</v>
      </c>
      <c r="F2025" t="s">
        <v>201</v>
      </c>
      <c r="G2025" t="s">
        <v>15</v>
      </c>
      <c r="H2025" t="s">
        <v>16</v>
      </c>
      <c r="I2025" t="s">
        <v>63</v>
      </c>
      <c r="J2025" t="s">
        <v>26904</v>
      </c>
      <c r="K2025" t="s">
        <v>44</v>
      </c>
    </row>
    <row r="2026" spans="1:11" x14ac:dyDescent="0.35">
      <c r="A2026">
        <v>9689</v>
      </c>
      <c r="B2026" t="s">
        <v>25422</v>
      </c>
      <c r="C2026">
        <v>28</v>
      </c>
      <c r="D2026" t="s">
        <v>25423</v>
      </c>
      <c r="E2026" t="s">
        <v>13</v>
      </c>
      <c r="F2026" t="s">
        <v>67</v>
      </c>
      <c r="G2026" t="s">
        <v>80</v>
      </c>
      <c r="H2026" t="s">
        <v>32</v>
      </c>
      <c r="I2026" t="s">
        <v>53</v>
      </c>
      <c r="J2026" t="s">
        <v>26908</v>
      </c>
      <c r="K2026" t="s">
        <v>28</v>
      </c>
    </row>
    <row r="2027" spans="1:11" x14ac:dyDescent="0.35">
      <c r="A2027">
        <v>9692</v>
      </c>
      <c r="B2027" t="s">
        <v>446</v>
      </c>
      <c r="C2027">
        <v>28</v>
      </c>
      <c r="D2027" t="s">
        <v>25428</v>
      </c>
      <c r="E2027" t="s">
        <v>169</v>
      </c>
      <c r="F2027" t="s">
        <v>13</v>
      </c>
      <c r="G2027" t="s">
        <v>24</v>
      </c>
      <c r="H2027" t="s">
        <v>25</v>
      </c>
      <c r="I2027" t="s">
        <v>170</v>
      </c>
      <c r="J2027" t="s">
        <v>26909</v>
      </c>
      <c r="K2027" t="s">
        <v>37</v>
      </c>
    </row>
    <row r="2028" spans="1:11" x14ac:dyDescent="0.35">
      <c r="A2028">
        <v>9700</v>
      </c>
      <c r="B2028" t="s">
        <v>25442</v>
      </c>
      <c r="C2028">
        <v>28</v>
      </c>
      <c r="D2028" t="s">
        <v>25443</v>
      </c>
      <c r="E2028" t="s">
        <v>25</v>
      </c>
      <c r="F2028" t="s">
        <v>101</v>
      </c>
      <c r="G2028" t="s">
        <v>52</v>
      </c>
      <c r="H2028" t="s">
        <v>13</v>
      </c>
      <c r="I2028" t="s">
        <v>53</v>
      </c>
      <c r="J2028" t="s">
        <v>26912</v>
      </c>
      <c r="K2028" t="s">
        <v>19</v>
      </c>
    </row>
    <row r="2029" spans="1:11" x14ac:dyDescent="0.35">
      <c r="A2029">
        <v>9702</v>
      </c>
      <c r="B2029" t="s">
        <v>25446</v>
      </c>
      <c r="C2029">
        <v>28</v>
      </c>
      <c r="D2029" t="s">
        <v>25447</v>
      </c>
      <c r="E2029" t="s">
        <v>149</v>
      </c>
      <c r="F2029" t="s">
        <v>32</v>
      </c>
      <c r="G2029" t="s">
        <v>80</v>
      </c>
      <c r="H2029" t="s">
        <v>32</v>
      </c>
      <c r="I2029" t="s">
        <v>17</v>
      </c>
      <c r="J2029" t="s">
        <v>26913</v>
      </c>
      <c r="K2029" t="s">
        <v>19</v>
      </c>
    </row>
    <row r="2030" spans="1:11" x14ac:dyDescent="0.35">
      <c r="A2030">
        <v>9740</v>
      </c>
      <c r="B2030" t="s">
        <v>25521</v>
      </c>
      <c r="C2030">
        <v>28</v>
      </c>
      <c r="D2030" t="s">
        <v>25522</v>
      </c>
      <c r="E2030" t="s">
        <v>16</v>
      </c>
      <c r="F2030" t="s">
        <v>14</v>
      </c>
      <c r="G2030" t="s">
        <v>52</v>
      </c>
      <c r="H2030" t="s">
        <v>13</v>
      </c>
      <c r="I2030" t="s">
        <v>146</v>
      </c>
      <c r="J2030" t="s">
        <v>26925</v>
      </c>
      <c r="K2030" t="s">
        <v>44</v>
      </c>
    </row>
    <row r="2031" spans="1:11" x14ac:dyDescent="0.35">
      <c r="A2031">
        <v>9746</v>
      </c>
      <c r="B2031" t="s">
        <v>25532</v>
      </c>
      <c r="C2031">
        <v>28</v>
      </c>
      <c r="D2031" t="s">
        <v>25533</v>
      </c>
      <c r="E2031" t="s">
        <v>14</v>
      </c>
      <c r="F2031" t="s">
        <v>25</v>
      </c>
      <c r="G2031" t="s">
        <v>120</v>
      </c>
      <c r="H2031" t="s">
        <v>57</v>
      </c>
      <c r="I2031" t="s">
        <v>102</v>
      </c>
      <c r="J2031" t="s">
        <v>26927</v>
      </c>
      <c r="K2031" t="s">
        <v>19</v>
      </c>
    </row>
    <row r="2032" spans="1:11" x14ac:dyDescent="0.35">
      <c r="A2032">
        <v>9772</v>
      </c>
      <c r="B2032" t="s">
        <v>25581</v>
      </c>
      <c r="C2032">
        <v>28</v>
      </c>
      <c r="D2032" t="s">
        <v>25582</v>
      </c>
      <c r="E2032" t="s">
        <v>23</v>
      </c>
      <c r="F2032" t="s">
        <v>201</v>
      </c>
      <c r="G2032" t="s">
        <v>62</v>
      </c>
      <c r="H2032" t="s">
        <v>23</v>
      </c>
      <c r="I2032" t="s">
        <v>53</v>
      </c>
      <c r="J2032" t="s">
        <v>26938</v>
      </c>
      <c r="K2032" t="s">
        <v>76</v>
      </c>
    </row>
    <row r="2033" spans="1:11" x14ac:dyDescent="0.35">
      <c r="A2033">
        <v>9777</v>
      </c>
      <c r="B2033" t="s">
        <v>25590</v>
      </c>
      <c r="C2033">
        <v>28</v>
      </c>
      <c r="D2033" t="s">
        <v>25591</v>
      </c>
      <c r="E2033" t="s">
        <v>67</v>
      </c>
      <c r="F2033" t="s">
        <v>23</v>
      </c>
      <c r="G2033" t="s">
        <v>80</v>
      </c>
      <c r="H2033" t="s">
        <v>32</v>
      </c>
      <c r="I2033" t="s">
        <v>17</v>
      </c>
      <c r="J2033" t="s">
        <v>26942</v>
      </c>
      <c r="K2033" t="s">
        <v>19</v>
      </c>
    </row>
    <row r="2034" spans="1:11" x14ac:dyDescent="0.35">
      <c r="A2034">
        <v>9790</v>
      </c>
      <c r="B2034" t="s">
        <v>25614</v>
      </c>
      <c r="C2034">
        <v>28</v>
      </c>
      <c r="D2034" t="s">
        <v>25615</v>
      </c>
      <c r="E2034" t="s">
        <v>34</v>
      </c>
      <c r="F2034" t="s">
        <v>149</v>
      </c>
      <c r="G2034" t="s">
        <v>24</v>
      </c>
      <c r="H2034" t="s">
        <v>25</v>
      </c>
      <c r="I2034" t="s">
        <v>35</v>
      </c>
      <c r="J2034" t="s">
        <v>26949</v>
      </c>
      <c r="K2034" t="s">
        <v>19</v>
      </c>
    </row>
    <row r="2035" spans="1:11" x14ac:dyDescent="0.35">
      <c r="A2035">
        <v>9803</v>
      </c>
      <c r="B2035" t="s">
        <v>25639</v>
      </c>
      <c r="C2035">
        <v>28</v>
      </c>
      <c r="D2035" t="s">
        <v>25640</v>
      </c>
      <c r="E2035" t="s">
        <v>169</v>
      </c>
      <c r="F2035" t="s">
        <v>149</v>
      </c>
      <c r="G2035" t="s">
        <v>24</v>
      </c>
      <c r="H2035" t="s">
        <v>25</v>
      </c>
      <c r="I2035" t="s">
        <v>53</v>
      </c>
      <c r="J2035">
        <f>1-884-246-4937</f>
        <v>-6066</v>
      </c>
      <c r="K2035" t="s">
        <v>37</v>
      </c>
    </row>
    <row r="2036" spans="1:11" x14ac:dyDescent="0.35">
      <c r="A2036">
        <v>9809</v>
      </c>
      <c r="B2036" t="s">
        <v>25650</v>
      </c>
      <c r="C2036">
        <v>28</v>
      </c>
      <c r="D2036" t="s">
        <v>25651</v>
      </c>
      <c r="E2036" t="s">
        <v>42</v>
      </c>
      <c r="F2036" t="s">
        <v>67</v>
      </c>
      <c r="G2036" t="s">
        <v>62</v>
      </c>
      <c r="H2036" t="s">
        <v>23</v>
      </c>
      <c r="I2036" t="s">
        <v>53</v>
      </c>
      <c r="J2036" t="s">
        <v>26955</v>
      </c>
      <c r="K2036" t="s">
        <v>37</v>
      </c>
    </row>
    <row r="2037" spans="1:11" x14ac:dyDescent="0.35">
      <c r="A2037">
        <v>9812</v>
      </c>
      <c r="B2037" t="s">
        <v>25656</v>
      </c>
      <c r="C2037">
        <v>28</v>
      </c>
      <c r="D2037" t="s">
        <v>25657</v>
      </c>
      <c r="E2037" t="s">
        <v>42</v>
      </c>
      <c r="F2037" t="s">
        <v>201</v>
      </c>
      <c r="G2037" t="s">
        <v>52</v>
      </c>
      <c r="H2037" t="s">
        <v>13</v>
      </c>
      <c r="I2037" t="s">
        <v>170</v>
      </c>
      <c r="J2037">
        <f>1-192-168-7489</f>
        <v>-7848</v>
      </c>
      <c r="K2037" t="s">
        <v>19</v>
      </c>
    </row>
    <row r="2038" spans="1:11" x14ac:dyDescent="0.35">
      <c r="A2038">
        <v>9813</v>
      </c>
      <c r="B2038" t="s">
        <v>25658</v>
      </c>
      <c r="C2038">
        <v>28</v>
      </c>
      <c r="D2038" t="s">
        <v>25659</v>
      </c>
      <c r="E2038" t="s">
        <v>34</v>
      </c>
      <c r="F2038" t="s">
        <v>101</v>
      </c>
      <c r="G2038" t="s">
        <v>33</v>
      </c>
      <c r="H2038" t="s">
        <v>34</v>
      </c>
      <c r="I2038" t="s">
        <v>102</v>
      </c>
      <c r="J2038" t="s">
        <v>26957</v>
      </c>
      <c r="K2038" t="s">
        <v>44</v>
      </c>
    </row>
    <row r="2039" spans="1:11" x14ac:dyDescent="0.35">
      <c r="A2039">
        <v>9824</v>
      </c>
      <c r="B2039" t="s">
        <v>25680</v>
      </c>
      <c r="C2039">
        <v>28</v>
      </c>
      <c r="D2039" t="s">
        <v>25681</v>
      </c>
      <c r="E2039" t="s">
        <v>22</v>
      </c>
      <c r="F2039" t="s">
        <v>57</v>
      </c>
      <c r="G2039" t="s">
        <v>52</v>
      </c>
      <c r="H2039" t="s">
        <v>13</v>
      </c>
      <c r="I2039" t="s">
        <v>35</v>
      </c>
      <c r="J2039" t="s">
        <v>26959</v>
      </c>
      <c r="K2039" t="s">
        <v>19</v>
      </c>
    </row>
    <row r="2040" spans="1:11" x14ac:dyDescent="0.35">
      <c r="A2040">
        <v>9826</v>
      </c>
      <c r="B2040" t="s">
        <v>25684</v>
      </c>
      <c r="C2040">
        <v>28</v>
      </c>
      <c r="D2040" t="s">
        <v>25685</v>
      </c>
      <c r="E2040" t="s">
        <v>133</v>
      </c>
      <c r="F2040" t="s">
        <v>31</v>
      </c>
      <c r="G2040" t="s">
        <v>15</v>
      </c>
      <c r="H2040" t="s">
        <v>16</v>
      </c>
      <c r="I2040" t="s">
        <v>68</v>
      </c>
      <c r="J2040" t="s">
        <v>26961</v>
      </c>
      <c r="K2040" t="s">
        <v>37</v>
      </c>
    </row>
    <row r="2041" spans="1:11" x14ac:dyDescent="0.35">
      <c r="A2041">
        <v>9830</v>
      </c>
      <c r="B2041" t="s">
        <v>25692</v>
      </c>
      <c r="C2041">
        <v>28</v>
      </c>
      <c r="D2041" t="s">
        <v>25693</v>
      </c>
      <c r="E2041" t="s">
        <v>201</v>
      </c>
      <c r="F2041" t="s">
        <v>201</v>
      </c>
      <c r="G2041" t="s">
        <v>15</v>
      </c>
      <c r="H2041" t="s">
        <v>16</v>
      </c>
      <c r="I2041" t="s">
        <v>146</v>
      </c>
      <c r="J2041" t="s">
        <v>26963</v>
      </c>
      <c r="K2041" t="s">
        <v>19</v>
      </c>
    </row>
    <row r="2042" spans="1:11" x14ac:dyDescent="0.35">
      <c r="A2042">
        <v>9832</v>
      </c>
      <c r="B2042" t="s">
        <v>25108</v>
      </c>
      <c r="C2042">
        <v>28</v>
      </c>
      <c r="D2042" t="s">
        <v>25696</v>
      </c>
      <c r="E2042" t="s">
        <v>23</v>
      </c>
      <c r="F2042" t="s">
        <v>32</v>
      </c>
      <c r="G2042" t="s">
        <v>24</v>
      </c>
      <c r="H2042" t="s">
        <v>25</v>
      </c>
      <c r="I2042" t="s">
        <v>146</v>
      </c>
      <c r="J2042" t="s">
        <v>26964</v>
      </c>
      <c r="K2042" t="s">
        <v>44</v>
      </c>
    </row>
    <row r="2043" spans="1:11" x14ac:dyDescent="0.35">
      <c r="A2043">
        <v>9834</v>
      </c>
      <c r="B2043" t="s">
        <v>25699</v>
      </c>
      <c r="C2043">
        <v>28</v>
      </c>
      <c r="D2043" t="s">
        <v>25700</v>
      </c>
      <c r="E2043" t="s">
        <v>79</v>
      </c>
      <c r="F2043" t="s">
        <v>40</v>
      </c>
      <c r="G2043" t="s">
        <v>80</v>
      </c>
      <c r="H2043" t="s">
        <v>32</v>
      </c>
      <c r="I2043" t="s">
        <v>91</v>
      </c>
      <c r="J2043" t="s">
        <v>26965</v>
      </c>
      <c r="K2043" t="s">
        <v>37</v>
      </c>
    </row>
    <row r="2044" spans="1:11" x14ac:dyDescent="0.35">
      <c r="A2044">
        <v>9846</v>
      </c>
      <c r="B2044" t="s">
        <v>18301</v>
      </c>
      <c r="C2044">
        <v>28</v>
      </c>
      <c r="D2044" t="s">
        <v>25723</v>
      </c>
      <c r="E2044" t="s">
        <v>149</v>
      </c>
      <c r="F2044" t="s">
        <v>40</v>
      </c>
      <c r="G2044" t="s">
        <v>80</v>
      </c>
      <c r="H2044" t="s">
        <v>32</v>
      </c>
      <c r="I2044" t="s">
        <v>58</v>
      </c>
      <c r="J2044" t="s">
        <v>26969</v>
      </c>
      <c r="K2044" t="s">
        <v>28</v>
      </c>
    </row>
    <row r="2045" spans="1:11" x14ac:dyDescent="0.35">
      <c r="A2045">
        <v>9864</v>
      </c>
      <c r="B2045" t="s">
        <v>25756</v>
      </c>
      <c r="C2045">
        <v>28</v>
      </c>
      <c r="D2045" t="s">
        <v>25757</v>
      </c>
      <c r="E2045" t="s">
        <v>25</v>
      </c>
      <c r="F2045" t="s">
        <v>23</v>
      </c>
      <c r="G2045" t="s">
        <v>15</v>
      </c>
      <c r="H2045" t="s">
        <v>16</v>
      </c>
      <c r="I2045" t="s">
        <v>58</v>
      </c>
      <c r="J2045" t="s">
        <v>26978</v>
      </c>
      <c r="K2045" t="s">
        <v>76</v>
      </c>
    </row>
    <row r="2046" spans="1:11" x14ac:dyDescent="0.35">
      <c r="A2046">
        <v>9876</v>
      </c>
      <c r="B2046" t="s">
        <v>25778</v>
      </c>
      <c r="C2046">
        <v>28</v>
      </c>
      <c r="D2046" t="s">
        <v>25779</v>
      </c>
      <c r="E2046" t="s">
        <v>25</v>
      </c>
      <c r="F2046" t="s">
        <v>13</v>
      </c>
      <c r="G2046" t="s">
        <v>87</v>
      </c>
      <c r="H2046" t="s">
        <v>79</v>
      </c>
      <c r="I2046" t="s">
        <v>153</v>
      </c>
      <c r="J2046" t="s">
        <v>26981</v>
      </c>
      <c r="K2046" t="s">
        <v>76</v>
      </c>
    </row>
    <row r="2047" spans="1:11" x14ac:dyDescent="0.35">
      <c r="A2047">
        <v>9885</v>
      </c>
      <c r="B2047" t="s">
        <v>25796</v>
      </c>
      <c r="C2047">
        <v>28</v>
      </c>
      <c r="D2047" t="s">
        <v>25797</v>
      </c>
      <c r="E2047" t="s">
        <v>101</v>
      </c>
      <c r="F2047" t="s">
        <v>133</v>
      </c>
      <c r="G2047" t="s">
        <v>41</v>
      </c>
      <c r="H2047" t="s">
        <v>42</v>
      </c>
      <c r="I2047" t="s">
        <v>17</v>
      </c>
      <c r="J2047" t="s">
        <v>26985</v>
      </c>
      <c r="K2047" t="s">
        <v>76</v>
      </c>
    </row>
    <row r="2048" spans="1:11" x14ac:dyDescent="0.35">
      <c r="A2048">
        <v>9890</v>
      </c>
      <c r="B2048" t="s">
        <v>10722</v>
      </c>
      <c r="C2048">
        <v>28</v>
      </c>
      <c r="D2048" t="s">
        <v>25804</v>
      </c>
      <c r="E2048" t="s">
        <v>13</v>
      </c>
      <c r="F2048" t="s">
        <v>32</v>
      </c>
      <c r="G2048" t="s">
        <v>87</v>
      </c>
      <c r="H2048" t="s">
        <v>79</v>
      </c>
      <c r="I2048" t="s">
        <v>153</v>
      </c>
      <c r="J2048" t="s">
        <v>26989</v>
      </c>
      <c r="K2048" t="s">
        <v>28</v>
      </c>
    </row>
    <row r="2049" spans="1:11" x14ac:dyDescent="0.35">
      <c r="A2049">
        <v>9895</v>
      </c>
      <c r="B2049" t="s">
        <v>25813</v>
      </c>
      <c r="C2049">
        <v>28</v>
      </c>
      <c r="D2049" t="s">
        <v>25814</v>
      </c>
      <c r="E2049" t="s">
        <v>40</v>
      </c>
      <c r="F2049" t="s">
        <v>42</v>
      </c>
      <c r="G2049" t="s">
        <v>41</v>
      </c>
      <c r="H2049" t="s">
        <v>42</v>
      </c>
      <c r="I2049" t="s">
        <v>35</v>
      </c>
      <c r="J2049" t="s">
        <v>26991</v>
      </c>
      <c r="K2049" t="s">
        <v>76</v>
      </c>
    </row>
    <row r="2050" spans="1:11" x14ac:dyDescent="0.35">
      <c r="A2050">
        <v>9918</v>
      </c>
      <c r="B2050" t="s">
        <v>25856</v>
      </c>
      <c r="C2050">
        <v>28</v>
      </c>
      <c r="D2050" t="s">
        <v>25857</v>
      </c>
      <c r="E2050" t="s">
        <v>32</v>
      </c>
      <c r="F2050" t="s">
        <v>34</v>
      </c>
      <c r="G2050" t="s">
        <v>62</v>
      </c>
      <c r="H2050" t="s">
        <v>23</v>
      </c>
      <c r="I2050" t="s">
        <v>48</v>
      </c>
      <c r="J2050" t="s">
        <v>27001</v>
      </c>
      <c r="K2050" t="s">
        <v>28</v>
      </c>
    </row>
    <row r="2051" spans="1:11" x14ac:dyDescent="0.35">
      <c r="A2051">
        <v>9925</v>
      </c>
      <c r="B2051" t="s">
        <v>25870</v>
      </c>
      <c r="C2051">
        <v>28</v>
      </c>
      <c r="D2051" t="s">
        <v>25871</v>
      </c>
      <c r="E2051" t="s">
        <v>40</v>
      </c>
      <c r="F2051" t="s">
        <v>169</v>
      </c>
      <c r="G2051" t="s">
        <v>47</v>
      </c>
      <c r="H2051" t="s">
        <v>31</v>
      </c>
      <c r="I2051" t="s">
        <v>68</v>
      </c>
      <c r="J2051" t="s">
        <v>27003</v>
      </c>
      <c r="K2051" t="s">
        <v>19</v>
      </c>
    </row>
    <row r="2052" spans="1:11" x14ac:dyDescent="0.35">
      <c r="A2052">
        <v>9952</v>
      </c>
      <c r="B2052" t="s">
        <v>25920</v>
      </c>
      <c r="C2052">
        <v>28</v>
      </c>
      <c r="D2052" t="s">
        <v>25921</v>
      </c>
      <c r="E2052" t="s">
        <v>31</v>
      </c>
      <c r="F2052" t="s">
        <v>133</v>
      </c>
      <c r="G2052" t="s">
        <v>47</v>
      </c>
      <c r="H2052" t="s">
        <v>31</v>
      </c>
      <c r="I2052" t="s">
        <v>58</v>
      </c>
      <c r="J2052" t="s">
        <v>27013</v>
      </c>
      <c r="K2052" t="s">
        <v>19</v>
      </c>
    </row>
    <row r="2053" spans="1:11" x14ac:dyDescent="0.35">
      <c r="A2053">
        <v>9964</v>
      </c>
      <c r="B2053" t="s">
        <v>21962</v>
      </c>
      <c r="C2053">
        <v>28</v>
      </c>
      <c r="D2053" t="s">
        <v>25943</v>
      </c>
      <c r="E2053" t="s">
        <v>169</v>
      </c>
      <c r="F2053" t="s">
        <v>67</v>
      </c>
      <c r="G2053" t="s">
        <v>52</v>
      </c>
      <c r="H2053" t="s">
        <v>13</v>
      </c>
      <c r="I2053" t="s">
        <v>146</v>
      </c>
      <c r="J2053" t="s">
        <v>27017</v>
      </c>
      <c r="K2053" t="s">
        <v>19</v>
      </c>
    </row>
    <row r="2054" spans="1:11" x14ac:dyDescent="0.35">
      <c r="A2054">
        <v>9971</v>
      </c>
      <c r="B2054" t="s">
        <v>25956</v>
      </c>
      <c r="C2054">
        <v>28</v>
      </c>
      <c r="D2054" t="s">
        <v>25957</v>
      </c>
      <c r="E2054" t="s">
        <v>133</v>
      </c>
      <c r="F2054" t="s">
        <v>57</v>
      </c>
      <c r="G2054" t="s">
        <v>41</v>
      </c>
      <c r="H2054" t="s">
        <v>42</v>
      </c>
      <c r="I2054" t="s">
        <v>170</v>
      </c>
      <c r="J2054" t="s">
        <v>27018</v>
      </c>
      <c r="K2054" t="s">
        <v>37</v>
      </c>
    </row>
    <row r="2055" spans="1:11" x14ac:dyDescent="0.35">
      <c r="A2055">
        <v>9983</v>
      </c>
      <c r="B2055" t="s">
        <v>25978</v>
      </c>
      <c r="C2055">
        <v>28</v>
      </c>
      <c r="D2055" t="s">
        <v>25979</v>
      </c>
      <c r="E2055" t="s">
        <v>25</v>
      </c>
      <c r="F2055" t="s">
        <v>14</v>
      </c>
      <c r="G2055" t="s">
        <v>87</v>
      </c>
      <c r="H2055" t="s">
        <v>79</v>
      </c>
      <c r="I2055" t="s">
        <v>53</v>
      </c>
      <c r="J2055" t="s">
        <v>27024</v>
      </c>
      <c r="K2055" t="s">
        <v>37</v>
      </c>
    </row>
    <row r="2056" spans="1:11" x14ac:dyDescent="0.35">
      <c r="A2056">
        <v>6307</v>
      </c>
      <c r="B2056" t="s">
        <v>17933</v>
      </c>
      <c r="C2056">
        <v>28</v>
      </c>
      <c r="D2056" t="s">
        <v>17934</v>
      </c>
      <c r="E2056" t="s">
        <v>42</v>
      </c>
      <c r="F2056" t="s">
        <v>169</v>
      </c>
      <c r="G2056" t="s">
        <v>33</v>
      </c>
      <c r="H2056" t="s">
        <v>34</v>
      </c>
      <c r="I2056" t="s">
        <v>88</v>
      </c>
      <c r="J2056" t="s">
        <v>17935</v>
      </c>
      <c r="K2056" t="s">
        <v>19</v>
      </c>
    </row>
    <row r="2057" spans="1:11" x14ac:dyDescent="0.35">
      <c r="A2057">
        <v>6309</v>
      </c>
      <c r="B2057" t="s">
        <v>17939</v>
      </c>
      <c r="C2057">
        <v>28</v>
      </c>
      <c r="D2057" t="s">
        <v>17940</v>
      </c>
      <c r="E2057" t="s">
        <v>42</v>
      </c>
      <c r="F2057" t="s">
        <v>23</v>
      </c>
      <c r="G2057" t="s">
        <v>80</v>
      </c>
      <c r="H2057" t="s">
        <v>32</v>
      </c>
      <c r="I2057" t="s">
        <v>53</v>
      </c>
      <c r="J2057" t="s">
        <v>17941</v>
      </c>
      <c r="K2057" t="s">
        <v>19</v>
      </c>
    </row>
    <row r="2058" spans="1:11" x14ac:dyDescent="0.35">
      <c r="A2058">
        <v>6317</v>
      </c>
      <c r="B2058" t="s">
        <v>17963</v>
      </c>
      <c r="C2058">
        <v>28</v>
      </c>
      <c r="D2058" t="s">
        <v>17964</v>
      </c>
      <c r="E2058" t="s">
        <v>169</v>
      </c>
      <c r="F2058" t="s">
        <v>40</v>
      </c>
      <c r="G2058" t="s">
        <v>24</v>
      </c>
      <c r="H2058" t="s">
        <v>25</v>
      </c>
      <c r="I2058" t="s">
        <v>48</v>
      </c>
      <c r="J2058" t="s">
        <v>17965</v>
      </c>
      <c r="K2058" t="s">
        <v>37</v>
      </c>
    </row>
    <row r="2059" spans="1:11" x14ac:dyDescent="0.35">
      <c r="A2059">
        <v>6324</v>
      </c>
      <c r="B2059" t="s">
        <v>17984</v>
      </c>
      <c r="C2059">
        <v>28</v>
      </c>
      <c r="D2059" t="s">
        <v>17985</v>
      </c>
      <c r="E2059" t="s">
        <v>22</v>
      </c>
      <c r="F2059" t="s">
        <v>16</v>
      </c>
      <c r="G2059" t="s">
        <v>62</v>
      </c>
      <c r="H2059" t="s">
        <v>23</v>
      </c>
      <c r="I2059" t="s">
        <v>53</v>
      </c>
      <c r="J2059" t="s">
        <v>17986</v>
      </c>
      <c r="K2059" t="s">
        <v>44</v>
      </c>
    </row>
    <row r="2060" spans="1:11" x14ac:dyDescent="0.35">
      <c r="A2060">
        <v>6331</v>
      </c>
      <c r="B2060" t="s">
        <v>18004</v>
      </c>
      <c r="C2060">
        <v>28</v>
      </c>
      <c r="D2060" t="s">
        <v>18005</v>
      </c>
      <c r="E2060" t="s">
        <v>149</v>
      </c>
      <c r="F2060" t="s">
        <v>79</v>
      </c>
      <c r="G2060" t="s">
        <v>41</v>
      </c>
      <c r="H2060" t="s">
        <v>42</v>
      </c>
      <c r="I2060" t="s">
        <v>88</v>
      </c>
      <c r="J2060">
        <f>1-187-65-3729</f>
        <v>-3980</v>
      </c>
      <c r="K2060" t="s">
        <v>76</v>
      </c>
    </row>
    <row r="2061" spans="1:11" x14ac:dyDescent="0.35">
      <c r="A2061">
        <v>6374</v>
      </c>
      <c r="B2061" t="s">
        <v>18126</v>
      </c>
      <c r="C2061">
        <v>28</v>
      </c>
      <c r="D2061" t="s">
        <v>18127</v>
      </c>
      <c r="E2061" t="s">
        <v>22</v>
      </c>
      <c r="F2061" t="s">
        <v>149</v>
      </c>
      <c r="G2061" t="s">
        <v>24</v>
      </c>
      <c r="H2061" t="s">
        <v>25</v>
      </c>
      <c r="I2061" t="s">
        <v>58</v>
      </c>
      <c r="J2061" t="s">
        <v>18128</v>
      </c>
      <c r="K2061" t="s">
        <v>76</v>
      </c>
    </row>
    <row r="2062" spans="1:11" x14ac:dyDescent="0.35">
      <c r="A2062">
        <v>6385</v>
      </c>
      <c r="B2062" t="s">
        <v>13291</v>
      </c>
      <c r="C2062">
        <v>28</v>
      </c>
      <c r="D2062" t="s">
        <v>18157</v>
      </c>
      <c r="E2062" t="s">
        <v>31</v>
      </c>
      <c r="F2062" t="s">
        <v>34</v>
      </c>
      <c r="G2062" t="s">
        <v>24</v>
      </c>
      <c r="H2062" t="s">
        <v>25</v>
      </c>
      <c r="I2062" t="s">
        <v>146</v>
      </c>
      <c r="J2062">
        <f>1-378-299-4447</f>
        <v>-5123</v>
      </c>
      <c r="K2062" t="s">
        <v>76</v>
      </c>
    </row>
    <row r="2063" spans="1:11" x14ac:dyDescent="0.35">
      <c r="A2063">
        <v>6400</v>
      </c>
      <c r="B2063" t="s">
        <v>18199</v>
      </c>
      <c r="C2063">
        <v>28</v>
      </c>
      <c r="D2063" t="s">
        <v>18200</v>
      </c>
      <c r="E2063" t="s">
        <v>177</v>
      </c>
      <c r="F2063" t="s">
        <v>149</v>
      </c>
      <c r="G2063" t="s">
        <v>52</v>
      </c>
      <c r="H2063" t="s">
        <v>13</v>
      </c>
      <c r="I2063" t="s">
        <v>170</v>
      </c>
      <c r="J2063">
        <f>1-210-606-5936</f>
        <v>-6751</v>
      </c>
      <c r="K2063" t="s">
        <v>28</v>
      </c>
    </row>
    <row r="2064" spans="1:11" x14ac:dyDescent="0.35">
      <c r="A2064">
        <v>6412</v>
      </c>
      <c r="B2064" t="s">
        <v>18229</v>
      </c>
      <c r="C2064">
        <v>28</v>
      </c>
      <c r="D2064" t="s">
        <v>18230</v>
      </c>
      <c r="E2064" t="s">
        <v>25</v>
      </c>
      <c r="F2064" t="s">
        <v>34</v>
      </c>
      <c r="G2064" t="s">
        <v>24</v>
      </c>
      <c r="H2064" t="s">
        <v>25</v>
      </c>
      <c r="I2064" t="s">
        <v>153</v>
      </c>
      <c r="J2064" t="s">
        <v>18231</v>
      </c>
      <c r="K2064" t="s">
        <v>28</v>
      </c>
    </row>
    <row r="2065" spans="1:11" x14ac:dyDescent="0.35">
      <c r="A2065">
        <v>6438</v>
      </c>
      <c r="B2065" t="s">
        <v>18304</v>
      </c>
      <c r="C2065">
        <v>28</v>
      </c>
      <c r="D2065" t="s">
        <v>18305</v>
      </c>
      <c r="E2065" t="s">
        <v>22</v>
      </c>
      <c r="F2065" t="s">
        <v>34</v>
      </c>
      <c r="G2065" t="s">
        <v>41</v>
      </c>
      <c r="H2065" t="s">
        <v>42</v>
      </c>
      <c r="I2065" t="s">
        <v>146</v>
      </c>
      <c r="J2065" t="s">
        <v>18306</v>
      </c>
      <c r="K2065" t="s">
        <v>37</v>
      </c>
    </row>
    <row r="2066" spans="1:11" x14ac:dyDescent="0.35">
      <c r="A2066">
        <v>6441</v>
      </c>
      <c r="B2066" t="s">
        <v>18312</v>
      </c>
      <c r="C2066">
        <v>28</v>
      </c>
      <c r="D2066" t="s">
        <v>18313</v>
      </c>
      <c r="E2066" t="s">
        <v>79</v>
      </c>
      <c r="F2066" t="s">
        <v>25</v>
      </c>
      <c r="G2066" t="s">
        <v>62</v>
      </c>
      <c r="H2066" t="s">
        <v>23</v>
      </c>
      <c r="I2066" t="s">
        <v>35</v>
      </c>
      <c r="J2066" t="s">
        <v>18314</v>
      </c>
      <c r="K2066" t="s">
        <v>28</v>
      </c>
    </row>
    <row r="2067" spans="1:11" x14ac:dyDescent="0.35">
      <c r="A2067">
        <v>6449</v>
      </c>
      <c r="B2067" t="s">
        <v>9792</v>
      </c>
      <c r="C2067">
        <v>28</v>
      </c>
      <c r="D2067" t="s">
        <v>18336</v>
      </c>
      <c r="E2067" t="s">
        <v>79</v>
      </c>
      <c r="F2067" t="s">
        <v>42</v>
      </c>
      <c r="G2067" t="s">
        <v>62</v>
      </c>
      <c r="H2067" t="s">
        <v>23</v>
      </c>
      <c r="I2067" t="s">
        <v>170</v>
      </c>
      <c r="J2067" t="s">
        <v>18337</v>
      </c>
      <c r="K2067" t="s">
        <v>44</v>
      </c>
    </row>
    <row r="2068" spans="1:11" x14ac:dyDescent="0.35">
      <c r="A2068">
        <v>6454</v>
      </c>
      <c r="B2068" t="s">
        <v>18350</v>
      </c>
      <c r="C2068">
        <v>28</v>
      </c>
      <c r="D2068" t="s">
        <v>18351</v>
      </c>
      <c r="E2068" t="s">
        <v>149</v>
      </c>
      <c r="F2068" t="s">
        <v>25</v>
      </c>
      <c r="G2068" t="s">
        <v>33</v>
      </c>
      <c r="H2068" t="s">
        <v>34</v>
      </c>
      <c r="I2068" t="s">
        <v>153</v>
      </c>
      <c r="J2068" t="s">
        <v>18352</v>
      </c>
      <c r="K2068" t="s">
        <v>28</v>
      </c>
    </row>
    <row r="2069" spans="1:11" x14ac:dyDescent="0.35">
      <c r="A2069">
        <v>6457</v>
      </c>
      <c r="B2069" t="s">
        <v>18359</v>
      </c>
      <c r="C2069">
        <v>28</v>
      </c>
      <c r="D2069" t="s">
        <v>18360</v>
      </c>
      <c r="E2069" t="s">
        <v>57</v>
      </c>
      <c r="F2069" t="s">
        <v>13</v>
      </c>
      <c r="G2069" t="s">
        <v>33</v>
      </c>
      <c r="H2069" t="s">
        <v>34</v>
      </c>
      <c r="I2069" t="s">
        <v>26</v>
      </c>
      <c r="J2069" t="s">
        <v>18361</v>
      </c>
      <c r="K2069" t="s">
        <v>76</v>
      </c>
    </row>
    <row r="2070" spans="1:11" x14ac:dyDescent="0.35">
      <c r="A2070">
        <v>6485</v>
      </c>
      <c r="B2070" t="s">
        <v>18439</v>
      </c>
      <c r="C2070">
        <v>28</v>
      </c>
      <c r="D2070" t="s">
        <v>18440</v>
      </c>
      <c r="E2070" t="s">
        <v>149</v>
      </c>
      <c r="F2070" t="s">
        <v>67</v>
      </c>
      <c r="G2070" t="s">
        <v>33</v>
      </c>
      <c r="H2070" t="s">
        <v>34</v>
      </c>
      <c r="I2070" t="s">
        <v>17</v>
      </c>
      <c r="J2070" t="s">
        <v>18441</v>
      </c>
      <c r="K2070" t="s">
        <v>44</v>
      </c>
    </row>
    <row r="2071" spans="1:11" x14ac:dyDescent="0.35">
      <c r="A2071">
        <v>6486</v>
      </c>
      <c r="B2071" t="s">
        <v>18442</v>
      </c>
      <c r="C2071">
        <v>28</v>
      </c>
      <c r="D2071" t="s">
        <v>18443</v>
      </c>
      <c r="E2071" t="s">
        <v>79</v>
      </c>
      <c r="F2071" t="s">
        <v>67</v>
      </c>
      <c r="G2071" t="s">
        <v>80</v>
      </c>
      <c r="H2071" t="s">
        <v>32</v>
      </c>
      <c r="I2071" t="s">
        <v>53</v>
      </c>
      <c r="J2071" t="s">
        <v>18444</v>
      </c>
      <c r="K2071" t="s">
        <v>37</v>
      </c>
    </row>
    <row r="2072" spans="1:11" x14ac:dyDescent="0.35">
      <c r="A2072">
        <v>6549</v>
      </c>
      <c r="B2072" t="s">
        <v>18615</v>
      </c>
      <c r="C2072">
        <v>28</v>
      </c>
      <c r="D2072" t="s">
        <v>18616</v>
      </c>
      <c r="E2072" t="s">
        <v>79</v>
      </c>
      <c r="F2072" t="s">
        <v>42</v>
      </c>
      <c r="G2072" t="s">
        <v>41</v>
      </c>
      <c r="H2072" t="s">
        <v>42</v>
      </c>
      <c r="I2072" t="s">
        <v>26</v>
      </c>
      <c r="J2072" t="s">
        <v>18617</v>
      </c>
      <c r="K2072" t="s">
        <v>76</v>
      </c>
    </row>
    <row r="2073" spans="1:11" x14ac:dyDescent="0.35">
      <c r="A2073">
        <v>6560</v>
      </c>
      <c r="B2073" t="s">
        <v>18241</v>
      </c>
      <c r="C2073">
        <v>28</v>
      </c>
      <c r="D2073" t="s">
        <v>18648</v>
      </c>
      <c r="E2073" t="s">
        <v>201</v>
      </c>
      <c r="F2073" t="s">
        <v>25</v>
      </c>
      <c r="G2073" t="s">
        <v>47</v>
      </c>
      <c r="H2073" t="s">
        <v>31</v>
      </c>
      <c r="I2073" t="s">
        <v>146</v>
      </c>
      <c r="J2073" t="s">
        <v>18649</v>
      </c>
      <c r="K2073" t="s">
        <v>28</v>
      </c>
    </row>
    <row r="2074" spans="1:11" x14ac:dyDescent="0.35">
      <c r="A2074">
        <v>6582</v>
      </c>
      <c r="B2074" t="s">
        <v>18707</v>
      </c>
      <c r="C2074">
        <v>28</v>
      </c>
      <c r="D2074" t="s">
        <v>18708</v>
      </c>
      <c r="E2074" t="s">
        <v>25</v>
      </c>
      <c r="F2074" t="s">
        <v>25</v>
      </c>
      <c r="G2074" t="s">
        <v>52</v>
      </c>
      <c r="H2074" t="s">
        <v>13</v>
      </c>
      <c r="I2074" t="s">
        <v>63</v>
      </c>
      <c r="J2074" t="s">
        <v>18709</v>
      </c>
      <c r="K2074" t="s">
        <v>37</v>
      </c>
    </row>
    <row r="2075" spans="1:11" x14ac:dyDescent="0.35">
      <c r="A2075">
        <v>6612</v>
      </c>
      <c r="B2075" t="s">
        <v>18792</v>
      </c>
      <c r="C2075">
        <v>28</v>
      </c>
      <c r="D2075" t="s">
        <v>18793</v>
      </c>
      <c r="E2075" t="s">
        <v>23</v>
      </c>
      <c r="F2075" t="s">
        <v>34</v>
      </c>
      <c r="G2075" t="s">
        <v>120</v>
      </c>
      <c r="H2075" t="s">
        <v>57</v>
      </c>
      <c r="I2075" t="s">
        <v>88</v>
      </c>
      <c r="J2075" t="s">
        <v>18794</v>
      </c>
      <c r="K2075" t="s">
        <v>76</v>
      </c>
    </row>
    <row r="2076" spans="1:11" x14ac:dyDescent="0.35">
      <c r="A2076">
        <v>6632</v>
      </c>
      <c r="B2076" t="s">
        <v>18848</v>
      </c>
      <c r="C2076">
        <v>28</v>
      </c>
      <c r="D2076" t="s">
        <v>18849</v>
      </c>
      <c r="E2076" t="s">
        <v>201</v>
      </c>
      <c r="F2076" t="s">
        <v>32</v>
      </c>
      <c r="G2076" t="s">
        <v>52</v>
      </c>
      <c r="H2076" t="s">
        <v>13</v>
      </c>
      <c r="I2076" t="s">
        <v>102</v>
      </c>
      <c r="J2076" t="s">
        <v>18850</v>
      </c>
      <c r="K2076" t="s">
        <v>19</v>
      </c>
    </row>
    <row r="2077" spans="1:11" x14ac:dyDescent="0.35">
      <c r="A2077">
        <v>6634</v>
      </c>
      <c r="B2077" t="s">
        <v>18854</v>
      </c>
      <c r="C2077">
        <v>28</v>
      </c>
      <c r="D2077" t="s">
        <v>18855</v>
      </c>
      <c r="E2077" t="s">
        <v>42</v>
      </c>
      <c r="F2077" t="s">
        <v>40</v>
      </c>
      <c r="G2077" t="s">
        <v>15</v>
      </c>
      <c r="H2077" t="s">
        <v>16</v>
      </c>
      <c r="I2077" t="s">
        <v>48</v>
      </c>
      <c r="J2077" t="s">
        <v>18856</v>
      </c>
      <c r="K2077" t="s">
        <v>19</v>
      </c>
    </row>
    <row r="2078" spans="1:11" x14ac:dyDescent="0.35">
      <c r="A2078">
        <v>6637</v>
      </c>
      <c r="B2078" t="s">
        <v>18863</v>
      </c>
      <c r="C2078">
        <v>28</v>
      </c>
      <c r="D2078" t="s">
        <v>18864</v>
      </c>
      <c r="E2078" t="s">
        <v>32</v>
      </c>
      <c r="F2078" t="s">
        <v>32</v>
      </c>
      <c r="G2078" t="s">
        <v>47</v>
      </c>
      <c r="H2078" t="s">
        <v>31</v>
      </c>
      <c r="I2078" t="s">
        <v>48</v>
      </c>
      <c r="J2078">
        <f>1-694-792-3215</f>
        <v>-4700</v>
      </c>
      <c r="K2078" t="s">
        <v>37</v>
      </c>
    </row>
    <row r="2079" spans="1:11" x14ac:dyDescent="0.35">
      <c r="A2079">
        <v>6658</v>
      </c>
      <c r="B2079" t="s">
        <v>18922</v>
      </c>
      <c r="C2079">
        <v>28</v>
      </c>
      <c r="D2079" t="s">
        <v>18923</v>
      </c>
      <c r="E2079" t="s">
        <v>177</v>
      </c>
      <c r="F2079" t="s">
        <v>34</v>
      </c>
      <c r="G2079" t="s">
        <v>15</v>
      </c>
      <c r="H2079" t="s">
        <v>16</v>
      </c>
      <c r="I2079" t="s">
        <v>91</v>
      </c>
      <c r="J2079" t="s">
        <v>18924</v>
      </c>
      <c r="K2079" t="s">
        <v>44</v>
      </c>
    </row>
    <row r="2080" spans="1:11" x14ac:dyDescent="0.35">
      <c r="A2080">
        <v>6677</v>
      </c>
      <c r="B2080" t="s">
        <v>18976</v>
      </c>
      <c r="C2080">
        <v>28</v>
      </c>
      <c r="D2080" t="s">
        <v>18977</v>
      </c>
      <c r="E2080" t="s">
        <v>23</v>
      </c>
      <c r="F2080" t="s">
        <v>25</v>
      </c>
      <c r="G2080" t="s">
        <v>47</v>
      </c>
      <c r="H2080" t="s">
        <v>31</v>
      </c>
      <c r="I2080" t="s">
        <v>58</v>
      </c>
      <c r="J2080" t="s">
        <v>18978</v>
      </c>
      <c r="K2080" t="s">
        <v>28</v>
      </c>
    </row>
    <row r="2081" spans="1:11" x14ac:dyDescent="0.35">
      <c r="A2081">
        <v>6687</v>
      </c>
      <c r="B2081" t="s">
        <v>19003</v>
      </c>
      <c r="C2081">
        <v>28</v>
      </c>
      <c r="D2081" t="s">
        <v>19004</v>
      </c>
      <c r="E2081" t="s">
        <v>169</v>
      </c>
      <c r="F2081" t="s">
        <v>13</v>
      </c>
      <c r="G2081" t="s">
        <v>15</v>
      </c>
      <c r="H2081" t="s">
        <v>16</v>
      </c>
      <c r="I2081" t="s">
        <v>88</v>
      </c>
      <c r="J2081" t="s">
        <v>19005</v>
      </c>
      <c r="K2081" t="s">
        <v>76</v>
      </c>
    </row>
    <row r="2082" spans="1:11" x14ac:dyDescent="0.35">
      <c r="A2082">
        <v>6688</v>
      </c>
      <c r="B2082" t="s">
        <v>19006</v>
      </c>
      <c r="C2082">
        <v>28</v>
      </c>
      <c r="D2082" t="s">
        <v>19007</v>
      </c>
      <c r="E2082" t="s">
        <v>23</v>
      </c>
      <c r="F2082" t="s">
        <v>177</v>
      </c>
      <c r="G2082" t="s">
        <v>120</v>
      </c>
      <c r="H2082" t="s">
        <v>57</v>
      </c>
      <c r="I2082" t="s">
        <v>48</v>
      </c>
      <c r="J2082" t="s">
        <v>19008</v>
      </c>
      <c r="K2082" t="s">
        <v>19</v>
      </c>
    </row>
    <row r="2083" spans="1:11" x14ac:dyDescent="0.35">
      <c r="A2083">
        <v>6698</v>
      </c>
      <c r="B2083" t="s">
        <v>19033</v>
      </c>
      <c r="C2083">
        <v>28</v>
      </c>
      <c r="D2083" t="s">
        <v>19034</v>
      </c>
      <c r="E2083" t="s">
        <v>101</v>
      </c>
      <c r="F2083" t="s">
        <v>13</v>
      </c>
      <c r="G2083" t="s">
        <v>120</v>
      </c>
      <c r="H2083" t="s">
        <v>57</v>
      </c>
      <c r="I2083" t="s">
        <v>116</v>
      </c>
      <c r="J2083" t="s">
        <v>19035</v>
      </c>
      <c r="K2083" t="s">
        <v>19</v>
      </c>
    </row>
    <row r="2084" spans="1:11" x14ac:dyDescent="0.35">
      <c r="A2084">
        <v>6708</v>
      </c>
      <c r="B2084" t="s">
        <v>19060</v>
      </c>
      <c r="C2084">
        <v>28</v>
      </c>
      <c r="D2084" t="s">
        <v>19061</v>
      </c>
      <c r="E2084" t="s">
        <v>14</v>
      </c>
      <c r="F2084" t="s">
        <v>149</v>
      </c>
      <c r="G2084" t="s">
        <v>80</v>
      </c>
      <c r="H2084" t="s">
        <v>32</v>
      </c>
      <c r="I2084" t="s">
        <v>91</v>
      </c>
      <c r="J2084" t="s">
        <v>19062</v>
      </c>
      <c r="K2084" t="s">
        <v>44</v>
      </c>
    </row>
    <row r="2085" spans="1:11" x14ac:dyDescent="0.35">
      <c r="A2085">
        <v>6712</v>
      </c>
      <c r="B2085" t="s">
        <v>19072</v>
      </c>
      <c r="C2085">
        <v>28</v>
      </c>
      <c r="D2085" t="s">
        <v>19073</v>
      </c>
      <c r="E2085" t="s">
        <v>101</v>
      </c>
      <c r="F2085" t="s">
        <v>23</v>
      </c>
      <c r="G2085" t="s">
        <v>41</v>
      </c>
      <c r="H2085" t="s">
        <v>42</v>
      </c>
      <c r="I2085" t="s">
        <v>68</v>
      </c>
      <c r="J2085" t="s">
        <v>19074</v>
      </c>
      <c r="K2085" t="s">
        <v>44</v>
      </c>
    </row>
    <row r="2086" spans="1:11" x14ac:dyDescent="0.35">
      <c r="A2086">
        <v>6713</v>
      </c>
      <c r="B2086" t="s">
        <v>19075</v>
      </c>
      <c r="C2086">
        <v>28</v>
      </c>
      <c r="D2086" t="s">
        <v>19076</v>
      </c>
      <c r="E2086" t="s">
        <v>25</v>
      </c>
      <c r="F2086" t="s">
        <v>149</v>
      </c>
      <c r="G2086" t="s">
        <v>24</v>
      </c>
      <c r="H2086" t="s">
        <v>25</v>
      </c>
      <c r="I2086" t="s">
        <v>35</v>
      </c>
      <c r="J2086" t="s">
        <v>19077</v>
      </c>
      <c r="K2086" t="s">
        <v>76</v>
      </c>
    </row>
    <row r="2087" spans="1:11" x14ac:dyDescent="0.35">
      <c r="A2087">
        <v>6720</v>
      </c>
      <c r="B2087" t="s">
        <v>19096</v>
      </c>
      <c r="C2087">
        <v>28</v>
      </c>
      <c r="D2087" t="s">
        <v>19097</v>
      </c>
      <c r="E2087" t="s">
        <v>201</v>
      </c>
      <c r="F2087" t="s">
        <v>57</v>
      </c>
      <c r="G2087" t="s">
        <v>41</v>
      </c>
      <c r="H2087" t="s">
        <v>42</v>
      </c>
      <c r="I2087" t="s">
        <v>63</v>
      </c>
      <c r="J2087" t="s">
        <v>19098</v>
      </c>
      <c r="K2087" t="s">
        <v>19</v>
      </c>
    </row>
    <row r="2088" spans="1:11" x14ac:dyDescent="0.35">
      <c r="A2088">
        <v>6744</v>
      </c>
      <c r="B2088" t="s">
        <v>19165</v>
      </c>
      <c r="C2088">
        <v>28</v>
      </c>
      <c r="D2088" t="s">
        <v>19166</v>
      </c>
      <c r="E2088" t="s">
        <v>22</v>
      </c>
      <c r="F2088" t="s">
        <v>31</v>
      </c>
      <c r="G2088" t="s">
        <v>24</v>
      </c>
      <c r="H2088" t="s">
        <v>25</v>
      </c>
      <c r="I2088" t="s">
        <v>58</v>
      </c>
      <c r="J2088" t="s">
        <v>19167</v>
      </c>
      <c r="K2088" t="s">
        <v>76</v>
      </c>
    </row>
    <row r="2089" spans="1:11" x14ac:dyDescent="0.35">
      <c r="A2089">
        <v>6745</v>
      </c>
      <c r="B2089" t="s">
        <v>19168</v>
      </c>
      <c r="C2089">
        <v>28</v>
      </c>
      <c r="D2089" t="s">
        <v>19169</v>
      </c>
      <c r="E2089" t="s">
        <v>101</v>
      </c>
      <c r="F2089" t="s">
        <v>177</v>
      </c>
      <c r="G2089" t="s">
        <v>15</v>
      </c>
      <c r="H2089" t="s">
        <v>16</v>
      </c>
      <c r="I2089" t="s">
        <v>170</v>
      </c>
      <c r="J2089" t="s">
        <v>19170</v>
      </c>
      <c r="K2089" t="s">
        <v>28</v>
      </c>
    </row>
    <row r="2090" spans="1:11" x14ac:dyDescent="0.35">
      <c r="A2090">
        <v>6762</v>
      </c>
      <c r="B2090" t="s">
        <v>15058</v>
      </c>
      <c r="C2090">
        <v>28</v>
      </c>
      <c r="D2090" t="s">
        <v>19216</v>
      </c>
      <c r="E2090" t="s">
        <v>133</v>
      </c>
      <c r="F2090" t="s">
        <v>201</v>
      </c>
      <c r="G2090" t="s">
        <v>87</v>
      </c>
      <c r="H2090" t="s">
        <v>79</v>
      </c>
      <c r="I2090" t="s">
        <v>102</v>
      </c>
      <c r="J2090" t="s">
        <v>19217</v>
      </c>
      <c r="K2090" t="s">
        <v>28</v>
      </c>
    </row>
    <row r="2091" spans="1:11" x14ac:dyDescent="0.35">
      <c r="A2091">
        <v>6763</v>
      </c>
      <c r="B2091" t="s">
        <v>19218</v>
      </c>
      <c r="C2091">
        <v>28</v>
      </c>
      <c r="D2091" t="s">
        <v>19219</v>
      </c>
      <c r="E2091" t="s">
        <v>14</v>
      </c>
      <c r="F2091" t="s">
        <v>201</v>
      </c>
      <c r="G2091" t="s">
        <v>41</v>
      </c>
      <c r="H2091" t="s">
        <v>42</v>
      </c>
      <c r="I2091" t="s">
        <v>48</v>
      </c>
      <c r="J2091" t="s">
        <v>19220</v>
      </c>
      <c r="K2091" t="s">
        <v>44</v>
      </c>
    </row>
    <row r="2092" spans="1:11" x14ac:dyDescent="0.35">
      <c r="A2092">
        <v>6779</v>
      </c>
      <c r="B2092" t="s">
        <v>19265</v>
      </c>
      <c r="C2092">
        <v>28</v>
      </c>
      <c r="D2092" t="s">
        <v>19266</v>
      </c>
      <c r="E2092" t="s">
        <v>22</v>
      </c>
      <c r="F2092" t="s">
        <v>79</v>
      </c>
      <c r="G2092" t="s">
        <v>62</v>
      </c>
      <c r="H2092" t="s">
        <v>23</v>
      </c>
      <c r="I2092" t="s">
        <v>170</v>
      </c>
      <c r="J2092" t="s">
        <v>19267</v>
      </c>
      <c r="K2092" t="s">
        <v>19</v>
      </c>
    </row>
    <row r="2093" spans="1:11" x14ac:dyDescent="0.35">
      <c r="A2093">
        <v>6786</v>
      </c>
      <c r="B2093" t="s">
        <v>19284</v>
      </c>
      <c r="C2093">
        <v>28</v>
      </c>
      <c r="D2093" t="s">
        <v>19285</v>
      </c>
      <c r="E2093" t="s">
        <v>177</v>
      </c>
      <c r="F2093" t="s">
        <v>169</v>
      </c>
      <c r="G2093" t="s">
        <v>62</v>
      </c>
      <c r="H2093" t="s">
        <v>23</v>
      </c>
      <c r="I2093" t="s">
        <v>91</v>
      </c>
      <c r="J2093" t="s">
        <v>19286</v>
      </c>
      <c r="K2093" t="s">
        <v>76</v>
      </c>
    </row>
    <row r="2094" spans="1:11" x14ac:dyDescent="0.35">
      <c r="A2094">
        <v>6788</v>
      </c>
      <c r="B2094" t="s">
        <v>19290</v>
      </c>
      <c r="C2094">
        <v>28</v>
      </c>
      <c r="D2094" t="s">
        <v>19291</v>
      </c>
      <c r="E2094" t="s">
        <v>177</v>
      </c>
      <c r="F2094" t="s">
        <v>42</v>
      </c>
      <c r="G2094" t="s">
        <v>24</v>
      </c>
      <c r="H2094" t="s">
        <v>25</v>
      </c>
      <c r="I2094" t="s">
        <v>116</v>
      </c>
      <c r="J2094" t="s">
        <v>19292</v>
      </c>
      <c r="K2094" t="s">
        <v>44</v>
      </c>
    </row>
    <row r="2095" spans="1:11" x14ac:dyDescent="0.35">
      <c r="A2095">
        <v>6797</v>
      </c>
      <c r="B2095" t="s">
        <v>19316</v>
      </c>
      <c r="C2095">
        <v>28</v>
      </c>
      <c r="D2095" t="s">
        <v>19317</v>
      </c>
      <c r="E2095" t="s">
        <v>133</v>
      </c>
      <c r="F2095" t="s">
        <v>133</v>
      </c>
      <c r="G2095" t="s">
        <v>62</v>
      </c>
      <c r="H2095" t="s">
        <v>23</v>
      </c>
      <c r="I2095" t="s">
        <v>17</v>
      </c>
      <c r="J2095" t="s">
        <v>19318</v>
      </c>
      <c r="K2095" t="s">
        <v>76</v>
      </c>
    </row>
    <row r="2096" spans="1:11" x14ac:dyDescent="0.35">
      <c r="A2096">
        <v>6803</v>
      </c>
      <c r="B2096" t="s">
        <v>19332</v>
      </c>
      <c r="C2096">
        <v>28</v>
      </c>
      <c r="D2096" t="s">
        <v>19333</v>
      </c>
      <c r="E2096" t="s">
        <v>25</v>
      </c>
      <c r="F2096" t="s">
        <v>34</v>
      </c>
      <c r="G2096" t="s">
        <v>33</v>
      </c>
      <c r="H2096" t="s">
        <v>34</v>
      </c>
      <c r="I2096" t="s">
        <v>116</v>
      </c>
      <c r="J2096">
        <v>4153205357</v>
      </c>
      <c r="K2096" t="s">
        <v>76</v>
      </c>
    </row>
    <row r="2097" spans="1:11" x14ac:dyDescent="0.35">
      <c r="A2097">
        <v>6812</v>
      </c>
      <c r="B2097" t="s">
        <v>19357</v>
      </c>
      <c r="C2097">
        <v>28</v>
      </c>
      <c r="D2097" t="s">
        <v>19358</v>
      </c>
      <c r="E2097" t="s">
        <v>22</v>
      </c>
      <c r="F2097" t="s">
        <v>40</v>
      </c>
      <c r="G2097" t="s">
        <v>62</v>
      </c>
      <c r="H2097" t="s">
        <v>23</v>
      </c>
      <c r="I2097" t="s">
        <v>68</v>
      </c>
      <c r="J2097" t="s">
        <v>19359</v>
      </c>
      <c r="K2097" t="s">
        <v>28</v>
      </c>
    </row>
    <row r="2098" spans="1:11" x14ac:dyDescent="0.35">
      <c r="A2098">
        <v>6816</v>
      </c>
      <c r="B2098" t="s">
        <v>2262</v>
      </c>
      <c r="C2098">
        <v>28</v>
      </c>
      <c r="D2098" t="s">
        <v>19369</v>
      </c>
      <c r="E2098" t="s">
        <v>34</v>
      </c>
      <c r="F2098" t="s">
        <v>40</v>
      </c>
      <c r="G2098" t="s">
        <v>87</v>
      </c>
      <c r="H2098" t="s">
        <v>79</v>
      </c>
      <c r="I2098" t="s">
        <v>170</v>
      </c>
      <c r="J2098" t="s">
        <v>19370</v>
      </c>
      <c r="K2098" t="s">
        <v>19</v>
      </c>
    </row>
    <row r="2099" spans="1:11" x14ac:dyDescent="0.35">
      <c r="A2099">
        <v>6828</v>
      </c>
      <c r="B2099" t="s">
        <v>14688</v>
      </c>
      <c r="C2099">
        <v>28</v>
      </c>
      <c r="D2099" t="s">
        <v>19402</v>
      </c>
      <c r="E2099" t="s">
        <v>13</v>
      </c>
      <c r="F2099" t="s">
        <v>34</v>
      </c>
      <c r="G2099" t="s">
        <v>80</v>
      </c>
      <c r="H2099" t="s">
        <v>32</v>
      </c>
      <c r="I2099" t="s">
        <v>48</v>
      </c>
      <c r="J2099" t="s">
        <v>19403</v>
      </c>
      <c r="K2099" t="s">
        <v>44</v>
      </c>
    </row>
    <row r="2100" spans="1:11" x14ac:dyDescent="0.35">
      <c r="A2100">
        <v>6841</v>
      </c>
      <c r="B2100" t="s">
        <v>19436</v>
      </c>
      <c r="C2100">
        <v>28</v>
      </c>
      <c r="D2100" t="s">
        <v>19437</v>
      </c>
      <c r="E2100" t="s">
        <v>79</v>
      </c>
      <c r="F2100" t="s">
        <v>25</v>
      </c>
      <c r="G2100" t="s">
        <v>80</v>
      </c>
      <c r="H2100" t="s">
        <v>32</v>
      </c>
      <c r="I2100" t="s">
        <v>146</v>
      </c>
      <c r="J2100" t="s">
        <v>19438</v>
      </c>
      <c r="K2100" t="s">
        <v>28</v>
      </c>
    </row>
    <row r="2101" spans="1:11" x14ac:dyDescent="0.35">
      <c r="A2101">
        <v>6851</v>
      </c>
      <c r="B2101" t="s">
        <v>16384</v>
      </c>
      <c r="C2101">
        <v>28</v>
      </c>
      <c r="D2101" t="s">
        <v>19464</v>
      </c>
      <c r="E2101" t="s">
        <v>42</v>
      </c>
      <c r="F2101" t="s">
        <v>32</v>
      </c>
      <c r="G2101" t="s">
        <v>15</v>
      </c>
      <c r="H2101" t="s">
        <v>16</v>
      </c>
      <c r="I2101" t="s">
        <v>91</v>
      </c>
      <c r="J2101" t="s">
        <v>19465</v>
      </c>
      <c r="K2101" t="s">
        <v>19</v>
      </c>
    </row>
    <row r="2102" spans="1:11" x14ac:dyDescent="0.35">
      <c r="A2102">
        <v>6874</v>
      </c>
      <c r="B2102" t="s">
        <v>19526</v>
      </c>
      <c r="C2102">
        <v>28</v>
      </c>
      <c r="D2102" t="s">
        <v>19527</v>
      </c>
      <c r="E2102" t="s">
        <v>31</v>
      </c>
      <c r="F2102" t="s">
        <v>133</v>
      </c>
      <c r="G2102" t="s">
        <v>24</v>
      </c>
      <c r="H2102" t="s">
        <v>25</v>
      </c>
      <c r="I2102" t="s">
        <v>146</v>
      </c>
      <c r="J2102" t="s">
        <v>19528</v>
      </c>
      <c r="K2102" t="s">
        <v>19</v>
      </c>
    </row>
    <row r="2103" spans="1:11" x14ac:dyDescent="0.35">
      <c r="A2103">
        <v>6881</v>
      </c>
      <c r="B2103" t="s">
        <v>19546</v>
      </c>
      <c r="C2103">
        <v>28</v>
      </c>
      <c r="D2103" t="s">
        <v>19547</v>
      </c>
      <c r="E2103" t="s">
        <v>40</v>
      </c>
      <c r="F2103" t="s">
        <v>13</v>
      </c>
      <c r="G2103" t="s">
        <v>80</v>
      </c>
      <c r="H2103" t="s">
        <v>32</v>
      </c>
      <c r="I2103" t="s">
        <v>88</v>
      </c>
      <c r="J2103" t="s">
        <v>19548</v>
      </c>
      <c r="K2103" t="s">
        <v>44</v>
      </c>
    </row>
    <row r="2104" spans="1:11" x14ac:dyDescent="0.35">
      <c r="A2104">
        <v>6888</v>
      </c>
      <c r="B2104" t="s">
        <v>10393</v>
      </c>
      <c r="C2104">
        <v>28</v>
      </c>
      <c r="D2104" t="s">
        <v>19567</v>
      </c>
      <c r="E2104" t="s">
        <v>57</v>
      </c>
      <c r="F2104" t="s">
        <v>16</v>
      </c>
      <c r="G2104" t="s">
        <v>87</v>
      </c>
      <c r="H2104" t="s">
        <v>79</v>
      </c>
      <c r="I2104" t="s">
        <v>153</v>
      </c>
      <c r="J2104" t="s">
        <v>19568</v>
      </c>
      <c r="K2104" t="s">
        <v>28</v>
      </c>
    </row>
    <row r="2105" spans="1:11" x14ac:dyDescent="0.35">
      <c r="A2105">
        <v>6897</v>
      </c>
      <c r="B2105" t="s">
        <v>19590</v>
      </c>
      <c r="C2105">
        <v>28</v>
      </c>
      <c r="D2105" t="s">
        <v>19591</v>
      </c>
      <c r="E2105" t="s">
        <v>40</v>
      </c>
      <c r="F2105" t="s">
        <v>34</v>
      </c>
      <c r="G2105" t="s">
        <v>62</v>
      </c>
      <c r="H2105" t="s">
        <v>23</v>
      </c>
      <c r="I2105" t="s">
        <v>58</v>
      </c>
      <c r="J2105" t="s">
        <v>19592</v>
      </c>
      <c r="K2105" t="s">
        <v>44</v>
      </c>
    </row>
    <row r="2106" spans="1:11" x14ac:dyDescent="0.35">
      <c r="A2106">
        <v>6910</v>
      </c>
      <c r="B2106" t="s">
        <v>19626</v>
      </c>
      <c r="C2106">
        <v>28</v>
      </c>
      <c r="D2106" t="s">
        <v>19627</v>
      </c>
      <c r="E2106" t="s">
        <v>25</v>
      </c>
      <c r="F2106" t="s">
        <v>133</v>
      </c>
      <c r="G2106" t="s">
        <v>87</v>
      </c>
      <c r="H2106" t="s">
        <v>79</v>
      </c>
      <c r="I2106" t="s">
        <v>53</v>
      </c>
      <c r="J2106" t="s">
        <v>19628</v>
      </c>
      <c r="K2106" t="s">
        <v>28</v>
      </c>
    </row>
    <row r="2107" spans="1:11" x14ac:dyDescent="0.35">
      <c r="A2107">
        <v>6961</v>
      </c>
      <c r="B2107" t="s">
        <v>19773</v>
      </c>
      <c r="C2107">
        <v>28</v>
      </c>
      <c r="D2107" t="s">
        <v>19774</v>
      </c>
      <c r="E2107" t="s">
        <v>177</v>
      </c>
      <c r="F2107" t="s">
        <v>101</v>
      </c>
      <c r="G2107" t="s">
        <v>41</v>
      </c>
      <c r="H2107" t="s">
        <v>42</v>
      </c>
      <c r="I2107" t="s">
        <v>35</v>
      </c>
      <c r="J2107" t="s">
        <v>19775</v>
      </c>
      <c r="K2107" t="s">
        <v>44</v>
      </c>
    </row>
    <row r="2108" spans="1:11" x14ac:dyDescent="0.35">
      <c r="A2108">
        <v>6996</v>
      </c>
      <c r="B2108" t="s">
        <v>19873</v>
      </c>
      <c r="C2108">
        <v>28</v>
      </c>
      <c r="D2108" t="s">
        <v>19874</v>
      </c>
      <c r="E2108" t="s">
        <v>23</v>
      </c>
      <c r="F2108" t="s">
        <v>16</v>
      </c>
      <c r="G2108" t="s">
        <v>24</v>
      </c>
      <c r="H2108" t="s">
        <v>25</v>
      </c>
      <c r="I2108" t="s">
        <v>48</v>
      </c>
      <c r="J2108" t="s">
        <v>19875</v>
      </c>
      <c r="K2108" t="s">
        <v>37</v>
      </c>
    </row>
    <row r="2109" spans="1:11" x14ac:dyDescent="0.35">
      <c r="A2109">
        <v>7016</v>
      </c>
      <c r="B2109" t="s">
        <v>19931</v>
      </c>
      <c r="C2109">
        <v>28</v>
      </c>
      <c r="D2109" t="s">
        <v>19932</v>
      </c>
      <c r="E2109" t="s">
        <v>31</v>
      </c>
      <c r="F2109" t="s">
        <v>40</v>
      </c>
      <c r="G2109" t="s">
        <v>47</v>
      </c>
      <c r="H2109" t="s">
        <v>31</v>
      </c>
      <c r="I2109" t="s">
        <v>35</v>
      </c>
      <c r="J2109" t="s">
        <v>19933</v>
      </c>
      <c r="K2109" t="s">
        <v>37</v>
      </c>
    </row>
    <row r="2110" spans="1:11" x14ac:dyDescent="0.35">
      <c r="A2110">
        <v>7033</v>
      </c>
      <c r="B2110" t="s">
        <v>19974</v>
      </c>
      <c r="C2110">
        <v>28</v>
      </c>
      <c r="D2110" t="s">
        <v>19975</v>
      </c>
      <c r="E2110" t="s">
        <v>101</v>
      </c>
      <c r="F2110" t="s">
        <v>177</v>
      </c>
      <c r="G2110" t="s">
        <v>15</v>
      </c>
      <c r="H2110" t="s">
        <v>16</v>
      </c>
      <c r="I2110" t="s">
        <v>35</v>
      </c>
      <c r="J2110" t="s">
        <v>19976</v>
      </c>
      <c r="K2110" t="s">
        <v>44</v>
      </c>
    </row>
    <row r="2111" spans="1:11" x14ac:dyDescent="0.35">
      <c r="A2111">
        <v>7037</v>
      </c>
      <c r="B2111" t="s">
        <v>19986</v>
      </c>
      <c r="C2111">
        <v>28</v>
      </c>
      <c r="D2111" t="s">
        <v>19987</v>
      </c>
      <c r="E2111" t="s">
        <v>149</v>
      </c>
      <c r="F2111" t="s">
        <v>169</v>
      </c>
      <c r="G2111" t="s">
        <v>15</v>
      </c>
      <c r="H2111" t="s">
        <v>16</v>
      </c>
      <c r="I2111" t="s">
        <v>58</v>
      </c>
      <c r="J2111" t="s">
        <v>19988</v>
      </c>
      <c r="K2111" t="s">
        <v>19</v>
      </c>
    </row>
    <row r="2112" spans="1:11" x14ac:dyDescent="0.35">
      <c r="A2112">
        <v>7042</v>
      </c>
      <c r="B2112" t="s">
        <v>20001</v>
      </c>
      <c r="C2112">
        <v>28</v>
      </c>
      <c r="D2112" t="s">
        <v>20002</v>
      </c>
      <c r="E2112" t="s">
        <v>34</v>
      </c>
      <c r="F2112" t="s">
        <v>57</v>
      </c>
      <c r="G2112" t="s">
        <v>87</v>
      </c>
      <c r="H2112" t="s">
        <v>79</v>
      </c>
      <c r="I2112" t="s">
        <v>102</v>
      </c>
      <c r="J2112" t="s">
        <v>20003</v>
      </c>
      <c r="K2112" t="s">
        <v>76</v>
      </c>
    </row>
    <row r="2113" spans="1:11" x14ac:dyDescent="0.35">
      <c r="A2113">
        <v>7045</v>
      </c>
      <c r="B2113" t="s">
        <v>20009</v>
      </c>
      <c r="C2113">
        <v>28</v>
      </c>
      <c r="D2113" t="s">
        <v>20010</v>
      </c>
      <c r="E2113" t="s">
        <v>13</v>
      </c>
      <c r="F2113" t="s">
        <v>101</v>
      </c>
      <c r="G2113" t="s">
        <v>120</v>
      </c>
      <c r="H2113" t="s">
        <v>57</v>
      </c>
      <c r="I2113" t="s">
        <v>170</v>
      </c>
      <c r="J2113" t="s">
        <v>20011</v>
      </c>
      <c r="K2113" t="s">
        <v>19</v>
      </c>
    </row>
    <row r="2114" spans="1:11" x14ac:dyDescent="0.35">
      <c r="A2114">
        <v>7047</v>
      </c>
      <c r="B2114" t="s">
        <v>20015</v>
      </c>
      <c r="C2114">
        <v>28</v>
      </c>
      <c r="D2114" t="s">
        <v>20016</v>
      </c>
      <c r="E2114" t="s">
        <v>23</v>
      </c>
      <c r="F2114" t="s">
        <v>149</v>
      </c>
      <c r="G2114" t="s">
        <v>41</v>
      </c>
      <c r="H2114" t="s">
        <v>42</v>
      </c>
      <c r="I2114" t="s">
        <v>35</v>
      </c>
      <c r="J2114" t="s">
        <v>20017</v>
      </c>
      <c r="K2114" t="s">
        <v>37</v>
      </c>
    </row>
    <row r="2115" spans="1:11" x14ac:dyDescent="0.35">
      <c r="A2115">
        <v>7072</v>
      </c>
      <c r="B2115" t="s">
        <v>18814</v>
      </c>
      <c r="C2115">
        <v>28</v>
      </c>
      <c r="D2115" t="s">
        <v>20085</v>
      </c>
      <c r="E2115" t="s">
        <v>201</v>
      </c>
      <c r="F2115" t="s">
        <v>25</v>
      </c>
      <c r="G2115" t="s">
        <v>52</v>
      </c>
      <c r="H2115" t="s">
        <v>13</v>
      </c>
      <c r="I2115" t="s">
        <v>91</v>
      </c>
      <c r="J2115">
        <v>7699314461</v>
      </c>
      <c r="K2115" t="s">
        <v>37</v>
      </c>
    </row>
    <row r="2116" spans="1:11" x14ac:dyDescent="0.35">
      <c r="A2116">
        <v>7086</v>
      </c>
      <c r="B2116" t="s">
        <v>2818</v>
      </c>
      <c r="C2116">
        <v>28</v>
      </c>
      <c r="D2116" t="s">
        <v>20124</v>
      </c>
      <c r="E2116" t="s">
        <v>13</v>
      </c>
      <c r="F2116" t="s">
        <v>67</v>
      </c>
      <c r="G2116" t="s">
        <v>47</v>
      </c>
      <c r="H2116" t="s">
        <v>31</v>
      </c>
      <c r="I2116" t="s">
        <v>63</v>
      </c>
      <c r="J2116" t="s">
        <v>20125</v>
      </c>
      <c r="K2116" t="s">
        <v>28</v>
      </c>
    </row>
    <row r="2117" spans="1:11" x14ac:dyDescent="0.35">
      <c r="A2117">
        <v>7091</v>
      </c>
      <c r="B2117" t="s">
        <v>20138</v>
      </c>
      <c r="C2117">
        <v>28</v>
      </c>
      <c r="D2117" t="s">
        <v>20139</v>
      </c>
      <c r="E2117" t="s">
        <v>25</v>
      </c>
      <c r="F2117" t="s">
        <v>169</v>
      </c>
      <c r="G2117" t="s">
        <v>33</v>
      </c>
      <c r="H2117" t="s">
        <v>34</v>
      </c>
      <c r="I2117" t="s">
        <v>48</v>
      </c>
      <c r="J2117" t="s">
        <v>20140</v>
      </c>
      <c r="K2117" t="s">
        <v>37</v>
      </c>
    </row>
    <row r="2118" spans="1:11" x14ac:dyDescent="0.35">
      <c r="A2118">
        <v>7098</v>
      </c>
      <c r="B2118" t="s">
        <v>20157</v>
      </c>
      <c r="C2118">
        <v>28</v>
      </c>
      <c r="D2118" t="s">
        <v>20158</v>
      </c>
      <c r="E2118" t="s">
        <v>57</v>
      </c>
      <c r="F2118" t="s">
        <v>133</v>
      </c>
      <c r="G2118" t="s">
        <v>87</v>
      </c>
      <c r="H2118" t="s">
        <v>79</v>
      </c>
      <c r="I2118" t="s">
        <v>48</v>
      </c>
      <c r="J2118" t="s">
        <v>20159</v>
      </c>
      <c r="K2118" t="s">
        <v>44</v>
      </c>
    </row>
    <row r="2119" spans="1:11" x14ac:dyDescent="0.35">
      <c r="A2119">
        <v>7114</v>
      </c>
      <c r="B2119" t="s">
        <v>20203</v>
      </c>
      <c r="C2119">
        <v>28</v>
      </c>
      <c r="D2119" t="s">
        <v>20204</v>
      </c>
      <c r="E2119" t="s">
        <v>149</v>
      </c>
      <c r="F2119" t="s">
        <v>32</v>
      </c>
      <c r="G2119" t="s">
        <v>24</v>
      </c>
      <c r="H2119" t="s">
        <v>25</v>
      </c>
      <c r="I2119" t="s">
        <v>63</v>
      </c>
      <c r="J2119" t="s">
        <v>20205</v>
      </c>
      <c r="K2119" t="s">
        <v>44</v>
      </c>
    </row>
    <row r="2120" spans="1:11" x14ac:dyDescent="0.35">
      <c r="A2120">
        <v>7123</v>
      </c>
      <c r="B2120" t="s">
        <v>20229</v>
      </c>
      <c r="C2120">
        <v>28</v>
      </c>
      <c r="D2120" t="s">
        <v>20230</v>
      </c>
      <c r="E2120" t="s">
        <v>67</v>
      </c>
      <c r="F2120" t="s">
        <v>16</v>
      </c>
      <c r="G2120" t="s">
        <v>47</v>
      </c>
      <c r="H2120" t="s">
        <v>31</v>
      </c>
      <c r="I2120" t="s">
        <v>26</v>
      </c>
      <c r="J2120" t="s">
        <v>20231</v>
      </c>
      <c r="K2120" t="s">
        <v>28</v>
      </c>
    </row>
    <row r="2121" spans="1:11" x14ac:dyDescent="0.35">
      <c r="A2121">
        <v>7128</v>
      </c>
      <c r="B2121" t="s">
        <v>20244</v>
      </c>
      <c r="C2121">
        <v>28</v>
      </c>
      <c r="D2121" t="s">
        <v>20245</v>
      </c>
      <c r="E2121" t="s">
        <v>25</v>
      </c>
      <c r="F2121" t="s">
        <v>177</v>
      </c>
      <c r="G2121" t="s">
        <v>62</v>
      </c>
      <c r="H2121" t="s">
        <v>23</v>
      </c>
      <c r="I2121" t="s">
        <v>153</v>
      </c>
      <c r="J2121" t="s">
        <v>20246</v>
      </c>
      <c r="K2121" t="s">
        <v>19</v>
      </c>
    </row>
    <row r="2122" spans="1:11" x14ac:dyDescent="0.35">
      <c r="A2122">
        <v>7130</v>
      </c>
      <c r="B2122" t="s">
        <v>20250</v>
      </c>
      <c r="C2122">
        <v>28</v>
      </c>
      <c r="D2122" t="s">
        <v>20251</v>
      </c>
      <c r="E2122" t="s">
        <v>57</v>
      </c>
      <c r="F2122" t="s">
        <v>149</v>
      </c>
      <c r="G2122" t="s">
        <v>24</v>
      </c>
      <c r="H2122" t="s">
        <v>25</v>
      </c>
      <c r="I2122" t="s">
        <v>35</v>
      </c>
      <c r="J2122">
        <f>1-968-747-8600</f>
        <v>-10314</v>
      </c>
      <c r="K2122" t="s">
        <v>37</v>
      </c>
    </row>
    <row r="2123" spans="1:11" x14ac:dyDescent="0.35">
      <c r="A2123">
        <v>7148</v>
      </c>
      <c r="B2123" t="s">
        <v>20300</v>
      </c>
      <c r="C2123">
        <v>28</v>
      </c>
      <c r="D2123" t="s">
        <v>20301</v>
      </c>
      <c r="E2123" t="s">
        <v>14</v>
      </c>
      <c r="F2123" t="s">
        <v>149</v>
      </c>
      <c r="G2123" t="s">
        <v>24</v>
      </c>
      <c r="H2123" t="s">
        <v>25</v>
      </c>
      <c r="I2123" t="s">
        <v>63</v>
      </c>
      <c r="J2123">
        <f>1-883-875-7876</f>
        <v>-9633</v>
      </c>
      <c r="K2123" t="s">
        <v>28</v>
      </c>
    </row>
    <row r="2124" spans="1:11" x14ac:dyDescent="0.35">
      <c r="A2124">
        <v>7153</v>
      </c>
      <c r="B2124" t="s">
        <v>20312</v>
      </c>
      <c r="C2124">
        <v>28</v>
      </c>
      <c r="D2124" t="s">
        <v>20313</v>
      </c>
      <c r="E2124" t="s">
        <v>34</v>
      </c>
      <c r="F2124" t="s">
        <v>14</v>
      </c>
      <c r="G2124" t="s">
        <v>33</v>
      </c>
      <c r="H2124" t="s">
        <v>34</v>
      </c>
      <c r="I2124" t="s">
        <v>48</v>
      </c>
      <c r="J2124" t="s">
        <v>20314</v>
      </c>
      <c r="K2124" t="s">
        <v>28</v>
      </c>
    </row>
    <row r="2125" spans="1:11" x14ac:dyDescent="0.35">
      <c r="A2125">
        <v>7163</v>
      </c>
      <c r="B2125" t="s">
        <v>20338</v>
      </c>
      <c r="C2125">
        <v>28</v>
      </c>
      <c r="D2125" t="s">
        <v>20339</v>
      </c>
      <c r="E2125" t="s">
        <v>101</v>
      </c>
      <c r="F2125" t="s">
        <v>22</v>
      </c>
      <c r="G2125" t="s">
        <v>41</v>
      </c>
      <c r="H2125" t="s">
        <v>42</v>
      </c>
      <c r="I2125" t="s">
        <v>35</v>
      </c>
      <c r="J2125" t="s">
        <v>20340</v>
      </c>
      <c r="K2125" t="s">
        <v>76</v>
      </c>
    </row>
    <row r="2126" spans="1:11" x14ac:dyDescent="0.35">
      <c r="A2126">
        <v>7183</v>
      </c>
      <c r="B2126" t="s">
        <v>20395</v>
      </c>
      <c r="C2126">
        <v>28</v>
      </c>
      <c r="D2126" t="s">
        <v>20396</v>
      </c>
      <c r="E2126" t="s">
        <v>32</v>
      </c>
      <c r="F2126" t="s">
        <v>133</v>
      </c>
      <c r="G2126" t="s">
        <v>120</v>
      </c>
      <c r="H2126" t="s">
        <v>57</v>
      </c>
      <c r="I2126" t="s">
        <v>48</v>
      </c>
      <c r="J2126" t="s">
        <v>20397</v>
      </c>
      <c r="K2126" t="s">
        <v>76</v>
      </c>
    </row>
    <row r="2127" spans="1:11" x14ac:dyDescent="0.35">
      <c r="A2127">
        <v>7200</v>
      </c>
      <c r="B2127" t="s">
        <v>20443</v>
      </c>
      <c r="C2127">
        <v>28</v>
      </c>
      <c r="D2127" t="s">
        <v>20444</v>
      </c>
      <c r="E2127" t="s">
        <v>25</v>
      </c>
      <c r="F2127" t="s">
        <v>149</v>
      </c>
      <c r="G2127" t="s">
        <v>41</v>
      </c>
      <c r="H2127" t="s">
        <v>42</v>
      </c>
      <c r="I2127" t="s">
        <v>116</v>
      </c>
      <c r="J2127" t="s">
        <v>20445</v>
      </c>
      <c r="K2127" t="s">
        <v>44</v>
      </c>
    </row>
    <row r="2128" spans="1:11" x14ac:dyDescent="0.35">
      <c r="A2128">
        <v>7204</v>
      </c>
      <c r="B2128" t="s">
        <v>9227</v>
      </c>
      <c r="C2128">
        <v>28</v>
      </c>
      <c r="D2128" t="s">
        <v>20455</v>
      </c>
      <c r="E2128" t="s">
        <v>32</v>
      </c>
      <c r="F2128" t="s">
        <v>16</v>
      </c>
      <c r="G2128" t="s">
        <v>15</v>
      </c>
      <c r="H2128" t="s">
        <v>16</v>
      </c>
      <c r="I2128" t="s">
        <v>68</v>
      </c>
      <c r="J2128" t="s">
        <v>20456</v>
      </c>
      <c r="K2128" t="s">
        <v>28</v>
      </c>
    </row>
    <row r="2129" spans="1:11" x14ac:dyDescent="0.35">
      <c r="A2129">
        <v>7209</v>
      </c>
      <c r="B2129" t="s">
        <v>20468</v>
      </c>
      <c r="C2129">
        <v>28</v>
      </c>
      <c r="D2129" t="s">
        <v>20469</v>
      </c>
      <c r="E2129" t="s">
        <v>31</v>
      </c>
      <c r="F2129" t="s">
        <v>133</v>
      </c>
      <c r="G2129" t="s">
        <v>47</v>
      </c>
      <c r="H2129" t="s">
        <v>31</v>
      </c>
      <c r="I2129" t="s">
        <v>153</v>
      </c>
      <c r="J2129" t="s">
        <v>20470</v>
      </c>
      <c r="K2129" t="s">
        <v>76</v>
      </c>
    </row>
    <row r="2130" spans="1:11" x14ac:dyDescent="0.35">
      <c r="A2130">
        <v>7220</v>
      </c>
      <c r="B2130" t="s">
        <v>20501</v>
      </c>
      <c r="C2130">
        <v>28</v>
      </c>
      <c r="D2130" t="s">
        <v>20502</v>
      </c>
      <c r="E2130" t="s">
        <v>22</v>
      </c>
      <c r="F2130" t="s">
        <v>169</v>
      </c>
      <c r="G2130" t="s">
        <v>24</v>
      </c>
      <c r="H2130" t="s">
        <v>25</v>
      </c>
      <c r="I2130" t="s">
        <v>68</v>
      </c>
      <c r="J2130">
        <v>5217533053</v>
      </c>
      <c r="K2130" t="s">
        <v>44</v>
      </c>
    </row>
    <row r="2131" spans="1:11" x14ac:dyDescent="0.35">
      <c r="A2131">
        <v>7221</v>
      </c>
      <c r="B2131" t="s">
        <v>20503</v>
      </c>
      <c r="C2131">
        <v>28</v>
      </c>
      <c r="D2131" t="s">
        <v>20504</v>
      </c>
      <c r="E2131" t="s">
        <v>169</v>
      </c>
      <c r="F2131" t="s">
        <v>133</v>
      </c>
      <c r="G2131" t="s">
        <v>87</v>
      </c>
      <c r="H2131" t="s">
        <v>79</v>
      </c>
      <c r="I2131" t="s">
        <v>53</v>
      </c>
      <c r="J2131" t="s">
        <v>20505</v>
      </c>
      <c r="K2131" t="s">
        <v>28</v>
      </c>
    </row>
    <row r="2132" spans="1:11" x14ac:dyDescent="0.35">
      <c r="A2132">
        <v>7237</v>
      </c>
      <c r="B2132" t="s">
        <v>20548</v>
      </c>
      <c r="C2132">
        <v>28</v>
      </c>
      <c r="D2132" t="s">
        <v>20549</v>
      </c>
      <c r="E2132" t="s">
        <v>16</v>
      </c>
      <c r="F2132" t="s">
        <v>32</v>
      </c>
      <c r="G2132" t="s">
        <v>24</v>
      </c>
      <c r="H2132" t="s">
        <v>25</v>
      </c>
      <c r="I2132" t="s">
        <v>146</v>
      </c>
      <c r="J2132">
        <f>1-416-900-2271</f>
        <v>-3586</v>
      </c>
      <c r="K2132" t="s">
        <v>44</v>
      </c>
    </row>
    <row r="2133" spans="1:11" x14ac:dyDescent="0.35">
      <c r="A2133">
        <v>7245</v>
      </c>
      <c r="B2133" t="s">
        <v>20569</v>
      </c>
      <c r="C2133">
        <v>28</v>
      </c>
      <c r="D2133" t="s">
        <v>20570</v>
      </c>
      <c r="E2133" t="s">
        <v>25</v>
      </c>
      <c r="F2133" t="s">
        <v>201</v>
      </c>
      <c r="G2133" t="s">
        <v>120</v>
      </c>
      <c r="H2133" t="s">
        <v>57</v>
      </c>
      <c r="I2133" t="s">
        <v>170</v>
      </c>
      <c r="J2133" t="s">
        <v>20571</v>
      </c>
      <c r="K2133" t="s">
        <v>19</v>
      </c>
    </row>
    <row r="2134" spans="1:11" x14ac:dyDescent="0.35">
      <c r="A2134">
        <v>7246</v>
      </c>
      <c r="B2134" t="s">
        <v>20572</v>
      </c>
      <c r="C2134">
        <v>28</v>
      </c>
      <c r="D2134" t="s">
        <v>20573</v>
      </c>
      <c r="E2134" t="s">
        <v>42</v>
      </c>
      <c r="F2134" t="s">
        <v>133</v>
      </c>
      <c r="G2134" t="s">
        <v>80</v>
      </c>
      <c r="H2134" t="s">
        <v>32</v>
      </c>
      <c r="I2134" t="s">
        <v>53</v>
      </c>
      <c r="J2134" t="s">
        <v>20574</v>
      </c>
      <c r="K2134" t="s">
        <v>28</v>
      </c>
    </row>
    <row r="2135" spans="1:11" x14ac:dyDescent="0.35">
      <c r="A2135">
        <v>7247</v>
      </c>
      <c r="B2135" t="s">
        <v>20575</v>
      </c>
      <c r="C2135">
        <v>28</v>
      </c>
      <c r="D2135" t="s">
        <v>20576</v>
      </c>
      <c r="E2135" t="s">
        <v>101</v>
      </c>
      <c r="F2135" t="s">
        <v>101</v>
      </c>
      <c r="G2135" t="s">
        <v>15</v>
      </c>
      <c r="H2135" t="s">
        <v>16</v>
      </c>
      <c r="I2135" t="s">
        <v>48</v>
      </c>
      <c r="J2135" t="s">
        <v>20577</v>
      </c>
      <c r="K2135" t="s">
        <v>19</v>
      </c>
    </row>
    <row r="2136" spans="1:11" x14ac:dyDescent="0.35">
      <c r="A2136">
        <v>7255</v>
      </c>
      <c r="B2136" t="s">
        <v>20598</v>
      </c>
      <c r="C2136">
        <v>28</v>
      </c>
      <c r="D2136" t="s">
        <v>20599</v>
      </c>
      <c r="E2136" t="s">
        <v>169</v>
      </c>
      <c r="F2136" t="s">
        <v>14</v>
      </c>
      <c r="G2136" t="s">
        <v>33</v>
      </c>
      <c r="H2136" t="s">
        <v>34</v>
      </c>
      <c r="I2136" t="s">
        <v>68</v>
      </c>
      <c r="J2136" t="s">
        <v>20600</v>
      </c>
      <c r="K2136" t="s">
        <v>76</v>
      </c>
    </row>
    <row r="2137" spans="1:11" x14ac:dyDescent="0.35">
      <c r="A2137">
        <v>7259</v>
      </c>
      <c r="B2137" t="s">
        <v>20610</v>
      </c>
      <c r="C2137">
        <v>28</v>
      </c>
      <c r="D2137" t="s">
        <v>20611</v>
      </c>
      <c r="E2137" t="s">
        <v>22</v>
      </c>
      <c r="F2137" t="s">
        <v>31</v>
      </c>
      <c r="G2137" t="s">
        <v>80</v>
      </c>
      <c r="H2137" t="s">
        <v>32</v>
      </c>
      <c r="I2137" t="s">
        <v>153</v>
      </c>
      <c r="J2137" t="s">
        <v>20612</v>
      </c>
      <c r="K2137" t="s">
        <v>44</v>
      </c>
    </row>
    <row r="2138" spans="1:11" x14ac:dyDescent="0.35">
      <c r="A2138">
        <v>7262</v>
      </c>
      <c r="B2138" t="s">
        <v>20617</v>
      </c>
      <c r="C2138">
        <v>28</v>
      </c>
      <c r="D2138" t="s">
        <v>20618</v>
      </c>
      <c r="E2138" t="s">
        <v>22</v>
      </c>
      <c r="F2138" t="s">
        <v>40</v>
      </c>
      <c r="G2138" t="s">
        <v>24</v>
      </c>
      <c r="H2138" t="s">
        <v>25</v>
      </c>
      <c r="I2138" t="s">
        <v>58</v>
      </c>
      <c r="J2138" t="s">
        <v>20619</v>
      </c>
      <c r="K2138" t="s">
        <v>28</v>
      </c>
    </row>
    <row r="2139" spans="1:11" x14ac:dyDescent="0.35">
      <c r="A2139">
        <v>7280</v>
      </c>
      <c r="B2139" t="s">
        <v>15793</v>
      </c>
      <c r="C2139">
        <v>28</v>
      </c>
      <c r="D2139" t="s">
        <v>20670</v>
      </c>
      <c r="E2139" t="s">
        <v>177</v>
      </c>
      <c r="F2139" t="s">
        <v>22</v>
      </c>
      <c r="G2139" t="s">
        <v>52</v>
      </c>
      <c r="H2139" t="s">
        <v>13</v>
      </c>
      <c r="I2139" t="s">
        <v>53</v>
      </c>
      <c r="J2139" t="s">
        <v>20671</v>
      </c>
      <c r="K2139" t="s">
        <v>19</v>
      </c>
    </row>
    <row r="2140" spans="1:11" x14ac:dyDescent="0.35">
      <c r="A2140">
        <v>7287</v>
      </c>
      <c r="B2140" t="s">
        <v>20689</v>
      </c>
      <c r="C2140">
        <v>28</v>
      </c>
      <c r="D2140" t="s">
        <v>20690</v>
      </c>
      <c r="E2140" t="s">
        <v>42</v>
      </c>
      <c r="F2140" t="s">
        <v>34</v>
      </c>
      <c r="G2140" t="s">
        <v>80</v>
      </c>
      <c r="H2140" t="s">
        <v>32</v>
      </c>
      <c r="I2140" t="s">
        <v>116</v>
      </c>
      <c r="J2140" t="s">
        <v>20691</v>
      </c>
      <c r="K2140" t="s">
        <v>19</v>
      </c>
    </row>
    <row r="2141" spans="1:11" x14ac:dyDescent="0.35">
      <c r="A2141">
        <v>7288</v>
      </c>
      <c r="B2141" t="s">
        <v>20692</v>
      </c>
      <c r="C2141">
        <v>28</v>
      </c>
      <c r="D2141" t="s">
        <v>20693</v>
      </c>
      <c r="E2141" t="s">
        <v>32</v>
      </c>
      <c r="F2141" t="s">
        <v>22</v>
      </c>
      <c r="G2141" t="s">
        <v>62</v>
      </c>
      <c r="H2141" t="s">
        <v>23</v>
      </c>
      <c r="I2141" t="s">
        <v>88</v>
      </c>
      <c r="J2141">
        <v>163260035</v>
      </c>
      <c r="K2141" t="s">
        <v>19</v>
      </c>
    </row>
    <row r="2142" spans="1:11" x14ac:dyDescent="0.35">
      <c r="A2142">
        <v>7293</v>
      </c>
      <c r="B2142" t="s">
        <v>20705</v>
      </c>
      <c r="C2142">
        <v>28</v>
      </c>
      <c r="D2142" t="s">
        <v>20706</v>
      </c>
      <c r="E2142" t="s">
        <v>177</v>
      </c>
      <c r="F2142" t="s">
        <v>101</v>
      </c>
      <c r="G2142" t="s">
        <v>15</v>
      </c>
      <c r="H2142" t="s">
        <v>16</v>
      </c>
      <c r="I2142" t="s">
        <v>53</v>
      </c>
      <c r="J2142" t="s">
        <v>20707</v>
      </c>
      <c r="K2142" t="s">
        <v>44</v>
      </c>
    </row>
    <row r="2143" spans="1:11" x14ac:dyDescent="0.35">
      <c r="A2143">
        <v>7296</v>
      </c>
      <c r="B2143" t="s">
        <v>20714</v>
      </c>
      <c r="C2143">
        <v>28</v>
      </c>
      <c r="D2143" t="s">
        <v>20715</v>
      </c>
      <c r="E2143" t="s">
        <v>169</v>
      </c>
      <c r="F2143" t="s">
        <v>16</v>
      </c>
      <c r="G2143" t="s">
        <v>15</v>
      </c>
      <c r="H2143" t="s">
        <v>16</v>
      </c>
      <c r="I2143" t="s">
        <v>68</v>
      </c>
      <c r="J2143" t="s">
        <v>20716</v>
      </c>
      <c r="K2143" t="s">
        <v>37</v>
      </c>
    </row>
    <row r="2144" spans="1:11" x14ac:dyDescent="0.35">
      <c r="A2144">
        <v>7313</v>
      </c>
      <c r="B2144" t="s">
        <v>20764</v>
      </c>
      <c r="C2144">
        <v>28</v>
      </c>
      <c r="D2144" t="s">
        <v>20765</v>
      </c>
      <c r="E2144" t="s">
        <v>42</v>
      </c>
      <c r="F2144" t="s">
        <v>31</v>
      </c>
      <c r="G2144" t="s">
        <v>87</v>
      </c>
      <c r="H2144" t="s">
        <v>79</v>
      </c>
      <c r="I2144" t="s">
        <v>35</v>
      </c>
      <c r="J2144" t="s">
        <v>20766</v>
      </c>
      <c r="K2144" t="s">
        <v>19</v>
      </c>
    </row>
    <row r="2145" spans="1:11" x14ac:dyDescent="0.35">
      <c r="A2145">
        <v>7330</v>
      </c>
      <c r="B2145" t="s">
        <v>20812</v>
      </c>
      <c r="C2145">
        <v>28</v>
      </c>
      <c r="D2145" t="s">
        <v>20813</v>
      </c>
      <c r="E2145" t="s">
        <v>32</v>
      </c>
      <c r="F2145" t="s">
        <v>22</v>
      </c>
      <c r="G2145" t="s">
        <v>41</v>
      </c>
      <c r="H2145" t="s">
        <v>42</v>
      </c>
      <c r="I2145" t="s">
        <v>53</v>
      </c>
      <c r="J2145" t="s">
        <v>20814</v>
      </c>
      <c r="K2145" t="s">
        <v>28</v>
      </c>
    </row>
    <row r="2146" spans="1:11" x14ac:dyDescent="0.35">
      <c r="A2146">
        <v>7335</v>
      </c>
      <c r="B2146" t="s">
        <v>7345</v>
      </c>
      <c r="C2146">
        <v>28</v>
      </c>
      <c r="D2146" t="s">
        <v>20827</v>
      </c>
      <c r="E2146" t="s">
        <v>16</v>
      </c>
      <c r="F2146" t="s">
        <v>149</v>
      </c>
      <c r="G2146" t="s">
        <v>33</v>
      </c>
      <c r="H2146" t="s">
        <v>34</v>
      </c>
      <c r="I2146" t="s">
        <v>58</v>
      </c>
      <c r="J2146" t="s">
        <v>20828</v>
      </c>
      <c r="K2146" t="s">
        <v>44</v>
      </c>
    </row>
    <row r="2147" spans="1:11" x14ac:dyDescent="0.35">
      <c r="A2147">
        <v>7342</v>
      </c>
      <c r="B2147" t="s">
        <v>20845</v>
      </c>
      <c r="C2147">
        <v>28</v>
      </c>
      <c r="D2147" t="s">
        <v>20846</v>
      </c>
      <c r="E2147" t="s">
        <v>34</v>
      </c>
      <c r="F2147" t="s">
        <v>201</v>
      </c>
      <c r="G2147" t="s">
        <v>120</v>
      </c>
      <c r="H2147" t="s">
        <v>57</v>
      </c>
      <c r="I2147" t="s">
        <v>88</v>
      </c>
      <c r="J2147" t="s">
        <v>20847</v>
      </c>
      <c r="K2147" t="s">
        <v>37</v>
      </c>
    </row>
    <row r="2148" spans="1:11" x14ac:dyDescent="0.35">
      <c r="A2148">
        <v>7343</v>
      </c>
      <c r="B2148" t="s">
        <v>20848</v>
      </c>
      <c r="C2148">
        <v>28</v>
      </c>
      <c r="D2148" t="s">
        <v>20849</v>
      </c>
      <c r="E2148" t="s">
        <v>34</v>
      </c>
      <c r="F2148" t="s">
        <v>16</v>
      </c>
      <c r="G2148" t="s">
        <v>62</v>
      </c>
      <c r="H2148" t="s">
        <v>23</v>
      </c>
      <c r="I2148" t="s">
        <v>17</v>
      </c>
      <c r="J2148" t="s">
        <v>20850</v>
      </c>
      <c r="K2148" t="s">
        <v>19</v>
      </c>
    </row>
    <row r="2149" spans="1:11" x14ac:dyDescent="0.35">
      <c r="A2149">
        <v>7351</v>
      </c>
      <c r="B2149" t="s">
        <v>20871</v>
      </c>
      <c r="C2149">
        <v>28</v>
      </c>
      <c r="D2149" t="s">
        <v>20872</v>
      </c>
      <c r="E2149" t="s">
        <v>40</v>
      </c>
      <c r="F2149" t="s">
        <v>22</v>
      </c>
      <c r="G2149" t="s">
        <v>24</v>
      </c>
      <c r="H2149" t="s">
        <v>25</v>
      </c>
      <c r="I2149" t="s">
        <v>91</v>
      </c>
      <c r="J2149" t="s">
        <v>20873</v>
      </c>
      <c r="K2149" t="s">
        <v>76</v>
      </c>
    </row>
    <row r="2150" spans="1:11" x14ac:dyDescent="0.35">
      <c r="A2150">
        <v>7368</v>
      </c>
      <c r="B2150" t="s">
        <v>20918</v>
      </c>
      <c r="C2150">
        <v>28</v>
      </c>
      <c r="D2150" t="s">
        <v>20919</v>
      </c>
      <c r="E2150" t="s">
        <v>177</v>
      </c>
      <c r="F2150" t="s">
        <v>149</v>
      </c>
      <c r="G2150" t="s">
        <v>15</v>
      </c>
      <c r="H2150" t="s">
        <v>16</v>
      </c>
      <c r="I2150" t="s">
        <v>91</v>
      </c>
      <c r="J2150" t="s">
        <v>20920</v>
      </c>
      <c r="K2150" t="s">
        <v>44</v>
      </c>
    </row>
    <row r="2151" spans="1:11" x14ac:dyDescent="0.35">
      <c r="A2151">
        <v>7382</v>
      </c>
      <c r="B2151" t="s">
        <v>20958</v>
      </c>
      <c r="C2151">
        <v>28</v>
      </c>
      <c r="D2151" t="s">
        <v>20959</v>
      </c>
      <c r="E2151" t="s">
        <v>57</v>
      </c>
      <c r="F2151" t="s">
        <v>31</v>
      </c>
      <c r="G2151" t="s">
        <v>33</v>
      </c>
      <c r="H2151" t="s">
        <v>34</v>
      </c>
      <c r="I2151" t="s">
        <v>146</v>
      </c>
      <c r="J2151" t="s">
        <v>20960</v>
      </c>
      <c r="K2151" t="s">
        <v>37</v>
      </c>
    </row>
    <row r="2152" spans="1:11" x14ac:dyDescent="0.35">
      <c r="A2152">
        <v>7403</v>
      </c>
      <c r="B2152" t="s">
        <v>21018</v>
      </c>
      <c r="C2152">
        <v>28</v>
      </c>
      <c r="D2152" t="s">
        <v>21019</v>
      </c>
      <c r="E2152" t="s">
        <v>201</v>
      </c>
      <c r="F2152" t="s">
        <v>22</v>
      </c>
      <c r="G2152" t="s">
        <v>15</v>
      </c>
      <c r="H2152" t="s">
        <v>16</v>
      </c>
      <c r="I2152" t="s">
        <v>116</v>
      </c>
      <c r="J2152" t="s">
        <v>21020</v>
      </c>
      <c r="K2152" t="s">
        <v>44</v>
      </c>
    </row>
    <row r="2153" spans="1:11" x14ac:dyDescent="0.35">
      <c r="A2153">
        <v>7410</v>
      </c>
      <c r="B2153" t="s">
        <v>18093</v>
      </c>
      <c r="C2153">
        <v>28</v>
      </c>
      <c r="D2153" t="s">
        <v>21037</v>
      </c>
      <c r="E2153" t="s">
        <v>149</v>
      </c>
      <c r="F2153" t="s">
        <v>14</v>
      </c>
      <c r="G2153" t="s">
        <v>62</v>
      </c>
      <c r="H2153" t="s">
        <v>23</v>
      </c>
      <c r="I2153" t="s">
        <v>35</v>
      </c>
      <c r="J2153">
        <v>2605884274</v>
      </c>
      <c r="K2153" t="s">
        <v>37</v>
      </c>
    </row>
    <row r="2154" spans="1:11" x14ac:dyDescent="0.35">
      <c r="A2154">
        <v>7411</v>
      </c>
      <c r="B2154" t="s">
        <v>21038</v>
      </c>
      <c r="C2154">
        <v>28</v>
      </c>
      <c r="D2154" t="s">
        <v>21039</v>
      </c>
      <c r="E2154" t="s">
        <v>32</v>
      </c>
      <c r="F2154" t="s">
        <v>34</v>
      </c>
      <c r="G2154" t="s">
        <v>120</v>
      </c>
      <c r="H2154" t="s">
        <v>57</v>
      </c>
      <c r="I2154" t="s">
        <v>146</v>
      </c>
      <c r="J2154" t="s">
        <v>21040</v>
      </c>
      <c r="K2154" t="s">
        <v>44</v>
      </c>
    </row>
    <row r="2155" spans="1:11" x14ac:dyDescent="0.35">
      <c r="A2155">
        <v>7413</v>
      </c>
      <c r="B2155" t="s">
        <v>21044</v>
      </c>
      <c r="C2155">
        <v>28</v>
      </c>
      <c r="D2155" t="s">
        <v>21045</v>
      </c>
      <c r="E2155" t="s">
        <v>101</v>
      </c>
      <c r="F2155" t="s">
        <v>67</v>
      </c>
      <c r="G2155" t="s">
        <v>24</v>
      </c>
      <c r="H2155" t="s">
        <v>25</v>
      </c>
      <c r="I2155" t="s">
        <v>58</v>
      </c>
      <c r="J2155" t="s">
        <v>21046</v>
      </c>
      <c r="K2155" t="s">
        <v>37</v>
      </c>
    </row>
    <row r="2156" spans="1:11" x14ac:dyDescent="0.35">
      <c r="A2156">
        <v>7420</v>
      </c>
      <c r="B2156" t="s">
        <v>4224</v>
      </c>
      <c r="C2156">
        <v>28</v>
      </c>
      <c r="D2156" t="s">
        <v>21063</v>
      </c>
      <c r="E2156" t="s">
        <v>67</v>
      </c>
      <c r="F2156" t="s">
        <v>22</v>
      </c>
      <c r="G2156" t="s">
        <v>80</v>
      </c>
      <c r="H2156" t="s">
        <v>32</v>
      </c>
      <c r="I2156" t="s">
        <v>17</v>
      </c>
      <c r="J2156">
        <v>5764183500</v>
      </c>
      <c r="K2156" t="s">
        <v>44</v>
      </c>
    </row>
    <row r="2157" spans="1:11" x14ac:dyDescent="0.35">
      <c r="A2157">
        <v>7443</v>
      </c>
      <c r="B2157" t="s">
        <v>21123</v>
      </c>
      <c r="C2157">
        <v>28</v>
      </c>
      <c r="D2157" t="s">
        <v>21124</v>
      </c>
      <c r="E2157" t="s">
        <v>34</v>
      </c>
      <c r="F2157" t="s">
        <v>169</v>
      </c>
      <c r="G2157" t="s">
        <v>15</v>
      </c>
      <c r="H2157" t="s">
        <v>16</v>
      </c>
      <c r="I2157" t="s">
        <v>35</v>
      </c>
      <c r="J2157">
        <f>1-572-327-578</f>
        <v>-1476</v>
      </c>
      <c r="K2157" t="s">
        <v>44</v>
      </c>
    </row>
    <row r="2158" spans="1:11" x14ac:dyDescent="0.35">
      <c r="A2158">
        <v>7448</v>
      </c>
      <c r="B2158" t="s">
        <v>21135</v>
      </c>
      <c r="C2158">
        <v>28</v>
      </c>
      <c r="D2158" t="s">
        <v>21136</v>
      </c>
      <c r="E2158" t="s">
        <v>67</v>
      </c>
      <c r="F2158" t="s">
        <v>23</v>
      </c>
      <c r="G2158" t="s">
        <v>120</v>
      </c>
      <c r="H2158" t="s">
        <v>57</v>
      </c>
      <c r="I2158" t="s">
        <v>35</v>
      </c>
      <c r="J2158" t="s">
        <v>21137</v>
      </c>
      <c r="K2158" t="s">
        <v>76</v>
      </c>
    </row>
    <row r="2159" spans="1:11" x14ac:dyDescent="0.35">
      <c r="A2159">
        <v>7470</v>
      </c>
      <c r="B2159" t="s">
        <v>2538</v>
      </c>
      <c r="C2159">
        <v>28</v>
      </c>
      <c r="D2159" t="s">
        <v>21199</v>
      </c>
      <c r="E2159" t="s">
        <v>149</v>
      </c>
      <c r="F2159" t="s">
        <v>42</v>
      </c>
      <c r="G2159" t="s">
        <v>33</v>
      </c>
      <c r="H2159" t="s">
        <v>34</v>
      </c>
      <c r="I2159" t="s">
        <v>17</v>
      </c>
      <c r="J2159">
        <v>3675096602</v>
      </c>
      <c r="K2159" t="s">
        <v>44</v>
      </c>
    </row>
    <row r="2160" spans="1:11" x14ac:dyDescent="0.35">
      <c r="A2160">
        <v>7488</v>
      </c>
      <c r="B2160" t="s">
        <v>21246</v>
      </c>
      <c r="C2160">
        <v>28</v>
      </c>
      <c r="D2160" t="s">
        <v>21247</v>
      </c>
      <c r="E2160" t="s">
        <v>40</v>
      </c>
      <c r="F2160" t="s">
        <v>57</v>
      </c>
      <c r="G2160" t="s">
        <v>62</v>
      </c>
      <c r="H2160" t="s">
        <v>23</v>
      </c>
      <c r="I2160" t="s">
        <v>102</v>
      </c>
      <c r="J2160" t="s">
        <v>21248</v>
      </c>
      <c r="K2160" t="s">
        <v>44</v>
      </c>
    </row>
    <row r="2161" spans="1:11" x14ac:dyDescent="0.35">
      <c r="A2161">
        <v>7490</v>
      </c>
      <c r="B2161" t="s">
        <v>21250</v>
      </c>
      <c r="C2161">
        <v>28</v>
      </c>
      <c r="D2161" t="s">
        <v>21251</v>
      </c>
      <c r="E2161" t="s">
        <v>40</v>
      </c>
      <c r="F2161" t="s">
        <v>16</v>
      </c>
      <c r="G2161" t="s">
        <v>80</v>
      </c>
      <c r="H2161" t="s">
        <v>32</v>
      </c>
      <c r="I2161" t="s">
        <v>68</v>
      </c>
      <c r="J2161" t="s">
        <v>21252</v>
      </c>
      <c r="K2161" t="s">
        <v>76</v>
      </c>
    </row>
    <row r="2162" spans="1:11" x14ac:dyDescent="0.35">
      <c r="A2162">
        <v>7493</v>
      </c>
      <c r="B2162" t="s">
        <v>21257</v>
      </c>
      <c r="C2162">
        <v>28</v>
      </c>
      <c r="D2162" t="s">
        <v>21258</v>
      </c>
      <c r="E2162" t="s">
        <v>22</v>
      </c>
      <c r="F2162" t="s">
        <v>34</v>
      </c>
      <c r="G2162" t="s">
        <v>47</v>
      </c>
      <c r="H2162" t="s">
        <v>31</v>
      </c>
      <c r="I2162" t="s">
        <v>116</v>
      </c>
      <c r="J2162" t="s">
        <v>26034</v>
      </c>
      <c r="K2162" t="s">
        <v>19</v>
      </c>
    </row>
    <row r="2163" spans="1:11" x14ac:dyDescent="0.35">
      <c r="A2163">
        <v>7498</v>
      </c>
      <c r="B2163" t="s">
        <v>21267</v>
      </c>
      <c r="C2163">
        <v>28</v>
      </c>
      <c r="D2163" t="s">
        <v>21268</v>
      </c>
      <c r="E2163" t="s">
        <v>13</v>
      </c>
      <c r="F2163" t="s">
        <v>16</v>
      </c>
      <c r="G2163" t="s">
        <v>52</v>
      </c>
      <c r="H2163" t="s">
        <v>13</v>
      </c>
      <c r="I2163" t="s">
        <v>68</v>
      </c>
      <c r="J2163" t="s">
        <v>26037</v>
      </c>
      <c r="K2163" t="s">
        <v>37</v>
      </c>
    </row>
    <row r="2164" spans="1:11" x14ac:dyDescent="0.35">
      <c r="A2164">
        <v>7504</v>
      </c>
      <c r="B2164" t="s">
        <v>19247</v>
      </c>
      <c r="C2164">
        <v>28</v>
      </c>
      <c r="D2164" t="s">
        <v>21278</v>
      </c>
      <c r="E2164" t="s">
        <v>23</v>
      </c>
      <c r="F2164" t="s">
        <v>23</v>
      </c>
      <c r="G2164" t="s">
        <v>33</v>
      </c>
      <c r="H2164" t="s">
        <v>34</v>
      </c>
      <c r="I2164" t="s">
        <v>35</v>
      </c>
      <c r="J2164" t="s">
        <v>26042</v>
      </c>
      <c r="K2164" t="s">
        <v>28</v>
      </c>
    </row>
    <row r="2165" spans="1:11" x14ac:dyDescent="0.35">
      <c r="A2165">
        <v>7509</v>
      </c>
      <c r="B2165" t="s">
        <v>21287</v>
      </c>
      <c r="C2165">
        <v>28</v>
      </c>
      <c r="D2165" t="s">
        <v>21288</v>
      </c>
      <c r="E2165" t="s">
        <v>22</v>
      </c>
      <c r="F2165" t="s">
        <v>25</v>
      </c>
      <c r="G2165" t="s">
        <v>47</v>
      </c>
      <c r="H2165" t="s">
        <v>31</v>
      </c>
      <c r="I2165" t="s">
        <v>91</v>
      </c>
      <c r="J2165" t="s">
        <v>26044</v>
      </c>
      <c r="K2165" t="s">
        <v>37</v>
      </c>
    </row>
    <row r="2166" spans="1:11" x14ac:dyDescent="0.35">
      <c r="A2166">
        <v>7524</v>
      </c>
      <c r="B2166" t="s">
        <v>21316</v>
      </c>
      <c r="C2166">
        <v>28</v>
      </c>
      <c r="D2166" t="s">
        <v>21317</v>
      </c>
      <c r="E2166" t="s">
        <v>169</v>
      </c>
      <c r="F2166" t="s">
        <v>42</v>
      </c>
      <c r="G2166" t="s">
        <v>33</v>
      </c>
      <c r="H2166" t="s">
        <v>34</v>
      </c>
      <c r="I2166" t="s">
        <v>88</v>
      </c>
      <c r="J2166" t="s">
        <v>26053</v>
      </c>
      <c r="K2166" t="s">
        <v>28</v>
      </c>
    </row>
    <row r="2167" spans="1:11" x14ac:dyDescent="0.35">
      <c r="A2167">
        <v>7544</v>
      </c>
      <c r="B2167" t="s">
        <v>939</v>
      </c>
      <c r="C2167">
        <v>28</v>
      </c>
      <c r="D2167" t="s">
        <v>21354</v>
      </c>
      <c r="E2167" t="s">
        <v>16</v>
      </c>
      <c r="F2167" t="s">
        <v>79</v>
      </c>
      <c r="G2167" t="s">
        <v>120</v>
      </c>
      <c r="H2167" t="s">
        <v>57</v>
      </c>
      <c r="I2167" t="s">
        <v>48</v>
      </c>
      <c r="J2167" t="s">
        <v>26060</v>
      </c>
      <c r="K2167" t="s">
        <v>28</v>
      </c>
    </row>
    <row r="2168" spans="1:11" x14ac:dyDescent="0.35">
      <c r="A2168">
        <v>7568</v>
      </c>
      <c r="B2168" t="s">
        <v>21397</v>
      </c>
      <c r="C2168">
        <v>28</v>
      </c>
      <c r="D2168" t="s">
        <v>21398</v>
      </c>
      <c r="E2168" t="s">
        <v>14</v>
      </c>
      <c r="F2168" t="s">
        <v>16</v>
      </c>
      <c r="G2168" t="s">
        <v>24</v>
      </c>
      <c r="H2168" t="s">
        <v>25</v>
      </c>
      <c r="I2168" t="s">
        <v>58</v>
      </c>
      <c r="J2168">
        <v>9149170357</v>
      </c>
      <c r="K2168" t="s">
        <v>37</v>
      </c>
    </row>
    <row r="2169" spans="1:11" x14ac:dyDescent="0.35">
      <c r="A2169">
        <v>7569</v>
      </c>
      <c r="B2169" t="s">
        <v>21399</v>
      </c>
      <c r="C2169">
        <v>28</v>
      </c>
      <c r="D2169" t="s">
        <v>21400</v>
      </c>
      <c r="E2169" t="s">
        <v>57</v>
      </c>
      <c r="F2169" t="s">
        <v>32</v>
      </c>
      <c r="G2169" t="s">
        <v>15</v>
      </c>
      <c r="H2169" t="s">
        <v>16</v>
      </c>
      <c r="I2169" t="s">
        <v>58</v>
      </c>
      <c r="J2169" t="s">
        <v>26071</v>
      </c>
      <c r="K2169" t="s">
        <v>19</v>
      </c>
    </row>
    <row r="2170" spans="1:11" x14ac:dyDescent="0.35">
      <c r="A2170">
        <v>7579</v>
      </c>
      <c r="B2170" t="s">
        <v>21418</v>
      </c>
      <c r="C2170">
        <v>28</v>
      </c>
      <c r="D2170" t="s">
        <v>21419</v>
      </c>
      <c r="E2170" t="s">
        <v>149</v>
      </c>
      <c r="F2170" t="s">
        <v>40</v>
      </c>
      <c r="G2170" t="s">
        <v>120</v>
      </c>
      <c r="H2170" t="s">
        <v>57</v>
      </c>
      <c r="I2170" t="s">
        <v>153</v>
      </c>
      <c r="J2170" t="s">
        <v>26077</v>
      </c>
      <c r="K2170" t="s">
        <v>19</v>
      </c>
    </row>
    <row r="2171" spans="1:11" x14ac:dyDescent="0.35">
      <c r="A2171">
        <v>7592</v>
      </c>
      <c r="B2171" t="s">
        <v>21443</v>
      </c>
      <c r="C2171">
        <v>28</v>
      </c>
      <c r="D2171" t="s">
        <v>21444</v>
      </c>
      <c r="E2171" t="s">
        <v>31</v>
      </c>
      <c r="F2171" t="s">
        <v>57</v>
      </c>
      <c r="G2171" t="s">
        <v>120</v>
      </c>
      <c r="H2171" t="s">
        <v>57</v>
      </c>
      <c r="I2171" t="s">
        <v>88</v>
      </c>
      <c r="J2171" t="s">
        <v>26085</v>
      </c>
      <c r="K2171" t="s">
        <v>44</v>
      </c>
    </row>
    <row r="2172" spans="1:11" x14ac:dyDescent="0.35">
      <c r="A2172">
        <v>7596</v>
      </c>
      <c r="B2172" t="s">
        <v>11875</v>
      </c>
      <c r="C2172">
        <v>28</v>
      </c>
      <c r="D2172" t="s">
        <v>21451</v>
      </c>
      <c r="E2172" t="s">
        <v>14</v>
      </c>
      <c r="F2172" t="s">
        <v>23</v>
      </c>
      <c r="G2172" t="s">
        <v>41</v>
      </c>
      <c r="H2172" t="s">
        <v>42</v>
      </c>
      <c r="I2172" t="s">
        <v>17</v>
      </c>
      <c r="J2172" t="s">
        <v>26088</v>
      </c>
      <c r="K2172" t="s">
        <v>28</v>
      </c>
    </row>
    <row r="2173" spans="1:11" x14ac:dyDescent="0.35">
      <c r="A2173">
        <v>7597</v>
      </c>
      <c r="B2173" t="s">
        <v>21452</v>
      </c>
      <c r="C2173">
        <v>28</v>
      </c>
      <c r="D2173" t="s">
        <v>21453</v>
      </c>
      <c r="E2173" t="s">
        <v>177</v>
      </c>
      <c r="F2173" t="s">
        <v>13</v>
      </c>
      <c r="G2173" t="s">
        <v>47</v>
      </c>
      <c r="H2173" t="s">
        <v>31</v>
      </c>
      <c r="I2173" t="s">
        <v>153</v>
      </c>
      <c r="J2173" t="s">
        <v>26089</v>
      </c>
      <c r="K2173" t="s">
        <v>28</v>
      </c>
    </row>
    <row r="2174" spans="1:11" x14ac:dyDescent="0.35">
      <c r="A2174">
        <v>7609</v>
      </c>
      <c r="B2174" t="s">
        <v>21475</v>
      </c>
      <c r="C2174">
        <v>28</v>
      </c>
      <c r="D2174" t="s">
        <v>21476</v>
      </c>
      <c r="E2174" t="s">
        <v>79</v>
      </c>
      <c r="F2174" t="s">
        <v>79</v>
      </c>
      <c r="G2174" t="s">
        <v>15</v>
      </c>
      <c r="H2174" t="s">
        <v>16</v>
      </c>
      <c r="I2174" t="s">
        <v>102</v>
      </c>
      <c r="J2174" t="s">
        <v>26091</v>
      </c>
      <c r="K2174" t="s">
        <v>28</v>
      </c>
    </row>
    <row r="2175" spans="1:11" x14ac:dyDescent="0.35">
      <c r="A2175">
        <v>7628</v>
      </c>
      <c r="B2175" t="s">
        <v>21511</v>
      </c>
      <c r="C2175">
        <v>28</v>
      </c>
      <c r="D2175" t="s">
        <v>21512</v>
      </c>
      <c r="E2175" t="s">
        <v>23</v>
      </c>
      <c r="F2175" t="s">
        <v>23</v>
      </c>
      <c r="G2175" t="s">
        <v>33</v>
      </c>
      <c r="H2175" t="s">
        <v>34</v>
      </c>
      <c r="I2175" t="s">
        <v>58</v>
      </c>
      <c r="J2175" t="s">
        <v>26100</v>
      </c>
      <c r="K2175" t="s">
        <v>19</v>
      </c>
    </row>
    <row r="2176" spans="1:11" x14ac:dyDescent="0.35">
      <c r="A2176">
        <v>7641</v>
      </c>
      <c r="B2176" t="s">
        <v>21536</v>
      </c>
      <c r="C2176">
        <v>28</v>
      </c>
      <c r="D2176" t="s">
        <v>21537</v>
      </c>
      <c r="E2176" t="s">
        <v>169</v>
      </c>
      <c r="F2176" t="s">
        <v>101</v>
      </c>
      <c r="G2176" t="s">
        <v>87</v>
      </c>
      <c r="H2176" t="s">
        <v>79</v>
      </c>
      <c r="I2176" t="s">
        <v>17</v>
      </c>
      <c r="J2176" t="s">
        <v>26105</v>
      </c>
      <c r="K2176" t="s">
        <v>28</v>
      </c>
    </row>
    <row r="2177" spans="1:11" x14ac:dyDescent="0.35">
      <c r="A2177">
        <v>7657</v>
      </c>
      <c r="B2177" t="s">
        <v>21565</v>
      </c>
      <c r="C2177">
        <v>28</v>
      </c>
      <c r="D2177" t="s">
        <v>21566</v>
      </c>
      <c r="E2177" t="s">
        <v>57</v>
      </c>
      <c r="F2177" t="s">
        <v>13</v>
      </c>
      <c r="G2177" t="s">
        <v>15</v>
      </c>
      <c r="H2177" t="s">
        <v>16</v>
      </c>
      <c r="I2177" t="s">
        <v>35</v>
      </c>
      <c r="J2177" t="s">
        <v>26110</v>
      </c>
      <c r="K2177" t="s">
        <v>28</v>
      </c>
    </row>
    <row r="2178" spans="1:11" x14ac:dyDescent="0.35">
      <c r="A2178">
        <v>7669</v>
      </c>
      <c r="B2178" t="s">
        <v>14327</v>
      </c>
      <c r="C2178">
        <v>28</v>
      </c>
      <c r="D2178" t="s">
        <v>21587</v>
      </c>
      <c r="E2178" t="s">
        <v>201</v>
      </c>
      <c r="F2178" t="s">
        <v>67</v>
      </c>
      <c r="G2178" t="s">
        <v>52</v>
      </c>
      <c r="H2178" t="s">
        <v>13</v>
      </c>
      <c r="I2178" t="s">
        <v>170</v>
      </c>
      <c r="J2178" t="s">
        <v>26115</v>
      </c>
      <c r="K2178" t="s">
        <v>44</v>
      </c>
    </row>
    <row r="2179" spans="1:11" x14ac:dyDescent="0.35">
      <c r="A2179">
        <v>7672</v>
      </c>
      <c r="B2179" t="s">
        <v>2242</v>
      </c>
      <c r="C2179">
        <v>28</v>
      </c>
      <c r="D2179" t="s">
        <v>21592</v>
      </c>
      <c r="E2179" t="s">
        <v>149</v>
      </c>
      <c r="F2179" t="s">
        <v>31</v>
      </c>
      <c r="G2179" t="s">
        <v>80</v>
      </c>
      <c r="H2179" t="s">
        <v>32</v>
      </c>
      <c r="I2179" t="s">
        <v>17</v>
      </c>
      <c r="J2179" t="s">
        <v>26117</v>
      </c>
      <c r="K2179" t="s">
        <v>37</v>
      </c>
    </row>
    <row r="2180" spans="1:11" x14ac:dyDescent="0.35">
      <c r="A2180">
        <v>7677</v>
      </c>
      <c r="B2180" t="s">
        <v>4958</v>
      </c>
      <c r="C2180">
        <v>28</v>
      </c>
      <c r="D2180" t="s">
        <v>21601</v>
      </c>
      <c r="E2180" t="s">
        <v>67</v>
      </c>
      <c r="F2180" t="s">
        <v>23</v>
      </c>
      <c r="G2180" t="s">
        <v>120</v>
      </c>
      <c r="H2180" t="s">
        <v>57</v>
      </c>
      <c r="I2180" t="s">
        <v>88</v>
      </c>
      <c r="J2180" t="s">
        <v>26121</v>
      </c>
      <c r="K2180" t="s">
        <v>37</v>
      </c>
    </row>
    <row r="2181" spans="1:11" x14ac:dyDescent="0.35">
      <c r="A2181">
        <v>7706</v>
      </c>
      <c r="B2181" t="s">
        <v>21651</v>
      </c>
      <c r="C2181">
        <v>28</v>
      </c>
      <c r="D2181" t="s">
        <v>21652</v>
      </c>
      <c r="E2181" t="s">
        <v>79</v>
      </c>
      <c r="F2181" t="s">
        <v>42</v>
      </c>
      <c r="G2181" t="s">
        <v>41</v>
      </c>
      <c r="H2181" t="s">
        <v>42</v>
      </c>
      <c r="I2181" t="s">
        <v>35</v>
      </c>
      <c r="J2181" t="s">
        <v>26131</v>
      </c>
      <c r="K2181" t="s">
        <v>76</v>
      </c>
    </row>
    <row r="2182" spans="1:11" x14ac:dyDescent="0.35">
      <c r="A2182">
        <v>7715</v>
      </c>
      <c r="B2182" t="s">
        <v>21668</v>
      </c>
      <c r="C2182">
        <v>28</v>
      </c>
      <c r="D2182" t="s">
        <v>21669</v>
      </c>
      <c r="E2182" t="s">
        <v>34</v>
      </c>
      <c r="F2182" t="s">
        <v>40</v>
      </c>
      <c r="G2182" t="s">
        <v>41</v>
      </c>
      <c r="H2182" t="s">
        <v>42</v>
      </c>
      <c r="I2182" t="s">
        <v>170</v>
      </c>
      <c r="J2182" t="s">
        <v>26135</v>
      </c>
      <c r="K2182" t="s">
        <v>28</v>
      </c>
    </row>
    <row r="2183" spans="1:11" x14ac:dyDescent="0.35">
      <c r="A2183">
        <v>7731</v>
      </c>
      <c r="B2183" t="s">
        <v>21697</v>
      </c>
      <c r="C2183">
        <v>28</v>
      </c>
      <c r="D2183" t="s">
        <v>21698</v>
      </c>
      <c r="E2183" t="s">
        <v>149</v>
      </c>
      <c r="F2183" t="s">
        <v>57</v>
      </c>
      <c r="G2183" t="s">
        <v>47</v>
      </c>
      <c r="H2183" t="s">
        <v>31</v>
      </c>
      <c r="I2183" t="s">
        <v>170</v>
      </c>
      <c r="J2183">
        <f>1-749-130-5639</f>
        <v>-6517</v>
      </c>
      <c r="K2183" t="s">
        <v>19</v>
      </c>
    </row>
    <row r="2184" spans="1:11" x14ac:dyDescent="0.35">
      <c r="A2184">
        <v>7739</v>
      </c>
      <c r="B2184" t="s">
        <v>21713</v>
      </c>
      <c r="C2184">
        <v>28</v>
      </c>
      <c r="D2184" t="s">
        <v>21714</v>
      </c>
      <c r="E2184" t="s">
        <v>31</v>
      </c>
      <c r="F2184" t="s">
        <v>101</v>
      </c>
      <c r="G2184" t="s">
        <v>33</v>
      </c>
      <c r="H2184" t="s">
        <v>34</v>
      </c>
      <c r="I2184" t="s">
        <v>91</v>
      </c>
      <c r="J2184" t="s">
        <v>26146</v>
      </c>
      <c r="K2184" t="s">
        <v>28</v>
      </c>
    </row>
    <row r="2185" spans="1:11" x14ac:dyDescent="0.35">
      <c r="A2185">
        <v>7759</v>
      </c>
      <c r="B2185" t="s">
        <v>21751</v>
      </c>
      <c r="C2185">
        <v>28</v>
      </c>
      <c r="D2185" t="s">
        <v>21752</v>
      </c>
      <c r="E2185" t="s">
        <v>31</v>
      </c>
      <c r="F2185" t="s">
        <v>169</v>
      </c>
      <c r="G2185" t="s">
        <v>80</v>
      </c>
      <c r="H2185" t="s">
        <v>32</v>
      </c>
      <c r="I2185" t="s">
        <v>102</v>
      </c>
      <c r="J2185" t="s">
        <v>26153</v>
      </c>
      <c r="K2185" t="s">
        <v>19</v>
      </c>
    </row>
    <row r="2186" spans="1:11" x14ac:dyDescent="0.35">
      <c r="A2186">
        <v>7762</v>
      </c>
      <c r="B2186" t="s">
        <v>21757</v>
      </c>
      <c r="C2186">
        <v>28</v>
      </c>
      <c r="D2186" t="s">
        <v>21758</v>
      </c>
      <c r="E2186" t="s">
        <v>57</v>
      </c>
      <c r="F2186" t="s">
        <v>22</v>
      </c>
      <c r="G2186" t="s">
        <v>87</v>
      </c>
      <c r="H2186" t="s">
        <v>79</v>
      </c>
      <c r="I2186" t="s">
        <v>102</v>
      </c>
      <c r="J2186" t="s">
        <v>26155</v>
      </c>
      <c r="K2186" t="s">
        <v>28</v>
      </c>
    </row>
    <row r="2187" spans="1:11" x14ac:dyDescent="0.35">
      <c r="A2187">
        <v>7776</v>
      </c>
      <c r="B2187" t="s">
        <v>21784</v>
      </c>
      <c r="C2187">
        <v>28</v>
      </c>
      <c r="D2187" t="s">
        <v>21785</v>
      </c>
      <c r="E2187" t="s">
        <v>32</v>
      </c>
      <c r="F2187" t="s">
        <v>23</v>
      </c>
      <c r="G2187" t="s">
        <v>52</v>
      </c>
      <c r="H2187" t="s">
        <v>13</v>
      </c>
      <c r="I2187" t="s">
        <v>116</v>
      </c>
      <c r="J2187" t="s">
        <v>26158</v>
      </c>
      <c r="K2187" t="s">
        <v>37</v>
      </c>
    </row>
    <row r="2188" spans="1:11" x14ac:dyDescent="0.35">
      <c r="A2188">
        <v>7796</v>
      </c>
      <c r="B2188" t="s">
        <v>21823</v>
      </c>
      <c r="C2188">
        <v>28</v>
      </c>
      <c r="D2188" t="s">
        <v>21824</v>
      </c>
      <c r="E2188" t="s">
        <v>40</v>
      </c>
      <c r="F2188" t="s">
        <v>16</v>
      </c>
      <c r="G2188" t="s">
        <v>52</v>
      </c>
      <c r="H2188" t="s">
        <v>13</v>
      </c>
      <c r="I2188" t="s">
        <v>170</v>
      </c>
      <c r="J2188" t="s">
        <v>26169</v>
      </c>
      <c r="K2188" t="s">
        <v>44</v>
      </c>
    </row>
    <row r="2189" spans="1:11" x14ac:dyDescent="0.35">
      <c r="A2189">
        <v>7801</v>
      </c>
      <c r="B2189" t="s">
        <v>21832</v>
      </c>
      <c r="C2189">
        <v>28</v>
      </c>
      <c r="D2189" t="s">
        <v>21833</v>
      </c>
      <c r="E2189" t="s">
        <v>169</v>
      </c>
      <c r="F2189" t="s">
        <v>169</v>
      </c>
      <c r="G2189" t="s">
        <v>87</v>
      </c>
      <c r="H2189" t="s">
        <v>79</v>
      </c>
      <c r="I2189" t="s">
        <v>153</v>
      </c>
      <c r="J2189" t="s">
        <v>26172</v>
      </c>
      <c r="K2189" t="s">
        <v>19</v>
      </c>
    </row>
    <row r="2190" spans="1:11" x14ac:dyDescent="0.35">
      <c r="A2190">
        <v>7803</v>
      </c>
      <c r="B2190" t="s">
        <v>21836</v>
      </c>
      <c r="C2190">
        <v>28</v>
      </c>
      <c r="D2190" t="s">
        <v>21837</v>
      </c>
      <c r="E2190" t="s">
        <v>57</v>
      </c>
      <c r="F2190" t="s">
        <v>13</v>
      </c>
      <c r="G2190" t="s">
        <v>120</v>
      </c>
      <c r="H2190" t="s">
        <v>57</v>
      </c>
      <c r="I2190" t="s">
        <v>17</v>
      </c>
      <c r="J2190" t="s">
        <v>26173</v>
      </c>
      <c r="K2190" t="s">
        <v>37</v>
      </c>
    </row>
    <row r="2191" spans="1:11" x14ac:dyDescent="0.35">
      <c r="A2191">
        <v>7840</v>
      </c>
      <c r="B2191" t="s">
        <v>21906</v>
      </c>
      <c r="C2191">
        <v>28</v>
      </c>
      <c r="D2191" t="s">
        <v>21907</v>
      </c>
      <c r="E2191" t="s">
        <v>67</v>
      </c>
      <c r="F2191" t="s">
        <v>79</v>
      </c>
      <c r="G2191" t="s">
        <v>15</v>
      </c>
      <c r="H2191" t="s">
        <v>16</v>
      </c>
      <c r="I2191" t="s">
        <v>53</v>
      </c>
      <c r="J2191" t="s">
        <v>26190</v>
      </c>
      <c r="K2191" t="s">
        <v>76</v>
      </c>
    </row>
    <row r="2192" spans="1:11" x14ac:dyDescent="0.35">
      <c r="A2192">
        <v>7843</v>
      </c>
      <c r="B2192" t="s">
        <v>21912</v>
      </c>
      <c r="C2192">
        <v>28</v>
      </c>
      <c r="D2192" t="s">
        <v>21913</v>
      </c>
      <c r="E2192" t="s">
        <v>67</v>
      </c>
      <c r="F2192" t="s">
        <v>32</v>
      </c>
      <c r="G2192" t="s">
        <v>41</v>
      </c>
      <c r="H2192" t="s">
        <v>42</v>
      </c>
      <c r="I2192" t="s">
        <v>88</v>
      </c>
      <c r="J2192" t="s">
        <v>26192</v>
      </c>
      <c r="K2192" t="s">
        <v>44</v>
      </c>
    </row>
    <row r="2193" spans="1:11" x14ac:dyDescent="0.35">
      <c r="A2193">
        <v>7846</v>
      </c>
      <c r="B2193" t="s">
        <v>21917</v>
      </c>
      <c r="C2193">
        <v>28</v>
      </c>
      <c r="D2193" t="s">
        <v>21918</v>
      </c>
      <c r="E2193" t="s">
        <v>13</v>
      </c>
      <c r="F2193" t="s">
        <v>32</v>
      </c>
      <c r="G2193" t="s">
        <v>24</v>
      </c>
      <c r="H2193" t="s">
        <v>25</v>
      </c>
      <c r="I2193" t="s">
        <v>116</v>
      </c>
      <c r="J2193" t="s">
        <v>26195</v>
      </c>
      <c r="K2193" t="s">
        <v>76</v>
      </c>
    </row>
    <row r="2194" spans="1:11" x14ac:dyDescent="0.35">
      <c r="A2194">
        <v>10</v>
      </c>
      <c r="B2194" t="s">
        <v>70</v>
      </c>
      <c r="C2194">
        <v>28</v>
      </c>
      <c r="D2194" t="s">
        <v>71</v>
      </c>
      <c r="E2194" t="s">
        <v>42</v>
      </c>
      <c r="F2194" t="s">
        <v>42</v>
      </c>
      <c r="G2194" t="s">
        <v>62</v>
      </c>
      <c r="H2194" t="s">
        <v>23</v>
      </c>
      <c r="I2194" t="s">
        <v>35</v>
      </c>
      <c r="J2194" t="s">
        <v>72</v>
      </c>
      <c r="K2194" t="s">
        <v>37</v>
      </c>
    </row>
    <row r="2195" spans="1:11" x14ac:dyDescent="0.35">
      <c r="A2195">
        <v>12</v>
      </c>
      <c r="B2195" t="s">
        <v>77</v>
      </c>
      <c r="C2195">
        <v>28</v>
      </c>
      <c r="D2195" t="s">
        <v>78</v>
      </c>
      <c r="E2195" t="s">
        <v>16</v>
      </c>
      <c r="F2195" t="s">
        <v>79</v>
      </c>
      <c r="G2195" t="s">
        <v>80</v>
      </c>
      <c r="H2195" t="s">
        <v>32</v>
      </c>
      <c r="I2195" t="s">
        <v>26</v>
      </c>
      <c r="J2195" t="s">
        <v>81</v>
      </c>
      <c r="K2195" t="s">
        <v>37</v>
      </c>
    </row>
    <row r="2196" spans="1:11" x14ac:dyDescent="0.35">
      <c r="A2196">
        <v>32</v>
      </c>
      <c r="B2196" t="s">
        <v>144</v>
      </c>
      <c r="C2196">
        <v>28</v>
      </c>
      <c r="D2196" t="s">
        <v>145</v>
      </c>
      <c r="E2196" t="s">
        <v>22</v>
      </c>
      <c r="F2196" t="s">
        <v>133</v>
      </c>
      <c r="G2196" t="s">
        <v>33</v>
      </c>
      <c r="H2196" t="s">
        <v>34</v>
      </c>
      <c r="I2196" t="s">
        <v>146</v>
      </c>
      <c r="J2196">
        <f>1-536-710-9795</f>
        <v>-11040</v>
      </c>
      <c r="K2196" t="s">
        <v>37</v>
      </c>
    </row>
    <row r="2197" spans="1:11" x14ac:dyDescent="0.35">
      <c r="A2197">
        <v>48</v>
      </c>
      <c r="B2197" t="s">
        <v>197</v>
      </c>
      <c r="C2197">
        <v>28</v>
      </c>
      <c r="D2197" t="s">
        <v>198</v>
      </c>
      <c r="E2197" t="s">
        <v>22</v>
      </c>
      <c r="F2197" t="s">
        <v>23</v>
      </c>
      <c r="G2197" t="s">
        <v>120</v>
      </c>
      <c r="H2197" t="s">
        <v>57</v>
      </c>
      <c r="I2197" t="s">
        <v>53</v>
      </c>
      <c r="J2197">
        <v>8116050190</v>
      </c>
      <c r="K2197" t="s">
        <v>37</v>
      </c>
    </row>
    <row r="2198" spans="1:11" x14ac:dyDescent="0.35">
      <c r="A2198">
        <v>67</v>
      </c>
      <c r="B2198" t="s">
        <v>252</v>
      </c>
      <c r="C2198">
        <v>28</v>
      </c>
      <c r="D2198" t="s">
        <v>253</v>
      </c>
      <c r="E2198" t="s">
        <v>149</v>
      </c>
      <c r="F2198" t="s">
        <v>34</v>
      </c>
      <c r="G2198" t="s">
        <v>52</v>
      </c>
      <c r="H2198" t="s">
        <v>13</v>
      </c>
      <c r="I2198" t="s">
        <v>91</v>
      </c>
      <c r="J2198" t="s">
        <v>254</v>
      </c>
      <c r="K2198" t="s">
        <v>28</v>
      </c>
    </row>
    <row r="2199" spans="1:11" x14ac:dyDescent="0.35">
      <c r="A2199">
        <v>68</v>
      </c>
      <c r="B2199" t="s">
        <v>255</v>
      </c>
      <c r="C2199">
        <v>28</v>
      </c>
      <c r="D2199" t="s">
        <v>256</v>
      </c>
      <c r="E2199" t="s">
        <v>67</v>
      </c>
      <c r="F2199" t="s">
        <v>57</v>
      </c>
      <c r="G2199" t="s">
        <v>62</v>
      </c>
      <c r="H2199" t="s">
        <v>23</v>
      </c>
      <c r="I2199" t="s">
        <v>58</v>
      </c>
      <c r="J2199" t="s">
        <v>257</v>
      </c>
      <c r="K2199" t="s">
        <v>44</v>
      </c>
    </row>
    <row r="2200" spans="1:11" x14ac:dyDescent="0.35">
      <c r="A2200">
        <v>71</v>
      </c>
      <c r="B2200" t="s">
        <v>264</v>
      </c>
      <c r="C2200">
        <v>28</v>
      </c>
      <c r="D2200" t="s">
        <v>265</v>
      </c>
      <c r="E2200" t="s">
        <v>42</v>
      </c>
      <c r="F2200" t="s">
        <v>67</v>
      </c>
      <c r="G2200" t="s">
        <v>87</v>
      </c>
      <c r="H2200" t="s">
        <v>79</v>
      </c>
      <c r="I2200" t="s">
        <v>88</v>
      </c>
      <c r="J2200">
        <v>4943885643</v>
      </c>
      <c r="K2200" t="s">
        <v>44</v>
      </c>
    </row>
    <row r="2201" spans="1:11" x14ac:dyDescent="0.35">
      <c r="A2201">
        <v>115</v>
      </c>
      <c r="B2201" t="s">
        <v>389</v>
      </c>
      <c r="C2201">
        <v>28</v>
      </c>
      <c r="D2201" t="s">
        <v>390</v>
      </c>
      <c r="E2201" t="s">
        <v>14</v>
      </c>
      <c r="F2201" t="s">
        <v>57</v>
      </c>
      <c r="G2201" t="s">
        <v>41</v>
      </c>
      <c r="H2201" t="s">
        <v>42</v>
      </c>
      <c r="I2201" t="s">
        <v>153</v>
      </c>
      <c r="J2201">
        <v>9555729814</v>
      </c>
      <c r="K2201" t="s">
        <v>76</v>
      </c>
    </row>
    <row r="2202" spans="1:11" x14ac:dyDescent="0.35">
      <c r="A2202">
        <v>121</v>
      </c>
      <c r="B2202" t="s">
        <v>406</v>
      </c>
      <c r="C2202">
        <v>28</v>
      </c>
      <c r="D2202" t="s">
        <v>407</v>
      </c>
      <c r="E2202" t="s">
        <v>201</v>
      </c>
      <c r="F2202" t="s">
        <v>16</v>
      </c>
      <c r="G2202" t="s">
        <v>47</v>
      </c>
      <c r="H2202" t="s">
        <v>31</v>
      </c>
      <c r="I2202" t="s">
        <v>58</v>
      </c>
      <c r="J2202" t="s">
        <v>408</v>
      </c>
      <c r="K2202" t="s">
        <v>44</v>
      </c>
    </row>
    <row r="2203" spans="1:11" x14ac:dyDescent="0.35">
      <c r="A2203">
        <v>144</v>
      </c>
      <c r="B2203" t="s">
        <v>473</v>
      </c>
      <c r="C2203">
        <v>28</v>
      </c>
      <c r="D2203" t="s">
        <v>474</v>
      </c>
      <c r="E2203" t="s">
        <v>79</v>
      </c>
      <c r="F2203" t="s">
        <v>22</v>
      </c>
      <c r="G2203" t="s">
        <v>41</v>
      </c>
      <c r="H2203" t="s">
        <v>42</v>
      </c>
      <c r="I2203" t="s">
        <v>63</v>
      </c>
      <c r="J2203" t="s">
        <v>475</v>
      </c>
      <c r="K2203" t="s">
        <v>37</v>
      </c>
    </row>
    <row r="2204" spans="1:11" x14ac:dyDescent="0.35">
      <c r="A2204">
        <v>147</v>
      </c>
      <c r="B2204" t="s">
        <v>481</v>
      </c>
      <c r="C2204">
        <v>28</v>
      </c>
      <c r="D2204" t="s">
        <v>482</v>
      </c>
      <c r="E2204" t="s">
        <v>57</v>
      </c>
      <c r="F2204" t="s">
        <v>101</v>
      </c>
      <c r="G2204" t="s">
        <v>52</v>
      </c>
      <c r="H2204" t="s">
        <v>13</v>
      </c>
      <c r="I2204" t="s">
        <v>58</v>
      </c>
      <c r="J2204" t="s">
        <v>483</v>
      </c>
      <c r="K2204" t="s">
        <v>19</v>
      </c>
    </row>
    <row r="2205" spans="1:11" x14ac:dyDescent="0.35">
      <c r="A2205">
        <v>156</v>
      </c>
      <c r="B2205" t="s">
        <v>505</v>
      </c>
      <c r="C2205">
        <v>28</v>
      </c>
      <c r="D2205" t="s">
        <v>506</v>
      </c>
      <c r="E2205" t="s">
        <v>201</v>
      </c>
      <c r="F2205" t="s">
        <v>13</v>
      </c>
      <c r="G2205" t="s">
        <v>41</v>
      </c>
      <c r="H2205" t="s">
        <v>42</v>
      </c>
      <c r="I2205" t="s">
        <v>116</v>
      </c>
      <c r="J2205">
        <f>1-681-326-8521</f>
        <v>-9527</v>
      </c>
      <c r="K2205" t="s">
        <v>44</v>
      </c>
    </row>
    <row r="2206" spans="1:11" x14ac:dyDescent="0.35">
      <c r="A2206">
        <v>170</v>
      </c>
      <c r="B2206" t="s">
        <v>542</v>
      </c>
      <c r="C2206">
        <v>28</v>
      </c>
      <c r="D2206" t="s">
        <v>543</v>
      </c>
      <c r="E2206" t="s">
        <v>177</v>
      </c>
      <c r="F2206" t="s">
        <v>22</v>
      </c>
      <c r="G2206" t="s">
        <v>120</v>
      </c>
      <c r="H2206" t="s">
        <v>57</v>
      </c>
      <c r="I2206" t="s">
        <v>17</v>
      </c>
      <c r="J2206" t="s">
        <v>544</v>
      </c>
      <c r="K2206" t="s">
        <v>76</v>
      </c>
    </row>
    <row r="2207" spans="1:11" x14ac:dyDescent="0.35">
      <c r="A2207">
        <v>183</v>
      </c>
      <c r="B2207" t="s">
        <v>581</v>
      </c>
      <c r="C2207">
        <v>28</v>
      </c>
      <c r="D2207" t="s">
        <v>582</v>
      </c>
      <c r="E2207" t="s">
        <v>16</v>
      </c>
      <c r="F2207" t="s">
        <v>34</v>
      </c>
      <c r="G2207" t="s">
        <v>120</v>
      </c>
      <c r="H2207" t="s">
        <v>57</v>
      </c>
      <c r="I2207" t="s">
        <v>68</v>
      </c>
      <c r="J2207" t="s">
        <v>583</v>
      </c>
      <c r="K2207" t="s">
        <v>37</v>
      </c>
    </row>
    <row r="2208" spans="1:11" x14ac:dyDescent="0.35">
      <c r="A2208">
        <v>193</v>
      </c>
      <c r="B2208" t="s">
        <v>610</v>
      </c>
      <c r="C2208">
        <v>28</v>
      </c>
      <c r="D2208" t="s">
        <v>611</v>
      </c>
      <c r="E2208" t="s">
        <v>14</v>
      </c>
      <c r="F2208" t="s">
        <v>25</v>
      </c>
      <c r="G2208" t="s">
        <v>15</v>
      </c>
      <c r="H2208" t="s">
        <v>16</v>
      </c>
      <c r="I2208" t="s">
        <v>146</v>
      </c>
      <c r="J2208">
        <v>1534818411</v>
      </c>
      <c r="K2208" t="s">
        <v>76</v>
      </c>
    </row>
    <row r="2209" spans="1:11" x14ac:dyDescent="0.35">
      <c r="A2209">
        <v>238</v>
      </c>
      <c r="B2209" t="s">
        <v>743</v>
      </c>
      <c r="C2209">
        <v>28</v>
      </c>
      <c r="D2209" t="s">
        <v>744</v>
      </c>
      <c r="E2209" t="s">
        <v>13</v>
      </c>
      <c r="F2209" t="s">
        <v>13</v>
      </c>
      <c r="G2209" t="s">
        <v>41</v>
      </c>
      <c r="H2209" t="s">
        <v>42</v>
      </c>
      <c r="I2209" t="s">
        <v>170</v>
      </c>
      <c r="J2209" t="s">
        <v>745</v>
      </c>
      <c r="K2209" t="s">
        <v>37</v>
      </c>
    </row>
    <row r="2210" spans="1:11" x14ac:dyDescent="0.35">
      <c r="A2210">
        <v>241</v>
      </c>
      <c r="B2210" t="s">
        <v>752</v>
      </c>
      <c r="C2210">
        <v>28</v>
      </c>
      <c r="D2210" t="s">
        <v>753</v>
      </c>
      <c r="E2210" t="s">
        <v>42</v>
      </c>
      <c r="F2210" t="s">
        <v>177</v>
      </c>
      <c r="G2210" t="s">
        <v>47</v>
      </c>
      <c r="H2210" t="s">
        <v>31</v>
      </c>
      <c r="I2210" t="s">
        <v>170</v>
      </c>
      <c r="J2210" t="s">
        <v>754</v>
      </c>
      <c r="K2210" t="s">
        <v>44</v>
      </c>
    </row>
    <row r="2211" spans="1:11" x14ac:dyDescent="0.35">
      <c r="A2211">
        <v>257</v>
      </c>
      <c r="B2211" t="s">
        <v>799</v>
      </c>
      <c r="C2211">
        <v>28</v>
      </c>
      <c r="D2211" t="s">
        <v>800</v>
      </c>
      <c r="E2211" t="s">
        <v>34</v>
      </c>
      <c r="F2211" t="s">
        <v>22</v>
      </c>
      <c r="G2211" t="s">
        <v>80</v>
      </c>
      <c r="H2211" t="s">
        <v>32</v>
      </c>
      <c r="I2211" t="s">
        <v>58</v>
      </c>
      <c r="J2211" t="s">
        <v>801</v>
      </c>
      <c r="K2211" t="s">
        <v>44</v>
      </c>
    </row>
    <row r="2212" spans="1:11" x14ac:dyDescent="0.35">
      <c r="A2212">
        <v>263</v>
      </c>
      <c r="B2212" t="s">
        <v>817</v>
      </c>
      <c r="C2212">
        <v>28</v>
      </c>
      <c r="D2212" t="s">
        <v>818</v>
      </c>
      <c r="E2212" t="s">
        <v>14</v>
      </c>
      <c r="F2212" t="s">
        <v>32</v>
      </c>
      <c r="G2212" t="s">
        <v>87</v>
      </c>
      <c r="H2212" t="s">
        <v>79</v>
      </c>
      <c r="I2212" t="s">
        <v>116</v>
      </c>
      <c r="J2212" t="s">
        <v>819</v>
      </c>
      <c r="K2212" t="s">
        <v>76</v>
      </c>
    </row>
    <row r="2213" spans="1:11" x14ac:dyDescent="0.35">
      <c r="A2213">
        <v>273</v>
      </c>
      <c r="B2213" t="s">
        <v>847</v>
      </c>
      <c r="C2213">
        <v>28</v>
      </c>
      <c r="D2213" t="s">
        <v>848</v>
      </c>
      <c r="E2213" t="s">
        <v>25</v>
      </c>
      <c r="F2213" t="s">
        <v>40</v>
      </c>
      <c r="G2213" t="s">
        <v>80</v>
      </c>
      <c r="H2213" t="s">
        <v>32</v>
      </c>
      <c r="I2213" t="s">
        <v>53</v>
      </c>
      <c r="J2213" t="s">
        <v>849</v>
      </c>
      <c r="K2213" t="s">
        <v>28</v>
      </c>
    </row>
    <row r="2214" spans="1:11" x14ac:dyDescent="0.35">
      <c r="A2214">
        <v>275</v>
      </c>
      <c r="B2214" t="s">
        <v>853</v>
      </c>
      <c r="C2214">
        <v>28</v>
      </c>
      <c r="D2214" t="s">
        <v>854</v>
      </c>
      <c r="E2214" t="s">
        <v>14</v>
      </c>
      <c r="F2214" t="s">
        <v>34</v>
      </c>
      <c r="G2214" t="s">
        <v>24</v>
      </c>
      <c r="H2214" t="s">
        <v>25</v>
      </c>
      <c r="I2214" t="s">
        <v>53</v>
      </c>
      <c r="J2214" t="s">
        <v>855</v>
      </c>
      <c r="K2214" t="s">
        <v>76</v>
      </c>
    </row>
    <row r="2215" spans="1:11" x14ac:dyDescent="0.35">
      <c r="A2215">
        <v>279</v>
      </c>
      <c r="B2215" t="s">
        <v>865</v>
      </c>
      <c r="C2215">
        <v>28</v>
      </c>
      <c r="D2215" t="s">
        <v>866</v>
      </c>
      <c r="E2215" t="s">
        <v>149</v>
      </c>
      <c r="F2215" t="s">
        <v>31</v>
      </c>
      <c r="G2215" t="s">
        <v>120</v>
      </c>
      <c r="H2215" t="s">
        <v>57</v>
      </c>
      <c r="I2215" t="s">
        <v>63</v>
      </c>
      <c r="J2215" t="s">
        <v>867</v>
      </c>
      <c r="K2215" t="s">
        <v>28</v>
      </c>
    </row>
    <row r="2216" spans="1:11" x14ac:dyDescent="0.35">
      <c r="A2216">
        <v>281</v>
      </c>
      <c r="B2216" t="s">
        <v>871</v>
      </c>
      <c r="C2216">
        <v>28</v>
      </c>
      <c r="D2216" t="s">
        <v>872</v>
      </c>
      <c r="E2216" t="s">
        <v>42</v>
      </c>
      <c r="F2216" t="s">
        <v>42</v>
      </c>
      <c r="G2216" t="s">
        <v>33</v>
      </c>
      <c r="H2216" t="s">
        <v>34</v>
      </c>
      <c r="I2216" t="s">
        <v>170</v>
      </c>
      <c r="J2216" t="s">
        <v>873</v>
      </c>
      <c r="K2216" t="s">
        <v>19</v>
      </c>
    </row>
    <row r="2217" spans="1:11" x14ac:dyDescent="0.35">
      <c r="A2217">
        <v>290</v>
      </c>
      <c r="B2217" t="s">
        <v>898</v>
      </c>
      <c r="C2217">
        <v>28</v>
      </c>
      <c r="D2217" t="s">
        <v>899</v>
      </c>
      <c r="E2217" t="s">
        <v>42</v>
      </c>
      <c r="F2217" t="s">
        <v>34</v>
      </c>
      <c r="G2217" t="s">
        <v>62</v>
      </c>
      <c r="H2217" t="s">
        <v>23</v>
      </c>
      <c r="I2217" t="s">
        <v>116</v>
      </c>
      <c r="J2217" t="s">
        <v>900</v>
      </c>
      <c r="K2217" t="s">
        <v>28</v>
      </c>
    </row>
    <row r="2218" spans="1:11" x14ac:dyDescent="0.35">
      <c r="A2218">
        <v>302</v>
      </c>
      <c r="B2218" t="s">
        <v>934</v>
      </c>
      <c r="C2218">
        <v>28</v>
      </c>
      <c r="D2218" t="s">
        <v>935</v>
      </c>
      <c r="E2218" t="s">
        <v>34</v>
      </c>
      <c r="F2218" t="s">
        <v>31</v>
      </c>
      <c r="G2218" t="s">
        <v>15</v>
      </c>
      <c r="H2218" t="s">
        <v>16</v>
      </c>
      <c r="I2218" t="s">
        <v>35</v>
      </c>
      <c r="J2218" t="s">
        <v>936</v>
      </c>
      <c r="K2218" t="s">
        <v>19</v>
      </c>
    </row>
    <row r="2219" spans="1:11" x14ac:dyDescent="0.35">
      <c r="A2219">
        <v>318</v>
      </c>
      <c r="B2219" t="s">
        <v>979</v>
      </c>
      <c r="C2219">
        <v>28</v>
      </c>
      <c r="D2219" t="s">
        <v>980</v>
      </c>
      <c r="E2219" t="s">
        <v>101</v>
      </c>
      <c r="F2219" t="s">
        <v>133</v>
      </c>
      <c r="G2219" t="s">
        <v>52</v>
      </c>
      <c r="H2219" t="s">
        <v>13</v>
      </c>
      <c r="I2219" t="s">
        <v>91</v>
      </c>
      <c r="J2219" t="s">
        <v>981</v>
      </c>
      <c r="K2219" t="s">
        <v>44</v>
      </c>
    </row>
    <row r="2220" spans="1:11" x14ac:dyDescent="0.35">
      <c r="A2220">
        <v>336</v>
      </c>
      <c r="B2220" t="s">
        <v>1031</v>
      </c>
      <c r="C2220">
        <v>28</v>
      </c>
      <c r="D2220" t="s">
        <v>1032</v>
      </c>
      <c r="E2220" t="s">
        <v>42</v>
      </c>
      <c r="F2220" t="s">
        <v>14</v>
      </c>
      <c r="G2220" t="s">
        <v>80</v>
      </c>
      <c r="H2220" t="s">
        <v>32</v>
      </c>
      <c r="I2220" t="s">
        <v>102</v>
      </c>
      <c r="J2220" t="s">
        <v>1033</v>
      </c>
      <c r="K2220" t="s">
        <v>37</v>
      </c>
    </row>
    <row r="2221" spans="1:11" x14ac:dyDescent="0.35">
      <c r="A2221">
        <v>350</v>
      </c>
      <c r="B2221" t="s">
        <v>1071</v>
      </c>
      <c r="C2221">
        <v>28</v>
      </c>
      <c r="D2221" t="s">
        <v>1072</v>
      </c>
      <c r="E2221" t="s">
        <v>101</v>
      </c>
      <c r="F2221" t="s">
        <v>31</v>
      </c>
      <c r="G2221" t="s">
        <v>47</v>
      </c>
      <c r="H2221" t="s">
        <v>31</v>
      </c>
      <c r="I2221" t="s">
        <v>48</v>
      </c>
      <c r="J2221" t="s">
        <v>1073</v>
      </c>
      <c r="K2221" t="s">
        <v>28</v>
      </c>
    </row>
    <row r="2222" spans="1:11" x14ac:dyDescent="0.35">
      <c r="A2222">
        <v>351</v>
      </c>
      <c r="B2222" t="s">
        <v>1074</v>
      </c>
      <c r="C2222">
        <v>28</v>
      </c>
      <c r="D2222" t="s">
        <v>1075</v>
      </c>
      <c r="E2222" t="s">
        <v>67</v>
      </c>
      <c r="F2222" t="s">
        <v>34</v>
      </c>
      <c r="G2222" t="s">
        <v>47</v>
      </c>
      <c r="H2222" t="s">
        <v>31</v>
      </c>
      <c r="I2222" t="s">
        <v>88</v>
      </c>
      <c r="J2222">
        <v>5905261682</v>
      </c>
      <c r="K2222" t="s">
        <v>28</v>
      </c>
    </row>
    <row r="2223" spans="1:11" x14ac:dyDescent="0.35">
      <c r="A2223">
        <v>360</v>
      </c>
      <c r="B2223" t="s">
        <v>1099</v>
      </c>
      <c r="C2223">
        <v>28</v>
      </c>
      <c r="D2223" t="s">
        <v>1100</v>
      </c>
      <c r="E2223" t="s">
        <v>79</v>
      </c>
      <c r="F2223" t="s">
        <v>133</v>
      </c>
      <c r="G2223" t="s">
        <v>15</v>
      </c>
      <c r="H2223" t="s">
        <v>16</v>
      </c>
      <c r="I2223" t="s">
        <v>26</v>
      </c>
      <c r="J2223" t="s">
        <v>1101</v>
      </c>
      <c r="K2223" t="s">
        <v>19</v>
      </c>
    </row>
    <row r="2224" spans="1:11" x14ac:dyDescent="0.35">
      <c r="A2224">
        <v>367</v>
      </c>
      <c r="B2224" t="s">
        <v>1120</v>
      </c>
      <c r="C2224">
        <v>28</v>
      </c>
      <c r="D2224" t="s">
        <v>1121</v>
      </c>
      <c r="E2224" t="s">
        <v>177</v>
      </c>
      <c r="F2224" t="s">
        <v>57</v>
      </c>
      <c r="G2224" t="s">
        <v>52</v>
      </c>
      <c r="H2224" t="s">
        <v>13</v>
      </c>
      <c r="I2224" t="s">
        <v>68</v>
      </c>
      <c r="J2224" t="s">
        <v>1122</v>
      </c>
      <c r="K2224" t="s">
        <v>28</v>
      </c>
    </row>
    <row r="2225" spans="1:11" x14ac:dyDescent="0.35">
      <c r="A2225">
        <v>402</v>
      </c>
      <c r="B2225" t="s">
        <v>1219</v>
      </c>
      <c r="C2225">
        <v>28</v>
      </c>
      <c r="D2225" t="s">
        <v>1220</v>
      </c>
      <c r="E2225" t="s">
        <v>42</v>
      </c>
      <c r="F2225" t="s">
        <v>149</v>
      </c>
      <c r="G2225" t="s">
        <v>52</v>
      </c>
      <c r="H2225" t="s">
        <v>13</v>
      </c>
      <c r="I2225" t="s">
        <v>116</v>
      </c>
      <c r="J2225" t="s">
        <v>1221</v>
      </c>
      <c r="K2225" t="s">
        <v>19</v>
      </c>
    </row>
    <row r="2226" spans="1:11" x14ac:dyDescent="0.35">
      <c r="A2226">
        <v>403</v>
      </c>
      <c r="B2226" t="s">
        <v>1222</v>
      </c>
      <c r="C2226">
        <v>28</v>
      </c>
      <c r="D2226" t="s">
        <v>1223</v>
      </c>
      <c r="E2226" t="s">
        <v>16</v>
      </c>
      <c r="F2226" t="s">
        <v>201</v>
      </c>
      <c r="G2226" t="s">
        <v>15</v>
      </c>
      <c r="H2226" t="s">
        <v>16</v>
      </c>
      <c r="I2226" t="s">
        <v>102</v>
      </c>
      <c r="J2226" t="s">
        <v>1224</v>
      </c>
      <c r="K2226" t="s">
        <v>28</v>
      </c>
    </row>
    <row r="2227" spans="1:11" x14ac:dyDescent="0.35">
      <c r="A2227">
        <v>406</v>
      </c>
      <c r="B2227" t="s">
        <v>1231</v>
      </c>
      <c r="C2227">
        <v>28</v>
      </c>
      <c r="D2227" t="s">
        <v>1232</v>
      </c>
      <c r="E2227" t="s">
        <v>23</v>
      </c>
      <c r="F2227" t="s">
        <v>40</v>
      </c>
      <c r="G2227" t="s">
        <v>62</v>
      </c>
      <c r="H2227" t="s">
        <v>23</v>
      </c>
      <c r="I2227" t="s">
        <v>91</v>
      </c>
      <c r="J2227" t="s">
        <v>1233</v>
      </c>
      <c r="K2227" t="s">
        <v>19</v>
      </c>
    </row>
    <row r="2228" spans="1:11" x14ac:dyDescent="0.35">
      <c r="A2228">
        <v>414</v>
      </c>
      <c r="B2228" t="s">
        <v>1254</v>
      </c>
      <c r="C2228">
        <v>28</v>
      </c>
      <c r="D2228" t="s">
        <v>1255</v>
      </c>
      <c r="E2228" t="s">
        <v>133</v>
      </c>
      <c r="F2228" t="s">
        <v>40</v>
      </c>
      <c r="G2228" t="s">
        <v>80</v>
      </c>
      <c r="H2228" t="s">
        <v>32</v>
      </c>
      <c r="I2228" t="s">
        <v>17</v>
      </c>
      <c r="J2228" t="s">
        <v>1256</v>
      </c>
      <c r="K2228" t="s">
        <v>28</v>
      </c>
    </row>
    <row r="2229" spans="1:11" x14ac:dyDescent="0.35">
      <c r="A2229">
        <v>417</v>
      </c>
      <c r="B2229" t="s">
        <v>1263</v>
      </c>
      <c r="C2229">
        <v>28</v>
      </c>
      <c r="D2229" t="s">
        <v>1264</v>
      </c>
      <c r="E2229" t="s">
        <v>133</v>
      </c>
      <c r="F2229" t="s">
        <v>67</v>
      </c>
      <c r="G2229" t="s">
        <v>62</v>
      </c>
      <c r="H2229" t="s">
        <v>23</v>
      </c>
      <c r="I2229" t="s">
        <v>116</v>
      </c>
      <c r="J2229" t="s">
        <v>1265</v>
      </c>
      <c r="K2229" t="s">
        <v>44</v>
      </c>
    </row>
    <row r="2230" spans="1:11" x14ac:dyDescent="0.35">
      <c r="A2230">
        <v>430</v>
      </c>
      <c r="B2230" t="s">
        <v>1300</v>
      </c>
      <c r="C2230">
        <v>28</v>
      </c>
      <c r="D2230" t="s">
        <v>1301</v>
      </c>
      <c r="E2230" t="s">
        <v>32</v>
      </c>
      <c r="F2230" t="s">
        <v>31</v>
      </c>
      <c r="G2230" t="s">
        <v>80</v>
      </c>
      <c r="H2230" t="s">
        <v>32</v>
      </c>
      <c r="I2230" t="s">
        <v>63</v>
      </c>
      <c r="J2230" t="s">
        <v>1302</v>
      </c>
      <c r="K2230" t="s">
        <v>76</v>
      </c>
    </row>
    <row r="2231" spans="1:11" x14ac:dyDescent="0.35">
      <c r="A2231">
        <v>439</v>
      </c>
      <c r="B2231" t="s">
        <v>1326</v>
      </c>
      <c r="C2231">
        <v>28</v>
      </c>
      <c r="D2231" t="s">
        <v>1327</v>
      </c>
      <c r="E2231" t="s">
        <v>169</v>
      </c>
      <c r="F2231" t="s">
        <v>149</v>
      </c>
      <c r="G2231" t="s">
        <v>24</v>
      </c>
      <c r="H2231" t="s">
        <v>25</v>
      </c>
      <c r="I2231" t="s">
        <v>91</v>
      </c>
      <c r="J2231" t="s">
        <v>1328</v>
      </c>
      <c r="K2231" t="s">
        <v>28</v>
      </c>
    </row>
    <row r="2232" spans="1:11" x14ac:dyDescent="0.35">
      <c r="A2232">
        <v>453</v>
      </c>
      <c r="B2232" t="s">
        <v>1367</v>
      </c>
      <c r="C2232">
        <v>28</v>
      </c>
      <c r="D2232" t="s">
        <v>1368</v>
      </c>
      <c r="E2232" t="s">
        <v>32</v>
      </c>
      <c r="F2232" t="s">
        <v>79</v>
      </c>
      <c r="G2232" t="s">
        <v>15</v>
      </c>
      <c r="H2232" t="s">
        <v>16</v>
      </c>
      <c r="I2232" t="s">
        <v>170</v>
      </c>
      <c r="J2232" t="s">
        <v>1369</v>
      </c>
      <c r="K2232" t="s">
        <v>37</v>
      </c>
    </row>
    <row r="2233" spans="1:11" x14ac:dyDescent="0.35">
      <c r="A2233">
        <v>479</v>
      </c>
      <c r="B2233" t="s">
        <v>1442</v>
      </c>
      <c r="C2233">
        <v>28</v>
      </c>
      <c r="D2233" t="s">
        <v>1443</v>
      </c>
      <c r="E2233" t="s">
        <v>177</v>
      </c>
      <c r="F2233" t="s">
        <v>149</v>
      </c>
      <c r="G2233" t="s">
        <v>80</v>
      </c>
      <c r="H2233" t="s">
        <v>32</v>
      </c>
      <c r="I2233" t="s">
        <v>91</v>
      </c>
      <c r="J2233">
        <f>1-769-713-564</f>
        <v>-2045</v>
      </c>
      <c r="K2233" t="s">
        <v>37</v>
      </c>
    </row>
    <row r="2234" spans="1:11" x14ac:dyDescent="0.35">
      <c r="A2234">
        <v>493</v>
      </c>
      <c r="B2234" t="s">
        <v>1483</v>
      </c>
      <c r="C2234">
        <v>28</v>
      </c>
      <c r="D2234" t="s">
        <v>1484</v>
      </c>
      <c r="E2234" t="s">
        <v>16</v>
      </c>
      <c r="F2234" t="s">
        <v>149</v>
      </c>
      <c r="G2234" t="s">
        <v>120</v>
      </c>
      <c r="H2234" t="s">
        <v>57</v>
      </c>
      <c r="I2234" t="s">
        <v>146</v>
      </c>
      <c r="J2234" t="s">
        <v>1485</v>
      </c>
      <c r="K2234" t="s">
        <v>76</v>
      </c>
    </row>
    <row r="2235" spans="1:11" x14ac:dyDescent="0.35">
      <c r="A2235">
        <v>511</v>
      </c>
      <c r="B2235" t="s">
        <v>1533</v>
      </c>
      <c r="C2235">
        <v>28</v>
      </c>
      <c r="D2235" t="s">
        <v>1534</v>
      </c>
      <c r="E2235" t="s">
        <v>133</v>
      </c>
      <c r="F2235" t="s">
        <v>32</v>
      </c>
      <c r="G2235" t="s">
        <v>33</v>
      </c>
      <c r="H2235" t="s">
        <v>34</v>
      </c>
      <c r="I2235" t="s">
        <v>63</v>
      </c>
      <c r="J2235">
        <v>2072362032</v>
      </c>
      <c r="K2235" t="s">
        <v>76</v>
      </c>
    </row>
    <row r="2236" spans="1:11" x14ac:dyDescent="0.35">
      <c r="A2236">
        <v>533</v>
      </c>
      <c r="B2236" t="s">
        <v>1593</v>
      </c>
      <c r="C2236">
        <v>28</v>
      </c>
      <c r="D2236" t="s">
        <v>1594</v>
      </c>
      <c r="E2236" t="s">
        <v>16</v>
      </c>
      <c r="F2236" t="s">
        <v>31</v>
      </c>
      <c r="G2236" t="s">
        <v>87</v>
      </c>
      <c r="H2236" t="s">
        <v>79</v>
      </c>
      <c r="I2236" t="s">
        <v>53</v>
      </c>
      <c r="J2236" t="s">
        <v>1595</v>
      </c>
      <c r="K2236" t="s">
        <v>44</v>
      </c>
    </row>
    <row r="2237" spans="1:11" x14ac:dyDescent="0.35">
      <c r="A2237">
        <v>536</v>
      </c>
      <c r="B2237" t="s">
        <v>1602</v>
      </c>
      <c r="C2237">
        <v>28</v>
      </c>
      <c r="D2237" t="s">
        <v>1603</v>
      </c>
      <c r="E2237" t="s">
        <v>16</v>
      </c>
      <c r="F2237" t="s">
        <v>133</v>
      </c>
      <c r="G2237" t="s">
        <v>33</v>
      </c>
      <c r="H2237" t="s">
        <v>34</v>
      </c>
      <c r="I2237" t="s">
        <v>63</v>
      </c>
      <c r="J2237" t="s">
        <v>1604</v>
      </c>
      <c r="K2237" t="s">
        <v>37</v>
      </c>
    </row>
    <row r="2238" spans="1:11" x14ac:dyDescent="0.35">
      <c r="A2238">
        <v>545</v>
      </c>
      <c r="B2238" t="s">
        <v>1629</v>
      </c>
      <c r="C2238">
        <v>28</v>
      </c>
      <c r="D2238" t="s">
        <v>1630</v>
      </c>
      <c r="E2238" t="s">
        <v>25</v>
      </c>
      <c r="F2238" t="s">
        <v>14</v>
      </c>
      <c r="G2238" t="s">
        <v>120</v>
      </c>
      <c r="H2238" t="s">
        <v>57</v>
      </c>
      <c r="I2238" t="s">
        <v>58</v>
      </c>
      <c r="J2238" t="s">
        <v>1631</v>
      </c>
      <c r="K2238" t="s">
        <v>44</v>
      </c>
    </row>
    <row r="2239" spans="1:11" x14ac:dyDescent="0.35">
      <c r="A2239">
        <v>561</v>
      </c>
      <c r="B2239" t="s">
        <v>1673</v>
      </c>
      <c r="C2239">
        <v>28</v>
      </c>
      <c r="D2239" t="s">
        <v>1674</v>
      </c>
      <c r="E2239" t="s">
        <v>201</v>
      </c>
      <c r="F2239" t="s">
        <v>14</v>
      </c>
      <c r="G2239" t="s">
        <v>47</v>
      </c>
      <c r="H2239" t="s">
        <v>31</v>
      </c>
      <c r="I2239" t="s">
        <v>58</v>
      </c>
      <c r="J2239" t="s">
        <v>1675</v>
      </c>
      <c r="K2239" t="s">
        <v>76</v>
      </c>
    </row>
    <row r="2240" spans="1:11" x14ac:dyDescent="0.35">
      <c r="A2240">
        <v>564</v>
      </c>
      <c r="B2240" t="s">
        <v>1682</v>
      </c>
      <c r="C2240">
        <v>28</v>
      </c>
      <c r="D2240" t="s">
        <v>1683</v>
      </c>
      <c r="E2240" t="s">
        <v>16</v>
      </c>
      <c r="F2240" t="s">
        <v>34</v>
      </c>
      <c r="G2240" t="s">
        <v>80</v>
      </c>
      <c r="H2240" t="s">
        <v>32</v>
      </c>
      <c r="I2240" t="s">
        <v>146</v>
      </c>
      <c r="J2240" t="s">
        <v>1684</v>
      </c>
      <c r="K2240" t="s">
        <v>37</v>
      </c>
    </row>
    <row r="2241" spans="1:11" x14ac:dyDescent="0.35">
      <c r="A2241">
        <v>570</v>
      </c>
      <c r="B2241" t="s">
        <v>1699</v>
      </c>
      <c r="C2241">
        <v>28</v>
      </c>
      <c r="D2241" t="s">
        <v>1700</v>
      </c>
      <c r="E2241" t="s">
        <v>177</v>
      </c>
      <c r="F2241" t="s">
        <v>42</v>
      </c>
      <c r="G2241" t="s">
        <v>62</v>
      </c>
      <c r="H2241" t="s">
        <v>23</v>
      </c>
      <c r="I2241" t="s">
        <v>63</v>
      </c>
      <c r="J2241" t="s">
        <v>1701</v>
      </c>
      <c r="K2241" t="s">
        <v>76</v>
      </c>
    </row>
    <row r="2242" spans="1:11" x14ac:dyDescent="0.35">
      <c r="A2242">
        <v>599</v>
      </c>
      <c r="B2242" t="s">
        <v>1780</v>
      </c>
      <c r="C2242">
        <v>28</v>
      </c>
      <c r="D2242" t="s">
        <v>1781</v>
      </c>
      <c r="E2242" t="s">
        <v>32</v>
      </c>
      <c r="F2242" t="s">
        <v>23</v>
      </c>
      <c r="G2242" t="s">
        <v>15</v>
      </c>
      <c r="H2242" t="s">
        <v>16</v>
      </c>
      <c r="I2242" t="s">
        <v>58</v>
      </c>
      <c r="J2242" t="s">
        <v>1782</v>
      </c>
      <c r="K2242" t="s">
        <v>19</v>
      </c>
    </row>
    <row r="2243" spans="1:11" x14ac:dyDescent="0.35">
      <c r="A2243">
        <v>602</v>
      </c>
      <c r="B2243" t="s">
        <v>1789</v>
      </c>
      <c r="C2243">
        <v>28</v>
      </c>
      <c r="D2243" t="s">
        <v>1790</v>
      </c>
      <c r="E2243" t="s">
        <v>177</v>
      </c>
      <c r="F2243" t="s">
        <v>31</v>
      </c>
      <c r="G2243" t="s">
        <v>120</v>
      </c>
      <c r="H2243" t="s">
        <v>57</v>
      </c>
      <c r="I2243" t="s">
        <v>48</v>
      </c>
      <c r="J2243">
        <v>7424307470</v>
      </c>
      <c r="K2243" t="s">
        <v>44</v>
      </c>
    </row>
    <row r="2244" spans="1:11" x14ac:dyDescent="0.35">
      <c r="A2244">
        <v>609</v>
      </c>
      <c r="B2244" t="s">
        <v>1809</v>
      </c>
      <c r="C2244">
        <v>28</v>
      </c>
      <c r="D2244" t="s">
        <v>1810</v>
      </c>
      <c r="E2244" t="s">
        <v>101</v>
      </c>
      <c r="F2244" t="s">
        <v>16</v>
      </c>
      <c r="G2244" t="s">
        <v>62</v>
      </c>
      <c r="H2244" t="s">
        <v>23</v>
      </c>
      <c r="I2244" t="s">
        <v>116</v>
      </c>
      <c r="J2244" t="s">
        <v>1811</v>
      </c>
      <c r="K2244" t="s">
        <v>44</v>
      </c>
    </row>
    <row r="2245" spans="1:11" x14ac:dyDescent="0.35">
      <c r="A2245">
        <v>644</v>
      </c>
      <c r="B2245" t="s">
        <v>1912</v>
      </c>
      <c r="C2245">
        <v>28</v>
      </c>
      <c r="D2245" t="s">
        <v>1913</v>
      </c>
      <c r="E2245" t="s">
        <v>23</v>
      </c>
      <c r="F2245" t="s">
        <v>23</v>
      </c>
      <c r="G2245" t="s">
        <v>41</v>
      </c>
      <c r="H2245" t="s">
        <v>42</v>
      </c>
      <c r="I2245" t="s">
        <v>146</v>
      </c>
      <c r="J2245" t="s">
        <v>1914</v>
      </c>
      <c r="K2245" t="s">
        <v>44</v>
      </c>
    </row>
    <row r="2246" spans="1:11" x14ac:dyDescent="0.35">
      <c r="A2246">
        <v>645</v>
      </c>
      <c r="B2246" t="s">
        <v>1915</v>
      </c>
      <c r="C2246">
        <v>28</v>
      </c>
      <c r="D2246" t="s">
        <v>1916</v>
      </c>
      <c r="E2246" t="s">
        <v>32</v>
      </c>
      <c r="F2246" t="s">
        <v>149</v>
      </c>
      <c r="G2246" t="s">
        <v>33</v>
      </c>
      <c r="H2246" t="s">
        <v>34</v>
      </c>
      <c r="I2246" t="s">
        <v>35</v>
      </c>
      <c r="J2246" t="s">
        <v>1917</v>
      </c>
      <c r="K2246" t="s">
        <v>37</v>
      </c>
    </row>
    <row r="2247" spans="1:11" x14ac:dyDescent="0.35">
      <c r="A2247">
        <v>672</v>
      </c>
      <c r="B2247" t="s">
        <v>1995</v>
      </c>
      <c r="C2247">
        <v>28</v>
      </c>
      <c r="D2247" t="s">
        <v>1996</v>
      </c>
      <c r="E2247" t="s">
        <v>42</v>
      </c>
      <c r="F2247" t="s">
        <v>31</v>
      </c>
      <c r="G2247" t="s">
        <v>15</v>
      </c>
      <c r="H2247" t="s">
        <v>16</v>
      </c>
      <c r="I2247" t="s">
        <v>116</v>
      </c>
      <c r="J2247" t="s">
        <v>1997</v>
      </c>
      <c r="K2247" t="s">
        <v>37</v>
      </c>
    </row>
    <row r="2248" spans="1:11" x14ac:dyDescent="0.35">
      <c r="A2248">
        <v>708</v>
      </c>
      <c r="B2248" t="s">
        <v>2097</v>
      </c>
      <c r="C2248">
        <v>28</v>
      </c>
      <c r="D2248" t="s">
        <v>2098</v>
      </c>
      <c r="E2248" t="s">
        <v>101</v>
      </c>
      <c r="F2248" t="s">
        <v>101</v>
      </c>
      <c r="G2248" t="s">
        <v>41</v>
      </c>
      <c r="H2248" t="s">
        <v>42</v>
      </c>
      <c r="I2248" t="s">
        <v>35</v>
      </c>
      <c r="J2248" t="s">
        <v>2099</v>
      </c>
      <c r="K2248" t="s">
        <v>37</v>
      </c>
    </row>
    <row r="2249" spans="1:11" x14ac:dyDescent="0.35">
      <c r="A2249">
        <v>718</v>
      </c>
      <c r="B2249" t="s">
        <v>2126</v>
      </c>
      <c r="C2249">
        <v>28</v>
      </c>
      <c r="D2249" t="s">
        <v>2127</v>
      </c>
      <c r="E2249" t="s">
        <v>14</v>
      </c>
      <c r="F2249" t="s">
        <v>22</v>
      </c>
      <c r="G2249" t="s">
        <v>62</v>
      </c>
      <c r="H2249" t="s">
        <v>23</v>
      </c>
      <c r="I2249" t="s">
        <v>48</v>
      </c>
      <c r="J2249" t="s">
        <v>2128</v>
      </c>
      <c r="K2249" t="s">
        <v>76</v>
      </c>
    </row>
    <row r="2250" spans="1:11" x14ac:dyDescent="0.35">
      <c r="A2250">
        <v>720</v>
      </c>
      <c r="B2250" t="s">
        <v>2132</v>
      </c>
      <c r="C2250">
        <v>28</v>
      </c>
      <c r="D2250" t="s">
        <v>2133</v>
      </c>
      <c r="E2250" t="s">
        <v>149</v>
      </c>
      <c r="F2250" t="s">
        <v>14</v>
      </c>
      <c r="G2250" t="s">
        <v>80</v>
      </c>
      <c r="H2250" t="s">
        <v>32</v>
      </c>
      <c r="I2250" t="s">
        <v>91</v>
      </c>
      <c r="J2250" t="s">
        <v>2134</v>
      </c>
      <c r="K2250" t="s">
        <v>44</v>
      </c>
    </row>
    <row r="2251" spans="1:11" x14ac:dyDescent="0.35">
      <c r="A2251">
        <v>726</v>
      </c>
      <c r="B2251" t="s">
        <v>2150</v>
      </c>
      <c r="C2251">
        <v>28</v>
      </c>
      <c r="D2251" t="s">
        <v>2151</v>
      </c>
      <c r="E2251" t="s">
        <v>14</v>
      </c>
      <c r="F2251" t="s">
        <v>31</v>
      </c>
      <c r="G2251" t="s">
        <v>87</v>
      </c>
      <c r="H2251" t="s">
        <v>79</v>
      </c>
      <c r="I2251" t="s">
        <v>88</v>
      </c>
      <c r="J2251" t="s">
        <v>2152</v>
      </c>
      <c r="K2251" t="s">
        <v>76</v>
      </c>
    </row>
    <row r="2252" spans="1:11" x14ac:dyDescent="0.35">
      <c r="A2252">
        <v>736</v>
      </c>
      <c r="B2252" t="s">
        <v>2180</v>
      </c>
      <c r="C2252">
        <v>28</v>
      </c>
      <c r="D2252" t="s">
        <v>2181</v>
      </c>
      <c r="E2252" t="s">
        <v>23</v>
      </c>
      <c r="F2252" t="s">
        <v>177</v>
      </c>
      <c r="G2252" t="s">
        <v>41</v>
      </c>
      <c r="H2252" t="s">
        <v>42</v>
      </c>
      <c r="I2252" t="s">
        <v>146</v>
      </c>
      <c r="J2252" t="s">
        <v>2182</v>
      </c>
      <c r="K2252" t="s">
        <v>28</v>
      </c>
    </row>
    <row r="2253" spans="1:11" x14ac:dyDescent="0.35">
      <c r="A2253">
        <v>737</v>
      </c>
      <c r="B2253" t="s">
        <v>2183</v>
      </c>
      <c r="C2253">
        <v>28</v>
      </c>
      <c r="D2253" t="s">
        <v>2184</v>
      </c>
      <c r="E2253" t="s">
        <v>201</v>
      </c>
      <c r="F2253" t="s">
        <v>133</v>
      </c>
      <c r="G2253" t="s">
        <v>120</v>
      </c>
      <c r="H2253" t="s">
        <v>57</v>
      </c>
      <c r="I2253" t="s">
        <v>48</v>
      </c>
      <c r="J2253" t="s">
        <v>2185</v>
      </c>
      <c r="K2253" t="s">
        <v>44</v>
      </c>
    </row>
    <row r="2254" spans="1:11" x14ac:dyDescent="0.35">
      <c r="A2254">
        <v>768</v>
      </c>
      <c r="B2254" t="s">
        <v>2274</v>
      </c>
      <c r="C2254">
        <v>28</v>
      </c>
      <c r="D2254" t="s">
        <v>2275</v>
      </c>
      <c r="E2254" t="s">
        <v>14</v>
      </c>
      <c r="F2254" t="s">
        <v>31</v>
      </c>
      <c r="G2254" t="s">
        <v>15</v>
      </c>
      <c r="H2254" t="s">
        <v>16</v>
      </c>
      <c r="I2254" t="s">
        <v>26</v>
      </c>
      <c r="J2254" t="s">
        <v>2276</v>
      </c>
      <c r="K2254" t="s">
        <v>76</v>
      </c>
    </row>
    <row r="2255" spans="1:11" x14ac:dyDescent="0.35">
      <c r="A2255">
        <v>773</v>
      </c>
      <c r="B2255" t="s">
        <v>2289</v>
      </c>
      <c r="C2255">
        <v>28</v>
      </c>
      <c r="D2255" t="s">
        <v>2290</v>
      </c>
      <c r="E2255" t="s">
        <v>23</v>
      </c>
      <c r="F2255" t="s">
        <v>133</v>
      </c>
      <c r="G2255" t="s">
        <v>15</v>
      </c>
      <c r="H2255" t="s">
        <v>16</v>
      </c>
      <c r="I2255" t="s">
        <v>35</v>
      </c>
      <c r="J2255" t="s">
        <v>2291</v>
      </c>
      <c r="K2255" t="s">
        <v>76</v>
      </c>
    </row>
    <row r="2256" spans="1:11" x14ac:dyDescent="0.35">
      <c r="A2256">
        <v>802</v>
      </c>
      <c r="B2256" t="s">
        <v>2373</v>
      </c>
      <c r="C2256">
        <v>28</v>
      </c>
      <c r="D2256" t="s">
        <v>2374</v>
      </c>
      <c r="E2256" t="s">
        <v>34</v>
      </c>
      <c r="F2256" t="s">
        <v>42</v>
      </c>
      <c r="G2256" t="s">
        <v>24</v>
      </c>
      <c r="H2256" t="s">
        <v>25</v>
      </c>
      <c r="I2256" t="s">
        <v>146</v>
      </c>
      <c r="J2256" t="s">
        <v>2375</v>
      </c>
      <c r="K2256" t="s">
        <v>19</v>
      </c>
    </row>
    <row r="2257" spans="1:11" x14ac:dyDescent="0.35">
      <c r="A2257">
        <v>805</v>
      </c>
      <c r="B2257" t="s">
        <v>2382</v>
      </c>
      <c r="C2257">
        <v>28</v>
      </c>
      <c r="D2257" t="s">
        <v>2383</v>
      </c>
      <c r="E2257" t="s">
        <v>16</v>
      </c>
      <c r="F2257" t="s">
        <v>133</v>
      </c>
      <c r="G2257" t="s">
        <v>87</v>
      </c>
      <c r="H2257" t="s">
        <v>79</v>
      </c>
      <c r="I2257" t="s">
        <v>58</v>
      </c>
      <c r="J2257">
        <v>6859628240</v>
      </c>
      <c r="K2257" t="s">
        <v>19</v>
      </c>
    </row>
    <row r="2258" spans="1:11" x14ac:dyDescent="0.35">
      <c r="A2258">
        <v>814</v>
      </c>
      <c r="B2258" t="s">
        <v>2406</v>
      </c>
      <c r="C2258">
        <v>28</v>
      </c>
      <c r="D2258" t="s">
        <v>2407</v>
      </c>
      <c r="E2258" t="s">
        <v>14</v>
      </c>
      <c r="F2258" t="s">
        <v>57</v>
      </c>
      <c r="G2258" t="s">
        <v>47</v>
      </c>
      <c r="H2258" t="s">
        <v>31</v>
      </c>
      <c r="I2258" t="s">
        <v>116</v>
      </c>
      <c r="J2258" t="s">
        <v>2408</v>
      </c>
      <c r="K2258" t="s">
        <v>28</v>
      </c>
    </row>
    <row r="2259" spans="1:11" x14ac:dyDescent="0.35">
      <c r="A2259">
        <v>821</v>
      </c>
      <c r="B2259" t="s">
        <v>2426</v>
      </c>
      <c r="C2259">
        <v>28</v>
      </c>
      <c r="D2259" t="s">
        <v>2427</v>
      </c>
      <c r="E2259" t="s">
        <v>133</v>
      </c>
      <c r="F2259" t="s">
        <v>101</v>
      </c>
      <c r="G2259" t="s">
        <v>80</v>
      </c>
      <c r="H2259" t="s">
        <v>32</v>
      </c>
      <c r="I2259" t="s">
        <v>68</v>
      </c>
      <c r="J2259" t="s">
        <v>2428</v>
      </c>
      <c r="K2259" t="s">
        <v>28</v>
      </c>
    </row>
    <row r="2260" spans="1:11" x14ac:dyDescent="0.35">
      <c r="A2260">
        <v>845</v>
      </c>
      <c r="B2260" t="s">
        <v>2497</v>
      </c>
      <c r="C2260">
        <v>28</v>
      </c>
      <c r="D2260" t="s">
        <v>2498</v>
      </c>
      <c r="E2260" t="s">
        <v>25</v>
      </c>
      <c r="F2260" t="s">
        <v>31</v>
      </c>
      <c r="G2260" t="s">
        <v>62</v>
      </c>
      <c r="H2260" t="s">
        <v>23</v>
      </c>
      <c r="I2260" t="s">
        <v>116</v>
      </c>
      <c r="J2260" t="s">
        <v>2499</v>
      </c>
      <c r="K2260" t="s">
        <v>28</v>
      </c>
    </row>
    <row r="2261" spans="1:11" x14ac:dyDescent="0.35">
      <c r="A2261">
        <v>858</v>
      </c>
      <c r="B2261" t="s">
        <v>2533</v>
      </c>
      <c r="C2261">
        <v>28</v>
      </c>
      <c r="D2261" t="s">
        <v>2534</v>
      </c>
      <c r="E2261" t="s">
        <v>42</v>
      </c>
      <c r="F2261" t="s">
        <v>201</v>
      </c>
      <c r="G2261" t="s">
        <v>62</v>
      </c>
      <c r="H2261" t="s">
        <v>23</v>
      </c>
      <c r="I2261" t="s">
        <v>58</v>
      </c>
      <c r="J2261">
        <v>7083425437</v>
      </c>
      <c r="K2261" t="s">
        <v>28</v>
      </c>
    </row>
    <row r="2262" spans="1:11" x14ac:dyDescent="0.35">
      <c r="A2262">
        <v>872</v>
      </c>
      <c r="B2262" t="s">
        <v>2571</v>
      </c>
      <c r="C2262">
        <v>28</v>
      </c>
      <c r="D2262" t="s">
        <v>2572</v>
      </c>
      <c r="E2262" t="s">
        <v>13</v>
      </c>
      <c r="F2262" t="s">
        <v>101</v>
      </c>
      <c r="G2262" t="s">
        <v>52</v>
      </c>
      <c r="H2262" t="s">
        <v>13</v>
      </c>
      <c r="I2262" t="s">
        <v>48</v>
      </c>
      <c r="J2262" t="s">
        <v>2573</v>
      </c>
      <c r="K2262" t="s">
        <v>28</v>
      </c>
    </row>
    <row r="2263" spans="1:11" x14ac:dyDescent="0.35">
      <c r="A2263">
        <v>879</v>
      </c>
      <c r="B2263" t="s">
        <v>2591</v>
      </c>
      <c r="C2263">
        <v>28</v>
      </c>
      <c r="D2263" t="s">
        <v>2592</v>
      </c>
      <c r="E2263" t="s">
        <v>169</v>
      </c>
      <c r="F2263" t="s">
        <v>177</v>
      </c>
      <c r="G2263" t="s">
        <v>41</v>
      </c>
      <c r="H2263" t="s">
        <v>42</v>
      </c>
      <c r="I2263" t="s">
        <v>48</v>
      </c>
      <c r="J2263" t="s">
        <v>2593</v>
      </c>
      <c r="K2263" t="s">
        <v>19</v>
      </c>
    </row>
    <row r="2264" spans="1:11" x14ac:dyDescent="0.35">
      <c r="A2264">
        <v>889</v>
      </c>
      <c r="B2264" t="s">
        <v>2621</v>
      </c>
      <c r="C2264">
        <v>28</v>
      </c>
      <c r="D2264" t="s">
        <v>2622</v>
      </c>
      <c r="E2264" t="s">
        <v>13</v>
      </c>
      <c r="F2264" t="s">
        <v>22</v>
      </c>
      <c r="G2264" t="s">
        <v>24</v>
      </c>
      <c r="H2264" t="s">
        <v>25</v>
      </c>
      <c r="I2264" t="s">
        <v>17</v>
      </c>
      <c r="J2264" t="s">
        <v>2623</v>
      </c>
      <c r="K2264" t="s">
        <v>37</v>
      </c>
    </row>
    <row r="2265" spans="1:11" x14ac:dyDescent="0.35">
      <c r="A2265">
        <v>912</v>
      </c>
      <c r="B2265" t="s">
        <v>2687</v>
      </c>
      <c r="C2265">
        <v>28</v>
      </c>
      <c r="D2265" t="s">
        <v>2688</v>
      </c>
      <c r="E2265" t="s">
        <v>34</v>
      </c>
      <c r="F2265" t="s">
        <v>133</v>
      </c>
      <c r="G2265" t="s">
        <v>33</v>
      </c>
      <c r="H2265" t="s">
        <v>34</v>
      </c>
      <c r="I2265" t="s">
        <v>53</v>
      </c>
      <c r="J2265" t="s">
        <v>2689</v>
      </c>
      <c r="K2265" t="s">
        <v>19</v>
      </c>
    </row>
    <row r="2266" spans="1:11" x14ac:dyDescent="0.35">
      <c r="A2266">
        <v>935</v>
      </c>
      <c r="B2266" t="s">
        <v>2755</v>
      </c>
      <c r="C2266">
        <v>28</v>
      </c>
      <c r="D2266" t="s">
        <v>2756</v>
      </c>
      <c r="E2266" t="s">
        <v>133</v>
      </c>
      <c r="F2266" t="s">
        <v>16</v>
      </c>
      <c r="G2266" t="s">
        <v>62</v>
      </c>
      <c r="H2266" t="s">
        <v>23</v>
      </c>
      <c r="I2266" t="s">
        <v>91</v>
      </c>
      <c r="J2266">
        <v>201075004</v>
      </c>
      <c r="K2266" t="s">
        <v>76</v>
      </c>
    </row>
    <row r="2267" spans="1:11" x14ac:dyDescent="0.35">
      <c r="A2267">
        <v>938</v>
      </c>
      <c r="B2267" t="s">
        <v>2762</v>
      </c>
      <c r="C2267">
        <v>28</v>
      </c>
      <c r="D2267" t="s">
        <v>2763</v>
      </c>
      <c r="E2267" t="s">
        <v>31</v>
      </c>
      <c r="F2267" t="s">
        <v>169</v>
      </c>
      <c r="G2267" t="s">
        <v>47</v>
      </c>
      <c r="H2267" t="s">
        <v>31</v>
      </c>
      <c r="I2267" t="s">
        <v>102</v>
      </c>
      <c r="J2267" t="s">
        <v>2764</v>
      </c>
      <c r="K2267" t="s">
        <v>37</v>
      </c>
    </row>
    <row r="2268" spans="1:11" x14ac:dyDescent="0.35">
      <c r="A2268">
        <v>940</v>
      </c>
      <c r="B2268" t="s">
        <v>2768</v>
      </c>
      <c r="C2268">
        <v>28</v>
      </c>
      <c r="D2268" t="s">
        <v>2769</v>
      </c>
      <c r="E2268" t="s">
        <v>57</v>
      </c>
      <c r="F2268" t="s">
        <v>32</v>
      </c>
      <c r="G2268" t="s">
        <v>80</v>
      </c>
      <c r="H2268" t="s">
        <v>32</v>
      </c>
      <c r="I2268" t="s">
        <v>170</v>
      </c>
      <c r="J2268" t="s">
        <v>2770</v>
      </c>
      <c r="K2268" t="s">
        <v>19</v>
      </c>
    </row>
    <row r="2269" spans="1:11" x14ac:dyDescent="0.35">
      <c r="A2269">
        <v>953</v>
      </c>
      <c r="B2269" t="s">
        <v>2806</v>
      </c>
      <c r="C2269">
        <v>28</v>
      </c>
      <c r="D2269" t="s">
        <v>2807</v>
      </c>
      <c r="E2269" t="s">
        <v>31</v>
      </c>
      <c r="F2269" t="s">
        <v>169</v>
      </c>
      <c r="G2269" t="s">
        <v>80</v>
      </c>
      <c r="H2269" t="s">
        <v>32</v>
      </c>
      <c r="I2269" t="s">
        <v>58</v>
      </c>
      <c r="J2269" t="s">
        <v>2808</v>
      </c>
      <c r="K2269" t="s">
        <v>19</v>
      </c>
    </row>
    <row r="2270" spans="1:11" x14ac:dyDescent="0.35">
      <c r="A2270">
        <v>959</v>
      </c>
      <c r="B2270" t="s">
        <v>2824</v>
      </c>
      <c r="C2270">
        <v>28</v>
      </c>
      <c r="D2270" t="s">
        <v>2825</v>
      </c>
      <c r="E2270" t="s">
        <v>13</v>
      </c>
      <c r="F2270" t="s">
        <v>42</v>
      </c>
      <c r="G2270" t="s">
        <v>52</v>
      </c>
      <c r="H2270" t="s">
        <v>13</v>
      </c>
      <c r="I2270" t="s">
        <v>146</v>
      </c>
      <c r="J2270" t="s">
        <v>2826</v>
      </c>
      <c r="K2270" t="s">
        <v>19</v>
      </c>
    </row>
    <row r="2271" spans="1:11" x14ac:dyDescent="0.35">
      <c r="A2271">
        <v>962</v>
      </c>
      <c r="B2271" t="s">
        <v>2833</v>
      </c>
      <c r="C2271">
        <v>28</v>
      </c>
      <c r="D2271" t="s">
        <v>2834</v>
      </c>
      <c r="E2271" t="s">
        <v>149</v>
      </c>
      <c r="F2271" t="s">
        <v>201</v>
      </c>
      <c r="G2271" t="s">
        <v>62</v>
      </c>
      <c r="H2271" t="s">
        <v>23</v>
      </c>
      <c r="I2271" t="s">
        <v>63</v>
      </c>
      <c r="J2271" t="s">
        <v>2835</v>
      </c>
      <c r="K2271" t="s">
        <v>76</v>
      </c>
    </row>
    <row r="2272" spans="1:11" x14ac:dyDescent="0.35">
      <c r="A2272">
        <v>965</v>
      </c>
      <c r="B2272" t="s">
        <v>2842</v>
      </c>
      <c r="C2272">
        <v>28</v>
      </c>
      <c r="D2272" t="s">
        <v>2843</v>
      </c>
      <c r="E2272" t="s">
        <v>31</v>
      </c>
      <c r="F2272" t="s">
        <v>16</v>
      </c>
      <c r="G2272" t="s">
        <v>33</v>
      </c>
      <c r="H2272" t="s">
        <v>34</v>
      </c>
      <c r="I2272" t="s">
        <v>53</v>
      </c>
      <c r="J2272" t="s">
        <v>2844</v>
      </c>
      <c r="K2272" t="s">
        <v>76</v>
      </c>
    </row>
    <row r="2273" spans="1:11" x14ac:dyDescent="0.35">
      <c r="A2273">
        <v>974</v>
      </c>
      <c r="B2273" t="s">
        <v>2868</v>
      </c>
      <c r="C2273">
        <v>28</v>
      </c>
      <c r="D2273" t="s">
        <v>2869</v>
      </c>
      <c r="E2273" t="s">
        <v>101</v>
      </c>
      <c r="F2273" t="s">
        <v>13</v>
      </c>
      <c r="G2273" t="s">
        <v>41</v>
      </c>
      <c r="H2273" t="s">
        <v>42</v>
      </c>
      <c r="I2273" t="s">
        <v>102</v>
      </c>
      <c r="J2273" t="s">
        <v>2870</v>
      </c>
      <c r="K2273" t="s">
        <v>28</v>
      </c>
    </row>
    <row r="2274" spans="1:11" x14ac:dyDescent="0.35">
      <c r="A2274">
        <v>975</v>
      </c>
      <c r="B2274" t="s">
        <v>2871</v>
      </c>
      <c r="C2274">
        <v>28</v>
      </c>
      <c r="D2274" t="s">
        <v>2872</v>
      </c>
      <c r="E2274" t="s">
        <v>31</v>
      </c>
      <c r="F2274" t="s">
        <v>16</v>
      </c>
      <c r="G2274" t="s">
        <v>41</v>
      </c>
      <c r="H2274" t="s">
        <v>42</v>
      </c>
      <c r="I2274" t="s">
        <v>170</v>
      </c>
      <c r="J2274" t="s">
        <v>2873</v>
      </c>
      <c r="K2274" t="s">
        <v>76</v>
      </c>
    </row>
    <row r="2275" spans="1:11" x14ac:dyDescent="0.35">
      <c r="A2275">
        <v>1023</v>
      </c>
      <c r="B2275" t="s">
        <v>3010</v>
      </c>
      <c r="C2275">
        <v>28</v>
      </c>
      <c r="D2275" t="s">
        <v>3011</v>
      </c>
      <c r="E2275" t="s">
        <v>149</v>
      </c>
      <c r="F2275" t="s">
        <v>169</v>
      </c>
      <c r="G2275" t="s">
        <v>41</v>
      </c>
      <c r="H2275" t="s">
        <v>42</v>
      </c>
      <c r="I2275" t="s">
        <v>102</v>
      </c>
      <c r="J2275" t="s">
        <v>3012</v>
      </c>
      <c r="K2275" t="s">
        <v>19</v>
      </c>
    </row>
    <row r="2276" spans="1:11" x14ac:dyDescent="0.35">
      <c r="A2276">
        <v>1034</v>
      </c>
      <c r="B2276" t="s">
        <v>3039</v>
      </c>
      <c r="C2276">
        <v>28</v>
      </c>
      <c r="D2276" t="s">
        <v>3040</v>
      </c>
      <c r="E2276" t="s">
        <v>22</v>
      </c>
      <c r="F2276" t="s">
        <v>149</v>
      </c>
      <c r="G2276" t="s">
        <v>24</v>
      </c>
      <c r="H2276" t="s">
        <v>25</v>
      </c>
      <c r="I2276" t="s">
        <v>153</v>
      </c>
      <c r="J2276" t="s">
        <v>3041</v>
      </c>
      <c r="K2276" t="s">
        <v>28</v>
      </c>
    </row>
    <row r="2277" spans="1:11" x14ac:dyDescent="0.35">
      <c r="A2277">
        <v>1050</v>
      </c>
      <c r="B2277" t="s">
        <v>3083</v>
      </c>
      <c r="C2277">
        <v>28</v>
      </c>
      <c r="D2277" t="s">
        <v>3084</v>
      </c>
      <c r="E2277" t="s">
        <v>23</v>
      </c>
      <c r="F2277" t="s">
        <v>31</v>
      </c>
      <c r="G2277" t="s">
        <v>33</v>
      </c>
      <c r="H2277" t="s">
        <v>34</v>
      </c>
      <c r="I2277" t="s">
        <v>17</v>
      </c>
      <c r="J2277" t="s">
        <v>3085</v>
      </c>
      <c r="K2277" t="s">
        <v>37</v>
      </c>
    </row>
    <row r="2278" spans="1:11" x14ac:dyDescent="0.35">
      <c r="A2278">
        <v>1056</v>
      </c>
      <c r="B2278" t="s">
        <v>3101</v>
      </c>
      <c r="C2278">
        <v>28</v>
      </c>
      <c r="D2278" t="s">
        <v>3102</v>
      </c>
      <c r="E2278" t="s">
        <v>22</v>
      </c>
      <c r="F2278" t="s">
        <v>25</v>
      </c>
      <c r="G2278" t="s">
        <v>47</v>
      </c>
      <c r="H2278" t="s">
        <v>31</v>
      </c>
      <c r="I2278" t="s">
        <v>17</v>
      </c>
      <c r="J2278" t="s">
        <v>3103</v>
      </c>
      <c r="K2278" t="s">
        <v>19</v>
      </c>
    </row>
    <row r="2279" spans="1:11" x14ac:dyDescent="0.35">
      <c r="A2279">
        <v>1058</v>
      </c>
      <c r="B2279" t="s">
        <v>3107</v>
      </c>
      <c r="C2279">
        <v>28</v>
      </c>
      <c r="D2279" t="s">
        <v>3108</v>
      </c>
      <c r="E2279" t="s">
        <v>201</v>
      </c>
      <c r="F2279" t="s">
        <v>32</v>
      </c>
      <c r="G2279" t="s">
        <v>33</v>
      </c>
      <c r="H2279" t="s">
        <v>34</v>
      </c>
      <c r="I2279" t="s">
        <v>48</v>
      </c>
      <c r="J2279" t="s">
        <v>3109</v>
      </c>
      <c r="K2279" t="s">
        <v>76</v>
      </c>
    </row>
    <row r="2280" spans="1:11" x14ac:dyDescent="0.35">
      <c r="A2280">
        <v>1066</v>
      </c>
      <c r="B2280" t="s">
        <v>3131</v>
      </c>
      <c r="C2280">
        <v>28</v>
      </c>
      <c r="D2280" t="s">
        <v>3132</v>
      </c>
      <c r="E2280" t="s">
        <v>40</v>
      </c>
      <c r="F2280" t="s">
        <v>201</v>
      </c>
      <c r="G2280" t="s">
        <v>47</v>
      </c>
      <c r="H2280" t="s">
        <v>31</v>
      </c>
      <c r="I2280" t="s">
        <v>153</v>
      </c>
      <c r="J2280" t="s">
        <v>3133</v>
      </c>
      <c r="K2280" t="s">
        <v>44</v>
      </c>
    </row>
    <row r="2281" spans="1:11" x14ac:dyDescent="0.35">
      <c r="A2281">
        <v>1077</v>
      </c>
      <c r="B2281" t="s">
        <v>3162</v>
      </c>
      <c r="C2281">
        <v>28</v>
      </c>
      <c r="D2281" t="s">
        <v>3163</v>
      </c>
      <c r="E2281" t="s">
        <v>16</v>
      </c>
      <c r="F2281" t="s">
        <v>67</v>
      </c>
      <c r="G2281" t="s">
        <v>120</v>
      </c>
      <c r="H2281" t="s">
        <v>57</v>
      </c>
      <c r="I2281" t="s">
        <v>53</v>
      </c>
      <c r="J2281" t="s">
        <v>3164</v>
      </c>
      <c r="K2281" t="s">
        <v>76</v>
      </c>
    </row>
    <row r="2282" spans="1:11" x14ac:dyDescent="0.35">
      <c r="A2282">
        <v>1094</v>
      </c>
      <c r="B2282" t="s">
        <v>3212</v>
      </c>
      <c r="C2282">
        <v>28</v>
      </c>
      <c r="D2282" t="s">
        <v>3213</v>
      </c>
      <c r="E2282" t="s">
        <v>201</v>
      </c>
      <c r="F2282" t="s">
        <v>40</v>
      </c>
      <c r="G2282" t="s">
        <v>52</v>
      </c>
      <c r="H2282" t="s">
        <v>13</v>
      </c>
      <c r="I2282" t="s">
        <v>35</v>
      </c>
      <c r="J2282" t="s">
        <v>3214</v>
      </c>
      <c r="K2282" t="s">
        <v>19</v>
      </c>
    </row>
    <row r="2283" spans="1:11" x14ac:dyDescent="0.35">
      <c r="A2283">
        <v>1099</v>
      </c>
      <c r="B2283" t="s">
        <v>3227</v>
      </c>
      <c r="C2283">
        <v>28</v>
      </c>
      <c r="D2283" t="s">
        <v>3228</v>
      </c>
      <c r="E2283" t="s">
        <v>31</v>
      </c>
      <c r="F2283" t="s">
        <v>13</v>
      </c>
      <c r="G2283" t="s">
        <v>41</v>
      </c>
      <c r="H2283" t="s">
        <v>42</v>
      </c>
      <c r="I2283" t="s">
        <v>146</v>
      </c>
      <c r="J2283" t="s">
        <v>3229</v>
      </c>
      <c r="K2283" t="s">
        <v>19</v>
      </c>
    </row>
    <row r="2284" spans="1:11" x14ac:dyDescent="0.35">
      <c r="A2284">
        <v>1103</v>
      </c>
      <c r="B2284" t="s">
        <v>3238</v>
      </c>
      <c r="C2284">
        <v>28</v>
      </c>
      <c r="D2284" t="s">
        <v>3239</v>
      </c>
      <c r="E2284" t="s">
        <v>133</v>
      </c>
      <c r="F2284" t="s">
        <v>149</v>
      </c>
      <c r="G2284" t="s">
        <v>41</v>
      </c>
      <c r="H2284" t="s">
        <v>42</v>
      </c>
      <c r="I2284" t="s">
        <v>146</v>
      </c>
      <c r="J2284" t="s">
        <v>3240</v>
      </c>
      <c r="K2284" t="s">
        <v>76</v>
      </c>
    </row>
    <row r="2285" spans="1:11" x14ac:dyDescent="0.35">
      <c r="A2285">
        <v>1104</v>
      </c>
      <c r="B2285" t="s">
        <v>3241</v>
      </c>
      <c r="C2285">
        <v>28</v>
      </c>
      <c r="D2285" t="s">
        <v>3242</v>
      </c>
      <c r="E2285" t="s">
        <v>34</v>
      </c>
      <c r="F2285" t="s">
        <v>177</v>
      </c>
      <c r="G2285" t="s">
        <v>120</v>
      </c>
      <c r="H2285" t="s">
        <v>57</v>
      </c>
      <c r="I2285" t="s">
        <v>170</v>
      </c>
      <c r="J2285" t="s">
        <v>3243</v>
      </c>
      <c r="K2285" t="s">
        <v>76</v>
      </c>
    </row>
    <row r="2286" spans="1:11" x14ac:dyDescent="0.35">
      <c r="A2286">
        <v>1145</v>
      </c>
      <c r="B2286" t="s">
        <v>3361</v>
      </c>
      <c r="C2286">
        <v>28</v>
      </c>
      <c r="D2286" t="s">
        <v>3362</v>
      </c>
      <c r="E2286" t="s">
        <v>25</v>
      </c>
      <c r="F2286" t="s">
        <v>149</v>
      </c>
      <c r="G2286" t="s">
        <v>87</v>
      </c>
      <c r="H2286" t="s">
        <v>79</v>
      </c>
      <c r="I2286" t="s">
        <v>63</v>
      </c>
      <c r="J2286" t="s">
        <v>3363</v>
      </c>
      <c r="K2286" t="s">
        <v>19</v>
      </c>
    </row>
    <row r="2287" spans="1:11" x14ac:dyDescent="0.35">
      <c r="A2287">
        <v>1150</v>
      </c>
      <c r="B2287" t="s">
        <v>3375</v>
      </c>
      <c r="C2287">
        <v>28</v>
      </c>
      <c r="D2287" t="s">
        <v>3376</v>
      </c>
      <c r="E2287" t="s">
        <v>133</v>
      </c>
      <c r="F2287" t="s">
        <v>40</v>
      </c>
      <c r="G2287" t="s">
        <v>33</v>
      </c>
      <c r="H2287" t="s">
        <v>34</v>
      </c>
      <c r="I2287" t="s">
        <v>102</v>
      </c>
      <c r="J2287" t="s">
        <v>3377</v>
      </c>
      <c r="K2287" t="s">
        <v>19</v>
      </c>
    </row>
    <row r="2288" spans="1:11" x14ac:dyDescent="0.35">
      <c r="A2288">
        <v>1155</v>
      </c>
      <c r="B2288" t="s">
        <v>3390</v>
      </c>
      <c r="C2288">
        <v>28</v>
      </c>
      <c r="D2288" t="s">
        <v>3391</v>
      </c>
      <c r="E2288" t="s">
        <v>23</v>
      </c>
      <c r="F2288" t="s">
        <v>34</v>
      </c>
      <c r="G2288" t="s">
        <v>47</v>
      </c>
      <c r="H2288" t="s">
        <v>31</v>
      </c>
      <c r="I2288" t="s">
        <v>63</v>
      </c>
      <c r="J2288" t="s">
        <v>3392</v>
      </c>
      <c r="K2288" t="s">
        <v>28</v>
      </c>
    </row>
    <row r="2289" spans="1:11" x14ac:dyDescent="0.35">
      <c r="A2289">
        <v>1166</v>
      </c>
      <c r="B2289" t="s">
        <v>3422</v>
      </c>
      <c r="C2289">
        <v>28</v>
      </c>
      <c r="D2289" t="s">
        <v>3423</v>
      </c>
      <c r="E2289" t="s">
        <v>42</v>
      </c>
      <c r="F2289" t="s">
        <v>25</v>
      </c>
      <c r="G2289" t="s">
        <v>80</v>
      </c>
      <c r="H2289" t="s">
        <v>32</v>
      </c>
      <c r="I2289" t="s">
        <v>53</v>
      </c>
      <c r="J2289" t="s">
        <v>3424</v>
      </c>
      <c r="K2289" t="s">
        <v>28</v>
      </c>
    </row>
    <row r="2290" spans="1:11" x14ac:dyDescent="0.35">
      <c r="A2290">
        <v>1181</v>
      </c>
      <c r="B2290" t="s">
        <v>3466</v>
      </c>
      <c r="C2290">
        <v>28</v>
      </c>
      <c r="D2290" t="s">
        <v>3467</v>
      </c>
      <c r="E2290" t="s">
        <v>16</v>
      </c>
      <c r="F2290" t="s">
        <v>23</v>
      </c>
      <c r="G2290" t="s">
        <v>62</v>
      </c>
      <c r="H2290" t="s">
        <v>23</v>
      </c>
      <c r="I2290" t="s">
        <v>88</v>
      </c>
      <c r="J2290">
        <f>1-527-618-8259</f>
        <v>-9403</v>
      </c>
      <c r="K2290" t="s">
        <v>28</v>
      </c>
    </row>
    <row r="2291" spans="1:11" x14ac:dyDescent="0.35">
      <c r="A2291">
        <v>1190</v>
      </c>
      <c r="B2291" t="s">
        <v>3491</v>
      </c>
      <c r="C2291">
        <v>28</v>
      </c>
      <c r="D2291" t="s">
        <v>3492</v>
      </c>
      <c r="E2291" t="s">
        <v>57</v>
      </c>
      <c r="F2291" t="s">
        <v>32</v>
      </c>
      <c r="G2291" t="s">
        <v>120</v>
      </c>
      <c r="H2291" t="s">
        <v>57</v>
      </c>
      <c r="I2291" t="s">
        <v>116</v>
      </c>
      <c r="J2291" t="s">
        <v>3493</v>
      </c>
      <c r="K2291" t="s">
        <v>28</v>
      </c>
    </row>
    <row r="2292" spans="1:11" x14ac:dyDescent="0.35">
      <c r="A2292">
        <v>1199</v>
      </c>
      <c r="B2292" t="s">
        <v>3517</v>
      </c>
      <c r="C2292">
        <v>28</v>
      </c>
      <c r="D2292" t="s">
        <v>3518</v>
      </c>
      <c r="E2292" t="s">
        <v>42</v>
      </c>
      <c r="F2292" t="s">
        <v>34</v>
      </c>
      <c r="G2292" t="s">
        <v>80</v>
      </c>
      <c r="H2292" t="s">
        <v>32</v>
      </c>
      <c r="I2292" t="s">
        <v>116</v>
      </c>
      <c r="J2292" t="s">
        <v>3519</v>
      </c>
      <c r="K2292" t="s">
        <v>19</v>
      </c>
    </row>
    <row r="2293" spans="1:11" x14ac:dyDescent="0.35">
      <c r="A2293">
        <v>1222</v>
      </c>
      <c r="B2293" t="s">
        <v>3581</v>
      </c>
      <c r="C2293">
        <v>28</v>
      </c>
      <c r="D2293" t="s">
        <v>3582</v>
      </c>
      <c r="E2293" t="s">
        <v>16</v>
      </c>
      <c r="F2293" t="s">
        <v>42</v>
      </c>
      <c r="G2293" t="s">
        <v>33</v>
      </c>
      <c r="H2293" t="s">
        <v>34</v>
      </c>
      <c r="I2293" t="s">
        <v>63</v>
      </c>
      <c r="J2293" t="s">
        <v>3583</v>
      </c>
      <c r="K2293" t="s">
        <v>28</v>
      </c>
    </row>
    <row r="2294" spans="1:11" x14ac:dyDescent="0.35">
      <c r="A2294">
        <v>1226</v>
      </c>
      <c r="B2294" t="s">
        <v>3592</v>
      </c>
      <c r="C2294">
        <v>28</v>
      </c>
      <c r="D2294" t="s">
        <v>3593</v>
      </c>
      <c r="E2294" t="s">
        <v>14</v>
      </c>
      <c r="F2294" t="s">
        <v>149</v>
      </c>
      <c r="G2294" t="s">
        <v>120</v>
      </c>
      <c r="H2294" t="s">
        <v>57</v>
      </c>
      <c r="I2294" t="s">
        <v>26</v>
      </c>
      <c r="J2294" t="s">
        <v>3594</v>
      </c>
      <c r="K2294" t="s">
        <v>37</v>
      </c>
    </row>
    <row r="2295" spans="1:11" x14ac:dyDescent="0.35">
      <c r="A2295">
        <v>1244</v>
      </c>
      <c r="B2295" t="s">
        <v>3646</v>
      </c>
      <c r="C2295">
        <v>28</v>
      </c>
      <c r="D2295" t="s">
        <v>3647</v>
      </c>
      <c r="E2295" t="s">
        <v>14</v>
      </c>
      <c r="F2295" t="s">
        <v>22</v>
      </c>
      <c r="G2295" t="s">
        <v>87</v>
      </c>
      <c r="H2295" t="s">
        <v>79</v>
      </c>
      <c r="I2295" t="s">
        <v>170</v>
      </c>
      <c r="J2295" t="s">
        <v>3648</v>
      </c>
      <c r="K2295" t="s">
        <v>76</v>
      </c>
    </row>
    <row r="2296" spans="1:11" x14ac:dyDescent="0.35">
      <c r="A2296">
        <v>1247</v>
      </c>
      <c r="B2296" t="s">
        <v>3655</v>
      </c>
      <c r="C2296">
        <v>28</v>
      </c>
      <c r="D2296" t="s">
        <v>3656</v>
      </c>
      <c r="E2296" t="s">
        <v>25</v>
      </c>
      <c r="F2296" t="s">
        <v>34</v>
      </c>
      <c r="G2296" t="s">
        <v>87</v>
      </c>
      <c r="H2296" t="s">
        <v>79</v>
      </c>
      <c r="I2296" t="s">
        <v>17</v>
      </c>
      <c r="J2296" t="s">
        <v>3657</v>
      </c>
      <c r="K2296" t="s">
        <v>19</v>
      </c>
    </row>
    <row r="2297" spans="1:11" x14ac:dyDescent="0.35">
      <c r="A2297">
        <v>1248</v>
      </c>
      <c r="B2297" t="s">
        <v>3658</v>
      </c>
      <c r="C2297">
        <v>28</v>
      </c>
      <c r="D2297" t="s">
        <v>3659</v>
      </c>
      <c r="E2297" t="s">
        <v>32</v>
      </c>
      <c r="F2297" t="s">
        <v>169</v>
      </c>
      <c r="G2297" t="s">
        <v>120</v>
      </c>
      <c r="H2297" t="s">
        <v>57</v>
      </c>
      <c r="I2297" t="s">
        <v>63</v>
      </c>
      <c r="J2297" t="s">
        <v>3660</v>
      </c>
      <c r="K2297" t="s">
        <v>28</v>
      </c>
    </row>
    <row r="2298" spans="1:11" x14ac:dyDescent="0.35">
      <c r="A2298">
        <v>1260</v>
      </c>
      <c r="B2298" t="s">
        <v>3694</v>
      </c>
      <c r="C2298">
        <v>28</v>
      </c>
      <c r="D2298" t="s">
        <v>3695</v>
      </c>
      <c r="E2298" t="s">
        <v>57</v>
      </c>
      <c r="F2298" t="s">
        <v>34</v>
      </c>
      <c r="G2298" t="s">
        <v>33</v>
      </c>
      <c r="H2298" t="s">
        <v>34</v>
      </c>
      <c r="I2298" t="s">
        <v>116</v>
      </c>
      <c r="J2298" t="s">
        <v>3696</v>
      </c>
      <c r="K2298" t="s">
        <v>76</v>
      </c>
    </row>
    <row r="2299" spans="1:11" x14ac:dyDescent="0.35">
      <c r="A2299">
        <v>1293</v>
      </c>
      <c r="B2299" t="s">
        <v>3789</v>
      </c>
      <c r="C2299">
        <v>28</v>
      </c>
      <c r="D2299" t="s">
        <v>3790</v>
      </c>
      <c r="E2299" t="s">
        <v>25</v>
      </c>
      <c r="F2299" t="s">
        <v>133</v>
      </c>
      <c r="G2299" t="s">
        <v>52</v>
      </c>
      <c r="H2299" t="s">
        <v>13</v>
      </c>
      <c r="I2299" t="s">
        <v>53</v>
      </c>
      <c r="J2299" t="s">
        <v>3791</v>
      </c>
      <c r="K2299" t="s">
        <v>76</v>
      </c>
    </row>
    <row r="2300" spans="1:11" x14ac:dyDescent="0.35">
      <c r="A2300">
        <v>1299</v>
      </c>
      <c r="B2300" t="s">
        <v>3807</v>
      </c>
      <c r="C2300">
        <v>28</v>
      </c>
      <c r="D2300" t="s">
        <v>3808</v>
      </c>
      <c r="E2300" t="s">
        <v>40</v>
      </c>
      <c r="F2300" t="s">
        <v>42</v>
      </c>
      <c r="G2300" t="s">
        <v>52</v>
      </c>
      <c r="H2300" t="s">
        <v>13</v>
      </c>
      <c r="I2300" t="s">
        <v>146</v>
      </c>
      <c r="J2300" t="s">
        <v>3809</v>
      </c>
      <c r="K2300" t="s">
        <v>44</v>
      </c>
    </row>
    <row r="2301" spans="1:11" x14ac:dyDescent="0.35">
      <c r="A2301">
        <v>1313</v>
      </c>
      <c r="B2301" t="s">
        <v>3848</v>
      </c>
      <c r="C2301">
        <v>28</v>
      </c>
      <c r="D2301" t="s">
        <v>3849</v>
      </c>
      <c r="E2301" t="s">
        <v>101</v>
      </c>
      <c r="F2301" t="s">
        <v>31</v>
      </c>
      <c r="G2301" t="s">
        <v>80</v>
      </c>
      <c r="H2301" t="s">
        <v>32</v>
      </c>
      <c r="I2301" t="s">
        <v>88</v>
      </c>
      <c r="J2301" t="s">
        <v>3850</v>
      </c>
      <c r="K2301" t="s">
        <v>19</v>
      </c>
    </row>
    <row r="2302" spans="1:11" x14ac:dyDescent="0.35">
      <c r="A2302">
        <v>1329</v>
      </c>
      <c r="B2302" t="s">
        <v>3894</v>
      </c>
      <c r="C2302">
        <v>28</v>
      </c>
      <c r="D2302" t="s">
        <v>3895</v>
      </c>
      <c r="E2302" t="s">
        <v>14</v>
      </c>
      <c r="F2302" t="s">
        <v>57</v>
      </c>
      <c r="G2302" t="s">
        <v>52</v>
      </c>
      <c r="H2302" t="s">
        <v>13</v>
      </c>
      <c r="I2302" t="s">
        <v>58</v>
      </c>
      <c r="J2302" t="s">
        <v>3896</v>
      </c>
      <c r="K2302" t="s">
        <v>28</v>
      </c>
    </row>
    <row r="2303" spans="1:11" x14ac:dyDescent="0.35">
      <c r="A2303">
        <v>1332</v>
      </c>
      <c r="B2303" t="s">
        <v>3903</v>
      </c>
      <c r="C2303">
        <v>28</v>
      </c>
      <c r="D2303" t="s">
        <v>3904</v>
      </c>
      <c r="E2303" t="s">
        <v>40</v>
      </c>
      <c r="F2303" t="s">
        <v>25</v>
      </c>
      <c r="G2303" t="s">
        <v>47</v>
      </c>
      <c r="H2303" t="s">
        <v>31</v>
      </c>
      <c r="I2303" t="s">
        <v>26</v>
      </c>
      <c r="J2303" t="s">
        <v>3905</v>
      </c>
      <c r="K2303" t="s">
        <v>44</v>
      </c>
    </row>
    <row r="2304" spans="1:11" x14ac:dyDescent="0.35">
      <c r="A2304">
        <v>1334</v>
      </c>
      <c r="B2304" t="s">
        <v>3909</v>
      </c>
      <c r="C2304">
        <v>28</v>
      </c>
      <c r="D2304" t="s">
        <v>3910</v>
      </c>
      <c r="E2304" t="s">
        <v>40</v>
      </c>
      <c r="F2304" t="s">
        <v>133</v>
      </c>
      <c r="G2304" t="s">
        <v>80</v>
      </c>
      <c r="H2304" t="s">
        <v>32</v>
      </c>
      <c r="I2304" t="s">
        <v>17</v>
      </c>
      <c r="J2304" t="s">
        <v>3911</v>
      </c>
      <c r="K2304" t="s">
        <v>19</v>
      </c>
    </row>
    <row r="2305" spans="1:11" x14ac:dyDescent="0.35">
      <c r="A2305">
        <v>1344</v>
      </c>
      <c r="B2305" t="s">
        <v>3936</v>
      </c>
      <c r="C2305">
        <v>28</v>
      </c>
      <c r="D2305" t="s">
        <v>3937</v>
      </c>
      <c r="E2305" t="s">
        <v>14</v>
      </c>
      <c r="F2305" t="s">
        <v>23</v>
      </c>
      <c r="G2305" t="s">
        <v>62</v>
      </c>
      <c r="H2305" t="s">
        <v>23</v>
      </c>
      <c r="I2305" t="s">
        <v>63</v>
      </c>
      <c r="J2305" t="s">
        <v>3938</v>
      </c>
      <c r="K2305" t="s">
        <v>44</v>
      </c>
    </row>
    <row r="2306" spans="1:11" x14ac:dyDescent="0.35">
      <c r="A2306">
        <v>1346</v>
      </c>
      <c r="B2306" t="s">
        <v>3942</v>
      </c>
      <c r="C2306">
        <v>28</v>
      </c>
      <c r="D2306" t="s">
        <v>3943</v>
      </c>
      <c r="E2306" t="s">
        <v>57</v>
      </c>
      <c r="F2306" t="s">
        <v>22</v>
      </c>
      <c r="G2306" t="s">
        <v>47</v>
      </c>
      <c r="H2306" t="s">
        <v>31</v>
      </c>
      <c r="I2306" t="s">
        <v>116</v>
      </c>
      <c r="J2306" t="s">
        <v>3944</v>
      </c>
      <c r="K2306" t="s">
        <v>19</v>
      </c>
    </row>
    <row r="2307" spans="1:11" x14ac:dyDescent="0.35">
      <c r="A2307">
        <v>1347</v>
      </c>
      <c r="B2307" t="s">
        <v>3945</v>
      </c>
      <c r="C2307">
        <v>28</v>
      </c>
      <c r="D2307" t="s">
        <v>3946</v>
      </c>
      <c r="E2307" t="s">
        <v>201</v>
      </c>
      <c r="F2307" t="s">
        <v>14</v>
      </c>
      <c r="G2307" t="s">
        <v>33</v>
      </c>
      <c r="H2307" t="s">
        <v>34</v>
      </c>
      <c r="I2307" t="s">
        <v>26</v>
      </c>
      <c r="J2307" t="s">
        <v>3947</v>
      </c>
      <c r="K2307" t="s">
        <v>44</v>
      </c>
    </row>
    <row r="2308" spans="1:11" x14ac:dyDescent="0.35">
      <c r="A2308">
        <v>1359</v>
      </c>
      <c r="B2308" t="s">
        <v>3977</v>
      </c>
      <c r="C2308">
        <v>28</v>
      </c>
      <c r="D2308" t="s">
        <v>3978</v>
      </c>
      <c r="E2308" t="s">
        <v>42</v>
      </c>
      <c r="F2308" t="s">
        <v>22</v>
      </c>
      <c r="G2308" t="s">
        <v>120</v>
      </c>
      <c r="H2308" t="s">
        <v>57</v>
      </c>
      <c r="I2308" t="s">
        <v>63</v>
      </c>
      <c r="J2308" t="s">
        <v>3979</v>
      </c>
      <c r="K2308" t="s">
        <v>19</v>
      </c>
    </row>
    <row r="2309" spans="1:11" x14ac:dyDescent="0.35">
      <c r="A2309">
        <v>1360</v>
      </c>
      <c r="B2309" t="s">
        <v>3980</v>
      </c>
      <c r="C2309">
        <v>28</v>
      </c>
      <c r="D2309" t="s">
        <v>3981</v>
      </c>
      <c r="E2309" t="s">
        <v>23</v>
      </c>
      <c r="F2309" t="s">
        <v>79</v>
      </c>
      <c r="G2309" t="s">
        <v>33</v>
      </c>
      <c r="H2309" t="s">
        <v>34</v>
      </c>
      <c r="I2309" t="s">
        <v>153</v>
      </c>
      <c r="J2309" t="s">
        <v>3982</v>
      </c>
      <c r="K2309" t="s">
        <v>76</v>
      </c>
    </row>
    <row r="2310" spans="1:11" x14ac:dyDescent="0.35">
      <c r="A2310">
        <v>1363</v>
      </c>
      <c r="B2310" t="s">
        <v>3989</v>
      </c>
      <c r="C2310">
        <v>28</v>
      </c>
      <c r="D2310" t="s">
        <v>3990</v>
      </c>
      <c r="E2310" t="s">
        <v>25</v>
      </c>
      <c r="F2310" t="s">
        <v>16</v>
      </c>
      <c r="G2310" t="s">
        <v>41</v>
      </c>
      <c r="H2310" t="s">
        <v>42</v>
      </c>
      <c r="I2310" t="s">
        <v>63</v>
      </c>
      <c r="J2310" t="s">
        <v>3991</v>
      </c>
      <c r="K2310" t="s">
        <v>19</v>
      </c>
    </row>
    <row r="2311" spans="1:11" x14ac:dyDescent="0.35">
      <c r="A2311">
        <v>1376</v>
      </c>
      <c r="B2311" t="s">
        <v>4028</v>
      </c>
      <c r="C2311">
        <v>28</v>
      </c>
      <c r="D2311" t="s">
        <v>4029</v>
      </c>
      <c r="E2311" t="s">
        <v>32</v>
      </c>
      <c r="F2311" t="s">
        <v>23</v>
      </c>
      <c r="G2311" t="s">
        <v>47</v>
      </c>
      <c r="H2311" t="s">
        <v>31</v>
      </c>
      <c r="I2311" t="s">
        <v>68</v>
      </c>
      <c r="J2311">
        <v>2056074162</v>
      </c>
      <c r="K2311" t="s">
        <v>76</v>
      </c>
    </row>
    <row r="2312" spans="1:11" x14ac:dyDescent="0.35">
      <c r="A2312">
        <v>1383</v>
      </c>
      <c r="B2312" t="s">
        <v>4048</v>
      </c>
      <c r="C2312">
        <v>28</v>
      </c>
      <c r="D2312" t="s">
        <v>4049</v>
      </c>
      <c r="E2312" t="s">
        <v>16</v>
      </c>
      <c r="F2312" t="s">
        <v>25</v>
      </c>
      <c r="G2312" t="s">
        <v>47</v>
      </c>
      <c r="H2312" t="s">
        <v>31</v>
      </c>
      <c r="I2312" t="s">
        <v>170</v>
      </c>
      <c r="J2312" t="s">
        <v>4050</v>
      </c>
      <c r="K2312" t="s">
        <v>19</v>
      </c>
    </row>
    <row r="2313" spans="1:11" x14ac:dyDescent="0.35">
      <c r="A2313">
        <v>1403</v>
      </c>
      <c r="B2313" t="s">
        <v>4104</v>
      </c>
      <c r="C2313">
        <v>28</v>
      </c>
      <c r="D2313" t="s">
        <v>4105</v>
      </c>
      <c r="E2313" t="s">
        <v>169</v>
      </c>
      <c r="F2313" t="s">
        <v>31</v>
      </c>
      <c r="G2313" t="s">
        <v>52</v>
      </c>
      <c r="H2313" t="s">
        <v>13</v>
      </c>
      <c r="I2313" t="s">
        <v>63</v>
      </c>
      <c r="J2313">
        <v>7453693311</v>
      </c>
      <c r="K2313" t="s">
        <v>28</v>
      </c>
    </row>
    <row r="2314" spans="1:11" x14ac:dyDescent="0.35">
      <c r="A2314">
        <v>1424</v>
      </c>
      <c r="B2314" t="s">
        <v>4163</v>
      </c>
      <c r="C2314">
        <v>28</v>
      </c>
      <c r="D2314" t="s">
        <v>4164</v>
      </c>
      <c r="E2314" t="s">
        <v>201</v>
      </c>
      <c r="F2314" t="s">
        <v>149</v>
      </c>
      <c r="G2314" t="s">
        <v>24</v>
      </c>
      <c r="H2314" t="s">
        <v>25</v>
      </c>
      <c r="I2314" t="s">
        <v>35</v>
      </c>
      <c r="J2314" t="s">
        <v>4165</v>
      </c>
      <c r="K2314" t="s">
        <v>76</v>
      </c>
    </row>
    <row r="2315" spans="1:11" x14ac:dyDescent="0.35">
      <c r="A2315">
        <v>1435</v>
      </c>
      <c r="B2315" t="s">
        <v>4196</v>
      </c>
      <c r="C2315">
        <v>28</v>
      </c>
      <c r="D2315" t="s">
        <v>4197</v>
      </c>
      <c r="E2315" t="s">
        <v>31</v>
      </c>
      <c r="F2315" t="s">
        <v>42</v>
      </c>
      <c r="G2315" t="s">
        <v>87</v>
      </c>
      <c r="H2315" t="s">
        <v>79</v>
      </c>
      <c r="I2315" t="s">
        <v>68</v>
      </c>
      <c r="J2315" t="s">
        <v>4198</v>
      </c>
      <c r="K2315" t="s">
        <v>37</v>
      </c>
    </row>
    <row r="2316" spans="1:11" x14ac:dyDescent="0.35">
      <c r="A2316">
        <v>1467</v>
      </c>
      <c r="B2316" t="s">
        <v>4290</v>
      </c>
      <c r="C2316">
        <v>28</v>
      </c>
      <c r="D2316" t="s">
        <v>4291</v>
      </c>
      <c r="E2316" t="s">
        <v>34</v>
      </c>
      <c r="F2316" t="s">
        <v>42</v>
      </c>
      <c r="G2316" t="s">
        <v>33</v>
      </c>
      <c r="H2316" t="s">
        <v>34</v>
      </c>
      <c r="I2316" t="s">
        <v>102</v>
      </c>
      <c r="J2316" t="s">
        <v>4292</v>
      </c>
      <c r="K2316" t="s">
        <v>19</v>
      </c>
    </row>
    <row r="2317" spans="1:11" x14ac:dyDescent="0.35">
      <c r="A2317">
        <v>1504</v>
      </c>
      <c r="B2317" t="s">
        <v>4397</v>
      </c>
      <c r="C2317">
        <v>28</v>
      </c>
      <c r="D2317" t="s">
        <v>4398</v>
      </c>
      <c r="E2317" t="s">
        <v>13</v>
      </c>
      <c r="F2317" t="s">
        <v>32</v>
      </c>
      <c r="G2317" t="s">
        <v>41</v>
      </c>
      <c r="H2317" t="s">
        <v>42</v>
      </c>
      <c r="I2317" t="s">
        <v>68</v>
      </c>
      <c r="J2317" t="s">
        <v>4399</v>
      </c>
      <c r="K2317" t="s">
        <v>76</v>
      </c>
    </row>
    <row r="2318" spans="1:11" x14ac:dyDescent="0.35">
      <c r="A2318">
        <v>1514</v>
      </c>
      <c r="B2318" t="s">
        <v>4427</v>
      </c>
      <c r="C2318">
        <v>28</v>
      </c>
      <c r="D2318" t="s">
        <v>4428</v>
      </c>
      <c r="E2318" t="s">
        <v>133</v>
      </c>
      <c r="F2318" t="s">
        <v>14</v>
      </c>
      <c r="G2318" t="s">
        <v>15</v>
      </c>
      <c r="H2318" t="s">
        <v>16</v>
      </c>
      <c r="I2318" t="s">
        <v>48</v>
      </c>
      <c r="J2318" t="s">
        <v>4429</v>
      </c>
      <c r="K2318" t="s">
        <v>19</v>
      </c>
    </row>
    <row r="2319" spans="1:11" x14ac:dyDescent="0.35">
      <c r="A2319">
        <v>1518</v>
      </c>
      <c r="B2319" t="s">
        <v>4439</v>
      </c>
      <c r="C2319">
        <v>28</v>
      </c>
      <c r="D2319" t="s">
        <v>4440</v>
      </c>
      <c r="E2319" t="s">
        <v>169</v>
      </c>
      <c r="F2319" t="s">
        <v>177</v>
      </c>
      <c r="G2319" t="s">
        <v>52</v>
      </c>
      <c r="H2319" t="s">
        <v>13</v>
      </c>
      <c r="I2319" t="s">
        <v>63</v>
      </c>
      <c r="J2319" t="s">
        <v>4441</v>
      </c>
      <c r="K2319" t="s">
        <v>19</v>
      </c>
    </row>
    <row r="2320" spans="1:11" x14ac:dyDescent="0.35">
      <c r="A2320">
        <v>1537</v>
      </c>
      <c r="B2320" t="s">
        <v>4494</v>
      </c>
      <c r="C2320">
        <v>28</v>
      </c>
      <c r="D2320" t="s">
        <v>4495</v>
      </c>
      <c r="E2320" t="s">
        <v>34</v>
      </c>
      <c r="F2320" t="s">
        <v>32</v>
      </c>
      <c r="G2320" t="s">
        <v>41</v>
      </c>
      <c r="H2320" t="s">
        <v>42</v>
      </c>
      <c r="I2320" t="s">
        <v>170</v>
      </c>
      <c r="J2320" t="s">
        <v>4496</v>
      </c>
      <c r="K2320" t="s">
        <v>37</v>
      </c>
    </row>
    <row r="2321" spans="1:11" x14ac:dyDescent="0.35">
      <c r="A2321">
        <v>1551</v>
      </c>
      <c r="B2321" t="s">
        <v>4533</v>
      </c>
      <c r="C2321">
        <v>28</v>
      </c>
      <c r="D2321" t="s">
        <v>4534</v>
      </c>
      <c r="E2321" t="s">
        <v>67</v>
      </c>
      <c r="F2321" t="s">
        <v>67</v>
      </c>
      <c r="G2321" t="s">
        <v>80</v>
      </c>
      <c r="H2321" t="s">
        <v>32</v>
      </c>
      <c r="I2321" t="s">
        <v>88</v>
      </c>
      <c r="J2321" t="s">
        <v>4535</v>
      </c>
      <c r="K2321" t="s">
        <v>76</v>
      </c>
    </row>
    <row r="2322" spans="1:11" x14ac:dyDescent="0.35">
      <c r="A2322">
        <v>1564</v>
      </c>
      <c r="B2322" t="s">
        <v>4571</v>
      </c>
      <c r="C2322">
        <v>28</v>
      </c>
      <c r="D2322" t="s">
        <v>4572</v>
      </c>
      <c r="E2322" t="s">
        <v>42</v>
      </c>
      <c r="F2322" t="s">
        <v>201</v>
      </c>
      <c r="G2322" t="s">
        <v>62</v>
      </c>
      <c r="H2322" t="s">
        <v>23</v>
      </c>
      <c r="I2322" t="s">
        <v>153</v>
      </c>
      <c r="J2322" t="s">
        <v>4573</v>
      </c>
      <c r="K2322" t="s">
        <v>19</v>
      </c>
    </row>
    <row r="2323" spans="1:11" x14ac:dyDescent="0.35">
      <c r="A2323">
        <v>3151</v>
      </c>
      <c r="B2323" t="s">
        <v>9049</v>
      </c>
      <c r="C2323">
        <v>28</v>
      </c>
      <c r="D2323" t="s">
        <v>9050</v>
      </c>
      <c r="E2323" t="s">
        <v>25</v>
      </c>
      <c r="F2323" t="s">
        <v>79</v>
      </c>
      <c r="G2323" t="s">
        <v>120</v>
      </c>
      <c r="H2323" t="s">
        <v>57</v>
      </c>
      <c r="I2323" t="s">
        <v>102</v>
      </c>
      <c r="J2323" t="s">
        <v>9051</v>
      </c>
      <c r="K2323" t="s">
        <v>28</v>
      </c>
    </row>
    <row r="2324" spans="1:11" x14ac:dyDescent="0.35">
      <c r="A2324">
        <v>3169</v>
      </c>
      <c r="B2324" t="s">
        <v>9101</v>
      </c>
      <c r="C2324">
        <v>28</v>
      </c>
      <c r="D2324" t="s">
        <v>9102</v>
      </c>
      <c r="E2324" t="s">
        <v>101</v>
      </c>
      <c r="F2324" t="s">
        <v>40</v>
      </c>
      <c r="G2324" t="s">
        <v>15</v>
      </c>
      <c r="H2324" t="s">
        <v>16</v>
      </c>
      <c r="I2324" t="s">
        <v>153</v>
      </c>
      <c r="J2324" t="s">
        <v>9103</v>
      </c>
      <c r="K2324" t="s">
        <v>28</v>
      </c>
    </row>
    <row r="2325" spans="1:11" x14ac:dyDescent="0.35">
      <c r="A2325">
        <v>3178</v>
      </c>
      <c r="B2325" t="s">
        <v>9127</v>
      </c>
      <c r="C2325">
        <v>28</v>
      </c>
      <c r="D2325" t="s">
        <v>9128</v>
      </c>
      <c r="E2325" t="s">
        <v>23</v>
      </c>
      <c r="F2325" t="s">
        <v>23</v>
      </c>
      <c r="G2325" t="s">
        <v>52</v>
      </c>
      <c r="H2325" t="s">
        <v>13</v>
      </c>
      <c r="I2325" t="s">
        <v>88</v>
      </c>
      <c r="J2325" t="s">
        <v>9129</v>
      </c>
      <c r="K2325" t="s">
        <v>37</v>
      </c>
    </row>
    <row r="2326" spans="1:11" x14ac:dyDescent="0.35">
      <c r="A2326">
        <v>3180</v>
      </c>
      <c r="B2326" t="s">
        <v>9133</v>
      </c>
      <c r="C2326">
        <v>28</v>
      </c>
      <c r="D2326" t="s">
        <v>9134</v>
      </c>
      <c r="E2326" t="s">
        <v>32</v>
      </c>
      <c r="F2326" t="s">
        <v>23</v>
      </c>
      <c r="G2326" t="s">
        <v>33</v>
      </c>
      <c r="H2326" t="s">
        <v>34</v>
      </c>
      <c r="I2326" t="s">
        <v>88</v>
      </c>
      <c r="J2326" t="s">
        <v>9135</v>
      </c>
      <c r="K2326" t="s">
        <v>37</v>
      </c>
    </row>
    <row r="2327" spans="1:11" x14ac:dyDescent="0.35">
      <c r="A2327">
        <v>3230</v>
      </c>
      <c r="B2327" t="s">
        <v>9274</v>
      </c>
      <c r="C2327">
        <v>28</v>
      </c>
      <c r="D2327" t="s">
        <v>9275</v>
      </c>
      <c r="E2327" t="s">
        <v>32</v>
      </c>
      <c r="F2327" t="s">
        <v>31</v>
      </c>
      <c r="G2327" t="s">
        <v>62</v>
      </c>
      <c r="H2327" t="s">
        <v>23</v>
      </c>
      <c r="I2327" t="s">
        <v>68</v>
      </c>
      <c r="J2327" t="s">
        <v>9276</v>
      </c>
      <c r="K2327" t="s">
        <v>28</v>
      </c>
    </row>
    <row r="2328" spans="1:11" x14ac:dyDescent="0.35">
      <c r="A2328">
        <v>3231</v>
      </c>
      <c r="B2328" t="s">
        <v>9277</v>
      </c>
      <c r="C2328">
        <v>28</v>
      </c>
      <c r="D2328" t="s">
        <v>9278</v>
      </c>
      <c r="E2328" t="s">
        <v>79</v>
      </c>
      <c r="F2328" t="s">
        <v>32</v>
      </c>
      <c r="G2328" t="s">
        <v>120</v>
      </c>
      <c r="H2328" t="s">
        <v>57</v>
      </c>
      <c r="I2328" t="s">
        <v>91</v>
      </c>
      <c r="J2328" t="s">
        <v>9279</v>
      </c>
      <c r="K2328" t="s">
        <v>37</v>
      </c>
    </row>
    <row r="2329" spans="1:11" x14ac:dyDescent="0.35">
      <c r="A2329">
        <v>3236</v>
      </c>
      <c r="B2329" t="s">
        <v>9291</v>
      </c>
      <c r="C2329">
        <v>28</v>
      </c>
      <c r="D2329" t="s">
        <v>9292</v>
      </c>
      <c r="E2329" t="s">
        <v>34</v>
      </c>
      <c r="F2329" t="s">
        <v>57</v>
      </c>
      <c r="G2329" t="s">
        <v>41</v>
      </c>
      <c r="H2329" t="s">
        <v>42</v>
      </c>
      <c r="I2329" t="s">
        <v>35</v>
      </c>
      <c r="J2329" t="s">
        <v>9293</v>
      </c>
      <c r="K2329" t="s">
        <v>28</v>
      </c>
    </row>
    <row r="2330" spans="1:11" x14ac:dyDescent="0.35">
      <c r="A2330">
        <v>3244</v>
      </c>
      <c r="B2330" t="s">
        <v>9314</v>
      </c>
      <c r="C2330">
        <v>28</v>
      </c>
      <c r="D2330" t="s">
        <v>9315</v>
      </c>
      <c r="E2330" t="s">
        <v>40</v>
      </c>
      <c r="F2330" t="s">
        <v>67</v>
      </c>
      <c r="G2330" t="s">
        <v>62</v>
      </c>
      <c r="H2330" t="s">
        <v>23</v>
      </c>
      <c r="I2330" t="s">
        <v>58</v>
      </c>
      <c r="J2330">
        <v>3110880455</v>
      </c>
      <c r="K2330" t="s">
        <v>76</v>
      </c>
    </row>
    <row r="2331" spans="1:11" x14ac:dyDescent="0.35">
      <c r="A2331">
        <v>3247</v>
      </c>
      <c r="B2331" t="s">
        <v>9322</v>
      </c>
      <c r="C2331">
        <v>28</v>
      </c>
      <c r="D2331" t="s">
        <v>9323</v>
      </c>
      <c r="E2331" t="s">
        <v>201</v>
      </c>
      <c r="F2331" t="s">
        <v>22</v>
      </c>
      <c r="G2331" t="s">
        <v>87</v>
      </c>
      <c r="H2331" t="s">
        <v>79</v>
      </c>
      <c r="I2331" t="s">
        <v>91</v>
      </c>
      <c r="J2331" t="s">
        <v>9324</v>
      </c>
      <c r="K2331" t="s">
        <v>44</v>
      </c>
    </row>
    <row r="2332" spans="1:11" x14ac:dyDescent="0.35">
      <c r="A2332">
        <v>3253</v>
      </c>
      <c r="B2332" t="s">
        <v>9340</v>
      </c>
      <c r="C2332">
        <v>28</v>
      </c>
      <c r="D2332" t="s">
        <v>9341</v>
      </c>
      <c r="E2332" t="s">
        <v>23</v>
      </c>
      <c r="F2332" t="s">
        <v>79</v>
      </c>
      <c r="G2332" t="s">
        <v>87</v>
      </c>
      <c r="H2332" t="s">
        <v>79</v>
      </c>
      <c r="I2332" t="s">
        <v>26</v>
      </c>
      <c r="J2332" t="s">
        <v>9342</v>
      </c>
      <c r="K2332" t="s">
        <v>19</v>
      </c>
    </row>
    <row r="2333" spans="1:11" x14ac:dyDescent="0.35">
      <c r="A2333">
        <v>3286</v>
      </c>
      <c r="B2333" t="s">
        <v>9430</v>
      </c>
      <c r="C2333">
        <v>28</v>
      </c>
      <c r="D2333" t="s">
        <v>9431</v>
      </c>
      <c r="E2333" t="s">
        <v>79</v>
      </c>
      <c r="F2333" t="s">
        <v>40</v>
      </c>
      <c r="G2333" t="s">
        <v>52</v>
      </c>
      <c r="H2333" t="s">
        <v>13</v>
      </c>
      <c r="I2333" t="s">
        <v>53</v>
      </c>
      <c r="J2333" t="s">
        <v>9432</v>
      </c>
      <c r="K2333" t="s">
        <v>19</v>
      </c>
    </row>
    <row r="2334" spans="1:11" x14ac:dyDescent="0.35">
      <c r="A2334">
        <v>3308</v>
      </c>
      <c r="B2334" t="s">
        <v>9493</v>
      </c>
      <c r="C2334">
        <v>28</v>
      </c>
      <c r="D2334" t="s">
        <v>9494</v>
      </c>
      <c r="E2334" t="s">
        <v>149</v>
      </c>
      <c r="F2334" t="s">
        <v>14</v>
      </c>
      <c r="G2334" t="s">
        <v>41</v>
      </c>
      <c r="H2334" t="s">
        <v>42</v>
      </c>
      <c r="I2334" t="s">
        <v>35</v>
      </c>
      <c r="J2334" t="s">
        <v>9495</v>
      </c>
      <c r="K2334" t="s">
        <v>28</v>
      </c>
    </row>
    <row r="2335" spans="1:11" x14ac:dyDescent="0.35">
      <c r="A2335">
        <v>3318</v>
      </c>
      <c r="B2335" t="s">
        <v>9519</v>
      </c>
      <c r="C2335">
        <v>28</v>
      </c>
      <c r="D2335" t="s">
        <v>9520</v>
      </c>
      <c r="E2335" t="s">
        <v>25</v>
      </c>
      <c r="F2335" t="s">
        <v>57</v>
      </c>
      <c r="G2335" t="s">
        <v>87</v>
      </c>
      <c r="H2335" t="s">
        <v>79</v>
      </c>
      <c r="I2335" t="s">
        <v>91</v>
      </c>
      <c r="J2335" t="s">
        <v>9521</v>
      </c>
      <c r="K2335" t="s">
        <v>76</v>
      </c>
    </row>
    <row r="2336" spans="1:11" x14ac:dyDescent="0.35">
      <c r="A2336">
        <v>3320</v>
      </c>
      <c r="B2336" t="s">
        <v>9525</v>
      </c>
      <c r="C2336">
        <v>28</v>
      </c>
      <c r="D2336" t="s">
        <v>9526</v>
      </c>
      <c r="E2336" t="s">
        <v>23</v>
      </c>
      <c r="F2336" t="s">
        <v>40</v>
      </c>
      <c r="G2336" t="s">
        <v>15</v>
      </c>
      <c r="H2336" t="s">
        <v>16</v>
      </c>
      <c r="I2336" t="s">
        <v>26</v>
      </c>
      <c r="J2336" t="s">
        <v>9527</v>
      </c>
      <c r="K2336" t="s">
        <v>76</v>
      </c>
    </row>
    <row r="2337" spans="1:11" x14ac:dyDescent="0.35">
      <c r="A2337">
        <v>3342</v>
      </c>
      <c r="B2337" t="s">
        <v>9588</v>
      </c>
      <c r="C2337">
        <v>28</v>
      </c>
      <c r="D2337" t="s">
        <v>9589</v>
      </c>
      <c r="E2337" t="s">
        <v>67</v>
      </c>
      <c r="F2337" t="s">
        <v>31</v>
      </c>
      <c r="G2337" t="s">
        <v>47</v>
      </c>
      <c r="H2337" t="s">
        <v>31</v>
      </c>
      <c r="I2337" t="s">
        <v>48</v>
      </c>
      <c r="J2337">
        <f>1-799-712-1487</f>
        <v>-2997</v>
      </c>
      <c r="K2337" t="s">
        <v>76</v>
      </c>
    </row>
    <row r="2338" spans="1:11" x14ac:dyDescent="0.35">
      <c r="A2338">
        <v>3349</v>
      </c>
      <c r="B2338" t="s">
        <v>9607</v>
      </c>
      <c r="C2338">
        <v>28</v>
      </c>
      <c r="D2338" t="s">
        <v>9608</v>
      </c>
      <c r="E2338" t="s">
        <v>34</v>
      </c>
      <c r="F2338" t="s">
        <v>23</v>
      </c>
      <c r="G2338" t="s">
        <v>87</v>
      </c>
      <c r="H2338" t="s">
        <v>79</v>
      </c>
      <c r="I2338" t="s">
        <v>35</v>
      </c>
      <c r="J2338">
        <v>3136469521</v>
      </c>
      <c r="K2338" t="s">
        <v>76</v>
      </c>
    </row>
    <row r="2339" spans="1:11" x14ac:dyDescent="0.35">
      <c r="A2339">
        <v>3357</v>
      </c>
      <c r="B2339" t="s">
        <v>9629</v>
      </c>
      <c r="C2339">
        <v>28</v>
      </c>
      <c r="D2339" t="s">
        <v>9630</v>
      </c>
      <c r="E2339" t="s">
        <v>177</v>
      </c>
      <c r="F2339" t="s">
        <v>177</v>
      </c>
      <c r="G2339" t="s">
        <v>15</v>
      </c>
      <c r="H2339" t="s">
        <v>16</v>
      </c>
      <c r="I2339" t="s">
        <v>116</v>
      </c>
      <c r="J2339" t="s">
        <v>9631</v>
      </c>
      <c r="K2339" t="s">
        <v>28</v>
      </c>
    </row>
    <row r="2340" spans="1:11" x14ac:dyDescent="0.35">
      <c r="A2340">
        <v>3376</v>
      </c>
      <c r="B2340" t="s">
        <v>9683</v>
      </c>
      <c r="C2340">
        <v>28</v>
      </c>
      <c r="D2340" t="s">
        <v>9684</v>
      </c>
      <c r="E2340" t="s">
        <v>177</v>
      </c>
      <c r="F2340" t="s">
        <v>133</v>
      </c>
      <c r="G2340" t="s">
        <v>15</v>
      </c>
      <c r="H2340" t="s">
        <v>16</v>
      </c>
      <c r="I2340" t="s">
        <v>102</v>
      </c>
      <c r="J2340" t="s">
        <v>9685</v>
      </c>
      <c r="K2340" t="s">
        <v>76</v>
      </c>
    </row>
    <row r="2341" spans="1:11" x14ac:dyDescent="0.35">
      <c r="A2341">
        <v>3382</v>
      </c>
      <c r="B2341" t="s">
        <v>9701</v>
      </c>
      <c r="C2341">
        <v>28</v>
      </c>
      <c r="D2341" t="s">
        <v>9702</v>
      </c>
      <c r="E2341" t="s">
        <v>25</v>
      </c>
      <c r="F2341" t="s">
        <v>14</v>
      </c>
      <c r="G2341" t="s">
        <v>87</v>
      </c>
      <c r="H2341" t="s">
        <v>79</v>
      </c>
      <c r="I2341" t="s">
        <v>88</v>
      </c>
      <c r="J2341">
        <v>4376874009</v>
      </c>
      <c r="K2341" t="s">
        <v>19</v>
      </c>
    </row>
    <row r="2342" spans="1:11" x14ac:dyDescent="0.35">
      <c r="A2342">
        <v>3407</v>
      </c>
      <c r="B2342" t="s">
        <v>9769</v>
      </c>
      <c r="C2342">
        <v>28</v>
      </c>
      <c r="D2342" t="s">
        <v>9770</v>
      </c>
      <c r="E2342" t="s">
        <v>34</v>
      </c>
      <c r="F2342" t="s">
        <v>31</v>
      </c>
      <c r="G2342" t="s">
        <v>80</v>
      </c>
      <c r="H2342" t="s">
        <v>32</v>
      </c>
      <c r="I2342" t="s">
        <v>58</v>
      </c>
      <c r="J2342" t="s">
        <v>9771</v>
      </c>
      <c r="K2342" t="s">
        <v>37</v>
      </c>
    </row>
    <row r="2343" spans="1:11" x14ac:dyDescent="0.35">
      <c r="A2343">
        <v>3412</v>
      </c>
      <c r="B2343" t="s">
        <v>9784</v>
      </c>
      <c r="C2343">
        <v>28</v>
      </c>
      <c r="D2343" t="s">
        <v>9785</v>
      </c>
      <c r="E2343" t="s">
        <v>31</v>
      </c>
      <c r="F2343" t="s">
        <v>169</v>
      </c>
      <c r="G2343" t="s">
        <v>15</v>
      </c>
      <c r="H2343" t="s">
        <v>16</v>
      </c>
      <c r="I2343" t="s">
        <v>146</v>
      </c>
      <c r="J2343" t="s">
        <v>9786</v>
      </c>
      <c r="K2343" t="s">
        <v>19</v>
      </c>
    </row>
    <row r="2344" spans="1:11" x14ac:dyDescent="0.35">
      <c r="A2344">
        <v>3441</v>
      </c>
      <c r="B2344" t="s">
        <v>9866</v>
      </c>
      <c r="C2344">
        <v>28</v>
      </c>
      <c r="D2344" t="s">
        <v>9867</v>
      </c>
      <c r="E2344" t="s">
        <v>133</v>
      </c>
      <c r="F2344" t="s">
        <v>133</v>
      </c>
      <c r="G2344" t="s">
        <v>62</v>
      </c>
      <c r="H2344" t="s">
        <v>23</v>
      </c>
      <c r="I2344" t="s">
        <v>63</v>
      </c>
      <c r="J2344" t="s">
        <v>9868</v>
      </c>
      <c r="K2344" t="s">
        <v>76</v>
      </c>
    </row>
    <row r="2345" spans="1:11" x14ac:dyDescent="0.35">
      <c r="A2345">
        <v>3453</v>
      </c>
      <c r="B2345" t="s">
        <v>9901</v>
      </c>
      <c r="C2345">
        <v>28</v>
      </c>
      <c r="D2345" t="s">
        <v>9902</v>
      </c>
      <c r="E2345" t="s">
        <v>14</v>
      </c>
      <c r="F2345" t="s">
        <v>16</v>
      </c>
      <c r="G2345" t="s">
        <v>47</v>
      </c>
      <c r="H2345" t="s">
        <v>31</v>
      </c>
      <c r="I2345" t="s">
        <v>17</v>
      </c>
      <c r="J2345">
        <f>1-102-634-3226</f>
        <v>-3961</v>
      </c>
      <c r="K2345" t="s">
        <v>44</v>
      </c>
    </row>
    <row r="2346" spans="1:11" x14ac:dyDescent="0.35">
      <c r="A2346">
        <v>3472</v>
      </c>
      <c r="B2346" t="s">
        <v>9954</v>
      </c>
      <c r="C2346">
        <v>28</v>
      </c>
      <c r="D2346" t="s">
        <v>9955</v>
      </c>
      <c r="E2346" t="s">
        <v>67</v>
      </c>
      <c r="F2346" t="s">
        <v>22</v>
      </c>
      <c r="G2346" t="s">
        <v>47</v>
      </c>
      <c r="H2346" t="s">
        <v>31</v>
      </c>
      <c r="I2346" t="s">
        <v>116</v>
      </c>
      <c r="J2346">
        <f>1-156-2-6500</f>
        <v>-6657</v>
      </c>
      <c r="K2346" t="s">
        <v>28</v>
      </c>
    </row>
    <row r="2347" spans="1:11" x14ac:dyDescent="0.35">
      <c r="A2347">
        <v>3482</v>
      </c>
      <c r="B2347" t="s">
        <v>9980</v>
      </c>
      <c r="C2347">
        <v>28</v>
      </c>
      <c r="D2347" t="s">
        <v>9981</v>
      </c>
      <c r="E2347" t="s">
        <v>101</v>
      </c>
      <c r="F2347" t="s">
        <v>169</v>
      </c>
      <c r="G2347" t="s">
        <v>15</v>
      </c>
      <c r="H2347" t="s">
        <v>16</v>
      </c>
      <c r="I2347" t="s">
        <v>88</v>
      </c>
      <c r="J2347" t="s">
        <v>9982</v>
      </c>
      <c r="K2347" t="s">
        <v>37</v>
      </c>
    </row>
    <row r="2348" spans="1:11" x14ac:dyDescent="0.35">
      <c r="A2348">
        <v>3484</v>
      </c>
      <c r="B2348" t="s">
        <v>7366</v>
      </c>
      <c r="C2348">
        <v>28</v>
      </c>
      <c r="D2348" t="s">
        <v>9986</v>
      </c>
      <c r="E2348" t="s">
        <v>177</v>
      </c>
      <c r="F2348" t="s">
        <v>133</v>
      </c>
      <c r="G2348" t="s">
        <v>47</v>
      </c>
      <c r="H2348" t="s">
        <v>31</v>
      </c>
      <c r="I2348" t="s">
        <v>58</v>
      </c>
      <c r="J2348" t="s">
        <v>9987</v>
      </c>
      <c r="K2348" t="s">
        <v>37</v>
      </c>
    </row>
    <row r="2349" spans="1:11" x14ac:dyDescent="0.35">
      <c r="A2349">
        <v>3500</v>
      </c>
      <c r="B2349" t="s">
        <v>1869</v>
      </c>
      <c r="C2349">
        <v>28</v>
      </c>
      <c r="D2349" t="s">
        <v>10032</v>
      </c>
      <c r="E2349" t="s">
        <v>32</v>
      </c>
      <c r="F2349" t="s">
        <v>32</v>
      </c>
      <c r="G2349" t="s">
        <v>47</v>
      </c>
      <c r="H2349" t="s">
        <v>31</v>
      </c>
      <c r="I2349" t="s">
        <v>153</v>
      </c>
      <c r="J2349" t="s">
        <v>10033</v>
      </c>
      <c r="K2349" t="s">
        <v>76</v>
      </c>
    </row>
    <row r="2350" spans="1:11" x14ac:dyDescent="0.35">
      <c r="A2350">
        <v>3515</v>
      </c>
      <c r="B2350" t="s">
        <v>10074</v>
      </c>
      <c r="C2350">
        <v>28</v>
      </c>
      <c r="D2350" t="s">
        <v>10075</v>
      </c>
      <c r="E2350" t="s">
        <v>25</v>
      </c>
      <c r="F2350" t="s">
        <v>177</v>
      </c>
      <c r="G2350" t="s">
        <v>41</v>
      </c>
      <c r="H2350" t="s">
        <v>42</v>
      </c>
      <c r="I2350" t="s">
        <v>68</v>
      </c>
      <c r="J2350" t="s">
        <v>10076</v>
      </c>
      <c r="K2350" t="s">
        <v>44</v>
      </c>
    </row>
    <row r="2351" spans="1:11" x14ac:dyDescent="0.35">
      <c r="A2351">
        <v>3535</v>
      </c>
      <c r="B2351" t="s">
        <v>10131</v>
      </c>
      <c r="C2351">
        <v>28</v>
      </c>
      <c r="D2351" t="s">
        <v>10132</v>
      </c>
      <c r="E2351" t="s">
        <v>32</v>
      </c>
      <c r="F2351" t="s">
        <v>57</v>
      </c>
      <c r="G2351" t="s">
        <v>33</v>
      </c>
      <c r="H2351" t="s">
        <v>34</v>
      </c>
      <c r="I2351" t="s">
        <v>26</v>
      </c>
      <c r="J2351" t="s">
        <v>10133</v>
      </c>
      <c r="K2351" t="s">
        <v>28</v>
      </c>
    </row>
    <row r="2352" spans="1:11" x14ac:dyDescent="0.35">
      <c r="A2352">
        <v>3553</v>
      </c>
      <c r="B2352" t="s">
        <v>1286</v>
      </c>
      <c r="C2352">
        <v>28</v>
      </c>
      <c r="D2352" t="s">
        <v>10184</v>
      </c>
      <c r="E2352" t="s">
        <v>16</v>
      </c>
      <c r="F2352" t="s">
        <v>201</v>
      </c>
      <c r="G2352" t="s">
        <v>33</v>
      </c>
      <c r="H2352" t="s">
        <v>34</v>
      </c>
      <c r="I2352" t="s">
        <v>153</v>
      </c>
      <c r="J2352" t="s">
        <v>10185</v>
      </c>
      <c r="K2352" t="s">
        <v>44</v>
      </c>
    </row>
    <row r="2353" spans="1:11" x14ac:dyDescent="0.35">
      <c r="A2353">
        <v>3559</v>
      </c>
      <c r="B2353" t="s">
        <v>10201</v>
      </c>
      <c r="C2353">
        <v>28</v>
      </c>
      <c r="D2353" t="s">
        <v>10202</v>
      </c>
      <c r="E2353" t="s">
        <v>22</v>
      </c>
      <c r="F2353" t="s">
        <v>25</v>
      </c>
      <c r="G2353" t="s">
        <v>15</v>
      </c>
      <c r="H2353" t="s">
        <v>16</v>
      </c>
      <c r="I2353" t="s">
        <v>35</v>
      </c>
      <c r="J2353" t="s">
        <v>10203</v>
      </c>
      <c r="K2353" t="s">
        <v>19</v>
      </c>
    </row>
    <row r="2354" spans="1:11" x14ac:dyDescent="0.35">
      <c r="A2354">
        <v>3567</v>
      </c>
      <c r="B2354" t="s">
        <v>10224</v>
      </c>
      <c r="C2354">
        <v>28</v>
      </c>
      <c r="D2354" t="s">
        <v>10225</v>
      </c>
      <c r="E2354" t="s">
        <v>14</v>
      </c>
      <c r="F2354" t="s">
        <v>42</v>
      </c>
      <c r="G2354" t="s">
        <v>62</v>
      </c>
      <c r="H2354" t="s">
        <v>23</v>
      </c>
      <c r="I2354" t="s">
        <v>170</v>
      </c>
      <c r="J2354" t="s">
        <v>10226</v>
      </c>
      <c r="K2354" t="s">
        <v>44</v>
      </c>
    </row>
    <row r="2355" spans="1:11" x14ac:dyDescent="0.35">
      <c r="A2355">
        <v>3568</v>
      </c>
      <c r="B2355" t="s">
        <v>10227</v>
      </c>
      <c r="C2355">
        <v>28</v>
      </c>
      <c r="D2355" t="s">
        <v>10228</v>
      </c>
      <c r="E2355" t="s">
        <v>169</v>
      </c>
      <c r="F2355" t="s">
        <v>40</v>
      </c>
      <c r="G2355" t="s">
        <v>47</v>
      </c>
      <c r="H2355" t="s">
        <v>31</v>
      </c>
      <c r="I2355" t="s">
        <v>53</v>
      </c>
      <c r="J2355" t="s">
        <v>10229</v>
      </c>
      <c r="K2355" t="s">
        <v>37</v>
      </c>
    </row>
    <row r="2356" spans="1:11" x14ac:dyDescent="0.35">
      <c r="A2356">
        <v>3569</v>
      </c>
      <c r="B2356" t="s">
        <v>10230</v>
      </c>
      <c r="C2356">
        <v>28</v>
      </c>
      <c r="D2356" t="s">
        <v>10231</v>
      </c>
      <c r="E2356" t="s">
        <v>31</v>
      </c>
      <c r="F2356" t="s">
        <v>31</v>
      </c>
      <c r="G2356" t="s">
        <v>120</v>
      </c>
      <c r="H2356" t="s">
        <v>57</v>
      </c>
      <c r="I2356" t="s">
        <v>26</v>
      </c>
      <c r="J2356" t="s">
        <v>10232</v>
      </c>
      <c r="K2356" t="s">
        <v>37</v>
      </c>
    </row>
    <row r="2357" spans="1:11" x14ac:dyDescent="0.35">
      <c r="A2357">
        <v>3586</v>
      </c>
      <c r="B2357" t="s">
        <v>10278</v>
      </c>
      <c r="C2357">
        <v>28</v>
      </c>
      <c r="D2357" t="s">
        <v>10279</v>
      </c>
      <c r="E2357" t="s">
        <v>133</v>
      </c>
      <c r="F2357" t="s">
        <v>34</v>
      </c>
      <c r="G2357" t="s">
        <v>47</v>
      </c>
      <c r="H2357" t="s">
        <v>31</v>
      </c>
      <c r="I2357" t="s">
        <v>170</v>
      </c>
      <c r="J2357">
        <v>7376690056</v>
      </c>
      <c r="K2357" t="s">
        <v>19</v>
      </c>
    </row>
    <row r="2358" spans="1:11" x14ac:dyDescent="0.35">
      <c r="A2358">
        <v>3591</v>
      </c>
      <c r="B2358" t="s">
        <v>10289</v>
      </c>
      <c r="C2358">
        <v>28</v>
      </c>
      <c r="D2358" t="s">
        <v>10290</v>
      </c>
      <c r="E2358" t="s">
        <v>79</v>
      </c>
      <c r="F2358" t="s">
        <v>16</v>
      </c>
      <c r="G2358" t="s">
        <v>33</v>
      </c>
      <c r="H2358" t="s">
        <v>34</v>
      </c>
      <c r="I2358" t="s">
        <v>35</v>
      </c>
      <c r="J2358" t="s">
        <v>10291</v>
      </c>
      <c r="K2358" t="s">
        <v>28</v>
      </c>
    </row>
    <row r="2359" spans="1:11" x14ac:dyDescent="0.35">
      <c r="A2359">
        <v>3592</v>
      </c>
      <c r="B2359" t="s">
        <v>10292</v>
      </c>
      <c r="C2359">
        <v>28</v>
      </c>
      <c r="D2359" t="s">
        <v>10293</v>
      </c>
      <c r="E2359" t="s">
        <v>57</v>
      </c>
      <c r="F2359" t="s">
        <v>133</v>
      </c>
      <c r="G2359" t="s">
        <v>41</v>
      </c>
      <c r="H2359" t="s">
        <v>42</v>
      </c>
      <c r="I2359" t="s">
        <v>26</v>
      </c>
      <c r="J2359" t="s">
        <v>10294</v>
      </c>
      <c r="K2359" t="s">
        <v>44</v>
      </c>
    </row>
    <row r="2360" spans="1:11" x14ac:dyDescent="0.35">
      <c r="A2360">
        <v>3597</v>
      </c>
      <c r="B2360" t="s">
        <v>4388</v>
      </c>
      <c r="C2360">
        <v>28</v>
      </c>
      <c r="D2360" t="s">
        <v>10306</v>
      </c>
      <c r="E2360" t="s">
        <v>40</v>
      </c>
      <c r="F2360" t="s">
        <v>67</v>
      </c>
      <c r="G2360" t="s">
        <v>52</v>
      </c>
      <c r="H2360" t="s">
        <v>13</v>
      </c>
      <c r="I2360" t="s">
        <v>35</v>
      </c>
      <c r="J2360" t="s">
        <v>10307</v>
      </c>
      <c r="K2360" t="s">
        <v>37</v>
      </c>
    </row>
    <row r="2361" spans="1:11" x14ac:dyDescent="0.35">
      <c r="A2361">
        <v>3606</v>
      </c>
      <c r="B2361" t="s">
        <v>10328</v>
      </c>
      <c r="C2361">
        <v>28</v>
      </c>
      <c r="D2361" t="s">
        <v>10329</v>
      </c>
      <c r="E2361" t="s">
        <v>16</v>
      </c>
      <c r="F2361" t="s">
        <v>201</v>
      </c>
      <c r="G2361" t="s">
        <v>33</v>
      </c>
      <c r="H2361" t="s">
        <v>34</v>
      </c>
      <c r="I2361" t="s">
        <v>116</v>
      </c>
      <c r="J2361" t="s">
        <v>10330</v>
      </c>
      <c r="K2361" t="s">
        <v>44</v>
      </c>
    </row>
    <row r="2362" spans="1:11" x14ac:dyDescent="0.35">
      <c r="A2362">
        <v>3628</v>
      </c>
      <c r="B2362" t="s">
        <v>10393</v>
      </c>
      <c r="C2362">
        <v>28</v>
      </c>
      <c r="D2362" t="s">
        <v>10394</v>
      </c>
      <c r="E2362" t="s">
        <v>169</v>
      </c>
      <c r="F2362" t="s">
        <v>25</v>
      </c>
      <c r="G2362" t="s">
        <v>47</v>
      </c>
      <c r="H2362" t="s">
        <v>31</v>
      </c>
      <c r="I2362" t="s">
        <v>170</v>
      </c>
      <c r="J2362" t="s">
        <v>10395</v>
      </c>
      <c r="K2362" t="s">
        <v>28</v>
      </c>
    </row>
    <row r="2363" spans="1:11" x14ac:dyDescent="0.35">
      <c r="A2363">
        <v>3630</v>
      </c>
      <c r="B2363" t="s">
        <v>587</v>
      </c>
      <c r="C2363">
        <v>28</v>
      </c>
      <c r="D2363" t="s">
        <v>10399</v>
      </c>
      <c r="E2363" t="s">
        <v>42</v>
      </c>
      <c r="F2363" t="s">
        <v>201</v>
      </c>
      <c r="G2363" t="s">
        <v>62</v>
      </c>
      <c r="H2363" t="s">
        <v>23</v>
      </c>
      <c r="I2363" t="s">
        <v>170</v>
      </c>
      <c r="J2363" t="s">
        <v>10400</v>
      </c>
      <c r="K2363" t="s">
        <v>28</v>
      </c>
    </row>
    <row r="2364" spans="1:11" x14ac:dyDescent="0.35">
      <c r="A2364">
        <v>3638</v>
      </c>
      <c r="B2364" t="s">
        <v>10419</v>
      </c>
      <c r="C2364">
        <v>28</v>
      </c>
      <c r="D2364" t="s">
        <v>10420</v>
      </c>
      <c r="E2364" t="s">
        <v>40</v>
      </c>
      <c r="F2364" t="s">
        <v>31</v>
      </c>
      <c r="G2364" t="s">
        <v>62</v>
      </c>
      <c r="H2364" t="s">
        <v>23</v>
      </c>
      <c r="I2364" t="s">
        <v>102</v>
      </c>
      <c r="J2364" t="s">
        <v>10421</v>
      </c>
      <c r="K2364" t="s">
        <v>44</v>
      </c>
    </row>
    <row r="2365" spans="1:11" x14ac:dyDescent="0.35">
      <c r="A2365">
        <v>3641</v>
      </c>
      <c r="B2365" t="s">
        <v>10428</v>
      </c>
      <c r="C2365">
        <v>28</v>
      </c>
      <c r="D2365" t="s">
        <v>10429</v>
      </c>
      <c r="E2365" t="s">
        <v>67</v>
      </c>
      <c r="F2365" t="s">
        <v>149</v>
      </c>
      <c r="G2365" t="s">
        <v>24</v>
      </c>
      <c r="H2365" t="s">
        <v>25</v>
      </c>
      <c r="I2365" t="s">
        <v>91</v>
      </c>
      <c r="J2365" t="s">
        <v>10430</v>
      </c>
      <c r="K2365" t="s">
        <v>44</v>
      </c>
    </row>
    <row r="2366" spans="1:11" x14ac:dyDescent="0.35">
      <c r="A2366">
        <v>3642</v>
      </c>
      <c r="B2366" t="s">
        <v>10431</v>
      </c>
      <c r="C2366">
        <v>28</v>
      </c>
      <c r="D2366" t="s">
        <v>10432</v>
      </c>
      <c r="E2366" t="s">
        <v>149</v>
      </c>
      <c r="F2366" t="s">
        <v>31</v>
      </c>
      <c r="G2366" t="s">
        <v>52</v>
      </c>
      <c r="H2366" t="s">
        <v>13</v>
      </c>
      <c r="I2366" t="s">
        <v>153</v>
      </c>
      <c r="J2366" t="s">
        <v>10433</v>
      </c>
      <c r="K2366" t="s">
        <v>76</v>
      </c>
    </row>
    <row r="2367" spans="1:11" x14ac:dyDescent="0.35">
      <c r="A2367">
        <v>3647</v>
      </c>
      <c r="B2367" t="s">
        <v>10446</v>
      </c>
      <c r="C2367">
        <v>28</v>
      </c>
      <c r="D2367" t="s">
        <v>10447</v>
      </c>
      <c r="E2367" t="s">
        <v>57</v>
      </c>
      <c r="F2367" t="s">
        <v>57</v>
      </c>
      <c r="G2367" t="s">
        <v>62</v>
      </c>
      <c r="H2367" t="s">
        <v>23</v>
      </c>
      <c r="I2367" t="s">
        <v>26</v>
      </c>
      <c r="J2367" t="s">
        <v>10448</v>
      </c>
      <c r="K2367" t="s">
        <v>76</v>
      </c>
    </row>
    <row r="2368" spans="1:11" x14ac:dyDescent="0.35">
      <c r="A2368">
        <v>3678</v>
      </c>
      <c r="B2368" t="s">
        <v>10534</v>
      </c>
      <c r="C2368">
        <v>28</v>
      </c>
      <c r="D2368" t="s">
        <v>10535</v>
      </c>
      <c r="E2368" t="s">
        <v>31</v>
      </c>
      <c r="F2368" t="s">
        <v>31</v>
      </c>
      <c r="G2368" t="s">
        <v>15</v>
      </c>
      <c r="H2368" t="s">
        <v>16</v>
      </c>
      <c r="I2368" t="s">
        <v>153</v>
      </c>
      <c r="J2368">
        <f>1-98-146-7722</f>
        <v>-7965</v>
      </c>
      <c r="K2368" t="s">
        <v>44</v>
      </c>
    </row>
    <row r="2369" spans="1:11" x14ac:dyDescent="0.35">
      <c r="A2369">
        <v>3702</v>
      </c>
      <c r="B2369" t="s">
        <v>10602</v>
      </c>
      <c r="C2369">
        <v>28</v>
      </c>
      <c r="D2369" t="s">
        <v>10603</v>
      </c>
      <c r="E2369" t="s">
        <v>169</v>
      </c>
      <c r="F2369" t="s">
        <v>22</v>
      </c>
      <c r="G2369" t="s">
        <v>24</v>
      </c>
      <c r="H2369" t="s">
        <v>25</v>
      </c>
      <c r="I2369" t="s">
        <v>170</v>
      </c>
      <c r="J2369" t="s">
        <v>10604</v>
      </c>
      <c r="K2369" t="s">
        <v>19</v>
      </c>
    </row>
    <row r="2370" spans="1:11" x14ac:dyDescent="0.35">
      <c r="A2370">
        <v>3705</v>
      </c>
      <c r="B2370" t="s">
        <v>10609</v>
      </c>
      <c r="C2370">
        <v>28</v>
      </c>
      <c r="D2370" t="s">
        <v>10610</v>
      </c>
      <c r="E2370" t="s">
        <v>169</v>
      </c>
      <c r="F2370" t="s">
        <v>14</v>
      </c>
      <c r="G2370" t="s">
        <v>41</v>
      </c>
      <c r="H2370" t="s">
        <v>42</v>
      </c>
      <c r="I2370" t="s">
        <v>63</v>
      </c>
      <c r="J2370" t="s">
        <v>10611</v>
      </c>
      <c r="K2370" t="s">
        <v>37</v>
      </c>
    </row>
    <row r="2371" spans="1:11" x14ac:dyDescent="0.35">
      <c r="A2371">
        <v>3734</v>
      </c>
      <c r="B2371" t="s">
        <v>5912</v>
      </c>
      <c r="C2371">
        <v>28</v>
      </c>
      <c r="D2371" t="s">
        <v>10693</v>
      </c>
      <c r="E2371" t="s">
        <v>42</v>
      </c>
      <c r="F2371" t="s">
        <v>14</v>
      </c>
      <c r="G2371" t="s">
        <v>80</v>
      </c>
      <c r="H2371" t="s">
        <v>32</v>
      </c>
      <c r="I2371" t="s">
        <v>68</v>
      </c>
      <c r="J2371" t="s">
        <v>10694</v>
      </c>
      <c r="K2371" t="s">
        <v>76</v>
      </c>
    </row>
    <row r="2372" spans="1:11" x14ac:dyDescent="0.35">
      <c r="A2372">
        <v>3774</v>
      </c>
      <c r="B2372" t="s">
        <v>10802</v>
      </c>
      <c r="C2372">
        <v>28</v>
      </c>
      <c r="D2372" t="s">
        <v>10803</v>
      </c>
      <c r="E2372" t="s">
        <v>79</v>
      </c>
      <c r="F2372" t="s">
        <v>177</v>
      </c>
      <c r="G2372" t="s">
        <v>41</v>
      </c>
      <c r="H2372" t="s">
        <v>42</v>
      </c>
      <c r="I2372" t="s">
        <v>91</v>
      </c>
      <c r="J2372" t="s">
        <v>10804</v>
      </c>
      <c r="K2372" t="s">
        <v>28</v>
      </c>
    </row>
    <row r="2373" spans="1:11" x14ac:dyDescent="0.35">
      <c r="A2373">
        <v>3788</v>
      </c>
      <c r="B2373" t="s">
        <v>10842</v>
      </c>
      <c r="C2373">
        <v>28</v>
      </c>
      <c r="D2373" t="s">
        <v>10843</v>
      </c>
      <c r="E2373" t="s">
        <v>22</v>
      </c>
      <c r="F2373" t="s">
        <v>169</v>
      </c>
      <c r="G2373" t="s">
        <v>52</v>
      </c>
      <c r="H2373" t="s">
        <v>13</v>
      </c>
      <c r="I2373" t="s">
        <v>170</v>
      </c>
      <c r="J2373" t="s">
        <v>10844</v>
      </c>
      <c r="K2373" t="s">
        <v>44</v>
      </c>
    </row>
    <row r="2374" spans="1:11" x14ac:dyDescent="0.35">
      <c r="A2374">
        <v>3797</v>
      </c>
      <c r="B2374" t="s">
        <v>10869</v>
      </c>
      <c r="C2374">
        <v>28</v>
      </c>
      <c r="D2374" t="s">
        <v>10870</v>
      </c>
      <c r="E2374" t="s">
        <v>79</v>
      </c>
      <c r="F2374" t="s">
        <v>149</v>
      </c>
      <c r="G2374" t="s">
        <v>24</v>
      </c>
      <c r="H2374" t="s">
        <v>25</v>
      </c>
      <c r="I2374" t="s">
        <v>35</v>
      </c>
      <c r="J2374" t="s">
        <v>10871</v>
      </c>
      <c r="K2374" t="s">
        <v>44</v>
      </c>
    </row>
    <row r="2375" spans="1:11" x14ac:dyDescent="0.35">
      <c r="A2375">
        <v>3803</v>
      </c>
      <c r="B2375" t="s">
        <v>10886</v>
      </c>
      <c r="C2375">
        <v>28</v>
      </c>
      <c r="D2375" t="s">
        <v>10887</v>
      </c>
      <c r="E2375" t="s">
        <v>34</v>
      </c>
      <c r="F2375" t="s">
        <v>67</v>
      </c>
      <c r="G2375" t="s">
        <v>24</v>
      </c>
      <c r="H2375" t="s">
        <v>25</v>
      </c>
      <c r="I2375" t="s">
        <v>116</v>
      </c>
      <c r="J2375">
        <v>9088563816</v>
      </c>
      <c r="K2375" t="s">
        <v>37</v>
      </c>
    </row>
    <row r="2376" spans="1:11" x14ac:dyDescent="0.35">
      <c r="A2376">
        <v>3810</v>
      </c>
      <c r="B2376" t="s">
        <v>10905</v>
      </c>
      <c r="C2376">
        <v>28</v>
      </c>
      <c r="D2376" t="s">
        <v>10906</v>
      </c>
      <c r="E2376" t="s">
        <v>40</v>
      </c>
      <c r="F2376" t="s">
        <v>57</v>
      </c>
      <c r="G2376" t="s">
        <v>120</v>
      </c>
      <c r="H2376" t="s">
        <v>57</v>
      </c>
      <c r="I2376" t="s">
        <v>26</v>
      </c>
      <c r="J2376" t="s">
        <v>10907</v>
      </c>
      <c r="K2376" t="s">
        <v>44</v>
      </c>
    </row>
    <row r="2377" spans="1:11" x14ac:dyDescent="0.35">
      <c r="A2377">
        <v>3826</v>
      </c>
      <c r="B2377" t="s">
        <v>10948</v>
      </c>
      <c r="C2377">
        <v>28</v>
      </c>
      <c r="D2377" t="s">
        <v>10949</v>
      </c>
      <c r="E2377" t="s">
        <v>169</v>
      </c>
      <c r="F2377" t="s">
        <v>133</v>
      </c>
      <c r="G2377" t="s">
        <v>41</v>
      </c>
      <c r="H2377" t="s">
        <v>42</v>
      </c>
      <c r="I2377" t="s">
        <v>63</v>
      </c>
      <c r="J2377" t="s">
        <v>10950</v>
      </c>
      <c r="K2377" t="s">
        <v>44</v>
      </c>
    </row>
    <row r="2378" spans="1:11" x14ac:dyDescent="0.35">
      <c r="A2378">
        <v>3828</v>
      </c>
      <c r="B2378" t="s">
        <v>10953</v>
      </c>
      <c r="C2378">
        <v>28</v>
      </c>
      <c r="D2378" t="s">
        <v>10954</v>
      </c>
      <c r="E2378" t="s">
        <v>177</v>
      </c>
      <c r="F2378" t="s">
        <v>169</v>
      </c>
      <c r="G2378" t="s">
        <v>52</v>
      </c>
      <c r="H2378" t="s">
        <v>13</v>
      </c>
      <c r="I2378" t="s">
        <v>26</v>
      </c>
      <c r="J2378" t="s">
        <v>10955</v>
      </c>
      <c r="K2378" t="s">
        <v>19</v>
      </c>
    </row>
    <row r="2379" spans="1:11" x14ac:dyDescent="0.35">
      <c r="A2379">
        <v>3849</v>
      </c>
      <c r="B2379" t="s">
        <v>11015</v>
      </c>
      <c r="C2379">
        <v>28</v>
      </c>
      <c r="D2379" t="s">
        <v>11016</v>
      </c>
      <c r="E2379" t="s">
        <v>34</v>
      </c>
      <c r="F2379" t="s">
        <v>149</v>
      </c>
      <c r="G2379" t="s">
        <v>41</v>
      </c>
      <c r="H2379" t="s">
        <v>42</v>
      </c>
      <c r="I2379" t="s">
        <v>146</v>
      </c>
      <c r="J2379">
        <v>28130726</v>
      </c>
      <c r="K2379" t="s">
        <v>37</v>
      </c>
    </row>
    <row r="2380" spans="1:11" x14ac:dyDescent="0.35">
      <c r="A2380">
        <v>3871</v>
      </c>
      <c r="B2380" t="s">
        <v>11077</v>
      </c>
      <c r="C2380">
        <v>28</v>
      </c>
      <c r="D2380" t="s">
        <v>11078</v>
      </c>
      <c r="E2380" t="s">
        <v>32</v>
      </c>
      <c r="F2380" t="s">
        <v>79</v>
      </c>
      <c r="G2380" t="s">
        <v>80</v>
      </c>
      <c r="H2380" t="s">
        <v>32</v>
      </c>
      <c r="I2380" t="s">
        <v>153</v>
      </c>
      <c r="J2380" t="s">
        <v>11079</v>
      </c>
      <c r="K2380" t="s">
        <v>37</v>
      </c>
    </row>
    <row r="2381" spans="1:11" x14ac:dyDescent="0.35">
      <c r="A2381">
        <v>3874</v>
      </c>
      <c r="B2381" t="s">
        <v>11086</v>
      </c>
      <c r="C2381">
        <v>28</v>
      </c>
      <c r="D2381" t="s">
        <v>11087</v>
      </c>
      <c r="E2381" t="s">
        <v>16</v>
      </c>
      <c r="F2381" t="s">
        <v>149</v>
      </c>
      <c r="G2381" t="s">
        <v>47</v>
      </c>
      <c r="H2381" t="s">
        <v>31</v>
      </c>
      <c r="I2381" t="s">
        <v>146</v>
      </c>
      <c r="J2381" t="s">
        <v>11088</v>
      </c>
      <c r="K2381" t="s">
        <v>28</v>
      </c>
    </row>
    <row r="2382" spans="1:11" x14ac:dyDescent="0.35">
      <c r="A2382">
        <v>3885</v>
      </c>
      <c r="B2382" t="s">
        <v>11119</v>
      </c>
      <c r="C2382">
        <v>28</v>
      </c>
      <c r="D2382" t="s">
        <v>11120</v>
      </c>
      <c r="E2382" t="s">
        <v>101</v>
      </c>
      <c r="F2382" t="s">
        <v>14</v>
      </c>
      <c r="G2382" t="s">
        <v>120</v>
      </c>
      <c r="H2382" t="s">
        <v>57</v>
      </c>
      <c r="I2382" t="s">
        <v>102</v>
      </c>
      <c r="J2382" t="s">
        <v>11121</v>
      </c>
      <c r="K2382" t="s">
        <v>37</v>
      </c>
    </row>
    <row r="2383" spans="1:11" x14ac:dyDescent="0.35">
      <c r="A2383">
        <v>3896</v>
      </c>
      <c r="B2383" t="s">
        <v>11149</v>
      </c>
      <c r="C2383">
        <v>28</v>
      </c>
      <c r="D2383" t="s">
        <v>11150</v>
      </c>
      <c r="E2383" t="s">
        <v>31</v>
      </c>
      <c r="F2383" t="s">
        <v>23</v>
      </c>
      <c r="G2383" t="s">
        <v>80</v>
      </c>
      <c r="H2383" t="s">
        <v>32</v>
      </c>
      <c r="I2383" t="s">
        <v>48</v>
      </c>
      <c r="J2383" t="s">
        <v>11151</v>
      </c>
      <c r="K2383" t="s">
        <v>28</v>
      </c>
    </row>
    <row r="2384" spans="1:11" x14ac:dyDescent="0.35">
      <c r="A2384">
        <v>3901</v>
      </c>
      <c r="B2384" t="s">
        <v>4135</v>
      </c>
      <c r="C2384">
        <v>28</v>
      </c>
      <c r="D2384" t="s">
        <v>11164</v>
      </c>
      <c r="E2384" t="s">
        <v>14</v>
      </c>
      <c r="F2384" t="s">
        <v>25</v>
      </c>
      <c r="G2384" t="s">
        <v>120</v>
      </c>
      <c r="H2384" t="s">
        <v>57</v>
      </c>
      <c r="I2384" t="s">
        <v>58</v>
      </c>
      <c r="J2384" t="s">
        <v>11165</v>
      </c>
      <c r="K2384" t="s">
        <v>44</v>
      </c>
    </row>
    <row r="2385" spans="1:11" x14ac:dyDescent="0.35">
      <c r="A2385">
        <v>3902</v>
      </c>
      <c r="B2385" t="s">
        <v>11166</v>
      </c>
      <c r="C2385">
        <v>28</v>
      </c>
      <c r="D2385" t="s">
        <v>11167</v>
      </c>
      <c r="E2385" t="s">
        <v>67</v>
      </c>
      <c r="F2385" t="s">
        <v>23</v>
      </c>
      <c r="G2385" t="s">
        <v>15</v>
      </c>
      <c r="H2385" t="s">
        <v>16</v>
      </c>
      <c r="I2385" t="s">
        <v>170</v>
      </c>
      <c r="J2385" t="s">
        <v>11168</v>
      </c>
      <c r="K2385" t="s">
        <v>44</v>
      </c>
    </row>
    <row r="2386" spans="1:11" x14ac:dyDescent="0.35">
      <c r="A2386">
        <v>3916</v>
      </c>
      <c r="B2386" t="s">
        <v>11202</v>
      </c>
      <c r="C2386">
        <v>28</v>
      </c>
      <c r="D2386" t="s">
        <v>11203</v>
      </c>
      <c r="E2386" t="s">
        <v>32</v>
      </c>
      <c r="F2386" t="s">
        <v>101</v>
      </c>
      <c r="G2386" t="s">
        <v>87</v>
      </c>
      <c r="H2386" t="s">
        <v>79</v>
      </c>
      <c r="I2386" t="s">
        <v>170</v>
      </c>
      <c r="J2386" t="s">
        <v>11204</v>
      </c>
      <c r="K2386" t="s">
        <v>28</v>
      </c>
    </row>
    <row r="2387" spans="1:11" x14ac:dyDescent="0.35">
      <c r="A2387">
        <v>3927</v>
      </c>
      <c r="B2387" t="s">
        <v>11235</v>
      </c>
      <c r="C2387">
        <v>28</v>
      </c>
      <c r="D2387" t="s">
        <v>11236</v>
      </c>
      <c r="E2387" t="s">
        <v>23</v>
      </c>
      <c r="F2387" t="s">
        <v>201</v>
      </c>
      <c r="G2387" t="s">
        <v>41</v>
      </c>
      <c r="H2387" t="s">
        <v>42</v>
      </c>
      <c r="I2387" t="s">
        <v>170</v>
      </c>
      <c r="J2387" t="s">
        <v>11237</v>
      </c>
      <c r="K2387" t="s">
        <v>37</v>
      </c>
    </row>
    <row r="2388" spans="1:11" x14ac:dyDescent="0.35">
      <c r="A2388">
        <v>3963</v>
      </c>
      <c r="B2388" t="s">
        <v>11339</v>
      </c>
      <c r="C2388">
        <v>28</v>
      </c>
      <c r="D2388" t="s">
        <v>11340</v>
      </c>
      <c r="E2388" t="s">
        <v>32</v>
      </c>
      <c r="F2388" t="s">
        <v>25</v>
      </c>
      <c r="G2388" t="s">
        <v>62</v>
      </c>
      <c r="H2388" t="s">
        <v>23</v>
      </c>
      <c r="I2388" t="s">
        <v>17</v>
      </c>
      <c r="J2388" t="s">
        <v>11341</v>
      </c>
      <c r="K2388" t="s">
        <v>76</v>
      </c>
    </row>
    <row r="2389" spans="1:11" x14ac:dyDescent="0.35">
      <c r="A2389">
        <v>3973</v>
      </c>
      <c r="B2389" t="s">
        <v>11368</v>
      </c>
      <c r="C2389">
        <v>28</v>
      </c>
      <c r="D2389" t="s">
        <v>11369</v>
      </c>
      <c r="E2389" t="s">
        <v>14</v>
      </c>
      <c r="F2389" t="s">
        <v>149</v>
      </c>
      <c r="G2389" t="s">
        <v>62</v>
      </c>
      <c r="H2389" t="s">
        <v>23</v>
      </c>
      <c r="I2389" t="s">
        <v>88</v>
      </c>
      <c r="J2389" t="s">
        <v>11370</v>
      </c>
      <c r="K2389" t="s">
        <v>37</v>
      </c>
    </row>
    <row r="2390" spans="1:11" x14ac:dyDescent="0.35">
      <c r="A2390">
        <v>3977</v>
      </c>
      <c r="B2390" t="s">
        <v>11380</v>
      </c>
      <c r="C2390">
        <v>28</v>
      </c>
      <c r="D2390" t="s">
        <v>11381</v>
      </c>
      <c r="E2390" t="s">
        <v>25</v>
      </c>
      <c r="F2390" t="s">
        <v>31</v>
      </c>
      <c r="G2390" t="s">
        <v>62</v>
      </c>
      <c r="H2390" t="s">
        <v>23</v>
      </c>
      <c r="I2390" t="s">
        <v>102</v>
      </c>
      <c r="J2390">
        <v>576894072</v>
      </c>
      <c r="K2390" t="s">
        <v>37</v>
      </c>
    </row>
    <row r="2391" spans="1:11" x14ac:dyDescent="0.35">
      <c r="A2391">
        <v>3986</v>
      </c>
      <c r="B2391" t="s">
        <v>11406</v>
      </c>
      <c r="C2391">
        <v>28</v>
      </c>
      <c r="D2391" t="s">
        <v>11407</v>
      </c>
      <c r="E2391" t="s">
        <v>40</v>
      </c>
      <c r="F2391" t="s">
        <v>25</v>
      </c>
      <c r="G2391" t="s">
        <v>24</v>
      </c>
      <c r="H2391" t="s">
        <v>25</v>
      </c>
      <c r="I2391" t="s">
        <v>102</v>
      </c>
      <c r="J2391" t="s">
        <v>11408</v>
      </c>
      <c r="K2391" t="s">
        <v>19</v>
      </c>
    </row>
    <row r="2392" spans="1:11" x14ac:dyDescent="0.35">
      <c r="A2392">
        <v>3990</v>
      </c>
      <c r="B2392" t="s">
        <v>11418</v>
      </c>
      <c r="C2392">
        <v>28</v>
      </c>
      <c r="D2392" t="s">
        <v>11419</v>
      </c>
      <c r="E2392" t="s">
        <v>67</v>
      </c>
      <c r="F2392" t="s">
        <v>201</v>
      </c>
      <c r="G2392" t="s">
        <v>24</v>
      </c>
      <c r="H2392" t="s">
        <v>25</v>
      </c>
      <c r="I2392" t="s">
        <v>116</v>
      </c>
      <c r="J2392">
        <v>816767426</v>
      </c>
      <c r="K2392" t="s">
        <v>37</v>
      </c>
    </row>
    <row r="2393" spans="1:11" x14ac:dyDescent="0.35">
      <c r="A2393">
        <v>3995</v>
      </c>
      <c r="B2393" t="s">
        <v>9872</v>
      </c>
      <c r="C2393">
        <v>28</v>
      </c>
      <c r="D2393" t="s">
        <v>11432</v>
      </c>
      <c r="E2393" t="s">
        <v>32</v>
      </c>
      <c r="F2393" t="s">
        <v>177</v>
      </c>
      <c r="G2393" t="s">
        <v>33</v>
      </c>
      <c r="H2393" t="s">
        <v>34</v>
      </c>
      <c r="I2393" t="s">
        <v>102</v>
      </c>
      <c r="J2393" t="s">
        <v>11433</v>
      </c>
      <c r="K2393" t="s">
        <v>19</v>
      </c>
    </row>
    <row r="2394" spans="1:11" x14ac:dyDescent="0.35">
      <c r="A2394">
        <v>4000</v>
      </c>
      <c r="B2394" t="s">
        <v>11446</v>
      </c>
      <c r="C2394">
        <v>28</v>
      </c>
      <c r="D2394" t="s">
        <v>11447</v>
      </c>
      <c r="E2394" t="s">
        <v>79</v>
      </c>
      <c r="F2394" t="s">
        <v>149</v>
      </c>
      <c r="G2394" t="s">
        <v>47</v>
      </c>
      <c r="H2394" t="s">
        <v>31</v>
      </c>
      <c r="I2394" t="s">
        <v>146</v>
      </c>
      <c r="J2394">
        <f>1-592-118-3079</f>
        <v>-3788</v>
      </c>
      <c r="K2394" t="s">
        <v>44</v>
      </c>
    </row>
    <row r="2395" spans="1:11" x14ac:dyDescent="0.35">
      <c r="A2395">
        <v>4003</v>
      </c>
      <c r="B2395" t="s">
        <v>11453</v>
      </c>
      <c r="C2395">
        <v>28</v>
      </c>
      <c r="D2395" t="s">
        <v>11454</v>
      </c>
      <c r="E2395" t="s">
        <v>13</v>
      </c>
      <c r="F2395" t="s">
        <v>32</v>
      </c>
      <c r="G2395" t="s">
        <v>15</v>
      </c>
      <c r="H2395" t="s">
        <v>16</v>
      </c>
      <c r="I2395" t="s">
        <v>48</v>
      </c>
      <c r="J2395">
        <v>7938965179</v>
      </c>
      <c r="K2395" t="s">
        <v>44</v>
      </c>
    </row>
    <row r="2396" spans="1:11" x14ac:dyDescent="0.35">
      <c r="A2396">
        <v>4016</v>
      </c>
      <c r="B2396" t="s">
        <v>11489</v>
      </c>
      <c r="C2396">
        <v>28</v>
      </c>
      <c r="D2396" t="s">
        <v>11490</v>
      </c>
      <c r="E2396" t="s">
        <v>13</v>
      </c>
      <c r="F2396" t="s">
        <v>14</v>
      </c>
      <c r="G2396" t="s">
        <v>87</v>
      </c>
      <c r="H2396" t="s">
        <v>79</v>
      </c>
      <c r="I2396" t="s">
        <v>17</v>
      </c>
      <c r="J2396">
        <v>8621952563</v>
      </c>
      <c r="K2396" t="s">
        <v>37</v>
      </c>
    </row>
    <row r="2397" spans="1:11" x14ac:dyDescent="0.35">
      <c r="A2397">
        <v>4034</v>
      </c>
      <c r="B2397" t="s">
        <v>11534</v>
      </c>
      <c r="C2397">
        <v>28</v>
      </c>
      <c r="D2397" t="s">
        <v>11535</v>
      </c>
      <c r="E2397" t="s">
        <v>16</v>
      </c>
      <c r="F2397" t="s">
        <v>149</v>
      </c>
      <c r="G2397" t="s">
        <v>62</v>
      </c>
      <c r="H2397" t="s">
        <v>23</v>
      </c>
      <c r="I2397" t="s">
        <v>102</v>
      </c>
      <c r="J2397" t="s">
        <v>11536</v>
      </c>
      <c r="K2397" t="s">
        <v>37</v>
      </c>
    </row>
    <row r="2398" spans="1:11" x14ac:dyDescent="0.35">
      <c r="A2398">
        <v>4035</v>
      </c>
      <c r="B2398" t="s">
        <v>11537</v>
      </c>
      <c r="C2398">
        <v>28</v>
      </c>
      <c r="D2398" t="s">
        <v>11538</v>
      </c>
      <c r="E2398" t="s">
        <v>79</v>
      </c>
      <c r="F2398" t="s">
        <v>23</v>
      </c>
      <c r="G2398" t="s">
        <v>15</v>
      </c>
      <c r="H2398" t="s">
        <v>16</v>
      </c>
      <c r="I2398" t="s">
        <v>91</v>
      </c>
      <c r="J2398" t="s">
        <v>11539</v>
      </c>
      <c r="K2398" t="s">
        <v>37</v>
      </c>
    </row>
    <row r="2399" spans="1:11" x14ac:dyDescent="0.35">
      <c r="A2399">
        <v>4104</v>
      </c>
      <c r="B2399" t="s">
        <v>11731</v>
      </c>
      <c r="C2399">
        <v>28</v>
      </c>
      <c r="D2399" t="s">
        <v>11732</v>
      </c>
      <c r="E2399" t="s">
        <v>16</v>
      </c>
      <c r="F2399" t="s">
        <v>34</v>
      </c>
      <c r="G2399" t="s">
        <v>62</v>
      </c>
      <c r="H2399" t="s">
        <v>23</v>
      </c>
      <c r="I2399" t="s">
        <v>58</v>
      </c>
      <c r="J2399" t="s">
        <v>11733</v>
      </c>
      <c r="K2399" t="s">
        <v>19</v>
      </c>
    </row>
    <row r="2400" spans="1:11" x14ac:dyDescent="0.35">
      <c r="A2400">
        <v>4112</v>
      </c>
      <c r="B2400" t="s">
        <v>11754</v>
      </c>
      <c r="C2400">
        <v>28</v>
      </c>
      <c r="D2400" t="s">
        <v>11755</v>
      </c>
      <c r="E2400" t="s">
        <v>57</v>
      </c>
      <c r="F2400" t="s">
        <v>79</v>
      </c>
      <c r="G2400" t="s">
        <v>62</v>
      </c>
      <c r="H2400" t="s">
        <v>23</v>
      </c>
      <c r="I2400" t="s">
        <v>102</v>
      </c>
      <c r="J2400" t="s">
        <v>11756</v>
      </c>
      <c r="K2400" t="s">
        <v>44</v>
      </c>
    </row>
    <row r="2401" spans="1:11" x14ac:dyDescent="0.35">
      <c r="A2401">
        <v>4126</v>
      </c>
      <c r="B2401" t="s">
        <v>5158</v>
      </c>
      <c r="C2401">
        <v>28</v>
      </c>
      <c r="D2401" t="s">
        <v>11796</v>
      </c>
      <c r="E2401" t="s">
        <v>67</v>
      </c>
      <c r="F2401" t="s">
        <v>57</v>
      </c>
      <c r="G2401" t="s">
        <v>80</v>
      </c>
      <c r="H2401" t="s">
        <v>32</v>
      </c>
      <c r="I2401" t="s">
        <v>102</v>
      </c>
      <c r="J2401" t="s">
        <v>11797</v>
      </c>
      <c r="K2401" t="s">
        <v>44</v>
      </c>
    </row>
    <row r="2402" spans="1:11" x14ac:dyDescent="0.35">
      <c r="A2402">
        <v>4127</v>
      </c>
      <c r="B2402" t="s">
        <v>11798</v>
      </c>
      <c r="C2402">
        <v>28</v>
      </c>
      <c r="D2402" t="s">
        <v>11799</v>
      </c>
      <c r="E2402" t="s">
        <v>31</v>
      </c>
      <c r="F2402" t="s">
        <v>42</v>
      </c>
      <c r="G2402" t="s">
        <v>41</v>
      </c>
      <c r="H2402" t="s">
        <v>42</v>
      </c>
      <c r="I2402" t="s">
        <v>63</v>
      </c>
      <c r="J2402" t="s">
        <v>11800</v>
      </c>
      <c r="K2402" t="s">
        <v>28</v>
      </c>
    </row>
    <row r="2403" spans="1:11" x14ac:dyDescent="0.35">
      <c r="A2403">
        <v>4155</v>
      </c>
      <c r="B2403" t="s">
        <v>11878</v>
      </c>
      <c r="C2403">
        <v>28</v>
      </c>
      <c r="D2403" t="s">
        <v>11879</v>
      </c>
      <c r="E2403" t="s">
        <v>25</v>
      </c>
      <c r="F2403" t="s">
        <v>201</v>
      </c>
      <c r="G2403" t="s">
        <v>15</v>
      </c>
      <c r="H2403" t="s">
        <v>16</v>
      </c>
      <c r="I2403" t="s">
        <v>102</v>
      </c>
      <c r="J2403" t="s">
        <v>11880</v>
      </c>
      <c r="K2403" t="s">
        <v>76</v>
      </c>
    </row>
    <row r="2404" spans="1:11" x14ac:dyDescent="0.35">
      <c r="A2404">
        <v>4176</v>
      </c>
      <c r="B2404" t="s">
        <v>11936</v>
      </c>
      <c r="C2404">
        <v>28</v>
      </c>
      <c r="D2404" t="s">
        <v>11937</v>
      </c>
      <c r="E2404" t="s">
        <v>14</v>
      </c>
      <c r="F2404" t="s">
        <v>16</v>
      </c>
      <c r="G2404" t="s">
        <v>52</v>
      </c>
      <c r="H2404" t="s">
        <v>13</v>
      </c>
      <c r="I2404" t="s">
        <v>146</v>
      </c>
      <c r="J2404" t="s">
        <v>11938</v>
      </c>
      <c r="K2404" t="s">
        <v>76</v>
      </c>
    </row>
    <row r="2405" spans="1:11" x14ac:dyDescent="0.35">
      <c r="A2405">
        <v>4197</v>
      </c>
      <c r="B2405" t="s">
        <v>11996</v>
      </c>
      <c r="C2405">
        <v>28</v>
      </c>
      <c r="D2405" t="s">
        <v>11997</v>
      </c>
      <c r="E2405" t="s">
        <v>169</v>
      </c>
      <c r="F2405" t="s">
        <v>40</v>
      </c>
      <c r="G2405" t="s">
        <v>33</v>
      </c>
      <c r="H2405" t="s">
        <v>34</v>
      </c>
      <c r="I2405" t="s">
        <v>35</v>
      </c>
      <c r="J2405" t="s">
        <v>11998</v>
      </c>
      <c r="K2405" t="s">
        <v>37</v>
      </c>
    </row>
    <row r="2406" spans="1:11" x14ac:dyDescent="0.35">
      <c r="A2406">
        <v>4198</v>
      </c>
      <c r="B2406" t="s">
        <v>11999</v>
      </c>
      <c r="C2406">
        <v>28</v>
      </c>
      <c r="D2406" t="s">
        <v>12000</v>
      </c>
      <c r="E2406" t="s">
        <v>57</v>
      </c>
      <c r="F2406" t="s">
        <v>32</v>
      </c>
      <c r="G2406" t="s">
        <v>120</v>
      </c>
      <c r="H2406" t="s">
        <v>57</v>
      </c>
      <c r="I2406" t="s">
        <v>26</v>
      </c>
      <c r="J2406" t="s">
        <v>12001</v>
      </c>
      <c r="K2406" t="s">
        <v>44</v>
      </c>
    </row>
    <row r="2407" spans="1:11" x14ac:dyDescent="0.35">
      <c r="A2407">
        <v>4207</v>
      </c>
      <c r="B2407" t="s">
        <v>12011</v>
      </c>
      <c r="C2407">
        <v>28</v>
      </c>
      <c r="D2407" t="s">
        <v>12024</v>
      </c>
      <c r="E2407" t="s">
        <v>13</v>
      </c>
      <c r="F2407" t="s">
        <v>201</v>
      </c>
      <c r="G2407" t="s">
        <v>80</v>
      </c>
      <c r="H2407" t="s">
        <v>32</v>
      </c>
      <c r="I2407" t="s">
        <v>26</v>
      </c>
      <c r="J2407" t="s">
        <v>12025</v>
      </c>
      <c r="K2407" t="s">
        <v>44</v>
      </c>
    </row>
    <row r="2408" spans="1:11" x14ac:dyDescent="0.35">
      <c r="A2408">
        <v>4213</v>
      </c>
      <c r="B2408" t="s">
        <v>12041</v>
      </c>
      <c r="C2408">
        <v>28</v>
      </c>
      <c r="D2408" t="s">
        <v>12042</v>
      </c>
      <c r="E2408" t="s">
        <v>16</v>
      </c>
      <c r="F2408" t="s">
        <v>169</v>
      </c>
      <c r="G2408" t="s">
        <v>15</v>
      </c>
      <c r="H2408" t="s">
        <v>16</v>
      </c>
      <c r="I2408" t="s">
        <v>146</v>
      </c>
      <c r="J2408" t="s">
        <v>12043</v>
      </c>
      <c r="K2408" t="s">
        <v>76</v>
      </c>
    </row>
    <row r="2409" spans="1:11" x14ac:dyDescent="0.35">
      <c r="A2409">
        <v>4216</v>
      </c>
      <c r="B2409" t="s">
        <v>12050</v>
      </c>
      <c r="C2409">
        <v>28</v>
      </c>
      <c r="D2409" t="s">
        <v>12051</v>
      </c>
      <c r="E2409" t="s">
        <v>67</v>
      </c>
      <c r="F2409" t="s">
        <v>201</v>
      </c>
      <c r="G2409" t="s">
        <v>33</v>
      </c>
      <c r="H2409" t="s">
        <v>34</v>
      </c>
      <c r="I2409" t="s">
        <v>88</v>
      </c>
      <c r="J2409">
        <v>1639070797</v>
      </c>
      <c r="K2409" t="s">
        <v>76</v>
      </c>
    </row>
    <row r="2410" spans="1:11" x14ac:dyDescent="0.35">
      <c r="A2410">
        <v>4237</v>
      </c>
      <c r="B2410" t="s">
        <v>12107</v>
      </c>
      <c r="C2410">
        <v>28</v>
      </c>
      <c r="D2410" t="s">
        <v>12108</v>
      </c>
      <c r="E2410" t="s">
        <v>13</v>
      </c>
      <c r="F2410" t="s">
        <v>133</v>
      </c>
      <c r="G2410" t="s">
        <v>87</v>
      </c>
      <c r="H2410" t="s">
        <v>79</v>
      </c>
      <c r="I2410" t="s">
        <v>88</v>
      </c>
      <c r="J2410" t="s">
        <v>12109</v>
      </c>
      <c r="K2410" t="s">
        <v>37</v>
      </c>
    </row>
    <row r="2411" spans="1:11" x14ac:dyDescent="0.35">
      <c r="A2411">
        <v>4239</v>
      </c>
      <c r="B2411" t="s">
        <v>12113</v>
      </c>
      <c r="C2411">
        <v>28</v>
      </c>
      <c r="D2411" t="s">
        <v>12114</v>
      </c>
      <c r="E2411" t="s">
        <v>13</v>
      </c>
      <c r="F2411" t="s">
        <v>169</v>
      </c>
      <c r="G2411" t="s">
        <v>24</v>
      </c>
      <c r="H2411" t="s">
        <v>25</v>
      </c>
      <c r="I2411" t="s">
        <v>63</v>
      </c>
      <c r="J2411" t="s">
        <v>12115</v>
      </c>
      <c r="K2411" t="s">
        <v>37</v>
      </c>
    </row>
    <row r="2412" spans="1:11" x14ac:dyDescent="0.35">
      <c r="A2412">
        <v>4245</v>
      </c>
      <c r="B2412" t="s">
        <v>12130</v>
      </c>
      <c r="C2412">
        <v>28</v>
      </c>
      <c r="D2412" t="s">
        <v>12131</v>
      </c>
      <c r="E2412" t="s">
        <v>149</v>
      </c>
      <c r="F2412" t="s">
        <v>101</v>
      </c>
      <c r="G2412" t="s">
        <v>87</v>
      </c>
      <c r="H2412" t="s">
        <v>79</v>
      </c>
      <c r="I2412" t="s">
        <v>35</v>
      </c>
      <c r="J2412" t="s">
        <v>12132</v>
      </c>
      <c r="K2412" t="s">
        <v>37</v>
      </c>
    </row>
    <row r="2413" spans="1:11" x14ac:dyDescent="0.35">
      <c r="A2413">
        <v>4269</v>
      </c>
      <c r="B2413" t="s">
        <v>12198</v>
      </c>
      <c r="C2413">
        <v>28</v>
      </c>
      <c r="D2413" t="s">
        <v>12199</v>
      </c>
      <c r="E2413" t="s">
        <v>34</v>
      </c>
      <c r="F2413" t="s">
        <v>57</v>
      </c>
      <c r="G2413" t="s">
        <v>87</v>
      </c>
      <c r="H2413" t="s">
        <v>79</v>
      </c>
      <c r="I2413" t="s">
        <v>153</v>
      </c>
      <c r="J2413" t="s">
        <v>12200</v>
      </c>
      <c r="K2413" t="s">
        <v>44</v>
      </c>
    </row>
    <row r="2414" spans="1:11" x14ac:dyDescent="0.35">
      <c r="A2414">
        <v>4278</v>
      </c>
      <c r="B2414" t="s">
        <v>12224</v>
      </c>
      <c r="C2414">
        <v>28</v>
      </c>
      <c r="D2414" t="s">
        <v>12225</v>
      </c>
      <c r="E2414" t="s">
        <v>57</v>
      </c>
      <c r="F2414" t="s">
        <v>177</v>
      </c>
      <c r="G2414" t="s">
        <v>87</v>
      </c>
      <c r="H2414" t="s">
        <v>79</v>
      </c>
      <c r="I2414" t="s">
        <v>17</v>
      </c>
      <c r="J2414" t="s">
        <v>12226</v>
      </c>
      <c r="K2414" t="s">
        <v>28</v>
      </c>
    </row>
    <row r="2415" spans="1:11" x14ac:dyDescent="0.35">
      <c r="A2415">
        <v>4281</v>
      </c>
      <c r="B2415" t="s">
        <v>12233</v>
      </c>
      <c r="C2415">
        <v>28</v>
      </c>
      <c r="D2415" t="s">
        <v>12234</v>
      </c>
      <c r="E2415" t="s">
        <v>34</v>
      </c>
      <c r="F2415" t="s">
        <v>79</v>
      </c>
      <c r="G2415" t="s">
        <v>62</v>
      </c>
      <c r="H2415" t="s">
        <v>23</v>
      </c>
      <c r="I2415" t="s">
        <v>146</v>
      </c>
      <c r="J2415" t="s">
        <v>12235</v>
      </c>
      <c r="K2415" t="s">
        <v>28</v>
      </c>
    </row>
    <row r="2416" spans="1:11" x14ac:dyDescent="0.35">
      <c r="A2416">
        <v>4285</v>
      </c>
      <c r="B2416" t="s">
        <v>12245</v>
      </c>
      <c r="C2416">
        <v>28</v>
      </c>
      <c r="D2416" t="s">
        <v>12246</v>
      </c>
      <c r="E2416" t="s">
        <v>40</v>
      </c>
      <c r="F2416" t="s">
        <v>42</v>
      </c>
      <c r="G2416" t="s">
        <v>24</v>
      </c>
      <c r="H2416" t="s">
        <v>25</v>
      </c>
      <c r="I2416" t="s">
        <v>35</v>
      </c>
      <c r="J2416" t="s">
        <v>12247</v>
      </c>
      <c r="K2416" t="s">
        <v>19</v>
      </c>
    </row>
    <row r="2417" spans="1:11" x14ac:dyDescent="0.35">
      <c r="A2417">
        <v>4294</v>
      </c>
      <c r="B2417" t="s">
        <v>12270</v>
      </c>
      <c r="C2417">
        <v>28</v>
      </c>
      <c r="D2417" t="s">
        <v>12271</v>
      </c>
      <c r="E2417" t="s">
        <v>31</v>
      </c>
      <c r="F2417" t="s">
        <v>67</v>
      </c>
      <c r="G2417" t="s">
        <v>62</v>
      </c>
      <c r="H2417" t="s">
        <v>23</v>
      </c>
      <c r="I2417" t="s">
        <v>102</v>
      </c>
      <c r="J2417" t="s">
        <v>12272</v>
      </c>
      <c r="K2417" t="s">
        <v>37</v>
      </c>
    </row>
    <row r="2418" spans="1:11" x14ac:dyDescent="0.35">
      <c r="A2418">
        <v>4304</v>
      </c>
      <c r="B2418" t="s">
        <v>12296</v>
      </c>
      <c r="C2418">
        <v>28</v>
      </c>
      <c r="D2418" t="s">
        <v>12297</v>
      </c>
      <c r="E2418" t="s">
        <v>13</v>
      </c>
      <c r="F2418" t="s">
        <v>31</v>
      </c>
      <c r="G2418" t="s">
        <v>15</v>
      </c>
      <c r="H2418" t="s">
        <v>16</v>
      </c>
      <c r="I2418" t="s">
        <v>88</v>
      </c>
      <c r="J2418" t="s">
        <v>12298</v>
      </c>
      <c r="K2418" t="s">
        <v>44</v>
      </c>
    </row>
    <row r="2419" spans="1:11" x14ac:dyDescent="0.35">
      <c r="A2419">
        <v>4308</v>
      </c>
      <c r="B2419" t="s">
        <v>12308</v>
      </c>
      <c r="C2419">
        <v>28</v>
      </c>
      <c r="D2419" t="s">
        <v>12309</v>
      </c>
      <c r="E2419" t="s">
        <v>23</v>
      </c>
      <c r="F2419" t="s">
        <v>101</v>
      </c>
      <c r="G2419" t="s">
        <v>47</v>
      </c>
      <c r="H2419" t="s">
        <v>31</v>
      </c>
      <c r="I2419" t="s">
        <v>26</v>
      </c>
      <c r="J2419" t="s">
        <v>12310</v>
      </c>
      <c r="K2419" t="s">
        <v>44</v>
      </c>
    </row>
    <row r="2420" spans="1:11" x14ac:dyDescent="0.35">
      <c r="A2420">
        <v>4312</v>
      </c>
      <c r="B2420" t="s">
        <v>12318</v>
      </c>
      <c r="C2420">
        <v>28</v>
      </c>
      <c r="D2420" t="s">
        <v>12319</v>
      </c>
      <c r="E2420" t="s">
        <v>67</v>
      </c>
      <c r="F2420" t="s">
        <v>32</v>
      </c>
      <c r="G2420" t="s">
        <v>47</v>
      </c>
      <c r="H2420" t="s">
        <v>31</v>
      </c>
      <c r="I2420" t="s">
        <v>116</v>
      </c>
      <c r="J2420" t="s">
        <v>12320</v>
      </c>
      <c r="K2420" t="s">
        <v>76</v>
      </c>
    </row>
    <row r="2421" spans="1:11" x14ac:dyDescent="0.35">
      <c r="A2421">
        <v>4359</v>
      </c>
      <c r="B2421" t="s">
        <v>12453</v>
      </c>
      <c r="C2421">
        <v>28</v>
      </c>
      <c r="D2421" t="s">
        <v>12454</v>
      </c>
      <c r="E2421" t="s">
        <v>101</v>
      </c>
      <c r="F2421" t="s">
        <v>79</v>
      </c>
      <c r="G2421" t="s">
        <v>87</v>
      </c>
      <c r="H2421" t="s">
        <v>79</v>
      </c>
      <c r="I2421" t="s">
        <v>68</v>
      </c>
      <c r="J2421">
        <f>1-800-374-661</f>
        <v>-1834</v>
      </c>
      <c r="K2421" t="s">
        <v>76</v>
      </c>
    </row>
    <row r="2422" spans="1:11" x14ac:dyDescent="0.35">
      <c r="A2422">
        <v>4361</v>
      </c>
      <c r="B2422" t="s">
        <v>12458</v>
      </c>
      <c r="C2422">
        <v>28</v>
      </c>
      <c r="D2422" t="s">
        <v>12459</v>
      </c>
      <c r="E2422" t="s">
        <v>177</v>
      </c>
      <c r="F2422" t="s">
        <v>23</v>
      </c>
      <c r="G2422" t="s">
        <v>47</v>
      </c>
      <c r="H2422" t="s">
        <v>31</v>
      </c>
      <c r="I2422" t="s">
        <v>116</v>
      </c>
      <c r="J2422" t="s">
        <v>12460</v>
      </c>
      <c r="K2422" t="s">
        <v>37</v>
      </c>
    </row>
    <row r="2423" spans="1:11" x14ac:dyDescent="0.35">
      <c r="A2423">
        <v>4365</v>
      </c>
      <c r="B2423" t="s">
        <v>12469</v>
      </c>
      <c r="C2423">
        <v>28</v>
      </c>
      <c r="D2423" t="s">
        <v>12470</v>
      </c>
      <c r="E2423" t="s">
        <v>67</v>
      </c>
      <c r="F2423" t="s">
        <v>79</v>
      </c>
      <c r="G2423" t="s">
        <v>47</v>
      </c>
      <c r="H2423" t="s">
        <v>31</v>
      </c>
      <c r="I2423" t="s">
        <v>63</v>
      </c>
      <c r="J2423" t="s">
        <v>12471</v>
      </c>
      <c r="K2423" t="s">
        <v>19</v>
      </c>
    </row>
    <row r="2424" spans="1:11" x14ac:dyDescent="0.35">
      <c r="A2424">
        <v>4370</v>
      </c>
      <c r="B2424" t="s">
        <v>12484</v>
      </c>
      <c r="C2424">
        <v>28</v>
      </c>
      <c r="D2424" t="s">
        <v>12485</v>
      </c>
      <c r="E2424" t="s">
        <v>57</v>
      </c>
      <c r="F2424" t="s">
        <v>25</v>
      </c>
      <c r="G2424" t="s">
        <v>41</v>
      </c>
      <c r="H2424" t="s">
        <v>42</v>
      </c>
      <c r="I2424" t="s">
        <v>35</v>
      </c>
      <c r="J2424">
        <f>1-324-381-1304</f>
        <v>-2008</v>
      </c>
      <c r="K2424" t="s">
        <v>44</v>
      </c>
    </row>
    <row r="2425" spans="1:11" x14ac:dyDescent="0.35">
      <c r="A2425">
        <v>4373</v>
      </c>
      <c r="B2425" t="s">
        <v>12492</v>
      </c>
      <c r="C2425">
        <v>28</v>
      </c>
      <c r="D2425" t="s">
        <v>12493</v>
      </c>
      <c r="E2425" t="s">
        <v>149</v>
      </c>
      <c r="F2425" t="s">
        <v>67</v>
      </c>
      <c r="G2425" t="s">
        <v>120</v>
      </c>
      <c r="H2425" t="s">
        <v>57</v>
      </c>
      <c r="I2425" t="s">
        <v>68</v>
      </c>
      <c r="J2425" t="s">
        <v>12494</v>
      </c>
      <c r="K2425" t="s">
        <v>76</v>
      </c>
    </row>
    <row r="2426" spans="1:11" x14ac:dyDescent="0.35">
      <c r="A2426">
        <v>4377</v>
      </c>
      <c r="B2426" t="s">
        <v>12503</v>
      </c>
      <c r="C2426">
        <v>28</v>
      </c>
      <c r="D2426" t="s">
        <v>12504</v>
      </c>
      <c r="E2426" t="s">
        <v>149</v>
      </c>
      <c r="F2426" t="s">
        <v>67</v>
      </c>
      <c r="G2426" t="s">
        <v>52</v>
      </c>
      <c r="H2426" t="s">
        <v>13</v>
      </c>
      <c r="I2426" t="s">
        <v>35</v>
      </c>
      <c r="J2426" t="s">
        <v>12505</v>
      </c>
      <c r="K2426" t="s">
        <v>19</v>
      </c>
    </row>
    <row r="2427" spans="1:11" x14ac:dyDescent="0.35">
      <c r="A2427">
        <v>4403</v>
      </c>
      <c r="B2427" t="s">
        <v>12578</v>
      </c>
      <c r="C2427">
        <v>28</v>
      </c>
      <c r="D2427" t="s">
        <v>12579</v>
      </c>
      <c r="E2427" t="s">
        <v>201</v>
      </c>
      <c r="F2427" t="s">
        <v>79</v>
      </c>
      <c r="G2427" t="s">
        <v>47</v>
      </c>
      <c r="H2427" t="s">
        <v>31</v>
      </c>
      <c r="I2427" t="s">
        <v>48</v>
      </c>
      <c r="J2427" t="s">
        <v>12580</v>
      </c>
      <c r="K2427" t="s">
        <v>44</v>
      </c>
    </row>
    <row r="2428" spans="1:11" x14ac:dyDescent="0.35">
      <c r="A2428">
        <v>4407</v>
      </c>
      <c r="B2428" t="s">
        <v>12590</v>
      </c>
      <c r="C2428">
        <v>28</v>
      </c>
      <c r="D2428" t="s">
        <v>12591</v>
      </c>
      <c r="E2428" t="s">
        <v>149</v>
      </c>
      <c r="F2428" t="s">
        <v>13</v>
      </c>
      <c r="G2428" t="s">
        <v>52</v>
      </c>
      <c r="H2428" t="s">
        <v>13</v>
      </c>
      <c r="I2428" t="s">
        <v>58</v>
      </c>
      <c r="J2428" t="s">
        <v>12592</v>
      </c>
      <c r="K2428" t="s">
        <v>37</v>
      </c>
    </row>
    <row r="2429" spans="1:11" x14ac:dyDescent="0.35">
      <c r="A2429">
        <v>4413</v>
      </c>
      <c r="B2429" t="s">
        <v>12606</v>
      </c>
      <c r="C2429">
        <v>28</v>
      </c>
      <c r="D2429" t="s">
        <v>12607</v>
      </c>
      <c r="E2429" t="s">
        <v>133</v>
      </c>
      <c r="F2429" t="s">
        <v>23</v>
      </c>
      <c r="G2429" t="s">
        <v>52</v>
      </c>
      <c r="H2429" t="s">
        <v>13</v>
      </c>
      <c r="I2429" t="s">
        <v>48</v>
      </c>
      <c r="J2429" t="s">
        <v>12608</v>
      </c>
      <c r="K2429" t="s">
        <v>76</v>
      </c>
    </row>
    <row r="2430" spans="1:11" x14ac:dyDescent="0.35">
      <c r="A2430">
        <v>4418</v>
      </c>
      <c r="B2430" t="s">
        <v>12621</v>
      </c>
      <c r="C2430">
        <v>28</v>
      </c>
      <c r="D2430" t="s">
        <v>12622</v>
      </c>
      <c r="E2430" t="s">
        <v>149</v>
      </c>
      <c r="F2430" t="s">
        <v>149</v>
      </c>
      <c r="G2430" t="s">
        <v>15</v>
      </c>
      <c r="H2430" t="s">
        <v>16</v>
      </c>
      <c r="I2430" t="s">
        <v>88</v>
      </c>
      <c r="J2430" t="s">
        <v>12623</v>
      </c>
      <c r="K2430" t="s">
        <v>76</v>
      </c>
    </row>
    <row r="2431" spans="1:11" x14ac:dyDescent="0.35">
      <c r="A2431">
        <v>4424</v>
      </c>
      <c r="B2431" t="s">
        <v>12637</v>
      </c>
      <c r="C2431">
        <v>28</v>
      </c>
      <c r="D2431" t="s">
        <v>12638</v>
      </c>
      <c r="E2431" t="s">
        <v>79</v>
      </c>
      <c r="F2431" t="s">
        <v>34</v>
      </c>
      <c r="G2431" t="s">
        <v>87</v>
      </c>
      <c r="H2431" t="s">
        <v>79</v>
      </c>
      <c r="I2431" t="s">
        <v>91</v>
      </c>
      <c r="J2431" t="s">
        <v>12639</v>
      </c>
      <c r="K2431" t="s">
        <v>37</v>
      </c>
    </row>
    <row r="2432" spans="1:11" x14ac:dyDescent="0.35">
      <c r="A2432">
        <v>4430</v>
      </c>
      <c r="B2432" t="s">
        <v>12654</v>
      </c>
      <c r="C2432">
        <v>28</v>
      </c>
      <c r="D2432" t="s">
        <v>12655</v>
      </c>
      <c r="E2432" t="s">
        <v>13</v>
      </c>
      <c r="F2432" t="s">
        <v>23</v>
      </c>
      <c r="G2432" t="s">
        <v>41</v>
      </c>
      <c r="H2432" t="s">
        <v>42</v>
      </c>
      <c r="I2432" t="s">
        <v>102</v>
      </c>
      <c r="J2432" t="s">
        <v>12656</v>
      </c>
      <c r="K2432" t="s">
        <v>37</v>
      </c>
    </row>
    <row r="2433" spans="1:11" x14ac:dyDescent="0.35">
      <c r="A2433">
        <v>4446</v>
      </c>
      <c r="B2433" t="s">
        <v>12698</v>
      </c>
      <c r="C2433">
        <v>28</v>
      </c>
      <c r="D2433" t="s">
        <v>12699</v>
      </c>
      <c r="E2433" t="s">
        <v>133</v>
      </c>
      <c r="F2433" t="s">
        <v>42</v>
      </c>
      <c r="G2433" t="s">
        <v>80</v>
      </c>
      <c r="H2433" t="s">
        <v>32</v>
      </c>
      <c r="I2433" t="s">
        <v>53</v>
      </c>
      <c r="J2433" t="s">
        <v>12700</v>
      </c>
      <c r="K2433" t="s">
        <v>76</v>
      </c>
    </row>
    <row r="2434" spans="1:11" x14ac:dyDescent="0.35">
      <c r="A2434">
        <v>4450</v>
      </c>
      <c r="B2434" t="s">
        <v>12709</v>
      </c>
      <c r="C2434">
        <v>28</v>
      </c>
      <c r="D2434" t="s">
        <v>12710</v>
      </c>
      <c r="E2434" t="s">
        <v>177</v>
      </c>
      <c r="F2434" t="s">
        <v>32</v>
      </c>
      <c r="G2434" t="s">
        <v>33</v>
      </c>
      <c r="H2434" t="s">
        <v>34</v>
      </c>
      <c r="I2434" t="s">
        <v>146</v>
      </c>
      <c r="J2434">
        <v>7324324571</v>
      </c>
      <c r="K2434" t="s">
        <v>28</v>
      </c>
    </row>
    <row r="2435" spans="1:11" x14ac:dyDescent="0.35">
      <c r="A2435">
        <v>4468</v>
      </c>
      <c r="B2435" t="s">
        <v>12758</v>
      </c>
      <c r="C2435">
        <v>28</v>
      </c>
      <c r="D2435" t="s">
        <v>12759</v>
      </c>
      <c r="E2435" t="s">
        <v>177</v>
      </c>
      <c r="F2435" t="s">
        <v>42</v>
      </c>
      <c r="G2435" t="s">
        <v>80</v>
      </c>
      <c r="H2435" t="s">
        <v>32</v>
      </c>
      <c r="I2435" t="s">
        <v>17</v>
      </c>
      <c r="J2435" t="s">
        <v>12760</v>
      </c>
      <c r="K2435" t="s">
        <v>28</v>
      </c>
    </row>
    <row r="2436" spans="1:11" x14ac:dyDescent="0.35">
      <c r="A2436">
        <v>4469</v>
      </c>
      <c r="B2436" t="s">
        <v>2932</v>
      </c>
      <c r="C2436">
        <v>28</v>
      </c>
      <c r="D2436" t="s">
        <v>12761</v>
      </c>
      <c r="E2436" t="s">
        <v>23</v>
      </c>
      <c r="F2436" t="s">
        <v>177</v>
      </c>
      <c r="G2436" t="s">
        <v>33</v>
      </c>
      <c r="H2436" t="s">
        <v>34</v>
      </c>
      <c r="I2436" t="s">
        <v>58</v>
      </c>
      <c r="J2436" t="s">
        <v>12762</v>
      </c>
      <c r="K2436" t="s">
        <v>76</v>
      </c>
    </row>
    <row r="2437" spans="1:11" x14ac:dyDescent="0.35">
      <c r="A2437">
        <v>4470</v>
      </c>
      <c r="B2437" t="s">
        <v>12763</v>
      </c>
      <c r="C2437">
        <v>28</v>
      </c>
      <c r="D2437" t="s">
        <v>12764</v>
      </c>
      <c r="E2437" t="s">
        <v>57</v>
      </c>
      <c r="F2437" t="s">
        <v>42</v>
      </c>
      <c r="G2437" t="s">
        <v>15</v>
      </c>
      <c r="H2437" t="s">
        <v>16</v>
      </c>
      <c r="I2437" t="s">
        <v>53</v>
      </c>
      <c r="J2437" t="s">
        <v>12765</v>
      </c>
      <c r="K2437" t="s">
        <v>76</v>
      </c>
    </row>
    <row r="2438" spans="1:11" x14ac:dyDescent="0.35">
      <c r="A2438">
        <v>4476</v>
      </c>
      <c r="B2438" t="s">
        <v>12780</v>
      </c>
      <c r="C2438">
        <v>28</v>
      </c>
      <c r="D2438" t="s">
        <v>12781</v>
      </c>
      <c r="E2438" t="s">
        <v>32</v>
      </c>
      <c r="F2438" t="s">
        <v>79</v>
      </c>
      <c r="G2438" t="s">
        <v>62</v>
      </c>
      <c r="H2438" t="s">
        <v>23</v>
      </c>
      <c r="I2438" t="s">
        <v>170</v>
      </c>
      <c r="J2438" t="s">
        <v>12782</v>
      </c>
      <c r="K2438" t="s">
        <v>37</v>
      </c>
    </row>
    <row r="2439" spans="1:11" x14ac:dyDescent="0.35">
      <c r="A2439">
        <v>4514</v>
      </c>
      <c r="B2439" t="s">
        <v>12887</v>
      </c>
      <c r="C2439">
        <v>28</v>
      </c>
      <c r="D2439" t="s">
        <v>12888</v>
      </c>
      <c r="E2439" t="s">
        <v>13</v>
      </c>
      <c r="F2439" t="s">
        <v>31</v>
      </c>
      <c r="G2439" t="s">
        <v>80</v>
      </c>
      <c r="H2439" t="s">
        <v>32</v>
      </c>
      <c r="I2439" t="s">
        <v>53</v>
      </c>
      <c r="J2439" t="s">
        <v>12889</v>
      </c>
      <c r="K2439" t="s">
        <v>76</v>
      </c>
    </row>
    <row r="2440" spans="1:11" x14ac:dyDescent="0.35">
      <c r="A2440">
        <v>4522</v>
      </c>
      <c r="B2440" t="s">
        <v>12909</v>
      </c>
      <c r="C2440">
        <v>28</v>
      </c>
      <c r="D2440" t="s">
        <v>12910</v>
      </c>
      <c r="E2440" t="s">
        <v>57</v>
      </c>
      <c r="F2440" t="s">
        <v>57</v>
      </c>
      <c r="G2440" t="s">
        <v>15</v>
      </c>
      <c r="H2440" t="s">
        <v>16</v>
      </c>
      <c r="I2440" t="s">
        <v>53</v>
      </c>
      <c r="J2440" t="s">
        <v>12911</v>
      </c>
      <c r="K2440" t="s">
        <v>37</v>
      </c>
    </row>
    <row r="2441" spans="1:11" x14ac:dyDescent="0.35">
      <c r="A2441">
        <v>4523</v>
      </c>
      <c r="B2441" t="s">
        <v>12912</v>
      </c>
      <c r="C2441">
        <v>28</v>
      </c>
      <c r="D2441" t="s">
        <v>12913</v>
      </c>
      <c r="E2441" t="s">
        <v>133</v>
      </c>
      <c r="F2441" t="s">
        <v>42</v>
      </c>
      <c r="G2441" t="s">
        <v>41</v>
      </c>
      <c r="H2441" t="s">
        <v>42</v>
      </c>
      <c r="I2441" t="s">
        <v>63</v>
      </c>
      <c r="J2441" t="s">
        <v>12914</v>
      </c>
      <c r="K2441" t="s">
        <v>44</v>
      </c>
    </row>
    <row r="2442" spans="1:11" x14ac:dyDescent="0.35">
      <c r="A2442">
        <v>4529</v>
      </c>
      <c r="B2442" t="s">
        <v>12929</v>
      </c>
      <c r="C2442">
        <v>28</v>
      </c>
      <c r="D2442" t="s">
        <v>12930</v>
      </c>
      <c r="E2442" t="s">
        <v>169</v>
      </c>
      <c r="F2442" t="s">
        <v>133</v>
      </c>
      <c r="G2442" t="s">
        <v>15</v>
      </c>
      <c r="H2442" t="s">
        <v>16</v>
      </c>
      <c r="I2442" t="s">
        <v>63</v>
      </c>
      <c r="J2442" t="s">
        <v>12931</v>
      </c>
      <c r="K2442" t="s">
        <v>19</v>
      </c>
    </row>
    <row r="2443" spans="1:11" x14ac:dyDescent="0.35">
      <c r="A2443">
        <v>4539</v>
      </c>
      <c r="B2443" t="s">
        <v>12958</v>
      </c>
      <c r="C2443">
        <v>28</v>
      </c>
      <c r="D2443" t="s">
        <v>12959</v>
      </c>
      <c r="E2443" t="s">
        <v>177</v>
      </c>
      <c r="F2443" t="s">
        <v>79</v>
      </c>
      <c r="G2443" t="s">
        <v>41</v>
      </c>
      <c r="H2443" t="s">
        <v>42</v>
      </c>
      <c r="I2443" t="s">
        <v>116</v>
      </c>
      <c r="J2443" t="s">
        <v>12960</v>
      </c>
      <c r="K2443" t="s">
        <v>37</v>
      </c>
    </row>
    <row r="2444" spans="1:11" x14ac:dyDescent="0.35">
      <c r="A2444">
        <v>4541</v>
      </c>
      <c r="B2444" t="s">
        <v>12964</v>
      </c>
      <c r="C2444">
        <v>28</v>
      </c>
      <c r="D2444" t="s">
        <v>12965</v>
      </c>
      <c r="E2444" t="s">
        <v>32</v>
      </c>
      <c r="F2444" t="s">
        <v>23</v>
      </c>
      <c r="G2444" t="s">
        <v>15</v>
      </c>
      <c r="H2444" t="s">
        <v>16</v>
      </c>
      <c r="I2444" t="s">
        <v>68</v>
      </c>
      <c r="J2444" t="s">
        <v>12966</v>
      </c>
      <c r="K2444" t="s">
        <v>44</v>
      </c>
    </row>
    <row r="2445" spans="1:11" x14ac:dyDescent="0.35">
      <c r="A2445">
        <v>4544</v>
      </c>
      <c r="B2445" t="s">
        <v>12972</v>
      </c>
      <c r="C2445">
        <v>28</v>
      </c>
      <c r="D2445" t="s">
        <v>12973</v>
      </c>
      <c r="E2445" t="s">
        <v>133</v>
      </c>
      <c r="F2445" t="s">
        <v>42</v>
      </c>
      <c r="G2445" t="s">
        <v>52</v>
      </c>
      <c r="H2445" t="s">
        <v>13</v>
      </c>
      <c r="I2445" t="s">
        <v>102</v>
      </c>
      <c r="J2445" t="s">
        <v>12974</v>
      </c>
      <c r="K2445" t="s">
        <v>28</v>
      </c>
    </row>
    <row r="2446" spans="1:11" x14ac:dyDescent="0.35">
      <c r="A2446">
        <v>4566</v>
      </c>
      <c r="B2446" t="s">
        <v>13033</v>
      </c>
      <c r="C2446">
        <v>28</v>
      </c>
      <c r="D2446" t="s">
        <v>13034</v>
      </c>
      <c r="E2446" t="s">
        <v>16</v>
      </c>
      <c r="F2446" t="s">
        <v>34</v>
      </c>
      <c r="G2446" t="s">
        <v>62</v>
      </c>
      <c r="H2446" t="s">
        <v>23</v>
      </c>
      <c r="I2446" t="s">
        <v>53</v>
      </c>
      <c r="J2446" t="s">
        <v>13035</v>
      </c>
      <c r="K2446" t="s">
        <v>19</v>
      </c>
    </row>
    <row r="2447" spans="1:11" x14ac:dyDescent="0.35">
      <c r="A2447">
        <v>4574</v>
      </c>
      <c r="B2447" t="s">
        <v>13056</v>
      </c>
      <c r="C2447">
        <v>28</v>
      </c>
      <c r="D2447" t="s">
        <v>13057</v>
      </c>
      <c r="E2447" t="s">
        <v>79</v>
      </c>
      <c r="F2447" t="s">
        <v>133</v>
      </c>
      <c r="G2447" t="s">
        <v>87</v>
      </c>
      <c r="H2447" t="s">
        <v>79</v>
      </c>
      <c r="I2447" t="s">
        <v>91</v>
      </c>
      <c r="J2447" t="s">
        <v>13058</v>
      </c>
      <c r="K2447" t="s">
        <v>28</v>
      </c>
    </row>
    <row r="2448" spans="1:11" x14ac:dyDescent="0.35">
      <c r="A2448">
        <v>4579</v>
      </c>
      <c r="B2448" t="s">
        <v>13071</v>
      </c>
      <c r="C2448">
        <v>28</v>
      </c>
      <c r="D2448" t="s">
        <v>13072</v>
      </c>
      <c r="E2448" t="s">
        <v>149</v>
      </c>
      <c r="F2448" t="s">
        <v>133</v>
      </c>
      <c r="G2448" t="s">
        <v>62</v>
      </c>
      <c r="H2448" t="s">
        <v>23</v>
      </c>
      <c r="I2448" t="s">
        <v>58</v>
      </c>
      <c r="J2448" t="s">
        <v>13073</v>
      </c>
      <c r="K2448" t="s">
        <v>44</v>
      </c>
    </row>
    <row r="2449" spans="1:11" x14ac:dyDescent="0.35">
      <c r="A2449">
        <v>4581</v>
      </c>
      <c r="B2449" t="s">
        <v>13076</v>
      </c>
      <c r="C2449">
        <v>28</v>
      </c>
      <c r="D2449" t="s">
        <v>13077</v>
      </c>
      <c r="E2449" t="s">
        <v>169</v>
      </c>
      <c r="F2449" t="s">
        <v>177</v>
      </c>
      <c r="G2449" t="s">
        <v>120</v>
      </c>
      <c r="H2449" t="s">
        <v>57</v>
      </c>
      <c r="I2449" t="s">
        <v>170</v>
      </c>
      <c r="J2449" t="s">
        <v>13078</v>
      </c>
      <c r="K2449" t="s">
        <v>19</v>
      </c>
    </row>
    <row r="2450" spans="1:11" x14ac:dyDescent="0.35">
      <c r="A2450">
        <v>4585</v>
      </c>
      <c r="B2450" t="s">
        <v>13088</v>
      </c>
      <c r="C2450">
        <v>28</v>
      </c>
      <c r="D2450" t="s">
        <v>13089</v>
      </c>
      <c r="E2450" t="s">
        <v>79</v>
      </c>
      <c r="F2450" t="s">
        <v>42</v>
      </c>
      <c r="G2450" t="s">
        <v>15</v>
      </c>
      <c r="H2450" t="s">
        <v>16</v>
      </c>
      <c r="I2450" t="s">
        <v>35</v>
      </c>
      <c r="J2450" t="s">
        <v>13090</v>
      </c>
      <c r="K2450" t="s">
        <v>44</v>
      </c>
    </row>
    <row r="2451" spans="1:11" x14ac:dyDescent="0.35">
      <c r="A2451">
        <v>4601</v>
      </c>
      <c r="B2451" t="s">
        <v>13135</v>
      </c>
      <c r="C2451">
        <v>28</v>
      </c>
      <c r="D2451" t="s">
        <v>13136</v>
      </c>
      <c r="E2451" t="s">
        <v>22</v>
      </c>
      <c r="F2451" t="s">
        <v>101</v>
      </c>
      <c r="G2451" t="s">
        <v>80</v>
      </c>
      <c r="H2451" t="s">
        <v>32</v>
      </c>
      <c r="I2451" t="s">
        <v>48</v>
      </c>
      <c r="J2451">
        <v>8346892123</v>
      </c>
      <c r="K2451" t="s">
        <v>44</v>
      </c>
    </row>
    <row r="2452" spans="1:11" x14ac:dyDescent="0.35">
      <c r="A2452">
        <v>4612</v>
      </c>
      <c r="B2452" t="s">
        <v>13166</v>
      </c>
      <c r="C2452">
        <v>28</v>
      </c>
      <c r="D2452" t="s">
        <v>13167</v>
      </c>
      <c r="E2452" t="s">
        <v>149</v>
      </c>
      <c r="F2452" t="s">
        <v>22</v>
      </c>
      <c r="G2452" t="s">
        <v>47</v>
      </c>
      <c r="H2452" t="s">
        <v>31</v>
      </c>
      <c r="I2452" t="s">
        <v>153</v>
      </c>
      <c r="J2452" t="s">
        <v>13168</v>
      </c>
      <c r="K2452" t="s">
        <v>76</v>
      </c>
    </row>
    <row r="2453" spans="1:11" x14ac:dyDescent="0.35">
      <c r="A2453">
        <v>4624</v>
      </c>
      <c r="B2453" t="s">
        <v>13201</v>
      </c>
      <c r="C2453">
        <v>28</v>
      </c>
      <c r="D2453" t="s">
        <v>13202</v>
      </c>
      <c r="E2453" t="s">
        <v>177</v>
      </c>
      <c r="F2453" t="s">
        <v>67</v>
      </c>
      <c r="G2453" t="s">
        <v>15</v>
      </c>
      <c r="H2453" t="s">
        <v>16</v>
      </c>
      <c r="I2453" t="s">
        <v>153</v>
      </c>
      <c r="J2453" t="s">
        <v>13203</v>
      </c>
      <c r="K2453" t="s">
        <v>37</v>
      </c>
    </row>
    <row r="2454" spans="1:11" x14ac:dyDescent="0.35">
      <c r="A2454">
        <v>4635</v>
      </c>
      <c r="B2454" t="s">
        <v>13234</v>
      </c>
      <c r="C2454">
        <v>28</v>
      </c>
      <c r="D2454" t="s">
        <v>13235</v>
      </c>
      <c r="E2454" t="s">
        <v>25</v>
      </c>
      <c r="F2454" t="s">
        <v>177</v>
      </c>
      <c r="G2454" t="s">
        <v>47</v>
      </c>
      <c r="H2454" t="s">
        <v>31</v>
      </c>
      <c r="I2454" t="s">
        <v>146</v>
      </c>
      <c r="J2454" t="s">
        <v>13236</v>
      </c>
      <c r="K2454" t="s">
        <v>44</v>
      </c>
    </row>
    <row r="2455" spans="1:11" x14ac:dyDescent="0.35">
      <c r="A2455">
        <v>4648</v>
      </c>
      <c r="B2455" t="s">
        <v>13272</v>
      </c>
      <c r="C2455">
        <v>28</v>
      </c>
      <c r="D2455" t="s">
        <v>13273</v>
      </c>
      <c r="E2455" t="s">
        <v>149</v>
      </c>
      <c r="F2455" t="s">
        <v>16</v>
      </c>
      <c r="G2455" t="s">
        <v>80</v>
      </c>
      <c r="H2455" t="s">
        <v>32</v>
      </c>
      <c r="I2455" t="s">
        <v>88</v>
      </c>
      <c r="J2455" t="s">
        <v>13274</v>
      </c>
      <c r="K2455" t="s">
        <v>19</v>
      </c>
    </row>
    <row r="2456" spans="1:11" x14ac:dyDescent="0.35">
      <c r="A2456">
        <v>4650</v>
      </c>
      <c r="B2456" t="s">
        <v>13278</v>
      </c>
      <c r="C2456">
        <v>28</v>
      </c>
      <c r="D2456" t="s">
        <v>13279</v>
      </c>
      <c r="E2456" t="s">
        <v>42</v>
      </c>
      <c r="F2456" t="s">
        <v>16</v>
      </c>
      <c r="G2456" t="s">
        <v>80</v>
      </c>
      <c r="H2456" t="s">
        <v>32</v>
      </c>
      <c r="I2456" t="s">
        <v>88</v>
      </c>
      <c r="J2456" t="s">
        <v>13280</v>
      </c>
      <c r="K2456" t="s">
        <v>44</v>
      </c>
    </row>
    <row r="2457" spans="1:11" x14ac:dyDescent="0.35">
      <c r="A2457">
        <v>4653</v>
      </c>
      <c r="B2457" t="s">
        <v>2248</v>
      </c>
      <c r="C2457">
        <v>28</v>
      </c>
      <c r="D2457" t="s">
        <v>13286</v>
      </c>
      <c r="E2457" t="s">
        <v>14</v>
      </c>
      <c r="F2457" t="s">
        <v>40</v>
      </c>
      <c r="G2457" t="s">
        <v>24</v>
      </c>
      <c r="H2457" t="s">
        <v>25</v>
      </c>
      <c r="I2457" t="s">
        <v>35</v>
      </c>
      <c r="J2457" t="s">
        <v>13287</v>
      </c>
      <c r="K2457" t="s">
        <v>28</v>
      </c>
    </row>
    <row r="2458" spans="1:11" x14ac:dyDescent="0.35">
      <c r="A2458">
        <v>4666</v>
      </c>
      <c r="B2458" t="s">
        <v>13324</v>
      </c>
      <c r="C2458">
        <v>28</v>
      </c>
      <c r="D2458" t="s">
        <v>13325</v>
      </c>
      <c r="E2458" t="s">
        <v>40</v>
      </c>
      <c r="F2458" t="s">
        <v>67</v>
      </c>
      <c r="G2458" t="s">
        <v>52</v>
      </c>
      <c r="H2458" t="s">
        <v>13</v>
      </c>
      <c r="I2458" t="s">
        <v>35</v>
      </c>
      <c r="J2458" t="s">
        <v>13326</v>
      </c>
      <c r="K2458" t="s">
        <v>44</v>
      </c>
    </row>
    <row r="2459" spans="1:11" x14ac:dyDescent="0.35">
      <c r="A2459">
        <v>4675</v>
      </c>
      <c r="B2459" t="s">
        <v>13349</v>
      </c>
      <c r="C2459">
        <v>28</v>
      </c>
      <c r="D2459" t="s">
        <v>13350</v>
      </c>
      <c r="E2459" t="s">
        <v>14</v>
      </c>
      <c r="F2459" t="s">
        <v>14</v>
      </c>
      <c r="G2459" t="s">
        <v>47</v>
      </c>
      <c r="H2459" t="s">
        <v>31</v>
      </c>
      <c r="I2459" t="s">
        <v>58</v>
      </c>
      <c r="J2459" t="s">
        <v>13351</v>
      </c>
      <c r="K2459" t="s">
        <v>19</v>
      </c>
    </row>
    <row r="2460" spans="1:11" x14ac:dyDescent="0.35">
      <c r="A2460">
        <v>4682</v>
      </c>
      <c r="B2460" t="s">
        <v>13370</v>
      </c>
      <c r="C2460">
        <v>28</v>
      </c>
      <c r="D2460" t="s">
        <v>13371</v>
      </c>
      <c r="E2460" t="s">
        <v>149</v>
      </c>
      <c r="F2460" t="s">
        <v>149</v>
      </c>
      <c r="G2460" t="s">
        <v>47</v>
      </c>
      <c r="H2460" t="s">
        <v>31</v>
      </c>
      <c r="I2460" t="s">
        <v>26</v>
      </c>
      <c r="J2460" t="s">
        <v>13372</v>
      </c>
      <c r="K2460" t="s">
        <v>37</v>
      </c>
    </row>
    <row r="2461" spans="1:11" x14ac:dyDescent="0.35">
      <c r="A2461">
        <v>4695</v>
      </c>
      <c r="B2461" t="s">
        <v>13406</v>
      </c>
      <c r="C2461">
        <v>28</v>
      </c>
      <c r="D2461" t="s">
        <v>13407</v>
      </c>
      <c r="E2461" t="s">
        <v>40</v>
      </c>
      <c r="F2461" t="s">
        <v>169</v>
      </c>
      <c r="G2461" t="s">
        <v>41</v>
      </c>
      <c r="H2461" t="s">
        <v>42</v>
      </c>
      <c r="I2461" t="s">
        <v>26</v>
      </c>
      <c r="J2461" t="s">
        <v>13408</v>
      </c>
      <c r="K2461" t="s">
        <v>19</v>
      </c>
    </row>
    <row r="2462" spans="1:11" x14ac:dyDescent="0.35">
      <c r="A2462">
        <v>4698</v>
      </c>
      <c r="B2462" t="s">
        <v>13414</v>
      </c>
      <c r="C2462">
        <v>28</v>
      </c>
      <c r="D2462" t="s">
        <v>13415</v>
      </c>
      <c r="E2462" t="s">
        <v>16</v>
      </c>
      <c r="F2462" t="s">
        <v>34</v>
      </c>
      <c r="G2462" t="s">
        <v>52</v>
      </c>
      <c r="H2462" t="s">
        <v>13</v>
      </c>
      <c r="I2462" t="s">
        <v>35</v>
      </c>
      <c r="J2462" t="s">
        <v>13416</v>
      </c>
      <c r="K2462" t="s">
        <v>37</v>
      </c>
    </row>
    <row r="2463" spans="1:11" x14ac:dyDescent="0.35">
      <c r="A2463">
        <v>4703</v>
      </c>
      <c r="B2463" t="s">
        <v>13426</v>
      </c>
      <c r="C2463">
        <v>28</v>
      </c>
      <c r="D2463" t="s">
        <v>13427</v>
      </c>
      <c r="E2463" t="s">
        <v>42</v>
      </c>
      <c r="F2463" t="s">
        <v>79</v>
      </c>
      <c r="G2463" t="s">
        <v>15</v>
      </c>
      <c r="H2463" t="s">
        <v>16</v>
      </c>
      <c r="I2463" t="s">
        <v>63</v>
      </c>
      <c r="J2463" t="s">
        <v>13428</v>
      </c>
      <c r="K2463" t="s">
        <v>28</v>
      </c>
    </row>
    <row r="2464" spans="1:11" x14ac:dyDescent="0.35">
      <c r="A2464">
        <v>4732</v>
      </c>
      <c r="B2464" t="s">
        <v>13511</v>
      </c>
      <c r="C2464">
        <v>28</v>
      </c>
      <c r="D2464" t="s">
        <v>13512</v>
      </c>
      <c r="E2464" t="s">
        <v>67</v>
      </c>
      <c r="F2464" t="s">
        <v>22</v>
      </c>
      <c r="G2464" t="s">
        <v>80</v>
      </c>
      <c r="H2464" t="s">
        <v>32</v>
      </c>
      <c r="I2464" t="s">
        <v>146</v>
      </c>
      <c r="J2464" t="s">
        <v>13513</v>
      </c>
      <c r="K2464" t="s">
        <v>28</v>
      </c>
    </row>
    <row r="2465" spans="1:11" x14ac:dyDescent="0.35">
      <c r="A2465">
        <v>4748</v>
      </c>
      <c r="B2465" t="s">
        <v>13557</v>
      </c>
      <c r="C2465">
        <v>28</v>
      </c>
      <c r="D2465" t="s">
        <v>13558</v>
      </c>
      <c r="E2465" t="s">
        <v>40</v>
      </c>
      <c r="F2465" t="s">
        <v>13</v>
      </c>
      <c r="G2465" t="s">
        <v>33</v>
      </c>
      <c r="H2465" t="s">
        <v>34</v>
      </c>
      <c r="I2465" t="s">
        <v>153</v>
      </c>
      <c r="J2465" t="s">
        <v>13559</v>
      </c>
      <c r="K2465" t="s">
        <v>37</v>
      </c>
    </row>
    <row r="2466" spans="1:11" x14ac:dyDescent="0.35">
      <c r="A2466">
        <v>4780</v>
      </c>
      <c r="B2466" t="s">
        <v>13647</v>
      </c>
      <c r="C2466">
        <v>28</v>
      </c>
      <c r="D2466" t="s">
        <v>13648</v>
      </c>
      <c r="E2466" t="s">
        <v>57</v>
      </c>
      <c r="F2466" t="s">
        <v>57</v>
      </c>
      <c r="G2466" t="s">
        <v>62</v>
      </c>
      <c r="H2466" t="s">
        <v>23</v>
      </c>
      <c r="I2466" t="s">
        <v>58</v>
      </c>
      <c r="J2466" t="s">
        <v>13649</v>
      </c>
      <c r="K2466" t="s">
        <v>44</v>
      </c>
    </row>
    <row r="2467" spans="1:11" x14ac:dyDescent="0.35">
      <c r="A2467">
        <v>4784</v>
      </c>
      <c r="B2467" t="s">
        <v>13659</v>
      </c>
      <c r="C2467">
        <v>28</v>
      </c>
      <c r="D2467" t="s">
        <v>13660</v>
      </c>
      <c r="E2467" t="s">
        <v>16</v>
      </c>
      <c r="F2467" t="s">
        <v>16</v>
      </c>
      <c r="G2467" t="s">
        <v>52</v>
      </c>
      <c r="H2467" t="s">
        <v>13</v>
      </c>
      <c r="I2467" t="s">
        <v>68</v>
      </c>
      <c r="J2467" t="s">
        <v>13661</v>
      </c>
      <c r="K2467" t="s">
        <v>37</v>
      </c>
    </row>
    <row r="2468" spans="1:11" x14ac:dyDescent="0.35">
      <c r="A2468">
        <v>4792</v>
      </c>
      <c r="B2468" t="s">
        <v>13683</v>
      </c>
      <c r="C2468">
        <v>28</v>
      </c>
      <c r="D2468" t="s">
        <v>13684</v>
      </c>
      <c r="E2468" t="s">
        <v>16</v>
      </c>
      <c r="F2468" t="s">
        <v>57</v>
      </c>
      <c r="G2468" t="s">
        <v>52</v>
      </c>
      <c r="H2468" t="s">
        <v>13</v>
      </c>
      <c r="I2468" t="s">
        <v>102</v>
      </c>
      <c r="J2468" t="s">
        <v>13685</v>
      </c>
      <c r="K2468" t="s">
        <v>28</v>
      </c>
    </row>
    <row r="2469" spans="1:11" x14ac:dyDescent="0.35">
      <c r="A2469">
        <v>4800</v>
      </c>
      <c r="B2469" t="s">
        <v>13707</v>
      </c>
      <c r="C2469">
        <v>28</v>
      </c>
      <c r="D2469" t="s">
        <v>13708</v>
      </c>
      <c r="E2469" t="s">
        <v>201</v>
      </c>
      <c r="F2469" t="s">
        <v>101</v>
      </c>
      <c r="G2469" t="s">
        <v>41</v>
      </c>
      <c r="H2469" t="s">
        <v>42</v>
      </c>
      <c r="I2469" t="s">
        <v>26</v>
      </c>
      <c r="J2469">
        <v>4954598889</v>
      </c>
      <c r="K2469" t="s">
        <v>76</v>
      </c>
    </row>
    <row r="2470" spans="1:11" x14ac:dyDescent="0.35">
      <c r="A2470">
        <v>4810</v>
      </c>
      <c r="B2470" t="s">
        <v>13734</v>
      </c>
      <c r="C2470">
        <v>28</v>
      </c>
      <c r="D2470" t="s">
        <v>13735</v>
      </c>
      <c r="E2470" t="s">
        <v>34</v>
      </c>
      <c r="F2470" t="s">
        <v>31</v>
      </c>
      <c r="G2470" t="s">
        <v>120</v>
      </c>
      <c r="H2470" t="s">
        <v>57</v>
      </c>
      <c r="I2470" t="s">
        <v>58</v>
      </c>
      <c r="J2470" t="s">
        <v>13736</v>
      </c>
      <c r="K2470" t="s">
        <v>37</v>
      </c>
    </row>
    <row r="2471" spans="1:11" x14ac:dyDescent="0.35">
      <c r="A2471">
        <v>4832</v>
      </c>
      <c r="B2471" t="s">
        <v>13797</v>
      </c>
      <c r="C2471">
        <v>28</v>
      </c>
      <c r="D2471" t="s">
        <v>13798</v>
      </c>
      <c r="E2471" t="s">
        <v>79</v>
      </c>
      <c r="F2471" t="s">
        <v>16</v>
      </c>
      <c r="G2471" t="s">
        <v>52</v>
      </c>
      <c r="H2471" t="s">
        <v>13</v>
      </c>
      <c r="I2471" t="s">
        <v>35</v>
      </c>
      <c r="J2471" t="s">
        <v>13799</v>
      </c>
      <c r="K2471" t="s">
        <v>76</v>
      </c>
    </row>
    <row r="2472" spans="1:11" x14ac:dyDescent="0.35">
      <c r="A2472">
        <v>4874</v>
      </c>
      <c r="B2472" t="s">
        <v>13909</v>
      </c>
      <c r="C2472">
        <v>28</v>
      </c>
      <c r="D2472" t="s">
        <v>13910</v>
      </c>
      <c r="E2472" t="s">
        <v>25</v>
      </c>
      <c r="F2472" t="s">
        <v>79</v>
      </c>
      <c r="G2472" t="s">
        <v>87</v>
      </c>
      <c r="H2472" t="s">
        <v>79</v>
      </c>
      <c r="I2472" t="s">
        <v>68</v>
      </c>
      <c r="J2472" t="s">
        <v>13911</v>
      </c>
      <c r="K2472" t="s">
        <v>44</v>
      </c>
    </row>
    <row r="2473" spans="1:11" x14ac:dyDescent="0.35">
      <c r="A2473">
        <v>4886</v>
      </c>
      <c r="B2473" t="s">
        <v>13942</v>
      </c>
      <c r="C2473">
        <v>28</v>
      </c>
      <c r="D2473" t="s">
        <v>13943</v>
      </c>
      <c r="E2473" t="s">
        <v>31</v>
      </c>
      <c r="F2473" t="s">
        <v>31</v>
      </c>
      <c r="G2473" t="s">
        <v>52</v>
      </c>
      <c r="H2473" t="s">
        <v>13</v>
      </c>
      <c r="I2473" t="s">
        <v>91</v>
      </c>
      <c r="J2473" t="s">
        <v>13944</v>
      </c>
      <c r="K2473" t="s">
        <v>28</v>
      </c>
    </row>
    <row r="2474" spans="1:11" x14ac:dyDescent="0.35">
      <c r="A2474">
        <v>4889</v>
      </c>
      <c r="B2474" t="s">
        <v>13951</v>
      </c>
      <c r="C2474">
        <v>28</v>
      </c>
      <c r="D2474" t="s">
        <v>13952</v>
      </c>
      <c r="E2474" t="s">
        <v>169</v>
      </c>
      <c r="F2474" t="s">
        <v>177</v>
      </c>
      <c r="G2474" t="s">
        <v>87</v>
      </c>
      <c r="H2474" t="s">
        <v>79</v>
      </c>
      <c r="I2474" t="s">
        <v>153</v>
      </c>
      <c r="J2474" t="s">
        <v>13953</v>
      </c>
      <c r="K2474" t="s">
        <v>28</v>
      </c>
    </row>
    <row r="2475" spans="1:11" x14ac:dyDescent="0.35">
      <c r="A2475">
        <v>4891</v>
      </c>
      <c r="B2475" t="s">
        <v>10609</v>
      </c>
      <c r="C2475">
        <v>28</v>
      </c>
      <c r="D2475" t="s">
        <v>13957</v>
      </c>
      <c r="E2475" t="s">
        <v>31</v>
      </c>
      <c r="F2475" t="s">
        <v>177</v>
      </c>
      <c r="G2475" t="s">
        <v>33</v>
      </c>
      <c r="H2475" t="s">
        <v>34</v>
      </c>
      <c r="I2475" t="s">
        <v>116</v>
      </c>
      <c r="J2475" t="s">
        <v>13958</v>
      </c>
      <c r="K2475" t="s">
        <v>44</v>
      </c>
    </row>
    <row r="2476" spans="1:11" x14ac:dyDescent="0.35">
      <c r="A2476">
        <v>4917</v>
      </c>
      <c r="B2476" t="s">
        <v>8703</v>
      </c>
      <c r="C2476">
        <v>28</v>
      </c>
      <c r="D2476" t="s">
        <v>14030</v>
      </c>
      <c r="E2476" t="s">
        <v>42</v>
      </c>
      <c r="F2476" t="s">
        <v>169</v>
      </c>
      <c r="G2476" t="s">
        <v>41</v>
      </c>
      <c r="H2476" t="s">
        <v>42</v>
      </c>
      <c r="I2476" t="s">
        <v>63</v>
      </c>
      <c r="J2476" t="s">
        <v>14031</v>
      </c>
      <c r="K2476" t="s">
        <v>37</v>
      </c>
    </row>
    <row r="2477" spans="1:11" x14ac:dyDescent="0.35">
      <c r="A2477">
        <v>4953</v>
      </c>
      <c r="B2477" t="s">
        <v>14129</v>
      </c>
      <c r="C2477">
        <v>28</v>
      </c>
      <c r="D2477" t="s">
        <v>14130</v>
      </c>
      <c r="E2477" t="s">
        <v>169</v>
      </c>
      <c r="F2477" t="s">
        <v>133</v>
      </c>
      <c r="G2477" t="s">
        <v>87</v>
      </c>
      <c r="H2477" t="s">
        <v>79</v>
      </c>
      <c r="I2477" t="s">
        <v>88</v>
      </c>
      <c r="J2477" t="s">
        <v>14131</v>
      </c>
      <c r="K2477" t="s">
        <v>37</v>
      </c>
    </row>
    <row r="2478" spans="1:11" x14ac:dyDescent="0.35">
      <c r="A2478">
        <v>4959</v>
      </c>
      <c r="B2478" t="s">
        <v>14147</v>
      </c>
      <c r="C2478">
        <v>28</v>
      </c>
      <c r="D2478" t="s">
        <v>14148</v>
      </c>
      <c r="E2478" t="s">
        <v>133</v>
      </c>
      <c r="F2478" t="s">
        <v>23</v>
      </c>
      <c r="G2478" t="s">
        <v>87</v>
      </c>
      <c r="H2478" t="s">
        <v>79</v>
      </c>
      <c r="I2478" t="s">
        <v>35</v>
      </c>
      <c r="J2478" t="s">
        <v>14149</v>
      </c>
      <c r="K2478" t="s">
        <v>37</v>
      </c>
    </row>
    <row r="2479" spans="1:11" x14ac:dyDescent="0.35">
      <c r="A2479">
        <v>4964</v>
      </c>
      <c r="B2479" t="s">
        <v>14162</v>
      </c>
      <c r="C2479">
        <v>28</v>
      </c>
      <c r="D2479" t="s">
        <v>14163</v>
      </c>
      <c r="E2479" t="s">
        <v>16</v>
      </c>
      <c r="F2479" t="s">
        <v>34</v>
      </c>
      <c r="G2479" t="s">
        <v>41</v>
      </c>
      <c r="H2479" t="s">
        <v>42</v>
      </c>
      <c r="I2479" t="s">
        <v>48</v>
      </c>
      <c r="J2479" t="s">
        <v>14164</v>
      </c>
      <c r="K2479" t="s">
        <v>37</v>
      </c>
    </row>
    <row r="2480" spans="1:11" x14ac:dyDescent="0.35">
      <c r="A2480">
        <v>4969</v>
      </c>
      <c r="B2480" t="s">
        <v>14177</v>
      </c>
      <c r="C2480">
        <v>28</v>
      </c>
      <c r="D2480" t="s">
        <v>14178</v>
      </c>
      <c r="E2480" t="s">
        <v>13</v>
      </c>
      <c r="F2480" t="s">
        <v>149</v>
      </c>
      <c r="G2480" t="s">
        <v>15</v>
      </c>
      <c r="H2480" t="s">
        <v>16</v>
      </c>
      <c r="I2480" t="s">
        <v>26</v>
      </c>
      <c r="J2480" t="s">
        <v>14179</v>
      </c>
      <c r="K2480" t="s">
        <v>19</v>
      </c>
    </row>
    <row r="2481" spans="1:11" x14ac:dyDescent="0.35">
      <c r="A2481">
        <v>4971</v>
      </c>
      <c r="B2481" t="s">
        <v>14183</v>
      </c>
      <c r="C2481">
        <v>28</v>
      </c>
      <c r="D2481" t="s">
        <v>14184</v>
      </c>
      <c r="E2481" t="s">
        <v>57</v>
      </c>
      <c r="F2481" t="s">
        <v>40</v>
      </c>
      <c r="G2481" t="s">
        <v>62</v>
      </c>
      <c r="H2481" t="s">
        <v>23</v>
      </c>
      <c r="I2481" t="s">
        <v>170</v>
      </c>
      <c r="J2481" t="s">
        <v>14185</v>
      </c>
      <c r="K2481" t="s">
        <v>44</v>
      </c>
    </row>
    <row r="2482" spans="1:11" x14ac:dyDescent="0.35">
      <c r="A2482">
        <v>4977</v>
      </c>
      <c r="B2482" t="s">
        <v>14199</v>
      </c>
      <c r="C2482">
        <v>28</v>
      </c>
      <c r="D2482" t="s">
        <v>14200</v>
      </c>
      <c r="E2482" t="s">
        <v>31</v>
      </c>
      <c r="F2482" t="s">
        <v>14</v>
      </c>
      <c r="G2482" t="s">
        <v>87</v>
      </c>
      <c r="H2482" t="s">
        <v>79</v>
      </c>
      <c r="I2482" t="s">
        <v>102</v>
      </c>
      <c r="J2482" t="s">
        <v>14201</v>
      </c>
      <c r="K2482" t="s">
        <v>44</v>
      </c>
    </row>
    <row r="2483" spans="1:11" x14ac:dyDescent="0.35">
      <c r="A2483">
        <v>4987</v>
      </c>
      <c r="B2483" t="s">
        <v>14226</v>
      </c>
      <c r="C2483">
        <v>28</v>
      </c>
      <c r="D2483" t="s">
        <v>14227</v>
      </c>
      <c r="E2483" t="s">
        <v>177</v>
      </c>
      <c r="F2483" t="s">
        <v>201</v>
      </c>
      <c r="G2483" t="s">
        <v>15</v>
      </c>
      <c r="H2483" t="s">
        <v>16</v>
      </c>
      <c r="I2483" t="s">
        <v>102</v>
      </c>
      <c r="J2483" t="s">
        <v>14228</v>
      </c>
      <c r="K2483" t="s">
        <v>28</v>
      </c>
    </row>
    <row r="2484" spans="1:11" x14ac:dyDescent="0.35">
      <c r="A2484">
        <v>5017</v>
      </c>
      <c r="B2484" t="s">
        <v>14308</v>
      </c>
      <c r="C2484">
        <v>28</v>
      </c>
      <c r="D2484" t="s">
        <v>14309</v>
      </c>
      <c r="E2484" t="s">
        <v>31</v>
      </c>
      <c r="F2484" t="s">
        <v>25</v>
      </c>
      <c r="G2484" t="s">
        <v>87</v>
      </c>
      <c r="H2484" t="s">
        <v>79</v>
      </c>
      <c r="I2484" t="s">
        <v>48</v>
      </c>
      <c r="J2484" t="s">
        <v>14310</v>
      </c>
      <c r="K2484" t="s">
        <v>19</v>
      </c>
    </row>
    <row r="2485" spans="1:11" x14ac:dyDescent="0.35">
      <c r="A2485">
        <v>5025</v>
      </c>
      <c r="B2485" t="s">
        <v>14330</v>
      </c>
      <c r="C2485">
        <v>28</v>
      </c>
      <c r="D2485" t="s">
        <v>14331</v>
      </c>
      <c r="E2485" t="s">
        <v>14</v>
      </c>
      <c r="F2485" t="s">
        <v>16</v>
      </c>
      <c r="G2485" t="s">
        <v>80</v>
      </c>
      <c r="H2485" t="s">
        <v>32</v>
      </c>
      <c r="I2485" t="s">
        <v>68</v>
      </c>
      <c r="J2485" t="s">
        <v>14332</v>
      </c>
      <c r="K2485" t="s">
        <v>28</v>
      </c>
    </row>
    <row r="2486" spans="1:11" x14ac:dyDescent="0.35">
      <c r="A2486">
        <v>5031</v>
      </c>
      <c r="B2486" t="s">
        <v>14348</v>
      </c>
      <c r="C2486">
        <v>28</v>
      </c>
      <c r="D2486" t="s">
        <v>14349</v>
      </c>
      <c r="E2486" t="s">
        <v>32</v>
      </c>
      <c r="F2486" t="s">
        <v>23</v>
      </c>
      <c r="G2486" t="s">
        <v>15</v>
      </c>
      <c r="H2486" t="s">
        <v>16</v>
      </c>
      <c r="I2486" t="s">
        <v>146</v>
      </c>
      <c r="J2486" t="s">
        <v>14350</v>
      </c>
      <c r="K2486" t="s">
        <v>76</v>
      </c>
    </row>
    <row r="2487" spans="1:11" x14ac:dyDescent="0.35">
      <c r="A2487">
        <v>5034</v>
      </c>
      <c r="B2487" t="s">
        <v>14357</v>
      </c>
      <c r="C2487">
        <v>28</v>
      </c>
      <c r="D2487" t="s">
        <v>14358</v>
      </c>
      <c r="E2487" t="s">
        <v>32</v>
      </c>
      <c r="F2487" t="s">
        <v>201</v>
      </c>
      <c r="G2487" t="s">
        <v>62</v>
      </c>
      <c r="H2487" t="s">
        <v>23</v>
      </c>
      <c r="I2487" t="s">
        <v>102</v>
      </c>
      <c r="J2487" t="s">
        <v>14359</v>
      </c>
      <c r="K2487" t="s">
        <v>37</v>
      </c>
    </row>
    <row r="2488" spans="1:11" x14ac:dyDescent="0.35">
      <c r="A2488">
        <v>5041</v>
      </c>
      <c r="B2488" t="s">
        <v>13169</v>
      </c>
      <c r="C2488">
        <v>28</v>
      </c>
      <c r="D2488" t="s">
        <v>14374</v>
      </c>
      <c r="E2488" t="s">
        <v>201</v>
      </c>
      <c r="F2488" t="s">
        <v>67</v>
      </c>
      <c r="G2488" t="s">
        <v>120</v>
      </c>
      <c r="H2488" t="s">
        <v>57</v>
      </c>
      <c r="I2488" t="s">
        <v>68</v>
      </c>
      <c r="J2488" t="s">
        <v>14375</v>
      </c>
      <c r="K2488" t="s">
        <v>37</v>
      </c>
    </row>
    <row r="2489" spans="1:11" x14ac:dyDescent="0.35">
      <c r="A2489">
        <v>5077</v>
      </c>
      <c r="B2489" t="s">
        <v>14474</v>
      </c>
      <c r="C2489">
        <v>28</v>
      </c>
      <c r="D2489" t="s">
        <v>14475</v>
      </c>
      <c r="E2489" t="s">
        <v>25</v>
      </c>
      <c r="F2489" t="s">
        <v>25</v>
      </c>
      <c r="G2489" t="s">
        <v>15</v>
      </c>
      <c r="H2489" t="s">
        <v>16</v>
      </c>
      <c r="I2489" t="s">
        <v>58</v>
      </c>
      <c r="J2489" t="s">
        <v>14476</v>
      </c>
      <c r="K2489" t="s">
        <v>28</v>
      </c>
    </row>
    <row r="2490" spans="1:11" x14ac:dyDescent="0.35">
      <c r="A2490">
        <v>5087</v>
      </c>
      <c r="B2490" t="s">
        <v>14503</v>
      </c>
      <c r="C2490">
        <v>28</v>
      </c>
      <c r="D2490" t="s">
        <v>14504</v>
      </c>
      <c r="E2490" t="s">
        <v>14</v>
      </c>
      <c r="F2490" t="s">
        <v>133</v>
      </c>
      <c r="G2490" t="s">
        <v>52</v>
      </c>
      <c r="H2490" t="s">
        <v>13</v>
      </c>
      <c r="I2490" t="s">
        <v>91</v>
      </c>
      <c r="J2490" t="s">
        <v>14505</v>
      </c>
      <c r="K2490" t="s">
        <v>76</v>
      </c>
    </row>
    <row r="2491" spans="1:11" x14ac:dyDescent="0.35">
      <c r="A2491">
        <v>5092</v>
      </c>
      <c r="B2491" t="s">
        <v>14518</v>
      </c>
      <c r="C2491">
        <v>28</v>
      </c>
      <c r="D2491" t="s">
        <v>14519</v>
      </c>
      <c r="E2491" t="s">
        <v>67</v>
      </c>
      <c r="F2491" t="s">
        <v>34</v>
      </c>
      <c r="G2491" t="s">
        <v>41</v>
      </c>
      <c r="H2491" t="s">
        <v>42</v>
      </c>
      <c r="I2491" t="s">
        <v>53</v>
      </c>
      <c r="J2491" t="s">
        <v>14520</v>
      </c>
      <c r="K2491" t="s">
        <v>44</v>
      </c>
    </row>
    <row r="2492" spans="1:11" x14ac:dyDescent="0.35">
      <c r="A2492">
        <v>5109</v>
      </c>
      <c r="B2492" t="s">
        <v>14567</v>
      </c>
      <c r="C2492">
        <v>28</v>
      </c>
      <c r="D2492" t="s">
        <v>14568</v>
      </c>
      <c r="E2492" t="s">
        <v>13</v>
      </c>
      <c r="F2492" t="s">
        <v>57</v>
      </c>
      <c r="G2492" t="s">
        <v>41</v>
      </c>
      <c r="H2492" t="s">
        <v>42</v>
      </c>
      <c r="I2492" t="s">
        <v>116</v>
      </c>
      <c r="J2492" t="s">
        <v>14569</v>
      </c>
      <c r="K2492" t="s">
        <v>37</v>
      </c>
    </row>
    <row r="2493" spans="1:11" x14ac:dyDescent="0.35">
      <c r="A2493">
        <v>5121</v>
      </c>
      <c r="B2493" t="s">
        <v>14598</v>
      </c>
      <c r="C2493">
        <v>28</v>
      </c>
      <c r="D2493" t="s">
        <v>14599</v>
      </c>
      <c r="E2493" t="s">
        <v>149</v>
      </c>
      <c r="F2493" t="s">
        <v>14</v>
      </c>
      <c r="G2493" t="s">
        <v>24</v>
      </c>
      <c r="H2493" t="s">
        <v>25</v>
      </c>
      <c r="I2493" t="s">
        <v>88</v>
      </c>
      <c r="J2493" t="s">
        <v>14600</v>
      </c>
      <c r="K2493" t="s">
        <v>19</v>
      </c>
    </row>
    <row r="2494" spans="1:11" x14ac:dyDescent="0.35">
      <c r="A2494">
        <v>5124</v>
      </c>
      <c r="B2494" t="s">
        <v>14607</v>
      </c>
      <c r="C2494">
        <v>28</v>
      </c>
      <c r="D2494" t="s">
        <v>14608</v>
      </c>
      <c r="E2494" t="s">
        <v>13</v>
      </c>
      <c r="F2494" t="s">
        <v>23</v>
      </c>
      <c r="G2494" t="s">
        <v>15</v>
      </c>
      <c r="H2494" t="s">
        <v>16</v>
      </c>
      <c r="I2494" t="s">
        <v>63</v>
      </c>
      <c r="J2494" t="s">
        <v>14609</v>
      </c>
      <c r="K2494" t="s">
        <v>37</v>
      </c>
    </row>
    <row r="2495" spans="1:11" x14ac:dyDescent="0.35">
      <c r="A2495">
        <v>5160</v>
      </c>
      <c r="B2495" t="s">
        <v>14709</v>
      </c>
      <c r="C2495">
        <v>28</v>
      </c>
      <c r="D2495" t="s">
        <v>14710</v>
      </c>
      <c r="E2495" t="s">
        <v>201</v>
      </c>
      <c r="F2495" t="s">
        <v>169</v>
      </c>
      <c r="G2495" t="s">
        <v>87</v>
      </c>
      <c r="H2495" t="s">
        <v>79</v>
      </c>
      <c r="I2495" t="s">
        <v>146</v>
      </c>
      <c r="J2495" t="s">
        <v>14711</v>
      </c>
      <c r="K2495" t="s">
        <v>28</v>
      </c>
    </row>
    <row r="2496" spans="1:11" x14ac:dyDescent="0.35">
      <c r="A2496">
        <v>5167</v>
      </c>
      <c r="B2496" t="s">
        <v>14727</v>
      </c>
      <c r="C2496">
        <v>28</v>
      </c>
      <c r="D2496" t="s">
        <v>14728</v>
      </c>
      <c r="E2496" t="s">
        <v>23</v>
      </c>
      <c r="F2496" t="s">
        <v>177</v>
      </c>
      <c r="G2496" t="s">
        <v>15</v>
      </c>
      <c r="H2496" t="s">
        <v>16</v>
      </c>
      <c r="I2496" t="s">
        <v>53</v>
      </c>
      <c r="J2496" t="s">
        <v>14729</v>
      </c>
      <c r="K2496" t="s">
        <v>28</v>
      </c>
    </row>
    <row r="2497" spans="1:11" x14ac:dyDescent="0.35">
      <c r="A2497">
        <v>5172</v>
      </c>
      <c r="B2497" t="s">
        <v>14740</v>
      </c>
      <c r="C2497">
        <v>28</v>
      </c>
      <c r="D2497" t="s">
        <v>14741</v>
      </c>
      <c r="E2497" t="s">
        <v>133</v>
      </c>
      <c r="F2497" t="s">
        <v>42</v>
      </c>
      <c r="G2497" t="s">
        <v>24</v>
      </c>
      <c r="H2497" t="s">
        <v>25</v>
      </c>
      <c r="I2497" t="s">
        <v>63</v>
      </c>
      <c r="J2497" t="s">
        <v>14742</v>
      </c>
      <c r="K2497" t="s">
        <v>44</v>
      </c>
    </row>
    <row r="2498" spans="1:11" x14ac:dyDescent="0.35">
      <c r="A2498">
        <v>5208</v>
      </c>
      <c r="B2498" t="s">
        <v>14841</v>
      </c>
      <c r="C2498">
        <v>28</v>
      </c>
      <c r="D2498" t="s">
        <v>14842</v>
      </c>
      <c r="E2498" t="s">
        <v>67</v>
      </c>
      <c r="F2498" t="s">
        <v>16</v>
      </c>
      <c r="G2498" t="s">
        <v>24</v>
      </c>
      <c r="H2498" t="s">
        <v>25</v>
      </c>
      <c r="I2498" t="s">
        <v>58</v>
      </c>
      <c r="J2498" t="s">
        <v>14843</v>
      </c>
      <c r="K2498" t="s">
        <v>19</v>
      </c>
    </row>
    <row r="2499" spans="1:11" x14ac:dyDescent="0.35">
      <c r="A2499">
        <v>5210</v>
      </c>
      <c r="B2499" t="s">
        <v>14847</v>
      </c>
      <c r="C2499">
        <v>28</v>
      </c>
      <c r="D2499" t="s">
        <v>14848</v>
      </c>
      <c r="E2499" t="s">
        <v>169</v>
      </c>
      <c r="F2499" t="s">
        <v>16</v>
      </c>
      <c r="G2499" t="s">
        <v>52</v>
      </c>
      <c r="H2499" t="s">
        <v>13</v>
      </c>
      <c r="I2499" t="s">
        <v>68</v>
      </c>
      <c r="J2499" t="s">
        <v>14849</v>
      </c>
      <c r="K2499" t="s">
        <v>19</v>
      </c>
    </row>
    <row r="2500" spans="1:11" x14ac:dyDescent="0.35">
      <c r="A2500">
        <v>5220</v>
      </c>
      <c r="B2500" t="s">
        <v>14877</v>
      </c>
      <c r="C2500">
        <v>28</v>
      </c>
      <c r="D2500" t="s">
        <v>14878</v>
      </c>
      <c r="E2500" t="s">
        <v>149</v>
      </c>
      <c r="F2500" t="s">
        <v>201</v>
      </c>
      <c r="G2500" t="s">
        <v>47</v>
      </c>
      <c r="H2500" t="s">
        <v>31</v>
      </c>
      <c r="I2500" t="s">
        <v>116</v>
      </c>
      <c r="J2500">
        <f>1-206-368-3741</f>
        <v>-4314</v>
      </c>
      <c r="K2500" t="s">
        <v>28</v>
      </c>
    </row>
    <row r="2501" spans="1:11" x14ac:dyDescent="0.35">
      <c r="A2501">
        <v>5222</v>
      </c>
      <c r="B2501" t="s">
        <v>14882</v>
      </c>
      <c r="C2501">
        <v>28</v>
      </c>
      <c r="D2501" t="s">
        <v>14883</v>
      </c>
      <c r="E2501" t="s">
        <v>40</v>
      </c>
      <c r="F2501" t="s">
        <v>22</v>
      </c>
      <c r="G2501" t="s">
        <v>47</v>
      </c>
      <c r="H2501" t="s">
        <v>31</v>
      </c>
      <c r="I2501" t="s">
        <v>102</v>
      </c>
      <c r="J2501" t="s">
        <v>14884</v>
      </c>
      <c r="K2501" t="s">
        <v>76</v>
      </c>
    </row>
    <row r="2502" spans="1:11" x14ac:dyDescent="0.35">
      <c r="A2502">
        <v>5227</v>
      </c>
      <c r="B2502" t="s">
        <v>14896</v>
      </c>
      <c r="C2502">
        <v>28</v>
      </c>
      <c r="D2502" t="s">
        <v>14897</v>
      </c>
      <c r="E2502" t="s">
        <v>14</v>
      </c>
      <c r="F2502" t="s">
        <v>57</v>
      </c>
      <c r="G2502" t="s">
        <v>80</v>
      </c>
      <c r="H2502" t="s">
        <v>32</v>
      </c>
      <c r="I2502" t="s">
        <v>48</v>
      </c>
      <c r="J2502">
        <v>3695281857</v>
      </c>
      <c r="K2502" t="s">
        <v>76</v>
      </c>
    </row>
    <row r="2503" spans="1:11" x14ac:dyDescent="0.35">
      <c r="A2503">
        <v>5247</v>
      </c>
      <c r="B2503" t="s">
        <v>14950</v>
      </c>
      <c r="C2503">
        <v>28</v>
      </c>
      <c r="D2503" t="s">
        <v>14951</v>
      </c>
      <c r="E2503" t="s">
        <v>201</v>
      </c>
      <c r="F2503" t="s">
        <v>14</v>
      </c>
      <c r="G2503" t="s">
        <v>62</v>
      </c>
      <c r="H2503" t="s">
        <v>23</v>
      </c>
      <c r="I2503" t="s">
        <v>91</v>
      </c>
      <c r="J2503" t="s">
        <v>14952</v>
      </c>
      <c r="K2503" t="s">
        <v>28</v>
      </c>
    </row>
    <row r="2504" spans="1:11" x14ac:dyDescent="0.35">
      <c r="A2504">
        <v>5258</v>
      </c>
      <c r="B2504" t="s">
        <v>14981</v>
      </c>
      <c r="C2504">
        <v>28</v>
      </c>
      <c r="D2504" t="s">
        <v>14982</v>
      </c>
      <c r="E2504" t="s">
        <v>149</v>
      </c>
      <c r="F2504" t="s">
        <v>79</v>
      </c>
      <c r="G2504" t="s">
        <v>24</v>
      </c>
      <c r="H2504" t="s">
        <v>25</v>
      </c>
      <c r="I2504" t="s">
        <v>146</v>
      </c>
      <c r="J2504" t="s">
        <v>14983</v>
      </c>
      <c r="K2504" t="s">
        <v>28</v>
      </c>
    </row>
    <row r="2505" spans="1:11" x14ac:dyDescent="0.35">
      <c r="A2505">
        <v>5261</v>
      </c>
      <c r="B2505" t="s">
        <v>14989</v>
      </c>
      <c r="C2505">
        <v>28</v>
      </c>
      <c r="D2505" t="s">
        <v>14990</v>
      </c>
      <c r="E2505" t="s">
        <v>79</v>
      </c>
      <c r="F2505" t="s">
        <v>169</v>
      </c>
      <c r="G2505" t="s">
        <v>62</v>
      </c>
      <c r="H2505" t="s">
        <v>23</v>
      </c>
      <c r="I2505" t="s">
        <v>48</v>
      </c>
      <c r="J2505" t="s">
        <v>14991</v>
      </c>
      <c r="K2505" t="s">
        <v>44</v>
      </c>
    </row>
    <row r="2506" spans="1:11" x14ac:dyDescent="0.35">
      <c r="A2506">
        <v>5263</v>
      </c>
      <c r="B2506" t="s">
        <v>14995</v>
      </c>
      <c r="C2506">
        <v>28</v>
      </c>
      <c r="D2506" t="s">
        <v>14996</v>
      </c>
      <c r="E2506" t="s">
        <v>133</v>
      </c>
      <c r="F2506" t="s">
        <v>149</v>
      </c>
      <c r="G2506" t="s">
        <v>80</v>
      </c>
      <c r="H2506" t="s">
        <v>32</v>
      </c>
      <c r="I2506" t="s">
        <v>153</v>
      </c>
      <c r="J2506">
        <f>1-977-977-4106</f>
        <v>-6059</v>
      </c>
      <c r="K2506" t="s">
        <v>76</v>
      </c>
    </row>
    <row r="2507" spans="1:11" x14ac:dyDescent="0.35">
      <c r="A2507">
        <v>5276</v>
      </c>
      <c r="B2507" t="s">
        <v>15032</v>
      </c>
      <c r="C2507">
        <v>28</v>
      </c>
      <c r="D2507" t="s">
        <v>15033</v>
      </c>
      <c r="E2507" t="s">
        <v>169</v>
      </c>
      <c r="F2507" t="s">
        <v>23</v>
      </c>
      <c r="G2507" t="s">
        <v>80</v>
      </c>
      <c r="H2507" t="s">
        <v>32</v>
      </c>
      <c r="I2507" t="s">
        <v>68</v>
      </c>
      <c r="J2507" t="s">
        <v>15034</v>
      </c>
      <c r="K2507" t="s">
        <v>19</v>
      </c>
    </row>
    <row r="2508" spans="1:11" x14ac:dyDescent="0.35">
      <c r="A2508">
        <v>5279</v>
      </c>
      <c r="B2508" t="s">
        <v>15041</v>
      </c>
      <c r="C2508">
        <v>28</v>
      </c>
      <c r="D2508" t="s">
        <v>15042</v>
      </c>
      <c r="E2508" t="s">
        <v>101</v>
      </c>
      <c r="F2508" t="s">
        <v>149</v>
      </c>
      <c r="G2508" t="s">
        <v>24</v>
      </c>
      <c r="H2508" t="s">
        <v>25</v>
      </c>
      <c r="I2508" t="s">
        <v>35</v>
      </c>
      <c r="J2508" t="s">
        <v>15043</v>
      </c>
      <c r="K2508" t="s">
        <v>44</v>
      </c>
    </row>
    <row r="2509" spans="1:11" x14ac:dyDescent="0.35">
      <c r="A2509">
        <v>5295</v>
      </c>
      <c r="B2509" t="s">
        <v>15085</v>
      </c>
      <c r="C2509">
        <v>28</v>
      </c>
      <c r="D2509" t="s">
        <v>15086</v>
      </c>
      <c r="E2509" t="s">
        <v>31</v>
      </c>
      <c r="F2509" t="s">
        <v>34</v>
      </c>
      <c r="G2509" t="s">
        <v>24</v>
      </c>
      <c r="H2509" t="s">
        <v>25</v>
      </c>
      <c r="I2509" t="s">
        <v>26</v>
      </c>
      <c r="J2509" t="s">
        <v>15087</v>
      </c>
      <c r="K2509" t="s">
        <v>28</v>
      </c>
    </row>
    <row r="2510" spans="1:11" x14ac:dyDescent="0.35">
      <c r="A2510">
        <v>5296</v>
      </c>
      <c r="B2510" t="s">
        <v>15088</v>
      </c>
      <c r="C2510">
        <v>28</v>
      </c>
      <c r="D2510" t="s">
        <v>15089</v>
      </c>
      <c r="E2510" t="s">
        <v>79</v>
      </c>
      <c r="F2510" t="s">
        <v>16</v>
      </c>
      <c r="G2510" t="s">
        <v>33</v>
      </c>
      <c r="H2510" t="s">
        <v>34</v>
      </c>
      <c r="I2510" t="s">
        <v>68</v>
      </c>
      <c r="J2510" t="s">
        <v>15090</v>
      </c>
      <c r="K2510" t="s">
        <v>28</v>
      </c>
    </row>
    <row r="2511" spans="1:11" x14ac:dyDescent="0.35">
      <c r="A2511">
        <v>5300</v>
      </c>
      <c r="B2511" t="s">
        <v>15100</v>
      </c>
      <c r="C2511">
        <v>28</v>
      </c>
      <c r="D2511" t="s">
        <v>15101</v>
      </c>
      <c r="E2511" t="s">
        <v>79</v>
      </c>
      <c r="F2511" t="s">
        <v>22</v>
      </c>
      <c r="G2511" t="s">
        <v>24</v>
      </c>
      <c r="H2511" t="s">
        <v>25</v>
      </c>
      <c r="I2511" t="s">
        <v>170</v>
      </c>
      <c r="J2511" t="s">
        <v>15102</v>
      </c>
      <c r="K2511" t="s">
        <v>28</v>
      </c>
    </row>
    <row r="2512" spans="1:11" x14ac:dyDescent="0.35">
      <c r="A2512">
        <v>5307</v>
      </c>
      <c r="B2512" t="s">
        <v>15120</v>
      </c>
      <c r="C2512">
        <v>28</v>
      </c>
      <c r="D2512" t="s">
        <v>15121</v>
      </c>
      <c r="E2512" t="s">
        <v>16</v>
      </c>
      <c r="F2512" t="s">
        <v>23</v>
      </c>
      <c r="G2512" t="s">
        <v>87</v>
      </c>
      <c r="H2512" t="s">
        <v>79</v>
      </c>
      <c r="I2512" t="s">
        <v>88</v>
      </c>
      <c r="J2512" t="s">
        <v>15122</v>
      </c>
      <c r="K2512" t="s">
        <v>76</v>
      </c>
    </row>
    <row r="2513" spans="1:11" x14ac:dyDescent="0.35">
      <c r="A2513">
        <v>5317</v>
      </c>
      <c r="B2513" t="s">
        <v>15149</v>
      </c>
      <c r="C2513">
        <v>28</v>
      </c>
      <c r="D2513" t="s">
        <v>15150</v>
      </c>
      <c r="E2513" t="s">
        <v>25</v>
      </c>
      <c r="F2513" t="s">
        <v>177</v>
      </c>
      <c r="G2513" t="s">
        <v>120</v>
      </c>
      <c r="H2513" t="s">
        <v>57</v>
      </c>
      <c r="I2513" t="s">
        <v>17</v>
      </c>
      <c r="J2513" t="s">
        <v>15151</v>
      </c>
      <c r="K2513" t="s">
        <v>19</v>
      </c>
    </row>
    <row r="2514" spans="1:11" x14ac:dyDescent="0.35">
      <c r="A2514">
        <v>5322</v>
      </c>
      <c r="B2514" t="s">
        <v>15163</v>
      </c>
      <c r="C2514">
        <v>28</v>
      </c>
      <c r="D2514" t="s">
        <v>15164</v>
      </c>
      <c r="E2514" t="s">
        <v>31</v>
      </c>
      <c r="F2514" t="s">
        <v>169</v>
      </c>
      <c r="G2514" t="s">
        <v>41</v>
      </c>
      <c r="H2514" t="s">
        <v>42</v>
      </c>
      <c r="I2514" t="s">
        <v>58</v>
      </c>
      <c r="J2514" t="s">
        <v>15165</v>
      </c>
      <c r="K2514" t="s">
        <v>28</v>
      </c>
    </row>
    <row r="2515" spans="1:11" x14ac:dyDescent="0.35">
      <c r="A2515">
        <v>5325</v>
      </c>
      <c r="B2515" t="s">
        <v>4620</v>
      </c>
      <c r="C2515">
        <v>28</v>
      </c>
      <c r="D2515" t="s">
        <v>15172</v>
      </c>
      <c r="E2515" t="s">
        <v>57</v>
      </c>
      <c r="F2515" t="s">
        <v>40</v>
      </c>
      <c r="G2515" t="s">
        <v>24</v>
      </c>
      <c r="H2515" t="s">
        <v>25</v>
      </c>
      <c r="I2515" t="s">
        <v>48</v>
      </c>
      <c r="J2515" t="s">
        <v>15173</v>
      </c>
      <c r="K2515" t="s">
        <v>37</v>
      </c>
    </row>
    <row r="2516" spans="1:11" x14ac:dyDescent="0.35">
      <c r="A2516">
        <v>5333</v>
      </c>
      <c r="B2516" t="s">
        <v>15194</v>
      </c>
      <c r="C2516">
        <v>28</v>
      </c>
      <c r="D2516" t="s">
        <v>15195</v>
      </c>
      <c r="E2516" t="s">
        <v>25</v>
      </c>
      <c r="F2516" t="s">
        <v>32</v>
      </c>
      <c r="G2516" t="s">
        <v>87</v>
      </c>
      <c r="H2516" t="s">
        <v>79</v>
      </c>
      <c r="I2516" t="s">
        <v>170</v>
      </c>
      <c r="J2516">
        <v>2767676796</v>
      </c>
      <c r="K2516" t="s">
        <v>37</v>
      </c>
    </row>
    <row r="2517" spans="1:11" x14ac:dyDescent="0.35">
      <c r="A2517">
        <v>5337</v>
      </c>
      <c r="B2517" t="s">
        <v>15205</v>
      </c>
      <c r="C2517">
        <v>28</v>
      </c>
      <c r="D2517" t="s">
        <v>15206</v>
      </c>
      <c r="E2517" t="s">
        <v>149</v>
      </c>
      <c r="F2517" t="s">
        <v>201</v>
      </c>
      <c r="G2517" t="s">
        <v>52</v>
      </c>
      <c r="H2517" t="s">
        <v>13</v>
      </c>
      <c r="I2517" t="s">
        <v>48</v>
      </c>
      <c r="J2517">
        <v>8047878481</v>
      </c>
      <c r="K2517" t="s">
        <v>44</v>
      </c>
    </row>
    <row r="2518" spans="1:11" x14ac:dyDescent="0.35">
      <c r="A2518">
        <v>5367</v>
      </c>
      <c r="B2518" t="s">
        <v>15291</v>
      </c>
      <c r="C2518">
        <v>28</v>
      </c>
      <c r="D2518" t="s">
        <v>15292</v>
      </c>
      <c r="E2518" t="s">
        <v>101</v>
      </c>
      <c r="F2518" t="s">
        <v>25</v>
      </c>
      <c r="G2518" t="s">
        <v>47</v>
      </c>
      <c r="H2518" t="s">
        <v>31</v>
      </c>
      <c r="I2518" t="s">
        <v>17</v>
      </c>
      <c r="J2518" t="s">
        <v>15293</v>
      </c>
      <c r="K2518" t="s">
        <v>28</v>
      </c>
    </row>
    <row r="2519" spans="1:11" x14ac:dyDescent="0.35">
      <c r="A2519">
        <v>5376</v>
      </c>
      <c r="B2519" t="s">
        <v>15317</v>
      </c>
      <c r="C2519">
        <v>28</v>
      </c>
      <c r="D2519" t="s">
        <v>15318</v>
      </c>
      <c r="E2519" t="s">
        <v>14</v>
      </c>
      <c r="F2519" t="s">
        <v>40</v>
      </c>
      <c r="G2519" t="s">
        <v>52</v>
      </c>
      <c r="H2519" t="s">
        <v>13</v>
      </c>
      <c r="I2519" t="s">
        <v>63</v>
      </c>
      <c r="J2519" t="s">
        <v>15319</v>
      </c>
      <c r="K2519" t="s">
        <v>37</v>
      </c>
    </row>
    <row r="2520" spans="1:11" x14ac:dyDescent="0.35">
      <c r="A2520">
        <v>5380</v>
      </c>
      <c r="B2520" t="s">
        <v>15328</v>
      </c>
      <c r="C2520">
        <v>28</v>
      </c>
      <c r="D2520" t="s">
        <v>15329</v>
      </c>
      <c r="E2520" t="s">
        <v>16</v>
      </c>
      <c r="F2520" t="s">
        <v>23</v>
      </c>
      <c r="G2520" t="s">
        <v>80</v>
      </c>
      <c r="H2520" t="s">
        <v>32</v>
      </c>
      <c r="I2520" t="s">
        <v>91</v>
      </c>
      <c r="J2520" t="s">
        <v>15330</v>
      </c>
      <c r="K2520" t="s">
        <v>28</v>
      </c>
    </row>
    <row r="2521" spans="1:11" x14ac:dyDescent="0.35">
      <c r="A2521">
        <v>5388</v>
      </c>
      <c r="B2521" t="s">
        <v>15349</v>
      </c>
      <c r="C2521">
        <v>28</v>
      </c>
      <c r="D2521" t="s">
        <v>15350</v>
      </c>
      <c r="E2521" t="s">
        <v>149</v>
      </c>
      <c r="F2521" t="s">
        <v>42</v>
      </c>
      <c r="G2521" t="s">
        <v>24</v>
      </c>
      <c r="H2521" t="s">
        <v>25</v>
      </c>
      <c r="I2521" t="s">
        <v>26</v>
      </c>
      <c r="J2521" t="s">
        <v>15351</v>
      </c>
      <c r="K2521" t="s">
        <v>76</v>
      </c>
    </row>
    <row r="2522" spans="1:11" x14ac:dyDescent="0.35">
      <c r="A2522">
        <v>5404</v>
      </c>
      <c r="B2522" t="s">
        <v>15389</v>
      </c>
      <c r="C2522">
        <v>28</v>
      </c>
      <c r="D2522" t="s">
        <v>15390</v>
      </c>
      <c r="E2522" t="s">
        <v>149</v>
      </c>
      <c r="F2522" t="s">
        <v>133</v>
      </c>
      <c r="G2522" t="s">
        <v>87</v>
      </c>
      <c r="H2522" t="s">
        <v>79</v>
      </c>
      <c r="I2522" t="s">
        <v>35</v>
      </c>
      <c r="J2522" t="s">
        <v>15391</v>
      </c>
      <c r="K2522" t="s">
        <v>28</v>
      </c>
    </row>
    <row r="2523" spans="1:11" x14ac:dyDescent="0.35">
      <c r="A2523">
        <v>5406</v>
      </c>
      <c r="B2523" t="s">
        <v>15395</v>
      </c>
      <c r="C2523">
        <v>28</v>
      </c>
      <c r="D2523" t="s">
        <v>15396</v>
      </c>
      <c r="E2523" t="s">
        <v>42</v>
      </c>
      <c r="F2523" t="s">
        <v>25</v>
      </c>
      <c r="G2523" t="s">
        <v>87</v>
      </c>
      <c r="H2523" t="s">
        <v>79</v>
      </c>
      <c r="I2523" t="s">
        <v>102</v>
      </c>
      <c r="J2523" t="s">
        <v>15397</v>
      </c>
      <c r="K2523" t="s">
        <v>28</v>
      </c>
    </row>
    <row r="2524" spans="1:11" x14ac:dyDescent="0.35">
      <c r="A2524">
        <v>5409</v>
      </c>
      <c r="B2524" t="s">
        <v>15404</v>
      </c>
      <c r="C2524">
        <v>28</v>
      </c>
      <c r="D2524" t="s">
        <v>15405</v>
      </c>
      <c r="E2524" t="s">
        <v>42</v>
      </c>
      <c r="F2524" t="s">
        <v>177</v>
      </c>
      <c r="G2524" t="s">
        <v>24</v>
      </c>
      <c r="H2524" t="s">
        <v>25</v>
      </c>
      <c r="I2524" t="s">
        <v>58</v>
      </c>
      <c r="J2524" t="s">
        <v>15406</v>
      </c>
      <c r="K2524" t="s">
        <v>28</v>
      </c>
    </row>
    <row r="2525" spans="1:11" x14ac:dyDescent="0.35">
      <c r="A2525">
        <v>5417</v>
      </c>
      <c r="B2525" t="s">
        <v>15428</v>
      </c>
      <c r="C2525">
        <v>28</v>
      </c>
      <c r="D2525" t="s">
        <v>15429</v>
      </c>
      <c r="E2525" t="s">
        <v>16</v>
      </c>
      <c r="F2525" t="s">
        <v>42</v>
      </c>
      <c r="G2525" t="s">
        <v>47</v>
      </c>
      <c r="H2525" t="s">
        <v>31</v>
      </c>
      <c r="I2525" t="s">
        <v>102</v>
      </c>
      <c r="J2525" t="s">
        <v>15430</v>
      </c>
      <c r="K2525" t="s">
        <v>19</v>
      </c>
    </row>
    <row r="2526" spans="1:11" x14ac:dyDescent="0.35">
      <c r="A2526">
        <v>5423</v>
      </c>
      <c r="B2526" t="s">
        <v>15444</v>
      </c>
      <c r="C2526">
        <v>28</v>
      </c>
      <c r="D2526" t="s">
        <v>15445</v>
      </c>
      <c r="E2526" t="s">
        <v>32</v>
      </c>
      <c r="F2526" t="s">
        <v>34</v>
      </c>
      <c r="G2526" t="s">
        <v>87</v>
      </c>
      <c r="H2526" t="s">
        <v>79</v>
      </c>
      <c r="I2526" t="s">
        <v>26</v>
      </c>
      <c r="J2526" t="s">
        <v>15446</v>
      </c>
      <c r="K2526" t="s">
        <v>37</v>
      </c>
    </row>
    <row r="2527" spans="1:11" x14ac:dyDescent="0.35">
      <c r="A2527">
        <v>5433</v>
      </c>
      <c r="B2527" t="s">
        <v>15471</v>
      </c>
      <c r="C2527">
        <v>28</v>
      </c>
      <c r="D2527" t="s">
        <v>15472</v>
      </c>
      <c r="E2527" t="s">
        <v>169</v>
      </c>
      <c r="F2527" t="s">
        <v>13</v>
      </c>
      <c r="G2527" t="s">
        <v>41</v>
      </c>
      <c r="H2527" t="s">
        <v>42</v>
      </c>
      <c r="I2527" t="s">
        <v>63</v>
      </c>
      <c r="J2527" t="s">
        <v>15473</v>
      </c>
      <c r="K2527" t="s">
        <v>28</v>
      </c>
    </row>
    <row r="2528" spans="1:11" x14ac:dyDescent="0.35">
      <c r="A2528">
        <v>5438</v>
      </c>
      <c r="B2528" t="s">
        <v>15485</v>
      </c>
      <c r="C2528">
        <v>28</v>
      </c>
      <c r="D2528" t="s">
        <v>15486</v>
      </c>
      <c r="E2528" t="s">
        <v>23</v>
      </c>
      <c r="F2528" t="s">
        <v>101</v>
      </c>
      <c r="G2528" t="s">
        <v>24</v>
      </c>
      <c r="H2528" t="s">
        <v>25</v>
      </c>
      <c r="I2528" t="s">
        <v>116</v>
      </c>
      <c r="J2528" t="s">
        <v>15487</v>
      </c>
      <c r="K2528" t="s">
        <v>19</v>
      </c>
    </row>
    <row r="2529" spans="1:11" x14ac:dyDescent="0.35">
      <c r="A2529">
        <v>5448</v>
      </c>
      <c r="B2529" t="s">
        <v>15514</v>
      </c>
      <c r="C2529">
        <v>28</v>
      </c>
      <c r="D2529" t="s">
        <v>15515</v>
      </c>
      <c r="E2529" t="s">
        <v>67</v>
      </c>
      <c r="F2529" t="s">
        <v>57</v>
      </c>
      <c r="G2529" t="s">
        <v>24</v>
      </c>
      <c r="H2529" t="s">
        <v>25</v>
      </c>
      <c r="I2529" t="s">
        <v>48</v>
      </c>
      <c r="J2529" t="s">
        <v>15516</v>
      </c>
      <c r="K2529" t="s">
        <v>19</v>
      </c>
    </row>
    <row r="2530" spans="1:11" x14ac:dyDescent="0.35">
      <c r="A2530">
        <v>5459</v>
      </c>
      <c r="B2530" t="s">
        <v>15545</v>
      </c>
      <c r="C2530">
        <v>28</v>
      </c>
      <c r="D2530" t="s">
        <v>15546</v>
      </c>
      <c r="E2530" t="s">
        <v>133</v>
      </c>
      <c r="F2530" t="s">
        <v>169</v>
      </c>
      <c r="G2530" t="s">
        <v>62</v>
      </c>
      <c r="H2530" t="s">
        <v>23</v>
      </c>
      <c r="I2530" t="s">
        <v>17</v>
      </c>
      <c r="J2530" t="s">
        <v>15547</v>
      </c>
      <c r="K2530" t="s">
        <v>28</v>
      </c>
    </row>
    <row r="2531" spans="1:11" x14ac:dyDescent="0.35">
      <c r="A2531">
        <v>5465</v>
      </c>
      <c r="B2531" t="s">
        <v>15562</v>
      </c>
      <c r="C2531">
        <v>28</v>
      </c>
      <c r="D2531" t="s">
        <v>15563</v>
      </c>
      <c r="E2531" t="s">
        <v>16</v>
      </c>
      <c r="F2531" t="s">
        <v>67</v>
      </c>
      <c r="G2531" t="s">
        <v>87</v>
      </c>
      <c r="H2531" t="s">
        <v>79</v>
      </c>
      <c r="I2531" t="s">
        <v>35</v>
      </c>
      <c r="J2531" t="s">
        <v>15564</v>
      </c>
      <c r="K2531" t="s">
        <v>28</v>
      </c>
    </row>
    <row r="2532" spans="1:11" x14ac:dyDescent="0.35">
      <c r="A2532">
        <v>5466</v>
      </c>
      <c r="B2532" t="s">
        <v>15565</v>
      </c>
      <c r="C2532">
        <v>28</v>
      </c>
      <c r="D2532" t="s">
        <v>15566</v>
      </c>
      <c r="E2532" t="s">
        <v>34</v>
      </c>
      <c r="F2532" t="s">
        <v>14</v>
      </c>
      <c r="G2532" t="s">
        <v>24</v>
      </c>
      <c r="H2532" t="s">
        <v>25</v>
      </c>
      <c r="I2532" t="s">
        <v>153</v>
      </c>
      <c r="J2532" t="s">
        <v>15567</v>
      </c>
      <c r="K2532" t="s">
        <v>44</v>
      </c>
    </row>
    <row r="2533" spans="1:11" x14ac:dyDescent="0.35">
      <c r="A2533">
        <v>5472</v>
      </c>
      <c r="B2533" t="s">
        <v>15583</v>
      </c>
      <c r="C2533">
        <v>28</v>
      </c>
      <c r="D2533" t="s">
        <v>15584</v>
      </c>
      <c r="E2533" t="s">
        <v>133</v>
      </c>
      <c r="F2533" t="s">
        <v>42</v>
      </c>
      <c r="G2533" t="s">
        <v>33</v>
      </c>
      <c r="H2533" t="s">
        <v>34</v>
      </c>
      <c r="I2533" t="s">
        <v>48</v>
      </c>
      <c r="J2533" t="s">
        <v>15585</v>
      </c>
      <c r="K2533" t="s">
        <v>76</v>
      </c>
    </row>
    <row r="2534" spans="1:11" x14ac:dyDescent="0.35">
      <c r="A2534">
        <v>5506</v>
      </c>
      <c r="B2534" t="s">
        <v>15679</v>
      </c>
      <c r="C2534">
        <v>28</v>
      </c>
      <c r="D2534" t="s">
        <v>15680</v>
      </c>
      <c r="E2534" t="s">
        <v>31</v>
      </c>
      <c r="F2534" t="s">
        <v>133</v>
      </c>
      <c r="G2534" t="s">
        <v>80</v>
      </c>
      <c r="H2534" t="s">
        <v>32</v>
      </c>
      <c r="I2534" t="s">
        <v>88</v>
      </c>
      <c r="J2534" t="s">
        <v>15681</v>
      </c>
      <c r="K2534" t="s">
        <v>76</v>
      </c>
    </row>
    <row r="2535" spans="1:11" x14ac:dyDescent="0.35">
      <c r="A2535">
        <v>5532</v>
      </c>
      <c r="B2535" t="s">
        <v>15756</v>
      </c>
      <c r="C2535">
        <v>28</v>
      </c>
      <c r="D2535" t="s">
        <v>15757</v>
      </c>
      <c r="E2535" t="s">
        <v>22</v>
      </c>
      <c r="F2535" t="s">
        <v>13</v>
      </c>
      <c r="G2535" t="s">
        <v>15</v>
      </c>
      <c r="H2535" t="s">
        <v>16</v>
      </c>
      <c r="I2535" t="s">
        <v>170</v>
      </c>
      <c r="J2535" t="s">
        <v>15758</v>
      </c>
      <c r="K2535" t="s">
        <v>19</v>
      </c>
    </row>
    <row r="2536" spans="1:11" x14ac:dyDescent="0.35">
      <c r="A2536">
        <v>5533</v>
      </c>
      <c r="B2536" t="s">
        <v>15759</v>
      </c>
      <c r="C2536">
        <v>28</v>
      </c>
      <c r="D2536" t="s">
        <v>15760</v>
      </c>
      <c r="E2536" t="s">
        <v>25</v>
      </c>
      <c r="F2536" t="s">
        <v>42</v>
      </c>
      <c r="G2536" t="s">
        <v>24</v>
      </c>
      <c r="H2536" t="s">
        <v>25</v>
      </c>
      <c r="I2536" t="s">
        <v>170</v>
      </c>
      <c r="J2536" t="s">
        <v>15761</v>
      </c>
      <c r="K2536" t="s">
        <v>76</v>
      </c>
    </row>
    <row r="2537" spans="1:11" x14ac:dyDescent="0.35">
      <c r="A2537">
        <v>5604</v>
      </c>
      <c r="B2537" t="s">
        <v>15957</v>
      </c>
      <c r="C2537">
        <v>28</v>
      </c>
      <c r="D2537" t="s">
        <v>15958</v>
      </c>
      <c r="E2537" t="s">
        <v>13</v>
      </c>
      <c r="F2537" t="s">
        <v>40</v>
      </c>
      <c r="G2537" t="s">
        <v>62</v>
      </c>
      <c r="H2537" t="s">
        <v>23</v>
      </c>
      <c r="I2537" t="s">
        <v>68</v>
      </c>
      <c r="J2537" t="s">
        <v>15959</v>
      </c>
      <c r="K2537" t="s">
        <v>37</v>
      </c>
    </row>
    <row r="2538" spans="1:11" x14ac:dyDescent="0.35">
      <c r="A2538">
        <v>5614</v>
      </c>
      <c r="B2538" t="s">
        <v>15986</v>
      </c>
      <c r="C2538">
        <v>28</v>
      </c>
      <c r="D2538" t="s">
        <v>15987</v>
      </c>
      <c r="E2538" t="s">
        <v>67</v>
      </c>
      <c r="F2538" t="s">
        <v>149</v>
      </c>
      <c r="G2538" t="s">
        <v>33</v>
      </c>
      <c r="H2538" t="s">
        <v>34</v>
      </c>
      <c r="I2538" t="s">
        <v>48</v>
      </c>
      <c r="J2538">
        <v>2259031708</v>
      </c>
      <c r="K2538" t="s">
        <v>76</v>
      </c>
    </row>
    <row r="2539" spans="1:11" x14ac:dyDescent="0.35">
      <c r="A2539">
        <v>5616</v>
      </c>
      <c r="B2539" t="s">
        <v>15991</v>
      </c>
      <c r="C2539">
        <v>28</v>
      </c>
      <c r="D2539" t="s">
        <v>15992</v>
      </c>
      <c r="E2539" t="s">
        <v>201</v>
      </c>
      <c r="F2539" t="s">
        <v>133</v>
      </c>
      <c r="G2539" t="s">
        <v>33</v>
      </c>
      <c r="H2539" t="s">
        <v>34</v>
      </c>
      <c r="I2539" t="s">
        <v>26</v>
      </c>
      <c r="J2539" t="s">
        <v>15993</v>
      </c>
      <c r="K2539" t="s">
        <v>19</v>
      </c>
    </row>
    <row r="2540" spans="1:11" x14ac:dyDescent="0.35">
      <c r="A2540">
        <v>5626</v>
      </c>
      <c r="B2540" t="s">
        <v>16019</v>
      </c>
      <c r="C2540">
        <v>28</v>
      </c>
      <c r="D2540" t="s">
        <v>16020</v>
      </c>
      <c r="E2540" t="s">
        <v>23</v>
      </c>
      <c r="F2540" t="s">
        <v>16</v>
      </c>
      <c r="G2540" t="s">
        <v>87</v>
      </c>
      <c r="H2540" t="s">
        <v>79</v>
      </c>
      <c r="I2540" t="s">
        <v>170</v>
      </c>
      <c r="J2540">
        <v>8185837658</v>
      </c>
      <c r="K2540" t="s">
        <v>19</v>
      </c>
    </row>
    <row r="2541" spans="1:11" x14ac:dyDescent="0.35">
      <c r="A2541">
        <v>5637</v>
      </c>
      <c r="B2541" t="s">
        <v>16047</v>
      </c>
      <c r="C2541">
        <v>28</v>
      </c>
      <c r="D2541" t="s">
        <v>16048</v>
      </c>
      <c r="E2541" t="s">
        <v>169</v>
      </c>
      <c r="F2541" t="s">
        <v>25</v>
      </c>
      <c r="G2541" t="s">
        <v>24</v>
      </c>
      <c r="H2541" t="s">
        <v>25</v>
      </c>
      <c r="I2541" t="s">
        <v>68</v>
      </c>
      <c r="J2541" t="s">
        <v>16049</v>
      </c>
      <c r="K2541" t="s">
        <v>28</v>
      </c>
    </row>
    <row r="2542" spans="1:11" x14ac:dyDescent="0.35">
      <c r="A2542">
        <v>5638</v>
      </c>
      <c r="B2542" t="s">
        <v>16050</v>
      </c>
      <c r="C2542">
        <v>28</v>
      </c>
      <c r="D2542" t="s">
        <v>16051</v>
      </c>
      <c r="E2542" t="s">
        <v>177</v>
      </c>
      <c r="F2542" t="s">
        <v>149</v>
      </c>
      <c r="G2542" t="s">
        <v>47</v>
      </c>
      <c r="H2542" t="s">
        <v>31</v>
      </c>
      <c r="I2542" t="s">
        <v>48</v>
      </c>
      <c r="J2542" t="s">
        <v>16052</v>
      </c>
      <c r="K2542" t="s">
        <v>28</v>
      </c>
    </row>
    <row r="2543" spans="1:11" x14ac:dyDescent="0.35">
      <c r="A2543">
        <v>5654</v>
      </c>
      <c r="B2543" t="s">
        <v>16097</v>
      </c>
      <c r="C2543">
        <v>28</v>
      </c>
      <c r="D2543" t="s">
        <v>16098</v>
      </c>
      <c r="E2543" t="s">
        <v>25</v>
      </c>
      <c r="F2543" t="s">
        <v>57</v>
      </c>
      <c r="G2543" t="s">
        <v>87</v>
      </c>
      <c r="H2543" t="s">
        <v>79</v>
      </c>
      <c r="I2543" t="s">
        <v>91</v>
      </c>
      <c r="J2543" t="s">
        <v>16099</v>
      </c>
      <c r="K2543" t="s">
        <v>19</v>
      </c>
    </row>
    <row r="2544" spans="1:11" x14ac:dyDescent="0.35">
      <c r="A2544">
        <v>5686</v>
      </c>
      <c r="B2544" t="s">
        <v>16188</v>
      </c>
      <c r="C2544">
        <v>28</v>
      </c>
      <c r="D2544" t="s">
        <v>16189</v>
      </c>
      <c r="E2544" t="s">
        <v>32</v>
      </c>
      <c r="F2544" t="s">
        <v>25</v>
      </c>
      <c r="G2544" t="s">
        <v>24</v>
      </c>
      <c r="H2544" t="s">
        <v>25</v>
      </c>
      <c r="I2544" t="s">
        <v>35</v>
      </c>
      <c r="J2544" t="s">
        <v>16190</v>
      </c>
      <c r="K2544" t="s">
        <v>76</v>
      </c>
    </row>
    <row r="2545" spans="1:11" x14ac:dyDescent="0.35">
      <c r="A2545">
        <v>5694</v>
      </c>
      <c r="B2545" t="s">
        <v>16210</v>
      </c>
      <c r="C2545">
        <v>28</v>
      </c>
      <c r="D2545" t="s">
        <v>16211</v>
      </c>
      <c r="E2545" t="s">
        <v>101</v>
      </c>
      <c r="F2545" t="s">
        <v>149</v>
      </c>
      <c r="G2545" t="s">
        <v>87</v>
      </c>
      <c r="H2545" t="s">
        <v>79</v>
      </c>
      <c r="I2545" t="s">
        <v>17</v>
      </c>
      <c r="J2545" t="s">
        <v>16212</v>
      </c>
      <c r="K2545" t="s">
        <v>37</v>
      </c>
    </row>
    <row r="2546" spans="1:11" x14ac:dyDescent="0.35">
      <c r="A2546">
        <v>5695</v>
      </c>
      <c r="B2546" t="s">
        <v>6153</v>
      </c>
      <c r="C2546">
        <v>28</v>
      </c>
      <c r="D2546" t="s">
        <v>16213</v>
      </c>
      <c r="E2546" t="s">
        <v>14</v>
      </c>
      <c r="F2546" t="s">
        <v>34</v>
      </c>
      <c r="G2546" t="s">
        <v>62</v>
      </c>
      <c r="H2546" t="s">
        <v>23</v>
      </c>
      <c r="I2546" t="s">
        <v>63</v>
      </c>
      <c r="J2546" t="s">
        <v>16214</v>
      </c>
      <c r="K2546" t="s">
        <v>28</v>
      </c>
    </row>
    <row r="2547" spans="1:11" x14ac:dyDescent="0.35">
      <c r="A2547">
        <v>5708</v>
      </c>
      <c r="B2547" t="s">
        <v>16250</v>
      </c>
      <c r="C2547">
        <v>28</v>
      </c>
      <c r="D2547" t="s">
        <v>16251</v>
      </c>
      <c r="E2547" t="s">
        <v>40</v>
      </c>
      <c r="F2547" t="s">
        <v>13</v>
      </c>
      <c r="G2547" t="s">
        <v>87</v>
      </c>
      <c r="H2547" t="s">
        <v>79</v>
      </c>
      <c r="I2547" t="s">
        <v>91</v>
      </c>
      <c r="J2547" t="s">
        <v>16252</v>
      </c>
      <c r="K2547" t="s">
        <v>76</v>
      </c>
    </row>
    <row r="2548" spans="1:11" x14ac:dyDescent="0.35">
      <c r="A2548">
        <v>5711</v>
      </c>
      <c r="B2548" t="s">
        <v>16258</v>
      </c>
      <c r="C2548">
        <v>28</v>
      </c>
      <c r="D2548" t="s">
        <v>16259</v>
      </c>
      <c r="E2548" t="s">
        <v>79</v>
      </c>
      <c r="F2548" t="s">
        <v>16</v>
      </c>
      <c r="G2548" t="s">
        <v>80</v>
      </c>
      <c r="H2548" t="s">
        <v>32</v>
      </c>
      <c r="I2548" t="s">
        <v>91</v>
      </c>
      <c r="J2548" t="s">
        <v>16260</v>
      </c>
      <c r="K2548" t="s">
        <v>28</v>
      </c>
    </row>
    <row r="2549" spans="1:11" x14ac:dyDescent="0.35">
      <c r="A2549">
        <v>5713</v>
      </c>
      <c r="B2549" t="s">
        <v>16264</v>
      </c>
      <c r="C2549">
        <v>28</v>
      </c>
      <c r="D2549" t="s">
        <v>16265</v>
      </c>
      <c r="E2549" t="s">
        <v>34</v>
      </c>
      <c r="F2549" t="s">
        <v>23</v>
      </c>
      <c r="G2549" t="s">
        <v>33</v>
      </c>
      <c r="H2549" t="s">
        <v>34</v>
      </c>
      <c r="I2549" t="s">
        <v>35</v>
      </c>
      <c r="J2549" t="s">
        <v>16266</v>
      </c>
      <c r="K2549" t="s">
        <v>28</v>
      </c>
    </row>
    <row r="2550" spans="1:11" x14ac:dyDescent="0.35">
      <c r="A2550">
        <v>5715</v>
      </c>
      <c r="B2550" t="s">
        <v>16270</v>
      </c>
      <c r="C2550">
        <v>28</v>
      </c>
      <c r="D2550" t="s">
        <v>16271</v>
      </c>
      <c r="E2550" t="s">
        <v>169</v>
      </c>
      <c r="F2550" t="s">
        <v>14</v>
      </c>
      <c r="G2550" t="s">
        <v>41</v>
      </c>
      <c r="H2550" t="s">
        <v>42</v>
      </c>
      <c r="I2550" t="s">
        <v>35</v>
      </c>
      <c r="J2550">
        <v>7852244831</v>
      </c>
      <c r="K2550" t="s">
        <v>44</v>
      </c>
    </row>
    <row r="2551" spans="1:11" x14ac:dyDescent="0.35">
      <c r="A2551">
        <v>5717</v>
      </c>
      <c r="B2551" t="s">
        <v>16275</v>
      </c>
      <c r="C2551">
        <v>28</v>
      </c>
      <c r="D2551" t="s">
        <v>16276</v>
      </c>
      <c r="E2551" t="s">
        <v>57</v>
      </c>
      <c r="F2551" t="s">
        <v>40</v>
      </c>
      <c r="G2551" t="s">
        <v>52</v>
      </c>
      <c r="H2551" t="s">
        <v>13</v>
      </c>
      <c r="I2551" t="s">
        <v>153</v>
      </c>
      <c r="J2551">
        <f>1-128-210-8329</f>
        <v>-8666</v>
      </c>
      <c r="K2551" t="s">
        <v>44</v>
      </c>
    </row>
    <row r="2552" spans="1:11" x14ac:dyDescent="0.35">
      <c r="A2552">
        <v>5724</v>
      </c>
      <c r="B2552" t="s">
        <v>16294</v>
      </c>
      <c r="C2552">
        <v>28</v>
      </c>
      <c r="D2552" t="s">
        <v>16295</v>
      </c>
      <c r="E2552" t="s">
        <v>133</v>
      </c>
      <c r="F2552" t="s">
        <v>40</v>
      </c>
      <c r="G2552" t="s">
        <v>33</v>
      </c>
      <c r="H2552" t="s">
        <v>34</v>
      </c>
      <c r="I2552" t="s">
        <v>146</v>
      </c>
      <c r="J2552" t="s">
        <v>16296</v>
      </c>
      <c r="K2552" t="s">
        <v>37</v>
      </c>
    </row>
    <row r="2553" spans="1:11" x14ac:dyDescent="0.35">
      <c r="A2553">
        <v>5792</v>
      </c>
      <c r="B2553" t="s">
        <v>16488</v>
      </c>
      <c r="C2553">
        <v>28</v>
      </c>
      <c r="D2553" t="s">
        <v>16489</v>
      </c>
      <c r="E2553" t="s">
        <v>16</v>
      </c>
      <c r="F2553" t="s">
        <v>31</v>
      </c>
      <c r="G2553" t="s">
        <v>24</v>
      </c>
      <c r="H2553" t="s">
        <v>25</v>
      </c>
      <c r="I2553" t="s">
        <v>26</v>
      </c>
      <c r="J2553" t="s">
        <v>16490</v>
      </c>
      <c r="K2553" t="s">
        <v>37</v>
      </c>
    </row>
    <row r="2554" spans="1:11" x14ac:dyDescent="0.35">
      <c r="A2554">
        <v>5793</v>
      </c>
      <c r="B2554" t="s">
        <v>16491</v>
      </c>
      <c r="C2554">
        <v>28</v>
      </c>
      <c r="D2554" t="s">
        <v>16492</v>
      </c>
      <c r="E2554" t="s">
        <v>177</v>
      </c>
      <c r="F2554" t="s">
        <v>25</v>
      </c>
      <c r="G2554" t="s">
        <v>62</v>
      </c>
      <c r="H2554" t="s">
        <v>23</v>
      </c>
      <c r="I2554" t="s">
        <v>153</v>
      </c>
      <c r="J2554" t="s">
        <v>16493</v>
      </c>
      <c r="K2554" t="s">
        <v>44</v>
      </c>
    </row>
    <row r="2555" spans="1:11" x14ac:dyDescent="0.35">
      <c r="A2555">
        <v>5796</v>
      </c>
      <c r="B2555" t="s">
        <v>16499</v>
      </c>
      <c r="C2555">
        <v>28</v>
      </c>
      <c r="D2555" t="s">
        <v>16500</v>
      </c>
      <c r="E2555" t="s">
        <v>23</v>
      </c>
      <c r="F2555" t="s">
        <v>79</v>
      </c>
      <c r="G2555" t="s">
        <v>15</v>
      </c>
      <c r="H2555" t="s">
        <v>16</v>
      </c>
      <c r="I2555" t="s">
        <v>48</v>
      </c>
      <c r="J2555" t="s">
        <v>16501</v>
      </c>
      <c r="K2555" t="s">
        <v>19</v>
      </c>
    </row>
    <row r="2556" spans="1:11" x14ac:dyDescent="0.35">
      <c r="A2556">
        <v>5801</v>
      </c>
      <c r="B2556" t="s">
        <v>4313</v>
      </c>
      <c r="C2556">
        <v>28</v>
      </c>
      <c r="D2556" t="s">
        <v>16513</v>
      </c>
      <c r="E2556" t="s">
        <v>40</v>
      </c>
      <c r="F2556" t="s">
        <v>101</v>
      </c>
      <c r="G2556" t="s">
        <v>62</v>
      </c>
      <c r="H2556" t="s">
        <v>23</v>
      </c>
      <c r="I2556" t="s">
        <v>58</v>
      </c>
      <c r="J2556">
        <v>8356452526</v>
      </c>
      <c r="K2556" t="s">
        <v>19</v>
      </c>
    </row>
    <row r="2557" spans="1:11" x14ac:dyDescent="0.35">
      <c r="A2557">
        <v>5804</v>
      </c>
      <c r="B2557" t="s">
        <v>16519</v>
      </c>
      <c r="C2557">
        <v>28</v>
      </c>
      <c r="D2557" t="s">
        <v>16520</v>
      </c>
      <c r="E2557" t="s">
        <v>34</v>
      </c>
      <c r="F2557" t="s">
        <v>133</v>
      </c>
      <c r="G2557" t="s">
        <v>52</v>
      </c>
      <c r="H2557" t="s">
        <v>13</v>
      </c>
      <c r="I2557" t="s">
        <v>91</v>
      </c>
      <c r="J2557" t="s">
        <v>16521</v>
      </c>
      <c r="K2557" t="s">
        <v>44</v>
      </c>
    </row>
    <row r="2558" spans="1:11" x14ac:dyDescent="0.35">
      <c r="A2558">
        <v>5811</v>
      </c>
      <c r="B2558" t="s">
        <v>16540</v>
      </c>
      <c r="C2558">
        <v>28</v>
      </c>
      <c r="D2558" t="s">
        <v>16541</v>
      </c>
      <c r="E2558" t="s">
        <v>14</v>
      </c>
      <c r="F2558" t="s">
        <v>101</v>
      </c>
      <c r="G2558" t="s">
        <v>52</v>
      </c>
      <c r="H2558" t="s">
        <v>13</v>
      </c>
      <c r="I2558" t="s">
        <v>116</v>
      </c>
      <c r="J2558" t="s">
        <v>16542</v>
      </c>
      <c r="K2558" t="s">
        <v>19</v>
      </c>
    </row>
    <row r="2559" spans="1:11" x14ac:dyDescent="0.35">
      <c r="A2559">
        <v>5812</v>
      </c>
      <c r="B2559" t="s">
        <v>16543</v>
      </c>
      <c r="C2559">
        <v>28</v>
      </c>
      <c r="D2559" t="s">
        <v>16544</v>
      </c>
      <c r="E2559" t="s">
        <v>40</v>
      </c>
      <c r="F2559" t="s">
        <v>22</v>
      </c>
      <c r="G2559" t="s">
        <v>47</v>
      </c>
      <c r="H2559" t="s">
        <v>31</v>
      </c>
      <c r="I2559" t="s">
        <v>53</v>
      </c>
      <c r="J2559" t="s">
        <v>16545</v>
      </c>
      <c r="K2559" t="s">
        <v>44</v>
      </c>
    </row>
    <row r="2560" spans="1:11" x14ac:dyDescent="0.35">
      <c r="A2560">
        <v>5819</v>
      </c>
      <c r="B2560" t="s">
        <v>16560</v>
      </c>
      <c r="C2560">
        <v>28</v>
      </c>
      <c r="D2560" t="s">
        <v>16561</v>
      </c>
      <c r="E2560" t="s">
        <v>25</v>
      </c>
      <c r="F2560" t="s">
        <v>133</v>
      </c>
      <c r="G2560" t="s">
        <v>62</v>
      </c>
      <c r="H2560" t="s">
        <v>23</v>
      </c>
      <c r="I2560" t="s">
        <v>102</v>
      </c>
      <c r="J2560" t="s">
        <v>16562</v>
      </c>
      <c r="K2560" t="s">
        <v>44</v>
      </c>
    </row>
    <row r="2561" spans="1:11" x14ac:dyDescent="0.35">
      <c r="A2561">
        <v>5848</v>
      </c>
      <c r="B2561" t="s">
        <v>16641</v>
      </c>
      <c r="C2561">
        <v>28</v>
      </c>
      <c r="D2561" t="s">
        <v>16642</v>
      </c>
      <c r="E2561" t="s">
        <v>14</v>
      </c>
      <c r="F2561" t="s">
        <v>14</v>
      </c>
      <c r="G2561" t="s">
        <v>52</v>
      </c>
      <c r="H2561" t="s">
        <v>13</v>
      </c>
      <c r="I2561" t="s">
        <v>91</v>
      </c>
      <c r="J2561" t="s">
        <v>16643</v>
      </c>
      <c r="K2561" t="s">
        <v>37</v>
      </c>
    </row>
    <row r="2562" spans="1:11" x14ac:dyDescent="0.35">
      <c r="A2562">
        <v>5854</v>
      </c>
      <c r="B2562" t="s">
        <v>16659</v>
      </c>
      <c r="C2562">
        <v>28</v>
      </c>
      <c r="D2562" t="s">
        <v>16660</v>
      </c>
      <c r="E2562" t="s">
        <v>13</v>
      </c>
      <c r="F2562" t="s">
        <v>23</v>
      </c>
      <c r="G2562" t="s">
        <v>80</v>
      </c>
      <c r="H2562" t="s">
        <v>32</v>
      </c>
      <c r="I2562" t="s">
        <v>91</v>
      </c>
      <c r="J2562">
        <f>1-432-330-3212</f>
        <v>-3973</v>
      </c>
      <c r="K2562" t="s">
        <v>28</v>
      </c>
    </row>
    <row r="2563" spans="1:11" x14ac:dyDescent="0.35">
      <c r="A2563">
        <v>5875</v>
      </c>
      <c r="B2563" t="s">
        <v>16717</v>
      </c>
      <c r="C2563">
        <v>28</v>
      </c>
      <c r="D2563" t="s">
        <v>16718</v>
      </c>
      <c r="E2563" t="s">
        <v>25</v>
      </c>
      <c r="F2563" t="s">
        <v>23</v>
      </c>
      <c r="G2563" t="s">
        <v>41</v>
      </c>
      <c r="H2563" t="s">
        <v>42</v>
      </c>
      <c r="I2563" t="s">
        <v>146</v>
      </c>
      <c r="J2563" t="s">
        <v>16719</v>
      </c>
      <c r="K2563" t="s">
        <v>44</v>
      </c>
    </row>
    <row r="2564" spans="1:11" x14ac:dyDescent="0.35">
      <c r="A2564">
        <v>5882</v>
      </c>
      <c r="B2564" t="s">
        <v>16736</v>
      </c>
      <c r="C2564">
        <v>28</v>
      </c>
      <c r="D2564" t="s">
        <v>16737</v>
      </c>
      <c r="E2564" t="s">
        <v>34</v>
      </c>
      <c r="F2564" t="s">
        <v>79</v>
      </c>
      <c r="G2564" t="s">
        <v>47</v>
      </c>
      <c r="H2564" t="s">
        <v>31</v>
      </c>
      <c r="I2564" t="s">
        <v>146</v>
      </c>
      <c r="J2564" t="s">
        <v>16738</v>
      </c>
      <c r="K2564" t="s">
        <v>28</v>
      </c>
    </row>
    <row r="2565" spans="1:11" x14ac:dyDescent="0.35">
      <c r="A2565">
        <v>5887</v>
      </c>
      <c r="B2565" t="s">
        <v>16751</v>
      </c>
      <c r="C2565">
        <v>28</v>
      </c>
      <c r="D2565" t="s">
        <v>16752</v>
      </c>
      <c r="E2565" t="s">
        <v>149</v>
      </c>
      <c r="F2565" t="s">
        <v>13</v>
      </c>
      <c r="G2565" t="s">
        <v>15</v>
      </c>
      <c r="H2565" t="s">
        <v>16</v>
      </c>
      <c r="I2565" t="s">
        <v>68</v>
      </c>
      <c r="J2565" t="s">
        <v>16753</v>
      </c>
      <c r="K2565" t="s">
        <v>44</v>
      </c>
    </row>
    <row r="2566" spans="1:11" x14ac:dyDescent="0.35">
      <c r="A2566">
        <v>5888</v>
      </c>
      <c r="B2566" t="s">
        <v>16754</v>
      </c>
      <c r="C2566">
        <v>28</v>
      </c>
      <c r="D2566" t="s">
        <v>16755</v>
      </c>
      <c r="E2566" t="s">
        <v>22</v>
      </c>
      <c r="F2566" t="s">
        <v>31</v>
      </c>
      <c r="G2566" t="s">
        <v>33</v>
      </c>
      <c r="H2566" t="s">
        <v>34</v>
      </c>
      <c r="I2566" t="s">
        <v>153</v>
      </c>
      <c r="J2566" t="s">
        <v>16756</v>
      </c>
      <c r="K2566" t="s">
        <v>19</v>
      </c>
    </row>
    <row r="2567" spans="1:11" x14ac:dyDescent="0.35">
      <c r="A2567">
        <v>5892</v>
      </c>
      <c r="B2567" t="s">
        <v>1393</v>
      </c>
      <c r="C2567">
        <v>28</v>
      </c>
      <c r="D2567" t="s">
        <v>16766</v>
      </c>
      <c r="E2567" t="s">
        <v>23</v>
      </c>
      <c r="F2567" t="s">
        <v>25</v>
      </c>
      <c r="G2567" t="s">
        <v>24</v>
      </c>
      <c r="H2567" t="s">
        <v>25</v>
      </c>
      <c r="I2567" t="s">
        <v>116</v>
      </c>
      <c r="J2567" t="s">
        <v>16767</v>
      </c>
      <c r="K2567" t="s">
        <v>37</v>
      </c>
    </row>
    <row r="2568" spans="1:11" x14ac:dyDescent="0.35">
      <c r="A2568">
        <v>5893</v>
      </c>
      <c r="B2568" t="s">
        <v>16768</v>
      </c>
      <c r="C2568">
        <v>28</v>
      </c>
      <c r="D2568" t="s">
        <v>16769</v>
      </c>
      <c r="E2568" t="s">
        <v>16</v>
      </c>
      <c r="F2568" t="s">
        <v>16</v>
      </c>
      <c r="G2568" t="s">
        <v>47</v>
      </c>
      <c r="H2568" t="s">
        <v>31</v>
      </c>
      <c r="I2568" t="s">
        <v>48</v>
      </c>
      <c r="J2568" t="s">
        <v>16770</v>
      </c>
      <c r="K2568" t="s">
        <v>19</v>
      </c>
    </row>
    <row r="2569" spans="1:11" x14ac:dyDescent="0.35">
      <c r="A2569">
        <v>5908</v>
      </c>
      <c r="B2569" t="s">
        <v>16809</v>
      </c>
      <c r="C2569">
        <v>28</v>
      </c>
      <c r="D2569" t="s">
        <v>16810</v>
      </c>
      <c r="E2569" t="s">
        <v>23</v>
      </c>
      <c r="F2569" t="s">
        <v>169</v>
      </c>
      <c r="G2569" t="s">
        <v>15</v>
      </c>
      <c r="H2569" t="s">
        <v>16</v>
      </c>
      <c r="I2569" t="s">
        <v>35</v>
      </c>
      <c r="J2569" t="s">
        <v>16811</v>
      </c>
      <c r="K2569" t="s">
        <v>76</v>
      </c>
    </row>
    <row r="2570" spans="1:11" x14ac:dyDescent="0.35">
      <c r="A2570">
        <v>5911</v>
      </c>
      <c r="B2570" t="s">
        <v>16817</v>
      </c>
      <c r="C2570">
        <v>28</v>
      </c>
      <c r="D2570" t="s">
        <v>16818</v>
      </c>
      <c r="E2570" t="s">
        <v>133</v>
      </c>
      <c r="F2570" t="s">
        <v>22</v>
      </c>
      <c r="G2570" t="s">
        <v>120</v>
      </c>
      <c r="H2570" t="s">
        <v>57</v>
      </c>
      <c r="I2570" t="s">
        <v>91</v>
      </c>
      <c r="J2570" t="s">
        <v>16819</v>
      </c>
      <c r="K2570" t="s">
        <v>76</v>
      </c>
    </row>
    <row r="2571" spans="1:11" x14ac:dyDescent="0.35">
      <c r="A2571">
        <v>5917</v>
      </c>
      <c r="B2571" t="s">
        <v>16834</v>
      </c>
      <c r="C2571">
        <v>28</v>
      </c>
      <c r="D2571" t="s">
        <v>16835</v>
      </c>
      <c r="E2571" t="s">
        <v>25</v>
      </c>
      <c r="F2571" t="s">
        <v>13</v>
      </c>
      <c r="G2571" t="s">
        <v>87</v>
      </c>
      <c r="H2571" t="s">
        <v>79</v>
      </c>
      <c r="I2571" t="s">
        <v>146</v>
      </c>
      <c r="J2571" t="s">
        <v>16836</v>
      </c>
      <c r="K2571" t="s">
        <v>76</v>
      </c>
    </row>
    <row r="2572" spans="1:11" x14ac:dyDescent="0.35">
      <c r="A2572">
        <v>5920</v>
      </c>
      <c r="B2572" t="s">
        <v>16843</v>
      </c>
      <c r="C2572">
        <v>28</v>
      </c>
      <c r="D2572" t="s">
        <v>16844</v>
      </c>
      <c r="E2572" t="s">
        <v>40</v>
      </c>
      <c r="F2572" t="s">
        <v>42</v>
      </c>
      <c r="G2572" t="s">
        <v>24</v>
      </c>
      <c r="H2572" t="s">
        <v>25</v>
      </c>
      <c r="I2572" t="s">
        <v>91</v>
      </c>
      <c r="J2572">
        <v>5358060740</v>
      </c>
      <c r="K2572" t="s">
        <v>76</v>
      </c>
    </row>
    <row r="2573" spans="1:11" x14ac:dyDescent="0.35">
      <c r="A2573">
        <v>5922</v>
      </c>
      <c r="B2573" t="s">
        <v>16848</v>
      </c>
      <c r="C2573">
        <v>28</v>
      </c>
      <c r="D2573" t="s">
        <v>16849</v>
      </c>
      <c r="E2573" t="s">
        <v>149</v>
      </c>
      <c r="F2573" t="s">
        <v>67</v>
      </c>
      <c r="G2573" t="s">
        <v>47</v>
      </c>
      <c r="H2573" t="s">
        <v>31</v>
      </c>
      <c r="I2573" t="s">
        <v>48</v>
      </c>
      <c r="J2573" t="s">
        <v>16850</v>
      </c>
      <c r="K2573" t="s">
        <v>28</v>
      </c>
    </row>
    <row r="2574" spans="1:11" x14ac:dyDescent="0.35">
      <c r="A2574">
        <v>5923</v>
      </c>
      <c r="B2574" t="s">
        <v>16851</v>
      </c>
      <c r="C2574">
        <v>28</v>
      </c>
      <c r="D2574" t="s">
        <v>16852</v>
      </c>
      <c r="E2574" t="s">
        <v>101</v>
      </c>
      <c r="F2574" t="s">
        <v>201</v>
      </c>
      <c r="G2574" t="s">
        <v>52</v>
      </c>
      <c r="H2574" t="s">
        <v>13</v>
      </c>
      <c r="I2574" t="s">
        <v>26</v>
      </c>
      <c r="J2574" t="s">
        <v>16853</v>
      </c>
      <c r="K2574" t="s">
        <v>37</v>
      </c>
    </row>
    <row r="2575" spans="1:11" x14ac:dyDescent="0.35">
      <c r="A2575">
        <v>5932</v>
      </c>
      <c r="B2575" t="s">
        <v>16878</v>
      </c>
      <c r="C2575">
        <v>28</v>
      </c>
      <c r="D2575" t="s">
        <v>16879</v>
      </c>
      <c r="E2575" t="s">
        <v>101</v>
      </c>
      <c r="F2575" t="s">
        <v>22</v>
      </c>
      <c r="G2575" t="s">
        <v>87</v>
      </c>
      <c r="H2575" t="s">
        <v>79</v>
      </c>
      <c r="I2575" t="s">
        <v>48</v>
      </c>
      <c r="J2575" t="s">
        <v>16880</v>
      </c>
      <c r="K2575" t="s">
        <v>37</v>
      </c>
    </row>
    <row r="2576" spans="1:11" x14ac:dyDescent="0.35">
      <c r="A2576">
        <v>5935</v>
      </c>
      <c r="B2576" t="s">
        <v>16887</v>
      </c>
      <c r="C2576">
        <v>28</v>
      </c>
      <c r="D2576" t="s">
        <v>16888</v>
      </c>
      <c r="E2576" t="s">
        <v>23</v>
      </c>
      <c r="F2576" t="s">
        <v>177</v>
      </c>
      <c r="G2576" t="s">
        <v>41</v>
      </c>
      <c r="H2576" t="s">
        <v>42</v>
      </c>
      <c r="I2576" t="s">
        <v>35</v>
      </c>
      <c r="J2576" t="s">
        <v>16889</v>
      </c>
      <c r="K2576" t="s">
        <v>44</v>
      </c>
    </row>
    <row r="2577" spans="1:11" x14ac:dyDescent="0.35">
      <c r="A2577">
        <v>5940</v>
      </c>
      <c r="B2577" t="s">
        <v>16902</v>
      </c>
      <c r="C2577">
        <v>28</v>
      </c>
      <c r="D2577" t="s">
        <v>16903</v>
      </c>
      <c r="E2577" t="s">
        <v>201</v>
      </c>
      <c r="F2577" t="s">
        <v>101</v>
      </c>
      <c r="G2577" t="s">
        <v>41</v>
      </c>
      <c r="H2577" t="s">
        <v>42</v>
      </c>
      <c r="I2577" t="s">
        <v>68</v>
      </c>
      <c r="J2577" t="s">
        <v>16904</v>
      </c>
      <c r="K2577" t="s">
        <v>28</v>
      </c>
    </row>
    <row r="2578" spans="1:11" x14ac:dyDescent="0.35">
      <c r="A2578">
        <v>5945</v>
      </c>
      <c r="B2578" t="s">
        <v>16917</v>
      </c>
      <c r="C2578">
        <v>28</v>
      </c>
      <c r="D2578" t="s">
        <v>16918</v>
      </c>
      <c r="E2578" t="s">
        <v>177</v>
      </c>
      <c r="F2578" t="s">
        <v>40</v>
      </c>
      <c r="G2578" t="s">
        <v>15</v>
      </c>
      <c r="H2578" t="s">
        <v>16</v>
      </c>
      <c r="I2578" t="s">
        <v>58</v>
      </c>
      <c r="J2578" t="s">
        <v>16919</v>
      </c>
      <c r="K2578" t="s">
        <v>76</v>
      </c>
    </row>
    <row r="2579" spans="1:11" x14ac:dyDescent="0.35">
      <c r="A2579">
        <v>5960</v>
      </c>
      <c r="B2579" t="s">
        <v>16961</v>
      </c>
      <c r="C2579">
        <v>28</v>
      </c>
      <c r="D2579" t="s">
        <v>16962</v>
      </c>
      <c r="E2579" t="s">
        <v>133</v>
      </c>
      <c r="F2579" t="s">
        <v>13</v>
      </c>
      <c r="G2579" t="s">
        <v>80</v>
      </c>
      <c r="H2579" t="s">
        <v>32</v>
      </c>
      <c r="I2579" t="s">
        <v>91</v>
      </c>
      <c r="J2579" t="s">
        <v>16963</v>
      </c>
      <c r="K2579" t="s">
        <v>76</v>
      </c>
    </row>
    <row r="2580" spans="1:11" x14ac:dyDescent="0.35">
      <c r="A2580">
        <v>5976</v>
      </c>
      <c r="B2580" t="s">
        <v>17005</v>
      </c>
      <c r="C2580">
        <v>28</v>
      </c>
      <c r="D2580" t="s">
        <v>17006</v>
      </c>
      <c r="E2580" t="s">
        <v>79</v>
      </c>
      <c r="F2580" t="s">
        <v>57</v>
      </c>
      <c r="G2580" t="s">
        <v>41</v>
      </c>
      <c r="H2580" t="s">
        <v>42</v>
      </c>
      <c r="I2580" t="s">
        <v>53</v>
      </c>
      <c r="J2580" t="s">
        <v>17007</v>
      </c>
      <c r="K2580" t="s">
        <v>76</v>
      </c>
    </row>
    <row r="2581" spans="1:11" x14ac:dyDescent="0.35">
      <c r="A2581">
        <v>5990</v>
      </c>
      <c r="B2581" t="s">
        <v>17045</v>
      </c>
      <c r="C2581">
        <v>28</v>
      </c>
      <c r="D2581" t="s">
        <v>17046</v>
      </c>
      <c r="E2581" t="s">
        <v>25</v>
      </c>
      <c r="F2581" t="s">
        <v>42</v>
      </c>
      <c r="G2581" t="s">
        <v>24</v>
      </c>
      <c r="H2581" t="s">
        <v>25</v>
      </c>
      <c r="I2581" t="s">
        <v>116</v>
      </c>
      <c r="J2581" t="s">
        <v>17047</v>
      </c>
      <c r="K2581" t="s">
        <v>28</v>
      </c>
    </row>
    <row r="2582" spans="1:11" x14ac:dyDescent="0.35">
      <c r="A2582">
        <v>5997</v>
      </c>
      <c r="B2582" t="s">
        <v>17065</v>
      </c>
      <c r="C2582">
        <v>28</v>
      </c>
      <c r="D2582" t="s">
        <v>17066</v>
      </c>
      <c r="E2582" t="s">
        <v>101</v>
      </c>
      <c r="F2582" t="s">
        <v>169</v>
      </c>
      <c r="G2582" t="s">
        <v>41</v>
      </c>
      <c r="H2582" t="s">
        <v>42</v>
      </c>
      <c r="I2582" t="s">
        <v>63</v>
      </c>
      <c r="J2582">
        <f>1-76-723-9627</f>
        <v>-10425</v>
      </c>
      <c r="K2582" t="s">
        <v>19</v>
      </c>
    </row>
    <row r="2583" spans="1:11" x14ac:dyDescent="0.35">
      <c r="A2583">
        <v>6005</v>
      </c>
      <c r="B2583" t="s">
        <v>17087</v>
      </c>
      <c r="C2583">
        <v>28</v>
      </c>
      <c r="D2583" t="s">
        <v>17088</v>
      </c>
      <c r="E2583" t="s">
        <v>177</v>
      </c>
      <c r="F2583" t="s">
        <v>22</v>
      </c>
      <c r="G2583" t="s">
        <v>24</v>
      </c>
      <c r="H2583" t="s">
        <v>25</v>
      </c>
      <c r="I2583" t="s">
        <v>88</v>
      </c>
      <c r="J2583" t="s">
        <v>17089</v>
      </c>
      <c r="K2583" t="s">
        <v>76</v>
      </c>
    </row>
    <row r="2584" spans="1:11" x14ac:dyDescent="0.35">
      <c r="A2584">
        <v>6019</v>
      </c>
      <c r="B2584" t="s">
        <v>14004</v>
      </c>
      <c r="C2584">
        <v>28</v>
      </c>
      <c r="D2584" t="s">
        <v>17126</v>
      </c>
      <c r="E2584" t="s">
        <v>133</v>
      </c>
      <c r="F2584" t="s">
        <v>34</v>
      </c>
      <c r="G2584" t="s">
        <v>47</v>
      </c>
      <c r="H2584" t="s">
        <v>31</v>
      </c>
      <c r="I2584" t="s">
        <v>26</v>
      </c>
      <c r="J2584" t="s">
        <v>17127</v>
      </c>
      <c r="K2584" t="s">
        <v>44</v>
      </c>
    </row>
    <row r="2585" spans="1:11" x14ac:dyDescent="0.35">
      <c r="A2585">
        <v>6039</v>
      </c>
      <c r="B2585" t="s">
        <v>17180</v>
      </c>
      <c r="C2585">
        <v>28</v>
      </c>
      <c r="D2585" t="s">
        <v>17181</v>
      </c>
      <c r="E2585" t="s">
        <v>42</v>
      </c>
      <c r="F2585" t="s">
        <v>201</v>
      </c>
      <c r="G2585" t="s">
        <v>41</v>
      </c>
      <c r="H2585" t="s">
        <v>42</v>
      </c>
      <c r="I2585" t="s">
        <v>116</v>
      </c>
      <c r="J2585">
        <v>2610003457</v>
      </c>
      <c r="K2585" t="s">
        <v>19</v>
      </c>
    </row>
    <row r="2586" spans="1:11" x14ac:dyDescent="0.35">
      <c r="A2586">
        <v>6048</v>
      </c>
      <c r="B2586" t="s">
        <v>17204</v>
      </c>
      <c r="C2586">
        <v>28</v>
      </c>
      <c r="D2586" t="s">
        <v>17205</v>
      </c>
      <c r="E2586" t="s">
        <v>31</v>
      </c>
      <c r="F2586" t="s">
        <v>67</v>
      </c>
      <c r="G2586" t="s">
        <v>62</v>
      </c>
      <c r="H2586" t="s">
        <v>23</v>
      </c>
      <c r="I2586" t="s">
        <v>63</v>
      </c>
      <c r="J2586" t="s">
        <v>17206</v>
      </c>
      <c r="K2586" t="s">
        <v>19</v>
      </c>
    </row>
    <row r="2587" spans="1:11" x14ac:dyDescent="0.35">
      <c r="A2587">
        <v>6050</v>
      </c>
      <c r="B2587" t="s">
        <v>17209</v>
      </c>
      <c r="C2587">
        <v>28</v>
      </c>
      <c r="D2587" t="s">
        <v>17210</v>
      </c>
      <c r="E2587" t="s">
        <v>40</v>
      </c>
      <c r="F2587" t="s">
        <v>32</v>
      </c>
      <c r="G2587" t="s">
        <v>24</v>
      </c>
      <c r="H2587" t="s">
        <v>25</v>
      </c>
      <c r="I2587" t="s">
        <v>58</v>
      </c>
      <c r="J2587" t="s">
        <v>17211</v>
      </c>
      <c r="K2587" t="s">
        <v>76</v>
      </c>
    </row>
    <row r="2588" spans="1:11" x14ac:dyDescent="0.35">
      <c r="A2588">
        <v>6051</v>
      </c>
      <c r="B2588" t="s">
        <v>17212</v>
      </c>
      <c r="C2588">
        <v>28</v>
      </c>
      <c r="D2588" t="s">
        <v>17213</v>
      </c>
      <c r="E2588" t="s">
        <v>13</v>
      </c>
      <c r="F2588" t="s">
        <v>25</v>
      </c>
      <c r="G2588" t="s">
        <v>47</v>
      </c>
      <c r="H2588" t="s">
        <v>31</v>
      </c>
      <c r="I2588" t="s">
        <v>58</v>
      </c>
      <c r="J2588" t="s">
        <v>17214</v>
      </c>
      <c r="K2588" t="s">
        <v>44</v>
      </c>
    </row>
    <row r="2589" spans="1:11" x14ac:dyDescent="0.35">
      <c r="A2589">
        <v>6061</v>
      </c>
      <c r="B2589" t="s">
        <v>17242</v>
      </c>
      <c r="C2589">
        <v>28</v>
      </c>
      <c r="D2589" t="s">
        <v>17243</v>
      </c>
      <c r="E2589" t="s">
        <v>40</v>
      </c>
      <c r="F2589" t="s">
        <v>22</v>
      </c>
      <c r="G2589" t="s">
        <v>80</v>
      </c>
      <c r="H2589" t="s">
        <v>32</v>
      </c>
      <c r="I2589" t="s">
        <v>116</v>
      </c>
      <c r="J2589" t="s">
        <v>17244</v>
      </c>
      <c r="K2589" t="s">
        <v>19</v>
      </c>
    </row>
    <row r="2590" spans="1:11" x14ac:dyDescent="0.35">
      <c r="A2590">
        <v>6078</v>
      </c>
      <c r="B2590" t="s">
        <v>17291</v>
      </c>
      <c r="C2590">
        <v>28</v>
      </c>
      <c r="D2590" t="s">
        <v>17292</v>
      </c>
      <c r="E2590" t="s">
        <v>57</v>
      </c>
      <c r="F2590" t="s">
        <v>101</v>
      </c>
      <c r="G2590" t="s">
        <v>24</v>
      </c>
      <c r="H2590" t="s">
        <v>25</v>
      </c>
      <c r="I2590" t="s">
        <v>116</v>
      </c>
      <c r="J2590" t="s">
        <v>17293</v>
      </c>
      <c r="K2590" t="s">
        <v>44</v>
      </c>
    </row>
    <row r="2591" spans="1:11" x14ac:dyDescent="0.35">
      <c r="A2591">
        <v>6093</v>
      </c>
      <c r="B2591" t="s">
        <v>17334</v>
      </c>
      <c r="C2591">
        <v>28</v>
      </c>
      <c r="D2591" t="s">
        <v>17335</v>
      </c>
      <c r="E2591" t="s">
        <v>31</v>
      </c>
      <c r="F2591" t="s">
        <v>79</v>
      </c>
      <c r="G2591" t="s">
        <v>80</v>
      </c>
      <c r="H2591" t="s">
        <v>32</v>
      </c>
      <c r="I2591" t="s">
        <v>68</v>
      </c>
      <c r="J2591" t="s">
        <v>17336</v>
      </c>
      <c r="K2591" t="s">
        <v>44</v>
      </c>
    </row>
    <row r="2592" spans="1:11" x14ac:dyDescent="0.35">
      <c r="A2592">
        <v>6097</v>
      </c>
      <c r="B2592" t="s">
        <v>17345</v>
      </c>
      <c r="C2592">
        <v>28</v>
      </c>
      <c r="D2592" t="s">
        <v>17346</v>
      </c>
      <c r="E2592" t="s">
        <v>79</v>
      </c>
      <c r="F2592" t="s">
        <v>133</v>
      </c>
      <c r="G2592" t="s">
        <v>87</v>
      </c>
      <c r="H2592" t="s">
        <v>79</v>
      </c>
      <c r="I2592" t="s">
        <v>116</v>
      </c>
      <c r="J2592" t="s">
        <v>17347</v>
      </c>
      <c r="K2592" t="s">
        <v>37</v>
      </c>
    </row>
    <row r="2593" spans="1:11" x14ac:dyDescent="0.35">
      <c r="A2593">
        <v>6100</v>
      </c>
      <c r="B2593" t="s">
        <v>4104</v>
      </c>
      <c r="C2593">
        <v>28</v>
      </c>
      <c r="D2593" t="s">
        <v>17353</v>
      </c>
      <c r="E2593" t="s">
        <v>79</v>
      </c>
      <c r="F2593" t="s">
        <v>42</v>
      </c>
      <c r="G2593" t="s">
        <v>80</v>
      </c>
      <c r="H2593" t="s">
        <v>32</v>
      </c>
      <c r="I2593" t="s">
        <v>91</v>
      </c>
      <c r="J2593" t="s">
        <v>17354</v>
      </c>
      <c r="K2593" t="s">
        <v>19</v>
      </c>
    </row>
    <row r="2594" spans="1:11" x14ac:dyDescent="0.35">
      <c r="A2594">
        <v>6109</v>
      </c>
      <c r="B2594" t="s">
        <v>17378</v>
      </c>
      <c r="C2594">
        <v>28</v>
      </c>
      <c r="D2594" t="s">
        <v>17379</v>
      </c>
      <c r="E2594" t="s">
        <v>32</v>
      </c>
      <c r="F2594" t="s">
        <v>201</v>
      </c>
      <c r="G2594" t="s">
        <v>87</v>
      </c>
      <c r="H2594" t="s">
        <v>79</v>
      </c>
      <c r="I2594" t="s">
        <v>17</v>
      </c>
      <c r="J2594" t="s">
        <v>17380</v>
      </c>
      <c r="K2594" t="s">
        <v>28</v>
      </c>
    </row>
    <row r="2595" spans="1:11" x14ac:dyDescent="0.35">
      <c r="A2595">
        <v>6115</v>
      </c>
      <c r="B2595" t="s">
        <v>17395</v>
      </c>
      <c r="C2595">
        <v>28</v>
      </c>
      <c r="D2595" t="s">
        <v>17396</v>
      </c>
      <c r="E2595" t="s">
        <v>177</v>
      </c>
      <c r="F2595" t="s">
        <v>40</v>
      </c>
      <c r="G2595" t="s">
        <v>41</v>
      </c>
      <c r="H2595" t="s">
        <v>42</v>
      </c>
      <c r="I2595" t="s">
        <v>35</v>
      </c>
      <c r="J2595" t="s">
        <v>17397</v>
      </c>
      <c r="K2595" t="s">
        <v>19</v>
      </c>
    </row>
    <row r="2596" spans="1:11" x14ac:dyDescent="0.35">
      <c r="A2596">
        <v>6119</v>
      </c>
      <c r="B2596" t="s">
        <v>17406</v>
      </c>
      <c r="C2596">
        <v>28</v>
      </c>
      <c r="D2596" t="s">
        <v>17407</v>
      </c>
      <c r="E2596" t="s">
        <v>14</v>
      </c>
      <c r="F2596" t="s">
        <v>67</v>
      </c>
      <c r="G2596" t="s">
        <v>47</v>
      </c>
      <c r="H2596" t="s">
        <v>31</v>
      </c>
      <c r="I2596" t="s">
        <v>102</v>
      </c>
      <c r="J2596" t="s">
        <v>17408</v>
      </c>
      <c r="K2596" t="s">
        <v>37</v>
      </c>
    </row>
    <row r="2597" spans="1:11" x14ac:dyDescent="0.35">
      <c r="A2597">
        <v>6120</v>
      </c>
      <c r="B2597" t="s">
        <v>17409</v>
      </c>
      <c r="C2597">
        <v>28</v>
      </c>
      <c r="D2597" t="s">
        <v>17410</v>
      </c>
      <c r="E2597" t="s">
        <v>133</v>
      </c>
      <c r="F2597" t="s">
        <v>22</v>
      </c>
      <c r="G2597" t="s">
        <v>52</v>
      </c>
      <c r="H2597" t="s">
        <v>13</v>
      </c>
      <c r="I2597" t="s">
        <v>48</v>
      </c>
      <c r="J2597" t="s">
        <v>17411</v>
      </c>
      <c r="K2597" t="s">
        <v>28</v>
      </c>
    </row>
    <row r="2598" spans="1:11" x14ac:dyDescent="0.35">
      <c r="A2598">
        <v>6124</v>
      </c>
      <c r="B2598" t="s">
        <v>14730</v>
      </c>
      <c r="C2598">
        <v>28</v>
      </c>
      <c r="D2598" t="s">
        <v>17420</v>
      </c>
      <c r="E2598" t="s">
        <v>23</v>
      </c>
      <c r="F2598" t="s">
        <v>13</v>
      </c>
      <c r="G2598" t="s">
        <v>87</v>
      </c>
      <c r="H2598" t="s">
        <v>79</v>
      </c>
      <c r="I2598" t="s">
        <v>35</v>
      </c>
      <c r="J2598" t="s">
        <v>17421</v>
      </c>
      <c r="K2598" t="s">
        <v>28</v>
      </c>
    </row>
    <row r="2599" spans="1:11" x14ac:dyDescent="0.35">
      <c r="A2599">
        <v>6127</v>
      </c>
      <c r="B2599" t="s">
        <v>17428</v>
      </c>
      <c r="C2599">
        <v>28</v>
      </c>
      <c r="D2599" t="s">
        <v>17429</v>
      </c>
      <c r="E2599" t="s">
        <v>32</v>
      </c>
      <c r="F2599" t="s">
        <v>67</v>
      </c>
      <c r="G2599" t="s">
        <v>15</v>
      </c>
      <c r="H2599" t="s">
        <v>16</v>
      </c>
      <c r="I2599" t="s">
        <v>102</v>
      </c>
      <c r="J2599" t="s">
        <v>17430</v>
      </c>
      <c r="K2599" t="s">
        <v>28</v>
      </c>
    </row>
    <row r="2600" spans="1:11" x14ac:dyDescent="0.35">
      <c r="A2600">
        <v>6129</v>
      </c>
      <c r="B2600" t="s">
        <v>17434</v>
      </c>
      <c r="C2600">
        <v>28</v>
      </c>
      <c r="D2600" t="s">
        <v>17435</v>
      </c>
      <c r="E2600" t="s">
        <v>16</v>
      </c>
      <c r="F2600" t="s">
        <v>177</v>
      </c>
      <c r="G2600" t="s">
        <v>47</v>
      </c>
      <c r="H2600" t="s">
        <v>31</v>
      </c>
      <c r="I2600" t="s">
        <v>48</v>
      </c>
      <c r="J2600" t="s">
        <v>17436</v>
      </c>
      <c r="K2600" t="s">
        <v>19</v>
      </c>
    </row>
    <row r="2601" spans="1:11" x14ac:dyDescent="0.35">
      <c r="A2601">
        <v>6143</v>
      </c>
      <c r="B2601" t="s">
        <v>17472</v>
      </c>
      <c r="C2601">
        <v>28</v>
      </c>
      <c r="D2601" t="s">
        <v>17473</v>
      </c>
      <c r="E2601" t="s">
        <v>177</v>
      </c>
      <c r="F2601" t="s">
        <v>34</v>
      </c>
      <c r="G2601" t="s">
        <v>52</v>
      </c>
      <c r="H2601" t="s">
        <v>13</v>
      </c>
      <c r="I2601" t="s">
        <v>26</v>
      </c>
      <c r="J2601" t="s">
        <v>17474</v>
      </c>
      <c r="K2601" t="s">
        <v>28</v>
      </c>
    </row>
    <row r="2602" spans="1:11" x14ac:dyDescent="0.35">
      <c r="A2602">
        <v>6148</v>
      </c>
      <c r="B2602" t="s">
        <v>17485</v>
      </c>
      <c r="C2602">
        <v>28</v>
      </c>
      <c r="D2602" t="s">
        <v>17486</v>
      </c>
      <c r="E2602" t="s">
        <v>57</v>
      </c>
      <c r="F2602" t="s">
        <v>32</v>
      </c>
      <c r="G2602" t="s">
        <v>62</v>
      </c>
      <c r="H2602" t="s">
        <v>23</v>
      </c>
      <c r="I2602" t="s">
        <v>17</v>
      </c>
      <c r="J2602" t="s">
        <v>17487</v>
      </c>
      <c r="K2602" t="s">
        <v>44</v>
      </c>
    </row>
    <row r="2603" spans="1:11" x14ac:dyDescent="0.35">
      <c r="A2603">
        <v>6161</v>
      </c>
      <c r="B2603" t="s">
        <v>17524</v>
      </c>
      <c r="C2603">
        <v>28</v>
      </c>
      <c r="D2603" t="s">
        <v>17525</v>
      </c>
      <c r="E2603" t="s">
        <v>34</v>
      </c>
      <c r="F2603" t="s">
        <v>177</v>
      </c>
      <c r="G2603" t="s">
        <v>52</v>
      </c>
      <c r="H2603" t="s">
        <v>13</v>
      </c>
      <c r="I2603" t="s">
        <v>91</v>
      </c>
      <c r="J2603" t="s">
        <v>17526</v>
      </c>
      <c r="K2603" t="s">
        <v>37</v>
      </c>
    </row>
    <row r="2604" spans="1:11" x14ac:dyDescent="0.35">
      <c r="A2604">
        <v>6165</v>
      </c>
      <c r="B2604" t="s">
        <v>17536</v>
      </c>
      <c r="C2604">
        <v>28</v>
      </c>
      <c r="D2604" t="s">
        <v>17537</v>
      </c>
      <c r="E2604" t="s">
        <v>101</v>
      </c>
      <c r="F2604" t="s">
        <v>25</v>
      </c>
      <c r="G2604" t="s">
        <v>120</v>
      </c>
      <c r="H2604" t="s">
        <v>57</v>
      </c>
      <c r="I2604" t="s">
        <v>53</v>
      </c>
      <c r="J2604" t="s">
        <v>17538</v>
      </c>
      <c r="K2604" t="s">
        <v>28</v>
      </c>
    </row>
    <row r="2605" spans="1:11" x14ac:dyDescent="0.35">
      <c r="A2605">
        <v>6169</v>
      </c>
      <c r="B2605" t="s">
        <v>17548</v>
      </c>
      <c r="C2605">
        <v>28</v>
      </c>
      <c r="D2605" t="s">
        <v>17549</v>
      </c>
      <c r="E2605" t="s">
        <v>79</v>
      </c>
      <c r="F2605" t="s">
        <v>133</v>
      </c>
      <c r="G2605" t="s">
        <v>47</v>
      </c>
      <c r="H2605" t="s">
        <v>31</v>
      </c>
      <c r="I2605" t="s">
        <v>116</v>
      </c>
      <c r="J2605" t="s">
        <v>17550</v>
      </c>
      <c r="K2605" t="s">
        <v>37</v>
      </c>
    </row>
    <row r="2606" spans="1:11" x14ac:dyDescent="0.35">
      <c r="A2606">
        <v>6185</v>
      </c>
      <c r="B2606" t="s">
        <v>17591</v>
      </c>
      <c r="C2606">
        <v>28</v>
      </c>
      <c r="D2606" t="s">
        <v>17592</v>
      </c>
      <c r="E2606" t="s">
        <v>13</v>
      </c>
      <c r="F2606" t="s">
        <v>201</v>
      </c>
      <c r="G2606" t="s">
        <v>41</v>
      </c>
      <c r="H2606" t="s">
        <v>42</v>
      </c>
      <c r="I2606" t="s">
        <v>116</v>
      </c>
      <c r="J2606" t="s">
        <v>17593</v>
      </c>
      <c r="K2606" t="s">
        <v>37</v>
      </c>
    </row>
    <row r="2607" spans="1:11" x14ac:dyDescent="0.35">
      <c r="A2607">
        <v>6192</v>
      </c>
      <c r="B2607" t="s">
        <v>17612</v>
      </c>
      <c r="C2607">
        <v>28</v>
      </c>
      <c r="D2607" t="s">
        <v>17613</v>
      </c>
      <c r="E2607" t="s">
        <v>201</v>
      </c>
      <c r="F2607" t="s">
        <v>22</v>
      </c>
      <c r="G2607" t="s">
        <v>62</v>
      </c>
      <c r="H2607" t="s">
        <v>23</v>
      </c>
      <c r="I2607" t="s">
        <v>88</v>
      </c>
      <c r="J2607" t="s">
        <v>17614</v>
      </c>
      <c r="K2607" t="s">
        <v>76</v>
      </c>
    </row>
    <row r="2608" spans="1:11" x14ac:dyDescent="0.35">
      <c r="A2608">
        <v>6196</v>
      </c>
      <c r="B2608" t="s">
        <v>17623</v>
      </c>
      <c r="C2608">
        <v>28</v>
      </c>
      <c r="D2608" t="s">
        <v>17624</v>
      </c>
      <c r="E2608" t="s">
        <v>67</v>
      </c>
      <c r="F2608" t="s">
        <v>13</v>
      </c>
      <c r="G2608" t="s">
        <v>87</v>
      </c>
      <c r="H2608" t="s">
        <v>79</v>
      </c>
      <c r="I2608" t="s">
        <v>17</v>
      </c>
      <c r="J2608" t="s">
        <v>17625</v>
      </c>
      <c r="K2608" t="s">
        <v>37</v>
      </c>
    </row>
    <row r="2609" spans="1:11" x14ac:dyDescent="0.35">
      <c r="A2609">
        <v>6208</v>
      </c>
      <c r="B2609" t="s">
        <v>17656</v>
      </c>
      <c r="C2609">
        <v>28</v>
      </c>
      <c r="D2609" t="s">
        <v>17657</v>
      </c>
      <c r="E2609" t="s">
        <v>32</v>
      </c>
      <c r="F2609" t="s">
        <v>67</v>
      </c>
      <c r="G2609" t="s">
        <v>15</v>
      </c>
      <c r="H2609" t="s">
        <v>16</v>
      </c>
      <c r="I2609" t="s">
        <v>68</v>
      </c>
      <c r="J2609" t="s">
        <v>17658</v>
      </c>
      <c r="K2609" t="s">
        <v>37</v>
      </c>
    </row>
    <row r="2610" spans="1:11" x14ac:dyDescent="0.35">
      <c r="A2610">
        <v>6213</v>
      </c>
      <c r="B2610" t="s">
        <v>17670</v>
      </c>
      <c r="C2610">
        <v>28</v>
      </c>
      <c r="D2610" t="s">
        <v>17671</v>
      </c>
      <c r="E2610" t="s">
        <v>23</v>
      </c>
      <c r="F2610" t="s">
        <v>22</v>
      </c>
      <c r="G2610" t="s">
        <v>47</v>
      </c>
      <c r="H2610" t="s">
        <v>31</v>
      </c>
      <c r="I2610" t="s">
        <v>68</v>
      </c>
      <c r="J2610" t="s">
        <v>17672</v>
      </c>
      <c r="K2610" t="s">
        <v>37</v>
      </c>
    </row>
    <row r="2611" spans="1:11" x14ac:dyDescent="0.35">
      <c r="A2611">
        <v>6218</v>
      </c>
      <c r="B2611" t="s">
        <v>17685</v>
      </c>
      <c r="C2611">
        <v>28</v>
      </c>
      <c r="D2611" t="s">
        <v>17686</v>
      </c>
      <c r="E2611" t="s">
        <v>201</v>
      </c>
      <c r="F2611" t="s">
        <v>42</v>
      </c>
      <c r="G2611" t="s">
        <v>47</v>
      </c>
      <c r="H2611" t="s">
        <v>31</v>
      </c>
      <c r="I2611" t="s">
        <v>48</v>
      </c>
      <c r="J2611" t="s">
        <v>17687</v>
      </c>
      <c r="K2611" t="s">
        <v>76</v>
      </c>
    </row>
    <row r="2612" spans="1:11" x14ac:dyDescent="0.35">
      <c r="A2612">
        <v>6236</v>
      </c>
      <c r="B2612" t="s">
        <v>15559</v>
      </c>
      <c r="C2612">
        <v>28</v>
      </c>
      <c r="D2612" t="s">
        <v>17736</v>
      </c>
      <c r="E2612" t="s">
        <v>133</v>
      </c>
      <c r="F2612" t="s">
        <v>42</v>
      </c>
      <c r="G2612" t="s">
        <v>15</v>
      </c>
      <c r="H2612" t="s">
        <v>16</v>
      </c>
      <c r="I2612" t="s">
        <v>146</v>
      </c>
      <c r="J2612" t="s">
        <v>17737</v>
      </c>
      <c r="K2612" t="s">
        <v>76</v>
      </c>
    </row>
    <row r="2613" spans="1:11" x14ac:dyDescent="0.35">
      <c r="A2613">
        <v>6247</v>
      </c>
      <c r="B2613" t="s">
        <v>13163</v>
      </c>
      <c r="C2613">
        <v>28</v>
      </c>
      <c r="D2613" t="s">
        <v>17767</v>
      </c>
      <c r="E2613" t="s">
        <v>133</v>
      </c>
      <c r="F2613" t="s">
        <v>16</v>
      </c>
      <c r="G2613" t="s">
        <v>15</v>
      </c>
      <c r="H2613" t="s">
        <v>16</v>
      </c>
      <c r="I2613" t="s">
        <v>91</v>
      </c>
      <c r="J2613" t="s">
        <v>17768</v>
      </c>
      <c r="K2613" t="s">
        <v>76</v>
      </c>
    </row>
    <row r="2614" spans="1:11" x14ac:dyDescent="0.35">
      <c r="A2614">
        <v>6261</v>
      </c>
      <c r="B2614" t="s">
        <v>17805</v>
      </c>
      <c r="C2614">
        <v>28</v>
      </c>
      <c r="D2614" t="s">
        <v>17806</v>
      </c>
      <c r="E2614" t="s">
        <v>40</v>
      </c>
      <c r="F2614" t="s">
        <v>79</v>
      </c>
      <c r="G2614" t="s">
        <v>33</v>
      </c>
      <c r="H2614" t="s">
        <v>34</v>
      </c>
      <c r="I2614" t="s">
        <v>116</v>
      </c>
      <c r="J2614" t="s">
        <v>17807</v>
      </c>
      <c r="K2614" t="s">
        <v>76</v>
      </c>
    </row>
    <row r="2615" spans="1:11" x14ac:dyDescent="0.35">
      <c r="A2615">
        <v>6268</v>
      </c>
      <c r="B2615" t="s">
        <v>17825</v>
      </c>
      <c r="C2615">
        <v>28</v>
      </c>
      <c r="D2615" t="s">
        <v>17826</v>
      </c>
      <c r="E2615" t="s">
        <v>31</v>
      </c>
      <c r="F2615" t="s">
        <v>201</v>
      </c>
      <c r="G2615" t="s">
        <v>15</v>
      </c>
      <c r="H2615" t="s">
        <v>16</v>
      </c>
      <c r="I2615" t="s">
        <v>63</v>
      </c>
      <c r="J2615" t="s">
        <v>17827</v>
      </c>
      <c r="K2615" t="s">
        <v>37</v>
      </c>
    </row>
    <row r="2616" spans="1:11" x14ac:dyDescent="0.35">
      <c r="A2616">
        <v>1587</v>
      </c>
      <c r="B2616" t="s">
        <v>4638</v>
      </c>
      <c r="C2616">
        <v>28</v>
      </c>
      <c r="D2616" t="s">
        <v>4639</v>
      </c>
      <c r="E2616" t="s">
        <v>42</v>
      </c>
      <c r="F2616" t="s">
        <v>79</v>
      </c>
      <c r="G2616" t="s">
        <v>62</v>
      </c>
      <c r="H2616" t="s">
        <v>23</v>
      </c>
      <c r="I2616" t="s">
        <v>58</v>
      </c>
      <c r="J2616" t="s">
        <v>4640</v>
      </c>
      <c r="K2616" t="s">
        <v>76</v>
      </c>
    </row>
    <row r="2617" spans="1:11" x14ac:dyDescent="0.35">
      <c r="A2617">
        <v>1592</v>
      </c>
      <c r="B2617" t="s">
        <v>4651</v>
      </c>
      <c r="C2617">
        <v>28</v>
      </c>
      <c r="D2617" t="s">
        <v>4652</v>
      </c>
      <c r="E2617" t="s">
        <v>16</v>
      </c>
      <c r="F2617" t="s">
        <v>14</v>
      </c>
      <c r="G2617" t="s">
        <v>80</v>
      </c>
      <c r="H2617" t="s">
        <v>32</v>
      </c>
      <c r="I2617" t="s">
        <v>17</v>
      </c>
      <c r="J2617" t="s">
        <v>4653</v>
      </c>
      <c r="K2617" t="s">
        <v>28</v>
      </c>
    </row>
    <row r="2618" spans="1:11" x14ac:dyDescent="0.35">
      <c r="A2618">
        <v>1644</v>
      </c>
      <c r="B2618" t="s">
        <v>4797</v>
      </c>
      <c r="C2618">
        <v>28</v>
      </c>
      <c r="D2618" t="s">
        <v>4798</v>
      </c>
      <c r="E2618" t="s">
        <v>201</v>
      </c>
      <c r="F2618" t="s">
        <v>40</v>
      </c>
      <c r="G2618" t="s">
        <v>80</v>
      </c>
      <c r="H2618" t="s">
        <v>32</v>
      </c>
      <c r="I2618" t="s">
        <v>170</v>
      </c>
      <c r="J2618" t="s">
        <v>4799</v>
      </c>
      <c r="K2618" t="s">
        <v>44</v>
      </c>
    </row>
    <row r="2619" spans="1:11" x14ac:dyDescent="0.35">
      <c r="A2619">
        <v>1655</v>
      </c>
      <c r="B2619" t="s">
        <v>4829</v>
      </c>
      <c r="C2619">
        <v>28</v>
      </c>
      <c r="D2619" t="s">
        <v>4830</v>
      </c>
      <c r="E2619" t="s">
        <v>101</v>
      </c>
      <c r="F2619" t="s">
        <v>42</v>
      </c>
      <c r="G2619" t="s">
        <v>87</v>
      </c>
      <c r="H2619" t="s">
        <v>79</v>
      </c>
      <c r="I2619" t="s">
        <v>17</v>
      </c>
      <c r="J2619" t="s">
        <v>4831</v>
      </c>
      <c r="K2619" t="s">
        <v>28</v>
      </c>
    </row>
    <row r="2620" spans="1:11" x14ac:dyDescent="0.35">
      <c r="A2620">
        <v>1663</v>
      </c>
      <c r="B2620" t="s">
        <v>4852</v>
      </c>
      <c r="C2620">
        <v>28</v>
      </c>
      <c r="D2620" t="s">
        <v>4853</v>
      </c>
      <c r="E2620" t="s">
        <v>32</v>
      </c>
      <c r="F2620" t="s">
        <v>133</v>
      </c>
      <c r="G2620" t="s">
        <v>87</v>
      </c>
      <c r="H2620" t="s">
        <v>79</v>
      </c>
      <c r="I2620" t="s">
        <v>35</v>
      </c>
      <c r="J2620" t="s">
        <v>4854</v>
      </c>
      <c r="K2620" t="s">
        <v>76</v>
      </c>
    </row>
    <row r="2621" spans="1:11" x14ac:dyDescent="0.35">
      <c r="A2621">
        <v>1667</v>
      </c>
      <c r="B2621" t="s">
        <v>4863</v>
      </c>
      <c r="C2621">
        <v>28</v>
      </c>
      <c r="D2621" t="s">
        <v>4864</v>
      </c>
      <c r="E2621" t="s">
        <v>177</v>
      </c>
      <c r="F2621" t="s">
        <v>22</v>
      </c>
      <c r="G2621" t="s">
        <v>62</v>
      </c>
      <c r="H2621" t="s">
        <v>23</v>
      </c>
      <c r="I2621" t="s">
        <v>63</v>
      </c>
      <c r="J2621">
        <v>2403756877</v>
      </c>
      <c r="K2621" t="s">
        <v>76</v>
      </c>
    </row>
    <row r="2622" spans="1:11" x14ac:dyDescent="0.35">
      <c r="A2622">
        <v>1692</v>
      </c>
      <c r="B2622" t="s">
        <v>4931</v>
      </c>
      <c r="C2622">
        <v>28</v>
      </c>
      <c r="D2622" t="s">
        <v>4932</v>
      </c>
      <c r="E2622" t="s">
        <v>23</v>
      </c>
      <c r="F2622" t="s">
        <v>13</v>
      </c>
      <c r="G2622" t="s">
        <v>62</v>
      </c>
      <c r="H2622" t="s">
        <v>23</v>
      </c>
      <c r="I2622" t="s">
        <v>17</v>
      </c>
      <c r="J2622" t="s">
        <v>4933</v>
      </c>
      <c r="K2622" t="s">
        <v>44</v>
      </c>
    </row>
    <row r="2623" spans="1:11" x14ac:dyDescent="0.35">
      <c r="A2623">
        <v>1694</v>
      </c>
      <c r="B2623" t="s">
        <v>4937</v>
      </c>
      <c r="C2623">
        <v>28</v>
      </c>
      <c r="D2623" t="s">
        <v>4938</v>
      </c>
      <c r="E2623" t="s">
        <v>25</v>
      </c>
      <c r="F2623" t="s">
        <v>22</v>
      </c>
      <c r="G2623" t="s">
        <v>62</v>
      </c>
      <c r="H2623" t="s">
        <v>23</v>
      </c>
      <c r="I2623" t="s">
        <v>88</v>
      </c>
      <c r="J2623" t="s">
        <v>4939</v>
      </c>
      <c r="K2623" t="s">
        <v>19</v>
      </c>
    </row>
    <row r="2624" spans="1:11" x14ac:dyDescent="0.35">
      <c r="A2624">
        <v>1699</v>
      </c>
      <c r="B2624" t="s">
        <v>4952</v>
      </c>
      <c r="C2624">
        <v>28</v>
      </c>
      <c r="D2624" t="s">
        <v>4953</v>
      </c>
      <c r="E2624" t="s">
        <v>31</v>
      </c>
      <c r="F2624" t="s">
        <v>23</v>
      </c>
      <c r="G2624" t="s">
        <v>120</v>
      </c>
      <c r="H2624" t="s">
        <v>57</v>
      </c>
      <c r="I2624" t="s">
        <v>88</v>
      </c>
      <c r="J2624" t="s">
        <v>4954</v>
      </c>
      <c r="K2624" t="s">
        <v>28</v>
      </c>
    </row>
    <row r="2625" spans="1:11" x14ac:dyDescent="0.35">
      <c r="A2625">
        <v>1702</v>
      </c>
      <c r="B2625" t="s">
        <v>4961</v>
      </c>
      <c r="C2625">
        <v>28</v>
      </c>
      <c r="D2625" t="s">
        <v>4962</v>
      </c>
      <c r="E2625" t="s">
        <v>149</v>
      </c>
      <c r="F2625" t="s">
        <v>14</v>
      </c>
      <c r="G2625" t="s">
        <v>80</v>
      </c>
      <c r="H2625" t="s">
        <v>32</v>
      </c>
      <c r="I2625" t="s">
        <v>48</v>
      </c>
      <c r="J2625" t="s">
        <v>4963</v>
      </c>
      <c r="K2625" t="s">
        <v>19</v>
      </c>
    </row>
    <row r="2626" spans="1:11" x14ac:dyDescent="0.35">
      <c r="A2626">
        <v>1703</v>
      </c>
      <c r="B2626" t="s">
        <v>4964</v>
      </c>
      <c r="C2626">
        <v>28</v>
      </c>
      <c r="D2626" t="s">
        <v>4965</v>
      </c>
      <c r="E2626" t="s">
        <v>201</v>
      </c>
      <c r="F2626" t="s">
        <v>13</v>
      </c>
      <c r="G2626" t="s">
        <v>62</v>
      </c>
      <c r="H2626" t="s">
        <v>23</v>
      </c>
      <c r="I2626" t="s">
        <v>48</v>
      </c>
      <c r="J2626">
        <v>940406612</v>
      </c>
      <c r="K2626" t="s">
        <v>19</v>
      </c>
    </row>
    <row r="2627" spans="1:11" x14ac:dyDescent="0.35">
      <c r="A2627">
        <v>1707</v>
      </c>
      <c r="B2627" t="s">
        <v>4975</v>
      </c>
      <c r="C2627">
        <v>28</v>
      </c>
      <c r="D2627" t="s">
        <v>4976</v>
      </c>
      <c r="E2627" t="s">
        <v>79</v>
      </c>
      <c r="F2627" t="s">
        <v>42</v>
      </c>
      <c r="G2627" t="s">
        <v>15</v>
      </c>
      <c r="H2627" t="s">
        <v>16</v>
      </c>
      <c r="I2627" t="s">
        <v>146</v>
      </c>
      <c r="J2627" t="s">
        <v>4977</v>
      </c>
      <c r="K2627" t="s">
        <v>76</v>
      </c>
    </row>
    <row r="2628" spans="1:11" x14ac:dyDescent="0.35">
      <c r="A2628">
        <v>1719</v>
      </c>
      <c r="B2628" t="s">
        <v>5011</v>
      </c>
      <c r="C2628">
        <v>28</v>
      </c>
      <c r="D2628" t="s">
        <v>5012</v>
      </c>
      <c r="E2628" t="s">
        <v>31</v>
      </c>
      <c r="F2628" t="s">
        <v>42</v>
      </c>
      <c r="G2628" t="s">
        <v>80</v>
      </c>
      <c r="H2628" t="s">
        <v>32</v>
      </c>
      <c r="I2628" t="s">
        <v>68</v>
      </c>
      <c r="J2628" t="s">
        <v>5013</v>
      </c>
      <c r="K2628" t="s">
        <v>37</v>
      </c>
    </row>
    <row r="2629" spans="1:11" x14ac:dyDescent="0.35">
      <c r="A2629">
        <v>1731</v>
      </c>
      <c r="B2629" t="s">
        <v>5047</v>
      </c>
      <c r="C2629">
        <v>28</v>
      </c>
      <c r="D2629" t="s">
        <v>5048</v>
      </c>
      <c r="E2629" t="s">
        <v>42</v>
      </c>
      <c r="F2629" t="s">
        <v>101</v>
      </c>
      <c r="G2629" t="s">
        <v>80</v>
      </c>
      <c r="H2629" t="s">
        <v>32</v>
      </c>
      <c r="I2629" t="s">
        <v>17</v>
      </c>
      <c r="J2629" t="s">
        <v>5049</v>
      </c>
      <c r="K2629" t="s">
        <v>44</v>
      </c>
    </row>
    <row r="2630" spans="1:11" x14ac:dyDescent="0.35">
      <c r="A2630">
        <v>1742</v>
      </c>
      <c r="B2630" t="s">
        <v>5079</v>
      </c>
      <c r="C2630">
        <v>28</v>
      </c>
      <c r="D2630" t="s">
        <v>5080</v>
      </c>
      <c r="E2630" t="s">
        <v>40</v>
      </c>
      <c r="F2630" t="s">
        <v>57</v>
      </c>
      <c r="G2630" t="s">
        <v>80</v>
      </c>
      <c r="H2630" t="s">
        <v>32</v>
      </c>
      <c r="I2630" t="s">
        <v>116</v>
      </c>
      <c r="J2630" t="s">
        <v>5081</v>
      </c>
      <c r="K2630" t="s">
        <v>28</v>
      </c>
    </row>
    <row r="2631" spans="1:11" x14ac:dyDescent="0.35">
      <c r="A2631">
        <v>1744</v>
      </c>
      <c r="B2631" t="s">
        <v>5085</v>
      </c>
      <c r="C2631">
        <v>28</v>
      </c>
      <c r="D2631" t="s">
        <v>5086</v>
      </c>
      <c r="E2631" t="s">
        <v>42</v>
      </c>
      <c r="F2631" t="s">
        <v>16</v>
      </c>
      <c r="G2631" t="s">
        <v>80</v>
      </c>
      <c r="H2631" t="s">
        <v>32</v>
      </c>
      <c r="I2631" t="s">
        <v>26</v>
      </c>
      <c r="J2631" t="s">
        <v>5087</v>
      </c>
      <c r="K2631" t="s">
        <v>19</v>
      </c>
    </row>
    <row r="2632" spans="1:11" x14ac:dyDescent="0.35">
      <c r="A2632">
        <v>1755</v>
      </c>
      <c r="B2632" t="s">
        <v>5115</v>
      </c>
      <c r="C2632">
        <v>28</v>
      </c>
      <c r="D2632" t="s">
        <v>5116</v>
      </c>
      <c r="E2632" t="s">
        <v>42</v>
      </c>
      <c r="F2632" t="s">
        <v>23</v>
      </c>
      <c r="G2632" t="s">
        <v>15</v>
      </c>
      <c r="H2632" t="s">
        <v>16</v>
      </c>
      <c r="I2632" t="s">
        <v>102</v>
      </c>
      <c r="J2632" t="s">
        <v>5117</v>
      </c>
      <c r="K2632" t="s">
        <v>19</v>
      </c>
    </row>
    <row r="2633" spans="1:11" x14ac:dyDescent="0.35">
      <c r="A2633">
        <v>1761</v>
      </c>
      <c r="B2633" t="s">
        <v>5133</v>
      </c>
      <c r="C2633">
        <v>28</v>
      </c>
      <c r="D2633" t="s">
        <v>5134</v>
      </c>
      <c r="E2633" t="s">
        <v>23</v>
      </c>
      <c r="F2633" t="s">
        <v>149</v>
      </c>
      <c r="G2633" t="s">
        <v>15</v>
      </c>
      <c r="H2633" t="s">
        <v>16</v>
      </c>
      <c r="I2633" t="s">
        <v>58</v>
      </c>
      <c r="J2633" t="s">
        <v>5135</v>
      </c>
      <c r="K2633" t="s">
        <v>28</v>
      </c>
    </row>
    <row r="2634" spans="1:11" x14ac:dyDescent="0.35">
      <c r="A2634">
        <v>1765</v>
      </c>
      <c r="B2634" t="s">
        <v>5144</v>
      </c>
      <c r="C2634">
        <v>28</v>
      </c>
      <c r="D2634" t="s">
        <v>5145</v>
      </c>
      <c r="E2634" t="s">
        <v>14</v>
      </c>
      <c r="F2634" t="s">
        <v>31</v>
      </c>
      <c r="G2634" t="s">
        <v>52</v>
      </c>
      <c r="H2634" t="s">
        <v>13</v>
      </c>
      <c r="I2634" t="s">
        <v>116</v>
      </c>
      <c r="J2634" t="s">
        <v>5146</v>
      </c>
      <c r="K2634" t="s">
        <v>37</v>
      </c>
    </row>
    <row r="2635" spans="1:11" x14ac:dyDescent="0.35">
      <c r="A2635">
        <v>1767</v>
      </c>
      <c r="B2635" t="s">
        <v>5150</v>
      </c>
      <c r="C2635">
        <v>28</v>
      </c>
      <c r="D2635" t="s">
        <v>5151</v>
      </c>
      <c r="E2635" t="s">
        <v>14</v>
      </c>
      <c r="F2635" t="s">
        <v>31</v>
      </c>
      <c r="G2635" t="s">
        <v>33</v>
      </c>
      <c r="H2635" t="s">
        <v>34</v>
      </c>
      <c r="I2635" t="s">
        <v>58</v>
      </c>
      <c r="J2635" t="s">
        <v>5152</v>
      </c>
      <c r="K2635" t="s">
        <v>19</v>
      </c>
    </row>
    <row r="2636" spans="1:11" x14ac:dyDescent="0.35">
      <c r="A2636">
        <v>1777</v>
      </c>
      <c r="B2636" t="s">
        <v>5178</v>
      </c>
      <c r="C2636">
        <v>28</v>
      </c>
      <c r="D2636" t="s">
        <v>5179</v>
      </c>
      <c r="E2636" t="s">
        <v>31</v>
      </c>
      <c r="F2636" t="s">
        <v>31</v>
      </c>
      <c r="G2636" t="s">
        <v>47</v>
      </c>
      <c r="H2636" t="s">
        <v>31</v>
      </c>
      <c r="I2636" t="s">
        <v>68</v>
      </c>
      <c r="J2636" t="s">
        <v>5180</v>
      </c>
      <c r="K2636" t="s">
        <v>76</v>
      </c>
    </row>
    <row r="2637" spans="1:11" x14ac:dyDescent="0.35">
      <c r="A2637">
        <v>1796</v>
      </c>
      <c r="B2637" t="s">
        <v>5233</v>
      </c>
      <c r="C2637">
        <v>28</v>
      </c>
      <c r="D2637" t="s">
        <v>5234</v>
      </c>
      <c r="E2637" t="s">
        <v>14</v>
      </c>
      <c r="F2637" t="s">
        <v>169</v>
      </c>
      <c r="G2637" t="s">
        <v>15</v>
      </c>
      <c r="H2637" t="s">
        <v>16</v>
      </c>
      <c r="I2637" t="s">
        <v>48</v>
      </c>
      <c r="J2637">
        <v>6040872262</v>
      </c>
      <c r="K2637" t="s">
        <v>28</v>
      </c>
    </row>
    <row r="2638" spans="1:11" x14ac:dyDescent="0.35">
      <c r="A2638">
        <v>1830</v>
      </c>
      <c r="B2638" t="s">
        <v>5327</v>
      </c>
      <c r="C2638">
        <v>28</v>
      </c>
      <c r="D2638" t="s">
        <v>5328</v>
      </c>
      <c r="E2638" t="s">
        <v>16</v>
      </c>
      <c r="F2638" t="s">
        <v>101</v>
      </c>
      <c r="G2638" t="s">
        <v>87</v>
      </c>
      <c r="H2638" t="s">
        <v>79</v>
      </c>
      <c r="I2638" t="s">
        <v>53</v>
      </c>
      <c r="J2638">
        <f>1-691-734-9363</f>
        <v>-10787</v>
      </c>
      <c r="K2638" t="s">
        <v>76</v>
      </c>
    </row>
    <row r="2639" spans="1:11" x14ac:dyDescent="0.35">
      <c r="A2639">
        <v>1858</v>
      </c>
      <c r="B2639" t="s">
        <v>5408</v>
      </c>
      <c r="C2639">
        <v>28</v>
      </c>
      <c r="D2639" t="s">
        <v>5409</v>
      </c>
      <c r="E2639" t="s">
        <v>201</v>
      </c>
      <c r="F2639" t="s">
        <v>13</v>
      </c>
      <c r="G2639" t="s">
        <v>15</v>
      </c>
      <c r="H2639" t="s">
        <v>16</v>
      </c>
      <c r="I2639" t="s">
        <v>63</v>
      </c>
      <c r="J2639" t="s">
        <v>5410</v>
      </c>
      <c r="K2639" t="s">
        <v>28</v>
      </c>
    </row>
    <row r="2640" spans="1:11" x14ac:dyDescent="0.35">
      <c r="A2640">
        <v>1874</v>
      </c>
      <c r="B2640" t="s">
        <v>5453</v>
      </c>
      <c r="C2640">
        <v>28</v>
      </c>
      <c r="D2640" t="s">
        <v>5454</v>
      </c>
      <c r="E2640" t="s">
        <v>57</v>
      </c>
      <c r="F2640" t="s">
        <v>42</v>
      </c>
      <c r="G2640" t="s">
        <v>15</v>
      </c>
      <c r="H2640" t="s">
        <v>16</v>
      </c>
      <c r="I2640" t="s">
        <v>88</v>
      </c>
      <c r="J2640" t="s">
        <v>5455</v>
      </c>
      <c r="K2640" t="s">
        <v>28</v>
      </c>
    </row>
    <row r="2641" spans="1:11" x14ac:dyDescent="0.35">
      <c r="A2641">
        <v>1877</v>
      </c>
      <c r="B2641" t="s">
        <v>5462</v>
      </c>
      <c r="C2641">
        <v>28</v>
      </c>
      <c r="D2641" t="s">
        <v>5463</v>
      </c>
      <c r="E2641" t="s">
        <v>67</v>
      </c>
      <c r="F2641" t="s">
        <v>13</v>
      </c>
      <c r="G2641" t="s">
        <v>120</v>
      </c>
      <c r="H2641" t="s">
        <v>57</v>
      </c>
      <c r="I2641" t="s">
        <v>153</v>
      </c>
      <c r="J2641" t="s">
        <v>5464</v>
      </c>
      <c r="K2641" t="s">
        <v>19</v>
      </c>
    </row>
    <row r="2642" spans="1:11" x14ac:dyDescent="0.35">
      <c r="A2642">
        <v>1883</v>
      </c>
      <c r="B2642" t="s">
        <v>5478</v>
      </c>
      <c r="C2642">
        <v>28</v>
      </c>
      <c r="D2642" t="s">
        <v>5479</v>
      </c>
      <c r="E2642" t="s">
        <v>67</v>
      </c>
      <c r="F2642" t="s">
        <v>13</v>
      </c>
      <c r="G2642" t="s">
        <v>120</v>
      </c>
      <c r="H2642" t="s">
        <v>57</v>
      </c>
      <c r="I2642" t="s">
        <v>91</v>
      </c>
      <c r="J2642" t="s">
        <v>5480</v>
      </c>
      <c r="K2642" t="s">
        <v>19</v>
      </c>
    </row>
    <row r="2643" spans="1:11" x14ac:dyDescent="0.35">
      <c r="A2643">
        <v>1890</v>
      </c>
      <c r="B2643" t="s">
        <v>5496</v>
      </c>
      <c r="C2643">
        <v>28</v>
      </c>
      <c r="D2643" t="s">
        <v>5497</v>
      </c>
      <c r="E2643" t="s">
        <v>169</v>
      </c>
      <c r="F2643" t="s">
        <v>16</v>
      </c>
      <c r="G2643" t="s">
        <v>87</v>
      </c>
      <c r="H2643" t="s">
        <v>79</v>
      </c>
      <c r="I2643" t="s">
        <v>63</v>
      </c>
      <c r="J2643" t="s">
        <v>5498</v>
      </c>
      <c r="K2643" t="s">
        <v>28</v>
      </c>
    </row>
    <row r="2644" spans="1:11" x14ac:dyDescent="0.35">
      <c r="A2644">
        <v>1895</v>
      </c>
      <c r="B2644" t="s">
        <v>5511</v>
      </c>
      <c r="C2644">
        <v>28</v>
      </c>
      <c r="D2644" t="s">
        <v>5512</v>
      </c>
      <c r="E2644" t="s">
        <v>40</v>
      </c>
      <c r="F2644" t="s">
        <v>16</v>
      </c>
      <c r="G2644" t="s">
        <v>47</v>
      </c>
      <c r="H2644" t="s">
        <v>31</v>
      </c>
      <c r="I2644" t="s">
        <v>170</v>
      </c>
      <c r="J2644" t="s">
        <v>5513</v>
      </c>
      <c r="K2644" t="s">
        <v>28</v>
      </c>
    </row>
    <row r="2645" spans="1:11" x14ac:dyDescent="0.35">
      <c r="A2645">
        <v>1903</v>
      </c>
      <c r="B2645" t="s">
        <v>5533</v>
      </c>
      <c r="C2645">
        <v>28</v>
      </c>
      <c r="D2645" t="s">
        <v>5534</v>
      </c>
      <c r="E2645" t="s">
        <v>201</v>
      </c>
      <c r="F2645" t="s">
        <v>67</v>
      </c>
      <c r="G2645" t="s">
        <v>24</v>
      </c>
      <c r="H2645" t="s">
        <v>25</v>
      </c>
      <c r="I2645" t="s">
        <v>68</v>
      </c>
      <c r="J2645" t="s">
        <v>5535</v>
      </c>
      <c r="K2645" t="s">
        <v>37</v>
      </c>
    </row>
    <row r="2646" spans="1:11" x14ac:dyDescent="0.35">
      <c r="A2646">
        <v>1905</v>
      </c>
      <c r="B2646" t="s">
        <v>5539</v>
      </c>
      <c r="C2646">
        <v>28</v>
      </c>
      <c r="D2646" t="s">
        <v>5540</v>
      </c>
      <c r="E2646" t="s">
        <v>32</v>
      </c>
      <c r="F2646" t="s">
        <v>133</v>
      </c>
      <c r="G2646" t="s">
        <v>80</v>
      </c>
      <c r="H2646" t="s">
        <v>32</v>
      </c>
      <c r="I2646" t="s">
        <v>116</v>
      </c>
      <c r="J2646" t="s">
        <v>5541</v>
      </c>
      <c r="K2646" t="s">
        <v>76</v>
      </c>
    </row>
    <row r="2647" spans="1:11" x14ac:dyDescent="0.35">
      <c r="A2647">
        <v>1908</v>
      </c>
      <c r="B2647" t="s">
        <v>5548</v>
      </c>
      <c r="C2647">
        <v>28</v>
      </c>
      <c r="D2647" t="s">
        <v>5549</v>
      </c>
      <c r="E2647" t="s">
        <v>23</v>
      </c>
      <c r="F2647" t="s">
        <v>177</v>
      </c>
      <c r="G2647" t="s">
        <v>24</v>
      </c>
      <c r="H2647" t="s">
        <v>25</v>
      </c>
      <c r="I2647" t="s">
        <v>102</v>
      </c>
      <c r="J2647" t="s">
        <v>5550</v>
      </c>
      <c r="K2647" t="s">
        <v>37</v>
      </c>
    </row>
    <row r="2648" spans="1:11" x14ac:dyDescent="0.35">
      <c r="A2648">
        <v>1917</v>
      </c>
      <c r="B2648" t="s">
        <v>5573</v>
      </c>
      <c r="C2648">
        <v>28</v>
      </c>
      <c r="D2648" t="s">
        <v>5574</v>
      </c>
      <c r="E2648" t="s">
        <v>169</v>
      </c>
      <c r="F2648" t="s">
        <v>101</v>
      </c>
      <c r="G2648" t="s">
        <v>80</v>
      </c>
      <c r="H2648" t="s">
        <v>32</v>
      </c>
      <c r="I2648" t="s">
        <v>48</v>
      </c>
      <c r="J2648" t="s">
        <v>5575</v>
      </c>
      <c r="K2648" t="s">
        <v>19</v>
      </c>
    </row>
    <row r="2649" spans="1:11" x14ac:dyDescent="0.35">
      <c r="A2649">
        <v>1934</v>
      </c>
      <c r="B2649" t="s">
        <v>5619</v>
      </c>
      <c r="C2649">
        <v>28</v>
      </c>
      <c r="D2649" t="s">
        <v>5620</v>
      </c>
      <c r="E2649" t="s">
        <v>16</v>
      </c>
      <c r="F2649" t="s">
        <v>25</v>
      </c>
      <c r="G2649" t="s">
        <v>15</v>
      </c>
      <c r="H2649" t="s">
        <v>16</v>
      </c>
      <c r="I2649" t="s">
        <v>116</v>
      </c>
      <c r="J2649" t="s">
        <v>5621</v>
      </c>
      <c r="K2649" t="s">
        <v>28</v>
      </c>
    </row>
    <row r="2650" spans="1:11" x14ac:dyDescent="0.35">
      <c r="A2650">
        <v>1941</v>
      </c>
      <c r="B2650" t="s">
        <v>5639</v>
      </c>
      <c r="C2650">
        <v>28</v>
      </c>
      <c r="D2650" t="s">
        <v>5640</v>
      </c>
      <c r="E2650" t="s">
        <v>23</v>
      </c>
      <c r="F2650" t="s">
        <v>149</v>
      </c>
      <c r="G2650" t="s">
        <v>33</v>
      </c>
      <c r="H2650" t="s">
        <v>34</v>
      </c>
      <c r="I2650" t="s">
        <v>88</v>
      </c>
      <c r="J2650" t="s">
        <v>5641</v>
      </c>
      <c r="K2650" t="s">
        <v>19</v>
      </c>
    </row>
    <row r="2651" spans="1:11" x14ac:dyDescent="0.35">
      <c r="A2651">
        <v>1945</v>
      </c>
      <c r="B2651" t="s">
        <v>5651</v>
      </c>
      <c r="C2651">
        <v>28</v>
      </c>
      <c r="D2651" t="s">
        <v>5652</v>
      </c>
      <c r="E2651" t="s">
        <v>67</v>
      </c>
      <c r="F2651" t="s">
        <v>22</v>
      </c>
      <c r="G2651" t="s">
        <v>52</v>
      </c>
      <c r="H2651" t="s">
        <v>13</v>
      </c>
      <c r="I2651" t="s">
        <v>26</v>
      </c>
      <c r="J2651" t="s">
        <v>5653</v>
      </c>
      <c r="K2651" t="s">
        <v>76</v>
      </c>
    </row>
    <row r="2652" spans="1:11" x14ac:dyDescent="0.35">
      <c r="A2652">
        <v>1963</v>
      </c>
      <c r="B2652" t="s">
        <v>5701</v>
      </c>
      <c r="C2652">
        <v>28</v>
      </c>
      <c r="D2652" t="s">
        <v>5702</v>
      </c>
      <c r="E2652" t="s">
        <v>23</v>
      </c>
      <c r="F2652" t="s">
        <v>40</v>
      </c>
      <c r="G2652" t="s">
        <v>87</v>
      </c>
      <c r="H2652" t="s">
        <v>79</v>
      </c>
      <c r="I2652" t="s">
        <v>91</v>
      </c>
      <c r="J2652" t="s">
        <v>5703</v>
      </c>
      <c r="K2652" t="s">
        <v>76</v>
      </c>
    </row>
    <row r="2653" spans="1:11" x14ac:dyDescent="0.35">
      <c r="A2653">
        <v>1967</v>
      </c>
      <c r="B2653" t="s">
        <v>5713</v>
      </c>
      <c r="C2653">
        <v>28</v>
      </c>
      <c r="D2653" t="s">
        <v>5714</v>
      </c>
      <c r="E2653" t="s">
        <v>32</v>
      </c>
      <c r="F2653" t="s">
        <v>67</v>
      </c>
      <c r="G2653" t="s">
        <v>62</v>
      </c>
      <c r="H2653" t="s">
        <v>23</v>
      </c>
      <c r="I2653" t="s">
        <v>146</v>
      </c>
      <c r="J2653" t="s">
        <v>5715</v>
      </c>
      <c r="K2653" t="s">
        <v>37</v>
      </c>
    </row>
    <row r="2654" spans="1:11" x14ac:dyDescent="0.35">
      <c r="A2654">
        <v>1972</v>
      </c>
      <c r="B2654" t="s">
        <v>5728</v>
      </c>
      <c r="C2654">
        <v>28</v>
      </c>
      <c r="D2654" t="s">
        <v>5729</v>
      </c>
      <c r="E2654" t="s">
        <v>42</v>
      </c>
      <c r="F2654" t="s">
        <v>149</v>
      </c>
      <c r="G2654" t="s">
        <v>24</v>
      </c>
      <c r="H2654" t="s">
        <v>25</v>
      </c>
      <c r="I2654" t="s">
        <v>88</v>
      </c>
      <c r="J2654" t="s">
        <v>5730</v>
      </c>
      <c r="K2654" t="s">
        <v>37</v>
      </c>
    </row>
    <row r="2655" spans="1:11" x14ac:dyDescent="0.35">
      <c r="A2655">
        <v>1974</v>
      </c>
      <c r="B2655" t="s">
        <v>5734</v>
      </c>
      <c r="C2655">
        <v>28</v>
      </c>
      <c r="D2655" t="s">
        <v>5735</v>
      </c>
      <c r="E2655" t="s">
        <v>149</v>
      </c>
      <c r="F2655" t="s">
        <v>42</v>
      </c>
      <c r="G2655" t="s">
        <v>15</v>
      </c>
      <c r="H2655" t="s">
        <v>16</v>
      </c>
      <c r="I2655" t="s">
        <v>68</v>
      </c>
      <c r="J2655" t="s">
        <v>5736</v>
      </c>
      <c r="K2655" t="s">
        <v>37</v>
      </c>
    </row>
    <row r="2656" spans="1:11" x14ac:dyDescent="0.35">
      <c r="A2656">
        <v>1976</v>
      </c>
      <c r="B2656" t="s">
        <v>5740</v>
      </c>
      <c r="C2656">
        <v>28</v>
      </c>
      <c r="D2656" t="s">
        <v>5741</v>
      </c>
      <c r="E2656" t="s">
        <v>22</v>
      </c>
      <c r="F2656" t="s">
        <v>57</v>
      </c>
      <c r="G2656" t="s">
        <v>15</v>
      </c>
      <c r="H2656" t="s">
        <v>16</v>
      </c>
      <c r="I2656" t="s">
        <v>91</v>
      </c>
      <c r="J2656" t="s">
        <v>5742</v>
      </c>
      <c r="K2656" t="s">
        <v>19</v>
      </c>
    </row>
    <row r="2657" spans="1:11" x14ac:dyDescent="0.35">
      <c r="A2657">
        <v>1977</v>
      </c>
      <c r="B2657" t="s">
        <v>5743</v>
      </c>
      <c r="C2657">
        <v>28</v>
      </c>
      <c r="D2657" t="s">
        <v>5744</v>
      </c>
      <c r="E2657" t="s">
        <v>169</v>
      </c>
      <c r="F2657" t="s">
        <v>169</v>
      </c>
      <c r="G2657" t="s">
        <v>80</v>
      </c>
      <c r="H2657" t="s">
        <v>32</v>
      </c>
      <c r="I2657" t="s">
        <v>170</v>
      </c>
      <c r="J2657" t="s">
        <v>5745</v>
      </c>
      <c r="K2657" t="s">
        <v>19</v>
      </c>
    </row>
    <row r="2658" spans="1:11" x14ac:dyDescent="0.35">
      <c r="A2658">
        <v>1986</v>
      </c>
      <c r="B2658" t="s">
        <v>5767</v>
      </c>
      <c r="C2658">
        <v>28</v>
      </c>
      <c r="D2658" t="s">
        <v>5768</v>
      </c>
      <c r="E2658" t="s">
        <v>22</v>
      </c>
      <c r="F2658" t="s">
        <v>79</v>
      </c>
      <c r="G2658" t="s">
        <v>15</v>
      </c>
      <c r="H2658" t="s">
        <v>16</v>
      </c>
      <c r="I2658" t="s">
        <v>17</v>
      </c>
      <c r="J2658" t="s">
        <v>5769</v>
      </c>
      <c r="K2658" t="s">
        <v>37</v>
      </c>
    </row>
    <row r="2659" spans="1:11" x14ac:dyDescent="0.35">
      <c r="A2659">
        <v>2040</v>
      </c>
      <c r="B2659" t="s">
        <v>5921</v>
      </c>
      <c r="C2659">
        <v>28</v>
      </c>
      <c r="D2659" t="s">
        <v>5922</v>
      </c>
      <c r="E2659" t="s">
        <v>101</v>
      </c>
      <c r="F2659" t="s">
        <v>13</v>
      </c>
      <c r="G2659" t="s">
        <v>62</v>
      </c>
      <c r="H2659" t="s">
        <v>23</v>
      </c>
      <c r="I2659" t="s">
        <v>53</v>
      </c>
      <c r="J2659" t="s">
        <v>5923</v>
      </c>
      <c r="K2659" t="s">
        <v>44</v>
      </c>
    </row>
    <row r="2660" spans="1:11" x14ac:dyDescent="0.35">
      <c r="A2660">
        <v>2052</v>
      </c>
      <c r="B2660" t="s">
        <v>5955</v>
      </c>
      <c r="C2660">
        <v>28</v>
      </c>
      <c r="D2660" t="s">
        <v>5956</v>
      </c>
      <c r="E2660" t="s">
        <v>67</v>
      </c>
      <c r="F2660" t="s">
        <v>149</v>
      </c>
      <c r="G2660" t="s">
        <v>15</v>
      </c>
      <c r="H2660" t="s">
        <v>16</v>
      </c>
      <c r="I2660" t="s">
        <v>48</v>
      </c>
      <c r="J2660">
        <f>1-587-173-8285</f>
        <v>-9044</v>
      </c>
      <c r="K2660" t="s">
        <v>44</v>
      </c>
    </row>
    <row r="2661" spans="1:11" x14ac:dyDescent="0.35">
      <c r="A2661">
        <v>2054</v>
      </c>
      <c r="B2661" t="s">
        <v>5960</v>
      </c>
      <c r="C2661">
        <v>28</v>
      </c>
      <c r="D2661" t="s">
        <v>5961</v>
      </c>
      <c r="E2661" t="s">
        <v>177</v>
      </c>
      <c r="F2661" t="s">
        <v>22</v>
      </c>
      <c r="G2661" t="s">
        <v>24</v>
      </c>
      <c r="H2661" t="s">
        <v>25</v>
      </c>
      <c r="I2661" t="s">
        <v>68</v>
      </c>
      <c r="J2661">
        <f>1-135-393-9818</f>
        <v>-10345</v>
      </c>
      <c r="K2661" t="s">
        <v>19</v>
      </c>
    </row>
    <row r="2662" spans="1:11" x14ac:dyDescent="0.35">
      <c r="A2662">
        <v>2058</v>
      </c>
      <c r="B2662" t="s">
        <v>5970</v>
      </c>
      <c r="C2662">
        <v>28</v>
      </c>
      <c r="D2662" t="s">
        <v>5971</v>
      </c>
      <c r="E2662" t="s">
        <v>57</v>
      </c>
      <c r="F2662" t="s">
        <v>34</v>
      </c>
      <c r="G2662" t="s">
        <v>24</v>
      </c>
      <c r="H2662" t="s">
        <v>25</v>
      </c>
      <c r="I2662" t="s">
        <v>91</v>
      </c>
      <c r="J2662" t="s">
        <v>5972</v>
      </c>
      <c r="K2662" t="s">
        <v>76</v>
      </c>
    </row>
    <row r="2663" spans="1:11" x14ac:dyDescent="0.35">
      <c r="A2663">
        <v>2065</v>
      </c>
      <c r="B2663" t="s">
        <v>5990</v>
      </c>
      <c r="C2663">
        <v>28</v>
      </c>
      <c r="D2663" t="s">
        <v>5991</v>
      </c>
      <c r="E2663" t="s">
        <v>149</v>
      </c>
      <c r="F2663" t="s">
        <v>31</v>
      </c>
      <c r="G2663" t="s">
        <v>62</v>
      </c>
      <c r="H2663" t="s">
        <v>23</v>
      </c>
      <c r="I2663" t="s">
        <v>91</v>
      </c>
      <c r="J2663" t="s">
        <v>5992</v>
      </c>
      <c r="K2663" t="s">
        <v>76</v>
      </c>
    </row>
    <row r="2664" spans="1:11" x14ac:dyDescent="0.35">
      <c r="A2664">
        <v>2086</v>
      </c>
      <c r="B2664" t="s">
        <v>6052</v>
      </c>
      <c r="C2664">
        <v>28</v>
      </c>
      <c r="D2664" t="s">
        <v>6053</v>
      </c>
      <c r="E2664" t="s">
        <v>32</v>
      </c>
      <c r="F2664" t="s">
        <v>201</v>
      </c>
      <c r="G2664" t="s">
        <v>87</v>
      </c>
      <c r="H2664" t="s">
        <v>79</v>
      </c>
      <c r="I2664" t="s">
        <v>26</v>
      </c>
      <c r="J2664" t="s">
        <v>6054</v>
      </c>
      <c r="K2664" t="s">
        <v>28</v>
      </c>
    </row>
    <row r="2665" spans="1:11" x14ac:dyDescent="0.35">
      <c r="A2665">
        <v>2098</v>
      </c>
      <c r="B2665" t="s">
        <v>6085</v>
      </c>
      <c r="C2665">
        <v>28</v>
      </c>
      <c r="D2665" t="s">
        <v>6086</v>
      </c>
      <c r="E2665" t="s">
        <v>201</v>
      </c>
      <c r="F2665" t="s">
        <v>101</v>
      </c>
      <c r="G2665" t="s">
        <v>87</v>
      </c>
      <c r="H2665" t="s">
        <v>79</v>
      </c>
      <c r="I2665" t="s">
        <v>102</v>
      </c>
      <c r="J2665" t="s">
        <v>6087</v>
      </c>
      <c r="K2665" t="s">
        <v>44</v>
      </c>
    </row>
    <row r="2666" spans="1:11" x14ac:dyDescent="0.35">
      <c r="A2666">
        <v>2109</v>
      </c>
      <c r="B2666" t="s">
        <v>6118</v>
      </c>
      <c r="C2666">
        <v>28</v>
      </c>
      <c r="D2666" t="s">
        <v>6119</v>
      </c>
      <c r="E2666" t="s">
        <v>25</v>
      </c>
      <c r="F2666" t="s">
        <v>201</v>
      </c>
      <c r="G2666" t="s">
        <v>80</v>
      </c>
      <c r="H2666" t="s">
        <v>32</v>
      </c>
      <c r="I2666" t="s">
        <v>91</v>
      </c>
      <c r="J2666" t="s">
        <v>6120</v>
      </c>
      <c r="K2666" t="s">
        <v>76</v>
      </c>
    </row>
    <row r="2667" spans="1:11" x14ac:dyDescent="0.35">
      <c r="A2667">
        <v>2115</v>
      </c>
      <c r="B2667" t="s">
        <v>6135</v>
      </c>
      <c r="C2667">
        <v>28</v>
      </c>
      <c r="D2667" t="s">
        <v>6136</v>
      </c>
      <c r="E2667" t="s">
        <v>40</v>
      </c>
      <c r="F2667" t="s">
        <v>149</v>
      </c>
      <c r="G2667" t="s">
        <v>62</v>
      </c>
      <c r="H2667" t="s">
        <v>23</v>
      </c>
      <c r="I2667" t="s">
        <v>91</v>
      </c>
      <c r="J2667" t="s">
        <v>6137</v>
      </c>
      <c r="K2667" t="s">
        <v>44</v>
      </c>
    </row>
    <row r="2668" spans="1:11" x14ac:dyDescent="0.35">
      <c r="A2668">
        <v>2134</v>
      </c>
      <c r="B2668" t="s">
        <v>6189</v>
      </c>
      <c r="C2668">
        <v>28</v>
      </c>
      <c r="D2668" t="s">
        <v>6190</v>
      </c>
      <c r="E2668" t="s">
        <v>67</v>
      </c>
      <c r="F2668" t="s">
        <v>25</v>
      </c>
      <c r="G2668" t="s">
        <v>62</v>
      </c>
      <c r="H2668" t="s">
        <v>23</v>
      </c>
      <c r="I2668" t="s">
        <v>58</v>
      </c>
      <c r="J2668" t="s">
        <v>6191</v>
      </c>
      <c r="K2668" t="s">
        <v>37</v>
      </c>
    </row>
    <row r="2669" spans="1:11" x14ac:dyDescent="0.35">
      <c r="A2669">
        <v>2140</v>
      </c>
      <c r="B2669" t="s">
        <v>6206</v>
      </c>
      <c r="C2669">
        <v>28</v>
      </c>
      <c r="D2669" t="s">
        <v>6207</v>
      </c>
      <c r="E2669" t="s">
        <v>169</v>
      </c>
      <c r="F2669" t="s">
        <v>169</v>
      </c>
      <c r="G2669" t="s">
        <v>62</v>
      </c>
      <c r="H2669" t="s">
        <v>23</v>
      </c>
      <c r="I2669" t="s">
        <v>170</v>
      </c>
      <c r="J2669">
        <v>3230508934</v>
      </c>
      <c r="K2669" t="s">
        <v>37</v>
      </c>
    </row>
    <row r="2670" spans="1:11" x14ac:dyDescent="0.35">
      <c r="A2670">
        <v>2158</v>
      </c>
      <c r="B2670" t="s">
        <v>6256</v>
      </c>
      <c r="C2670">
        <v>28</v>
      </c>
      <c r="D2670" t="s">
        <v>6257</v>
      </c>
      <c r="E2670" t="s">
        <v>79</v>
      </c>
      <c r="F2670" t="s">
        <v>57</v>
      </c>
      <c r="G2670" t="s">
        <v>41</v>
      </c>
      <c r="H2670" t="s">
        <v>42</v>
      </c>
      <c r="I2670" t="s">
        <v>102</v>
      </c>
      <c r="J2670" t="s">
        <v>6258</v>
      </c>
      <c r="K2670" t="s">
        <v>28</v>
      </c>
    </row>
    <row r="2671" spans="1:11" x14ac:dyDescent="0.35">
      <c r="A2671">
        <v>2164</v>
      </c>
      <c r="B2671" t="s">
        <v>6274</v>
      </c>
      <c r="C2671">
        <v>28</v>
      </c>
      <c r="D2671" t="s">
        <v>6275</v>
      </c>
      <c r="E2671" t="s">
        <v>32</v>
      </c>
      <c r="F2671" t="s">
        <v>42</v>
      </c>
      <c r="G2671" t="s">
        <v>41</v>
      </c>
      <c r="H2671" t="s">
        <v>42</v>
      </c>
      <c r="I2671" t="s">
        <v>153</v>
      </c>
      <c r="J2671" t="s">
        <v>6276</v>
      </c>
      <c r="K2671" t="s">
        <v>44</v>
      </c>
    </row>
    <row r="2672" spans="1:11" x14ac:dyDescent="0.35">
      <c r="A2672">
        <v>2165</v>
      </c>
      <c r="B2672" t="s">
        <v>4588</v>
      </c>
      <c r="C2672">
        <v>28</v>
      </c>
      <c r="D2672" t="s">
        <v>6277</v>
      </c>
      <c r="E2672" t="s">
        <v>16</v>
      </c>
      <c r="F2672" t="s">
        <v>42</v>
      </c>
      <c r="G2672" t="s">
        <v>47</v>
      </c>
      <c r="H2672" t="s">
        <v>31</v>
      </c>
      <c r="I2672" t="s">
        <v>102</v>
      </c>
      <c r="J2672" t="s">
        <v>6278</v>
      </c>
      <c r="K2672" t="s">
        <v>37</v>
      </c>
    </row>
    <row r="2673" spans="1:11" x14ac:dyDescent="0.35">
      <c r="A2673">
        <v>2177</v>
      </c>
      <c r="B2673" t="s">
        <v>6310</v>
      </c>
      <c r="C2673">
        <v>28</v>
      </c>
      <c r="D2673" t="s">
        <v>6311</v>
      </c>
      <c r="E2673" t="s">
        <v>67</v>
      </c>
      <c r="F2673" t="s">
        <v>40</v>
      </c>
      <c r="G2673" t="s">
        <v>24</v>
      </c>
      <c r="H2673" t="s">
        <v>25</v>
      </c>
      <c r="I2673" t="s">
        <v>53</v>
      </c>
      <c r="J2673" t="s">
        <v>6312</v>
      </c>
      <c r="K2673" t="s">
        <v>19</v>
      </c>
    </row>
    <row r="2674" spans="1:11" x14ac:dyDescent="0.35">
      <c r="A2674">
        <v>2180</v>
      </c>
      <c r="B2674" t="s">
        <v>6318</v>
      </c>
      <c r="C2674">
        <v>28</v>
      </c>
      <c r="D2674" t="s">
        <v>6319</v>
      </c>
      <c r="E2674" t="s">
        <v>31</v>
      </c>
      <c r="F2674" t="s">
        <v>42</v>
      </c>
      <c r="G2674" t="s">
        <v>15</v>
      </c>
      <c r="H2674" t="s">
        <v>16</v>
      </c>
      <c r="I2674" t="s">
        <v>146</v>
      </c>
      <c r="J2674" t="s">
        <v>6320</v>
      </c>
      <c r="K2674" t="s">
        <v>76</v>
      </c>
    </row>
    <row r="2675" spans="1:11" x14ac:dyDescent="0.35">
      <c r="A2675">
        <v>2188</v>
      </c>
      <c r="B2675" t="s">
        <v>6342</v>
      </c>
      <c r="C2675">
        <v>28</v>
      </c>
      <c r="D2675" t="s">
        <v>6343</v>
      </c>
      <c r="E2675" t="s">
        <v>13</v>
      </c>
      <c r="F2675" t="s">
        <v>14</v>
      </c>
      <c r="G2675" t="s">
        <v>52</v>
      </c>
      <c r="H2675" t="s">
        <v>13</v>
      </c>
      <c r="I2675" t="s">
        <v>17</v>
      </c>
      <c r="J2675" t="s">
        <v>6344</v>
      </c>
      <c r="K2675" t="s">
        <v>28</v>
      </c>
    </row>
    <row r="2676" spans="1:11" x14ac:dyDescent="0.35">
      <c r="A2676">
        <v>2203</v>
      </c>
      <c r="B2676" t="s">
        <v>6383</v>
      </c>
      <c r="C2676">
        <v>28</v>
      </c>
      <c r="D2676" t="s">
        <v>6384</v>
      </c>
      <c r="E2676" t="s">
        <v>31</v>
      </c>
      <c r="F2676" t="s">
        <v>57</v>
      </c>
      <c r="G2676" t="s">
        <v>15</v>
      </c>
      <c r="H2676" t="s">
        <v>16</v>
      </c>
      <c r="I2676" t="s">
        <v>153</v>
      </c>
      <c r="J2676">
        <v>9231335199</v>
      </c>
      <c r="K2676" t="s">
        <v>76</v>
      </c>
    </row>
    <row r="2677" spans="1:11" x14ac:dyDescent="0.35">
      <c r="A2677">
        <v>2216</v>
      </c>
      <c r="B2677" t="s">
        <v>6419</v>
      </c>
      <c r="C2677">
        <v>28</v>
      </c>
      <c r="D2677" t="s">
        <v>6420</v>
      </c>
      <c r="E2677" t="s">
        <v>201</v>
      </c>
      <c r="F2677" t="s">
        <v>79</v>
      </c>
      <c r="G2677" t="s">
        <v>24</v>
      </c>
      <c r="H2677" t="s">
        <v>25</v>
      </c>
      <c r="I2677" t="s">
        <v>102</v>
      </c>
      <c r="J2677" t="s">
        <v>6421</v>
      </c>
      <c r="K2677" t="s">
        <v>37</v>
      </c>
    </row>
    <row r="2678" spans="1:11" x14ac:dyDescent="0.35">
      <c r="A2678">
        <v>2247</v>
      </c>
      <c r="B2678" t="s">
        <v>6506</v>
      </c>
      <c r="C2678">
        <v>28</v>
      </c>
      <c r="D2678" t="s">
        <v>6507</v>
      </c>
      <c r="E2678" t="s">
        <v>16</v>
      </c>
      <c r="F2678" t="s">
        <v>42</v>
      </c>
      <c r="G2678" t="s">
        <v>33</v>
      </c>
      <c r="H2678" t="s">
        <v>34</v>
      </c>
      <c r="I2678" t="s">
        <v>58</v>
      </c>
      <c r="J2678">
        <f>1-695-890-3636</f>
        <v>-5220</v>
      </c>
      <c r="K2678" t="s">
        <v>28</v>
      </c>
    </row>
    <row r="2679" spans="1:11" x14ac:dyDescent="0.35">
      <c r="A2679">
        <v>2280</v>
      </c>
      <c r="B2679" t="s">
        <v>6599</v>
      </c>
      <c r="C2679">
        <v>28</v>
      </c>
      <c r="D2679" t="s">
        <v>6600</v>
      </c>
      <c r="E2679" t="s">
        <v>101</v>
      </c>
      <c r="F2679" t="s">
        <v>14</v>
      </c>
      <c r="G2679" t="s">
        <v>47</v>
      </c>
      <c r="H2679" t="s">
        <v>31</v>
      </c>
      <c r="I2679" t="s">
        <v>170</v>
      </c>
      <c r="J2679" t="s">
        <v>6601</v>
      </c>
      <c r="K2679" t="s">
        <v>76</v>
      </c>
    </row>
    <row r="2680" spans="1:11" x14ac:dyDescent="0.35">
      <c r="A2680">
        <v>2288</v>
      </c>
      <c r="B2680" t="s">
        <v>6622</v>
      </c>
      <c r="C2680">
        <v>28</v>
      </c>
      <c r="D2680" t="s">
        <v>6623</v>
      </c>
      <c r="E2680" t="s">
        <v>42</v>
      </c>
      <c r="F2680" t="s">
        <v>79</v>
      </c>
      <c r="G2680" t="s">
        <v>52</v>
      </c>
      <c r="H2680" t="s">
        <v>13</v>
      </c>
      <c r="I2680" t="s">
        <v>58</v>
      </c>
      <c r="J2680">
        <v>2677002808</v>
      </c>
      <c r="K2680" t="s">
        <v>28</v>
      </c>
    </row>
    <row r="2681" spans="1:11" x14ac:dyDescent="0.35">
      <c r="A2681">
        <v>2297</v>
      </c>
      <c r="B2681" t="s">
        <v>6647</v>
      </c>
      <c r="C2681">
        <v>28</v>
      </c>
      <c r="D2681" t="s">
        <v>6648</v>
      </c>
      <c r="E2681" t="s">
        <v>22</v>
      </c>
      <c r="F2681" t="s">
        <v>25</v>
      </c>
      <c r="G2681" t="s">
        <v>15</v>
      </c>
      <c r="H2681" t="s">
        <v>16</v>
      </c>
      <c r="I2681" t="s">
        <v>58</v>
      </c>
      <c r="J2681" t="s">
        <v>6649</v>
      </c>
      <c r="K2681" t="s">
        <v>37</v>
      </c>
    </row>
    <row r="2682" spans="1:11" x14ac:dyDescent="0.35">
      <c r="A2682">
        <v>2306</v>
      </c>
      <c r="B2682" t="s">
        <v>6670</v>
      </c>
      <c r="C2682">
        <v>28</v>
      </c>
      <c r="D2682" t="s">
        <v>6671</v>
      </c>
      <c r="E2682" t="s">
        <v>101</v>
      </c>
      <c r="F2682" t="s">
        <v>23</v>
      </c>
      <c r="G2682" t="s">
        <v>24</v>
      </c>
      <c r="H2682" t="s">
        <v>25</v>
      </c>
      <c r="I2682" t="s">
        <v>35</v>
      </c>
      <c r="J2682" t="s">
        <v>6672</v>
      </c>
      <c r="K2682" t="s">
        <v>37</v>
      </c>
    </row>
    <row r="2683" spans="1:11" x14ac:dyDescent="0.35">
      <c r="A2683">
        <v>2310</v>
      </c>
      <c r="B2683" t="s">
        <v>6681</v>
      </c>
      <c r="C2683">
        <v>28</v>
      </c>
      <c r="D2683" t="s">
        <v>6682</v>
      </c>
      <c r="E2683" t="s">
        <v>13</v>
      </c>
      <c r="F2683" t="s">
        <v>42</v>
      </c>
      <c r="G2683" t="s">
        <v>24</v>
      </c>
      <c r="H2683" t="s">
        <v>25</v>
      </c>
      <c r="I2683" t="s">
        <v>63</v>
      </c>
      <c r="J2683">
        <v>9020509375</v>
      </c>
      <c r="K2683" t="s">
        <v>37</v>
      </c>
    </row>
    <row r="2684" spans="1:11" x14ac:dyDescent="0.35">
      <c r="A2684">
        <v>2311</v>
      </c>
      <c r="B2684" t="s">
        <v>6683</v>
      </c>
      <c r="C2684">
        <v>28</v>
      </c>
      <c r="D2684" t="s">
        <v>6684</v>
      </c>
      <c r="E2684" t="s">
        <v>34</v>
      </c>
      <c r="F2684" t="s">
        <v>34</v>
      </c>
      <c r="G2684" t="s">
        <v>15</v>
      </c>
      <c r="H2684" t="s">
        <v>16</v>
      </c>
      <c r="I2684" t="s">
        <v>102</v>
      </c>
      <c r="J2684">
        <v>4542564214</v>
      </c>
      <c r="K2684" t="s">
        <v>44</v>
      </c>
    </row>
    <row r="2685" spans="1:11" x14ac:dyDescent="0.35">
      <c r="A2685">
        <v>2359</v>
      </c>
      <c r="B2685" t="s">
        <v>6817</v>
      </c>
      <c r="C2685">
        <v>28</v>
      </c>
      <c r="D2685" t="s">
        <v>6818</v>
      </c>
      <c r="E2685" t="s">
        <v>57</v>
      </c>
      <c r="F2685" t="s">
        <v>149</v>
      </c>
      <c r="G2685" t="s">
        <v>47</v>
      </c>
      <c r="H2685" t="s">
        <v>31</v>
      </c>
      <c r="I2685" t="s">
        <v>91</v>
      </c>
      <c r="J2685" t="s">
        <v>6819</v>
      </c>
      <c r="K2685" t="s">
        <v>37</v>
      </c>
    </row>
    <row r="2686" spans="1:11" x14ac:dyDescent="0.35">
      <c r="A2686">
        <v>2361</v>
      </c>
      <c r="B2686" t="s">
        <v>6823</v>
      </c>
      <c r="C2686">
        <v>28</v>
      </c>
      <c r="D2686" t="s">
        <v>6824</v>
      </c>
      <c r="E2686" t="s">
        <v>42</v>
      </c>
      <c r="F2686" t="s">
        <v>23</v>
      </c>
      <c r="G2686" t="s">
        <v>41</v>
      </c>
      <c r="H2686" t="s">
        <v>42</v>
      </c>
      <c r="I2686" t="s">
        <v>146</v>
      </c>
      <c r="J2686" t="s">
        <v>6825</v>
      </c>
      <c r="K2686" t="s">
        <v>44</v>
      </c>
    </row>
    <row r="2687" spans="1:11" x14ac:dyDescent="0.35">
      <c r="A2687">
        <v>2362</v>
      </c>
      <c r="B2687" t="s">
        <v>6826</v>
      </c>
      <c r="C2687">
        <v>28</v>
      </c>
      <c r="D2687" t="s">
        <v>6827</v>
      </c>
      <c r="E2687" t="s">
        <v>22</v>
      </c>
      <c r="F2687" t="s">
        <v>23</v>
      </c>
      <c r="G2687" t="s">
        <v>87</v>
      </c>
      <c r="H2687" t="s">
        <v>79</v>
      </c>
      <c r="I2687" t="s">
        <v>88</v>
      </c>
      <c r="J2687" t="s">
        <v>6828</v>
      </c>
      <c r="K2687" t="s">
        <v>44</v>
      </c>
    </row>
    <row r="2688" spans="1:11" x14ac:dyDescent="0.35">
      <c r="A2688">
        <v>2378</v>
      </c>
      <c r="B2688" t="s">
        <v>6872</v>
      </c>
      <c r="C2688">
        <v>28</v>
      </c>
      <c r="D2688" t="s">
        <v>6873</v>
      </c>
      <c r="E2688" t="s">
        <v>22</v>
      </c>
      <c r="F2688" t="s">
        <v>25</v>
      </c>
      <c r="G2688" t="s">
        <v>24</v>
      </c>
      <c r="H2688" t="s">
        <v>25</v>
      </c>
      <c r="I2688" t="s">
        <v>88</v>
      </c>
      <c r="J2688" t="s">
        <v>6874</v>
      </c>
      <c r="K2688" t="s">
        <v>19</v>
      </c>
    </row>
    <row r="2689" spans="1:11" x14ac:dyDescent="0.35">
      <c r="A2689">
        <v>2379</v>
      </c>
      <c r="B2689" t="s">
        <v>6875</v>
      </c>
      <c r="C2689">
        <v>28</v>
      </c>
      <c r="D2689" t="s">
        <v>6876</v>
      </c>
      <c r="E2689" t="s">
        <v>16</v>
      </c>
      <c r="F2689" t="s">
        <v>22</v>
      </c>
      <c r="G2689" t="s">
        <v>80</v>
      </c>
      <c r="H2689" t="s">
        <v>32</v>
      </c>
      <c r="I2689" t="s">
        <v>35</v>
      </c>
      <c r="J2689" t="s">
        <v>6877</v>
      </c>
      <c r="K2689" t="s">
        <v>44</v>
      </c>
    </row>
    <row r="2690" spans="1:11" x14ac:dyDescent="0.35">
      <c r="A2690">
        <v>2401</v>
      </c>
      <c r="B2690" t="s">
        <v>6935</v>
      </c>
      <c r="C2690">
        <v>28</v>
      </c>
      <c r="D2690" t="s">
        <v>6936</v>
      </c>
      <c r="E2690" t="s">
        <v>133</v>
      </c>
      <c r="F2690" t="s">
        <v>25</v>
      </c>
      <c r="G2690" t="s">
        <v>33</v>
      </c>
      <c r="H2690" t="s">
        <v>34</v>
      </c>
      <c r="I2690" t="s">
        <v>48</v>
      </c>
      <c r="J2690" t="s">
        <v>6937</v>
      </c>
      <c r="K2690" t="s">
        <v>37</v>
      </c>
    </row>
    <row r="2691" spans="1:11" x14ac:dyDescent="0.35">
      <c r="A2691">
        <v>2406</v>
      </c>
      <c r="B2691" t="s">
        <v>6950</v>
      </c>
      <c r="C2691">
        <v>28</v>
      </c>
      <c r="D2691" t="s">
        <v>6951</v>
      </c>
      <c r="E2691" t="s">
        <v>42</v>
      </c>
      <c r="F2691" t="s">
        <v>23</v>
      </c>
      <c r="G2691" t="s">
        <v>80</v>
      </c>
      <c r="H2691" t="s">
        <v>32</v>
      </c>
      <c r="I2691" t="s">
        <v>48</v>
      </c>
      <c r="J2691" t="s">
        <v>6952</v>
      </c>
      <c r="K2691" t="s">
        <v>28</v>
      </c>
    </row>
    <row r="2692" spans="1:11" x14ac:dyDescent="0.35">
      <c r="A2692">
        <v>2407</v>
      </c>
      <c r="B2692" t="s">
        <v>6953</v>
      </c>
      <c r="C2692">
        <v>28</v>
      </c>
      <c r="D2692" t="s">
        <v>6954</v>
      </c>
      <c r="E2692" t="s">
        <v>31</v>
      </c>
      <c r="F2692" t="s">
        <v>13</v>
      </c>
      <c r="G2692" t="s">
        <v>120</v>
      </c>
      <c r="H2692" t="s">
        <v>57</v>
      </c>
      <c r="I2692" t="s">
        <v>35</v>
      </c>
      <c r="J2692" t="s">
        <v>6955</v>
      </c>
      <c r="K2692" t="s">
        <v>44</v>
      </c>
    </row>
    <row r="2693" spans="1:11" x14ac:dyDescent="0.35">
      <c r="A2693">
        <v>2419</v>
      </c>
      <c r="B2693" t="s">
        <v>6986</v>
      </c>
      <c r="C2693">
        <v>28</v>
      </c>
      <c r="D2693" t="s">
        <v>6987</v>
      </c>
      <c r="E2693" t="s">
        <v>22</v>
      </c>
      <c r="F2693" t="s">
        <v>23</v>
      </c>
      <c r="G2693" t="s">
        <v>47</v>
      </c>
      <c r="H2693" t="s">
        <v>31</v>
      </c>
      <c r="I2693" t="s">
        <v>63</v>
      </c>
      <c r="J2693" t="s">
        <v>6988</v>
      </c>
      <c r="K2693" t="s">
        <v>28</v>
      </c>
    </row>
    <row r="2694" spans="1:11" x14ac:dyDescent="0.35">
      <c r="A2694">
        <v>2430</v>
      </c>
      <c r="B2694" t="s">
        <v>7018</v>
      </c>
      <c r="C2694">
        <v>28</v>
      </c>
      <c r="D2694" t="s">
        <v>7019</v>
      </c>
      <c r="E2694" t="s">
        <v>133</v>
      </c>
      <c r="F2694" t="s">
        <v>31</v>
      </c>
      <c r="G2694" t="s">
        <v>15</v>
      </c>
      <c r="H2694" t="s">
        <v>16</v>
      </c>
      <c r="I2694" t="s">
        <v>26</v>
      </c>
      <c r="J2694" t="s">
        <v>7020</v>
      </c>
      <c r="K2694" t="s">
        <v>76</v>
      </c>
    </row>
    <row r="2695" spans="1:11" x14ac:dyDescent="0.35">
      <c r="A2695">
        <v>2438</v>
      </c>
      <c r="B2695" t="s">
        <v>7041</v>
      </c>
      <c r="C2695">
        <v>28</v>
      </c>
      <c r="D2695" t="s">
        <v>7042</v>
      </c>
      <c r="E2695" t="s">
        <v>22</v>
      </c>
      <c r="F2695" t="s">
        <v>177</v>
      </c>
      <c r="G2695" t="s">
        <v>87</v>
      </c>
      <c r="H2695" t="s">
        <v>79</v>
      </c>
      <c r="I2695" t="s">
        <v>48</v>
      </c>
      <c r="J2695" t="s">
        <v>7043</v>
      </c>
      <c r="K2695" t="s">
        <v>37</v>
      </c>
    </row>
    <row r="2696" spans="1:11" x14ac:dyDescent="0.35">
      <c r="A2696">
        <v>2439</v>
      </c>
      <c r="B2696" t="s">
        <v>7044</v>
      </c>
      <c r="C2696">
        <v>28</v>
      </c>
      <c r="D2696" t="s">
        <v>7045</v>
      </c>
      <c r="E2696" t="s">
        <v>201</v>
      </c>
      <c r="F2696" t="s">
        <v>22</v>
      </c>
      <c r="G2696" t="s">
        <v>120</v>
      </c>
      <c r="H2696" t="s">
        <v>57</v>
      </c>
      <c r="I2696" t="s">
        <v>58</v>
      </c>
      <c r="J2696" t="s">
        <v>7046</v>
      </c>
      <c r="K2696" t="s">
        <v>28</v>
      </c>
    </row>
    <row r="2697" spans="1:11" x14ac:dyDescent="0.35">
      <c r="A2697">
        <v>2444</v>
      </c>
      <c r="B2697" t="s">
        <v>2491</v>
      </c>
      <c r="C2697">
        <v>28</v>
      </c>
      <c r="D2697" t="s">
        <v>7058</v>
      </c>
      <c r="E2697" t="s">
        <v>57</v>
      </c>
      <c r="F2697" t="s">
        <v>32</v>
      </c>
      <c r="G2697" t="s">
        <v>80</v>
      </c>
      <c r="H2697" t="s">
        <v>32</v>
      </c>
      <c r="I2697" t="s">
        <v>17</v>
      </c>
      <c r="J2697" t="s">
        <v>7059</v>
      </c>
      <c r="K2697" t="s">
        <v>19</v>
      </c>
    </row>
    <row r="2698" spans="1:11" x14ac:dyDescent="0.35">
      <c r="A2698">
        <v>2452</v>
      </c>
      <c r="B2698" t="s">
        <v>7077</v>
      </c>
      <c r="C2698">
        <v>28</v>
      </c>
      <c r="D2698" t="s">
        <v>7078</v>
      </c>
      <c r="E2698" t="s">
        <v>169</v>
      </c>
      <c r="F2698" t="s">
        <v>14</v>
      </c>
      <c r="G2698" t="s">
        <v>33</v>
      </c>
      <c r="H2698" t="s">
        <v>34</v>
      </c>
      <c r="I2698" t="s">
        <v>88</v>
      </c>
      <c r="J2698" t="s">
        <v>7079</v>
      </c>
      <c r="K2698" t="s">
        <v>28</v>
      </c>
    </row>
    <row r="2699" spans="1:11" x14ac:dyDescent="0.35">
      <c r="A2699">
        <v>2461</v>
      </c>
      <c r="B2699" t="s">
        <v>7102</v>
      </c>
      <c r="C2699">
        <v>28</v>
      </c>
      <c r="D2699" t="s">
        <v>7103</v>
      </c>
      <c r="E2699" t="s">
        <v>67</v>
      </c>
      <c r="F2699" t="s">
        <v>101</v>
      </c>
      <c r="G2699" t="s">
        <v>47</v>
      </c>
      <c r="H2699" t="s">
        <v>31</v>
      </c>
      <c r="I2699" t="s">
        <v>116</v>
      </c>
      <c r="J2699" t="s">
        <v>7104</v>
      </c>
      <c r="K2699" t="s">
        <v>37</v>
      </c>
    </row>
    <row r="2700" spans="1:11" x14ac:dyDescent="0.35">
      <c r="A2700">
        <v>2467</v>
      </c>
      <c r="B2700" t="s">
        <v>5023</v>
      </c>
      <c r="C2700">
        <v>28</v>
      </c>
      <c r="D2700" t="s">
        <v>7117</v>
      </c>
      <c r="E2700" t="s">
        <v>14</v>
      </c>
      <c r="F2700" t="s">
        <v>169</v>
      </c>
      <c r="G2700" t="s">
        <v>47</v>
      </c>
      <c r="H2700" t="s">
        <v>31</v>
      </c>
      <c r="I2700" t="s">
        <v>68</v>
      </c>
      <c r="J2700" t="s">
        <v>7118</v>
      </c>
      <c r="K2700" t="s">
        <v>19</v>
      </c>
    </row>
    <row r="2701" spans="1:11" x14ac:dyDescent="0.35">
      <c r="A2701">
        <v>2472</v>
      </c>
      <c r="B2701" t="s">
        <v>7131</v>
      </c>
      <c r="C2701">
        <v>28</v>
      </c>
      <c r="D2701" t="s">
        <v>7132</v>
      </c>
      <c r="E2701" t="s">
        <v>149</v>
      </c>
      <c r="F2701" t="s">
        <v>133</v>
      </c>
      <c r="G2701" t="s">
        <v>47</v>
      </c>
      <c r="H2701" t="s">
        <v>31</v>
      </c>
      <c r="I2701" t="s">
        <v>170</v>
      </c>
      <c r="J2701" t="s">
        <v>7133</v>
      </c>
      <c r="K2701" t="s">
        <v>19</v>
      </c>
    </row>
    <row r="2702" spans="1:11" x14ac:dyDescent="0.35">
      <c r="A2702">
        <v>2491</v>
      </c>
      <c r="B2702" t="s">
        <v>7186</v>
      </c>
      <c r="C2702">
        <v>28</v>
      </c>
      <c r="D2702" t="s">
        <v>7187</v>
      </c>
      <c r="E2702" t="s">
        <v>40</v>
      </c>
      <c r="F2702" t="s">
        <v>67</v>
      </c>
      <c r="G2702" t="s">
        <v>41</v>
      </c>
      <c r="H2702" t="s">
        <v>42</v>
      </c>
      <c r="I2702" t="s">
        <v>17</v>
      </c>
      <c r="J2702" t="s">
        <v>7188</v>
      </c>
      <c r="K2702" t="s">
        <v>19</v>
      </c>
    </row>
    <row r="2703" spans="1:11" x14ac:dyDescent="0.35">
      <c r="A2703">
        <v>2497</v>
      </c>
      <c r="B2703" t="s">
        <v>7204</v>
      </c>
      <c r="C2703">
        <v>28</v>
      </c>
      <c r="D2703" t="s">
        <v>7205</v>
      </c>
      <c r="E2703" t="s">
        <v>79</v>
      </c>
      <c r="F2703" t="s">
        <v>67</v>
      </c>
      <c r="G2703" t="s">
        <v>33</v>
      </c>
      <c r="H2703" t="s">
        <v>34</v>
      </c>
      <c r="I2703" t="s">
        <v>53</v>
      </c>
      <c r="J2703" t="s">
        <v>7206</v>
      </c>
      <c r="K2703" t="s">
        <v>76</v>
      </c>
    </row>
    <row r="2704" spans="1:11" x14ac:dyDescent="0.35">
      <c r="A2704">
        <v>2513</v>
      </c>
      <c r="B2704" t="s">
        <v>7249</v>
      </c>
      <c r="C2704">
        <v>28</v>
      </c>
      <c r="D2704" t="s">
        <v>7250</v>
      </c>
      <c r="E2704" t="s">
        <v>67</v>
      </c>
      <c r="F2704" t="s">
        <v>201</v>
      </c>
      <c r="G2704" t="s">
        <v>62</v>
      </c>
      <c r="H2704" t="s">
        <v>23</v>
      </c>
      <c r="I2704" t="s">
        <v>88</v>
      </c>
      <c r="J2704" t="s">
        <v>7251</v>
      </c>
      <c r="K2704" t="s">
        <v>28</v>
      </c>
    </row>
    <row r="2705" spans="1:11" x14ac:dyDescent="0.35">
      <c r="A2705">
        <v>2521</v>
      </c>
      <c r="B2705" t="s">
        <v>7273</v>
      </c>
      <c r="C2705">
        <v>28</v>
      </c>
      <c r="D2705" t="s">
        <v>7274</v>
      </c>
      <c r="E2705" t="s">
        <v>133</v>
      </c>
      <c r="F2705" t="s">
        <v>42</v>
      </c>
      <c r="G2705" t="s">
        <v>15</v>
      </c>
      <c r="H2705" t="s">
        <v>16</v>
      </c>
      <c r="I2705" t="s">
        <v>17</v>
      </c>
      <c r="J2705" t="s">
        <v>7275</v>
      </c>
      <c r="K2705" t="s">
        <v>44</v>
      </c>
    </row>
    <row r="2706" spans="1:11" x14ac:dyDescent="0.35">
      <c r="A2706">
        <v>2544</v>
      </c>
      <c r="B2706" t="s">
        <v>7340</v>
      </c>
      <c r="C2706">
        <v>28</v>
      </c>
      <c r="D2706" t="s">
        <v>7341</v>
      </c>
      <c r="E2706" t="s">
        <v>57</v>
      </c>
      <c r="F2706" t="s">
        <v>149</v>
      </c>
      <c r="G2706" t="s">
        <v>52</v>
      </c>
      <c r="H2706" t="s">
        <v>13</v>
      </c>
      <c r="I2706" t="s">
        <v>170</v>
      </c>
      <c r="J2706" t="s">
        <v>7342</v>
      </c>
      <c r="K2706" t="s">
        <v>76</v>
      </c>
    </row>
    <row r="2707" spans="1:11" x14ac:dyDescent="0.35">
      <c r="A2707">
        <v>2546</v>
      </c>
      <c r="B2707" t="s">
        <v>7345</v>
      </c>
      <c r="C2707">
        <v>28</v>
      </c>
      <c r="D2707" t="s">
        <v>7346</v>
      </c>
      <c r="E2707" t="s">
        <v>14</v>
      </c>
      <c r="F2707" t="s">
        <v>67</v>
      </c>
      <c r="G2707" t="s">
        <v>15</v>
      </c>
      <c r="H2707" t="s">
        <v>16</v>
      </c>
      <c r="I2707" t="s">
        <v>88</v>
      </c>
      <c r="J2707" t="s">
        <v>7347</v>
      </c>
      <c r="K2707" t="s">
        <v>76</v>
      </c>
    </row>
    <row r="2708" spans="1:11" x14ac:dyDescent="0.35">
      <c r="A2708">
        <v>2560</v>
      </c>
      <c r="B2708" t="s">
        <v>7384</v>
      </c>
      <c r="C2708">
        <v>28</v>
      </c>
      <c r="D2708" t="s">
        <v>7385</v>
      </c>
      <c r="E2708" t="s">
        <v>32</v>
      </c>
      <c r="F2708" t="s">
        <v>133</v>
      </c>
      <c r="G2708" t="s">
        <v>47</v>
      </c>
      <c r="H2708" t="s">
        <v>31</v>
      </c>
      <c r="I2708" t="s">
        <v>48</v>
      </c>
      <c r="J2708">
        <v>871504395</v>
      </c>
      <c r="K2708" t="s">
        <v>44</v>
      </c>
    </row>
    <row r="2709" spans="1:11" x14ac:dyDescent="0.35">
      <c r="A2709">
        <v>2578</v>
      </c>
      <c r="B2709" t="s">
        <v>7436</v>
      </c>
      <c r="C2709">
        <v>28</v>
      </c>
      <c r="D2709" t="s">
        <v>7437</v>
      </c>
      <c r="E2709" t="s">
        <v>79</v>
      </c>
      <c r="F2709" t="s">
        <v>57</v>
      </c>
      <c r="G2709" t="s">
        <v>120</v>
      </c>
      <c r="H2709" t="s">
        <v>57</v>
      </c>
      <c r="I2709" t="s">
        <v>153</v>
      </c>
      <c r="J2709" t="s">
        <v>7438</v>
      </c>
      <c r="K2709" t="s">
        <v>28</v>
      </c>
    </row>
    <row r="2710" spans="1:11" x14ac:dyDescent="0.35">
      <c r="A2710">
        <v>2586</v>
      </c>
      <c r="B2710" t="s">
        <v>7459</v>
      </c>
      <c r="C2710">
        <v>28</v>
      </c>
      <c r="D2710" t="s">
        <v>7460</v>
      </c>
      <c r="E2710" t="s">
        <v>23</v>
      </c>
      <c r="F2710" t="s">
        <v>67</v>
      </c>
      <c r="G2710" t="s">
        <v>62</v>
      </c>
      <c r="H2710" t="s">
        <v>23</v>
      </c>
      <c r="I2710" t="s">
        <v>17</v>
      </c>
      <c r="J2710">
        <v>9455437186</v>
      </c>
      <c r="K2710" t="s">
        <v>28</v>
      </c>
    </row>
    <row r="2711" spans="1:11" x14ac:dyDescent="0.35">
      <c r="A2711">
        <v>2589</v>
      </c>
      <c r="B2711" t="s">
        <v>7466</v>
      </c>
      <c r="C2711">
        <v>28</v>
      </c>
      <c r="D2711" t="s">
        <v>7467</v>
      </c>
      <c r="E2711" t="s">
        <v>25</v>
      </c>
      <c r="F2711" t="s">
        <v>31</v>
      </c>
      <c r="G2711" t="s">
        <v>47</v>
      </c>
      <c r="H2711" t="s">
        <v>31</v>
      </c>
      <c r="I2711" t="s">
        <v>17</v>
      </c>
      <c r="J2711" t="s">
        <v>7468</v>
      </c>
      <c r="K2711" t="s">
        <v>19</v>
      </c>
    </row>
    <row r="2712" spans="1:11" x14ac:dyDescent="0.35">
      <c r="A2712">
        <v>2593</v>
      </c>
      <c r="B2712" t="s">
        <v>7476</v>
      </c>
      <c r="C2712">
        <v>28</v>
      </c>
      <c r="D2712" t="s">
        <v>7477</v>
      </c>
      <c r="E2712" t="s">
        <v>149</v>
      </c>
      <c r="F2712" t="s">
        <v>57</v>
      </c>
      <c r="G2712" t="s">
        <v>15</v>
      </c>
      <c r="H2712" t="s">
        <v>16</v>
      </c>
      <c r="I2712" t="s">
        <v>153</v>
      </c>
      <c r="J2712" t="s">
        <v>7478</v>
      </c>
      <c r="K2712" t="s">
        <v>44</v>
      </c>
    </row>
    <row r="2713" spans="1:11" x14ac:dyDescent="0.35">
      <c r="A2713">
        <v>2604</v>
      </c>
      <c r="B2713" t="s">
        <v>7508</v>
      </c>
      <c r="C2713">
        <v>28</v>
      </c>
      <c r="D2713" t="s">
        <v>7509</v>
      </c>
      <c r="E2713" t="s">
        <v>79</v>
      </c>
      <c r="F2713" t="s">
        <v>149</v>
      </c>
      <c r="G2713" t="s">
        <v>52</v>
      </c>
      <c r="H2713" t="s">
        <v>13</v>
      </c>
      <c r="I2713" t="s">
        <v>48</v>
      </c>
      <c r="J2713">
        <v>700606846</v>
      </c>
      <c r="K2713" t="s">
        <v>76</v>
      </c>
    </row>
    <row r="2714" spans="1:11" x14ac:dyDescent="0.35">
      <c r="A2714">
        <v>2607</v>
      </c>
      <c r="B2714" t="s">
        <v>7516</v>
      </c>
      <c r="C2714">
        <v>28</v>
      </c>
      <c r="D2714" t="s">
        <v>7517</v>
      </c>
      <c r="E2714" t="s">
        <v>42</v>
      </c>
      <c r="F2714" t="s">
        <v>40</v>
      </c>
      <c r="G2714" t="s">
        <v>41</v>
      </c>
      <c r="H2714" t="s">
        <v>42</v>
      </c>
      <c r="I2714" t="s">
        <v>48</v>
      </c>
      <c r="J2714">
        <v>2618880774</v>
      </c>
      <c r="K2714" t="s">
        <v>19</v>
      </c>
    </row>
    <row r="2715" spans="1:11" x14ac:dyDescent="0.35">
      <c r="A2715">
        <v>2611</v>
      </c>
      <c r="B2715" t="s">
        <v>7525</v>
      </c>
      <c r="C2715">
        <v>28</v>
      </c>
      <c r="D2715" t="s">
        <v>7526</v>
      </c>
      <c r="E2715" t="s">
        <v>25</v>
      </c>
      <c r="F2715" t="s">
        <v>31</v>
      </c>
      <c r="G2715" t="s">
        <v>62</v>
      </c>
      <c r="H2715" t="s">
        <v>23</v>
      </c>
      <c r="I2715" t="s">
        <v>146</v>
      </c>
      <c r="J2715" t="s">
        <v>7527</v>
      </c>
      <c r="K2715" t="s">
        <v>37</v>
      </c>
    </row>
    <row r="2716" spans="1:11" x14ac:dyDescent="0.35">
      <c r="A2716">
        <v>2617</v>
      </c>
      <c r="B2716" t="s">
        <v>7543</v>
      </c>
      <c r="C2716">
        <v>28</v>
      </c>
      <c r="D2716" t="s">
        <v>7544</v>
      </c>
      <c r="E2716" t="s">
        <v>16</v>
      </c>
      <c r="F2716" t="s">
        <v>16</v>
      </c>
      <c r="G2716" t="s">
        <v>120</v>
      </c>
      <c r="H2716" t="s">
        <v>57</v>
      </c>
      <c r="I2716" t="s">
        <v>88</v>
      </c>
      <c r="J2716" t="s">
        <v>7545</v>
      </c>
      <c r="K2716" t="s">
        <v>37</v>
      </c>
    </row>
    <row r="2717" spans="1:11" x14ac:dyDescent="0.35">
      <c r="A2717">
        <v>2618</v>
      </c>
      <c r="B2717" t="s">
        <v>7546</v>
      </c>
      <c r="C2717">
        <v>28</v>
      </c>
      <c r="D2717" t="s">
        <v>7547</v>
      </c>
      <c r="E2717" t="s">
        <v>79</v>
      </c>
      <c r="F2717" t="s">
        <v>13</v>
      </c>
      <c r="G2717" t="s">
        <v>15</v>
      </c>
      <c r="H2717" t="s">
        <v>16</v>
      </c>
      <c r="I2717" t="s">
        <v>68</v>
      </c>
      <c r="J2717" t="s">
        <v>7548</v>
      </c>
      <c r="K2717" t="s">
        <v>19</v>
      </c>
    </row>
    <row r="2718" spans="1:11" x14ac:dyDescent="0.35">
      <c r="A2718">
        <v>2623</v>
      </c>
      <c r="B2718" t="s">
        <v>7561</v>
      </c>
      <c r="C2718">
        <v>28</v>
      </c>
      <c r="D2718" t="s">
        <v>7562</v>
      </c>
      <c r="E2718" t="s">
        <v>133</v>
      </c>
      <c r="F2718" t="s">
        <v>25</v>
      </c>
      <c r="G2718" t="s">
        <v>41</v>
      </c>
      <c r="H2718" t="s">
        <v>42</v>
      </c>
      <c r="I2718" t="s">
        <v>102</v>
      </c>
      <c r="J2718" t="s">
        <v>7563</v>
      </c>
      <c r="K2718" t="s">
        <v>76</v>
      </c>
    </row>
    <row r="2719" spans="1:11" x14ac:dyDescent="0.35">
      <c r="A2719">
        <v>2632</v>
      </c>
      <c r="B2719" t="s">
        <v>7587</v>
      </c>
      <c r="C2719">
        <v>28</v>
      </c>
      <c r="D2719" t="s">
        <v>7588</v>
      </c>
      <c r="E2719" t="s">
        <v>133</v>
      </c>
      <c r="F2719" t="s">
        <v>23</v>
      </c>
      <c r="G2719" t="s">
        <v>15</v>
      </c>
      <c r="H2719" t="s">
        <v>16</v>
      </c>
      <c r="I2719" t="s">
        <v>58</v>
      </c>
      <c r="J2719" t="s">
        <v>7589</v>
      </c>
      <c r="K2719" t="s">
        <v>44</v>
      </c>
    </row>
    <row r="2720" spans="1:11" x14ac:dyDescent="0.35">
      <c r="A2720">
        <v>2647</v>
      </c>
      <c r="B2720" t="s">
        <v>7629</v>
      </c>
      <c r="C2720">
        <v>28</v>
      </c>
      <c r="D2720" t="s">
        <v>7630</v>
      </c>
      <c r="E2720" t="s">
        <v>57</v>
      </c>
      <c r="F2720" t="s">
        <v>42</v>
      </c>
      <c r="G2720" t="s">
        <v>87</v>
      </c>
      <c r="H2720" t="s">
        <v>79</v>
      </c>
      <c r="I2720" t="s">
        <v>91</v>
      </c>
      <c r="J2720" t="s">
        <v>7631</v>
      </c>
      <c r="K2720" t="s">
        <v>28</v>
      </c>
    </row>
    <row r="2721" spans="1:11" x14ac:dyDescent="0.35">
      <c r="A2721">
        <v>2657</v>
      </c>
      <c r="B2721" t="s">
        <v>7657</v>
      </c>
      <c r="C2721">
        <v>28</v>
      </c>
      <c r="D2721" t="s">
        <v>7658</v>
      </c>
      <c r="E2721" t="s">
        <v>40</v>
      </c>
      <c r="F2721" t="s">
        <v>57</v>
      </c>
      <c r="G2721" t="s">
        <v>80</v>
      </c>
      <c r="H2721" t="s">
        <v>32</v>
      </c>
      <c r="I2721" t="s">
        <v>116</v>
      </c>
      <c r="J2721" t="s">
        <v>7659</v>
      </c>
      <c r="K2721" t="s">
        <v>19</v>
      </c>
    </row>
    <row r="2722" spans="1:11" x14ac:dyDescent="0.35">
      <c r="A2722">
        <v>2671</v>
      </c>
      <c r="B2722" t="s">
        <v>7694</v>
      </c>
      <c r="C2722">
        <v>28</v>
      </c>
      <c r="D2722" t="s">
        <v>7695</v>
      </c>
      <c r="E2722" t="s">
        <v>34</v>
      </c>
      <c r="F2722" t="s">
        <v>23</v>
      </c>
      <c r="G2722" t="s">
        <v>62</v>
      </c>
      <c r="H2722" t="s">
        <v>23</v>
      </c>
      <c r="I2722" t="s">
        <v>35</v>
      </c>
      <c r="J2722" t="s">
        <v>7696</v>
      </c>
      <c r="K2722" t="s">
        <v>44</v>
      </c>
    </row>
    <row r="2723" spans="1:11" x14ac:dyDescent="0.35">
      <c r="A2723">
        <v>2675</v>
      </c>
      <c r="B2723" t="s">
        <v>7705</v>
      </c>
      <c r="C2723">
        <v>28</v>
      </c>
      <c r="D2723" t="s">
        <v>7706</v>
      </c>
      <c r="E2723" t="s">
        <v>67</v>
      </c>
      <c r="F2723" t="s">
        <v>169</v>
      </c>
      <c r="G2723" t="s">
        <v>47</v>
      </c>
      <c r="H2723" t="s">
        <v>31</v>
      </c>
      <c r="I2723" t="s">
        <v>26</v>
      </c>
      <c r="J2723" t="s">
        <v>7707</v>
      </c>
      <c r="K2723" t="s">
        <v>44</v>
      </c>
    </row>
    <row r="2724" spans="1:11" x14ac:dyDescent="0.35">
      <c r="A2724">
        <v>2691</v>
      </c>
      <c r="B2724" t="s">
        <v>7752</v>
      </c>
      <c r="C2724">
        <v>28</v>
      </c>
      <c r="D2724" t="s">
        <v>7753</v>
      </c>
      <c r="E2724" t="s">
        <v>79</v>
      </c>
      <c r="F2724" t="s">
        <v>149</v>
      </c>
      <c r="G2724" t="s">
        <v>47</v>
      </c>
      <c r="H2724" t="s">
        <v>31</v>
      </c>
      <c r="I2724" t="s">
        <v>63</v>
      </c>
      <c r="J2724" t="s">
        <v>7754</v>
      </c>
      <c r="K2724" t="s">
        <v>76</v>
      </c>
    </row>
    <row r="2725" spans="1:11" x14ac:dyDescent="0.35">
      <c r="A2725">
        <v>2705</v>
      </c>
      <c r="B2725" t="s">
        <v>7790</v>
      </c>
      <c r="C2725">
        <v>28</v>
      </c>
      <c r="D2725" t="s">
        <v>7791</v>
      </c>
      <c r="E2725" t="s">
        <v>34</v>
      </c>
      <c r="F2725" t="s">
        <v>149</v>
      </c>
      <c r="G2725" t="s">
        <v>24</v>
      </c>
      <c r="H2725" t="s">
        <v>25</v>
      </c>
      <c r="I2725" t="s">
        <v>88</v>
      </c>
      <c r="J2725" t="s">
        <v>7792</v>
      </c>
      <c r="K2725" t="s">
        <v>76</v>
      </c>
    </row>
    <row r="2726" spans="1:11" x14ac:dyDescent="0.35">
      <c r="A2726">
        <v>2709</v>
      </c>
      <c r="B2726" t="s">
        <v>7802</v>
      </c>
      <c r="C2726">
        <v>28</v>
      </c>
      <c r="D2726" t="s">
        <v>7803</v>
      </c>
      <c r="E2726" t="s">
        <v>42</v>
      </c>
      <c r="F2726" t="s">
        <v>57</v>
      </c>
      <c r="G2726" t="s">
        <v>24</v>
      </c>
      <c r="H2726" t="s">
        <v>25</v>
      </c>
      <c r="I2726" t="s">
        <v>102</v>
      </c>
      <c r="J2726" t="s">
        <v>7804</v>
      </c>
      <c r="K2726" t="s">
        <v>37</v>
      </c>
    </row>
    <row r="2727" spans="1:11" x14ac:dyDescent="0.35">
      <c r="A2727">
        <v>2711</v>
      </c>
      <c r="B2727" t="s">
        <v>7345</v>
      </c>
      <c r="C2727">
        <v>28</v>
      </c>
      <c r="D2727" t="s">
        <v>7808</v>
      </c>
      <c r="E2727" t="s">
        <v>13</v>
      </c>
      <c r="F2727" t="s">
        <v>16</v>
      </c>
      <c r="G2727" t="s">
        <v>87</v>
      </c>
      <c r="H2727" t="s">
        <v>79</v>
      </c>
      <c r="I2727" t="s">
        <v>53</v>
      </c>
      <c r="J2727" t="s">
        <v>7809</v>
      </c>
      <c r="K2727" t="s">
        <v>44</v>
      </c>
    </row>
    <row r="2728" spans="1:11" x14ac:dyDescent="0.35">
      <c r="A2728">
        <v>2723</v>
      </c>
      <c r="B2728" t="s">
        <v>7841</v>
      </c>
      <c r="C2728">
        <v>28</v>
      </c>
      <c r="D2728" t="s">
        <v>7842</v>
      </c>
      <c r="E2728" t="s">
        <v>22</v>
      </c>
      <c r="F2728" t="s">
        <v>13</v>
      </c>
      <c r="G2728" t="s">
        <v>15</v>
      </c>
      <c r="H2728" t="s">
        <v>16</v>
      </c>
      <c r="I2728" t="s">
        <v>26</v>
      </c>
      <c r="J2728" t="s">
        <v>7843</v>
      </c>
      <c r="K2728" t="s">
        <v>19</v>
      </c>
    </row>
    <row r="2729" spans="1:11" x14ac:dyDescent="0.35">
      <c r="A2729">
        <v>2735</v>
      </c>
      <c r="B2729" t="s">
        <v>7875</v>
      </c>
      <c r="C2729">
        <v>28</v>
      </c>
      <c r="D2729" t="s">
        <v>7876</v>
      </c>
      <c r="E2729" t="s">
        <v>16</v>
      </c>
      <c r="F2729" t="s">
        <v>79</v>
      </c>
      <c r="G2729" t="s">
        <v>41</v>
      </c>
      <c r="H2729" t="s">
        <v>42</v>
      </c>
      <c r="I2729" t="s">
        <v>68</v>
      </c>
      <c r="J2729" t="s">
        <v>7877</v>
      </c>
      <c r="K2729" t="s">
        <v>37</v>
      </c>
    </row>
    <row r="2730" spans="1:11" x14ac:dyDescent="0.35">
      <c r="A2730">
        <v>2740</v>
      </c>
      <c r="B2730" t="s">
        <v>7890</v>
      </c>
      <c r="C2730">
        <v>28</v>
      </c>
      <c r="D2730" t="s">
        <v>7891</v>
      </c>
      <c r="E2730" t="s">
        <v>57</v>
      </c>
      <c r="F2730" t="s">
        <v>57</v>
      </c>
      <c r="G2730" t="s">
        <v>80</v>
      </c>
      <c r="H2730" t="s">
        <v>32</v>
      </c>
      <c r="I2730" t="s">
        <v>63</v>
      </c>
      <c r="J2730" t="s">
        <v>7892</v>
      </c>
      <c r="K2730" t="s">
        <v>76</v>
      </c>
    </row>
    <row r="2731" spans="1:11" x14ac:dyDescent="0.35">
      <c r="A2731">
        <v>2743</v>
      </c>
      <c r="B2731" t="s">
        <v>7898</v>
      </c>
      <c r="C2731">
        <v>28</v>
      </c>
      <c r="D2731" t="s">
        <v>7899</v>
      </c>
      <c r="E2731" t="s">
        <v>57</v>
      </c>
      <c r="F2731" t="s">
        <v>57</v>
      </c>
      <c r="G2731" t="s">
        <v>41</v>
      </c>
      <c r="H2731" t="s">
        <v>42</v>
      </c>
      <c r="I2731" t="s">
        <v>35</v>
      </c>
      <c r="J2731" t="s">
        <v>7900</v>
      </c>
      <c r="K2731" t="s">
        <v>76</v>
      </c>
    </row>
    <row r="2732" spans="1:11" x14ac:dyDescent="0.35">
      <c r="A2732">
        <v>2756</v>
      </c>
      <c r="B2732" t="s">
        <v>7934</v>
      </c>
      <c r="C2732">
        <v>28</v>
      </c>
      <c r="D2732" t="s">
        <v>7935</v>
      </c>
      <c r="E2732" t="s">
        <v>13</v>
      </c>
      <c r="F2732" t="s">
        <v>22</v>
      </c>
      <c r="G2732" t="s">
        <v>33</v>
      </c>
      <c r="H2732" t="s">
        <v>34</v>
      </c>
      <c r="I2732" t="s">
        <v>116</v>
      </c>
      <c r="J2732" t="s">
        <v>7936</v>
      </c>
      <c r="K2732" t="s">
        <v>19</v>
      </c>
    </row>
    <row r="2733" spans="1:11" x14ac:dyDescent="0.35">
      <c r="A2733">
        <v>2766</v>
      </c>
      <c r="B2733" t="s">
        <v>7961</v>
      </c>
      <c r="C2733">
        <v>28</v>
      </c>
      <c r="D2733" t="s">
        <v>7962</v>
      </c>
      <c r="E2733" t="s">
        <v>133</v>
      </c>
      <c r="F2733" t="s">
        <v>57</v>
      </c>
      <c r="G2733" t="s">
        <v>80</v>
      </c>
      <c r="H2733" t="s">
        <v>32</v>
      </c>
      <c r="I2733" t="s">
        <v>170</v>
      </c>
      <c r="J2733" t="s">
        <v>7963</v>
      </c>
      <c r="K2733" t="s">
        <v>37</v>
      </c>
    </row>
    <row r="2734" spans="1:11" x14ac:dyDescent="0.35">
      <c r="A2734">
        <v>2769</v>
      </c>
      <c r="B2734" t="s">
        <v>4060</v>
      </c>
      <c r="C2734">
        <v>28</v>
      </c>
      <c r="D2734" t="s">
        <v>7969</v>
      </c>
      <c r="E2734" t="s">
        <v>25</v>
      </c>
      <c r="F2734" t="s">
        <v>42</v>
      </c>
      <c r="G2734" t="s">
        <v>52</v>
      </c>
      <c r="H2734" t="s">
        <v>13</v>
      </c>
      <c r="I2734" t="s">
        <v>63</v>
      </c>
      <c r="J2734" t="s">
        <v>7970</v>
      </c>
      <c r="K2734" t="s">
        <v>28</v>
      </c>
    </row>
    <row r="2735" spans="1:11" x14ac:dyDescent="0.35">
      <c r="A2735">
        <v>2780</v>
      </c>
      <c r="B2735" t="s">
        <v>8000</v>
      </c>
      <c r="C2735">
        <v>28</v>
      </c>
      <c r="D2735" t="s">
        <v>8001</v>
      </c>
      <c r="E2735" t="s">
        <v>34</v>
      </c>
      <c r="F2735" t="s">
        <v>14</v>
      </c>
      <c r="G2735" t="s">
        <v>41</v>
      </c>
      <c r="H2735" t="s">
        <v>42</v>
      </c>
      <c r="I2735" t="s">
        <v>102</v>
      </c>
      <c r="J2735">
        <v>2800673813</v>
      </c>
      <c r="K2735" t="s">
        <v>28</v>
      </c>
    </row>
    <row r="2736" spans="1:11" x14ac:dyDescent="0.35">
      <c r="A2736">
        <v>2784</v>
      </c>
      <c r="B2736" t="s">
        <v>8011</v>
      </c>
      <c r="C2736">
        <v>28</v>
      </c>
      <c r="D2736" t="s">
        <v>8012</v>
      </c>
      <c r="E2736" t="s">
        <v>133</v>
      </c>
      <c r="F2736" t="s">
        <v>133</v>
      </c>
      <c r="G2736" t="s">
        <v>120</v>
      </c>
      <c r="H2736" t="s">
        <v>57</v>
      </c>
      <c r="I2736" t="s">
        <v>58</v>
      </c>
      <c r="J2736" t="s">
        <v>8013</v>
      </c>
      <c r="K2736" t="s">
        <v>37</v>
      </c>
    </row>
    <row r="2737" spans="1:11" x14ac:dyDescent="0.35">
      <c r="A2737">
        <v>2788</v>
      </c>
      <c r="B2737" t="s">
        <v>8022</v>
      </c>
      <c r="C2737">
        <v>28</v>
      </c>
      <c r="D2737" t="s">
        <v>8023</v>
      </c>
      <c r="E2737" t="s">
        <v>177</v>
      </c>
      <c r="F2737" t="s">
        <v>57</v>
      </c>
      <c r="G2737" t="s">
        <v>80</v>
      </c>
      <c r="H2737" t="s">
        <v>32</v>
      </c>
      <c r="I2737" t="s">
        <v>17</v>
      </c>
      <c r="J2737" t="s">
        <v>8024</v>
      </c>
      <c r="K2737" t="s">
        <v>28</v>
      </c>
    </row>
    <row r="2738" spans="1:11" x14ac:dyDescent="0.35">
      <c r="A2738">
        <v>2792</v>
      </c>
      <c r="B2738" t="s">
        <v>8034</v>
      </c>
      <c r="C2738">
        <v>28</v>
      </c>
      <c r="D2738" t="s">
        <v>8035</v>
      </c>
      <c r="E2738" t="s">
        <v>133</v>
      </c>
      <c r="F2738" t="s">
        <v>34</v>
      </c>
      <c r="G2738" t="s">
        <v>52</v>
      </c>
      <c r="H2738" t="s">
        <v>13</v>
      </c>
      <c r="I2738" t="s">
        <v>58</v>
      </c>
      <c r="J2738" t="s">
        <v>8036</v>
      </c>
      <c r="K2738" t="s">
        <v>28</v>
      </c>
    </row>
    <row r="2739" spans="1:11" x14ac:dyDescent="0.35">
      <c r="A2739">
        <v>2817</v>
      </c>
      <c r="B2739" t="s">
        <v>8104</v>
      </c>
      <c r="C2739">
        <v>28</v>
      </c>
      <c r="D2739" t="s">
        <v>8105</v>
      </c>
      <c r="E2739" t="s">
        <v>40</v>
      </c>
      <c r="F2739" t="s">
        <v>14</v>
      </c>
      <c r="G2739" t="s">
        <v>80</v>
      </c>
      <c r="H2739" t="s">
        <v>32</v>
      </c>
      <c r="I2739" t="s">
        <v>153</v>
      </c>
      <c r="J2739" t="s">
        <v>8106</v>
      </c>
      <c r="K2739" t="s">
        <v>37</v>
      </c>
    </row>
    <row r="2740" spans="1:11" x14ac:dyDescent="0.35">
      <c r="A2740">
        <v>2822</v>
      </c>
      <c r="B2740" t="s">
        <v>8117</v>
      </c>
      <c r="C2740">
        <v>28</v>
      </c>
      <c r="D2740" t="s">
        <v>8118</v>
      </c>
      <c r="E2740" t="s">
        <v>101</v>
      </c>
      <c r="F2740" t="s">
        <v>40</v>
      </c>
      <c r="G2740" t="s">
        <v>15</v>
      </c>
      <c r="H2740" t="s">
        <v>16</v>
      </c>
      <c r="I2740" t="s">
        <v>153</v>
      </c>
      <c r="J2740" t="s">
        <v>8119</v>
      </c>
      <c r="K2740" t="s">
        <v>44</v>
      </c>
    </row>
    <row r="2741" spans="1:11" x14ac:dyDescent="0.35">
      <c r="A2741">
        <v>2831</v>
      </c>
      <c r="B2741" t="s">
        <v>8142</v>
      </c>
      <c r="C2741">
        <v>28</v>
      </c>
      <c r="D2741" t="s">
        <v>8143</v>
      </c>
      <c r="E2741" t="s">
        <v>101</v>
      </c>
      <c r="F2741" t="s">
        <v>14</v>
      </c>
      <c r="G2741" t="s">
        <v>52</v>
      </c>
      <c r="H2741" t="s">
        <v>13</v>
      </c>
      <c r="I2741" t="s">
        <v>17</v>
      </c>
      <c r="J2741">
        <f>1-250-13-9626</f>
        <v>-9888</v>
      </c>
      <c r="K2741" t="s">
        <v>37</v>
      </c>
    </row>
    <row r="2742" spans="1:11" x14ac:dyDescent="0.35">
      <c r="A2742">
        <v>2836</v>
      </c>
      <c r="B2742" t="s">
        <v>8156</v>
      </c>
      <c r="C2742">
        <v>28</v>
      </c>
      <c r="D2742" t="s">
        <v>8157</v>
      </c>
      <c r="E2742" t="s">
        <v>16</v>
      </c>
      <c r="F2742" t="s">
        <v>16</v>
      </c>
      <c r="G2742" t="s">
        <v>33</v>
      </c>
      <c r="H2742" t="s">
        <v>34</v>
      </c>
      <c r="I2742" t="s">
        <v>35</v>
      </c>
      <c r="J2742" t="s">
        <v>8158</v>
      </c>
      <c r="K2742" t="s">
        <v>37</v>
      </c>
    </row>
    <row r="2743" spans="1:11" x14ac:dyDescent="0.35">
      <c r="A2743">
        <v>2838</v>
      </c>
      <c r="B2743" t="s">
        <v>8162</v>
      </c>
      <c r="C2743">
        <v>28</v>
      </c>
      <c r="D2743" t="s">
        <v>8163</v>
      </c>
      <c r="E2743" t="s">
        <v>25</v>
      </c>
      <c r="F2743" t="s">
        <v>67</v>
      </c>
      <c r="G2743" t="s">
        <v>33</v>
      </c>
      <c r="H2743" t="s">
        <v>34</v>
      </c>
      <c r="I2743" t="s">
        <v>53</v>
      </c>
      <c r="J2743">
        <f>1-533-298-1466</f>
        <v>-2296</v>
      </c>
      <c r="K2743" t="s">
        <v>19</v>
      </c>
    </row>
    <row r="2744" spans="1:11" x14ac:dyDescent="0.35">
      <c r="A2744">
        <v>2841</v>
      </c>
      <c r="B2744" t="s">
        <v>4060</v>
      </c>
      <c r="C2744">
        <v>28</v>
      </c>
      <c r="D2744" t="s">
        <v>8170</v>
      </c>
      <c r="E2744" t="s">
        <v>23</v>
      </c>
      <c r="F2744" t="s">
        <v>16</v>
      </c>
      <c r="G2744" t="s">
        <v>52</v>
      </c>
      <c r="H2744" t="s">
        <v>13</v>
      </c>
      <c r="I2744" t="s">
        <v>53</v>
      </c>
      <c r="J2744" t="s">
        <v>8171</v>
      </c>
      <c r="K2744" t="s">
        <v>76</v>
      </c>
    </row>
    <row r="2745" spans="1:11" x14ac:dyDescent="0.35">
      <c r="A2745">
        <v>2848</v>
      </c>
      <c r="B2745" t="s">
        <v>8190</v>
      </c>
      <c r="C2745">
        <v>28</v>
      </c>
      <c r="D2745" t="s">
        <v>8191</v>
      </c>
      <c r="E2745" t="s">
        <v>32</v>
      </c>
      <c r="F2745" t="s">
        <v>177</v>
      </c>
      <c r="G2745" t="s">
        <v>80</v>
      </c>
      <c r="H2745" t="s">
        <v>32</v>
      </c>
      <c r="I2745" t="s">
        <v>88</v>
      </c>
      <c r="J2745" t="s">
        <v>8192</v>
      </c>
      <c r="K2745" t="s">
        <v>28</v>
      </c>
    </row>
    <row r="2746" spans="1:11" x14ac:dyDescent="0.35">
      <c r="A2746">
        <v>2850</v>
      </c>
      <c r="B2746" t="s">
        <v>8196</v>
      </c>
      <c r="C2746">
        <v>28</v>
      </c>
      <c r="D2746" t="s">
        <v>8197</v>
      </c>
      <c r="E2746" t="s">
        <v>79</v>
      </c>
      <c r="F2746" t="s">
        <v>177</v>
      </c>
      <c r="G2746" t="s">
        <v>41</v>
      </c>
      <c r="H2746" t="s">
        <v>42</v>
      </c>
      <c r="I2746" t="s">
        <v>170</v>
      </c>
      <c r="J2746" t="s">
        <v>8198</v>
      </c>
      <c r="K2746" t="s">
        <v>28</v>
      </c>
    </row>
    <row r="2747" spans="1:11" x14ac:dyDescent="0.35">
      <c r="A2747">
        <v>2876</v>
      </c>
      <c r="B2747" t="s">
        <v>8267</v>
      </c>
      <c r="C2747">
        <v>28</v>
      </c>
      <c r="D2747" t="s">
        <v>8268</v>
      </c>
      <c r="E2747" t="s">
        <v>149</v>
      </c>
      <c r="F2747" t="s">
        <v>79</v>
      </c>
      <c r="G2747" t="s">
        <v>87</v>
      </c>
      <c r="H2747" t="s">
        <v>79</v>
      </c>
      <c r="I2747" t="s">
        <v>146</v>
      </c>
      <c r="J2747" t="s">
        <v>8269</v>
      </c>
      <c r="K2747" t="s">
        <v>37</v>
      </c>
    </row>
    <row r="2748" spans="1:11" x14ac:dyDescent="0.35">
      <c r="A2748">
        <v>2883</v>
      </c>
      <c r="B2748" t="s">
        <v>8287</v>
      </c>
      <c r="C2748">
        <v>28</v>
      </c>
      <c r="D2748" t="s">
        <v>8288</v>
      </c>
      <c r="E2748" t="s">
        <v>79</v>
      </c>
      <c r="F2748" t="s">
        <v>16</v>
      </c>
      <c r="G2748" t="s">
        <v>80</v>
      </c>
      <c r="H2748" t="s">
        <v>32</v>
      </c>
      <c r="I2748" t="s">
        <v>53</v>
      </c>
      <c r="J2748">
        <v>1491693415</v>
      </c>
      <c r="K2748" t="s">
        <v>28</v>
      </c>
    </row>
    <row r="2749" spans="1:11" x14ac:dyDescent="0.35">
      <c r="A2749">
        <v>2903</v>
      </c>
      <c r="B2749" t="s">
        <v>8342</v>
      </c>
      <c r="C2749">
        <v>28</v>
      </c>
      <c r="D2749" t="s">
        <v>8343</v>
      </c>
      <c r="E2749" t="s">
        <v>133</v>
      </c>
      <c r="F2749" t="s">
        <v>34</v>
      </c>
      <c r="G2749" t="s">
        <v>33</v>
      </c>
      <c r="H2749" t="s">
        <v>34</v>
      </c>
      <c r="I2749" t="s">
        <v>26</v>
      </c>
      <c r="J2749" t="s">
        <v>8344</v>
      </c>
      <c r="K2749" t="s">
        <v>28</v>
      </c>
    </row>
    <row r="2750" spans="1:11" x14ac:dyDescent="0.35">
      <c r="A2750">
        <v>2905</v>
      </c>
      <c r="B2750" t="s">
        <v>8348</v>
      </c>
      <c r="C2750">
        <v>28</v>
      </c>
      <c r="D2750" t="s">
        <v>8349</v>
      </c>
      <c r="E2750" t="s">
        <v>169</v>
      </c>
      <c r="F2750" t="s">
        <v>169</v>
      </c>
      <c r="G2750" t="s">
        <v>62</v>
      </c>
      <c r="H2750" t="s">
        <v>23</v>
      </c>
      <c r="I2750" t="s">
        <v>102</v>
      </c>
      <c r="J2750" t="s">
        <v>8350</v>
      </c>
      <c r="K2750" t="s">
        <v>28</v>
      </c>
    </row>
    <row r="2751" spans="1:11" x14ac:dyDescent="0.35">
      <c r="A2751">
        <v>2908</v>
      </c>
      <c r="B2751" t="s">
        <v>8357</v>
      </c>
      <c r="C2751">
        <v>28</v>
      </c>
      <c r="D2751" t="s">
        <v>8358</v>
      </c>
      <c r="E2751" t="s">
        <v>25</v>
      </c>
      <c r="F2751" t="s">
        <v>16</v>
      </c>
      <c r="G2751" t="s">
        <v>52</v>
      </c>
      <c r="H2751" t="s">
        <v>13</v>
      </c>
      <c r="I2751" t="s">
        <v>35</v>
      </c>
      <c r="J2751" t="s">
        <v>8359</v>
      </c>
      <c r="K2751" t="s">
        <v>76</v>
      </c>
    </row>
    <row r="2752" spans="1:11" x14ac:dyDescent="0.35">
      <c r="A2752">
        <v>2914</v>
      </c>
      <c r="B2752" t="s">
        <v>8309</v>
      </c>
      <c r="C2752">
        <v>28</v>
      </c>
      <c r="D2752" t="s">
        <v>8374</v>
      </c>
      <c r="E2752" t="s">
        <v>14</v>
      </c>
      <c r="F2752" t="s">
        <v>25</v>
      </c>
      <c r="G2752" t="s">
        <v>41</v>
      </c>
      <c r="H2752" t="s">
        <v>42</v>
      </c>
      <c r="I2752" t="s">
        <v>68</v>
      </c>
      <c r="J2752" t="s">
        <v>8375</v>
      </c>
      <c r="K2752" t="s">
        <v>19</v>
      </c>
    </row>
    <row r="2753" spans="1:11" x14ac:dyDescent="0.35">
      <c r="A2753">
        <v>2916</v>
      </c>
      <c r="B2753" t="s">
        <v>8379</v>
      </c>
      <c r="C2753">
        <v>28</v>
      </c>
      <c r="D2753" t="s">
        <v>8380</v>
      </c>
      <c r="E2753" t="s">
        <v>13</v>
      </c>
      <c r="F2753" t="s">
        <v>149</v>
      </c>
      <c r="G2753" t="s">
        <v>52</v>
      </c>
      <c r="H2753" t="s">
        <v>13</v>
      </c>
      <c r="I2753" t="s">
        <v>63</v>
      </c>
      <c r="J2753" t="s">
        <v>8381</v>
      </c>
      <c r="K2753" t="s">
        <v>76</v>
      </c>
    </row>
    <row r="2754" spans="1:11" x14ac:dyDescent="0.35">
      <c r="A2754">
        <v>2940</v>
      </c>
      <c r="B2754" t="s">
        <v>8449</v>
      </c>
      <c r="C2754">
        <v>28</v>
      </c>
      <c r="D2754" t="s">
        <v>8450</v>
      </c>
      <c r="E2754" t="s">
        <v>40</v>
      </c>
      <c r="F2754" t="s">
        <v>23</v>
      </c>
      <c r="G2754" t="s">
        <v>15</v>
      </c>
      <c r="H2754" t="s">
        <v>16</v>
      </c>
      <c r="I2754" t="s">
        <v>102</v>
      </c>
      <c r="J2754" t="s">
        <v>8451</v>
      </c>
      <c r="K2754" t="s">
        <v>44</v>
      </c>
    </row>
    <row r="2755" spans="1:11" x14ac:dyDescent="0.35">
      <c r="A2755">
        <v>2971</v>
      </c>
      <c r="B2755" t="s">
        <v>8536</v>
      </c>
      <c r="C2755">
        <v>28</v>
      </c>
      <c r="D2755" t="s">
        <v>8537</v>
      </c>
      <c r="E2755" t="s">
        <v>79</v>
      </c>
      <c r="F2755" t="s">
        <v>67</v>
      </c>
      <c r="G2755" t="s">
        <v>80</v>
      </c>
      <c r="H2755" t="s">
        <v>32</v>
      </c>
      <c r="I2755" t="s">
        <v>53</v>
      </c>
      <c r="J2755" t="s">
        <v>8538</v>
      </c>
      <c r="K2755" t="s">
        <v>37</v>
      </c>
    </row>
    <row r="2756" spans="1:11" x14ac:dyDescent="0.35">
      <c r="A2756">
        <v>2982</v>
      </c>
      <c r="B2756" t="s">
        <v>8566</v>
      </c>
      <c r="C2756">
        <v>28</v>
      </c>
      <c r="D2756" t="s">
        <v>8567</v>
      </c>
      <c r="E2756" t="s">
        <v>22</v>
      </c>
      <c r="F2756" t="s">
        <v>22</v>
      </c>
      <c r="G2756" t="s">
        <v>33</v>
      </c>
      <c r="H2756" t="s">
        <v>34</v>
      </c>
      <c r="I2756" t="s">
        <v>146</v>
      </c>
      <c r="J2756" t="s">
        <v>8568</v>
      </c>
      <c r="K2756" t="s">
        <v>44</v>
      </c>
    </row>
    <row r="2757" spans="1:11" x14ac:dyDescent="0.35">
      <c r="A2757">
        <v>2989</v>
      </c>
      <c r="B2757" t="s">
        <v>8585</v>
      </c>
      <c r="C2757">
        <v>28</v>
      </c>
      <c r="D2757" t="s">
        <v>8586</v>
      </c>
      <c r="E2757" t="s">
        <v>16</v>
      </c>
      <c r="F2757" t="s">
        <v>201</v>
      </c>
      <c r="G2757" t="s">
        <v>41</v>
      </c>
      <c r="H2757" t="s">
        <v>42</v>
      </c>
      <c r="I2757" t="s">
        <v>35</v>
      </c>
      <c r="J2757" t="s">
        <v>8587</v>
      </c>
      <c r="K2757" t="s">
        <v>19</v>
      </c>
    </row>
    <row r="2758" spans="1:11" x14ac:dyDescent="0.35">
      <c r="A2758">
        <v>3004</v>
      </c>
      <c r="B2758" t="s">
        <v>8628</v>
      </c>
      <c r="C2758">
        <v>28</v>
      </c>
      <c r="D2758" t="s">
        <v>8629</v>
      </c>
      <c r="E2758" t="s">
        <v>16</v>
      </c>
      <c r="F2758" t="s">
        <v>23</v>
      </c>
      <c r="G2758" t="s">
        <v>120</v>
      </c>
      <c r="H2758" t="s">
        <v>57</v>
      </c>
      <c r="I2758" t="s">
        <v>48</v>
      </c>
      <c r="J2758" t="s">
        <v>8630</v>
      </c>
      <c r="K2758" t="s">
        <v>28</v>
      </c>
    </row>
    <row r="2759" spans="1:11" x14ac:dyDescent="0.35">
      <c r="A2759">
        <v>3010</v>
      </c>
      <c r="B2759" t="s">
        <v>8646</v>
      </c>
      <c r="C2759">
        <v>28</v>
      </c>
      <c r="D2759" t="s">
        <v>8647</v>
      </c>
      <c r="E2759" t="s">
        <v>13</v>
      </c>
      <c r="F2759" t="s">
        <v>31</v>
      </c>
      <c r="G2759" t="s">
        <v>80</v>
      </c>
      <c r="H2759" t="s">
        <v>32</v>
      </c>
      <c r="I2759" t="s">
        <v>91</v>
      </c>
      <c r="J2759" t="s">
        <v>8648</v>
      </c>
      <c r="K2759" t="s">
        <v>19</v>
      </c>
    </row>
    <row r="2760" spans="1:11" x14ac:dyDescent="0.35">
      <c r="A2760">
        <v>3013</v>
      </c>
      <c r="B2760" t="s">
        <v>8655</v>
      </c>
      <c r="C2760">
        <v>28</v>
      </c>
      <c r="D2760" t="s">
        <v>8656</v>
      </c>
      <c r="E2760" t="s">
        <v>25</v>
      </c>
      <c r="F2760" t="s">
        <v>169</v>
      </c>
      <c r="G2760" t="s">
        <v>62</v>
      </c>
      <c r="H2760" t="s">
        <v>23</v>
      </c>
      <c r="I2760" t="s">
        <v>63</v>
      </c>
      <c r="J2760" t="s">
        <v>8657</v>
      </c>
      <c r="K2760" t="s">
        <v>37</v>
      </c>
    </row>
    <row r="2761" spans="1:11" x14ac:dyDescent="0.35">
      <c r="A2761">
        <v>3040</v>
      </c>
      <c r="B2761" t="s">
        <v>8733</v>
      </c>
      <c r="C2761">
        <v>28</v>
      </c>
      <c r="D2761" t="s">
        <v>8734</v>
      </c>
      <c r="E2761" t="s">
        <v>101</v>
      </c>
      <c r="F2761" t="s">
        <v>40</v>
      </c>
      <c r="G2761" t="s">
        <v>47</v>
      </c>
      <c r="H2761" t="s">
        <v>31</v>
      </c>
      <c r="I2761" t="s">
        <v>88</v>
      </c>
      <c r="J2761" t="s">
        <v>8735</v>
      </c>
      <c r="K2761" t="s">
        <v>19</v>
      </c>
    </row>
    <row r="2762" spans="1:11" x14ac:dyDescent="0.35">
      <c r="A2762">
        <v>3044</v>
      </c>
      <c r="B2762" t="s">
        <v>8745</v>
      </c>
      <c r="C2762">
        <v>28</v>
      </c>
      <c r="D2762" t="s">
        <v>8746</v>
      </c>
      <c r="E2762" t="s">
        <v>177</v>
      </c>
      <c r="F2762" t="s">
        <v>67</v>
      </c>
      <c r="G2762" t="s">
        <v>47</v>
      </c>
      <c r="H2762" t="s">
        <v>31</v>
      </c>
      <c r="I2762" t="s">
        <v>35</v>
      </c>
      <c r="J2762" t="s">
        <v>8747</v>
      </c>
      <c r="K2762" t="s">
        <v>44</v>
      </c>
    </row>
    <row r="2763" spans="1:11" x14ac:dyDescent="0.35">
      <c r="A2763">
        <v>3045</v>
      </c>
      <c r="B2763" t="s">
        <v>8748</v>
      </c>
      <c r="C2763">
        <v>28</v>
      </c>
      <c r="D2763" t="s">
        <v>8749</v>
      </c>
      <c r="E2763" t="s">
        <v>201</v>
      </c>
      <c r="F2763" t="s">
        <v>14</v>
      </c>
      <c r="G2763" t="s">
        <v>47</v>
      </c>
      <c r="H2763" t="s">
        <v>31</v>
      </c>
      <c r="I2763" t="s">
        <v>35</v>
      </c>
      <c r="J2763" t="s">
        <v>8750</v>
      </c>
      <c r="K2763" t="s">
        <v>19</v>
      </c>
    </row>
    <row r="2764" spans="1:11" x14ac:dyDescent="0.35">
      <c r="A2764">
        <v>3078</v>
      </c>
      <c r="B2764" t="s">
        <v>8845</v>
      </c>
      <c r="C2764">
        <v>28</v>
      </c>
      <c r="D2764" t="s">
        <v>8846</v>
      </c>
      <c r="E2764" t="s">
        <v>42</v>
      </c>
      <c r="F2764" t="s">
        <v>101</v>
      </c>
      <c r="G2764" t="s">
        <v>87</v>
      </c>
      <c r="H2764" t="s">
        <v>79</v>
      </c>
      <c r="I2764" t="s">
        <v>58</v>
      </c>
      <c r="J2764" t="s">
        <v>8847</v>
      </c>
      <c r="K2764" t="s">
        <v>19</v>
      </c>
    </row>
    <row r="2765" spans="1:11" x14ac:dyDescent="0.35">
      <c r="A2765">
        <v>3080</v>
      </c>
      <c r="B2765" t="s">
        <v>8851</v>
      </c>
      <c r="C2765">
        <v>28</v>
      </c>
      <c r="D2765" t="s">
        <v>8852</v>
      </c>
      <c r="E2765" t="s">
        <v>22</v>
      </c>
      <c r="F2765" t="s">
        <v>169</v>
      </c>
      <c r="G2765" t="s">
        <v>15</v>
      </c>
      <c r="H2765" t="s">
        <v>16</v>
      </c>
      <c r="I2765" t="s">
        <v>91</v>
      </c>
      <c r="J2765" t="s">
        <v>8853</v>
      </c>
      <c r="K2765" t="s">
        <v>28</v>
      </c>
    </row>
    <row r="2766" spans="1:11" x14ac:dyDescent="0.35">
      <c r="A2766">
        <v>3082</v>
      </c>
      <c r="B2766" t="s">
        <v>8856</v>
      </c>
      <c r="C2766">
        <v>28</v>
      </c>
      <c r="D2766" t="s">
        <v>8857</v>
      </c>
      <c r="E2766" t="s">
        <v>23</v>
      </c>
      <c r="F2766" t="s">
        <v>57</v>
      </c>
      <c r="G2766" t="s">
        <v>120</v>
      </c>
      <c r="H2766" t="s">
        <v>57</v>
      </c>
      <c r="I2766" t="s">
        <v>102</v>
      </c>
      <c r="J2766" t="s">
        <v>8858</v>
      </c>
      <c r="K2766" t="s">
        <v>19</v>
      </c>
    </row>
    <row r="2767" spans="1:11" x14ac:dyDescent="0.35">
      <c r="A2767">
        <v>3092</v>
      </c>
      <c r="B2767" t="s">
        <v>8885</v>
      </c>
      <c r="C2767">
        <v>28</v>
      </c>
      <c r="D2767" t="s">
        <v>8886</v>
      </c>
      <c r="E2767" t="s">
        <v>16</v>
      </c>
      <c r="F2767" t="s">
        <v>14</v>
      </c>
      <c r="G2767" t="s">
        <v>87</v>
      </c>
      <c r="H2767" t="s">
        <v>79</v>
      </c>
      <c r="I2767" t="s">
        <v>170</v>
      </c>
      <c r="J2767" t="s">
        <v>8887</v>
      </c>
      <c r="K2767" t="s">
        <v>76</v>
      </c>
    </row>
    <row r="2768" spans="1:11" x14ac:dyDescent="0.35">
      <c r="A2768">
        <v>3102</v>
      </c>
      <c r="B2768" t="s">
        <v>8913</v>
      </c>
      <c r="C2768">
        <v>28</v>
      </c>
      <c r="D2768" t="s">
        <v>8914</v>
      </c>
      <c r="E2768" t="s">
        <v>201</v>
      </c>
      <c r="F2768" t="s">
        <v>57</v>
      </c>
      <c r="G2768" t="s">
        <v>120</v>
      </c>
      <c r="H2768" t="s">
        <v>57</v>
      </c>
      <c r="I2768" t="s">
        <v>88</v>
      </c>
      <c r="J2768" t="s">
        <v>8915</v>
      </c>
      <c r="K2768" t="s">
        <v>76</v>
      </c>
    </row>
    <row r="2769" spans="1:11" x14ac:dyDescent="0.35">
      <c r="A2769">
        <v>3104</v>
      </c>
      <c r="B2769" t="s">
        <v>8919</v>
      </c>
      <c r="C2769">
        <v>28</v>
      </c>
      <c r="D2769" t="s">
        <v>8920</v>
      </c>
      <c r="E2769" t="s">
        <v>40</v>
      </c>
      <c r="F2769" t="s">
        <v>201</v>
      </c>
      <c r="G2769" t="s">
        <v>24</v>
      </c>
      <c r="H2769" t="s">
        <v>25</v>
      </c>
      <c r="I2769" t="s">
        <v>153</v>
      </c>
      <c r="J2769">
        <f>1-957-657-9030</f>
        <v>-10643</v>
      </c>
      <c r="K2769" t="s">
        <v>76</v>
      </c>
    </row>
    <row r="2770" spans="1:11" x14ac:dyDescent="0.35">
      <c r="A2770">
        <v>3140</v>
      </c>
      <c r="B2770" t="s">
        <v>9020</v>
      </c>
      <c r="C2770">
        <v>28</v>
      </c>
      <c r="D2770" t="s">
        <v>9021</v>
      </c>
      <c r="E2770" t="s">
        <v>79</v>
      </c>
      <c r="F2770" t="s">
        <v>177</v>
      </c>
      <c r="G2770" t="s">
        <v>52</v>
      </c>
      <c r="H2770" t="s">
        <v>13</v>
      </c>
      <c r="I2770" t="s">
        <v>26</v>
      </c>
      <c r="J2770" t="s">
        <v>9022</v>
      </c>
      <c r="K2770" t="s">
        <v>19</v>
      </c>
    </row>
    <row r="2771" spans="1:11" x14ac:dyDescent="0.35">
      <c r="A2771">
        <v>1596</v>
      </c>
      <c r="B2771" t="s">
        <v>4663</v>
      </c>
      <c r="C2771">
        <v>27</v>
      </c>
      <c r="D2771" t="s">
        <v>4664</v>
      </c>
      <c r="E2771" t="s">
        <v>79</v>
      </c>
      <c r="F2771" t="s">
        <v>79</v>
      </c>
      <c r="G2771" t="s">
        <v>52</v>
      </c>
      <c r="H2771" t="s">
        <v>13</v>
      </c>
      <c r="I2771" t="s">
        <v>63</v>
      </c>
      <c r="J2771" t="s">
        <v>4665</v>
      </c>
      <c r="K2771" t="s">
        <v>37</v>
      </c>
    </row>
    <row r="2772" spans="1:11" x14ac:dyDescent="0.35">
      <c r="A2772">
        <v>1602</v>
      </c>
      <c r="B2772" t="s">
        <v>4680</v>
      </c>
      <c r="C2772">
        <v>27</v>
      </c>
      <c r="D2772" t="s">
        <v>4681</v>
      </c>
      <c r="E2772" t="s">
        <v>169</v>
      </c>
      <c r="F2772" t="s">
        <v>16</v>
      </c>
      <c r="G2772" t="s">
        <v>15</v>
      </c>
      <c r="H2772" t="s">
        <v>16</v>
      </c>
      <c r="I2772" t="s">
        <v>58</v>
      </c>
      <c r="J2772" t="s">
        <v>4682</v>
      </c>
      <c r="K2772" t="s">
        <v>19</v>
      </c>
    </row>
    <row r="2773" spans="1:11" x14ac:dyDescent="0.35">
      <c r="A2773">
        <v>1614</v>
      </c>
      <c r="B2773" t="s">
        <v>4715</v>
      </c>
      <c r="C2773">
        <v>27</v>
      </c>
      <c r="D2773" t="s">
        <v>4716</v>
      </c>
      <c r="E2773" t="s">
        <v>22</v>
      </c>
      <c r="F2773" t="s">
        <v>32</v>
      </c>
      <c r="G2773" t="s">
        <v>24</v>
      </c>
      <c r="H2773" t="s">
        <v>25</v>
      </c>
      <c r="I2773" t="s">
        <v>48</v>
      </c>
      <c r="J2773" t="s">
        <v>4717</v>
      </c>
      <c r="K2773" t="s">
        <v>76</v>
      </c>
    </row>
    <row r="2774" spans="1:11" x14ac:dyDescent="0.35">
      <c r="A2774">
        <v>1619</v>
      </c>
      <c r="B2774" t="s">
        <v>4729</v>
      </c>
      <c r="C2774">
        <v>27</v>
      </c>
      <c r="D2774" t="s">
        <v>4730</v>
      </c>
      <c r="E2774" t="s">
        <v>22</v>
      </c>
      <c r="F2774" t="s">
        <v>201</v>
      </c>
      <c r="G2774" t="s">
        <v>15</v>
      </c>
      <c r="H2774" t="s">
        <v>16</v>
      </c>
      <c r="I2774" t="s">
        <v>53</v>
      </c>
      <c r="J2774" t="s">
        <v>4731</v>
      </c>
      <c r="K2774" t="s">
        <v>44</v>
      </c>
    </row>
    <row r="2775" spans="1:11" x14ac:dyDescent="0.35">
      <c r="A2775">
        <v>1636</v>
      </c>
      <c r="B2775" t="s">
        <v>4775</v>
      </c>
      <c r="C2775">
        <v>27</v>
      </c>
      <c r="D2775" t="s">
        <v>4776</v>
      </c>
      <c r="E2775" t="s">
        <v>14</v>
      </c>
      <c r="F2775" t="s">
        <v>22</v>
      </c>
      <c r="G2775" t="s">
        <v>41</v>
      </c>
      <c r="H2775" t="s">
        <v>42</v>
      </c>
      <c r="I2775" t="s">
        <v>35</v>
      </c>
      <c r="J2775" t="s">
        <v>4777</v>
      </c>
      <c r="K2775" t="s">
        <v>19</v>
      </c>
    </row>
    <row r="2776" spans="1:11" x14ac:dyDescent="0.35">
      <c r="A2776">
        <v>1640</v>
      </c>
      <c r="B2776" t="s">
        <v>4786</v>
      </c>
      <c r="C2776">
        <v>27</v>
      </c>
      <c r="D2776" t="s">
        <v>4787</v>
      </c>
      <c r="E2776" t="s">
        <v>42</v>
      </c>
      <c r="F2776" t="s">
        <v>169</v>
      </c>
      <c r="G2776" t="s">
        <v>80</v>
      </c>
      <c r="H2776" t="s">
        <v>32</v>
      </c>
      <c r="I2776" t="s">
        <v>153</v>
      </c>
      <c r="J2776" t="s">
        <v>4788</v>
      </c>
      <c r="K2776" t="s">
        <v>28</v>
      </c>
    </row>
    <row r="2777" spans="1:11" x14ac:dyDescent="0.35">
      <c r="A2777">
        <v>1649</v>
      </c>
      <c r="B2777" t="s">
        <v>4812</v>
      </c>
      <c r="C2777">
        <v>27</v>
      </c>
      <c r="D2777" t="s">
        <v>4813</v>
      </c>
      <c r="E2777" t="s">
        <v>149</v>
      </c>
      <c r="F2777" t="s">
        <v>16</v>
      </c>
      <c r="G2777" t="s">
        <v>24</v>
      </c>
      <c r="H2777" t="s">
        <v>25</v>
      </c>
      <c r="I2777" t="s">
        <v>68</v>
      </c>
      <c r="J2777">
        <f>1-283-935-9726</f>
        <v>-10943</v>
      </c>
      <c r="K2777" t="s">
        <v>44</v>
      </c>
    </row>
    <row r="2778" spans="1:11" x14ac:dyDescent="0.35">
      <c r="A2778">
        <v>1678</v>
      </c>
      <c r="B2778" t="s">
        <v>4892</v>
      </c>
      <c r="C2778">
        <v>27</v>
      </c>
      <c r="D2778" t="s">
        <v>4893</v>
      </c>
      <c r="E2778" t="s">
        <v>16</v>
      </c>
      <c r="F2778" t="s">
        <v>13</v>
      </c>
      <c r="G2778" t="s">
        <v>80</v>
      </c>
      <c r="H2778" t="s">
        <v>32</v>
      </c>
      <c r="I2778" t="s">
        <v>48</v>
      </c>
      <c r="J2778" t="s">
        <v>4894</v>
      </c>
      <c r="K2778" t="s">
        <v>19</v>
      </c>
    </row>
    <row r="2779" spans="1:11" x14ac:dyDescent="0.35">
      <c r="A2779">
        <v>1680</v>
      </c>
      <c r="B2779" t="s">
        <v>4898</v>
      </c>
      <c r="C2779">
        <v>27</v>
      </c>
      <c r="D2779" t="s">
        <v>4899</v>
      </c>
      <c r="E2779" t="s">
        <v>101</v>
      </c>
      <c r="F2779" t="s">
        <v>22</v>
      </c>
      <c r="G2779" t="s">
        <v>80</v>
      </c>
      <c r="H2779" t="s">
        <v>32</v>
      </c>
      <c r="I2779" t="s">
        <v>116</v>
      </c>
      <c r="J2779" t="s">
        <v>4900</v>
      </c>
      <c r="K2779" t="s">
        <v>19</v>
      </c>
    </row>
    <row r="2780" spans="1:11" x14ac:dyDescent="0.35">
      <c r="A2780">
        <v>1695</v>
      </c>
      <c r="B2780" t="s">
        <v>4940</v>
      </c>
      <c r="C2780">
        <v>27</v>
      </c>
      <c r="D2780" t="s">
        <v>4941</v>
      </c>
      <c r="E2780" t="s">
        <v>42</v>
      </c>
      <c r="F2780" t="s">
        <v>25</v>
      </c>
      <c r="G2780" t="s">
        <v>80</v>
      </c>
      <c r="H2780" t="s">
        <v>32</v>
      </c>
      <c r="I2780" t="s">
        <v>63</v>
      </c>
      <c r="J2780" t="s">
        <v>4942</v>
      </c>
      <c r="K2780" t="s">
        <v>19</v>
      </c>
    </row>
    <row r="2781" spans="1:11" x14ac:dyDescent="0.35">
      <c r="A2781">
        <v>1753</v>
      </c>
      <c r="B2781" t="s">
        <v>5110</v>
      </c>
      <c r="C2781">
        <v>27</v>
      </c>
      <c r="D2781" t="s">
        <v>5111</v>
      </c>
      <c r="E2781" t="s">
        <v>25</v>
      </c>
      <c r="F2781" t="s">
        <v>14</v>
      </c>
      <c r="G2781" t="s">
        <v>52</v>
      </c>
      <c r="H2781" t="s">
        <v>13</v>
      </c>
      <c r="I2781" t="s">
        <v>68</v>
      </c>
      <c r="J2781" t="s">
        <v>5112</v>
      </c>
      <c r="K2781" t="s">
        <v>37</v>
      </c>
    </row>
    <row r="2782" spans="1:11" x14ac:dyDescent="0.35">
      <c r="A2782">
        <v>1757</v>
      </c>
      <c r="B2782" t="s">
        <v>5121</v>
      </c>
      <c r="C2782">
        <v>27</v>
      </c>
      <c r="D2782" t="s">
        <v>5122</v>
      </c>
      <c r="E2782" t="s">
        <v>34</v>
      </c>
      <c r="F2782" t="s">
        <v>169</v>
      </c>
      <c r="G2782" t="s">
        <v>33</v>
      </c>
      <c r="H2782" t="s">
        <v>34</v>
      </c>
      <c r="I2782" t="s">
        <v>53</v>
      </c>
      <c r="J2782" t="s">
        <v>5123</v>
      </c>
      <c r="K2782" t="s">
        <v>37</v>
      </c>
    </row>
    <row r="2783" spans="1:11" x14ac:dyDescent="0.35">
      <c r="A2783">
        <v>1781</v>
      </c>
      <c r="B2783" t="s">
        <v>5190</v>
      </c>
      <c r="C2783">
        <v>27</v>
      </c>
      <c r="D2783" t="s">
        <v>5191</v>
      </c>
      <c r="E2783" t="s">
        <v>57</v>
      </c>
      <c r="F2783" t="s">
        <v>133</v>
      </c>
      <c r="G2783" t="s">
        <v>33</v>
      </c>
      <c r="H2783" t="s">
        <v>34</v>
      </c>
      <c r="I2783" t="s">
        <v>63</v>
      </c>
      <c r="J2783" t="s">
        <v>5192</v>
      </c>
      <c r="K2783" t="s">
        <v>76</v>
      </c>
    </row>
    <row r="2784" spans="1:11" x14ac:dyDescent="0.35">
      <c r="A2784">
        <v>1794</v>
      </c>
      <c r="B2784" t="s">
        <v>5227</v>
      </c>
      <c r="C2784">
        <v>27</v>
      </c>
      <c r="D2784" t="s">
        <v>5228</v>
      </c>
      <c r="E2784" t="s">
        <v>67</v>
      </c>
      <c r="F2784" t="s">
        <v>16</v>
      </c>
      <c r="G2784" t="s">
        <v>24</v>
      </c>
      <c r="H2784" t="s">
        <v>25</v>
      </c>
      <c r="I2784" t="s">
        <v>17</v>
      </c>
      <c r="J2784" t="s">
        <v>5229</v>
      </c>
      <c r="K2784" t="s">
        <v>19</v>
      </c>
    </row>
    <row r="2785" spans="1:11" x14ac:dyDescent="0.35">
      <c r="A2785">
        <v>1804</v>
      </c>
      <c r="B2785" t="s">
        <v>5253</v>
      </c>
      <c r="C2785">
        <v>27</v>
      </c>
      <c r="D2785" t="s">
        <v>5254</v>
      </c>
      <c r="E2785" t="s">
        <v>14</v>
      </c>
      <c r="F2785" t="s">
        <v>25</v>
      </c>
      <c r="G2785" t="s">
        <v>80</v>
      </c>
      <c r="H2785" t="s">
        <v>32</v>
      </c>
      <c r="I2785" t="s">
        <v>26</v>
      </c>
      <c r="J2785" t="s">
        <v>5255</v>
      </c>
      <c r="K2785" t="s">
        <v>28</v>
      </c>
    </row>
    <row r="2786" spans="1:11" x14ac:dyDescent="0.35">
      <c r="A2786">
        <v>1827</v>
      </c>
      <c r="B2786" t="s">
        <v>5318</v>
      </c>
      <c r="C2786">
        <v>27</v>
      </c>
      <c r="D2786" t="s">
        <v>5319</v>
      </c>
      <c r="E2786" t="s">
        <v>57</v>
      </c>
      <c r="F2786" t="s">
        <v>169</v>
      </c>
      <c r="G2786" t="s">
        <v>80</v>
      </c>
      <c r="H2786" t="s">
        <v>32</v>
      </c>
      <c r="I2786" t="s">
        <v>48</v>
      </c>
      <c r="J2786" t="s">
        <v>5320</v>
      </c>
      <c r="K2786" t="s">
        <v>28</v>
      </c>
    </row>
    <row r="2787" spans="1:11" x14ac:dyDescent="0.35">
      <c r="A2787">
        <v>1844</v>
      </c>
      <c r="B2787" t="s">
        <v>5367</v>
      </c>
      <c r="C2787">
        <v>27</v>
      </c>
      <c r="D2787" t="s">
        <v>5368</v>
      </c>
      <c r="E2787" t="s">
        <v>25</v>
      </c>
      <c r="F2787" t="s">
        <v>149</v>
      </c>
      <c r="G2787" t="s">
        <v>24</v>
      </c>
      <c r="H2787" t="s">
        <v>25</v>
      </c>
      <c r="I2787" t="s">
        <v>58</v>
      </c>
      <c r="J2787" t="s">
        <v>5369</v>
      </c>
      <c r="K2787" t="s">
        <v>44</v>
      </c>
    </row>
    <row r="2788" spans="1:11" x14ac:dyDescent="0.35">
      <c r="A2788">
        <v>1859</v>
      </c>
      <c r="B2788" t="s">
        <v>5411</v>
      </c>
      <c r="C2788">
        <v>27</v>
      </c>
      <c r="D2788" t="s">
        <v>5412</v>
      </c>
      <c r="E2788" t="s">
        <v>177</v>
      </c>
      <c r="F2788" t="s">
        <v>149</v>
      </c>
      <c r="G2788" t="s">
        <v>62</v>
      </c>
      <c r="H2788" t="s">
        <v>23</v>
      </c>
      <c r="I2788" t="s">
        <v>91</v>
      </c>
      <c r="J2788" t="s">
        <v>5413</v>
      </c>
      <c r="K2788" t="s">
        <v>19</v>
      </c>
    </row>
    <row r="2789" spans="1:11" x14ac:dyDescent="0.35">
      <c r="A2789">
        <v>1878</v>
      </c>
      <c r="B2789" t="s">
        <v>5465</v>
      </c>
      <c r="C2789">
        <v>27</v>
      </c>
      <c r="D2789" t="s">
        <v>5466</v>
      </c>
      <c r="E2789" t="s">
        <v>13</v>
      </c>
      <c r="F2789" t="s">
        <v>201</v>
      </c>
      <c r="G2789" t="s">
        <v>15</v>
      </c>
      <c r="H2789" t="s">
        <v>16</v>
      </c>
      <c r="I2789" t="s">
        <v>48</v>
      </c>
      <c r="J2789">
        <f>1-608-701-395</f>
        <v>-1703</v>
      </c>
      <c r="K2789" t="s">
        <v>19</v>
      </c>
    </row>
    <row r="2790" spans="1:11" x14ac:dyDescent="0.35">
      <c r="A2790">
        <v>1885</v>
      </c>
      <c r="B2790" t="s">
        <v>5483</v>
      </c>
      <c r="C2790">
        <v>27</v>
      </c>
      <c r="D2790" t="s">
        <v>5484</v>
      </c>
      <c r="E2790" t="s">
        <v>149</v>
      </c>
      <c r="F2790" t="s">
        <v>79</v>
      </c>
      <c r="G2790" t="s">
        <v>120</v>
      </c>
      <c r="H2790" t="s">
        <v>57</v>
      </c>
      <c r="I2790" t="s">
        <v>68</v>
      </c>
      <c r="J2790">
        <v>216748425</v>
      </c>
      <c r="K2790" t="s">
        <v>76</v>
      </c>
    </row>
    <row r="2791" spans="1:11" x14ac:dyDescent="0.35">
      <c r="A2791">
        <v>1928</v>
      </c>
      <c r="B2791" t="s">
        <v>5603</v>
      </c>
      <c r="C2791">
        <v>27</v>
      </c>
      <c r="D2791" t="s">
        <v>5604</v>
      </c>
      <c r="E2791" t="s">
        <v>101</v>
      </c>
      <c r="F2791" t="s">
        <v>13</v>
      </c>
      <c r="G2791" t="s">
        <v>47</v>
      </c>
      <c r="H2791" t="s">
        <v>31</v>
      </c>
      <c r="I2791" t="s">
        <v>26</v>
      </c>
      <c r="J2791" t="s">
        <v>5605</v>
      </c>
      <c r="K2791" t="s">
        <v>19</v>
      </c>
    </row>
    <row r="2792" spans="1:11" x14ac:dyDescent="0.35">
      <c r="A2792">
        <v>1943</v>
      </c>
      <c r="B2792" t="s">
        <v>5645</v>
      </c>
      <c r="C2792">
        <v>27</v>
      </c>
      <c r="D2792" t="s">
        <v>5646</v>
      </c>
      <c r="E2792" t="s">
        <v>42</v>
      </c>
      <c r="F2792" t="s">
        <v>169</v>
      </c>
      <c r="G2792" t="s">
        <v>15</v>
      </c>
      <c r="H2792" t="s">
        <v>16</v>
      </c>
      <c r="I2792" t="s">
        <v>88</v>
      </c>
      <c r="J2792" t="s">
        <v>5647</v>
      </c>
      <c r="K2792" t="s">
        <v>44</v>
      </c>
    </row>
    <row r="2793" spans="1:11" x14ac:dyDescent="0.35">
      <c r="A2793">
        <v>1980</v>
      </c>
      <c r="B2793" t="s">
        <v>5751</v>
      </c>
      <c r="C2793">
        <v>27</v>
      </c>
      <c r="D2793" t="s">
        <v>5752</v>
      </c>
      <c r="E2793" t="s">
        <v>34</v>
      </c>
      <c r="F2793" t="s">
        <v>79</v>
      </c>
      <c r="G2793" t="s">
        <v>120</v>
      </c>
      <c r="H2793" t="s">
        <v>57</v>
      </c>
      <c r="I2793" t="s">
        <v>170</v>
      </c>
      <c r="J2793" t="s">
        <v>5753</v>
      </c>
      <c r="K2793" t="s">
        <v>44</v>
      </c>
    </row>
    <row r="2794" spans="1:11" x14ac:dyDescent="0.35">
      <c r="A2794">
        <v>1982</v>
      </c>
      <c r="B2794" t="s">
        <v>5757</v>
      </c>
      <c r="C2794">
        <v>27</v>
      </c>
      <c r="D2794" t="s">
        <v>5758</v>
      </c>
      <c r="E2794" t="s">
        <v>57</v>
      </c>
      <c r="F2794" t="s">
        <v>133</v>
      </c>
      <c r="G2794" t="s">
        <v>52</v>
      </c>
      <c r="H2794" t="s">
        <v>13</v>
      </c>
      <c r="I2794" t="s">
        <v>68</v>
      </c>
      <c r="J2794" t="s">
        <v>5759</v>
      </c>
      <c r="K2794" t="s">
        <v>28</v>
      </c>
    </row>
    <row r="2795" spans="1:11" x14ac:dyDescent="0.35">
      <c r="A2795">
        <v>2003</v>
      </c>
      <c r="B2795" t="s">
        <v>5816</v>
      </c>
      <c r="C2795">
        <v>27</v>
      </c>
      <c r="D2795" t="s">
        <v>5817</v>
      </c>
      <c r="E2795" t="s">
        <v>31</v>
      </c>
      <c r="F2795" t="s">
        <v>40</v>
      </c>
      <c r="G2795" t="s">
        <v>80</v>
      </c>
      <c r="H2795" t="s">
        <v>32</v>
      </c>
      <c r="I2795" t="s">
        <v>102</v>
      </c>
      <c r="J2795" t="s">
        <v>5818</v>
      </c>
      <c r="K2795" t="s">
        <v>44</v>
      </c>
    </row>
    <row r="2796" spans="1:11" x14ac:dyDescent="0.35">
      <c r="A2796">
        <v>2006</v>
      </c>
      <c r="B2796" t="s">
        <v>5825</v>
      </c>
      <c r="C2796">
        <v>27</v>
      </c>
      <c r="D2796" t="s">
        <v>5826</v>
      </c>
      <c r="E2796" t="s">
        <v>101</v>
      </c>
      <c r="F2796" t="s">
        <v>23</v>
      </c>
      <c r="G2796" t="s">
        <v>62</v>
      </c>
      <c r="H2796" t="s">
        <v>23</v>
      </c>
      <c r="I2796" t="s">
        <v>88</v>
      </c>
      <c r="J2796" t="s">
        <v>5827</v>
      </c>
      <c r="K2796" t="s">
        <v>19</v>
      </c>
    </row>
    <row r="2797" spans="1:11" x14ac:dyDescent="0.35">
      <c r="A2797">
        <v>2017</v>
      </c>
      <c r="B2797" t="s">
        <v>5857</v>
      </c>
      <c r="C2797">
        <v>27</v>
      </c>
      <c r="D2797" t="s">
        <v>5858</v>
      </c>
      <c r="E2797" t="s">
        <v>16</v>
      </c>
      <c r="F2797" t="s">
        <v>101</v>
      </c>
      <c r="G2797" t="s">
        <v>87</v>
      </c>
      <c r="H2797" t="s">
        <v>79</v>
      </c>
      <c r="I2797" t="s">
        <v>102</v>
      </c>
      <c r="J2797" t="s">
        <v>5859</v>
      </c>
      <c r="K2797" t="s">
        <v>76</v>
      </c>
    </row>
    <row r="2798" spans="1:11" x14ac:dyDescent="0.35">
      <c r="A2798">
        <v>2022</v>
      </c>
      <c r="B2798" t="s">
        <v>5871</v>
      </c>
      <c r="C2798">
        <v>27</v>
      </c>
      <c r="D2798" t="s">
        <v>5872</v>
      </c>
      <c r="E2798" t="s">
        <v>14</v>
      </c>
      <c r="F2798" t="s">
        <v>32</v>
      </c>
      <c r="G2798" t="s">
        <v>33</v>
      </c>
      <c r="H2798" t="s">
        <v>34</v>
      </c>
      <c r="I2798" t="s">
        <v>17</v>
      </c>
      <c r="J2798">
        <f>1-302-868-5566</f>
        <v>-6735</v>
      </c>
      <c r="K2798" t="s">
        <v>37</v>
      </c>
    </row>
    <row r="2799" spans="1:11" x14ac:dyDescent="0.35">
      <c r="A2799">
        <v>2027</v>
      </c>
      <c r="B2799" t="s">
        <v>5884</v>
      </c>
      <c r="C2799">
        <v>27</v>
      </c>
      <c r="D2799" t="s">
        <v>5885</v>
      </c>
      <c r="E2799" t="s">
        <v>169</v>
      </c>
      <c r="F2799" t="s">
        <v>149</v>
      </c>
      <c r="G2799" t="s">
        <v>87</v>
      </c>
      <c r="H2799" t="s">
        <v>79</v>
      </c>
      <c r="I2799" t="s">
        <v>146</v>
      </c>
      <c r="J2799" t="s">
        <v>5886</v>
      </c>
      <c r="K2799" t="s">
        <v>37</v>
      </c>
    </row>
    <row r="2800" spans="1:11" x14ac:dyDescent="0.35">
      <c r="A2800">
        <v>2036</v>
      </c>
      <c r="B2800" t="s">
        <v>5909</v>
      </c>
      <c r="C2800">
        <v>27</v>
      </c>
      <c r="D2800" t="s">
        <v>5910</v>
      </c>
      <c r="E2800" t="s">
        <v>133</v>
      </c>
      <c r="F2800" t="s">
        <v>16</v>
      </c>
      <c r="G2800" t="s">
        <v>33</v>
      </c>
      <c r="H2800" t="s">
        <v>34</v>
      </c>
      <c r="I2800" t="s">
        <v>116</v>
      </c>
      <c r="J2800" t="s">
        <v>5911</v>
      </c>
      <c r="K2800" t="s">
        <v>28</v>
      </c>
    </row>
    <row r="2801" spans="1:11" x14ac:dyDescent="0.35">
      <c r="A2801">
        <v>2041</v>
      </c>
      <c r="B2801" t="s">
        <v>5924</v>
      </c>
      <c r="C2801">
        <v>27</v>
      </c>
      <c r="D2801" t="s">
        <v>5925</v>
      </c>
      <c r="E2801" t="s">
        <v>169</v>
      </c>
      <c r="F2801" t="s">
        <v>22</v>
      </c>
      <c r="G2801" t="s">
        <v>47</v>
      </c>
      <c r="H2801" t="s">
        <v>31</v>
      </c>
      <c r="I2801" t="s">
        <v>170</v>
      </c>
      <c r="J2801" t="s">
        <v>5926</v>
      </c>
      <c r="K2801" t="s">
        <v>44</v>
      </c>
    </row>
    <row r="2802" spans="1:11" x14ac:dyDescent="0.35">
      <c r="A2802">
        <v>2042</v>
      </c>
      <c r="B2802" t="s">
        <v>5927</v>
      </c>
      <c r="C2802">
        <v>27</v>
      </c>
      <c r="D2802" t="s">
        <v>5928</v>
      </c>
      <c r="E2802" t="s">
        <v>67</v>
      </c>
      <c r="F2802" t="s">
        <v>23</v>
      </c>
      <c r="G2802" t="s">
        <v>41</v>
      </c>
      <c r="H2802" t="s">
        <v>42</v>
      </c>
      <c r="I2802" t="s">
        <v>17</v>
      </c>
      <c r="J2802" t="s">
        <v>5929</v>
      </c>
      <c r="K2802" t="s">
        <v>76</v>
      </c>
    </row>
    <row r="2803" spans="1:11" x14ac:dyDescent="0.35">
      <c r="A2803">
        <v>2049</v>
      </c>
      <c r="B2803" t="s">
        <v>5948</v>
      </c>
      <c r="C2803">
        <v>27</v>
      </c>
      <c r="D2803" t="s">
        <v>5949</v>
      </c>
      <c r="E2803" t="s">
        <v>16</v>
      </c>
      <c r="F2803" t="s">
        <v>101</v>
      </c>
      <c r="G2803" t="s">
        <v>33</v>
      </c>
      <c r="H2803" t="s">
        <v>34</v>
      </c>
      <c r="I2803" t="s">
        <v>58</v>
      </c>
      <c r="J2803" t="s">
        <v>5950</v>
      </c>
      <c r="K2803" t="s">
        <v>37</v>
      </c>
    </row>
    <row r="2804" spans="1:11" x14ac:dyDescent="0.35">
      <c r="A2804">
        <v>2051</v>
      </c>
      <c r="B2804" t="s">
        <v>5953</v>
      </c>
      <c r="C2804">
        <v>27</v>
      </c>
      <c r="D2804" t="s">
        <v>5954</v>
      </c>
      <c r="E2804" t="s">
        <v>201</v>
      </c>
      <c r="F2804" t="s">
        <v>101</v>
      </c>
      <c r="G2804" t="s">
        <v>87</v>
      </c>
      <c r="H2804" t="s">
        <v>79</v>
      </c>
      <c r="I2804" t="s">
        <v>35</v>
      </c>
      <c r="J2804">
        <v>3942387444</v>
      </c>
      <c r="K2804" t="s">
        <v>19</v>
      </c>
    </row>
    <row r="2805" spans="1:11" x14ac:dyDescent="0.35">
      <c r="A2805">
        <v>2066</v>
      </c>
      <c r="B2805" t="s">
        <v>5993</v>
      </c>
      <c r="C2805">
        <v>27</v>
      </c>
      <c r="D2805" t="s">
        <v>5994</v>
      </c>
      <c r="E2805" t="s">
        <v>40</v>
      </c>
      <c r="F2805" t="s">
        <v>169</v>
      </c>
      <c r="G2805" t="s">
        <v>87</v>
      </c>
      <c r="H2805" t="s">
        <v>79</v>
      </c>
      <c r="I2805" t="s">
        <v>53</v>
      </c>
      <c r="J2805" t="s">
        <v>5995</v>
      </c>
      <c r="K2805" t="s">
        <v>44</v>
      </c>
    </row>
    <row r="2806" spans="1:11" x14ac:dyDescent="0.35">
      <c r="A2806">
        <v>2070</v>
      </c>
      <c r="B2806" t="s">
        <v>6005</v>
      </c>
      <c r="C2806">
        <v>27</v>
      </c>
      <c r="D2806" t="s">
        <v>6006</v>
      </c>
      <c r="E2806" t="s">
        <v>42</v>
      </c>
      <c r="F2806" t="s">
        <v>177</v>
      </c>
      <c r="G2806" t="s">
        <v>15</v>
      </c>
      <c r="H2806" t="s">
        <v>16</v>
      </c>
      <c r="I2806" t="s">
        <v>48</v>
      </c>
      <c r="J2806" t="s">
        <v>6007</v>
      </c>
      <c r="K2806" t="s">
        <v>37</v>
      </c>
    </row>
    <row r="2807" spans="1:11" x14ac:dyDescent="0.35">
      <c r="A2807">
        <v>2091</v>
      </c>
      <c r="B2807" t="s">
        <v>6067</v>
      </c>
      <c r="C2807">
        <v>27</v>
      </c>
      <c r="D2807" t="s">
        <v>6068</v>
      </c>
      <c r="E2807" t="s">
        <v>177</v>
      </c>
      <c r="F2807" t="s">
        <v>101</v>
      </c>
      <c r="G2807" t="s">
        <v>62</v>
      </c>
      <c r="H2807" t="s">
        <v>23</v>
      </c>
      <c r="I2807" t="s">
        <v>91</v>
      </c>
      <c r="J2807">
        <f>1-243-740-5519</f>
        <v>-6501</v>
      </c>
      <c r="K2807" t="s">
        <v>28</v>
      </c>
    </row>
    <row r="2808" spans="1:11" x14ac:dyDescent="0.35">
      <c r="A2808">
        <v>2101</v>
      </c>
      <c r="B2808" t="s">
        <v>6094</v>
      </c>
      <c r="C2808">
        <v>27</v>
      </c>
      <c r="D2808" t="s">
        <v>6095</v>
      </c>
      <c r="E2808" t="s">
        <v>101</v>
      </c>
      <c r="F2808" t="s">
        <v>16</v>
      </c>
      <c r="G2808" t="s">
        <v>80</v>
      </c>
      <c r="H2808" t="s">
        <v>32</v>
      </c>
      <c r="I2808" t="s">
        <v>68</v>
      </c>
      <c r="J2808" t="s">
        <v>6096</v>
      </c>
      <c r="K2808" t="s">
        <v>19</v>
      </c>
    </row>
    <row r="2809" spans="1:11" x14ac:dyDescent="0.35">
      <c r="A2809">
        <v>2110</v>
      </c>
      <c r="B2809" t="s">
        <v>6121</v>
      </c>
      <c r="C2809">
        <v>27</v>
      </c>
      <c r="D2809" t="s">
        <v>6122</v>
      </c>
      <c r="E2809" t="s">
        <v>40</v>
      </c>
      <c r="F2809" t="s">
        <v>32</v>
      </c>
      <c r="G2809" t="s">
        <v>33</v>
      </c>
      <c r="H2809" t="s">
        <v>34</v>
      </c>
      <c r="I2809" t="s">
        <v>146</v>
      </c>
      <c r="J2809" t="s">
        <v>6123</v>
      </c>
      <c r="K2809" t="s">
        <v>28</v>
      </c>
    </row>
    <row r="2810" spans="1:11" x14ac:dyDescent="0.35">
      <c r="A2810">
        <v>2142</v>
      </c>
      <c r="B2810" t="s">
        <v>6211</v>
      </c>
      <c r="C2810">
        <v>27</v>
      </c>
      <c r="D2810" t="s">
        <v>6212</v>
      </c>
      <c r="E2810" t="s">
        <v>13</v>
      </c>
      <c r="F2810" t="s">
        <v>32</v>
      </c>
      <c r="G2810" t="s">
        <v>120</v>
      </c>
      <c r="H2810" t="s">
        <v>57</v>
      </c>
      <c r="I2810" t="s">
        <v>146</v>
      </c>
      <c r="J2810" t="s">
        <v>6213</v>
      </c>
      <c r="K2810" t="s">
        <v>19</v>
      </c>
    </row>
    <row r="2811" spans="1:11" x14ac:dyDescent="0.35">
      <c r="A2811">
        <v>2168</v>
      </c>
      <c r="B2811" t="s">
        <v>6283</v>
      </c>
      <c r="C2811">
        <v>27</v>
      </c>
      <c r="D2811" t="s">
        <v>6284</v>
      </c>
      <c r="E2811" t="s">
        <v>34</v>
      </c>
      <c r="F2811" t="s">
        <v>25</v>
      </c>
      <c r="G2811" t="s">
        <v>47</v>
      </c>
      <c r="H2811" t="s">
        <v>31</v>
      </c>
      <c r="I2811" t="s">
        <v>102</v>
      </c>
      <c r="J2811" t="s">
        <v>6285</v>
      </c>
      <c r="K2811" t="s">
        <v>44</v>
      </c>
    </row>
    <row r="2812" spans="1:11" x14ac:dyDescent="0.35">
      <c r="A2812">
        <v>2172</v>
      </c>
      <c r="B2812" t="s">
        <v>6295</v>
      </c>
      <c r="C2812">
        <v>27</v>
      </c>
      <c r="D2812" t="s">
        <v>6296</v>
      </c>
      <c r="E2812" t="s">
        <v>67</v>
      </c>
      <c r="F2812" t="s">
        <v>42</v>
      </c>
      <c r="G2812" t="s">
        <v>80</v>
      </c>
      <c r="H2812" t="s">
        <v>32</v>
      </c>
      <c r="I2812" t="s">
        <v>48</v>
      </c>
      <c r="J2812" t="s">
        <v>6297</v>
      </c>
      <c r="K2812" t="s">
        <v>19</v>
      </c>
    </row>
    <row r="2813" spans="1:11" x14ac:dyDescent="0.35">
      <c r="A2813">
        <v>2175</v>
      </c>
      <c r="B2813" t="s">
        <v>6304</v>
      </c>
      <c r="C2813">
        <v>27</v>
      </c>
      <c r="D2813" t="s">
        <v>6305</v>
      </c>
      <c r="E2813" t="s">
        <v>57</v>
      </c>
      <c r="F2813" t="s">
        <v>57</v>
      </c>
      <c r="G2813" t="s">
        <v>24</v>
      </c>
      <c r="H2813" t="s">
        <v>25</v>
      </c>
      <c r="I2813" t="s">
        <v>35</v>
      </c>
      <c r="J2813" t="s">
        <v>6306</v>
      </c>
      <c r="K2813" t="s">
        <v>28</v>
      </c>
    </row>
    <row r="2814" spans="1:11" x14ac:dyDescent="0.35">
      <c r="A2814">
        <v>2187</v>
      </c>
      <c r="B2814" t="s">
        <v>6339</v>
      </c>
      <c r="C2814">
        <v>27</v>
      </c>
      <c r="D2814" t="s">
        <v>6340</v>
      </c>
      <c r="E2814" t="s">
        <v>57</v>
      </c>
      <c r="F2814" t="s">
        <v>42</v>
      </c>
      <c r="G2814" t="s">
        <v>15</v>
      </c>
      <c r="H2814" t="s">
        <v>16</v>
      </c>
      <c r="I2814" t="s">
        <v>35</v>
      </c>
      <c r="J2814" t="s">
        <v>6341</v>
      </c>
      <c r="K2814" t="s">
        <v>44</v>
      </c>
    </row>
    <row r="2815" spans="1:11" x14ac:dyDescent="0.35">
      <c r="A2815">
        <v>2200</v>
      </c>
      <c r="B2815" t="s">
        <v>6376</v>
      </c>
      <c r="C2815">
        <v>27</v>
      </c>
      <c r="D2815" t="s">
        <v>6377</v>
      </c>
      <c r="E2815" t="s">
        <v>40</v>
      </c>
      <c r="F2815" t="s">
        <v>16</v>
      </c>
      <c r="G2815" t="s">
        <v>41</v>
      </c>
      <c r="H2815" t="s">
        <v>42</v>
      </c>
      <c r="I2815" t="s">
        <v>102</v>
      </c>
      <c r="J2815">
        <v>5062592948</v>
      </c>
      <c r="K2815" t="s">
        <v>28</v>
      </c>
    </row>
    <row r="2816" spans="1:11" x14ac:dyDescent="0.35">
      <c r="A2816">
        <v>2201</v>
      </c>
      <c r="B2816" t="s">
        <v>6378</v>
      </c>
      <c r="C2816">
        <v>27</v>
      </c>
      <c r="D2816" t="s">
        <v>6379</v>
      </c>
      <c r="E2816" t="s">
        <v>13</v>
      </c>
      <c r="F2816" t="s">
        <v>32</v>
      </c>
      <c r="G2816" t="s">
        <v>47</v>
      </c>
      <c r="H2816" t="s">
        <v>31</v>
      </c>
      <c r="I2816" t="s">
        <v>63</v>
      </c>
      <c r="J2816" t="s">
        <v>6380</v>
      </c>
      <c r="K2816" t="s">
        <v>44</v>
      </c>
    </row>
    <row r="2817" spans="1:11" x14ac:dyDescent="0.35">
      <c r="A2817">
        <v>2204</v>
      </c>
      <c r="B2817" t="s">
        <v>6385</v>
      </c>
      <c r="C2817">
        <v>27</v>
      </c>
      <c r="D2817" t="s">
        <v>6386</v>
      </c>
      <c r="E2817" t="s">
        <v>22</v>
      </c>
      <c r="F2817" t="s">
        <v>31</v>
      </c>
      <c r="G2817" t="s">
        <v>87</v>
      </c>
      <c r="H2817" t="s">
        <v>79</v>
      </c>
      <c r="I2817" t="s">
        <v>88</v>
      </c>
      <c r="J2817">
        <v>6109242587</v>
      </c>
      <c r="K2817" t="s">
        <v>28</v>
      </c>
    </row>
    <row r="2818" spans="1:11" x14ac:dyDescent="0.35">
      <c r="A2818">
        <v>2206</v>
      </c>
      <c r="B2818" t="s">
        <v>6390</v>
      </c>
      <c r="C2818">
        <v>27</v>
      </c>
      <c r="D2818" t="s">
        <v>6391</v>
      </c>
      <c r="E2818" t="s">
        <v>149</v>
      </c>
      <c r="F2818" t="s">
        <v>169</v>
      </c>
      <c r="G2818" t="s">
        <v>80</v>
      </c>
      <c r="H2818" t="s">
        <v>32</v>
      </c>
      <c r="I2818" t="s">
        <v>63</v>
      </c>
      <c r="J2818" t="s">
        <v>6392</v>
      </c>
      <c r="K2818" t="s">
        <v>37</v>
      </c>
    </row>
    <row r="2819" spans="1:11" x14ac:dyDescent="0.35">
      <c r="A2819">
        <v>2212</v>
      </c>
      <c r="B2819" t="s">
        <v>6407</v>
      </c>
      <c r="C2819">
        <v>27</v>
      </c>
      <c r="D2819" t="s">
        <v>6408</v>
      </c>
      <c r="E2819" t="s">
        <v>149</v>
      </c>
      <c r="F2819" t="s">
        <v>31</v>
      </c>
      <c r="G2819" t="s">
        <v>24</v>
      </c>
      <c r="H2819" t="s">
        <v>25</v>
      </c>
      <c r="I2819" t="s">
        <v>146</v>
      </c>
      <c r="J2819" t="s">
        <v>6409</v>
      </c>
      <c r="K2819" t="s">
        <v>28</v>
      </c>
    </row>
    <row r="2820" spans="1:11" x14ac:dyDescent="0.35">
      <c r="A2820">
        <v>2232</v>
      </c>
      <c r="B2820" t="s">
        <v>6463</v>
      </c>
      <c r="C2820">
        <v>27</v>
      </c>
      <c r="D2820" t="s">
        <v>6464</v>
      </c>
      <c r="E2820" t="s">
        <v>32</v>
      </c>
      <c r="F2820" t="s">
        <v>23</v>
      </c>
      <c r="G2820" t="s">
        <v>47</v>
      </c>
      <c r="H2820" t="s">
        <v>31</v>
      </c>
      <c r="I2820" t="s">
        <v>153</v>
      </c>
      <c r="J2820">
        <f>1-431-670-4378</f>
        <v>-5478</v>
      </c>
      <c r="K2820" t="s">
        <v>28</v>
      </c>
    </row>
    <row r="2821" spans="1:11" x14ac:dyDescent="0.35">
      <c r="A2821">
        <v>2245</v>
      </c>
      <c r="B2821" t="s">
        <v>6500</v>
      </c>
      <c r="C2821">
        <v>27</v>
      </c>
      <c r="D2821" t="s">
        <v>6501</v>
      </c>
      <c r="E2821" t="s">
        <v>31</v>
      </c>
      <c r="F2821" t="s">
        <v>79</v>
      </c>
      <c r="G2821" t="s">
        <v>47</v>
      </c>
      <c r="H2821" t="s">
        <v>31</v>
      </c>
      <c r="I2821" t="s">
        <v>102</v>
      </c>
      <c r="J2821" t="s">
        <v>6502</v>
      </c>
      <c r="K2821" t="s">
        <v>19</v>
      </c>
    </row>
    <row r="2822" spans="1:11" x14ac:dyDescent="0.35">
      <c r="A2822">
        <v>2260</v>
      </c>
      <c r="B2822" t="s">
        <v>6541</v>
      </c>
      <c r="C2822">
        <v>27</v>
      </c>
      <c r="D2822" t="s">
        <v>6542</v>
      </c>
      <c r="E2822" t="s">
        <v>201</v>
      </c>
      <c r="F2822" t="s">
        <v>169</v>
      </c>
      <c r="G2822" t="s">
        <v>15</v>
      </c>
      <c r="H2822" t="s">
        <v>16</v>
      </c>
      <c r="I2822" t="s">
        <v>63</v>
      </c>
      <c r="J2822" t="s">
        <v>6543</v>
      </c>
      <c r="K2822" t="s">
        <v>44</v>
      </c>
    </row>
    <row r="2823" spans="1:11" x14ac:dyDescent="0.35">
      <c r="A2823">
        <v>2261</v>
      </c>
      <c r="B2823" t="s">
        <v>6544</v>
      </c>
      <c r="C2823">
        <v>27</v>
      </c>
      <c r="D2823" t="s">
        <v>6545</v>
      </c>
      <c r="E2823" t="s">
        <v>22</v>
      </c>
      <c r="F2823" t="s">
        <v>32</v>
      </c>
      <c r="G2823" t="s">
        <v>87</v>
      </c>
      <c r="H2823" t="s">
        <v>79</v>
      </c>
      <c r="I2823" t="s">
        <v>53</v>
      </c>
      <c r="J2823" t="s">
        <v>6546</v>
      </c>
      <c r="K2823" t="s">
        <v>37</v>
      </c>
    </row>
    <row r="2824" spans="1:11" x14ac:dyDescent="0.35">
      <c r="A2824">
        <v>2264</v>
      </c>
      <c r="B2824" t="s">
        <v>6553</v>
      </c>
      <c r="C2824">
        <v>27</v>
      </c>
      <c r="D2824" t="s">
        <v>6554</v>
      </c>
      <c r="E2824" t="s">
        <v>57</v>
      </c>
      <c r="F2824" t="s">
        <v>169</v>
      </c>
      <c r="G2824" t="s">
        <v>41</v>
      </c>
      <c r="H2824" t="s">
        <v>42</v>
      </c>
      <c r="I2824" t="s">
        <v>53</v>
      </c>
      <c r="J2824" t="s">
        <v>6555</v>
      </c>
      <c r="K2824" t="s">
        <v>19</v>
      </c>
    </row>
    <row r="2825" spans="1:11" x14ac:dyDescent="0.35">
      <c r="A2825">
        <v>2287</v>
      </c>
      <c r="B2825" t="s">
        <v>6619</v>
      </c>
      <c r="C2825">
        <v>27</v>
      </c>
      <c r="D2825" t="s">
        <v>6620</v>
      </c>
      <c r="E2825" t="s">
        <v>42</v>
      </c>
      <c r="F2825" t="s">
        <v>34</v>
      </c>
      <c r="G2825" t="s">
        <v>52</v>
      </c>
      <c r="H2825" t="s">
        <v>13</v>
      </c>
      <c r="I2825" t="s">
        <v>48</v>
      </c>
      <c r="J2825" t="s">
        <v>6621</v>
      </c>
      <c r="K2825" t="s">
        <v>76</v>
      </c>
    </row>
    <row r="2826" spans="1:11" x14ac:dyDescent="0.35">
      <c r="A2826">
        <v>2314</v>
      </c>
      <c r="B2826" t="s">
        <v>6691</v>
      </c>
      <c r="C2826">
        <v>27</v>
      </c>
      <c r="D2826" t="s">
        <v>6692</v>
      </c>
      <c r="E2826" t="s">
        <v>32</v>
      </c>
      <c r="F2826" t="s">
        <v>169</v>
      </c>
      <c r="G2826" t="s">
        <v>33</v>
      </c>
      <c r="H2826" t="s">
        <v>34</v>
      </c>
      <c r="I2826" t="s">
        <v>26</v>
      </c>
      <c r="J2826" t="s">
        <v>6693</v>
      </c>
      <c r="K2826" t="s">
        <v>28</v>
      </c>
    </row>
    <row r="2827" spans="1:11" x14ac:dyDescent="0.35">
      <c r="A2827">
        <v>2316</v>
      </c>
      <c r="B2827" t="s">
        <v>6697</v>
      </c>
      <c r="C2827">
        <v>27</v>
      </c>
      <c r="D2827" t="s">
        <v>6698</v>
      </c>
      <c r="E2827" t="s">
        <v>101</v>
      </c>
      <c r="F2827" t="s">
        <v>169</v>
      </c>
      <c r="G2827" t="s">
        <v>80</v>
      </c>
      <c r="H2827" t="s">
        <v>32</v>
      </c>
      <c r="I2827" t="s">
        <v>63</v>
      </c>
      <c r="J2827" t="s">
        <v>6699</v>
      </c>
      <c r="K2827" t="s">
        <v>44</v>
      </c>
    </row>
    <row r="2828" spans="1:11" x14ac:dyDescent="0.35">
      <c r="A2828">
        <v>2336</v>
      </c>
      <c r="B2828" t="s">
        <v>6751</v>
      </c>
      <c r="C2828">
        <v>27</v>
      </c>
      <c r="D2828" t="s">
        <v>6752</v>
      </c>
      <c r="E2828" t="s">
        <v>22</v>
      </c>
      <c r="F2828" t="s">
        <v>177</v>
      </c>
      <c r="G2828" t="s">
        <v>47</v>
      </c>
      <c r="H2828" t="s">
        <v>31</v>
      </c>
      <c r="I2828" t="s">
        <v>102</v>
      </c>
      <c r="J2828" t="s">
        <v>6753</v>
      </c>
      <c r="K2828" t="s">
        <v>19</v>
      </c>
    </row>
    <row r="2829" spans="1:11" x14ac:dyDescent="0.35">
      <c r="A2829">
        <v>2340</v>
      </c>
      <c r="B2829" t="s">
        <v>6763</v>
      </c>
      <c r="C2829">
        <v>27</v>
      </c>
      <c r="D2829" t="s">
        <v>6764</v>
      </c>
      <c r="E2829" t="s">
        <v>57</v>
      </c>
      <c r="F2829" t="s">
        <v>16</v>
      </c>
      <c r="G2829" t="s">
        <v>33</v>
      </c>
      <c r="H2829" t="s">
        <v>34</v>
      </c>
      <c r="I2829" t="s">
        <v>53</v>
      </c>
      <c r="J2829" t="s">
        <v>6765</v>
      </c>
      <c r="K2829" t="s">
        <v>76</v>
      </c>
    </row>
    <row r="2830" spans="1:11" x14ac:dyDescent="0.35">
      <c r="A2830">
        <v>2346</v>
      </c>
      <c r="B2830" t="s">
        <v>6781</v>
      </c>
      <c r="C2830">
        <v>27</v>
      </c>
      <c r="D2830" t="s">
        <v>6782</v>
      </c>
      <c r="E2830" t="s">
        <v>67</v>
      </c>
      <c r="F2830" t="s">
        <v>40</v>
      </c>
      <c r="G2830" t="s">
        <v>41</v>
      </c>
      <c r="H2830" t="s">
        <v>42</v>
      </c>
      <c r="I2830" t="s">
        <v>91</v>
      </c>
      <c r="J2830" t="s">
        <v>6783</v>
      </c>
      <c r="K2830" t="s">
        <v>76</v>
      </c>
    </row>
    <row r="2831" spans="1:11" x14ac:dyDescent="0.35">
      <c r="A2831">
        <v>2391</v>
      </c>
      <c r="B2831" t="s">
        <v>6908</v>
      </c>
      <c r="C2831">
        <v>27</v>
      </c>
      <c r="D2831" t="s">
        <v>6909</v>
      </c>
      <c r="E2831" t="s">
        <v>101</v>
      </c>
      <c r="F2831" t="s">
        <v>31</v>
      </c>
      <c r="G2831" t="s">
        <v>15</v>
      </c>
      <c r="H2831" t="s">
        <v>16</v>
      </c>
      <c r="I2831" t="s">
        <v>48</v>
      </c>
      <c r="J2831" t="s">
        <v>6910</v>
      </c>
      <c r="K2831" t="s">
        <v>37</v>
      </c>
    </row>
    <row r="2832" spans="1:11" x14ac:dyDescent="0.35">
      <c r="A2832">
        <v>2397</v>
      </c>
      <c r="B2832" t="s">
        <v>6924</v>
      </c>
      <c r="C2832">
        <v>27</v>
      </c>
      <c r="D2832" t="s">
        <v>6925</v>
      </c>
      <c r="E2832" t="s">
        <v>40</v>
      </c>
      <c r="F2832" t="s">
        <v>101</v>
      </c>
      <c r="G2832" t="s">
        <v>15</v>
      </c>
      <c r="H2832" t="s">
        <v>16</v>
      </c>
      <c r="I2832" t="s">
        <v>88</v>
      </c>
      <c r="J2832" t="s">
        <v>6926</v>
      </c>
      <c r="K2832" t="s">
        <v>37</v>
      </c>
    </row>
    <row r="2833" spans="1:11" x14ac:dyDescent="0.35">
      <c r="A2833">
        <v>2413</v>
      </c>
      <c r="B2833" t="s">
        <v>6970</v>
      </c>
      <c r="C2833">
        <v>27</v>
      </c>
      <c r="D2833" t="s">
        <v>6971</v>
      </c>
      <c r="E2833" t="s">
        <v>149</v>
      </c>
      <c r="F2833" t="s">
        <v>31</v>
      </c>
      <c r="G2833" t="s">
        <v>62</v>
      </c>
      <c r="H2833" t="s">
        <v>23</v>
      </c>
      <c r="I2833" t="s">
        <v>58</v>
      </c>
      <c r="J2833">
        <v>1652253316</v>
      </c>
      <c r="K2833" t="s">
        <v>44</v>
      </c>
    </row>
    <row r="2834" spans="1:11" x14ac:dyDescent="0.35">
      <c r="A2834">
        <v>2417</v>
      </c>
      <c r="B2834" t="s">
        <v>6980</v>
      </c>
      <c r="C2834">
        <v>27</v>
      </c>
      <c r="D2834" t="s">
        <v>6981</v>
      </c>
      <c r="E2834" t="s">
        <v>101</v>
      </c>
      <c r="F2834" t="s">
        <v>34</v>
      </c>
      <c r="G2834" t="s">
        <v>15</v>
      </c>
      <c r="H2834" t="s">
        <v>16</v>
      </c>
      <c r="I2834" t="s">
        <v>68</v>
      </c>
      <c r="J2834" t="s">
        <v>6982</v>
      </c>
      <c r="K2834" t="s">
        <v>44</v>
      </c>
    </row>
    <row r="2835" spans="1:11" x14ac:dyDescent="0.35">
      <c r="A2835">
        <v>2440</v>
      </c>
      <c r="B2835" t="s">
        <v>7047</v>
      </c>
      <c r="C2835">
        <v>27</v>
      </c>
      <c r="D2835" t="s">
        <v>7048</v>
      </c>
      <c r="E2835" t="s">
        <v>13</v>
      </c>
      <c r="F2835" t="s">
        <v>40</v>
      </c>
      <c r="G2835" t="s">
        <v>87</v>
      </c>
      <c r="H2835" t="s">
        <v>79</v>
      </c>
      <c r="I2835" t="s">
        <v>146</v>
      </c>
      <c r="J2835" t="s">
        <v>7049</v>
      </c>
      <c r="K2835" t="s">
        <v>28</v>
      </c>
    </row>
    <row r="2836" spans="1:11" x14ac:dyDescent="0.35">
      <c r="A2836">
        <v>2442</v>
      </c>
      <c r="B2836" t="s">
        <v>7053</v>
      </c>
      <c r="C2836">
        <v>27</v>
      </c>
      <c r="D2836" t="s">
        <v>7054</v>
      </c>
      <c r="E2836" t="s">
        <v>31</v>
      </c>
      <c r="F2836" t="s">
        <v>23</v>
      </c>
      <c r="G2836" t="s">
        <v>41</v>
      </c>
      <c r="H2836" t="s">
        <v>42</v>
      </c>
      <c r="I2836" t="s">
        <v>170</v>
      </c>
      <c r="J2836">
        <f>1-120-724-2434</f>
        <v>-3277</v>
      </c>
      <c r="K2836" t="s">
        <v>19</v>
      </c>
    </row>
    <row r="2837" spans="1:11" x14ac:dyDescent="0.35">
      <c r="A2837">
        <v>2453</v>
      </c>
      <c r="B2837" t="s">
        <v>7080</v>
      </c>
      <c r="C2837">
        <v>27</v>
      </c>
      <c r="D2837" t="s">
        <v>7081</v>
      </c>
      <c r="E2837" t="s">
        <v>101</v>
      </c>
      <c r="F2837" t="s">
        <v>57</v>
      </c>
      <c r="G2837" t="s">
        <v>41</v>
      </c>
      <c r="H2837" t="s">
        <v>42</v>
      </c>
      <c r="I2837" t="s">
        <v>146</v>
      </c>
      <c r="J2837" t="s">
        <v>7082</v>
      </c>
      <c r="K2837" t="s">
        <v>76</v>
      </c>
    </row>
    <row r="2838" spans="1:11" x14ac:dyDescent="0.35">
      <c r="A2838">
        <v>2458</v>
      </c>
      <c r="B2838" t="s">
        <v>7094</v>
      </c>
      <c r="C2838">
        <v>27</v>
      </c>
      <c r="D2838" t="s">
        <v>7095</v>
      </c>
      <c r="E2838" t="s">
        <v>79</v>
      </c>
      <c r="F2838" t="s">
        <v>31</v>
      </c>
      <c r="G2838" t="s">
        <v>87</v>
      </c>
      <c r="H2838" t="s">
        <v>79</v>
      </c>
      <c r="I2838" t="s">
        <v>35</v>
      </c>
      <c r="J2838">
        <v>4712611972</v>
      </c>
      <c r="K2838" t="s">
        <v>76</v>
      </c>
    </row>
    <row r="2839" spans="1:11" x14ac:dyDescent="0.35">
      <c r="A2839">
        <v>2480</v>
      </c>
      <c r="B2839" t="s">
        <v>7155</v>
      </c>
      <c r="C2839">
        <v>27</v>
      </c>
      <c r="D2839" t="s">
        <v>7156</v>
      </c>
      <c r="E2839" t="s">
        <v>67</v>
      </c>
      <c r="F2839" t="s">
        <v>149</v>
      </c>
      <c r="G2839" t="s">
        <v>33</v>
      </c>
      <c r="H2839" t="s">
        <v>34</v>
      </c>
      <c r="I2839" t="s">
        <v>53</v>
      </c>
      <c r="J2839" t="s">
        <v>7157</v>
      </c>
      <c r="K2839" t="s">
        <v>37</v>
      </c>
    </row>
    <row r="2840" spans="1:11" x14ac:dyDescent="0.35">
      <c r="A2840">
        <v>2503</v>
      </c>
      <c r="B2840" t="s">
        <v>7221</v>
      </c>
      <c r="C2840">
        <v>27</v>
      </c>
      <c r="D2840" t="s">
        <v>7222</v>
      </c>
      <c r="E2840" t="s">
        <v>57</v>
      </c>
      <c r="F2840" t="s">
        <v>31</v>
      </c>
      <c r="G2840" t="s">
        <v>15</v>
      </c>
      <c r="H2840" t="s">
        <v>16</v>
      </c>
      <c r="I2840" t="s">
        <v>63</v>
      </c>
      <c r="J2840">
        <f>1-752-443-1799</f>
        <v>-2993</v>
      </c>
      <c r="K2840" t="s">
        <v>19</v>
      </c>
    </row>
    <row r="2841" spans="1:11" x14ac:dyDescent="0.35">
      <c r="A2841">
        <v>2507</v>
      </c>
      <c r="B2841" t="s">
        <v>7231</v>
      </c>
      <c r="C2841">
        <v>27</v>
      </c>
      <c r="D2841" t="s">
        <v>7232</v>
      </c>
      <c r="E2841" t="s">
        <v>34</v>
      </c>
      <c r="F2841" t="s">
        <v>67</v>
      </c>
      <c r="G2841" t="s">
        <v>33</v>
      </c>
      <c r="H2841" t="s">
        <v>34</v>
      </c>
      <c r="I2841" t="s">
        <v>68</v>
      </c>
      <c r="J2841" t="s">
        <v>7233</v>
      </c>
      <c r="K2841" t="s">
        <v>44</v>
      </c>
    </row>
    <row r="2842" spans="1:11" x14ac:dyDescent="0.35">
      <c r="A2842">
        <v>2518</v>
      </c>
      <c r="B2842" t="s">
        <v>7264</v>
      </c>
      <c r="C2842">
        <v>27</v>
      </c>
      <c r="D2842" t="s">
        <v>7265</v>
      </c>
      <c r="E2842" t="s">
        <v>13</v>
      </c>
      <c r="F2842" t="s">
        <v>42</v>
      </c>
      <c r="G2842" t="s">
        <v>120</v>
      </c>
      <c r="H2842" t="s">
        <v>57</v>
      </c>
      <c r="I2842" t="s">
        <v>146</v>
      </c>
      <c r="J2842" t="s">
        <v>7266</v>
      </c>
      <c r="K2842" t="s">
        <v>37</v>
      </c>
    </row>
    <row r="2843" spans="1:11" x14ac:dyDescent="0.35">
      <c r="A2843">
        <v>2520</v>
      </c>
      <c r="B2843" t="s">
        <v>7270</v>
      </c>
      <c r="C2843">
        <v>27</v>
      </c>
      <c r="D2843" t="s">
        <v>7271</v>
      </c>
      <c r="E2843" t="s">
        <v>133</v>
      </c>
      <c r="F2843" t="s">
        <v>22</v>
      </c>
      <c r="G2843" t="s">
        <v>80</v>
      </c>
      <c r="H2843" t="s">
        <v>32</v>
      </c>
      <c r="I2843" t="s">
        <v>48</v>
      </c>
      <c r="J2843" t="s">
        <v>7272</v>
      </c>
      <c r="K2843" t="s">
        <v>44</v>
      </c>
    </row>
    <row r="2844" spans="1:11" x14ac:dyDescent="0.35">
      <c r="A2844">
        <v>2522</v>
      </c>
      <c r="B2844" t="s">
        <v>7276</v>
      </c>
      <c r="C2844">
        <v>27</v>
      </c>
      <c r="D2844" t="s">
        <v>7277</v>
      </c>
      <c r="E2844" t="s">
        <v>42</v>
      </c>
      <c r="F2844" t="s">
        <v>67</v>
      </c>
      <c r="G2844" t="s">
        <v>41</v>
      </c>
      <c r="H2844" t="s">
        <v>42</v>
      </c>
      <c r="I2844" t="s">
        <v>35</v>
      </c>
      <c r="J2844" t="s">
        <v>7278</v>
      </c>
      <c r="K2844" t="s">
        <v>44</v>
      </c>
    </row>
    <row r="2845" spans="1:11" x14ac:dyDescent="0.35">
      <c r="A2845">
        <v>2542</v>
      </c>
      <c r="B2845" t="s">
        <v>7334</v>
      </c>
      <c r="C2845">
        <v>27</v>
      </c>
      <c r="D2845" t="s">
        <v>7335</v>
      </c>
      <c r="E2845" t="s">
        <v>40</v>
      </c>
      <c r="F2845" t="s">
        <v>42</v>
      </c>
      <c r="G2845" t="s">
        <v>87</v>
      </c>
      <c r="H2845" t="s">
        <v>79</v>
      </c>
      <c r="I2845" t="s">
        <v>63</v>
      </c>
      <c r="J2845" t="s">
        <v>7336</v>
      </c>
      <c r="K2845" t="s">
        <v>44</v>
      </c>
    </row>
    <row r="2846" spans="1:11" x14ac:dyDescent="0.35">
      <c r="A2846">
        <v>2557</v>
      </c>
      <c r="B2846" t="s">
        <v>7375</v>
      </c>
      <c r="C2846">
        <v>27</v>
      </c>
      <c r="D2846" t="s">
        <v>7376</v>
      </c>
      <c r="E2846" t="s">
        <v>133</v>
      </c>
      <c r="F2846" t="s">
        <v>34</v>
      </c>
      <c r="G2846" t="s">
        <v>24</v>
      </c>
      <c r="H2846" t="s">
        <v>25</v>
      </c>
      <c r="I2846" t="s">
        <v>58</v>
      </c>
      <c r="J2846" t="s">
        <v>7377</v>
      </c>
      <c r="K2846" t="s">
        <v>37</v>
      </c>
    </row>
    <row r="2847" spans="1:11" x14ac:dyDescent="0.35">
      <c r="A2847">
        <v>2559</v>
      </c>
      <c r="B2847" t="s">
        <v>7381</v>
      </c>
      <c r="C2847">
        <v>27</v>
      </c>
      <c r="D2847" t="s">
        <v>7382</v>
      </c>
      <c r="E2847" t="s">
        <v>13</v>
      </c>
      <c r="F2847" t="s">
        <v>133</v>
      </c>
      <c r="G2847" t="s">
        <v>24</v>
      </c>
      <c r="H2847" t="s">
        <v>25</v>
      </c>
      <c r="I2847" t="s">
        <v>88</v>
      </c>
      <c r="J2847" t="s">
        <v>7383</v>
      </c>
      <c r="K2847" t="s">
        <v>44</v>
      </c>
    </row>
    <row r="2848" spans="1:11" x14ac:dyDescent="0.35">
      <c r="A2848">
        <v>2562</v>
      </c>
      <c r="B2848" t="s">
        <v>7389</v>
      </c>
      <c r="C2848">
        <v>27</v>
      </c>
      <c r="D2848" t="s">
        <v>7390</v>
      </c>
      <c r="E2848" t="s">
        <v>67</v>
      </c>
      <c r="F2848" t="s">
        <v>34</v>
      </c>
      <c r="G2848" t="s">
        <v>87</v>
      </c>
      <c r="H2848" t="s">
        <v>79</v>
      </c>
      <c r="I2848" t="s">
        <v>116</v>
      </c>
      <c r="J2848" t="s">
        <v>7391</v>
      </c>
      <c r="K2848" t="s">
        <v>44</v>
      </c>
    </row>
    <row r="2849" spans="1:11" x14ac:dyDescent="0.35">
      <c r="A2849">
        <v>2565</v>
      </c>
      <c r="B2849" t="s">
        <v>7398</v>
      </c>
      <c r="C2849">
        <v>27</v>
      </c>
      <c r="D2849" t="s">
        <v>7399</v>
      </c>
      <c r="E2849" t="s">
        <v>14</v>
      </c>
      <c r="F2849" t="s">
        <v>31</v>
      </c>
      <c r="G2849" t="s">
        <v>33</v>
      </c>
      <c r="H2849" t="s">
        <v>34</v>
      </c>
      <c r="I2849" t="s">
        <v>48</v>
      </c>
      <c r="J2849" t="s">
        <v>7400</v>
      </c>
      <c r="K2849" t="s">
        <v>76</v>
      </c>
    </row>
    <row r="2850" spans="1:11" x14ac:dyDescent="0.35">
      <c r="A2850">
        <v>2577</v>
      </c>
      <c r="B2850" t="s">
        <v>7433</v>
      </c>
      <c r="C2850">
        <v>27</v>
      </c>
      <c r="D2850" t="s">
        <v>7434</v>
      </c>
      <c r="E2850" t="s">
        <v>201</v>
      </c>
      <c r="F2850" t="s">
        <v>34</v>
      </c>
      <c r="G2850" t="s">
        <v>120</v>
      </c>
      <c r="H2850" t="s">
        <v>57</v>
      </c>
      <c r="I2850" t="s">
        <v>58</v>
      </c>
      <c r="J2850" t="s">
        <v>7435</v>
      </c>
      <c r="K2850" t="s">
        <v>44</v>
      </c>
    </row>
    <row r="2851" spans="1:11" x14ac:dyDescent="0.35">
      <c r="A2851">
        <v>2609</v>
      </c>
      <c r="B2851" t="s">
        <v>7521</v>
      </c>
      <c r="C2851">
        <v>27</v>
      </c>
      <c r="D2851" t="s">
        <v>7522</v>
      </c>
      <c r="E2851" t="s">
        <v>16</v>
      </c>
      <c r="F2851" t="s">
        <v>14</v>
      </c>
      <c r="G2851" t="s">
        <v>87</v>
      </c>
      <c r="H2851" t="s">
        <v>79</v>
      </c>
      <c r="I2851" t="s">
        <v>170</v>
      </c>
      <c r="J2851">
        <f>1-7-324-6267</f>
        <v>-6597</v>
      </c>
      <c r="K2851" t="s">
        <v>37</v>
      </c>
    </row>
    <row r="2852" spans="1:11" x14ac:dyDescent="0.35">
      <c r="A2852">
        <v>2616</v>
      </c>
      <c r="B2852" t="s">
        <v>7540</v>
      </c>
      <c r="C2852">
        <v>27</v>
      </c>
      <c r="D2852" t="s">
        <v>7541</v>
      </c>
      <c r="E2852" t="s">
        <v>57</v>
      </c>
      <c r="F2852" t="s">
        <v>149</v>
      </c>
      <c r="G2852" t="s">
        <v>62</v>
      </c>
      <c r="H2852" t="s">
        <v>23</v>
      </c>
      <c r="I2852" t="s">
        <v>63</v>
      </c>
      <c r="J2852" t="s">
        <v>7542</v>
      </c>
      <c r="K2852" t="s">
        <v>76</v>
      </c>
    </row>
    <row r="2853" spans="1:11" x14ac:dyDescent="0.35">
      <c r="A2853">
        <v>2619</v>
      </c>
      <c r="B2853" t="s">
        <v>7549</v>
      </c>
      <c r="C2853">
        <v>27</v>
      </c>
      <c r="D2853" t="s">
        <v>7550</v>
      </c>
      <c r="E2853" t="s">
        <v>13</v>
      </c>
      <c r="F2853" t="s">
        <v>31</v>
      </c>
      <c r="G2853" t="s">
        <v>52</v>
      </c>
      <c r="H2853" t="s">
        <v>13</v>
      </c>
      <c r="I2853" t="s">
        <v>170</v>
      </c>
      <c r="J2853" t="s">
        <v>7551</v>
      </c>
      <c r="K2853" t="s">
        <v>76</v>
      </c>
    </row>
    <row r="2854" spans="1:11" x14ac:dyDescent="0.35">
      <c r="A2854">
        <v>2622</v>
      </c>
      <c r="B2854" t="s">
        <v>7558</v>
      </c>
      <c r="C2854">
        <v>27</v>
      </c>
      <c r="D2854" t="s">
        <v>7559</v>
      </c>
      <c r="E2854" t="s">
        <v>34</v>
      </c>
      <c r="F2854" t="s">
        <v>67</v>
      </c>
      <c r="G2854" t="s">
        <v>80</v>
      </c>
      <c r="H2854" t="s">
        <v>32</v>
      </c>
      <c r="I2854" t="s">
        <v>35</v>
      </c>
      <c r="J2854" t="s">
        <v>7560</v>
      </c>
      <c r="K2854" t="s">
        <v>44</v>
      </c>
    </row>
    <row r="2855" spans="1:11" x14ac:dyDescent="0.35">
      <c r="A2855">
        <v>2633</v>
      </c>
      <c r="B2855" t="s">
        <v>7590</v>
      </c>
      <c r="C2855">
        <v>27</v>
      </c>
      <c r="D2855" t="s">
        <v>7591</v>
      </c>
      <c r="E2855" t="s">
        <v>101</v>
      </c>
      <c r="F2855" t="s">
        <v>149</v>
      </c>
      <c r="G2855" t="s">
        <v>52</v>
      </c>
      <c r="H2855" t="s">
        <v>13</v>
      </c>
      <c r="I2855" t="s">
        <v>63</v>
      </c>
      <c r="J2855" t="s">
        <v>7592</v>
      </c>
      <c r="K2855" t="s">
        <v>28</v>
      </c>
    </row>
    <row r="2856" spans="1:11" x14ac:dyDescent="0.35">
      <c r="A2856">
        <v>2639</v>
      </c>
      <c r="B2856" t="s">
        <v>7607</v>
      </c>
      <c r="C2856">
        <v>27</v>
      </c>
      <c r="D2856" t="s">
        <v>7608</v>
      </c>
      <c r="E2856" t="s">
        <v>57</v>
      </c>
      <c r="F2856" t="s">
        <v>23</v>
      </c>
      <c r="G2856" t="s">
        <v>15</v>
      </c>
      <c r="H2856" t="s">
        <v>16</v>
      </c>
      <c r="I2856" t="s">
        <v>91</v>
      </c>
      <c r="J2856" t="s">
        <v>7609</v>
      </c>
      <c r="K2856" t="s">
        <v>37</v>
      </c>
    </row>
    <row r="2857" spans="1:11" x14ac:dyDescent="0.35">
      <c r="A2857">
        <v>2640</v>
      </c>
      <c r="B2857" t="s">
        <v>7610</v>
      </c>
      <c r="C2857">
        <v>27</v>
      </c>
      <c r="D2857" t="s">
        <v>7611</v>
      </c>
      <c r="E2857" t="s">
        <v>16</v>
      </c>
      <c r="F2857" t="s">
        <v>22</v>
      </c>
      <c r="G2857" t="s">
        <v>33</v>
      </c>
      <c r="H2857" t="s">
        <v>34</v>
      </c>
      <c r="I2857" t="s">
        <v>102</v>
      </c>
      <c r="J2857" t="s">
        <v>7612</v>
      </c>
      <c r="K2857" t="s">
        <v>76</v>
      </c>
    </row>
    <row r="2858" spans="1:11" x14ac:dyDescent="0.35">
      <c r="A2858">
        <v>2663</v>
      </c>
      <c r="B2858" t="s">
        <v>7674</v>
      </c>
      <c r="C2858">
        <v>27</v>
      </c>
      <c r="D2858" t="s">
        <v>7675</v>
      </c>
      <c r="E2858" t="s">
        <v>201</v>
      </c>
      <c r="F2858" t="s">
        <v>40</v>
      </c>
      <c r="G2858" t="s">
        <v>41</v>
      </c>
      <c r="H2858" t="s">
        <v>42</v>
      </c>
      <c r="I2858" t="s">
        <v>53</v>
      </c>
      <c r="J2858" t="s">
        <v>7676</v>
      </c>
      <c r="K2858" t="s">
        <v>44</v>
      </c>
    </row>
    <row r="2859" spans="1:11" x14ac:dyDescent="0.35">
      <c r="A2859">
        <v>2665</v>
      </c>
      <c r="B2859" t="s">
        <v>7680</v>
      </c>
      <c r="C2859">
        <v>27</v>
      </c>
      <c r="D2859" t="s">
        <v>7681</v>
      </c>
      <c r="E2859" t="s">
        <v>22</v>
      </c>
      <c r="F2859" t="s">
        <v>14</v>
      </c>
      <c r="G2859" t="s">
        <v>33</v>
      </c>
      <c r="H2859" t="s">
        <v>34</v>
      </c>
      <c r="I2859" t="s">
        <v>88</v>
      </c>
      <c r="J2859">
        <v>5547255571</v>
      </c>
      <c r="K2859" t="s">
        <v>76</v>
      </c>
    </row>
    <row r="2860" spans="1:11" x14ac:dyDescent="0.35">
      <c r="A2860">
        <v>2677</v>
      </c>
      <c r="B2860" t="s">
        <v>7711</v>
      </c>
      <c r="C2860">
        <v>27</v>
      </c>
      <c r="D2860" t="s">
        <v>7712</v>
      </c>
      <c r="E2860" t="s">
        <v>169</v>
      </c>
      <c r="F2860" t="s">
        <v>14</v>
      </c>
      <c r="G2860" t="s">
        <v>24</v>
      </c>
      <c r="H2860" t="s">
        <v>25</v>
      </c>
      <c r="I2860" t="s">
        <v>153</v>
      </c>
      <c r="J2860" t="s">
        <v>7713</v>
      </c>
      <c r="K2860" t="s">
        <v>28</v>
      </c>
    </row>
    <row r="2861" spans="1:11" x14ac:dyDescent="0.35">
      <c r="A2861">
        <v>2689</v>
      </c>
      <c r="B2861" t="s">
        <v>7746</v>
      </c>
      <c r="C2861">
        <v>27</v>
      </c>
      <c r="D2861" t="s">
        <v>7747</v>
      </c>
      <c r="E2861" t="s">
        <v>22</v>
      </c>
      <c r="F2861" t="s">
        <v>169</v>
      </c>
      <c r="G2861" t="s">
        <v>24</v>
      </c>
      <c r="H2861" t="s">
        <v>25</v>
      </c>
      <c r="I2861" t="s">
        <v>48</v>
      </c>
      <c r="J2861" t="s">
        <v>7748</v>
      </c>
      <c r="K2861" t="s">
        <v>28</v>
      </c>
    </row>
    <row r="2862" spans="1:11" x14ac:dyDescent="0.35">
      <c r="A2862">
        <v>2713</v>
      </c>
      <c r="B2862" t="s">
        <v>7813</v>
      </c>
      <c r="C2862">
        <v>27</v>
      </c>
      <c r="D2862" t="s">
        <v>7814</v>
      </c>
      <c r="E2862" t="s">
        <v>40</v>
      </c>
      <c r="F2862" t="s">
        <v>13</v>
      </c>
      <c r="G2862" t="s">
        <v>80</v>
      </c>
      <c r="H2862" t="s">
        <v>32</v>
      </c>
      <c r="I2862" t="s">
        <v>35</v>
      </c>
      <c r="J2862" t="s">
        <v>7815</v>
      </c>
      <c r="K2862" t="s">
        <v>37</v>
      </c>
    </row>
    <row r="2863" spans="1:11" x14ac:dyDescent="0.35">
      <c r="A2863">
        <v>2726</v>
      </c>
      <c r="B2863" t="s">
        <v>7850</v>
      </c>
      <c r="C2863">
        <v>27</v>
      </c>
      <c r="D2863" t="s">
        <v>7851</v>
      </c>
      <c r="E2863" t="s">
        <v>79</v>
      </c>
      <c r="F2863" t="s">
        <v>23</v>
      </c>
      <c r="G2863" t="s">
        <v>87</v>
      </c>
      <c r="H2863" t="s">
        <v>79</v>
      </c>
      <c r="I2863" t="s">
        <v>102</v>
      </c>
      <c r="J2863" t="s">
        <v>7852</v>
      </c>
      <c r="K2863" t="s">
        <v>76</v>
      </c>
    </row>
    <row r="2864" spans="1:11" x14ac:dyDescent="0.35">
      <c r="A2864">
        <v>2727</v>
      </c>
      <c r="B2864" t="s">
        <v>7853</v>
      </c>
      <c r="C2864">
        <v>27</v>
      </c>
      <c r="D2864" t="s">
        <v>7854</v>
      </c>
      <c r="E2864" t="s">
        <v>22</v>
      </c>
      <c r="F2864" t="s">
        <v>133</v>
      </c>
      <c r="G2864" t="s">
        <v>24</v>
      </c>
      <c r="H2864" t="s">
        <v>25</v>
      </c>
      <c r="I2864" t="s">
        <v>58</v>
      </c>
      <c r="J2864">
        <v>6282416968</v>
      </c>
      <c r="K2864" t="s">
        <v>28</v>
      </c>
    </row>
    <row r="2865" spans="1:11" x14ac:dyDescent="0.35">
      <c r="A2865">
        <v>2751</v>
      </c>
      <c r="B2865" t="s">
        <v>7920</v>
      </c>
      <c r="C2865">
        <v>27</v>
      </c>
      <c r="D2865" t="s">
        <v>7921</v>
      </c>
      <c r="E2865" t="s">
        <v>67</v>
      </c>
      <c r="F2865" t="s">
        <v>101</v>
      </c>
      <c r="G2865" t="s">
        <v>87</v>
      </c>
      <c r="H2865" t="s">
        <v>79</v>
      </c>
      <c r="I2865" t="s">
        <v>58</v>
      </c>
      <c r="J2865" t="s">
        <v>7922</v>
      </c>
      <c r="K2865" t="s">
        <v>28</v>
      </c>
    </row>
    <row r="2866" spans="1:11" x14ac:dyDescent="0.35">
      <c r="A2866">
        <v>2762</v>
      </c>
      <c r="B2866" t="s">
        <v>7950</v>
      </c>
      <c r="C2866">
        <v>27</v>
      </c>
      <c r="D2866" t="s">
        <v>7951</v>
      </c>
      <c r="E2866" t="s">
        <v>169</v>
      </c>
      <c r="F2866" t="s">
        <v>34</v>
      </c>
      <c r="G2866" t="s">
        <v>87</v>
      </c>
      <c r="H2866" t="s">
        <v>79</v>
      </c>
      <c r="I2866" t="s">
        <v>26</v>
      </c>
      <c r="J2866" t="s">
        <v>7952</v>
      </c>
      <c r="K2866" t="s">
        <v>28</v>
      </c>
    </row>
    <row r="2867" spans="1:11" x14ac:dyDescent="0.35">
      <c r="A2867">
        <v>2764</v>
      </c>
      <c r="B2867" t="s">
        <v>7955</v>
      </c>
      <c r="C2867">
        <v>27</v>
      </c>
      <c r="D2867" t="s">
        <v>7956</v>
      </c>
      <c r="E2867" t="s">
        <v>101</v>
      </c>
      <c r="F2867" t="s">
        <v>79</v>
      </c>
      <c r="G2867" t="s">
        <v>80</v>
      </c>
      <c r="H2867" t="s">
        <v>32</v>
      </c>
      <c r="I2867" t="s">
        <v>58</v>
      </c>
      <c r="J2867" t="s">
        <v>7957</v>
      </c>
      <c r="K2867" t="s">
        <v>28</v>
      </c>
    </row>
    <row r="2868" spans="1:11" x14ac:dyDescent="0.35">
      <c r="A2868">
        <v>2807</v>
      </c>
      <c r="B2868" t="s">
        <v>8075</v>
      </c>
      <c r="C2868">
        <v>27</v>
      </c>
      <c r="D2868" t="s">
        <v>8076</v>
      </c>
      <c r="E2868" t="s">
        <v>14</v>
      </c>
      <c r="F2868" t="s">
        <v>133</v>
      </c>
      <c r="G2868" t="s">
        <v>24</v>
      </c>
      <c r="H2868" t="s">
        <v>25</v>
      </c>
      <c r="I2868" t="s">
        <v>116</v>
      </c>
      <c r="J2868" t="s">
        <v>8077</v>
      </c>
      <c r="K2868" t="s">
        <v>37</v>
      </c>
    </row>
    <row r="2869" spans="1:11" x14ac:dyDescent="0.35">
      <c r="A2869">
        <v>2816</v>
      </c>
      <c r="B2869" t="s">
        <v>8101</v>
      </c>
      <c r="C2869">
        <v>27</v>
      </c>
      <c r="D2869" t="s">
        <v>8102</v>
      </c>
      <c r="E2869" t="s">
        <v>14</v>
      </c>
      <c r="F2869" t="s">
        <v>25</v>
      </c>
      <c r="G2869" t="s">
        <v>24</v>
      </c>
      <c r="H2869" t="s">
        <v>25</v>
      </c>
      <c r="I2869" t="s">
        <v>116</v>
      </c>
      <c r="J2869" t="s">
        <v>8103</v>
      </c>
      <c r="K2869" t="s">
        <v>37</v>
      </c>
    </row>
    <row r="2870" spans="1:11" x14ac:dyDescent="0.35">
      <c r="A2870">
        <v>2825</v>
      </c>
      <c r="B2870" t="s">
        <v>8126</v>
      </c>
      <c r="C2870">
        <v>27</v>
      </c>
      <c r="D2870" t="s">
        <v>8127</v>
      </c>
      <c r="E2870" t="s">
        <v>169</v>
      </c>
      <c r="F2870" t="s">
        <v>14</v>
      </c>
      <c r="G2870" t="s">
        <v>24</v>
      </c>
      <c r="H2870" t="s">
        <v>25</v>
      </c>
      <c r="I2870" t="s">
        <v>17</v>
      </c>
      <c r="J2870" t="s">
        <v>8128</v>
      </c>
      <c r="K2870" t="s">
        <v>28</v>
      </c>
    </row>
    <row r="2871" spans="1:11" x14ac:dyDescent="0.35">
      <c r="A2871">
        <v>2829</v>
      </c>
      <c r="B2871" t="s">
        <v>8136</v>
      </c>
      <c r="C2871">
        <v>27</v>
      </c>
      <c r="D2871" t="s">
        <v>8137</v>
      </c>
      <c r="E2871" t="s">
        <v>16</v>
      </c>
      <c r="F2871" t="s">
        <v>79</v>
      </c>
      <c r="G2871" t="s">
        <v>15</v>
      </c>
      <c r="H2871" t="s">
        <v>16</v>
      </c>
      <c r="I2871" t="s">
        <v>26</v>
      </c>
      <c r="J2871" t="s">
        <v>8138</v>
      </c>
      <c r="K2871" t="s">
        <v>28</v>
      </c>
    </row>
    <row r="2872" spans="1:11" x14ac:dyDescent="0.35">
      <c r="A2872">
        <v>2833</v>
      </c>
      <c r="B2872" t="s">
        <v>8147</v>
      </c>
      <c r="C2872">
        <v>27</v>
      </c>
      <c r="D2872" t="s">
        <v>8148</v>
      </c>
      <c r="E2872" t="s">
        <v>40</v>
      </c>
      <c r="F2872" t="s">
        <v>40</v>
      </c>
      <c r="G2872" t="s">
        <v>47</v>
      </c>
      <c r="H2872" t="s">
        <v>31</v>
      </c>
      <c r="I2872" t="s">
        <v>102</v>
      </c>
      <c r="J2872" t="s">
        <v>8149</v>
      </c>
      <c r="K2872" t="s">
        <v>28</v>
      </c>
    </row>
    <row r="2873" spans="1:11" x14ac:dyDescent="0.35">
      <c r="A2873">
        <v>2839</v>
      </c>
      <c r="B2873" t="s">
        <v>8164</v>
      </c>
      <c r="C2873">
        <v>27</v>
      </c>
      <c r="D2873" t="s">
        <v>8165</v>
      </c>
      <c r="E2873" t="s">
        <v>16</v>
      </c>
      <c r="F2873" t="s">
        <v>42</v>
      </c>
      <c r="G2873" t="s">
        <v>62</v>
      </c>
      <c r="H2873" t="s">
        <v>23</v>
      </c>
      <c r="I2873" t="s">
        <v>35</v>
      </c>
      <c r="J2873" t="s">
        <v>8166</v>
      </c>
      <c r="K2873" t="s">
        <v>37</v>
      </c>
    </row>
    <row r="2874" spans="1:11" x14ac:dyDescent="0.35">
      <c r="A2874">
        <v>2857</v>
      </c>
      <c r="B2874" t="s">
        <v>8214</v>
      </c>
      <c r="C2874">
        <v>27</v>
      </c>
      <c r="D2874" t="s">
        <v>8215</v>
      </c>
      <c r="E2874" t="s">
        <v>32</v>
      </c>
      <c r="F2874" t="s">
        <v>34</v>
      </c>
      <c r="G2874" t="s">
        <v>80</v>
      </c>
      <c r="H2874" t="s">
        <v>32</v>
      </c>
      <c r="I2874" t="s">
        <v>48</v>
      </c>
      <c r="J2874">
        <v>4034737391</v>
      </c>
      <c r="K2874" t="s">
        <v>76</v>
      </c>
    </row>
    <row r="2875" spans="1:11" x14ac:dyDescent="0.35">
      <c r="A2875">
        <v>2860</v>
      </c>
      <c r="B2875" t="s">
        <v>8222</v>
      </c>
      <c r="C2875">
        <v>27</v>
      </c>
      <c r="D2875" t="s">
        <v>8223</v>
      </c>
      <c r="E2875" t="s">
        <v>14</v>
      </c>
      <c r="F2875" t="s">
        <v>169</v>
      </c>
      <c r="G2875" t="s">
        <v>41</v>
      </c>
      <c r="H2875" t="s">
        <v>42</v>
      </c>
      <c r="I2875" t="s">
        <v>68</v>
      </c>
      <c r="J2875">
        <v>9574593119</v>
      </c>
      <c r="K2875" t="s">
        <v>76</v>
      </c>
    </row>
    <row r="2876" spans="1:11" x14ac:dyDescent="0.35">
      <c r="A2876">
        <v>2868</v>
      </c>
      <c r="B2876" t="s">
        <v>8245</v>
      </c>
      <c r="C2876">
        <v>27</v>
      </c>
      <c r="D2876" t="s">
        <v>8246</v>
      </c>
      <c r="E2876" t="s">
        <v>31</v>
      </c>
      <c r="F2876" t="s">
        <v>14</v>
      </c>
      <c r="G2876" t="s">
        <v>33</v>
      </c>
      <c r="H2876" t="s">
        <v>34</v>
      </c>
      <c r="I2876" t="s">
        <v>26</v>
      </c>
      <c r="J2876" t="s">
        <v>8247</v>
      </c>
      <c r="K2876" t="s">
        <v>37</v>
      </c>
    </row>
    <row r="2877" spans="1:11" x14ac:dyDescent="0.35">
      <c r="A2877">
        <v>2899</v>
      </c>
      <c r="B2877" t="s">
        <v>8331</v>
      </c>
      <c r="C2877">
        <v>27</v>
      </c>
      <c r="D2877" t="s">
        <v>8332</v>
      </c>
      <c r="E2877" t="s">
        <v>22</v>
      </c>
      <c r="F2877" t="s">
        <v>57</v>
      </c>
      <c r="G2877" t="s">
        <v>52</v>
      </c>
      <c r="H2877" t="s">
        <v>13</v>
      </c>
      <c r="I2877" t="s">
        <v>116</v>
      </c>
      <c r="J2877" t="s">
        <v>8333</v>
      </c>
      <c r="K2877" t="s">
        <v>37</v>
      </c>
    </row>
    <row r="2878" spans="1:11" x14ac:dyDescent="0.35">
      <c r="A2878">
        <v>2900</v>
      </c>
      <c r="B2878" t="s">
        <v>8334</v>
      </c>
      <c r="C2878">
        <v>27</v>
      </c>
      <c r="D2878" t="s">
        <v>8335</v>
      </c>
      <c r="E2878" t="s">
        <v>79</v>
      </c>
      <c r="F2878" t="s">
        <v>133</v>
      </c>
      <c r="G2878" t="s">
        <v>80</v>
      </c>
      <c r="H2878" t="s">
        <v>32</v>
      </c>
      <c r="I2878" t="s">
        <v>91</v>
      </c>
      <c r="J2878">
        <f>1-55-168-3446</f>
        <v>-3668</v>
      </c>
      <c r="K2878" t="s">
        <v>28</v>
      </c>
    </row>
    <row r="2879" spans="1:11" x14ac:dyDescent="0.35">
      <c r="A2879">
        <v>2909</v>
      </c>
      <c r="B2879" t="s">
        <v>8360</v>
      </c>
      <c r="C2879">
        <v>27</v>
      </c>
      <c r="D2879" t="s">
        <v>8361</v>
      </c>
      <c r="E2879" t="s">
        <v>40</v>
      </c>
      <c r="F2879" t="s">
        <v>67</v>
      </c>
      <c r="G2879" t="s">
        <v>120</v>
      </c>
      <c r="H2879" t="s">
        <v>57</v>
      </c>
      <c r="I2879" t="s">
        <v>17</v>
      </c>
      <c r="J2879" t="s">
        <v>8362</v>
      </c>
      <c r="K2879" t="s">
        <v>44</v>
      </c>
    </row>
    <row r="2880" spans="1:11" x14ac:dyDescent="0.35">
      <c r="A2880">
        <v>2951</v>
      </c>
      <c r="B2880" t="s">
        <v>8481</v>
      </c>
      <c r="C2880">
        <v>27</v>
      </c>
      <c r="D2880" t="s">
        <v>8482</v>
      </c>
      <c r="E2880" t="s">
        <v>25</v>
      </c>
      <c r="F2880" t="s">
        <v>42</v>
      </c>
      <c r="G2880" t="s">
        <v>24</v>
      </c>
      <c r="H2880" t="s">
        <v>25</v>
      </c>
      <c r="I2880" t="s">
        <v>53</v>
      </c>
      <c r="J2880" t="s">
        <v>8483</v>
      </c>
      <c r="K2880" t="s">
        <v>19</v>
      </c>
    </row>
    <row r="2881" spans="1:11" x14ac:dyDescent="0.35">
      <c r="A2881">
        <v>2953</v>
      </c>
      <c r="B2881" t="s">
        <v>8487</v>
      </c>
      <c r="C2881">
        <v>27</v>
      </c>
      <c r="D2881" t="s">
        <v>8488</v>
      </c>
      <c r="E2881" t="s">
        <v>23</v>
      </c>
      <c r="F2881" t="s">
        <v>201</v>
      </c>
      <c r="G2881" t="s">
        <v>41</v>
      </c>
      <c r="H2881" t="s">
        <v>42</v>
      </c>
      <c r="I2881" t="s">
        <v>63</v>
      </c>
      <c r="J2881" t="s">
        <v>8489</v>
      </c>
      <c r="K2881" t="s">
        <v>76</v>
      </c>
    </row>
    <row r="2882" spans="1:11" x14ac:dyDescent="0.35">
      <c r="A2882">
        <v>2957</v>
      </c>
      <c r="B2882" t="s">
        <v>8499</v>
      </c>
      <c r="C2882">
        <v>27</v>
      </c>
      <c r="D2882" t="s">
        <v>8500</v>
      </c>
      <c r="E2882" t="s">
        <v>149</v>
      </c>
      <c r="F2882" t="s">
        <v>23</v>
      </c>
      <c r="G2882" t="s">
        <v>52</v>
      </c>
      <c r="H2882" t="s">
        <v>13</v>
      </c>
      <c r="I2882" t="s">
        <v>26</v>
      </c>
      <c r="J2882">
        <v>8475913235</v>
      </c>
      <c r="K2882" t="s">
        <v>44</v>
      </c>
    </row>
    <row r="2883" spans="1:11" x14ac:dyDescent="0.35">
      <c r="A2883">
        <v>2961</v>
      </c>
      <c r="B2883" t="s">
        <v>8510</v>
      </c>
      <c r="C2883">
        <v>27</v>
      </c>
      <c r="D2883" t="s">
        <v>8511</v>
      </c>
      <c r="E2883" t="s">
        <v>79</v>
      </c>
      <c r="F2883" t="s">
        <v>67</v>
      </c>
      <c r="G2883" t="s">
        <v>15</v>
      </c>
      <c r="H2883" t="s">
        <v>16</v>
      </c>
      <c r="I2883" t="s">
        <v>26</v>
      </c>
      <c r="J2883" t="s">
        <v>8512</v>
      </c>
      <c r="K2883" t="s">
        <v>44</v>
      </c>
    </row>
    <row r="2884" spans="1:11" x14ac:dyDescent="0.35">
      <c r="A2884">
        <v>2991</v>
      </c>
      <c r="B2884" t="s">
        <v>8591</v>
      </c>
      <c r="C2884">
        <v>27</v>
      </c>
      <c r="D2884" t="s">
        <v>8592</v>
      </c>
      <c r="E2884" t="s">
        <v>31</v>
      </c>
      <c r="F2884" t="s">
        <v>40</v>
      </c>
      <c r="G2884" t="s">
        <v>24</v>
      </c>
      <c r="H2884" t="s">
        <v>25</v>
      </c>
      <c r="I2884" t="s">
        <v>58</v>
      </c>
      <c r="J2884" t="s">
        <v>8593</v>
      </c>
      <c r="K2884" t="s">
        <v>19</v>
      </c>
    </row>
    <row r="2885" spans="1:11" x14ac:dyDescent="0.35">
      <c r="A2885">
        <v>2992</v>
      </c>
      <c r="B2885" t="s">
        <v>8594</v>
      </c>
      <c r="C2885">
        <v>27</v>
      </c>
      <c r="D2885" t="s">
        <v>8595</v>
      </c>
      <c r="E2885" t="s">
        <v>42</v>
      </c>
      <c r="F2885" t="s">
        <v>13</v>
      </c>
      <c r="G2885" t="s">
        <v>15</v>
      </c>
      <c r="H2885" t="s">
        <v>16</v>
      </c>
      <c r="I2885" t="s">
        <v>116</v>
      </c>
      <c r="J2885">
        <f>1-916-869-8329</f>
        <v>-10113</v>
      </c>
      <c r="K2885" t="s">
        <v>37</v>
      </c>
    </row>
    <row r="2886" spans="1:11" x14ac:dyDescent="0.35">
      <c r="A2886">
        <v>2993</v>
      </c>
      <c r="B2886" t="s">
        <v>8596</v>
      </c>
      <c r="C2886">
        <v>27</v>
      </c>
      <c r="D2886" t="s">
        <v>8597</v>
      </c>
      <c r="E2886" t="s">
        <v>16</v>
      </c>
      <c r="F2886" t="s">
        <v>67</v>
      </c>
      <c r="G2886" t="s">
        <v>80</v>
      </c>
      <c r="H2886" t="s">
        <v>32</v>
      </c>
      <c r="I2886" t="s">
        <v>153</v>
      </c>
      <c r="J2886" t="s">
        <v>8598</v>
      </c>
      <c r="K2886" t="s">
        <v>37</v>
      </c>
    </row>
    <row r="2887" spans="1:11" x14ac:dyDescent="0.35">
      <c r="A2887">
        <v>3011</v>
      </c>
      <c r="B2887" t="s">
        <v>8649</v>
      </c>
      <c r="C2887">
        <v>27</v>
      </c>
      <c r="D2887" t="s">
        <v>8650</v>
      </c>
      <c r="E2887" t="s">
        <v>13</v>
      </c>
      <c r="F2887" t="s">
        <v>13</v>
      </c>
      <c r="G2887" t="s">
        <v>47</v>
      </c>
      <c r="H2887" t="s">
        <v>31</v>
      </c>
      <c r="I2887" t="s">
        <v>170</v>
      </c>
      <c r="J2887" t="s">
        <v>8651</v>
      </c>
      <c r="K2887" t="s">
        <v>37</v>
      </c>
    </row>
    <row r="2888" spans="1:11" x14ac:dyDescent="0.35">
      <c r="A2888">
        <v>3026</v>
      </c>
      <c r="B2888" t="s">
        <v>8692</v>
      </c>
      <c r="C2888">
        <v>27</v>
      </c>
      <c r="D2888" t="s">
        <v>8693</v>
      </c>
      <c r="E2888" t="s">
        <v>13</v>
      </c>
      <c r="F2888" t="s">
        <v>177</v>
      </c>
      <c r="G2888" t="s">
        <v>41</v>
      </c>
      <c r="H2888" t="s">
        <v>42</v>
      </c>
      <c r="I2888" t="s">
        <v>146</v>
      </c>
      <c r="J2888" t="s">
        <v>8694</v>
      </c>
      <c r="K2888" t="s">
        <v>37</v>
      </c>
    </row>
    <row r="2889" spans="1:11" x14ac:dyDescent="0.35">
      <c r="A2889">
        <v>3035</v>
      </c>
      <c r="B2889" t="s">
        <v>8718</v>
      </c>
      <c r="C2889">
        <v>27</v>
      </c>
      <c r="D2889" t="s">
        <v>8719</v>
      </c>
      <c r="E2889" t="s">
        <v>31</v>
      </c>
      <c r="F2889" t="s">
        <v>42</v>
      </c>
      <c r="G2889" t="s">
        <v>15</v>
      </c>
      <c r="H2889" t="s">
        <v>16</v>
      </c>
      <c r="I2889" t="s">
        <v>102</v>
      </c>
      <c r="J2889" t="s">
        <v>8720</v>
      </c>
      <c r="K2889" t="s">
        <v>19</v>
      </c>
    </row>
    <row r="2890" spans="1:11" x14ac:dyDescent="0.35">
      <c r="A2890">
        <v>3054</v>
      </c>
      <c r="B2890" t="s">
        <v>8775</v>
      </c>
      <c r="C2890">
        <v>27</v>
      </c>
      <c r="D2890" t="s">
        <v>8776</v>
      </c>
      <c r="E2890" t="s">
        <v>149</v>
      </c>
      <c r="F2890" t="s">
        <v>101</v>
      </c>
      <c r="G2890" t="s">
        <v>15</v>
      </c>
      <c r="H2890" t="s">
        <v>16</v>
      </c>
      <c r="I2890" t="s">
        <v>48</v>
      </c>
      <c r="J2890" t="s">
        <v>8777</v>
      </c>
      <c r="K2890" t="s">
        <v>28</v>
      </c>
    </row>
    <row r="2891" spans="1:11" x14ac:dyDescent="0.35">
      <c r="A2891">
        <v>6299</v>
      </c>
      <c r="B2891" t="s">
        <v>17912</v>
      </c>
      <c r="C2891">
        <v>27</v>
      </c>
      <c r="D2891" t="s">
        <v>17913</v>
      </c>
      <c r="E2891" t="s">
        <v>177</v>
      </c>
      <c r="F2891" t="s">
        <v>101</v>
      </c>
      <c r="G2891" t="s">
        <v>80</v>
      </c>
      <c r="H2891" t="s">
        <v>32</v>
      </c>
      <c r="I2891" t="s">
        <v>88</v>
      </c>
      <c r="J2891" t="s">
        <v>17914</v>
      </c>
      <c r="K2891" t="s">
        <v>19</v>
      </c>
    </row>
    <row r="2892" spans="1:11" x14ac:dyDescent="0.35">
      <c r="A2892">
        <v>6301</v>
      </c>
      <c r="B2892" t="s">
        <v>16714</v>
      </c>
      <c r="C2892">
        <v>27</v>
      </c>
      <c r="D2892" t="s">
        <v>17918</v>
      </c>
      <c r="E2892" t="s">
        <v>14</v>
      </c>
      <c r="F2892" t="s">
        <v>177</v>
      </c>
      <c r="G2892" t="s">
        <v>33</v>
      </c>
      <c r="H2892" t="s">
        <v>34</v>
      </c>
      <c r="I2892" t="s">
        <v>91</v>
      </c>
      <c r="J2892" t="s">
        <v>17919</v>
      </c>
      <c r="K2892" t="s">
        <v>28</v>
      </c>
    </row>
    <row r="2893" spans="1:11" x14ac:dyDescent="0.35">
      <c r="A2893">
        <v>6303</v>
      </c>
      <c r="B2893" t="s">
        <v>17923</v>
      </c>
      <c r="C2893">
        <v>27</v>
      </c>
      <c r="D2893" t="s">
        <v>17924</v>
      </c>
      <c r="E2893" t="s">
        <v>101</v>
      </c>
      <c r="F2893" t="s">
        <v>13</v>
      </c>
      <c r="G2893" t="s">
        <v>120</v>
      </c>
      <c r="H2893" t="s">
        <v>57</v>
      </c>
      <c r="I2893" t="s">
        <v>102</v>
      </c>
      <c r="J2893" t="s">
        <v>17925</v>
      </c>
      <c r="K2893" t="s">
        <v>76</v>
      </c>
    </row>
    <row r="2894" spans="1:11" x14ac:dyDescent="0.35">
      <c r="A2894">
        <v>6305</v>
      </c>
      <c r="B2894" t="s">
        <v>17928</v>
      </c>
      <c r="C2894">
        <v>27</v>
      </c>
      <c r="D2894" t="s">
        <v>17929</v>
      </c>
      <c r="E2894" t="s">
        <v>67</v>
      </c>
      <c r="F2894" t="s">
        <v>25</v>
      </c>
      <c r="G2894" t="s">
        <v>33</v>
      </c>
      <c r="H2894" t="s">
        <v>34</v>
      </c>
      <c r="I2894" t="s">
        <v>35</v>
      </c>
      <c r="J2894" t="s">
        <v>17930</v>
      </c>
      <c r="K2894" t="s">
        <v>28</v>
      </c>
    </row>
    <row r="2895" spans="1:11" x14ac:dyDescent="0.35">
      <c r="A2895">
        <v>6323</v>
      </c>
      <c r="B2895" t="s">
        <v>17981</v>
      </c>
      <c r="C2895">
        <v>27</v>
      </c>
      <c r="D2895" t="s">
        <v>17982</v>
      </c>
      <c r="E2895" t="s">
        <v>23</v>
      </c>
      <c r="F2895" t="s">
        <v>13</v>
      </c>
      <c r="G2895" t="s">
        <v>47</v>
      </c>
      <c r="H2895" t="s">
        <v>31</v>
      </c>
      <c r="I2895" t="s">
        <v>35</v>
      </c>
      <c r="J2895" t="s">
        <v>17983</v>
      </c>
      <c r="K2895" t="s">
        <v>37</v>
      </c>
    </row>
    <row r="2896" spans="1:11" x14ac:dyDescent="0.35">
      <c r="A2896">
        <v>6342</v>
      </c>
      <c r="B2896" t="s">
        <v>18035</v>
      </c>
      <c r="C2896">
        <v>27</v>
      </c>
      <c r="D2896" t="s">
        <v>18036</v>
      </c>
      <c r="E2896" t="s">
        <v>25</v>
      </c>
      <c r="F2896" t="s">
        <v>201</v>
      </c>
      <c r="G2896" t="s">
        <v>41</v>
      </c>
      <c r="H2896" t="s">
        <v>42</v>
      </c>
      <c r="I2896" t="s">
        <v>102</v>
      </c>
      <c r="J2896">
        <v>5725651955</v>
      </c>
      <c r="K2896" t="s">
        <v>37</v>
      </c>
    </row>
    <row r="2897" spans="1:11" x14ac:dyDescent="0.35">
      <c r="A2897">
        <v>6343</v>
      </c>
      <c r="B2897" t="s">
        <v>18037</v>
      </c>
      <c r="C2897">
        <v>27</v>
      </c>
      <c r="D2897" t="s">
        <v>18038</v>
      </c>
      <c r="E2897" t="s">
        <v>101</v>
      </c>
      <c r="F2897" t="s">
        <v>67</v>
      </c>
      <c r="G2897" t="s">
        <v>80</v>
      </c>
      <c r="H2897" t="s">
        <v>32</v>
      </c>
      <c r="I2897" t="s">
        <v>26</v>
      </c>
      <c r="J2897" t="s">
        <v>18039</v>
      </c>
      <c r="K2897" t="s">
        <v>76</v>
      </c>
    </row>
    <row r="2898" spans="1:11" x14ac:dyDescent="0.35">
      <c r="A2898">
        <v>6350</v>
      </c>
      <c r="B2898" t="s">
        <v>18058</v>
      </c>
      <c r="C2898">
        <v>27</v>
      </c>
      <c r="D2898" t="s">
        <v>18059</v>
      </c>
      <c r="E2898" t="s">
        <v>79</v>
      </c>
      <c r="F2898" t="s">
        <v>133</v>
      </c>
      <c r="G2898" t="s">
        <v>120</v>
      </c>
      <c r="H2898" t="s">
        <v>57</v>
      </c>
      <c r="I2898" t="s">
        <v>26</v>
      </c>
      <c r="J2898" t="s">
        <v>18060</v>
      </c>
      <c r="K2898" t="s">
        <v>28</v>
      </c>
    </row>
    <row r="2899" spans="1:11" x14ac:dyDescent="0.35">
      <c r="A2899">
        <v>6364</v>
      </c>
      <c r="B2899" t="s">
        <v>18099</v>
      </c>
      <c r="C2899">
        <v>27</v>
      </c>
      <c r="D2899" t="s">
        <v>18100</v>
      </c>
      <c r="E2899" t="s">
        <v>79</v>
      </c>
      <c r="F2899" t="s">
        <v>40</v>
      </c>
      <c r="G2899" t="s">
        <v>33</v>
      </c>
      <c r="H2899" t="s">
        <v>34</v>
      </c>
      <c r="I2899" t="s">
        <v>170</v>
      </c>
      <c r="J2899" t="s">
        <v>18101</v>
      </c>
      <c r="K2899" t="s">
        <v>28</v>
      </c>
    </row>
    <row r="2900" spans="1:11" x14ac:dyDescent="0.35">
      <c r="A2900">
        <v>6391</v>
      </c>
      <c r="B2900" t="s">
        <v>18172</v>
      </c>
      <c r="C2900">
        <v>27</v>
      </c>
      <c r="D2900" t="s">
        <v>18173</v>
      </c>
      <c r="E2900" t="s">
        <v>101</v>
      </c>
      <c r="F2900" t="s">
        <v>67</v>
      </c>
      <c r="G2900" t="s">
        <v>41</v>
      </c>
      <c r="H2900" t="s">
        <v>42</v>
      </c>
      <c r="I2900" t="s">
        <v>146</v>
      </c>
      <c r="J2900" t="s">
        <v>18174</v>
      </c>
      <c r="K2900" t="s">
        <v>28</v>
      </c>
    </row>
    <row r="2901" spans="1:11" x14ac:dyDescent="0.35">
      <c r="A2901">
        <v>6396</v>
      </c>
      <c r="B2901" t="s">
        <v>18187</v>
      </c>
      <c r="C2901">
        <v>27</v>
      </c>
      <c r="D2901" t="s">
        <v>18188</v>
      </c>
      <c r="E2901" t="s">
        <v>79</v>
      </c>
      <c r="F2901" t="s">
        <v>133</v>
      </c>
      <c r="G2901" t="s">
        <v>47</v>
      </c>
      <c r="H2901" t="s">
        <v>31</v>
      </c>
      <c r="I2901" t="s">
        <v>17</v>
      </c>
      <c r="J2901" t="s">
        <v>18189</v>
      </c>
      <c r="K2901" t="s">
        <v>19</v>
      </c>
    </row>
    <row r="2902" spans="1:11" x14ac:dyDescent="0.35">
      <c r="A2902">
        <v>6416</v>
      </c>
      <c r="B2902" t="s">
        <v>18241</v>
      </c>
      <c r="C2902">
        <v>27</v>
      </c>
      <c r="D2902" t="s">
        <v>18242</v>
      </c>
      <c r="E2902" t="s">
        <v>42</v>
      </c>
      <c r="F2902" t="s">
        <v>13</v>
      </c>
      <c r="G2902" t="s">
        <v>52</v>
      </c>
      <c r="H2902" t="s">
        <v>13</v>
      </c>
      <c r="I2902" t="s">
        <v>116</v>
      </c>
      <c r="J2902" t="s">
        <v>18243</v>
      </c>
      <c r="K2902" t="s">
        <v>44</v>
      </c>
    </row>
    <row r="2903" spans="1:11" x14ac:dyDescent="0.35">
      <c r="A2903">
        <v>6422</v>
      </c>
      <c r="B2903" t="s">
        <v>18258</v>
      </c>
      <c r="C2903">
        <v>27</v>
      </c>
      <c r="D2903" t="s">
        <v>18259</v>
      </c>
      <c r="E2903" t="s">
        <v>25</v>
      </c>
      <c r="F2903" t="s">
        <v>13</v>
      </c>
      <c r="G2903" t="s">
        <v>15</v>
      </c>
      <c r="H2903" t="s">
        <v>16</v>
      </c>
      <c r="I2903" t="s">
        <v>48</v>
      </c>
      <c r="J2903">
        <f>1-802-246-5217</f>
        <v>-6264</v>
      </c>
      <c r="K2903" t="s">
        <v>19</v>
      </c>
    </row>
    <row r="2904" spans="1:11" x14ac:dyDescent="0.35">
      <c r="A2904">
        <v>6446</v>
      </c>
      <c r="B2904" t="s">
        <v>18327</v>
      </c>
      <c r="C2904">
        <v>27</v>
      </c>
      <c r="D2904" t="s">
        <v>18328</v>
      </c>
      <c r="E2904" t="s">
        <v>57</v>
      </c>
      <c r="F2904" t="s">
        <v>13</v>
      </c>
      <c r="G2904" t="s">
        <v>41</v>
      </c>
      <c r="H2904" t="s">
        <v>42</v>
      </c>
      <c r="I2904" t="s">
        <v>153</v>
      </c>
      <c r="J2904" t="s">
        <v>18329</v>
      </c>
      <c r="K2904" t="s">
        <v>19</v>
      </c>
    </row>
    <row r="2905" spans="1:11" x14ac:dyDescent="0.35">
      <c r="A2905">
        <v>6488</v>
      </c>
      <c r="B2905" t="s">
        <v>18448</v>
      </c>
      <c r="C2905">
        <v>27</v>
      </c>
      <c r="D2905" t="s">
        <v>18449</v>
      </c>
      <c r="E2905" t="s">
        <v>67</v>
      </c>
      <c r="F2905" t="s">
        <v>34</v>
      </c>
      <c r="G2905" t="s">
        <v>15</v>
      </c>
      <c r="H2905" t="s">
        <v>16</v>
      </c>
      <c r="I2905" t="s">
        <v>53</v>
      </c>
      <c r="J2905">
        <v>1191505931</v>
      </c>
      <c r="K2905" t="s">
        <v>76</v>
      </c>
    </row>
    <row r="2906" spans="1:11" x14ac:dyDescent="0.35">
      <c r="A2906">
        <v>6516</v>
      </c>
      <c r="B2906" t="s">
        <v>18525</v>
      </c>
      <c r="C2906">
        <v>27</v>
      </c>
      <c r="D2906" t="s">
        <v>18526</v>
      </c>
      <c r="E2906" t="s">
        <v>133</v>
      </c>
      <c r="F2906" t="s">
        <v>67</v>
      </c>
      <c r="G2906" t="s">
        <v>41</v>
      </c>
      <c r="H2906" t="s">
        <v>42</v>
      </c>
      <c r="I2906" t="s">
        <v>116</v>
      </c>
      <c r="J2906">
        <v>3956406430</v>
      </c>
      <c r="K2906" t="s">
        <v>28</v>
      </c>
    </row>
    <row r="2907" spans="1:11" x14ac:dyDescent="0.35">
      <c r="A2907">
        <v>6523</v>
      </c>
      <c r="B2907" t="s">
        <v>18544</v>
      </c>
      <c r="C2907">
        <v>27</v>
      </c>
      <c r="D2907" t="s">
        <v>18545</v>
      </c>
      <c r="E2907" t="s">
        <v>32</v>
      </c>
      <c r="F2907" t="s">
        <v>16</v>
      </c>
      <c r="G2907" t="s">
        <v>15</v>
      </c>
      <c r="H2907" t="s">
        <v>16</v>
      </c>
      <c r="I2907" t="s">
        <v>102</v>
      </c>
      <c r="J2907" t="s">
        <v>18546</v>
      </c>
      <c r="K2907" t="s">
        <v>28</v>
      </c>
    </row>
    <row r="2908" spans="1:11" x14ac:dyDescent="0.35">
      <c r="A2908">
        <v>6535</v>
      </c>
      <c r="B2908" t="s">
        <v>18578</v>
      </c>
      <c r="C2908">
        <v>27</v>
      </c>
      <c r="D2908" t="s">
        <v>18579</v>
      </c>
      <c r="E2908" t="s">
        <v>14</v>
      </c>
      <c r="F2908" t="s">
        <v>149</v>
      </c>
      <c r="G2908" t="s">
        <v>52</v>
      </c>
      <c r="H2908" t="s">
        <v>13</v>
      </c>
      <c r="I2908" t="s">
        <v>53</v>
      </c>
      <c r="J2908">
        <v>8646543636</v>
      </c>
      <c r="K2908" t="s">
        <v>19</v>
      </c>
    </row>
    <row r="2909" spans="1:11" x14ac:dyDescent="0.35">
      <c r="A2909">
        <v>6539</v>
      </c>
      <c r="B2909" t="s">
        <v>18588</v>
      </c>
      <c r="C2909">
        <v>27</v>
      </c>
      <c r="D2909" t="s">
        <v>18589</v>
      </c>
      <c r="E2909" t="s">
        <v>23</v>
      </c>
      <c r="F2909" t="s">
        <v>22</v>
      </c>
      <c r="G2909" t="s">
        <v>24</v>
      </c>
      <c r="H2909" t="s">
        <v>25</v>
      </c>
      <c r="I2909" t="s">
        <v>17</v>
      </c>
      <c r="J2909" t="s">
        <v>18590</v>
      </c>
      <c r="K2909" t="s">
        <v>44</v>
      </c>
    </row>
    <row r="2910" spans="1:11" x14ac:dyDescent="0.35">
      <c r="A2910">
        <v>6542</v>
      </c>
      <c r="B2910" t="s">
        <v>18597</v>
      </c>
      <c r="C2910">
        <v>27</v>
      </c>
      <c r="D2910" t="s">
        <v>18598</v>
      </c>
      <c r="E2910" t="s">
        <v>22</v>
      </c>
      <c r="F2910" t="s">
        <v>67</v>
      </c>
      <c r="G2910" t="s">
        <v>52</v>
      </c>
      <c r="H2910" t="s">
        <v>13</v>
      </c>
      <c r="I2910" t="s">
        <v>116</v>
      </c>
      <c r="J2910" t="s">
        <v>18599</v>
      </c>
      <c r="K2910" t="s">
        <v>76</v>
      </c>
    </row>
    <row r="2911" spans="1:11" x14ac:dyDescent="0.35">
      <c r="A2911">
        <v>6589</v>
      </c>
      <c r="B2911" t="s">
        <v>18727</v>
      </c>
      <c r="C2911">
        <v>27</v>
      </c>
      <c r="D2911" t="s">
        <v>18728</v>
      </c>
      <c r="E2911" t="s">
        <v>133</v>
      </c>
      <c r="F2911" t="s">
        <v>34</v>
      </c>
      <c r="G2911" t="s">
        <v>52</v>
      </c>
      <c r="H2911" t="s">
        <v>13</v>
      </c>
      <c r="I2911" t="s">
        <v>116</v>
      </c>
      <c r="J2911" t="s">
        <v>18729</v>
      </c>
      <c r="K2911" t="s">
        <v>19</v>
      </c>
    </row>
    <row r="2912" spans="1:11" x14ac:dyDescent="0.35">
      <c r="A2912">
        <v>6601</v>
      </c>
      <c r="B2912" t="s">
        <v>18760</v>
      </c>
      <c r="C2912">
        <v>27</v>
      </c>
      <c r="D2912" t="s">
        <v>18761</v>
      </c>
      <c r="E2912" t="s">
        <v>22</v>
      </c>
      <c r="F2912" t="s">
        <v>13</v>
      </c>
      <c r="G2912" t="s">
        <v>33</v>
      </c>
      <c r="H2912" t="s">
        <v>34</v>
      </c>
      <c r="I2912" t="s">
        <v>68</v>
      </c>
      <c r="J2912" t="s">
        <v>18762</v>
      </c>
      <c r="K2912" t="s">
        <v>28</v>
      </c>
    </row>
    <row r="2913" spans="1:11" x14ac:dyDescent="0.35">
      <c r="A2913">
        <v>6623</v>
      </c>
      <c r="B2913" t="s">
        <v>18823</v>
      </c>
      <c r="C2913">
        <v>27</v>
      </c>
      <c r="D2913" t="s">
        <v>18824</v>
      </c>
      <c r="E2913" t="s">
        <v>79</v>
      </c>
      <c r="F2913" t="s">
        <v>13</v>
      </c>
      <c r="G2913" t="s">
        <v>47</v>
      </c>
      <c r="H2913" t="s">
        <v>31</v>
      </c>
      <c r="I2913" t="s">
        <v>53</v>
      </c>
      <c r="J2913" t="s">
        <v>18825</v>
      </c>
      <c r="K2913" t="s">
        <v>37</v>
      </c>
    </row>
    <row r="2914" spans="1:11" x14ac:dyDescent="0.35">
      <c r="A2914">
        <v>6630</v>
      </c>
      <c r="B2914" t="s">
        <v>18842</v>
      </c>
      <c r="C2914">
        <v>27</v>
      </c>
      <c r="D2914" t="s">
        <v>18843</v>
      </c>
      <c r="E2914" t="s">
        <v>57</v>
      </c>
      <c r="F2914" t="s">
        <v>201</v>
      </c>
      <c r="G2914" t="s">
        <v>120</v>
      </c>
      <c r="H2914" t="s">
        <v>57</v>
      </c>
      <c r="I2914" t="s">
        <v>116</v>
      </c>
      <c r="J2914" t="s">
        <v>18844</v>
      </c>
      <c r="K2914" t="s">
        <v>37</v>
      </c>
    </row>
    <row r="2915" spans="1:11" x14ac:dyDescent="0.35">
      <c r="A2915">
        <v>6633</v>
      </c>
      <c r="B2915" t="s">
        <v>18851</v>
      </c>
      <c r="C2915">
        <v>27</v>
      </c>
      <c r="D2915" t="s">
        <v>18852</v>
      </c>
      <c r="E2915" t="s">
        <v>40</v>
      </c>
      <c r="F2915" t="s">
        <v>101</v>
      </c>
      <c r="G2915" t="s">
        <v>62</v>
      </c>
      <c r="H2915" t="s">
        <v>23</v>
      </c>
      <c r="I2915" t="s">
        <v>153</v>
      </c>
      <c r="J2915" t="s">
        <v>18853</v>
      </c>
      <c r="K2915" t="s">
        <v>19</v>
      </c>
    </row>
    <row r="2916" spans="1:11" x14ac:dyDescent="0.35">
      <c r="A2916">
        <v>6636</v>
      </c>
      <c r="B2916" t="s">
        <v>18860</v>
      </c>
      <c r="C2916">
        <v>27</v>
      </c>
      <c r="D2916" t="s">
        <v>18861</v>
      </c>
      <c r="E2916" t="s">
        <v>67</v>
      </c>
      <c r="F2916" t="s">
        <v>13</v>
      </c>
      <c r="G2916" t="s">
        <v>33</v>
      </c>
      <c r="H2916" t="s">
        <v>34</v>
      </c>
      <c r="I2916" t="s">
        <v>91</v>
      </c>
      <c r="J2916" t="s">
        <v>18862</v>
      </c>
      <c r="K2916" t="s">
        <v>19</v>
      </c>
    </row>
    <row r="2917" spans="1:11" x14ac:dyDescent="0.35">
      <c r="A2917">
        <v>6641</v>
      </c>
      <c r="B2917" t="s">
        <v>18873</v>
      </c>
      <c r="C2917">
        <v>27</v>
      </c>
      <c r="D2917" t="s">
        <v>18874</v>
      </c>
      <c r="E2917" t="s">
        <v>177</v>
      </c>
      <c r="F2917" t="s">
        <v>101</v>
      </c>
      <c r="G2917" t="s">
        <v>33</v>
      </c>
      <c r="H2917" t="s">
        <v>34</v>
      </c>
      <c r="I2917" t="s">
        <v>88</v>
      </c>
      <c r="J2917" t="s">
        <v>18875</v>
      </c>
      <c r="K2917" t="s">
        <v>37</v>
      </c>
    </row>
    <row r="2918" spans="1:11" x14ac:dyDescent="0.35">
      <c r="A2918">
        <v>6654</v>
      </c>
      <c r="B2918" t="s">
        <v>18910</v>
      </c>
      <c r="C2918">
        <v>27</v>
      </c>
      <c r="D2918" t="s">
        <v>18911</v>
      </c>
      <c r="E2918" t="s">
        <v>14</v>
      </c>
      <c r="F2918" t="s">
        <v>201</v>
      </c>
      <c r="G2918" t="s">
        <v>15</v>
      </c>
      <c r="H2918" t="s">
        <v>16</v>
      </c>
      <c r="I2918" t="s">
        <v>153</v>
      </c>
      <c r="J2918" t="s">
        <v>18912</v>
      </c>
      <c r="K2918" t="s">
        <v>76</v>
      </c>
    </row>
    <row r="2919" spans="1:11" x14ac:dyDescent="0.35">
      <c r="A2919">
        <v>6665</v>
      </c>
      <c r="B2919" t="s">
        <v>18943</v>
      </c>
      <c r="C2919">
        <v>27</v>
      </c>
      <c r="D2919" t="s">
        <v>18944</v>
      </c>
      <c r="E2919" t="s">
        <v>40</v>
      </c>
      <c r="F2919" t="s">
        <v>133</v>
      </c>
      <c r="G2919" t="s">
        <v>80</v>
      </c>
      <c r="H2919" t="s">
        <v>32</v>
      </c>
      <c r="I2919" t="s">
        <v>17</v>
      </c>
      <c r="J2919" t="s">
        <v>18945</v>
      </c>
      <c r="K2919" t="s">
        <v>19</v>
      </c>
    </row>
    <row r="2920" spans="1:11" x14ac:dyDescent="0.35">
      <c r="A2920">
        <v>6673</v>
      </c>
      <c r="B2920" t="s">
        <v>18965</v>
      </c>
      <c r="C2920">
        <v>27</v>
      </c>
      <c r="D2920" t="s">
        <v>18966</v>
      </c>
      <c r="E2920" t="s">
        <v>22</v>
      </c>
      <c r="F2920" t="s">
        <v>101</v>
      </c>
      <c r="G2920" t="s">
        <v>80</v>
      </c>
      <c r="H2920" t="s">
        <v>32</v>
      </c>
      <c r="I2920" t="s">
        <v>48</v>
      </c>
      <c r="J2920">
        <v>3311743428</v>
      </c>
      <c r="K2920" t="s">
        <v>19</v>
      </c>
    </row>
    <row r="2921" spans="1:11" x14ac:dyDescent="0.35">
      <c r="A2921">
        <v>6678</v>
      </c>
      <c r="B2921" t="s">
        <v>384</v>
      </c>
      <c r="C2921">
        <v>27</v>
      </c>
      <c r="D2921" t="s">
        <v>18979</v>
      </c>
      <c r="E2921" t="s">
        <v>177</v>
      </c>
      <c r="F2921" t="s">
        <v>133</v>
      </c>
      <c r="G2921" t="s">
        <v>41</v>
      </c>
      <c r="H2921" t="s">
        <v>42</v>
      </c>
      <c r="I2921" t="s">
        <v>102</v>
      </c>
      <c r="J2921" t="s">
        <v>18980</v>
      </c>
      <c r="K2921" t="s">
        <v>37</v>
      </c>
    </row>
    <row r="2922" spans="1:11" x14ac:dyDescent="0.35">
      <c r="A2922">
        <v>6681</v>
      </c>
      <c r="B2922" t="s">
        <v>18987</v>
      </c>
      <c r="C2922">
        <v>27</v>
      </c>
      <c r="D2922" t="s">
        <v>18988</v>
      </c>
      <c r="E2922" t="s">
        <v>25</v>
      </c>
      <c r="F2922" t="s">
        <v>177</v>
      </c>
      <c r="G2922" t="s">
        <v>41</v>
      </c>
      <c r="H2922" t="s">
        <v>42</v>
      </c>
      <c r="I2922" t="s">
        <v>88</v>
      </c>
      <c r="J2922">
        <f>1-690-690-5088</f>
        <v>-6467</v>
      </c>
      <c r="K2922" t="s">
        <v>44</v>
      </c>
    </row>
    <row r="2923" spans="1:11" x14ac:dyDescent="0.35">
      <c r="A2923">
        <v>6693</v>
      </c>
      <c r="B2923" t="s">
        <v>19020</v>
      </c>
      <c r="C2923">
        <v>27</v>
      </c>
      <c r="D2923" t="s">
        <v>19021</v>
      </c>
      <c r="E2923" t="s">
        <v>25</v>
      </c>
      <c r="F2923" t="s">
        <v>57</v>
      </c>
      <c r="G2923" t="s">
        <v>120</v>
      </c>
      <c r="H2923" t="s">
        <v>57</v>
      </c>
      <c r="I2923" t="s">
        <v>63</v>
      </c>
      <c r="J2923" t="s">
        <v>19022</v>
      </c>
      <c r="K2923" t="s">
        <v>28</v>
      </c>
    </row>
    <row r="2924" spans="1:11" x14ac:dyDescent="0.35">
      <c r="A2924">
        <v>6728</v>
      </c>
      <c r="B2924" t="s">
        <v>19118</v>
      </c>
      <c r="C2924">
        <v>27</v>
      </c>
      <c r="D2924" t="s">
        <v>19119</v>
      </c>
      <c r="E2924" t="s">
        <v>14</v>
      </c>
      <c r="F2924" t="s">
        <v>25</v>
      </c>
      <c r="G2924" t="s">
        <v>120</v>
      </c>
      <c r="H2924" t="s">
        <v>57</v>
      </c>
      <c r="I2924" t="s">
        <v>102</v>
      </c>
      <c r="J2924" t="s">
        <v>19120</v>
      </c>
      <c r="K2924" t="s">
        <v>76</v>
      </c>
    </row>
    <row r="2925" spans="1:11" x14ac:dyDescent="0.35">
      <c r="A2925">
        <v>6733</v>
      </c>
      <c r="B2925" t="s">
        <v>19133</v>
      </c>
      <c r="C2925">
        <v>27</v>
      </c>
      <c r="D2925" t="s">
        <v>19134</v>
      </c>
      <c r="E2925" t="s">
        <v>31</v>
      </c>
      <c r="F2925" t="s">
        <v>23</v>
      </c>
      <c r="G2925" t="s">
        <v>41</v>
      </c>
      <c r="H2925" t="s">
        <v>42</v>
      </c>
      <c r="I2925" t="s">
        <v>88</v>
      </c>
      <c r="J2925" t="s">
        <v>19135</v>
      </c>
      <c r="K2925" t="s">
        <v>44</v>
      </c>
    </row>
    <row r="2926" spans="1:11" x14ac:dyDescent="0.35">
      <c r="A2926">
        <v>6765</v>
      </c>
      <c r="B2926" t="s">
        <v>19224</v>
      </c>
      <c r="C2926">
        <v>27</v>
      </c>
      <c r="D2926" t="s">
        <v>19225</v>
      </c>
      <c r="E2926" t="s">
        <v>79</v>
      </c>
      <c r="F2926" t="s">
        <v>79</v>
      </c>
      <c r="G2926" t="s">
        <v>24</v>
      </c>
      <c r="H2926" t="s">
        <v>25</v>
      </c>
      <c r="I2926" t="s">
        <v>53</v>
      </c>
      <c r="J2926">
        <v>3099505775</v>
      </c>
      <c r="K2926" t="s">
        <v>19</v>
      </c>
    </row>
    <row r="2927" spans="1:11" x14ac:dyDescent="0.35">
      <c r="A2927">
        <v>6773</v>
      </c>
      <c r="B2927" t="s">
        <v>19247</v>
      </c>
      <c r="C2927">
        <v>27</v>
      </c>
      <c r="D2927" t="s">
        <v>19248</v>
      </c>
      <c r="E2927" t="s">
        <v>22</v>
      </c>
      <c r="F2927" t="s">
        <v>57</v>
      </c>
      <c r="G2927" t="s">
        <v>87</v>
      </c>
      <c r="H2927" t="s">
        <v>79</v>
      </c>
      <c r="I2927" t="s">
        <v>91</v>
      </c>
      <c r="J2927" t="s">
        <v>19249</v>
      </c>
      <c r="K2927" t="s">
        <v>76</v>
      </c>
    </row>
    <row r="2928" spans="1:11" x14ac:dyDescent="0.35">
      <c r="A2928">
        <v>6784</v>
      </c>
      <c r="B2928" t="s">
        <v>7170</v>
      </c>
      <c r="C2928">
        <v>27</v>
      </c>
      <c r="D2928" t="s">
        <v>19280</v>
      </c>
      <c r="E2928" t="s">
        <v>79</v>
      </c>
      <c r="F2928" t="s">
        <v>22</v>
      </c>
      <c r="G2928" t="s">
        <v>87</v>
      </c>
      <c r="H2928" t="s">
        <v>79</v>
      </c>
      <c r="I2928" t="s">
        <v>17</v>
      </c>
      <c r="J2928" t="s">
        <v>19281</v>
      </c>
      <c r="K2928" t="s">
        <v>44</v>
      </c>
    </row>
    <row r="2929" spans="1:11" x14ac:dyDescent="0.35">
      <c r="A2929">
        <v>6806</v>
      </c>
      <c r="B2929" t="s">
        <v>19340</v>
      </c>
      <c r="C2929">
        <v>27</v>
      </c>
      <c r="D2929" t="s">
        <v>19341</v>
      </c>
      <c r="E2929" t="s">
        <v>169</v>
      </c>
      <c r="F2929" t="s">
        <v>79</v>
      </c>
      <c r="G2929" t="s">
        <v>52</v>
      </c>
      <c r="H2929" t="s">
        <v>13</v>
      </c>
      <c r="I2929" t="s">
        <v>53</v>
      </c>
      <c r="J2929" t="s">
        <v>19342</v>
      </c>
      <c r="K2929" t="s">
        <v>19</v>
      </c>
    </row>
    <row r="2930" spans="1:11" x14ac:dyDescent="0.35">
      <c r="A2930">
        <v>6807</v>
      </c>
      <c r="B2930" t="s">
        <v>19343</v>
      </c>
      <c r="C2930">
        <v>27</v>
      </c>
      <c r="D2930" t="s">
        <v>19344</v>
      </c>
      <c r="E2930" t="s">
        <v>101</v>
      </c>
      <c r="F2930" t="s">
        <v>23</v>
      </c>
      <c r="G2930" t="s">
        <v>24</v>
      </c>
      <c r="H2930" t="s">
        <v>25</v>
      </c>
      <c r="I2930" t="s">
        <v>17</v>
      </c>
      <c r="J2930" t="s">
        <v>19345</v>
      </c>
      <c r="K2930" t="s">
        <v>44</v>
      </c>
    </row>
    <row r="2931" spans="1:11" x14ac:dyDescent="0.35">
      <c r="A2931">
        <v>6820</v>
      </c>
      <c r="B2931" t="s">
        <v>19380</v>
      </c>
      <c r="C2931">
        <v>27</v>
      </c>
      <c r="D2931" t="s">
        <v>19381</v>
      </c>
      <c r="E2931" t="s">
        <v>13</v>
      </c>
      <c r="F2931" t="s">
        <v>13</v>
      </c>
      <c r="G2931" t="s">
        <v>41</v>
      </c>
      <c r="H2931" t="s">
        <v>42</v>
      </c>
      <c r="I2931" t="s">
        <v>116</v>
      </c>
      <c r="J2931" t="s">
        <v>19382</v>
      </c>
      <c r="K2931" t="s">
        <v>19</v>
      </c>
    </row>
    <row r="2932" spans="1:11" x14ac:dyDescent="0.35">
      <c r="A2932">
        <v>6858</v>
      </c>
      <c r="B2932" t="s">
        <v>2891</v>
      </c>
      <c r="C2932">
        <v>27</v>
      </c>
      <c r="D2932" t="s">
        <v>19482</v>
      </c>
      <c r="E2932" t="s">
        <v>169</v>
      </c>
      <c r="F2932" t="s">
        <v>13</v>
      </c>
      <c r="G2932" t="s">
        <v>15</v>
      </c>
      <c r="H2932" t="s">
        <v>16</v>
      </c>
      <c r="I2932" t="s">
        <v>63</v>
      </c>
      <c r="J2932">
        <f>1-117-633-5710</f>
        <v>-6459</v>
      </c>
      <c r="K2932" t="s">
        <v>37</v>
      </c>
    </row>
    <row r="2933" spans="1:11" x14ac:dyDescent="0.35">
      <c r="A2933">
        <v>6865</v>
      </c>
      <c r="B2933" t="s">
        <v>19501</v>
      </c>
      <c r="C2933">
        <v>27</v>
      </c>
      <c r="D2933" t="s">
        <v>19502</v>
      </c>
      <c r="E2933" t="s">
        <v>13</v>
      </c>
      <c r="F2933" t="s">
        <v>133</v>
      </c>
      <c r="G2933" t="s">
        <v>120</v>
      </c>
      <c r="H2933" t="s">
        <v>57</v>
      </c>
      <c r="I2933" t="s">
        <v>63</v>
      </c>
      <c r="J2933">
        <v>5570139562</v>
      </c>
      <c r="K2933" t="s">
        <v>37</v>
      </c>
    </row>
    <row r="2934" spans="1:11" x14ac:dyDescent="0.35">
      <c r="A2934">
        <v>6868</v>
      </c>
      <c r="B2934" t="s">
        <v>19509</v>
      </c>
      <c r="C2934">
        <v>27</v>
      </c>
      <c r="D2934" t="s">
        <v>19510</v>
      </c>
      <c r="E2934" t="s">
        <v>34</v>
      </c>
      <c r="F2934" t="s">
        <v>177</v>
      </c>
      <c r="G2934" t="s">
        <v>52</v>
      </c>
      <c r="H2934" t="s">
        <v>13</v>
      </c>
      <c r="I2934" t="s">
        <v>146</v>
      </c>
      <c r="J2934" t="s">
        <v>19511</v>
      </c>
      <c r="K2934" t="s">
        <v>19</v>
      </c>
    </row>
    <row r="2935" spans="1:11" x14ac:dyDescent="0.35">
      <c r="A2935">
        <v>6879</v>
      </c>
      <c r="B2935" t="s">
        <v>19540</v>
      </c>
      <c r="C2935">
        <v>27</v>
      </c>
      <c r="D2935" t="s">
        <v>19541</v>
      </c>
      <c r="E2935" t="s">
        <v>22</v>
      </c>
      <c r="F2935" t="s">
        <v>22</v>
      </c>
      <c r="G2935" t="s">
        <v>120</v>
      </c>
      <c r="H2935" t="s">
        <v>57</v>
      </c>
      <c r="I2935" t="s">
        <v>48</v>
      </c>
      <c r="J2935" t="s">
        <v>19542</v>
      </c>
      <c r="K2935" t="s">
        <v>37</v>
      </c>
    </row>
    <row r="2936" spans="1:11" x14ac:dyDescent="0.35">
      <c r="A2936">
        <v>6901</v>
      </c>
      <c r="B2936" t="s">
        <v>19601</v>
      </c>
      <c r="C2936">
        <v>27</v>
      </c>
      <c r="D2936" t="s">
        <v>19602</v>
      </c>
      <c r="E2936" t="s">
        <v>169</v>
      </c>
      <c r="F2936" t="s">
        <v>25</v>
      </c>
      <c r="G2936" t="s">
        <v>80</v>
      </c>
      <c r="H2936" t="s">
        <v>32</v>
      </c>
      <c r="I2936" t="s">
        <v>116</v>
      </c>
      <c r="J2936" t="s">
        <v>19603</v>
      </c>
      <c r="K2936" t="s">
        <v>19</v>
      </c>
    </row>
    <row r="2937" spans="1:11" x14ac:dyDescent="0.35">
      <c r="A2937">
        <v>6957</v>
      </c>
      <c r="B2937" t="s">
        <v>19762</v>
      </c>
      <c r="C2937">
        <v>27</v>
      </c>
      <c r="D2937" t="s">
        <v>19763</v>
      </c>
      <c r="E2937" t="s">
        <v>22</v>
      </c>
      <c r="F2937" t="s">
        <v>149</v>
      </c>
      <c r="G2937" t="s">
        <v>41</v>
      </c>
      <c r="H2937" t="s">
        <v>42</v>
      </c>
      <c r="I2937" t="s">
        <v>68</v>
      </c>
      <c r="J2937" t="s">
        <v>19764</v>
      </c>
      <c r="K2937" t="s">
        <v>37</v>
      </c>
    </row>
    <row r="2938" spans="1:11" x14ac:dyDescent="0.35">
      <c r="A2938">
        <v>7009</v>
      </c>
      <c r="B2938" t="s">
        <v>19910</v>
      </c>
      <c r="C2938">
        <v>27</v>
      </c>
      <c r="D2938" t="s">
        <v>19911</v>
      </c>
      <c r="E2938" t="s">
        <v>22</v>
      </c>
      <c r="F2938" t="s">
        <v>101</v>
      </c>
      <c r="G2938" t="s">
        <v>52</v>
      </c>
      <c r="H2938" t="s">
        <v>13</v>
      </c>
      <c r="I2938" t="s">
        <v>17</v>
      </c>
      <c r="J2938" t="s">
        <v>19912</v>
      </c>
      <c r="K2938" t="s">
        <v>76</v>
      </c>
    </row>
    <row r="2939" spans="1:11" x14ac:dyDescent="0.35">
      <c r="A2939">
        <v>7013</v>
      </c>
      <c r="B2939" t="s">
        <v>19922</v>
      </c>
      <c r="C2939">
        <v>27</v>
      </c>
      <c r="D2939" t="s">
        <v>19923</v>
      </c>
      <c r="E2939" t="s">
        <v>16</v>
      </c>
      <c r="F2939" t="s">
        <v>14</v>
      </c>
      <c r="G2939" t="s">
        <v>47</v>
      </c>
      <c r="H2939" t="s">
        <v>31</v>
      </c>
      <c r="I2939" t="s">
        <v>153</v>
      </c>
      <c r="J2939" t="s">
        <v>19924</v>
      </c>
      <c r="K2939" t="s">
        <v>76</v>
      </c>
    </row>
    <row r="2940" spans="1:11" x14ac:dyDescent="0.35">
      <c r="A2940">
        <v>7032</v>
      </c>
      <c r="B2940" t="s">
        <v>161</v>
      </c>
      <c r="C2940">
        <v>27</v>
      </c>
      <c r="D2940" t="s">
        <v>19972</v>
      </c>
      <c r="E2940" t="s">
        <v>177</v>
      </c>
      <c r="F2940" t="s">
        <v>16</v>
      </c>
      <c r="G2940" t="s">
        <v>24</v>
      </c>
      <c r="H2940" t="s">
        <v>25</v>
      </c>
      <c r="I2940" t="s">
        <v>63</v>
      </c>
      <c r="J2940" t="s">
        <v>19973</v>
      </c>
      <c r="K2940" t="s">
        <v>28</v>
      </c>
    </row>
    <row r="2941" spans="1:11" x14ac:dyDescent="0.35">
      <c r="A2941">
        <v>7056</v>
      </c>
      <c r="B2941" t="s">
        <v>20040</v>
      </c>
      <c r="C2941">
        <v>27</v>
      </c>
      <c r="D2941" t="s">
        <v>20041</v>
      </c>
      <c r="E2941" t="s">
        <v>31</v>
      </c>
      <c r="F2941" t="s">
        <v>42</v>
      </c>
      <c r="G2941" t="s">
        <v>15</v>
      </c>
      <c r="H2941" t="s">
        <v>16</v>
      </c>
      <c r="I2941" t="s">
        <v>68</v>
      </c>
      <c r="J2941" t="s">
        <v>20042</v>
      </c>
      <c r="K2941" t="s">
        <v>76</v>
      </c>
    </row>
    <row r="2942" spans="1:11" x14ac:dyDescent="0.35">
      <c r="A2942">
        <v>7068</v>
      </c>
      <c r="B2942" t="s">
        <v>20073</v>
      </c>
      <c r="C2942">
        <v>27</v>
      </c>
      <c r="D2942" t="s">
        <v>20074</v>
      </c>
      <c r="E2942" t="s">
        <v>14</v>
      </c>
      <c r="F2942" t="s">
        <v>40</v>
      </c>
      <c r="G2942" t="s">
        <v>120</v>
      </c>
      <c r="H2942" t="s">
        <v>57</v>
      </c>
      <c r="I2942" t="s">
        <v>116</v>
      </c>
      <c r="J2942" t="s">
        <v>20075</v>
      </c>
      <c r="K2942" t="s">
        <v>19</v>
      </c>
    </row>
    <row r="2943" spans="1:11" x14ac:dyDescent="0.35">
      <c r="A2943">
        <v>7075</v>
      </c>
      <c r="B2943" t="s">
        <v>20092</v>
      </c>
      <c r="C2943">
        <v>27</v>
      </c>
      <c r="D2943" t="s">
        <v>20093</v>
      </c>
      <c r="E2943" t="s">
        <v>169</v>
      </c>
      <c r="F2943" t="s">
        <v>42</v>
      </c>
      <c r="G2943" t="s">
        <v>33</v>
      </c>
      <c r="H2943" t="s">
        <v>34</v>
      </c>
      <c r="I2943" t="s">
        <v>170</v>
      </c>
      <c r="J2943" t="s">
        <v>20094</v>
      </c>
      <c r="K2943" t="s">
        <v>37</v>
      </c>
    </row>
    <row r="2944" spans="1:11" x14ac:dyDescent="0.35">
      <c r="A2944">
        <v>7095</v>
      </c>
      <c r="B2944" t="s">
        <v>20149</v>
      </c>
      <c r="C2944">
        <v>27</v>
      </c>
      <c r="D2944" t="s">
        <v>20150</v>
      </c>
      <c r="E2944" t="s">
        <v>23</v>
      </c>
      <c r="F2944" t="s">
        <v>13</v>
      </c>
      <c r="G2944" t="s">
        <v>41</v>
      </c>
      <c r="H2944" t="s">
        <v>42</v>
      </c>
      <c r="I2944" t="s">
        <v>26</v>
      </c>
      <c r="J2944">
        <v>2999765266</v>
      </c>
      <c r="K2944" t="s">
        <v>44</v>
      </c>
    </row>
    <row r="2945" spans="1:11" x14ac:dyDescent="0.35">
      <c r="A2945">
        <v>7097</v>
      </c>
      <c r="B2945" t="s">
        <v>20154</v>
      </c>
      <c r="C2945">
        <v>27</v>
      </c>
      <c r="D2945" t="s">
        <v>20155</v>
      </c>
      <c r="E2945" t="s">
        <v>13</v>
      </c>
      <c r="F2945" t="s">
        <v>67</v>
      </c>
      <c r="G2945" t="s">
        <v>47</v>
      </c>
      <c r="H2945" t="s">
        <v>31</v>
      </c>
      <c r="I2945" t="s">
        <v>153</v>
      </c>
      <c r="J2945" t="s">
        <v>20156</v>
      </c>
      <c r="K2945" t="s">
        <v>44</v>
      </c>
    </row>
    <row r="2946" spans="1:11" x14ac:dyDescent="0.35">
      <c r="A2946">
        <v>7100</v>
      </c>
      <c r="B2946" t="s">
        <v>20163</v>
      </c>
      <c r="C2946">
        <v>27</v>
      </c>
      <c r="D2946" t="s">
        <v>20164</v>
      </c>
      <c r="E2946" t="s">
        <v>79</v>
      </c>
      <c r="F2946" t="s">
        <v>25</v>
      </c>
      <c r="G2946" t="s">
        <v>62</v>
      </c>
      <c r="H2946" t="s">
        <v>23</v>
      </c>
      <c r="I2946" t="s">
        <v>102</v>
      </c>
      <c r="J2946" t="s">
        <v>20165</v>
      </c>
      <c r="K2946" t="s">
        <v>28</v>
      </c>
    </row>
    <row r="2947" spans="1:11" x14ac:dyDescent="0.35">
      <c r="A2947">
        <v>7109</v>
      </c>
      <c r="B2947" t="s">
        <v>20190</v>
      </c>
      <c r="C2947">
        <v>27</v>
      </c>
      <c r="D2947" t="s">
        <v>20191</v>
      </c>
      <c r="E2947" t="s">
        <v>42</v>
      </c>
      <c r="F2947" t="s">
        <v>67</v>
      </c>
      <c r="G2947" t="s">
        <v>24</v>
      </c>
      <c r="H2947" t="s">
        <v>25</v>
      </c>
      <c r="I2947" t="s">
        <v>48</v>
      </c>
      <c r="J2947" t="s">
        <v>20192</v>
      </c>
      <c r="K2947" t="s">
        <v>76</v>
      </c>
    </row>
    <row r="2948" spans="1:11" x14ac:dyDescent="0.35">
      <c r="A2948">
        <v>7134</v>
      </c>
      <c r="B2948" t="s">
        <v>20261</v>
      </c>
      <c r="C2948">
        <v>27</v>
      </c>
      <c r="D2948" t="s">
        <v>20262</v>
      </c>
      <c r="E2948" t="s">
        <v>149</v>
      </c>
      <c r="F2948" t="s">
        <v>67</v>
      </c>
      <c r="G2948" t="s">
        <v>24</v>
      </c>
      <c r="H2948" t="s">
        <v>25</v>
      </c>
      <c r="I2948" t="s">
        <v>48</v>
      </c>
      <c r="J2948" t="s">
        <v>20263</v>
      </c>
      <c r="K2948" t="s">
        <v>37</v>
      </c>
    </row>
    <row r="2949" spans="1:11" x14ac:dyDescent="0.35">
      <c r="A2949">
        <v>7150</v>
      </c>
      <c r="B2949" t="s">
        <v>1696</v>
      </c>
      <c r="C2949">
        <v>27</v>
      </c>
      <c r="D2949" t="s">
        <v>20304</v>
      </c>
      <c r="E2949" t="s">
        <v>169</v>
      </c>
      <c r="F2949" t="s">
        <v>22</v>
      </c>
      <c r="G2949" t="s">
        <v>41</v>
      </c>
      <c r="H2949" t="s">
        <v>42</v>
      </c>
      <c r="I2949" t="s">
        <v>26</v>
      </c>
      <c r="J2949" t="s">
        <v>20305</v>
      </c>
      <c r="K2949" t="s">
        <v>28</v>
      </c>
    </row>
    <row r="2950" spans="1:11" x14ac:dyDescent="0.35">
      <c r="A2950">
        <v>7157</v>
      </c>
      <c r="B2950" t="s">
        <v>20324</v>
      </c>
      <c r="C2950">
        <v>27</v>
      </c>
      <c r="D2950" t="s">
        <v>20325</v>
      </c>
      <c r="E2950" t="s">
        <v>101</v>
      </c>
      <c r="F2950" t="s">
        <v>32</v>
      </c>
      <c r="G2950" t="s">
        <v>41</v>
      </c>
      <c r="H2950" t="s">
        <v>42</v>
      </c>
      <c r="I2950" t="s">
        <v>63</v>
      </c>
      <c r="J2950">
        <v>6776255792</v>
      </c>
      <c r="K2950" t="s">
        <v>28</v>
      </c>
    </row>
    <row r="2951" spans="1:11" x14ac:dyDescent="0.35">
      <c r="A2951">
        <v>7160</v>
      </c>
      <c r="B2951" t="s">
        <v>1800</v>
      </c>
      <c r="C2951">
        <v>27</v>
      </c>
      <c r="D2951" t="s">
        <v>20331</v>
      </c>
      <c r="E2951" t="s">
        <v>101</v>
      </c>
      <c r="F2951" t="s">
        <v>42</v>
      </c>
      <c r="G2951" t="s">
        <v>41</v>
      </c>
      <c r="H2951" t="s">
        <v>42</v>
      </c>
      <c r="I2951" t="s">
        <v>88</v>
      </c>
      <c r="J2951" t="s">
        <v>20332</v>
      </c>
      <c r="K2951" t="s">
        <v>19</v>
      </c>
    </row>
    <row r="2952" spans="1:11" x14ac:dyDescent="0.35">
      <c r="A2952">
        <v>7162</v>
      </c>
      <c r="B2952" t="s">
        <v>20336</v>
      </c>
      <c r="C2952">
        <v>27</v>
      </c>
      <c r="D2952" t="s">
        <v>20337</v>
      </c>
      <c r="E2952" t="s">
        <v>42</v>
      </c>
      <c r="F2952" t="s">
        <v>201</v>
      </c>
      <c r="G2952" t="s">
        <v>15</v>
      </c>
      <c r="H2952" t="s">
        <v>16</v>
      </c>
      <c r="I2952" t="s">
        <v>26</v>
      </c>
      <c r="J2952">
        <v>4061815110</v>
      </c>
      <c r="K2952" t="s">
        <v>37</v>
      </c>
    </row>
    <row r="2953" spans="1:11" x14ac:dyDescent="0.35">
      <c r="A2953">
        <v>7166</v>
      </c>
      <c r="B2953" t="s">
        <v>20347</v>
      </c>
      <c r="C2953">
        <v>27</v>
      </c>
      <c r="D2953" t="s">
        <v>20348</v>
      </c>
      <c r="E2953" t="s">
        <v>149</v>
      </c>
      <c r="F2953" t="s">
        <v>13</v>
      </c>
      <c r="G2953" t="s">
        <v>52</v>
      </c>
      <c r="H2953" t="s">
        <v>13</v>
      </c>
      <c r="I2953" t="s">
        <v>68</v>
      </c>
      <c r="J2953" t="s">
        <v>20349</v>
      </c>
      <c r="K2953" t="s">
        <v>19</v>
      </c>
    </row>
    <row r="2954" spans="1:11" x14ac:dyDescent="0.35">
      <c r="A2954">
        <v>7178</v>
      </c>
      <c r="B2954" t="s">
        <v>20380</v>
      </c>
      <c r="C2954">
        <v>27</v>
      </c>
      <c r="D2954" t="s">
        <v>20381</v>
      </c>
      <c r="E2954" t="s">
        <v>40</v>
      </c>
      <c r="F2954" t="s">
        <v>31</v>
      </c>
      <c r="G2954" t="s">
        <v>87</v>
      </c>
      <c r="H2954" t="s">
        <v>79</v>
      </c>
      <c r="I2954" t="s">
        <v>88</v>
      </c>
      <c r="J2954" t="s">
        <v>20382</v>
      </c>
      <c r="K2954" t="s">
        <v>76</v>
      </c>
    </row>
    <row r="2955" spans="1:11" x14ac:dyDescent="0.35">
      <c r="A2955">
        <v>7186</v>
      </c>
      <c r="B2955" t="s">
        <v>20404</v>
      </c>
      <c r="C2955">
        <v>27</v>
      </c>
      <c r="D2955" t="s">
        <v>20405</v>
      </c>
      <c r="E2955" t="s">
        <v>177</v>
      </c>
      <c r="F2955" t="s">
        <v>16</v>
      </c>
      <c r="G2955" t="s">
        <v>24</v>
      </c>
      <c r="H2955" t="s">
        <v>25</v>
      </c>
      <c r="I2955" t="s">
        <v>63</v>
      </c>
      <c r="J2955">
        <v>2396025379</v>
      </c>
      <c r="K2955" t="s">
        <v>19</v>
      </c>
    </row>
    <row r="2956" spans="1:11" x14ac:dyDescent="0.35">
      <c r="A2956">
        <v>7198</v>
      </c>
      <c r="B2956" t="s">
        <v>20437</v>
      </c>
      <c r="C2956">
        <v>27</v>
      </c>
      <c r="D2956" t="s">
        <v>20438</v>
      </c>
      <c r="E2956" t="s">
        <v>40</v>
      </c>
      <c r="F2956" t="s">
        <v>42</v>
      </c>
      <c r="G2956" t="s">
        <v>87</v>
      </c>
      <c r="H2956" t="s">
        <v>79</v>
      </c>
      <c r="I2956" t="s">
        <v>102</v>
      </c>
      <c r="J2956" t="s">
        <v>20439</v>
      </c>
      <c r="K2956" t="s">
        <v>19</v>
      </c>
    </row>
    <row r="2957" spans="1:11" x14ac:dyDescent="0.35">
      <c r="A2957">
        <v>7216</v>
      </c>
      <c r="B2957" t="s">
        <v>20489</v>
      </c>
      <c r="C2957">
        <v>27</v>
      </c>
      <c r="D2957" t="s">
        <v>20490</v>
      </c>
      <c r="E2957" t="s">
        <v>23</v>
      </c>
      <c r="F2957" t="s">
        <v>169</v>
      </c>
      <c r="G2957" t="s">
        <v>47</v>
      </c>
      <c r="H2957" t="s">
        <v>31</v>
      </c>
      <c r="I2957" t="s">
        <v>35</v>
      </c>
      <c r="J2957" t="s">
        <v>20491</v>
      </c>
      <c r="K2957" t="s">
        <v>44</v>
      </c>
    </row>
    <row r="2958" spans="1:11" x14ac:dyDescent="0.35">
      <c r="A2958">
        <v>7223</v>
      </c>
      <c r="B2958" t="s">
        <v>20509</v>
      </c>
      <c r="C2958">
        <v>27</v>
      </c>
      <c r="D2958" t="s">
        <v>20510</v>
      </c>
      <c r="E2958" t="s">
        <v>40</v>
      </c>
      <c r="F2958" t="s">
        <v>25</v>
      </c>
      <c r="G2958" t="s">
        <v>33</v>
      </c>
      <c r="H2958" t="s">
        <v>34</v>
      </c>
      <c r="I2958" t="s">
        <v>146</v>
      </c>
      <c r="J2958" t="s">
        <v>20511</v>
      </c>
      <c r="K2958" t="s">
        <v>76</v>
      </c>
    </row>
    <row r="2959" spans="1:11" x14ac:dyDescent="0.35">
      <c r="A2959">
        <v>7240</v>
      </c>
      <c r="B2959" t="s">
        <v>20555</v>
      </c>
      <c r="C2959">
        <v>27</v>
      </c>
      <c r="D2959" t="s">
        <v>20556</v>
      </c>
      <c r="E2959" t="s">
        <v>101</v>
      </c>
      <c r="F2959" t="s">
        <v>32</v>
      </c>
      <c r="G2959" t="s">
        <v>47</v>
      </c>
      <c r="H2959" t="s">
        <v>31</v>
      </c>
      <c r="I2959" t="s">
        <v>146</v>
      </c>
      <c r="J2959" t="s">
        <v>20557</v>
      </c>
      <c r="K2959" t="s">
        <v>19</v>
      </c>
    </row>
    <row r="2960" spans="1:11" x14ac:dyDescent="0.35">
      <c r="A2960">
        <v>7265</v>
      </c>
      <c r="B2960" t="s">
        <v>20626</v>
      </c>
      <c r="C2960">
        <v>27</v>
      </c>
      <c r="D2960" t="s">
        <v>20627</v>
      </c>
      <c r="E2960" t="s">
        <v>25</v>
      </c>
      <c r="F2960" t="s">
        <v>149</v>
      </c>
      <c r="G2960" t="s">
        <v>33</v>
      </c>
      <c r="H2960" t="s">
        <v>34</v>
      </c>
      <c r="I2960" t="s">
        <v>53</v>
      </c>
      <c r="J2960" t="s">
        <v>20628</v>
      </c>
      <c r="K2960" t="s">
        <v>28</v>
      </c>
    </row>
    <row r="2961" spans="1:11" x14ac:dyDescent="0.35">
      <c r="A2961">
        <v>7266</v>
      </c>
      <c r="B2961" t="s">
        <v>20629</v>
      </c>
      <c r="C2961">
        <v>27</v>
      </c>
      <c r="D2961" t="s">
        <v>20630</v>
      </c>
      <c r="E2961" t="s">
        <v>177</v>
      </c>
      <c r="F2961" t="s">
        <v>169</v>
      </c>
      <c r="G2961" t="s">
        <v>87</v>
      </c>
      <c r="H2961" t="s">
        <v>79</v>
      </c>
      <c r="I2961" t="s">
        <v>91</v>
      </c>
      <c r="J2961" t="s">
        <v>20631</v>
      </c>
      <c r="K2961" t="s">
        <v>19</v>
      </c>
    </row>
    <row r="2962" spans="1:11" x14ac:dyDescent="0.35">
      <c r="A2962">
        <v>7269</v>
      </c>
      <c r="B2962" t="s">
        <v>20638</v>
      </c>
      <c r="C2962">
        <v>27</v>
      </c>
      <c r="D2962" t="s">
        <v>20639</v>
      </c>
      <c r="E2962" t="s">
        <v>23</v>
      </c>
      <c r="F2962" t="s">
        <v>34</v>
      </c>
      <c r="G2962" t="s">
        <v>52</v>
      </c>
      <c r="H2962" t="s">
        <v>13</v>
      </c>
      <c r="I2962" t="s">
        <v>68</v>
      </c>
      <c r="J2962" t="s">
        <v>20640</v>
      </c>
      <c r="K2962" t="s">
        <v>19</v>
      </c>
    </row>
    <row r="2963" spans="1:11" x14ac:dyDescent="0.35">
      <c r="A2963">
        <v>7277</v>
      </c>
      <c r="B2963" t="s">
        <v>4409</v>
      </c>
      <c r="C2963">
        <v>27</v>
      </c>
      <c r="D2963" t="s">
        <v>20662</v>
      </c>
      <c r="E2963" t="s">
        <v>149</v>
      </c>
      <c r="F2963" t="s">
        <v>42</v>
      </c>
      <c r="G2963" t="s">
        <v>52</v>
      </c>
      <c r="H2963" t="s">
        <v>13</v>
      </c>
      <c r="I2963" t="s">
        <v>91</v>
      </c>
      <c r="J2963" t="s">
        <v>20663</v>
      </c>
      <c r="K2963" t="s">
        <v>76</v>
      </c>
    </row>
    <row r="2964" spans="1:11" x14ac:dyDescent="0.35">
      <c r="A2964">
        <v>7290</v>
      </c>
      <c r="B2964" t="s">
        <v>20697</v>
      </c>
      <c r="C2964">
        <v>27</v>
      </c>
      <c r="D2964" t="s">
        <v>20698</v>
      </c>
      <c r="E2964" t="s">
        <v>14</v>
      </c>
      <c r="F2964" t="s">
        <v>149</v>
      </c>
      <c r="G2964" t="s">
        <v>80</v>
      </c>
      <c r="H2964" t="s">
        <v>32</v>
      </c>
      <c r="I2964" t="s">
        <v>58</v>
      </c>
      <c r="J2964" t="s">
        <v>20699</v>
      </c>
      <c r="K2964" t="s">
        <v>28</v>
      </c>
    </row>
    <row r="2965" spans="1:11" x14ac:dyDescent="0.35">
      <c r="A2965">
        <v>7299</v>
      </c>
      <c r="B2965" t="s">
        <v>20723</v>
      </c>
      <c r="C2965">
        <v>27</v>
      </c>
      <c r="D2965" t="s">
        <v>20724</v>
      </c>
      <c r="E2965" t="s">
        <v>32</v>
      </c>
      <c r="F2965" t="s">
        <v>16</v>
      </c>
      <c r="G2965" t="s">
        <v>80</v>
      </c>
      <c r="H2965" t="s">
        <v>32</v>
      </c>
      <c r="I2965" t="s">
        <v>68</v>
      </c>
      <c r="J2965" t="s">
        <v>20725</v>
      </c>
      <c r="K2965" t="s">
        <v>28</v>
      </c>
    </row>
    <row r="2966" spans="1:11" x14ac:dyDescent="0.35">
      <c r="A2966">
        <v>7301</v>
      </c>
      <c r="B2966" t="s">
        <v>20729</v>
      </c>
      <c r="C2966">
        <v>27</v>
      </c>
      <c r="D2966" t="s">
        <v>20730</v>
      </c>
      <c r="E2966" t="s">
        <v>79</v>
      </c>
      <c r="F2966" t="s">
        <v>14</v>
      </c>
      <c r="G2966" t="s">
        <v>80</v>
      </c>
      <c r="H2966" t="s">
        <v>32</v>
      </c>
      <c r="I2966" t="s">
        <v>53</v>
      </c>
      <c r="J2966" t="s">
        <v>20731</v>
      </c>
      <c r="K2966" t="s">
        <v>44</v>
      </c>
    </row>
    <row r="2967" spans="1:11" x14ac:dyDescent="0.35">
      <c r="A2967">
        <v>7304</v>
      </c>
      <c r="B2967" t="s">
        <v>20737</v>
      </c>
      <c r="C2967">
        <v>27</v>
      </c>
      <c r="D2967" t="s">
        <v>20738</v>
      </c>
      <c r="E2967" t="s">
        <v>101</v>
      </c>
      <c r="F2967" t="s">
        <v>32</v>
      </c>
      <c r="G2967" t="s">
        <v>15</v>
      </c>
      <c r="H2967" t="s">
        <v>16</v>
      </c>
      <c r="I2967" t="s">
        <v>146</v>
      </c>
      <c r="J2967" t="s">
        <v>20739</v>
      </c>
      <c r="K2967" t="s">
        <v>44</v>
      </c>
    </row>
    <row r="2968" spans="1:11" x14ac:dyDescent="0.35">
      <c r="A2968">
        <v>7314</v>
      </c>
      <c r="B2968" t="s">
        <v>20767</v>
      </c>
      <c r="C2968">
        <v>27</v>
      </c>
      <c r="D2968" t="s">
        <v>20768</v>
      </c>
      <c r="E2968" t="s">
        <v>79</v>
      </c>
      <c r="F2968" t="s">
        <v>67</v>
      </c>
      <c r="G2968" t="s">
        <v>120</v>
      </c>
      <c r="H2968" t="s">
        <v>57</v>
      </c>
      <c r="I2968" t="s">
        <v>88</v>
      </c>
      <c r="J2968" t="s">
        <v>20769</v>
      </c>
      <c r="K2968" t="s">
        <v>44</v>
      </c>
    </row>
    <row r="2969" spans="1:11" x14ac:dyDescent="0.35">
      <c r="A2969">
        <v>7322</v>
      </c>
      <c r="B2969" t="s">
        <v>20790</v>
      </c>
      <c r="C2969">
        <v>27</v>
      </c>
      <c r="D2969" t="s">
        <v>20791</v>
      </c>
      <c r="E2969" t="s">
        <v>13</v>
      </c>
      <c r="F2969" t="s">
        <v>32</v>
      </c>
      <c r="G2969" t="s">
        <v>24</v>
      </c>
      <c r="H2969" t="s">
        <v>25</v>
      </c>
      <c r="I2969" t="s">
        <v>63</v>
      </c>
      <c r="J2969" t="s">
        <v>20792</v>
      </c>
      <c r="K2969" t="s">
        <v>44</v>
      </c>
    </row>
    <row r="2970" spans="1:11" x14ac:dyDescent="0.35">
      <c r="A2970">
        <v>7332</v>
      </c>
      <c r="B2970" t="s">
        <v>20818</v>
      </c>
      <c r="C2970">
        <v>27</v>
      </c>
      <c r="D2970" t="s">
        <v>20819</v>
      </c>
      <c r="E2970" t="s">
        <v>67</v>
      </c>
      <c r="F2970" t="s">
        <v>149</v>
      </c>
      <c r="G2970" t="s">
        <v>41</v>
      </c>
      <c r="H2970" t="s">
        <v>42</v>
      </c>
      <c r="I2970" t="s">
        <v>102</v>
      </c>
      <c r="J2970" t="s">
        <v>20820</v>
      </c>
      <c r="K2970" t="s">
        <v>37</v>
      </c>
    </row>
    <row r="2971" spans="1:11" x14ac:dyDescent="0.35">
      <c r="A2971">
        <v>7333</v>
      </c>
      <c r="B2971" t="s">
        <v>20821</v>
      </c>
      <c r="C2971">
        <v>27</v>
      </c>
      <c r="D2971" t="s">
        <v>20822</v>
      </c>
      <c r="E2971" t="s">
        <v>23</v>
      </c>
      <c r="F2971" t="s">
        <v>40</v>
      </c>
      <c r="G2971" t="s">
        <v>24</v>
      </c>
      <c r="H2971" t="s">
        <v>25</v>
      </c>
      <c r="I2971" t="s">
        <v>68</v>
      </c>
      <c r="J2971" t="s">
        <v>20823</v>
      </c>
      <c r="K2971" t="s">
        <v>76</v>
      </c>
    </row>
    <row r="2972" spans="1:11" x14ac:dyDescent="0.35">
      <c r="A2972">
        <v>7341</v>
      </c>
      <c r="B2972" t="s">
        <v>20842</v>
      </c>
      <c r="C2972">
        <v>27</v>
      </c>
      <c r="D2972" t="s">
        <v>20843</v>
      </c>
      <c r="E2972" t="s">
        <v>101</v>
      </c>
      <c r="F2972" t="s">
        <v>169</v>
      </c>
      <c r="G2972" t="s">
        <v>41</v>
      </c>
      <c r="H2972" t="s">
        <v>42</v>
      </c>
      <c r="I2972" t="s">
        <v>170</v>
      </c>
      <c r="J2972" t="s">
        <v>20844</v>
      </c>
      <c r="K2972" t="s">
        <v>28</v>
      </c>
    </row>
    <row r="2973" spans="1:11" x14ac:dyDescent="0.35">
      <c r="A2973">
        <v>7350</v>
      </c>
      <c r="B2973" t="s">
        <v>20868</v>
      </c>
      <c r="C2973">
        <v>27</v>
      </c>
      <c r="D2973" t="s">
        <v>20869</v>
      </c>
      <c r="E2973" t="s">
        <v>34</v>
      </c>
      <c r="F2973" t="s">
        <v>14</v>
      </c>
      <c r="G2973" t="s">
        <v>52</v>
      </c>
      <c r="H2973" t="s">
        <v>13</v>
      </c>
      <c r="I2973" t="s">
        <v>88</v>
      </c>
      <c r="J2973" t="s">
        <v>20870</v>
      </c>
      <c r="K2973" t="s">
        <v>19</v>
      </c>
    </row>
    <row r="2974" spans="1:11" x14ac:dyDescent="0.35">
      <c r="A2974">
        <v>7355</v>
      </c>
      <c r="B2974" t="s">
        <v>20883</v>
      </c>
      <c r="C2974">
        <v>27</v>
      </c>
      <c r="D2974" t="s">
        <v>20884</v>
      </c>
      <c r="E2974" t="s">
        <v>169</v>
      </c>
      <c r="F2974" t="s">
        <v>25</v>
      </c>
      <c r="G2974" t="s">
        <v>87</v>
      </c>
      <c r="H2974" t="s">
        <v>79</v>
      </c>
      <c r="I2974" t="s">
        <v>146</v>
      </c>
      <c r="J2974" t="s">
        <v>20885</v>
      </c>
      <c r="K2974" t="s">
        <v>19</v>
      </c>
    </row>
    <row r="2975" spans="1:11" x14ac:dyDescent="0.35">
      <c r="A2975">
        <v>7357</v>
      </c>
      <c r="B2975" t="s">
        <v>20889</v>
      </c>
      <c r="C2975">
        <v>27</v>
      </c>
      <c r="D2975" t="s">
        <v>20890</v>
      </c>
      <c r="E2975" t="s">
        <v>32</v>
      </c>
      <c r="F2975" t="s">
        <v>14</v>
      </c>
      <c r="G2975" t="s">
        <v>41</v>
      </c>
      <c r="H2975" t="s">
        <v>42</v>
      </c>
      <c r="I2975" t="s">
        <v>58</v>
      </c>
      <c r="J2975" t="s">
        <v>20891</v>
      </c>
      <c r="K2975" t="s">
        <v>28</v>
      </c>
    </row>
    <row r="2976" spans="1:11" x14ac:dyDescent="0.35">
      <c r="A2976">
        <v>7365</v>
      </c>
      <c r="B2976" t="s">
        <v>20910</v>
      </c>
      <c r="C2976">
        <v>27</v>
      </c>
      <c r="D2976" t="s">
        <v>20911</v>
      </c>
      <c r="E2976" t="s">
        <v>79</v>
      </c>
      <c r="F2976" t="s">
        <v>23</v>
      </c>
      <c r="G2976" t="s">
        <v>24</v>
      </c>
      <c r="H2976" t="s">
        <v>25</v>
      </c>
      <c r="I2976" t="s">
        <v>116</v>
      </c>
      <c r="J2976" t="s">
        <v>20912</v>
      </c>
      <c r="K2976" t="s">
        <v>37</v>
      </c>
    </row>
    <row r="2977" spans="1:11" x14ac:dyDescent="0.35">
      <c r="A2977">
        <v>7373</v>
      </c>
      <c r="B2977" t="s">
        <v>20932</v>
      </c>
      <c r="C2977">
        <v>27</v>
      </c>
      <c r="D2977" t="s">
        <v>20933</v>
      </c>
      <c r="E2977" t="s">
        <v>23</v>
      </c>
      <c r="F2977" t="s">
        <v>42</v>
      </c>
      <c r="G2977" t="s">
        <v>47</v>
      </c>
      <c r="H2977" t="s">
        <v>31</v>
      </c>
      <c r="I2977" t="s">
        <v>63</v>
      </c>
      <c r="J2977" t="s">
        <v>20934</v>
      </c>
      <c r="K2977" t="s">
        <v>37</v>
      </c>
    </row>
    <row r="2978" spans="1:11" x14ac:dyDescent="0.35">
      <c r="A2978">
        <v>7386</v>
      </c>
      <c r="B2978" t="s">
        <v>20970</v>
      </c>
      <c r="C2978">
        <v>27</v>
      </c>
      <c r="D2978" t="s">
        <v>20971</v>
      </c>
      <c r="E2978" t="s">
        <v>32</v>
      </c>
      <c r="F2978" t="s">
        <v>201</v>
      </c>
      <c r="G2978" t="s">
        <v>24</v>
      </c>
      <c r="H2978" t="s">
        <v>25</v>
      </c>
      <c r="I2978" t="s">
        <v>53</v>
      </c>
      <c r="J2978" t="s">
        <v>20972</v>
      </c>
      <c r="K2978" t="s">
        <v>76</v>
      </c>
    </row>
    <row r="2979" spans="1:11" x14ac:dyDescent="0.35">
      <c r="A2979">
        <v>7404</v>
      </c>
      <c r="B2979" t="s">
        <v>21021</v>
      </c>
      <c r="C2979">
        <v>27</v>
      </c>
      <c r="D2979" t="s">
        <v>21022</v>
      </c>
      <c r="E2979" t="s">
        <v>101</v>
      </c>
      <c r="F2979" t="s">
        <v>201</v>
      </c>
      <c r="G2979" t="s">
        <v>52</v>
      </c>
      <c r="H2979" t="s">
        <v>13</v>
      </c>
      <c r="I2979" t="s">
        <v>146</v>
      </c>
      <c r="J2979" t="s">
        <v>21023</v>
      </c>
      <c r="K2979" t="s">
        <v>76</v>
      </c>
    </row>
    <row r="2980" spans="1:11" x14ac:dyDescent="0.35">
      <c r="A2980">
        <v>7425</v>
      </c>
      <c r="B2980" t="s">
        <v>19634</v>
      </c>
      <c r="C2980">
        <v>27</v>
      </c>
      <c r="D2980" t="s">
        <v>21075</v>
      </c>
      <c r="E2980" t="s">
        <v>23</v>
      </c>
      <c r="F2980" t="s">
        <v>25</v>
      </c>
      <c r="G2980" t="s">
        <v>87</v>
      </c>
      <c r="H2980" t="s">
        <v>79</v>
      </c>
      <c r="I2980" t="s">
        <v>17</v>
      </c>
      <c r="J2980" t="s">
        <v>21076</v>
      </c>
      <c r="K2980" t="s">
        <v>76</v>
      </c>
    </row>
    <row r="2981" spans="1:11" x14ac:dyDescent="0.35">
      <c r="A2981">
        <v>7426</v>
      </c>
      <c r="B2981" t="s">
        <v>21077</v>
      </c>
      <c r="C2981">
        <v>27</v>
      </c>
      <c r="D2981" t="s">
        <v>21078</v>
      </c>
      <c r="E2981" t="s">
        <v>40</v>
      </c>
      <c r="F2981" t="s">
        <v>32</v>
      </c>
      <c r="G2981" t="s">
        <v>15</v>
      </c>
      <c r="H2981" t="s">
        <v>16</v>
      </c>
      <c r="I2981" t="s">
        <v>68</v>
      </c>
      <c r="J2981" t="s">
        <v>21079</v>
      </c>
      <c r="K2981" t="s">
        <v>19</v>
      </c>
    </row>
    <row r="2982" spans="1:11" x14ac:dyDescent="0.35">
      <c r="A2982">
        <v>7432</v>
      </c>
      <c r="B2982" t="s">
        <v>2015</v>
      </c>
      <c r="C2982">
        <v>27</v>
      </c>
      <c r="D2982" t="s">
        <v>21093</v>
      </c>
      <c r="E2982" t="s">
        <v>31</v>
      </c>
      <c r="F2982" t="s">
        <v>34</v>
      </c>
      <c r="G2982" t="s">
        <v>120</v>
      </c>
      <c r="H2982" t="s">
        <v>57</v>
      </c>
      <c r="I2982" t="s">
        <v>63</v>
      </c>
      <c r="J2982" t="s">
        <v>21094</v>
      </c>
      <c r="K2982" t="s">
        <v>44</v>
      </c>
    </row>
    <row r="2983" spans="1:11" x14ac:dyDescent="0.35">
      <c r="A2983">
        <v>7434</v>
      </c>
      <c r="B2983" t="s">
        <v>21097</v>
      </c>
      <c r="C2983">
        <v>27</v>
      </c>
      <c r="D2983" t="s">
        <v>21098</v>
      </c>
      <c r="E2983" t="s">
        <v>101</v>
      </c>
      <c r="F2983" t="s">
        <v>32</v>
      </c>
      <c r="G2983" t="s">
        <v>62</v>
      </c>
      <c r="H2983" t="s">
        <v>23</v>
      </c>
      <c r="I2983" t="s">
        <v>68</v>
      </c>
      <c r="J2983" t="s">
        <v>21099</v>
      </c>
      <c r="K2983" t="s">
        <v>19</v>
      </c>
    </row>
    <row r="2984" spans="1:11" x14ac:dyDescent="0.35">
      <c r="A2984">
        <v>7437</v>
      </c>
      <c r="B2984" t="s">
        <v>21105</v>
      </c>
      <c r="C2984">
        <v>27</v>
      </c>
      <c r="D2984" t="s">
        <v>21106</v>
      </c>
      <c r="E2984" t="s">
        <v>149</v>
      </c>
      <c r="F2984" t="s">
        <v>14</v>
      </c>
      <c r="G2984" t="s">
        <v>24</v>
      </c>
      <c r="H2984" t="s">
        <v>25</v>
      </c>
      <c r="I2984" t="s">
        <v>53</v>
      </c>
      <c r="J2984" t="s">
        <v>21107</v>
      </c>
      <c r="K2984" t="s">
        <v>19</v>
      </c>
    </row>
    <row r="2985" spans="1:11" x14ac:dyDescent="0.35">
      <c r="A2985">
        <v>7446</v>
      </c>
      <c r="B2985" t="s">
        <v>21131</v>
      </c>
      <c r="C2985">
        <v>27</v>
      </c>
      <c r="D2985" t="s">
        <v>21132</v>
      </c>
      <c r="E2985" t="s">
        <v>133</v>
      </c>
      <c r="F2985" t="s">
        <v>23</v>
      </c>
      <c r="G2985" t="s">
        <v>120</v>
      </c>
      <c r="H2985" t="s">
        <v>57</v>
      </c>
      <c r="I2985" t="s">
        <v>48</v>
      </c>
      <c r="J2985">
        <v>7793883315</v>
      </c>
      <c r="K2985" t="s">
        <v>37</v>
      </c>
    </row>
    <row r="2986" spans="1:11" x14ac:dyDescent="0.35">
      <c r="A2986">
        <v>7447</v>
      </c>
      <c r="B2986" t="s">
        <v>21133</v>
      </c>
      <c r="C2986">
        <v>27</v>
      </c>
      <c r="D2986" t="s">
        <v>21134</v>
      </c>
      <c r="E2986" t="s">
        <v>79</v>
      </c>
      <c r="F2986" t="s">
        <v>25</v>
      </c>
      <c r="G2986" t="s">
        <v>24</v>
      </c>
      <c r="H2986" t="s">
        <v>25</v>
      </c>
      <c r="I2986" t="s">
        <v>170</v>
      </c>
      <c r="J2986">
        <v>5194165146</v>
      </c>
      <c r="K2986" t="s">
        <v>19</v>
      </c>
    </row>
    <row r="2987" spans="1:11" x14ac:dyDescent="0.35">
      <c r="A2987">
        <v>7455</v>
      </c>
      <c r="B2987" t="s">
        <v>21156</v>
      </c>
      <c r="C2987">
        <v>27</v>
      </c>
      <c r="D2987" t="s">
        <v>21157</v>
      </c>
      <c r="E2987" t="s">
        <v>133</v>
      </c>
      <c r="F2987" t="s">
        <v>177</v>
      </c>
      <c r="G2987" t="s">
        <v>87</v>
      </c>
      <c r="H2987" t="s">
        <v>79</v>
      </c>
      <c r="I2987" t="s">
        <v>146</v>
      </c>
      <c r="J2987" t="s">
        <v>21158</v>
      </c>
      <c r="K2987" t="s">
        <v>37</v>
      </c>
    </row>
    <row r="2988" spans="1:11" x14ac:dyDescent="0.35">
      <c r="A2988">
        <v>7467</v>
      </c>
      <c r="B2988" t="s">
        <v>21190</v>
      </c>
      <c r="C2988">
        <v>27</v>
      </c>
      <c r="D2988" t="s">
        <v>21191</v>
      </c>
      <c r="E2988" t="s">
        <v>40</v>
      </c>
      <c r="F2988" t="s">
        <v>79</v>
      </c>
      <c r="G2988" t="s">
        <v>15</v>
      </c>
      <c r="H2988" t="s">
        <v>16</v>
      </c>
      <c r="I2988" t="s">
        <v>116</v>
      </c>
      <c r="J2988" t="s">
        <v>21192</v>
      </c>
      <c r="K2988" t="s">
        <v>37</v>
      </c>
    </row>
    <row r="2989" spans="1:11" x14ac:dyDescent="0.35">
      <c r="A2989">
        <v>7487</v>
      </c>
      <c r="B2989" t="s">
        <v>21243</v>
      </c>
      <c r="C2989">
        <v>27</v>
      </c>
      <c r="D2989" t="s">
        <v>21244</v>
      </c>
      <c r="E2989" t="s">
        <v>31</v>
      </c>
      <c r="F2989" t="s">
        <v>169</v>
      </c>
      <c r="G2989" t="s">
        <v>33</v>
      </c>
      <c r="H2989" t="s">
        <v>34</v>
      </c>
      <c r="I2989" t="s">
        <v>63</v>
      </c>
      <c r="J2989" t="s">
        <v>21245</v>
      </c>
      <c r="K2989" t="s">
        <v>44</v>
      </c>
    </row>
    <row r="2990" spans="1:11" x14ac:dyDescent="0.35">
      <c r="A2990">
        <v>7503</v>
      </c>
      <c r="B2990" t="s">
        <v>21276</v>
      </c>
      <c r="C2990">
        <v>27</v>
      </c>
      <c r="D2990" t="s">
        <v>21277</v>
      </c>
      <c r="E2990" t="s">
        <v>67</v>
      </c>
      <c r="F2990" t="s">
        <v>79</v>
      </c>
      <c r="G2990" t="s">
        <v>15</v>
      </c>
      <c r="H2990" t="s">
        <v>16</v>
      </c>
      <c r="I2990" t="s">
        <v>146</v>
      </c>
      <c r="J2990" t="s">
        <v>26041</v>
      </c>
      <c r="K2990" t="s">
        <v>28</v>
      </c>
    </row>
    <row r="2991" spans="1:11" x14ac:dyDescent="0.35">
      <c r="A2991">
        <v>7507</v>
      </c>
      <c r="B2991" t="s">
        <v>21283</v>
      </c>
      <c r="C2991">
        <v>27</v>
      </c>
      <c r="D2991" t="s">
        <v>21284</v>
      </c>
      <c r="E2991" t="s">
        <v>169</v>
      </c>
      <c r="F2991" t="s">
        <v>14</v>
      </c>
      <c r="G2991" t="s">
        <v>80</v>
      </c>
      <c r="H2991" t="s">
        <v>32</v>
      </c>
      <c r="I2991" t="s">
        <v>153</v>
      </c>
      <c r="J2991" t="s">
        <v>26043</v>
      </c>
      <c r="K2991" t="s">
        <v>19</v>
      </c>
    </row>
    <row r="2992" spans="1:11" x14ac:dyDescent="0.35">
      <c r="A2992">
        <v>7511</v>
      </c>
      <c r="B2992" t="s">
        <v>21291</v>
      </c>
      <c r="C2992">
        <v>27</v>
      </c>
      <c r="D2992" t="s">
        <v>21292</v>
      </c>
      <c r="E2992" t="s">
        <v>13</v>
      </c>
      <c r="F2992" t="s">
        <v>13</v>
      </c>
      <c r="G2992" t="s">
        <v>24</v>
      </c>
      <c r="H2992" t="s">
        <v>25</v>
      </c>
      <c r="I2992" t="s">
        <v>17</v>
      </c>
      <c r="J2992">
        <f>1-52-326-7322</f>
        <v>-7699</v>
      </c>
      <c r="K2992" t="s">
        <v>76</v>
      </c>
    </row>
    <row r="2993" spans="1:11" x14ac:dyDescent="0.35">
      <c r="A2993">
        <v>7512</v>
      </c>
      <c r="B2993" t="s">
        <v>21293</v>
      </c>
      <c r="C2993">
        <v>27</v>
      </c>
      <c r="D2993" t="s">
        <v>21294</v>
      </c>
      <c r="E2993" t="s">
        <v>31</v>
      </c>
      <c r="F2993" t="s">
        <v>79</v>
      </c>
      <c r="G2993" t="s">
        <v>15</v>
      </c>
      <c r="H2993" t="s">
        <v>16</v>
      </c>
      <c r="I2993" t="s">
        <v>102</v>
      </c>
      <c r="J2993" t="s">
        <v>26045</v>
      </c>
      <c r="K2993" t="s">
        <v>44</v>
      </c>
    </row>
    <row r="2994" spans="1:11" x14ac:dyDescent="0.35">
      <c r="A2994">
        <v>7514</v>
      </c>
      <c r="B2994" t="s">
        <v>21297</v>
      </c>
      <c r="C2994">
        <v>27</v>
      </c>
      <c r="D2994" t="s">
        <v>21298</v>
      </c>
      <c r="E2994" t="s">
        <v>201</v>
      </c>
      <c r="F2994" t="s">
        <v>67</v>
      </c>
      <c r="G2994" t="s">
        <v>47</v>
      </c>
      <c r="H2994" t="s">
        <v>31</v>
      </c>
      <c r="I2994" t="s">
        <v>68</v>
      </c>
      <c r="J2994" t="s">
        <v>26047</v>
      </c>
      <c r="K2994" t="s">
        <v>28</v>
      </c>
    </row>
    <row r="2995" spans="1:11" x14ac:dyDescent="0.35">
      <c r="A2995">
        <v>7516</v>
      </c>
      <c r="B2995" t="s">
        <v>21301</v>
      </c>
      <c r="C2995">
        <v>27</v>
      </c>
      <c r="D2995" t="s">
        <v>21302</v>
      </c>
      <c r="E2995" t="s">
        <v>23</v>
      </c>
      <c r="F2995" t="s">
        <v>149</v>
      </c>
      <c r="G2995" t="s">
        <v>120</v>
      </c>
      <c r="H2995" t="s">
        <v>57</v>
      </c>
      <c r="I2995" t="s">
        <v>48</v>
      </c>
      <c r="J2995" t="s">
        <v>26048</v>
      </c>
      <c r="K2995" t="s">
        <v>19</v>
      </c>
    </row>
    <row r="2996" spans="1:11" x14ac:dyDescent="0.35">
      <c r="A2996">
        <v>7523</v>
      </c>
      <c r="B2996" t="s">
        <v>21314</v>
      </c>
      <c r="C2996">
        <v>27</v>
      </c>
      <c r="D2996" t="s">
        <v>21315</v>
      </c>
      <c r="E2996" t="s">
        <v>101</v>
      </c>
      <c r="F2996" t="s">
        <v>14</v>
      </c>
      <c r="G2996" t="s">
        <v>52</v>
      </c>
      <c r="H2996" t="s">
        <v>13</v>
      </c>
      <c r="I2996" t="s">
        <v>68</v>
      </c>
      <c r="J2996" t="s">
        <v>26052</v>
      </c>
      <c r="K2996" t="s">
        <v>44</v>
      </c>
    </row>
    <row r="2997" spans="1:11" x14ac:dyDescent="0.35">
      <c r="A2997">
        <v>7552</v>
      </c>
      <c r="B2997" t="s">
        <v>21367</v>
      </c>
      <c r="C2997">
        <v>27</v>
      </c>
      <c r="D2997" t="s">
        <v>21368</v>
      </c>
      <c r="E2997" t="s">
        <v>101</v>
      </c>
      <c r="F2997" t="s">
        <v>169</v>
      </c>
      <c r="G2997" t="s">
        <v>33</v>
      </c>
      <c r="H2997" t="s">
        <v>34</v>
      </c>
      <c r="I2997" t="s">
        <v>153</v>
      </c>
      <c r="J2997" t="s">
        <v>26064</v>
      </c>
      <c r="K2997" t="s">
        <v>37</v>
      </c>
    </row>
    <row r="2998" spans="1:11" x14ac:dyDescent="0.35">
      <c r="A2998">
        <v>7554</v>
      </c>
      <c r="B2998" t="s">
        <v>21371</v>
      </c>
      <c r="C2998">
        <v>27</v>
      </c>
      <c r="D2998" t="s">
        <v>21372</v>
      </c>
      <c r="E2998" t="s">
        <v>16</v>
      </c>
      <c r="F2998" t="s">
        <v>13</v>
      </c>
      <c r="G2998" t="s">
        <v>120</v>
      </c>
      <c r="H2998" t="s">
        <v>57</v>
      </c>
      <c r="I2998" t="s">
        <v>146</v>
      </c>
      <c r="J2998">
        <f>1-844-803-5700</f>
        <v>-7346</v>
      </c>
      <c r="K2998" t="s">
        <v>28</v>
      </c>
    </row>
    <row r="2999" spans="1:11" x14ac:dyDescent="0.35">
      <c r="A2999">
        <v>7558</v>
      </c>
      <c r="B2999" t="s">
        <v>21378</v>
      </c>
      <c r="C2999">
        <v>27</v>
      </c>
      <c r="D2999" t="s">
        <v>21379</v>
      </c>
      <c r="E2999" t="s">
        <v>149</v>
      </c>
      <c r="F2999" t="s">
        <v>40</v>
      </c>
      <c r="G2999" t="s">
        <v>15</v>
      </c>
      <c r="H2999" t="s">
        <v>16</v>
      </c>
      <c r="I2999" t="s">
        <v>68</v>
      </c>
      <c r="J2999">
        <f>1-671-14-5317</f>
        <v>-6001</v>
      </c>
      <c r="K2999" t="s">
        <v>44</v>
      </c>
    </row>
    <row r="3000" spans="1:11" x14ac:dyDescent="0.35">
      <c r="A3000">
        <v>7559</v>
      </c>
      <c r="B3000" t="s">
        <v>18390</v>
      </c>
      <c r="C3000">
        <v>27</v>
      </c>
      <c r="D3000" t="s">
        <v>21380</v>
      </c>
      <c r="E3000" t="s">
        <v>57</v>
      </c>
      <c r="F3000" t="s">
        <v>22</v>
      </c>
      <c r="G3000" t="s">
        <v>87</v>
      </c>
      <c r="H3000" t="s">
        <v>79</v>
      </c>
      <c r="I3000" t="s">
        <v>48</v>
      </c>
      <c r="J3000" t="s">
        <v>26068</v>
      </c>
      <c r="K3000" t="s">
        <v>37</v>
      </c>
    </row>
    <row r="3001" spans="1:11" x14ac:dyDescent="0.35">
      <c r="A3001">
        <v>7566</v>
      </c>
      <c r="B3001" t="s">
        <v>21393</v>
      </c>
      <c r="C3001">
        <v>27</v>
      </c>
      <c r="D3001" t="s">
        <v>21394</v>
      </c>
      <c r="E3001" t="s">
        <v>16</v>
      </c>
      <c r="F3001" t="s">
        <v>25</v>
      </c>
      <c r="G3001" t="s">
        <v>52</v>
      </c>
      <c r="H3001" t="s">
        <v>13</v>
      </c>
      <c r="I3001" t="s">
        <v>58</v>
      </c>
      <c r="J3001" t="s">
        <v>26070</v>
      </c>
      <c r="K3001" t="s">
        <v>28</v>
      </c>
    </row>
    <row r="3002" spans="1:11" x14ac:dyDescent="0.35">
      <c r="A3002">
        <v>7577</v>
      </c>
      <c r="B3002" t="s">
        <v>21414</v>
      </c>
      <c r="C3002">
        <v>27</v>
      </c>
      <c r="D3002" t="s">
        <v>21415</v>
      </c>
      <c r="E3002" t="s">
        <v>22</v>
      </c>
      <c r="F3002" t="s">
        <v>25</v>
      </c>
      <c r="G3002" t="s">
        <v>52</v>
      </c>
      <c r="H3002" t="s">
        <v>13</v>
      </c>
      <c r="I3002" t="s">
        <v>35</v>
      </c>
      <c r="J3002" t="s">
        <v>26076</v>
      </c>
      <c r="K3002" t="s">
        <v>37</v>
      </c>
    </row>
    <row r="3003" spans="1:11" x14ac:dyDescent="0.35">
      <c r="A3003">
        <v>7580</v>
      </c>
      <c r="B3003" t="s">
        <v>21420</v>
      </c>
      <c r="C3003">
        <v>27</v>
      </c>
      <c r="D3003" t="s">
        <v>21421</v>
      </c>
      <c r="E3003" t="s">
        <v>22</v>
      </c>
      <c r="F3003" t="s">
        <v>40</v>
      </c>
      <c r="G3003" t="s">
        <v>62</v>
      </c>
      <c r="H3003" t="s">
        <v>23</v>
      </c>
      <c r="I3003" t="s">
        <v>116</v>
      </c>
      <c r="J3003" t="s">
        <v>26078</v>
      </c>
      <c r="K3003" t="s">
        <v>44</v>
      </c>
    </row>
    <row r="3004" spans="1:11" x14ac:dyDescent="0.35">
      <c r="A3004">
        <v>7583</v>
      </c>
      <c r="B3004" t="s">
        <v>21426</v>
      </c>
      <c r="C3004">
        <v>27</v>
      </c>
      <c r="D3004" t="s">
        <v>21427</v>
      </c>
      <c r="E3004" t="s">
        <v>133</v>
      </c>
      <c r="F3004" t="s">
        <v>67</v>
      </c>
      <c r="G3004" t="s">
        <v>80</v>
      </c>
      <c r="H3004" t="s">
        <v>32</v>
      </c>
      <c r="I3004" t="s">
        <v>17</v>
      </c>
      <c r="J3004" t="s">
        <v>26079</v>
      </c>
      <c r="K3004" t="s">
        <v>76</v>
      </c>
    </row>
    <row r="3005" spans="1:11" x14ac:dyDescent="0.35">
      <c r="A3005">
        <v>7593</v>
      </c>
      <c r="B3005" t="s">
        <v>21445</v>
      </c>
      <c r="C3005">
        <v>27</v>
      </c>
      <c r="D3005" t="s">
        <v>21446</v>
      </c>
      <c r="E3005" t="s">
        <v>40</v>
      </c>
      <c r="F3005" t="s">
        <v>13</v>
      </c>
      <c r="G3005" t="s">
        <v>33</v>
      </c>
      <c r="H3005" t="s">
        <v>34</v>
      </c>
      <c r="I3005" t="s">
        <v>17</v>
      </c>
      <c r="J3005" t="s">
        <v>26086</v>
      </c>
      <c r="K3005" t="s">
        <v>19</v>
      </c>
    </row>
    <row r="3006" spans="1:11" x14ac:dyDescent="0.35">
      <c r="A3006">
        <v>7624</v>
      </c>
      <c r="B3006" t="s">
        <v>21503</v>
      </c>
      <c r="C3006">
        <v>27</v>
      </c>
      <c r="D3006" t="s">
        <v>21504</v>
      </c>
      <c r="E3006" t="s">
        <v>177</v>
      </c>
      <c r="F3006" t="s">
        <v>31</v>
      </c>
      <c r="G3006" t="s">
        <v>33</v>
      </c>
      <c r="H3006" t="s">
        <v>34</v>
      </c>
      <c r="I3006" t="s">
        <v>26</v>
      </c>
      <c r="J3006" t="s">
        <v>26098</v>
      </c>
      <c r="K3006" t="s">
        <v>28</v>
      </c>
    </row>
    <row r="3007" spans="1:11" x14ac:dyDescent="0.35">
      <c r="A3007">
        <v>7638</v>
      </c>
      <c r="B3007" t="s">
        <v>21530</v>
      </c>
      <c r="C3007">
        <v>27</v>
      </c>
      <c r="D3007" t="s">
        <v>21531</v>
      </c>
      <c r="E3007" t="s">
        <v>101</v>
      </c>
      <c r="F3007" t="s">
        <v>169</v>
      </c>
      <c r="G3007" t="s">
        <v>24</v>
      </c>
      <c r="H3007" t="s">
        <v>25</v>
      </c>
      <c r="I3007" t="s">
        <v>116</v>
      </c>
      <c r="J3007" t="s">
        <v>26103</v>
      </c>
      <c r="K3007" t="s">
        <v>28</v>
      </c>
    </row>
    <row r="3008" spans="1:11" x14ac:dyDescent="0.35">
      <c r="A3008">
        <v>7647</v>
      </c>
      <c r="B3008" t="s">
        <v>21547</v>
      </c>
      <c r="C3008">
        <v>27</v>
      </c>
      <c r="D3008" t="s">
        <v>21548</v>
      </c>
      <c r="E3008" t="s">
        <v>101</v>
      </c>
      <c r="F3008" t="s">
        <v>42</v>
      </c>
      <c r="G3008" t="s">
        <v>47</v>
      </c>
      <c r="H3008" t="s">
        <v>31</v>
      </c>
      <c r="I3008" t="s">
        <v>68</v>
      </c>
      <c r="J3008" t="s">
        <v>26107</v>
      </c>
      <c r="K3008" t="s">
        <v>76</v>
      </c>
    </row>
    <row r="3009" spans="1:11" x14ac:dyDescent="0.35">
      <c r="A3009">
        <v>7658</v>
      </c>
      <c r="B3009" t="s">
        <v>21567</v>
      </c>
      <c r="C3009">
        <v>27</v>
      </c>
      <c r="D3009" t="s">
        <v>21568</v>
      </c>
      <c r="E3009" t="s">
        <v>40</v>
      </c>
      <c r="F3009" t="s">
        <v>201</v>
      </c>
      <c r="G3009" t="s">
        <v>41</v>
      </c>
      <c r="H3009" t="s">
        <v>42</v>
      </c>
      <c r="I3009" t="s">
        <v>26</v>
      </c>
      <c r="J3009">
        <f>1-793-803-2277</f>
        <v>-3872</v>
      </c>
      <c r="K3009" t="s">
        <v>76</v>
      </c>
    </row>
    <row r="3010" spans="1:11" x14ac:dyDescent="0.35">
      <c r="A3010">
        <v>7659</v>
      </c>
      <c r="B3010" t="s">
        <v>21569</v>
      </c>
      <c r="C3010">
        <v>27</v>
      </c>
      <c r="D3010" t="s">
        <v>21570</v>
      </c>
      <c r="E3010" t="s">
        <v>22</v>
      </c>
      <c r="F3010" t="s">
        <v>32</v>
      </c>
      <c r="G3010" t="s">
        <v>47</v>
      </c>
      <c r="H3010" t="s">
        <v>31</v>
      </c>
      <c r="I3010" t="s">
        <v>63</v>
      </c>
      <c r="J3010" t="s">
        <v>26111</v>
      </c>
      <c r="K3010" t="s">
        <v>37</v>
      </c>
    </row>
    <row r="3011" spans="1:11" x14ac:dyDescent="0.35">
      <c r="A3011">
        <v>7687</v>
      </c>
      <c r="B3011" t="s">
        <v>21617</v>
      </c>
      <c r="C3011">
        <v>27</v>
      </c>
      <c r="D3011" t="s">
        <v>21618</v>
      </c>
      <c r="E3011" t="s">
        <v>133</v>
      </c>
      <c r="F3011" t="s">
        <v>42</v>
      </c>
      <c r="G3011" t="s">
        <v>62</v>
      </c>
      <c r="H3011" t="s">
        <v>23</v>
      </c>
      <c r="I3011" t="s">
        <v>91</v>
      </c>
      <c r="J3011" t="s">
        <v>26124</v>
      </c>
      <c r="K3011" t="s">
        <v>19</v>
      </c>
    </row>
    <row r="3012" spans="1:11" x14ac:dyDescent="0.35">
      <c r="A3012">
        <v>7694</v>
      </c>
      <c r="B3012" t="s">
        <v>8668</v>
      </c>
      <c r="C3012">
        <v>27</v>
      </c>
      <c r="D3012" t="s">
        <v>21629</v>
      </c>
      <c r="E3012" t="s">
        <v>40</v>
      </c>
      <c r="F3012" t="s">
        <v>201</v>
      </c>
      <c r="G3012" t="s">
        <v>120</v>
      </c>
      <c r="H3012" t="s">
        <v>57</v>
      </c>
      <c r="I3012" t="s">
        <v>88</v>
      </c>
      <c r="J3012" t="s">
        <v>26126</v>
      </c>
      <c r="K3012" t="s">
        <v>76</v>
      </c>
    </row>
    <row r="3013" spans="1:11" x14ac:dyDescent="0.35">
      <c r="A3013">
        <v>7700</v>
      </c>
      <c r="B3013" t="s">
        <v>21640</v>
      </c>
      <c r="C3013">
        <v>27</v>
      </c>
      <c r="D3013" t="s">
        <v>21641</v>
      </c>
      <c r="E3013" t="s">
        <v>201</v>
      </c>
      <c r="F3013" t="s">
        <v>79</v>
      </c>
      <c r="G3013" t="s">
        <v>15</v>
      </c>
      <c r="H3013" t="s">
        <v>16</v>
      </c>
      <c r="I3013" t="s">
        <v>58</v>
      </c>
      <c r="J3013">
        <v>6932074021</v>
      </c>
      <c r="K3013" t="s">
        <v>44</v>
      </c>
    </row>
    <row r="3014" spans="1:11" x14ac:dyDescent="0.35">
      <c r="A3014">
        <v>7712</v>
      </c>
      <c r="B3014" t="s">
        <v>21662</v>
      </c>
      <c r="C3014">
        <v>27</v>
      </c>
      <c r="D3014" t="s">
        <v>21663</v>
      </c>
      <c r="E3014" t="s">
        <v>34</v>
      </c>
      <c r="F3014" t="s">
        <v>32</v>
      </c>
      <c r="G3014" t="s">
        <v>24</v>
      </c>
      <c r="H3014" t="s">
        <v>25</v>
      </c>
      <c r="I3014" t="s">
        <v>48</v>
      </c>
      <c r="J3014" t="s">
        <v>26133</v>
      </c>
      <c r="K3014" t="s">
        <v>44</v>
      </c>
    </row>
    <row r="3015" spans="1:11" x14ac:dyDescent="0.35">
      <c r="A3015">
        <v>7714</v>
      </c>
      <c r="B3015" t="s">
        <v>21666</v>
      </c>
      <c r="C3015">
        <v>27</v>
      </c>
      <c r="D3015" t="s">
        <v>21667</v>
      </c>
      <c r="E3015" t="s">
        <v>22</v>
      </c>
      <c r="F3015" t="s">
        <v>32</v>
      </c>
      <c r="G3015" t="s">
        <v>24</v>
      </c>
      <c r="H3015" t="s">
        <v>25</v>
      </c>
      <c r="I3015" t="s">
        <v>53</v>
      </c>
      <c r="J3015" t="s">
        <v>26134</v>
      </c>
      <c r="K3015" t="s">
        <v>44</v>
      </c>
    </row>
    <row r="3016" spans="1:11" x14ac:dyDescent="0.35">
      <c r="A3016">
        <v>7722</v>
      </c>
      <c r="B3016" t="s">
        <v>21682</v>
      </c>
      <c r="C3016">
        <v>27</v>
      </c>
      <c r="D3016" t="s">
        <v>21683</v>
      </c>
      <c r="E3016" t="s">
        <v>25</v>
      </c>
      <c r="F3016" t="s">
        <v>79</v>
      </c>
      <c r="G3016" t="s">
        <v>41</v>
      </c>
      <c r="H3016" t="s">
        <v>42</v>
      </c>
      <c r="I3016" t="s">
        <v>116</v>
      </c>
      <c r="J3016" t="s">
        <v>26137</v>
      </c>
      <c r="K3016" t="s">
        <v>76</v>
      </c>
    </row>
    <row r="3017" spans="1:11" x14ac:dyDescent="0.35">
      <c r="A3017">
        <v>7733</v>
      </c>
      <c r="B3017" t="s">
        <v>21701</v>
      </c>
      <c r="C3017">
        <v>27</v>
      </c>
      <c r="D3017" t="s">
        <v>21702</v>
      </c>
      <c r="E3017" t="s">
        <v>79</v>
      </c>
      <c r="F3017" t="s">
        <v>40</v>
      </c>
      <c r="G3017" t="s">
        <v>87</v>
      </c>
      <c r="H3017" t="s">
        <v>79</v>
      </c>
      <c r="I3017" t="s">
        <v>53</v>
      </c>
      <c r="J3017" t="s">
        <v>26143</v>
      </c>
      <c r="K3017" t="s">
        <v>44</v>
      </c>
    </row>
    <row r="3018" spans="1:11" x14ac:dyDescent="0.35">
      <c r="A3018">
        <v>7738</v>
      </c>
      <c r="B3018" t="s">
        <v>21711</v>
      </c>
      <c r="C3018">
        <v>27</v>
      </c>
      <c r="D3018" t="s">
        <v>21712</v>
      </c>
      <c r="E3018" t="s">
        <v>169</v>
      </c>
      <c r="F3018" t="s">
        <v>79</v>
      </c>
      <c r="G3018" t="s">
        <v>41</v>
      </c>
      <c r="H3018" t="s">
        <v>42</v>
      </c>
      <c r="I3018" t="s">
        <v>68</v>
      </c>
      <c r="J3018" t="s">
        <v>26145</v>
      </c>
      <c r="K3018" t="s">
        <v>19</v>
      </c>
    </row>
    <row r="3019" spans="1:11" x14ac:dyDescent="0.35">
      <c r="A3019">
        <v>7742</v>
      </c>
      <c r="B3019" t="s">
        <v>21719</v>
      </c>
      <c r="C3019">
        <v>27</v>
      </c>
      <c r="D3019" t="s">
        <v>21720</v>
      </c>
      <c r="E3019" t="s">
        <v>57</v>
      </c>
      <c r="F3019" t="s">
        <v>67</v>
      </c>
      <c r="G3019" t="s">
        <v>62</v>
      </c>
      <c r="H3019" t="s">
        <v>23</v>
      </c>
      <c r="I3019" t="s">
        <v>58</v>
      </c>
      <c r="J3019">
        <f>1-563-198-5318</f>
        <v>-6078</v>
      </c>
      <c r="K3019" t="s">
        <v>37</v>
      </c>
    </row>
    <row r="3020" spans="1:11" x14ac:dyDescent="0.35">
      <c r="A3020">
        <v>7750</v>
      </c>
      <c r="B3020" t="s">
        <v>21735</v>
      </c>
      <c r="C3020">
        <v>27</v>
      </c>
      <c r="D3020" t="s">
        <v>21736</v>
      </c>
      <c r="E3020" t="s">
        <v>149</v>
      </c>
      <c r="F3020" t="s">
        <v>32</v>
      </c>
      <c r="G3020" t="s">
        <v>24</v>
      </c>
      <c r="H3020" t="s">
        <v>25</v>
      </c>
      <c r="I3020" t="s">
        <v>63</v>
      </c>
      <c r="J3020" t="s">
        <v>26149</v>
      </c>
      <c r="K3020" t="s">
        <v>76</v>
      </c>
    </row>
    <row r="3021" spans="1:11" x14ac:dyDescent="0.35">
      <c r="A3021">
        <v>7783</v>
      </c>
      <c r="B3021" t="s">
        <v>21798</v>
      </c>
      <c r="C3021">
        <v>27</v>
      </c>
      <c r="D3021" t="s">
        <v>21799</v>
      </c>
      <c r="E3021" t="s">
        <v>177</v>
      </c>
      <c r="F3021" t="s">
        <v>133</v>
      </c>
      <c r="G3021" t="s">
        <v>24</v>
      </c>
      <c r="H3021" t="s">
        <v>25</v>
      </c>
      <c r="I3021" t="s">
        <v>146</v>
      </c>
      <c r="J3021" t="s">
        <v>26161</v>
      </c>
      <c r="K3021" t="s">
        <v>44</v>
      </c>
    </row>
    <row r="3022" spans="1:11" x14ac:dyDescent="0.35">
      <c r="A3022">
        <v>7797</v>
      </c>
      <c r="B3022" t="s">
        <v>9626</v>
      </c>
      <c r="C3022">
        <v>27</v>
      </c>
      <c r="D3022" t="s">
        <v>21825</v>
      </c>
      <c r="E3022" t="s">
        <v>177</v>
      </c>
      <c r="F3022" t="s">
        <v>16</v>
      </c>
      <c r="G3022" t="s">
        <v>15</v>
      </c>
      <c r="H3022" t="s">
        <v>16</v>
      </c>
      <c r="I3022" t="s">
        <v>116</v>
      </c>
      <c r="J3022" t="s">
        <v>26170</v>
      </c>
      <c r="K3022" t="s">
        <v>19</v>
      </c>
    </row>
    <row r="3023" spans="1:11" x14ac:dyDescent="0.35">
      <c r="A3023">
        <v>7809</v>
      </c>
      <c r="B3023" t="s">
        <v>21847</v>
      </c>
      <c r="C3023">
        <v>27</v>
      </c>
      <c r="D3023" t="s">
        <v>21848</v>
      </c>
      <c r="E3023" t="s">
        <v>13</v>
      </c>
      <c r="F3023" t="s">
        <v>42</v>
      </c>
      <c r="G3023" t="s">
        <v>80</v>
      </c>
      <c r="H3023" t="s">
        <v>32</v>
      </c>
      <c r="I3023" t="s">
        <v>26</v>
      </c>
      <c r="J3023" t="s">
        <v>26176</v>
      </c>
      <c r="K3023" t="s">
        <v>44</v>
      </c>
    </row>
    <row r="3024" spans="1:11" x14ac:dyDescent="0.35">
      <c r="A3024">
        <v>7812</v>
      </c>
      <c r="B3024" t="s">
        <v>21852</v>
      </c>
      <c r="C3024">
        <v>27</v>
      </c>
      <c r="D3024" t="s">
        <v>21853</v>
      </c>
      <c r="E3024" t="s">
        <v>42</v>
      </c>
      <c r="F3024" t="s">
        <v>201</v>
      </c>
      <c r="G3024" t="s">
        <v>15</v>
      </c>
      <c r="H3024" t="s">
        <v>16</v>
      </c>
      <c r="I3024" t="s">
        <v>102</v>
      </c>
      <c r="J3024" t="s">
        <v>26178</v>
      </c>
      <c r="K3024" t="s">
        <v>28</v>
      </c>
    </row>
    <row r="3025" spans="1:11" x14ac:dyDescent="0.35">
      <c r="A3025">
        <v>7830</v>
      </c>
      <c r="B3025" t="s">
        <v>21887</v>
      </c>
      <c r="C3025">
        <v>27</v>
      </c>
      <c r="D3025" t="s">
        <v>21888</v>
      </c>
      <c r="E3025" t="s">
        <v>79</v>
      </c>
      <c r="F3025" t="s">
        <v>67</v>
      </c>
      <c r="G3025" t="s">
        <v>62</v>
      </c>
      <c r="H3025" t="s">
        <v>23</v>
      </c>
      <c r="I3025" t="s">
        <v>17</v>
      </c>
      <c r="J3025" t="s">
        <v>26186</v>
      </c>
      <c r="K3025" t="s">
        <v>28</v>
      </c>
    </row>
    <row r="3026" spans="1:11" x14ac:dyDescent="0.35">
      <c r="A3026">
        <v>7842</v>
      </c>
      <c r="B3026" t="s">
        <v>21910</v>
      </c>
      <c r="C3026">
        <v>27</v>
      </c>
      <c r="D3026" t="s">
        <v>21911</v>
      </c>
      <c r="E3026" t="s">
        <v>133</v>
      </c>
      <c r="F3026" t="s">
        <v>133</v>
      </c>
      <c r="G3026" t="s">
        <v>80</v>
      </c>
      <c r="H3026" t="s">
        <v>32</v>
      </c>
      <c r="I3026" t="s">
        <v>63</v>
      </c>
      <c r="J3026" t="s">
        <v>26191</v>
      </c>
      <c r="K3026" t="s">
        <v>37</v>
      </c>
    </row>
    <row r="3027" spans="1:11" x14ac:dyDescent="0.35">
      <c r="A3027">
        <v>7887</v>
      </c>
      <c r="B3027" t="s">
        <v>4688</v>
      </c>
      <c r="C3027">
        <v>27</v>
      </c>
      <c r="D3027" t="s">
        <v>21994</v>
      </c>
      <c r="E3027" t="s">
        <v>42</v>
      </c>
      <c r="F3027" t="s">
        <v>149</v>
      </c>
      <c r="G3027" t="s">
        <v>62</v>
      </c>
      <c r="H3027" t="s">
        <v>23</v>
      </c>
      <c r="I3027" t="s">
        <v>26</v>
      </c>
      <c r="J3027" t="s">
        <v>26210</v>
      </c>
      <c r="K3027" t="s">
        <v>28</v>
      </c>
    </row>
    <row r="3028" spans="1:11" x14ac:dyDescent="0.35">
      <c r="A3028">
        <v>7890</v>
      </c>
      <c r="B3028" t="s">
        <v>21999</v>
      </c>
      <c r="C3028">
        <v>27</v>
      </c>
      <c r="D3028" t="s">
        <v>22000</v>
      </c>
      <c r="E3028" t="s">
        <v>79</v>
      </c>
      <c r="F3028" t="s">
        <v>32</v>
      </c>
      <c r="G3028" t="s">
        <v>47</v>
      </c>
      <c r="H3028" t="s">
        <v>31</v>
      </c>
      <c r="I3028" t="s">
        <v>102</v>
      </c>
      <c r="J3028" t="s">
        <v>26213</v>
      </c>
      <c r="K3028" t="s">
        <v>19</v>
      </c>
    </row>
    <row r="3029" spans="1:11" x14ac:dyDescent="0.35">
      <c r="A3029">
        <v>7894</v>
      </c>
      <c r="B3029" t="s">
        <v>22007</v>
      </c>
      <c r="C3029">
        <v>27</v>
      </c>
      <c r="D3029" t="s">
        <v>22008</v>
      </c>
      <c r="E3029" t="s">
        <v>31</v>
      </c>
      <c r="F3029" t="s">
        <v>201</v>
      </c>
      <c r="G3029" t="s">
        <v>52</v>
      </c>
      <c r="H3029" t="s">
        <v>13</v>
      </c>
      <c r="I3029" t="s">
        <v>102</v>
      </c>
      <c r="J3029" t="s">
        <v>26216</v>
      </c>
      <c r="K3029" t="s">
        <v>37</v>
      </c>
    </row>
    <row r="3030" spans="1:11" x14ac:dyDescent="0.35">
      <c r="A3030">
        <v>7902</v>
      </c>
      <c r="B3030" t="s">
        <v>22023</v>
      </c>
      <c r="C3030">
        <v>27</v>
      </c>
      <c r="D3030" t="s">
        <v>22024</v>
      </c>
      <c r="E3030" t="s">
        <v>201</v>
      </c>
      <c r="F3030" t="s">
        <v>34</v>
      </c>
      <c r="G3030" t="s">
        <v>120</v>
      </c>
      <c r="H3030" t="s">
        <v>57</v>
      </c>
      <c r="I3030" t="s">
        <v>68</v>
      </c>
      <c r="J3030" t="s">
        <v>26218</v>
      </c>
      <c r="K3030" t="s">
        <v>76</v>
      </c>
    </row>
    <row r="3031" spans="1:11" x14ac:dyDescent="0.35">
      <c r="A3031">
        <v>7903</v>
      </c>
      <c r="B3031" t="s">
        <v>22025</v>
      </c>
      <c r="C3031">
        <v>27</v>
      </c>
      <c r="D3031" t="s">
        <v>22026</v>
      </c>
      <c r="E3031" t="s">
        <v>79</v>
      </c>
      <c r="F3031" t="s">
        <v>42</v>
      </c>
      <c r="G3031" t="s">
        <v>87</v>
      </c>
      <c r="H3031" t="s">
        <v>79</v>
      </c>
      <c r="I3031" t="s">
        <v>170</v>
      </c>
      <c r="J3031" t="s">
        <v>26219</v>
      </c>
      <c r="K3031" t="s">
        <v>37</v>
      </c>
    </row>
    <row r="3032" spans="1:11" x14ac:dyDescent="0.35">
      <c r="A3032">
        <v>7917</v>
      </c>
      <c r="B3032" t="s">
        <v>22052</v>
      </c>
      <c r="C3032">
        <v>27</v>
      </c>
      <c r="D3032" t="s">
        <v>22053</v>
      </c>
      <c r="E3032" t="s">
        <v>67</v>
      </c>
      <c r="F3032" t="s">
        <v>101</v>
      </c>
      <c r="G3032" t="s">
        <v>120</v>
      </c>
      <c r="H3032" t="s">
        <v>57</v>
      </c>
      <c r="I3032" t="s">
        <v>116</v>
      </c>
      <c r="J3032" t="s">
        <v>26221</v>
      </c>
      <c r="K3032" t="s">
        <v>37</v>
      </c>
    </row>
    <row r="3033" spans="1:11" x14ac:dyDescent="0.35">
      <c r="A3033">
        <v>7920</v>
      </c>
      <c r="B3033" t="s">
        <v>22057</v>
      </c>
      <c r="C3033">
        <v>27</v>
      </c>
      <c r="D3033" t="s">
        <v>22058</v>
      </c>
      <c r="E3033" t="s">
        <v>57</v>
      </c>
      <c r="F3033" t="s">
        <v>14</v>
      </c>
      <c r="G3033" t="s">
        <v>47</v>
      </c>
      <c r="H3033" t="s">
        <v>31</v>
      </c>
      <c r="I3033" t="s">
        <v>17</v>
      </c>
      <c r="J3033" t="s">
        <v>26222</v>
      </c>
      <c r="K3033" t="s">
        <v>37</v>
      </c>
    </row>
    <row r="3034" spans="1:11" x14ac:dyDescent="0.35">
      <c r="A3034">
        <v>7926</v>
      </c>
      <c r="B3034" t="s">
        <v>22068</v>
      </c>
      <c r="C3034">
        <v>27</v>
      </c>
      <c r="D3034" t="s">
        <v>22069</v>
      </c>
      <c r="E3034" t="s">
        <v>14</v>
      </c>
      <c r="F3034" t="s">
        <v>67</v>
      </c>
      <c r="G3034" t="s">
        <v>52</v>
      </c>
      <c r="H3034" t="s">
        <v>13</v>
      </c>
      <c r="I3034" t="s">
        <v>116</v>
      </c>
      <c r="J3034" t="s">
        <v>26226</v>
      </c>
      <c r="K3034" t="s">
        <v>19</v>
      </c>
    </row>
    <row r="3035" spans="1:11" x14ac:dyDescent="0.35">
      <c r="A3035">
        <v>7939</v>
      </c>
      <c r="B3035" t="s">
        <v>3661</v>
      </c>
      <c r="C3035">
        <v>27</v>
      </c>
      <c r="D3035" t="s">
        <v>22094</v>
      </c>
      <c r="E3035" t="s">
        <v>13</v>
      </c>
      <c r="F3035" t="s">
        <v>14</v>
      </c>
      <c r="G3035" t="s">
        <v>52</v>
      </c>
      <c r="H3035" t="s">
        <v>13</v>
      </c>
      <c r="I3035" t="s">
        <v>146</v>
      </c>
      <c r="J3035" t="s">
        <v>26229</v>
      </c>
      <c r="K3035" t="s">
        <v>44</v>
      </c>
    </row>
    <row r="3036" spans="1:11" x14ac:dyDescent="0.35">
      <c r="A3036">
        <v>7947</v>
      </c>
      <c r="B3036" t="s">
        <v>22109</v>
      </c>
      <c r="C3036">
        <v>27</v>
      </c>
      <c r="D3036" t="s">
        <v>22110</v>
      </c>
      <c r="E3036" t="s">
        <v>42</v>
      </c>
      <c r="F3036" t="s">
        <v>133</v>
      </c>
      <c r="G3036" t="s">
        <v>33</v>
      </c>
      <c r="H3036" t="s">
        <v>34</v>
      </c>
      <c r="I3036" t="s">
        <v>170</v>
      </c>
      <c r="J3036" t="s">
        <v>26232</v>
      </c>
      <c r="K3036" t="s">
        <v>44</v>
      </c>
    </row>
    <row r="3037" spans="1:11" x14ac:dyDescent="0.35">
      <c r="A3037">
        <v>7948</v>
      </c>
      <c r="B3037" t="s">
        <v>22111</v>
      </c>
      <c r="C3037">
        <v>27</v>
      </c>
      <c r="D3037" t="s">
        <v>22112</v>
      </c>
      <c r="E3037" t="s">
        <v>101</v>
      </c>
      <c r="F3037" t="s">
        <v>34</v>
      </c>
      <c r="G3037" t="s">
        <v>15</v>
      </c>
      <c r="H3037" t="s">
        <v>16</v>
      </c>
      <c r="I3037" t="s">
        <v>26</v>
      </c>
      <c r="J3037">
        <v>7649646600</v>
      </c>
      <c r="K3037" t="s">
        <v>76</v>
      </c>
    </row>
    <row r="3038" spans="1:11" x14ac:dyDescent="0.35">
      <c r="A3038">
        <v>7960</v>
      </c>
      <c r="B3038" t="s">
        <v>22134</v>
      </c>
      <c r="C3038">
        <v>27</v>
      </c>
      <c r="D3038" t="s">
        <v>22135</v>
      </c>
      <c r="E3038" t="s">
        <v>25</v>
      </c>
      <c r="F3038" t="s">
        <v>67</v>
      </c>
      <c r="G3038" t="s">
        <v>52</v>
      </c>
      <c r="H3038" t="s">
        <v>13</v>
      </c>
      <c r="I3038" t="s">
        <v>153</v>
      </c>
      <c r="J3038" t="s">
        <v>26238</v>
      </c>
      <c r="K3038" t="s">
        <v>44</v>
      </c>
    </row>
    <row r="3039" spans="1:11" x14ac:dyDescent="0.35">
      <c r="A3039">
        <v>7980</v>
      </c>
      <c r="B3039" t="s">
        <v>22172</v>
      </c>
      <c r="C3039">
        <v>27</v>
      </c>
      <c r="D3039" t="s">
        <v>22173</v>
      </c>
      <c r="E3039" t="s">
        <v>16</v>
      </c>
      <c r="F3039" t="s">
        <v>13</v>
      </c>
      <c r="G3039" t="s">
        <v>80</v>
      </c>
      <c r="H3039" t="s">
        <v>32</v>
      </c>
      <c r="I3039" t="s">
        <v>48</v>
      </c>
      <c r="J3039" t="s">
        <v>26248</v>
      </c>
      <c r="K3039" t="s">
        <v>28</v>
      </c>
    </row>
    <row r="3040" spans="1:11" x14ac:dyDescent="0.35">
      <c r="A3040">
        <v>7986</v>
      </c>
      <c r="B3040" t="s">
        <v>22184</v>
      </c>
      <c r="C3040">
        <v>27</v>
      </c>
      <c r="D3040" t="s">
        <v>22185</v>
      </c>
      <c r="E3040" t="s">
        <v>25</v>
      </c>
      <c r="F3040" t="s">
        <v>79</v>
      </c>
      <c r="G3040" t="s">
        <v>24</v>
      </c>
      <c r="H3040" t="s">
        <v>25</v>
      </c>
      <c r="I3040" t="s">
        <v>91</v>
      </c>
      <c r="J3040">
        <v>6756408220</v>
      </c>
      <c r="K3040" t="s">
        <v>37</v>
      </c>
    </row>
    <row r="3041" spans="1:11" x14ac:dyDescent="0.35">
      <c r="A3041">
        <v>8007</v>
      </c>
      <c r="B3041" t="s">
        <v>22224</v>
      </c>
      <c r="C3041">
        <v>27</v>
      </c>
      <c r="D3041" t="s">
        <v>22225</v>
      </c>
      <c r="E3041" t="s">
        <v>22</v>
      </c>
      <c r="F3041" t="s">
        <v>23</v>
      </c>
      <c r="G3041" t="s">
        <v>33</v>
      </c>
      <c r="H3041" t="s">
        <v>34</v>
      </c>
      <c r="I3041" t="s">
        <v>68</v>
      </c>
      <c r="J3041" t="s">
        <v>26255</v>
      </c>
      <c r="K3041" t="s">
        <v>76</v>
      </c>
    </row>
    <row r="3042" spans="1:11" x14ac:dyDescent="0.35">
      <c r="A3042">
        <v>8008</v>
      </c>
      <c r="B3042" t="s">
        <v>22226</v>
      </c>
      <c r="C3042">
        <v>27</v>
      </c>
      <c r="D3042" t="s">
        <v>22227</v>
      </c>
      <c r="E3042" t="s">
        <v>201</v>
      </c>
      <c r="F3042" t="s">
        <v>57</v>
      </c>
      <c r="G3042" t="s">
        <v>87</v>
      </c>
      <c r="H3042" t="s">
        <v>79</v>
      </c>
      <c r="I3042" t="s">
        <v>88</v>
      </c>
      <c r="J3042" t="s">
        <v>26256</v>
      </c>
      <c r="K3042" t="s">
        <v>76</v>
      </c>
    </row>
    <row r="3043" spans="1:11" x14ac:dyDescent="0.35">
      <c r="A3043">
        <v>8015</v>
      </c>
      <c r="B3043" t="s">
        <v>7863</v>
      </c>
      <c r="C3043">
        <v>27</v>
      </c>
      <c r="D3043" t="s">
        <v>22240</v>
      </c>
      <c r="E3043" t="s">
        <v>149</v>
      </c>
      <c r="F3043" t="s">
        <v>133</v>
      </c>
      <c r="G3043" t="s">
        <v>41</v>
      </c>
      <c r="H3043" t="s">
        <v>42</v>
      </c>
      <c r="I3043" t="s">
        <v>88</v>
      </c>
      <c r="J3043" t="s">
        <v>26262</v>
      </c>
      <c r="K3043" t="s">
        <v>28</v>
      </c>
    </row>
    <row r="3044" spans="1:11" x14ac:dyDescent="0.35">
      <c r="A3044">
        <v>8020</v>
      </c>
      <c r="B3044" t="s">
        <v>22249</v>
      </c>
      <c r="C3044">
        <v>27</v>
      </c>
      <c r="D3044" t="s">
        <v>22250</v>
      </c>
      <c r="E3044" t="s">
        <v>169</v>
      </c>
      <c r="F3044" t="s">
        <v>31</v>
      </c>
      <c r="G3044" t="s">
        <v>33</v>
      </c>
      <c r="H3044" t="s">
        <v>34</v>
      </c>
      <c r="I3044" t="s">
        <v>146</v>
      </c>
      <c r="J3044" t="s">
        <v>26265</v>
      </c>
      <c r="K3044" t="s">
        <v>19</v>
      </c>
    </row>
    <row r="3045" spans="1:11" x14ac:dyDescent="0.35">
      <c r="A3045">
        <v>8026</v>
      </c>
      <c r="B3045" t="s">
        <v>22261</v>
      </c>
      <c r="C3045">
        <v>27</v>
      </c>
      <c r="D3045" t="s">
        <v>22262</v>
      </c>
      <c r="E3045" t="s">
        <v>23</v>
      </c>
      <c r="F3045" t="s">
        <v>31</v>
      </c>
      <c r="G3045" t="s">
        <v>41</v>
      </c>
      <c r="H3045" t="s">
        <v>42</v>
      </c>
      <c r="I3045" t="s">
        <v>116</v>
      </c>
      <c r="J3045" t="s">
        <v>26267</v>
      </c>
      <c r="K3045" t="s">
        <v>28</v>
      </c>
    </row>
    <row r="3046" spans="1:11" x14ac:dyDescent="0.35">
      <c r="A3046">
        <v>8029</v>
      </c>
      <c r="B3046" t="s">
        <v>22267</v>
      </c>
      <c r="C3046">
        <v>27</v>
      </c>
      <c r="D3046" t="s">
        <v>22268</v>
      </c>
      <c r="E3046" t="s">
        <v>67</v>
      </c>
      <c r="F3046" t="s">
        <v>40</v>
      </c>
      <c r="G3046" t="s">
        <v>24</v>
      </c>
      <c r="H3046" t="s">
        <v>25</v>
      </c>
      <c r="I3046" t="s">
        <v>58</v>
      </c>
      <c r="J3046" t="s">
        <v>26269</v>
      </c>
      <c r="K3046" t="s">
        <v>76</v>
      </c>
    </row>
    <row r="3047" spans="1:11" x14ac:dyDescent="0.35">
      <c r="A3047">
        <v>8052</v>
      </c>
      <c r="B3047" t="s">
        <v>22312</v>
      </c>
      <c r="C3047">
        <v>27</v>
      </c>
      <c r="D3047" t="s">
        <v>22313</v>
      </c>
      <c r="E3047" t="s">
        <v>16</v>
      </c>
      <c r="F3047" t="s">
        <v>31</v>
      </c>
      <c r="G3047" t="s">
        <v>33</v>
      </c>
      <c r="H3047" t="s">
        <v>34</v>
      </c>
      <c r="I3047" t="s">
        <v>53</v>
      </c>
      <c r="J3047" t="s">
        <v>26280</v>
      </c>
      <c r="K3047" t="s">
        <v>37</v>
      </c>
    </row>
    <row r="3048" spans="1:11" x14ac:dyDescent="0.35">
      <c r="A3048">
        <v>8069</v>
      </c>
      <c r="B3048" t="s">
        <v>22343</v>
      </c>
      <c r="C3048">
        <v>27</v>
      </c>
      <c r="D3048" t="s">
        <v>22344</v>
      </c>
      <c r="E3048" t="s">
        <v>22</v>
      </c>
      <c r="F3048" t="s">
        <v>14</v>
      </c>
      <c r="G3048" t="s">
        <v>52</v>
      </c>
      <c r="H3048" t="s">
        <v>13</v>
      </c>
      <c r="I3048" t="s">
        <v>17</v>
      </c>
      <c r="J3048" t="s">
        <v>26288</v>
      </c>
      <c r="K3048" t="s">
        <v>19</v>
      </c>
    </row>
    <row r="3049" spans="1:11" x14ac:dyDescent="0.35">
      <c r="A3049">
        <v>8073</v>
      </c>
      <c r="B3049" t="s">
        <v>22351</v>
      </c>
      <c r="C3049">
        <v>27</v>
      </c>
      <c r="D3049" t="s">
        <v>22352</v>
      </c>
      <c r="E3049" t="s">
        <v>149</v>
      </c>
      <c r="F3049" t="s">
        <v>149</v>
      </c>
      <c r="G3049" t="s">
        <v>41</v>
      </c>
      <c r="H3049" t="s">
        <v>42</v>
      </c>
      <c r="I3049" t="s">
        <v>146</v>
      </c>
      <c r="J3049" t="s">
        <v>26289</v>
      </c>
      <c r="K3049" t="s">
        <v>37</v>
      </c>
    </row>
    <row r="3050" spans="1:11" x14ac:dyDescent="0.35">
      <c r="A3050">
        <v>8075</v>
      </c>
      <c r="B3050" t="s">
        <v>22355</v>
      </c>
      <c r="C3050">
        <v>27</v>
      </c>
      <c r="D3050" t="s">
        <v>22356</v>
      </c>
      <c r="E3050" t="s">
        <v>14</v>
      </c>
      <c r="F3050" t="s">
        <v>101</v>
      </c>
      <c r="G3050" t="s">
        <v>52</v>
      </c>
      <c r="H3050" t="s">
        <v>13</v>
      </c>
      <c r="I3050" t="s">
        <v>116</v>
      </c>
      <c r="J3050" t="s">
        <v>26291</v>
      </c>
      <c r="K3050" t="s">
        <v>37</v>
      </c>
    </row>
    <row r="3051" spans="1:11" x14ac:dyDescent="0.35">
      <c r="A3051">
        <v>8077</v>
      </c>
      <c r="B3051" t="s">
        <v>22359</v>
      </c>
      <c r="C3051">
        <v>27</v>
      </c>
      <c r="D3051" t="s">
        <v>22360</v>
      </c>
      <c r="E3051" t="s">
        <v>31</v>
      </c>
      <c r="F3051" t="s">
        <v>13</v>
      </c>
      <c r="G3051" t="s">
        <v>41</v>
      </c>
      <c r="H3051" t="s">
        <v>42</v>
      </c>
      <c r="I3051" t="s">
        <v>68</v>
      </c>
      <c r="J3051" t="s">
        <v>26292</v>
      </c>
      <c r="K3051" t="s">
        <v>76</v>
      </c>
    </row>
    <row r="3052" spans="1:11" x14ac:dyDescent="0.35">
      <c r="A3052">
        <v>8079</v>
      </c>
      <c r="B3052" t="s">
        <v>22363</v>
      </c>
      <c r="C3052">
        <v>27</v>
      </c>
      <c r="D3052" t="s">
        <v>22364</v>
      </c>
      <c r="E3052" t="s">
        <v>16</v>
      </c>
      <c r="F3052" t="s">
        <v>34</v>
      </c>
      <c r="G3052" t="s">
        <v>15</v>
      </c>
      <c r="H3052" t="s">
        <v>16</v>
      </c>
      <c r="I3052" t="s">
        <v>91</v>
      </c>
      <c r="J3052" t="s">
        <v>26293</v>
      </c>
      <c r="K3052" t="s">
        <v>76</v>
      </c>
    </row>
    <row r="3053" spans="1:11" x14ac:dyDescent="0.35">
      <c r="A3053">
        <v>8083</v>
      </c>
      <c r="B3053" t="s">
        <v>22371</v>
      </c>
      <c r="C3053">
        <v>27</v>
      </c>
      <c r="D3053" t="s">
        <v>22372</v>
      </c>
      <c r="E3053" t="s">
        <v>23</v>
      </c>
      <c r="F3053" t="s">
        <v>40</v>
      </c>
      <c r="G3053" t="s">
        <v>87</v>
      </c>
      <c r="H3053" t="s">
        <v>79</v>
      </c>
      <c r="I3053" t="s">
        <v>102</v>
      </c>
      <c r="J3053" t="s">
        <v>26296</v>
      </c>
      <c r="K3053" t="s">
        <v>44</v>
      </c>
    </row>
    <row r="3054" spans="1:11" x14ac:dyDescent="0.35">
      <c r="A3054">
        <v>8100</v>
      </c>
      <c r="B3054" t="s">
        <v>22405</v>
      </c>
      <c r="C3054">
        <v>27</v>
      </c>
      <c r="D3054" t="s">
        <v>22406</v>
      </c>
      <c r="E3054" t="s">
        <v>42</v>
      </c>
      <c r="F3054" t="s">
        <v>25</v>
      </c>
      <c r="G3054" t="s">
        <v>24</v>
      </c>
      <c r="H3054" t="s">
        <v>25</v>
      </c>
      <c r="I3054" t="s">
        <v>68</v>
      </c>
      <c r="J3054" t="s">
        <v>26303</v>
      </c>
      <c r="K3054" t="s">
        <v>44</v>
      </c>
    </row>
    <row r="3055" spans="1:11" x14ac:dyDescent="0.35">
      <c r="A3055">
        <v>8107</v>
      </c>
      <c r="B3055" t="s">
        <v>22419</v>
      </c>
      <c r="C3055">
        <v>27</v>
      </c>
      <c r="D3055" t="s">
        <v>22420</v>
      </c>
      <c r="E3055" t="s">
        <v>177</v>
      </c>
      <c r="F3055" t="s">
        <v>149</v>
      </c>
      <c r="G3055" t="s">
        <v>120</v>
      </c>
      <c r="H3055" t="s">
        <v>57</v>
      </c>
      <c r="I3055" t="s">
        <v>26</v>
      </c>
      <c r="J3055" t="s">
        <v>26305</v>
      </c>
      <c r="K3055" t="s">
        <v>19</v>
      </c>
    </row>
    <row r="3056" spans="1:11" x14ac:dyDescent="0.35">
      <c r="A3056">
        <v>8113</v>
      </c>
      <c r="B3056" t="s">
        <v>22430</v>
      </c>
      <c r="C3056">
        <v>27</v>
      </c>
      <c r="D3056" t="s">
        <v>22431</v>
      </c>
      <c r="E3056" t="s">
        <v>22</v>
      </c>
      <c r="F3056" t="s">
        <v>177</v>
      </c>
      <c r="G3056" t="s">
        <v>41</v>
      </c>
      <c r="H3056" t="s">
        <v>42</v>
      </c>
      <c r="I3056" t="s">
        <v>26</v>
      </c>
      <c r="J3056" t="s">
        <v>26307</v>
      </c>
      <c r="K3056" t="s">
        <v>19</v>
      </c>
    </row>
    <row r="3057" spans="1:11" x14ac:dyDescent="0.35">
      <c r="A3057">
        <v>8115</v>
      </c>
      <c r="B3057" t="s">
        <v>22433</v>
      </c>
      <c r="C3057">
        <v>27</v>
      </c>
      <c r="D3057" t="s">
        <v>22434</v>
      </c>
      <c r="E3057" t="s">
        <v>79</v>
      </c>
      <c r="F3057" t="s">
        <v>31</v>
      </c>
      <c r="G3057" t="s">
        <v>33</v>
      </c>
      <c r="H3057" t="s">
        <v>34</v>
      </c>
      <c r="I3057" t="s">
        <v>88</v>
      </c>
      <c r="J3057" t="s">
        <v>26309</v>
      </c>
      <c r="K3057" t="s">
        <v>44</v>
      </c>
    </row>
    <row r="3058" spans="1:11" x14ac:dyDescent="0.35">
      <c r="A3058">
        <v>8118</v>
      </c>
      <c r="B3058" t="s">
        <v>22439</v>
      </c>
      <c r="C3058">
        <v>27</v>
      </c>
      <c r="D3058" t="s">
        <v>22440</v>
      </c>
      <c r="E3058" t="s">
        <v>14</v>
      </c>
      <c r="F3058" t="s">
        <v>169</v>
      </c>
      <c r="G3058" t="s">
        <v>15</v>
      </c>
      <c r="H3058" t="s">
        <v>16</v>
      </c>
      <c r="I3058" t="s">
        <v>58</v>
      </c>
      <c r="J3058" t="s">
        <v>26310</v>
      </c>
      <c r="K3058" t="s">
        <v>76</v>
      </c>
    </row>
    <row r="3059" spans="1:11" x14ac:dyDescent="0.35">
      <c r="A3059">
        <v>8126</v>
      </c>
      <c r="B3059" t="s">
        <v>22455</v>
      </c>
      <c r="C3059">
        <v>27</v>
      </c>
      <c r="D3059" t="s">
        <v>22456</v>
      </c>
      <c r="E3059" t="s">
        <v>149</v>
      </c>
      <c r="F3059" t="s">
        <v>67</v>
      </c>
      <c r="G3059" t="s">
        <v>120</v>
      </c>
      <c r="H3059" t="s">
        <v>57</v>
      </c>
      <c r="I3059" t="s">
        <v>68</v>
      </c>
      <c r="J3059" t="s">
        <v>26314</v>
      </c>
      <c r="K3059" t="s">
        <v>44</v>
      </c>
    </row>
    <row r="3060" spans="1:11" x14ac:dyDescent="0.35">
      <c r="A3060">
        <v>8138</v>
      </c>
      <c r="B3060" t="s">
        <v>22479</v>
      </c>
      <c r="C3060">
        <v>27</v>
      </c>
      <c r="D3060" t="s">
        <v>22480</v>
      </c>
      <c r="E3060" t="s">
        <v>23</v>
      </c>
      <c r="F3060" t="s">
        <v>169</v>
      </c>
      <c r="G3060" t="s">
        <v>62</v>
      </c>
      <c r="H3060" t="s">
        <v>23</v>
      </c>
      <c r="I3060" t="s">
        <v>170</v>
      </c>
      <c r="J3060" t="s">
        <v>26320</v>
      </c>
      <c r="K3060" t="s">
        <v>37</v>
      </c>
    </row>
    <row r="3061" spans="1:11" x14ac:dyDescent="0.35">
      <c r="A3061">
        <v>8141</v>
      </c>
      <c r="B3061" t="s">
        <v>22485</v>
      </c>
      <c r="C3061">
        <v>27</v>
      </c>
      <c r="D3061" t="s">
        <v>22486</v>
      </c>
      <c r="E3061" t="s">
        <v>79</v>
      </c>
      <c r="F3061" t="s">
        <v>169</v>
      </c>
      <c r="G3061" t="s">
        <v>24</v>
      </c>
      <c r="H3061" t="s">
        <v>25</v>
      </c>
      <c r="I3061" t="s">
        <v>17</v>
      </c>
      <c r="J3061" t="s">
        <v>26322</v>
      </c>
      <c r="K3061" t="s">
        <v>44</v>
      </c>
    </row>
    <row r="3062" spans="1:11" x14ac:dyDescent="0.35">
      <c r="A3062">
        <v>8142</v>
      </c>
      <c r="B3062" t="s">
        <v>22487</v>
      </c>
      <c r="C3062">
        <v>27</v>
      </c>
      <c r="D3062" t="s">
        <v>22488</v>
      </c>
      <c r="E3062" t="s">
        <v>169</v>
      </c>
      <c r="F3062" t="s">
        <v>13</v>
      </c>
      <c r="G3062" t="s">
        <v>52</v>
      </c>
      <c r="H3062" t="s">
        <v>13</v>
      </c>
      <c r="I3062" t="s">
        <v>153</v>
      </c>
      <c r="J3062" t="s">
        <v>26323</v>
      </c>
      <c r="K3062" t="s">
        <v>19</v>
      </c>
    </row>
    <row r="3063" spans="1:11" x14ac:dyDescent="0.35">
      <c r="A3063">
        <v>8160</v>
      </c>
      <c r="B3063" t="s">
        <v>22522</v>
      </c>
      <c r="C3063">
        <v>27</v>
      </c>
      <c r="D3063" t="s">
        <v>22523</v>
      </c>
      <c r="E3063" t="s">
        <v>79</v>
      </c>
      <c r="F3063" t="s">
        <v>25</v>
      </c>
      <c r="G3063" t="s">
        <v>47</v>
      </c>
      <c r="H3063" t="s">
        <v>31</v>
      </c>
      <c r="I3063" t="s">
        <v>63</v>
      </c>
      <c r="J3063" t="s">
        <v>26329</v>
      </c>
      <c r="K3063" t="s">
        <v>76</v>
      </c>
    </row>
    <row r="3064" spans="1:11" x14ac:dyDescent="0.35">
      <c r="A3064">
        <v>8161</v>
      </c>
      <c r="B3064" t="s">
        <v>22524</v>
      </c>
      <c r="C3064">
        <v>27</v>
      </c>
      <c r="D3064" t="s">
        <v>22525</v>
      </c>
      <c r="E3064" t="s">
        <v>201</v>
      </c>
      <c r="F3064" t="s">
        <v>13</v>
      </c>
      <c r="G3064" t="s">
        <v>41</v>
      </c>
      <c r="H3064" t="s">
        <v>42</v>
      </c>
      <c r="I3064" t="s">
        <v>58</v>
      </c>
      <c r="J3064" t="s">
        <v>26330</v>
      </c>
      <c r="K3064" t="s">
        <v>44</v>
      </c>
    </row>
    <row r="3065" spans="1:11" x14ac:dyDescent="0.35">
      <c r="A3065">
        <v>8165</v>
      </c>
      <c r="B3065" t="s">
        <v>22532</v>
      </c>
      <c r="C3065">
        <v>27</v>
      </c>
      <c r="D3065" t="s">
        <v>22533</v>
      </c>
      <c r="E3065" t="s">
        <v>22</v>
      </c>
      <c r="F3065" t="s">
        <v>34</v>
      </c>
      <c r="G3065" t="s">
        <v>47</v>
      </c>
      <c r="H3065" t="s">
        <v>31</v>
      </c>
      <c r="I3065" t="s">
        <v>26</v>
      </c>
      <c r="J3065" t="s">
        <v>26333</v>
      </c>
      <c r="K3065" t="s">
        <v>19</v>
      </c>
    </row>
    <row r="3066" spans="1:11" x14ac:dyDescent="0.35">
      <c r="A3066">
        <v>8170</v>
      </c>
      <c r="B3066" t="s">
        <v>22540</v>
      </c>
      <c r="C3066">
        <v>27</v>
      </c>
      <c r="D3066" t="s">
        <v>22541</v>
      </c>
      <c r="E3066" t="s">
        <v>149</v>
      </c>
      <c r="F3066" t="s">
        <v>42</v>
      </c>
      <c r="G3066" t="s">
        <v>62</v>
      </c>
      <c r="H3066" t="s">
        <v>23</v>
      </c>
      <c r="I3066" t="s">
        <v>91</v>
      </c>
      <c r="J3066" t="s">
        <v>26335</v>
      </c>
      <c r="K3066" t="s">
        <v>37</v>
      </c>
    </row>
    <row r="3067" spans="1:11" x14ac:dyDescent="0.35">
      <c r="A3067">
        <v>8224</v>
      </c>
      <c r="B3067" t="s">
        <v>22644</v>
      </c>
      <c r="C3067">
        <v>27</v>
      </c>
      <c r="D3067" t="s">
        <v>22645</v>
      </c>
      <c r="E3067" t="s">
        <v>13</v>
      </c>
      <c r="F3067" t="s">
        <v>133</v>
      </c>
      <c r="G3067" t="s">
        <v>15</v>
      </c>
      <c r="H3067" t="s">
        <v>16</v>
      </c>
      <c r="I3067" t="s">
        <v>26</v>
      </c>
      <c r="J3067" t="s">
        <v>26352</v>
      </c>
      <c r="K3067" t="s">
        <v>28</v>
      </c>
    </row>
    <row r="3068" spans="1:11" x14ac:dyDescent="0.35">
      <c r="A3068">
        <v>8229</v>
      </c>
      <c r="B3068" t="s">
        <v>22654</v>
      </c>
      <c r="C3068">
        <v>27</v>
      </c>
      <c r="D3068" t="s">
        <v>22655</v>
      </c>
      <c r="E3068" t="s">
        <v>23</v>
      </c>
      <c r="F3068" t="s">
        <v>14</v>
      </c>
      <c r="G3068" t="s">
        <v>47</v>
      </c>
      <c r="H3068" t="s">
        <v>31</v>
      </c>
      <c r="I3068" t="s">
        <v>68</v>
      </c>
      <c r="J3068" t="s">
        <v>26353</v>
      </c>
      <c r="K3068" t="s">
        <v>19</v>
      </c>
    </row>
    <row r="3069" spans="1:11" x14ac:dyDescent="0.35">
      <c r="A3069">
        <v>8246</v>
      </c>
      <c r="B3069" t="s">
        <v>22687</v>
      </c>
      <c r="C3069">
        <v>27</v>
      </c>
      <c r="D3069" t="s">
        <v>22688</v>
      </c>
      <c r="E3069" t="s">
        <v>57</v>
      </c>
      <c r="F3069" t="s">
        <v>57</v>
      </c>
      <c r="G3069" t="s">
        <v>87</v>
      </c>
      <c r="H3069" t="s">
        <v>79</v>
      </c>
      <c r="I3069" t="s">
        <v>170</v>
      </c>
      <c r="J3069" t="s">
        <v>26362</v>
      </c>
      <c r="K3069" t="s">
        <v>44</v>
      </c>
    </row>
    <row r="3070" spans="1:11" x14ac:dyDescent="0.35">
      <c r="A3070">
        <v>8263</v>
      </c>
      <c r="B3070" t="s">
        <v>22720</v>
      </c>
      <c r="C3070">
        <v>27</v>
      </c>
      <c r="D3070" t="s">
        <v>22721</v>
      </c>
      <c r="E3070" t="s">
        <v>149</v>
      </c>
      <c r="F3070" t="s">
        <v>25</v>
      </c>
      <c r="G3070" t="s">
        <v>62</v>
      </c>
      <c r="H3070" t="s">
        <v>23</v>
      </c>
      <c r="I3070" t="s">
        <v>26</v>
      </c>
      <c r="J3070" t="s">
        <v>26371</v>
      </c>
      <c r="K3070" t="s">
        <v>37</v>
      </c>
    </row>
    <row r="3071" spans="1:11" x14ac:dyDescent="0.35">
      <c r="A3071">
        <v>8275</v>
      </c>
      <c r="B3071" t="s">
        <v>22744</v>
      </c>
      <c r="C3071">
        <v>27</v>
      </c>
      <c r="D3071" t="s">
        <v>22745</v>
      </c>
      <c r="E3071" t="s">
        <v>23</v>
      </c>
      <c r="F3071" t="s">
        <v>14</v>
      </c>
      <c r="G3071" t="s">
        <v>24</v>
      </c>
      <c r="H3071" t="s">
        <v>25</v>
      </c>
      <c r="I3071" t="s">
        <v>91</v>
      </c>
      <c r="J3071" t="s">
        <v>26376</v>
      </c>
      <c r="K3071" t="s">
        <v>44</v>
      </c>
    </row>
    <row r="3072" spans="1:11" x14ac:dyDescent="0.35">
      <c r="A3072">
        <v>8279</v>
      </c>
      <c r="B3072" t="s">
        <v>5240</v>
      </c>
      <c r="C3072">
        <v>27</v>
      </c>
      <c r="D3072" t="s">
        <v>22752</v>
      </c>
      <c r="E3072" t="s">
        <v>31</v>
      </c>
      <c r="F3072" t="s">
        <v>67</v>
      </c>
      <c r="G3072" t="s">
        <v>80</v>
      </c>
      <c r="H3072" t="s">
        <v>32</v>
      </c>
      <c r="I3072" t="s">
        <v>53</v>
      </c>
      <c r="J3072" t="s">
        <v>26379</v>
      </c>
      <c r="K3072" t="s">
        <v>28</v>
      </c>
    </row>
    <row r="3073" spans="1:11" x14ac:dyDescent="0.35">
      <c r="A3073">
        <v>8280</v>
      </c>
      <c r="B3073" t="s">
        <v>22753</v>
      </c>
      <c r="C3073">
        <v>27</v>
      </c>
      <c r="D3073" t="s">
        <v>22754</v>
      </c>
      <c r="E3073" t="s">
        <v>42</v>
      </c>
      <c r="F3073" t="s">
        <v>169</v>
      </c>
      <c r="G3073" t="s">
        <v>52</v>
      </c>
      <c r="H3073" t="s">
        <v>13</v>
      </c>
      <c r="I3073" t="s">
        <v>116</v>
      </c>
      <c r="J3073" t="s">
        <v>26380</v>
      </c>
      <c r="K3073" t="s">
        <v>76</v>
      </c>
    </row>
    <row r="3074" spans="1:11" x14ac:dyDescent="0.35">
      <c r="A3074">
        <v>8285</v>
      </c>
      <c r="B3074" t="s">
        <v>22763</v>
      </c>
      <c r="C3074">
        <v>27</v>
      </c>
      <c r="D3074" t="s">
        <v>22764</v>
      </c>
      <c r="E3074" t="s">
        <v>133</v>
      </c>
      <c r="F3074" t="s">
        <v>67</v>
      </c>
      <c r="G3074" t="s">
        <v>80</v>
      </c>
      <c r="H3074" t="s">
        <v>32</v>
      </c>
      <c r="I3074" t="s">
        <v>153</v>
      </c>
      <c r="J3074" t="s">
        <v>26382</v>
      </c>
      <c r="K3074" t="s">
        <v>76</v>
      </c>
    </row>
    <row r="3075" spans="1:11" x14ac:dyDescent="0.35">
      <c r="A3075">
        <v>8292</v>
      </c>
      <c r="B3075" t="s">
        <v>22777</v>
      </c>
      <c r="C3075">
        <v>27</v>
      </c>
      <c r="D3075" t="s">
        <v>22778</v>
      </c>
      <c r="E3075" t="s">
        <v>177</v>
      </c>
      <c r="F3075" t="s">
        <v>57</v>
      </c>
      <c r="G3075" t="s">
        <v>120</v>
      </c>
      <c r="H3075" t="s">
        <v>57</v>
      </c>
      <c r="I3075" t="s">
        <v>53</v>
      </c>
      <c r="J3075" t="s">
        <v>26384</v>
      </c>
      <c r="K3075" t="s">
        <v>76</v>
      </c>
    </row>
    <row r="3076" spans="1:11" x14ac:dyDescent="0.35">
      <c r="A3076">
        <v>8299</v>
      </c>
      <c r="B3076" t="s">
        <v>12629</v>
      </c>
      <c r="C3076">
        <v>27</v>
      </c>
      <c r="D3076" t="s">
        <v>22791</v>
      </c>
      <c r="E3076" t="s">
        <v>169</v>
      </c>
      <c r="F3076" t="s">
        <v>133</v>
      </c>
      <c r="G3076" t="s">
        <v>24</v>
      </c>
      <c r="H3076" t="s">
        <v>25</v>
      </c>
      <c r="I3076" t="s">
        <v>35</v>
      </c>
      <c r="J3076">
        <v>5121784747</v>
      </c>
      <c r="K3076" t="s">
        <v>19</v>
      </c>
    </row>
    <row r="3077" spans="1:11" x14ac:dyDescent="0.35">
      <c r="A3077">
        <v>8300</v>
      </c>
      <c r="B3077" t="s">
        <v>22792</v>
      </c>
      <c r="C3077">
        <v>27</v>
      </c>
      <c r="D3077" t="s">
        <v>22793</v>
      </c>
      <c r="E3077" t="s">
        <v>40</v>
      </c>
      <c r="F3077" t="s">
        <v>67</v>
      </c>
      <c r="G3077" t="s">
        <v>87</v>
      </c>
      <c r="H3077" t="s">
        <v>79</v>
      </c>
      <c r="I3077" t="s">
        <v>116</v>
      </c>
      <c r="J3077" t="s">
        <v>26386</v>
      </c>
      <c r="K3077" t="s">
        <v>19</v>
      </c>
    </row>
    <row r="3078" spans="1:11" x14ac:dyDescent="0.35">
      <c r="A3078">
        <v>8306</v>
      </c>
      <c r="B3078" t="s">
        <v>22804</v>
      </c>
      <c r="C3078">
        <v>27</v>
      </c>
      <c r="D3078" t="s">
        <v>22805</v>
      </c>
      <c r="E3078" t="s">
        <v>177</v>
      </c>
      <c r="F3078" t="s">
        <v>31</v>
      </c>
      <c r="G3078" t="s">
        <v>62</v>
      </c>
      <c r="H3078" t="s">
        <v>23</v>
      </c>
      <c r="I3078" t="s">
        <v>91</v>
      </c>
      <c r="J3078" t="s">
        <v>26389</v>
      </c>
      <c r="K3078" t="s">
        <v>76</v>
      </c>
    </row>
    <row r="3079" spans="1:11" x14ac:dyDescent="0.35">
      <c r="A3079">
        <v>8308</v>
      </c>
      <c r="B3079" t="s">
        <v>22808</v>
      </c>
      <c r="C3079">
        <v>27</v>
      </c>
      <c r="D3079" t="s">
        <v>22809</v>
      </c>
      <c r="E3079" t="s">
        <v>177</v>
      </c>
      <c r="F3079" t="s">
        <v>149</v>
      </c>
      <c r="G3079" t="s">
        <v>87</v>
      </c>
      <c r="H3079" t="s">
        <v>79</v>
      </c>
      <c r="I3079" t="s">
        <v>58</v>
      </c>
      <c r="J3079" t="s">
        <v>26390</v>
      </c>
      <c r="K3079" t="s">
        <v>28</v>
      </c>
    </row>
    <row r="3080" spans="1:11" x14ac:dyDescent="0.35">
      <c r="A3080">
        <v>8312</v>
      </c>
      <c r="B3080" t="s">
        <v>22816</v>
      </c>
      <c r="C3080">
        <v>27</v>
      </c>
      <c r="D3080" t="s">
        <v>22817</v>
      </c>
      <c r="E3080" t="s">
        <v>177</v>
      </c>
      <c r="F3080" t="s">
        <v>101</v>
      </c>
      <c r="G3080" t="s">
        <v>15</v>
      </c>
      <c r="H3080" t="s">
        <v>16</v>
      </c>
      <c r="I3080" t="s">
        <v>63</v>
      </c>
      <c r="J3080" t="s">
        <v>26391</v>
      </c>
      <c r="K3080" t="s">
        <v>28</v>
      </c>
    </row>
    <row r="3081" spans="1:11" x14ac:dyDescent="0.35">
      <c r="A3081">
        <v>8321</v>
      </c>
      <c r="B3081" t="s">
        <v>22831</v>
      </c>
      <c r="C3081">
        <v>27</v>
      </c>
      <c r="D3081" t="s">
        <v>22832</v>
      </c>
      <c r="E3081" t="s">
        <v>13</v>
      </c>
      <c r="F3081" t="s">
        <v>23</v>
      </c>
      <c r="G3081" t="s">
        <v>62</v>
      </c>
      <c r="H3081" t="s">
        <v>23</v>
      </c>
      <c r="I3081" t="s">
        <v>58</v>
      </c>
      <c r="J3081" t="s">
        <v>26395</v>
      </c>
      <c r="K3081" t="s">
        <v>28</v>
      </c>
    </row>
    <row r="3082" spans="1:11" x14ac:dyDescent="0.35">
      <c r="A3082">
        <v>8323</v>
      </c>
      <c r="B3082" t="s">
        <v>22835</v>
      </c>
      <c r="C3082">
        <v>27</v>
      </c>
      <c r="D3082" t="s">
        <v>22836</v>
      </c>
      <c r="E3082" t="s">
        <v>201</v>
      </c>
      <c r="F3082" t="s">
        <v>40</v>
      </c>
      <c r="G3082" t="s">
        <v>80</v>
      </c>
      <c r="H3082" t="s">
        <v>32</v>
      </c>
      <c r="I3082" t="s">
        <v>35</v>
      </c>
      <c r="J3082" t="s">
        <v>26397</v>
      </c>
      <c r="K3082" t="s">
        <v>28</v>
      </c>
    </row>
    <row r="3083" spans="1:11" x14ac:dyDescent="0.35">
      <c r="A3083">
        <v>8329</v>
      </c>
      <c r="B3083" t="s">
        <v>22846</v>
      </c>
      <c r="C3083">
        <v>27</v>
      </c>
      <c r="D3083" t="s">
        <v>22847</v>
      </c>
      <c r="E3083" t="s">
        <v>13</v>
      </c>
      <c r="F3083" t="s">
        <v>79</v>
      </c>
      <c r="G3083" t="s">
        <v>120</v>
      </c>
      <c r="H3083" t="s">
        <v>57</v>
      </c>
      <c r="I3083" t="s">
        <v>26</v>
      </c>
      <c r="J3083">
        <v>1765928753</v>
      </c>
      <c r="K3083" t="s">
        <v>44</v>
      </c>
    </row>
    <row r="3084" spans="1:11" x14ac:dyDescent="0.35">
      <c r="A3084">
        <v>8339</v>
      </c>
      <c r="B3084" t="s">
        <v>22866</v>
      </c>
      <c r="C3084">
        <v>27</v>
      </c>
      <c r="D3084" t="s">
        <v>22867</v>
      </c>
      <c r="E3084" t="s">
        <v>101</v>
      </c>
      <c r="F3084" t="s">
        <v>67</v>
      </c>
      <c r="G3084" t="s">
        <v>33</v>
      </c>
      <c r="H3084" t="s">
        <v>34</v>
      </c>
      <c r="I3084" t="s">
        <v>17</v>
      </c>
      <c r="J3084" t="s">
        <v>26402</v>
      </c>
      <c r="K3084" t="s">
        <v>37</v>
      </c>
    </row>
    <row r="3085" spans="1:11" x14ac:dyDescent="0.35">
      <c r="A3085">
        <v>8346</v>
      </c>
      <c r="B3085" t="s">
        <v>22880</v>
      </c>
      <c r="C3085">
        <v>27</v>
      </c>
      <c r="D3085" t="s">
        <v>22881</v>
      </c>
      <c r="E3085" t="s">
        <v>34</v>
      </c>
      <c r="F3085" t="s">
        <v>23</v>
      </c>
      <c r="G3085" t="s">
        <v>87</v>
      </c>
      <c r="H3085" t="s">
        <v>79</v>
      </c>
      <c r="I3085" t="s">
        <v>68</v>
      </c>
      <c r="J3085" t="s">
        <v>26405</v>
      </c>
      <c r="K3085" t="s">
        <v>76</v>
      </c>
    </row>
    <row r="3086" spans="1:11" x14ac:dyDescent="0.35">
      <c r="A3086">
        <v>8373</v>
      </c>
      <c r="B3086" t="s">
        <v>22932</v>
      </c>
      <c r="C3086">
        <v>27</v>
      </c>
      <c r="D3086" t="s">
        <v>22933</v>
      </c>
      <c r="E3086" t="s">
        <v>79</v>
      </c>
      <c r="F3086" t="s">
        <v>14</v>
      </c>
      <c r="G3086" t="s">
        <v>24</v>
      </c>
      <c r="H3086" t="s">
        <v>25</v>
      </c>
      <c r="I3086" t="s">
        <v>48</v>
      </c>
      <c r="J3086" t="s">
        <v>26414</v>
      </c>
      <c r="K3086" t="s">
        <v>19</v>
      </c>
    </row>
    <row r="3087" spans="1:11" x14ac:dyDescent="0.35">
      <c r="A3087">
        <v>8388</v>
      </c>
      <c r="B3087" t="s">
        <v>22960</v>
      </c>
      <c r="C3087">
        <v>27</v>
      </c>
      <c r="D3087" t="s">
        <v>22961</v>
      </c>
      <c r="E3087" t="s">
        <v>169</v>
      </c>
      <c r="F3087" t="s">
        <v>79</v>
      </c>
      <c r="G3087" t="s">
        <v>24</v>
      </c>
      <c r="H3087" t="s">
        <v>25</v>
      </c>
      <c r="I3087" t="s">
        <v>58</v>
      </c>
      <c r="J3087" t="s">
        <v>26420</v>
      </c>
      <c r="K3087" t="s">
        <v>37</v>
      </c>
    </row>
    <row r="3088" spans="1:11" x14ac:dyDescent="0.35">
      <c r="A3088">
        <v>8394</v>
      </c>
      <c r="B3088" t="s">
        <v>22972</v>
      </c>
      <c r="C3088">
        <v>27</v>
      </c>
      <c r="D3088" t="s">
        <v>22973</v>
      </c>
      <c r="E3088" t="s">
        <v>149</v>
      </c>
      <c r="F3088" t="s">
        <v>57</v>
      </c>
      <c r="G3088" t="s">
        <v>41</v>
      </c>
      <c r="H3088" t="s">
        <v>42</v>
      </c>
      <c r="I3088" t="s">
        <v>17</v>
      </c>
      <c r="J3088" t="s">
        <v>26423</v>
      </c>
      <c r="K3088" t="s">
        <v>19</v>
      </c>
    </row>
    <row r="3089" spans="1:11" x14ac:dyDescent="0.35">
      <c r="A3089">
        <v>8405</v>
      </c>
      <c r="B3089" t="s">
        <v>22994</v>
      </c>
      <c r="C3089">
        <v>27</v>
      </c>
      <c r="D3089" t="s">
        <v>22995</v>
      </c>
      <c r="E3089" t="s">
        <v>67</v>
      </c>
      <c r="F3089" t="s">
        <v>31</v>
      </c>
      <c r="G3089" t="s">
        <v>33</v>
      </c>
      <c r="H3089" t="s">
        <v>34</v>
      </c>
      <c r="I3089" t="s">
        <v>116</v>
      </c>
      <c r="J3089" t="s">
        <v>26427</v>
      </c>
      <c r="K3089" t="s">
        <v>76</v>
      </c>
    </row>
    <row r="3090" spans="1:11" x14ac:dyDescent="0.35">
      <c r="A3090">
        <v>8423</v>
      </c>
      <c r="B3090" t="s">
        <v>23027</v>
      </c>
      <c r="C3090">
        <v>27</v>
      </c>
      <c r="D3090" t="s">
        <v>23028</v>
      </c>
      <c r="E3090" t="s">
        <v>169</v>
      </c>
      <c r="F3090" t="s">
        <v>13</v>
      </c>
      <c r="G3090" t="s">
        <v>120</v>
      </c>
      <c r="H3090" t="s">
        <v>57</v>
      </c>
      <c r="I3090" t="s">
        <v>17</v>
      </c>
      <c r="J3090" t="s">
        <v>26435</v>
      </c>
      <c r="K3090" t="s">
        <v>76</v>
      </c>
    </row>
    <row r="3091" spans="1:11" x14ac:dyDescent="0.35">
      <c r="A3091">
        <v>8473</v>
      </c>
      <c r="B3091" t="s">
        <v>23120</v>
      </c>
      <c r="C3091">
        <v>27</v>
      </c>
      <c r="D3091" t="s">
        <v>23121</v>
      </c>
      <c r="E3091" t="s">
        <v>133</v>
      </c>
      <c r="F3091" t="s">
        <v>133</v>
      </c>
      <c r="G3091" t="s">
        <v>24</v>
      </c>
      <c r="H3091" t="s">
        <v>25</v>
      </c>
      <c r="I3091" t="s">
        <v>91</v>
      </c>
      <c r="J3091">
        <v>2226105790</v>
      </c>
      <c r="K3091" t="s">
        <v>37</v>
      </c>
    </row>
    <row r="3092" spans="1:11" x14ac:dyDescent="0.35">
      <c r="A3092">
        <v>8487</v>
      </c>
      <c r="B3092" t="s">
        <v>23145</v>
      </c>
      <c r="C3092">
        <v>27</v>
      </c>
      <c r="D3092" t="s">
        <v>23146</v>
      </c>
      <c r="E3092" t="s">
        <v>40</v>
      </c>
      <c r="F3092" t="s">
        <v>31</v>
      </c>
      <c r="G3092" t="s">
        <v>87</v>
      </c>
      <c r="H3092" t="s">
        <v>79</v>
      </c>
      <c r="I3092" t="s">
        <v>153</v>
      </c>
      <c r="J3092" t="s">
        <v>26458</v>
      </c>
      <c r="K3092" t="s">
        <v>37</v>
      </c>
    </row>
    <row r="3093" spans="1:11" x14ac:dyDescent="0.35">
      <c r="A3093">
        <v>8497</v>
      </c>
      <c r="B3093" t="s">
        <v>23164</v>
      </c>
      <c r="C3093">
        <v>27</v>
      </c>
      <c r="D3093" t="s">
        <v>23165</v>
      </c>
      <c r="E3093" t="s">
        <v>40</v>
      </c>
      <c r="F3093" t="s">
        <v>13</v>
      </c>
      <c r="G3093" t="s">
        <v>47</v>
      </c>
      <c r="H3093" t="s">
        <v>31</v>
      </c>
      <c r="I3093" t="s">
        <v>48</v>
      </c>
      <c r="J3093" t="s">
        <v>26462</v>
      </c>
      <c r="K3093" t="s">
        <v>19</v>
      </c>
    </row>
    <row r="3094" spans="1:11" x14ac:dyDescent="0.35">
      <c r="A3094">
        <v>8499</v>
      </c>
      <c r="B3094" t="s">
        <v>23168</v>
      </c>
      <c r="C3094">
        <v>27</v>
      </c>
      <c r="D3094" t="s">
        <v>23169</v>
      </c>
      <c r="E3094" t="s">
        <v>23</v>
      </c>
      <c r="F3094" t="s">
        <v>67</v>
      </c>
      <c r="G3094" t="s">
        <v>87</v>
      </c>
      <c r="H3094" t="s">
        <v>79</v>
      </c>
      <c r="I3094" t="s">
        <v>63</v>
      </c>
      <c r="J3094" t="s">
        <v>26463</v>
      </c>
      <c r="K3094" t="s">
        <v>37</v>
      </c>
    </row>
    <row r="3095" spans="1:11" x14ac:dyDescent="0.35">
      <c r="A3095">
        <v>8502</v>
      </c>
      <c r="B3095" t="s">
        <v>23173</v>
      </c>
      <c r="C3095">
        <v>27</v>
      </c>
      <c r="D3095" t="s">
        <v>23174</v>
      </c>
      <c r="E3095" t="s">
        <v>14</v>
      </c>
      <c r="F3095" t="s">
        <v>57</v>
      </c>
      <c r="G3095" t="s">
        <v>80</v>
      </c>
      <c r="H3095" t="s">
        <v>32</v>
      </c>
      <c r="I3095" t="s">
        <v>17</v>
      </c>
      <c r="J3095" t="s">
        <v>26464</v>
      </c>
      <c r="K3095" t="s">
        <v>44</v>
      </c>
    </row>
    <row r="3096" spans="1:11" x14ac:dyDescent="0.35">
      <c r="A3096">
        <v>8516</v>
      </c>
      <c r="B3096" t="s">
        <v>23199</v>
      </c>
      <c r="C3096">
        <v>27</v>
      </c>
      <c r="D3096" t="s">
        <v>23200</v>
      </c>
      <c r="E3096" t="s">
        <v>57</v>
      </c>
      <c r="F3096" t="s">
        <v>201</v>
      </c>
      <c r="G3096" t="s">
        <v>52</v>
      </c>
      <c r="H3096" t="s">
        <v>13</v>
      </c>
      <c r="I3096" t="s">
        <v>26</v>
      </c>
      <c r="J3096" t="s">
        <v>26472</v>
      </c>
      <c r="K3096" t="s">
        <v>76</v>
      </c>
    </row>
    <row r="3097" spans="1:11" x14ac:dyDescent="0.35">
      <c r="A3097">
        <v>8543</v>
      </c>
      <c r="B3097" t="s">
        <v>23251</v>
      </c>
      <c r="C3097">
        <v>27</v>
      </c>
      <c r="D3097" t="s">
        <v>23252</v>
      </c>
      <c r="E3097" t="s">
        <v>133</v>
      </c>
      <c r="F3097" t="s">
        <v>42</v>
      </c>
      <c r="G3097" t="s">
        <v>80</v>
      </c>
      <c r="H3097" t="s">
        <v>32</v>
      </c>
      <c r="I3097" t="s">
        <v>26</v>
      </c>
      <c r="J3097" t="s">
        <v>26482</v>
      </c>
      <c r="K3097" t="s">
        <v>37</v>
      </c>
    </row>
    <row r="3098" spans="1:11" x14ac:dyDescent="0.35">
      <c r="A3098">
        <v>8556</v>
      </c>
      <c r="B3098" t="s">
        <v>23277</v>
      </c>
      <c r="C3098">
        <v>27</v>
      </c>
      <c r="D3098" t="s">
        <v>23278</v>
      </c>
      <c r="E3098" t="s">
        <v>133</v>
      </c>
      <c r="F3098" t="s">
        <v>25</v>
      </c>
      <c r="G3098" t="s">
        <v>80</v>
      </c>
      <c r="H3098" t="s">
        <v>32</v>
      </c>
      <c r="I3098" t="s">
        <v>116</v>
      </c>
      <c r="J3098" t="s">
        <v>26487</v>
      </c>
      <c r="K3098" t="s">
        <v>44</v>
      </c>
    </row>
    <row r="3099" spans="1:11" x14ac:dyDescent="0.35">
      <c r="A3099">
        <v>8564</v>
      </c>
      <c r="B3099" t="s">
        <v>23293</v>
      </c>
      <c r="C3099">
        <v>27</v>
      </c>
      <c r="D3099" t="s">
        <v>23294</v>
      </c>
      <c r="E3099" t="s">
        <v>14</v>
      </c>
      <c r="F3099" t="s">
        <v>14</v>
      </c>
      <c r="G3099" t="s">
        <v>62</v>
      </c>
      <c r="H3099" t="s">
        <v>23</v>
      </c>
      <c r="I3099" t="s">
        <v>48</v>
      </c>
      <c r="J3099" t="s">
        <v>26488</v>
      </c>
      <c r="K3099" t="s">
        <v>19</v>
      </c>
    </row>
    <row r="3100" spans="1:11" x14ac:dyDescent="0.35">
      <c r="A3100">
        <v>8590</v>
      </c>
      <c r="B3100" t="s">
        <v>23340</v>
      </c>
      <c r="C3100">
        <v>27</v>
      </c>
      <c r="D3100" t="s">
        <v>23341</v>
      </c>
      <c r="E3100" t="s">
        <v>22</v>
      </c>
      <c r="F3100" t="s">
        <v>67</v>
      </c>
      <c r="G3100" t="s">
        <v>120</v>
      </c>
      <c r="H3100" t="s">
        <v>57</v>
      </c>
      <c r="I3100" t="s">
        <v>26</v>
      </c>
      <c r="J3100" t="s">
        <v>26494</v>
      </c>
      <c r="K3100" t="s">
        <v>37</v>
      </c>
    </row>
    <row r="3101" spans="1:11" x14ac:dyDescent="0.35">
      <c r="A3101">
        <v>8608</v>
      </c>
      <c r="B3101" t="s">
        <v>23376</v>
      </c>
      <c r="C3101">
        <v>27</v>
      </c>
      <c r="D3101" t="s">
        <v>23377</v>
      </c>
      <c r="E3101" t="s">
        <v>149</v>
      </c>
      <c r="F3101" t="s">
        <v>34</v>
      </c>
      <c r="G3101" t="s">
        <v>41</v>
      </c>
      <c r="H3101" t="s">
        <v>42</v>
      </c>
      <c r="I3101" t="s">
        <v>146</v>
      </c>
      <c r="J3101" t="s">
        <v>26500</v>
      </c>
      <c r="K3101" t="s">
        <v>19</v>
      </c>
    </row>
    <row r="3102" spans="1:11" x14ac:dyDescent="0.35">
      <c r="A3102">
        <v>8616</v>
      </c>
      <c r="B3102" t="s">
        <v>23392</v>
      </c>
      <c r="C3102">
        <v>27</v>
      </c>
      <c r="D3102" t="s">
        <v>23393</v>
      </c>
      <c r="E3102" t="s">
        <v>101</v>
      </c>
      <c r="F3102" t="s">
        <v>101</v>
      </c>
      <c r="G3102" t="s">
        <v>47</v>
      </c>
      <c r="H3102" t="s">
        <v>31</v>
      </c>
      <c r="I3102" t="s">
        <v>102</v>
      </c>
      <c r="J3102" t="s">
        <v>26506</v>
      </c>
      <c r="K3102" t="s">
        <v>44</v>
      </c>
    </row>
    <row r="3103" spans="1:11" x14ac:dyDescent="0.35">
      <c r="A3103">
        <v>8633</v>
      </c>
      <c r="B3103" t="s">
        <v>23425</v>
      </c>
      <c r="C3103">
        <v>27</v>
      </c>
      <c r="D3103" t="s">
        <v>23426</v>
      </c>
      <c r="E3103" t="s">
        <v>133</v>
      </c>
      <c r="F3103" t="s">
        <v>31</v>
      </c>
      <c r="G3103" t="s">
        <v>80</v>
      </c>
      <c r="H3103" t="s">
        <v>32</v>
      </c>
      <c r="I3103" t="s">
        <v>63</v>
      </c>
      <c r="J3103" t="s">
        <v>26514</v>
      </c>
      <c r="K3103" t="s">
        <v>44</v>
      </c>
    </row>
    <row r="3104" spans="1:11" x14ac:dyDescent="0.35">
      <c r="A3104">
        <v>8636</v>
      </c>
      <c r="B3104" t="s">
        <v>23430</v>
      </c>
      <c r="C3104">
        <v>27</v>
      </c>
      <c r="D3104" t="s">
        <v>23431</v>
      </c>
      <c r="E3104" t="s">
        <v>40</v>
      </c>
      <c r="F3104" t="s">
        <v>42</v>
      </c>
      <c r="G3104" t="s">
        <v>80</v>
      </c>
      <c r="H3104" t="s">
        <v>32</v>
      </c>
      <c r="I3104" t="s">
        <v>116</v>
      </c>
      <c r="J3104" t="s">
        <v>26516</v>
      </c>
      <c r="K3104" t="s">
        <v>44</v>
      </c>
    </row>
    <row r="3105" spans="1:11" x14ac:dyDescent="0.35">
      <c r="A3105">
        <v>8642</v>
      </c>
      <c r="B3105" t="s">
        <v>23442</v>
      </c>
      <c r="C3105">
        <v>27</v>
      </c>
      <c r="D3105" t="s">
        <v>23443</v>
      </c>
      <c r="E3105" t="s">
        <v>22</v>
      </c>
      <c r="F3105" t="s">
        <v>79</v>
      </c>
      <c r="G3105" t="s">
        <v>41</v>
      </c>
      <c r="H3105" t="s">
        <v>42</v>
      </c>
      <c r="I3105" t="s">
        <v>68</v>
      </c>
      <c r="J3105" t="s">
        <v>26519</v>
      </c>
      <c r="K3105" t="s">
        <v>28</v>
      </c>
    </row>
    <row r="3106" spans="1:11" x14ac:dyDescent="0.35">
      <c r="A3106">
        <v>8650</v>
      </c>
      <c r="B3106" t="s">
        <v>23456</v>
      </c>
      <c r="C3106">
        <v>27</v>
      </c>
      <c r="D3106" t="s">
        <v>23457</v>
      </c>
      <c r="E3106" t="s">
        <v>201</v>
      </c>
      <c r="F3106" t="s">
        <v>67</v>
      </c>
      <c r="G3106" t="s">
        <v>87</v>
      </c>
      <c r="H3106" t="s">
        <v>79</v>
      </c>
      <c r="I3106" t="s">
        <v>63</v>
      </c>
      <c r="J3106" t="s">
        <v>26521</v>
      </c>
      <c r="K3106" t="s">
        <v>76</v>
      </c>
    </row>
    <row r="3107" spans="1:11" x14ac:dyDescent="0.35">
      <c r="A3107">
        <v>8651</v>
      </c>
      <c r="B3107" t="s">
        <v>23458</v>
      </c>
      <c r="C3107">
        <v>27</v>
      </c>
      <c r="D3107" t="s">
        <v>23459</v>
      </c>
      <c r="E3107" t="s">
        <v>149</v>
      </c>
      <c r="F3107" t="s">
        <v>14</v>
      </c>
      <c r="G3107" t="s">
        <v>87</v>
      </c>
      <c r="H3107" t="s">
        <v>79</v>
      </c>
      <c r="I3107" t="s">
        <v>17</v>
      </c>
      <c r="J3107" t="s">
        <v>26522</v>
      </c>
      <c r="K3107" t="s">
        <v>76</v>
      </c>
    </row>
    <row r="3108" spans="1:11" x14ac:dyDescent="0.35">
      <c r="A3108">
        <v>8669</v>
      </c>
      <c r="B3108" t="s">
        <v>23493</v>
      </c>
      <c r="C3108">
        <v>27</v>
      </c>
      <c r="D3108" t="s">
        <v>23494</v>
      </c>
      <c r="E3108" t="s">
        <v>23</v>
      </c>
      <c r="F3108" t="s">
        <v>101</v>
      </c>
      <c r="G3108" t="s">
        <v>52</v>
      </c>
      <c r="H3108" t="s">
        <v>13</v>
      </c>
      <c r="I3108" t="s">
        <v>26</v>
      </c>
      <c r="J3108" t="s">
        <v>26528</v>
      </c>
      <c r="K3108" t="s">
        <v>44</v>
      </c>
    </row>
    <row r="3109" spans="1:11" x14ac:dyDescent="0.35">
      <c r="A3109">
        <v>8697</v>
      </c>
      <c r="B3109" t="s">
        <v>23548</v>
      </c>
      <c r="C3109">
        <v>27</v>
      </c>
      <c r="D3109" t="s">
        <v>23549</v>
      </c>
      <c r="E3109" t="s">
        <v>32</v>
      </c>
      <c r="F3109" t="s">
        <v>169</v>
      </c>
      <c r="G3109" t="s">
        <v>47</v>
      </c>
      <c r="H3109" t="s">
        <v>31</v>
      </c>
      <c r="I3109" t="s">
        <v>88</v>
      </c>
      <c r="J3109">
        <v>5338536519</v>
      </c>
      <c r="K3109" t="s">
        <v>44</v>
      </c>
    </row>
    <row r="3110" spans="1:11" x14ac:dyDescent="0.35">
      <c r="A3110">
        <v>8742</v>
      </c>
      <c r="B3110" t="s">
        <v>23634</v>
      </c>
      <c r="C3110">
        <v>27</v>
      </c>
      <c r="D3110" t="s">
        <v>23635</v>
      </c>
      <c r="E3110" t="s">
        <v>169</v>
      </c>
      <c r="F3110" t="s">
        <v>16</v>
      </c>
      <c r="G3110" t="s">
        <v>52</v>
      </c>
      <c r="H3110" t="s">
        <v>13</v>
      </c>
      <c r="I3110" t="s">
        <v>116</v>
      </c>
      <c r="J3110" t="s">
        <v>26552</v>
      </c>
      <c r="K3110" t="s">
        <v>28</v>
      </c>
    </row>
    <row r="3111" spans="1:11" x14ac:dyDescent="0.35">
      <c r="A3111">
        <v>8752</v>
      </c>
      <c r="B3111" t="s">
        <v>23652</v>
      </c>
      <c r="C3111">
        <v>27</v>
      </c>
      <c r="D3111" t="s">
        <v>23653</v>
      </c>
      <c r="E3111" t="s">
        <v>79</v>
      </c>
      <c r="F3111" t="s">
        <v>79</v>
      </c>
      <c r="G3111" t="s">
        <v>24</v>
      </c>
      <c r="H3111" t="s">
        <v>25</v>
      </c>
      <c r="I3111" t="s">
        <v>153</v>
      </c>
      <c r="J3111" t="s">
        <v>26556</v>
      </c>
      <c r="K3111" t="s">
        <v>19</v>
      </c>
    </row>
    <row r="3112" spans="1:11" x14ac:dyDescent="0.35">
      <c r="A3112">
        <v>8764</v>
      </c>
      <c r="B3112" t="s">
        <v>23674</v>
      </c>
      <c r="C3112">
        <v>27</v>
      </c>
      <c r="D3112" t="s">
        <v>23675</v>
      </c>
      <c r="E3112" t="s">
        <v>57</v>
      </c>
      <c r="F3112" t="s">
        <v>169</v>
      </c>
      <c r="G3112" t="s">
        <v>15</v>
      </c>
      <c r="H3112" t="s">
        <v>16</v>
      </c>
      <c r="I3112" t="s">
        <v>102</v>
      </c>
      <c r="J3112" t="s">
        <v>26560</v>
      </c>
      <c r="K3112" t="s">
        <v>44</v>
      </c>
    </row>
    <row r="3113" spans="1:11" x14ac:dyDescent="0.35">
      <c r="A3113">
        <v>8768</v>
      </c>
      <c r="B3113" t="s">
        <v>23682</v>
      </c>
      <c r="C3113">
        <v>27</v>
      </c>
      <c r="D3113" t="s">
        <v>23683</v>
      </c>
      <c r="E3113" t="s">
        <v>201</v>
      </c>
      <c r="F3113" t="s">
        <v>31</v>
      </c>
      <c r="G3113" t="s">
        <v>41</v>
      </c>
      <c r="H3113" t="s">
        <v>42</v>
      </c>
      <c r="I3113" t="s">
        <v>170</v>
      </c>
      <c r="J3113" t="s">
        <v>26562</v>
      </c>
      <c r="K3113" t="s">
        <v>76</v>
      </c>
    </row>
    <row r="3114" spans="1:11" x14ac:dyDescent="0.35">
      <c r="A3114">
        <v>8773</v>
      </c>
      <c r="B3114" t="s">
        <v>23691</v>
      </c>
      <c r="C3114">
        <v>27</v>
      </c>
      <c r="D3114" t="s">
        <v>23692</v>
      </c>
      <c r="E3114" t="s">
        <v>149</v>
      </c>
      <c r="F3114" t="s">
        <v>177</v>
      </c>
      <c r="G3114" t="s">
        <v>41</v>
      </c>
      <c r="H3114" t="s">
        <v>42</v>
      </c>
      <c r="I3114" t="s">
        <v>17</v>
      </c>
      <c r="J3114" t="s">
        <v>26564</v>
      </c>
      <c r="K3114" t="s">
        <v>19</v>
      </c>
    </row>
    <row r="3115" spans="1:11" x14ac:dyDescent="0.35">
      <c r="A3115">
        <v>8775</v>
      </c>
      <c r="B3115" t="s">
        <v>23694</v>
      </c>
      <c r="C3115">
        <v>27</v>
      </c>
      <c r="D3115" t="s">
        <v>23695</v>
      </c>
      <c r="E3115" t="s">
        <v>22</v>
      </c>
      <c r="F3115" t="s">
        <v>13</v>
      </c>
      <c r="G3115" t="s">
        <v>52</v>
      </c>
      <c r="H3115" t="s">
        <v>13</v>
      </c>
      <c r="I3115" t="s">
        <v>68</v>
      </c>
      <c r="J3115" t="s">
        <v>26565</v>
      </c>
      <c r="K3115" t="s">
        <v>37</v>
      </c>
    </row>
    <row r="3116" spans="1:11" x14ac:dyDescent="0.35">
      <c r="A3116">
        <v>8807</v>
      </c>
      <c r="B3116" t="s">
        <v>23753</v>
      </c>
      <c r="C3116">
        <v>27</v>
      </c>
      <c r="D3116" t="s">
        <v>23754</v>
      </c>
      <c r="E3116" t="s">
        <v>201</v>
      </c>
      <c r="F3116" t="s">
        <v>13</v>
      </c>
      <c r="G3116" t="s">
        <v>47</v>
      </c>
      <c r="H3116" t="s">
        <v>31</v>
      </c>
      <c r="I3116" t="s">
        <v>102</v>
      </c>
      <c r="J3116" t="s">
        <v>26580</v>
      </c>
      <c r="K3116" t="s">
        <v>37</v>
      </c>
    </row>
    <row r="3117" spans="1:11" x14ac:dyDescent="0.35">
      <c r="A3117">
        <v>8816</v>
      </c>
      <c r="B3117" t="s">
        <v>3818</v>
      </c>
      <c r="C3117">
        <v>27</v>
      </c>
      <c r="D3117" t="s">
        <v>23771</v>
      </c>
      <c r="E3117" t="s">
        <v>31</v>
      </c>
      <c r="F3117" t="s">
        <v>32</v>
      </c>
      <c r="G3117" t="s">
        <v>62</v>
      </c>
      <c r="H3117" t="s">
        <v>23</v>
      </c>
      <c r="I3117" t="s">
        <v>153</v>
      </c>
      <c r="J3117" t="s">
        <v>26585</v>
      </c>
      <c r="K3117" t="s">
        <v>44</v>
      </c>
    </row>
    <row r="3118" spans="1:11" x14ac:dyDescent="0.35">
      <c r="A3118">
        <v>8845</v>
      </c>
      <c r="B3118" t="s">
        <v>23825</v>
      </c>
      <c r="C3118">
        <v>27</v>
      </c>
      <c r="D3118" t="s">
        <v>23826</v>
      </c>
      <c r="E3118" t="s">
        <v>32</v>
      </c>
      <c r="F3118" t="s">
        <v>22</v>
      </c>
      <c r="G3118" t="s">
        <v>52</v>
      </c>
      <c r="H3118" t="s">
        <v>13</v>
      </c>
      <c r="I3118" t="s">
        <v>153</v>
      </c>
      <c r="J3118" t="s">
        <v>26597</v>
      </c>
      <c r="K3118" t="s">
        <v>44</v>
      </c>
    </row>
    <row r="3119" spans="1:11" x14ac:dyDescent="0.35">
      <c r="A3119">
        <v>8847</v>
      </c>
      <c r="B3119" t="s">
        <v>23829</v>
      </c>
      <c r="C3119">
        <v>27</v>
      </c>
      <c r="D3119" t="s">
        <v>23830</v>
      </c>
      <c r="E3119" t="s">
        <v>14</v>
      </c>
      <c r="F3119" t="s">
        <v>16</v>
      </c>
      <c r="G3119" t="s">
        <v>120</v>
      </c>
      <c r="H3119" t="s">
        <v>57</v>
      </c>
      <c r="I3119" t="s">
        <v>53</v>
      </c>
      <c r="J3119" t="s">
        <v>26599</v>
      </c>
      <c r="K3119" t="s">
        <v>44</v>
      </c>
    </row>
    <row r="3120" spans="1:11" x14ac:dyDescent="0.35">
      <c r="A3120">
        <v>8851</v>
      </c>
      <c r="B3120" t="s">
        <v>23836</v>
      </c>
      <c r="C3120">
        <v>27</v>
      </c>
      <c r="D3120" t="s">
        <v>23837</v>
      </c>
      <c r="E3120" t="s">
        <v>22</v>
      </c>
      <c r="F3120" t="s">
        <v>57</v>
      </c>
      <c r="G3120" t="s">
        <v>47</v>
      </c>
      <c r="H3120" t="s">
        <v>31</v>
      </c>
      <c r="I3120" t="s">
        <v>26</v>
      </c>
      <c r="J3120" t="s">
        <v>26601</v>
      </c>
      <c r="K3120" t="s">
        <v>28</v>
      </c>
    </row>
    <row r="3121" spans="1:11" x14ac:dyDescent="0.35">
      <c r="A3121">
        <v>8859</v>
      </c>
      <c r="B3121" t="s">
        <v>23850</v>
      </c>
      <c r="C3121">
        <v>27</v>
      </c>
      <c r="D3121" t="s">
        <v>23851</v>
      </c>
      <c r="E3121" t="s">
        <v>13</v>
      </c>
      <c r="F3121" t="s">
        <v>31</v>
      </c>
      <c r="G3121" t="s">
        <v>24</v>
      </c>
      <c r="H3121" t="s">
        <v>25</v>
      </c>
      <c r="I3121" t="s">
        <v>146</v>
      </c>
      <c r="J3121" t="s">
        <v>26605</v>
      </c>
      <c r="K3121" t="s">
        <v>19</v>
      </c>
    </row>
    <row r="3122" spans="1:11" x14ac:dyDescent="0.35">
      <c r="A3122">
        <v>8867</v>
      </c>
      <c r="B3122" t="s">
        <v>23864</v>
      </c>
      <c r="C3122">
        <v>27</v>
      </c>
      <c r="D3122" t="s">
        <v>23865</v>
      </c>
      <c r="E3122" t="s">
        <v>32</v>
      </c>
      <c r="F3122" t="s">
        <v>13</v>
      </c>
      <c r="G3122" t="s">
        <v>120</v>
      </c>
      <c r="H3122" t="s">
        <v>57</v>
      </c>
      <c r="I3122" t="s">
        <v>58</v>
      </c>
      <c r="J3122">
        <v>2642257435</v>
      </c>
      <c r="K3122" t="s">
        <v>19</v>
      </c>
    </row>
    <row r="3123" spans="1:11" x14ac:dyDescent="0.35">
      <c r="A3123">
        <v>8873</v>
      </c>
      <c r="B3123" t="s">
        <v>23876</v>
      </c>
      <c r="C3123">
        <v>27</v>
      </c>
      <c r="D3123" t="s">
        <v>23877</v>
      </c>
      <c r="E3123" t="s">
        <v>42</v>
      </c>
      <c r="F3123" t="s">
        <v>177</v>
      </c>
      <c r="G3123" t="s">
        <v>41</v>
      </c>
      <c r="H3123" t="s">
        <v>42</v>
      </c>
      <c r="I3123" t="s">
        <v>48</v>
      </c>
      <c r="J3123" t="s">
        <v>26609</v>
      </c>
      <c r="K3123" t="s">
        <v>44</v>
      </c>
    </row>
    <row r="3124" spans="1:11" x14ac:dyDescent="0.35">
      <c r="A3124">
        <v>8881</v>
      </c>
      <c r="B3124" t="s">
        <v>23891</v>
      </c>
      <c r="C3124">
        <v>27</v>
      </c>
      <c r="D3124" t="s">
        <v>23892</v>
      </c>
      <c r="E3124" t="s">
        <v>13</v>
      </c>
      <c r="F3124" t="s">
        <v>40</v>
      </c>
      <c r="G3124" t="s">
        <v>80</v>
      </c>
      <c r="H3124" t="s">
        <v>32</v>
      </c>
      <c r="I3124" t="s">
        <v>153</v>
      </c>
      <c r="J3124" t="s">
        <v>26611</v>
      </c>
      <c r="K3124" t="s">
        <v>37</v>
      </c>
    </row>
    <row r="3125" spans="1:11" x14ac:dyDescent="0.35">
      <c r="A3125">
        <v>8888</v>
      </c>
      <c r="B3125" t="s">
        <v>23904</v>
      </c>
      <c r="C3125">
        <v>27</v>
      </c>
      <c r="D3125" t="s">
        <v>23905</v>
      </c>
      <c r="E3125" t="s">
        <v>67</v>
      </c>
      <c r="F3125" t="s">
        <v>23</v>
      </c>
      <c r="G3125" t="s">
        <v>80</v>
      </c>
      <c r="H3125" t="s">
        <v>32</v>
      </c>
      <c r="I3125" t="s">
        <v>88</v>
      </c>
      <c r="J3125" t="s">
        <v>26612</v>
      </c>
      <c r="K3125" t="s">
        <v>28</v>
      </c>
    </row>
    <row r="3126" spans="1:11" x14ac:dyDescent="0.35">
      <c r="A3126">
        <v>8907</v>
      </c>
      <c r="B3126" t="s">
        <v>23941</v>
      </c>
      <c r="C3126">
        <v>27</v>
      </c>
      <c r="D3126" t="s">
        <v>23942</v>
      </c>
      <c r="E3126" t="s">
        <v>23</v>
      </c>
      <c r="F3126" t="s">
        <v>31</v>
      </c>
      <c r="G3126" t="s">
        <v>80</v>
      </c>
      <c r="H3126" t="s">
        <v>32</v>
      </c>
      <c r="I3126" t="s">
        <v>88</v>
      </c>
      <c r="J3126" t="s">
        <v>26619</v>
      </c>
      <c r="K3126" t="s">
        <v>19</v>
      </c>
    </row>
    <row r="3127" spans="1:11" x14ac:dyDescent="0.35">
      <c r="A3127">
        <v>8913</v>
      </c>
      <c r="B3127" t="s">
        <v>23952</v>
      </c>
      <c r="C3127">
        <v>27</v>
      </c>
      <c r="D3127" t="s">
        <v>23953</v>
      </c>
      <c r="E3127" t="s">
        <v>31</v>
      </c>
      <c r="F3127" t="s">
        <v>42</v>
      </c>
      <c r="G3127" t="s">
        <v>62</v>
      </c>
      <c r="H3127" t="s">
        <v>23</v>
      </c>
      <c r="I3127" t="s">
        <v>58</v>
      </c>
      <c r="J3127" t="s">
        <v>26620</v>
      </c>
      <c r="K3127" t="s">
        <v>28</v>
      </c>
    </row>
    <row r="3128" spans="1:11" x14ac:dyDescent="0.35">
      <c r="A3128">
        <v>8918</v>
      </c>
      <c r="B3128" t="s">
        <v>23962</v>
      </c>
      <c r="C3128">
        <v>27</v>
      </c>
      <c r="D3128" t="s">
        <v>23963</v>
      </c>
      <c r="E3128" t="s">
        <v>23</v>
      </c>
      <c r="F3128" t="s">
        <v>67</v>
      </c>
      <c r="G3128" t="s">
        <v>47</v>
      </c>
      <c r="H3128" t="s">
        <v>31</v>
      </c>
      <c r="I3128" t="s">
        <v>68</v>
      </c>
      <c r="J3128">
        <v>2159537478</v>
      </c>
      <c r="K3128" t="s">
        <v>44</v>
      </c>
    </row>
    <row r="3129" spans="1:11" x14ac:dyDescent="0.35">
      <c r="A3129">
        <v>8945</v>
      </c>
      <c r="B3129" t="s">
        <v>24013</v>
      </c>
      <c r="C3129">
        <v>27</v>
      </c>
      <c r="D3129" t="s">
        <v>24014</v>
      </c>
      <c r="E3129" t="s">
        <v>22</v>
      </c>
      <c r="F3129" t="s">
        <v>42</v>
      </c>
      <c r="G3129" t="s">
        <v>41</v>
      </c>
      <c r="H3129" t="s">
        <v>42</v>
      </c>
      <c r="I3129" t="s">
        <v>91</v>
      </c>
      <c r="J3129">
        <v>8745985508</v>
      </c>
      <c r="K3129" t="s">
        <v>28</v>
      </c>
    </row>
    <row r="3130" spans="1:11" x14ac:dyDescent="0.35">
      <c r="A3130">
        <v>8949</v>
      </c>
      <c r="B3130" t="s">
        <v>24020</v>
      </c>
      <c r="C3130">
        <v>27</v>
      </c>
      <c r="D3130" t="s">
        <v>24021</v>
      </c>
      <c r="E3130" t="s">
        <v>149</v>
      </c>
      <c r="F3130" t="s">
        <v>13</v>
      </c>
      <c r="G3130" t="s">
        <v>120</v>
      </c>
      <c r="H3130" t="s">
        <v>57</v>
      </c>
      <c r="I3130" t="s">
        <v>102</v>
      </c>
      <c r="J3130">
        <v>4407429986</v>
      </c>
      <c r="K3130" t="s">
        <v>76</v>
      </c>
    </row>
    <row r="3131" spans="1:11" x14ac:dyDescent="0.35">
      <c r="A3131">
        <v>8959</v>
      </c>
      <c r="B3131" t="s">
        <v>24039</v>
      </c>
      <c r="C3131">
        <v>27</v>
      </c>
      <c r="D3131" t="s">
        <v>24040</v>
      </c>
      <c r="E3131" t="s">
        <v>13</v>
      </c>
      <c r="F3131" t="s">
        <v>79</v>
      </c>
      <c r="G3131" t="s">
        <v>47</v>
      </c>
      <c r="H3131" t="s">
        <v>31</v>
      </c>
      <c r="I3131" t="s">
        <v>48</v>
      </c>
      <c r="J3131" t="s">
        <v>26633</v>
      </c>
      <c r="K3131" t="s">
        <v>19</v>
      </c>
    </row>
    <row r="3132" spans="1:11" x14ac:dyDescent="0.35">
      <c r="A3132">
        <v>8965</v>
      </c>
      <c r="B3132" t="s">
        <v>24050</v>
      </c>
      <c r="C3132">
        <v>27</v>
      </c>
      <c r="D3132" t="s">
        <v>24051</v>
      </c>
      <c r="E3132" t="s">
        <v>177</v>
      </c>
      <c r="F3132" t="s">
        <v>101</v>
      </c>
      <c r="G3132" t="s">
        <v>24</v>
      </c>
      <c r="H3132" t="s">
        <v>25</v>
      </c>
      <c r="I3132" t="s">
        <v>26</v>
      </c>
      <c r="J3132" t="s">
        <v>26635</v>
      </c>
      <c r="K3132" t="s">
        <v>19</v>
      </c>
    </row>
    <row r="3133" spans="1:11" x14ac:dyDescent="0.35">
      <c r="A3133">
        <v>8977</v>
      </c>
      <c r="B3133" t="s">
        <v>24073</v>
      </c>
      <c r="C3133">
        <v>27</v>
      </c>
      <c r="D3133" t="s">
        <v>24074</v>
      </c>
      <c r="E3133" t="s">
        <v>133</v>
      </c>
      <c r="F3133" t="s">
        <v>57</v>
      </c>
      <c r="G3133" t="s">
        <v>33</v>
      </c>
      <c r="H3133" t="s">
        <v>34</v>
      </c>
      <c r="I3133" t="s">
        <v>88</v>
      </c>
      <c r="J3133" t="s">
        <v>26636</v>
      </c>
      <c r="K3133" t="s">
        <v>76</v>
      </c>
    </row>
    <row r="3134" spans="1:11" x14ac:dyDescent="0.35">
      <c r="A3134">
        <v>9006</v>
      </c>
      <c r="B3134" t="s">
        <v>24128</v>
      </c>
      <c r="C3134">
        <v>27</v>
      </c>
      <c r="D3134" t="s">
        <v>24129</v>
      </c>
      <c r="E3134" t="s">
        <v>101</v>
      </c>
      <c r="F3134" t="s">
        <v>57</v>
      </c>
      <c r="G3134" t="s">
        <v>62</v>
      </c>
      <c r="H3134" t="s">
        <v>23</v>
      </c>
      <c r="I3134" t="s">
        <v>102</v>
      </c>
      <c r="J3134" t="s">
        <v>26652</v>
      </c>
      <c r="K3134" t="s">
        <v>28</v>
      </c>
    </row>
    <row r="3135" spans="1:11" x14ac:dyDescent="0.35">
      <c r="A3135">
        <v>9021</v>
      </c>
      <c r="B3135" t="s">
        <v>24157</v>
      </c>
      <c r="C3135">
        <v>27</v>
      </c>
      <c r="D3135" t="s">
        <v>24158</v>
      </c>
      <c r="E3135" t="s">
        <v>13</v>
      </c>
      <c r="F3135" t="s">
        <v>57</v>
      </c>
      <c r="G3135" t="s">
        <v>87</v>
      </c>
      <c r="H3135" t="s">
        <v>79</v>
      </c>
      <c r="I3135" t="s">
        <v>26</v>
      </c>
      <c r="J3135" t="s">
        <v>26656</v>
      </c>
      <c r="K3135" t="s">
        <v>37</v>
      </c>
    </row>
    <row r="3136" spans="1:11" x14ac:dyDescent="0.35">
      <c r="A3136">
        <v>9024</v>
      </c>
      <c r="B3136" t="s">
        <v>24163</v>
      </c>
      <c r="C3136">
        <v>27</v>
      </c>
      <c r="D3136" t="s">
        <v>24164</v>
      </c>
      <c r="E3136" t="s">
        <v>42</v>
      </c>
      <c r="F3136" t="s">
        <v>25</v>
      </c>
      <c r="G3136" t="s">
        <v>62</v>
      </c>
      <c r="H3136" t="s">
        <v>23</v>
      </c>
      <c r="I3136" t="s">
        <v>116</v>
      </c>
      <c r="J3136" t="s">
        <v>26658</v>
      </c>
      <c r="K3136" t="s">
        <v>76</v>
      </c>
    </row>
    <row r="3137" spans="1:11" x14ac:dyDescent="0.35">
      <c r="A3137">
        <v>9040</v>
      </c>
      <c r="B3137" t="s">
        <v>24194</v>
      </c>
      <c r="C3137">
        <v>27</v>
      </c>
      <c r="D3137" t="s">
        <v>24195</v>
      </c>
      <c r="E3137" t="s">
        <v>177</v>
      </c>
      <c r="F3137" t="s">
        <v>149</v>
      </c>
      <c r="G3137" t="s">
        <v>15</v>
      </c>
      <c r="H3137" t="s">
        <v>16</v>
      </c>
      <c r="I3137" t="s">
        <v>170</v>
      </c>
      <c r="J3137" t="s">
        <v>26665</v>
      </c>
      <c r="K3137" t="s">
        <v>28</v>
      </c>
    </row>
    <row r="3138" spans="1:11" x14ac:dyDescent="0.35">
      <c r="A3138">
        <v>9053</v>
      </c>
      <c r="B3138" t="s">
        <v>24218</v>
      </c>
      <c r="C3138">
        <v>27</v>
      </c>
      <c r="D3138" t="s">
        <v>24219</v>
      </c>
      <c r="E3138" t="s">
        <v>177</v>
      </c>
      <c r="F3138" t="s">
        <v>31</v>
      </c>
      <c r="G3138" t="s">
        <v>41</v>
      </c>
      <c r="H3138" t="s">
        <v>42</v>
      </c>
      <c r="I3138" t="s">
        <v>146</v>
      </c>
      <c r="J3138" t="s">
        <v>26670</v>
      </c>
      <c r="K3138" t="s">
        <v>19</v>
      </c>
    </row>
    <row r="3139" spans="1:11" x14ac:dyDescent="0.35">
      <c r="A3139">
        <v>9061</v>
      </c>
      <c r="B3139" t="s">
        <v>24234</v>
      </c>
      <c r="C3139">
        <v>27</v>
      </c>
      <c r="D3139" t="s">
        <v>24235</v>
      </c>
      <c r="E3139" t="s">
        <v>201</v>
      </c>
      <c r="F3139" t="s">
        <v>40</v>
      </c>
      <c r="G3139" t="s">
        <v>87</v>
      </c>
      <c r="H3139" t="s">
        <v>79</v>
      </c>
      <c r="I3139" t="s">
        <v>58</v>
      </c>
      <c r="J3139" t="s">
        <v>26674</v>
      </c>
      <c r="K3139" t="s">
        <v>44</v>
      </c>
    </row>
    <row r="3140" spans="1:11" x14ac:dyDescent="0.35">
      <c r="A3140">
        <v>9064</v>
      </c>
      <c r="B3140" t="s">
        <v>24240</v>
      </c>
      <c r="C3140">
        <v>27</v>
      </c>
      <c r="D3140" t="s">
        <v>24241</v>
      </c>
      <c r="E3140" t="s">
        <v>32</v>
      </c>
      <c r="F3140" t="s">
        <v>32</v>
      </c>
      <c r="G3140" t="s">
        <v>52</v>
      </c>
      <c r="H3140" t="s">
        <v>13</v>
      </c>
      <c r="I3140" t="s">
        <v>17</v>
      </c>
      <c r="J3140" t="s">
        <v>26675</v>
      </c>
      <c r="K3140" t="s">
        <v>37</v>
      </c>
    </row>
    <row r="3141" spans="1:11" x14ac:dyDescent="0.35">
      <c r="A3141">
        <v>9065</v>
      </c>
      <c r="B3141" t="s">
        <v>24242</v>
      </c>
      <c r="C3141">
        <v>27</v>
      </c>
      <c r="D3141" t="s">
        <v>24243</v>
      </c>
      <c r="E3141" t="s">
        <v>22</v>
      </c>
      <c r="F3141" t="s">
        <v>16</v>
      </c>
      <c r="G3141" t="s">
        <v>15</v>
      </c>
      <c r="H3141" t="s">
        <v>16</v>
      </c>
      <c r="I3141" t="s">
        <v>116</v>
      </c>
      <c r="J3141">
        <v>5409942604</v>
      </c>
      <c r="K3141" t="s">
        <v>76</v>
      </c>
    </row>
    <row r="3142" spans="1:11" x14ac:dyDescent="0.35">
      <c r="A3142">
        <v>9091</v>
      </c>
      <c r="B3142" t="s">
        <v>24290</v>
      </c>
      <c r="C3142">
        <v>27</v>
      </c>
      <c r="D3142" t="s">
        <v>24291</v>
      </c>
      <c r="E3142" t="s">
        <v>149</v>
      </c>
      <c r="F3142" t="s">
        <v>101</v>
      </c>
      <c r="G3142" t="s">
        <v>47</v>
      </c>
      <c r="H3142" t="s">
        <v>31</v>
      </c>
      <c r="I3142" t="s">
        <v>102</v>
      </c>
      <c r="J3142" t="s">
        <v>26681</v>
      </c>
      <c r="K3142" t="s">
        <v>44</v>
      </c>
    </row>
    <row r="3143" spans="1:11" x14ac:dyDescent="0.35">
      <c r="A3143">
        <v>9110</v>
      </c>
      <c r="B3143" t="s">
        <v>24326</v>
      </c>
      <c r="C3143">
        <v>27</v>
      </c>
      <c r="D3143" t="s">
        <v>24327</v>
      </c>
      <c r="E3143" t="s">
        <v>34</v>
      </c>
      <c r="F3143" t="s">
        <v>23</v>
      </c>
      <c r="G3143" t="s">
        <v>80</v>
      </c>
      <c r="H3143" t="s">
        <v>32</v>
      </c>
      <c r="I3143" t="s">
        <v>58</v>
      </c>
      <c r="J3143" t="s">
        <v>26689</v>
      </c>
      <c r="K3143" t="s">
        <v>19</v>
      </c>
    </row>
    <row r="3144" spans="1:11" x14ac:dyDescent="0.35">
      <c r="A3144">
        <v>9124</v>
      </c>
      <c r="B3144" t="s">
        <v>24352</v>
      </c>
      <c r="C3144">
        <v>27</v>
      </c>
      <c r="D3144" t="s">
        <v>24353</v>
      </c>
      <c r="E3144" t="s">
        <v>16</v>
      </c>
      <c r="F3144" t="s">
        <v>201</v>
      </c>
      <c r="G3144" t="s">
        <v>24</v>
      </c>
      <c r="H3144" t="s">
        <v>25</v>
      </c>
      <c r="I3144" t="s">
        <v>102</v>
      </c>
      <c r="J3144" t="s">
        <v>26695</v>
      </c>
      <c r="K3144" t="s">
        <v>37</v>
      </c>
    </row>
    <row r="3145" spans="1:11" x14ac:dyDescent="0.35">
      <c r="A3145">
        <v>9144</v>
      </c>
      <c r="B3145" t="s">
        <v>22560</v>
      </c>
      <c r="C3145">
        <v>27</v>
      </c>
      <c r="D3145" t="s">
        <v>24389</v>
      </c>
      <c r="E3145" t="s">
        <v>79</v>
      </c>
      <c r="F3145" t="s">
        <v>25</v>
      </c>
      <c r="G3145" t="s">
        <v>52</v>
      </c>
      <c r="H3145" t="s">
        <v>13</v>
      </c>
      <c r="I3145" t="s">
        <v>58</v>
      </c>
      <c r="J3145" t="s">
        <v>26703</v>
      </c>
      <c r="K3145" t="s">
        <v>44</v>
      </c>
    </row>
    <row r="3146" spans="1:11" x14ac:dyDescent="0.35">
      <c r="A3146">
        <v>9152</v>
      </c>
      <c r="B3146" t="s">
        <v>24404</v>
      </c>
      <c r="C3146">
        <v>27</v>
      </c>
      <c r="D3146" t="s">
        <v>24405</v>
      </c>
      <c r="E3146" t="s">
        <v>23</v>
      </c>
      <c r="F3146" t="s">
        <v>177</v>
      </c>
      <c r="G3146" t="s">
        <v>33</v>
      </c>
      <c r="H3146" t="s">
        <v>34</v>
      </c>
      <c r="I3146" t="s">
        <v>58</v>
      </c>
      <c r="J3146" t="s">
        <v>26706</v>
      </c>
      <c r="K3146" t="s">
        <v>37</v>
      </c>
    </row>
    <row r="3147" spans="1:11" x14ac:dyDescent="0.35">
      <c r="A3147">
        <v>9170</v>
      </c>
      <c r="B3147" t="s">
        <v>24438</v>
      </c>
      <c r="C3147">
        <v>27</v>
      </c>
      <c r="D3147" t="s">
        <v>24439</v>
      </c>
      <c r="E3147" t="s">
        <v>201</v>
      </c>
      <c r="F3147" t="s">
        <v>32</v>
      </c>
      <c r="G3147" t="s">
        <v>41</v>
      </c>
      <c r="H3147" t="s">
        <v>42</v>
      </c>
      <c r="I3147" t="s">
        <v>91</v>
      </c>
      <c r="J3147" t="s">
        <v>26713</v>
      </c>
      <c r="K3147" t="s">
        <v>37</v>
      </c>
    </row>
    <row r="3148" spans="1:11" x14ac:dyDescent="0.35">
      <c r="A3148">
        <v>9174</v>
      </c>
      <c r="B3148" t="s">
        <v>24445</v>
      </c>
      <c r="C3148">
        <v>27</v>
      </c>
      <c r="D3148" t="s">
        <v>24446</v>
      </c>
      <c r="E3148" t="s">
        <v>34</v>
      </c>
      <c r="F3148" t="s">
        <v>31</v>
      </c>
      <c r="G3148" t="s">
        <v>24</v>
      </c>
      <c r="H3148" t="s">
        <v>25</v>
      </c>
      <c r="I3148" t="s">
        <v>170</v>
      </c>
      <c r="J3148" t="s">
        <v>26715</v>
      </c>
      <c r="K3148" t="s">
        <v>76</v>
      </c>
    </row>
    <row r="3149" spans="1:11" x14ac:dyDescent="0.35">
      <c r="A3149">
        <v>9176</v>
      </c>
      <c r="B3149" t="s">
        <v>24449</v>
      </c>
      <c r="C3149">
        <v>27</v>
      </c>
      <c r="D3149" t="s">
        <v>24450</v>
      </c>
      <c r="E3149" t="s">
        <v>23</v>
      </c>
      <c r="F3149" t="s">
        <v>101</v>
      </c>
      <c r="G3149" t="s">
        <v>15</v>
      </c>
      <c r="H3149" t="s">
        <v>16</v>
      </c>
      <c r="I3149" t="s">
        <v>102</v>
      </c>
      <c r="J3149" t="s">
        <v>26716</v>
      </c>
      <c r="K3149" t="s">
        <v>19</v>
      </c>
    </row>
    <row r="3150" spans="1:11" x14ac:dyDescent="0.35">
      <c r="A3150">
        <v>9188</v>
      </c>
      <c r="B3150" t="s">
        <v>24472</v>
      </c>
      <c r="C3150">
        <v>27</v>
      </c>
      <c r="D3150" t="s">
        <v>24473</v>
      </c>
      <c r="E3150" t="s">
        <v>42</v>
      </c>
      <c r="F3150" t="s">
        <v>177</v>
      </c>
      <c r="G3150" t="s">
        <v>15</v>
      </c>
      <c r="H3150" t="s">
        <v>16</v>
      </c>
      <c r="I3150" t="s">
        <v>170</v>
      </c>
      <c r="J3150" t="s">
        <v>26720</v>
      </c>
      <c r="K3150" t="s">
        <v>19</v>
      </c>
    </row>
    <row r="3151" spans="1:11" x14ac:dyDescent="0.35">
      <c r="A3151">
        <v>9196</v>
      </c>
      <c r="B3151" t="s">
        <v>24488</v>
      </c>
      <c r="C3151">
        <v>27</v>
      </c>
      <c r="D3151" t="s">
        <v>24489</v>
      </c>
      <c r="E3151" t="s">
        <v>34</v>
      </c>
      <c r="F3151" t="s">
        <v>31</v>
      </c>
      <c r="G3151" t="s">
        <v>15</v>
      </c>
      <c r="H3151" t="s">
        <v>16</v>
      </c>
      <c r="I3151" t="s">
        <v>35</v>
      </c>
      <c r="J3151" t="s">
        <v>26723</v>
      </c>
      <c r="K3151" t="s">
        <v>19</v>
      </c>
    </row>
    <row r="3152" spans="1:11" x14ac:dyDescent="0.35">
      <c r="A3152">
        <v>9203</v>
      </c>
      <c r="B3152" t="s">
        <v>24502</v>
      </c>
      <c r="C3152">
        <v>27</v>
      </c>
      <c r="D3152" t="s">
        <v>24503</v>
      </c>
      <c r="E3152" t="s">
        <v>101</v>
      </c>
      <c r="F3152" t="s">
        <v>201</v>
      </c>
      <c r="G3152" t="s">
        <v>62</v>
      </c>
      <c r="H3152" t="s">
        <v>23</v>
      </c>
      <c r="I3152" t="s">
        <v>102</v>
      </c>
      <c r="J3152">
        <f>1-799-459-5506</f>
        <v>-6763</v>
      </c>
      <c r="K3152" t="s">
        <v>44</v>
      </c>
    </row>
    <row r="3153" spans="1:11" x14ac:dyDescent="0.35">
      <c r="A3153">
        <v>9206</v>
      </c>
      <c r="B3153" t="s">
        <v>24508</v>
      </c>
      <c r="C3153">
        <v>27</v>
      </c>
      <c r="D3153" t="s">
        <v>24509</v>
      </c>
      <c r="E3153" t="s">
        <v>201</v>
      </c>
      <c r="F3153" t="s">
        <v>13</v>
      </c>
      <c r="G3153" t="s">
        <v>120</v>
      </c>
      <c r="H3153" t="s">
        <v>57</v>
      </c>
      <c r="I3153" t="s">
        <v>63</v>
      </c>
      <c r="J3153" t="s">
        <v>26728</v>
      </c>
      <c r="K3153" t="s">
        <v>76</v>
      </c>
    </row>
    <row r="3154" spans="1:11" x14ac:dyDescent="0.35">
      <c r="A3154">
        <v>9217</v>
      </c>
      <c r="B3154" t="s">
        <v>24527</v>
      </c>
      <c r="C3154">
        <v>27</v>
      </c>
      <c r="D3154" t="s">
        <v>24528</v>
      </c>
      <c r="E3154" t="s">
        <v>40</v>
      </c>
      <c r="F3154" t="s">
        <v>22</v>
      </c>
      <c r="G3154" t="s">
        <v>47</v>
      </c>
      <c r="H3154" t="s">
        <v>31</v>
      </c>
      <c r="I3154" t="s">
        <v>53</v>
      </c>
      <c r="J3154" t="s">
        <v>26731</v>
      </c>
      <c r="K3154" t="s">
        <v>76</v>
      </c>
    </row>
    <row r="3155" spans="1:11" x14ac:dyDescent="0.35">
      <c r="A3155">
        <v>9225</v>
      </c>
      <c r="B3155" t="s">
        <v>9601</v>
      </c>
      <c r="C3155">
        <v>27</v>
      </c>
      <c r="D3155" t="s">
        <v>24543</v>
      </c>
      <c r="E3155" t="s">
        <v>177</v>
      </c>
      <c r="F3155" t="s">
        <v>101</v>
      </c>
      <c r="G3155" t="s">
        <v>33</v>
      </c>
      <c r="H3155" t="s">
        <v>34</v>
      </c>
      <c r="I3155" t="s">
        <v>17</v>
      </c>
      <c r="J3155">
        <v>5131081765</v>
      </c>
      <c r="K3155" t="s">
        <v>19</v>
      </c>
    </row>
    <row r="3156" spans="1:11" x14ac:dyDescent="0.35">
      <c r="A3156">
        <v>9233</v>
      </c>
      <c r="B3156" t="s">
        <v>24556</v>
      </c>
      <c r="C3156">
        <v>27</v>
      </c>
      <c r="D3156" t="s">
        <v>24557</v>
      </c>
      <c r="E3156" t="s">
        <v>40</v>
      </c>
      <c r="F3156" t="s">
        <v>23</v>
      </c>
      <c r="G3156" t="s">
        <v>47</v>
      </c>
      <c r="H3156" t="s">
        <v>31</v>
      </c>
      <c r="I3156" t="s">
        <v>102</v>
      </c>
      <c r="J3156" t="s">
        <v>26737</v>
      </c>
      <c r="K3156" t="s">
        <v>28</v>
      </c>
    </row>
    <row r="3157" spans="1:11" x14ac:dyDescent="0.35">
      <c r="A3157">
        <v>9257</v>
      </c>
      <c r="B3157" t="s">
        <v>2743</v>
      </c>
      <c r="C3157">
        <v>27</v>
      </c>
      <c r="D3157" t="s">
        <v>24598</v>
      </c>
      <c r="E3157" t="s">
        <v>13</v>
      </c>
      <c r="F3157" t="s">
        <v>149</v>
      </c>
      <c r="G3157" t="s">
        <v>120</v>
      </c>
      <c r="H3157" t="s">
        <v>57</v>
      </c>
      <c r="I3157" t="s">
        <v>153</v>
      </c>
      <c r="J3157" t="s">
        <v>26748</v>
      </c>
      <c r="K3157" t="s">
        <v>37</v>
      </c>
    </row>
    <row r="3158" spans="1:11" x14ac:dyDescent="0.35">
      <c r="A3158">
        <v>9261</v>
      </c>
      <c r="B3158" t="s">
        <v>24605</v>
      </c>
      <c r="C3158">
        <v>27</v>
      </c>
      <c r="D3158" t="s">
        <v>24606</v>
      </c>
      <c r="E3158" t="s">
        <v>34</v>
      </c>
      <c r="F3158" t="s">
        <v>79</v>
      </c>
      <c r="G3158" t="s">
        <v>52</v>
      </c>
      <c r="H3158" t="s">
        <v>13</v>
      </c>
      <c r="I3158" t="s">
        <v>26</v>
      </c>
      <c r="J3158" t="s">
        <v>26749</v>
      </c>
      <c r="K3158" t="s">
        <v>44</v>
      </c>
    </row>
    <row r="3159" spans="1:11" x14ac:dyDescent="0.35">
      <c r="A3159">
        <v>9286</v>
      </c>
      <c r="B3159" t="s">
        <v>24652</v>
      </c>
      <c r="C3159">
        <v>27</v>
      </c>
      <c r="D3159" t="s">
        <v>24653</v>
      </c>
      <c r="E3159" t="s">
        <v>40</v>
      </c>
      <c r="F3159" t="s">
        <v>79</v>
      </c>
      <c r="G3159" t="s">
        <v>80</v>
      </c>
      <c r="H3159" t="s">
        <v>32</v>
      </c>
      <c r="I3159" t="s">
        <v>58</v>
      </c>
      <c r="J3159" t="s">
        <v>26755</v>
      </c>
      <c r="K3159" t="s">
        <v>76</v>
      </c>
    </row>
    <row r="3160" spans="1:11" x14ac:dyDescent="0.35">
      <c r="A3160">
        <v>9299</v>
      </c>
      <c r="B3160" t="s">
        <v>24678</v>
      </c>
      <c r="C3160">
        <v>27</v>
      </c>
      <c r="D3160" t="s">
        <v>24679</v>
      </c>
      <c r="E3160" t="s">
        <v>22</v>
      </c>
      <c r="F3160" t="s">
        <v>42</v>
      </c>
      <c r="G3160" t="s">
        <v>15</v>
      </c>
      <c r="H3160" t="s">
        <v>16</v>
      </c>
      <c r="I3160" t="s">
        <v>35</v>
      </c>
      <c r="J3160" t="s">
        <v>26758</v>
      </c>
      <c r="K3160" t="s">
        <v>28</v>
      </c>
    </row>
    <row r="3161" spans="1:11" x14ac:dyDescent="0.35">
      <c r="A3161">
        <v>9303</v>
      </c>
      <c r="B3161" t="s">
        <v>24685</v>
      </c>
      <c r="C3161">
        <v>27</v>
      </c>
      <c r="D3161" t="s">
        <v>24686</v>
      </c>
      <c r="E3161" t="s">
        <v>149</v>
      </c>
      <c r="F3161" t="s">
        <v>31</v>
      </c>
      <c r="G3161" t="s">
        <v>24</v>
      </c>
      <c r="H3161" t="s">
        <v>25</v>
      </c>
      <c r="I3161" t="s">
        <v>58</v>
      </c>
      <c r="J3161" t="s">
        <v>26760</v>
      </c>
      <c r="K3161" t="s">
        <v>28</v>
      </c>
    </row>
    <row r="3162" spans="1:11" x14ac:dyDescent="0.35">
      <c r="A3162">
        <v>9310</v>
      </c>
      <c r="B3162" t="s">
        <v>24699</v>
      </c>
      <c r="C3162">
        <v>27</v>
      </c>
      <c r="D3162" t="s">
        <v>24700</v>
      </c>
      <c r="E3162" t="s">
        <v>201</v>
      </c>
      <c r="F3162" t="s">
        <v>32</v>
      </c>
      <c r="G3162" t="s">
        <v>62</v>
      </c>
      <c r="H3162" t="s">
        <v>23</v>
      </c>
      <c r="I3162" t="s">
        <v>153</v>
      </c>
      <c r="J3162" t="s">
        <v>26762</v>
      </c>
      <c r="K3162" t="s">
        <v>19</v>
      </c>
    </row>
    <row r="3163" spans="1:11" x14ac:dyDescent="0.35">
      <c r="A3163">
        <v>9330</v>
      </c>
      <c r="B3163" t="s">
        <v>24736</v>
      </c>
      <c r="C3163">
        <v>27</v>
      </c>
      <c r="D3163" t="s">
        <v>24737</v>
      </c>
      <c r="E3163" t="s">
        <v>25</v>
      </c>
      <c r="F3163" t="s">
        <v>201</v>
      </c>
      <c r="G3163" t="s">
        <v>120</v>
      </c>
      <c r="H3163" t="s">
        <v>57</v>
      </c>
      <c r="I3163" t="s">
        <v>170</v>
      </c>
      <c r="J3163" t="s">
        <v>26770</v>
      </c>
      <c r="K3163" t="s">
        <v>28</v>
      </c>
    </row>
    <row r="3164" spans="1:11" x14ac:dyDescent="0.35">
      <c r="A3164">
        <v>9332</v>
      </c>
      <c r="B3164" t="s">
        <v>24740</v>
      </c>
      <c r="C3164">
        <v>27</v>
      </c>
      <c r="D3164" t="s">
        <v>24741</v>
      </c>
      <c r="E3164" t="s">
        <v>34</v>
      </c>
      <c r="F3164" t="s">
        <v>16</v>
      </c>
      <c r="G3164" t="s">
        <v>33</v>
      </c>
      <c r="H3164" t="s">
        <v>34</v>
      </c>
      <c r="I3164" t="s">
        <v>17</v>
      </c>
      <c r="J3164" t="s">
        <v>26771</v>
      </c>
      <c r="K3164" t="s">
        <v>37</v>
      </c>
    </row>
    <row r="3165" spans="1:11" x14ac:dyDescent="0.35">
      <c r="A3165">
        <v>9346</v>
      </c>
      <c r="B3165" t="s">
        <v>24768</v>
      </c>
      <c r="C3165">
        <v>27</v>
      </c>
      <c r="D3165" t="s">
        <v>24769</v>
      </c>
      <c r="E3165" t="s">
        <v>32</v>
      </c>
      <c r="F3165" t="s">
        <v>42</v>
      </c>
      <c r="G3165" t="s">
        <v>41</v>
      </c>
      <c r="H3165" t="s">
        <v>42</v>
      </c>
      <c r="I3165" t="s">
        <v>116</v>
      </c>
      <c r="J3165" t="s">
        <v>26776</v>
      </c>
      <c r="K3165" t="s">
        <v>28</v>
      </c>
    </row>
    <row r="3166" spans="1:11" x14ac:dyDescent="0.35">
      <c r="A3166">
        <v>9348</v>
      </c>
      <c r="B3166" t="s">
        <v>24772</v>
      </c>
      <c r="C3166">
        <v>27</v>
      </c>
      <c r="D3166" t="s">
        <v>24773</v>
      </c>
      <c r="E3166" t="s">
        <v>79</v>
      </c>
      <c r="F3166" t="s">
        <v>34</v>
      </c>
      <c r="G3166" t="s">
        <v>15</v>
      </c>
      <c r="H3166" t="s">
        <v>16</v>
      </c>
      <c r="I3166" t="s">
        <v>17</v>
      </c>
      <c r="J3166" t="s">
        <v>26778</v>
      </c>
      <c r="K3166" t="s">
        <v>44</v>
      </c>
    </row>
    <row r="3167" spans="1:11" x14ac:dyDescent="0.35">
      <c r="A3167">
        <v>9357</v>
      </c>
      <c r="B3167" t="s">
        <v>24789</v>
      </c>
      <c r="C3167">
        <v>27</v>
      </c>
      <c r="D3167" t="s">
        <v>24790</v>
      </c>
      <c r="E3167" t="s">
        <v>79</v>
      </c>
      <c r="F3167" t="s">
        <v>16</v>
      </c>
      <c r="G3167" t="s">
        <v>15</v>
      </c>
      <c r="H3167" t="s">
        <v>16</v>
      </c>
      <c r="I3167" t="s">
        <v>170</v>
      </c>
      <c r="J3167" t="s">
        <v>26782</v>
      </c>
      <c r="K3167" t="s">
        <v>44</v>
      </c>
    </row>
    <row r="3168" spans="1:11" x14ac:dyDescent="0.35">
      <c r="A3168">
        <v>9359</v>
      </c>
      <c r="B3168" t="s">
        <v>24793</v>
      </c>
      <c r="C3168">
        <v>27</v>
      </c>
      <c r="D3168" t="s">
        <v>24794</v>
      </c>
      <c r="E3168" t="s">
        <v>23</v>
      </c>
      <c r="F3168" t="s">
        <v>201</v>
      </c>
      <c r="G3168" t="s">
        <v>47</v>
      </c>
      <c r="H3168" t="s">
        <v>31</v>
      </c>
      <c r="I3168" t="s">
        <v>26</v>
      </c>
      <c r="J3168" t="s">
        <v>26783</v>
      </c>
      <c r="K3168" t="s">
        <v>28</v>
      </c>
    </row>
    <row r="3169" spans="1:11" x14ac:dyDescent="0.35">
      <c r="A3169">
        <v>9371</v>
      </c>
      <c r="B3169" t="s">
        <v>24817</v>
      </c>
      <c r="C3169">
        <v>27</v>
      </c>
      <c r="D3169" t="s">
        <v>24818</v>
      </c>
      <c r="E3169" t="s">
        <v>101</v>
      </c>
      <c r="F3169" t="s">
        <v>34</v>
      </c>
      <c r="G3169" t="s">
        <v>24</v>
      </c>
      <c r="H3169" t="s">
        <v>25</v>
      </c>
      <c r="I3169" t="s">
        <v>17</v>
      </c>
      <c r="J3169">
        <v>3681193092</v>
      </c>
      <c r="K3169" t="s">
        <v>37</v>
      </c>
    </row>
    <row r="3170" spans="1:11" x14ac:dyDescent="0.35">
      <c r="A3170">
        <v>9382</v>
      </c>
      <c r="B3170" t="s">
        <v>24839</v>
      </c>
      <c r="C3170">
        <v>27</v>
      </c>
      <c r="D3170" t="s">
        <v>24840</v>
      </c>
      <c r="E3170" t="s">
        <v>16</v>
      </c>
      <c r="F3170" t="s">
        <v>32</v>
      </c>
      <c r="G3170" t="s">
        <v>24</v>
      </c>
      <c r="H3170" t="s">
        <v>25</v>
      </c>
      <c r="I3170" t="s">
        <v>153</v>
      </c>
      <c r="J3170" t="s">
        <v>26792</v>
      </c>
      <c r="K3170" t="s">
        <v>19</v>
      </c>
    </row>
    <row r="3171" spans="1:11" x14ac:dyDescent="0.35">
      <c r="A3171">
        <v>9384</v>
      </c>
      <c r="B3171" t="s">
        <v>24843</v>
      </c>
      <c r="C3171">
        <v>27</v>
      </c>
      <c r="D3171" t="s">
        <v>24844</v>
      </c>
      <c r="E3171" t="s">
        <v>101</v>
      </c>
      <c r="F3171" t="s">
        <v>14</v>
      </c>
      <c r="G3171" t="s">
        <v>62</v>
      </c>
      <c r="H3171" t="s">
        <v>23</v>
      </c>
      <c r="I3171" t="s">
        <v>17</v>
      </c>
      <c r="J3171" t="s">
        <v>26793</v>
      </c>
      <c r="K3171" t="s">
        <v>37</v>
      </c>
    </row>
    <row r="3172" spans="1:11" x14ac:dyDescent="0.35">
      <c r="A3172">
        <v>9391</v>
      </c>
      <c r="B3172" t="s">
        <v>24857</v>
      </c>
      <c r="C3172">
        <v>27</v>
      </c>
      <c r="D3172" t="s">
        <v>24858</v>
      </c>
      <c r="E3172" t="s">
        <v>14</v>
      </c>
      <c r="F3172" t="s">
        <v>32</v>
      </c>
      <c r="G3172" t="s">
        <v>87</v>
      </c>
      <c r="H3172" t="s">
        <v>79</v>
      </c>
      <c r="I3172" t="s">
        <v>17</v>
      </c>
      <c r="J3172">
        <f>1-587-567-1630</f>
        <v>-2783</v>
      </c>
      <c r="K3172" t="s">
        <v>28</v>
      </c>
    </row>
    <row r="3173" spans="1:11" x14ac:dyDescent="0.35">
      <c r="A3173">
        <v>9393</v>
      </c>
      <c r="B3173" t="s">
        <v>24861</v>
      </c>
      <c r="C3173">
        <v>27</v>
      </c>
      <c r="D3173" t="s">
        <v>24862</v>
      </c>
      <c r="E3173" t="s">
        <v>23</v>
      </c>
      <c r="F3173" t="s">
        <v>14</v>
      </c>
      <c r="G3173" t="s">
        <v>80</v>
      </c>
      <c r="H3173" t="s">
        <v>32</v>
      </c>
      <c r="I3173" t="s">
        <v>35</v>
      </c>
      <c r="J3173">
        <v>4399378472</v>
      </c>
      <c r="K3173" t="s">
        <v>76</v>
      </c>
    </row>
    <row r="3174" spans="1:11" x14ac:dyDescent="0.35">
      <c r="A3174">
        <v>9411</v>
      </c>
      <c r="B3174" t="s">
        <v>24894</v>
      </c>
      <c r="C3174">
        <v>27</v>
      </c>
      <c r="D3174" t="s">
        <v>24895</v>
      </c>
      <c r="E3174" t="s">
        <v>22</v>
      </c>
      <c r="F3174" t="s">
        <v>22</v>
      </c>
      <c r="G3174" t="s">
        <v>87</v>
      </c>
      <c r="H3174" t="s">
        <v>79</v>
      </c>
      <c r="I3174" t="s">
        <v>58</v>
      </c>
      <c r="J3174" t="s">
        <v>26800</v>
      </c>
      <c r="K3174" t="s">
        <v>44</v>
      </c>
    </row>
    <row r="3175" spans="1:11" x14ac:dyDescent="0.35">
      <c r="A3175">
        <v>9431</v>
      </c>
      <c r="B3175" t="s">
        <v>24933</v>
      </c>
      <c r="C3175">
        <v>27</v>
      </c>
      <c r="D3175" t="s">
        <v>24934</v>
      </c>
      <c r="E3175" t="s">
        <v>16</v>
      </c>
      <c r="F3175" t="s">
        <v>32</v>
      </c>
      <c r="G3175" t="s">
        <v>80</v>
      </c>
      <c r="H3175" t="s">
        <v>32</v>
      </c>
      <c r="I3175" t="s">
        <v>35</v>
      </c>
      <c r="J3175" t="s">
        <v>26808</v>
      </c>
      <c r="K3175" t="s">
        <v>44</v>
      </c>
    </row>
    <row r="3176" spans="1:11" x14ac:dyDescent="0.35">
      <c r="A3176">
        <v>9437</v>
      </c>
      <c r="B3176" t="s">
        <v>24945</v>
      </c>
      <c r="C3176">
        <v>27</v>
      </c>
      <c r="D3176" t="s">
        <v>24946</v>
      </c>
      <c r="E3176" t="s">
        <v>101</v>
      </c>
      <c r="F3176" t="s">
        <v>169</v>
      </c>
      <c r="G3176" t="s">
        <v>87</v>
      </c>
      <c r="H3176" t="s">
        <v>79</v>
      </c>
      <c r="I3176" t="s">
        <v>102</v>
      </c>
      <c r="J3176" t="s">
        <v>26811</v>
      </c>
      <c r="K3176" t="s">
        <v>28</v>
      </c>
    </row>
    <row r="3177" spans="1:11" x14ac:dyDescent="0.35">
      <c r="A3177">
        <v>9441</v>
      </c>
      <c r="B3177" t="s">
        <v>24952</v>
      </c>
      <c r="C3177">
        <v>27</v>
      </c>
      <c r="D3177" t="s">
        <v>24953</v>
      </c>
      <c r="E3177" t="s">
        <v>101</v>
      </c>
      <c r="F3177" t="s">
        <v>42</v>
      </c>
      <c r="G3177" t="s">
        <v>24</v>
      </c>
      <c r="H3177" t="s">
        <v>25</v>
      </c>
      <c r="I3177" t="s">
        <v>26</v>
      </c>
      <c r="J3177" t="s">
        <v>26813</v>
      </c>
      <c r="K3177" t="s">
        <v>76</v>
      </c>
    </row>
    <row r="3178" spans="1:11" x14ac:dyDescent="0.35">
      <c r="A3178">
        <v>9459</v>
      </c>
      <c r="B3178" t="s">
        <v>24987</v>
      </c>
      <c r="C3178">
        <v>27</v>
      </c>
      <c r="D3178" t="s">
        <v>24988</v>
      </c>
      <c r="E3178" t="s">
        <v>13</v>
      </c>
      <c r="F3178" t="s">
        <v>42</v>
      </c>
      <c r="G3178" t="s">
        <v>52</v>
      </c>
      <c r="H3178" t="s">
        <v>13</v>
      </c>
      <c r="I3178" t="s">
        <v>26</v>
      </c>
      <c r="J3178" t="s">
        <v>26820</v>
      </c>
      <c r="K3178" t="s">
        <v>28</v>
      </c>
    </row>
    <row r="3179" spans="1:11" x14ac:dyDescent="0.35">
      <c r="A3179">
        <v>9471</v>
      </c>
      <c r="B3179" t="s">
        <v>25011</v>
      </c>
      <c r="C3179">
        <v>27</v>
      </c>
      <c r="D3179" t="s">
        <v>25012</v>
      </c>
      <c r="E3179" t="s">
        <v>34</v>
      </c>
      <c r="F3179" t="s">
        <v>13</v>
      </c>
      <c r="G3179" t="s">
        <v>62</v>
      </c>
      <c r="H3179" t="s">
        <v>23</v>
      </c>
      <c r="I3179" t="s">
        <v>63</v>
      </c>
      <c r="J3179" t="s">
        <v>26825</v>
      </c>
      <c r="K3179" t="s">
        <v>19</v>
      </c>
    </row>
    <row r="3180" spans="1:11" x14ac:dyDescent="0.35">
      <c r="A3180">
        <v>9473</v>
      </c>
      <c r="B3180" t="s">
        <v>25015</v>
      </c>
      <c r="C3180">
        <v>27</v>
      </c>
      <c r="D3180" t="s">
        <v>25016</v>
      </c>
      <c r="E3180" t="s">
        <v>16</v>
      </c>
      <c r="F3180" t="s">
        <v>14</v>
      </c>
      <c r="G3180" t="s">
        <v>87</v>
      </c>
      <c r="H3180" t="s">
        <v>79</v>
      </c>
      <c r="I3180" t="s">
        <v>116</v>
      </c>
      <c r="J3180">
        <v>9038131916</v>
      </c>
      <c r="K3180" t="s">
        <v>28</v>
      </c>
    </row>
    <row r="3181" spans="1:11" x14ac:dyDescent="0.35">
      <c r="A3181">
        <v>9480</v>
      </c>
      <c r="B3181" t="s">
        <v>25027</v>
      </c>
      <c r="C3181">
        <v>27</v>
      </c>
      <c r="D3181" t="s">
        <v>25028</v>
      </c>
      <c r="E3181" t="s">
        <v>169</v>
      </c>
      <c r="F3181" t="s">
        <v>79</v>
      </c>
      <c r="G3181" t="s">
        <v>87</v>
      </c>
      <c r="H3181" t="s">
        <v>79</v>
      </c>
      <c r="I3181" t="s">
        <v>170</v>
      </c>
      <c r="J3181" t="s">
        <v>26828</v>
      </c>
      <c r="K3181" t="s">
        <v>76</v>
      </c>
    </row>
    <row r="3182" spans="1:11" x14ac:dyDescent="0.35">
      <c r="A3182">
        <v>9509</v>
      </c>
      <c r="B3182" t="s">
        <v>25085</v>
      </c>
      <c r="C3182">
        <v>27</v>
      </c>
      <c r="D3182" t="s">
        <v>25086</v>
      </c>
      <c r="E3182" t="s">
        <v>177</v>
      </c>
      <c r="F3182" t="s">
        <v>22</v>
      </c>
      <c r="G3182" t="s">
        <v>120</v>
      </c>
      <c r="H3182" t="s">
        <v>57</v>
      </c>
      <c r="I3182" t="s">
        <v>102</v>
      </c>
      <c r="J3182" t="s">
        <v>26838</v>
      </c>
      <c r="K3182" t="s">
        <v>76</v>
      </c>
    </row>
    <row r="3183" spans="1:11" x14ac:dyDescent="0.35">
      <c r="A3183">
        <v>9518</v>
      </c>
      <c r="B3183" t="s">
        <v>25099</v>
      </c>
      <c r="C3183">
        <v>27</v>
      </c>
      <c r="D3183" t="s">
        <v>25100</v>
      </c>
      <c r="E3183" t="s">
        <v>201</v>
      </c>
      <c r="F3183" t="s">
        <v>32</v>
      </c>
      <c r="G3183" t="s">
        <v>15</v>
      </c>
      <c r="H3183" t="s">
        <v>16</v>
      </c>
      <c r="I3183" t="s">
        <v>88</v>
      </c>
      <c r="J3183" t="s">
        <v>26842</v>
      </c>
      <c r="K3183" t="s">
        <v>19</v>
      </c>
    </row>
    <row r="3184" spans="1:11" x14ac:dyDescent="0.35">
      <c r="A3184">
        <v>9520</v>
      </c>
      <c r="B3184" t="s">
        <v>25103</v>
      </c>
      <c r="C3184">
        <v>27</v>
      </c>
      <c r="D3184" t="s">
        <v>25104</v>
      </c>
      <c r="E3184" t="s">
        <v>23</v>
      </c>
      <c r="F3184" t="s">
        <v>67</v>
      </c>
      <c r="G3184" t="s">
        <v>120</v>
      </c>
      <c r="H3184" t="s">
        <v>57</v>
      </c>
      <c r="I3184" t="s">
        <v>63</v>
      </c>
      <c r="J3184" t="s">
        <v>26844</v>
      </c>
      <c r="K3184" t="s">
        <v>44</v>
      </c>
    </row>
    <row r="3185" spans="1:11" x14ac:dyDescent="0.35">
      <c r="A3185">
        <v>9526</v>
      </c>
      <c r="B3185" t="s">
        <v>25114</v>
      </c>
      <c r="C3185">
        <v>27</v>
      </c>
      <c r="D3185" t="s">
        <v>25115</v>
      </c>
      <c r="E3185" t="s">
        <v>25</v>
      </c>
      <c r="F3185" t="s">
        <v>13</v>
      </c>
      <c r="G3185" t="s">
        <v>62</v>
      </c>
      <c r="H3185" t="s">
        <v>23</v>
      </c>
      <c r="I3185" t="s">
        <v>53</v>
      </c>
      <c r="J3185" t="s">
        <v>26845</v>
      </c>
      <c r="K3185" t="s">
        <v>37</v>
      </c>
    </row>
    <row r="3186" spans="1:11" x14ac:dyDescent="0.35">
      <c r="A3186">
        <v>9548</v>
      </c>
      <c r="B3186" t="s">
        <v>25155</v>
      </c>
      <c r="C3186">
        <v>27</v>
      </c>
      <c r="D3186" t="s">
        <v>25156</v>
      </c>
      <c r="E3186" t="s">
        <v>22</v>
      </c>
      <c r="F3186" t="s">
        <v>34</v>
      </c>
      <c r="G3186" t="s">
        <v>87</v>
      </c>
      <c r="H3186" t="s">
        <v>79</v>
      </c>
      <c r="I3186" t="s">
        <v>170</v>
      </c>
      <c r="J3186" t="s">
        <v>26854</v>
      </c>
      <c r="K3186" t="s">
        <v>28</v>
      </c>
    </row>
    <row r="3187" spans="1:11" x14ac:dyDescent="0.35">
      <c r="A3187">
        <v>9568</v>
      </c>
      <c r="B3187" t="s">
        <v>25194</v>
      </c>
      <c r="C3187">
        <v>27</v>
      </c>
      <c r="D3187" t="s">
        <v>25195</v>
      </c>
      <c r="E3187" t="s">
        <v>57</v>
      </c>
      <c r="F3187" t="s">
        <v>14</v>
      </c>
      <c r="G3187" t="s">
        <v>80</v>
      </c>
      <c r="H3187" t="s">
        <v>32</v>
      </c>
      <c r="I3187" t="s">
        <v>63</v>
      </c>
      <c r="J3187" t="s">
        <v>26860</v>
      </c>
      <c r="K3187" t="s">
        <v>28</v>
      </c>
    </row>
    <row r="3188" spans="1:11" x14ac:dyDescent="0.35">
      <c r="A3188">
        <v>9579</v>
      </c>
      <c r="B3188" t="s">
        <v>25214</v>
      </c>
      <c r="C3188">
        <v>27</v>
      </c>
      <c r="D3188" t="s">
        <v>25215</v>
      </c>
      <c r="E3188" t="s">
        <v>14</v>
      </c>
      <c r="F3188" t="s">
        <v>31</v>
      </c>
      <c r="G3188" t="s">
        <v>47</v>
      </c>
      <c r="H3188" t="s">
        <v>31</v>
      </c>
      <c r="I3188" t="s">
        <v>35</v>
      </c>
      <c r="J3188" t="s">
        <v>26862</v>
      </c>
      <c r="K3188" t="s">
        <v>37</v>
      </c>
    </row>
    <row r="3189" spans="1:11" x14ac:dyDescent="0.35">
      <c r="A3189">
        <v>9589</v>
      </c>
      <c r="B3189" t="s">
        <v>25232</v>
      </c>
      <c r="C3189">
        <v>27</v>
      </c>
      <c r="D3189" t="s">
        <v>25233</v>
      </c>
      <c r="E3189" t="s">
        <v>22</v>
      </c>
      <c r="F3189" t="s">
        <v>177</v>
      </c>
      <c r="G3189" t="s">
        <v>62</v>
      </c>
      <c r="H3189" t="s">
        <v>23</v>
      </c>
      <c r="I3189" t="s">
        <v>53</v>
      </c>
      <c r="J3189" t="s">
        <v>26868</v>
      </c>
      <c r="K3189" t="s">
        <v>37</v>
      </c>
    </row>
    <row r="3190" spans="1:11" x14ac:dyDescent="0.35">
      <c r="A3190">
        <v>9613</v>
      </c>
      <c r="B3190" t="s">
        <v>25276</v>
      </c>
      <c r="C3190">
        <v>27</v>
      </c>
      <c r="D3190" t="s">
        <v>25277</v>
      </c>
      <c r="E3190" t="s">
        <v>177</v>
      </c>
      <c r="F3190" t="s">
        <v>34</v>
      </c>
      <c r="G3190" t="s">
        <v>80</v>
      </c>
      <c r="H3190" t="s">
        <v>32</v>
      </c>
      <c r="I3190" t="s">
        <v>53</v>
      </c>
      <c r="J3190" t="s">
        <v>26878</v>
      </c>
      <c r="K3190" t="s">
        <v>19</v>
      </c>
    </row>
    <row r="3191" spans="1:11" x14ac:dyDescent="0.35">
      <c r="A3191">
        <v>9618</v>
      </c>
      <c r="B3191" t="s">
        <v>25285</v>
      </c>
      <c r="C3191">
        <v>27</v>
      </c>
      <c r="D3191" t="s">
        <v>25286</v>
      </c>
      <c r="E3191" t="s">
        <v>31</v>
      </c>
      <c r="F3191" t="s">
        <v>40</v>
      </c>
      <c r="G3191" t="s">
        <v>120</v>
      </c>
      <c r="H3191" t="s">
        <v>57</v>
      </c>
      <c r="I3191" t="s">
        <v>58</v>
      </c>
      <c r="J3191" t="s">
        <v>26879</v>
      </c>
      <c r="K3191" t="s">
        <v>44</v>
      </c>
    </row>
    <row r="3192" spans="1:11" x14ac:dyDescent="0.35">
      <c r="A3192">
        <v>9622</v>
      </c>
      <c r="B3192" t="s">
        <v>25293</v>
      </c>
      <c r="C3192">
        <v>27</v>
      </c>
      <c r="D3192" t="s">
        <v>25294</v>
      </c>
      <c r="E3192" t="s">
        <v>40</v>
      </c>
      <c r="F3192" t="s">
        <v>40</v>
      </c>
      <c r="G3192" t="s">
        <v>41</v>
      </c>
      <c r="H3192" t="s">
        <v>42</v>
      </c>
      <c r="I3192" t="s">
        <v>48</v>
      </c>
      <c r="J3192" t="s">
        <v>26881</v>
      </c>
      <c r="K3192" t="s">
        <v>19</v>
      </c>
    </row>
    <row r="3193" spans="1:11" x14ac:dyDescent="0.35">
      <c r="A3193">
        <v>9624</v>
      </c>
      <c r="B3193" t="s">
        <v>25297</v>
      </c>
      <c r="C3193">
        <v>27</v>
      </c>
      <c r="D3193" t="s">
        <v>25298</v>
      </c>
      <c r="E3193" t="s">
        <v>32</v>
      </c>
      <c r="F3193" t="s">
        <v>42</v>
      </c>
      <c r="G3193" t="s">
        <v>47</v>
      </c>
      <c r="H3193" t="s">
        <v>31</v>
      </c>
      <c r="I3193" t="s">
        <v>58</v>
      </c>
      <c r="J3193" t="s">
        <v>26883</v>
      </c>
      <c r="K3193" t="s">
        <v>37</v>
      </c>
    </row>
    <row r="3194" spans="1:11" x14ac:dyDescent="0.35">
      <c r="A3194">
        <v>9633</v>
      </c>
      <c r="B3194" t="s">
        <v>25315</v>
      </c>
      <c r="C3194">
        <v>27</v>
      </c>
      <c r="D3194" t="s">
        <v>25316</v>
      </c>
      <c r="E3194" t="s">
        <v>101</v>
      </c>
      <c r="F3194" t="s">
        <v>149</v>
      </c>
      <c r="G3194" t="s">
        <v>41</v>
      </c>
      <c r="H3194" t="s">
        <v>42</v>
      </c>
      <c r="I3194" t="s">
        <v>102</v>
      </c>
      <c r="J3194" t="s">
        <v>26885</v>
      </c>
      <c r="K3194" t="s">
        <v>76</v>
      </c>
    </row>
    <row r="3195" spans="1:11" x14ac:dyDescent="0.35">
      <c r="A3195">
        <v>9645</v>
      </c>
      <c r="B3195" t="s">
        <v>25339</v>
      </c>
      <c r="C3195">
        <v>27</v>
      </c>
      <c r="D3195" t="s">
        <v>25340</v>
      </c>
      <c r="E3195" t="s">
        <v>40</v>
      </c>
      <c r="F3195" t="s">
        <v>32</v>
      </c>
      <c r="G3195" t="s">
        <v>87</v>
      </c>
      <c r="H3195" t="s">
        <v>79</v>
      </c>
      <c r="I3195" t="s">
        <v>17</v>
      </c>
      <c r="J3195" t="s">
        <v>26890</v>
      </c>
      <c r="K3195" t="s">
        <v>76</v>
      </c>
    </row>
    <row r="3196" spans="1:11" x14ac:dyDescent="0.35">
      <c r="A3196">
        <v>9650</v>
      </c>
      <c r="B3196" t="s">
        <v>25348</v>
      </c>
      <c r="C3196">
        <v>27</v>
      </c>
      <c r="D3196" t="s">
        <v>25349</v>
      </c>
      <c r="E3196" t="s">
        <v>14</v>
      </c>
      <c r="F3196" t="s">
        <v>133</v>
      </c>
      <c r="G3196" t="s">
        <v>52</v>
      </c>
      <c r="H3196" t="s">
        <v>13</v>
      </c>
      <c r="I3196" t="s">
        <v>48</v>
      </c>
      <c r="J3196" t="s">
        <v>26892</v>
      </c>
      <c r="K3196" t="s">
        <v>28</v>
      </c>
    </row>
    <row r="3197" spans="1:11" x14ac:dyDescent="0.35">
      <c r="A3197">
        <v>9667</v>
      </c>
      <c r="B3197" t="s">
        <v>25380</v>
      </c>
      <c r="C3197">
        <v>27</v>
      </c>
      <c r="D3197" t="s">
        <v>25381</v>
      </c>
      <c r="E3197" t="s">
        <v>40</v>
      </c>
      <c r="F3197" t="s">
        <v>23</v>
      </c>
      <c r="G3197" t="s">
        <v>87</v>
      </c>
      <c r="H3197" t="s">
        <v>79</v>
      </c>
      <c r="I3197" t="s">
        <v>63</v>
      </c>
      <c r="J3197" t="s">
        <v>26903</v>
      </c>
      <c r="K3197" t="s">
        <v>19</v>
      </c>
    </row>
    <row r="3198" spans="1:11" x14ac:dyDescent="0.35">
      <c r="A3198">
        <v>9684</v>
      </c>
      <c r="B3198" t="s">
        <v>25413</v>
      </c>
      <c r="C3198">
        <v>27</v>
      </c>
      <c r="D3198" t="s">
        <v>25414</v>
      </c>
      <c r="E3198" t="s">
        <v>57</v>
      </c>
      <c r="F3198" t="s">
        <v>22</v>
      </c>
      <c r="G3198" t="s">
        <v>62</v>
      </c>
      <c r="H3198" t="s">
        <v>23</v>
      </c>
      <c r="I3198" t="s">
        <v>91</v>
      </c>
      <c r="J3198">
        <f>1-480-850-6358</f>
        <v>-7687</v>
      </c>
      <c r="K3198" t="s">
        <v>19</v>
      </c>
    </row>
    <row r="3199" spans="1:11" x14ac:dyDescent="0.35">
      <c r="A3199">
        <v>9688</v>
      </c>
      <c r="B3199" t="s">
        <v>13474</v>
      </c>
      <c r="C3199">
        <v>27</v>
      </c>
      <c r="D3199" t="s">
        <v>25421</v>
      </c>
      <c r="E3199" t="s">
        <v>177</v>
      </c>
      <c r="F3199" t="s">
        <v>201</v>
      </c>
      <c r="G3199" t="s">
        <v>33</v>
      </c>
      <c r="H3199" t="s">
        <v>34</v>
      </c>
      <c r="I3199" t="s">
        <v>91</v>
      </c>
      <c r="J3199" t="s">
        <v>26907</v>
      </c>
      <c r="K3199" t="s">
        <v>37</v>
      </c>
    </row>
    <row r="3200" spans="1:11" x14ac:dyDescent="0.35">
      <c r="A3200">
        <v>9703</v>
      </c>
      <c r="B3200" t="s">
        <v>25448</v>
      </c>
      <c r="C3200">
        <v>27</v>
      </c>
      <c r="D3200" t="s">
        <v>25449</v>
      </c>
      <c r="E3200" t="s">
        <v>16</v>
      </c>
      <c r="F3200" t="s">
        <v>16</v>
      </c>
      <c r="G3200" t="s">
        <v>24</v>
      </c>
      <c r="H3200" t="s">
        <v>25</v>
      </c>
      <c r="I3200" t="s">
        <v>53</v>
      </c>
      <c r="J3200" t="s">
        <v>26914</v>
      </c>
      <c r="K3200" t="s">
        <v>76</v>
      </c>
    </row>
    <row r="3201" spans="1:11" x14ac:dyDescent="0.35">
      <c r="A3201">
        <v>9707</v>
      </c>
      <c r="B3201" t="s">
        <v>25456</v>
      </c>
      <c r="C3201">
        <v>27</v>
      </c>
      <c r="D3201" t="s">
        <v>25457</v>
      </c>
      <c r="E3201" t="s">
        <v>34</v>
      </c>
      <c r="F3201" t="s">
        <v>57</v>
      </c>
      <c r="G3201" t="s">
        <v>120</v>
      </c>
      <c r="H3201" t="s">
        <v>57</v>
      </c>
      <c r="I3201" t="s">
        <v>170</v>
      </c>
      <c r="J3201" t="s">
        <v>26915</v>
      </c>
      <c r="K3201" t="s">
        <v>19</v>
      </c>
    </row>
    <row r="3202" spans="1:11" x14ac:dyDescent="0.35">
      <c r="A3202">
        <v>9733</v>
      </c>
      <c r="B3202" t="s">
        <v>25507</v>
      </c>
      <c r="C3202">
        <v>27</v>
      </c>
      <c r="D3202" t="s">
        <v>25508</v>
      </c>
      <c r="E3202" t="s">
        <v>22</v>
      </c>
      <c r="F3202" t="s">
        <v>22</v>
      </c>
      <c r="G3202" t="s">
        <v>47</v>
      </c>
      <c r="H3202" t="s">
        <v>31</v>
      </c>
      <c r="I3202" t="s">
        <v>48</v>
      </c>
      <c r="J3202" t="s">
        <v>26921</v>
      </c>
      <c r="K3202" t="s">
        <v>28</v>
      </c>
    </row>
    <row r="3203" spans="1:11" x14ac:dyDescent="0.35">
      <c r="A3203">
        <v>9735</v>
      </c>
      <c r="B3203" t="s">
        <v>25511</v>
      </c>
      <c r="C3203">
        <v>27</v>
      </c>
      <c r="D3203" t="s">
        <v>25512</v>
      </c>
      <c r="E3203" t="s">
        <v>25</v>
      </c>
      <c r="F3203" t="s">
        <v>79</v>
      </c>
      <c r="G3203" t="s">
        <v>62</v>
      </c>
      <c r="H3203" t="s">
        <v>23</v>
      </c>
      <c r="I3203" t="s">
        <v>88</v>
      </c>
      <c r="J3203" t="s">
        <v>26923</v>
      </c>
      <c r="K3203" t="s">
        <v>28</v>
      </c>
    </row>
    <row r="3204" spans="1:11" x14ac:dyDescent="0.35">
      <c r="A3204">
        <v>9745</v>
      </c>
      <c r="B3204" t="s">
        <v>25530</v>
      </c>
      <c r="C3204">
        <v>27</v>
      </c>
      <c r="D3204" t="s">
        <v>25531</v>
      </c>
      <c r="E3204" t="s">
        <v>40</v>
      </c>
      <c r="F3204" t="s">
        <v>34</v>
      </c>
      <c r="G3204" t="s">
        <v>52</v>
      </c>
      <c r="H3204" t="s">
        <v>13</v>
      </c>
      <c r="I3204" t="s">
        <v>88</v>
      </c>
      <c r="J3204" t="s">
        <v>26926</v>
      </c>
      <c r="K3204" t="s">
        <v>44</v>
      </c>
    </row>
    <row r="3205" spans="1:11" x14ac:dyDescent="0.35">
      <c r="A3205">
        <v>9754</v>
      </c>
      <c r="B3205" t="s">
        <v>25546</v>
      </c>
      <c r="C3205">
        <v>27</v>
      </c>
      <c r="D3205" t="s">
        <v>25547</v>
      </c>
      <c r="E3205" t="s">
        <v>149</v>
      </c>
      <c r="F3205" t="s">
        <v>25</v>
      </c>
      <c r="G3205" t="s">
        <v>62</v>
      </c>
      <c r="H3205" t="s">
        <v>23</v>
      </c>
      <c r="I3205" t="s">
        <v>35</v>
      </c>
      <c r="J3205" t="s">
        <v>26930</v>
      </c>
      <c r="K3205" t="s">
        <v>44</v>
      </c>
    </row>
    <row r="3206" spans="1:11" x14ac:dyDescent="0.35">
      <c r="A3206">
        <v>9766</v>
      </c>
      <c r="B3206" t="s">
        <v>25569</v>
      </c>
      <c r="C3206">
        <v>27</v>
      </c>
      <c r="D3206" t="s">
        <v>25570</v>
      </c>
      <c r="E3206" t="s">
        <v>40</v>
      </c>
      <c r="F3206" t="s">
        <v>79</v>
      </c>
      <c r="G3206" t="s">
        <v>120</v>
      </c>
      <c r="H3206" t="s">
        <v>57</v>
      </c>
      <c r="I3206" t="s">
        <v>88</v>
      </c>
      <c r="J3206" t="s">
        <v>26935</v>
      </c>
      <c r="K3206" t="s">
        <v>28</v>
      </c>
    </row>
    <row r="3207" spans="1:11" x14ac:dyDescent="0.35">
      <c r="A3207">
        <v>9775</v>
      </c>
      <c r="B3207" t="s">
        <v>758</v>
      </c>
      <c r="C3207">
        <v>27</v>
      </c>
      <c r="D3207" t="s">
        <v>25587</v>
      </c>
      <c r="E3207" t="s">
        <v>169</v>
      </c>
      <c r="F3207" t="s">
        <v>201</v>
      </c>
      <c r="G3207" t="s">
        <v>33</v>
      </c>
      <c r="H3207" t="s">
        <v>34</v>
      </c>
      <c r="I3207" t="s">
        <v>58</v>
      </c>
      <c r="J3207" t="s">
        <v>26940</v>
      </c>
      <c r="K3207" t="s">
        <v>44</v>
      </c>
    </row>
    <row r="3208" spans="1:11" x14ac:dyDescent="0.35">
      <c r="A3208">
        <v>9776</v>
      </c>
      <c r="B3208" t="s">
        <v>25588</v>
      </c>
      <c r="C3208">
        <v>27</v>
      </c>
      <c r="D3208" t="s">
        <v>25589</v>
      </c>
      <c r="E3208" t="s">
        <v>42</v>
      </c>
      <c r="F3208" t="s">
        <v>34</v>
      </c>
      <c r="G3208" t="s">
        <v>52</v>
      </c>
      <c r="H3208" t="s">
        <v>13</v>
      </c>
      <c r="I3208" t="s">
        <v>63</v>
      </c>
      <c r="J3208" t="s">
        <v>26941</v>
      </c>
      <c r="K3208" t="s">
        <v>44</v>
      </c>
    </row>
    <row r="3209" spans="1:11" x14ac:dyDescent="0.35">
      <c r="A3209">
        <v>9780</v>
      </c>
      <c r="B3209" t="s">
        <v>6570</v>
      </c>
      <c r="C3209">
        <v>27</v>
      </c>
      <c r="D3209" t="s">
        <v>25596</v>
      </c>
      <c r="E3209" t="s">
        <v>25</v>
      </c>
      <c r="F3209" t="s">
        <v>101</v>
      </c>
      <c r="G3209" t="s">
        <v>87</v>
      </c>
      <c r="H3209" t="s">
        <v>79</v>
      </c>
      <c r="I3209" t="s">
        <v>102</v>
      </c>
      <c r="J3209" t="s">
        <v>26943</v>
      </c>
      <c r="K3209" t="s">
        <v>44</v>
      </c>
    </row>
    <row r="3210" spans="1:11" x14ac:dyDescent="0.35">
      <c r="A3210">
        <v>9785</v>
      </c>
      <c r="B3210" t="s">
        <v>25604</v>
      </c>
      <c r="C3210">
        <v>27</v>
      </c>
      <c r="D3210" t="s">
        <v>25605</v>
      </c>
      <c r="E3210" t="s">
        <v>201</v>
      </c>
      <c r="F3210" t="s">
        <v>25</v>
      </c>
      <c r="G3210" t="s">
        <v>80</v>
      </c>
      <c r="H3210" t="s">
        <v>32</v>
      </c>
      <c r="I3210" t="s">
        <v>63</v>
      </c>
      <c r="J3210" t="s">
        <v>26946</v>
      </c>
      <c r="K3210" t="s">
        <v>19</v>
      </c>
    </row>
    <row r="3211" spans="1:11" x14ac:dyDescent="0.35">
      <c r="A3211">
        <v>9840</v>
      </c>
      <c r="B3211" t="s">
        <v>25711</v>
      </c>
      <c r="C3211">
        <v>27</v>
      </c>
      <c r="D3211" t="s">
        <v>25712</v>
      </c>
      <c r="E3211" t="s">
        <v>32</v>
      </c>
      <c r="F3211" t="s">
        <v>101</v>
      </c>
      <c r="G3211" t="s">
        <v>52</v>
      </c>
      <c r="H3211" t="s">
        <v>13</v>
      </c>
      <c r="I3211" t="s">
        <v>68</v>
      </c>
      <c r="J3211">
        <v>96907324</v>
      </c>
      <c r="K3211" t="s">
        <v>37</v>
      </c>
    </row>
    <row r="3212" spans="1:11" x14ac:dyDescent="0.35">
      <c r="A3212">
        <v>9843</v>
      </c>
      <c r="B3212" t="s">
        <v>25717</v>
      </c>
      <c r="C3212">
        <v>27</v>
      </c>
      <c r="D3212" t="s">
        <v>25718</v>
      </c>
      <c r="E3212" t="s">
        <v>32</v>
      </c>
      <c r="F3212" t="s">
        <v>149</v>
      </c>
      <c r="G3212" t="s">
        <v>87</v>
      </c>
      <c r="H3212" t="s">
        <v>79</v>
      </c>
      <c r="I3212" t="s">
        <v>153</v>
      </c>
      <c r="J3212" t="s">
        <v>26968</v>
      </c>
      <c r="K3212" t="s">
        <v>37</v>
      </c>
    </row>
    <row r="3213" spans="1:11" x14ac:dyDescent="0.35">
      <c r="A3213">
        <v>9863</v>
      </c>
      <c r="B3213" t="s">
        <v>25754</v>
      </c>
      <c r="C3213">
        <v>27</v>
      </c>
      <c r="D3213" t="s">
        <v>25755</v>
      </c>
      <c r="E3213" t="s">
        <v>67</v>
      </c>
      <c r="F3213" t="s">
        <v>79</v>
      </c>
      <c r="G3213" t="s">
        <v>52</v>
      </c>
      <c r="H3213" t="s">
        <v>13</v>
      </c>
      <c r="I3213" t="s">
        <v>48</v>
      </c>
      <c r="J3213">
        <f>1-741-585-5733</f>
        <v>-7058</v>
      </c>
      <c r="K3213" t="s">
        <v>28</v>
      </c>
    </row>
    <row r="3214" spans="1:11" x14ac:dyDescent="0.35">
      <c r="A3214">
        <v>9872</v>
      </c>
      <c r="B3214" t="s">
        <v>25771</v>
      </c>
      <c r="C3214">
        <v>27</v>
      </c>
      <c r="D3214" t="s">
        <v>25772</v>
      </c>
      <c r="E3214" t="s">
        <v>101</v>
      </c>
      <c r="F3214" t="s">
        <v>25</v>
      </c>
      <c r="G3214" t="s">
        <v>47</v>
      </c>
      <c r="H3214" t="s">
        <v>31</v>
      </c>
      <c r="I3214" t="s">
        <v>48</v>
      </c>
      <c r="J3214">
        <v>181102240</v>
      </c>
      <c r="K3214" t="s">
        <v>37</v>
      </c>
    </row>
    <row r="3215" spans="1:11" x14ac:dyDescent="0.35">
      <c r="A3215">
        <v>9877</v>
      </c>
      <c r="B3215" t="s">
        <v>25780</v>
      </c>
      <c r="C3215">
        <v>27</v>
      </c>
      <c r="D3215" t="s">
        <v>25781</v>
      </c>
      <c r="E3215" t="s">
        <v>23</v>
      </c>
      <c r="F3215" t="s">
        <v>32</v>
      </c>
      <c r="G3215" t="s">
        <v>24</v>
      </c>
      <c r="H3215" t="s">
        <v>25</v>
      </c>
      <c r="I3215" t="s">
        <v>146</v>
      </c>
      <c r="J3215" t="s">
        <v>26982</v>
      </c>
      <c r="K3215" t="s">
        <v>28</v>
      </c>
    </row>
    <row r="3216" spans="1:11" x14ac:dyDescent="0.35">
      <c r="A3216">
        <v>9878</v>
      </c>
      <c r="B3216" t="s">
        <v>25782</v>
      </c>
      <c r="C3216">
        <v>27</v>
      </c>
      <c r="D3216" t="s">
        <v>25783</v>
      </c>
      <c r="E3216" t="s">
        <v>16</v>
      </c>
      <c r="F3216" t="s">
        <v>67</v>
      </c>
      <c r="G3216" t="s">
        <v>41</v>
      </c>
      <c r="H3216" t="s">
        <v>42</v>
      </c>
      <c r="I3216" t="s">
        <v>53</v>
      </c>
      <c r="J3216" t="s">
        <v>26983</v>
      </c>
      <c r="K3216" t="s">
        <v>37</v>
      </c>
    </row>
    <row r="3217" spans="1:11" x14ac:dyDescent="0.35">
      <c r="A3217">
        <v>9880</v>
      </c>
      <c r="B3217" t="s">
        <v>25786</v>
      </c>
      <c r="C3217">
        <v>27</v>
      </c>
      <c r="D3217" t="s">
        <v>25787</v>
      </c>
      <c r="E3217" t="s">
        <v>201</v>
      </c>
      <c r="F3217" t="s">
        <v>14</v>
      </c>
      <c r="G3217" t="s">
        <v>15</v>
      </c>
      <c r="H3217" t="s">
        <v>16</v>
      </c>
      <c r="I3217" t="s">
        <v>116</v>
      </c>
      <c r="J3217" t="s">
        <v>26984</v>
      </c>
      <c r="K3217" t="s">
        <v>28</v>
      </c>
    </row>
    <row r="3218" spans="1:11" x14ac:dyDescent="0.35">
      <c r="A3218">
        <v>9886</v>
      </c>
      <c r="B3218" t="s">
        <v>25798</v>
      </c>
      <c r="C3218">
        <v>27</v>
      </c>
      <c r="D3218" t="s">
        <v>25799</v>
      </c>
      <c r="E3218" t="s">
        <v>23</v>
      </c>
      <c r="F3218" t="s">
        <v>32</v>
      </c>
      <c r="G3218" t="s">
        <v>80</v>
      </c>
      <c r="H3218" t="s">
        <v>32</v>
      </c>
      <c r="I3218" t="s">
        <v>58</v>
      </c>
      <c r="J3218" t="s">
        <v>26986</v>
      </c>
      <c r="K3218" t="s">
        <v>76</v>
      </c>
    </row>
    <row r="3219" spans="1:11" x14ac:dyDescent="0.35">
      <c r="A3219">
        <v>9889</v>
      </c>
      <c r="B3219" t="s">
        <v>25802</v>
      </c>
      <c r="C3219">
        <v>27</v>
      </c>
      <c r="D3219" t="s">
        <v>25803</v>
      </c>
      <c r="E3219" t="s">
        <v>149</v>
      </c>
      <c r="F3219" t="s">
        <v>42</v>
      </c>
      <c r="G3219" t="s">
        <v>62</v>
      </c>
      <c r="H3219" t="s">
        <v>23</v>
      </c>
      <c r="I3219" t="s">
        <v>63</v>
      </c>
      <c r="J3219" t="s">
        <v>26988</v>
      </c>
      <c r="K3219" t="s">
        <v>37</v>
      </c>
    </row>
    <row r="3220" spans="1:11" x14ac:dyDescent="0.35">
      <c r="A3220">
        <v>9904</v>
      </c>
      <c r="B3220" t="s">
        <v>25830</v>
      </c>
      <c r="C3220">
        <v>27</v>
      </c>
      <c r="D3220" t="s">
        <v>25831</v>
      </c>
      <c r="E3220" t="s">
        <v>34</v>
      </c>
      <c r="F3220" t="s">
        <v>133</v>
      </c>
      <c r="G3220" t="s">
        <v>47</v>
      </c>
      <c r="H3220" t="s">
        <v>31</v>
      </c>
      <c r="I3220" t="s">
        <v>48</v>
      </c>
      <c r="J3220" t="s">
        <v>26995</v>
      </c>
      <c r="K3220" t="s">
        <v>19</v>
      </c>
    </row>
    <row r="3221" spans="1:11" x14ac:dyDescent="0.35">
      <c r="A3221">
        <v>9908</v>
      </c>
      <c r="B3221" t="s">
        <v>25838</v>
      </c>
      <c r="C3221">
        <v>27</v>
      </c>
      <c r="D3221" t="s">
        <v>25839</v>
      </c>
      <c r="E3221" t="s">
        <v>34</v>
      </c>
      <c r="F3221" t="s">
        <v>201</v>
      </c>
      <c r="G3221" t="s">
        <v>33</v>
      </c>
      <c r="H3221" t="s">
        <v>34</v>
      </c>
      <c r="I3221" t="s">
        <v>102</v>
      </c>
      <c r="J3221">
        <f>1-36-753-5021</f>
        <v>-5809</v>
      </c>
      <c r="K3221" t="s">
        <v>19</v>
      </c>
    </row>
    <row r="3222" spans="1:11" x14ac:dyDescent="0.35">
      <c r="A3222">
        <v>9914</v>
      </c>
      <c r="B3222" t="s">
        <v>25848</v>
      </c>
      <c r="C3222">
        <v>27</v>
      </c>
      <c r="D3222" t="s">
        <v>25849</v>
      </c>
      <c r="E3222" t="s">
        <v>169</v>
      </c>
      <c r="F3222" t="s">
        <v>23</v>
      </c>
      <c r="G3222" t="s">
        <v>52</v>
      </c>
      <c r="H3222" t="s">
        <v>13</v>
      </c>
      <c r="I3222" t="s">
        <v>91</v>
      </c>
      <c r="J3222" t="s">
        <v>26998</v>
      </c>
      <c r="K3222" t="s">
        <v>76</v>
      </c>
    </row>
    <row r="3223" spans="1:11" x14ac:dyDescent="0.35">
      <c r="A3223">
        <v>9923</v>
      </c>
      <c r="B3223" t="s">
        <v>25866</v>
      </c>
      <c r="C3223">
        <v>27</v>
      </c>
      <c r="D3223" t="s">
        <v>25867</v>
      </c>
      <c r="E3223" t="s">
        <v>101</v>
      </c>
      <c r="F3223" t="s">
        <v>79</v>
      </c>
      <c r="G3223" t="s">
        <v>120</v>
      </c>
      <c r="H3223" t="s">
        <v>57</v>
      </c>
      <c r="I3223" t="s">
        <v>91</v>
      </c>
      <c r="J3223" t="s">
        <v>27002</v>
      </c>
      <c r="K3223" t="s">
        <v>76</v>
      </c>
    </row>
    <row r="3224" spans="1:11" x14ac:dyDescent="0.35">
      <c r="A3224">
        <v>9939</v>
      </c>
      <c r="B3224" t="s">
        <v>25898</v>
      </c>
      <c r="C3224">
        <v>27</v>
      </c>
      <c r="D3224" t="s">
        <v>25899</v>
      </c>
      <c r="E3224" t="s">
        <v>23</v>
      </c>
      <c r="F3224" t="s">
        <v>201</v>
      </c>
      <c r="G3224" t="s">
        <v>80</v>
      </c>
      <c r="H3224" t="s">
        <v>32</v>
      </c>
      <c r="I3224" t="s">
        <v>170</v>
      </c>
      <c r="J3224">
        <v>8168917792</v>
      </c>
      <c r="K3224" t="s">
        <v>76</v>
      </c>
    </row>
    <row r="3225" spans="1:11" x14ac:dyDescent="0.35">
      <c r="A3225">
        <v>9947</v>
      </c>
      <c r="B3225" t="s">
        <v>1003</v>
      </c>
      <c r="C3225">
        <v>27</v>
      </c>
      <c r="D3225" t="s">
        <v>25911</v>
      </c>
      <c r="E3225" t="s">
        <v>34</v>
      </c>
      <c r="F3225" t="s">
        <v>133</v>
      </c>
      <c r="G3225" t="s">
        <v>52</v>
      </c>
      <c r="H3225" t="s">
        <v>13</v>
      </c>
      <c r="I3225" t="s">
        <v>116</v>
      </c>
      <c r="J3225" t="s">
        <v>27011</v>
      </c>
      <c r="K3225" t="s">
        <v>44</v>
      </c>
    </row>
    <row r="3226" spans="1:11" x14ac:dyDescent="0.35">
      <c r="A3226">
        <v>9948</v>
      </c>
      <c r="B3226" t="s">
        <v>25912</v>
      </c>
      <c r="C3226">
        <v>27</v>
      </c>
      <c r="D3226" t="s">
        <v>25913</v>
      </c>
      <c r="E3226" t="s">
        <v>22</v>
      </c>
      <c r="F3226" t="s">
        <v>149</v>
      </c>
      <c r="G3226" t="s">
        <v>80</v>
      </c>
      <c r="H3226" t="s">
        <v>32</v>
      </c>
      <c r="I3226" t="s">
        <v>17</v>
      </c>
      <c r="J3226" t="s">
        <v>27012</v>
      </c>
      <c r="K3226" t="s">
        <v>19</v>
      </c>
    </row>
    <row r="3227" spans="1:11" x14ac:dyDescent="0.35">
      <c r="A3227">
        <v>9990</v>
      </c>
      <c r="B3227" t="s">
        <v>25990</v>
      </c>
      <c r="C3227">
        <v>27</v>
      </c>
      <c r="D3227" t="s">
        <v>25991</v>
      </c>
      <c r="E3227" t="s">
        <v>169</v>
      </c>
      <c r="F3227" t="s">
        <v>16</v>
      </c>
      <c r="G3227" t="s">
        <v>87</v>
      </c>
      <c r="H3227" t="s">
        <v>79</v>
      </c>
      <c r="I3227" t="s">
        <v>153</v>
      </c>
      <c r="J3227" t="s">
        <v>27029</v>
      </c>
      <c r="K3227" t="s">
        <v>44</v>
      </c>
    </row>
    <row r="3228" spans="1:11" x14ac:dyDescent="0.35">
      <c r="A3228">
        <v>9997</v>
      </c>
      <c r="B3228" t="s">
        <v>26004</v>
      </c>
      <c r="C3228">
        <v>27</v>
      </c>
      <c r="D3228" t="s">
        <v>26005</v>
      </c>
      <c r="E3228" t="s">
        <v>16</v>
      </c>
      <c r="F3228" t="s">
        <v>16</v>
      </c>
      <c r="G3228" t="s">
        <v>62</v>
      </c>
      <c r="H3228" t="s">
        <v>23</v>
      </c>
      <c r="I3228" t="s">
        <v>91</v>
      </c>
      <c r="J3228" t="s">
        <v>27034</v>
      </c>
      <c r="K3228" t="s">
        <v>28</v>
      </c>
    </row>
    <row r="3229" spans="1:11" x14ac:dyDescent="0.35">
      <c r="A3229">
        <v>9998</v>
      </c>
      <c r="B3229" t="s">
        <v>7749</v>
      </c>
      <c r="C3229">
        <v>27</v>
      </c>
      <c r="D3229" t="s">
        <v>26006</v>
      </c>
      <c r="E3229" t="s">
        <v>57</v>
      </c>
      <c r="F3229" t="s">
        <v>13</v>
      </c>
      <c r="G3229" t="s">
        <v>120</v>
      </c>
      <c r="H3229" t="s">
        <v>57</v>
      </c>
      <c r="I3229" t="s">
        <v>102</v>
      </c>
      <c r="J3229" t="s">
        <v>27035</v>
      </c>
      <c r="K3229" t="s">
        <v>28</v>
      </c>
    </row>
    <row r="3230" spans="1:11" x14ac:dyDescent="0.35">
      <c r="A3230">
        <v>9999</v>
      </c>
      <c r="B3230" t="s">
        <v>18040</v>
      </c>
      <c r="C3230">
        <v>27</v>
      </c>
      <c r="D3230" t="s">
        <v>26007</v>
      </c>
      <c r="E3230" t="s">
        <v>40</v>
      </c>
      <c r="F3230" t="s">
        <v>42</v>
      </c>
      <c r="G3230" t="s">
        <v>62</v>
      </c>
      <c r="H3230" t="s">
        <v>23</v>
      </c>
      <c r="I3230" t="s">
        <v>35</v>
      </c>
      <c r="J3230" t="s">
        <v>27036</v>
      </c>
      <c r="K3230" t="s">
        <v>19</v>
      </c>
    </row>
    <row r="3231" spans="1:11" x14ac:dyDescent="0.35">
      <c r="A3231">
        <v>4723</v>
      </c>
      <c r="B3231" t="s">
        <v>13485</v>
      </c>
      <c r="C3231">
        <v>27</v>
      </c>
      <c r="D3231" t="s">
        <v>13486</v>
      </c>
      <c r="E3231" t="s">
        <v>14</v>
      </c>
      <c r="F3231" t="s">
        <v>32</v>
      </c>
      <c r="G3231" t="s">
        <v>24</v>
      </c>
      <c r="H3231" t="s">
        <v>25</v>
      </c>
      <c r="I3231" t="s">
        <v>116</v>
      </c>
      <c r="J3231" t="s">
        <v>13487</v>
      </c>
      <c r="K3231" t="s">
        <v>28</v>
      </c>
    </row>
    <row r="3232" spans="1:11" x14ac:dyDescent="0.35">
      <c r="A3232">
        <v>4740</v>
      </c>
      <c r="B3232" t="s">
        <v>13534</v>
      </c>
      <c r="C3232">
        <v>27</v>
      </c>
      <c r="D3232" t="s">
        <v>13535</v>
      </c>
      <c r="E3232" t="s">
        <v>22</v>
      </c>
      <c r="F3232" t="s">
        <v>34</v>
      </c>
      <c r="G3232" t="s">
        <v>62</v>
      </c>
      <c r="H3232" t="s">
        <v>23</v>
      </c>
      <c r="I3232" t="s">
        <v>68</v>
      </c>
      <c r="J3232">
        <f>1-910-685-6762</f>
        <v>-8356</v>
      </c>
      <c r="K3232" t="s">
        <v>37</v>
      </c>
    </row>
    <row r="3233" spans="1:11" x14ac:dyDescent="0.35">
      <c r="A3233">
        <v>4779</v>
      </c>
      <c r="B3233" t="s">
        <v>13644</v>
      </c>
      <c r="C3233">
        <v>27</v>
      </c>
      <c r="D3233" t="s">
        <v>13645</v>
      </c>
      <c r="E3233" t="s">
        <v>13</v>
      </c>
      <c r="F3233" t="s">
        <v>23</v>
      </c>
      <c r="G3233" t="s">
        <v>47</v>
      </c>
      <c r="H3233" t="s">
        <v>31</v>
      </c>
      <c r="I3233" t="s">
        <v>48</v>
      </c>
      <c r="J3233" t="s">
        <v>13646</v>
      </c>
      <c r="K3233" t="s">
        <v>28</v>
      </c>
    </row>
    <row r="3234" spans="1:11" x14ac:dyDescent="0.35">
      <c r="A3234">
        <v>4786</v>
      </c>
      <c r="B3234" t="s">
        <v>13665</v>
      </c>
      <c r="C3234">
        <v>27</v>
      </c>
      <c r="D3234" t="s">
        <v>13666</v>
      </c>
      <c r="E3234" t="s">
        <v>42</v>
      </c>
      <c r="F3234" t="s">
        <v>31</v>
      </c>
      <c r="G3234" t="s">
        <v>15</v>
      </c>
      <c r="H3234" t="s">
        <v>16</v>
      </c>
      <c r="I3234" t="s">
        <v>48</v>
      </c>
      <c r="J3234" t="s">
        <v>13667</v>
      </c>
      <c r="K3234" t="s">
        <v>28</v>
      </c>
    </row>
    <row r="3235" spans="1:11" x14ac:dyDescent="0.35">
      <c r="A3235">
        <v>4790</v>
      </c>
      <c r="B3235" t="s">
        <v>13677</v>
      </c>
      <c r="C3235">
        <v>27</v>
      </c>
      <c r="D3235" t="s">
        <v>13678</v>
      </c>
      <c r="E3235" t="s">
        <v>25</v>
      </c>
      <c r="F3235" t="s">
        <v>101</v>
      </c>
      <c r="G3235" t="s">
        <v>47</v>
      </c>
      <c r="H3235" t="s">
        <v>31</v>
      </c>
      <c r="I3235" t="s">
        <v>26</v>
      </c>
      <c r="J3235" t="s">
        <v>13679</v>
      </c>
      <c r="K3235" t="s">
        <v>37</v>
      </c>
    </row>
    <row r="3236" spans="1:11" x14ac:dyDescent="0.35">
      <c r="A3236">
        <v>4803</v>
      </c>
      <c r="B3236" t="s">
        <v>13715</v>
      </c>
      <c r="C3236">
        <v>27</v>
      </c>
      <c r="D3236" t="s">
        <v>13716</v>
      </c>
      <c r="E3236" t="s">
        <v>177</v>
      </c>
      <c r="F3236" t="s">
        <v>40</v>
      </c>
      <c r="G3236" t="s">
        <v>80</v>
      </c>
      <c r="H3236" t="s">
        <v>32</v>
      </c>
      <c r="I3236" t="s">
        <v>68</v>
      </c>
      <c r="J3236">
        <f>1-301-559-8121</f>
        <v>-8980</v>
      </c>
      <c r="K3236" t="s">
        <v>76</v>
      </c>
    </row>
    <row r="3237" spans="1:11" x14ac:dyDescent="0.35">
      <c r="A3237">
        <v>4811</v>
      </c>
      <c r="B3237" t="s">
        <v>13737</v>
      </c>
      <c r="C3237">
        <v>27</v>
      </c>
      <c r="D3237" t="s">
        <v>13738</v>
      </c>
      <c r="E3237" t="s">
        <v>16</v>
      </c>
      <c r="F3237" t="s">
        <v>22</v>
      </c>
      <c r="G3237" t="s">
        <v>80</v>
      </c>
      <c r="H3237" t="s">
        <v>32</v>
      </c>
      <c r="I3237" t="s">
        <v>102</v>
      </c>
      <c r="J3237">
        <v>2824078029</v>
      </c>
      <c r="K3237" t="s">
        <v>19</v>
      </c>
    </row>
    <row r="3238" spans="1:11" x14ac:dyDescent="0.35">
      <c r="A3238">
        <v>4840</v>
      </c>
      <c r="B3238" t="s">
        <v>13819</v>
      </c>
      <c r="C3238">
        <v>27</v>
      </c>
      <c r="D3238" t="s">
        <v>13820</v>
      </c>
      <c r="E3238" t="s">
        <v>34</v>
      </c>
      <c r="F3238" t="s">
        <v>42</v>
      </c>
      <c r="G3238" t="s">
        <v>87</v>
      </c>
      <c r="H3238" t="s">
        <v>79</v>
      </c>
      <c r="I3238" t="s">
        <v>35</v>
      </c>
      <c r="J3238">
        <v>431522035</v>
      </c>
      <c r="K3238" t="s">
        <v>76</v>
      </c>
    </row>
    <row r="3239" spans="1:11" x14ac:dyDescent="0.35">
      <c r="A3239">
        <v>4843</v>
      </c>
      <c r="B3239" t="s">
        <v>13827</v>
      </c>
      <c r="C3239">
        <v>27</v>
      </c>
      <c r="D3239" t="s">
        <v>13828</v>
      </c>
      <c r="E3239" t="s">
        <v>79</v>
      </c>
      <c r="F3239" t="s">
        <v>22</v>
      </c>
      <c r="G3239" t="s">
        <v>33</v>
      </c>
      <c r="H3239" t="s">
        <v>34</v>
      </c>
      <c r="I3239" t="s">
        <v>35</v>
      </c>
      <c r="J3239" t="s">
        <v>13829</v>
      </c>
      <c r="K3239" t="s">
        <v>37</v>
      </c>
    </row>
    <row r="3240" spans="1:11" x14ac:dyDescent="0.35">
      <c r="A3240">
        <v>4863</v>
      </c>
      <c r="B3240" t="s">
        <v>13880</v>
      </c>
      <c r="C3240">
        <v>27</v>
      </c>
      <c r="D3240" t="s">
        <v>13881</v>
      </c>
      <c r="E3240" t="s">
        <v>79</v>
      </c>
      <c r="F3240" t="s">
        <v>16</v>
      </c>
      <c r="G3240" t="s">
        <v>52</v>
      </c>
      <c r="H3240" t="s">
        <v>13</v>
      </c>
      <c r="I3240" t="s">
        <v>88</v>
      </c>
      <c r="J3240" t="s">
        <v>13882</v>
      </c>
      <c r="K3240" t="s">
        <v>76</v>
      </c>
    </row>
    <row r="3241" spans="1:11" x14ac:dyDescent="0.35">
      <c r="A3241">
        <v>4866</v>
      </c>
      <c r="B3241" t="s">
        <v>13888</v>
      </c>
      <c r="C3241">
        <v>27</v>
      </c>
      <c r="D3241" t="s">
        <v>13889</v>
      </c>
      <c r="E3241" t="s">
        <v>25</v>
      </c>
      <c r="F3241" t="s">
        <v>169</v>
      </c>
      <c r="G3241" t="s">
        <v>87</v>
      </c>
      <c r="H3241" t="s">
        <v>79</v>
      </c>
      <c r="I3241" t="s">
        <v>48</v>
      </c>
      <c r="J3241" t="s">
        <v>13890</v>
      </c>
      <c r="K3241" t="s">
        <v>19</v>
      </c>
    </row>
    <row r="3242" spans="1:11" x14ac:dyDescent="0.35">
      <c r="A3242">
        <v>4933</v>
      </c>
      <c r="B3242" t="s">
        <v>14075</v>
      </c>
      <c r="C3242">
        <v>27</v>
      </c>
      <c r="D3242" t="s">
        <v>14076</v>
      </c>
      <c r="E3242" t="s">
        <v>40</v>
      </c>
      <c r="F3242" t="s">
        <v>57</v>
      </c>
      <c r="G3242" t="s">
        <v>33</v>
      </c>
      <c r="H3242" t="s">
        <v>34</v>
      </c>
      <c r="I3242" t="s">
        <v>146</v>
      </c>
      <c r="J3242" t="s">
        <v>14077</v>
      </c>
      <c r="K3242" t="s">
        <v>44</v>
      </c>
    </row>
    <row r="3243" spans="1:11" x14ac:dyDescent="0.35">
      <c r="A3243">
        <v>4974</v>
      </c>
      <c r="B3243" t="s">
        <v>14191</v>
      </c>
      <c r="C3243">
        <v>27</v>
      </c>
      <c r="D3243" t="s">
        <v>14192</v>
      </c>
      <c r="E3243" t="s">
        <v>32</v>
      </c>
      <c r="F3243" t="s">
        <v>101</v>
      </c>
      <c r="G3243" t="s">
        <v>62</v>
      </c>
      <c r="H3243" t="s">
        <v>23</v>
      </c>
      <c r="I3243" t="s">
        <v>53</v>
      </c>
      <c r="J3243" t="s">
        <v>14193</v>
      </c>
      <c r="K3243" t="s">
        <v>44</v>
      </c>
    </row>
    <row r="3244" spans="1:11" x14ac:dyDescent="0.35">
      <c r="A3244">
        <v>4981</v>
      </c>
      <c r="B3244" t="s">
        <v>14209</v>
      </c>
      <c r="C3244">
        <v>27</v>
      </c>
      <c r="D3244" t="s">
        <v>14210</v>
      </c>
      <c r="E3244" t="s">
        <v>23</v>
      </c>
      <c r="F3244" t="s">
        <v>201</v>
      </c>
      <c r="G3244" t="s">
        <v>87</v>
      </c>
      <c r="H3244" t="s">
        <v>79</v>
      </c>
      <c r="I3244" t="s">
        <v>68</v>
      </c>
      <c r="J3244" t="s">
        <v>14211</v>
      </c>
      <c r="K3244" t="s">
        <v>44</v>
      </c>
    </row>
    <row r="3245" spans="1:11" x14ac:dyDescent="0.35">
      <c r="A3245">
        <v>4991</v>
      </c>
      <c r="B3245" t="s">
        <v>14237</v>
      </c>
      <c r="C3245">
        <v>27</v>
      </c>
      <c r="D3245" t="s">
        <v>14238</v>
      </c>
      <c r="E3245" t="s">
        <v>57</v>
      </c>
      <c r="F3245" t="s">
        <v>31</v>
      </c>
      <c r="G3245" t="s">
        <v>41</v>
      </c>
      <c r="H3245" t="s">
        <v>42</v>
      </c>
      <c r="I3245" t="s">
        <v>17</v>
      </c>
      <c r="J3245" t="s">
        <v>14239</v>
      </c>
      <c r="K3245" t="s">
        <v>19</v>
      </c>
    </row>
    <row r="3246" spans="1:11" x14ac:dyDescent="0.35">
      <c r="A3246">
        <v>4992</v>
      </c>
      <c r="B3246" t="s">
        <v>14240</v>
      </c>
      <c r="C3246">
        <v>27</v>
      </c>
      <c r="D3246" t="s">
        <v>14241</v>
      </c>
      <c r="E3246" t="s">
        <v>79</v>
      </c>
      <c r="F3246" t="s">
        <v>149</v>
      </c>
      <c r="G3246" t="s">
        <v>15</v>
      </c>
      <c r="H3246" t="s">
        <v>16</v>
      </c>
      <c r="I3246" t="s">
        <v>17</v>
      </c>
      <c r="J3246" t="s">
        <v>14242</v>
      </c>
      <c r="K3246" t="s">
        <v>19</v>
      </c>
    </row>
    <row r="3247" spans="1:11" x14ac:dyDescent="0.35">
      <c r="A3247">
        <v>4993</v>
      </c>
      <c r="B3247" t="s">
        <v>14243</v>
      </c>
      <c r="C3247">
        <v>27</v>
      </c>
      <c r="D3247" t="s">
        <v>14244</v>
      </c>
      <c r="E3247" t="s">
        <v>31</v>
      </c>
      <c r="F3247" t="s">
        <v>25</v>
      </c>
      <c r="G3247" t="s">
        <v>87</v>
      </c>
      <c r="H3247" t="s">
        <v>79</v>
      </c>
      <c r="I3247" t="s">
        <v>58</v>
      </c>
      <c r="J3247" t="s">
        <v>14245</v>
      </c>
      <c r="K3247" t="s">
        <v>76</v>
      </c>
    </row>
    <row r="3248" spans="1:11" x14ac:dyDescent="0.35">
      <c r="A3248">
        <v>4997</v>
      </c>
      <c r="B3248" t="s">
        <v>14254</v>
      </c>
      <c r="C3248">
        <v>27</v>
      </c>
      <c r="D3248" t="s">
        <v>14255</v>
      </c>
      <c r="E3248" t="s">
        <v>67</v>
      </c>
      <c r="F3248" t="s">
        <v>25</v>
      </c>
      <c r="G3248" t="s">
        <v>80</v>
      </c>
      <c r="H3248" t="s">
        <v>32</v>
      </c>
      <c r="I3248" t="s">
        <v>91</v>
      </c>
      <c r="J3248" t="s">
        <v>14256</v>
      </c>
      <c r="K3248" t="s">
        <v>37</v>
      </c>
    </row>
    <row r="3249" spans="1:11" x14ac:dyDescent="0.35">
      <c r="A3249">
        <v>5008</v>
      </c>
      <c r="B3249" t="s">
        <v>14284</v>
      </c>
      <c r="C3249">
        <v>27</v>
      </c>
      <c r="D3249" t="s">
        <v>14285</v>
      </c>
      <c r="E3249" t="s">
        <v>79</v>
      </c>
      <c r="F3249" t="s">
        <v>13</v>
      </c>
      <c r="G3249" t="s">
        <v>120</v>
      </c>
      <c r="H3249" t="s">
        <v>57</v>
      </c>
      <c r="I3249" t="s">
        <v>48</v>
      </c>
      <c r="J3249" t="s">
        <v>14286</v>
      </c>
      <c r="K3249" t="s">
        <v>37</v>
      </c>
    </row>
    <row r="3250" spans="1:11" x14ac:dyDescent="0.35">
      <c r="A3250">
        <v>5011</v>
      </c>
      <c r="B3250" t="s">
        <v>14292</v>
      </c>
      <c r="C3250">
        <v>27</v>
      </c>
      <c r="D3250" t="s">
        <v>14293</v>
      </c>
      <c r="E3250" t="s">
        <v>201</v>
      </c>
      <c r="F3250" t="s">
        <v>25</v>
      </c>
      <c r="G3250" t="s">
        <v>52</v>
      </c>
      <c r="H3250" t="s">
        <v>13</v>
      </c>
      <c r="I3250" t="s">
        <v>35</v>
      </c>
      <c r="J3250">
        <v>4941486874</v>
      </c>
      <c r="K3250" t="s">
        <v>19</v>
      </c>
    </row>
    <row r="3251" spans="1:11" x14ac:dyDescent="0.35">
      <c r="A3251">
        <v>5026</v>
      </c>
      <c r="B3251" t="s">
        <v>14333</v>
      </c>
      <c r="C3251">
        <v>27</v>
      </c>
      <c r="D3251" t="s">
        <v>14334</v>
      </c>
      <c r="E3251" t="s">
        <v>101</v>
      </c>
      <c r="F3251" t="s">
        <v>67</v>
      </c>
      <c r="G3251" t="s">
        <v>24</v>
      </c>
      <c r="H3251" t="s">
        <v>25</v>
      </c>
      <c r="I3251" t="s">
        <v>17</v>
      </c>
      <c r="J3251" t="s">
        <v>14335</v>
      </c>
      <c r="K3251" t="s">
        <v>19</v>
      </c>
    </row>
    <row r="3252" spans="1:11" x14ac:dyDescent="0.35">
      <c r="A3252">
        <v>5072</v>
      </c>
      <c r="B3252" t="s">
        <v>1524</v>
      </c>
      <c r="C3252">
        <v>27</v>
      </c>
      <c r="D3252" t="s">
        <v>14460</v>
      </c>
      <c r="E3252" t="s">
        <v>25</v>
      </c>
      <c r="F3252" t="s">
        <v>133</v>
      </c>
      <c r="G3252" t="s">
        <v>24</v>
      </c>
      <c r="H3252" t="s">
        <v>25</v>
      </c>
      <c r="I3252" t="s">
        <v>63</v>
      </c>
      <c r="J3252" t="s">
        <v>14461</v>
      </c>
      <c r="K3252" t="s">
        <v>28</v>
      </c>
    </row>
    <row r="3253" spans="1:11" x14ac:dyDescent="0.35">
      <c r="A3253">
        <v>5090</v>
      </c>
      <c r="B3253" t="s">
        <v>14512</v>
      </c>
      <c r="C3253">
        <v>27</v>
      </c>
      <c r="D3253" t="s">
        <v>14513</v>
      </c>
      <c r="E3253" t="s">
        <v>23</v>
      </c>
      <c r="F3253" t="s">
        <v>57</v>
      </c>
      <c r="G3253" t="s">
        <v>47</v>
      </c>
      <c r="H3253" t="s">
        <v>31</v>
      </c>
      <c r="I3253" t="s">
        <v>170</v>
      </c>
      <c r="J3253" t="s">
        <v>14514</v>
      </c>
      <c r="K3253" t="s">
        <v>19</v>
      </c>
    </row>
    <row r="3254" spans="1:11" x14ac:dyDescent="0.35">
      <c r="A3254">
        <v>5093</v>
      </c>
      <c r="B3254" t="s">
        <v>14521</v>
      </c>
      <c r="C3254">
        <v>27</v>
      </c>
      <c r="D3254" t="s">
        <v>14522</v>
      </c>
      <c r="E3254" t="s">
        <v>149</v>
      </c>
      <c r="F3254" t="s">
        <v>57</v>
      </c>
      <c r="G3254" t="s">
        <v>33</v>
      </c>
      <c r="H3254" t="s">
        <v>34</v>
      </c>
      <c r="I3254" t="s">
        <v>68</v>
      </c>
      <c r="J3254">
        <v>1280811662</v>
      </c>
      <c r="K3254" t="s">
        <v>19</v>
      </c>
    </row>
    <row r="3255" spans="1:11" x14ac:dyDescent="0.35">
      <c r="A3255">
        <v>5095</v>
      </c>
      <c r="B3255" t="s">
        <v>14526</v>
      </c>
      <c r="C3255">
        <v>27</v>
      </c>
      <c r="D3255" t="s">
        <v>14527</v>
      </c>
      <c r="E3255" t="s">
        <v>34</v>
      </c>
      <c r="F3255" t="s">
        <v>201</v>
      </c>
      <c r="G3255" t="s">
        <v>24</v>
      </c>
      <c r="H3255" t="s">
        <v>25</v>
      </c>
      <c r="I3255" t="s">
        <v>26</v>
      </c>
      <c r="J3255" t="s">
        <v>14528</v>
      </c>
      <c r="K3255" t="s">
        <v>28</v>
      </c>
    </row>
    <row r="3256" spans="1:11" x14ac:dyDescent="0.35">
      <c r="A3256">
        <v>5107</v>
      </c>
      <c r="B3256" t="s">
        <v>14561</v>
      </c>
      <c r="C3256">
        <v>27</v>
      </c>
      <c r="D3256" t="s">
        <v>14562</v>
      </c>
      <c r="E3256" t="s">
        <v>22</v>
      </c>
      <c r="F3256" t="s">
        <v>31</v>
      </c>
      <c r="G3256" t="s">
        <v>15</v>
      </c>
      <c r="H3256" t="s">
        <v>16</v>
      </c>
      <c r="I3256" t="s">
        <v>26</v>
      </c>
      <c r="J3256" t="s">
        <v>14563</v>
      </c>
      <c r="K3256" t="s">
        <v>28</v>
      </c>
    </row>
    <row r="3257" spans="1:11" x14ac:dyDescent="0.35">
      <c r="A3257">
        <v>5110</v>
      </c>
      <c r="B3257" t="s">
        <v>14570</v>
      </c>
      <c r="C3257">
        <v>27</v>
      </c>
      <c r="D3257" t="s">
        <v>14571</v>
      </c>
      <c r="E3257" t="s">
        <v>149</v>
      </c>
      <c r="F3257" t="s">
        <v>32</v>
      </c>
      <c r="G3257" t="s">
        <v>62</v>
      </c>
      <c r="H3257" t="s">
        <v>23</v>
      </c>
      <c r="I3257" t="s">
        <v>26</v>
      </c>
      <c r="J3257" t="s">
        <v>14572</v>
      </c>
      <c r="K3257" t="s">
        <v>28</v>
      </c>
    </row>
    <row r="3258" spans="1:11" x14ac:dyDescent="0.35">
      <c r="A3258">
        <v>5116</v>
      </c>
      <c r="B3258" t="s">
        <v>14584</v>
      </c>
      <c r="C3258">
        <v>27</v>
      </c>
      <c r="D3258" t="s">
        <v>14585</v>
      </c>
      <c r="E3258" t="s">
        <v>201</v>
      </c>
      <c r="F3258" t="s">
        <v>149</v>
      </c>
      <c r="G3258" t="s">
        <v>41</v>
      </c>
      <c r="H3258" t="s">
        <v>42</v>
      </c>
      <c r="I3258" t="s">
        <v>53</v>
      </c>
      <c r="J3258">
        <v>9543634257</v>
      </c>
      <c r="K3258" t="s">
        <v>44</v>
      </c>
    </row>
    <row r="3259" spans="1:11" x14ac:dyDescent="0.35">
      <c r="A3259">
        <v>5119</v>
      </c>
      <c r="B3259" t="s">
        <v>14592</v>
      </c>
      <c r="C3259">
        <v>27</v>
      </c>
      <c r="D3259" t="s">
        <v>14593</v>
      </c>
      <c r="E3259" t="s">
        <v>40</v>
      </c>
      <c r="F3259" t="s">
        <v>133</v>
      </c>
      <c r="G3259" t="s">
        <v>80</v>
      </c>
      <c r="H3259" t="s">
        <v>32</v>
      </c>
      <c r="I3259" t="s">
        <v>91</v>
      </c>
      <c r="J3259" t="s">
        <v>14594</v>
      </c>
      <c r="K3259" t="s">
        <v>37</v>
      </c>
    </row>
    <row r="3260" spans="1:11" x14ac:dyDescent="0.35">
      <c r="A3260">
        <v>5147</v>
      </c>
      <c r="B3260" t="s">
        <v>14670</v>
      </c>
      <c r="C3260">
        <v>27</v>
      </c>
      <c r="D3260" t="s">
        <v>14671</v>
      </c>
      <c r="E3260" t="s">
        <v>31</v>
      </c>
      <c r="F3260" t="s">
        <v>79</v>
      </c>
      <c r="G3260" t="s">
        <v>33</v>
      </c>
      <c r="H3260" t="s">
        <v>34</v>
      </c>
      <c r="I3260" t="s">
        <v>91</v>
      </c>
      <c r="J3260" t="s">
        <v>14672</v>
      </c>
      <c r="K3260" t="s">
        <v>28</v>
      </c>
    </row>
    <row r="3261" spans="1:11" x14ac:dyDescent="0.35">
      <c r="A3261">
        <v>5182</v>
      </c>
      <c r="B3261" t="s">
        <v>14768</v>
      </c>
      <c r="C3261">
        <v>27</v>
      </c>
      <c r="D3261" t="s">
        <v>14769</v>
      </c>
      <c r="E3261" t="s">
        <v>31</v>
      </c>
      <c r="F3261" t="s">
        <v>67</v>
      </c>
      <c r="G3261" t="s">
        <v>80</v>
      </c>
      <c r="H3261" t="s">
        <v>32</v>
      </c>
      <c r="I3261" t="s">
        <v>58</v>
      </c>
      <c r="J3261" t="s">
        <v>14770</v>
      </c>
      <c r="K3261" t="s">
        <v>37</v>
      </c>
    </row>
    <row r="3262" spans="1:11" x14ac:dyDescent="0.35">
      <c r="A3262">
        <v>5189</v>
      </c>
      <c r="B3262" t="s">
        <v>14788</v>
      </c>
      <c r="C3262">
        <v>27</v>
      </c>
      <c r="D3262" t="s">
        <v>14789</v>
      </c>
      <c r="E3262" t="s">
        <v>16</v>
      </c>
      <c r="F3262" t="s">
        <v>149</v>
      </c>
      <c r="G3262" t="s">
        <v>80</v>
      </c>
      <c r="H3262" t="s">
        <v>32</v>
      </c>
      <c r="I3262" t="s">
        <v>58</v>
      </c>
      <c r="J3262" t="s">
        <v>14790</v>
      </c>
      <c r="K3262" t="s">
        <v>37</v>
      </c>
    </row>
    <row r="3263" spans="1:11" x14ac:dyDescent="0.35">
      <c r="A3263">
        <v>5196</v>
      </c>
      <c r="B3263" t="s">
        <v>14808</v>
      </c>
      <c r="C3263">
        <v>27</v>
      </c>
      <c r="D3263" t="s">
        <v>14809</v>
      </c>
      <c r="E3263" t="s">
        <v>14</v>
      </c>
      <c r="F3263" t="s">
        <v>133</v>
      </c>
      <c r="G3263" t="s">
        <v>47</v>
      </c>
      <c r="H3263" t="s">
        <v>31</v>
      </c>
      <c r="I3263" t="s">
        <v>91</v>
      </c>
      <c r="J3263" t="s">
        <v>14810</v>
      </c>
      <c r="K3263" t="s">
        <v>37</v>
      </c>
    </row>
    <row r="3264" spans="1:11" x14ac:dyDescent="0.35">
      <c r="A3264">
        <v>5203</v>
      </c>
      <c r="B3264" t="s">
        <v>14829</v>
      </c>
      <c r="C3264">
        <v>27</v>
      </c>
      <c r="D3264" t="s">
        <v>14830</v>
      </c>
      <c r="E3264" t="s">
        <v>40</v>
      </c>
      <c r="F3264" t="s">
        <v>14</v>
      </c>
      <c r="G3264" t="s">
        <v>120</v>
      </c>
      <c r="H3264" t="s">
        <v>57</v>
      </c>
      <c r="I3264" t="s">
        <v>58</v>
      </c>
      <c r="J3264" t="s">
        <v>14831</v>
      </c>
      <c r="K3264" t="s">
        <v>28</v>
      </c>
    </row>
    <row r="3265" spans="1:11" x14ac:dyDescent="0.35">
      <c r="A3265">
        <v>5206</v>
      </c>
      <c r="B3265" t="s">
        <v>9938</v>
      </c>
      <c r="C3265">
        <v>27</v>
      </c>
      <c r="D3265" t="s">
        <v>14836</v>
      </c>
      <c r="E3265" t="s">
        <v>22</v>
      </c>
      <c r="F3265" t="s">
        <v>177</v>
      </c>
      <c r="G3265" t="s">
        <v>47</v>
      </c>
      <c r="H3265" t="s">
        <v>31</v>
      </c>
      <c r="I3265" t="s">
        <v>17</v>
      </c>
      <c r="J3265" t="s">
        <v>14837</v>
      </c>
      <c r="K3265" t="s">
        <v>28</v>
      </c>
    </row>
    <row r="3266" spans="1:11" x14ac:dyDescent="0.35">
      <c r="A3266">
        <v>5216</v>
      </c>
      <c r="B3266" t="s">
        <v>14865</v>
      </c>
      <c r="C3266">
        <v>27</v>
      </c>
      <c r="D3266" t="s">
        <v>14866</v>
      </c>
      <c r="E3266" t="s">
        <v>149</v>
      </c>
      <c r="F3266" t="s">
        <v>149</v>
      </c>
      <c r="G3266" t="s">
        <v>87</v>
      </c>
      <c r="H3266" t="s">
        <v>79</v>
      </c>
      <c r="I3266" t="s">
        <v>48</v>
      </c>
      <c r="J3266" t="s">
        <v>14867</v>
      </c>
      <c r="K3266" t="s">
        <v>44</v>
      </c>
    </row>
    <row r="3267" spans="1:11" x14ac:dyDescent="0.35">
      <c r="A3267">
        <v>5228</v>
      </c>
      <c r="B3267" t="s">
        <v>14898</v>
      </c>
      <c r="C3267">
        <v>27</v>
      </c>
      <c r="D3267" t="s">
        <v>14899</v>
      </c>
      <c r="E3267" t="s">
        <v>40</v>
      </c>
      <c r="F3267" t="s">
        <v>177</v>
      </c>
      <c r="G3267" t="s">
        <v>62</v>
      </c>
      <c r="H3267" t="s">
        <v>23</v>
      </c>
      <c r="I3267" t="s">
        <v>63</v>
      </c>
      <c r="J3267" t="s">
        <v>14900</v>
      </c>
      <c r="K3267" t="s">
        <v>19</v>
      </c>
    </row>
    <row r="3268" spans="1:11" x14ac:dyDescent="0.35">
      <c r="A3268">
        <v>5237</v>
      </c>
      <c r="B3268" t="s">
        <v>14921</v>
      </c>
      <c r="C3268">
        <v>27</v>
      </c>
      <c r="D3268" t="s">
        <v>14922</v>
      </c>
      <c r="E3268" t="s">
        <v>22</v>
      </c>
      <c r="F3268" t="s">
        <v>23</v>
      </c>
      <c r="G3268" t="s">
        <v>120</v>
      </c>
      <c r="H3268" t="s">
        <v>57</v>
      </c>
      <c r="I3268" t="s">
        <v>88</v>
      </c>
      <c r="J3268" t="s">
        <v>14923</v>
      </c>
      <c r="K3268" t="s">
        <v>19</v>
      </c>
    </row>
    <row r="3269" spans="1:11" x14ac:dyDescent="0.35">
      <c r="A3269">
        <v>5255</v>
      </c>
      <c r="B3269" t="s">
        <v>14973</v>
      </c>
      <c r="C3269">
        <v>27</v>
      </c>
      <c r="D3269" t="s">
        <v>14974</v>
      </c>
      <c r="E3269" t="s">
        <v>67</v>
      </c>
      <c r="F3269" t="s">
        <v>40</v>
      </c>
      <c r="G3269" t="s">
        <v>41</v>
      </c>
      <c r="H3269" t="s">
        <v>42</v>
      </c>
      <c r="I3269" t="s">
        <v>58</v>
      </c>
      <c r="J3269" t="s">
        <v>14975</v>
      </c>
      <c r="K3269" t="s">
        <v>19</v>
      </c>
    </row>
    <row r="3270" spans="1:11" x14ac:dyDescent="0.35">
      <c r="A3270">
        <v>5256</v>
      </c>
      <c r="B3270" t="s">
        <v>14976</v>
      </c>
      <c r="C3270">
        <v>27</v>
      </c>
      <c r="D3270" t="s">
        <v>14977</v>
      </c>
      <c r="E3270" t="s">
        <v>169</v>
      </c>
      <c r="F3270" t="s">
        <v>201</v>
      </c>
      <c r="G3270" t="s">
        <v>120</v>
      </c>
      <c r="H3270" t="s">
        <v>57</v>
      </c>
      <c r="I3270" t="s">
        <v>91</v>
      </c>
      <c r="J3270">
        <f>1-393-474-6614</f>
        <v>-7480</v>
      </c>
      <c r="K3270" t="s">
        <v>28</v>
      </c>
    </row>
    <row r="3271" spans="1:11" x14ac:dyDescent="0.35">
      <c r="A3271">
        <v>5269</v>
      </c>
      <c r="B3271" t="s">
        <v>15012</v>
      </c>
      <c r="C3271">
        <v>27</v>
      </c>
      <c r="D3271" t="s">
        <v>15013</v>
      </c>
      <c r="E3271" t="s">
        <v>14</v>
      </c>
      <c r="F3271" t="s">
        <v>23</v>
      </c>
      <c r="G3271" t="s">
        <v>80</v>
      </c>
      <c r="H3271" t="s">
        <v>32</v>
      </c>
      <c r="I3271" t="s">
        <v>35</v>
      </c>
      <c r="J3271">
        <v>2207322276</v>
      </c>
      <c r="K3271" t="s">
        <v>44</v>
      </c>
    </row>
    <row r="3272" spans="1:11" x14ac:dyDescent="0.35">
      <c r="A3272">
        <v>5278</v>
      </c>
      <c r="B3272" t="s">
        <v>15038</v>
      </c>
      <c r="C3272">
        <v>27</v>
      </c>
      <c r="D3272" t="s">
        <v>15039</v>
      </c>
      <c r="E3272" t="s">
        <v>16</v>
      </c>
      <c r="F3272" t="s">
        <v>31</v>
      </c>
      <c r="G3272" t="s">
        <v>33</v>
      </c>
      <c r="H3272" t="s">
        <v>34</v>
      </c>
      <c r="I3272" t="s">
        <v>102</v>
      </c>
      <c r="J3272" t="s">
        <v>15040</v>
      </c>
      <c r="K3272" t="s">
        <v>37</v>
      </c>
    </row>
    <row r="3273" spans="1:11" x14ac:dyDescent="0.35">
      <c r="A3273">
        <v>5280</v>
      </c>
      <c r="B3273" t="s">
        <v>7508</v>
      </c>
      <c r="C3273">
        <v>27</v>
      </c>
      <c r="D3273" t="s">
        <v>15044</v>
      </c>
      <c r="E3273" t="s">
        <v>22</v>
      </c>
      <c r="F3273" t="s">
        <v>177</v>
      </c>
      <c r="G3273" t="s">
        <v>87</v>
      </c>
      <c r="H3273" t="s">
        <v>79</v>
      </c>
      <c r="I3273" t="s">
        <v>116</v>
      </c>
      <c r="J3273" t="s">
        <v>15045</v>
      </c>
      <c r="K3273" t="s">
        <v>28</v>
      </c>
    </row>
    <row r="3274" spans="1:11" x14ac:dyDescent="0.35">
      <c r="A3274">
        <v>5292</v>
      </c>
      <c r="B3274" t="s">
        <v>15077</v>
      </c>
      <c r="C3274">
        <v>27</v>
      </c>
      <c r="D3274" t="s">
        <v>15078</v>
      </c>
      <c r="E3274" t="s">
        <v>57</v>
      </c>
      <c r="F3274" t="s">
        <v>67</v>
      </c>
      <c r="G3274" t="s">
        <v>80</v>
      </c>
      <c r="H3274" t="s">
        <v>32</v>
      </c>
      <c r="I3274" t="s">
        <v>153</v>
      </c>
      <c r="J3274" t="s">
        <v>15079</v>
      </c>
      <c r="K3274" t="s">
        <v>28</v>
      </c>
    </row>
    <row r="3275" spans="1:11" x14ac:dyDescent="0.35">
      <c r="A3275">
        <v>5297</v>
      </c>
      <c r="B3275" t="s">
        <v>15091</v>
      </c>
      <c r="C3275">
        <v>27</v>
      </c>
      <c r="D3275" t="s">
        <v>15092</v>
      </c>
      <c r="E3275" t="s">
        <v>57</v>
      </c>
      <c r="F3275" t="s">
        <v>16</v>
      </c>
      <c r="G3275" t="s">
        <v>47</v>
      </c>
      <c r="H3275" t="s">
        <v>31</v>
      </c>
      <c r="I3275" t="s">
        <v>53</v>
      </c>
      <c r="J3275" t="s">
        <v>15093</v>
      </c>
      <c r="K3275" t="s">
        <v>44</v>
      </c>
    </row>
    <row r="3276" spans="1:11" x14ac:dyDescent="0.35">
      <c r="A3276">
        <v>5303</v>
      </c>
      <c r="B3276" t="s">
        <v>15109</v>
      </c>
      <c r="C3276">
        <v>27</v>
      </c>
      <c r="D3276" t="s">
        <v>15110</v>
      </c>
      <c r="E3276" t="s">
        <v>149</v>
      </c>
      <c r="F3276" t="s">
        <v>40</v>
      </c>
      <c r="G3276" t="s">
        <v>52</v>
      </c>
      <c r="H3276" t="s">
        <v>13</v>
      </c>
      <c r="I3276" t="s">
        <v>26</v>
      </c>
      <c r="J3276" t="s">
        <v>15111</v>
      </c>
      <c r="K3276" t="s">
        <v>19</v>
      </c>
    </row>
    <row r="3277" spans="1:11" x14ac:dyDescent="0.35">
      <c r="A3277">
        <v>5320</v>
      </c>
      <c r="B3277" t="s">
        <v>15158</v>
      </c>
      <c r="C3277">
        <v>27</v>
      </c>
      <c r="D3277" t="s">
        <v>15159</v>
      </c>
      <c r="E3277" t="s">
        <v>40</v>
      </c>
      <c r="F3277" t="s">
        <v>25</v>
      </c>
      <c r="G3277" t="s">
        <v>87</v>
      </c>
      <c r="H3277" t="s">
        <v>79</v>
      </c>
      <c r="I3277" t="s">
        <v>116</v>
      </c>
      <c r="J3277">
        <v>2338160882</v>
      </c>
      <c r="K3277" t="s">
        <v>44</v>
      </c>
    </row>
    <row r="3278" spans="1:11" x14ac:dyDescent="0.35">
      <c r="A3278">
        <v>5334</v>
      </c>
      <c r="B3278" t="s">
        <v>15196</v>
      </c>
      <c r="C3278">
        <v>27</v>
      </c>
      <c r="D3278" t="s">
        <v>15197</v>
      </c>
      <c r="E3278" t="s">
        <v>40</v>
      </c>
      <c r="F3278" t="s">
        <v>16</v>
      </c>
      <c r="G3278" t="s">
        <v>47</v>
      </c>
      <c r="H3278" t="s">
        <v>31</v>
      </c>
      <c r="I3278" t="s">
        <v>116</v>
      </c>
      <c r="J3278" t="s">
        <v>15198</v>
      </c>
      <c r="K3278" t="s">
        <v>28</v>
      </c>
    </row>
    <row r="3279" spans="1:11" x14ac:dyDescent="0.35">
      <c r="A3279">
        <v>5357</v>
      </c>
      <c r="B3279" t="s">
        <v>9977</v>
      </c>
      <c r="C3279">
        <v>27</v>
      </c>
      <c r="D3279" t="s">
        <v>15262</v>
      </c>
      <c r="E3279" t="s">
        <v>40</v>
      </c>
      <c r="F3279" t="s">
        <v>40</v>
      </c>
      <c r="G3279" t="s">
        <v>62</v>
      </c>
      <c r="H3279" t="s">
        <v>23</v>
      </c>
      <c r="I3279" t="s">
        <v>58</v>
      </c>
      <c r="J3279" t="s">
        <v>15263</v>
      </c>
      <c r="K3279" t="s">
        <v>37</v>
      </c>
    </row>
    <row r="3280" spans="1:11" x14ac:dyDescent="0.35">
      <c r="A3280">
        <v>5358</v>
      </c>
      <c r="B3280" t="s">
        <v>15264</v>
      </c>
      <c r="C3280">
        <v>27</v>
      </c>
      <c r="D3280" t="s">
        <v>15265</v>
      </c>
      <c r="E3280" t="s">
        <v>34</v>
      </c>
      <c r="F3280" t="s">
        <v>14</v>
      </c>
      <c r="G3280" t="s">
        <v>15</v>
      </c>
      <c r="H3280" t="s">
        <v>16</v>
      </c>
      <c r="I3280" t="s">
        <v>63</v>
      </c>
      <c r="J3280" t="s">
        <v>15266</v>
      </c>
      <c r="K3280" t="s">
        <v>19</v>
      </c>
    </row>
    <row r="3281" spans="1:11" x14ac:dyDescent="0.35">
      <c r="A3281">
        <v>5375</v>
      </c>
      <c r="B3281" t="s">
        <v>15314</v>
      </c>
      <c r="C3281">
        <v>27</v>
      </c>
      <c r="D3281" t="s">
        <v>15315</v>
      </c>
      <c r="E3281" t="s">
        <v>31</v>
      </c>
      <c r="F3281" t="s">
        <v>57</v>
      </c>
      <c r="G3281" t="s">
        <v>15</v>
      </c>
      <c r="H3281" t="s">
        <v>16</v>
      </c>
      <c r="I3281" t="s">
        <v>116</v>
      </c>
      <c r="J3281" t="s">
        <v>15316</v>
      </c>
      <c r="K3281" t="s">
        <v>19</v>
      </c>
    </row>
    <row r="3282" spans="1:11" x14ac:dyDescent="0.35">
      <c r="A3282">
        <v>5382</v>
      </c>
      <c r="B3282" t="s">
        <v>319</v>
      </c>
      <c r="C3282">
        <v>27</v>
      </c>
      <c r="D3282" t="s">
        <v>15334</v>
      </c>
      <c r="E3282" t="s">
        <v>101</v>
      </c>
      <c r="F3282" t="s">
        <v>22</v>
      </c>
      <c r="G3282" t="s">
        <v>52</v>
      </c>
      <c r="H3282" t="s">
        <v>13</v>
      </c>
      <c r="I3282" t="s">
        <v>53</v>
      </c>
      <c r="J3282" t="s">
        <v>15335</v>
      </c>
      <c r="K3282" t="s">
        <v>76</v>
      </c>
    </row>
    <row r="3283" spans="1:11" x14ac:dyDescent="0.35">
      <c r="A3283">
        <v>5383</v>
      </c>
      <c r="B3283" t="s">
        <v>15336</v>
      </c>
      <c r="C3283">
        <v>27</v>
      </c>
      <c r="D3283" t="s">
        <v>15337</v>
      </c>
      <c r="E3283" t="s">
        <v>79</v>
      </c>
      <c r="F3283" t="s">
        <v>16</v>
      </c>
      <c r="G3283" t="s">
        <v>33</v>
      </c>
      <c r="H3283" t="s">
        <v>34</v>
      </c>
      <c r="I3283" t="s">
        <v>53</v>
      </c>
      <c r="J3283">
        <v>5228432856</v>
      </c>
      <c r="K3283" t="s">
        <v>19</v>
      </c>
    </row>
    <row r="3284" spans="1:11" x14ac:dyDescent="0.35">
      <c r="A3284">
        <v>5389</v>
      </c>
      <c r="B3284" t="s">
        <v>15352</v>
      </c>
      <c r="C3284">
        <v>27</v>
      </c>
      <c r="D3284" t="s">
        <v>15353</v>
      </c>
      <c r="E3284" t="s">
        <v>67</v>
      </c>
      <c r="F3284" t="s">
        <v>14</v>
      </c>
      <c r="G3284" t="s">
        <v>80</v>
      </c>
      <c r="H3284" t="s">
        <v>32</v>
      </c>
      <c r="I3284" t="s">
        <v>58</v>
      </c>
      <c r="J3284">
        <v>7171178561</v>
      </c>
      <c r="K3284" t="s">
        <v>28</v>
      </c>
    </row>
    <row r="3285" spans="1:11" x14ac:dyDescent="0.35">
      <c r="A3285">
        <v>5403</v>
      </c>
      <c r="B3285" t="s">
        <v>15386</v>
      </c>
      <c r="C3285">
        <v>27</v>
      </c>
      <c r="D3285" t="s">
        <v>15387</v>
      </c>
      <c r="E3285" t="s">
        <v>23</v>
      </c>
      <c r="F3285" t="s">
        <v>177</v>
      </c>
      <c r="G3285" t="s">
        <v>33</v>
      </c>
      <c r="H3285" t="s">
        <v>34</v>
      </c>
      <c r="I3285" t="s">
        <v>68</v>
      </c>
      <c r="J3285" t="s">
        <v>15388</v>
      </c>
      <c r="K3285" t="s">
        <v>19</v>
      </c>
    </row>
    <row r="3286" spans="1:11" x14ac:dyDescent="0.35">
      <c r="A3286">
        <v>5451</v>
      </c>
      <c r="B3286" t="s">
        <v>15522</v>
      </c>
      <c r="C3286">
        <v>27</v>
      </c>
      <c r="D3286" t="s">
        <v>15523</v>
      </c>
      <c r="E3286" t="s">
        <v>40</v>
      </c>
      <c r="F3286" t="s">
        <v>101</v>
      </c>
      <c r="G3286" t="s">
        <v>80</v>
      </c>
      <c r="H3286" t="s">
        <v>32</v>
      </c>
      <c r="I3286" t="s">
        <v>102</v>
      </c>
      <c r="J3286" t="s">
        <v>15524</v>
      </c>
      <c r="K3286" t="s">
        <v>28</v>
      </c>
    </row>
    <row r="3287" spans="1:11" x14ac:dyDescent="0.35">
      <c r="A3287">
        <v>5468</v>
      </c>
      <c r="B3287" t="s">
        <v>15571</v>
      </c>
      <c r="C3287">
        <v>27</v>
      </c>
      <c r="D3287" t="s">
        <v>15572</v>
      </c>
      <c r="E3287" t="s">
        <v>22</v>
      </c>
      <c r="F3287" t="s">
        <v>101</v>
      </c>
      <c r="G3287" t="s">
        <v>47</v>
      </c>
      <c r="H3287" t="s">
        <v>31</v>
      </c>
      <c r="I3287" t="s">
        <v>146</v>
      </c>
      <c r="J3287" t="s">
        <v>15573</v>
      </c>
      <c r="K3287" t="s">
        <v>76</v>
      </c>
    </row>
    <row r="3288" spans="1:11" x14ac:dyDescent="0.35">
      <c r="A3288">
        <v>5486</v>
      </c>
      <c r="B3288" t="s">
        <v>15623</v>
      </c>
      <c r="C3288">
        <v>27</v>
      </c>
      <c r="D3288" t="s">
        <v>15624</v>
      </c>
      <c r="E3288" t="s">
        <v>34</v>
      </c>
      <c r="F3288" t="s">
        <v>23</v>
      </c>
      <c r="G3288" t="s">
        <v>15</v>
      </c>
      <c r="H3288" t="s">
        <v>16</v>
      </c>
      <c r="I3288" t="s">
        <v>153</v>
      </c>
      <c r="J3288" t="s">
        <v>15625</v>
      </c>
      <c r="K3288" t="s">
        <v>19</v>
      </c>
    </row>
    <row r="3289" spans="1:11" x14ac:dyDescent="0.35">
      <c r="A3289">
        <v>5494</v>
      </c>
      <c r="B3289" t="s">
        <v>15647</v>
      </c>
      <c r="C3289">
        <v>27</v>
      </c>
      <c r="D3289" t="s">
        <v>15648</v>
      </c>
      <c r="E3289" t="s">
        <v>177</v>
      </c>
      <c r="F3289" t="s">
        <v>177</v>
      </c>
      <c r="G3289" t="s">
        <v>52</v>
      </c>
      <c r="H3289" t="s">
        <v>13</v>
      </c>
      <c r="I3289" t="s">
        <v>68</v>
      </c>
      <c r="J3289" t="s">
        <v>15649</v>
      </c>
      <c r="K3289" t="s">
        <v>44</v>
      </c>
    </row>
    <row r="3290" spans="1:11" x14ac:dyDescent="0.35">
      <c r="A3290">
        <v>5498</v>
      </c>
      <c r="B3290" t="s">
        <v>15656</v>
      </c>
      <c r="C3290">
        <v>27</v>
      </c>
      <c r="D3290" t="s">
        <v>15657</v>
      </c>
      <c r="E3290" t="s">
        <v>32</v>
      </c>
      <c r="F3290" t="s">
        <v>14</v>
      </c>
      <c r="G3290" t="s">
        <v>15</v>
      </c>
      <c r="H3290" t="s">
        <v>16</v>
      </c>
      <c r="I3290" t="s">
        <v>63</v>
      </c>
      <c r="J3290" t="s">
        <v>15658</v>
      </c>
      <c r="K3290" t="s">
        <v>19</v>
      </c>
    </row>
    <row r="3291" spans="1:11" x14ac:dyDescent="0.35">
      <c r="A3291">
        <v>5500</v>
      </c>
      <c r="B3291" t="s">
        <v>15662</v>
      </c>
      <c r="C3291">
        <v>27</v>
      </c>
      <c r="D3291" t="s">
        <v>15663</v>
      </c>
      <c r="E3291" t="s">
        <v>34</v>
      </c>
      <c r="F3291" t="s">
        <v>169</v>
      </c>
      <c r="G3291" t="s">
        <v>24</v>
      </c>
      <c r="H3291" t="s">
        <v>25</v>
      </c>
      <c r="I3291" t="s">
        <v>116</v>
      </c>
      <c r="J3291" t="s">
        <v>15664</v>
      </c>
      <c r="K3291" t="s">
        <v>19</v>
      </c>
    </row>
    <row r="3292" spans="1:11" x14ac:dyDescent="0.35">
      <c r="A3292">
        <v>5530</v>
      </c>
      <c r="B3292" t="s">
        <v>15750</v>
      </c>
      <c r="C3292">
        <v>27</v>
      </c>
      <c r="D3292" t="s">
        <v>15751</v>
      </c>
      <c r="E3292" t="s">
        <v>16</v>
      </c>
      <c r="F3292" t="s">
        <v>67</v>
      </c>
      <c r="G3292" t="s">
        <v>15</v>
      </c>
      <c r="H3292" t="s">
        <v>16</v>
      </c>
      <c r="I3292" t="s">
        <v>63</v>
      </c>
      <c r="J3292" t="s">
        <v>15752</v>
      </c>
      <c r="K3292" t="s">
        <v>28</v>
      </c>
    </row>
    <row r="3293" spans="1:11" x14ac:dyDescent="0.35">
      <c r="A3293">
        <v>5542</v>
      </c>
      <c r="B3293" t="s">
        <v>15784</v>
      </c>
      <c r="C3293">
        <v>27</v>
      </c>
      <c r="D3293" t="s">
        <v>15785</v>
      </c>
      <c r="E3293" t="s">
        <v>16</v>
      </c>
      <c r="F3293" t="s">
        <v>22</v>
      </c>
      <c r="G3293" t="s">
        <v>52</v>
      </c>
      <c r="H3293" t="s">
        <v>13</v>
      </c>
      <c r="I3293" t="s">
        <v>26</v>
      </c>
      <c r="J3293" t="s">
        <v>15786</v>
      </c>
      <c r="K3293" t="s">
        <v>44</v>
      </c>
    </row>
    <row r="3294" spans="1:11" x14ac:dyDescent="0.35">
      <c r="A3294">
        <v>5543</v>
      </c>
      <c r="B3294" t="s">
        <v>15787</v>
      </c>
      <c r="C3294">
        <v>27</v>
      </c>
      <c r="D3294" t="s">
        <v>15788</v>
      </c>
      <c r="E3294" t="s">
        <v>34</v>
      </c>
      <c r="F3294" t="s">
        <v>14</v>
      </c>
      <c r="G3294" t="s">
        <v>120</v>
      </c>
      <c r="H3294" t="s">
        <v>57</v>
      </c>
      <c r="I3294" t="s">
        <v>102</v>
      </c>
      <c r="J3294" t="s">
        <v>15789</v>
      </c>
      <c r="K3294" t="s">
        <v>44</v>
      </c>
    </row>
    <row r="3295" spans="1:11" x14ac:dyDescent="0.35">
      <c r="A3295">
        <v>5561</v>
      </c>
      <c r="B3295" t="s">
        <v>15835</v>
      </c>
      <c r="C3295">
        <v>27</v>
      </c>
      <c r="D3295" t="s">
        <v>15836</v>
      </c>
      <c r="E3295" t="s">
        <v>101</v>
      </c>
      <c r="F3295" t="s">
        <v>13</v>
      </c>
      <c r="G3295" t="s">
        <v>15</v>
      </c>
      <c r="H3295" t="s">
        <v>16</v>
      </c>
      <c r="I3295" t="s">
        <v>116</v>
      </c>
      <c r="J3295">
        <f>1-845-75-7783</f>
        <v>-8702</v>
      </c>
      <c r="K3295" t="s">
        <v>37</v>
      </c>
    </row>
    <row r="3296" spans="1:11" x14ac:dyDescent="0.35">
      <c r="A3296">
        <v>5570</v>
      </c>
      <c r="B3296" t="s">
        <v>15859</v>
      </c>
      <c r="C3296">
        <v>27</v>
      </c>
      <c r="D3296" t="s">
        <v>15860</v>
      </c>
      <c r="E3296" t="s">
        <v>34</v>
      </c>
      <c r="F3296" t="s">
        <v>16</v>
      </c>
      <c r="G3296" t="s">
        <v>47</v>
      </c>
      <c r="H3296" t="s">
        <v>31</v>
      </c>
      <c r="I3296" t="s">
        <v>17</v>
      </c>
      <c r="J3296" t="s">
        <v>15861</v>
      </c>
      <c r="K3296" t="s">
        <v>37</v>
      </c>
    </row>
    <row r="3297" spans="1:11" x14ac:dyDescent="0.35">
      <c r="A3297">
        <v>5573</v>
      </c>
      <c r="B3297" t="s">
        <v>15868</v>
      </c>
      <c r="C3297">
        <v>27</v>
      </c>
      <c r="D3297" t="s">
        <v>15869</v>
      </c>
      <c r="E3297" t="s">
        <v>79</v>
      </c>
      <c r="F3297" t="s">
        <v>14</v>
      </c>
      <c r="G3297" t="s">
        <v>80</v>
      </c>
      <c r="H3297" t="s">
        <v>32</v>
      </c>
      <c r="I3297" t="s">
        <v>170</v>
      </c>
      <c r="J3297" t="s">
        <v>15870</v>
      </c>
      <c r="K3297" t="s">
        <v>37</v>
      </c>
    </row>
    <row r="3298" spans="1:11" x14ac:dyDescent="0.35">
      <c r="A3298">
        <v>5575</v>
      </c>
      <c r="B3298" t="s">
        <v>15874</v>
      </c>
      <c r="C3298">
        <v>27</v>
      </c>
      <c r="D3298" t="s">
        <v>15875</v>
      </c>
      <c r="E3298" t="s">
        <v>14</v>
      </c>
      <c r="F3298" t="s">
        <v>79</v>
      </c>
      <c r="G3298" t="s">
        <v>41</v>
      </c>
      <c r="H3298" t="s">
        <v>42</v>
      </c>
      <c r="I3298" t="s">
        <v>146</v>
      </c>
      <c r="J3298" t="s">
        <v>15876</v>
      </c>
      <c r="K3298" t="s">
        <v>76</v>
      </c>
    </row>
    <row r="3299" spans="1:11" x14ac:dyDescent="0.35">
      <c r="A3299">
        <v>5586</v>
      </c>
      <c r="B3299" t="s">
        <v>15903</v>
      </c>
      <c r="C3299">
        <v>27</v>
      </c>
      <c r="D3299" t="s">
        <v>15904</v>
      </c>
      <c r="E3299" t="s">
        <v>40</v>
      </c>
      <c r="F3299" t="s">
        <v>177</v>
      </c>
      <c r="G3299" t="s">
        <v>15</v>
      </c>
      <c r="H3299" t="s">
        <v>16</v>
      </c>
      <c r="I3299" t="s">
        <v>63</v>
      </c>
      <c r="J3299" t="s">
        <v>15905</v>
      </c>
      <c r="K3299" t="s">
        <v>44</v>
      </c>
    </row>
    <row r="3300" spans="1:11" x14ac:dyDescent="0.35">
      <c r="A3300">
        <v>5607</v>
      </c>
      <c r="B3300" t="s">
        <v>15965</v>
      </c>
      <c r="C3300">
        <v>27</v>
      </c>
      <c r="D3300" t="s">
        <v>15966</v>
      </c>
      <c r="E3300" t="s">
        <v>169</v>
      </c>
      <c r="F3300" t="s">
        <v>42</v>
      </c>
      <c r="G3300" t="s">
        <v>80</v>
      </c>
      <c r="H3300" t="s">
        <v>32</v>
      </c>
      <c r="I3300" t="s">
        <v>170</v>
      </c>
      <c r="J3300" t="s">
        <v>15967</v>
      </c>
      <c r="K3300" t="s">
        <v>37</v>
      </c>
    </row>
    <row r="3301" spans="1:11" x14ac:dyDescent="0.35">
      <c r="A3301">
        <v>5619</v>
      </c>
      <c r="B3301" t="s">
        <v>1040</v>
      </c>
      <c r="C3301">
        <v>27</v>
      </c>
      <c r="D3301" t="s">
        <v>16000</v>
      </c>
      <c r="E3301" t="s">
        <v>25</v>
      </c>
      <c r="F3301" t="s">
        <v>16</v>
      </c>
      <c r="G3301" t="s">
        <v>62</v>
      </c>
      <c r="H3301" t="s">
        <v>23</v>
      </c>
      <c r="I3301" t="s">
        <v>68</v>
      </c>
      <c r="J3301" t="s">
        <v>16001</v>
      </c>
      <c r="K3301" t="s">
        <v>76</v>
      </c>
    </row>
    <row r="3302" spans="1:11" x14ac:dyDescent="0.35">
      <c r="A3302">
        <v>5636</v>
      </c>
      <c r="B3302" t="s">
        <v>16044</v>
      </c>
      <c r="C3302">
        <v>27</v>
      </c>
      <c r="D3302" t="s">
        <v>16045</v>
      </c>
      <c r="E3302" t="s">
        <v>149</v>
      </c>
      <c r="F3302" t="s">
        <v>16</v>
      </c>
      <c r="G3302" t="s">
        <v>80</v>
      </c>
      <c r="H3302" t="s">
        <v>32</v>
      </c>
      <c r="I3302" t="s">
        <v>48</v>
      </c>
      <c r="J3302" t="s">
        <v>16046</v>
      </c>
      <c r="K3302" t="s">
        <v>37</v>
      </c>
    </row>
    <row r="3303" spans="1:11" x14ac:dyDescent="0.35">
      <c r="A3303">
        <v>5640</v>
      </c>
      <c r="B3303" t="s">
        <v>16056</v>
      </c>
      <c r="C3303">
        <v>27</v>
      </c>
      <c r="D3303" t="s">
        <v>16057</v>
      </c>
      <c r="E3303" t="s">
        <v>32</v>
      </c>
      <c r="F3303" t="s">
        <v>22</v>
      </c>
      <c r="G3303" t="s">
        <v>24</v>
      </c>
      <c r="H3303" t="s">
        <v>25</v>
      </c>
      <c r="I3303" t="s">
        <v>48</v>
      </c>
      <c r="J3303" t="s">
        <v>16058</v>
      </c>
      <c r="K3303" t="s">
        <v>28</v>
      </c>
    </row>
    <row r="3304" spans="1:11" x14ac:dyDescent="0.35">
      <c r="A3304">
        <v>5641</v>
      </c>
      <c r="B3304" t="s">
        <v>16059</v>
      </c>
      <c r="C3304">
        <v>27</v>
      </c>
      <c r="D3304" t="s">
        <v>16060</v>
      </c>
      <c r="E3304" t="s">
        <v>177</v>
      </c>
      <c r="F3304" t="s">
        <v>67</v>
      </c>
      <c r="G3304" t="s">
        <v>120</v>
      </c>
      <c r="H3304" t="s">
        <v>57</v>
      </c>
      <c r="I3304" t="s">
        <v>170</v>
      </c>
      <c r="J3304" t="s">
        <v>16061</v>
      </c>
      <c r="K3304" t="s">
        <v>37</v>
      </c>
    </row>
    <row r="3305" spans="1:11" x14ac:dyDescent="0.35">
      <c r="A3305">
        <v>5646</v>
      </c>
      <c r="B3305" t="s">
        <v>16074</v>
      </c>
      <c r="C3305">
        <v>27</v>
      </c>
      <c r="D3305" t="s">
        <v>16075</v>
      </c>
      <c r="E3305" t="s">
        <v>133</v>
      </c>
      <c r="F3305" t="s">
        <v>25</v>
      </c>
      <c r="G3305" t="s">
        <v>47</v>
      </c>
      <c r="H3305" t="s">
        <v>31</v>
      </c>
      <c r="I3305" t="s">
        <v>153</v>
      </c>
      <c r="J3305" t="s">
        <v>16076</v>
      </c>
      <c r="K3305" t="s">
        <v>19</v>
      </c>
    </row>
    <row r="3306" spans="1:11" x14ac:dyDescent="0.35">
      <c r="A3306">
        <v>5660</v>
      </c>
      <c r="B3306" t="s">
        <v>16114</v>
      </c>
      <c r="C3306">
        <v>27</v>
      </c>
      <c r="D3306" t="s">
        <v>16115</v>
      </c>
      <c r="E3306" t="s">
        <v>25</v>
      </c>
      <c r="F3306" t="s">
        <v>31</v>
      </c>
      <c r="G3306" t="s">
        <v>62</v>
      </c>
      <c r="H3306" t="s">
        <v>23</v>
      </c>
      <c r="I3306" t="s">
        <v>153</v>
      </c>
      <c r="J3306">
        <v>1999981452</v>
      </c>
      <c r="K3306" t="s">
        <v>28</v>
      </c>
    </row>
    <row r="3307" spans="1:11" x14ac:dyDescent="0.35">
      <c r="A3307">
        <v>5667</v>
      </c>
      <c r="B3307" t="s">
        <v>16134</v>
      </c>
      <c r="C3307">
        <v>27</v>
      </c>
      <c r="D3307" t="s">
        <v>16135</v>
      </c>
      <c r="E3307" t="s">
        <v>101</v>
      </c>
      <c r="F3307" t="s">
        <v>169</v>
      </c>
      <c r="G3307" t="s">
        <v>80</v>
      </c>
      <c r="H3307" t="s">
        <v>32</v>
      </c>
      <c r="I3307" t="s">
        <v>116</v>
      </c>
      <c r="J3307">
        <v>5433024281</v>
      </c>
      <c r="K3307" t="s">
        <v>76</v>
      </c>
    </row>
    <row r="3308" spans="1:11" x14ac:dyDescent="0.35">
      <c r="A3308">
        <v>5698</v>
      </c>
      <c r="B3308" t="s">
        <v>16220</v>
      </c>
      <c r="C3308">
        <v>27</v>
      </c>
      <c r="D3308" t="s">
        <v>16221</v>
      </c>
      <c r="E3308" t="s">
        <v>31</v>
      </c>
      <c r="F3308" t="s">
        <v>79</v>
      </c>
      <c r="G3308" t="s">
        <v>47</v>
      </c>
      <c r="H3308" t="s">
        <v>31</v>
      </c>
      <c r="I3308" t="s">
        <v>17</v>
      </c>
      <c r="J3308" t="s">
        <v>16222</v>
      </c>
      <c r="K3308" t="s">
        <v>44</v>
      </c>
    </row>
    <row r="3309" spans="1:11" x14ac:dyDescent="0.35">
      <c r="A3309">
        <v>5726</v>
      </c>
      <c r="B3309" t="s">
        <v>16300</v>
      </c>
      <c r="C3309">
        <v>27</v>
      </c>
      <c r="D3309" t="s">
        <v>16301</v>
      </c>
      <c r="E3309" t="s">
        <v>169</v>
      </c>
      <c r="F3309" t="s">
        <v>16</v>
      </c>
      <c r="G3309" t="s">
        <v>47</v>
      </c>
      <c r="H3309" t="s">
        <v>31</v>
      </c>
      <c r="I3309" t="s">
        <v>102</v>
      </c>
      <c r="J3309" t="s">
        <v>16302</v>
      </c>
      <c r="K3309" t="s">
        <v>28</v>
      </c>
    </row>
    <row r="3310" spans="1:11" x14ac:dyDescent="0.35">
      <c r="A3310">
        <v>5729</v>
      </c>
      <c r="B3310" t="s">
        <v>16309</v>
      </c>
      <c r="C3310">
        <v>27</v>
      </c>
      <c r="D3310" t="s">
        <v>16310</v>
      </c>
      <c r="E3310" t="s">
        <v>79</v>
      </c>
      <c r="F3310" t="s">
        <v>177</v>
      </c>
      <c r="G3310" t="s">
        <v>24</v>
      </c>
      <c r="H3310" t="s">
        <v>25</v>
      </c>
      <c r="I3310" t="s">
        <v>153</v>
      </c>
      <c r="J3310" t="s">
        <v>16311</v>
      </c>
      <c r="K3310" t="s">
        <v>37</v>
      </c>
    </row>
    <row r="3311" spans="1:11" x14ac:dyDescent="0.35">
      <c r="A3311">
        <v>5757</v>
      </c>
      <c r="B3311" t="s">
        <v>16392</v>
      </c>
      <c r="C3311">
        <v>27</v>
      </c>
      <c r="D3311" t="s">
        <v>16393</v>
      </c>
      <c r="E3311" t="s">
        <v>14</v>
      </c>
      <c r="F3311" t="s">
        <v>67</v>
      </c>
      <c r="G3311" t="s">
        <v>47</v>
      </c>
      <c r="H3311" t="s">
        <v>31</v>
      </c>
      <c r="I3311" t="s">
        <v>102</v>
      </c>
      <c r="J3311" t="s">
        <v>16394</v>
      </c>
      <c r="K3311" t="s">
        <v>19</v>
      </c>
    </row>
    <row r="3312" spans="1:11" x14ac:dyDescent="0.35">
      <c r="A3312">
        <v>5759</v>
      </c>
      <c r="B3312" t="s">
        <v>16398</v>
      </c>
      <c r="C3312">
        <v>27</v>
      </c>
      <c r="D3312" t="s">
        <v>16399</v>
      </c>
      <c r="E3312" t="s">
        <v>16</v>
      </c>
      <c r="F3312" t="s">
        <v>34</v>
      </c>
      <c r="G3312" t="s">
        <v>52</v>
      </c>
      <c r="H3312" t="s">
        <v>13</v>
      </c>
      <c r="I3312" t="s">
        <v>26</v>
      </c>
      <c r="J3312" t="s">
        <v>16400</v>
      </c>
      <c r="K3312" t="s">
        <v>44</v>
      </c>
    </row>
    <row r="3313" spans="1:11" x14ac:dyDescent="0.35">
      <c r="A3313">
        <v>5761</v>
      </c>
      <c r="B3313" t="s">
        <v>16404</v>
      </c>
      <c r="C3313">
        <v>27</v>
      </c>
      <c r="D3313" t="s">
        <v>16405</v>
      </c>
      <c r="E3313" t="s">
        <v>25</v>
      </c>
      <c r="F3313" t="s">
        <v>13</v>
      </c>
      <c r="G3313" t="s">
        <v>33</v>
      </c>
      <c r="H3313" t="s">
        <v>34</v>
      </c>
      <c r="I3313" t="s">
        <v>53</v>
      </c>
      <c r="J3313" t="s">
        <v>16406</v>
      </c>
      <c r="K3313" t="s">
        <v>44</v>
      </c>
    </row>
    <row r="3314" spans="1:11" x14ac:dyDescent="0.35">
      <c r="A3314">
        <v>5769</v>
      </c>
      <c r="B3314" t="s">
        <v>14435</v>
      </c>
      <c r="C3314">
        <v>27</v>
      </c>
      <c r="D3314" t="s">
        <v>16424</v>
      </c>
      <c r="E3314" t="s">
        <v>25</v>
      </c>
      <c r="F3314" t="s">
        <v>23</v>
      </c>
      <c r="G3314" t="s">
        <v>15</v>
      </c>
      <c r="H3314" t="s">
        <v>16</v>
      </c>
      <c r="I3314" t="s">
        <v>88</v>
      </c>
      <c r="J3314" t="s">
        <v>16425</v>
      </c>
      <c r="K3314" t="s">
        <v>44</v>
      </c>
    </row>
    <row r="3315" spans="1:11" x14ac:dyDescent="0.35">
      <c r="A3315">
        <v>5788</v>
      </c>
      <c r="B3315" t="s">
        <v>16477</v>
      </c>
      <c r="C3315">
        <v>27</v>
      </c>
      <c r="D3315" t="s">
        <v>16478</v>
      </c>
      <c r="E3315" t="s">
        <v>79</v>
      </c>
      <c r="F3315" t="s">
        <v>32</v>
      </c>
      <c r="G3315" t="s">
        <v>33</v>
      </c>
      <c r="H3315" t="s">
        <v>34</v>
      </c>
      <c r="I3315" t="s">
        <v>146</v>
      </c>
      <c r="J3315" t="s">
        <v>16479</v>
      </c>
      <c r="K3315" t="s">
        <v>19</v>
      </c>
    </row>
    <row r="3316" spans="1:11" x14ac:dyDescent="0.35">
      <c r="A3316">
        <v>5802</v>
      </c>
      <c r="B3316" t="s">
        <v>16514</v>
      </c>
      <c r="C3316">
        <v>27</v>
      </c>
      <c r="D3316" t="s">
        <v>16515</v>
      </c>
      <c r="E3316" t="s">
        <v>57</v>
      </c>
      <c r="F3316" t="s">
        <v>13</v>
      </c>
      <c r="G3316" t="s">
        <v>120</v>
      </c>
      <c r="H3316" t="s">
        <v>57</v>
      </c>
      <c r="I3316" t="s">
        <v>88</v>
      </c>
      <c r="J3316">
        <v>7888520057</v>
      </c>
      <c r="K3316" t="s">
        <v>76</v>
      </c>
    </row>
    <row r="3317" spans="1:11" x14ac:dyDescent="0.35">
      <c r="A3317">
        <v>5822</v>
      </c>
      <c r="B3317" t="s">
        <v>16569</v>
      </c>
      <c r="C3317">
        <v>27</v>
      </c>
      <c r="D3317" t="s">
        <v>16570</v>
      </c>
      <c r="E3317" t="s">
        <v>34</v>
      </c>
      <c r="F3317" t="s">
        <v>79</v>
      </c>
      <c r="G3317" t="s">
        <v>62</v>
      </c>
      <c r="H3317" t="s">
        <v>23</v>
      </c>
      <c r="I3317" t="s">
        <v>91</v>
      </c>
      <c r="J3317" t="s">
        <v>16571</v>
      </c>
      <c r="K3317" t="s">
        <v>28</v>
      </c>
    </row>
    <row r="3318" spans="1:11" x14ac:dyDescent="0.35">
      <c r="A3318">
        <v>5851</v>
      </c>
      <c r="B3318" t="s">
        <v>16650</v>
      </c>
      <c r="C3318">
        <v>27</v>
      </c>
      <c r="D3318" t="s">
        <v>16651</v>
      </c>
      <c r="E3318" t="s">
        <v>23</v>
      </c>
      <c r="F3318" t="s">
        <v>169</v>
      </c>
      <c r="G3318" t="s">
        <v>120</v>
      </c>
      <c r="H3318" t="s">
        <v>57</v>
      </c>
      <c r="I3318" t="s">
        <v>63</v>
      </c>
      <c r="J3318" t="s">
        <v>16652</v>
      </c>
      <c r="K3318" t="s">
        <v>37</v>
      </c>
    </row>
    <row r="3319" spans="1:11" x14ac:dyDescent="0.35">
      <c r="A3319">
        <v>5857</v>
      </c>
      <c r="B3319" t="s">
        <v>16666</v>
      </c>
      <c r="C3319">
        <v>27</v>
      </c>
      <c r="D3319" t="s">
        <v>16667</v>
      </c>
      <c r="E3319" t="s">
        <v>34</v>
      </c>
      <c r="F3319" t="s">
        <v>57</v>
      </c>
      <c r="G3319" t="s">
        <v>120</v>
      </c>
      <c r="H3319" t="s">
        <v>57</v>
      </c>
      <c r="I3319" t="s">
        <v>153</v>
      </c>
      <c r="J3319" t="s">
        <v>16668</v>
      </c>
      <c r="K3319" t="s">
        <v>28</v>
      </c>
    </row>
    <row r="3320" spans="1:11" x14ac:dyDescent="0.35">
      <c r="A3320">
        <v>5907</v>
      </c>
      <c r="B3320" t="s">
        <v>13240</v>
      </c>
      <c r="C3320">
        <v>27</v>
      </c>
      <c r="D3320" t="s">
        <v>16808</v>
      </c>
      <c r="E3320" t="s">
        <v>13</v>
      </c>
      <c r="F3320" t="s">
        <v>177</v>
      </c>
      <c r="G3320" t="s">
        <v>15</v>
      </c>
      <c r="H3320" t="s">
        <v>16</v>
      </c>
      <c r="I3320" t="s">
        <v>58</v>
      </c>
      <c r="J3320">
        <v>4631365783</v>
      </c>
      <c r="K3320" t="s">
        <v>76</v>
      </c>
    </row>
    <row r="3321" spans="1:11" x14ac:dyDescent="0.35">
      <c r="A3321">
        <v>5918</v>
      </c>
      <c r="B3321" t="s">
        <v>16837</v>
      </c>
      <c r="C3321">
        <v>27</v>
      </c>
      <c r="D3321" t="s">
        <v>16838</v>
      </c>
      <c r="E3321" t="s">
        <v>42</v>
      </c>
      <c r="F3321" t="s">
        <v>14</v>
      </c>
      <c r="G3321" t="s">
        <v>62</v>
      </c>
      <c r="H3321" t="s">
        <v>23</v>
      </c>
      <c r="I3321" t="s">
        <v>146</v>
      </c>
      <c r="J3321" t="s">
        <v>16839</v>
      </c>
      <c r="K3321" t="s">
        <v>44</v>
      </c>
    </row>
    <row r="3322" spans="1:11" x14ac:dyDescent="0.35">
      <c r="A3322">
        <v>5948</v>
      </c>
      <c r="B3322" t="s">
        <v>16926</v>
      </c>
      <c r="C3322">
        <v>27</v>
      </c>
      <c r="D3322" t="s">
        <v>16927</v>
      </c>
      <c r="E3322" t="s">
        <v>101</v>
      </c>
      <c r="F3322" t="s">
        <v>177</v>
      </c>
      <c r="G3322" t="s">
        <v>87</v>
      </c>
      <c r="H3322" t="s">
        <v>79</v>
      </c>
      <c r="I3322" t="s">
        <v>102</v>
      </c>
      <c r="J3322" t="s">
        <v>16928</v>
      </c>
      <c r="K3322" t="s">
        <v>44</v>
      </c>
    </row>
    <row r="3323" spans="1:11" x14ac:dyDescent="0.35">
      <c r="A3323">
        <v>5968</v>
      </c>
      <c r="B3323" t="s">
        <v>16985</v>
      </c>
      <c r="C3323">
        <v>27</v>
      </c>
      <c r="D3323" t="s">
        <v>16986</v>
      </c>
      <c r="E3323" t="s">
        <v>32</v>
      </c>
      <c r="F3323" t="s">
        <v>31</v>
      </c>
      <c r="G3323" t="s">
        <v>41</v>
      </c>
      <c r="H3323" t="s">
        <v>42</v>
      </c>
      <c r="I3323" t="s">
        <v>153</v>
      </c>
      <c r="J3323">
        <f>1-650-442-3399</f>
        <v>-4490</v>
      </c>
      <c r="K3323" t="s">
        <v>76</v>
      </c>
    </row>
    <row r="3324" spans="1:11" x14ac:dyDescent="0.35">
      <c r="A3324">
        <v>5991</v>
      </c>
      <c r="B3324" t="s">
        <v>8239</v>
      </c>
      <c r="C3324">
        <v>27</v>
      </c>
      <c r="D3324" t="s">
        <v>17048</v>
      </c>
      <c r="E3324" t="s">
        <v>40</v>
      </c>
      <c r="F3324" t="s">
        <v>31</v>
      </c>
      <c r="G3324" t="s">
        <v>41</v>
      </c>
      <c r="H3324" t="s">
        <v>42</v>
      </c>
      <c r="I3324" t="s">
        <v>63</v>
      </c>
      <c r="J3324" t="s">
        <v>17049</v>
      </c>
      <c r="K3324" t="s">
        <v>44</v>
      </c>
    </row>
    <row r="3325" spans="1:11" x14ac:dyDescent="0.35">
      <c r="A3325">
        <v>5994</v>
      </c>
      <c r="B3325" t="s">
        <v>17056</v>
      </c>
      <c r="C3325">
        <v>27</v>
      </c>
      <c r="D3325" t="s">
        <v>17057</v>
      </c>
      <c r="E3325" t="s">
        <v>32</v>
      </c>
      <c r="F3325" t="s">
        <v>101</v>
      </c>
      <c r="G3325" t="s">
        <v>47</v>
      </c>
      <c r="H3325" t="s">
        <v>31</v>
      </c>
      <c r="I3325" t="s">
        <v>68</v>
      </c>
      <c r="J3325" t="s">
        <v>17058</v>
      </c>
      <c r="K3325" t="s">
        <v>28</v>
      </c>
    </row>
    <row r="3326" spans="1:11" x14ac:dyDescent="0.35">
      <c r="A3326">
        <v>6004</v>
      </c>
      <c r="B3326" t="s">
        <v>17084</v>
      </c>
      <c r="C3326">
        <v>27</v>
      </c>
      <c r="D3326" t="s">
        <v>17085</v>
      </c>
      <c r="E3326" t="s">
        <v>22</v>
      </c>
      <c r="F3326" t="s">
        <v>201</v>
      </c>
      <c r="G3326" t="s">
        <v>15</v>
      </c>
      <c r="H3326" t="s">
        <v>16</v>
      </c>
      <c r="I3326" t="s">
        <v>153</v>
      </c>
      <c r="J3326" t="s">
        <v>17086</v>
      </c>
      <c r="K3326" t="s">
        <v>44</v>
      </c>
    </row>
    <row r="3327" spans="1:11" x14ac:dyDescent="0.35">
      <c r="A3327">
        <v>6012</v>
      </c>
      <c r="B3327" t="s">
        <v>17107</v>
      </c>
      <c r="C3327">
        <v>27</v>
      </c>
      <c r="D3327" t="s">
        <v>17108</v>
      </c>
      <c r="E3327" t="s">
        <v>25</v>
      </c>
      <c r="F3327" t="s">
        <v>133</v>
      </c>
      <c r="G3327" t="s">
        <v>15</v>
      </c>
      <c r="H3327" t="s">
        <v>16</v>
      </c>
      <c r="I3327" t="s">
        <v>91</v>
      </c>
      <c r="J3327" t="s">
        <v>17109</v>
      </c>
      <c r="K3327" t="s">
        <v>37</v>
      </c>
    </row>
    <row r="3328" spans="1:11" x14ac:dyDescent="0.35">
      <c r="A3328">
        <v>6017</v>
      </c>
      <c r="B3328" t="s">
        <v>17121</v>
      </c>
      <c r="C3328">
        <v>27</v>
      </c>
      <c r="D3328" t="s">
        <v>17122</v>
      </c>
      <c r="E3328" t="s">
        <v>169</v>
      </c>
      <c r="F3328" t="s">
        <v>25</v>
      </c>
      <c r="G3328" t="s">
        <v>120</v>
      </c>
      <c r="H3328" t="s">
        <v>57</v>
      </c>
      <c r="I3328" t="s">
        <v>68</v>
      </c>
      <c r="J3328" t="s">
        <v>17123</v>
      </c>
      <c r="K3328" t="s">
        <v>19</v>
      </c>
    </row>
    <row r="3329" spans="1:11" x14ac:dyDescent="0.35">
      <c r="A3329">
        <v>6043</v>
      </c>
      <c r="B3329" t="s">
        <v>17189</v>
      </c>
      <c r="C3329">
        <v>27</v>
      </c>
      <c r="D3329" t="s">
        <v>17190</v>
      </c>
      <c r="E3329" t="s">
        <v>201</v>
      </c>
      <c r="F3329" t="s">
        <v>101</v>
      </c>
      <c r="G3329" t="s">
        <v>120</v>
      </c>
      <c r="H3329" t="s">
        <v>57</v>
      </c>
      <c r="I3329" t="s">
        <v>63</v>
      </c>
      <c r="J3329" t="s">
        <v>17191</v>
      </c>
      <c r="K3329" t="s">
        <v>44</v>
      </c>
    </row>
    <row r="3330" spans="1:11" x14ac:dyDescent="0.35">
      <c r="A3330">
        <v>6080</v>
      </c>
      <c r="B3330" t="s">
        <v>17297</v>
      </c>
      <c r="C3330">
        <v>27</v>
      </c>
      <c r="D3330" t="s">
        <v>17298</v>
      </c>
      <c r="E3330" t="s">
        <v>34</v>
      </c>
      <c r="F3330" t="s">
        <v>169</v>
      </c>
      <c r="G3330" t="s">
        <v>87</v>
      </c>
      <c r="H3330" t="s">
        <v>79</v>
      </c>
      <c r="I3330" t="s">
        <v>17</v>
      </c>
      <c r="J3330" t="s">
        <v>17299</v>
      </c>
      <c r="K3330" t="s">
        <v>19</v>
      </c>
    </row>
    <row r="3331" spans="1:11" x14ac:dyDescent="0.35">
      <c r="A3331">
        <v>6087</v>
      </c>
      <c r="B3331" t="s">
        <v>17316</v>
      </c>
      <c r="C3331">
        <v>27</v>
      </c>
      <c r="D3331" t="s">
        <v>17317</v>
      </c>
      <c r="E3331" t="s">
        <v>34</v>
      </c>
      <c r="F3331" t="s">
        <v>101</v>
      </c>
      <c r="G3331" t="s">
        <v>15</v>
      </c>
      <c r="H3331" t="s">
        <v>16</v>
      </c>
      <c r="I3331" t="s">
        <v>146</v>
      </c>
      <c r="J3331" t="s">
        <v>17318</v>
      </c>
      <c r="K3331" t="s">
        <v>37</v>
      </c>
    </row>
    <row r="3332" spans="1:11" x14ac:dyDescent="0.35">
      <c r="A3332">
        <v>6102</v>
      </c>
      <c r="B3332" t="s">
        <v>17357</v>
      </c>
      <c r="C3332">
        <v>27</v>
      </c>
      <c r="D3332" t="s">
        <v>17358</v>
      </c>
      <c r="E3332" t="s">
        <v>40</v>
      </c>
      <c r="F3332" t="s">
        <v>22</v>
      </c>
      <c r="G3332" t="s">
        <v>47</v>
      </c>
      <c r="H3332" t="s">
        <v>31</v>
      </c>
      <c r="I3332" t="s">
        <v>58</v>
      </c>
      <c r="J3332" t="s">
        <v>17359</v>
      </c>
      <c r="K3332" t="s">
        <v>76</v>
      </c>
    </row>
    <row r="3333" spans="1:11" x14ac:dyDescent="0.35">
      <c r="A3333">
        <v>6104</v>
      </c>
      <c r="B3333" t="s">
        <v>17363</v>
      </c>
      <c r="C3333">
        <v>27</v>
      </c>
      <c r="D3333" t="s">
        <v>17364</v>
      </c>
      <c r="E3333" t="s">
        <v>40</v>
      </c>
      <c r="F3333" t="s">
        <v>25</v>
      </c>
      <c r="G3333" t="s">
        <v>62</v>
      </c>
      <c r="H3333" t="s">
        <v>23</v>
      </c>
      <c r="I3333" t="s">
        <v>170</v>
      </c>
      <c r="J3333" t="s">
        <v>17365</v>
      </c>
      <c r="K3333" t="s">
        <v>19</v>
      </c>
    </row>
    <row r="3334" spans="1:11" x14ac:dyDescent="0.35">
      <c r="A3334">
        <v>6105</v>
      </c>
      <c r="B3334" t="s">
        <v>17366</v>
      </c>
      <c r="C3334">
        <v>27</v>
      </c>
      <c r="D3334" t="s">
        <v>17367</v>
      </c>
      <c r="E3334" t="s">
        <v>42</v>
      </c>
      <c r="F3334" t="s">
        <v>133</v>
      </c>
      <c r="G3334" t="s">
        <v>87</v>
      </c>
      <c r="H3334" t="s">
        <v>79</v>
      </c>
      <c r="I3334" t="s">
        <v>116</v>
      </c>
      <c r="J3334" t="s">
        <v>17368</v>
      </c>
      <c r="K3334" t="s">
        <v>44</v>
      </c>
    </row>
    <row r="3335" spans="1:11" x14ac:dyDescent="0.35">
      <c r="A3335">
        <v>6106</v>
      </c>
      <c r="B3335" t="s">
        <v>17369</v>
      </c>
      <c r="C3335">
        <v>27</v>
      </c>
      <c r="D3335" t="s">
        <v>17370</v>
      </c>
      <c r="E3335" t="s">
        <v>149</v>
      </c>
      <c r="F3335" t="s">
        <v>34</v>
      </c>
      <c r="G3335" t="s">
        <v>15</v>
      </c>
      <c r="H3335" t="s">
        <v>16</v>
      </c>
      <c r="I3335" t="s">
        <v>53</v>
      </c>
      <c r="J3335" t="s">
        <v>17371</v>
      </c>
      <c r="K3335" t="s">
        <v>28</v>
      </c>
    </row>
    <row r="3336" spans="1:11" x14ac:dyDescent="0.35">
      <c r="A3336">
        <v>6107</v>
      </c>
      <c r="B3336" t="s">
        <v>17372</v>
      </c>
      <c r="C3336">
        <v>27</v>
      </c>
      <c r="D3336" t="s">
        <v>17373</v>
      </c>
      <c r="E3336" t="s">
        <v>13</v>
      </c>
      <c r="F3336" t="s">
        <v>22</v>
      </c>
      <c r="G3336" t="s">
        <v>47</v>
      </c>
      <c r="H3336" t="s">
        <v>31</v>
      </c>
      <c r="I3336" t="s">
        <v>91</v>
      </c>
      <c r="J3336" t="s">
        <v>17374</v>
      </c>
      <c r="K3336" t="s">
        <v>37</v>
      </c>
    </row>
    <row r="3337" spans="1:11" x14ac:dyDescent="0.35">
      <c r="A3337">
        <v>6116</v>
      </c>
      <c r="B3337" t="s">
        <v>17398</v>
      </c>
      <c r="C3337">
        <v>27</v>
      </c>
      <c r="D3337" t="s">
        <v>17399</v>
      </c>
      <c r="E3337" t="s">
        <v>13</v>
      </c>
      <c r="F3337" t="s">
        <v>34</v>
      </c>
      <c r="G3337" t="s">
        <v>120</v>
      </c>
      <c r="H3337" t="s">
        <v>57</v>
      </c>
      <c r="I3337" t="s">
        <v>170</v>
      </c>
      <c r="J3337" t="s">
        <v>17400</v>
      </c>
      <c r="K3337" t="s">
        <v>44</v>
      </c>
    </row>
    <row r="3338" spans="1:11" x14ac:dyDescent="0.35">
      <c r="A3338">
        <v>6132</v>
      </c>
      <c r="B3338" t="s">
        <v>17443</v>
      </c>
      <c r="C3338">
        <v>27</v>
      </c>
      <c r="D3338" t="s">
        <v>17444</v>
      </c>
      <c r="E3338" t="s">
        <v>32</v>
      </c>
      <c r="F3338" t="s">
        <v>201</v>
      </c>
      <c r="G3338" t="s">
        <v>87</v>
      </c>
      <c r="H3338" t="s">
        <v>79</v>
      </c>
      <c r="I3338" t="s">
        <v>146</v>
      </c>
      <c r="J3338" t="s">
        <v>17445</v>
      </c>
      <c r="K3338" t="s">
        <v>19</v>
      </c>
    </row>
    <row r="3339" spans="1:11" x14ac:dyDescent="0.35">
      <c r="A3339">
        <v>6136</v>
      </c>
      <c r="B3339" t="s">
        <v>6668</v>
      </c>
      <c r="C3339">
        <v>27</v>
      </c>
      <c r="D3339" t="s">
        <v>17455</v>
      </c>
      <c r="E3339" t="s">
        <v>177</v>
      </c>
      <c r="F3339" t="s">
        <v>31</v>
      </c>
      <c r="G3339" t="s">
        <v>47</v>
      </c>
      <c r="H3339" t="s">
        <v>31</v>
      </c>
      <c r="I3339" t="s">
        <v>102</v>
      </c>
      <c r="J3339" t="s">
        <v>17456</v>
      </c>
      <c r="K3339" t="s">
        <v>37</v>
      </c>
    </row>
    <row r="3340" spans="1:11" x14ac:dyDescent="0.35">
      <c r="A3340">
        <v>6150</v>
      </c>
      <c r="B3340" t="s">
        <v>17491</v>
      </c>
      <c r="C3340">
        <v>27</v>
      </c>
      <c r="D3340" t="s">
        <v>17492</v>
      </c>
      <c r="E3340" t="s">
        <v>16</v>
      </c>
      <c r="F3340" t="s">
        <v>32</v>
      </c>
      <c r="G3340" t="s">
        <v>41</v>
      </c>
      <c r="H3340" t="s">
        <v>42</v>
      </c>
      <c r="I3340" t="s">
        <v>17</v>
      </c>
      <c r="J3340" t="s">
        <v>17493</v>
      </c>
      <c r="K3340" t="s">
        <v>76</v>
      </c>
    </row>
    <row r="3341" spans="1:11" x14ac:dyDescent="0.35">
      <c r="A3341">
        <v>6154</v>
      </c>
      <c r="B3341" t="s">
        <v>17503</v>
      </c>
      <c r="C3341">
        <v>27</v>
      </c>
      <c r="D3341" t="s">
        <v>17504</v>
      </c>
      <c r="E3341" t="s">
        <v>14</v>
      </c>
      <c r="F3341" t="s">
        <v>177</v>
      </c>
      <c r="G3341" t="s">
        <v>15</v>
      </c>
      <c r="H3341" t="s">
        <v>16</v>
      </c>
      <c r="I3341" t="s">
        <v>170</v>
      </c>
      <c r="J3341" t="s">
        <v>17505</v>
      </c>
      <c r="K3341" t="s">
        <v>44</v>
      </c>
    </row>
    <row r="3342" spans="1:11" x14ac:dyDescent="0.35">
      <c r="A3342">
        <v>6163</v>
      </c>
      <c r="B3342" t="s">
        <v>17530</v>
      </c>
      <c r="C3342">
        <v>27</v>
      </c>
      <c r="D3342" t="s">
        <v>17531</v>
      </c>
      <c r="E3342" t="s">
        <v>34</v>
      </c>
      <c r="F3342" t="s">
        <v>13</v>
      </c>
      <c r="G3342" t="s">
        <v>87</v>
      </c>
      <c r="H3342" t="s">
        <v>79</v>
      </c>
      <c r="I3342" t="s">
        <v>91</v>
      </c>
      <c r="J3342" t="s">
        <v>17532</v>
      </c>
      <c r="K3342" t="s">
        <v>19</v>
      </c>
    </row>
    <row r="3343" spans="1:11" x14ac:dyDescent="0.35">
      <c r="A3343">
        <v>6182</v>
      </c>
      <c r="B3343" t="s">
        <v>17583</v>
      </c>
      <c r="C3343">
        <v>27</v>
      </c>
      <c r="D3343" t="s">
        <v>17584</v>
      </c>
      <c r="E3343" t="s">
        <v>101</v>
      </c>
      <c r="F3343" t="s">
        <v>101</v>
      </c>
      <c r="G3343" t="s">
        <v>80</v>
      </c>
      <c r="H3343" t="s">
        <v>32</v>
      </c>
      <c r="I3343" t="s">
        <v>91</v>
      </c>
      <c r="J3343" t="s">
        <v>17585</v>
      </c>
      <c r="K3343" t="s">
        <v>28</v>
      </c>
    </row>
    <row r="3344" spans="1:11" x14ac:dyDescent="0.35">
      <c r="A3344">
        <v>6187</v>
      </c>
      <c r="B3344" t="s">
        <v>17597</v>
      </c>
      <c r="C3344">
        <v>27</v>
      </c>
      <c r="D3344" t="s">
        <v>17598</v>
      </c>
      <c r="E3344" t="s">
        <v>25</v>
      </c>
      <c r="F3344" t="s">
        <v>101</v>
      </c>
      <c r="G3344" t="s">
        <v>41</v>
      </c>
      <c r="H3344" t="s">
        <v>42</v>
      </c>
      <c r="I3344" t="s">
        <v>116</v>
      </c>
      <c r="J3344" t="s">
        <v>17599</v>
      </c>
      <c r="K3344" t="s">
        <v>19</v>
      </c>
    </row>
    <row r="3345" spans="1:11" x14ac:dyDescent="0.35">
      <c r="A3345">
        <v>6223</v>
      </c>
      <c r="B3345" t="s">
        <v>17699</v>
      </c>
      <c r="C3345">
        <v>27</v>
      </c>
      <c r="D3345" t="s">
        <v>17700</v>
      </c>
      <c r="E3345" t="s">
        <v>201</v>
      </c>
      <c r="F3345" t="s">
        <v>42</v>
      </c>
      <c r="G3345" t="s">
        <v>52</v>
      </c>
      <c r="H3345" t="s">
        <v>13</v>
      </c>
      <c r="I3345" t="s">
        <v>68</v>
      </c>
      <c r="J3345" t="s">
        <v>17701</v>
      </c>
      <c r="K3345" t="s">
        <v>37</v>
      </c>
    </row>
    <row r="3346" spans="1:11" x14ac:dyDescent="0.35">
      <c r="A3346">
        <v>6237</v>
      </c>
      <c r="B3346" t="s">
        <v>17738</v>
      </c>
      <c r="C3346">
        <v>27</v>
      </c>
      <c r="D3346" t="s">
        <v>17739</v>
      </c>
      <c r="E3346" t="s">
        <v>177</v>
      </c>
      <c r="F3346" t="s">
        <v>32</v>
      </c>
      <c r="G3346" t="s">
        <v>47</v>
      </c>
      <c r="H3346" t="s">
        <v>31</v>
      </c>
      <c r="I3346" t="s">
        <v>17</v>
      </c>
      <c r="J3346" t="s">
        <v>17740</v>
      </c>
      <c r="K3346" t="s">
        <v>28</v>
      </c>
    </row>
    <row r="3347" spans="1:11" x14ac:dyDescent="0.35">
      <c r="A3347">
        <v>6280</v>
      </c>
      <c r="B3347" t="s">
        <v>17858</v>
      </c>
      <c r="C3347">
        <v>27</v>
      </c>
      <c r="D3347" t="s">
        <v>17859</v>
      </c>
      <c r="E3347" t="s">
        <v>79</v>
      </c>
      <c r="F3347" t="s">
        <v>16</v>
      </c>
      <c r="G3347" t="s">
        <v>80</v>
      </c>
      <c r="H3347" t="s">
        <v>32</v>
      </c>
      <c r="I3347" t="s">
        <v>146</v>
      </c>
      <c r="J3347" t="s">
        <v>17860</v>
      </c>
      <c r="K3347" t="s">
        <v>37</v>
      </c>
    </row>
    <row r="3348" spans="1:11" x14ac:dyDescent="0.35">
      <c r="A3348">
        <v>6286</v>
      </c>
      <c r="B3348" t="s">
        <v>17874</v>
      </c>
      <c r="C3348">
        <v>27</v>
      </c>
      <c r="D3348" t="s">
        <v>17875</v>
      </c>
      <c r="E3348" t="s">
        <v>177</v>
      </c>
      <c r="F3348" t="s">
        <v>201</v>
      </c>
      <c r="G3348" t="s">
        <v>62</v>
      </c>
      <c r="H3348" t="s">
        <v>23</v>
      </c>
      <c r="I3348" t="s">
        <v>88</v>
      </c>
      <c r="J3348" t="s">
        <v>17876</v>
      </c>
      <c r="K3348" t="s">
        <v>76</v>
      </c>
    </row>
    <row r="3349" spans="1:11" x14ac:dyDescent="0.35">
      <c r="A3349">
        <v>5</v>
      </c>
      <c r="B3349" t="s">
        <v>45</v>
      </c>
      <c r="C3349">
        <v>27</v>
      </c>
      <c r="D3349" t="s">
        <v>46</v>
      </c>
      <c r="E3349" t="s">
        <v>31</v>
      </c>
      <c r="F3349" t="s">
        <v>22</v>
      </c>
      <c r="G3349" t="s">
        <v>47</v>
      </c>
      <c r="H3349" t="s">
        <v>31</v>
      </c>
      <c r="I3349" t="s">
        <v>48</v>
      </c>
      <c r="J3349" t="s">
        <v>49</v>
      </c>
      <c r="K3349" t="s">
        <v>37</v>
      </c>
    </row>
    <row r="3350" spans="1:11" x14ac:dyDescent="0.35">
      <c r="A3350">
        <v>11</v>
      </c>
      <c r="B3350" t="s">
        <v>73</v>
      </c>
      <c r="C3350">
        <v>27</v>
      </c>
      <c r="D3350" t="s">
        <v>74</v>
      </c>
      <c r="E3350" t="s">
        <v>40</v>
      </c>
      <c r="F3350" t="s">
        <v>16</v>
      </c>
      <c r="G3350" t="s">
        <v>33</v>
      </c>
      <c r="H3350" t="s">
        <v>34</v>
      </c>
      <c r="I3350" t="s">
        <v>58</v>
      </c>
      <c r="J3350" t="s">
        <v>75</v>
      </c>
      <c r="K3350" t="s">
        <v>76</v>
      </c>
    </row>
    <row r="3351" spans="1:11" x14ac:dyDescent="0.35">
      <c r="A3351">
        <v>54</v>
      </c>
      <c r="B3351" t="s">
        <v>214</v>
      </c>
      <c r="C3351">
        <v>27</v>
      </c>
      <c r="D3351" t="s">
        <v>215</v>
      </c>
      <c r="E3351" t="s">
        <v>13</v>
      </c>
      <c r="F3351" t="s">
        <v>40</v>
      </c>
      <c r="G3351" t="s">
        <v>87</v>
      </c>
      <c r="H3351" t="s">
        <v>79</v>
      </c>
      <c r="I3351" t="s">
        <v>53</v>
      </c>
      <c r="J3351" t="s">
        <v>216</v>
      </c>
      <c r="K3351" t="s">
        <v>37</v>
      </c>
    </row>
    <row r="3352" spans="1:11" x14ac:dyDescent="0.35">
      <c r="A3352">
        <v>80</v>
      </c>
      <c r="B3352" t="s">
        <v>289</v>
      </c>
      <c r="C3352">
        <v>27</v>
      </c>
      <c r="D3352" t="s">
        <v>290</v>
      </c>
      <c r="E3352" t="s">
        <v>177</v>
      </c>
      <c r="F3352" t="s">
        <v>34</v>
      </c>
      <c r="G3352" t="s">
        <v>80</v>
      </c>
      <c r="H3352" t="s">
        <v>32</v>
      </c>
      <c r="I3352" t="s">
        <v>58</v>
      </c>
      <c r="J3352" t="s">
        <v>291</v>
      </c>
      <c r="K3352" t="s">
        <v>76</v>
      </c>
    </row>
    <row r="3353" spans="1:11" x14ac:dyDescent="0.35">
      <c r="A3353">
        <v>88</v>
      </c>
      <c r="B3353" t="s">
        <v>311</v>
      </c>
      <c r="C3353">
        <v>27</v>
      </c>
      <c r="D3353" t="s">
        <v>312</v>
      </c>
      <c r="E3353" t="s">
        <v>79</v>
      </c>
      <c r="F3353" t="s">
        <v>101</v>
      </c>
      <c r="G3353" t="s">
        <v>62</v>
      </c>
      <c r="H3353" t="s">
        <v>23</v>
      </c>
      <c r="I3353" t="s">
        <v>68</v>
      </c>
      <c r="J3353">
        <v>5787710864</v>
      </c>
      <c r="K3353" t="s">
        <v>76</v>
      </c>
    </row>
    <row r="3354" spans="1:11" x14ac:dyDescent="0.35">
      <c r="A3354">
        <v>100</v>
      </c>
      <c r="B3354" t="s">
        <v>346</v>
      </c>
      <c r="C3354">
        <v>27</v>
      </c>
      <c r="D3354" t="s">
        <v>347</v>
      </c>
      <c r="E3354" t="s">
        <v>40</v>
      </c>
      <c r="F3354" t="s">
        <v>16</v>
      </c>
      <c r="G3354" t="s">
        <v>62</v>
      </c>
      <c r="H3354" t="s">
        <v>23</v>
      </c>
      <c r="I3354" t="s">
        <v>146</v>
      </c>
      <c r="J3354" t="s">
        <v>348</v>
      </c>
      <c r="K3354" t="s">
        <v>37</v>
      </c>
    </row>
    <row r="3355" spans="1:11" x14ac:dyDescent="0.35">
      <c r="A3355">
        <v>110</v>
      </c>
      <c r="B3355" t="s">
        <v>375</v>
      </c>
      <c r="C3355">
        <v>27</v>
      </c>
      <c r="D3355" t="s">
        <v>376</v>
      </c>
      <c r="E3355" t="s">
        <v>25</v>
      </c>
      <c r="F3355" t="s">
        <v>201</v>
      </c>
      <c r="G3355" t="s">
        <v>47</v>
      </c>
      <c r="H3355" t="s">
        <v>31</v>
      </c>
      <c r="I3355" t="s">
        <v>146</v>
      </c>
      <c r="J3355" t="s">
        <v>377</v>
      </c>
      <c r="K3355" t="s">
        <v>28</v>
      </c>
    </row>
    <row r="3356" spans="1:11" x14ac:dyDescent="0.35">
      <c r="A3356">
        <v>111</v>
      </c>
      <c r="B3356" t="s">
        <v>378</v>
      </c>
      <c r="C3356">
        <v>27</v>
      </c>
      <c r="D3356" t="s">
        <v>379</v>
      </c>
      <c r="E3356" t="s">
        <v>169</v>
      </c>
      <c r="F3356" t="s">
        <v>177</v>
      </c>
      <c r="G3356" t="s">
        <v>62</v>
      </c>
      <c r="H3356" t="s">
        <v>23</v>
      </c>
      <c r="I3356" t="s">
        <v>17</v>
      </c>
      <c r="J3356" t="s">
        <v>380</v>
      </c>
      <c r="K3356" t="s">
        <v>76</v>
      </c>
    </row>
    <row r="3357" spans="1:11" x14ac:dyDescent="0.35">
      <c r="A3357">
        <v>112</v>
      </c>
      <c r="B3357" t="s">
        <v>381</v>
      </c>
      <c r="C3357">
        <v>27</v>
      </c>
      <c r="D3357" t="s">
        <v>382</v>
      </c>
      <c r="E3357" t="s">
        <v>40</v>
      </c>
      <c r="F3357" t="s">
        <v>57</v>
      </c>
      <c r="G3357" t="s">
        <v>52</v>
      </c>
      <c r="H3357" t="s">
        <v>13</v>
      </c>
      <c r="I3357" t="s">
        <v>170</v>
      </c>
      <c r="J3357" t="s">
        <v>383</v>
      </c>
      <c r="K3357" t="s">
        <v>19</v>
      </c>
    </row>
    <row r="3358" spans="1:11" x14ac:dyDescent="0.35">
      <c r="A3358">
        <v>117</v>
      </c>
      <c r="B3358" t="s">
        <v>394</v>
      </c>
      <c r="C3358">
        <v>27</v>
      </c>
      <c r="D3358" t="s">
        <v>395</v>
      </c>
      <c r="E3358" t="s">
        <v>14</v>
      </c>
      <c r="F3358" t="s">
        <v>22</v>
      </c>
      <c r="G3358" t="s">
        <v>33</v>
      </c>
      <c r="H3358" t="s">
        <v>34</v>
      </c>
      <c r="I3358" t="s">
        <v>53</v>
      </c>
      <c r="J3358" t="s">
        <v>396</v>
      </c>
      <c r="K3358" t="s">
        <v>28</v>
      </c>
    </row>
    <row r="3359" spans="1:11" x14ac:dyDescent="0.35">
      <c r="A3359">
        <v>125</v>
      </c>
      <c r="B3359" t="s">
        <v>417</v>
      </c>
      <c r="C3359">
        <v>27</v>
      </c>
      <c r="D3359" t="s">
        <v>418</v>
      </c>
      <c r="E3359" t="s">
        <v>149</v>
      </c>
      <c r="F3359" t="s">
        <v>34</v>
      </c>
      <c r="G3359" t="s">
        <v>120</v>
      </c>
      <c r="H3359" t="s">
        <v>57</v>
      </c>
      <c r="I3359" t="s">
        <v>17</v>
      </c>
      <c r="J3359" t="s">
        <v>419</v>
      </c>
      <c r="K3359" t="s">
        <v>44</v>
      </c>
    </row>
    <row r="3360" spans="1:11" x14ac:dyDescent="0.35">
      <c r="A3360">
        <v>127</v>
      </c>
      <c r="B3360" t="s">
        <v>423</v>
      </c>
      <c r="C3360">
        <v>27</v>
      </c>
      <c r="D3360" t="s">
        <v>424</v>
      </c>
      <c r="E3360" t="s">
        <v>57</v>
      </c>
      <c r="F3360" t="s">
        <v>169</v>
      </c>
      <c r="G3360" t="s">
        <v>41</v>
      </c>
      <c r="H3360" t="s">
        <v>42</v>
      </c>
      <c r="I3360" t="s">
        <v>91</v>
      </c>
      <c r="J3360" t="s">
        <v>425</v>
      </c>
      <c r="K3360" t="s">
        <v>76</v>
      </c>
    </row>
    <row r="3361" spans="1:11" x14ac:dyDescent="0.35">
      <c r="A3361">
        <v>133</v>
      </c>
      <c r="B3361" t="s">
        <v>441</v>
      </c>
      <c r="C3361">
        <v>27</v>
      </c>
      <c r="D3361" t="s">
        <v>442</v>
      </c>
      <c r="E3361" t="s">
        <v>133</v>
      </c>
      <c r="F3361" t="s">
        <v>201</v>
      </c>
      <c r="G3361" t="s">
        <v>52</v>
      </c>
      <c r="H3361" t="s">
        <v>13</v>
      </c>
      <c r="I3361" t="s">
        <v>116</v>
      </c>
      <c r="J3361" t="s">
        <v>443</v>
      </c>
      <c r="K3361" t="s">
        <v>28</v>
      </c>
    </row>
    <row r="3362" spans="1:11" x14ac:dyDescent="0.35">
      <c r="A3362">
        <v>142</v>
      </c>
      <c r="B3362" t="s">
        <v>467</v>
      </c>
      <c r="C3362">
        <v>27</v>
      </c>
      <c r="D3362" t="s">
        <v>468</v>
      </c>
      <c r="E3362" t="s">
        <v>149</v>
      </c>
      <c r="F3362" t="s">
        <v>32</v>
      </c>
      <c r="G3362" t="s">
        <v>41</v>
      </c>
      <c r="H3362" t="s">
        <v>42</v>
      </c>
      <c r="I3362" t="s">
        <v>170</v>
      </c>
      <c r="J3362" t="s">
        <v>469</v>
      </c>
      <c r="K3362" t="s">
        <v>76</v>
      </c>
    </row>
    <row r="3363" spans="1:11" x14ac:dyDescent="0.35">
      <c r="A3363">
        <v>150</v>
      </c>
      <c r="B3363" t="s">
        <v>490</v>
      </c>
      <c r="C3363">
        <v>27</v>
      </c>
      <c r="D3363" t="s">
        <v>491</v>
      </c>
      <c r="E3363" t="s">
        <v>201</v>
      </c>
      <c r="F3363" t="s">
        <v>16</v>
      </c>
      <c r="G3363" t="s">
        <v>47</v>
      </c>
      <c r="H3363" t="s">
        <v>31</v>
      </c>
      <c r="I3363" t="s">
        <v>88</v>
      </c>
      <c r="J3363" t="s">
        <v>492</v>
      </c>
      <c r="K3363" t="s">
        <v>28</v>
      </c>
    </row>
    <row r="3364" spans="1:11" x14ac:dyDescent="0.35">
      <c r="A3364">
        <v>166</v>
      </c>
      <c r="B3364" t="s">
        <v>530</v>
      </c>
      <c r="C3364">
        <v>27</v>
      </c>
      <c r="D3364" t="s">
        <v>531</v>
      </c>
      <c r="E3364" t="s">
        <v>149</v>
      </c>
      <c r="F3364" t="s">
        <v>42</v>
      </c>
      <c r="G3364" t="s">
        <v>33</v>
      </c>
      <c r="H3364" t="s">
        <v>34</v>
      </c>
      <c r="I3364" t="s">
        <v>146</v>
      </c>
      <c r="J3364" t="s">
        <v>532</v>
      </c>
      <c r="K3364" t="s">
        <v>37</v>
      </c>
    </row>
    <row r="3365" spans="1:11" x14ac:dyDescent="0.35">
      <c r="A3365">
        <v>173</v>
      </c>
      <c r="B3365" t="s">
        <v>551</v>
      </c>
      <c r="C3365">
        <v>27</v>
      </c>
      <c r="D3365" t="s">
        <v>552</v>
      </c>
      <c r="E3365" t="s">
        <v>177</v>
      </c>
      <c r="F3365" t="s">
        <v>22</v>
      </c>
      <c r="G3365" t="s">
        <v>33</v>
      </c>
      <c r="H3365" t="s">
        <v>34</v>
      </c>
      <c r="I3365" t="s">
        <v>146</v>
      </c>
      <c r="J3365" t="s">
        <v>553</v>
      </c>
      <c r="K3365" t="s">
        <v>44</v>
      </c>
    </row>
    <row r="3366" spans="1:11" x14ac:dyDescent="0.35">
      <c r="A3366">
        <v>202</v>
      </c>
      <c r="B3366" t="s">
        <v>636</v>
      </c>
      <c r="C3366">
        <v>27</v>
      </c>
      <c r="D3366" t="s">
        <v>637</v>
      </c>
      <c r="E3366" t="s">
        <v>31</v>
      </c>
      <c r="F3366" t="s">
        <v>79</v>
      </c>
      <c r="G3366" t="s">
        <v>87</v>
      </c>
      <c r="H3366" t="s">
        <v>79</v>
      </c>
      <c r="I3366" t="s">
        <v>17</v>
      </c>
      <c r="J3366" t="s">
        <v>638</v>
      </c>
      <c r="K3366" t="s">
        <v>76</v>
      </c>
    </row>
    <row r="3367" spans="1:11" x14ac:dyDescent="0.35">
      <c r="A3367">
        <v>216</v>
      </c>
      <c r="B3367" t="s">
        <v>677</v>
      </c>
      <c r="C3367">
        <v>27</v>
      </c>
      <c r="D3367" t="s">
        <v>678</v>
      </c>
      <c r="E3367" t="s">
        <v>177</v>
      </c>
      <c r="F3367" t="s">
        <v>13</v>
      </c>
      <c r="G3367" t="s">
        <v>80</v>
      </c>
      <c r="H3367" t="s">
        <v>32</v>
      </c>
      <c r="I3367" t="s">
        <v>146</v>
      </c>
      <c r="J3367" t="s">
        <v>679</v>
      </c>
      <c r="K3367" t="s">
        <v>37</v>
      </c>
    </row>
    <row r="3368" spans="1:11" x14ac:dyDescent="0.35">
      <c r="A3368">
        <v>218</v>
      </c>
      <c r="B3368" t="s">
        <v>683</v>
      </c>
      <c r="C3368">
        <v>27</v>
      </c>
      <c r="D3368" t="s">
        <v>684</v>
      </c>
      <c r="E3368" t="s">
        <v>25</v>
      </c>
      <c r="F3368" t="s">
        <v>149</v>
      </c>
      <c r="G3368" t="s">
        <v>87</v>
      </c>
      <c r="H3368" t="s">
        <v>79</v>
      </c>
      <c r="I3368" t="s">
        <v>17</v>
      </c>
      <c r="J3368" t="s">
        <v>685</v>
      </c>
      <c r="K3368" t="s">
        <v>37</v>
      </c>
    </row>
    <row r="3369" spans="1:11" x14ac:dyDescent="0.35">
      <c r="A3369">
        <v>229</v>
      </c>
      <c r="B3369" t="s">
        <v>716</v>
      </c>
      <c r="C3369">
        <v>27</v>
      </c>
      <c r="D3369" t="s">
        <v>717</v>
      </c>
      <c r="E3369" t="s">
        <v>13</v>
      </c>
      <c r="F3369" t="s">
        <v>16</v>
      </c>
      <c r="G3369" t="s">
        <v>47</v>
      </c>
      <c r="H3369" t="s">
        <v>31</v>
      </c>
      <c r="I3369" t="s">
        <v>68</v>
      </c>
      <c r="J3369" t="s">
        <v>718</v>
      </c>
      <c r="K3369" t="s">
        <v>44</v>
      </c>
    </row>
    <row r="3370" spans="1:11" x14ac:dyDescent="0.35">
      <c r="A3370">
        <v>231</v>
      </c>
      <c r="B3370" t="s">
        <v>722</v>
      </c>
      <c r="C3370">
        <v>27</v>
      </c>
      <c r="D3370" t="s">
        <v>723</v>
      </c>
      <c r="E3370" t="s">
        <v>177</v>
      </c>
      <c r="F3370" t="s">
        <v>169</v>
      </c>
      <c r="G3370" t="s">
        <v>33</v>
      </c>
      <c r="H3370" t="s">
        <v>34</v>
      </c>
      <c r="I3370" t="s">
        <v>88</v>
      </c>
      <c r="J3370" t="s">
        <v>724</v>
      </c>
      <c r="K3370" t="s">
        <v>76</v>
      </c>
    </row>
    <row r="3371" spans="1:11" x14ac:dyDescent="0.35">
      <c r="A3371">
        <v>245</v>
      </c>
      <c r="B3371" t="s">
        <v>764</v>
      </c>
      <c r="C3371">
        <v>27</v>
      </c>
      <c r="D3371" t="s">
        <v>765</v>
      </c>
      <c r="E3371" t="s">
        <v>14</v>
      </c>
      <c r="F3371" t="s">
        <v>13</v>
      </c>
      <c r="G3371" t="s">
        <v>80</v>
      </c>
      <c r="H3371" t="s">
        <v>32</v>
      </c>
      <c r="I3371" t="s">
        <v>48</v>
      </c>
      <c r="J3371" t="s">
        <v>766</v>
      </c>
      <c r="K3371" t="s">
        <v>19</v>
      </c>
    </row>
    <row r="3372" spans="1:11" x14ac:dyDescent="0.35">
      <c r="A3372">
        <v>255</v>
      </c>
      <c r="B3372" t="s">
        <v>793</v>
      </c>
      <c r="C3372">
        <v>27</v>
      </c>
      <c r="D3372" t="s">
        <v>794</v>
      </c>
      <c r="E3372" t="s">
        <v>42</v>
      </c>
      <c r="F3372" t="s">
        <v>201</v>
      </c>
      <c r="G3372" t="s">
        <v>15</v>
      </c>
      <c r="H3372" t="s">
        <v>16</v>
      </c>
      <c r="I3372" t="s">
        <v>58</v>
      </c>
      <c r="J3372" t="s">
        <v>795</v>
      </c>
      <c r="K3372" t="s">
        <v>37</v>
      </c>
    </row>
    <row r="3373" spans="1:11" x14ac:dyDescent="0.35">
      <c r="A3373">
        <v>268</v>
      </c>
      <c r="B3373" t="s">
        <v>832</v>
      </c>
      <c r="C3373">
        <v>27</v>
      </c>
      <c r="D3373" t="s">
        <v>833</v>
      </c>
      <c r="E3373" t="s">
        <v>14</v>
      </c>
      <c r="F3373" t="s">
        <v>57</v>
      </c>
      <c r="G3373" t="s">
        <v>80</v>
      </c>
      <c r="H3373" t="s">
        <v>32</v>
      </c>
      <c r="I3373" t="s">
        <v>146</v>
      </c>
      <c r="J3373" t="s">
        <v>834</v>
      </c>
      <c r="K3373" t="s">
        <v>19</v>
      </c>
    </row>
    <row r="3374" spans="1:11" x14ac:dyDescent="0.35">
      <c r="A3374">
        <v>272</v>
      </c>
      <c r="B3374" t="s">
        <v>844</v>
      </c>
      <c r="C3374">
        <v>27</v>
      </c>
      <c r="D3374" t="s">
        <v>845</v>
      </c>
      <c r="E3374" t="s">
        <v>133</v>
      </c>
      <c r="F3374" t="s">
        <v>34</v>
      </c>
      <c r="G3374" t="s">
        <v>33</v>
      </c>
      <c r="H3374" t="s">
        <v>34</v>
      </c>
      <c r="I3374" t="s">
        <v>146</v>
      </c>
      <c r="J3374" t="s">
        <v>846</v>
      </c>
      <c r="K3374" t="s">
        <v>28</v>
      </c>
    </row>
    <row r="3375" spans="1:11" x14ac:dyDescent="0.35">
      <c r="A3375">
        <v>274</v>
      </c>
      <c r="B3375" t="s">
        <v>850</v>
      </c>
      <c r="C3375">
        <v>27</v>
      </c>
      <c r="D3375" t="s">
        <v>851</v>
      </c>
      <c r="E3375" t="s">
        <v>42</v>
      </c>
      <c r="F3375" t="s">
        <v>34</v>
      </c>
      <c r="G3375" t="s">
        <v>47</v>
      </c>
      <c r="H3375" t="s">
        <v>31</v>
      </c>
      <c r="I3375" t="s">
        <v>170</v>
      </c>
      <c r="J3375" t="s">
        <v>852</v>
      </c>
      <c r="K3375" t="s">
        <v>19</v>
      </c>
    </row>
    <row r="3376" spans="1:11" x14ac:dyDescent="0.35">
      <c r="A3376">
        <v>280</v>
      </c>
      <c r="B3376" t="s">
        <v>868</v>
      </c>
      <c r="C3376">
        <v>27</v>
      </c>
      <c r="D3376" t="s">
        <v>869</v>
      </c>
      <c r="E3376" t="s">
        <v>14</v>
      </c>
      <c r="F3376" t="s">
        <v>67</v>
      </c>
      <c r="G3376" t="s">
        <v>120</v>
      </c>
      <c r="H3376" t="s">
        <v>57</v>
      </c>
      <c r="I3376" t="s">
        <v>17</v>
      </c>
      <c r="J3376" t="s">
        <v>870</v>
      </c>
      <c r="K3376" t="s">
        <v>44</v>
      </c>
    </row>
    <row r="3377" spans="1:11" x14ac:dyDescent="0.35">
      <c r="A3377">
        <v>283</v>
      </c>
      <c r="B3377" t="s">
        <v>877</v>
      </c>
      <c r="C3377">
        <v>27</v>
      </c>
      <c r="D3377" t="s">
        <v>878</v>
      </c>
      <c r="E3377" t="s">
        <v>40</v>
      </c>
      <c r="F3377" t="s">
        <v>133</v>
      </c>
      <c r="G3377" t="s">
        <v>80</v>
      </c>
      <c r="H3377" t="s">
        <v>32</v>
      </c>
      <c r="I3377" t="s">
        <v>146</v>
      </c>
      <c r="J3377" t="s">
        <v>879</v>
      </c>
      <c r="K3377" t="s">
        <v>76</v>
      </c>
    </row>
    <row r="3378" spans="1:11" x14ac:dyDescent="0.35">
      <c r="A3378">
        <v>303</v>
      </c>
      <c r="B3378" t="s">
        <v>937</v>
      </c>
      <c r="C3378">
        <v>27</v>
      </c>
      <c r="D3378" t="s">
        <v>938</v>
      </c>
      <c r="E3378" t="s">
        <v>101</v>
      </c>
      <c r="F3378" t="s">
        <v>16</v>
      </c>
      <c r="G3378" t="s">
        <v>62</v>
      </c>
      <c r="H3378" t="s">
        <v>23</v>
      </c>
      <c r="I3378" t="s">
        <v>146</v>
      </c>
      <c r="J3378">
        <v>9146101551</v>
      </c>
      <c r="K3378" t="s">
        <v>19</v>
      </c>
    </row>
    <row r="3379" spans="1:11" x14ac:dyDescent="0.35">
      <c r="A3379">
        <v>305</v>
      </c>
      <c r="B3379" t="s">
        <v>942</v>
      </c>
      <c r="C3379">
        <v>27</v>
      </c>
      <c r="D3379" t="s">
        <v>943</v>
      </c>
      <c r="E3379" t="s">
        <v>22</v>
      </c>
      <c r="F3379" t="s">
        <v>34</v>
      </c>
      <c r="G3379" t="s">
        <v>47</v>
      </c>
      <c r="H3379" t="s">
        <v>31</v>
      </c>
      <c r="I3379" t="s">
        <v>88</v>
      </c>
      <c r="J3379" t="s">
        <v>944</v>
      </c>
      <c r="K3379" t="s">
        <v>19</v>
      </c>
    </row>
    <row r="3380" spans="1:11" x14ac:dyDescent="0.35">
      <c r="A3380">
        <v>319</v>
      </c>
      <c r="B3380" t="s">
        <v>982</v>
      </c>
      <c r="C3380">
        <v>27</v>
      </c>
      <c r="D3380" t="s">
        <v>983</v>
      </c>
      <c r="E3380" t="s">
        <v>177</v>
      </c>
      <c r="F3380" t="s">
        <v>67</v>
      </c>
      <c r="G3380" t="s">
        <v>41</v>
      </c>
      <c r="H3380" t="s">
        <v>42</v>
      </c>
      <c r="I3380" t="s">
        <v>68</v>
      </c>
      <c r="J3380" t="s">
        <v>984</v>
      </c>
      <c r="K3380" t="s">
        <v>28</v>
      </c>
    </row>
    <row r="3381" spans="1:11" x14ac:dyDescent="0.35">
      <c r="A3381">
        <v>324</v>
      </c>
      <c r="B3381" t="s">
        <v>997</v>
      </c>
      <c r="C3381">
        <v>27</v>
      </c>
      <c r="D3381" t="s">
        <v>998</v>
      </c>
      <c r="E3381" t="s">
        <v>79</v>
      </c>
      <c r="F3381" t="s">
        <v>201</v>
      </c>
      <c r="G3381" t="s">
        <v>80</v>
      </c>
      <c r="H3381" t="s">
        <v>32</v>
      </c>
      <c r="I3381" t="s">
        <v>68</v>
      </c>
      <c r="J3381" t="s">
        <v>999</v>
      </c>
      <c r="K3381" t="s">
        <v>44</v>
      </c>
    </row>
    <row r="3382" spans="1:11" x14ac:dyDescent="0.35">
      <c r="A3382">
        <v>344</v>
      </c>
      <c r="B3382" t="s">
        <v>1054</v>
      </c>
      <c r="C3382">
        <v>27</v>
      </c>
      <c r="D3382" t="s">
        <v>1055</v>
      </c>
      <c r="E3382" t="s">
        <v>201</v>
      </c>
      <c r="F3382" t="s">
        <v>169</v>
      </c>
      <c r="G3382" t="s">
        <v>15</v>
      </c>
      <c r="H3382" t="s">
        <v>16</v>
      </c>
      <c r="I3382" t="s">
        <v>53</v>
      </c>
      <c r="J3382" t="s">
        <v>1056</v>
      </c>
      <c r="K3382" t="s">
        <v>19</v>
      </c>
    </row>
    <row r="3383" spans="1:11" x14ac:dyDescent="0.35">
      <c r="A3383">
        <v>369</v>
      </c>
      <c r="B3383" t="s">
        <v>1126</v>
      </c>
      <c r="C3383">
        <v>27</v>
      </c>
      <c r="D3383" t="s">
        <v>1127</v>
      </c>
      <c r="E3383" t="s">
        <v>149</v>
      </c>
      <c r="F3383" t="s">
        <v>22</v>
      </c>
      <c r="G3383" t="s">
        <v>80</v>
      </c>
      <c r="H3383" t="s">
        <v>32</v>
      </c>
      <c r="I3383" t="s">
        <v>116</v>
      </c>
      <c r="J3383" t="s">
        <v>1128</v>
      </c>
      <c r="K3383" t="s">
        <v>19</v>
      </c>
    </row>
    <row r="3384" spans="1:11" x14ac:dyDescent="0.35">
      <c r="A3384">
        <v>381</v>
      </c>
      <c r="B3384" t="s">
        <v>1161</v>
      </c>
      <c r="C3384">
        <v>27</v>
      </c>
      <c r="D3384" t="s">
        <v>1162</v>
      </c>
      <c r="E3384" t="s">
        <v>32</v>
      </c>
      <c r="F3384" t="s">
        <v>23</v>
      </c>
      <c r="G3384" t="s">
        <v>15</v>
      </c>
      <c r="H3384" t="s">
        <v>16</v>
      </c>
      <c r="I3384" t="s">
        <v>116</v>
      </c>
      <c r="J3384" t="s">
        <v>1163</v>
      </c>
      <c r="K3384" t="s">
        <v>37</v>
      </c>
    </row>
    <row r="3385" spans="1:11" x14ac:dyDescent="0.35">
      <c r="A3385">
        <v>385</v>
      </c>
      <c r="B3385" t="s">
        <v>1172</v>
      </c>
      <c r="C3385">
        <v>27</v>
      </c>
      <c r="D3385" t="s">
        <v>1173</v>
      </c>
      <c r="E3385" t="s">
        <v>32</v>
      </c>
      <c r="F3385" t="s">
        <v>149</v>
      </c>
      <c r="G3385" t="s">
        <v>33</v>
      </c>
      <c r="H3385" t="s">
        <v>34</v>
      </c>
      <c r="I3385" t="s">
        <v>35</v>
      </c>
      <c r="J3385" t="s">
        <v>1174</v>
      </c>
      <c r="K3385" t="s">
        <v>76</v>
      </c>
    </row>
    <row r="3386" spans="1:11" x14ac:dyDescent="0.35">
      <c r="A3386">
        <v>386</v>
      </c>
      <c r="B3386" t="s">
        <v>1175</v>
      </c>
      <c r="C3386">
        <v>27</v>
      </c>
      <c r="D3386" t="s">
        <v>1176</v>
      </c>
      <c r="E3386" t="s">
        <v>31</v>
      </c>
      <c r="F3386" t="s">
        <v>169</v>
      </c>
      <c r="G3386" t="s">
        <v>33</v>
      </c>
      <c r="H3386" t="s">
        <v>34</v>
      </c>
      <c r="I3386" t="s">
        <v>26</v>
      </c>
      <c r="J3386">
        <f>1-335-397-697</f>
        <v>-1428</v>
      </c>
      <c r="K3386" t="s">
        <v>19</v>
      </c>
    </row>
    <row r="3387" spans="1:11" x14ac:dyDescent="0.35">
      <c r="A3387">
        <v>419</v>
      </c>
      <c r="B3387" t="s">
        <v>1269</v>
      </c>
      <c r="C3387">
        <v>27</v>
      </c>
      <c r="D3387" t="s">
        <v>1270</v>
      </c>
      <c r="E3387" t="s">
        <v>32</v>
      </c>
      <c r="F3387" t="s">
        <v>149</v>
      </c>
      <c r="G3387" t="s">
        <v>80</v>
      </c>
      <c r="H3387" t="s">
        <v>32</v>
      </c>
      <c r="I3387" t="s">
        <v>91</v>
      </c>
      <c r="J3387">
        <v>1044021554</v>
      </c>
      <c r="K3387" t="s">
        <v>28</v>
      </c>
    </row>
    <row r="3388" spans="1:11" x14ac:dyDescent="0.35">
      <c r="A3388">
        <v>426</v>
      </c>
      <c r="B3388" t="s">
        <v>1289</v>
      </c>
      <c r="C3388">
        <v>27</v>
      </c>
      <c r="D3388" t="s">
        <v>1290</v>
      </c>
      <c r="E3388" t="s">
        <v>149</v>
      </c>
      <c r="F3388" t="s">
        <v>133</v>
      </c>
      <c r="G3388" t="s">
        <v>120</v>
      </c>
      <c r="H3388" t="s">
        <v>57</v>
      </c>
      <c r="I3388" t="s">
        <v>53</v>
      </c>
      <c r="J3388" t="s">
        <v>1291</v>
      </c>
      <c r="K3388" t="s">
        <v>76</v>
      </c>
    </row>
    <row r="3389" spans="1:11" x14ac:dyDescent="0.35">
      <c r="A3389">
        <v>428</v>
      </c>
      <c r="B3389" t="s">
        <v>1294</v>
      </c>
      <c r="C3389">
        <v>27</v>
      </c>
      <c r="D3389" t="s">
        <v>1295</v>
      </c>
      <c r="E3389" t="s">
        <v>16</v>
      </c>
      <c r="F3389" t="s">
        <v>201</v>
      </c>
      <c r="G3389" t="s">
        <v>52</v>
      </c>
      <c r="H3389" t="s">
        <v>13</v>
      </c>
      <c r="I3389" t="s">
        <v>48</v>
      </c>
      <c r="J3389" t="s">
        <v>1296</v>
      </c>
      <c r="K3389" t="s">
        <v>28</v>
      </c>
    </row>
    <row r="3390" spans="1:11" x14ac:dyDescent="0.35">
      <c r="A3390">
        <v>440</v>
      </c>
      <c r="B3390" t="s">
        <v>1329</v>
      </c>
      <c r="C3390">
        <v>27</v>
      </c>
      <c r="D3390" t="s">
        <v>1330</v>
      </c>
      <c r="E3390" t="s">
        <v>101</v>
      </c>
      <c r="F3390" t="s">
        <v>67</v>
      </c>
      <c r="G3390" t="s">
        <v>33</v>
      </c>
      <c r="H3390" t="s">
        <v>34</v>
      </c>
      <c r="I3390" t="s">
        <v>91</v>
      </c>
      <c r="J3390" t="s">
        <v>1331</v>
      </c>
      <c r="K3390" t="s">
        <v>28</v>
      </c>
    </row>
    <row r="3391" spans="1:11" x14ac:dyDescent="0.35">
      <c r="A3391">
        <v>444</v>
      </c>
      <c r="B3391" t="s">
        <v>1340</v>
      </c>
      <c r="C3391">
        <v>27</v>
      </c>
      <c r="D3391" t="s">
        <v>1341</v>
      </c>
      <c r="E3391" t="s">
        <v>201</v>
      </c>
      <c r="F3391" t="s">
        <v>14</v>
      </c>
      <c r="G3391" t="s">
        <v>15</v>
      </c>
      <c r="H3391" t="s">
        <v>16</v>
      </c>
      <c r="I3391" t="s">
        <v>63</v>
      </c>
      <c r="J3391" t="s">
        <v>1342</v>
      </c>
      <c r="K3391" t="s">
        <v>28</v>
      </c>
    </row>
    <row r="3392" spans="1:11" x14ac:dyDescent="0.35">
      <c r="A3392">
        <v>485</v>
      </c>
      <c r="B3392" t="s">
        <v>1459</v>
      </c>
      <c r="C3392">
        <v>27</v>
      </c>
      <c r="D3392" t="s">
        <v>1460</v>
      </c>
      <c r="E3392" t="s">
        <v>169</v>
      </c>
      <c r="F3392" t="s">
        <v>133</v>
      </c>
      <c r="G3392" t="s">
        <v>87</v>
      </c>
      <c r="H3392" t="s">
        <v>79</v>
      </c>
      <c r="I3392" t="s">
        <v>170</v>
      </c>
      <c r="J3392" t="s">
        <v>1461</v>
      </c>
      <c r="K3392" t="s">
        <v>19</v>
      </c>
    </row>
    <row r="3393" spans="1:11" x14ac:dyDescent="0.35">
      <c r="A3393">
        <v>489</v>
      </c>
      <c r="B3393" t="s">
        <v>1471</v>
      </c>
      <c r="C3393">
        <v>27</v>
      </c>
      <c r="D3393" t="s">
        <v>1472</v>
      </c>
      <c r="E3393" t="s">
        <v>22</v>
      </c>
      <c r="F3393" t="s">
        <v>201</v>
      </c>
      <c r="G3393" t="s">
        <v>47</v>
      </c>
      <c r="H3393" t="s">
        <v>31</v>
      </c>
      <c r="I3393" t="s">
        <v>116</v>
      </c>
      <c r="J3393" t="s">
        <v>1473</v>
      </c>
      <c r="K3393" t="s">
        <v>44</v>
      </c>
    </row>
    <row r="3394" spans="1:11" x14ac:dyDescent="0.35">
      <c r="A3394">
        <v>506</v>
      </c>
      <c r="B3394" t="s">
        <v>1518</v>
      </c>
      <c r="C3394">
        <v>27</v>
      </c>
      <c r="D3394" t="s">
        <v>1519</v>
      </c>
      <c r="E3394" t="s">
        <v>57</v>
      </c>
      <c r="F3394" t="s">
        <v>22</v>
      </c>
      <c r="G3394" t="s">
        <v>52</v>
      </c>
      <c r="H3394" t="s">
        <v>13</v>
      </c>
      <c r="I3394" t="s">
        <v>170</v>
      </c>
      <c r="J3394" t="s">
        <v>1520</v>
      </c>
      <c r="K3394" t="s">
        <v>44</v>
      </c>
    </row>
    <row r="3395" spans="1:11" x14ac:dyDescent="0.35">
      <c r="A3395">
        <v>519</v>
      </c>
      <c r="B3395" t="s">
        <v>1554</v>
      </c>
      <c r="C3395">
        <v>27</v>
      </c>
      <c r="D3395" t="s">
        <v>1555</v>
      </c>
      <c r="E3395" t="s">
        <v>40</v>
      </c>
      <c r="F3395" t="s">
        <v>42</v>
      </c>
      <c r="G3395" t="s">
        <v>24</v>
      </c>
      <c r="H3395" t="s">
        <v>25</v>
      </c>
      <c r="I3395" t="s">
        <v>48</v>
      </c>
      <c r="J3395" t="s">
        <v>1556</v>
      </c>
      <c r="K3395" t="s">
        <v>28</v>
      </c>
    </row>
    <row r="3396" spans="1:11" x14ac:dyDescent="0.35">
      <c r="A3396">
        <v>523</v>
      </c>
      <c r="B3396" t="s">
        <v>1566</v>
      </c>
      <c r="C3396">
        <v>27</v>
      </c>
      <c r="D3396" t="s">
        <v>1567</v>
      </c>
      <c r="E3396" t="s">
        <v>16</v>
      </c>
      <c r="F3396" t="s">
        <v>13</v>
      </c>
      <c r="G3396" t="s">
        <v>87</v>
      </c>
      <c r="H3396" t="s">
        <v>79</v>
      </c>
      <c r="I3396" t="s">
        <v>17</v>
      </c>
      <c r="J3396">
        <v>2787680223</v>
      </c>
      <c r="K3396" t="s">
        <v>28</v>
      </c>
    </row>
    <row r="3397" spans="1:11" x14ac:dyDescent="0.35">
      <c r="A3397">
        <v>532</v>
      </c>
      <c r="B3397" t="s">
        <v>1590</v>
      </c>
      <c r="C3397">
        <v>27</v>
      </c>
      <c r="D3397" t="s">
        <v>1591</v>
      </c>
      <c r="E3397" t="s">
        <v>42</v>
      </c>
      <c r="F3397" t="s">
        <v>31</v>
      </c>
      <c r="G3397" t="s">
        <v>52</v>
      </c>
      <c r="H3397" t="s">
        <v>13</v>
      </c>
      <c r="I3397" t="s">
        <v>58</v>
      </c>
      <c r="J3397" t="s">
        <v>1592</v>
      </c>
      <c r="K3397" t="s">
        <v>19</v>
      </c>
    </row>
    <row r="3398" spans="1:11" x14ac:dyDescent="0.35">
      <c r="A3398">
        <v>540</v>
      </c>
      <c r="B3398" t="s">
        <v>1614</v>
      </c>
      <c r="C3398">
        <v>27</v>
      </c>
      <c r="D3398" t="s">
        <v>1615</v>
      </c>
      <c r="E3398" t="s">
        <v>14</v>
      </c>
      <c r="F3398" t="s">
        <v>14</v>
      </c>
      <c r="G3398" t="s">
        <v>87</v>
      </c>
      <c r="H3398" t="s">
        <v>79</v>
      </c>
      <c r="I3398" t="s">
        <v>53</v>
      </c>
      <c r="J3398" t="s">
        <v>1616</v>
      </c>
      <c r="K3398" t="s">
        <v>76</v>
      </c>
    </row>
    <row r="3399" spans="1:11" x14ac:dyDescent="0.35">
      <c r="A3399">
        <v>567</v>
      </c>
      <c r="B3399" t="s">
        <v>1691</v>
      </c>
      <c r="C3399">
        <v>27</v>
      </c>
      <c r="D3399" t="s">
        <v>1692</v>
      </c>
      <c r="E3399" t="s">
        <v>101</v>
      </c>
      <c r="F3399" t="s">
        <v>177</v>
      </c>
      <c r="G3399" t="s">
        <v>52</v>
      </c>
      <c r="H3399" t="s">
        <v>13</v>
      </c>
      <c r="I3399" t="s">
        <v>68</v>
      </c>
      <c r="J3399">
        <v>5824490202</v>
      </c>
      <c r="K3399" t="s">
        <v>44</v>
      </c>
    </row>
    <row r="3400" spans="1:11" x14ac:dyDescent="0.35">
      <c r="A3400">
        <v>568</v>
      </c>
      <c r="B3400" t="s">
        <v>1693</v>
      </c>
      <c r="C3400">
        <v>27</v>
      </c>
      <c r="D3400" t="s">
        <v>1694</v>
      </c>
      <c r="E3400" t="s">
        <v>169</v>
      </c>
      <c r="F3400" t="s">
        <v>67</v>
      </c>
      <c r="G3400" t="s">
        <v>120</v>
      </c>
      <c r="H3400" t="s">
        <v>57</v>
      </c>
      <c r="I3400" t="s">
        <v>48</v>
      </c>
      <c r="J3400" t="s">
        <v>1695</v>
      </c>
      <c r="K3400" t="s">
        <v>37</v>
      </c>
    </row>
    <row r="3401" spans="1:11" x14ac:dyDescent="0.35">
      <c r="A3401">
        <v>593</v>
      </c>
      <c r="B3401" t="s">
        <v>185</v>
      </c>
      <c r="C3401">
        <v>27</v>
      </c>
      <c r="D3401" t="s">
        <v>1763</v>
      </c>
      <c r="E3401" t="s">
        <v>67</v>
      </c>
      <c r="F3401" t="s">
        <v>42</v>
      </c>
      <c r="G3401" t="s">
        <v>87</v>
      </c>
      <c r="H3401" t="s">
        <v>79</v>
      </c>
      <c r="I3401" t="s">
        <v>35</v>
      </c>
      <c r="J3401" t="s">
        <v>1764</v>
      </c>
      <c r="K3401" t="s">
        <v>19</v>
      </c>
    </row>
    <row r="3402" spans="1:11" x14ac:dyDescent="0.35">
      <c r="A3402">
        <v>606</v>
      </c>
      <c r="B3402" t="s">
        <v>1800</v>
      </c>
      <c r="C3402">
        <v>27</v>
      </c>
      <c r="D3402" t="s">
        <v>1801</v>
      </c>
      <c r="E3402" t="s">
        <v>201</v>
      </c>
      <c r="F3402" t="s">
        <v>177</v>
      </c>
      <c r="G3402" t="s">
        <v>24</v>
      </c>
      <c r="H3402" t="s">
        <v>25</v>
      </c>
      <c r="I3402" t="s">
        <v>102</v>
      </c>
      <c r="J3402" t="s">
        <v>1802</v>
      </c>
      <c r="K3402" t="s">
        <v>37</v>
      </c>
    </row>
    <row r="3403" spans="1:11" x14ac:dyDescent="0.35">
      <c r="A3403">
        <v>634</v>
      </c>
      <c r="B3403" t="s">
        <v>1884</v>
      </c>
      <c r="C3403">
        <v>27</v>
      </c>
      <c r="D3403" t="s">
        <v>1885</v>
      </c>
      <c r="E3403" t="s">
        <v>13</v>
      </c>
      <c r="F3403" t="s">
        <v>40</v>
      </c>
      <c r="G3403" t="s">
        <v>52</v>
      </c>
      <c r="H3403" t="s">
        <v>13</v>
      </c>
      <c r="I3403" t="s">
        <v>116</v>
      </c>
      <c r="J3403" t="s">
        <v>1886</v>
      </c>
      <c r="K3403" t="s">
        <v>28</v>
      </c>
    </row>
    <row r="3404" spans="1:11" x14ac:dyDescent="0.35">
      <c r="A3404">
        <v>635</v>
      </c>
      <c r="B3404" t="s">
        <v>1887</v>
      </c>
      <c r="C3404">
        <v>27</v>
      </c>
      <c r="D3404" t="s">
        <v>1888</v>
      </c>
      <c r="E3404" t="s">
        <v>169</v>
      </c>
      <c r="F3404" t="s">
        <v>32</v>
      </c>
      <c r="G3404" t="s">
        <v>47</v>
      </c>
      <c r="H3404" t="s">
        <v>31</v>
      </c>
      <c r="I3404" t="s">
        <v>58</v>
      </c>
      <c r="J3404" t="s">
        <v>1889</v>
      </c>
      <c r="K3404" t="s">
        <v>44</v>
      </c>
    </row>
    <row r="3405" spans="1:11" x14ac:dyDescent="0.35">
      <c r="A3405">
        <v>642</v>
      </c>
      <c r="B3405" t="s">
        <v>1907</v>
      </c>
      <c r="C3405">
        <v>27</v>
      </c>
      <c r="D3405" t="s">
        <v>1908</v>
      </c>
      <c r="E3405" t="s">
        <v>79</v>
      </c>
      <c r="F3405" t="s">
        <v>16</v>
      </c>
      <c r="G3405" t="s">
        <v>120</v>
      </c>
      <c r="H3405" t="s">
        <v>57</v>
      </c>
      <c r="I3405" t="s">
        <v>17</v>
      </c>
      <c r="J3405" t="s">
        <v>1909</v>
      </c>
      <c r="K3405" t="s">
        <v>76</v>
      </c>
    </row>
    <row r="3406" spans="1:11" x14ac:dyDescent="0.35">
      <c r="A3406">
        <v>677</v>
      </c>
      <c r="B3406" t="s">
        <v>2009</v>
      </c>
      <c r="C3406">
        <v>27</v>
      </c>
      <c r="D3406" t="s">
        <v>2010</v>
      </c>
      <c r="E3406" t="s">
        <v>34</v>
      </c>
      <c r="F3406" t="s">
        <v>149</v>
      </c>
      <c r="G3406" t="s">
        <v>80</v>
      </c>
      <c r="H3406" t="s">
        <v>32</v>
      </c>
      <c r="I3406" t="s">
        <v>153</v>
      </c>
      <c r="J3406" t="s">
        <v>2011</v>
      </c>
      <c r="K3406" t="s">
        <v>19</v>
      </c>
    </row>
    <row r="3407" spans="1:11" x14ac:dyDescent="0.35">
      <c r="A3407">
        <v>690</v>
      </c>
      <c r="B3407" t="s">
        <v>2045</v>
      </c>
      <c r="C3407">
        <v>27</v>
      </c>
      <c r="D3407" t="s">
        <v>2046</v>
      </c>
      <c r="E3407" t="s">
        <v>149</v>
      </c>
      <c r="F3407" t="s">
        <v>14</v>
      </c>
      <c r="G3407" t="s">
        <v>52</v>
      </c>
      <c r="H3407" t="s">
        <v>13</v>
      </c>
      <c r="I3407" t="s">
        <v>88</v>
      </c>
      <c r="J3407" t="s">
        <v>2047</v>
      </c>
      <c r="K3407" t="s">
        <v>44</v>
      </c>
    </row>
    <row r="3408" spans="1:11" x14ac:dyDescent="0.35">
      <c r="A3408">
        <v>706</v>
      </c>
      <c r="B3408" t="s">
        <v>2091</v>
      </c>
      <c r="C3408">
        <v>27</v>
      </c>
      <c r="D3408" t="s">
        <v>2092</v>
      </c>
      <c r="E3408" t="s">
        <v>23</v>
      </c>
      <c r="F3408" t="s">
        <v>67</v>
      </c>
      <c r="G3408" t="s">
        <v>47</v>
      </c>
      <c r="H3408" t="s">
        <v>31</v>
      </c>
      <c r="I3408" t="s">
        <v>153</v>
      </c>
      <c r="J3408" t="s">
        <v>2093</v>
      </c>
      <c r="K3408" t="s">
        <v>37</v>
      </c>
    </row>
    <row r="3409" spans="1:11" x14ac:dyDescent="0.35">
      <c r="A3409">
        <v>717</v>
      </c>
      <c r="B3409" t="s">
        <v>2123</v>
      </c>
      <c r="C3409">
        <v>27</v>
      </c>
      <c r="D3409" t="s">
        <v>2124</v>
      </c>
      <c r="E3409" t="s">
        <v>34</v>
      </c>
      <c r="F3409" t="s">
        <v>31</v>
      </c>
      <c r="G3409" t="s">
        <v>41</v>
      </c>
      <c r="H3409" t="s">
        <v>42</v>
      </c>
      <c r="I3409" t="s">
        <v>35</v>
      </c>
      <c r="J3409" t="s">
        <v>2125</v>
      </c>
      <c r="K3409" t="s">
        <v>28</v>
      </c>
    </row>
    <row r="3410" spans="1:11" x14ac:dyDescent="0.35">
      <c r="A3410">
        <v>725</v>
      </c>
      <c r="B3410" t="s">
        <v>2147</v>
      </c>
      <c r="C3410">
        <v>27</v>
      </c>
      <c r="D3410" t="s">
        <v>2148</v>
      </c>
      <c r="E3410" t="s">
        <v>79</v>
      </c>
      <c r="F3410" t="s">
        <v>25</v>
      </c>
      <c r="G3410" t="s">
        <v>52</v>
      </c>
      <c r="H3410" t="s">
        <v>13</v>
      </c>
      <c r="I3410" t="s">
        <v>102</v>
      </c>
      <c r="J3410" t="s">
        <v>2149</v>
      </c>
      <c r="K3410" t="s">
        <v>19</v>
      </c>
    </row>
    <row r="3411" spans="1:11" x14ac:dyDescent="0.35">
      <c r="A3411">
        <v>733</v>
      </c>
      <c r="B3411" t="s">
        <v>2171</v>
      </c>
      <c r="C3411">
        <v>27</v>
      </c>
      <c r="D3411" t="s">
        <v>2172</v>
      </c>
      <c r="E3411" t="s">
        <v>25</v>
      </c>
      <c r="F3411" t="s">
        <v>13</v>
      </c>
      <c r="G3411" t="s">
        <v>62</v>
      </c>
      <c r="H3411" t="s">
        <v>23</v>
      </c>
      <c r="I3411" t="s">
        <v>91</v>
      </c>
      <c r="J3411" t="s">
        <v>2173</v>
      </c>
      <c r="K3411" t="s">
        <v>44</v>
      </c>
    </row>
    <row r="3412" spans="1:11" x14ac:dyDescent="0.35">
      <c r="A3412">
        <v>751</v>
      </c>
      <c r="B3412" t="s">
        <v>2224</v>
      </c>
      <c r="C3412">
        <v>27</v>
      </c>
      <c r="D3412" t="s">
        <v>2225</v>
      </c>
      <c r="E3412" t="s">
        <v>201</v>
      </c>
      <c r="F3412" t="s">
        <v>133</v>
      </c>
      <c r="G3412" t="s">
        <v>47</v>
      </c>
      <c r="H3412" t="s">
        <v>31</v>
      </c>
      <c r="I3412" t="s">
        <v>88</v>
      </c>
      <c r="J3412" t="s">
        <v>2226</v>
      </c>
      <c r="K3412" t="s">
        <v>44</v>
      </c>
    </row>
    <row r="3413" spans="1:11" x14ac:dyDescent="0.35">
      <c r="A3413">
        <v>754</v>
      </c>
      <c r="B3413" t="s">
        <v>2233</v>
      </c>
      <c r="C3413">
        <v>27</v>
      </c>
      <c r="D3413" t="s">
        <v>2234</v>
      </c>
      <c r="E3413" t="s">
        <v>34</v>
      </c>
      <c r="F3413" t="s">
        <v>22</v>
      </c>
      <c r="G3413" t="s">
        <v>15</v>
      </c>
      <c r="H3413" t="s">
        <v>16</v>
      </c>
      <c r="I3413" t="s">
        <v>68</v>
      </c>
      <c r="J3413" t="s">
        <v>2235</v>
      </c>
      <c r="K3413" t="s">
        <v>28</v>
      </c>
    </row>
    <row r="3414" spans="1:11" x14ac:dyDescent="0.35">
      <c r="A3414">
        <v>819</v>
      </c>
      <c r="B3414" t="s">
        <v>2421</v>
      </c>
      <c r="C3414">
        <v>27</v>
      </c>
      <c r="D3414" t="s">
        <v>2422</v>
      </c>
      <c r="E3414" t="s">
        <v>42</v>
      </c>
      <c r="F3414" t="s">
        <v>14</v>
      </c>
      <c r="G3414" t="s">
        <v>87</v>
      </c>
      <c r="H3414" t="s">
        <v>79</v>
      </c>
      <c r="I3414" t="s">
        <v>170</v>
      </c>
      <c r="J3414">
        <v>5447228471</v>
      </c>
      <c r="K3414" t="s">
        <v>28</v>
      </c>
    </row>
    <row r="3415" spans="1:11" x14ac:dyDescent="0.35">
      <c r="A3415">
        <v>849</v>
      </c>
      <c r="B3415" t="s">
        <v>2508</v>
      </c>
      <c r="C3415">
        <v>27</v>
      </c>
      <c r="D3415" t="s">
        <v>2509</v>
      </c>
      <c r="E3415" t="s">
        <v>79</v>
      </c>
      <c r="F3415" t="s">
        <v>14</v>
      </c>
      <c r="G3415" t="s">
        <v>87</v>
      </c>
      <c r="H3415" t="s">
        <v>79</v>
      </c>
      <c r="I3415" t="s">
        <v>53</v>
      </c>
      <c r="J3415" t="s">
        <v>2510</v>
      </c>
      <c r="K3415" t="s">
        <v>28</v>
      </c>
    </row>
    <row r="3416" spans="1:11" x14ac:dyDescent="0.35">
      <c r="A3416">
        <v>850</v>
      </c>
      <c r="B3416" t="s">
        <v>2511</v>
      </c>
      <c r="C3416">
        <v>27</v>
      </c>
      <c r="D3416" t="s">
        <v>2512</v>
      </c>
      <c r="E3416" t="s">
        <v>13</v>
      </c>
      <c r="F3416" t="s">
        <v>42</v>
      </c>
      <c r="G3416" t="s">
        <v>24</v>
      </c>
      <c r="H3416" t="s">
        <v>25</v>
      </c>
      <c r="I3416" t="s">
        <v>116</v>
      </c>
      <c r="J3416">
        <f>1-881-84-715</f>
        <v>-1679</v>
      </c>
      <c r="K3416" t="s">
        <v>19</v>
      </c>
    </row>
    <row r="3417" spans="1:11" x14ac:dyDescent="0.35">
      <c r="A3417">
        <v>860</v>
      </c>
      <c r="B3417" t="s">
        <v>2538</v>
      </c>
      <c r="C3417">
        <v>27</v>
      </c>
      <c r="D3417" t="s">
        <v>2539</v>
      </c>
      <c r="E3417" t="s">
        <v>13</v>
      </c>
      <c r="F3417" t="s">
        <v>25</v>
      </c>
      <c r="G3417" t="s">
        <v>33</v>
      </c>
      <c r="H3417" t="s">
        <v>34</v>
      </c>
      <c r="I3417" t="s">
        <v>153</v>
      </c>
      <c r="J3417" t="s">
        <v>2540</v>
      </c>
      <c r="K3417" t="s">
        <v>37</v>
      </c>
    </row>
    <row r="3418" spans="1:11" x14ac:dyDescent="0.35">
      <c r="A3418">
        <v>867</v>
      </c>
      <c r="B3418" t="s">
        <v>2558</v>
      </c>
      <c r="C3418">
        <v>27</v>
      </c>
      <c r="D3418" t="s">
        <v>2559</v>
      </c>
      <c r="E3418" t="s">
        <v>25</v>
      </c>
      <c r="F3418" t="s">
        <v>57</v>
      </c>
      <c r="G3418" t="s">
        <v>47</v>
      </c>
      <c r="H3418" t="s">
        <v>31</v>
      </c>
      <c r="I3418" t="s">
        <v>48</v>
      </c>
      <c r="J3418" t="s">
        <v>2560</v>
      </c>
      <c r="K3418" t="s">
        <v>44</v>
      </c>
    </row>
    <row r="3419" spans="1:11" x14ac:dyDescent="0.35">
      <c r="A3419">
        <v>883</v>
      </c>
      <c r="B3419" t="s">
        <v>2603</v>
      </c>
      <c r="C3419">
        <v>27</v>
      </c>
      <c r="D3419" t="s">
        <v>2604</v>
      </c>
      <c r="E3419" t="s">
        <v>31</v>
      </c>
      <c r="F3419" t="s">
        <v>201</v>
      </c>
      <c r="G3419" t="s">
        <v>24</v>
      </c>
      <c r="H3419" t="s">
        <v>25</v>
      </c>
      <c r="I3419" t="s">
        <v>153</v>
      </c>
      <c r="J3419" t="s">
        <v>2605</v>
      </c>
      <c r="K3419" t="s">
        <v>44</v>
      </c>
    </row>
    <row r="3420" spans="1:11" x14ac:dyDescent="0.35">
      <c r="A3420">
        <v>914</v>
      </c>
      <c r="B3420" t="s">
        <v>2693</v>
      </c>
      <c r="C3420">
        <v>27</v>
      </c>
      <c r="D3420" t="s">
        <v>2694</v>
      </c>
      <c r="E3420" t="s">
        <v>34</v>
      </c>
      <c r="F3420" t="s">
        <v>14</v>
      </c>
      <c r="G3420" t="s">
        <v>47</v>
      </c>
      <c r="H3420" t="s">
        <v>31</v>
      </c>
      <c r="I3420" t="s">
        <v>63</v>
      </c>
      <c r="J3420" t="s">
        <v>2695</v>
      </c>
      <c r="K3420" t="s">
        <v>76</v>
      </c>
    </row>
    <row r="3421" spans="1:11" x14ac:dyDescent="0.35">
      <c r="A3421">
        <v>927</v>
      </c>
      <c r="B3421" t="s">
        <v>2732</v>
      </c>
      <c r="C3421">
        <v>27</v>
      </c>
      <c r="D3421" t="s">
        <v>2733</v>
      </c>
      <c r="E3421" t="s">
        <v>57</v>
      </c>
      <c r="F3421" t="s">
        <v>40</v>
      </c>
      <c r="G3421" t="s">
        <v>52</v>
      </c>
      <c r="H3421" t="s">
        <v>13</v>
      </c>
      <c r="I3421" t="s">
        <v>58</v>
      </c>
      <c r="J3421" t="s">
        <v>2734</v>
      </c>
      <c r="K3421" t="s">
        <v>44</v>
      </c>
    </row>
    <row r="3422" spans="1:11" x14ac:dyDescent="0.35">
      <c r="A3422">
        <v>985</v>
      </c>
      <c r="B3422" t="s">
        <v>2899</v>
      </c>
      <c r="C3422">
        <v>27</v>
      </c>
      <c r="D3422" t="s">
        <v>2900</v>
      </c>
      <c r="E3422" t="s">
        <v>101</v>
      </c>
      <c r="F3422" t="s">
        <v>169</v>
      </c>
      <c r="G3422" t="s">
        <v>120</v>
      </c>
      <c r="H3422" t="s">
        <v>57</v>
      </c>
      <c r="I3422" t="s">
        <v>153</v>
      </c>
      <c r="J3422" t="s">
        <v>2901</v>
      </c>
      <c r="K3422" t="s">
        <v>28</v>
      </c>
    </row>
    <row r="3423" spans="1:11" x14ac:dyDescent="0.35">
      <c r="A3423">
        <v>997</v>
      </c>
      <c r="B3423" t="s">
        <v>2935</v>
      </c>
      <c r="C3423">
        <v>27</v>
      </c>
      <c r="D3423" t="s">
        <v>2936</v>
      </c>
      <c r="E3423" t="s">
        <v>22</v>
      </c>
      <c r="F3423" t="s">
        <v>201</v>
      </c>
      <c r="G3423" t="s">
        <v>15</v>
      </c>
      <c r="H3423" t="s">
        <v>16</v>
      </c>
      <c r="I3423" t="s">
        <v>146</v>
      </c>
      <c r="J3423" t="s">
        <v>2937</v>
      </c>
      <c r="K3423" t="s">
        <v>76</v>
      </c>
    </row>
    <row r="3424" spans="1:11" x14ac:dyDescent="0.35">
      <c r="A3424">
        <v>1004</v>
      </c>
      <c r="B3424" t="s">
        <v>2956</v>
      </c>
      <c r="C3424">
        <v>27</v>
      </c>
      <c r="D3424" t="s">
        <v>2957</v>
      </c>
      <c r="E3424" t="s">
        <v>79</v>
      </c>
      <c r="F3424" t="s">
        <v>101</v>
      </c>
      <c r="G3424" t="s">
        <v>33</v>
      </c>
      <c r="H3424" t="s">
        <v>34</v>
      </c>
      <c r="I3424" t="s">
        <v>170</v>
      </c>
      <c r="J3424" t="s">
        <v>2958</v>
      </c>
      <c r="K3424" t="s">
        <v>44</v>
      </c>
    </row>
    <row r="3425" spans="1:11" x14ac:dyDescent="0.35">
      <c r="A3425">
        <v>1020</v>
      </c>
      <c r="B3425" t="s">
        <v>3001</v>
      </c>
      <c r="C3425">
        <v>27</v>
      </c>
      <c r="D3425" t="s">
        <v>3002</v>
      </c>
      <c r="E3425" t="s">
        <v>32</v>
      </c>
      <c r="F3425" t="s">
        <v>201</v>
      </c>
      <c r="G3425" t="s">
        <v>24</v>
      </c>
      <c r="H3425" t="s">
        <v>25</v>
      </c>
      <c r="I3425" t="s">
        <v>68</v>
      </c>
      <c r="J3425" t="s">
        <v>3003</v>
      </c>
      <c r="K3425" t="s">
        <v>37</v>
      </c>
    </row>
    <row r="3426" spans="1:11" x14ac:dyDescent="0.35">
      <c r="A3426">
        <v>1021</v>
      </c>
      <c r="B3426" t="s">
        <v>3004</v>
      </c>
      <c r="C3426">
        <v>27</v>
      </c>
      <c r="D3426" t="s">
        <v>3005</v>
      </c>
      <c r="E3426" t="s">
        <v>31</v>
      </c>
      <c r="F3426" t="s">
        <v>79</v>
      </c>
      <c r="G3426" t="s">
        <v>80</v>
      </c>
      <c r="H3426" t="s">
        <v>32</v>
      </c>
      <c r="I3426" t="s">
        <v>17</v>
      </c>
      <c r="J3426" t="s">
        <v>3006</v>
      </c>
      <c r="K3426" t="s">
        <v>44</v>
      </c>
    </row>
    <row r="3427" spans="1:11" x14ac:dyDescent="0.35">
      <c r="A3427">
        <v>1025</v>
      </c>
      <c r="B3427" t="s">
        <v>3015</v>
      </c>
      <c r="C3427">
        <v>27</v>
      </c>
      <c r="D3427" t="s">
        <v>3016</v>
      </c>
      <c r="E3427" t="s">
        <v>32</v>
      </c>
      <c r="F3427" t="s">
        <v>34</v>
      </c>
      <c r="G3427" t="s">
        <v>87</v>
      </c>
      <c r="H3427" t="s">
        <v>79</v>
      </c>
      <c r="I3427" t="s">
        <v>91</v>
      </c>
      <c r="J3427" t="s">
        <v>3017</v>
      </c>
      <c r="K3427" t="s">
        <v>37</v>
      </c>
    </row>
    <row r="3428" spans="1:11" x14ac:dyDescent="0.35">
      <c r="A3428">
        <v>1032</v>
      </c>
      <c r="B3428" t="s">
        <v>3034</v>
      </c>
      <c r="C3428">
        <v>27</v>
      </c>
      <c r="D3428" t="s">
        <v>3035</v>
      </c>
      <c r="E3428" t="s">
        <v>16</v>
      </c>
      <c r="F3428" t="s">
        <v>34</v>
      </c>
      <c r="G3428" t="s">
        <v>62</v>
      </c>
      <c r="H3428" t="s">
        <v>23</v>
      </c>
      <c r="I3428" t="s">
        <v>53</v>
      </c>
      <c r="J3428" t="s">
        <v>3036</v>
      </c>
      <c r="K3428" t="s">
        <v>28</v>
      </c>
    </row>
    <row r="3429" spans="1:11" x14ac:dyDescent="0.35">
      <c r="A3429">
        <v>1041</v>
      </c>
      <c r="B3429" t="s">
        <v>3057</v>
      </c>
      <c r="C3429">
        <v>27</v>
      </c>
      <c r="D3429" t="s">
        <v>3058</v>
      </c>
      <c r="E3429" t="s">
        <v>79</v>
      </c>
      <c r="F3429" t="s">
        <v>149</v>
      </c>
      <c r="G3429" t="s">
        <v>24</v>
      </c>
      <c r="H3429" t="s">
        <v>25</v>
      </c>
      <c r="I3429" t="s">
        <v>146</v>
      </c>
      <c r="J3429">
        <v>3037209855</v>
      </c>
      <c r="K3429" t="s">
        <v>19</v>
      </c>
    </row>
    <row r="3430" spans="1:11" x14ac:dyDescent="0.35">
      <c r="A3430">
        <v>1042</v>
      </c>
      <c r="B3430" t="s">
        <v>3059</v>
      </c>
      <c r="C3430">
        <v>27</v>
      </c>
      <c r="D3430" t="s">
        <v>3060</v>
      </c>
      <c r="E3430" t="s">
        <v>169</v>
      </c>
      <c r="F3430" t="s">
        <v>67</v>
      </c>
      <c r="G3430" t="s">
        <v>47</v>
      </c>
      <c r="H3430" t="s">
        <v>31</v>
      </c>
      <c r="I3430" t="s">
        <v>116</v>
      </c>
      <c r="J3430" t="s">
        <v>3061</v>
      </c>
      <c r="K3430" t="s">
        <v>44</v>
      </c>
    </row>
    <row r="3431" spans="1:11" x14ac:dyDescent="0.35">
      <c r="A3431">
        <v>1053</v>
      </c>
      <c r="B3431" t="s">
        <v>3092</v>
      </c>
      <c r="C3431">
        <v>27</v>
      </c>
      <c r="D3431" t="s">
        <v>3093</v>
      </c>
      <c r="E3431" t="s">
        <v>31</v>
      </c>
      <c r="F3431" t="s">
        <v>177</v>
      </c>
      <c r="G3431" t="s">
        <v>87</v>
      </c>
      <c r="H3431" t="s">
        <v>79</v>
      </c>
      <c r="I3431" t="s">
        <v>91</v>
      </c>
      <c r="J3431" t="s">
        <v>3094</v>
      </c>
      <c r="K3431" t="s">
        <v>44</v>
      </c>
    </row>
    <row r="3432" spans="1:11" x14ac:dyDescent="0.35">
      <c r="A3432">
        <v>1060</v>
      </c>
      <c r="B3432" t="s">
        <v>3113</v>
      </c>
      <c r="C3432">
        <v>27</v>
      </c>
      <c r="D3432" t="s">
        <v>3114</v>
      </c>
      <c r="E3432" t="s">
        <v>169</v>
      </c>
      <c r="F3432" t="s">
        <v>34</v>
      </c>
      <c r="G3432" t="s">
        <v>87</v>
      </c>
      <c r="H3432" t="s">
        <v>79</v>
      </c>
      <c r="I3432" t="s">
        <v>88</v>
      </c>
      <c r="J3432" t="s">
        <v>3115</v>
      </c>
      <c r="K3432" t="s">
        <v>28</v>
      </c>
    </row>
    <row r="3433" spans="1:11" x14ac:dyDescent="0.35">
      <c r="A3433">
        <v>1067</v>
      </c>
      <c r="B3433" t="s">
        <v>3134</v>
      </c>
      <c r="C3433">
        <v>27</v>
      </c>
      <c r="D3433" t="s">
        <v>3135</v>
      </c>
      <c r="E3433" t="s">
        <v>67</v>
      </c>
      <c r="F3433" t="s">
        <v>14</v>
      </c>
      <c r="G3433" t="s">
        <v>62</v>
      </c>
      <c r="H3433" t="s">
        <v>23</v>
      </c>
      <c r="I3433" t="s">
        <v>116</v>
      </c>
      <c r="J3433" t="s">
        <v>3136</v>
      </c>
      <c r="K3433" t="s">
        <v>44</v>
      </c>
    </row>
    <row r="3434" spans="1:11" x14ac:dyDescent="0.35">
      <c r="A3434">
        <v>1075</v>
      </c>
      <c r="B3434" t="s">
        <v>3157</v>
      </c>
      <c r="C3434">
        <v>27</v>
      </c>
      <c r="D3434" t="s">
        <v>3158</v>
      </c>
      <c r="E3434" t="s">
        <v>16</v>
      </c>
      <c r="F3434" t="s">
        <v>177</v>
      </c>
      <c r="G3434" t="s">
        <v>15</v>
      </c>
      <c r="H3434" t="s">
        <v>16</v>
      </c>
      <c r="I3434" t="s">
        <v>53</v>
      </c>
      <c r="J3434">
        <v>1506447430</v>
      </c>
      <c r="K3434" t="s">
        <v>19</v>
      </c>
    </row>
    <row r="3435" spans="1:11" x14ac:dyDescent="0.35">
      <c r="A3435">
        <v>1111</v>
      </c>
      <c r="B3435" t="s">
        <v>3261</v>
      </c>
      <c r="C3435">
        <v>27</v>
      </c>
      <c r="D3435" t="s">
        <v>3262</v>
      </c>
      <c r="E3435" t="s">
        <v>40</v>
      </c>
      <c r="F3435" t="s">
        <v>14</v>
      </c>
      <c r="G3435" t="s">
        <v>47</v>
      </c>
      <c r="H3435" t="s">
        <v>31</v>
      </c>
      <c r="I3435" t="s">
        <v>170</v>
      </c>
      <c r="J3435">
        <f>1-623-878-3875</f>
        <v>-5375</v>
      </c>
      <c r="K3435" t="s">
        <v>44</v>
      </c>
    </row>
    <row r="3436" spans="1:11" x14ac:dyDescent="0.35">
      <c r="A3436">
        <v>1119</v>
      </c>
      <c r="B3436" t="s">
        <v>3283</v>
      </c>
      <c r="C3436">
        <v>27</v>
      </c>
      <c r="D3436" t="s">
        <v>3284</v>
      </c>
      <c r="E3436" t="s">
        <v>169</v>
      </c>
      <c r="F3436" t="s">
        <v>40</v>
      </c>
      <c r="G3436" t="s">
        <v>24</v>
      </c>
      <c r="H3436" t="s">
        <v>25</v>
      </c>
      <c r="I3436" t="s">
        <v>88</v>
      </c>
      <c r="J3436" t="s">
        <v>3285</v>
      </c>
      <c r="K3436" t="s">
        <v>37</v>
      </c>
    </row>
    <row r="3437" spans="1:11" x14ac:dyDescent="0.35">
      <c r="A3437">
        <v>1130</v>
      </c>
      <c r="B3437" t="s">
        <v>3316</v>
      </c>
      <c r="C3437">
        <v>27</v>
      </c>
      <c r="D3437" t="s">
        <v>3317</v>
      </c>
      <c r="E3437" t="s">
        <v>201</v>
      </c>
      <c r="F3437" t="s">
        <v>22</v>
      </c>
      <c r="G3437" t="s">
        <v>80</v>
      </c>
      <c r="H3437" t="s">
        <v>32</v>
      </c>
      <c r="I3437" t="s">
        <v>26</v>
      </c>
      <c r="J3437" t="s">
        <v>3318</v>
      </c>
      <c r="K3437" t="s">
        <v>28</v>
      </c>
    </row>
    <row r="3438" spans="1:11" x14ac:dyDescent="0.35">
      <c r="A3438">
        <v>1139</v>
      </c>
      <c r="B3438" t="s">
        <v>3343</v>
      </c>
      <c r="C3438">
        <v>27</v>
      </c>
      <c r="D3438" t="s">
        <v>3344</v>
      </c>
      <c r="E3438" t="s">
        <v>201</v>
      </c>
      <c r="F3438" t="s">
        <v>34</v>
      </c>
      <c r="G3438" t="s">
        <v>41</v>
      </c>
      <c r="H3438" t="s">
        <v>42</v>
      </c>
      <c r="I3438" t="s">
        <v>88</v>
      </c>
      <c r="J3438" t="s">
        <v>3345</v>
      </c>
      <c r="K3438" t="s">
        <v>19</v>
      </c>
    </row>
    <row r="3439" spans="1:11" x14ac:dyDescent="0.35">
      <c r="A3439">
        <v>1141</v>
      </c>
      <c r="B3439" t="s">
        <v>3349</v>
      </c>
      <c r="C3439">
        <v>27</v>
      </c>
      <c r="D3439" t="s">
        <v>3350</v>
      </c>
      <c r="E3439" t="s">
        <v>22</v>
      </c>
      <c r="F3439" t="s">
        <v>201</v>
      </c>
      <c r="G3439" t="s">
        <v>15</v>
      </c>
      <c r="H3439" t="s">
        <v>16</v>
      </c>
      <c r="I3439" t="s">
        <v>153</v>
      </c>
      <c r="J3439" t="s">
        <v>3351</v>
      </c>
      <c r="K3439" t="s">
        <v>19</v>
      </c>
    </row>
    <row r="3440" spans="1:11" x14ac:dyDescent="0.35">
      <c r="A3440">
        <v>1142</v>
      </c>
      <c r="B3440" t="s">
        <v>3352</v>
      </c>
      <c r="C3440">
        <v>27</v>
      </c>
      <c r="D3440" t="s">
        <v>3353</v>
      </c>
      <c r="E3440" t="s">
        <v>149</v>
      </c>
      <c r="F3440" t="s">
        <v>23</v>
      </c>
      <c r="G3440" t="s">
        <v>33</v>
      </c>
      <c r="H3440" t="s">
        <v>34</v>
      </c>
      <c r="I3440" t="s">
        <v>102</v>
      </c>
      <c r="J3440" t="s">
        <v>3354</v>
      </c>
      <c r="K3440" t="s">
        <v>76</v>
      </c>
    </row>
    <row r="3441" spans="1:11" x14ac:dyDescent="0.35">
      <c r="A3441">
        <v>1144</v>
      </c>
      <c r="B3441" t="s">
        <v>3358</v>
      </c>
      <c r="C3441">
        <v>27</v>
      </c>
      <c r="D3441" t="s">
        <v>3359</v>
      </c>
      <c r="E3441" t="s">
        <v>16</v>
      </c>
      <c r="F3441" t="s">
        <v>25</v>
      </c>
      <c r="G3441" t="s">
        <v>87</v>
      </c>
      <c r="H3441" t="s">
        <v>79</v>
      </c>
      <c r="I3441" t="s">
        <v>68</v>
      </c>
      <c r="J3441" t="s">
        <v>3360</v>
      </c>
      <c r="K3441" t="s">
        <v>19</v>
      </c>
    </row>
    <row r="3442" spans="1:11" x14ac:dyDescent="0.35">
      <c r="A3442">
        <v>1164</v>
      </c>
      <c r="B3442" t="s">
        <v>3416</v>
      </c>
      <c r="C3442">
        <v>27</v>
      </c>
      <c r="D3442" t="s">
        <v>3417</v>
      </c>
      <c r="E3442" t="s">
        <v>79</v>
      </c>
      <c r="F3442" t="s">
        <v>13</v>
      </c>
      <c r="G3442" t="s">
        <v>15</v>
      </c>
      <c r="H3442" t="s">
        <v>16</v>
      </c>
      <c r="I3442" t="s">
        <v>68</v>
      </c>
      <c r="J3442" t="s">
        <v>3418</v>
      </c>
      <c r="K3442" t="s">
        <v>37</v>
      </c>
    </row>
    <row r="3443" spans="1:11" x14ac:dyDescent="0.35">
      <c r="A3443">
        <v>1170</v>
      </c>
      <c r="B3443" t="s">
        <v>3434</v>
      </c>
      <c r="C3443">
        <v>27</v>
      </c>
      <c r="D3443" t="s">
        <v>3435</v>
      </c>
      <c r="E3443" t="s">
        <v>13</v>
      </c>
      <c r="F3443" t="s">
        <v>149</v>
      </c>
      <c r="G3443" t="s">
        <v>62</v>
      </c>
      <c r="H3443" t="s">
        <v>23</v>
      </c>
      <c r="I3443" t="s">
        <v>68</v>
      </c>
      <c r="J3443" t="s">
        <v>3436</v>
      </c>
      <c r="K3443" t="s">
        <v>44</v>
      </c>
    </row>
    <row r="3444" spans="1:11" x14ac:dyDescent="0.35">
      <c r="A3444">
        <v>1171</v>
      </c>
      <c r="B3444" t="s">
        <v>3437</v>
      </c>
      <c r="C3444">
        <v>27</v>
      </c>
      <c r="D3444" t="s">
        <v>3438</v>
      </c>
      <c r="E3444" t="s">
        <v>40</v>
      </c>
      <c r="F3444" t="s">
        <v>23</v>
      </c>
      <c r="G3444" t="s">
        <v>15</v>
      </c>
      <c r="H3444" t="s">
        <v>16</v>
      </c>
      <c r="I3444" t="s">
        <v>102</v>
      </c>
      <c r="J3444" t="s">
        <v>3439</v>
      </c>
      <c r="K3444" t="s">
        <v>76</v>
      </c>
    </row>
    <row r="3445" spans="1:11" x14ac:dyDescent="0.35">
      <c r="A3445">
        <v>1178</v>
      </c>
      <c r="B3445" t="s">
        <v>3457</v>
      </c>
      <c r="C3445">
        <v>27</v>
      </c>
      <c r="D3445" t="s">
        <v>3458</v>
      </c>
      <c r="E3445" t="s">
        <v>22</v>
      </c>
      <c r="F3445" t="s">
        <v>67</v>
      </c>
      <c r="G3445" t="s">
        <v>87</v>
      </c>
      <c r="H3445" t="s">
        <v>79</v>
      </c>
      <c r="I3445" t="s">
        <v>102</v>
      </c>
      <c r="J3445" t="s">
        <v>3459</v>
      </c>
      <c r="K3445" t="s">
        <v>44</v>
      </c>
    </row>
    <row r="3446" spans="1:11" x14ac:dyDescent="0.35">
      <c r="A3446">
        <v>1179</v>
      </c>
      <c r="B3446" t="s">
        <v>3460</v>
      </c>
      <c r="C3446">
        <v>27</v>
      </c>
      <c r="D3446" t="s">
        <v>3461</v>
      </c>
      <c r="E3446" t="s">
        <v>13</v>
      </c>
      <c r="F3446" t="s">
        <v>133</v>
      </c>
      <c r="G3446" t="s">
        <v>24</v>
      </c>
      <c r="H3446" t="s">
        <v>25</v>
      </c>
      <c r="I3446" t="s">
        <v>116</v>
      </c>
      <c r="J3446" t="s">
        <v>3462</v>
      </c>
      <c r="K3446" t="s">
        <v>19</v>
      </c>
    </row>
    <row r="3447" spans="1:11" x14ac:dyDescent="0.35">
      <c r="A3447">
        <v>1184</v>
      </c>
      <c r="B3447" t="s">
        <v>3474</v>
      </c>
      <c r="C3447">
        <v>27</v>
      </c>
      <c r="D3447" t="s">
        <v>3475</v>
      </c>
      <c r="E3447" t="s">
        <v>40</v>
      </c>
      <c r="F3447" t="s">
        <v>22</v>
      </c>
      <c r="G3447" t="s">
        <v>87</v>
      </c>
      <c r="H3447" t="s">
        <v>79</v>
      </c>
      <c r="I3447" t="s">
        <v>58</v>
      </c>
      <c r="J3447" t="s">
        <v>3476</v>
      </c>
      <c r="K3447" t="s">
        <v>44</v>
      </c>
    </row>
    <row r="3448" spans="1:11" x14ac:dyDescent="0.35">
      <c r="A3448">
        <v>1198</v>
      </c>
      <c r="B3448" t="s">
        <v>3514</v>
      </c>
      <c r="C3448">
        <v>27</v>
      </c>
      <c r="D3448" t="s">
        <v>3515</v>
      </c>
      <c r="E3448" t="s">
        <v>57</v>
      </c>
      <c r="F3448" t="s">
        <v>79</v>
      </c>
      <c r="G3448" t="s">
        <v>24</v>
      </c>
      <c r="H3448" t="s">
        <v>25</v>
      </c>
      <c r="I3448" t="s">
        <v>153</v>
      </c>
      <c r="J3448" t="s">
        <v>3516</v>
      </c>
      <c r="K3448" t="s">
        <v>37</v>
      </c>
    </row>
    <row r="3449" spans="1:11" x14ac:dyDescent="0.35">
      <c r="A3449">
        <v>1208</v>
      </c>
      <c r="B3449" t="s">
        <v>3543</v>
      </c>
      <c r="C3449">
        <v>27</v>
      </c>
      <c r="D3449" t="s">
        <v>3544</v>
      </c>
      <c r="E3449" t="s">
        <v>22</v>
      </c>
      <c r="F3449" t="s">
        <v>57</v>
      </c>
      <c r="G3449" t="s">
        <v>87</v>
      </c>
      <c r="H3449" t="s">
        <v>79</v>
      </c>
      <c r="I3449" t="s">
        <v>63</v>
      </c>
      <c r="J3449" t="s">
        <v>3545</v>
      </c>
      <c r="K3449" t="s">
        <v>44</v>
      </c>
    </row>
    <row r="3450" spans="1:11" x14ac:dyDescent="0.35">
      <c r="A3450">
        <v>1233</v>
      </c>
      <c r="B3450" t="s">
        <v>3613</v>
      </c>
      <c r="C3450">
        <v>27</v>
      </c>
      <c r="D3450" t="s">
        <v>3614</v>
      </c>
      <c r="E3450" t="s">
        <v>42</v>
      </c>
      <c r="F3450" t="s">
        <v>23</v>
      </c>
      <c r="G3450" t="s">
        <v>62</v>
      </c>
      <c r="H3450" t="s">
        <v>23</v>
      </c>
      <c r="I3450" t="s">
        <v>53</v>
      </c>
      <c r="J3450" t="s">
        <v>3615</v>
      </c>
      <c r="K3450" t="s">
        <v>76</v>
      </c>
    </row>
    <row r="3451" spans="1:11" x14ac:dyDescent="0.35">
      <c r="A3451">
        <v>1254</v>
      </c>
      <c r="B3451" t="s">
        <v>3676</v>
      </c>
      <c r="C3451">
        <v>27</v>
      </c>
      <c r="D3451" t="s">
        <v>3677</v>
      </c>
      <c r="E3451" t="s">
        <v>31</v>
      </c>
      <c r="F3451" t="s">
        <v>133</v>
      </c>
      <c r="G3451" t="s">
        <v>47</v>
      </c>
      <c r="H3451" t="s">
        <v>31</v>
      </c>
      <c r="I3451" t="s">
        <v>153</v>
      </c>
      <c r="J3451" t="s">
        <v>3678</v>
      </c>
      <c r="K3451" t="s">
        <v>44</v>
      </c>
    </row>
    <row r="3452" spans="1:11" x14ac:dyDescent="0.35">
      <c r="A3452">
        <v>1255</v>
      </c>
      <c r="B3452" t="s">
        <v>3679</v>
      </c>
      <c r="C3452">
        <v>27</v>
      </c>
      <c r="D3452" t="s">
        <v>3680</v>
      </c>
      <c r="E3452" t="s">
        <v>149</v>
      </c>
      <c r="F3452" t="s">
        <v>133</v>
      </c>
      <c r="G3452" t="s">
        <v>52</v>
      </c>
      <c r="H3452" t="s">
        <v>13</v>
      </c>
      <c r="I3452" t="s">
        <v>102</v>
      </c>
      <c r="J3452" t="s">
        <v>3681</v>
      </c>
      <c r="K3452" t="s">
        <v>28</v>
      </c>
    </row>
    <row r="3453" spans="1:11" x14ac:dyDescent="0.35">
      <c r="A3453">
        <v>1256</v>
      </c>
      <c r="B3453" t="s">
        <v>3682</v>
      </c>
      <c r="C3453">
        <v>27</v>
      </c>
      <c r="D3453" t="s">
        <v>3683</v>
      </c>
      <c r="E3453" t="s">
        <v>101</v>
      </c>
      <c r="F3453" t="s">
        <v>25</v>
      </c>
      <c r="G3453" t="s">
        <v>24</v>
      </c>
      <c r="H3453" t="s">
        <v>25</v>
      </c>
      <c r="I3453" t="s">
        <v>58</v>
      </c>
      <c r="J3453" t="s">
        <v>3684</v>
      </c>
      <c r="K3453" t="s">
        <v>28</v>
      </c>
    </row>
    <row r="3454" spans="1:11" x14ac:dyDescent="0.35">
      <c r="A3454">
        <v>1259</v>
      </c>
      <c r="B3454" t="s">
        <v>3691</v>
      </c>
      <c r="C3454">
        <v>27</v>
      </c>
      <c r="D3454" t="s">
        <v>3692</v>
      </c>
      <c r="E3454" t="s">
        <v>13</v>
      </c>
      <c r="F3454" t="s">
        <v>32</v>
      </c>
      <c r="G3454" t="s">
        <v>15</v>
      </c>
      <c r="H3454" t="s">
        <v>16</v>
      </c>
      <c r="I3454" t="s">
        <v>153</v>
      </c>
      <c r="J3454" t="s">
        <v>3693</v>
      </c>
      <c r="K3454" t="s">
        <v>44</v>
      </c>
    </row>
    <row r="3455" spans="1:11" x14ac:dyDescent="0.35">
      <c r="A3455">
        <v>1272</v>
      </c>
      <c r="B3455" t="s">
        <v>3727</v>
      </c>
      <c r="C3455">
        <v>27</v>
      </c>
      <c r="D3455" t="s">
        <v>3728</v>
      </c>
      <c r="E3455" t="s">
        <v>40</v>
      </c>
      <c r="F3455" t="s">
        <v>57</v>
      </c>
      <c r="G3455" t="s">
        <v>120</v>
      </c>
      <c r="H3455" t="s">
        <v>57</v>
      </c>
      <c r="I3455" t="s">
        <v>68</v>
      </c>
      <c r="J3455" t="s">
        <v>3729</v>
      </c>
      <c r="K3455" t="s">
        <v>44</v>
      </c>
    </row>
    <row r="3456" spans="1:11" x14ac:dyDescent="0.35">
      <c r="A3456">
        <v>1287</v>
      </c>
      <c r="B3456" t="s">
        <v>3771</v>
      </c>
      <c r="C3456">
        <v>27</v>
      </c>
      <c r="D3456" t="s">
        <v>3772</v>
      </c>
      <c r="E3456" t="s">
        <v>23</v>
      </c>
      <c r="F3456" t="s">
        <v>201</v>
      </c>
      <c r="G3456" t="s">
        <v>33</v>
      </c>
      <c r="H3456" t="s">
        <v>34</v>
      </c>
      <c r="I3456" t="s">
        <v>63</v>
      </c>
      <c r="J3456" t="s">
        <v>3773</v>
      </c>
      <c r="K3456" t="s">
        <v>37</v>
      </c>
    </row>
    <row r="3457" spans="1:11" x14ac:dyDescent="0.35">
      <c r="A3457">
        <v>1321</v>
      </c>
      <c r="B3457" t="s">
        <v>3870</v>
      </c>
      <c r="C3457">
        <v>27</v>
      </c>
      <c r="D3457" t="s">
        <v>3871</v>
      </c>
      <c r="E3457" t="s">
        <v>67</v>
      </c>
      <c r="F3457" t="s">
        <v>22</v>
      </c>
      <c r="G3457" t="s">
        <v>80</v>
      </c>
      <c r="H3457" t="s">
        <v>32</v>
      </c>
      <c r="I3457" t="s">
        <v>170</v>
      </c>
      <c r="J3457" t="s">
        <v>3872</v>
      </c>
      <c r="K3457" t="s">
        <v>76</v>
      </c>
    </row>
    <row r="3458" spans="1:11" x14ac:dyDescent="0.35">
      <c r="A3458">
        <v>1330</v>
      </c>
      <c r="B3458" t="s">
        <v>3897</v>
      </c>
      <c r="C3458">
        <v>27</v>
      </c>
      <c r="D3458" t="s">
        <v>3898</v>
      </c>
      <c r="E3458" t="s">
        <v>42</v>
      </c>
      <c r="F3458" t="s">
        <v>79</v>
      </c>
      <c r="G3458" t="s">
        <v>52</v>
      </c>
      <c r="H3458" t="s">
        <v>13</v>
      </c>
      <c r="I3458" t="s">
        <v>88</v>
      </c>
      <c r="J3458" t="s">
        <v>3899</v>
      </c>
      <c r="K3458" t="s">
        <v>44</v>
      </c>
    </row>
    <row r="3459" spans="1:11" x14ac:dyDescent="0.35">
      <c r="A3459">
        <v>1358</v>
      </c>
      <c r="B3459" t="s">
        <v>3974</v>
      </c>
      <c r="C3459">
        <v>27</v>
      </c>
      <c r="D3459" t="s">
        <v>3975</v>
      </c>
      <c r="E3459" t="s">
        <v>13</v>
      </c>
      <c r="F3459" t="s">
        <v>42</v>
      </c>
      <c r="G3459" t="s">
        <v>15</v>
      </c>
      <c r="H3459" t="s">
        <v>16</v>
      </c>
      <c r="I3459" t="s">
        <v>88</v>
      </c>
      <c r="J3459" t="s">
        <v>3976</v>
      </c>
      <c r="K3459" t="s">
        <v>76</v>
      </c>
    </row>
    <row r="3460" spans="1:11" x14ac:dyDescent="0.35">
      <c r="A3460">
        <v>1365</v>
      </c>
      <c r="B3460" t="s">
        <v>3995</v>
      </c>
      <c r="C3460">
        <v>27</v>
      </c>
      <c r="D3460" t="s">
        <v>3996</v>
      </c>
      <c r="E3460" t="s">
        <v>177</v>
      </c>
      <c r="F3460" t="s">
        <v>13</v>
      </c>
      <c r="G3460" t="s">
        <v>87</v>
      </c>
      <c r="H3460" t="s">
        <v>79</v>
      </c>
      <c r="I3460" t="s">
        <v>17</v>
      </c>
      <c r="J3460" t="s">
        <v>3997</v>
      </c>
      <c r="K3460" t="s">
        <v>28</v>
      </c>
    </row>
    <row r="3461" spans="1:11" x14ac:dyDescent="0.35">
      <c r="A3461">
        <v>1366</v>
      </c>
      <c r="B3461" t="s">
        <v>3998</v>
      </c>
      <c r="C3461">
        <v>27</v>
      </c>
      <c r="D3461" t="s">
        <v>3999</v>
      </c>
      <c r="E3461" t="s">
        <v>149</v>
      </c>
      <c r="F3461" t="s">
        <v>16</v>
      </c>
      <c r="G3461" t="s">
        <v>47</v>
      </c>
      <c r="H3461" t="s">
        <v>31</v>
      </c>
      <c r="I3461" t="s">
        <v>91</v>
      </c>
      <c r="J3461" t="s">
        <v>4000</v>
      </c>
      <c r="K3461" t="s">
        <v>37</v>
      </c>
    </row>
    <row r="3462" spans="1:11" x14ac:dyDescent="0.35">
      <c r="A3462">
        <v>1367</v>
      </c>
      <c r="B3462" t="s">
        <v>4001</v>
      </c>
      <c r="C3462">
        <v>27</v>
      </c>
      <c r="D3462" t="s">
        <v>4002</v>
      </c>
      <c r="E3462" t="s">
        <v>67</v>
      </c>
      <c r="F3462" t="s">
        <v>67</v>
      </c>
      <c r="G3462" t="s">
        <v>41</v>
      </c>
      <c r="H3462" t="s">
        <v>42</v>
      </c>
      <c r="I3462" t="s">
        <v>153</v>
      </c>
      <c r="J3462" t="s">
        <v>4003</v>
      </c>
      <c r="K3462" t="s">
        <v>19</v>
      </c>
    </row>
    <row r="3463" spans="1:11" x14ac:dyDescent="0.35">
      <c r="A3463">
        <v>1368</v>
      </c>
      <c r="B3463" t="s">
        <v>4004</v>
      </c>
      <c r="C3463">
        <v>27</v>
      </c>
      <c r="D3463" t="s">
        <v>4005</v>
      </c>
      <c r="E3463" t="s">
        <v>25</v>
      </c>
      <c r="F3463" t="s">
        <v>40</v>
      </c>
      <c r="G3463" t="s">
        <v>33</v>
      </c>
      <c r="H3463" t="s">
        <v>34</v>
      </c>
      <c r="I3463" t="s">
        <v>53</v>
      </c>
      <c r="J3463" t="s">
        <v>4006</v>
      </c>
      <c r="K3463" t="s">
        <v>37</v>
      </c>
    </row>
    <row r="3464" spans="1:11" x14ac:dyDescent="0.35">
      <c r="A3464">
        <v>1371</v>
      </c>
      <c r="B3464" t="s">
        <v>4013</v>
      </c>
      <c r="C3464">
        <v>27</v>
      </c>
      <c r="D3464" t="s">
        <v>4014</v>
      </c>
      <c r="E3464" t="s">
        <v>13</v>
      </c>
      <c r="F3464" t="s">
        <v>14</v>
      </c>
      <c r="G3464" t="s">
        <v>80</v>
      </c>
      <c r="H3464" t="s">
        <v>32</v>
      </c>
      <c r="I3464" t="s">
        <v>91</v>
      </c>
      <c r="J3464" t="s">
        <v>4015</v>
      </c>
      <c r="K3464" t="s">
        <v>44</v>
      </c>
    </row>
    <row r="3465" spans="1:11" x14ac:dyDescent="0.35">
      <c r="A3465">
        <v>1381</v>
      </c>
      <c r="B3465" t="s">
        <v>4042</v>
      </c>
      <c r="C3465">
        <v>27</v>
      </c>
      <c r="D3465" t="s">
        <v>4043</v>
      </c>
      <c r="E3465" t="s">
        <v>201</v>
      </c>
      <c r="F3465" t="s">
        <v>32</v>
      </c>
      <c r="G3465" t="s">
        <v>120</v>
      </c>
      <c r="H3465" t="s">
        <v>57</v>
      </c>
      <c r="I3465" t="s">
        <v>48</v>
      </c>
      <c r="J3465" t="s">
        <v>4044</v>
      </c>
      <c r="K3465" t="s">
        <v>28</v>
      </c>
    </row>
    <row r="3466" spans="1:11" x14ac:dyDescent="0.35">
      <c r="A3466">
        <v>1418</v>
      </c>
      <c r="B3466" t="s">
        <v>4145</v>
      </c>
      <c r="C3466">
        <v>27</v>
      </c>
      <c r="D3466" t="s">
        <v>4146</v>
      </c>
      <c r="E3466" t="s">
        <v>42</v>
      </c>
      <c r="F3466" t="s">
        <v>23</v>
      </c>
      <c r="G3466" t="s">
        <v>120</v>
      </c>
      <c r="H3466" t="s">
        <v>57</v>
      </c>
      <c r="I3466" t="s">
        <v>116</v>
      </c>
      <c r="J3466" t="s">
        <v>4147</v>
      </c>
      <c r="K3466" t="s">
        <v>28</v>
      </c>
    </row>
    <row r="3467" spans="1:11" x14ac:dyDescent="0.35">
      <c r="A3467">
        <v>1464</v>
      </c>
      <c r="B3467" t="s">
        <v>4281</v>
      </c>
      <c r="C3467">
        <v>27</v>
      </c>
      <c r="D3467" t="s">
        <v>4282</v>
      </c>
      <c r="E3467" t="s">
        <v>169</v>
      </c>
      <c r="F3467" t="s">
        <v>14</v>
      </c>
      <c r="G3467" t="s">
        <v>15</v>
      </c>
      <c r="H3467" t="s">
        <v>16</v>
      </c>
      <c r="I3467" t="s">
        <v>68</v>
      </c>
      <c r="J3467" t="s">
        <v>4283</v>
      </c>
      <c r="K3467" t="s">
        <v>76</v>
      </c>
    </row>
    <row r="3468" spans="1:11" x14ac:dyDescent="0.35">
      <c r="A3468">
        <v>1473</v>
      </c>
      <c r="B3468" t="s">
        <v>4307</v>
      </c>
      <c r="C3468">
        <v>27</v>
      </c>
      <c r="D3468" t="s">
        <v>4308</v>
      </c>
      <c r="E3468" t="s">
        <v>25</v>
      </c>
      <c r="F3468" t="s">
        <v>57</v>
      </c>
      <c r="G3468" t="s">
        <v>33</v>
      </c>
      <c r="H3468" t="s">
        <v>34</v>
      </c>
      <c r="I3468" t="s">
        <v>146</v>
      </c>
      <c r="J3468" t="s">
        <v>4309</v>
      </c>
      <c r="K3468" t="s">
        <v>44</v>
      </c>
    </row>
    <row r="3469" spans="1:11" x14ac:dyDescent="0.35">
      <c r="A3469">
        <v>1475</v>
      </c>
      <c r="B3469" t="s">
        <v>4313</v>
      </c>
      <c r="C3469">
        <v>27</v>
      </c>
      <c r="D3469" t="s">
        <v>4314</v>
      </c>
      <c r="E3469" t="s">
        <v>201</v>
      </c>
      <c r="F3469" t="s">
        <v>42</v>
      </c>
      <c r="G3469" t="s">
        <v>120</v>
      </c>
      <c r="H3469" t="s">
        <v>57</v>
      </c>
      <c r="I3469" t="s">
        <v>63</v>
      </c>
      <c r="J3469" t="s">
        <v>4315</v>
      </c>
      <c r="K3469" t="s">
        <v>44</v>
      </c>
    </row>
    <row r="3470" spans="1:11" x14ac:dyDescent="0.35">
      <c r="A3470">
        <v>1482</v>
      </c>
      <c r="B3470" t="s">
        <v>4334</v>
      </c>
      <c r="C3470">
        <v>27</v>
      </c>
      <c r="D3470" t="s">
        <v>4335</v>
      </c>
      <c r="E3470" t="s">
        <v>34</v>
      </c>
      <c r="F3470" t="s">
        <v>16</v>
      </c>
      <c r="G3470" t="s">
        <v>80</v>
      </c>
      <c r="H3470" t="s">
        <v>32</v>
      </c>
      <c r="I3470" t="s">
        <v>58</v>
      </c>
      <c r="J3470" t="s">
        <v>4336</v>
      </c>
      <c r="K3470" t="s">
        <v>37</v>
      </c>
    </row>
    <row r="3471" spans="1:11" x14ac:dyDescent="0.35">
      <c r="A3471">
        <v>1483</v>
      </c>
      <c r="B3471" t="s">
        <v>4337</v>
      </c>
      <c r="C3471">
        <v>27</v>
      </c>
      <c r="D3471" t="s">
        <v>4338</v>
      </c>
      <c r="E3471" t="s">
        <v>23</v>
      </c>
      <c r="F3471" t="s">
        <v>101</v>
      </c>
      <c r="G3471" t="s">
        <v>24</v>
      </c>
      <c r="H3471" t="s">
        <v>25</v>
      </c>
      <c r="I3471" t="s">
        <v>68</v>
      </c>
      <c r="J3471" t="s">
        <v>4339</v>
      </c>
      <c r="K3471" t="s">
        <v>37</v>
      </c>
    </row>
    <row r="3472" spans="1:11" x14ac:dyDescent="0.35">
      <c r="A3472">
        <v>1507</v>
      </c>
      <c r="B3472" t="s">
        <v>4406</v>
      </c>
      <c r="C3472">
        <v>27</v>
      </c>
      <c r="D3472" t="s">
        <v>4407</v>
      </c>
      <c r="E3472" t="s">
        <v>40</v>
      </c>
      <c r="F3472" t="s">
        <v>22</v>
      </c>
      <c r="G3472" t="s">
        <v>52</v>
      </c>
      <c r="H3472" t="s">
        <v>13</v>
      </c>
      <c r="I3472" t="s">
        <v>58</v>
      </c>
      <c r="J3472" t="s">
        <v>4408</v>
      </c>
      <c r="K3472" t="s">
        <v>76</v>
      </c>
    </row>
    <row r="3473" spans="1:11" x14ac:dyDescent="0.35">
      <c r="A3473">
        <v>1539</v>
      </c>
      <c r="B3473" t="s">
        <v>4500</v>
      </c>
      <c r="C3473">
        <v>27</v>
      </c>
      <c r="D3473" t="s">
        <v>4501</v>
      </c>
      <c r="E3473" t="s">
        <v>23</v>
      </c>
      <c r="F3473" t="s">
        <v>22</v>
      </c>
      <c r="G3473" t="s">
        <v>33</v>
      </c>
      <c r="H3473" t="s">
        <v>34</v>
      </c>
      <c r="I3473" t="s">
        <v>170</v>
      </c>
      <c r="J3473" t="s">
        <v>4502</v>
      </c>
      <c r="K3473" t="s">
        <v>37</v>
      </c>
    </row>
    <row r="3474" spans="1:11" x14ac:dyDescent="0.35">
      <c r="A3474">
        <v>1544</v>
      </c>
      <c r="B3474" t="s">
        <v>4514</v>
      </c>
      <c r="C3474">
        <v>27</v>
      </c>
      <c r="D3474" t="s">
        <v>4515</v>
      </c>
      <c r="E3474" t="s">
        <v>42</v>
      </c>
      <c r="F3474" t="s">
        <v>101</v>
      </c>
      <c r="G3474" t="s">
        <v>120</v>
      </c>
      <c r="H3474" t="s">
        <v>57</v>
      </c>
      <c r="I3474" t="s">
        <v>17</v>
      </c>
      <c r="J3474">
        <v>2139950703</v>
      </c>
      <c r="K3474" t="s">
        <v>19</v>
      </c>
    </row>
    <row r="3475" spans="1:11" x14ac:dyDescent="0.35">
      <c r="A3475">
        <v>1556</v>
      </c>
      <c r="B3475" t="s">
        <v>4547</v>
      </c>
      <c r="C3475">
        <v>27</v>
      </c>
      <c r="D3475" t="s">
        <v>4548</v>
      </c>
      <c r="E3475" t="s">
        <v>177</v>
      </c>
      <c r="F3475" t="s">
        <v>13</v>
      </c>
      <c r="G3475" t="s">
        <v>87</v>
      </c>
      <c r="H3475" t="s">
        <v>79</v>
      </c>
      <c r="I3475" t="s">
        <v>58</v>
      </c>
      <c r="J3475" t="s">
        <v>4549</v>
      </c>
      <c r="K3475" t="s">
        <v>44</v>
      </c>
    </row>
    <row r="3476" spans="1:11" x14ac:dyDescent="0.35">
      <c r="A3476">
        <v>1560</v>
      </c>
      <c r="B3476" t="s">
        <v>4559</v>
      </c>
      <c r="C3476">
        <v>27</v>
      </c>
      <c r="D3476" t="s">
        <v>4560</v>
      </c>
      <c r="E3476" t="s">
        <v>31</v>
      </c>
      <c r="F3476" t="s">
        <v>22</v>
      </c>
      <c r="G3476" t="s">
        <v>24</v>
      </c>
      <c r="H3476" t="s">
        <v>25</v>
      </c>
      <c r="I3476" t="s">
        <v>53</v>
      </c>
      <c r="J3476" t="s">
        <v>4561</v>
      </c>
      <c r="K3476" t="s">
        <v>37</v>
      </c>
    </row>
    <row r="3477" spans="1:11" x14ac:dyDescent="0.35">
      <c r="A3477">
        <v>3147</v>
      </c>
      <c r="B3477" t="s">
        <v>9039</v>
      </c>
      <c r="C3477">
        <v>27</v>
      </c>
      <c r="D3477" t="s">
        <v>9040</v>
      </c>
      <c r="E3477" t="s">
        <v>101</v>
      </c>
      <c r="F3477" t="s">
        <v>42</v>
      </c>
      <c r="G3477" t="s">
        <v>80</v>
      </c>
      <c r="H3477" t="s">
        <v>32</v>
      </c>
      <c r="I3477" t="s">
        <v>153</v>
      </c>
      <c r="J3477">
        <v>3061822070</v>
      </c>
      <c r="K3477" t="s">
        <v>19</v>
      </c>
    </row>
    <row r="3478" spans="1:11" x14ac:dyDescent="0.35">
      <c r="A3478">
        <v>3165</v>
      </c>
      <c r="B3478" t="s">
        <v>9089</v>
      </c>
      <c r="C3478">
        <v>27</v>
      </c>
      <c r="D3478" t="s">
        <v>9090</v>
      </c>
      <c r="E3478" t="s">
        <v>13</v>
      </c>
      <c r="F3478" t="s">
        <v>67</v>
      </c>
      <c r="G3478" t="s">
        <v>80</v>
      </c>
      <c r="H3478" t="s">
        <v>32</v>
      </c>
      <c r="I3478" t="s">
        <v>153</v>
      </c>
      <c r="J3478" t="s">
        <v>9091</v>
      </c>
      <c r="K3478" t="s">
        <v>44</v>
      </c>
    </row>
    <row r="3479" spans="1:11" x14ac:dyDescent="0.35">
      <c r="A3479">
        <v>3170</v>
      </c>
      <c r="B3479" t="s">
        <v>9104</v>
      </c>
      <c r="C3479">
        <v>27</v>
      </c>
      <c r="D3479" t="s">
        <v>9105</v>
      </c>
      <c r="E3479" t="s">
        <v>133</v>
      </c>
      <c r="F3479" t="s">
        <v>57</v>
      </c>
      <c r="G3479" t="s">
        <v>62</v>
      </c>
      <c r="H3479" t="s">
        <v>23</v>
      </c>
      <c r="I3479" t="s">
        <v>26</v>
      </c>
      <c r="J3479" t="s">
        <v>9106</v>
      </c>
      <c r="K3479" t="s">
        <v>19</v>
      </c>
    </row>
    <row r="3480" spans="1:11" x14ac:dyDescent="0.35">
      <c r="A3480">
        <v>3223</v>
      </c>
      <c r="B3480" t="s">
        <v>9253</v>
      </c>
      <c r="C3480">
        <v>27</v>
      </c>
      <c r="D3480" t="s">
        <v>9254</v>
      </c>
      <c r="E3480" t="s">
        <v>149</v>
      </c>
      <c r="F3480" t="s">
        <v>14</v>
      </c>
      <c r="G3480" t="s">
        <v>15</v>
      </c>
      <c r="H3480" t="s">
        <v>16</v>
      </c>
      <c r="I3480" t="s">
        <v>26</v>
      </c>
      <c r="J3480" t="s">
        <v>9255</v>
      </c>
      <c r="K3480" t="s">
        <v>19</v>
      </c>
    </row>
    <row r="3481" spans="1:11" x14ac:dyDescent="0.35">
      <c r="A3481">
        <v>3257</v>
      </c>
      <c r="B3481" t="s">
        <v>9352</v>
      </c>
      <c r="C3481">
        <v>27</v>
      </c>
      <c r="D3481" t="s">
        <v>9353</v>
      </c>
      <c r="E3481" t="s">
        <v>67</v>
      </c>
      <c r="F3481" t="s">
        <v>149</v>
      </c>
      <c r="G3481" t="s">
        <v>62</v>
      </c>
      <c r="H3481" t="s">
        <v>23</v>
      </c>
      <c r="I3481" t="s">
        <v>63</v>
      </c>
      <c r="J3481" t="s">
        <v>9354</v>
      </c>
      <c r="K3481" t="s">
        <v>76</v>
      </c>
    </row>
    <row r="3482" spans="1:11" x14ac:dyDescent="0.35">
      <c r="A3482">
        <v>3272</v>
      </c>
      <c r="B3482" t="s">
        <v>9393</v>
      </c>
      <c r="C3482">
        <v>27</v>
      </c>
      <c r="D3482" t="s">
        <v>9394</v>
      </c>
      <c r="E3482" t="s">
        <v>34</v>
      </c>
      <c r="F3482" t="s">
        <v>169</v>
      </c>
      <c r="G3482" t="s">
        <v>24</v>
      </c>
      <c r="H3482" t="s">
        <v>25</v>
      </c>
      <c r="I3482" t="s">
        <v>26</v>
      </c>
      <c r="J3482" t="s">
        <v>9395</v>
      </c>
      <c r="K3482" t="s">
        <v>44</v>
      </c>
    </row>
    <row r="3483" spans="1:11" x14ac:dyDescent="0.35">
      <c r="A3483">
        <v>3273</v>
      </c>
      <c r="B3483" t="s">
        <v>9396</v>
      </c>
      <c r="C3483">
        <v>27</v>
      </c>
      <c r="D3483" t="s">
        <v>9397</v>
      </c>
      <c r="E3483" t="s">
        <v>32</v>
      </c>
      <c r="F3483" t="s">
        <v>42</v>
      </c>
      <c r="G3483" t="s">
        <v>52</v>
      </c>
      <c r="H3483" t="s">
        <v>13</v>
      </c>
      <c r="I3483" t="s">
        <v>63</v>
      </c>
      <c r="J3483" t="s">
        <v>9398</v>
      </c>
      <c r="K3483" t="s">
        <v>19</v>
      </c>
    </row>
    <row r="3484" spans="1:11" x14ac:dyDescent="0.35">
      <c r="A3484">
        <v>3274</v>
      </c>
      <c r="B3484" t="s">
        <v>9399</v>
      </c>
      <c r="C3484">
        <v>27</v>
      </c>
      <c r="D3484" t="s">
        <v>9400</v>
      </c>
      <c r="E3484" t="s">
        <v>32</v>
      </c>
      <c r="F3484" t="s">
        <v>23</v>
      </c>
      <c r="G3484" t="s">
        <v>33</v>
      </c>
      <c r="H3484" t="s">
        <v>34</v>
      </c>
      <c r="I3484" t="s">
        <v>17</v>
      </c>
      <c r="J3484" t="s">
        <v>9401</v>
      </c>
      <c r="K3484" t="s">
        <v>19</v>
      </c>
    </row>
    <row r="3485" spans="1:11" x14ac:dyDescent="0.35">
      <c r="A3485">
        <v>3282</v>
      </c>
      <c r="B3485" t="s">
        <v>9420</v>
      </c>
      <c r="C3485">
        <v>27</v>
      </c>
      <c r="D3485" t="s">
        <v>9421</v>
      </c>
      <c r="E3485" t="s">
        <v>42</v>
      </c>
      <c r="F3485" t="s">
        <v>42</v>
      </c>
      <c r="G3485" t="s">
        <v>41</v>
      </c>
      <c r="H3485" t="s">
        <v>42</v>
      </c>
      <c r="I3485" t="s">
        <v>170</v>
      </c>
      <c r="J3485">
        <v>6913486990</v>
      </c>
      <c r="K3485" t="s">
        <v>44</v>
      </c>
    </row>
    <row r="3486" spans="1:11" x14ac:dyDescent="0.35">
      <c r="A3486">
        <v>3294</v>
      </c>
      <c r="B3486" t="s">
        <v>9452</v>
      </c>
      <c r="C3486">
        <v>27</v>
      </c>
      <c r="D3486" t="s">
        <v>9453</v>
      </c>
      <c r="E3486" t="s">
        <v>14</v>
      </c>
      <c r="F3486" t="s">
        <v>23</v>
      </c>
      <c r="G3486" t="s">
        <v>80</v>
      </c>
      <c r="H3486" t="s">
        <v>32</v>
      </c>
      <c r="I3486" t="s">
        <v>48</v>
      </c>
      <c r="J3486" t="s">
        <v>9454</v>
      </c>
      <c r="K3486" t="s">
        <v>44</v>
      </c>
    </row>
    <row r="3487" spans="1:11" x14ac:dyDescent="0.35">
      <c r="A3487">
        <v>3303</v>
      </c>
      <c r="B3487" t="s">
        <v>9478</v>
      </c>
      <c r="C3487">
        <v>27</v>
      </c>
      <c r="D3487" t="s">
        <v>9479</v>
      </c>
      <c r="E3487" t="s">
        <v>67</v>
      </c>
      <c r="F3487" t="s">
        <v>67</v>
      </c>
      <c r="G3487" t="s">
        <v>15</v>
      </c>
      <c r="H3487" t="s">
        <v>16</v>
      </c>
      <c r="I3487" t="s">
        <v>153</v>
      </c>
      <c r="J3487" t="s">
        <v>9480</v>
      </c>
      <c r="K3487" t="s">
        <v>37</v>
      </c>
    </row>
    <row r="3488" spans="1:11" x14ac:dyDescent="0.35">
      <c r="A3488">
        <v>3305</v>
      </c>
      <c r="B3488" t="s">
        <v>9484</v>
      </c>
      <c r="C3488">
        <v>27</v>
      </c>
      <c r="D3488" t="s">
        <v>9485</v>
      </c>
      <c r="E3488" t="s">
        <v>177</v>
      </c>
      <c r="F3488" t="s">
        <v>201</v>
      </c>
      <c r="G3488" t="s">
        <v>52</v>
      </c>
      <c r="H3488" t="s">
        <v>13</v>
      </c>
      <c r="I3488" t="s">
        <v>48</v>
      </c>
      <c r="J3488" t="s">
        <v>9486</v>
      </c>
      <c r="K3488" t="s">
        <v>19</v>
      </c>
    </row>
    <row r="3489" spans="1:11" x14ac:dyDescent="0.35">
      <c r="A3489">
        <v>3307</v>
      </c>
      <c r="B3489" t="s">
        <v>9490</v>
      </c>
      <c r="C3489">
        <v>27</v>
      </c>
      <c r="D3489" t="s">
        <v>9491</v>
      </c>
      <c r="E3489" t="s">
        <v>40</v>
      </c>
      <c r="F3489" t="s">
        <v>16</v>
      </c>
      <c r="G3489" t="s">
        <v>33</v>
      </c>
      <c r="H3489" t="s">
        <v>34</v>
      </c>
      <c r="I3489" t="s">
        <v>48</v>
      </c>
      <c r="J3489" t="s">
        <v>9492</v>
      </c>
      <c r="K3489" t="s">
        <v>19</v>
      </c>
    </row>
    <row r="3490" spans="1:11" x14ac:dyDescent="0.35">
      <c r="A3490">
        <v>3329</v>
      </c>
      <c r="B3490" t="s">
        <v>9551</v>
      </c>
      <c r="C3490">
        <v>27</v>
      </c>
      <c r="D3490" t="s">
        <v>9552</v>
      </c>
      <c r="E3490" t="s">
        <v>14</v>
      </c>
      <c r="F3490" t="s">
        <v>133</v>
      </c>
      <c r="G3490" t="s">
        <v>47</v>
      </c>
      <c r="H3490" t="s">
        <v>31</v>
      </c>
      <c r="I3490" t="s">
        <v>17</v>
      </c>
      <c r="J3490" t="s">
        <v>9553</v>
      </c>
      <c r="K3490" t="s">
        <v>37</v>
      </c>
    </row>
    <row r="3491" spans="1:11" x14ac:dyDescent="0.35">
      <c r="A3491">
        <v>3335</v>
      </c>
      <c r="B3491" t="s">
        <v>9568</v>
      </c>
      <c r="C3491">
        <v>27</v>
      </c>
      <c r="D3491" t="s">
        <v>9569</v>
      </c>
      <c r="E3491" t="s">
        <v>42</v>
      </c>
      <c r="F3491" t="s">
        <v>169</v>
      </c>
      <c r="G3491" t="s">
        <v>15</v>
      </c>
      <c r="H3491" t="s">
        <v>16</v>
      </c>
      <c r="I3491" t="s">
        <v>17</v>
      </c>
      <c r="J3491" t="s">
        <v>9570</v>
      </c>
      <c r="K3491" t="s">
        <v>28</v>
      </c>
    </row>
    <row r="3492" spans="1:11" x14ac:dyDescent="0.35">
      <c r="A3492">
        <v>3341</v>
      </c>
      <c r="B3492" t="s">
        <v>9585</v>
      </c>
      <c r="C3492">
        <v>27</v>
      </c>
      <c r="D3492" t="s">
        <v>9586</v>
      </c>
      <c r="E3492" t="s">
        <v>169</v>
      </c>
      <c r="F3492" t="s">
        <v>31</v>
      </c>
      <c r="G3492" t="s">
        <v>80</v>
      </c>
      <c r="H3492" t="s">
        <v>32</v>
      </c>
      <c r="I3492" t="s">
        <v>35</v>
      </c>
      <c r="J3492" t="s">
        <v>9587</v>
      </c>
      <c r="K3492" t="s">
        <v>44</v>
      </c>
    </row>
    <row r="3493" spans="1:11" x14ac:dyDescent="0.35">
      <c r="A3493">
        <v>3348</v>
      </c>
      <c r="B3493" t="s">
        <v>9604</v>
      </c>
      <c r="C3493">
        <v>27</v>
      </c>
      <c r="D3493" t="s">
        <v>9605</v>
      </c>
      <c r="E3493" t="s">
        <v>23</v>
      </c>
      <c r="F3493" t="s">
        <v>40</v>
      </c>
      <c r="G3493" t="s">
        <v>52</v>
      </c>
      <c r="H3493" t="s">
        <v>13</v>
      </c>
      <c r="I3493" t="s">
        <v>35</v>
      </c>
      <c r="J3493" t="s">
        <v>9606</v>
      </c>
      <c r="K3493" t="s">
        <v>44</v>
      </c>
    </row>
    <row r="3494" spans="1:11" x14ac:dyDescent="0.35">
      <c r="A3494">
        <v>3363</v>
      </c>
      <c r="B3494" t="s">
        <v>9644</v>
      </c>
      <c r="C3494">
        <v>27</v>
      </c>
      <c r="D3494" t="s">
        <v>9645</v>
      </c>
      <c r="E3494" t="s">
        <v>16</v>
      </c>
      <c r="F3494" t="s">
        <v>34</v>
      </c>
      <c r="G3494" t="s">
        <v>47</v>
      </c>
      <c r="H3494" t="s">
        <v>31</v>
      </c>
      <c r="I3494" t="s">
        <v>63</v>
      </c>
      <c r="J3494" t="s">
        <v>9646</v>
      </c>
      <c r="K3494" t="s">
        <v>19</v>
      </c>
    </row>
    <row r="3495" spans="1:11" x14ac:dyDescent="0.35">
      <c r="A3495">
        <v>3374</v>
      </c>
      <c r="B3495" t="s">
        <v>9677</v>
      </c>
      <c r="C3495">
        <v>27</v>
      </c>
      <c r="D3495" t="s">
        <v>9678</v>
      </c>
      <c r="E3495" t="s">
        <v>34</v>
      </c>
      <c r="F3495" t="s">
        <v>201</v>
      </c>
      <c r="G3495" t="s">
        <v>15</v>
      </c>
      <c r="H3495" t="s">
        <v>16</v>
      </c>
      <c r="I3495" t="s">
        <v>102</v>
      </c>
      <c r="J3495" t="s">
        <v>9679</v>
      </c>
      <c r="K3495" t="s">
        <v>19</v>
      </c>
    </row>
    <row r="3496" spans="1:11" x14ac:dyDescent="0.35">
      <c r="A3496">
        <v>3375</v>
      </c>
      <c r="B3496" t="s">
        <v>9680</v>
      </c>
      <c r="C3496">
        <v>27</v>
      </c>
      <c r="D3496" t="s">
        <v>9681</v>
      </c>
      <c r="E3496" t="s">
        <v>14</v>
      </c>
      <c r="F3496" t="s">
        <v>32</v>
      </c>
      <c r="G3496" t="s">
        <v>33</v>
      </c>
      <c r="H3496" t="s">
        <v>34</v>
      </c>
      <c r="I3496" t="s">
        <v>102</v>
      </c>
      <c r="J3496" t="s">
        <v>9682</v>
      </c>
      <c r="K3496" t="s">
        <v>19</v>
      </c>
    </row>
    <row r="3497" spans="1:11" x14ac:dyDescent="0.35">
      <c r="A3497">
        <v>3380</v>
      </c>
      <c r="B3497" t="s">
        <v>9695</v>
      </c>
      <c r="C3497">
        <v>27</v>
      </c>
      <c r="D3497" t="s">
        <v>9696</v>
      </c>
      <c r="E3497" t="s">
        <v>177</v>
      </c>
      <c r="F3497" t="s">
        <v>31</v>
      </c>
      <c r="G3497" t="s">
        <v>120</v>
      </c>
      <c r="H3497" t="s">
        <v>57</v>
      </c>
      <c r="I3497" t="s">
        <v>35</v>
      </c>
      <c r="J3497" t="s">
        <v>9697</v>
      </c>
      <c r="K3497" t="s">
        <v>37</v>
      </c>
    </row>
    <row r="3498" spans="1:11" x14ac:dyDescent="0.35">
      <c r="A3498">
        <v>3386</v>
      </c>
      <c r="B3498" t="s">
        <v>9712</v>
      </c>
      <c r="C3498">
        <v>27</v>
      </c>
      <c r="D3498" t="s">
        <v>9713</v>
      </c>
      <c r="E3498" t="s">
        <v>16</v>
      </c>
      <c r="F3498" t="s">
        <v>22</v>
      </c>
      <c r="G3498" t="s">
        <v>15</v>
      </c>
      <c r="H3498" t="s">
        <v>16</v>
      </c>
      <c r="I3498" t="s">
        <v>48</v>
      </c>
      <c r="J3498" t="s">
        <v>9714</v>
      </c>
      <c r="K3498" t="s">
        <v>19</v>
      </c>
    </row>
    <row r="3499" spans="1:11" x14ac:dyDescent="0.35">
      <c r="A3499">
        <v>3387</v>
      </c>
      <c r="B3499" t="s">
        <v>8470</v>
      </c>
      <c r="C3499">
        <v>27</v>
      </c>
      <c r="D3499" t="s">
        <v>9715</v>
      </c>
      <c r="E3499" t="s">
        <v>32</v>
      </c>
      <c r="F3499" t="s">
        <v>42</v>
      </c>
      <c r="G3499" t="s">
        <v>80</v>
      </c>
      <c r="H3499" t="s">
        <v>32</v>
      </c>
      <c r="I3499" t="s">
        <v>116</v>
      </c>
      <c r="J3499">
        <v>5079124921</v>
      </c>
      <c r="K3499" t="s">
        <v>28</v>
      </c>
    </row>
    <row r="3500" spans="1:11" x14ac:dyDescent="0.35">
      <c r="A3500">
        <v>3390</v>
      </c>
      <c r="B3500" t="s">
        <v>9721</v>
      </c>
      <c r="C3500">
        <v>27</v>
      </c>
      <c r="D3500" t="s">
        <v>9722</v>
      </c>
      <c r="E3500" t="s">
        <v>32</v>
      </c>
      <c r="F3500" t="s">
        <v>32</v>
      </c>
      <c r="G3500" t="s">
        <v>41</v>
      </c>
      <c r="H3500" t="s">
        <v>42</v>
      </c>
      <c r="I3500" t="s">
        <v>63</v>
      </c>
      <c r="J3500" t="s">
        <v>9723</v>
      </c>
      <c r="K3500" t="s">
        <v>76</v>
      </c>
    </row>
    <row r="3501" spans="1:11" x14ac:dyDescent="0.35">
      <c r="A3501">
        <v>3404</v>
      </c>
      <c r="B3501" t="s">
        <v>9761</v>
      </c>
      <c r="C3501">
        <v>27</v>
      </c>
      <c r="D3501" t="s">
        <v>9762</v>
      </c>
      <c r="E3501" t="s">
        <v>25</v>
      </c>
      <c r="F3501" t="s">
        <v>23</v>
      </c>
      <c r="G3501" t="s">
        <v>80</v>
      </c>
      <c r="H3501" t="s">
        <v>32</v>
      </c>
      <c r="I3501" t="s">
        <v>63</v>
      </c>
      <c r="J3501" t="s">
        <v>9763</v>
      </c>
      <c r="K3501" t="s">
        <v>37</v>
      </c>
    </row>
    <row r="3502" spans="1:11" x14ac:dyDescent="0.35">
      <c r="A3502">
        <v>3405</v>
      </c>
      <c r="B3502" t="s">
        <v>9764</v>
      </c>
      <c r="C3502">
        <v>27</v>
      </c>
      <c r="D3502" t="s">
        <v>9765</v>
      </c>
      <c r="E3502" t="s">
        <v>32</v>
      </c>
      <c r="F3502" t="s">
        <v>32</v>
      </c>
      <c r="G3502" t="s">
        <v>24</v>
      </c>
      <c r="H3502" t="s">
        <v>25</v>
      </c>
      <c r="I3502" t="s">
        <v>63</v>
      </c>
      <c r="J3502">
        <f>1-791-935-945</f>
        <v>-2670</v>
      </c>
      <c r="K3502" t="s">
        <v>37</v>
      </c>
    </row>
    <row r="3503" spans="1:11" x14ac:dyDescent="0.35">
      <c r="A3503">
        <v>3409</v>
      </c>
      <c r="B3503" t="s">
        <v>9775</v>
      </c>
      <c r="C3503">
        <v>27</v>
      </c>
      <c r="D3503" t="s">
        <v>9776</v>
      </c>
      <c r="E3503" t="s">
        <v>40</v>
      </c>
      <c r="F3503" t="s">
        <v>149</v>
      </c>
      <c r="G3503" t="s">
        <v>41</v>
      </c>
      <c r="H3503" t="s">
        <v>42</v>
      </c>
      <c r="I3503" t="s">
        <v>58</v>
      </c>
      <c r="J3503" t="s">
        <v>9777</v>
      </c>
      <c r="K3503" t="s">
        <v>44</v>
      </c>
    </row>
    <row r="3504" spans="1:11" x14ac:dyDescent="0.35">
      <c r="A3504">
        <v>3414</v>
      </c>
      <c r="B3504" t="s">
        <v>9790</v>
      </c>
      <c r="C3504">
        <v>27</v>
      </c>
      <c r="D3504" t="s">
        <v>9791</v>
      </c>
      <c r="E3504" t="s">
        <v>42</v>
      </c>
      <c r="F3504" t="s">
        <v>169</v>
      </c>
      <c r="G3504" t="s">
        <v>24</v>
      </c>
      <c r="H3504" t="s">
        <v>25</v>
      </c>
      <c r="I3504" t="s">
        <v>102</v>
      </c>
      <c r="J3504">
        <v>3365991902</v>
      </c>
      <c r="K3504" t="s">
        <v>37</v>
      </c>
    </row>
    <row r="3505" spans="1:11" x14ac:dyDescent="0.35">
      <c r="A3505">
        <v>3417</v>
      </c>
      <c r="B3505" t="s">
        <v>9798</v>
      </c>
      <c r="C3505">
        <v>27</v>
      </c>
      <c r="D3505" t="s">
        <v>9799</v>
      </c>
      <c r="E3505" t="s">
        <v>57</v>
      </c>
      <c r="F3505" t="s">
        <v>40</v>
      </c>
      <c r="G3505" t="s">
        <v>80</v>
      </c>
      <c r="H3505" t="s">
        <v>32</v>
      </c>
      <c r="I3505" t="s">
        <v>35</v>
      </c>
      <c r="J3505" t="s">
        <v>9800</v>
      </c>
      <c r="K3505" t="s">
        <v>44</v>
      </c>
    </row>
    <row r="3506" spans="1:11" x14ac:dyDescent="0.35">
      <c r="A3506">
        <v>3418</v>
      </c>
      <c r="B3506" t="s">
        <v>9801</v>
      </c>
      <c r="C3506">
        <v>27</v>
      </c>
      <c r="D3506" t="s">
        <v>9802</v>
      </c>
      <c r="E3506" t="s">
        <v>169</v>
      </c>
      <c r="F3506" t="s">
        <v>25</v>
      </c>
      <c r="G3506" t="s">
        <v>80</v>
      </c>
      <c r="H3506" t="s">
        <v>32</v>
      </c>
      <c r="I3506" t="s">
        <v>17</v>
      </c>
      <c r="J3506" t="s">
        <v>9803</v>
      </c>
      <c r="K3506" t="s">
        <v>19</v>
      </c>
    </row>
    <row r="3507" spans="1:11" x14ac:dyDescent="0.35">
      <c r="A3507">
        <v>3439</v>
      </c>
      <c r="B3507" t="s">
        <v>9860</v>
      </c>
      <c r="C3507">
        <v>27</v>
      </c>
      <c r="D3507" t="s">
        <v>9861</v>
      </c>
      <c r="E3507" t="s">
        <v>34</v>
      </c>
      <c r="F3507" t="s">
        <v>67</v>
      </c>
      <c r="G3507" t="s">
        <v>120</v>
      </c>
      <c r="H3507" t="s">
        <v>57</v>
      </c>
      <c r="I3507" t="s">
        <v>153</v>
      </c>
      <c r="J3507" t="s">
        <v>9862</v>
      </c>
      <c r="K3507" t="s">
        <v>76</v>
      </c>
    </row>
    <row r="3508" spans="1:11" x14ac:dyDescent="0.35">
      <c r="A3508">
        <v>3445</v>
      </c>
      <c r="B3508" t="s">
        <v>9878</v>
      </c>
      <c r="C3508">
        <v>27</v>
      </c>
      <c r="D3508" t="s">
        <v>9879</v>
      </c>
      <c r="E3508" t="s">
        <v>22</v>
      </c>
      <c r="F3508" t="s">
        <v>57</v>
      </c>
      <c r="G3508" t="s">
        <v>87</v>
      </c>
      <c r="H3508" t="s">
        <v>79</v>
      </c>
      <c r="I3508" t="s">
        <v>35</v>
      </c>
      <c r="J3508" t="s">
        <v>9880</v>
      </c>
      <c r="K3508" t="s">
        <v>28</v>
      </c>
    </row>
    <row r="3509" spans="1:11" x14ac:dyDescent="0.35">
      <c r="A3509">
        <v>3465</v>
      </c>
      <c r="B3509" t="s">
        <v>9935</v>
      </c>
      <c r="C3509">
        <v>27</v>
      </c>
      <c r="D3509" t="s">
        <v>9936</v>
      </c>
      <c r="E3509" t="s">
        <v>25</v>
      </c>
      <c r="F3509" t="s">
        <v>31</v>
      </c>
      <c r="G3509" t="s">
        <v>33</v>
      </c>
      <c r="H3509" t="s">
        <v>34</v>
      </c>
      <c r="I3509" t="s">
        <v>17</v>
      </c>
      <c r="J3509" t="s">
        <v>9937</v>
      </c>
      <c r="K3509" t="s">
        <v>28</v>
      </c>
    </row>
    <row r="3510" spans="1:11" x14ac:dyDescent="0.35">
      <c r="A3510">
        <v>3486</v>
      </c>
      <c r="B3510" t="s">
        <v>9991</v>
      </c>
      <c r="C3510">
        <v>27</v>
      </c>
      <c r="D3510" t="s">
        <v>9992</v>
      </c>
      <c r="E3510" t="s">
        <v>14</v>
      </c>
      <c r="F3510" t="s">
        <v>32</v>
      </c>
      <c r="G3510" t="s">
        <v>62</v>
      </c>
      <c r="H3510" t="s">
        <v>23</v>
      </c>
      <c r="I3510" t="s">
        <v>68</v>
      </c>
      <c r="J3510" t="s">
        <v>9993</v>
      </c>
      <c r="K3510" t="s">
        <v>28</v>
      </c>
    </row>
    <row r="3511" spans="1:11" x14ac:dyDescent="0.35">
      <c r="A3511">
        <v>3487</v>
      </c>
      <c r="B3511" t="s">
        <v>9994</v>
      </c>
      <c r="C3511">
        <v>27</v>
      </c>
      <c r="D3511" t="s">
        <v>9995</v>
      </c>
      <c r="E3511" t="s">
        <v>32</v>
      </c>
      <c r="F3511" t="s">
        <v>79</v>
      </c>
      <c r="G3511" t="s">
        <v>87</v>
      </c>
      <c r="H3511" t="s">
        <v>79</v>
      </c>
      <c r="I3511" t="s">
        <v>48</v>
      </c>
      <c r="J3511" t="s">
        <v>9996</v>
      </c>
      <c r="K3511" t="s">
        <v>76</v>
      </c>
    </row>
    <row r="3512" spans="1:11" x14ac:dyDescent="0.35">
      <c r="A3512">
        <v>3494</v>
      </c>
      <c r="B3512" t="s">
        <v>10014</v>
      </c>
      <c r="C3512">
        <v>27</v>
      </c>
      <c r="D3512" t="s">
        <v>10015</v>
      </c>
      <c r="E3512" t="s">
        <v>32</v>
      </c>
      <c r="F3512" t="s">
        <v>32</v>
      </c>
      <c r="G3512" t="s">
        <v>52</v>
      </c>
      <c r="H3512" t="s">
        <v>13</v>
      </c>
      <c r="I3512" t="s">
        <v>170</v>
      </c>
      <c r="J3512" t="s">
        <v>10016</v>
      </c>
      <c r="K3512" t="s">
        <v>19</v>
      </c>
    </row>
    <row r="3513" spans="1:11" x14ac:dyDescent="0.35">
      <c r="A3513">
        <v>3495</v>
      </c>
      <c r="B3513" t="s">
        <v>10017</v>
      </c>
      <c r="C3513">
        <v>27</v>
      </c>
      <c r="D3513" t="s">
        <v>10018</v>
      </c>
      <c r="E3513" t="s">
        <v>16</v>
      </c>
      <c r="F3513" t="s">
        <v>177</v>
      </c>
      <c r="G3513" t="s">
        <v>24</v>
      </c>
      <c r="H3513" t="s">
        <v>25</v>
      </c>
      <c r="I3513" t="s">
        <v>91</v>
      </c>
      <c r="J3513" t="s">
        <v>10019</v>
      </c>
      <c r="K3513" t="s">
        <v>28</v>
      </c>
    </row>
    <row r="3514" spans="1:11" x14ac:dyDescent="0.35">
      <c r="A3514">
        <v>3511</v>
      </c>
      <c r="B3514" t="s">
        <v>10062</v>
      </c>
      <c r="C3514">
        <v>27</v>
      </c>
      <c r="D3514" t="s">
        <v>10063</v>
      </c>
      <c r="E3514" t="s">
        <v>14</v>
      </c>
      <c r="F3514" t="s">
        <v>133</v>
      </c>
      <c r="G3514" t="s">
        <v>15</v>
      </c>
      <c r="H3514" t="s">
        <v>16</v>
      </c>
      <c r="I3514" t="s">
        <v>17</v>
      </c>
      <c r="J3514" t="s">
        <v>10064</v>
      </c>
      <c r="K3514" t="s">
        <v>28</v>
      </c>
    </row>
    <row r="3515" spans="1:11" x14ac:dyDescent="0.35">
      <c r="A3515">
        <v>3530</v>
      </c>
      <c r="B3515" t="s">
        <v>10117</v>
      </c>
      <c r="C3515">
        <v>27</v>
      </c>
      <c r="D3515" t="s">
        <v>10118</v>
      </c>
      <c r="E3515" t="s">
        <v>13</v>
      </c>
      <c r="F3515" t="s">
        <v>40</v>
      </c>
      <c r="G3515" t="s">
        <v>47</v>
      </c>
      <c r="H3515" t="s">
        <v>31</v>
      </c>
      <c r="I3515" t="s">
        <v>68</v>
      </c>
      <c r="J3515" t="s">
        <v>10119</v>
      </c>
      <c r="K3515" t="s">
        <v>28</v>
      </c>
    </row>
    <row r="3516" spans="1:11" x14ac:dyDescent="0.35">
      <c r="A3516">
        <v>3531</v>
      </c>
      <c r="B3516" t="s">
        <v>10120</v>
      </c>
      <c r="C3516">
        <v>27</v>
      </c>
      <c r="D3516" t="s">
        <v>10121</v>
      </c>
      <c r="E3516" t="s">
        <v>133</v>
      </c>
      <c r="F3516" t="s">
        <v>13</v>
      </c>
      <c r="G3516" t="s">
        <v>24</v>
      </c>
      <c r="H3516" t="s">
        <v>25</v>
      </c>
      <c r="I3516" t="s">
        <v>153</v>
      </c>
      <c r="J3516">
        <f>1-892-800-5208</f>
        <v>-6899</v>
      </c>
      <c r="K3516" t="s">
        <v>76</v>
      </c>
    </row>
    <row r="3517" spans="1:11" x14ac:dyDescent="0.35">
      <c r="A3517">
        <v>3546</v>
      </c>
      <c r="B3517" t="s">
        <v>10164</v>
      </c>
      <c r="C3517">
        <v>27</v>
      </c>
      <c r="D3517" t="s">
        <v>10165</v>
      </c>
      <c r="E3517" t="s">
        <v>40</v>
      </c>
      <c r="F3517" t="s">
        <v>79</v>
      </c>
      <c r="G3517" t="s">
        <v>33</v>
      </c>
      <c r="H3517" t="s">
        <v>34</v>
      </c>
      <c r="I3517" t="s">
        <v>170</v>
      </c>
      <c r="J3517" t="s">
        <v>10166</v>
      </c>
      <c r="K3517" t="s">
        <v>76</v>
      </c>
    </row>
    <row r="3518" spans="1:11" x14ac:dyDescent="0.35">
      <c r="A3518">
        <v>3548</v>
      </c>
      <c r="B3518" t="s">
        <v>9938</v>
      </c>
      <c r="C3518">
        <v>27</v>
      </c>
      <c r="D3518" t="s">
        <v>10170</v>
      </c>
      <c r="E3518" t="s">
        <v>34</v>
      </c>
      <c r="F3518" t="s">
        <v>177</v>
      </c>
      <c r="G3518" t="s">
        <v>120</v>
      </c>
      <c r="H3518" t="s">
        <v>57</v>
      </c>
      <c r="I3518" t="s">
        <v>63</v>
      </c>
      <c r="J3518" t="s">
        <v>10171</v>
      </c>
      <c r="K3518" t="s">
        <v>19</v>
      </c>
    </row>
    <row r="3519" spans="1:11" x14ac:dyDescent="0.35">
      <c r="A3519">
        <v>3589</v>
      </c>
      <c r="B3519" t="s">
        <v>10284</v>
      </c>
      <c r="C3519">
        <v>27</v>
      </c>
      <c r="D3519" t="s">
        <v>10285</v>
      </c>
      <c r="E3519" t="s">
        <v>67</v>
      </c>
      <c r="F3519" t="s">
        <v>13</v>
      </c>
      <c r="G3519" t="s">
        <v>62</v>
      </c>
      <c r="H3519" t="s">
        <v>23</v>
      </c>
      <c r="I3519" t="s">
        <v>153</v>
      </c>
      <c r="J3519" t="s">
        <v>10286</v>
      </c>
      <c r="K3519" t="s">
        <v>37</v>
      </c>
    </row>
    <row r="3520" spans="1:11" x14ac:dyDescent="0.35">
      <c r="A3520">
        <v>3598</v>
      </c>
      <c r="B3520" t="s">
        <v>10308</v>
      </c>
      <c r="C3520">
        <v>27</v>
      </c>
      <c r="D3520" t="s">
        <v>10309</v>
      </c>
      <c r="E3520" t="s">
        <v>169</v>
      </c>
      <c r="F3520" t="s">
        <v>31</v>
      </c>
      <c r="G3520" t="s">
        <v>33</v>
      </c>
      <c r="H3520" t="s">
        <v>34</v>
      </c>
      <c r="I3520" t="s">
        <v>146</v>
      </c>
      <c r="J3520" t="s">
        <v>10310</v>
      </c>
      <c r="K3520" t="s">
        <v>37</v>
      </c>
    </row>
    <row r="3521" spans="1:11" x14ac:dyDescent="0.35">
      <c r="A3521">
        <v>3619</v>
      </c>
      <c r="B3521" t="s">
        <v>10366</v>
      </c>
      <c r="C3521">
        <v>27</v>
      </c>
      <c r="D3521" t="s">
        <v>10367</v>
      </c>
      <c r="E3521" t="s">
        <v>133</v>
      </c>
      <c r="F3521" t="s">
        <v>13</v>
      </c>
      <c r="G3521" t="s">
        <v>52</v>
      </c>
      <c r="H3521" t="s">
        <v>13</v>
      </c>
      <c r="I3521" t="s">
        <v>48</v>
      </c>
      <c r="J3521" t="s">
        <v>10368</v>
      </c>
      <c r="K3521" t="s">
        <v>37</v>
      </c>
    </row>
    <row r="3522" spans="1:11" x14ac:dyDescent="0.35">
      <c r="A3522">
        <v>3623</v>
      </c>
      <c r="B3522" t="s">
        <v>10378</v>
      </c>
      <c r="C3522">
        <v>27</v>
      </c>
      <c r="D3522" t="s">
        <v>10379</v>
      </c>
      <c r="E3522" t="s">
        <v>67</v>
      </c>
      <c r="F3522" t="s">
        <v>169</v>
      </c>
      <c r="G3522" t="s">
        <v>41</v>
      </c>
      <c r="H3522" t="s">
        <v>42</v>
      </c>
      <c r="I3522" t="s">
        <v>91</v>
      </c>
      <c r="J3522" t="s">
        <v>10380</v>
      </c>
      <c r="K3522" t="s">
        <v>44</v>
      </c>
    </row>
    <row r="3523" spans="1:11" x14ac:dyDescent="0.35">
      <c r="A3523">
        <v>3632</v>
      </c>
      <c r="B3523" t="s">
        <v>10403</v>
      </c>
      <c r="C3523">
        <v>27</v>
      </c>
      <c r="D3523" t="s">
        <v>10404</v>
      </c>
      <c r="E3523" t="s">
        <v>14</v>
      </c>
      <c r="F3523" t="s">
        <v>32</v>
      </c>
      <c r="G3523" t="s">
        <v>120</v>
      </c>
      <c r="H3523" t="s">
        <v>57</v>
      </c>
      <c r="I3523" t="s">
        <v>146</v>
      </c>
      <c r="J3523" t="s">
        <v>10405</v>
      </c>
      <c r="K3523" t="s">
        <v>76</v>
      </c>
    </row>
    <row r="3524" spans="1:11" x14ac:dyDescent="0.35">
      <c r="A3524">
        <v>3639</v>
      </c>
      <c r="B3524" t="s">
        <v>10422</v>
      </c>
      <c r="C3524">
        <v>27</v>
      </c>
      <c r="D3524" t="s">
        <v>10423</v>
      </c>
      <c r="E3524" t="s">
        <v>79</v>
      </c>
      <c r="F3524" t="s">
        <v>34</v>
      </c>
      <c r="G3524" t="s">
        <v>47</v>
      </c>
      <c r="H3524" t="s">
        <v>31</v>
      </c>
      <c r="I3524" t="s">
        <v>116</v>
      </c>
      <c r="J3524" t="s">
        <v>10424</v>
      </c>
      <c r="K3524" t="s">
        <v>19</v>
      </c>
    </row>
    <row r="3525" spans="1:11" x14ac:dyDescent="0.35">
      <c r="A3525">
        <v>3652</v>
      </c>
      <c r="B3525" t="s">
        <v>10461</v>
      </c>
      <c r="C3525">
        <v>27</v>
      </c>
      <c r="D3525" t="s">
        <v>10462</v>
      </c>
      <c r="E3525" t="s">
        <v>57</v>
      </c>
      <c r="F3525" t="s">
        <v>31</v>
      </c>
      <c r="G3525" t="s">
        <v>62</v>
      </c>
      <c r="H3525" t="s">
        <v>23</v>
      </c>
      <c r="I3525" t="s">
        <v>153</v>
      </c>
      <c r="J3525" t="s">
        <v>10463</v>
      </c>
      <c r="K3525" t="s">
        <v>76</v>
      </c>
    </row>
    <row r="3526" spans="1:11" x14ac:dyDescent="0.35">
      <c r="A3526">
        <v>3657</v>
      </c>
      <c r="B3526" t="s">
        <v>10475</v>
      </c>
      <c r="C3526">
        <v>27</v>
      </c>
      <c r="D3526" t="s">
        <v>10476</v>
      </c>
      <c r="E3526" t="s">
        <v>14</v>
      </c>
      <c r="F3526" t="s">
        <v>13</v>
      </c>
      <c r="G3526" t="s">
        <v>52</v>
      </c>
      <c r="H3526" t="s">
        <v>13</v>
      </c>
      <c r="I3526" t="s">
        <v>48</v>
      </c>
      <c r="J3526" t="s">
        <v>10477</v>
      </c>
      <c r="K3526" t="s">
        <v>76</v>
      </c>
    </row>
    <row r="3527" spans="1:11" x14ac:dyDescent="0.35">
      <c r="A3527">
        <v>3666</v>
      </c>
      <c r="B3527" t="s">
        <v>10500</v>
      </c>
      <c r="C3527">
        <v>27</v>
      </c>
      <c r="D3527" t="s">
        <v>10501</v>
      </c>
      <c r="E3527" t="s">
        <v>79</v>
      </c>
      <c r="F3527" t="s">
        <v>31</v>
      </c>
      <c r="G3527" t="s">
        <v>52</v>
      </c>
      <c r="H3527" t="s">
        <v>13</v>
      </c>
      <c r="I3527" t="s">
        <v>26</v>
      </c>
      <c r="J3527" t="s">
        <v>10502</v>
      </c>
      <c r="K3527" t="s">
        <v>76</v>
      </c>
    </row>
    <row r="3528" spans="1:11" x14ac:dyDescent="0.35">
      <c r="A3528">
        <v>3675</v>
      </c>
      <c r="B3528" t="s">
        <v>10526</v>
      </c>
      <c r="C3528">
        <v>27</v>
      </c>
      <c r="D3528" t="s">
        <v>10527</v>
      </c>
      <c r="E3528" t="s">
        <v>169</v>
      </c>
      <c r="F3528" t="s">
        <v>14</v>
      </c>
      <c r="G3528" t="s">
        <v>120</v>
      </c>
      <c r="H3528" t="s">
        <v>57</v>
      </c>
      <c r="I3528" t="s">
        <v>68</v>
      </c>
      <c r="J3528" t="s">
        <v>10528</v>
      </c>
      <c r="K3528" t="s">
        <v>19</v>
      </c>
    </row>
    <row r="3529" spans="1:11" x14ac:dyDescent="0.35">
      <c r="A3529">
        <v>3699</v>
      </c>
      <c r="B3529" t="s">
        <v>10593</v>
      </c>
      <c r="C3529">
        <v>27</v>
      </c>
      <c r="D3529" t="s">
        <v>10594</v>
      </c>
      <c r="E3529" t="s">
        <v>40</v>
      </c>
      <c r="F3529" t="s">
        <v>25</v>
      </c>
      <c r="G3529" t="s">
        <v>80</v>
      </c>
      <c r="H3529" t="s">
        <v>32</v>
      </c>
      <c r="I3529" t="s">
        <v>63</v>
      </c>
      <c r="J3529" t="s">
        <v>10595</v>
      </c>
      <c r="K3529" t="s">
        <v>37</v>
      </c>
    </row>
    <row r="3530" spans="1:11" x14ac:dyDescent="0.35">
      <c r="A3530">
        <v>3736</v>
      </c>
      <c r="B3530" t="s">
        <v>10697</v>
      </c>
      <c r="C3530">
        <v>27</v>
      </c>
      <c r="D3530" t="s">
        <v>10698</v>
      </c>
      <c r="E3530" t="s">
        <v>14</v>
      </c>
      <c r="F3530" t="s">
        <v>14</v>
      </c>
      <c r="G3530" t="s">
        <v>47</v>
      </c>
      <c r="H3530" t="s">
        <v>31</v>
      </c>
      <c r="I3530" t="s">
        <v>68</v>
      </c>
      <c r="J3530">
        <v>5310341978</v>
      </c>
      <c r="K3530" t="s">
        <v>19</v>
      </c>
    </row>
    <row r="3531" spans="1:11" x14ac:dyDescent="0.35">
      <c r="A3531">
        <v>3742</v>
      </c>
      <c r="B3531" t="s">
        <v>10713</v>
      </c>
      <c r="C3531">
        <v>27</v>
      </c>
      <c r="D3531" t="s">
        <v>10714</v>
      </c>
      <c r="E3531" t="s">
        <v>32</v>
      </c>
      <c r="F3531" t="s">
        <v>133</v>
      </c>
      <c r="G3531" t="s">
        <v>62</v>
      </c>
      <c r="H3531" t="s">
        <v>23</v>
      </c>
      <c r="I3531" t="s">
        <v>63</v>
      </c>
      <c r="J3531" t="s">
        <v>10715</v>
      </c>
      <c r="K3531" t="s">
        <v>28</v>
      </c>
    </row>
    <row r="3532" spans="1:11" x14ac:dyDescent="0.35">
      <c r="A3532">
        <v>3751</v>
      </c>
      <c r="B3532" t="s">
        <v>10739</v>
      </c>
      <c r="C3532">
        <v>27</v>
      </c>
      <c r="D3532" t="s">
        <v>10740</v>
      </c>
      <c r="E3532" t="s">
        <v>25</v>
      </c>
      <c r="F3532" t="s">
        <v>133</v>
      </c>
      <c r="G3532" t="s">
        <v>62</v>
      </c>
      <c r="H3532" t="s">
        <v>23</v>
      </c>
      <c r="I3532" t="s">
        <v>63</v>
      </c>
      <c r="J3532">
        <v>3410782996</v>
      </c>
      <c r="K3532" t="s">
        <v>19</v>
      </c>
    </row>
    <row r="3533" spans="1:11" x14ac:dyDescent="0.35">
      <c r="A3533">
        <v>3753</v>
      </c>
      <c r="B3533" t="s">
        <v>4369</v>
      </c>
      <c r="C3533">
        <v>27</v>
      </c>
      <c r="D3533" t="s">
        <v>10743</v>
      </c>
      <c r="E3533" t="s">
        <v>177</v>
      </c>
      <c r="F3533" t="s">
        <v>16</v>
      </c>
      <c r="G3533" t="s">
        <v>33</v>
      </c>
      <c r="H3533" t="s">
        <v>34</v>
      </c>
      <c r="I3533" t="s">
        <v>26</v>
      </c>
      <c r="J3533" t="s">
        <v>10744</v>
      </c>
      <c r="K3533" t="s">
        <v>37</v>
      </c>
    </row>
    <row r="3534" spans="1:11" x14ac:dyDescent="0.35">
      <c r="A3534">
        <v>3767</v>
      </c>
      <c r="B3534" t="s">
        <v>10783</v>
      </c>
      <c r="C3534">
        <v>27</v>
      </c>
      <c r="D3534" t="s">
        <v>10784</v>
      </c>
      <c r="E3534" t="s">
        <v>201</v>
      </c>
      <c r="F3534" t="s">
        <v>25</v>
      </c>
      <c r="G3534" t="s">
        <v>33</v>
      </c>
      <c r="H3534" t="s">
        <v>34</v>
      </c>
      <c r="I3534" t="s">
        <v>63</v>
      </c>
      <c r="J3534" t="s">
        <v>10785</v>
      </c>
      <c r="K3534" t="s">
        <v>19</v>
      </c>
    </row>
    <row r="3535" spans="1:11" x14ac:dyDescent="0.35">
      <c r="A3535">
        <v>3769</v>
      </c>
      <c r="B3535" t="s">
        <v>10788</v>
      </c>
      <c r="C3535">
        <v>27</v>
      </c>
      <c r="D3535" t="s">
        <v>10789</v>
      </c>
      <c r="E3535" t="s">
        <v>42</v>
      </c>
      <c r="F3535" t="s">
        <v>79</v>
      </c>
      <c r="G3535" t="s">
        <v>62</v>
      </c>
      <c r="H3535" t="s">
        <v>23</v>
      </c>
      <c r="I3535" t="s">
        <v>170</v>
      </c>
      <c r="J3535" t="s">
        <v>10790</v>
      </c>
      <c r="K3535" t="s">
        <v>19</v>
      </c>
    </row>
    <row r="3536" spans="1:11" x14ac:dyDescent="0.35">
      <c r="A3536">
        <v>3813</v>
      </c>
      <c r="B3536" t="s">
        <v>10914</v>
      </c>
      <c r="C3536">
        <v>27</v>
      </c>
      <c r="D3536" t="s">
        <v>10915</v>
      </c>
      <c r="E3536" t="s">
        <v>22</v>
      </c>
      <c r="F3536" t="s">
        <v>57</v>
      </c>
      <c r="G3536" t="s">
        <v>62</v>
      </c>
      <c r="H3536" t="s">
        <v>23</v>
      </c>
      <c r="I3536" t="s">
        <v>68</v>
      </c>
      <c r="J3536" t="s">
        <v>10916</v>
      </c>
      <c r="K3536" t="s">
        <v>76</v>
      </c>
    </row>
    <row r="3537" spans="1:11" x14ac:dyDescent="0.35">
      <c r="A3537">
        <v>3831</v>
      </c>
      <c r="B3537" t="s">
        <v>10962</v>
      </c>
      <c r="C3537">
        <v>27</v>
      </c>
      <c r="D3537" t="s">
        <v>10963</v>
      </c>
      <c r="E3537" t="s">
        <v>40</v>
      </c>
      <c r="F3537" t="s">
        <v>23</v>
      </c>
      <c r="G3537" t="s">
        <v>47</v>
      </c>
      <c r="H3537" t="s">
        <v>31</v>
      </c>
      <c r="I3537" t="s">
        <v>58</v>
      </c>
      <c r="J3537" t="s">
        <v>10964</v>
      </c>
      <c r="K3537" t="s">
        <v>76</v>
      </c>
    </row>
    <row r="3538" spans="1:11" x14ac:dyDescent="0.35">
      <c r="A3538">
        <v>3848</v>
      </c>
      <c r="B3538" t="s">
        <v>11013</v>
      </c>
      <c r="C3538">
        <v>27</v>
      </c>
      <c r="D3538" t="s">
        <v>11014</v>
      </c>
      <c r="E3538" t="s">
        <v>40</v>
      </c>
      <c r="F3538" t="s">
        <v>67</v>
      </c>
      <c r="G3538" t="s">
        <v>62</v>
      </c>
      <c r="H3538" t="s">
        <v>23</v>
      </c>
      <c r="I3538" t="s">
        <v>48</v>
      </c>
      <c r="J3538">
        <f>1-697-553-194</f>
        <v>-1443</v>
      </c>
      <c r="K3538" t="s">
        <v>76</v>
      </c>
    </row>
    <row r="3539" spans="1:11" x14ac:dyDescent="0.35">
      <c r="A3539">
        <v>3855</v>
      </c>
      <c r="B3539" t="s">
        <v>11031</v>
      </c>
      <c r="C3539">
        <v>27</v>
      </c>
      <c r="D3539" t="s">
        <v>11032</v>
      </c>
      <c r="E3539" t="s">
        <v>169</v>
      </c>
      <c r="F3539" t="s">
        <v>23</v>
      </c>
      <c r="G3539" t="s">
        <v>24</v>
      </c>
      <c r="H3539" t="s">
        <v>25</v>
      </c>
      <c r="I3539" t="s">
        <v>170</v>
      </c>
      <c r="J3539" t="s">
        <v>11033</v>
      </c>
      <c r="K3539" t="s">
        <v>28</v>
      </c>
    </row>
    <row r="3540" spans="1:11" x14ac:dyDescent="0.35">
      <c r="A3540">
        <v>3862</v>
      </c>
      <c r="B3540" t="s">
        <v>11051</v>
      </c>
      <c r="C3540">
        <v>27</v>
      </c>
      <c r="D3540" t="s">
        <v>11052</v>
      </c>
      <c r="E3540" t="s">
        <v>25</v>
      </c>
      <c r="F3540" t="s">
        <v>42</v>
      </c>
      <c r="G3540" t="s">
        <v>87</v>
      </c>
      <c r="H3540" t="s">
        <v>79</v>
      </c>
      <c r="I3540" t="s">
        <v>153</v>
      </c>
      <c r="J3540" t="s">
        <v>11053</v>
      </c>
      <c r="K3540" t="s">
        <v>44</v>
      </c>
    </row>
    <row r="3541" spans="1:11" x14ac:dyDescent="0.35">
      <c r="A3541">
        <v>3886</v>
      </c>
      <c r="B3541" t="s">
        <v>11122</v>
      </c>
      <c r="C3541">
        <v>27</v>
      </c>
      <c r="D3541" t="s">
        <v>11123</v>
      </c>
      <c r="E3541" t="s">
        <v>42</v>
      </c>
      <c r="F3541" t="s">
        <v>201</v>
      </c>
      <c r="G3541" t="s">
        <v>24</v>
      </c>
      <c r="H3541" t="s">
        <v>25</v>
      </c>
      <c r="I3541" t="s">
        <v>53</v>
      </c>
      <c r="J3541">
        <v>3987113723</v>
      </c>
      <c r="K3541" t="s">
        <v>44</v>
      </c>
    </row>
    <row r="3542" spans="1:11" x14ac:dyDescent="0.35">
      <c r="A3542">
        <v>3888</v>
      </c>
      <c r="B3542" t="s">
        <v>11127</v>
      </c>
      <c r="C3542">
        <v>27</v>
      </c>
      <c r="D3542" t="s">
        <v>11128</v>
      </c>
      <c r="E3542" t="s">
        <v>31</v>
      </c>
      <c r="F3542" t="s">
        <v>40</v>
      </c>
      <c r="G3542" t="s">
        <v>80</v>
      </c>
      <c r="H3542" t="s">
        <v>32</v>
      </c>
      <c r="I3542" t="s">
        <v>63</v>
      </c>
      <c r="J3542" t="s">
        <v>11129</v>
      </c>
      <c r="K3542" t="s">
        <v>28</v>
      </c>
    </row>
    <row r="3543" spans="1:11" x14ac:dyDescent="0.35">
      <c r="A3543">
        <v>3889</v>
      </c>
      <c r="B3543" t="s">
        <v>7584</v>
      </c>
      <c r="C3543">
        <v>27</v>
      </c>
      <c r="D3543" t="s">
        <v>11130</v>
      </c>
      <c r="E3543" t="s">
        <v>22</v>
      </c>
      <c r="F3543" t="s">
        <v>133</v>
      </c>
      <c r="G3543" t="s">
        <v>47</v>
      </c>
      <c r="H3543" t="s">
        <v>31</v>
      </c>
      <c r="I3543" t="s">
        <v>63</v>
      </c>
      <c r="J3543">
        <f>1-79-239-5681</f>
        <v>-5998</v>
      </c>
      <c r="K3543" t="s">
        <v>37</v>
      </c>
    </row>
    <row r="3544" spans="1:11" x14ac:dyDescent="0.35">
      <c r="A3544">
        <v>3920</v>
      </c>
      <c r="B3544" t="s">
        <v>11214</v>
      </c>
      <c r="C3544">
        <v>27</v>
      </c>
      <c r="D3544" t="s">
        <v>11215</v>
      </c>
      <c r="E3544" t="s">
        <v>23</v>
      </c>
      <c r="F3544" t="s">
        <v>67</v>
      </c>
      <c r="G3544" t="s">
        <v>62</v>
      </c>
      <c r="H3544" t="s">
        <v>23</v>
      </c>
      <c r="I3544" t="s">
        <v>153</v>
      </c>
      <c r="J3544" t="s">
        <v>11216</v>
      </c>
      <c r="K3544" t="s">
        <v>76</v>
      </c>
    </row>
    <row r="3545" spans="1:11" x14ac:dyDescent="0.35">
      <c r="A3545">
        <v>3925</v>
      </c>
      <c r="B3545" t="s">
        <v>11229</v>
      </c>
      <c r="C3545">
        <v>27</v>
      </c>
      <c r="D3545" t="s">
        <v>11230</v>
      </c>
      <c r="E3545" t="s">
        <v>57</v>
      </c>
      <c r="F3545" t="s">
        <v>32</v>
      </c>
      <c r="G3545" t="s">
        <v>41</v>
      </c>
      <c r="H3545" t="s">
        <v>42</v>
      </c>
      <c r="I3545" t="s">
        <v>35</v>
      </c>
      <c r="J3545" t="s">
        <v>11231</v>
      </c>
      <c r="K3545" t="s">
        <v>37</v>
      </c>
    </row>
    <row r="3546" spans="1:11" x14ac:dyDescent="0.35">
      <c r="A3546">
        <v>3946</v>
      </c>
      <c r="B3546" t="s">
        <v>11289</v>
      </c>
      <c r="C3546">
        <v>27</v>
      </c>
      <c r="D3546" t="s">
        <v>11290</v>
      </c>
      <c r="E3546" t="s">
        <v>22</v>
      </c>
      <c r="F3546" t="s">
        <v>14</v>
      </c>
      <c r="G3546" t="s">
        <v>24</v>
      </c>
      <c r="H3546" t="s">
        <v>25</v>
      </c>
      <c r="I3546" t="s">
        <v>48</v>
      </c>
      <c r="J3546" t="s">
        <v>11291</v>
      </c>
      <c r="K3546" t="s">
        <v>44</v>
      </c>
    </row>
    <row r="3547" spans="1:11" x14ac:dyDescent="0.35">
      <c r="A3547">
        <v>3962</v>
      </c>
      <c r="B3547" t="s">
        <v>11336</v>
      </c>
      <c r="C3547">
        <v>27</v>
      </c>
      <c r="D3547" t="s">
        <v>11337</v>
      </c>
      <c r="E3547" t="s">
        <v>25</v>
      </c>
      <c r="F3547" t="s">
        <v>201</v>
      </c>
      <c r="G3547" t="s">
        <v>80</v>
      </c>
      <c r="H3547" t="s">
        <v>32</v>
      </c>
      <c r="I3547" t="s">
        <v>102</v>
      </c>
      <c r="J3547" t="s">
        <v>11338</v>
      </c>
      <c r="K3547" t="s">
        <v>19</v>
      </c>
    </row>
    <row r="3548" spans="1:11" x14ac:dyDescent="0.35">
      <c r="A3548">
        <v>3988</v>
      </c>
      <c r="B3548" t="s">
        <v>11412</v>
      </c>
      <c r="C3548">
        <v>27</v>
      </c>
      <c r="D3548" t="s">
        <v>11413</v>
      </c>
      <c r="E3548" t="s">
        <v>101</v>
      </c>
      <c r="F3548" t="s">
        <v>201</v>
      </c>
      <c r="G3548" t="s">
        <v>120</v>
      </c>
      <c r="H3548" t="s">
        <v>57</v>
      </c>
      <c r="I3548" t="s">
        <v>88</v>
      </c>
      <c r="J3548" t="s">
        <v>11414</v>
      </c>
      <c r="K3548" t="s">
        <v>37</v>
      </c>
    </row>
    <row r="3549" spans="1:11" x14ac:dyDescent="0.35">
      <c r="A3549">
        <v>4020</v>
      </c>
      <c r="B3549" t="s">
        <v>11498</v>
      </c>
      <c r="C3549">
        <v>27</v>
      </c>
      <c r="D3549" t="s">
        <v>11499</v>
      </c>
      <c r="E3549" t="s">
        <v>79</v>
      </c>
      <c r="F3549" t="s">
        <v>79</v>
      </c>
      <c r="G3549" t="s">
        <v>24</v>
      </c>
      <c r="H3549" t="s">
        <v>25</v>
      </c>
      <c r="I3549" t="s">
        <v>68</v>
      </c>
      <c r="J3549" t="s">
        <v>11500</v>
      </c>
      <c r="K3549" t="s">
        <v>28</v>
      </c>
    </row>
    <row r="3550" spans="1:11" x14ac:dyDescent="0.35">
      <c r="A3550">
        <v>4084</v>
      </c>
      <c r="B3550" t="s">
        <v>11675</v>
      </c>
      <c r="C3550">
        <v>27</v>
      </c>
      <c r="D3550" t="s">
        <v>11676</v>
      </c>
      <c r="E3550" t="s">
        <v>169</v>
      </c>
      <c r="F3550" t="s">
        <v>22</v>
      </c>
      <c r="G3550" t="s">
        <v>41</v>
      </c>
      <c r="H3550" t="s">
        <v>42</v>
      </c>
      <c r="I3550" t="s">
        <v>35</v>
      </c>
      <c r="J3550">
        <v>4676217755</v>
      </c>
      <c r="K3550" t="s">
        <v>44</v>
      </c>
    </row>
    <row r="3551" spans="1:11" x14ac:dyDescent="0.35">
      <c r="A3551">
        <v>4090</v>
      </c>
      <c r="B3551" t="s">
        <v>11691</v>
      </c>
      <c r="C3551">
        <v>27</v>
      </c>
      <c r="D3551" t="s">
        <v>11692</v>
      </c>
      <c r="E3551" t="s">
        <v>133</v>
      </c>
      <c r="F3551" t="s">
        <v>22</v>
      </c>
      <c r="G3551" t="s">
        <v>33</v>
      </c>
      <c r="H3551" t="s">
        <v>34</v>
      </c>
      <c r="I3551" t="s">
        <v>153</v>
      </c>
      <c r="J3551" t="s">
        <v>11693</v>
      </c>
      <c r="K3551" t="s">
        <v>37</v>
      </c>
    </row>
    <row r="3552" spans="1:11" x14ac:dyDescent="0.35">
      <c r="A3552">
        <v>4110</v>
      </c>
      <c r="B3552" t="s">
        <v>3759</v>
      </c>
      <c r="C3552">
        <v>27</v>
      </c>
      <c r="D3552" t="s">
        <v>11749</v>
      </c>
      <c r="E3552" t="s">
        <v>169</v>
      </c>
      <c r="F3552" t="s">
        <v>149</v>
      </c>
      <c r="G3552" t="s">
        <v>33</v>
      </c>
      <c r="H3552" t="s">
        <v>34</v>
      </c>
      <c r="I3552" t="s">
        <v>17</v>
      </c>
      <c r="J3552" t="s">
        <v>11750</v>
      </c>
      <c r="K3552" t="s">
        <v>28</v>
      </c>
    </row>
    <row r="3553" spans="1:11" x14ac:dyDescent="0.35">
      <c r="A3553">
        <v>4113</v>
      </c>
      <c r="B3553" t="s">
        <v>11757</v>
      </c>
      <c r="C3553">
        <v>27</v>
      </c>
      <c r="D3553" t="s">
        <v>11758</v>
      </c>
      <c r="E3553" t="s">
        <v>22</v>
      </c>
      <c r="F3553" t="s">
        <v>16</v>
      </c>
      <c r="G3553" t="s">
        <v>80</v>
      </c>
      <c r="H3553" t="s">
        <v>32</v>
      </c>
      <c r="I3553" t="s">
        <v>17</v>
      </c>
      <c r="J3553" t="s">
        <v>11759</v>
      </c>
      <c r="K3553" t="s">
        <v>19</v>
      </c>
    </row>
    <row r="3554" spans="1:11" x14ac:dyDescent="0.35">
      <c r="A3554">
        <v>4116</v>
      </c>
      <c r="B3554" t="s">
        <v>11766</v>
      </c>
      <c r="C3554">
        <v>27</v>
      </c>
      <c r="D3554" t="s">
        <v>11767</v>
      </c>
      <c r="E3554" t="s">
        <v>22</v>
      </c>
      <c r="F3554" t="s">
        <v>133</v>
      </c>
      <c r="G3554" t="s">
        <v>87</v>
      </c>
      <c r="H3554" t="s">
        <v>79</v>
      </c>
      <c r="I3554" t="s">
        <v>153</v>
      </c>
      <c r="J3554" t="s">
        <v>11768</v>
      </c>
      <c r="K3554" t="s">
        <v>19</v>
      </c>
    </row>
    <row r="3555" spans="1:11" x14ac:dyDescent="0.35">
      <c r="A3555">
        <v>4121</v>
      </c>
      <c r="B3555" t="s">
        <v>11781</v>
      </c>
      <c r="C3555">
        <v>27</v>
      </c>
      <c r="D3555" t="s">
        <v>11782</v>
      </c>
      <c r="E3555" t="s">
        <v>201</v>
      </c>
      <c r="F3555" t="s">
        <v>149</v>
      </c>
      <c r="G3555" t="s">
        <v>41</v>
      </c>
      <c r="H3555" t="s">
        <v>42</v>
      </c>
      <c r="I3555" t="s">
        <v>53</v>
      </c>
      <c r="J3555" t="s">
        <v>11783</v>
      </c>
      <c r="K3555" t="s">
        <v>19</v>
      </c>
    </row>
    <row r="3556" spans="1:11" x14ac:dyDescent="0.35">
      <c r="A3556">
        <v>4156</v>
      </c>
      <c r="B3556" t="s">
        <v>11881</v>
      </c>
      <c r="C3556">
        <v>27</v>
      </c>
      <c r="D3556" t="s">
        <v>11882</v>
      </c>
      <c r="E3556" t="s">
        <v>16</v>
      </c>
      <c r="F3556" t="s">
        <v>13</v>
      </c>
      <c r="G3556" t="s">
        <v>33</v>
      </c>
      <c r="H3556" t="s">
        <v>34</v>
      </c>
      <c r="I3556" t="s">
        <v>53</v>
      </c>
      <c r="J3556">
        <v>3321342129</v>
      </c>
      <c r="K3556" t="s">
        <v>76</v>
      </c>
    </row>
    <row r="3557" spans="1:11" x14ac:dyDescent="0.35">
      <c r="A3557">
        <v>4157</v>
      </c>
      <c r="B3557" t="s">
        <v>11883</v>
      </c>
      <c r="C3557">
        <v>27</v>
      </c>
      <c r="D3557" t="s">
        <v>11884</v>
      </c>
      <c r="E3557" t="s">
        <v>177</v>
      </c>
      <c r="F3557" t="s">
        <v>34</v>
      </c>
      <c r="G3557" t="s">
        <v>62</v>
      </c>
      <c r="H3557" t="s">
        <v>23</v>
      </c>
      <c r="I3557" t="s">
        <v>68</v>
      </c>
      <c r="J3557" t="s">
        <v>11885</v>
      </c>
      <c r="K3557" t="s">
        <v>76</v>
      </c>
    </row>
    <row r="3558" spans="1:11" x14ac:dyDescent="0.35">
      <c r="A3558">
        <v>4161</v>
      </c>
      <c r="B3558" t="s">
        <v>11895</v>
      </c>
      <c r="C3558">
        <v>27</v>
      </c>
      <c r="D3558" t="s">
        <v>11896</v>
      </c>
      <c r="E3558" t="s">
        <v>57</v>
      </c>
      <c r="F3558" t="s">
        <v>23</v>
      </c>
      <c r="G3558" t="s">
        <v>62</v>
      </c>
      <c r="H3558" t="s">
        <v>23</v>
      </c>
      <c r="I3558" t="s">
        <v>63</v>
      </c>
      <c r="J3558" t="s">
        <v>11897</v>
      </c>
      <c r="K3558" t="s">
        <v>19</v>
      </c>
    </row>
    <row r="3559" spans="1:11" x14ac:dyDescent="0.35">
      <c r="A3559">
        <v>4165</v>
      </c>
      <c r="B3559" t="s">
        <v>11906</v>
      </c>
      <c r="C3559">
        <v>27</v>
      </c>
      <c r="D3559" t="s">
        <v>11907</v>
      </c>
      <c r="E3559" t="s">
        <v>67</v>
      </c>
      <c r="F3559" t="s">
        <v>149</v>
      </c>
      <c r="G3559" t="s">
        <v>47</v>
      </c>
      <c r="H3559" t="s">
        <v>31</v>
      </c>
      <c r="I3559" t="s">
        <v>170</v>
      </c>
      <c r="J3559" t="s">
        <v>11908</v>
      </c>
      <c r="K3559" t="s">
        <v>19</v>
      </c>
    </row>
    <row r="3560" spans="1:11" x14ac:dyDescent="0.35">
      <c r="A3560">
        <v>4170</v>
      </c>
      <c r="B3560" t="s">
        <v>11920</v>
      </c>
      <c r="C3560">
        <v>27</v>
      </c>
      <c r="D3560" t="s">
        <v>11921</v>
      </c>
      <c r="E3560" t="s">
        <v>149</v>
      </c>
      <c r="F3560" t="s">
        <v>67</v>
      </c>
      <c r="G3560" t="s">
        <v>62</v>
      </c>
      <c r="H3560" t="s">
        <v>23</v>
      </c>
      <c r="I3560" t="s">
        <v>63</v>
      </c>
      <c r="J3560">
        <f>1-271-781-6552</f>
        <v>-7603</v>
      </c>
      <c r="K3560" t="s">
        <v>19</v>
      </c>
    </row>
    <row r="3561" spans="1:11" x14ac:dyDescent="0.35">
      <c r="A3561">
        <v>4177</v>
      </c>
      <c r="B3561" t="s">
        <v>11939</v>
      </c>
      <c r="C3561">
        <v>27</v>
      </c>
      <c r="D3561" t="s">
        <v>11940</v>
      </c>
      <c r="E3561" t="s">
        <v>177</v>
      </c>
      <c r="F3561" t="s">
        <v>25</v>
      </c>
      <c r="G3561" t="s">
        <v>47</v>
      </c>
      <c r="H3561" t="s">
        <v>31</v>
      </c>
      <c r="I3561" t="s">
        <v>102</v>
      </c>
      <c r="J3561" t="s">
        <v>11941</v>
      </c>
      <c r="K3561" t="s">
        <v>44</v>
      </c>
    </row>
    <row r="3562" spans="1:11" x14ac:dyDescent="0.35">
      <c r="A3562">
        <v>4178</v>
      </c>
      <c r="B3562" t="s">
        <v>11942</v>
      </c>
      <c r="C3562">
        <v>27</v>
      </c>
      <c r="D3562" t="s">
        <v>11943</v>
      </c>
      <c r="E3562" t="s">
        <v>67</v>
      </c>
      <c r="F3562" t="s">
        <v>149</v>
      </c>
      <c r="G3562" t="s">
        <v>120</v>
      </c>
      <c r="H3562" t="s">
        <v>57</v>
      </c>
      <c r="I3562" t="s">
        <v>17</v>
      </c>
      <c r="J3562" t="s">
        <v>11944</v>
      </c>
      <c r="K3562" t="s">
        <v>76</v>
      </c>
    </row>
    <row r="3563" spans="1:11" x14ac:dyDescent="0.35">
      <c r="A3563">
        <v>4182</v>
      </c>
      <c r="B3563" t="s">
        <v>2382</v>
      </c>
      <c r="C3563">
        <v>27</v>
      </c>
      <c r="D3563" t="s">
        <v>11954</v>
      </c>
      <c r="E3563" t="s">
        <v>22</v>
      </c>
      <c r="F3563" t="s">
        <v>57</v>
      </c>
      <c r="G3563" t="s">
        <v>120</v>
      </c>
      <c r="H3563" t="s">
        <v>57</v>
      </c>
      <c r="I3563" t="s">
        <v>91</v>
      </c>
      <c r="J3563" t="s">
        <v>11955</v>
      </c>
      <c r="K3563" t="s">
        <v>37</v>
      </c>
    </row>
    <row r="3564" spans="1:11" x14ac:dyDescent="0.35">
      <c r="A3564">
        <v>4183</v>
      </c>
      <c r="B3564" t="s">
        <v>11956</v>
      </c>
      <c r="C3564">
        <v>27</v>
      </c>
      <c r="D3564" t="s">
        <v>11957</v>
      </c>
      <c r="E3564" t="s">
        <v>34</v>
      </c>
      <c r="F3564" t="s">
        <v>201</v>
      </c>
      <c r="G3564" t="s">
        <v>120</v>
      </c>
      <c r="H3564" t="s">
        <v>57</v>
      </c>
      <c r="I3564" t="s">
        <v>146</v>
      </c>
      <c r="J3564" t="s">
        <v>11958</v>
      </c>
      <c r="K3564" t="s">
        <v>19</v>
      </c>
    </row>
    <row r="3565" spans="1:11" x14ac:dyDescent="0.35">
      <c r="A3565">
        <v>4187</v>
      </c>
      <c r="B3565" t="s">
        <v>11968</v>
      </c>
      <c r="C3565">
        <v>27</v>
      </c>
      <c r="D3565" t="s">
        <v>11969</v>
      </c>
      <c r="E3565" t="s">
        <v>16</v>
      </c>
      <c r="F3565" t="s">
        <v>149</v>
      </c>
      <c r="G3565" t="s">
        <v>52</v>
      </c>
      <c r="H3565" t="s">
        <v>13</v>
      </c>
      <c r="I3565" t="s">
        <v>35</v>
      </c>
      <c r="J3565" t="s">
        <v>11970</v>
      </c>
      <c r="K3565" t="s">
        <v>19</v>
      </c>
    </row>
    <row r="3566" spans="1:11" x14ac:dyDescent="0.35">
      <c r="A3566">
        <v>4189</v>
      </c>
      <c r="B3566" t="s">
        <v>11974</v>
      </c>
      <c r="C3566">
        <v>27</v>
      </c>
      <c r="D3566" t="s">
        <v>11975</v>
      </c>
      <c r="E3566" t="s">
        <v>22</v>
      </c>
      <c r="F3566" t="s">
        <v>79</v>
      </c>
      <c r="G3566" t="s">
        <v>87</v>
      </c>
      <c r="H3566" t="s">
        <v>79</v>
      </c>
      <c r="I3566" t="s">
        <v>26</v>
      </c>
      <c r="J3566">
        <v>6123518206</v>
      </c>
      <c r="K3566" t="s">
        <v>19</v>
      </c>
    </row>
    <row r="3567" spans="1:11" x14ac:dyDescent="0.35">
      <c r="A3567">
        <v>4203</v>
      </c>
      <c r="B3567" t="s">
        <v>12013</v>
      </c>
      <c r="C3567">
        <v>27</v>
      </c>
      <c r="D3567" t="s">
        <v>12014</v>
      </c>
      <c r="E3567" t="s">
        <v>34</v>
      </c>
      <c r="F3567" t="s">
        <v>42</v>
      </c>
      <c r="G3567" t="s">
        <v>52</v>
      </c>
      <c r="H3567" t="s">
        <v>13</v>
      </c>
      <c r="I3567" t="s">
        <v>88</v>
      </c>
      <c r="J3567" t="s">
        <v>12015</v>
      </c>
      <c r="K3567" t="s">
        <v>44</v>
      </c>
    </row>
    <row r="3568" spans="1:11" x14ac:dyDescent="0.35">
      <c r="A3568">
        <v>4214</v>
      </c>
      <c r="B3568" t="s">
        <v>12044</v>
      </c>
      <c r="C3568">
        <v>27</v>
      </c>
      <c r="D3568" t="s">
        <v>12045</v>
      </c>
      <c r="E3568" t="s">
        <v>13</v>
      </c>
      <c r="F3568" t="s">
        <v>32</v>
      </c>
      <c r="G3568" t="s">
        <v>24</v>
      </c>
      <c r="H3568" t="s">
        <v>25</v>
      </c>
      <c r="I3568" t="s">
        <v>48</v>
      </c>
      <c r="J3568" t="s">
        <v>12046</v>
      </c>
      <c r="K3568" t="s">
        <v>44</v>
      </c>
    </row>
    <row r="3569" spans="1:11" x14ac:dyDescent="0.35">
      <c r="A3569">
        <v>4221</v>
      </c>
      <c r="B3569" t="s">
        <v>12061</v>
      </c>
      <c r="C3569">
        <v>27</v>
      </c>
      <c r="D3569" t="s">
        <v>12062</v>
      </c>
      <c r="E3569" t="s">
        <v>101</v>
      </c>
      <c r="F3569" t="s">
        <v>16</v>
      </c>
      <c r="G3569" t="s">
        <v>15</v>
      </c>
      <c r="H3569" t="s">
        <v>16</v>
      </c>
      <c r="I3569" t="s">
        <v>63</v>
      </c>
      <c r="J3569" t="s">
        <v>12063</v>
      </c>
      <c r="K3569" t="s">
        <v>44</v>
      </c>
    </row>
    <row r="3570" spans="1:11" x14ac:dyDescent="0.35">
      <c r="A3570">
        <v>4232</v>
      </c>
      <c r="B3570" t="s">
        <v>12093</v>
      </c>
      <c r="C3570">
        <v>27</v>
      </c>
      <c r="D3570" t="s">
        <v>12094</v>
      </c>
      <c r="E3570" t="s">
        <v>169</v>
      </c>
      <c r="F3570" t="s">
        <v>25</v>
      </c>
      <c r="G3570" t="s">
        <v>52</v>
      </c>
      <c r="H3570" t="s">
        <v>13</v>
      </c>
      <c r="I3570" t="s">
        <v>102</v>
      </c>
      <c r="J3570" t="s">
        <v>12095</v>
      </c>
      <c r="K3570" t="s">
        <v>19</v>
      </c>
    </row>
    <row r="3571" spans="1:11" x14ac:dyDescent="0.35">
      <c r="A3571">
        <v>4251</v>
      </c>
      <c r="B3571" t="s">
        <v>12147</v>
      </c>
      <c r="C3571">
        <v>27</v>
      </c>
      <c r="D3571" t="s">
        <v>12148</v>
      </c>
      <c r="E3571" t="s">
        <v>32</v>
      </c>
      <c r="F3571" t="s">
        <v>16</v>
      </c>
      <c r="G3571" t="s">
        <v>87</v>
      </c>
      <c r="H3571" t="s">
        <v>79</v>
      </c>
      <c r="I3571" t="s">
        <v>58</v>
      </c>
      <c r="J3571" t="s">
        <v>12149</v>
      </c>
      <c r="K3571" t="s">
        <v>37</v>
      </c>
    </row>
    <row r="3572" spans="1:11" x14ac:dyDescent="0.35">
      <c r="A3572">
        <v>4252</v>
      </c>
      <c r="B3572" t="s">
        <v>12150</v>
      </c>
      <c r="C3572">
        <v>27</v>
      </c>
      <c r="D3572" t="s">
        <v>12151</v>
      </c>
      <c r="E3572" t="s">
        <v>13</v>
      </c>
      <c r="F3572" t="s">
        <v>22</v>
      </c>
      <c r="G3572" t="s">
        <v>52</v>
      </c>
      <c r="H3572" t="s">
        <v>13</v>
      </c>
      <c r="I3572" t="s">
        <v>88</v>
      </c>
      <c r="J3572" t="s">
        <v>12152</v>
      </c>
      <c r="K3572" t="s">
        <v>19</v>
      </c>
    </row>
    <row r="3573" spans="1:11" x14ac:dyDescent="0.35">
      <c r="A3573">
        <v>4263</v>
      </c>
      <c r="B3573" t="s">
        <v>12183</v>
      </c>
      <c r="C3573">
        <v>27</v>
      </c>
      <c r="D3573" t="s">
        <v>12184</v>
      </c>
      <c r="E3573" t="s">
        <v>32</v>
      </c>
      <c r="F3573" t="s">
        <v>25</v>
      </c>
      <c r="G3573" t="s">
        <v>15</v>
      </c>
      <c r="H3573" t="s">
        <v>16</v>
      </c>
      <c r="I3573" t="s">
        <v>146</v>
      </c>
      <c r="J3573" t="s">
        <v>12185</v>
      </c>
      <c r="K3573" t="s">
        <v>37</v>
      </c>
    </row>
    <row r="3574" spans="1:11" x14ac:dyDescent="0.35">
      <c r="A3574">
        <v>4271</v>
      </c>
      <c r="B3574" t="s">
        <v>12204</v>
      </c>
      <c r="C3574">
        <v>27</v>
      </c>
      <c r="D3574" t="s">
        <v>12205</v>
      </c>
      <c r="E3574" t="s">
        <v>13</v>
      </c>
      <c r="F3574" t="s">
        <v>40</v>
      </c>
      <c r="G3574" t="s">
        <v>62</v>
      </c>
      <c r="H3574" t="s">
        <v>23</v>
      </c>
      <c r="I3574" t="s">
        <v>170</v>
      </c>
      <c r="J3574" t="s">
        <v>12206</v>
      </c>
      <c r="K3574" t="s">
        <v>76</v>
      </c>
    </row>
    <row r="3575" spans="1:11" x14ac:dyDescent="0.35">
      <c r="A3575">
        <v>4273</v>
      </c>
      <c r="B3575" t="s">
        <v>12210</v>
      </c>
      <c r="C3575">
        <v>27</v>
      </c>
      <c r="D3575" t="s">
        <v>12211</v>
      </c>
      <c r="E3575" t="s">
        <v>31</v>
      </c>
      <c r="F3575" t="s">
        <v>25</v>
      </c>
      <c r="G3575" t="s">
        <v>52</v>
      </c>
      <c r="H3575" t="s">
        <v>13</v>
      </c>
      <c r="I3575" t="s">
        <v>35</v>
      </c>
      <c r="J3575">
        <v>2388177600</v>
      </c>
      <c r="K3575" t="s">
        <v>19</v>
      </c>
    </row>
    <row r="3576" spans="1:11" x14ac:dyDescent="0.35">
      <c r="A3576">
        <v>4274</v>
      </c>
      <c r="B3576" t="s">
        <v>12212</v>
      </c>
      <c r="C3576">
        <v>27</v>
      </c>
      <c r="D3576" t="s">
        <v>12213</v>
      </c>
      <c r="E3576" t="s">
        <v>149</v>
      </c>
      <c r="F3576" t="s">
        <v>25</v>
      </c>
      <c r="G3576" t="s">
        <v>24</v>
      </c>
      <c r="H3576" t="s">
        <v>25</v>
      </c>
      <c r="I3576" t="s">
        <v>88</v>
      </c>
      <c r="J3576" t="s">
        <v>12214</v>
      </c>
      <c r="K3576" t="s">
        <v>37</v>
      </c>
    </row>
    <row r="3577" spans="1:11" x14ac:dyDescent="0.35">
      <c r="A3577">
        <v>4298</v>
      </c>
      <c r="B3577" t="s">
        <v>12282</v>
      </c>
      <c r="C3577">
        <v>27</v>
      </c>
      <c r="D3577" t="s">
        <v>12283</v>
      </c>
      <c r="E3577" t="s">
        <v>201</v>
      </c>
      <c r="F3577" t="s">
        <v>34</v>
      </c>
      <c r="G3577" t="s">
        <v>15</v>
      </c>
      <c r="H3577" t="s">
        <v>16</v>
      </c>
      <c r="I3577" t="s">
        <v>35</v>
      </c>
      <c r="J3577" t="s">
        <v>12284</v>
      </c>
      <c r="K3577" t="s">
        <v>37</v>
      </c>
    </row>
    <row r="3578" spans="1:11" x14ac:dyDescent="0.35">
      <c r="A3578">
        <v>4343</v>
      </c>
      <c r="B3578" t="s">
        <v>12405</v>
      </c>
      <c r="C3578">
        <v>27</v>
      </c>
      <c r="D3578" t="s">
        <v>12406</v>
      </c>
      <c r="E3578" t="s">
        <v>201</v>
      </c>
      <c r="F3578" t="s">
        <v>177</v>
      </c>
      <c r="G3578" t="s">
        <v>62</v>
      </c>
      <c r="H3578" t="s">
        <v>23</v>
      </c>
      <c r="I3578" t="s">
        <v>68</v>
      </c>
      <c r="J3578" t="s">
        <v>12407</v>
      </c>
      <c r="K3578" t="s">
        <v>28</v>
      </c>
    </row>
    <row r="3579" spans="1:11" x14ac:dyDescent="0.35">
      <c r="A3579">
        <v>4346</v>
      </c>
      <c r="B3579" t="s">
        <v>12414</v>
      </c>
      <c r="C3579">
        <v>27</v>
      </c>
      <c r="D3579" t="s">
        <v>12415</v>
      </c>
      <c r="E3579" t="s">
        <v>177</v>
      </c>
      <c r="F3579" t="s">
        <v>177</v>
      </c>
      <c r="G3579" t="s">
        <v>41</v>
      </c>
      <c r="H3579" t="s">
        <v>42</v>
      </c>
      <c r="I3579" t="s">
        <v>26</v>
      </c>
      <c r="J3579" t="s">
        <v>12416</v>
      </c>
      <c r="K3579" t="s">
        <v>37</v>
      </c>
    </row>
    <row r="3580" spans="1:11" x14ac:dyDescent="0.35">
      <c r="A3580">
        <v>4353</v>
      </c>
      <c r="B3580" t="s">
        <v>12435</v>
      </c>
      <c r="C3580">
        <v>27</v>
      </c>
      <c r="D3580" t="s">
        <v>12436</v>
      </c>
      <c r="E3580" t="s">
        <v>169</v>
      </c>
      <c r="F3580" t="s">
        <v>31</v>
      </c>
      <c r="G3580" t="s">
        <v>62</v>
      </c>
      <c r="H3580" t="s">
        <v>23</v>
      </c>
      <c r="I3580" t="s">
        <v>48</v>
      </c>
      <c r="J3580" t="s">
        <v>12437</v>
      </c>
      <c r="K3580" t="s">
        <v>44</v>
      </c>
    </row>
    <row r="3581" spans="1:11" x14ac:dyDescent="0.35">
      <c r="A3581">
        <v>4387</v>
      </c>
      <c r="B3581" t="s">
        <v>12531</v>
      </c>
      <c r="C3581">
        <v>27</v>
      </c>
      <c r="D3581" t="s">
        <v>12532</v>
      </c>
      <c r="E3581" t="s">
        <v>25</v>
      </c>
      <c r="F3581" t="s">
        <v>133</v>
      </c>
      <c r="G3581" t="s">
        <v>120</v>
      </c>
      <c r="H3581" t="s">
        <v>57</v>
      </c>
      <c r="I3581" t="s">
        <v>17</v>
      </c>
      <c r="J3581" t="s">
        <v>12533</v>
      </c>
      <c r="K3581" t="s">
        <v>37</v>
      </c>
    </row>
    <row r="3582" spans="1:11" x14ac:dyDescent="0.35">
      <c r="A3582">
        <v>4416</v>
      </c>
      <c r="B3582" t="s">
        <v>12615</v>
      </c>
      <c r="C3582">
        <v>27</v>
      </c>
      <c r="D3582" t="s">
        <v>12616</v>
      </c>
      <c r="E3582" t="s">
        <v>133</v>
      </c>
      <c r="F3582" t="s">
        <v>16</v>
      </c>
      <c r="G3582" t="s">
        <v>87</v>
      </c>
      <c r="H3582" t="s">
        <v>79</v>
      </c>
      <c r="I3582" t="s">
        <v>88</v>
      </c>
      <c r="J3582" t="s">
        <v>12617</v>
      </c>
      <c r="K3582" t="s">
        <v>44</v>
      </c>
    </row>
    <row r="3583" spans="1:11" x14ac:dyDescent="0.35">
      <c r="A3583">
        <v>4436</v>
      </c>
      <c r="B3583" t="s">
        <v>2839</v>
      </c>
      <c r="C3583">
        <v>27</v>
      </c>
      <c r="D3583" t="s">
        <v>12672</v>
      </c>
      <c r="E3583" t="s">
        <v>201</v>
      </c>
      <c r="F3583" t="s">
        <v>169</v>
      </c>
      <c r="G3583" t="s">
        <v>62</v>
      </c>
      <c r="H3583" t="s">
        <v>23</v>
      </c>
      <c r="I3583" t="s">
        <v>63</v>
      </c>
      <c r="J3583" t="s">
        <v>12673</v>
      </c>
      <c r="K3583" t="s">
        <v>28</v>
      </c>
    </row>
    <row r="3584" spans="1:11" x14ac:dyDescent="0.35">
      <c r="A3584">
        <v>4451</v>
      </c>
      <c r="B3584" t="s">
        <v>12711</v>
      </c>
      <c r="C3584">
        <v>27</v>
      </c>
      <c r="D3584" t="s">
        <v>12712</v>
      </c>
      <c r="E3584" t="s">
        <v>201</v>
      </c>
      <c r="F3584" t="s">
        <v>14</v>
      </c>
      <c r="G3584" t="s">
        <v>24</v>
      </c>
      <c r="H3584" t="s">
        <v>25</v>
      </c>
      <c r="I3584" t="s">
        <v>116</v>
      </c>
      <c r="J3584">
        <v>8149679299</v>
      </c>
      <c r="K3584" t="s">
        <v>76</v>
      </c>
    </row>
    <row r="3585" spans="1:11" x14ac:dyDescent="0.35">
      <c r="A3585">
        <v>4506</v>
      </c>
      <c r="B3585" t="s">
        <v>12864</v>
      </c>
      <c r="C3585">
        <v>27</v>
      </c>
      <c r="D3585" t="s">
        <v>12865</v>
      </c>
      <c r="E3585" t="s">
        <v>177</v>
      </c>
      <c r="F3585" t="s">
        <v>14</v>
      </c>
      <c r="G3585" t="s">
        <v>24</v>
      </c>
      <c r="H3585" t="s">
        <v>25</v>
      </c>
      <c r="I3585" t="s">
        <v>35</v>
      </c>
      <c r="J3585" t="s">
        <v>12866</v>
      </c>
      <c r="K3585" t="s">
        <v>76</v>
      </c>
    </row>
    <row r="3586" spans="1:11" x14ac:dyDescent="0.35">
      <c r="A3586">
        <v>4519</v>
      </c>
      <c r="B3586" t="s">
        <v>12900</v>
      </c>
      <c r="C3586">
        <v>27</v>
      </c>
      <c r="D3586" t="s">
        <v>12901</v>
      </c>
      <c r="E3586" t="s">
        <v>169</v>
      </c>
      <c r="F3586" t="s">
        <v>67</v>
      </c>
      <c r="G3586" t="s">
        <v>120</v>
      </c>
      <c r="H3586" t="s">
        <v>57</v>
      </c>
      <c r="I3586" t="s">
        <v>88</v>
      </c>
      <c r="J3586" t="s">
        <v>12902</v>
      </c>
      <c r="K3586" t="s">
        <v>19</v>
      </c>
    </row>
    <row r="3587" spans="1:11" x14ac:dyDescent="0.35">
      <c r="A3587">
        <v>4555</v>
      </c>
      <c r="B3587" t="s">
        <v>13001</v>
      </c>
      <c r="C3587">
        <v>27</v>
      </c>
      <c r="D3587" t="s">
        <v>13002</v>
      </c>
      <c r="E3587" t="s">
        <v>22</v>
      </c>
      <c r="F3587" t="s">
        <v>34</v>
      </c>
      <c r="G3587" t="s">
        <v>15</v>
      </c>
      <c r="H3587" t="s">
        <v>16</v>
      </c>
      <c r="I3587" t="s">
        <v>170</v>
      </c>
      <c r="J3587" t="s">
        <v>13003</v>
      </c>
      <c r="K3587" t="s">
        <v>76</v>
      </c>
    </row>
    <row r="3588" spans="1:11" x14ac:dyDescent="0.35">
      <c r="A3588">
        <v>4556</v>
      </c>
      <c r="B3588" t="s">
        <v>13004</v>
      </c>
      <c r="C3588">
        <v>27</v>
      </c>
      <c r="D3588" t="s">
        <v>13005</v>
      </c>
      <c r="E3588" t="s">
        <v>67</v>
      </c>
      <c r="F3588" t="s">
        <v>57</v>
      </c>
      <c r="G3588" t="s">
        <v>80</v>
      </c>
      <c r="H3588" t="s">
        <v>32</v>
      </c>
      <c r="I3588" t="s">
        <v>102</v>
      </c>
      <c r="J3588" t="s">
        <v>13006</v>
      </c>
      <c r="K3588" t="s">
        <v>44</v>
      </c>
    </row>
    <row r="3589" spans="1:11" x14ac:dyDescent="0.35">
      <c r="A3589">
        <v>4557</v>
      </c>
      <c r="B3589" t="s">
        <v>13007</v>
      </c>
      <c r="C3589">
        <v>27</v>
      </c>
      <c r="D3589" t="s">
        <v>13008</v>
      </c>
      <c r="E3589" t="s">
        <v>149</v>
      </c>
      <c r="F3589" t="s">
        <v>133</v>
      </c>
      <c r="G3589" t="s">
        <v>62</v>
      </c>
      <c r="H3589" t="s">
        <v>23</v>
      </c>
      <c r="I3589" t="s">
        <v>53</v>
      </c>
      <c r="J3589" t="s">
        <v>13009</v>
      </c>
      <c r="K3589" t="s">
        <v>76</v>
      </c>
    </row>
    <row r="3590" spans="1:11" x14ac:dyDescent="0.35">
      <c r="A3590">
        <v>4573</v>
      </c>
      <c r="B3590" t="s">
        <v>13053</v>
      </c>
      <c r="C3590">
        <v>27</v>
      </c>
      <c r="D3590" t="s">
        <v>13054</v>
      </c>
      <c r="E3590" t="s">
        <v>25</v>
      </c>
      <c r="F3590" t="s">
        <v>14</v>
      </c>
      <c r="G3590" t="s">
        <v>120</v>
      </c>
      <c r="H3590" t="s">
        <v>57</v>
      </c>
      <c r="I3590" t="s">
        <v>35</v>
      </c>
      <c r="J3590" t="s">
        <v>13055</v>
      </c>
      <c r="K3590" t="s">
        <v>37</v>
      </c>
    </row>
    <row r="3591" spans="1:11" x14ac:dyDescent="0.35">
      <c r="A3591">
        <v>4582</v>
      </c>
      <c r="B3591" t="s">
        <v>13079</v>
      </c>
      <c r="C3591">
        <v>27</v>
      </c>
      <c r="D3591" t="s">
        <v>13080</v>
      </c>
      <c r="E3591" t="s">
        <v>23</v>
      </c>
      <c r="F3591" t="s">
        <v>57</v>
      </c>
      <c r="G3591" t="s">
        <v>62</v>
      </c>
      <c r="H3591" t="s">
        <v>23</v>
      </c>
      <c r="I3591" t="s">
        <v>116</v>
      </c>
      <c r="J3591" t="s">
        <v>13081</v>
      </c>
      <c r="K3591" t="s">
        <v>19</v>
      </c>
    </row>
    <row r="3592" spans="1:11" x14ac:dyDescent="0.35">
      <c r="A3592">
        <v>4594</v>
      </c>
      <c r="B3592" t="s">
        <v>13114</v>
      </c>
      <c r="C3592">
        <v>27</v>
      </c>
      <c r="D3592" t="s">
        <v>13115</v>
      </c>
      <c r="E3592" t="s">
        <v>149</v>
      </c>
      <c r="F3592" t="s">
        <v>169</v>
      </c>
      <c r="G3592" t="s">
        <v>62</v>
      </c>
      <c r="H3592" t="s">
        <v>23</v>
      </c>
      <c r="I3592" t="s">
        <v>170</v>
      </c>
      <c r="J3592" t="s">
        <v>13116</v>
      </c>
      <c r="K3592" t="s">
        <v>76</v>
      </c>
    </row>
    <row r="3593" spans="1:11" x14ac:dyDescent="0.35">
      <c r="A3593">
        <v>4610</v>
      </c>
      <c r="B3593" t="s">
        <v>13161</v>
      </c>
      <c r="C3593">
        <v>27</v>
      </c>
      <c r="D3593" t="s">
        <v>13162</v>
      </c>
      <c r="E3593" t="s">
        <v>177</v>
      </c>
      <c r="F3593" t="s">
        <v>169</v>
      </c>
      <c r="G3593" t="s">
        <v>41</v>
      </c>
      <c r="H3593" t="s">
        <v>42</v>
      </c>
      <c r="I3593" t="s">
        <v>91</v>
      </c>
      <c r="J3593">
        <f>1-528-615-6658</f>
        <v>-7800</v>
      </c>
      <c r="K3593" t="s">
        <v>28</v>
      </c>
    </row>
    <row r="3594" spans="1:11" x14ac:dyDescent="0.35">
      <c r="A3594">
        <v>4616</v>
      </c>
      <c r="B3594" t="s">
        <v>13178</v>
      </c>
      <c r="C3594">
        <v>27</v>
      </c>
      <c r="D3594" t="s">
        <v>13179</v>
      </c>
      <c r="E3594" t="s">
        <v>101</v>
      </c>
      <c r="F3594" t="s">
        <v>14</v>
      </c>
      <c r="G3594" t="s">
        <v>47</v>
      </c>
      <c r="H3594" t="s">
        <v>31</v>
      </c>
      <c r="I3594" t="s">
        <v>53</v>
      </c>
      <c r="J3594">
        <f>1-568-784-2771</f>
        <v>-4122</v>
      </c>
      <c r="K3594" t="s">
        <v>37</v>
      </c>
    </row>
    <row r="3595" spans="1:11" x14ac:dyDescent="0.35">
      <c r="A3595">
        <v>4634</v>
      </c>
      <c r="B3595" t="s">
        <v>13231</v>
      </c>
      <c r="C3595">
        <v>27</v>
      </c>
      <c r="D3595" t="s">
        <v>13232</v>
      </c>
      <c r="E3595" t="s">
        <v>13</v>
      </c>
      <c r="F3595" t="s">
        <v>201</v>
      </c>
      <c r="G3595" t="s">
        <v>120</v>
      </c>
      <c r="H3595" t="s">
        <v>57</v>
      </c>
      <c r="I3595" t="s">
        <v>153</v>
      </c>
      <c r="J3595" t="s">
        <v>13233</v>
      </c>
      <c r="K3595" t="s">
        <v>76</v>
      </c>
    </row>
    <row r="3596" spans="1:11" x14ac:dyDescent="0.35">
      <c r="A3596">
        <v>4644</v>
      </c>
      <c r="B3596" t="s">
        <v>13260</v>
      </c>
      <c r="C3596">
        <v>27</v>
      </c>
      <c r="D3596" t="s">
        <v>13261</v>
      </c>
      <c r="E3596" t="s">
        <v>23</v>
      </c>
      <c r="F3596" t="s">
        <v>32</v>
      </c>
      <c r="G3596" t="s">
        <v>52</v>
      </c>
      <c r="H3596" t="s">
        <v>13</v>
      </c>
      <c r="I3596" t="s">
        <v>116</v>
      </c>
      <c r="J3596" t="s">
        <v>13262</v>
      </c>
      <c r="K3596" t="s">
        <v>44</v>
      </c>
    </row>
    <row r="3597" spans="1:11" x14ac:dyDescent="0.35">
      <c r="A3597">
        <v>4662</v>
      </c>
      <c r="B3597" t="s">
        <v>13312</v>
      </c>
      <c r="C3597">
        <v>27</v>
      </c>
      <c r="D3597" t="s">
        <v>13313</v>
      </c>
      <c r="E3597" t="s">
        <v>14</v>
      </c>
      <c r="F3597" t="s">
        <v>23</v>
      </c>
      <c r="G3597" t="s">
        <v>47</v>
      </c>
      <c r="H3597" t="s">
        <v>31</v>
      </c>
      <c r="I3597" t="s">
        <v>116</v>
      </c>
      <c r="J3597" t="s">
        <v>13314</v>
      </c>
      <c r="K3597" t="s">
        <v>28</v>
      </c>
    </row>
    <row r="3598" spans="1:11" x14ac:dyDescent="0.35">
      <c r="A3598">
        <v>4708</v>
      </c>
      <c r="B3598" t="s">
        <v>13441</v>
      </c>
      <c r="C3598">
        <v>27</v>
      </c>
      <c r="D3598" t="s">
        <v>13442</v>
      </c>
      <c r="E3598" t="s">
        <v>22</v>
      </c>
      <c r="F3598" t="s">
        <v>79</v>
      </c>
      <c r="G3598" t="s">
        <v>87</v>
      </c>
      <c r="H3598" t="s">
        <v>79</v>
      </c>
      <c r="I3598" t="s">
        <v>35</v>
      </c>
      <c r="J3598" t="s">
        <v>13443</v>
      </c>
      <c r="K3598" t="s">
        <v>19</v>
      </c>
    </row>
    <row r="3599" spans="1:11" x14ac:dyDescent="0.35">
      <c r="A3599">
        <v>3148</v>
      </c>
      <c r="B3599" t="s">
        <v>9041</v>
      </c>
      <c r="C3599">
        <v>26</v>
      </c>
      <c r="D3599" t="s">
        <v>9042</v>
      </c>
      <c r="E3599" t="s">
        <v>201</v>
      </c>
      <c r="F3599" t="s">
        <v>25</v>
      </c>
      <c r="G3599" t="s">
        <v>52</v>
      </c>
      <c r="H3599" t="s">
        <v>13</v>
      </c>
      <c r="I3599" t="s">
        <v>26</v>
      </c>
      <c r="J3599">
        <f>1-154-664-9904</f>
        <v>-10721</v>
      </c>
      <c r="K3599" t="s">
        <v>28</v>
      </c>
    </row>
    <row r="3600" spans="1:11" x14ac:dyDescent="0.35">
      <c r="A3600">
        <v>3175</v>
      </c>
      <c r="B3600" t="s">
        <v>9119</v>
      </c>
      <c r="C3600">
        <v>26</v>
      </c>
      <c r="D3600" t="s">
        <v>9120</v>
      </c>
      <c r="E3600" t="s">
        <v>34</v>
      </c>
      <c r="F3600" t="s">
        <v>32</v>
      </c>
      <c r="G3600" t="s">
        <v>24</v>
      </c>
      <c r="H3600" t="s">
        <v>25</v>
      </c>
      <c r="I3600" t="s">
        <v>102</v>
      </c>
      <c r="J3600" t="s">
        <v>9121</v>
      </c>
      <c r="K3600" t="s">
        <v>37</v>
      </c>
    </row>
    <row r="3601" spans="1:11" x14ac:dyDescent="0.35">
      <c r="A3601">
        <v>3176</v>
      </c>
      <c r="B3601" t="s">
        <v>9122</v>
      </c>
      <c r="C3601">
        <v>26</v>
      </c>
      <c r="D3601" t="s">
        <v>9123</v>
      </c>
      <c r="E3601" t="s">
        <v>133</v>
      </c>
      <c r="F3601" t="s">
        <v>67</v>
      </c>
      <c r="G3601" t="s">
        <v>62</v>
      </c>
      <c r="H3601" t="s">
        <v>23</v>
      </c>
      <c r="I3601" t="s">
        <v>153</v>
      </c>
      <c r="J3601">
        <v>440407287</v>
      </c>
      <c r="K3601" t="s">
        <v>28</v>
      </c>
    </row>
    <row r="3602" spans="1:11" x14ac:dyDescent="0.35">
      <c r="A3602">
        <v>3177</v>
      </c>
      <c r="B3602" t="s">
        <v>9124</v>
      </c>
      <c r="C3602">
        <v>26</v>
      </c>
      <c r="D3602" t="s">
        <v>9125</v>
      </c>
      <c r="E3602" t="s">
        <v>133</v>
      </c>
      <c r="F3602" t="s">
        <v>22</v>
      </c>
      <c r="G3602" t="s">
        <v>33</v>
      </c>
      <c r="H3602" t="s">
        <v>34</v>
      </c>
      <c r="I3602" t="s">
        <v>91</v>
      </c>
      <c r="J3602" t="s">
        <v>9126</v>
      </c>
      <c r="K3602" t="s">
        <v>19</v>
      </c>
    </row>
    <row r="3603" spans="1:11" x14ac:dyDescent="0.35">
      <c r="A3603">
        <v>3184</v>
      </c>
      <c r="B3603" t="s">
        <v>9144</v>
      </c>
      <c r="C3603">
        <v>26</v>
      </c>
      <c r="D3603" t="s">
        <v>9145</v>
      </c>
      <c r="E3603" t="s">
        <v>22</v>
      </c>
      <c r="F3603" t="s">
        <v>42</v>
      </c>
      <c r="G3603" t="s">
        <v>47</v>
      </c>
      <c r="H3603" t="s">
        <v>31</v>
      </c>
      <c r="I3603" t="s">
        <v>53</v>
      </c>
      <c r="J3603" t="s">
        <v>9146</v>
      </c>
      <c r="K3603" t="s">
        <v>28</v>
      </c>
    </row>
    <row r="3604" spans="1:11" x14ac:dyDescent="0.35">
      <c r="A3604">
        <v>3189</v>
      </c>
      <c r="B3604" t="s">
        <v>9158</v>
      </c>
      <c r="C3604">
        <v>26</v>
      </c>
      <c r="D3604" t="s">
        <v>9159</v>
      </c>
      <c r="E3604" t="s">
        <v>25</v>
      </c>
      <c r="F3604" t="s">
        <v>22</v>
      </c>
      <c r="G3604" t="s">
        <v>80</v>
      </c>
      <c r="H3604" t="s">
        <v>32</v>
      </c>
      <c r="I3604" t="s">
        <v>35</v>
      </c>
      <c r="J3604" t="s">
        <v>9160</v>
      </c>
      <c r="K3604" t="s">
        <v>28</v>
      </c>
    </row>
    <row r="3605" spans="1:11" x14ac:dyDescent="0.35">
      <c r="A3605">
        <v>3197</v>
      </c>
      <c r="B3605" t="s">
        <v>9181</v>
      </c>
      <c r="C3605">
        <v>26</v>
      </c>
      <c r="D3605" t="s">
        <v>9182</v>
      </c>
      <c r="E3605" t="s">
        <v>40</v>
      </c>
      <c r="F3605" t="s">
        <v>67</v>
      </c>
      <c r="G3605" t="s">
        <v>80</v>
      </c>
      <c r="H3605" t="s">
        <v>32</v>
      </c>
      <c r="I3605" t="s">
        <v>35</v>
      </c>
      <c r="J3605">
        <v>2647511580</v>
      </c>
      <c r="K3605" t="s">
        <v>28</v>
      </c>
    </row>
    <row r="3606" spans="1:11" x14ac:dyDescent="0.35">
      <c r="A3606">
        <v>3199</v>
      </c>
      <c r="B3606" t="s">
        <v>9185</v>
      </c>
      <c r="C3606">
        <v>26</v>
      </c>
      <c r="D3606" t="s">
        <v>9186</v>
      </c>
      <c r="E3606" t="s">
        <v>22</v>
      </c>
      <c r="F3606" t="s">
        <v>42</v>
      </c>
      <c r="G3606" t="s">
        <v>80</v>
      </c>
      <c r="H3606" t="s">
        <v>32</v>
      </c>
      <c r="I3606" t="s">
        <v>153</v>
      </c>
      <c r="J3606" t="s">
        <v>9187</v>
      </c>
      <c r="K3606" t="s">
        <v>37</v>
      </c>
    </row>
    <row r="3607" spans="1:11" x14ac:dyDescent="0.35">
      <c r="A3607">
        <v>3208</v>
      </c>
      <c r="B3607" t="s">
        <v>9212</v>
      </c>
      <c r="C3607">
        <v>26</v>
      </c>
      <c r="D3607" t="s">
        <v>9213</v>
      </c>
      <c r="E3607" t="s">
        <v>133</v>
      </c>
      <c r="F3607" t="s">
        <v>14</v>
      </c>
      <c r="G3607" t="s">
        <v>47</v>
      </c>
      <c r="H3607" t="s">
        <v>31</v>
      </c>
      <c r="I3607" t="s">
        <v>17</v>
      </c>
      <c r="J3607" t="s">
        <v>9214</v>
      </c>
      <c r="K3607" t="s">
        <v>37</v>
      </c>
    </row>
    <row r="3608" spans="1:11" x14ac:dyDescent="0.35">
      <c r="A3608">
        <v>3215</v>
      </c>
      <c r="B3608" t="s">
        <v>9233</v>
      </c>
      <c r="C3608">
        <v>26</v>
      </c>
      <c r="D3608" t="s">
        <v>9234</v>
      </c>
      <c r="E3608" t="s">
        <v>67</v>
      </c>
      <c r="F3608" t="s">
        <v>149</v>
      </c>
      <c r="G3608" t="s">
        <v>80</v>
      </c>
      <c r="H3608" t="s">
        <v>32</v>
      </c>
      <c r="I3608" t="s">
        <v>88</v>
      </c>
      <c r="J3608">
        <v>1526444406</v>
      </c>
      <c r="K3608" t="s">
        <v>76</v>
      </c>
    </row>
    <row r="3609" spans="1:11" x14ac:dyDescent="0.35">
      <c r="A3609">
        <v>3220</v>
      </c>
      <c r="B3609" t="s">
        <v>9246</v>
      </c>
      <c r="C3609">
        <v>26</v>
      </c>
      <c r="D3609" t="s">
        <v>9247</v>
      </c>
      <c r="E3609" t="s">
        <v>14</v>
      </c>
      <c r="F3609" t="s">
        <v>14</v>
      </c>
      <c r="G3609" t="s">
        <v>24</v>
      </c>
      <c r="H3609" t="s">
        <v>25</v>
      </c>
      <c r="I3609" t="s">
        <v>48</v>
      </c>
      <c r="J3609" t="s">
        <v>9248</v>
      </c>
      <c r="K3609" t="s">
        <v>37</v>
      </c>
    </row>
    <row r="3610" spans="1:11" x14ac:dyDescent="0.35">
      <c r="A3610">
        <v>3221</v>
      </c>
      <c r="B3610" t="s">
        <v>9249</v>
      </c>
      <c r="C3610">
        <v>26</v>
      </c>
      <c r="D3610" t="s">
        <v>9250</v>
      </c>
      <c r="E3610" t="s">
        <v>169</v>
      </c>
      <c r="F3610" t="s">
        <v>22</v>
      </c>
      <c r="G3610" t="s">
        <v>15</v>
      </c>
      <c r="H3610" t="s">
        <v>16</v>
      </c>
      <c r="I3610" t="s">
        <v>58</v>
      </c>
      <c r="J3610" t="s">
        <v>9251</v>
      </c>
      <c r="K3610" t="s">
        <v>44</v>
      </c>
    </row>
    <row r="3611" spans="1:11" x14ac:dyDescent="0.35">
      <c r="A3611">
        <v>3237</v>
      </c>
      <c r="B3611" t="s">
        <v>9294</v>
      </c>
      <c r="C3611">
        <v>26</v>
      </c>
      <c r="D3611" t="s">
        <v>9295</v>
      </c>
      <c r="E3611" t="s">
        <v>67</v>
      </c>
      <c r="F3611" t="s">
        <v>133</v>
      </c>
      <c r="G3611" t="s">
        <v>33</v>
      </c>
      <c r="H3611" t="s">
        <v>34</v>
      </c>
      <c r="I3611" t="s">
        <v>63</v>
      </c>
      <c r="J3611" t="s">
        <v>9296</v>
      </c>
      <c r="K3611" t="s">
        <v>19</v>
      </c>
    </row>
    <row r="3612" spans="1:11" x14ac:dyDescent="0.35">
      <c r="A3612">
        <v>3239</v>
      </c>
      <c r="B3612" t="s">
        <v>9300</v>
      </c>
      <c r="C3612">
        <v>26</v>
      </c>
      <c r="D3612" t="s">
        <v>9301</v>
      </c>
      <c r="E3612" t="s">
        <v>40</v>
      </c>
      <c r="F3612" t="s">
        <v>79</v>
      </c>
      <c r="G3612" t="s">
        <v>87</v>
      </c>
      <c r="H3612" t="s">
        <v>79</v>
      </c>
      <c r="I3612" t="s">
        <v>35</v>
      </c>
      <c r="J3612" t="s">
        <v>9302</v>
      </c>
      <c r="K3612" t="s">
        <v>19</v>
      </c>
    </row>
    <row r="3613" spans="1:11" x14ac:dyDescent="0.35">
      <c r="A3613">
        <v>3250</v>
      </c>
      <c r="B3613" t="s">
        <v>9331</v>
      </c>
      <c r="C3613">
        <v>26</v>
      </c>
      <c r="D3613" t="s">
        <v>9332</v>
      </c>
      <c r="E3613" t="s">
        <v>177</v>
      </c>
      <c r="F3613" t="s">
        <v>23</v>
      </c>
      <c r="G3613" t="s">
        <v>47</v>
      </c>
      <c r="H3613" t="s">
        <v>31</v>
      </c>
      <c r="I3613" t="s">
        <v>48</v>
      </c>
      <c r="J3613" t="s">
        <v>9333</v>
      </c>
      <c r="K3613" t="s">
        <v>76</v>
      </c>
    </row>
    <row r="3614" spans="1:11" x14ac:dyDescent="0.35">
      <c r="A3614">
        <v>3255</v>
      </c>
      <c r="B3614" t="s">
        <v>9346</v>
      </c>
      <c r="C3614">
        <v>26</v>
      </c>
      <c r="D3614" t="s">
        <v>9347</v>
      </c>
      <c r="E3614" t="s">
        <v>40</v>
      </c>
      <c r="F3614" t="s">
        <v>31</v>
      </c>
      <c r="G3614" t="s">
        <v>120</v>
      </c>
      <c r="H3614" t="s">
        <v>57</v>
      </c>
      <c r="I3614" t="s">
        <v>58</v>
      </c>
      <c r="J3614" t="s">
        <v>9348</v>
      </c>
      <c r="K3614" t="s">
        <v>76</v>
      </c>
    </row>
    <row r="3615" spans="1:11" x14ac:dyDescent="0.35">
      <c r="A3615">
        <v>3271</v>
      </c>
      <c r="B3615" t="s">
        <v>9390</v>
      </c>
      <c r="C3615">
        <v>26</v>
      </c>
      <c r="D3615" t="s">
        <v>9391</v>
      </c>
      <c r="E3615" t="s">
        <v>201</v>
      </c>
      <c r="F3615" t="s">
        <v>79</v>
      </c>
      <c r="G3615" t="s">
        <v>15</v>
      </c>
      <c r="H3615" t="s">
        <v>16</v>
      </c>
      <c r="I3615" t="s">
        <v>146</v>
      </c>
      <c r="J3615" t="s">
        <v>9392</v>
      </c>
      <c r="K3615" t="s">
        <v>37</v>
      </c>
    </row>
    <row r="3616" spans="1:11" x14ac:dyDescent="0.35">
      <c r="A3616">
        <v>3300</v>
      </c>
      <c r="B3616" t="s">
        <v>9470</v>
      </c>
      <c r="C3616">
        <v>26</v>
      </c>
      <c r="D3616" t="s">
        <v>9471</v>
      </c>
      <c r="E3616" t="s">
        <v>22</v>
      </c>
      <c r="F3616" t="s">
        <v>177</v>
      </c>
      <c r="G3616" t="s">
        <v>62</v>
      </c>
      <c r="H3616" t="s">
        <v>23</v>
      </c>
      <c r="I3616" t="s">
        <v>170</v>
      </c>
      <c r="J3616" t="s">
        <v>9472</v>
      </c>
      <c r="K3616" t="s">
        <v>28</v>
      </c>
    </row>
    <row r="3617" spans="1:11" x14ac:dyDescent="0.35">
      <c r="A3617">
        <v>3309</v>
      </c>
      <c r="B3617" t="s">
        <v>9167</v>
      </c>
      <c r="C3617">
        <v>26</v>
      </c>
      <c r="D3617" t="s">
        <v>9496</v>
      </c>
      <c r="E3617" t="s">
        <v>201</v>
      </c>
      <c r="F3617" t="s">
        <v>169</v>
      </c>
      <c r="G3617" t="s">
        <v>62</v>
      </c>
      <c r="H3617" t="s">
        <v>23</v>
      </c>
      <c r="I3617" t="s">
        <v>91</v>
      </c>
      <c r="J3617">
        <v>9715249107</v>
      </c>
      <c r="K3617" t="s">
        <v>28</v>
      </c>
    </row>
    <row r="3618" spans="1:11" x14ac:dyDescent="0.35">
      <c r="A3618">
        <v>3322</v>
      </c>
      <c r="B3618" t="s">
        <v>9531</v>
      </c>
      <c r="C3618">
        <v>26</v>
      </c>
      <c r="D3618" t="s">
        <v>9532</v>
      </c>
      <c r="E3618" t="s">
        <v>25</v>
      </c>
      <c r="F3618" t="s">
        <v>25</v>
      </c>
      <c r="G3618" t="s">
        <v>120</v>
      </c>
      <c r="H3618" t="s">
        <v>57</v>
      </c>
      <c r="I3618" t="s">
        <v>26</v>
      </c>
      <c r="J3618" t="s">
        <v>9533</v>
      </c>
      <c r="K3618" t="s">
        <v>28</v>
      </c>
    </row>
    <row r="3619" spans="1:11" x14ac:dyDescent="0.35">
      <c r="A3619">
        <v>3330</v>
      </c>
      <c r="B3619" t="s">
        <v>9554</v>
      </c>
      <c r="C3619">
        <v>26</v>
      </c>
      <c r="D3619" t="s">
        <v>9555</v>
      </c>
      <c r="E3619" t="s">
        <v>40</v>
      </c>
      <c r="F3619" t="s">
        <v>201</v>
      </c>
      <c r="G3619" t="s">
        <v>80</v>
      </c>
      <c r="H3619" t="s">
        <v>32</v>
      </c>
      <c r="I3619" t="s">
        <v>35</v>
      </c>
      <c r="J3619">
        <f>1-530-889-1821</f>
        <v>-3239</v>
      </c>
      <c r="K3619" t="s">
        <v>76</v>
      </c>
    </row>
    <row r="3620" spans="1:11" x14ac:dyDescent="0.35">
      <c r="A3620">
        <v>3334</v>
      </c>
      <c r="B3620" t="s">
        <v>9565</v>
      </c>
      <c r="C3620">
        <v>26</v>
      </c>
      <c r="D3620" t="s">
        <v>9566</v>
      </c>
      <c r="E3620" t="s">
        <v>14</v>
      </c>
      <c r="F3620" t="s">
        <v>32</v>
      </c>
      <c r="G3620" t="s">
        <v>47</v>
      </c>
      <c r="H3620" t="s">
        <v>31</v>
      </c>
      <c r="I3620" t="s">
        <v>53</v>
      </c>
      <c r="J3620" t="s">
        <v>9567</v>
      </c>
      <c r="K3620" t="s">
        <v>19</v>
      </c>
    </row>
    <row r="3621" spans="1:11" x14ac:dyDescent="0.35">
      <c r="A3621">
        <v>3340</v>
      </c>
      <c r="B3621" t="s">
        <v>9582</v>
      </c>
      <c r="C3621">
        <v>26</v>
      </c>
      <c r="D3621" t="s">
        <v>9583</v>
      </c>
      <c r="E3621" t="s">
        <v>34</v>
      </c>
      <c r="F3621" t="s">
        <v>34</v>
      </c>
      <c r="G3621" t="s">
        <v>62</v>
      </c>
      <c r="H3621" t="s">
        <v>23</v>
      </c>
      <c r="I3621" t="s">
        <v>170</v>
      </c>
      <c r="J3621" t="s">
        <v>9584</v>
      </c>
      <c r="K3621" t="s">
        <v>76</v>
      </c>
    </row>
    <row r="3622" spans="1:11" x14ac:dyDescent="0.35">
      <c r="A3622">
        <v>3350</v>
      </c>
      <c r="B3622" t="s">
        <v>9609</v>
      </c>
      <c r="C3622">
        <v>26</v>
      </c>
      <c r="D3622" t="s">
        <v>9610</v>
      </c>
      <c r="E3622" t="s">
        <v>34</v>
      </c>
      <c r="F3622" t="s">
        <v>16</v>
      </c>
      <c r="G3622" t="s">
        <v>33</v>
      </c>
      <c r="H3622" t="s">
        <v>34</v>
      </c>
      <c r="I3622" t="s">
        <v>102</v>
      </c>
      <c r="J3622" t="s">
        <v>9611</v>
      </c>
      <c r="K3622" t="s">
        <v>76</v>
      </c>
    </row>
    <row r="3623" spans="1:11" x14ac:dyDescent="0.35">
      <c r="A3623">
        <v>3379</v>
      </c>
      <c r="B3623" t="s">
        <v>9692</v>
      </c>
      <c r="C3623">
        <v>26</v>
      </c>
      <c r="D3623" t="s">
        <v>9693</v>
      </c>
      <c r="E3623" t="s">
        <v>14</v>
      </c>
      <c r="F3623" t="s">
        <v>79</v>
      </c>
      <c r="G3623" t="s">
        <v>33</v>
      </c>
      <c r="H3623" t="s">
        <v>34</v>
      </c>
      <c r="I3623" t="s">
        <v>68</v>
      </c>
      <c r="J3623" t="s">
        <v>9694</v>
      </c>
      <c r="K3623" t="s">
        <v>28</v>
      </c>
    </row>
    <row r="3624" spans="1:11" x14ac:dyDescent="0.35">
      <c r="A3624">
        <v>3397</v>
      </c>
      <c r="B3624" t="s">
        <v>9741</v>
      </c>
      <c r="C3624">
        <v>26</v>
      </c>
      <c r="D3624" t="s">
        <v>9742</v>
      </c>
      <c r="E3624" t="s">
        <v>67</v>
      </c>
      <c r="F3624" t="s">
        <v>13</v>
      </c>
      <c r="G3624" t="s">
        <v>47</v>
      </c>
      <c r="H3624" t="s">
        <v>31</v>
      </c>
      <c r="I3624" t="s">
        <v>116</v>
      </c>
      <c r="J3624" t="s">
        <v>9743</v>
      </c>
      <c r="K3624" t="s">
        <v>19</v>
      </c>
    </row>
    <row r="3625" spans="1:11" x14ac:dyDescent="0.35">
      <c r="A3625">
        <v>3402</v>
      </c>
      <c r="B3625" t="s">
        <v>9755</v>
      </c>
      <c r="C3625">
        <v>26</v>
      </c>
      <c r="D3625" t="s">
        <v>9756</v>
      </c>
      <c r="E3625" t="s">
        <v>40</v>
      </c>
      <c r="F3625" t="s">
        <v>79</v>
      </c>
      <c r="G3625" t="s">
        <v>47</v>
      </c>
      <c r="H3625" t="s">
        <v>31</v>
      </c>
      <c r="I3625" t="s">
        <v>153</v>
      </c>
      <c r="J3625" t="s">
        <v>9757</v>
      </c>
      <c r="K3625" t="s">
        <v>28</v>
      </c>
    </row>
    <row r="3626" spans="1:11" x14ac:dyDescent="0.35">
      <c r="A3626">
        <v>3403</v>
      </c>
      <c r="B3626" t="s">
        <v>9758</v>
      </c>
      <c r="C3626">
        <v>26</v>
      </c>
      <c r="D3626" t="s">
        <v>9759</v>
      </c>
      <c r="E3626" t="s">
        <v>13</v>
      </c>
      <c r="F3626" t="s">
        <v>23</v>
      </c>
      <c r="G3626" t="s">
        <v>33</v>
      </c>
      <c r="H3626" t="s">
        <v>34</v>
      </c>
      <c r="I3626" t="s">
        <v>63</v>
      </c>
      <c r="J3626" t="s">
        <v>9760</v>
      </c>
      <c r="K3626" t="s">
        <v>28</v>
      </c>
    </row>
    <row r="3627" spans="1:11" x14ac:dyDescent="0.35">
      <c r="A3627">
        <v>3420</v>
      </c>
      <c r="B3627" t="s">
        <v>9807</v>
      </c>
      <c r="C3627">
        <v>26</v>
      </c>
      <c r="D3627" t="s">
        <v>9808</v>
      </c>
      <c r="E3627" t="s">
        <v>14</v>
      </c>
      <c r="F3627" t="s">
        <v>14</v>
      </c>
      <c r="G3627" t="s">
        <v>15</v>
      </c>
      <c r="H3627" t="s">
        <v>16</v>
      </c>
      <c r="I3627" t="s">
        <v>88</v>
      </c>
      <c r="J3627" t="s">
        <v>9809</v>
      </c>
      <c r="K3627" t="s">
        <v>76</v>
      </c>
    </row>
    <row r="3628" spans="1:11" x14ac:dyDescent="0.35">
      <c r="A3628">
        <v>3430</v>
      </c>
      <c r="B3628" t="s">
        <v>9834</v>
      </c>
      <c r="C3628">
        <v>26</v>
      </c>
      <c r="D3628" t="s">
        <v>9835</v>
      </c>
      <c r="E3628" t="s">
        <v>14</v>
      </c>
      <c r="F3628" t="s">
        <v>13</v>
      </c>
      <c r="G3628" t="s">
        <v>33</v>
      </c>
      <c r="H3628" t="s">
        <v>34</v>
      </c>
      <c r="I3628" t="s">
        <v>170</v>
      </c>
      <c r="J3628" t="s">
        <v>9836</v>
      </c>
      <c r="K3628" t="s">
        <v>76</v>
      </c>
    </row>
    <row r="3629" spans="1:11" x14ac:dyDescent="0.35">
      <c r="A3629">
        <v>3442</v>
      </c>
      <c r="B3629" t="s">
        <v>9869</v>
      </c>
      <c r="C3629">
        <v>26</v>
      </c>
      <c r="D3629" t="s">
        <v>9870</v>
      </c>
      <c r="E3629" t="s">
        <v>25</v>
      </c>
      <c r="F3629" t="s">
        <v>79</v>
      </c>
      <c r="G3629" t="s">
        <v>52</v>
      </c>
      <c r="H3629" t="s">
        <v>13</v>
      </c>
      <c r="I3629" t="s">
        <v>48</v>
      </c>
      <c r="J3629" t="s">
        <v>9871</v>
      </c>
      <c r="K3629" t="s">
        <v>19</v>
      </c>
    </row>
    <row r="3630" spans="1:11" x14ac:dyDescent="0.35">
      <c r="A3630">
        <v>3443</v>
      </c>
      <c r="B3630" t="s">
        <v>9872</v>
      </c>
      <c r="C3630">
        <v>26</v>
      </c>
      <c r="D3630" t="s">
        <v>9873</v>
      </c>
      <c r="E3630" t="s">
        <v>32</v>
      </c>
      <c r="F3630" t="s">
        <v>67</v>
      </c>
      <c r="G3630" t="s">
        <v>24</v>
      </c>
      <c r="H3630" t="s">
        <v>25</v>
      </c>
      <c r="I3630" t="s">
        <v>17</v>
      </c>
      <c r="J3630" t="s">
        <v>9874</v>
      </c>
      <c r="K3630" t="s">
        <v>37</v>
      </c>
    </row>
    <row r="3631" spans="1:11" x14ac:dyDescent="0.35">
      <c r="A3631">
        <v>3446</v>
      </c>
      <c r="B3631" t="s">
        <v>9881</v>
      </c>
      <c r="C3631">
        <v>26</v>
      </c>
      <c r="D3631" t="s">
        <v>9882</v>
      </c>
      <c r="E3631" t="s">
        <v>79</v>
      </c>
      <c r="F3631" t="s">
        <v>133</v>
      </c>
      <c r="G3631" t="s">
        <v>33</v>
      </c>
      <c r="H3631" t="s">
        <v>34</v>
      </c>
      <c r="I3631" t="s">
        <v>53</v>
      </c>
      <c r="J3631" t="s">
        <v>9883</v>
      </c>
      <c r="K3631" t="s">
        <v>37</v>
      </c>
    </row>
    <row r="3632" spans="1:11" x14ac:dyDescent="0.35">
      <c r="A3632">
        <v>3469</v>
      </c>
      <c r="B3632" t="s">
        <v>3500</v>
      </c>
      <c r="C3632">
        <v>26</v>
      </c>
      <c r="D3632" t="s">
        <v>9946</v>
      </c>
      <c r="E3632" t="s">
        <v>149</v>
      </c>
      <c r="F3632" t="s">
        <v>169</v>
      </c>
      <c r="G3632" t="s">
        <v>15</v>
      </c>
      <c r="H3632" t="s">
        <v>16</v>
      </c>
      <c r="I3632" t="s">
        <v>102</v>
      </c>
      <c r="J3632" t="s">
        <v>9947</v>
      </c>
      <c r="K3632" t="s">
        <v>44</v>
      </c>
    </row>
    <row r="3633" spans="1:11" x14ac:dyDescent="0.35">
      <c r="A3633">
        <v>3470</v>
      </c>
      <c r="B3633" t="s">
        <v>9948</v>
      </c>
      <c r="C3633">
        <v>26</v>
      </c>
      <c r="D3633" t="s">
        <v>9949</v>
      </c>
      <c r="E3633" t="s">
        <v>201</v>
      </c>
      <c r="F3633" t="s">
        <v>177</v>
      </c>
      <c r="G3633" t="s">
        <v>24</v>
      </c>
      <c r="H3633" t="s">
        <v>25</v>
      </c>
      <c r="I3633" t="s">
        <v>48</v>
      </c>
      <c r="J3633" t="s">
        <v>9950</v>
      </c>
      <c r="K3633" t="s">
        <v>19</v>
      </c>
    </row>
    <row r="3634" spans="1:11" x14ac:dyDescent="0.35">
      <c r="A3634">
        <v>3473</v>
      </c>
      <c r="B3634" t="s">
        <v>9956</v>
      </c>
      <c r="C3634">
        <v>26</v>
      </c>
      <c r="D3634" t="s">
        <v>9957</v>
      </c>
      <c r="E3634" t="s">
        <v>34</v>
      </c>
      <c r="F3634" t="s">
        <v>22</v>
      </c>
      <c r="G3634" t="s">
        <v>87</v>
      </c>
      <c r="H3634" t="s">
        <v>79</v>
      </c>
      <c r="I3634" t="s">
        <v>88</v>
      </c>
      <c r="J3634" t="s">
        <v>9958</v>
      </c>
      <c r="K3634" t="s">
        <v>37</v>
      </c>
    </row>
    <row r="3635" spans="1:11" x14ac:dyDescent="0.35">
      <c r="A3635">
        <v>3479</v>
      </c>
      <c r="B3635" t="s">
        <v>9971</v>
      </c>
      <c r="C3635">
        <v>26</v>
      </c>
      <c r="D3635" t="s">
        <v>9972</v>
      </c>
      <c r="E3635" t="s">
        <v>201</v>
      </c>
      <c r="F3635" t="s">
        <v>169</v>
      </c>
      <c r="G3635" t="s">
        <v>80</v>
      </c>
      <c r="H3635" t="s">
        <v>32</v>
      </c>
      <c r="I3635" t="s">
        <v>26</v>
      </c>
      <c r="J3635" t="s">
        <v>9973</v>
      </c>
      <c r="K3635" t="s">
        <v>28</v>
      </c>
    </row>
    <row r="3636" spans="1:11" x14ac:dyDescent="0.35">
      <c r="A3636">
        <v>3490</v>
      </c>
      <c r="B3636" t="s">
        <v>10002</v>
      </c>
      <c r="C3636">
        <v>26</v>
      </c>
      <c r="D3636" t="s">
        <v>10003</v>
      </c>
      <c r="E3636" t="s">
        <v>22</v>
      </c>
      <c r="F3636" t="s">
        <v>101</v>
      </c>
      <c r="G3636" t="s">
        <v>87</v>
      </c>
      <c r="H3636" t="s">
        <v>79</v>
      </c>
      <c r="I3636" t="s">
        <v>26</v>
      </c>
      <c r="J3636" t="s">
        <v>10004</v>
      </c>
      <c r="K3636" t="s">
        <v>28</v>
      </c>
    </row>
    <row r="3637" spans="1:11" x14ac:dyDescent="0.35">
      <c r="A3637">
        <v>3512</v>
      </c>
      <c r="B3637" t="s">
        <v>10065</v>
      </c>
      <c r="C3637">
        <v>26</v>
      </c>
      <c r="D3637" t="s">
        <v>10066</v>
      </c>
      <c r="E3637" t="s">
        <v>177</v>
      </c>
      <c r="F3637" t="s">
        <v>133</v>
      </c>
      <c r="G3637" t="s">
        <v>52</v>
      </c>
      <c r="H3637" t="s">
        <v>13</v>
      </c>
      <c r="I3637" t="s">
        <v>63</v>
      </c>
      <c r="J3637" t="s">
        <v>10067</v>
      </c>
      <c r="K3637" t="s">
        <v>44</v>
      </c>
    </row>
    <row r="3638" spans="1:11" x14ac:dyDescent="0.35">
      <c r="A3638">
        <v>3525</v>
      </c>
      <c r="B3638" t="s">
        <v>10103</v>
      </c>
      <c r="C3638">
        <v>26</v>
      </c>
      <c r="D3638" t="s">
        <v>10104</v>
      </c>
      <c r="E3638" t="s">
        <v>57</v>
      </c>
      <c r="F3638" t="s">
        <v>22</v>
      </c>
      <c r="G3638" t="s">
        <v>52</v>
      </c>
      <c r="H3638" t="s">
        <v>13</v>
      </c>
      <c r="I3638" t="s">
        <v>68</v>
      </c>
      <c r="J3638" t="s">
        <v>10105</v>
      </c>
      <c r="K3638" t="s">
        <v>44</v>
      </c>
    </row>
    <row r="3639" spans="1:11" x14ac:dyDescent="0.35">
      <c r="A3639">
        <v>3539</v>
      </c>
      <c r="B3639" t="s">
        <v>10143</v>
      </c>
      <c r="C3639">
        <v>26</v>
      </c>
      <c r="D3639" t="s">
        <v>10144</v>
      </c>
      <c r="E3639" t="s">
        <v>169</v>
      </c>
      <c r="F3639" t="s">
        <v>25</v>
      </c>
      <c r="G3639" t="s">
        <v>62</v>
      </c>
      <c r="H3639" t="s">
        <v>23</v>
      </c>
      <c r="I3639" t="s">
        <v>68</v>
      </c>
      <c r="J3639" t="s">
        <v>10145</v>
      </c>
      <c r="K3639" t="s">
        <v>37</v>
      </c>
    </row>
    <row r="3640" spans="1:11" x14ac:dyDescent="0.35">
      <c r="A3640">
        <v>3543</v>
      </c>
      <c r="B3640" t="s">
        <v>10155</v>
      </c>
      <c r="C3640">
        <v>26</v>
      </c>
      <c r="D3640" t="s">
        <v>10156</v>
      </c>
      <c r="E3640" t="s">
        <v>40</v>
      </c>
      <c r="F3640" t="s">
        <v>13</v>
      </c>
      <c r="G3640" t="s">
        <v>80</v>
      </c>
      <c r="H3640" t="s">
        <v>32</v>
      </c>
      <c r="I3640" t="s">
        <v>91</v>
      </c>
      <c r="J3640" t="s">
        <v>10157</v>
      </c>
      <c r="K3640" t="s">
        <v>28</v>
      </c>
    </row>
    <row r="3641" spans="1:11" x14ac:dyDescent="0.35">
      <c r="A3641">
        <v>3544</v>
      </c>
      <c r="B3641" t="s">
        <v>10158</v>
      </c>
      <c r="C3641">
        <v>26</v>
      </c>
      <c r="D3641" t="s">
        <v>10159</v>
      </c>
      <c r="E3641" t="s">
        <v>169</v>
      </c>
      <c r="F3641" t="s">
        <v>101</v>
      </c>
      <c r="G3641" t="s">
        <v>47</v>
      </c>
      <c r="H3641" t="s">
        <v>31</v>
      </c>
      <c r="I3641" t="s">
        <v>48</v>
      </c>
      <c r="J3641" t="s">
        <v>10160</v>
      </c>
      <c r="K3641" t="s">
        <v>37</v>
      </c>
    </row>
    <row r="3642" spans="1:11" x14ac:dyDescent="0.35">
      <c r="A3642">
        <v>3564</v>
      </c>
      <c r="B3642" t="s">
        <v>10215</v>
      </c>
      <c r="C3642">
        <v>26</v>
      </c>
      <c r="D3642" t="s">
        <v>10216</v>
      </c>
      <c r="E3642" t="s">
        <v>57</v>
      </c>
      <c r="F3642" t="s">
        <v>34</v>
      </c>
      <c r="G3642" t="s">
        <v>120</v>
      </c>
      <c r="H3642" t="s">
        <v>57</v>
      </c>
      <c r="I3642" t="s">
        <v>26</v>
      </c>
      <c r="J3642" t="s">
        <v>10217</v>
      </c>
      <c r="K3642" t="s">
        <v>37</v>
      </c>
    </row>
    <row r="3643" spans="1:11" x14ac:dyDescent="0.35">
      <c r="A3643">
        <v>3566</v>
      </c>
      <c r="B3643" t="s">
        <v>10221</v>
      </c>
      <c r="C3643">
        <v>26</v>
      </c>
      <c r="D3643" t="s">
        <v>10222</v>
      </c>
      <c r="E3643" t="s">
        <v>177</v>
      </c>
      <c r="F3643" t="s">
        <v>25</v>
      </c>
      <c r="G3643" t="s">
        <v>80</v>
      </c>
      <c r="H3643" t="s">
        <v>32</v>
      </c>
      <c r="I3643" t="s">
        <v>63</v>
      </c>
      <c r="J3643" t="s">
        <v>10223</v>
      </c>
      <c r="K3643" t="s">
        <v>44</v>
      </c>
    </row>
    <row r="3644" spans="1:11" x14ac:dyDescent="0.35">
      <c r="A3644">
        <v>3574</v>
      </c>
      <c r="B3644" t="s">
        <v>10243</v>
      </c>
      <c r="C3644">
        <v>26</v>
      </c>
      <c r="D3644" t="s">
        <v>10244</v>
      </c>
      <c r="E3644" t="s">
        <v>32</v>
      </c>
      <c r="F3644" t="s">
        <v>79</v>
      </c>
      <c r="G3644" t="s">
        <v>80</v>
      </c>
      <c r="H3644" t="s">
        <v>32</v>
      </c>
      <c r="I3644" t="s">
        <v>88</v>
      </c>
      <c r="J3644">
        <v>6043397297</v>
      </c>
      <c r="K3644" t="s">
        <v>44</v>
      </c>
    </row>
    <row r="3645" spans="1:11" x14ac:dyDescent="0.35">
      <c r="A3645">
        <v>3585</v>
      </c>
      <c r="B3645" t="s">
        <v>10275</v>
      </c>
      <c r="C3645">
        <v>26</v>
      </c>
      <c r="D3645" t="s">
        <v>10276</v>
      </c>
      <c r="E3645" t="s">
        <v>34</v>
      </c>
      <c r="F3645" t="s">
        <v>79</v>
      </c>
      <c r="G3645" t="s">
        <v>120</v>
      </c>
      <c r="H3645" t="s">
        <v>57</v>
      </c>
      <c r="I3645" t="s">
        <v>102</v>
      </c>
      <c r="J3645" t="s">
        <v>10277</v>
      </c>
      <c r="K3645" t="s">
        <v>37</v>
      </c>
    </row>
    <row r="3646" spans="1:11" x14ac:dyDescent="0.35">
      <c r="A3646">
        <v>3596</v>
      </c>
      <c r="B3646" t="s">
        <v>10303</v>
      </c>
      <c r="C3646">
        <v>26</v>
      </c>
      <c r="D3646" t="s">
        <v>10304</v>
      </c>
      <c r="E3646" t="s">
        <v>67</v>
      </c>
      <c r="F3646" t="s">
        <v>133</v>
      </c>
      <c r="G3646" t="s">
        <v>80</v>
      </c>
      <c r="H3646" t="s">
        <v>32</v>
      </c>
      <c r="I3646" t="s">
        <v>153</v>
      </c>
      <c r="J3646" t="s">
        <v>10305</v>
      </c>
      <c r="K3646" t="s">
        <v>28</v>
      </c>
    </row>
    <row r="3647" spans="1:11" x14ac:dyDescent="0.35">
      <c r="A3647">
        <v>3651</v>
      </c>
      <c r="B3647" t="s">
        <v>10458</v>
      </c>
      <c r="C3647">
        <v>26</v>
      </c>
      <c r="D3647" t="s">
        <v>10459</v>
      </c>
      <c r="E3647" t="s">
        <v>42</v>
      </c>
      <c r="F3647" t="s">
        <v>42</v>
      </c>
      <c r="G3647" t="s">
        <v>87</v>
      </c>
      <c r="H3647" t="s">
        <v>79</v>
      </c>
      <c r="I3647" t="s">
        <v>48</v>
      </c>
      <c r="J3647" t="s">
        <v>10460</v>
      </c>
      <c r="K3647" t="s">
        <v>76</v>
      </c>
    </row>
    <row r="3648" spans="1:11" x14ac:dyDescent="0.35">
      <c r="A3648">
        <v>3660</v>
      </c>
      <c r="B3648" t="s">
        <v>10484</v>
      </c>
      <c r="C3648">
        <v>26</v>
      </c>
      <c r="D3648" t="s">
        <v>10485</v>
      </c>
      <c r="E3648" t="s">
        <v>133</v>
      </c>
      <c r="F3648" t="s">
        <v>40</v>
      </c>
      <c r="G3648" t="s">
        <v>47</v>
      </c>
      <c r="H3648" t="s">
        <v>31</v>
      </c>
      <c r="I3648" t="s">
        <v>68</v>
      </c>
      <c r="J3648" t="s">
        <v>10486</v>
      </c>
      <c r="K3648" t="s">
        <v>37</v>
      </c>
    </row>
    <row r="3649" spans="1:11" x14ac:dyDescent="0.35">
      <c r="A3649">
        <v>3672</v>
      </c>
      <c r="B3649" t="s">
        <v>10518</v>
      </c>
      <c r="C3649">
        <v>26</v>
      </c>
      <c r="D3649" t="s">
        <v>10519</v>
      </c>
      <c r="E3649" t="s">
        <v>42</v>
      </c>
      <c r="F3649" t="s">
        <v>32</v>
      </c>
      <c r="G3649" t="s">
        <v>80</v>
      </c>
      <c r="H3649" t="s">
        <v>32</v>
      </c>
      <c r="I3649" t="s">
        <v>58</v>
      </c>
      <c r="J3649">
        <f>1-263-242-1108</f>
        <v>-1612</v>
      </c>
      <c r="K3649" t="s">
        <v>37</v>
      </c>
    </row>
    <row r="3650" spans="1:11" x14ac:dyDescent="0.35">
      <c r="A3650">
        <v>3674</v>
      </c>
      <c r="B3650" t="s">
        <v>10523</v>
      </c>
      <c r="C3650">
        <v>26</v>
      </c>
      <c r="D3650" t="s">
        <v>10524</v>
      </c>
      <c r="E3650" t="s">
        <v>79</v>
      </c>
      <c r="F3650" t="s">
        <v>32</v>
      </c>
      <c r="G3650" t="s">
        <v>15</v>
      </c>
      <c r="H3650" t="s">
        <v>16</v>
      </c>
      <c r="I3650" t="s">
        <v>26</v>
      </c>
      <c r="J3650" t="s">
        <v>10525</v>
      </c>
      <c r="K3650" t="s">
        <v>37</v>
      </c>
    </row>
    <row r="3651" spans="1:11" x14ac:dyDescent="0.35">
      <c r="A3651">
        <v>3677</v>
      </c>
      <c r="B3651" t="s">
        <v>10532</v>
      </c>
      <c r="C3651">
        <v>26</v>
      </c>
      <c r="D3651" t="s">
        <v>10533</v>
      </c>
      <c r="E3651" t="s">
        <v>34</v>
      </c>
      <c r="F3651" t="s">
        <v>201</v>
      </c>
      <c r="G3651" t="s">
        <v>80</v>
      </c>
      <c r="H3651" t="s">
        <v>32</v>
      </c>
      <c r="I3651" t="s">
        <v>58</v>
      </c>
      <c r="J3651">
        <v>2386995269</v>
      </c>
      <c r="K3651" t="s">
        <v>28</v>
      </c>
    </row>
    <row r="3652" spans="1:11" x14ac:dyDescent="0.35">
      <c r="A3652">
        <v>3679</v>
      </c>
      <c r="B3652" t="s">
        <v>10536</v>
      </c>
      <c r="C3652">
        <v>26</v>
      </c>
      <c r="D3652" t="s">
        <v>10537</v>
      </c>
      <c r="E3652" t="s">
        <v>169</v>
      </c>
      <c r="F3652" t="s">
        <v>201</v>
      </c>
      <c r="G3652" t="s">
        <v>52</v>
      </c>
      <c r="H3652" t="s">
        <v>13</v>
      </c>
      <c r="I3652" t="s">
        <v>146</v>
      </c>
      <c r="J3652" t="s">
        <v>10538</v>
      </c>
      <c r="K3652" t="s">
        <v>76</v>
      </c>
    </row>
    <row r="3653" spans="1:11" x14ac:dyDescent="0.35">
      <c r="A3653">
        <v>3689</v>
      </c>
      <c r="B3653" t="s">
        <v>10565</v>
      </c>
      <c r="C3653">
        <v>26</v>
      </c>
      <c r="D3653" t="s">
        <v>10566</v>
      </c>
      <c r="E3653" t="s">
        <v>40</v>
      </c>
      <c r="F3653" t="s">
        <v>79</v>
      </c>
      <c r="G3653" t="s">
        <v>41</v>
      </c>
      <c r="H3653" t="s">
        <v>42</v>
      </c>
      <c r="I3653" t="s">
        <v>58</v>
      </c>
      <c r="J3653" t="s">
        <v>10567</v>
      </c>
      <c r="K3653" t="s">
        <v>37</v>
      </c>
    </row>
    <row r="3654" spans="1:11" x14ac:dyDescent="0.35">
      <c r="A3654">
        <v>3700</v>
      </c>
      <c r="B3654" t="s">
        <v>10596</v>
      </c>
      <c r="C3654">
        <v>26</v>
      </c>
      <c r="D3654" t="s">
        <v>10597</v>
      </c>
      <c r="E3654" t="s">
        <v>25</v>
      </c>
      <c r="F3654" t="s">
        <v>101</v>
      </c>
      <c r="G3654" t="s">
        <v>47</v>
      </c>
      <c r="H3654" t="s">
        <v>31</v>
      </c>
      <c r="I3654" t="s">
        <v>63</v>
      </c>
      <c r="J3654" t="s">
        <v>10598</v>
      </c>
      <c r="K3654" t="s">
        <v>44</v>
      </c>
    </row>
    <row r="3655" spans="1:11" x14ac:dyDescent="0.35">
      <c r="A3655">
        <v>3741</v>
      </c>
      <c r="B3655" t="s">
        <v>10710</v>
      </c>
      <c r="C3655">
        <v>26</v>
      </c>
      <c r="D3655" t="s">
        <v>10711</v>
      </c>
      <c r="E3655" t="s">
        <v>31</v>
      </c>
      <c r="F3655" t="s">
        <v>14</v>
      </c>
      <c r="G3655" t="s">
        <v>80</v>
      </c>
      <c r="H3655" t="s">
        <v>32</v>
      </c>
      <c r="I3655" t="s">
        <v>116</v>
      </c>
      <c r="J3655" t="s">
        <v>10712</v>
      </c>
      <c r="K3655" t="s">
        <v>28</v>
      </c>
    </row>
    <row r="3656" spans="1:11" x14ac:dyDescent="0.35">
      <c r="A3656">
        <v>3761</v>
      </c>
      <c r="B3656" t="s">
        <v>10765</v>
      </c>
      <c r="C3656">
        <v>26</v>
      </c>
      <c r="D3656" t="s">
        <v>10766</v>
      </c>
      <c r="E3656" t="s">
        <v>149</v>
      </c>
      <c r="F3656" t="s">
        <v>42</v>
      </c>
      <c r="G3656" t="s">
        <v>41</v>
      </c>
      <c r="H3656" t="s">
        <v>42</v>
      </c>
      <c r="I3656" t="s">
        <v>53</v>
      </c>
      <c r="J3656" t="s">
        <v>10767</v>
      </c>
      <c r="K3656" t="s">
        <v>76</v>
      </c>
    </row>
    <row r="3657" spans="1:11" x14ac:dyDescent="0.35">
      <c r="A3657">
        <v>3770</v>
      </c>
      <c r="B3657" t="s">
        <v>10791</v>
      </c>
      <c r="C3657">
        <v>26</v>
      </c>
      <c r="D3657" t="s">
        <v>10792</v>
      </c>
      <c r="E3657" t="s">
        <v>32</v>
      </c>
      <c r="F3657" t="s">
        <v>25</v>
      </c>
      <c r="G3657" t="s">
        <v>87</v>
      </c>
      <c r="H3657" t="s">
        <v>79</v>
      </c>
      <c r="I3657" t="s">
        <v>17</v>
      </c>
      <c r="J3657" t="s">
        <v>10793</v>
      </c>
      <c r="K3657" t="s">
        <v>19</v>
      </c>
    </row>
    <row r="3658" spans="1:11" x14ac:dyDescent="0.35">
      <c r="A3658">
        <v>3799</v>
      </c>
      <c r="B3658" t="s">
        <v>10874</v>
      </c>
      <c r="C3658">
        <v>26</v>
      </c>
      <c r="D3658" t="s">
        <v>10875</v>
      </c>
      <c r="E3658" t="s">
        <v>14</v>
      </c>
      <c r="F3658" t="s">
        <v>149</v>
      </c>
      <c r="G3658" t="s">
        <v>52</v>
      </c>
      <c r="H3658" t="s">
        <v>13</v>
      </c>
      <c r="I3658" t="s">
        <v>91</v>
      </c>
      <c r="J3658" t="s">
        <v>10876</v>
      </c>
      <c r="K3658" t="s">
        <v>37</v>
      </c>
    </row>
    <row r="3659" spans="1:11" x14ac:dyDescent="0.35">
      <c r="A3659">
        <v>3805</v>
      </c>
      <c r="B3659" t="s">
        <v>10890</v>
      </c>
      <c r="C3659">
        <v>26</v>
      </c>
      <c r="D3659" t="s">
        <v>10891</v>
      </c>
      <c r="E3659" t="s">
        <v>14</v>
      </c>
      <c r="F3659" t="s">
        <v>57</v>
      </c>
      <c r="G3659" t="s">
        <v>33</v>
      </c>
      <c r="H3659" t="s">
        <v>34</v>
      </c>
      <c r="I3659" t="s">
        <v>116</v>
      </c>
      <c r="J3659" t="s">
        <v>10892</v>
      </c>
      <c r="K3659" t="s">
        <v>19</v>
      </c>
    </row>
    <row r="3660" spans="1:11" x14ac:dyDescent="0.35">
      <c r="A3660">
        <v>3811</v>
      </c>
      <c r="B3660" t="s">
        <v>10908</v>
      </c>
      <c r="C3660">
        <v>26</v>
      </c>
      <c r="D3660" t="s">
        <v>10909</v>
      </c>
      <c r="E3660" t="s">
        <v>34</v>
      </c>
      <c r="F3660" t="s">
        <v>25</v>
      </c>
      <c r="G3660" t="s">
        <v>87</v>
      </c>
      <c r="H3660" t="s">
        <v>79</v>
      </c>
      <c r="I3660" t="s">
        <v>48</v>
      </c>
      <c r="J3660" t="s">
        <v>10910</v>
      </c>
      <c r="K3660" t="s">
        <v>37</v>
      </c>
    </row>
    <row r="3661" spans="1:11" x14ac:dyDescent="0.35">
      <c r="A3661">
        <v>3814</v>
      </c>
      <c r="B3661" t="s">
        <v>10917</v>
      </c>
      <c r="C3661">
        <v>26</v>
      </c>
      <c r="D3661" t="s">
        <v>10918</v>
      </c>
      <c r="E3661" t="s">
        <v>23</v>
      </c>
      <c r="F3661" t="s">
        <v>40</v>
      </c>
      <c r="G3661" t="s">
        <v>33</v>
      </c>
      <c r="H3661" t="s">
        <v>34</v>
      </c>
      <c r="I3661" t="s">
        <v>17</v>
      </c>
      <c r="J3661" t="s">
        <v>10919</v>
      </c>
      <c r="K3661" t="s">
        <v>19</v>
      </c>
    </row>
    <row r="3662" spans="1:11" x14ac:dyDescent="0.35">
      <c r="A3662">
        <v>3817</v>
      </c>
      <c r="B3662" t="s">
        <v>10925</v>
      </c>
      <c r="C3662">
        <v>26</v>
      </c>
      <c r="D3662" t="s">
        <v>10926</v>
      </c>
      <c r="E3662" t="s">
        <v>101</v>
      </c>
      <c r="F3662" t="s">
        <v>16</v>
      </c>
      <c r="G3662" t="s">
        <v>87</v>
      </c>
      <c r="H3662" t="s">
        <v>79</v>
      </c>
      <c r="I3662" t="s">
        <v>88</v>
      </c>
      <c r="J3662" t="s">
        <v>10927</v>
      </c>
      <c r="K3662" t="s">
        <v>37</v>
      </c>
    </row>
    <row r="3663" spans="1:11" x14ac:dyDescent="0.35">
      <c r="A3663">
        <v>3823</v>
      </c>
      <c r="B3663" t="s">
        <v>10941</v>
      </c>
      <c r="C3663">
        <v>26</v>
      </c>
      <c r="D3663" t="s">
        <v>10942</v>
      </c>
      <c r="E3663" t="s">
        <v>169</v>
      </c>
      <c r="F3663" t="s">
        <v>79</v>
      </c>
      <c r="G3663" t="s">
        <v>87</v>
      </c>
      <c r="H3663" t="s">
        <v>79</v>
      </c>
      <c r="I3663" t="s">
        <v>17</v>
      </c>
      <c r="J3663" t="s">
        <v>10943</v>
      </c>
      <c r="K3663" t="s">
        <v>28</v>
      </c>
    </row>
    <row r="3664" spans="1:11" x14ac:dyDescent="0.35">
      <c r="A3664">
        <v>3840</v>
      </c>
      <c r="B3664" t="s">
        <v>10989</v>
      </c>
      <c r="C3664">
        <v>26</v>
      </c>
      <c r="D3664" t="s">
        <v>10990</v>
      </c>
      <c r="E3664" t="s">
        <v>149</v>
      </c>
      <c r="F3664" t="s">
        <v>79</v>
      </c>
      <c r="G3664" t="s">
        <v>87</v>
      </c>
      <c r="H3664" t="s">
        <v>79</v>
      </c>
      <c r="I3664" t="s">
        <v>53</v>
      </c>
      <c r="J3664" t="s">
        <v>10991</v>
      </c>
      <c r="K3664" t="s">
        <v>37</v>
      </c>
    </row>
    <row r="3665" spans="1:11" x14ac:dyDescent="0.35">
      <c r="A3665">
        <v>3852</v>
      </c>
      <c r="B3665" t="s">
        <v>11022</v>
      </c>
      <c r="C3665">
        <v>26</v>
      </c>
      <c r="D3665" t="s">
        <v>11023</v>
      </c>
      <c r="E3665" t="s">
        <v>34</v>
      </c>
      <c r="F3665" t="s">
        <v>34</v>
      </c>
      <c r="G3665" t="s">
        <v>80</v>
      </c>
      <c r="H3665" t="s">
        <v>32</v>
      </c>
      <c r="I3665" t="s">
        <v>53</v>
      </c>
      <c r="J3665" t="s">
        <v>11024</v>
      </c>
      <c r="K3665" t="s">
        <v>28</v>
      </c>
    </row>
    <row r="3666" spans="1:11" x14ac:dyDescent="0.35">
      <c r="A3666">
        <v>3865</v>
      </c>
      <c r="B3666" t="s">
        <v>11060</v>
      </c>
      <c r="C3666">
        <v>26</v>
      </c>
      <c r="D3666" t="s">
        <v>11061</v>
      </c>
      <c r="E3666" t="s">
        <v>42</v>
      </c>
      <c r="F3666" t="s">
        <v>101</v>
      </c>
      <c r="G3666" t="s">
        <v>62</v>
      </c>
      <c r="H3666" t="s">
        <v>23</v>
      </c>
      <c r="I3666" t="s">
        <v>102</v>
      </c>
      <c r="J3666" t="s">
        <v>11062</v>
      </c>
      <c r="K3666" t="s">
        <v>37</v>
      </c>
    </row>
    <row r="3667" spans="1:11" x14ac:dyDescent="0.35">
      <c r="A3667">
        <v>3882</v>
      </c>
      <c r="B3667" t="s">
        <v>11110</v>
      </c>
      <c r="C3667">
        <v>26</v>
      </c>
      <c r="D3667" t="s">
        <v>11111</v>
      </c>
      <c r="E3667" t="s">
        <v>14</v>
      </c>
      <c r="F3667" t="s">
        <v>34</v>
      </c>
      <c r="G3667" t="s">
        <v>47</v>
      </c>
      <c r="H3667" t="s">
        <v>31</v>
      </c>
      <c r="I3667" t="s">
        <v>35</v>
      </c>
      <c r="J3667" t="s">
        <v>11112</v>
      </c>
      <c r="K3667" t="s">
        <v>76</v>
      </c>
    </row>
    <row r="3668" spans="1:11" x14ac:dyDescent="0.35">
      <c r="A3668">
        <v>3907</v>
      </c>
      <c r="B3668" t="s">
        <v>11179</v>
      </c>
      <c r="C3668">
        <v>26</v>
      </c>
      <c r="D3668" t="s">
        <v>11180</v>
      </c>
      <c r="E3668" t="s">
        <v>79</v>
      </c>
      <c r="F3668" t="s">
        <v>177</v>
      </c>
      <c r="G3668" t="s">
        <v>62</v>
      </c>
      <c r="H3668" t="s">
        <v>23</v>
      </c>
      <c r="I3668" t="s">
        <v>91</v>
      </c>
      <c r="J3668" t="s">
        <v>11181</v>
      </c>
      <c r="K3668" t="s">
        <v>76</v>
      </c>
    </row>
    <row r="3669" spans="1:11" x14ac:dyDescent="0.35">
      <c r="A3669">
        <v>3908</v>
      </c>
      <c r="B3669" t="s">
        <v>11182</v>
      </c>
      <c r="C3669">
        <v>26</v>
      </c>
      <c r="D3669" t="s">
        <v>11183</v>
      </c>
      <c r="E3669" t="s">
        <v>31</v>
      </c>
      <c r="F3669" t="s">
        <v>101</v>
      </c>
      <c r="G3669" t="s">
        <v>62</v>
      </c>
      <c r="H3669" t="s">
        <v>23</v>
      </c>
      <c r="I3669" t="s">
        <v>116</v>
      </c>
      <c r="J3669" t="s">
        <v>11184</v>
      </c>
      <c r="K3669" t="s">
        <v>44</v>
      </c>
    </row>
    <row r="3670" spans="1:11" x14ac:dyDescent="0.35">
      <c r="A3670">
        <v>3909</v>
      </c>
      <c r="B3670" t="s">
        <v>11185</v>
      </c>
      <c r="C3670">
        <v>26</v>
      </c>
      <c r="D3670" t="s">
        <v>11186</v>
      </c>
      <c r="E3670" t="s">
        <v>22</v>
      </c>
      <c r="F3670" t="s">
        <v>67</v>
      </c>
      <c r="G3670" t="s">
        <v>87</v>
      </c>
      <c r="H3670" t="s">
        <v>79</v>
      </c>
      <c r="I3670" t="s">
        <v>63</v>
      </c>
      <c r="J3670">
        <v>4697513695</v>
      </c>
      <c r="K3670" t="s">
        <v>19</v>
      </c>
    </row>
    <row r="3671" spans="1:11" x14ac:dyDescent="0.35">
      <c r="A3671">
        <v>3923</v>
      </c>
      <c r="B3671" t="s">
        <v>11223</v>
      </c>
      <c r="C3671">
        <v>26</v>
      </c>
      <c r="D3671" t="s">
        <v>11224</v>
      </c>
      <c r="E3671" t="s">
        <v>201</v>
      </c>
      <c r="F3671" t="s">
        <v>40</v>
      </c>
      <c r="G3671" t="s">
        <v>62</v>
      </c>
      <c r="H3671" t="s">
        <v>23</v>
      </c>
      <c r="I3671" t="s">
        <v>26</v>
      </c>
      <c r="J3671" t="s">
        <v>11225</v>
      </c>
      <c r="K3671" t="s">
        <v>19</v>
      </c>
    </row>
    <row r="3672" spans="1:11" x14ac:dyDescent="0.35">
      <c r="A3672">
        <v>3942</v>
      </c>
      <c r="B3672" t="s">
        <v>11278</v>
      </c>
      <c r="C3672">
        <v>26</v>
      </c>
      <c r="D3672" t="s">
        <v>11279</v>
      </c>
      <c r="E3672" t="s">
        <v>25</v>
      </c>
      <c r="F3672" t="s">
        <v>177</v>
      </c>
      <c r="G3672" t="s">
        <v>120</v>
      </c>
      <c r="H3672" t="s">
        <v>57</v>
      </c>
      <c r="I3672" t="s">
        <v>63</v>
      </c>
      <c r="J3672" t="s">
        <v>11280</v>
      </c>
      <c r="K3672" t="s">
        <v>28</v>
      </c>
    </row>
    <row r="3673" spans="1:11" x14ac:dyDescent="0.35">
      <c r="A3673">
        <v>3952</v>
      </c>
      <c r="B3673" t="s">
        <v>11307</v>
      </c>
      <c r="C3673">
        <v>26</v>
      </c>
      <c r="D3673" t="s">
        <v>11308</v>
      </c>
      <c r="E3673" t="s">
        <v>13</v>
      </c>
      <c r="F3673" t="s">
        <v>14</v>
      </c>
      <c r="G3673" t="s">
        <v>52</v>
      </c>
      <c r="H3673" t="s">
        <v>13</v>
      </c>
      <c r="I3673" t="s">
        <v>35</v>
      </c>
      <c r="J3673" t="s">
        <v>11309</v>
      </c>
      <c r="K3673" t="s">
        <v>28</v>
      </c>
    </row>
    <row r="3674" spans="1:11" x14ac:dyDescent="0.35">
      <c r="A3674">
        <v>3960</v>
      </c>
      <c r="B3674" t="s">
        <v>11330</v>
      </c>
      <c r="C3674">
        <v>26</v>
      </c>
      <c r="D3674" t="s">
        <v>11331</v>
      </c>
      <c r="E3674" t="s">
        <v>177</v>
      </c>
      <c r="F3674" t="s">
        <v>57</v>
      </c>
      <c r="G3674" t="s">
        <v>15</v>
      </c>
      <c r="H3674" t="s">
        <v>16</v>
      </c>
      <c r="I3674" t="s">
        <v>26</v>
      </c>
      <c r="J3674" t="s">
        <v>11332</v>
      </c>
      <c r="K3674" t="s">
        <v>76</v>
      </c>
    </row>
    <row r="3675" spans="1:11" x14ac:dyDescent="0.35">
      <c r="A3675">
        <v>3979</v>
      </c>
      <c r="B3675" t="s">
        <v>11385</v>
      </c>
      <c r="C3675">
        <v>26</v>
      </c>
      <c r="D3675" t="s">
        <v>11386</v>
      </c>
      <c r="E3675" t="s">
        <v>67</v>
      </c>
      <c r="F3675" t="s">
        <v>57</v>
      </c>
      <c r="G3675" t="s">
        <v>47</v>
      </c>
      <c r="H3675" t="s">
        <v>31</v>
      </c>
      <c r="I3675" t="s">
        <v>153</v>
      </c>
      <c r="J3675" t="s">
        <v>11387</v>
      </c>
      <c r="K3675" t="s">
        <v>28</v>
      </c>
    </row>
    <row r="3676" spans="1:11" x14ac:dyDescent="0.35">
      <c r="A3676">
        <v>3982</v>
      </c>
      <c r="B3676" t="s">
        <v>11394</v>
      </c>
      <c r="C3676">
        <v>26</v>
      </c>
      <c r="D3676" t="s">
        <v>11395</v>
      </c>
      <c r="E3676" t="s">
        <v>149</v>
      </c>
      <c r="F3676" t="s">
        <v>13</v>
      </c>
      <c r="G3676" t="s">
        <v>47</v>
      </c>
      <c r="H3676" t="s">
        <v>31</v>
      </c>
      <c r="I3676" t="s">
        <v>53</v>
      </c>
      <c r="J3676" t="s">
        <v>11396</v>
      </c>
      <c r="K3676" t="s">
        <v>44</v>
      </c>
    </row>
    <row r="3677" spans="1:11" x14ac:dyDescent="0.35">
      <c r="A3677">
        <v>3996</v>
      </c>
      <c r="B3677" t="s">
        <v>11434</v>
      </c>
      <c r="C3677">
        <v>26</v>
      </c>
      <c r="D3677" t="s">
        <v>11435</v>
      </c>
      <c r="E3677" t="s">
        <v>32</v>
      </c>
      <c r="F3677" t="s">
        <v>13</v>
      </c>
      <c r="G3677" t="s">
        <v>87</v>
      </c>
      <c r="H3677" t="s">
        <v>79</v>
      </c>
      <c r="I3677" t="s">
        <v>68</v>
      </c>
      <c r="J3677" t="s">
        <v>11436</v>
      </c>
      <c r="K3677" t="s">
        <v>28</v>
      </c>
    </row>
    <row r="3678" spans="1:11" x14ac:dyDescent="0.35">
      <c r="A3678">
        <v>4005</v>
      </c>
      <c r="B3678" t="s">
        <v>11458</v>
      </c>
      <c r="C3678">
        <v>26</v>
      </c>
      <c r="D3678" t="s">
        <v>11459</v>
      </c>
      <c r="E3678" t="s">
        <v>25</v>
      </c>
      <c r="F3678" t="s">
        <v>101</v>
      </c>
      <c r="G3678" t="s">
        <v>24</v>
      </c>
      <c r="H3678" t="s">
        <v>25</v>
      </c>
      <c r="I3678" t="s">
        <v>68</v>
      </c>
      <c r="J3678" t="s">
        <v>11460</v>
      </c>
      <c r="K3678" t="s">
        <v>19</v>
      </c>
    </row>
    <row r="3679" spans="1:11" x14ac:dyDescent="0.35">
      <c r="A3679">
        <v>4008</v>
      </c>
      <c r="B3679" t="s">
        <v>11467</v>
      </c>
      <c r="C3679">
        <v>26</v>
      </c>
      <c r="D3679" t="s">
        <v>11468</v>
      </c>
      <c r="E3679" t="s">
        <v>177</v>
      </c>
      <c r="F3679" t="s">
        <v>23</v>
      </c>
      <c r="G3679" t="s">
        <v>24</v>
      </c>
      <c r="H3679" t="s">
        <v>25</v>
      </c>
      <c r="I3679" t="s">
        <v>91</v>
      </c>
      <c r="J3679" t="s">
        <v>11469</v>
      </c>
      <c r="K3679" t="s">
        <v>19</v>
      </c>
    </row>
    <row r="3680" spans="1:11" x14ac:dyDescent="0.35">
      <c r="A3680">
        <v>4017</v>
      </c>
      <c r="B3680" t="s">
        <v>11491</v>
      </c>
      <c r="C3680">
        <v>26</v>
      </c>
      <c r="D3680" t="s">
        <v>11492</v>
      </c>
      <c r="E3680" t="s">
        <v>79</v>
      </c>
      <c r="F3680" t="s">
        <v>101</v>
      </c>
      <c r="G3680" t="s">
        <v>87</v>
      </c>
      <c r="H3680" t="s">
        <v>79</v>
      </c>
      <c r="I3680" t="s">
        <v>35</v>
      </c>
      <c r="J3680">
        <v>9944016023</v>
      </c>
      <c r="K3680" t="s">
        <v>19</v>
      </c>
    </row>
    <row r="3681" spans="1:11" x14ac:dyDescent="0.35">
      <c r="A3681">
        <v>4023</v>
      </c>
      <c r="B3681" t="s">
        <v>1912</v>
      </c>
      <c r="C3681">
        <v>26</v>
      </c>
      <c r="D3681" t="s">
        <v>11506</v>
      </c>
      <c r="E3681" t="s">
        <v>34</v>
      </c>
      <c r="F3681" t="s">
        <v>40</v>
      </c>
      <c r="G3681" t="s">
        <v>62</v>
      </c>
      <c r="H3681" t="s">
        <v>23</v>
      </c>
      <c r="I3681" t="s">
        <v>48</v>
      </c>
      <c r="J3681">
        <v>9595567114</v>
      </c>
      <c r="K3681" t="s">
        <v>44</v>
      </c>
    </row>
    <row r="3682" spans="1:11" x14ac:dyDescent="0.35">
      <c r="A3682">
        <v>4031</v>
      </c>
      <c r="B3682" t="s">
        <v>11527</v>
      </c>
      <c r="C3682">
        <v>26</v>
      </c>
      <c r="D3682" t="s">
        <v>11528</v>
      </c>
      <c r="E3682" t="s">
        <v>40</v>
      </c>
      <c r="F3682" t="s">
        <v>101</v>
      </c>
      <c r="G3682" t="s">
        <v>62</v>
      </c>
      <c r="H3682" t="s">
        <v>23</v>
      </c>
      <c r="I3682" t="s">
        <v>35</v>
      </c>
      <c r="J3682">
        <f>1-102-742-2087</f>
        <v>-2930</v>
      </c>
      <c r="K3682" t="s">
        <v>76</v>
      </c>
    </row>
    <row r="3683" spans="1:11" x14ac:dyDescent="0.35">
      <c r="A3683">
        <v>4055</v>
      </c>
      <c r="B3683" t="s">
        <v>11592</v>
      </c>
      <c r="C3683">
        <v>26</v>
      </c>
      <c r="D3683" t="s">
        <v>11593</v>
      </c>
      <c r="E3683" t="s">
        <v>133</v>
      </c>
      <c r="F3683" t="s">
        <v>40</v>
      </c>
      <c r="G3683" t="s">
        <v>47</v>
      </c>
      <c r="H3683" t="s">
        <v>31</v>
      </c>
      <c r="I3683" t="s">
        <v>63</v>
      </c>
      <c r="J3683" t="s">
        <v>11594</v>
      </c>
      <c r="K3683" t="s">
        <v>19</v>
      </c>
    </row>
    <row r="3684" spans="1:11" x14ac:dyDescent="0.35">
      <c r="A3684">
        <v>4071</v>
      </c>
      <c r="B3684" t="s">
        <v>11637</v>
      </c>
      <c r="C3684">
        <v>26</v>
      </c>
      <c r="D3684" t="s">
        <v>11638</v>
      </c>
      <c r="E3684" t="s">
        <v>201</v>
      </c>
      <c r="F3684" t="s">
        <v>149</v>
      </c>
      <c r="G3684" t="s">
        <v>120</v>
      </c>
      <c r="H3684" t="s">
        <v>57</v>
      </c>
      <c r="I3684" t="s">
        <v>88</v>
      </c>
      <c r="J3684" t="s">
        <v>11639</v>
      </c>
      <c r="K3684" t="s">
        <v>19</v>
      </c>
    </row>
    <row r="3685" spans="1:11" x14ac:dyDescent="0.35">
      <c r="A3685">
        <v>4072</v>
      </c>
      <c r="B3685" t="s">
        <v>11640</v>
      </c>
      <c r="C3685">
        <v>26</v>
      </c>
      <c r="D3685" t="s">
        <v>11641</v>
      </c>
      <c r="E3685" t="s">
        <v>101</v>
      </c>
      <c r="F3685" t="s">
        <v>40</v>
      </c>
      <c r="G3685" t="s">
        <v>80</v>
      </c>
      <c r="H3685" t="s">
        <v>32</v>
      </c>
      <c r="I3685" t="s">
        <v>48</v>
      </c>
      <c r="J3685">
        <v>6150725923</v>
      </c>
      <c r="K3685" t="s">
        <v>37</v>
      </c>
    </row>
    <row r="3686" spans="1:11" x14ac:dyDescent="0.35">
      <c r="A3686">
        <v>4106</v>
      </c>
      <c r="B3686" t="s">
        <v>11737</v>
      </c>
      <c r="C3686">
        <v>26</v>
      </c>
      <c r="D3686" t="s">
        <v>11738</v>
      </c>
      <c r="E3686" t="s">
        <v>42</v>
      </c>
      <c r="F3686" t="s">
        <v>23</v>
      </c>
      <c r="G3686" t="s">
        <v>120</v>
      </c>
      <c r="H3686" t="s">
        <v>57</v>
      </c>
      <c r="I3686" t="s">
        <v>102</v>
      </c>
      <c r="J3686" t="s">
        <v>11739</v>
      </c>
      <c r="K3686" t="s">
        <v>37</v>
      </c>
    </row>
    <row r="3687" spans="1:11" x14ac:dyDescent="0.35">
      <c r="A3687">
        <v>4130</v>
      </c>
      <c r="B3687" t="s">
        <v>11805</v>
      </c>
      <c r="C3687">
        <v>26</v>
      </c>
      <c r="D3687" t="s">
        <v>11806</v>
      </c>
      <c r="E3687" t="s">
        <v>201</v>
      </c>
      <c r="F3687" t="s">
        <v>16</v>
      </c>
      <c r="G3687" t="s">
        <v>15</v>
      </c>
      <c r="H3687" t="s">
        <v>16</v>
      </c>
      <c r="I3687" t="s">
        <v>53</v>
      </c>
      <c r="J3687">
        <f>1-840-354-9685</f>
        <v>-10878</v>
      </c>
      <c r="K3687" t="s">
        <v>28</v>
      </c>
    </row>
    <row r="3688" spans="1:11" x14ac:dyDescent="0.35">
      <c r="A3688">
        <v>4135</v>
      </c>
      <c r="B3688" t="s">
        <v>11818</v>
      </c>
      <c r="C3688">
        <v>26</v>
      </c>
      <c r="D3688" t="s">
        <v>11819</v>
      </c>
      <c r="E3688" t="s">
        <v>101</v>
      </c>
      <c r="F3688" t="s">
        <v>22</v>
      </c>
      <c r="G3688" t="s">
        <v>120</v>
      </c>
      <c r="H3688" t="s">
        <v>57</v>
      </c>
      <c r="I3688" t="s">
        <v>146</v>
      </c>
      <c r="J3688" t="s">
        <v>11820</v>
      </c>
      <c r="K3688" t="s">
        <v>76</v>
      </c>
    </row>
    <row r="3689" spans="1:11" x14ac:dyDescent="0.35">
      <c r="A3689">
        <v>4141</v>
      </c>
      <c r="B3689" t="s">
        <v>11836</v>
      </c>
      <c r="C3689">
        <v>26</v>
      </c>
      <c r="D3689" t="s">
        <v>11837</v>
      </c>
      <c r="E3689" t="s">
        <v>31</v>
      </c>
      <c r="F3689" t="s">
        <v>32</v>
      </c>
      <c r="G3689" t="s">
        <v>33</v>
      </c>
      <c r="H3689" t="s">
        <v>34</v>
      </c>
      <c r="I3689" t="s">
        <v>35</v>
      </c>
      <c r="J3689" t="s">
        <v>11838</v>
      </c>
      <c r="K3689" t="s">
        <v>44</v>
      </c>
    </row>
    <row r="3690" spans="1:11" x14ac:dyDescent="0.35">
      <c r="A3690">
        <v>4143</v>
      </c>
      <c r="B3690" t="s">
        <v>11842</v>
      </c>
      <c r="C3690">
        <v>26</v>
      </c>
      <c r="D3690" t="s">
        <v>11843</v>
      </c>
      <c r="E3690" t="s">
        <v>32</v>
      </c>
      <c r="F3690" t="s">
        <v>34</v>
      </c>
      <c r="G3690" t="s">
        <v>33</v>
      </c>
      <c r="H3690" t="s">
        <v>34</v>
      </c>
      <c r="I3690" t="s">
        <v>91</v>
      </c>
      <c r="J3690" t="s">
        <v>11844</v>
      </c>
      <c r="K3690" t="s">
        <v>28</v>
      </c>
    </row>
    <row r="3691" spans="1:11" x14ac:dyDescent="0.35">
      <c r="A3691">
        <v>4154</v>
      </c>
      <c r="B3691" t="s">
        <v>11875</v>
      </c>
      <c r="C3691">
        <v>26</v>
      </c>
      <c r="D3691" t="s">
        <v>11876</v>
      </c>
      <c r="E3691" t="s">
        <v>169</v>
      </c>
      <c r="F3691" t="s">
        <v>42</v>
      </c>
      <c r="G3691" t="s">
        <v>52</v>
      </c>
      <c r="H3691" t="s">
        <v>13</v>
      </c>
      <c r="I3691" t="s">
        <v>48</v>
      </c>
      <c r="J3691" t="s">
        <v>11877</v>
      </c>
      <c r="K3691" t="s">
        <v>76</v>
      </c>
    </row>
    <row r="3692" spans="1:11" x14ac:dyDescent="0.35">
      <c r="A3692">
        <v>4158</v>
      </c>
      <c r="B3692" t="s">
        <v>11886</v>
      </c>
      <c r="C3692">
        <v>26</v>
      </c>
      <c r="D3692" t="s">
        <v>11887</v>
      </c>
      <c r="E3692" t="s">
        <v>23</v>
      </c>
      <c r="F3692" t="s">
        <v>34</v>
      </c>
      <c r="G3692" t="s">
        <v>24</v>
      </c>
      <c r="H3692" t="s">
        <v>25</v>
      </c>
      <c r="I3692" t="s">
        <v>102</v>
      </c>
      <c r="J3692" t="s">
        <v>11888</v>
      </c>
      <c r="K3692" t="s">
        <v>28</v>
      </c>
    </row>
    <row r="3693" spans="1:11" x14ac:dyDescent="0.35">
      <c r="A3693">
        <v>4163</v>
      </c>
      <c r="B3693" t="s">
        <v>11900</v>
      </c>
      <c r="C3693">
        <v>26</v>
      </c>
      <c r="D3693" t="s">
        <v>11901</v>
      </c>
      <c r="E3693" t="s">
        <v>42</v>
      </c>
      <c r="F3693" t="s">
        <v>31</v>
      </c>
      <c r="G3693" t="s">
        <v>120</v>
      </c>
      <c r="H3693" t="s">
        <v>57</v>
      </c>
      <c r="I3693" t="s">
        <v>88</v>
      </c>
      <c r="J3693" t="s">
        <v>11902</v>
      </c>
      <c r="K3693" t="s">
        <v>37</v>
      </c>
    </row>
    <row r="3694" spans="1:11" x14ac:dyDescent="0.35">
      <c r="A3694">
        <v>4171</v>
      </c>
      <c r="B3694" t="s">
        <v>11922</v>
      </c>
      <c r="C3694">
        <v>26</v>
      </c>
      <c r="D3694" t="s">
        <v>11923</v>
      </c>
      <c r="E3694" t="s">
        <v>23</v>
      </c>
      <c r="F3694" t="s">
        <v>133</v>
      </c>
      <c r="G3694" t="s">
        <v>41</v>
      </c>
      <c r="H3694" t="s">
        <v>42</v>
      </c>
      <c r="I3694" t="s">
        <v>116</v>
      </c>
      <c r="J3694" t="s">
        <v>11924</v>
      </c>
      <c r="K3694" t="s">
        <v>37</v>
      </c>
    </row>
    <row r="3695" spans="1:11" x14ac:dyDescent="0.35">
      <c r="A3695">
        <v>4199</v>
      </c>
      <c r="B3695" t="s">
        <v>12002</v>
      </c>
      <c r="C3695">
        <v>26</v>
      </c>
      <c r="D3695" t="s">
        <v>12003</v>
      </c>
      <c r="E3695" t="s">
        <v>57</v>
      </c>
      <c r="F3695" t="s">
        <v>32</v>
      </c>
      <c r="G3695" t="s">
        <v>80</v>
      </c>
      <c r="H3695" t="s">
        <v>32</v>
      </c>
      <c r="I3695" t="s">
        <v>68</v>
      </c>
      <c r="J3695" t="s">
        <v>12004</v>
      </c>
      <c r="K3695" t="s">
        <v>76</v>
      </c>
    </row>
    <row r="3696" spans="1:11" x14ac:dyDescent="0.35">
      <c r="A3696">
        <v>4229</v>
      </c>
      <c r="B3696" t="s">
        <v>12084</v>
      </c>
      <c r="C3696">
        <v>26</v>
      </c>
      <c r="D3696" t="s">
        <v>12085</v>
      </c>
      <c r="E3696" t="s">
        <v>133</v>
      </c>
      <c r="F3696" t="s">
        <v>16</v>
      </c>
      <c r="G3696" t="s">
        <v>24</v>
      </c>
      <c r="H3696" t="s">
        <v>25</v>
      </c>
      <c r="I3696" t="s">
        <v>48</v>
      </c>
      <c r="J3696" t="s">
        <v>12086</v>
      </c>
      <c r="K3696" t="s">
        <v>76</v>
      </c>
    </row>
    <row r="3697" spans="1:11" x14ac:dyDescent="0.35">
      <c r="A3697">
        <v>4243</v>
      </c>
      <c r="B3697" t="s">
        <v>12124</v>
      </c>
      <c r="C3697">
        <v>26</v>
      </c>
      <c r="D3697" t="s">
        <v>12125</v>
      </c>
      <c r="E3697" t="s">
        <v>79</v>
      </c>
      <c r="F3697" t="s">
        <v>177</v>
      </c>
      <c r="G3697" t="s">
        <v>24</v>
      </c>
      <c r="H3697" t="s">
        <v>25</v>
      </c>
      <c r="I3697" t="s">
        <v>63</v>
      </c>
      <c r="J3697" t="s">
        <v>12126</v>
      </c>
      <c r="K3697" t="s">
        <v>76</v>
      </c>
    </row>
    <row r="3698" spans="1:11" x14ac:dyDescent="0.35">
      <c r="A3698">
        <v>4265</v>
      </c>
      <c r="B3698" t="s">
        <v>12189</v>
      </c>
      <c r="C3698">
        <v>26</v>
      </c>
      <c r="D3698" t="s">
        <v>12190</v>
      </c>
      <c r="E3698" t="s">
        <v>201</v>
      </c>
      <c r="F3698" t="s">
        <v>14</v>
      </c>
      <c r="G3698" t="s">
        <v>33</v>
      </c>
      <c r="H3698" t="s">
        <v>34</v>
      </c>
      <c r="I3698" t="s">
        <v>53</v>
      </c>
      <c r="J3698">
        <v>7417017806</v>
      </c>
      <c r="K3698" t="s">
        <v>76</v>
      </c>
    </row>
    <row r="3699" spans="1:11" x14ac:dyDescent="0.35">
      <c r="A3699">
        <v>4295</v>
      </c>
      <c r="B3699" t="s">
        <v>12273</v>
      </c>
      <c r="C3699">
        <v>26</v>
      </c>
      <c r="D3699" t="s">
        <v>12274</v>
      </c>
      <c r="E3699" t="s">
        <v>177</v>
      </c>
      <c r="F3699" t="s">
        <v>57</v>
      </c>
      <c r="G3699" t="s">
        <v>33</v>
      </c>
      <c r="H3699" t="s">
        <v>34</v>
      </c>
      <c r="I3699" t="s">
        <v>48</v>
      </c>
      <c r="J3699" t="s">
        <v>12275</v>
      </c>
      <c r="K3699" t="s">
        <v>76</v>
      </c>
    </row>
    <row r="3700" spans="1:11" x14ac:dyDescent="0.35">
      <c r="A3700">
        <v>4303</v>
      </c>
      <c r="B3700" t="s">
        <v>12293</v>
      </c>
      <c r="C3700">
        <v>26</v>
      </c>
      <c r="D3700" t="s">
        <v>12294</v>
      </c>
      <c r="E3700" t="s">
        <v>16</v>
      </c>
      <c r="F3700" t="s">
        <v>101</v>
      </c>
      <c r="G3700" t="s">
        <v>33</v>
      </c>
      <c r="H3700" t="s">
        <v>34</v>
      </c>
      <c r="I3700" t="s">
        <v>35</v>
      </c>
      <c r="J3700" t="s">
        <v>12295</v>
      </c>
      <c r="K3700" t="s">
        <v>76</v>
      </c>
    </row>
    <row r="3701" spans="1:11" x14ac:dyDescent="0.35">
      <c r="A3701">
        <v>4305</v>
      </c>
      <c r="B3701" t="s">
        <v>12299</v>
      </c>
      <c r="C3701">
        <v>26</v>
      </c>
      <c r="D3701" t="s">
        <v>12300</v>
      </c>
      <c r="E3701" t="s">
        <v>177</v>
      </c>
      <c r="F3701" t="s">
        <v>14</v>
      </c>
      <c r="G3701" t="s">
        <v>41</v>
      </c>
      <c r="H3701" t="s">
        <v>42</v>
      </c>
      <c r="I3701" t="s">
        <v>48</v>
      </c>
      <c r="J3701" t="s">
        <v>12301</v>
      </c>
      <c r="K3701" t="s">
        <v>76</v>
      </c>
    </row>
    <row r="3702" spans="1:11" x14ac:dyDescent="0.35">
      <c r="A3702">
        <v>4327</v>
      </c>
      <c r="B3702" t="s">
        <v>12361</v>
      </c>
      <c r="C3702">
        <v>26</v>
      </c>
      <c r="D3702" t="s">
        <v>12362</v>
      </c>
      <c r="E3702" t="s">
        <v>79</v>
      </c>
      <c r="F3702" t="s">
        <v>32</v>
      </c>
      <c r="G3702" t="s">
        <v>15</v>
      </c>
      <c r="H3702" t="s">
        <v>16</v>
      </c>
      <c r="I3702" t="s">
        <v>35</v>
      </c>
      <c r="J3702">
        <f>1-708-969-1937</f>
        <v>-3613</v>
      </c>
      <c r="K3702" t="s">
        <v>19</v>
      </c>
    </row>
    <row r="3703" spans="1:11" x14ac:dyDescent="0.35">
      <c r="A3703">
        <v>4328</v>
      </c>
      <c r="B3703" t="s">
        <v>12363</v>
      </c>
      <c r="C3703">
        <v>26</v>
      </c>
      <c r="D3703" t="s">
        <v>12364</v>
      </c>
      <c r="E3703" t="s">
        <v>79</v>
      </c>
      <c r="F3703" t="s">
        <v>22</v>
      </c>
      <c r="G3703" t="s">
        <v>120</v>
      </c>
      <c r="H3703" t="s">
        <v>57</v>
      </c>
      <c r="I3703" t="s">
        <v>102</v>
      </c>
      <c r="J3703" t="s">
        <v>12365</v>
      </c>
      <c r="K3703" t="s">
        <v>19</v>
      </c>
    </row>
    <row r="3704" spans="1:11" x14ac:dyDescent="0.35">
      <c r="A3704">
        <v>4329</v>
      </c>
      <c r="B3704" t="s">
        <v>12366</v>
      </c>
      <c r="C3704">
        <v>26</v>
      </c>
      <c r="D3704" t="s">
        <v>12367</v>
      </c>
      <c r="E3704" t="s">
        <v>101</v>
      </c>
      <c r="F3704" t="s">
        <v>14</v>
      </c>
      <c r="G3704" t="s">
        <v>87</v>
      </c>
      <c r="H3704" t="s">
        <v>79</v>
      </c>
      <c r="I3704" t="s">
        <v>116</v>
      </c>
      <c r="J3704" t="s">
        <v>12368</v>
      </c>
      <c r="K3704" t="s">
        <v>28</v>
      </c>
    </row>
    <row r="3705" spans="1:11" x14ac:dyDescent="0.35">
      <c r="A3705">
        <v>4331</v>
      </c>
      <c r="B3705" t="s">
        <v>12371</v>
      </c>
      <c r="C3705">
        <v>26</v>
      </c>
      <c r="D3705" t="s">
        <v>12372</v>
      </c>
      <c r="E3705" t="s">
        <v>42</v>
      </c>
      <c r="F3705" t="s">
        <v>16</v>
      </c>
      <c r="G3705" t="s">
        <v>87</v>
      </c>
      <c r="H3705" t="s">
        <v>79</v>
      </c>
      <c r="I3705" t="s">
        <v>146</v>
      </c>
      <c r="J3705" t="s">
        <v>12373</v>
      </c>
      <c r="K3705" t="s">
        <v>37</v>
      </c>
    </row>
    <row r="3706" spans="1:11" x14ac:dyDescent="0.35">
      <c r="A3706">
        <v>4340</v>
      </c>
      <c r="B3706" t="s">
        <v>12398</v>
      </c>
      <c r="C3706">
        <v>26</v>
      </c>
      <c r="D3706" t="s">
        <v>12399</v>
      </c>
      <c r="E3706" t="s">
        <v>31</v>
      </c>
      <c r="F3706" t="s">
        <v>32</v>
      </c>
      <c r="G3706" t="s">
        <v>15</v>
      </c>
      <c r="H3706" t="s">
        <v>16</v>
      </c>
      <c r="I3706" t="s">
        <v>91</v>
      </c>
      <c r="J3706">
        <v>1471203462</v>
      </c>
      <c r="K3706" t="s">
        <v>37</v>
      </c>
    </row>
    <row r="3707" spans="1:11" x14ac:dyDescent="0.35">
      <c r="A3707">
        <v>4350</v>
      </c>
      <c r="B3707" t="s">
        <v>12426</v>
      </c>
      <c r="C3707">
        <v>26</v>
      </c>
      <c r="D3707" t="s">
        <v>12427</v>
      </c>
      <c r="E3707" t="s">
        <v>177</v>
      </c>
      <c r="F3707" t="s">
        <v>169</v>
      </c>
      <c r="G3707" t="s">
        <v>80</v>
      </c>
      <c r="H3707" t="s">
        <v>32</v>
      </c>
      <c r="I3707" t="s">
        <v>17</v>
      </c>
      <c r="J3707" t="s">
        <v>12428</v>
      </c>
      <c r="K3707" t="s">
        <v>19</v>
      </c>
    </row>
    <row r="3708" spans="1:11" x14ac:dyDescent="0.35">
      <c r="A3708">
        <v>4366</v>
      </c>
      <c r="B3708" t="s">
        <v>12472</v>
      </c>
      <c r="C3708">
        <v>26</v>
      </c>
      <c r="D3708" t="s">
        <v>12473</v>
      </c>
      <c r="E3708" t="s">
        <v>31</v>
      </c>
      <c r="F3708" t="s">
        <v>79</v>
      </c>
      <c r="G3708" t="s">
        <v>41</v>
      </c>
      <c r="H3708" t="s">
        <v>42</v>
      </c>
      <c r="I3708" t="s">
        <v>88</v>
      </c>
      <c r="J3708" t="s">
        <v>12474</v>
      </c>
      <c r="K3708" t="s">
        <v>76</v>
      </c>
    </row>
    <row r="3709" spans="1:11" x14ac:dyDescent="0.35">
      <c r="A3709">
        <v>4386</v>
      </c>
      <c r="B3709" t="s">
        <v>12528</v>
      </c>
      <c r="C3709">
        <v>26</v>
      </c>
      <c r="D3709" t="s">
        <v>12529</v>
      </c>
      <c r="E3709" t="s">
        <v>149</v>
      </c>
      <c r="F3709" t="s">
        <v>177</v>
      </c>
      <c r="G3709" t="s">
        <v>47</v>
      </c>
      <c r="H3709" t="s">
        <v>31</v>
      </c>
      <c r="I3709" t="s">
        <v>26</v>
      </c>
      <c r="J3709" t="s">
        <v>12530</v>
      </c>
      <c r="K3709" t="s">
        <v>37</v>
      </c>
    </row>
    <row r="3710" spans="1:11" x14ac:dyDescent="0.35">
      <c r="A3710">
        <v>4388</v>
      </c>
      <c r="B3710" t="s">
        <v>12534</v>
      </c>
      <c r="C3710">
        <v>26</v>
      </c>
      <c r="D3710" t="s">
        <v>12535</v>
      </c>
      <c r="E3710" t="s">
        <v>67</v>
      </c>
      <c r="F3710" t="s">
        <v>79</v>
      </c>
      <c r="G3710" t="s">
        <v>52</v>
      </c>
      <c r="H3710" t="s">
        <v>13</v>
      </c>
      <c r="I3710" t="s">
        <v>116</v>
      </c>
      <c r="J3710" t="s">
        <v>12536</v>
      </c>
      <c r="K3710" t="s">
        <v>19</v>
      </c>
    </row>
    <row r="3711" spans="1:11" x14ac:dyDescent="0.35">
      <c r="A3711">
        <v>4396</v>
      </c>
      <c r="B3711" t="s">
        <v>12557</v>
      </c>
      <c r="C3711">
        <v>26</v>
      </c>
      <c r="D3711" t="s">
        <v>12558</v>
      </c>
      <c r="E3711" t="s">
        <v>169</v>
      </c>
      <c r="F3711" t="s">
        <v>42</v>
      </c>
      <c r="G3711" t="s">
        <v>87</v>
      </c>
      <c r="H3711" t="s">
        <v>79</v>
      </c>
      <c r="I3711" t="s">
        <v>17</v>
      </c>
      <c r="J3711" t="s">
        <v>12559</v>
      </c>
      <c r="K3711" t="s">
        <v>37</v>
      </c>
    </row>
    <row r="3712" spans="1:11" x14ac:dyDescent="0.35">
      <c r="A3712">
        <v>4406</v>
      </c>
      <c r="B3712" t="s">
        <v>12587</v>
      </c>
      <c r="C3712">
        <v>26</v>
      </c>
      <c r="D3712" t="s">
        <v>12588</v>
      </c>
      <c r="E3712" t="s">
        <v>42</v>
      </c>
      <c r="F3712" t="s">
        <v>101</v>
      </c>
      <c r="G3712" t="s">
        <v>24</v>
      </c>
      <c r="H3712" t="s">
        <v>25</v>
      </c>
      <c r="I3712" t="s">
        <v>35</v>
      </c>
      <c r="J3712" t="s">
        <v>12589</v>
      </c>
      <c r="K3712" t="s">
        <v>19</v>
      </c>
    </row>
    <row r="3713" spans="1:11" x14ac:dyDescent="0.35">
      <c r="A3713">
        <v>4414</v>
      </c>
      <c r="B3713" t="s">
        <v>12609</v>
      </c>
      <c r="C3713">
        <v>26</v>
      </c>
      <c r="D3713" t="s">
        <v>12610</v>
      </c>
      <c r="E3713" t="s">
        <v>23</v>
      </c>
      <c r="F3713" t="s">
        <v>31</v>
      </c>
      <c r="G3713" t="s">
        <v>33</v>
      </c>
      <c r="H3713" t="s">
        <v>34</v>
      </c>
      <c r="I3713" t="s">
        <v>116</v>
      </c>
      <c r="J3713" t="s">
        <v>12611</v>
      </c>
      <c r="K3713" t="s">
        <v>28</v>
      </c>
    </row>
    <row r="3714" spans="1:11" x14ac:dyDescent="0.35">
      <c r="A3714">
        <v>4420</v>
      </c>
      <c r="B3714" t="s">
        <v>12627</v>
      </c>
      <c r="C3714">
        <v>26</v>
      </c>
      <c r="D3714" t="s">
        <v>12628</v>
      </c>
      <c r="E3714" t="s">
        <v>201</v>
      </c>
      <c r="F3714" t="s">
        <v>101</v>
      </c>
      <c r="G3714" t="s">
        <v>24</v>
      </c>
      <c r="H3714" t="s">
        <v>25</v>
      </c>
      <c r="I3714" t="s">
        <v>63</v>
      </c>
      <c r="J3714">
        <v>4852070281</v>
      </c>
      <c r="K3714" t="s">
        <v>28</v>
      </c>
    </row>
    <row r="3715" spans="1:11" x14ac:dyDescent="0.35">
      <c r="A3715">
        <v>4426</v>
      </c>
      <c r="B3715" t="s">
        <v>12643</v>
      </c>
      <c r="C3715">
        <v>26</v>
      </c>
      <c r="D3715" t="s">
        <v>12644</v>
      </c>
      <c r="E3715" t="s">
        <v>40</v>
      </c>
      <c r="F3715" t="s">
        <v>40</v>
      </c>
      <c r="G3715" t="s">
        <v>47</v>
      </c>
      <c r="H3715" t="s">
        <v>31</v>
      </c>
      <c r="I3715" t="s">
        <v>48</v>
      </c>
      <c r="J3715" t="s">
        <v>12645</v>
      </c>
      <c r="K3715" t="s">
        <v>19</v>
      </c>
    </row>
    <row r="3716" spans="1:11" x14ac:dyDescent="0.35">
      <c r="A3716">
        <v>4427</v>
      </c>
      <c r="B3716" t="s">
        <v>12646</v>
      </c>
      <c r="C3716">
        <v>26</v>
      </c>
      <c r="D3716" t="s">
        <v>12647</v>
      </c>
      <c r="E3716" t="s">
        <v>34</v>
      </c>
      <c r="F3716" t="s">
        <v>67</v>
      </c>
      <c r="G3716" t="s">
        <v>47</v>
      </c>
      <c r="H3716" t="s">
        <v>31</v>
      </c>
      <c r="I3716" t="s">
        <v>91</v>
      </c>
      <c r="J3716" t="s">
        <v>12648</v>
      </c>
      <c r="K3716" t="s">
        <v>44</v>
      </c>
    </row>
    <row r="3717" spans="1:11" x14ac:dyDescent="0.35">
      <c r="A3717">
        <v>4428</v>
      </c>
      <c r="B3717" t="s">
        <v>12649</v>
      </c>
      <c r="C3717">
        <v>26</v>
      </c>
      <c r="D3717" t="s">
        <v>12650</v>
      </c>
      <c r="E3717" t="s">
        <v>31</v>
      </c>
      <c r="F3717" t="s">
        <v>34</v>
      </c>
      <c r="G3717" t="s">
        <v>47</v>
      </c>
      <c r="H3717" t="s">
        <v>31</v>
      </c>
      <c r="I3717" t="s">
        <v>48</v>
      </c>
      <c r="J3717">
        <f>1-966-612-7996</f>
        <v>-9573</v>
      </c>
      <c r="K3717" t="s">
        <v>19</v>
      </c>
    </row>
    <row r="3718" spans="1:11" x14ac:dyDescent="0.35">
      <c r="A3718">
        <v>4433</v>
      </c>
      <c r="B3718" t="s">
        <v>12663</v>
      </c>
      <c r="C3718">
        <v>26</v>
      </c>
      <c r="D3718" t="s">
        <v>12664</v>
      </c>
      <c r="E3718" t="s">
        <v>34</v>
      </c>
      <c r="F3718" t="s">
        <v>13</v>
      </c>
      <c r="G3718" t="s">
        <v>41</v>
      </c>
      <c r="H3718" t="s">
        <v>42</v>
      </c>
      <c r="I3718" t="s">
        <v>102</v>
      </c>
      <c r="J3718" t="s">
        <v>12665</v>
      </c>
      <c r="K3718" t="s">
        <v>76</v>
      </c>
    </row>
    <row r="3719" spans="1:11" x14ac:dyDescent="0.35">
      <c r="A3719">
        <v>4437</v>
      </c>
      <c r="B3719" t="s">
        <v>12674</v>
      </c>
      <c r="C3719">
        <v>26</v>
      </c>
      <c r="D3719" t="s">
        <v>12675</v>
      </c>
      <c r="E3719" t="s">
        <v>42</v>
      </c>
      <c r="F3719" t="s">
        <v>25</v>
      </c>
      <c r="G3719" t="s">
        <v>80</v>
      </c>
      <c r="H3719" t="s">
        <v>32</v>
      </c>
      <c r="I3719" t="s">
        <v>58</v>
      </c>
      <c r="J3719">
        <v>1949158483</v>
      </c>
      <c r="K3719" t="s">
        <v>44</v>
      </c>
    </row>
    <row r="3720" spans="1:11" x14ac:dyDescent="0.35">
      <c r="A3720">
        <v>4445</v>
      </c>
      <c r="B3720" t="s">
        <v>12695</v>
      </c>
      <c r="C3720">
        <v>26</v>
      </c>
      <c r="D3720" t="s">
        <v>12696</v>
      </c>
      <c r="E3720" t="s">
        <v>149</v>
      </c>
      <c r="F3720" t="s">
        <v>201</v>
      </c>
      <c r="G3720" t="s">
        <v>80</v>
      </c>
      <c r="H3720" t="s">
        <v>32</v>
      </c>
      <c r="I3720" t="s">
        <v>91</v>
      </c>
      <c r="J3720" t="s">
        <v>12697</v>
      </c>
      <c r="K3720" t="s">
        <v>28</v>
      </c>
    </row>
    <row r="3721" spans="1:11" x14ac:dyDescent="0.35">
      <c r="A3721">
        <v>4448</v>
      </c>
      <c r="B3721" t="s">
        <v>12703</v>
      </c>
      <c r="C3721">
        <v>26</v>
      </c>
      <c r="D3721" t="s">
        <v>12704</v>
      </c>
      <c r="E3721" t="s">
        <v>25</v>
      </c>
      <c r="F3721" t="s">
        <v>67</v>
      </c>
      <c r="G3721" t="s">
        <v>62</v>
      </c>
      <c r="H3721" t="s">
        <v>23</v>
      </c>
      <c r="I3721" t="s">
        <v>58</v>
      </c>
      <c r="J3721" t="s">
        <v>12705</v>
      </c>
      <c r="K3721" t="s">
        <v>44</v>
      </c>
    </row>
    <row r="3722" spans="1:11" x14ac:dyDescent="0.35">
      <c r="A3722">
        <v>4453</v>
      </c>
      <c r="B3722" t="s">
        <v>12716</v>
      </c>
      <c r="C3722">
        <v>26</v>
      </c>
      <c r="D3722" t="s">
        <v>12717</v>
      </c>
      <c r="E3722" t="s">
        <v>79</v>
      </c>
      <c r="F3722" t="s">
        <v>14</v>
      </c>
      <c r="G3722" t="s">
        <v>52</v>
      </c>
      <c r="H3722" t="s">
        <v>13</v>
      </c>
      <c r="I3722" t="s">
        <v>26</v>
      </c>
      <c r="J3722" t="s">
        <v>12718</v>
      </c>
      <c r="K3722" t="s">
        <v>19</v>
      </c>
    </row>
    <row r="3723" spans="1:11" x14ac:dyDescent="0.35">
      <c r="A3723">
        <v>4455</v>
      </c>
      <c r="B3723" t="s">
        <v>12722</v>
      </c>
      <c r="C3723">
        <v>26</v>
      </c>
      <c r="D3723" t="s">
        <v>12723</v>
      </c>
      <c r="E3723" t="s">
        <v>133</v>
      </c>
      <c r="F3723" t="s">
        <v>25</v>
      </c>
      <c r="G3723" t="s">
        <v>24</v>
      </c>
      <c r="H3723" t="s">
        <v>25</v>
      </c>
      <c r="I3723" t="s">
        <v>102</v>
      </c>
      <c r="J3723" t="s">
        <v>12724</v>
      </c>
      <c r="K3723" t="s">
        <v>19</v>
      </c>
    </row>
    <row r="3724" spans="1:11" x14ac:dyDescent="0.35">
      <c r="A3724">
        <v>4474</v>
      </c>
      <c r="B3724" t="s">
        <v>12775</v>
      </c>
      <c r="C3724">
        <v>26</v>
      </c>
      <c r="D3724" t="s">
        <v>12776</v>
      </c>
      <c r="E3724" t="s">
        <v>149</v>
      </c>
      <c r="F3724" t="s">
        <v>14</v>
      </c>
      <c r="G3724" t="s">
        <v>62</v>
      </c>
      <c r="H3724" t="s">
        <v>23</v>
      </c>
      <c r="I3724" t="s">
        <v>153</v>
      </c>
      <c r="J3724" t="s">
        <v>12777</v>
      </c>
      <c r="K3724" t="s">
        <v>37</v>
      </c>
    </row>
    <row r="3725" spans="1:11" x14ac:dyDescent="0.35">
      <c r="A3725">
        <v>4480</v>
      </c>
      <c r="B3725" t="s">
        <v>12791</v>
      </c>
      <c r="C3725">
        <v>26</v>
      </c>
      <c r="D3725" t="s">
        <v>12792</v>
      </c>
      <c r="E3725" t="s">
        <v>149</v>
      </c>
      <c r="F3725" t="s">
        <v>32</v>
      </c>
      <c r="G3725" t="s">
        <v>52</v>
      </c>
      <c r="H3725" t="s">
        <v>13</v>
      </c>
      <c r="I3725" t="s">
        <v>88</v>
      </c>
      <c r="J3725" t="s">
        <v>12793</v>
      </c>
      <c r="K3725" t="s">
        <v>28</v>
      </c>
    </row>
    <row r="3726" spans="1:11" x14ac:dyDescent="0.35">
      <c r="A3726">
        <v>4487</v>
      </c>
      <c r="B3726" t="s">
        <v>12811</v>
      </c>
      <c r="C3726">
        <v>26</v>
      </c>
      <c r="D3726" t="s">
        <v>12812</v>
      </c>
      <c r="E3726" t="s">
        <v>133</v>
      </c>
      <c r="F3726" t="s">
        <v>133</v>
      </c>
      <c r="G3726" t="s">
        <v>24</v>
      </c>
      <c r="H3726" t="s">
        <v>25</v>
      </c>
      <c r="I3726" t="s">
        <v>53</v>
      </c>
      <c r="J3726" t="s">
        <v>12813</v>
      </c>
      <c r="K3726" t="s">
        <v>76</v>
      </c>
    </row>
    <row r="3727" spans="1:11" x14ac:dyDescent="0.35">
      <c r="A3727">
        <v>4496</v>
      </c>
      <c r="B3727" t="s">
        <v>12836</v>
      </c>
      <c r="C3727">
        <v>26</v>
      </c>
      <c r="D3727" t="s">
        <v>12837</v>
      </c>
      <c r="E3727" t="s">
        <v>34</v>
      </c>
      <c r="F3727" t="s">
        <v>40</v>
      </c>
      <c r="G3727" t="s">
        <v>120</v>
      </c>
      <c r="H3727" t="s">
        <v>57</v>
      </c>
      <c r="I3727" t="s">
        <v>153</v>
      </c>
      <c r="J3727" t="s">
        <v>12838</v>
      </c>
      <c r="K3727" t="s">
        <v>37</v>
      </c>
    </row>
    <row r="3728" spans="1:11" x14ac:dyDescent="0.35">
      <c r="A3728">
        <v>4499</v>
      </c>
      <c r="B3728" t="s">
        <v>12845</v>
      </c>
      <c r="C3728">
        <v>26</v>
      </c>
      <c r="D3728" t="s">
        <v>12846</v>
      </c>
      <c r="E3728" t="s">
        <v>57</v>
      </c>
      <c r="F3728" t="s">
        <v>14</v>
      </c>
      <c r="G3728" t="s">
        <v>120</v>
      </c>
      <c r="H3728" t="s">
        <v>57</v>
      </c>
      <c r="I3728" t="s">
        <v>17</v>
      </c>
      <c r="J3728" t="s">
        <v>12847</v>
      </c>
      <c r="K3728" t="s">
        <v>44</v>
      </c>
    </row>
    <row r="3729" spans="1:11" x14ac:dyDescent="0.35">
      <c r="A3729">
        <v>4508</v>
      </c>
      <c r="B3729" t="s">
        <v>12870</v>
      </c>
      <c r="C3729">
        <v>26</v>
      </c>
      <c r="D3729" t="s">
        <v>12871</v>
      </c>
      <c r="E3729" t="s">
        <v>101</v>
      </c>
      <c r="F3729" t="s">
        <v>16</v>
      </c>
      <c r="G3729" t="s">
        <v>24</v>
      </c>
      <c r="H3729" t="s">
        <v>25</v>
      </c>
      <c r="I3729" t="s">
        <v>170</v>
      </c>
      <c r="J3729" t="s">
        <v>12872</v>
      </c>
      <c r="K3729" t="s">
        <v>19</v>
      </c>
    </row>
    <row r="3730" spans="1:11" x14ac:dyDescent="0.35">
      <c r="A3730">
        <v>4511</v>
      </c>
      <c r="B3730" t="s">
        <v>12878</v>
      </c>
      <c r="C3730">
        <v>26</v>
      </c>
      <c r="D3730" t="s">
        <v>12879</v>
      </c>
      <c r="E3730" t="s">
        <v>34</v>
      </c>
      <c r="F3730" t="s">
        <v>133</v>
      </c>
      <c r="G3730" t="s">
        <v>120</v>
      </c>
      <c r="H3730" t="s">
        <v>57</v>
      </c>
      <c r="I3730" t="s">
        <v>91</v>
      </c>
      <c r="J3730" t="s">
        <v>12880</v>
      </c>
      <c r="K3730" t="s">
        <v>37</v>
      </c>
    </row>
    <row r="3731" spans="1:11" x14ac:dyDescent="0.35">
      <c r="A3731">
        <v>4516</v>
      </c>
      <c r="B3731" t="s">
        <v>12893</v>
      </c>
      <c r="C3731">
        <v>26</v>
      </c>
      <c r="D3731" t="s">
        <v>12894</v>
      </c>
      <c r="E3731" t="s">
        <v>79</v>
      </c>
      <c r="F3731" t="s">
        <v>101</v>
      </c>
      <c r="G3731" t="s">
        <v>62</v>
      </c>
      <c r="H3731" t="s">
        <v>23</v>
      </c>
      <c r="I3731" t="s">
        <v>68</v>
      </c>
      <c r="J3731" t="s">
        <v>12895</v>
      </c>
      <c r="K3731" t="s">
        <v>28</v>
      </c>
    </row>
    <row r="3732" spans="1:11" x14ac:dyDescent="0.35">
      <c r="A3732">
        <v>4550</v>
      </c>
      <c r="B3732" t="s">
        <v>12988</v>
      </c>
      <c r="C3732">
        <v>26</v>
      </c>
      <c r="D3732" t="s">
        <v>12989</v>
      </c>
      <c r="E3732" t="s">
        <v>16</v>
      </c>
      <c r="F3732" t="s">
        <v>67</v>
      </c>
      <c r="G3732" t="s">
        <v>24</v>
      </c>
      <c r="H3732" t="s">
        <v>25</v>
      </c>
      <c r="I3732" t="s">
        <v>153</v>
      </c>
      <c r="J3732">
        <f>1-780-994-592</f>
        <v>-2365</v>
      </c>
      <c r="K3732" t="s">
        <v>19</v>
      </c>
    </row>
    <row r="3733" spans="1:11" x14ac:dyDescent="0.35">
      <c r="A3733">
        <v>4572</v>
      </c>
      <c r="B3733" t="s">
        <v>13050</v>
      </c>
      <c r="C3733">
        <v>26</v>
      </c>
      <c r="D3733" t="s">
        <v>13051</v>
      </c>
      <c r="E3733" t="s">
        <v>177</v>
      </c>
      <c r="F3733" t="s">
        <v>169</v>
      </c>
      <c r="G3733" t="s">
        <v>47</v>
      </c>
      <c r="H3733" t="s">
        <v>31</v>
      </c>
      <c r="I3733" t="s">
        <v>116</v>
      </c>
      <c r="J3733" t="s">
        <v>13052</v>
      </c>
      <c r="K3733" t="s">
        <v>44</v>
      </c>
    </row>
    <row r="3734" spans="1:11" x14ac:dyDescent="0.35">
      <c r="A3734">
        <v>4576</v>
      </c>
      <c r="B3734" t="s">
        <v>13062</v>
      </c>
      <c r="C3734">
        <v>26</v>
      </c>
      <c r="D3734" t="s">
        <v>13063</v>
      </c>
      <c r="E3734" t="s">
        <v>201</v>
      </c>
      <c r="F3734" t="s">
        <v>57</v>
      </c>
      <c r="G3734" t="s">
        <v>87</v>
      </c>
      <c r="H3734" t="s">
        <v>79</v>
      </c>
      <c r="I3734" t="s">
        <v>146</v>
      </c>
      <c r="J3734" t="s">
        <v>13064</v>
      </c>
      <c r="K3734" t="s">
        <v>28</v>
      </c>
    </row>
    <row r="3735" spans="1:11" x14ac:dyDescent="0.35">
      <c r="A3735">
        <v>4584</v>
      </c>
      <c r="B3735" t="s">
        <v>13085</v>
      </c>
      <c r="C3735">
        <v>26</v>
      </c>
      <c r="D3735" t="s">
        <v>13086</v>
      </c>
      <c r="E3735" t="s">
        <v>23</v>
      </c>
      <c r="F3735" t="s">
        <v>67</v>
      </c>
      <c r="G3735" t="s">
        <v>120</v>
      </c>
      <c r="H3735" t="s">
        <v>57</v>
      </c>
      <c r="I3735" t="s">
        <v>26</v>
      </c>
      <c r="J3735" t="s">
        <v>13087</v>
      </c>
      <c r="K3735" t="s">
        <v>28</v>
      </c>
    </row>
    <row r="3736" spans="1:11" x14ac:dyDescent="0.35">
      <c r="A3736">
        <v>4586</v>
      </c>
      <c r="B3736" t="s">
        <v>13091</v>
      </c>
      <c r="C3736">
        <v>26</v>
      </c>
      <c r="D3736" t="s">
        <v>13092</v>
      </c>
      <c r="E3736" t="s">
        <v>22</v>
      </c>
      <c r="F3736" t="s">
        <v>101</v>
      </c>
      <c r="G3736" t="s">
        <v>33</v>
      </c>
      <c r="H3736" t="s">
        <v>34</v>
      </c>
      <c r="I3736" t="s">
        <v>35</v>
      </c>
      <c r="J3736" t="s">
        <v>13093</v>
      </c>
      <c r="K3736" t="s">
        <v>44</v>
      </c>
    </row>
    <row r="3737" spans="1:11" x14ac:dyDescent="0.35">
      <c r="A3737">
        <v>4589</v>
      </c>
      <c r="B3737" t="s">
        <v>13099</v>
      </c>
      <c r="C3737">
        <v>26</v>
      </c>
      <c r="D3737" t="s">
        <v>13100</v>
      </c>
      <c r="E3737" t="s">
        <v>42</v>
      </c>
      <c r="F3737" t="s">
        <v>22</v>
      </c>
      <c r="G3737" t="s">
        <v>87</v>
      </c>
      <c r="H3737" t="s">
        <v>79</v>
      </c>
      <c r="I3737" t="s">
        <v>26</v>
      </c>
      <c r="J3737" t="s">
        <v>13101</v>
      </c>
      <c r="K3737" t="s">
        <v>76</v>
      </c>
    </row>
    <row r="3738" spans="1:11" x14ac:dyDescent="0.35">
      <c r="A3738">
        <v>4597</v>
      </c>
      <c r="B3738" t="s">
        <v>13123</v>
      </c>
      <c r="C3738">
        <v>26</v>
      </c>
      <c r="D3738" t="s">
        <v>13124</v>
      </c>
      <c r="E3738" t="s">
        <v>79</v>
      </c>
      <c r="F3738" t="s">
        <v>14</v>
      </c>
      <c r="G3738" t="s">
        <v>80</v>
      </c>
      <c r="H3738" t="s">
        <v>32</v>
      </c>
      <c r="I3738" t="s">
        <v>17</v>
      </c>
      <c r="J3738" t="s">
        <v>13125</v>
      </c>
      <c r="K3738" t="s">
        <v>28</v>
      </c>
    </row>
    <row r="3739" spans="1:11" x14ac:dyDescent="0.35">
      <c r="A3739">
        <v>4602</v>
      </c>
      <c r="B3739" t="s">
        <v>13137</v>
      </c>
      <c r="C3739">
        <v>26</v>
      </c>
      <c r="D3739" t="s">
        <v>13138</v>
      </c>
      <c r="E3739" t="s">
        <v>16</v>
      </c>
      <c r="F3739" t="s">
        <v>31</v>
      </c>
      <c r="G3739" t="s">
        <v>62</v>
      </c>
      <c r="H3739" t="s">
        <v>23</v>
      </c>
      <c r="I3739" t="s">
        <v>153</v>
      </c>
      <c r="J3739" t="s">
        <v>13139</v>
      </c>
      <c r="K3739" t="s">
        <v>44</v>
      </c>
    </row>
    <row r="3740" spans="1:11" x14ac:dyDescent="0.35">
      <c r="A3740">
        <v>4614</v>
      </c>
      <c r="B3740" t="s">
        <v>13172</v>
      </c>
      <c r="C3740">
        <v>26</v>
      </c>
      <c r="D3740" t="s">
        <v>13173</v>
      </c>
      <c r="E3740" t="s">
        <v>101</v>
      </c>
      <c r="F3740" t="s">
        <v>42</v>
      </c>
      <c r="G3740" t="s">
        <v>47</v>
      </c>
      <c r="H3740" t="s">
        <v>31</v>
      </c>
      <c r="I3740" t="s">
        <v>102</v>
      </c>
      <c r="J3740" t="s">
        <v>13174</v>
      </c>
      <c r="K3740" t="s">
        <v>76</v>
      </c>
    </row>
    <row r="3741" spans="1:11" x14ac:dyDescent="0.35">
      <c r="A3741">
        <v>4617</v>
      </c>
      <c r="B3741" t="s">
        <v>13180</v>
      </c>
      <c r="C3741">
        <v>26</v>
      </c>
      <c r="D3741" t="s">
        <v>13181</v>
      </c>
      <c r="E3741" t="s">
        <v>67</v>
      </c>
      <c r="F3741" t="s">
        <v>32</v>
      </c>
      <c r="G3741" t="s">
        <v>87</v>
      </c>
      <c r="H3741" t="s">
        <v>79</v>
      </c>
      <c r="I3741" t="s">
        <v>170</v>
      </c>
      <c r="J3741" t="s">
        <v>13182</v>
      </c>
      <c r="K3741" t="s">
        <v>37</v>
      </c>
    </row>
    <row r="3742" spans="1:11" x14ac:dyDescent="0.35">
      <c r="A3742">
        <v>4633</v>
      </c>
      <c r="B3742" t="s">
        <v>13228</v>
      </c>
      <c r="C3742">
        <v>26</v>
      </c>
      <c r="D3742" t="s">
        <v>13229</v>
      </c>
      <c r="E3742" t="s">
        <v>13</v>
      </c>
      <c r="F3742" t="s">
        <v>40</v>
      </c>
      <c r="G3742" t="s">
        <v>120</v>
      </c>
      <c r="H3742" t="s">
        <v>57</v>
      </c>
      <c r="I3742" t="s">
        <v>116</v>
      </c>
      <c r="J3742" t="s">
        <v>13230</v>
      </c>
      <c r="K3742" t="s">
        <v>37</v>
      </c>
    </row>
    <row r="3743" spans="1:11" x14ac:dyDescent="0.35">
      <c r="A3743">
        <v>4667</v>
      </c>
      <c r="B3743" t="s">
        <v>13327</v>
      </c>
      <c r="C3743">
        <v>26</v>
      </c>
      <c r="D3743" t="s">
        <v>13328</v>
      </c>
      <c r="E3743" t="s">
        <v>57</v>
      </c>
      <c r="F3743" t="s">
        <v>14</v>
      </c>
      <c r="G3743" t="s">
        <v>62</v>
      </c>
      <c r="H3743" t="s">
        <v>23</v>
      </c>
      <c r="I3743" t="s">
        <v>153</v>
      </c>
      <c r="J3743" t="s">
        <v>13329</v>
      </c>
      <c r="K3743" t="s">
        <v>28</v>
      </c>
    </row>
    <row r="3744" spans="1:11" x14ac:dyDescent="0.35">
      <c r="A3744">
        <v>4669</v>
      </c>
      <c r="B3744" t="s">
        <v>13332</v>
      </c>
      <c r="C3744">
        <v>26</v>
      </c>
      <c r="D3744" t="s">
        <v>13333</v>
      </c>
      <c r="E3744" t="s">
        <v>149</v>
      </c>
      <c r="F3744" t="s">
        <v>34</v>
      </c>
      <c r="G3744" t="s">
        <v>62</v>
      </c>
      <c r="H3744" t="s">
        <v>23</v>
      </c>
      <c r="I3744" t="s">
        <v>53</v>
      </c>
      <c r="J3744" t="s">
        <v>13334</v>
      </c>
      <c r="K3744" t="s">
        <v>76</v>
      </c>
    </row>
    <row r="3745" spans="1:11" x14ac:dyDescent="0.35">
      <c r="A3745">
        <v>4692</v>
      </c>
      <c r="B3745" t="s">
        <v>13399</v>
      </c>
      <c r="C3745">
        <v>26</v>
      </c>
      <c r="D3745" t="s">
        <v>13400</v>
      </c>
      <c r="E3745" t="s">
        <v>101</v>
      </c>
      <c r="F3745" t="s">
        <v>34</v>
      </c>
      <c r="G3745" t="s">
        <v>87</v>
      </c>
      <c r="H3745" t="s">
        <v>79</v>
      </c>
      <c r="I3745" t="s">
        <v>116</v>
      </c>
      <c r="J3745">
        <v>4083349467</v>
      </c>
      <c r="K3745" t="s">
        <v>19</v>
      </c>
    </row>
    <row r="3746" spans="1:11" x14ac:dyDescent="0.35">
      <c r="A3746">
        <v>4711</v>
      </c>
      <c r="B3746" t="s">
        <v>13450</v>
      </c>
      <c r="C3746">
        <v>26</v>
      </c>
      <c r="D3746" t="s">
        <v>13451</v>
      </c>
      <c r="E3746" t="s">
        <v>42</v>
      </c>
      <c r="F3746" t="s">
        <v>201</v>
      </c>
      <c r="G3746" t="s">
        <v>15</v>
      </c>
      <c r="H3746" t="s">
        <v>16</v>
      </c>
      <c r="I3746" t="s">
        <v>146</v>
      </c>
      <c r="J3746" t="s">
        <v>13452</v>
      </c>
      <c r="K3746" t="s">
        <v>19</v>
      </c>
    </row>
    <row r="3747" spans="1:11" x14ac:dyDescent="0.35">
      <c r="A3747">
        <v>4712</v>
      </c>
      <c r="B3747" t="s">
        <v>13453</v>
      </c>
      <c r="C3747">
        <v>26</v>
      </c>
      <c r="D3747" t="s">
        <v>13454</v>
      </c>
      <c r="E3747" t="s">
        <v>23</v>
      </c>
      <c r="F3747" t="s">
        <v>67</v>
      </c>
      <c r="G3747" t="s">
        <v>47</v>
      </c>
      <c r="H3747" t="s">
        <v>31</v>
      </c>
      <c r="I3747" t="s">
        <v>116</v>
      </c>
      <c r="J3747" t="s">
        <v>13455</v>
      </c>
      <c r="K3747" t="s">
        <v>44</v>
      </c>
    </row>
    <row r="3748" spans="1:11" x14ac:dyDescent="0.35">
      <c r="A3748">
        <v>7861</v>
      </c>
      <c r="B3748" t="s">
        <v>21944</v>
      </c>
      <c r="C3748">
        <v>26</v>
      </c>
      <c r="D3748" t="s">
        <v>21945</v>
      </c>
      <c r="E3748" t="s">
        <v>133</v>
      </c>
      <c r="F3748" t="s">
        <v>14</v>
      </c>
      <c r="G3748" t="s">
        <v>15</v>
      </c>
      <c r="H3748" t="s">
        <v>16</v>
      </c>
      <c r="I3748" t="s">
        <v>88</v>
      </c>
      <c r="J3748" t="s">
        <v>26199</v>
      </c>
      <c r="K3748" t="s">
        <v>37</v>
      </c>
    </row>
    <row r="3749" spans="1:11" x14ac:dyDescent="0.35">
      <c r="A3749">
        <v>7870</v>
      </c>
      <c r="B3749" t="s">
        <v>21962</v>
      </c>
      <c r="C3749">
        <v>26</v>
      </c>
      <c r="D3749" t="s">
        <v>21963</v>
      </c>
      <c r="E3749" t="s">
        <v>25</v>
      </c>
      <c r="F3749" t="s">
        <v>23</v>
      </c>
      <c r="G3749" t="s">
        <v>47</v>
      </c>
      <c r="H3749" t="s">
        <v>31</v>
      </c>
      <c r="I3749" t="s">
        <v>48</v>
      </c>
      <c r="J3749" t="s">
        <v>26203</v>
      </c>
      <c r="K3749" t="s">
        <v>44</v>
      </c>
    </row>
    <row r="3750" spans="1:11" x14ac:dyDescent="0.35">
      <c r="A3750">
        <v>7874</v>
      </c>
      <c r="B3750" t="s">
        <v>8187</v>
      </c>
      <c r="C3750">
        <v>26</v>
      </c>
      <c r="D3750" t="s">
        <v>21970</v>
      </c>
      <c r="E3750" t="s">
        <v>57</v>
      </c>
      <c r="F3750" t="s">
        <v>201</v>
      </c>
      <c r="G3750" t="s">
        <v>24</v>
      </c>
      <c r="H3750" t="s">
        <v>25</v>
      </c>
      <c r="I3750" t="s">
        <v>88</v>
      </c>
      <c r="J3750" t="s">
        <v>26204</v>
      </c>
      <c r="K3750" t="s">
        <v>37</v>
      </c>
    </row>
    <row r="3751" spans="1:11" x14ac:dyDescent="0.35">
      <c r="A3751">
        <v>7880</v>
      </c>
      <c r="B3751" t="s">
        <v>21980</v>
      </c>
      <c r="C3751">
        <v>26</v>
      </c>
      <c r="D3751" t="s">
        <v>21981</v>
      </c>
      <c r="E3751" t="s">
        <v>177</v>
      </c>
      <c r="F3751" t="s">
        <v>34</v>
      </c>
      <c r="G3751" t="s">
        <v>120</v>
      </c>
      <c r="H3751" t="s">
        <v>57</v>
      </c>
      <c r="I3751" t="s">
        <v>63</v>
      </c>
      <c r="J3751" t="s">
        <v>26208</v>
      </c>
      <c r="K3751" t="s">
        <v>19</v>
      </c>
    </row>
    <row r="3752" spans="1:11" x14ac:dyDescent="0.35">
      <c r="A3752">
        <v>7888</v>
      </c>
      <c r="B3752" t="s">
        <v>21995</v>
      </c>
      <c r="C3752">
        <v>26</v>
      </c>
      <c r="D3752" t="s">
        <v>21996</v>
      </c>
      <c r="E3752" t="s">
        <v>133</v>
      </c>
      <c r="F3752" t="s">
        <v>40</v>
      </c>
      <c r="G3752" t="s">
        <v>87</v>
      </c>
      <c r="H3752" t="s">
        <v>79</v>
      </c>
      <c r="I3752" t="s">
        <v>63</v>
      </c>
      <c r="J3752" t="s">
        <v>26211</v>
      </c>
      <c r="K3752" t="s">
        <v>19</v>
      </c>
    </row>
    <row r="3753" spans="1:11" x14ac:dyDescent="0.35">
      <c r="A3753">
        <v>7909</v>
      </c>
      <c r="B3753" t="s">
        <v>22037</v>
      </c>
      <c r="C3753">
        <v>26</v>
      </c>
      <c r="D3753" t="s">
        <v>22038</v>
      </c>
      <c r="E3753" t="s">
        <v>40</v>
      </c>
      <c r="F3753" t="s">
        <v>34</v>
      </c>
      <c r="G3753" t="s">
        <v>62</v>
      </c>
      <c r="H3753" t="s">
        <v>23</v>
      </c>
      <c r="I3753" t="s">
        <v>26</v>
      </c>
      <c r="J3753" t="s">
        <v>26220</v>
      </c>
      <c r="K3753" t="s">
        <v>28</v>
      </c>
    </row>
    <row r="3754" spans="1:11" x14ac:dyDescent="0.35">
      <c r="A3754">
        <v>7938</v>
      </c>
      <c r="B3754" t="s">
        <v>22092</v>
      </c>
      <c r="C3754">
        <v>26</v>
      </c>
      <c r="D3754" t="s">
        <v>22093</v>
      </c>
      <c r="E3754" t="s">
        <v>22</v>
      </c>
      <c r="F3754" t="s">
        <v>101</v>
      </c>
      <c r="G3754" t="s">
        <v>87</v>
      </c>
      <c r="H3754" t="s">
        <v>79</v>
      </c>
      <c r="I3754" t="s">
        <v>88</v>
      </c>
      <c r="J3754" t="s">
        <v>26228</v>
      </c>
      <c r="K3754" t="s">
        <v>28</v>
      </c>
    </row>
    <row r="3755" spans="1:11" x14ac:dyDescent="0.35">
      <c r="A3755">
        <v>7945</v>
      </c>
      <c r="B3755" t="s">
        <v>22105</v>
      </c>
      <c r="C3755">
        <v>26</v>
      </c>
      <c r="D3755" t="s">
        <v>22106</v>
      </c>
      <c r="E3755" t="s">
        <v>16</v>
      </c>
      <c r="F3755" t="s">
        <v>16</v>
      </c>
      <c r="G3755" t="s">
        <v>41</v>
      </c>
      <c r="H3755" t="s">
        <v>42</v>
      </c>
      <c r="I3755" t="s">
        <v>91</v>
      </c>
      <c r="J3755" t="s">
        <v>26231</v>
      </c>
      <c r="K3755" t="s">
        <v>76</v>
      </c>
    </row>
    <row r="3756" spans="1:11" x14ac:dyDescent="0.35">
      <c r="A3756">
        <v>7970</v>
      </c>
      <c r="B3756" t="s">
        <v>22152</v>
      </c>
      <c r="C3756">
        <v>26</v>
      </c>
      <c r="D3756" t="s">
        <v>22153</v>
      </c>
      <c r="E3756" t="s">
        <v>31</v>
      </c>
      <c r="F3756" t="s">
        <v>101</v>
      </c>
      <c r="G3756" t="s">
        <v>120</v>
      </c>
      <c r="H3756" t="s">
        <v>57</v>
      </c>
      <c r="I3756" t="s">
        <v>35</v>
      </c>
      <c r="J3756" t="s">
        <v>26243</v>
      </c>
      <c r="K3756" t="s">
        <v>19</v>
      </c>
    </row>
    <row r="3757" spans="1:11" x14ac:dyDescent="0.35">
      <c r="A3757">
        <v>7988</v>
      </c>
      <c r="B3757" t="s">
        <v>22188</v>
      </c>
      <c r="C3757">
        <v>26</v>
      </c>
      <c r="D3757" t="s">
        <v>22189</v>
      </c>
      <c r="E3757" t="s">
        <v>177</v>
      </c>
      <c r="F3757" t="s">
        <v>14</v>
      </c>
      <c r="G3757" t="s">
        <v>33</v>
      </c>
      <c r="H3757" t="s">
        <v>34</v>
      </c>
      <c r="I3757" t="s">
        <v>88</v>
      </c>
      <c r="J3757" t="s">
        <v>26250</v>
      </c>
      <c r="K3757" t="s">
        <v>28</v>
      </c>
    </row>
    <row r="3758" spans="1:11" x14ac:dyDescent="0.35">
      <c r="A3758">
        <v>8024</v>
      </c>
      <c r="B3758" t="s">
        <v>22257</v>
      </c>
      <c r="C3758">
        <v>26</v>
      </c>
      <c r="D3758" t="s">
        <v>22258</v>
      </c>
      <c r="E3758" t="s">
        <v>149</v>
      </c>
      <c r="F3758" t="s">
        <v>101</v>
      </c>
      <c r="G3758" t="s">
        <v>24</v>
      </c>
      <c r="H3758" t="s">
        <v>25</v>
      </c>
      <c r="I3758" t="s">
        <v>91</v>
      </c>
      <c r="J3758" t="s">
        <v>26266</v>
      </c>
      <c r="K3758" t="s">
        <v>28</v>
      </c>
    </row>
    <row r="3759" spans="1:11" x14ac:dyDescent="0.35">
      <c r="A3759">
        <v>8031</v>
      </c>
      <c r="B3759" t="s">
        <v>22271</v>
      </c>
      <c r="C3759">
        <v>26</v>
      </c>
      <c r="D3759" t="s">
        <v>22272</v>
      </c>
      <c r="E3759" t="s">
        <v>13</v>
      </c>
      <c r="F3759" t="s">
        <v>201</v>
      </c>
      <c r="G3759" t="s">
        <v>47</v>
      </c>
      <c r="H3759" t="s">
        <v>31</v>
      </c>
      <c r="I3759" t="s">
        <v>91</v>
      </c>
      <c r="J3759" t="s">
        <v>26271</v>
      </c>
      <c r="K3759" t="s">
        <v>28</v>
      </c>
    </row>
    <row r="3760" spans="1:11" x14ac:dyDescent="0.35">
      <c r="A3760">
        <v>8036</v>
      </c>
      <c r="B3760" t="s">
        <v>22281</v>
      </c>
      <c r="C3760">
        <v>26</v>
      </c>
      <c r="D3760" t="s">
        <v>22282</v>
      </c>
      <c r="E3760" t="s">
        <v>34</v>
      </c>
      <c r="F3760" t="s">
        <v>13</v>
      </c>
      <c r="G3760" t="s">
        <v>41</v>
      </c>
      <c r="H3760" t="s">
        <v>42</v>
      </c>
      <c r="I3760" t="s">
        <v>58</v>
      </c>
      <c r="J3760">
        <f>1-450-347-9882</f>
        <v>-10678</v>
      </c>
      <c r="K3760" t="s">
        <v>76</v>
      </c>
    </row>
    <row r="3761" spans="1:11" x14ac:dyDescent="0.35">
      <c r="A3761">
        <v>8038</v>
      </c>
      <c r="B3761" t="s">
        <v>22285</v>
      </c>
      <c r="C3761">
        <v>26</v>
      </c>
      <c r="D3761" t="s">
        <v>22286</v>
      </c>
      <c r="E3761" t="s">
        <v>40</v>
      </c>
      <c r="F3761" t="s">
        <v>101</v>
      </c>
      <c r="G3761" t="s">
        <v>87</v>
      </c>
      <c r="H3761" t="s">
        <v>79</v>
      </c>
      <c r="I3761" t="s">
        <v>170</v>
      </c>
      <c r="J3761" t="s">
        <v>26272</v>
      </c>
      <c r="K3761" t="s">
        <v>76</v>
      </c>
    </row>
    <row r="3762" spans="1:11" x14ac:dyDescent="0.35">
      <c r="A3762">
        <v>8054</v>
      </c>
      <c r="B3762" t="s">
        <v>22316</v>
      </c>
      <c r="C3762">
        <v>26</v>
      </c>
      <c r="D3762" t="s">
        <v>22317</v>
      </c>
      <c r="E3762" t="s">
        <v>79</v>
      </c>
      <c r="F3762" t="s">
        <v>14</v>
      </c>
      <c r="G3762" t="s">
        <v>15</v>
      </c>
      <c r="H3762" t="s">
        <v>16</v>
      </c>
      <c r="I3762" t="s">
        <v>153</v>
      </c>
      <c r="J3762" t="s">
        <v>26281</v>
      </c>
      <c r="K3762" t="s">
        <v>19</v>
      </c>
    </row>
    <row r="3763" spans="1:11" x14ac:dyDescent="0.35">
      <c r="A3763">
        <v>8066</v>
      </c>
      <c r="B3763" t="s">
        <v>22337</v>
      </c>
      <c r="C3763">
        <v>26</v>
      </c>
      <c r="D3763" t="s">
        <v>22338</v>
      </c>
      <c r="E3763" t="s">
        <v>57</v>
      </c>
      <c r="F3763" t="s">
        <v>32</v>
      </c>
      <c r="G3763" t="s">
        <v>15</v>
      </c>
      <c r="H3763" t="s">
        <v>16</v>
      </c>
      <c r="I3763" t="s">
        <v>170</v>
      </c>
      <c r="J3763" t="s">
        <v>26285</v>
      </c>
      <c r="K3763" t="s">
        <v>28</v>
      </c>
    </row>
    <row r="3764" spans="1:11" x14ac:dyDescent="0.35">
      <c r="A3764">
        <v>8089</v>
      </c>
      <c r="B3764" t="s">
        <v>22383</v>
      </c>
      <c r="C3764">
        <v>26</v>
      </c>
      <c r="D3764" t="s">
        <v>22384</v>
      </c>
      <c r="E3764" t="s">
        <v>34</v>
      </c>
      <c r="F3764" t="s">
        <v>57</v>
      </c>
      <c r="G3764" t="s">
        <v>41</v>
      </c>
      <c r="H3764" t="s">
        <v>42</v>
      </c>
      <c r="I3764" t="s">
        <v>17</v>
      </c>
      <c r="J3764" t="s">
        <v>26299</v>
      </c>
      <c r="K3764" t="s">
        <v>19</v>
      </c>
    </row>
    <row r="3765" spans="1:11" x14ac:dyDescent="0.35">
      <c r="A3765">
        <v>8092</v>
      </c>
      <c r="B3765" t="s">
        <v>22389</v>
      </c>
      <c r="C3765">
        <v>26</v>
      </c>
      <c r="D3765" t="s">
        <v>22390</v>
      </c>
      <c r="E3765" t="s">
        <v>34</v>
      </c>
      <c r="F3765" t="s">
        <v>42</v>
      </c>
      <c r="G3765" t="s">
        <v>80</v>
      </c>
      <c r="H3765" t="s">
        <v>32</v>
      </c>
      <c r="I3765" t="s">
        <v>58</v>
      </c>
      <c r="J3765" t="s">
        <v>26300</v>
      </c>
      <c r="K3765" t="s">
        <v>28</v>
      </c>
    </row>
    <row r="3766" spans="1:11" x14ac:dyDescent="0.35">
      <c r="A3766">
        <v>8122</v>
      </c>
      <c r="B3766" t="s">
        <v>22447</v>
      </c>
      <c r="C3766">
        <v>26</v>
      </c>
      <c r="D3766" t="s">
        <v>22448</v>
      </c>
      <c r="E3766" t="s">
        <v>169</v>
      </c>
      <c r="F3766" t="s">
        <v>25</v>
      </c>
      <c r="G3766" t="s">
        <v>87</v>
      </c>
      <c r="H3766" t="s">
        <v>79</v>
      </c>
      <c r="I3766" t="s">
        <v>88</v>
      </c>
      <c r="J3766" t="s">
        <v>26312</v>
      </c>
      <c r="K3766" t="s">
        <v>19</v>
      </c>
    </row>
    <row r="3767" spans="1:11" x14ac:dyDescent="0.35">
      <c r="A3767">
        <v>8132</v>
      </c>
      <c r="B3767" t="s">
        <v>22467</v>
      </c>
      <c r="C3767">
        <v>26</v>
      </c>
      <c r="D3767" t="s">
        <v>22468</v>
      </c>
      <c r="E3767" t="s">
        <v>57</v>
      </c>
      <c r="F3767" t="s">
        <v>133</v>
      </c>
      <c r="G3767" t="s">
        <v>41</v>
      </c>
      <c r="H3767" t="s">
        <v>42</v>
      </c>
      <c r="I3767" t="s">
        <v>26</v>
      </c>
      <c r="J3767">
        <f>1-857-653-2869</f>
        <v>-4378</v>
      </c>
      <c r="K3767" t="s">
        <v>37</v>
      </c>
    </row>
    <row r="3768" spans="1:11" x14ac:dyDescent="0.35">
      <c r="A3768">
        <v>8136</v>
      </c>
      <c r="B3768" t="s">
        <v>22475</v>
      </c>
      <c r="C3768">
        <v>26</v>
      </c>
      <c r="D3768" t="s">
        <v>22476</v>
      </c>
      <c r="E3768" t="s">
        <v>25</v>
      </c>
      <c r="F3768" t="s">
        <v>133</v>
      </c>
      <c r="G3768" t="s">
        <v>52</v>
      </c>
      <c r="H3768" t="s">
        <v>13</v>
      </c>
      <c r="I3768" t="s">
        <v>35</v>
      </c>
      <c r="J3768" t="s">
        <v>26318</v>
      </c>
      <c r="K3768" t="s">
        <v>44</v>
      </c>
    </row>
    <row r="3769" spans="1:11" x14ac:dyDescent="0.35">
      <c r="A3769">
        <v>8171</v>
      </c>
      <c r="B3769" t="s">
        <v>16016</v>
      </c>
      <c r="C3769">
        <v>26</v>
      </c>
      <c r="D3769" t="s">
        <v>22542</v>
      </c>
      <c r="E3769" t="s">
        <v>14</v>
      </c>
      <c r="F3769" t="s">
        <v>169</v>
      </c>
      <c r="G3769" t="s">
        <v>33</v>
      </c>
      <c r="H3769" t="s">
        <v>34</v>
      </c>
      <c r="I3769" t="s">
        <v>26</v>
      </c>
      <c r="J3769" t="s">
        <v>26336</v>
      </c>
      <c r="K3769" t="s">
        <v>19</v>
      </c>
    </row>
    <row r="3770" spans="1:11" x14ac:dyDescent="0.35">
      <c r="A3770">
        <v>8188</v>
      </c>
      <c r="B3770" t="s">
        <v>22574</v>
      </c>
      <c r="C3770">
        <v>26</v>
      </c>
      <c r="D3770" t="s">
        <v>22575</v>
      </c>
      <c r="E3770" t="s">
        <v>14</v>
      </c>
      <c r="F3770" t="s">
        <v>40</v>
      </c>
      <c r="G3770" t="s">
        <v>41</v>
      </c>
      <c r="H3770" t="s">
        <v>42</v>
      </c>
      <c r="I3770" t="s">
        <v>170</v>
      </c>
      <c r="J3770">
        <f>1-645-575-3552</f>
        <v>-4771</v>
      </c>
      <c r="K3770" t="s">
        <v>19</v>
      </c>
    </row>
    <row r="3771" spans="1:11" x14ac:dyDescent="0.35">
      <c r="A3771">
        <v>8200</v>
      </c>
      <c r="B3771" t="s">
        <v>22598</v>
      </c>
      <c r="C3771">
        <v>26</v>
      </c>
      <c r="D3771" t="s">
        <v>22599</v>
      </c>
      <c r="E3771" t="s">
        <v>42</v>
      </c>
      <c r="F3771" t="s">
        <v>31</v>
      </c>
      <c r="G3771" t="s">
        <v>41</v>
      </c>
      <c r="H3771" t="s">
        <v>42</v>
      </c>
      <c r="I3771" t="s">
        <v>58</v>
      </c>
      <c r="J3771" t="s">
        <v>26347</v>
      </c>
      <c r="K3771" t="s">
        <v>44</v>
      </c>
    </row>
    <row r="3772" spans="1:11" x14ac:dyDescent="0.35">
      <c r="A3772">
        <v>8210</v>
      </c>
      <c r="B3772" t="s">
        <v>22618</v>
      </c>
      <c r="C3772">
        <v>26</v>
      </c>
      <c r="D3772" t="s">
        <v>22619</v>
      </c>
      <c r="E3772" t="s">
        <v>201</v>
      </c>
      <c r="F3772" t="s">
        <v>34</v>
      </c>
      <c r="G3772" t="s">
        <v>62</v>
      </c>
      <c r="H3772" t="s">
        <v>23</v>
      </c>
      <c r="I3772" t="s">
        <v>102</v>
      </c>
      <c r="J3772" t="s">
        <v>26350</v>
      </c>
      <c r="K3772" t="s">
        <v>37</v>
      </c>
    </row>
    <row r="3773" spans="1:11" x14ac:dyDescent="0.35">
      <c r="A3773">
        <v>8212</v>
      </c>
      <c r="B3773" t="s">
        <v>22622</v>
      </c>
      <c r="C3773">
        <v>26</v>
      </c>
      <c r="D3773" t="s">
        <v>22623</v>
      </c>
      <c r="E3773" t="s">
        <v>13</v>
      </c>
      <c r="F3773" t="s">
        <v>16</v>
      </c>
      <c r="G3773" t="s">
        <v>41</v>
      </c>
      <c r="H3773" t="s">
        <v>42</v>
      </c>
      <c r="I3773" t="s">
        <v>58</v>
      </c>
      <c r="J3773">
        <f>1-235-571-3141</f>
        <v>-3946</v>
      </c>
      <c r="K3773" t="s">
        <v>37</v>
      </c>
    </row>
    <row r="3774" spans="1:11" x14ac:dyDescent="0.35">
      <c r="A3774">
        <v>8230</v>
      </c>
      <c r="B3774" t="s">
        <v>22656</v>
      </c>
      <c r="C3774">
        <v>26</v>
      </c>
      <c r="D3774" t="s">
        <v>22657</v>
      </c>
      <c r="E3774" t="s">
        <v>149</v>
      </c>
      <c r="F3774" t="s">
        <v>23</v>
      </c>
      <c r="G3774" t="s">
        <v>120</v>
      </c>
      <c r="H3774" t="s">
        <v>57</v>
      </c>
      <c r="I3774" t="s">
        <v>146</v>
      </c>
      <c r="J3774" t="s">
        <v>26354</v>
      </c>
      <c r="K3774" t="s">
        <v>19</v>
      </c>
    </row>
    <row r="3775" spans="1:11" x14ac:dyDescent="0.35">
      <c r="A3775">
        <v>8253</v>
      </c>
      <c r="B3775" t="s">
        <v>22701</v>
      </c>
      <c r="C3775">
        <v>26</v>
      </c>
      <c r="D3775" t="s">
        <v>22702</v>
      </c>
      <c r="E3775" t="s">
        <v>34</v>
      </c>
      <c r="F3775" t="s">
        <v>34</v>
      </c>
      <c r="G3775" t="s">
        <v>24</v>
      </c>
      <c r="H3775" t="s">
        <v>25</v>
      </c>
      <c r="I3775" t="s">
        <v>91</v>
      </c>
      <c r="J3775" t="s">
        <v>26367</v>
      </c>
      <c r="K3775" t="s">
        <v>28</v>
      </c>
    </row>
    <row r="3776" spans="1:11" x14ac:dyDescent="0.35">
      <c r="A3776">
        <v>8260</v>
      </c>
      <c r="B3776" t="s">
        <v>22714</v>
      </c>
      <c r="C3776">
        <v>26</v>
      </c>
      <c r="D3776" t="s">
        <v>22715</v>
      </c>
      <c r="E3776" t="s">
        <v>34</v>
      </c>
      <c r="F3776" t="s">
        <v>40</v>
      </c>
      <c r="G3776" t="s">
        <v>24</v>
      </c>
      <c r="H3776" t="s">
        <v>25</v>
      </c>
      <c r="I3776" t="s">
        <v>153</v>
      </c>
      <c r="J3776" t="s">
        <v>26369</v>
      </c>
      <c r="K3776" t="s">
        <v>76</v>
      </c>
    </row>
    <row r="3777" spans="1:11" x14ac:dyDescent="0.35">
      <c r="A3777">
        <v>8268</v>
      </c>
      <c r="B3777" t="s">
        <v>22730</v>
      </c>
      <c r="C3777">
        <v>26</v>
      </c>
      <c r="D3777" t="s">
        <v>22731</v>
      </c>
      <c r="E3777" t="s">
        <v>13</v>
      </c>
      <c r="F3777" t="s">
        <v>169</v>
      </c>
      <c r="G3777" t="s">
        <v>120</v>
      </c>
      <c r="H3777" t="s">
        <v>57</v>
      </c>
      <c r="I3777" t="s">
        <v>17</v>
      </c>
      <c r="J3777" t="s">
        <v>26373</v>
      </c>
      <c r="K3777" t="s">
        <v>28</v>
      </c>
    </row>
    <row r="3778" spans="1:11" x14ac:dyDescent="0.35">
      <c r="A3778">
        <v>8342</v>
      </c>
      <c r="B3778" t="s">
        <v>22872</v>
      </c>
      <c r="C3778">
        <v>26</v>
      </c>
      <c r="D3778" t="s">
        <v>22873</v>
      </c>
      <c r="E3778" t="s">
        <v>101</v>
      </c>
      <c r="F3778" t="s">
        <v>42</v>
      </c>
      <c r="G3778" t="s">
        <v>87</v>
      </c>
      <c r="H3778" t="s">
        <v>79</v>
      </c>
      <c r="I3778" t="s">
        <v>153</v>
      </c>
      <c r="J3778" t="s">
        <v>26404</v>
      </c>
      <c r="K3778" t="s">
        <v>28</v>
      </c>
    </row>
    <row r="3779" spans="1:11" x14ac:dyDescent="0.35">
      <c r="A3779">
        <v>8343</v>
      </c>
      <c r="B3779" t="s">
        <v>22874</v>
      </c>
      <c r="C3779">
        <v>26</v>
      </c>
      <c r="D3779" t="s">
        <v>22875</v>
      </c>
      <c r="E3779" t="s">
        <v>34</v>
      </c>
      <c r="F3779" t="s">
        <v>133</v>
      </c>
      <c r="G3779" t="s">
        <v>41</v>
      </c>
      <c r="H3779" t="s">
        <v>42</v>
      </c>
      <c r="I3779" t="s">
        <v>146</v>
      </c>
      <c r="J3779">
        <v>3216606006</v>
      </c>
      <c r="K3779" t="s">
        <v>28</v>
      </c>
    </row>
    <row r="3780" spans="1:11" x14ac:dyDescent="0.35">
      <c r="A3780">
        <v>8347</v>
      </c>
      <c r="B3780" t="s">
        <v>22882</v>
      </c>
      <c r="C3780">
        <v>26</v>
      </c>
      <c r="D3780" t="s">
        <v>22883</v>
      </c>
      <c r="E3780" t="s">
        <v>13</v>
      </c>
      <c r="F3780" t="s">
        <v>14</v>
      </c>
      <c r="G3780" t="s">
        <v>52</v>
      </c>
      <c r="H3780" t="s">
        <v>13</v>
      </c>
      <c r="I3780" t="s">
        <v>26</v>
      </c>
      <c r="J3780" t="s">
        <v>26406</v>
      </c>
      <c r="K3780" t="s">
        <v>28</v>
      </c>
    </row>
    <row r="3781" spans="1:11" x14ac:dyDescent="0.35">
      <c r="A3781">
        <v>8370</v>
      </c>
      <c r="B3781" t="s">
        <v>22927</v>
      </c>
      <c r="C3781">
        <v>26</v>
      </c>
      <c r="D3781" t="s">
        <v>22928</v>
      </c>
      <c r="E3781" t="s">
        <v>40</v>
      </c>
      <c r="F3781" t="s">
        <v>149</v>
      </c>
      <c r="G3781" t="s">
        <v>33</v>
      </c>
      <c r="H3781" t="s">
        <v>34</v>
      </c>
      <c r="I3781" t="s">
        <v>170</v>
      </c>
      <c r="J3781" t="s">
        <v>26413</v>
      </c>
      <c r="K3781" t="s">
        <v>44</v>
      </c>
    </row>
    <row r="3782" spans="1:11" x14ac:dyDescent="0.35">
      <c r="A3782">
        <v>8384</v>
      </c>
      <c r="B3782" t="s">
        <v>22952</v>
      </c>
      <c r="C3782">
        <v>26</v>
      </c>
      <c r="D3782" t="s">
        <v>22953</v>
      </c>
      <c r="E3782" t="s">
        <v>22</v>
      </c>
      <c r="F3782" t="s">
        <v>22</v>
      </c>
      <c r="G3782" t="s">
        <v>15</v>
      </c>
      <c r="H3782" t="s">
        <v>16</v>
      </c>
      <c r="I3782" t="s">
        <v>26</v>
      </c>
      <c r="J3782" t="s">
        <v>26418</v>
      </c>
      <c r="K3782" t="s">
        <v>44</v>
      </c>
    </row>
    <row r="3783" spans="1:11" x14ac:dyDescent="0.35">
      <c r="A3783">
        <v>8397</v>
      </c>
      <c r="B3783" t="s">
        <v>22978</v>
      </c>
      <c r="C3783">
        <v>26</v>
      </c>
      <c r="D3783" t="s">
        <v>22979</v>
      </c>
      <c r="E3783" t="s">
        <v>14</v>
      </c>
      <c r="F3783" t="s">
        <v>22</v>
      </c>
      <c r="G3783" t="s">
        <v>33</v>
      </c>
      <c r="H3783" t="s">
        <v>34</v>
      </c>
      <c r="I3783" t="s">
        <v>35</v>
      </c>
      <c r="J3783" t="s">
        <v>26425</v>
      </c>
      <c r="K3783" t="s">
        <v>19</v>
      </c>
    </row>
    <row r="3784" spans="1:11" x14ac:dyDescent="0.35">
      <c r="A3784">
        <v>8412</v>
      </c>
      <c r="B3784" t="s">
        <v>23007</v>
      </c>
      <c r="C3784">
        <v>26</v>
      </c>
      <c r="D3784" t="s">
        <v>23008</v>
      </c>
      <c r="E3784" t="s">
        <v>169</v>
      </c>
      <c r="F3784" t="s">
        <v>16</v>
      </c>
      <c r="G3784" t="s">
        <v>52</v>
      </c>
      <c r="H3784" t="s">
        <v>13</v>
      </c>
      <c r="I3784" t="s">
        <v>170</v>
      </c>
      <c r="J3784">
        <v>1908664038</v>
      </c>
      <c r="K3784" t="s">
        <v>76</v>
      </c>
    </row>
    <row r="3785" spans="1:11" x14ac:dyDescent="0.35">
      <c r="A3785">
        <v>8415</v>
      </c>
      <c r="B3785" t="s">
        <v>23013</v>
      </c>
      <c r="C3785">
        <v>26</v>
      </c>
      <c r="D3785" t="s">
        <v>23014</v>
      </c>
      <c r="E3785" t="s">
        <v>34</v>
      </c>
      <c r="F3785" t="s">
        <v>169</v>
      </c>
      <c r="G3785" t="s">
        <v>33</v>
      </c>
      <c r="H3785" t="s">
        <v>34</v>
      </c>
      <c r="I3785" t="s">
        <v>35</v>
      </c>
      <c r="J3785" t="s">
        <v>26430</v>
      </c>
      <c r="K3785" t="s">
        <v>28</v>
      </c>
    </row>
    <row r="3786" spans="1:11" x14ac:dyDescent="0.35">
      <c r="A3786">
        <v>8417</v>
      </c>
      <c r="B3786" t="s">
        <v>23016</v>
      </c>
      <c r="C3786">
        <v>26</v>
      </c>
      <c r="D3786" t="s">
        <v>23017</v>
      </c>
      <c r="E3786" t="s">
        <v>23</v>
      </c>
      <c r="F3786" t="s">
        <v>42</v>
      </c>
      <c r="G3786" t="s">
        <v>33</v>
      </c>
      <c r="H3786" t="s">
        <v>34</v>
      </c>
      <c r="I3786" t="s">
        <v>102</v>
      </c>
      <c r="J3786" t="s">
        <v>26432</v>
      </c>
      <c r="K3786" t="s">
        <v>37</v>
      </c>
    </row>
    <row r="3787" spans="1:11" x14ac:dyDescent="0.35">
      <c r="A3787">
        <v>8431</v>
      </c>
      <c r="B3787" t="s">
        <v>23041</v>
      </c>
      <c r="C3787">
        <v>26</v>
      </c>
      <c r="D3787" t="s">
        <v>23042</v>
      </c>
      <c r="E3787" t="s">
        <v>177</v>
      </c>
      <c r="F3787" t="s">
        <v>177</v>
      </c>
      <c r="G3787" t="s">
        <v>62</v>
      </c>
      <c r="H3787" t="s">
        <v>23</v>
      </c>
      <c r="I3787" t="s">
        <v>88</v>
      </c>
      <c r="J3787">
        <f>1-169-406-1901</f>
        <v>-2475</v>
      </c>
      <c r="K3787" t="s">
        <v>37</v>
      </c>
    </row>
    <row r="3788" spans="1:11" x14ac:dyDescent="0.35">
      <c r="A3788">
        <v>8433</v>
      </c>
      <c r="B3788" t="s">
        <v>23045</v>
      </c>
      <c r="C3788">
        <v>26</v>
      </c>
      <c r="D3788" t="s">
        <v>23046</v>
      </c>
      <c r="E3788" t="s">
        <v>149</v>
      </c>
      <c r="F3788" t="s">
        <v>31</v>
      </c>
      <c r="G3788" t="s">
        <v>80</v>
      </c>
      <c r="H3788" t="s">
        <v>32</v>
      </c>
      <c r="I3788" t="s">
        <v>116</v>
      </c>
      <c r="J3788" t="s">
        <v>26438</v>
      </c>
      <c r="K3788" t="s">
        <v>76</v>
      </c>
    </row>
    <row r="3789" spans="1:11" x14ac:dyDescent="0.35">
      <c r="A3789">
        <v>8452</v>
      </c>
      <c r="B3789" t="s">
        <v>23080</v>
      </c>
      <c r="C3789">
        <v>26</v>
      </c>
      <c r="D3789" t="s">
        <v>23081</v>
      </c>
      <c r="E3789" t="s">
        <v>201</v>
      </c>
      <c r="F3789" t="s">
        <v>67</v>
      </c>
      <c r="G3789" t="s">
        <v>80</v>
      </c>
      <c r="H3789" t="s">
        <v>32</v>
      </c>
      <c r="I3789" t="s">
        <v>68</v>
      </c>
      <c r="J3789" t="s">
        <v>26444</v>
      </c>
      <c r="K3789" t="s">
        <v>76</v>
      </c>
    </row>
    <row r="3790" spans="1:11" x14ac:dyDescent="0.35">
      <c r="A3790">
        <v>8472</v>
      </c>
      <c r="B3790" t="s">
        <v>23118</v>
      </c>
      <c r="C3790">
        <v>26</v>
      </c>
      <c r="D3790" t="s">
        <v>23119</v>
      </c>
      <c r="E3790" t="s">
        <v>42</v>
      </c>
      <c r="F3790" t="s">
        <v>16</v>
      </c>
      <c r="G3790" t="s">
        <v>15</v>
      </c>
      <c r="H3790" t="s">
        <v>16</v>
      </c>
      <c r="I3790" t="s">
        <v>146</v>
      </c>
      <c r="J3790" t="s">
        <v>26452</v>
      </c>
      <c r="K3790" t="s">
        <v>28</v>
      </c>
    </row>
    <row r="3791" spans="1:11" x14ac:dyDescent="0.35">
      <c r="A3791">
        <v>8474</v>
      </c>
      <c r="B3791" t="s">
        <v>23122</v>
      </c>
      <c r="C3791">
        <v>26</v>
      </c>
      <c r="D3791" t="s">
        <v>23123</v>
      </c>
      <c r="E3791" t="s">
        <v>22</v>
      </c>
      <c r="F3791" t="s">
        <v>23</v>
      </c>
      <c r="G3791" t="s">
        <v>80</v>
      </c>
      <c r="H3791" t="s">
        <v>32</v>
      </c>
      <c r="I3791" t="s">
        <v>116</v>
      </c>
      <c r="J3791" t="s">
        <v>26453</v>
      </c>
      <c r="K3791" t="s">
        <v>76</v>
      </c>
    </row>
    <row r="3792" spans="1:11" x14ac:dyDescent="0.35">
      <c r="A3792">
        <v>8483</v>
      </c>
      <c r="B3792" t="s">
        <v>13715</v>
      </c>
      <c r="C3792">
        <v>26</v>
      </c>
      <c r="D3792" t="s">
        <v>23139</v>
      </c>
      <c r="E3792" t="s">
        <v>25</v>
      </c>
      <c r="F3792" t="s">
        <v>14</v>
      </c>
      <c r="G3792" t="s">
        <v>52</v>
      </c>
      <c r="H3792" t="s">
        <v>13</v>
      </c>
      <c r="I3792" t="s">
        <v>48</v>
      </c>
      <c r="J3792" t="s">
        <v>26456</v>
      </c>
      <c r="K3792" t="s">
        <v>28</v>
      </c>
    </row>
    <row r="3793" spans="1:11" x14ac:dyDescent="0.35">
      <c r="A3793">
        <v>8490</v>
      </c>
      <c r="B3793" t="s">
        <v>23151</v>
      </c>
      <c r="C3793">
        <v>26</v>
      </c>
      <c r="D3793" t="s">
        <v>23152</v>
      </c>
      <c r="E3793" t="s">
        <v>25</v>
      </c>
      <c r="F3793" t="s">
        <v>149</v>
      </c>
      <c r="G3793" t="s">
        <v>24</v>
      </c>
      <c r="H3793" t="s">
        <v>25</v>
      </c>
      <c r="I3793" t="s">
        <v>35</v>
      </c>
      <c r="J3793" t="s">
        <v>26459</v>
      </c>
      <c r="K3793" t="s">
        <v>37</v>
      </c>
    </row>
    <row r="3794" spans="1:11" x14ac:dyDescent="0.35">
      <c r="A3794">
        <v>8491</v>
      </c>
      <c r="B3794" t="s">
        <v>23153</v>
      </c>
      <c r="C3794">
        <v>26</v>
      </c>
      <c r="D3794" t="s">
        <v>23154</v>
      </c>
      <c r="E3794" t="s">
        <v>42</v>
      </c>
      <c r="F3794" t="s">
        <v>23</v>
      </c>
      <c r="G3794" t="s">
        <v>47</v>
      </c>
      <c r="H3794" t="s">
        <v>31</v>
      </c>
      <c r="I3794" t="s">
        <v>68</v>
      </c>
      <c r="J3794" t="s">
        <v>26460</v>
      </c>
      <c r="K3794" t="s">
        <v>44</v>
      </c>
    </row>
    <row r="3795" spans="1:11" x14ac:dyDescent="0.35">
      <c r="A3795">
        <v>8521</v>
      </c>
      <c r="B3795" t="s">
        <v>23209</v>
      </c>
      <c r="C3795">
        <v>26</v>
      </c>
      <c r="D3795" t="s">
        <v>23210</v>
      </c>
      <c r="E3795" t="s">
        <v>133</v>
      </c>
      <c r="F3795" t="s">
        <v>16</v>
      </c>
      <c r="G3795" t="s">
        <v>41</v>
      </c>
      <c r="H3795" t="s">
        <v>42</v>
      </c>
      <c r="I3795" t="s">
        <v>116</v>
      </c>
      <c r="J3795">
        <v>9703528510</v>
      </c>
      <c r="K3795" t="s">
        <v>28</v>
      </c>
    </row>
    <row r="3796" spans="1:11" x14ac:dyDescent="0.35">
      <c r="A3796">
        <v>8522</v>
      </c>
      <c r="B3796" t="s">
        <v>22705</v>
      </c>
      <c r="C3796">
        <v>26</v>
      </c>
      <c r="D3796" t="s">
        <v>23211</v>
      </c>
      <c r="E3796" t="s">
        <v>23</v>
      </c>
      <c r="F3796" t="s">
        <v>101</v>
      </c>
      <c r="G3796" t="s">
        <v>41</v>
      </c>
      <c r="H3796" t="s">
        <v>42</v>
      </c>
      <c r="I3796" t="s">
        <v>58</v>
      </c>
      <c r="J3796" t="s">
        <v>26475</v>
      </c>
      <c r="K3796" t="s">
        <v>37</v>
      </c>
    </row>
    <row r="3797" spans="1:11" x14ac:dyDescent="0.35">
      <c r="A3797">
        <v>8524</v>
      </c>
      <c r="B3797" t="s">
        <v>14604</v>
      </c>
      <c r="C3797">
        <v>26</v>
      </c>
      <c r="D3797" t="s">
        <v>23214</v>
      </c>
      <c r="E3797" t="s">
        <v>101</v>
      </c>
      <c r="F3797" t="s">
        <v>40</v>
      </c>
      <c r="G3797" t="s">
        <v>62</v>
      </c>
      <c r="H3797" t="s">
        <v>23</v>
      </c>
      <c r="I3797" t="s">
        <v>63</v>
      </c>
      <c r="J3797" t="s">
        <v>26476</v>
      </c>
      <c r="K3797" t="s">
        <v>28</v>
      </c>
    </row>
    <row r="3798" spans="1:11" x14ac:dyDescent="0.35">
      <c r="A3798">
        <v>8531</v>
      </c>
      <c r="B3798" t="s">
        <v>23227</v>
      </c>
      <c r="C3798">
        <v>26</v>
      </c>
      <c r="D3798" t="s">
        <v>23228</v>
      </c>
      <c r="E3798" t="s">
        <v>14</v>
      </c>
      <c r="F3798" t="s">
        <v>79</v>
      </c>
      <c r="G3798" t="s">
        <v>24</v>
      </c>
      <c r="H3798" t="s">
        <v>25</v>
      </c>
      <c r="I3798" t="s">
        <v>153</v>
      </c>
      <c r="J3798" t="s">
        <v>26478</v>
      </c>
      <c r="K3798" t="s">
        <v>76</v>
      </c>
    </row>
    <row r="3799" spans="1:11" x14ac:dyDescent="0.35">
      <c r="A3799">
        <v>8552</v>
      </c>
      <c r="B3799" t="s">
        <v>23269</v>
      </c>
      <c r="C3799">
        <v>26</v>
      </c>
      <c r="D3799" t="s">
        <v>23270</v>
      </c>
      <c r="E3799" t="s">
        <v>23</v>
      </c>
      <c r="F3799" t="s">
        <v>25</v>
      </c>
      <c r="G3799" t="s">
        <v>87</v>
      </c>
      <c r="H3799" t="s">
        <v>79</v>
      </c>
      <c r="I3799" t="s">
        <v>102</v>
      </c>
      <c r="J3799">
        <v>3705225678</v>
      </c>
      <c r="K3799" t="s">
        <v>44</v>
      </c>
    </row>
    <row r="3800" spans="1:11" x14ac:dyDescent="0.35">
      <c r="A3800">
        <v>8553</v>
      </c>
      <c r="B3800" t="s">
        <v>23271</v>
      </c>
      <c r="C3800">
        <v>26</v>
      </c>
      <c r="D3800" t="s">
        <v>23272</v>
      </c>
      <c r="E3800" t="s">
        <v>40</v>
      </c>
      <c r="F3800" t="s">
        <v>13</v>
      </c>
      <c r="G3800" t="s">
        <v>47</v>
      </c>
      <c r="H3800" t="s">
        <v>31</v>
      </c>
      <c r="I3800" t="s">
        <v>170</v>
      </c>
      <c r="J3800" t="s">
        <v>26485</v>
      </c>
      <c r="K3800" t="s">
        <v>19</v>
      </c>
    </row>
    <row r="3801" spans="1:11" x14ac:dyDescent="0.35">
      <c r="A3801">
        <v>8554</v>
      </c>
      <c r="B3801" t="s">
        <v>23273</v>
      </c>
      <c r="C3801">
        <v>26</v>
      </c>
      <c r="D3801" t="s">
        <v>23274</v>
      </c>
      <c r="E3801" t="s">
        <v>40</v>
      </c>
      <c r="F3801" t="s">
        <v>16</v>
      </c>
      <c r="G3801" t="s">
        <v>87</v>
      </c>
      <c r="H3801" t="s">
        <v>79</v>
      </c>
      <c r="I3801" t="s">
        <v>88</v>
      </c>
      <c r="J3801" t="s">
        <v>26486</v>
      </c>
      <c r="K3801" t="s">
        <v>44</v>
      </c>
    </row>
    <row r="3802" spans="1:11" x14ac:dyDescent="0.35">
      <c r="A3802">
        <v>8573</v>
      </c>
      <c r="B3802" t="s">
        <v>23310</v>
      </c>
      <c r="C3802">
        <v>26</v>
      </c>
      <c r="D3802" t="s">
        <v>23311</v>
      </c>
      <c r="E3802" t="s">
        <v>177</v>
      </c>
      <c r="F3802" t="s">
        <v>149</v>
      </c>
      <c r="G3802" t="s">
        <v>52</v>
      </c>
      <c r="H3802" t="s">
        <v>13</v>
      </c>
      <c r="I3802" t="s">
        <v>26</v>
      </c>
      <c r="J3802">
        <f>1-867-691-8692</f>
        <v>-10249</v>
      </c>
      <c r="K3802" t="s">
        <v>44</v>
      </c>
    </row>
    <row r="3803" spans="1:11" x14ac:dyDescent="0.35">
      <c r="A3803">
        <v>8577</v>
      </c>
      <c r="B3803" t="s">
        <v>15483</v>
      </c>
      <c r="C3803">
        <v>26</v>
      </c>
      <c r="D3803" t="s">
        <v>23317</v>
      </c>
      <c r="E3803" t="s">
        <v>42</v>
      </c>
      <c r="F3803" t="s">
        <v>25</v>
      </c>
      <c r="G3803" t="s">
        <v>24</v>
      </c>
      <c r="H3803" t="s">
        <v>25</v>
      </c>
      <c r="I3803" t="s">
        <v>88</v>
      </c>
      <c r="J3803" t="s">
        <v>26491</v>
      </c>
      <c r="K3803" t="s">
        <v>19</v>
      </c>
    </row>
    <row r="3804" spans="1:11" x14ac:dyDescent="0.35">
      <c r="A3804">
        <v>8629</v>
      </c>
      <c r="B3804" t="s">
        <v>23417</v>
      </c>
      <c r="C3804">
        <v>26</v>
      </c>
      <c r="D3804" t="s">
        <v>23418</v>
      </c>
      <c r="E3804" t="s">
        <v>57</v>
      </c>
      <c r="F3804" t="s">
        <v>31</v>
      </c>
      <c r="G3804" t="s">
        <v>33</v>
      </c>
      <c r="H3804" t="s">
        <v>34</v>
      </c>
      <c r="I3804" t="s">
        <v>68</v>
      </c>
      <c r="J3804" t="s">
        <v>26513</v>
      </c>
      <c r="K3804" t="s">
        <v>19</v>
      </c>
    </row>
    <row r="3805" spans="1:11" x14ac:dyDescent="0.35">
      <c r="A3805">
        <v>8660</v>
      </c>
      <c r="B3805" t="s">
        <v>23475</v>
      </c>
      <c r="C3805">
        <v>26</v>
      </c>
      <c r="D3805" t="s">
        <v>23476</v>
      </c>
      <c r="E3805" t="s">
        <v>67</v>
      </c>
      <c r="F3805" t="s">
        <v>31</v>
      </c>
      <c r="G3805" t="s">
        <v>15</v>
      </c>
      <c r="H3805" t="s">
        <v>16</v>
      </c>
      <c r="I3805" t="s">
        <v>53</v>
      </c>
      <c r="J3805" t="s">
        <v>26525</v>
      </c>
      <c r="K3805" t="s">
        <v>76</v>
      </c>
    </row>
    <row r="3806" spans="1:11" x14ac:dyDescent="0.35">
      <c r="A3806">
        <v>8675</v>
      </c>
      <c r="B3806" t="s">
        <v>23505</v>
      </c>
      <c r="C3806">
        <v>26</v>
      </c>
      <c r="D3806" t="s">
        <v>23506</v>
      </c>
      <c r="E3806" t="s">
        <v>14</v>
      </c>
      <c r="F3806" t="s">
        <v>169</v>
      </c>
      <c r="G3806" t="s">
        <v>87</v>
      </c>
      <c r="H3806" t="s">
        <v>79</v>
      </c>
      <c r="I3806" t="s">
        <v>17</v>
      </c>
      <c r="J3806" t="s">
        <v>26530</v>
      </c>
      <c r="K3806" t="s">
        <v>28</v>
      </c>
    </row>
    <row r="3807" spans="1:11" x14ac:dyDescent="0.35">
      <c r="A3807">
        <v>8684</v>
      </c>
      <c r="B3807" t="s">
        <v>23522</v>
      </c>
      <c r="C3807">
        <v>26</v>
      </c>
      <c r="D3807" t="s">
        <v>23523</v>
      </c>
      <c r="E3807" t="s">
        <v>149</v>
      </c>
      <c r="F3807" t="s">
        <v>201</v>
      </c>
      <c r="G3807" t="s">
        <v>24</v>
      </c>
      <c r="H3807" t="s">
        <v>25</v>
      </c>
      <c r="I3807" t="s">
        <v>153</v>
      </c>
      <c r="J3807">
        <f>1-328-814-9224</f>
        <v>-10365</v>
      </c>
      <c r="K3807" t="s">
        <v>76</v>
      </c>
    </row>
    <row r="3808" spans="1:11" x14ac:dyDescent="0.35">
      <c r="A3808">
        <v>8700</v>
      </c>
      <c r="B3808" t="s">
        <v>23554</v>
      </c>
      <c r="C3808">
        <v>26</v>
      </c>
      <c r="D3808" t="s">
        <v>23555</v>
      </c>
      <c r="E3808" t="s">
        <v>42</v>
      </c>
      <c r="F3808" t="s">
        <v>133</v>
      </c>
      <c r="G3808" t="s">
        <v>15</v>
      </c>
      <c r="H3808" t="s">
        <v>16</v>
      </c>
      <c r="I3808" t="s">
        <v>35</v>
      </c>
      <c r="J3808">
        <f>1-748-567-3477</f>
        <v>-4791</v>
      </c>
      <c r="K3808" t="s">
        <v>37</v>
      </c>
    </row>
    <row r="3809" spans="1:11" x14ac:dyDescent="0.35">
      <c r="A3809">
        <v>8723</v>
      </c>
      <c r="B3809" t="s">
        <v>23596</v>
      </c>
      <c r="C3809">
        <v>26</v>
      </c>
      <c r="D3809" t="s">
        <v>23597</v>
      </c>
      <c r="E3809" t="s">
        <v>177</v>
      </c>
      <c r="F3809" t="s">
        <v>34</v>
      </c>
      <c r="G3809" t="s">
        <v>52</v>
      </c>
      <c r="H3809" t="s">
        <v>13</v>
      </c>
      <c r="I3809" t="s">
        <v>170</v>
      </c>
      <c r="J3809" t="s">
        <v>26545</v>
      </c>
      <c r="K3809" t="s">
        <v>44</v>
      </c>
    </row>
    <row r="3810" spans="1:11" x14ac:dyDescent="0.35">
      <c r="A3810">
        <v>8725</v>
      </c>
      <c r="B3810" t="s">
        <v>23600</v>
      </c>
      <c r="C3810">
        <v>26</v>
      </c>
      <c r="D3810" t="s">
        <v>23601</v>
      </c>
      <c r="E3810" t="s">
        <v>40</v>
      </c>
      <c r="F3810" t="s">
        <v>14</v>
      </c>
      <c r="G3810" t="s">
        <v>52</v>
      </c>
      <c r="H3810" t="s">
        <v>13</v>
      </c>
      <c r="I3810" t="s">
        <v>63</v>
      </c>
      <c r="J3810" t="s">
        <v>26547</v>
      </c>
      <c r="K3810" t="s">
        <v>19</v>
      </c>
    </row>
    <row r="3811" spans="1:11" x14ac:dyDescent="0.35">
      <c r="A3811">
        <v>8731</v>
      </c>
      <c r="B3811" t="s">
        <v>23612</v>
      </c>
      <c r="C3811">
        <v>26</v>
      </c>
      <c r="D3811" t="s">
        <v>23613</v>
      </c>
      <c r="E3811" t="s">
        <v>133</v>
      </c>
      <c r="F3811" t="s">
        <v>23</v>
      </c>
      <c r="G3811" t="s">
        <v>47</v>
      </c>
      <c r="H3811" t="s">
        <v>31</v>
      </c>
      <c r="I3811" t="s">
        <v>170</v>
      </c>
      <c r="J3811" t="s">
        <v>26549</v>
      </c>
      <c r="K3811" t="s">
        <v>28</v>
      </c>
    </row>
    <row r="3812" spans="1:11" x14ac:dyDescent="0.35">
      <c r="A3812">
        <v>8745</v>
      </c>
      <c r="B3812" t="s">
        <v>23639</v>
      </c>
      <c r="C3812">
        <v>26</v>
      </c>
      <c r="D3812" t="s">
        <v>23640</v>
      </c>
      <c r="E3812" t="s">
        <v>40</v>
      </c>
      <c r="F3812" t="s">
        <v>34</v>
      </c>
      <c r="G3812" t="s">
        <v>41</v>
      </c>
      <c r="H3812" t="s">
        <v>42</v>
      </c>
      <c r="I3812" t="s">
        <v>68</v>
      </c>
      <c r="J3812" t="s">
        <v>26553</v>
      </c>
      <c r="K3812" t="s">
        <v>19</v>
      </c>
    </row>
    <row r="3813" spans="1:11" x14ac:dyDescent="0.35">
      <c r="A3813">
        <v>8783</v>
      </c>
      <c r="B3813" t="s">
        <v>23707</v>
      </c>
      <c r="C3813">
        <v>26</v>
      </c>
      <c r="D3813" t="s">
        <v>23708</v>
      </c>
      <c r="E3813" t="s">
        <v>13</v>
      </c>
      <c r="F3813" t="s">
        <v>22</v>
      </c>
      <c r="G3813" t="s">
        <v>62</v>
      </c>
      <c r="H3813" t="s">
        <v>23</v>
      </c>
      <c r="I3813" t="s">
        <v>153</v>
      </c>
      <c r="J3813" t="s">
        <v>26567</v>
      </c>
      <c r="K3813" t="s">
        <v>37</v>
      </c>
    </row>
    <row r="3814" spans="1:11" x14ac:dyDescent="0.35">
      <c r="A3814">
        <v>8789</v>
      </c>
      <c r="B3814" t="s">
        <v>23719</v>
      </c>
      <c r="C3814">
        <v>26</v>
      </c>
      <c r="D3814" t="s">
        <v>23720</v>
      </c>
      <c r="E3814" t="s">
        <v>177</v>
      </c>
      <c r="F3814" t="s">
        <v>67</v>
      </c>
      <c r="G3814" t="s">
        <v>62</v>
      </c>
      <c r="H3814" t="s">
        <v>23</v>
      </c>
      <c r="I3814" t="s">
        <v>68</v>
      </c>
      <c r="J3814" t="s">
        <v>26570</v>
      </c>
      <c r="K3814" t="s">
        <v>44</v>
      </c>
    </row>
    <row r="3815" spans="1:11" x14ac:dyDescent="0.35">
      <c r="A3815">
        <v>8803</v>
      </c>
      <c r="B3815" t="s">
        <v>23745</v>
      </c>
      <c r="C3815">
        <v>26</v>
      </c>
      <c r="D3815" t="s">
        <v>23746</v>
      </c>
      <c r="E3815" t="s">
        <v>32</v>
      </c>
      <c r="F3815" t="s">
        <v>23</v>
      </c>
      <c r="G3815" t="s">
        <v>41</v>
      </c>
      <c r="H3815" t="s">
        <v>42</v>
      </c>
      <c r="I3815" t="s">
        <v>53</v>
      </c>
      <c r="J3815" t="s">
        <v>26577</v>
      </c>
      <c r="K3815" t="s">
        <v>37</v>
      </c>
    </row>
    <row r="3816" spans="1:11" x14ac:dyDescent="0.35">
      <c r="A3816">
        <v>8810</v>
      </c>
      <c r="B3816" t="s">
        <v>23759</v>
      </c>
      <c r="C3816">
        <v>26</v>
      </c>
      <c r="D3816" t="s">
        <v>23760</v>
      </c>
      <c r="E3816" t="s">
        <v>13</v>
      </c>
      <c r="F3816" t="s">
        <v>25</v>
      </c>
      <c r="G3816" t="s">
        <v>52</v>
      </c>
      <c r="H3816" t="s">
        <v>13</v>
      </c>
      <c r="I3816" t="s">
        <v>146</v>
      </c>
      <c r="J3816" t="s">
        <v>26582</v>
      </c>
      <c r="K3816" t="s">
        <v>28</v>
      </c>
    </row>
    <row r="3817" spans="1:11" x14ac:dyDescent="0.35">
      <c r="A3817">
        <v>8814</v>
      </c>
      <c r="B3817" t="s">
        <v>23767</v>
      </c>
      <c r="C3817">
        <v>26</v>
      </c>
      <c r="D3817" t="s">
        <v>23768</v>
      </c>
      <c r="E3817" t="s">
        <v>23</v>
      </c>
      <c r="F3817" t="s">
        <v>169</v>
      </c>
      <c r="G3817" t="s">
        <v>62</v>
      </c>
      <c r="H3817" t="s">
        <v>23</v>
      </c>
      <c r="I3817" t="s">
        <v>102</v>
      </c>
      <c r="J3817">
        <f>1-710-955-1828</f>
        <v>-3492</v>
      </c>
      <c r="K3817" t="s">
        <v>37</v>
      </c>
    </row>
    <row r="3818" spans="1:11" x14ac:dyDescent="0.35">
      <c r="A3818">
        <v>8823</v>
      </c>
      <c r="B3818" t="s">
        <v>23783</v>
      </c>
      <c r="C3818">
        <v>26</v>
      </c>
      <c r="D3818" t="s">
        <v>23784</v>
      </c>
      <c r="E3818" t="s">
        <v>25</v>
      </c>
      <c r="F3818" t="s">
        <v>201</v>
      </c>
      <c r="G3818" t="s">
        <v>80</v>
      </c>
      <c r="H3818" t="s">
        <v>32</v>
      </c>
      <c r="I3818" t="s">
        <v>53</v>
      </c>
      <c r="J3818" t="s">
        <v>26587</v>
      </c>
      <c r="K3818" t="s">
        <v>28</v>
      </c>
    </row>
    <row r="3819" spans="1:11" x14ac:dyDescent="0.35">
      <c r="A3819">
        <v>8830</v>
      </c>
      <c r="B3819" t="s">
        <v>23797</v>
      </c>
      <c r="C3819">
        <v>26</v>
      </c>
      <c r="D3819" t="s">
        <v>23798</v>
      </c>
      <c r="E3819" t="s">
        <v>57</v>
      </c>
      <c r="F3819" t="s">
        <v>14</v>
      </c>
      <c r="G3819" t="s">
        <v>80</v>
      </c>
      <c r="H3819" t="s">
        <v>32</v>
      </c>
      <c r="I3819" t="s">
        <v>153</v>
      </c>
      <c r="J3819" t="s">
        <v>26590</v>
      </c>
      <c r="K3819" t="s">
        <v>37</v>
      </c>
    </row>
    <row r="3820" spans="1:11" x14ac:dyDescent="0.35">
      <c r="A3820">
        <v>8846</v>
      </c>
      <c r="B3820" t="s">
        <v>23827</v>
      </c>
      <c r="C3820">
        <v>26</v>
      </c>
      <c r="D3820" t="s">
        <v>23828</v>
      </c>
      <c r="E3820" t="s">
        <v>169</v>
      </c>
      <c r="F3820" t="s">
        <v>34</v>
      </c>
      <c r="G3820" t="s">
        <v>62</v>
      </c>
      <c r="H3820" t="s">
        <v>23</v>
      </c>
      <c r="I3820" t="s">
        <v>17</v>
      </c>
      <c r="J3820" t="s">
        <v>26598</v>
      </c>
      <c r="K3820" t="s">
        <v>37</v>
      </c>
    </row>
    <row r="3821" spans="1:11" x14ac:dyDescent="0.35">
      <c r="A3821">
        <v>8854</v>
      </c>
      <c r="B3821" t="s">
        <v>23840</v>
      </c>
      <c r="C3821">
        <v>26</v>
      </c>
      <c r="D3821" t="s">
        <v>23841</v>
      </c>
      <c r="E3821" t="s">
        <v>32</v>
      </c>
      <c r="F3821" t="s">
        <v>14</v>
      </c>
      <c r="G3821" t="s">
        <v>33</v>
      </c>
      <c r="H3821" t="s">
        <v>34</v>
      </c>
      <c r="I3821" t="s">
        <v>91</v>
      </c>
      <c r="J3821" t="s">
        <v>26602</v>
      </c>
      <c r="K3821" t="s">
        <v>19</v>
      </c>
    </row>
    <row r="3822" spans="1:11" x14ac:dyDescent="0.35">
      <c r="A3822">
        <v>8856</v>
      </c>
      <c r="B3822" t="s">
        <v>23844</v>
      </c>
      <c r="C3822">
        <v>26</v>
      </c>
      <c r="D3822" t="s">
        <v>23845</v>
      </c>
      <c r="E3822" t="s">
        <v>169</v>
      </c>
      <c r="F3822" t="s">
        <v>101</v>
      </c>
      <c r="G3822" t="s">
        <v>87</v>
      </c>
      <c r="H3822" t="s">
        <v>79</v>
      </c>
      <c r="I3822" t="s">
        <v>68</v>
      </c>
      <c r="J3822" t="s">
        <v>26603</v>
      </c>
      <c r="K3822" t="s">
        <v>37</v>
      </c>
    </row>
    <row r="3823" spans="1:11" x14ac:dyDescent="0.35">
      <c r="A3823">
        <v>8865</v>
      </c>
      <c r="B3823" t="s">
        <v>23860</v>
      </c>
      <c r="C3823">
        <v>26</v>
      </c>
      <c r="D3823" t="s">
        <v>23861</v>
      </c>
      <c r="E3823" t="s">
        <v>133</v>
      </c>
      <c r="F3823" t="s">
        <v>34</v>
      </c>
      <c r="G3823" t="s">
        <v>87</v>
      </c>
      <c r="H3823" t="s">
        <v>79</v>
      </c>
      <c r="I3823" t="s">
        <v>153</v>
      </c>
      <c r="J3823" t="s">
        <v>26608</v>
      </c>
      <c r="K3823" t="s">
        <v>28</v>
      </c>
    </row>
    <row r="3824" spans="1:11" x14ac:dyDescent="0.35">
      <c r="A3824">
        <v>8892</v>
      </c>
      <c r="B3824" t="s">
        <v>23911</v>
      </c>
      <c r="C3824">
        <v>26</v>
      </c>
      <c r="D3824" t="s">
        <v>23912</v>
      </c>
      <c r="E3824" t="s">
        <v>149</v>
      </c>
      <c r="F3824" t="s">
        <v>32</v>
      </c>
      <c r="G3824" t="s">
        <v>62</v>
      </c>
      <c r="H3824" t="s">
        <v>23</v>
      </c>
      <c r="I3824" t="s">
        <v>17</v>
      </c>
      <c r="J3824" t="s">
        <v>26613</v>
      </c>
      <c r="K3824" t="s">
        <v>19</v>
      </c>
    </row>
    <row r="3825" spans="1:11" x14ac:dyDescent="0.35">
      <c r="A3825">
        <v>8897</v>
      </c>
      <c r="B3825" t="s">
        <v>23921</v>
      </c>
      <c r="C3825">
        <v>26</v>
      </c>
      <c r="D3825" t="s">
        <v>23922</v>
      </c>
      <c r="E3825" t="s">
        <v>16</v>
      </c>
      <c r="F3825" t="s">
        <v>133</v>
      </c>
      <c r="G3825" t="s">
        <v>41</v>
      </c>
      <c r="H3825" t="s">
        <v>42</v>
      </c>
      <c r="I3825" t="s">
        <v>58</v>
      </c>
      <c r="J3825" t="s">
        <v>26615</v>
      </c>
      <c r="K3825" t="s">
        <v>37</v>
      </c>
    </row>
    <row r="3826" spans="1:11" x14ac:dyDescent="0.35">
      <c r="A3826">
        <v>8903</v>
      </c>
      <c r="B3826" t="s">
        <v>23933</v>
      </c>
      <c r="C3826">
        <v>26</v>
      </c>
      <c r="D3826" t="s">
        <v>23934</v>
      </c>
      <c r="E3826" t="s">
        <v>40</v>
      </c>
      <c r="F3826" t="s">
        <v>79</v>
      </c>
      <c r="G3826" t="s">
        <v>87</v>
      </c>
      <c r="H3826" t="s">
        <v>79</v>
      </c>
      <c r="I3826" t="s">
        <v>146</v>
      </c>
      <c r="J3826" t="s">
        <v>26618</v>
      </c>
      <c r="K3826" t="s">
        <v>19</v>
      </c>
    </row>
    <row r="3827" spans="1:11" x14ac:dyDescent="0.35">
      <c r="A3827">
        <v>8924</v>
      </c>
      <c r="B3827" t="s">
        <v>23974</v>
      </c>
      <c r="C3827">
        <v>26</v>
      </c>
      <c r="D3827" t="s">
        <v>23975</v>
      </c>
      <c r="E3827" t="s">
        <v>149</v>
      </c>
      <c r="F3827" t="s">
        <v>16</v>
      </c>
      <c r="G3827" t="s">
        <v>33</v>
      </c>
      <c r="H3827" t="s">
        <v>34</v>
      </c>
      <c r="I3827" t="s">
        <v>17</v>
      </c>
      <c r="J3827" t="s">
        <v>26624</v>
      </c>
      <c r="K3827" t="s">
        <v>37</v>
      </c>
    </row>
    <row r="3828" spans="1:11" x14ac:dyDescent="0.35">
      <c r="A3828">
        <v>8951</v>
      </c>
      <c r="B3828" t="s">
        <v>24023</v>
      </c>
      <c r="C3828">
        <v>26</v>
      </c>
      <c r="D3828" t="s">
        <v>24024</v>
      </c>
      <c r="E3828" t="s">
        <v>57</v>
      </c>
      <c r="F3828" t="s">
        <v>177</v>
      </c>
      <c r="G3828" t="s">
        <v>47</v>
      </c>
      <c r="H3828" t="s">
        <v>31</v>
      </c>
      <c r="I3828" t="s">
        <v>91</v>
      </c>
      <c r="J3828" t="s">
        <v>26632</v>
      </c>
      <c r="K3828" t="s">
        <v>44</v>
      </c>
    </row>
    <row r="3829" spans="1:11" x14ac:dyDescent="0.35">
      <c r="A3829">
        <v>8960</v>
      </c>
      <c r="B3829" t="s">
        <v>24041</v>
      </c>
      <c r="C3829">
        <v>26</v>
      </c>
      <c r="D3829" t="s">
        <v>24042</v>
      </c>
      <c r="E3829" t="s">
        <v>79</v>
      </c>
      <c r="F3829" t="s">
        <v>201</v>
      </c>
      <c r="G3829" t="s">
        <v>120</v>
      </c>
      <c r="H3829" t="s">
        <v>57</v>
      </c>
      <c r="I3829" t="s">
        <v>146</v>
      </c>
      <c r="J3829" t="s">
        <v>26634</v>
      </c>
      <c r="K3829" t="s">
        <v>28</v>
      </c>
    </row>
    <row r="3830" spans="1:11" x14ac:dyDescent="0.35">
      <c r="A3830">
        <v>8985</v>
      </c>
      <c r="B3830" t="s">
        <v>24088</v>
      </c>
      <c r="C3830">
        <v>26</v>
      </c>
      <c r="D3830" t="s">
        <v>24089</v>
      </c>
      <c r="E3830" t="s">
        <v>25</v>
      </c>
      <c r="F3830" t="s">
        <v>149</v>
      </c>
      <c r="G3830" t="s">
        <v>87</v>
      </c>
      <c r="H3830" t="s">
        <v>79</v>
      </c>
      <c r="I3830" t="s">
        <v>58</v>
      </c>
      <c r="J3830" t="s">
        <v>26642</v>
      </c>
      <c r="K3830" t="s">
        <v>76</v>
      </c>
    </row>
    <row r="3831" spans="1:11" x14ac:dyDescent="0.35">
      <c r="A3831">
        <v>9001</v>
      </c>
      <c r="B3831" t="s">
        <v>24118</v>
      </c>
      <c r="C3831">
        <v>26</v>
      </c>
      <c r="D3831" t="s">
        <v>24119</v>
      </c>
      <c r="E3831" t="s">
        <v>149</v>
      </c>
      <c r="F3831" t="s">
        <v>67</v>
      </c>
      <c r="G3831" t="s">
        <v>41</v>
      </c>
      <c r="H3831" t="s">
        <v>42</v>
      </c>
      <c r="I3831" t="s">
        <v>91</v>
      </c>
      <c r="J3831" t="s">
        <v>26648</v>
      </c>
      <c r="K3831" t="s">
        <v>37</v>
      </c>
    </row>
    <row r="3832" spans="1:11" x14ac:dyDescent="0.35">
      <c r="A3832">
        <v>9003</v>
      </c>
      <c r="B3832" t="s">
        <v>24122</v>
      </c>
      <c r="C3832">
        <v>26</v>
      </c>
      <c r="D3832" t="s">
        <v>24123</v>
      </c>
      <c r="E3832" t="s">
        <v>101</v>
      </c>
      <c r="F3832" t="s">
        <v>40</v>
      </c>
      <c r="G3832" t="s">
        <v>33</v>
      </c>
      <c r="H3832" t="s">
        <v>34</v>
      </c>
      <c r="I3832" t="s">
        <v>170</v>
      </c>
      <c r="J3832" t="s">
        <v>26650</v>
      </c>
      <c r="K3832" t="s">
        <v>44</v>
      </c>
    </row>
    <row r="3833" spans="1:11" x14ac:dyDescent="0.35">
      <c r="A3833">
        <v>9026</v>
      </c>
      <c r="B3833" t="s">
        <v>24167</v>
      </c>
      <c r="C3833">
        <v>26</v>
      </c>
      <c r="D3833" t="s">
        <v>24168</v>
      </c>
      <c r="E3833" t="s">
        <v>149</v>
      </c>
      <c r="F3833" t="s">
        <v>25</v>
      </c>
      <c r="G3833" t="s">
        <v>52</v>
      </c>
      <c r="H3833" t="s">
        <v>13</v>
      </c>
      <c r="I3833" t="s">
        <v>48</v>
      </c>
      <c r="J3833" t="s">
        <v>26659</v>
      </c>
      <c r="K3833" t="s">
        <v>37</v>
      </c>
    </row>
    <row r="3834" spans="1:11" x14ac:dyDescent="0.35">
      <c r="A3834">
        <v>9039</v>
      </c>
      <c r="B3834" t="s">
        <v>24192</v>
      </c>
      <c r="C3834">
        <v>26</v>
      </c>
      <c r="D3834" t="s">
        <v>24193</v>
      </c>
      <c r="E3834" t="s">
        <v>34</v>
      </c>
      <c r="F3834" t="s">
        <v>42</v>
      </c>
      <c r="G3834" t="s">
        <v>62</v>
      </c>
      <c r="H3834" t="s">
        <v>23</v>
      </c>
      <c r="I3834" t="s">
        <v>35</v>
      </c>
      <c r="J3834" t="s">
        <v>26664</v>
      </c>
      <c r="K3834" t="s">
        <v>19</v>
      </c>
    </row>
    <row r="3835" spans="1:11" x14ac:dyDescent="0.35">
      <c r="A3835">
        <v>9042</v>
      </c>
      <c r="B3835" t="s">
        <v>24198</v>
      </c>
      <c r="C3835">
        <v>26</v>
      </c>
      <c r="D3835" t="s">
        <v>24199</v>
      </c>
      <c r="E3835" t="s">
        <v>31</v>
      </c>
      <c r="F3835" t="s">
        <v>23</v>
      </c>
      <c r="G3835" t="s">
        <v>87</v>
      </c>
      <c r="H3835" t="s">
        <v>79</v>
      </c>
      <c r="I3835" t="s">
        <v>170</v>
      </c>
      <c r="J3835" t="s">
        <v>26667</v>
      </c>
      <c r="K3835" t="s">
        <v>76</v>
      </c>
    </row>
    <row r="3836" spans="1:11" x14ac:dyDescent="0.35">
      <c r="A3836">
        <v>9052</v>
      </c>
      <c r="B3836" t="s">
        <v>5533</v>
      </c>
      <c r="C3836">
        <v>26</v>
      </c>
      <c r="D3836" t="s">
        <v>24217</v>
      </c>
      <c r="E3836" t="s">
        <v>42</v>
      </c>
      <c r="F3836" t="s">
        <v>133</v>
      </c>
      <c r="G3836" t="s">
        <v>47</v>
      </c>
      <c r="H3836" t="s">
        <v>31</v>
      </c>
      <c r="I3836" t="s">
        <v>26</v>
      </c>
      <c r="J3836" t="s">
        <v>26669</v>
      </c>
      <c r="K3836" t="s">
        <v>76</v>
      </c>
    </row>
    <row r="3837" spans="1:11" x14ac:dyDescent="0.35">
      <c r="A3837">
        <v>9074</v>
      </c>
      <c r="B3837" t="s">
        <v>476</v>
      </c>
      <c r="C3837">
        <v>26</v>
      </c>
      <c r="D3837" t="s">
        <v>24259</v>
      </c>
      <c r="E3837" t="s">
        <v>201</v>
      </c>
      <c r="F3837" t="s">
        <v>177</v>
      </c>
      <c r="G3837" t="s">
        <v>15</v>
      </c>
      <c r="H3837" t="s">
        <v>16</v>
      </c>
      <c r="I3837" t="s">
        <v>48</v>
      </c>
      <c r="J3837" t="s">
        <v>26678</v>
      </c>
      <c r="K3837" t="s">
        <v>44</v>
      </c>
    </row>
    <row r="3838" spans="1:11" x14ac:dyDescent="0.35">
      <c r="A3838">
        <v>9075</v>
      </c>
      <c r="B3838" t="s">
        <v>24260</v>
      </c>
      <c r="C3838">
        <v>26</v>
      </c>
      <c r="D3838" t="s">
        <v>24261</v>
      </c>
      <c r="E3838" t="s">
        <v>42</v>
      </c>
      <c r="F3838" t="s">
        <v>42</v>
      </c>
      <c r="G3838" t="s">
        <v>15</v>
      </c>
      <c r="H3838" t="s">
        <v>16</v>
      </c>
      <c r="I3838" t="s">
        <v>26</v>
      </c>
      <c r="J3838" t="s">
        <v>26679</v>
      </c>
      <c r="K3838" t="s">
        <v>19</v>
      </c>
    </row>
    <row r="3839" spans="1:11" x14ac:dyDescent="0.35">
      <c r="A3839">
        <v>9082</v>
      </c>
      <c r="B3839" t="s">
        <v>24273</v>
      </c>
      <c r="C3839">
        <v>26</v>
      </c>
      <c r="D3839" t="s">
        <v>24274</v>
      </c>
      <c r="E3839" t="s">
        <v>201</v>
      </c>
      <c r="F3839" t="s">
        <v>57</v>
      </c>
      <c r="G3839" t="s">
        <v>80</v>
      </c>
      <c r="H3839" t="s">
        <v>32</v>
      </c>
      <c r="I3839" t="s">
        <v>26</v>
      </c>
      <c r="J3839" t="s">
        <v>26680</v>
      </c>
      <c r="K3839" t="s">
        <v>28</v>
      </c>
    </row>
    <row r="3840" spans="1:11" x14ac:dyDescent="0.35">
      <c r="A3840">
        <v>9105</v>
      </c>
      <c r="B3840" t="s">
        <v>24317</v>
      </c>
      <c r="C3840">
        <v>26</v>
      </c>
      <c r="D3840" t="s">
        <v>24318</v>
      </c>
      <c r="E3840" t="s">
        <v>57</v>
      </c>
      <c r="F3840" t="s">
        <v>201</v>
      </c>
      <c r="G3840" t="s">
        <v>80</v>
      </c>
      <c r="H3840" t="s">
        <v>32</v>
      </c>
      <c r="I3840" t="s">
        <v>53</v>
      </c>
      <c r="J3840" t="s">
        <v>26686</v>
      </c>
      <c r="K3840" t="s">
        <v>44</v>
      </c>
    </row>
    <row r="3841" spans="1:11" x14ac:dyDescent="0.35">
      <c r="A3841">
        <v>9112</v>
      </c>
      <c r="B3841" t="s">
        <v>24330</v>
      </c>
      <c r="C3841">
        <v>26</v>
      </c>
      <c r="D3841" t="s">
        <v>24331</v>
      </c>
      <c r="E3841" t="s">
        <v>23</v>
      </c>
      <c r="F3841" t="s">
        <v>16</v>
      </c>
      <c r="G3841" t="s">
        <v>62</v>
      </c>
      <c r="H3841" t="s">
        <v>23</v>
      </c>
      <c r="I3841" t="s">
        <v>53</v>
      </c>
      <c r="J3841" t="s">
        <v>26690</v>
      </c>
      <c r="K3841" t="s">
        <v>28</v>
      </c>
    </row>
    <row r="3842" spans="1:11" x14ac:dyDescent="0.35">
      <c r="A3842">
        <v>9123</v>
      </c>
      <c r="B3842" t="s">
        <v>21697</v>
      </c>
      <c r="C3842">
        <v>26</v>
      </c>
      <c r="D3842" t="s">
        <v>24351</v>
      </c>
      <c r="E3842" t="s">
        <v>23</v>
      </c>
      <c r="F3842" t="s">
        <v>133</v>
      </c>
      <c r="G3842" t="s">
        <v>87</v>
      </c>
      <c r="H3842" t="s">
        <v>79</v>
      </c>
      <c r="I3842" t="s">
        <v>116</v>
      </c>
      <c r="J3842" t="s">
        <v>26694</v>
      </c>
      <c r="K3842" t="s">
        <v>44</v>
      </c>
    </row>
    <row r="3843" spans="1:11" x14ac:dyDescent="0.35">
      <c r="A3843">
        <v>9130</v>
      </c>
      <c r="B3843" t="s">
        <v>24363</v>
      </c>
      <c r="C3843">
        <v>26</v>
      </c>
      <c r="D3843" t="s">
        <v>24364</v>
      </c>
      <c r="E3843" t="s">
        <v>101</v>
      </c>
      <c r="F3843" t="s">
        <v>16</v>
      </c>
      <c r="G3843" t="s">
        <v>120</v>
      </c>
      <c r="H3843" t="s">
        <v>57</v>
      </c>
      <c r="I3843" t="s">
        <v>146</v>
      </c>
      <c r="J3843" t="s">
        <v>26698</v>
      </c>
      <c r="K3843" t="s">
        <v>37</v>
      </c>
    </row>
    <row r="3844" spans="1:11" x14ac:dyDescent="0.35">
      <c r="A3844">
        <v>9149</v>
      </c>
      <c r="B3844" t="s">
        <v>24398</v>
      </c>
      <c r="C3844">
        <v>26</v>
      </c>
      <c r="D3844" t="s">
        <v>24399</v>
      </c>
      <c r="E3844" t="s">
        <v>79</v>
      </c>
      <c r="F3844" t="s">
        <v>149</v>
      </c>
      <c r="G3844" t="s">
        <v>52</v>
      </c>
      <c r="H3844" t="s">
        <v>13</v>
      </c>
      <c r="I3844" t="s">
        <v>146</v>
      </c>
      <c r="J3844" t="s">
        <v>26704</v>
      </c>
      <c r="K3844" t="s">
        <v>28</v>
      </c>
    </row>
    <row r="3845" spans="1:11" x14ac:dyDescent="0.35">
      <c r="A3845">
        <v>9155</v>
      </c>
      <c r="B3845" t="s">
        <v>24410</v>
      </c>
      <c r="C3845">
        <v>26</v>
      </c>
      <c r="D3845" t="s">
        <v>24411</v>
      </c>
      <c r="E3845" t="s">
        <v>32</v>
      </c>
      <c r="F3845" t="s">
        <v>31</v>
      </c>
      <c r="G3845" t="s">
        <v>80</v>
      </c>
      <c r="H3845" t="s">
        <v>32</v>
      </c>
      <c r="I3845" t="s">
        <v>170</v>
      </c>
      <c r="J3845">
        <v>5049931979</v>
      </c>
      <c r="K3845" t="s">
        <v>28</v>
      </c>
    </row>
    <row r="3846" spans="1:11" x14ac:dyDescent="0.35">
      <c r="A3846">
        <v>9157</v>
      </c>
      <c r="B3846" t="s">
        <v>24414</v>
      </c>
      <c r="C3846">
        <v>26</v>
      </c>
      <c r="D3846" t="s">
        <v>24415</v>
      </c>
      <c r="E3846" t="s">
        <v>177</v>
      </c>
      <c r="F3846" t="s">
        <v>22</v>
      </c>
      <c r="G3846" t="s">
        <v>15</v>
      </c>
      <c r="H3846" t="s">
        <v>16</v>
      </c>
      <c r="I3846" t="s">
        <v>68</v>
      </c>
      <c r="J3846" t="s">
        <v>26708</v>
      </c>
      <c r="K3846" t="s">
        <v>28</v>
      </c>
    </row>
    <row r="3847" spans="1:11" x14ac:dyDescent="0.35">
      <c r="A3847">
        <v>9164</v>
      </c>
      <c r="B3847" t="s">
        <v>17014</v>
      </c>
      <c r="C3847">
        <v>26</v>
      </c>
      <c r="D3847" t="s">
        <v>24427</v>
      </c>
      <c r="E3847" t="s">
        <v>25</v>
      </c>
      <c r="F3847" t="s">
        <v>32</v>
      </c>
      <c r="G3847" t="s">
        <v>15</v>
      </c>
      <c r="H3847" t="s">
        <v>16</v>
      </c>
      <c r="I3847" t="s">
        <v>153</v>
      </c>
      <c r="J3847" t="s">
        <v>26710</v>
      </c>
      <c r="K3847" t="s">
        <v>76</v>
      </c>
    </row>
    <row r="3848" spans="1:11" x14ac:dyDescent="0.35">
      <c r="A3848">
        <v>9182</v>
      </c>
      <c r="B3848" t="s">
        <v>24460</v>
      </c>
      <c r="C3848">
        <v>26</v>
      </c>
      <c r="D3848" t="s">
        <v>24461</v>
      </c>
      <c r="E3848" t="s">
        <v>201</v>
      </c>
      <c r="F3848" t="s">
        <v>13</v>
      </c>
      <c r="G3848" t="s">
        <v>120</v>
      </c>
      <c r="H3848" t="s">
        <v>57</v>
      </c>
      <c r="I3848" t="s">
        <v>88</v>
      </c>
      <c r="J3848" t="s">
        <v>26717</v>
      </c>
      <c r="K3848" t="s">
        <v>28</v>
      </c>
    </row>
    <row r="3849" spans="1:11" x14ac:dyDescent="0.35">
      <c r="A3849">
        <v>9185</v>
      </c>
      <c r="B3849" t="s">
        <v>24466</v>
      </c>
      <c r="C3849">
        <v>26</v>
      </c>
      <c r="D3849" t="s">
        <v>24467</v>
      </c>
      <c r="E3849" t="s">
        <v>14</v>
      </c>
      <c r="F3849" t="s">
        <v>101</v>
      </c>
      <c r="G3849" t="s">
        <v>33</v>
      </c>
      <c r="H3849" t="s">
        <v>34</v>
      </c>
      <c r="I3849" t="s">
        <v>26</v>
      </c>
      <c r="J3849" t="s">
        <v>26718</v>
      </c>
      <c r="K3849" t="s">
        <v>37</v>
      </c>
    </row>
    <row r="3850" spans="1:11" x14ac:dyDescent="0.35">
      <c r="A3850">
        <v>9202</v>
      </c>
      <c r="B3850" t="s">
        <v>24500</v>
      </c>
      <c r="C3850">
        <v>26</v>
      </c>
      <c r="D3850" t="s">
        <v>24501</v>
      </c>
      <c r="E3850" t="s">
        <v>14</v>
      </c>
      <c r="F3850" t="s">
        <v>42</v>
      </c>
      <c r="G3850" t="s">
        <v>62</v>
      </c>
      <c r="H3850" t="s">
        <v>23</v>
      </c>
      <c r="I3850" t="s">
        <v>88</v>
      </c>
      <c r="J3850" t="s">
        <v>26727</v>
      </c>
      <c r="K3850" t="s">
        <v>76</v>
      </c>
    </row>
    <row r="3851" spans="1:11" x14ac:dyDescent="0.35">
      <c r="A3851">
        <v>9208</v>
      </c>
      <c r="B3851" t="s">
        <v>24512</v>
      </c>
      <c r="C3851">
        <v>26</v>
      </c>
      <c r="D3851" t="s">
        <v>24513</v>
      </c>
      <c r="E3851" t="s">
        <v>149</v>
      </c>
      <c r="F3851" t="s">
        <v>149</v>
      </c>
      <c r="G3851" t="s">
        <v>24</v>
      </c>
      <c r="H3851" t="s">
        <v>25</v>
      </c>
      <c r="I3851" t="s">
        <v>26</v>
      </c>
      <c r="J3851" t="s">
        <v>26729</v>
      </c>
      <c r="K3851" t="s">
        <v>37</v>
      </c>
    </row>
    <row r="3852" spans="1:11" x14ac:dyDescent="0.35">
      <c r="A3852">
        <v>9244</v>
      </c>
      <c r="B3852" t="s">
        <v>24576</v>
      </c>
      <c r="C3852">
        <v>26</v>
      </c>
      <c r="D3852" t="s">
        <v>24577</v>
      </c>
      <c r="E3852" t="s">
        <v>25</v>
      </c>
      <c r="F3852" t="s">
        <v>22</v>
      </c>
      <c r="G3852" t="s">
        <v>47</v>
      </c>
      <c r="H3852" t="s">
        <v>31</v>
      </c>
      <c r="I3852" t="s">
        <v>116</v>
      </c>
      <c r="J3852" t="s">
        <v>26739</v>
      </c>
      <c r="K3852" t="s">
        <v>44</v>
      </c>
    </row>
    <row r="3853" spans="1:11" x14ac:dyDescent="0.35">
      <c r="A3853">
        <v>9252</v>
      </c>
      <c r="B3853" t="s">
        <v>24590</v>
      </c>
      <c r="C3853">
        <v>26</v>
      </c>
      <c r="D3853" t="s">
        <v>24591</v>
      </c>
      <c r="E3853" t="s">
        <v>201</v>
      </c>
      <c r="F3853" t="s">
        <v>16</v>
      </c>
      <c r="G3853" t="s">
        <v>120</v>
      </c>
      <c r="H3853" t="s">
        <v>57</v>
      </c>
      <c r="I3853" t="s">
        <v>48</v>
      </c>
      <c r="J3853" t="s">
        <v>26745</v>
      </c>
      <c r="K3853" t="s">
        <v>37</v>
      </c>
    </row>
    <row r="3854" spans="1:11" x14ac:dyDescent="0.35">
      <c r="A3854">
        <v>9270</v>
      </c>
      <c r="B3854" t="s">
        <v>24621</v>
      </c>
      <c r="C3854">
        <v>26</v>
      </c>
      <c r="D3854" t="s">
        <v>24622</v>
      </c>
      <c r="E3854" t="s">
        <v>133</v>
      </c>
      <c r="F3854" t="s">
        <v>79</v>
      </c>
      <c r="G3854" t="s">
        <v>80</v>
      </c>
      <c r="H3854" t="s">
        <v>32</v>
      </c>
      <c r="I3854" t="s">
        <v>26</v>
      </c>
      <c r="J3854" t="s">
        <v>26753</v>
      </c>
      <c r="K3854" t="s">
        <v>19</v>
      </c>
    </row>
    <row r="3855" spans="1:11" x14ac:dyDescent="0.35">
      <c r="A3855">
        <v>9288</v>
      </c>
      <c r="B3855" t="s">
        <v>24656</v>
      </c>
      <c r="C3855">
        <v>26</v>
      </c>
      <c r="D3855" t="s">
        <v>24657</v>
      </c>
      <c r="E3855" t="s">
        <v>14</v>
      </c>
      <c r="F3855" t="s">
        <v>67</v>
      </c>
      <c r="G3855" t="s">
        <v>52</v>
      </c>
      <c r="H3855" t="s">
        <v>13</v>
      </c>
      <c r="I3855" t="s">
        <v>102</v>
      </c>
      <c r="J3855" t="s">
        <v>26756</v>
      </c>
      <c r="K3855" t="s">
        <v>44</v>
      </c>
    </row>
    <row r="3856" spans="1:11" x14ac:dyDescent="0.35">
      <c r="A3856">
        <v>9294</v>
      </c>
      <c r="B3856" t="s">
        <v>24668</v>
      </c>
      <c r="C3856">
        <v>26</v>
      </c>
      <c r="D3856" t="s">
        <v>24669</v>
      </c>
      <c r="E3856" t="s">
        <v>25</v>
      </c>
      <c r="F3856" t="s">
        <v>31</v>
      </c>
      <c r="G3856" t="s">
        <v>62</v>
      </c>
      <c r="H3856" t="s">
        <v>23</v>
      </c>
      <c r="I3856" t="s">
        <v>26</v>
      </c>
      <c r="J3856">
        <v>1581099719</v>
      </c>
      <c r="K3856" t="s">
        <v>44</v>
      </c>
    </row>
    <row r="3857" spans="1:11" x14ac:dyDescent="0.35">
      <c r="A3857">
        <v>9295</v>
      </c>
      <c r="B3857" t="s">
        <v>24670</v>
      </c>
      <c r="C3857">
        <v>26</v>
      </c>
      <c r="D3857" t="s">
        <v>24671</v>
      </c>
      <c r="E3857" t="s">
        <v>25</v>
      </c>
      <c r="F3857" t="s">
        <v>101</v>
      </c>
      <c r="G3857" t="s">
        <v>33</v>
      </c>
      <c r="H3857" t="s">
        <v>34</v>
      </c>
      <c r="I3857" t="s">
        <v>26</v>
      </c>
      <c r="J3857" t="s">
        <v>26757</v>
      </c>
      <c r="K3857" t="s">
        <v>28</v>
      </c>
    </row>
    <row r="3858" spans="1:11" x14ac:dyDescent="0.35">
      <c r="A3858">
        <v>9313</v>
      </c>
      <c r="B3858" t="s">
        <v>19989</v>
      </c>
      <c r="C3858">
        <v>26</v>
      </c>
      <c r="D3858" t="s">
        <v>24705</v>
      </c>
      <c r="E3858" t="s">
        <v>169</v>
      </c>
      <c r="F3858" t="s">
        <v>31</v>
      </c>
      <c r="G3858" t="s">
        <v>120</v>
      </c>
      <c r="H3858" t="s">
        <v>57</v>
      </c>
      <c r="I3858" t="s">
        <v>17</v>
      </c>
      <c r="J3858" t="s">
        <v>26763</v>
      </c>
      <c r="K3858" t="s">
        <v>19</v>
      </c>
    </row>
    <row r="3859" spans="1:11" x14ac:dyDescent="0.35">
      <c r="A3859">
        <v>9321</v>
      </c>
      <c r="B3859" t="s">
        <v>24719</v>
      </c>
      <c r="C3859">
        <v>26</v>
      </c>
      <c r="D3859" t="s">
        <v>24720</v>
      </c>
      <c r="E3859" t="s">
        <v>32</v>
      </c>
      <c r="F3859" t="s">
        <v>201</v>
      </c>
      <c r="G3859" t="s">
        <v>47</v>
      </c>
      <c r="H3859" t="s">
        <v>31</v>
      </c>
      <c r="I3859" t="s">
        <v>17</v>
      </c>
      <c r="J3859" t="s">
        <v>26765</v>
      </c>
      <c r="K3859" t="s">
        <v>19</v>
      </c>
    </row>
    <row r="3860" spans="1:11" x14ac:dyDescent="0.35">
      <c r="A3860">
        <v>9334</v>
      </c>
      <c r="B3860" t="s">
        <v>24744</v>
      </c>
      <c r="C3860">
        <v>26</v>
      </c>
      <c r="D3860" t="s">
        <v>24745</v>
      </c>
      <c r="E3860" t="s">
        <v>133</v>
      </c>
      <c r="F3860" t="s">
        <v>25</v>
      </c>
      <c r="G3860" t="s">
        <v>47</v>
      </c>
      <c r="H3860" t="s">
        <v>31</v>
      </c>
      <c r="I3860" t="s">
        <v>88</v>
      </c>
      <c r="J3860" t="s">
        <v>26772</v>
      </c>
      <c r="K3860" t="s">
        <v>19</v>
      </c>
    </row>
    <row r="3861" spans="1:11" x14ac:dyDescent="0.35">
      <c r="A3861">
        <v>9336</v>
      </c>
      <c r="B3861" t="s">
        <v>24748</v>
      </c>
      <c r="C3861">
        <v>26</v>
      </c>
      <c r="D3861" t="s">
        <v>24749</v>
      </c>
      <c r="E3861" t="s">
        <v>31</v>
      </c>
      <c r="F3861" t="s">
        <v>57</v>
      </c>
      <c r="G3861" t="s">
        <v>24</v>
      </c>
      <c r="H3861" t="s">
        <v>25</v>
      </c>
      <c r="I3861" t="s">
        <v>88</v>
      </c>
      <c r="J3861" t="s">
        <v>26774</v>
      </c>
      <c r="K3861" t="s">
        <v>44</v>
      </c>
    </row>
    <row r="3862" spans="1:11" x14ac:dyDescent="0.35">
      <c r="A3862">
        <v>9347</v>
      </c>
      <c r="B3862" t="s">
        <v>24770</v>
      </c>
      <c r="C3862">
        <v>26</v>
      </c>
      <c r="D3862" t="s">
        <v>24771</v>
      </c>
      <c r="E3862" t="s">
        <v>23</v>
      </c>
      <c r="F3862" t="s">
        <v>177</v>
      </c>
      <c r="G3862" t="s">
        <v>87</v>
      </c>
      <c r="H3862" t="s">
        <v>79</v>
      </c>
      <c r="I3862" t="s">
        <v>153</v>
      </c>
      <c r="J3862" t="s">
        <v>26777</v>
      </c>
      <c r="K3862" t="s">
        <v>37</v>
      </c>
    </row>
    <row r="3863" spans="1:11" x14ac:dyDescent="0.35">
      <c r="A3863">
        <v>9351</v>
      </c>
      <c r="B3863" t="s">
        <v>24778</v>
      </c>
      <c r="C3863">
        <v>26</v>
      </c>
      <c r="D3863" t="s">
        <v>24779</v>
      </c>
      <c r="E3863" t="s">
        <v>149</v>
      </c>
      <c r="F3863" t="s">
        <v>42</v>
      </c>
      <c r="G3863" t="s">
        <v>87</v>
      </c>
      <c r="H3863" t="s">
        <v>79</v>
      </c>
      <c r="I3863" t="s">
        <v>58</v>
      </c>
      <c r="J3863">
        <v>1683904237</v>
      </c>
      <c r="K3863" t="s">
        <v>19</v>
      </c>
    </row>
    <row r="3864" spans="1:11" x14ac:dyDescent="0.35">
      <c r="A3864">
        <v>9354</v>
      </c>
      <c r="B3864" t="s">
        <v>24783</v>
      </c>
      <c r="C3864">
        <v>26</v>
      </c>
      <c r="D3864" t="s">
        <v>24784</v>
      </c>
      <c r="E3864" t="s">
        <v>14</v>
      </c>
      <c r="F3864" t="s">
        <v>177</v>
      </c>
      <c r="G3864" t="s">
        <v>120</v>
      </c>
      <c r="H3864" t="s">
        <v>57</v>
      </c>
      <c r="I3864" t="s">
        <v>63</v>
      </c>
      <c r="J3864" t="s">
        <v>26780</v>
      </c>
      <c r="K3864" t="s">
        <v>28</v>
      </c>
    </row>
    <row r="3865" spans="1:11" x14ac:dyDescent="0.35">
      <c r="A3865">
        <v>9374</v>
      </c>
      <c r="B3865" t="s">
        <v>24823</v>
      </c>
      <c r="C3865">
        <v>26</v>
      </c>
      <c r="D3865" t="s">
        <v>24824</v>
      </c>
      <c r="E3865" t="s">
        <v>40</v>
      </c>
      <c r="F3865" t="s">
        <v>22</v>
      </c>
      <c r="G3865" t="s">
        <v>47</v>
      </c>
      <c r="H3865" t="s">
        <v>31</v>
      </c>
      <c r="I3865" t="s">
        <v>63</v>
      </c>
      <c r="J3865">
        <f>1-532-845-8761</f>
        <v>-10137</v>
      </c>
      <c r="K3865" t="s">
        <v>19</v>
      </c>
    </row>
    <row r="3866" spans="1:11" x14ac:dyDescent="0.35">
      <c r="A3866">
        <v>9379</v>
      </c>
      <c r="B3866" t="s">
        <v>24833</v>
      </c>
      <c r="C3866">
        <v>26</v>
      </c>
      <c r="D3866" t="s">
        <v>24834</v>
      </c>
      <c r="E3866" t="s">
        <v>23</v>
      </c>
      <c r="F3866" t="s">
        <v>201</v>
      </c>
      <c r="G3866" t="s">
        <v>80</v>
      </c>
      <c r="H3866" t="s">
        <v>32</v>
      </c>
      <c r="I3866" t="s">
        <v>91</v>
      </c>
      <c r="J3866" t="s">
        <v>26789</v>
      </c>
      <c r="K3866" t="s">
        <v>44</v>
      </c>
    </row>
    <row r="3867" spans="1:11" x14ac:dyDescent="0.35">
      <c r="A3867">
        <v>9381</v>
      </c>
      <c r="B3867" t="s">
        <v>24837</v>
      </c>
      <c r="C3867">
        <v>26</v>
      </c>
      <c r="D3867" t="s">
        <v>24838</v>
      </c>
      <c r="E3867" t="s">
        <v>14</v>
      </c>
      <c r="F3867" t="s">
        <v>149</v>
      </c>
      <c r="G3867" t="s">
        <v>80</v>
      </c>
      <c r="H3867" t="s">
        <v>32</v>
      </c>
      <c r="I3867" t="s">
        <v>146</v>
      </c>
      <c r="J3867" t="s">
        <v>26791</v>
      </c>
      <c r="K3867" t="s">
        <v>44</v>
      </c>
    </row>
    <row r="3868" spans="1:11" x14ac:dyDescent="0.35">
      <c r="A3868">
        <v>9388</v>
      </c>
      <c r="B3868" t="s">
        <v>24851</v>
      </c>
      <c r="C3868">
        <v>26</v>
      </c>
      <c r="D3868" t="s">
        <v>24852</v>
      </c>
      <c r="E3868" t="s">
        <v>67</v>
      </c>
      <c r="F3868" t="s">
        <v>40</v>
      </c>
      <c r="G3868" t="s">
        <v>87</v>
      </c>
      <c r="H3868" t="s">
        <v>79</v>
      </c>
      <c r="I3868" t="s">
        <v>48</v>
      </c>
      <c r="J3868" t="s">
        <v>26794</v>
      </c>
      <c r="K3868" t="s">
        <v>28</v>
      </c>
    </row>
    <row r="3869" spans="1:11" x14ac:dyDescent="0.35">
      <c r="A3869">
        <v>9395</v>
      </c>
      <c r="B3869" t="s">
        <v>24865</v>
      </c>
      <c r="C3869">
        <v>26</v>
      </c>
      <c r="D3869" t="s">
        <v>24866</v>
      </c>
      <c r="E3869" t="s">
        <v>57</v>
      </c>
      <c r="F3869" t="s">
        <v>23</v>
      </c>
      <c r="G3869" t="s">
        <v>120</v>
      </c>
      <c r="H3869" t="s">
        <v>57</v>
      </c>
      <c r="I3869" t="s">
        <v>88</v>
      </c>
      <c r="J3869">
        <v>7241678625</v>
      </c>
      <c r="K3869" t="s">
        <v>44</v>
      </c>
    </row>
    <row r="3870" spans="1:11" x14ac:dyDescent="0.35">
      <c r="A3870">
        <v>9400</v>
      </c>
      <c r="B3870" t="s">
        <v>24873</v>
      </c>
      <c r="C3870">
        <v>26</v>
      </c>
      <c r="D3870" t="s">
        <v>24874</v>
      </c>
      <c r="E3870" t="s">
        <v>177</v>
      </c>
      <c r="F3870" t="s">
        <v>169</v>
      </c>
      <c r="G3870" t="s">
        <v>62</v>
      </c>
      <c r="H3870" t="s">
        <v>23</v>
      </c>
      <c r="I3870" t="s">
        <v>91</v>
      </c>
      <c r="J3870" t="s">
        <v>26796</v>
      </c>
      <c r="K3870" t="s">
        <v>28</v>
      </c>
    </row>
    <row r="3871" spans="1:11" x14ac:dyDescent="0.35">
      <c r="A3871">
        <v>9402</v>
      </c>
      <c r="B3871" t="s">
        <v>24877</v>
      </c>
      <c r="C3871">
        <v>26</v>
      </c>
      <c r="D3871" t="s">
        <v>24878</v>
      </c>
      <c r="E3871" t="s">
        <v>133</v>
      </c>
      <c r="F3871" t="s">
        <v>101</v>
      </c>
      <c r="G3871" t="s">
        <v>15</v>
      </c>
      <c r="H3871" t="s">
        <v>16</v>
      </c>
      <c r="I3871" t="s">
        <v>91</v>
      </c>
      <c r="J3871" t="s">
        <v>26797</v>
      </c>
      <c r="K3871" t="s">
        <v>76</v>
      </c>
    </row>
    <row r="3872" spans="1:11" x14ac:dyDescent="0.35">
      <c r="A3872">
        <v>9408</v>
      </c>
      <c r="B3872" t="s">
        <v>24888</v>
      </c>
      <c r="C3872">
        <v>26</v>
      </c>
      <c r="D3872" t="s">
        <v>24889</v>
      </c>
      <c r="E3872" t="s">
        <v>42</v>
      </c>
      <c r="F3872" t="s">
        <v>32</v>
      </c>
      <c r="G3872" t="s">
        <v>24</v>
      </c>
      <c r="H3872" t="s">
        <v>25</v>
      </c>
      <c r="I3872" t="s">
        <v>17</v>
      </c>
      <c r="J3872" t="s">
        <v>26799</v>
      </c>
      <c r="K3872" t="s">
        <v>28</v>
      </c>
    </row>
    <row r="3873" spans="1:11" x14ac:dyDescent="0.35">
      <c r="A3873">
        <v>9415</v>
      </c>
      <c r="B3873" t="s">
        <v>24901</v>
      </c>
      <c r="C3873">
        <v>26</v>
      </c>
      <c r="D3873" t="s">
        <v>24902</v>
      </c>
      <c r="E3873" t="s">
        <v>25</v>
      </c>
      <c r="F3873" t="s">
        <v>13</v>
      </c>
      <c r="G3873" t="s">
        <v>47</v>
      </c>
      <c r="H3873" t="s">
        <v>31</v>
      </c>
      <c r="I3873" t="s">
        <v>26</v>
      </c>
      <c r="J3873" t="s">
        <v>26802</v>
      </c>
      <c r="K3873" t="s">
        <v>76</v>
      </c>
    </row>
    <row r="3874" spans="1:11" x14ac:dyDescent="0.35">
      <c r="A3874">
        <v>9419</v>
      </c>
      <c r="B3874" t="s">
        <v>24909</v>
      </c>
      <c r="C3874">
        <v>26</v>
      </c>
      <c r="D3874" t="s">
        <v>24910</v>
      </c>
      <c r="E3874" t="s">
        <v>25</v>
      </c>
      <c r="F3874" t="s">
        <v>32</v>
      </c>
      <c r="G3874" t="s">
        <v>41</v>
      </c>
      <c r="H3874" t="s">
        <v>42</v>
      </c>
      <c r="I3874" t="s">
        <v>170</v>
      </c>
      <c r="J3874" t="s">
        <v>26804</v>
      </c>
      <c r="K3874" t="s">
        <v>19</v>
      </c>
    </row>
    <row r="3875" spans="1:11" x14ac:dyDescent="0.35">
      <c r="A3875">
        <v>9426</v>
      </c>
      <c r="B3875" t="s">
        <v>24923</v>
      </c>
      <c r="C3875">
        <v>26</v>
      </c>
      <c r="D3875" t="s">
        <v>24924</v>
      </c>
      <c r="E3875" t="s">
        <v>13</v>
      </c>
      <c r="F3875" t="s">
        <v>67</v>
      </c>
      <c r="G3875" t="s">
        <v>33</v>
      </c>
      <c r="H3875" t="s">
        <v>34</v>
      </c>
      <c r="I3875" t="s">
        <v>63</v>
      </c>
      <c r="J3875" t="s">
        <v>26807</v>
      </c>
      <c r="K3875" t="s">
        <v>28</v>
      </c>
    </row>
    <row r="3876" spans="1:11" x14ac:dyDescent="0.35">
      <c r="A3876">
        <v>1582</v>
      </c>
      <c r="B3876" t="s">
        <v>4623</v>
      </c>
      <c r="C3876">
        <v>26</v>
      </c>
      <c r="D3876" t="s">
        <v>4624</v>
      </c>
      <c r="E3876" t="s">
        <v>79</v>
      </c>
      <c r="F3876" t="s">
        <v>201</v>
      </c>
      <c r="G3876" t="s">
        <v>33</v>
      </c>
      <c r="H3876" t="s">
        <v>34</v>
      </c>
      <c r="I3876" t="s">
        <v>146</v>
      </c>
      <c r="J3876" t="s">
        <v>4625</v>
      </c>
      <c r="K3876" t="s">
        <v>76</v>
      </c>
    </row>
    <row r="3877" spans="1:11" x14ac:dyDescent="0.35">
      <c r="A3877">
        <v>1584</v>
      </c>
      <c r="B3877" t="s">
        <v>4629</v>
      </c>
      <c r="C3877">
        <v>26</v>
      </c>
      <c r="D3877" t="s">
        <v>4630</v>
      </c>
      <c r="E3877" t="s">
        <v>67</v>
      </c>
      <c r="F3877" t="s">
        <v>31</v>
      </c>
      <c r="G3877" t="s">
        <v>47</v>
      </c>
      <c r="H3877" t="s">
        <v>31</v>
      </c>
      <c r="I3877" t="s">
        <v>146</v>
      </c>
      <c r="J3877" t="s">
        <v>4631</v>
      </c>
      <c r="K3877" t="s">
        <v>28</v>
      </c>
    </row>
    <row r="3878" spans="1:11" x14ac:dyDescent="0.35">
      <c r="A3878">
        <v>1586</v>
      </c>
      <c r="B3878" t="s">
        <v>4635</v>
      </c>
      <c r="C3878">
        <v>26</v>
      </c>
      <c r="D3878" t="s">
        <v>4636</v>
      </c>
      <c r="E3878" t="s">
        <v>201</v>
      </c>
      <c r="F3878" t="s">
        <v>14</v>
      </c>
      <c r="G3878" t="s">
        <v>33</v>
      </c>
      <c r="H3878" t="s">
        <v>34</v>
      </c>
      <c r="I3878" t="s">
        <v>48</v>
      </c>
      <c r="J3878" t="s">
        <v>4637</v>
      </c>
      <c r="K3878" t="s">
        <v>37</v>
      </c>
    </row>
    <row r="3879" spans="1:11" x14ac:dyDescent="0.35">
      <c r="A3879">
        <v>1590</v>
      </c>
      <c r="B3879" t="s">
        <v>4647</v>
      </c>
      <c r="C3879">
        <v>26</v>
      </c>
      <c r="D3879" t="s">
        <v>4648</v>
      </c>
      <c r="E3879" t="s">
        <v>23</v>
      </c>
      <c r="F3879" t="s">
        <v>169</v>
      </c>
      <c r="G3879" t="s">
        <v>47</v>
      </c>
      <c r="H3879" t="s">
        <v>31</v>
      </c>
      <c r="I3879" t="s">
        <v>116</v>
      </c>
      <c r="J3879">
        <f>1-977-543-1974</f>
        <v>-3493</v>
      </c>
      <c r="K3879" t="s">
        <v>76</v>
      </c>
    </row>
    <row r="3880" spans="1:11" x14ac:dyDescent="0.35">
      <c r="A3880">
        <v>1600</v>
      </c>
      <c r="B3880" t="s">
        <v>4674</v>
      </c>
      <c r="C3880">
        <v>26</v>
      </c>
      <c r="D3880" t="s">
        <v>4675</v>
      </c>
      <c r="E3880" t="s">
        <v>101</v>
      </c>
      <c r="F3880" t="s">
        <v>13</v>
      </c>
      <c r="G3880" t="s">
        <v>120</v>
      </c>
      <c r="H3880" t="s">
        <v>57</v>
      </c>
      <c r="I3880" t="s">
        <v>17</v>
      </c>
      <c r="J3880" t="s">
        <v>4676</v>
      </c>
      <c r="K3880" t="s">
        <v>28</v>
      </c>
    </row>
    <row r="3881" spans="1:11" x14ac:dyDescent="0.35">
      <c r="A3881">
        <v>1623</v>
      </c>
      <c r="B3881" t="s">
        <v>4741</v>
      </c>
      <c r="C3881">
        <v>26</v>
      </c>
      <c r="D3881" t="s">
        <v>4742</v>
      </c>
      <c r="E3881" t="s">
        <v>13</v>
      </c>
      <c r="F3881" t="s">
        <v>101</v>
      </c>
      <c r="G3881" t="s">
        <v>80</v>
      </c>
      <c r="H3881" t="s">
        <v>32</v>
      </c>
      <c r="I3881" t="s">
        <v>153</v>
      </c>
      <c r="J3881" t="s">
        <v>4743</v>
      </c>
      <c r="K3881" t="s">
        <v>19</v>
      </c>
    </row>
    <row r="3882" spans="1:11" x14ac:dyDescent="0.35">
      <c r="A3882">
        <v>1626</v>
      </c>
      <c r="B3882" t="s">
        <v>4748</v>
      </c>
      <c r="C3882">
        <v>26</v>
      </c>
      <c r="D3882" t="s">
        <v>4749</v>
      </c>
      <c r="E3882" t="s">
        <v>201</v>
      </c>
      <c r="F3882" t="s">
        <v>14</v>
      </c>
      <c r="G3882" t="s">
        <v>62</v>
      </c>
      <c r="H3882" t="s">
        <v>23</v>
      </c>
      <c r="I3882" t="s">
        <v>91</v>
      </c>
      <c r="J3882" t="s">
        <v>4750</v>
      </c>
      <c r="K3882" t="s">
        <v>37</v>
      </c>
    </row>
    <row r="3883" spans="1:11" x14ac:dyDescent="0.35">
      <c r="A3883">
        <v>1632</v>
      </c>
      <c r="B3883" t="s">
        <v>4765</v>
      </c>
      <c r="C3883">
        <v>26</v>
      </c>
      <c r="D3883" t="s">
        <v>4766</v>
      </c>
      <c r="E3883" t="s">
        <v>22</v>
      </c>
      <c r="F3883" t="s">
        <v>31</v>
      </c>
      <c r="G3883" t="s">
        <v>120</v>
      </c>
      <c r="H3883" t="s">
        <v>57</v>
      </c>
      <c r="I3883" t="s">
        <v>58</v>
      </c>
      <c r="J3883" t="s">
        <v>4767</v>
      </c>
      <c r="K3883" t="s">
        <v>28</v>
      </c>
    </row>
    <row r="3884" spans="1:11" x14ac:dyDescent="0.35">
      <c r="A3884">
        <v>1670</v>
      </c>
      <c r="B3884" t="s">
        <v>4870</v>
      </c>
      <c r="C3884">
        <v>26</v>
      </c>
      <c r="D3884" t="s">
        <v>4871</v>
      </c>
      <c r="E3884" t="s">
        <v>34</v>
      </c>
      <c r="F3884" t="s">
        <v>149</v>
      </c>
      <c r="G3884" t="s">
        <v>87</v>
      </c>
      <c r="H3884" t="s">
        <v>79</v>
      </c>
      <c r="I3884" t="s">
        <v>48</v>
      </c>
      <c r="J3884" t="s">
        <v>4872</v>
      </c>
      <c r="K3884" t="s">
        <v>76</v>
      </c>
    </row>
    <row r="3885" spans="1:11" x14ac:dyDescent="0.35">
      <c r="A3885">
        <v>1715</v>
      </c>
      <c r="B3885" t="s">
        <v>4999</v>
      </c>
      <c r="C3885">
        <v>26</v>
      </c>
      <c r="D3885" t="s">
        <v>5000</v>
      </c>
      <c r="E3885" t="s">
        <v>40</v>
      </c>
      <c r="F3885" t="s">
        <v>79</v>
      </c>
      <c r="G3885" t="s">
        <v>15</v>
      </c>
      <c r="H3885" t="s">
        <v>16</v>
      </c>
      <c r="I3885" t="s">
        <v>91</v>
      </c>
      <c r="J3885" t="s">
        <v>5001</v>
      </c>
      <c r="K3885" t="s">
        <v>76</v>
      </c>
    </row>
    <row r="3886" spans="1:11" x14ac:dyDescent="0.35">
      <c r="A3886">
        <v>1750</v>
      </c>
      <c r="B3886" t="s">
        <v>5102</v>
      </c>
      <c r="C3886">
        <v>26</v>
      </c>
      <c r="D3886" t="s">
        <v>5103</v>
      </c>
      <c r="E3886" t="s">
        <v>79</v>
      </c>
      <c r="F3886" t="s">
        <v>31</v>
      </c>
      <c r="G3886" t="s">
        <v>52</v>
      </c>
      <c r="H3886" t="s">
        <v>13</v>
      </c>
      <c r="I3886" t="s">
        <v>58</v>
      </c>
      <c r="J3886" t="s">
        <v>5104</v>
      </c>
      <c r="K3886" t="s">
        <v>28</v>
      </c>
    </row>
    <row r="3887" spans="1:11" x14ac:dyDescent="0.35">
      <c r="A3887">
        <v>1774</v>
      </c>
      <c r="B3887" t="s">
        <v>5169</v>
      </c>
      <c r="C3887">
        <v>26</v>
      </c>
      <c r="D3887" t="s">
        <v>5170</v>
      </c>
      <c r="E3887" t="s">
        <v>149</v>
      </c>
      <c r="F3887" t="s">
        <v>169</v>
      </c>
      <c r="G3887" t="s">
        <v>120</v>
      </c>
      <c r="H3887" t="s">
        <v>57</v>
      </c>
      <c r="I3887" t="s">
        <v>68</v>
      </c>
      <c r="J3887" t="s">
        <v>5171</v>
      </c>
      <c r="K3887" t="s">
        <v>44</v>
      </c>
    </row>
    <row r="3888" spans="1:11" x14ac:dyDescent="0.35">
      <c r="A3888">
        <v>1783</v>
      </c>
      <c r="B3888" t="s">
        <v>5196</v>
      </c>
      <c r="C3888">
        <v>26</v>
      </c>
      <c r="D3888" t="s">
        <v>5197</v>
      </c>
      <c r="E3888" t="s">
        <v>79</v>
      </c>
      <c r="F3888" t="s">
        <v>16</v>
      </c>
      <c r="G3888" t="s">
        <v>47</v>
      </c>
      <c r="H3888" t="s">
        <v>31</v>
      </c>
      <c r="I3888" t="s">
        <v>48</v>
      </c>
      <c r="J3888" t="s">
        <v>5198</v>
      </c>
      <c r="K3888" t="s">
        <v>76</v>
      </c>
    </row>
    <row r="3889" spans="1:11" x14ac:dyDescent="0.35">
      <c r="A3889">
        <v>1784</v>
      </c>
      <c r="B3889" t="s">
        <v>5199</v>
      </c>
      <c r="C3889">
        <v>26</v>
      </c>
      <c r="D3889" t="s">
        <v>5200</v>
      </c>
      <c r="E3889" t="s">
        <v>201</v>
      </c>
      <c r="F3889" t="s">
        <v>169</v>
      </c>
      <c r="G3889" t="s">
        <v>15</v>
      </c>
      <c r="H3889" t="s">
        <v>16</v>
      </c>
      <c r="I3889" t="s">
        <v>170</v>
      </c>
      <c r="J3889" t="s">
        <v>5201</v>
      </c>
      <c r="K3889" t="s">
        <v>37</v>
      </c>
    </row>
    <row r="3890" spans="1:11" x14ac:dyDescent="0.35">
      <c r="A3890">
        <v>1789</v>
      </c>
      <c r="B3890" t="s">
        <v>5214</v>
      </c>
      <c r="C3890">
        <v>26</v>
      </c>
      <c r="D3890" t="s">
        <v>5215</v>
      </c>
      <c r="E3890" t="s">
        <v>25</v>
      </c>
      <c r="F3890" t="s">
        <v>101</v>
      </c>
      <c r="G3890" t="s">
        <v>47</v>
      </c>
      <c r="H3890" t="s">
        <v>31</v>
      </c>
      <c r="I3890" t="s">
        <v>116</v>
      </c>
      <c r="J3890" t="s">
        <v>5216</v>
      </c>
      <c r="K3890" t="s">
        <v>44</v>
      </c>
    </row>
    <row r="3891" spans="1:11" x14ac:dyDescent="0.35">
      <c r="A3891">
        <v>1797</v>
      </c>
      <c r="B3891" t="s">
        <v>1912</v>
      </c>
      <c r="C3891">
        <v>26</v>
      </c>
      <c r="D3891" t="s">
        <v>5235</v>
      </c>
      <c r="E3891" t="s">
        <v>67</v>
      </c>
      <c r="F3891" t="s">
        <v>42</v>
      </c>
      <c r="G3891" t="s">
        <v>52</v>
      </c>
      <c r="H3891" t="s">
        <v>13</v>
      </c>
      <c r="I3891" t="s">
        <v>88</v>
      </c>
      <c r="J3891" t="s">
        <v>5236</v>
      </c>
      <c r="K3891" t="s">
        <v>76</v>
      </c>
    </row>
    <row r="3892" spans="1:11" x14ac:dyDescent="0.35">
      <c r="A3892">
        <v>1800</v>
      </c>
      <c r="B3892" t="s">
        <v>5243</v>
      </c>
      <c r="C3892">
        <v>26</v>
      </c>
      <c r="D3892" t="s">
        <v>5244</v>
      </c>
      <c r="E3892" t="s">
        <v>25</v>
      </c>
      <c r="F3892" t="s">
        <v>133</v>
      </c>
      <c r="G3892" t="s">
        <v>41</v>
      </c>
      <c r="H3892" t="s">
        <v>42</v>
      </c>
      <c r="I3892" t="s">
        <v>116</v>
      </c>
      <c r="J3892" t="s">
        <v>5245</v>
      </c>
      <c r="K3892" t="s">
        <v>44</v>
      </c>
    </row>
    <row r="3893" spans="1:11" x14ac:dyDescent="0.35">
      <c r="A3893">
        <v>1802</v>
      </c>
      <c r="B3893" t="s">
        <v>5249</v>
      </c>
      <c r="C3893">
        <v>26</v>
      </c>
      <c r="D3893" t="s">
        <v>5250</v>
      </c>
      <c r="E3893" t="s">
        <v>31</v>
      </c>
      <c r="F3893" t="s">
        <v>79</v>
      </c>
      <c r="G3893" t="s">
        <v>62</v>
      </c>
      <c r="H3893" t="s">
        <v>23</v>
      </c>
      <c r="I3893" t="s">
        <v>88</v>
      </c>
      <c r="J3893">
        <f>1-906-972-968</f>
        <v>-2845</v>
      </c>
      <c r="K3893" t="s">
        <v>19</v>
      </c>
    </row>
    <row r="3894" spans="1:11" x14ac:dyDescent="0.35">
      <c r="A3894">
        <v>1803</v>
      </c>
      <c r="B3894" t="s">
        <v>5251</v>
      </c>
      <c r="C3894">
        <v>26</v>
      </c>
      <c r="D3894" t="s">
        <v>5252</v>
      </c>
      <c r="E3894" t="s">
        <v>133</v>
      </c>
      <c r="F3894" t="s">
        <v>169</v>
      </c>
      <c r="G3894" t="s">
        <v>52</v>
      </c>
      <c r="H3894" t="s">
        <v>13</v>
      </c>
      <c r="I3894" t="s">
        <v>116</v>
      </c>
      <c r="J3894">
        <f>1-905-997-9729</f>
        <v>-11630</v>
      </c>
      <c r="K3894" t="s">
        <v>28</v>
      </c>
    </row>
    <row r="3895" spans="1:11" x14ac:dyDescent="0.35">
      <c r="A3895">
        <v>1809</v>
      </c>
      <c r="B3895" t="s">
        <v>5267</v>
      </c>
      <c r="C3895">
        <v>26</v>
      </c>
      <c r="D3895" t="s">
        <v>5268</v>
      </c>
      <c r="E3895" t="s">
        <v>177</v>
      </c>
      <c r="F3895" t="s">
        <v>32</v>
      </c>
      <c r="G3895" t="s">
        <v>15</v>
      </c>
      <c r="H3895" t="s">
        <v>16</v>
      </c>
      <c r="I3895" t="s">
        <v>170</v>
      </c>
      <c r="J3895" t="s">
        <v>5269</v>
      </c>
      <c r="K3895" t="s">
        <v>19</v>
      </c>
    </row>
    <row r="3896" spans="1:11" x14ac:dyDescent="0.35">
      <c r="A3896">
        <v>1829</v>
      </c>
      <c r="B3896" t="s">
        <v>5324</v>
      </c>
      <c r="C3896">
        <v>26</v>
      </c>
      <c r="D3896" t="s">
        <v>5325</v>
      </c>
      <c r="E3896" t="s">
        <v>13</v>
      </c>
      <c r="F3896" t="s">
        <v>201</v>
      </c>
      <c r="G3896" t="s">
        <v>62</v>
      </c>
      <c r="H3896" t="s">
        <v>23</v>
      </c>
      <c r="I3896" t="s">
        <v>88</v>
      </c>
      <c r="J3896" t="s">
        <v>5326</v>
      </c>
      <c r="K3896" t="s">
        <v>37</v>
      </c>
    </row>
    <row r="3897" spans="1:11" x14ac:dyDescent="0.35">
      <c r="A3897">
        <v>1834</v>
      </c>
      <c r="B3897" t="s">
        <v>5337</v>
      </c>
      <c r="C3897">
        <v>26</v>
      </c>
      <c r="D3897" t="s">
        <v>5338</v>
      </c>
      <c r="E3897" t="s">
        <v>31</v>
      </c>
      <c r="F3897" t="s">
        <v>25</v>
      </c>
      <c r="G3897" t="s">
        <v>62</v>
      </c>
      <c r="H3897" t="s">
        <v>23</v>
      </c>
      <c r="I3897" t="s">
        <v>53</v>
      </c>
      <c r="J3897" t="s">
        <v>5339</v>
      </c>
      <c r="K3897" t="s">
        <v>37</v>
      </c>
    </row>
    <row r="3898" spans="1:11" x14ac:dyDescent="0.35">
      <c r="A3898">
        <v>1843</v>
      </c>
      <c r="B3898" t="s">
        <v>5364</v>
      </c>
      <c r="C3898">
        <v>26</v>
      </c>
      <c r="D3898" t="s">
        <v>5365</v>
      </c>
      <c r="E3898" t="s">
        <v>201</v>
      </c>
      <c r="F3898" t="s">
        <v>22</v>
      </c>
      <c r="G3898" t="s">
        <v>80</v>
      </c>
      <c r="H3898" t="s">
        <v>32</v>
      </c>
      <c r="I3898" t="s">
        <v>48</v>
      </c>
      <c r="J3898" t="s">
        <v>5366</v>
      </c>
      <c r="K3898" t="s">
        <v>76</v>
      </c>
    </row>
    <row r="3899" spans="1:11" x14ac:dyDescent="0.35">
      <c r="A3899">
        <v>1852</v>
      </c>
      <c r="B3899" t="s">
        <v>5391</v>
      </c>
      <c r="C3899">
        <v>26</v>
      </c>
      <c r="D3899" t="s">
        <v>5392</v>
      </c>
      <c r="E3899" t="s">
        <v>177</v>
      </c>
      <c r="F3899" t="s">
        <v>177</v>
      </c>
      <c r="G3899" t="s">
        <v>24</v>
      </c>
      <c r="H3899" t="s">
        <v>25</v>
      </c>
      <c r="I3899" t="s">
        <v>146</v>
      </c>
      <c r="J3899" t="s">
        <v>5393</v>
      </c>
      <c r="K3899" t="s">
        <v>37</v>
      </c>
    </row>
    <row r="3900" spans="1:11" x14ac:dyDescent="0.35">
      <c r="A3900">
        <v>1862</v>
      </c>
      <c r="B3900" t="s">
        <v>5420</v>
      </c>
      <c r="C3900">
        <v>26</v>
      </c>
      <c r="D3900" t="s">
        <v>5421</v>
      </c>
      <c r="E3900" t="s">
        <v>13</v>
      </c>
      <c r="F3900" t="s">
        <v>23</v>
      </c>
      <c r="G3900" t="s">
        <v>47</v>
      </c>
      <c r="H3900" t="s">
        <v>31</v>
      </c>
      <c r="I3900" t="s">
        <v>153</v>
      </c>
      <c r="J3900" t="s">
        <v>5422</v>
      </c>
      <c r="K3900" t="s">
        <v>19</v>
      </c>
    </row>
    <row r="3901" spans="1:11" x14ac:dyDescent="0.35">
      <c r="A3901">
        <v>1869</v>
      </c>
      <c r="B3901" t="s">
        <v>5440</v>
      </c>
      <c r="C3901">
        <v>26</v>
      </c>
      <c r="D3901" t="s">
        <v>5441</v>
      </c>
      <c r="E3901" t="s">
        <v>40</v>
      </c>
      <c r="F3901" t="s">
        <v>169</v>
      </c>
      <c r="G3901" t="s">
        <v>87</v>
      </c>
      <c r="H3901" t="s">
        <v>79</v>
      </c>
      <c r="I3901" t="s">
        <v>153</v>
      </c>
      <c r="J3901" t="s">
        <v>5442</v>
      </c>
      <c r="K3901" t="s">
        <v>19</v>
      </c>
    </row>
    <row r="3902" spans="1:11" x14ac:dyDescent="0.35">
      <c r="A3902">
        <v>1870</v>
      </c>
      <c r="B3902" t="s">
        <v>5443</v>
      </c>
      <c r="C3902">
        <v>26</v>
      </c>
      <c r="D3902" t="s">
        <v>5444</v>
      </c>
      <c r="E3902" t="s">
        <v>34</v>
      </c>
      <c r="F3902" t="s">
        <v>23</v>
      </c>
      <c r="G3902" t="s">
        <v>52</v>
      </c>
      <c r="H3902" t="s">
        <v>13</v>
      </c>
      <c r="I3902" t="s">
        <v>116</v>
      </c>
      <c r="J3902">
        <v>7859184275</v>
      </c>
      <c r="K3902" t="s">
        <v>76</v>
      </c>
    </row>
    <row r="3903" spans="1:11" x14ac:dyDescent="0.35">
      <c r="A3903">
        <v>1910</v>
      </c>
      <c r="B3903" t="s">
        <v>5554</v>
      </c>
      <c r="C3903">
        <v>26</v>
      </c>
      <c r="D3903" t="s">
        <v>5555</v>
      </c>
      <c r="E3903" t="s">
        <v>23</v>
      </c>
      <c r="F3903" t="s">
        <v>32</v>
      </c>
      <c r="G3903" t="s">
        <v>33</v>
      </c>
      <c r="H3903" t="s">
        <v>34</v>
      </c>
      <c r="I3903" t="s">
        <v>48</v>
      </c>
      <c r="J3903" t="s">
        <v>5556</v>
      </c>
      <c r="K3903" t="s">
        <v>76</v>
      </c>
    </row>
    <row r="3904" spans="1:11" x14ac:dyDescent="0.35">
      <c r="A3904">
        <v>1924</v>
      </c>
      <c r="B3904" t="s">
        <v>5593</v>
      </c>
      <c r="C3904">
        <v>26</v>
      </c>
      <c r="D3904" t="s">
        <v>5594</v>
      </c>
      <c r="E3904" t="s">
        <v>32</v>
      </c>
      <c r="F3904" t="s">
        <v>25</v>
      </c>
      <c r="G3904" t="s">
        <v>87</v>
      </c>
      <c r="H3904" t="s">
        <v>79</v>
      </c>
      <c r="I3904" t="s">
        <v>58</v>
      </c>
      <c r="J3904">
        <v>8747399718</v>
      </c>
      <c r="K3904" t="s">
        <v>76</v>
      </c>
    </row>
    <row r="3905" spans="1:11" x14ac:dyDescent="0.35">
      <c r="A3905">
        <v>1939</v>
      </c>
      <c r="B3905" t="s">
        <v>5634</v>
      </c>
      <c r="C3905">
        <v>26</v>
      </c>
      <c r="D3905" t="s">
        <v>5635</v>
      </c>
      <c r="E3905" t="s">
        <v>133</v>
      </c>
      <c r="F3905" t="s">
        <v>67</v>
      </c>
      <c r="G3905" t="s">
        <v>80</v>
      </c>
      <c r="H3905" t="s">
        <v>32</v>
      </c>
      <c r="I3905" t="s">
        <v>48</v>
      </c>
      <c r="J3905">
        <v>6172303782</v>
      </c>
      <c r="K3905" t="s">
        <v>19</v>
      </c>
    </row>
    <row r="3906" spans="1:11" x14ac:dyDescent="0.35">
      <c r="A3906">
        <v>1953</v>
      </c>
      <c r="B3906" t="s">
        <v>5673</v>
      </c>
      <c r="C3906">
        <v>26</v>
      </c>
      <c r="D3906" t="s">
        <v>5674</v>
      </c>
      <c r="E3906" t="s">
        <v>25</v>
      </c>
      <c r="F3906" t="s">
        <v>25</v>
      </c>
      <c r="G3906" t="s">
        <v>62</v>
      </c>
      <c r="H3906" t="s">
        <v>23</v>
      </c>
      <c r="I3906" t="s">
        <v>116</v>
      </c>
      <c r="J3906" t="s">
        <v>5675</v>
      </c>
      <c r="K3906" t="s">
        <v>28</v>
      </c>
    </row>
    <row r="3907" spans="1:11" x14ac:dyDescent="0.35">
      <c r="A3907">
        <v>1959</v>
      </c>
      <c r="B3907" t="s">
        <v>5689</v>
      </c>
      <c r="C3907">
        <v>26</v>
      </c>
      <c r="D3907" t="s">
        <v>5690</v>
      </c>
      <c r="E3907" t="s">
        <v>16</v>
      </c>
      <c r="F3907" t="s">
        <v>34</v>
      </c>
      <c r="G3907" t="s">
        <v>62</v>
      </c>
      <c r="H3907" t="s">
        <v>23</v>
      </c>
      <c r="I3907" t="s">
        <v>170</v>
      </c>
      <c r="J3907" t="s">
        <v>5691</v>
      </c>
      <c r="K3907" t="s">
        <v>44</v>
      </c>
    </row>
    <row r="3908" spans="1:11" x14ac:dyDescent="0.35">
      <c r="A3908">
        <v>1962</v>
      </c>
      <c r="B3908" t="s">
        <v>5698</v>
      </c>
      <c r="C3908">
        <v>26</v>
      </c>
      <c r="D3908" t="s">
        <v>5699</v>
      </c>
      <c r="E3908" t="s">
        <v>32</v>
      </c>
      <c r="F3908" t="s">
        <v>31</v>
      </c>
      <c r="G3908" t="s">
        <v>80</v>
      </c>
      <c r="H3908" t="s">
        <v>32</v>
      </c>
      <c r="I3908" t="s">
        <v>17</v>
      </c>
      <c r="J3908" t="s">
        <v>5700</v>
      </c>
      <c r="K3908" t="s">
        <v>44</v>
      </c>
    </row>
    <row r="3909" spans="1:11" x14ac:dyDescent="0.35">
      <c r="A3909">
        <v>1968</v>
      </c>
      <c r="B3909" t="s">
        <v>5716</v>
      </c>
      <c r="C3909">
        <v>26</v>
      </c>
      <c r="D3909" t="s">
        <v>5717</v>
      </c>
      <c r="E3909" t="s">
        <v>133</v>
      </c>
      <c r="F3909" t="s">
        <v>34</v>
      </c>
      <c r="G3909" t="s">
        <v>24</v>
      </c>
      <c r="H3909" t="s">
        <v>25</v>
      </c>
      <c r="I3909" t="s">
        <v>116</v>
      </c>
      <c r="J3909" t="s">
        <v>5718</v>
      </c>
      <c r="K3909" t="s">
        <v>19</v>
      </c>
    </row>
    <row r="3910" spans="1:11" x14ac:dyDescent="0.35">
      <c r="A3910">
        <v>1969</v>
      </c>
      <c r="B3910" t="s">
        <v>5719</v>
      </c>
      <c r="C3910">
        <v>26</v>
      </c>
      <c r="D3910" t="s">
        <v>5720</v>
      </c>
      <c r="E3910" t="s">
        <v>14</v>
      </c>
      <c r="F3910" t="s">
        <v>13</v>
      </c>
      <c r="G3910" t="s">
        <v>87</v>
      </c>
      <c r="H3910" t="s">
        <v>79</v>
      </c>
      <c r="I3910" t="s">
        <v>35</v>
      </c>
      <c r="J3910" t="s">
        <v>5721</v>
      </c>
      <c r="K3910" t="s">
        <v>37</v>
      </c>
    </row>
    <row r="3911" spans="1:11" x14ac:dyDescent="0.35">
      <c r="A3911">
        <v>1970</v>
      </c>
      <c r="B3911" t="s">
        <v>5722</v>
      </c>
      <c r="C3911">
        <v>26</v>
      </c>
      <c r="D3911" t="s">
        <v>5723</v>
      </c>
      <c r="E3911" t="s">
        <v>23</v>
      </c>
      <c r="F3911" t="s">
        <v>201</v>
      </c>
      <c r="G3911" t="s">
        <v>80</v>
      </c>
      <c r="H3911" t="s">
        <v>32</v>
      </c>
      <c r="I3911" t="s">
        <v>63</v>
      </c>
      <c r="J3911" t="s">
        <v>5724</v>
      </c>
      <c r="K3911" t="s">
        <v>28</v>
      </c>
    </row>
    <row r="3912" spans="1:11" x14ac:dyDescent="0.35">
      <c r="A3912">
        <v>1971</v>
      </c>
      <c r="B3912" t="s">
        <v>5725</v>
      </c>
      <c r="C3912">
        <v>26</v>
      </c>
      <c r="D3912" t="s">
        <v>5726</v>
      </c>
      <c r="E3912" t="s">
        <v>34</v>
      </c>
      <c r="F3912" t="s">
        <v>32</v>
      </c>
      <c r="G3912" t="s">
        <v>120</v>
      </c>
      <c r="H3912" t="s">
        <v>57</v>
      </c>
      <c r="I3912" t="s">
        <v>146</v>
      </c>
      <c r="J3912" t="s">
        <v>5727</v>
      </c>
      <c r="K3912" t="s">
        <v>19</v>
      </c>
    </row>
    <row r="3913" spans="1:11" x14ac:dyDescent="0.35">
      <c r="A3913">
        <v>1979</v>
      </c>
      <c r="B3913" t="s">
        <v>1824</v>
      </c>
      <c r="C3913">
        <v>26</v>
      </c>
      <c r="D3913" t="s">
        <v>5749</v>
      </c>
      <c r="E3913" t="s">
        <v>149</v>
      </c>
      <c r="F3913" t="s">
        <v>201</v>
      </c>
      <c r="G3913" t="s">
        <v>47</v>
      </c>
      <c r="H3913" t="s">
        <v>31</v>
      </c>
      <c r="I3913" t="s">
        <v>102</v>
      </c>
      <c r="J3913" t="s">
        <v>5750</v>
      </c>
      <c r="K3913" t="s">
        <v>19</v>
      </c>
    </row>
    <row r="3914" spans="1:11" x14ac:dyDescent="0.35">
      <c r="A3914">
        <v>1981</v>
      </c>
      <c r="B3914" t="s">
        <v>5754</v>
      </c>
      <c r="C3914">
        <v>26</v>
      </c>
      <c r="D3914" t="s">
        <v>5755</v>
      </c>
      <c r="E3914" t="s">
        <v>79</v>
      </c>
      <c r="F3914" t="s">
        <v>201</v>
      </c>
      <c r="G3914" t="s">
        <v>41</v>
      </c>
      <c r="H3914" t="s">
        <v>42</v>
      </c>
      <c r="I3914" t="s">
        <v>48</v>
      </c>
      <c r="J3914" t="s">
        <v>5756</v>
      </c>
      <c r="K3914" t="s">
        <v>19</v>
      </c>
    </row>
    <row r="3915" spans="1:11" x14ac:dyDescent="0.35">
      <c r="A3915">
        <v>1995</v>
      </c>
      <c r="B3915" t="s">
        <v>5793</v>
      </c>
      <c r="C3915">
        <v>26</v>
      </c>
      <c r="D3915" t="s">
        <v>5794</v>
      </c>
      <c r="E3915" t="s">
        <v>16</v>
      </c>
      <c r="F3915" t="s">
        <v>57</v>
      </c>
      <c r="G3915" t="s">
        <v>24</v>
      </c>
      <c r="H3915" t="s">
        <v>25</v>
      </c>
      <c r="I3915" t="s">
        <v>48</v>
      </c>
      <c r="J3915" t="s">
        <v>5795</v>
      </c>
      <c r="K3915" t="s">
        <v>44</v>
      </c>
    </row>
    <row r="3916" spans="1:11" x14ac:dyDescent="0.35">
      <c r="A3916">
        <v>1996</v>
      </c>
      <c r="B3916" t="s">
        <v>5796</v>
      </c>
      <c r="C3916">
        <v>26</v>
      </c>
      <c r="D3916" t="s">
        <v>5797</v>
      </c>
      <c r="E3916" t="s">
        <v>149</v>
      </c>
      <c r="F3916" t="s">
        <v>14</v>
      </c>
      <c r="G3916" t="s">
        <v>24</v>
      </c>
      <c r="H3916" t="s">
        <v>25</v>
      </c>
      <c r="I3916" t="s">
        <v>35</v>
      </c>
      <c r="J3916" t="s">
        <v>5798</v>
      </c>
      <c r="K3916" t="s">
        <v>19</v>
      </c>
    </row>
    <row r="3917" spans="1:11" x14ac:dyDescent="0.35">
      <c r="A3917">
        <v>2007</v>
      </c>
      <c r="B3917" t="s">
        <v>5828</v>
      </c>
      <c r="C3917">
        <v>26</v>
      </c>
      <c r="D3917" t="s">
        <v>5829</v>
      </c>
      <c r="E3917" t="s">
        <v>177</v>
      </c>
      <c r="F3917" t="s">
        <v>34</v>
      </c>
      <c r="G3917" t="s">
        <v>80</v>
      </c>
      <c r="H3917" t="s">
        <v>32</v>
      </c>
      <c r="I3917" t="s">
        <v>170</v>
      </c>
      <c r="J3917" t="s">
        <v>5830</v>
      </c>
      <c r="K3917" t="s">
        <v>28</v>
      </c>
    </row>
    <row r="3918" spans="1:11" x14ac:dyDescent="0.35">
      <c r="A3918">
        <v>2064</v>
      </c>
      <c r="B3918" t="s">
        <v>5987</v>
      </c>
      <c r="C3918">
        <v>26</v>
      </c>
      <c r="D3918" t="s">
        <v>5988</v>
      </c>
      <c r="E3918" t="s">
        <v>31</v>
      </c>
      <c r="F3918" t="s">
        <v>23</v>
      </c>
      <c r="G3918" t="s">
        <v>47</v>
      </c>
      <c r="H3918" t="s">
        <v>31</v>
      </c>
      <c r="I3918" t="s">
        <v>48</v>
      </c>
      <c r="J3918" t="s">
        <v>5989</v>
      </c>
      <c r="K3918" t="s">
        <v>19</v>
      </c>
    </row>
    <row r="3919" spans="1:11" x14ac:dyDescent="0.35">
      <c r="A3919">
        <v>2071</v>
      </c>
      <c r="B3919" t="s">
        <v>6008</v>
      </c>
      <c r="C3919">
        <v>26</v>
      </c>
      <c r="D3919" t="s">
        <v>6009</v>
      </c>
      <c r="E3919" t="s">
        <v>25</v>
      </c>
      <c r="F3919" t="s">
        <v>32</v>
      </c>
      <c r="G3919" t="s">
        <v>15</v>
      </c>
      <c r="H3919" t="s">
        <v>16</v>
      </c>
      <c r="I3919" t="s">
        <v>88</v>
      </c>
      <c r="J3919" t="s">
        <v>6010</v>
      </c>
      <c r="K3919" t="s">
        <v>44</v>
      </c>
    </row>
    <row r="3920" spans="1:11" x14ac:dyDescent="0.35">
      <c r="A3920">
        <v>2079</v>
      </c>
      <c r="B3920" t="s">
        <v>6032</v>
      </c>
      <c r="C3920">
        <v>26</v>
      </c>
      <c r="D3920" t="s">
        <v>6033</v>
      </c>
      <c r="E3920" t="s">
        <v>42</v>
      </c>
      <c r="F3920" t="s">
        <v>22</v>
      </c>
      <c r="G3920" t="s">
        <v>15</v>
      </c>
      <c r="H3920" t="s">
        <v>16</v>
      </c>
      <c r="I3920" t="s">
        <v>63</v>
      </c>
      <c r="J3920">
        <v>8695536608</v>
      </c>
      <c r="K3920" t="s">
        <v>37</v>
      </c>
    </row>
    <row r="3921" spans="1:11" x14ac:dyDescent="0.35">
      <c r="A3921">
        <v>2090</v>
      </c>
      <c r="B3921" t="s">
        <v>6064</v>
      </c>
      <c r="C3921">
        <v>26</v>
      </c>
      <c r="D3921" t="s">
        <v>6065</v>
      </c>
      <c r="E3921" t="s">
        <v>22</v>
      </c>
      <c r="F3921" t="s">
        <v>22</v>
      </c>
      <c r="G3921" t="s">
        <v>62</v>
      </c>
      <c r="H3921" t="s">
        <v>23</v>
      </c>
      <c r="I3921" t="s">
        <v>116</v>
      </c>
      <c r="J3921" t="s">
        <v>6066</v>
      </c>
      <c r="K3921" t="s">
        <v>28</v>
      </c>
    </row>
    <row r="3922" spans="1:11" x14ac:dyDescent="0.35">
      <c r="A3922">
        <v>2106</v>
      </c>
      <c r="B3922" t="s">
        <v>6109</v>
      </c>
      <c r="C3922">
        <v>26</v>
      </c>
      <c r="D3922" t="s">
        <v>6110</v>
      </c>
      <c r="E3922" t="s">
        <v>31</v>
      </c>
      <c r="F3922" t="s">
        <v>79</v>
      </c>
      <c r="G3922" t="s">
        <v>62</v>
      </c>
      <c r="H3922" t="s">
        <v>23</v>
      </c>
      <c r="I3922" t="s">
        <v>153</v>
      </c>
      <c r="J3922" t="s">
        <v>6111</v>
      </c>
      <c r="K3922" t="s">
        <v>37</v>
      </c>
    </row>
    <row r="3923" spans="1:11" x14ac:dyDescent="0.35">
      <c r="A3923">
        <v>2118</v>
      </c>
      <c r="B3923" t="s">
        <v>6144</v>
      </c>
      <c r="C3923">
        <v>26</v>
      </c>
      <c r="D3923" t="s">
        <v>6145</v>
      </c>
      <c r="E3923" t="s">
        <v>177</v>
      </c>
      <c r="F3923" t="s">
        <v>13</v>
      </c>
      <c r="G3923" t="s">
        <v>62</v>
      </c>
      <c r="H3923" t="s">
        <v>23</v>
      </c>
      <c r="I3923" t="s">
        <v>53</v>
      </c>
      <c r="J3923" t="s">
        <v>6146</v>
      </c>
      <c r="K3923" t="s">
        <v>76</v>
      </c>
    </row>
    <row r="3924" spans="1:11" x14ac:dyDescent="0.35">
      <c r="A3924">
        <v>2132</v>
      </c>
      <c r="B3924" t="s">
        <v>665</v>
      </c>
      <c r="C3924">
        <v>26</v>
      </c>
      <c r="D3924" t="s">
        <v>6184</v>
      </c>
      <c r="E3924" t="s">
        <v>177</v>
      </c>
      <c r="F3924" t="s">
        <v>31</v>
      </c>
      <c r="G3924" t="s">
        <v>15</v>
      </c>
      <c r="H3924" t="s">
        <v>16</v>
      </c>
      <c r="I3924" t="s">
        <v>68</v>
      </c>
      <c r="J3924" t="s">
        <v>6185</v>
      </c>
      <c r="K3924" t="s">
        <v>19</v>
      </c>
    </row>
    <row r="3925" spans="1:11" x14ac:dyDescent="0.35">
      <c r="A3925">
        <v>2141</v>
      </c>
      <c r="B3925" t="s">
        <v>6208</v>
      </c>
      <c r="C3925">
        <v>26</v>
      </c>
      <c r="D3925" t="s">
        <v>6209</v>
      </c>
      <c r="E3925" t="s">
        <v>177</v>
      </c>
      <c r="F3925" t="s">
        <v>22</v>
      </c>
      <c r="G3925" t="s">
        <v>52</v>
      </c>
      <c r="H3925" t="s">
        <v>13</v>
      </c>
      <c r="I3925" t="s">
        <v>63</v>
      </c>
      <c r="J3925" t="s">
        <v>6210</v>
      </c>
      <c r="K3925" t="s">
        <v>19</v>
      </c>
    </row>
    <row r="3926" spans="1:11" x14ac:dyDescent="0.35">
      <c r="A3926">
        <v>2182</v>
      </c>
      <c r="B3926" t="s">
        <v>6324</v>
      </c>
      <c r="C3926">
        <v>26</v>
      </c>
      <c r="D3926" t="s">
        <v>6325</v>
      </c>
      <c r="E3926" t="s">
        <v>40</v>
      </c>
      <c r="F3926" t="s">
        <v>101</v>
      </c>
      <c r="G3926" t="s">
        <v>87</v>
      </c>
      <c r="H3926" t="s">
        <v>79</v>
      </c>
      <c r="I3926" t="s">
        <v>116</v>
      </c>
      <c r="J3926" t="s">
        <v>6326</v>
      </c>
      <c r="K3926" t="s">
        <v>44</v>
      </c>
    </row>
    <row r="3927" spans="1:11" x14ac:dyDescent="0.35">
      <c r="A3927">
        <v>2184</v>
      </c>
      <c r="B3927" t="s">
        <v>6330</v>
      </c>
      <c r="C3927">
        <v>26</v>
      </c>
      <c r="D3927" t="s">
        <v>6331</v>
      </c>
      <c r="E3927" t="s">
        <v>201</v>
      </c>
      <c r="F3927" t="s">
        <v>40</v>
      </c>
      <c r="G3927" t="s">
        <v>80</v>
      </c>
      <c r="H3927" t="s">
        <v>32</v>
      </c>
      <c r="I3927" t="s">
        <v>35</v>
      </c>
      <c r="J3927" t="s">
        <v>6332</v>
      </c>
      <c r="K3927" t="s">
        <v>76</v>
      </c>
    </row>
    <row r="3928" spans="1:11" x14ac:dyDescent="0.35">
      <c r="A3928">
        <v>2185</v>
      </c>
      <c r="B3928" t="s">
        <v>6333</v>
      </c>
      <c r="C3928">
        <v>26</v>
      </c>
      <c r="D3928" t="s">
        <v>6334</v>
      </c>
      <c r="E3928" t="s">
        <v>16</v>
      </c>
      <c r="F3928" t="s">
        <v>169</v>
      </c>
      <c r="G3928" t="s">
        <v>120</v>
      </c>
      <c r="H3928" t="s">
        <v>57</v>
      </c>
      <c r="I3928" t="s">
        <v>153</v>
      </c>
      <c r="J3928" t="s">
        <v>6335</v>
      </c>
      <c r="K3928" t="s">
        <v>28</v>
      </c>
    </row>
    <row r="3929" spans="1:11" x14ac:dyDescent="0.35">
      <c r="A3929">
        <v>2191</v>
      </c>
      <c r="B3929" t="s">
        <v>6351</v>
      </c>
      <c r="C3929">
        <v>26</v>
      </c>
      <c r="D3929" t="s">
        <v>6352</v>
      </c>
      <c r="E3929" t="s">
        <v>67</v>
      </c>
      <c r="F3929" t="s">
        <v>25</v>
      </c>
      <c r="G3929" t="s">
        <v>62</v>
      </c>
      <c r="H3929" t="s">
        <v>23</v>
      </c>
      <c r="I3929" t="s">
        <v>146</v>
      </c>
      <c r="J3929" t="s">
        <v>6353</v>
      </c>
      <c r="K3929" t="s">
        <v>76</v>
      </c>
    </row>
    <row r="3930" spans="1:11" x14ac:dyDescent="0.35">
      <c r="A3930">
        <v>2194</v>
      </c>
      <c r="B3930" t="s">
        <v>6360</v>
      </c>
      <c r="C3930">
        <v>26</v>
      </c>
      <c r="D3930" t="s">
        <v>6361</v>
      </c>
      <c r="E3930" t="s">
        <v>23</v>
      </c>
      <c r="F3930" t="s">
        <v>16</v>
      </c>
      <c r="G3930" t="s">
        <v>62</v>
      </c>
      <c r="H3930" t="s">
        <v>23</v>
      </c>
      <c r="I3930" t="s">
        <v>63</v>
      </c>
      <c r="J3930" t="s">
        <v>6362</v>
      </c>
      <c r="K3930" t="s">
        <v>28</v>
      </c>
    </row>
    <row r="3931" spans="1:11" x14ac:dyDescent="0.35">
      <c r="A3931">
        <v>2202</v>
      </c>
      <c r="B3931" t="s">
        <v>6381</v>
      </c>
      <c r="C3931">
        <v>26</v>
      </c>
      <c r="D3931" t="s">
        <v>6382</v>
      </c>
      <c r="E3931" t="s">
        <v>133</v>
      </c>
      <c r="F3931" t="s">
        <v>31</v>
      </c>
      <c r="G3931" t="s">
        <v>52</v>
      </c>
      <c r="H3931" t="s">
        <v>13</v>
      </c>
      <c r="I3931" t="s">
        <v>146</v>
      </c>
      <c r="J3931">
        <v>9299899625</v>
      </c>
      <c r="K3931" t="s">
        <v>37</v>
      </c>
    </row>
    <row r="3932" spans="1:11" x14ac:dyDescent="0.35">
      <c r="A3932">
        <v>2225</v>
      </c>
      <c r="B3932" t="s">
        <v>6444</v>
      </c>
      <c r="C3932">
        <v>26</v>
      </c>
      <c r="D3932" t="s">
        <v>6445</v>
      </c>
      <c r="E3932" t="s">
        <v>149</v>
      </c>
      <c r="F3932" t="s">
        <v>14</v>
      </c>
      <c r="G3932" t="s">
        <v>120</v>
      </c>
      <c r="H3932" t="s">
        <v>57</v>
      </c>
      <c r="I3932" t="s">
        <v>102</v>
      </c>
      <c r="J3932" t="s">
        <v>6446</v>
      </c>
      <c r="K3932" t="s">
        <v>76</v>
      </c>
    </row>
    <row r="3933" spans="1:11" x14ac:dyDescent="0.35">
      <c r="A3933">
        <v>2231</v>
      </c>
      <c r="B3933" t="s">
        <v>6460</v>
      </c>
      <c r="C3933">
        <v>26</v>
      </c>
      <c r="D3933" t="s">
        <v>6461</v>
      </c>
      <c r="E3933" t="s">
        <v>177</v>
      </c>
      <c r="F3933" t="s">
        <v>67</v>
      </c>
      <c r="G3933" t="s">
        <v>80</v>
      </c>
      <c r="H3933" t="s">
        <v>32</v>
      </c>
      <c r="I3933" t="s">
        <v>68</v>
      </c>
      <c r="J3933" t="s">
        <v>6462</v>
      </c>
      <c r="K3933" t="s">
        <v>28</v>
      </c>
    </row>
    <row r="3934" spans="1:11" x14ac:dyDescent="0.35">
      <c r="A3934">
        <v>2235</v>
      </c>
      <c r="B3934" t="s">
        <v>6471</v>
      </c>
      <c r="C3934">
        <v>26</v>
      </c>
      <c r="D3934" t="s">
        <v>6472</v>
      </c>
      <c r="E3934" t="s">
        <v>25</v>
      </c>
      <c r="F3934" t="s">
        <v>31</v>
      </c>
      <c r="G3934" t="s">
        <v>41</v>
      </c>
      <c r="H3934" t="s">
        <v>42</v>
      </c>
      <c r="I3934" t="s">
        <v>17</v>
      </c>
      <c r="J3934" t="s">
        <v>6473</v>
      </c>
      <c r="K3934" t="s">
        <v>76</v>
      </c>
    </row>
    <row r="3935" spans="1:11" x14ac:dyDescent="0.35">
      <c r="A3935">
        <v>2242</v>
      </c>
      <c r="B3935" t="s">
        <v>6492</v>
      </c>
      <c r="C3935">
        <v>26</v>
      </c>
      <c r="D3935" t="s">
        <v>6493</v>
      </c>
      <c r="E3935" t="s">
        <v>16</v>
      </c>
      <c r="F3935" t="s">
        <v>31</v>
      </c>
      <c r="G3935" t="s">
        <v>52</v>
      </c>
      <c r="H3935" t="s">
        <v>13</v>
      </c>
      <c r="I3935" t="s">
        <v>63</v>
      </c>
      <c r="J3935" t="s">
        <v>6494</v>
      </c>
      <c r="K3935" t="s">
        <v>44</v>
      </c>
    </row>
    <row r="3936" spans="1:11" x14ac:dyDescent="0.35">
      <c r="A3936">
        <v>2274</v>
      </c>
      <c r="B3936" t="s">
        <v>6582</v>
      </c>
      <c r="C3936">
        <v>26</v>
      </c>
      <c r="D3936" t="s">
        <v>6583</v>
      </c>
      <c r="E3936" t="s">
        <v>177</v>
      </c>
      <c r="F3936" t="s">
        <v>23</v>
      </c>
      <c r="G3936" t="s">
        <v>52</v>
      </c>
      <c r="H3936" t="s">
        <v>13</v>
      </c>
      <c r="I3936" t="s">
        <v>48</v>
      </c>
      <c r="J3936" t="s">
        <v>6584</v>
      </c>
      <c r="K3936" t="s">
        <v>44</v>
      </c>
    </row>
    <row r="3937" spans="1:11" x14ac:dyDescent="0.35">
      <c r="A3937">
        <v>2276</v>
      </c>
      <c r="B3937" t="s">
        <v>6587</v>
      </c>
      <c r="C3937">
        <v>26</v>
      </c>
      <c r="D3937" t="s">
        <v>6588</v>
      </c>
      <c r="E3937" t="s">
        <v>79</v>
      </c>
      <c r="F3937" t="s">
        <v>79</v>
      </c>
      <c r="G3937" t="s">
        <v>47</v>
      </c>
      <c r="H3937" t="s">
        <v>31</v>
      </c>
      <c r="I3937" t="s">
        <v>53</v>
      </c>
      <c r="J3937" t="s">
        <v>6589</v>
      </c>
      <c r="K3937" t="s">
        <v>44</v>
      </c>
    </row>
    <row r="3938" spans="1:11" x14ac:dyDescent="0.35">
      <c r="A3938">
        <v>2300</v>
      </c>
      <c r="B3938" t="s">
        <v>6655</v>
      </c>
      <c r="C3938">
        <v>26</v>
      </c>
      <c r="D3938" t="s">
        <v>6656</v>
      </c>
      <c r="E3938" t="s">
        <v>169</v>
      </c>
      <c r="F3938" t="s">
        <v>23</v>
      </c>
      <c r="G3938" t="s">
        <v>33</v>
      </c>
      <c r="H3938" t="s">
        <v>34</v>
      </c>
      <c r="I3938" t="s">
        <v>146</v>
      </c>
      <c r="J3938" t="s">
        <v>6657</v>
      </c>
      <c r="K3938" t="s">
        <v>76</v>
      </c>
    </row>
    <row r="3939" spans="1:11" x14ac:dyDescent="0.35">
      <c r="A3939">
        <v>2317</v>
      </c>
      <c r="B3939" t="s">
        <v>6700</v>
      </c>
      <c r="C3939">
        <v>26</v>
      </c>
      <c r="D3939" t="s">
        <v>6701</v>
      </c>
      <c r="E3939" t="s">
        <v>201</v>
      </c>
      <c r="F3939" t="s">
        <v>169</v>
      </c>
      <c r="G3939" t="s">
        <v>80</v>
      </c>
      <c r="H3939" t="s">
        <v>32</v>
      </c>
      <c r="I3939" t="s">
        <v>146</v>
      </c>
      <c r="J3939" t="s">
        <v>6702</v>
      </c>
      <c r="K3939" t="s">
        <v>76</v>
      </c>
    </row>
    <row r="3940" spans="1:11" x14ac:dyDescent="0.35">
      <c r="A3940">
        <v>2320</v>
      </c>
      <c r="B3940" t="s">
        <v>6708</v>
      </c>
      <c r="C3940">
        <v>26</v>
      </c>
      <c r="D3940" t="s">
        <v>6709</v>
      </c>
      <c r="E3940" t="s">
        <v>79</v>
      </c>
      <c r="F3940" t="s">
        <v>22</v>
      </c>
      <c r="G3940" t="s">
        <v>47</v>
      </c>
      <c r="H3940" t="s">
        <v>31</v>
      </c>
      <c r="I3940" t="s">
        <v>146</v>
      </c>
      <c r="J3940" t="s">
        <v>6710</v>
      </c>
      <c r="K3940" t="s">
        <v>28</v>
      </c>
    </row>
    <row r="3941" spans="1:11" x14ac:dyDescent="0.35">
      <c r="A3941">
        <v>2321</v>
      </c>
      <c r="B3941" t="s">
        <v>6711</v>
      </c>
      <c r="C3941">
        <v>26</v>
      </c>
      <c r="D3941" t="s">
        <v>6712</v>
      </c>
      <c r="E3941" t="s">
        <v>32</v>
      </c>
      <c r="F3941" t="s">
        <v>177</v>
      </c>
      <c r="G3941" t="s">
        <v>120</v>
      </c>
      <c r="H3941" t="s">
        <v>57</v>
      </c>
      <c r="I3941" t="s">
        <v>53</v>
      </c>
      <c r="J3941" t="s">
        <v>6713</v>
      </c>
      <c r="K3941" t="s">
        <v>44</v>
      </c>
    </row>
    <row r="3942" spans="1:11" x14ac:dyDescent="0.35">
      <c r="A3942">
        <v>2331</v>
      </c>
      <c r="B3942" t="s">
        <v>2040</v>
      </c>
      <c r="C3942">
        <v>26</v>
      </c>
      <c r="D3942" t="s">
        <v>6737</v>
      </c>
      <c r="E3942" t="s">
        <v>67</v>
      </c>
      <c r="F3942" t="s">
        <v>31</v>
      </c>
      <c r="G3942" t="s">
        <v>33</v>
      </c>
      <c r="H3942" t="s">
        <v>34</v>
      </c>
      <c r="I3942" t="s">
        <v>102</v>
      </c>
      <c r="J3942" t="s">
        <v>6738</v>
      </c>
      <c r="K3942" t="s">
        <v>44</v>
      </c>
    </row>
    <row r="3943" spans="1:11" x14ac:dyDescent="0.35">
      <c r="A3943">
        <v>2337</v>
      </c>
      <c r="B3943" t="s">
        <v>6754</v>
      </c>
      <c r="C3943">
        <v>26</v>
      </c>
      <c r="D3943" t="s">
        <v>6755</v>
      </c>
      <c r="E3943" t="s">
        <v>13</v>
      </c>
      <c r="F3943" t="s">
        <v>67</v>
      </c>
      <c r="G3943" t="s">
        <v>52</v>
      </c>
      <c r="H3943" t="s">
        <v>13</v>
      </c>
      <c r="I3943" t="s">
        <v>48</v>
      </c>
      <c r="J3943" t="s">
        <v>6756</v>
      </c>
      <c r="K3943" t="s">
        <v>37</v>
      </c>
    </row>
    <row r="3944" spans="1:11" x14ac:dyDescent="0.35">
      <c r="A3944">
        <v>2342</v>
      </c>
      <c r="B3944" t="s">
        <v>6769</v>
      </c>
      <c r="C3944">
        <v>26</v>
      </c>
      <c r="D3944" t="s">
        <v>6770</v>
      </c>
      <c r="E3944" t="s">
        <v>133</v>
      </c>
      <c r="F3944" t="s">
        <v>79</v>
      </c>
      <c r="G3944" t="s">
        <v>24</v>
      </c>
      <c r="H3944" t="s">
        <v>25</v>
      </c>
      <c r="I3944" t="s">
        <v>153</v>
      </c>
      <c r="J3944" t="s">
        <v>6771</v>
      </c>
      <c r="K3944" t="s">
        <v>76</v>
      </c>
    </row>
    <row r="3945" spans="1:11" x14ac:dyDescent="0.35">
      <c r="A3945">
        <v>2366</v>
      </c>
      <c r="B3945" t="s">
        <v>6838</v>
      </c>
      <c r="C3945">
        <v>26</v>
      </c>
      <c r="D3945" t="s">
        <v>6839</v>
      </c>
      <c r="E3945" t="s">
        <v>23</v>
      </c>
      <c r="F3945" t="s">
        <v>23</v>
      </c>
      <c r="G3945" t="s">
        <v>87</v>
      </c>
      <c r="H3945" t="s">
        <v>79</v>
      </c>
      <c r="I3945" t="s">
        <v>102</v>
      </c>
      <c r="J3945" t="s">
        <v>6840</v>
      </c>
      <c r="K3945" t="s">
        <v>28</v>
      </c>
    </row>
    <row r="3946" spans="1:11" x14ac:dyDescent="0.35">
      <c r="A3946">
        <v>2370</v>
      </c>
      <c r="B3946" t="s">
        <v>6850</v>
      </c>
      <c r="C3946">
        <v>26</v>
      </c>
      <c r="D3946" t="s">
        <v>6851</v>
      </c>
      <c r="E3946" t="s">
        <v>67</v>
      </c>
      <c r="F3946" t="s">
        <v>34</v>
      </c>
      <c r="G3946" t="s">
        <v>41</v>
      </c>
      <c r="H3946" t="s">
        <v>42</v>
      </c>
      <c r="I3946" t="s">
        <v>116</v>
      </c>
      <c r="J3946" t="s">
        <v>6852</v>
      </c>
      <c r="K3946" t="s">
        <v>19</v>
      </c>
    </row>
    <row r="3947" spans="1:11" x14ac:dyDescent="0.35">
      <c r="A3947">
        <v>2375</v>
      </c>
      <c r="B3947" t="s">
        <v>6865</v>
      </c>
      <c r="C3947">
        <v>26</v>
      </c>
      <c r="D3947" t="s">
        <v>6866</v>
      </c>
      <c r="E3947" t="s">
        <v>16</v>
      </c>
      <c r="F3947" t="s">
        <v>13</v>
      </c>
      <c r="G3947" t="s">
        <v>87</v>
      </c>
      <c r="H3947" t="s">
        <v>79</v>
      </c>
      <c r="I3947" t="s">
        <v>35</v>
      </c>
      <c r="J3947" t="s">
        <v>6867</v>
      </c>
      <c r="K3947" t="s">
        <v>44</v>
      </c>
    </row>
    <row r="3948" spans="1:11" x14ac:dyDescent="0.35">
      <c r="A3948">
        <v>2385</v>
      </c>
      <c r="B3948" t="s">
        <v>6892</v>
      </c>
      <c r="C3948">
        <v>26</v>
      </c>
      <c r="D3948" t="s">
        <v>6893</v>
      </c>
      <c r="E3948" t="s">
        <v>42</v>
      </c>
      <c r="F3948" t="s">
        <v>133</v>
      </c>
      <c r="G3948" t="s">
        <v>87</v>
      </c>
      <c r="H3948" t="s">
        <v>79</v>
      </c>
      <c r="I3948" t="s">
        <v>58</v>
      </c>
      <c r="J3948">
        <v>2557098929</v>
      </c>
      <c r="K3948" t="s">
        <v>19</v>
      </c>
    </row>
    <row r="3949" spans="1:11" x14ac:dyDescent="0.35">
      <c r="A3949">
        <v>2404</v>
      </c>
      <c r="B3949" t="s">
        <v>6944</v>
      </c>
      <c r="C3949">
        <v>26</v>
      </c>
      <c r="D3949" t="s">
        <v>6945</v>
      </c>
      <c r="E3949" t="s">
        <v>201</v>
      </c>
      <c r="F3949" t="s">
        <v>169</v>
      </c>
      <c r="G3949" t="s">
        <v>33</v>
      </c>
      <c r="H3949" t="s">
        <v>34</v>
      </c>
      <c r="I3949" t="s">
        <v>35</v>
      </c>
      <c r="J3949" t="s">
        <v>6946</v>
      </c>
      <c r="K3949" t="s">
        <v>28</v>
      </c>
    </row>
    <row r="3950" spans="1:11" x14ac:dyDescent="0.35">
      <c r="A3950">
        <v>2408</v>
      </c>
      <c r="B3950" t="s">
        <v>6956</v>
      </c>
      <c r="C3950">
        <v>26</v>
      </c>
      <c r="D3950" t="s">
        <v>6957</v>
      </c>
      <c r="E3950" t="s">
        <v>31</v>
      </c>
      <c r="F3950" t="s">
        <v>57</v>
      </c>
      <c r="G3950" t="s">
        <v>120</v>
      </c>
      <c r="H3950" t="s">
        <v>57</v>
      </c>
      <c r="I3950" t="s">
        <v>68</v>
      </c>
      <c r="J3950">
        <f>1-695-694-4267</f>
        <v>-5655</v>
      </c>
      <c r="K3950" t="s">
        <v>76</v>
      </c>
    </row>
    <row r="3951" spans="1:11" x14ac:dyDescent="0.35">
      <c r="A3951">
        <v>2415</v>
      </c>
      <c r="B3951" t="s">
        <v>6975</v>
      </c>
      <c r="C3951">
        <v>26</v>
      </c>
      <c r="D3951" t="s">
        <v>6976</v>
      </c>
      <c r="E3951" t="s">
        <v>169</v>
      </c>
      <c r="F3951" t="s">
        <v>16</v>
      </c>
      <c r="G3951" t="s">
        <v>62</v>
      </c>
      <c r="H3951" t="s">
        <v>23</v>
      </c>
      <c r="I3951" t="s">
        <v>48</v>
      </c>
      <c r="J3951">
        <v>837549996</v>
      </c>
      <c r="K3951" t="s">
        <v>44</v>
      </c>
    </row>
    <row r="3952" spans="1:11" x14ac:dyDescent="0.35">
      <c r="A3952">
        <v>2443</v>
      </c>
      <c r="B3952" t="s">
        <v>7055</v>
      </c>
      <c r="C3952">
        <v>26</v>
      </c>
      <c r="D3952" t="s">
        <v>7056</v>
      </c>
      <c r="E3952" t="s">
        <v>25</v>
      </c>
      <c r="F3952" t="s">
        <v>177</v>
      </c>
      <c r="G3952" t="s">
        <v>24</v>
      </c>
      <c r="H3952" t="s">
        <v>25</v>
      </c>
      <c r="I3952" t="s">
        <v>170</v>
      </c>
      <c r="J3952" t="s">
        <v>7057</v>
      </c>
      <c r="K3952" t="s">
        <v>19</v>
      </c>
    </row>
    <row r="3953" spans="1:11" x14ac:dyDescent="0.35">
      <c r="A3953">
        <v>2445</v>
      </c>
      <c r="B3953" t="s">
        <v>7060</v>
      </c>
      <c r="C3953">
        <v>26</v>
      </c>
      <c r="D3953" t="s">
        <v>7061</v>
      </c>
      <c r="E3953" t="s">
        <v>32</v>
      </c>
      <c r="F3953" t="s">
        <v>133</v>
      </c>
      <c r="G3953" t="s">
        <v>41</v>
      </c>
      <c r="H3953" t="s">
        <v>42</v>
      </c>
      <c r="I3953" t="s">
        <v>63</v>
      </c>
      <c r="J3953" t="s">
        <v>7062</v>
      </c>
      <c r="K3953" t="s">
        <v>37</v>
      </c>
    </row>
    <row r="3954" spans="1:11" x14ac:dyDescent="0.35">
      <c r="A3954">
        <v>2448</v>
      </c>
      <c r="B3954" t="s">
        <v>7067</v>
      </c>
      <c r="C3954">
        <v>26</v>
      </c>
      <c r="D3954" t="s">
        <v>7068</v>
      </c>
      <c r="E3954" t="s">
        <v>201</v>
      </c>
      <c r="F3954" t="s">
        <v>25</v>
      </c>
      <c r="G3954" t="s">
        <v>62</v>
      </c>
      <c r="H3954" t="s">
        <v>23</v>
      </c>
      <c r="I3954" t="s">
        <v>153</v>
      </c>
      <c r="J3954">
        <v>2935698964</v>
      </c>
      <c r="K3954" t="s">
        <v>37</v>
      </c>
    </row>
    <row r="3955" spans="1:11" x14ac:dyDescent="0.35">
      <c r="A3955">
        <v>2466</v>
      </c>
      <c r="B3955" t="s">
        <v>7114</v>
      </c>
      <c r="C3955">
        <v>26</v>
      </c>
      <c r="D3955" t="s">
        <v>7115</v>
      </c>
      <c r="E3955" t="s">
        <v>42</v>
      </c>
      <c r="F3955" t="s">
        <v>133</v>
      </c>
      <c r="G3955" t="s">
        <v>87</v>
      </c>
      <c r="H3955" t="s">
        <v>79</v>
      </c>
      <c r="I3955" t="s">
        <v>170</v>
      </c>
      <c r="J3955" t="s">
        <v>7116</v>
      </c>
      <c r="K3955" t="s">
        <v>28</v>
      </c>
    </row>
    <row r="3956" spans="1:11" x14ac:dyDescent="0.35">
      <c r="A3956">
        <v>2468</v>
      </c>
      <c r="B3956" t="s">
        <v>7119</v>
      </c>
      <c r="C3956">
        <v>26</v>
      </c>
      <c r="D3956" t="s">
        <v>7120</v>
      </c>
      <c r="E3956" t="s">
        <v>42</v>
      </c>
      <c r="F3956" t="s">
        <v>13</v>
      </c>
      <c r="G3956" t="s">
        <v>15</v>
      </c>
      <c r="H3956" t="s">
        <v>16</v>
      </c>
      <c r="I3956" t="s">
        <v>48</v>
      </c>
      <c r="J3956" t="s">
        <v>7121</v>
      </c>
      <c r="K3956" t="s">
        <v>37</v>
      </c>
    </row>
    <row r="3957" spans="1:11" x14ac:dyDescent="0.35">
      <c r="A3957">
        <v>2487</v>
      </c>
      <c r="B3957" t="s">
        <v>7176</v>
      </c>
      <c r="C3957">
        <v>26</v>
      </c>
      <c r="D3957" t="s">
        <v>7177</v>
      </c>
      <c r="E3957" t="s">
        <v>32</v>
      </c>
      <c r="F3957" t="s">
        <v>25</v>
      </c>
      <c r="G3957" t="s">
        <v>47</v>
      </c>
      <c r="H3957" t="s">
        <v>31</v>
      </c>
      <c r="I3957" t="s">
        <v>88</v>
      </c>
      <c r="J3957" t="s">
        <v>7178</v>
      </c>
      <c r="K3957" t="s">
        <v>76</v>
      </c>
    </row>
    <row r="3958" spans="1:11" x14ac:dyDescent="0.35">
      <c r="A3958">
        <v>2490</v>
      </c>
      <c r="B3958" t="s">
        <v>7183</v>
      </c>
      <c r="C3958">
        <v>26</v>
      </c>
      <c r="D3958" t="s">
        <v>7184</v>
      </c>
      <c r="E3958" t="s">
        <v>25</v>
      </c>
      <c r="F3958" t="s">
        <v>177</v>
      </c>
      <c r="G3958" t="s">
        <v>24</v>
      </c>
      <c r="H3958" t="s">
        <v>25</v>
      </c>
      <c r="I3958" t="s">
        <v>35</v>
      </c>
      <c r="J3958" t="s">
        <v>7185</v>
      </c>
      <c r="K3958" t="s">
        <v>76</v>
      </c>
    </row>
    <row r="3959" spans="1:11" x14ac:dyDescent="0.35">
      <c r="A3959">
        <v>2511</v>
      </c>
      <c r="B3959" t="s">
        <v>7243</v>
      </c>
      <c r="C3959">
        <v>26</v>
      </c>
      <c r="D3959" t="s">
        <v>7244</v>
      </c>
      <c r="E3959" t="s">
        <v>79</v>
      </c>
      <c r="F3959" t="s">
        <v>101</v>
      </c>
      <c r="G3959" t="s">
        <v>80</v>
      </c>
      <c r="H3959" t="s">
        <v>32</v>
      </c>
      <c r="I3959" t="s">
        <v>35</v>
      </c>
      <c r="J3959" t="s">
        <v>7245</v>
      </c>
      <c r="K3959" t="s">
        <v>19</v>
      </c>
    </row>
    <row r="3960" spans="1:11" x14ac:dyDescent="0.35">
      <c r="A3960">
        <v>2524</v>
      </c>
      <c r="B3960" t="s">
        <v>7282</v>
      </c>
      <c r="C3960">
        <v>26</v>
      </c>
      <c r="D3960" t="s">
        <v>7283</v>
      </c>
      <c r="E3960" t="s">
        <v>57</v>
      </c>
      <c r="F3960" t="s">
        <v>79</v>
      </c>
      <c r="G3960" t="s">
        <v>62</v>
      </c>
      <c r="H3960" t="s">
        <v>23</v>
      </c>
      <c r="I3960" t="s">
        <v>146</v>
      </c>
      <c r="J3960" t="s">
        <v>7284</v>
      </c>
      <c r="K3960" t="s">
        <v>76</v>
      </c>
    </row>
    <row r="3961" spans="1:11" x14ac:dyDescent="0.35">
      <c r="A3961">
        <v>2530</v>
      </c>
      <c r="B3961" t="s">
        <v>7299</v>
      </c>
      <c r="C3961">
        <v>26</v>
      </c>
      <c r="D3961" t="s">
        <v>7300</v>
      </c>
      <c r="E3961" t="s">
        <v>169</v>
      </c>
      <c r="F3961" t="s">
        <v>169</v>
      </c>
      <c r="G3961" t="s">
        <v>41</v>
      </c>
      <c r="H3961" t="s">
        <v>42</v>
      </c>
      <c r="I3961" t="s">
        <v>88</v>
      </c>
      <c r="J3961" t="s">
        <v>7301</v>
      </c>
      <c r="K3961" t="s">
        <v>37</v>
      </c>
    </row>
    <row r="3962" spans="1:11" x14ac:dyDescent="0.35">
      <c r="A3962">
        <v>2540</v>
      </c>
      <c r="B3962" t="s">
        <v>7328</v>
      </c>
      <c r="C3962">
        <v>26</v>
      </c>
      <c r="D3962" t="s">
        <v>7329</v>
      </c>
      <c r="E3962" t="s">
        <v>169</v>
      </c>
      <c r="F3962" t="s">
        <v>22</v>
      </c>
      <c r="G3962" t="s">
        <v>15</v>
      </c>
      <c r="H3962" t="s">
        <v>16</v>
      </c>
      <c r="I3962" t="s">
        <v>63</v>
      </c>
      <c r="J3962" t="s">
        <v>7330</v>
      </c>
      <c r="K3962" t="s">
        <v>19</v>
      </c>
    </row>
    <row r="3963" spans="1:11" x14ac:dyDescent="0.35">
      <c r="A3963">
        <v>2541</v>
      </c>
      <c r="B3963" t="s">
        <v>7331</v>
      </c>
      <c r="C3963">
        <v>26</v>
      </c>
      <c r="D3963" t="s">
        <v>7332</v>
      </c>
      <c r="E3963" t="s">
        <v>25</v>
      </c>
      <c r="F3963" t="s">
        <v>149</v>
      </c>
      <c r="G3963" t="s">
        <v>80</v>
      </c>
      <c r="H3963" t="s">
        <v>32</v>
      </c>
      <c r="I3963" t="s">
        <v>58</v>
      </c>
      <c r="J3963" t="s">
        <v>7333</v>
      </c>
      <c r="K3963" t="s">
        <v>37</v>
      </c>
    </row>
    <row r="3964" spans="1:11" x14ac:dyDescent="0.35">
      <c r="A3964">
        <v>2603</v>
      </c>
      <c r="B3964" t="s">
        <v>6570</v>
      </c>
      <c r="C3964">
        <v>26</v>
      </c>
      <c r="D3964" t="s">
        <v>7506</v>
      </c>
      <c r="E3964" t="s">
        <v>67</v>
      </c>
      <c r="F3964" t="s">
        <v>149</v>
      </c>
      <c r="G3964" t="s">
        <v>120</v>
      </c>
      <c r="H3964" t="s">
        <v>57</v>
      </c>
      <c r="I3964" t="s">
        <v>48</v>
      </c>
      <c r="J3964" t="s">
        <v>7507</v>
      </c>
      <c r="K3964" t="s">
        <v>76</v>
      </c>
    </row>
    <row r="3965" spans="1:11" x14ac:dyDescent="0.35">
      <c r="A3965">
        <v>2614</v>
      </c>
      <c r="B3965" t="s">
        <v>7534</v>
      </c>
      <c r="C3965">
        <v>26</v>
      </c>
      <c r="D3965" t="s">
        <v>7535</v>
      </c>
      <c r="E3965" t="s">
        <v>42</v>
      </c>
      <c r="F3965" t="s">
        <v>42</v>
      </c>
      <c r="G3965" t="s">
        <v>15</v>
      </c>
      <c r="H3965" t="s">
        <v>16</v>
      </c>
      <c r="I3965" t="s">
        <v>170</v>
      </c>
      <c r="J3965" t="s">
        <v>7536</v>
      </c>
      <c r="K3965" t="s">
        <v>28</v>
      </c>
    </row>
    <row r="3966" spans="1:11" x14ac:dyDescent="0.35">
      <c r="A3966">
        <v>2637</v>
      </c>
      <c r="B3966" t="s">
        <v>7602</v>
      </c>
      <c r="C3966">
        <v>26</v>
      </c>
      <c r="D3966" t="s">
        <v>7603</v>
      </c>
      <c r="E3966" t="s">
        <v>25</v>
      </c>
      <c r="F3966" t="s">
        <v>40</v>
      </c>
      <c r="G3966" t="s">
        <v>80</v>
      </c>
      <c r="H3966" t="s">
        <v>32</v>
      </c>
      <c r="I3966" t="s">
        <v>116</v>
      </c>
      <c r="J3966">
        <f>1-727-460-6785</f>
        <v>-7971</v>
      </c>
      <c r="K3966" t="s">
        <v>19</v>
      </c>
    </row>
    <row r="3967" spans="1:11" x14ac:dyDescent="0.35">
      <c r="A3967">
        <v>2672</v>
      </c>
      <c r="B3967" t="s">
        <v>7697</v>
      </c>
      <c r="C3967">
        <v>26</v>
      </c>
      <c r="D3967" t="s">
        <v>7698</v>
      </c>
      <c r="E3967" t="s">
        <v>23</v>
      </c>
      <c r="F3967" t="s">
        <v>34</v>
      </c>
      <c r="G3967" t="s">
        <v>62</v>
      </c>
      <c r="H3967" t="s">
        <v>23</v>
      </c>
      <c r="I3967" t="s">
        <v>26</v>
      </c>
      <c r="J3967" t="s">
        <v>7699</v>
      </c>
      <c r="K3967" t="s">
        <v>19</v>
      </c>
    </row>
    <row r="3968" spans="1:11" x14ac:dyDescent="0.35">
      <c r="A3968">
        <v>2681</v>
      </c>
      <c r="B3968" t="s">
        <v>7723</v>
      </c>
      <c r="C3968">
        <v>26</v>
      </c>
      <c r="D3968" t="s">
        <v>7724</v>
      </c>
      <c r="E3968" t="s">
        <v>13</v>
      </c>
      <c r="F3968" t="s">
        <v>201</v>
      </c>
      <c r="G3968" t="s">
        <v>87</v>
      </c>
      <c r="H3968" t="s">
        <v>79</v>
      </c>
      <c r="I3968" t="s">
        <v>63</v>
      </c>
      <c r="J3968" t="s">
        <v>7725</v>
      </c>
      <c r="K3968" t="s">
        <v>76</v>
      </c>
    </row>
    <row r="3969" spans="1:11" x14ac:dyDescent="0.35">
      <c r="A3969">
        <v>2684</v>
      </c>
      <c r="B3969" t="s">
        <v>7732</v>
      </c>
      <c r="C3969">
        <v>26</v>
      </c>
      <c r="D3969" t="s">
        <v>7733</v>
      </c>
      <c r="E3969" t="s">
        <v>149</v>
      </c>
      <c r="F3969" t="s">
        <v>40</v>
      </c>
      <c r="G3969" t="s">
        <v>24</v>
      </c>
      <c r="H3969" t="s">
        <v>25</v>
      </c>
      <c r="I3969" t="s">
        <v>170</v>
      </c>
      <c r="J3969" t="s">
        <v>7734</v>
      </c>
      <c r="K3969" t="s">
        <v>28</v>
      </c>
    </row>
    <row r="3970" spans="1:11" x14ac:dyDescent="0.35">
      <c r="A3970">
        <v>2685</v>
      </c>
      <c r="B3970" t="s">
        <v>7735</v>
      </c>
      <c r="C3970">
        <v>26</v>
      </c>
      <c r="D3970" t="s">
        <v>7736</v>
      </c>
      <c r="E3970" t="s">
        <v>23</v>
      </c>
      <c r="F3970" t="s">
        <v>32</v>
      </c>
      <c r="G3970" t="s">
        <v>80</v>
      </c>
      <c r="H3970" t="s">
        <v>32</v>
      </c>
      <c r="I3970" t="s">
        <v>68</v>
      </c>
      <c r="J3970">
        <v>785025098</v>
      </c>
      <c r="K3970" t="s">
        <v>37</v>
      </c>
    </row>
    <row r="3971" spans="1:11" x14ac:dyDescent="0.35">
      <c r="A3971">
        <v>2692</v>
      </c>
      <c r="B3971" t="s">
        <v>7755</v>
      </c>
      <c r="C3971">
        <v>26</v>
      </c>
      <c r="D3971" t="s">
        <v>7756</v>
      </c>
      <c r="E3971" t="s">
        <v>57</v>
      </c>
      <c r="F3971" t="s">
        <v>25</v>
      </c>
      <c r="G3971" t="s">
        <v>80</v>
      </c>
      <c r="H3971" t="s">
        <v>32</v>
      </c>
      <c r="I3971" t="s">
        <v>116</v>
      </c>
      <c r="J3971" t="s">
        <v>7757</v>
      </c>
      <c r="K3971" t="s">
        <v>28</v>
      </c>
    </row>
    <row r="3972" spans="1:11" x14ac:dyDescent="0.35">
      <c r="A3972">
        <v>2699</v>
      </c>
      <c r="B3972" t="s">
        <v>7773</v>
      </c>
      <c r="C3972">
        <v>26</v>
      </c>
      <c r="D3972" t="s">
        <v>7774</v>
      </c>
      <c r="E3972" t="s">
        <v>25</v>
      </c>
      <c r="F3972" t="s">
        <v>149</v>
      </c>
      <c r="G3972" t="s">
        <v>52</v>
      </c>
      <c r="H3972" t="s">
        <v>13</v>
      </c>
      <c r="I3972" t="s">
        <v>26</v>
      </c>
      <c r="J3972" t="s">
        <v>7775</v>
      </c>
      <c r="K3972" t="s">
        <v>28</v>
      </c>
    </row>
    <row r="3973" spans="1:11" x14ac:dyDescent="0.35">
      <c r="A3973">
        <v>2708</v>
      </c>
      <c r="B3973" t="s">
        <v>7799</v>
      </c>
      <c r="C3973">
        <v>26</v>
      </c>
      <c r="D3973" t="s">
        <v>7800</v>
      </c>
      <c r="E3973" t="s">
        <v>16</v>
      </c>
      <c r="F3973" t="s">
        <v>79</v>
      </c>
      <c r="G3973" t="s">
        <v>41</v>
      </c>
      <c r="H3973" t="s">
        <v>42</v>
      </c>
      <c r="I3973" t="s">
        <v>88</v>
      </c>
      <c r="J3973" t="s">
        <v>7801</v>
      </c>
      <c r="K3973" t="s">
        <v>44</v>
      </c>
    </row>
    <row r="3974" spans="1:11" x14ac:dyDescent="0.35">
      <c r="A3974">
        <v>2721</v>
      </c>
      <c r="B3974" t="s">
        <v>7836</v>
      </c>
      <c r="C3974">
        <v>26</v>
      </c>
      <c r="D3974" t="s">
        <v>7837</v>
      </c>
      <c r="E3974" t="s">
        <v>177</v>
      </c>
      <c r="F3974" t="s">
        <v>79</v>
      </c>
      <c r="G3974" t="s">
        <v>33</v>
      </c>
      <c r="H3974" t="s">
        <v>34</v>
      </c>
      <c r="I3974" t="s">
        <v>68</v>
      </c>
      <c r="J3974">
        <v>2748247800</v>
      </c>
      <c r="K3974" t="s">
        <v>76</v>
      </c>
    </row>
    <row r="3975" spans="1:11" x14ac:dyDescent="0.35">
      <c r="A3975">
        <v>2733</v>
      </c>
      <c r="B3975" t="s">
        <v>7869</v>
      </c>
      <c r="C3975">
        <v>26</v>
      </c>
      <c r="D3975" t="s">
        <v>7870</v>
      </c>
      <c r="E3975" t="s">
        <v>23</v>
      </c>
      <c r="F3975" t="s">
        <v>67</v>
      </c>
      <c r="G3975" t="s">
        <v>87</v>
      </c>
      <c r="H3975" t="s">
        <v>79</v>
      </c>
      <c r="I3975" t="s">
        <v>170</v>
      </c>
      <c r="J3975" t="s">
        <v>7871</v>
      </c>
      <c r="K3975" t="s">
        <v>37</v>
      </c>
    </row>
    <row r="3976" spans="1:11" x14ac:dyDescent="0.35">
      <c r="A3976">
        <v>2734</v>
      </c>
      <c r="B3976" t="s">
        <v>7872</v>
      </c>
      <c r="C3976">
        <v>26</v>
      </c>
      <c r="D3976" t="s">
        <v>7873</v>
      </c>
      <c r="E3976" t="s">
        <v>149</v>
      </c>
      <c r="F3976" t="s">
        <v>177</v>
      </c>
      <c r="G3976" t="s">
        <v>52</v>
      </c>
      <c r="H3976" t="s">
        <v>13</v>
      </c>
      <c r="I3976" t="s">
        <v>170</v>
      </c>
      <c r="J3976" t="s">
        <v>7874</v>
      </c>
      <c r="K3976" t="s">
        <v>28</v>
      </c>
    </row>
    <row r="3977" spans="1:11" x14ac:dyDescent="0.35">
      <c r="A3977">
        <v>2741</v>
      </c>
      <c r="B3977" t="s">
        <v>6106</v>
      </c>
      <c r="C3977">
        <v>26</v>
      </c>
      <c r="D3977" t="s">
        <v>7893</v>
      </c>
      <c r="E3977" t="s">
        <v>23</v>
      </c>
      <c r="F3977" t="s">
        <v>67</v>
      </c>
      <c r="G3977" t="s">
        <v>24</v>
      </c>
      <c r="H3977" t="s">
        <v>25</v>
      </c>
      <c r="I3977" t="s">
        <v>88</v>
      </c>
      <c r="J3977" t="s">
        <v>7894</v>
      </c>
      <c r="K3977" t="s">
        <v>28</v>
      </c>
    </row>
    <row r="3978" spans="1:11" x14ac:dyDescent="0.35">
      <c r="A3978">
        <v>2744</v>
      </c>
      <c r="B3978" t="s">
        <v>226</v>
      </c>
      <c r="C3978">
        <v>26</v>
      </c>
      <c r="D3978" t="s">
        <v>7901</v>
      </c>
      <c r="E3978" t="s">
        <v>16</v>
      </c>
      <c r="F3978" t="s">
        <v>169</v>
      </c>
      <c r="G3978" t="s">
        <v>120</v>
      </c>
      <c r="H3978" t="s">
        <v>57</v>
      </c>
      <c r="I3978" t="s">
        <v>170</v>
      </c>
      <c r="J3978" t="s">
        <v>7902</v>
      </c>
      <c r="K3978" t="s">
        <v>44</v>
      </c>
    </row>
    <row r="3979" spans="1:11" x14ac:dyDescent="0.35">
      <c r="A3979">
        <v>2772</v>
      </c>
      <c r="B3979" t="s">
        <v>7976</v>
      </c>
      <c r="C3979">
        <v>26</v>
      </c>
      <c r="D3979" t="s">
        <v>7977</v>
      </c>
      <c r="E3979" t="s">
        <v>57</v>
      </c>
      <c r="F3979" t="s">
        <v>14</v>
      </c>
      <c r="G3979" t="s">
        <v>41</v>
      </c>
      <c r="H3979" t="s">
        <v>42</v>
      </c>
      <c r="I3979" t="s">
        <v>116</v>
      </c>
      <c r="J3979" t="s">
        <v>7978</v>
      </c>
      <c r="K3979" t="s">
        <v>19</v>
      </c>
    </row>
    <row r="3980" spans="1:11" x14ac:dyDescent="0.35">
      <c r="A3980">
        <v>2773</v>
      </c>
      <c r="B3980" t="s">
        <v>7979</v>
      </c>
      <c r="C3980">
        <v>26</v>
      </c>
      <c r="D3980" t="s">
        <v>7980</v>
      </c>
      <c r="E3980" t="s">
        <v>201</v>
      </c>
      <c r="F3980" t="s">
        <v>13</v>
      </c>
      <c r="G3980" t="s">
        <v>41</v>
      </c>
      <c r="H3980" t="s">
        <v>42</v>
      </c>
      <c r="I3980" t="s">
        <v>58</v>
      </c>
      <c r="J3980" t="s">
        <v>7981</v>
      </c>
      <c r="K3980" t="s">
        <v>28</v>
      </c>
    </row>
    <row r="3981" spans="1:11" x14ac:dyDescent="0.35">
      <c r="A3981">
        <v>2774</v>
      </c>
      <c r="B3981" t="s">
        <v>7982</v>
      </c>
      <c r="C3981">
        <v>26</v>
      </c>
      <c r="D3981" t="s">
        <v>7983</v>
      </c>
      <c r="E3981" t="s">
        <v>42</v>
      </c>
      <c r="F3981" t="s">
        <v>32</v>
      </c>
      <c r="G3981" t="s">
        <v>52</v>
      </c>
      <c r="H3981" t="s">
        <v>13</v>
      </c>
      <c r="I3981" t="s">
        <v>53</v>
      </c>
      <c r="J3981" t="s">
        <v>7984</v>
      </c>
      <c r="K3981" t="s">
        <v>76</v>
      </c>
    </row>
    <row r="3982" spans="1:11" x14ac:dyDescent="0.35">
      <c r="A3982">
        <v>2775</v>
      </c>
      <c r="B3982" t="s">
        <v>7985</v>
      </c>
      <c r="C3982">
        <v>26</v>
      </c>
      <c r="D3982" t="s">
        <v>7986</v>
      </c>
      <c r="E3982" t="s">
        <v>22</v>
      </c>
      <c r="F3982" t="s">
        <v>32</v>
      </c>
      <c r="G3982" t="s">
        <v>120</v>
      </c>
      <c r="H3982" t="s">
        <v>57</v>
      </c>
      <c r="I3982" t="s">
        <v>116</v>
      </c>
      <c r="J3982" t="s">
        <v>7987</v>
      </c>
      <c r="K3982" t="s">
        <v>44</v>
      </c>
    </row>
    <row r="3983" spans="1:11" x14ac:dyDescent="0.35">
      <c r="A3983">
        <v>2778</v>
      </c>
      <c r="B3983" t="s">
        <v>7994</v>
      </c>
      <c r="C3983">
        <v>26</v>
      </c>
      <c r="D3983" t="s">
        <v>7995</v>
      </c>
      <c r="E3983" t="s">
        <v>201</v>
      </c>
      <c r="F3983" t="s">
        <v>133</v>
      </c>
      <c r="G3983" t="s">
        <v>80</v>
      </c>
      <c r="H3983" t="s">
        <v>32</v>
      </c>
      <c r="I3983" t="s">
        <v>68</v>
      </c>
      <c r="J3983" t="s">
        <v>7996</v>
      </c>
      <c r="K3983" t="s">
        <v>44</v>
      </c>
    </row>
    <row r="3984" spans="1:11" x14ac:dyDescent="0.35">
      <c r="A3984">
        <v>2801</v>
      </c>
      <c r="B3984" t="s">
        <v>8057</v>
      </c>
      <c r="C3984">
        <v>26</v>
      </c>
      <c r="D3984" t="s">
        <v>8058</v>
      </c>
      <c r="E3984" t="s">
        <v>34</v>
      </c>
      <c r="F3984" t="s">
        <v>25</v>
      </c>
      <c r="G3984" t="s">
        <v>120</v>
      </c>
      <c r="H3984" t="s">
        <v>57</v>
      </c>
      <c r="I3984" t="s">
        <v>35</v>
      </c>
      <c r="J3984" t="s">
        <v>8059</v>
      </c>
      <c r="K3984" t="s">
        <v>76</v>
      </c>
    </row>
    <row r="3985" spans="1:11" x14ac:dyDescent="0.35">
      <c r="A3985">
        <v>2819</v>
      </c>
      <c r="B3985" t="s">
        <v>8109</v>
      </c>
      <c r="C3985">
        <v>26</v>
      </c>
      <c r="D3985" t="s">
        <v>8110</v>
      </c>
      <c r="E3985" t="s">
        <v>34</v>
      </c>
      <c r="F3985" t="s">
        <v>177</v>
      </c>
      <c r="G3985" t="s">
        <v>80</v>
      </c>
      <c r="H3985" t="s">
        <v>32</v>
      </c>
      <c r="I3985" t="s">
        <v>53</v>
      </c>
      <c r="J3985" t="s">
        <v>8111</v>
      </c>
      <c r="K3985" t="s">
        <v>76</v>
      </c>
    </row>
    <row r="3986" spans="1:11" x14ac:dyDescent="0.35">
      <c r="A3986">
        <v>2828</v>
      </c>
      <c r="B3986" t="s">
        <v>8133</v>
      </c>
      <c r="C3986">
        <v>26</v>
      </c>
      <c r="D3986" t="s">
        <v>8134</v>
      </c>
      <c r="E3986" t="s">
        <v>42</v>
      </c>
      <c r="F3986" t="s">
        <v>22</v>
      </c>
      <c r="G3986" t="s">
        <v>52</v>
      </c>
      <c r="H3986" t="s">
        <v>13</v>
      </c>
      <c r="I3986" t="s">
        <v>17</v>
      </c>
      <c r="J3986" t="s">
        <v>8135</v>
      </c>
      <c r="K3986" t="s">
        <v>44</v>
      </c>
    </row>
    <row r="3987" spans="1:11" x14ac:dyDescent="0.35">
      <c r="A3987">
        <v>2832</v>
      </c>
      <c r="B3987" t="s">
        <v>8144</v>
      </c>
      <c r="C3987">
        <v>26</v>
      </c>
      <c r="D3987" t="s">
        <v>8145</v>
      </c>
      <c r="E3987" t="s">
        <v>67</v>
      </c>
      <c r="F3987" t="s">
        <v>67</v>
      </c>
      <c r="G3987" t="s">
        <v>33</v>
      </c>
      <c r="H3987" t="s">
        <v>34</v>
      </c>
      <c r="I3987" t="s">
        <v>153</v>
      </c>
      <c r="J3987" t="s">
        <v>8146</v>
      </c>
      <c r="K3987" t="s">
        <v>76</v>
      </c>
    </row>
    <row r="3988" spans="1:11" x14ac:dyDescent="0.35">
      <c r="A3988">
        <v>2834</v>
      </c>
      <c r="B3988" t="s">
        <v>8150</v>
      </c>
      <c r="C3988">
        <v>26</v>
      </c>
      <c r="D3988" t="s">
        <v>8151</v>
      </c>
      <c r="E3988" t="s">
        <v>42</v>
      </c>
      <c r="F3988" t="s">
        <v>101</v>
      </c>
      <c r="G3988" t="s">
        <v>87</v>
      </c>
      <c r="H3988" t="s">
        <v>79</v>
      </c>
      <c r="I3988" t="s">
        <v>26</v>
      </c>
      <c r="J3988" t="s">
        <v>8152</v>
      </c>
      <c r="K3988" t="s">
        <v>19</v>
      </c>
    </row>
    <row r="3989" spans="1:11" x14ac:dyDescent="0.35">
      <c r="A3989">
        <v>2859</v>
      </c>
      <c r="B3989" t="s">
        <v>8219</v>
      </c>
      <c r="C3989">
        <v>26</v>
      </c>
      <c r="D3989" t="s">
        <v>8220</v>
      </c>
      <c r="E3989" t="s">
        <v>25</v>
      </c>
      <c r="F3989" t="s">
        <v>25</v>
      </c>
      <c r="G3989" t="s">
        <v>62</v>
      </c>
      <c r="H3989" t="s">
        <v>23</v>
      </c>
      <c r="I3989" t="s">
        <v>146</v>
      </c>
      <c r="J3989" t="s">
        <v>8221</v>
      </c>
      <c r="K3989" t="s">
        <v>44</v>
      </c>
    </row>
    <row r="3990" spans="1:11" x14ac:dyDescent="0.35">
      <c r="A3990">
        <v>2875</v>
      </c>
      <c r="B3990" t="s">
        <v>8265</v>
      </c>
      <c r="C3990">
        <v>26</v>
      </c>
      <c r="D3990" t="s">
        <v>8266</v>
      </c>
      <c r="E3990" t="s">
        <v>79</v>
      </c>
      <c r="F3990" t="s">
        <v>16</v>
      </c>
      <c r="G3990" t="s">
        <v>52</v>
      </c>
      <c r="H3990" t="s">
        <v>13</v>
      </c>
      <c r="I3990" t="s">
        <v>26</v>
      </c>
      <c r="J3990">
        <v>2821198835</v>
      </c>
      <c r="K3990" t="s">
        <v>28</v>
      </c>
    </row>
    <row r="3991" spans="1:11" x14ac:dyDescent="0.35">
      <c r="A3991">
        <v>2885</v>
      </c>
      <c r="B3991" t="s">
        <v>8292</v>
      </c>
      <c r="C3991">
        <v>26</v>
      </c>
      <c r="D3991" t="s">
        <v>8293</v>
      </c>
      <c r="E3991" t="s">
        <v>149</v>
      </c>
      <c r="F3991" t="s">
        <v>40</v>
      </c>
      <c r="G3991" t="s">
        <v>41</v>
      </c>
      <c r="H3991" t="s">
        <v>42</v>
      </c>
      <c r="I3991" t="s">
        <v>102</v>
      </c>
      <c r="J3991" t="s">
        <v>8294</v>
      </c>
      <c r="K3991" t="s">
        <v>44</v>
      </c>
    </row>
    <row r="3992" spans="1:11" x14ac:dyDescent="0.35">
      <c r="A3992">
        <v>2893</v>
      </c>
      <c r="B3992" t="s">
        <v>8311</v>
      </c>
      <c r="C3992">
        <v>26</v>
      </c>
      <c r="D3992" t="s">
        <v>8314</v>
      </c>
      <c r="E3992" t="s">
        <v>25</v>
      </c>
      <c r="F3992" t="s">
        <v>79</v>
      </c>
      <c r="G3992" t="s">
        <v>33</v>
      </c>
      <c r="H3992" t="s">
        <v>34</v>
      </c>
      <c r="I3992" t="s">
        <v>17</v>
      </c>
      <c r="J3992" t="s">
        <v>8315</v>
      </c>
      <c r="K3992" t="s">
        <v>37</v>
      </c>
    </row>
    <row r="3993" spans="1:11" x14ac:dyDescent="0.35">
      <c r="A3993">
        <v>2904</v>
      </c>
      <c r="B3993" t="s">
        <v>8345</v>
      </c>
      <c r="C3993">
        <v>26</v>
      </c>
      <c r="D3993" t="s">
        <v>8346</v>
      </c>
      <c r="E3993" t="s">
        <v>149</v>
      </c>
      <c r="F3993" t="s">
        <v>13</v>
      </c>
      <c r="G3993" t="s">
        <v>47</v>
      </c>
      <c r="H3993" t="s">
        <v>31</v>
      </c>
      <c r="I3993" t="s">
        <v>53</v>
      </c>
      <c r="J3993" t="s">
        <v>8347</v>
      </c>
      <c r="K3993" t="s">
        <v>19</v>
      </c>
    </row>
    <row r="3994" spans="1:11" x14ac:dyDescent="0.35">
      <c r="A3994">
        <v>2915</v>
      </c>
      <c r="B3994" t="s">
        <v>8376</v>
      </c>
      <c r="C3994">
        <v>26</v>
      </c>
      <c r="D3994" t="s">
        <v>8377</v>
      </c>
      <c r="E3994" t="s">
        <v>169</v>
      </c>
      <c r="F3994" t="s">
        <v>57</v>
      </c>
      <c r="G3994" t="s">
        <v>120</v>
      </c>
      <c r="H3994" t="s">
        <v>57</v>
      </c>
      <c r="I3994" t="s">
        <v>63</v>
      </c>
      <c r="J3994" t="s">
        <v>8378</v>
      </c>
      <c r="K3994" t="s">
        <v>28</v>
      </c>
    </row>
    <row r="3995" spans="1:11" x14ac:dyDescent="0.35">
      <c r="A3995">
        <v>2921</v>
      </c>
      <c r="B3995" t="s">
        <v>8394</v>
      </c>
      <c r="C3995">
        <v>26</v>
      </c>
      <c r="D3995" t="s">
        <v>8395</v>
      </c>
      <c r="E3995" t="s">
        <v>133</v>
      </c>
      <c r="F3995" t="s">
        <v>57</v>
      </c>
      <c r="G3995" t="s">
        <v>41</v>
      </c>
      <c r="H3995" t="s">
        <v>42</v>
      </c>
      <c r="I3995" t="s">
        <v>53</v>
      </c>
      <c r="J3995">
        <f>1-719-577-6312</f>
        <v>-7607</v>
      </c>
      <c r="K3995" t="s">
        <v>28</v>
      </c>
    </row>
    <row r="3996" spans="1:11" x14ac:dyDescent="0.35">
      <c r="A3996">
        <v>2922</v>
      </c>
      <c r="B3996" t="s">
        <v>8396</v>
      </c>
      <c r="C3996">
        <v>26</v>
      </c>
      <c r="D3996" t="s">
        <v>8397</v>
      </c>
      <c r="E3996" t="s">
        <v>25</v>
      </c>
      <c r="F3996" t="s">
        <v>101</v>
      </c>
      <c r="G3996" t="s">
        <v>52</v>
      </c>
      <c r="H3996" t="s">
        <v>13</v>
      </c>
      <c r="I3996" t="s">
        <v>102</v>
      </c>
      <c r="J3996" t="s">
        <v>8398</v>
      </c>
      <c r="K3996" t="s">
        <v>44</v>
      </c>
    </row>
    <row r="3997" spans="1:11" x14ac:dyDescent="0.35">
      <c r="A3997">
        <v>2926</v>
      </c>
      <c r="B3997" t="s">
        <v>8408</v>
      </c>
      <c r="C3997">
        <v>26</v>
      </c>
      <c r="D3997" t="s">
        <v>8409</v>
      </c>
      <c r="E3997" t="s">
        <v>32</v>
      </c>
      <c r="F3997" t="s">
        <v>22</v>
      </c>
      <c r="G3997" t="s">
        <v>87</v>
      </c>
      <c r="H3997" t="s">
        <v>79</v>
      </c>
      <c r="I3997" t="s">
        <v>48</v>
      </c>
      <c r="J3997" t="s">
        <v>8410</v>
      </c>
      <c r="K3997" t="s">
        <v>19</v>
      </c>
    </row>
    <row r="3998" spans="1:11" x14ac:dyDescent="0.35">
      <c r="A3998">
        <v>2935</v>
      </c>
      <c r="B3998" t="s">
        <v>8434</v>
      </c>
      <c r="C3998">
        <v>26</v>
      </c>
      <c r="D3998" t="s">
        <v>8435</v>
      </c>
      <c r="E3998" t="s">
        <v>42</v>
      </c>
      <c r="F3998" t="s">
        <v>34</v>
      </c>
      <c r="G3998" t="s">
        <v>33</v>
      </c>
      <c r="H3998" t="s">
        <v>34</v>
      </c>
      <c r="I3998" t="s">
        <v>17</v>
      </c>
      <c r="J3998" t="s">
        <v>8436</v>
      </c>
      <c r="K3998" t="s">
        <v>28</v>
      </c>
    </row>
    <row r="3999" spans="1:11" x14ac:dyDescent="0.35">
      <c r="A3999">
        <v>2936</v>
      </c>
      <c r="B3999" t="s">
        <v>8437</v>
      </c>
      <c r="C3999">
        <v>26</v>
      </c>
      <c r="D3999" t="s">
        <v>8438</v>
      </c>
      <c r="E3999" t="s">
        <v>13</v>
      </c>
      <c r="F3999" t="s">
        <v>42</v>
      </c>
      <c r="G3999" t="s">
        <v>52</v>
      </c>
      <c r="H3999" t="s">
        <v>13</v>
      </c>
      <c r="I3999" t="s">
        <v>88</v>
      </c>
      <c r="J3999" t="s">
        <v>8439</v>
      </c>
      <c r="K3999" t="s">
        <v>28</v>
      </c>
    </row>
    <row r="4000" spans="1:11" x14ac:dyDescent="0.35">
      <c r="A4000">
        <v>2942</v>
      </c>
      <c r="B4000" t="s">
        <v>8455</v>
      </c>
      <c r="C4000">
        <v>26</v>
      </c>
      <c r="D4000" t="s">
        <v>8456</v>
      </c>
      <c r="E4000" t="s">
        <v>13</v>
      </c>
      <c r="F4000" t="s">
        <v>67</v>
      </c>
      <c r="G4000" t="s">
        <v>80</v>
      </c>
      <c r="H4000" t="s">
        <v>32</v>
      </c>
      <c r="I4000" t="s">
        <v>91</v>
      </c>
      <c r="J4000" t="s">
        <v>8457</v>
      </c>
      <c r="K4000" t="s">
        <v>19</v>
      </c>
    </row>
    <row r="4001" spans="1:11" x14ac:dyDescent="0.35">
      <c r="A4001">
        <v>2974</v>
      </c>
      <c r="B4001" t="s">
        <v>8545</v>
      </c>
      <c r="C4001">
        <v>26</v>
      </c>
      <c r="D4001" t="s">
        <v>8546</v>
      </c>
      <c r="E4001" t="s">
        <v>31</v>
      </c>
      <c r="F4001" t="s">
        <v>133</v>
      </c>
      <c r="G4001" t="s">
        <v>41</v>
      </c>
      <c r="H4001" t="s">
        <v>42</v>
      </c>
      <c r="I4001" t="s">
        <v>48</v>
      </c>
      <c r="J4001">
        <f>1-39-8-5664</f>
        <v>-5710</v>
      </c>
      <c r="K4001" t="s">
        <v>76</v>
      </c>
    </row>
    <row r="4002" spans="1:11" x14ac:dyDescent="0.35">
      <c r="A4002">
        <v>2978</v>
      </c>
      <c r="B4002" t="s">
        <v>8554</v>
      </c>
      <c r="C4002">
        <v>26</v>
      </c>
      <c r="D4002" t="s">
        <v>8555</v>
      </c>
      <c r="E4002" t="s">
        <v>177</v>
      </c>
      <c r="F4002" t="s">
        <v>67</v>
      </c>
      <c r="G4002" t="s">
        <v>52</v>
      </c>
      <c r="H4002" t="s">
        <v>13</v>
      </c>
      <c r="I4002" t="s">
        <v>53</v>
      </c>
      <c r="J4002" t="s">
        <v>8556</v>
      </c>
      <c r="K4002" t="s">
        <v>19</v>
      </c>
    </row>
    <row r="4003" spans="1:11" x14ac:dyDescent="0.35">
      <c r="A4003">
        <v>2981</v>
      </c>
      <c r="B4003" t="s">
        <v>8563</v>
      </c>
      <c r="C4003">
        <v>26</v>
      </c>
      <c r="D4003" t="s">
        <v>8564</v>
      </c>
      <c r="E4003" t="s">
        <v>13</v>
      </c>
      <c r="F4003" t="s">
        <v>149</v>
      </c>
      <c r="G4003" t="s">
        <v>87</v>
      </c>
      <c r="H4003" t="s">
        <v>79</v>
      </c>
      <c r="I4003" t="s">
        <v>68</v>
      </c>
      <c r="J4003" t="s">
        <v>8565</v>
      </c>
      <c r="K4003" t="s">
        <v>19</v>
      </c>
    </row>
    <row r="4004" spans="1:11" x14ac:dyDescent="0.35">
      <c r="A4004">
        <v>3009</v>
      </c>
      <c r="B4004" t="s">
        <v>8643</v>
      </c>
      <c r="C4004">
        <v>26</v>
      </c>
      <c r="D4004" t="s">
        <v>8644</v>
      </c>
      <c r="E4004" t="s">
        <v>22</v>
      </c>
      <c r="F4004" t="s">
        <v>149</v>
      </c>
      <c r="G4004" t="s">
        <v>62</v>
      </c>
      <c r="H4004" t="s">
        <v>23</v>
      </c>
      <c r="I4004" t="s">
        <v>91</v>
      </c>
      <c r="J4004" t="s">
        <v>8645</v>
      </c>
      <c r="K4004" t="s">
        <v>76</v>
      </c>
    </row>
    <row r="4005" spans="1:11" x14ac:dyDescent="0.35">
      <c r="A4005">
        <v>3015</v>
      </c>
      <c r="B4005" t="s">
        <v>3052</v>
      </c>
      <c r="C4005">
        <v>26</v>
      </c>
      <c r="D4005" t="s">
        <v>8661</v>
      </c>
      <c r="E4005" t="s">
        <v>101</v>
      </c>
      <c r="F4005" t="s">
        <v>31</v>
      </c>
      <c r="G4005" t="s">
        <v>62</v>
      </c>
      <c r="H4005" t="s">
        <v>23</v>
      </c>
      <c r="I4005" t="s">
        <v>17</v>
      </c>
      <c r="J4005" t="s">
        <v>8662</v>
      </c>
      <c r="K4005" t="s">
        <v>37</v>
      </c>
    </row>
    <row r="4006" spans="1:11" x14ac:dyDescent="0.35">
      <c r="A4006">
        <v>3016</v>
      </c>
      <c r="B4006" t="s">
        <v>8663</v>
      </c>
      <c r="C4006">
        <v>26</v>
      </c>
      <c r="D4006" t="s">
        <v>8664</v>
      </c>
      <c r="E4006" t="s">
        <v>101</v>
      </c>
      <c r="F4006" t="s">
        <v>149</v>
      </c>
      <c r="G4006" t="s">
        <v>80</v>
      </c>
      <c r="H4006" t="s">
        <v>32</v>
      </c>
      <c r="I4006" t="s">
        <v>17</v>
      </c>
      <c r="J4006">
        <v>3764942188</v>
      </c>
      <c r="K4006" t="s">
        <v>19</v>
      </c>
    </row>
    <row r="4007" spans="1:11" x14ac:dyDescent="0.35">
      <c r="A4007">
        <v>3042</v>
      </c>
      <c r="B4007" t="s">
        <v>8739</v>
      </c>
      <c r="C4007">
        <v>26</v>
      </c>
      <c r="D4007" t="s">
        <v>8740</v>
      </c>
      <c r="E4007" t="s">
        <v>31</v>
      </c>
      <c r="F4007" t="s">
        <v>149</v>
      </c>
      <c r="G4007" t="s">
        <v>41</v>
      </c>
      <c r="H4007" t="s">
        <v>42</v>
      </c>
      <c r="I4007" t="s">
        <v>153</v>
      </c>
      <c r="J4007" t="s">
        <v>8741</v>
      </c>
      <c r="K4007" t="s">
        <v>76</v>
      </c>
    </row>
    <row r="4008" spans="1:11" x14ac:dyDescent="0.35">
      <c r="A4008">
        <v>3043</v>
      </c>
      <c r="B4008" t="s">
        <v>8742</v>
      </c>
      <c r="C4008">
        <v>26</v>
      </c>
      <c r="D4008" t="s">
        <v>8743</v>
      </c>
      <c r="E4008" t="s">
        <v>16</v>
      </c>
      <c r="F4008" t="s">
        <v>23</v>
      </c>
      <c r="G4008" t="s">
        <v>15</v>
      </c>
      <c r="H4008" t="s">
        <v>16</v>
      </c>
      <c r="I4008" t="s">
        <v>88</v>
      </c>
      <c r="J4008" t="s">
        <v>8744</v>
      </c>
      <c r="K4008" t="s">
        <v>19</v>
      </c>
    </row>
    <row r="4009" spans="1:11" x14ac:dyDescent="0.35">
      <c r="A4009">
        <v>3051</v>
      </c>
      <c r="B4009" t="s">
        <v>8766</v>
      </c>
      <c r="C4009">
        <v>26</v>
      </c>
      <c r="D4009" t="s">
        <v>8767</v>
      </c>
      <c r="E4009" t="s">
        <v>40</v>
      </c>
      <c r="F4009" t="s">
        <v>31</v>
      </c>
      <c r="G4009" t="s">
        <v>47</v>
      </c>
      <c r="H4009" t="s">
        <v>31</v>
      </c>
      <c r="I4009" t="s">
        <v>17</v>
      </c>
      <c r="J4009" t="s">
        <v>8768</v>
      </c>
      <c r="K4009" t="s">
        <v>19</v>
      </c>
    </row>
    <row r="4010" spans="1:11" x14ac:dyDescent="0.35">
      <c r="A4010">
        <v>3053</v>
      </c>
      <c r="B4010" t="s">
        <v>8772</v>
      </c>
      <c r="C4010">
        <v>26</v>
      </c>
      <c r="D4010" t="s">
        <v>8773</v>
      </c>
      <c r="E4010" t="s">
        <v>40</v>
      </c>
      <c r="F4010" t="s">
        <v>22</v>
      </c>
      <c r="G4010" t="s">
        <v>41</v>
      </c>
      <c r="H4010" t="s">
        <v>42</v>
      </c>
      <c r="I4010" t="s">
        <v>53</v>
      </c>
      <c r="J4010" t="s">
        <v>8774</v>
      </c>
      <c r="K4010" t="s">
        <v>76</v>
      </c>
    </row>
    <row r="4011" spans="1:11" x14ac:dyDescent="0.35">
      <c r="A4011">
        <v>3068</v>
      </c>
      <c r="B4011" t="s">
        <v>8816</v>
      </c>
      <c r="C4011">
        <v>26</v>
      </c>
      <c r="D4011" t="s">
        <v>8817</v>
      </c>
      <c r="E4011" t="s">
        <v>14</v>
      </c>
      <c r="F4011" t="s">
        <v>57</v>
      </c>
      <c r="G4011" t="s">
        <v>33</v>
      </c>
      <c r="H4011" t="s">
        <v>34</v>
      </c>
      <c r="I4011" t="s">
        <v>88</v>
      </c>
      <c r="J4011" t="s">
        <v>8818</v>
      </c>
      <c r="K4011" t="s">
        <v>37</v>
      </c>
    </row>
    <row r="4012" spans="1:11" x14ac:dyDescent="0.35">
      <c r="A4012">
        <v>3069</v>
      </c>
      <c r="B4012" t="s">
        <v>8819</v>
      </c>
      <c r="C4012">
        <v>26</v>
      </c>
      <c r="D4012" t="s">
        <v>8820</v>
      </c>
      <c r="E4012" t="s">
        <v>25</v>
      </c>
      <c r="F4012" t="s">
        <v>16</v>
      </c>
      <c r="G4012" t="s">
        <v>33</v>
      </c>
      <c r="H4012" t="s">
        <v>34</v>
      </c>
      <c r="I4012" t="s">
        <v>170</v>
      </c>
      <c r="J4012" t="s">
        <v>8821</v>
      </c>
      <c r="K4012" t="s">
        <v>44</v>
      </c>
    </row>
    <row r="4013" spans="1:11" x14ac:dyDescent="0.35">
      <c r="A4013">
        <v>3093</v>
      </c>
      <c r="B4013" t="s">
        <v>8888</v>
      </c>
      <c r="C4013">
        <v>26</v>
      </c>
      <c r="D4013" t="s">
        <v>8889</v>
      </c>
      <c r="E4013" t="s">
        <v>133</v>
      </c>
      <c r="F4013" t="s">
        <v>22</v>
      </c>
      <c r="G4013" t="s">
        <v>80</v>
      </c>
      <c r="H4013" t="s">
        <v>32</v>
      </c>
      <c r="I4013" t="s">
        <v>88</v>
      </c>
      <c r="J4013" t="s">
        <v>8890</v>
      </c>
      <c r="K4013" t="s">
        <v>37</v>
      </c>
    </row>
    <row r="4014" spans="1:11" x14ac:dyDescent="0.35">
      <c r="A4014">
        <v>3127</v>
      </c>
      <c r="B4014" t="s">
        <v>8983</v>
      </c>
      <c r="C4014">
        <v>26</v>
      </c>
      <c r="D4014" t="s">
        <v>8984</v>
      </c>
      <c r="E4014" t="s">
        <v>14</v>
      </c>
      <c r="F4014" t="s">
        <v>31</v>
      </c>
      <c r="G4014" t="s">
        <v>52</v>
      </c>
      <c r="H4014" t="s">
        <v>13</v>
      </c>
      <c r="I4014" t="s">
        <v>17</v>
      </c>
      <c r="J4014" t="s">
        <v>8985</v>
      </c>
      <c r="K4014" t="s">
        <v>19</v>
      </c>
    </row>
    <row r="4015" spans="1:11" x14ac:dyDescent="0.35">
      <c r="A4015">
        <v>3134</v>
      </c>
      <c r="B4015" t="s">
        <v>9003</v>
      </c>
      <c r="C4015">
        <v>26</v>
      </c>
      <c r="D4015" t="s">
        <v>9004</v>
      </c>
      <c r="E4015" t="s">
        <v>16</v>
      </c>
      <c r="F4015" t="s">
        <v>22</v>
      </c>
      <c r="G4015" t="s">
        <v>120</v>
      </c>
      <c r="H4015" t="s">
        <v>57</v>
      </c>
      <c r="I4015" t="s">
        <v>48</v>
      </c>
      <c r="J4015">
        <v>4276296870</v>
      </c>
      <c r="K4015" t="s">
        <v>37</v>
      </c>
    </row>
    <row r="4016" spans="1:11" x14ac:dyDescent="0.35">
      <c r="A4016">
        <v>3135</v>
      </c>
      <c r="B4016" t="s">
        <v>9005</v>
      </c>
      <c r="C4016">
        <v>26</v>
      </c>
      <c r="D4016" t="s">
        <v>9006</v>
      </c>
      <c r="E4016" t="s">
        <v>14</v>
      </c>
      <c r="F4016" t="s">
        <v>57</v>
      </c>
      <c r="G4016" t="s">
        <v>24</v>
      </c>
      <c r="H4016" t="s">
        <v>25</v>
      </c>
      <c r="I4016" t="s">
        <v>35</v>
      </c>
      <c r="J4016" t="s">
        <v>9007</v>
      </c>
      <c r="K4016" t="s">
        <v>44</v>
      </c>
    </row>
    <row r="4017" spans="1:11" x14ac:dyDescent="0.35">
      <c r="A4017">
        <v>3137</v>
      </c>
      <c r="B4017" t="s">
        <v>9011</v>
      </c>
      <c r="C4017">
        <v>26</v>
      </c>
      <c r="D4017" t="s">
        <v>9012</v>
      </c>
      <c r="E4017" t="s">
        <v>169</v>
      </c>
      <c r="F4017" t="s">
        <v>23</v>
      </c>
      <c r="G4017" t="s">
        <v>15</v>
      </c>
      <c r="H4017" t="s">
        <v>16</v>
      </c>
      <c r="I4017" t="s">
        <v>48</v>
      </c>
      <c r="J4017" t="s">
        <v>9013</v>
      </c>
      <c r="K4017" t="s">
        <v>28</v>
      </c>
    </row>
    <row r="4018" spans="1:11" x14ac:dyDescent="0.35">
      <c r="A4018">
        <v>6288</v>
      </c>
      <c r="B4018" t="s">
        <v>17880</v>
      </c>
      <c r="C4018">
        <v>26</v>
      </c>
      <c r="D4018" t="s">
        <v>17881</v>
      </c>
      <c r="E4018" t="s">
        <v>16</v>
      </c>
      <c r="F4018" t="s">
        <v>177</v>
      </c>
      <c r="G4018" t="s">
        <v>120</v>
      </c>
      <c r="H4018" t="s">
        <v>57</v>
      </c>
      <c r="I4018" t="s">
        <v>48</v>
      </c>
      <c r="J4018" t="s">
        <v>17882</v>
      </c>
      <c r="K4018" t="s">
        <v>37</v>
      </c>
    </row>
    <row r="4019" spans="1:11" x14ac:dyDescent="0.35">
      <c r="A4019">
        <v>6311</v>
      </c>
      <c r="B4019" t="s">
        <v>17945</v>
      </c>
      <c r="C4019">
        <v>26</v>
      </c>
      <c r="D4019" t="s">
        <v>17946</v>
      </c>
      <c r="E4019" t="s">
        <v>169</v>
      </c>
      <c r="F4019" t="s">
        <v>101</v>
      </c>
      <c r="G4019" t="s">
        <v>41</v>
      </c>
      <c r="H4019" t="s">
        <v>42</v>
      </c>
      <c r="I4019" t="s">
        <v>88</v>
      </c>
      <c r="J4019" t="s">
        <v>17947</v>
      </c>
      <c r="K4019" t="s">
        <v>28</v>
      </c>
    </row>
    <row r="4020" spans="1:11" x14ac:dyDescent="0.35">
      <c r="A4020">
        <v>6321</v>
      </c>
      <c r="B4020" t="s">
        <v>17975</v>
      </c>
      <c r="C4020">
        <v>26</v>
      </c>
      <c r="D4020" t="s">
        <v>17976</v>
      </c>
      <c r="E4020" t="s">
        <v>101</v>
      </c>
      <c r="F4020" t="s">
        <v>101</v>
      </c>
      <c r="G4020" t="s">
        <v>47</v>
      </c>
      <c r="H4020" t="s">
        <v>31</v>
      </c>
      <c r="I4020" t="s">
        <v>91</v>
      </c>
      <c r="J4020" t="s">
        <v>17977</v>
      </c>
      <c r="K4020" t="s">
        <v>76</v>
      </c>
    </row>
    <row r="4021" spans="1:11" x14ac:dyDescent="0.35">
      <c r="A4021">
        <v>6332</v>
      </c>
      <c r="B4021" t="s">
        <v>18006</v>
      </c>
      <c r="C4021">
        <v>26</v>
      </c>
      <c r="D4021" t="s">
        <v>18007</v>
      </c>
      <c r="E4021" t="s">
        <v>34</v>
      </c>
      <c r="F4021" t="s">
        <v>133</v>
      </c>
      <c r="G4021" t="s">
        <v>52</v>
      </c>
      <c r="H4021" t="s">
        <v>13</v>
      </c>
      <c r="I4021" t="s">
        <v>53</v>
      </c>
      <c r="J4021" t="s">
        <v>18008</v>
      </c>
      <c r="K4021" t="s">
        <v>28</v>
      </c>
    </row>
    <row r="4022" spans="1:11" x14ac:dyDescent="0.35">
      <c r="A4022">
        <v>6345</v>
      </c>
      <c r="B4022" t="s">
        <v>18043</v>
      </c>
      <c r="C4022">
        <v>26</v>
      </c>
      <c r="D4022" t="s">
        <v>18044</v>
      </c>
      <c r="E4022" t="s">
        <v>149</v>
      </c>
      <c r="F4022" t="s">
        <v>177</v>
      </c>
      <c r="G4022" t="s">
        <v>80</v>
      </c>
      <c r="H4022" t="s">
        <v>32</v>
      </c>
      <c r="I4022" t="s">
        <v>63</v>
      </c>
      <c r="J4022" t="s">
        <v>18045</v>
      </c>
      <c r="K4022" t="s">
        <v>19</v>
      </c>
    </row>
    <row r="4023" spans="1:11" x14ac:dyDescent="0.35">
      <c r="A4023">
        <v>6351</v>
      </c>
      <c r="B4023" t="s">
        <v>18061</v>
      </c>
      <c r="C4023">
        <v>26</v>
      </c>
      <c r="D4023" t="s">
        <v>18062</v>
      </c>
      <c r="E4023" t="s">
        <v>169</v>
      </c>
      <c r="F4023" t="s">
        <v>201</v>
      </c>
      <c r="G4023" t="s">
        <v>15</v>
      </c>
      <c r="H4023" t="s">
        <v>16</v>
      </c>
      <c r="I4023" t="s">
        <v>58</v>
      </c>
      <c r="J4023" t="s">
        <v>18063</v>
      </c>
      <c r="K4023" t="s">
        <v>44</v>
      </c>
    </row>
    <row r="4024" spans="1:11" x14ac:dyDescent="0.35">
      <c r="A4024">
        <v>6365</v>
      </c>
      <c r="B4024" t="s">
        <v>18102</v>
      </c>
      <c r="C4024">
        <v>26</v>
      </c>
      <c r="D4024" t="s">
        <v>18103</v>
      </c>
      <c r="E4024" t="s">
        <v>23</v>
      </c>
      <c r="F4024" t="s">
        <v>67</v>
      </c>
      <c r="G4024" t="s">
        <v>24</v>
      </c>
      <c r="H4024" t="s">
        <v>25</v>
      </c>
      <c r="I4024" t="s">
        <v>63</v>
      </c>
      <c r="J4024">
        <v>7873100704</v>
      </c>
      <c r="K4024" t="s">
        <v>28</v>
      </c>
    </row>
    <row r="4025" spans="1:11" x14ac:dyDescent="0.35">
      <c r="A4025">
        <v>6373</v>
      </c>
      <c r="B4025" t="s">
        <v>6106</v>
      </c>
      <c r="C4025">
        <v>26</v>
      </c>
      <c r="D4025" t="s">
        <v>18124</v>
      </c>
      <c r="E4025" t="s">
        <v>133</v>
      </c>
      <c r="F4025" t="s">
        <v>22</v>
      </c>
      <c r="G4025" t="s">
        <v>24</v>
      </c>
      <c r="H4025" t="s">
        <v>25</v>
      </c>
      <c r="I4025" t="s">
        <v>53</v>
      </c>
      <c r="J4025" t="s">
        <v>18125</v>
      </c>
      <c r="K4025" t="s">
        <v>44</v>
      </c>
    </row>
    <row r="4026" spans="1:11" x14ac:dyDescent="0.35">
      <c r="A4026">
        <v>6384</v>
      </c>
      <c r="B4026" t="s">
        <v>18154</v>
      </c>
      <c r="C4026">
        <v>26</v>
      </c>
      <c r="D4026" t="s">
        <v>18155</v>
      </c>
      <c r="E4026" t="s">
        <v>133</v>
      </c>
      <c r="F4026" t="s">
        <v>42</v>
      </c>
      <c r="G4026" t="s">
        <v>24</v>
      </c>
      <c r="H4026" t="s">
        <v>25</v>
      </c>
      <c r="I4026" t="s">
        <v>35</v>
      </c>
      <c r="J4026" t="s">
        <v>18156</v>
      </c>
      <c r="K4026" t="s">
        <v>28</v>
      </c>
    </row>
    <row r="4027" spans="1:11" x14ac:dyDescent="0.35">
      <c r="A4027">
        <v>6389</v>
      </c>
      <c r="B4027" t="s">
        <v>18167</v>
      </c>
      <c r="C4027">
        <v>26</v>
      </c>
      <c r="D4027" t="s">
        <v>18168</v>
      </c>
      <c r="E4027" t="s">
        <v>16</v>
      </c>
      <c r="F4027" t="s">
        <v>23</v>
      </c>
      <c r="G4027" t="s">
        <v>80</v>
      </c>
      <c r="H4027" t="s">
        <v>32</v>
      </c>
      <c r="I4027" t="s">
        <v>53</v>
      </c>
      <c r="J4027" t="s">
        <v>18169</v>
      </c>
      <c r="K4027" t="s">
        <v>76</v>
      </c>
    </row>
    <row r="4028" spans="1:11" x14ac:dyDescent="0.35">
      <c r="A4028">
        <v>6394</v>
      </c>
      <c r="B4028" t="s">
        <v>18181</v>
      </c>
      <c r="C4028">
        <v>26</v>
      </c>
      <c r="D4028" t="s">
        <v>18182</v>
      </c>
      <c r="E4028" t="s">
        <v>13</v>
      </c>
      <c r="F4028" t="s">
        <v>23</v>
      </c>
      <c r="G4028" t="s">
        <v>33</v>
      </c>
      <c r="H4028" t="s">
        <v>34</v>
      </c>
      <c r="I4028" t="s">
        <v>26</v>
      </c>
      <c r="J4028" t="s">
        <v>18183</v>
      </c>
      <c r="K4028" t="s">
        <v>19</v>
      </c>
    </row>
    <row r="4029" spans="1:11" x14ac:dyDescent="0.35">
      <c r="A4029">
        <v>6402</v>
      </c>
      <c r="B4029" t="s">
        <v>18203</v>
      </c>
      <c r="C4029">
        <v>26</v>
      </c>
      <c r="D4029" t="s">
        <v>18204</v>
      </c>
      <c r="E4029" t="s">
        <v>23</v>
      </c>
      <c r="F4029" t="s">
        <v>32</v>
      </c>
      <c r="G4029" t="s">
        <v>87</v>
      </c>
      <c r="H4029" t="s">
        <v>79</v>
      </c>
      <c r="I4029" t="s">
        <v>53</v>
      </c>
      <c r="J4029">
        <v>3060881965</v>
      </c>
      <c r="K4029" t="s">
        <v>76</v>
      </c>
    </row>
    <row r="4030" spans="1:11" x14ac:dyDescent="0.35">
      <c r="A4030">
        <v>6403</v>
      </c>
      <c r="B4030" t="s">
        <v>7637</v>
      </c>
      <c r="C4030">
        <v>26</v>
      </c>
      <c r="D4030" t="s">
        <v>18205</v>
      </c>
      <c r="E4030" t="s">
        <v>101</v>
      </c>
      <c r="F4030" t="s">
        <v>177</v>
      </c>
      <c r="G4030" t="s">
        <v>87</v>
      </c>
      <c r="H4030" t="s">
        <v>79</v>
      </c>
      <c r="I4030" t="s">
        <v>102</v>
      </c>
      <c r="J4030" t="s">
        <v>18206</v>
      </c>
      <c r="K4030" t="s">
        <v>37</v>
      </c>
    </row>
    <row r="4031" spans="1:11" x14ac:dyDescent="0.35">
      <c r="A4031">
        <v>6410</v>
      </c>
      <c r="B4031" t="s">
        <v>185</v>
      </c>
      <c r="C4031">
        <v>26</v>
      </c>
      <c r="D4031" t="s">
        <v>18224</v>
      </c>
      <c r="E4031" t="s">
        <v>34</v>
      </c>
      <c r="F4031" t="s">
        <v>14</v>
      </c>
      <c r="G4031" t="s">
        <v>15</v>
      </c>
      <c r="H4031" t="s">
        <v>16</v>
      </c>
      <c r="I4031" t="s">
        <v>102</v>
      </c>
      <c r="J4031" t="s">
        <v>18225</v>
      </c>
      <c r="K4031" t="s">
        <v>76</v>
      </c>
    </row>
    <row r="4032" spans="1:11" x14ac:dyDescent="0.35">
      <c r="A4032">
        <v>6423</v>
      </c>
      <c r="B4032" t="s">
        <v>18260</v>
      </c>
      <c r="C4032">
        <v>26</v>
      </c>
      <c r="D4032" t="s">
        <v>18261</v>
      </c>
      <c r="E4032" t="s">
        <v>32</v>
      </c>
      <c r="F4032" t="s">
        <v>31</v>
      </c>
      <c r="G4032" t="s">
        <v>87</v>
      </c>
      <c r="H4032" t="s">
        <v>79</v>
      </c>
      <c r="I4032" t="s">
        <v>116</v>
      </c>
      <c r="J4032" t="s">
        <v>18262</v>
      </c>
      <c r="K4032" t="s">
        <v>37</v>
      </c>
    </row>
    <row r="4033" spans="1:11" x14ac:dyDescent="0.35">
      <c r="A4033">
        <v>6431</v>
      </c>
      <c r="B4033" t="s">
        <v>18283</v>
      </c>
      <c r="C4033">
        <v>26</v>
      </c>
      <c r="D4033" t="s">
        <v>18284</v>
      </c>
      <c r="E4033" t="s">
        <v>67</v>
      </c>
      <c r="F4033" t="s">
        <v>79</v>
      </c>
      <c r="G4033" t="s">
        <v>52</v>
      </c>
      <c r="H4033" t="s">
        <v>13</v>
      </c>
      <c r="I4033" t="s">
        <v>146</v>
      </c>
      <c r="J4033" t="s">
        <v>18285</v>
      </c>
      <c r="K4033" t="s">
        <v>28</v>
      </c>
    </row>
    <row r="4034" spans="1:11" x14ac:dyDescent="0.35">
      <c r="A4034">
        <v>6440</v>
      </c>
      <c r="B4034" t="s">
        <v>18309</v>
      </c>
      <c r="C4034">
        <v>26</v>
      </c>
      <c r="D4034" t="s">
        <v>18310</v>
      </c>
      <c r="E4034" t="s">
        <v>169</v>
      </c>
      <c r="F4034" t="s">
        <v>14</v>
      </c>
      <c r="G4034" t="s">
        <v>80</v>
      </c>
      <c r="H4034" t="s">
        <v>32</v>
      </c>
      <c r="I4034" t="s">
        <v>102</v>
      </c>
      <c r="J4034" t="s">
        <v>18311</v>
      </c>
      <c r="K4034" t="s">
        <v>44</v>
      </c>
    </row>
    <row r="4035" spans="1:11" x14ac:dyDescent="0.35">
      <c r="A4035">
        <v>6445</v>
      </c>
      <c r="B4035" t="s">
        <v>18324</v>
      </c>
      <c r="C4035">
        <v>26</v>
      </c>
      <c r="D4035" t="s">
        <v>18325</v>
      </c>
      <c r="E4035" t="s">
        <v>16</v>
      </c>
      <c r="F4035" t="s">
        <v>133</v>
      </c>
      <c r="G4035" t="s">
        <v>62</v>
      </c>
      <c r="H4035" t="s">
        <v>23</v>
      </c>
      <c r="I4035" t="s">
        <v>170</v>
      </c>
      <c r="J4035" t="s">
        <v>18326</v>
      </c>
      <c r="K4035" t="s">
        <v>44</v>
      </c>
    </row>
    <row r="4036" spans="1:11" x14ac:dyDescent="0.35">
      <c r="A4036">
        <v>6481</v>
      </c>
      <c r="B4036" t="s">
        <v>18427</v>
      </c>
      <c r="C4036">
        <v>26</v>
      </c>
      <c r="D4036" t="s">
        <v>18428</v>
      </c>
      <c r="E4036" t="s">
        <v>13</v>
      </c>
      <c r="F4036" t="s">
        <v>16</v>
      </c>
      <c r="G4036" t="s">
        <v>33</v>
      </c>
      <c r="H4036" t="s">
        <v>34</v>
      </c>
      <c r="I4036" t="s">
        <v>88</v>
      </c>
      <c r="J4036" t="s">
        <v>18429</v>
      </c>
      <c r="K4036" t="s">
        <v>28</v>
      </c>
    </row>
    <row r="4037" spans="1:11" x14ac:dyDescent="0.35">
      <c r="A4037">
        <v>6499</v>
      </c>
      <c r="B4037" t="s">
        <v>18476</v>
      </c>
      <c r="C4037">
        <v>26</v>
      </c>
      <c r="D4037" t="s">
        <v>18477</v>
      </c>
      <c r="E4037" t="s">
        <v>32</v>
      </c>
      <c r="F4037" t="s">
        <v>40</v>
      </c>
      <c r="G4037" t="s">
        <v>24</v>
      </c>
      <c r="H4037" t="s">
        <v>25</v>
      </c>
      <c r="I4037" t="s">
        <v>91</v>
      </c>
      <c r="J4037">
        <f>1-841-992-1869</f>
        <v>-3701</v>
      </c>
      <c r="K4037" t="s">
        <v>37</v>
      </c>
    </row>
    <row r="4038" spans="1:11" x14ac:dyDescent="0.35">
      <c r="A4038">
        <v>6507</v>
      </c>
      <c r="B4038" t="s">
        <v>18498</v>
      </c>
      <c r="C4038">
        <v>26</v>
      </c>
      <c r="D4038" t="s">
        <v>18499</v>
      </c>
      <c r="E4038" t="s">
        <v>42</v>
      </c>
      <c r="F4038" t="s">
        <v>22</v>
      </c>
      <c r="G4038" t="s">
        <v>80</v>
      </c>
      <c r="H4038" t="s">
        <v>32</v>
      </c>
      <c r="I4038" t="s">
        <v>116</v>
      </c>
      <c r="J4038" t="s">
        <v>18500</v>
      </c>
      <c r="K4038" t="s">
        <v>44</v>
      </c>
    </row>
    <row r="4039" spans="1:11" x14ac:dyDescent="0.35">
      <c r="A4039">
        <v>6508</v>
      </c>
      <c r="B4039" t="s">
        <v>18501</v>
      </c>
      <c r="C4039">
        <v>26</v>
      </c>
      <c r="D4039" t="s">
        <v>18502</v>
      </c>
      <c r="E4039" t="s">
        <v>40</v>
      </c>
      <c r="F4039" t="s">
        <v>57</v>
      </c>
      <c r="G4039" t="s">
        <v>15</v>
      </c>
      <c r="H4039" t="s">
        <v>16</v>
      </c>
      <c r="I4039" t="s">
        <v>26</v>
      </c>
      <c r="J4039" t="s">
        <v>18503</v>
      </c>
      <c r="K4039" t="s">
        <v>19</v>
      </c>
    </row>
    <row r="4040" spans="1:11" x14ac:dyDescent="0.35">
      <c r="A4040">
        <v>6513</v>
      </c>
      <c r="B4040" t="s">
        <v>18516</v>
      </c>
      <c r="C4040">
        <v>26</v>
      </c>
      <c r="D4040" t="s">
        <v>18517</v>
      </c>
      <c r="E4040" t="s">
        <v>34</v>
      </c>
      <c r="F4040" t="s">
        <v>42</v>
      </c>
      <c r="G4040" t="s">
        <v>120</v>
      </c>
      <c r="H4040" t="s">
        <v>57</v>
      </c>
      <c r="I4040" t="s">
        <v>68</v>
      </c>
      <c r="J4040" t="s">
        <v>18518</v>
      </c>
      <c r="K4040" t="s">
        <v>44</v>
      </c>
    </row>
    <row r="4041" spans="1:11" x14ac:dyDescent="0.35">
      <c r="A4041">
        <v>6518</v>
      </c>
      <c r="B4041" t="s">
        <v>18530</v>
      </c>
      <c r="C4041">
        <v>26</v>
      </c>
      <c r="D4041" t="s">
        <v>18531</v>
      </c>
      <c r="E4041" t="s">
        <v>133</v>
      </c>
      <c r="F4041" t="s">
        <v>23</v>
      </c>
      <c r="G4041" t="s">
        <v>47</v>
      </c>
      <c r="H4041" t="s">
        <v>31</v>
      </c>
      <c r="I4041" t="s">
        <v>58</v>
      </c>
      <c r="J4041" t="s">
        <v>18532</v>
      </c>
      <c r="K4041" t="s">
        <v>28</v>
      </c>
    </row>
    <row r="4042" spans="1:11" x14ac:dyDescent="0.35">
      <c r="A4042">
        <v>6531</v>
      </c>
      <c r="B4042" t="s">
        <v>11403</v>
      </c>
      <c r="C4042">
        <v>26</v>
      </c>
      <c r="D4042" t="s">
        <v>18568</v>
      </c>
      <c r="E4042" t="s">
        <v>34</v>
      </c>
      <c r="F4042" t="s">
        <v>16</v>
      </c>
      <c r="G4042" t="s">
        <v>41</v>
      </c>
      <c r="H4042" t="s">
        <v>42</v>
      </c>
      <c r="I4042" t="s">
        <v>146</v>
      </c>
      <c r="J4042" t="s">
        <v>18569</v>
      </c>
      <c r="K4042" t="s">
        <v>44</v>
      </c>
    </row>
    <row r="4043" spans="1:11" x14ac:dyDescent="0.35">
      <c r="A4043">
        <v>6534</v>
      </c>
      <c r="B4043" t="s">
        <v>18575</v>
      </c>
      <c r="C4043">
        <v>26</v>
      </c>
      <c r="D4043" t="s">
        <v>18576</v>
      </c>
      <c r="E4043" t="s">
        <v>13</v>
      </c>
      <c r="F4043" t="s">
        <v>42</v>
      </c>
      <c r="G4043" t="s">
        <v>62</v>
      </c>
      <c r="H4043" t="s">
        <v>23</v>
      </c>
      <c r="I4043" t="s">
        <v>48</v>
      </c>
      <c r="J4043" t="s">
        <v>18577</v>
      </c>
      <c r="K4043" t="s">
        <v>44</v>
      </c>
    </row>
    <row r="4044" spans="1:11" x14ac:dyDescent="0.35">
      <c r="A4044">
        <v>6544</v>
      </c>
      <c r="B4044" t="s">
        <v>18602</v>
      </c>
      <c r="C4044">
        <v>26</v>
      </c>
      <c r="D4044" t="s">
        <v>18603</v>
      </c>
      <c r="E4044" t="s">
        <v>79</v>
      </c>
      <c r="F4044" t="s">
        <v>149</v>
      </c>
      <c r="G4044" t="s">
        <v>62</v>
      </c>
      <c r="H4044" t="s">
        <v>23</v>
      </c>
      <c r="I4044" t="s">
        <v>17</v>
      </c>
      <c r="J4044">
        <v>8408548990</v>
      </c>
      <c r="K4044" t="s">
        <v>28</v>
      </c>
    </row>
    <row r="4045" spans="1:11" x14ac:dyDescent="0.35">
      <c r="A4045">
        <v>6547</v>
      </c>
      <c r="B4045" t="s">
        <v>895</v>
      </c>
      <c r="C4045">
        <v>26</v>
      </c>
      <c r="D4045" t="s">
        <v>18610</v>
      </c>
      <c r="E4045" t="s">
        <v>177</v>
      </c>
      <c r="F4045" t="s">
        <v>25</v>
      </c>
      <c r="G4045" t="s">
        <v>47</v>
      </c>
      <c r="H4045" t="s">
        <v>31</v>
      </c>
      <c r="I4045" t="s">
        <v>53</v>
      </c>
      <c r="J4045" t="s">
        <v>18611</v>
      </c>
      <c r="K4045" t="s">
        <v>44</v>
      </c>
    </row>
    <row r="4046" spans="1:11" x14ac:dyDescent="0.35">
      <c r="A4046">
        <v>6550</v>
      </c>
      <c r="B4046" t="s">
        <v>18618</v>
      </c>
      <c r="C4046">
        <v>26</v>
      </c>
      <c r="D4046" t="s">
        <v>18619</v>
      </c>
      <c r="E4046" t="s">
        <v>177</v>
      </c>
      <c r="F4046" t="s">
        <v>169</v>
      </c>
      <c r="G4046" t="s">
        <v>33</v>
      </c>
      <c r="H4046" t="s">
        <v>34</v>
      </c>
      <c r="I4046" t="s">
        <v>68</v>
      </c>
      <c r="J4046" t="s">
        <v>18620</v>
      </c>
      <c r="K4046" t="s">
        <v>37</v>
      </c>
    </row>
    <row r="4047" spans="1:11" x14ac:dyDescent="0.35">
      <c r="A4047">
        <v>6552</v>
      </c>
      <c r="B4047" t="s">
        <v>18624</v>
      </c>
      <c r="C4047">
        <v>26</v>
      </c>
      <c r="D4047" t="s">
        <v>18625</v>
      </c>
      <c r="E4047" t="s">
        <v>201</v>
      </c>
      <c r="F4047" t="s">
        <v>25</v>
      </c>
      <c r="G4047" t="s">
        <v>62</v>
      </c>
      <c r="H4047" t="s">
        <v>23</v>
      </c>
      <c r="I4047" t="s">
        <v>48</v>
      </c>
      <c r="J4047" t="s">
        <v>18626</v>
      </c>
      <c r="K4047" t="s">
        <v>28</v>
      </c>
    </row>
    <row r="4048" spans="1:11" x14ac:dyDescent="0.35">
      <c r="A4048">
        <v>6559</v>
      </c>
      <c r="B4048" t="s">
        <v>18645</v>
      </c>
      <c r="C4048">
        <v>26</v>
      </c>
      <c r="D4048" t="s">
        <v>18646</v>
      </c>
      <c r="E4048" t="s">
        <v>101</v>
      </c>
      <c r="F4048" t="s">
        <v>25</v>
      </c>
      <c r="G4048" t="s">
        <v>24</v>
      </c>
      <c r="H4048" t="s">
        <v>25</v>
      </c>
      <c r="I4048" t="s">
        <v>116</v>
      </c>
      <c r="J4048" t="s">
        <v>18647</v>
      </c>
      <c r="K4048" t="s">
        <v>76</v>
      </c>
    </row>
    <row r="4049" spans="1:11" x14ac:dyDescent="0.35">
      <c r="A4049">
        <v>6563</v>
      </c>
      <c r="B4049" t="s">
        <v>18655</v>
      </c>
      <c r="C4049">
        <v>26</v>
      </c>
      <c r="D4049" t="s">
        <v>18656</v>
      </c>
      <c r="E4049" t="s">
        <v>149</v>
      </c>
      <c r="F4049" t="s">
        <v>101</v>
      </c>
      <c r="G4049" t="s">
        <v>24</v>
      </c>
      <c r="H4049" t="s">
        <v>25</v>
      </c>
      <c r="I4049" t="s">
        <v>153</v>
      </c>
      <c r="J4049" t="s">
        <v>18657</v>
      </c>
      <c r="K4049" t="s">
        <v>76</v>
      </c>
    </row>
    <row r="4050" spans="1:11" x14ac:dyDescent="0.35">
      <c r="A4050">
        <v>6572</v>
      </c>
      <c r="B4050" t="s">
        <v>18678</v>
      </c>
      <c r="C4050">
        <v>26</v>
      </c>
      <c r="D4050" t="s">
        <v>18679</v>
      </c>
      <c r="E4050" t="s">
        <v>177</v>
      </c>
      <c r="F4050" t="s">
        <v>169</v>
      </c>
      <c r="G4050" t="s">
        <v>52</v>
      </c>
      <c r="H4050" t="s">
        <v>13</v>
      </c>
      <c r="I4050" t="s">
        <v>91</v>
      </c>
      <c r="J4050" t="s">
        <v>18680</v>
      </c>
      <c r="K4050" t="s">
        <v>76</v>
      </c>
    </row>
    <row r="4051" spans="1:11" x14ac:dyDescent="0.35">
      <c r="A4051">
        <v>6573</v>
      </c>
      <c r="B4051" t="s">
        <v>18681</v>
      </c>
      <c r="C4051">
        <v>26</v>
      </c>
      <c r="D4051" t="s">
        <v>18682</v>
      </c>
      <c r="E4051" t="s">
        <v>177</v>
      </c>
      <c r="F4051" t="s">
        <v>57</v>
      </c>
      <c r="G4051" t="s">
        <v>62</v>
      </c>
      <c r="H4051" t="s">
        <v>23</v>
      </c>
      <c r="I4051" t="s">
        <v>58</v>
      </c>
      <c r="J4051" t="s">
        <v>18683</v>
      </c>
      <c r="K4051" t="s">
        <v>37</v>
      </c>
    </row>
    <row r="4052" spans="1:11" x14ac:dyDescent="0.35">
      <c r="A4052">
        <v>6586</v>
      </c>
      <c r="B4052" t="s">
        <v>18719</v>
      </c>
      <c r="C4052">
        <v>26</v>
      </c>
      <c r="D4052" t="s">
        <v>18720</v>
      </c>
      <c r="E4052" t="s">
        <v>22</v>
      </c>
      <c r="F4052" t="s">
        <v>42</v>
      </c>
      <c r="G4052" t="s">
        <v>41</v>
      </c>
      <c r="H4052" t="s">
        <v>42</v>
      </c>
      <c r="I4052" t="s">
        <v>116</v>
      </c>
      <c r="J4052" t="s">
        <v>18721</v>
      </c>
      <c r="K4052" t="s">
        <v>76</v>
      </c>
    </row>
    <row r="4053" spans="1:11" x14ac:dyDescent="0.35">
      <c r="A4053">
        <v>6595</v>
      </c>
      <c r="B4053" t="s">
        <v>18744</v>
      </c>
      <c r="C4053">
        <v>26</v>
      </c>
      <c r="D4053" t="s">
        <v>18745</v>
      </c>
      <c r="E4053" t="s">
        <v>13</v>
      </c>
      <c r="F4053" t="s">
        <v>149</v>
      </c>
      <c r="G4053" t="s">
        <v>120</v>
      </c>
      <c r="H4053" t="s">
        <v>57</v>
      </c>
      <c r="I4053" t="s">
        <v>88</v>
      </c>
      <c r="J4053" t="s">
        <v>18746</v>
      </c>
      <c r="K4053" t="s">
        <v>19</v>
      </c>
    </row>
    <row r="4054" spans="1:11" x14ac:dyDescent="0.35">
      <c r="A4054">
        <v>6609</v>
      </c>
      <c r="B4054" t="s">
        <v>18783</v>
      </c>
      <c r="C4054">
        <v>26</v>
      </c>
      <c r="D4054" t="s">
        <v>18784</v>
      </c>
      <c r="E4054" t="s">
        <v>201</v>
      </c>
      <c r="F4054" t="s">
        <v>22</v>
      </c>
      <c r="G4054" t="s">
        <v>15</v>
      </c>
      <c r="H4054" t="s">
        <v>16</v>
      </c>
      <c r="I4054" t="s">
        <v>146</v>
      </c>
      <c r="J4054" t="s">
        <v>18785</v>
      </c>
      <c r="K4054" t="s">
        <v>28</v>
      </c>
    </row>
    <row r="4055" spans="1:11" x14ac:dyDescent="0.35">
      <c r="A4055">
        <v>6627</v>
      </c>
      <c r="B4055" t="s">
        <v>18833</v>
      </c>
      <c r="C4055">
        <v>26</v>
      </c>
      <c r="D4055" t="s">
        <v>18834</v>
      </c>
      <c r="E4055" t="s">
        <v>22</v>
      </c>
      <c r="F4055" t="s">
        <v>42</v>
      </c>
      <c r="G4055" t="s">
        <v>87</v>
      </c>
      <c r="H4055" t="s">
        <v>79</v>
      </c>
      <c r="I4055" t="s">
        <v>17</v>
      </c>
      <c r="J4055" t="s">
        <v>18835</v>
      </c>
      <c r="K4055" t="s">
        <v>76</v>
      </c>
    </row>
    <row r="4056" spans="1:11" x14ac:dyDescent="0.35">
      <c r="A4056">
        <v>6639</v>
      </c>
      <c r="B4056" t="s">
        <v>1387</v>
      </c>
      <c r="C4056">
        <v>26</v>
      </c>
      <c r="D4056" t="s">
        <v>18868</v>
      </c>
      <c r="E4056" t="s">
        <v>42</v>
      </c>
      <c r="F4056" t="s">
        <v>149</v>
      </c>
      <c r="G4056" t="s">
        <v>41</v>
      </c>
      <c r="H4056" t="s">
        <v>42</v>
      </c>
      <c r="I4056" t="s">
        <v>53</v>
      </c>
      <c r="J4056" t="s">
        <v>18869</v>
      </c>
      <c r="K4056" t="s">
        <v>28</v>
      </c>
    </row>
    <row r="4057" spans="1:11" x14ac:dyDescent="0.35">
      <c r="A4057">
        <v>6655</v>
      </c>
      <c r="B4057" t="s">
        <v>18913</v>
      </c>
      <c r="C4057">
        <v>26</v>
      </c>
      <c r="D4057" t="s">
        <v>18914</v>
      </c>
      <c r="E4057" t="s">
        <v>14</v>
      </c>
      <c r="F4057" t="s">
        <v>22</v>
      </c>
      <c r="G4057" t="s">
        <v>120</v>
      </c>
      <c r="H4057" t="s">
        <v>57</v>
      </c>
      <c r="I4057" t="s">
        <v>102</v>
      </c>
      <c r="J4057" t="s">
        <v>18915</v>
      </c>
      <c r="K4057" t="s">
        <v>76</v>
      </c>
    </row>
    <row r="4058" spans="1:11" x14ac:dyDescent="0.35">
      <c r="A4058">
        <v>6661</v>
      </c>
      <c r="B4058" t="s">
        <v>18931</v>
      </c>
      <c r="C4058">
        <v>26</v>
      </c>
      <c r="D4058" t="s">
        <v>18932</v>
      </c>
      <c r="E4058" t="s">
        <v>25</v>
      </c>
      <c r="F4058" t="s">
        <v>133</v>
      </c>
      <c r="G4058" t="s">
        <v>87</v>
      </c>
      <c r="H4058" t="s">
        <v>79</v>
      </c>
      <c r="I4058" t="s">
        <v>26</v>
      </c>
      <c r="J4058" t="s">
        <v>18933</v>
      </c>
      <c r="K4058" t="s">
        <v>28</v>
      </c>
    </row>
    <row r="4059" spans="1:11" x14ac:dyDescent="0.35">
      <c r="A4059">
        <v>6680</v>
      </c>
      <c r="B4059" t="s">
        <v>18984</v>
      </c>
      <c r="C4059">
        <v>26</v>
      </c>
      <c r="D4059" t="s">
        <v>18985</v>
      </c>
      <c r="E4059" t="s">
        <v>133</v>
      </c>
      <c r="F4059" t="s">
        <v>31</v>
      </c>
      <c r="G4059" t="s">
        <v>47</v>
      </c>
      <c r="H4059" t="s">
        <v>31</v>
      </c>
      <c r="I4059" t="s">
        <v>88</v>
      </c>
      <c r="J4059" t="s">
        <v>18986</v>
      </c>
      <c r="K4059" t="s">
        <v>37</v>
      </c>
    </row>
    <row r="4060" spans="1:11" x14ac:dyDescent="0.35">
      <c r="A4060">
        <v>6690</v>
      </c>
      <c r="B4060" t="s">
        <v>19011</v>
      </c>
      <c r="C4060">
        <v>26</v>
      </c>
      <c r="D4060" t="s">
        <v>19012</v>
      </c>
      <c r="E4060" t="s">
        <v>42</v>
      </c>
      <c r="F4060" t="s">
        <v>42</v>
      </c>
      <c r="G4060" t="s">
        <v>52</v>
      </c>
      <c r="H4060" t="s">
        <v>13</v>
      </c>
      <c r="I4060" t="s">
        <v>153</v>
      </c>
      <c r="J4060" t="s">
        <v>19013</v>
      </c>
      <c r="K4060" t="s">
        <v>37</v>
      </c>
    </row>
    <row r="4061" spans="1:11" x14ac:dyDescent="0.35">
      <c r="A4061">
        <v>6707</v>
      </c>
      <c r="B4061" t="s">
        <v>14621</v>
      </c>
      <c r="C4061">
        <v>26</v>
      </c>
      <c r="D4061" t="s">
        <v>19058</v>
      </c>
      <c r="E4061" t="s">
        <v>101</v>
      </c>
      <c r="F4061" t="s">
        <v>67</v>
      </c>
      <c r="G4061" t="s">
        <v>24</v>
      </c>
      <c r="H4061" t="s">
        <v>25</v>
      </c>
      <c r="I4061" t="s">
        <v>48</v>
      </c>
      <c r="J4061" t="s">
        <v>19059</v>
      </c>
      <c r="K4061" t="s">
        <v>19</v>
      </c>
    </row>
    <row r="4062" spans="1:11" x14ac:dyDescent="0.35">
      <c r="A4062">
        <v>6709</v>
      </c>
      <c r="B4062" t="s">
        <v>19063</v>
      </c>
      <c r="C4062">
        <v>26</v>
      </c>
      <c r="D4062" t="s">
        <v>19064</v>
      </c>
      <c r="E4062" t="s">
        <v>42</v>
      </c>
      <c r="F4062" t="s">
        <v>40</v>
      </c>
      <c r="G4062" t="s">
        <v>80</v>
      </c>
      <c r="H4062" t="s">
        <v>32</v>
      </c>
      <c r="I4062" t="s">
        <v>68</v>
      </c>
      <c r="J4062" t="s">
        <v>19065</v>
      </c>
      <c r="K4062" t="s">
        <v>19</v>
      </c>
    </row>
    <row r="4063" spans="1:11" x14ac:dyDescent="0.35">
      <c r="A4063">
        <v>6715</v>
      </c>
      <c r="B4063" t="s">
        <v>19081</v>
      </c>
      <c r="C4063">
        <v>26</v>
      </c>
      <c r="D4063" t="s">
        <v>19082</v>
      </c>
      <c r="E4063" t="s">
        <v>67</v>
      </c>
      <c r="F4063" t="s">
        <v>13</v>
      </c>
      <c r="G4063" t="s">
        <v>24</v>
      </c>
      <c r="H4063" t="s">
        <v>25</v>
      </c>
      <c r="I4063" t="s">
        <v>102</v>
      </c>
      <c r="J4063" t="s">
        <v>19083</v>
      </c>
      <c r="K4063" t="s">
        <v>76</v>
      </c>
    </row>
    <row r="4064" spans="1:11" x14ac:dyDescent="0.35">
      <c r="A4064">
        <v>6718</v>
      </c>
      <c r="B4064" t="s">
        <v>19090</v>
      </c>
      <c r="C4064">
        <v>26</v>
      </c>
      <c r="D4064" t="s">
        <v>19091</v>
      </c>
      <c r="E4064" t="s">
        <v>149</v>
      </c>
      <c r="F4064" t="s">
        <v>40</v>
      </c>
      <c r="G4064" t="s">
        <v>24</v>
      </c>
      <c r="H4064" t="s">
        <v>25</v>
      </c>
      <c r="I4064" t="s">
        <v>53</v>
      </c>
      <c r="J4064" t="s">
        <v>19092</v>
      </c>
      <c r="K4064" t="s">
        <v>76</v>
      </c>
    </row>
    <row r="4065" spans="1:11" x14ac:dyDescent="0.35">
      <c r="A4065">
        <v>6723</v>
      </c>
      <c r="B4065" t="s">
        <v>19103</v>
      </c>
      <c r="C4065">
        <v>26</v>
      </c>
      <c r="D4065" t="s">
        <v>19104</v>
      </c>
      <c r="E4065" t="s">
        <v>101</v>
      </c>
      <c r="F4065" t="s">
        <v>169</v>
      </c>
      <c r="G4065" t="s">
        <v>52</v>
      </c>
      <c r="H4065" t="s">
        <v>13</v>
      </c>
      <c r="I4065" t="s">
        <v>53</v>
      </c>
      <c r="J4065" t="s">
        <v>19105</v>
      </c>
      <c r="K4065" t="s">
        <v>37</v>
      </c>
    </row>
    <row r="4066" spans="1:11" x14ac:dyDescent="0.35">
      <c r="A4066">
        <v>6726</v>
      </c>
      <c r="B4066" t="s">
        <v>19112</v>
      </c>
      <c r="C4066">
        <v>26</v>
      </c>
      <c r="D4066" t="s">
        <v>19113</v>
      </c>
      <c r="E4066" t="s">
        <v>101</v>
      </c>
      <c r="F4066" t="s">
        <v>22</v>
      </c>
      <c r="G4066" t="s">
        <v>15</v>
      </c>
      <c r="H4066" t="s">
        <v>16</v>
      </c>
      <c r="I4066" t="s">
        <v>48</v>
      </c>
      <c r="J4066" t="s">
        <v>19114</v>
      </c>
      <c r="K4066" t="s">
        <v>76</v>
      </c>
    </row>
    <row r="4067" spans="1:11" x14ac:dyDescent="0.35">
      <c r="A4067">
        <v>6730</v>
      </c>
      <c r="B4067" t="s">
        <v>19124</v>
      </c>
      <c r="C4067">
        <v>26</v>
      </c>
      <c r="D4067" t="s">
        <v>19125</v>
      </c>
      <c r="E4067" t="s">
        <v>40</v>
      </c>
      <c r="F4067" t="s">
        <v>177</v>
      </c>
      <c r="G4067" t="s">
        <v>62</v>
      </c>
      <c r="H4067" t="s">
        <v>23</v>
      </c>
      <c r="I4067" t="s">
        <v>26</v>
      </c>
      <c r="J4067" t="s">
        <v>19126</v>
      </c>
      <c r="K4067" t="s">
        <v>19</v>
      </c>
    </row>
    <row r="4068" spans="1:11" x14ac:dyDescent="0.35">
      <c r="A4068">
        <v>6738</v>
      </c>
      <c r="B4068" t="s">
        <v>19148</v>
      </c>
      <c r="C4068">
        <v>26</v>
      </c>
      <c r="D4068" t="s">
        <v>19149</v>
      </c>
      <c r="E4068" t="s">
        <v>14</v>
      </c>
      <c r="F4068" t="s">
        <v>31</v>
      </c>
      <c r="G4068" t="s">
        <v>24</v>
      </c>
      <c r="H4068" t="s">
        <v>25</v>
      </c>
      <c r="I4068" t="s">
        <v>35</v>
      </c>
      <c r="J4068" t="s">
        <v>19150</v>
      </c>
      <c r="K4068" t="s">
        <v>76</v>
      </c>
    </row>
    <row r="4069" spans="1:11" x14ac:dyDescent="0.35">
      <c r="A4069">
        <v>6739</v>
      </c>
      <c r="B4069" t="s">
        <v>19151</v>
      </c>
      <c r="C4069">
        <v>26</v>
      </c>
      <c r="D4069" t="s">
        <v>19152</v>
      </c>
      <c r="E4069" t="s">
        <v>16</v>
      </c>
      <c r="F4069" t="s">
        <v>201</v>
      </c>
      <c r="G4069" t="s">
        <v>33</v>
      </c>
      <c r="H4069" t="s">
        <v>34</v>
      </c>
      <c r="I4069" t="s">
        <v>53</v>
      </c>
      <c r="J4069" t="s">
        <v>19153</v>
      </c>
      <c r="K4069" t="s">
        <v>19</v>
      </c>
    </row>
    <row r="4070" spans="1:11" x14ac:dyDescent="0.35">
      <c r="A4070">
        <v>6741</v>
      </c>
      <c r="B4070" t="s">
        <v>19157</v>
      </c>
      <c r="C4070">
        <v>26</v>
      </c>
      <c r="D4070" t="s">
        <v>19158</v>
      </c>
      <c r="E4070" t="s">
        <v>31</v>
      </c>
      <c r="F4070" t="s">
        <v>177</v>
      </c>
      <c r="G4070" t="s">
        <v>15</v>
      </c>
      <c r="H4070" t="s">
        <v>16</v>
      </c>
      <c r="I4070" t="s">
        <v>35</v>
      </c>
      <c r="J4070" t="s">
        <v>19159</v>
      </c>
      <c r="K4070" t="s">
        <v>19</v>
      </c>
    </row>
    <row r="4071" spans="1:11" x14ac:dyDescent="0.35">
      <c r="A4071">
        <v>6757</v>
      </c>
      <c r="B4071" t="s">
        <v>19201</v>
      </c>
      <c r="C4071">
        <v>26</v>
      </c>
      <c r="D4071" t="s">
        <v>19202</v>
      </c>
      <c r="E4071" t="s">
        <v>57</v>
      </c>
      <c r="F4071" t="s">
        <v>34</v>
      </c>
      <c r="G4071" t="s">
        <v>52</v>
      </c>
      <c r="H4071" t="s">
        <v>13</v>
      </c>
      <c r="I4071" t="s">
        <v>48</v>
      </c>
      <c r="J4071" t="s">
        <v>19203</v>
      </c>
      <c r="K4071" t="s">
        <v>37</v>
      </c>
    </row>
    <row r="4072" spans="1:11" x14ac:dyDescent="0.35">
      <c r="A4072">
        <v>6758</v>
      </c>
      <c r="B4072" t="s">
        <v>19204</v>
      </c>
      <c r="C4072">
        <v>26</v>
      </c>
      <c r="D4072" t="s">
        <v>19205</v>
      </c>
      <c r="E4072" t="s">
        <v>177</v>
      </c>
      <c r="F4072" t="s">
        <v>31</v>
      </c>
      <c r="G4072" t="s">
        <v>47</v>
      </c>
      <c r="H4072" t="s">
        <v>31</v>
      </c>
      <c r="I4072" t="s">
        <v>153</v>
      </c>
      <c r="J4072" t="s">
        <v>19206</v>
      </c>
      <c r="K4072" t="s">
        <v>44</v>
      </c>
    </row>
    <row r="4073" spans="1:11" x14ac:dyDescent="0.35">
      <c r="A4073">
        <v>6764</v>
      </c>
      <c r="B4073" t="s">
        <v>19221</v>
      </c>
      <c r="C4073">
        <v>26</v>
      </c>
      <c r="D4073" t="s">
        <v>19222</v>
      </c>
      <c r="E4073" t="s">
        <v>201</v>
      </c>
      <c r="F4073" t="s">
        <v>67</v>
      </c>
      <c r="G4073" t="s">
        <v>15</v>
      </c>
      <c r="H4073" t="s">
        <v>16</v>
      </c>
      <c r="I4073" t="s">
        <v>153</v>
      </c>
      <c r="J4073" t="s">
        <v>19223</v>
      </c>
      <c r="K4073" t="s">
        <v>19</v>
      </c>
    </row>
    <row r="4074" spans="1:11" x14ac:dyDescent="0.35">
      <c r="A4074">
        <v>6771</v>
      </c>
      <c r="B4074" t="s">
        <v>19241</v>
      </c>
      <c r="C4074">
        <v>26</v>
      </c>
      <c r="D4074" t="s">
        <v>19242</v>
      </c>
      <c r="E4074" t="s">
        <v>25</v>
      </c>
      <c r="F4074" t="s">
        <v>16</v>
      </c>
      <c r="G4074" t="s">
        <v>24</v>
      </c>
      <c r="H4074" t="s">
        <v>25</v>
      </c>
      <c r="I4074" t="s">
        <v>63</v>
      </c>
      <c r="J4074" t="s">
        <v>19243</v>
      </c>
      <c r="K4074" t="s">
        <v>37</v>
      </c>
    </row>
    <row r="4075" spans="1:11" x14ac:dyDescent="0.35">
      <c r="A4075">
        <v>6772</v>
      </c>
      <c r="B4075" t="s">
        <v>19244</v>
      </c>
      <c r="C4075">
        <v>26</v>
      </c>
      <c r="D4075" t="s">
        <v>19245</v>
      </c>
      <c r="E4075" t="s">
        <v>42</v>
      </c>
      <c r="F4075" t="s">
        <v>13</v>
      </c>
      <c r="G4075" t="s">
        <v>24</v>
      </c>
      <c r="H4075" t="s">
        <v>25</v>
      </c>
      <c r="I4075" t="s">
        <v>68</v>
      </c>
      <c r="J4075" t="s">
        <v>19246</v>
      </c>
      <c r="K4075" t="s">
        <v>76</v>
      </c>
    </row>
    <row r="4076" spans="1:11" x14ac:dyDescent="0.35">
      <c r="A4076">
        <v>6778</v>
      </c>
      <c r="B4076" t="s">
        <v>19262</v>
      </c>
      <c r="C4076">
        <v>26</v>
      </c>
      <c r="D4076" t="s">
        <v>19263</v>
      </c>
      <c r="E4076" t="s">
        <v>169</v>
      </c>
      <c r="F4076" t="s">
        <v>177</v>
      </c>
      <c r="G4076" t="s">
        <v>41</v>
      </c>
      <c r="H4076" t="s">
        <v>42</v>
      </c>
      <c r="I4076" t="s">
        <v>88</v>
      </c>
      <c r="J4076" t="s">
        <v>19264</v>
      </c>
      <c r="K4076" t="s">
        <v>28</v>
      </c>
    </row>
    <row r="4077" spans="1:11" x14ac:dyDescent="0.35">
      <c r="A4077">
        <v>6792</v>
      </c>
      <c r="B4077" t="s">
        <v>725</v>
      </c>
      <c r="C4077">
        <v>26</v>
      </c>
      <c r="D4077" t="s">
        <v>19302</v>
      </c>
      <c r="E4077" t="s">
        <v>14</v>
      </c>
      <c r="F4077" t="s">
        <v>32</v>
      </c>
      <c r="G4077" t="s">
        <v>87</v>
      </c>
      <c r="H4077" t="s">
        <v>79</v>
      </c>
      <c r="I4077" t="s">
        <v>35</v>
      </c>
      <c r="J4077" t="s">
        <v>19303</v>
      </c>
      <c r="K4077" t="s">
        <v>44</v>
      </c>
    </row>
    <row r="4078" spans="1:11" x14ac:dyDescent="0.35">
      <c r="A4078">
        <v>6798</v>
      </c>
      <c r="B4078" t="s">
        <v>19319</v>
      </c>
      <c r="C4078">
        <v>26</v>
      </c>
      <c r="D4078" t="s">
        <v>19320</v>
      </c>
      <c r="E4078" t="s">
        <v>31</v>
      </c>
      <c r="F4078" t="s">
        <v>67</v>
      </c>
      <c r="G4078" t="s">
        <v>62</v>
      </c>
      <c r="H4078" t="s">
        <v>23</v>
      </c>
      <c r="I4078" t="s">
        <v>91</v>
      </c>
      <c r="J4078">
        <f>1-516-246-1386</f>
        <v>-2147</v>
      </c>
      <c r="K4078" t="s">
        <v>19</v>
      </c>
    </row>
    <row r="4079" spans="1:11" x14ac:dyDescent="0.35">
      <c r="A4079">
        <v>6804</v>
      </c>
      <c r="B4079" t="s">
        <v>19334</v>
      </c>
      <c r="C4079">
        <v>26</v>
      </c>
      <c r="D4079" t="s">
        <v>19335</v>
      </c>
      <c r="E4079" t="s">
        <v>16</v>
      </c>
      <c r="F4079" t="s">
        <v>22</v>
      </c>
      <c r="G4079" t="s">
        <v>120</v>
      </c>
      <c r="H4079" t="s">
        <v>57</v>
      </c>
      <c r="I4079" t="s">
        <v>35</v>
      </c>
      <c r="J4079" t="s">
        <v>19336</v>
      </c>
      <c r="K4079" t="s">
        <v>28</v>
      </c>
    </row>
    <row r="4080" spans="1:11" x14ac:dyDescent="0.35">
      <c r="A4080">
        <v>6825</v>
      </c>
      <c r="B4080" t="s">
        <v>19394</v>
      </c>
      <c r="C4080">
        <v>26</v>
      </c>
      <c r="D4080" t="s">
        <v>19395</v>
      </c>
      <c r="E4080" t="s">
        <v>22</v>
      </c>
      <c r="F4080" t="s">
        <v>149</v>
      </c>
      <c r="G4080" t="s">
        <v>41</v>
      </c>
      <c r="H4080" t="s">
        <v>42</v>
      </c>
      <c r="I4080" t="s">
        <v>146</v>
      </c>
      <c r="J4080">
        <v>3081254489</v>
      </c>
      <c r="K4080" t="s">
        <v>28</v>
      </c>
    </row>
    <row r="4081" spans="1:11" x14ac:dyDescent="0.35">
      <c r="A4081">
        <v>6831</v>
      </c>
      <c r="B4081" t="s">
        <v>19410</v>
      </c>
      <c r="C4081">
        <v>26</v>
      </c>
      <c r="D4081" t="s">
        <v>19411</v>
      </c>
      <c r="E4081" t="s">
        <v>42</v>
      </c>
      <c r="F4081" t="s">
        <v>31</v>
      </c>
      <c r="G4081" t="s">
        <v>62</v>
      </c>
      <c r="H4081" t="s">
        <v>23</v>
      </c>
      <c r="I4081" t="s">
        <v>35</v>
      </c>
      <c r="J4081" t="s">
        <v>19412</v>
      </c>
      <c r="K4081" t="s">
        <v>76</v>
      </c>
    </row>
    <row r="4082" spans="1:11" x14ac:dyDescent="0.35">
      <c r="A4082">
        <v>6844</v>
      </c>
      <c r="B4082" t="s">
        <v>19445</v>
      </c>
      <c r="C4082">
        <v>26</v>
      </c>
      <c r="D4082" t="s">
        <v>19446</v>
      </c>
      <c r="E4082" t="s">
        <v>101</v>
      </c>
      <c r="F4082" t="s">
        <v>23</v>
      </c>
      <c r="G4082" t="s">
        <v>33</v>
      </c>
      <c r="H4082" t="s">
        <v>34</v>
      </c>
      <c r="I4082" t="s">
        <v>48</v>
      </c>
      <c r="J4082">
        <f>1-509-607-3151</f>
        <v>-4266</v>
      </c>
      <c r="K4082" t="s">
        <v>44</v>
      </c>
    </row>
    <row r="4083" spans="1:11" x14ac:dyDescent="0.35">
      <c r="A4083">
        <v>6866</v>
      </c>
      <c r="B4083" t="s">
        <v>19503</v>
      </c>
      <c r="C4083">
        <v>26</v>
      </c>
      <c r="D4083" t="s">
        <v>19504</v>
      </c>
      <c r="E4083" t="s">
        <v>34</v>
      </c>
      <c r="F4083" t="s">
        <v>149</v>
      </c>
      <c r="G4083" t="s">
        <v>47</v>
      </c>
      <c r="H4083" t="s">
        <v>31</v>
      </c>
      <c r="I4083" t="s">
        <v>68</v>
      </c>
      <c r="J4083" t="s">
        <v>19505</v>
      </c>
      <c r="K4083" t="s">
        <v>19</v>
      </c>
    </row>
    <row r="4084" spans="1:11" x14ac:dyDescent="0.35">
      <c r="A4084">
        <v>6892</v>
      </c>
      <c r="B4084" t="s">
        <v>19576</v>
      </c>
      <c r="C4084">
        <v>26</v>
      </c>
      <c r="D4084" t="s">
        <v>19577</v>
      </c>
      <c r="E4084" t="s">
        <v>133</v>
      </c>
      <c r="F4084" t="s">
        <v>16</v>
      </c>
      <c r="G4084" t="s">
        <v>47</v>
      </c>
      <c r="H4084" t="s">
        <v>31</v>
      </c>
      <c r="I4084" t="s">
        <v>91</v>
      </c>
      <c r="J4084" t="s">
        <v>19578</v>
      </c>
      <c r="K4084" t="s">
        <v>44</v>
      </c>
    </row>
    <row r="4085" spans="1:11" x14ac:dyDescent="0.35">
      <c r="A4085">
        <v>6896</v>
      </c>
      <c r="B4085" t="s">
        <v>19587</v>
      </c>
      <c r="C4085">
        <v>26</v>
      </c>
      <c r="D4085" t="s">
        <v>19588</v>
      </c>
      <c r="E4085" t="s">
        <v>13</v>
      </c>
      <c r="F4085" t="s">
        <v>101</v>
      </c>
      <c r="G4085" t="s">
        <v>41</v>
      </c>
      <c r="H4085" t="s">
        <v>42</v>
      </c>
      <c r="I4085" t="s">
        <v>26</v>
      </c>
      <c r="J4085" t="s">
        <v>19589</v>
      </c>
      <c r="K4085" t="s">
        <v>37</v>
      </c>
    </row>
    <row r="4086" spans="1:11" x14ac:dyDescent="0.35">
      <c r="A4086">
        <v>6906</v>
      </c>
      <c r="B4086" t="s">
        <v>19614</v>
      </c>
      <c r="C4086">
        <v>26</v>
      </c>
      <c r="D4086" t="s">
        <v>19615</v>
      </c>
      <c r="E4086" t="s">
        <v>67</v>
      </c>
      <c r="F4086" t="s">
        <v>177</v>
      </c>
      <c r="G4086" t="s">
        <v>120</v>
      </c>
      <c r="H4086" t="s">
        <v>57</v>
      </c>
      <c r="I4086" t="s">
        <v>63</v>
      </c>
      <c r="J4086" t="s">
        <v>19616</v>
      </c>
      <c r="K4086" t="s">
        <v>19</v>
      </c>
    </row>
    <row r="4087" spans="1:11" x14ac:dyDescent="0.35">
      <c r="A4087">
        <v>6908</v>
      </c>
      <c r="B4087" t="s">
        <v>19620</v>
      </c>
      <c r="C4087">
        <v>26</v>
      </c>
      <c r="D4087" t="s">
        <v>19621</v>
      </c>
      <c r="E4087" t="s">
        <v>57</v>
      </c>
      <c r="F4087" t="s">
        <v>57</v>
      </c>
      <c r="G4087" t="s">
        <v>52</v>
      </c>
      <c r="H4087" t="s">
        <v>13</v>
      </c>
      <c r="I4087" t="s">
        <v>63</v>
      </c>
      <c r="J4087" t="s">
        <v>19622</v>
      </c>
      <c r="K4087" t="s">
        <v>28</v>
      </c>
    </row>
    <row r="4088" spans="1:11" x14ac:dyDescent="0.35">
      <c r="A4088">
        <v>6941</v>
      </c>
      <c r="B4088" t="s">
        <v>19716</v>
      </c>
      <c r="C4088">
        <v>26</v>
      </c>
      <c r="D4088" t="s">
        <v>19717</v>
      </c>
      <c r="E4088" t="s">
        <v>57</v>
      </c>
      <c r="F4088" t="s">
        <v>25</v>
      </c>
      <c r="G4088" t="s">
        <v>62</v>
      </c>
      <c r="H4088" t="s">
        <v>23</v>
      </c>
      <c r="I4088" t="s">
        <v>53</v>
      </c>
      <c r="J4088" t="s">
        <v>19718</v>
      </c>
      <c r="K4088" t="s">
        <v>28</v>
      </c>
    </row>
    <row r="4089" spans="1:11" x14ac:dyDescent="0.35">
      <c r="A4089">
        <v>6948</v>
      </c>
      <c r="B4089" t="s">
        <v>12917</v>
      </c>
      <c r="C4089">
        <v>26</v>
      </c>
      <c r="D4089" t="s">
        <v>19737</v>
      </c>
      <c r="E4089" t="s">
        <v>42</v>
      </c>
      <c r="F4089" t="s">
        <v>201</v>
      </c>
      <c r="G4089" t="s">
        <v>87</v>
      </c>
      <c r="H4089" t="s">
        <v>79</v>
      </c>
      <c r="I4089" t="s">
        <v>17</v>
      </c>
      <c r="J4089" t="s">
        <v>19738</v>
      </c>
      <c r="K4089" t="s">
        <v>37</v>
      </c>
    </row>
    <row r="4090" spans="1:11" x14ac:dyDescent="0.35">
      <c r="A4090">
        <v>6964</v>
      </c>
      <c r="B4090" t="s">
        <v>19781</v>
      </c>
      <c r="C4090">
        <v>26</v>
      </c>
      <c r="D4090" t="s">
        <v>19782</v>
      </c>
      <c r="E4090" t="s">
        <v>177</v>
      </c>
      <c r="F4090" t="s">
        <v>67</v>
      </c>
      <c r="G4090" t="s">
        <v>52</v>
      </c>
      <c r="H4090" t="s">
        <v>13</v>
      </c>
      <c r="I4090" t="s">
        <v>63</v>
      </c>
      <c r="J4090" t="s">
        <v>19783</v>
      </c>
      <c r="K4090" t="s">
        <v>37</v>
      </c>
    </row>
    <row r="4091" spans="1:11" x14ac:dyDescent="0.35">
      <c r="A4091">
        <v>6967</v>
      </c>
      <c r="B4091" t="s">
        <v>19790</v>
      </c>
      <c r="C4091">
        <v>26</v>
      </c>
      <c r="D4091" t="s">
        <v>19791</v>
      </c>
      <c r="E4091" t="s">
        <v>25</v>
      </c>
      <c r="F4091" t="s">
        <v>79</v>
      </c>
      <c r="G4091" t="s">
        <v>15</v>
      </c>
      <c r="H4091" t="s">
        <v>16</v>
      </c>
      <c r="I4091" t="s">
        <v>63</v>
      </c>
      <c r="J4091" t="s">
        <v>19792</v>
      </c>
      <c r="K4091" t="s">
        <v>37</v>
      </c>
    </row>
    <row r="4092" spans="1:11" x14ac:dyDescent="0.35">
      <c r="A4092">
        <v>6973</v>
      </c>
      <c r="B4092" t="s">
        <v>19808</v>
      </c>
      <c r="C4092">
        <v>26</v>
      </c>
      <c r="D4092" t="s">
        <v>19809</v>
      </c>
      <c r="E4092" t="s">
        <v>34</v>
      </c>
      <c r="F4092" t="s">
        <v>16</v>
      </c>
      <c r="G4092" t="s">
        <v>62</v>
      </c>
      <c r="H4092" t="s">
        <v>23</v>
      </c>
      <c r="I4092" t="s">
        <v>48</v>
      </c>
      <c r="J4092" t="s">
        <v>19810</v>
      </c>
      <c r="K4092" t="s">
        <v>44</v>
      </c>
    </row>
    <row r="4093" spans="1:11" x14ac:dyDescent="0.35">
      <c r="A4093">
        <v>6976</v>
      </c>
      <c r="B4093" t="s">
        <v>19817</v>
      </c>
      <c r="C4093">
        <v>26</v>
      </c>
      <c r="D4093" t="s">
        <v>19818</v>
      </c>
      <c r="E4093" t="s">
        <v>31</v>
      </c>
      <c r="F4093" t="s">
        <v>169</v>
      </c>
      <c r="G4093" t="s">
        <v>33</v>
      </c>
      <c r="H4093" t="s">
        <v>34</v>
      </c>
      <c r="I4093" t="s">
        <v>102</v>
      </c>
      <c r="J4093" t="s">
        <v>19819</v>
      </c>
      <c r="K4093" t="s">
        <v>44</v>
      </c>
    </row>
    <row r="4094" spans="1:11" x14ac:dyDescent="0.35">
      <c r="A4094">
        <v>6984</v>
      </c>
      <c r="B4094" t="s">
        <v>19841</v>
      </c>
      <c r="C4094">
        <v>26</v>
      </c>
      <c r="D4094" t="s">
        <v>19842</v>
      </c>
      <c r="E4094" t="s">
        <v>133</v>
      </c>
      <c r="F4094" t="s">
        <v>22</v>
      </c>
      <c r="G4094" t="s">
        <v>47</v>
      </c>
      <c r="H4094" t="s">
        <v>31</v>
      </c>
      <c r="I4094" t="s">
        <v>17</v>
      </c>
      <c r="J4094" t="s">
        <v>19843</v>
      </c>
      <c r="K4094" t="s">
        <v>28</v>
      </c>
    </row>
    <row r="4095" spans="1:11" x14ac:dyDescent="0.35">
      <c r="A4095">
        <v>7001</v>
      </c>
      <c r="B4095" t="s">
        <v>19887</v>
      </c>
      <c r="C4095">
        <v>26</v>
      </c>
      <c r="D4095" t="s">
        <v>19888</v>
      </c>
      <c r="E4095" t="s">
        <v>201</v>
      </c>
      <c r="F4095" t="s">
        <v>133</v>
      </c>
      <c r="G4095" t="s">
        <v>33</v>
      </c>
      <c r="H4095" t="s">
        <v>34</v>
      </c>
      <c r="I4095" t="s">
        <v>26</v>
      </c>
      <c r="J4095" t="s">
        <v>19889</v>
      </c>
      <c r="K4095" t="s">
        <v>76</v>
      </c>
    </row>
    <row r="4096" spans="1:11" x14ac:dyDescent="0.35">
      <c r="A4096">
        <v>7015</v>
      </c>
      <c r="B4096" t="s">
        <v>19928</v>
      </c>
      <c r="C4096">
        <v>26</v>
      </c>
      <c r="D4096" t="s">
        <v>19929</v>
      </c>
      <c r="E4096" t="s">
        <v>101</v>
      </c>
      <c r="F4096" t="s">
        <v>14</v>
      </c>
      <c r="G4096" t="s">
        <v>80</v>
      </c>
      <c r="H4096" t="s">
        <v>32</v>
      </c>
      <c r="I4096" t="s">
        <v>88</v>
      </c>
      <c r="J4096" t="s">
        <v>19930</v>
      </c>
      <c r="K4096" t="s">
        <v>37</v>
      </c>
    </row>
    <row r="4097" spans="1:11" x14ac:dyDescent="0.35">
      <c r="A4097">
        <v>7024</v>
      </c>
      <c r="B4097" t="s">
        <v>19952</v>
      </c>
      <c r="C4097">
        <v>26</v>
      </c>
      <c r="D4097" t="s">
        <v>19953</v>
      </c>
      <c r="E4097" t="s">
        <v>40</v>
      </c>
      <c r="F4097" t="s">
        <v>169</v>
      </c>
      <c r="G4097" t="s">
        <v>47</v>
      </c>
      <c r="H4097" t="s">
        <v>31</v>
      </c>
      <c r="I4097" t="s">
        <v>63</v>
      </c>
      <c r="J4097" t="s">
        <v>19954</v>
      </c>
      <c r="K4097" t="s">
        <v>28</v>
      </c>
    </row>
    <row r="4098" spans="1:11" x14ac:dyDescent="0.35">
      <c r="A4098">
        <v>7034</v>
      </c>
      <c r="B4098" t="s">
        <v>19977</v>
      </c>
      <c r="C4098">
        <v>26</v>
      </c>
      <c r="D4098" t="s">
        <v>19978</v>
      </c>
      <c r="E4098" t="s">
        <v>22</v>
      </c>
      <c r="F4098" t="s">
        <v>133</v>
      </c>
      <c r="G4098" t="s">
        <v>15</v>
      </c>
      <c r="H4098" t="s">
        <v>16</v>
      </c>
      <c r="I4098" t="s">
        <v>35</v>
      </c>
      <c r="J4098" t="s">
        <v>19979</v>
      </c>
      <c r="K4098" t="s">
        <v>37</v>
      </c>
    </row>
    <row r="4099" spans="1:11" x14ac:dyDescent="0.35">
      <c r="A4099">
        <v>7052</v>
      </c>
      <c r="B4099" t="s">
        <v>20028</v>
      </c>
      <c r="C4099">
        <v>26</v>
      </c>
      <c r="D4099" t="s">
        <v>20029</v>
      </c>
      <c r="E4099" t="s">
        <v>16</v>
      </c>
      <c r="F4099" t="s">
        <v>67</v>
      </c>
      <c r="G4099" t="s">
        <v>15</v>
      </c>
      <c r="H4099" t="s">
        <v>16</v>
      </c>
      <c r="I4099" t="s">
        <v>48</v>
      </c>
      <c r="J4099" t="s">
        <v>20030</v>
      </c>
      <c r="K4099" t="s">
        <v>19</v>
      </c>
    </row>
    <row r="4100" spans="1:11" x14ac:dyDescent="0.35">
      <c r="A4100">
        <v>7053</v>
      </c>
      <c r="B4100" t="s">
        <v>20031</v>
      </c>
      <c r="C4100">
        <v>26</v>
      </c>
      <c r="D4100" t="s">
        <v>20032</v>
      </c>
      <c r="E4100" t="s">
        <v>79</v>
      </c>
      <c r="F4100" t="s">
        <v>169</v>
      </c>
      <c r="G4100" t="s">
        <v>52</v>
      </c>
      <c r="H4100" t="s">
        <v>13</v>
      </c>
      <c r="I4100" t="s">
        <v>146</v>
      </c>
      <c r="J4100" t="s">
        <v>20033</v>
      </c>
      <c r="K4100" t="s">
        <v>76</v>
      </c>
    </row>
    <row r="4101" spans="1:11" x14ac:dyDescent="0.35">
      <c r="A4101">
        <v>7054</v>
      </c>
      <c r="B4101" t="s">
        <v>20034</v>
      </c>
      <c r="C4101">
        <v>26</v>
      </c>
      <c r="D4101" t="s">
        <v>20035</v>
      </c>
      <c r="E4101" t="s">
        <v>149</v>
      </c>
      <c r="F4101" t="s">
        <v>169</v>
      </c>
      <c r="G4101" t="s">
        <v>120</v>
      </c>
      <c r="H4101" t="s">
        <v>57</v>
      </c>
      <c r="I4101" t="s">
        <v>153</v>
      </c>
      <c r="J4101" t="s">
        <v>20036</v>
      </c>
      <c r="K4101" t="s">
        <v>76</v>
      </c>
    </row>
    <row r="4102" spans="1:11" x14ac:dyDescent="0.35">
      <c r="A4102">
        <v>7063</v>
      </c>
      <c r="B4102" t="s">
        <v>20060</v>
      </c>
      <c r="C4102">
        <v>26</v>
      </c>
      <c r="D4102" t="s">
        <v>20061</v>
      </c>
      <c r="E4102" t="s">
        <v>31</v>
      </c>
      <c r="F4102" t="s">
        <v>31</v>
      </c>
      <c r="G4102" t="s">
        <v>80</v>
      </c>
      <c r="H4102" t="s">
        <v>32</v>
      </c>
      <c r="I4102" t="s">
        <v>68</v>
      </c>
      <c r="J4102">
        <v>6828622209</v>
      </c>
      <c r="K4102" t="s">
        <v>28</v>
      </c>
    </row>
    <row r="4103" spans="1:11" x14ac:dyDescent="0.35">
      <c r="A4103">
        <v>7065</v>
      </c>
      <c r="B4103" t="s">
        <v>20065</v>
      </c>
      <c r="C4103">
        <v>26</v>
      </c>
      <c r="D4103" t="s">
        <v>20066</v>
      </c>
      <c r="E4103" t="s">
        <v>22</v>
      </c>
      <c r="F4103" t="s">
        <v>67</v>
      </c>
      <c r="G4103" t="s">
        <v>24</v>
      </c>
      <c r="H4103" t="s">
        <v>25</v>
      </c>
      <c r="I4103" t="s">
        <v>170</v>
      </c>
      <c r="J4103">
        <v>8267219781</v>
      </c>
      <c r="K4103" t="s">
        <v>37</v>
      </c>
    </row>
    <row r="4104" spans="1:11" x14ac:dyDescent="0.35">
      <c r="A4104">
        <v>7084</v>
      </c>
      <c r="B4104" t="s">
        <v>20118</v>
      </c>
      <c r="C4104">
        <v>26</v>
      </c>
      <c r="D4104" t="s">
        <v>20119</v>
      </c>
      <c r="E4104" t="s">
        <v>14</v>
      </c>
      <c r="F4104" t="s">
        <v>40</v>
      </c>
      <c r="G4104" t="s">
        <v>87</v>
      </c>
      <c r="H4104" t="s">
        <v>79</v>
      </c>
      <c r="I4104" t="s">
        <v>153</v>
      </c>
      <c r="J4104" t="s">
        <v>20120</v>
      </c>
      <c r="K4104" t="s">
        <v>44</v>
      </c>
    </row>
    <row r="4105" spans="1:11" x14ac:dyDescent="0.35">
      <c r="A4105">
        <v>7088</v>
      </c>
      <c r="B4105" t="s">
        <v>20129</v>
      </c>
      <c r="C4105">
        <v>26</v>
      </c>
      <c r="D4105" t="s">
        <v>20130</v>
      </c>
      <c r="E4105" t="s">
        <v>201</v>
      </c>
      <c r="F4105" t="s">
        <v>149</v>
      </c>
      <c r="G4105" t="s">
        <v>33</v>
      </c>
      <c r="H4105" t="s">
        <v>34</v>
      </c>
      <c r="I4105" t="s">
        <v>35</v>
      </c>
      <c r="J4105" t="s">
        <v>20131</v>
      </c>
      <c r="K4105" t="s">
        <v>76</v>
      </c>
    </row>
    <row r="4106" spans="1:11" x14ac:dyDescent="0.35">
      <c r="A4106">
        <v>7111</v>
      </c>
      <c r="B4106" t="s">
        <v>2338</v>
      </c>
      <c r="C4106">
        <v>26</v>
      </c>
      <c r="D4106" t="s">
        <v>20196</v>
      </c>
      <c r="E4106" t="s">
        <v>177</v>
      </c>
      <c r="F4106" t="s">
        <v>34</v>
      </c>
      <c r="G4106" t="s">
        <v>41</v>
      </c>
      <c r="H4106" t="s">
        <v>42</v>
      </c>
      <c r="I4106" t="s">
        <v>153</v>
      </c>
      <c r="J4106">
        <v>7913253464</v>
      </c>
      <c r="K4106" t="s">
        <v>28</v>
      </c>
    </row>
    <row r="4107" spans="1:11" x14ac:dyDescent="0.35">
      <c r="A4107">
        <v>7116</v>
      </c>
      <c r="B4107" t="s">
        <v>20209</v>
      </c>
      <c r="C4107">
        <v>26</v>
      </c>
      <c r="D4107" t="s">
        <v>20210</v>
      </c>
      <c r="E4107" t="s">
        <v>40</v>
      </c>
      <c r="F4107" t="s">
        <v>169</v>
      </c>
      <c r="G4107" t="s">
        <v>62</v>
      </c>
      <c r="H4107" t="s">
        <v>23</v>
      </c>
      <c r="I4107" t="s">
        <v>153</v>
      </c>
      <c r="J4107" t="s">
        <v>20211</v>
      </c>
      <c r="K4107" t="s">
        <v>19</v>
      </c>
    </row>
    <row r="4108" spans="1:11" x14ac:dyDescent="0.35">
      <c r="A4108">
        <v>7118</v>
      </c>
      <c r="B4108" t="s">
        <v>20215</v>
      </c>
      <c r="C4108">
        <v>26</v>
      </c>
      <c r="D4108" t="s">
        <v>20216</v>
      </c>
      <c r="E4108" t="s">
        <v>169</v>
      </c>
      <c r="F4108" t="s">
        <v>40</v>
      </c>
      <c r="G4108" t="s">
        <v>33</v>
      </c>
      <c r="H4108" t="s">
        <v>34</v>
      </c>
      <c r="I4108" t="s">
        <v>35</v>
      </c>
      <c r="J4108" t="s">
        <v>20217</v>
      </c>
      <c r="K4108" t="s">
        <v>44</v>
      </c>
    </row>
    <row r="4109" spans="1:11" x14ac:dyDescent="0.35">
      <c r="A4109">
        <v>7120</v>
      </c>
      <c r="B4109" t="s">
        <v>20221</v>
      </c>
      <c r="C4109">
        <v>26</v>
      </c>
      <c r="D4109" t="s">
        <v>20222</v>
      </c>
      <c r="E4109" t="s">
        <v>149</v>
      </c>
      <c r="F4109" t="s">
        <v>79</v>
      </c>
      <c r="G4109" t="s">
        <v>120</v>
      </c>
      <c r="H4109" t="s">
        <v>57</v>
      </c>
      <c r="I4109" t="s">
        <v>153</v>
      </c>
      <c r="J4109" t="s">
        <v>20223</v>
      </c>
      <c r="K4109" t="s">
        <v>76</v>
      </c>
    </row>
    <row r="4110" spans="1:11" x14ac:dyDescent="0.35">
      <c r="A4110">
        <v>7124</v>
      </c>
      <c r="B4110" t="s">
        <v>20232</v>
      </c>
      <c r="C4110">
        <v>26</v>
      </c>
      <c r="D4110" t="s">
        <v>20233</v>
      </c>
      <c r="E4110" t="s">
        <v>31</v>
      </c>
      <c r="F4110" t="s">
        <v>133</v>
      </c>
      <c r="G4110" t="s">
        <v>52</v>
      </c>
      <c r="H4110" t="s">
        <v>13</v>
      </c>
      <c r="I4110" t="s">
        <v>91</v>
      </c>
      <c r="J4110" t="s">
        <v>20234</v>
      </c>
      <c r="K4110" t="s">
        <v>37</v>
      </c>
    </row>
    <row r="4111" spans="1:11" x14ac:dyDescent="0.35">
      <c r="A4111">
        <v>7140</v>
      </c>
      <c r="B4111" t="s">
        <v>20278</v>
      </c>
      <c r="C4111">
        <v>26</v>
      </c>
      <c r="D4111" t="s">
        <v>20279</v>
      </c>
      <c r="E4111" t="s">
        <v>79</v>
      </c>
      <c r="F4111" t="s">
        <v>23</v>
      </c>
      <c r="G4111" t="s">
        <v>33</v>
      </c>
      <c r="H4111" t="s">
        <v>34</v>
      </c>
      <c r="I4111" t="s">
        <v>17</v>
      </c>
      <c r="J4111" t="s">
        <v>20280</v>
      </c>
      <c r="K4111" t="s">
        <v>19</v>
      </c>
    </row>
    <row r="4112" spans="1:11" x14ac:dyDescent="0.35">
      <c r="A4112">
        <v>7141</v>
      </c>
      <c r="B4112" t="s">
        <v>20281</v>
      </c>
      <c r="C4112">
        <v>26</v>
      </c>
      <c r="D4112" t="s">
        <v>20282</v>
      </c>
      <c r="E4112" t="s">
        <v>177</v>
      </c>
      <c r="F4112" t="s">
        <v>31</v>
      </c>
      <c r="G4112" t="s">
        <v>120</v>
      </c>
      <c r="H4112" t="s">
        <v>57</v>
      </c>
      <c r="I4112" t="s">
        <v>48</v>
      </c>
      <c r="J4112" t="s">
        <v>20283</v>
      </c>
      <c r="K4112" t="s">
        <v>37</v>
      </c>
    </row>
    <row r="4113" spans="1:11" x14ac:dyDescent="0.35">
      <c r="A4113">
        <v>7142</v>
      </c>
      <c r="B4113" t="s">
        <v>9476</v>
      </c>
      <c r="C4113">
        <v>26</v>
      </c>
      <c r="D4113" t="s">
        <v>20284</v>
      </c>
      <c r="E4113" t="s">
        <v>133</v>
      </c>
      <c r="F4113" t="s">
        <v>13</v>
      </c>
      <c r="G4113" t="s">
        <v>87</v>
      </c>
      <c r="H4113" t="s">
        <v>79</v>
      </c>
      <c r="I4113" t="s">
        <v>48</v>
      </c>
      <c r="J4113" t="s">
        <v>20285</v>
      </c>
      <c r="K4113" t="s">
        <v>37</v>
      </c>
    </row>
    <row r="4114" spans="1:11" x14ac:dyDescent="0.35">
      <c r="A4114">
        <v>7156</v>
      </c>
      <c r="B4114" t="s">
        <v>20321</v>
      </c>
      <c r="C4114">
        <v>26</v>
      </c>
      <c r="D4114" t="s">
        <v>20322</v>
      </c>
      <c r="E4114" t="s">
        <v>40</v>
      </c>
      <c r="F4114" t="s">
        <v>57</v>
      </c>
      <c r="G4114" t="s">
        <v>87</v>
      </c>
      <c r="H4114" t="s">
        <v>79</v>
      </c>
      <c r="I4114" t="s">
        <v>116</v>
      </c>
      <c r="J4114" t="s">
        <v>20323</v>
      </c>
      <c r="K4114" t="s">
        <v>28</v>
      </c>
    </row>
    <row r="4115" spans="1:11" x14ac:dyDescent="0.35">
      <c r="A4115">
        <v>7175</v>
      </c>
      <c r="B4115" t="s">
        <v>2755</v>
      </c>
      <c r="C4115">
        <v>26</v>
      </c>
      <c r="D4115" t="s">
        <v>20372</v>
      </c>
      <c r="E4115" t="s">
        <v>13</v>
      </c>
      <c r="F4115" t="s">
        <v>133</v>
      </c>
      <c r="G4115" t="s">
        <v>47</v>
      </c>
      <c r="H4115" t="s">
        <v>31</v>
      </c>
      <c r="I4115" t="s">
        <v>26</v>
      </c>
      <c r="J4115" t="s">
        <v>20373</v>
      </c>
      <c r="K4115" t="s">
        <v>19</v>
      </c>
    </row>
    <row r="4116" spans="1:11" x14ac:dyDescent="0.35">
      <c r="A4116">
        <v>7180</v>
      </c>
      <c r="B4116" t="s">
        <v>20386</v>
      </c>
      <c r="C4116">
        <v>26</v>
      </c>
      <c r="D4116" t="s">
        <v>20387</v>
      </c>
      <c r="E4116" t="s">
        <v>101</v>
      </c>
      <c r="F4116" t="s">
        <v>201</v>
      </c>
      <c r="G4116" t="s">
        <v>87</v>
      </c>
      <c r="H4116" t="s">
        <v>79</v>
      </c>
      <c r="I4116" t="s">
        <v>102</v>
      </c>
      <c r="J4116" t="s">
        <v>20388</v>
      </c>
      <c r="K4116" t="s">
        <v>19</v>
      </c>
    </row>
    <row r="4117" spans="1:11" x14ac:dyDescent="0.35">
      <c r="A4117">
        <v>7184</v>
      </c>
      <c r="B4117" t="s">
        <v>20398</v>
      </c>
      <c r="C4117">
        <v>26</v>
      </c>
      <c r="D4117" t="s">
        <v>20399</v>
      </c>
      <c r="E4117" t="s">
        <v>101</v>
      </c>
      <c r="F4117" t="s">
        <v>31</v>
      </c>
      <c r="G4117" t="s">
        <v>47</v>
      </c>
      <c r="H4117" t="s">
        <v>31</v>
      </c>
      <c r="I4117" t="s">
        <v>170</v>
      </c>
      <c r="J4117" t="s">
        <v>20400</v>
      </c>
      <c r="K4117" t="s">
        <v>76</v>
      </c>
    </row>
    <row r="4118" spans="1:11" x14ac:dyDescent="0.35">
      <c r="A4118">
        <v>7187</v>
      </c>
      <c r="B4118" t="s">
        <v>20406</v>
      </c>
      <c r="C4118">
        <v>26</v>
      </c>
      <c r="D4118" t="s">
        <v>20407</v>
      </c>
      <c r="E4118" t="s">
        <v>22</v>
      </c>
      <c r="F4118" t="s">
        <v>149</v>
      </c>
      <c r="G4118" t="s">
        <v>80</v>
      </c>
      <c r="H4118" t="s">
        <v>32</v>
      </c>
      <c r="I4118" t="s">
        <v>68</v>
      </c>
      <c r="J4118">
        <v>6978167417</v>
      </c>
      <c r="K4118" t="s">
        <v>76</v>
      </c>
    </row>
    <row r="4119" spans="1:11" x14ac:dyDescent="0.35">
      <c r="A4119">
        <v>7191</v>
      </c>
      <c r="B4119" t="s">
        <v>20417</v>
      </c>
      <c r="C4119">
        <v>26</v>
      </c>
      <c r="D4119" t="s">
        <v>20418</v>
      </c>
      <c r="E4119" t="s">
        <v>31</v>
      </c>
      <c r="F4119" t="s">
        <v>67</v>
      </c>
      <c r="G4119" t="s">
        <v>24</v>
      </c>
      <c r="H4119" t="s">
        <v>25</v>
      </c>
      <c r="I4119" t="s">
        <v>53</v>
      </c>
      <c r="J4119" t="s">
        <v>20419</v>
      </c>
      <c r="K4119" t="s">
        <v>76</v>
      </c>
    </row>
    <row r="4120" spans="1:11" x14ac:dyDescent="0.35">
      <c r="A4120">
        <v>7196</v>
      </c>
      <c r="B4120" t="s">
        <v>20431</v>
      </c>
      <c r="C4120">
        <v>26</v>
      </c>
      <c r="D4120" t="s">
        <v>20432</v>
      </c>
      <c r="E4120" t="s">
        <v>13</v>
      </c>
      <c r="F4120" t="s">
        <v>57</v>
      </c>
      <c r="G4120" t="s">
        <v>52</v>
      </c>
      <c r="H4120" t="s">
        <v>13</v>
      </c>
      <c r="I4120" t="s">
        <v>91</v>
      </c>
      <c r="J4120" t="s">
        <v>20433</v>
      </c>
      <c r="K4120" t="s">
        <v>37</v>
      </c>
    </row>
    <row r="4121" spans="1:11" x14ac:dyDescent="0.35">
      <c r="A4121">
        <v>7197</v>
      </c>
      <c r="B4121" t="s">
        <v>20434</v>
      </c>
      <c r="C4121">
        <v>26</v>
      </c>
      <c r="D4121" t="s">
        <v>20435</v>
      </c>
      <c r="E4121" t="s">
        <v>16</v>
      </c>
      <c r="F4121" t="s">
        <v>169</v>
      </c>
      <c r="G4121" t="s">
        <v>62</v>
      </c>
      <c r="H4121" t="s">
        <v>23</v>
      </c>
      <c r="I4121" t="s">
        <v>53</v>
      </c>
      <c r="J4121" t="s">
        <v>20436</v>
      </c>
      <c r="K4121" t="s">
        <v>37</v>
      </c>
    </row>
    <row r="4122" spans="1:11" x14ac:dyDescent="0.35">
      <c r="A4122">
        <v>7205</v>
      </c>
      <c r="B4122" t="s">
        <v>20457</v>
      </c>
      <c r="C4122">
        <v>26</v>
      </c>
      <c r="D4122" t="s">
        <v>20458</v>
      </c>
      <c r="E4122" t="s">
        <v>25</v>
      </c>
      <c r="F4122" t="s">
        <v>31</v>
      </c>
      <c r="G4122" t="s">
        <v>87</v>
      </c>
      <c r="H4122" t="s">
        <v>79</v>
      </c>
      <c r="I4122" t="s">
        <v>91</v>
      </c>
      <c r="J4122" t="s">
        <v>20459</v>
      </c>
      <c r="K4122" t="s">
        <v>19</v>
      </c>
    </row>
    <row r="4123" spans="1:11" x14ac:dyDescent="0.35">
      <c r="A4123">
        <v>7222</v>
      </c>
      <c r="B4123" t="s">
        <v>20506</v>
      </c>
      <c r="C4123">
        <v>26</v>
      </c>
      <c r="D4123" t="s">
        <v>20507</v>
      </c>
      <c r="E4123" t="s">
        <v>14</v>
      </c>
      <c r="F4123" t="s">
        <v>25</v>
      </c>
      <c r="G4123" t="s">
        <v>87</v>
      </c>
      <c r="H4123" t="s">
        <v>79</v>
      </c>
      <c r="I4123" t="s">
        <v>116</v>
      </c>
      <c r="J4123" t="s">
        <v>20508</v>
      </c>
      <c r="K4123" t="s">
        <v>37</v>
      </c>
    </row>
    <row r="4124" spans="1:11" x14ac:dyDescent="0.35">
      <c r="A4124">
        <v>7260</v>
      </c>
      <c r="B4124" t="s">
        <v>20613</v>
      </c>
      <c r="C4124">
        <v>26</v>
      </c>
      <c r="D4124" t="s">
        <v>20614</v>
      </c>
      <c r="E4124" t="s">
        <v>42</v>
      </c>
      <c r="F4124" t="s">
        <v>32</v>
      </c>
      <c r="G4124" t="s">
        <v>52</v>
      </c>
      <c r="H4124" t="s">
        <v>13</v>
      </c>
      <c r="I4124" t="s">
        <v>153</v>
      </c>
      <c r="J4124">
        <f>1-373-0-5661</f>
        <v>-6033</v>
      </c>
      <c r="K4124" t="s">
        <v>28</v>
      </c>
    </row>
    <row r="4125" spans="1:11" x14ac:dyDescent="0.35">
      <c r="A4125">
        <v>7283</v>
      </c>
      <c r="B4125" t="s">
        <v>20678</v>
      </c>
      <c r="C4125">
        <v>26</v>
      </c>
      <c r="D4125" t="s">
        <v>20679</v>
      </c>
      <c r="E4125" t="s">
        <v>40</v>
      </c>
      <c r="F4125" t="s">
        <v>16</v>
      </c>
      <c r="G4125" t="s">
        <v>33</v>
      </c>
      <c r="H4125" t="s">
        <v>34</v>
      </c>
      <c r="I4125" t="s">
        <v>91</v>
      </c>
      <c r="J4125" t="s">
        <v>20680</v>
      </c>
      <c r="K4125" t="s">
        <v>44</v>
      </c>
    </row>
    <row r="4126" spans="1:11" x14ac:dyDescent="0.35">
      <c r="A4126">
        <v>7303</v>
      </c>
      <c r="B4126" t="s">
        <v>20734</v>
      </c>
      <c r="C4126">
        <v>26</v>
      </c>
      <c r="D4126" t="s">
        <v>20735</v>
      </c>
      <c r="E4126" t="s">
        <v>34</v>
      </c>
      <c r="F4126" t="s">
        <v>34</v>
      </c>
      <c r="G4126" t="s">
        <v>47</v>
      </c>
      <c r="H4126" t="s">
        <v>31</v>
      </c>
      <c r="I4126" t="s">
        <v>146</v>
      </c>
      <c r="J4126" t="s">
        <v>20736</v>
      </c>
      <c r="K4126" t="s">
        <v>19</v>
      </c>
    </row>
    <row r="4127" spans="1:11" x14ac:dyDescent="0.35">
      <c r="A4127">
        <v>7306</v>
      </c>
      <c r="B4127" t="s">
        <v>20743</v>
      </c>
      <c r="C4127">
        <v>26</v>
      </c>
      <c r="D4127" t="s">
        <v>20744</v>
      </c>
      <c r="E4127" t="s">
        <v>40</v>
      </c>
      <c r="F4127" t="s">
        <v>40</v>
      </c>
      <c r="G4127" t="s">
        <v>15</v>
      </c>
      <c r="H4127" t="s">
        <v>16</v>
      </c>
      <c r="I4127" t="s">
        <v>146</v>
      </c>
      <c r="J4127" t="s">
        <v>20745</v>
      </c>
      <c r="K4127" t="s">
        <v>44</v>
      </c>
    </row>
    <row r="4128" spans="1:11" x14ac:dyDescent="0.35">
      <c r="A4128">
        <v>7308</v>
      </c>
      <c r="B4128" t="s">
        <v>20749</v>
      </c>
      <c r="C4128">
        <v>26</v>
      </c>
      <c r="D4128" t="s">
        <v>20750</v>
      </c>
      <c r="E4128" t="s">
        <v>32</v>
      </c>
      <c r="F4128" t="s">
        <v>13</v>
      </c>
      <c r="G4128" t="s">
        <v>87</v>
      </c>
      <c r="H4128" t="s">
        <v>79</v>
      </c>
      <c r="I4128" t="s">
        <v>26</v>
      </c>
      <c r="J4128" t="s">
        <v>20751</v>
      </c>
      <c r="K4128" t="s">
        <v>19</v>
      </c>
    </row>
    <row r="4129" spans="1:11" x14ac:dyDescent="0.35">
      <c r="A4129">
        <v>7311</v>
      </c>
      <c r="B4129" t="s">
        <v>20758</v>
      </c>
      <c r="C4129">
        <v>26</v>
      </c>
      <c r="D4129" t="s">
        <v>20759</v>
      </c>
      <c r="E4129" t="s">
        <v>14</v>
      </c>
      <c r="F4129" t="s">
        <v>32</v>
      </c>
      <c r="G4129" t="s">
        <v>80</v>
      </c>
      <c r="H4129" t="s">
        <v>32</v>
      </c>
      <c r="I4129" t="s">
        <v>53</v>
      </c>
      <c r="J4129" t="s">
        <v>20760</v>
      </c>
      <c r="K4129" t="s">
        <v>19</v>
      </c>
    </row>
    <row r="4130" spans="1:11" x14ac:dyDescent="0.35">
      <c r="A4130">
        <v>7336</v>
      </c>
      <c r="B4130" t="s">
        <v>20829</v>
      </c>
      <c r="C4130">
        <v>26</v>
      </c>
      <c r="D4130" t="s">
        <v>20830</v>
      </c>
      <c r="E4130" t="s">
        <v>149</v>
      </c>
      <c r="F4130" t="s">
        <v>34</v>
      </c>
      <c r="G4130" t="s">
        <v>87</v>
      </c>
      <c r="H4130" t="s">
        <v>79</v>
      </c>
      <c r="I4130" t="s">
        <v>17</v>
      </c>
      <c r="J4130" t="s">
        <v>20831</v>
      </c>
      <c r="K4130" t="s">
        <v>37</v>
      </c>
    </row>
    <row r="4131" spans="1:11" x14ac:dyDescent="0.35">
      <c r="A4131">
        <v>7344</v>
      </c>
      <c r="B4131" t="s">
        <v>20851</v>
      </c>
      <c r="C4131">
        <v>26</v>
      </c>
      <c r="D4131" t="s">
        <v>20852</v>
      </c>
      <c r="E4131" t="s">
        <v>67</v>
      </c>
      <c r="F4131" t="s">
        <v>169</v>
      </c>
      <c r="G4131" t="s">
        <v>15</v>
      </c>
      <c r="H4131" t="s">
        <v>16</v>
      </c>
      <c r="I4131" t="s">
        <v>48</v>
      </c>
      <c r="J4131">
        <v>3202644247</v>
      </c>
      <c r="K4131" t="s">
        <v>76</v>
      </c>
    </row>
    <row r="4132" spans="1:11" x14ac:dyDescent="0.35">
      <c r="A4132">
        <v>7348</v>
      </c>
      <c r="B4132" t="s">
        <v>20862</v>
      </c>
      <c r="C4132">
        <v>26</v>
      </c>
      <c r="D4132" t="s">
        <v>20863</v>
      </c>
      <c r="E4132" t="s">
        <v>169</v>
      </c>
      <c r="F4132" t="s">
        <v>201</v>
      </c>
      <c r="G4132" t="s">
        <v>52</v>
      </c>
      <c r="H4132" t="s">
        <v>13</v>
      </c>
      <c r="I4132" t="s">
        <v>53</v>
      </c>
      <c r="J4132" t="s">
        <v>20864</v>
      </c>
      <c r="K4132" t="s">
        <v>44</v>
      </c>
    </row>
    <row r="4133" spans="1:11" x14ac:dyDescent="0.35">
      <c r="A4133">
        <v>7361</v>
      </c>
      <c r="B4133" t="s">
        <v>20900</v>
      </c>
      <c r="C4133">
        <v>26</v>
      </c>
      <c r="D4133" t="s">
        <v>20901</v>
      </c>
      <c r="E4133" t="s">
        <v>14</v>
      </c>
      <c r="F4133" t="s">
        <v>177</v>
      </c>
      <c r="G4133" t="s">
        <v>24</v>
      </c>
      <c r="H4133" t="s">
        <v>25</v>
      </c>
      <c r="I4133" t="s">
        <v>91</v>
      </c>
      <c r="J4133">
        <v>4089160630</v>
      </c>
      <c r="K4133" t="s">
        <v>28</v>
      </c>
    </row>
    <row r="4134" spans="1:11" x14ac:dyDescent="0.35">
      <c r="A4134">
        <v>7383</v>
      </c>
      <c r="B4134" t="s">
        <v>20961</v>
      </c>
      <c r="C4134">
        <v>26</v>
      </c>
      <c r="D4134" t="s">
        <v>20962</v>
      </c>
      <c r="E4134" t="s">
        <v>79</v>
      </c>
      <c r="F4134" t="s">
        <v>22</v>
      </c>
      <c r="G4134" t="s">
        <v>15</v>
      </c>
      <c r="H4134" t="s">
        <v>16</v>
      </c>
      <c r="I4134" t="s">
        <v>146</v>
      </c>
      <c r="J4134" t="s">
        <v>20963</v>
      </c>
      <c r="K4134" t="s">
        <v>76</v>
      </c>
    </row>
    <row r="4135" spans="1:11" x14ac:dyDescent="0.35">
      <c r="A4135">
        <v>7389</v>
      </c>
      <c r="B4135" t="s">
        <v>20979</v>
      </c>
      <c r="C4135">
        <v>26</v>
      </c>
      <c r="D4135" t="s">
        <v>20980</v>
      </c>
      <c r="E4135" t="s">
        <v>177</v>
      </c>
      <c r="F4135" t="s">
        <v>23</v>
      </c>
      <c r="G4135" t="s">
        <v>24</v>
      </c>
      <c r="H4135" t="s">
        <v>25</v>
      </c>
      <c r="I4135" t="s">
        <v>88</v>
      </c>
      <c r="J4135" t="s">
        <v>20981</v>
      </c>
      <c r="K4135" t="s">
        <v>37</v>
      </c>
    </row>
    <row r="4136" spans="1:11" x14ac:dyDescent="0.35">
      <c r="A4136">
        <v>7402</v>
      </c>
      <c r="B4136" t="s">
        <v>21016</v>
      </c>
      <c r="C4136">
        <v>26</v>
      </c>
      <c r="D4136" t="s">
        <v>21017</v>
      </c>
      <c r="E4136" t="s">
        <v>25</v>
      </c>
      <c r="F4136" t="s">
        <v>23</v>
      </c>
      <c r="G4136" t="s">
        <v>62</v>
      </c>
      <c r="H4136" t="s">
        <v>23</v>
      </c>
      <c r="I4136" t="s">
        <v>68</v>
      </c>
      <c r="J4136">
        <v>4863188319</v>
      </c>
      <c r="K4136" t="s">
        <v>19</v>
      </c>
    </row>
    <row r="4137" spans="1:11" x14ac:dyDescent="0.35">
      <c r="A4137">
        <v>7423</v>
      </c>
      <c r="B4137" t="s">
        <v>21070</v>
      </c>
      <c r="C4137">
        <v>26</v>
      </c>
      <c r="D4137" t="s">
        <v>21071</v>
      </c>
      <c r="E4137" t="s">
        <v>79</v>
      </c>
      <c r="F4137" t="s">
        <v>22</v>
      </c>
      <c r="G4137" t="s">
        <v>120</v>
      </c>
      <c r="H4137" t="s">
        <v>57</v>
      </c>
      <c r="I4137" t="s">
        <v>58</v>
      </c>
      <c r="J4137">
        <v>3119742443</v>
      </c>
      <c r="K4137" t="s">
        <v>19</v>
      </c>
    </row>
    <row r="4138" spans="1:11" x14ac:dyDescent="0.35">
      <c r="A4138">
        <v>7424</v>
      </c>
      <c r="B4138" t="s">
        <v>21072</v>
      </c>
      <c r="C4138">
        <v>26</v>
      </c>
      <c r="D4138" t="s">
        <v>21073</v>
      </c>
      <c r="E4138" t="s">
        <v>101</v>
      </c>
      <c r="F4138" t="s">
        <v>57</v>
      </c>
      <c r="G4138" t="s">
        <v>15</v>
      </c>
      <c r="H4138" t="s">
        <v>16</v>
      </c>
      <c r="I4138" t="s">
        <v>63</v>
      </c>
      <c r="J4138" t="s">
        <v>21074</v>
      </c>
      <c r="K4138" t="s">
        <v>19</v>
      </c>
    </row>
    <row r="4139" spans="1:11" x14ac:dyDescent="0.35">
      <c r="A4139">
        <v>7428</v>
      </c>
      <c r="B4139" t="s">
        <v>21083</v>
      </c>
      <c r="C4139">
        <v>26</v>
      </c>
      <c r="D4139" t="s">
        <v>21084</v>
      </c>
      <c r="E4139" t="s">
        <v>25</v>
      </c>
      <c r="F4139" t="s">
        <v>169</v>
      </c>
      <c r="G4139" t="s">
        <v>120</v>
      </c>
      <c r="H4139" t="s">
        <v>57</v>
      </c>
      <c r="I4139" t="s">
        <v>88</v>
      </c>
      <c r="J4139" t="s">
        <v>21085</v>
      </c>
      <c r="K4139" t="s">
        <v>19</v>
      </c>
    </row>
    <row r="4140" spans="1:11" x14ac:dyDescent="0.35">
      <c r="A4140">
        <v>7430</v>
      </c>
      <c r="B4140" t="s">
        <v>21089</v>
      </c>
      <c r="C4140">
        <v>26</v>
      </c>
      <c r="D4140" t="s">
        <v>21090</v>
      </c>
      <c r="E4140" t="s">
        <v>79</v>
      </c>
      <c r="F4140" t="s">
        <v>23</v>
      </c>
      <c r="G4140" t="s">
        <v>33</v>
      </c>
      <c r="H4140" t="s">
        <v>34</v>
      </c>
      <c r="I4140" t="s">
        <v>53</v>
      </c>
      <c r="J4140" t="s">
        <v>21091</v>
      </c>
      <c r="K4140" t="s">
        <v>19</v>
      </c>
    </row>
    <row r="4141" spans="1:11" x14ac:dyDescent="0.35">
      <c r="A4141">
        <v>7444</v>
      </c>
      <c r="B4141" t="s">
        <v>21125</v>
      </c>
      <c r="C4141">
        <v>26</v>
      </c>
      <c r="D4141" t="s">
        <v>21126</v>
      </c>
      <c r="E4141" t="s">
        <v>34</v>
      </c>
      <c r="F4141" t="s">
        <v>79</v>
      </c>
      <c r="G4141" t="s">
        <v>62</v>
      </c>
      <c r="H4141" t="s">
        <v>23</v>
      </c>
      <c r="I4141" t="s">
        <v>35</v>
      </c>
      <c r="J4141" t="s">
        <v>21127</v>
      </c>
      <c r="K4141" t="s">
        <v>19</v>
      </c>
    </row>
    <row r="4142" spans="1:11" x14ac:dyDescent="0.35">
      <c r="A4142">
        <v>7449</v>
      </c>
      <c r="B4142" t="s">
        <v>21138</v>
      </c>
      <c r="C4142">
        <v>26</v>
      </c>
      <c r="D4142" t="s">
        <v>21139</v>
      </c>
      <c r="E4142" t="s">
        <v>40</v>
      </c>
      <c r="F4142" t="s">
        <v>23</v>
      </c>
      <c r="G4142" t="s">
        <v>52</v>
      </c>
      <c r="H4142" t="s">
        <v>13</v>
      </c>
      <c r="I4142" t="s">
        <v>88</v>
      </c>
      <c r="J4142" t="s">
        <v>21140</v>
      </c>
      <c r="K4142" t="s">
        <v>37</v>
      </c>
    </row>
    <row r="4143" spans="1:11" x14ac:dyDescent="0.35">
      <c r="A4143">
        <v>7465</v>
      </c>
      <c r="B4143" t="s">
        <v>21184</v>
      </c>
      <c r="C4143">
        <v>26</v>
      </c>
      <c r="D4143" t="s">
        <v>21185</v>
      </c>
      <c r="E4143" t="s">
        <v>16</v>
      </c>
      <c r="F4143" t="s">
        <v>42</v>
      </c>
      <c r="G4143" t="s">
        <v>47</v>
      </c>
      <c r="H4143" t="s">
        <v>31</v>
      </c>
      <c r="I4143" t="s">
        <v>68</v>
      </c>
      <c r="J4143" t="s">
        <v>21186</v>
      </c>
      <c r="K4143" t="s">
        <v>37</v>
      </c>
    </row>
    <row r="4144" spans="1:11" x14ac:dyDescent="0.35">
      <c r="A4144">
        <v>7484</v>
      </c>
      <c r="B4144" t="s">
        <v>21236</v>
      </c>
      <c r="C4144">
        <v>26</v>
      </c>
      <c r="D4144" t="s">
        <v>21237</v>
      </c>
      <c r="E4144" t="s">
        <v>67</v>
      </c>
      <c r="F4144" t="s">
        <v>201</v>
      </c>
      <c r="G4144" t="s">
        <v>24</v>
      </c>
      <c r="H4144" t="s">
        <v>25</v>
      </c>
      <c r="I4144" t="s">
        <v>53</v>
      </c>
      <c r="J4144" t="s">
        <v>21238</v>
      </c>
      <c r="K4144" t="s">
        <v>44</v>
      </c>
    </row>
    <row r="4145" spans="1:11" x14ac:dyDescent="0.35">
      <c r="A4145">
        <v>7485</v>
      </c>
      <c r="B4145" t="s">
        <v>787</v>
      </c>
      <c r="C4145">
        <v>26</v>
      </c>
      <c r="D4145" t="s">
        <v>21239</v>
      </c>
      <c r="E4145" t="s">
        <v>32</v>
      </c>
      <c r="F4145" t="s">
        <v>177</v>
      </c>
      <c r="G4145" t="s">
        <v>52</v>
      </c>
      <c r="H4145" t="s">
        <v>13</v>
      </c>
      <c r="I4145" t="s">
        <v>26</v>
      </c>
      <c r="J4145" t="s">
        <v>21240</v>
      </c>
      <c r="K4145" t="s">
        <v>28</v>
      </c>
    </row>
    <row r="4146" spans="1:11" x14ac:dyDescent="0.35">
      <c r="A4146">
        <v>7494</v>
      </c>
      <c r="B4146" t="s">
        <v>21259</v>
      </c>
      <c r="C4146">
        <v>26</v>
      </c>
      <c r="D4146" t="s">
        <v>21260</v>
      </c>
      <c r="E4146" t="s">
        <v>79</v>
      </c>
      <c r="F4146" t="s">
        <v>201</v>
      </c>
      <c r="G4146" t="s">
        <v>15</v>
      </c>
      <c r="H4146" t="s">
        <v>16</v>
      </c>
      <c r="I4146" t="s">
        <v>68</v>
      </c>
      <c r="J4146" t="s">
        <v>26035</v>
      </c>
      <c r="K4146" t="s">
        <v>28</v>
      </c>
    </row>
    <row r="4147" spans="1:11" x14ac:dyDescent="0.35">
      <c r="A4147">
        <v>7496</v>
      </c>
      <c r="B4147" t="s">
        <v>21263</v>
      </c>
      <c r="C4147">
        <v>26</v>
      </c>
      <c r="D4147" t="s">
        <v>21264</v>
      </c>
      <c r="E4147" t="s">
        <v>101</v>
      </c>
      <c r="F4147" t="s">
        <v>67</v>
      </c>
      <c r="G4147" t="s">
        <v>15</v>
      </c>
      <c r="H4147" t="s">
        <v>16</v>
      </c>
      <c r="I4147" t="s">
        <v>102</v>
      </c>
      <c r="J4147" t="s">
        <v>26036</v>
      </c>
      <c r="K4147" t="s">
        <v>76</v>
      </c>
    </row>
    <row r="4148" spans="1:11" x14ac:dyDescent="0.35">
      <c r="A4148">
        <v>7500</v>
      </c>
      <c r="B4148" t="s">
        <v>21270</v>
      </c>
      <c r="C4148">
        <v>26</v>
      </c>
      <c r="D4148" t="s">
        <v>21271</v>
      </c>
      <c r="E4148" t="s">
        <v>42</v>
      </c>
      <c r="F4148" t="s">
        <v>201</v>
      </c>
      <c r="G4148" t="s">
        <v>15</v>
      </c>
      <c r="H4148" t="s">
        <v>16</v>
      </c>
      <c r="I4148" t="s">
        <v>91</v>
      </c>
      <c r="J4148" t="s">
        <v>26039</v>
      </c>
      <c r="K4148" t="s">
        <v>76</v>
      </c>
    </row>
    <row r="4149" spans="1:11" x14ac:dyDescent="0.35">
      <c r="A4149">
        <v>7513</v>
      </c>
      <c r="B4149" t="s">
        <v>21295</v>
      </c>
      <c r="C4149">
        <v>26</v>
      </c>
      <c r="D4149" t="s">
        <v>21296</v>
      </c>
      <c r="E4149" t="s">
        <v>67</v>
      </c>
      <c r="F4149" t="s">
        <v>32</v>
      </c>
      <c r="G4149" t="s">
        <v>15</v>
      </c>
      <c r="H4149" t="s">
        <v>16</v>
      </c>
      <c r="I4149" t="s">
        <v>68</v>
      </c>
      <c r="J4149" t="s">
        <v>26046</v>
      </c>
      <c r="K4149" t="s">
        <v>19</v>
      </c>
    </row>
    <row r="4150" spans="1:11" x14ac:dyDescent="0.35">
      <c r="A4150">
        <v>7521</v>
      </c>
      <c r="B4150" t="s">
        <v>21311</v>
      </c>
      <c r="C4150">
        <v>26</v>
      </c>
      <c r="D4150" t="s">
        <v>21312</v>
      </c>
      <c r="E4150" t="s">
        <v>23</v>
      </c>
      <c r="F4150" t="s">
        <v>101</v>
      </c>
      <c r="G4150" t="s">
        <v>120</v>
      </c>
      <c r="H4150" t="s">
        <v>57</v>
      </c>
      <c r="I4150" t="s">
        <v>48</v>
      </c>
      <c r="J4150" t="s">
        <v>26050</v>
      </c>
      <c r="K4150" t="s">
        <v>28</v>
      </c>
    </row>
    <row r="4151" spans="1:11" x14ac:dyDescent="0.35">
      <c r="A4151">
        <v>7522</v>
      </c>
      <c r="B4151" t="s">
        <v>10974</v>
      </c>
      <c r="C4151">
        <v>26</v>
      </c>
      <c r="D4151" t="s">
        <v>21313</v>
      </c>
      <c r="E4151" t="s">
        <v>16</v>
      </c>
      <c r="F4151" t="s">
        <v>14</v>
      </c>
      <c r="G4151" t="s">
        <v>15</v>
      </c>
      <c r="H4151" t="s">
        <v>16</v>
      </c>
      <c r="I4151" t="s">
        <v>91</v>
      </c>
      <c r="J4151" t="s">
        <v>26051</v>
      </c>
      <c r="K4151" t="s">
        <v>37</v>
      </c>
    </row>
    <row r="4152" spans="1:11" x14ac:dyDescent="0.35">
      <c r="A4152">
        <v>7532</v>
      </c>
      <c r="B4152" t="s">
        <v>21332</v>
      </c>
      <c r="C4152">
        <v>26</v>
      </c>
      <c r="D4152" t="s">
        <v>21333</v>
      </c>
      <c r="E4152" t="s">
        <v>31</v>
      </c>
      <c r="F4152" t="s">
        <v>177</v>
      </c>
      <c r="G4152" t="s">
        <v>62</v>
      </c>
      <c r="H4152" t="s">
        <v>23</v>
      </c>
      <c r="I4152" t="s">
        <v>170</v>
      </c>
      <c r="J4152" t="s">
        <v>26056</v>
      </c>
      <c r="K4152" t="s">
        <v>37</v>
      </c>
    </row>
    <row r="4153" spans="1:11" x14ac:dyDescent="0.35">
      <c r="A4153">
        <v>7557</v>
      </c>
      <c r="B4153" t="s">
        <v>21376</v>
      </c>
      <c r="C4153">
        <v>26</v>
      </c>
      <c r="D4153" t="s">
        <v>21377</v>
      </c>
      <c r="E4153" t="s">
        <v>79</v>
      </c>
      <c r="F4153" t="s">
        <v>31</v>
      </c>
      <c r="G4153" t="s">
        <v>15</v>
      </c>
      <c r="H4153" t="s">
        <v>16</v>
      </c>
      <c r="I4153" t="s">
        <v>53</v>
      </c>
      <c r="J4153" t="s">
        <v>26067</v>
      </c>
      <c r="K4153" t="s">
        <v>44</v>
      </c>
    </row>
    <row r="4154" spans="1:11" x14ac:dyDescent="0.35">
      <c r="A4154">
        <v>7575</v>
      </c>
      <c r="B4154" t="s">
        <v>21410</v>
      </c>
      <c r="C4154">
        <v>26</v>
      </c>
      <c r="D4154" t="s">
        <v>21411</v>
      </c>
      <c r="E4154" t="s">
        <v>14</v>
      </c>
      <c r="F4154" t="s">
        <v>13</v>
      </c>
      <c r="G4154" t="s">
        <v>41</v>
      </c>
      <c r="H4154" t="s">
        <v>42</v>
      </c>
      <c r="I4154" t="s">
        <v>58</v>
      </c>
      <c r="J4154" t="s">
        <v>26075</v>
      </c>
      <c r="K4154" t="s">
        <v>37</v>
      </c>
    </row>
    <row r="4155" spans="1:11" x14ac:dyDescent="0.35">
      <c r="A4155">
        <v>7585</v>
      </c>
      <c r="B4155" t="s">
        <v>21430</v>
      </c>
      <c r="C4155">
        <v>26</v>
      </c>
      <c r="D4155" t="s">
        <v>21431</v>
      </c>
      <c r="E4155" t="s">
        <v>14</v>
      </c>
      <c r="F4155" t="s">
        <v>67</v>
      </c>
      <c r="G4155" t="s">
        <v>15</v>
      </c>
      <c r="H4155" t="s">
        <v>16</v>
      </c>
      <c r="I4155" t="s">
        <v>53</v>
      </c>
      <c r="J4155" t="s">
        <v>26081</v>
      </c>
      <c r="K4155" t="s">
        <v>19</v>
      </c>
    </row>
    <row r="4156" spans="1:11" x14ac:dyDescent="0.35">
      <c r="A4156">
        <v>7588</v>
      </c>
      <c r="B4156" t="s">
        <v>19195</v>
      </c>
      <c r="C4156">
        <v>26</v>
      </c>
      <c r="D4156" t="s">
        <v>21436</v>
      </c>
      <c r="E4156" t="s">
        <v>177</v>
      </c>
      <c r="F4156" t="s">
        <v>67</v>
      </c>
      <c r="G4156" t="s">
        <v>33</v>
      </c>
      <c r="H4156" t="s">
        <v>34</v>
      </c>
      <c r="I4156" t="s">
        <v>53</v>
      </c>
      <c r="J4156" t="s">
        <v>26083</v>
      </c>
      <c r="K4156" t="s">
        <v>37</v>
      </c>
    </row>
    <row r="4157" spans="1:11" x14ac:dyDescent="0.35">
      <c r="A4157">
        <v>7589</v>
      </c>
      <c r="B4157" t="s">
        <v>21437</v>
      </c>
      <c r="C4157">
        <v>26</v>
      </c>
      <c r="D4157" t="s">
        <v>21438</v>
      </c>
      <c r="E4157" t="s">
        <v>149</v>
      </c>
      <c r="F4157" t="s">
        <v>177</v>
      </c>
      <c r="G4157" t="s">
        <v>87</v>
      </c>
      <c r="H4157" t="s">
        <v>79</v>
      </c>
      <c r="I4157" t="s">
        <v>35</v>
      </c>
      <c r="J4157" t="s">
        <v>26084</v>
      </c>
      <c r="K4157" t="s">
        <v>44</v>
      </c>
    </row>
    <row r="4158" spans="1:11" x14ac:dyDescent="0.35">
      <c r="A4158">
        <v>7612</v>
      </c>
      <c r="B4158" t="s">
        <v>21481</v>
      </c>
      <c r="C4158">
        <v>26</v>
      </c>
      <c r="D4158" t="s">
        <v>21482</v>
      </c>
      <c r="E4158" t="s">
        <v>201</v>
      </c>
      <c r="F4158" t="s">
        <v>23</v>
      </c>
      <c r="G4158" t="s">
        <v>62</v>
      </c>
      <c r="H4158" t="s">
        <v>23</v>
      </c>
      <c r="I4158" t="s">
        <v>58</v>
      </c>
      <c r="J4158" t="s">
        <v>26092</v>
      </c>
      <c r="K4158" t="s">
        <v>76</v>
      </c>
    </row>
    <row r="4159" spans="1:11" x14ac:dyDescent="0.35">
      <c r="A4159">
        <v>7614</v>
      </c>
      <c r="B4159" t="s">
        <v>21484</v>
      </c>
      <c r="C4159">
        <v>26</v>
      </c>
      <c r="D4159" t="s">
        <v>21485</v>
      </c>
      <c r="E4159" t="s">
        <v>23</v>
      </c>
      <c r="F4159" t="s">
        <v>201</v>
      </c>
      <c r="G4159" t="s">
        <v>87</v>
      </c>
      <c r="H4159" t="s">
        <v>79</v>
      </c>
      <c r="I4159" t="s">
        <v>170</v>
      </c>
      <c r="J4159" t="s">
        <v>26093</v>
      </c>
      <c r="K4159" t="s">
        <v>28</v>
      </c>
    </row>
    <row r="4160" spans="1:11" x14ac:dyDescent="0.35">
      <c r="A4160">
        <v>7615</v>
      </c>
      <c r="B4160" t="s">
        <v>21486</v>
      </c>
      <c r="C4160">
        <v>26</v>
      </c>
      <c r="D4160" t="s">
        <v>21487</v>
      </c>
      <c r="E4160" t="s">
        <v>79</v>
      </c>
      <c r="F4160" t="s">
        <v>32</v>
      </c>
      <c r="G4160" t="s">
        <v>33</v>
      </c>
      <c r="H4160" t="s">
        <v>34</v>
      </c>
      <c r="I4160" t="s">
        <v>102</v>
      </c>
      <c r="J4160" t="s">
        <v>26094</v>
      </c>
      <c r="K4160" t="s">
        <v>28</v>
      </c>
    </row>
    <row r="4161" spans="1:11" x14ac:dyDescent="0.35">
      <c r="A4161">
        <v>7623</v>
      </c>
      <c r="B4161" t="s">
        <v>21501</v>
      </c>
      <c r="C4161">
        <v>26</v>
      </c>
      <c r="D4161" t="s">
        <v>21502</v>
      </c>
      <c r="E4161" t="s">
        <v>23</v>
      </c>
      <c r="F4161" t="s">
        <v>23</v>
      </c>
      <c r="G4161" t="s">
        <v>47</v>
      </c>
      <c r="H4161" t="s">
        <v>31</v>
      </c>
      <c r="I4161" t="s">
        <v>48</v>
      </c>
      <c r="J4161" t="s">
        <v>26097</v>
      </c>
      <c r="K4161" t="s">
        <v>44</v>
      </c>
    </row>
    <row r="4162" spans="1:11" x14ac:dyDescent="0.35">
      <c r="A4162">
        <v>7639</v>
      </c>
      <c r="B4162" t="s">
        <v>21532</v>
      </c>
      <c r="C4162">
        <v>26</v>
      </c>
      <c r="D4162" t="s">
        <v>21533</v>
      </c>
      <c r="E4162" t="s">
        <v>149</v>
      </c>
      <c r="F4162" t="s">
        <v>79</v>
      </c>
      <c r="G4162" t="s">
        <v>15</v>
      </c>
      <c r="H4162" t="s">
        <v>16</v>
      </c>
      <c r="I4162" t="s">
        <v>35</v>
      </c>
      <c r="J4162" t="s">
        <v>26104</v>
      </c>
      <c r="K4162" t="s">
        <v>76</v>
      </c>
    </row>
    <row r="4163" spans="1:11" x14ac:dyDescent="0.35">
      <c r="A4163">
        <v>7645</v>
      </c>
      <c r="B4163" t="s">
        <v>12836</v>
      </c>
      <c r="C4163">
        <v>26</v>
      </c>
      <c r="D4163" t="s">
        <v>21544</v>
      </c>
      <c r="E4163" t="s">
        <v>201</v>
      </c>
      <c r="F4163" t="s">
        <v>67</v>
      </c>
      <c r="G4163" t="s">
        <v>120</v>
      </c>
      <c r="H4163" t="s">
        <v>57</v>
      </c>
      <c r="I4163" t="s">
        <v>88</v>
      </c>
      <c r="J4163" t="s">
        <v>26106</v>
      </c>
      <c r="K4163" t="s">
        <v>37</v>
      </c>
    </row>
    <row r="4164" spans="1:11" x14ac:dyDescent="0.35">
      <c r="A4164">
        <v>7654</v>
      </c>
      <c r="B4164" t="s">
        <v>21559</v>
      </c>
      <c r="C4164">
        <v>26</v>
      </c>
      <c r="D4164" t="s">
        <v>21560</v>
      </c>
      <c r="E4164" t="s">
        <v>16</v>
      </c>
      <c r="F4164" t="s">
        <v>16</v>
      </c>
      <c r="G4164" t="s">
        <v>47</v>
      </c>
      <c r="H4164" t="s">
        <v>31</v>
      </c>
      <c r="I4164" t="s">
        <v>91</v>
      </c>
      <c r="J4164" t="s">
        <v>26108</v>
      </c>
      <c r="K4164" t="s">
        <v>19</v>
      </c>
    </row>
    <row r="4165" spans="1:11" x14ac:dyDescent="0.35">
      <c r="A4165">
        <v>7661</v>
      </c>
      <c r="B4165" t="s">
        <v>17699</v>
      </c>
      <c r="C4165">
        <v>26</v>
      </c>
      <c r="D4165" t="s">
        <v>21573</v>
      </c>
      <c r="E4165" t="s">
        <v>16</v>
      </c>
      <c r="F4165" t="s">
        <v>177</v>
      </c>
      <c r="G4165" t="s">
        <v>52</v>
      </c>
      <c r="H4165" t="s">
        <v>13</v>
      </c>
      <c r="I4165" t="s">
        <v>35</v>
      </c>
      <c r="J4165" t="s">
        <v>26113</v>
      </c>
      <c r="K4165" t="s">
        <v>37</v>
      </c>
    </row>
    <row r="4166" spans="1:11" x14ac:dyDescent="0.35">
      <c r="A4166">
        <v>7663</v>
      </c>
      <c r="B4166" t="s">
        <v>21576</v>
      </c>
      <c r="C4166">
        <v>26</v>
      </c>
      <c r="D4166" t="s">
        <v>21577</v>
      </c>
      <c r="E4166" t="s">
        <v>14</v>
      </c>
      <c r="F4166" t="s">
        <v>40</v>
      </c>
      <c r="G4166" t="s">
        <v>33</v>
      </c>
      <c r="H4166" t="s">
        <v>34</v>
      </c>
      <c r="I4166" t="s">
        <v>116</v>
      </c>
      <c r="J4166" t="s">
        <v>26114</v>
      </c>
      <c r="K4166" t="s">
        <v>19</v>
      </c>
    </row>
    <row r="4167" spans="1:11" x14ac:dyDescent="0.35">
      <c r="A4167">
        <v>7670</v>
      </c>
      <c r="B4167" t="s">
        <v>21588</v>
      </c>
      <c r="C4167">
        <v>26</v>
      </c>
      <c r="D4167" t="s">
        <v>21589</v>
      </c>
      <c r="E4167" t="s">
        <v>133</v>
      </c>
      <c r="F4167" t="s">
        <v>25</v>
      </c>
      <c r="G4167" t="s">
        <v>120</v>
      </c>
      <c r="H4167" t="s">
        <v>57</v>
      </c>
      <c r="I4167" t="s">
        <v>26</v>
      </c>
      <c r="J4167" t="s">
        <v>26116</v>
      </c>
      <c r="K4167" t="s">
        <v>76</v>
      </c>
    </row>
    <row r="4168" spans="1:11" x14ac:dyDescent="0.35">
      <c r="A4168">
        <v>7674</v>
      </c>
      <c r="B4168" t="s">
        <v>21595</v>
      </c>
      <c r="C4168">
        <v>26</v>
      </c>
      <c r="D4168" t="s">
        <v>21596</v>
      </c>
      <c r="E4168" t="s">
        <v>31</v>
      </c>
      <c r="F4168" t="s">
        <v>22</v>
      </c>
      <c r="G4168" t="s">
        <v>15</v>
      </c>
      <c r="H4168" t="s">
        <v>16</v>
      </c>
      <c r="I4168" t="s">
        <v>170</v>
      </c>
      <c r="J4168" t="s">
        <v>26118</v>
      </c>
      <c r="K4168" t="s">
        <v>76</v>
      </c>
    </row>
    <row r="4169" spans="1:11" x14ac:dyDescent="0.35">
      <c r="A4169">
        <v>7693</v>
      </c>
      <c r="B4169" t="s">
        <v>21627</v>
      </c>
      <c r="C4169">
        <v>26</v>
      </c>
      <c r="D4169" t="s">
        <v>21628</v>
      </c>
      <c r="E4169" t="s">
        <v>25</v>
      </c>
      <c r="F4169" t="s">
        <v>34</v>
      </c>
      <c r="G4169" t="s">
        <v>24</v>
      </c>
      <c r="H4169" t="s">
        <v>25</v>
      </c>
      <c r="I4169" t="s">
        <v>102</v>
      </c>
      <c r="J4169" t="s">
        <v>26125</v>
      </c>
      <c r="K4169" t="s">
        <v>19</v>
      </c>
    </row>
    <row r="4170" spans="1:11" x14ac:dyDescent="0.35">
      <c r="A4170">
        <v>7697</v>
      </c>
      <c r="B4170" t="s">
        <v>21634</v>
      </c>
      <c r="C4170">
        <v>26</v>
      </c>
      <c r="D4170" t="s">
        <v>21635</v>
      </c>
      <c r="E4170" t="s">
        <v>40</v>
      </c>
      <c r="F4170" t="s">
        <v>177</v>
      </c>
      <c r="G4170" t="s">
        <v>15</v>
      </c>
      <c r="H4170" t="s">
        <v>16</v>
      </c>
      <c r="I4170" t="s">
        <v>48</v>
      </c>
      <c r="J4170" t="s">
        <v>26127</v>
      </c>
      <c r="K4170" t="s">
        <v>76</v>
      </c>
    </row>
    <row r="4171" spans="1:11" x14ac:dyDescent="0.35">
      <c r="A4171">
        <v>7699</v>
      </c>
      <c r="B4171" t="s">
        <v>21638</v>
      </c>
      <c r="C4171">
        <v>26</v>
      </c>
      <c r="D4171" t="s">
        <v>21639</v>
      </c>
      <c r="E4171" t="s">
        <v>32</v>
      </c>
      <c r="F4171" t="s">
        <v>177</v>
      </c>
      <c r="G4171" t="s">
        <v>15</v>
      </c>
      <c r="H4171" t="s">
        <v>16</v>
      </c>
      <c r="I4171" t="s">
        <v>63</v>
      </c>
      <c r="J4171" t="s">
        <v>26128</v>
      </c>
      <c r="K4171" t="s">
        <v>76</v>
      </c>
    </row>
    <row r="4172" spans="1:11" x14ac:dyDescent="0.35">
      <c r="A4172">
        <v>7724</v>
      </c>
      <c r="B4172" t="s">
        <v>7671</v>
      </c>
      <c r="C4172">
        <v>26</v>
      </c>
      <c r="D4172" t="s">
        <v>21686</v>
      </c>
      <c r="E4172" t="s">
        <v>201</v>
      </c>
      <c r="F4172" t="s">
        <v>32</v>
      </c>
      <c r="G4172" t="s">
        <v>15</v>
      </c>
      <c r="H4172" t="s">
        <v>16</v>
      </c>
      <c r="I4172" t="s">
        <v>63</v>
      </c>
      <c r="J4172" t="s">
        <v>26138</v>
      </c>
      <c r="K4172" t="s">
        <v>28</v>
      </c>
    </row>
    <row r="4173" spans="1:11" x14ac:dyDescent="0.35">
      <c r="A4173">
        <v>7730</v>
      </c>
      <c r="B4173" t="s">
        <v>21695</v>
      </c>
      <c r="C4173">
        <v>26</v>
      </c>
      <c r="D4173" t="s">
        <v>21696</v>
      </c>
      <c r="E4173" t="s">
        <v>40</v>
      </c>
      <c r="F4173" t="s">
        <v>57</v>
      </c>
      <c r="G4173" t="s">
        <v>41</v>
      </c>
      <c r="H4173" t="s">
        <v>42</v>
      </c>
      <c r="I4173" t="s">
        <v>68</v>
      </c>
      <c r="J4173" t="s">
        <v>26142</v>
      </c>
      <c r="K4173" t="s">
        <v>76</v>
      </c>
    </row>
    <row r="4174" spans="1:11" x14ac:dyDescent="0.35">
      <c r="A4174">
        <v>7748</v>
      </c>
      <c r="B4174" t="s">
        <v>21731</v>
      </c>
      <c r="C4174">
        <v>26</v>
      </c>
      <c r="D4174" t="s">
        <v>21732</v>
      </c>
      <c r="E4174" t="s">
        <v>25</v>
      </c>
      <c r="F4174" t="s">
        <v>79</v>
      </c>
      <c r="G4174" t="s">
        <v>41</v>
      </c>
      <c r="H4174" t="s">
        <v>42</v>
      </c>
      <c r="I4174" t="s">
        <v>17</v>
      </c>
      <c r="J4174" t="s">
        <v>26148</v>
      </c>
      <c r="K4174" t="s">
        <v>44</v>
      </c>
    </row>
    <row r="4175" spans="1:11" x14ac:dyDescent="0.35">
      <c r="A4175">
        <v>7752</v>
      </c>
      <c r="B4175" t="s">
        <v>21738</v>
      </c>
      <c r="C4175">
        <v>26</v>
      </c>
      <c r="D4175" t="s">
        <v>21739</v>
      </c>
      <c r="E4175" t="s">
        <v>42</v>
      </c>
      <c r="F4175" t="s">
        <v>16</v>
      </c>
      <c r="G4175" t="s">
        <v>15</v>
      </c>
      <c r="H4175" t="s">
        <v>16</v>
      </c>
      <c r="I4175" t="s">
        <v>153</v>
      </c>
      <c r="J4175" t="s">
        <v>26150</v>
      </c>
      <c r="K4175" t="s">
        <v>76</v>
      </c>
    </row>
    <row r="4176" spans="1:11" x14ac:dyDescent="0.35">
      <c r="A4176">
        <v>7754</v>
      </c>
      <c r="B4176" t="s">
        <v>21742</v>
      </c>
      <c r="C4176">
        <v>26</v>
      </c>
      <c r="D4176" t="s">
        <v>21743</v>
      </c>
      <c r="E4176" t="s">
        <v>22</v>
      </c>
      <c r="F4176" t="s">
        <v>31</v>
      </c>
      <c r="G4176" t="s">
        <v>62</v>
      </c>
      <c r="H4176" t="s">
        <v>23</v>
      </c>
      <c r="I4176" t="s">
        <v>146</v>
      </c>
      <c r="J4176" t="s">
        <v>26151</v>
      </c>
      <c r="K4176" t="s">
        <v>19</v>
      </c>
    </row>
    <row r="4177" spans="1:11" x14ac:dyDescent="0.35">
      <c r="A4177">
        <v>7755</v>
      </c>
      <c r="B4177" t="s">
        <v>21744</v>
      </c>
      <c r="C4177">
        <v>26</v>
      </c>
      <c r="D4177" t="s">
        <v>21745</v>
      </c>
      <c r="E4177" t="s">
        <v>40</v>
      </c>
      <c r="F4177" t="s">
        <v>23</v>
      </c>
      <c r="G4177" t="s">
        <v>80</v>
      </c>
      <c r="H4177" t="s">
        <v>32</v>
      </c>
      <c r="I4177" t="s">
        <v>63</v>
      </c>
      <c r="J4177" t="s">
        <v>26152</v>
      </c>
      <c r="K4177" t="s">
        <v>19</v>
      </c>
    </row>
    <row r="4178" spans="1:11" x14ac:dyDescent="0.35">
      <c r="A4178">
        <v>7765</v>
      </c>
      <c r="B4178" t="s">
        <v>21763</v>
      </c>
      <c r="C4178">
        <v>26</v>
      </c>
      <c r="D4178" t="s">
        <v>21764</v>
      </c>
      <c r="E4178" t="s">
        <v>42</v>
      </c>
      <c r="F4178" t="s">
        <v>31</v>
      </c>
      <c r="G4178" t="s">
        <v>24</v>
      </c>
      <c r="H4178" t="s">
        <v>25</v>
      </c>
      <c r="I4178" t="s">
        <v>91</v>
      </c>
      <c r="J4178" t="s">
        <v>26157</v>
      </c>
      <c r="K4178" t="s">
        <v>19</v>
      </c>
    </row>
    <row r="4179" spans="1:11" x14ac:dyDescent="0.35">
      <c r="A4179">
        <v>7790</v>
      </c>
      <c r="B4179" t="s">
        <v>21811</v>
      </c>
      <c r="C4179">
        <v>26</v>
      </c>
      <c r="D4179" t="s">
        <v>21812</v>
      </c>
      <c r="E4179" t="s">
        <v>32</v>
      </c>
      <c r="F4179" t="s">
        <v>40</v>
      </c>
      <c r="G4179" t="s">
        <v>47</v>
      </c>
      <c r="H4179" t="s">
        <v>31</v>
      </c>
      <c r="I4179" t="s">
        <v>48</v>
      </c>
      <c r="J4179" t="s">
        <v>26166</v>
      </c>
      <c r="K4179" t="s">
        <v>28</v>
      </c>
    </row>
    <row r="4180" spans="1:11" x14ac:dyDescent="0.35">
      <c r="A4180">
        <v>7793</v>
      </c>
      <c r="B4180" t="s">
        <v>21817</v>
      </c>
      <c r="C4180">
        <v>26</v>
      </c>
      <c r="D4180" t="s">
        <v>21818</v>
      </c>
      <c r="E4180" t="s">
        <v>25</v>
      </c>
      <c r="F4180" t="s">
        <v>40</v>
      </c>
      <c r="G4180" t="s">
        <v>87</v>
      </c>
      <c r="H4180" t="s">
        <v>79</v>
      </c>
      <c r="I4180" t="s">
        <v>153</v>
      </c>
      <c r="J4180" t="s">
        <v>26167</v>
      </c>
      <c r="K4180" t="s">
        <v>19</v>
      </c>
    </row>
    <row r="4181" spans="1:11" x14ac:dyDescent="0.35">
      <c r="A4181">
        <v>7799</v>
      </c>
      <c r="B4181" t="s">
        <v>21828</v>
      </c>
      <c r="C4181">
        <v>26</v>
      </c>
      <c r="D4181" t="s">
        <v>21829</v>
      </c>
      <c r="E4181" t="s">
        <v>40</v>
      </c>
      <c r="F4181" t="s">
        <v>40</v>
      </c>
      <c r="G4181" t="s">
        <v>87</v>
      </c>
      <c r="H4181" t="s">
        <v>79</v>
      </c>
      <c r="I4181" t="s">
        <v>153</v>
      </c>
      <c r="J4181" t="s">
        <v>26171</v>
      </c>
      <c r="K4181" t="s">
        <v>28</v>
      </c>
    </row>
    <row r="4182" spans="1:11" x14ac:dyDescent="0.35">
      <c r="A4182">
        <v>7804</v>
      </c>
      <c r="B4182" t="s">
        <v>15906</v>
      </c>
      <c r="C4182">
        <v>26</v>
      </c>
      <c r="D4182" t="s">
        <v>21838</v>
      </c>
      <c r="E4182" t="s">
        <v>101</v>
      </c>
      <c r="F4182" t="s">
        <v>177</v>
      </c>
      <c r="G4182" t="s">
        <v>80</v>
      </c>
      <c r="H4182" t="s">
        <v>32</v>
      </c>
      <c r="I4182" t="s">
        <v>48</v>
      </c>
      <c r="J4182" t="s">
        <v>26174</v>
      </c>
      <c r="K4182" t="s">
        <v>37</v>
      </c>
    </row>
    <row r="4183" spans="1:11" x14ac:dyDescent="0.35">
      <c r="A4183">
        <v>7810</v>
      </c>
      <c r="B4183" t="s">
        <v>2259</v>
      </c>
      <c r="C4183">
        <v>26</v>
      </c>
      <c r="D4183" t="s">
        <v>21849</v>
      </c>
      <c r="E4183" t="s">
        <v>101</v>
      </c>
      <c r="F4183" t="s">
        <v>40</v>
      </c>
      <c r="G4183" t="s">
        <v>80</v>
      </c>
      <c r="H4183" t="s">
        <v>32</v>
      </c>
      <c r="I4183" t="s">
        <v>53</v>
      </c>
      <c r="J4183" t="s">
        <v>26177</v>
      </c>
      <c r="K4183" t="s">
        <v>37</v>
      </c>
    </row>
    <row r="4184" spans="1:11" x14ac:dyDescent="0.35">
      <c r="A4184">
        <v>7814</v>
      </c>
      <c r="B4184" t="s">
        <v>21856</v>
      </c>
      <c r="C4184">
        <v>26</v>
      </c>
      <c r="D4184" t="s">
        <v>21857</v>
      </c>
      <c r="E4184" t="s">
        <v>79</v>
      </c>
      <c r="F4184" t="s">
        <v>57</v>
      </c>
      <c r="G4184" t="s">
        <v>41</v>
      </c>
      <c r="H4184" t="s">
        <v>42</v>
      </c>
      <c r="I4184" t="s">
        <v>17</v>
      </c>
      <c r="J4184" t="s">
        <v>26179</v>
      </c>
      <c r="K4184" t="s">
        <v>44</v>
      </c>
    </row>
    <row r="4185" spans="1:11" x14ac:dyDescent="0.35">
      <c r="A4185">
        <v>7818</v>
      </c>
      <c r="B4185" t="s">
        <v>21864</v>
      </c>
      <c r="C4185">
        <v>26</v>
      </c>
      <c r="D4185" t="s">
        <v>21865</v>
      </c>
      <c r="E4185" t="s">
        <v>16</v>
      </c>
      <c r="F4185" t="s">
        <v>101</v>
      </c>
      <c r="G4185" t="s">
        <v>41</v>
      </c>
      <c r="H4185" t="s">
        <v>42</v>
      </c>
      <c r="I4185" t="s">
        <v>68</v>
      </c>
      <c r="J4185" t="s">
        <v>26180</v>
      </c>
      <c r="K4185" t="s">
        <v>76</v>
      </c>
    </row>
    <row r="4186" spans="1:11" x14ac:dyDescent="0.35">
      <c r="A4186">
        <v>7826</v>
      </c>
      <c r="B4186" t="s">
        <v>21879</v>
      </c>
      <c r="C4186">
        <v>26</v>
      </c>
      <c r="D4186" t="s">
        <v>21880</v>
      </c>
      <c r="E4186" t="s">
        <v>25</v>
      </c>
      <c r="F4186" t="s">
        <v>40</v>
      </c>
      <c r="G4186" t="s">
        <v>15</v>
      </c>
      <c r="H4186" t="s">
        <v>16</v>
      </c>
      <c r="I4186" t="s">
        <v>17</v>
      </c>
      <c r="J4186" t="s">
        <v>26183</v>
      </c>
      <c r="K4186" t="s">
        <v>19</v>
      </c>
    </row>
    <row r="4187" spans="1:11" x14ac:dyDescent="0.35">
      <c r="A4187">
        <v>7829</v>
      </c>
      <c r="B4187" t="s">
        <v>21885</v>
      </c>
      <c r="C4187">
        <v>26</v>
      </c>
      <c r="D4187" t="s">
        <v>21886</v>
      </c>
      <c r="E4187" t="s">
        <v>42</v>
      </c>
      <c r="F4187" t="s">
        <v>67</v>
      </c>
      <c r="G4187" t="s">
        <v>47</v>
      </c>
      <c r="H4187" t="s">
        <v>31</v>
      </c>
      <c r="I4187" t="s">
        <v>26</v>
      </c>
      <c r="J4187" t="s">
        <v>26185</v>
      </c>
      <c r="K4187" t="s">
        <v>28</v>
      </c>
    </row>
    <row r="4188" spans="1:11" x14ac:dyDescent="0.35">
      <c r="A4188">
        <v>7845</v>
      </c>
      <c r="B4188" t="s">
        <v>12429</v>
      </c>
      <c r="C4188">
        <v>26</v>
      </c>
      <c r="D4188" t="s">
        <v>21916</v>
      </c>
      <c r="E4188" t="s">
        <v>22</v>
      </c>
      <c r="F4188" t="s">
        <v>16</v>
      </c>
      <c r="G4188" t="s">
        <v>80</v>
      </c>
      <c r="H4188" t="s">
        <v>32</v>
      </c>
      <c r="I4188" t="s">
        <v>17</v>
      </c>
      <c r="J4188" t="s">
        <v>26194</v>
      </c>
      <c r="K4188" t="s">
        <v>44</v>
      </c>
    </row>
    <row r="4189" spans="1:11" x14ac:dyDescent="0.35">
      <c r="A4189">
        <v>7848</v>
      </c>
      <c r="B4189" t="s">
        <v>21921</v>
      </c>
      <c r="C4189">
        <v>26</v>
      </c>
      <c r="D4189" t="s">
        <v>21922</v>
      </c>
      <c r="E4189" t="s">
        <v>101</v>
      </c>
      <c r="F4189" t="s">
        <v>22</v>
      </c>
      <c r="G4189" t="s">
        <v>80</v>
      </c>
      <c r="H4189" t="s">
        <v>32</v>
      </c>
      <c r="I4189" t="s">
        <v>26</v>
      </c>
      <c r="J4189" t="s">
        <v>26196</v>
      </c>
      <c r="K4189" t="s">
        <v>19</v>
      </c>
    </row>
    <row r="4190" spans="1:11" x14ac:dyDescent="0.35">
      <c r="A4190">
        <v>7854</v>
      </c>
      <c r="B4190" t="s">
        <v>21932</v>
      </c>
      <c r="C4190">
        <v>26</v>
      </c>
      <c r="D4190" t="s">
        <v>21933</v>
      </c>
      <c r="E4190" t="s">
        <v>201</v>
      </c>
      <c r="F4190" t="s">
        <v>13</v>
      </c>
      <c r="G4190" t="s">
        <v>24</v>
      </c>
      <c r="H4190" t="s">
        <v>25</v>
      </c>
      <c r="I4190" t="s">
        <v>68</v>
      </c>
      <c r="J4190" t="s">
        <v>26197</v>
      </c>
      <c r="K4190" t="s">
        <v>37</v>
      </c>
    </row>
    <row r="4191" spans="1:11" x14ac:dyDescent="0.35">
      <c r="A4191">
        <v>1</v>
      </c>
      <c r="B4191" t="s">
        <v>11</v>
      </c>
      <c r="C4191">
        <v>26</v>
      </c>
      <c r="D4191" t="s">
        <v>12</v>
      </c>
      <c r="E4191" t="s">
        <v>13</v>
      </c>
      <c r="F4191" t="s">
        <v>14</v>
      </c>
      <c r="G4191" t="s">
        <v>15</v>
      </c>
      <c r="H4191" t="s">
        <v>16</v>
      </c>
      <c r="I4191" t="s">
        <v>17</v>
      </c>
      <c r="J4191" t="s">
        <v>18</v>
      </c>
      <c r="K4191" t="s">
        <v>19</v>
      </c>
    </row>
    <row r="4192" spans="1:11" x14ac:dyDescent="0.35">
      <c r="A4192">
        <v>70</v>
      </c>
      <c r="B4192" t="s">
        <v>261</v>
      </c>
      <c r="C4192">
        <v>26</v>
      </c>
      <c r="D4192" t="s">
        <v>262</v>
      </c>
      <c r="E4192" t="s">
        <v>40</v>
      </c>
      <c r="F4192" t="s">
        <v>34</v>
      </c>
      <c r="G4192" t="s">
        <v>41</v>
      </c>
      <c r="H4192" t="s">
        <v>42</v>
      </c>
      <c r="I4192" t="s">
        <v>68</v>
      </c>
      <c r="J4192" t="s">
        <v>263</v>
      </c>
      <c r="K4192" t="s">
        <v>76</v>
      </c>
    </row>
    <row r="4193" spans="1:11" x14ac:dyDescent="0.35">
      <c r="A4193">
        <v>82</v>
      </c>
      <c r="B4193" t="s">
        <v>294</v>
      </c>
      <c r="C4193">
        <v>26</v>
      </c>
      <c r="D4193" t="s">
        <v>295</v>
      </c>
      <c r="E4193" t="s">
        <v>13</v>
      </c>
      <c r="F4193" t="s">
        <v>31</v>
      </c>
      <c r="G4193" t="s">
        <v>52</v>
      </c>
      <c r="H4193" t="s">
        <v>13</v>
      </c>
      <c r="I4193" t="s">
        <v>68</v>
      </c>
      <c r="J4193" t="s">
        <v>296</v>
      </c>
      <c r="K4193" t="s">
        <v>28</v>
      </c>
    </row>
    <row r="4194" spans="1:11" x14ac:dyDescent="0.35">
      <c r="A4194">
        <v>91</v>
      </c>
      <c r="B4194" t="s">
        <v>319</v>
      </c>
      <c r="C4194">
        <v>26</v>
      </c>
      <c r="D4194" t="s">
        <v>320</v>
      </c>
      <c r="E4194" t="s">
        <v>40</v>
      </c>
      <c r="F4194" t="s">
        <v>31</v>
      </c>
      <c r="G4194" t="s">
        <v>87</v>
      </c>
      <c r="H4194" t="s">
        <v>79</v>
      </c>
      <c r="I4194" t="s">
        <v>116</v>
      </c>
      <c r="J4194" t="s">
        <v>321</v>
      </c>
      <c r="K4194" t="s">
        <v>37</v>
      </c>
    </row>
    <row r="4195" spans="1:11" x14ac:dyDescent="0.35">
      <c r="A4195">
        <v>92</v>
      </c>
      <c r="B4195" t="s">
        <v>322</v>
      </c>
      <c r="C4195">
        <v>26</v>
      </c>
      <c r="D4195" t="s">
        <v>323</v>
      </c>
      <c r="E4195" t="s">
        <v>31</v>
      </c>
      <c r="F4195" t="s">
        <v>201</v>
      </c>
      <c r="G4195" t="s">
        <v>41</v>
      </c>
      <c r="H4195" t="s">
        <v>42</v>
      </c>
      <c r="I4195" t="s">
        <v>102</v>
      </c>
      <c r="J4195" t="s">
        <v>324</v>
      </c>
      <c r="K4195" t="s">
        <v>19</v>
      </c>
    </row>
    <row r="4196" spans="1:11" x14ac:dyDescent="0.35">
      <c r="A4196">
        <v>131</v>
      </c>
      <c r="B4196" t="s">
        <v>435</v>
      </c>
      <c r="C4196">
        <v>26</v>
      </c>
      <c r="D4196" t="s">
        <v>436</v>
      </c>
      <c r="E4196" t="s">
        <v>149</v>
      </c>
      <c r="F4196" t="s">
        <v>201</v>
      </c>
      <c r="G4196" t="s">
        <v>47</v>
      </c>
      <c r="H4196" t="s">
        <v>31</v>
      </c>
      <c r="I4196" t="s">
        <v>146</v>
      </c>
      <c r="J4196" t="s">
        <v>437</v>
      </c>
      <c r="K4196" t="s">
        <v>19</v>
      </c>
    </row>
    <row r="4197" spans="1:11" x14ac:dyDescent="0.35">
      <c r="A4197">
        <v>138</v>
      </c>
      <c r="B4197" t="s">
        <v>455</v>
      </c>
      <c r="C4197">
        <v>26</v>
      </c>
      <c r="D4197" t="s">
        <v>456</v>
      </c>
      <c r="E4197" t="s">
        <v>101</v>
      </c>
      <c r="F4197" t="s">
        <v>34</v>
      </c>
      <c r="G4197" t="s">
        <v>33</v>
      </c>
      <c r="H4197" t="s">
        <v>34</v>
      </c>
      <c r="I4197" t="s">
        <v>58</v>
      </c>
      <c r="J4197" t="s">
        <v>457</v>
      </c>
      <c r="K4197" t="s">
        <v>19</v>
      </c>
    </row>
    <row r="4198" spans="1:11" x14ac:dyDescent="0.35">
      <c r="A4198">
        <v>146</v>
      </c>
      <c r="B4198" t="s">
        <v>479</v>
      </c>
      <c r="C4198">
        <v>26</v>
      </c>
      <c r="D4198" t="s">
        <v>480</v>
      </c>
      <c r="E4198" t="s">
        <v>34</v>
      </c>
      <c r="F4198" t="s">
        <v>22</v>
      </c>
      <c r="G4198" t="s">
        <v>24</v>
      </c>
      <c r="H4198" t="s">
        <v>25</v>
      </c>
      <c r="I4198" t="s">
        <v>88</v>
      </c>
      <c r="J4198">
        <f>1-453-635-2272</f>
        <v>-3359</v>
      </c>
      <c r="K4198" t="s">
        <v>44</v>
      </c>
    </row>
    <row r="4199" spans="1:11" x14ac:dyDescent="0.35">
      <c r="A4199">
        <v>167</v>
      </c>
      <c r="B4199" t="s">
        <v>533</v>
      </c>
      <c r="C4199">
        <v>26</v>
      </c>
      <c r="D4199" t="s">
        <v>534</v>
      </c>
      <c r="E4199" t="s">
        <v>149</v>
      </c>
      <c r="F4199" t="s">
        <v>40</v>
      </c>
      <c r="G4199" t="s">
        <v>47</v>
      </c>
      <c r="H4199" t="s">
        <v>31</v>
      </c>
      <c r="I4199" t="s">
        <v>88</v>
      </c>
      <c r="J4199" t="s">
        <v>535</v>
      </c>
      <c r="K4199" t="s">
        <v>28</v>
      </c>
    </row>
    <row r="4200" spans="1:11" x14ac:dyDescent="0.35">
      <c r="A4200">
        <v>174</v>
      </c>
      <c r="B4200" t="s">
        <v>554</v>
      </c>
      <c r="C4200">
        <v>26</v>
      </c>
      <c r="D4200" t="s">
        <v>555</v>
      </c>
      <c r="E4200" t="s">
        <v>57</v>
      </c>
      <c r="F4200" t="s">
        <v>201</v>
      </c>
      <c r="G4200" t="s">
        <v>33</v>
      </c>
      <c r="H4200" t="s">
        <v>34</v>
      </c>
      <c r="I4200" t="s">
        <v>26</v>
      </c>
      <c r="J4200" t="s">
        <v>556</v>
      </c>
      <c r="K4200" t="s">
        <v>37</v>
      </c>
    </row>
    <row r="4201" spans="1:11" x14ac:dyDescent="0.35">
      <c r="A4201">
        <v>182</v>
      </c>
      <c r="B4201" t="s">
        <v>578</v>
      </c>
      <c r="C4201">
        <v>26</v>
      </c>
      <c r="D4201" t="s">
        <v>579</v>
      </c>
      <c r="E4201" t="s">
        <v>14</v>
      </c>
      <c r="F4201" t="s">
        <v>34</v>
      </c>
      <c r="G4201" t="s">
        <v>47</v>
      </c>
      <c r="H4201" t="s">
        <v>31</v>
      </c>
      <c r="I4201" t="s">
        <v>88</v>
      </c>
      <c r="J4201" t="s">
        <v>580</v>
      </c>
      <c r="K4201" t="s">
        <v>44</v>
      </c>
    </row>
    <row r="4202" spans="1:11" x14ac:dyDescent="0.35">
      <c r="A4202">
        <v>185</v>
      </c>
      <c r="B4202" t="s">
        <v>587</v>
      </c>
      <c r="C4202">
        <v>26</v>
      </c>
      <c r="D4202" t="s">
        <v>588</v>
      </c>
      <c r="E4202" t="s">
        <v>34</v>
      </c>
      <c r="F4202" t="s">
        <v>13</v>
      </c>
      <c r="G4202" t="s">
        <v>120</v>
      </c>
      <c r="H4202" t="s">
        <v>57</v>
      </c>
      <c r="I4202" t="s">
        <v>153</v>
      </c>
      <c r="J4202" t="s">
        <v>589</v>
      </c>
      <c r="K4202" t="s">
        <v>76</v>
      </c>
    </row>
    <row r="4203" spans="1:11" x14ac:dyDescent="0.35">
      <c r="A4203">
        <v>187</v>
      </c>
      <c r="B4203" t="s">
        <v>592</v>
      </c>
      <c r="C4203">
        <v>26</v>
      </c>
      <c r="D4203" t="s">
        <v>593</v>
      </c>
      <c r="E4203" t="s">
        <v>79</v>
      </c>
      <c r="F4203" t="s">
        <v>31</v>
      </c>
      <c r="G4203" t="s">
        <v>80</v>
      </c>
      <c r="H4203" t="s">
        <v>32</v>
      </c>
      <c r="I4203" t="s">
        <v>48</v>
      </c>
      <c r="J4203" t="s">
        <v>594</v>
      </c>
      <c r="K4203" t="s">
        <v>28</v>
      </c>
    </row>
    <row r="4204" spans="1:11" x14ac:dyDescent="0.35">
      <c r="A4204">
        <v>196</v>
      </c>
      <c r="B4204" t="s">
        <v>618</v>
      </c>
      <c r="C4204">
        <v>26</v>
      </c>
      <c r="D4204" t="s">
        <v>619</v>
      </c>
      <c r="E4204" t="s">
        <v>14</v>
      </c>
      <c r="F4204" t="s">
        <v>16</v>
      </c>
      <c r="G4204" t="s">
        <v>15</v>
      </c>
      <c r="H4204" t="s">
        <v>16</v>
      </c>
      <c r="I4204" t="s">
        <v>26</v>
      </c>
      <c r="J4204" t="s">
        <v>620</v>
      </c>
      <c r="K4204" t="s">
        <v>44</v>
      </c>
    </row>
    <row r="4205" spans="1:11" x14ac:dyDescent="0.35">
      <c r="A4205">
        <v>199</v>
      </c>
      <c r="B4205" t="s">
        <v>627</v>
      </c>
      <c r="C4205">
        <v>26</v>
      </c>
      <c r="D4205" t="s">
        <v>628</v>
      </c>
      <c r="E4205" t="s">
        <v>57</v>
      </c>
      <c r="F4205" t="s">
        <v>22</v>
      </c>
      <c r="G4205" t="s">
        <v>15</v>
      </c>
      <c r="H4205" t="s">
        <v>16</v>
      </c>
      <c r="I4205" t="s">
        <v>146</v>
      </c>
      <c r="J4205" t="s">
        <v>629</v>
      </c>
      <c r="K4205" t="s">
        <v>28</v>
      </c>
    </row>
    <row r="4206" spans="1:11" x14ac:dyDescent="0.35">
      <c r="A4206">
        <v>203</v>
      </c>
      <c r="B4206" t="s">
        <v>639</v>
      </c>
      <c r="C4206">
        <v>26</v>
      </c>
      <c r="D4206" t="s">
        <v>640</v>
      </c>
      <c r="E4206" t="s">
        <v>14</v>
      </c>
      <c r="F4206" t="s">
        <v>14</v>
      </c>
      <c r="G4206" t="s">
        <v>47</v>
      </c>
      <c r="H4206" t="s">
        <v>31</v>
      </c>
      <c r="I4206" t="s">
        <v>35</v>
      </c>
      <c r="J4206" t="s">
        <v>641</v>
      </c>
      <c r="K4206" t="s">
        <v>44</v>
      </c>
    </row>
    <row r="4207" spans="1:11" x14ac:dyDescent="0.35">
      <c r="A4207">
        <v>221</v>
      </c>
      <c r="B4207" t="s">
        <v>692</v>
      </c>
      <c r="C4207">
        <v>26</v>
      </c>
      <c r="D4207" t="s">
        <v>693</v>
      </c>
      <c r="E4207" t="s">
        <v>22</v>
      </c>
      <c r="F4207" t="s">
        <v>31</v>
      </c>
      <c r="G4207" t="s">
        <v>87</v>
      </c>
      <c r="H4207" t="s">
        <v>79</v>
      </c>
      <c r="I4207" t="s">
        <v>48</v>
      </c>
      <c r="J4207" t="s">
        <v>694</v>
      </c>
      <c r="K4207" t="s">
        <v>76</v>
      </c>
    </row>
    <row r="4208" spans="1:11" x14ac:dyDescent="0.35">
      <c r="A4208">
        <v>223</v>
      </c>
      <c r="B4208" t="s">
        <v>698</v>
      </c>
      <c r="C4208">
        <v>26</v>
      </c>
      <c r="D4208" t="s">
        <v>699</v>
      </c>
      <c r="E4208" t="s">
        <v>40</v>
      </c>
      <c r="F4208" t="s">
        <v>133</v>
      </c>
      <c r="G4208" t="s">
        <v>120</v>
      </c>
      <c r="H4208" t="s">
        <v>57</v>
      </c>
      <c r="I4208" t="s">
        <v>170</v>
      </c>
      <c r="J4208" t="s">
        <v>700</v>
      </c>
      <c r="K4208" t="s">
        <v>28</v>
      </c>
    </row>
    <row r="4209" spans="1:11" x14ac:dyDescent="0.35">
      <c r="A4209">
        <v>232</v>
      </c>
      <c r="B4209" t="s">
        <v>725</v>
      </c>
      <c r="C4209">
        <v>26</v>
      </c>
      <c r="D4209" t="s">
        <v>726</v>
      </c>
      <c r="E4209" t="s">
        <v>25</v>
      </c>
      <c r="F4209" t="s">
        <v>16</v>
      </c>
      <c r="G4209" t="s">
        <v>87</v>
      </c>
      <c r="H4209" t="s">
        <v>79</v>
      </c>
      <c r="I4209" t="s">
        <v>146</v>
      </c>
      <c r="J4209" t="s">
        <v>727</v>
      </c>
      <c r="K4209" t="s">
        <v>28</v>
      </c>
    </row>
    <row r="4210" spans="1:11" x14ac:dyDescent="0.35">
      <c r="A4210">
        <v>243</v>
      </c>
      <c r="B4210" t="s">
        <v>758</v>
      </c>
      <c r="C4210">
        <v>26</v>
      </c>
      <c r="D4210" t="s">
        <v>759</v>
      </c>
      <c r="E4210" t="s">
        <v>34</v>
      </c>
      <c r="F4210" t="s">
        <v>133</v>
      </c>
      <c r="G4210" t="s">
        <v>80</v>
      </c>
      <c r="H4210" t="s">
        <v>32</v>
      </c>
      <c r="I4210" t="s">
        <v>102</v>
      </c>
      <c r="J4210" t="s">
        <v>760</v>
      </c>
      <c r="K4210" t="s">
        <v>44</v>
      </c>
    </row>
    <row r="4211" spans="1:11" x14ac:dyDescent="0.35">
      <c r="A4211">
        <v>260</v>
      </c>
      <c r="B4211" t="s">
        <v>808</v>
      </c>
      <c r="C4211">
        <v>26</v>
      </c>
      <c r="D4211" t="s">
        <v>809</v>
      </c>
      <c r="E4211" t="s">
        <v>133</v>
      </c>
      <c r="F4211" t="s">
        <v>34</v>
      </c>
      <c r="G4211" t="s">
        <v>15</v>
      </c>
      <c r="H4211" t="s">
        <v>16</v>
      </c>
      <c r="I4211" t="s">
        <v>153</v>
      </c>
      <c r="J4211" t="s">
        <v>810</v>
      </c>
      <c r="K4211" t="s">
        <v>19</v>
      </c>
    </row>
    <row r="4212" spans="1:11" x14ac:dyDescent="0.35">
      <c r="A4212">
        <v>261</v>
      </c>
      <c r="B4212" t="s">
        <v>811</v>
      </c>
      <c r="C4212">
        <v>26</v>
      </c>
      <c r="D4212" t="s">
        <v>812</v>
      </c>
      <c r="E4212" t="s">
        <v>177</v>
      </c>
      <c r="F4212" t="s">
        <v>177</v>
      </c>
      <c r="G4212" t="s">
        <v>120</v>
      </c>
      <c r="H4212" t="s">
        <v>57</v>
      </c>
      <c r="I4212" t="s">
        <v>170</v>
      </c>
      <c r="J4212" t="s">
        <v>813</v>
      </c>
      <c r="K4212" t="s">
        <v>37</v>
      </c>
    </row>
    <row r="4213" spans="1:11" x14ac:dyDescent="0.35">
      <c r="A4213">
        <v>278</v>
      </c>
      <c r="B4213" t="s">
        <v>862</v>
      </c>
      <c r="C4213">
        <v>26</v>
      </c>
      <c r="D4213" t="s">
        <v>863</v>
      </c>
      <c r="E4213" t="s">
        <v>32</v>
      </c>
      <c r="F4213" t="s">
        <v>34</v>
      </c>
      <c r="G4213" t="s">
        <v>41</v>
      </c>
      <c r="H4213" t="s">
        <v>42</v>
      </c>
      <c r="I4213" t="s">
        <v>35</v>
      </c>
      <c r="J4213" t="s">
        <v>864</v>
      </c>
      <c r="K4213" t="s">
        <v>19</v>
      </c>
    </row>
    <row r="4214" spans="1:11" x14ac:dyDescent="0.35">
      <c r="A4214">
        <v>284</v>
      </c>
      <c r="B4214" t="s">
        <v>880</v>
      </c>
      <c r="C4214">
        <v>26</v>
      </c>
      <c r="D4214" t="s">
        <v>881</v>
      </c>
      <c r="E4214" t="s">
        <v>169</v>
      </c>
      <c r="F4214" t="s">
        <v>34</v>
      </c>
      <c r="G4214" t="s">
        <v>24</v>
      </c>
      <c r="H4214" t="s">
        <v>25</v>
      </c>
      <c r="I4214" t="s">
        <v>91</v>
      </c>
      <c r="J4214" t="s">
        <v>882</v>
      </c>
      <c r="K4214" t="s">
        <v>44</v>
      </c>
    </row>
    <row r="4215" spans="1:11" x14ac:dyDescent="0.35">
      <c r="A4215">
        <v>288</v>
      </c>
      <c r="B4215" t="s">
        <v>892</v>
      </c>
      <c r="C4215">
        <v>26</v>
      </c>
      <c r="D4215" t="s">
        <v>893</v>
      </c>
      <c r="E4215" t="s">
        <v>169</v>
      </c>
      <c r="F4215" t="s">
        <v>101</v>
      </c>
      <c r="G4215" t="s">
        <v>80</v>
      </c>
      <c r="H4215" t="s">
        <v>32</v>
      </c>
      <c r="I4215" t="s">
        <v>53</v>
      </c>
      <c r="J4215" t="s">
        <v>894</v>
      </c>
      <c r="K4215" t="s">
        <v>37</v>
      </c>
    </row>
    <row r="4216" spans="1:11" x14ac:dyDescent="0.35">
      <c r="A4216">
        <v>291</v>
      </c>
      <c r="B4216" t="s">
        <v>901</v>
      </c>
      <c r="C4216">
        <v>26</v>
      </c>
      <c r="D4216" t="s">
        <v>902</v>
      </c>
      <c r="E4216" t="s">
        <v>23</v>
      </c>
      <c r="F4216" t="s">
        <v>13</v>
      </c>
      <c r="G4216" t="s">
        <v>47</v>
      </c>
      <c r="H4216" t="s">
        <v>31</v>
      </c>
      <c r="I4216" t="s">
        <v>102</v>
      </c>
      <c r="J4216" t="s">
        <v>903</v>
      </c>
      <c r="K4216" t="s">
        <v>44</v>
      </c>
    </row>
    <row r="4217" spans="1:11" x14ac:dyDescent="0.35">
      <c r="A4217">
        <v>297</v>
      </c>
      <c r="B4217" t="s">
        <v>919</v>
      </c>
      <c r="C4217">
        <v>26</v>
      </c>
      <c r="D4217" t="s">
        <v>920</v>
      </c>
      <c r="E4217" t="s">
        <v>133</v>
      </c>
      <c r="F4217" t="s">
        <v>13</v>
      </c>
      <c r="G4217" t="s">
        <v>80</v>
      </c>
      <c r="H4217" t="s">
        <v>32</v>
      </c>
      <c r="I4217" t="s">
        <v>153</v>
      </c>
      <c r="J4217" t="s">
        <v>921</v>
      </c>
      <c r="K4217" t="s">
        <v>76</v>
      </c>
    </row>
    <row r="4218" spans="1:11" x14ac:dyDescent="0.35">
      <c r="A4218">
        <v>311</v>
      </c>
      <c r="B4218" t="s">
        <v>959</v>
      </c>
      <c r="C4218">
        <v>26</v>
      </c>
      <c r="D4218" t="s">
        <v>960</v>
      </c>
      <c r="E4218" t="s">
        <v>79</v>
      </c>
      <c r="F4218" t="s">
        <v>25</v>
      </c>
      <c r="G4218" t="s">
        <v>47</v>
      </c>
      <c r="H4218" t="s">
        <v>31</v>
      </c>
      <c r="I4218" t="s">
        <v>88</v>
      </c>
      <c r="J4218" t="s">
        <v>961</v>
      </c>
      <c r="K4218" t="s">
        <v>44</v>
      </c>
    </row>
    <row r="4219" spans="1:11" x14ac:dyDescent="0.35">
      <c r="A4219">
        <v>317</v>
      </c>
      <c r="B4219" t="s">
        <v>976</v>
      </c>
      <c r="C4219">
        <v>26</v>
      </c>
      <c r="D4219" t="s">
        <v>977</v>
      </c>
      <c r="E4219" t="s">
        <v>149</v>
      </c>
      <c r="F4219" t="s">
        <v>34</v>
      </c>
      <c r="G4219" t="s">
        <v>24</v>
      </c>
      <c r="H4219" t="s">
        <v>25</v>
      </c>
      <c r="I4219" t="s">
        <v>146</v>
      </c>
      <c r="J4219" t="s">
        <v>978</v>
      </c>
      <c r="K4219" t="s">
        <v>44</v>
      </c>
    </row>
    <row r="4220" spans="1:11" x14ac:dyDescent="0.35">
      <c r="A4220">
        <v>320</v>
      </c>
      <c r="B4220" t="s">
        <v>985</v>
      </c>
      <c r="C4220">
        <v>26</v>
      </c>
      <c r="D4220" t="s">
        <v>986</v>
      </c>
      <c r="E4220" t="s">
        <v>16</v>
      </c>
      <c r="F4220" t="s">
        <v>79</v>
      </c>
      <c r="G4220" t="s">
        <v>62</v>
      </c>
      <c r="H4220" t="s">
        <v>23</v>
      </c>
      <c r="I4220" t="s">
        <v>58</v>
      </c>
      <c r="J4220" t="s">
        <v>987</v>
      </c>
      <c r="K4220" t="s">
        <v>76</v>
      </c>
    </row>
    <row r="4221" spans="1:11" x14ac:dyDescent="0.35">
      <c r="A4221">
        <v>322</v>
      </c>
      <c r="B4221" t="s">
        <v>991</v>
      </c>
      <c r="C4221">
        <v>26</v>
      </c>
      <c r="D4221" t="s">
        <v>992</v>
      </c>
      <c r="E4221" t="s">
        <v>79</v>
      </c>
      <c r="F4221" t="s">
        <v>57</v>
      </c>
      <c r="G4221" t="s">
        <v>87</v>
      </c>
      <c r="H4221" t="s">
        <v>79</v>
      </c>
      <c r="I4221" t="s">
        <v>26</v>
      </c>
      <c r="J4221" t="s">
        <v>993</v>
      </c>
      <c r="K4221" t="s">
        <v>19</v>
      </c>
    </row>
    <row r="4222" spans="1:11" x14ac:dyDescent="0.35">
      <c r="A4222">
        <v>330</v>
      </c>
      <c r="B4222" t="s">
        <v>1015</v>
      </c>
      <c r="C4222">
        <v>26</v>
      </c>
      <c r="D4222" t="s">
        <v>1016</v>
      </c>
      <c r="E4222" t="s">
        <v>133</v>
      </c>
      <c r="F4222" t="s">
        <v>57</v>
      </c>
      <c r="G4222" t="s">
        <v>41</v>
      </c>
      <c r="H4222" t="s">
        <v>42</v>
      </c>
      <c r="I4222" t="s">
        <v>116</v>
      </c>
      <c r="J4222">
        <v>9347619517</v>
      </c>
      <c r="K4222" t="s">
        <v>37</v>
      </c>
    </row>
    <row r="4223" spans="1:11" x14ac:dyDescent="0.35">
      <c r="A4223">
        <v>339</v>
      </c>
      <c r="B4223" t="s">
        <v>1040</v>
      </c>
      <c r="C4223">
        <v>26</v>
      </c>
      <c r="D4223" t="s">
        <v>1041</v>
      </c>
      <c r="E4223" t="s">
        <v>32</v>
      </c>
      <c r="F4223" t="s">
        <v>101</v>
      </c>
      <c r="G4223" t="s">
        <v>62</v>
      </c>
      <c r="H4223" t="s">
        <v>23</v>
      </c>
      <c r="I4223" t="s">
        <v>146</v>
      </c>
      <c r="J4223">
        <v>3640741821</v>
      </c>
      <c r="K4223" t="s">
        <v>44</v>
      </c>
    </row>
    <row r="4224" spans="1:11" x14ac:dyDescent="0.35">
      <c r="A4224">
        <v>349</v>
      </c>
      <c r="B4224" t="s">
        <v>1069</v>
      </c>
      <c r="C4224">
        <v>26</v>
      </c>
      <c r="D4224" t="s">
        <v>1070</v>
      </c>
      <c r="E4224" t="s">
        <v>14</v>
      </c>
      <c r="F4224" t="s">
        <v>23</v>
      </c>
      <c r="G4224" t="s">
        <v>24</v>
      </c>
      <c r="H4224" t="s">
        <v>25</v>
      </c>
      <c r="I4224" t="s">
        <v>153</v>
      </c>
      <c r="J4224">
        <v>2553145901</v>
      </c>
      <c r="K4224" t="s">
        <v>44</v>
      </c>
    </row>
    <row r="4225" spans="1:11" x14ac:dyDescent="0.35">
      <c r="A4225">
        <v>394</v>
      </c>
      <c r="B4225" t="s">
        <v>1196</v>
      </c>
      <c r="C4225">
        <v>26</v>
      </c>
      <c r="D4225" t="s">
        <v>1197</v>
      </c>
      <c r="E4225" t="s">
        <v>16</v>
      </c>
      <c r="F4225" t="s">
        <v>40</v>
      </c>
      <c r="G4225" t="s">
        <v>47</v>
      </c>
      <c r="H4225" t="s">
        <v>31</v>
      </c>
      <c r="I4225" t="s">
        <v>116</v>
      </c>
      <c r="J4225" t="s">
        <v>1198</v>
      </c>
      <c r="K4225" t="s">
        <v>37</v>
      </c>
    </row>
    <row r="4226" spans="1:11" x14ac:dyDescent="0.35">
      <c r="A4226">
        <v>407</v>
      </c>
      <c r="B4226" t="s">
        <v>1234</v>
      </c>
      <c r="C4226">
        <v>26</v>
      </c>
      <c r="D4226" t="s">
        <v>1235</v>
      </c>
      <c r="E4226" t="s">
        <v>149</v>
      </c>
      <c r="F4226" t="s">
        <v>32</v>
      </c>
      <c r="G4226" t="s">
        <v>52</v>
      </c>
      <c r="H4226" t="s">
        <v>13</v>
      </c>
      <c r="I4226" t="s">
        <v>26</v>
      </c>
      <c r="J4226" t="s">
        <v>1236</v>
      </c>
      <c r="K4226" t="s">
        <v>44</v>
      </c>
    </row>
    <row r="4227" spans="1:11" x14ac:dyDescent="0.35">
      <c r="A4227">
        <v>410</v>
      </c>
      <c r="B4227" t="s">
        <v>1243</v>
      </c>
      <c r="C4227">
        <v>26</v>
      </c>
      <c r="D4227" t="s">
        <v>1244</v>
      </c>
      <c r="E4227" t="s">
        <v>16</v>
      </c>
      <c r="F4227" t="s">
        <v>57</v>
      </c>
      <c r="G4227" t="s">
        <v>15</v>
      </c>
      <c r="H4227" t="s">
        <v>16</v>
      </c>
      <c r="I4227" t="s">
        <v>26</v>
      </c>
      <c r="J4227" t="s">
        <v>1245</v>
      </c>
      <c r="K4227" t="s">
        <v>76</v>
      </c>
    </row>
    <row r="4228" spans="1:11" x14ac:dyDescent="0.35">
      <c r="A4228">
        <v>424</v>
      </c>
      <c r="B4228" t="s">
        <v>1283</v>
      </c>
      <c r="C4228">
        <v>26</v>
      </c>
      <c r="D4228" t="s">
        <v>1284</v>
      </c>
      <c r="E4228" t="s">
        <v>57</v>
      </c>
      <c r="F4228" t="s">
        <v>13</v>
      </c>
      <c r="G4228" t="s">
        <v>24</v>
      </c>
      <c r="H4228" t="s">
        <v>25</v>
      </c>
      <c r="I4228" t="s">
        <v>63</v>
      </c>
      <c r="J4228" t="s">
        <v>1285</v>
      </c>
      <c r="K4228" t="s">
        <v>37</v>
      </c>
    </row>
    <row r="4229" spans="1:11" x14ac:dyDescent="0.35">
      <c r="A4229">
        <v>443</v>
      </c>
      <c r="B4229" t="s">
        <v>1338</v>
      </c>
      <c r="C4229">
        <v>26</v>
      </c>
      <c r="D4229" t="s">
        <v>1339</v>
      </c>
      <c r="E4229" t="s">
        <v>23</v>
      </c>
      <c r="F4229" t="s">
        <v>31</v>
      </c>
      <c r="G4229" t="s">
        <v>15</v>
      </c>
      <c r="H4229" t="s">
        <v>16</v>
      </c>
      <c r="I4229" t="s">
        <v>53</v>
      </c>
      <c r="J4229">
        <f>1-525-237-6215</f>
        <v>-6976</v>
      </c>
      <c r="K4229" t="s">
        <v>28</v>
      </c>
    </row>
    <row r="4230" spans="1:11" x14ac:dyDescent="0.35">
      <c r="A4230">
        <v>463</v>
      </c>
      <c r="B4230" t="s">
        <v>1396</v>
      </c>
      <c r="C4230">
        <v>26</v>
      </c>
      <c r="D4230" t="s">
        <v>1397</v>
      </c>
      <c r="E4230" t="s">
        <v>133</v>
      </c>
      <c r="F4230" t="s">
        <v>13</v>
      </c>
      <c r="G4230" t="s">
        <v>87</v>
      </c>
      <c r="H4230" t="s">
        <v>79</v>
      </c>
      <c r="I4230" t="s">
        <v>17</v>
      </c>
      <c r="J4230" t="s">
        <v>1398</v>
      </c>
      <c r="K4230" t="s">
        <v>76</v>
      </c>
    </row>
    <row r="4231" spans="1:11" x14ac:dyDescent="0.35">
      <c r="A4231">
        <v>480</v>
      </c>
      <c r="B4231" t="s">
        <v>1444</v>
      </c>
      <c r="C4231">
        <v>26</v>
      </c>
      <c r="D4231" t="s">
        <v>1445</v>
      </c>
      <c r="E4231" t="s">
        <v>40</v>
      </c>
      <c r="F4231" t="s">
        <v>31</v>
      </c>
      <c r="G4231" t="s">
        <v>52</v>
      </c>
      <c r="H4231" t="s">
        <v>13</v>
      </c>
      <c r="I4231" t="s">
        <v>91</v>
      </c>
      <c r="J4231" t="s">
        <v>1446</v>
      </c>
      <c r="K4231" t="s">
        <v>44</v>
      </c>
    </row>
    <row r="4232" spans="1:11" x14ac:dyDescent="0.35">
      <c r="A4232">
        <v>483</v>
      </c>
      <c r="B4232" t="s">
        <v>1453</v>
      </c>
      <c r="C4232">
        <v>26</v>
      </c>
      <c r="D4232" t="s">
        <v>1454</v>
      </c>
      <c r="E4232" t="s">
        <v>32</v>
      </c>
      <c r="F4232" t="s">
        <v>23</v>
      </c>
      <c r="G4232" t="s">
        <v>15</v>
      </c>
      <c r="H4232" t="s">
        <v>16</v>
      </c>
      <c r="I4232" t="s">
        <v>63</v>
      </c>
      <c r="J4232" t="s">
        <v>1455</v>
      </c>
      <c r="K4232" t="s">
        <v>28</v>
      </c>
    </row>
    <row r="4233" spans="1:11" x14ac:dyDescent="0.35">
      <c r="A4233">
        <v>492</v>
      </c>
      <c r="B4233" t="s">
        <v>1480</v>
      </c>
      <c r="C4233">
        <v>26</v>
      </c>
      <c r="D4233" t="s">
        <v>1481</v>
      </c>
      <c r="E4233" t="s">
        <v>40</v>
      </c>
      <c r="F4233" t="s">
        <v>32</v>
      </c>
      <c r="G4233" t="s">
        <v>87</v>
      </c>
      <c r="H4233" t="s">
        <v>79</v>
      </c>
      <c r="I4233" t="s">
        <v>153</v>
      </c>
      <c r="J4233" t="s">
        <v>1482</v>
      </c>
      <c r="K4233" t="s">
        <v>44</v>
      </c>
    </row>
    <row r="4234" spans="1:11" x14ac:dyDescent="0.35">
      <c r="A4234">
        <v>496</v>
      </c>
      <c r="B4234" t="s">
        <v>1491</v>
      </c>
      <c r="C4234">
        <v>26</v>
      </c>
      <c r="D4234" t="s">
        <v>1492</v>
      </c>
      <c r="E4234" t="s">
        <v>31</v>
      </c>
      <c r="F4234" t="s">
        <v>57</v>
      </c>
      <c r="G4234" t="s">
        <v>41</v>
      </c>
      <c r="H4234" t="s">
        <v>42</v>
      </c>
      <c r="I4234" t="s">
        <v>48</v>
      </c>
      <c r="J4234" t="s">
        <v>1493</v>
      </c>
      <c r="K4234" t="s">
        <v>28</v>
      </c>
    </row>
    <row r="4235" spans="1:11" x14ac:dyDescent="0.35">
      <c r="A4235">
        <v>502</v>
      </c>
      <c r="B4235" t="s">
        <v>1508</v>
      </c>
      <c r="C4235">
        <v>26</v>
      </c>
      <c r="D4235" t="s">
        <v>1509</v>
      </c>
      <c r="E4235" t="s">
        <v>101</v>
      </c>
      <c r="F4235" t="s">
        <v>32</v>
      </c>
      <c r="G4235" t="s">
        <v>15</v>
      </c>
      <c r="H4235" t="s">
        <v>16</v>
      </c>
      <c r="I4235" t="s">
        <v>26</v>
      </c>
      <c r="J4235">
        <v>8926340950</v>
      </c>
      <c r="K4235" t="s">
        <v>44</v>
      </c>
    </row>
    <row r="4236" spans="1:11" x14ac:dyDescent="0.35">
      <c r="A4236">
        <v>512</v>
      </c>
      <c r="B4236" t="s">
        <v>1535</v>
      </c>
      <c r="C4236">
        <v>26</v>
      </c>
      <c r="D4236" t="s">
        <v>1536</v>
      </c>
      <c r="E4236" t="s">
        <v>16</v>
      </c>
      <c r="F4236" t="s">
        <v>34</v>
      </c>
      <c r="G4236" t="s">
        <v>62</v>
      </c>
      <c r="H4236" t="s">
        <v>23</v>
      </c>
      <c r="I4236" t="s">
        <v>58</v>
      </c>
      <c r="J4236" t="s">
        <v>1537</v>
      </c>
      <c r="K4236" t="s">
        <v>76</v>
      </c>
    </row>
    <row r="4237" spans="1:11" x14ac:dyDescent="0.35">
      <c r="A4237">
        <v>515</v>
      </c>
      <c r="B4237" t="s">
        <v>1544</v>
      </c>
      <c r="C4237">
        <v>26</v>
      </c>
      <c r="D4237" t="s">
        <v>1545</v>
      </c>
      <c r="E4237" t="s">
        <v>40</v>
      </c>
      <c r="F4237" t="s">
        <v>34</v>
      </c>
      <c r="G4237" t="s">
        <v>47</v>
      </c>
      <c r="H4237" t="s">
        <v>31</v>
      </c>
      <c r="I4237" t="s">
        <v>26</v>
      </c>
      <c r="J4237" t="s">
        <v>1546</v>
      </c>
      <c r="K4237" t="s">
        <v>76</v>
      </c>
    </row>
    <row r="4238" spans="1:11" x14ac:dyDescent="0.35">
      <c r="A4238">
        <v>517</v>
      </c>
      <c r="B4238" t="s">
        <v>1549</v>
      </c>
      <c r="C4238">
        <v>26</v>
      </c>
      <c r="D4238" t="s">
        <v>1550</v>
      </c>
      <c r="E4238" t="s">
        <v>32</v>
      </c>
      <c r="F4238" t="s">
        <v>40</v>
      </c>
      <c r="G4238" t="s">
        <v>52</v>
      </c>
      <c r="H4238" t="s">
        <v>13</v>
      </c>
      <c r="I4238" t="s">
        <v>26</v>
      </c>
      <c r="J4238">
        <f>1-326-942-3499</f>
        <v>-4766</v>
      </c>
      <c r="K4238" t="s">
        <v>44</v>
      </c>
    </row>
    <row r="4239" spans="1:11" x14ac:dyDescent="0.35">
      <c r="A4239">
        <v>520</v>
      </c>
      <c r="B4239" t="s">
        <v>1557</v>
      </c>
      <c r="C4239">
        <v>26</v>
      </c>
      <c r="D4239" t="s">
        <v>1558</v>
      </c>
      <c r="E4239" t="s">
        <v>32</v>
      </c>
      <c r="F4239" t="s">
        <v>149</v>
      </c>
      <c r="G4239" t="s">
        <v>87</v>
      </c>
      <c r="H4239" t="s">
        <v>79</v>
      </c>
      <c r="I4239" t="s">
        <v>146</v>
      </c>
      <c r="J4239" t="s">
        <v>1559</v>
      </c>
      <c r="K4239" t="s">
        <v>19</v>
      </c>
    </row>
    <row r="4240" spans="1:11" x14ac:dyDescent="0.35">
      <c r="A4240">
        <v>527</v>
      </c>
      <c r="B4240" t="s">
        <v>1576</v>
      </c>
      <c r="C4240">
        <v>26</v>
      </c>
      <c r="D4240" t="s">
        <v>1577</v>
      </c>
      <c r="E4240" t="s">
        <v>201</v>
      </c>
      <c r="F4240" t="s">
        <v>13</v>
      </c>
      <c r="G4240" t="s">
        <v>120</v>
      </c>
      <c r="H4240" t="s">
        <v>57</v>
      </c>
      <c r="I4240" t="s">
        <v>68</v>
      </c>
      <c r="J4240" t="s">
        <v>1578</v>
      </c>
      <c r="K4240" t="s">
        <v>76</v>
      </c>
    </row>
    <row r="4241" spans="1:11" x14ac:dyDescent="0.35">
      <c r="A4241">
        <v>534</v>
      </c>
      <c r="B4241" t="s">
        <v>1596</v>
      </c>
      <c r="C4241">
        <v>26</v>
      </c>
      <c r="D4241" t="s">
        <v>1597</v>
      </c>
      <c r="E4241" t="s">
        <v>177</v>
      </c>
      <c r="F4241" t="s">
        <v>42</v>
      </c>
      <c r="G4241" t="s">
        <v>15</v>
      </c>
      <c r="H4241" t="s">
        <v>16</v>
      </c>
      <c r="I4241" t="s">
        <v>88</v>
      </c>
      <c r="J4241" t="s">
        <v>1598</v>
      </c>
      <c r="K4241" t="s">
        <v>37</v>
      </c>
    </row>
    <row r="4242" spans="1:11" x14ac:dyDescent="0.35">
      <c r="A4242">
        <v>550</v>
      </c>
      <c r="B4242" t="s">
        <v>1642</v>
      </c>
      <c r="C4242">
        <v>26</v>
      </c>
      <c r="D4242" t="s">
        <v>1643</v>
      </c>
      <c r="E4242" t="s">
        <v>23</v>
      </c>
      <c r="F4242" t="s">
        <v>16</v>
      </c>
      <c r="G4242" t="s">
        <v>24</v>
      </c>
      <c r="H4242" t="s">
        <v>25</v>
      </c>
      <c r="I4242" t="s">
        <v>35</v>
      </c>
      <c r="J4242" t="s">
        <v>1644</v>
      </c>
      <c r="K4242" t="s">
        <v>76</v>
      </c>
    </row>
    <row r="4243" spans="1:11" x14ac:dyDescent="0.35">
      <c r="A4243">
        <v>553</v>
      </c>
      <c r="B4243" t="s">
        <v>1650</v>
      </c>
      <c r="C4243">
        <v>26</v>
      </c>
      <c r="D4243" t="s">
        <v>1651</v>
      </c>
      <c r="E4243" t="s">
        <v>25</v>
      </c>
      <c r="F4243" t="s">
        <v>34</v>
      </c>
      <c r="G4243" t="s">
        <v>24</v>
      </c>
      <c r="H4243" t="s">
        <v>25</v>
      </c>
      <c r="I4243" t="s">
        <v>58</v>
      </c>
      <c r="J4243" t="s">
        <v>1652</v>
      </c>
      <c r="K4243" t="s">
        <v>19</v>
      </c>
    </row>
    <row r="4244" spans="1:11" x14ac:dyDescent="0.35">
      <c r="A4244">
        <v>560</v>
      </c>
      <c r="B4244" t="s">
        <v>1670</v>
      </c>
      <c r="C4244">
        <v>26</v>
      </c>
      <c r="D4244" t="s">
        <v>1671</v>
      </c>
      <c r="E4244" t="s">
        <v>169</v>
      </c>
      <c r="F4244" t="s">
        <v>57</v>
      </c>
      <c r="G4244" t="s">
        <v>52</v>
      </c>
      <c r="H4244" t="s">
        <v>13</v>
      </c>
      <c r="I4244" t="s">
        <v>35</v>
      </c>
      <c r="J4244" t="s">
        <v>1672</v>
      </c>
      <c r="K4244" t="s">
        <v>37</v>
      </c>
    </row>
    <row r="4245" spans="1:11" x14ac:dyDescent="0.35">
      <c r="A4245">
        <v>578</v>
      </c>
      <c r="B4245" t="s">
        <v>1722</v>
      </c>
      <c r="C4245">
        <v>26</v>
      </c>
      <c r="D4245" t="s">
        <v>1723</v>
      </c>
      <c r="E4245" t="s">
        <v>14</v>
      </c>
      <c r="F4245" t="s">
        <v>42</v>
      </c>
      <c r="G4245" t="s">
        <v>87</v>
      </c>
      <c r="H4245" t="s">
        <v>79</v>
      </c>
      <c r="I4245" t="s">
        <v>17</v>
      </c>
      <c r="J4245" t="s">
        <v>1724</v>
      </c>
      <c r="K4245" t="s">
        <v>44</v>
      </c>
    </row>
    <row r="4246" spans="1:11" x14ac:dyDescent="0.35">
      <c r="A4246">
        <v>586</v>
      </c>
      <c r="B4246" t="s">
        <v>1744</v>
      </c>
      <c r="C4246">
        <v>26</v>
      </c>
      <c r="D4246" t="s">
        <v>1745</v>
      </c>
      <c r="E4246" t="s">
        <v>34</v>
      </c>
      <c r="F4246" t="s">
        <v>177</v>
      </c>
      <c r="G4246" t="s">
        <v>87</v>
      </c>
      <c r="H4246" t="s">
        <v>79</v>
      </c>
      <c r="I4246" t="s">
        <v>88</v>
      </c>
      <c r="J4246" t="s">
        <v>1746</v>
      </c>
      <c r="K4246" t="s">
        <v>76</v>
      </c>
    </row>
    <row r="4247" spans="1:11" x14ac:dyDescent="0.35">
      <c r="A4247">
        <v>592</v>
      </c>
      <c r="B4247" t="s">
        <v>1761</v>
      </c>
      <c r="C4247">
        <v>26</v>
      </c>
      <c r="D4247" t="s">
        <v>1762</v>
      </c>
      <c r="E4247" t="s">
        <v>101</v>
      </c>
      <c r="F4247" t="s">
        <v>13</v>
      </c>
      <c r="G4247" t="s">
        <v>87</v>
      </c>
      <c r="H4247" t="s">
        <v>79</v>
      </c>
      <c r="I4247" t="s">
        <v>48</v>
      </c>
      <c r="J4247">
        <f>1-654-519-2733</f>
        <v>-3905</v>
      </c>
      <c r="K4247" t="s">
        <v>28</v>
      </c>
    </row>
    <row r="4248" spans="1:11" x14ac:dyDescent="0.35">
      <c r="A4248">
        <v>594</v>
      </c>
      <c r="B4248" t="s">
        <v>1765</v>
      </c>
      <c r="C4248">
        <v>26</v>
      </c>
      <c r="D4248" t="s">
        <v>1766</v>
      </c>
      <c r="E4248" t="s">
        <v>22</v>
      </c>
      <c r="F4248" t="s">
        <v>67</v>
      </c>
      <c r="G4248" t="s">
        <v>41</v>
      </c>
      <c r="H4248" t="s">
        <v>42</v>
      </c>
      <c r="I4248" t="s">
        <v>48</v>
      </c>
      <c r="J4248" t="s">
        <v>1767</v>
      </c>
      <c r="K4248" t="s">
        <v>28</v>
      </c>
    </row>
    <row r="4249" spans="1:11" x14ac:dyDescent="0.35">
      <c r="A4249">
        <v>600</v>
      </c>
      <c r="B4249" t="s">
        <v>1783</v>
      </c>
      <c r="C4249">
        <v>26</v>
      </c>
      <c r="D4249" t="s">
        <v>1784</v>
      </c>
      <c r="E4249" t="s">
        <v>32</v>
      </c>
      <c r="F4249" t="s">
        <v>149</v>
      </c>
      <c r="G4249" t="s">
        <v>24</v>
      </c>
      <c r="H4249" t="s">
        <v>25</v>
      </c>
      <c r="I4249" t="s">
        <v>48</v>
      </c>
      <c r="J4249" t="s">
        <v>1785</v>
      </c>
      <c r="K4249" t="s">
        <v>19</v>
      </c>
    </row>
    <row r="4250" spans="1:11" x14ac:dyDescent="0.35">
      <c r="A4250">
        <v>610</v>
      </c>
      <c r="B4250" t="s">
        <v>1812</v>
      </c>
      <c r="C4250">
        <v>26</v>
      </c>
      <c r="D4250" t="s">
        <v>1813</v>
      </c>
      <c r="E4250" t="s">
        <v>57</v>
      </c>
      <c r="F4250" t="s">
        <v>79</v>
      </c>
      <c r="G4250" t="s">
        <v>52</v>
      </c>
      <c r="H4250" t="s">
        <v>13</v>
      </c>
      <c r="I4250" t="s">
        <v>68</v>
      </c>
      <c r="J4250" t="s">
        <v>1814</v>
      </c>
      <c r="K4250" t="s">
        <v>44</v>
      </c>
    </row>
    <row r="4251" spans="1:11" x14ac:dyDescent="0.35">
      <c r="A4251">
        <v>611</v>
      </c>
      <c r="B4251" t="s">
        <v>1815</v>
      </c>
      <c r="C4251">
        <v>26</v>
      </c>
      <c r="D4251" t="s">
        <v>1816</v>
      </c>
      <c r="E4251" t="s">
        <v>177</v>
      </c>
      <c r="F4251" t="s">
        <v>25</v>
      </c>
      <c r="G4251" t="s">
        <v>52</v>
      </c>
      <c r="H4251" t="s">
        <v>13</v>
      </c>
      <c r="I4251" t="s">
        <v>63</v>
      </c>
      <c r="J4251" t="s">
        <v>1817</v>
      </c>
      <c r="K4251" t="s">
        <v>28</v>
      </c>
    </row>
    <row r="4252" spans="1:11" x14ac:dyDescent="0.35">
      <c r="A4252">
        <v>614</v>
      </c>
      <c r="B4252" t="s">
        <v>1824</v>
      </c>
      <c r="C4252">
        <v>26</v>
      </c>
      <c r="D4252" t="s">
        <v>1825</v>
      </c>
      <c r="E4252" t="s">
        <v>31</v>
      </c>
      <c r="F4252" t="s">
        <v>13</v>
      </c>
      <c r="G4252" t="s">
        <v>15</v>
      </c>
      <c r="H4252" t="s">
        <v>16</v>
      </c>
      <c r="I4252" t="s">
        <v>88</v>
      </c>
      <c r="J4252" t="s">
        <v>1826</v>
      </c>
      <c r="K4252" t="s">
        <v>76</v>
      </c>
    </row>
    <row r="4253" spans="1:11" x14ac:dyDescent="0.35">
      <c r="A4253">
        <v>621</v>
      </c>
      <c r="B4253" t="s">
        <v>1845</v>
      </c>
      <c r="C4253">
        <v>26</v>
      </c>
      <c r="D4253" t="s">
        <v>1846</v>
      </c>
      <c r="E4253" t="s">
        <v>13</v>
      </c>
      <c r="F4253" t="s">
        <v>79</v>
      </c>
      <c r="G4253" t="s">
        <v>62</v>
      </c>
      <c r="H4253" t="s">
        <v>23</v>
      </c>
      <c r="I4253" t="s">
        <v>116</v>
      </c>
      <c r="J4253" t="s">
        <v>1847</v>
      </c>
      <c r="K4253" t="s">
        <v>28</v>
      </c>
    </row>
    <row r="4254" spans="1:11" x14ac:dyDescent="0.35">
      <c r="A4254">
        <v>631</v>
      </c>
      <c r="B4254" t="s">
        <v>1875</v>
      </c>
      <c r="C4254">
        <v>26</v>
      </c>
      <c r="D4254" t="s">
        <v>1876</v>
      </c>
      <c r="E4254" t="s">
        <v>177</v>
      </c>
      <c r="F4254" t="s">
        <v>16</v>
      </c>
      <c r="G4254" t="s">
        <v>62</v>
      </c>
      <c r="H4254" t="s">
        <v>23</v>
      </c>
      <c r="I4254" t="s">
        <v>170</v>
      </c>
      <c r="J4254" t="s">
        <v>1877</v>
      </c>
      <c r="K4254" t="s">
        <v>28</v>
      </c>
    </row>
    <row r="4255" spans="1:11" x14ac:dyDescent="0.35">
      <c r="A4255">
        <v>639</v>
      </c>
      <c r="B4255" t="s">
        <v>1898</v>
      </c>
      <c r="C4255">
        <v>26</v>
      </c>
      <c r="D4255" t="s">
        <v>1899</v>
      </c>
      <c r="E4255" t="s">
        <v>42</v>
      </c>
      <c r="F4255" t="s">
        <v>42</v>
      </c>
      <c r="G4255" t="s">
        <v>80</v>
      </c>
      <c r="H4255" t="s">
        <v>32</v>
      </c>
      <c r="I4255" t="s">
        <v>63</v>
      </c>
      <c r="J4255" t="s">
        <v>1900</v>
      </c>
      <c r="K4255" t="s">
        <v>37</v>
      </c>
    </row>
    <row r="4256" spans="1:11" x14ac:dyDescent="0.35">
      <c r="A4256">
        <v>653</v>
      </c>
      <c r="B4256" t="s">
        <v>1938</v>
      </c>
      <c r="C4256">
        <v>26</v>
      </c>
      <c r="D4256" t="s">
        <v>1939</v>
      </c>
      <c r="E4256" t="s">
        <v>40</v>
      </c>
      <c r="F4256" t="s">
        <v>25</v>
      </c>
      <c r="G4256" t="s">
        <v>47</v>
      </c>
      <c r="H4256" t="s">
        <v>31</v>
      </c>
      <c r="I4256" t="s">
        <v>88</v>
      </c>
      <c r="J4256" t="s">
        <v>1940</v>
      </c>
      <c r="K4256" t="s">
        <v>44</v>
      </c>
    </row>
    <row r="4257" spans="1:11" x14ac:dyDescent="0.35">
      <c r="A4257">
        <v>660</v>
      </c>
      <c r="B4257" t="s">
        <v>1959</v>
      </c>
      <c r="C4257">
        <v>26</v>
      </c>
      <c r="D4257" t="s">
        <v>1960</v>
      </c>
      <c r="E4257" t="s">
        <v>177</v>
      </c>
      <c r="F4257" t="s">
        <v>16</v>
      </c>
      <c r="G4257" t="s">
        <v>52</v>
      </c>
      <c r="H4257" t="s">
        <v>13</v>
      </c>
      <c r="I4257" t="s">
        <v>35</v>
      </c>
      <c r="J4257" t="s">
        <v>1961</v>
      </c>
      <c r="K4257" t="s">
        <v>37</v>
      </c>
    </row>
    <row r="4258" spans="1:11" x14ac:dyDescent="0.35">
      <c r="A4258">
        <v>662</v>
      </c>
      <c r="B4258" t="s">
        <v>1965</v>
      </c>
      <c r="C4258">
        <v>26</v>
      </c>
      <c r="D4258" t="s">
        <v>1966</v>
      </c>
      <c r="E4258" t="s">
        <v>67</v>
      </c>
      <c r="F4258" t="s">
        <v>23</v>
      </c>
      <c r="G4258" t="s">
        <v>41</v>
      </c>
      <c r="H4258" t="s">
        <v>42</v>
      </c>
      <c r="I4258" t="s">
        <v>26</v>
      </c>
      <c r="J4258" t="s">
        <v>1967</v>
      </c>
      <c r="K4258" t="s">
        <v>76</v>
      </c>
    </row>
    <row r="4259" spans="1:11" x14ac:dyDescent="0.35">
      <c r="A4259">
        <v>680</v>
      </c>
      <c r="B4259" t="s">
        <v>2018</v>
      </c>
      <c r="C4259">
        <v>26</v>
      </c>
      <c r="D4259" t="s">
        <v>2019</v>
      </c>
      <c r="E4259" t="s">
        <v>40</v>
      </c>
      <c r="F4259" t="s">
        <v>16</v>
      </c>
      <c r="G4259" t="s">
        <v>120</v>
      </c>
      <c r="H4259" t="s">
        <v>57</v>
      </c>
      <c r="I4259" t="s">
        <v>170</v>
      </c>
      <c r="J4259">
        <f>1-795-822-723</f>
        <v>-2339</v>
      </c>
      <c r="K4259" t="s">
        <v>76</v>
      </c>
    </row>
    <row r="4260" spans="1:11" x14ac:dyDescent="0.35">
      <c r="A4260">
        <v>681</v>
      </c>
      <c r="B4260" t="s">
        <v>2020</v>
      </c>
      <c r="C4260">
        <v>26</v>
      </c>
      <c r="D4260" t="s">
        <v>2021</v>
      </c>
      <c r="E4260" t="s">
        <v>169</v>
      </c>
      <c r="F4260" t="s">
        <v>22</v>
      </c>
      <c r="G4260" t="s">
        <v>24</v>
      </c>
      <c r="H4260" t="s">
        <v>25</v>
      </c>
      <c r="I4260" t="s">
        <v>35</v>
      </c>
      <c r="J4260" t="s">
        <v>2022</v>
      </c>
      <c r="K4260" t="s">
        <v>28</v>
      </c>
    </row>
    <row r="4261" spans="1:11" x14ac:dyDescent="0.35">
      <c r="A4261">
        <v>703</v>
      </c>
      <c r="B4261" t="s">
        <v>2083</v>
      </c>
      <c r="C4261">
        <v>26</v>
      </c>
      <c r="D4261" t="s">
        <v>2084</v>
      </c>
      <c r="E4261" t="s">
        <v>101</v>
      </c>
      <c r="F4261" t="s">
        <v>133</v>
      </c>
      <c r="G4261" t="s">
        <v>120</v>
      </c>
      <c r="H4261" t="s">
        <v>57</v>
      </c>
      <c r="I4261" t="s">
        <v>58</v>
      </c>
      <c r="J4261" t="s">
        <v>2085</v>
      </c>
      <c r="K4261" t="s">
        <v>37</v>
      </c>
    </row>
    <row r="4262" spans="1:11" x14ac:dyDescent="0.35">
      <c r="A4262">
        <v>719</v>
      </c>
      <c r="B4262" t="s">
        <v>2129</v>
      </c>
      <c r="C4262">
        <v>26</v>
      </c>
      <c r="D4262" t="s">
        <v>2130</v>
      </c>
      <c r="E4262" t="s">
        <v>25</v>
      </c>
      <c r="F4262" t="s">
        <v>40</v>
      </c>
      <c r="G4262" t="s">
        <v>52</v>
      </c>
      <c r="H4262" t="s">
        <v>13</v>
      </c>
      <c r="I4262" t="s">
        <v>88</v>
      </c>
      <c r="J4262" t="s">
        <v>2131</v>
      </c>
      <c r="K4262" t="s">
        <v>37</v>
      </c>
    </row>
    <row r="4263" spans="1:11" x14ac:dyDescent="0.35">
      <c r="A4263">
        <v>724</v>
      </c>
      <c r="B4263" t="s">
        <v>2144</v>
      </c>
      <c r="C4263">
        <v>26</v>
      </c>
      <c r="D4263" t="s">
        <v>2145</v>
      </c>
      <c r="E4263" t="s">
        <v>13</v>
      </c>
      <c r="F4263" t="s">
        <v>149</v>
      </c>
      <c r="G4263" t="s">
        <v>120</v>
      </c>
      <c r="H4263" t="s">
        <v>57</v>
      </c>
      <c r="I4263" t="s">
        <v>91</v>
      </c>
      <c r="J4263" t="s">
        <v>2146</v>
      </c>
      <c r="K4263" t="s">
        <v>76</v>
      </c>
    </row>
    <row r="4264" spans="1:11" x14ac:dyDescent="0.35">
      <c r="A4264">
        <v>750</v>
      </c>
      <c r="B4264" t="s">
        <v>2221</v>
      </c>
      <c r="C4264">
        <v>26</v>
      </c>
      <c r="D4264" t="s">
        <v>2222</v>
      </c>
      <c r="E4264" t="s">
        <v>32</v>
      </c>
      <c r="F4264" t="s">
        <v>67</v>
      </c>
      <c r="G4264" t="s">
        <v>47</v>
      </c>
      <c r="H4264" t="s">
        <v>31</v>
      </c>
      <c r="I4264" t="s">
        <v>170</v>
      </c>
      <c r="J4264" t="s">
        <v>2223</v>
      </c>
      <c r="K4264" t="s">
        <v>19</v>
      </c>
    </row>
    <row r="4265" spans="1:11" x14ac:dyDescent="0.35">
      <c r="A4265">
        <v>775</v>
      </c>
      <c r="B4265" t="s">
        <v>2295</v>
      </c>
      <c r="C4265">
        <v>26</v>
      </c>
      <c r="D4265" t="s">
        <v>2296</v>
      </c>
      <c r="E4265" t="s">
        <v>13</v>
      </c>
      <c r="F4265" t="s">
        <v>42</v>
      </c>
      <c r="G4265" t="s">
        <v>120</v>
      </c>
      <c r="H4265" t="s">
        <v>57</v>
      </c>
      <c r="I4265" t="s">
        <v>91</v>
      </c>
      <c r="J4265" t="s">
        <v>2297</v>
      </c>
      <c r="K4265" t="s">
        <v>44</v>
      </c>
    </row>
    <row r="4266" spans="1:11" x14ac:dyDescent="0.35">
      <c r="A4266">
        <v>790</v>
      </c>
      <c r="B4266" t="s">
        <v>2338</v>
      </c>
      <c r="C4266">
        <v>26</v>
      </c>
      <c r="D4266" t="s">
        <v>2339</v>
      </c>
      <c r="E4266" t="s">
        <v>201</v>
      </c>
      <c r="F4266" t="s">
        <v>14</v>
      </c>
      <c r="G4266" t="s">
        <v>47</v>
      </c>
      <c r="H4266" t="s">
        <v>31</v>
      </c>
      <c r="I4266" t="s">
        <v>146</v>
      </c>
      <c r="J4266" t="s">
        <v>2340</v>
      </c>
      <c r="K4266" t="s">
        <v>28</v>
      </c>
    </row>
    <row r="4267" spans="1:11" x14ac:dyDescent="0.35">
      <c r="A4267">
        <v>793</v>
      </c>
      <c r="B4267" t="s">
        <v>2346</v>
      </c>
      <c r="C4267">
        <v>26</v>
      </c>
      <c r="D4267" t="s">
        <v>2347</v>
      </c>
      <c r="E4267" t="s">
        <v>40</v>
      </c>
      <c r="F4267" t="s">
        <v>23</v>
      </c>
      <c r="G4267" t="s">
        <v>62</v>
      </c>
      <c r="H4267" t="s">
        <v>23</v>
      </c>
      <c r="I4267" t="s">
        <v>88</v>
      </c>
      <c r="J4267" t="s">
        <v>2348</v>
      </c>
      <c r="K4267" t="s">
        <v>44</v>
      </c>
    </row>
    <row r="4268" spans="1:11" x14ac:dyDescent="0.35">
      <c r="A4268">
        <v>812</v>
      </c>
      <c r="B4268" t="s">
        <v>2401</v>
      </c>
      <c r="C4268">
        <v>26</v>
      </c>
      <c r="D4268" t="s">
        <v>2402</v>
      </c>
      <c r="E4268" t="s">
        <v>67</v>
      </c>
      <c r="F4268" t="s">
        <v>14</v>
      </c>
      <c r="G4268" t="s">
        <v>15</v>
      </c>
      <c r="H4268" t="s">
        <v>16</v>
      </c>
      <c r="I4268" t="s">
        <v>48</v>
      </c>
      <c r="J4268" t="s">
        <v>2403</v>
      </c>
      <c r="K4268" t="s">
        <v>19</v>
      </c>
    </row>
    <row r="4269" spans="1:11" x14ac:dyDescent="0.35">
      <c r="A4269">
        <v>816</v>
      </c>
      <c r="B4269" t="s">
        <v>2412</v>
      </c>
      <c r="C4269">
        <v>26</v>
      </c>
      <c r="D4269" t="s">
        <v>2413</v>
      </c>
      <c r="E4269" t="s">
        <v>13</v>
      </c>
      <c r="F4269" t="s">
        <v>14</v>
      </c>
      <c r="G4269" t="s">
        <v>52</v>
      </c>
      <c r="H4269" t="s">
        <v>13</v>
      </c>
      <c r="I4269" t="s">
        <v>91</v>
      </c>
      <c r="J4269" t="s">
        <v>2414</v>
      </c>
      <c r="K4269" t="s">
        <v>37</v>
      </c>
    </row>
    <row r="4270" spans="1:11" x14ac:dyDescent="0.35">
      <c r="A4270">
        <v>841</v>
      </c>
      <c r="B4270" t="s">
        <v>2485</v>
      </c>
      <c r="C4270">
        <v>26</v>
      </c>
      <c r="D4270" t="s">
        <v>2486</v>
      </c>
      <c r="E4270" t="s">
        <v>16</v>
      </c>
      <c r="F4270" t="s">
        <v>16</v>
      </c>
      <c r="G4270" t="s">
        <v>120</v>
      </c>
      <c r="H4270" t="s">
        <v>57</v>
      </c>
      <c r="I4270" t="s">
        <v>58</v>
      </c>
      <c r="J4270" t="s">
        <v>2487</v>
      </c>
      <c r="K4270" t="s">
        <v>28</v>
      </c>
    </row>
    <row r="4271" spans="1:11" x14ac:dyDescent="0.35">
      <c r="A4271">
        <v>851</v>
      </c>
      <c r="B4271" t="s">
        <v>2513</v>
      </c>
      <c r="C4271">
        <v>26</v>
      </c>
      <c r="D4271" t="s">
        <v>2514</v>
      </c>
      <c r="E4271" t="s">
        <v>177</v>
      </c>
      <c r="F4271" t="s">
        <v>32</v>
      </c>
      <c r="G4271" t="s">
        <v>33</v>
      </c>
      <c r="H4271" t="s">
        <v>34</v>
      </c>
      <c r="I4271" t="s">
        <v>58</v>
      </c>
      <c r="J4271" t="s">
        <v>2515</v>
      </c>
      <c r="K4271" t="s">
        <v>44</v>
      </c>
    </row>
    <row r="4272" spans="1:11" x14ac:dyDescent="0.35">
      <c r="A4272">
        <v>856</v>
      </c>
      <c r="B4272" t="s">
        <v>2527</v>
      </c>
      <c r="C4272">
        <v>26</v>
      </c>
      <c r="D4272" t="s">
        <v>2528</v>
      </c>
      <c r="E4272" t="s">
        <v>34</v>
      </c>
      <c r="F4272" t="s">
        <v>79</v>
      </c>
      <c r="G4272" t="s">
        <v>52</v>
      </c>
      <c r="H4272" t="s">
        <v>13</v>
      </c>
      <c r="I4272" t="s">
        <v>53</v>
      </c>
      <c r="J4272" t="s">
        <v>2529</v>
      </c>
      <c r="K4272" t="s">
        <v>37</v>
      </c>
    </row>
    <row r="4273" spans="1:11" x14ac:dyDescent="0.35">
      <c r="A4273">
        <v>868</v>
      </c>
      <c r="B4273" t="s">
        <v>287</v>
      </c>
      <c r="C4273">
        <v>26</v>
      </c>
      <c r="D4273" t="s">
        <v>2561</v>
      </c>
      <c r="E4273" t="s">
        <v>13</v>
      </c>
      <c r="F4273" t="s">
        <v>13</v>
      </c>
      <c r="G4273" t="s">
        <v>24</v>
      </c>
      <c r="H4273" t="s">
        <v>25</v>
      </c>
      <c r="I4273" t="s">
        <v>116</v>
      </c>
      <c r="J4273" t="s">
        <v>2562</v>
      </c>
      <c r="K4273" t="s">
        <v>76</v>
      </c>
    </row>
    <row r="4274" spans="1:11" x14ac:dyDescent="0.35">
      <c r="A4274">
        <v>919</v>
      </c>
      <c r="B4274" t="s">
        <v>2708</v>
      </c>
      <c r="C4274">
        <v>26</v>
      </c>
      <c r="D4274" t="s">
        <v>2709</v>
      </c>
      <c r="E4274" t="s">
        <v>201</v>
      </c>
      <c r="F4274" t="s">
        <v>16</v>
      </c>
      <c r="G4274" t="s">
        <v>52</v>
      </c>
      <c r="H4274" t="s">
        <v>13</v>
      </c>
      <c r="I4274" t="s">
        <v>35</v>
      </c>
      <c r="J4274" t="s">
        <v>2710</v>
      </c>
      <c r="K4274" t="s">
        <v>76</v>
      </c>
    </row>
    <row r="4275" spans="1:11" x14ac:dyDescent="0.35">
      <c r="A4275">
        <v>923</v>
      </c>
      <c r="B4275" t="s">
        <v>2720</v>
      </c>
      <c r="C4275">
        <v>26</v>
      </c>
      <c r="D4275" t="s">
        <v>2721</v>
      </c>
      <c r="E4275" t="s">
        <v>201</v>
      </c>
      <c r="F4275" t="s">
        <v>149</v>
      </c>
      <c r="G4275" t="s">
        <v>41</v>
      </c>
      <c r="H4275" t="s">
        <v>42</v>
      </c>
      <c r="I4275" t="s">
        <v>88</v>
      </c>
      <c r="J4275" t="s">
        <v>2722</v>
      </c>
      <c r="K4275" t="s">
        <v>28</v>
      </c>
    </row>
    <row r="4276" spans="1:11" x14ac:dyDescent="0.35">
      <c r="A4276">
        <v>930</v>
      </c>
      <c r="B4276" t="s">
        <v>2740</v>
      </c>
      <c r="C4276">
        <v>26</v>
      </c>
      <c r="D4276" t="s">
        <v>2741</v>
      </c>
      <c r="E4276" t="s">
        <v>32</v>
      </c>
      <c r="F4276" t="s">
        <v>101</v>
      </c>
      <c r="G4276" t="s">
        <v>24</v>
      </c>
      <c r="H4276" t="s">
        <v>25</v>
      </c>
      <c r="I4276" t="s">
        <v>153</v>
      </c>
      <c r="J4276" t="s">
        <v>2742</v>
      </c>
      <c r="K4276" t="s">
        <v>19</v>
      </c>
    </row>
    <row r="4277" spans="1:11" x14ac:dyDescent="0.35">
      <c r="A4277">
        <v>956</v>
      </c>
      <c r="B4277" t="s">
        <v>2815</v>
      </c>
      <c r="C4277">
        <v>26</v>
      </c>
      <c r="D4277" t="s">
        <v>2816</v>
      </c>
      <c r="E4277" t="s">
        <v>40</v>
      </c>
      <c r="F4277" t="s">
        <v>79</v>
      </c>
      <c r="G4277" t="s">
        <v>52</v>
      </c>
      <c r="H4277" t="s">
        <v>13</v>
      </c>
      <c r="I4277" t="s">
        <v>17</v>
      </c>
      <c r="J4277" t="s">
        <v>2817</v>
      </c>
      <c r="K4277" t="s">
        <v>28</v>
      </c>
    </row>
    <row r="4278" spans="1:11" x14ac:dyDescent="0.35">
      <c r="A4278">
        <v>963</v>
      </c>
      <c r="B4278" t="s">
        <v>2836</v>
      </c>
      <c r="C4278">
        <v>26</v>
      </c>
      <c r="D4278" t="s">
        <v>2837</v>
      </c>
      <c r="E4278" t="s">
        <v>32</v>
      </c>
      <c r="F4278" t="s">
        <v>23</v>
      </c>
      <c r="G4278" t="s">
        <v>15</v>
      </c>
      <c r="H4278" t="s">
        <v>16</v>
      </c>
      <c r="I4278" t="s">
        <v>35</v>
      </c>
      <c r="J4278" t="s">
        <v>2838</v>
      </c>
      <c r="K4278" t="s">
        <v>76</v>
      </c>
    </row>
    <row r="4279" spans="1:11" x14ac:dyDescent="0.35">
      <c r="A4279">
        <v>970</v>
      </c>
      <c r="B4279" t="s">
        <v>2856</v>
      </c>
      <c r="C4279">
        <v>26</v>
      </c>
      <c r="D4279" t="s">
        <v>2857</v>
      </c>
      <c r="E4279" t="s">
        <v>79</v>
      </c>
      <c r="F4279" t="s">
        <v>25</v>
      </c>
      <c r="G4279" t="s">
        <v>52</v>
      </c>
      <c r="H4279" t="s">
        <v>13</v>
      </c>
      <c r="I4279" t="s">
        <v>88</v>
      </c>
      <c r="J4279" t="s">
        <v>2858</v>
      </c>
      <c r="K4279" t="s">
        <v>28</v>
      </c>
    </row>
    <row r="4280" spans="1:11" x14ac:dyDescent="0.35">
      <c r="A4280">
        <v>981</v>
      </c>
      <c r="B4280" t="s">
        <v>2888</v>
      </c>
      <c r="C4280">
        <v>26</v>
      </c>
      <c r="D4280" t="s">
        <v>2889</v>
      </c>
      <c r="E4280" t="s">
        <v>177</v>
      </c>
      <c r="F4280" t="s">
        <v>79</v>
      </c>
      <c r="G4280" t="s">
        <v>33</v>
      </c>
      <c r="H4280" t="s">
        <v>34</v>
      </c>
      <c r="I4280" t="s">
        <v>102</v>
      </c>
      <c r="J4280" t="s">
        <v>2890</v>
      </c>
      <c r="K4280" t="s">
        <v>28</v>
      </c>
    </row>
    <row r="4281" spans="1:11" x14ac:dyDescent="0.35">
      <c r="A4281">
        <v>987</v>
      </c>
      <c r="B4281" t="s">
        <v>2905</v>
      </c>
      <c r="C4281">
        <v>26</v>
      </c>
      <c r="D4281" t="s">
        <v>2906</v>
      </c>
      <c r="E4281" t="s">
        <v>79</v>
      </c>
      <c r="F4281" t="s">
        <v>67</v>
      </c>
      <c r="G4281" t="s">
        <v>24</v>
      </c>
      <c r="H4281" t="s">
        <v>25</v>
      </c>
      <c r="I4281" t="s">
        <v>48</v>
      </c>
      <c r="J4281" t="s">
        <v>2907</v>
      </c>
      <c r="K4281" t="s">
        <v>76</v>
      </c>
    </row>
    <row r="4282" spans="1:11" x14ac:dyDescent="0.35">
      <c r="A4282">
        <v>998</v>
      </c>
      <c r="B4282" t="s">
        <v>2938</v>
      </c>
      <c r="C4282">
        <v>26</v>
      </c>
      <c r="D4282" t="s">
        <v>2939</v>
      </c>
      <c r="E4282" t="s">
        <v>32</v>
      </c>
      <c r="F4282" t="s">
        <v>177</v>
      </c>
      <c r="G4282" t="s">
        <v>80</v>
      </c>
      <c r="H4282" t="s">
        <v>32</v>
      </c>
      <c r="I4282" t="s">
        <v>58</v>
      </c>
      <c r="J4282" t="s">
        <v>2940</v>
      </c>
      <c r="K4282" t="s">
        <v>28</v>
      </c>
    </row>
    <row r="4283" spans="1:11" x14ac:dyDescent="0.35">
      <c r="A4283">
        <v>999</v>
      </c>
      <c r="B4283" t="s">
        <v>2941</v>
      </c>
      <c r="C4283">
        <v>26</v>
      </c>
      <c r="D4283" t="s">
        <v>2942</v>
      </c>
      <c r="E4283" t="s">
        <v>169</v>
      </c>
      <c r="F4283" t="s">
        <v>16</v>
      </c>
      <c r="G4283" t="s">
        <v>24</v>
      </c>
      <c r="H4283" t="s">
        <v>25</v>
      </c>
      <c r="I4283" t="s">
        <v>53</v>
      </c>
      <c r="J4283" t="s">
        <v>2943</v>
      </c>
      <c r="K4283" t="s">
        <v>28</v>
      </c>
    </row>
    <row r="4284" spans="1:11" x14ac:dyDescent="0.35">
      <c r="A4284">
        <v>1003</v>
      </c>
      <c r="B4284" t="s">
        <v>2953</v>
      </c>
      <c r="C4284">
        <v>26</v>
      </c>
      <c r="D4284" t="s">
        <v>2954</v>
      </c>
      <c r="E4284" t="s">
        <v>23</v>
      </c>
      <c r="F4284" t="s">
        <v>16</v>
      </c>
      <c r="G4284" t="s">
        <v>87</v>
      </c>
      <c r="H4284" t="s">
        <v>79</v>
      </c>
      <c r="I4284" t="s">
        <v>63</v>
      </c>
      <c r="J4284" t="s">
        <v>2955</v>
      </c>
      <c r="K4284" t="s">
        <v>76</v>
      </c>
    </row>
    <row r="4285" spans="1:11" x14ac:dyDescent="0.35">
      <c r="A4285">
        <v>1010</v>
      </c>
      <c r="B4285" t="s">
        <v>2973</v>
      </c>
      <c r="C4285">
        <v>26</v>
      </c>
      <c r="D4285" t="s">
        <v>2974</v>
      </c>
      <c r="E4285" t="s">
        <v>32</v>
      </c>
      <c r="F4285" t="s">
        <v>57</v>
      </c>
      <c r="G4285" t="s">
        <v>24</v>
      </c>
      <c r="H4285" t="s">
        <v>25</v>
      </c>
      <c r="I4285" t="s">
        <v>48</v>
      </c>
      <c r="J4285">
        <f>1-9-833-867</f>
        <v>-1708</v>
      </c>
      <c r="K4285" t="s">
        <v>44</v>
      </c>
    </row>
    <row r="4286" spans="1:11" x14ac:dyDescent="0.35">
      <c r="A4286">
        <v>1044</v>
      </c>
      <c r="B4286" t="s">
        <v>3065</v>
      </c>
      <c r="C4286">
        <v>26</v>
      </c>
      <c r="D4286" t="s">
        <v>3066</v>
      </c>
      <c r="E4286" t="s">
        <v>201</v>
      </c>
      <c r="F4286" t="s">
        <v>79</v>
      </c>
      <c r="G4286" t="s">
        <v>80</v>
      </c>
      <c r="H4286" t="s">
        <v>32</v>
      </c>
      <c r="I4286" t="s">
        <v>88</v>
      </c>
      <c r="J4286" t="s">
        <v>3067</v>
      </c>
      <c r="K4286" t="s">
        <v>44</v>
      </c>
    </row>
    <row r="4287" spans="1:11" x14ac:dyDescent="0.35">
      <c r="A4287">
        <v>1046</v>
      </c>
      <c r="B4287" t="s">
        <v>3071</v>
      </c>
      <c r="C4287">
        <v>26</v>
      </c>
      <c r="D4287" t="s">
        <v>3072</v>
      </c>
      <c r="E4287" t="s">
        <v>25</v>
      </c>
      <c r="F4287" t="s">
        <v>57</v>
      </c>
      <c r="G4287" t="s">
        <v>120</v>
      </c>
      <c r="H4287" t="s">
        <v>57</v>
      </c>
      <c r="I4287" t="s">
        <v>170</v>
      </c>
      <c r="J4287" t="s">
        <v>3073</v>
      </c>
      <c r="K4287" t="s">
        <v>44</v>
      </c>
    </row>
    <row r="4288" spans="1:11" x14ac:dyDescent="0.35">
      <c r="A4288">
        <v>1048</v>
      </c>
      <c r="B4288" t="s">
        <v>3077</v>
      </c>
      <c r="C4288">
        <v>26</v>
      </c>
      <c r="D4288" t="s">
        <v>3078</v>
      </c>
      <c r="E4288" t="s">
        <v>133</v>
      </c>
      <c r="F4288" t="s">
        <v>201</v>
      </c>
      <c r="G4288" t="s">
        <v>62</v>
      </c>
      <c r="H4288" t="s">
        <v>23</v>
      </c>
      <c r="I4288" t="s">
        <v>68</v>
      </c>
      <c r="J4288" t="s">
        <v>3079</v>
      </c>
      <c r="K4288" t="s">
        <v>28</v>
      </c>
    </row>
    <row r="4289" spans="1:11" x14ac:dyDescent="0.35">
      <c r="A4289">
        <v>1079</v>
      </c>
      <c r="B4289" t="s">
        <v>3168</v>
      </c>
      <c r="C4289">
        <v>26</v>
      </c>
      <c r="D4289" t="s">
        <v>3169</v>
      </c>
      <c r="E4289" t="s">
        <v>169</v>
      </c>
      <c r="F4289" t="s">
        <v>25</v>
      </c>
      <c r="G4289" t="s">
        <v>87</v>
      </c>
      <c r="H4289" t="s">
        <v>79</v>
      </c>
      <c r="I4289" t="s">
        <v>91</v>
      </c>
      <c r="J4289" t="s">
        <v>3170</v>
      </c>
      <c r="K4289" t="s">
        <v>76</v>
      </c>
    </row>
    <row r="4290" spans="1:11" x14ac:dyDescent="0.35">
      <c r="A4290">
        <v>1082</v>
      </c>
      <c r="B4290" t="s">
        <v>3177</v>
      </c>
      <c r="C4290">
        <v>26</v>
      </c>
      <c r="D4290" t="s">
        <v>3178</v>
      </c>
      <c r="E4290" t="s">
        <v>201</v>
      </c>
      <c r="F4290" t="s">
        <v>42</v>
      </c>
      <c r="G4290" t="s">
        <v>62</v>
      </c>
      <c r="H4290" t="s">
        <v>23</v>
      </c>
      <c r="I4290" t="s">
        <v>170</v>
      </c>
      <c r="J4290" t="s">
        <v>3179</v>
      </c>
      <c r="K4290" t="s">
        <v>76</v>
      </c>
    </row>
    <row r="4291" spans="1:11" x14ac:dyDescent="0.35">
      <c r="A4291">
        <v>1097</v>
      </c>
      <c r="B4291" t="s">
        <v>3221</v>
      </c>
      <c r="C4291">
        <v>26</v>
      </c>
      <c r="D4291" t="s">
        <v>3222</v>
      </c>
      <c r="E4291" t="s">
        <v>16</v>
      </c>
      <c r="F4291" t="s">
        <v>149</v>
      </c>
      <c r="G4291" t="s">
        <v>24</v>
      </c>
      <c r="H4291" t="s">
        <v>25</v>
      </c>
      <c r="I4291" t="s">
        <v>146</v>
      </c>
      <c r="J4291" t="s">
        <v>3223</v>
      </c>
      <c r="K4291" t="s">
        <v>44</v>
      </c>
    </row>
    <row r="4292" spans="1:11" x14ac:dyDescent="0.35">
      <c r="A4292">
        <v>1108</v>
      </c>
      <c r="B4292" t="s">
        <v>3253</v>
      </c>
      <c r="C4292">
        <v>26</v>
      </c>
      <c r="D4292" t="s">
        <v>3254</v>
      </c>
      <c r="E4292" t="s">
        <v>79</v>
      </c>
      <c r="F4292" t="s">
        <v>31</v>
      </c>
      <c r="G4292" t="s">
        <v>62</v>
      </c>
      <c r="H4292" t="s">
        <v>23</v>
      </c>
      <c r="I4292" t="s">
        <v>53</v>
      </c>
      <c r="J4292">
        <f>1-267-114-4894</f>
        <v>-5274</v>
      </c>
      <c r="K4292" t="s">
        <v>37</v>
      </c>
    </row>
    <row r="4293" spans="1:11" x14ac:dyDescent="0.35">
      <c r="A4293">
        <v>1112</v>
      </c>
      <c r="B4293" t="s">
        <v>3263</v>
      </c>
      <c r="C4293">
        <v>26</v>
      </c>
      <c r="D4293" t="s">
        <v>3264</v>
      </c>
      <c r="E4293" t="s">
        <v>177</v>
      </c>
      <c r="F4293" t="s">
        <v>177</v>
      </c>
      <c r="G4293" t="s">
        <v>120</v>
      </c>
      <c r="H4293" t="s">
        <v>57</v>
      </c>
      <c r="I4293" t="s">
        <v>102</v>
      </c>
      <c r="J4293" t="s">
        <v>3265</v>
      </c>
      <c r="K4293" t="s">
        <v>28</v>
      </c>
    </row>
    <row r="4294" spans="1:11" x14ac:dyDescent="0.35">
      <c r="A4294">
        <v>1121</v>
      </c>
      <c r="B4294" t="s">
        <v>3289</v>
      </c>
      <c r="C4294">
        <v>26</v>
      </c>
      <c r="D4294" t="s">
        <v>3290</v>
      </c>
      <c r="E4294" t="s">
        <v>32</v>
      </c>
      <c r="F4294" t="s">
        <v>133</v>
      </c>
      <c r="G4294" t="s">
        <v>24</v>
      </c>
      <c r="H4294" t="s">
        <v>25</v>
      </c>
      <c r="I4294" t="s">
        <v>48</v>
      </c>
      <c r="J4294" t="s">
        <v>3291</v>
      </c>
      <c r="K4294" t="s">
        <v>76</v>
      </c>
    </row>
    <row r="4295" spans="1:11" x14ac:dyDescent="0.35">
      <c r="A4295">
        <v>1146</v>
      </c>
      <c r="B4295" t="s">
        <v>3364</v>
      </c>
      <c r="C4295">
        <v>26</v>
      </c>
      <c r="D4295" t="s">
        <v>3365</v>
      </c>
      <c r="E4295" t="s">
        <v>31</v>
      </c>
      <c r="F4295" t="s">
        <v>22</v>
      </c>
      <c r="G4295" t="s">
        <v>87</v>
      </c>
      <c r="H4295" t="s">
        <v>79</v>
      </c>
      <c r="I4295" t="s">
        <v>17</v>
      </c>
      <c r="J4295" t="s">
        <v>3366</v>
      </c>
      <c r="K4295" t="s">
        <v>76</v>
      </c>
    </row>
    <row r="4296" spans="1:11" x14ac:dyDescent="0.35">
      <c r="A4296">
        <v>1154</v>
      </c>
      <c r="B4296" t="s">
        <v>3387</v>
      </c>
      <c r="C4296">
        <v>26</v>
      </c>
      <c r="D4296" t="s">
        <v>3388</v>
      </c>
      <c r="E4296" t="s">
        <v>22</v>
      </c>
      <c r="F4296" t="s">
        <v>14</v>
      </c>
      <c r="G4296" t="s">
        <v>47</v>
      </c>
      <c r="H4296" t="s">
        <v>31</v>
      </c>
      <c r="I4296" t="s">
        <v>116</v>
      </c>
      <c r="J4296" t="s">
        <v>3389</v>
      </c>
      <c r="K4296" t="s">
        <v>37</v>
      </c>
    </row>
    <row r="4297" spans="1:11" x14ac:dyDescent="0.35">
      <c r="A4297">
        <v>1168</v>
      </c>
      <c r="B4297" t="s">
        <v>3428</v>
      </c>
      <c r="C4297">
        <v>26</v>
      </c>
      <c r="D4297" t="s">
        <v>3429</v>
      </c>
      <c r="E4297" t="s">
        <v>40</v>
      </c>
      <c r="F4297" t="s">
        <v>79</v>
      </c>
      <c r="G4297" t="s">
        <v>47</v>
      </c>
      <c r="H4297" t="s">
        <v>31</v>
      </c>
      <c r="I4297" t="s">
        <v>116</v>
      </c>
      <c r="J4297" t="s">
        <v>3430</v>
      </c>
      <c r="K4297" t="s">
        <v>37</v>
      </c>
    </row>
    <row r="4298" spans="1:11" x14ac:dyDescent="0.35">
      <c r="A4298">
        <v>1169</v>
      </c>
      <c r="B4298" t="s">
        <v>3431</v>
      </c>
      <c r="C4298">
        <v>26</v>
      </c>
      <c r="D4298" t="s">
        <v>3432</v>
      </c>
      <c r="E4298" t="s">
        <v>67</v>
      </c>
      <c r="F4298" t="s">
        <v>101</v>
      </c>
      <c r="G4298" t="s">
        <v>41</v>
      </c>
      <c r="H4298" t="s">
        <v>42</v>
      </c>
      <c r="I4298" t="s">
        <v>88</v>
      </c>
      <c r="J4298" t="s">
        <v>3433</v>
      </c>
      <c r="K4298" t="s">
        <v>37</v>
      </c>
    </row>
    <row r="4299" spans="1:11" x14ac:dyDescent="0.35">
      <c r="A4299">
        <v>1186</v>
      </c>
      <c r="B4299" t="s">
        <v>3480</v>
      </c>
      <c r="C4299">
        <v>26</v>
      </c>
      <c r="D4299" t="s">
        <v>3481</v>
      </c>
      <c r="E4299" t="s">
        <v>133</v>
      </c>
      <c r="F4299" t="s">
        <v>40</v>
      </c>
      <c r="G4299" t="s">
        <v>24</v>
      </c>
      <c r="H4299" t="s">
        <v>25</v>
      </c>
      <c r="I4299" t="s">
        <v>146</v>
      </c>
      <c r="J4299" t="s">
        <v>3482</v>
      </c>
      <c r="K4299" t="s">
        <v>76</v>
      </c>
    </row>
    <row r="4300" spans="1:11" x14ac:dyDescent="0.35">
      <c r="A4300">
        <v>1189</v>
      </c>
      <c r="B4300" t="s">
        <v>3488</v>
      </c>
      <c r="C4300">
        <v>26</v>
      </c>
      <c r="D4300" t="s">
        <v>3489</v>
      </c>
      <c r="E4300" t="s">
        <v>169</v>
      </c>
      <c r="F4300" t="s">
        <v>177</v>
      </c>
      <c r="G4300" t="s">
        <v>87</v>
      </c>
      <c r="H4300" t="s">
        <v>79</v>
      </c>
      <c r="I4300" t="s">
        <v>53</v>
      </c>
      <c r="J4300" t="s">
        <v>3490</v>
      </c>
      <c r="K4300" t="s">
        <v>19</v>
      </c>
    </row>
    <row r="4301" spans="1:11" x14ac:dyDescent="0.35">
      <c r="A4301">
        <v>1192</v>
      </c>
      <c r="B4301" t="s">
        <v>3497</v>
      </c>
      <c r="C4301">
        <v>26</v>
      </c>
      <c r="D4301" t="s">
        <v>3498</v>
      </c>
      <c r="E4301" t="s">
        <v>16</v>
      </c>
      <c r="F4301" t="s">
        <v>31</v>
      </c>
      <c r="G4301" t="s">
        <v>33</v>
      </c>
      <c r="H4301" t="s">
        <v>34</v>
      </c>
      <c r="I4301" t="s">
        <v>17</v>
      </c>
      <c r="J4301" t="s">
        <v>3499</v>
      </c>
      <c r="K4301" t="s">
        <v>76</v>
      </c>
    </row>
    <row r="4302" spans="1:11" x14ac:dyDescent="0.35">
      <c r="A4302">
        <v>1214</v>
      </c>
      <c r="B4302" t="s">
        <v>3558</v>
      </c>
      <c r="C4302">
        <v>26</v>
      </c>
      <c r="D4302" t="s">
        <v>3559</v>
      </c>
      <c r="E4302" t="s">
        <v>57</v>
      </c>
      <c r="F4302" t="s">
        <v>177</v>
      </c>
      <c r="G4302" t="s">
        <v>15</v>
      </c>
      <c r="H4302" t="s">
        <v>16</v>
      </c>
      <c r="I4302" t="s">
        <v>153</v>
      </c>
      <c r="J4302" t="s">
        <v>3560</v>
      </c>
      <c r="K4302" t="s">
        <v>28</v>
      </c>
    </row>
    <row r="4303" spans="1:11" x14ac:dyDescent="0.35">
      <c r="A4303">
        <v>1215</v>
      </c>
      <c r="B4303" t="s">
        <v>3561</v>
      </c>
      <c r="C4303">
        <v>26</v>
      </c>
      <c r="D4303" t="s">
        <v>3562</v>
      </c>
      <c r="E4303" t="s">
        <v>32</v>
      </c>
      <c r="F4303" t="s">
        <v>14</v>
      </c>
      <c r="G4303" t="s">
        <v>120</v>
      </c>
      <c r="H4303" t="s">
        <v>57</v>
      </c>
      <c r="I4303" t="s">
        <v>58</v>
      </c>
      <c r="J4303">
        <v>3282089550</v>
      </c>
      <c r="K4303" t="s">
        <v>44</v>
      </c>
    </row>
    <row r="4304" spans="1:11" x14ac:dyDescent="0.35">
      <c r="A4304">
        <v>1225</v>
      </c>
      <c r="B4304" t="s">
        <v>3590</v>
      </c>
      <c r="C4304">
        <v>26</v>
      </c>
      <c r="D4304" t="s">
        <v>3591</v>
      </c>
      <c r="E4304" t="s">
        <v>14</v>
      </c>
      <c r="F4304" t="s">
        <v>13</v>
      </c>
      <c r="G4304" t="s">
        <v>120</v>
      </c>
      <c r="H4304" t="s">
        <v>57</v>
      </c>
      <c r="I4304" t="s">
        <v>170</v>
      </c>
      <c r="J4304">
        <v>1523148826</v>
      </c>
      <c r="K4304" t="s">
        <v>44</v>
      </c>
    </row>
    <row r="4305" spans="1:11" x14ac:dyDescent="0.35">
      <c r="A4305">
        <v>1230</v>
      </c>
      <c r="B4305" t="s">
        <v>3604</v>
      </c>
      <c r="C4305">
        <v>26</v>
      </c>
      <c r="D4305" t="s">
        <v>3605</v>
      </c>
      <c r="E4305" t="s">
        <v>31</v>
      </c>
      <c r="F4305" t="s">
        <v>79</v>
      </c>
      <c r="G4305" t="s">
        <v>41</v>
      </c>
      <c r="H4305" t="s">
        <v>42</v>
      </c>
      <c r="I4305" t="s">
        <v>146</v>
      </c>
      <c r="J4305" t="s">
        <v>3606</v>
      </c>
      <c r="K4305" t="s">
        <v>28</v>
      </c>
    </row>
    <row r="4306" spans="1:11" x14ac:dyDescent="0.35">
      <c r="A4306">
        <v>1243</v>
      </c>
      <c r="B4306" t="s">
        <v>3643</v>
      </c>
      <c r="C4306">
        <v>26</v>
      </c>
      <c r="D4306" t="s">
        <v>3644</v>
      </c>
      <c r="E4306" t="s">
        <v>149</v>
      </c>
      <c r="F4306" t="s">
        <v>23</v>
      </c>
      <c r="G4306" t="s">
        <v>87</v>
      </c>
      <c r="H4306" t="s">
        <v>79</v>
      </c>
      <c r="I4306" t="s">
        <v>53</v>
      </c>
      <c r="J4306" t="s">
        <v>3645</v>
      </c>
      <c r="K4306" t="s">
        <v>19</v>
      </c>
    </row>
    <row r="4307" spans="1:11" x14ac:dyDescent="0.35">
      <c r="A4307">
        <v>1250</v>
      </c>
      <c r="B4307" t="s">
        <v>3664</v>
      </c>
      <c r="C4307">
        <v>26</v>
      </c>
      <c r="D4307" t="s">
        <v>3665</v>
      </c>
      <c r="E4307" t="s">
        <v>23</v>
      </c>
      <c r="F4307" t="s">
        <v>149</v>
      </c>
      <c r="G4307" t="s">
        <v>87</v>
      </c>
      <c r="H4307" t="s">
        <v>79</v>
      </c>
      <c r="I4307" t="s">
        <v>146</v>
      </c>
      <c r="J4307" t="s">
        <v>3666</v>
      </c>
      <c r="K4307" t="s">
        <v>44</v>
      </c>
    </row>
    <row r="4308" spans="1:11" x14ac:dyDescent="0.35">
      <c r="A4308">
        <v>1253</v>
      </c>
      <c r="B4308" t="s">
        <v>3673</v>
      </c>
      <c r="C4308">
        <v>26</v>
      </c>
      <c r="D4308" t="s">
        <v>3674</v>
      </c>
      <c r="E4308" t="s">
        <v>177</v>
      </c>
      <c r="F4308" t="s">
        <v>23</v>
      </c>
      <c r="G4308" t="s">
        <v>15</v>
      </c>
      <c r="H4308" t="s">
        <v>16</v>
      </c>
      <c r="I4308" t="s">
        <v>68</v>
      </c>
      <c r="J4308" t="s">
        <v>3675</v>
      </c>
      <c r="K4308" t="s">
        <v>37</v>
      </c>
    </row>
    <row r="4309" spans="1:11" x14ac:dyDescent="0.35">
      <c r="A4309">
        <v>1280</v>
      </c>
      <c r="B4309" t="s">
        <v>3750</v>
      </c>
      <c r="C4309">
        <v>26</v>
      </c>
      <c r="D4309" t="s">
        <v>3751</v>
      </c>
      <c r="E4309" t="s">
        <v>31</v>
      </c>
      <c r="F4309" t="s">
        <v>16</v>
      </c>
      <c r="G4309" t="s">
        <v>80</v>
      </c>
      <c r="H4309" t="s">
        <v>32</v>
      </c>
      <c r="I4309" t="s">
        <v>88</v>
      </c>
      <c r="J4309" t="s">
        <v>3752</v>
      </c>
      <c r="K4309" t="s">
        <v>28</v>
      </c>
    </row>
    <row r="4310" spans="1:11" x14ac:dyDescent="0.35">
      <c r="A4310">
        <v>1281</v>
      </c>
      <c r="B4310" t="s">
        <v>3753</v>
      </c>
      <c r="C4310">
        <v>26</v>
      </c>
      <c r="D4310" t="s">
        <v>3754</v>
      </c>
      <c r="E4310" t="s">
        <v>22</v>
      </c>
      <c r="F4310" t="s">
        <v>13</v>
      </c>
      <c r="G4310" t="s">
        <v>120</v>
      </c>
      <c r="H4310" t="s">
        <v>57</v>
      </c>
      <c r="I4310" t="s">
        <v>58</v>
      </c>
      <c r="J4310" t="s">
        <v>3755</v>
      </c>
      <c r="K4310" t="s">
        <v>37</v>
      </c>
    </row>
    <row r="4311" spans="1:11" x14ac:dyDescent="0.35">
      <c r="A4311">
        <v>1295</v>
      </c>
      <c r="B4311" t="s">
        <v>3795</v>
      </c>
      <c r="C4311">
        <v>26</v>
      </c>
      <c r="D4311" t="s">
        <v>3796</v>
      </c>
      <c r="E4311" t="s">
        <v>42</v>
      </c>
      <c r="F4311" t="s">
        <v>201</v>
      </c>
      <c r="G4311" t="s">
        <v>52</v>
      </c>
      <c r="H4311" t="s">
        <v>13</v>
      </c>
      <c r="I4311" t="s">
        <v>58</v>
      </c>
      <c r="J4311" t="s">
        <v>3797</v>
      </c>
      <c r="K4311" t="s">
        <v>44</v>
      </c>
    </row>
    <row r="4312" spans="1:11" x14ac:dyDescent="0.35">
      <c r="A4312">
        <v>1304</v>
      </c>
      <c r="B4312" t="s">
        <v>3821</v>
      </c>
      <c r="C4312">
        <v>26</v>
      </c>
      <c r="D4312" t="s">
        <v>3822</v>
      </c>
      <c r="E4312" t="s">
        <v>40</v>
      </c>
      <c r="F4312" t="s">
        <v>67</v>
      </c>
      <c r="G4312" t="s">
        <v>87</v>
      </c>
      <c r="H4312" t="s">
        <v>79</v>
      </c>
      <c r="I4312" t="s">
        <v>53</v>
      </c>
      <c r="J4312" t="s">
        <v>3823</v>
      </c>
      <c r="K4312" t="s">
        <v>37</v>
      </c>
    </row>
    <row r="4313" spans="1:11" x14ac:dyDescent="0.35">
      <c r="A4313">
        <v>1306</v>
      </c>
      <c r="B4313" t="s">
        <v>3827</v>
      </c>
      <c r="C4313">
        <v>26</v>
      </c>
      <c r="D4313" t="s">
        <v>3828</v>
      </c>
      <c r="E4313" t="s">
        <v>201</v>
      </c>
      <c r="F4313" t="s">
        <v>57</v>
      </c>
      <c r="G4313" t="s">
        <v>33</v>
      </c>
      <c r="H4313" t="s">
        <v>34</v>
      </c>
      <c r="I4313" t="s">
        <v>153</v>
      </c>
      <c r="J4313" t="s">
        <v>3829</v>
      </c>
      <c r="K4313" t="s">
        <v>76</v>
      </c>
    </row>
    <row r="4314" spans="1:11" x14ac:dyDescent="0.35">
      <c r="A4314">
        <v>1331</v>
      </c>
      <c r="B4314" t="s">
        <v>3900</v>
      </c>
      <c r="C4314">
        <v>26</v>
      </c>
      <c r="D4314" t="s">
        <v>3901</v>
      </c>
      <c r="E4314" t="s">
        <v>133</v>
      </c>
      <c r="F4314" t="s">
        <v>25</v>
      </c>
      <c r="G4314" t="s">
        <v>47</v>
      </c>
      <c r="H4314" t="s">
        <v>31</v>
      </c>
      <c r="I4314" t="s">
        <v>35</v>
      </c>
      <c r="J4314" t="s">
        <v>3902</v>
      </c>
      <c r="K4314" t="s">
        <v>37</v>
      </c>
    </row>
    <row r="4315" spans="1:11" x14ac:dyDescent="0.35">
      <c r="A4315">
        <v>1341</v>
      </c>
      <c r="B4315" t="s">
        <v>3928</v>
      </c>
      <c r="C4315">
        <v>26</v>
      </c>
      <c r="D4315" t="s">
        <v>3929</v>
      </c>
      <c r="E4315" t="s">
        <v>40</v>
      </c>
      <c r="F4315" t="s">
        <v>177</v>
      </c>
      <c r="G4315" t="s">
        <v>24</v>
      </c>
      <c r="H4315" t="s">
        <v>25</v>
      </c>
      <c r="I4315" t="s">
        <v>153</v>
      </c>
      <c r="J4315" t="s">
        <v>3930</v>
      </c>
      <c r="K4315" t="s">
        <v>37</v>
      </c>
    </row>
    <row r="4316" spans="1:11" x14ac:dyDescent="0.35">
      <c r="A4316">
        <v>1355</v>
      </c>
      <c r="B4316" t="s">
        <v>3967</v>
      </c>
      <c r="C4316">
        <v>26</v>
      </c>
      <c r="D4316" t="s">
        <v>3968</v>
      </c>
      <c r="E4316" t="s">
        <v>133</v>
      </c>
      <c r="F4316" t="s">
        <v>42</v>
      </c>
      <c r="G4316" t="s">
        <v>52</v>
      </c>
      <c r="H4316" t="s">
        <v>13</v>
      </c>
      <c r="I4316" t="s">
        <v>53</v>
      </c>
      <c r="J4316">
        <v>2137628800</v>
      </c>
      <c r="K4316" t="s">
        <v>28</v>
      </c>
    </row>
    <row r="4317" spans="1:11" x14ac:dyDescent="0.35">
      <c r="A4317">
        <v>1375</v>
      </c>
      <c r="B4317" t="s">
        <v>4025</v>
      </c>
      <c r="C4317">
        <v>26</v>
      </c>
      <c r="D4317" t="s">
        <v>4026</v>
      </c>
      <c r="E4317" t="s">
        <v>14</v>
      </c>
      <c r="F4317" t="s">
        <v>31</v>
      </c>
      <c r="G4317" t="s">
        <v>87</v>
      </c>
      <c r="H4317" t="s">
        <v>79</v>
      </c>
      <c r="I4317" t="s">
        <v>35</v>
      </c>
      <c r="J4317" t="s">
        <v>4027</v>
      </c>
      <c r="K4317" t="s">
        <v>37</v>
      </c>
    </row>
    <row r="4318" spans="1:11" x14ac:dyDescent="0.35">
      <c r="A4318">
        <v>1388</v>
      </c>
      <c r="B4318" t="s">
        <v>4063</v>
      </c>
      <c r="C4318">
        <v>26</v>
      </c>
      <c r="D4318" t="s">
        <v>4064</v>
      </c>
      <c r="E4318" t="s">
        <v>169</v>
      </c>
      <c r="F4318" t="s">
        <v>57</v>
      </c>
      <c r="G4318" t="s">
        <v>62</v>
      </c>
      <c r="H4318" t="s">
        <v>23</v>
      </c>
      <c r="I4318" t="s">
        <v>17</v>
      </c>
      <c r="J4318" t="s">
        <v>4065</v>
      </c>
      <c r="K4318" t="s">
        <v>28</v>
      </c>
    </row>
    <row r="4319" spans="1:11" x14ac:dyDescent="0.35">
      <c r="A4319">
        <v>1408</v>
      </c>
      <c r="B4319" t="s">
        <v>4117</v>
      </c>
      <c r="C4319">
        <v>26</v>
      </c>
      <c r="D4319" t="s">
        <v>4118</v>
      </c>
      <c r="E4319" t="s">
        <v>40</v>
      </c>
      <c r="F4319" t="s">
        <v>57</v>
      </c>
      <c r="G4319" t="s">
        <v>41</v>
      </c>
      <c r="H4319" t="s">
        <v>42</v>
      </c>
      <c r="I4319" t="s">
        <v>48</v>
      </c>
      <c r="J4319" t="s">
        <v>4119</v>
      </c>
      <c r="K4319" t="s">
        <v>37</v>
      </c>
    </row>
    <row r="4320" spans="1:11" x14ac:dyDescent="0.35">
      <c r="A4320">
        <v>1416</v>
      </c>
      <c r="B4320" t="s">
        <v>4140</v>
      </c>
      <c r="C4320">
        <v>26</v>
      </c>
      <c r="D4320" t="s">
        <v>4141</v>
      </c>
      <c r="E4320" t="s">
        <v>57</v>
      </c>
      <c r="F4320" t="s">
        <v>31</v>
      </c>
      <c r="G4320" t="s">
        <v>80</v>
      </c>
      <c r="H4320" t="s">
        <v>32</v>
      </c>
      <c r="I4320" t="s">
        <v>88</v>
      </c>
      <c r="J4320" t="s">
        <v>4142</v>
      </c>
      <c r="K4320" t="s">
        <v>44</v>
      </c>
    </row>
    <row r="4321" spans="1:11" x14ac:dyDescent="0.35">
      <c r="A4321">
        <v>1422</v>
      </c>
      <c r="B4321" t="s">
        <v>4157</v>
      </c>
      <c r="C4321">
        <v>26</v>
      </c>
      <c r="D4321" t="s">
        <v>4158</v>
      </c>
      <c r="E4321" t="s">
        <v>177</v>
      </c>
      <c r="F4321" t="s">
        <v>57</v>
      </c>
      <c r="G4321" t="s">
        <v>24</v>
      </c>
      <c r="H4321" t="s">
        <v>25</v>
      </c>
      <c r="I4321" t="s">
        <v>68</v>
      </c>
      <c r="J4321" t="s">
        <v>4159</v>
      </c>
      <c r="K4321" t="s">
        <v>28</v>
      </c>
    </row>
    <row r="4322" spans="1:11" x14ac:dyDescent="0.35">
      <c r="A4322">
        <v>1423</v>
      </c>
      <c r="B4322" t="s">
        <v>4160</v>
      </c>
      <c r="C4322">
        <v>26</v>
      </c>
      <c r="D4322" t="s">
        <v>4161</v>
      </c>
      <c r="E4322" t="s">
        <v>177</v>
      </c>
      <c r="F4322" t="s">
        <v>34</v>
      </c>
      <c r="G4322" t="s">
        <v>33</v>
      </c>
      <c r="H4322" t="s">
        <v>34</v>
      </c>
      <c r="I4322" t="s">
        <v>91</v>
      </c>
      <c r="J4322" t="s">
        <v>4162</v>
      </c>
      <c r="K4322" t="s">
        <v>37</v>
      </c>
    </row>
    <row r="4323" spans="1:11" x14ac:dyDescent="0.35">
      <c r="A4323">
        <v>1425</v>
      </c>
      <c r="B4323" t="s">
        <v>4166</v>
      </c>
      <c r="C4323">
        <v>26</v>
      </c>
      <c r="D4323" t="s">
        <v>4167</v>
      </c>
      <c r="E4323" t="s">
        <v>25</v>
      </c>
      <c r="F4323" t="s">
        <v>31</v>
      </c>
      <c r="G4323" t="s">
        <v>24</v>
      </c>
      <c r="H4323" t="s">
        <v>25</v>
      </c>
      <c r="I4323" t="s">
        <v>58</v>
      </c>
      <c r="J4323" t="s">
        <v>4168</v>
      </c>
      <c r="K4323" t="s">
        <v>44</v>
      </c>
    </row>
    <row r="4324" spans="1:11" x14ac:dyDescent="0.35">
      <c r="A4324">
        <v>1426</v>
      </c>
      <c r="B4324" t="s">
        <v>4169</v>
      </c>
      <c r="C4324">
        <v>26</v>
      </c>
      <c r="D4324" t="s">
        <v>4170</v>
      </c>
      <c r="E4324" t="s">
        <v>149</v>
      </c>
      <c r="F4324" t="s">
        <v>25</v>
      </c>
      <c r="G4324" t="s">
        <v>24</v>
      </c>
      <c r="H4324" t="s">
        <v>25</v>
      </c>
      <c r="I4324" t="s">
        <v>68</v>
      </c>
      <c r="J4324" t="s">
        <v>4171</v>
      </c>
      <c r="K4324" t="s">
        <v>37</v>
      </c>
    </row>
    <row r="4325" spans="1:11" x14ac:dyDescent="0.35">
      <c r="A4325">
        <v>1438</v>
      </c>
      <c r="B4325" t="s">
        <v>4205</v>
      </c>
      <c r="C4325">
        <v>26</v>
      </c>
      <c r="D4325" t="s">
        <v>4206</v>
      </c>
      <c r="E4325" t="s">
        <v>149</v>
      </c>
      <c r="F4325" t="s">
        <v>14</v>
      </c>
      <c r="G4325" t="s">
        <v>120</v>
      </c>
      <c r="H4325" t="s">
        <v>57</v>
      </c>
      <c r="I4325" t="s">
        <v>170</v>
      </c>
      <c r="J4325" t="s">
        <v>4207</v>
      </c>
      <c r="K4325" t="s">
        <v>28</v>
      </c>
    </row>
    <row r="4326" spans="1:11" x14ac:dyDescent="0.35">
      <c r="A4326">
        <v>1446</v>
      </c>
      <c r="B4326" t="s">
        <v>4227</v>
      </c>
      <c r="C4326">
        <v>26</v>
      </c>
      <c r="D4326" t="s">
        <v>4228</v>
      </c>
      <c r="E4326" t="s">
        <v>177</v>
      </c>
      <c r="F4326" t="s">
        <v>23</v>
      </c>
      <c r="G4326" t="s">
        <v>47</v>
      </c>
      <c r="H4326" t="s">
        <v>31</v>
      </c>
      <c r="I4326" t="s">
        <v>63</v>
      </c>
      <c r="J4326" t="s">
        <v>4229</v>
      </c>
      <c r="K4326" t="s">
        <v>28</v>
      </c>
    </row>
    <row r="4327" spans="1:11" x14ac:dyDescent="0.35">
      <c r="A4327">
        <v>1469</v>
      </c>
      <c r="B4327" t="s">
        <v>4296</v>
      </c>
      <c r="C4327">
        <v>26</v>
      </c>
      <c r="D4327" t="s">
        <v>4297</v>
      </c>
      <c r="E4327" t="s">
        <v>201</v>
      </c>
      <c r="F4327" t="s">
        <v>79</v>
      </c>
      <c r="G4327" t="s">
        <v>62</v>
      </c>
      <c r="H4327" t="s">
        <v>23</v>
      </c>
      <c r="I4327" t="s">
        <v>68</v>
      </c>
      <c r="J4327">
        <v>3642492653</v>
      </c>
      <c r="K4327" t="s">
        <v>19</v>
      </c>
    </row>
    <row r="4328" spans="1:11" x14ac:dyDescent="0.35">
      <c r="A4328">
        <v>1472</v>
      </c>
      <c r="B4328" t="s">
        <v>4304</v>
      </c>
      <c r="C4328">
        <v>26</v>
      </c>
      <c r="D4328" t="s">
        <v>4305</v>
      </c>
      <c r="E4328" t="s">
        <v>14</v>
      </c>
      <c r="F4328" t="s">
        <v>133</v>
      </c>
      <c r="G4328" t="s">
        <v>24</v>
      </c>
      <c r="H4328" t="s">
        <v>25</v>
      </c>
      <c r="I4328" t="s">
        <v>63</v>
      </c>
      <c r="J4328" t="s">
        <v>4306</v>
      </c>
      <c r="K4328" t="s">
        <v>44</v>
      </c>
    </row>
    <row r="4329" spans="1:11" x14ac:dyDescent="0.35">
      <c r="A4329">
        <v>1488</v>
      </c>
      <c r="B4329" t="s">
        <v>4351</v>
      </c>
      <c r="C4329">
        <v>26</v>
      </c>
      <c r="D4329" t="s">
        <v>4352</v>
      </c>
      <c r="E4329" t="s">
        <v>40</v>
      </c>
      <c r="F4329" t="s">
        <v>79</v>
      </c>
      <c r="G4329" t="s">
        <v>120</v>
      </c>
      <c r="H4329" t="s">
        <v>57</v>
      </c>
      <c r="I4329" t="s">
        <v>58</v>
      </c>
      <c r="J4329" t="s">
        <v>4353</v>
      </c>
      <c r="K4329" t="s">
        <v>28</v>
      </c>
    </row>
    <row r="4330" spans="1:11" x14ac:dyDescent="0.35">
      <c r="A4330">
        <v>1489</v>
      </c>
      <c r="B4330" t="s">
        <v>4354</v>
      </c>
      <c r="C4330">
        <v>26</v>
      </c>
      <c r="D4330" t="s">
        <v>4355</v>
      </c>
      <c r="E4330" t="s">
        <v>67</v>
      </c>
      <c r="F4330" t="s">
        <v>22</v>
      </c>
      <c r="G4330" t="s">
        <v>120</v>
      </c>
      <c r="H4330" t="s">
        <v>57</v>
      </c>
      <c r="I4330" t="s">
        <v>91</v>
      </c>
      <c r="J4330" t="s">
        <v>4356</v>
      </c>
      <c r="K4330" t="s">
        <v>28</v>
      </c>
    </row>
    <row r="4331" spans="1:11" x14ac:dyDescent="0.35">
      <c r="A4331">
        <v>1490</v>
      </c>
      <c r="B4331" t="s">
        <v>4357</v>
      </c>
      <c r="C4331">
        <v>26</v>
      </c>
      <c r="D4331" t="s">
        <v>4358</v>
      </c>
      <c r="E4331" t="s">
        <v>133</v>
      </c>
      <c r="F4331" t="s">
        <v>31</v>
      </c>
      <c r="G4331" t="s">
        <v>47</v>
      </c>
      <c r="H4331" t="s">
        <v>31</v>
      </c>
      <c r="I4331" t="s">
        <v>68</v>
      </c>
      <c r="J4331" t="s">
        <v>4359</v>
      </c>
      <c r="K4331" t="s">
        <v>44</v>
      </c>
    </row>
    <row r="4332" spans="1:11" x14ac:dyDescent="0.35">
      <c r="A4332">
        <v>1498</v>
      </c>
      <c r="B4332" t="s">
        <v>340</v>
      </c>
      <c r="C4332">
        <v>26</v>
      </c>
      <c r="D4332" t="s">
        <v>4380</v>
      </c>
      <c r="E4332" t="s">
        <v>31</v>
      </c>
      <c r="F4332" t="s">
        <v>67</v>
      </c>
      <c r="G4332" t="s">
        <v>47</v>
      </c>
      <c r="H4332" t="s">
        <v>31</v>
      </c>
      <c r="I4332" t="s">
        <v>68</v>
      </c>
      <c r="J4332" t="s">
        <v>4381</v>
      </c>
      <c r="K4332" t="s">
        <v>19</v>
      </c>
    </row>
    <row r="4333" spans="1:11" x14ac:dyDescent="0.35">
      <c r="A4333">
        <v>1500</v>
      </c>
      <c r="B4333" t="s">
        <v>4385</v>
      </c>
      <c r="C4333">
        <v>26</v>
      </c>
      <c r="D4333" t="s">
        <v>4386</v>
      </c>
      <c r="E4333" t="s">
        <v>79</v>
      </c>
      <c r="F4333" t="s">
        <v>177</v>
      </c>
      <c r="G4333" t="s">
        <v>62</v>
      </c>
      <c r="H4333" t="s">
        <v>23</v>
      </c>
      <c r="I4333" t="s">
        <v>35</v>
      </c>
      <c r="J4333" t="s">
        <v>4387</v>
      </c>
      <c r="K4333" t="s">
        <v>76</v>
      </c>
    </row>
    <row r="4334" spans="1:11" x14ac:dyDescent="0.35">
      <c r="A4334">
        <v>1511</v>
      </c>
      <c r="B4334" t="s">
        <v>4418</v>
      </c>
      <c r="C4334">
        <v>26</v>
      </c>
      <c r="D4334" t="s">
        <v>4419</v>
      </c>
      <c r="E4334" t="s">
        <v>16</v>
      </c>
      <c r="F4334" t="s">
        <v>79</v>
      </c>
      <c r="G4334" t="s">
        <v>52</v>
      </c>
      <c r="H4334" t="s">
        <v>13</v>
      </c>
      <c r="I4334" t="s">
        <v>35</v>
      </c>
      <c r="J4334" t="s">
        <v>4420</v>
      </c>
      <c r="K4334" t="s">
        <v>19</v>
      </c>
    </row>
    <row r="4335" spans="1:11" x14ac:dyDescent="0.35">
      <c r="A4335">
        <v>1533</v>
      </c>
      <c r="B4335" t="s">
        <v>4482</v>
      </c>
      <c r="C4335">
        <v>26</v>
      </c>
      <c r="D4335" t="s">
        <v>4483</v>
      </c>
      <c r="E4335" t="s">
        <v>23</v>
      </c>
      <c r="F4335" t="s">
        <v>31</v>
      </c>
      <c r="G4335" t="s">
        <v>15</v>
      </c>
      <c r="H4335" t="s">
        <v>16</v>
      </c>
      <c r="I4335" t="s">
        <v>68</v>
      </c>
      <c r="J4335" t="s">
        <v>4484</v>
      </c>
      <c r="K4335" t="s">
        <v>19</v>
      </c>
    </row>
    <row r="4336" spans="1:11" x14ac:dyDescent="0.35">
      <c r="A4336">
        <v>1565</v>
      </c>
      <c r="B4336" t="s">
        <v>4574</v>
      </c>
      <c r="C4336">
        <v>26</v>
      </c>
      <c r="D4336" t="s">
        <v>4575</v>
      </c>
      <c r="E4336" t="s">
        <v>22</v>
      </c>
      <c r="F4336" t="s">
        <v>133</v>
      </c>
      <c r="G4336" t="s">
        <v>52</v>
      </c>
      <c r="H4336" t="s">
        <v>13</v>
      </c>
      <c r="I4336" t="s">
        <v>116</v>
      </c>
      <c r="J4336" t="s">
        <v>4576</v>
      </c>
      <c r="K4336" t="s">
        <v>28</v>
      </c>
    </row>
    <row r="4337" spans="1:11" x14ac:dyDescent="0.35">
      <c r="A4337">
        <v>9452</v>
      </c>
      <c r="B4337" t="s">
        <v>24973</v>
      </c>
      <c r="C4337">
        <v>26</v>
      </c>
      <c r="D4337" t="s">
        <v>24974</v>
      </c>
      <c r="E4337" t="s">
        <v>101</v>
      </c>
      <c r="F4337" t="s">
        <v>201</v>
      </c>
      <c r="G4337" t="s">
        <v>80</v>
      </c>
      <c r="H4337" t="s">
        <v>32</v>
      </c>
      <c r="I4337" t="s">
        <v>26</v>
      </c>
      <c r="J4337" t="s">
        <v>26819</v>
      </c>
      <c r="K4337" t="s">
        <v>37</v>
      </c>
    </row>
    <row r="4338" spans="1:11" x14ac:dyDescent="0.35">
      <c r="A4338">
        <v>9464</v>
      </c>
      <c r="B4338" t="s">
        <v>24997</v>
      </c>
      <c r="C4338">
        <v>26</v>
      </c>
      <c r="D4338" t="s">
        <v>24998</v>
      </c>
      <c r="E4338" t="s">
        <v>34</v>
      </c>
      <c r="F4338" t="s">
        <v>32</v>
      </c>
      <c r="G4338" t="s">
        <v>33</v>
      </c>
      <c r="H4338" t="s">
        <v>34</v>
      </c>
      <c r="I4338" t="s">
        <v>63</v>
      </c>
      <c r="J4338" t="s">
        <v>26822</v>
      </c>
      <c r="K4338" t="s">
        <v>37</v>
      </c>
    </row>
    <row r="4339" spans="1:11" x14ac:dyDescent="0.35">
      <c r="A4339">
        <v>9470</v>
      </c>
      <c r="B4339" t="s">
        <v>25009</v>
      </c>
      <c r="C4339">
        <v>26</v>
      </c>
      <c r="D4339" t="s">
        <v>25010</v>
      </c>
      <c r="E4339" t="s">
        <v>25</v>
      </c>
      <c r="F4339" t="s">
        <v>67</v>
      </c>
      <c r="G4339" t="s">
        <v>80</v>
      </c>
      <c r="H4339" t="s">
        <v>32</v>
      </c>
      <c r="I4339" t="s">
        <v>58</v>
      </c>
      <c r="J4339" t="s">
        <v>26824</v>
      </c>
      <c r="K4339" t="s">
        <v>44</v>
      </c>
    </row>
    <row r="4340" spans="1:11" x14ac:dyDescent="0.35">
      <c r="A4340">
        <v>9476</v>
      </c>
      <c r="B4340" t="s">
        <v>25021</v>
      </c>
      <c r="C4340">
        <v>26</v>
      </c>
      <c r="D4340" t="s">
        <v>25022</v>
      </c>
      <c r="E4340" t="s">
        <v>22</v>
      </c>
      <c r="F4340" t="s">
        <v>42</v>
      </c>
      <c r="G4340" t="s">
        <v>41</v>
      </c>
      <c r="H4340" t="s">
        <v>42</v>
      </c>
      <c r="I4340" t="s">
        <v>53</v>
      </c>
      <c r="J4340" t="s">
        <v>26826</v>
      </c>
      <c r="K4340" t="s">
        <v>37</v>
      </c>
    </row>
    <row r="4341" spans="1:11" x14ac:dyDescent="0.35">
      <c r="A4341">
        <v>9478</v>
      </c>
      <c r="B4341" t="s">
        <v>25024</v>
      </c>
      <c r="C4341">
        <v>26</v>
      </c>
      <c r="D4341" t="s">
        <v>25025</v>
      </c>
      <c r="E4341" t="s">
        <v>22</v>
      </c>
      <c r="F4341" t="s">
        <v>16</v>
      </c>
      <c r="G4341" t="s">
        <v>52</v>
      </c>
      <c r="H4341" t="s">
        <v>13</v>
      </c>
      <c r="I4341" t="s">
        <v>153</v>
      </c>
      <c r="J4341" t="s">
        <v>26827</v>
      </c>
      <c r="K4341" t="s">
        <v>44</v>
      </c>
    </row>
    <row r="4342" spans="1:11" x14ac:dyDescent="0.35">
      <c r="A4342">
        <v>9485</v>
      </c>
      <c r="B4342" t="s">
        <v>25037</v>
      </c>
      <c r="C4342">
        <v>26</v>
      </c>
      <c r="D4342" t="s">
        <v>25038</v>
      </c>
      <c r="E4342" t="s">
        <v>25</v>
      </c>
      <c r="F4342" t="s">
        <v>149</v>
      </c>
      <c r="G4342" t="s">
        <v>62</v>
      </c>
      <c r="H4342" t="s">
        <v>23</v>
      </c>
      <c r="I4342" t="s">
        <v>63</v>
      </c>
      <c r="J4342" t="s">
        <v>26829</v>
      </c>
      <c r="K4342" t="s">
        <v>76</v>
      </c>
    </row>
    <row r="4343" spans="1:11" x14ac:dyDescent="0.35">
      <c r="A4343">
        <v>9489</v>
      </c>
      <c r="B4343" t="s">
        <v>25045</v>
      </c>
      <c r="C4343">
        <v>26</v>
      </c>
      <c r="D4343" t="s">
        <v>25046</v>
      </c>
      <c r="E4343" t="s">
        <v>40</v>
      </c>
      <c r="F4343" t="s">
        <v>31</v>
      </c>
      <c r="G4343" t="s">
        <v>24</v>
      </c>
      <c r="H4343" t="s">
        <v>25</v>
      </c>
      <c r="I4343" t="s">
        <v>88</v>
      </c>
      <c r="J4343" t="s">
        <v>26831</v>
      </c>
      <c r="K4343" t="s">
        <v>28</v>
      </c>
    </row>
    <row r="4344" spans="1:11" x14ac:dyDescent="0.35">
      <c r="A4344">
        <v>9502</v>
      </c>
      <c r="B4344" t="s">
        <v>25071</v>
      </c>
      <c r="C4344">
        <v>26</v>
      </c>
      <c r="D4344" t="s">
        <v>25072</v>
      </c>
      <c r="E4344" t="s">
        <v>177</v>
      </c>
      <c r="F4344" t="s">
        <v>32</v>
      </c>
      <c r="G4344" t="s">
        <v>15</v>
      </c>
      <c r="H4344" t="s">
        <v>16</v>
      </c>
      <c r="I4344" t="s">
        <v>17</v>
      </c>
      <c r="J4344" t="s">
        <v>26834</v>
      </c>
      <c r="K4344" t="s">
        <v>19</v>
      </c>
    </row>
    <row r="4345" spans="1:11" x14ac:dyDescent="0.35">
      <c r="A4345">
        <v>9508</v>
      </c>
      <c r="B4345" t="s">
        <v>25083</v>
      </c>
      <c r="C4345">
        <v>26</v>
      </c>
      <c r="D4345" t="s">
        <v>25084</v>
      </c>
      <c r="E4345" t="s">
        <v>67</v>
      </c>
      <c r="F4345" t="s">
        <v>40</v>
      </c>
      <c r="G4345" t="s">
        <v>41</v>
      </c>
      <c r="H4345" t="s">
        <v>42</v>
      </c>
      <c r="I4345" t="s">
        <v>63</v>
      </c>
      <c r="J4345" t="s">
        <v>26837</v>
      </c>
      <c r="K4345" t="s">
        <v>37</v>
      </c>
    </row>
    <row r="4346" spans="1:11" x14ac:dyDescent="0.35">
      <c r="A4346">
        <v>9512</v>
      </c>
      <c r="B4346" t="s">
        <v>25089</v>
      </c>
      <c r="C4346">
        <v>26</v>
      </c>
      <c r="D4346" t="s">
        <v>25090</v>
      </c>
      <c r="E4346" t="s">
        <v>22</v>
      </c>
      <c r="F4346" t="s">
        <v>34</v>
      </c>
      <c r="G4346" t="s">
        <v>62</v>
      </c>
      <c r="H4346" t="s">
        <v>23</v>
      </c>
      <c r="I4346" t="s">
        <v>88</v>
      </c>
      <c r="J4346" t="s">
        <v>26839</v>
      </c>
      <c r="K4346" t="s">
        <v>37</v>
      </c>
    </row>
    <row r="4347" spans="1:11" x14ac:dyDescent="0.35">
      <c r="A4347">
        <v>9519</v>
      </c>
      <c r="B4347" t="s">
        <v>25101</v>
      </c>
      <c r="C4347">
        <v>26</v>
      </c>
      <c r="D4347" t="s">
        <v>25102</v>
      </c>
      <c r="E4347" t="s">
        <v>14</v>
      </c>
      <c r="F4347" t="s">
        <v>169</v>
      </c>
      <c r="G4347" t="s">
        <v>33</v>
      </c>
      <c r="H4347" t="s">
        <v>34</v>
      </c>
      <c r="I4347" t="s">
        <v>17</v>
      </c>
      <c r="J4347" t="s">
        <v>26843</v>
      </c>
      <c r="K4347" t="s">
        <v>37</v>
      </c>
    </row>
    <row r="4348" spans="1:11" x14ac:dyDescent="0.35">
      <c r="A4348">
        <v>9523</v>
      </c>
      <c r="B4348" t="s">
        <v>25108</v>
      </c>
      <c r="C4348">
        <v>26</v>
      </c>
      <c r="D4348" t="s">
        <v>25109</v>
      </c>
      <c r="E4348" t="s">
        <v>169</v>
      </c>
      <c r="F4348" t="s">
        <v>40</v>
      </c>
      <c r="G4348" t="s">
        <v>33</v>
      </c>
      <c r="H4348" t="s">
        <v>34</v>
      </c>
      <c r="I4348" t="s">
        <v>53</v>
      </c>
      <c r="J4348">
        <f>1-567-222-7819</f>
        <v>-8607</v>
      </c>
      <c r="K4348" t="s">
        <v>37</v>
      </c>
    </row>
    <row r="4349" spans="1:11" x14ac:dyDescent="0.35">
      <c r="A4349">
        <v>9541</v>
      </c>
      <c r="B4349" t="s">
        <v>25142</v>
      </c>
      <c r="C4349">
        <v>26</v>
      </c>
      <c r="D4349" t="s">
        <v>25143</v>
      </c>
      <c r="E4349" t="s">
        <v>101</v>
      </c>
      <c r="F4349" t="s">
        <v>31</v>
      </c>
      <c r="G4349" t="s">
        <v>41</v>
      </c>
      <c r="H4349" t="s">
        <v>42</v>
      </c>
      <c r="I4349" t="s">
        <v>153</v>
      </c>
      <c r="J4349" t="s">
        <v>26852</v>
      </c>
      <c r="K4349" t="s">
        <v>28</v>
      </c>
    </row>
    <row r="4350" spans="1:11" x14ac:dyDescent="0.35">
      <c r="A4350">
        <v>9544</v>
      </c>
      <c r="B4350" t="s">
        <v>25148</v>
      </c>
      <c r="C4350">
        <v>26</v>
      </c>
      <c r="D4350" t="s">
        <v>25149</v>
      </c>
      <c r="E4350" t="s">
        <v>177</v>
      </c>
      <c r="F4350" t="s">
        <v>16</v>
      </c>
      <c r="G4350" t="s">
        <v>52</v>
      </c>
      <c r="H4350" t="s">
        <v>13</v>
      </c>
      <c r="I4350" t="s">
        <v>26</v>
      </c>
      <c r="J4350" t="s">
        <v>26853</v>
      </c>
      <c r="K4350" t="s">
        <v>44</v>
      </c>
    </row>
    <row r="4351" spans="1:11" x14ac:dyDescent="0.35">
      <c r="A4351">
        <v>9551</v>
      </c>
      <c r="B4351" t="s">
        <v>25160</v>
      </c>
      <c r="C4351">
        <v>26</v>
      </c>
      <c r="D4351" t="s">
        <v>25161</v>
      </c>
      <c r="E4351" t="s">
        <v>14</v>
      </c>
      <c r="F4351" t="s">
        <v>133</v>
      </c>
      <c r="G4351" t="s">
        <v>15</v>
      </c>
      <c r="H4351" t="s">
        <v>16</v>
      </c>
      <c r="I4351" t="s">
        <v>170</v>
      </c>
      <c r="J4351" t="s">
        <v>26856</v>
      </c>
      <c r="K4351" t="s">
        <v>37</v>
      </c>
    </row>
    <row r="4352" spans="1:11" x14ac:dyDescent="0.35">
      <c r="A4352">
        <v>9552</v>
      </c>
      <c r="B4352" t="s">
        <v>25162</v>
      </c>
      <c r="C4352">
        <v>26</v>
      </c>
      <c r="D4352" t="s">
        <v>25163</v>
      </c>
      <c r="E4352" t="s">
        <v>34</v>
      </c>
      <c r="F4352" t="s">
        <v>101</v>
      </c>
      <c r="G4352" t="s">
        <v>52</v>
      </c>
      <c r="H4352" t="s">
        <v>13</v>
      </c>
      <c r="I4352" t="s">
        <v>48</v>
      </c>
      <c r="J4352" t="s">
        <v>26857</v>
      </c>
      <c r="K4352" t="s">
        <v>28</v>
      </c>
    </row>
    <row r="4353" spans="1:11" x14ac:dyDescent="0.35">
      <c r="A4353">
        <v>9566</v>
      </c>
      <c r="B4353" t="s">
        <v>25190</v>
      </c>
      <c r="C4353">
        <v>26</v>
      </c>
      <c r="D4353" t="s">
        <v>25191</v>
      </c>
      <c r="E4353" t="s">
        <v>67</v>
      </c>
      <c r="F4353" t="s">
        <v>16</v>
      </c>
      <c r="G4353" t="s">
        <v>80</v>
      </c>
      <c r="H4353" t="s">
        <v>32</v>
      </c>
      <c r="I4353" t="s">
        <v>35</v>
      </c>
      <c r="J4353" t="s">
        <v>26859</v>
      </c>
      <c r="K4353" t="s">
        <v>44</v>
      </c>
    </row>
    <row r="4354" spans="1:11" x14ac:dyDescent="0.35">
      <c r="A4354">
        <v>9593</v>
      </c>
      <c r="B4354" t="s">
        <v>25238</v>
      </c>
      <c r="C4354">
        <v>26</v>
      </c>
      <c r="D4354" t="s">
        <v>25239</v>
      </c>
      <c r="E4354" t="s">
        <v>23</v>
      </c>
      <c r="F4354" t="s">
        <v>201</v>
      </c>
      <c r="G4354" t="s">
        <v>47</v>
      </c>
      <c r="H4354" t="s">
        <v>31</v>
      </c>
      <c r="I4354" t="s">
        <v>102</v>
      </c>
      <c r="J4354" t="s">
        <v>26870</v>
      </c>
      <c r="K4354" t="s">
        <v>76</v>
      </c>
    </row>
    <row r="4355" spans="1:11" x14ac:dyDescent="0.35">
      <c r="A4355">
        <v>9602</v>
      </c>
      <c r="B4355" t="s">
        <v>25255</v>
      </c>
      <c r="C4355">
        <v>26</v>
      </c>
      <c r="D4355" t="s">
        <v>25256</v>
      </c>
      <c r="E4355" t="s">
        <v>40</v>
      </c>
      <c r="F4355" t="s">
        <v>31</v>
      </c>
      <c r="G4355" t="s">
        <v>52</v>
      </c>
      <c r="H4355" t="s">
        <v>13</v>
      </c>
      <c r="I4355" t="s">
        <v>53</v>
      </c>
      <c r="J4355">
        <v>9086906706</v>
      </c>
      <c r="K4355" t="s">
        <v>44</v>
      </c>
    </row>
    <row r="4356" spans="1:11" x14ac:dyDescent="0.35">
      <c r="A4356">
        <v>9608</v>
      </c>
      <c r="B4356" t="s">
        <v>25266</v>
      </c>
      <c r="C4356">
        <v>26</v>
      </c>
      <c r="D4356" t="s">
        <v>25267</v>
      </c>
      <c r="E4356" t="s">
        <v>101</v>
      </c>
      <c r="F4356" t="s">
        <v>57</v>
      </c>
      <c r="G4356" t="s">
        <v>62</v>
      </c>
      <c r="H4356" t="s">
        <v>23</v>
      </c>
      <c r="I4356" t="s">
        <v>53</v>
      </c>
      <c r="J4356">
        <v>3752473361</v>
      </c>
      <c r="K4356" t="s">
        <v>19</v>
      </c>
    </row>
    <row r="4357" spans="1:11" x14ac:dyDescent="0.35">
      <c r="A4357">
        <v>9631</v>
      </c>
      <c r="B4357" t="s">
        <v>25311</v>
      </c>
      <c r="C4357">
        <v>26</v>
      </c>
      <c r="D4357" t="s">
        <v>25312</v>
      </c>
      <c r="E4357" t="s">
        <v>177</v>
      </c>
      <c r="F4357" t="s">
        <v>40</v>
      </c>
      <c r="G4357" t="s">
        <v>47</v>
      </c>
      <c r="H4357" t="s">
        <v>31</v>
      </c>
      <c r="I4357" t="s">
        <v>116</v>
      </c>
      <c r="J4357" t="s">
        <v>26884</v>
      </c>
      <c r="K4357" t="s">
        <v>28</v>
      </c>
    </row>
    <row r="4358" spans="1:11" x14ac:dyDescent="0.35">
      <c r="A4358">
        <v>9655</v>
      </c>
      <c r="B4358" t="s">
        <v>343</v>
      </c>
      <c r="C4358">
        <v>26</v>
      </c>
      <c r="D4358" t="s">
        <v>25358</v>
      </c>
      <c r="E4358" t="s">
        <v>133</v>
      </c>
      <c r="F4358" t="s">
        <v>34</v>
      </c>
      <c r="G4358" t="s">
        <v>41</v>
      </c>
      <c r="H4358" t="s">
        <v>42</v>
      </c>
      <c r="I4358" t="s">
        <v>146</v>
      </c>
      <c r="J4358" t="s">
        <v>26897</v>
      </c>
      <c r="K4358" t="s">
        <v>37</v>
      </c>
    </row>
    <row r="4359" spans="1:11" x14ac:dyDescent="0.35">
      <c r="A4359">
        <v>9660</v>
      </c>
      <c r="B4359" t="s">
        <v>25367</v>
      </c>
      <c r="C4359">
        <v>26</v>
      </c>
      <c r="D4359" t="s">
        <v>25368</v>
      </c>
      <c r="E4359" t="s">
        <v>101</v>
      </c>
      <c r="F4359" t="s">
        <v>57</v>
      </c>
      <c r="G4359" t="s">
        <v>47</v>
      </c>
      <c r="H4359" t="s">
        <v>31</v>
      </c>
      <c r="I4359" t="s">
        <v>26</v>
      </c>
      <c r="J4359" t="s">
        <v>26900</v>
      </c>
      <c r="K4359" t="s">
        <v>76</v>
      </c>
    </row>
    <row r="4360" spans="1:11" x14ac:dyDescent="0.35">
      <c r="A4360">
        <v>9710</v>
      </c>
      <c r="B4360" t="s">
        <v>25462</v>
      </c>
      <c r="C4360">
        <v>26</v>
      </c>
      <c r="D4360" t="s">
        <v>25463</v>
      </c>
      <c r="E4360" t="s">
        <v>22</v>
      </c>
      <c r="F4360" t="s">
        <v>23</v>
      </c>
      <c r="G4360" t="s">
        <v>24</v>
      </c>
      <c r="H4360" t="s">
        <v>25</v>
      </c>
      <c r="I4360" t="s">
        <v>102</v>
      </c>
      <c r="J4360" t="s">
        <v>26916</v>
      </c>
      <c r="K4360" t="s">
        <v>28</v>
      </c>
    </row>
    <row r="4361" spans="1:11" x14ac:dyDescent="0.35">
      <c r="A4361">
        <v>9720</v>
      </c>
      <c r="B4361" t="s">
        <v>25482</v>
      </c>
      <c r="C4361">
        <v>26</v>
      </c>
      <c r="D4361" t="s">
        <v>25483</v>
      </c>
      <c r="E4361" t="s">
        <v>25</v>
      </c>
      <c r="F4361" t="s">
        <v>22</v>
      </c>
      <c r="G4361" t="s">
        <v>87</v>
      </c>
      <c r="H4361" t="s">
        <v>79</v>
      </c>
      <c r="I4361" t="s">
        <v>68</v>
      </c>
      <c r="J4361" t="s">
        <v>26918</v>
      </c>
      <c r="K4361" t="s">
        <v>28</v>
      </c>
    </row>
    <row r="4362" spans="1:11" x14ac:dyDescent="0.35">
      <c r="A4362">
        <v>9734</v>
      </c>
      <c r="B4362" t="s">
        <v>25509</v>
      </c>
      <c r="C4362">
        <v>26</v>
      </c>
      <c r="D4362" t="s">
        <v>25510</v>
      </c>
      <c r="E4362" t="s">
        <v>101</v>
      </c>
      <c r="F4362" t="s">
        <v>16</v>
      </c>
      <c r="G4362" t="s">
        <v>87</v>
      </c>
      <c r="H4362" t="s">
        <v>79</v>
      </c>
      <c r="I4362" t="s">
        <v>116</v>
      </c>
      <c r="J4362" t="s">
        <v>26922</v>
      </c>
      <c r="K4362" t="s">
        <v>19</v>
      </c>
    </row>
    <row r="4363" spans="1:11" x14ac:dyDescent="0.35">
      <c r="A4363">
        <v>9739</v>
      </c>
      <c r="B4363" t="s">
        <v>25519</v>
      </c>
      <c r="C4363">
        <v>26</v>
      </c>
      <c r="D4363" t="s">
        <v>25520</v>
      </c>
      <c r="E4363" t="s">
        <v>67</v>
      </c>
      <c r="F4363" t="s">
        <v>34</v>
      </c>
      <c r="G4363" t="s">
        <v>33</v>
      </c>
      <c r="H4363" t="s">
        <v>34</v>
      </c>
      <c r="I4363" t="s">
        <v>153</v>
      </c>
      <c r="J4363" t="s">
        <v>26924</v>
      </c>
      <c r="K4363" t="s">
        <v>44</v>
      </c>
    </row>
    <row r="4364" spans="1:11" x14ac:dyDescent="0.35">
      <c r="A4364">
        <v>9741</v>
      </c>
      <c r="B4364" t="s">
        <v>25523</v>
      </c>
      <c r="C4364">
        <v>26</v>
      </c>
      <c r="D4364" t="s">
        <v>25524</v>
      </c>
      <c r="E4364" t="s">
        <v>169</v>
      </c>
      <c r="F4364" t="s">
        <v>23</v>
      </c>
      <c r="G4364" t="s">
        <v>15</v>
      </c>
      <c r="H4364" t="s">
        <v>16</v>
      </c>
      <c r="I4364" t="s">
        <v>153</v>
      </c>
      <c r="J4364">
        <v>9056708927</v>
      </c>
      <c r="K4364" t="s">
        <v>28</v>
      </c>
    </row>
    <row r="4365" spans="1:11" x14ac:dyDescent="0.35">
      <c r="A4365">
        <v>9749</v>
      </c>
      <c r="B4365" t="s">
        <v>25537</v>
      </c>
      <c r="C4365">
        <v>26</v>
      </c>
      <c r="D4365" t="s">
        <v>25538</v>
      </c>
      <c r="E4365" t="s">
        <v>13</v>
      </c>
      <c r="F4365" t="s">
        <v>67</v>
      </c>
      <c r="G4365" t="s">
        <v>15</v>
      </c>
      <c r="H4365" t="s">
        <v>16</v>
      </c>
      <c r="I4365" t="s">
        <v>146</v>
      </c>
      <c r="J4365">
        <v>4484124956</v>
      </c>
      <c r="K4365" t="s">
        <v>76</v>
      </c>
    </row>
    <row r="4366" spans="1:11" x14ac:dyDescent="0.35">
      <c r="A4366">
        <v>9753</v>
      </c>
      <c r="B4366" t="s">
        <v>25544</v>
      </c>
      <c r="C4366">
        <v>26</v>
      </c>
      <c r="D4366" t="s">
        <v>25545</v>
      </c>
      <c r="E4366" t="s">
        <v>31</v>
      </c>
      <c r="F4366" t="s">
        <v>101</v>
      </c>
      <c r="G4366" t="s">
        <v>52</v>
      </c>
      <c r="H4366" t="s">
        <v>13</v>
      </c>
      <c r="I4366" t="s">
        <v>35</v>
      </c>
      <c r="J4366" t="s">
        <v>26929</v>
      </c>
      <c r="K4366" t="s">
        <v>37</v>
      </c>
    </row>
    <row r="4367" spans="1:11" x14ac:dyDescent="0.35">
      <c r="A4367">
        <v>9756</v>
      </c>
      <c r="B4367" t="s">
        <v>3818</v>
      </c>
      <c r="C4367">
        <v>26</v>
      </c>
      <c r="D4367" t="s">
        <v>25550</v>
      </c>
      <c r="E4367" t="s">
        <v>31</v>
      </c>
      <c r="F4367" t="s">
        <v>23</v>
      </c>
      <c r="G4367" t="s">
        <v>47</v>
      </c>
      <c r="H4367" t="s">
        <v>31</v>
      </c>
      <c r="I4367" t="s">
        <v>58</v>
      </c>
      <c r="J4367" t="s">
        <v>26932</v>
      </c>
      <c r="K4367" t="s">
        <v>76</v>
      </c>
    </row>
    <row r="4368" spans="1:11" x14ac:dyDescent="0.35">
      <c r="A4368">
        <v>9767</v>
      </c>
      <c r="B4368" t="s">
        <v>25571</v>
      </c>
      <c r="C4368">
        <v>26</v>
      </c>
      <c r="D4368" t="s">
        <v>25572</v>
      </c>
      <c r="E4368" t="s">
        <v>201</v>
      </c>
      <c r="F4368" t="s">
        <v>67</v>
      </c>
      <c r="G4368" t="s">
        <v>47</v>
      </c>
      <c r="H4368" t="s">
        <v>31</v>
      </c>
      <c r="I4368" t="s">
        <v>35</v>
      </c>
      <c r="J4368">
        <v>7765846571</v>
      </c>
      <c r="K4368" t="s">
        <v>76</v>
      </c>
    </row>
    <row r="4369" spans="1:11" x14ac:dyDescent="0.35">
      <c r="A4369">
        <v>9774</v>
      </c>
      <c r="B4369" t="s">
        <v>25585</v>
      </c>
      <c r="C4369">
        <v>26</v>
      </c>
      <c r="D4369" t="s">
        <v>25586</v>
      </c>
      <c r="E4369" t="s">
        <v>25</v>
      </c>
      <c r="F4369" t="s">
        <v>32</v>
      </c>
      <c r="G4369" t="s">
        <v>41</v>
      </c>
      <c r="H4369" t="s">
        <v>42</v>
      </c>
      <c r="I4369" t="s">
        <v>102</v>
      </c>
      <c r="J4369" t="s">
        <v>26939</v>
      </c>
      <c r="K4369" t="s">
        <v>76</v>
      </c>
    </row>
    <row r="4370" spans="1:11" x14ac:dyDescent="0.35">
      <c r="A4370">
        <v>9781</v>
      </c>
      <c r="B4370" t="s">
        <v>25597</v>
      </c>
      <c r="C4370">
        <v>26</v>
      </c>
      <c r="D4370" t="s">
        <v>25598</v>
      </c>
      <c r="E4370" t="s">
        <v>14</v>
      </c>
      <c r="F4370" t="s">
        <v>31</v>
      </c>
      <c r="G4370" t="s">
        <v>52</v>
      </c>
      <c r="H4370" t="s">
        <v>13</v>
      </c>
      <c r="I4370" t="s">
        <v>63</v>
      </c>
      <c r="J4370" t="s">
        <v>26944</v>
      </c>
      <c r="K4370" t="s">
        <v>37</v>
      </c>
    </row>
    <row r="4371" spans="1:11" x14ac:dyDescent="0.35">
      <c r="A4371">
        <v>9782</v>
      </c>
      <c r="B4371" t="s">
        <v>25599</v>
      </c>
      <c r="C4371">
        <v>26</v>
      </c>
      <c r="D4371" t="s">
        <v>25600</v>
      </c>
      <c r="E4371" t="s">
        <v>13</v>
      </c>
      <c r="F4371" t="s">
        <v>101</v>
      </c>
      <c r="G4371" t="s">
        <v>120</v>
      </c>
      <c r="H4371" t="s">
        <v>57</v>
      </c>
      <c r="I4371" t="s">
        <v>26</v>
      </c>
      <c r="J4371" t="s">
        <v>26945</v>
      </c>
      <c r="K4371" t="s">
        <v>44</v>
      </c>
    </row>
    <row r="4372" spans="1:11" x14ac:dyDescent="0.35">
      <c r="A4372">
        <v>9786</v>
      </c>
      <c r="B4372" t="s">
        <v>25606</v>
      </c>
      <c r="C4372">
        <v>26</v>
      </c>
      <c r="D4372" t="s">
        <v>25607</v>
      </c>
      <c r="E4372" t="s">
        <v>25</v>
      </c>
      <c r="F4372" t="s">
        <v>40</v>
      </c>
      <c r="G4372" t="s">
        <v>87</v>
      </c>
      <c r="H4372" t="s">
        <v>79</v>
      </c>
      <c r="I4372" t="s">
        <v>88</v>
      </c>
      <c r="J4372">
        <f>1-669-258-2930</f>
        <v>-3856</v>
      </c>
      <c r="K4372" t="s">
        <v>44</v>
      </c>
    </row>
    <row r="4373" spans="1:11" x14ac:dyDescent="0.35">
      <c r="A4373">
        <v>9801</v>
      </c>
      <c r="B4373" t="s">
        <v>25635</v>
      </c>
      <c r="C4373">
        <v>26</v>
      </c>
      <c r="D4373" t="s">
        <v>25636</v>
      </c>
      <c r="E4373" t="s">
        <v>149</v>
      </c>
      <c r="F4373" t="s">
        <v>16</v>
      </c>
      <c r="G4373" t="s">
        <v>80</v>
      </c>
      <c r="H4373" t="s">
        <v>32</v>
      </c>
      <c r="I4373" t="s">
        <v>26</v>
      </c>
      <c r="J4373" t="s">
        <v>26952</v>
      </c>
      <c r="K4373" t="s">
        <v>19</v>
      </c>
    </row>
    <row r="4374" spans="1:11" x14ac:dyDescent="0.35">
      <c r="A4374">
        <v>9807</v>
      </c>
      <c r="B4374" t="s">
        <v>25647</v>
      </c>
      <c r="C4374">
        <v>26</v>
      </c>
      <c r="D4374" t="s">
        <v>25648</v>
      </c>
      <c r="E4374" t="s">
        <v>31</v>
      </c>
      <c r="F4374" t="s">
        <v>57</v>
      </c>
      <c r="G4374" t="s">
        <v>24</v>
      </c>
      <c r="H4374" t="s">
        <v>25</v>
      </c>
      <c r="I4374" t="s">
        <v>153</v>
      </c>
      <c r="J4374" t="s">
        <v>26954</v>
      </c>
      <c r="K4374" t="s">
        <v>28</v>
      </c>
    </row>
    <row r="4375" spans="1:11" x14ac:dyDescent="0.35">
      <c r="A4375">
        <v>9818</v>
      </c>
      <c r="B4375" t="s">
        <v>25668</v>
      </c>
      <c r="C4375">
        <v>26</v>
      </c>
      <c r="D4375" t="s">
        <v>25669</v>
      </c>
      <c r="E4375" t="s">
        <v>25</v>
      </c>
      <c r="F4375" t="s">
        <v>177</v>
      </c>
      <c r="G4375" t="s">
        <v>62</v>
      </c>
      <c r="H4375" t="s">
        <v>23</v>
      </c>
      <c r="I4375" t="s">
        <v>48</v>
      </c>
      <c r="J4375" t="s">
        <v>26958</v>
      </c>
      <c r="K4375" t="s">
        <v>28</v>
      </c>
    </row>
    <row r="4376" spans="1:11" x14ac:dyDescent="0.35">
      <c r="A4376">
        <v>9825</v>
      </c>
      <c r="B4376" t="s">
        <v>25682</v>
      </c>
      <c r="C4376">
        <v>26</v>
      </c>
      <c r="D4376" t="s">
        <v>25683</v>
      </c>
      <c r="E4376" t="s">
        <v>67</v>
      </c>
      <c r="F4376" t="s">
        <v>13</v>
      </c>
      <c r="G4376" t="s">
        <v>15</v>
      </c>
      <c r="H4376" t="s">
        <v>16</v>
      </c>
      <c r="I4376" t="s">
        <v>102</v>
      </c>
      <c r="J4376" t="s">
        <v>26960</v>
      </c>
      <c r="K4376" t="s">
        <v>19</v>
      </c>
    </row>
    <row r="4377" spans="1:11" x14ac:dyDescent="0.35">
      <c r="A4377">
        <v>9836</v>
      </c>
      <c r="B4377" t="s">
        <v>25703</v>
      </c>
      <c r="C4377">
        <v>26</v>
      </c>
      <c r="D4377" t="s">
        <v>25704</v>
      </c>
      <c r="E4377" t="s">
        <v>42</v>
      </c>
      <c r="F4377" t="s">
        <v>79</v>
      </c>
      <c r="G4377" t="s">
        <v>47</v>
      </c>
      <c r="H4377" t="s">
        <v>31</v>
      </c>
      <c r="I4377" t="s">
        <v>91</v>
      </c>
      <c r="J4377" t="s">
        <v>26966</v>
      </c>
      <c r="K4377" t="s">
        <v>76</v>
      </c>
    </row>
    <row r="4378" spans="1:11" x14ac:dyDescent="0.35">
      <c r="A4378">
        <v>9856</v>
      </c>
      <c r="B4378" t="s">
        <v>25740</v>
      </c>
      <c r="C4378">
        <v>26</v>
      </c>
      <c r="D4378" t="s">
        <v>25741</v>
      </c>
      <c r="E4378" t="s">
        <v>13</v>
      </c>
      <c r="F4378" t="s">
        <v>169</v>
      </c>
      <c r="G4378" t="s">
        <v>41</v>
      </c>
      <c r="H4378" t="s">
        <v>42</v>
      </c>
      <c r="I4378" t="s">
        <v>63</v>
      </c>
      <c r="J4378" t="s">
        <v>26973</v>
      </c>
      <c r="K4378" t="s">
        <v>28</v>
      </c>
    </row>
    <row r="4379" spans="1:11" x14ac:dyDescent="0.35">
      <c r="A4379">
        <v>9857</v>
      </c>
      <c r="B4379" t="s">
        <v>25742</v>
      </c>
      <c r="C4379">
        <v>26</v>
      </c>
      <c r="D4379" t="s">
        <v>25743</v>
      </c>
      <c r="E4379" t="s">
        <v>25</v>
      </c>
      <c r="F4379" t="s">
        <v>201</v>
      </c>
      <c r="G4379" t="s">
        <v>15</v>
      </c>
      <c r="H4379" t="s">
        <v>16</v>
      </c>
      <c r="I4379" t="s">
        <v>68</v>
      </c>
      <c r="J4379" t="s">
        <v>26974</v>
      </c>
      <c r="K4379" t="s">
        <v>76</v>
      </c>
    </row>
    <row r="4380" spans="1:11" x14ac:dyDescent="0.35">
      <c r="A4380">
        <v>9859</v>
      </c>
      <c r="B4380" t="s">
        <v>25746</v>
      </c>
      <c r="C4380">
        <v>26</v>
      </c>
      <c r="D4380" t="s">
        <v>25747</v>
      </c>
      <c r="E4380" t="s">
        <v>40</v>
      </c>
      <c r="F4380" t="s">
        <v>201</v>
      </c>
      <c r="G4380" t="s">
        <v>87</v>
      </c>
      <c r="H4380" t="s">
        <v>79</v>
      </c>
      <c r="I4380" t="s">
        <v>91</v>
      </c>
      <c r="J4380">
        <v>7941293182</v>
      </c>
      <c r="K4380" t="s">
        <v>28</v>
      </c>
    </row>
    <row r="4381" spans="1:11" x14ac:dyDescent="0.35">
      <c r="A4381">
        <v>9888</v>
      </c>
      <c r="B4381" t="s">
        <v>607</v>
      </c>
      <c r="C4381">
        <v>26</v>
      </c>
      <c r="D4381" t="s">
        <v>25801</v>
      </c>
      <c r="E4381" t="s">
        <v>201</v>
      </c>
      <c r="F4381" t="s">
        <v>32</v>
      </c>
      <c r="G4381" t="s">
        <v>120</v>
      </c>
      <c r="H4381" t="s">
        <v>57</v>
      </c>
      <c r="I4381" t="s">
        <v>58</v>
      </c>
      <c r="J4381" t="s">
        <v>26987</v>
      </c>
      <c r="K4381" t="s">
        <v>28</v>
      </c>
    </row>
    <row r="4382" spans="1:11" x14ac:dyDescent="0.35">
      <c r="A4382">
        <v>9900</v>
      </c>
      <c r="B4382" t="s">
        <v>25823</v>
      </c>
      <c r="C4382">
        <v>26</v>
      </c>
      <c r="D4382" t="s">
        <v>25824</v>
      </c>
      <c r="E4382" t="s">
        <v>42</v>
      </c>
      <c r="F4382" t="s">
        <v>57</v>
      </c>
      <c r="G4382" t="s">
        <v>62</v>
      </c>
      <c r="H4382" t="s">
        <v>23</v>
      </c>
      <c r="I4382" t="s">
        <v>146</v>
      </c>
      <c r="J4382" t="s">
        <v>26993</v>
      </c>
      <c r="K4382" t="s">
        <v>76</v>
      </c>
    </row>
    <row r="4383" spans="1:11" x14ac:dyDescent="0.35">
      <c r="A4383">
        <v>9927</v>
      </c>
      <c r="B4383" t="s">
        <v>25874</v>
      </c>
      <c r="C4383">
        <v>26</v>
      </c>
      <c r="D4383" t="s">
        <v>25875</v>
      </c>
      <c r="E4383" t="s">
        <v>22</v>
      </c>
      <c r="F4383" t="s">
        <v>16</v>
      </c>
      <c r="G4383" t="s">
        <v>52</v>
      </c>
      <c r="H4383" t="s">
        <v>13</v>
      </c>
      <c r="I4383" t="s">
        <v>88</v>
      </c>
      <c r="J4383" t="s">
        <v>27004</v>
      </c>
      <c r="K4383" t="s">
        <v>37</v>
      </c>
    </row>
    <row r="4384" spans="1:11" x14ac:dyDescent="0.35">
      <c r="A4384">
        <v>9931</v>
      </c>
      <c r="B4384" t="s">
        <v>25882</v>
      </c>
      <c r="C4384">
        <v>26</v>
      </c>
      <c r="D4384" t="s">
        <v>25883</v>
      </c>
      <c r="E4384" t="s">
        <v>101</v>
      </c>
      <c r="F4384" t="s">
        <v>149</v>
      </c>
      <c r="G4384" t="s">
        <v>33</v>
      </c>
      <c r="H4384" t="s">
        <v>34</v>
      </c>
      <c r="I4384" t="s">
        <v>17</v>
      </c>
      <c r="J4384" t="s">
        <v>27005</v>
      </c>
      <c r="K4384" t="s">
        <v>76</v>
      </c>
    </row>
    <row r="4385" spans="1:11" x14ac:dyDescent="0.35">
      <c r="A4385">
        <v>9941</v>
      </c>
      <c r="B4385" t="s">
        <v>19610</v>
      </c>
      <c r="C4385">
        <v>26</v>
      </c>
      <c r="D4385" t="s">
        <v>25902</v>
      </c>
      <c r="E4385" t="s">
        <v>31</v>
      </c>
      <c r="F4385" t="s">
        <v>22</v>
      </c>
      <c r="G4385" t="s">
        <v>52</v>
      </c>
      <c r="H4385" t="s">
        <v>13</v>
      </c>
      <c r="I4385" t="s">
        <v>102</v>
      </c>
      <c r="J4385" t="s">
        <v>27009</v>
      </c>
      <c r="K4385" t="s">
        <v>37</v>
      </c>
    </row>
    <row r="4386" spans="1:11" x14ac:dyDescent="0.35">
      <c r="A4386">
        <v>9946</v>
      </c>
      <c r="B4386" t="s">
        <v>15186</v>
      </c>
      <c r="C4386">
        <v>26</v>
      </c>
      <c r="D4386" t="s">
        <v>25910</v>
      </c>
      <c r="E4386" t="s">
        <v>13</v>
      </c>
      <c r="F4386" t="s">
        <v>23</v>
      </c>
      <c r="G4386" t="s">
        <v>62</v>
      </c>
      <c r="H4386" t="s">
        <v>23</v>
      </c>
      <c r="I4386" t="s">
        <v>153</v>
      </c>
      <c r="J4386" t="s">
        <v>27010</v>
      </c>
      <c r="K4386" t="s">
        <v>76</v>
      </c>
    </row>
    <row r="4387" spans="1:11" x14ac:dyDescent="0.35">
      <c r="A4387">
        <v>9955</v>
      </c>
      <c r="B4387" t="s">
        <v>25926</v>
      </c>
      <c r="C4387">
        <v>26</v>
      </c>
      <c r="D4387" t="s">
        <v>25927</v>
      </c>
      <c r="E4387" t="s">
        <v>40</v>
      </c>
      <c r="F4387" t="s">
        <v>22</v>
      </c>
      <c r="G4387" t="s">
        <v>62</v>
      </c>
      <c r="H4387" t="s">
        <v>23</v>
      </c>
      <c r="I4387" t="s">
        <v>116</v>
      </c>
      <c r="J4387" t="s">
        <v>27015</v>
      </c>
      <c r="K4387" t="s">
        <v>76</v>
      </c>
    </row>
    <row r="4388" spans="1:11" x14ac:dyDescent="0.35">
      <c r="A4388">
        <v>9974</v>
      </c>
      <c r="B4388" t="s">
        <v>18253</v>
      </c>
      <c r="C4388">
        <v>26</v>
      </c>
      <c r="D4388" t="s">
        <v>25961</v>
      </c>
      <c r="E4388" t="s">
        <v>40</v>
      </c>
      <c r="F4388" t="s">
        <v>57</v>
      </c>
      <c r="G4388" t="s">
        <v>120</v>
      </c>
      <c r="H4388" t="s">
        <v>57</v>
      </c>
      <c r="I4388" t="s">
        <v>153</v>
      </c>
      <c r="J4388" t="s">
        <v>27020</v>
      </c>
      <c r="K4388" t="s">
        <v>76</v>
      </c>
    </row>
    <row r="4389" spans="1:11" x14ac:dyDescent="0.35">
      <c r="A4389">
        <v>9976</v>
      </c>
      <c r="B4389" t="s">
        <v>25964</v>
      </c>
      <c r="C4389">
        <v>26</v>
      </c>
      <c r="D4389" t="s">
        <v>25965</v>
      </c>
      <c r="E4389" t="s">
        <v>57</v>
      </c>
      <c r="F4389" t="s">
        <v>177</v>
      </c>
      <c r="G4389" t="s">
        <v>33</v>
      </c>
      <c r="H4389" t="s">
        <v>34</v>
      </c>
      <c r="I4389" t="s">
        <v>102</v>
      </c>
      <c r="J4389" t="s">
        <v>27021</v>
      </c>
      <c r="K4389" t="s">
        <v>76</v>
      </c>
    </row>
    <row r="4390" spans="1:11" x14ac:dyDescent="0.35">
      <c r="A4390">
        <v>9979</v>
      </c>
      <c r="B4390" t="s">
        <v>25970</v>
      </c>
      <c r="C4390">
        <v>26</v>
      </c>
      <c r="D4390" t="s">
        <v>25971</v>
      </c>
      <c r="E4390" t="s">
        <v>32</v>
      </c>
      <c r="F4390" t="s">
        <v>201</v>
      </c>
      <c r="G4390" t="s">
        <v>80</v>
      </c>
      <c r="H4390" t="s">
        <v>32</v>
      </c>
      <c r="I4390" t="s">
        <v>68</v>
      </c>
      <c r="J4390" t="s">
        <v>27022</v>
      </c>
      <c r="K4390" t="s">
        <v>76</v>
      </c>
    </row>
    <row r="4391" spans="1:11" x14ac:dyDescent="0.35">
      <c r="A4391">
        <v>9981</v>
      </c>
      <c r="B4391" t="s">
        <v>25974</v>
      </c>
      <c r="C4391">
        <v>26</v>
      </c>
      <c r="D4391" t="s">
        <v>25975</v>
      </c>
      <c r="E4391" t="s">
        <v>149</v>
      </c>
      <c r="F4391" t="s">
        <v>79</v>
      </c>
      <c r="G4391" t="s">
        <v>41</v>
      </c>
      <c r="H4391" t="s">
        <v>42</v>
      </c>
      <c r="I4391" t="s">
        <v>102</v>
      </c>
      <c r="J4391" t="s">
        <v>27023</v>
      </c>
      <c r="K4391" t="s">
        <v>37</v>
      </c>
    </row>
    <row r="4392" spans="1:11" x14ac:dyDescent="0.35">
      <c r="A4392">
        <v>9984</v>
      </c>
      <c r="B4392" t="s">
        <v>25980</v>
      </c>
      <c r="C4392">
        <v>26</v>
      </c>
      <c r="D4392" t="s">
        <v>25981</v>
      </c>
      <c r="E4392" t="s">
        <v>23</v>
      </c>
      <c r="F4392" t="s">
        <v>32</v>
      </c>
      <c r="G4392" t="s">
        <v>52</v>
      </c>
      <c r="H4392" t="s">
        <v>13</v>
      </c>
      <c r="I4392" t="s">
        <v>26</v>
      </c>
      <c r="J4392" t="s">
        <v>27025</v>
      </c>
      <c r="K4392" t="s">
        <v>44</v>
      </c>
    </row>
    <row r="4393" spans="1:11" x14ac:dyDescent="0.35">
      <c r="A4393">
        <v>9986</v>
      </c>
      <c r="B4393" t="s">
        <v>6433</v>
      </c>
      <c r="C4393">
        <v>26</v>
      </c>
      <c r="D4393" t="s">
        <v>25983</v>
      </c>
      <c r="E4393" t="s">
        <v>14</v>
      </c>
      <c r="F4393" t="s">
        <v>40</v>
      </c>
      <c r="G4393" t="s">
        <v>15</v>
      </c>
      <c r="H4393" t="s">
        <v>16</v>
      </c>
      <c r="I4393" t="s">
        <v>17</v>
      </c>
      <c r="J4393" t="s">
        <v>27026</v>
      </c>
      <c r="K4393" t="s">
        <v>37</v>
      </c>
    </row>
    <row r="4394" spans="1:11" x14ac:dyDescent="0.35">
      <c r="A4394">
        <v>9988</v>
      </c>
      <c r="B4394" t="s">
        <v>25986</v>
      </c>
      <c r="C4394">
        <v>26</v>
      </c>
      <c r="D4394" t="s">
        <v>25987</v>
      </c>
      <c r="E4394" t="s">
        <v>16</v>
      </c>
      <c r="F4394" t="s">
        <v>201</v>
      </c>
      <c r="G4394" t="s">
        <v>80</v>
      </c>
      <c r="H4394" t="s">
        <v>32</v>
      </c>
      <c r="I4394" t="s">
        <v>48</v>
      </c>
      <c r="J4394" t="s">
        <v>27027</v>
      </c>
      <c r="K4394" t="s">
        <v>76</v>
      </c>
    </row>
    <row r="4395" spans="1:11" x14ac:dyDescent="0.35">
      <c r="A4395">
        <v>9993</v>
      </c>
      <c r="B4395" t="s">
        <v>25996</v>
      </c>
      <c r="C4395">
        <v>26</v>
      </c>
      <c r="D4395" t="s">
        <v>25997</v>
      </c>
      <c r="E4395" t="s">
        <v>16</v>
      </c>
      <c r="F4395" t="s">
        <v>67</v>
      </c>
      <c r="G4395" t="s">
        <v>120</v>
      </c>
      <c r="H4395" t="s">
        <v>57</v>
      </c>
      <c r="I4395" t="s">
        <v>68</v>
      </c>
      <c r="J4395" t="s">
        <v>27031</v>
      </c>
      <c r="K4395" t="s">
        <v>28</v>
      </c>
    </row>
    <row r="4396" spans="1:11" x14ac:dyDescent="0.35">
      <c r="A4396">
        <v>9994</v>
      </c>
      <c r="B4396" t="s">
        <v>25998</v>
      </c>
      <c r="C4396">
        <v>26</v>
      </c>
      <c r="D4396" t="s">
        <v>25999</v>
      </c>
      <c r="E4396" t="s">
        <v>67</v>
      </c>
      <c r="F4396" t="s">
        <v>40</v>
      </c>
      <c r="G4396" t="s">
        <v>52</v>
      </c>
      <c r="H4396" t="s">
        <v>13</v>
      </c>
      <c r="I4396" t="s">
        <v>88</v>
      </c>
      <c r="J4396" t="s">
        <v>27032</v>
      </c>
      <c r="K4396" t="s">
        <v>76</v>
      </c>
    </row>
    <row r="4397" spans="1:11" x14ac:dyDescent="0.35">
      <c r="A4397">
        <v>9995</v>
      </c>
      <c r="B4397" t="s">
        <v>26000</v>
      </c>
      <c r="C4397">
        <v>26</v>
      </c>
      <c r="D4397" t="s">
        <v>26001</v>
      </c>
      <c r="E4397" t="s">
        <v>32</v>
      </c>
      <c r="F4397" t="s">
        <v>79</v>
      </c>
      <c r="G4397" t="s">
        <v>80</v>
      </c>
      <c r="H4397" t="s">
        <v>32</v>
      </c>
      <c r="I4397" t="s">
        <v>17</v>
      </c>
      <c r="J4397" t="s">
        <v>27033</v>
      </c>
      <c r="K4397" t="s">
        <v>44</v>
      </c>
    </row>
    <row r="4398" spans="1:11" x14ac:dyDescent="0.35">
      <c r="A4398">
        <v>10000</v>
      </c>
      <c r="B4398" t="s">
        <v>26008</v>
      </c>
      <c r="C4398">
        <v>26</v>
      </c>
      <c r="D4398" t="s">
        <v>26009</v>
      </c>
      <c r="E4398" t="s">
        <v>57</v>
      </c>
      <c r="F4398" t="s">
        <v>22</v>
      </c>
      <c r="G4398" t="s">
        <v>80</v>
      </c>
      <c r="H4398" t="s">
        <v>32</v>
      </c>
      <c r="I4398" t="s">
        <v>35</v>
      </c>
      <c r="J4398" t="s">
        <v>27037</v>
      </c>
      <c r="K4398" t="s">
        <v>37</v>
      </c>
    </row>
    <row r="4399" spans="1:11" x14ac:dyDescent="0.35">
      <c r="A4399">
        <v>4716</v>
      </c>
      <c r="B4399" t="s">
        <v>13465</v>
      </c>
      <c r="C4399">
        <v>26</v>
      </c>
      <c r="D4399" t="s">
        <v>13466</v>
      </c>
      <c r="E4399" t="s">
        <v>32</v>
      </c>
      <c r="F4399" t="s">
        <v>14</v>
      </c>
      <c r="G4399" t="s">
        <v>33</v>
      </c>
      <c r="H4399" t="s">
        <v>34</v>
      </c>
      <c r="I4399" t="s">
        <v>170</v>
      </c>
      <c r="J4399" t="s">
        <v>13467</v>
      </c>
      <c r="K4399" t="s">
        <v>19</v>
      </c>
    </row>
    <row r="4400" spans="1:11" x14ac:dyDescent="0.35">
      <c r="A4400">
        <v>4728</v>
      </c>
      <c r="B4400" t="s">
        <v>13500</v>
      </c>
      <c r="C4400">
        <v>26</v>
      </c>
      <c r="D4400" t="s">
        <v>13501</v>
      </c>
      <c r="E4400" t="s">
        <v>201</v>
      </c>
      <c r="F4400" t="s">
        <v>79</v>
      </c>
      <c r="G4400" t="s">
        <v>62</v>
      </c>
      <c r="H4400" t="s">
        <v>23</v>
      </c>
      <c r="I4400" t="s">
        <v>63</v>
      </c>
      <c r="J4400">
        <v>5176283688</v>
      </c>
      <c r="K4400" t="s">
        <v>44</v>
      </c>
    </row>
    <row r="4401" spans="1:11" x14ac:dyDescent="0.35">
      <c r="A4401">
        <v>4736</v>
      </c>
      <c r="B4401" t="s">
        <v>13523</v>
      </c>
      <c r="C4401">
        <v>26</v>
      </c>
      <c r="D4401" t="s">
        <v>13524</v>
      </c>
      <c r="E4401" t="s">
        <v>57</v>
      </c>
      <c r="F4401" t="s">
        <v>23</v>
      </c>
      <c r="G4401" t="s">
        <v>62</v>
      </c>
      <c r="H4401" t="s">
        <v>23</v>
      </c>
      <c r="I4401" t="s">
        <v>63</v>
      </c>
      <c r="J4401" t="s">
        <v>13525</v>
      </c>
      <c r="K4401" t="s">
        <v>19</v>
      </c>
    </row>
    <row r="4402" spans="1:11" x14ac:dyDescent="0.35">
      <c r="A4402">
        <v>4737</v>
      </c>
      <c r="B4402" t="s">
        <v>3261</v>
      </c>
      <c r="C4402">
        <v>26</v>
      </c>
      <c r="D4402" t="s">
        <v>13526</v>
      </c>
      <c r="E4402" t="s">
        <v>23</v>
      </c>
      <c r="F4402" t="s">
        <v>14</v>
      </c>
      <c r="G4402" t="s">
        <v>52</v>
      </c>
      <c r="H4402" t="s">
        <v>13</v>
      </c>
      <c r="I4402" t="s">
        <v>88</v>
      </c>
      <c r="J4402" t="s">
        <v>13527</v>
      </c>
      <c r="K4402" t="s">
        <v>44</v>
      </c>
    </row>
    <row r="4403" spans="1:11" x14ac:dyDescent="0.35">
      <c r="A4403">
        <v>4762</v>
      </c>
      <c r="B4403" t="s">
        <v>13597</v>
      </c>
      <c r="C4403">
        <v>26</v>
      </c>
      <c r="D4403" t="s">
        <v>13598</v>
      </c>
      <c r="E4403" t="s">
        <v>23</v>
      </c>
      <c r="F4403" t="s">
        <v>67</v>
      </c>
      <c r="G4403" t="s">
        <v>24</v>
      </c>
      <c r="H4403" t="s">
        <v>25</v>
      </c>
      <c r="I4403" t="s">
        <v>63</v>
      </c>
      <c r="J4403" t="s">
        <v>13599</v>
      </c>
      <c r="K4403" t="s">
        <v>28</v>
      </c>
    </row>
    <row r="4404" spans="1:11" x14ac:dyDescent="0.35">
      <c r="A4404">
        <v>4764</v>
      </c>
      <c r="B4404" t="s">
        <v>13603</v>
      </c>
      <c r="C4404">
        <v>26</v>
      </c>
      <c r="D4404" t="s">
        <v>13604</v>
      </c>
      <c r="E4404" t="s">
        <v>22</v>
      </c>
      <c r="F4404" t="s">
        <v>34</v>
      </c>
      <c r="G4404" t="s">
        <v>47</v>
      </c>
      <c r="H4404" t="s">
        <v>31</v>
      </c>
      <c r="I4404" t="s">
        <v>58</v>
      </c>
      <c r="J4404" t="s">
        <v>13605</v>
      </c>
      <c r="K4404" t="s">
        <v>28</v>
      </c>
    </row>
    <row r="4405" spans="1:11" x14ac:dyDescent="0.35">
      <c r="A4405">
        <v>4767</v>
      </c>
      <c r="B4405" t="s">
        <v>7587</v>
      </c>
      <c r="C4405">
        <v>26</v>
      </c>
      <c r="D4405" t="s">
        <v>13611</v>
      </c>
      <c r="E4405" t="s">
        <v>31</v>
      </c>
      <c r="F4405" t="s">
        <v>169</v>
      </c>
      <c r="G4405" t="s">
        <v>52</v>
      </c>
      <c r="H4405" t="s">
        <v>13</v>
      </c>
      <c r="I4405" t="s">
        <v>146</v>
      </c>
      <c r="J4405" t="s">
        <v>13612</v>
      </c>
      <c r="K4405" t="s">
        <v>76</v>
      </c>
    </row>
    <row r="4406" spans="1:11" x14ac:dyDescent="0.35">
      <c r="A4406">
        <v>4772</v>
      </c>
      <c r="B4406" t="s">
        <v>13625</v>
      </c>
      <c r="C4406">
        <v>26</v>
      </c>
      <c r="D4406" t="s">
        <v>13626</v>
      </c>
      <c r="E4406" t="s">
        <v>25</v>
      </c>
      <c r="F4406" t="s">
        <v>34</v>
      </c>
      <c r="G4406" t="s">
        <v>15</v>
      </c>
      <c r="H4406" t="s">
        <v>16</v>
      </c>
      <c r="I4406" t="s">
        <v>35</v>
      </c>
      <c r="J4406" t="s">
        <v>13627</v>
      </c>
      <c r="K4406" t="s">
        <v>44</v>
      </c>
    </row>
    <row r="4407" spans="1:11" x14ac:dyDescent="0.35">
      <c r="A4407">
        <v>4776</v>
      </c>
      <c r="B4407" t="s">
        <v>11933</v>
      </c>
      <c r="C4407">
        <v>26</v>
      </c>
      <c r="D4407" t="s">
        <v>13637</v>
      </c>
      <c r="E4407" t="s">
        <v>16</v>
      </c>
      <c r="F4407" t="s">
        <v>67</v>
      </c>
      <c r="G4407" t="s">
        <v>120</v>
      </c>
      <c r="H4407" t="s">
        <v>57</v>
      </c>
      <c r="I4407" t="s">
        <v>146</v>
      </c>
      <c r="J4407">
        <v>927811878</v>
      </c>
      <c r="K4407" t="s">
        <v>44</v>
      </c>
    </row>
    <row r="4408" spans="1:11" x14ac:dyDescent="0.35">
      <c r="A4408">
        <v>4783</v>
      </c>
      <c r="B4408" t="s">
        <v>13656</v>
      </c>
      <c r="C4408">
        <v>26</v>
      </c>
      <c r="D4408" t="s">
        <v>13657</v>
      </c>
      <c r="E4408" t="s">
        <v>32</v>
      </c>
      <c r="F4408" t="s">
        <v>79</v>
      </c>
      <c r="G4408" t="s">
        <v>52</v>
      </c>
      <c r="H4408" t="s">
        <v>13</v>
      </c>
      <c r="I4408" t="s">
        <v>116</v>
      </c>
      <c r="J4408" t="s">
        <v>13658</v>
      </c>
      <c r="K4408" t="s">
        <v>37</v>
      </c>
    </row>
    <row r="4409" spans="1:11" x14ac:dyDescent="0.35">
      <c r="A4409">
        <v>4815</v>
      </c>
      <c r="B4409" t="s">
        <v>13748</v>
      </c>
      <c r="C4409">
        <v>26</v>
      </c>
      <c r="D4409" t="s">
        <v>13749</v>
      </c>
      <c r="E4409" t="s">
        <v>23</v>
      </c>
      <c r="F4409" t="s">
        <v>177</v>
      </c>
      <c r="G4409" t="s">
        <v>47</v>
      </c>
      <c r="H4409" t="s">
        <v>31</v>
      </c>
      <c r="I4409" t="s">
        <v>58</v>
      </c>
      <c r="J4409" t="s">
        <v>13750</v>
      </c>
      <c r="K4409" t="s">
        <v>44</v>
      </c>
    </row>
    <row r="4410" spans="1:11" x14ac:dyDescent="0.35">
      <c r="A4410">
        <v>4825</v>
      </c>
      <c r="B4410" t="s">
        <v>5837</v>
      </c>
      <c r="C4410">
        <v>26</v>
      </c>
      <c r="D4410" t="s">
        <v>13778</v>
      </c>
      <c r="E4410" t="s">
        <v>79</v>
      </c>
      <c r="F4410" t="s">
        <v>57</v>
      </c>
      <c r="G4410" t="s">
        <v>87</v>
      </c>
      <c r="H4410" t="s">
        <v>79</v>
      </c>
      <c r="I4410" t="s">
        <v>26</v>
      </c>
      <c r="J4410" t="s">
        <v>13779</v>
      </c>
      <c r="K4410" t="s">
        <v>37</v>
      </c>
    </row>
    <row r="4411" spans="1:11" x14ac:dyDescent="0.35">
      <c r="A4411">
        <v>4838</v>
      </c>
      <c r="B4411" t="s">
        <v>13813</v>
      </c>
      <c r="C4411">
        <v>26</v>
      </c>
      <c r="D4411" t="s">
        <v>13814</v>
      </c>
      <c r="E4411" t="s">
        <v>169</v>
      </c>
      <c r="F4411" t="s">
        <v>13</v>
      </c>
      <c r="G4411" t="s">
        <v>87</v>
      </c>
      <c r="H4411" t="s">
        <v>79</v>
      </c>
      <c r="I4411" t="s">
        <v>58</v>
      </c>
      <c r="J4411" t="s">
        <v>13815</v>
      </c>
      <c r="K4411" t="s">
        <v>76</v>
      </c>
    </row>
    <row r="4412" spans="1:11" x14ac:dyDescent="0.35">
      <c r="A4412">
        <v>4851</v>
      </c>
      <c r="B4412" t="s">
        <v>13849</v>
      </c>
      <c r="C4412">
        <v>26</v>
      </c>
      <c r="D4412" t="s">
        <v>13850</v>
      </c>
      <c r="E4412" t="s">
        <v>133</v>
      </c>
      <c r="F4412" t="s">
        <v>22</v>
      </c>
      <c r="G4412" t="s">
        <v>52</v>
      </c>
      <c r="H4412" t="s">
        <v>13</v>
      </c>
      <c r="I4412" t="s">
        <v>153</v>
      </c>
      <c r="J4412" t="s">
        <v>13851</v>
      </c>
      <c r="K4412" t="s">
        <v>76</v>
      </c>
    </row>
    <row r="4413" spans="1:11" x14ac:dyDescent="0.35">
      <c r="A4413">
        <v>4858</v>
      </c>
      <c r="B4413" t="s">
        <v>13867</v>
      </c>
      <c r="C4413">
        <v>26</v>
      </c>
      <c r="D4413" t="s">
        <v>13868</v>
      </c>
      <c r="E4413" t="s">
        <v>201</v>
      </c>
      <c r="F4413" t="s">
        <v>169</v>
      </c>
      <c r="G4413" t="s">
        <v>120</v>
      </c>
      <c r="H4413" t="s">
        <v>57</v>
      </c>
      <c r="I4413" t="s">
        <v>17</v>
      </c>
      <c r="J4413">
        <v>4774403661</v>
      </c>
      <c r="K4413" t="s">
        <v>76</v>
      </c>
    </row>
    <row r="4414" spans="1:11" x14ac:dyDescent="0.35">
      <c r="A4414">
        <v>4875</v>
      </c>
      <c r="B4414" t="s">
        <v>13912</v>
      </c>
      <c r="C4414">
        <v>26</v>
      </c>
      <c r="D4414" t="s">
        <v>13913</v>
      </c>
      <c r="E4414" t="s">
        <v>32</v>
      </c>
      <c r="F4414" t="s">
        <v>31</v>
      </c>
      <c r="G4414" t="s">
        <v>62</v>
      </c>
      <c r="H4414" t="s">
        <v>23</v>
      </c>
      <c r="I4414" t="s">
        <v>170</v>
      </c>
      <c r="J4414" t="s">
        <v>13914</v>
      </c>
      <c r="K4414" t="s">
        <v>76</v>
      </c>
    </row>
    <row r="4415" spans="1:11" x14ac:dyDescent="0.35">
      <c r="A4415">
        <v>4880</v>
      </c>
      <c r="B4415" t="s">
        <v>13926</v>
      </c>
      <c r="C4415">
        <v>26</v>
      </c>
      <c r="D4415" t="s">
        <v>13927</v>
      </c>
      <c r="E4415" t="s">
        <v>40</v>
      </c>
      <c r="F4415" t="s">
        <v>22</v>
      </c>
      <c r="G4415" t="s">
        <v>87</v>
      </c>
      <c r="H4415" t="s">
        <v>79</v>
      </c>
      <c r="I4415" t="s">
        <v>116</v>
      </c>
      <c r="J4415">
        <v>1920706744</v>
      </c>
      <c r="K4415" t="s">
        <v>37</v>
      </c>
    </row>
    <row r="4416" spans="1:11" x14ac:dyDescent="0.35">
      <c r="A4416">
        <v>4883</v>
      </c>
      <c r="B4416" t="s">
        <v>13934</v>
      </c>
      <c r="C4416">
        <v>26</v>
      </c>
      <c r="D4416" t="s">
        <v>13935</v>
      </c>
      <c r="E4416" t="s">
        <v>201</v>
      </c>
      <c r="F4416" t="s">
        <v>79</v>
      </c>
      <c r="G4416" t="s">
        <v>47</v>
      </c>
      <c r="H4416" t="s">
        <v>31</v>
      </c>
      <c r="I4416" t="s">
        <v>116</v>
      </c>
      <c r="J4416" t="s">
        <v>13936</v>
      </c>
      <c r="K4416" t="s">
        <v>44</v>
      </c>
    </row>
    <row r="4417" spans="1:11" x14ac:dyDescent="0.35">
      <c r="A4417">
        <v>4884</v>
      </c>
      <c r="B4417" t="s">
        <v>13937</v>
      </c>
      <c r="C4417">
        <v>26</v>
      </c>
      <c r="D4417" t="s">
        <v>13938</v>
      </c>
      <c r="E4417" t="s">
        <v>22</v>
      </c>
      <c r="F4417" t="s">
        <v>67</v>
      </c>
      <c r="G4417" t="s">
        <v>41</v>
      </c>
      <c r="H4417" t="s">
        <v>42</v>
      </c>
      <c r="I4417" t="s">
        <v>153</v>
      </c>
      <c r="J4417">
        <v>8680662425</v>
      </c>
      <c r="K4417" t="s">
        <v>19</v>
      </c>
    </row>
    <row r="4418" spans="1:11" x14ac:dyDescent="0.35">
      <c r="A4418">
        <v>4908</v>
      </c>
      <c r="B4418" t="s">
        <v>14004</v>
      </c>
      <c r="C4418">
        <v>26</v>
      </c>
      <c r="D4418" t="s">
        <v>14005</v>
      </c>
      <c r="E4418" t="s">
        <v>40</v>
      </c>
      <c r="F4418" t="s">
        <v>32</v>
      </c>
      <c r="G4418" t="s">
        <v>33</v>
      </c>
      <c r="H4418" t="s">
        <v>34</v>
      </c>
      <c r="I4418" t="s">
        <v>17</v>
      </c>
      <c r="J4418" t="s">
        <v>14006</v>
      </c>
      <c r="K4418" t="s">
        <v>44</v>
      </c>
    </row>
    <row r="4419" spans="1:11" x14ac:dyDescent="0.35">
      <c r="A4419">
        <v>4912</v>
      </c>
      <c r="B4419" t="s">
        <v>14016</v>
      </c>
      <c r="C4419">
        <v>26</v>
      </c>
      <c r="D4419" t="s">
        <v>14017</v>
      </c>
      <c r="E4419" t="s">
        <v>34</v>
      </c>
      <c r="F4419" t="s">
        <v>32</v>
      </c>
      <c r="G4419" t="s">
        <v>87</v>
      </c>
      <c r="H4419" t="s">
        <v>79</v>
      </c>
      <c r="I4419" t="s">
        <v>35</v>
      </c>
      <c r="J4419" t="s">
        <v>14018</v>
      </c>
      <c r="K4419" t="s">
        <v>76</v>
      </c>
    </row>
    <row r="4420" spans="1:11" x14ac:dyDescent="0.35">
      <c r="A4420">
        <v>4915</v>
      </c>
      <c r="B4420" t="s">
        <v>6522</v>
      </c>
      <c r="C4420">
        <v>26</v>
      </c>
      <c r="D4420" t="s">
        <v>14025</v>
      </c>
      <c r="E4420" t="s">
        <v>201</v>
      </c>
      <c r="F4420" t="s">
        <v>177</v>
      </c>
      <c r="G4420" t="s">
        <v>15</v>
      </c>
      <c r="H4420" t="s">
        <v>16</v>
      </c>
      <c r="I4420" t="s">
        <v>116</v>
      </c>
      <c r="J4420" t="s">
        <v>14026</v>
      </c>
      <c r="K4420" t="s">
        <v>19</v>
      </c>
    </row>
    <row r="4421" spans="1:11" x14ac:dyDescent="0.35">
      <c r="A4421">
        <v>4924</v>
      </c>
      <c r="B4421" t="s">
        <v>14049</v>
      </c>
      <c r="C4421">
        <v>26</v>
      </c>
      <c r="D4421" t="s">
        <v>14050</v>
      </c>
      <c r="E4421" t="s">
        <v>177</v>
      </c>
      <c r="F4421" t="s">
        <v>79</v>
      </c>
      <c r="G4421" t="s">
        <v>15</v>
      </c>
      <c r="H4421" t="s">
        <v>16</v>
      </c>
      <c r="I4421" t="s">
        <v>153</v>
      </c>
      <c r="J4421" t="s">
        <v>14051</v>
      </c>
      <c r="K4421" t="s">
        <v>76</v>
      </c>
    </row>
    <row r="4422" spans="1:11" x14ac:dyDescent="0.35">
      <c r="A4422">
        <v>4936</v>
      </c>
      <c r="B4422" t="s">
        <v>14084</v>
      </c>
      <c r="C4422">
        <v>26</v>
      </c>
      <c r="D4422" t="s">
        <v>14085</v>
      </c>
      <c r="E4422" t="s">
        <v>101</v>
      </c>
      <c r="F4422" t="s">
        <v>169</v>
      </c>
      <c r="G4422" t="s">
        <v>24</v>
      </c>
      <c r="H4422" t="s">
        <v>25</v>
      </c>
      <c r="I4422" t="s">
        <v>63</v>
      </c>
      <c r="J4422" t="s">
        <v>14086</v>
      </c>
      <c r="K4422" t="s">
        <v>19</v>
      </c>
    </row>
    <row r="4423" spans="1:11" x14ac:dyDescent="0.35">
      <c r="A4423">
        <v>4940</v>
      </c>
      <c r="B4423" t="s">
        <v>14096</v>
      </c>
      <c r="C4423">
        <v>26</v>
      </c>
      <c r="D4423" t="s">
        <v>14097</v>
      </c>
      <c r="E4423" t="s">
        <v>201</v>
      </c>
      <c r="F4423" t="s">
        <v>57</v>
      </c>
      <c r="G4423" t="s">
        <v>47</v>
      </c>
      <c r="H4423" t="s">
        <v>31</v>
      </c>
      <c r="I4423" t="s">
        <v>63</v>
      </c>
      <c r="J4423" t="s">
        <v>14098</v>
      </c>
      <c r="K4423" t="s">
        <v>44</v>
      </c>
    </row>
    <row r="4424" spans="1:11" x14ac:dyDescent="0.35">
      <c r="A4424">
        <v>4946</v>
      </c>
      <c r="B4424" t="s">
        <v>14110</v>
      </c>
      <c r="C4424">
        <v>26</v>
      </c>
      <c r="D4424" t="s">
        <v>14111</v>
      </c>
      <c r="E4424" t="s">
        <v>13</v>
      </c>
      <c r="F4424" t="s">
        <v>67</v>
      </c>
      <c r="G4424" t="s">
        <v>87</v>
      </c>
      <c r="H4424" t="s">
        <v>79</v>
      </c>
      <c r="I4424" t="s">
        <v>116</v>
      </c>
      <c r="J4424" t="s">
        <v>14112</v>
      </c>
      <c r="K4424" t="s">
        <v>19</v>
      </c>
    </row>
    <row r="4425" spans="1:11" x14ac:dyDescent="0.35">
      <c r="A4425">
        <v>4949</v>
      </c>
      <c r="B4425" t="s">
        <v>14118</v>
      </c>
      <c r="C4425">
        <v>26</v>
      </c>
      <c r="D4425" t="s">
        <v>14119</v>
      </c>
      <c r="E4425" t="s">
        <v>14</v>
      </c>
      <c r="F4425" t="s">
        <v>177</v>
      </c>
      <c r="G4425" t="s">
        <v>52</v>
      </c>
      <c r="H4425" t="s">
        <v>13</v>
      </c>
      <c r="I4425" t="s">
        <v>170</v>
      </c>
      <c r="J4425" t="s">
        <v>14120</v>
      </c>
      <c r="K4425" t="s">
        <v>28</v>
      </c>
    </row>
    <row r="4426" spans="1:11" x14ac:dyDescent="0.35">
      <c r="A4426">
        <v>4950</v>
      </c>
      <c r="B4426" t="s">
        <v>14121</v>
      </c>
      <c r="C4426">
        <v>26</v>
      </c>
      <c r="D4426" t="s">
        <v>14122</v>
      </c>
      <c r="E4426" t="s">
        <v>42</v>
      </c>
      <c r="F4426" t="s">
        <v>25</v>
      </c>
      <c r="G4426" t="s">
        <v>62</v>
      </c>
      <c r="H4426" t="s">
        <v>23</v>
      </c>
      <c r="I4426" t="s">
        <v>35</v>
      </c>
      <c r="J4426">
        <v>9437297709</v>
      </c>
      <c r="K4426" t="s">
        <v>76</v>
      </c>
    </row>
    <row r="4427" spans="1:11" x14ac:dyDescent="0.35">
      <c r="A4427">
        <v>4958</v>
      </c>
      <c r="B4427" t="s">
        <v>14144</v>
      </c>
      <c r="C4427">
        <v>26</v>
      </c>
      <c r="D4427" t="s">
        <v>14145</v>
      </c>
      <c r="E4427" t="s">
        <v>67</v>
      </c>
      <c r="F4427" t="s">
        <v>133</v>
      </c>
      <c r="G4427" t="s">
        <v>24</v>
      </c>
      <c r="H4427" t="s">
        <v>25</v>
      </c>
      <c r="I4427" t="s">
        <v>48</v>
      </c>
      <c r="J4427" t="s">
        <v>14146</v>
      </c>
      <c r="K4427" t="s">
        <v>28</v>
      </c>
    </row>
    <row r="4428" spans="1:11" x14ac:dyDescent="0.35">
      <c r="A4428">
        <v>4967</v>
      </c>
      <c r="B4428" t="s">
        <v>14171</v>
      </c>
      <c r="C4428">
        <v>26</v>
      </c>
      <c r="D4428" t="s">
        <v>14172</v>
      </c>
      <c r="E4428" t="s">
        <v>23</v>
      </c>
      <c r="F4428" t="s">
        <v>42</v>
      </c>
      <c r="G4428" t="s">
        <v>120</v>
      </c>
      <c r="H4428" t="s">
        <v>57</v>
      </c>
      <c r="I4428" t="s">
        <v>48</v>
      </c>
      <c r="J4428" t="s">
        <v>14173</v>
      </c>
      <c r="K4428" t="s">
        <v>76</v>
      </c>
    </row>
    <row r="4429" spans="1:11" x14ac:dyDescent="0.35">
      <c r="A4429">
        <v>5014</v>
      </c>
      <c r="B4429" t="s">
        <v>14300</v>
      </c>
      <c r="C4429">
        <v>26</v>
      </c>
      <c r="D4429" t="s">
        <v>14301</v>
      </c>
      <c r="E4429" t="s">
        <v>34</v>
      </c>
      <c r="F4429" t="s">
        <v>169</v>
      </c>
      <c r="G4429" t="s">
        <v>47</v>
      </c>
      <c r="H4429" t="s">
        <v>31</v>
      </c>
      <c r="I4429" t="s">
        <v>91</v>
      </c>
      <c r="J4429" t="s">
        <v>14302</v>
      </c>
      <c r="K4429" t="s">
        <v>19</v>
      </c>
    </row>
    <row r="4430" spans="1:11" x14ac:dyDescent="0.35">
      <c r="A4430">
        <v>5080</v>
      </c>
      <c r="B4430" t="s">
        <v>14483</v>
      </c>
      <c r="C4430">
        <v>26</v>
      </c>
      <c r="D4430" t="s">
        <v>14484</v>
      </c>
      <c r="E4430" t="s">
        <v>34</v>
      </c>
      <c r="F4430" t="s">
        <v>101</v>
      </c>
      <c r="G4430" t="s">
        <v>15</v>
      </c>
      <c r="H4430" t="s">
        <v>16</v>
      </c>
      <c r="I4430" t="s">
        <v>146</v>
      </c>
      <c r="J4430" t="s">
        <v>14485</v>
      </c>
      <c r="K4430" t="s">
        <v>19</v>
      </c>
    </row>
    <row r="4431" spans="1:11" x14ac:dyDescent="0.35">
      <c r="A4431">
        <v>5085</v>
      </c>
      <c r="B4431" t="s">
        <v>14497</v>
      </c>
      <c r="C4431">
        <v>26</v>
      </c>
      <c r="D4431" t="s">
        <v>14498</v>
      </c>
      <c r="E4431" t="s">
        <v>133</v>
      </c>
      <c r="F4431" t="s">
        <v>79</v>
      </c>
      <c r="G4431" t="s">
        <v>15</v>
      </c>
      <c r="H4431" t="s">
        <v>16</v>
      </c>
      <c r="I4431" t="s">
        <v>53</v>
      </c>
      <c r="J4431" t="s">
        <v>14499</v>
      </c>
      <c r="K4431" t="s">
        <v>19</v>
      </c>
    </row>
    <row r="4432" spans="1:11" x14ac:dyDescent="0.35">
      <c r="A4432">
        <v>5103</v>
      </c>
      <c r="B4432" t="s">
        <v>14549</v>
      </c>
      <c r="C4432">
        <v>26</v>
      </c>
      <c r="D4432" t="s">
        <v>14550</v>
      </c>
      <c r="E4432" t="s">
        <v>67</v>
      </c>
      <c r="F4432" t="s">
        <v>34</v>
      </c>
      <c r="G4432" t="s">
        <v>80</v>
      </c>
      <c r="H4432" t="s">
        <v>32</v>
      </c>
      <c r="I4432" t="s">
        <v>146</v>
      </c>
      <c r="J4432" t="s">
        <v>14551</v>
      </c>
      <c r="K4432" t="s">
        <v>44</v>
      </c>
    </row>
    <row r="4433" spans="1:11" x14ac:dyDescent="0.35">
      <c r="A4433">
        <v>5122</v>
      </c>
      <c r="B4433" t="s">
        <v>14601</v>
      </c>
      <c r="C4433">
        <v>26</v>
      </c>
      <c r="D4433" t="s">
        <v>14602</v>
      </c>
      <c r="E4433" t="s">
        <v>32</v>
      </c>
      <c r="F4433" t="s">
        <v>149</v>
      </c>
      <c r="G4433" t="s">
        <v>52</v>
      </c>
      <c r="H4433" t="s">
        <v>13</v>
      </c>
      <c r="I4433" t="s">
        <v>116</v>
      </c>
      <c r="J4433" t="s">
        <v>14603</v>
      </c>
      <c r="K4433" t="s">
        <v>37</v>
      </c>
    </row>
    <row r="4434" spans="1:11" x14ac:dyDescent="0.35">
      <c r="A4434">
        <v>5123</v>
      </c>
      <c r="B4434" t="s">
        <v>14604</v>
      </c>
      <c r="C4434">
        <v>26</v>
      </c>
      <c r="D4434" t="s">
        <v>14605</v>
      </c>
      <c r="E4434" t="s">
        <v>133</v>
      </c>
      <c r="F4434" t="s">
        <v>67</v>
      </c>
      <c r="G4434" t="s">
        <v>87</v>
      </c>
      <c r="H4434" t="s">
        <v>79</v>
      </c>
      <c r="I4434" t="s">
        <v>170</v>
      </c>
      <c r="J4434" t="s">
        <v>14606</v>
      </c>
      <c r="K4434" t="s">
        <v>44</v>
      </c>
    </row>
    <row r="4435" spans="1:11" x14ac:dyDescent="0.35">
      <c r="A4435">
        <v>5145</v>
      </c>
      <c r="B4435" t="s">
        <v>14664</v>
      </c>
      <c r="C4435">
        <v>26</v>
      </c>
      <c r="D4435" t="s">
        <v>14665</v>
      </c>
      <c r="E4435" t="s">
        <v>201</v>
      </c>
      <c r="F4435" t="s">
        <v>133</v>
      </c>
      <c r="G4435" t="s">
        <v>52</v>
      </c>
      <c r="H4435" t="s">
        <v>13</v>
      </c>
      <c r="I4435" t="s">
        <v>35</v>
      </c>
      <c r="J4435" t="s">
        <v>14666</v>
      </c>
      <c r="K4435" t="s">
        <v>44</v>
      </c>
    </row>
    <row r="4436" spans="1:11" x14ac:dyDescent="0.35">
      <c r="A4436">
        <v>5146</v>
      </c>
      <c r="B4436" t="s">
        <v>14667</v>
      </c>
      <c r="C4436">
        <v>26</v>
      </c>
      <c r="D4436" t="s">
        <v>14668</v>
      </c>
      <c r="E4436" t="s">
        <v>14</v>
      </c>
      <c r="F4436" t="s">
        <v>169</v>
      </c>
      <c r="G4436" t="s">
        <v>87</v>
      </c>
      <c r="H4436" t="s">
        <v>79</v>
      </c>
      <c r="I4436" t="s">
        <v>48</v>
      </c>
      <c r="J4436" t="s">
        <v>14669</v>
      </c>
      <c r="K4436" t="s">
        <v>19</v>
      </c>
    </row>
    <row r="4437" spans="1:11" x14ac:dyDescent="0.35">
      <c r="A4437">
        <v>5177</v>
      </c>
      <c r="B4437" t="s">
        <v>14755</v>
      </c>
      <c r="C4437">
        <v>26</v>
      </c>
      <c r="D4437" t="s">
        <v>14756</v>
      </c>
      <c r="E4437" t="s">
        <v>14</v>
      </c>
      <c r="F4437" t="s">
        <v>22</v>
      </c>
      <c r="G4437" t="s">
        <v>24</v>
      </c>
      <c r="H4437" t="s">
        <v>25</v>
      </c>
      <c r="I4437" t="s">
        <v>53</v>
      </c>
      <c r="J4437">
        <f>1-736-576-9559</f>
        <v>-10870</v>
      </c>
      <c r="K4437" t="s">
        <v>19</v>
      </c>
    </row>
    <row r="4438" spans="1:11" x14ac:dyDescent="0.35">
      <c r="A4438">
        <v>5186</v>
      </c>
      <c r="B4438" t="s">
        <v>14780</v>
      </c>
      <c r="C4438">
        <v>26</v>
      </c>
      <c r="D4438" t="s">
        <v>14781</v>
      </c>
      <c r="E4438" t="s">
        <v>40</v>
      </c>
      <c r="F4438" t="s">
        <v>34</v>
      </c>
      <c r="G4438" t="s">
        <v>87</v>
      </c>
      <c r="H4438" t="s">
        <v>79</v>
      </c>
      <c r="I4438" t="s">
        <v>63</v>
      </c>
      <c r="J4438">
        <v>5516480493</v>
      </c>
      <c r="K4438" t="s">
        <v>19</v>
      </c>
    </row>
    <row r="4439" spans="1:11" x14ac:dyDescent="0.35">
      <c r="A4439">
        <v>5204</v>
      </c>
      <c r="B4439" t="s">
        <v>14832</v>
      </c>
      <c r="C4439">
        <v>26</v>
      </c>
      <c r="D4439" t="s">
        <v>14833</v>
      </c>
      <c r="E4439" t="s">
        <v>169</v>
      </c>
      <c r="F4439" t="s">
        <v>25</v>
      </c>
      <c r="G4439" t="s">
        <v>87</v>
      </c>
      <c r="H4439" t="s">
        <v>79</v>
      </c>
      <c r="I4439" t="s">
        <v>17</v>
      </c>
      <c r="J4439">
        <f>1-867-687-5842</f>
        <v>-7395</v>
      </c>
      <c r="K4439" t="s">
        <v>76</v>
      </c>
    </row>
    <row r="4440" spans="1:11" x14ac:dyDescent="0.35">
      <c r="A4440">
        <v>5253</v>
      </c>
      <c r="B4440" t="s">
        <v>14968</v>
      </c>
      <c r="C4440">
        <v>26</v>
      </c>
      <c r="D4440" t="s">
        <v>14969</v>
      </c>
      <c r="E4440" t="s">
        <v>40</v>
      </c>
      <c r="F4440" t="s">
        <v>32</v>
      </c>
      <c r="G4440" t="s">
        <v>15</v>
      </c>
      <c r="H4440" t="s">
        <v>16</v>
      </c>
      <c r="I4440" t="s">
        <v>63</v>
      </c>
      <c r="J4440" t="s">
        <v>14970</v>
      </c>
      <c r="K4440" t="s">
        <v>44</v>
      </c>
    </row>
    <row r="4441" spans="1:11" x14ac:dyDescent="0.35">
      <c r="A4441">
        <v>5286</v>
      </c>
      <c r="B4441" t="s">
        <v>15061</v>
      </c>
      <c r="C4441">
        <v>26</v>
      </c>
      <c r="D4441" t="s">
        <v>15062</v>
      </c>
      <c r="E4441" t="s">
        <v>22</v>
      </c>
      <c r="F4441" t="s">
        <v>133</v>
      </c>
      <c r="G4441" t="s">
        <v>33</v>
      </c>
      <c r="H4441" t="s">
        <v>34</v>
      </c>
      <c r="I4441" t="s">
        <v>58</v>
      </c>
      <c r="J4441" t="s">
        <v>15063</v>
      </c>
      <c r="K4441" t="s">
        <v>28</v>
      </c>
    </row>
    <row r="4442" spans="1:11" x14ac:dyDescent="0.35">
      <c r="A4442">
        <v>5311</v>
      </c>
      <c r="B4442" t="s">
        <v>15132</v>
      </c>
      <c r="C4442">
        <v>26</v>
      </c>
      <c r="D4442" t="s">
        <v>15133</v>
      </c>
      <c r="E4442" t="s">
        <v>23</v>
      </c>
      <c r="F4442" t="s">
        <v>34</v>
      </c>
      <c r="G4442" t="s">
        <v>52</v>
      </c>
      <c r="H4442" t="s">
        <v>13</v>
      </c>
      <c r="I4442" t="s">
        <v>68</v>
      </c>
      <c r="J4442" t="s">
        <v>15134</v>
      </c>
      <c r="K4442" t="s">
        <v>28</v>
      </c>
    </row>
    <row r="4443" spans="1:11" x14ac:dyDescent="0.35">
      <c r="A4443">
        <v>5319</v>
      </c>
      <c r="B4443" t="s">
        <v>15155</v>
      </c>
      <c r="C4443">
        <v>26</v>
      </c>
      <c r="D4443" t="s">
        <v>15156</v>
      </c>
      <c r="E4443" t="s">
        <v>22</v>
      </c>
      <c r="F4443" t="s">
        <v>31</v>
      </c>
      <c r="G4443" t="s">
        <v>80</v>
      </c>
      <c r="H4443" t="s">
        <v>32</v>
      </c>
      <c r="I4443" t="s">
        <v>170</v>
      </c>
      <c r="J4443" t="s">
        <v>15157</v>
      </c>
      <c r="K4443" t="s">
        <v>28</v>
      </c>
    </row>
    <row r="4444" spans="1:11" x14ac:dyDescent="0.35">
      <c r="A4444">
        <v>5329</v>
      </c>
      <c r="B4444" t="s">
        <v>15183</v>
      </c>
      <c r="C4444">
        <v>26</v>
      </c>
      <c r="D4444" t="s">
        <v>15184</v>
      </c>
      <c r="E4444" t="s">
        <v>177</v>
      </c>
      <c r="F4444" t="s">
        <v>40</v>
      </c>
      <c r="G4444" t="s">
        <v>87</v>
      </c>
      <c r="H4444" t="s">
        <v>79</v>
      </c>
      <c r="I4444" t="s">
        <v>91</v>
      </c>
      <c r="J4444" t="s">
        <v>15185</v>
      </c>
      <c r="K4444" t="s">
        <v>28</v>
      </c>
    </row>
    <row r="4445" spans="1:11" x14ac:dyDescent="0.35">
      <c r="A4445">
        <v>5332</v>
      </c>
      <c r="B4445" t="s">
        <v>15191</v>
      </c>
      <c r="C4445">
        <v>26</v>
      </c>
      <c r="D4445" t="s">
        <v>15192</v>
      </c>
      <c r="E4445" t="s">
        <v>34</v>
      </c>
      <c r="F4445" t="s">
        <v>14</v>
      </c>
      <c r="G4445" t="s">
        <v>41</v>
      </c>
      <c r="H4445" t="s">
        <v>42</v>
      </c>
      <c r="I4445" t="s">
        <v>170</v>
      </c>
      <c r="J4445" t="s">
        <v>15193</v>
      </c>
      <c r="K4445" t="s">
        <v>28</v>
      </c>
    </row>
    <row r="4446" spans="1:11" x14ac:dyDescent="0.35">
      <c r="A4446">
        <v>5335</v>
      </c>
      <c r="B4446" t="s">
        <v>15199</v>
      </c>
      <c r="C4446">
        <v>26</v>
      </c>
      <c r="D4446" t="s">
        <v>15200</v>
      </c>
      <c r="E4446" t="s">
        <v>169</v>
      </c>
      <c r="F4446" t="s">
        <v>34</v>
      </c>
      <c r="G4446" t="s">
        <v>47</v>
      </c>
      <c r="H4446" t="s">
        <v>31</v>
      </c>
      <c r="I4446" t="s">
        <v>102</v>
      </c>
      <c r="J4446" t="s">
        <v>15201</v>
      </c>
      <c r="K4446" t="s">
        <v>37</v>
      </c>
    </row>
    <row r="4447" spans="1:11" x14ac:dyDescent="0.35">
      <c r="A4447">
        <v>5341</v>
      </c>
      <c r="B4447" t="s">
        <v>15216</v>
      </c>
      <c r="C4447">
        <v>26</v>
      </c>
      <c r="D4447" t="s">
        <v>15217</v>
      </c>
      <c r="E4447" t="s">
        <v>169</v>
      </c>
      <c r="F4447" t="s">
        <v>67</v>
      </c>
      <c r="G4447" t="s">
        <v>33</v>
      </c>
      <c r="H4447" t="s">
        <v>34</v>
      </c>
      <c r="I4447" t="s">
        <v>68</v>
      </c>
      <c r="J4447" t="s">
        <v>15218</v>
      </c>
      <c r="K4447" t="s">
        <v>28</v>
      </c>
    </row>
    <row r="4448" spans="1:11" x14ac:dyDescent="0.35">
      <c r="A4448">
        <v>5349</v>
      </c>
      <c r="B4448" t="s">
        <v>15239</v>
      </c>
      <c r="C4448">
        <v>26</v>
      </c>
      <c r="D4448" t="s">
        <v>15240</v>
      </c>
      <c r="E4448" t="s">
        <v>67</v>
      </c>
      <c r="F4448" t="s">
        <v>32</v>
      </c>
      <c r="G4448" t="s">
        <v>120</v>
      </c>
      <c r="H4448" t="s">
        <v>57</v>
      </c>
      <c r="I4448" t="s">
        <v>26</v>
      </c>
      <c r="J4448" t="s">
        <v>15241</v>
      </c>
      <c r="K4448" t="s">
        <v>19</v>
      </c>
    </row>
    <row r="4449" spans="1:11" x14ac:dyDescent="0.35">
      <c r="A4449">
        <v>5359</v>
      </c>
      <c r="B4449" t="s">
        <v>15267</v>
      </c>
      <c r="C4449">
        <v>26</v>
      </c>
      <c r="D4449" t="s">
        <v>15268</v>
      </c>
      <c r="E4449" t="s">
        <v>57</v>
      </c>
      <c r="F4449" t="s">
        <v>67</v>
      </c>
      <c r="G4449" t="s">
        <v>33</v>
      </c>
      <c r="H4449" t="s">
        <v>34</v>
      </c>
      <c r="I4449" t="s">
        <v>153</v>
      </c>
      <c r="J4449" t="s">
        <v>15269</v>
      </c>
      <c r="K4449" t="s">
        <v>37</v>
      </c>
    </row>
    <row r="4450" spans="1:11" x14ac:dyDescent="0.35">
      <c r="A4450">
        <v>5363</v>
      </c>
      <c r="B4450" t="s">
        <v>15279</v>
      </c>
      <c r="C4450">
        <v>26</v>
      </c>
      <c r="D4450" t="s">
        <v>15280</v>
      </c>
      <c r="E4450" t="s">
        <v>57</v>
      </c>
      <c r="F4450" t="s">
        <v>14</v>
      </c>
      <c r="G4450" t="s">
        <v>47</v>
      </c>
      <c r="H4450" t="s">
        <v>31</v>
      </c>
      <c r="I4450" t="s">
        <v>26</v>
      </c>
      <c r="J4450" t="s">
        <v>15281</v>
      </c>
      <c r="K4450" t="s">
        <v>37</v>
      </c>
    </row>
    <row r="4451" spans="1:11" x14ac:dyDescent="0.35">
      <c r="A4451">
        <v>5373</v>
      </c>
      <c r="B4451" t="s">
        <v>15309</v>
      </c>
      <c r="C4451">
        <v>26</v>
      </c>
      <c r="D4451" t="s">
        <v>15310</v>
      </c>
      <c r="E4451" t="s">
        <v>31</v>
      </c>
      <c r="F4451" t="s">
        <v>16</v>
      </c>
      <c r="G4451" t="s">
        <v>15</v>
      </c>
      <c r="H4451" t="s">
        <v>16</v>
      </c>
      <c r="I4451" t="s">
        <v>88</v>
      </c>
      <c r="J4451" t="s">
        <v>15311</v>
      </c>
      <c r="K4451" t="s">
        <v>76</v>
      </c>
    </row>
    <row r="4452" spans="1:11" x14ac:dyDescent="0.35">
      <c r="A4452">
        <v>5378</v>
      </c>
      <c r="B4452" t="s">
        <v>15322</v>
      </c>
      <c r="C4452">
        <v>26</v>
      </c>
      <c r="D4452" t="s">
        <v>15323</v>
      </c>
      <c r="E4452" t="s">
        <v>22</v>
      </c>
      <c r="F4452" t="s">
        <v>40</v>
      </c>
      <c r="G4452" t="s">
        <v>120</v>
      </c>
      <c r="H4452" t="s">
        <v>57</v>
      </c>
      <c r="I4452" t="s">
        <v>48</v>
      </c>
      <c r="J4452" t="s">
        <v>15324</v>
      </c>
      <c r="K4452" t="s">
        <v>19</v>
      </c>
    </row>
    <row r="4453" spans="1:11" x14ac:dyDescent="0.35">
      <c r="A4453">
        <v>5381</v>
      </c>
      <c r="B4453" t="s">
        <v>15331</v>
      </c>
      <c r="C4453">
        <v>26</v>
      </c>
      <c r="D4453" t="s">
        <v>15332</v>
      </c>
      <c r="E4453" t="s">
        <v>13</v>
      </c>
      <c r="F4453" t="s">
        <v>57</v>
      </c>
      <c r="G4453" t="s">
        <v>33</v>
      </c>
      <c r="H4453" t="s">
        <v>34</v>
      </c>
      <c r="I4453" t="s">
        <v>53</v>
      </c>
      <c r="J4453" t="s">
        <v>15333</v>
      </c>
      <c r="K4453" t="s">
        <v>19</v>
      </c>
    </row>
    <row r="4454" spans="1:11" x14ac:dyDescent="0.35">
      <c r="A4454">
        <v>5386</v>
      </c>
      <c r="B4454" t="s">
        <v>15344</v>
      </c>
      <c r="C4454">
        <v>26</v>
      </c>
      <c r="D4454" t="s">
        <v>15345</v>
      </c>
      <c r="E4454" t="s">
        <v>79</v>
      </c>
      <c r="F4454" t="s">
        <v>14</v>
      </c>
      <c r="G4454" t="s">
        <v>41</v>
      </c>
      <c r="H4454" t="s">
        <v>42</v>
      </c>
      <c r="I4454" t="s">
        <v>17</v>
      </c>
      <c r="J4454">
        <v>6903578020</v>
      </c>
      <c r="K4454" t="s">
        <v>19</v>
      </c>
    </row>
    <row r="4455" spans="1:11" x14ac:dyDescent="0.35">
      <c r="A4455">
        <v>5390</v>
      </c>
      <c r="B4455" t="s">
        <v>15354</v>
      </c>
      <c r="C4455">
        <v>26</v>
      </c>
      <c r="D4455" t="s">
        <v>15355</v>
      </c>
      <c r="E4455" t="s">
        <v>177</v>
      </c>
      <c r="F4455" t="s">
        <v>57</v>
      </c>
      <c r="G4455" t="s">
        <v>87</v>
      </c>
      <c r="H4455" t="s">
        <v>79</v>
      </c>
      <c r="I4455" t="s">
        <v>26</v>
      </c>
      <c r="J4455" t="s">
        <v>15356</v>
      </c>
      <c r="K4455" t="s">
        <v>76</v>
      </c>
    </row>
    <row r="4456" spans="1:11" x14ac:dyDescent="0.35">
      <c r="A4456">
        <v>5400</v>
      </c>
      <c r="B4456" t="s">
        <v>15378</v>
      </c>
      <c r="C4456">
        <v>26</v>
      </c>
      <c r="D4456" t="s">
        <v>15379</v>
      </c>
      <c r="E4456" t="s">
        <v>42</v>
      </c>
      <c r="F4456" t="s">
        <v>34</v>
      </c>
      <c r="G4456" t="s">
        <v>87</v>
      </c>
      <c r="H4456" t="s">
        <v>79</v>
      </c>
      <c r="I4456" t="s">
        <v>53</v>
      </c>
      <c r="J4456" t="s">
        <v>15380</v>
      </c>
      <c r="K4456" t="s">
        <v>28</v>
      </c>
    </row>
    <row r="4457" spans="1:11" x14ac:dyDescent="0.35">
      <c r="A4457">
        <v>5413</v>
      </c>
      <c r="B4457" t="s">
        <v>15416</v>
      </c>
      <c r="C4457">
        <v>26</v>
      </c>
      <c r="D4457" t="s">
        <v>15417</v>
      </c>
      <c r="E4457" t="s">
        <v>34</v>
      </c>
      <c r="F4457" t="s">
        <v>42</v>
      </c>
      <c r="G4457" t="s">
        <v>15</v>
      </c>
      <c r="H4457" t="s">
        <v>16</v>
      </c>
      <c r="I4457" t="s">
        <v>17</v>
      </c>
      <c r="J4457" t="s">
        <v>15418</v>
      </c>
      <c r="K4457" t="s">
        <v>19</v>
      </c>
    </row>
    <row r="4458" spans="1:11" x14ac:dyDescent="0.35">
      <c r="A4458">
        <v>5415</v>
      </c>
      <c r="B4458" t="s">
        <v>15422</v>
      </c>
      <c r="C4458">
        <v>26</v>
      </c>
      <c r="D4458" t="s">
        <v>15423</v>
      </c>
      <c r="E4458" t="s">
        <v>169</v>
      </c>
      <c r="F4458" t="s">
        <v>67</v>
      </c>
      <c r="G4458" t="s">
        <v>120</v>
      </c>
      <c r="H4458" t="s">
        <v>57</v>
      </c>
      <c r="I4458" t="s">
        <v>91</v>
      </c>
      <c r="J4458" t="s">
        <v>15424</v>
      </c>
      <c r="K4458" t="s">
        <v>76</v>
      </c>
    </row>
    <row r="4459" spans="1:11" x14ac:dyDescent="0.35">
      <c r="A4459">
        <v>5444</v>
      </c>
      <c r="B4459" t="s">
        <v>15502</v>
      </c>
      <c r="C4459">
        <v>26</v>
      </c>
      <c r="D4459" t="s">
        <v>15503</v>
      </c>
      <c r="E4459" t="s">
        <v>133</v>
      </c>
      <c r="F4459" t="s">
        <v>169</v>
      </c>
      <c r="G4459" t="s">
        <v>41</v>
      </c>
      <c r="H4459" t="s">
        <v>42</v>
      </c>
      <c r="I4459" t="s">
        <v>35</v>
      </c>
      <c r="J4459" t="s">
        <v>15504</v>
      </c>
      <c r="K4459" t="s">
        <v>19</v>
      </c>
    </row>
    <row r="4460" spans="1:11" x14ac:dyDescent="0.35">
      <c r="A4460">
        <v>5479</v>
      </c>
      <c r="B4460" t="s">
        <v>15603</v>
      </c>
      <c r="C4460">
        <v>26</v>
      </c>
      <c r="D4460" t="s">
        <v>15604</v>
      </c>
      <c r="E4460" t="s">
        <v>13</v>
      </c>
      <c r="F4460" t="s">
        <v>149</v>
      </c>
      <c r="G4460" t="s">
        <v>41</v>
      </c>
      <c r="H4460" t="s">
        <v>42</v>
      </c>
      <c r="I4460" t="s">
        <v>68</v>
      </c>
      <c r="J4460">
        <v>3532249174</v>
      </c>
      <c r="K4460" t="s">
        <v>76</v>
      </c>
    </row>
    <row r="4461" spans="1:11" x14ac:dyDescent="0.35">
      <c r="A4461">
        <v>5484</v>
      </c>
      <c r="B4461" t="s">
        <v>15617</v>
      </c>
      <c r="C4461">
        <v>26</v>
      </c>
      <c r="D4461" t="s">
        <v>15618</v>
      </c>
      <c r="E4461" t="s">
        <v>57</v>
      </c>
      <c r="F4461" t="s">
        <v>67</v>
      </c>
      <c r="G4461" t="s">
        <v>47</v>
      </c>
      <c r="H4461" t="s">
        <v>31</v>
      </c>
      <c r="I4461" t="s">
        <v>58</v>
      </c>
      <c r="J4461" t="s">
        <v>15619</v>
      </c>
      <c r="K4461" t="s">
        <v>37</v>
      </c>
    </row>
    <row r="4462" spans="1:11" x14ac:dyDescent="0.35">
      <c r="A4462">
        <v>5485</v>
      </c>
      <c r="B4462" t="s">
        <v>15620</v>
      </c>
      <c r="C4462">
        <v>26</v>
      </c>
      <c r="D4462" t="s">
        <v>15621</v>
      </c>
      <c r="E4462" t="s">
        <v>149</v>
      </c>
      <c r="F4462" t="s">
        <v>169</v>
      </c>
      <c r="G4462" t="s">
        <v>24</v>
      </c>
      <c r="H4462" t="s">
        <v>25</v>
      </c>
      <c r="I4462" t="s">
        <v>153</v>
      </c>
      <c r="J4462" t="s">
        <v>15622</v>
      </c>
      <c r="K4462" t="s">
        <v>28</v>
      </c>
    </row>
    <row r="4463" spans="1:11" x14ac:dyDescent="0.35">
      <c r="A4463">
        <v>5491</v>
      </c>
      <c r="B4463" t="s">
        <v>15638</v>
      </c>
      <c r="C4463">
        <v>26</v>
      </c>
      <c r="D4463" t="s">
        <v>15639</v>
      </c>
      <c r="E4463" t="s">
        <v>177</v>
      </c>
      <c r="F4463" t="s">
        <v>79</v>
      </c>
      <c r="G4463" t="s">
        <v>47</v>
      </c>
      <c r="H4463" t="s">
        <v>31</v>
      </c>
      <c r="I4463" t="s">
        <v>26</v>
      </c>
      <c r="J4463" t="s">
        <v>15640</v>
      </c>
      <c r="K4463" t="s">
        <v>76</v>
      </c>
    </row>
    <row r="4464" spans="1:11" x14ac:dyDescent="0.35">
      <c r="A4464">
        <v>5496</v>
      </c>
      <c r="B4464" t="s">
        <v>2621</v>
      </c>
      <c r="C4464">
        <v>26</v>
      </c>
      <c r="D4464" t="s">
        <v>15653</v>
      </c>
      <c r="E4464" t="s">
        <v>149</v>
      </c>
      <c r="F4464" t="s">
        <v>169</v>
      </c>
      <c r="G4464" t="s">
        <v>47</v>
      </c>
      <c r="H4464" t="s">
        <v>31</v>
      </c>
      <c r="I4464" t="s">
        <v>17</v>
      </c>
      <c r="J4464">
        <v>3487105053</v>
      </c>
      <c r="K4464" t="s">
        <v>28</v>
      </c>
    </row>
    <row r="4465" spans="1:11" x14ac:dyDescent="0.35">
      <c r="A4465">
        <v>5508</v>
      </c>
      <c r="B4465" t="s">
        <v>15685</v>
      </c>
      <c r="C4465">
        <v>26</v>
      </c>
      <c r="D4465" t="s">
        <v>15686</v>
      </c>
      <c r="E4465" t="s">
        <v>42</v>
      </c>
      <c r="F4465" t="s">
        <v>13</v>
      </c>
      <c r="G4465" t="s">
        <v>80</v>
      </c>
      <c r="H4465" t="s">
        <v>32</v>
      </c>
      <c r="I4465" t="s">
        <v>116</v>
      </c>
      <c r="J4465" t="s">
        <v>15687</v>
      </c>
      <c r="K4465" t="s">
        <v>19</v>
      </c>
    </row>
    <row r="4466" spans="1:11" x14ac:dyDescent="0.35">
      <c r="A4466">
        <v>5509</v>
      </c>
      <c r="B4466" t="s">
        <v>15688</v>
      </c>
      <c r="C4466">
        <v>26</v>
      </c>
      <c r="D4466" t="s">
        <v>15689</v>
      </c>
      <c r="E4466" t="s">
        <v>22</v>
      </c>
      <c r="F4466" t="s">
        <v>101</v>
      </c>
      <c r="G4466" t="s">
        <v>24</v>
      </c>
      <c r="H4466" t="s">
        <v>25</v>
      </c>
      <c r="I4466" t="s">
        <v>68</v>
      </c>
      <c r="J4466" t="s">
        <v>15690</v>
      </c>
      <c r="K4466" t="s">
        <v>19</v>
      </c>
    </row>
    <row r="4467" spans="1:11" x14ac:dyDescent="0.35">
      <c r="A4467">
        <v>5510</v>
      </c>
      <c r="B4467" t="s">
        <v>15691</v>
      </c>
      <c r="C4467">
        <v>26</v>
      </c>
      <c r="D4467" t="s">
        <v>15692</v>
      </c>
      <c r="E4467" t="s">
        <v>22</v>
      </c>
      <c r="F4467" t="s">
        <v>79</v>
      </c>
      <c r="G4467" t="s">
        <v>33</v>
      </c>
      <c r="H4467" t="s">
        <v>34</v>
      </c>
      <c r="I4467" t="s">
        <v>63</v>
      </c>
      <c r="J4467" t="s">
        <v>15693</v>
      </c>
      <c r="K4467" t="s">
        <v>19</v>
      </c>
    </row>
    <row r="4468" spans="1:11" x14ac:dyDescent="0.35">
      <c r="A4468">
        <v>5520</v>
      </c>
      <c r="B4468" t="s">
        <v>15721</v>
      </c>
      <c r="C4468">
        <v>26</v>
      </c>
      <c r="D4468" t="s">
        <v>15722</v>
      </c>
      <c r="E4468" t="s">
        <v>34</v>
      </c>
      <c r="F4468" t="s">
        <v>32</v>
      </c>
      <c r="G4468" t="s">
        <v>24</v>
      </c>
      <c r="H4468" t="s">
        <v>25</v>
      </c>
      <c r="I4468" t="s">
        <v>58</v>
      </c>
      <c r="J4468">
        <v>2475746552</v>
      </c>
      <c r="K4468" t="s">
        <v>28</v>
      </c>
    </row>
    <row r="4469" spans="1:11" x14ac:dyDescent="0.35">
      <c r="A4469">
        <v>5534</v>
      </c>
      <c r="B4469" t="s">
        <v>15762</v>
      </c>
      <c r="C4469">
        <v>26</v>
      </c>
      <c r="D4469" t="s">
        <v>15763</v>
      </c>
      <c r="E4469" t="s">
        <v>13</v>
      </c>
      <c r="F4469" t="s">
        <v>25</v>
      </c>
      <c r="G4469" t="s">
        <v>120</v>
      </c>
      <c r="H4469" t="s">
        <v>57</v>
      </c>
      <c r="I4469" t="s">
        <v>153</v>
      </c>
      <c r="J4469" t="s">
        <v>15764</v>
      </c>
      <c r="K4469" t="s">
        <v>76</v>
      </c>
    </row>
    <row r="4470" spans="1:11" x14ac:dyDescent="0.35">
      <c r="A4470">
        <v>5547</v>
      </c>
      <c r="B4470" t="s">
        <v>15797</v>
      </c>
      <c r="C4470">
        <v>26</v>
      </c>
      <c r="D4470" t="s">
        <v>15798</v>
      </c>
      <c r="E4470" t="s">
        <v>67</v>
      </c>
      <c r="F4470" t="s">
        <v>23</v>
      </c>
      <c r="G4470" t="s">
        <v>47</v>
      </c>
      <c r="H4470" t="s">
        <v>31</v>
      </c>
      <c r="I4470" t="s">
        <v>53</v>
      </c>
      <c r="J4470" t="s">
        <v>15799</v>
      </c>
      <c r="K4470" t="s">
        <v>37</v>
      </c>
    </row>
    <row r="4471" spans="1:11" x14ac:dyDescent="0.35">
      <c r="A4471">
        <v>5549</v>
      </c>
      <c r="B4471" t="s">
        <v>15803</v>
      </c>
      <c r="C4471">
        <v>26</v>
      </c>
      <c r="D4471" t="s">
        <v>15804</v>
      </c>
      <c r="E4471" t="s">
        <v>101</v>
      </c>
      <c r="F4471" t="s">
        <v>133</v>
      </c>
      <c r="G4471" t="s">
        <v>24</v>
      </c>
      <c r="H4471" t="s">
        <v>25</v>
      </c>
      <c r="I4471" t="s">
        <v>63</v>
      </c>
      <c r="J4471" t="s">
        <v>15805</v>
      </c>
      <c r="K4471" t="s">
        <v>44</v>
      </c>
    </row>
    <row r="4472" spans="1:11" x14ac:dyDescent="0.35">
      <c r="A4472">
        <v>5551</v>
      </c>
      <c r="B4472" t="s">
        <v>15809</v>
      </c>
      <c r="C4472">
        <v>26</v>
      </c>
      <c r="D4472" t="s">
        <v>15810</v>
      </c>
      <c r="E4472" t="s">
        <v>133</v>
      </c>
      <c r="F4472" t="s">
        <v>16</v>
      </c>
      <c r="G4472" t="s">
        <v>15</v>
      </c>
      <c r="H4472" t="s">
        <v>16</v>
      </c>
      <c r="I4472" t="s">
        <v>116</v>
      </c>
      <c r="J4472" t="s">
        <v>15811</v>
      </c>
      <c r="K4472" t="s">
        <v>76</v>
      </c>
    </row>
    <row r="4473" spans="1:11" x14ac:dyDescent="0.35">
      <c r="A4473">
        <v>5562</v>
      </c>
      <c r="B4473" t="s">
        <v>15837</v>
      </c>
      <c r="C4473">
        <v>26</v>
      </c>
      <c r="D4473" t="s">
        <v>15838</v>
      </c>
      <c r="E4473" t="s">
        <v>34</v>
      </c>
      <c r="F4473" t="s">
        <v>101</v>
      </c>
      <c r="G4473" t="s">
        <v>120</v>
      </c>
      <c r="H4473" t="s">
        <v>57</v>
      </c>
      <c r="I4473" t="s">
        <v>102</v>
      </c>
      <c r="J4473" t="s">
        <v>15839</v>
      </c>
      <c r="K4473" t="s">
        <v>76</v>
      </c>
    </row>
    <row r="4474" spans="1:11" x14ac:dyDescent="0.35">
      <c r="A4474">
        <v>5571</v>
      </c>
      <c r="B4474" t="s">
        <v>15862</v>
      </c>
      <c r="C4474">
        <v>26</v>
      </c>
      <c r="D4474" t="s">
        <v>15863</v>
      </c>
      <c r="E4474" t="s">
        <v>67</v>
      </c>
      <c r="F4474" t="s">
        <v>31</v>
      </c>
      <c r="G4474" t="s">
        <v>47</v>
      </c>
      <c r="H4474" t="s">
        <v>31</v>
      </c>
      <c r="I4474" t="s">
        <v>35</v>
      </c>
      <c r="J4474" t="s">
        <v>15864</v>
      </c>
      <c r="K4474" t="s">
        <v>28</v>
      </c>
    </row>
    <row r="4475" spans="1:11" x14ac:dyDescent="0.35">
      <c r="A4475">
        <v>5593</v>
      </c>
      <c r="B4475" t="s">
        <v>15924</v>
      </c>
      <c r="C4475">
        <v>26</v>
      </c>
      <c r="D4475" t="s">
        <v>15925</v>
      </c>
      <c r="E4475" t="s">
        <v>201</v>
      </c>
      <c r="F4475" t="s">
        <v>57</v>
      </c>
      <c r="G4475" t="s">
        <v>62</v>
      </c>
      <c r="H4475" t="s">
        <v>23</v>
      </c>
      <c r="I4475" t="s">
        <v>88</v>
      </c>
      <c r="J4475" t="s">
        <v>15926</v>
      </c>
      <c r="K4475" t="s">
        <v>28</v>
      </c>
    </row>
    <row r="4476" spans="1:11" x14ac:dyDescent="0.35">
      <c r="A4476">
        <v>5597</v>
      </c>
      <c r="B4476" t="s">
        <v>15936</v>
      </c>
      <c r="C4476">
        <v>26</v>
      </c>
      <c r="D4476" t="s">
        <v>15937</v>
      </c>
      <c r="E4476" t="s">
        <v>23</v>
      </c>
      <c r="F4476" t="s">
        <v>201</v>
      </c>
      <c r="G4476" t="s">
        <v>120</v>
      </c>
      <c r="H4476" t="s">
        <v>57</v>
      </c>
      <c r="I4476" t="s">
        <v>91</v>
      </c>
      <c r="J4476" t="s">
        <v>15938</v>
      </c>
      <c r="K4476" t="s">
        <v>28</v>
      </c>
    </row>
    <row r="4477" spans="1:11" x14ac:dyDescent="0.35">
      <c r="A4477">
        <v>5598</v>
      </c>
      <c r="B4477" t="s">
        <v>15939</v>
      </c>
      <c r="C4477">
        <v>26</v>
      </c>
      <c r="D4477" t="s">
        <v>15940</v>
      </c>
      <c r="E4477" t="s">
        <v>32</v>
      </c>
      <c r="F4477" t="s">
        <v>22</v>
      </c>
      <c r="G4477" t="s">
        <v>24</v>
      </c>
      <c r="H4477" t="s">
        <v>25</v>
      </c>
      <c r="I4477" t="s">
        <v>35</v>
      </c>
      <c r="J4477" t="s">
        <v>15941</v>
      </c>
      <c r="K4477" t="s">
        <v>19</v>
      </c>
    </row>
    <row r="4478" spans="1:11" x14ac:dyDescent="0.35">
      <c r="A4478">
        <v>5617</v>
      </c>
      <c r="B4478" t="s">
        <v>15994</v>
      </c>
      <c r="C4478">
        <v>26</v>
      </c>
      <c r="D4478" t="s">
        <v>15995</v>
      </c>
      <c r="E4478" t="s">
        <v>34</v>
      </c>
      <c r="F4478" t="s">
        <v>79</v>
      </c>
      <c r="G4478" t="s">
        <v>47</v>
      </c>
      <c r="H4478" t="s">
        <v>31</v>
      </c>
      <c r="I4478" t="s">
        <v>58</v>
      </c>
      <c r="J4478" t="s">
        <v>15996</v>
      </c>
      <c r="K4478" t="s">
        <v>37</v>
      </c>
    </row>
    <row r="4479" spans="1:11" x14ac:dyDescent="0.35">
      <c r="A4479">
        <v>5620</v>
      </c>
      <c r="B4479" t="s">
        <v>16002</v>
      </c>
      <c r="C4479">
        <v>26</v>
      </c>
      <c r="D4479" t="s">
        <v>16003</v>
      </c>
      <c r="E4479" t="s">
        <v>23</v>
      </c>
      <c r="F4479" t="s">
        <v>32</v>
      </c>
      <c r="G4479" t="s">
        <v>52</v>
      </c>
      <c r="H4479" t="s">
        <v>13</v>
      </c>
      <c r="I4479" t="s">
        <v>26</v>
      </c>
      <c r="J4479" t="s">
        <v>16004</v>
      </c>
      <c r="K4479" t="s">
        <v>76</v>
      </c>
    </row>
    <row r="4480" spans="1:11" x14ac:dyDescent="0.35">
      <c r="A4480">
        <v>5663</v>
      </c>
      <c r="B4480" t="s">
        <v>16122</v>
      </c>
      <c r="C4480">
        <v>26</v>
      </c>
      <c r="D4480" t="s">
        <v>16123</v>
      </c>
      <c r="E4480" t="s">
        <v>14</v>
      </c>
      <c r="F4480" t="s">
        <v>42</v>
      </c>
      <c r="G4480" t="s">
        <v>24</v>
      </c>
      <c r="H4480" t="s">
        <v>25</v>
      </c>
      <c r="I4480" t="s">
        <v>58</v>
      </c>
      <c r="J4480" t="s">
        <v>16124</v>
      </c>
      <c r="K4480" t="s">
        <v>28</v>
      </c>
    </row>
    <row r="4481" spans="1:11" x14ac:dyDescent="0.35">
      <c r="A4481">
        <v>5679</v>
      </c>
      <c r="B4481" t="s">
        <v>16168</v>
      </c>
      <c r="C4481">
        <v>26</v>
      </c>
      <c r="D4481" t="s">
        <v>16169</v>
      </c>
      <c r="E4481" t="s">
        <v>22</v>
      </c>
      <c r="F4481" t="s">
        <v>32</v>
      </c>
      <c r="G4481" t="s">
        <v>87</v>
      </c>
      <c r="H4481" t="s">
        <v>79</v>
      </c>
      <c r="I4481" t="s">
        <v>91</v>
      </c>
      <c r="J4481" t="s">
        <v>16170</v>
      </c>
      <c r="K4481" t="s">
        <v>37</v>
      </c>
    </row>
    <row r="4482" spans="1:11" x14ac:dyDescent="0.35">
      <c r="A4482">
        <v>5683</v>
      </c>
      <c r="B4482" t="s">
        <v>16180</v>
      </c>
      <c r="C4482">
        <v>26</v>
      </c>
      <c r="D4482" t="s">
        <v>16181</v>
      </c>
      <c r="E4482" t="s">
        <v>67</v>
      </c>
      <c r="F4482" t="s">
        <v>34</v>
      </c>
      <c r="G4482" t="s">
        <v>80</v>
      </c>
      <c r="H4482" t="s">
        <v>32</v>
      </c>
      <c r="I4482" t="s">
        <v>63</v>
      </c>
      <c r="J4482" t="s">
        <v>16182</v>
      </c>
      <c r="K4482" t="s">
        <v>19</v>
      </c>
    </row>
    <row r="4483" spans="1:11" x14ac:dyDescent="0.35">
      <c r="A4483">
        <v>5692</v>
      </c>
      <c r="B4483" t="s">
        <v>16204</v>
      </c>
      <c r="C4483">
        <v>26</v>
      </c>
      <c r="D4483" t="s">
        <v>16205</v>
      </c>
      <c r="E4483" t="s">
        <v>101</v>
      </c>
      <c r="F4483" t="s">
        <v>16</v>
      </c>
      <c r="G4483" t="s">
        <v>62</v>
      </c>
      <c r="H4483" t="s">
        <v>23</v>
      </c>
      <c r="I4483" t="s">
        <v>116</v>
      </c>
      <c r="J4483" t="s">
        <v>16206</v>
      </c>
      <c r="K4483" t="s">
        <v>37</v>
      </c>
    </row>
    <row r="4484" spans="1:11" x14ac:dyDescent="0.35">
      <c r="A4484">
        <v>5704</v>
      </c>
      <c r="B4484" t="s">
        <v>16238</v>
      </c>
      <c r="C4484">
        <v>26</v>
      </c>
      <c r="D4484" t="s">
        <v>16239</v>
      </c>
      <c r="E4484" t="s">
        <v>149</v>
      </c>
      <c r="F4484" t="s">
        <v>16</v>
      </c>
      <c r="G4484" t="s">
        <v>120</v>
      </c>
      <c r="H4484" t="s">
        <v>57</v>
      </c>
      <c r="I4484" t="s">
        <v>146</v>
      </c>
      <c r="J4484" t="s">
        <v>16240</v>
      </c>
      <c r="K4484" t="s">
        <v>44</v>
      </c>
    </row>
    <row r="4485" spans="1:11" x14ac:dyDescent="0.35">
      <c r="A4485">
        <v>5735</v>
      </c>
      <c r="B4485" t="s">
        <v>16327</v>
      </c>
      <c r="C4485">
        <v>26</v>
      </c>
      <c r="D4485" t="s">
        <v>16328</v>
      </c>
      <c r="E4485" t="s">
        <v>14</v>
      </c>
      <c r="F4485" t="s">
        <v>23</v>
      </c>
      <c r="G4485" t="s">
        <v>120</v>
      </c>
      <c r="H4485" t="s">
        <v>57</v>
      </c>
      <c r="I4485" t="s">
        <v>170</v>
      </c>
      <c r="J4485" t="s">
        <v>16329</v>
      </c>
      <c r="K4485" t="s">
        <v>76</v>
      </c>
    </row>
    <row r="4486" spans="1:11" x14ac:dyDescent="0.35">
      <c r="A4486">
        <v>5740</v>
      </c>
      <c r="B4486" t="s">
        <v>16342</v>
      </c>
      <c r="C4486">
        <v>26</v>
      </c>
      <c r="D4486" t="s">
        <v>16343</v>
      </c>
      <c r="E4486" t="s">
        <v>14</v>
      </c>
      <c r="F4486" t="s">
        <v>149</v>
      </c>
      <c r="G4486" t="s">
        <v>120</v>
      </c>
      <c r="H4486" t="s">
        <v>57</v>
      </c>
      <c r="I4486" t="s">
        <v>48</v>
      </c>
      <c r="J4486" t="s">
        <v>16344</v>
      </c>
      <c r="K4486" t="s">
        <v>37</v>
      </c>
    </row>
    <row r="4487" spans="1:11" x14ac:dyDescent="0.35">
      <c r="A4487">
        <v>5743</v>
      </c>
      <c r="B4487" t="s">
        <v>16351</v>
      </c>
      <c r="C4487">
        <v>26</v>
      </c>
      <c r="D4487" t="s">
        <v>16352</v>
      </c>
      <c r="E4487" t="s">
        <v>169</v>
      </c>
      <c r="F4487" t="s">
        <v>34</v>
      </c>
      <c r="G4487" t="s">
        <v>52</v>
      </c>
      <c r="H4487" t="s">
        <v>13</v>
      </c>
      <c r="I4487" t="s">
        <v>91</v>
      </c>
      <c r="J4487" t="s">
        <v>16353</v>
      </c>
      <c r="K4487" t="s">
        <v>37</v>
      </c>
    </row>
    <row r="4488" spans="1:11" x14ac:dyDescent="0.35">
      <c r="A4488">
        <v>5749</v>
      </c>
      <c r="B4488" t="s">
        <v>16369</v>
      </c>
      <c r="C4488">
        <v>26</v>
      </c>
      <c r="D4488" t="s">
        <v>16370</v>
      </c>
      <c r="E4488" t="s">
        <v>16</v>
      </c>
      <c r="F4488" t="s">
        <v>25</v>
      </c>
      <c r="G4488" t="s">
        <v>47</v>
      </c>
      <c r="H4488" t="s">
        <v>31</v>
      </c>
      <c r="I4488" t="s">
        <v>17</v>
      </c>
      <c r="J4488" t="s">
        <v>16371</v>
      </c>
      <c r="K4488" t="s">
        <v>19</v>
      </c>
    </row>
    <row r="4489" spans="1:11" x14ac:dyDescent="0.35">
      <c r="A4489">
        <v>5750</v>
      </c>
      <c r="B4489" t="s">
        <v>16372</v>
      </c>
      <c r="C4489">
        <v>26</v>
      </c>
      <c r="D4489" t="s">
        <v>16373</v>
      </c>
      <c r="E4489" t="s">
        <v>177</v>
      </c>
      <c r="F4489" t="s">
        <v>169</v>
      </c>
      <c r="G4489" t="s">
        <v>87</v>
      </c>
      <c r="H4489" t="s">
        <v>79</v>
      </c>
      <c r="I4489" t="s">
        <v>91</v>
      </c>
      <c r="J4489" t="s">
        <v>16374</v>
      </c>
      <c r="K4489" t="s">
        <v>37</v>
      </c>
    </row>
    <row r="4490" spans="1:11" x14ac:dyDescent="0.35">
      <c r="A4490">
        <v>5758</v>
      </c>
      <c r="B4490" t="s">
        <v>16395</v>
      </c>
      <c r="C4490">
        <v>26</v>
      </c>
      <c r="D4490" t="s">
        <v>16396</v>
      </c>
      <c r="E4490" t="s">
        <v>149</v>
      </c>
      <c r="F4490" t="s">
        <v>40</v>
      </c>
      <c r="G4490" t="s">
        <v>41</v>
      </c>
      <c r="H4490" t="s">
        <v>42</v>
      </c>
      <c r="I4490" t="s">
        <v>35</v>
      </c>
      <c r="J4490" t="s">
        <v>16397</v>
      </c>
      <c r="K4490" t="s">
        <v>76</v>
      </c>
    </row>
    <row r="4491" spans="1:11" x14ac:dyDescent="0.35">
      <c r="A4491">
        <v>5762</v>
      </c>
      <c r="B4491" t="s">
        <v>16407</v>
      </c>
      <c r="C4491">
        <v>26</v>
      </c>
      <c r="D4491" t="s">
        <v>16408</v>
      </c>
      <c r="E4491" t="s">
        <v>25</v>
      </c>
      <c r="F4491" t="s">
        <v>32</v>
      </c>
      <c r="G4491" t="s">
        <v>33</v>
      </c>
      <c r="H4491" t="s">
        <v>34</v>
      </c>
      <c r="I4491" t="s">
        <v>102</v>
      </c>
      <c r="J4491">
        <v>1818636396</v>
      </c>
      <c r="K4491" t="s">
        <v>19</v>
      </c>
    </row>
    <row r="4492" spans="1:11" x14ac:dyDescent="0.35">
      <c r="A4492">
        <v>5763</v>
      </c>
      <c r="B4492" t="s">
        <v>16409</v>
      </c>
      <c r="C4492">
        <v>26</v>
      </c>
      <c r="D4492" t="s">
        <v>16410</v>
      </c>
      <c r="E4492" t="s">
        <v>149</v>
      </c>
      <c r="F4492" t="s">
        <v>57</v>
      </c>
      <c r="G4492" t="s">
        <v>80</v>
      </c>
      <c r="H4492" t="s">
        <v>32</v>
      </c>
      <c r="I4492" t="s">
        <v>63</v>
      </c>
      <c r="J4492" t="s">
        <v>16411</v>
      </c>
      <c r="K4492" t="s">
        <v>37</v>
      </c>
    </row>
    <row r="4493" spans="1:11" x14ac:dyDescent="0.35">
      <c r="A4493">
        <v>5775</v>
      </c>
      <c r="B4493" t="s">
        <v>16439</v>
      </c>
      <c r="C4493">
        <v>26</v>
      </c>
      <c r="D4493" t="s">
        <v>16440</v>
      </c>
      <c r="E4493" t="s">
        <v>177</v>
      </c>
      <c r="F4493" t="s">
        <v>34</v>
      </c>
      <c r="G4493" t="s">
        <v>80</v>
      </c>
      <c r="H4493" t="s">
        <v>32</v>
      </c>
      <c r="I4493" t="s">
        <v>48</v>
      </c>
      <c r="J4493" t="s">
        <v>16441</v>
      </c>
      <c r="K4493" t="s">
        <v>76</v>
      </c>
    </row>
    <row r="4494" spans="1:11" x14ac:dyDescent="0.35">
      <c r="A4494">
        <v>5799</v>
      </c>
      <c r="B4494" t="s">
        <v>16507</v>
      </c>
      <c r="C4494">
        <v>26</v>
      </c>
      <c r="D4494" t="s">
        <v>16508</v>
      </c>
      <c r="E4494" t="s">
        <v>133</v>
      </c>
      <c r="F4494" t="s">
        <v>13</v>
      </c>
      <c r="G4494" t="s">
        <v>41</v>
      </c>
      <c r="H4494" t="s">
        <v>42</v>
      </c>
      <c r="I4494" t="s">
        <v>17</v>
      </c>
      <c r="J4494" t="s">
        <v>16509</v>
      </c>
      <c r="K4494" t="s">
        <v>28</v>
      </c>
    </row>
    <row r="4495" spans="1:11" x14ac:dyDescent="0.35">
      <c r="A4495">
        <v>5806</v>
      </c>
      <c r="B4495" t="s">
        <v>16525</v>
      </c>
      <c r="C4495">
        <v>26</v>
      </c>
      <c r="D4495" t="s">
        <v>16526</v>
      </c>
      <c r="E4495" t="s">
        <v>42</v>
      </c>
      <c r="F4495" t="s">
        <v>57</v>
      </c>
      <c r="G4495" t="s">
        <v>120</v>
      </c>
      <c r="H4495" t="s">
        <v>57</v>
      </c>
      <c r="I4495" t="s">
        <v>102</v>
      </c>
      <c r="J4495" t="s">
        <v>16527</v>
      </c>
      <c r="K4495" t="s">
        <v>19</v>
      </c>
    </row>
    <row r="4496" spans="1:11" x14ac:dyDescent="0.35">
      <c r="A4496">
        <v>5832</v>
      </c>
      <c r="B4496" t="s">
        <v>16598</v>
      </c>
      <c r="C4496">
        <v>26</v>
      </c>
      <c r="D4496" t="s">
        <v>16599</v>
      </c>
      <c r="E4496" t="s">
        <v>13</v>
      </c>
      <c r="F4496" t="s">
        <v>23</v>
      </c>
      <c r="G4496" t="s">
        <v>52</v>
      </c>
      <c r="H4496" t="s">
        <v>13</v>
      </c>
      <c r="I4496" t="s">
        <v>53</v>
      </c>
      <c r="J4496" t="s">
        <v>16600</v>
      </c>
      <c r="K4496" t="s">
        <v>19</v>
      </c>
    </row>
    <row r="4497" spans="1:11" x14ac:dyDescent="0.35">
      <c r="A4497">
        <v>5837</v>
      </c>
      <c r="B4497" t="s">
        <v>16612</v>
      </c>
      <c r="C4497">
        <v>26</v>
      </c>
      <c r="D4497" t="s">
        <v>16613</v>
      </c>
      <c r="E4497" t="s">
        <v>201</v>
      </c>
      <c r="F4497" t="s">
        <v>14</v>
      </c>
      <c r="G4497" t="s">
        <v>41</v>
      </c>
      <c r="H4497" t="s">
        <v>42</v>
      </c>
      <c r="I4497" t="s">
        <v>68</v>
      </c>
      <c r="J4497" t="s">
        <v>16614</v>
      </c>
      <c r="K4497" t="s">
        <v>44</v>
      </c>
    </row>
    <row r="4498" spans="1:11" x14ac:dyDescent="0.35">
      <c r="A4498">
        <v>5870</v>
      </c>
      <c r="B4498" t="s">
        <v>16704</v>
      </c>
      <c r="C4498">
        <v>26</v>
      </c>
      <c r="D4498" t="s">
        <v>16705</v>
      </c>
      <c r="E4498" t="s">
        <v>149</v>
      </c>
      <c r="F4498" t="s">
        <v>34</v>
      </c>
      <c r="G4498" t="s">
        <v>24</v>
      </c>
      <c r="H4498" t="s">
        <v>25</v>
      </c>
      <c r="I4498" t="s">
        <v>26</v>
      </c>
      <c r="J4498" t="s">
        <v>16706</v>
      </c>
      <c r="K4498" t="s">
        <v>19</v>
      </c>
    </row>
    <row r="4499" spans="1:11" x14ac:dyDescent="0.35">
      <c r="A4499">
        <v>5871</v>
      </c>
      <c r="B4499" t="s">
        <v>16707</v>
      </c>
      <c r="C4499">
        <v>26</v>
      </c>
      <c r="D4499" t="s">
        <v>16708</v>
      </c>
      <c r="E4499" t="s">
        <v>14</v>
      </c>
      <c r="F4499" t="s">
        <v>169</v>
      </c>
      <c r="G4499" t="s">
        <v>80</v>
      </c>
      <c r="H4499" t="s">
        <v>32</v>
      </c>
      <c r="I4499" t="s">
        <v>17</v>
      </c>
      <c r="J4499" t="s">
        <v>16709</v>
      </c>
      <c r="K4499" t="s">
        <v>76</v>
      </c>
    </row>
    <row r="4500" spans="1:11" x14ac:dyDescent="0.35">
      <c r="A4500">
        <v>5905</v>
      </c>
      <c r="B4500" t="s">
        <v>16802</v>
      </c>
      <c r="C4500">
        <v>26</v>
      </c>
      <c r="D4500" t="s">
        <v>16803</v>
      </c>
      <c r="E4500" t="s">
        <v>13</v>
      </c>
      <c r="F4500" t="s">
        <v>201</v>
      </c>
      <c r="G4500" t="s">
        <v>52</v>
      </c>
      <c r="H4500" t="s">
        <v>13</v>
      </c>
      <c r="I4500" t="s">
        <v>68</v>
      </c>
      <c r="J4500" t="s">
        <v>16804</v>
      </c>
      <c r="K4500" t="s">
        <v>37</v>
      </c>
    </row>
    <row r="4501" spans="1:11" x14ac:dyDescent="0.35">
      <c r="A4501">
        <v>5909</v>
      </c>
      <c r="B4501" t="s">
        <v>16812</v>
      </c>
      <c r="C4501">
        <v>26</v>
      </c>
      <c r="D4501" t="s">
        <v>16813</v>
      </c>
      <c r="E4501" t="s">
        <v>31</v>
      </c>
      <c r="F4501" t="s">
        <v>133</v>
      </c>
      <c r="G4501" t="s">
        <v>52</v>
      </c>
      <c r="H4501" t="s">
        <v>13</v>
      </c>
      <c r="I4501" t="s">
        <v>91</v>
      </c>
      <c r="J4501">
        <f>1-154-393-4191</f>
        <v>-4737</v>
      </c>
      <c r="K4501" t="s">
        <v>76</v>
      </c>
    </row>
    <row r="4502" spans="1:11" x14ac:dyDescent="0.35">
      <c r="A4502">
        <v>5919</v>
      </c>
      <c r="B4502" t="s">
        <v>16840</v>
      </c>
      <c r="C4502">
        <v>26</v>
      </c>
      <c r="D4502" t="s">
        <v>16841</v>
      </c>
      <c r="E4502" t="s">
        <v>16</v>
      </c>
      <c r="F4502" t="s">
        <v>22</v>
      </c>
      <c r="G4502" t="s">
        <v>33</v>
      </c>
      <c r="H4502" t="s">
        <v>34</v>
      </c>
      <c r="I4502" t="s">
        <v>88</v>
      </c>
      <c r="J4502" t="s">
        <v>16842</v>
      </c>
      <c r="K4502" t="s">
        <v>19</v>
      </c>
    </row>
    <row r="4503" spans="1:11" x14ac:dyDescent="0.35">
      <c r="A4503">
        <v>5971</v>
      </c>
      <c r="B4503" t="s">
        <v>16993</v>
      </c>
      <c r="C4503">
        <v>26</v>
      </c>
      <c r="D4503" t="s">
        <v>16994</v>
      </c>
      <c r="E4503" t="s">
        <v>25</v>
      </c>
      <c r="F4503" t="s">
        <v>32</v>
      </c>
      <c r="G4503" t="s">
        <v>62</v>
      </c>
      <c r="H4503" t="s">
        <v>23</v>
      </c>
      <c r="I4503" t="s">
        <v>53</v>
      </c>
      <c r="J4503">
        <v>4133895073</v>
      </c>
      <c r="K4503" t="s">
        <v>37</v>
      </c>
    </row>
    <row r="4504" spans="1:11" x14ac:dyDescent="0.35">
      <c r="A4504">
        <v>5974</v>
      </c>
      <c r="B4504" t="s">
        <v>17000</v>
      </c>
      <c r="C4504">
        <v>26</v>
      </c>
      <c r="D4504" t="s">
        <v>17001</v>
      </c>
      <c r="E4504" t="s">
        <v>149</v>
      </c>
      <c r="F4504" t="s">
        <v>67</v>
      </c>
      <c r="G4504" t="s">
        <v>62</v>
      </c>
      <c r="H4504" t="s">
        <v>23</v>
      </c>
      <c r="I4504" t="s">
        <v>116</v>
      </c>
      <c r="J4504" t="s">
        <v>17002</v>
      </c>
      <c r="K4504" t="s">
        <v>37</v>
      </c>
    </row>
    <row r="4505" spans="1:11" x14ac:dyDescent="0.35">
      <c r="A4505">
        <v>5996</v>
      </c>
      <c r="B4505" t="s">
        <v>17062</v>
      </c>
      <c r="C4505">
        <v>26</v>
      </c>
      <c r="D4505" t="s">
        <v>17063</v>
      </c>
      <c r="E4505" t="s">
        <v>67</v>
      </c>
      <c r="F4505" t="s">
        <v>57</v>
      </c>
      <c r="G4505" t="s">
        <v>80</v>
      </c>
      <c r="H4505" t="s">
        <v>32</v>
      </c>
      <c r="I4505" t="s">
        <v>116</v>
      </c>
      <c r="J4505" t="s">
        <v>17064</v>
      </c>
      <c r="K4505" t="s">
        <v>37</v>
      </c>
    </row>
    <row r="4506" spans="1:11" x14ac:dyDescent="0.35">
      <c r="A4506">
        <v>6001</v>
      </c>
      <c r="B4506" t="s">
        <v>17075</v>
      </c>
      <c r="C4506">
        <v>26</v>
      </c>
      <c r="D4506" t="s">
        <v>17076</v>
      </c>
      <c r="E4506" t="s">
        <v>16</v>
      </c>
      <c r="F4506" t="s">
        <v>34</v>
      </c>
      <c r="G4506" t="s">
        <v>33</v>
      </c>
      <c r="H4506" t="s">
        <v>34</v>
      </c>
      <c r="I4506" t="s">
        <v>17</v>
      </c>
      <c r="J4506" t="s">
        <v>17077</v>
      </c>
      <c r="K4506" t="s">
        <v>44</v>
      </c>
    </row>
    <row r="4507" spans="1:11" x14ac:dyDescent="0.35">
      <c r="A4507">
        <v>6006</v>
      </c>
      <c r="B4507" t="s">
        <v>17090</v>
      </c>
      <c r="C4507">
        <v>26</v>
      </c>
      <c r="D4507" t="s">
        <v>17091</v>
      </c>
      <c r="E4507" t="s">
        <v>67</v>
      </c>
      <c r="F4507" t="s">
        <v>57</v>
      </c>
      <c r="G4507" t="s">
        <v>47</v>
      </c>
      <c r="H4507" t="s">
        <v>31</v>
      </c>
      <c r="I4507" t="s">
        <v>35</v>
      </c>
      <c r="J4507" t="s">
        <v>17092</v>
      </c>
      <c r="K4507" t="s">
        <v>44</v>
      </c>
    </row>
    <row r="4508" spans="1:11" x14ac:dyDescent="0.35">
      <c r="A4508">
        <v>6026</v>
      </c>
      <c r="B4508" t="s">
        <v>14435</v>
      </c>
      <c r="C4508">
        <v>26</v>
      </c>
      <c r="D4508" t="s">
        <v>17145</v>
      </c>
      <c r="E4508" t="s">
        <v>34</v>
      </c>
      <c r="F4508" t="s">
        <v>79</v>
      </c>
      <c r="G4508" t="s">
        <v>33</v>
      </c>
      <c r="H4508" t="s">
        <v>34</v>
      </c>
      <c r="I4508" t="s">
        <v>58</v>
      </c>
      <c r="J4508" t="s">
        <v>17146</v>
      </c>
      <c r="K4508" t="s">
        <v>37</v>
      </c>
    </row>
    <row r="4509" spans="1:11" x14ac:dyDescent="0.35">
      <c r="A4509">
        <v>6033</v>
      </c>
      <c r="B4509" t="s">
        <v>17162</v>
      </c>
      <c r="C4509">
        <v>26</v>
      </c>
      <c r="D4509" t="s">
        <v>17163</v>
      </c>
      <c r="E4509" t="s">
        <v>23</v>
      </c>
      <c r="F4509" t="s">
        <v>25</v>
      </c>
      <c r="G4509" t="s">
        <v>80</v>
      </c>
      <c r="H4509" t="s">
        <v>32</v>
      </c>
      <c r="I4509" t="s">
        <v>102</v>
      </c>
      <c r="J4509" t="s">
        <v>17164</v>
      </c>
      <c r="K4509" t="s">
        <v>19</v>
      </c>
    </row>
    <row r="4510" spans="1:11" x14ac:dyDescent="0.35">
      <c r="A4510">
        <v>6045</v>
      </c>
      <c r="B4510" t="s">
        <v>17195</v>
      </c>
      <c r="C4510">
        <v>26</v>
      </c>
      <c r="D4510" t="s">
        <v>17196</v>
      </c>
      <c r="E4510" t="s">
        <v>169</v>
      </c>
      <c r="F4510" t="s">
        <v>101</v>
      </c>
      <c r="G4510" t="s">
        <v>87</v>
      </c>
      <c r="H4510" t="s">
        <v>79</v>
      </c>
      <c r="I4510" t="s">
        <v>116</v>
      </c>
      <c r="J4510" t="s">
        <v>17197</v>
      </c>
      <c r="K4510" t="s">
        <v>37</v>
      </c>
    </row>
    <row r="4511" spans="1:11" x14ac:dyDescent="0.35">
      <c r="A4511">
        <v>6049</v>
      </c>
      <c r="B4511" t="s">
        <v>8897</v>
      </c>
      <c r="C4511">
        <v>26</v>
      </c>
      <c r="D4511" t="s">
        <v>17207</v>
      </c>
      <c r="E4511" t="s">
        <v>79</v>
      </c>
      <c r="F4511" t="s">
        <v>34</v>
      </c>
      <c r="G4511" t="s">
        <v>120</v>
      </c>
      <c r="H4511" t="s">
        <v>57</v>
      </c>
      <c r="I4511" t="s">
        <v>35</v>
      </c>
      <c r="J4511" t="s">
        <v>17208</v>
      </c>
      <c r="K4511" t="s">
        <v>19</v>
      </c>
    </row>
    <row r="4512" spans="1:11" x14ac:dyDescent="0.35">
      <c r="A4512">
        <v>6073</v>
      </c>
      <c r="B4512" t="s">
        <v>17276</v>
      </c>
      <c r="C4512">
        <v>26</v>
      </c>
      <c r="D4512" t="s">
        <v>17277</v>
      </c>
      <c r="E4512" t="s">
        <v>201</v>
      </c>
      <c r="F4512" t="s">
        <v>25</v>
      </c>
      <c r="G4512" t="s">
        <v>80</v>
      </c>
      <c r="H4512" t="s">
        <v>32</v>
      </c>
      <c r="I4512" t="s">
        <v>170</v>
      </c>
      <c r="J4512" t="s">
        <v>17278</v>
      </c>
      <c r="K4512" t="s">
        <v>28</v>
      </c>
    </row>
    <row r="4513" spans="1:11" x14ac:dyDescent="0.35">
      <c r="A4513">
        <v>6075</v>
      </c>
      <c r="B4513" t="s">
        <v>17282</v>
      </c>
      <c r="C4513">
        <v>26</v>
      </c>
      <c r="D4513" t="s">
        <v>17283</v>
      </c>
      <c r="E4513" t="s">
        <v>40</v>
      </c>
      <c r="F4513" t="s">
        <v>79</v>
      </c>
      <c r="G4513" t="s">
        <v>41</v>
      </c>
      <c r="H4513" t="s">
        <v>42</v>
      </c>
      <c r="I4513" t="s">
        <v>26</v>
      </c>
      <c r="J4513" t="s">
        <v>17284</v>
      </c>
      <c r="K4513" t="s">
        <v>19</v>
      </c>
    </row>
    <row r="4514" spans="1:11" x14ac:dyDescent="0.35">
      <c r="A4514">
        <v>6079</v>
      </c>
      <c r="B4514" t="s">
        <v>17294</v>
      </c>
      <c r="C4514">
        <v>26</v>
      </c>
      <c r="D4514" t="s">
        <v>17295</v>
      </c>
      <c r="E4514" t="s">
        <v>67</v>
      </c>
      <c r="F4514" t="s">
        <v>22</v>
      </c>
      <c r="G4514" t="s">
        <v>87</v>
      </c>
      <c r="H4514" t="s">
        <v>79</v>
      </c>
      <c r="I4514" t="s">
        <v>116</v>
      </c>
      <c r="J4514" t="s">
        <v>17296</v>
      </c>
      <c r="K4514" t="s">
        <v>28</v>
      </c>
    </row>
    <row r="4515" spans="1:11" x14ac:dyDescent="0.35">
      <c r="A4515">
        <v>6082</v>
      </c>
      <c r="B4515" t="s">
        <v>17302</v>
      </c>
      <c r="C4515">
        <v>26</v>
      </c>
      <c r="D4515" t="s">
        <v>17303</v>
      </c>
      <c r="E4515" t="s">
        <v>31</v>
      </c>
      <c r="F4515" t="s">
        <v>16</v>
      </c>
      <c r="G4515" t="s">
        <v>120</v>
      </c>
      <c r="H4515" t="s">
        <v>57</v>
      </c>
      <c r="I4515" t="s">
        <v>35</v>
      </c>
      <c r="J4515" t="s">
        <v>17304</v>
      </c>
      <c r="K4515" t="s">
        <v>28</v>
      </c>
    </row>
    <row r="4516" spans="1:11" x14ac:dyDescent="0.35">
      <c r="A4516">
        <v>6086</v>
      </c>
      <c r="B4516" t="s">
        <v>17313</v>
      </c>
      <c r="C4516">
        <v>26</v>
      </c>
      <c r="D4516" t="s">
        <v>17314</v>
      </c>
      <c r="E4516" t="s">
        <v>67</v>
      </c>
      <c r="F4516" t="s">
        <v>13</v>
      </c>
      <c r="G4516" t="s">
        <v>47</v>
      </c>
      <c r="H4516" t="s">
        <v>31</v>
      </c>
      <c r="I4516" t="s">
        <v>35</v>
      </c>
      <c r="J4516" t="s">
        <v>17315</v>
      </c>
      <c r="K4516" t="s">
        <v>19</v>
      </c>
    </row>
    <row r="4517" spans="1:11" x14ac:dyDescent="0.35">
      <c r="A4517">
        <v>6114</v>
      </c>
      <c r="B4517" t="s">
        <v>17392</v>
      </c>
      <c r="C4517">
        <v>26</v>
      </c>
      <c r="D4517" t="s">
        <v>17393</v>
      </c>
      <c r="E4517" t="s">
        <v>57</v>
      </c>
      <c r="F4517" t="s">
        <v>32</v>
      </c>
      <c r="G4517" t="s">
        <v>62</v>
      </c>
      <c r="H4517" t="s">
        <v>23</v>
      </c>
      <c r="I4517" t="s">
        <v>146</v>
      </c>
      <c r="J4517" t="s">
        <v>17394</v>
      </c>
      <c r="K4517" t="s">
        <v>76</v>
      </c>
    </row>
    <row r="4518" spans="1:11" x14ac:dyDescent="0.35">
      <c r="A4518">
        <v>6167</v>
      </c>
      <c r="B4518" t="s">
        <v>17542</v>
      </c>
      <c r="C4518">
        <v>26</v>
      </c>
      <c r="D4518" t="s">
        <v>17543</v>
      </c>
      <c r="E4518" t="s">
        <v>67</v>
      </c>
      <c r="F4518" t="s">
        <v>67</v>
      </c>
      <c r="G4518" t="s">
        <v>87</v>
      </c>
      <c r="H4518" t="s">
        <v>79</v>
      </c>
      <c r="I4518" t="s">
        <v>102</v>
      </c>
      <c r="J4518" t="s">
        <v>17544</v>
      </c>
      <c r="K4518" t="s">
        <v>76</v>
      </c>
    </row>
    <row r="4519" spans="1:11" x14ac:dyDescent="0.35">
      <c r="A4519">
        <v>6170</v>
      </c>
      <c r="B4519" t="s">
        <v>17551</v>
      </c>
      <c r="C4519">
        <v>26</v>
      </c>
      <c r="D4519" t="s">
        <v>17552</v>
      </c>
      <c r="E4519" t="s">
        <v>101</v>
      </c>
      <c r="F4519" t="s">
        <v>22</v>
      </c>
      <c r="G4519" t="s">
        <v>87</v>
      </c>
      <c r="H4519" t="s">
        <v>79</v>
      </c>
      <c r="I4519" t="s">
        <v>91</v>
      </c>
      <c r="J4519" t="s">
        <v>17553</v>
      </c>
      <c r="K4519" t="s">
        <v>76</v>
      </c>
    </row>
    <row r="4520" spans="1:11" x14ac:dyDescent="0.35">
      <c r="A4520">
        <v>6173</v>
      </c>
      <c r="B4520" t="s">
        <v>17558</v>
      </c>
      <c r="C4520">
        <v>26</v>
      </c>
      <c r="D4520" t="s">
        <v>17559</v>
      </c>
      <c r="E4520" t="s">
        <v>23</v>
      </c>
      <c r="F4520" t="s">
        <v>101</v>
      </c>
      <c r="G4520" t="s">
        <v>62</v>
      </c>
      <c r="H4520" t="s">
        <v>23</v>
      </c>
      <c r="I4520" t="s">
        <v>68</v>
      </c>
      <c r="J4520" t="s">
        <v>17560</v>
      </c>
      <c r="K4520" t="s">
        <v>37</v>
      </c>
    </row>
    <row r="4521" spans="1:11" x14ac:dyDescent="0.35">
      <c r="A4521">
        <v>6183</v>
      </c>
      <c r="B4521" t="s">
        <v>17586</v>
      </c>
      <c r="C4521">
        <v>26</v>
      </c>
      <c r="D4521" t="s">
        <v>17587</v>
      </c>
      <c r="E4521" t="s">
        <v>31</v>
      </c>
      <c r="F4521" t="s">
        <v>57</v>
      </c>
      <c r="G4521" t="s">
        <v>15</v>
      </c>
      <c r="H4521" t="s">
        <v>16</v>
      </c>
      <c r="I4521" t="s">
        <v>102</v>
      </c>
      <c r="J4521" t="s">
        <v>17588</v>
      </c>
      <c r="K4521" t="s">
        <v>19</v>
      </c>
    </row>
    <row r="4522" spans="1:11" x14ac:dyDescent="0.35">
      <c r="A4522">
        <v>6205</v>
      </c>
      <c r="B4522" t="s">
        <v>17648</v>
      </c>
      <c r="C4522">
        <v>26</v>
      </c>
      <c r="D4522" t="s">
        <v>17649</v>
      </c>
      <c r="E4522" t="s">
        <v>169</v>
      </c>
      <c r="F4522" t="s">
        <v>22</v>
      </c>
      <c r="G4522" t="s">
        <v>33</v>
      </c>
      <c r="H4522" t="s">
        <v>34</v>
      </c>
      <c r="I4522" t="s">
        <v>146</v>
      </c>
      <c r="J4522" t="s">
        <v>17650</v>
      </c>
      <c r="K4522" t="s">
        <v>37</v>
      </c>
    </row>
    <row r="4523" spans="1:11" x14ac:dyDescent="0.35">
      <c r="A4523">
        <v>6215</v>
      </c>
      <c r="B4523" t="s">
        <v>17676</v>
      </c>
      <c r="C4523">
        <v>26</v>
      </c>
      <c r="D4523" t="s">
        <v>17677</v>
      </c>
      <c r="E4523" t="s">
        <v>149</v>
      </c>
      <c r="F4523" t="s">
        <v>23</v>
      </c>
      <c r="G4523" t="s">
        <v>24</v>
      </c>
      <c r="H4523" t="s">
        <v>25</v>
      </c>
      <c r="I4523" t="s">
        <v>116</v>
      </c>
      <c r="J4523" t="s">
        <v>17678</v>
      </c>
      <c r="K4523" t="s">
        <v>37</v>
      </c>
    </row>
    <row r="4524" spans="1:11" x14ac:dyDescent="0.35">
      <c r="A4524">
        <v>6221</v>
      </c>
      <c r="B4524" t="s">
        <v>17693</v>
      </c>
      <c r="C4524">
        <v>26</v>
      </c>
      <c r="D4524" t="s">
        <v>17694</v>
      </c>
      <c r="E4524" t="s">
        <v>32</v>
      </c>
      <c r="F4524" t="s">
        <v>42</v>
      </c>
      <c r="G4524" t="s">
        <v>87</v>
      </c>
      <c r="H4524" t="s">
        <v>79</v>
      </c>
      <c r="I4524" t="s">
        <v>58</v>
      </c>
      <c r="J4524" t="s">
        <v>17695</v>
      </c>
      <c r="K4524" t="s">
        <v>76</v>
      </c>
    </row>
    <row r="4525" spans="1:11" x14ac:dyDescent="0.35">
      <c r="A4525">
        <v>6224</v>
      </c>
      <c r="B4525" t="s">
        <v>17702</v>
      </c>
      <c r="C4525">
        <v>26</v>
      </c>
      <c r="D4525" t="s">
        <v>17703</v>
      </c>
      <c r="E4525" t="s">
        <v>22</v>
      </c>
      <c r="F4525" t="s">
        <v>149</v>
      </c>
      <c r="G4525" t="s">
        <v>24</v>
      </c>
      <c r="H4525" t="s">
        <v>25</v>
      </c>
      <c r="I4525" t="s">
        <v>63</v>
      </c>
      <c r="J4525" t="s">
        <v>17704</v>
      </c>
      <c r="K4525" t="s">
        <v>28</v>
      </c>
    </row>
    <row r="4526" spans="1:11" x14ac:dyDescent="0.35">
      <c r="A4526">
        <v>6227</v>
      </c>
      <c r="B4526" t="s">
        <v>11734</v>
      </c>
      <c r="C4526">
        <v>26</v>
      </c>
      <c r="D4526" t="s">
        <v>17711</v>
      </c>
      <c r="E4526" t="s">
        <v>149</v>
      </c>
      <c r="F4526" t="s">
        <v>14</v>
      </c>
      <c r="G4526" t="s">
        <v>24</v>
      </c>
      <c r="H4526" t="s">
        <v>25</v>
      </c>
      <c r="I4526" t="s">
        <v>68</v>
      </c>
      <c r="J4526" t="s">
        <v>17712</v>
      </c>
      <c r="K4526" t="s">
        <v>44</v>
      </c>
    </row>
    <row r="4527" spans="1:11" x14ac:dyDescent="0.35">
      <c r="A4527">
        <v>6234</v>
      </c>
      <c r="B4527" t="s">
        <v>17730</v>
      </c>
      <c r="C4527">
        <v>26</v>
      </c>
      <c r="D4527" t="s">
        <v>17731</v>
      </c>
      <c r="E4527" t="s">
        <v>42</v>
      </c>
      <c r="F4527" t="s">
        <v>34</v>
      </c>
      <c r="G4527" t="s">
        <v>52</v>
      </c>
      <c r="H4527" t="s">
        <v>13</v>
      </c>
      <c r="I4527" t="s">
        <v>153</v>
      </c>
      <c r="J4527" t="s">
        <v>17732</v>
      </c>
      <c r="K4527" t="s">
        <v>28</v>
      </c>
    </row>
    <row r="4528" spans="1:11" x14ac:dyDescent="0.35">
      <c r="A4528">
        <v>6244</v>
      </c>
      <c r="B4528" t="s">
        <v>17758</v>
      </c>
      <c r="C4528">
        <v>26</v>
      </c>
      <c r="D4528" t="s">
        <v>17759</v>
      </c>
      <c r="E4528" t="s">
        <v>101</v>
      </c>
      <c r="F4528" t="s">
        <v>23</v>
      </c>
      <c r="G4528" t="s">
        <v>41</v>
      </c>
      <c r="H4528" t="s">
        <v>42</v>
      </c>
      <c r="I4528" t="s">
        <v>91</v>
      </c>
      <c r="J4528" t="s">
        <v>17760</v>
      </c>
      <c r="K4528" t="s">
        <v>76</v>
      </c>
    </row>
    <row r="4529" spans="1:11" x14ac:dyDescent="0.35">
      <c r="A4529">
        <v>6276</v>
      </c>
      <c r="B4529" t="s">
        <v>17846</v>
      </c>
      <c r="C4529">
        <v>26</v>
      </c>
      <c r="D4529" t="s">
        <v>17847</v>
      </c>
      <c r="E4529" t="s">
        <v>149</v>
      </c>
      <c r="F4529" t="s">
        <v>42</v>
      </c>
      <c r="G4529" t="s">
        <v>41</v>
      </c>
      <c r="H4529" t="s">
        <v>42</v>
      </c>
      <c r="I4529" t="s">
        <v>63</v>
      </c>
      <c r="J4529" t="s">
        <v>17848</v>
      </c>
      <c r="K4529" t="s">
        <v>19</v>
      </c>
    </row>
    <row r="4530" spans="1:11" x14ac:dyDescent="0.35">
      <c r="A4530">
        <v>4722</v>
      </c>
      <c r="B4530" t="s">
        <v>13482</v>
      </c>
      <c r="C4530">
        <v>25</v>
      </c>
      <c r="D4530" t="s">
        <v>13483</v>
      </c>
      <c r="E4530" t="s">
        <v>14</v>
      </c>
      <c r="F4530" t="s">
        <v>16</v>
      </c>
      <c r="G4530" t="s">
        <v>47</v>
      </c>
      <c r="H4530" t="s">
        <v>31</v>
      </c>
      <c r="I4530" t="s">
        <v>170</v>
      </c>
      <c r="J4530" t="s">
        <v>13484</v>
      </c>
      <c r="K4530" t="s">
        <v>76</v>
      </c>
    </row>
    <row r="4531" spans="1:11" x14ac:dyDescent="0.35">
      <c r="A4531">
        <v>4734</v>
      </c>
      <c r="B4531" t="s">
        <v>13517</v>
      </c>
      <c r="C4531">
        <v>25</v>
      </c>
      <c r="D4531" t="s">
        <v>13518</v>
      </c>
      <c r="E4531" t="s">
        <v>25</v>
      </c>
      <c r="F4531" t="s">
        <v>23</v>
      </c>
      <c r="G4531" t="s">
        <v>87</v>
      </c>
      <c r="H4531" t="s">
        <v>79</v>
      </c>
      <c r="I4531" t="s">
        <v>146</v>
      </c>
      <c r="J4531" t="s">
        <v>13519</v>
      </c>
      <c r="K4531" t="s">
        <v>28</v>
      </c>
    </row>
    <row r="4532" spans="1:11" x14ac:dyDescent="0.35">
      <c r="A4532">
        <v>4746</v>
      </c>
      <c r="B4532" t="s">
        <v>13551</v>
      </c>
      <c r="C4532">
        <v>25</v>
      </c>
      <c r="D4532" t="s">
        <v>13552</v>
      </c>
      <c r="E4532" t="s">
        <v>169</v>
      </c>
      <c r="F4532" t="s">
        <v>25</v>
      </c>
      <c r="G4532" t="s">
        <v>87</v>
      </c>
      <c r="H4532" t="s">
        <v>79</v>
      </c>
      <c r="I4532" t="s">
        <v>58</v>
      </c>
      <c r="J4532" t="s">
        <v>13553</v>
      </c>
      <c r="K4532" t="s">
        <v>19</v>
      </c>
    </row>
    <row r="4533" spans="1:11" x14ac:dyDescent="0.35">
      <c r="A4533">
        <v>4753</v>
      </c>
      <c r="B4533" t="s">
        <v>13571</v>
      </c>
      <c r="C4533">
        <v>25</v>
      </c>
      <c r="D4533" t="s">
        <v>13572</v>
      </c>
      <c r="E4533" t="s">
        <v>25</v>
      </c>
      <c r="F4533" t="s">
        <v>169</v>
      </c>
      <c r="G4533" t="s">
        <v>87</v>
      </c>
      <c r="H4533" t="s">
        <v>79</v>
      </c>
      <c r="I4533" t="s">
        <v>91</v>
      </c>
      <c r="J4533" t="s">
        <v>13573</v>
      </c>
      <c r="K4533" t="s">
        <v>76</v>
      </c>
    </row>
    <row r="4534" spans="1:11" x14ac:dyDescent="0.35">
      <c r="A4534">
        <v>4760</v>
      </c>
      <c r="B4534" t="s">
        <v>13591</v>
      </c>
      <c r="C4534">
        <v>25</v>
      </c>
      <c r="D4534" t="s">
        <v>13592</v>
      </c>
      <c r="E4534" t="s">
        <v>16</v>
      </c>
      <c r="F4534" t="s">
        <v>79</v>
      </c>
      <c r="G4534" t="s">
        <v>15</v>
      </c>
      <c r="H4534" t="s">
        <v>16</v>
      </c>
      <c r="I4534" t="s">
        <v>91</v>
      </c>
      <c r="J4534" t="s">
        <v>13593</v>
      </c>
      <c r="K4534" t="s">
        <v>28</v>
      </c>
    </row>
    <row r="4535" spans="1:11" x14ac:dyDescent="0.35">
      <c r="A4535">
        <v>4782</v>
      </c>
      <c r="B4535" t="s">
        <v>13653</v>
      </c>
      <c r="C4535">
        <v>25</v>
      </c>
      <c r="D4535" t="s">
        <v>13654</v>
      </c>
      <c r="E4535" t="s">
        <v>169</v>
      </c>
      <c r="F4535" t="s">
        <v>34</v>
      </c>
      <c r="G4535" t="s">
        <v>15</v>
      </c>
      <c r="H4535" t="s">
        <v>16</v>
      </c>
      <c r="I4535" t="s">
        <v>116</v>
      </c>
      <c r="J4535" t="s">
        <v>13655</v>
      </c>
      <c r="K4535" t="s">
        <v>19</v>
      </c>
    </row>
    <row r="4536" spans="1:11" x14ac:dyDescent="0.35">
      <c r="A4536">
        <v>4813</v>
      </c>
      <c r="B4536" t="s">
        <v>13742</v>
      </c>
      <c r="C4536">
        <v>25</v>
      </c>
      <c r="D4536" t="s">
        <v>13743</v>
      </c>
      <c r="E4536" t="s">
        <v>13</v>
      </c>
      <c r="F4536" t="s">
        <v>31</v>
      </c>
      <c r="G4536" t="s">
        <v>15</v>
      </c>
      <c r="H4536" t="s">
        <v>16</v>
      </c>
      <c r="I4536" t="s">
        <v>26</v>
      </c>
      <c r="J4536" t="s">
        <v>13744</v>
      </c>
      <c r="K4536" t="s">
        <v>37</v>
      </c>
    </row>
    <row r="4537" spans="1:11" x14ac:dyDescent="0.35">
      <c r="A4537">
        <v>4819</v>
      </c>
      <c r="B4537" t="s">
        <v>13760</v>
      </c>
      <c r="C4537">
        <v>25</v>
      </c>
      <c r="D4537" t="s">
        <v>13761</v>
      </c>
      <c r="E4537" t="s">
        <v>169</v>
      </c>
      <c r="F4537" t="s">
        <v>40</v>
      </c>
      <c r="G4537" t="s">
        <v>87</v>
      </c>
      <c r="H4537" t="s">
        <v>79</v>
      </c>
      <c r="I4537" t="s">
        <v>58</v>
      </c>
      <c r="J4537" t="s">
        <v>13762</v>
      </c>
      <c r="K4537" t="s">
        <v>44</v>
      </c>
    </row>
    <row r="4538" spans="1:11" x14ac:dyDescent="0.35">
      <c r="A4538">
        <v>4827</v>
      </c>
      <c r="B4538" t="s">
        <v>13783</v>
      </c>
      <c r="C4538">
        <v>25</v>
      </c>
      <c r="D4538" t="s">
        <v>13784</v>
      </c>
      <c r="E4538" t="s">
        <v>42</v>
      </c>
      <c r="F4538" t="s">
        <v>16</v>
      </c>
      <c r="G4538" t="s">
        <v>33</v>
      </c>
      <c r="H4538" t="s">
        <v>34</v>
      </c>
      <c r="I4538" t="s">
        <v>146</v>
      </c>
      <c r="J4538">
        <v>6453766832</v>
      </c>
      <c r="K4538" t="s">
        <v>19</v>
      </c>
    </row>
    <row r="4539" spans="1:11" x14ac:dyDescent="0.35">
      <c r="A4539">
        <v>4828</v>
      </c>
      <c r="B4539" t="s">
        <v>13785</v>
      </c>
      <c r="C4539">
        <v>25</v>
      </c>
      <c r="D4539" t="s">
        <v>13786</v>
      </c>
      <c r="E4539" t="s">
        <v>31</v>
      </c>
      <c r="F4539" t="s">
        <v>14</v>
      </c>
      <c r="G4539" t="s">
        <v>80</v>
      </c>
      <c r="H4539" t="s">
        <v>32</v>
      </c>
      <c r="I4539" t="s">
        <v>53</v>
      </c>
      <c r="J4539" t="s">
        <v>13787</v>
      </c>
      <c r="K4539" t="s">
        <v>76</v>
      </c>
    </row>
    <row r="4540" spans="1:11" x14ac:dyDescent="0.35">
      <c r="A4540">
        <v>4835</v>
      </c>
      <c r="B4540" t="s">
        <v>13805</v>
      </c>
      <c r="C4540">
        <v>25</v>
      </c>
      <c r="D4540" t="s">
        <v>13806</v>
      </c>
      <c r="E4540" t="s">
        <v>201</v>
      </c>
      <c r="F4540" t="s">
        <v>133</v>
      </c>
      <c r="G4540" t="s">
        <v>47</v>
      </c>
      <c r="H4540" t="s">
        <v>31</v>
      </c>
      <c r="I4540" t="s">
        <v>17</v>
      </c>
      <c r="J4540" t="s">
        <v>13807</v>
      </c>
      <c r="K4540" t="s">
        <v>28</v>
      </c>
    </row>
    <row r="4541" spans="1:11" x14ac:dyDescent="0.35">
      <c r="A4541">
        <v>4836</v>
      </c>
      <c r="B4541" t="s">
        <v>10590</v>
      </c>
      <c r="C4541">
        <v>25</v>
      </c>
      <c r="D4541" t="s">
        <v>13808</v>
      </c>
      <c r="E4541" t="s">
        <v>201</v>
      </c>
      <c r="F4541" t="s">
        <v>14</v>
      </c>
      <c r="G4541" t="s">
        <v>87</v>
      </c>
      <c r="H4541" t="s">
        <v>79</v>
      </c>
      <c r="I4541" t="s">
        <v>91</v>
      </c>
      <c r="J4541" t="s">
        <v>13809</v>
      </c>
      <c r="K4541" t="s">
        <v>44</v>
      </c>
    </row>
    <row r="4542" spans="1:11" x14ac:dyDescent="0.35">
      <c r="A4542">
        <v>4848</v>
      </c>
      <c r="B4542" t="s">
        <v>13841</v>
      </c>
      <c r="C4542">
        <v>25</v>
      </c>
      <c r="D4542" t="s">
        <v>13842</v>
      </c>
      <c r="E4542" t="s">
        <v>67</v>
      </c>
      <c r="F4542" t="s">
        <v>25</v>
      </c>
      <c r="G4542" t="s">
        <v>120</v>
      </c>
      <c r="H4542" t="s">
        <v>57</v>
      </c>
      <c r="I4542" t="s">
        <v>53</v>
      </c>
      <c r="J4542">
        <v>9955064883</v>
      </c>
      <c r="K4542" t="s">
        <v>28</v>
      </c>
    </row>
    <row r="4543" spans="1:11" x14ac:dyDescent="0.35">
      <c r="A4543">
        <v>4854</v>
      </c>
      <c r="B4543" t="s">
        <v>7537</v>
      </c>
      <c r="C4543">
        <v>25</v>
      </c>
      <c r="D4543" t="s">
        <v>13857</v>
      </c>
      <c r="E4543" t="s">
        <v>40</v>
      </c>
      <c r="F4543" t="s">
        <v>32</v>
      </c>
      <c r="G4543" t="s">
        <v>52</v>
      </c>
      <c r="H4543" t="s">
        <v>13</v>
      </c>
      <c r="I4543" t="s">
        <v>68</v>
      </c>
      <c r="J4543" t="s">
        <v>13858</v>
      </c>
      <c r="K4543" t="s">
        <v>28</v>
      </c>
    </row>
    <row r="4544" spans="1:11" x14ac:dyDescent="0.35">
      <c r="A4544">
        <v>4862</v>
      </c>
      <c r="B4544" t="s">
        <v>13877</v>
      </c>
      <c r="C4544">
        <v>25</v>
      </c>
      <c r="D4544" t="s">
        <v>13878</v>
      </c>
      <c r="E4544" t="s">
        <v>133</v>
      </c>
      <c r="F4544" t="s">
        <v>13</v>
      </c>
      <c r="G4544" t="s">
        <v>33</v>
      </c>
      <c r="H4544" t="s">
        <v>34</v>
      </c>
      <c r="I4544" t="s">
        <v>26</v>
      </c>
      <c r="J4544" t="s">
        <v>13879</v>
      </c>
      <c r="K4544" t="s">
        <v>19</v>
      </c>
    </row>
    <row r="4545" spans="1:11" x14ac:dyDescent="0.35">
      <c r="A4545">
        <v>4869</v>
      </c>
      <c r="B4545" t="s">
        <v>13897</v>
      </c>
      <c r="C4545">
        <v>25</v>
      </c>
      <c r="D4545" t="s">
        <v>13898</v>
      </c>
      <c r="E4545" t="s">
        <v>34</v>
      </c>
      <c r="F4545" t="s">
        <v>23</v>
      </c>
      <c r="G4545" t="s">
        <v>15</v>
      </c>
      <c r="H4545" t="s">
        <v>16</v>
      </c>
      <c r="I4545" t="s">
        <v>35</v>
      </c>
      <c r="J4545" t="s">
        <v>13899</v>
      </c>
      <c r="K4545" t="s">
        <v>28</v>
      </c>
    </row>
    <row r="4546" spans="1:11" x14ac:dyDescent="0.35">
      <c r="A4546">
        <v>4873</v>
      </c>
      <c r="B4546" t="s">
        <v>13906</v>
      </c>
      <c r="C4546">
        <v>25</v>
      </c>
      <c r="D4546" t="s">
        <v>13907</v>
      </c>
      <c r="E4546" t="s">
        <v>25</v>
      </c>
      <c r="F4546" t="s">
        <v>22</v>
      </c>
      <c r="G4546" t="s">
        <v>15</v>
      </c>
      <c r="H4546" t="s">
        <v>16</v>
      </c>
      <c r="I4546" t="s">
        <v>17</v>
      </c>
      <c r="J4546" t="s">
        <v>13908</v>
      </c>
      <c r="K4546" t="s">
        <v>44</v>
      </c>
    </row>
    <row r="4547" spans="1:11" x14ac:dyDescent="0.35">
      <c r="A4547">
        <v>4894</v>
      </c>
      <c r="B4547" t="s">
        <v>13964</v>
      </c>
      <c r="C4547">
        <v>25</v>
      </c>
      <c r="D4547" t="s">
        <v>13965</v>
      </c>
      <c r="E4547" t="s">
        <v>79</v>
      </c>
      <c r="F4547" t="s">
        <v>42</v>
      </c>
      <c r="G4547" t="s">
        <v>15</v>
      </c>
      <c r="H4547" t="s">
        <v>16</v>
      </c>
      <c r="I4547" t="s">
        <v>58</v>
      </c>
      <c r="J4547" t="s">
        <v>13966</v>
      </c>
      <c r="K4547" t="s">
        <v>76</v>
      </c>
    </row>
    <row r="4548" spans="1:11" x14ac:dyDescent="0.35">
      <c r="A4548">
        <v>4897</v>
      </c>
      <c r="B4548" t="s">
        <v>13973</v>
      </c>
      <c r="C4548">
        <v>25</v>
      </c>
      <c r="D4548" t="s">
        <v>13974</v>
      </c>
      <c r="E4548" t="s">
        <v>34</v>
      </c>
      <c r="F4548" t="s">
        <v>14</v>
      </c>
      <c r="G4548" t="s">
        <v>62</v>
      </c>
      <c r="H4548" t="s">
        <v>23</v>
      </c>
      <c r="I4548" t="s">
        <v>88</v>
      </c>
      <c r="J4548" t="s">
        <v>13975</v>
      </c>
      <c r="K4548" t="s">
        <v>19</v>
      </c>
    </row>
    <row r="4549" spans="1:11" x14ac:dyDescent="0.35">
      <c r="A4549">
        <v>4903</v>
      </c>
      <c r="B4549" t="s">
        <v>13990</v>
      </c>
      <c r="C4549">
        <v>25</v>
      </c>
      <c r="D4549" t="s">
        <v>13991</v>
      </c>
      <c r="E4549" t="s">
        <v>169</v>
      </c>
      <c r="F4549" t="s">
        <v>42</v>
      </c>
      <c r="G4549" t="s">
        <v>33</v>
      </c>
      <c r="H4549" t="s">
        <v>34</v>
      </c>
      <c r="I4549" t="s">
        <v>17</v>
      </c>
      <c r="J4549" t="s">
        <v>13992</v>
      </c>
      <c r="K4549" t="s">
        <v>19</v>
      </c>
    </row>
    <row r="4550" spans="1:11" x14ac:dyDescent="0.35">
      <c r="A4550">
        <v>4926</v>
      </c>
      <c r="B4550" t="s">
        <v>14055</v>
      </c>
      <c r="C4550">
        <v>25</v>
      </c>
      <c r="D4550" t="s">
        <v>14056</v>
      </c>
      <c r="E4550" t="s">
        <v>14</v>
      </c>
      <c r="F4550" t="s">
        <v>34</v>
      </c>
      <c r="G4550" t="s">
        <v>33</v>
      </c>
      <c r="H4550" t="s">
        <v>34</v>
      </c>
      <c r="I4550" t="s">
        <v>26</v>
      </c>
      <c r="J4550" t="s">
        <v>14057</v>
      </c>
      <c r="K4550" t="s">
        <v>37</v>
      </c>
    </row>
    <row r="4551" spans="1:11" x14ac:dyDescent="0.35">
      <c r="A4551">
        <v>4929</v>
      </c>
      <c r="B4551" t="s">
        <v>14064</v>
      </c>
      <c r="C4551">
        <v>25</v>
      </c>
      <c r="D4551" t="s">
        <v>14065</v>
      </c>
      <c r="E4551" t="s">
        <v>133</v>
      </c>
      <c r="F4551" t="s">
        <v>169</v>
      </c>
      <c r="G4551" t="s">
        <v>33</v>
      </c>
      <c r="H4551" t="s">
        <v>34</v>
      </c>
      <c r="I4551" t="s">
        <v>88</v>
      </c>
      <c r="J4551" t="s">
        <v>14066</v>
      </c>
      <c r="K4551" t="s">
        <v>28</v>
      </c>
    </row>
    <row r="4552" spans="1:11" x14ac:dyDescent="0.35">
      <c r="A4552">
        <v>4935</v>
      </c>
      <c r="B4552" t="s">
        <v>14081</v>
      </c>
      <c r="C4552">
        <v>25</v>
      </c>
      <c r="D4552" t="s">
        <v>14082</v>
      </c>
      <c r="E4552" t="s">
        <v>79</v>
      </c>
      <c r="F4552" t="s">
        <v>177</v>
      </c>
      <c r="G4552" t="s">
        <v>47</v>
      </c>
      <c r="H4552" t="s">
        <v>31</v>
      </c>
      <c r="I4552" t="s">
        <v>146</v>
      </c>
      <c r="J4552" t="s">
        <v>14083</v>
      </c>
      <c r="K4552" t="s">
        <v>19</v>
      </c>
    </row>
    <row r="4553" spans="1:11" x14ac:dyDescent="0.35">
      <c r="A4553">
        <v>4943</v>
      </c>
      <c r="B4553" t="s">
        <v>14102</v>
      </c>
      <c r="C4553">
        <v>25</v>
      </c>
      <c r="D4553" t="s">
        <v>14103</v>
      </c>
      <c r="E4553" t="s">
        <v>40</v>
      </c>
      <c r="F4553" t="s">
        <v>177</v>
      </c>
      <c r="G4553" t="s">
        <v>33</v>
      </c>
      <c r="H4553" t="s">
        <v>34</v>
      </c>
      <c r="I4553" t="s">
        <v>26</v>
      </c>
      <c r="J4553" t="s">
        <v>14104</v>
      </c>
      <c r="K4553" t="s">
        <v>37</v>
      </c>
    </row>
    <row r="4554" spans="1:11" x14ac:dyDescent="0.35">
      <c r="A4554">
        <v>4945</v>
      </c>
      <c r="B4554" t="s">
        <v>14107</v>
      </c>
      <c r="C4554">
        <v>25</v>
      </c>
      <c r="D4554" t="s">
        <v>14108</v>
      </c>
      <c r="E4554" t="s">
        <v>31</v>
      </c>
      <c r="F4554" t="s">
        <v>34</v>
      </c>
      <c r="G4554" t="s">
        <v>15</v>
      </c>
      <c r="H4554" t="s">
        <v>16</v>
      </c>
      <c r="I4554" t="s">
        <v>170</v>
      </c>
      <c r="J4554" t="s">
        <v>14109</v>
      </c>
      <c r="K4554" t="s">
        <v>44</v>
      </c>
    </row>
    <row r="4555" spans="1:11" x14ac:dyDescent="0.35">
      <c r="A4555">
        <v>4966</v>
      </c>
      <c r="B4555" t="s">
        <v>14168</v>
      </c>
      <c r="C4555">
        <v>25</v>
      </c>
      <c r="D4555" t="s">
        <v>14169</v>
      </c>
      <c r="E4555" t="s">
        <v>149</v>
      </c>
      <c r="F4555" t="s">
        <v>177</v>
      </c>
      <c r="G4555" t="s">
        <v>52</v>
      </c>
      <c r="H4555" t="s">
        <v>13</v>
      </c>
      <c r="I4555" t="s">
        <v>35</v>
      </c>
      <c r="J4555" t="s">
        <v>14170</v>
      </c>
      <c r="K4555" t="s">
        <v>37</v>
      </c>
    </row>
    <row r="4556" spans="1:11" x14ac:dyDescent="0.35">
      <c r="A4556">
        <v>5037</v>
      </c>
      <c r="B4556" t="s">
        <v>14364</v>
      </c>
      <c r="C4556">
        <v>25</v>
      </c>
      <c r="D4556" t="s">
        <v>14365</v>
      </c>
      <c r="E4556" t="s">
        <v>23</v>
      </c>
      <c r="F4556" t="s">
        <v>23</v>
      </c>
      <c r="G4556" t="s">
        <v>41</v>
      </c>
      <c r="H4556" t="s">
        <v>42</v>
      </c>
      <c r="I4556" t="s">
        <v>68</v>
      </c>
      <c r="J4556">
        <v>9068515321</v>
      </c>
      <c r="K4556" t="s">
        <v>37</v>
      </c>
    </row>
    <row r="4557" spans="1:11" x14ac:dyDescent="0.35">
      <c r="A4557">
        <v>5061</v>
      </c>
      <c r="B4557" t="s">
        <v>14429</v>
      </c>
      <c r="C4557">
        <v>25</v>
      </c>
      <c r="D4557" t="s">
        <v>14430</v>
      </c>
      <c r="E4557" t="s">
        <v>42</v>
      </c>
      <c r="F4557" t="s">
        <v>14</v>
      </c>
      <c r="G4557" t="s">
        <v>52</v>
      </c>
      <c r="H4557" t="s">
        <v>13</v>
      </c>
      <c r="I4557" t="s">
        <v>153</v>
      </c>
      <c r="J4557" t="s">
        <v>14431</v>
      </c>
      <c r="K4557" t="s">
        <v>37</v>
      </c>
    </row>
    <row r="4558" spans="1:11" x14ac:dyDescent="0.35">
      <c r="A4558">
        <v>5069</v>
      </c>
      <c r="B4558" t="s">
        <v>14453</v>
      </c>
      <c r="C4558">
        <v>25</v>
      </c>
      <c r="D4558" t="s">
        <v>14454</v>
      </c>
      <c r="E4558" t="s">
        <v>31</v>
      </c>
      <c r="F4558" t="s">
        <v>22</v>
      </c>
      <c r="G4558" t="s">
        <v>41</v>
      </c>
      <c r="H4558" t="s">
        <v>42</v>
      </c>
      <c r="I4558" t="s">
        <v>26</v>
      </c>
      <c r="J4558" t="s">
        <v>14455</v>
      </c>
      <c r="K4558" t="s">
        <v>19</v>
      </c>
    </row>
    <row r="4559" spans="1:11" x14ac:dyDescent="0.35">
      <c r="A4559">
        <v>5070</v>
      </c>
      <c r="B4559" t="s">
        <v>11920</v>
      </c>
      <c r="C4559">
        <v>25</v>
      </c>
      <c r="D4559" t="s">
        <v>14456</v>
      </c>
      <c r="E4559" t="s">
        <v>40</v>
      </c>
      <c r="F4559" t="s">
        <v>133</v>
      </c>
      <c r="G4559" t="s">
        <v>15</v>
      </c>
      <c r="H4559" t="s">
        <v>16</v>
      </c>
      <c r="I4559" t="s">
        <v>91</v>
      </c>
      <c r="J4559" t="s">
        <v>14457</v>
      </c>
      <c r="K4559" t="s">
        <v>28</v>
      </c>
    </row>
    <row r="4560" spans="1:11" x14ac:dyDescent="0.35">
      <c r="A4560">
        <v>5073</v>
      </c>
      <c r="B4560" t="s">
        <v>14462</v>
      </c>
      <c r="C4560">
        <v>25</v>
      </c>
      <c r="D4560" t="s">
        <v>14463</v>
      </c>
      <c r="E4560" t="s">
        <v>169</v>
      </c>
      <c r="F4560" t="s">
        <v>149</v>
      </c>
      <c r="G4560" t="s">
        <v>41</v>
      </c>
      <c r="H4560" t="s">
        <v>42</v>
      </c>
      <c r="I4560" t="s">
        <v>35</v>
      </c>
      <c r="J4560" t="s">
        <v>14464</v>
      </c>
      <c r="K4560" t="s">
        <v>28</v>
      </c>
    </row>
    <row r="4561" spans="1:11" x14ac:dyDescent="0.35">
      <c r="A4561">
        <v>5084</v>
      </c>
      <c r="B4561" t="s">
        <v>1474</v>
      </c>
      <c r="C4561">
        <v>25</v>
      </c>
      <c r="D4561" t="s">
        <v>14495</v>
      </c>
      <c r="E4561" t="s">
        <v>101</v>
      </c>
      <c r="F4561" t="s">
        <v>34</v>
      </c>
      <c r="G4561" t="s">
        <v>80</v>
      </c>
      <c r="H4561" t="s">
        <v>32</v>
      </c>
      <c r="I4561" t="s">
        <v>102</v>
      </c>
      <c r="J4561" t="s">
        <v>14496</v>
      </c>
      <c r="K4561" t="s">
        <v>76</v>
      </c>
    </row>
    <row r="4562" spans="1:11" x14ac:dyDescent="0.35">
      <c r="A4562">
        <v>5088</v>
      </c>
      <c r="B4562" t="s">
        <v>14506</v>
      </c>
      <c r="C4562">
        <v>25</v>
      </c>
      <c r="D4562" t="s">
        <v>14507</v>
      </c>
      <c r="E4562" t="s">
        <v>149</v>
      </c>
      <c r="F4562" t="s">
        <v>34</v>
      </c>
      <c r="G4562" t="s">
        <v>120</v>
      </c>
      <c r="H4562" t="s">
        <v>57</v>
      </c>
      <c r="I4562" t="s">
        <v>102</v>
      </c>
      <c r="J4562" t="s">
        <v>14508</v>
      </c>
      <c r="K4562" t="s">
        <v>76</v>
      </c>
    </row>
    <row r="4563" spans="1:11" x14ac:dyDescent="0.35">
      <c r="A4563">
        <v>5130</v>
      </c>
      <c r="B4563" t="s">
        <v>1585</v>
      </c>
      <c r="C4563">
        <v>25</v>
      </c>
      <c r="D4563" t="s">
        <v>14624</v>
      </c>
      <c r="E4563" t="s">
        <v>32</v>
      </c>
      <c r="F4563" t="s">
        <v>13</v>
      </c>
      <c r="G4563" t="s">
        <v>41</v>
      </c>
      <c r="H4563" t="s">
        <v>42</v>
      </c>
      <c r="I4563" t="s">
        <v>146</v>
      </c>
      <c r="J4563">
        <f>1-536-987-6406</f>
        <v>-7928</v>
      </c>
      <c r="K4563" t="s">
        <v>19</v>
      </c>
    </row>
    <row r="4564" spans="1:11" x14ac:dyDescent="0.35">
      <c r="A4564">
        <v>5135</v>
      </c>
      <c r="B4564" t="s">
        <v>14636</v>
      </c>
      <c r="C4564">
        <v>25</v>
      </c>
      <c r="D4564" t="s">
        <v>14637</v>
      </c>
      <c r="E4564" t="s">
        <v>23</v>
      </c>
      <c r="F4564" t="s">
        <v>133</v>
      </c>
      <c r="G4564" t="s">
        <v>24</v>
      </c>
      <c r="H4564" t="s">
        <v>25</v>
      </c>
      <c r="I4564" t="s">
        <v>63</v>
      </c>
      <c r="J4564" t="s">
        <v>14638</v>
      </c>
      <c r="K4564" t="s">
        <v>37</v>
      </c>
    </row>
    <row r="4565" spans="1:11" x14ac:dyDescent="0.35">
      <c r="A4565">
        <v>5140</v>
      </c>
      <c r="B4565" t="s">
        <v>14650</v>
      </c>
      <c r="C4565">
        <v>25</v>
      </c>
      <c r="D4565" t="s">
        <v>14651</v>
      </c>
      <c r="E4565" t="s">
        <v>25</v>
      </c>
      <c r="F4565" t="s">
        <v>79</v>
      </c>
      <c r="G4565" t="s">
        <v>120</v>
      </c>
      <c r="H4565" t="s">
        <v>57</v>
      </c>
      <c r="I4565" t="s">
        <v>91</v>
      </c>
      <c r="J4565" t="s">
        <v>14652</v>
      </c>
      <c r="K4565" t="s">
        <v>44</v>
      </c>
    </row>
    <row r="4566" spans="1:11" x14ac:dyDescent="0.35">
      <c r="A4566">
        <v>5148</v>
      </c>
      <c r="B4566" t="s">
        <v>14673</v>
      </c>
      <c r="C4566">
        <v>25</v>
      </c>
      <c r="D4566" t="s">
        <v>14674</v>
      </c>
      <c r="E4566" t="s">
        <v>177</v>
      </c>
      <c r="F4566" t="s">
        <v>177</v>
      </c>
      <c r="G4566" t="s">
        <v>80</v>
      </c>
      <c r="H4566" t="s">
        <v>32</v>
      </c>
      <c r="I4566" t="s">
        <v>48</v>
      </c>
      <c r="J4566" t="s">
        <v>14675</v>
      </c>
      <c r="K4566" t="s">
        <v>19</v>
      </c>
    </row>
    <row r="4567" spans="1:11" x14ac:dyDescent="0.35">
      <c r="A4567">
        <v>5166</v>
      </c>
      <c r="B4567" t="s">
        <v>14724</v>
      </c>
      <c r="C4567">
        <v>25</v>
      </c>
      <c r="D4567" t="s">
        <v>14725</v>
      </c>
      <c r="E4567" t="s">
        <v>40</v>
      </c>
      <c r="F4567" t="s">
        <v>13</v>
      </c>
      <c r="G4567" t="s">
        <v>52</v>
      </c>
      <c r="H4567" t="s">
        <v>13</v>
      </c>
      <c r="I4567" t="s">
        <v>58</v>
      </c>
      <c r="J4567" t="s">
        <v>14726</v>
      </c>
      <c r="K4567" t="s">
        <v>44</v>
      </c>
    </row>
    <row r="4568" spans="1:11" x14ac:dyDescent="0.35">
      <c r="A4568">
        <v>5168</v>
      </c>
      <c r="B4568" t="s">
        <v>14730</v>
      </c>
      <c r="C4568">
        <v>25</v>
      </c>
      <c r="D4568" t="s">
        <v>14731</v>
      </c>
      <c r="E4568" t="s">
        <v>101</v>
      </c>
      <c r="F4568" t="s">
        <v>34</v>
      </c>
      <c r="G4568" t="s">
        <v>15</v>
      </c>
      <c r="H4568" t="s">
        <v>16</v>
      </c>
      <c r="I4568" t="s">
        <v>88</v>
      </c>
      <c r="J4568" t="s">
        <v>14732</v>
      </c>
      <c r="K4568" t="s">
        <v>44</v>
      </c>
    </row>
    <row r="4569" spans="1:11" x14ac:dyDescent="0.35">
      <c r="A4569">
        <v>5171</v>
      </c>
      <c r="B4569" t="s">
        <v>14738</v>
      </c>
      <c r="C4569">
        <v>25</v>
      </c>
      <c r="D4569" t="s">
        <v>14739</v>
      </c>
      <c r="E4569" t="s">
        <v>201</v>
      </c>
      <c r="F4569" t="s">
        <v>22</v>
      </c>
      <c r="G4569" t="s">
        <v>120</v>
      </c>
      <c r="H4569" t="s">
        <v>57</v>
      </c>
      <c r="I4569" t="s">
        <v>26</v>
      </c>
      <c r="J4569">
        <v>7820732070</v>
      </c>
      <c r="K4569" t="s">
        <v>37</v>
      </c>
    </row>
    <row r="4570" spans="1:11" x14ac:dyDescent="0.35">
      <c r="A4570">
        <v>5185</v>
      </c>
      <c r="B4570" t="s">
        <v>14777</v>
      </c>
      <c r="C4570">
        <v>25</v>
      </c>
      <c r="D4570" t="s">
        <v>14778</v>
      </c>
      <c r="E4570" t="s">
        <v>169</v>
      </c>
      <c r="F4570" t="s">
        <v>42</v>
      </c>
      <c r="G4570" t="s">
        <v>52</v>
      </c>
      <c r="H4570" t="s">
        <v>13</v>
      </c>
      <c r="I4570" t="s">
        <v>17</v>
      </c>
      <c r="J4570" t="s">
        <v>14779</v>
      </c>
      <c r="K4570" t="s">
        <v>76</v>
      </c>
    </row>
    <row r="4571" spans="1:11" x14ac:dyDescent="0.35">
      <c r="A4571">
        <v>5188</v>
      </c>
      <c r="B4571" t="s">
        <v>14785</v>
      </c>
      <c r="C4571">
        <v>25</v>
      </c>
      <c r="D4571" t="s">
        <v>14786</v>
      </c>
      <c r="E4571" t="s">
        <v>32</v>
      </c>
      <c r="F4571" t="s">
        <v>42</v>
      </c>
      <c r="G4571" t="s">
        <v>62</v>
      </c>
      <c r="H4571" t="s">
        <v>23</v>
      </c>
      <c r="I4571" t="s">
        <v>146</v>
      </c>
      <c r="J4571" t="s">
        <v>14787</v>
      </c>
      <c r="K4571" t="s">
        <v>76</v>
      </c>
    </row>
    <row r="4572" spans="1:11" x14ac:dyDescent="0.35">
      <c r="A4572">
        <v>5190</v>
      </c>
      <c r="B4572" t="s">
        <v>14791</v>
      </c>
      <c r="C4572">
        <v>25</v>
      </c>
      <c r="D4572" t="s">
        <v>14792</v>
      </c>
      <c r="E4572" t="s">
        <v>201</v>
      </c>
      <c r="F4572" t="s">
        <v>32</v>
      </c>
      <c r="G4572" t="s">
        <v>52</v>
      </c>
      <c r="H4572" t="s">
        <v>13</v>
      </c>
      <c r="I4572" t="s">
        <v>26</v>
      </c>
      <c r="J4572" t="s">
        <v>14793</v>
      </c>
      <c r="K4572" t="s">
        <v>76</v>
      </c>
    </row>
    <row r="4573" spans="1:11" x14ac:dyDescent="0.35">
      <c r="A4573">
        <v>5200</v>
      </c>
      <c r="B4573" t="s">
        <v>14820</v>
      </c>
      <c r="C4573">
        <v>25</v>
      </c>
      <c r="D4573" t="s">
        <v>14821</v>
      </c>
      <c r="E4573" t="s">
        <v>13</v>
      </c>
      <c r="F4573" t="s">
        <v>149</v>
      </c>
      <c r="G4573" t="s">
        <v>33</v>
      </c>
      <c r="H4573" t="s">
        <v>34</v>
      </c>
      <c r="I4573" t="s">
        <v>91</v>
      </c>
      <c r="J4573" t="s">
        <v>14822</v>
      </c>
      <c r="K4573" t="s">
        <v>37</v>
      </c>
    </row>
    <row r="4574" spans="1:11" x14ac:dyDescent="0.35">
      <c r="A4574">
        <v>5207</v>
      </c>
      <c r="B4574" t="s">
        <v>14838</v>
      </c>
      <c r="C4574">
        <v>25</v>
      </c>
      <c r="D4574" t="s">
        <v>14839</v>
      </c>
      <c r="E4574" t="s">
        <v>101</v>
      </c>
      <c r="F4574" t="s">
        <v>177</v>
      </c>
      <c r="G4574" t="s">
        <v>15</v>
      </c>
      <c r="H4574" t="s">
        <v>16</v>
      </c>
      <c r="I4574" t="s">
        <v>88</v>
      </c>
      <c r="J4574" t="s">
        <v>14840</v>
      </c>
      <c r="K4574" t="s">
        <v>37</v>
      </c>
    </row>
    <row r="4575" spans="1:11" x14ac:dyDescent="0.35">
      <c r="A4575">
        <v>5232</v>
      </c>
      <c r="B4575" t="s">
        <v>14908</v>
      </c>
      <c r="C4575">
        <v>25</v>
      </c>
      <c r="D4575" t="s">
        <v>14909</v>
      </c>
      <c r="E4575" t="s">
        <v>34</v>
      </c>
      <c r="F4575" t="s">
        <v>79</v>
      </c>
      <c r="G4575" t="s">
        <v>62</v>
      </c>
      <c r="H4575" t="s">
        <v>23</v>
      </c>
      <c r="I4575" t="s">
        <v>88</v>
      </c>
      <c r="J4575" t="s">
        <v>14910</v>
      </c>
      <c r="K4575" t="s">
        <v>76</v>
      </c>
    </row>
    <row r="4576" spans="1:11" x14ac:dyDescent="0.35">
      <c r="A4576">
        <v>5243</v>
      </c>
      <c r="B4576" t="s">
        <v>14938</v>
      </c>
      <c r="C4576">
        <v>25</v>
      </c>
      <c r="D4576" t="s">
        <v>14939</v>
      </c>
      <c r="E4576" t="s">
        <v>177</v>
      </c>
      <c r="F4576" t="s">
        <v>22</v>
      </c>
      <c r="G4576" t="s">
        <v>47</v>
      </c>
      <c r="H4576" t="s">
        <v>31</v>
      </c>
      <c r="I4576" t="s">
        <v>170</v>
      </c>
      <c r="J4576" t="s">
        <v>14940</v>
      </c>
      <c r="K4576" t="s">
        <v>37</v>
      </c>
    </row>
    <row r="4577" spans="1:11" x14ac:dyDescent="0.35">
      <c r="A4577">
        <v>5270</v>
      </c>
      <c r="B4577" t="s">
        <v>15014</v>
      </c>
      <c r="C4577">
        <v>25</v>
      </c>
      <c r="D4577" t="s">
        <v>15015</v>
      </c>
      <c r="E4577" t="s">
        <v>23</v>
      </c>
      <c r="F4577" t="s">
        <v>14</v>
      </c>
      <c r="G4577" t="s">
        <v>52</v>
      </c>
      <c r="H4577" t="s">
        <v>13</v>
      </c>
      <c r="I4577" t="s">
        <v>53</v>
      </c>
      <c r="J4577" t="s">
        <v>15016</v>
      </c>
      <c r="K4577" t="s">
        <v>37</v>
      </c>
    </row>
    <row r="4578" spans="1:11" x14ac:dyDescent="0.35">
      <c r="A4578">
        <v>5339</v>
      </c>
      <c r="B4578" t="s">
        <v>15210</v>
      </c>
      <c r="C4578">
        <v>25</v>
      </c>
      <c r="D4578" t="s">
        <v>15211</v>
      </c>
      <c r="E4578" t="s">
        <v>31</v>
      </c>
      <c r="F4578" t="s">
        <v>16</v>
      </c>
      <c r="G4578" t="s">
        <v>80</v>
      </c>
      <c r="H4578" t="s">
        <v>32</v>
      </c>
      <c r="I4578" t="s">
        <v>68</v>
      </c>
      <c r="J4578" t="s">
        <v>15212</v>
      </c>
      <c r="K4578" t="s">
        <v>44</v>
      </c>
    </row>
    <row r="4579" spans="1:11" x14ac:dyDescent="0.35">
      <c r="A4579">
        <v>5344</v>
      </c>
      <c r="B4579" t="s">
        <v>15225</v>
      </c>
      <c r="C4579">
        <v>25</v>
      </c>
      <c r="D4579" t="s">
        <v>15226</v>
      </c>
      <c r="E4579" t="s">
        <v>31</v>
      </c>
      <c r="F4579" t="s">
        <v>31</v>
      </c>
      <c r="G4579" t="s">
        <v>24</v>
      </c>
      <c r="H4579" t="s">
        <v>25</v>
      </c>
      <c r="I4579" t="s">
        <v>146</v>
      </c>
      <c r="J4579" t="s">
        <v>15227</v>
      </c>
      <c r="K4579" t="s">
        <v>19</v>
      </c>
    </row>
    <row r="4580" spans="1:11" x14ac:dyDescent="0.35">
      <c r="A4580">
        <v>5345</v>
      </c>
      <c r="B4580" t="s">
        <v>15228</v>
      </c>
      <c r="C4580">
        <v>25</v>
      </c>
      <c r="D4580" t="s">
        <v>15229</v>
      </c>
      <c r="E4580" t="s">
        <v>31</v>
      </c>
      <c r="F4580" t="s">
        <v>133</v>
      </c>
      <c r="G4580" t="s">
        <v>52</v>
      </c>
      <c r="H4580" t="s">
        <v>13</v>
      </c>
      <c r="I4580" t="s">
        <v>35</v>
      </c>
      <c r="J4580" t="s">
        <v>15230</v>
      </c>
      <c r="K4580" t="s">
        <v>37</v>
      </c>
    </row>
    <row r="4581" spans="1:11" x14ac:dyDescent="0.35">
      <c r="A4581">
        <v>5362</v>
      </c>
      <c r="B4581" t="s">
        <v>15276</v>
      </c>
      <c r="C4581">
        <v>25</v>
      </c>
      <c r="D4581" t="s">
        <v>15277</v>
      </c>
      <c r="E4581" t="s">
        <v>34</v>
      </c>
      <c r="F4581" t="s">
        <v>79</v>
      </c>
      <c r="G4581" t="s">
        <v>120</v>
      </c>
      <c r="H4581" t="s">
        <v>57</v>
      </c>
      <c r="I4581" t="s">
        <v>88</v>
      </c>
      <c r="J4581" t="s">
        <v>15278</v>
      </c>
      <c r="K4581" t="s">
        <v>37</v>
      </c>
    </row>
    <row r="4582" spans="1:11" x14ac:dyDescent="0.35">
      <c r="A4582">
        <v>5365</v>
      </c>
      <c r="B4582" t="s">
        <v>15285</v>
      </c>
      <c r="C4582">
        <v>25</v>
      </c>
      <c r="D4582" t="s">
        <v>15286</v>
      </c>
      <c r="E4582" t="s">
        <v>67</v>
      </c>
      <c r="F4582" t="s">
        <v>201</v>
      </c>
      <c r="G4582" t="s">
        <v>47</v>
      </c>
      <c r="H4582" t="s">
        <v>31</v>
      </c>
      <c r="I4582" t="s">
        <v>88</v>
      </c>
      <c r="J4582" t="s">
        <v>15287</v>
      </c>
      <c r="K4582" t="s">
        <v>37</v>
      </c>
    </row>
    <row r="4583" spans="1:11" x14ac:dyDescent="0.35">
      <c r="A4583">
        <v>5371</v>
      </c>
      <c r="B4583" t="s">
        <v>15303</v>
      </c>
      <c r="C4583">
        <v>25</v>
      </c>
      <c r="D4583" t="s">
        <v>15304</v>
      </c>
      <c r="E4583" t="s">
        <v>79</v>
      </c>
      <c r="F4583" t="s">
        <v>149</v>
      </c>
      <c r="G4583" t="s">
        <v>80</v>
      </c>
      <c r="H4583" t="s">
        <v>32</v>
      </c>
      <c r="I4583" t="s">
        <v>146</v>
      </c>
      <c r="J4583" t="s">
        <v>15305</v>
      </c>
      <c r="K4583" t="s">
        <v>44</v>
      </c>
    </row>
    <row r="4584" spans="1:11" x14ac:dyDescent="0.35">
      <c r="A4584">
        <v>5397</v>
      </c>
      <c r="B4584" t="s">
        <v>15371</v>
      </c>
      <c r="C4584">
        <v>25</v>
      </c>
      <c r="D4584" t="s">
        <v>15372</v>
      </c>
      <c r="E4584" t="s">
        <v>31</v>
      </c>
      <c r="F4584" t="s">
        <v>32</v>
      </c>
      <c r="G4584" t="s">
        <v>120</v>
      </c>
      <c r="H4584" t="s">
        <v>57</v>
      </c>
      <c r="I4584" t="s">
        <v>91</v>
      </c>
      <c r="J4584">
        <v>6435379846</v>
      </c>
      <c r="K4584" t="s">
        <v>19</v>
      </c>
    </row>
    <row r="4585" spans="1:11" x14ac:dyDescent="0.35">
      <c r="A4585">
        <v>5405</v>
      </c>
      <c r="B4585" t="s">
        <v>15392</v>
      </c>
      <c r="C4585">
        <v>25</v>
      </c>
      <c r="D4585" t="s">
        <v>15393</v>
      </c>
      <c r="E4585" t="s">
        <v>14</v>
      </c>
      <c r="F4585" t="s">
        <v>42</v>
      </c>
      <c r="G4585" t="s">
        <v>120</v>
      </c>
      <c r="H4585" t="s">
        <v>57</v>
      </c>
      <c r="I4585" t="s">
        <v>170</v>
      </c>
      <c r="J4585" t="s">
        <v>15394</v>
      </c>
      <c r="K4585" t="s">
        <v>19</v>
      </c>
    </row>
    <row r="4586" spans="1:11" x14ac:dyDescent="0.35">
      <c r="A4586">
        <v>5414</v>
      </c>
      <c r="B4586" t="s">
        <v>15419</v>
      </c>
      <c r="C4586">
        <v>25</v>
      </c>
      <c r="D4586" t="s">
        <v>15420</v>
      </c>
      <c r="E4586" t="s">
        <v>25</v>
      </c>
      <c r="F4586" t="s">
        <v>133</v>
      </c>
      <c r="G4586" t="s">
        <v>41</v>
      </c>
      <c r="H4586" t="s">
        <v>42</v>
      </c>
      <c r="I4586" t="s">
        <v>88</v>
      </c>
      <c r="J4586" t="s">
        <v>15421</v>
      </c>
      <c r="K4586" t="s">
        <v>37</v>
      </c>
    </row>
    <row r="4587" spans="1:11" x14ac:dyDescent="0.35">
      <c r="A4587">
        <v>5426</v>
      </c>
      <c r="B4587" t="s">
        <v>15453</v>
      </c>
      <c r="C4587">
        <v>25</v>
      </c>
      <c r="D4587" t="s">
        <v>15454</v>
      </c>
      <c r="E4587" t="s">
        <v>34</v>
      </c>
      <c r="F4587" t="s">
        <v>25</v>
      </c>
      <c r="G4587" t="s">
        <v>52</v>
      </c>
      <c r="H4587" t="s">
        <v>13</v>
      </c>
      <c r="I4587" t="s">
        <v>146</v>
      </c>
      <c r="J4587" t="s">
        <v>15455</v>
      </c>
      <c r="K4587" t="s">
        <v>19</v>
      </c>
    </row>
    <row r="4588" spans="1:11" x14ac:dyDescent="0.35">
      <c r="A4588">
        <v>5428</v>
      </c>
      <c r="B4588" t="s">
        <v>15459</v>
      </c>
      <c r="C4588">
        <v>25</v>
      </c>
      <c r="D4588" t="s">
        <v>15460</v>
      </c>
      <c r="E4588" t="s">
        <v>16</v>
      </c>
      <c r="F4588" t="s">
        <v>169</v>
      </c>
      <c r="G4588" t="s">
        <v>52</v>
      </c>
      <c r="H4588" t="s">
        <v>13</v>
      </c>
      <c r="I4588" t="s">
        <v>63</v>
      </c>
      <c r="J4588" t="s">
        <v>15461</v>
      </c>
      <c r="K4588" t="s">
        <v>28</v>
      </c>
    </row>
    <row r="4589" spans="1:11" x14ac:dyDescent="0.35">
      <c r="A4589">
        <v>5443</v>
      </c>
      <c r="B4589" t="s">
        <v>15499</v>
      </c>
      <c r="C4589">
        <v>25</v>
      </c>
      <c r="D4589" t="s">
        <v>15500</v>
      </c>
      <c r="E4589" t="s">
        <v>13</v>
      </c>
      <c r="F4589" t="s">
        <v>32</v>
      </c>
      <c r="G4589" t="s">
        <v>24</v>
      </c>
      <c r="H4589" t="s">
        <v>25</v>
      </c>
      <c r="I4589" t="s">
        <v>53</v>
      </c>
      <c r="J4589" t="s">
        <v>15501</v>
      </c>
      <c r="K4589" t="s">
        <v>37</v>
      </c>
    </row>
    <row r="4590" spans="1:11" x14ac:dyDescent="0.35">
      <c r="A4590">
        <v>5453</v>
      </c>
      <c r="B4590" t="s">
        <v>15528</v>
      </c>
      <c r="C4590">
        <v>25</v>
      </c>
      <c r="D4590" t="s">
        <v>15529</v>
      </c>
      <c r="E4590" t="s">
        <v>34</v>
      </c>
      <c r="F4590" t="s">
        <v>32</v>
      </c>
      <c r="G4590" t="s">
        <v>62</v>
      </c>
      <c r="H4590" t="s">
        <v>23</v>
      </c>
      <c r="I4590" t="s">
        <v>153</v>
      </c>
      <c r="J4590" t="s">
        <v>15530</v>
      </c>
      <c r="K4590" t="s">
        <v>19</v>
      </c>
    </row>
    <row r="4591" spans="1:11" x14ac:dyDescent="0.35">
      <c r="A4591">
        <v>5457</v>
      </c>
      <c r="B4591" t="s">
        <v>15540</v>
      </c>
      <c r="C4591">
        <v>25</v>
      </c>
      <c r="D4591" t="s">
        <v>15541</v>
      </c>
      <c r="E4591" t="s">
        <v>79</v>
      </c>
      <c r="F4591" t="s">
        <v>67</v>
      </c>
      <c r="G4591" t="s">
        <v>24</v>
      </c>
      <c r="H4591" t="s">
        <v>25</v>
      </c>
      <c r="I4591" t="s">
        <v>146</v>
      </c>
      <c r="J4591" t="s">
        <v>15542</v>
      </c>
      <c r="K4591" t="s">
        <v>28</v>
      </c>
    </row>
    <row r="4592" spans="1:11" x14ac:dyDescent="0.35">
      <c r="A4592">
        <v>5467</v>
      </c>
      <c r="B4592" t="s">
        <v>15568</v>
      </c>
      <c r="C4592">
        <v>25</v>
      </c>
      <c r="D4592" t="s">
        <v>15569</v>
      </c>
      <c r="E4592" t="s">
        <v>57</v>
      </c>
      <c r="F4592" t="s">
        <v>57</v>
      </c>
      <c r="G4592" t="s">
        <v>52</v>
      </c>
      <c r="H4592" t="s">
        <v>13</v>
      </c>
      <c r="I4592" t="s">
        <v>17</v>
      </c>
      <c r="J4592" t="s">
        <v>15570</v>
      </c>
      <c r="K4592" t="s">
        <v>76</v>
      </c>
    </row>
    <row r="4593" spans="1:11" x14ac:dyDescent="0.35">
      <c r="A4593">
        <v>5470</v>
      </c>
      <c r="B4593" t="s">
        <v>15577</v>
      </c>
      <c r="C4593">
        <v>25</v>
      </c>
      <c r="D4593" t="s">
        <v>15578</v>
      </c>
      <c r="E4593" t="s">
        <v>13</v>
      </c>
      <c r="F4593" t="s">
        <v>169</v>
      </c>
      <c r="G4593" t="s">
        <v>52</v>
      </c>
      <c r="H4593" t="s">
        <v>13</v>
      </c>
      <c r="I4593" t="s">
        <v>26</v>
      </c>
      <c r="J4593" t="s">
        <v>15579</v>
      </c>
      <c r="K4593" t="s">
        <v>28</v>
      </c>
    </row>
    <row r="4594" spans="1:11" x14ac:dyDescent="0.35">
      <c r="A4594">
        <v>5477</v>
      </c>
      <c r="B4594" t="s">
        <v>15597</v>
      </c>
      <c r="C4594">
        <v>25</v>
      </c>
      <c r="D4594" t="s">
        <v>15598</v>
      </c>
      <c r="E4594" t="s">
        <v>79</v>
      </c>
      <c r="F4594" t="s">
        <v>177</v>
      </c>
      <c r="G4594" t="s">
        <v>52</v>
      </c>
      <c r="H4594" t="s">
        <v>13</v>
      </c>
      <c r="I4594" t="s">
        <v>63</v>
      </c>
      <c r="J4594" t="s">
        <v>15599</v>
      </c>
      <c r="K4594" t="s">
        <v>28</v>
      </c>
    </row>
    <row r="4595" spans="1:11" x14ac:dyDescent="0.35">
      <c r="A4595">
        <v>5504</v>
      </c>
      <c r="B4595" t="s">
        <v>15673</v>
      </c>
      <c r="C4595">
        <v>25</v>
      </c>
      <c r="D4595" t="s">
        <v>15674</v>
      </c>
      <c r="E4595" t="s">
        <v>13</v>
      </c>
      <c r="F4595" t="s">
        <v>79</v>
      </c>
      <c r="G4595" t="s">
        <v>87</v>
      </c>
      <c r="H4595" t="s">
        <v>79</v>
      </c>
      <c r="I4595" t="s">
        <v>58</v>
      </c>
      <c r="J4595" t="s">
        <v>15675</v>
      </c>
      <c r="K4595" t="s">
        <v>37</v>
      </c>
    </row>
    <row r="4596" spans="1:11" x14ac:dyDescent="0.35">
      <c r="A4596">
        <v>5507</v>
      </c>
      <c r="B4596" t="s">
        <v>15682</v>
      </c>
      <c r="C4596">
        <v>25</v>
      </c>
      <c r="D4596" t="s">
        <v>15683</v>
      </c>
      <c r="E4596" t="s">
        <v>14</v>
      </c>
      <c r="F4596" t="s">
        <v>31</v>
      </c>
      <c r="G4596" t="s">
        <v>41</v>
      </c>
      <c r="H4596" t="s">
        <v>42</v>
      </c>
      <c r="I4596" t="s">
        <v>146</v>
      </c>
      <c r="J4596" t="s">
        <v>15684</v>
      </c>
      <c r="K4596" t="s">
        <v>19</v>
      </c>
    </row>
    <row r="4597" spans="1:11" x14ac:dyDescent="0.35">
      <c r="A4597">
        <v>5535</v>
      </c>
      <c r="B4597" t="s">
        <v>15765</v>
      </c>
      <c r="C4597">
        <v>25</v>
      </c>
      <c r="D4597" t="s">
        <v>15766</v>
      </c>
      <c r="E4597" t="s">
        <v>79</v>
      </c>
      <c r="F4597" t="s">
        <v>34</v>
      </c>
      <c r="G4597" t="s">
        <v>80</v>
      </c>
      <c r="H4597" t="s">
        <v>32</v>
      </c>
      <c r="I4597" t="s">
        <v>91</v>
      </c>
      <c r="J4597" t="s">
        <v>15767</v>
      </c>
      <c r="K4597" t="s">
        <v>28</v>
      </c>
    </row>
    <row r="4598" spans="1:11" x14ac:dyDescent="0.35">
      <c r="A4598">
        <v>5550</v>
      </c>
      <c r="B4598" t="s">
        <v>15806</v>
      </c>
      <c r="C4598">
        <v>25</v>
      </c>
      <c r="D4598" t="s">
        <v>15807</v>
      </c>
      <c r="E4598" t="s">
        <v>22</v>
      </c>
      <c r="F4598" t="s">
        <v>13</v>
      </c>
      <c r="G4598" t="s">
        <v>33</v>
      </c>
      <c r="H4598" t="s">
        <v>34</v>
      </c>
      <c r="I4598" t="s">
        <v>48</v>
      </c>
      <c r="J4598" t="s">
        <v>15808</v>
      </c>
      <c r="K4598" t="s">
        <v>28</v>
      </c>
    </row>
    <row r="4599" spans="1:11" x14ac:dyDescent="0.35">
      <c r="A4599">
        <v>5563</v>
      </c>
      <c r="B4599" t="s">
        <v>15840</v>
      </c>
      <c r="C4599">
        <v>25</v>
      </c>
      <c r="D4599" t="s">
        <v>15841</v>
      </c>
      <c r="E4599" t="s">
        <v>22</v>
      </c>
      <c r="F4599" t="s">
        <v>177</v>
      </c>
      <c r="G4599" t="s">
        <v>52</v>
      </c>
      <c r="H4599" t="s">
        <v>13</v>
      </c>
      <c r="I4599" t="s">
        <v>63</v>
      </c>
      <c r="J4599" t="s">
        <v>15842</v>
      </c>
      <c r="K4599" t="s">
        <v>37</v>
      </c>
    </row>
    <row r="4600" spans="1:11" x14ac:dyDescent="0.35">
      <c r="A4600">
        <v>5589</v>
      </c>
      <c r="B4600" t="s">
        <v>15912</v>
      </c>
      <c r="C4600">
        <v>25</v>
      </c>
      <c r="D4600" t="s">
        <v>15913</v>
      </c>
      <c r="E4600" t="s">
        <v>22</v>
      </c>
      <c r="F4600" t="s">
        <v>32</v>
      </c>
      <c r="G4600" t="s">
        <v>120</v>
      </c>
      <c r="H4600" t="s">
        <v>57</v>
      </c>
      <c r="I4600" t="s">
        <v>91</v>
      </c>
      <c r="J4600" t="s">
        <v>15914</v>
      </c>
      <c r="K4600" t="s">
        <v>44</v>
      </c>
    </row>
    <row r="4601" spans="1:11" x14ac:dyDescent="0.35">
      <c r="A4601">
        <v>5594</v>
      </c>
      <c r="B4601" t="s">
        <v>15927</v>
      </c>
      <c r="C4601">
        <v>25</v>
      </c>
      <c r="D4601" t="s">
        <v>15928</v>
      </c>
      <c r="E4601" t="s">
        <v>201</v>
      </c>
      <c r="F4601" t="s">
        <v>13</v>
      </c>
      <c r="G4601" t="s">
        <v>52</v>
      </c>
      <c r="H4601" t="s">
        <v>13</v>
      </c>
      <c r="I4601" t="s">
        <v>68</v>
      </c>
      <c r="J4601" t="s">
        <v>15929</v>
      </c>
      <c r="K4601" t="s">
        <v>37</v>
      </c>
    </row>
    <row r="4602" spans="1:11" x14ac:dyDescent="0.35">
      <c r="A4602">
        <v>5606</v>
      </c>
      <c r="B4602" t="s">
        <v>15962</v>
      </c>
      <c r="C4602">
        <v>25</v>
      </c>
      <c r="D4602" t="s">
        <v>15963</v>
      </c>
      <c r="E4602" t="s">
        <v>149</v>
      </c>
      <c r="F4602" t="s">
        <v>22</v>
      </c>
      <c r="G4602" t="s">
        <v>62</v>
      </c>
      <c r="H4602" t="s">
        <v>23</v>
      </c>
      <c r="I4602" t="s">
        <v>35</v>
      </c>
      <c r="J4602" t="s">
        <v>15964</v>
      </c>
      <c r="K4602" t="s">
        <v>44</v>
      </c>
    </row>
    <row r="4603" spans="1:11" x14ac:dyDescent="0.35">
      <c r="A4603">
        <v>5608</v>
      </c>
      <c r="B4603" t="s">
        <v>15968</v>
      </c>
      <c r="C4603">
        <v>25</v>
      </c>
      <c r="D4603" t="s">
        <v>15969</v>
      </c>
      <c r="E4603" t="s">
        <v>149</v>
      </c>
      <c r="F4603" t="s">
        <v>133</v>
      </c>
      <c r="G4603" t="s">
        <v>24</v>
      </c>
      <c r="H4603" t="s">
        <v>25</v>
      </c>
      <c r="I4603" t="s">
        <v>153</v>
      </c>
      <c r="J4603" t="s">
        <v>15970</v>
      </c>
      <c r="K4603" t="s">
        <v>37</v>
      </c>
    </row>
    <row r="4604" spans="1:11" x14ac:dyDescent="0.35">
      <c r="A4604">
        <v>5623</v>
      </c>
      <c r="B4604" t="s">
        <v>16010</v>
      </c>
      <c r="C4604">
        <v>25</v>
      </c>
      <c r="D4604" t="s">
        <v>16011</v>
      </c>
      <c r="E4604" t="s">
        <v>31</v>
      </c>
      <c r="F4604" t="s">
        <v>133</v>
      </c>
      <c r="G4604" t="s">
        <v>52</v>
      </c>
      <c r="H4604" t="s">
        <v>13</v>
      </c>
      <c r="I4604" t="s">
        <v>170</v>
      </c>
      <c r="J4604" t="s">
        <v>16012</v>
      </c>
      <c r="K4604" t="s">
        <v>19</v>
      </c>
    </row>
    <row r="4605" spans="1:11" x14ac:dyDescent="0.35">
      <c r="A4605">
        <v>5628</v>
      </c>
      <c r="B4605" t="s">
        <v>16024</v>
      </c>
      <c r="C4605">
        <v>25</v>
      </c>
      <c r="D4605" t="s">
        <v>16025</v>
      </c>
      <c r="E4605" t="s">
        <v>31</v>
      </c>
      <c r="F4605" t="s">
        <v>67</v>
      </c>
      <c r="G4605" t="s">
        <v>15</v>
      </c>
      <c r="H4605" t="s">
        <v>16</v>
      </c>
      <c r="I4605" t="s">
        <v>58</v>
      </c>
      <c r="J4605" t="s">
        <v>16026</v>
      </c>
      <c r="K4605" t="s">
        <v>28</v>
      </c>
    </row>
    <row r="4606" spans="1:11" x14ac:dyDescent="0.35">
      <c r="A4606">
        <v>5676</v>
      </c>
      <c r="B4606" t="s">
        <v>16159</v>
      </c>
      <c r="C4606">
        <v>25</v>
      </c>
      <c r="D4606" t="s">
        <v>16160</v>
      </c>
      <c r="E4606" t="s">
        <v>34</v>
      </c>
      <c r="F4606" t="s">
        <v>22</v>
      </c>
      <c r="G4606" t="s">
        <v>87</v>
      </c>
      <c r="H4606" t="s">
        <v>79</v>
      </c>
      <c r="I4606" t="s">
        <v>146</v>
      </c>
      <c r="J4606" t="s">
        <v>16161</v>
      </c>
      <c r="K4606" t="s">
        <v>28</v>
      </c>
    </row>
    <row r="4607" spans="1:11" x14ac:dyDescent="0.35">
      <c r="A4607">
        <v>5718</v>
      </c>
      <c r="B4607" t="s">
        <v>3783</v>
      </c>
      <c r="C4607">
        <v>25</v>
      </c>
      <c r="D4607" t="s">
        <v>16277</v>
      </c>
      <c r="E4607" t="s">
        <v>149</v>
      </c>
      <c r="F4607" t="s">
        <v>16</v>
      </c>
      <c r="G4607" t="s">
        <v>15</v>
      </c>
      <c r="H4607" t="s">
        <v>16</v>
      </c>
      <c r="I4607" t="s">
        <v>58</v>
      </c>
      <c r="J4607" t="s">
        <v>16278</v>
      </c>
      <c r="K4607" t="s">
        <v>28</v>
      </c>
    </row>
    <row r="4608" spans="1:11" x14ac:dyDescent="0.35">
      <c r="A4608">
        <v>5720</v>
      </c>
      <c r="B4608" t="s">
        <v>16282</v>
      </c>
      <c r="C4608">
        <v>25</v>
      </c>
      <c r="D4608" t="s">
        <v>16283</v>
      </c>
      <c r="E4608" t="s">
        <v>40</v>
      </c>
      <c r="F4608" t="s">
        <v>25</v>
      </c>
      <c r="G4608" t="s">
        <v>62</v>
      </c>
      <c r="H4608" t="s">
        <v>23</v>
      </c>
      <c r="I4608" t="s">
        <v>26</v>
      </c>
      <c r="J4608" t="s">
        <v>16284</v>
      </c>
      <c r="K4608" t="s">
        <v>76</v>
      </c>
    </row>
    <row r="4609" spans="1:11" x14ac:dyDescent="0.35">
      <c r="A4609">
        <v>5730</v>
      </c>
      <c r="B4609" t="s">
        <v>16312</v>
      </c>
      <c r="C4609">
        <v>25</v>
      </c>
      <c r="D4609" t="s">
        <v>16313</v>
      </c>
      <c r="E4609" t="s">
        <v>177</v>
      </c>
      <c r="F4609" t="s">
        <v>13</v>
      </c>
      <c r="G4609" t="s">
        <v>41</v>
      </c>
      <c r="H4609" t="s">
        <v>42</v>
      </c>
      <c r="I4609" t="s">
        <v>170</v>
      </c>
      <c r="J4609" t="s">
        <v>16314</v>
      </c>
      <c r="K4609" t="s">
        <v>28</v>
      </c>
    </row>
    <row r="4610" spans="1:11" x14ac:dyDescent="0.35">
      <c r="A4610">
        <v>5746</v>
      </c>
      <c r="B4610" t="s">
        <v>16360</v>
      </c>
      <c r="C4610">
        <v>25</v>
      </c>
      <c r="D4610" t="s">
        <v>16361</v>
      </c>
      <c r="E4610" t="s">
        <v>13</v>
      </c>
      <c r="F4610" t="s">
        <v>201</v>
      </c>
      <c r="G4610" t="s">
        <v>24</v>
      </c>
      <c r="H4610" t="s">
        <v>25</v>
      </c>
      <c r="I4610" t="s">
        <v>17</v>
      </c>
      <c r="J4610" t="s">
        <v>16362</v>
      </c>
      <c r="K4610" t="s">
        <v>28</v>
      </c>
    </row>
    <row r="4611" spans="1:11" x14ac:dyDescent="0.35">
      <c r="A4611">
        <v>5754</v>
      </c>
      <c r="B4611" t="s">
        <v>16384</v>
      </c>
      <c r="C4611">
        <v>25</v>
      </c>
      <c r="D4611" t="s">
        <v>16385</v>
      </c>
      <c r="E4611" t="s">
        <v>79</v>
      </c>
      <c r="F4611" t="s">
        <v>67</v>
      </c>
      <c r="G4611" t="s">
        <v>24</v>
      </c>
      <c r="H4611" t="s">
        <v>25</v>
      </c>
      <c r="I4611" t="s">
        <v>102</v>
      </c>
      <c r="J4611" t="s">
        <v>16386</v>
      </c>
      <c r="K4611" t="s">
        <v>37</v>
      </c>
    </row>
    <row r="4612" spans="1:11" x14ac:dyDescent="0.35">
      <c r="A4612">
        <v>5756</v>
      </c>
      <c r="B4612" t="s">
        <v>6430</v>
      </c>
      <c r="C4612">
        <v>25</v>
      </c>
      <c r="D4612" t="s">
        <v>16390</v>
      </c>
      <c r="E4612" t="s">
        <v>149</v>
      </c>
      <c r="F4612" t="s">
        <v>13</v>
      </c>
      <c r="G4612" t="s">
        <v>15</v>
      </c>
      <c r="H4612" t="s">
        <v>16</v>
      </c>
      <c r="I4612" t="s">
        <v>63</v>
      </c>
      <c r="J4612" t="s">
        <v>16391</v>
      </c>
      <c r="K4612" t="s">
        <v>76</v>
      </c>
    </row>
    <row r="4613" spans="1:11" x14ac:dyDescent="0.35">
      <c r="A4613">
        <v>5764</v>
      </c>
      <c r="B4613" t="s">
        <v>16412</v>
      </c>
      <c r="C4613">
        <v>25</v>
      </c>
      <c r="D4613" t="s">
        <v>16413</v>
      </c>
      <c r="E4613" t="s">
        <v>25</v>
      </c>
      <c r="F4613" t="s">
        <v>31</v>
      </c>
      <c r="G4613" t="s">
        <v>87</v>
      </c>
      <c r="H4613" t="s">
        <v>79</v>
      </c>
      <c r="I4613" t="s">
        <v>48</v>
      </c>
      <c r="J4613" t="s">
        <v>16414</v>
      </c>
      <c r="K4613" t="s">
        <v>19</v>
      </c>
    </row>
    <row r="4614" spans="1:11" x14ac:dyDescent="0.35">
      <c r="A4614">
        <v>5805</v>
      </c>
      <c r="B4614" t="s">
        <v>16522</v>
      </c>
      <c r="C4614">
        <v>25</v>
      </c>
      <c r="D4614" t="s">
        <v>16523</v>
      </c>
      <c r="E4614" t="s">
        <v>79</v>
      </c>
      <c r="F4614" t="s">
        <v>31</v>
      </c>
      <c r="G4614" t="s">
        <v>41</v>
      </c>
      <c r="H4614" t="s">
        <v>42</v>
      </c>
      <c r="I4614" t="s">
        <v>68</v>
      </c>
      <c r="J4614" t="s">
        <v>16524</v>
      </c>
      <c r="K4614" t="s">
        <v>44</v>
      </c>
    </row>
    <row r="4615" spans="1:11" x14ac:dyDescent="0.35">
      <c r="A4615">
        <v>5826</v>
      </c>
      <c r="B4615" t="s">
        <v>16581</v>
      </c>
      <c r="C4615">
        <v>25</v>
      </c>
      <c r="D4615" t="s">
        <v>16582</v>
      </c>
      <c r="E4615" t="s">
        <v>169</v>
      </c>
      <c r="F4615" t="s">
        <v>177</v>
      </c>
      <c r="G4615" t="s">
        <v>87</v>
      </c>
      <c r="H4615" t="s">
        <v>79</v>
      </c>
      <c r="I4615" t="s">
        <v>170</v>
      </c>
      <c r="J4615" t="s">
        <v>16583</v>
      </c>
      <c r="K4615" t="s">
        <v>28</v>
      </c>
    </row>
    <row r="4616" spans="1:11" x14ac:dyDescent="0.35">
      <c r="A4616">
        <v>5828</v>
      </c>
      <c r="B4616" t="s">
        <v>16587</v>
      </c>
      <c r="C4616">
        <v>25</v>
      </c>
      <c r="D4616" t="s">
        <v>16588</v>
      </c>
      <c r="E4616" t="s">
        <v>13</v>
      </c>
      <c r="F4616" t="s">
        <v>177</v>
      </c>
      <c r="G4616" t="s">
        <v>87</v>
      </c>
      <c r="H4616" t="s">
        <v>79</v>
      </c>
      <c r="I4616" t="s">
        <v>26</v>
      </c>
      <c r="J4616" t="s">
        <v>16589</v>
      </c>
      <c r="K4616" t="s">
        <v>19</v>
      </c>
    </row>
    <row r="4617" spans="1:11" x14ac:dyDescent="0.35">
      <c r="A4617">
        <v>5835</v>
      </c>
      <c r="B4617" t="s">
        <v>16606</v>
      </c>
      <c r="C4617">
        <v>25</v>
      </c>
      <c r="D4617" t="s">
        <v>16607</v>
      </c>
      <c r="E4617" t="s">
        <v>34</v>
      </c>
      <c r="F4617" t="s">
        <v>57</v>
      </c>
      <c r="G4617" t="s">
        <v>52</v>
      </c>
      <c r="H4617" t="s">
        <v>13</v>
      </c>
      <c r="I4617" t="s">
        <v>63</v>
      </c>
      <c r="J4617" t="s">
        <v>16608</v>
      </c>
      <c r="K4617" t="s">
        <v>37</v>
      </c>
    </row>
    <row r="4618" spans="1:11" x14ac:dyDescent="0.35">
      <c r="A4618">
        <v>5849</v>
      </c>
      <c r="B4618" t="s">
        <v>16644</v>
      </c>
      <c r="C4618">
        <v>25</v>
      </c>
      <c r="D4618" t="s">
        <v>16645</v>
      </c>
      <c r="E4618" t="s">
        <v>169</v>
      </c>
      <c r="F4618" t="s">
        <v>201</v>
      </c>
      <c r="G4618" t="s">
        <v>33</v>
      </c>
      <c r="H4618" t="s">
        <v>34</v>
      </c>
      <c r="I4618" t="s">
        <v>153</v>
      </c>
      <c r="J4618" t="s">
        <v>16646</v>
      </c>
      <c r="K4618" t="s">
        <v>37</v>
      </c>
    </row>
    <row r="4619" spans="1:11" x14ac:dyDescent="0.35">
      <c r="A4619">
        <v>5855</v>
      </c>
      <c r="B4619" t="s">
        <v>16661</v>
      </c>
      <c r="C4619">
        <v>25</v>
      </c>
      <c r="D4619" t="s">
        <v>16662</v>
      </c>
      <c r="E4619" t="s">
        <v>67</v>
      </c>
      <c r="F4619" t="s">
        <v>14</v>
      </c>
      <c r="G4619" t="s">
        <v>15</v>
      </c>
      <c r="H4619" t="s">
        <v>16</v>
      </c>
      <c r="I4619" t="s">
        <v>91</v>
      </c>
      <c r="J4619" t="s">
        <v>16663</v>
      </c>
      <c r="K4619" t="s">
        <v>44</v>
      </c>
    </row>
    <row r="4620" spans="1:11" x14ac:dyDescent="0.35">
      <c r="A4620">
        <v>5860</v>
      </c>
      <c r="B4620" t="s">
        <v>16674</v>
      </c>
      <c r="C4620">
        <v>25</v>
      </c>
      <c r="D4620" t="s">
        <v>16675</v>
      </c>
      <c r="E4620" t="s">
        <v>32</v>
      </c>
      <c r="F4620" t="s">
        <v>32</v>
      </c>
      <c r="G4620" t="s">
        <v>80</v>
      </c>
      <c r="H4620" t="s">
        <v>32</v>
      </c>
      <c r="I4620" t="s">
        <v>102</v>
      </c>
      <c r="J4620" t="s">
        <v>16676</v>
      </c>
      <c r="K4620" t="s">
        <v>44</v>
      </c>
    </row>
    <row r="4621" spans="1:11" x14ac:dyDescent="0.35">
      <c r="A4621">
        <v>5867</v>
      </c>
      <c r="B4621" t="s">
        <v>16695</v>
      </c>
      <c r="C4621">
        <v>25</v>
      </c>
      <c r="D4621" t="s">
        <v>16696</v>
      </c>
      <c r="E4621" t="s">
        <v>23</v>
      </c>
      <c r="F4621" t="s">
        <v>14</v>
      </c>
      <c r="G4621" t="s">
        <v>87</v>
      </c>
      <c r="H4621" t="s">
        <v>79</v>
      </c>
      <c r="I4621" t="s">
        <v>58</v>
      </c>
      <c r="J4621" t="s">
        <v>16697</v>
      </c>
      <c r="K4621" t="s">
        <v>44</v>
      </c>
    </row>
    <row r="4622" spans="1:11" x14ac:dyDescent="0.35">
      <c r="A4622">
        <v>5869</v>
      </c>
      <c r="B4622" t="s">
        <v>16701</v>
      </c>
      <c r="C4622">
        <v>25</v>
      </c>
      <c r="D4622" t="s">
        <v>16702</v>
      </c>
      <c r="E4622" t="s">
        <v>16</v>
      </c>
      <c r="F4622" t="s">
        <v>16</v>
      </c>
      <c r="G4622" t="s">
        <v>47</v>
      </c>
      <c r="H4622" t="s">
        <v>31</v>
      </c>
      <c r="I4622" t="s">
        <v>58</v>
      </c>
      <c r="J4622" t="s">
        <v>16703</v>
      </c>
      <c r="K4622" t="s">
        <v>44</v>
      </c>
    </row>
    <row r="4623" spans="1:11" x14ac:dyDescent="0.35">
      <c r="A4623">
        <v>5889</v>
      </c>
      <c r="B4623" t="s">
        <v>16757</v>
      </c>
      <c r="C4623">
        <v>25</v>
      </c>
      <c r="D4623" t="s">
        <v>16758</v>
      </c>
      <c r="E4623" t="s">
        <v>34</v>
      </c>
      <c r="F4623" t="s">
        <v>79</v>
      </c>
      <c r="G4623" t="s">
        <v>41</v>
      </c>
      <c r="H4623" t="s">
        <v>42</v>
      </c>
      <c r="I4623" t="s">
        <v>17</v>
      </c>
      <c r="J4623" t="s">
        <v>16759</v>
      </c>
      <c r="K4623" t="s">
        <v>28</v>
      </c>
    </row>
    <row r="4624" spans="1:11" x14ac:dyDescent="0.35">
      <c r="A4624">
        <v>5899</v>
      </c>
      <c r="B4624" t="s">
        <v>16784</v>
      </c>
      <c r="C4624">
        <v>25</v>
      </c>
      <c r="D4624" t="s">
        <v>16785</v>
      </c>
      <c r="E4624" t="s">
        <v>149</v>
      </c>
      <c r="F4624" t="s">
        <v>34</v>
      </c>
      <c r="G4624" t="s">
        <v>33</v>
      </c>
      <c r="H4624" t="s">
        <v>34</v>
      </c>
      <c r="I4624" t="s">
        <v>63</v>
      </c>
      <c r="J4624" t="s">
        <v>16786</v>
      </c>
      <c r="K4624" t="s">
        <v>28</v>
      </c>
    </row>
    <row r="4625" spans="1:11" x14ac:dyDescent="0.35">
      <c r="A4625">
        <v>5912</v>
      </c>
      <c r="B4625" t="s">
        <v>16820</v>
      </c>
      <c r="C4625">
        <v>25</v>
      </c>
      <c r="D4625" t="s">
        <v>16821</v>
      </c>
      <c r="E4625" t="s">
        <v>16</v>
      </c>
      <c r="F4625" t="s">
        <v>23</v>
      </c>
      <c r="G4625" t="s">
        <v>24</v>
      </c>
      <c r="H4625" t="s">
        <v>25</v>
      </c>
      <c r="I4625" t="s">
        <v>102</v>
      </c>
      <c r="J4625" t="s">
        <v>16822</v>
      </c>
      <c r="K4625" t="s">
        <v>28</v>
      </c>
    </row>
    <row r="4626" spans="1:11" x14ac:dyDescent="0.35">
      <c r="A4626">
        <v>5913</v>
      </c>
      <c r="B4626" t="s">
        <v>16823</v>
      </c>
      <c r="C4626">
        <v>25</v>
      </c>
      <c r="D4626" t="s">
        <v>16824</v>
      </c>
      <c r="E4626" t="s">
        <v>42</v>
      </c>
      <c r="F4626" t="s">
        <v>133</v>
      </c>
      <c r="G4626" t="s">
        <v>62</v>
      </c>
      <c r="H4626" t="s">
        <v>23</v>
      </c>
      <c r="I4626" t="s">
        <v>35</v>
      </c>
      <c r="J4626" t="s">
        <v>16825</v>
      </c>
      <c r="K4626" t="s">
        <v>28</v>
      </c>
    </row>
    <row r="4627" spans="1:11" x14ac:dyDescent="0.35">
      <c r="A4627">
        <v>5941</v>
      </c>
      <c r="B4627" t="s">
        <v>16905</v>
      </c>
      <c r="C4627">
        <v>25</v>
      </c>
      <c r="D4627" t="s">
        <v>16906</v>
      </c>
      <c r="E4627" t="s">
        <v>169</v>
      </c>
      <c r="F4627" t="s">
        <v>101</v>
      </c>
      <c r="G4627" t="s">
        <v>41</v>
      </c>
      <c r="H4627" t="s">
        <v>42</v>
      </c>
      <c r="I4627" t="s">
        <v>58</v>
      </c>
      <c r="J4627" t="s">
        <v>16907</v>
      </c>
      <c r="K4627" t="s">
        <v>19</v>
      </c>
    </row>
    <row r="4628" spans="1:11" x14ac:dyDescent="0.35">
      <c r="A4628">
        <v>5946</v>
      </c>
      <c r="B4628" t="s">
        <v>16920</v>
      </c>
      <c r="C4628">
        <v>25</v>
      </c>
      <c r="D4628" t="s">
        <v>16921</v>
      </c>
      <c r="E4628" t="s">
        <v>31</v>
      </c>
      <c r="F4628" t="s">
        <v>23</v>
      </c>
      <c r="G4628" t="s">
        <v>62</v>
      </c>
      <c r="H4628" t="s">
        <v>23</v>
      </c>
      <c r="I4628" t="s">
        <v>116</v>
      </c>
      <c r="J4628" t="s">
        <v>16922</v>
      </c>
      <c r="K4628" t="s">
        <v>37</v>
      </c>
    </row>
    <row r="4629" spans="1:11" x14ac:dyDescent="0.35">
      <c r="A4629">
        <v>5952</v>
      </c>
      <c r="B4629" t="s">
        <v>16938</v>
      </c>
      <c r="C4629">
        <v>25</v>
      </c>
      <c r="D4629" t="s">
        <v>16939</v>
      </c>
      <c r="E4629" t="s">
        <v>34</v>
      </c>
      <c r="F4629" t="s">
        <v>14</v>
      </c>
      <c r="G4629" t="s">
        <v>15</v>
      </c>
      <c r="H4629" t="s">
        <v>16</v>
      </c>
      <c r="I4629" t="s">
        <v>102</v>
      </c>
      <c r="J4629" t="s">
        <v>16940</v>
      </c>
      <c r="K4629" t="s">
        <v>19</v>
      </c>
    </row>
    <row r="4630" spans="1:11" x14ac:dyDescent="0.35">
      <c r="A4630">
        <v>5958</v>
      </c>
      <c r="B4630" t="s">
        <v>16956</v>
      </c>
      <c r="C4630">
        <v>25</v>
      </c>
      <c r="D4630" t="s">
        <v>16957</v>
      </c>
      <c r="E4630" t="s">
        <v>34</v>
      </c>
      <c r="F4630" t="s">
        <v>23</v>
      </c>
      <c r="G4630" t="s">
        <v>62</v>
      </c>
      <c r="H4630" t="s">
        <v>23</v>
      </c>
      <c r="I4630" t="s">
        <v>53</v>
      </c>
      <c r="J4630" t="s">
        <v>16958</v>
      </c>
      <c r="K4630" t="s">
        <v>37</v>
      </c>
    </row>
    <row r="4631" spans="1:11" x14ac:dyDescent="0.35">
      <c r="A4631">
        <v>5962</v>
      </c>
      <c r="B4631" t="s">
        <v>16967</v>
      </c>
      <c r="C4631">
        <v>25</v>
      </c>
      <c r="D4631" t="s">
        <v>16968</v>
      </c>
      <c r="E4631" t="s">
        <v>25</v>
      </c>
      <c r="F4631" t="s">
        <v>101</v>
      </c>
      <c r="G4631" t="s">
        <v>24</v>
      </c>
      <c r="H4631" t="s">
        <v>25</v>
      </c>
      <c r="I4631" t="s">
        <v>63</v>
      </c>
      <c r="J4631" t="s">
        <v>16969</v>
      </c>
      <c r="K4631" t="s">
        <v>76</v>
      </c>
    </row>
    <row r="4632" spans="1:11" x14ac:dyDescent="0.35">
      <c r="A4632">
        <v>5985</v>
      </c>
      <c r="B4632" t="s">
        <v>17032</v>
      </c>
      <c r="C4632">
        <v>25</v>
      </c>
      <c r="D4632" t="s">
        <v>17033</v>
      </c>
      <c r="E4632" t="s">
        <v>22</v>
      </c>
      <c r="F4632" t="s">
        <v>169</v>
      </c>
      <c r="G4632" t="s">
        <v>41</v>
      </c>
      <c r="H4632" t="s">
        <v>42</v>
      </c>
      <c r="I4632" t="s">
        <v>68</v>
      </c>
      <c r="J4632" t="s">
        <v>17034</v>
      </c>
      <c r="K4632" t="s">
        <v>44</v>
      </c>
    </row>
    <row r="4633" spans="1:11" x14ac:dyDescent="0.35">
      <c r="A4633">
        <v>5989</v>
      </c>
      <c r="B4633" t="s">
        <v>12686</v>
      </c>
      <c r="C4633">
        <v>25</v>
      </c>
      <c r="D4633" t="s">
        <v>17044</v>
      </c>
      <c r="E4633" t="s">
        <v>169</v>
      </c>
      <c r="F4633" t="s">
        <v>31</v>
      </c>
      <c r="G4633" t="s">
        <v>80</v>
      </c>
      <c r="H4633" t="s">
        <v>32</v>
      </c>
      <c r="I4633" t="s">
        <v>170</v>
      </c>
      <c r="J4633">
        <v>8039921436</v>
      </c>
      <c r="K4633" t="s">
        <v>44</v>
      </c>
    </row>
    <row r="4634" spans="1:11" x14ac:dyDescent="0.35">
      <c r="A4634">
        <v>5993</v>
      </c>
      <c r="B4634" t="s">
        <v>17053</v>
      </c>
      <c r="C4634">
        <v>25</v>
      </c>
      <c r="D4634" t="s">
        <v>17054</v>
      </c>
      <c r="E4634" t="s">
        <v>149</v>
      </c>
      <c r="F4634" t="s">
        <v>40</v>
      </c>
      <c r="G4634" t="s">
        <v>62</v>
      </c>
      <c r="H4634" t="s">
        <v>23</v>
      </c>
      <c r="I4634" t="s">
        <v>170</v>
      </c>
      <c r="J4634" t="s">
        <v>17055</v>
      </c>
      <c r="K4634" t="s">
        <v>19</v>
      </c>
    </row>
    <row r="4635" spans="1:11" x14ac:dyDescent="0.35">
      <c r="A4635">
        <v>5995</v>
      </c>
      <c r="B4635" t="s">
        <v>17059</v>
      </c>
      <c r="C4635">
        <v>25</v>
      </c>
      <c r="D4635" t="s">
        <v>17060</v>
      </c>
      <c r="E4635" t="s">
        <v>31</v>
      </c>
      <c r="F4635" t="s">
        <v>34</v>
      </c>
      <c r="G4635" t="s">
        <v>52</v>
      </c>
      <c r="H4635" t="s">
        <v>13</v>
      </c>
      <c r="I4635" t="s">
        <v>26</v>
      </c>
      <c r="J4635" t="s">
        <v>17061</v>
      </c>
      <c r="K4635" t="s">
        <v>44</v>
      </c>
    </row>
    <row r="4636" spans="1:11" x14ac:dyDescent="0.35">
      <c r="A4636">
        <v>6008</v>
      </c>
      <c r="B4636" t="s">
        <v>17095</v>
      </c>
      <c r="C4636">
        <v>25</v>
      </c>
      <c r="D4636" t="s">
        <v>17096</v>
      </c>
      <c r="E4636" t="s">
        <v>201</v>
      </c>
      <c r="F4636" t="s">
        <v>23</v>
      </c>
      <c r="G4636" t="s">
        <v>24</v>
      </c>
      <c r="H4636" t="s">
        <v>25</v>
      </c>
      <c r="I4636" t="s">
        <v>58</v>
      </c>
      <c r="J4636" t="s">
        <v>17097</v>
      </c>
      <c r="K4636" t="s">
        <v>76</v>
      </c>
    </row>
    <row r="4637" spans="1:11" x14ac:dyDescent="0.35">
      <c r="A4637">
        <v>6030</v>
      </c>
      <c r="B4637" t="s">
        <v>17155</v>
      </c>
      <c r="C4637">
        <v>25</v>
      </c>
      <c r="D4637" t="s">
        <v>17156</v>
      </c>
      <c r="E4637" t="s">
        <v>32</v>
      </c>
      <c r="F4637" t="s">
        <v>133</v>
      </c>
      <c r="G4637" t="s">
        <v>15</v>
      </c>
      <c r="H4637" t="s">
        <v>16</v>
      </c>
      <c r="I4637" t="s">
        <v>153</v>
      </c>
      <c r="J4637">
        <v>1952513289</v>
      </c>
      <c r="K4637" t="s">
        <v>37</v>
      </c>
    </row>
    <row r="4638" spans="1:11" x14ac:dyDescent="0.35">
      <c r="A4638">
        <v>6032</v>
      </c>
      <c r="B4638" t="s">
        <v>17160</v>
      </c>
      <c r="C4638">
        <v>25</v>
      </c>
      <c r="D4638" t="s">
        <v>17161</v>
      </c>
      <c r="E4638" t="s">
        <v>32</v>
      </c>
      <c r="F4638" t="s">
        <v>101</v>
      </c>
      <c r="G4638" t="s">
        <v>87</v>
      </c>
      <c r="H4638" t="s">
        <v>79</v>
      </c>
      <c r="I4638" t="s">
        <v>63</v>
      </c>
      <c r="J4638">
        <v>3728723587</v>
      </c>
      <c r="K4638" t="s">
        <v>28</v>
      </c>
    </row>
    <row r="4639" spans="1:11" x14ac:dyDescent="0.35">
      <c r="A4639">
        <v>6044</v>
      </c>
      <c r="B4639" t="s">
        <v>17192</v>
      </c>
      <c r="C4639">
        <v>25</v>
      </c>
      <c r="D4639" t="s">
        <v>17193</v>
      </c>
      <c r="E4639" t="s">
        <v>13</v>
      </c>
      <c r="F4639" t="s">
        <v>31</v>
      </c>
      <c r="G4639" t="s">
        <v>15</v>
      </c>
      <c r="H4639" t="s">
        <v>16</v>
      </c>
      <c r="I4639" t="s">
        <v>35</v>
      </c>
      <c r="J4639" t="s">
        <v>17194</v>
      </c>
      <c r="K4639" t="s">
        <v>76</v>
      </c>
    </row>
    <row r="4640" spans="1:11" x14ac:dyDescent="0.35">
      <c r="A4640">
        <v>6071</v>
      </c>
      <c r="B4640" t="s">
        <v>17270</v>
      </c>
      <c r="C4640">
        <v>25</v>
      </c>
      <c r="D4640" t="s">
        <v>17271</v>
      </c>
      <c r="E4640" t="s">
        <v>22</v>
      </c>
      <c r="F4640" t="s">
        <v>42</v>
      </c>
      <c r="G4640" t="s">
        <v>41</v>
      </c>
      <c r="H4640" t="s">
        <v>42</v>
      </c>
      <c r="I4640" t="s">
        <v>53</v>
      </c>
      <c r="J4640" t="s">
        <v>17272</v>
      </c>
      <c r="K4640" t="s">
        <v>76</v>
      </c>
    </row>
    <row r="4641" spans="1:11" x14ac:dyDescent="0.35">
      <c r="A4641">
        <v>6111</v>
      </c>
      <c r="B4641" t="s">
        <v>17384</v>
      </c>
      <c r="C4641">
        <v>25</v>
      </c>
      <c r="D4641" t="s">
        <v>17385</v>
      </c>
      <c r="E4641" t="s">
        <v>14</v>
      </c>
      <c r="F4641" t="s">
        <v>23</v>
      </c>
      <c r="G4641" t="s">
        <v>52</v>
      </c>
      <c r="H4641" t="s">
        <v>13</v>
      </c>
      <c r="I4641" t="s">
        <v>35</v>
      </c>
      <c r="J4641" t="s">
        <v>17386</v>
      </c>
      <c r="K4641" t="s">
        <v>44</v>
      </c>
    </row>
    <row r="4642" spans="1:11" x14ac:dyDescent="0.35">
      <c r="A4642">
        <v>6118</v>
      </c>
      <c r="B4642" t="s">
        <v>17404</v>
      </c>
      <c r="C4642">
        <v>25</v>
      </c>
      <c r="D4642" t="s">
        <v>17405</v>
      </c>
      <c r="E4642" t="s">
        <v>201</v>
      </c>
      <c r="F4642" t="s">
        <v>13</v>
      </c>
      <c r="G4642" t="s">
        <v>80</v>
      </c>
      <c r="H4642" t="s">
        <v>32</v>
      </c>
      <c r="I4642" t="s">
        <v>48</v>
      </c>
      <c r="J4642">
        <v>1698199011</v>
      </c>
      <c r="K4642" t="s">
        <v>76</v>
      </c>
    </row>
    <row r="4643" spans="1:11" x14ac:dyDescent="0.35">
      <c r="A4643">
        <v>6140</v>
      </c>
      <c r="B4643" t="s">
        <v>4981</v>
      </c>
      <c r="C4643">
        <v>25</v>
      </c>
      <c r="D4643" t="s">
        <v>17465</v>
      </c>
      <c r="E4643" t="s">
        <v>22</v>
      </c>
      <c r="F4643" t="s">
        <v>149</v>
      </c>
      <c r="G4643" t="s">
        <v>62</v>
      </c>
      <c r="H4643" t="s">
        <v>23</v>
      </c>
      <c r="I4643" t="s">
        <v>91</v>
      </c>
      <c r="J4643" t="s">
        <v>17466</v>
      </c>
      <c r="K4643" t="s">
        <v>44</v>
      </c>
    </row>
    <row r="4644" spans="1:11" x14ac:dyDescent="0.35">
      <c r="A4644">
        <v>6141</v>
      </c>
      <c r="B4644" t="s">
        <v>17467</v>
      </c>
      <c r="C4644">
        <v>25</v>
      </c>
      <c r="D4644" t="s">
        <v>17468</v>
      </c>
      <c r="E4644" t="s">
        <v>23</v>
      </c>
      <c r="F4644" t="s">
        <v>16</v>
      </c>
      <c r="G4644" t="s">
        <v>120</v>
      </c>
      <c r="H4644" t="s">
        <v>57</v>
      </c>
      <c r="I4644" t="s">
        <v>48</v>
      </c>
      <c r="J4644">
        <f>1-745-322-9445</f>
        <v>-10511</v>
      </c>
      <c r="K4644" t="s">
        <v>44</v>
      </c>
    </row>
    <row r="4645" spans="1:11" x14ac:dyDescent="0.35">
      <c r="A4645">
        <v>6142</v>
      </c>
      <c r="B4645" t="s">
        <v>17469</v>
      </c>
      <c r="C4645">
        <v>25</v>
      </c>
      <c r="D4645" t="s">
        <v>17470</v>
      </c>
      <c r="E4645" t="s">
        <v>133</v>
      </c>
      <c r="F4645" t="s">
        <v>177</v>
      </c>
      <c r="G4645" t="s">
        <v>24</v>
      </c>
      <c r="H4645" t="s">
        <v>25</v>
      </c>
      <c r="I4645" t="s">
        <v>17</v>
      </c>
      <c r="J4645" t="s">
        <v>17471</v>
      </c>
      <c r="K4645" t="s">
        <v>76</v>
      </c>
    </row>
    <row r="4646" spans="1:11" x14ac:dyDescent="0.35">
      <c r="A4646">
        <v>6144</v>
      </c>
      <c r="B4646" t="s">
        <v>15759</v>
      </c>
      <c r="C4646">
        <v>25</v>
      </c>
      <c r="D4646" t="s">
        <v>17475</v>
      </c>
      <c r="E4646" t="s">
        <v>169</v>
      </c>
      <c r="F4646" t="s">
        <v>31</v>
      </c>
      <c r="G4646" t="s">
        <v>80</v>
      </c>
      <c r="H4646" t="s">
        <v>32</v>
      </c>
      <c r="I4646" t="s">
        <v>17</v>
      </c>
      <c r="J4646" t="s">
        <v>17476</v>
      </c>
      <c r="K4646" t="s">
        <v>44</v>
      </c>
    </row>
    <row r="4647" spans="1:11" x14ac:dyDescent="0.35">
      <c r="A4647">
        <v>6152</v>
      </c>
      <c r="B4647" t="s">
        <v>17497</v>
      </c>
      <c r="C4647">
        <v>25</v>
      </c>
      <c r="D4647" t="s">
        <v>17498</v>
      </c>
      <c r="E4647" t="s">
        <v>23</v>
      </c>
      <c r="F4647" t="s">
        <v>169</v>
      </c>
      <c r="G4647" t="s">
        <v>15</v>
      </c>
      <c r="H4647" t="s">
        <v>16</v>
      </c>
      <c r="I4647" t="s">
        <v>26</v>
      </c>
      <c r="J4647" t="s">
        <v>17499</v>
      </c>
      <c r="K4647" t="s">
        <v>44</v>
      </c>
    </row>
    <row r="4648" spans="1:11" x14ac:dyDescent="0.35">
      <c r="A4648">
        <v>6158</v>
      </c>
      <c r="B4648" t="s">
        <v>17515</v>
      </c>
      <c r="C4648">
        <v>25</v>
      </c>
      <c r="D4648" t="s">
        <v>17516</v>
      </c>
      <c r="E4648" t="s">
        <v>169</v>
      </c>
      <c r="F4648" t="s">
        <v>149</v>
      </c>
      <c r="G4648" t="s">
        <v>80</v>
      </c>
      <c r="H4648" t="s">
        <v>32</v>
      </c>
      <c r="I4648" t="s">
        <v>88</v>
      </c>
      <c r="J4648" t="s">
        <v>17517</v>
      </c>
      <c r="K4648" t="s">
        <v>37</v>
      </c>
    </row>
    <row r="4649" spans="1:11" x14ac:dyDescent="0.35">
      <c r="A4649">
        <v>6168</v>
      </c>
      <c r="B4649" t="s">
        <v>17545</v>
      </c>
      <c r="C4649">
        <v>25</v>
      </c>
      <c r="D4649" t="s">
        <v>17546</v>
      </c>
      <c r="E4649" t="s">
        <v>177</v>
      </c>
      <c r="F4649" t="s">
        <v>149</v>
      </c>
      <c r="G4649" t="s">
        <v>33</v>
      </c>
      <c r="H4649" t="s">
        <v>34</v>
      </c>
      <c r="I4649" t="s">
        <v>91</v>
      </c>
      <c r="J4649" t="s">
        <v>17547</v>
      </c>
      <c r="K4649" t="s">
        <v>76</v>
      </c>
    </row>
    <row r="4650" spans="1:11" x14ac:dyDescent="0.35">
      <c r="A4650">
        <v>6175</v>
      </c>
      <c r="B4650" t="s">
        <v>17564</v>
      </c>
      <c r="C4650">
        <v>25</v>
      </c>
      <c r="D4650" t="s">
        <v>17565</v>
      </c>
      <c r="E4650" t="s">
        <v>22</v>
      </c>
      <c r="F4650" t="s">
        <v>79</v>
      </c>
      <c r="G4650" t="s">
        <v>33</v>
      </c>
      <c r="H4650" t="s">
        <v>34</v>
      </c>
      <c r="I4650" t="s">
        <v>88</v>
      </c>
      <c r="J4650" t="s">
        <v>17566</v>
      </c>
      <c r="K4650" t="s">
        <v>44</v>
      </c>
    </row>
    <row r="4651" spans="1:11" x14ac:dyDescent="0.35">
      <c r="A4651">
        <v>6178</v>
      </c>
      <c r="B4651" t="s">
        <v>17572</v>
      </c>
      <c r="C4651">
        <v>25</v>
      </c>
      <c r="D4651" t="s">
        <v>17573</v>
      </c>
      <c r="E4651" t="s">
        <v>13</v>
      </c>
      <c r="F4651" t="s">
        <v>201</v>
      </c>
      <c r="G4651" t="s">
        <v>62</v>
      </c>
      <c r="H4651" t="s">
        <v>23</v>
      </c>
      <c r="I4651" t="s">
        <v>146</v>
      </c>
      <c r="J4651" t="s">
        <v>17574</v>
      </c>
      <c r="K4651" t="s">
        <v>19</v>
      </c>
    </row>
    <row r="4652" spans="1:11" x14ac:dyDescent="0.35">
      <c r="A4652">
        <v>6181</v>
      </c>
      <c r="B4652" t="s">
        <v>17580</v>
      </c>
      <c r="C4652">
        <v>25</v>
      </c>
      <c r="D4652" t="s">
        <v>17581</v>
      </c>
      <c r="E4652" t="s">
        <v>79</v>
      </c>
      <c r="F4652" t="s">
        <v>16</v>
      </c>
      <c r="G4652" t="s">
        <v>33</v>
      </c>
      <c r="H4652" t="s">
        <v>34</v>
      </c>
      <c r="I4652" t="s">
        <v>35</v>
      </c>
      <c r="J4652" t="s">
        <v>17582</v>
      </c>
      <c r="K4652" t="s">
        <v>19</v>
      </c>
    </row>
    <row r="4653" spans="1:11" x14ac:dyDescent="0.35">
      <c r="A4653">
        <v>6203</v>
      </c>
      <c r="B4653" t="s">
        <v>17642</v>
      </c>
      <c r="C4653">
        <v>25</v>
      </c>
      <c r="D4653" t="s">
        <v>17643</v>
      </c>
      <c r="E4653" t="s">
        <v>22</v>
      </c>
      <c r="F4653" t="s">
        <v>23</v>
      </c>
      <c r="G4653" t="s">
        <v>80</v>
      </c>
      <c r="H4653" t="s">
        <v>32</v>
      </c>
      <c r="I4653" t="s">
        <v>153</v>
      </c>
      <c r="J4653" t="s">
        <v>17644</v>
      </c>
      <c r="K4653" t="s">
        <v>37</v>
      </c>
    </row>
    <row r="4654" spans="1:11" x14ac:dyDescent="0.35">
      <c r="A4654">
        <v>6206</v>
      </c>
      <c r="B4654" t="s">
        <v>17651</v>
      </c>
      <c r="C4654">
        <v>25</v>
      </c>
      <c r="D4654" t="s">
        <v>17652</v>
      </c>
      <c r="E4654" t="s">
        <v>67</v>
      </c>
      <c r="F4654" t="s">
        <v>201</v>
      </c>
      <c r="G4654" t="s">
        <v>47</v>
      </c>
      <c r="H4654" t="s">
        <v>31</v>
      </c>
      <c r="I4654" t="s">
        <v>26</v>
      </c>
      <c r="J4654">
        <v>3569754477</v>
      </c>
      <c r="K4654" t="s">
        <v>76</v>
      </c>
    </row>
    <row r="4655" spans="1:11" x14ac:dyDescent="0.35">
      <c r="A4655">
        <v>6233</v>
      </c>
      <c r="B4655" t="s">
        <v>17727</v>
      </c>
      <c r="C4655">
        <v>25</v>
      </c>
      <c r="D4655" t="s">
        <v>17728</v>
      </c>
      <c r="E4655" t="s">
        <v>133</v>
      </c>
      <c r="F4655" t="s">
        <v>133</v>
      </c>
      <c r="G4655" t="s">
        <v>33</v>
      </c>
      <c r="H4655" t="s">
        <v>34</v>
      </c>
      <c r="I4655" t="s">
        <v>26</v>
      </c>
      <c r="J4655" t="s">
        <v>17729</v>
      </c>
      <c r="K4655" t="s">
        <v>19</v>
      </c>
    </row>
    <row r="4656" spans="1:11" x14ac:dyDescent="0.35">
      <c r="A4656">
        <v>6257</v>
      </c>
      <c r="B4656" t="s">
        <v>17793</v>
      </c>
      <c r="C4656">
        <v>25</v>
      </c>
      <c r="D4656" t="s">
        <v>17794</v>
      </c>
      <c r="E4656" t="s">
        <v>169</v>
      </c>
      <c r="F4656" t="s">
        <v>34</v>
      </c>
      <c r="G4656" t="s">
        <v>120</v>
      </c>
      <c r="H4656" t="s">
        <v>57</v>
      </c>
      <c r="I4656" t="s">
        <v>68</v>
      </c>
      <c r="J4656" t="s">
        <v>17795</v>
      </c>
      <c r="K4656" t="s">
        <v>76</v>
      </c>
    </row>
    <row r="4657" spans="1:11" x14ac:dyDescent="0.35">
      <c r="A4657">
        <v>6267</v>
      </c>
      <c r="B4657" t="s">
        <v>17822</v>
      </c>
      <c r="C4657">
        <v>25</v>
      </c>
      <c r="D4657" t="s">
        <v>17823</v>
      </c>
      <c r="E4657" t="s">
        <v>67</v>
      </c>
      <c r="F4657" t="s">
        <v>149</v>
      </c>
      <c r="G4657" t="s">
        <v>41</v>
      </c>
      <c r="H4657" t="s">
        <v>42</v>
      </c>
      <c r="I4657" t="s">
        <v>116</v>
      </c>
      <c r="J4657" t="s">
        <v>17824</v>
      </c>
      <c r="K4657" t="s">
        <v>76</v>
      </c>
    </row>
    <row r="4658" spans="1:11" x14ac:dyDescent="0.35">
      <c r="A4658">
        <v>1588</v>
      </c>
      <c r="B4658" t="s">
        <v>4641</v>
      </c>
      <c r="C4658">
        <v>25</v>
      </c>
      <c r="D4658" t="s">
        <v>4642</v>
      </c>
      <c r="E4658" t="s">
        <v>67</v>
      </c>
      <c r="F4658" t="s">
        <v>169</v>
      </c>
      <c r="G4658" t="s">
        <v>47</v>
      </c>
      <c r="H4658" t="s">
        <v>31</v>
      </c>
      <c r="I4658" t="s">
        <v>68</v>
      </c>
      <c r="J4658" t="s">
        <v>4643</v>
      </c>
      <c r="K4658" t="s">
        <v>76</v>
      </c>
    </row>
    <row r="4659" spans="1:11" x14ac:dyDescent="0.35">
      <c r="A4659">
        <v>1591</v>
      </c>
      <c r="B4659" t="s">
        <v>4649</v>
      </c>
      <c r="C4659">
        <v>25</v>
      </c>
      <c r="D4659" t="s">
        <v>4650</v>
      </c>
      <c r="E4659" t="s">
        <v>34</v>
      </c>
      <c r="F4659" t="s">
        <v>25</v>
      </c>
      <c r="G4659" t="s">
        <v>120</v>
      </c>
      <c r="H4659" t="s">
        <v>57</v>
      </c>
      <c r="I4659" t="s">
        <v>102</v>
      </c>
      <c r="J4659">
        <v>6735624713</v>
      </c>
      <c r="K4659" t="s">
        <v>28</v>
      </c>
    </row>
    <row r="4660" spans="1:11" x14ac:dyDescent="0.35">
      <c r="A4660">
        <v>1595</v>
      </c>
      <c r="B4660" t="s">
        <v>4660</v>
      </c>
      <c r="C4660">
        <v>25</v>
      </c>
      <c r="D4660" t="s">
        <v>4661</v>
      </c>
      <c r="E4660" t="s">
        <v>31</v>
      </c>
      <c r="F4660" t="s">
        <v>177</v>
      </c>
      <c r="G4660" t="s">
        <v>33</v>
      </c>
      <c r="H4660" t="s">
        <v>34</v>
      </c>
      <c r="I4660" t="s">
        <v>68</v>
      </c>
      <c r="J4660" t="s">
        <v>4662</v>
      </c>
      <c r="K4660" t="s">
        <v>28</v>
      </c>
    </row>
    <row r="4661" spans="1:11" x14ac:dyDescent="0.35">
      <c r="A4661">
        <v>1617</v>
      </c>
      <c r="B4661" t="s">
        <v>4723</v>
      </c>
      <c r="C4661">
        <v>25</v>
      </c>
      <c r="D4661" t="s">
        <v>4724</v>
      </c>
      <c r="E4661" t="s">
        <v>133</v>
      </c>
      <c r="F4661" t="s">
        <v>57</v>
      </c>
      <c r="G4661" t="s">
        <v>80</v>
      </c>
      <c r="H4661" t="s">
        <v>32</v>
      </c>
      <c r="I4661" t="s">
        <v>58</v>
      </c>
      <c r="J4661" t="s">
        <v>4725</v>
      </c>
      <c r="K4661" t="s">
        <v>28</v>
      </c>
    </row>
    <row r="4662" spans="1:11" x14ac:dyDescent="0.35">
      <c r="A4662">
        <v>1620</v>
      </c>
      <c r="B4662" t="s">
        <v>4732</v>
      </c>
      <c r="C4662">
        <v>25</v>
      </c>
      <c r="D4662" t="s">
        <v>4733</v>
      </c>
      <c r="E4662" t="s">
        <v>67</v>
      </c>
      <c r="F4662" t="s">
        <v>42</v>
      </c>
      <c r="G4662" t="s">
        <v>33</v>
      </c>
      <c r="H4662" t="s">
        <v>34</v>
      </c>
      <c r="I4662" t="s">
        <v>153</v>
      </c>
      <c r="J4662" t="s">
        <v>4734</v>
      </c>
      <c r="K4662" t="s">
        <v>28</v>
      </c>
    </row>
    <row r="4663" spans="1:11" x14ac:dyDescent="0.35">
      <c r="A4663">
        <v>1633</v>
      </c>
      <c r="B4663" t="s">
        <v>4768</v>
      </c>
      <c r="C4663">
        <v>25</v>
      </c>
      <c r="D4663" t="s">
        <v>4769</v>
      </c>
      <c r="E4663" t="s">
        <v>42</v>
      </c>
      <c r="F4663" t="s">
        <v>79</v>
      </c>
      <c r="G4663" t="s">
        <v>33</v>
      </c>
      <c r="H4663" t="s">
        <v>34</v>
      </c>
      <c r="I4663" t="s">
        <v>58</v>
      </c>
      <c r="J4663">
        <v>2013686310</v>
      </c>
      <c r="K4663" t="s">
        <v>19</v>
      </c>
    </row>
    <row r="4664" spans="1:11" x14ac:dyDescent="0.35">
      <c r="A4664">
        <v>1637</v>
      </c>
      <c r="B4664" t="s">
        <v>991</v>
      </c>
      <c r="C4664">
        <v>25</v>
      </c>
      <c r="D4664" t="s">
        <v>4778</v>
      </c>
      <c r="E4664" t="s">
        <v>40</v>
      </c>
      <c r="F4664" t="s">
        <v>32</v>
      </c>
      <c r="G4664" t="s">
        <v>24</v>
      </c>
      <c r="H4664" t="s">
        <v>25</v>
      </c>
      <c r="I4664" t="s">
        <v>170</v>
      </c>
      <c r="J4664" t="s">
        <v>4779</v>
      </c>
      <c r="K4664" t="s">
        <v>28</v>
      </c>
    </row>
    <row r="4665" spans="1:11" x14ac:dyDescent="0.35">
      <c r="A4665">
        <v>1641</v>
      </c>
      <c r="B4665" t="s">
        <v>4789</v>
      </c>
      <c r="C4665">
        <v>25</v>
      </c>
      <c r="D4665" t="s">
        <v>4790</v>
      </c>
      <c r="E4665" t="s">
        <v>40</v>
      </c>
      <c r="F4665" t="s">
        <v>42</v>
      </c>
      <c r="G4665" t="s">
        <v>47</v>
      </c>
      <c r="H4665" t="s">
        <v>31</v>
      </c>
      <c r="I4665" t="s">
        <v>53</v>
      </c>
      <c r="J4665" t="s">
        <v>4791</v>
      </c>
      <c r="K4665" t="s">
        <v>37</v>
      </c>
    </row>
    <row r="4666" spans="1:11" x14ac:dyDescent="0.35">
      <c r="A4666">
        <v>1652</v>
      </c>
      <c r="B4666" t="s">
        <v>4820</v>
      </c>
      <c r="C4666">
        <v>25</v>
      </c>
      <c r="D4666" t="s">
        <v>4821</v>
      </c>
      <c r="E4666" t="s">
        <v>23</v>
      </c>
      <c r="F4666" t="s">
        <v>23</v>
      </c>
      <c r="G4666" t="s">
        <v>52</v>
      </c>
      <c r="H4666" t="s">
        <v>13</v>
      </c>
      <c r="I4666" t="s">
        <v>68</v>
      </c>
      <c r="J4666" t="s">
        <v>4822</v>
      </c>
      <c r="K4666" t="s">
        <v>44</v>
      </c>
    </row>
    <row r="4667" spans="1:11" x14ac:dyDescent="0.35">
      <c r="A4667">
        <v>1654</v>
      </c>
      <c r="B4667" t="s">
        <v>4826</v>
      </c>
      <c r="C4667">
        <v>25</v>
      </c>
      <c r="D4667" t="s">
        <v>4827</v>
      </c>
      <c r="E4667" t="s">
        <v>25</v>
      </c>
      <c r="F4667" t="s">
        <v>101</v>
      </c>
      <c r="G4667" t="s">
        <v>62</v>
      </c>
      <c r="H4667" t="s">
        <v>23</v>
      </c>
      <c r="I4667" t="s">
        <v>146</v>
      </c>
      <c r="J4667" t="s">
        <v>4828</v>
      </c>
      <c r="K4667" t="s">
        <v>37</v>
      </c>
    </row>
    <row r="4668" spans="1:11" x14ac:dyDescent="0.35">
      <c r="A4668">
        <v>1657</v>
      </c>
      <c r="B4668" t="s">
        <v>4835</v>
      </c>
      <c r="C4668">
        <v>25</v>
      </c>
      <c r="D4668" t="s">
        <v>4836</v>
      </c>
      <c r="E4668" t="s">
        <v>201</v>
      </c>
      <c r="F4668" t="s">
        <v>13</v>
      </c>
      <c r="G4668" t="s">
        <v>15</v>
      </c>
      <c r="H4668" t="s">
        <v>16</v>
      </c>
      <c r="I4668" t="s">
        <v>153</v>
      </c>
      <c r="J4668">
        <v>3074732601</v>
      </c>
      <c r="K4668" t="s">
        <v>37</v>
      </c>
    </row>
    <row r="4669" spans="1:11" x14ac:dyDescent="0.35">
      <c r="A4669">
        <v>1689</v>
      </c>
      <c r="B4669" t="s">
        <v>4923</v>
      </c>
      <c r="C4669">
        <v>25</v>
      </c>
      <c r="D4669" t="s">
        <v>4924</v>
      </c>
      <c r="E4669" t="s">
        <v>133</v>
      </c>
      <c r="F4669" t="s">
        <v>133</v>
      </c>
      <c r="G4669" t="s">
        <v>33</v>
      </c>
      <c r="H4669" t="s">
        <v>34</v>
      </c>
      <c r="I4669" t="s">
        <v>153</v>
      </c>
      <c r="J4669" t="s">
        <v>4925</v>
      </c>
      <c r="K4669" t="s">
        <v>19</v>
      </c>
    </row>
    <row r="4670" spans="1:11" x14ac:dyDescent="0.35">
      <c r="A4670">
        <v>1717</v>
      </c>
      <c r="B4670" t="s">
        <v>5005</v>
      </c>
      <c r="C4670">
        <v>25</v>
      </c>
      <c r="D4670" t="s">
        <v>5006</v>
      </c>
      <c r="E4670" t="s">
        <v>23</v>
      </c>
      <c r="F4670" t="s">
        <v>23</v>
      </c>
      <c r="G4670" t="s">
        <v>41</v>
      </c>
      <c r="H4670" t="s">
        <v>42</v>
      </c>
      <c r="I4670" t="s">
        <v>102</v>
      </c>
      <c r="J4670" t="s">
        <v>5007</v>
      </c>
      <c r="K4670" t="s">
        <v>76</v>
      </c>
    </row>
    <row r="4671" spans="1:11" x14ac:dyDescent="0.35">
      <c r="A4671">
        <v>1720</v>
      </c>
      <c r="B4671" t="s">
        <v>5014</v>
      </c>
      <c r="C4671">
        <v>25</v>
      </c>
      <c r="D4671" t="s">
        <v>5015</v>
      </c>
      <c r="E4671" t="s">
        <v>149</v>
      </c>
      <c r="F4671" t="s">
        <v>32</v>
      </c>
      <c r="G4671" t="s">
        <v>47</v>
      </c>
      <c r="H4671" t="s">
        <v>31</v>
      </c>
      <c r="I4671" t="s">
        <v>170</v>
      </c>
      <c r="J4671" t="s">
        <v>5016</v>
      </c>
      <c r="K4671" t="s">
        <v>19</v>
      </c>
    </row>
    <row r="4672" spans="1:11" x14ac:dyDescent="0.35">
      <c r="A4672">
        <v>1730</v>
      </c>
      <c r="B4672" t="s">
        <v>5044</v>
      </c>
      <c r="C4672">
        <v>25</v>
      </c>
      <c r="D4672" t="s">
        <v>5045</v>
      </c>
      <c r="E4672" t="s">
        <v>79</v>
      </c>
      <c r="F4672" t="s">
        <v>42</v>
      </c>
      <c r="G4672" t="s">
        <v>33</v>
      </c>
      <c r="H4672" t="s">
        <v>34</v>
      </c>
      <c r="I4672" t="s">
        <v>63</v>
      </c>
      <c r="J4672" t="s">
        <v>5046</v>
      </c>
      <c r="K4672" t="s">
        <v>28</v>
      </c>
    </row>
    <row r="4673" spans="1:11" x14ac:dyDescent="0.35">
      <c r="A4673">
        <v>1737</v>
      </c>
      <c r="B4673" t="s">
        <v>5065</v>
      </c>
      <c r="C4673">
        <v>25</v>
      </c>
      <c r="D4673" t="s">
        <v>5066</v>
      </c>
      <c r="E4673" t="s">
        <v>31</v>
      </c>
      <c r="F4673" t="s">
        <v>201</v>
      </c>
      <c r="G4673" t="s">
        <v>41</v>
      </c>
      <c r="H4673" t="s">
        <v>42</v>
      </c>
      <c r="I4673" t="s">
        <v>53</v>
      </c>
      <c r="J4673" t="s">
        <v>5067</v>
      </c>
      <c r="K4673" t="s">
        <v>19</v>
      </c>
    </row>
    <row r="4674" spans="1:11" x14ac:dyDescent="0.35">
      <c r="A4674">
        <v>1747</v>
      </c>
      <c r="B4674" t="s">
        <v>5094</v>
      </c>
      <c r="C4674">
        <v>25</v>
      </c>
      <c r="D4674" t="s">
        <v>5095</v>
      </c>
      <c r="E4674" t="s">
        <v>201</v>
      </c>
      <c r="F4674" t="s">
        <v>40</v>
      </c>
      <c r="G4674" t="s">
        <v>62</v>
      </c>
      <c r="H4674" t="s">
        <v>23</v>
      </c>
      <c r="I4674" t="s">
        <v>48</v>
      </c>
      <c r="J4674">
        <f>1-307-607-6083</f>
        <v>-6996</v>
      </c>
      <c r="K4674" t="s">
        <v>76</v>
      </c>
    </row>
    <row r="4675" spans="1:11" x14ac:dyDescent="0.35">
      <c r="A4675">
        <v>1748</v>
      </c>
      <c r="B4675" t="s">
        <v>5096</v>
      </c>
      <c r="C4675">
        <v>25</v>
      </c>
      <c r="D4675" t="s">
        <v>5097</v>
      </c>
      <c r="E4675" t="s">
        <v>42</v>
      </c>
      <c r="F4675" t="s">
        <v>22</v>
      </c>
      <c r="G4675" t="s">
        <v>80</v>
      </c>
      <c r="H4675" t="s">
        <v>32</v>
      </c>
      <c r="I4675" t="s">
        <v>26</v>
      </c>
      <c r="J4675" t="s">
        <v>5098</v>
      </c>
      <c r="K4675" t="s">
        <v>28</v>
      </c>
    </row>
    <row r="4676" spans="1:11" x14ac:dyDescent="0.35">
      <c r="A4676">
        <v>1763</v>
      </c>
      <c r="B4676" t="s">
        <v>5139</v>
      </c>
      <c r="C4676">
        <v>25</v>
      </c>
      <c r="D4676" t="s">
        <v>5140</v>
      </c>
      <c r="E4676" t="s">
        <v>34</v>
      </c>
      <c r="F4676" t="s">
        <v>16</v>
      </c>
      <c r="G4676" t="s">
        <v>80</v>
      </c>
      <c r="H4676" t="s">
        <v>32</v>
      </c>
      <c r="I4676" t="s">
        <v>26</v>
      </c>
      <c r="J4676" t="s">
        <v>5141</v>
      </c>
      <c r="K4676" t="s">
        <v>44</v>
      </c>
    </row>
    <row r="4677" spans="1:11" x14ac:dyDescent="0.35">
      <c r="A4677">
        <v>1770</v>
      </c>
      <c r="B4677" t="s">
        <v>5158</v>
      </c>
      <c r="C4677">
        <v>25</v>
      </c>
      <c r="D4677" t="s">
        <v>5159</v>
      </c>
      <c r="E4677" t="s">
        <v>67</v>
      </c>
      <c r="F4677" t="s">
        <v>40</v>
      </c>
      <c r="G4677" t="s">
        <v>33</v>
      </c>
      <c r="H4677" t="s">
        <v>34</v>
      </c>
      <c r="I4677" t="s">
        <v>48</v>
      </c>
      <c r="J4677" t="s">
        <v>5160</v>
      </c>
      <c r="K4677" t="s">
        <v>28</v>
      </c>
    </row>
    <row r="4678" spans="1:11" x14ac:dyDescent="0.35">
      <c r="A4678">
        <v>1791</v>
      </c>
      <c r="B4678" t="s">
        <v>5220</v>
      </c>
      <c r="C4678">
        <v>25</v>
      </c>
      <c r="D4678" t="s">
        <v>5221</v>
      </c>
      <c r="E4678" t="s">
        <v>101</v>
      </c>
      <c r="F4678" t="s">
        <v>22</v>
      </c>
      <c r="G4678" t="s">
        <v>52</v>
      </c>
      <c r="H4678" t="s">
        <v>13</v>
      </c>
      <c r="I4678" t="s">
        <v>26</v>
      </c>
      <c r="J4678">
        <f>1-801-587-2384</f>
        <v>-3771</v>
      </c>
      <c r="K4678" t="s">
        <v>19</v>
      </c>
    </row>
    <row r="4679" spans="1:11" x14ac:dyDescent="0.35">
      <c r="A4679">
        <v>1820</v>
      </c>
      <c r="B4679" t="s">
        <v>5299</v>
      </c>
      <c r="C4679">
        <v>25</v>
      </c>
      <c r="D4679" t="s">
        <v>5300</v>
      </c>
      <c r="E4679" t="s">
        <v>16</v>
      </c>
      <c r="F4679" t="s">
        <v>149</v>
      </c>
      <c r="G4679" t="s">
        <v>120</v>
      </c>
      <c r="H4679" t="s">
        <v>57</v>
      </c>
      <c r="I4679" t="s">
        <v>170</v>
      </c>
      <c r="J4679" t="s">
        <v>5301</v>
      </c>
      <c r="K4679" t="s">
        <v>37</v>
      </c>
    </row>
    <row r="4680" spans="1:11" x14ac:dyDescent="0.35">
      <c r="A4680">
        <v>1828</v>
      </c>
      <c r="B4680" t="s">
        <v>5321</v>
      </c>
      <c r="C4680">
        <v>25</v>
      </c>
      <c r="D4680" t="s">
        <v>5322</v>
      </c>
      <c r="E4680" t="s">
        <v>101</v>
      </c>
      <c r="F4680" t="s">
        <v>22</v>
      </c>
      <c r="G4680" t="s">
        <v>87</v>
      </c>
      <c r="H4680" t="s">
        <v>79</v>
      </c>
      <c r="I4680" t="s">
        <v>68</v>
      </c>
      <c r="J4680" t="s">
        <v>5323</v>
      </c>
      <c r="K4680" t="s">
        <v>19</v>
      </c>
    </row>
    <row r="4681" spans="1:11" x14ac:dyDescent="0.35">
      <c r="A4681">
        <v>1832</v>
      </c>
      <c r="B4681" t="s">
        <v>1824</v>
      </c>
      <c r="C4681">
        <v>25</v>
      </c>
      <c r="D4681" t="s">
        <v>5332</v>
      </c>
      <c r="E4681" t="s">
        <v>31</v>
      </c>
      <c r="F4681" t="s">
        <v>169</v>
      </c>
      <c r="G4681" t="s">
        <v>15</v>
      </c>
      <c r="H4681" t="s">
        <v>16</v>
      </c>
      <c r="I4681" t="s">
        <v>48</v>
      </c>
      <c r="J4681" t="s">
        <v>5333</v>
      </c>
      <c r="K4681" t="s">
        <v>37</v>
      </c>
    </row>
    <row r="4682" spans="1:11" x14ac:dyDescent="0.35">
      <c r="A4682">
        <v>1833</v>
      </c>
      <c r="B4682" t="s">
        <v>5334</v>
      </c>
      <c r="C4682">
        <v>25</v>
      </c>
      <c r="D4682" t="s">
        <v>5335</v>
      </c>
      <c r="E4682" t="s">
        <v>16</v>
      </c>
      <c r="F4682" t="s">
        <v>201</v>
      </c>
      <c r="G4682" t="s">
        <v>33</v>
      </c>
      <c r="H4682" t="s">
        <v>34</v>
      </c>
      <c r="I4682" t="s">
        <v>48</v>
      </c>
      <c r="J4682" t="s">
        <v>5336</v>
      </c>
      <c r="K4682" t="s">
        <v>37</v>
      </c>
    </row>
    <row r="4683" spans="1:11" x14ac:dyDescent="0.35">
      <c r="A4683">
        <v>1835</v>
      </c>
      <c r="B4683" t="s">
        <v>5340</v>
      </c>
      <c r="C4683">
        <v>25</v>
      </c>
      <c r="D4683" t="s">
        <v>5341</v>
      </c>
      <c r="E4683" t="s">
        <v>31</v>
      </c>
      <c r="F4683" t="s">
        <v>201</v>
      </c>
      <c r="G4683" t="s">
        <v>41</v>
      </c>
      <c r="H4683" t="s">
        <v>42</v>
      </c>
      <c r="I4683" t="s">
        <v>26</v>
      </c>
      <c r="J4683" t="s">
        <v>5342</v>
      </c>
      <c r="K4683" t="s">
        <v>76</v>
      </c>
    </row>
    <row r="4684" spans="1:11" x14ac:dyDescent="0.35">
      <c r="A4684">
        <v>1840</v>
      </c>
      <c r="B4684" t="s">
        <v>5355</v>
      </c>
      <c r="C4684">
        <v>25</v>
      </c>
      <c r="D4684" t="s">
        <v>5356</v>
      </c>
      <c r="E4684" t="s">
        <v>101</v>
      </c>
      <c r="F4684" t="s">
        <v>40</v>
      </c>
      <c r="G4684" t="s">
        <v>52</v>
      </c>
      <c r="H4684" t="s">
        <v>13</v>
      </c>
      <c r="I4684" t="s">
        <v>153</v>
      </c>
      <c r="J4684" t="s">
        <v>5357</v>
      </c>
      <c r="K4684" t="s">
        <v>19</v>
      </c>
    </row>
    <row r="4685" spans="1:11" x14ac:dyDescent="0.35">
      <c r="A4685">
        <v>1845</v>
      </c>
      <c r="B4685" t="s">
        <v>5370</v>
      </c>
      <c r="C4685">
        <v>25</v>
      </c>
      <c r="D4685" t="s">
        <v>5371</v>
      </c>
      <c r="E4685" t="s">
        <v>22</v>
      </c>
      <c r="F4685" t="s">
        <v>14</v>
      </c>
      <c r="G4685" t="s">
        <v>33</v>
      </c>
      <c r="H4685" t="s">
        <v>34</v>
      </c>
      <c r="I4685" t="s">
        <v>17</v>
      </c>
      <c r="J4685" t="s">
        <v>5372</v>
      </c>
      <c r="K4685" t="s">
        <v>37</v>
      </c>
    </row>
    <row r="4686" spans="1:11" x14ac:dyDescent="0.35">
      <c r="A4686">
        <v>1850</v>
      </c>
      <c r="B4686" t="s">
        <v>5385</v>
      </c>
      <c r="C4686">
        <v>25</v>
      </c>
      <c r="D4686" t="s">
        <v>5386</v>
      </c>
      <c r="E4686" t="s">
        <v>201</v>
      </c>
      <c r="F4686" t="s">
        <v>57</v>
      </c>
      <c r="G4686" t="s">
        <v>120</v>
      </c>
      <c r="H4686" t="s">
        <v>57</v>
      </c>
      <c r="I4686" t="s">
        <v>26</v>
      </c>
      <c r="J4686" t="s">
        <v>5387</v>
      </c>
      <c r="K4686" t="s">
        <v>44</v>
      </c>
    </row>
    <row r="4687" spans="1:11" x14ac:dyDescent="0.35">
      <c r="A4687">
        <v>1860</v>
      </c>
      <c r="B4687" t="s">
        <v>5414</v>
      </c>
      <c r="C4687">
        <v>25</v>
      </c>
      <c r="D4687" t="s">
        <v>5415</v>
      </c>
      <c r="E4687" t="s">
        <v>149</v>
      </c>
      <c r="F4687" t="s">
        <v>149</v>
      </c>
      <c r="G4687" t="s">
        <v>15</v>
      </c>
      <c r="H4687" t="s">
        <v>16</v>
      </c>
      <c r="I4687" t="s">
        <v>88</v>
      </c>
      <c r="J4687" t="s">
        <v>5416</v>
      </c>
      <c r="K4687" t="s">
        <v>37</v>
      </c>
    </row>
    <row r="4688" spans="1:11" x14ac:dyDescent="0.35">
      <c r="A4688">
        <v>1887</v>
      </c>
      <c r="B4688" t="s">
        <v>5487</v>
      </c>
      <c r="C4688">
        <v>25</v>
      </c>
      <c r="D4688" t="s">
        <v>5488</v>
      </c>
      <c r="E4688" t="s">
        <v>177</v>
      </c>
      <c r="F4688" t="s">
        <v>23</v>
      </c>
      <c r="G4688" t="s">
        <v>87</v>
      </c>
      <c r="H4688" t="s">
        <v>79</v>
      </c>
      <c r="I4688" t="s">
        <v>170</v>
      </c>
      <c r="J4688" t="s">
        <v>5489</v>
      </c>
      <c r="K4688" t="s">
        <v>44</v>
      </c>
    </row>
    <row r="4689" spans="1:11" x14ac:dyDescent="0.35">
      <c r="A4689">
        <v>1889</v>
      </c>
      <c r="B4689" t="s">
        <v>5493</v>
      </c>
      <c r="C4689">
        <v>25</v>
      </c>
      <c r="D4689" t="s">
        <v>5494</v>
      </c>
      <c r="E4689" t="s">
        <v>57</v>
      </c>
      <c r="F4689" t="s">
        <v>13</v>
      </c>
      <c r="G4689" t="s">
        <v>47</v>
      </c>
      <c r="H4689" t="s">
        <v>31</v>
      </c>
      <c r="I4689" t="s">
        <v>53</v>
      </c>
      <c r="J4689" t="s">
        <v>5495</v>
      </c>
      <c r="K4689" t="s">
        <v>37</v>
      </c>
    </row>
    <row r="4690" spans="1:11" x14ac:dyDescent="0.35">
      <c r="A4690">
        <v>1897</v>
      </c>
      <c r="B4690" t="s">
        <v>5517</v>
      </c>
      <c r="C4690">
        <v>25</v>
      </c>
      <c r="D4690" t="s">
        <v>5518</v>
      </c>
      <c r="E4690" t="s">
        <v>149</v>
      </c>
      <c r="F4690" t="s">
        <v>32</v>
      </c>
      <c r="G4690" t="s">
        <v>33</v>
      </c>
      <c r="H4690" t="s">
        <v>34</v>
      </c>
      <c r="I4690" t="s">
        <v>68</v>
      </c>
      <c r="J4690" t="s">
        <v>5519</v>
      </c>
      <c r="K4690" t="s">
        <v>37</v>
      </c>
    </row>
    <row r="4691" spans="1:11" x14ac:dyDescent="0.35">
      <c r="A4691">
        <v>1906</v>
      </c>
      <c r="B4691" t="s">
        <v>5542</v>
      </c>
      <c r="C4691">
        <v>25</v>
      </c>
      <c r="D4691" t="s">
        <v>5543</v>
      </c>
      <c r="E4691" t="s">
        <v>42</v>
      </c>
      <c r="F4691" t="s">
        <v>133</v>
      </c>
      <c r="G4691" t="s">
        <v>120</v>
      </c>
      <c r="H4691" t="s">
        <v>57</v>
      </c>
      <c r="I4691" t="s">
        <v>53</v>
      </c>
      <c r="J4691" t="s">
        <v>5544</v>
      </c>
      <c r="K4691" t="s">
        <v>28</v>
      </c>
    </row>
    <row r="4692" spans="1:11" x14ac:dyDescent="0.35">
      <c r="A4692">
        <v>1921</v>
      </c>
      <c r="B4692" t="s">
        <v>5585</v>
      </c>
      <c r="C4692">
        <v>25</v>
      </c>
      <c r="D4692" t="s">
        <v>5586</v>
      </c>
      <c r="E4692" t="s">
        <v>31</v>
      </c>
      <c r="F4692" t="s">
        <v>67</v>
      </c>
      <c r="G4692" t="s">
        <v>52</v>
      </c>
      <c r="H4692" t="s">
        <v>13</v>
      </c>
      <c r="I4692" t="s">
        <v>146</v>
      </c>
      <c r="J4692" t="s">
        <v>5587</v>
      </c>
      <c r="K4692" t="s">
        <v>76</v>
      </c>
    </row>
    <row r="4693" spans="1:11" x14ac:dyDescent="0.35">
      <c r="A4693">
        <v>1948</v>
      </c>
      <c r="B4693" t="s">
        <v>5659</v>
      </c>
      <c r="C4693">
        <v>25</v>
      </c>
      <c r="D4693" t="s">
        <v>5660</v>
      </c>
      <c r="E4693" t="s">
        <v>79</v>
      </c>
      <c r="F4693" t="s">
        <v>133</v>
      </c>
      <c r="G4693" t="s">
        <v>62</v>
      </c>
      <c r="H4693" t="s">
        <v>23</v>
      </c>
      <c r="I4693" t="s">
        <v>102</v>
      </c>
      <c r="J4693">
        <f>1-648-937-6733</f>
        <v>-8317</v>
      </c>
      <c r="K4693" t="s">
        <v>28</v>
      </c>
    </row>
    <row r="4694" spans="1:11" x14ac:dyDescent="0.35">
      <c r="A4694">
        <v>1987</v>
      </c>
      <c r="B4694" t="s">
        <v>5770</v>
      </c>
      <c r="C4694">
        <v>25</v>
      </c>
      <c r="D4694" t="s">
        <v>5771</v>
      </c>
      <c r="E4694" t="s">
        <v>177</v>
      </c>
      <c r="F4694" t="s">
        <v>42</v>
      </c>
      <c r="G4694" t="s">
        <v>33</v>
      </c>
      <c r="H4694" t="s">
        <v>34</v>
      </c>
      <c r="I4694" t="s">
        <v>35</v>
      </c>
      <c r="J4694" t="s">
        <v>5772</v>
      </c>
      <c r="K4694" t="s">
        <v>37</v>
      </c>
    </row>
    <row r="4695" spans="1:11" x14ac:dyDescent="0.35">
      <c r="A4695">
        <v>1997</v>
      </c>
      <c r="B4695" t="s">
        <v>5799</v>
      </c>
      <c r="C4695">
        <v>25</v>
      </c>
      <c r="D4695" t="s">
        <v>5800</v>
      </c>
      <c r="E4695" t="s">
        <v>23</v>
      </c>
      <c r="F4695" t="s">
        <v>149</v>
      </c>
      <c r="G4695" t="s">
        <v>87</v>
      </c>
      <c r="H4695" t="s">
        <v>79</v>
      </c>
      <c r="I4695" t="s">
        <v>68</v>
      </c>
      <c r="J4695" t="s">
        <v>5801</v>
      </c>
      <c r="K4695" t="s">
        <v>37</v>
      </c>
    </row>
    <row r="4696" spans="1:11" x14ac:dyDescent="0.35">
      <c r="A4696">
        <v>2009</v>
      </c>
      <c r="B4696" t="s">
        <v>5834</v>
      </c>
      <c r="C4696">
        <v>25</v>
      </c>
      <c r="D4696" t="s">
        <v>5835</v>
      </c>
      <c r="E4696" t="s">
        <v>201</v>
      </c>
      <c r="F4696" t="s">
        <v>25</v>
      </c>
      <c r="G4696" t="s">
        <v>15</v>
      </c>
      <c r="H4696" t="s">
        <v>16</v>
      </c>
      <c r="I4696" t="s">
        <v>53</v>
      </c>
      <c r="J4696" t="s">
        <v>5836</v>
      </c>
      <c r="K4696" t="s">
        <v>37</v>
      </c>
    </row>
    <row r="4697" spans="1:11" x14ac:dyDescent="0.35">
      <c r="A4697">
        <v>2015</v>
      </c>
      <c r="B4697" t="s">
        <v>5851</v>
      </c>
      <c r="C4697">
        <v>25</v>
      </c>
      <c r="D4697" t="s">
        <v>5852</v>
      </c>
      <c r="E4697" t="s">
        <v>177</v>
      </c>
      <c r="F4697" t="s">
        <v>101</v>
      </c>
      <c r="G4697" t="s">
        <v>62</v>
      </c>
      <c r="H4697" t="s">
        <v>23</v>
      </c>
      <c r="I4697" t="s">
        <v>88</v>
      </c>
      <c r="J4697" t="s">
        <v>5853</v>
      </c>
      <c r="K4697" t="s">
        <v>37</v>
      </c>
    </row>
    <row r="4698" spans="1:11" x14ac:dyDescent="0.35">
      <c r="A4698">
        <v>2019</v>
      </c>
      <c r="B4698" t="s">
        <v>5863</v>
      </c>
      <c r="C4698">
        <v>25</v>
      </c>
      <c r="D4698" t="s">
        <v>5864</v>
      </c>
      <c r="E4698" t="s">
        <v>149</v>
      </c>
      <c r="F4698" t="s">
        <v>23</v>
      </c>
      <c r="G4698" t="s">
        <v>52</v>
      </c>
      <c r="H4698" t="s">
        <v>13</v>
      </c>
      <c r="I4698" t="s">
        <v>26</v>
      </c>
      <c r="J4698">
        <v>700995146</v>
      </c>
      <c r="K4698" t="s">
        <v>28</v>
      </c>
    </row>
    <row r="4699" spans="1:11" x14ac:dyDescent="0.35">
      <c r="A4699">
        <v>2021</v>
      </c>
      <c r="B4699" t="s">
        <v>5868</v>
      </c>
      <c r="C4699">
        <v>25</v>
      </c>
      <c r="D4699" t="s">
        <v>5869</v>
      </c>
      <c r="E4699" t="s">
        <v>34</v>
      </c>
      <c r="F4699" t="s">
        <v>13</v>
      </c>
      <c r="G4699" t="s">
        <v>62</v>
      </c>
      <c r="H4699" t="s">
        <v>23</v>
      </c>
      <c r="I4699" t="s">
        <v>58</v>
      </c>
      <c r="J4699" t="s">
        <v>5870</v>
      </c>
      <c r="K4699" t="s">
        <v>37</v>
      </c>
    </row>
    <row r="4700" spans="1:11" x14ac:dyDescent="0.35">
      <c r="A4700">
        <v>2048</v>
      </c>
      <c r="B4700" t="s">
        <v>5945</v>
      </c>
      <c r="C4700">
        <v>25</v>
      </c>
      <c r="D4700" t="s">
        <v>5946</v>
      </c>
      <c r="E4700" t="s">
        <v>13</v>
      </c>
      <c r="F4700" t="s">
        <v>67</v>
      </c>
      <c r="G4700" t="s">
        <v>15</v>
      </c>
      <c r="H4700" t="s">
        <v>16</v>
      </c>
      <c r="I4700" t="s">
        <v>63</v>
      </c>
      <c r="J4700" t="s">
        <v>5947</v>
      </c>
      <c r="K4700" t="s">
        <v>37</v>
      </c>
    </row>
    <row r="4701" spans="1:11" x14ac:dyDescent="0.35">
      <c r="A4701">
        <v>2072</v>
      </c>
      <c r="B4701" t="s">
        <v>6011</v>
      </c>
      <c r="C4701">
        <v>25</v>
      </c>
      <c r="D4701" t="s">
        <v>6012</v>
      </c>
      <c r="E4701" t="s">
        <v>177</v>
      </c>
      <c r="F4701" t="s">
        <v>40</v>
      </c>
      <c r="G4701" t="s">
        <v>87</v>
      </c>
      <c r="H4701" t="s">
        <v>79</v>
      </c>
      <c r="I4701" t="s">
        <v>91</v>
      </c>
      <c r="J4701" t="s">
        <v>6013</v>
      </c>
      <c r="K4701" t="s">
        <v>37</v>
      </c>
    </row>
    <row r="4702" spans="1:11" x14ac:dyDescent="0.35">
      <c r="A4702">
        <v>2073</v>
      </c>
      <c r="B4702" t="s">
        <v>6014</v>
      </c>
      <c r="C4702">
        <v>25</v>
      </c>
      <c r="D4702" t="s">
        <v>6015</v>
      </c>
      <c r="E4702" t="s">
        <v>67</v>
      </c>
      <c r="F4702" t="s">
        <v>34</v>
      </c>
      <c r="G4702" t="s">
        <v>120</v>
      </c>
      <c r="H4702" t="s">
        <v>57</v>
      </c>
      <c r="I4702" t="s">
        <v>17</v>
      </c>
      <c r="J4702" t="s">
        <v>6016</v>
      </c>
      <c r="K4702" t="s">
        <v>28</v>
      </c>
    </row>
    <row r="4703" spans="1:11" x14ac:dyDescent="0.35">
      <c r="A4703">
        <v>2083</v>
      </c>
      <c r="B4703" t="s">
        <v>6043</v>
      </c>
      <c r="C4703">
        <v>25</v>
      </c>
      <c r="D4703" t="s">
        <v>6044</v>
      </c>
      <c r="E4703" t="s">
        <v>169</v>
      </c>
      <c r="F4703" t="s">
        <v>16</v>
      </c>
      <c r="G4703" t="s">
        <v>24</v>
      </c>
      <c r="H4703" t="s">
        <v>25</v>
      </c>
      <c r="I4703" t="s">
        <v>35</v>
      </c>
      <c r="J4703" t="s">
        <v>6045</v>
      </c>
      <c r="K4703" t="s">
        <v>44</v>
      </c>
    </row>
    <row r="4704" spans="1:11" x14ac:dyDescent="0.35">
      <c r="A4704">
        <v>2096</v>
      </c>
      <c r="B4704" t="s">
        <v>6080</v>
      </c>
      <c r="C4704">
        <v>25</v>
      </c>
      <c r="D4704" t="s">
        <v>6081</v>
      </c>
      <c r="E4704" t="s">
        <v>67</v>
      </c>
      <c r="F4704" t="s">
        <v>32</v>
      </c>
      <c r="G4704" t="s">
        <v>24</v>
      </c>
      <c r="H4704" t="s">
        <v>25</v>
      </c>
      <c r="I4704" t="s">
        <v>26</v>
      </c>
      <c r="J4704" t="s">
        <v>6082</v>
      </c>
      <c r="K4704" t="s">
        <v>19</v>
      </c>
    </row>
    <row r="4705" spans="1:11" x14ac:dyDescent="0.35">
      <c r="A4705">
        <v>2108</v>
      </c>
      <c r="B4705" t="s">
        <v>6115</v>
      </c>
      <c r="C4705">
        <v>25</v>
      </c>
      <c r="D4705" t="s">
        <v>6116</v>
      </c>
      <c r="E4705" t="s">
        <v>22</v>
      </c>
      <c r="F4705" t="s">
        <v>177</v>
      </c>
      <c r="G4705" t="s">
        <v>47</v>
      </c>
      <c r="H4705" t="s">
        <v>31</v>
      </c>
      <c r="I4705" t="s">
        <v>153</v>
      </c>
      <c r="J4705" t="s">
        <v>6117</v>
      </c>
      <c r="K4705" t="s">
        <v>19</v>
      </c>
    </row>
    <row r="4706" spans="1:11" x14ac:dyDescent="0.35">
      <c r="A4706">
        <v>2119</v>
      </c>
      <c r="B4706" t="s">
        <v>6147</v>
      </c>
      <c r="C4706">
        <v>25</v>
      </c>
      <c r="D4706" t="s">
        <v>6148</v>
      </c>
      <c r="E4706" t="s">
        <v>79</v>
      </c>
      <c r="F4706" t="s">
        <v>32</v>
      </c>
      <c r="G4706" t="s">
        <v>120</v>
      </c>
      <c r="H4706" t="s">
        <v>57</v>
      </c>
      <c r="I4706" t="s">
        <v>146</v>
      </c>
      <c r="J4706" t="s">
        <v>6149</v>
      </c>
      <c r="K4706" t="s">
        <v>44</v>
      </c>
    </row>
    <row r="4707" spans="1:11" x14ac:dyDescent="0.35">
      <c r="A4707">
        <v>2124</v>
      </c>
      <c r="B4707" t="s">
        <v>6162</v>
      </c>
      <c r="C4707">
        <v>25</v>
      </c>
      <c r="D4707" t="s">
        <v>6163</v>
      </c>
      <c r="E4707" t="s">
        <v>14</v>
      </c>
      <c r="F4707" t="s">
        <v>34</v>
      </c>
      <c r="G4707" t="s">
        <v>87</v>
      </c>
      <c r="H4707" t="s">
        <v>79</v>
      </c>
      <c r="I4707" t="s">
        <v>146</v>
      </c>
      <c r="J4707" t="s">
        <v>6164</v>
      </c>
      <c r="K4707" t="s">
        <v>37</v>
      </c>
    </row>
    <row r="4708" spans="1:11" x14ac:dyDescent="0.35">
      <c r="A4708">
        <v>2127</v>
      </c>
      <c r="B4708" t="s">
        <v>6170</v>
      </c>
      <c r="C4708">
        <v>25</v>
      </c>
      <c r="D4708" t="s">
        <v>6171</v>
      </c>
      <c r="E4708" t="s">
        <v>13</v>
      </c>
      <c r="F4708" t="s">
        <v>25</v>
      </c>
      <c r="G4708" t="s">
        <v>87</v>
      </c>
      <c r="H4708" t="s">
        <v>79</v>
      </c>
      <c r="I4708" t="s">
        <v>170</v>
      </c>
      <c r="J4708" t="s">
        <v>6172</v>
      </c>
      <c r="K4708" t="s">
        <v>19</v>
      </c>
    </row>
    <row r="4709" spans="1:11" x14ac:dyDescent="0.35">
      <c r="A4709">
        <v>2131</v>
      </c>
      <c r="B4709" t="s">
        <v>6181</v>
      </c>
      <c r="C4709">
        <v>25</v>
      </c>
      <c r="D4709" t="s">
        <v>6182</v>
      </c>
      <c r="E4709" t="s">
        <v>149</v>
      </c>
      <c r="F4709" t="s">
        <v>14</v>
      </c>
      <c r="G4709" t="s">
        <v>80</v>
      </c>
      <c r="H4709" t="s">
        <v>32</v>
      </c>
      <c r="I4709" t="s">
        <v>35</v>
      </c>
      <c r="J4709" t="s">
        <v>6183</v>
      </c>
      <c r="K4709" t="s">
        <v>44</v>
      </c>
    </row>
    <row r="4710" spans="1:11" x14ac:dyDescent="0.35">
      <c r="A4710">
        <v>2135</v>
      </c>
      <c r="B4710" t="s">
        <v>2519</v>
      </c>
      <c r="C4710">
        <v>25</v>
      </c>
      <c r="D4710" t="s">
        <v>6192</v>
      </c>
      <c r="E4710" t="s">
        <v>23</v>
      </c>
      <c r="F4710" t="s">
        <v>32</v>
      </c>
      <c r="G4710" t="s">
        <v>120</v>
      </c>
      <c r="H4710" t="s">
        <v>57</v>
      </c>
      <c r="I4710" t="s">
        <v>116</v>
      </c>
      <c r="J4710" t="s">
        <v>6193</v>
      </c>
      <c r="K4710" t="s">
        <v>19</v>
      </c>
    </row>
    <row r="4711" spans="1:11" x14ac:dyDescent="0.35">
      <c r="A4711">
        <v>2149</v>
      </c>
      <c r="B4711" t="s">
        <v>6229</v>
      </c>
      <c r="C4711">
        <v>25</v>
      </c>
      <c r="D4711" t="s">
        <v>6230</v>
      </c>
      <c r="E4711" t="s">
        <v>101</v>
      </c>
      <c r="F4711" t="s">
        <v>40</v>
      </c>
      <c r="G4711" t="s">
        <v>33</v>
      </c>
      <c r="H4711" t="s">
        <v>34</v>
      </c>
      <c r="I4711" t="s">
        <v>146</v>
      </c>
      <c r="J4711" t="s">
        <v>6231</v>
      </c>
      <c r="K4711" t="s">
        <v>76</v>
      </c>
    </row>
    <row r="4712" spans="1:11" x14ac:dyDescent="0.35">
      <c r="A4712">
        <v>2151</v>
      </c>
      <c r="B4712" t="s">
        <v>6235</v>
      </c>
      <c r="C4712">
        <v>25</v>
      </c>
      <c r="D4712" t="s">
        <v>6236</v>
      </c>
      <c r="E4712" t="s">
        <v>13</v>
      </c>
      <c r="F4712" t="s">
        <v>201</v>
      </c>
      <c r="G4712" t="s">
        <v>33</v>
      </c>
      <c r="H4712" t="s">
        <v>34</v>
      </c>
      <c r="I4712" t="s">
        <v>116</v>
      </c>
      <c r="J4712" t="s">
        <v>6237</v>
      </c>
      <c r="K4712" t="s">
        <v>28</v>
      </c>
    </row>
    <row r="4713" spans="1:11" x14ac:dyDescent="0.35">
      <c r="A4713">
        <v>2155</v>
      </c>
      <c r="B4713" t="s">
        <v>6247</v>
      </c>
      <c r="C4713">
        <v>25</v>
      </c>
      <c r="D4713" t="s">
        <v>6248</v>
      </c>
      <c r="E4713" t="s">
        <v>133</v>
      </c>
      <c r="F4713" t="s">
        <v>177</v>
      </c>
      <c r="G4713" t="s">
        <v>47</v>
      </c>
      <c r="H4713" t="s">
        <v>31</v>
      </c>
      <c r="I4713" t="s">
        <v>17</v>
      </c>
      <c r="J4713" t="s">
        <v>6249</v>
      </c>
      <c r="K4713" t="s">
        <v>19</v>
      </c>
    </row>
    <row r="4714" spans="1:11" x14ac:dyDescent="0.35">
      <c r="A4714">
        <v>2170</v>
      </c>
      <c r="B4714" t="s">
        <v>6289</v>
      </c>
      <c r="C4714">
        <v>25</v>
      </c>
      <c r="D4714" t="s">
        <v>6290</v>
      </c>
      <c r="E4714" t="s">
        <v>23</v>
      </c>
      <c r="F4714" t="s">
        <v>34</v>
      </c>
      <c r="G4714" t="s">
        <v>24</v>
      </c>
      <c r="H4714" t="s">
        <v>25</v>
      </c>
      <c r="I4714" t="s">
        <v>170</v>
      </c>
      <c r="J4714" t="s">
        <v>6291</v>
      </c>
      <c r="K4714" t="s">
        <v>19</v>
      </c>
    </row>
    <row r="4715" spans="1:11" x14ac:dyDescent="0.35">
      <c r="A4715">
        <v>2174</v>
      </c>
      <c r="B4715" t="s">
        <v>6301</v>
      </c>
      <c r="C4715">
        <v>25</v>
      </c>
      <c r="D4715" t="s">
        <v>6302</v>
      </c>
      <c r="E4715" t="s">
        <v>31</v>
      </c>
      <c r="F4715" t="s">
        <v>79</v>
      </c>
      <c r="G4715" t="s">
        <v>47</v>
      </c>
      <c r="H4715" t="s">
        <v>31</v>
      </c>
      <c r="I4715" t="s">
        <v>17</v>
      </c>
      <c r="J4715" t="s">
        <v>6303</v>
      </c>
      <c r="K4715" t="s">
        <v>28</v>
      </c>
    </row>
    <row r="4716" spans="1:11" x14ac:dyDescent="0.35">
      <c r="A4716">
        <v>2181</v>
      </c>
      <c r="B4716" t="s">
        <v>6321</v>
      </c>
      <c r="C4716">
        <v>25</v>
      </c>
      <c r="D4716" t="s">
        <v>6322</v>
      </c>
      <c r="E4716" t="s">
        <v>23</v>
      </c>
      <c r="F4716" t="s">
        <v>40</v>
      </c>
      <c r="G4716" t="s">
        <v>62</v>
      </c>
      <c r="H4716" t="s">
        <v>23</v>
      </c>
      <c r="I4716" t="s">
        <v>63</v>
      </c>
      <c r="J4716" t="s">
        <v>6323</v>
      </c>
      <c r="K4716" t="s">
        <v>76</v>
      </c>
    </row>
    <row r="4717" spans="1:11" x14ac:dyDescent="0.35">
      <c r="A4717">
        <v>2196</v>
      </c>
      <c r="B4717" t="s">
        <v>6366</v>
      </c>
      <c r="C4717">
        <v>25</v>
      </c>
      <c r="D4717" t="s">
        <v>6367</v>
      </c>
      <c r="E4717" t="s">
        <v>79</v>
      </c>
      <c r="F4717" t="s">
        <v>149</v>
      </c>
      <c r="G4717" t="s">
        <v>80</v>
      </c>
      <c r="H4717" t="s">
        <v>32</v>
      </c>
      <c r="I4717" t="s">
        <v>26</v>
      </c>
      <c r="J4717" t="s">
        <v>6368</v>
      </c>
      <c r="K4717" t="s">
        <v>28</v>
      </c>
    </row>
    <row r="4718" spans="1:11" x14ac:dyDescent="0.35">
      <c r="A4718">
        <v>2210</v>
      </c>
      <c r="B4718" t="s">
        <v>6402</v>
      </c>
      <c r="C4718">
        <v>25</v>
      </c>
      <c r="D4718" t="s">
        <v>6403</v>
      </c>
      <c r="E4718" t="s">
        <v>23</v>
      </c>
      <c r="F4718" t="s">
        <v>32</v>
      </c>
      <c r="G4718" t="s">
        <v>24</v>
      </c>
      <c r="H4718" t="s">
        <v>25</v>
      </c>
      <c r="I4718" t="s">
        <v>26</v>
      </c>
      <c r="J4718">
        <f>1-24-907-8242</f>
        <v>-9172</v>
      </c>
      <c r="K4718" t="s">
        <v>44</v>
      </c>
    </row>
    <row r="4719" spans="1:11" x14ac:dyDescent="0.35">
      <c r="A4719">
        <v>2211</v>
      </c>
      <c r="B4719" t="s">
        <v>6404</v>
      </c>
      <c r="C4719">
        <v>25</v>
      </c>
      <c r="D4719" t="s">
        <v>6405</v>
      </c>
      <c r="E4719" t="s">
        <v>22</v>
      </c>
      <c r="F4719" t="s">
        <v>177</v>
      </c>
      <c r="G4719" t="s">
        <v>80</v>
      </c>
      <c r="H4719" t="s">
        <v>32</v>
      </c>
      <c r="I4719" t="s">
        <v>102</v>
      </c>
      <c r="J4719" t="s">
        <v>6406</v>
      </c>
      <c r="K4719" t="s">
        <v>76</v>
      </c>
    </row>
    <row r="4720" spans="1:11" x14ac:dyDescent="0.35">
      <c r="A4720">
        <v>2215</v>
      </c>
      <c r="B4720" t="s">
        <v>6416</v>
      </c>
      <c r="C4720">
        <v>25</v>
      </c>
      <c r="D4720" t="s">
        <v>6417</v>
      </c>
      <c r="E4720" t="s">
        <v>101</v>
      </c>
      <c r="F4720" t="s">
        <v>149</v>
      </c>
      <c r="G4720" t="s">
        <v>87</v>
      </c>
      <c r="H4720" t="s">
        <v>79</v>
      </c>
      <c r="I4720" t="s">
        <v>146</v>
      </c>
      <c r="J4720" t="s">
        <v>6418</v>
      </c>
      <c r="K4720" t="s">
        <v>37</v>
      </c>
    </row>
    <row r="4721" spans="1:11" x14ac:dyDescent="0.35">
      <c r="A4721">
        <v>2222</v>
      </c>
      <c r="B4721" t="s">
        <v>6436</v>
      </c>
      <c r="C4721">
        <v>25</v>
      </c>
      <c r="D4721" t="s">
        <v>6437</v>
      </c>
      <c r="E4721" t="s">
        <v>13</v>
      </c>
      <c r="F4721" t="s">
        <v>34</v>
      </c>
      <c r="G4721" t="s">
        <v>120</v>
      </c>
      <c r="H4721" t="s">
        <v>57</v>
      </c>
      <c r="I4721" t="s">
        <v>68</v>
      </c>
      <c r="J4721" t="s">
        <v>6438</v>
      </c>
      <c r="K4721" t="s">
        <v>37</v>
      </c>
    </row>
    <row r="4722" spans="1:11" x14ac:dyDescent="0.35">
      <c r="A4722">
        <v>2226</v>
      </c>
      <c r="B4722" t="s">
        <v>378</v>
      </c>
      <c r="C4722">
        <v>25</v>
      </c>
      <c r="D4722" t="s">
        <v>6447</v>
      </c>
      <c r="E4722" t="s">
        <v>101</v>
      </c>
      <c r="F4722" t="s">
        <v>25</v>
      </c>
      <c r="G4722" t="s">
        <v>24</v>
      </c>
      <c r="H4722" t="s">
        <v>25</v>
      </c>
      <c r="I4722" t="s">
        <v>102</v>
      </c>
      <c r="J4722" t="s">
        <v>6448</v>
      </c>
      <c r="K4722" t="s">
        <v>76</v>
      </c>
    </row>
    <row r="4723" spans="1:11" x14ac:dyDescent="0.35">
      <c r="A4723">
        <v>2236</v>
      </c>
      <c r="B4723" t="s">
        <v>6474</v>
      </c>
      <c r="C4723">
        <v>25</v>
      </c>
      <c r="D4723" t="s">
        <v>6475</v>
      </c>
      <c r="E4723" t="s">
        <v>34</v>
      </c>
      <c r="F4723" t="s">
        <v>42</v>
      </c>
      <c r="G4723" t="s">
        <v>47</v>
      </c>
      <c r="H4723" t="s">
        <v>31</v>
      </c>
      <c r="I4723" t="s">
        <v>26</v>
      </c>
      <c r="J4723" t="s">
        <v>6476</v>
      </c>
      <c r="K4723" t="s">
        <v>76</v>
      </c>
    </row>
    <row r="4724" spans="1:11" x14ac:dyDescent="0.35">
      <c r="A4724">
        <v>2241</v>
      </c>
      <c r="B4724" t="s">
        <v>6489</v>
      </c>
      <c r="C4724">
        <v>25</v>
      </c>
      <c r="D4724" t="s">
        <v>6490</v>
      </c>
      <c r="E4724" t="s">
        <v>201</v>
      </c>
      <c r="F4724" t="s">
        <v>169</v>
      </c>
      <c r="G4724" t="s">
        <v>15</v>
      </c>
      <c r="H4724" t="s">
        <v>16</v>
      </c>
      <c r="I4724" t="s">
        <v>91</v>
      </c>
      <c r="J4724" t="s">
        <v>6491</v>
      </c>
      <c r="K4724" t="s">
        <v>76</v>
      </c>
    </row>
    <row r="4725" spans="1:11" x14ac:dyDescent="0.35">
      <c r="A4725">
        <v>2246</v>
      </c>
      <c r="B4725" t="s">
        <v>6503</v>
      </c>
      <c r="C4725">
        <v>25</v>
      </c>
      <c r="D4725" t="s">
        <v>6504</v>
      </c>
      <c r="E4725" t="s">
        <v>101</v>
      </c>
      <c r="F4725" t="s">
        <v>14</v>
      </c>
      <c r="G4725" t="s">
        <v>41</v>
      </c>
      <c r="H4725" t="s">
        <v>42</v>
      </c>
      <c r="I4725" t="s">
        <v>48</v>
      </c>
      <c r="J4725" t="s">
        <v>6505</v>
      </c>
      <c r="K4725" t="s">
        <v>19</v>
      </c>
    </row>
    <row r="4726" spans="1:11" x14ac:dyDescent="0.35">
      <c r="A4726">
        <v>2254</v>
      </c>
      <c r="B4726" t="s">
        <v>6524</v>
      </c>
      <c r="C4726">
        <v>25</v>
      </c>
      <c r="D4726" t="s">
        <v>6525</v>
      </c>
      <c r="E4726" t="s">
        <v>32</v>
      </c>
      <c r="F4726" t="s">
        <v>13</v>
      </c>
      <c r="G4726" t="s">
        <v>120</v>
      </c>
      <c r="H4726" t="s">
        <v>57</v>
      </c>
      <c r="I4726" t="s">
        <v>68</v>
      </c>
      <c r="J4726" t="s">
        <v>6526</v>
      </c>
      <c r="K4726" t="s">
        <v>44</v>
      </c>
    </row>
    <row r="4727" spans="1:11" x14ac:dyDescent="0.35">
      <c r="A4727">
        <v>2262</v>
      </c>
      <c r="B4727" t="s">
        <v>6547</v>
      </c>
      <c r="C4727">
        <v>25</v>
      </c>
      <c r="D4727" t="s">
        <v>6548</v>
      </c>
      <c r="E4727" t="s">
        <v>13</v>
      </c>
      <c r="F4727" t="s">
        <v>31</v>
      </c>
      <c r="G4727" t="s">
        <v>80</v>
      </c>
      <c r="H4727" t="s">
        <v>32</v>
      </c>
      <c r="I4727" t="s">
        <v>88</v>
      </c>
      <c r="J4727" t="s">
        <v>6549</v>
      </c>
      <c r="K4727" t="s">
        <v>44</v>
      </c>
    </row>
    <row r="4728" spans="1:11" x14ac:dyDescent="0.35">
      <c r="A4728">
        <v>2267</v>
      </c>
      <c r="B4728" t="s">
        <v>6562</v>
      </c>
      <c r="C4728">
        <v>25</v>
      </c>
      <c r="D4728" t="s">
        <v>6563</v>
      </c>
      <c r="E4728" t="s">
        <v>32</v>
      </c>
      <c r="F4728" t="s">
        <v>67</v>
      </c>
      <c r="G4728" t="s">
        <v>80</v>
      </c>
      <c r="H4728" t="s">
        <v>32</v>
      </c>
      <c r="I4728" t="s">
        <v>170</v>
      </c>
      <c r="J4728">
        <f>1-244-795-5864</f>
        <v>-6902</v>
      </c>
      <c r="K4728" t="s">
        <v>76</v>
      </c>
    </row>
    <row r="4729" spans="1:11" x14ac:dyDescent="0.35">
      <c r="A4729">
        <v>2329</v>
      </c>
      <c r="B4729" t="s">
        <v>3716</v>
      </c>
      <c r="C4729">
        <v>25</v>
      </c>
      <c r="D4729" t="s">
        <v>6733</v>
      </c>
      <c r="E4729" t="s">
        <v>201</v>
      </c>
      <c r="F4729" t="s">
        <v>22</v>
      </c>
      <c r="G4729" t="s">
        <v>62</v>
      </c>
      <c r="H4729" t="s">
        <v>23</v>
      </c>
      <c r="I4729" t="s">
        <v>116</v>
      </c>
      <c r="J4729" t="s">
        <v>6734</v>
      </c>
      <c r="K4729" t="s">
        <v>44</v>
      </c>
    </row>
    <row r="4730" spans="1:11" x14ac:dyDescent="0.35">
      <c r="A4730">
        <v>2347</v>
      </c>
      <c r="B4730" t="s">
        <v>6784</v>
      </c>
      <c r="C4730">
        <v>25</v>
      </c>
      <c r="D4730" t="s">
        <v>6785</v>
      </c>
      <c r="E4730" t="s">
        <v>32</v>
      </c>
      <c r="F4730" t="s">
        <v>67</v>
      </c>
      <c r="G4730" t="s">
        <v>120</v>
      </c>
      <c r="H4730" t="s">
        <v>57</v>
      </c>
      <c r="I4730" t="s">
        <v>146</v>
      </c>
      <c r="J4730" t="s">
        <v>6786</v>
      </c>
      <c r="K4730" t="s">
        <v>19</v>
      </c>
    </row>
    <row r="4731" spans="1:11" x14ac:dyDescent="0.35">
      <c r="A4731">
        <v>2357</v>
      </c>
      <c r="B4731" t="s">
        <v>6812</v>
      </c>
      <c r="C4731">
        <v>25</v>
      </c>
      <c r="D4731" t="s">
        <v>6813</v>
      </c>
      <c r="E4731" t="s">
        <v>32</v>
      </c>
      <c r="F4731" t="s">
        <v>149</v>
      </c>
      <c r="G4731" t="s">
        <v>120</v>
      </c>
      <c r="H4731" t="s">
        <v>57</v>
      </c>
      <c r="I4731" t="s">
        <v>35</v>
      </c>
      <c r="J4731">
        <v>9469318032</v>
      </c>
      <c r="K4731" t="s">
        <v>28</v>
      </c>
    </row>
    <row r="4732" spans="1:11" x14ac:dyDescent="0.35">
      <c r="A4732">
        <v>2384</v>
      </c>
      <c r="B4732" t="s">
        <v>6889</v>
      </c>
      <c r="C4732">
        <v>25</v>
      </c>
      <c r="D4732" t="s">
        <v>6890</v>
      </c>
      <c r="E4732" t="s">
        <v>67</v>
      </c>
      <c r="F4732" t="s">
        <v>177</v>
      </c>
      <c r="G4732" t="s">
        <v>33</v>
      </c>
      <c r="H4732" t="s">
        <v>34</v>
      </c>
      <c r="I4732" t="s">
        <v>170</v>
      </c>
      <c r="J4732" t="s">
        <v>6891</v>
      </c>
      <c r="K4732" t="s">
        <v>37</v>
      </c>
    </row>
    <row r="4733" spans="1:11" x14ac:dyDescent="0.35">
      <c r="A4733">
        <v>2389</v>
      </c>
      <c r="B4733" t="s">
        <v>6903</v>
      </c>
      <c r="C4733">
        <v>25</v>
      </c>
      <c r="D4733" t="s">
        <v>6904</v>
      </c>
      <c r="E4733" t="s">
        <v>177</v>
      </c>
      <c r="F4733" t="s">
        <v>23</v>
      </c>
      <c r="G4733" t="s">
        <v>15</v>
      </c>
      <c r="H4733" t="s">
        <v>16</v>
      </c>
      <c r="I4733" t="s">
        <v>153</v>
      </c>
      <c r="J4733">
        <f>1-772-30-6268</f>
        <v>-7069</v>
      </c>
      <c r="K4733" t="s">
        <v>76</v>
      </c>
    </row>
    <row r="4734" spans="1:11" x14ac:dyDescent="0.35">
      <c r="A4734">
        <v>2398</v>
      </c>
      <c r="B4734" t="s">
        <v>6927</v>
      </c>
      <c r="C4734">
        <v>25</v>
      </c>
      <c r="D4734" t="s">
        <v>6928</v>
      </c>
      <c r="E4734" t="s">
        <v>34</v>
      </c>
      <c r="F4734" t="s">
        <v>67</v>
      </c>
      <c r="G4734" t="s">
        <v>80</v>
      </c>
      <c r="H4734" t="s">
        <v>32</v>
      </c>
      <c r="I4734" t="s">
        <v>91</v>
      </c>
      <c r="J4734" t="s">
        <v>6929</v>
      </c>
      <c r="K4734" t="s">
        <v>28</v>
      </c>
    </row>
    <row r="4735" spans="1:11" x14ac:dyDescent="0.35">
      <c r="A4735">
        <v>2400</v>
      </c>
      <c r="B4735" t="s">
        <v>6932</v>
      </c>
      <c r="C4735">
        <v>25</v>
      </c>
      <c r="D4735" t="s">
        <v>6933</v>
      </c>
      <c r="E4735" t="s">
        <v>169</v>
      </c>
      <c r="F4735" t="s">
        <v>25</v>
      </c>
      <c r="G4735" t="s">
        <v>87</v>
      </c>
      <c r="H4735" t="s">
        <v>79</v>
      </c>
      <c r="I4735" t="s">
        <v>91</v>
      </c>
      <c r="J4735" t="s">
        <v>6934</v>
      </c>
      <c r="K4735" t="s">
        <v>28</v>
      </c>
    </row>
    <row r="4736" spans="1:11" x14ac:dyDescent="0.35">
      <c r="A4736">
        <v>2416</v>
      </c>
      <c r="B4736" t="s">
        <v>6977</v>
      </c>
      <c r="C4736">
        <v>25</v>
      </c>
      <c r="D4736" t="s">
        <v>6978</v>
      </c>
      <c r="E4736" t="s">
        <v>16</v>
      </c>
      <c r="F4736" t="s">
        <v>79</v>
      </c>
      <c r="G4736" t="s">
        <v>87</v>
      </c>
      <c r="H4736" t="s">
        <v>79</v>
      </c>
      <c r="I4736" t="s">
        <v>91</v>
      </c>
      <c r="J4736" t="s">
        <v>6979</v>
      </c>
      <c r="K4736" t="s">
        <v>19</v>
      </c>
    </row>
    <row r="4737" spans="1:11" x14ac:dyDescent="0.35">
      <c r="A4737">
        <v>2421</v>
      </c>
      <c r="B4737" t="s">
        <v>6992</v>
      </c>
      <c r="C4737">
        <v>25</v>
      </c>
      <c r="D4737" t="s">
        <v>6993</v>
      </c>
      <c r="E4737" t="s">
        <v>31</v>
      </c>
      <c r="F4737" t="s">
        <v>14</v>
      </c>
      <c r="G4737" t="s">
        <v>41</v>
      </c>
      <c r="H4737" t="s">
        <v>42</v>
      </c>
      <c r="I4737" t="s">
        <v>88</v>
      </c>
      <c r="J4737" t="s">
        <v>6994</v>
      </c>
      <c r="K4737" t="s">
        <v>28</v>
      </c>
    </row>
    <row r="4738" spans="1:11" x14ac:dyDescent="0.35">
      <c r="A4738">
        <v>2469</v>
      </c>
      <c r="B4738" t="s">
        <v>7122</v>
      </c>
      <c r="C4738">
        <v>25</v>
      </c>
      <c r="D4738" t="s">
        <v>7123</v>
      </c>
      <c r="E4738" t="s">
        <v>34</v>
      </c>
      <c r="F4738" t="s">
        <v>133</v>
      </c>
      <c r="G4738" t="s">
        <v>80</v>
      </c>
      <c r="H4738" t="s">
        <v>32</v>
      </c>
      <c r="I4738" t="s">
        <v>153</v>
      </c>
      <c r="J4738" t="s">
        <v>7124</v>
      </c>
      <c r="K4738" t="s">
        <v>37</v>
      </c>
    </row>
    <row r="4739" spans="1:11" x14ac:dyDescent="0.35">
      <c r="A4739">
        <v>2473</v>
      </c>
      <c r="B4739" t="s">
        <v>7134</v>
      </c>
      <c r="C4739">
        <v>25</v>
      </c>
      <c r="D4739" t="s">
        <v>7135</v>
      </c>
      <c r="E4739" t="s">
        <v>42</v>
      </c>
      <c r="F4739" t="s">
        <v>42</v>
      </c>
      <c r="G4739" t="s">
        <v>52</v>
      </c>
      <c r="H4739" t="s">
        <v>13</v>
      </c>
      <c r="I4739" t="s">
        <v>91</v>
      </c>
      <c r="J4739" t="s">
        <v>7136</v>
      </c>
      <c r="K4739" t="s">
        <v>44</v>
      </c>
    </row>
    <row r="4740" spans="1:11" x14ac:dyDescent="0.35">
      <c r="A4740">
        <v>2477</v>
      </c>
      <c r="B4740" t="s">
        <v>7146</v>
      </c>
      <c r="C4740">
        <v>25</v>
      </c>
      <c r="D4740" t="s">
        <v>7147</v>
      </c>
      <c r="E4740" t="s">
        <v>23</v>
      </c>
      <c r="F4740" t="s">
        <v>133</v>
      </c>
      <c r="G4740" t="s">
        <v>62</v>
      </c>
      <c r="H4740" t="s">
        <v>23</v>
      </c>
      <c r="I4740" t="s">
        <v>63</v>
      </c>
      <c r="J4740" t="s">
        <v>7148</v>
      </c>
      <c r="K4740" t="s">
        <v>19</v>
      </c>
    </row>
    <row r="4741" spans="1:11" x14ac:dyDescent="0.35">
      <c r="A4741">
        <v>2494</v>
      </c>
      <c r="B4741" t="s">
        <v>7195</v>
      </c>
      <c r="C4741">
        <v>25</v>
      </c>
      <c r="D4741" t="s">
        <v>7196</v>
      </c>
      <c r="E4741" t="s">
        <v>133</v>
      </c>
      <c r="F4741" t="s">
        <v>40</v>
      </c>
      <c r="G4741" t="s">
        <v>15</v>
      </c>
      <c r="H4741" t="s">
        <v>16</v>
      </c>
      <c r="I4741" t="s">
        <v>88</v>
      </c>
      <c r="J4741" t="s">
        <v>7197</v>
      </c>
      <c r="K4741" t="s">
        <v>76</v>
      </c>
    </row>
    <row r="4742" spans="1:11" x14ac:dyDescent="0.35">
      <c r="A4742">
        <v>2506</v>
      </c>
      <c r="B4742" t="s">
        <v>7228</v>
      </c>
      <c r="C4742">
        <v>25</v>
      </c>
      <c r="D4742" t="s">
        <v>7229</v>
      </c>
      <c r="E4742" t="s">
        <v>133</v>
      </c>
      <c r="F4742" t="s">
        <v>34</v>
      </c>
      <c r="G4742" t="s">
        <v>24</v>
      </c>
      <c r="H4742" t="s">
        <v>25</v>
      </c>
      <c r="I4742" t="s">
        <v>68</v>
      </c>
      <c r="J4742" t="s">
        <v>7230</v>
      </c>
      <c r="K4742" t="s">
        <v>76</v>
      </c>
    </row>
    <row r="4743" spans="1:11" x14ac:dyDescent="0.35">
      <c r="A4743">
        <v>2538</v>
      </c>
      <c r="B4743" t="s">
        <v>7322</v>
      </c>
      <c r="C4743">
        <v>25</v>
      </c>
      <c r="D4743" t="s">
        <v>7323</v>
      </c>
      <c r="E4743" t="s">
        <v>42</v>
      </c>
      <c r="F4743" t="s">
        <v>32</v>
      </c>
      <c r="G4743" t="s">
        <v>87</v>
      </c>
      <c r="H4743" t="s">
        <v>79</v>
      </c>
      <c r="I4743" t="s">
        <v>35</v>
      </c>
      <c r="J4743" t="s">
        <v>7324</v>
      </c>
      <c r="K4743" t="s">
        <v>28</v>
      </c>
    </row>
    <row r="4744" spans="1:11" x14ac:dyDescent="0.35">
      <c r="A4744">
        <v>2553</v>
      </c>
      <c r="B4744" t="s">
        <v>7363</v>
      </c>
      <c r="C4744">
        <v>25</v>
      </c>
      <c r="D4744" t="s">
        <v>7364</v>
      </c>
      <c r="E4744" t="s">
        <v>23</v>
      </c>
      <c r="F4744" t="s">
        <v>79</v>
      </c>
      <c r="G4744" t="s">
        <v>120</v>
      </c>
      <c r="H4744" t="s">
        <v>57</v>
      </c>
      <c r="I4744" t="s">
        <v>48</v>
      </c>
      <c r="J4744" t="s">
        <v>7365</v>
      </c>
      <c r="K4744" t="s">
        <v>19</v>
      </c>
    </row>
    <row r="4745" spans="1:11" x14ac:dyDescent="0.35">
      <c r="A4745">
        <v>2568</v>
      </c>
      <c r="B4745" t="s">
        <v>7407</v>
      </c>
      <c r="C4745">
        <v>25</v>
      </c>
      <c r="D4745" t="s">
        <v>7408</v>
      </c>
      <c r="E4745" t="s">
        <v>149</v>
      </c>
      <c r="F4745" t="s">
        <v>16</v>
      </c>
      <c r="G4745" t="s">
        <v>120</v>
      </c>
      <c r="H4745" t="s">
        <v>57</v>
      </c>
      <c r="I4745" t="s">
        <v>58</v>
      </c>
      <c r="J4745" t="s">
        <v>7409</v>
      </c>
      <c r="K4745" t="s">
        <v>44</v>
      </c>
    </row>
    <row r="4746" spans="1:11" x14ac:dyDescent="0.35">
      <c r="A4746">
        <v>2580</v>
      </c>
      <c r="B4746" t="s">
        <v>7442</v>
      </c>
      <c r="C4746">
        <v>25</v>
      </c>
      <c r="D4746" t="s">
        <v>7443</v>
      </c>
      <c r="E4746" t="s">
        <v>23</v>
      </c>
      <c r="F4746" t="s">
        <v>169</v>
      </c>
      <c r="G4746" t="s">
        <v>120</v>
      </c>
      <c r="H4746" t="s">
        <v>57</v>
      </c>
      <c r="I4746" t="s">
        <v>146</v>
      </c>
      <c r="J4746" t="s">
        <v>7444</v>
      </c>
      <c r="K4746" t="s">
        <v>19</v>
      </c>
    </row>
    <row r="4747" spans="1:11" x14ac:dyDescent="0.35">
      <c r="A4747">
        <v>2666</v>
      </c>
      <c r="B4747" t="s">
        <v>7682</v>
      </c>
      <c r="C4747">
        <v>25</v>
      </c>
      <c r="D4747" t="s">
        <v>7683</v>
      </c>
      <c r="E4747" t="s">
        <v>34</v>
      </c>
      <c r="F4747" t="s">
        <v>133</v>
      </c>
      <c r="G4747" t="s">
        <v>120</v>
      </c>
      <c r="H4747" t="s">
        <v>57</v>
      </c>
      <c r="I4747" t="s">
        <v>102</v>
      </c>
      <c r="J4747">
        <v>2627655058</v>
      </c>
      <c r="K4747" t="s">
        <v>76</v>
      </c>
    </row>
    <row r="4748" spans="1:11" x14ac:dyDescent="0.35">
      <c r="A4748">
        <v>2667</v>
      </c>
      <c r="B4748" t="s">
        <v>7684</v>
      </c>
      <c r="C4748">
        <v>25</v>
      </c>
      <c r="D4748" t="s">
        <v>7685</v>
      </c>
      <c r="E4748" t="s">
        <v>57</v>
      </c>
      <c r="F4748" t="s">
        <v>13</v>
      </c>
      <c r="G4748" t="s">
        <v>47</v>
      </c>
      <c r="H4748" t="s">
        <v>31</v>
      </c>
      <c r="I4748" t="s">
        <v>53</v>
      </c>
      <c r="J4748">
        <v>7081409043</v>
      </c>
      <c r="K4748" t="s">
        <v>44</v>
      </c>
    </row>
    <row r="4749" spans="1:11" x14ac:dyDescent="0.35">
      <c r="A4749">
        <v>2673</v>
      </c>
      <c r="B4749" t="s">
        <v>7700</v>
      </c>
      <c r="C4749">
        <v>25</v>
      </c>
      <c r="D4749" t="s">
        <v>7701</v>
      </c>
      <c r="E4749" t="s">
        <v>16</v>
      </c>
      <c r="F4749" t="s">
        <v>13</v>
      </c>
      <c r="G4749" t="s">
        <v>62</v>
      </c>
      <c r="H4749" t="s">
        <v>23</v>
      </c>
      <c r="I4749" t="s">
        <v>68</v>
      </c>
      <c r="J4749">
        <v>5037600718</v>
      </c>
      <c r="K4749" t="s">
        <v>37</v>
      </c>
    </row>
    <row r="4750" spans="1:11" x14ac:dyDescent="0.35">
      <c r="A4750">
        <v>2674</v>
      </c>
      <c r="B4750" t="s">
        <v>7702</v>
      </c>
      <c r="C4750">
        <v>25</v>
      </c>
      <c r="D4750" t="s">
        <v>7703</v>
      </c>
      <c r="E4750" t="s">
        <v>31</v>
      </c>
      <c r="F4750" t="s">
        <v>16</v>
      </c>
      <c r="G4750" t="s">
        <v>87</v>
      </c>
      <c r="H4750" t="s">
        <v>79</v>
      </c>
      <c r="I4750" t="s">
        <v>170</v>
      </c>
      <c r="J4750" t="s">
        <v>7704</v>
      </c>
      <c r="K4750" t="s">
        <v>19</v>
      </c>
    </row>
    <row r="4751" spans="1:11" x14ac:dyDescent="0.35">
      <c r="A4751">
        <v>2700</v>
      </c>
      <c r="B4751" t="s">
        <v>6223</v>
      </c>
      <c r="C4751">
        <v>25</v>
      </c>
      <c r="D4751" t="s">
        <v>7776</v>
      </c>
      <c r="E4751" t="s">
        <v>169</v>
      </c>
      <c r="F4751" t="s">
        <v>67</v>
      </c>
      <c r="G4751" t="s">
        <v>120</v>
      </c>
      <c r="H4751" t="s">
        <v>57</v>
      </c>
      <c r="I4751" t="s">
        <v>116</v>
      </c>
      <c r="J4751" t="s">
        <v>7777</v>
      </c>
      <c r="K4751" t="s">
        <v>44</v>
      </c>
    </row>
    <row r="4752" spans="1:11" x14ac:dyDescent="0.35">
      <c r="A4752">
        <v>2701</v>
      </c>
      <c r="B4752" t="s">
        <v>7778</v>
      </c>
      <c r="C4752">
        <v>25</v>
      </c>
      <c r="D4752" t="s">
        <v>7779</v>
      </c>
      <c r="E4752" t="s">
        <v>31</v>
      </c>
      <c r="F4752" t="s">
        <v>169</v>
      </c>
      <c r="G4752" t="s">
        <v>33</v>
      </c>
      <c r="H4752" t="s">
        <v>34</v>
      </c>
      <c r="I4752" t="s">
        <v>68</v>
      </c>
      <c r="J4752" t="s">
        <v>7780</v>
      </c>
      <c r="K4752" t="s">
        <v>37</v>
      </c>
    </row>
    <row r="4753" spans="1:11" x14ac:dyDescent="0.35">
      <c r="A4753">
        <v>2704</v>
      </c>
      <c r="B4753" t="s">
        <v>7787</v>
      </c>
      <c r="C4753">
        <v>25</v>
      </c>
      <c r="D4753" t="s">
        <v>7788</v>
      </c>
      <c r="E4753" t="s">
        <v>79</v>
      </c>
      <c r="F4753" t="s">
        <v>25</v>
      </c>
      <c r="G4753" t="s">
        <v>62</v>
      </c>
      <c r="H4753" t="s">
        <v>23</v>
      </c>
      <c r="I4753" t="s">
        <v>26</v>
      </c>
      <c r="J4753" t="s">
        <v>7789</v>
      </c>
      <c r="K4753" t="s">
        <v>19</v>
      </c>
    </row>
    <row r="4754" spans="1:11" x14ac:dyDescent="0.35">
      <c r="A4754">
        <v>2707</v>
      </c>
      <c r="B4754" t="s">
        <v>7796</v>
      </c>
      <c r="C4754">
        <v>25</v>
      </c>
      <c r="D4754" t="s">
        <v>7797</v>
      </c>
      <c r="E4754" t="s">
        <v>31</v>
      </c>
      <c r="F4754" t="s">
        <v>25</v>
      </c>
      <c r="G4754" t="s">
        <v>41</v>
      </c>
      <c r="H4754" t="s">
        <v>42</v>
      </c>
      <c r="I4754" t="s">
        <v>170</v>
      </c>
      <c r="J4754" t="s">
        <v>7798</v>
      </c>
      <c r="K4754" t="s">
        <v>76</v>
      </c>
    </row>
    <row r="4755" spans="1:11" x14ac:dyDescent="0.35">
      <c r="A4755">
        <v>2728</v>
      </c>
      <c r="B4755" t="s">
        <v>7855</v>
      </c>
      <c r="C4755">
        <v>25</v>
      </c>
      <c r="D4755" t="s">
        <v>7856</v>
      </c>
      <c r="E4755" t="s">
        <v>13</v>
      </c>
      <c r="F4755" t="s">
        <v>32</v>
      </c>
      <c r="G4755" t="s">
        <v>47</v>
      </c>
      <c r="H4755" t="s">
        <v>31</v>
      </c>
      <c r="I4755" t="s">
        <v>88</v>
      </c>
      <c r="J4755" t="s">
        <v>7857</v>
      </c>
      <c r="K4755" t="s">
        <v>37</v>
      </c>
    </row>
    <row r="4756" spans="1:11" x14ac:dyDescent="0.35">
      <c r="A4756">
        <v>2739</v>
      </c>
      <c r="B4756" t="s">
        <v>7887</v>
      </c>
      <c r="C4756">
        <v>25</v>
      </c>
      <c r="D4756" t="s">
        <v>7888</v>
      </c>
      <c r="E4756" t="s">
        <v>201</v>
      </c>
      <c r="F4756" t="s">
        <v>32</v>
      </c>
      <c r="G4756" t="s">
        <v>15</v>
      </c>
      <c r="H4756" t="s">
        <v>16</v>
      </c>
      <c r="I4756" t="s">
        <v>68</v>
      </c>
      <c r="J4756" t="s">
        <v>7889</v>
      </c>
      <c r="K4756" t="s">
        <v>28</v>
      </c>
    </row>
    <row r="4757" spans="1:11" x14ac:dyDescent="0.35">
      <c r="A4757">
        <v>2746</v>
      </c>
      <c r="B4757" t="s">
        <v>7906</v>
      </c>
      <c r="C4757">
        <v>25</v>
      </c>
      <c r="D4757" t="s">
        <v>7907</v>
      </c>
      <c r="E4757" t="s">
        <v>57</v>
      </c>
      <c r="F4757" t="s">
        <v>177</v>
      </c>
      <c r="G4757" t="s">
        <v>24</v>
      </c>
      <c r="H4757" t="s">
        <v>25</v>
      </c>
      <c r="I4757" t="s">
        <v>63</v>
      </c>
      <c r="J4757" t="s">
        <v>7908</v>
      </c>
      <c r="K4757" t="s">
        <v>44</v>
      </c>
    </row>
    <row r="4758" spans="1:11" x14ac:dyDescent="0.35">
      <c r="A4758">
        <v>2752</v>
      </c>
      <c r="B4758" t="s">
        <v>7923</v>
      </c>
      <c r="C4758">
        <v>25</v>
      </c>
      <c r="D4758" t="s">
        <v>7924</v>
      </c>
      <c r="E4758" t="s">
        <v>101</v>
      </c>
      <c r="F4758" t="s">
        <v>25</v>
      </c>
      <c r="G4758" t="s">
        <v>120</v>
      </c>
      <c r="H4758" t="s">
        <v>57</v>
      </c>
      <c r="I4758" t="s">
        <v>116</v>
      </c>
      <c r="J4758" t="s">
        <v>7925</v>
      </c>
      <c r="K4758" t="s">
        <v>19</v>
      </c>
    </row>
    <row r="4759" spans="1:11" x14ac:dyDescent="0.35">
      <c r="A4759">
        <v>2765</v>
      </c>
      <c r="B4759" t="s">
        <v>7958</v>
      </c>
      <c r="C4759">
        <v>25</v>
      </c>
      <c r="D4759" t="s">
        <v>7959</v>
      </c>
      <c r="E4759" t="s">
        <v>133</v>
      </c>
      <c r="F4759" t="s">
        <v>101</v>
      </c>
      <c r="G4759" t="s">
        <v>120</v>
      </c>
      <c r="H4759" t="s">
        <v>57</v>
      </c>
      <c r="I4759" t="s">
        <v>68</v>
      </c>
      <c r="J4759" t="s">
        <v>7960</v>
      </c>
      <c r="K4759" t="s">
        <v>76</v>
      </c>
    </row>
    <row r="4760" spans="1:11" x14ac:dyDescent="0.35">
      <c r="A4760">
        <v>2796</v>
      </c>
      <c r="B4760" t="s">
        <v>1277</v>
      </c>
      <c r="C4760">
        <v>25</v>
      </c>
      <c r="D4760" t="s">
        <v>8045</v>
      </c>
      <c r="E4760" t="s">
        <v>31</v>
      </c>
      <c r="F4760" t="s">
        <v>133</v>
      </c>
      <c r="G4760" t="s">
        <v>15</v>
      </c>
      <c r="H4760" t="s">
        <v>16</v>
      </c>
      <c r="I4760" t="s">
        <v>53</v>
      </c>
      <c r="J4760" t="s">
        <v>8046</v>
      </c>
      <c r="K4760" t="s">
        <v>76</v>
      </c>
    </row>
    <row r="4761" spans="1:11" x14ac:dyDescent="0.35">
      <c r="A4761">
        <v>2799</v>
      </c>
      <c r="B4761" t="s">
        <v>8052</v>
      </c>
      <c r="C4761">
        <v>25</v>
      </c>
      <c r="D4761" t="s">
        <v>8053</v>
      </c>
      <c r="E4761" t="s">
        <v>101</v>
      </c>
      <c r="F4761" t="s">
        <v>133</v>
      </c>
      <c r="G4761" t="s">
        <v>52</v>
      </c>
      <c r="H4761" t="s">
        <v>13</v>
      </c>
      <c r="I4761" t="s">
        <v>48</v>
      </c>
      <c r="J4761" t="s">
        <v>8054</v>
      </c>
      <c r="K4761" t="s">
        <v>44</v>
      </c>
    </row>
    <row r="4762" spans="1:11" x14ac:dyDescent="0.35">
      <c r="A4762">
        <v>2844</v>
      </c>
      <c r="B4762" t="s">
        <v>8178</v>
      </c>
      <c r="C4762">
        <v>25</v>
      </c>
      <c r="D4762" t="s">
        <v>8179</v>
      </c>
      <c r="E4762" t="s">
        <v>40</v>
      </c>
      <c r="F4762" t="s">
        <v>34</v>
      </c>
      <c r="G4762" t="s">
        <v>47</v>
      </c>
      <c r="H4762" t="s">
        <v>31</v>
      </c>
      <c r="I4762" t="s">
        <v>153</v>
      </c>
      <c r="J4762" t="s">
        <v>8180</v>
      </c>
      <c r="K4762" t="s">
        <v>19</v>
      </c>
    </row>
    <row r="4763" spans="1:11" x14ac:dyDescent="0.35">
      <c r="A4763">
        <v>2847</v>
      </c>
      <c r="B4763" t="s">
        <v>8187</v>
      </c>
      <c r="C4763">
        <v>25</v>
      </c>
      <c r="D4763" t="s">
        <v>8188</v>
      </c>
      <c r="E4763" t="s">
        <v>201</v>
      </c>
      <c r="F4763" t="s">
        <v>13</v>
      </c>
      <c r="G4763" t="s">
        <v>47</v>
      </c>
      <c r="H4763" t="s">
        <v>31</v>
      </c>
      <c r="I4763" t="s">
        <v>88</v>
      </c>
      <c r="J4763" t="s">
        <v>8189</v>
      </c>
      <c r="K4763" t="s">
        <v>44</v>
      </c>
    </row>
    <row r="4764" spans="1:11" x14ac:dyDescent="0.35">
      <c r="A4764">
        <v>2849</v>
      </c>
      <c r="B4764" t="s">
        <v>8193</v>
      </c>
      <c r="C4764">
        <v>25</v>
      </c>
      <c r="D4764" t="s">
        <v>8194</v>
      </c>
      <c r="E4764" t="s">
        <v>57</v>
      </c>
      <c r="F4764" t="s">
        <v>31</v>
      </c>
      <c r="G4764" t="s">
        <v>15</v>
      </c>
      <c r="H4764" t="s">
        <v>16</v>
      </c>
      <c r="I4764" t="s">
        <v>26</v>
      </c>
      <c r="J4764" t="s">
        <v>8195</v>
      </c>
      <c r="K4764" t="s">
        <v>76</v>
      </c>
    </row>
    <row r="4765" spans="1:11" x14ac:dyDescent="0.35">
      <c r="A4765">
        <v>2852</v>
      </c>
      <c r="B4765" t="s">
        <v>8202</v>
      </c>
      <c r="C4765">
        <v>25</v>
      </c>
      <c r="D4765" t="s">
        <v>8203</v>
      </c>
      <c r="E4765" t="s">
        <v>14</v>
      </c>
      <c r="F4765" t="s">
        <v>23</v>
      </c>
      <c r="G4765" t="s">
        <v>52</v>
      </c>
      <c r="H4765" t="s">
        <v>13</v>
      </c>
      <c r="I4765" t="s">
        <v>26</v>
      </c>
      <c r="J4765" t="s">
        <v>8204</v>
      </c>
      <c r="K4765" t="s">
        <v>76</v>
      </c>
    </row>
    <row r="4766" spans="1:11" x14ac:dyDescent="0.35">
      <c r="A4766">
        <v>2855</v>
      </c>
      <c r="B4766" t="s">
        <v>8209</v>
      </c>
      <c r="C4766">
        <v>25</v>
      </c>
      <c r="D4766" t="s">
        <v>8210</v>
      </c>
      <c r="E4766" t="s">
        <v>40</v>
      </c>
      <c r="F4766" t="s">
        <v>177</v>
      </c>
      <c r="G4766" t="s">
        <v>33</v>
      </c>
      <c r="H4766" t="s">
        <v>34</v>
      </c>
      <c r="I4766" t="s">
        <v>35</v>
      </c>
      <c r="J4766">
        <v>7592860802</v>
      </c>
      <c r="K4766" t="s">
        <v>19</v>
      </c>
    </row>
    <row r="4767" spans="1:11" x14ac:dyDescent="0.35">
      <c r="A4767">
        <v>2863</v>
      </c>
      <c r="B4767" t="s">
        <v>8230</v>
      </c>
      <c r="C4767">
        <v>25</v>
      </c>
      <c r="D4767" t="s">
        <v>8231</v>
      </c>
      <c r="E4767" t="s">
        <v>149</v>
      </c>
      <c r="F4767" t="s">
        <v>149</v>
      </c>
      <c r="G4767" t="s">
        <v>24</v>
      </c>
      <c r="H4767" t="s">
        <v>25</v>
      </c>
      <c r="I4767" t="s">
        <v>68</v>
      </c>
      <c r="J4767" t="s">
        <v>8232</v>
      </c>
      <c r="K4767" t="s">
        <v>28</v>
      </c>
    </row>
    <row r="4768" spans="1:11" x14ac:dyDescent="0.35">
      <c r="A4768">
        <v>2872</v>
      </c>
      <c r="B4768" t="s">
        <v>942</v>
      </c>
      <c r="C4768">
        <v>25</v>
      </c>
      <c r="D4768" t="s">
        <v>8257</v>
      </c>
      <c r="E4768" t="s">
        <v>25</v>
      </c>
      <c r="F4768" t="s">
        <v>23</v>
      </c>
      <c r="G4768" t="s">
        <v>24</v>
      </c>
      <c r="H4768" t="s">
        <v>25</v>
      </c>
      <c r="I4768" t="s">
        <v>63</v>
      </c>
      <c r="J4768" t="s">
        <v>8258</v>
      </c>
      <c r="K4768" t="s">
        <v>76</v>
      </c>
    </row>
    <row r="4769" spans="1:11" x14ac:dyDescent="0.35">
      <c r="A4769">
        <v>2884</v>
      </c>
      <c r="B4769" t="s">
        <v>8289</v>
      </c>
      <c r="C4769">
        <v>25</v>
      </c>
      <c r="D4769" t="s">
        <v>8290</v>
      </c>
      <c r="E4769" t="s">
        <v>22</v>
      </c>
      <c r="F4769" t="s">
        <v>169</v>
      </c>
      <c r="G4769" t="s">
        <v>15</v>
      </c>
      <c r="H4769" t="s">
        <v>16</v>
      </c>
      <c r="I4769" t="s">
        <v>153</v>
      </c>
      <c r="J4769" t="s">
        <v>8291</v>
      </c>
      <c r="K4769" t="s">
        <v>28</v>
      </c>
    </row>
    <row r="4770" spans="1:11" x14ac:dyDescent="0.35">
      <c r="A4770">
        <v>2892</v>
      </c>
      <c r="B4770" t="s">
        <v>8311</v>
      </c>
      <c r="C4770">
        <v>25</v>
      </c>
      <c r="D4770" t="s">
        <v>8312</v>
      </c>
      <c r="E4770" t="s">
        <v>149</v>
      </c>
      <c r="F4770" t="s">
        <v>169</v>
      </c>
      <c r="G4770" t="s">
        <v>80</v>
      </c>
      <c r="H4770" t="s">
        <v>32</v>
      </c>
      <c r="I4770" t="s">
        <v>91</v>
      </c>
      <c r="J4770" t="s">
        <v>8313</v>
      </c>
      <c r="K4770" t="s">
        <v>28</v>
      </c>
    </row>
    <row r="4771" spans="1:11" x14ac:dyDescent="0.35">
      <c r="A4771">
        <v>2897</v>
      </c>
      <c r="B4771" t="s">
        <v>8325</v>
      </c>
      <c r="C4771">
        <v>25</v>
      </c>
      <c r="D4771" t="s">
        <v>8326</v>
      </c>
      <c r="E4771" t="s">
        <v>34</v>
      </c>
      <c r="F4771" t="s">
        <v>201</v>
      </c>
      <c r="G4771" t="s">
        <v>120</v>
      </c>
      <c r="H4771" t="s">
        <v>57</v>
      </c>
      <c r="I4771" t="s">
        <v>102</v>
      </c>
      <c r="J4771" t="s">
        <v>8327</v>
      </c>
      <c r="K4771" t="s">
        <v>28</v>
      </c>
    </row>
    <row r="4772" spans="1:11" x14ac:dyDescent="0.35">
      <c r="A4772">
        <v>2939</v>
      </c>
      <c r="B4772" t="s">
        <v>8446</v>
      </c>
      <c r="C4772">
        <v>25</v>
      </c>
      <c r="D4772" t="s">
        <v>8447</v>
      </c>
      <c r="E4772" t="s">
        <v>57</v>
      </c>
      <c r="F4772" t="s">
        <v>133</v>
      </c>
      <c r="G4772" t="s">
        <v>87</v>
      </c>
      <c r="H4772" t="s">
        <v>79</v>
      </c>
      <c r="I4772" t="s">
        <v>63</v>
      </c>
      <c r="J4772" t="s">
        <v>8448</v>
      </c>
      <c r="K4772" t="s">
        <v>44</v>
      </c>
    </row>
    <row r="4773" spans="1:11" x14ac:dyDescent="0.35">
      <c r="A4773">
        <v>2945</v>
      </c>
      <c r="B4773" t="s">
        <v>8464</v>
      </c>
      <c r="C4773">
        <v>25</v>
      </c>
      <c r="D4773" t="s">
        <v>8465</v>
      </c>
      <c r="E4773" t="s">
        <v>201</v>
      </c>
      <c r="F4773" t="s">
        <v>14</v>
      </c>
      <c r="G4773" t="s">
        <v>87</v>
      </c>
      <c r="H4773" t="s">
        <v>79</v>
      </c>
      <c r="I4773" t="s">
        <v>26</v>
      </c>
      <c r="J4773" t="s">
        <v>8466</v>
      </c>
      <c r="K4773" t="s">
        <v>44</v>
      </c>
    </row>
    <row r="4774" spans="1:11" x14ac:dyDescent="0.35">
      <c r="A4774">
        <v>2956</v>
      </c>
      <c r="B4774" t="s">
        <v>8496</v>
      </c>
      <c r="C4774">
        <v>25</v>
      </c>
      <c r="D4774" t="s">
        <v>8497</v>
      </c>
      <c r="E4774" t="s">
        <v>149</v>
      </c>
      <c r="F4774" t="s">
        <v>42</v>
      </c>
      <c r="G4774" t="s">
        <v>47</v>
      </c>
      <c r="H4774" t="s">
        <v>31</v>
      </c>
      <c r="I4774" t="s">
        <v>153</v>
      </c>
      <c r="J4774" t="s">
        <v>8498</v>
      </c>
      <c r="K4774" t="s">
        <v>44</v>
      </c>
    </row>
    <row r="4775" spans="1:11" x14ac:dyDescent="0.35">
      <c r="A4775">
        <v>2963</v>
      </c>
      <c r="B4775" t="s">
        <v>8516</v>
      </c>
      <c r="C4775">
        <v>25</v>
      </c>
      <c r="D4775" t="s">
        <v>8517</v>
      </c>
      <c r="E4775" t="s">
        <v>25</v>
      </c>
      <c r="F4775" t="s">
        <v>169</v>
      </c>
      <c r="G4775" t="s">
        <v>87</v>
      </c>
      <c r="H4775" t="s">
        <v>79</v>
      </c>
      <c r="I4775" t="s">
        <v>153</v>
      </c>
      <c r="J4775" t="s">
        <v>8518</v>
      </c>
      <c r="K4775" t="s">
        <v>44</v>
      </c>
    </row>
    <row r="4776" spans="1:11" x14ac:dyDescent="0.35">
      <c r="A4776">
        <v>2965</v>
      </c>
      <c r="B4776" t="s">
        <v>8521</v>
      </c>
      <c r="C4776">
        <v>25</v>
      </c>
      <c r="D4776" t="s">
        <v>8522</v>
      </c>
      <c r="E4776" t="s">
        <v>42</v>
      </c>
      <c r="F4776" t="s">
        <v>67</v>
      </c>
      <c r="G4776" t="s">
        <v>120</v>
      </c>
      <c r="H4776" t="s">
        <v>57</v>
      </c>
      <c r="I4776" t="s">
        <v>102</v>
      </c>
      <c r="J4776">
        <f>1-675-894-9883</f>
        <v>-11451</v>
      </c>
      <c r="K4776" t="s">
        <v>37</v>
      </c>
    </row>
    <row r="4777" spans="1:11" x14ac:dyDescent="0.35">
      <c r="A4777">
        <v>2967</v>
      </c>
      <c r="B4777" t="s">
        <v>8525</v>
      </c>
      <c r="C4777">
        <v>25</v>
      </c>
      <c r="D4777" t="s">
        <v>8526</v>
      </c>
      <c r="E4777" t="s">
        <v>57</v>
      </c>
      <c r="F4777" t="s">
        <v>101</v>
      </c>
      <c r="G4777" t="s">
        <v>87</v>
      </c>
      <c r="H4777" t="s">
        <v>79</v>
      </c>
      <c r="I4777" t="s">
        <v>53</v>
      </c>
      <c r="J4777" t="s">
        <v>8527</v>
      </c>
      <c r="K4777" t="s">
        <v>19</v>
      </c>
    </row>
    <row r="4778" spans="1:11" x14ac:dyDescent="0.35">
      <c r="A4778">
        <v>2969</v>
      </c>
      <c r="B4778" t="s">
        <v>8530</v>
      </c>
      <c r="C4778">
        <v>25</v>
      </c>
      <c r="D4778" t="s">
        <v>8531</v>
      </c>
      <c r="E4778" t="s">
        <v>13</v>
      </c>
      <c r="F4778" t="s">
        <v>67</v>
      </c>
      <c r="G4778" t="s">
        <v>120</v>
      </c>
      <c r="H4778" t="s">
        <v>57</v>
      </c>
      <c r="I4778" t="s">
        <v>63</v>
      </c>
      <c r="J4778" t="s">
        <v>8532</v>
      </c>
      <c r="K4778" t="s">
        <v>76</v>
      </c>
    </row>
    <row r="4779" spans="1:11" x14ac:dyDescent="0.35">
      <c r="A4779">
        <v>2975</v>
      </c>
      <c r="B4779" t="s">
        <v>2189</v>
      </c>
      <c r="C4779">
        <v>25</v>
      </c>
      <c r="D4779" t="s">
        <v>8547</v>
      </c>
      <c r="E4779" t="s">
        <v>101</v>
      </c>
      <c r="F4779" t="s">
        <v>201</v>
      </c>
      <c r="G4779" t="s">
        <v>33</v>
      </c>
      <c r="H4779" t="s">
        <v>34</v>
      </c>
      <c r="I4779" t="s">
        <v>146</v>
      </c>
      <c r="J4779" t="s">
        <v>8548</v>
      </c>
      <c r="K4779" t="s">
        <v>44</v>
      </c>
    </row>
    <row r="4780" spans="1:11" x14ac:dyDescent="0.35">
      <c r="A4780">
        <v>2987</v>
      </c>
      <c r="B4780" t="s">
        <v>8580</v>
      </c>
      <c r="C4780">
        <v>25</v>
      </c>
      <c r="D4780" t="s">
        <v>8581</v>
      </c>
      <c r="E4780" t="s">
        <v>169</v>
      </c>
      <c r="F4780" t="s">
        <v>31</v>
      </c>
      <c r="G4780" t="s">
        <v>33</v>
      </c>
      <c r="H4780" t="s">
        <v>34</v>
      </c>
      <c r="I4780" t="s">
        <v>48</v>
      </c>
      <c r="J4780" t="s">
        <v>8582</v>
      </c>
      <c r="K4780" t="s">
        <v>28</v>
      </c>
    </row>
    <row r="4781" spans="1:11" x14ac:dyDescent="0.35">
      <c r="A4781">
        <v>2998</v>
      </c>
      <c r="B4781" t="s">
        <v>8610</v>
      </c>
      <c r="C4781">
        <v>25</v>
      </c>
      <c r="D4781" t="s">
        <v>8611</v>
      </c>
      <c r="E4781" t="s">
        <v>201</v>
      </c>
      <c r="F4781" t="s">
        <v>14</v>
      </c>
      <c r="G4781" t="s">
        <v>120</v>
      </c>
      <c r="H4781" t="s">
        <v>57</v>
      </c>
      <c r="I4781" t="s">
        <v>88</v>
      </c>
      <c r="J4781" t="s">
        <v>8612</v>
      </c>
      <c r="K4781" t="s">
        <v>44</v>
      </c>
    </row>
    <row r="4782" spans="1:11" x14ac:dyDescent="0.35">
      <c r="A4782">
        <v>3021</v>
      </c>
      <c r="B4782" t="s">
        <v>8677</v>
      </c>
      <c r="C4782">
        <v>25</v>
      </c>
      <c r="D4782" t="s">
        <v>8678</v>
      </c>
      <c r="E4782" t="s">
        <v>13</v>
      </c>
      <c r="F4782" t="s">
        <v>16</v>
      </c>
      <c r="G4782" t="s">
        <v>47</v>
      </c>
      <c r="H4782" t="s">
        <v>31</v>
      </c>
      <c r="I4782" t="s">
        <v>91</v>
      </c>
      <c r="J4782" t="s">
        <v>8679</v>
      </c>
      <c r="K4782" t="s">
        <v>28</v>
      </c>
    </row>
    <row r="4783" spans="1:11" x14ac:dyDescent="0.35">
      <c r="A4783">
        <v>3047</v>
      </c>
      <c r="B4783" t="s">
        <v>8754</v>
      </c>
      <c r="C4783">
        <v>25</v>
      </c>
      <c r="D4783" t="s">
        <v>8755</v>
      </c>
      <c r="E4783" t="s">
        <v>169</v>
      </c>
      <c r="F4783" t="s">
        <v>201</v>
      </c>
      <c r="G4783" t="s">
        <v>62</v>
      </c>
      <c r="H4783" t="s">
        <v>23</v>
      </c>
      <c r="I4783" t="s">
        <v>63</v>
      </c>
      <c r="J4783" t="s">
        <v>8756</v>
      </c>
      <c r="K4783" t="s">
        <v>28</v>
      </c>
    </row>
    <row r="4784" spans="1:11" x14ac:dyDescent="0.35">
      <c r="A4784">
        <v>3059</v>
      </c>
      <c r="B4784" t="s">
        <v>8790</v>
      </c>
      <c r="C4784">
        <v>25</v>
      </c>
      <c r="D4784" t="s">
        <v>8791</v>
      </c>
      <c r="E4784" t="s">
        <v>133</v>
      </c>
      <c r="F4784" t="s">
        <v>79</v>
      </c>
      <c r="G4784" t="s">
        <v>52</v>
      </c>
      <c r="H4784" t="s">
        <v>13</v>
      </c>
      <c r="I4784" t="s">
        <v>88</v>
      </c>
      <c r="J4784">
        <f>1-318-773-3429</f>
        <v>-4519</v>
      </c>
      <c r="K4784" t="s">
        <v>19</v>
      </c>
    </row>
    <row r="4785" spans="1:11" x14ac:dyDescent="0.35">
      <c r="A4785">
        <v>3067</v>
      </c>
      <c r="B4785" t="s">
        <v>8813</v>
      </c>
      <c r="C4785">
        <v>25</v>
      </c>
      <c r="D4785" t="s">
        <v>8814</v>
      </c>
      <c r="E4785" t="s">
        <v>23</v>
      </c>
      <c r="F4785" t="s">
        <v>31</v>
      </c>
      <c r="G4785" t="s">
        <v>62</v>
      </c>
      <c r="H4785" t="s">
        <v>23</v>
      </c>
      <c r="I4785" t="s">
        <v>116</v>
      </c>
      <c r="J4785" t="s">
        <v>8815</v>
      </c>
      <c r="K4785" t="s">
        <v>37</v>
      </c>
    </row>
    <row r="4786" spans="1:11" x14ac:dyDescent="0.35">
      <c r="A4786">
        <v>3083</v>
      </c>
      <c r="B4786" t="s">
        <v>8859</v>
      </c>
      <c r="C4786">
        <v>25</v>
      </c>
      <c r="D4786" t="s">
        <v>8860</v>
      </c>
      <c r="E4786" t="s">
        <v>31</v>
      </c>
      <c r="F4786" t="s">
        <v>14</v>
      </c>
      <c r="G4786" t="s">
        <v>120</v>
      </c>
      <c r="H4786" t="s">
        <v>57</v>
      </c>
      <c r="I4786" t="s">
        <v>146</v>
      </c>
      <c r="J4786">
        <f>1-327-689-3938</f>
        <v>-4953</v>
      </c>
      <c r="K4786" t="s">
        <v>37</v>
      </c>
    </row>
    <row r="4787" spans="1:11" x14ac:dyDescent="0.35">
      <c r="A4787">
        <v>3090</v>
      </c>
      <c r="B4787" t="s">
        <v>8879</v>
      </c>
      <c r="C4787">
        <v>25</v>
      </c>
      <c r="D4787" t="s">
        <v>8880</v>
      </c>
      <c r="E4787" t="s">
        <v>22</v>
      </c>
      <c r="F4787" t="s">
        <v>16</v>
      </c>
      <c r="G4787" t="s">
        <v>24</v>
      </c>
      <c r="H4787" t="s">
        <v>25</v>
      </c>
      <c r="I4787" t="s">
        <v>153</v>
      </c>
      <c r="J4787" t="s">
        <v>8881</v>
      </c>
      <c r="K4787" t="s">
        <v>37</v>
      </c>
    </row>
    <row r="4788" spans="1:11" x14ac:dyDescent="0.35">
      <c r="A4788">
        <v>3103</v>
      </c>
      <c r="B4788" t="s">
        <v>8916</v>
      </c>
      <c r="C4788">
        <v>25</v>
      </c>
      <c r="D4788" t="s">
        <v>8917</v>
      </c>
      <c r="E4788" t="s">
        <v>14</v>
      </c>
      <c r="F4788" t="s">
        <v>23</v>
      </c>
      <c r="G4788" t="s">
        <v>80</v>
      </c>
      <c r="H4788" t="s">
        <v>32</v>
      </c>
      <c r="I4788" t="s">
        <v>63</v>
      </c>
      <c r="J4788" t="s">
        <v>8918</v>
      </c>
      <c r="K4788" t="s">
        <v>44</v>
      </c>
    </row>
    <row r="4789" spans="1:11" x14ac:dyDescent="0.35">
      <c r="A4789">
        <v>3119</v>
      </c>
      <c r="B4789" t="s">
        <v>8960</v>
      </c>
      <c r="C4789">
        <v>25</v>
      </c>
      <c r="D4789" t="s">
        <v>8961</v>
      </c>
      <c r="E4789" t="s">
        <v>34</v>
      </c>
      <c r="F4789" t="s">
        <v>42</v>
      </c>
      <c r="G4789" t="s">
        <v>47</v>
      </c>
      <c r="H4789" t="s">
        <v>31</v>
      </c>
      <c r="I4789" t="s">
        <v>53</v>
      </c>
      <c r="J4789">
        <v>7694305103</v>
      </c>
      <c r="K4789" t="s">
        <v>19</v>
      </c>
    </row>
    <row r="4790" spans="1:11" x14ac:dyDescent="0.35">
      <c r="A4790">
        <v>3124</v>
      </c>
      <c r="B4790" t="s">
        <v>8974</v>
      </c>
      <c r="C4790">
        <v>25</v>
      </c>
      <c r="D4790" t="s">
        <v>8975</v>
      </c>
      <c r="E4790" t="s">
        <v>177</v>
      </c>
      <c r="F4790" t="s">
        <v>40</v>
      </c>
      <c r="G4790" t="s">
        <v>24</v>
      </c>
      <c r="H4790" t="s">
        <v>25</v>
      </c>
      <c r="I4790" t="s">
        <v>102</v>
      </c>
      <c r="J4790" t="s">
        <v>8976</v>
      </c>
      <c r="K4790" t="s">
        <v>37</v>
      </c>
    </row>
    <row r="4791" spans="1:11" x14ac:dyDescent="0.35">
      <c r="A4791">
        <v>3128</v>
      </c>
      <c r="B4791" t="s">
        <v>8986</v>
      </c>
      <c r="C4791">
        <v>25</v>
      </c>
      <c r="D4791" t="s">
        <v>8987</v>
      </c>
      <c r="E4791" t="s">
        <v>177</v>
      </c>
      <c r="F4791" t="s">
        <v>133</v>
      </c>
      <c r="G4791" t="s">
        <v>41</v>
      </c>
      <c r="H4791" t="s">
        <v>42</v>
      </c>
      <c r="I4791" t="s">
        <v>68</v>
      </c>
      <c r="J4791" t="s">
        <v>8988</v>
      </c>
      <c r="K4791" t="s">
        <v>44</v>
      </c>
    </row>
    <row r="4792" spans="1:11" x14ac:dyDescent="0.35">
      <c r="A4792">
        <v>3132</v>
      </c>
      <c r="B4792" t="s">
        <v>8997</v>
      </c>
      <c r="C4792">
        <v>25</v>
      </c>
      <c r="D4792" t="s">
        <v>8998</v>
      </c>
      <c r="E4792" t="s">
        <v>31</v>
      </c>
      <c r="F4792" t="s">
        <v>31</v>
      </c>
      <c r="G4792" t="s">
        <v>62</v>
      </c>
      <c r="H4792" t="s">
        <v>23</v>
      </c>
      <c r="I4792" t="s">
        <v>153</v>
      </c>
      <c r="J4792" t="s">
        <v>8999</v>
      </c>
      <c r="K4792" t="s">
        <v>19</v>
      </c>
    </row>
    <row r="4793" spans="1:11" x14ac:dyDescent="0.35">
      <c r="A4793">
        <v>3136</v>
      </c>
      <c r="B4793" t="s">
        <v>9008</v>
      </c>
      <c r="C4793">
        <v>25</v>
      </c>
      <c r="D4793" t="s">
        <v>9009</v>
      </c>
      <c r="E4793" t="s">
        <v>133</v>
      </c>
      <c r="F4793" t="s">
        <v>34</v>
      </c>
      <c r="G4793" t="s">
        <v>24</v>
      </c>
      <c r="H4793" t="s">
        <v>25</v>
      </c>
      <c r="I4793" t="s">
        <v>91</v>
      </c>
      <c r="J4793" t="s">
        <v>9010</v>
      </c>
      <c r="K4793" t="s">
        <v>76</v>
      </c>
    </row>
    <row r="4794" spans="1:11" x14ac:dyDescent="0.35">
      <c r="A4794">
        <v>3146</v>
      </c>
      <c r="B4794" t="s">
        <v>9036</v>
      </c>
      <c r="C4794">
        <v>25</v>
      </c>
      <c r="D4794" t="s">
        <v>9037</v>
      </c>
      <c r="E4794" t="s">
        <v>133</v>
      </c>
      <c r="F4794" t="s">
        <v>16</v>
      </c>
      <c r="G4794" t="s">
        <v>15</v>
      </c>
      <c r="H4794" t="s">
        <v>16</v>
      </c>
      <c r="I4794" t="s">
        <v>91</v>
      </c>
      <c r="J4794" t="s">
        <v>9038</v>
      </c>
      <c r="K4794" t="s">
        <v>19</v>
      </c>
    </row>
    <row r="4795" spans="1:11" x14ac:dyDescent="0.35">
      <c r="A4795">
        <v>3160</v>
      </c>
      <c r="B4795" t="s">
        <v>9075</v>
      </c>
      <c r="C4795">
        <v>25</v>
      </c>
      <c r="D4795" t="s">
        <v>9076</v>
      </c>
      <c r="E4795" t="s">
        <v>25</v>
      </c>
      <c r="F4795" t="s">
        <v>201</v>
      </c>
      <c r="G4795" t="s">
        <v>52</v>
      </c>
      <c r="H4795" t="s">
        <v>13</v>
      </c>
      <c r="I4795" t="s">
        <v>35</v>
      </c>
      <c r="J4795" t="s">
        <v>9077</v>
      </c>
      <c r="K4795" t="s">
        <v>44</v>
      </c>
    </row>
    <row r="4796" spans="1:11" x14ac:dyDescent="0.35">
      <c r="A4796">
        <v>3161</v>
      </c>
      <c r="B4796" t="s">
        <v>9078</v>
      </c>
      <c r="C4796">
        <v>25</v>
      </c>
      <c r="D4796" t="s">
        <v>9079</v>
      </c>
      <c r="E4796" t="s">
        <v>79</v>
      </c>
      <c r="F4796" t="s">
        <v>133</v>
      </c>
      <c r="G4796" t="s">
        <v>62</v>
      </c>
      <c r="H4796" t="s">
        <v>23</v>
      </c>
      <c r="I4796" t="s">
        <v>68</v>
      </c>
      <c r="J4796" t="s">
        <v>9080</v>
      </c>
      <c r="K4796" t="s">
        <v>19</v>
      </c>
    </row>
    <row r="4797" spans="1:11" x14ac:dyDescent="0.35">
      <c r="A4797">
        <v>3186</v>
      </c>
      <c r="B4797" t="s">
        <v>9150</v>
      </c>
      <c r="C4797">
        <v>25</v>
      </c>
      <c r="D4797" t="s">
        <v>9151</v>
      </c>
      <c r="E4797" t="s">
        <v>23</v>
      </c>
      <c r="F4797" t="s">
        <v>31</v>
      </c>
      <c r="G4797" t="s">
        <v>33</v>
      </c>
      <c r="H4797" t="s">
        <v>34</v>
      </c>
      <c r="I4797" t="s">
        <v>153</v>
      </c>
      <c r="J4797" t="s">
        <v>9152</v>
      </c>
      <c r="K4797" t="s">
        <v>76</v>
      </c>
    </row>
    <row r="4798" spans="1:11" x14ac:dyDescent="0.35">
      <c r="A4798">
        <v>3188</v>
      </c>
      <c r="B4798" t="s">
        <v>9156</v>
      </c>
      <c r="C4798">
        <v>25</v>
      </c>
      <c r="D4798" t="s">
        <v>9157</v>
      </c>
      <c r="E4798" t="s">
        <v>177</v>
      </c>
      <c r="F4798" t="s">
        <v>177</v>
      </c>
      <c r="G4798" t="s">
        <v>15</v>
      </c>
      <c r="H4798" t="s">
        <v>16</v>
      </c>
      <c r="I4798" t="s">
        <v>48</v>
      </c>
      <c r="J4798">
        <v>6883122930</v>
      </c>
      <c r="K4798" t="s">
        <v>19</v>
      </c>
    </row>
    <row r="4799" spans="1:11" x14ac:dyDescent="0.35">
      <c r="A4799">
        <v>3192</v>
      </c>
      <c r="B4799" t="s">
        <v>9167</v>
      </c>
      <c r="C4799">
        <v>25</v>
      </c>
      <c r="D4799" t="s">
        <v>9168</v>
      </c>
      <c r="E4799" t="s">
        <v>23</v>
      </c>
      <c r="F4799" t="s">
        <v>201</v>
      </c>
      <c r="G4799" t="s">
        <v>41</v>
      </c>
      <c r="H4799" t="s">
        <v>42</v>
      </c>
      <c r="I4799" t="s">
        <v>35</v>
      </c>
      <c r="J4799" t="s">
        <v>9169</v>
      </c>
      <c r="K4799" t="s">
        <v>76</v>
      </c>
    </row>
    <row r="4800" spans="1:11" x14ac:dyDescent="0.35">
      <c r="A4800">
        <v>3203</v>
      </c>
      <c r="B4800" t="s">
        <v>9197</v>
      </c>
      <c r="C4800">
        <v>25</v>
      </c>
      <c r="D4800" t="s">
        <v>9198</v>
      </c>
      <c r="E4800" t="s">
        <v>79</v>
      </c>
      <c r="F4800" t="s">
        <v>31</v>
      </c>
      <c r="G4800" t="s">
        <v>33</v>
      </c>
      <c r="H4800" t="s">
        <v>34</v>
      </c>
      <c r="I4800" t="s">
        <v>91</v>
      </c>
      <c r="J4800" t="s">
        <v>9199</v>
      </c>
      <c r="K4800" t="s">
        <v>28</v>
      </c>
    </row>
    <row r="4801" spans="1:11" x14ac:dyDescent="0.35">
      <c r="A4801">
        <v>3207</v>
      </c>
      <c r="B4801" t="s">
        <v>9209</v>
      </c>
      <c r="C4801">
        <v>25</v>
      </c>
      <c r="D4801" t="s">
        <v>9210</v>
      </c>
      <c r="E4801" t="s">
        <v>34</v>
      </c>
      <c r="F4801" t="s">
        <v>13</v>
      </c>
      <c r="G4801" t="s">
        <v>24</v>
      </c>
      <c r="H4801" t="s">
        <v>25</v>
      </c>
      <c r="I4801" t="s">
        <v>26</v>
      </c>
      <c r="J4801" t="s">
        <v>9211</v>
      </c>
      <c r="K4801" t="s">
        <v>44</v>
      </c>
    </row>
    <row r="4802" spans="1:11" x14ac:dyDescent="0.35">
      <c r="A4802">
        <v>3210</v>
      </c>
      <c r="B4802" t="s">
        <v>9218</v>
      </c>
      <c r="C4802">
        <v>25</v>
      </c>
      <c r="D4802" t="s">
        <v>9219</v>
      </c>
      <c r="E4802" t="s">
        <v>133</v>
      </c>
      <c r="F4802" t="s">
        <v>34</v>
      </c>
      <c r="G4802" t="s">
        <v>24</v>
      </c>
      <c r="H4802" t="s">
        <v>25</v>
      </c>
      <c r="I4802" t="s">
        <v>102</v>
      </c>
      <c r="J4802" t="s">
        <v>9220</v>
      </c>
      <c r="K4802" t="s">
        <v>44</v>
      </c>
    </row>
    <row r="4803" spans="1:11" x14ac:dyDescent="0.35">
      <c r="A4803">
        <v>3219</v>
      </c>
      <c r="B4803" t="s">
        <v>9243</v>
      </c>
      <c r="C4803">
        <v>25</v>
      </c>
      <c r="D4803" t="s">
        <v>9244</v>
      </c>
      <c r="E4803" t="s">
        <v>79</v>
      </c>
      <c r="F4803" t="s">
        <v>177</v>
      </c>
      <c r="G4803" t="s">
        <v>24</v>
      </c>
      <c r="H4803" t="s">
        <v>25</v>
      </c>
      <c r="I4803" t="s">
        <v>17</v>
      </c>
      <c r="J4803" t="s">
        <v>9245</v>
      </c>
      <c r="K4803" t="s">
        <v>44</v>
      </c>
    </row>
    <row r="4804" spans="1:11" x14ac:dyDescent="0.35">
      <c r="A4804">
        <v>3238</v>
      </c>
      <c r="B4804" t="s">
        <v>9297</v>
      </c>
      <c r="C4804">
        <v>25</v>
      </c>
      <c r="D4804" t="s">
        <v>9298</v>
      </c>
      <c r="E4804" t="s">
        <v>14</v>
      </c>
      <c r="F4804" t="s">
        <v>40</v>
      </c>
      <c r="G4804" t="s">
        <v>33</v>
      </c>
      <c r="H4804" t="s">
        <v>34</v>
      </c>
      <c r="I4804" t="s">
        <v>170</v>
      </c>
      <c r="J4804" t="s">
        <v>9299</v>
      </c>
      <c r="K4804" t="s">
        <v>28</v>
      </c>
    </row>
    <row r="4805" spans="1:11" x14ac:dyDescent="0.35">
      <c r="A4805">
        <v>3240</v>
      </c>
      <c r="B4805" t="s">
        <v>9303</v>
      </c>
      <c r="C4805">
        <v>25</v>
      </c>
      <c r="D4805" t="s">
        <v>9304</v>
      </c>
      <c r="E4805" t="s">
        <v>22</v>
      </c>
      <c r="F4805" t="s">
        <v>101</v>
      </c>
      <c r="G4805" t="s">
        <v>41</v>
      </c>
      <c r="H4805" t="s">
        <v>42</v>
      </c>
      <c r="I4805" t="s">
        <v>146</v>
      </c>
      <c r="J4805" t="s">
        <v>9305</v>
      </c>
      <c r="K4805" t="s">
        <v>28</v>
      </c>
    </row>
    <row r="4806" spans="1:11" x14ac:dyDescent="0.35">
      <c r="A4806">
        <v>3243</v>
      </c>
      <c r="B4806" t="s">
        <v>9311</v>
      </c>
      <c r="C4806">
        <v>25</v>
      </c>
      <c r="D4806" t="s">
        <v>9312</v>
      </c>
      <c r="E4806" t="s">
        <v>31</v>
      </c>
      <c r="F4806" t="s">
        <v>16</v>
      </c>
      <c r="G4806" t="s">
        <v>24</v>
      </c>
      <c r="H4806" t="s">
        <v>25</v>
      </c>
      <c r="I4806" t="s">
        <v>116</v>
      </c>
      <c r="J4806" t="s">
        <v>9313</v>
      </c>
      <c r="K4806" t="s">
        <v>28</v>
      </c>
    </row>
    <row r="4807" spans="1:11" x14ac:dyDescent="0.35">
      <c r="A4807">
        <v>3254</v>
      </c>
      <c r="B4807" t="s">
        <v>9343</v>
      </c>
      <c r="C4807">
        <v>25</v>
      </c>
      <c r="D4807" t="s">
        <v>9344</v>
      </c>
      <c r="E4807" t="s">
        <v>169</v>
      </c>
      <c r="F4807" t="s">
        <v>101</v>
      </c>
      <c r="G4807" t="s">
        <v>15</v>
      </c>
      <c r="H4807" t="s">
        <v>16</v>
      </c>
      <c r="I4807" t="s">
        <v>48</v>
      </c>
      <c r="J4807" t="s">
        <v>9345</v>
      </c>
      <c r="K4807" t="s">
        <v>37</v>
      </c>
    </row>
    <row r="4808" spans="1:11" x14ac:dyDescent="0.35">
      <c r="A4808">
        <v>3260</v>
      </c>
      <c r="B4808" t="s">
        <v>9361</v>
      </c>
      <c r="C4808">
        <v>25</v>
      </c>
      <c r="D4808" t="s">
        <v>9362</v>
      </c>
      <c r="E4808" t="s">
        <v>40</v>
      </c>
      <c r="F4808" t="s">
        <v>201</v>
      </c>
      <c r="G4808" t="s">
        <v>62</v>
      </c>
      <c r="H4808" t="s">
        <v>23</v>
      </c>
      <c r="I4808" t="s">
        <v>102</v>
      </c>
      <c r="J4808">
        <v>5419118024</v>
      </c>
      <c r="K4808" t="s">
        <v>76</v>
      </c>
    </row>
    <row r="4809" spans="1:11" x14ac:dyDescent="0.35">
      <c r="A4809">
        <v>3281</v>
      </c>
      <c r="B4809" t="s">
        <v>9417</v>
      </c>
      <c r="C4809">
        <v>25</v>
      </c>
      <c r="D4809" t="s">
        <v>9418</v>
      </c>
      <c r="E4809" t="s">
        <v>40</v>
      </c>
      <c r="F4809" t="s">
        <v>133</v>
      </c>
      <c r="G4809" t="s">
        <v>41</v>
      </c>
      <c r="H4809" t="s">
        <v>42</v>
      </c>
      <c r="I4809" t="s">
        <v>68</v>
      </c>
      <c r="J4809" t="s">
        <v>9419</v>
      </c>
      <c r="K4809" t="s">
        <v>28</v>
      </c>
    </row>
    <row r="4810" spans="1:11" x14ac:dyDescent="0.35">
      <c r="A4810">
        <v>3283</v>
      </c>
      <c r="B4810" t="s">
        <v>9422</v>
      </c>
      <c r="C4810">
        <v>25</v>
      </c>
      <c r="D4810" t="s">
        <v>9423</v>
      </c>
      <c r="E4810" t="s">
        <v>67</v>
      </c>
      <c r="F4810" t="s">
        <v>34</v>
      </c>
      <c r="G4810" t="s">
        <v>41</v>
      </c>
      <c r="H4810" t="s">
        <v>42</v>
      </c>
      <c r="I4810" t="s">
        <v>63</v>
      </c>
      <c r="J4810" t="s">
        <v>9424</v>
      </c>
      <c r="K4810" t="s">
        <v>28</v>
      </c>
    </row>
    <row r="4811" spans="1:11" x14ac:dyDescent="0.35">
      <c r="A4811">
        <v>3285</v>
      </c>
      <c r="B4811" t="s">
        <v>1535</v>
      </c>
      <c r="C4811">
        <v>25</v>
      </c>
      <c r="D4811" t="s">
        <v>9428</v>
      </c>
      <c r="E4811" t="s">
        <v>40</v>
      </c>
      <c r="F4811" t="s">
        <v>201</v>
      </c>
      <c r="G4811" t="s">
        <v>33</v>
      </c>
      <c r="H4811" t="s">
        <v>34</v>
      </c>
      <c r="I4811" t="s">
        <v>102</v>
      </c>
      <c r="J4811" t="s">
        <v>9429</v>
      </c>
      <c r="K4811" t="s">
        <v>28</v>
      </c>
    </row>
    <row r="4812" spans="1:11" x14ac:dyDescent="0.35">
      <c r="A4812">
        <v>3288</v>
      </c>
      <c r="B4812" t="s">
        <v>3044</v>
      </c>
      <c r="C4812">
        <v>25</v>
      </c>
      <c r="D4812" t="s">
        <v>9436</v>
      </c>
      <c r="E4812" t="s">
        <v>34</v>
      </c>
      <c r="F4812" t="s">
        <v>14</v>
      </c>
      <c r="G4812" t="s">
        <v>80</v>
      </c>
      <c r="H4812" t="s">
        <v>32</v>
      </c>
      <c r="I4812" t="s">
        <v>63</v>
      </c>
      <c r="J4812" t="s">
        <v>9437</v>
      </c>
      <c r="K4812" t="s">
        <v>76</v>
      </c>
    </row>
    <row r="4813" spans="1:11" x14ac:dyDescent="0.35">
      <c r="A4813">
        <v>3326</v>
      </c>
      <c r="B4813" t="s">
        <v>9542</v>
      </c>
      <c r="C4813">
        <v>25</v>
      </c>
      <c r="D4813" t="s">
        <v>9543</v>
      </c>
      <c r="E4813" t="s">
        <v>57</v>
      </c>
      <c r="F4813" t="s">
        <v>32</v>
      </c>
      <c r="G4813" t="s">
        <v>87</v>
      </c>
      <c r="H4813" t="s">
        <v>79</v>
      </c>
      <c r="I4813" t="s">
        <v>58</v>
      </c>
      <c r="J4813" t="s">
        <v>9544</v>
      </c>
      <c r="K4813" t="s">
        <v>28</v>
      </c>
    </row>
    <row r="4814" spans="1:11" x14ac:dyDescent="0.35">
      <c r="A4814">
        <v>3343</v>
      </c>
      <c r="B4814" t="s">
        <v>9590</v>
      </c>
      <c r="C4814">
        <v>25</v>
      </c>
      <c r="D4814" t="s">
        <v>9591</v>
      </c>
      <c r="E4814" t="s">
        <v>201</v>
      </c>
      <c r="F4814" t="s">
        <v>133</v>
      </c>
      <c r="G4814" t="s">
        <v>52</v>
      </c>
      <c r="H4814" t="s">
        <v>13</v>
      </c>
      <c r="I4814" t="s">
        <v>68</v>
      </c>
      <c r="J4814" t="s">
        <v>9592</v>
      </c>
      <c r="K4814" t="s">
        <v>44</v>
      </c>
    </row>
    <row r="4815" spans="1:11" x14ac:dyDescent="0.35">
      <c r="A4815">
        <v>3347</v>
      </c>
      <c r="B4815" t="s">
        <v>9601</v>
      </c>
      <c r="C4815">
        <v>25</v>
      </c>
      <c r="D4815" t="s">
        <v>9602</v>
      </c>
      <c r="E4815" t="s">
        <v>32</v>
      </c>
      <c r="F4815" t="s">
        <v>25</v>
      </c>
      <c r="G4815" t="s">
        <v>33</v>
      </c>
      <c r="H4815" t="s">
        <v>34</v>
      </c>
      <c r="I4815" t="s">
        <v>102</v>
      </c>
      <c r="J4815" t="s">
        <v>9603</v>
      </c>
      <c r="K4815" t="s">
        <v>76</v>
      </c>
    </row>
    <row r="4816" spans="1:11" x14ac:dyDescent="0.35">
      <c r="A4816">
        <v>3358</v>
      </c>
      <c r="B4816" t="s">
        <v>9632</v>
      </c>
      <c r="C4816">
        <v>25</v>
      </c>
      <c r="D4816" t="s">
        <v>9633</v>
      </c>
      <c r="E4816" t="s">
        <v>133</v>
      </c>
      <c r="F4816" t="s">
        <v>22</v>
      </c>
      <c r="G4816" t="s">
        <v>24</v>
      </c>
      <c r="H4816" t="s">
        <v>25</v>
      </c>
      <c r="I4816" t="s">
        <v>17</v>
      </c>
      <c r="J4816">
        <v>4026831805</v>
      </c>
      <c r="K4816" t="s">
        <v>28</v>
      </c>
    </row>
    <row r="4817" spans="1:11" x14ac:dyDescent="0.35">
      <c r="A4817">
        <v>3365</v>
      </c>
      <c r="B4817" t="s">
        <v>9650</v>
      </c>
      <c r="C4817">
        <v>25</v>
      </c>
      <c r="D4817" t="s">
        <v>9651</v>
      </c>
      <c r="E4817" t="s">
        <v>22</v>
      </c>
      <c r="F4817" t="s">
        <v>177</v>
      </c>
      <c r="G4817" t="s">
        <v>62</v>
      </c>
      <c r="H4817" t="s">
        <v>23</v>
      </c>
      <c r="I4817" t="s">
        <v>170</v>
      </c>
      <c r="J4817" t="s">
        <v>9652</v>
      </c>
      <c r="K4817" t="s">
        <v>76</v>
      </c>
    </row>
    <row r="4818" spans="1:11" x14ac:dyDescent="0.35">
      <c r="A4818">
        <v>3384</v>
      </c>
      <c r="B4818" t="s">
        <v>9706</v>
      </c>
      <c r="C4818">
        <v>25</v>
      </c>
      <c r="D4818" t="s">
        <v>9707</v>
      </c>
      <c r="E4818" t="s">
        <v>40</v>
      </c>
      <c r="F4818" t="s">
        <v>40</v>
      </c>
      <c r="G4818" t="s">
        <v>62</v>
      </c>
      <c r="H4818" t="s">
        <v>23</v>
      </c>
      <c r="I4818" t="s">
        <v>26</v>
      </c>
      <c r="J4818" t="s">
        <v>9708</v>
      </c>
      <c r="K4818" t="s">
        <v>28</v>
      </c>
    </row>
    <row r="4819" spans="1:11" x14ac:dyDescent="0.35">
      <c r="A4819">
        <v>3388</v>
      </c>
      <c r="B4819" t="s">
        <v>9716</v>
      </c>
      <c r="C4819">
        <v>25</v>
      </c>
      <c r="D4819" t="s">
        <v>9717</v>
      </c>
      <c r="E4819" t="s">
        <v>14</v>
      </c>
      <c r="F4819" t="s">
        <v>22</v>
      </c>
      <c r="G4819" t="s">
        <v>24</v>
      </c>
      <c r="H4819" t="s">
        <v>25</v>
      </c>
      <c r="I4819" t="s">
        <v>58</v>
      </c>
      <c r="J4819" t="s">
        <v>9718</v>
      </c>
      <c r="K4819" t="s">
        <v>28</v>
      </c>
    </row>
    <row r="4820" spans="1:11" x14ac:dyDescent="0.35">
      <c r="A4820">
        <v>3392</v>
      </c>
      <c r="B4820" t="s">
        <v>9726</v>
      </c>
      <c r="C4820">
        <v>25</v>
      </c>
      <c r="D4820" t="s">
        <v>9727</v>
      </c>
      <c r="E4820" t="s">
        <v>57</v>
      </c>
      <c r="F4820" t="s">
        <v>133</v>
      </c>
      <c r="G4820" t="s">
        <v>15</v>
      </c>
      <c r="H4820" t="s">
        <v>16</v>
      </c>
      <c r="I4820" t="s">
        <v>91</v>
      </c>
      <c r="J4820" t="s">
        <v>9728</v>
      </c>
      <c r="K4820" t="s">
        <v>28</v>
      </c>
    </row>
    <row r="4821" spans="1:11" x14ac:dyDescent="0.35">
      <c r="A4821">
        <v>3416</v>
      </c>
      <c r="B4821" t="s">
        <v>9795</v>
      </c>
      <c r="C4821">
        <v>25</v>
      </c>
      <c r="D4821" t="s">
        <v>9796</v>
      </c>
      <c r="E4821" t="s">
        <v>67</v>
      </c>
      <c r="F4821" t="s">
        <v>133</v>
      </c>
      <c r="G4821" t="s">
        <v>15</v>
      </c>
      <c r="H4821" t="s">
        <v>16</v>
      </c>
      <c r="I4821" t="s">
        <v>91</v>
      </c>
      <c r="J4821" t="s">
        <v>9797</v>
      </c>
      <c r="K4821" t="s">
        <v>37</v>
      </c>
    </row>
    <row r="4822" spans="1:11" x14ac:dyDescent="0.35">
      <c r="A4822">
        <v>3422</v>
      </c>
      <c r="B4822" t="s">
        <v>9812</v>
      </c>
      <c r="C4822">
        <v>25</v>
      </c>
      <c r="D4822" t="s">
        <v>9813</v>
      </c>
      <c r="E4822" t="s">
        <v>169</v>
      </c>
      <c r="F4822" t="s">
        <v>169</v>
      </c>
      <c r="G4822" t="s">
        <v>47</v>
      </c>
      <c r="H4822" t="s">
        <v>31</v>
      </c>
      <c r="I4822" t="s">
        <v>48</v>
      </c>
      <c r="J4822" t="s">
        <v>9814</v>
      </c>
      <c r="K4822" t="s">
        <v>37</v>
      </c>
    </row>
    <row r="4823" spans="1:11" x14ac:dyDescent="0.35">
      <c r="A4823">
        <v>3431</v>
      </c>
      <c r="B4823" t="s">
        <v>9837</v>
      </c>
      <c r="C4823">
        <v>25</v>
      </c>
      <c r="D4823" t="s">
        <v>9838</v>
      </c>
      <c r="E4823" t="s">
        <v>57</v>
      </c>
      <c r="F4823" t="s">
        <v>14</v>
      </c>
      <c r="G4823" t="s">
        <v>47</v>
      </c>
      <c r="H4823" t="s">
        <v>31</v>
      </c>
      <c r="I4823" t="s">
        <v>146</v>
      </c>
      <c r="J4823">
        <f>1-332-769-5744</f>
        <v>-6844</v>
      </c>
      <c r="K4823" t="s">
        <v>28</v>
      </c>
    </row>
    <row r="4824" spans="1:11" x14ac:dyDescent="0.35">
      <c r="A4824">
        <v>3437</v>
      </c>
      <c r="B4824" t="s">
        <v>9854</v>
      </c>
      <c r="C4824">
        <v>25</v>
      </c>
      <c r="D4824" t="s">
        <v>9855</v>
      </c>
      <c r="E4824" t="s">
        <v>14</v>
      </c>
      <c r="F4824" t="s">
        <v>16</v>
      </c>
      <c r="G4824" t="s">
        <v>87</v>
      </c>
      <c r="H4824" t="s">
        <v>79</v>
      </c>
      <c r="I4824" t="s">
        <v>26</v>
      </c>
      <c r="J4824" t="s">
        <v>9856</v>
      </c>
      <c r="K4824" t="s">
        <v>76</v>
      </c>
    </row>
    <row r="4825" spans="1:11" x14ac:dyDescent="0.35">
      <c r="A4825">
        <v>3474</v>
      </c>
      <c r="B4825" t="s">
        <v>9959</v>
      </c>
      <c r="C4825">
        <v>25</v>
      </c>
      <c r="D4825" t="s">
        <v>9960</v>
      </c>
      <c r="E4825" t="s">
        <v>40</v>
      </c>
      <c r="F4825" t="s">
        <v>14</v>
      </c>
      <c r="G4825" t="s">
        <v>62</v>
      </c>
      <c r="H4825" t="s">
        <v>23</v>
      </c>
      <c r="I4825" t="s">
        <v>68</v>
      </c>
      <c r="J4825">
        <v>2942590149</v>
      </c>
      <c r="K4825" t="s">
        <v>44</v>
      </c>
    </row>
    <row r="4826" spans="1:11" x14ac:dyDescent="0.35">
      <c r="A4826">
        <v>3478</v>
      </c>
      <c r="B4826" t="s">
        <v>9969</v>
      </c>
      <c r="C4826">
        <v>25</v>
      </c>
      <c r="D4826" t="s">
        <v>9970</v>
      </c>
      <c r="E4826" t="s">
        <v>67</v>
      </c>
      <c r="F4826" t="s">
        <v>25</v>
      </c>
      <c r="G4826" t="s">
        <v>87</v>
      </c>
      <c r="H4826" t="s">
        <v>79</v>
      </c>
      <c r="I4826" t="s">
        <v>88</v>
      </c>
      <c r="J4826">
        <v>7174273865</v>
      </c>
      <c r="K4826" t="s">
        <v>37</v>
      </c>
    </row>
    <row r="4827" spans="1:11" x14ac:dyDescent="0.35">
      <c r="A4827">
        <v>3489</v>
      </c>
      <c r="B4827" t="s">
        <v>10000</v>
      </c>
      <c r="C4827">
        <v>25</v>
      </c>
      <c r="D4827" t="s">
        <v>10001</v>
      </c>
      <c r="E4827" t="s">
        <v>101</v>
      </c>
      <c r="F4827" t="s">
        <v>42</v>
      </c>
      <c r="G4827" t="s">
        <v>47</v>
      </c>
      <c r="H4827" t="s">
        <v>31</v>
      </c>
      <c r="I4827" t="s">
        <v>26</v>
      </c>
      <c r="J4827">
        <v>6477230350</v>
      </c>
      <c r="K4827" t="s">
        <v>76</v>
      </c>
    </row>
    <row r="4828" spans="1:11" x14ac:dyDescent="0.35">
      <c r="A4828">
        <v>3526</v>
      </c>
      <c r="B4828" t="s">
        <v>10106</v>
      </c>
      <c r="C4828">
        <v>25</v>
      </c>
      <c r="D4828" t="s">
        <v>10107</v>
      </c>
      <c r="E4828" t="s">
        <v>133</v>
      </c>
      <c r="F4828" t="s">
        <v>149</v>
      </c>
      <c r="G4828" t="s">
        <v>52</v>
      </c>
      <c r="H4828" t="s">
        <v>13</v>
      </c>
      <c r="I4828" t="s">
        <v>26</v>
      </c>
      <c r="J4828" t="s">
        <v>10108</v>
      </c>
      <c r="K4828" t="s">
        <v>28</v>
      </c>
    </row>
    <row r="4829" spans="1:11" x14ac:dyDescent="0.35">
      <c r="A4829">
        <v>3527</v>
      </c>
      <c r="B4829" t="s">
        <v>10109</v>
      </c>
      <c r="C4829">
        <v>25</v>
      </c>
      <c r="D4829" t="s">
        <v>10110</v>
      </c>
      <c r="E4829" t="s">
        <v>22</v>
      </c>
      <c r="F4829" t="s">
        <v>177</v>
      </c>
      <c r="G4829" t="s">
        <v>62</v>
      </c>
      <c r="H4829" t="s">
        <v>23</v>
      </c>
      <c r="I4829" t="s">
        <v>68</v>
      </c>
      <c r="J4829" t="s">
        <v>10111</v>
      </c>
      <c r="K4829" t="s">
        <v>37</v>
      </c>
    </row>
    <row r="4830" spans="1:11" x14ac:dyDescent="0.35">
      <c r="A4830">
        <v>3533</v>
      </c>
      <c r="B4830" t="s">
        <v>10125</v>
      </c>
      <c r="C4830">
        <v>25</v>
      </c>
      <c r="D4830" t="s">
        <v>10126</v>
      </c>
      <c r="E4830" t="s">
        <v>23</v>
      </c>
      <c r="F4830" t="s">
        <v>14</v>
      </c>
      <c r="G4830" t="s">
        <v>41</v>
      </c>
      <c r="H4830" t="s">
        <v>42</v>
      </c>
      <c r="I4830" t="s">
        <v>170</v>
      </c>
      <c r="J4830" t="s">
        <v>10127</v>
      </c>
      <c r="K4830" t="s">
        <v>76</v>
      </c>
    </row>
    <row r="4831" spans="1:11" x14ac:dyDescent="0.35">
      <c r="A4831">
        <v>3537</v>
      </c>
      <c r="B4831" t="s">
        <v>10137</v>
      </c>
      <c r="C4831">
        <v>25</v>
      </c>
      <c r="D4831" t="s">
        <v>10138</v>
      </c>
      <c r="E4831" t="s">
        <v>133</v>
      </c>
      <c r="F4831" t="s">
        <v>23</v>
      </c>
      <c r="G4831" t="s">
        <v>41</v>
      </c>
      <c r="H4831" t="s">
        <v>42</v>
      </c>
      <c r="I4831" t="s">
        <v>48</v>
      </c>
      <c r="J4831" t="s">
        <v>10139</v>
      </c>
      <c r="K4831" t="s">
        <v>76</v>
      </c>
    </row>
    <row r="4832" spans="1:11" x14ac:dyDescent="0.35">
      <c r="A4832">
        <v>3538</v>
      </c>
      <c r="B4832" t="s">
        <v>10140</v>
      </c>
      <c r="C4832">
        <v>25</v>
      </c>
      <c r="D4832" t="s">
        <v>10141</v>
      </c>
      <c r="E4832" t="s">
        <v>169</v>
      </c>
      <c r="F4832" t="s">
        <v>32</v>
      </c>
      <c r="G4832" t="s">
        <v>120</v>
      </c>
      <c r="H4832" t="s">
        <v>57</v>
      </c>
      <c r="I4832" t="s">
        <v>116</v>
      </c>
      <c r="J4832" t="s">
        <v>10142</v>
      </c>
      <c r="K4832" t="s">
        <v>19</v>
      </c>
    </row>
    <row r="4833" spans="1:11" x14ac:dyDescent="0.35">
      <c r="A4833">
        <v>3563</v>
      </c>
      <c r="B4833" t="s">
        <v>10212</v>
      </c>
      <c r="C4833">
        <v>25</v>
      </c>
      <c r="D4833" t="s">
        <v>10213</v>
      </c>
      <c r="E4833" t="s">
        <v>169</v>
      </c>
      <c r="F4833" t="s">
        <v>101</v>
      </c>
      <c r="G4833" t="s">
        <v>33</v>
      </c>
      <c r="H4833" t="s">
        <v>34</v>
      </c>
      <c r="I4833" t="s">
        <v>53</v>
      </c>
      <c r="J4833" t="s">
        <v>10214</v>
      </c>
      <c r="K4833" t="s">
        <v>37</v>
      </c>
    </row>
    <row r="4834" spans="1:11" x14ac:dyDescent="0.35">
      <c r="A4834">
        <v>3571</v>
      </c>
      <c r="B4834" t="s">
        <v>10236</v>
      </c>
      <c r="C4834">
        <v>25</v>
      </c>
      <c r="D4834" t="s">
        <v>10237</v>
      </c>
      <c r="E4834" t="s">
        <v>25</v>
      </c>
      <c r="F4834" t="s">
        <v>34</v>
      </c>
      <c r="G4834" t="s">
        <v>41</v>
      </c>
      <c r="H4834" t="s">
        <v>42</v>
      </c>
      <c r="I4834" t="s">
        <v>146</v>
      </c>
      <c r="J4834">
        <f>1-725-331-2375</f>
        <v>-3430</v>
      </c>
      <c r="K4834" t="s">
        <v>37</v>
      </c>
    </row>
    <row r="4835" spans="1:11" x14ac:dyDescent="0.35">
      <c r="A4835">
        <v>3573</v>
      </c>
      <c r="B4835" t="s">
        <v>10241</v>
      </c>
      <c r="C4835">
        <v>25</v>
      </c>
      <c r="D4835" t="s">
        <v>10242</v>
      </c>
      <c r="E4835" t="s">
        <v>177</v>
      </c>
      <c r="F4835" t="s">
        <v>23</v>
      </c>
      <c r="G4835" t="s">
        <v>47</v>
      </c>
      <c r="H4835" t="s">
        <v>31</v>
      </c>
      <c r="I4835" t="s">
        <v>58</v>
      </c>
      <c r="J4835">
        <v>7645611978</v>
      </c>
      <c r="K4835" t="s">
        <v>37</v>
      </c>
    </row>
    <row r="4836" spans="1:11" x14ac:dyDescent="0.35">
      <c r="A4836">
        <v>3579</v>
      </c>
      <c r="B4836" t="s">
        <v>10257</v>
      </c>
      <c r="C4836">
        <v>25</v>
      </c>
      <c r="D4836" t="s">
        <v>10258</v>
      </c>
      <c r="E4836" t="s">
        <v>79</v>
      </c>
      <c r="F4836" t="s">
        <v>201</v>
      </c>
      <c r="G4836" t="s">
        <v>80</v>
      </c>
      <c r="H4836" t="s">
        <v>32</v>
      </c>
      <c r="I4836" t="s">
        <v>48</v>
      </c>
      <c r="J4836" t="s">
        <v>10259</v>
      </c>
      <c r="K4836" t="s">
        <v>28</v>
      </c>
    </row>
    <row r="4837" spans="1:11" x14ac:dyDescent="0.35">
      <c r="A4837">
        <v>3581</v>
      </c>
      <c r="B4837" t="s">
        <v>10263</v>
      </c>
      <c r="C4837">
        <v>25</v>
      </c>
      <c r="D4837" t="s">
        <v>10264</v>
      </c>
      <c r="E4837" t="s">
        <v>25</v>
      </c>
      <c r="F4837" t="s">
        <v>14</v>
      </c>
      <c r="G4837" t="s">
        <v>80</v>
      </c>
      <c r="H4837" t="s">
        <v>32</v>
      </c>
      <c r="I4837" t="s">
        <v>35</v>
      </c>
      <c r="J4837" t="s">
        <v>10265</v>
      </c>
      <c r="K4837" t="s">
        <v>37</v>
      </c>
    </row>
    <row r="4838" spans="1:11" x14ac:dyDescent="0.35">
      <c r="A4838">
        <v>3582</v>
      </c>
      <c r="B4838" t="s">
        <v>10266</v>
      </c>
      <c r="C4838">
        <v>25</v>
      </c>
      <c r="D4838" t="s">
        <v>10267</v>
      </c>
      <c r="E4838" t="s">
        <v>201</v>
      </c>
      <c r="F4838" t="s">
        <v>40</v>
      </c>
      <c r="G4838" t="s">
        <v>41</v>
      </c>
      <c r="H4838" t="s">
        <v>42</v>
      </c>
      <c r="I4838" t="s">
        <v>68</v>
      </c>
      <c r="J4838" t="s">
        <v>10268</v>
      </c>
      <c r="K4838" t="s">
        <v>37</v>
      </c>
    </row>
    <row r="4839" spans="1:11" x14ac:dyDescent="0.35">
      <c r="A4839">
        <v>3584</v>
      </c>
      <c r="B4839" t="s">
        <v>10272</v>
      </c>
      <c r="C4839">
        <v>25</v>
      </c>
      <c r="D4839" t="s">
        <v>10273</v>
      </c>
      <c r="E4839" t="s">
        <v>169</v>
      </c>
      <c r="F4839" t="s">
        <v>23</v>
      </c>
      <c r="G4839" t="s">
        <v>80</v>
      </c>
      <c r="H4839" t="s">
        <v>32</v>
      </c>
      <c r="I4839" t="s">
        <v>91</v>
      </c>
      <c r="J4839" t="s">
        <v>10274</v>
      </c>
      <c r="K4839" t="s">
        <v>44</v>
      </c>
    </row>
    <row r="4840" spans="1:11" x14ac:dyDescent="0.35">
      <c r="A4840">
        <v>3587</v>
      </c>
      <c r="B4840" t="s">
        <v>10280</v>
      </c>
      <c r="C4840">
        <v>25</v>
      </c>
      <c r="D4840" t="s">
        <v>10281</v>
      </c>
      <c r="E4840" t="s">
        <v>23</v>
      </c>
      <c r="F4840" t="s">
        <v>169</v>
      </c>
      <c r="G4840" t="s">
        <v>24</v>
      </c>
      <c r="H4840" t="s">
        <v>25</v>
      </c>
      <c r="I4840" t="s">
        <v>58</v>
      </c>
      <c r="J4840">
        <v>5819537425</v>
      </c>
      <c r="K4840" t="s">
        <v>76</v>
      </c>
    </row>
    <row r="4841" spans="1:11" x14ac:dyDescent="0.35">
      <c r="A4841">
        <v>3612</v>
      </c>
      <c r="B4841" t="s">
        <v>10346</v>
      </c>
      <c r="C4841">
        <v>25</v>
      </c>
      <c r="D4841" t="s">
        <v>10347</v>
      </c>
      <c r="E4841" t="s">
        <v>16</v>
      </c>
      <c r="F4841" t="s">
        <v>169</v>
      </c>
      <c r="G4841" t="s">
        <v>62</v>
      </c>
      <c r="H4841" t="s">
        <v>23</v>
      </c>
      <c r="I4841" t="s">
        <v>53</v>
      </c>
      <c r="J4841" t="s">
        <v>10348</v>
      </c>
      <c r="K4841" t="s">
        <v>76</v>
      </c>
    </row>
    <row r="4842" spans="1:11" x14ac:dyDescent="0.35">
      <c r="A4842">
        <v>3627</v>
      </c>
      <c r="B4842" t="s">
        <v>10390</v>
      </c>
      <c r="C4842">
        <v>25</v>
      </c>
      <c r="D4842" t="s">
        <v>10391</v>
      </c>
      <c r="E4842" t="s">
        <v>13</v>
      </c>
      <c r="F4842" t="s">
        <v>34</v>
      </c>
      <c r="G4842" t="s">
        <v>24</v>
      </c>
      <c r="H4842" t="s">
        <v>25</v>
      </c>
      <c r="I4842" t="s">
        <v>35</v>
      </c>
      <c r="J4842" t="s">
        <v>10392</v>
      </c>
      <c r="K4842" t="s">
        <v>76</v>
      </c>
    </row>
    <row r="4843" spans="1:11" x14ac:dyDescent="0.35">
      <c r="A4843">
        <v>3643</v>
      </c>
      <c r="B4843" t="s">
        <v>10434</v>
      </c>
      <c r="C4843">
        <v>25</v>
      </c>
      <c r="D4843" t="s">
        <v>10435</v>
      </c>
      <c r="E4843" t="s">
        <v>31</v>
      </c>
      <c r="F4843" t="s">
        <v>32</v>
      </c>
      <c r="G4843" t="s">
        <v>47</v>
      </c>
      <c r="H4843" t="s">
        <v>31</v>
      </c>
      <c r="I4843" t="s">
        <v>88</v>
      </c>
      <c r="J4843" t="s">
        <v>10436</v>
      </c>
      <c r="K4843" t="s">
        <v>19</v>
      </c>
    </row>
    <row r="4844" spans="1:11" x14ac:dyDescent="0.35">
      <c r="A4844">
        <v>3653</v>
      </c>
      <c r="B4844" t="s">
        <v>10464</v>
      </c>
      <c r="C4844">
        <v>25</v>
      </c>
      <c r="D4844" t="s">
        <v>10465</v>
      </c>
      <c r="E4844" t="s">
        <v>42</v>
      </c>
      <c r="F4844" t="s">
        <v>133</v>
      </c>
      <c r="G4844" t="s">
        <v>47</v>
      </c>
      <c r="H4844" t="s">
        <v>31</v>
      </c>
      <c r="I4844" t="s">
        <v>48</v>
      </c>
      <c r="J4844" t="s">
        <v>10466</v>
      </c>
      <c r="K4844" t="s">
        <v>28</v>
      </c>
    </row>
    <row r="4845" spans="1:11" x14ac:dyDescent="0.35">
      <c r="A4845">
        <v>3669</v>
      </c>
      <c r="B4845" t="s">
        <v>10509</v>
      </c>
      <c r="C4845">
        <v>25</v>
      </c>
      <c r="D4845" t="s">
        <v>10510</v>
      </c>
      <c r="E4845" t="s">
        <v>14</v>
      </c>
      <c r="F4845" t="s">
        <v>169</v>
      </c>
      <c r="G4845" t="s">
        <v>87</v>
      </c>
      <c r="H4845" t="s">
        <v>79</v>
      </c>
      <c r="I4845" t="s">
        <v>58</v>
      </c>
      <c r="J4845" t="s">
        <v>10511</v>
      </c>
      <c r="K4845" t="s">
        <v>28</v>
      </c>
    </row>
    <row r="4846" spans="1:11" x14ac:dyDescent="0.35">
      <c r="A4846">
        <v>3687</v>
      </c>
      <c r="B4846" t="s">
        <v>10559</v>
      </c>
      <c r="C4846">
        <v>25</v>
      </c>
      <c r="D4846" t="s">
        <v>10560</v>
      </c>
      <c r="E4846" t="s">
        <v>57</v>
      </c>
      <c r="F4846" t="s">
        <v>169</v>
      </c>
      <c r="G4846" t="s">
        <v>52</v>
      </c>
      <c r="H4846" t="s">
        <v>13</v>
      </c>
      <c r="I4846" t="s">
        <v>91</v>
      </c>
      <c r="J4846" t="s">
        <v>10561</v>
      </c>
      <c r="K4846" t="s">
        <v>28</v>
      </c>
    </row>
    <row r="4847" spans="1:11" x14ac:dyDescent="0.35">
      <c r="A4847">
        <v>3697</v>
      </c>
      <c r="B4847" t="s">
        <v>10588</v>
      </c>
      <c r="C4847">
        <v>25</v>
      </c>
      <c r="D4847" t="s">
        <v>10589</v>
      </c>
      <c r="E4847" t="s">
        <v>14</v>
      </c>
      <c r="F4847" t="s">
        <v>13</v>
      </c>
      <c r="G4847" t="s">
        <v>62</v>
      </c>
      <c r="H4847" t="s">
        <v>23</v>
      </c>
      <c r="I4847" t="s">
        <v>170</v>
      </c>
      <c r="J4847">
        <f>1-461-573-3244</f>
        <v>-4277</v>
      </c>
      <c r="K4847" t="s">
        <v>76</v>
      </c>
    </row>
    <row r="4848" spans="1:11" x14ac:dyDescent="0.35">
      <c r="A4848">
        <v>3701</v>
      </c>
      <c r="B4848" t="s">
        <v>10599</v>
      </c>
      <c r="C4848">
        <v>25</v>
      </c>
      <c r="D4848" t="s">
        <v>10600</v>
      </c>
      <c r="E4848" t="s">
        <v>25</v>
      </c>
      <c r="F4848" t="s">
        <v>177</v>
      </c>
      <c r="G4848" t="s">
        <v>120</v>
      </c>
      <c r="H4848" t="s">
        <v>57</v>
      </c>
      <c r="I4848" t="s">
        <v>35</v>
      </c>
      <c r="J4848" t="s">
        <v>10601</v>
      </c>
      <c r="K4848" t="s">
        <v>76</v>
      </c>
    </row>
    <row r="4849" spans="1:11" x14ac:dyDescent="0.35">
      <c r="A4849">
        <v>3706</v>
      </c>
      <c r="B4849" t="s">
        <v>10612</v>
      </c>
      <c r="C4849">
        <v>25</v>
      </c>
      <c r="D4849" t="s">
        <v>10613</v>
      </c>
      <c r="E4849" t="s">
        <v>25</v>
      </c>
      <c r="F4849" t="s">
        <v>25</v>
      </c>
      <c r="G4849" t="s">
        <v>47</v>
      </c>
      <c r="H4849" t="s">
        <v>31</v>
      </c>
      <c r="I4849" t="s">
        <v>35</v>
      </c>
      <c r="J4849" t="s">
        <v>10614</v>
      </c>
      <c r="K4849" t="s">
        <v>76</v>
      </c>
    </row>
    <row r="4850" spans="1:11" x14ac:dyDescent="0.35">
      <c r="A4850">
        <v>3709</v>
      </c>
      <c r="B4850" t="s">
        <v>10621</v>
      </c>
      <c r="C4850">
        <v>25</v>
      </c>
      <c r="D4850" t="s">
        <v>10622</v>
      </c>
      <c r="E4850" t="s">
        <v>31</v>
      </c>
      <c r="F4850" t="s">
        <v>67</v>
      </c>
      <c r="G4850" t="s">
        <v>41</v>
      </c>
      <c r="H4850" t="s">
        <v>42</v>
      </c>
      <c r="I4850" t="s">
        <v>63</v>
      </c>
      <c r="J4850" t="s">
        <v>10623</v>
      </c>
      <c r="K4850" t="s">
        <v>44</v>
      </c>
    </row>
    <row r="4851" spans="1:11" x14ac:dyDescent="0.35">
      <c r="A4851">
        <v>3718</v>
      </c>
      <c r="B4851" t="s">
        <v>10647</v>
      </c>
      <c r="C4851">
        <v>25</v>
      </c>
      <c r="D4851" t="s">
        <v>10648</v>
      </c>
      <c r="E4851" t="s">
        <v>133</v>
      </c>
      <c r="F4851" t="s">
        <v>42</v>
      </c>
      <c r="G4851" t="s">
        <v>62</v>
      </c>
      <c r="H4851" t="s">
        <v>23</v>
      </c>
      <c r="I4851" t="s">
        <v>170</v>
      </c>
      <c r="J4851" t="s">
        <v>10649</v>
      </c>
      <c r="K4851" t="s">
        <v>19</v>
      </c>
    </row>
    <row r="4852" spans="1:11" x14ac:dyDescent="0.35">
      <c r="A4852">
        <v>3724</v>
      </c>
      <c r="B4852" t="s">
        <v>10665</v>
      </c>
      <c r="C4852">
        <v>25</v>
      </c>
      <c r="D4852" t="s">
        <v>10666</v>
      </c>
      <c r="E4852" t="s">
        <v>25</v>
      </c>
      <c r="F4852" t="s">
        <v>13</v>
      </c>
      <c r="G4852" t="s">
        <v>47</v>
      </c>
      <c r="H4852" t="s">
        <v>31</v>
      </c>
      <c r="I4852" t="s">
        <v>170</v>
      </c>
      <c r="J4852" t="s">
        <v>10667</v>
      </c>
      <c r="K4852" t="s">
        <v>19</v>
      </c>
    </row>
    <row r="4853" spans="1:11" x14ac:dyDescent="0.35">
      <c r="A4853">
        <v>3733</v>
      </c>
      <c r="B4853" t="s">
        <v>10690</v>
      </c>
      <c r="C4853">
        <v>25</v>
      </c>
      <c r="D4853" t="s">
        <v>10691</v>
      </c>
      <c r="E4853" t="s">
        <v>149</v>
      </c>
      <c r="F4853" t="s">
        <v>40</v>
      </c>
      <c r="G4853" t="s">
        <v>24</v>
      </c>
      <c r="H4853" t="s">
        <v>25</v>
      </c>
      <c r="I4853" t="s">
        <v>88</v>
      </c>
      <c r="J4853" t="s">
        <v>10692</v>
      </c>
      <c r="K4853" t="s">
        <v>44</v>
      </c>
    </row>
    <row r="4854" spans="1:11" x14ac:dyDescent="0.35">
      <c r="A4854">
        <v>3738</v>
      </c>
      <c r="B4854" t="s">
        <v>10702</v>
      </c>
      <c r="C4854">
        <v>25</v>
      </c>
      <c r="D4854" t="s">
        <v>10703</v>
      </c>
      <c r="E4854" t="s">
        <v>14</v>
      </c>
      <c r="F4854" t="s">
        <v>42</v>
      </c>
      <c r="G4854" t="s">
        <v>87</v>
      </c>
      <c r="H4854" t="s">
        <v>79</v>
      </c>
      <c r="I4854" t="s">
        <v>17</v>
      </c>
      <c r="J4854" t="s">
        <v>10704</v>
      </c>
      <c r="K4854" t="s">
        <v>28</v>
      </c>
    </row>
    <row r="4855" spans="1:11" x14ac:dyDescent="0.35">
      <c r="A4855">
        <v>3765</v>
      </c>
      <c r="B4855" t="s">
        <v>10777</v>
      </c>
      <c r="C4855">
        <v>25</v>
      </c>
      <c r="D4855" t="s">
        <v>10778</v>
      </c>
      <c r="E4855" t="s">
        <v>133</v>
      </c>
      <c r="F4855" t="s">
        <v>201</v>
      </c>
      <c r="G4855" t="s">
        <v>80</v>
      </c>
      <c r="H4855" t="s">
        <v>32</v>
      </c>
      <c r="I4855" t="s">
        <v>102</v>
      </c>
      <c r="J4855" t="s">
        <v>10779</v>
      </c>
      <c r="K4855" t="s">
        <v>76</v>
      </c>
    </row>
    <row r="4856" spans="1:11" x14ac:dyDescent="0.35">
      <c r="A4856">
        <v>3772</v>
      </c>
      <c r="B4856" t="s">
        <v>3404</v>
      </c>
      <c r="C4856">
        <v>25</v>
      </c>
      <c r="D4856" t="s">
        <v>10797</v>
      </c>
      <c r="E4856" t="s">
        <v>201</v>
      </c>
      <c r="F4856" t="s">
        <v>40</v>
      </c>
      <c r="G4856" t="s">
        <v>80</v>
      </c>
      <c r="H4856" t="s">
        <v>32</v>
      </c>
      <c r="I4856" t="s">
        <v>88</v>
      </c>
      <c r="J4856" t="s">
        <v>10798</v>
      </c>
      <c r="K4856" t="s">
        <v>44</v>
      </c>
    </row>
    <row r="4857" spans="1:11" x14ac:dyDescent="0.35">
      <c r="A4857">
        <v>3773</v>
      </c>
      <c r="B4857" t="s">
        <v>10799</v>
      </c>
      <c r="C4857">
        <v>25</v>
      </c>
      <c r="D4857" t="s">
        <v>10800</v>
      </c>
      <c r="E4857" t="s">
        <v>67</v>
      </c>
      <c r="F4857" t="s">
        <v>32</v>
      </c>
      <c r="G4857" t="s">
        <v>41</v>
      </c>
      <c r="H4857" t="s">
        <v>42</v>
      </c>
      <c r="I4857" t="s">
        <v>48</v>
      </c>
      <c r="J4857" t="s">
        <v>10801</v>
      </c>
      <c r="K4857" t="s">
        <v>19</v>
      </c>
    </row>
    <row r="4858" spans="1:11" x14ac:dyDescent="0.35">
      <c r="A4858">
        <v>3801</v>
      </c>
      <c r="B4858" t="s">
        <v>10880</v>
      </c>
      <c r="C4858">
        <v>25</v>
      </c>
      <c r="D4858" t="s">
        <v>10881</v>
      </c>
      <c r="E4858" t="s">
        <v>23</v>
      </c>
      <c r="F4858" t="s">
        <v>32</v>
      </c>
      <c r="G4858" t="s">
        <v>80</v>
      </c>
      <c r="H4858" t="s">
        <v>32</v>
      </c>
      <c r="I4858" t="s">
        <v>17</v>
      </c>
      <c r="J4858" t="s">
        <v>10882</v>
      </c>
      <c r="K4858" t="s">
        <v>44</v>
      </c>
    </row>
    <row r="4859" spans="1:11" x14ac:dyDescent="0.35">
      <c r="A4859">
        <v>3806</v>
      </c>
      <c r="B4859" t="s">
        <v>10893</v>
      </c>
      <c r="C4859">
        <v>25</v>
      </c>
      <c r="D4859" t="s">
        <v>10894</v>
      </c>
      <c r="E4859" t="s">
        <v>169</v>
      </c>
      <c r="F4859" t="s">
        <v>133</v>
      </c>
      <c r="G4859" t="s">
        <v>15</v>
      </c>
      <c r="H4859" t="s">
        <v>16</v>
      </c>
      <c r="I4859" t="s">
        <v>48</v>
      </c>
      <c r="J4859" t="s">
        <v>10895</v>
      </c>
      <c r="K4859" t="s">
        <v>37</v>
      </c>
    </row>
    <row r="4860" spans="1:11" x14ac:dyDescent="0.35">
      <c r="A4860">
        <v>3807</v>
      </c>
      <c r="B4860" t="s">
        <v>10896</v>
      </c>
      <c r="C4860">
        <v>25</v>
      </c>
      <c r="D4860" t="s">
        <v>10897</v>
      </c>
      <c r="E4860" t="s">
        <v>101</v>
      </c>
      <c r="F4860" t="s">
        <v>149</v>
      </c>
      <c r="G4860" t="s">
        <v>52</v>
      </c>
      <c r="H4860" t="s">
        <v>13</v>
      </c>
      <c r="I4860" t="s">
        <v>63</v>
      </c>
      <c r="J4860" t="s">
        <v>10898</v>
      </c>
      <c r="K4860" t="s">
        <v>28</v>
      </c>
    </row>
    <row r="4861" spans="1:11" x14ac:dyDescent="0.35">
      <c r="A4861">
        <v>3820</v>
      </c>
      <c r="B4861" t="s">
        <v>10934</v>
      </c>
      <c r="C4861">
        <v>25</v>
      </c>
      <c r="D4861" t="s">
        <v>10935</v>
      </c>
      <c r="E4861" t="s">
        <v>42</v>
      </c>
      <c r="F4861" t="s">
        <v>169</v>
      </c>
      <c r="G4861" t="s">
        <v>24</v>
      </c>
      <c r="H4861" t="s">
        <v>25</v>
      </c>
      <c r="I4861" t="s">
        <v>58</v>
      </c>
      <c r="J4861">
        <v>9886549223</v>
      </c>
      <c r="K4861" t="s">
        <v>28</v>
      </c>
    </row>
    <row r="4862" spans="1:11" x14ac:dyDescent="0.35">
      <c r="A4862">
        <v>3822</v>
      </c>
      <c r="B4862" t="s">
        <v>10938</v>
      </c>
      <c r="C4862">
        <v>25</v>
      </c>
      <c r="D4862" t="s">
        <v>10939</v>
      </c>
      <c r="E4862" t="s">
        <v>32</v>
      </c>
      <c r="F4862" t="s">
        <v>13</v>
      </c>
      <c r="G4862" t="s">
        <v>80</v>
      </c>
      <c r="H4862" t="s">
        <v>32</v>
      </c>
      <c r="I4862" t="s">
        <v>53</v>
      </c>
      <c r="J4862" t="s">
        <v>10940</v>
      </c>
      <c r="K4862" t="s">
        <v>76</v>
      </c>
    </row>
    <row r="4863" spans="1:11" x14ac:dyDescent="0.35">
      <c r="A4863">
        <v>3832</v>
      </c>
      <c r="B4863" t="s">
        <v>10965</v>
      </c>
      <c r="C4863">
        <v>25</v>
      </c>
      <c r="D4863" t="s">
        <v>10966</v>
      </c>
      <c r="E4863" t="s">
        <v>177</v>
      </c>
      <c r="F4863" t="s">
        <v>177</v>
      </c>
      <c r="G4863" t="s">
        <v>41</v>
      </c>
      <c r="H4863" t="s">
        <v>42</v>
      </c>
      <c r="I4863" t="s">
        <v>53</v>
      </c>
      <c r="J4863" t="s">
        <v>10967</v>
      </c>
      <c r="K4863" t="s">
        <v>19</v>
      </c>
    </row>
    <row r="4864" spans="1:11" x14ac:dyDescent="0.35">
      <c r="A4864">
        <v>3843</v>
      </c>
      <c r="B4864" t="s">
        <v>10998</v>
      </c>
      <c r="C4864">
        <v>25</v>
      </c>
      <c r="D4864" t="s">
        <v>10999</v>
      </c>
      <c r="E4864" t="s">
        <v>13</v>
      </c>
      <c r="F4864" t="s">
        <v>23</v>
      </c>
      <c r="G4864" t="s">
        <v>33</v>
      </c>
      <c r="H4864" t="s">
        <v>34</v>
      </c>
      <c r="I4864" t="s">
        <v>153</v>
      </c>
      <c r="J4864" t="s">
        <v>11000</v>
      </c>
      <c r="K4864" t="s">
        <v>37</v>
      </c>
    </row>
    <row r="4865" spans="1:11" x14ac:dyDescent="0.35">
      <c r="A4865">
        <v>3884</v>
      </c>
      <c r="B4865" t="s">
        <v>11116</v>
      </c>
      <c r="C4865">
        <v>25</v>
      </c>
      <c r="D4865" t="s">
        <v>11117</v>
      </c>
      <c r="E4865" t="s">
        <v>32</v>
      </c>
      <c r="F4865" t="s">
        <v>177</v>
      </c>
      <c r="G4865" t="s">
        <v>24</v>
      </c>
      <c r="H4865" t="s">
        <v>25</v>
      </c>
      <c r="I4865" t="s">
        <v>48</v>
      </c>
      <c r="J4865" t="s">
        <v>11118</v>
      </c>
      <c r="K4865" t="s">
        <v>44</v>
      </c>
    </row>
    <row r="4866" spans="1:11" x14ac:dyDescent="0.35">
      <c r="A4866">
        <v>3892</v>
      </c>
      <c r="B4866" t="s">
        <v>11137</v>
      </c>
      <c r="C4866">
        <v>25</v>
      </c>
      <c r="D4866" t="s">
        <v>11138</v>
      </c>
      <c r="E4866" t="s">
        <v>40</v>
      </c>
      <c r="F4866" t="s">
        <v>22</v>
      </c>
      <c r="G4866" t="s">
        <v>87</v>
      </c>
      <c r="H4866" t="s">
        <v>79</v>
      </c>
      <c r="I4866" t="s">
        <v>53</v>
      </c>
      <c r="J4866" t="s">
        <v>11139</v>
      </c>
      <c r="K4866" t="s">
        <v>44</v>
      </c>
    </row>
    <row r="4867" spans="1:11" x14ac:dyDescent="0.35">
      <c r="A4867">
        <v>3899</v>
      </c>
      <c r="B4867" t="s">
        <v>11158</v>
      </c>
      <c r="C4867">
        <v>25</v>
      </c>
      <c r="D4867" t="s">
        <v>11159</v>
      </c>
      <c r="E4867" t="s">
        <v>79</v>
      </c>
      <c r="F4867" t="s">
        <v>22</v>
      </c>
      <c r="G4867" t="s">
        <v>15</v>
      </c>
      <c r="H4867" t="s">
        <v>16</v>
      </c>
      <c r="I4867" t="s">
        <v>88</v>
      </c>
      <c r="J4867" t="s">
        <v>11160</v>
      </c>
      <c r="K4867" t="s">
        <v>28</v>
      </c>
    </row>
    <row r="4868" spans="1:11" x14ac:dyDescent="0.35">
      <c r="A4868">
        <v>3911</v>
      </c>
      <c r="B4868" t="s">
        <v>11188</v>
      </c>
      <c r="C4868">
        <v>25</v>
      </c>
      <c r="D4868" t="s">
        <v>11189</v>
      </c>
      <c r="E4868" t="s">
        <v>23</v>
      </c>
      <c r="F4868" t="s">
        <v>149</v>
      </c>
      <c r="G4868" t="s">
        <v>120</v>
      </c>
      <c r="H4868" t="s">
        <v>57</v>
      </c>
      <c r="I4868" t="s">
        <v>102</v>
      </c>
      <c r="J4868" t="s">
        <v>11190</v>
      </c>
      <c r="K4868" t="s">
        <v>19</v>
      </c>
    </row>
    <row r="4869" spans="1:11" x14ac:dyDescent="0.35">
      <c r="A4869">
        <v>3913</v>
      </c>
      <c r="B4869" t="s">
        <v>11194</v>
      </c>
      <c r="C4869">
        <v>25</v>
      </c>
      <c r="D4869" t="s">
        <v>11195</v>
      </c>
      <c r="E4869" t="s">
        <v>67</v>
      </c>
      <c r="F4869" t="s">
        <v>67</v>
      </c>
      <c r="G4869" t="s">
        <v>33</v>
      </c>
      <c r="H4869" t="s">
        <v>34</v>
      </c>
      <c r="I4869" t="s">
        <v>17</v>
      </c>
      <c r="J4869" t="s">
        <v>11196</v>
      </c>
      <c r="K4869" t="s">
        <v>76</v>
      </c>
    </row>
    <row r="4870" spans="1:11" x14ac:dyDescent="0.35">
      <c r="A4870">
        <v>3930</v>
      </c>
      <c r="B4870" t="s">
        <v>11244</v>
      </c>
      <c r="C4870">
        <v>25</v>
      </c>
      <c r="D4870" t="s">
        <v>11245</v>
      </c>
      <c r="E4870" t="s">
        <v>133</v>
      </c>
      <c r="F4870" t="s">
        <v>16</v>
      </c>
      <c r="G4870" t="s">
        <v>33</v>
      </c>
      <c r="H4870" t="s">
        <v>34</v>
      </c>
      <c r="I4870" t="s">
        <v>153</v>
      </c>
      <c r="J4870" t="s">
        <v>11246</v>
      </c>
      <c r="K4870" t="s">
        <v>44</v>
      </c>
    </row>
    <row r="4871" spans="1:11" x14ac:dyDescent="0.35">
      <c r="A4871">
        <v>3939</v>
      </c>
      <c r="B4871" t="s">
        <v>11269</v>
      </c>
      <c r="C4871">
        <v>25</v>
      </c>
      <c r="D4871" t="s">
        <v>11270</v>
      </c>
      <c r="E4871" t="s">
        <v>133</v>
      </c>
      <c r="F4871" t="s">
        <v>67</v>
      </c>
      <c r="G4871" t="s">
        <v>15</v>
      </c>
      <c r="H4871" t="s">
        <v>16</v>
      </c>
      <c r="I4871" t="s">
        <v>146</v>
      </c>
      <c r="J4871" t="s">
        <v>11271</v>
      </c>
      <c r="K4871" t="s">
        <v>28</v>
      </c>
    </row>
    <row r="4872" spans="1:11" x14ac:dyDescent="0.35">
      <c r="A4872">
        <v>3985</v>
      </c>
      <c r="B4872" t="s">
        <v>11403</v>
      </c>
      <c r="C4872">
        <v>25</v>
      </c>
      <c r="D4872" t="s">
        <v>11404</v>
      </c>
      <c r="E4872" t="s">
        <v>101</v>
      </c>
      <c r="F4872" t="s">
        <v>57</v>
      </c>
      <c r="G4872" t="s">
        <v>24</v>
      </c>
      <c r="H4872" t="s">
        <v>25</v>
      </c>
      <c r="I4872" t="s">
        <v>146</v>
      </c>
      <c r="J4872" t="s">
        <v>11405</v>
      </c>
      <c r="K4872" t="s">
        <v>76</v>
      </c>
    </row>
    <row r="4873" spans="1:11" x14ac:dyDescent="0.35">
      <c r="A4873">
        <v>3991</v>
      </c>
      <c r="B4873" t="s">
        <v>11420</v>
      </c>
      <c r="C4873">
        <v>25</v>
      </c>
      <c r="D4873" t="s">
        <v>11421</v>
      </c>
      <c r="E4873" t="s">
        <v>25</v>
      </c>
      <c r="F4873" t="s">
        <v>31</v>
      </c>
      <c r="G4873" t="s">
        <v>24</v>
      </c>
      <c r="H4873" t="s">
        <v>25</v>
      </c>
      <c r="I4873" t="s">
        <v>170</v>
      </c>
      <c r="J4873" t="s">
        <v>11422</v>
      </c>
      <c r="K4873" t="s">
        <v>37</v>
      </c>
    </row>
    <row r="4874" spans="1:11" x14ac:dyDescent="0.35">
      <c r="A4874">
        <v>3992</v>
      </c>
      <c r="B4874" t="s">
        <v>11423</v>
      </c>
      <c r="C4874">
        <v>25</v>
      </c>
      <c r="D4874" t="s">
        <v>11424</v>
      </c>
      <c r="E4874" t="s">
        <v>34</v>
      </c>
      <c r="F4874" t="s">
        <v>13</v>
      </c>
      <c r="G4874" t="s">
        <v>24</v>
      </c>
      <c r="H4874" t="s">
        <v>25</v>
      </c>
      <c r="I4874" t="s">
        <v>102</v>
      </c>
      <c r="J4874" t="s">
        <v>11425</v>
      </c>
      <c r="K4874" t="s">
        <v>37</v>
      </c>
    </row>
    <row r="4875" spans="1:11" x14ac:dyDescent="0.35">
      <c r="A4875">
        <v>4011</v>
      </c>
      <c r="B4875" t="s">
        <v>8063</v>
      </c>
      <c r="C4875">
        <v>25</v>
      </c>
      <c r="D4875" t="s">
        <v>11475</v>
      </c>
      <c r="E4875" t="s">
        <v>149</v>
      </c>
      <c r="F4875" t="s">
        <v>133</v>
      </c>
      <c r="G4875" t="s">
        <v>15</v>
      </c>
      <c r="H4875" t="s">
        <v>16</v>
      </c>
      <c r="I4875" t="s">
        <v>17</v>
      </c>
      <c r="J4875" t="s">
        <v>11476</v>
      </c>
      <c r="K4875" t="s">
        <v>44</v>
      </c>
    </row>
    <row r="4876" spans="1:11" x14ac:dyDescent="0.35">
      <c r="A4876">
        <v>4018</v>
      </c>
      <c r="B4876" t="s">
        <v>11493</v>
      </c>
      <c r="C4876">
        <v>25</v>
      </c>
      <c r="D4876" t="s">
        <v>11494</v>
      </c>
      <c r="E4876" t="s">
        <v>40</v>
      </c>
      <c r="F4876" t="s">
        <v>13</v>
      </c>
      <c r="G4876" t="s">
        <v>62</v>
      </c>
      <c r="H4876" t="s">
        <v>23</v>
      </c>
      <c r="I4876" t="s">
        <v>146</v>
      </c>
      <c r="J4876">
        <v>8905318826</v>
      </c>
      <c r="K4876" t="s">
        <v>37</v>
      </c>
    </row>
    <row r="4877" spans="1:11" x14ac:dyDescent="0.35">
      <c r="A4877">
        <v>4027</v>
      </c>
      <c r="B4877" t="s">
        <v>11515</v>
      </c>
      <c r="C4877">
        <v>25</v>
      </c>
      <c r="D4877" t="s">
        <v>11516</v>
      </c>
      <c r="E4877" t="s">
        <v>42</v>
      </c>
      <c r="F4877" t="s">
        <v>23</v>
      </c>
      <c r="G4877" t="s">
        <v>33</v>
      </c>
      <c r="H4877" t="s">
        <v>34</v>
      </c>
      <c r="I4877" t="s">
        <v>91</v>
      </c>
      <c r="J4877" t="s">
        <v>11517</v>
      </c>
      <c r="K4877" t="s">
        <v>44</v>
      </c>
    </row>
    <row r="4878" spans="1:11" x14ac:dyDescent="0.35">
      <c r="A4878">
        <v>4039</v>
      </c>
      <c r="B4878" t="s">
        <v>11547</v>
      </c>
      <c r="C4878">
        <v>25</v>
      </c>
      <c r="D4878" t="s">
        <v>11548</v>
      </c>
      <c r="E4878" t="s">
        <v>25</v>
      </c>
      <c r="F4878" t="s">
        <v>16</v>
      </c>
      <c r="G4878" t="s">
        <v>62</v>
      </c>
      <c r="H4878" t="s">
        <v>23</v>
      </c>
      <c r="I4878" t="s">
        <v>53</v>
      </c>
      <c r="J4878" t="s">
        <v>11549</v>
      </c>
      <c r="K4878" t="s">
        <v>76</v>
      </c>
    </row>
    <row r="4879" spans="1:11" x14ac:dyDescent="0.35">
      <c r="A4879">
        <v>4044</v>
      </c>
      <c r="B4879" t="s">
        <v>11561</v>
      </c>
      <c r="C4879">
        <v>25</v>
      </c>
      <c r="D4879" t="s">
        <v>11562</v>
      </c>
      <c r="E4879" t="s">
        <v>177</v>
      </c>
      <c r="F4879" t="s">
        <v>149</v>
      </c>
      <c r="G4879" t="s">
        <v>87</v>
      </c>
      <c r="H4879" t="s">
        <v>79</v>
      </c>
      <c r="I4879" t="s">
        <v>58</v>
      </c>
      <c r="J4879">
        <f>1-775-15-6007</f>
        <v>-6796</v>
      </c>
      <c r="K4879" t="s">
        <v>76</v>
      </c>
    </row>
    <row r="4880" spans="1:11" x14ac:dyDescent="0.35">
      <c r="A4880">
        <v>4048</v>
      </c>
      <c r="B4880" t="s">
        <v>11572</v>
      </c>
      <c r="C4880">
        <v>25</v>
      </c>
      <c r="D4880" t="s">
        <v>11573</v>
      </c>
      <c r="E4880" t="s">
        <v>101</v>
      </c>
      <c r="F4880" t="s">
        <v>13</v>
      </c>
      <c r="G4880" t="s">
        <v>41</v>
      </c>
      <c r="H4880" t="s">
        <v>42</v>
      </c>
      <c r="I4880" t="s">
        <v>102</v>
      </c>
      <c r="J4880" t="s">
        <v>11574</v>
      </c>
      <c r="K4880" t="s">
        <v>28</v>
      </c>
    </row>
    <row r="4881" spans="1:11" x14ac:dyDescent="0.35">
      <c r="A4881">
        <v>4051</v>
      </c>
      <c r="B4881" t="s">
        <v>11580</v>
      </c>
      <c r="C4881">
        <v>25</v>
      </c>
      <c r="D4881" t="s">
        <v>11581</v>
      </c>
      <c r="E4881" t="s">
        <v>42</v>
      </c>
      <c r="F4881" t="s">
        <v>32</v>
      </c>
      <c r="G4881" t="s">
        <v>24</v>
      </c>
      <c r="H4881" t="s">
        <v>25</v>
      </c>
      <c r="I4881" t="s">
        <v>35</v>
      </c>
      <c r="J4881" t="s">
        <v>11582</v>
      </c>
      <c r="K4881" t="s">
        <v>28</v>
      </c>
    </row>
    <row r="4882" spans="1:11" x14ac:dyDescent="0.35">
      <c r="A4882">
        <v>4054</v>
      </c>
      <c r="B4882" t="s">
        <v>11589</v>
      </c>
      <c r="C4882">
        <v>25</v>
      </c>
      <c r="D4882" t="s">
        <v>11590</v>
      </c>
      <c r="E4882" t="s">
        <v>25</v>
      </c>
      <c r="F4882" t="s">
        <v>14</v>
      </c>
      <c r="G4882" t="s">
        <v>24</v>
      </c>
      <c r="H4882" t="s">
        <v>25</v>
      </c>
      <c r="I4882" t="s">
        <v>58</v>
      </c>
      <c r="J4882" t="s">
        <v>11591</v>
      </c>
      <c r="K4882" t="s">
        <v>28</v>
      </c>
    </row>
    <row r="4883" spans="1:11" x14ac:dyDescent="0.35">
      <c r="A4883">
        <v>4059</v>
      </c>
      <c r="B4883" t="s">
        <v>11604</v>
      </c>
      <c r="C4883">
        <v>25</v>
      </c>
      <c r="D4883" t="s">
        <v>11605</v>
      </c>
      <c r="E4883" t="s">
        <v>22</v>
      </c>
      <c r="F4883" t="s">
        <v>31</v>
      </c>
      <c r="G4883" t="s">
        <v>80</v>
      </c>
      <c r="H4883" t="s">
        <v>32</v>
      </c>
      <c r="I4883" t="s">
        <v>102</v>
      </c>
      <c r="J4883" t="s">
        <v>11606</v>
      </c>
      <c r="K4883" t="s">
        <v>44</v>
      </c>
    </row>
    <row r="4884" spans="1:11" x14ac:dyDescent="0.35">
      <c r="A4884">
        <v>4063</v>
      </c>
      <c r="B4884" t="s">
        <v>11614</v>
      </c>
      <c r="C4884">
        <v>25</v>
      </c>
      <c r="D4884" t="s">
        <v>11615</v>
      </c>
      <c r="E4884" t="s">
        <v>201</v>
      </c>
      <c r="F4884" t="s">
        <v>22</v>
      </c>
      <c r="G4884" t="s">
        <v>52</v>
      </c>
      <c r="H4884" t="s">
        <v>13</v>
      </c>
      <c r="I4884" t="s">
        <v>146</v>
      </c>
      <c r="J4884" t="s">
        <v>11616</v>
      </c>
      <c r="K4884" t="s">
        <v>28</v>
      </c>
    </row>
    <row r="4885" spans="1:11" x14ac:dyDescent="0.35">
      <c r="A4885">
        <v>4077</v>
      </c>
      <c r="B4885" t="s">
        <v>11654</v>
      </c>
      <c r="C4885">
        <v>25</v>
      </c>
      <c r="D4885" t="s">
        <v>11655</v>
      </c>
      <c r="E4885" t="s">
        <v>42</v>
      </c>
      <c r="F4885" t="s">
        <v>149</v>
      </c>
      <c r="G4885" t="s">
        <v>47</v>
      </c>
      <c r="H4885" t="s">
        <v>31</v>
      </c>
      <c r="I4885" t="s">
        <v>48</v>
      </c>
      <c r="J4885" t="s">
        <v>11656</v>
      </c>
      <c r="K4885" t="s">
        <v>28</v>
      </c>
    </row>
    <row r="4886" spans="1:11" x14ac:dyDescent="0.35">
      <c r="A4886">
        <v>4079</v>
      </c>
      <c r="B4886" t="s">
        <v>11660</v>
      </c>
      <c r="C4886">
        <v>25</v>
      </c>
      <c r="D4886" t="s">
        <v>11661</v>
      </c>
      <c r="E4886" t="s">
        <v>177</v>
      </c>
      <c r="F4886" t="s">
        <v>101</v>
      </c>
      <c r="G4886" t="s">
        <v>62</v>
      </c>
      <c r="H4886" t="s">
        <v>23</v>
      </c>
      <c r="I4886" t="s">
        <v>91</v>
      </c>
      <c r="J4886" t="s">
        <v>11662</v>
      </c>
      <c r="K4886" t="s">
        <v>37</v>
      </c>
    </row>
    <row r="4887" spans="1:11" x14ac:dyDescent="0.35">
      <c r="A4887">
        <v>4080</v>
      </c>
      <c r="B4887" t="s">
        <v>11663</v>
      </c>
      <c r="C4887">
        <v>25</v>
      </c>
      <c r="D4887" t="s">
        <v>11664</v>
      </c>
      <c r="E4887" t="s">
        <v>169</v>
      </c>
      <c r="F4887" t="s">
        <v>57</v>
      </c>
      <c r="G4887" t="s">
        <v>24</v>
      </c>
      <c r="H4887" t="s">
        <v>25</v>
      </c>
      <c r="I4887" t="s">
        <v>170</v>
      </c>
      <c r="J4887" t="s">
        <v>11665</v>
      </c>
      <c r="K4887" t="s">
        <v>37</v>
      </c>
    </row>
    <row r="4888" spans="1:11" x14ac:dyDescent="0.35">
      <c r="A4888">
        <v>4083</v>
      </c>
      <c r="B4888" t="s">
        <v>11672</v>
      </c>
      <c r="C4888">
        <v>25</v>
      </c>
      <c r="D4888" t="s">
        <v>11673</v>
      </c>
      <c r="E4888" t="s">
        <v>177</v>
      </c>
      <c r="F4888" t="s">
        <v>32</v>
      </c>
      <c r="G4888" t="s">
        <v>80</v>
      </c>
      <c r="H4888" t="s">
        <v>32</v>
      </c>
      <c r="I4888" t="s">
        <v>91</v>
      </c>
      <c r="J4888" t="s">
        <v>11674</v>
      </c>
      <c r="K4888" t="s">
        <v>44</v>
      </c>
    </row>
    <row r="4889" spans="1:11" x14ac:dyDescent="0.35">
      <c r="A4889">
        <v>4086</v>
      </c>
      <c r="B4889" t="s">
        <v>11680</v>
      </c>
      <c r="C4889">
        <v>25</v>
      </c>
      <c r="D4889" t="s">
        <v>11681</v>
      </c>
      <c r="E4889" t="s">
        <v>67</v>
      </c>
      <c r="F4889" t="s">
        <v>16</v>
      </c>
      <c r="G4889" t="s">
        <v>52</v>
      </c>
      <c r="H4889" t="s">
        <v>13</v>
      </c>
      <c r="I4889" t="s">
        <v>35</v>
      </c>
      <c r="J4889" t="s">
        <v>11682</v>
      </c>
      <c r="K4889" t="s">
        <v>37</v>
      </c>
    </row>
    <row r="4890" spans="1:11" x14ac:dyDescent="0.35">
      <c r="A4890">
        <v>4097</v>
      </c>
      <c r="B4890" t="s">
        <v>11710</v>
      </c>
      <c r="C4890">
        <v>25</v>
      </c>
      <c r="D4890" t="s">
        <v>11711</v>
      </c>
      <c r="E4890" t="s">
        <v>169</v>
      </c>
      <c r="F4890" t="s">
        <v>149</v>
      </c>
      <c r="G4890" t="s">
        <v>24</v>
      </c>
      <c r="H4890" t="s">
        <v>25</v>
      </c>
      <c r="I4890" t="s">
        <v>68</v>
      </c>
      <c r="J4890" t="s">
        <v>11712</v>
      </c>
      <c r="K4890" t="s">
        <v>76</v>
      </c>
    </row>
    <row r="4891" spans="1:11" x14ac:dyDescent="0.35">
      <c r="A4891">
        <v>4103</v>
      </c>
      <c r="B4891" t="s">
        <v>11728</v>
      </c>
      <c r="C4891">
        <v>25</v>
      </c>
      <c r="D4891" t="s">
        <v>11729</v>
      </c>
      <c r="E4891" t="s">
        <v>32</v>
      </c>
      <c r="F4891" t="s">
        <v>32</v>
      </c>
      <c r="G4891" t="s">
        <v>47</v>
      </c>
      <c r="H4891" t="s">
        <v>31</v>
      </c>
      <c r="I4891" t="s">
        <v>146</v>
      </c>
      <c r="J4891" t="s">
        <v>11730</v>
      </c>
      <c r="K4891" t="s">
        <v>76</v>
      </c>
    </row>
    <row r="4892" spans="1:11" x14ac:dyDescent="0.35">
      <c r="A4892">
        <v>4109</v>
      </c>
      <c r="B4892" t="s">
        <v>11746</v>
      </c>
      <c r="C4892">
        <v>25</v>
      </c>
      <c r="D4892" t="s">
        <v>11747</v>
      </c>
      <c r="E4892" t="s">
        <v>31</v>
      </c>
      <c r="F4892" t="s">
        <v>149</v>
      </c>
      <c r="G4892" t="s">
        <v>33</v>
      </c>
      <c r="H4892" t="s">
        <v>34</v>
      </c>
      <c r="I4892" t="s">
        <v>91</v>
      </c>
      <c r="J4892" t="s">
        <v>11748</v>
      </c>
      <c r="K4892" t="s">
        <v>76</v>
      </c>
    </row>
    <row r="4893" spans="1:11" x14ac:dyDescent="0.35">
      <c r="A4893">
        <v>4114</v>
      </c>
      <c r="B4893" t="s">
        <v>11760</v>
      </c>
      <c r="C4893">
        <v>25</v>
      </c>
      <c r="D4893" t="s">
        <v>11761</v>
      </c>
      <c r="E4893" t="s">
        <v>79</v>
      </c>
      <c r="F4893" t="s">
        <v>42</v>
      </c>
      <c r="G4893" t="s">
        <v>80</v>
      </c>
      <c r="H4893" t="s">
        <v>32</v>
      </c>
      <c r="I4893" t="s">
        <v>68</v>
      </c>
      <c r="J4893" t="s">
        <v>11762</v>
      </c>
      <c r="K4893" t="s">
        <v>19</v>
      </c>
    </row>
    <row r="4894" spans="1:11" x14ac:dyDescent="0.35">
      <c r="A4894">
        <v>4124</v>
      </c>
      <c r="B4894" t="s">
        <v>11790</v>
      </c>
      <c r="C4894">
        <v>25</v>
      </c>
      <c r="D4894" t="s">
        <v>11791</v>
      </c>
      <c r="E4894" t="s">
        <v>31</v>
      </c>
      <c r="F4894" t="s">
        <v>42</v>
      </c>
      <c r="G4894" t="s">
        <v>15</v>
      </c>
      <c r="H4894" t="s">
        <v>16</v>
      </c>
      <c r="I4894" t="s">
        <v>153</v>
      </c>
      <c r="J4894" t="s">
        <v>11792</v>
      </c>
      <c r="K4894" t="s">
        <v>37</v>
      </c>
    </row>
    <row r="4895" spans="1:11" x14ac:dyDescent="0.35">
      <c r="A4895">
        <v>4166</v>
      </c>
      <c r="B4895" t="s">
        <v>11909</v>
      </c>
      <c r="C4895">
        <v>25</v>
      </c>
      <c r="D4895" t="s">
        <v>11910</v>
      </c>
      <c r="E4895" t="s">
        <v>25</v>
      </c>
      <c r="F4895" t="s">
        <v>57</v>
      </c>
      <c r="G4895" t="s">
        <v>47</v>
      </c>
      <c r="H4895" t="s">
        <v>31</v>
      </c>
      <c r="I4895" t="s">
        <v>68</v>
      </c>
      <c r="J4895" t="s">
        <v>11911</v>
      </c>
      <c r="K4895" t="s">
        <v>44</v>
      </c>
    </row>
    <row r="4896" spans="1:11" x14ac:dyDescent="0.35">
      <c r="A4896">
        <v>4174</v>
      </c>
      <c r="B4896" t="s">
        <v>11930</v>
      </c>
      <c r="C4896">
        <v>25</v>
      </c>
      <c r="D4896" t="s">
        <v>11931</v>
      </c>
      <c r="E4896" t="s">
        <v>13</v>
      </c>
      <c r="F4896" t="s">
        <v>22</v>
      </c>
      <c r="G4896" t="s">
        <v>120</v>
      </c>
      <c r="H4896" t="s">
        <v>57</v>
      </c>
      <c r="I4896" t="s">
        <v>153</v>
      </c>
      <c r="J4896" t="s">
        <v>11932</v>
      </c>
      <c r="K4896" t="s">
        <v>44</v>
      </c>
    </row>
    <row r="4897" spans="1:11" x14ac:dyDescent="0.35">
      <c r="A4897">
        <v>4193</v>
      </c>
      <c r="B4897" t="s">
        <v>11985</v>
      </c>
      <c r="C4897">
        <v>25</v>
      </c>
      <c r="D4897" t="s">
        <v>11986</v>
      </c>
      <c r="E4897" t="s">
        <v>177</v>
      </c>
      <c r="F4897" t="s">
        <v>25</v>
      </c>
      <c r="G4897" t="s">
        <v>52</v>
      </c>
      <c r="H4897" t="s">
        <v>13</v>
      </c>
      <c r="I4897" t="s">
        <v>48</v>
      </c>
      <c r="J4897" t="s">
        <v>11987</v>
      </c>
      <c r="K4897" t="s">
        <v>76</v>
      </c>
    </row>
    <row r="4898" spans="1:11" x14ac:dyDescent="0.35">
      <c r="A4898">
        <v>4194</v>
      </c>
      <c r="B4898" t="s">
        <v>11988</v>
      </c>
      <c r="C4898">
        <v>25</v>
      </c>
      <c r="D4898" t="s">
        <v>11989</v>
      </c>
      <c r="E4898" t="s">
        <v>79</v>
      </c>
      <c r="F4898" t="s">
        <v>32</v>
      </c>
      <c r="G4898" t="s">
        <v>80</v>
      </c>
      <c r="H4898" t="s">
        <v>32</v>
      </c>
      <c r="I4898" t="s">
        <v>58</v>
      </c>
      <c r="J4898" t="s">
        <v>11990</v>
      </c>
      <c r="K4898" t="s">
        <v>37</v>
      </c>
    </row>
    <row r="4899" spans="1:11" x14ac:dyDescent="0.35">
      <c r="A4899">
        <v>4209</v>
      </c>
      <c r="B4899" t="s">
        <v>12029</v>
      </c>
      <c r="C4899">
        <v>25</v>
      </c>
      <c r="D4899" t="s">
        <v>12030</v>
      </c>
      <c r="E4899" t="s">
        <v>149</v>
      </c>
      <c r="F4899" t="s">
        <v>32</v>
      </c>
      <c r="G4899" t="s">
        <v>120</v>
      </c>
      <c r="H4899" t="s">
        <v>57</v>
      </c>
      <c r="I4899" t="s">
        <v>68</v>
      </c>
      <c r="J4899" t="s">
        <v>12031</v>
      </c>
      <c r="K4899" t="s">
        <v>28</v>
      </c>
    </row>
    <row r="4900" spans="1:11" x14ac:dyDescent="0.35">
      <c r="A4900">
        <v>4212</v>
      </c>
      <c r="B4900" t="s">
        <v>12038</v>
      </c>
      <c r="C4900">
        <v>25</v>
      </c>
      <c r="D4900" t="s">
        <v>12039</v>
      </c>
      <c r="E4900" t="s">
        <v>32</v>
      </c>
      <c r="F4900" t="s">
        <v>34</v>
      </c>
      <c r="G4900" t="s">
        <v>41</v>
      </c>
      <c r="H4900" t="s">
        <v>42</v>
      </c>
      <c r="I4900" t="s">
        <v>53</v>
      </c>
      <c r="J4900" t="s">
        <v>12040</v>
      </c>
      <c r="K4900" t="s">
        <v>28</v>
      </c>
    </row>
    <row r="4901" spans="1:11" x14ac:dyDescent="0.35">
      <c r="A4901">
        <v>4227</v>
      </c>
      <c r="B4901" t="s">
        <v>12078</v>
      </c>
      <c r="C4901">
        <v>25</v>
      </c>
      <c r="D4901" t="s">
        <v>12079</v>
      </c>
      <c r="E4901" t="s">
        <v>34</v>
      </c>
      <c r="F4901" t="s">
        <v>40</v>
      </c>
      <c r="G4901" t="s">
        <v>33</v>
      </c>
      <c r="H4901" t="s">
        <v>34</v>
      </c>
      <c r="I4901" t="s">
        <v>116</v>
      </c>
      <c r="J4901" t="s">
        <v>12080</v>
      </c>
      <c r="K4901" t="s">
        <v>44</v>
      </c>
    </row>
    <row r="4902" spans="1:11" x14ac:dyDescent="0.35">
      <c r="A4902">
        <v>4287</v>
      </c>
      <c r="B4902" t="s">
        <v>1164</v>
      </c>
      <c r="C4902">
        <v>25</v>
      </c>
      <c r="D4902" t="s">
        <v>12250</v>
      </c>
      <c r="E4902" t="s">
        <v>67</v>
      </c>
      <c r="F4902" t="s">
        <v>42</v>
      </c>
      <c r="G4902" t="s">
        <v>33</v>
      </c>
      <c r="H4902" t="s">
        <v>34</v>
      </c>
      <c r="I4902" t="s">
        <v>53</v>
      </c>
      <c r="J4902" t="s">
        <v>12251</v>
      </c>
      <c r="K4902" t="s">
        <v>37</v>
      </c>
    </row>
    <row r="4903" spans="1:11" x14ac:dyDescent="0.35">
      <c r="A4903">
        <v>4289</v>
      </c>
      <c r="B4903" t="s">
        <v>12255</v>
      </c>
      <c r="C4903">
        <v>25</v>
      </c>
      <c r="D4903" t="s">
        <v>12256</v>
      </c>
      <c r="E4903" t="s">
        <v>25</v>
      </c>
      <c r="F4903" t="s">
        <v>22</v>
      </c>
      <c r="G4903" t="s">
        <v>87</v>
      </c>
      <c r="H4903" t="s">
        <v>79</v>
      </c>
      <c r="I4903" t="s">
        <v>146</v>
      </c>
      <c r="J4903" t="s">
        <v>12257</v>
      </c>
      <c r="K4903" t="s">
        <v>37</v>
      </c>
    </row>
    <row r="4904" spans="1:11" x14ac:dyDescent="0.35">
      <c r="A4904">
        <v>4292</v>
      </c>
      <c r="B4904" t="s">
        <v>12264</v>
      </c>
      <c r="C4904">
        <v>25</v>
      </c>
      <c r="D4904" t="s">
        <v>12265</v>
      </c>
      <c r="E4904" t="s">
        <v>22</v>
      </c>
      <c r="F4904" t="s">
        <v>57</v>
      </c>
      <c r="G4904" t="s">
        <v>120</v>
      </c>
      <c r="H4904" t="s">
        <v>57</v>
      </c>
      <c r="I4904" t="s">
        <v>48</v>
      </c>
      <c r="J4904" t="s">
        <v>12266</v>
      </c>
      <c r="K4904" t="s">
        <v>37</v>
      </c>
    </row>
    <row r="4905" spans="1:11" x14ac:dyDescent="0.35">
      <c r="A4905">
        <v>4300</v>
      </c>
      <c r="B4905" t="s">
        <v>12288</v>
      </c>
      <c r="C4905">
        <v>25</v>
      </c>
      <c r="D4905" t="s">
        <v>12289</v>
      </c>
      <c r="E4905" t="s">
        <v>57</v>
      </c>
      <c r="F4905" t="s">
        <v>40</v>
      </c>
      <c r="G4905" t="s">
        <v>62</v>
      </c>
      <c r="H4905" t="s">
        <v>23</v>
      </c>
      <c r="I4905" t="s">
        <v>102</v>
      </c>
      <c r="J4905" t="s">
        <v>12290</v>
      </c>
      <c r="K4905" t="s">
        <v>37</v>
      </c>
    </row>
    <row r="4906" spans="1:11" x14ac:dyDescent="0.35">
      <c r="A4906">
        <v>4319</v>
      </c>
      <c r="B4906" t="s">
        <v>12338</v>
      </c>
      <c r="C4906">
        <v>25</v>
      </c>
      <c r="D4906" t="s">
        <v>12339</v>
      </c>
      <c r="E4906" t="s">
        <v>57</v>
      </c>
      <c r="F4906" t="s">
        <v>169</v>
      </c>
      <c r="G4906" t="s">
        <v>80</v>
      </c>
      <c r="H4906" t="s">
        <v>32</v>
      </c>
      <c r="I4906" t="s">
        <v>91</v>
      </c>
      <c r="J4906" t="s">
        <v>12340</v>
      </c>
      <c r="K4906" t="s">
        <v>37</v>
      </c>
    </row>
    <row r="4907" spans="1:11" x14ac:dyDescent="0.35">
      <c r="A4907">
        <v>4324</v>
      </c>
      <c r="B4907" t="s">
        <v>12352</v>
      </c>
      <c r="C4907">
        <v>25</v>
      </c>
      <c r="D4907" t="s">
        <v>12353</v>
      </c>
      <c r="E4907" t="s">
        <v>16</v>
      </c>
      <c r="F4907" t="s">
        <v>101</v>
      </c>
      <c r="G4907" t="s">
        <v>15</v>
      </c>
      <c r="H4907" t="s">
        <v>16</v>
      </c>
      <c r="I4907" t="s">
        <v>35</v>
      </c>
      <c r="J4907" t="s">
        <v>12354</v>
      </c>
      <c r="K4907" t="s">
        <v>76</v>
      </c>
    </row>
    <row r="4908" spans="1:11" x14ac:dyDescent="0.35">
      <c r="A4908">
        <v>4325</v>
      </c>
      <c r="B4908" t="s">
        <v>12355</v>
      </c>
      <c r="C4908">
        <v>25</v>
      </c>
      <c r="D4908" t="s">
        <v>12356</v>
      </c>
      <c r="E4908" t="s">
        <v>201</v>
      </c>
      <c r="F4908" t="s">
        <v>23</v>
      </c>
      <c r="G4908" t="s">
        <v>24</v>
      </c>
      <c r="H4908" t="s">
        <v>25</v>
      </c>
      <c r="I4908" t="s">
        <v>63</v>
      </c>
      <c r="J4908" t="s">
        <v>12357</v>
      </c>
      <c r="K4908" t="s">
        <v>28</v>
      </c>
    </row>
    <row r="4909" spans="1:11" x14ac:dyDescent="0.35">
      <c r="A4909">
        <v>4326</v>
      </c>
      <c r="B4909" t="s">
        <v>12358</v>
      </c>
      <c r="C4909">
        <v>25</v>
      </c>
      <c r="D4909" t="s">
        <v>12359</v>
      </c>
      <c r="E4909" t="s">
        <v>169</v>
      </c>
      <c r="F4909" t="s">
        <v>22</v>
      </c>
      <c r="G4909" t="s">
        <v>24</v>
      </c>
      <c r="H4909" t="s">
        <v>25</v>
      </c>
      <c r="I4909" t="s">
        <v>68</v>
      </c>
      <c r="J4909" t="s">
        <v>12360</v>
      </c>
      <c r="K4909" t="s">
        <v>76</v>
      </c>
    </row>
    <row r="4910" spans="1:11" x14ac:dyDescent="0.35">
      <c r="A4910">
        <v>4334</v>
      </c>
      <c r="B4910" t="s">
        <v>12380</v>
      </c>
      <c r="C4910">
        <v>25</v>
      </c>
      <c r="D4910" t="s">
        <v>12381</v>
      </c>
      <c r="E4910" t="s">
        <v>149</v>
      </c>
      <c r="F4910" t="s">
        <v>67</v>
      </c>
      <c r="G4910" t="s">
        <v>62</v>
      </c>
      <c r="H4910" t="s">
        <v>23</v>
      </c>
      <c r="I4910" t="s">
        <v>17</v>
      </c>
      <c r="J4910" t="s">
        <v>12382</v>
      </c>
      <c r="K4910" t="s">
        <v>19</v>
      </c>
    </row>
    <row r="4911" spans="1:11" x14ac:dyDescent="0.35">
      <c r="A4911">
        <v>4347</v>
      </c>
      <c r="B4911" t="s">
        <v>12417</v>
      </c>
      <c r="C4911">
        <v>25</v>
      </c>
      <c r="D4911" t="s">
        <v>12418</v>
      </c>
      <c r="E4911" t="s">
        <v>32</v>
      </c>
      <c r="F4911" t="s">
        <v>31</v>
      </c>
      <c r="G4911" t="s">
        <v>80</v>
      </c>
      <c r="H4911" t="s">
        <v>32</v>
      </c>
      <c r="I4911" t="s">
        <v>88</v>
      </c>
      <c r="J4911" t="s">
        <v>12419</v>
      </c>
      <c r="K4911" t="s">
        <v>44</v>
      </c>
    </row>
    <row r="4912" spans="1:11" x14ac:dyDescent="0.35">
      <c r="A4912">
        <v>4358</v>
      </c>
      <c r="B4912" t="s">
        <v>12450</v>
      </c>
      <c r="C4912">
        <v>25</v>
      </c>
      <c r="D4912" t="s">
        <v>12451</v>
      </c>
      <c r="E4912" t="s">
        <v>133</v>
      </c>
      <c r="F4912" t="s">
        <v>101</v>
      </c>
      <c r="G4912" t="s">
        <v>62</v>
      </c>
      <c r="H4912" t="s">
        <v>23</v>
      </c>
      <c r="I4912" t="s">
        <v>91</v>
      </c>
      <c r="J4912" t="s">
        <v>12452</v>
      </c>
      <c r="K4912" t="s">
        <v>19</v>
      </c>
    </row>
    <row r="4913" spans="1:11" x14ac:dyDescent="0.35">
      <c r="A4913">
        <v>4371</v>
      </c>
      <c r="B4913" t="s">
        <v>12486</v>
      </c>
      <c r="C4913">
        <v>25</v>
      </c>
      <c r="D4913" t="s">
        <v>12487</v>
      </c>
      <c r="E4913" t="s">
        <v>177</v>
      </c>
      <c r="F4913" t="s">
        <v>201</v>
      </c>
      <c r="G4913" t="s">
        <v>47</v>
      </c>
      <c r="H4913" t="s">
        <v>31</v>
      </c>
      <c r="I4913" t="s">
        <v>58</v>
      </c>
      <c r="J4913" t="s">
        <v>12488</v>
      </c>
      <c r="K4913" t="s">
        <v>28</v>
      </c>
    </row>
    <row r="4914" spans="1:11" x14ac:dyDescent="0.35">
      <c r="A4914">
        <v>4383</v>
      </c>
      <c r="B4914" t="s">
        <v>12520</v>
      </c>
      <c r="C4914">
        <v>25</v>
      </c>
      <c r="D4914" t="s">
        <v>12521</v>
      </c>
      <c r="E4914" t="s">
        <v>133</v>
      </c>
      <c r="F4914" t="s">
        <v>14</v>
      </c>
      <c r="G4914" t="s">
        <v>52</v>
      </c>
      <c r="H4914" t="s">
        <v>13</v>
      </c>
      <c r="I4914" t="s">
        <v>88</v>
      </c>
      <c r="J4914">
        <v>1082045819</v>
      </c>
      <c r="K4914" t="s">
        <v>76</v>
      </c>
    </row>
    <row r="4915" spans="1:11" x14ac:dyDescent="0.35">
      <c r="A4915">
        <v>4391</v>
      </c>
      <c r="B4915" t="s">
        <v>12543</v>
      </c>
      <c r="C4915">
        <v>25</v>
      </c>
      <c r="D4915" t="s">
        <v>12544</v>
      </c>
      <c r="E4915" t="s">
        <v>169</v>
      </c>
      <c r="F4915" t="s">
        <v>32</v>
      </c>
      <c r="G4915" t="s">
        <v>120</v>
      </c>
      <c r="H4915" t="s">
        <v>57</v>
      </c>
      <c r="I4915" t="s">
        <v>116</v>
      </c>
      <c r="J4915" t="s">
        <v>12545</v>
      </c>
      <c r="K4915" t="s">
        <v>76</v>
      </c>
    </row>
    <row r="4916" spans="1:11" x14ac:dyDescent="0.35">
      <c r="A4916">
        <v>4411</v>
      </c>
      <c r="B4916" t="s">
        <v>12602</v>
      </c>
      <c r="C4916">
        <v>25</v>
      </c>
      <c r="D4916" t="s">
        <v>12603</v>
      </c>
      <c r="E4916" t="s">
        <v>40</v>
      </c>
      <c r="F4916" t="s">
        <v>31</v>
      </c>
      <c r="G4916" t="s">
        <v>80</v>
      </c>
      <c r="H4916" t="s">
        <v>32</v>
      </c>
      <c r="I4916" t="s">
        <v>35</v>
      </c>
      <c r="J4916">
        <v>8557739033</v>
      </c>
      <c r="K4916" t="s">
        <v>19</v>
      </c>
    </row>
    <row r="4917" spans="1:11" x14ac:dyDescent="0.35">
      <c r="A4917">
        <v>4440</v>
      </c>
      <c r="B4917" t="s">
        <v>12681</v>
      </c>
      <c r="C4917">
        <v>25</v>
      </c>
      <c r="D4917" t="s">
        <v>12682</v>
      </c>
      <c r="E4917" t="s">
        <v>22</v>
      </c>
      <c r="F4917" t="s">
        <v>67</v>
      </c>
      <c r="G4917" t="s">
        <v>24</v>
      </c>
      <c r="H4917" t="s">
        <v>25</v>
      </c>
      <c r="I4917" t="s">
        <v>48</v>
      </c>
      <c r="J4917">
        <f>1-216-626-7711</f>
        <v>-8552</v>
      </c>
      <c r="K4917" t="s">
        <v>19</v>
      </c>
    </row>
    <row r="4918" spans="1:11" x14ac:dyDescent="0.35">
      <c r="A4918">
        <v>4443</v>
      </c>
      <c r="B4918" t="s">
        <v>12689</v>
      </c>
      <c r="C4918">
        <v>25</v>
      </c>
      <c r="D4918" t="s">
        <v>12690</v>
      </c>
      <c r="E4918" t="s">
        <v>42</v>
      </c>
      <c r="F4918" t="s">
        <v>14</v>
      </c>
      <c r="G4918" t="s">
        <v>62</v>
      </c>
      <c r="H4918" t="s">
        <v>23</v>
      </c>
      <c r="I4918" t="s">
        <v>58</v>
      </c>
      <c r="J4918" t="s">
        <v>12691</v>
      </c>
      <c r="K4918" t="s">
        <v>37</v>
      </c>
    </row>
    <row r="4919" spans="1:11" x14ac:dyDescent="0.35">
      <c r="A4919">
        <v>4452</v>
      </c>
      <c r="B4919" t="s">
        <v>12713</v>
      </c>
      <c r="C4919">
        <v>25</v>
      </c>
      <c r="D4919" t="s">
        <v>12714</v>
      </c>
      <c r="E4919" t="s">
        <v>34</v>
      </c>
      <c r="F4919" t="s">
        <v>40</v>
      </c>
      <c r="G4919" t="s">
        <v>52</v>
      </c>
      <c r="H4919" t="s">
        <v>13</v>
      </c>
      <c r="I4919" t="s">
        <v>102</v>
      </c>
      <c r="J4919" t="s">
        <v>12715</v>
      </c>
      <c r="K4919" t="s">
        <v>76</v>
      </c>
    </row>
    <row r="4920" spans="1:11" x14ac:dyDescent="0.35">
      <c r="A4920">
        <v>4467</v>
      </c>
      <c r="B4920" t="s">
        <v>12755</v>
      </c>
      <c r="C4920">
        <v>25</v>
      </c>
      <c r="D4920" t="s">
        <v>12756</v>
      </c>
      <c r="E4920" t="s">
        <v>133</v>
      </c>
      <c r="F4920" t="s">
        <v>67</v>
      </c>
      <c r="G4920" t="s">
        <v>24</v>
      </c>
      <c r="H4920" t="s">
        <v>25</v>
      </c>
      <c r="I4920" t="s">
        <v>17</v>
      </c>
      <c r="J4920" t="s">
        <v>12757</v>
      </c>
      <c r="K4920" t="s">
        <v>76</v>
      </c>
    </row>
    <row r="4921" spans="1:11" x14ac:dyDescent="0.35">
      <c r="A4921">
        <v>4473</v>
      </c>
      <c r="B4921" t="s">
        <v>12772</v>
      </c>
      <c r="C4921">
        <v>25</v>
      </c>
      <c r="D4921" t="s">
        <v>12773</v>
      </c>
      <c r="E4921" t="s">
        <v>34</v>
      </c>
      <c r="F4921" t="s">
        <v>149</v>
      </c>
      <c r="G4921" t="s">
        <v>120</v>
      </c>
      <c r="H4921" t="s">
        <v>57</v>
      </c>
      <c r="I4921" t="s">
        <v>35</v>
      </c>
      <c r="J4921" t="s">
        <v>12774</v>
      </c>
      <c r="K4921" t="s">
        <v>44</v>
      </c>
    </row>
    <row r="4922" spans="1:11" x14ac:dyDescent="0.35">
      <c r="A4922">
        <v>4482</v>
      </c>
      <c r="B4922" t="s">
        <v>12796</v>
      </c>
      <c r="C4922">
        <v>25</v>
      </c>
      <c r="D4922" t="s">
        <v>12797</v>
      </c>
      <c r="E4922" t="s">
        <v>31</v>
      </c>
      <c r="F4922" t="s">
        <v>31</v>
      </c>
      <c r="G4922" t="s">
        <v>80</v>
      </c>
      <c r="H4922" t="s">
        <v>32</v>
      </c>
      <c r="I4922" t="s">
        <v>102</v>
      </c>
      <c r="J4922" t="s">
        <v>12798</v>
      </c>
      <c r="K4922" t="s">
        <v>44</v>
      </c>
    </row>
    <row r="4923" spans="1:11" x14ac:dyDescent="0.35">
      <c r="A4923">
        <v>4491</v>
      </c>
      <c r="B4923" t="s">
        <v>12823</v>
      </c>
      <c r="C4923">
        <v>25</v>
      </c>
      <c r="D4923" t="s">
        <v>12824</v>
      </c>
      <c r="E4923" t="s">
        <v>79</v>
      </c>
      <c r="F4923" t="s">
        <v>149</v>
      </c>
      <c r="G4923" t="s">
        <v>41</v>
      </c>
      <c r="H4923" t="s">
        <v>42</v>
      </c>
      <c r="I4923" t="s">
        <v>63</v>
      </c>
      <c r="J4923" t="s">
        <v>12825</v>
      </c>
      <c r="K4923" t="s">
        <v>37</v>
      </c>
    </row>
    <row r="4924" spans="1:11" x14ac:dyDescent="0.35">
      <c r="A4924">
        <v>4504</v>
      </c>
      <c r="B4924" t="s">
        <v>12859</v>
      </c>
      <c r="C4924">
        <v>25</v>
      </c>
      <c r="D4924" t="s">
        <v>12860</v>
      </c>
      <c r="E4924" t="s">
        <v>201</v>
      </c>
      <c r="F4924" t="s">
        <v>101</v>
      </c>
      <c r="G4924" t="s">
        <v>15</v>
      </c>
      <c r="H4924" t="s">
        <v>16</v>
      </c>
      <c r="I4924" t="s">
        <v>68</v>
      </c>
      <c r="J4924">
        <v>7837093101</v>
      </c>
      <c r="K4924" t="s">
        <v>76</v>
      </c>
    </row>
    <row r="4925" spans="1:11" x14ac:dyDescent="0.35">
      <c r="A4925">
        <v>4513</v>
      </c>
      <c r="B4925" t="s">
        <v>12884</v>
      </c>
      <c r="C4925">
        <v>25</v>
      </c>
      <c r="D4925" t="s">
        <v>12885</v>
      </c>
      <c r="E4925" t="s">
        <v>16</v>
      </c>
      <c r="F4925" t="s">
        <v>25</v>
      </c>
      <c r="G4925" t="s">
        <v>120</v>
      </c>
      <c r="H4925" t="s">
        <v>57</v>
      </c>
      <c r="I4925" t="s">
        <v>48</v>
      </c>
      <c r="J4925" t="s">
        <v>12886</v>
      </c>
      <c r="K4925" t="s">
        <v>37</v>
      </c>
    </row>
    <row r="4926" spans="1:11" x14ac:dyDescent="0.35">
      <c r="A4926">
        <v>4515</v>
      </c>
      <c r="B4926" t="s">
        <v>12890</v>
      </c>
      <c r="C4926">
        <v>25</v>
      </c>
      <c r="D4926" t="s">
        <v>12891</v>
      </c>
      <c r="E4926" t="s">
        <v>13</v>
      </c>
      <c r="F4926" t="s">
        <v>201</v>
      </c>
      <c r="G4926" t="s">
        <v>62</v>
      </c>
      <c r="H4926" t="s">
        <v>23</v>
      </c>
      <c r="I4926" t="s">
        <v>63</v>
      </c>
      <c r="J4926" t="s">
        <v>12892</v>
      </c>
      <c r="K4926" t="s">
        <v>44</v>
      </c>
    </row>
    <row r="4927" spans="1:11" x14ac:dyDescent="0.35">
      <c r="A4927">
        <v>4517</v>
      </c>
      <c r="B4927" t="s">
        <v>12896</v>
      </c>
      <c r="C4927">
        <v>25</v>
      </c>
      <c r="D4927" t="s">
        <v>12897</v>
      </c>
      <c r="E4927" t="s">
        <v>101</v>
      </c>
      <c r="F4927" t="s">
        <v>22</v>
      </c>
      <c r="G4927" t="s">
        <v>52</v>
      </c>
      <c r="H4927" t="s">
        <v>13</v>
      </c>
      <c r="I4927" t="s">
        <v>146</v>
      </c>
      <c r="J4927">
        <v>2971243520</v>
      </c>
      <c r="K4927" t="s">
        <v>44</v>
      </c>
    </row>
    <row r="4928" spans="1:11" x14ac:dyDescent="0.35">
      <c r="A4928">
        <v>4548</v>
      </c>
      <c r="B4928" t="s">
        <v>12983</v>
      </c>
      <c r="C4928">
        <v>25</v>
      </c>
      <c r="D4928" t="s">
        <v>12984</v>
      </c>
      <c r="E4928" t="s">
        <v>177</v>
      </c>
      <c r="F4928" t="s">
        <v>79</v>
      </c>
      <c r="G4928" t="s">
        <v>120</v>
      </c>
      <c r="H4928" t="s">
        <v>57</v>
      </c>
      <c r="I4928" t="s">
        <v>153</v>
      </c>
      <c r="J4928" t="s">
        <v>12985</v>
      </c>
      <c r="K4928" t="s">
        <v>44</v>
      </c>
    </row>
    <row r="4929" spans="1:11" x14ac:dyDescent="0.35">
      <c r="A4929">
        <v>4559</v>
      </c>
      <c r="B4929" t="s">
        <v>13013</v>
      </c>
      <c r="C4929">
        <v>25</v>
      </c>
      <c r="D4929" t="s">
        <v>13014</v>
      </c>
      <c r="E4929" t="s">
        <v>177</v>
      </c>
      <c r="F4929" t="s">
        <v>42</v>
      </c>
      <c r="G4929" t="s">
        <v>15</v>
      </c>
      <c r="H4929" t="s">
        <v>16</v>
      </c>
      <c r="I4929" t="s">
        <v>68</v>
      </c>
      <c r="J4929" t="s">
        <v>13015</v>
      </c>
      <c r="K4929" t="s">
        <v>76</v>
      </c>
    </row>
    <row r="4930" spans="1:11" x14ac:dyDescent="0.35">
      <c r="A4930">
        <v>4568</v>
      </c>
      <c r="B4930" t="s">
        <v>13039</v>
      </c>
      <c r="C4930">
        <v>25</v>
      </c>
      <c r="D4930" t="s">
        <v>13040</v>
      </c>
      <c r="E4930" t="s">
        <v>201</v>
      </c>
      <c r="F4930" t="s">
        <v>25</v>
      </c>
      <c r="G4930" t="s">
        <v>80</v>
      </c>
      <c r="H4930" t="s">
        <v>32</v>
      </c>
      <c r="I4930" t="s">
        <v>35</v>
      </c>
      <c r="J4930" t="s">
        <v>13041</v>
      </c>
      <c r="K4930" t="s">
        <v>44</v>
      </c>
    </row>
    <row r="4931" spans="1:11" x14ac:dyDescent="0.35">
      <c r="A4931">
        <v>4570</v>
      </c>
      <c r="B4931" t="s">
        <v>13045</v>
      </c>
      <c r="C4931">
        <v>25</v>
      </c>
      <c r="D4931" t="s">
        <v>13046</v>
      </c>
      <c r="E4931" t="s">
        <v>25</v>
      </c>
      <c r="F4931" t="s">
        <v>13</v>
      </c>
      <c r="G4931" t="s">
        <v>120</v>
      </c>
      <c r="H4931" t="s">
        <v>57</v>
      </c>
      <c r="I4931" t="s">
        <v>88</v>
      </c>
      <c r="J4931" t="s">
        <v>13047</v>
      </c>
      <c r="K4931" t="s">
        <v>19</v>
      </c>
    </row>
    <row r="4932" spans="1:11" x14ac:dyDescent="0.35">
      <c r="A4932">
        <v>4583</v>
      </c>
      <c r="B4932" t="s">
        <v>13082</v>
      </c>
      <c r="C4932">
        <v>25</v>
      </c>
      <c r="D4932" t="s">
        <v>13083</v>
      </c>
      <c r="E4932" t="s">
        <v>57</v>
      </c>
      <c r="F4932" t="s">
        <v>13</v>
      </c>
      <c r="G4932" t="s">
        <v>24</v>
      </c>
      <c r="H4932" t="s">
        <v>25</v>
      </c>
      <c r="I4932" t="s">
        <v>17</v>
      </c>
      <c r="J4932" t="s">
        <v>13084</v>
      </c>
      <c r="K4932" t="s">
        <v>28</v>
      </c>
    </row>
    <row r="4933" spans="1:11" x14ac:dyDescent="0.35">
      <c r="A4933">
        <v>4588</v>
      </c>
      <c r="B4933" t="s">
        <v>13097</v>
      </c>
      <c r="C4933">
        <v>25</v>
      </c>
      <c r="D4933" t="s">
        <v>13098</v>
      </c>
      <c r="E4933" t="s">
        <v>169</v>
      </c>
      <c r="F4933" t="s">
        <v>14</v>
      </c>
      <c r="G4933" t="s">
        <v>80</v>
      </c>
      <c r="H4933" t="s">
        <v>32</v>
      </c>
      <c r="I4933" t="s">
        <v>63</v>
      </c>
      <c r="J4933">
        <v>4465067953</v>
      </c>
      <c r="K4933" t="s">
        <v>19</v>
      </c>
    </row>
    <row r="4934" spans="1:11" x14ac:dyDescent="0.35">
      <c r="A4934">
        <v>4595</v>
      </c>
      <c r="B4934" t="s">
        <v>13117</v>
      </c>
      <c r="C4934">
        <v>25</v>
      </c>
      <c r="D4934" t="s">
        <v>13118</v>
      </c>
      <c r="E4934" t="s">
        <v>149</v>
      </c>
      <c r="F4934" t="s">
        <v>149</v>
      </c>
      <c r="G4934" t="s">
        <v>87</v>
      </c>
      <c r="H4934" t="s">
        <v>79</v>
      </c>
      <c r="I4934" t="s">
        <v>68</v>
      </c>
      <c r="J4934" t="s">
        <v>13119</v>
      </c>
      <c r="K4934" t="s">
        <v>37</v>
      </c>
    </row>
    <row r="4935" spans="1:11" x14ac:dyDescent="0.35">
      <c r="A4935">
        <v>4609</v>
      </c>
      <c r="B4935" t="s">
        <v>13158</v>
      </c>
      <c r="C4935">
        <v>25</v>
      </c>
      <c r="D4935" t="s">
        <v>13159</v>
      </c>
      <c r="E4935" t="s">
        <v>57</v>
      </c>
      <c r="F4935" t="s">
        <v>201</v>
      </c>
      <c r="G4935" t="s">
        <v>33</v>
      </c>
      <c r="H4935" t="s">
        <v>34</v>
      </c>
      <c r="I4935" t="s">
        <v>102</v>
      </c>
      <c r="J4935" t="s">
        <v>13160</v>
      </c>
      <c r="K4935" t="s">
        <v>28</v>
      </c>
    </row>
    <row r="4936" spans="1:11" x14ac:dyDescent="0.35">
      <c r="A4936">
        <v>4631</v>
      </c>
      <c r="B4936" t="s">
        <v>13222</v>
      </c>
      <c r="C4936">
        <v>25</v>
      </c>
      <c r="D4936" t="s">
        <v>13223</v>
      </c>
      <c r="E4936" t="s">
        <v>22</v>
      </c>
      <c r="F4936" t="s">
        <v>79</v>
      </c>
      <c r="G4936" t="s">
        <v>87</v>
      </c>
      <c r="H4936" t="s">
        <v>79</v>
      </c>
      <c r="I4936" t="s">
        <v>26</v>
      </c>
      <c r="J4936" t="s">
        <v>13224</v>
      </c>
      <c r="K4936" t="s">
        <v>19</v>
      </c>
    </row>
    <row r="4937" spans="1:11" x14ac:dyDescent="0.35">
      <c r="A4937">
        <v>4641</v>
      </c>
      <c r="B4937" t="s">
        <v>13252</v>
      </c>
      <c r="C4937">
        <v>25</v>
      </c>
      <c r="D4937" t="s">
        <v>13253</v>
      </c>
      <c r="E4937" t="s">
        <v>201</v>
      </c>
      <c r="F4937" t="s">
        <v>22</v>
      </c>
      <c r="G4937" t="s">
        <v>47</v>
      </c>
      <c r="H4937" t="s">
        <v>31</v>
      </c>
      <c r="I4937" t="s">
        <v>48</v>
      </c>
      <c r="J4937">
        <v>8628437166</v>
      </c>
      <c r="K4937" t="s">
        <v>76</v>
      </c>
    </row>
    <row r="4938" spans="1:11" x14ac:dyDescent="0.35">
      <c r="A4938">
        <v>4647</v>
      </c>
      <c r="B4938" t="s">
        <v>13269</v>
      </c>
      <c r="C4938">
        <v>25</v>
      </c>
      <c r="D4938" t="s">
        <v>13270</v>
      </c>
      <c r="E4938" t="s">
        <v>177</v>
      </c>
      <c r="F4938" t="s">
        <v>201</v>
      </c>
      <c r="G4938" t="s">
        <v>87</v>
      </c>
      <c r="H4938" t="s">
        <v>79</v>
      </c>
      <c r="I4938" t="s">
        <v>17</v>
      </c>
      <c r="J4938" t="s">
        <v>13271</v>
      </c>
      <c r="K4938" t="s">
        <v>37</v>
      </c>
    </row>
    <row r="4939" spans="1:11" x14ac:dyDescent="0.35">
      <c r="A4939">
        <v>4654</v>
      </c>
      <c r="B4939" t="s">
        <v>13288</v>
      </c>
      <c r="C4939">
        <v>25</v>
      </c>
      <c r="D4939" t="s">
        <v>13289</v>
      </c>
      <c r="E4939" t="s">
        <v>42</v>
      </c>
      <c r="F4939" t="s">
        <v>23</v>
      </c>
      <c r="G4939" t="s">
        <v>80</v>
      </c>
      <c r="H4939" t="s">
        <v>32</v>
      </c>
      <c r="I4939" t="s">
        <v>63</v>
      </c>
      <c r="J4939" t="s">
        <v>13290</v>
      </c>
      <c r="K4939" t="s">
        <v>28</v>
      </c>
    </row>
    <row r="4940" spans="1:11" x14ac:dyDescent="0.35">
      <c r="A4940">
        <v>4657</v>
      </c>
      <c r="B4940" t="s">
        <v>13297</v>
      </c>
      <c r="C4940">
        <v>25</v>
      </c>
      <c r="D4940" t="s">
        <v>13298</v>
      </c>
      <c r="E4940" t="s">
        <v>177</v>
      </c>
      <c r="F4940" t="s">
        <v>177</v>
      </c>
      <c r="G4940" t="s">
        <v>33</v>
      </c>
      <c r="H4940" t="s">
        <v>34</v>
      </c>
      <c r="I4940" t="s">
        <v>91</v>
      </c>
      <c r="J4940" t="s">
        <v>13299</v>
      </c>
      <c r="K4940" t="s">
        <v>76</v>
      </c>
    </row>
    <row r="4941" spans="1:11" x14ac:dyDescent="0.35">
      <c r="A4941">
        <v>4671</v>
      </c>
      <c r="B4941" t="s">
        <v>13338</v>
      </c>
      <c r="C4941">
        <v>25</v>
      </c>
      <c r="D4941" t="s">
        <v>13339</v>
      </c>
      <c r="E4941" t="s">
        <v>31</v>
      </c>
      <c r="F4941" t="s">
        <v>14</v>
      </c>
      <c r="G4941" t="s">
        <v>24</v>
      </c>
      <c r="H4941" t="s">
        <v>25</v>
      </c>
      <c r="I4941" t="s">
        <v>58</v>
      </c>
      <c r="J4941" t="s">
        <v>13340</v>
      </c>
      <c r="K4941" t="s">
        <v>28</v>
      </c>
    </row>
    <row r="4942" spans="1:11" x14ac:dyDescent="0.35">
      <c r="A4942">
        <v>4676</v>
      </c>
      <c r="B4942" t="s">
        <v>13352</v>
      </c>
      <c r="C4942">
        <v>25</v>
      </c>
      <c r="D4942" t="s">
        <v>13353</v>
      </c>
      <c r="E4942" t="s">
        <v>169</v>
      </c>
      <c r="F4942" t="s">
        <v>42</v>
      </c>
      <c r="G4942" t="s">
        <v>80</v>
      </c>
      <c r="H4942" t="s">
        <v>32</v>
      </c>
      <c r="I4942" t="s">
        <v>153</v>
      </c>
      <c r="J4942" t="s">
        <v>13354</v>
      </c>
      <c r="K4942" t="s">
        <v>37</v>
      </c>
    </row>
    <row r="4943" spans="1:11" x14ac:dyDescent="0.35">
      <c r="A4943">
        <v>4700</v>
      </c>
      <c r="B4943" t="s">
        <v>13419</v>
      </c>
      <c r="C4943">
        <v>25</v>
      </c>
      <c r="D4943" t="s">
        <v>13420</v>
      </c>
      <c r="E4943" t="s">
        <v>133</v>
      </c>
      <c r="F4943" t="s">
        <v>101</v>
      </c>
      <c r="G4943" t="s">
        <v>62</v>
      </c>
      <c r="H4943" t="s">
        <v>23</v>
      </c>
      <c r="I4943" t="s">
        <v>68</v>
      </c>
      <c r="J4943" t="s">
        <v>13421</v>
      </c>
      <c r="K4943" t="s">
        <v>19</v>
      </c>
    </row>
    <row r="4944" spans="1:11" x14ac:dyDescent="0.35">
      <c r="A4944">
        <v>4709</v>
      </c>
      <c r="B4944" t="s">
        <v>13444</v>
      </c>
      <c r="C4944">
        <v>25</v>
      </c>
      <c r="D4944" t="s">
        <v>13445</v>
      </c>
      <c r="E4944" t="s">
        <v>31</v>
      </c>
      <c r="F4944" t="s">
        <v>40</v>
      </c>
      <c r="G4944" t="s">
        <v>87</v>
      </c>
      <c r="H4944" t="s">
        <v>79</v>
      </c>
      <c r="I4944" t="s">
        <v>91</v>
      </c>
      <c r="J4944" t="s">
        <v>13446</v>
      </c>
      <c r="K4944" t="s">
        <v>19</v>
      </c>
    </row>
    <row r="4945" spans="1:11" x14ac:dyDescent="0.35">
      <c r="A4945">
        <v>7879</v>
      </c>
      <c r="B4945" t="s">
        <v>21067</v>
      </c>
      <c r="C4945">
        <v>25</v>
      </c>
      <c r="D4945" t="s">
        <v>21979</v>
      </c>
      <c r="E4945" t="s">
        <v>57</v>
      </c>
      <c r="F4945" t="s">
        <v>201</v>
      </c>
      <c r="G4945" t="s">
        <v>80</v>
      </c>
      <c r="H4945" t="s">
        <v>32</v>
      </c>
      <c r="I4945" t="s">
        <v>146</v>
      </c>
      <c r="J4945" t="s">
        <v>27040</v>
      </c>
      <c r="K4945" t="s">
        <v>76</v>
      </c>
    </row>
    <row r="4946" spans="1:11" x14ac:dyDescent="0.35">
      <c r="A4946">
        <v>7885</v>
      </c>
      <c r="B4946" t="s">
        <v>21990</v>
      </c>
      <c r="C4946">
        <v>25</v>
      </c>
      <c r="D4946" t="s">
        <v>21991</v>
      </c>
      <c r="E4946" t="s">
        <v>16</v>
      </c>
      <c r="F4946" t="s">
        <v>13</v>
      </c>
      <c r="G4946" t="s">
        <v>47</v>
      </c>
      <c r="H4946" t="s">
        <v>31</v>
      </c>
      <c r="I4946" t="s">
        <v>170</v>
      </c>
      <c r="J4946">
        <f>1-804-579-7531</f>
        <v>-8913</v>
      </c>
      <c r="K4946" t="s">
        <v>44</v>
      </c>
    </row>
    <row r="4947" spans="1:11" x14ac:dyDescent="0.35">
      <c r="A4947">
        <v>7891</v>
      </c>
      <c r="B4947" t="s">
        <v>22001</v>
      </c>
      <c r="C4947">
        <v>25</v>
      </c>
      <c r="D4947" t="s">
        <v>22002</v>
      </c>
      <c r="E4947" t="s">
        <v>34</v>
      </c>
      <c r="F4947" t="s">
        <v>32</v>
      </c>
      <c r="G4947" t="s">
        <v>87</v>
      </c>
      <c r="H4947" t="s">
        <v>79</v>
      </c>
      <c r="I4947" t="s">
        <v>48</v>
      </c>
      <c r="J4947" t="s">
        <v>27041</v>
      </c>
      <c r="K4947" t="s">
        <v>44</v>
      </c>
    </row>
    <row r="4948" spans="1:11" x14ac:dyDescent="0.35">
      <c r="A4948">
        <v>7905</v>
      </c>
      <c r="B4948" t="s">
        <v>22029</v>
      </c>
      <c r="C4948">
        <v>25</v>
      </c>
      <c r="D4948" t="s">
        <v>22030</v>
      </c>
      <c r="E4948" t="s">
        <v>169</v>
      </c>
      <c r="F4948" t="s">
        <v>42</v>
      </c>
      <c r="G4948" t="s">
        <v>15</v>
      </c>
      <c r="H4948" t="s">
        <v>16</v>
      </c>
      <c r="I4948" t="s">
        <v>91</v>
      </c>
      <c r="J4948" t="s">
        <v>27042</v>
      </c>
      <c r="K4948" t="s">
        <v>28</v>
      </c>
    </row>
    <row r="4949" spans="1:11" x14ac:dyDescent="0.35">
      <c r="A4949">
        <v>7934</v>
      </c>
      <c r="B4949" t="s">
        <v>22084</v>
      </c>
      <c r="C4949">
        <v>25</v>
      </c>
      <c r="D4949" t="s">
        <v>22085</v>
      </c>
      <c r="E4949" t="s">
        <v>22</v>
      </c>
      <c r="F4949" t="s">
        <v>101</v>
      </c>
      <c r="G4949" t="s">
        <v>47</v>
      </c>
      <c r="H4949" t="s">
        <v>31</v>
      </c>
      <c r="I4949" t="s">
        <v>68</v>
      </c>
      <c r="J4949" t="s">
        <v>27043</v>
      </c>
      <c r="K4949" t="s">
        <v>76</v>
      </c>
    </row>
    <row r="4950" spans="1:11" x14ac:dyDescent="0.35">
      <c r="A4950">
        <v>7953</v>
      </c>
      <c r="B4950" t="s">
        <v>22121</v>
      </c>
      <c r="C4950">
        <v>25</v>
      </c>
      <c r="D4950" t="s">
        <v>22122</v>
      </c>
      <c r="E4950" t="s">
        <v>16</v>
      </c>
      <c r="F4950" t="s">
        <v>16</v>
      </c>
      <c r="G4950" t="s">
        <v>41</v>
      </c>
      <c r="H4950" t="s">
        <v>42</v>
      </c>
      <c r="I4950" t="s">
        <v>17</v>
      </c>
      <c r="J4950" t="s">
        <v>27044</v>
      </c>
      <c r="K4950" t="s">
        <v>44</v>
      </c>
    </row>
    <row r="4951" spans="1:11" x14ac:dyDescent="0.35">
      <c r="A4951">
        <v>7977</v>
      </c>
      <c r="B4951" t="s">
        <v>22166</v>
      </c>
      <c r="C4951">
        <v>25</v>
      </c>
      <c r="D4951" t="s">
        <v>22167</v>
      </c>
      <c r="E4951" t="s">
        <v>31</v>
      </c>
      <c r="F4951" t="s">
        <v>16</v>
      </c>
      <c r="G4951" t="s">
        <v>120</v>
      </c>
      <c r="H4951" t="s">
        <v>57</v>
      </c>
      <c r="I4951" t="s">
        <v>35</v>
      </c>
      <c r="J4951" t="s">
        <v>27045</v>
      </c>
      <c r="K4951" t="s">
        <v>28</v>
      </c>
    </row>
    <row r="4952" spans="1:11" x14ac:dyDescent="0.35">
      <c r="A4952">
        <v>7978</v>
      </c>
      <c r="B4952" t="s">
        <v>22168</v>
      </c>
      <c r="C4952">
        <v>25</v>
      </c>
      <c r="D4952" t="s">
        <v>22169</v>
      </c>
      <c r="E4952" t="s">
        <v>57</v>
      </c>
      <c r="F4952" t="s">
        <v>32</v>
      </c>
      <c r="G4952" t="s">
        <v>80</v>
      </c>
      <c r="H4952" t="s">
        <v>32</v>
      </c>
      <c r="I4952" t="s">
        <v>153</v>
      </c>
      <c r="J4952" t="s">
        <v>27046</v>
      </c>
      <c r="K4952" t="s">
        <v>76</v>
      </c>
    </row>
    <row r="4953" spans="1:11" x14ac:dyDescent="0.35">
      <c r="A4953">
        <v>7991</v>
      </c>
      <c r="B4953" t="s">
        <v>22194</v>
      </c>
      <c r="C4953">
        <v>25</v>
      </c>
      <c r="D4953" t="s">
        <v>22195</v>
      </c>
      <c r="E4953" t="s">
        <v>22</v>
      </c>
      <c r="F4953" t="s">
        <v>177</v>
      </c>
      <c r="G4953" t="s">
        <v>62</v>
      </c>
      <c r="H4953" t="s">
        <v>23</v>
      </c>
      <c r="I4953" t="s">
        <v>146</v>
      </c>
      <c r="J4953" t="s">
        <v>27047</v>
      </c>
      <c r="K4953" t="s">
        <v>37</v>
      </c>
    </row>
    <row r="4954" spans="1:11" x14ac:dyDescent="0.35">
      <c r="A4954">
        <v>7993</v>
      </c>
      <c r="B4954" t="s">
        <v>6052</v>
      </c>
      <c r="C4954">
        <v>25</v>
      </c>
      <c r="D4954" t="s">
        <v>22198</v>
      </c>
      <c r="E4954" t="s">
        <v>201</v>
      </c>
      <c r="F4954" t="s">
        <v>23</v>
      </c>
      <c r="G4954" t="s">
        <v>47</v>
      </c>
      <c r="H4954" t="s">
        <v>31</v>
      </c>
      <c r="I4954" t="s">
        <v>26</v>
      </c>
      <c r="J4954" t="s">
        <v>27048</v>
      </c>
      <c r="K4954" t="s">
        <v>19</v>
      </c>
    </row>
    <row r="4955" spans="1:11" x14ac:dyDescent="0.35">
      <c r="A4955">
        <v>7994</v>
      </c>
      <c r="B4955" t="s">
        <v>22199</v>
      </c>
      <c r="C4955">
        <v>25</v>
      </c>
      <c r="D4955" t="s">
        <v>22200</v>
      </c>
      <c r="E4955" t="s">
        <v>149</v>
      </c>
      <c r="F4955" t="s">
        <v>42</v>
      </c>
      <c r="G4955" t="s">
        <v>120</v>
      </c>
      <c r="H4955" t="s">
        <v>57</v>
      </c>
      <c r="I4955" t="s">
        <v>63</v>
      </c>
      <c r="J4955" t="s">
        <v>27049</v>
      </c>
      <c r="K4955" t="s">
        <v>28</v>
      </c>
    </row>
    <row r="4956" spans="1:11" x14ac:dyDescent="0.35">
      <c r="A4956">
        <v>7999</v>
      </c>
      <c r="B4956" t="s">
        <v>22209</v>
      </c>
      <c r="C4956">
        <v>25</v>
      </c>
      <c r="D4956" t="s">
        <v>22210</v>
      </c>
      <c r="E4956" t="s">
        <v>16</v>
      </c>
      <c r="F4956" t="s">
        <v>22</v>
      </c>
      <c r="G4956" t="s">
        <v>15</v>
      </c>
      <c r="H4956" t="s">
        <v>16</v>
      </c>
      <c r="I4956" t="s">
        <v>63</v>
      </c>
      <c r="J4956" t="s">
        <v>27050</v>
      </c>
      <c r="K4956" t="s">
        <v>19</v>
      </c>
    </row>
    <row r="4957" spans="1:11" x14ac:dyDescent="0.35">
      <c r="A4957">
        <v>8017</v>
      </c>
      <c r="B4957" t="s">
        <v>22243</v>
      </c>
      <c r="C4957">
        <v>25</v>
      </c>
      <c r="D4957" t="s">
        <v>22244</v>
      </c>
      <c r="E4957" t="s">
        <v>16</v>
      </c>
      <c r="F4957" t="s">
        <v>31</v>
      </c>
      <c r="G4957" t="s">
        <v>80</v>
      </c>
      <c r="H4957" t="s">
        <v>32</v>
      </c>
      <c r="I4957" t="s">
        <v>88</v>
      </c>
      <c r="J4957" t="s">
        <v>27051</v>
      </c>
      <c r="K4957" t="s">
        <v>28</v>
      </c>
    </row>
    <row r="4958" spans="1:11" x14ac:dyDescent="0.35">
      <c r="A4958">
        <v>8023</v>
      </c>
      <c r="B4958" t="s">
        <v>22255</v>
      </c>
      <c r="C4958">
        <v>25</v>
      </c>
      <c r="D4958" t="s">
        <v>22256</v>
      </c>
      <c r="E4958" t="s">
        <v>25</v>
      </c>
      <c r="F4958" t="s">
        <v>14</v>
      </c>
      <c r="G4958" t="s">
        <v>33</v>
      </c>
      <c r="H4958" t="s">
        <v>34</v>
      </c>
      <c r="I4958" t="s">
        <v>58</v>
      </c>
      <c r="J4958" t="s">
        <v>27052</v>
      </c>
      <c r="K4958" t="s">
        <v>19</v>
      </c>
    </row>
    <row r="4959" spans="1:11" x14ac:dyDescent="0.35">
      <c r="A4959">
        <v>8025</v>
      </c>
      <c r="B4959" t="s">
        <v>22259</v>
      </c>
      <c r="C4959">
        <v>25</v>
      </c>
      <c r="D4959" t="s">
        <v>22260</v>
      </c>
      <c r="E4959" t="s">
        <v>14</v>
      </c>
      <c r="F4959" t="s">
        <v>34</v>
      </c>
      <c r="G4959" t="s">
        <v>62</v>
      </c>
      <c r="H4959" t="s">
        <v>23</v>
      </c>
      <c r="I4959" t="s">
        <v>170</v>
      </c>
      <c r="J4959" t="s">
        <v>27053</v>
      </c>
      <c r="K4959" t="s">
        <v>19</v>
      </c>
    </row>
    <row r="4960" spans="1:11" x14ac:dyDescent="0.35">
      <c r="A4960">
        <v>8034</v>
      </c>
      <c r="B4960" t="s">
        <v>22277</v>
      </c>
      <c r="C4960">
        <v>25</v>
      </c>
      <c r="D4960" t="s">
        <v>22278</v>
      </c>
      <c r="E4960" t="s">
        <v>16</v>
      </c>
      <c r="F4960" t="s">
        <v>25</v>
      </c>
      <c r="G4960" t="s">
        <v>120</v>
      </c>
      <c r="H4960" t="s">
        <v>57</v>
      </c>
      <c r="I4960" t="s">
        <v>63</v>
      </c>
      <c r="J4960" t="s">
        <v>27054</v>
      </c>
      <c r="K4960" t="s">
        <v>28</v>
      </c>
    </row>
    <row r="4961" spans="1:11" x14ac:dyDescent="0.35">
      <c r="A4961">
        <v>8035</v>
      </c>
      <c r="B4961" t="s">
        <v>22279</v>
      </c>
      <c r="C4961">
        <v>25</v>
      </c>
      <c r="D4961" t="s">
        <v>22280</v>
      </c>
      <c r="E4961" t="s">
        <v>34</v>
      </c>
      <c r="F4961" t="s">
        <v>79</v>
      </c>
      <c r="G4961" t="s">
        <v>62</v>
      </c>
      <c r="H4961" t="s">
        <v>23</v>
      </c>
      <c r="I4961" t="s">
        <v>116</v>
      </c>
      <c r="J4961" t="s">
        <v>27055</v>
      </c>
      <c r="K4961" t="s">
        <v>76</v>
      </c>
    </row>
    <row r="4962" spans="1:11" x14ac:dyDescent="0.35">
      <c r="A4962">
        <v>8037</v>
      </c>
      <c r="B4962" t="s">
        <v>22283</v>
      </c>
      <c r="C4962">
        <v>25</v>
      </c>
      <c r="D4962" t="s">
        <v>22284</v>
      </c>
      <c r="E4962" t="s">
        <v>149</v>
      </c>
      <c r="F4962" t="s">
        <v>67</v>
      </c>
      <c r="G4962" t="s">
        <v>47</v>
      </c>
      <c r="H4962" t="s">
        <v>31</v>
      </c>
      <c r="I4962" t="s">
        <v>26</v>
      </c>
      <c r="J4962" t="s">
        <v>27056</v>
      </c>
      <c r="K4962" t="s">
        <v>28</v>
      </c>
    </row>
    <row r="4963" spans="1:11" x14ac:dyDescent="0.35">
      <c r="A4963">
        <v>8039</v>
      </c>
      <c r="B4963" t="s">
        <v>22287</v>
      </c>
      <c r="C4963">
        <v>25</v>
      </c>
      <c r="D4963" t="s">
        <v>22288</v>
      </c>
      <c r="E4963" t="s">
        <v>79</v>
      </c>
      <c r="F4963" t="s">
        <v>40</v>
      </c>
      <c r="G4963" t="s">
        <v>24</v>
      </c>
      <c r="H4963" t="s">
        <v>25</v>
      </c>
      <c r="I4963" t="s">
        <v>146</v>
      </c>
      <c r="J4963" t="s">
        <v>27057</v>
      </c>
      <c r="K4963" t="s">
        <v>19</v>
      </c>
    </row>
    <row r="4964" spans="1:11" x14ac:dyDescent="0.35">
      <c r="A4964">
        <v>8044</v>
      </c>
      <c r="B4964" t="s">
        <v>22297</v>
      </c>
      <c r="C4964">
        <v>25</v>
      </c>
      <c r="D4964" t="s">
        <v>22298</v>
      </c>
      <c r="E4964" t="s">
        <v>13</v>
      </c>
      <c r="F4964" t="s">
        <v>101</v>
      </c>
      <c r="G4964" t="s">
        <v>62</v>
      </c>
      <c r="H4964" t="s">
        <v>23</v>
      </c>
      <c r="I4964" t="s">
        <v>91</v>
      </c>
      <c r="J4964" t="s">
        <v>27058</v>
      </c>
      <c r="K4964" t="s">
        <v>37</v>
      </c>
    </row>
    <row r="4965" spans="1:11" x14ac:dyDescent="0.35">
      <c r="A4965">
        <v>8096</v>
      </c>
      <c r="B4965" t="s">
        <v>22397</v>
      </c>
      <c r="C4965">
        <v>25</v>
      </c>
      <c r="D4965" t="s">
        <v>22398</v>
      </c>
      <c r="E4965" t="s">
        <v>14</v>
      </c>
      <c r="F4965" t="s">
        <v>22</v>
      </c>
      <c r="G4965" t="s">
        <v>24</v>
      </c>
      <c r="H4965" t="s">
        <v>25</v>
      </c>
      <c r="I4965" t="s">
        <v>17</v>
      </c>
      <c r="J4965" t="s">
        <v>27059</v>
      </c>
      <c r="K4965" t="s">
        <v>44</v>
      </c>
    </row>
    <row r="4966" spans="1:11" x14ac:dyDescent="0.35">
      <c r="A4966">
        <v>8104</v>
      </c>
      <c r="B4966" t="s">
        <v>22413</v>
      </c>
      <c r="C4966">
        <v>25</v>
      </c>
      <c r="D4966" t="s">
        <v>22414</v>
      </c>
      <c r="E4966" t="s">
        <v>57</v>
      </c>
      <c r="F4966" t="s">
        <v>13</v>
      </c>
      <c r="G4966" t="s">
        <v>52</v>
      </c>
      <c r="H4966" t="s">
        <v>13</v>
      </c>
      <c r="I4966" t="s">
        <v>17</v>
      </c>
      <c r="J4966" t="s">
        <v>27060</v>
      </c>
      <c r="K4966" t="s">
        <v>19</v>
      </c>
    </row>
    <row r="4967" spans="1:11" x14ac:dyDescent="0.35">
      <c r="A4967">
        <v>8120</v>
      </c>
      <c r="B4967" t="s">
        <v>22443</v>
      </c>
      <c r="C4967">
        <v>25</v>
      </c>
      <c r="D4967" t="s">
        <v>22444</v>
      </c>
      <c r="E4967" t="s">
        <v>16</v>
      </c>
      <c r="F4967" t="s">
        <v>13</v>
      </c>
      <c r="G4967" t="s">
        <v>15</v>
      </c>
      <c r="H4967" t="s">
        <v>16</v>
      </c>
      <c r="I4967" t="s">
        <v>53</v>
      </c>
      <c r="J4967" t="s">
        <v>27061</v>
      </c>
      <c r="K4967" t="s">
        <v>76</v>
      </c>
    </row>
    <row r="4968" spans="1:11" x14ac:dyDescent="0.35">
      <c r="A4968">
        <v>8130</v>
      </c>
      <c r="B4968" t="s">
        <v>22463</v>
      </c>
      <c r="C4968">
        <v>25</v>
      </c>
      <c r="D4968" t="s">
        <v>22464</v>
      </c>
      <c r="E4968" t="s">
        <v>79</v>
      </c>
      <c r="F4968" t="s">
        <v>133</v>
      </c>
      <c r="G4968" t="s">
        <v>15</v>
      </c>
      <c r="H4968" t="s">
        <v>16</v>
      </c>
      <c r="I4968" t="s">
        <v>63</v>
      </c>
      <c r="J4968" t="s">
        <v>27062</v>
      </c>
      <c r="K4968" t="s">
        <v>37</v>
      </c>
    </row>
    <row r="4969" spans="1:11" x14ac:dyDescent="0.35">
      <c r="A4969">
        <v>8167</v>
      </c>
      <c r="B4969" t="s">
        <v>20806</v>
      </c>
      <c r="C4969">
        <v>25</v>
      </c>
      <c r="D4969" t="s">
        <v>22535</v>
      </c>
      <c r="E4969" t="s">
        <v>40</v>
      </c>
      <c r="F4969" t="s">
        <v>14</v>
      </c>
      <c r="G4969" t="s">
        <v>24</v>
      </c>
      <c r="H4969" t="s">
        <v>25</v>
      </c>
      <c r="I4969" t="s">
        <v>58</v>
      </c>
      <c r="J4969">
        <f>1-648-698-9181</f>
        <v>-10526</v>
      </c>
      <c r="K4969" t="s">
        <v>76</v>
      </c>
    </row>
    <row r="4970" spans="1:11" x14ac:dyDescent="0.35">
      <c r="A4970">
        <v>8177</v>
      </c>
      <c r="B4970" t="s">
        <v>22552</v>
      </c>
      <c r="C4970">
        <v>25</v>
      </c>
      <c r="D4970" t="s">
        <v>22553</v>
      </c>
      <c r="E4970" t="s">
        <v>25</v>
      </c>
      <c r="F4970" t="s">
        <v>31</v>
      </c>
      <c r="G4970" t="s">
        <v>15</v>
      </c>
      <c r="H4970" t="s">
        <v>16</v>
      </c>
      <c r="I4970" t="s">
        <v>102</v>
      </c>
      <c r="J4970">
        <v>5424810449</v>
      </c>
      <c r="K4970" t="s">
        <v>76</v>
      </c>
    </row>
    <row r="4971" spans="1:11" x14ac:dyDescent="0.35">
      <c r="A4971">
        <v>8193</v>
      </c>
      <c r="B4971" t="s">
        <v>22584</v>
      </c>
      <c r="C4971">
        <v>25</v>
      </c>
      <c r="D4971" t="s">
        <v>22585</v>
      </c>
      <c r="E4971" t="s">
        <v>201</v>
      </c>
      <c r="F4971" t="s">
        <v>22</v>
      </c>
      <c r="G4971" t="s">
        <v>41</v>
      </c>
      <c r="H4971" t="s">
        <v>42</v>
      </c>
      <c r="I4971" t="s">
        <v>170</v>
      </c>
      <c r="J4971" t="s">
        <v>27063</v>
      </c>
      <c r="K4971" t="s">
        <v>19</v>
      </c>
    </row>
    <row r="4972" spans="1:11" x14ac:dyDescent="0.35">
      <c r="A4972">
        <v>8198</v>
      </c>
      <c r="B4972" t="s">
        <v>22594</v>
      </c>
      <c r="C4972">
        <v>25</v>
      </c>
      <c r="D4972" t="s">
        <v>22595</v>
      </c>
      <c r="E4972" t="s">
        <v>34</v>
      </c>
      <c r="F4972" t="s">
        <v>149</v>
      </c>
      <c r="G4972" t="s">
        <v>47</v>
      </c>
      <c r="H4972" t="s">
        <v>31</v>
      </c>
      <c r="I4972" t="s">
        <v>146</v>
      </c>
      <c r="J4972" t="s">
        <v>27064</v>
      </c>
      <c r="K4972" t="s">
        <v>19</v>
      </c>
    </row>
    <row r="4973" spans="1:11" x14ac:dyDescent="0.35">
      <c r="A4973">
        <v>8205</v>
      </c>
      <c r="B4973" t="s">
        <v>22608</v>
      </c>
      <c r="C4973">
        <v>25</v>
      </c>
      <c r="D4973" t="s">
        <v>22609</v>
      </c>
      <c r="E4973" t="s">
        <v>25</v>
      </c>
      <c r="F4973" t="s">
        <v>149</v>
      </c>
      <c r="G4973" t="s">
        <v>15</v>
      </c>
      <c r="H4973" t="s">
        <v>16</v>
      </c>
      <c r="I4973" t="s">
        <v>153</v>
      </c>
      <c r="J4973" t="s">
        <v>27065</v>
      </c>
      <c r="K4973" t="s">
        <v>44</v>
      </c>
    </row>
    <row r="4974" spans="1:11" x14ac:dyDescent="0.35">
      <c r="A4974">
        <v>8214</v>
      </c>
      <c r="B4974" t="s">
        <v>13169</v>
      </c>
      <c r="C4974">
        <v>25</v>
      </c>
      <c r="D4974" t="s">
        <v>22625</v>
      </c>
      <c r="E4974" t="s">
        <v>101</v>
      </c>
      <c r="F4974" t="s">
        <v>40</v>
      </c>
      <c r="G4974" t="s">
        <v>62</v>
      </c>
      <c r="H4974" t="s">
        <v>23</v>
      </c>
      <c r="I4974" t="s">
        <v>48</v>
      </c>
      <c r="J4974">
        <v>1631053897</v>
      </c>
      <c r="K4974" t="s">
        <v>37</v>
      </c>
    </row>
    <row r="4975" spans="1:11" x14ac:dyDescent="0.35">
      <c r="A4975">
        <v>8217</v>
      </c>
      <c r="B4975" t="s">
        <v>22630</v>
      </c>
      <c r="C4975">
        <v>25</v>
      </c>
      <c r="D4975" t="s">
        <v>22631</v>
      </c>
      <c r="E4975" t="s">
        <v>31</v>
      </c>
      <c r="F4975" t="s">
        <v>42</v>
      </c>
      <c r="G4975" t="s">
        <v>41</v>
      </c>
      <c r="H4975" t="s">
        <v>42</v>
      </c>
      <c r="I4975" t="s">
        <v>63</v>
      </c>
      <c r="J4975" t="s">
        <v>27066</v>
      </c>
      <c r="K4975" t="s">
        <v>44</v>
      </c>
    </row>
    <row r="4976" spans="1:11" x14ac:dyDescent="0.35">
      <c r="A4976">
        <v>8218</v>
      </c>
      <c r="B4976" t="s">
        <v>22632</v>
      </c>
      <c r="C4976">
        <v>25</v>
      </c>
      <c r="D4976" t="s">
        <v>22633</v>
      </c>
      <c r="E4976" t="s">
        <v>133</v>
      </c>
      <c r="F4976" t="s">
        <v>22</v>
      </c>
      <c r="G4976" t="s">
        <v>15</v>
      </c>
      <c r="H4976" t="s">
        <v>16</v>
      </c>
      <c r="I4976" t="s">
        <v>58</v>
      </c>
      <c r="J4976" t="s">
        <v>27067</v>
      </c>
      <c r="K4976" t="s">
        <v>37</v>
      </c>
    </row>
    <row r="4977" spans="1:11" x14ac:dyDescent="0.35">
      <c r="A4977">
        <v>8228</v>
      </c>
      <c r="B4977" t="s">
        <v>22652</v>
      </c>
      <c r="C4977">
        <v>25</v>
      </c>
      <c r="D4977" t="s">
        <v>22653</v>
      </c>
      <c r="E4977" t="s">
        <v>177</v>
      </c>
      <c r="F4977" t="s">
        <v>149</v>
      </c>
      <c r="G4977" t="s">
        <v>62</v>
      </c>
      <c r="H4977" t="s">
        <v>23</v>
      </c>
      <c r="I4977" t="s">
        <v>35</v>
      </c>
      <c r="J4977" t="s">
        <v>27068</v>
      </c>
      <c r="K4977" t="s">
        <v>37</v>
      </c>
    </row>
    <row r="4978" spans="1:11" x14ac:dyDescent="0.35">
      <c r="A4978">
        <v>8232</v>
      </c>
      <c r="B4978" t="s">
        <v>22660</v>
      </c>
      <c r="C4978">
        <v>25</v>
      </c>
      <c r="D4978" t="s">
        <v>22661</v>
      </c>
      <c r="E4978" t="s">
        <v>14</v>
      </c>
      <c r="F4978" t="s">
        <v>201</v>
      </c>
      <c r="G4978" t="s">
        <v>24</v>
      </c>
      <c r="H4978" t="s">
        <v>25</v>
      </c>
      <c r="I4978" t="s">
        <v>35</v>
      </c>
      <c r="J4978" t="s">
        <v>27069</v>
      </c>
      <c r="K4978" t="s">
        <v>76</v>
      </c>
    </row>
    <row r="4979" spans="1:11" x14ac:dyDescent="0.35">
      <c r="A4979">
        <v>8244</v>
      </c>
      <c r="B4979" t="s">
        <v>22683</v>
      </c>
      <c r="C4979">
        <v>25</v>
      </c>
      <c r="D4979" t="s">
        <v>22684</v>
      </c>
      <c r="E4979" t="s">
        <v>22</v>
      </c>
      <c r="F4979" t="s">
        <v>133</v>
      </c>
      <c r="G4979" t="s">
        <v>52</v>
      </c>
      <c r="H4979" t="s">
        <v>13</v>
      </c>
      <c r="I4979" t="s">
        <v>63</v>
      </c>
      <c r="J4979" t="s">
        <v>27070</v>
      </c>
      <c r="K4979" t="s">
        <v>28</v>
      </c>
    </row>
    <row r="4980" spans="1:11" x14ac:dyDescent="0.35">
      <c r="A4980">
        <v>8262</v>
      </c>
      <c r="B4980" t="s">
        <v>22718</v>
      </c>
      <c r="C4980">
        <v>25</v>
      </c>
      <c r="D4980" t="s">
        <v>22719</v>
      </c>
      <c r="E4980" t="s">
        <v>169</v>
      </c>
      <c r="F4980" t="s">
        <v>13</v>
      </c>
      <c r="G4980" t="s">
        <v>120</v>
      </c>
      <c r="H4980" t="s">
        <v>57</v>
      </c>
      <c r="I4980" t="s">
        <v>146</v>
      </c>
      <c r="J4980" t="s">
        <v>27071</v>
      </c>
      <c r="K4980" t="s">
        <v>76</v>
      </c>
    </row>
    <row r="4981" spans="1:11" x14ac:dyDescent="0.35">
      <c r="A4981">
        <v>8290</v>
      </c>
      <c r="B4981" t="s">
        <v>22773</v>
      </c>
      <c r="C4981">
        <v>25</v>
      </c>
      <c r="D4981" t="s">
        <v>22774</v>
      </c>
      <c r="E4981" t="s">
        <v>32</v>
      </c>
      <c r="F4981" t="s">
        <v>177</v>
      </c>
      <c r="G4981" t="s">
        <v>52</v>
      </c>
      <c r="H4981" t="s">
        <v>13</v>
      </c>
      <c r="I4981" t="s">
        <v>68</v>
      </c>
      <c r="J4981" t="s">
        <v>27072</v>
      </c>
      <c r="K4981" t="s">
        <v>76</v>
      </c>
    </row>
    <row r="4982" spans="1:11" x14ac:dyDescent="0.35">
      <c r="A4982">
        <v>8320</v>
      </c>
      <c r="B4982" t="s">
        <v>22829</v>
      </c>
      <c r="C4982">
        <v>25</v>
      </c>
      <c r="D4982" t="s">
        <v>22830</v>
      </c>
      <c r="E4982" t="s">
        <v>23</v>
      </c>
      <c r="F4982" t="s">
        <v>79</v>
      </c>
      <c r="G4982" t="s">
        <v>80</v>
      </c>
      <c r="H4982" t="s">
        <v>32</v>
      </c>
      <c r="I4982" t="s">
        <v>26</v>
      </c>
      <c r="J4982" t="s">
        <v>27073</v>
      </c>
      <c r="K4982" t="s">
        <v>37</v>
      </c>
    </row>
    <row r="4983" spans="1:11" x14ac:dyDescent="0.35">
      <c r="A4983">
        <v>8325</v>
      </c>
      <c r="B4983" t="s">
        <v>22838</v>
      </c>
      <c r="C4983">
        <v>25</v>
      </c>
      <c r="D4983" t="s">
        <v>22839</v>
      </c>
      <c r="E4983" t="s">
        <v>149</v>
      </c>
      <c r="F4983" t="s">
        <v>32</v>
      </c>
      <c r="G4983" t="s">
        <v>62</v>
      </c>
      <c r="H4983" t="s">
        <v>23</v>
      </c>
      <c r="I4983" t="s">
        <v>58</v>
      </c>
      <c r="J4983" t="s">
        <v>27074</v>
      </c>
      <c r="K4983" t="s">
        <v>19</v>
      </c>
    </row>
    <row r="4984" spans="1:11" x14ac:dyDescent="0.35">
      <c r="A4984">
        <v>8328</v>
      </c>
      <c r="B4984" t="s">
        <v>22844</v>
      </c>
      <c r="C4984">
        <v>25</v>
      </c>
      <c r="D4984" t="s">
        <v>22845</v>
      </c>
      <c r="E4984" t="s">
        <v>169</v>
      </c>
      <c r="F4984" t="s">
        <v>16</v>
      </c>
      <c r="G4984" t="s">
        <v>41</v>
      </c>
      <c r="H4984" t="s">
        <v>42</v>
      </c>
      <c r="I4984" t="s">
        <v>91</v>
      </c>
      <c r="J4984" t="s">
        <v>27075</v>
      </c>
      <c r="K4984" t="s">
        <v>44</v>
      </c>
    </row>
    <row r="4985" spans="1:11" x14ac:dyDescent="0.35">
      <c r="A4985">
        <v>8350</v>
      </c>
      <c r="B4985" t="s">
        <v>22888</v>
      </c>
      <c r="C4985">
        <v>25</v>
      </c>
      <c r="D4985" t="s">
        <v>22889</v>
      </c>
      <c r="E4985" t="s">
        <v>40</v>
      </c>
      <c r="F4985" t="s">
        <v>101</v>
      </c>
      <c r="G4985" t="s">
        <v>52</v>
      </c>
      <c r="H4985" t="s">
        <v>13</v>
      </c>
      <c r="I4985" t="s">
        <v>146</v>
      </c>
      <c r="J4985">
        <f>1-507-299-4386</f>
        <v>-5191</v>
      </c>
      <c r="K4985" t="s">
        <v>44</v>
      </c>
    </row>
    <row r="4986" spans="1:11" x14ac:dyDescent="0.35">
      <c r="A4986">
        <v>8380</v>
      </c>
      <c r="B4986" t="s">
        <v>22945</v>
      </c>
      <c r="C4986">
        <v>25</v>
      </c>
      <c r="D4986" t="s">
        <v>22946</v>
      </c>
      <c r="E4986" t="s">
        <v>133</v>
      </c>
      <c r="F4986" t="s">
        <v>14</v>
      </c>
      <c r="G4986" t="s">
        <v>41</v>
      </c>
      <c r="H4986" t="s">
        <v>42</v>
      </c>
      <c r="I4986" t="s">
        <v>48</v>
      </c>
      <c r="J4986" t="s">
        <v>27076</v>
      </c>
      <c r="K4986" t="s">
        <v>37</v>
      </c>
    </row>
    <row r="4987" spans="1:11" x14ac:dyDescent="0.35">
      <c r="A4987">
        <v>8387</v>
      </c>
      <c r="B4987" t="s">
        <v>22958</v>
      </c>
      <c r="C4987">
        <v>25</v>
      </c>
      <c r="D4987" t="s">
        <v>22959</v>
      </c>
      <c r="E4987" t="s">
        <v>67</v>
      </c>
      <c r="F4987" t="s">
        <v>177</v>
      </c>
      <c r="G4987" t="s">
        <v>80</v>
      </c>
      <c r="H4987" t="s">
        <v>32</v>
      </c>
      <c r="I4987" t="s">
        <v>17</v>
      </c>
      <c r="J4987">
        <v>9680759137</v>
      </c>
      <c r="K4987" t="s">
        <v>28</v>
      </c>
    </row>
    <row r="4988" spans="1:11" x14ac:dyDescent="0.35">
      <c r="A4988">
        <v>8399</v>
      </c>
      <c r="B4988" t="s">
        <v>22982</v>
      </c>
      <c r="C4988">
        <v>25</v>
      </c>
      <c r="D4988" t="s">
        <v>22983</v>
      </c>
      <c r="E4988" t="s">
        <v>149</v>
      </c>
      <c r="F4988" t="s">
        <v>40</v>
      </c>
      <c r="G4988" t="s">
        <v>120</v>
      </c>
      <c r="H4988" t="s">
        <v>57</v>
      </c>
      <c r="I4988" t="s">
        <v>153</v>
      </c>
      <c r="J4988" t="s">
        <v>27077</v>
      </c>
      <c r="K4988" t="s">
        <v>44</v>
      </c>
    </row>
    <row r="4989" spans="1:11" x14ac:dyDescent="0.35">
      <c r="A4989">
        <v>8400</v>
      </c>
      <c r="B4989" t="s">
        <v>22984</v>
      </c>
      <c r="C4989">
        <v>25</v>
      </c>
      <c r="D4989" t="s">
        <v>22985</v>
      </c>
      <c r="E4989" t="s">
        <v>32</v>
      </c>
      <c r="F4989" t="s">
        <v>40</v>
      </c>
      <c r="G4989" t="s">
        <v>41</v>
      </c>
      <c r="H4989" t="s">
        <v>42</v>
      </c>
      <c r="I4989" t="s">
        <v>68</v>
      </c>
      <c r="J4989" t="s">
        <v>27078</v>
      </c>
      <c r="K4989" t="s">
        <v>28</v>
      </c>
    </row>
    <row r="4990" spans="1:11" x14ac:dyDescent="0.35">
      <c r="A4990">
        <v>8420</v>
      </c>
      <c r="B4990" t="s">
        <v>23021</v>
      </c>
      <c r="C4990">
        <v>25</v>
      </c>
      <c r="D4990" t="s">
        <v>23022</v>
      </c>
      <c r="E4990" t="s">
        <v>42</v>
      </c>
      <c r="F4990" t="s">
        <v>23</v>
      </c>
      <c r="G4990" t="s">
        <v>62</v>
      </c>
      <c r="H4990" t="s">
        <v>23</v>
      </c>
      <c r="I4990" t="s">
        <v>63</v>
      </c>
      <c r="J4990" t="s">
        <v>27079</v>
      </c>
      <c r="K4990" t="s">
        <v>37</v>
      </c>
    </row>
    <row r="4991" spans="1:11" x14ac:dyDescent="0.35">
      <c r="A4991">
        <v>8424</v>
      </c>
      <c r="B4991" t="s">
        <v>23029</v>
      </c>
      <c r="C4991">
        <v>25</v>
      </c>
      <c r="D4991" t="s">
        <v>23030</v>
      </c>
      <c r="E4991" t="s">
        <v>31</v>
      </c>
      <c r="F4991" t="s">
        <v>79</v>
      </c>
      <c r="G4991" t="s">
        <v>41</v>
      </c>
      <c r="H4991" t="s">
        <v>42</v>
      </c>
      <c r="I4991" t="s">
        <v>53</v>
      </c>
      <c r="J4991">
        <f>1-239-969-1025</f>
        <v>-2232</v>
      </c>
      <c r="K4991" t="s">
        <v>28</v>
      </c>
    </row>
    <row r="4992" spans="1:11" x14ac:dyDescent="0.35">
      <c r="A4992">
        <v>8438</v>
      </c>
      <c r="B4992" t="s">
        <v>23054</v>
      </c>
      <c r="C4992">
        <v>25</v>
      </c>
      <c r="D4992" t="s">
        <v>23055</v>
      </c>
      <c r="E4992" t="s">
        <v>16</v>
      </c>
      <c r="F4992" t="s">
        <v>14</v>
      </c>
      <c r="G4992" t="s">
        <v>120</v>
      </c>
      <c r="H4992" t="s">
        <v>57</v>
      </c>
      <c r="I4992" t="s">
        <v>153</v>
      </c>
      <c r="J4992" t="s">
        <v>27080</v>
      </c>
      <c r="K4992" t="s">
        <v>37</v>
      </c>
    </row>
    <row r="4993" spans="1:11" x14ac:dyDescent="0.35">
      <c r="A4993">
        <v>8447</v>
      </c>
      <c r="B4993" t="s">
        <v>23070</v>
      </c>
      <c r="C4993">
        <v>25</v>
      </c>
      <c r="D4993" t="s">
        <v>23071</v>
      </c>
      <c r="E4993" t="s">
        <v>201</v>
      </c>
      <c r="F4993" t="s">
        <v>169</v>
      </c>
      <c r="G4993" t="s">
        <v>15</v>
      </c>
      <c r="H4993" t="s">
        <v>16</v>
      </c>
      <c r="I4993" t="s">
        <v>170</v>
      </c>
      <c r="J4993" t="s">
        <v>27081</v>
      </c>
      <c r="K4993" t="s">
        <v>76</v>
      </c>
    </row>
    <row r="4994" spans="1:11" x14ac:dyDescent="0.35">
      <c r="A4994">
        <v>8476</v>
      </c>
      <c r="B4994" t="s">
        <v>15694</v>
      </c>
      <c r="C4994">
        <v>25</v>
      </c>
      <c r="D4994" t="s">
        <v>23126</v>
      </c>
      <c r="E4994" t="s">
        <v>42</v>
      </c>
      <c r="F4994" t="s">
        <v>169</v>
      </c>
      <c r="G4994" t="s">
        <v>120</v>
      </c>
      <c r="H4994" t="s">
        <v>57</v>
      </c>
      <c r="I4994" t="s">
        <v>17</v>
      </c>
      <c r="J4994" t="s">
        <v>27082</v>
      </c>
      <c r="K4994" t="s">
        <v>76</v>
      </c>
    </row>
    <row r="4995" spans="1:11" x14ac:dyDescent="0.35">
      <c r="A4995">
        <v>8481</v>
      </c>
      <c r="B4995" t="s">
        <v>23135</v>
      </c>
      <c r="C4995">
        <v>25</v>
      </c>
      <c r="D4995" t="s">
        <v>23136</v>
      </c>
      <c r="E4995" t="s">
        <v>23</v>
      </c>
      <c r="F4995" t="s">
        <v>31</v>
      </c>
      <c r="G4995" t="s">
        <v>33</v>
      </c>
      <c r="H4995" t="s">
        <v>34</v>
      </c>
      <c r="I4995" t="s">
        <v>53</v>
      </c>
      <c r="J4995">
        <v>3704207846</v>
      </c>
      <c r="K4995" t="s">
        <v>19</v>
      </c>
    </row>
    <row r="4996" spans="1:11" x14ac:dyDescent="0.35">
      <c r="A4996">
        <v>8484</v>
      </c>
      <c r="B4996" t="s">
        <v>23140</v>
      </c>
      <c r="C4996">
        <v>25</v>
      </c>
      <c r="D4996" t="s">
        <v>23141</v>
      </c>
      <c r="E4996" t="s">
        <v>42</v>
      </c>
      <c r="F4996" t="s">
        <v>201</v>
      </c>
      <c r="G4996" t="s">
        <v>120</v>
      </c>
      <c r="H4996" t="s">
        <v>57</v>
      </c>
      <c r="I4996" t="s">
        <v>146</v>
      </c>
      <c r="J4996" t="s">
        <v>27083</v>
      </c>
      <c r="K4996" t="s">
        <v>76</v>
      </c>
    </row>
    <row r="4997" spans="1:11" x14ac:dyDescent="0.35">
      <c r="A4997">
        <v>8498</v>
      </c>
      <c r="B4997" t="s">
        <v>23166</v>
      </c>
      <c r="C4997">
        <v>25</v>
      </c>
      <c r="D4997" t="s">
        <v>23167</v>
      </c>
      <c r="E4997" t="s">
        <v>101</v>
      </c>
      <c r="F4997" t="s">
        <v>14</v>
      </c>
      <c r="G4997" t="s">
        <v>62</v>
      </c>
      <c r="H4997" t="s">
        <v>23</v>
      </c>
      <c r="I4997" t="s">
        <v>88</v>
      </c>
      <c r="J4997" t="s">
        <v>27084</v>
      </c>
      <c r="K4997" t="s">
        <v>76</v>
      </c>
    </row>
    <row r="4998" spans="1:11" x14ac:dyDescent="0.35">
      <c r="A4998">
        <v>8519</v>
      </c>
      <c r="B4998" t="s">
        <v>23205</v>
      </c>
      <c r="C4998">
        <v>25</v>
      </c>
      <c r="D4998" t="s">
        <v>23206</v>
      </c>
      <c r="E4998" t="s">
        <v>42</v>
      </c>
      <c r="F4998" t="s">
        <v>177</v>
      </c>
      <c r="G4998" t="s">
        <v>15</v>
      </c>
      <c r="H4998" t="s">
        <v>16</v>
      </c>
      <c r="I4998" t="s">
        <v>35</v>
      </c>
      <c r="J4998">
        <v>3616845825</v>
      </c>
      <c r="K4998" t="s">
        <v>19</v>
      </c>
    </row>
    <row r="4999" spans="1:11" x14ac:dyDescent="0.35">
      <c r="A4999">
        <v>8541</v>
      </c>
      <c r="B4999" t="s">
        <v>23247</v>
      </c>
      <c r="C4999">
        <v>25</v>
      </c>
      <c r="D4999" t="s">
        <v>23248</v>
      </c>
      <c r="E4999" t="s">
        <v>22</v>
      </c>
      <c r="F4999" t="s">
        <v>14</v>
      </c>
      <c r="G4999" t="s">
        <v>41</v>
      </c>
      <c r="H4999" t="s">
        <v>42</v>
      </c>
      <c r="I4999" t="s">
        <v>116</v>
      </c>
      <c r="J4999" t="s">
        <v>27085</v>
      </c>
      <c r="K4999" t="s">
        <v>28</v>
      </c>
    </row>
    <row r="5000" spans="1:11" x14ac:dyDescent="0.35">
      <c r="A5000">
        <v>8555</v>
      </c>
      <c r="B5000" t="s">
        <v>23275</v>
      </c>
      <c r="C5000">
        <v>25</v>
      </c>
      <c r="D5000" t="s">
        <v>23276</v>
      </c>
      <c r="E5000" t="s">
        <v>42</v>
      </c>
      <c r="F5000" t="s">
        <v>23</v>
      </c>
      <c r="G5000" t="s">
        <v>52</v>
      </c>
      <c r="H5000" t="s">
        <v>13</v>
      </c>
      <c r="I5000" t="s">
        <v>26</v>
      </c>
      <c r="J5000" t="s">
        <v>27086</v>
      </c>
      <c r="K5000" t="s">
        <v>28</v>
      </c>
    </row>
    <row r="5001" spans="1:11" x14ac:dyDescent="0.35">
      <c r="A5001">
        <v>8563</v>
      </c>
      <c r="B5001" t="s">
        <v>23291</v>
      </c>
      <c r="C5001">
        <v>25</v>
      </c>
      <c r="D5001" t="s">
        <v>23292</v>
      </c>
      <c r="E5001" t="s">
        <v>67</v>
      </c>
      <c r="F5001" t="s">
        <v>14</v>
      </c>
      <c r="G5001" t="s">
        <v>62</v>
      </c>
      <c r="H5001" t="s">
        <v>23</v>
      </c>
      <c r="I5001" t="s">
        <v>68</v>
      </c>
      <c r="J5001" t="s">
        <v>27087</v>
      </c>
      <c r="K5001" t="s">
        <v>28</v>
      </c>
    </row>
    <row r="5002" spans="1:11" x14ac:dyDescent="0.35">
      <c r="A5002">
        <v>8569</v>
      </c>
      <c r="B5002" t="s">
        <v>23303</v>
      </c>
      <c r="C5002">
        <v>25</v>
      </c>
      <c r="D5002" t="s">
        <v>23304</v>
      </c>
      <c r="E5002" t="s">
        <v>67</v>
      </c>
      <c r="F5002" t="s">
        <v>23</v>
      </c>
      <c r="G5002" t="s">
        <v>33</v>
      </c>
      <c r="H5002" t="s">
        <v>34</v>
      </c>
      <c r="I5002" t="s">
        <v>17</v>
      </c>
      <c r="J5002" t="s">
        <v>27088</v>
      </c>
      <c r="K5002" t="s">
        <v>76</v>
      </c>
    </row>
    <row r="5003" spans="1:11" x14ac:dyDescent="0.35">
      <c r="A5003">
        <v>8582</v>
      </c>
      <c r="B5003" t="s">
        <v>13450</v>
      </c>
      <c r="C5003">
        <v>25</v>
      </c>
      <c r="D5003" t="s">
        <v>23326</v>
      </c>
      <c r="E5003" t="s">
        <v>32</v>
      </c>
      <c r="F5003" t="s">
        <v>79</v>
      </c>
      <c r="G5003" t="s">
        <v>52</v>
      </c>
      <c r="H5003" t="s">
        <v>13</v>
      </c>
      <c r="I5003" t="s">
        <v>88</v>
      </c>
      <c r="J5003" t="s">
        <v>27089</v>
      </c>
      <c r="K5003" t="s">
        <v>37</v>
      </c>
    </row>
    <row r="5004" spans="1:11" x14ac:dyDescent="0.35">
      <c r="A5004">
        <v>8625</v>
      </c>
      <c r="B5004" t="s">
        <v>23410</v>
      </c>
      <c r="C5004">
        <v>25</v>
      </c>
      <c r="D5004" t="s">
        <v>23411</v>
      </c>
      <c r="E5004" t="s">
        <v>34</v>
      </c>
      <c r="F5004" t="s">
        <v>34</v>
      </c>
      <c r="G5004" t="s">
        <v>87</v>
      </c>
      <c r="H5004" t="s">
        <v>79</v>
      </c>
      <c r="I5004" t="s">
        <v>53</v>
      </c>
      <c r="J5004" t="s">
        <v>27090</v>
      </c>
      <c r="K5004" t="s">
        <v>28</v>
      </c>
    </row>
    <row r="5005" spans="1:11" x14ac:dyDescent="0.35">
      <c r="A5005">
        <v>8630</v>
      </c>
      <c r="B5005" t="s">
        <v>23419</v>
      </c>
      <c r="C5005">
        <v>25</v>
      </c>
      <c r="D5005" t="s">
        <v>23420</v>
      </c>
      <c r="E5005" t="s">
        <v>31</v>
      </c>
      <c r="F5005" t="s">
        <v>14</v>
      </c>
      <c r="G5005" t="s">
        <v>47</v>
      </c>
      <c r="H5005" t="s">
        <v>31</v>
      </c>
      <c r="I5005" t="s">
        <v>53</v>
      </c>
      <c r="J5005" t="s">
        <v>27091</v>
      </c>
      <c r="K5005" t="s">
        <v>37</v>
      </c>
    </row>
    <row r="5006" spans="1:11" x14ac:dyDescent="0.35">
      <c r="A5006">
        <v>8654</v>
      </c>
      <c r="B5006" t="s">
        <v>23463</v>
      </c>
      <c r="C5006">
        <v>25</v>
      </c>
      <c r="D5006" t="s">
        <v>23464</v>
      </c>
      <c r="E5006" t="s">
        <v>23</v>
      </c>
      <c r="F5006" t="s">
        <v>14</v>
      </c>
      <c r="G5006" t="s">
        <v>87</v>
      </c>
      <c r="H5006" t="s">
        <v>79</v>
      </c>
      <c r="I5006" t="s">
        <v>63</v>
      </c>
      <c r="J5006" t="s">
        <v>27092</v>
      </c>
      <c r="K5006" t="s">
        <v>19</v>
      </c>
    </row>
    <row r="5007" spans="1:11" x14ac:dyDescent="0.35">
      <c r="A5007">
        <v>8655</v>
      </c>
      <c r="B5007" t="s">
        <v>23465</v>
      </c>
      <c r="C5007">
        <v>25</v>
      </c>
      <c r="D5007" t="s">
        <v>23466</v>
      </c>
      <c r="E5007" t="s">
        <v>177</v>
      </c>
      <c r="F5007" t="s">
        <v>40</v>
      </c>
      <c r="G5007" t="s">
        <v>80</v>
      </c>
      <c r="H5007" t="s">
        <v>32</v>
      </c>
      <c r="I5007" t="s">
        <v>170</v>
      </c>
      <c r="J5007" t="s">
        <v>27093</v>
      </c>
      <c r="K5007" t="s">
        <v>44</v>
      </c>
    </row>
    <row r="5008" spans="1:11" x14ac:dyDescent="0.35">
      <c r="A5008">
        <v>8661</v>
      </c>
      <c r="B5008" t="s">
        <v>23477</v>
      </c>
      <c r="C5008">
        <v>25</v>
      </c>
      <c r="D5008" t="s">
        <v>23478</v>
      </c>
      <c r="E5008" t="s">
        <v>32</v>
      </c>
      <c r="F5008" t="s">
        <v>32</v>
      </c>
      <c r="G5008" t="s">
        <v>52</v>
      </c>
      <c r="H5008" t="s">
        <v>13</v>
      </c>
      <c r="I5008" t="s">
        <v>26</v>
      </c>
      <c r="J5008" t="s">
        <v>27094</v>
      </c>
      <c r="K5008" t="s">
        <v>19</v>
      </c>
    </row>
    <row r="5009" spans="1:11" x14ac:dyDescent="0.35">
      <c r="A5009">
        <v>8663</v>
      </c>
      <c r="B5009" t="s">
        <v>23481</v>
      </c>
      <c r="C5009">
        <v>25</v>
      </c>
      <c r="D5009" t="s">
        <v>23482</v>
      </c>
      <c r="E5009" t="s">
        <v>22</v>
      </c>
      <c r="F5009" t="s">
        <v>40</v>
      </c>
      <c r="G5009" t="s">
        <v>33</v>
      </c>
      <c r="H5009" t="s">
        <v>34</v>
      </c>
      <c r="I5009" t="s">
        <v>146</v>
      </c>
      <c r="J5009" t="s">
        <v>27095</v>
      </c>
      <c r="K5009" t="s">
        <v>28</v>
      </c>
    </row>
    <row r="5010" spans="1:11" x14ac:dyDescent="0.35">
      <c r="A5010">
        <v>8664</v>
      </c>
      <c r="B5010" t="s">
        <v>23483</v>
      </c>
      <c r="C5010">
        <v>25</v>
      </c>
      <c r="D5010" t="s">
        <v>23484</v>
      </c>
      <c r="E5010" t="s">
        <v>201</v>
      </c>
      <c r="F5010" t="s">
        <v>149</v>
      </c>
      <c r="G5010" t="s">
        <v>52</v>
      </c>
      <c r="H5010" t="s">
        <v>13</v>
      </c>
      <c r="I5010" t="s">
        <v>88</v>
      </c>
      <c r="J5010" t="s">
        <v>27096</v>
      </c>
      <c r="K5010" t="s">
        <v>44</v>
      </c>
    </row>
    <row r="5011" spans="1:11" x14ac:dyDescent="0.35">
      <c r="A5011">
        <v>8671</v>
      </c>
      <c r="B5011" t="s">
        <v>23497</v>
      </c>
      <c r="C5011">
        <v>25</v>
      </c>
      <c r="D5011" t="s">
        <v>23498</v>
      </c>
      <c r="E5011" t="s">
        <v>42</v>
      </c>
      <c r="F5011" t="s">
        <v>40</v>
      </c>
      <c r="G5011" t="s">
        <v>62</v>
      </c>
      <c r="H5011" t="s">
        <v>23</v>
      </c>
      <c r="I5011" t="s">
        <v>26</v>
      </c>
      <c r="J5011" t="s">
        <v>27097</v>
      </c>
      <c r="K5011" t="s">
        <v>76</v>
      </c>
    </row>
    <row r="5012" spans="1:11" x14ac:dyDescent="0.35">
      <c r="A5012">
        <v>8679</v>
      </c>
      <c r="B5012" t="s">
        <v>23513</v>
      </c>
      <c r="C5012">
        <v>25</v>
      </c>
      <c r="D5012" t="s">
        <v>23514</v>
      </c>
      <c r="E5012" t="s">
        <v>42</v>
      </c>
      <c r="F5012" t="s">
        <v>42</v>
      </c>
      <c r="G5012" t="s">
        <v>41</v>
      </c>
      <c r="H5012" t="s">
        <v>42</v>
      </c>
      <c r="I5012" t="s">
        <v>153</v>
      </c>
      <c r="J5012" t="s">
        <v>27098</v>
      </c>
      <c r="K5012" t="s">
        <v>19</v>
      </c>
    </row>
    <row r="5013" spans="1:11" x14ac:dyDescent="0.35">
      <c r="A5013">
        <v>8690</v>
      </c>
      <c r="B5013" t="s">
        <v>23534</v>
      </c>
      <c r="C5013">
        <v>25</v>
      </c>
      <c r="D5013" t="s">
        <v>23535</v>
      </c>
      <c r="E5013" t="s">
        <v>67</v>
      </c>
      <c r="F5013" t="s">
        <v>42</v>
      </c>
      <c r="G5013" t="s">
        <v>62</v>
      </c>
      <c r="H5013" t="s">
        <v>23</v>
      </c>
      <c r="I5013" t="s">
        <v>26</v>
      </c>
      <c r="J5013" t="s">
        <v>27099</v>
      </c>
      <c r="K5013" t="s">
        <v>28</v>
      </c>
    </row>
    <row r="5014" spans="1:11" x14ac:dyDescent="0.35">
      <c r="A5014">
        <v>8691</v>
      </c>
      <c r="B5014" t="s">
        <v>23536</v>
      </c>
      <c r="C5014">
        <v>25</v>
      </c>
      <c r="D5014" t="s">
        <v>23537</v>
      </c>
      <c r="E5014" t="s">
        <v>177</v>
      </c>
      <c r="F5014" t="s">
        <v>149</v>
      </c>
      <c r="G5014" t="s">
        <v>15</v>
      </c>
      <c r="H5014" t="s">
        <v>16</v>
      </c>
      <c r="I5014" t="s">
        <v>91</v>
      </c>
      <c r="J5014" t="s">
        <v>27100</v>
      </c>
      <c r="K5014" t="s">
        <v>76</v>
      </c>
    </row>
    <row r="5015" spans="1:11" x14ac:dyDescent="0.35">
      <c r="A5015">
        <v>8695</v>
      </c>
      <c r="B5015" t="s">
        <v>23544</v>
      </c>
      <c r="C5015">
        <v>25</v>
      </c>
      <c r="D5015" t="s">
        <v>23545</v>
      </c>
      <c r="E5015" t="s">
        <v>40</v>
      </c>
      <c r="F5015" t="s">
        <v>149</v>
      </c>
      <c r="G5015" t="s">
        <v>87</v>
      </c>
      <c r="H5015" t="s">
        <v>79</v>
      </c>
      <c r="I5015" t="s">
        <v>35</v>
      </c>
      <c r="J5015" t="s">
        <v>27101</v>
      </c>
      <c r="K5015" t="s">
        <v>28</v>
      </c>
    </row>
    <row r="5016" spans="1:11" x14ac:dyDescent="0.35">
      <c r="A5016">
        <v>8726</v>
      </c>
      <c r="B5016" t="s">
        <v>23602</v>
      </c>
      <c r="C5016">
        <v>25</v>
      </c>
      <c r="D5016" t="s">
        <v>23603</v>
      </c>
      <c r="E5016" t="s">
        <v>22</v>
      </c>
      <c r="F5016" t="s">
        <v>34</v>
      </c>
      <c r="G5016" t="s">
        <v>87</v>
      </c>
      <c r="H5016" t="s">
        <v>79</v>
      </c>
      <c r="I5016" t="s">
        <v>17</v>
      </c>
      <c r="J5016">
        <f>1-532-53-6102</f>
        <v>-6686</v>
      </c>
      <c r="K5016" t="s">
        <v>28</v>
      </c>
    </row>
    <row r="5017" spans="1:11" x14ac:dyDescent="0.35">
      <c r="A5017">
        <v>8727</v>
      </c>
      <c r="B5017" t="s">
        <v>23604</v>
      </c>
      <c r="C5017">
        <v>25</v>
      </c>
      <c r="D5017" t="s">
        <v>23605</v>
      </c>
      <c r="E5017" t="s">
        <v>14</v>
      </c>
      <c r="F5017" t="s">
        <v>101</v>
      </c>
      <c r="G5017" t="s">
        <v>41</v>
      </c>
      <c r="H5017" t="s">
        <v>42</v>
      </c>
      <c r="I5017" t="s">
        <v>53</v>
      </c>
      <c r="J5017" t="s">
        <v>27102</v>
      </c>
      <c r="K5017" t="s">
        <v>19</v>
      </c>
    </row>
    <row r="5018" spans="1:11" x14ac:dyDescent="0.35">
      <c r="A5018">
        <v>8730</v>
      </c>
      <c r="B5018" t="s">
        <v>23610</v>
      </c>
      <c r="C5018">
        <v>25</v>
      </c>
      <c r="D5018" t="s">
        <v>23611</v>
      </c>
      <c r="E5018" t="s">
        <v>32</v>
      </c>
      <c r="F5018" t="s">
        <v>40</v>
      </c>
      <c r="G5018" t="s">
        <v>52</v>
      </c>
      <c r="H5018" t="s">
        <v>13</v>
      </c>
      <c r="I5018" t="s">
        <v>102</v>
      </c>
      <c r="J5018" t="s">
        <v>27103</v>
      </c>
      <c r="K5018" t="s">
        <v>44</v>
      </c>
    </row>
    <row r="5019" spans="1:11" x14ac:dyDescent="0.35">
      <c r="A5019">
        <v>8772</v>
      </c>
      <c r="B5019" t="s">
        <v>23689</v>
      </c>
      <c r="C5019">
        <v>25</v>
      </c>
      <c r="D5019" t="s">
        <v>23690</v>
      </c>
      <c r="E5019" t="s">
        <v>57</v>
      </c>
      <c r="F5019" t="s">
        <v>201</v>
      </c>
      <c r="G5019" t="s">
        <v>33</v>
      </c>
      <c r="H5019" t="s">
        <v>34</v>
      </c>
      <c r="I5019" t="s">
        <v>48</v>
      </c>
      <c r="J5019" t="s">
        <v>27104</v>
      </c>
      <c r="K5019" t="s">
        <v>44</v>
      </c>
    </row>
    <row r="5020" spans="1:11" x14ac:dyDescent="0.35">
      <c r="A5020">
        <v>8780</v>
      </c>
      <c r="B5020" t="s">
        <v>19184</v>
      </c>
      <c r="C5020">
        <v>25</v>
      </c>
      <c r="D5020" t="s">
        <v>23703</v>
      </c>
      <c r="E5020" t="s">
        <v>32</v>
      </c>
      <c r="F5020" t="s">
        <v>14</v>
      </c>
      <c r="G5020" t="s">
        <v>62</v>
      </c>
      <c r="H5020" t="s">
        <v>23</v>
      </c>
      <c r="I5020" t="s">
        <v>53</v>
      </c>
      <c r="J5020" t="s">
        <v>27105</v>
      </c>
      <c r="K5020" t="s">
        <v>19</v>
      </c>
    </row>
    <row r="5021" spans="1:11" x14ac:dyDescent="0.35">
      <c r="A5021">
        <v>8821</v>
      </c>
      <c r="B5021" t="s">
        <v>23779</v>
      </c>
      <c r="C5021">
        <v>25</v>
      </c>
      <c r="D5021" t="s">
        <v>23780</v>
      </c>
      <c r="E5021" t="s">
        <v>42</v>
      </c>
      <c r="F5021" t="s">
        <v>79</v>
      </c>
      <c r="G5021" t="s">
        <v>41</v>
      </c>
      <c r="H5021" t="s">
        <v>42</v>
      </c>
      <c r="I5021" t="s">
        <v>88</v>
      </c>
      <c r="J5021" t="s">
        <v>27106</v>
      </c>
      <c r="K5021" t="s">
        <v>37</v>
      </c>
    </row>
    <row r="5022" spans="1:11" x14ac:dyDescent="0.35">
      <c r="A5022">
        <v>8826</v>
      </c>
      <c r="B5022" t="s">
        <v>23789</v>
      </c>
      <c r="C5022">
        <v>25</v>
      </c>
      <c r="D5022" t="s">
        <v>23790</v>
      </c>
      <c r="E5022" t="s">
        <v>101</v>
      </c>
      <c r="F5022" t="s">
        <v>79</v>
      </c>
      <c r="G5022" t="s">
        <v>80</v>
      </c>
      <c r="H5022" t="s">
        <v>32</v>
      </c>
      <c r="I5022" t="s">
        <v>17</v>
      </c>
      <c r="J5022" t="s">
        <v>27107</v>
      </c>
      <c r="K5022" t="s">
        <v>37</v>
      </c>
    </row>
    <row r="5023" spans="1:11" x14ac:dyDescent="0.35">
      <c r="A5023">
        <v>8829</v>
      </c>
      <c r="B5023" t="s">
        <v>23795</v>
      </c>
      <c r="C5023">
        <v>25</v>
      </c>
      <c r="D5023" t="s">
        <v>23796</v>
      </c>
      <c r="E5023" t="s">
        <v>133</v>
      </c>
      <c r="F5023" t="s">
        <v>177</v>
      </c>
      <c r="G5023" t="s">
        <v>52</v>
      </c>
      <c r="H5023" t="s">
        <v>13</v>
      </c>
      <c r="I5023" t="s">
        <v>63</v>
      </c>
      <c r="J5023" t="s">
        <v>27108</v>
      </c>
      <c r="K5023" t="s">
        <v>76</v>
      </c>
    </row>
    <row r="5024" spans="1:11" x14ac:dyDescent="0.35">
      <c r="A5024">
        <v>8893</v>
      </c>
      <c r="B5024" t="s">
        <v>23913</v>
      </c>
      <c r="C5024">
        <v>25</v>
      </c>
      <c r="D5024" t="s">
        <v>23914</v>
      </c>
      <c r="E5024" t="s">
        <v>25</v>
      </c>
      <c r="F5024" t="s">
        <v>101</v>
      </c>
      <c r="G5024" t="s">
        <v>87</v>
      </c>
      <c r="H5024" t="s">
        <v>79</v>
      </c>
      <c r="I5024" t="s">
        <v>88</v>
      </c>
      <c r="J5024" t="s">
        <v>27109</v>
      </c>
      <c r="K5024" t="s">
        <v>44</v>
      </c>
    </row>
    <row r="5025" spans="1:11" x14ac:dyDescent="0.35">
      <c r="A5025">
        <v>8904</v>
      </c>
      <c r="B5025" t="s">
        <v>23935</v>
      </c>
      <c r="C5025">
        <v>25</v>
      </c>
      <c r="D5025" t="s">
        <v>23936</v>
      </c>
      <c r="E5025" t="s">
        <v>169</v>
      </c>
      <c r="F5025" t="s">
        <v>79</v>
      </c>
      <c r="G5025" t="s">
        <v>52</v>
      </c>
      <c r="H5025" t="s">
        <v>13</v>
      </c>
      <c r="I5025" t="s">
        <v>116</v>
      </c>
      <c r="J5025" t="s">
        <v>27110</v>
      </c>
      <c r="K5025" t="s">
        <v>44</v>
      </c>
    </row>
    <row r="5026" spans="1:11" x14ac:dyDescent="0.35">
      <c r="A5026">
        <v>8944</v>
      </c>
      <c r="B5026" t="s">
        <v>24011</v>
      </c>
      <c r="C5026">
        <v>25</v>
      </c>
      <c r="D5026" t="s">
        <v>24012</v>
      </c>
      <c r="E5026" t="s">
        <v>201</v>
      </c>
      <c r="F5026" t="s">
        <v>22</v>
      </c>
      <c r="G5026" t="s">
        <v>47</v>
      </c>
      <c r="H5026" t="s">
        <v>31</v>
      </c>
      <c r="I5026" t="s">
        <v>91</v>
      </c>
      <c r="J5026" t="s">
        <v>27111</v>
      </c>
      <c r="K5026" t="s">
        <v>37</v>
      </c>
    </row>
    <row r="5027" spans="1:11" x14ac:dyDescent="0.35">
      <c r="A5027">
        <v>8953</v>
      </c>
      <c r="B5027" t="s">
        <v>24027</v>
      </c>
      <c r="C5027">
        <v>25</v>
      </c>
      <c r="D5027" t="s">
        <v>24028</v>
      </c>
      <c r="E5027" t="s">
        <v>16</v>
      </c>
      <c r="F5027" t="s">
        <v>79</v>
      </c>
      <c r="G5027" t="s">
        <v>120</v>
      </c>
      <c r="H5027" t="s">
        <v>57</v>
      </c>
      <c r="I5027" t="s">
        <v>102</v>
      </c>
      <c r="J5027" t="s">
        <v>27112</v>
      </c>
      <c r="K5027" t="s">
        <v>76</v>
      </c>
    </row>
    <row r="5028" spans="1:11" x14ac:dyDescent="0.35">
      <c r="A5028">
        <v>8964</v>
      </c>
      <c r="B5028" t="s">
        <v>17472</v>
      </c>
      <c r="C5028">
        <v>25</v>
      </c>
      <c r="D5028" t="s">
        <v>24049</v>
      </c>
      <c r="E5028" t="s">
        <v>22</v>
      </c>
      <c r="F5028" t="s">
        <v>67</v>
      </c>
      <c r="G5028" t="s">
        <v>120</v>
      </c>
      <c r="H5028" t="s">
        <v>57</v>
      </c>
      <c r="I5028" t="s">
        <v>17</v>
      </c>
      <c r="J5028">
        <f>1-914-332-8014</f>
        <v>-9259</v>
      </c>
      <c r="K5028" t="s">
        <v>76</v>
      </c>
    </row>
    <row r="5029" spans="1:11" x14ac:dyDescent="0.35">
      <c r="A5029">
        <v>8966</v>
      </c>
      <c r="B5029" t="s">
        <v>24052</v>
      </c>
      <c r="C5029">
        <v>25</v>
      </c>
      <c r="D5029" t="s">
        <v>24053</v>
      </c>
      <c r="E5029" t="s">
        <v>31</v>
      </c>
      <c r="F5029" t="s">
        <v>16</v>
      </c>
      <c r="G5029" t="s">
        <v>33</v>
      </c>
      <c r="H5029" t="s">
        <v>34</v>
      </c>
      <c r="I5029" t="s">
        <v>102</v>
      </c>
      <c r="J5029" t="s">
        <v>27113</v>
      </c>
      <c r="K5029" t="s">
        <v>28</v>
      </c>
    </row>
    <row r="5030" spans="1:11" x14ac:dyDescent="0.35">
      <c r="A5030">
        <v>8989</v>
      </c>
      <c r="B5030" t="s">
        <v>24096</v>
      </c>
      <c r="C5030">
        <v>25</v>
      </c>
      <c r="D5030" t="s">
        <v>24097</v>
      </c>
      <c r="E5030" t="s">
        <v>34</v>
      </c>
      <c r="F5030" t="s">
        <v>32</v>
      </c>
      <c r="G5030" t="s">
        <v>41</v>
      </c>
      <c r="H5030" t="s">
        <v>42</v>
      </c>
      <c r="I5030" t="s">
        <v>170</v>
      </c>
      <c r="J5030" t="s">
        <v>27114</v>
      </c>
      <c r="K5030" t="s">
        <v>28</v>
      </c>
    </row>
    <row r="5031" spans="1:11" x14ac:dyDescent="0.35">
      <c r="A5031">
        <v>9011</v>
      </c>
      <c r="B5031" t="s">
        <v>24138</v>
      </c>
      <c r="C5031">
        <v>25</v>
      </c>
      <c r="D5031" t="s">
        <v>24139</v>
      </c>
      <c r="E5031" t="s">
        <v>32</v>
      </c>
      <c r="F5031" t="s">
        <v>57</v>
      </c>
      <c r="G5031" t="s">
        <v>120</v>
      </c>
      <c r="H5031" t="s">
        <v>57</v>
      </c>
      <c r="I5031" t="s">
        <v>17</v>
      </c>
      <c r="J5031" t="s">
        <v>27115</v>
      </c>
      <c r="K5031" t="s">
        <v>44</v>
      </c>
    </row>
    <row r="5032" spans="1:11" x14ac:dyDescent="0.35">
      <c r="A5032">
        <v>9025</v>
      </c>
      <c r="B5032" t="s">
        <v>24165</v>
      </c>
      <c r="C5032">
        <v>25</v>
      </c>
      <c r="D5032" t="s">
        <v>24166</v>
      </c>
      <c r="E5032" t="s">
        <v>79</v>
      </c>
      <c r="F5032" t="s">
        <v>32</v>
      </c>
      <c r="G5032" t="s">
        <v>15</v>
      </c>
      <c r="H5032" t="s">
        <v>16</v>
      </c>
      <c r="I5032" t="s">
        <v>153</v>
      </c>
      <c r="J5032" t="s">
        <v>27116</v>
      </c>
      <c r="K5032" t="s">
        <v>28</v>
      </c>
    </row>
    <row r="5033" spans="1:11" x14ac:dyDescent="0.35">
      <c r="A5033">
        <v>9027</v>
      </c>
      <c r="B5033" t="s">
        <v>24169</v>
      </c>
      <c r="C5033">
        <v>25</v>
      </c>
      <c r="D5033" t="s">
        <v>24170</v>
      </c>
      <c r="E5033" t="s">
        <v>67</v>
      </c>
      <c r="F5033" t="s">
        <v>16</v>
      </c>
      <c r="G5033" t="s">
        <v>87</v>
      </c>
      <c r="H5033" t="s">
        <v>79</v>
      </c>
      <c r="I5033" t="s">
        <v>170</v>
      </c>
      <c r="J5033" t="s">
        <v>27117</v>
      </c>
      <c r="K5033" t="s">
        <v>76</v>
      </c>
    </row>
    <row r="5034" spans="1:11" x14ac:dyDescent="0.35">
      <c r="A5034">
        <v>9028</v>
      </c>
      <c r="B5034" t="s">
        <v>24171</v>
      </c>
      <c r="C5034">
        <v>25</v>
      </c>
      <c r="D5034" t="s">
        <v>24172</v>
      </c>
      <c r="E5034" t="s">
        <v>42</v>
      </c>
      <c r="F5034" t="s">
        <v>149</v>
      </c>
      <c r="G5034" t="s">
        <v>52</v>
      </c>
      <c r="H5034" t="s">
        <v>13</v>
      </c>
      <c r="I5034" t="s">
        <v>26</v>
      </c>
      <c r="J5034" t="s">
        <v>27118</v>
      </c>
      <c r="K5034" t="s">
        <v>28</v>
      </c>
    </row>
    <row r="5035" spans="1:11" x14ac:dyDescent="0.35">
      <c r="A5035">
        <v>9031</v>
      </c>
      <c r="B5035" t="s">
        <v>10500</v>
      </c>
      <c r="C5035">
        <v>25</v>
      </c>
      <c r="D5035" t="s">
        <v>24177</v>
      </c>
      <c r="E5035" t="s">
        <v>16</v>
      </c>
      <c r="F5035" t="s">
        <v>25</v>
      </c>
      <c r="G5035" t="s">
        <v>87</v>
      </c>
      <c r="H5035" t="s">
        <v>79</v>
      </c>
      <c r="I5035" t="s">
        <v>102</v>
      </c>
      <c r="J5035" t="s">
        <v>27119</v>
      </c>
      <c r="K5035" t="s">
        <v>19</v>
      </c>
    </row>
    <row r="5036" spans="1:11" x14ac:dyDescent="0.35">
      <c r="A5036">
        <v>9034</v>
      </c>
      <c r="B5036" t="s">
        <v>24182</v>
      </c>
      <c r="C5036">
        <v>25</v>
      </c>
      <c r="D5036" t="s">
        <v>24183</v>
      </c>
      <c r="E5036" t="s">
        <v>31</v>
      </c>
      <c r="F5036" t="s">
        <v>79</v>
      </c>
      <c r="G5036" t="s">
        <v>41</v>
      </c>
      <c r="H5036" t="s">
        <v>42</v>
      </c>
      <c r="I5036" t="s">
        <v>146</v>
      </c>
      <c r="J5036" t="s">
        <v>27120</v>
      </c>
      <c r="K5036" t="s">
        <v>37</v>
      </c>
    </row>
    <row r="5037" spans="1:11" x14ac:dyDescent="0.35">
      <c r="A5037">
        <v>9055</v>
      </c>
      <c r="B5037" t="s">
        <v>24222</v>
      </c>
      <c r="C5037">
        <v>25</v>
      </c>
      <c r="D5037" t="s">
        <v>24223</v>
      </c>
      <c r="E5037" t="s">
        <v>177</v>
      </c>
      <c r="F5037" t="s">
        <v>201</v>
      </c>
      <c r="G5037" t="s">
        <v>47</v>
      </c>
      <c r="H5037" t="s">
        <v>31</v>
      </c>
      <c r="I5037" t="s">
        <v>58</v>
      </c>
      <c r="J5037">
        <v>9790114486</v>
      </c>
      <c r="K5037" t="s">
        <v>76</v>
      </c>
    </row>
    <row r="5038" spans="1:11" x14ac:dyDescent="0.35">
      <c r="A5038">
        <v>9057</v>
      </c>
      <c r="B5038" t="s">
        <v>24226</v>
      </c>
      <c r="C5038">
        <v>25</v>
      </c>
      <c r="D5038" t="s">
        <v>24227</v>
      </c>
      <c r="E5038" t="s">
        <v>42</v>
      </c>
      <c r="F5038" t="s">
        <v>40</v>
      </c>
      <c r="G5038" t="s">
        <v>47</v>
      </c>
      <c r="H5038" t="s">
        <v>31</v>
      </c>
      <c r="I5038" t="s">
        <v>102</v>
      </c>
      <c r="J5038" t="s">
        <v>27121</v>
      </c>
      <c r="K5038" t="s">
        <v>37</v>
      </c>
    </row>
    <row r="5039" spans="1:11" x14ac:dyDescent="0.35">
      <c r="A5039">
        <v>9068</v>
      </c>
      <c r="B5039" t="s">
        <v>24247</v>
      </c>
      <c r="C5039">
        <v>25</v>
      </c>
      <c r="D5039" t="s">
        <v>24248</v>
      </c>
      <c r="E5039" t="s">
        <v>201</v>
      </c>
      <c r="F5039" t="s">
        <v>40</v>
      </c>
      <c r="G5039" t="s">
        <v>33</v>
      </c>
      <c r="H5039" t="s">
        <v>34</v>
      </c>
      <c r="I5039" t="s">
        <v>146</v>
      </c>
      <c r="J5039" t="s">
        <v>27122</v>
      </c>
      <c r="K5039" t="s">
        <v>28</v>
      </c>
    </row>
    <row r="5040" spans="1:11" x14ac:dyDescent="0.35">
      <c r="A5040">
        <v>9084</v>
      </c>
      <c r="B5040" t="s">
        <v>24277</v>
      </c>
      <c r="C5040">
        <v>25</v>
      </c>
      <c r="D5040" t="s">
        <v>24278</v>
      </c>
      <c r="E5040" t="s">
        <v>32</v>
      </c>
      <c r="F5040" t="s">
        <v>101</v>
      </c>
      <c r="G5040" t="s">
        <v>41</v>
      </c>
      <c r="H5040" t="s">
        <v>42</v>
      </c>
      <c r="I5040" t="s">
        <v>26</v>
      </c>
      <c r="J5040" t="s">
        <v>27123</v>
      </c>
      <c r="K5040" t="s">
        <v>44</v>
      </c>
    </row>
    <row r="5041" spans="1:11" x14ac:dyDescent="0.35">
      <c r="A5041">
        <v>9093</v>
      </c>
      <c r="B5041" t="s">
        <v>24294</v>
      </c>
      <c r="C5041">
        <v>25</v>
      </c>
      <c r="D5041" t="s">
        <v>24295</v>
      </c>
      <c r="E5041" t="s">
        <v>32</v>
      </c>
      <c r="F5041" t="s">
        <v>79</v>
      </c>
      <c r="G5041" t="s">
        <v>15</v>
      </c>
      <c r="H5041" t="s">
        <v>16</v>
      </c>
      <c r="I5041" t="s">
        <v>53</v>
      </c>
      <c r="J5041" t="s">
        <v>27124</v>
      </c>
      <c r="K5041" t="s">
        <v>76</v>
      </c>
    </row>
    <row r="5042" spans="1:11" x14ac:dyDescent="0.35">
      <c r="A5042">
        <v>9099</v>
      </c>
      <c r="B5042" t="s">
        <v>24306</v>
      </c>
      <c r="C5042">
        <v>25</v>
      </c>
      <c r="D5042" t="s">
        <v>24307</v>
      </c>
      <c r="E5042" t="s">
        <v>34</v>
      </c>
      <c r="F5042" t="s">
        <v>101</v>
      </c>
      <c r="G5042" t="s">
        <v>15</v>
      </c>
      <c r="H5042" t="s">
        <v>16</v>
      </c>
      <c r="I5042" t="s">
        <v>102</v>
      </c>
      <c r="J5042" t="s">
        <v>27125</v>
      </c>
      <c r="K5042" t="s">
        <v>76</v>
      </c>
    </row>
    <row r="5043" spans="1:11" x14ac:dyDescent="0.35">
      <c r="A5043">
        <v>9113</v>
      </c>
      <c r="B5043" t="s">
        <v>24332</v>
      </c>
      <c r="C5043">
        <v>25</v>
      </c>
      <c r="D5043" t="s">
        <v>24333</v>
      </c>
      <c r="E5043" t="s">
        <v>201</v>
      </c>
      <c r="F5043" t="s">
        <v>22</v>
      </c>
      <c r="G5043" t="s">
        <v>41</v>
      </c>
      <c r="H5043" t="s">
        <v>42</v>
      </c>
      <c r="I5043" t="s">
        <v>91</v>
      </c>
      <c r="J5043" t="s">
        <v>27126</v>
      </c>
      <c r="K5043" t="s">
        <v>44</v>
      </c>
    </row>
    <row r="5044" spans="1:11" x14ac:dyDescent="0.35">
      <c r="A5044">
        <v>9163</v>
      </c>
      <c r="B5044" t="s">
        <v>24425</v>
      </c>
      <c r="C5044">
        <v>25</v>
      </c>
      <c r="D5044" t="s">
        <v>24426</v>
      </c>
      <c r="E5044" t="s">
        <v>79</v>
      </c>
      <c r="F5044" t="s">
        <v>13</v>
      </c>
      <c r="G5044" t="s">
        <v>87</v>
      </c>
      <c r="H5044" t="s">
        <v>79</v>
      </c>
      <c r="I5044" t="s">
        <v>35</v>
      </c>
      <c r="J5044" t="s">
        <v>27127</v>
      </c>
      <c r="K5044" t="s">
        <v>19</v>
      </c>
    </row>
    <row r="5045" spans="1:11" x14ac:dyDescent="0.35">
      <c r="A5045">
        <v>9166</v>
      </c>
      <c r="B5045" t="s">
        <v>24430</v>
      </c>
      <c r="C5045">
        <v>25</v>
      </c>
      <c r="D5045" t="s">
        <v>24431</v>
      </c>
      <c r="E5045" t="s">
        <v>40</v>
      </c>
      <c r="F5045" t="s">
        <v>22</v>
      </c>
      <c r="G5045" t="s">
        <v>62</v>
      </c>
      <c r="H5045" t="s">
        <v>23</v>
      </c>
      <c r="I5045" t="s">
        <v>53</v>
      </c>
      <c r="J5045" t="s">
        <v>27128</v>
      </c>
      <c r="K5045" t="s">
        <v>76</v>
      </c>
    </row>
    <row r="5046" spans="1:11" x14ac:dyDescent="0.35">
      <c r="A5046">
        <v>9172</v>
      </c>
      <c r="B5046" t="s">
        <v>4820</v>
      </c>
      <c r="C5046">
        <v>25</v>
      </c>
      <c r="D5046" t="s">
        <v>24442</v>
      </c>
      <c r="E5046" t="s">
        <v>201</v>
      </c>
      <c r="F5046" t="s">
        <v>22</v>
      </c>
      <c r="G5046" t="s">
        <v>80</v>
      </c>
      <c r="H5046" t="s">
        <v>32</v>
      </c>
      <c r="I5046" t="s">
        <v>170</v>
      </c>
      <c r="J5046" t="s">
        <v>27129</v>
      </c>
      <c r="K5046" t="s">
        <v>19</v>
      </c>
    </row>
    <row r="5047" spans="1:11" x14ac:dyDescent="0.35">
      <c r="A5047">
        <v>9179</v>
      </c>
      <c r="B5047" t="s">
        <v>24455</v>
      </c>
      <c r="C5047">
        <v>25</v>
      </c>
      <c r="D5047" t="s">
        <v>24456</v>
      </c>
      <c r="E5047" t="s">
        <v>34</v>
      </c>
      <c r="F5047" t="s">
        <v>67</v>
      </c>
      <c r="G5047" t="s">
        <v>120</v>
      </c>
      <c r="H5047" t="s">
        <v>57</v>
      </c>
      <c r="I5047" t="s">
        <v>53</v>
      </c>
      <c r="J5047">
        <f>1-997-857-9041</f>
        <v>-10894</v>
      </c>
      <c r="K5047" t="s">
        <v>44</v>
      </c>
    </row>
    <row r="5048" spans="1:11" x14ac:dyDescent="0.35">
      <c r="A5048">
        <v>9187</v>
      </c>
      <c r="B5048" t="s">
        <v>24470</v>
      </c>
      <c r="C5048">
        <v>25</v>
      </c>
      <c r="D5048" t="s">
        <v>24471</v>
      </c>
      <c r="E5048" t="s">
        <v>67</v>
      </c>
      <c r="F5048" t="s">
        <v>14</v>
      </c>
      <c r="G5048" t="s">
        <v>120</v>
      </c>
      <c r="H5048" t="s">
        <v>57</v>
      </c>
      <c r="I5048" t="s">
        <v>26</v>
      </c>
      <c r="J5048">
        <f>1-524-838-2705</f>
        <v>-4066</v>
      </c>
      <c r="K5048" t="s">
        <v>28</v>
      </c>
    </row>
    <row r="5049" spans="1:11" x14ac:dyDescent="0.35">
      <c r="A5049">
        <v>9191</v>
      </c>
      <c r="B5049" t="s">
        <v>24478</v>
      </c>
      <c r="C5049">
        <v>25</v>
      </c>
      <c r="D5049" t="s">
        <v>24479</v>
      </c>
      <c r="E5049" t="s">
        <v>13</v>
      </c>
      <c r="F5049" t="s">
        <v>16</v>
      </c>
      <c r="G5049" t="s">
        <v>47</v>
      </c>
      <c r="H5049" t="s">
        <v>31</v>
      </c>
      <c r="I5049" t="s">
        <v>153</v>
      </c>
      <c r="J5049" t="s">
        <v>27130</v>
      </c>
      <c r="K5049" t="s">
        <v>76</v>
      </c>
    </row>
    <row r="5050" spans="1:11" x14ac:dyDescent="0.35">
      <c r="A5050">
        <v>9204</v>
      </c>
      <c r="B5050" t="s">
        <v>24504</v>
      </c>
      <c r="C5050">
        <v>25</v>
      </c>
      <c r="D5050" t="s">
        <v>24505</v>
      </c>
      <c r="E5050" t="s">
        <v>133</v>
      </c>
      <c r="F5050" t="s">
        <v>133</v>
      </c>
      <c r="G5050" t="s">
        <v>24</v>
      </c>
      <c r="H5050" t="s">
        <v>25</v>
      </c>
      <c r="I5050" t="s">
        <v>116</v>
      </c>
      <c r="J5050">
        <v>2682856102</v>
      </c>
      <c r="K5050" t="s">
        <v>37</v>
      </c>
    </row>
    <row r="5051" spans="1:11" x14ac:dyDescent="0.35">
      <c r="A5051">
        <v>9213</v>
      </c>
      <c r="B5051" t="s">
        <v>24520</v>
      </c>
      <c r="C5051">
        <v>25</v>
      </c>
      <c r="D5051" t="s">
        <v>24521</v>
      </c>
      <c r="E5051" t="s">
        <v>169</v>
      </c>
      <c r="F5051" t="s">
        <v>13</v>
      </c>
      <c r="G5051" t="s">
        <v>62</v>
      </c>
      <c r="H5051" t="s">
        <v>23</v>
      </c>
      <c r="I5051" t="s">
        <v>26</v>
      </c>
      <c r="J5051" t="s">
        <v>27131</v>
      </c>
      <c r="K5051" t="s">
        <v>19</v>
      </c>
    </row>
    <row r="5052" spans="1:11" x14ac:dyDescent="0.35">
      <c r="A5052">
        <v>9237</v>
      </c>
      <c r="B5052" t="s">
        <v>24563</v>
      </c>
      <c r="C5052">
        <v>25</v>
      </c>
      <c r="D5052" t="s">
        <v>24564</v>
      </c>
      <c r="E5052" t="s">
        <v>149</v>
      </c>
      <c r="F5052" t="s">
        <v>14</v>
      </c>
      <c r="G5052" t="s">
        <v>62</v>
      </c>
      <c r="H5052" t="s">
        <v>23</v>
      </c>
      <c r="I5052" t="s">
        <v>53</v>
      </c>
      <c r="J5052" t="s">
        <v>27132</v>
      </c>
      <c r="K5052" t="s">
        <v>28</v>
      </c>
    </row>
    <row r="5053" spans="1:11" x14ac:dyDescent="0.35">
      <c r="A5053">
        <v>9242</v>
      </c>
      <c r="B5053" t="s">
        <v>24572</v>
      </c>
      <c r="C5053">
        <v>25</v>
      </c>
      <c r="D5053" t="s">
        <v>24573</v>
      </c>
      <c r="E5053" t="s">
        <v>34</v>
      </c>
      <c r="F5053" t="s">
        <v>57</v>
      </c>
      <c r="G5053" t="s">
        <v>80</v>
      </c>
      <c r="H5053" t="s">
        <v>32</v>
      </c>
      <c r="I5053" t="s">
        <v>35</v>
      </c>
      <c r="J5053" t="s">
        <v>27133</v>
      </c>
      <c r="K5053" t="s">
        <v>28</v>
      </c>
    </row>
    <row r="5054" spans="1:11" x14ac:dyDescent="0.35">
      <c r="A5054">
        <v>9247</v>
      </c>
      <c r="B5054" t="s">
        <v>24581</v>
      </c>
      <c r="C5054">
        <v>25</v>
      </c>
      <c r="D5054" t="s">
        <v>24582</v>
      </c>
      <c r="E5054" t="s">
        <v>201</v>
      </c>
      <c r="F5054" t="s">
        <v>40</v>
      </c>
      <c r="G5054" t="s">
        <v>33</v>
      </c>
      <c r="H5054" t="s">
        <v>34</v>
      </c>
      <c r="I5054" t="s">
        <v>116</v>
      </c>
      <c r="J5054" t="s">
        <v>27134</v>
      </c>
      <c r="K5054" t="s">
        <v>19</v>
      </c>
    </row>
    <row r="5055" spans="1:11" x14ac:dyDescent="0.35">
      <c r="A5055">
        <v>9254</v>
      </c>
      <c r="B5055" t="s">
        <v>24594</v>
      </c>
      <c r="C5055">
        <v>25</v>
      </c>
      <c r="D5055" t="s">
        <v>24595</v>
      </c>
      <c r="E5055" t="s">
        <v>32</v>
      </c>
      <c r="F5055" t="s">
        <v>169</v>
      </c>
      <c r="G5055" t="s">
        <v>15</v>
      </c>
      <c r="H5055" t="s">
        <v>16</v>
      </c>
      <c r="I5055" t="s">
        <v>146</v>
      </c>
      <c r="J5055" t="s">
        <v>27135</v>
      </c>
      <c r="K5055" t="s">
        <v>76</v>
      </c>
    </row>
    <row r="5056" spans="1:11" x14ac:dyDescent="0.35">
      <c r="A5056">
        <v>9258</v>
      </c>
      <c r="B5056" t="s">
        <v>24599</v>
      </c>
      <c r="C5056">
        <v>25</v>
      </c>
      <c r="D5056" t="s">
        <v>24600</v>
      </c>
      <c r="E5056" t="s">
        <v>22</v>
      </c>
      <c r="F5056" t="s">
        <v>101</v>
      </c>
      <c r="G5056" t="s">
        <v>80</v>
      </c>
      <c r="H5056" t="s">
        <v>32</v>
      </c>
      <c r="I5056" t="s">
        <v>58</v>
      </c>
      <c r="J5056" t="s">
        <v>27136</v>
      </c>
      <c r="K5056" t="s">
        <v>44</v>
      </c>
    </row>
    <row r="5057" spans="1:11" x14ac:dyDescent="0.35">
      <c r="A5057">
        <v>9259</v>
      </c>
      <c r="B5057" t="s">
        <v>24601</v>
      </c>
      <c r="C5057">
        <v>25</v>
      </c>
      <c r="D5057" t="s">
        <v>24602</v>
      </c>
      <c r="E5057" t="s">
        <v>101</v>
      </c>
      <c r="F5057" t="s">
        <v>57</v>
      </c>
      <c r="G5057" t="s">
        <v>80</v>
      </c>
      <c r="H5057" t="s">
        <v>32</v>
      </c>
      <c r="I5057" t="s">
        <v>26</v>
      </c>
      <c r="J5057" t="s">
        <v>27137</v>
      </c>
      <c r="K5057" t="s">
        <v>76</v>
      </c>
    </row>
    <row r="5058" spans="1:11" x14ac:dyDescent="0.35">
      <c r="A5058">
        <v>9262</v>
      </c>
      <c r="B5058" t="s">
        <v>24607</v>
      </c>
      <c r="C5058">
        <v>25</v>
      </c>
      <c r="D5058" t="s">
        <v>24608</v>
      </c>
      <c r="E5058" t="s">
        <v>169</v>
      </c>
      <c r="F5058" t="s">
        <v>42</v>
      </c>
      <c r="G5058" t="s">
        <v>41</v>
      </c>
      <c r="H5058" t="s">
        <v>42</v>
      </c>
      <c r="I5058" t="s">
        <v>146</v>
      </c>
      <c r="J5058" t="s">
        <v>27138</v>
      </c>
      <c r="K5058" t="s">
        <v>19</v>
      </c>
    </row>
    <row r="5059" spans="1:11" x14ac:dyDescent="0.35">
      <c r="A5059">
        <v>9265</v>
      </c>
      <c r="B5059" t="s">
        <v>24613</v>
      </c>
      <c r="C5059">
        <v>25</v>
      </c>
      <c r="D5059" t="s">
        <v>24614</v>
      </c>
      <c r="E5059" t="s">
        <v>57</v>
      </c>
      <c r="F5059" t="s">
        <v>133</v>
      </c>
      <c r="G5059" t="s">
        <v>80</v>
      </c>
      <c r="H5059" t="s">
        <v>32</v>
      </c>
      <c r="I5059" t="s">
        <v>146</v>
      </c>
      <c r="J5059">
        <v>9593654713</v>
      </c>
      <c r="K5059" t="s">
        <v>28</v>
      </c>
    </row>
    <row r="5060" spans="1:11" x14ac:dyDescent="0.35">
      <c r="A5060">
        <v>9280</v>
      </c>
      <c r="B5060" t="s">
        <v>24640</v>
      </c>
      <c r="C5060">
        <v>25</v>
      </c>
      <c r="D5060" t="s">
        <v>24641</v>
      </c>
      <c r="E5060" t="s">
        <v>42</v>
      </c>
      <c r="F5060" t="s">
        <v>13</v>
      </c>
      <c r="G5060" t="s">
        <v>120</v>
      </c>
      <c r="H5060" t="s">
        <v>57</v>
      </c>
      <c r="I5060" t="s">
        <v>116</v>
      </c>
      <c r="J5060" t="s">
        <v>27139</v>
      </c>
      <c r="K5060" t="s">
        <v>44</v>
      </c>
    </row>
    <row r="5061" spans="1:11" x14ac:dyDescent="0.35">
      <c r="A5061">
        <v>9290</v>
      </c>
      <c r="B5061" t="s">
        <v>24660</v>
      </c>
      <c r="C5061">
        <v>25</v>
      </c>
      <c r="D5061" t="s">
        <v>24661</v>
      </c>
      <c r="E5061" t="s">
        <v>14</v>
      </c>
      <c r="F5061" t="s">
        <v>13</v>
      </c>
      <c r="G5061" t="s">
        <v>41</v>
      </c>
      <c r="H5061" t="s">
        <v>42</v>
      </c>
      <c r="I5061" t="s">
        <v>116</v>
      </c>
      <c r="J5061">
        <f>1-535-703-8063</f>
        <v>-9300</v>
      </c>
      <c r="K5061" t="s">
        <v>19</v>
      </c>
    </row>
    <row r="5062" spans="1:11" x14ac:dyDescent="0.35">
      <c r="A5062">
        <v>9293</v>
      </c>
      <c r="B5062" t="s">
        <v>24666</v>
      </c>
      <c r="C5062">
        <v>25</v>
      </c>
      <c r="D5062" t="s">
        <v>24667</v>
      </c>
      <c r="E5062" t="s">
        <v>169</v>
      </c>
      <c r="F5062" t="s">
        <v>169</v>
      </c>
      <c r="G5062" t="s">
        <v>24</v>
      </c>
      <c r="H5062" t="s">
        <v>25</v>
      </c>
      <c r="I5062" t="s">
        <v>53</v>
      </c>
      <c r="J5062">
        <f>1-36-518-957</f>
        <v>-1510</v>
      </c>
      <c r="K5062" t="s">
        <v>76</v>
      </c>
    </row>
    <row r="5063" spans="1:11" x14ac:dyDescent="0.35">
      <c r="A5063">
        <v>9306</v>
      </c>
      <c r="B5063" t="s">
        <v>24691</v>
      </c>
      <c r="C5063">
        <v>25</v>
      </c>
      <c r="D5063" t="s">
        <v>24692</v>
      </c>
      <c r="E5063" t="s">
        <v>40</v>
      </c>
      <c r="F5063" t="s">
        <v>34</v>
      </c>
      <c r="G5063" t="s">
        <v>41</v>
      </c>
      <c r="H5063" t="s">
        <v>42</v>
      </c>
      <c r="I5063" t="s">
        <v>17</v>
      </c>
      <c r="J5063" t="s">
        <v>27140</v>
      </c>
      <c r="K5063" t="s">
        <v>28</v>
      </c>
    </row>
    <row r="5064" spans="1:11" x14ac:dyDescent="0.35">
      <c r="A5064">
        <v>9307</v>
      </c>
      <c r="B5064" t="s">
        <v>24693</v>
      </c>
      <c r="C5064">
        <v>25</v>
      </c>
      <c r="D5064" t="s">
        <v>24694</v>
      </c>
      <c r="E5064" t="s">
        <v>42</v>
      </c>
      <c r="F5064" t="s">
        <v>16</v>
      </c>
      <c r="G5064" t="s">
        <v>52</v>
      </c>
      <c r="H5064" t="s">
        <v>13</v>
      </c>
      <c r="I5064" t="s">
        <v>153</v>
      </c>
      <c r="J5064" t="s">
        <v>27141</v>
      </c>
      <c r="K5064" t="s">
        <v>76</v>
      </c>
    </row>
    <row r="5065" spans="1:11" x14ac:dyDescent="0.35">
      <c r="A5065">
        <v>9316</v>
      </c>
      <c r="B5065" t="s">
        <v>24710</v>
      </c>
      <c r="C5065">
        <v>25</v>
      </c>
      <c r="D5065" t="s">
        <v>24711</v>
      </c>
      <c r="E5065" t="s">
        <v>149</v>
      </c>
      <c r="F5065" t="s">
        <v>40</v>
      </c>
      <c r="G5065" t="s">
        <v>15</v>
      </c>
      <c r="H5065" t="s">
        <v>16</v>
      </c>
      <c r="I5065" t="s">
        <v>88</v>
      </c>
      <c r="J5065" t="s">
        <v>27142</v>
      </c>
      <c r="K5065" t="s">
        <v>19</v>
      </c>
    </row>
    <row r="5066" spans="1:11" x14ac:dyDescent="0.35">
      <c r="A5066">
        <v>9318</v>
      </c>
      <c r="B5066" t="s">
        <v>24713</v>
      </c>
      <c r="C5066">
        <v>25</v>
      </c>
      <c r="D5066" t="s">
        <v>24714</v>
      </c>
      <c r="E5066" t="s">
        <v>201</v>
      </c>
      <c r="F5066" t="s">
        <v>177</v>
      </c>
      <c r="G5066" t="s">
        <v>87</v>
      </c>
      <c r="H5066" t="s">
        <v>79</v>
      </c>
      <c r="I5066" t="s">
        <v>146</v>
      </c>
      <c r="J5066" t="s">
        <v>27143</v>
      </c>
      <c r="K5066" t="s">
        <v>37</v>
      </c>
    </row>
    <row r="5067" spans="1:11" x14ac:dyDescent="0.35">
      <c r="A5067">
        <v>9326</v>
      </c>
      <c r="B5067" t="s">
        <v>24728</v>
      </c>
      <c r="C5067">
        <v>25</v>
      </c>
      <c r="D5067" t="s">
        <v>24729</v>
      </c>
      <c r="E5067" t="s">
        <v>14</v>
      </c>
      <c r="F5067" t="s">
        <v>31</v>
      </c>
      <c r="G5067" t="s">
        <v>41</v>
      </c>
      <c r="H5067" t="s">
        <v>42</v>
      </c>
      <c r="I5067" t="s">
        <v>53</v>
      </c>
      <c r="J5067" t="s">
        <v>27144</v>
      </c>
      <c r="K5067" t="s">
        <v>28</v>
      </c>
    </row>
    <row r="5068" spans="1:11" x14ac:dyDescent="0.35">
      <c r="A5068">
        <v>9328</v>
      </c>
      <c r="B5068" t="s">
        <v>24732</v>
      </c>
      <c r="C5068">
        <v>25</v>
      </c>
      <c r="D5068" t="s">
        <v>24733</v>
      </c>
      <c r="E5068" t="s">
        <v>22</v>
      </c>
      <c r="F5068" t="s">
        <v>42</v>
      </c>
      <c r="G5068" t="s">
        <v>33</v>
      </c>
      <c r="H5068" t="s">
        <v>34</v>
      </c>
      <c r="I5068" t="s">
        <v>53</v>
      </c>
      <c r="J5068" t="s">
        <v>27145</v>
      </c>
      <c r="K5068" t="s">
        <v>44</v>
      </c>
    </row>
    <row r="5069" spans="1:11" x14ac:dyDescent="0.35">
      <c r="A5069">
        <v>9333</v>
      </c>
      <c r="B5069" t="s">
        <v>24742</v>
      </c>
      <c r="C5069">
        <v>25</v>
      </c>
      <c r="D5069" t="s">
        <v>24743</v>
      </c>
      <c r="E5069" t="s">
        <v>169</v>
      </c>
      <c r="F5069" t="s">
        <v>169</v>
      </c>
      <c r="G5069" t="s">
        <v>62</v>
      </c>
      <c r="H5069" t="s">
        <v>23</v>
      </c>
      <c r="I5069" t="s">
        <v>146</v>
      </c>
      <c r="J5069" t="s">
        <v>27146</v>
      </c>
      <c r="K5069" t="s">
        <v>44</v>
      </c>
    </row>
    <row r="5070" spans="1:11" x14ac:dyDescent="0.35">
      <c r="A5070">
        <v>9404</v>
      </c>
      <c r="B5070" t="s">
        <v>24881</v>
      </c>
      <c r="C5070">
        <v>25</v>
      </c>
      <c r="D5070" t="s">
        <v>24882</v>
      </c>
      <c r="E5070" t="s">
        <v>34</v>
      </c>
      <c r="F5070" t="s">
        <v>169</v>
      </c>
      <c r="G5070" t="s">
        <v>15</v>
      </c>
      <c r="H5070" t="s">
        <v>16</v>
      </c>
      <c r="I5070" t="s">
        <v>58</v>
      </c>
      <c r="J5070" t="s">
        <v>27147</v>
      </c>
      <c r="K5070" t="s">
        <v>44</v>
      </c>
    </row>
    <row r="5071" spans="1:11" x14ac:dyDescent="0.35">
      <c r="A5071">
        <v>9409</v>
      </c>
      <c r="B5071" t="s">
        <v>24890</v>
      </c>
      <c r="C5071">
        <v>25</v>
      </c>
      <c r="D5071" t="s">
        <v>24891</v>
      </c>
      <c r="E5071" t="s">
        <v>149</v>
      </c>
      <c r="F5071" t="s">
        <v>34</v>
      </c>
      <c r="G5071" t="s">
        <v>80</v>
      </c>
      <c r="H5071" t="s">
        <v>32</v>
      </c>
      <c r="I5071" t="s">
        <v>53</v>
      </c>
      <c r="J5071" t="s">
        <v>27148</v>
      </c>
      <c r="K5071" t="s">
        <v>76</v>
      </c>
    </row>
    <row r="5072" spans="1:11" x14ac:dyDescent="0.35">
      <c r="A5072">
        <v>9427</v>
      </c>
      <c r="B5072" t="s">
        <v>24925</v>
      </c>
      <c r="C5072">
        <v>25</v>
      </c>
      <c r="D5072" t="s">
        <v>24926</v>
      </c>
      <c r="E5072" t="s">
        <v>40</v>
      </c>
      <c r="F5072" t="s">
        <v>133</v>
      </c>
      <c r="G5072" t="s">
        <v>62</v>
      </c>
      <c r="H5072" t="s">
        <v>23</v>
      </c>
      <c r="I5072" t="s">
        <v>170</v>
      </c>
      <c r="J5072" t="s">
        <v>27149</v>
      </c>
      <c r="K5072" t="s">
        <v>37</v>
      </c>
    </row>
    <row r="5073" spans="1:11" x14ac:dyDescent="0.35">
      <c r="A5073">
        <v>9428</v>
      </c>
      <c r="B5073" t="s">
        <v>24927</v>
      </c>
      <c r="C5073">
        <v>25</v>
      </c>
      <c r="D5073" t="s">
        <v>24928</v>
      </c>
      <c r="E5073" t="s">
        <v>22</v>
      </c>
      <c r="F5073" t="s">
        <v>16</v>
      </c>
      <c r="G5073" t="s">
        <v>41</v>
      </c>
      <c r="H5073" t="s">
        <v>42</v>
      </c>
      <c r="I5073" t="s">
        <v>17</v>
      </c>
      <c r="J5073" t="s">
        <v>27150</v>
      </c>
      <c r="K5073" t="s">
        <v>76</v>
      </c>
    </row>
    <row r="5074" spans="1:11" x14ac:dyDescent="0.35">
      <c r="A5074">
        <v>9450</v>
      </c>
      <c r="B5074" t="s">
        <v>24851</v>
      </c>
      <c r="C5074">
        <v>25</v>
      </c>
      <c r="D5074" t="s">
        <v>24970</v>
      </c>
      <c r="E5074" t="s">
        <v>14</v>
      </c>
      <c r="F5074" t="s">
        <v>40</v>
      </c>
      <c r="G5074" t="s">
        <v>33</v>
      </c>
      <c r="H5074" t="s">
        <v>34</v>
      </c>
      <c r="I5074" t="s">
        <v>146</v>
      </c>
      <c r="J5074" t="s">
        <v>27151</v>
      </c>
      <c r="K5074" t="s">
        <v>19</v>
      </c>
    </row>
    <row r="5075" spans="1:11" x14ac:dyDescent="0.35">
      <c r="A5075">
        <v>9482</v>
      </c>
      <c r="B5075" t="s">
        <v>25031</v>
      </c>
      <c r="C5075">
        <v>25</v>
      </c>
      <c r="D5075" t="s">
        <v>25032</v>
      </c>
      <c r="E5075" t="s">
        <v>201</v>
      </c>
      <c r="F5075" t="s">
        <v>23</v>
      </c>
      <c r="G5075" t="s">
        <v>120</v>
      </c>
      <c r="H5075" t="s">
        <v>57</v>
      </c>
      <c r="I5075" t="s">
        <v>102</v>
      </c>
      <c r="J5075" t="s">
        <v>27152</v>
      </c>
      <c r="K5075" t="s">
        <v>28</v>
      </c>
    </row>
    <row r="5076" spans="1:11" x14ac:dyDescent="0.35">
      <c r="A5076">
        <v>9499</v>
      </c>
      <c r="B5076" t="s">
        <v>25065</v>
      </c>
      <c r="C5076">
        <v>25</v>
      </c>
      <c r="D5076" t="s">
        <v>25066</v>
      </c>
      <c r="E5076" t="s">
        <v>40</v>
      </c>
      <c r="F5076" t="s">
        <v>34</v>
      </c>
      <c r="G5076" t="s">
        <v>24</v>
      </c>
      <c r="H5076" t="s">
        <v>25</v>
      </c>
      <c r="I5076" t="s">
        <v>58</v>
      </c>
      <c r="J5076" t="s">
        <v>27153</v>
      </c>
      <c r="K5076" t="s">
        <v>19</v>
      </c>
    </row>
    <row r="5077" spans="1:11" x14ac:dyDescent="0.35">
      <c r="A5077">
        <v>9524</v>
      </c>
      <c r="B5077" t="s">
        <v>25110</v>
      </c>
      <c r="C5077">
        <v>25</v>
      </c>
      <c r="D5077" t="s">
        <v>25111</v>
      </c>
      <c r="E5077" t="s">
        <v>31</v>
      </c>
      <c r="F5077" t="s">
        <v>57</v>
      </c>
      <c r="G5077" t="s">
        <v>24</v>
      </c>
      <c r="H5077" t="s">
        <v>25</v>
      </c>
      <c r="I5077" t="s">
        <v>17</v>
      </c>
      <c r="J5077">
        <v>3719311816</v>
      </c>
      <c r="K5077" t="s">
        <v>76</v>
      </c>
    </row>
    <row r="5078" spans="1:11" x14ac:dyDescent="0.35">
      <c r="A5078">
        <v>9537</v>
      </c>
      <c r="B5078" t="s">
        <v>25135</v>
      </c>
      <c r="C5078">
        <v>25</v>
      </c>
      <c r="D5078" t="s">
        <v>25136</v>
      </c>
      <c r="E5078" t="s">
        <v>31</v>
      </c>
      <c r="F5078" t="s">
        <v>22</v>
      </c>
      <c r="G5078" t="s">
        <v>24</v>
      </c>
      <c r="H5078" t="s">
        <v>25</v>
      </c>
      <c r="I5078" t="s">
        <v>146</v>
      </c>
      <c r="J5078" t="s">
        <v>27154</v>
      </c>
      <c r="K5078" t="s">
        <v>76</v>
      </c>
    </row>
    <row r="5079" spans="1:11" x14ac:dyDescent="0.35">
      <c r="A5079">
        <v>9557</v>
      </c>
      <c r="B5079" t="s">
        <v>25172</v>
      </c>
      <c r="C5079">
        <v>25</v>
      </c>
      <c r="D5079" t="s">
        <v>25173</v>
      </c>
      <c r="E5079" t="s">
        <v>79</v>
      </c>
      <c r="F5079" t="s">
        <v>79</v>
      </c>
      <c r="G5079" t="s">
        <v>24</v>
      </c>
      <c r="H5079" t="s">
        <v>25</v>
      </c>
      <c r="I5079" t="s">
        <v>35</v>
      </c>
      <c r="J5079" t="s">
        <v>27155</v>
      </c>
      <c r="K5079" t="s">
        <v>28</v>
      </c>
    </row>
    <row r="5080" spans="1:11" x14ac:dyDescent="0.35">
      <c r="A5080">
        <v>9560</v>
      </c>
      <c r="B5080" t="s">
        <v>25178</v>
      </c>
      <c r="C5080">
        <v>25</v>
      </c>
      <c r="D5080" t="s">
        <v>25179</v>
      </c>
      <c r="E5080" t="s">
        <v>42</v>
      </c>
      <c r="F5080" t="s">
        <v>14</v>
      </c>
      <c r="G5080" t="s">
        <v>47</v>
      </c>
      <c r="H5080" t="s">
        <v>31</v>
      </c>
      <c r="I5080" t="s">
        <v>91</v>
      </c>
      <c r="J5080" t="s">
        <v>27156</v>
      </c>
      <c r="K5080" t="s">
        <v>19</v>
      </c>
    </row>
    <row r="5081" spans="1:11" x14ac:dyDescent="0.35">
      <c r="A5081">
        <v>9569</v>
      </c>
      <c r="B5081" t="s">
        <v>25196</v>
      </c>
      <c r="C5081">
        <v>25</v>
      </c>
      <c r="D5081" t="s">
        <v>25197</v>
      </c>
      <c r="E5081" t="s">
        <v>22</v>
      </c>
      <c r="F5081" t="s">
        <v>14</v>
      </c>
      <c r="G5081" t="s">
        <v>24</v>
      </c>
      <c r="H5081" t="s">
        <v>25</v>
      </c>
      <c r="I5081" t="s">
        <v>91</v>
      </c>
      <c r="J5081" t="s">
        <v>27157</v>
      </c>
      <c r="K5081" t="s">
        <v>28</v>
      </c>
    </row>
    <row r="5082" spans="1:11" x14ac:dyDescent="0.35">
      <c r="A5082">
        <v>9570</v>
      </c>
      <c r="B5082" t="s">
        <v>25198</v>
      </c>
      <c r="C5082">
        <v>25</v>
      </c>
      <c r="D5082" t="s">
        <v>25199</v>
      </c>
      <c r="E5082" t="s">
        <v>42</v>
      </c>
      <c r="F5082" t="s">
        <v>22</v>
      </c>
      <c r="G5082" t="s">
        <v>87</v>
      </c>
      <c r="H5082" t="s">
        <v>79</v>
      </c>
      <c r="I5082" t="s">
        <v>68</v>
      </c>
      <c r="J5082" t="s">
        <v>27158</v>
      </c>
      <c r="K5082" t="s">
        <v>19</v>
      </c>
    </row>
    <row r="5083" spans="1:11" x14ac:dyDescent="0.35">
      <c r="A5083">
        <v>9575</v>
      </c>
      <c r="B5083" t="s">
        <v>25207</v>
      </c>
      <c r="C5083">
        <v>25</v>
      </c>
      <c r="D5083" t="s">
        <v>25208</v>
      </c>
      <c r="E5083" t="s">
        <v>23</v>
      </c>
      <c r="F5083" t="s">
        <v>177</v>
      </c>
      <c r="G5083" t="s">
        <v>62</v>
      </c>
      <c r="H5083" t="s">
        <v>23</v>
      </c>
      <c r="I5083" t="s">
        <v>48</v>
      </c>
      <c r="J5083" t="s">
        <v>27159</v>
      </c>
      <c r="K5083" t="s">
        <v>44</v>
      </c>
    </row>
    <row r="5084" spans="1:11" x14ac:dyDescent="0.35">
      <c r="A5084">
        <v>9586</v>
      </c>
      <c r="B5084" t="s">
        <v>25226</v>
      </c>
      <c r="C5084">
        <v>25</v>
      </c>
      <c r="D5084" t="s">
        <v>25227</v>
      </c>
      <c r="E5084" t="s">
        <v>14</v>
      </c>
      <c r="F5084" t="s">
        <v>13</v>
      </c>
      <c r="G5084" t="s">
        <v>15</v>
      </c>
      <c r="H5084" t="s">
        <v>16</v>
      </c>
      <c r="I5084" t="s">
        <v>26</v>
      </c>
      <c r="J5084" t="s">
        <v>27160</v>
      </c>
      <c r="K5084" t="s">
        <v>37</v>
      </c>
    </row>
    <row r="5085" spans="1:11" x14ac:dyDescent="0.35">
      <c r="A5085">
        <v>9590</v>
      </c>
      <c r="B5085" t="s">
        <v>17832</v>
      </c>
      <c r="C5085">
        <v>25</v>
      </c>
      <c r="D5085" t="s">
        <v>25234</v>
      </c>
      <c r="E5085" t="s">
        <v>133</v>
      </c>
      <c r="F5085" t="s">
        <v>13</v>
      </c>
      <c r="G5085" t="s">
        <v>80</v>
      </c>
      <c r="H5085" t="s">
        <v>32</v>
      </c>
      <c r="I5085" t="s">
        <v>170</v>
      </c>
      <c r="J5085" t="s">
        <v>27161</v>
      </c>
      <c r="K5085" t="s">
        <v>76</v>
      </c>
    </row>
    <row r="5086" spans="1:11" x14ac:dyDescent="0.35">
      <c r="A5086">
        <v>9603</v>
      </c>
      <c r="B5086" t="s">
        <v>25257</v>
      </c>
      <c r="C5086">
        <v>25</v>
      </c>
      <c r="D5086" t="s">
        <v>25258</v>
      </c>
      <c r="E5086" t="s">
        <v>79</v>
      </c>
      <c r="F5086" t="s">
        <v>31</v>
      </c>
      <c r="G5086" t="s">
        <v>41</v>
      </c>
      <c r="H5086" t="s">
        <v>42</v>
      </c>
      <c r="I5086" t="s">
        <v>88</v>
      </c>
      <c r="J5086" t="s">
        <v>27162</v>
      </c>
      <c r="K5086" t="s">
        <v>19</v>
      </c>
    </row>
    <row r="5087" spans="1:11" x14ac:dyDescent="0.35">
      <c r="A5087">
        <v>9626</v>
      </c>
      <c r="B5087" t="s">
        <v>25301</v>
      </c>
      <c r="C5087">
        <v>25</v>
      </c>
      <c r="D5087" t="s">
        <v>25302</v>
      </c>
      <c r="E5087" t="s">
        <v>34</v>
      </c>
      <c r="F5087" t="s">
        <v>201</v>
      </c>
      <c r="G5087" t="s">
        <v>41</v>
      </c>
      <c r="H5087" t="s">
        <v>42</v>
      </c>
      <c r="I5087" t="s">
        <v>68</v>
      </c>
      <c r="J5087" t="s">
        <v>27163</v>
      </c>
      <c r="K5087" t="s">
        <v>28</v>
      </c>
    </row>
    <row r="5088" spans="1:11" x14ac:dyDescent="0.35">
      <c r="A5088">
        <v>9628</v>
      </c>
      <c r="B5088" t="s">
        <v>25305</v>
      </c>
      <c r="C5088">
        <v>25</v>
      </c>
      <c r="D5088" t="s">
        <v>25306</v>
      </c>
      <c r="E5088" t="s">
        <v>149</v>
      </c>
      <c r="F5088" t="s">
        <v>101</v>
      </c>
      <c r="G5088" t="s">
        <v>120</v>
      </c>
      <c r="H5088" t="s">
        <v>57</v>
      </c>
      <c r="I5088" t="s">
        <v>58</v>
      </c>
      <c r="J5088" t="s">
        <v>27164</v>
      </c>
      <c r="K5088" t="s">
        <v>44</v>
      </c>
    </row>
    <row r="5089" spans="1:11" x14ac:dyDescent="0.35">
      <c r="A5089">
        <v>9630</v>
      </c>
      <c r="B5089" t="s">
        <v>25309</v>
      </c>
      <c r="C5089">
        <v>25</v>
      </c>
      <c r="D5089" t="s">
        <v>25310</v>
      </c>
      <c r="E5089" t="s">
        <v>31</v>
      </c>
      <c r="F5089" t="s">
        <v>67</v>
      </c>
      <c r="G5089" t="s">
        <v>120</v>
      </c>
      <c r="H5089" t="s">
        <v>57</v>
      </c>
      <c r="I5089" t="s">
        <v>63</v>
      </c>
      <c r="J5089" t="s">
        <v>27165</v>
      </c>
      <c r="K5089" t="s">
        <v>37</v>
      </c>
    </row>
    <row r="5090" spans="1:11" x14ac:dyDescent="0.35">
      <c r="A5090">
        <v>9634</v>
      </c>
      <c r="B5090" t="s">
        <v>25317</v>
      </c>
      <c r="C5090">
        <v>25</v>
      </c>
      <c r="D5090" t="s">
        <v>25318</v>
      </c>
      <c r="E5090" t="s">
        <v>57</v>
      </c>
      <c r="F5090" t="s">
        <v>22</v>
      </c>
      <c r="G5090" t="s">
        <v>24</v>
      </c>
      <c r="H5090" t="s">
        <v>25</v>
      </c>
      <c r="I5090" t="s">
        <v>91</v>
      </c>
      <c r="J5090" t="s">
        <v>27166</v>
      </c>
      <c r="K5090" t="s">
        <v>76</v>
      </c>
    </row>
    <row r="5091" spans="1:11" x14ac:dyDescent="0.35">
      <c r="A5091">
        <v>9637</v>
      </c>
      <c r="B5091" t="s">
        <v>25323</v>
      </c>
      <c r="C5091">
        <v>25</v>
      </c>
      <c r="D5091" t="s">
        <v>25324</v>
      </c>
      <c r="E5091" t="s">
        <v>34</v>
      </c>
      <c r="F5091" t="s">
        <v>13</v>
      </c>
      <c r="G5091" t="s">
        <v>33</v>
      </c>
      <c r="H5091" t="s">
        <v>34</v>
      </c>
      <c r="I5091" t="s">
        <v>116</v>
      </c>
      <c r="J5091" t="s">
        <v>27167</v>
      </c>
      <c r="K5091" t="s">
        <v>37</v>
      </c>
    </row>
    <row r="5092" spans="1:11" x14ac:dyDescent="0.35">
      <c r="A5092">
        <v>9668</v>
      </c>
      <c r="B5092" t="s">
        <v>25382</v>
      </c>
      <c r="C5092">
        <v>25</v>
      </c>
      <c r="D5092" t="s">
        <v>25383</v>
      </c>
      <c r="E5092" t="s">
        <v>32</v>
      </c>
      <c r="F5092" t="s">
        <v>149</v>
      </c>
      <c r="G5092" t="s">
        <v>41</v>
      </c>
      <c r="H5092" t="s">
        <v>42</v>
      </c>
      <c r="I5092" t="s">
        <v>102</v>
      </c>
      <c r="J5092" t="s">
        <v>27168</v>
      </c>
      <c r="K5092" t="s">
        <v>28</v>
      </c>
    </row>
    <row r="5093" spans="1:11" x14ac:dyDescent="0.35">
      <c r="A5093">
        <v>9670</v>
      </c>
      <c r="B5093" t="s">
        <v>25385</v>
      </c>
      <c r="C5093">
        <v>25</v>
      </c>
      <c r="D5093" t="s">
        <v>25386</v>
      </c>
      <c r="E5093" t="s">
        <v>169</v>
      </c>
      <c r="F5093" t="s">
        <v>42</v>
      </c>
      <c r="G5093" t="s">
        <v>80</v>
      </c>
      <c r="H5093" t="s">
        <v>32</v>
      </c>
      <c r="I5093" t="s">
        <v>35</v>
      </c>
      <c r="J5093" t="s">
        <v>27169</v>
      </c>
      <c r="K5093" t="s">
        <v>28</v>
      </c>
    </row>
    <row r="5094" spans="1:11" x14ac:dyDescent="0.35">
      <c r="A5094">
        <v>9671</v>
      </c>
      <c r="B5094" t="s">
        <v>25387</v>
      </c>
      <c r="C5094">
        <v>25</v>
      </c>
      <c r="D5094" t="s">
        <v>25388</v>
      </c>
      <c r="E5094" t="s">
        <v>201</v>
      </c>
      <c r="F5094" t="s">
        <v>25</v>
      </c>
      <c r="G5094" t="s">
        <v>120</v>
      </c>
      <c r="H5094" t="s">
        <v>57</v>
      </c>
      <c r="I5094" t="s">
        <v>88</v>
      </c>
      <c r="J5094" t="s">
        <v>27170</v>
      </c>
      <c r="K5094" t="s">
        <v>76</v>
      </c>
    </row>
    <row r="5095" spans="1:11" x14ac:dyDescent="0.35">
      <c r="A5095">
        <v>9675</v>
      </c>
      <c r="B5095" t="s">
        <v>25395</v>
      </c>
      <c r="C5095">
        <v>25</v>
      </c>
      <c r="D5095" t="s">
        <v>25396</v>
      </c>
      <c r="E5095" t="s">
        <v>32</v>
      </c>
      <c r="F5095" t="s">
        <v>149</v>
      </c>
      <c r="G5095" t="s">
        <v>47</v>
      </c>
      <c r="H5095" t="s">
        <v>31</v>
      </c>
      <c r="I5095" t="s">
        <v>17</v>
      </c>
      <c r="J5095" t="s">
        <v>27171</v>
      </c>
      <c r="K5095" t="s">
        <v>19</v>
      </c>
    </row>
    <row r="5096" spans="1:11" x14ac:dyDescent="0.35">
      <c r="A5096">
        <v>9714</v>
      </c>
      <c r="B5096" t="s">
        <v>25470</v>
      </c>
      <c r="C5096">
        <v>25</v>
      </c>
      <c r="D5096" t="s">
        <v>25471</v>
      </c>
      <c r="E5096" t="s">
        <v>42</v>
      </c>
      <c r="F5096" t="s">
        <v>14</v>
      </c>
      <c r="G5096" t="s">
        <v>120</v>
      </c>
      <c r="H5096" t="s">
        <v>57</v>
      </c>
      <c r="I5096" t="s">
        <v>88</v>
      </c>
      <c r="J5096">
        <v>2319664504</v>
      </c>
      <c r="K5096" t="s">
        <v>37</v>
      </c>
    </row>
    <row r="5097" spans="1:11" x14ac:dyDescent="0.35">
      <c r="A5097">
        <v>9723</v>
      </c>
      <c r="B5097" t="s">
        <v>25488</v>
      </c>
      <c r="C5097">
        <v>25</v>
      </c>
      <c r="D5097" t="s">
        <v>25489</v>
      </c>
      <c r="E5097" t="s">
        <v>14</v>
      </c>
      <c r="F5097" t="s">
        <v>13</v>
      </c>
      <c r="G5097" t="s">
        <v>120</v>
      </c>
      <c r="H5097" t="s">
        <v>57</v>
      </c>
      <c r="I5097" t="s">
        <v>35</v>
      </c>
      <c r="J5097" t="s">
        <v>27172</v>
      </c>
      <c r="K5097" t="s">
        <v>19</v>
      </c>
    </row>
    <row r="5098" spans="1:11" x14ac:dyDescent="0.35">
      <c r="A5098">
        <v>9727</v>
      </c>
      <c r="B5098" t="s">
        <v>15508</v>
      </c>
      <c r="C5098">
        <v>25</v>
      </c>
      <c r="D5098" t="s">
        <v>25496</v>
      </c>
      <c r="E5098" t="s">
        <v>177</v>
      </c>
      <c r="F5098" t="s">
        <v>16</v>
      </c>
      <c r="G5098" t="s">
        <v>62</v>
      </c>
      <c r="H5098" t="s">
        <v>23</v>
      </c>
      <c r="I5098" t="s">
        <v>17</v>
      </c>
      <c r="J5098" t="s">
        <v>27173</v>
      </c>
      <c r="K5098" t="s">
        <v>19</v>
      </c>
    </row>
    <row r="5099" spans="1:11" x14ac:dyDescent="0.35">
      <c r="A5099">
        <v>9743</v>
      </c>
      <c r="B5099" t="s">
        <v>25526</v>
      </c>
      <c r="C5099">
        <v>25</v>
      </c>
      <c r="D5099" t="s">
        <v>25527</v>
      </c>
      <c r="E5099" t="s">
        <v>169</v>
      </c>
      <c r="F5099" t="s">
        <v>22</v>
      </c>
      <c r="G5099" t="s">
        <v>47</v>
      </c>
      <c r="H5099" t="s">
        <v>31</v>
      </c>
      <c r="I5099" t="s">
        <v>63</v>
      </c>
      <c r="J5099" t="s">
        <v>27174</v>
      </c>
      <c r="K5099" t="s">
        <v>37</v>
      </c>
    </row>
    <row r="5100" spans="1:11" x14ac:dyDescent="0.35">
      <c r="A5100">
        <v>9757</v>
      </c>
      <c r="B5100" t="s">
        <v>25551</v>
      </c>
      <c r="C5100">
        <v>25</v>
      </c>
      <c r="D5100" t="s">
        <v>25552</v>
      </c>
      <c r="E5100" t="s">
        <v>23</v>
      </c>
      <c r="F5100" t="s">
        <v>22</v>
      </c>
      <c r="G5100" t="s">
        <v>33</v>
      </c>
      <c r="H5100" t="s">
        <v>34</v>
      </c>
      <c r="I5100" t="s">
        <v>26</v>
      </c>
      <c r="J5100" t="s">
        <v>27175</v>
      </c>
      <c r="K5100" t="s">
        <v>76</v>
      </c>
    </row>
    <row r="5101" spans="1:11" x14ac:dyDescent="0.35">
      <c r="A5101">
        <v>9802</v>
      </c>
      <c r="B5101" t="s">
        <v>25637</v>
      </c>
      <c r="C5101">
        <v>25</v>
      </c>
      <c r="D5101" t="s">
        <v>25638</v>
      </c>
      <c r="E5101" t="s">
        <v>57</v>
      </c>
      <c r="F5101" t="s">
        <v>40</v>
      </c>
      <c r="G5101" t="s">
        <v>24</v>
      </c>
      <c r="H5101" t="s">
        <v>25</v>
      </c>
      <c r="I5101" t="s">
        <v>91</v>
      </c>
      <c r="J5101" t="s">
        <v>27176</v>
      </c>
      <c r="K5101" t="s">
        <v>19</v>
      </c>
    </row>
    <row r="5102" spans="1:11" x14ac:dyDescent="0.35">
      <c r="A5102">
        <v>9804</v>
      </c>
      <c r="B5102" t="s">
        <v>25641</v>
      </c>
      <c r="C5102">
        <v>25</v>
      </c>
      <c r="D5102" t="s">
        <v>25642</v>
      </c>
      <c r="E5102" t="s">
        <v>57</v>
      </c>
      <c r="F5102" t="s">
        <v>23</v>
      </c>
      <c r="G5102" t="s">
        <v>120</v>
      </c>
      <c r="H5102" t="s">
        <v>57</v>
      </c>
      <c r="I5102" t="s">
        <v>26</v>
      </c>
      <c r="J5102" t="s">
        <v>27177</v>
      </c>
      <c r="K5102" t="s">
        <v>37</v>
      </c>
    </row>
    <row r="5103" spans="1:11" x14ac:dyDescent="0.35">
      <c r="A5103">
        <v>9808</v>
      </c>
      <c r="B5103" t="s">
        <v>25255</v>
      </c>
      <c r="C5103">
        <v>25</v>
      </c>
      <c r="D5103" t="s">
        <v>25649</v>
      </c>
      <c r="E5103" t="s">
        <v>31</v>
      </c>
      <c r="F5103" t="s">
        <v>169</v>
      </c>
      <c r="G5103" t="s">
        <v>33</v>
      </c>
      <c r="H5103" t="s">
        <v>34</v>
      </c>
      <c r="I5103" t="s">
        <v>63</v>
      </c>
      <c r="J5103" t="s">
        <v>27178</v>
      </c>
      <c r="K5103" t="s">
        <v>44</v>
      </c>
    </row>
    <row r="5104" spans="1:11" x14ac:dyDescent="0.35">
      <c r="A5104">
        <v>9816</v>
      </c>
      <c r="B5104" t="s">
        <v>25664</v>
      </c>
      <c r="C5104">
        <v>25</v>
      </c>
      <c r="D5104" t="s">
        <v>25665</v>
      </c>
      <c r="E5104" t="s">
        <v>23</v>
      </c>
      <c r="F5104" t="s">
        <v>177</v>
      </c>
      <c r="G5104" t="s">
        <v>52</v>
      </c>
      <c r="H5104" t="s">
        <v>13</v>
      </c>
      <c r="I5104" t="s">
        <v>170</v>
      </c>
      <c r="J5104" t="s">
        <v>27179</v>
      </c>
      <c r="K5104" t="s">
        <v>76</v>
      </c>
    </row>
    <row r="5105" spans="1:11" x14ac:dyDescent="0.35">
      <c r="A5105">
        <v>9822</v>
      </c>
      <c r="B5105" t="s">
        <v>25676</v>
      </c>
      <c r="C5105">
        <v>25</v>
      </c>
      <c r="D5105" t="s">
        <v>25677</v>
      </c>
      <c r="E5105" t="s">
        <v>34</v>
      </c>
      <c r="F5105" t="s">
        <v>34</v>
      </c>
      <c r="G5105" t="s">
        <v>87</v>
      </c>
      <c r="H5105" t="s">
        <v>79</v>
      </c>
      <c r="I5105" t="s">
        <v>146</v>
      </c>
      <c r="J5105" t="s">
        <v>27180</v>
      </c>
      <c r="K5105" t="s">
        <v>28</v>
      </c>
    </row>
    <row r="5106" spans="1:11" x14ac:dyDescent="0.35">
      <c r="A5106">
        <v>9827</v>
      </c>
      <c r="B5106" t="s">
        <v>25686</v>
      </c>
      <c r="C5106">
        <v>25</v>
      </c>
      <c r="D5106" t="s">
        <v>25687</v>
      </c>
      <c r="E5106" t="s">
        <v>25</v>
      </c>
      <c r="F5106" t="s">
        <v>201</v>
      </c>
      <c r="G5106" t="s">
        <v>120</v>
      </c>
      <c r="H5106" t="s">
        <v>57</v>
      </c>
      <c r="I5106" t="s">
        <v>153</v>
      </c>
      <c r="J5106">
        <v>8088265651</v>
      </c>
      <c r="K5106" t="s">
        <v>28</v>
      </c>
    </row>
    <row r="5107" spans="1:11" x14ac:dyDescent="0.35">
      <c r="A5107">
        <v>9868</v>
      </c>
      <c r="B5107" t="s">
        <v>25764</v>
      </c>
      <c r="C5107">
        <v>25</v>
      </c>
      <c r="D5107" t="s">
        <v>25765</v>
      </c>
      <c r="E5107" t="s">
        <v>13</v>
      </c>
      <c r="F5107" t="s">
        <v>57</v>
      </c>
      <c r="G5107" t="s">
        <v>33</v>
      </c>
      <c r="H5107" t="s">
        <v>34</v>
      </c>
      <c r="I5107" t="s">
        <v>153</v>
      </c>
      <c r="J5107" t="s">
        <v>27181</v>
      </c>
      <c r="K5107" t="s">
        <v>19</v>
      </c>
    </row>
    <row r="5108" spans="1:11" x14ac:dyDescent="0.35">
      <c r="A5108">
        <v>9873</v>
      </c>
      <c r="B5108" t="s">
        <v>25773</v>
      </c>
      <c r="C5108">
        <v>25</v>
      </c>
      <c r="D5108" t="s">
        <v>25774</v>
      </c>
      <c r="E5108" t="s">
        <v>79</v>
      </c>
      <c r="F5108" t="s">
        <v>13</v>
      </c>
      <c r="G5108" t="s">
        <v>33</v>
      </c>
      <c r="H5108" t="s">
        <v>34</v>
      </c>
      <c r="I5108" t="s">
        <v>146</v>
      </c>
      <c r="J5108" t="s">
        <v>27182</v>
      </c>
      <c r="K5108" t="s">
        <v>44</v>
      </c>
    </row>
    <row r="5109" spans="1:11" x14ac:dyDescent="0.35">
      <c r="A5109">
        <v>9875</v>
      </c>
      <c r="B5109" t="s">
        <v>25776</v>
      </c>
      <c r="C5109">
        <v>25</v>
      </c>
      <c r="D5109" t="s">
        <v>25777</v>
      </c>
      <c r="E5109" t="s">
        <v>34</v>
      </c>
      <c r="F5109" t="s">
        <v>31</v>
      </c>
      <c r="G5109" t="s">
        <v>24</v>
      </c>
      <c r="H5109" t="s">
        <v>25</v>
      </c>
      <c r="I5109" t="s">
        <v>91</v>
      </c>
      <c r="J5109" t="s">
        <v>27183</v>
      </c>
      <c r="K5109" t="s">
        <v>28</v>
      </c>
    </row>
    <row r="5110" spans="1:11" x14ac:dyDescent="0.35">
      <c r="A5110">
        <v>9898</v>
      </c>
      <c r="B5110" t="s">
        <v>25819</v>
      </c>
      <c r="C5110">
        <v>25</v>
      </c>
      <c r="D5110" t="s">
        <v>25820</v>
      </c>
      <c r="E5110" t="s">
        <v>23</v>
      </c>
      <c r="F5110" t="s">
        <v>133</v>
      </c>
      <c r="G5110" t="s">
        <v>47</v>
      </c>
      <c r="H5110" t="s">
        <v>31</v>
      </c>
      <c r="I5110" t="s">
        <v>48</v>
      </c>
      <c r="J5110" t="s">
        <v>27184</v>
      </c>
      <c r="K5110" t="s">
        <v>76</v>
      </c>
    </row>
    <row r="5111" spans="1:11" x14ac:dyDescent="0.35">
      <c r="A5111">
        <v>9903</v>
      </c>
      <c r="B5111" t="s">
        <v>25828</v>
      </c>
      <c r="C5111">
        <v>25</v>
      </c>
      <c r="D5111" t="s">
        <v>25829</v>
      </c>
      <c r="E5111" t="s">
        <v>201</v>
      </c>
      <c r="F5111" t="s">
        <v>57</v>
      </c>
      <c r="G5111" t="s">
        <v>33</v>
      </c>
      <c r="H5111" t="s">
        <v>34</v>
      </c>
      <c r="I5111" t="s">
        <v>153</v>
      </c>
      <c r="J5111" t="s">
        <v>27185</v>
      </c>
      <c r="K5111" t="s">
        <v>37</v>
      </c>
    </row>
    <row r="5112" spans="1:11" x14ac:dyDescent="0.35">
      <c r="A5112">
        <v>9905</v>
      </c>
      <c r="B5112" t="s">
        <v>25832</v>
      </c>
      <c r="C5112">
        <v>25</v>
      </c>
      <c r="D5112" t="s">
        <v>25833</v>
      </c>
      <c r="E5112" t="s">
        <v>14</v>
      </c>
      <c r="F5112" t="s">
        <v>101</v>
      </c>
      <c r="G5112" t="s">
        <v>80</v>
      </c>
      <c r="H5112" t="s">
        <v>32</v>
      </c>
      <c r="I5112" t="s">
        <v>146</v>
      </c>
      <c r="J5112" t="s">
        <v>27186</v>
      </c>
      <c r="K5112" t="s">
        <v>28</v>
      </c>
    </row>
    <row r="5113" spans="1:11" x14ac:dyDescent="0.35">
      <c r="A5113">
        <v>9906</v>
      </c>
      <c r="B5113" t="s">
        <v>25834</v>
      </c>
      <c r="C5113">
        <v>25</v>
      </c>
      <c r="D5113" t="s">
        <v>25835</v>
      </c>
      <c r="E5113" t="s">
        <v>25</v>
      </c>
      <c r="F5113" t="s">
        <v>13</v>
      </c>
      <c r="G5113" t="s">
        <v>62</v>
      </c>
      <c r="H5113" t="s">
        <v>23</v>
      </c>
      <c r="I5113" t="s">
        <v>63</v>
      </c>
      <c r="J5113" t="s">
        <v>27187</v>
      </c>
      <c r="K5113" t="s">
        <v>19</v>
      </c>
    </row>
    <row r="5114" spans="1:11" x14ac:dyDescent="0.35">
      <c r="A5114">
        <v>9911</v>
      </c>
      <c r="B5114" t="s">
        <v>1012</v>
      </c>
      <c r="C5114">
        <v>25</v>
      </c>
      <c r="D5114" t="s">
        <v>25843</v>
      </c>
      <c r="E5114" t="s">
        <v>22</v>
      </c>
      <c r="F5114" t="s">
        <v>16</v>
      </c>
      <c r="G5114" t="s">
        <v>52</v>
      </c>
      <c r="H5114" t="s">
        <v>13</v>
      </c>
      <c r="I5114" t="s">
        <v>170</v>
      </c>
      <c r="J5114" t="s">
        <v>27188</v>
      </c>
      <c r="K5114" t="s">
        <v>37</v>
      </c>
    </row>
    <row r="5115" spans="1:11" x14ac:dyDescent="0.35">
      <c r="A5115">
        <v>9915</v>
      </c>
      <c r="B5115" t="s">
        <v>25850</v>
      </c>
      <c r="C5115">
        <v>25</v>
      </c>
      <c r="D5115" t="s">
        <v>25851</v>
      </c>
      <c r="E5115" t="s">
        <v>101</v>
      </c>
      <c r="F5115" t="s">
        <v>40</v>
      </c>
      <c r="G5115" t="s">
        <v>87</v>
      </c>
      <c r="H5115" t="s">
        <v>79</v>
      </c>
      <c r="I5115" t="s">
        <v>102</v>
      </c>
      <c r="J5115" t="s">
        <v>27189</v>
      </c>
      <c r="K5115" t="s">
        <v>19</v>
      </c>
    </row>
    <row r="5116" spans="1:11" x14ac:dyDescent="0.35">
      <c r="A5116">
        <v>9920</v>
      </c>
      <c r="B5116" t="s">
        <v>25860</v>
      </c>
      <c r="C5116">
        <v>25</v>
      </c>
      <c r="D5116" t="s">
        <v>25861</v>
      </c>
      <c r="E5116" t="s">
        <v>13</v>
      </c>
      <c r="F5116" t="s">
        <v>57</v>
      </c>
      <c r="G5116" t="s">
        <v>120</v>
      </c>
      <c r="H5116" t="s">
        <v>57</v>
      </c>
      <c r="I5116" t="s">
        <v>146</v>
      </c>
      <c r="J5116" t="s">
        <v>27190</v>
      </c>
      <c r="K5116" t="s">
        <v>37</v>
      </c>
    </row>
    <row r="5117" spans="1:11" x14ac:dyDescent="0.35">
      <c r="A5117">
        <v>9930</v>
      </c>
      <c r="B5117" t="s">
        <v>25880</v>
      </c>
      <c r="C5117">
        <v>25</v>
      </c>
      <c r="D5117" t="s">
        <v>25881</v>
      </c>
      <c r="E5117" t="s">
        <v>32</v>
      </c>
      <c r="F5117" t="s">
        <v>31</v>
      </c>
      <c r="G5117" t="s">
        <v>41</v>
      </c>
      <c r="H5117" t="s">
        <v>42</v>
      </c>
      <c r="I5117" t="s">
        <v>146</v>
      </c>
      <c r="J5117" t="s">
        <v>27191</v>
      </c>
      <c r="K5117" t="s">
        <v>44</v>
      </c>
    </row>
    <row r="5118" spans="1:11" x14ac:dyDescent="0.35">
      <c r="A5118">
        <v>9935</v>
      </c>
      <c r="B5118" t="s">
        <v>25890</v>
      </c>
      <c r="C5118">
        <v>25</v>
      </c>
      <c r="D5118" t="s">
        <v>25891</v>
      </c>
      <c r="E5118" t="s">
        <v>67</v>
      </c>
      <c r="F5118" t="s">
        <v>79</v>
      </c>
      <c r="G5118" t="s">
        <v>47</v>
      </c>
      <c r="H5118" t="s">
        <v>31</v>
      </c>
      <c r="I5118" t="s">
        <v>68</v>
      </c>
      <c r="J5118" t="s">
        <v>27192</v>
      </c>
      <c r="K5118" t="s">
        <v>19</v>
      </c>
    </row>
    <row r="5119" spans="1:11" x14ac:dyDescent="0.35">
      <c r="A5119">
        <v>9942</v>
      </c>
      <c r="B5119" t="s">
        <v>25903</v>
      </c>
      <c r="C5119">
        <v>25</v>
      </c>
      <c r="D5119" t="s">
        <v>25904</v>
      </c>
      <c r="E5119" t="s">
        <v>16</v>
      </c>
      <c r="F5119" t="s">
        <v>79</v>
      </c>
      <c r="G5119" t="s">
        <v>52</v>
      </c>
      <c r="H5119" t="s">
        <v>13</v>
      </c>
      <c r="I5119" t="s">
        <v>58</v>
      </c>
      <c r="J5119" t="s">
        <v>27193</v>
      </c>
      <c r="K5119" t="s">
        <v>44</v>
      </c>
    </row>
    <row r="5120" spans="1:11" x14ac:dyDescent="0.35">
      <c r="A5120">
        <v>9943</v>
      </c>
      <c r="B5120" t="s">
        <v>25905</v>
      </c>
      <c r="C5120">
        <v>25</v>
      </c>
      <c r="D5120" t="s">
        <v>25906</v>
      </c>
      <c r="E5120" t="s">
        <v>23</v>
      </c>
      <c r="F5120" t="s">
        <v>177</v>
      </c>
      <c r="G5120" t="s">
        <v>15</v>
      </c>
      <c r="H5120" t="s">
        <v>16</v>
      </c>
      <c r="I5120" t="s">
        <v>146</v>
      </c>
      <c r="J5120" t="s">
        <v>27194</v>
      </c>
      <c r="K5120" t="s">
        <v>19</v>
      </c>
    </row>
    <row r="5121" spans="1:11" x14ac:dyDescent="0.35">
      <c r="A5121">
        <v>9949</v>
      </c>
      <c r="B5121" t="s">
        <v>25914</v>
      </c>
      <c r="C5121">
        <v>25</v>
      </c>
      <c r="D5121" t="s">
        <v>25915</v>
      </c>
      <c r="E5121" t="s">
        <v>101</v>
      </c>
      <c r="F5121" t="s">
        <v>67</v>
      </c>
      <c r="G5121" t="s">
        <v>80</v>
      </c>
      <c r="H5121" t="s">
        <v>32</v>
      </c>
      <c r="I5121" t="s">
        <v>153</v>
      </c>
      <c r="J5121" t="s">
        <v>27195</v>
      </c>
      <c r="K5121" t="s">
        <v>28</v>
      </c>
    </row>
    <row r="5122" spans="1:11" x14ac:dyDescent="0.35">
      <c r="A5122">
        <v>9950</v>
      </c>
      <c r="B5122" t="s">
        <v>25916</v>
      </c>
      <c r="C5122">
        <v>25</v>
      </c>
      <c r="D5122" t="s">
        <v>25917</v>
      </c>
      <c r="E5122" t="s">
        <v>22</v>
      </c>
      <c r="F5122" t="s">
        <v>79</v>
      </c>
      <c r="G5122" t="s">
        <v>120</v>
      </c>
      <c r="H5122" t="s">
        <v>57</v>
      </c>
      <c r="I5122" t="s">
        <v>170</v>
      </c>
      <c r="J5122" t="s">
        <v>27196</v>
      </c>
      <c r="K5122" t="s">
        <v>19</v>
      </c>
    </row>
    <row r="5123" spans="1:11" x14ac:dyDescent="0.35">
      <c r="A5123">
        <v>9951</v>
      </c>
      <c r="B5123" t="s">
        <v>25918</v>
      </c>
      <c r="C5123">
        <v>25</v>
      </c>
      <c r="D5123" t="s">
        <v>25919</v>
      </c>
      <c r="E5123" t="s">
        <v>201</v>
      </c>
      <c r="F5123" t="s">
        <v>16</v>
      </c>
      <c r="G5123" t="s">
        <v>15</v>
      </c>
      <c r="H5123" t="s">
        <v>16</v>
      </c>
      <c r="I5123" t="s">
        <v>153</v>
      </c>
      <c r="J5123" t="s">
        <v>27197</v>
      </c>
      <c r="K5123" t="s">
        <v>28</v>
      </c>
    </row>
    <row r="5124" spans="1:11" x14ac:dyDescent="0.35">
      <c r="A5124">
        <v>9954</v>
      </c>
      <c r="B5124" t="s">
        <v>25924</v>
      </c>
      <c r="C5124">
        <v>25</v>
      </c>
      <c r="D5124" t="s">
        <v>25925</v>
      </c>
      <c r="E5124" t="s">
        <v>169</v>
      </c>
      <c r="F5124" t="s">
        <v>25</v>
      </c>
      <c r="G5124" t="s">
        <v>52</v>
      </c>
      <c r="H5124" t="s">
        <v>13</v>
      </c>
      <c r="I5124" t="s">
        <v>26</v>
      </c>
      <c r="J5124" t="s">
        <v>27198</v>
      </c>
      <c r="K5124" t="s">
        <v>37</v>
      </c>
    </row>
    <row r="5125" spans="1:11" x14ac:dyDescent="0.35">
      <c r="A5125">
        <v>9962</v>
      </c>
      <c r="B5125" t="s">
        <v>25939</v>
      </c>
      <c r="C5125">
        <v>25</v>
      </c>
      <c r="D5125" t="s">
        <v>25940</v>
      </c>
      <c r="E5125" t="s">
        <v>67</v>
      </c>
      <c r="F5125" t="s">
        <v>14</v>
      </c>
      <c r="G5125" t="s">
        <v>41</v>
      </c>
      <c r="H5125" t="s">
        <v>42</v>
      </c>
      <c r="I5125" t="s">
        <v>153</v>
      </c>
      <c r="J5125" t="s">
        <v>27199</v>
      </c>
      <c r="K5125" t="s">
        <v>44</v>
      </c>
    </row>
    <row r="5126" spans="1:11" x14ac:dyDescent="0.35">
      <c r="A5126">
        <v>9980</v>
      </c>
      <c r="B5126" t="s">
        <v>25972</v>
      </c>
      <c r="C5126">
        <v>25</v>
      </c>
      <c r="D5126" t="s">
        <v>25973</v>
      </c>
      <c r="E5126" t="s">
        <v>57</v>
      </c>
      <c r="F5126" t="s">
        <v>16</v>
      </c>
      <c r="G5126" t="s">
        <v>24</v>
      </c>
      <c r="H5126" t="s">
        <v>25</v>
      </c>
      <c r="I5126" t="s">
        <v>88</v>
      </c>
      <c r="J5126" t="s">
        <v>27200</v>
      </c>
      <c r="K5126" t="s">
        <v>37</v>
      </c>
    </row>
    <row r="5127" spans="1:11" x14ac:dyDescent="0.35">
      <c r="A5127">
        <v>9991</v>
      </c>
      <c r="B5127" t="s">
        <v>25992</v>
      </c>
      <c r="C5127">
        <v>25</v>
      </c>
      <c r="D5127" t="s">
        <v>25993</v>
      </c>
      <c r="E5127" t="s">
        <v>177</v>
      </c>
      <c r="F5127" t="s">
        <v>14</v>
      </c>
      <c r="G5127" t="s">
        <v>62</v>
      </c>
      <c r="H5127" t="s">
        <v>23</v>
      </c>
      <c r="I5127" t="s">
        <v>146</v>
      </c>
      <c r="J5127" t="s">
        <v>27201</v>
      </c>
      <c r="K5127" t="s">
        <v>28</v>
      </c>
    </row>
    <row r="5128" spans="1:11" x14ac:dyDescent="0.35">
      <c r="A5128">
        <v>6290</v>
      </c>
      <c r="B5128" t="s">
        <v>17886</v>
      </c>
      <c r="C5128">
        <v>25</v>
      </c>
      <c r="D5128" t="s">
        <v>17887</v>
      </c>
      <c r="E5128" t="s">
        <v>201</v>
      </c>
      <c r="F5128" t="s">
        <v>57</v>
      </c>
      <c r="G5128" t="s">
        <v>120</v>
      </c>
      <c r="H5128" t="s">
        <v>57</v>
      </c>
      <c r="I5128" t="s">
        <v>91</v>
      </c>
      <c r="J5128" t="s">
        <v>17888</v>
      </c>
      <c r="K5128" t="s">
        <v>37</v>
      </c>
    </row>
    <row r="5129" spans="1:11" x14ac:dyDescent="0.35">
      <c r="A5129">
        <v>6310</v>
      </c>
      <c r="B5129" t="s">
        <v>17942</v>
      </c>
      <c r="C5129">
        <v>25</v>
      </c>
      <c r="D5129" t="s">
        <v>17943</v>
      </c>
      <c r="E5129" t="s">
        <v>25</v>
      </c>
      <c r="F5129" t="s">
        <v>40</v>
      </c>
      <c r="G5129" t="s">
        <v>120</v>
      </c>
      <c r="H5129" t="s">
        <v>57</v>
      </c>
      <c r="I5129" t="s">
        <v>88</v>
      </c>
      <c r="J5129" t="s">
        <v>17944</v>
      </c>
      <c r="K5129" t="s">
        <v>37</v>
      </c>
    </row>
    <row r="5130" spans="1:11" x14ac:dyDescent="0.35">
      <c r="A5130">
        <v>6316</v>
      </c>
      <c r="B5130" t="s">
        <v>17960</v>
      </c>
      <c r="C5130">
        <v>25</v>
      </c>
      <c r="D5130" t="s">
        <v>17961</v>
      </c>
      <c r="E5130" t="s">
        <v>32</v>
      </c>
      <c r="F5130" t="s">
        <v>169</v>
      </c>
      <c r="G5130" t="s">
        <v>80</v>
      </c>
      <c r="H5130" t="s">
        <v>32</v>
      </c>
      <c r="I5130" t="s">
        <v>116</v>
      </c>
      <c r="J5130" t="s">
        <v>17962</v>
      </c>
      <c r="K5130" t="s">
        <v>44</v>
      </c>
    </row>
    <row r="5131" spans="1:11" x14ac:dyDescent="0.35">
      <c r="A5131">
        <v>6336</v>
      </c>
      <c r="B5131" t="s">
        <v>18018</v>
      </c>
      <c r="C5131">
        <v>25</v>
      </c>
      <c r="D5131" t="s">
        <v>18019</v>
      </c>
      <c r="E5131" t="s">
        <v>14</v>
      </c>
      <c r="F5131" t="s">
        <v>201</v>
      </c>
      <c r="G5131" t="s">
        <v>52</v>
      </c>
      <c r="H5131" t="s">
        <v>13</v>
      </c>
      <c r="I5131" t="s">
        <v>17</v>
      </c>
      <c r="J5131" t="s">
        <v>18020</v>
      </c>
      <c r="K5131" t="s">
        <v>76</v>
      </c>
    </row>
    <row r="5132" spans="1:11" x14ac:dyDescent="0.35">
      <c r="A5132">
        <v>6337</v>
      </c>
      <c r="B5132" t="s">
        <v>18021</v>
      </c>
      <c r="C5132">
        <v>25</v>
      </c>
      <c r="D5132" t="s">
        <v>18022</v>
      </c>
      <c r="E5132" t="s">
        <v>57</v>
      </c>
      <c r="F5132" t="s">
        <v>40</v>
      </c>
      <c r="G5132" t="s">
        <v>15</v>
      </c>
      <c r="H5132" t="s">
        <v>16</v>
      </c>
      <c r="I5132" t="s">
        <v>146</v>
      </c>
      <c r="J5132" t="s">
        <v>18023</v>
      </c>
      <c r="K5132" t="s">
        <v>28</v>
      </c>
    </row>
    <row r="5133" spans="1:11" x14ac:dyDescent="0.35">
      <c r="A5133">
        <v>6382</v>
      </c>
      <c r="B5133" t="s">
        <v>18150</v>
      </c>
      <c r="C5133">
        <v>25</v>
      </c>
      <c r="D5133" t="s">
        <v>18151</v>
      </c>
      <c r="E5133" t="s">
        <v>23</v>
      </c>
      <c r="F5133" t="s">
        <v>22</v>
      </c>
      <c r="G5133" t="s">
        <v>87</v>
      </c>
      <c r="H5133" t="s">
        <v>79</v>
      </c>
      <c r="I5133" t="s">
        <v>68</v>
      </c>
      <c r="J5133" t="s">
        <v>18152</v>
      </c>
      <c r="K5133" t="s">
        <v>76</v>
      </c>
    </row>
    <row r="5134" spans="1:11" x14ac:dyDescent="0.35">
      <c r="A5134">
        <v>6383</v>
      </c>
      <c r="B5134" t="s">
        <v>12075</v>
      </c>
      <c r="C5134">
        <v>25</v>
      </c>
      <c r="D5134" t="s">
        <v>18153</v>
      </c>
      <c r="E5134" t="s">
        <v>101</v>
      </c>
      <c r="F5134" t="s">
        <v>201</v>
      </c>
      <c r="G5134" t="s">
        <v>41</v>
      </c>
      <c r="H5134" t="s">
        <v>42</v>
      </c>
      <c r="I5134" t="s">
        <v>153</v>
      </c>
      <c r="J5134">
        <v>3738308734</v>
      </c>
      <c r="K5134" t="s">
        <v>44</v>
      </c>
    </row>
    <row r="5135" spans="1:11" x14ac:dyDescent="0.35">
      <c r="A5135">
        <v>6404</v>
      </c>
      <c r="B5135" t="s">
        <v>18207</v>
      </c>
      <c r="C5135">
        <v>25</v>
      </c>
      <c r="D5135" t="s">
        <v>18208</v>
      </c>
      <c r="E5135" t="s">
        <v>14</v>
      </c>
      <c r="F5135" t="s">
        <v>79</v>
      </c>
      <c r="G5135" t="s">
        <v>120</v>
      </c>
      <c r="H5135" t="s">
        <v>57</v>
      </c>
      <c r="I5135" t="s">
        <v>88</v>
      </c>
      <c r="J5135" t="s">
        <v>18209</v>
      </c>
      <c r="K5135" t="s">
        <v>28</v>
      </c>
    </row>
    <row r="5136" spans="1:11" x14ac:dyDescent="0.35">
      <c r="A5136">
        <v>6409</v>
      </c>
      <c r="B5136" t="s">
        <v>18221</v>
      </c>
      <c r="C5136">
        <v>25</v>
      </c>
      <c r="D5136" t="s">
        <v>18222</v>
      </c>
      <c r="E5136" t="s">
        <v>169</v>
      </c>
      <c r="F5136" t="s">
        <v>149</v>
      </c>
      <c r="G5136" t="s">
        <v>41</v>
      </c>
      <c r="H5136" t="s">
        <v>42</v>
      </c>
      <c r="I5136" t="s">
        <v>58</v>
      </c>
      <c r="J5136" t="s">
        <v>18223</v>
      </c>
      <c r="K5136" t="s">
        <v>76</v>
      </c>
    </row>
    <row r="5137" spans="1:11" x14ac:dyDescent="0.35">
      <c r="A5137">
        <v>6413</v>
      </c>
      <c r="B5137" t="s">
        <v>18232</v>
      </c>
      <c r="C5137">
        <v>25</v>
      </c>
      <c r="D5137" t="s">
        <v>18233</v>
      </c>
      <c r="E5137" t="s">
        <v>13</v>
      </c>
      <c r="F5137" t="s">
        <v>13</v>
      </c>
      <c r="G5137" t="s">
        <v>120</v>
      </c>
      <c r="H5137" t="s">
        <v>57</v>
      </c>
      <c r="I5137" t="s">
        <v>48</v>
      </c>
      <c r="J5137" t="s">
        <v>18234</v>
      </c>
      <c r="K5137" t="s">
        <v>37</v>
      </c>
    </row>
    <row r="5138" spans="1:11" x14ac:dyDescent="0.35">
      <c r="A5138">
        <v>6427</v>
      </c>
      <c r="B5138" t="s">
        <v>17168</v>
      </c>
      <c r="C5138">
        <v>25</v>
      </c>
      <c r="D5138" t="s">
        <v>18272</v>
      </c>
      <c r="E5138" t="s">
        <v>40</v>
      </c>
      <c r="F5138" t="s">
        <v>133</v>
      </c>
      <c r="G5138" t="s">
        <v>47</v>
      </c>
      <c r="H5138" t="s">
        <v>31</v>
      </c>
      <c r="I5138" t="s">
        <v>170</v>
      </c>
      <c r="J5138" t="s">
        <v>18273</v>
      </c>
      <c r="K5138" t="s">
        <v>37</v>
      </c>
    </row>
    <row r="5139" spans="1:11" x14ac:dyDescent="0.35">
      <c r="A5139">
        <v>6433</v>
      </c>
      <c r="B5139" t="s">
        <v>18289</v>
      </c>
      <c r="C5139">
        <v>25</v>
      </c>
      <c r="D5139" t="s">
        <v>18290</v>
      </c>
      <c r="E5139" t="s">
        <v>40</v>
      </c>
      <c r="F5139" t="s">
        <v>177</v>
      </c>
      <c r="G5139" t="s">
        <v>15</v>
      </c>
      <c r="H5139" t="s">
        <v>16</v>
      </c>
      <c r="I5139" t="s">
        <v>26</v>
      </c>
      <c r="J5139" t="s">
        <v>18291</v>
      </c>
      <c r="K5139" t="s">
        <v>28</v>
      </c>
    </row>
    <row r="5140" spans="1:11" x14ac:dyDescent="0.35">
      <c r="A5140">
        <v>6434</v>
      </c>
      <c r="B5140" t="s">
        <v>18292</v>
      </c>
      <c r="C5140">
        <v>25</v>
      </c>
      <c r="D5140" t="s">
        <v>18293</v>
      </c>
      <c r="E5140" t="s">
        <v>40</v>
      </c>
      <c r="F5140" t="s">
        <v>201</v>
      </c>
      <c r="G5140" t="s">
        <v>62</v>
      </c>
      <c r="H5140" t="s">
        <v>23</v>
      </c>
      <c r="I5140" t="s">
        <v>116</v>
      </c>
      <c r="J5140" t="s">
        <v>18294</v>
      </c>
      <c r="K5140" t="s">
        <v>19</v>
      </c>
    </row>
    <row r="5141" spans="1:11" x14ac:dyDescent="0.35">
      <c r="A5141">
        <v>6436</v>
      </c>
      <c r="B5141" t="s">
        <v>18298</v>
      </c>
      <c r="C5141">
        <v>25</v>
      </c>
      <c r="D5141" t="s">
        <v>18299</v>
      </c>
      <c r="E5141" t="s">
        <v>79</v>
      </c>
      <c r="F5141" t="s">
        <v>67</v>
      </c>
      <c r="G5141" t="s">
        <v>62</v>
      </c>
      <c r="H5141" t="s">
        <v>23</v>
      </c>
      <c r="I5141" t="s">
        <v>153</v>
      </c>
      <c r="J5141" t="s">
        <v>18300</v>
      </c>
      <c r="K5141" t="s">
        <v>76</v>
      </c>
    </row>
    <row r="5142" spans="1:11" x14ac:dyDescent="0.35">
      <c r="A5142">
        <v>6437</v>
      </c>
      <c r="B5142" t="s">
        <v>18301</v>
      </c>
      <c r="C5142">
        <v>25</v>
      </c>
      <c r="D5142" t="s">
        <v>18302</v>
      </c>
      <c r="E5142" t="s">
        <v>22</v>
      </c>
      <c r="F5142" t="s">
        <v>34</v>
      </c>
      <c r="G5142" t="s">
        <v>41</v>
      </c>
      <c r="H5142" t="s">
        <v>42</v>
      </c>
      <c r="I5142" t="s">
        <v>102</v>
      </c>
      <c r="J5142" t="s">
        <v>18303</v>
      </c>
      <c r="K5142" t="s">
        <v>37</v>
      </c>
    </row>
    <row r="5143" spans="1:11" x14ac:dyDescent="0.35">
      <c r="A5143">
        <v>6444</v>
      </c>
      <c r="B5143" t="s">
        <v>18321</v>
      </c>
      <c r="C5143">
        <v>25</v>
      </c>
      <c r="D5143" t="s">
        <v>18322</v>
      </c>
      <c r="E5143" t="s">
        <v>23</v>
      </c>
      <c r="F5143" t="s">
        <v>23</v>
      </c>
      <c r="G5143" t="s">
        <v>24</v>
      </c>
      <c r="H5143" t="s">
        <v>25</v>
      </c>
      <c r="I5143" t="s">
        <v>146</v>
      </c>
      <c r="J5143" t="s">
        <v>18323</v>
      </c>
      <c r="K5143" t="s">
        <v>28</v>
      </c>
    </row>
    <row r="5144" spans="1:11" x14ac:dyDescent="0.35">
      <c r="A5144">
        <v>6447</v>
      </c>
      <c r="B5144" t="s">
        <v>18330</v>
      </c>
      <c r="C5144">
        <v>25</v>
      </c>
      <c r="D5144" t="s">
        <v>18331</v>
      </c>
      <c r="E5144" t="s">
        <v>42</v>
      </c>
      <c r="F5144" t="s">
        <v>57</v>
      </c>
      <c r="G5144" t="s">
        <v>24</v>
      </c>
      <c r="H5144" t="s">
        <v>25</v>
      </c>
      <c r="I5144" t="s">
        <v>102</v>
      </c>
      <c r="J5144" t="s">
        <v>18332</v>
      </c>
      <c r="K5144" t="s">
        <v>37</v>
      </c>
    </row>
    <row r="5145" spans="1:11" x14ac:dyDescent="0.35">
      <c r="A5145">
        <v>6456</v>
      </c>
      <c r="B5145" t="s">
        <v>18356</v>
      </c>
      <c r="C5145">
        <v>25</v>
      </c>
      <c r="D5145" t="s">
        <v>18357</v>
      </c>
      <c r="E5145" t="s">
        <v>57</v>
      </c>
      <c r="F5145" t="s">
        <v>57</v>
      </c>
      <c r="G5145" t="s">
        <v>47</v>
      </c>
      <c r="H5145" t="s">
        <v>31</v>
      </c>
      <c r="I5145" t="s">
        <v>91</v>
      </c>
      <c r="J5145" t="s">
        <v>18358</v>
      </c>
      <c r="K5145" t="s">
        <v>76</v>
      </c>
    </row>
    <row r="5146" spans="1:11" x14ac:dyDescent="0.35">
      <c r="A5146">
        <v>6489</v>
      </c>
      <c r="B5146" t="s">
        <v>18450</v>
      </c>
      <c r="C5146">
        <v>25</v>
      </c>
      <c r="D5146" t="s">
        <v>18451</v>
      </c>
      <c r="E5146" t="s">
        <v>34</v>
      </c>
      <c r="F5146" t="s">
        <v>13</v>
      </c>
      <c r="G5146" t="s">
        <v>41</v>
      </c>
      <c r="H5146" t="s">
        <v>42</v>
      </c>
      <c r="I5146" t="s">
        <v>88</v>
      </c>
      <c r="J5146" t="s">
        <v>18452</v>
      </c>
      <c r="K5146" t="s">
        <v>44</v>
      </c>
    </row>
    <row r="5147" spans="1:11" x14ac:dyDescent="0.35">
      <c r="A5147">
        <v>6504</v>
      </c>
      <c r="B5147" t="s">
        <v>18489</v>
      </c>
      <c r="C5147">
        <v>25</v>
      </c>
      <c r="D5147" t="s">
        <v>18490</v>
      </c>
      <c r="E5147" t="s">
        <v>40</v>
      </c>
      <c r="F5147" t="s">
        <v>67</v>
      </c>
      <c r="G5147" t="s">
        <v>120</v>
      </c>
      <c r="H5147" t="s">
        <v>57</v>
      </c>
      <c r="I5147" t="s">
        <v>35</v>
      </c>
      <c r="J5147" t="s">
        <v>18491</v>
      </c>
      <c r="K5147" t="s">
        <v>44</v>
      </c>
    </row>
    <row r="5148" spans="1:11" x14ac:dyDescent="0.35">
      <c r="A5148">
        <v>6509</v>
      </c>
      <c r="B5148" t="s">
        <v>18504</v>
      </c>
      <c r="C5148">
        <v>25</v>
      </c>
      <c r="D5148" t="s">
        <v>18505</v>
      </c>
      <c r="E5148" t="s">
        <v>149</v>
      </c>
      <c r="F5148" t="s">
        <v>79</v>
      </c>
      <c r="G5148" t="s">
        <v>62</v>
      </c>
      <c r="H5148" t="s">
        <v>23</v>
      </c>
      <c r="I5148" t="s">
        <v>53</v>
      </c>
      <c r="J5148" t="s">
        <v>18506</v>
      </c>
      <c r="K5148" t="s">
        <v>76</v>
      </c>
    </row>
    <row r="5149" spans="1:11" x14ac:dyDescent="0.35">
      <c r="A5149">
        <v>6526</v>
      </c>
      <c r="B5149" t="s">
        <v>18553</v>
      </c>
      <c r="C5149">
        <v>25</v>
      </c>
      <c r="D5149" t="s">
        <v>18554</v>
      </c>
      <c r="E5149" t="s">
        <v>25</v>
      </c>
      <c r="F5149" t="s">
        <v>149</v>
      </c>
      <c r="G5149" t="s">
        <v>41</v>
      </c>
      <c r="H5149" t="s">
        <v>42</v>
      </c>
      <c r="I5149" t="s">
        <v>146</v>
      </c>
      <c r="J5149" t="s">
        <v>18555</v>
      </c>
      <c r="K5149" t="s">
        <v>28</v>
      </c>
    </row>
    <row r="5150" spans="1:11" x14ac:dyDescent="0.35">
      <c r="A5150">
        <v>6533</v>
      </c>
      <c r="B5150" t="s">
        <v>18572</v>
      </c>
      <c r="C5150">
        <v>25</v>
      </c>
      <c r="D5150" t="s">
        <v>18573</v>
      </c>
      <c r="E5150" t="s">
        <v>177</v>
      </c>
      <c r="F5150" t="s">
        <v>16</v>
      </c>
      <c r="G5150" t="s">
        <v>41</v>
      </c>
      <c r="H5150" t="s">
        <v>42</v>
      </c>
      <c r="I5150" t="s">
        <v>153</v>
      </c>
      <c r="J5150" t="s">
        <v>18574</v>
      </c>
      <c r="K5150" t="s">
        <v>28</v>
      </c>
    </row>
    <row r="5151" spans="1:11" x14ac:dyDescent="0.35">
      <c r="A5151">
        <v>6545</v>
      </c>
      <c r="B5151" t="s">
        <v>18604</v>
      </c>
      <c r="C5151">
        <v>25</v>
      </c>
      <c r="D5151" t="s">
        <v>18605</v>
      </c>
      <c r="E5151" t="s">
        <v>22</v>
      </c>
      <c r="F5151" t="s">
        <v>13</v>
      </c>
      <c r="G5151" t="s">
        <v>80</v>
      </c>
      <c r="H5151" t="s">
        <v>32</v>
      </c>
      <c r="I5151" t="s">
        <v>153</v>
      </c>
      <c r="J5151" t="s">
        <v>18606</v>
      </c>
      <c r="K5151" t="s">
        <v>37</v>
      </c>
    </row>
    <row r="5152" spans="1:11" x14ac:dyDescent="0.35">
      <c r="A5152">
        <v>6565</v>
      </c>
      <c r="B5152" t="s">
        <v>18660</v>
      </c>
      <c r="C5152">
        <v>25</v>
      </c>
      <c r="D5152" t="s">
        <v>18661</v>
      </c>
      <c r="E5152" t="s">
        <v>32</v>
      </c>
      <c r="F5152" t="s">
        <v>23</v>
      </c>
      <c r="G5152" t="s">
        <v>47</v>
      </c>
      <c r="H5152" t="s">
        <v>31</v>
      </c>
      <c r="I5152" t="s">
        <v>116</v>
      </c>
      <c r="J5152" t="s">
        <v>18662</v>
      </c>
      <c r="K5152" t="s">
        <v>76</v>
      </c>
    </row>
    <row r="5153" spans="1:11" x14ac:dyDescent="0.35">
      <c r="A5153">
        <v>6578</v>
      </c>
      <c r="B5153" t="s">
        <v>18695</v>
      </c>
      <c r="C5153">
        <v>25</v>
      </c>
      <c r="D5153" t="s">
        <v>18696</v>
      </c>
      <c r="E5153" t="s">
        <v>23</v>
      </c>
      <c r="F5153" t="s">
        <v>16</v>
      </c>
      <c r="G5153" t="s">
        <v>24</v>
      </c>
      <c r="H5153" t="s">
        <v>25</v>
      </c>
      <c r="I5153" t="s">
        <v>102</v>
      </c>
      <c r="J5153" t="s">
        <v>18697</v>
      </c>
      <c r="K5153" t="s">
        <v>37</v>
      </c>
    </row>
    <row r="5154" spans="1:11" x14ac:dyDescent="0.35">
      <c r="A5154">
        <v>6584</v>
      </c>
      <c r="B5154" t="s">
        <v>18713</v>
      </c>
      <c r="C5154">
        <v>25</v>
      </c>
      <c r="D5154" t="s">
        <v>18714</v>
      </c>
      <c r="E5154" t="s">
        <v>42</v>
      </c>
      <c r="F5154" t="s">
        <v>149</v>
      </c>
      <c r="G5154" t="s">
        <v>52</v>
      </c>
      <c r="H5154" t="s">
        <v>13</v>
      </c>
      <c r="I5154" t="s">
        <v>170</v>
      </c>
      <c r="J5154" t="s">
        <v>18715</v>
      </c>
      <c r="K5154" t="s">
        <v>37</v>
      </c>
    </row>
    <row r="5155" spans="1:11" x14ac:dyDescent="0.35">
      <c r="A5155">
        <v>6599</v>
      </c>
      <c r="B5155" t="s">
        <v>18754</v>
      </c>
      <c r="C5155">
        <v>25</v>
      </c>
      <c r="D5155" t="s">
        <v>18755</v>
      </c>
      <c r="E5155" t="s">
        <v>169</v>
      </c>
      <c r="F5155" t="s">
        <v>40</v>
      </c>
      <c r="G5155" t="s">
        <v>87</v>
      </c>
      <c r="H5155" t="s">
        <v>79</v>
      </c>
      <c r="I5155" t="s">
        <v>26</v>
      </c>
      <c r="J5155" t="s">
        <v>18756</v>
      </c>
      <c r="K5155" t="s">
        <v>37</v>
      </c>
    </row>
    <row r="5156" spans="1:11" x14ac:dyDescent="0.35">
      <c r="A5156">
        <v>6617</v>
      </c>
      <c r="B5156" t="s">
        <v>18805</v>
      </c>
      <c r="C5156">
        <v>25</v>
      </c>
      <c r="D5156" t="s">
        <v>18806</v>
      </c>
      <c r="E5156" t="s">
        <v>101</v>
      </c>
      <c r="F5156" t="s">
        <v>14</v>
      </c>
      <c r="G5156" t="s">
        <v>15</v>
      </c>
      <c r="H5156" t="s">
        <v>16</v>
      </c>
      <c r="I5156" t="s">
        <v>48</v>
      </c>
      <c r="J5156" t="s">
        <v>18807</v>
      </c>
      <c r="K5156" t="s">
        <v>19</v>
      </c>
    </row>
    <row r="5157" spans="1:11" x14ac:dyDescent="0.35">
      <c r="A5157">
        <v>6620</v>
      </c>
      <c r="B5157" t="s">
        <v>18814</v>
      </c>
      <c r="C5157">
        <v>25</v>
      </c>
      <c r="D5157" t="s">
        <v>18815</v>
      </c>
      <c r="E5157" t="s">
        <v>177</v>
      </c>
      <c r="F5157" t="s">
        <v>25</v>
      </c>
      <c r="G5157" t="s">
        <v>24</v>
      </c>
      <c r="H5157" t="s">
        <v>25</v>
      </c>
      <c r="I5157" t="s">
        <v>17</v>
      </c>
      <c r="J5157" t="s">
        <v>18816</v>
      </c>
      <c r="K5157" t="s">
        <v>28</v>
      </c>
    </row>
    <row r="5158" spans="1:11" x14ac:dyDescent="0.35">
      <c r="A5158">
        <v>6626</v>
      </c>
      <c r="B5158" t="s">
        <v>18831</v>
      </c>
      <c r="C5158">
        <v>25</v>
      </c>
      <c r="D5158" t="s">
        <v>18832</v>
      </c>
      <c r="E5158" t="s">
        <v>67</v>
      </c>
      <c r="F5158" t="s">
        <v>23</v>
      </c>
      <c r="G5158" t="s">
        <v>120</v>
      </c>
      <c r="H5158" t="s">
        <v>57</v>
      </c>
      <c r="I5158" t="s">
        <v>53</v>
      </c>
      <c r="J5158">
        <v>7680432247</v>
      </c>
      <c r="K5158" t="s">
        <v>28</v>
      </c>
    </row>
    <row r="5159" spans="1:11" x14ac:dyDescent="0.35">
      <c r="A5159">
        <v>6640</v>
      </c>
      <c r="B5159" t="s">
        <v>18870</v>
      </c>
      <c r="C5159">
        <v>25</v>
      </c>
      <c r="D5159" t="s">
        <v>18871</v>
      </c>
      <c r="E5159" t="s">
        <v>177</v>
      </c>
      <c r="F5159" t="s">
        <v>23</v>
      </c>
      <c r="G5159" t="s">
        <v>120</v>
      </c>
      <c r="H5159" t="s">
        <v>57</v>
      </c>
      <c r="I5159" t="s">
        <v>153</v>
      </c>
      <c r="J5159" t="s">
        <v>18872</v>
      </c>
      <c r="K5159" t="s">
        <v>19</v>
      </c>
    </row>
    <row r="5160" spans="1:11" x14ac:dyDescent="0.35">
      <c r="A5160">
        <v>6667</v>
      </c>
      <c r="B5160" t="s">
        <v>18949</v>
      </c>
      <c r="C5160">
        <v>25</v>
      </c>
      <c r="D5160" t="s">
        <v>18950</v>
      </c>
      <c r="E5160" t="s">
        <v>25</v>
      </c>
      <c r="F5160" t="s">
        <v>79</v>
      </c>
      <c r="G5160" t="s">
        <v>62</v>
      </c>
      <c r="H5160" t="s">
        <v>23</v>
      </c>
      <c r="I5160" t="s">
        <v>91</v>
      </c>
      <c r="J5160" t="s">
        <v>18951</v>
      </c>
      <c r="K5160" t="s">
        <v>19</v>
      </c>
    </row>
    <row r="5161" spans="1:11" x14ac:dyDescent="0.35">
      <c r="A5161">
        <v>6668</v>
      </c>
      <c r="B5161" t="s">
        <v>18952</v>
      </c>
      <c r="C5161">
        <v>25</v>
      </c>
      <c r="D5161" t="s">
        <v>18953</v>
      </c>
      <c r="E5161" t="s">
        <v>79</v>
      </c>
      <c r="F5161" t="s">
        <v>25</v>
      </c>
      <c r="G5161" t="s">
        <v>87</v>
      </c>
      <c r="H5161" t="s">
        <v>79</v>
      </c>
      <c r="I5161" t="s">
        <v>116</v>
      </c>
      <c r="J5161" t="s">
        <v>18954</v>
      </c>
      <c r="K5161" t="s">
        <v>44</v>
      </c>
    </row>
    <row r="5162" spans="1:11" x14ac:dyDescent="0.35">
      <c r="A5162">
        <v>6669</v>
      </c>
      <c r="B5162" t="s">
        <v>18955</v>
      </c>
      <c r="C5162">
        <v>25</v>
      </c>
      <c r="D5162" t="s">
        <v>18956</v>
      </c>
      <c r="E5162" t="s">
        <v>31</v>
      </c>
      <c r="F5162" t="s">
        <v>23</v>
      </c>
      <c r="G5162" t="s">
        <v>120</v>
      </c>
      <c r="H5162" t="s">
        <v>57</v>
      </c>
      <c r="I5162" t="s">
        <v>170</v>
      </c>
      <c r="J5162" t="s">
        <v>18957</v>
      </c>
      <c r="K5162" t="s">
        <v>44</v>
      </c>
    </row>
    <row r="5163" spans="1:11" x14ac:dyDescent="0.35">
      <c r="A5163">
        <v>6670</v>
      </c>
      <c r="B5163" t="s">
        <v>18958</v>
      </c>
      <c r="C5163">
        <v>25</v>
      </c>
      <c r="D5163" t="s">
        <v>18959</v>
      </c>
      <c r="E5163" t="s">
        <v>14</v>
      </c>
      <c r="F5163" t="s">
        <v>67</v>
      </c>
      <c r="G5163" t="s">
        <v>52</v>
      </c>
      <c r="H5163" t="s">
        <v>13</v>
      </c>
      <c r="I5163" t="s">
        <v>102</v>
      </c>
      <c r="J5163" t="s">
        <v>18960</v>
      </c>
      <c r="K5163" t="s">
        <v>37</v>
      </c>
    </row>
    <row r="5164" spans="1:11" x14ac:dyDescent="0.35">
      <c r="A5164">
        <v>6696</v>
      </c>
      <c r="B5164" t="s">
        <v>19028</v>
      </c>
      <c r="C5164">
        <v>25</v>
      </c>
      <c r="D5164" t="s">
        <v>19029</v>
      </c>
      <c r="E5164" t="s">
        <v>79</v>
      </c>
      <c r="F5164" t="s">
        <v>13</v>
      </c>
      <c r="G5164" t="s">
        <v>87</v>
      </c>
      <c r="H5164" t="s">
        <v>79</v>
      </c>
      <c r="I5164" t="s">
        <v>68</v>
      </c>
      <c r="J5164" t="s">
        <v>19030</v>
      </c>
      <c r="K5164" t="s">
        <v>19</v>
      </c>
    </row>
    <row r="5165" spans="1:11" x14ac:dyDescent="0.35">
      <c r="A5165">
        <v>6711</v>
      </c>
      <c r="B5165" t="s">
        <v>19069</v>
      </c>
      <c r="C5165">
        <v>25</v>
      </c>
      <c r="D5165" t="s">
        <v>19070</v>
      </c>
      <c r="E5165" t="s">
        <v>31</v>
      </c>
      <c r="F5165" t="s">
        <v>23</v>
      </c>
      <c r="G5165" t="s">
        <v>80</v>
      </c>
      <c r="H5165" t="s">
        <v>32</v>
      </c>
      <c r="I5165" t="s">
        <v>26</v>
      </c>
      <c r="J5165" t="s">
        <v>19071</v>
      </c>
      <c r="K5165" t="s">
        <v>28</v>
      </c>
    </row>
    <row r="5166" spans="1:11" x14ac:dyDescent="0.35">
      <c r="A5166">
        <v>6714</v>
      </c>
      <c r="B5166" t="s">
        <v>19078</v>
      </c>
      <c r="C5166">
        <v>25</v>
      </c>
      <c r="D5166" t="s">
        <v>19079</v>
      </c>
      <c r="E5166" t="s">
        <v>32</v>
      </c>
      <c r="F5166" t="s">
        <v>42</v>
      </c>
      <c r="G5166" t="s">
        <v>33</v>
      </c>
      <c r="H5166" t="s">
        <v>34</v>
      </c>
      <c r="I5166" t="s">
        <v>58</v>
      </c>
      <c r="J5166" t="s">
        <v>19080</v>
      </c>
      <c r="K5166" t="s">
        <v>37</v>
      </c>
    </row>
    <row r="5167" spans="1:11" x14ac:dyDescent="0.35">
      <c r="A5167">
        <v>6746</v>
      </c>
      <c r="B5167" t="s">
        <v>19171</v>
      </c>
      <c r="C5167">
        <v>25</v>
      </c>
      <c r="D5167" t="s">
        <v>19172</v>
      </c>
      <c r="E5167" t="s">
        <v>79</v>
      </c>
      <c r="F5167" t="s">
        <v>25</v>
      </c>
      <c r="G5167" t="s">
        <v>52</v>
      </c>
      <c r="H5167" t="s">
        <v>13</v>
      </c>
      <c r="I5167" t="s">
        <v>48</v>
      </c>
      <c r="J5167" t="s">
        <v>19173</v>
      </c>
      <c r="K5167" t="s">
        <v>28</v>
      </c>
    </row>
    <row r="5168" spans="1:11" x14ac:dyDescent="0.35">
      <c r="A5168">
        <v>6766</v>
      </c>
      <c r="B5168" t="s">
        <v>19226</v>
      </c>
      <c r="C5168">
        <v>25</v>
      </c>
      <c r="D5168" t="s">
        <v>19227</v>
      </c>
      <c r="E5168" t="s">
        <v>34</v>
      </c>
      <c r="F5168" t="s">
        <v>79</v>
      </c>
      <c r="G5168" t="s">
        <v>24</v>
      </c>
      <c r="H5168" t="s">
        <v>25</v>
      </c>
      <c r="I5168" t="s">
        <v>170</v>
      </c>
      <c r="J5168" t="s">
        <v>19228</v>
      </c>
      <c r="K5168" t="s">
        <v>37</v>
      </c>
    </row>
    <row r="5169" spans="1:11" x14ac:dyDescent="0.35">
      <c r="A5169">
        <v>6769</v>
      </c>
      <c r="B5169" t="s">
        <v>19235</v>
      </c>
      <c r="C5169">
        <v>25</v>
      </c>
      <c r="D5169" t="s">
        <v>19236</v>
      </c>
      <c r="E5169" t="s">
        <v>23</v>
      </c>
      <c r="F5169" t="s">
        <v>40</v>
      </c>
      <c r="G5169" t="s">
        <v>120</v>
      </c>
      <c r="H5169" t="s">
        <v>57</v>
      </c>
      <c r="I5169" t="s">
        <v>146</v>
      </c>
      <c r="J5169" t="s">
        <v>19237</v>
      </c>
      <c r="K5169" t="s">
        <v>28</v>
      </c>
    </row>
    <row r="5170" spans="1:11" x14ac:dyDescent="0.35">
      <c r="A5170">
        <v>6780</v>
      </c>
      <c r="B5170" t="s">
        <v>19268</v>
      </c>
      <c r="C5170">
        <v>25</v>
      </c>
      <c r="D5170" t="s">
        <v>19269</v>
      </c>
      <c r="E5170" t="s">
        <v>42</v>
      </c>
      <c r="F5170" t="s">
        <v>13</v>
      </c>
      <c r="G5170" t="s">
        <v>52</v>
      </c>
      <c r="H5170" t="s">
        <v>13</v>
      </c>
      <c r="I5170" t="s">
        <v>63</v>
      </c>
      <c r="J5170" t="s">
        <v>19270</v>
      </c>
      <c r="K5170" t="s">
        <v>19</v>
      </c>
    </row>
    <row r="5171" spans="1:11" x14ac:dyDescent="0.35">
      <c r="A5171">
        <v>6781</v>
      </c>
      <c r="B5171" t="s">
        <v>19271</v>
      </c>
      <c r="C5171">
        <v>25</v>
      </c>
      <c r="D5171" t="s">
        <v>19272</v>
      </c>
      <c r="E5171" t="s">
        <v>31</v>
      </c>
      <c r="F5171" t="s">
        <v>40</v>
      </c>
      <c r="G5171" t="s">
        <v>41</v>
      </c>
      <c r="H5171" t="s">
        <v>42</v>
      </c>
      <c r="I5171" t="s">
        <v>48</v>
      </c>
      <c r="J5171" t="s">
        <v>19273</v>
      </c>
      <c r="K5171" t="s">
        <v>19</v>
      </c>
    </row>
    <row r="5172" spans="1:11" x14ac:dyDescent="0.35">
      <c r="A5172">
        <v>6799</v>
      </c>
      <c r="B5172" t="s">
        <v>19321</v>
      </c>
      <c r="C5172">
        <v>25</v>
      </c>
      <c r="D5172" t="s">
        <v>19322</v>
      </c>
      <c r="E5172" t="s">
        <v>42</v>
      </c>
      <c r="F5172" t="s">
        <v>101</v>
      </c>
      <c r="G5172" t="s">
        <v>47</v>
      </c>
      <c r="H5172" t="s">
        <v>31</v>
      </c>
      <c r="I5172" t="s">
        <v>68</v>
      </c>
      <c r="J5172" t="s">
        <v>19323</v>
      </c>
      <c r="K5172" t="s">
        <v>19</v>
      </c>
    </row>
    <row r="5173" spans="1:11" x14ac:dyDescent="0.35">
      <c r="A5173">
        <v>6856</v>
      </c>
      <c r="B5173" t="s">
        <v>19476</v>
      </c>
      <c r="C5173">
        <v>25</v>
      </c>
      <c r="D5173" t="s">
        <v>19477</v>
      </c>
      <c r="E5173" t="s">
        <v>67</v>
      </c>
      <c r="F5173" t="s">
        <v>79</v>
      </c>
      <c r="G5173" t="s">
        <v>52</v>
      </c>
      <c r="H5173" t="s">
        <v>13</v>
      </c>
      <c r="I5173" t="s">
        <v>170</v>
      </c>
      <c r="J5173" t="s">
        <v>19478</v>
      </c>
      <c r="K5173" t="s">
        <v>37</v>
      </c>
    </row>
    <row r="5174" spans="1:11" x14ac:dyDescent="0.35">
      <c r="A5174">
        <v>6859</v>
      </c>
      <c r="B5174" t="s">
        <v>19483</v>
      </c>
      <c r="C5174">
        <v>25</v>
      </c>
      <c r="D5174" t="s">
        <v>19484</v>
      </c>
      <c r="E5174" t="s">
        <v>40</v>
      </c>
      <c r="F5174" t="s">
        <v>34</v>
      </c>
      <c r="G5174" t="s">
        <v>62</v>
      </c>
      <c r="H5174" t="s">
        <v>23</v>
      </c>
      <c r="I5174" t="s">
        <v>170</v>
      </c>
      <c r="J5174" t="s">
        <v>19485</v>
      </c>
      <c r="K5174" t="s">
        <v>76</v>
      </c>
    </row>
    <row r="5175" spans="1:11" x14ac:dyDescent="0.35">
      <c r="A5175">
        <v>6860</v>
      </c>
      <c r="B5175" t="s">
        <v>19486</v>
      </c>
      <c r="C5175">
        <v>25</v>
      </c>
      <c r="D5175" t="s">
        <v>19487</v>
      </c>
      <c r="E5175" t="s">
        <v>177</v>
      </c>
      <c r="F5175" t="s">
        <v>23</v>
      </c>
      <c r="G5175" t="s">
        <v>80</v>
      </c>
      <c r="H5175" t="s">
        <v>32</v>
      </c>
      <c r="I5175" t="s">
        <v>17</v>
      </c>
      <c r="J5175" t="s">
        <v>19488</v>
      </c>
      <c r="K5175" t="s">
        <v>76</v>
      </c>
    </row>
    <row r="5176" spans="1:11" x14ac:dyDescent="0.35">
      <c r="A5176">
        <v>6861</v>
      </c>
      <c r="B5176" t="s">
        <v>19489</v>
      </c>
      <c r="C5176">
        <v>25</v>
      </c>
      <c r="D5176" t="s">
        <v>19490</v>
      </c>
      <c r="E5176" t="s">
        <v>57</v>
      </c>
      <c r="F5176" t="s">
        <v>169</v>
      </c>
      <c r="G5176" t="s">
        <v>87</v>
      </c>
      <c r="H5176" t="s">
        <v>79</v>
      </c>
      <c r="I5176" t="s">
        <v>63</v>
      </c>
      <c r="J5176" t="s">
        <v>19491</v>
      </c>
      <c r="K5176" t="s">
        <v>37</v>
      </c>
    </row>
    <row r="5177" spans="1:11" x14ac:dyDescent="0.35">
      <c r="A5177">
        <v>6878</v>
      </c>
      <c r="B5177" t="s">
        <v>19537</v>
      </c>
      <c r="C5177">
        <v>25</v>
      </c>
      <c r="D5177" t="s">
        <v>19538</v>
      </c>
      <c r="E5177" t="s">
        <v>16</v>
      </c>
      <c r="F5177" t="s">
        <v>57</v>
      </c>
      <c r="G5177" t="s">
        <v>87</v>
      </c>
      <c r="H5177" t="s">
        <v>79</v>
      </c>
      <c r="I5177" t="s">
        <v>116</v>
      </c>
      <c r="J5177" t="s">
        <v>19539</v>
      </c>
      <c r="K5177" t="s">
        <v>28</v>
      </c>
    </row>
    <row r="5178" spans="1:11" x14ac:dyDescent="0.35">
      <c r="A5178">
        <v>6898</v>
      </c>
      <c r="B5178" t="s">
        <v>9887</v>
      </c>
      <c r="C5178">
        <v>25</v>
      </c>
      <c r="D5178" t="s">
        <v>19593</v>
      </c>
      <c r="E5178" t="s">
        <v>32</v>
      </c>
      <c r="F5178" t="s">
        <v>201</v>
      </c>
      <c r="G5178" t="s">
        <v>80</v>
      </c>
      <c r="H5178" t="s">
        <v>32</v>
      </c>
      <c r="I5178" t="s">
        <v>153</v>
      </c>
      <c r="J5178" t="s">
        <v>19594</v>
      </c>
      <c r="K5178" t="s">
        <v>19</v>
      </c>
    </row>
    <row r="5179" spans="1:11" x14ac:dyDescent="0.35">
      <c r="A5179">
        <v>6900</v>
      </c>
      <c r="B5179" t="s">
        <v>19598</v>
      </c>
      <c r="C5179">
        <v>25</v>
      </c>
      <c r="D5179" t="s">
        <v>19599</v>
      </c>
      <c r="E5179" t="s">
        <v>67</v>
      </c>
      <c r="F5179" t="s">
        <v>25</v>
      </c>
      <c r="G5179" t="s">
        <v>47</v>
      </c>
      <c r="H5179" t="s">
        <v>31</v>
      </c>
      <c r="I5179" t="s">
        <v>63</v>
      </c>
      <c r="J5179" t="s">
        <v>19600</v>
      </c>
      <c r="K5179" t="s">
        <v>19</v>
      </c>
    </row>
    <row r="5180" spans="1:11" x14ac:dyDescent="0.35">
      <c r="A5180">
        <v>6909</v>
      </c>
      <c r="B5180" t="s">
        <v>19623</v>
      </c>
      <c r="C5180">
        <v>25</v>
      </c>
      <c r="D5180" t="s">
        <v>19624</v>
      </c>
      <c r="E5180" t="s">
        <v>14</v>
      </c>
      <c r="F5180" t="s">
        <v>201</v>
      </c>
      <c r="G5180" t="s">
        <v>87</v>
      </c>
      <c r="H5180" t="s">
        <v>79</v>
      </c>
      <c r="I5180" t="s">
        <v>146</v>
      </c>
      <c r="J5180" t="s">
        <v>19625</v>
      </c>
      <c r="K5180" t="s">
        <v>28</v>
      </c>
    </row>
    <row r="5181" spans="1:11" x14ac:dyDescent="0.35">
      <c r="A5181">
        <v>6919</v>
      </c>
      <c r="B5181" t="s">
        <v>19652</v>
      </c>
      <c r="C5181">
        <v>25</v>
      </c>
      <c r="D5181" t="s">
        <v>19653</v>
      </c>
      <c r="E5181" t="s">
        <v>149</v>
      </c>
      <c r="F5181" t="s">
        <v>67</v>
      </c>
      <c r="G5181" t="s">
        <v>80</v>
      </c>
      <c r="H5181" t="s">
        <v>32</v>
      </c>
      <c r="I5181" t="s">
        <v>170</v>
      </c>
      <c r="J5181" t="s">
        <v>19654</v>
      </c>
      <c r="K5181" t="s">
        <v>44</v>
      </c>
    </row>
    <row r="5182" spans="1:11" x14ac:dyDescent="0.35">
      <c r="A5182">
        <v>6921</v>
      </c>
      <c r="B5182" t="s">
        <v>19658</v>
      </c>
      <c r="C5182">
        <v>25</v>
      </c>
      <c r="D5182" t="s">
        <v>19659</v>
      </c>
      <c r="E5182" t="s">
        <v>25</v>
      </c>
      <c r="F5182" t="s">
        <v>79</v>
      </c>
      <c r="G5182" t="s">
        <v>33</v>
      </c>
      <c r="H5182" t="s">
        <v>34</v>
      </c>
      <c r="I5182" t="s">
        <v>91</v>
      </c>
      <c r="J5182" t="s">
        <v>19660</v>
      </c>
      <c r="K5182" t="s">
        <v>37</v>
      </c>
    </row>
    <row r="5183" spans="1:11" x14ac:dyDescent="0.35">
      <c r="A5183">
        <v>6922</v>
      </c>
      <c r="B5183" t="s">
        <v>19661</v>
      </c>
      <c r="C5183">
        <v>25</v>
      </c>
      <c r="D5183" t="s">
        <v>19662</v>
      </c>
      <c r="E5183" t="s">
        <v>40</v>
      </c>
      <c r="F5183" t="s">
        <v>79</v>
      </c>
      <c r="G5183" t="s">
        <v>33</v>
      </c>
      <c r="H5183" t="s">
        <v>34</v>
      </c>
      <c r="I5183" t="s">
        <v>146</v>
      </c>
      <c r="J5183" t="s">
        <v>19663</v>
      </c>
      <c r="K5183" t="s">
        <v>76</v>
      </c>
    </row>
    <row r="5184" spans="1:11" x14ac:dyDescent="0.35">
      <c r="A5184">
        <v>6935</v>
      </c>
      <c r="B5184" t="s">
        <v>19698</v>
      </c>
      <c r="C5184">
        <v>25</v>
      </c>
      <c r="D5184" t="s">
        <v>19699</v>
      </c>
      <c r="E5184" t="s">
        <v>169</v>
      </c>
      <c r="F5184" t="s">
        <v>42</v>
      </c>
      <c r="G5184" t="s">
        <v>87</v>
      </c>
      <c r="H5184" t="s">
        <v>79</v>
      </c>
      <c r="I5184" t="s">
        <v>48</v>
      </c>
      <c r="J5184" t="s">
        <v>19700</v>
      </c>
      <c r="K5184" t="s">
        <v>28</v>
      </c>
    </row>
    <row r="5185" spans="1:11" x14ac:dyDescent="0.35">
      <c r="A5185">
        <v>6944</v>
      </c>
      <c r="B5185" t="s">
        <v>19725</v>
      </c>
      <c r="C5185">
        <v>25</v>
      </c>
      <c r="D5185" t="s">
        <v>19726</v>
      </c>
      <c r="E5185" t="s">
        <v>177</v>
      </c>
      <c r="F5185" t="s">
        <v>23</v>
      </c>
      <c r="G5185" t="s">
        <v>62</v>
      </c>
      <c r="H5185" t="s">
        <v>23</v>
      </c>
      <c r="I5185" t="s">
        <v>35</v>
      </c>
      <c r="J5185" t="s">
        <v>19727</v>
      </c>
      <c r="K5185" t="s">
        <v>28</v>
      </c>
    </row>
    <row r="5186" spans="1:11" x14ac:dyDescent="0.35">
      <c r="A5186">
        <v>6960</v>
      </c>
      <c r="B5186" t="s">
        <v>19770</v>
      </c>
      <c r="C5186">
        <v>25</v>
      </c>
      <c r="D5186" t="s">
        <v>19771</v>
      </c>
      <c r="E5186" t="s">
        <v>101</v>
      </c>
      <c r="F5186" t="s">
        <v>101</v>
      </c>
      <c r="G5186" t="s">
        <v>120</v>
      </c>
      <c r="H5186" t="s">
        <v>57</v>
      </c>
      <c r="I5186" t="s">
        <v>58</v>
      </c>
      <c r="J5186" t="s">
        <v>19772</v>
      </c>
      <c r="K5186" t="s">
        <v>28</v>
      </c>
    </row>
    <row r="5187" spans="1:11" x14ac:dyDescent="0.35">
      <c r="A5187">
        <v>6986</v>
      </c>
      <c r="B5187" t="s">
        <v>19847</v>
      </c>
      <c r="C5187">
        <v>25</v>
      </c>
      <c r="D5187" t="s">
        <v>19848</v>
      </c>
      <c r="E5187" t="s">
        <v>67</v>
      </c>
      <c r="F5187" t="s">
        <v>31</v>
      </c>
      <c r="G5187" t="s">
        <v>15</v>
      </c>
      <c r="H5187" t="s">
        <v>16</v>
      </c>
      <c r="I5187" t="s">
        <v>58</v>
      </c>
      <c r="J5187" t="s">
        <v>19849</v>
      </c>
      <c r="K5187" t="s">
        <v>28</v>
      </c>
    </row>
    <row r="5188" spans="1:11" x14ac:dyDescent="0.35">
      <c r="A5188">
        <v>6990</v>
      </c>
      <c r="B5188" t="s">
        <v>19858</v>
      </c>
      <c r="C5188">
        <v>25</v>
      </c>
      <c r="D5188" t="s">
        <v>19859</v>
      </c>
      <c r="E5188" t="s">
        <v>42</v>
      </c>
      <c r="F5188" t="s">
        <v>34</v>
      </c>
      <c r="G5188" t="s">
        <v>52</v>
      </c>
      <c r="H5188" t="s">
        <v>13</v>
      </c>
      <c r="I5188" t="s">
        <v>53</v>
      </c>
      <c r="J5188" t="s">
        <v>19860</v>
      </c>
      <c r="K5188" t="s">
        <v>19</v>
      </c>
    </row>
    <row r="5189" spans="1:11" x14ac:dyDescent="0.35">
      <c r="A5189">
        <v>6997</v>
      </c>
      <c r="B5189" t="s">
        <v>19876</v>
      </c>
      <c r="C5189">
        <v>25</v>
      </c>
      <c r="D5189" t="s">
        <v>19877</v>
      </c>
      <c r="E5189" t="s">
        <v>201</v>
      </c>
      <c r="F5189" t="s">
        <v>25</v>
      </c>
      <c r="G5189" t="s">
        <v>24</v>
      </c>
      <c r="H5189" t="s">
        <v>25</v>
      </c>
      <c r="I5189" t="s">
        <v>153</v>
      </c>
      <c r="J5189" t="s">
        <v>19878</v>
      </c>
      <c r="K5189" t="s">
        <v>28</v>
      </c>
    </row>
    <row r="5190" spans="1:11" x14ac:dyDescent="0.35">
      <c r="A5190">
        <v>7018</v>
      </c>
      <c r="B5190" t="s">
        <v>5240</v>
      </c>
      <c r="C5190">
        <v>25</v>
      </c>
      <c r="D5190" t="s">
        <v>19936</v>
      </c>
      <c r="E5190" t="s">
        <v>79</v>
      </c>
      <c r="F5190" t="s">
        <v>201</v>
      </c>
      <c r="G5190" t="s">
        <v>47</v>
      </c>
      <c r="H5190" t="s">
        <v>31</v>
      </c>
      <c r="I5190" t="s">
        <v>116</v>
      </c>
      <c r="J5190" t="s">
        <v>19937</v>
      </c>
      <c r="K5190" t="s">
        <v>19</v>
      </c>
    </row>
    <row r="5191" spans="1:11" x14ac:dyDescent="0.35">
      <c r="A5191">
        <v>7020</v>
      </c>
      <c r="B5191" t="s">
        <v>19941</v>
      </c>
      <c r="C5191">
        <v>25</v>
      </c>
      <c r="D5191" t="s">
        <v>19942</v>
      </c>
      <c r="E5191" t="s">
        <v>25</v>
      </c>
      <c r="F5191" t="s">
        <v>34</v>
      </c>
      <c r="G5191" t="s">
        <v>33</v>
      </c>
      <c r="H5191" t="s">
        <v>34</v>
      </c>
      <c r="I5191" t="s">
        <v>26</v>
      </c>
      <c r="J5191">
        <f>1-253-538-7829</f>
        <v>-8619</v>
      </c>
      <c r="K5191" t="s">
        <v>28</v>
      </c>
    </row>
    <row r="5192" spans="1:11" x14ac:dyDescent="0.35">
      <c r="A5192">
        <v>7022</v>
      </c>
      <c r="B5192" t="s">
        <v>19946</v>
      </c>
      <c r="C5192">
        <v>25</v>
      </c>
      <c r="D5192" t="s">
        <v>19947</v>
      </c>
      <c r="E5192" t="s">
        <v>42</v>
      </c>
      <c r="F5192" t="s">
        <v>40</v>
      </c>
      <c r="G5192" t="s">
        <v>47</v>
      </c>
      <c r="H5192" t="s">
        <v>31</v>
      </c>
      <c r="I5192" t="s">
        <v>63</v>
      </c>
      <c r="J5192" t="s">
        <v>19948</v>
      </c>
      <c r="K5192" t="s">
        <v>76</v>
      </c>
    </row>
    <row r="5193" spans="1:11" x14ac:dyDescent="0.35">
      <c r="A5193">
        <v>7023</v>
      </c>
      <c r="B5193" t="s">
        <v>19949</v>
      </c>
      <c r="C5193">
        <v>25</v>
      </c>
      <c r="D5193" t="s">
        <v>19950</v>
      </c>
      <c r="E5193" t="s">
        <v>169</v>
      </c>
      <c r="F5193" t="s">
        <v>22</v>
      </c>
      <c r="G5193" t="s">
        <v>62</v>
      </c>
      <c r="H5193" t="s">
        <v>23</v>
      </c>
      <c r="I5193" t="s">
        <v>102</v>
      </c>
      <c r="J5193" t="s">
        <v>19951</v>
      </c>
      <c r="K5193" t="s">
        <v>28</v>
      </c>
    </row>
    <row r="5194" spans="1:11" x14ac:dyDescent="0.35">
      <c r="A5194">
        <v>7081</v>
      </c>
      <c r="B5194" t="s">
        <v>20110</v>
      </c>
      <c r="C5194">
        <v>25</v>
      </c>
      <c r="D5194" t="s">
        <v>20111</v>
      </c>
      <c r="E5194" t="s">
        <v>79</v>
      </c>
      <c r="F5194" t="s">
        <v>23</v>
      </c>
      <c r="G5194" t="s">
        <v>24</v>
      </c>
      <c r="H5194" t="s">
        <v>25</v>
      </c>
      <c r="I5194" t="s">
        <v>58</v>
      </c>
      <c r="J5194" t="s">
        <v>20112</v>
      </c>
      <c r="K5194" t="s">
        <v>76</v>
      </c>
    </row>
    <row r="5195" spans="1:11" x14ac:dyDescent="0.35">
      <c r="A5195">
        <v>7089</v>
      </c>
      <c r="B5195" t="s">
        <v>20132</v>
      </c>
      <c r="C5195">
        <v>25</v>
      </c>
      <c r="D5195" t="s">
        <v>20133</v>
      </c>
      <c r="E5195" t="s">
        <v>14</v>
      </c>
      <c r="F5195" t="s">
        <v>133</v>
      </c>
      <c r="G5195" t="s">
        <v>87</v>
      </c>
      <c r="H5195" t="s">
        <v>79</v>
      </c>
      <c r="I5195" t="s">
        <v>53</v>
      </c>
      <c r="J5195" t="s">
        <v>20134</v>
      </c>
      <c r="K5195" t="s">
        <v>76</v>
      </c>
    </row>
    <row r="5196" spans="1:11" x14ac:dyDescent="0.35">
      <c r="A5196">
        <v>7119</v>
      </c>
      <c r="B5196" t="s">
        <v>20218</v>
      </c>
      <c r="C5196">
        <v>25</v>
      </c>
      <c r="D5196" t="s">
        <v>20219</v>
      </c>
      <c r="E5196" t="s">
        <v>169</v>
      </c>
      <c r="F5196" t="s">
        <v>42</v>
      </c>
      <c r="G5196" t="s">
        <v>33</v>
      </c>
      <c r="H5196" t="s">
        <v>34</v>
      </c>
      <c r="I5196" t="s">
        <v>63</v>
      </c>
      <c r="J5196" t="s">
        <v>20220</v>
      </c>
      <c r="K5196" t="s">
        <v>76</v>
      </c>
    </row>
    <row r="5197" spans="1:11" x14ac:dyDescent="0.35">
      <c r="A5197">
        <v>7131</v>
      </c>
      <c r="B5197" t="s">
        <v>20252</v>
      </c>
      <c r="C5197">
        <v>25</v>
      </c>
      <c r="D5197" t="s">
        <v>20253</v>
      </c>
      <c r="E5197" t="s">
        <v>101</v>
      </c>
      <c r="F5197" t="s">
        <v>25</v>
      </c>
      <c r="G5197" t="s">
        <v>120</v>
      </c>
      <c r="H5197" t="s">
        <v>57</v>
      </c>
      <c r="I5197" t="s">
        <v>58</v>
      </c>
      <c r="J5197" t="s">
        <v>20254</v>
      </c>
      <c r="K5197" t="s">
        <v>19</v>
      </c>
    </row>
    <row r="5198" spans="1:11" x14ac:dyDescent="0.35">
      <c r="A5198">
        <v>7159</v>
      </c>
      <c r="B5198" t="s">
        <v>15058</v>
      </c>
      <c r="C5198">
        <v>25</v>
      </c>
      <c r="D5198" t="s">
        <v>20329</v>
      </c>
      <c r="E5198" t="s">
        <v>201</v>
      </c>
      <c r="F5198" t="s">
        <v>169</v>
      </c>
      <c r="G5198" t="s">
        <v>62</v>
      </c>
      <c r="H5198" t="s">
        <v>23</v>
      </c>
      <c r="I5198" t="s">
        <v>116</v>
      </c>
      <c r="J5198" t="s">
        <v>20330</v>
      </c>
      <c r="K5198" t="s">
        <v>19</v>
      </c>
    </row>
    <row r="5199" spans="1:11" x14ac:dyDescent="0.35">
      <c r="A5199">
        <v>7167</v>
      </c>
      <c r="B5199" t="s">
        <v>20350</v>
      </c>
      <c r="C5199">
        <v>25</v>
      </c>
      <c r="D5199" t="s">
        <v>20351</v>
      </c>
      <c r="E5199" t="s">
        <v>133</v>
      </c>
      <c r="F5199" t="s">
        <v>31</v>
      </c>
      <c r="G5199" t="s">
        <v>87</v>
      </c>
      <c r="H5199" t="s">
        <v>79</v>
      </c>
      <c r="I5199" t="s">
        <v>35</v>
      </c>
      <c r="J5199" t="s">
        <v>20352</v>
      </c>
      <c r="K5199" t="s">
        <v>44</v>
      </c>
    </row>
    <row r="5200" spans="1:11" x14ac:dyDescent="0.35">
      <c r="A5200">
        <v>7176</v>
      </c>
      <c r="B5200" t="s">
        <v>20374</v>
      </c>
      <c r="C5200">
        <v>25</v>
      </c>
      <c r="D5200" t="s">
        <v>20375</v>
      </c>
      <c r="E5200" t="s">
        <v>13</v>
      </c>
      <c r="F5200" t="s">
        <v>149</v>
      </c>
      <c r="G5200" t="s">
        <v>120</v>
      </c>
      <c r="H5200" t="s">
        <v>57</v>
      </c>
      <c r="I5200" t="s">
        <v>116</v>
      </c>
      <c r="J5200" t="s">
        <v>20376</v>
      </c>
      <c r="K5200" t="s">
        <v>37</v>
      </c>
    </row>
    <row r="5201" spans="1:11" x14ac:dyDescent="0.35">
      <c r="A5201">
        <v>7217</v>
      </c>
      <c r="B5201" t="s">
        <v>20492</v>
      </c>
      <c r="C5201">
        <v>25</v>
      </c>
      <c r="D5201" t="s">
        <v>20493</v>
      </c>
      <c r="E5201" t="s">
        <v>177</v>
      </c>
      <c r="F5201" t="s">
        <v>101</v>
      </c>
      <c r="G5201" t="s">
        <v>52</v>
      </c>
      <c r="H5201" t="s">
        <v>13</v>
      </c>
      <c r="I5201" t="s">
        <v>88</v>
      </c>
      <c r="J5201" t="s">
        <v>20494</v>
      </c>
      <c r="K5201" t="s">
        <v>28</v>
      </c>
    </row>
    <row r="5202" spans="1:11" x14ac:dyDescent="0.35">
      <c r="A5202">
        <v>7225</v>
      </c>
      <c r="B5202" t="s">
        <v>20514</v>
      </c>
      <c r="C5202">
        <v>25</v>
      </c>
      <c r="D5202" t="s">
        <v>20515</v>
      </c>
      <c r="E5202" t="s">
        <v>133</v>
      </c>
      <c r="F5202" t="s">
        <v>201</v>
      </c>
      <c r="G5202" t="s">
        <v>80</v>
      </c>
      <c r="H5202" t="s">
        <v>32</v>
      </c>
      <c r="I5202" t="s">
        <v>35</v>
      </c>
      <c r="J5202" t="s">
        <v>20516</v>
      </c>
      <c r="K5202" t="s">
        <v>28</v>
      </c>
    </row>
    <row r="5203" spans="1:11" x14ac:dyDescent="0.35">
      <c r="A5203">
        <v>7226</v>
      </c>
      <c r="B5203" t="s">
        <v>20517</v>
      </c>
      <c r="C5203">
        <v>25</v>
      </c>
      <c r="D5203" t="s">
        <v>20518</v>
      </c>
      <c r="E5203" t="s">
        <v>79</v>
      </c>
      <c r="F5203" t="s">
        <v>14</v>
      </c>
      <c r="G5203" t="s">
        <v>41</v>
      </c>
      <c r="H5203" t="s">
        <v>42</v>
      </c>
      <c r="I5203" t="s">
        <v>116</v>
      </c>
      <c r="J5203" t="s">
        <v>20519</v>
      </c>
      <c r="K5203" t="s">
        <v>28</v>
      </c>
    </row>
    <row r="5204" spans="1:11" x14ac:dyDescent="0.35">
      <c r="A5204">
        <v>7229</v>
      </c>
      <c r="B5204" t="s">
        <v>20526</v>
      </c>
      <c r="C5204">
        <v>25</v>
      </c>
      <c r="D5204" t="s">
        <v>20527</v>
      </c>
      <c r="E5204" t="s">
        <v>23</v>
      </c>
      <c r="F5204" t="s">
        <v>101</v>
      </c>
      <c r="G5204" t="s">
        <v>41</v>
      </c>
      <c r="H5204" t="s">
        <v>42</v>
      </c>
      <c r="I5204" t="s">
        <v>58</v>
      </c>
      <c r="J5204" t="s">
        <v>20528</v>
      </c>
      <c r="K5204" t="s">
        <v>19</v>
      </c>
    </row>
    <row r="5205" spans="1:11" x14ac:dyDescent="0.35">
      <c r="A5205">
        <v>7250</v>
      </c>
      <c r="B5205" t="s">
        <v>4867</v>
      </c>
      <c r="C5205">
        <v>25</v>
      </c>
      <c r="D5205" t="s">
        <v>20584</v>
      </c>
      <c r="E5205" t="s">
        <v>14</v>
      </c>
      <c r="F5205" t="s">
        <v>201</v>
      </c>
      <c r="G5205" t="s">
        <v>80</v>
      </c>
      <c r="H5205" t="s">
        <v>32</v>
      </c>
      <c r="I5205" t="s">
        <v>153</v>
      </c>
      <c r="J5205" t="s">
        <v>20585</v>
      </c>
      <c r="K5205" t="s">
        <v>28</v>
      </c>
    </row>
    <row r="5206" spans="1:11" x14ac:dyDescent="0.35">
      <c r="A5206">
        <v>7252</v>
      </c>
      <c r="B5206" t="s">
        <v>20589</v>
      </c>
      <c r="C5206">
        <v>25</v>
      </c>
      <c r="D5206" t="s">
        <v>20590</v>
      </c>
      <c r="E5206" t="s">
        <v>57</v>
      </c>
      <c r="F5206" t="s">
        <v>169</v>
      </c>
      <c r="G5206" t="s">
        <v>87</v>
      </c>
      <c r="H5206" t="s">
        <v>79</v>
      </c>
      <c r="I5206" t="s">
        <v>17</v>
      </c>
      <c r="J5206" t="s">
        <v>20591</v>
      </c>
      <c r="K5206" t="s">
        <v>76</v>
      </c>
    </row>
    <row r="5207" spans="1:11" x14ac:dyDescent="0.35">
      <c r="A5207">
        <v>7253</v>
      </c>
      <c r="B5207" t="s">
        <v>20592</v>
      </c>
      <c r="C5207">
        <v>25</v>
      </c>
      <c r="D5207" t="s">
        <v>20593</v>
      </c>
      <c r="E5207" t="s">
        <v>40</v>
      </c>
      <c r="F5207" t="s">
        <v>31</v>
      </c>
      <c r="G5207" t="s">
        <v>87</v>
      </c>
      <c r="H5207" t="s">
        <v>79</v>
      </c>
      <c r="I5207" t="s">
        <v>58</v>
      </c>
      <c r="J5207" t="s">
        <v>20594</v>
      </c>
      <c r="K5207" t="s">
        <v>37</v>
      </c>
    </row>
    <row r="5208" spans="1:11" x14ac:dyDescent="0.35">
      <c r="A5208">
        <v>7254</v>
      </c>
      <c r="B5208" t="s">
        <v>20595</v>
      </c>
      <c r="C5208">
        <v>25</v>
      </c>
      <c r="D5208" t="s">
        <v>20596</v>
      </c>
      <c r="E5208" t="s">
        <v>25</v>
      </c>
      <c r="F5208" t="s">
        <v>23</v>
      </c>
      <c r="G5208" t="s">
        <v>87</v>
      </c>
      <c r="H5208" t="s">
        <v>79</v>
      </c>
      <c r="I5208" t="s">
        <v>91</v>
      </c>
      <c r="J5208" t="s">
        <v>20597</v>
      </c>
      <c r="K5208" t="s">
        <v>19</v>
      </c>
    </row>
    <row r="5209" spans="1:11" x14ac:dyDescent="0.35">
      <c r="A5209">
        <v>7261</v>
      </c>
      <c r="B5209" t="s">
        <v>20615</v>
      </c>
      <c r="C5209">
        <v>25</v>
      </c>
      <c r="D5209" t="s">
        <v>20616</v>
      </c>
      <c r="E5209" t="s">
        <v>32</v>
      </c>
      <c r="F5209" t="s">
        <v>133</v>
      </c>
      <c r="G5209" t="s">
        <v>47</v>
      </c>
      <c r="H5209" t="s">
        <v>31</v>
      </c>
      <c r="I5209" t="s">
        <v>153</v>
      </c>
      <c r="J5209">
        <v>2308800555</v>
      </c>
      <c r="K5209" t="s">
        <v>76</v>
      </c>
    </row>
    <row r="5210" spans="1:11" x14ac:dyDescent="0.35">
      <c r="A5210">
        <v>7263</v>
      </c>
      <c r="B5210" t="s">
        <v>20620</v>
      </c>
      <c r="C5210">
        <v>25</v>
      </c>
      <c r="D5210" t="s">
        <v>20621</v>
      </c>
      <c r="E5210" t="s">
        <v>40</v>
      </c>
      <c r="F5210" t="s">
        <v>34</v>
      </c>
      <c r="G5210" t="s">
        <v>62</v>
      </c>
      <c r="H5210" t="s">
        <v>23</v>
      </c>
      <c r="I5210" t="s">
        <v>146</v>
      </c>
      <c r="J5210" t="s">
        <v>20622</v>
      </c>
      <c r="K5210" t="s">
        <v>76</v>
      </c>
    </row>
    <row r="5211" spans="1:11" x14ac:dyDescent="0.35">
      <c r="A5211">
        <v>7295</v>
      </c>
      <c r="B5211" t="s">
        <v>20711</v>
      </c>
      <c r="C5211">
        <v>25</v>
      </c>
      <c r="D5211" t="s">
        <v>20712</v>
      </c>
      <c r="E5211" t="s">
        <v>201</v>
      </c>
      <c r="F5211" t="s">
        <v>57</v>
      </c>
      <c r="G5211" t="s">
        <v>80</v>
      </c>
      <c r="H5211" t="s">
        <v>32</v>
      </c>
      <c r="I5211" t="s">
        <v>68</v>
      </c>
      <c r="J5211" t="s">
        <v>20713</v>
      </c>
      <c r="K5211" t="s">
        <v>76</v>
      </c>
    </row>
    <row r="5212" spans="1:11" x14ac:dyDescent="0.35">
      <c r="A5212">
        <v>7309</v>
      </c>
      <c r="B5212" t="s">
        <v>20752</v>
      </c>
      <c r="C5212">
        <v>25</v>
      </c>
      <c r="D5212" t="s">
        <v>20753</v>
      </c>
      <c r="E5212" t="s">
        <v>40</v>
      </c>
      <c r="F5212" t="s">
        <v>169</v>
      </c>
      <c r="G5212" t="s">
        <v>87</v>
      </c>
      <c r="H5212" t="s">
        <v>79</v>
      </c>
      <c r="I5212" t="s">
        <v>102</v>
      </c>
      <c r="J5212" t="s">
        <v>20754</v>
      </c>
      <c r="K5212" t="s">
        <v>44</v>
      </c>
    </row>
    <row r="5213" spans="1:11" x14ac:dyDescent="0.35">
      <c r="A5213">
        <v>7320</v>
      </c>
      <c r="B5213" t="s">
        <v>20785</v>
      </c>
      <c r="C5213">
        <v>25</v>
      </c>
      <c r="D5213" t="s">
        <v>20786</v>
      </c>
      <c r="E5213" t="s">
        <v>34</v>
      </c>
      <c r="F5213" t="s">
        <v>22</v>
      </c>
      <c r="G5213" t="s">
        <v>33</v>
      </c>
      <c r="H5213" t="s">
        <v>34</v>
      </c>
      <c r="I5213" t="s">
        <v>53</v>
      </c>
      <c r="J5213" t="s">
        <v>20787</v>
      </c>
      <c r="K5213" t="s">
        <v>37</v>
      </c>
    </row>
    <row r="5214" spans="1:11" x14ac:dyDescent="0.35">
      <c r="A5214">
        <v>7326</v>
      </c>
      <c r="B5214" t="s">
        <v>20802</v>
      </c>
      <c r="C5214">
        <v>25</v>
      </c>
      <c r="D5214" t="s">
        <v>20803</v>
      </c>
      <c r="E5214" t="s">
        <v>57</v>
      </c>
      <c r="F5214" t="s">
        <v>177</v>
      </c>
      <c r="G5214" t="s">
        <v>15</v>
      </c>
      <c r="H5214" t="s">
        <v>16</v>
      </c>
      <c r="I5214" t="s">
        <v>102</v>
      </c>
      <c r="J5214">
        <v>2980371518</v>
      </c>
      <c r="K5214" t="s">
        <v>19</v>
      </c>
    </row>
    <row r="5215" spans="1:11" x14ac:dyDescent="0.35">
      <c r="A5215">
        <v>7367</v>
      </c>
      <c r="B5215" t="s">
        <v>20915</v>
      </c>
      <c r="C5215">
        <v>25</v>
      </c>
      <c r="D5215" t="s">
        <v>20916</v>
      </c>
      <c r="E5215" t="s">
        <v>177</v>
      </c>
      <c r="F5215" t="s">
        <v>16</v>
      </c>
      <c r="G5215" t="s">
        <v>47</v>
      </c>
      <c r="H5215" t="s">
        <v>31</v>
      </c>
      <c r="I5215" t="s">
        <v>91</v>
      </c>
      <c r="J5215" t="s">
        <v>20917</v>
      </c>
      <c r="K5215" t="s">
        <v>76</v>
      </c>
    </row>
    <row r="5216" spans="1:11" x14ac:dyDescent="0.35">
      <c r="A5216">
        <v>7376</v>
      </c>
      <c r="B5216" t="s">
        <v>20940</v>
      </c>
      <c r="C5216">
        <v>25</v>
      </c>
      <c r="D5216" t="s">
        <v>20941</v>
      </c>
      <c r="E5216" t="s">
        <v>169</v>
      </c>
      <c r="F5216" t="s">
        <v>16</v>
      </c>
      <c r="G5216" t="s">
        <v>33</v>
      </c>
      <c r="H5216" t="s">
        <v>34</v>
      </c>
      <c r="I5216" t="s">
        <v>146</v>
      </c>
      <c r="J5216" t="s">
        <v>20942</v>
      </c>
      <c r="K5216" t="s">
        <v>76</v>
      </c>
    </row>
    <row r="5217" spans="1:11" x14ac:dyDescent="0.35">
      <c r="A5217">
        <v>7384</v>
      </c>
      <c r="B5217" t="s">
        <v>20964</v>
      </c>
      <c r="C5217">
        <v>25</v>
      </c>
      <c r="D5217" t="s">
        <v>20965</v>
      </c>
      <c r="E5217" t="s">
        <v>40</v>
      </c>
      <c r="F5217" t="s">
        <v>57</v>
      </c>
      <c r="G5217" t="s">
        <v>24</v>
      </c>
      <c r="H5217" t="s">
        <v>25</v>
      </c>
      <c r="I5217" t="s">
        <v>116</v>
      </c>
      <c r="J5217" t="s">
        <v>20966</v>
      </c>
      <c r="K5217" t="s">
        <v>37</v>
      </c>
    </row>
    <row r="5218" spans="1:11" x14ac:dyDescent="0.35">
      <c r="A5218">
        <v>7392</v>
      </c>
      <c r="B5218" t="s">
        <v>20988</v>
      </c>
      <c r="C5218">
        <v>25</v>
      </c>
      <c r="D5218" t="s">
        <v>20989</v>
      </c>
      <c r="E5218" t="s">
        <v>22</v>
      </c>
      <c r="F5218" t="s">
        <v>201</v>
      </c>
      <c r="G5218" t="s">
        <v>80</v>
      </c>
      <c r="H5218" t="s">
        <v>32</v>
      </c>
      <c r="I5218" t="s">
        <v>53</v>
      </c>
      <c r="J5218" t="s">
        <v>20990</v>
      </c>
      <c r="K5218" t="s">
        <v>76</v>
      </c>
    </row>
    <row r="5219" spans="1:11" x14ac:dyDescent="0.35">
      <c r="A5219">
        <v>7398</v>
      </c>
      <c r="B5219" t="s">
        <v>5796</v>
      </c>
      <c r="C5219">
        <v>25</v>
      </c>
      <c r="D5219" t="s">
        <v>21006</v>
      </c>
      <c r="E5219" t="s">
        <v>31</v>
      </c>
      <c r="F5219" t="s">
        <v>23</v>
      </c>
      <c r="G5219" t="s">
        <v>15</v>
      </c>
      <c r="H5219" t="s">
        <v>16</v>
      </c>
      <c r="I5219" t="s">
        <v>170</v>
      </c>
      <c r="J5219" t="s">
        <v>21007</v>
      </c>
      <c r="K5219" t="s">
        <v>19</v>
      </c>
    </row>
    <row r="5220" spans="1:11" x14ac:dyDescent="0.35">
      <c r="A5220">
        <v>7400</v>
      </c>
      <c r="B5220" t="s">
        <v>21011</v>
      </c>
      <c r="C5220">
        <v>25</v>
      </c>
      <c r="D5220" t="s">
        <v>21012</v>
      </c>
      <c r="E5220" t="s">
        <v>31</v>
      </c>
      <c r="F5220" t="s">
        <v>16</v>
      </c>
      <c r="G5220" t="s">
        <v>80</v>
      </c>
      <c r="H5220" t="s">
        <v>32</v>
      </c>
      <c r="I5220" t="s">
        <v>58</v>
      </c>
      <c r="J5220" t="s">
        <v>21013</v>
      </c>
      <c r="K5220" t="s">
        <v>44</v>
      </c>
    </row>
    <row r="5221" spans="1:11" x14ac:dyDescent="0.35">
      <c r="A5221">
        <v>7407</v>
      </c>
      <c r="B5221" t="s">
        <v>21030</v>
      </c>
      <c r="C5221">
        <v>25</v>
      </c>
      <c r="D5221" t="s">
        <v>21031</v>
      </c>
      <c r="E5221" t="s">
        <v>67</v>
      </c>
      <c r="F5221" t="s">
        <v>169</v>
      </c>
      <c r="G5221" t="s">
        <v>33</v>
      </c>
      <c r="H5221" t="s">
        <v>34</v>
      </c>
      <c r="I5221" t="s">
        <v>102</v>
      </c>
      <c r="J5221">
        <v>600902699</v>
      </c>
      <c r="K5221" t="s">
        <v>19</v>
      </c>
    </row>
    <row r="5222" spans="1:11" x14ac:dyDescent="0.35">
      <c r="A5222">
        <v>7445</v>
      </c>
      <c r="B5222" t="s">
        <v>21128</v>
      </c>
      <c r="C5222">
        <v>25</v>
      </c>
      <c r="D5222" t="s">
        <v>21129</v>
      </c>
      <c r="E5222" t="s">
        <v>149</v>
      </c>
      <c r="F5222" t="s">
        <v>149</v>
      </c>
      <c r="G5222" t="s">
        <v>33</v>
      </c>
      <c r="H5222" t="s">
        <v>34</v>
      </c>
      <c r="I5222" t="s">
        <v>88</v>
      </c>
      <c r="J5222" t="s">
        <v>21130</v>
      </c>
      <c r="K5222" t="s">
        <v>19</v>
      </c>
    </row>
    <row r="5223" spans="1:11" x14ac:dyDescent="0.35">
      <c r="A5223">
        <v>7454</v>
      </c>
      <c r="B5223" t="s">
        <v>21153</v>
      </c>
      <c r="C5223">
        <v>25</v>
      </c>
      <c r="D5223" t="s">
        <v>21154</v>
      </c>
      <c r="E5223" t="s">
        <v>22</v>
      </c>
      <c r="F5223" t="s">
        <v>22</v>
      </c>
      <c r="G5223" t="s">
        <v>120</v>
      </c>
      <c r="H5223" t="s">
        <v>57</v>
      </c>
      <c r="I5223" t="s">
        <v>102</v>
      </c>
      <c r="J5223" t="s">
        <v>21155</v>
      </c>
      <c r="K5223" t="s">
        <v>44</v>
      </c>
    </row>
    <row r="5224" spans="1:11" x14ac:dyDescent="0.35">
      <c r="A5224">
        <v>7482</v>
      </c>
      <c r="B5224" t="s">
        <v>21230</v>
      </c>
      <c r="C5224">
        <v>25</v>
      </c>
      <c r="D5224" t="s">
        <v>21231</v>
      </c>
      <c r="E5224" t="s">
        <v>16</v>
      </c>
      <c r="F5224" t="s">
        <v>13</v>
      </c>
      <c r="G5224" t="s">
        <v>62</v>
      </c>
      <c r="H5224" t="s">
        <v>23</v>
      </c>
      <c r="I5224" t="s">
        <v>58</v>
      </c>
      <c r="J5224" t="s">
        <v>21232</v>
      </c>
      <c r="K5224" t="s">
        <v>44</v>
      </c>
    </row>
    <row r="5225" spans="1:11" x14ac:dyDescent="0.35">
      <c r="A5225">
        <v>7560</v>
      </c>
      <c r="B5225" t="s">
        <v>21381</v>
      </c>
      <c r="C5225">
        <v>25</v>
      </c>
      <c r="D5225" t="s">
        <v>21382</v>
      </c>
      <c r="E5225" t="s">
        <v>34</v>
      </c>
      <c r="F5225" t="s">
        <v>16</v>
      </c>
      <c r="G5225" t="s">
        <v>80</v>
      </c>
      <c r="H5225" t="s">
        <v>32</v>
      </c>
      <c r="I5225" t="s">
        <v>26</v>
      </c>
      <c r="J5225" t="s">
        <v>27202</v>
      </c>
      <c r="K5225" t="s">
        <v>37</v>
      </c>
    </row>
    <row r="5226" spans="1:11" x14ac:dyDescent="0.35">
      <c r="A5226">
        <v>7582</v>
      </c>
      <c r="B5226" t="s">
        <v>21424</v>
      </c>
      <c r="C5226">
        <v>25</v>
      </c>
      <c r="D5226" t="s">
        <v>21425</v>
      </c>
      <c r="E5226" t="s">
        <v>79</v>
      </c>
      <c r="F5226" t="s">
        <v>16</v>
      </c>
      <c r="G5226" t="s">
        <v>62</v>
      </c>
      <c r="H5226" t="s">
        <v>23</v>
      </c>
      <c r="I5226" t="s">
        <v>63</v>
      </c>
      <c r="J5226" t="s">
        <v>27203</v>
      </c>
      <c r="K5226" t="s">
        <v>76</v>
      </c>
    </row>
    <row r="5227" spans="1:11" x14ac:dyDescent="0.35">
      <c r="A5227">
        <v>7606</v>
      </c>
      <c r="B5227" t="s">
        <v>21469</v>
      </c>
      <c r="C5227">
        <v>25</v>
      </c>
      <c r="D5227" t="s">
        <v>21470</v>
      </c>
      <c r="E5227" t="s">
        <v>34</v>
      </c>
      <c r="F5227" t="s">
        <v>31</v>
      </c>
      <c r="G5227" t="s">
        <v>80</v>
      </c>
      <c r="H5227" t="s">
        <v>32</v>
      </c>
      <c r="I5227" t="s">
        <v>91</v>
      </c>
      <c r="J5227" t="s">
        <v>27204</v>
      </c>
      <c r="K5227" t="s">
        <v>44</v>
      </c>
    </row>
    <row r="5228" spans="1:11" x14ac:dyDescent="0.35">
      <c r="A5228">
        <v>7635</v>
      </c>
      <c r="B5228" t="s">
        <v>19967</v>
      </c>
      <c r="C5228">
        <v>25</v>
      </c>
      <c r="D5228" t="s">
        <v>21525</v>
      </c>
      <c r="E5228" t="s">
        <v>67</v>
      </c>
      <c r="F5228" t="s">
        <v>177</v>
      </c>
      <c r="G5228" t="s">
        <v>24</v>
      </c>
      <c r="H5228" t="s">
        <v>25</v>
      </c>
      <c r="I5228" t="s">
        <v>53</v>
      </c>
      <c r="J5228" t="s">
        <v>27205</v>
      </c>
      <c r="K5228" t="s">
        <v>44</v>
      </c>
    </row>
    <row r="5229" spans="1:11" x14ac:dyDescent="0.35">
      <c r="A5229">
        <v>7637</v>
      </c>
      <c r="B5229" t="s">
        <v>21528</v>
      </c>
      <c r="C5229">
        <v>25</v>
      </c>
      <c r="D5229" t="s">
        <v>21529</v>
      </c>
      <c r="E5229" t="s">
        <v>67</v>
      </c>
      <c r="F5229" t="s">
        <v>22</v>
      </c>
      <c r="G5229" t="s">
        <v>15</v>
      </c>
      <c r="H5229" t="s">
        <v>16</v>
      </c>
      <c r="I5229" t="s">
        <v>170</v>
      </c>
      <c r="J5229">
        <v>5940237010</v>
      </c>
      <c r="K5229" t="s">
        <v>76</v>
      </c>
    </row>
    <row r="5230" spans="1:11" x14ac:dyDescent="0.35">
      <c r="A5230">
        <v>7640</v>
      </c>
      <c r="B5230" t="s">
        <v>21534</v>
      </c>
      <c r="C5230">
        <v>25</v>
      </c>
      <c r="D5230" t="s">
        <v>21535</v>
      </c>
      <c r="E5230" t="s">
        <v>133</v>
      </c>
      <c r="F5230" t="s">
        <v>149</v>
      </c>
      <c r="G5230" t="s">
        <v>80</v>
      </c>
      <c r="H5230" t="s">
        <v>32</v>
      </c>
      <c r="I5230" t="s">
        <v>170</v>
      </c>
      <c r="J5230" t="s">
        <v>27206</v>
      </c>
      <c r="K5230" t="s">
        <v>37</v>
      </c>
    </row>
    <row r="5231" spans="1:11" x14ac:dyDescent="0.35">
      <c r="A5231">
        <v>7643</v>
      </c>
      <c r="B5231" t="s">
        <v>21540</v>
      </c>
      <c r="C5231">
        <v>25</v>
      </c>
      <c r="D5231" t="s">
        <v>21541</v>
      </c>
      <c r="E5231" t="s">
        <v>42</v>
      </c>
      <c r="F5231" t="s">
        <v>34</v>
      </c>
      <c r="G5231" t="s">
        <v>62</v>
      </c>
      <c r="H5231" t="s">
        <v>23</v>
      </c>
      <c r="I5231" t="s">
        <v>26</v>
      </c>
      <c r="J5231" t="s">
        <v>27207</v>
      </c>
      <c r="K5231" t="s">
        <v>44</v>
      </c>
    </row>
    <row r="5232" spans="1:11" x14ac:dyDescent="0.35">
      <c r="A5232">
        <v>7655</v>
      </c>
      <c r="B5232" t="s">
        <v>21561</v>
      </c>
      <c r="C5232">
        <v>25</v>
      </c>
      <c r="D5232" t="s">
        <v>21562</v>
      </c>
      <c r="E5232" t="s">
        <v>23</v>
      </c>
      <c r="F5232" t="s">
        <v>40</v>
      </c>
      <c r="G5232" t="s">
        <v>80</v>
      </c>
      <c r="H5232" t="s">
        <v>32</v>
      </c>
      <c r="I5232" t="s">
        <v>26</v>
      </c>
      <c r="J5232" t="s">
        <v>27208</v>
      </c>
      <c r="K5232" t="s">
        <v>37</v>
      </c>
    </row>
    <row r="5233" spans="1:11" x14ac:dyDescent="0.35">
      <c r="A5233">
        <v>7671</v>
      </c>
      <c r="B5233" t="s">
        <v>21590</v>
      </c>
      <c r="C5233">
        <v>25</v>
      </c>
      <c r="D5233" t="s">
        <v>21591</v>
      </c>
      <c r="E5233" t="s">
        <v>13</v>
      </c>
      <c r="F5233" t="s">
        <v>177</v>
      </c>
      <c r="G5233" t="s">
        <v>24</v>
      </c>
      <c r="H5233" t="s">
        <v>25</v>
      </c>
      <c r="I5233" t="s">
        <v>26</v>
      </c>
      <c r="J5233" t="s">
        <v>27209</v>
      </c>
      <c r="K5233" t="s">
        <v>37</v>
      </c>
    </row>
    <row r="5234" spans="1:11" x14ac:dyDescent="0.35">
      <c r="A5234">
        <v>7678</v>
      </c>
      <c r="B5234" t="s">
        <v>21602</v>
      </c>
      <c r="C5234">
        <v>25</v>
      </c>
      <c r="D5234" t="s">
        <v>21603</v>
      </c>
      <c r="E5234" t="s">
        <v>201</v>
      </c>
      <c r="F5234" t="s">
        <v>14</v>
      </c>
      <c r="G5234" t="s">
        <v>24</v>
      </c>
      <c r="H5234" t="s">
        <v>25</v>
      </c>
      <c r="I5234" t="s">
        <v>170</v>
      </c>
      <c r="J5234" t="s">
        <v>27210</v>
      </c>
      <c r="K5234" t="s">
        <v>44</v>
      </c>
    </row>
    <row r="5235" spans="1:11" x14ac:dyDescent="0.35">
      <c r="A5235">
        <v>7683</v>
      </c>
      <c r="B5235" t="s">
        <v>5193</v>
      </c>
      <c r="C5235">
        <v>25</v>
      </c>
      <c r="D5235" t="s">
        <v>21611</v>
      </c>
      <c r="E5235" t="s">
        <v>25</v>
      </c>
      <c r="F5235" t="s">
        <v>201</v>
      </c>
      <c r="G5235" t="s">
        <v>120</v>
      </c>
      <c r="H5235" t="s">
        <v>57</v>
      </c>
      <c r="I5235" t="s">
        <v>63</v>
      </c>
      <c r="J5235" t="s">
        <v>27211</v>
      </c>
      <c r="K5235" t="s">
        <v>44</v>
      </c>
    </row>
    <row r="5236" spans="1:11" x14ac:dyDescent="0.35">
      <c r="A5236">
        <v>7689</v>
      </c>
      <c r="B5236" t="s">
        <v>6118</v>
      </c>
      <c r="C5236">
        <v>25</v>
      </c>
      <c r="D5236" t="s">
        <v>21621</v>
      </c>
      <c r="E5236" t="s">
        <v>23</v>
      </c>
      <c r="F5236" t="s">
        <v>23</v>
      </c>
      <c r="G5236" t="s">
        <v>33</v>
      </c>
      <c r="H5236" t="s">
        <v>34</v>
      </c>
      <c r="I5236" t="s">
        <v>102</v>
      </c>
      <c r="J5236" t="s">
        <v>27212</v>
      </c>
      <c r="K5236" t="s">
        <v>37</v>
      </c>
    </row>
    <row r="5237" spans="1:11" x14ac:dyDescent="0.35">
      <c r="A5237">
        <v>7691</v>
      </c>
      <c r="B5237" t="s">
        <v>16471</v>
      </c>
      <c r="C5237">
        <v>25</v>
      </c>
      <c r="D5237" t="s">
        <v>21624</v>
      </c>
      <c r="E5237" t="s">
        <v>13</v>
      </c>
      <c r="F5237" t="s">
        <v>169</v>
      </c>
      <c r="G5237" t="s">
        <v>120</v>
      </c>
      <c r="H5237" t="s">
        <v>57</v>
      </c>
      <c r="I5237" t="s">
        <v>146</v>
      </c>
      <c r="J5237" t="s">
        <v>27213</v>
      </c>
      <c r="K5237" t="s">
        <v>19</v>
      </c>
    </row>
    <row r="5238" spans="1:11" x14ac:dyDescent="0.35">
      <c r="A5238">
        <v>7692</v>
      </c>
      <c r="B5238" t="s">
        <v>21625</v>
      </c>
      <c r="C5238">
        <v>25</v>
      </c>
      <c r="D5238" t="s">
        <v>21626</v>
      </c>
      <c r="E5238" t="s">
        <v>23</v>
      </c>
      <c r="F5238" t="s">
        <v>57</v>
      </c>
      <c r="G5238" t="s">
        <v>80</v>
      </c>
      <c r="H5238" t="s">
        <v>32</v>
      </c>
      <c r="I5238" t="s">
        <v>88</v>
      </c>
      <c r="J5238" t="s">
        <v>27214</v>
      </c>
      <c r="K5238" t="s">
        <v>28</v>
      </c>
    </row>
    <row r="5239" spans="1:11" x14ac:dyDescent="0.35">
      <c r="A5239">
        <v>7711</v>
      </c>
      <c r="B5239" t="s">
        <v>21660</v>
      </c>
      <c r="C5239">
        <v>25</v>
      </c>
      <c r="D5239" t="s">
        <v>21661</v>
      </c>
      <c r="E5239" t="s">
        <v>14</v>
      </c>
      <c r="F5239" t="s">
        <v>32</v>
      </c>
      <c r="G5239" t="s">
        <v>24</v>
      </c>
      <c r="H5239" t="s">
        <v>25</v>
      </c>
      <c r="I5239" t="s">
        <v>170</v>
      </c>
      <c r="J5239" t="s">
        <v>27215</v>
      </c>
      <c r="K5239" t="s">
        <v>44</v>
      </c>
    </row>
    <row r="5240" spans="1:11" x14ac:dyDescent="0.35">
      <c r="A5240">
        <v>7719</v>
      </c>
      <c r="B5240" t="s">
        <v>21676</v>
      </c>
      <c r="C5240">
        <v>25</v>
      </c>
      <c r="D5240" t="s">
        <v>21677</v>
      </c>
      <c r="E5240" t="s">
        <v>101</v>
      </c>
      <c r="F5240" t="s">
        <v>34</v>
      </c>
      <c r="G5240" t="s">
        <v>15</v>
      </c>
      <c r="H5240" t="s">
        <v>16</v>
      </c>
      <c r="I5240" t="s">
        <v>17</v>
      </c>
      <c r="J5240" t="s">
        <v>27216</v>
      </c>
      <c r="K5240" t="s">
        <v>76</v>
      </c>
    </row>
    <row r="5241" spans="1:11" x14ac:dyDescent="0.35">
      <c r="A5241">
        <v>7728</v>
      </c>
      <c r="B5241" t="s">
        <v>21691</v>
      </c>
      <c r="C5241">
        <v>25</v>
      </c>
      <c r="D5241" t="s">
        <v>21692</v>
      </c>
      <c r="E5241" t="s">
        <v>169</v>
      </c>
      <c r="F5241" t="s">
        <v>40</v>
      </c>
      <c r="G5241" t="s">
        <v>41</v>
      </c>
      <c r="H5241" t="s">
        <v>42</v>
      </c>
      <c r="I5241" t="s">
        <v>91</v>
      </c>
      <c r="J5241" t="s">
        <v>27217</v>
      </c>
      <c r="K5241" t="s">
        <v>37</v>
      </c>
    </row>
    <row r="5242" spans="1:11" x14ac:dyDescent="0.35">
      <c r="A5242">
        <v>7735</v>
      </c>
      <c r="B5242" t="s">
        <v>21705</v>
      </c>
      <c r="C5242">
        <v>25</v>
      </c>
      <c r="D5242" t="s">
        <v>21706</v>
      </c>
      <c r="E5242" t="s">
        <v>169</v>
      </c>
      <c r="F5242" t="s">
        <v>169</v>
      </c>
      <c r="G5242" t="s">
        <v>47</v>
      </c>
      <c r="H5242" t="s">
        <v>31</v>
      </c>
      <c r="I5242" t="s">
        <v>68</v>
      </c>
      <c r="J5242" t="s">
        <v>27218</v>
      </c>
      <c r="K5242" t="s">
        <v>44</v>
      </c>
    </row>
    <row r="5243" spans="1:11" x14ac:dyDescent="0.35">
      <c r="A5243">
        <v>7746</v>
      </c>
      <c r="B5243" t="s">
        <v>21727</v>
      </c>
      <c r="C5243">
        <v>25</v>
      </c>
      <c r="D5243" t="s">
        <v>21728</v>
      </c>
      <c r="E5243" t="s">
        <v>57</v>
      </c>
      <c r="F5243" t="s">
        <v>32</v>
      </c>
      <c r="G5243" t="s">
        <v>24</v>
      </c>
      <c r="H5243" t="s">
        <v>25</v>
      </c>
      <c r="I5243" t="s">
        <v>63</v>
      </c>
      <c r="J5243">
        <f>1-816-202-5876</f>
        <v>-6893</v>
      </c>
      <c r="K5243" t="s">
        <v>76</v>
      </c>
    </row>
    <row r="5244" spans="1:11" x14ac:dyDescent="0.35">
      <c r="A5244">
        <v>7747</v>
      </c>
      <c r="B5244" t="s">
        <v>21729</v>
      </c>
      <c r="C5244">
        <v>25</v>
      </c>
      <c r="D5244" t="s">
        <v>21730</v>
      </c>
      <c r="E5244" t="s">
        <v>79</v>
      </c>
      <c r="F5244" t="s">
        <v>169</v>
      </c>
      <c r="G5244" t="s">
        <v>80</v>
      </c>
      <c r="H5244" t="s">
        <v>32</v>
      </c>
      <c r="I5244" t="s">
        <v>146</v>
      </c>
      <c r="J5244" t="s">
        <v>27219</v>
      </c>
      <c r="K5244" t="s">
        <v>19</v>
      </c>
    </row>
    <row r="5245" spans="1:11" x14ac:dyDescent="0.35">
      <c r="A5245">
        <v>7769</v>
      </c>
      <c r="B5245" t="s">
        <v>21771</v>
      </c>
      <c r="C5245">
        <v>25</v>
      </c>
      <c r="D5245" t="s">
        <v>21772</v>
      </c>
      <c r="E5245" t="s">
        <v>25</v>
      </c>
      <c r="F5245" t="s">
        <v>22</v>
      </c>
      <c r="G5245" t="s">
        <v>41</v>
      </c>
      <c r="H5245" t="s">
        <v>42</v>
      </c>
      <c r="I5245" t="s">
        <v>58</v>
      </c>
      <c r="J5245" t="s">
        <v>27220</v>
      </c>
      <c r="K5245" t="s">
        <v>37</v>
      </c>
    </row>
    <row r="5246" spans="1:11" x14ac:dyDescent="0.35">
      <c r="A5246">
        <v>7773</v>
      </c>
      <c r="B5246" t="s">
        <v>21779</v>
      </c>
      <c r="C5246">
        <v>25</v>
      </c>
      <c r="D5246" t="s">
        <v>21780</v>
      </c>
      <c r="E5246" t="s">
        <v>13</v>
      </c>
      <c r="F5246" t="s">
        <v>40</v>
      </c>
      <c r="G5246" t="s">
        <v>52</v>
      </c>
      <c r="H5246" t="s">
        <v>13</v>
      </c>
      <c r="I5246" t="s">
        <v>116</v>
      </c>
      <c r="J5246" t="s">
        <v>27221</v>
      </c>
      <c r="K5246" t="s">
        <v>19</v>
      </c>
    </row>
    <row r="5247" spans="1:11" x14ac:dyDescent="0.35">
      <c r="A5247">
        <v>7785</v>
      </c>
      <c r="B5247" t="s">
        <v>21802</v>
      </c>
      <c r="C5247">
        <v>25</v>
      </c>
      <c r="D5247" t="s">
        <v>21803</v>
      </c>
      <c r="E5247" t="s">
        <v>31</v>
      </c>
      <c r="F5247" t="s">
        <v>42</v>
      </c>
      <c r="G5247" t="s">
        <v>80</v>
      </c>
      <c r="H5247" t="s">
        <v>32</v>
      </c>
      <c r="I5247" t="s">
        <v>63</v>
      </c>
      <c r="J5247" t="s">
        <v>27222</v>
      </c>
      <c r="K5247" t="s">
        <v>19</v>
      </c>
    </row>
    <row r="5248" spans="1:11" x14ac:dyDescent="0.35">
      <c r="A5248">
        <v>7792</v>
      </c>
      <c r="B5248" t="s">
        <v>21815</v>
      </c>
      <c r="C5248">
        <v>25</v>
      </c>
      <c r="D5248" t="s">
        <v>21816</v>
      </c>
      <c r="E5248" t="s">
        <v>149</v>
      </c>
      <c r="F5248" t="s">
        <v>40</v>
      </c>
      <c r="G5248" t="s">
        <v>33</v>
      </c>
      <c r="H5248" t="s">
        <v>34</v>
      </c>
      <c r="I5248" t="s">
        <v>58</v>
      </c>
      <c r="J5248" t="s">
        <v>27223</v>
      </c>
      <c r="K5248" t="s">
        <v>76</v>
      </c>
    </row>
    <row r="5249" spans="1:11" x14ac:dyDescent="0.35">
      <c r="A5249">
        <v>7805</v>
      </c>
      <c r="B5249" t="s">
        <v>21839</v>
      </c>
      <c r="C5249">
        <v>25</v>
      </c>
      <c r="D5249" t="s">
        <v>21840</v>
      </c>
      <c r="E5249" t="s">
        <v>149</v>
      </c>
      <c r="F5249" t="s">
        <v>16</v>
      </c>
      <c r="G5249" t="s">
        <v>24</v>
      </c>
      <c r="H5249" t="s">
        <v>25</v>
      </c>
      <c r="I5249" t="s">
        <v>17</v>
      </c>
      <c r="J5249" t="s">
        <v>27224</v>
      </c>
      <c r="K5249" t="s">
        <v>37</v>
      </c>
    </row>
    <row r="5250" spans="1:11" x14ac:dyDescent="0.35">
      <c r="A5250">
        <v>7838</v>
      </c>
      <c r="B5250" t="s">
        <v>665</v>
      </c>
      <c r="C5250">
        <v>25</v>
      </c>
      <c r="D5250" t="s">
        <v>21903</v>
      </c>
      <c r="E5250" t="s">
        <v>177</v>
      </c>
      <c r="F5250" t="s">
        <v>34</v>
      </c>
      <c r="G5250" t="s">
        <v>47</v>
      </c>
      <c r="H5250" t="s">
        <v>31</v>
      </c>
      <c r="I5250" t="s">
        <v>146</v>
      </c>
      <c r="J5250">
        <v>5385779987</v>
      </c>
      <c r="K5250" t="s">
        <v>76</v>
      </c>
    </row>
    <row r="5251" spans="1:11" x14ac:dyDescent="0.35">
      <c r="A5251">
        <v>7839</v>
      </c>
      <c r="B5251" t="s">
        <v>21904</v>
      </c>
      <c r="C5251">
        <v>25</v>
      </c>
      <c r="D5251" t="s">
        <v>21905</v>
      </c>
      <c r="E5251" t="s">
        <v>149</v>
      </c>
      <c r="F5251" t="s">
        <v>201</v>
      </c>
      <c r="G5251" t="s">
        <v>47</v>
      </c>
      <c r="H5251" t="s">
        <v>31</v>
      </c>
      <c r="I5251" t="s">
        <v>53</v>
      </c>
      <c r="J5251" t="s">
        <v>27225</v>
      </c>
      <c r="K5251" t="s">
        <v>19</v>
      </c>
    </row>
    <row r="5252" spans="1:11" x14ac:dyDescent="0.35">
      <c r="A5252">
        <v>7841</v>
      </c>
      <c r="B5252" t="s">
        <v>21908</v>
      </c>
      <c r="C5252">
        <v>25</v>
      </c>
      <c r="D5252" t="s">
        <v>21909</v>
      </c>
      <c r="E5252" t="s">
        <v>16</v>
      </c>
      <c r="F5252" t="s">
        <v>169</v>
      </c>
      <c r="G5252" t="s">
        <v>120</v>
      </c>
      <c r="H5252" t="s">
        <v>57</v>
      </c>
      <c r="I5252" t="s">
        <v>153</v>
      </c>
      <c r="J5252" t="s">
        <v>27226</v>
      </c>
      <c r="K5252" t="s">
        <v>28</v>
      </c>
    </row>
    <row r="5253" spans="1:11" x14ac:dyDescent="0.35">
      <c r="A5253">
        <v>7849</v>
      </c>
      <c r="B5253" t="s">
        <v>21371</v>
      </c>
      <c r="C5253">
        <v>25</v>
      </c>
      <c r="D5253" t="s">
        <v>21923</v>
      </c>
      <c r="E5253" t="s">
        <v>14</v>
      </c>
      <c r="F5253" t="s">
        <v>177</v>
      </c>
      <c r="G5253" t="s">
        <v>52</v>
      </c>
      <c r="H5253" t="s">
        <v>13</v>
      </c>
      <c r="I5253" t="s">
        <v>26</v>
      </c>
      <c r="J5253">
        <v>7493891198</v>
      </c>
      <c r="K5253" t="s">
        <v>44</v>
      </c>
    </row>
    <row r="5254" spans="1:11" x14ac:dyDescent="0.35">
      <c r="A5254">
        <v>7852</v>
      </c>
      <c r="B5254" t="s">
        <v>21928</v>
      </c>
      <c r="C5254">
        <v>25</v>
      </c>
      <c r="D5254" t="s">
        <v>21929</v>
      </c>
      <c r="E5254" t="s">
        <v>169</v>
      </c>
      <c r="F5254" t="s">
        <v>22</v>
      </c>
      <c r="G5254" t="s">
        <v>24</v>
      </c>
      <c r="H5254" t="s">
        <v>25</v>
      </c>
      <c r="I5254" t="s">
        <v>63</v>
      </c>
      <c r="J5254">
        <v>8077041549</v>
      </c>
      <c r="K5254" t="s">
        <v>19</v>
      </c>
    </row>
    <row r="5255" spans="1:11" x14ac:dyDescent="0.35">
      <c r="A5255">
        <v>7853</v>
      </c>
      <c r="B5255" t="s">
        <v>21930</v>
      </c>
      <c r="C5255">
        <v>25</v>
      </c>
      <c r="D5255" t="s">
        <v>21931</v>
      </c>
      <c r="E5255" t="s">
        <v>32</v>
      </c>
      <c r="F5255" t="s">
        <v>149</v>
      </c>
      <c r="G5255" t="s">
        <v>24</v>
      </c>
      <c r="H5255" t="s">
        <v>25</v>
      </c>
      <c r="I5255" t="s">
        <v>102</v>
      </c>
      <c r="J5255" t="s">
        <v>27227</v>
      </c>
      <c r="K5255" t="s">
        <v>76</v>
      </c>
    </row>
    <row r="5256" spans="1:11" x14ac:dyDescent="0.35">
      <c r="A5256">
        <v>21</v>
      </c>
      <c r="B5256" t="s">
        <v>108</v>
      </c>
      <c r="C5256">
        <v>25</v>
      </c>
      <c r="D5256" t="s">
        <v>109</v>
      </c>
      <c r="E5256" t="s">
        <v>13</v>
      </c>
      <c r="F5256" t="s">
        <v>31</v>
      </c>
      <c r="G5256" t="s">
        <v>87</v>
      </c>
      <c r="H5256" t="s">
        <v>79</v>
      </c>
      <c r="I5256" t="s">
        <v>53</v>
      </c>
      <c r="J5256" t="s">
        <v>110</v>
      </c>
      <c r="K5256" t="s">
        <v>28</v>
      </c>
    </row>
    <row r="5257" spans="1:11" x14ac:dyDescent="0.35">
      <c r="A5257">
        <v>24</v>
      </c>
      <c r="B5257" t="s">
        <v>118</v>
      </c>
      <c r="C5257">
        <v>25</v>
      </c>
      <c r="D5257" t="s">
        <v>119</v>
      </c>
      <c r="E5257" t="s">
        <v>13</v>
      </c>
      <c r="F5257" t="s">
        <v>32</v>
      </c>
      <c r="G5257" t="s">
        <v>120</v>
      </c>
      <c r="H5257" t="s">
        <v>57</v>
      </c>
      <c r="I5257" t="s">
        <v>63</v>
      </c>
      <c r="J5257" t="s">
        <v>121</v>
      </c>
      <c r="K5257" t="s">
        <v>28</v>
      </c>
    </row>
    <row r="5258" spans="1:11" x14ac:dyDescent="0.35">
      <c r="A5258">
        <v>27</v>
      </c>
      <c r="B5258" t="s">
        <v>128</v>
      </c>
      <c r="C5258">
        <v>25</v>
      </c>
      <c r="D5258" t="s">
        <v>129</v>
      </c>
      <c r="E5258" t="s">
        <v>25</v>
      </c>
      <c r="F5258" t="s">
        <v>13</v>
      </c>
      <c r="G5258" t="s">
        <v>15</v>
      </c>
      <c r="H5258" t="s">
        <v>16</v>
      </c>
      <c r="I5258" t="s">
        <v>17</v>
      </c>
      <c r="J5258" t="s">
        <v>130</v>
      </c>
      <c r="K5258" t="s">
        <v>76</v>
      </c>
    </row>
    <row r="5259" spans="1:11" x14ac:dyDescent="0.35">
      <c r="A5259">
        <v>30</v>
      </c>
      <c r="B5259" t="s">
        <v>138</v>
      </c>
      <c r="C5259">
        <v>25</v>
      </c>
      <c r="D5259" t="s">
        <v>139</v>
      </c>
      <c r="E5259" t="s">
        <v>14</v>
      </c>
      <c r="F5259" t="s">
        <v>31</v>
      </c>
      <c r="G5259" t="s">
        <v>80</v>
      </c>
      <c r="H5259" t="s">
        <v>32</v>
      </c>
      <c r="I5259" t="s">
        <v>35</v>
      </c>
      <c r="J5259" t="s">
        <v>140</v>
      </c>
      <c r="K5259" t="s">
        <v>19</v>
      </c>
    </row>
    <row r="5260" spans="1:11" x14ac:dyDescent="0.35">
      <c r="A5260">
        <v>42</v>
      </c>
      <c r="B5260" t="s">
        <v>179</v>
      </c>
      <c r="C5260">
        <v>25</v>
      </c>
      <c r="D5260" t="s">
        <v>180</v>
      </c>
      <c r="E5260" t="s">
        <v>79</v>
      </c>
      <c r="F5260" t="s">
        <v>57</v>
      </c>
      <c r="G5260" t="s">
        <v>120</v>
      </c>
      <c r="H5260" t="s">
        <v>57</v>
      </c>
      <c r="I5260" t="s">
        <v>53</v>
      </c>
      <c r="J5260" t="s">
        <v>181</v>
      </c>
      <c r="K5260" t="s">
        <v>37</v>
      </c>
    </row>
    <row r="5261" spans="1:11" x14ac:dyDescent="0.35">
      <c r="A5261">
        <v>52</v>
      </c>
      <c r="B5261" t="s">
        <v>208</v>
      </c>
      <c r="C5261">
        <v>25</v>
      </c>
      <c r="D5261" t="s">
        <v>209</v>
      </c>
      <c r="E5261" t="s">
        <v>13</v>
      </c>
      <c r="F5261" t="s">
        <v>14</v>
      </c>
      <c r="G5261" t="s">
        <v>87</v>
      </c>
      <c r="H5261" t="s">
        <v>79</v>
      </c>
      <c r="I5261" t="s">
        <v>146</v>
      </c>
      <c r="J5261" t="s">
        <v>210</v>
      </c>
      <c r="K5261" t="s">
        <v>37</v>
      </c>
    </row>
    <row r="5262" spans="1:11" x14ac:dyDescent="0.35">
      <c r="A5262">
        <v>58</v>
      </c>
      <c r="B5262" t="s">
        <v>226</v>
      </c>
      <c r="C5262">
        <v>25</v>
      </c>
      <c r="D5262" t="s">
        <v>227</v>
      </c>
      <c r="E5262" t="s">
        <v>25</v>
      </c>
      <c r="F5262" t="s">
        <v>23</v>
      </c>
      <c r="G5262" t="s">
        <v>47</v>
      </c>
      <c r="H5262" t="s">
        <v>31</v>
      </c>
      <c r="I5262" t="s">
        <v>68</v>
      </c>
      <c r="J5262" t="s">
        <v>228</v>
      </c>
      <c r="K5262" t="s">
        <v>76</v>
      </c>
    </row>
    <row r="5263" spans="1:11" x14ac:dyDescent="0.35">
      <c r="A5263">
        <v>69</v>
      </c>
      <c r="B5263" t="s">
        <v>258</v>
      </c>
      <c r="C5263">
        <v>25</v>
      </c>
      <c r="D5263" t="s">
        <v>259</v>
      </c>
      <c r="E5263" t="s">
        <v>169</v>
      </c>
      <c r="F5263" t="s">
        <v>177</v>
      </c>
      <c r="G5263" t="s">
        <v>33</v>
      </c>
      <c r="H5263" t="s">
        <v>34</v>
      </c>
      <c r="I5263" t="s">
        <v>170</v>
      </c>
      <c r="J5263" t="s">
        <v>260</v>
      </c>
      <c r="K5263" t="s">
        <v>28</v>
      </c>
    </row>
    <row r="5264" spans="1:11" x14ac:dyDescent="0.35">
      <c r="A5264">
        <v>73</v>
      </c>
      <c r="B5264" t="s">
        <v>269</v>
      </c>
      <c r="C5264">
        <v>25</v>
      </c>
      <c r="D5264" t="s">
        <v>270</v>
      </c>
      <c r="E5264" t="s">
        <v>133</v>
      </c>
      <c r="F5264" t="s">
        <v>169</v>
      </c>
      <c r="G5264" t="s">
        <v>15</v>
      </c>
      <c r="H5264" t="s">
        <v>16</v>
      </c>
      <c r="I5264" t="s">
        <v>88</v>
      </c>
      <c r="J5264" t="s">
        <v>271</v>
      </c>
      <c r="K5264" t="s">
        <v>37</v>
      </c>
    </row>
    <row r="5265" spans="1:11" x14ac:dyDescent="0.35">
      <c r="A5265">
        <v>94</v>
      </c>
      <c r="B5265" t="s">
        <v>328</v>
      </c>
      <c r="C5265">
        <v>25</v>
      </c>
      <c r="D5265" t="s">
        <v>329</v>
      </c>
      <c r="E5265" t="s">
        <v>42</v>
      </c>
      <c r="F5265" t="s">
        <v>22</v>
      </c>
      <c r="G5265" t="s">
        <v>41</v>
      </c>
      <c r="H5265" t="s">
        <v>42</v>
      </c>
      <c r="I5265" t="s">
        <v>102</v>
      </c>
      <c r="J5265" t="s">
        <v>330</v>
      </c>
      <c r="K5265" t="s">
        <v>44</v>
      </c>
    </row>
    <row r="5266" spans="1:11" x14ac:dyDescent="0.35">
      <c r="A5266">
        <v>96</v>
      </c>
      <c r="B5266" t="s">
        <v>334</v>
      </c>
      <c r="C5266">
        <v>25</v>
      </c>
      <c r="D5266" t="s">
        <v>335</v>
      </c>
      <c r="E5266" t="s">
        <v>32</v>
      </c>
      <c r="F5266" t="s">
        <v>177</v>
      </c>
      <c r="G5266" t="s">
        <v>24</v>
      </c>
      <c r="H5266" t="s">
        <v>25</v>
      </c>
      <c r="I5266" t="s">
        <v>88</v>
      </c>
      <c r="J5266" t="s">
        <v>336</v>
      </c>
      <c r="K5266" t="s">
        <v>28</v>
      </c>
    </row>
    <row r="5267" spans="1:11" x14ac:dyDescent="0.35">
      <c r="A5267">
        <v>99</v>
      </c>
      <c r="B5267" t="s">
        <v>343</v>
      </c>
      <c r="C5267">
        <v>25</v>
      </c>
      <c r="D5267" t="s">
        <v>344</v>
      </c>
      <c r="E5267" t="s">
        <v>177</v>
      </c>
      <c r="F5267" t="s">
        <v>57</v>
      </c>
      <c r="G5267" t="s">
        <v>24</v>
      </c>
      <c r="H5267" t="s">
        <v>25</v>
      </c>
      <c r="I5267" t="s">
        <v>48</v>
      </c>
      <c r="J5267" t="s">
        <v>345</v>
      </c>
      <c r="K5267" t="s">
        <v>44</v>
      </c>
    </row>
    <row r="5268" spans="1:11" x14ac:dyDescent="0.35">
      <c r="A5268">
        <v>108</v>
      </c>
      <c r="B5268" t="s">
        <v>370</v>
      </c>
      <c r="C5268">
        <v>25</v>
      </c>
      <c r="D5268" t="s">
        <v>371</v>
      </c>
      <c r="E5268" t="s">
        <v>79</v>
      </c>
      <c r="F5268" t="s">
        <v>22</v>
      </c>
      <c r="G5268" t="s">
        <v>33</v>
      </c>
      <c r="H5268" t="s">
        <v>34</v>
      </c>
      <c r="I5268" t="s">
        <v>17</v>
      </c>
      <c r="J5268">
        <v>3374430758</v>
      </c>
      <c r="K5268" t="s">
        <v>76</v>
      </c>
    </row>
    <row r="5269" spans="1:11" x14ac:dyDescent="0.35">
      <c r="A5269">
        <v>119</v>
      </c>
      <c r="B5269" t="s">
        <v>400</v>
      </c>
      <c r="C5269">
        <v>25</v>
      </c>
      <c r="D5269" t="s">
        <v>401</v>
      </c>
      <c r="E5269" t="s">
        <v>169</v>
      </c>
      <c r="F5269" t="s">
        <v>67</v>
      </c>
      <c r="G5269" t="s">
        <v>87</v>
      </c>
      <c r="H5269" t="s">
        <v>79</v>
      </c>
      <c r="I5269" t="s">
        <v>102</v>
      </c>
      <c r="J5269" t="s">
        <v>402</v>
      </c>
      <c r="K5269" t="s">
        <v>19</v>
      </c>
    </row>
    <row r="5270" spans="1:11" x14ac:dyDescent="0.35">
      <c r="A5270">
        <v>137</v>
      </c>
      <c r="B5270" t="s">
        <v>452</v>
      </c>
      <c r="C5270">
        <v>25</v>
      </c>
      <c r="D5270" t="s">
        <v>453</v>
      </c>
      <c r="E5270" t="s">
        <v>101</v>
      </c>
      <c r="F5270" t="s">
        <v>13</v>
      </c>
      <c r="G5270" t="s">
        <v>15</v>
      </c>
      <c r="H5270" t="s">
        <v>16</v>
      </c>
      <c r="I5270" t="s">
        <v>91</v>
      </c>
      <c r="J5270" t="s">
        <v>454</v>
      </c>
      <c r="K5270" t="s">
        <v>37</v>
      </c>
    </row>
    <row r="5271" spans="1:11" x14ac:dyDescent="0.35">
      <c r="A5271">
        <v>140</v>
      </c>
      <c r="B5271" t="s">
        <v>461</v>
      </c>
      <c r="C5271">
        <v>25</v>
      </c>
      <c r="D5271" t="s">
        <v>462</v>
      </c>
      <c r="E5271" t="s">
        <v>40</v>
      </c>
      <c r="F5271" t="s">
        <v>57</v>
      </c>
      <c r="G5271" t="s">
        <v>87</v>
      </c>
      <c r="H5271" t="s">
        <v>79</v>
      </c>
      <c r="I5271" t="s">
        <v>102</v>
      </c>
      <c r="J5271" t="s">
        <v>463</v>
      </c>
      <c r="K5271" t="s">
        <v>19</v>
      </c>
    </row>
    <row r="5272" spans="1:11" x14ac:dyDescent="0.35">
      <c r="A5272">
        <v>143</v>
      </c>
      <c r="B5272" t="s">
        <v>470</v>
      </c>
      <c r="C5272">
        <v>25</v>
      </c>
      <c r="D5272" t="s">
        <v>471</v>
      </c>
      <c r="E5272" t="s">
        <v>16</v>
      </c>
      <c r="F5272" t="s">
        <v>101</v>
      </c>
      <c r="G5272" t="s">
        <v>62</v>
      </c>
      <c r="H5272" t="s">
        <v>23</v>
      </c>
      <c r="I5272" t="s">
        <v>153</v>
      </c>
      <c r="J5272" t="s">
        <v>472</v>
      </c>
      <c r="K5272" t="s">
        <v>76</v>
      </c>
    </row>
    <row r="5273" spans="1:11" x14ac:dyDescent="0.35">
      <c r="A5273">
        <v>145</v>
      </c>
      <c r="B5273" t="s">
        <v>476</v>
      </c>
      <c r="C5273">
        <v>25</v>
      </c>
      <c r="D5273" t="s">
        <v>477</v>
      </c>
      <c r="E5273" t="s">
        <v>79</v>
      </c>
      <c r="F5273" t="s">
        <v>14</v>
      </c>
      <c r="G5273" t="s">
        <v>33</v>
      </c>
      <c r="H5273" t="s">
        <v>34</v>
      </c>
      <c r="I5273" t="s">
        <v>153</v>
      </c>
      <c r="J5273" t="s">
        <v>478</v>
      </c>
      <c r="K5273" t="s">
        <v>37</v>
      </c>
    </row>
    <row r="5274" spans="1:11" x14ac:dyDescent="0.35">
      <c r="A5274">
        <v>152</v>
      </c>
      <c r="B5274" t="s">
        <v>496</v>
      </c>
      <c r="C5274">
        <v>25</v>
      </c>
      <c r="D5274" t="s">
        <v>497</v>
      </c>
      <c r="E5274" t="s">
        <v>31</v>
      </c>
      <c r="F5274" t="s">
        <v>16</v>
      </c>
      <c r="G5274" t="s">
        <v>33</v>
      </c>
      <c r="H5274" t="s">
        <v>34</v>
      </c>
      <c r="I5274" t="s">
        <v>170</v>
      </c>
      <c r="J5274">
        <v>962846680</v>
      </c>
      <c r="K5274" t="s">
        <v>37</v>
      </c>
    </row>
    <row r="5275" spans="1:11" x14ac:dyDescent="0.35">
      <c r="A5275">
        <v>180</v>
      </c>
      <c r="B5275" t="s">
        <v>572</v>
      </c>
      <c r="C5275">
        <v>25</v>
      </c>
      <c r="D5275" t="s">
        <v>573</v>
      </c>
      <c r="E5275" t="s">
        <v>57</v>
      </c>
      <c r="F5275" t="s">
        <v>13</v>
      </c>
      <c r="G5275" t="s">
        <v>52</v>
      </c>
      <c r="H5275" t="s">
        <v>13</v>
      </c>
      <c r="I5275" t="s">
        <v>102</v>
      </c>
      <c r="J5275" t="s">
        <v>574</v>
      </c>
      <c r="K5275" t="s">
        <v>44</v>
      </c>
    </row>
    <row r="5276" spans="1:11" x14ac:dyDescent="0.35">
      <c r="A5276">
        <v>192</v>
      </c>
      <c r="B5276" t="s">
        <v>607</v>
      </c>
      <c r="C5276">
        <v>25</v>
      </c>
      <c r="D5276" t="s">
        <v>608</v>
      </c>
      <c r="E5276" t="s">
        <v>34</v>
      </c>
      <c r="F5276" t="s">
        <v>14</v>
      </c>
      <c r="G5276" t="s">
        <v>80</v>
      </c>
      <c r="H5276" t="s">
        <v>32</v>
      </c>
      <c r="I5276" t="s">
        <v>63</v>
      </c>
      <c r="J5276" t="s">
        <v>609</v>
      </c>
      <c r="K5276" t="s">
        <v>76</v>
      </c>
    </row>
    <row r="5277" spans="1:11" x14ac:dyDescent="0.35">
      <c r="A5277">
        <v>197</v>
      </c>
      <c r="B5277" t="s">
        <v>621</v>
      </c>
      <c r="C5277">
        <v>25</v>
      </c>
      <c r="D5277" t="s">
        <v>622</v>
      </c>
      <c r="E5277" t="s">
        <v>201</v>
      </c>
      <c r="F5277" t="s">
        <v>177</v>
      </c>
      <c r="G5277" t="s">
        <v>120</v>
      </c>
      <c r="H5277" t="s">
        <v>57</v>
      </c>
      <c r="I5277" t="s">
        <v>68</v>
      </c>
      <c r="J5277" t="s">
        <v>623</v>
      </c>
      <c r="K5277" t="s">
        <v>37</v>
      </c>
    </row>
    <row r="5278" spans="1:11" x14ac:dyDescent="0.35">
      <c r="A5278">
        <v>215</v>
      </c>
      <c r="B5278" t="s">
        <v>674</v>
      </c>
      <c r="C5278">
        <v>25</v>
      </c>
      <c r="D5278" t="s">
        <v>675</v>
      </c>
      <c r="E5278" t="s">
        <v>14</v>
      </c>
      <c r="F5278" t="s">
        <v>169</v>
      </c>
      <c r="G5278" t="s">
        <v>52</v>
      </c>
      <c r="H5278" t="s">
        <v>13</v>
      </c>
      <c r="I5278" t="s">
        <v>35</v>
      </c>
      <c r="J5278" t="s">
        <v>676</v>
      </c>
      <c r="K5278" t="s">
        <v>28</v>
      </c>
    </row>
    <row r="5279" spans="1:11" x14ac:dyDescent="0.35">
      <c r="A5279">
        <v>224</v>
      </c>
      <c r="B5279" t="s">
        <v>701</v>
      </c>
      <c r="C5279">
        <v>25</v>
      </c>
      <c r="D5279" t="s">
        <v>702</v>
      </c>
      <c r="E5279" t="s">
        <v>201</v>
      </c>
      <c r="F5279" t="s">
        <v>13</v>
      </c>
      <c r="G5279" t="s">
        <v>52</v>
      </c>
      <c r="H5279" t="s">
        <v>13</v>
      </c>
      <c r="I5279" t="s">
        <v>48</v>
      </c>
      <c r="J5279" t="s">
        <v>703</v>
      </c>
      <c r="K5279" t="s">
        <v>37</v>
      </c>
    </row>
    <row r="5280" spans="1:11" x14ac:dyDescent="0.35">
      <c r="A5280">
        <v>235</v>
      </c>
      <c r="B5280" t="s">
        <v>734</v>
      </c>
      <c r="C5280">
        <v>25</v>
      </c>
      <c r="D5280" t="s">
        <v>735</v>
      </c>
      <c r="E5280" t="s">
        <v>25</v>
      </c>
      <c r="F5280" t="s">
        <v>201</v>
      </c>
      <c r="G5280" t="s">
        <v>52</v>
      </c>
      <c r="H5280" t="s">
        <v>13</v>
      </c>
      <c r="I5280" t="s">
        <v>48</v>
      </c>
      <c r="J5280" t="s">
        <v>736</v>
      </c>
      <c r="K5280" t="s">
        <v>37</v>
      </c>
    </row>
    <row r="5281" spans="1:11" x14ac:dyDescent="0.35">
      <c r="A5281">
        <v>250</v>
      </c>
      <c r="B5281" t="s">
        <v>779</v>
      </c>
      <c r="C5281">
        <v>25</v>
      </c>
      <c r="D5281" t="s">
        <v>780</v>
      </c>
      <c r="E5281" t="s">
        <v>22</v>
      </c>
      <c r="F5281" t="s">
        <v>34</v>
      </c>
      <c r="G5281" t="s">
        <v>15</v>
      </c>
      <c r="H5281" t="s">
        <v>16</v>
      </c>
      <c r="I5281" t="s">
        <v>68</v>
      </c>
      <c r="J5281" t="s">
        <v>781</v>
      </c>
      <c r="K5281" t="s">
        <v>76</v>
      </c>
    </row>
    <row r="5282" spans="1:11" x14ac:dyDescent="0.35">
      <c r="A5282">
        <v>258</v>
      </c>
      <c r="B5282" t="s">
        <v>802</v>
      </c>
      <c r="C5282">
        <v>25</v>
      </c>
      <c r="D5282" t="s">
        <v>803</v>
      </c>
      <c r="E5282" t="s">
        <v>201</v>
      </c>
      <c r="F5282" t="s">
        <v>14</v>
      </c>
      <c r="G5282" t="s">
        <v>87</v>
      </c>
      <c r="H5282" t="s">
        <v>79</v>
      </c>
      <c r="I5282" t="s">
        <v>48</v>
      </c>
      <c r="J5282" t="s">
        <v>804</v>
      </c>
      <c r="K5282" t="s">
        <v>37</v>
      </c>
    </row>
    <row r="5283" spans="1:11" x14ac:dyDescent="0.35">
      <c r="A5283">
        <v>259</v>
      </c>
      <c r="B5283" t="s">
        <v>805</v>
      </c>
      <c r="C5283">
        <v>25</v>
      </c>
      <c r="D5283" t="s">
        <v>806</v>
      </c>
      <c r="E5283" t="s">
        <v>177</v>
      </c>
      <c r="F5283" t="s">
        <v>133</v>
      </c>
      <c r="G5283" t="s">
        <v>15</v>
      </c>
      <c r="H5283" t="s">
        <v>16</v>
      </c>
      <c r="I5283" t="s">
        <v>153</v>
      </c>
      <c r="J5283" t="s">
        <v>807</v>
      </c>
      <c r="K5283" t="s">
        <v>28</v>
      </c>
    </row>
    <row r="5284" spans="1:11" x14ac:dyDescent="0.35">
      <c r="A5284">
        <v>308</v>
      </c>
      <c r="B5284" t="s">
        <v>951</v>
      </c>
      <c r="C5284">
        <v>25</v>
      </c>
      <c r="D5284" t="s">
        <v>952</v>
      </c>
      <c r="E5284" t="s">
        <v>32</v>
      </c>
      <c r="F5284" t="s">
        <v>177</v>
      </c>
      <c r="G5284" t="s">
        <v>15</v>
      </c>
      <c r="H5284" t="s">
        <v>16</v>
      </c>
      <c r="I5284" t="s">
        <v>91</v>
      </c>
      <c r="J5284">
        <v>6098000694</v>
      </c>
      <c r="K5284" t="s">
        <v>76</v>
      </c>
    </row>
    <row r="5285" spans="1:11" x14ac:dyDescent="0.35">
      <c r="A5285">
        <v>315</v>
      </c>
      <c r="B5285" t="s">
        <v>970</v>
      </c>
      <c r="C5285">
        <v>25</v>
      </c>
      <c r="D5285" t="s">
        <v>971</v>
      </c>
      <c r="E5285" t="s">
        <v>79</v>
      </c>
      <c r="F5285" t="s">
        <v>57</v>
      </c>
      <c r="G5285" t="s">
        <v>120</v>
      </c>
      <c r="H5285" t="s">
        <v>57</v>
      </c>
      <c r="I5285" t="s">
        <v>88</v>
      </c>
      <c r="J5285" t="s">
        <v>972</v>
      </c>
      <c r="K5285" t="s">
        <v>28</v>
      </c>
    </row>
    <row r="5286" spans="1:11" x14ac:dyDescent="0.35">
      <c r="A5286">
        <v>328</v>
      </c>
      <c r="B5286" t="s">
        <v>1009</v>
      </c>
      <c r="C5286">
        <v>25</v>
      </c>
      <c r="D5286" t="s">
        <v>1010</v>
      </c>
      <c r="E5286" t="s">
        <v>23</v>
      </c>
      <c r="F5286" t="s">
        <v>14</v>
      </c>
      <c r="G5286" t="s">
        <v>41</v>
      </c>
      <c r="H5286" t="s">
        <v>42</v>
      </c>
      <c r="I5286" t="s">
        <v>88</v>
      </c>
      <c r="J5286" t="s">
        <v>1011</v>
      </c>
      <c r="K5286" t="s">
        <v>28</v>
      </c>
    </row>
    <row r="5287" spans="1:11" x14ac:dyDescent="0.35">
      <c r="A5287">
        <v>329</v>
      </c>
      <c r="B5287" t="s">
        <v>1012</v>
      </c>
      <c r="C5287">
        <v>25</v>
      </c>
      <c r="D5287" t="s">
        <v>1013</v>
      </c>
      <c r="E5287" t="s">
        <v>23</v>
      </c>
      <c r="F5287" t="s">
        <v>34</v>
      </c>
      <c r="G5287" t="s">
        <v>41</v>
      </c>
      <c r="H5287" t="s">
        <v>42</v>
      </c>
      <c r="I5287" t="s">
        <v>26</v>
      </c>
      <c r="J5287" t="s">
        <v>1014</v>
      </c>
      <c r="K5287" t="s">
        <v>19</v>
      </c>
    </row>
    <row r="5288" spans="1:11" x14ac:dyDescent="0.35">
      <c r="A5288">
        <v>334</v>
      </c>
      <c r="B5288" t="s">
        <v>1025</v>
      </c>
      <c r="C5288">
        <v>25</v>
      </c>
      <c r="D5288" t="s">
        <v>1026</v>
      </c>
      <c r="E5288" t="s">
        <v>16</v>
      </c>
      <c r="F5288" t="s">
        <v>57</v>
      </c>
      <c r="G5288" t="s">
        <v>87</v>
      </c>
      <c r="H5288" t="s">
        <v>79</v>
      </c>
      <c r="I5288" t="s">
        <v>35</v>
      </c>
      <c r="J5288" t="s">
        <v>1027</v>
      </c>
      <c r="K5288" t="s">
        <v>19</v>
      </c>
    </row>
    <row r="5289" spans="1:11" x14ac:dyDescent="0.35">
      <c r="A5289">
        <v>338</v>
      </c>
      <c r="B5289" t="s">
        <v>1037</v>
      </c>
      <c r="C5289">
        <v>25</v>
      </c>
      <c r="D5289" t="s">
        <v>1038</v>
      </c>
      <c r="E5289" t="s">
        <v>16</v>
      </c>
      <c r="F5289" t="s">
        <v>79</v>
      </c>
      <c r="G5289" t="s">
        <v>87</v>
      </c>
      <c r="H5289" t="s">
        <v>79</v>
      </c>
      <c r="I5289" t="s">
        <v>58</v>
      </c>
      <c r="J5289" t="s">
        <v>1039</v>
      </c>
      <c r="K5289" t="s">
        <v>28</v>
      </c>
    </row>
    <row r="5290" spans="1:11" x14ac:dyDescent="0.35">
      <c r="A5290">
        <v>340</v>
      </c>
      <c r="B5290" t="s">
        <v>1042</v>
      </c>
      <c r="C5290">
        <v>25</v>
      </c>
      <c r="D5290" t="s">
        <v>1043</v>
      </c>
      <c r="E5290" t="s">
        <v>79</v>
      </c>
      <c r="F5290" t="s">
        <v>79</v>
      </c>
      <c r="G5290" t="s">
        <v>52</v>
      </c>
      <c r="H5290" t="s">
        <v>13</v>
      </c>
      <c r="I5290" t="s">
        <v>53</v>
      </c>
      <c r="J5290" t="s">
        <v>1044</v>
      </c>
      <c r="K5290" t="s">
        <v>44</v>
      </c>
    </row>
    <row r="5291" spans="1:11" x14ac:dyDescent="0.35">
      <c r="A5291">
        <v>353</v>
      </c>
      <c r="B5291" t="s">
        <v>1079</v>
      </c>
      <c r="C5291">
        <v>25</v>
      </c>
      <c r="D5291" t="s">
        <v>1080</v>
      </c>
      <c r="E5291" t="s">
        <v>201</v>
      </c>
      <c r="F5291" t="s">
        <v>31</v>
      </c>
      <c r="G5291" t="s">
        <v>15</v>
      </c>
      <c r="H5291" t="s">
        <v>16</v>
      </c>
      <c r="I5291" t="s">
        <v>63</v>
      </c>
      <c r="J5291" t="s">
        <v>1081</v>
      </c>
      <c r="K5291" t="s">
        <v>19</v>
      </c>
    </row>
    <row r="5292" spans="1:11" x14ac:dyDescent="0.35">
      <c r="A5292">
        <v>373</v>
      </c>
      <c r="B5292" t="s">
        <v>1138</v>
      </c>
      <c r="C5292">
        <v>25</v>
      </c>
      <c r="D5292" t="s">
        <v>1139</v>
      </c>
      <c r="E5292" t="s">
        <v>201</v>
      </c>
      <c r="F5292" t="s">
        <v>40</v>
      </c>
      <c r="G5292" t="s">
        <v>52</v>
      </c>
      <c r="H5292" t="s">
        <v>13</v>
      </c>
      <c r="I5292" t="s">
        <v>35</v>
      </c>
      <c r="J5292" t="s">
        <v>1140</v>
      </c>
      <c r="K5292" t="s">
        <v>37</v>
      </c>
    </row>
    <row r="5293" spans="1:11" x14ac:dyDescent="0.35">
      <c r="A5293">
        <v>378</v>
      </c>
      <c r="B5293" t="s">
        <v>1153</v>
      </c>
      <c r="C5293">
        <v>25</v>
      </c>
      <c r="D5293" t="s">
        <v>1154</v>
      </c>
      <c r="E5293" t="s">
        <v>42</v>
      </c>
      <c r="F5293" t="s">
        <v>23</v>
      </c>
      <c r="G5293" t="s">
        <v>47</v>
      </c>
      <c r="H5293" t="s">
        <v>31</v>
      </c>
      <c r="I5293" t="s">
        <v>68</v>
      </c>
      <c r="J5293" t="s">
        <v>1155</v>
      </c>
      <c r="K5293" t="s">
        <v>76</v>
      </c>
    </row>
    <row r="5294" spans="1:11" x14ac:dyDescent="0.35">
      <c r="A5294">
        <v>400</v>
      </c>
      <c r="B5294" t="s">
        <v>1213</v>
      </c>
      <c r="C5294">
        <v>25</v>
      </c>
      <c r="D5294" t="s">
        <v>1214</v>
      </c>
      <c r="E5294" t="s">
        <v>149</v>
      </c>
      <c r="F5294" t="s">
        <v>23</v>
      </c>
      <c r="G5294" t="s">
        <v>41</v>
      </c>
      <c r="H5294" t="s">
        <v>42</v>
      </c>
      <c r="I5294" t="s">
        <v>102</v>
      </c>
      <c r="J5294" t="s">
        <v>1215</v>
      </c>
      <c r="K5294" t="s">
        <v>44</v>
      </c>
    </row>
    <row r="5295" spans="1:11" x14ac:dyDescent="0.35">
      <c r="A5295">
        <v>416</v>
      </c>
      <c r="B5295" t="s">
        <v>1260</v>
      </c>
      <c r="C5295">
        <v>25</v>
      </c>
      <c r="D5295" t="s">
        <v>1261</v>
      </c>
      <c r="E5295" t="s">
        <v>149</v>
      </c>
      <c r="F5295" t="s">
        <v>201</v>
      </c>
      <c r="G5295" t="s">
        <v>80</v>
      </c>
      <c r="H5295" t="s">
        <v>32</v>
      </c>
      <c r="I5295" t="s">
        <v>68</v>
      </c>
      <c r="J5295" t="s">
        <v>1262</v>
      </c>
      <c r="K5295" t="s">
        <v>28</v>
      </c>
    </row>
    <row r="5296" spans="1:11" x14ac:dyDescent="0.35">
      <c r="A5296">
        <v>420</v>
      </c>
      <c r="B5296" t="s">
        <v>1271</v>
      </c>
      <c r="C5296">
        <v>25</v>
      </c>
      <c r="D5296" t="s">
        <v>1272</v>
      </c>
      <c r="E5296" t="s">
        <v>177</v>
      </c>
      <c r="F5296" t="s">
        <v>14</v>
      </c>
      <c r="G5296" t="s">
        <v>15</v>
      </c>
      <c r="H5296" t="s">
        <v>16</v>
      </c>
      <c r="I5296" t="s">
        <v>146</v>
      </c>
      <c r="J5296" t="s">
        <v>1273</v>
      </c>
      <c r="K5296" t="s">
        <v>37</v>
      </c>
    </row>
    <row r="5297" spans="1:11" x14ac:dyDescent="0.35">
      <c r="A5297">
        <v>446</v>
      </c>
      <c r="B5297" t="s">
        <v>1346</v>
      </c>
      <c r="C5297">
        <v>25</v>
      </c>
      <c r="D5297" t="s">
        <v>1347</v>
      </c>
      <c r="E5297" t="s">
        <v>133</v>
      </c>
      <c r="F5297" t="s">
        <v>16</v>
      </c>
      <c r="G5297" t="s">
        <v>87</v>
      </c>
      <c r="H5297" t="s">
        <v>79</v>
      </c>
      <c r="I5297" t="s">
        <v>68</v>
      </c>
      <c r="J5297" t="s">
        <v>1348</v>
      </c>
      <c r="K5297" t="s">
        <v>37</v>
      </c>
    </row>
    <row r="5298" spans="1:11" x14ac:dyDescent="0.35">
      <c r="A5298">
        <v>462</v>
      </c>
      <c r="B5298" t="s">
        <v>1393</v>
      </c>
      <c r="C5298">
        <v>25</v>
      </c>
      <c r="D5298" t="s">
        <v>1394</v>
      </c>
      <c r="E5298" t="s">
        <v>22</v>
      </c>
      <c r="F5298" t="s">
        <v>79</v>
      </c>
      <c r="G5298" t="s">
        <v>24</v>
      </c>
      <c r="H5298" t="s">
        <v>25</v>
      </c>
      <c r="I5298" t="s">
        <v>153</v>
      </c>
      <c r="J5298" t="s">
        <v>1395</v>
      </c>
      <c r="K5298" t="s">
        <v>37</v>
      </c>
    </row>
    <row r="5299" spans="1:11" x14ac:dyDescent="0.35">
      <c r="A5299">
        <v>488</v>
      </c>
      <c r="B5299" t="s">
        <v>1468</v>
      </c>
      <c r="C5299">
        <v>25</v>
      </c>
      <c r="D5299" t="s">
        <v>1469</v>
      </c>
      <c r="E5299" t="s">
        <v>177</v>
      </c>
      <c r="F5299" t="s">
        <v>31</v>
      </c>
      <c r="G5299" t="s">
        <v>24</v>
      </c>
      <c r="H5299" t="s">
        <v>25</v>
      </c>
      <c r="I5299" t="s">
        <v>48</v>
      </c>
      <c r="J5299" t="s">
        <v>1470</v>
      </c>
      <c r="K5299" t="s">
        <v>19</v>
      </c>
    </row>
    <row r="5300" spans="1:11" x14ac:dyDescent="0.35">
      <c r="A5300">
        <v>528</v>
      </c>
      <c r="B5300" t="s">
        <v>1579</v>
      </c>
      <c r="C5300">
        <v>25</v>
      </c>
      <c r="D5300" t="s">
        <v>1580</v>
      </c>
      <c r="E5300" t="s">
        <v>40</v>
      </c>
      <c r="F5300" t="s">
        <v>40</v>
      </c>
      <c r="G5300" t="s">
        <v>120</v>
      </c>
      <c r="H5300" t="s">
        <v>57</v>
      </c>
      <c r="I5300" t="s">
        <v>88</v>
      </c>
      <c r="J5300" t="s">
        <v>1581</v>
      </c>
      <c r="K5300" t="s">
        <v>76</v>
      </c>
    </row>
    <row r="5301" spans="1:11" x14ac:dyDescent="0.35">
      <c r="A5301">
        <v>538</v>
      </c>
      <c r="B5301" t="s">
        <v>1608</v>
      </c>
      <c r="C5301">
        <v>25</v>
      </c>
      <c r="D5301" t="s">
        <v>1609</v>
      </c>
      <c r="E5301" t="s">
        <v>22</v>
      </c>
      <c r="F5301" t="s">
        <v>57</v>
      </c>
      <c r="G5301" t="s">
        <v>120</v>
      </c>
      <c r="H5301" t="s">
        <v>57</v>
      </c>
      <c r="I5301" t="s">
        <v>88</v>
      </c>
      <c r="J5301" t="s">
        <v>1610</v>
      </c>
      <c r="K5301" t="s">
        <v>28</v>
      </c>
    </row>
    <row r="5302" spans="1:11" x14ac:dyDescent="0.35">
      <c r="A5302">
        <v>543</v>
      </c>
      <c r="B5302" t="s">
        <v>1623</v>
      </c>
      <c r="C5302">
        <v>25</v>
      </c>
      <c r="D5302" t="s">
        <v>1624</v>
      </c>
      <c r="E5302" t="s">
        <v>31</v>
      </c>
      <c r="F5302" t="s">
        <v>14</v>
      </c>
      <c r="G5302" t="s">
        <v>47</v>
      </c>
      <c r="H5302" t="s">
        <v>31</v>
      </c>
      <c r="I5302" t="s">
        <v>26</v>
      </c>
      <c r="J5302" t="s">
        <v>1625</v>
      </c>
      <c r="K5302" t="s">
        <v>44</v>
      </c>
    </row>
    <row r="5303" spans="1:11" x14ac:dyDescent="0.35">
      <c r="A5303">
        <v>579</v>
      </c>
      <c r="B5303" t="s">
        <v>1725</v>
      </c>
      <c r="C5303">
        <v>25</v>
      </c>
      <c r="D5303" t="s">
        <v>1726</v>
      </c>
      <c r="E5303" t="s">
        <v>101</v>
      </c>
      <c r="F5303" t="s">
        <v>149</v>
      </c>
      <c r="G5303" t="s">
        <v>24</v>
      </c>
      <c r="H5303" t="s">
        <v>25</v>
      </c>
      <c r="I5303" t="s">
        <v>146</v>
      </c>
      <c r="J5303" t="s">
        <v>1727</v>
      </c>
      <c r="K5303" t="s">
        <v>19</v>
      </c>
    </row>
    <row r="5304" spans="1:11" x14ac:dyDescent="0.35">
      <c r="A5304">
        <v>583</v>
      </c>
      <c r="B5304" t="s">
        <v>1735</v>
      </c>
      <c r="C5304">
        <v>25</v>
      </c>
      <c r="D5304" t="s">
        <v>1736</v>
      </c>
      <c r="E5304" t="s">
        <v>149</v>
      </c>
      <c r="F5304" t="s">
        <v>57</v>
      </c>
      <c r="G5304" t="s">
        <v>24</v>
      </c>
      <c r="H5304" t="s">
        <v>25</v>
      </c>
      <c r="I5304" t="s">
        <v>91</v>
      </c>
      <c r="J5304" t="s">
        <v>1737</v>
      </c>
      <c r="K5304" t="s">
        <v>44</v>
      </c>
    </row>
    <row r="5305" spans="1:11" x14ac:dyDescent="0.35">
      <c r="A5305">
        <v>596</v>
      </c>
      <c r="B5305" t="s">
        <v>1771</v>
      </c>
      <c r="C5305">
        <v>25</v>
      </c>
      <c r="D5305" t="s">
        <v>1772</v>
      </c>
      <c r="E5305" t="s">
        <v>34</v>
      </c>
      <c r="F5305" t="s">
        <v>169</v>
      </c>
      <c r="G5305" t="s">
        <v>33</v>
      </c>
      <c r="H5305" t="s">
        <v>34</v>
      </c>
      <c r="I5305" t="s">
        <v>68</v>
      </c>
      <c r="J5305" t="s">
        <v>1773</v>
      </c>
      <c r="K5305" t="s">
        <v>44</v>
      </c>
    </row>
    <row r="5306" spans="1:11" x14ac:dyDescent="0.35">
      <c r="A5306">
        <v>604</v>
      </c>
      <c r="B5306" t="s">
        <v>1794</v>
      </c>
      <c r="C5306">
        <v>25</v>
      </c>
      <c r="D5306" t="s">
        <v>1795</v>
      </c>
      <c r="E5306" t="s">
        <v>169</v>
      </c>
      <c r="F5306" t="s">
        <v>32</v>
      </c>
      <c r="G5306" t="s">
        <v>62</v>
      </c>
      <c r="H5306" t="s">
        <v>23</v>
      </c>
      <c r="I5306" t="s">
        <v>35</v>
      </c>
      <c r="J5306" t="s">
        <v>1796</v>
      </c>
      <c r="K5306" t="s">
        <v>19</v>
      </c>
    </row>
    <row r="5307" spans="1:11" x14ac:dyDescent="0.35">
      <c r="A5307">
        <v>608</v>
      </c>
      <c r="B5307" t="s">
        <v>1806</v>
      </c>
      <c r="C5307">
        <v>25</v>
      </c>
      <c r="D5307" t="s">
        <v>1807</v>
      </c>
      <c r="E5307" t="s">
        <v>201</v>
      </c>
      <c r="F5307" t="s">
        <v>34</v>
      </c>
      <c r="G5307" t="s">
        <v>62</v>
      </c>
      <c r="H5307" t="s">
        <v>23</v>
      </c>
      <c r="I5307" t="s">
        <v>68</v>
      </c>
      <c r="J5307" t="s">
        <v>1808</v>
      </c>
      <c r="K5307" t="s">
        <v>44</v>
      </c>
    </row>
    <row r="5308" spans="1:11" x14ac:dyDescent="0.35">
      <c r="A5308">
        <v>616</v>
      </c>
      <c r="B5308" t="s">
        <v>1830</v>
      </c>
      <c r="C5308">
        <v>25</v>
      </c>
      <c r="D5308" t="s">
        <v>1831</v>
      </c>
      <c r="E5308" t="s">
        <v>31</v>
      </c>
      <c r="F5308" t="s">
        <v>133</v>
      </c>
      <c r="G5308" t="s">
        <v>52</v>
      </c>
      <c r="H5308" t="s">
        <v>13</v>
      </c>
      <c r="I5308" t="s">
        <v>146</v>
      </c>
      <c r="J5308" t="s">
        <v>1832</v>
      </c>
      <c r="K5308" t="s">
        <v>44</v>
      </c>
    </row>
    <row r="5309" spans="1:11" x14ac:dyDescent="0.35">
      <c r="A5309">
        <v>622</v>
      </c>
      <c r="B5309" t="s">
        <v>1848</v>
      </c>
      <c r="C5309">
        <v>25</v>
      </c>
      <c r="D5309" t="s">
        <v>1849</v>
      </c>
      <c r="E5309" t="s">
        <v>23</v>
      </c>
      <c r="F5309" t="s">
        <v>31</v>
      </c>
      <c r="G5309" t="s">
        <v>62</v>
      </c>
      <c r="H5309" t="s">
        <v>23</v>
      </c>
      <c r="I5309" t="s">
        <v>102</v>
      </c>
      <c r="J5309" t="s">
        <v>1850</v>
      </c>
      <c r="K5309" t="s">
        <v>19</v>
      </c>
    </row>
    <row r="5310" spans="1:11" x14ac:dyDescent="0.35">
      <c r="A5310">
        <v>624</v>
      </c>
      <c r="B5310" t="s">
        <v>1854</v>
      </c>
      <c r="C5310">
        <v>25</v>
      </c>
      <c r="D5310" t="s">
        <v>1855</v>
      </c>
      <c r="E5310" t="s">
        <v>25</v>
      </c>
      <c r="F5310" t="s">
        <v>42</v>
      </c>
      <c r="G5310" t="s">
        <v>15</v>
      </c>
      <c r="H5310" t="s">
        <v>16</v>
      </c>
      <c r="I5310" t="s">
        <v>153</v>
      </c>
      <c r="J5310" t="s">
        <v>1856</v>
      </c>
      <c r="K5310" t="s">
        <v>19</v>
      </c>
    </row>
    <row r="5311" spans="1:11" x14ac:dyDescent="0.35">
      <c r="A5311">
        <v>661</v>
      </c>
      <c r="B5311" t="s">
        <v>1962</v>
      </c>
      <c r="C5311">
        <v>25</v>
      </c>
      <c r="D5311" t="s">
        <v>1963</v>
      </c>
      <c r="E5311" t="s">
        <v>32</v>
      </c>
      <c r="F5311" t="s">
        <v>169</v>
      </c>
      <c r="G5311" t="s">
        <v>24</v>
      </c>
      <c r="H5311" t="s">
        <v>25</v>
      </c>
      <c r="I5311" t="s">
        <v>63</v>
      </c>
      <c r="J5311" t="s">
        <v>1964</v>
      </c>
      <c r="K5311" t="s">
        <v>37</v>
      </c>
    </row>
    <row r="5312" spans="1:11" x14ac:dyDescent="0.35">
      <c r="A5312">
        <v>673</v>
      </c>
      <c r="B5312" t="s">
        <v>1998</v>
      </c>
      <c r="C5312">
        <v>25</v>
      </c>
      <c r="D5312" t="s">
        <v>1999</v>
      </c>
      <c r="E5312" t="s">
        <v>177</v>
      </c>
      <c r="F5312" t="s">
        <v>31</v>
      </c>
      <c r="G5312" t="s">
        <v>33</v>
      </c>
      <c r="H5312" t="s">
        <v>34</v>
      </c>
      <c r="I5312" t="s">
        <v>58</v>
      </c>
      <c r="J5312">
        <v>9634597293</v>
      </c>
      <c r="K5312" t="s">
        <v>44</v>
      </c>
    </row>
    <row r="5313" spans="1:11" x14ac:dyDescent="0.35">
      <c r="A5313">
        <v>683</v>
      </c>
      <c r="B5313" t="s">
        <v>2026</v>
      </c>
      <c r="C5313">
        <v>25</v>
      </c>
      <c r="D5313" t="s">
        <v>2027</v>
      </c>
      <c r="E5313" t="s">
        <v>169</v>
      </c>
      <c r="F5313" t="s">
        <v>67</v>
      </c>
      <c r="G5313" t="s">
        <v>47</v>
      </c>
      <c r="H5313" t="s">
        <v>31</v>
      </c>
      <c r="I5313" t="s">
        <v>68</v>
      </c>
      <c r="J5313" t="s">
        <v>2028</v>
      </c>
      <c r="K5313" t="s">
        <v>28</v>
      </c>
    </row>
    <row r="5314" spans="1:11" x14ac:dyDescent="0.35">
      <c r="A5314">
        <v>685</v>
      </c>
      <c r="B5314" t="s">
        <v>2032</v>
      </c>
      <c r="C5314">
        <v>25</v>
      </c>
      <c r="D5314" t="s">
        <v>2033</v>
      </c>
      <c r="E5314" t="s">
        <v>31</v>
      </c>
      <c r="F5314" t="s">
        <v>169</v>
      </c>
      <c r="G5314" t="s">
        <v>62</v>
      </c>
      <c r="H5314" t="s">
        <v>23</v>
      </c>
      <c r="I5314" t="s">
        <v>170</v>
      </c>
      <c r="J5314">
        <v>9047730568</v>
      </c>
      <c r="K5314" t="s">
        <v>28</v>
      </c>
    </row>
    <row r="5315" spans="1:11" x14ac:dyDescent="0.35">
      <c r="A5315">
        <v>691</v>
      </c>
      <c r="B5315" t="s">
        <v>2048</v>
      </c>
      <c r="C5315">
        <v>25</v>
      </c>
      <c r="D5315" t="s">
        <v>2049</v>
      </c>
      <c r="E5315" t="s">
        <v>22</v>
      </c>
      <c r="F5315" t="s">
        <v>22</v>
      </c>
      <c r="G5315" t="s">
        <v>62</v>
      </c>
      <c r="H5315" t="s">
        <v>23</v>
      </c>
      <c r="I5315" t="s">
        <v>35</v>
      </c>
      <c r="J5315" t="s">
        <v>2050</v>
      </c>
      <c r="K5315" t="s">
        <v>19</v>
      </c>
    </row>
    <row r="5316" spans="1:11" x14ac:dyDescent="0.35">
      <c r="A5316">
        <v>700</v>
      </c>
      <c r="B5316" t="s">
        <v>458</v>
      </c>
      <c r="C5316">
        <v>25</v>
      </c>
      <c r="D5316" t="s">
        <v>2075</v>
      </c>
      <c r="E5316" t="s">
        <v>149</v>
      </c>
      <c r="F5316" t="s">
        <v>34</v>
      </c>
      <c r="G5316" t="s">
        <v>80</v>
      </c>
      <c r="H5316" t="s">
        <v>32</v>
      </c>
      <c r="I5316" t="s">
        <v>26</v>
      </c>
      <c r="J5316" t="s">
        <v>2076</v>
      </c>
      <c r="K5316" t="s">
        <v>76</v>
      </c>
    </row>
    <row r="5317" spans="1:11" x14ac:dyDescent="0.35">
      <c r="A5317">
        <v>716</v>
      </c>
      <c r="B5317" t="s">
        <v>2120</v>
      </c>
      <c r="C5317">
        <v>25</v>
      </c>
      <c r="D5317" t="s">
        <v>2121</v>
      </c>
      <c r="E5317" t="s">
        <v>32</v>
      </c>
      <c r="F5317" t="s">
        <v>67</v>
      </c>
      <c r="G5317" t="s">
        <v>87</v>
      </c>
      <c r="H5317" t="s">
        <v>79</v>
      </c>
      <c r="I5317" t="s">
        <v>26</v>
      </c>
      <c r="J5317" t="s">
        <v>2122</v>
      </c>
      <c r="K5317" t="s">
        <v>19</v>
      </c>
    </row>
    <row r="5318" spans="1:11" x14ac:dyDescent="0.35">
      <c r="A5318">
        <v>728</v>
      </c>
      <c r="B5318" t="s">
        <v>2156</v>
      </c>
      <c r="C5318">
        <v>25</v>
      </c>
      <c r="D5318" t="s">
        <v>2157</v>
      </c>
      <c r="E5318" t="s">
        <v>23</v>
      </c>
      <c r="F5318" t="s">
        <v>149</v>
      </c>
      <c r="G5318" t="s">
        <v>33</v>
      </c>
      <c r="H5318" t="s">
        <v>34</v>
      </c>
      <c r="I5318" t="s">
        <v>48</v>
      </c>
      <c r="J5318" t="s">
        <v>2158</v>
      </c>
      <c r="K5318" t="s">
        <v>28</v>
      </c>
    </row>
    <row r="5319" spans="1:11" x14ac:dyDescent="0.35">
      <c r="A5319">
        <v>734</v>
      </c>
      <c r="B5319" t="s">
        <v>2174</v>
      </c>
      <c r="C5319">
        <v>25</v>
      </c>
      <c r="D5319" t="s">
        <v>2175</v>
      </c>
      <c r="E5319" t="s">
        <v>67</v>
      </c>
      <c r="F5319" t="s">
        <v>133</v>
      </c>
      <c r="G5319" t="s">
        <v>120</v>
      </c>
      <c r="H5319" t="s">
        <v>57</v>
      </c>
      <c r="I5319" t="s">
        <v>88</v>
      </c>
      <c r="J5319" t="s">
        <v>2176</v>
      </c>
      <c r="K5319" t="s">
        <v>76</v>
      </c>
    </row>
    <row r="5320" spans="1:11" x14ac:dyDescent="0.35">
      <c r="A5320">
        <v>738</v>
      </c>
      <c r="B5320" t="s">
        <v>2186</v>
      </c>
      <c r="C5320">
        <v>25</v>
      </c>
      <c r="D5320" t="s">
        <v>2187</v>
      </c>
      <c r="E5320" t="s">
        <v>57</v>
      </c>
      <c r="F5320" t="s">
        <v>67</v>
      </c>
      <c r="G5320" t="s">
        <v>80</v>
      </c>
      <c r="H5320" t="s">
        <v>32</v>
      </c>
      <c r="I5320" t="s">
        <v>35</v>
      </c>
      <c r="J5320" t="s">
        <v>2188</v>
      </c>
      <c r="K5320" t="s">
        <v>76</v>
      </c>
    </row>
    <row r="5321" spans="1:11" x14ac:dyDescent="0.35">
      <c r="A5321">
        <v>739</v>
      </c>
      <c r="B5321" t="s">
        <v>2189</v>
      </c>
      <c r="C5321">
        <v>25</v>
      </c>
      <c r="D5321" t="s">
        <v>2190</v>
      </c>
      <c r="E5321" t="s">
        <v>149</v>
      </c>
      <c r="F5321" t="s">
        <v>42</v>
      </c>
      <c r="G5321" t="s">
        <v>80</v>
      </c>
      <c r="H5321" t="s">
        <v>32</v>
      </c>
      <c r="I5321" t="s">
        <v>91</v>
      </c>
      <c r="J5321" t="s">
        <v>2191</v>
      </c>
      <c r="K5321" t="s">
        <v>44</v>
      </c>
    </row>
    <row r="5322" spans="1:11" x14ac:dyDescent="0.35">
      <c r="A5322">
        <v>740</v>
      </c>
      <c r="B5322" t="s">
        <v>2192</v>
      </c>
      <c r="C5322">
        <v>25</v>
      </c>
      <c r="D5322" t="s">
        <v>2193</v>
      </c>
      <c r="E5322" t="s">
        <v>201</v>
      </c>
      <c r="F5322" t="s">
        <v>79</v>
      </c>
      <c r="G5322" t="s">
        <v>62</v>
      </c>
      <c r="H5322" t="s">
        <v>23</v>
      </c>
      <c r="I5322" t="s">
        <v>170</v>
      </c>
      <c r="J5322" t="s">
        <v>2194</v>
      </c>
      <c r="K5322" t="s">
        <v>44</v>
      </c>
    </row>
    <row r="5323" spans="1:11" x14ac:dyDescent="0.35">
      <c r="A5323">
        <v>756</v>
      </c>
      <c r="B5323" t="s">
        <v>2239</v>
      </c>
      <c r="C5323">
        <v>25</v>
      </c>
      <c r="D5323" t="s">
        <v>2240</v>
      </c>
      <c r="E5323" t="s">
        <v>40</v>
      </c>
      <c r="F5323" t="s">
        <v>32</v>
      </c>
      <c r="G5323" t="s">
        <v>47</v>
      </c>
      <c r="H5323" t="s">
        <v>31</v>
      </c>
      <c r="I5323" t="s">
        <v>58</v>
      </c>
      <c r="J5323" t="s">
        <v>2241</v>
      </c>
      <c r="K5323" t="s">
        <v>28</v>
      </c>
    </row>
    <row r="5324" spans="1:11" x14ac:dyDescent="0.35">
      <c r="A5324">
        <v>780</v>
      </c>
      <c r="B5324" t="s">
        <v>2310</v>
      </c>
      <c r="C5324">
        <v>25</v>
      </c>
      <c r="D5324" t="s">
        <v>2311</v>
      </c>
      <c r="E5324" t="s">
        <v>14</v>
      </c>
      <c r="F5324" t="s">
        <v>169</v>
      </c>
      <c r="G5324" t="s">
        <v>24</v>
      </c>
      <c r="H5324" t="s">
        <v>25</v>
      </c>
      <c r="I5324" t="s">
        <v>17</v>
      </c>
      <c r="J5324" t="s">
        <v>2312</v>
      </c>
      <c r="K5324" t="s">
        <v>37</v>
      </c>
    </row>
    <row r="5325" spans="1:11" x14ac:dyDescent="0.35">
      <c r="A5325">
        <v>810</v>
      </c>
      <c r="B5325" t="s">
        <v>2395</v>
      </c>
      <c r="C5325">
        <v>25</v>
      </c>
      <c r="D5325" t="s">
        <v>2396</v>
      </c>
      <c r="E5325" t="s">
        <v>79</v>
      </c>
      <c r="F5325" t="s">
        <v>31</v>
      </c>
      <c r="G5325" t="s">
        <v>33</v>
      </c>
      <c r="H5325" t="s">
        <v>34</v>
      </c>
      <c r="I5325" t="s">
        <v>153</v>
      </c>
      <c r="J5325" t="s">
        <v>2397</v>
      </c>
      <c r="K5325" t="s">
        <v>28</v>
      </c>
    </row>
    <row r="5326" spans="1:11" x14ac:dyDescent="0.35">
      <c r="A5326">
        <v>823</v>
      </c>
      <c r="B5326" t="s">
        <v>2432</v>
      </c>
      <c r="C5326">
        <v>25</v>
      </c>
      <c r="D5326" t="s">
        <v>2433</v>
      </c>
      <c r="E5326" t="s">
        <v>101</v>
      </c>
      <c r="F5326" t="s">
        <v>169</v>
      </c>
      <c r="G5326" t="s">
        <v>24</v>
      </c>
      <c r="H5326" t="s">
        <v>25</v>
      </c>
      <c r="I5326" t="s">
        <v>153</v>
      </c>
      <c r="J5326" t="s">
        <v>2434</v>
      </c>
      <c r="K5326" t="s">
        <v>19</v>
      </c>
    </row>
    <row r="5327" spans="1:11" x14ac:dyDescent="0.35">
      <c r="A5327">
        <v>834</v>
      </c>
      <c r="B5327" t="s">
        <v>2465</v>
      </c>
      <c r="C5327">
        <v>25</v>
      </c>
      <c r="D5327" t="s">
        <v>2466</v>
      </c>
      <c r="E5327" t="s">
        <v>79</v>
      </c>
      <c r="F5327" t="s">
        <v>16</v>
      </c>
      <c r="G5327" t="s">
        <v>33</v>
      </c>
      <c r="H5327" t="s">
        <v>34</v>
      </c>
      <c r="I5327" t="s">
        <v>58</v>
      </c>
      <c r="J5327" t="s">
        <v>2467</v>
      </c>
      <c r="K5327" t="s">
        <v>44</v>
      </c>
    </row>
    <row r="5328" spans="1:11" x14ac:dyDescent="0.35">
      <c r="A5328">
        <v>847</v>
      </c>
      <c r="B5328" t="s">
        <v>2503</v>
      </c>
      <c r="C5328">
        <v>25</v>
      </c>
      <c r="D5328" t="s">
        <v>2504</v>
      </c>
      <c r="E5328" t="s">
        <v>13</v>
      </c>
      <c r="F5328" t="s">
        <v>133</v>
      </c>
      <c r="G5328" t="s">
        <v>47</v>
      </c>
      <c r="H5328" t="s">
        <v>31</v>
      </c>
      <c r="I5328" t="s">
        <v>153</v>
      </c>
      <c r="J5328" t="s">
        <v>2505</v>
      </c>
      <c r="K5328" t="s">
        <v>44</v>
      </c>
    </row>
    <row r="5329" spans="1:11" x14ac:dyDescent="0.35">
      <c r="A5329">
        <v>885</v>
      </c>
      <c r="B5329" t="s">
        <v>2609</v>
      </c>
      <c r="C5329">
        <v>25</v>
      </c>
      <c r="D5329" t="s">
        <v>2610</v>
      </c>
      <c r="E5329" t="s">
        <v>22</v>
      </c>
      <c r="F5329" t="s">
        <v>13</v>
      </c>
      <c r="G5329" t="s">
        <v>41</v>
      </c>
      <c r="H5329" t="s">
        <v>42</v>
      </c>
      <c r="I5329" t="s">
        <v>116</v>
      </c>
      <c r="J5329" t="s">
        <v>2611</v>
      </c>
      <c r="K5329" t="s">
        <v>44</v>
      </c>
    </row>
    <row r="5330" spans="1:11" x14ac:dyDescent="0.35">
      <c r="A5330">
        <v>886</v>
      </c>
      <c r="B5330" t="s">
        <v>2612</v>
      </c>
      <c r="C5330">
        <v>25</v>
      </c>
      <c r="D5330" t="s">
        <v>2613</v>
      </c>
      <c r="E5330" t="s">
        <v>57</v>
      </c>
      <c r="F5330" t="s">
        <v>177</v>
      </c>
      <c r="G5330" t="s">
        <v>52</v>
      </c>
      <c r="H5330" t="s">
        <v>13</v>
      </c>
      <c r="I5330" t="s">
        <v>48</v>
      </c>
      <c r="J5330" t="s">
        <v>2614</v>
      </c>
      <c r="K5330" t="s">
        <v>28</v>
      </c>
    </row>
    <row r="5331" spans="1:11" x14ac:dyDescent="0.35">
      <c r="A5331">
        <v>893</v>
      </c>
      <c r="B5331" t="s">
        <v>2633</v>
      </c>
      <c r="C5331">
        <v>25</v>
      </c>
      <c r="D5331" t="s">
        <v>2634</v>
      </c>
      <c r="E5331" t="s">
        <v>177</v>
      </c>
      <c r="F5331" t="s">
        <v>22</v>
      </c>
      <c r="G5331" t="s">
        <v>47</v>
      </c>
      <c r="H5331" t="s">
        <v>31</v>
      </c>
      <c r="I5331" t="s">
        <v>116</v>
      </c>
      <c r="J5331" t="s">
        <v>2635</v>
      </c>
      <c r="K5331" t="s">
        <v>37</v>
      </c>
    </row>
    <row r="5332" spans="1:11" x14ac:dyDescent="0.35">
      <c r="A5332">
        <v>898</v>
      </c>
      <c r="B5332" t="s">
        <v>2648</v>
      </c>
      <c r="C5332">
        <v>25</v>
      </c>
      <c r="D5332" t="s">
        <v>2649</v>
      </c>
      <c r="E5332" t="s">
        <v>25</v>
      </c>
      <c r="F5332" t="s">
        <v>101</v>
      </c>
      <c r="G5332" t="s">
        <v>87</v>
      </c>
      <c r="H5332" t="s">
        <v>79</v>
      </c>
      <c r="I5332" t="s">
        <v>91</v>
      </c>
      <c r="J5332" t="s">
        <v>2650</v>
      </c>
      <c r="K5332" t="s">
        <v>19</v>
      </c>
    </row>
    <row r="5333" spans="1:11" x14ac:dyDescent="0.35">
      <c r="A5333">
        <v>901</v>
      </c>
      <c r="B5333" t="s">
        <v>2656</v>
      </c>
      <c r="C5333">
        <v>25</v>
      </c>
      <c r="D5333" t="s">
        <v>2657</v>
      </c>
      <c r="E5333" t="s">
        <v>31</v>
      </c>
      <c r="F5333" t="s">
        <v>101</v>
      </c>
      <c r="G5333" t="s">
        <v>15</v>
      </c>
      <c r="H5333" t="s">
        <v>16</v>
      </c>
      <c r="I5333" t="s">
        <v>53</v>
      </c>
      <c r="J5333" t="s">
        <v>2658</v>
      </c>
      <c r="K5333" t="s">
        <v>37</v>
      </c>
    </row>
    <row r="5334" spans="1:11" x14ac:dyDescent="0.35">
      <c r="A5334">
        <v>913</v>
      </c>
      <c r="B5334" t="s">
        <v>2690</v>
      </c>
      <c r="C5334">
        <v>25</v>
      </c>
      <c r="D5334" t="s">
        <v>2691</v>
      </c>
      <c r="E5334" t="s">
        <v>16</v>
      </c>
      <c r="F5334" t="s">
        <v>31</v>
      </c>
      <c r="G5334" t="s">
        <v>87</v>
      </c>
      <c r="H5334" t="s">
        <v>79</v>
      </c>
      <c r="I5334" t="s">
        <v>170</v>
      </c>
      <c r="J5334" t="s">
        <v>2692</v>
      </c>
      <c r="K5334" t="s">
        <v>76</v>
      </c>
    </row>
    <row r="5335" spans="1:11" x14ac:dyDescent="0.35">
      <c r="A5335">
        <v>932</v>
      </c>
      <c r="B5335" t="s">
        <v>2746</v>
      </c>
      <c r="C5335">
        <v>25</v>
      </c>
      <c r="D5335" t="s">
        <v>2747</v>
      </c>
      <c r="E5335" t="s">
        <v>149</v>
      </c>
      <c r="F5335" t="s">
        <v>34</v>
      </c>
      <c r="G5335" t="s">
        <v>62</v>
      </c>
      <c r="H5335" t="s">
        <v>23</v>
      </c>
      <c r="I5335" t="s">
        <v>91</v>
      </c>
      <c r="J5335" t="s">
        <v>2748</v>
      </c>
      <c r="K5335" t="s">
        <v>19</v>
      </c>
    </row>
    <row r="5336" spans="1:11" x14ac:dyDescent="0.35">
      <c r="A5336">
        <v>934</v>
      </c>
      <c r="B5336" t="s">
        <v>2752</v>
      </c>
      <c r="C5336">
        <v>25</v>
      </c>
      <c r="D5336" t="s">
        <v>2753</v>
      </c>
      <c r="E5336" t="s">
        <v>31</v>
      </c>
      <c r="F5336" t="s">
        <v>22</v>
      </c>
      <c r="G5336" t="s">
        <v>52</v>
      </c>
      <c r="H5336" t="s">
        <v>13</v>
      </c>
      <c r="I5336" t="s">
        <v>91</v>
      </c>
      <c r="J5336" t="s">
        <v>2754</v>
      </c>
      <c r="K5336" t="s">
        <v>19</v>
      </c>
    </row>
    <row r="5337" spans="1:11" x14ac:dyDescent="0.35">
      <c r="A5337">
        <v>936</v>
      </c>
      <c r="B5337" t="s">
        <v>1117</v>
      </c>
      <c r="C5337">
        <v>25</v>
      </c>
      <c r="D5337" t="s">
        <v>2757</v>
      </c>
      <c r="E5337" t="s">
        <v>23</v>
      </c>
      <c r="F5337" t="s">
        <v>34</v>
      </c>
      <c r="G5337" t="s">
        <v>15</v>
      </c>
      <c r="H5337" t="s">
        <v>16</v>
      </c>
      <c r="I5337" t="s">
        <v>170</v>
      </c>
      <c r="J5337" t="s">
        <v>2758</v>
      </c>
      <c r="K5337" t="s">
        <v>19</v>
      </c>
    </row>
    <row r="5338" spans="1:11" x14ac:dyDescent="0.35">
      <c r="A5338">
        <v>947</v>
      </c>
      <c r="B5338" t="s">
        <v>2789</v>
      </c>
      <c r="C5338">
        <v>25</v>
      </c>
      <c r="D5338" t="s">
        <v>2790</v>
      </c>
      <c r="E5338" t="s">
        <v>101</v>
      </c>
      <c r="F5338" t="s">
        <v>40</v>
      </c>
      <c r="G5338" t="s">
        <v>33</v>
      </c>
      <c r="H5338" t="s">
        <v>34</v>
      </c>
      <c r="I5338" t="s">
        <v>17</v>
      </c>
      <c r="J5338">
        <v>1219310010</v>
      </c>
      <c r="K5338" t="s">
        <v>19</v>
      </c>
    </row>
    <row r="5339" spans="1:11" x14ac:dyDescent="0.35">
      <c r="A5339">
        <v>958</v>
      </c>
      <c r="B5339" t="s">
        <v>2821</v>
      </c>
      <c r="C5339">
        <v>25</v>
      </c>
      <c r="D5339" t="s">
        <v>2822</v>
      </c>
      <c r="E5339" t="s">
        <v>57</v>
      </c>
      <c r="F5339" t="s">
        <v>149</v>
      </c>
      <c r="G5339" t="s">
        <v>62</v>
      </c>
      <c r="H5339" t="s">
        <v>23</v>
      </c>
      <c r="I5339" t="s">
        <v>17</v>
      </c>
      <c r="J5339" t="s">
        <v>2823</v>
      </c>
      <c r="K5339" t="s">
        <v>28</v>
      </c>
    </row>
    <row r="5340" spans="1:11" x14ac:dyDescent="0.35">
      <c r="A5340">
        <v>1000</v>
      </c>
      <c r="B5340" t="s">
        <v>2944</v>
      </c>
      <c r="C5340">
        <v>25</v>
      </c>
      <c r="D5340" t="s">
        <v>2945</v>
      </c>
      <c r="E5340" t="s">
        <v>32</v>
      </c>
      <c r="F5340" t="s">
        <v>34</v>
      </c>
      <c r="G5340" t="s">
        <v>120</v>
      </c>
      <c r="H5340" t="s">
        <v>57</v>
      </c>
      <c r="I5340" t="s">
        <v>68</v>
      </c>
      <c r="J5340" t="s">
        <v>2946</v>
      </c>
      <c r="K5340" t="s">
        <v>19</v>
      </c>
    </row>
    <row r="5341" spans="1:11" x14ac:dyDescent="0.35">
      <c r="A5341">
        <v>1011</v>
      </c>
      <c r="B5341" t="s">
        <v>2975</v>
      </c>
      <c r="C5341">
        <v>25</v>
      </c>
      <c r="D5341" t="s">
        <v>2976</v>
      </c>
      <c r="E5341" t="s">
        <v>201</v>
      </c>
      <c r="F5341" t="s">
        <v>79</v>
      </c>
      <c r="G5341" t="s">
        <v>47</v>
      </c>
      <c r="H5341" t="s">
        <v>31</v>
      </c>
      <c r="I5341" t="s">
        <v>88</v>
      </c>
      <c r="J5341" t="s">
        <v>2977</v>
      </c>
      <c r="K5341" t="s">
        <v>76</v>
      </c>
    </row>
    <row r="5342" spans="1:11" x14ac:dyDescent="0.35">
      <c r="A5342">
        <v>1015</v>
      </c>
      <c r="B5342" t="s">
        <v>2987</v>
      </c>
      <c r="C5342">
        <v>25</v>
      </c>
      <c r="D5342" t="s">
        <v>2988</v>
      </c>
      <c r="E5342" t="s">
        <v>133</v>
      </c>
      <c r="F5342" t="s">
        <v>169</v>
      </c>
      <c r="G5342" t="s">
        <v>41</v>
      </c>
      <c r="H5342" t="s">
        <v>42</v>
      </c>
      <c r="I5342" t="s">
        <v>26</v>
      </c>
      <c r="J5342">
        <v>5974126358</v>
      </c>
      <c r="K5342" t="s">
        <v>19</v>
      </c>
    </row>
    <row r="5343" spans="1:11" x14ac:dyDescent="0.35">
      <c r="A5343">
        <v>1028</v>
      </c>
      <c r="B5343" t="s">
        <v>3024</v>
      </c>
      <c r="C5343">
        <v>25</v>
      </c>
      <c r="D5343" t="s">
        <v>3025</v>
      </c>
      <c r="E5343" t="s">
        <v>23</v>
      </c>
      <c r="F5343" t="s">
        <v>133</v>
      </c>
      <c r="G5343" t="s">
        <v>52</v>
      </c>
      <c r="H5343" t="s">
        <v>13</v>
      </c>
      <c r="I5343" t="s">
        <v>146</v>
      </c>
      <c r="J5343" t="s">
        <v>3026</v>
      </c>
      <c r="K5343" t="s">
        <v>19</v>
      </c>
    </row>
    <row r="5344" spans="1:11" x14ac:dyDescent="0.35">
      <c r="A5344">
        <v>1052</v>
      </c>
      <c r="B5344" t="s">
        <v>3089</v>
      </c>
      <c r="C5344">
        <v>25</v>
      </c>
      <c r="D5344" t="s">
        <v>3090</v>
      </c>
      <c r="E5344" t="s">
        <v>23</v>
      </c>
      <c r="F5344" t="s">
        <v>149</v>
      </c>
      <c r="G5344" t="s">
        <v>41</v>
      </c>
      <c r="H5344" t="s">
        <v>42</v>
      </c>
      <c r="I5344" t="s">
        <v>35</v>
      </c>
      <c r="J5344" t="s">
        <v>3091</v>
      </c>
      <c r="K5344" t="s">
        <v>44</v>
      </c>
    </row>
    <row r="5345" spans="1:11" x14ac:dyDescent="0.35">
      <c r="A5345">
        <v>1072</v>
      </c>
      <c r="B5345" t="s">
        <v>3148</v>
      </c>
      <c r="C5345">
        <v>25</v>
      </c>
      <c r="D5345" t="s">
        <v>3149</v>
      </c>
      <c r="E5345" t="s">
        <v>40</v>
      </c>
      <c r="F5345" t="s">
        <v>201</v>
      </c>
      <c r="G5345" t="s">
        <v>62</v>
      </c>
      <c r="H5345" t="s">
        <v>23</v>
      </c>
      <c r="I5345" t="s">
        <v>35</v>
      </c>
      <c r="J5345" t="s">
        <v>3150</v>
      </c>
      <c r="K5345" t="s">
        <v>28</v>
      </c>
    </row>
    <row r="5346" spans="1:11" x14ac:dyDescent="0.35">
      <c r="A5346">
        <v>1083</v>
      </c>
      <c r="B5346" t="s">
        <v>3180</v>
      </c>
      <c r="C5346">
        <v>25</v>
      </c>
      <c r="D5346" t="s">
        <v>3181</v>
      </c>
      <c r="E5346" t="s">
        <v>31</v>
      </c>
      <c r="F5346" t="s">
        <v>169</v>
      </c>
      <c r="G5346" t="s">
        <v>62</v>
      </c>
      <c r="H5346" t="s">
        <v>23</v>
      </c>
      <c r="I5346" t="s">
        <v>88</v>
      </c>
      <c r="J5346" t="s">
        <v>3182</v>
      </c>
      <c r="K5346" t="s">
        <v>76</v>
      </c>
    </row>
    <row r="5347" spans="1:11" x14ac:dyDescent="0.35">
      <c r="A5347">
        <v>1085</v>
      </c>
      <c r="B5347" t="s">
        <v>3186</v>
      </c>
      <c r="C5347">
        <v>25</v>
      </c>
      <c r="D5347" t="s">
        <v>3187</v>
      </c>
      <c r="E5347" t="s">
        <v>25</v>
      </c>
      <c r="F5347" t="s">
        <v>101</v>
      </c>
      <c r="G5347" t="s">
        <v>47</v>
      </c>
      <c r="H5347" t="s">
        <v>31</v>
      </c>
      <c r="I5347" t="s">
        <v>68</v>
      </c>
      <c r="J5347" t="s">
        <v>3188</v>
      </c>
      <c r="K5347" t="s">
        <v>28</v>
      </c>
    </row>
    <row r="5348" spans="1:11" x14ac:dyDescent="0.35">
      <c r="A5348">
        <v>1110</v>
      </c>
      <c r="B5348" t="s">
        <v>3258</v>
      </c>
      <c r="C5348">
        <v>25</v>
      </c>
      <c r="D5348" t="s">
        <v>3259</v>
      </c>
      <c r="E5348" t="s">
        <v>79</v>
      </c>
      <c r="F5348" t="s">
        <v>149</v>
      </c>
      <c r="G5348" t="s">
        <v>47</v>
      </c>
      <c r="H5348" t="s">
        <v>31</v>
      </c>
      <c r="I5348" t="s">
        <v>102</v>
      </c>
      <c r="J5348" t="s">
        <v>3260</v>
      </c>
      <c r="K5348" t="s">
        <v>76</v>
      </c>
    </row>
    <row r="5349" spans="1:11" x14ac:dyDescent="0.35">
      <c r="A5349">
        <v>1123</v>
      </c>
      <c r="B5349" t="s">
        <v>3295</v>
      </c>
      <c r="C5349">
        <v>25</v>
      </c>
      <c r="D5349" t="s">
        <v>3296</v>
      </c>
      <c r="E5349" t="s">
        <v>149</v>
      </c>
      <c r="F5349" t="s">
        <v>149</v>
      </c>
      <c r="G5349" t="s">
        <v>62</v>
      </c>
      <c r="H5349" t="s">
        <v>23</v>
      </c>
      <c r="I5349" t="s">
        <v>48</v>
      </c>
      <c r="J5349" t="s">
        <v>3297</v>
      </c>
      <c r="K5349" t="s">
        <v>28</v>
      </c>
    </row>
    <row r="5350" spans="1:11" x14ac:dyDescent="0.35">
      <c r="A5350">
        <v>1124</v>
      </c>
      <c r="B5350" t="s">
        <v>3298</v>
      </c>
      <c r="C5350">
        <v>25</v>
      </c>
      <c r="D5350" t="s">
        <v>3299</v>
      </c>
      <c r="E5350" t="s">
        <v>42</v>
      </c>
      <c r="F5350" t="s">
        <v>14</v>
      </c>
      <c r="G5350" t="s">
        <v>62</v>
      </c>
      <c r="H5350" t="s">
        <v>23</v>
      </c>
      <c r="I5350" t="s">
        <v>68</v>
      </c>
      <c r="J5350" t="s">
        <v>3300</v>
      </c>
      <c r="K5350" t="s">
        <v>44</v>
      </c>
    </row>
    <row r="5351" spans="1:11" x14ac:dyDescent="0.35">
      <c r="A5351">
        <v>1128</v>
      </c>
      <c r="B5351" t="s">
        <v>3310</v>
      </c>
      <c r="C5351">
        <v>25</v>
      </c>
      <c r="D5351" t="s">
        <v>3311</v>
      </c>
      <c r="E5351" t="s">
        <v>101</v>
      </c>
      <c r="F5351" t="s">
        <v>13</v>
      </c>
      <c r="G5351" t="s">
        <v>33</v>
      </c>
      <c r="H5351" t="s">
        <v>34</v>
      </c>
      <c r="I5351" t="s">
        <v>146</v>
      </c>
      <c r="J5351" t="s">
        <v>3312</v>
      </c>
      <c r="K5351" t="s">
        <v>19</v>
      </c>
    </row>
    <row r="5352" spans="1:11" x14ac:dyDescent="0.35">
      <c r="A5352">
        <v>1133</v>
      </c>
      <c r="B5352" t="s">
        <v>3325</v>
      </c>
      <c r="C5352">
        <v>25</v>
      </c>
      <c r="D5352" t="s">
        <v>3326</v>
      </c>
      <c r="E5352" t="s">
        <v>14</v>
      </c>
      <c r="F5352" t="s">
        <v>149</v>
      </c>
      <c r="G5352" t="s">
        <v>87</v>
      </c>
      <c r="H5352" t="s">
        <v>79</v>
      </c>
      <c r="I5352" t="s">
        <v>153</v>
      </c>
      <c r="J5352" t="s">
        <v>3327</v>
      </c>
      <c r="K5352" t="s">
        <v>28</v>
      </c>
    </row>
    <row r="5353" spans="1:11" x14ac:dyDescent="0.35">
      <c r="A5353">
        <v>1137</v>
      </c>
      <c r="B5353" t="s">
        <v>3337</v>
      </c>
      <c r="C5353">
        <v>25</v>
      </c>
      <c r="D5353" t="s">
        <v>3338</v>
      </c>
      <c r="E5353" t="s">
        <v>40</v>
      </c>
      <c r="F5353" t="s">
        <v>23</v>
      </c>
      <c r="G5353" t="s">
        <v>33</v>
      </c>
      <c r="H5353" t="s">
        <v>34</v>
      </c>
      <c r="I5353" t="s">
        <v>58</v>
      </c>
      <c r="J5353" t="s">
        <v>3339</v>
      </c>
      <c r="K5353" t="s">
        <v>44</v>
      </c>
    </row>
    <row r="5354" spans="1:11" x14ac:dyDescent="0.35">
      <c r="A5354">
        <v>1167</v>
      </c>
      <c r="B5354" t="s">
        <v>3425</v>
      </c>
      <c r="C5354">
        <v>25</v>
      </c>
      <c r="D5354" t="s">
        <v>3426</v>
      </c>
      <c r="E5354" t="s">
        <v>32</v>
      </c>
      <c r="F5354" t="s">
        <v>201</v>
      </c>
      <c r="G5354" t="s">
        <v>62</v>
      </c>
      <c r="H5354" t="s">
        <v>23</v>
      </c>
      <c r="I5354" t="s">
        <v>91</v>
      </c>
      <c r="J5354" t="s">
        <v>3427</v>
      </c>
      <c r="K5354" t="s">
        <v>37</v>
      </c>
    </row>
    <row r="5355" spans="1:11" x14ac:dyDescent="0.35">
      <c r="A5355">
        <v>1187</v>
      </c>
      <c r="B5355" t="s">
        <v>3483</v>
      </c>
      <c r="C5355">
        <v>25</v>
      </c>
      <c r="D5355" t="s">
        <v>3484</v>
      </c>
      <c r="E5355" t="s">
        <v>32</v>
      </c>
      <c r="F5355" t="s">
        <v>13</v>
      </c>
      <c r="G5355" t="s">
        <v>33</v>
      </c>
      <c r="H5355" t="s">
        <v>34</v>
      </c>
      <c r="I5355" t="s">
        <v>63</v>
      </c>
      <c r="J5355">
        <v>397288025</v>
      </c>
      <c r="K5355" t="s">
        <v>19</v>
      </c>
    </row>
    <row r="5356" spans="1:11" x14ac:dyDescent="0.35">
      <c r="A5356">
        <v>1193</v>
      </c>
      <c r="B5356" t="s">
        <v>3500</v>
      </c>
      <c r="C5356">
        <v>25</v>
      </c>
      <c r="D5356" t="s">
        <v>3501</v>
      </c>
      <c r="E5356" t="s">
        <v>13</v>
      </c>
      <c r="F5356" t="s">
        <v>34</v>
      </c>
      <c r="G5356" t="s">
        <v>87</v>
      </c>
      <c r="H5356" t="s">
        <v>79</v>
      </c>
      <c r="I5356" t="s">
        <v>53</v>
      </c>
      <c r="J5356" t="s">
        <v>3502</v>
      </c>
      <c r="K5356" t="s">
        <v>28</v>
      </c>
    </row>
    <row r="5357" spans="1:11" x14ac:dyDescent="0.35">
      <c r="A5357">
        <v>1196</v>
      </c>
      <c r="B5357" t="s">
        <v>3508</v>
      </c>
      <c r="C5357">
        <v>25</v>
      </c>
      <c r="D5357" t="s">
        <v>3509</v>
      </c>
      <c r="E5357" t="s">
        <v>149</v>
      </c>
      <c r="F5357" t="s">
        <v>34</v>
      </c>
      <c r="G5357" t="s">
        <v>15</v>
      </c>
      <c r="H5357" t="s">
        <v>16</v>
      </c>
      <c r="I5357" t="s">
        <v>116</v>
      </c>
      <c r="J5357" t="s">
        <v>3510</v>
      </c>
      <c r="K5357" t="s">
        <v>37</v>
      </c>
    </row>
    <row r="5358" spans="1:11" x14ac:dyDescent="0.35">
      <c r="A5358">
        <v>1205</v>
      </c>
      <c r="B5358" t="s">
        <v>3534</v>
      </c>
      <c r="C5358">
        <v>25</v>
      </c>
      <c r="D5358" t="s">
        <v>3535</v>
      </c>
      <c r="E5358" t="s">
        <v>67</v>
      </c>
      <c r="F5358" t="s">
        <v>25</v>
      </c>
      <c r="G5358" t="s">
        <v>15</v>
      </c>
      <c r="H5358" t="s">
        <v>16</v>
      </c>
      <c r="I5358" t="s">
        <v>53</v>
      </c>
      <c r="J5358" t="s">
        <v>3536</v>
      </c>
      <c r="K5358" t="s">
        <v>37</v>
      </c>
    </row>
    <row r="5359" spans="1:11" x14ac:dyDescent="0.35">
      <c r="A5359">
        <v>1220</v>
      </c>
      <c r="B5359" t="s">
        <v>3575</v>
      </c>
      <c r="C5359">
        <v>25</v>
      </c>
      <c r="D5359" t="s">
        <v>3576</v>
      </c>
      <c r="E5359" t="s">
        <v>133</v>
      </c>
      <c r="F5359" t="s">
        <v>40</v>
      </c>
      <c r="G5359" t="s">
        <v>24</v>
      </c>
      <c r="H5359" t="s">
        <v>25</v>
      </c>
      <c r="I5359" t="s">
        <v>91</v>
      </c>
      <c r="J5359" t="s">
        <v>3577</v>
      </c>
      <c r="K5359" t="s">
        <v>37</v>
      </c>
    </row>
    <row r="5360" spans="1:11" x14ac:dyDescent="0.35">
      <c r="A5360">
        <v>1242</v>
      </c>
      <c r="B5360" t="s">
        <v>3640</v>
      </c>
      <c r="C5360">
        <v>25</v>
      </c>
      <c r="D5360" t="s">
        <v>3641</v>
      </c>
      <c r="E5360" t="s">
        <v>31</v>
      </c>
      <c r="F5360" t="s">
        <v>22</v>
      </c>
      <c r="G5360" t="s">
        <v>41</v>
      </c>
      <c r="H5360" t="s">
        <v>42</v>
      </c>
      <c r="I5360" t="s">
        <v>153</v>
      </c>
      <c r="J5360" t="s">
        <v>3642</v>
      </c>
      <c r="K5360" t="s">
        <v>44</v>
      </c>
    </row>
    <row r="5361" spans="1:11" x14ac:dyDescent="0.35">
      <c r="A5361">
        <v>1269</v>
      </c>
      <c r="B5361" t="s">
        <v>3719</v>
      </c>
      <c r="C5361">
        <v>25</v>
      </c>
      <c r="D5361" t="s">
        <v>3720</v>
      </c>
      <c r="E5361" t="s">
        <v>32</v>
      </c>
      <c r="F5361" t="s">
        <v>25</v>
      </c>
      <c r="G5361" t="s">
        <v>80</v>
      </c>
      <c r="H5361" t="s">
        <v>32</v>
      </c>
      <c r="I5361" t="s">
        <v>116</v>
      </c>
      <c r="J5361" t="s">
        <v>3721</v>
      </c>
      <c r="K5361" t="s">
        <v>19</v>
      </c>
    </row>
    <row r="5362" spans="1:11" x14ac:dyDescent="0.35">
      <c r="A5362">
        <v>1270</v>
      </c>
      <c r="B5362" t="s">
        <v>3722</v>
      </c>
      <c r="C5362">
        <v>25</v>
      </c>
      <c r="D5362" t="s">
        <v>3723</v>
      </c>
      <c r="E5362" t="s">
        <v>16</v>
      </c>
      <c r="F5362" t="s">
        <v>201</v>
      </c>
      <c r="G5362" t="s">
        <v>87</v>
      </c>
      <c r="H5362" t="s">
        <v>79</v>
      </c>
      <c r="I5362" t="s">
        <v>17</v>
      </c>
      <c r="J5362" t="s">
        <v>3724</v>
      </c>
      <c r="K5362" t="s">
        <v>76</v>
      </c>
    </row>
    <row r="5363" spans="1:11" x14ac:dyDescent="0.35">
      <c r="A5363">
        <v>1274</v>
      </c>
      <c r="B5363" t="s">
        <v>3733</v>
      </c>
      <c r="C5363">
        <v>25</v>
      </c>
      <c r="D5363" t="s">
        <v>3734</v>
      </c>
      <c r="E5363" t="s">
        <v>42</v>
      </c>
      <c r="F5363" t="s">
        <v>169</v>
      </c>
      <c r="G5363" t="s">
        <v>80</v>
      </c>
      <c r="H5363" t="s">
        <v>32</v>
      </c>
      <c r="I5363" t="s">
        <v>53</v>
      </c>
      <c r="J5363" t="s">
        <v>3735</v>
      </c>
      <c r="K5363" t="s">
        <v>44</v>
      </c>
    </row>
    <row r="5364" spans="1:11" x14ac:dyDescent="0.35">
      <c r="A5364">
        <v>1285</v>
      </c>
      <c r="B5364" t="s">
        <v>3765</v>
      </c>
      <c r="C5364">
        <v>25</v>
      </c>
      <c r="D5364" t="s">
        <v>3766</v>
      </c>
      <c r="E5364" t="s">
        <v>32</v>
      </c>
      <c r="F5364" t="s">
        <v>169</v>
      </c>
      <c r="G5364" t="s">
        <v>41</v>
      </c>
      <c r="H5364" t="s">
        <v>42</v>
      </c>
      <c r="I5364" t="s">
        <v>63</v>
      </c>
      <c r="J5364" t="s">
        <v>3767</v>
      </c>
      <c r="K5364" t="s">
        <v>19</v>
      </c>
    </row>
    <row r="5365" spans="1:11" x14ac:dyDescent="0.35">
      <c r="A5365">
        <v>1303</v>
      </c>
      <c r="B5365" t="s">
        <v>3818</v>
      </c>
      <c r="C5365">
        <v>25</v>
      </c>
      <c r="D5365" t="s">
        <v>3819</v>
      </c>
      <c r="E5365" t="s">
        <v>79</v>
      </c>
      <c r="F5365" t="s">
        <v>42</v>
      </c>
      <c r="G5365" t="s">
        <v>15</v>
      </c>
      <c r="H5365" t="s">
        <v>16</v>
      </c>
      <c r="I5365" t="s">
        <v>116</v>
      </c>
      <c r="J5365" t="s">
        <v>3820</v>
      </c>
      <c r="K5365" t="s">
        <v>76</v>
      </c>
    </row>
    <row r="5366" spans="1:11" x14ac:dyDescent="0.35">
      <c r="A5366">
        <v>1315</v>
      </c>
      <c r="B5366" t="s">
        <v>3853</v>
      </c>
      <c r="C5366">
        <v>25</v>
      </c>
      <c r="D5366" t="s">
        <v>3854</v>
      </c>
      <c r="E5366" t="s">
        <v>31</v>
      </c>
      <c r="F5366" t="s">
        <v>67</v>
      </c>
      <c r="G5366" t="s">
        <v>62</v>
      </c>
      <c r="H5366" t="s">
        <v>23</v>
      </c>
      <c r="I5366" t="s">
        <v>26</v>
      </c>
      <c r="J5366">
        <f>1-609-259-6624</f>
        <v>-7491</v>
      </c>
      <c r="K5366" t="s">
        <v>76</v>
      </c>
    </row>
    <row r="5367" spans="1:11" x14ac:dyDescent="0.35">
      <c r="A5367">
        <v>1316</v>
      </c>
      <c r="B5367" t="s">
        <v>3855</v>
      </c>
      <c r="C5367">
        <v>25</v>
      </c>
      <c r="D5367" t="s">
        <v>3856</v>
      </c>
      <c r="E5367" t="s">
        <v>67</v>
      </c>
      <c r="F5367" t="s">
        <v>23</v>
      </c>
      <c r="G5367" t="s">
        <v>24</v>
      </c>
      <c r="H5367" t="s">
        <v>25</v>
      </c>
      <c r="I5367" t="s">
        <v>48</v>
      </c>
      <c r="J5367" t="s">
        <v>3857</v>
      </c>
      <c r="K5367" t="s">
        <v>76</v>
      </c>
    </row>
    <row r="5368" spans="1:11" x14ac:dyDescent="0.35">
      <c r="A5368">
        <v>1320</v>
      </c>
      <c r="B5368" t="s">
        <v>3867</v>
      </c>
      <c r="C5368">
        <v>25</v>
      </c>
      <c r="D5368" t="s">
        <v>3868</v>
      </c>
      <c r="E5368" t="s">
        <v>101</v>
      </c>
      <c r="F5368" t="s">
        <v>201</v>
      </c>
      <c r="G5368" t="s">
        <v>80</v>
      </c>
      <c r="H5368" t="s">
        <v>32</v>
      </c>
      <c r="I5368" t="s">
        <v>146</v>
      </c>
      <c r="J5368" t="s">
        <v>3869</v>
      </c>
      <c r="K5368" t="s">
        <v>44</v>
      </c>
    </row>
    <row r="5369" spans="1:11" x14ac:dyDescent="0.35">
      <c r="A5369">
        <v>1335</v>
      </c>
      <c r="B5369" t="s">
        <v>3912</v>
      </c>
      <c r="C5369">
        <v>25</v>
      </c>
      <c r="D5369" t="s">
        <v>3913</v>
      </c>
      <c r="E5369" t="s">
        <v>169</v>
      </c>
      <c r="F5369" t="s">
        <v>169</v>
      </c>
      <c r="G5369" t="s">
        <v>24</v>
      </c>
      <c r="H5369" t="s">
        <v>25</v>
      </c>
      <c r="I5369" t="s">
        <v>88</v>
      </c>
      <c r="J5369" t="s">
        <v>3914</v>
      </c>
      <c r="K5369" t="s">
        <v>44</v>
      </c>
    </row>
    <row r="5370" spans="1:11" x14ac:dyDescent="0.35">
      <c r="A5370">
        <v>1349</v>
      </c>
      <c r="B5370" t="s">
        <v>3951</v>
      </c>
      <c r="C5370">
        <v>25</v>
      </c>
      <c r="D5370" t="s">
        <v>3952</v>
      </c>
      <c r="E5370" t="s">
        <v>133</v>
      </c>
      <c r="F5370" t="s">
        <v>22</v>
      </c>
      <c r="G5370" t="s">
        <v>80</v>
      </c>
      <c r="H5370" t="s">
        <v>32</v>
      </c>
      <c r="I5370" t="s">
        <v>17</v>
      </c>
      <c r="J5370">
        <v>717361567</v>
      </c>
      <c r="K5370" t="s">
        <v>19</v>
      </c>
    </row>
    <row r="5371" spans="1:11" x14ac:dyDescent="0.35">
      <c r="A5371">
        <v>1350</v>
      </c>
      <c r="B5371" t="s">
        <v>3953</v>
      </c>
      <c r="C5371">
        <v>25</v>
      </c>
      <c r="D5371" t="s">
        <v>3954</v>
      </c>
      <c r="E5371" t="s">
        <v>177</v>
      </c>
      <c r="F5371" t="s">
        <v>25</v>
      </c>
      <c r="G5371" t="s">
        <v>120</v>
      </c>
      <c r="H5371" t="s">
        <v>57</v>
      </c>
      <c r="I5371" t="s">
        <v>116</v>
      </c>
      <c r="J5371">
        <v>6157283198</v>
      </c>
      <c r="K5371" t="s">
        <v>37</v>
      </c>
    </row>
    <row r="5372" spans="1:11" x14ac:dyDescent="0.35">
      <c r="A5372">
        <v>1374</v>
      </c>
      <c r="B5372" t="s">
        <v>4022</v>
      </c>
      <c r="C5372">
        <v>25</v>
      </c>
      <c r="D5372" t="s">
        <v>4023</v>
      </c>
      <c r="E5372" t="s">
        <v>14</v>
      </c>
      <c r="F5372" t="s">
        <v>201</v>
      </c>
      <c r="G5372" t="s">
        <v>52</v>
      </c>
      <c r="H5372" t="s">
        <v>13</v>
      </c>
      <c r="I5372" t="s">
        <v>17</v>
      </c>
      <c r="J5372" t="s">
        <v>4024</v>
      </c>
      <c r="K5372" t="s">
        <v>19</v>
      </c>
    </row>
    <row r="5373" spans="1:11" x14ac:dyDescent="0.35">
      <c r="A5373">
        <v>1377</v>
      </c>
      <c r="B5373" t="s">
        <v>4030</v>
      </c>
      <c r="C5373">
        <v>25</v>
      </c>
      <c r="D5373" t="s">
        <v>4031</v>
      </c>
      <c r="E5373" t="s">
        <v>133</v>
      </c>
      <c r="F5373" t="s">
        <v>169</v>
      </c>
      <c r="G5373" t="s">
        <v>33</v>
      </c>
      <c r="H5373" t="s">
        <v>34</v>
      </c>
      <c r="I5373" t="s">
        <v>88</v>
      </c>
      <c r="J5373" t="s">
        <v>4032</v>
      </c>
      <c r="K5373" t="s">
        <v>44</v>
      </c>
    </row>
    <row r="5374" spans="1:11" x14ac:dyDescent="0.35">
      <c r="A5374">
        <v>1380</v>
      </c>
      <c r="B5374" t="s">
        <v>4039</v>
      </c>
      <c r="C5374">
        <v>25</v>
      </c>
      <c r="D5374" t="s">
        <v>4040</v>
      </c>
      <c r="E5374" t="s">
        <v>16</v>
      </c>
      <c r="F5374" t="s">
        <v>14</v>
      </c>
      <c r="G5374" t="s">
        <v>47</v>
      </c>
      <c r="H5374" t="s">
        <v>31</v>
      </c>
      <c r="I5374" t="s">
        <v>68</v>
      </c>
      <c r="J5374" t="s">
        <v>4041</v>
      </c>
      <c r="K5374" t="s">
        <v>76</v>
      </c>
    </row>
    <row r="5375" spans="1:11" x14ac:dyDescent="0.35">
      <c r="A5375">
        <v>1385</v>
      </c>
      <c r="B5375" t="s">
        <v>4054</v>
      </c>
      <c r="C5375">
        <v>25</v>
      </c>
      <c r="D5375" t="s">
        <v>4055</v>
      </c>
      <c r="E5375" t="s">
        <v>201</v>
      </c>
      <c r="F5375" t="s">
        <v>169</v>
      </c>
      <c r="G5375" t="s">
        <v>33</v>
      </c>
      <c r="H5375" t="s">
        <v>34</v>
      </c>
      <c r="I5375" t="s">
        <v>35</v>
      </c>
      <c r="J5375" t="s">
        <v>4056</v>
      </c>
      <c r="K5375" t="s">
        <v>19</v>
      </c>
    </row>
    <row r="5376" spans="1:11" x14ac:dyDescent="0.35">
      <c r="A5376">
        <v>1389</v>
      </c>
      <c r="B5376" t="s">
        <v>4066</v>
      </c>
      <c r="C5376">
        <v>25</v>
      </c>
      <c r="D5376" t="s">
        <v>4067</v>
      </c>
      <c r="E5376" t="s">
        <v>149</v>
      </c>
      <c r="F5376" t="s">
        <v>23</v>
      </c>
      <c r="G5376" t="s">
        <v>80</v>
      </c>
      <c r="H5376" t="s">
        <v>32</v>
      </c>
      <c r="I5376" t="s">
        <v>88</v>
      </c>
      <c r="J5376">
        <v>8338438106</v>
      </c>
      <c r="K5376" t="s">
        <v>76</v>
      </c>
    </row>
    <row r="5377" spans="1:11" x14ac:dyDescent="0.35">
      <c r="A5377">
        <v>1398</v>
      </c>
      <c r="B5377" t="s">
        <v>4090</v>
      </c>
      <c r="C5377">
        <v>25</v>
      </c>
      <c r="D5377" t="s">
        <v>4091</v>
      </c>
      <c r="E5377" t="s">
        <v>23</v>
      </c>
      <c r="F5377" t="s">
        <v>201</v>
      </c>
      <c r="G5377" t="s">
        <v>62</v>
      </c>
      <c r="H5377" t="s">
        <v>23</v>
      </c>
      <c r="I5377" t="s">
        <v>102</v>
      </c>
      <c r="J5377" t="s">
        <v>4092</v>
      </c>
      <c r="K5377" t="s">
        <v>76</v>
      </c>
    </row>
    <row r="5378" spans="1:11" x14ac:dyDescent="0.35">
      <c r="A5378">
        <v>1404</v>
      </c>
      <c r="B5378" t="s">
        <v>4106</v>
      </c>
      <c r="C5378">
        <v>25</v>
      </c>
      <c r="D5378" t="s">
        <v>4107</v>
      </c>
      <c r="E5378" t="s">
        <v>32</v>
      </c>
      <c r="F5378" t="s">
        <v>57</v>
      </c>
      <c r="G5378" t="s">
        <v>33</v>
      </c>
      <c r="H5378" t="s">
        <v>34</v>
      </c>
      <c r="I5378" t="s">
        <v>116</v>
      </c>
      <c r="J5378" t="s">
        <v>4108</v>
      </c>
      <c r="K5378" t="s">
        <v>19</v>
      </c>
    </row>
    <row r="5379" spans="1:11" x14ac:dyDescent="0.35">
      <c r="A5379">
        <v>1429</v>
      </c>
      <c r="B5379" t="s">
        <v>4178</v>
      </c>
      <c r="C5379">
        <v>25</v>
      </c>
      <c r="D5379" t="s">
        <v>4179</v>
      </c>
      <c r="E5379" t="s">
        <v>149</v>
      </c>
      <c r="F5379" t="s">
        <v>23</v>
      </c>
      <c r="G5379" t="s">
        <v>47</v>
      </c>
      <c r="H5379" t="s">
        <v>31</v>
      </c>
      <c r="I5379" t="s">
        <v>58</v>
      </c>
      <c r="J5379" t="s">
        <v>4180</v>
      </c>
      <c r="K5379" t="s">
        <v>19</v>
      </c>
    </row>
    <row r="5380" spans="1:11" x14ac:dyDescent="0.35">
      <c r="A5380">
        <v>1455</v>
      </c>
      <c r="B5380" t="s">
        <v>4254</v>
      </c>
      <c r="C5380">
        <v>25</v>
      </c>
      <c r="D5380" t="s">
        <v>4255</v>
      </c>
      <c r="E5380" t="s">
        <v>177</v>
      </c>
      <c r="F5380" t="s">
        <v>177</v>
      </c>
      <c r="G5380" t="s">
        <v>52</v>
      </c>
      <c r="H5380" t="s">
        <v>13</v>
      </c>
      <c r="I5380" t="s">
        <v>63</v>
      </c>
      <c r="J5380" t="s">
        <v>4256</v>
      </c>
      <c r="K5380" t="s">
        <v>19</v>
      </c>
    </row>
    <row r="5381" spans="1:11" x14ac:dyDescent="0.35">
      <c r="A5381">
        <v>1486</v>
      </c>
      <c r="B5381" t="s">
        <v>4345</v>
      </c>
      <c r="C5381">
        <v>25</v>
      </c>
      <c r="D5381" t="s">
        <v>4346</v>
      </c>
      <c r="E5381" t="s">
        <v>201</v>
      </c>
      <c r="F5381" t="s">
        <v>23</v>
      </c>
      <c r="G5381" t="s">
        <v>24</v>
      </c>
      <c r="H5381" t="s">
        <v>25</v>
      </c>
      <c r="I5381" t="s">
        <v>68</v>
      </c>
      <c r="J5381" t="s">
        <v>4347</v>
      </c>
      <c r="K5381" t="s">
        <v>19</v>
      </c>
    </row>
    <row r="5382" spans="1:11" x14ac:dyDescent="0.35">
      <c r="A5382">
        <v>1492</v>
      </c>
      <c r="B5382" t="s">
        <v>4363</v>
      </c>
      <c r="C5382">
        <v>25</v>
      </c>
      <c r="D5382" t="s">
        <v>4364</v>
      </c>
      <c r="E5382" t="s">
        <v>169</v>
      </c>
      <c r="F5382" t="s">
        <v>13</v>
      </c>
      <c r="G5382" t="s">
        <v>62</v>
      </c>
      <c r="H5382" t="s">
        <v>23</v>
      </c>
      <c r="I5382" t="s">
        <v>116</v>
      </c>
      <c r="J5382" t="s">
        <v>4365</v>
      </c>
      <c r="K5382" t="s">
        <v>19</v>
      </c>
    </row>
    <row r="5383" spans="1:11" x14ac:dyDescent="0.35">
      <c r="A5383">
        <v>1516</v>
      </c>
      <c r="B5383" t="s">
        <v>4433</v>
      </c>
      <c r="C5383">
        <v>25</v>
      </c>
      <c r="D5383" t="s">
        <v>4434</v>
      </c>
      <c r="E5383" t="s">
        <v>42</v>
      </c>
      <c r="F5383" t="s">
        <v>201</v>
      </c>
      <c r="G5383" t="s">
        <v>33</v>
      </c>
      <c r="H5383" t="s">
        <v>34</v>
      </c>
      <c r="I5383" t="s">
        <v>58</v>
      </c>
      <c r="J5383" t="s">
        <v>4435</v>
      </c>
      <c r="K5383" t="s">
        <v>19</v>
      </c>
    </row>
    <row r="5384" spans="1:11" x14ac:dyDescent="0.35">
      <c r="A5384">
        <v>1521</v>
      </c>
      <c r="B5384" t="s">
        <v>4269</v>
      </c>
      <c r="C5384">
        <v>25</v>
      </c>
      <c r="D5384" t="s">
        <v>4448</v>
      </c>
      <c r="E5384" t="s">
        <v>25</v>
      </c>
      <c r="F5384" t="s">
        <v>25</v>
      </c>
      <c r="G5384" t="s">
        <v>47</v>
      </c>
      <c r="H5384" t="s">
        <v>31</v>
      </c>
      <c r="I5384" t="s">
        <v>48</v>
      </c>
      <c r="J5384">
        <v>2687876926</v>
      </c>
      <c r="K5384" t="s">
        <v>44</v>
      </c>
    </row>
    <row r="5385" spans="1:11" x14ac:dyDescent="0.35">
      <c r="A5385">
        <v>1524</v>
      </c>
      <c r="B5385" t="s">
        <v>4455</v>
      </c>
      <c r="C5385">
        <v>25</v>
      </c>
      <c r="D5385" t="s">
        <v>4456</v>
      </c>
      <c r="E5385" t="s">
        <v>101</v>
      </c>
      <c r="F5385" t="s">
        <v>31</v>
      </c>
      <c r="G5385" t="s">
        <v>80</v>
      </c>
      <c r="H5385" t="s">
        <v>32</v>
      </c>
      <c r="I5385" t="s">
        <v>26</v>
      </c>
      <c r="J5385" t="s">
        <v>4457</v>
      </c>
      <c r="K5385" t="s">
        <v>19</v>
      </c>
    </row>
    <row r="5386" spans="1:11" x14ac:dyDescent="0.35">
      <c r="A5386">
        <v>1530</v>
      </c>
      <c r="B5386" t="s">
        <v>4473</v>
      </c>
      <c r="C5386">
        <v>25</v>
      </c>
      <c r="D5386" t="s">
        <v>4474</v>
      </c>
      <c r="E5386" t="s">
        <v>201</v>
      </c>
      <c r="F5386" t="s">
        <v>23</v>
      </c>
      <c r="G5386" t="s">
        <v>24</v>
      </c>
      <c r="H5386" t="s">
        <v>25</v>
      </c>
      <c r="I5386" t="s">
        <v>116</v>
      </c>
      <c r="J5386" t="s">
        <v>4475</v>
      </c>
      <c r="K5386" t="s">
        <v>28</v>
      </c>
    </row>
    <row r="5387" spans="1:11" x14ac:dyDescent="0.35">
      <c r="A5387">
        <v>1534</v>
      </c>
      <c r="B5387" t="s">
        <v>4485</v>
      </c>
      <c r="C5387">
        <v>25</v>
      </c>
      <c r="D5387" t="s">
        <v>4486</v>
      </c>
      <c r="E5387" t="s">
        <v>149</v>
      </c>
      <c r="F5387" t="s">
        <v>31</v>
      </c>
      <c r="G5387" t="s">
        <v>80</v>
      </c>
      <c r="H5387" t="s">
        <v>32</v>
      </c>
      <c r="I5387" t="s">
        <v>146</v>
      </c>
      <c r="J5387" t="s">
        <v>4487</v>
      </c>
      <c r="K5387" t="s">
        <v>19</v>
      </c>
    </row>
    <row r="5388" spans="1:11" x14ac:dyDescent="0.35">
      <c r="A5388">
        <v>1538</v>
      </c>
      <c r="B5388" t="s">
        <v>4497</v>
      </c>
      <c r="C5388">
        <v>25</v>
      </c>
      <c r="D5388" t="s">
        <v>4498</v>
      </c>
      <c r="E5388" t="s">
        <v>13</v>
      </c>
      <c r="F5388" t="s">
        <v>149</v>
      </c>
      <c r="G5388" t="s">
        <v>41</v>
      </c>
      <c r="H5388" t="s">
        <v>42</v>
      </c>
      <c r="I5388" t="s">
        <v>102</v>
      </c>
      <c r="J5388" t="s">
        <v>4499</v>
      </c>
      <c r="K5388" t="s">
        <v>19</v>
      </c>
    </row>
    <row r="5389" spans="1:11" x14ac:dyDescent="0.35">
      <c r="A5389">
        <v>1548</v>
      </c>
      <c r="B5389" t="s">
        <v>4525</v>
      </c>
      <c r="C5389">
        <v>25</v>
      </c>
      <c r="D5389" t="s">
        <v>4526</v>
      </c>
      <c r="E5389" t="s">
        <v>34</v>
      </c>
      <c r="F5389" t="s">
        <v>32</v>
      </c>
      <c r="G5389" t="s">
        <v>41</v>
      </c>
      <c r="H5389" t="s">
        <v>42</v>
      </c>
      <c r="I5389" t="s">
        <v>88</v>
      </c>
      <c r="J5389">
        <v>4722871810</v>
      </c>
      <c r="K5389" t="s">
        <v>28</v>
      </c>
    </row>
    <row r="5390" spans="1:11" x14ac:dyDescent="0.35">
      <c r="A5390">
        <v>1557</v>
      </c>
      <c r="B5390" t="s">
        <v>4550</v>
      </c>
      <c r="C5390">
        <v>25</v>
      </c>
      <c r="D5390" t="s">
        <v>4551</v>
      </c>
      <c r="E5390" t="s">
        <v>67</v>
      </c>
      <c r="F5390" t="s">
        <v>14</v>
      </c>
      <c r="G5390" t="s">
        <v>80</v>
      </c>
      <c r="H5390" t="s">
        <v>32</v>
      </c>
      <c r="I5390" t="s">
        <v>116</v>
      </c>
      <c r="J5390" t="s">
        <v>4552</v>
      </c>
      <c r="K5390" t="s">
        <v>44</v>
      </c>
    </row>
    <row r="5391" spans="1:11" x14ac:dyDescent="0.35">
      <c r="A5391">
        <v>2</v>
      </c>
      <c r="B5391" t="s">
        <v>20</v>
      </c>
      <c r="C5391">
        <v>24</v>
      </c>
      <c r="D5391" t="s">
        <v>21</v>
      </c>
      <c r="E5391" t="s">
        <v>22</v>
      </c>
      <c r="F5391" t="s">
        <v>23</v>
      </c>
      <c r="G5391" t="s">
        <v>24</v>
      </c>
      <c r="H5391" t="s">
        <v>25</v>
      </c>
      <c r="I5391" t="s">
        <v>26</v>
      </c>
      <c r="J5391" t="s">
        <v>27</v>
      </c>
      <c r="K5391" t="s">
        <v>28</v>
      </c>
    </row>
    <row r="5392" spans="1:11" x14ac:dyDescent="0.35">
      <c r="A5392">
        <v>3</v>
      </c>
      <c r="B5392" t="s">
        <v>29</v>
      </c>
      <c r="C5392">
        <v>24</v>
      </c>
      <c r="D5392" t="s">
        <v>30</v>
      </c>
      <c r="E5392" t="s">
        <v>31</v>
      </c>
      <c r="F5392" t="s">
        <v>32</v>
      </c>
      <c r="G5392" t="s">
        <v>33</v>
      </c>
      <c r="H5392" t="s">
        <v>34</v>
      </c>
      <c r="I5392" t="s">
        <v>35</v>
      </c>
      <c r="J5392" t="s">
        <v>36</v>
      </c>
      <c r="K5392" t="s">
        <v>37</v>
      </c>
    </row>
    <row r="5393" spans="1:11" x14ac:dyDescent="0.35">
      <c r="A5393">
        <v>7</v>
      </c>
      <c r="B5393" t="s">
        <v>55</v>
      </c>
      <c r="C5393">
        <v>24</v>
      </c>
      <c r="D5393" t="s">
        <v>56</v>
      </c>
      <c r="E5393" t="s">
        <v>16</v>
      </c>
      <c r="F5393" t="s">
        <v>57</v>
      </c>
      <c r="G5393" t="s">
        <v>41</v>
      </c>
      <c r="H5393" t="s">
        <v>42</v>
      </c>
      <c r="I5393" t="s">
        <v>58</v>
      </c>
      <c r="J5393" t="s">
        <v>59</v>
      </c>
      <c r="K5393" t="s">
        <v>19</v>
      </c>
    </row>
    <row r="5394" spans="1:11" x14ac:dyDescent="0.35">
      <c r="A5394">
        <v>13</v>
      </c>
      <c r="B5394" t="s">
        <v>82</v>
      </c>
      <c r="C5394">
        <v>24</v>
      </c>
      <c r="D5394" t="s">
        <v>83</v>
      </c>
      <c r="E5394" t="s">
        <v>42</v>
      </c>
      <c r="F5394" t="s">
        <v>32</v>
      </c>
      <c r="G5394" t="s">
        <v>47</v>
      </c>
      <c r="H5394" t="s">
        <v>31</v>
      </c>
      <c r="I5394" t="s">
        <v>48</v>
      </c>
      <c r="J5394" t="s">
        <v>84</v>
      </c>
      <c r="K5394" t="s">
        <v>37</v>
      </c>
    </row>
    <row r="5395" spans="1:11" x14ac:dyDescent="0.35">
      <c r="A5395">
        <v>17</v>
      </c>
      <c r="B5395" t="s">
        <v>96</v>
      </c>
      <c r="C5395">
        <v>24</v>
      </c>
      <c r="D5395" t="s">
        <v>97</v>
      </c>
      <c r="E5395" t="s">
        <v>67</v>
      </c>
      <c r="F5395" t="s">
        <v>79</v>
      </c>
      <c r="G5395" t="s">
        <v>80</v>
      </c>
      <c r="H5395" t="s">
        <v>32</v>
      </c>
      <c r="I5395" t="s">
        <v>53</v>
      </c>
      <c r="J5395" t="s">
        <v>98</v>
      </c>
      <c r="K5395" t="s">
        <v>19</v>
      </c>
    </row>
    <row r="5396" spans="1:11" x14ac:dyDescent="0.35">
      <c r="A5396">
        <v>44</v>
      </c>
      <c r="B5396" t="s">
        <v>185</v>
      </c>
      <c r="C5396">
        <v>24</v>
      </c>
      <c r="D5396" t="s">
        <v>186</v>
      </c>
      <c r="E5396" t="s">
        <v>25</v>
      </c>
      <c r="F5396" t="s">
        <v>31</v>
      </c>
      <c r="G5396" t="s">
        <v>52</v>
      </c>
      <c r="H5396" t="s">
        <v>13</v>
      </c>
      <c r="I5396" t="s">
        <v>53</v>
      </c>
      <c r="J5396" t="s">
        <v>187</v>
      </c>
      <c r="K5396" t="s">
        <v>19</v>
      </c>
    </row>
    <row r="5397" spans="1:11" x14ac:dyDescent="0.35">
      <c r="A5397">
        <v>46</v>
      </c>
      <c r="B5397" t="s">
        <v>191</v>
      </c>
      <c r="C5397">
        <v>24</v>
      </c>
      <c r="D5397" t="s">
        <v>192</v>
      </c>
      <c r="E5397" t="s">
        <v>169</v>
      </c>
      <c r="F5397" t="s">
        <v>22</v>
      </c>
      <c r="G5397" t="s">
        <v>41</v>
      </c>
      <c r="H5397" t="s">
        <v>42</v>
      </c>
      <c r="I5397" t="s">
        <v>53</v>
      </c>
      <c r="J5397" t="s">
        <v>193</v>
      </c>
      <c r="K5397" t="s">
        <v>28</v>
      </c>
    </row>
    <row r="5398" spans="1:11" x14ac:dyDescent="0.35">
      <c r="A5398">
        <v>47</v>
      </c>
      <c r="B5398" t="s">
        <v>194</v>
      </c>
      <c r="C5398">
        <v>24</v>
      </c>
      <c r="D5398" t="s">
        <v>195</v>
      </c>
      <c r="E5398" t="s">
        <v>13</v>
      </c>
      <c r="F5398" t="s">
        <v>13</v>
      </c>
      <c r="G5398" t="s">
        <v>24</v>
      </c>
      <c r="H5398" t="s">
        <v>25</v>
      </c>
      <c r="I5398" t="s">
        <v>91</v>
      </c>
      <c r="J5398" t="s">
        <v>196</v>
      </c>
      <c r="K5398" t="s">
        <v>44</v>
      </c>
    </row>
    <row r="5399" spans="1:11" x14ac:dyDescent="0.35">
      <c r="A5399">
        <v>53</v>
      </c>
      <c r="B5399" t="s">
        <v>211</v>
      </c>
      <c r="C5399">
        <v>24</v>
      </c>
      <c r="D5399" t="s">
        <v>212</v>
      </c>
      <c r="E5399" t="s">
        <v>133</v>
      </c>
      <c r="F5399" t="s">
        <v>16</v>
      </c>
      <c r="G5399" t="s">
        <v>87</v>
      </c>
      <c r="H5399" t="s">
        <v>79</v>
      </c>
      <c r="I5399" t="s">
        <v>153</v>
      </c>
      <c r="J5399" t="s">
        <v>213</v>
      </c>
      <c r="K5399" t="s">
        <v>76</v>
      </c>
    </row>
    <row r="5400" spans="1:11" x14ac:dyDescent="0.35">
      <c r="A5400">
        <v>64</v>
      </c>
      <c r="B5400" t="s">
        <v>244</v>
      </c>
      <c r="C5400">
        <v>24</v>
      </c>
      <c r="D5400" t="s">
        <v>245</v>
      </c>
      <c r="E5400" t="s">
        <v>13</v>
      </c>
      <c r="F5400" t="s">
        <v>79</v>
      </c>
      <c r="G5400" t="s">
        <v>80</v>
      </c>
      <c r="H5400" t="s">
        <v>32</v>
      </c>
      <c r="I5400" t="s">
        <v>146</v>
      </c>
      <c r="J5400">
        <v>3053573452</v>
      </c>
      <c r="K5400" t="s">
        <v>76</v>
      </c>
    </row>
    <row r="5401" spans="1:11" x14ac:dyDescent="0.35">
      <c r="A5401">
        <v>75</v>
      </c>
      <c r="B5401" t="s">
        <v>275</v>
      </c>
      <c r="C5401">
        <v>24</v>
      </c>
      <c r="D5401" t="s">
        <v>276</v>
      </c>
      <c r="E5401" t="s">
        <v>32</v>
      </c>
      <c r="F5401" t="s">
        <v>201</v>
      </c>
      <c r="G5401" t="s">
        <v>52</v>
      </c>
      <c r="H5401" t="s">
        <v>13</v>
      </c>
      <c r="I5401" t="s">
        <v>53</v>
      </c>
      <c r="J5401" t="s">
        <v>277</v>
      </c>
      <c r="K5401" t="s">
        <v>19</v>
      </c>
    </row>
    <row r="5402" spans="1:11" x14ac:dyDescent="0.35">
      <c r="A5402">
        <v>77</v>
      </c>
      <c r="B5402" t="s">
        <v>281</v>
      </c>
      <c r="C5402">
        <v>24</v>
      </c>
      <c r="D5402" t="s">
        <v>282</v>
      </c>
      <c r="E5402" t="s">
        <v>23</v>
      </c>
      <c r="F5402" t="s">
        <v>14</v>
      </c>
      <c r="G5402" t="s">
        <v>62</v>
      </c>
      <c r="H5402" t="s">
        <v>23</v>
      </c>
      <c r="I5402" t="s">
        <v>102</v>
      </c>
      <c r="J5402" t="s">
        <v>283</v>
      </c>
      <c r="K5402" t="s">
        <v>19</v>
      </c>
    </row>
    <row r="5403" spans="1:11" x14ac:dyDescent="0.35">
      <c r="A5403">
        <v>78</v>
      </c>
      <c r="B5403" t="s">
        <v>284</v>
      </c>
      <c r="C5403">
        <v>24</v>
      </c>
      <c r="D5403" t="s">
        <v>285</v>
      </c>
      <c r="E5403" t="s">
        <v>201</v>
      </c>
      <c r="F5403" t="s">
        <v>133</v>
      </c>
      <c r="G5403" t="s">
        <v>47</v>
      </c>
      <c r="H5403" t="s">
        <v>31</v>
      </c>
      <c r="I5403" t="s">
        <v>88</v>
      </c>
      <c r="J5403" t="s">
        <v>286</v>
      </c>
      <c r="K5403" t="s">
        <v>28</v>
      </c>
    </row>
    <row r="5404" spans="1:11" x14ac:dyDescent="0.35">
      <c r="A5404">
        <v>87</v>
      </c>
      <c r="B5404" t="s">
        <v>308</v>
      </c>
      <c r="C5404">
        <v>24</v>
      </c>
      <c r="D5404" t="s">
        <v>309</v>
      </c>
      <c r="E5404" t="s">
        <v>169</v>
      </c>
      <c r="F5404" t="s">
        <v>79</v>
      </c>
      <c r="G5404" t="s">
        <v>120</v>
      </c>
      <c r="H5404" t="s">
        <v>57</v>
      </c>
      <c r="I5404" t="s">
        <v>68</v>
      </c>
      <c r="J5404" t="s">
        <v>310</v>
      </c>
      <c r="K5404" t="s">
        <v>19</v>
      </c>
    </row>
    <row r="5405" spans="1:11" x14ac:dyDescent="0.35">
      <c r="A5405">
        <v>105</v>
      </c>
      <c r="B5405" t="s">
        <v>361</v>
      </c>
      <c r="C5405">
        <v>24</v>
      </c>
      <c r="D5405" t="s">
        <v>362</v>
      </c>
      <c r="E5405" t="s">
        <v>201</v>
      </c>
      <c r="F5405" t="s">
        <v>177</v>
      </c>
      <c r="G5405" t="s">
        <v>80</v>
      </c>
      <c r="H5405" t="s">
        <v>32</v>
      </c>
      <c r="I5405" t="s">
        <v>116</v>
      </c>
      <c r="J5405" t="s">
        <v>363</v>
      </c>
      <c r="K5405" t="s">
        <v>44</v>
      </c>
    </row>
    <row r="5406" spans="1:11" x14ac:dyDescent="0.35">
      <c r="A5406">
        <v>120</v>
      </c>
      <c r="B5406" t="s">
        <v>403</v>
      </c>
      <c r="C5406">
        <v>24</v>
      </c>
      <c r="D5406" t="s">
        <v>404</v>
      </c>
      <c r="E5406" t="s">
        <v>169</v>
      </c>
      <c r="F5406" t="s">
        <v>177</v>
      </c>
      <c r="G5406" t="s">
        <v>80</v>
      </c>
      <c r="H5406" t="s">
        <v>32</v>
      </c>
      <c r="I5406" t="s">
        <v>26</v>
      </c>
      <c r="J5406" t="s">
        <v>405</v>
      </c>
      <c r="K5406" t="s">
        <v>28</v>
      </c>
    </row>
    <row r="5407" spans="1:11" x14ac:dyDescent="0.35">
      <c r="A5407">
        <v>122</v>
      </c>
      <c r="B5407" t="s">
        <v>409</v>
      </c>
      <c r="C5407">
        <v>24</v>
      </c>
      <c r="D5407" t="s">
        <v>410</v>
      </c>
      <c r="E5407" t="s">
        <v>22</v>
      </c>
      <c r="F5407" t="s">
        <v>23</v>
      </c>
      <c r="G5407" t="s">
        <v>87</v>
      </c>
      <c r="H5407" t="s">
        <v>79</v>
      </c>
      <c r="I5407" t="s">
        <v>146</v>
      </c>
      <c r="J5407">
        <v>23793186</v>
      </c>
      <c r="K5407" t="s">
        <v>76</v>
      </c>
    </row>
    <row r="5408" spans="1:11" x14ac:dyDescent="0.35">
      <c r="A5408">
        <v>130</v>
      </c>
      <c r="B5408" t="s">
        <v>432</v>
      </c>
      <c r="C5408">
        <v>24</v>
      </c>
      <c r="D5408" t="s">
        <v>433</v>
      </c>
      <c r="E5408" t="s">
        <v>31</v>
      </c>
      <c r="F5408" t="s">
        <v>201</v>
      </c>
      <c r="G5408" t="s">
        <v>52</v>
      </c>
      <c r="H5408" t="s">
        <v>13</v>
      </c>
      <c r="I5408" t="s">
        <v>58</v>
      </c>
      <c r="J5408" t="s">
        <v>434</v>
      </c>
      <c r="K5408" t="s">
        <v>44</v>
      </c>
    </row>
    <row r="5409" spans="1:11" x14ac:dyDescent="0.35">
      <c r="A5409">
        <v>165</v>
      </c>
      <c r="B5409" t="s">
        <v>528</v>
      </c>
      <c r="C5409">
        <v>24</v>
      </c>
      <c r="D5409" t="s">
        <v>529</v>
      </c>
      <c r="E5409" t="s">
        <v>67</v>
      </c>
      <c r="F5409" t="s">
        <v>16</v>
      </c>
      <c r="G5409" t="s">
        <v>87</v>
      </c>
      <c r="H5409" t="s">
        <v>79</v>
      </c>
      <c r="I5409" t="s">
        <v>91</v>
      </c>
      <c r="J5409">
        <f>1-714-847-6560</f>
        <v>-8120</v>
      </c>
      <c r="K5409" t="s">
        <v>19</v>
      </c>
    </row>
    <row r="5410" spans="1:11" x14ac:dyDescent="0.35">
      <c r="A5410">
        <v>169</v>
      </c>
      <c r="B5410" t="s">
        <v>539</v>
      </c>
      <c r="C5410">
        <v>24</v>
      </c>
      <c r="D5410" t="s">
        <v>540</v>
      </c>
      <c r="E5410" t="s">
        <v>25</v>
      </c>
      <c r="F5410" t="s">
        <v>40</v>
      </c>
      <c r="G5410" t="s">
        <v>120</v>
      </c>
      <c r="H5410" t="s">
        <v>57</v>
      </c>
      <c r="I5410" t="s">
        <v>48</v>
      </c>
      <c r="J5410" t="s">
        <v>541</v>
      </c>
      <c r="K5410" t="s">
        <v>37</v>
      </c>
    </row>
    <row r="5411" spans="1:11" x14ac:dyDescent="0.35">
      <c r="A5411">
        <v>181</v>
      </c>
      <c r="B5411" t="s">
        <v>575</v>
      </c>
      <c r="C5411">
        <v>24</v>
      </c>
      <c r="D5411" t="s">
        <v>576</v>
      </c>
      <c r="E5411" t="s">
        <v>101</v>
      </c>
      <c r="F5411" t="s">
        <v>67</v>
      </c>
      <c r="G5411" t="s">
        <v>15</v>
      </c>
      <c r="H5411" t="s">
        <v>16</v>
      </c>
      <c r="I5411" t="s">
        <v>48</v>
      </c>
      <c r="J5411" t="s">
        <v>577</v>
      </c>
      <c r="K5411" t="s">
        <v>28</v>
      </c>
    </row>
    <row r="5412" spans="1:11" x14ac:dyDescent="0.35">
      <c r="A5412">
        <v>186</v>
      </c>
      <c r="B5412" t="s">
        <v>590</v>
      </c>
      <c r="C5412">
        <v>24</v>
      </c>
      <c r="D5412" t="s">
        <v>591</v>
      </c>
      <c r="E5412" t="s">
        <v>40</v>
      </c>
      <c r="F5412" t="s">
        <v>79</v>
      </c>
      <c r="G5412" t="s">
        <v>15</v>
      </c>
      <c r="H5412" t="s">
        <v>16</v>
      </c>
      <c r="I5412" t="s">
        <v>26</v>
      </c>
      <c r="J5412">
        <v>4698825986</v>
      </c>
      <c r="K5412" t="s">
        <v>44</v>
      </c>
    </row>
    <row r="5413" spans="1:11" x14ac:dyDescent="0.35">
      <c r="A5413">
        <v>201</v>
      </c>
      <c r="B5413" t="s">
        <v>633</v>
      </c>
      <c r="C5413">
        <v>24</v>
      </c>
      <c r="D5413" t="s">
        <v>634</v>
      </c>
      <c r="E5413" t="s">
        <v>201</v>
      </c>
      <c r="F5413" t="s">
        <v>42</v>
      </c>
      <c r="G5413" t="s">
        <v>80</v>
      </c>
      <c r="H5413" t="s">
        <v>32</v>
      </c>
      <c r="I5413" t="s">
        <v>17</v>
      </c>
      <c r="J5413" t="s">
        <v>635</v>
      </c>
      <c r="K5413" t="s">
        <v>28</v>
      </c>
    </row>
    <row r="5414" spans="1:11" x14ac:dyDescent="0.35">
      <c r="A5414">
        <v>205</v>
      </c>
      <c r="B5414" t="s">
        <v>645</v>
      </c>
      <c r="C5414">
        <v>24</v>
      </c>
      <c r="D5414" t="s">
        <v>646</v>
      </c>
      <c r="E5414" t="s">
        <v>133</v>
      </c>
      <c r="F5414" t="s">
        <v>133</v>
      </c>
      <c r="G5414" t="s">
        <v>47</v>
      </c>
      <c r="H5414" t="s">
        <v>31</v>
      </c>
      <c r="I5414" t="s">
        <v>68</v>
      </c>
      <c r="J5414">
        <v>9029271920</v>
      </c>
      <c r="K5414" t="s">
        <v>19</v>
      </c>
    </row>
    <row r="5415" spans="1:11" x14ac:dyDescent="0.35">
      <c r="A5415">
        <v>207</v>
      </c>
      <c r="B5415" t="s">
        <v>650</v>
      </c>
      <c r="C5415">
        <v>24</v>
      </c>
      <c r="D5415" t="s">
        <v>651</v>
      </c>
      <c r="E5415" t="s">
        <v>57</v>
      </c>
      <c r="F5415" t="s">
        <v>133</v>
      </c>
      <c r="G5415" t="s">
        <v>52</v>
      </c>
      <c r="H5415" t="s">
        <v>13</v>
      </c>
      <c r="I5415" t="s">
        <v>35</v>
      </c>
      <c r="J5415" t="s">
        <v>652</v>
      </c>
      <c r="K5415" t="s">
        <v>37</v>
      </c>
    </row>
    <row r="5416" spans="1:11" x14ac:dyDescent="0.35">
      <c r="A5416">
        <v>244</v>
      </c>
      <c r="B5416" t="s">
        <v>761</v>
      </c>
      <c r="C5416">
        <v>24</v>
      </c>
      <c r="D5416" t="s">
        <v>762</v>
      </c>
      <c r="E5416" t="s">
        <v>22</v>
      </c>
      <c r="F5416" t="s">
        <v>16</v>
      </c>
      <c r="G5416" t="s">
        <v>120</v>
      </c>
      <c r="H5416" t="s">
        <v>57</v>
      </c>
      <c r="I5416" t="s">
        <v>170</v>
      </c>
      <c r="J5416" t="s">
        <v>763</v>
      </c>
      <c r="K5416" t="s">
        <v>37</v>
      </c>
    </row>
    <row r="5417" spans="1:11" x14ac:dyDescent="0.35">
      <c r="A5417">
        <v>253</v>
      </c>
      <c r="B5417" t="s">
        <v>787</v>
      </c>
      <c r="C5417">
        <v>24</v>
      </c>
      <c r="D5417" t="s">
        <v>788</v>
      </c>
      <c r="E5417" t="s">
        <v>79</v>
      </c>
      <c r="F5417" t="s">
        <v>22</v>
      </c>
      <c r="G5417" t="s">
        <v>87</v>
      </c>
      <c r="H5417" t="s">
        <v>79</v>
      </c>
      <c r="I5417" t="s">
        <v>146</v>
      </c>
      <c r="J5417" t="s">
        <v>789</v>
      </c>
      <c r="K5417" t="s">
        <v>76</v>
      </c>
    </row>
    <row r="5418" spans="1:11" x14ac:dyDescent="0.35">
      <c r="A5418">
        <v>276</v>
      </c>
      <c r="B5418" t="s">
        <v>856</v>
      </c>
      <c r="C5418">
        <v>24</v>
      </c>
      <c r="D5418" t="s">
        <v>857</v>
      </c>
      <c r="E5418" t="s">
        <v>22</v>
      </c>
      <c r="F5418" t="s">
        <v>31</v>
      </c>
      <c r="G5418" t="s">
        <v>87</v>
      </c>
      <c r="H5418" t="s">
        <v>79</v>
      </c>
      <c r="I5418" t="s">
        <v>91</v>
      </c>
      <c r="J5418" t="s">
        <v>858</v>
      </c>
      <c r="K5418" t="s">
        <v>76</v>
      </c>
    </row>
    <row r="5419" spans="1:11" x14ac:dyDescent="0.35">
      <c r="A5419">
        <v>300</v>
      </c>
      <c r="B5419" t="s">
        <v>928</v>
      </c>
      <c r="C5419">
        <v>24</v>
      </c>
      <c r="D5419" t="s">
        <v>929</v>
      </c>
      <c r="E5419" t="s">
        <v>177</v>
      </c>
      <c r="F5419" t="s">
        <v>32</v>
      </c>
      <c r="G5419" t="s">
        <v>87</v>
      </c>
      <c r="H5419" t="s">
        <v>79</v>
      </c>
      <c r="I5419" t="s">
        <v>116</v>
      </c>
      <c r="J5419" t="s">
        <v>930</v>
      </c>
      <c r="K5419" t="s">
        <v>28</v>
      </c>
    </row>
    <row r="5420" spans="1:11" x14ac:dyDescent="0.35">
      <c r="A5420">
        <v>304</v>
      </c>
      <c r="B5420" t="s">
        <v>939</v>
      </c>
      <c r="C5420">
        <v>24</v>
      </c>
      <c r="D5420" t="s">
        <v>940</v>
      </c>
      <c r="E5420" t="s">
        <v>42</v>
      </c>
      <c r="F5420" t="s">
        <v>23</v>
      </c>
      <c r="G5420" t="s">
        <v>15</v>
      </c>
      <c r="H5420" t="s">
        <v>16</v>
      </c>
      <c r="I5420" t="s">
        <v>48</v>
      </c>
      <c r="J5420" t="s">
        <v>941</v>
      </c>
      <c r="K5420" t="s">
        <v>28</v>
      </c>
    </row>
    <row r="5421" spans="1:11" x14ac:dyDescent="0.35">
      <c r="A5421">
        <v>307</v>
      </c>
      <c r="B5421" t="s">
        <v>948</v>
      </c>
      <c r="C5421">
        <v>24</v>
      </c>
      <c r="D5421" t="s">
        <v>949</v>
      </c>
      <c r="E5421" t="s">
        <v>34</v>
      </c>
      <c r="F5421" t="s">
        <v>177</v>
      </c>
      <c r="G5421" t="s">
        <v>24</v>
      </c>
      <c r="H5421" t="s">
        <v>25</v>
      </c>
      <c r="I5421" t="s">
        <v>17</v>
      </c>
      <c r="J5421" t="s">
        <v>950</v>
      </c>
      <c r="K5421" t="s">
        <v>44</v>
      </c>
    </row>
    <row r="5422" spans="1:11" x14ac:dyDescent="0.35">
      <c r="A5422">
        <v>323</v>
      </c>
      <c r="B5422" t="s">
        <v>994</v>
      </c>
      <c r="C5422">
        <v>24</v>
      </c>
      <c r="D5422" t="s">
        <v>995</v>
      </c>
      <c r="E5422" t="s">
        <v>16</v>
      </c>
      <c r="F5422" t="s">
        <v>16</v>
      </c>
      <c r="G5422" t="s">
        <v>41</v>
      </c>
      <c r="H5422" t="s">
        <v>42</v>
      </c>
      <c r="I5422" t="s">
        <v>102</v>
      </c>
      <c r="J5422" t="s">
        <v>996</v>
      </c>
      <c r="K5422" t="s">
        <v>37</v>
      </c>
    </row>
    <row r="5423" spans="1:11" x14ac:dyDescent="0.35">
      <c r="A5423">
        <v>325</v>
      </c>
      <c r="B5423" t="s">
        <v>1000</v>
      </c>
      <c r="C5423">
        <v>24</v>
      </c>
      <c r="D5423" t="s">
        <v>1001</v>
      </c>
      <c r="E5423" t="s">
        <v>57</v>
      </c>
      <c r="F5423" t="s">
        <v>67</v>
      </c>
      <c r="G5423" t="s">
        <v>80</v>
      </c>
      <c r="H5423" t="s">
        <v>32</v>
      </c>
      <c r="I5423" t="s">
        <v>53</v>
      </c>
      <c r="J5423" t="s">
        <v>1002</v>
      </c>
      <c r="K5423" t="s">
        <v>76</v>
      </c>
    </row>
    <row r="5424" spans="1:11" x14ac:dyDescent="0.35">
      <c r="A5424">
        <v>333</v>
      </c>
      <c r="B5424" t="s">
        <v>1022</v>
      </c>
      <c r="C5424">
        <v>24</v>
      </c>
      <c r="D5424" t="s">
        <v>1023</v>
      </c>
      <c r="E5424" t="s">
        <v>32</v>
      </c>
      <c r="F5424" t="s">
        <v>79</v>
      </c>
      <c r="G5424" t="s">
        <v>15</v>
      </c>
      <c r="H5424" t="s">
        <v>16</v>
      </c>
      <c r="I5424" t="s">
        <v>26</v>
      </c>
      <c r="J5424" t="s">
        <v>1024</v>
      </c>
      <c r="K5424" t="s">
        <v>76</v>
      </c>
    </row>
    <row r="5425" spans="1:11" x14ac:dyDescent="0.35">
      <c r="A5425">
        <v>342</v>
      </c>
      <c r="B5425" t="s">
        <v>1048</v>
      </c>
      <c r="C5425">
        <v>24</v>
      </c>
      <c r="D5425" t="s">
        <v>1049</v>
      </c>
      <c r="E5425" t="s">
        <v>13</v>
      </c>
      <c r="F5425" t="s">
        <v>42</v>
      </c>
      <c r="G5425" t="s">
        <v>80</v>
      </c>
      <c r="H5425" t="s">
        <v>32</v>
      </c>
      <c r="I5425" t="s">
        <v>88</v>
      </c>
      <c r="J5425" t="s">
        <v>1050</v>
      </c>
      <c r="K5425" t="s">
        <v>44</v>
      </c>
    </row>
    <row r="5426" spans="1:11" x14ac:dyDescent="0.35">
      <c r="A5426">
        <v>354</v>
      </c>
      <c r="B5426" t="s">
        <v>1082</v>
      </c>
      <c r="C5426">
        <v>24</v>
      </c>
      <c r="D5426" t="s">
        <v>1083</v>
      </c>
      <c r="E5426" t="s">
        <v>133</v>
      </c>
      <c r="F5426" t="s">
        <v>201</v>
      </c>
      <c r="G5426" t="s">
        <v>52</v>
      </c>
      <c r="H5426" t="s">
        <v>13</v>
      </c>
      <c r="I5426" t="s">
        <v>58</v>
      </c>
      <c r="J5426" t="s">
        <v>1084</v>
      </c>
      <c r="K5426" t="s">
        <v>76</v>
      </c>
    </row>
    <row r="5427" spans="1:11" x14ac:dyDescent="0.35">
      <c r="A5427">
        <v>356</v>
      </c>
      <c r="B5427" t="s">
        <v>1087</v>
      </c>
      <c r="C5427">
        <v>24</v>
      </c>
      <c r="D5427" t="s">
        <v>1088</v>
      </c>
      <c r="E5427" t="s">
        <v>25</v>
      </c>
      <c r="F5427" t="s">
        <v>16</v>
      </c>
      <c r="G5427" t="s">
        <v>33</v>
      </c>
      <c r="H5427" t="s">
        <v>34</v>
      </c>
      <c r="I5427" t="s">
        <v>26</v>
      </c>
      <c r="J5427" t="s">
        <v>1089</v>
      </c>
      <c r="K5427" t="s">
        <v>76</v>
      </c>
    </row>
    <row r="5428" spans="1:11" x14ac:dyDescent="0.35">
      <c r="A5428">
        <v>389</v>
      </c>
      <c r="B5428" t="s">
        <v>1183</v>
      </c>
      <c r="C5428">
        <v>24</v>
      </c>
      <c r="D5428" t="s">
        <v>1184</v>
      </c>
      <c r="E5428" t="s">
        <v>201</v>
      </c>
      <c r="F5428" t="s">
        <v>14</v>
      </c>
      <c r="G5428" t="s">
        <v>33</v>
      </c>
      <c r="H5428" t="s">
        <v>34</v>
      </c>
      <c r="I5428" t="s">
        <v>68</v>
      </c>
      <c r="J5428">
        <v>2104411139</v>
      </c>
      <c r="K5428" t="s">
        <v>76</v>
      </c>
    </row>
    <row r="5429" spans="1:11" x14ac:dyDescent="0.35">
      <c r="A5429">
        <v>397</v>
      </c>
      <c r="B5429" t="s">
        <v>1204</v>
      </c>
      <c r="C5429">
        <v>24</v>
      </c>
      <c r="D5429" t="s">
        <v>1205</v>
      </c>
      <c r="E5429" t="s">
        <v>14</v>
      </c>
      <c r="F5429" t="s">
        <v>79</v>
      </c>
      <c r="G5429" t="s">
        <v>47</v>
      </c>
      <c r="H5429" t="s">
        <v>31</v>
      </c>
      <c r="I5429" t="s">
        <v>91</v>
      </c>
      <c r="J5429" t="s">
        <v>1206</v>
      </c>
      <c r="K5429" t="s">
        <v>76</v>
      </c>
    </row>
    <row r="5430" spans="1:11" x14ac:dyDescent="0.35">
      <c r="A5430">
        <v>412</v>
      </c>
      <c r="B5430" t="s">
        <v>1249</v>
      </c>
      <c r="C5430">
        <v>24</v>
      </c>
      <c r="D5430" t="s">
        <v>1250</v>
      </c>
      <c r="E5430" t="s">
        <v>34</v>
      </c>
      <c r="F5430" t="s">
        <v>201</v>
      </c>
      <c r="G5430" t="s">
        <v>120</v>
      </c>
      <c r="H5430" t="s">
        <v>57</v>
      </c>
      <c r="I5430" t="s">
        <v>68</v>
      </c>
      <c r="J5430">
        <v>1814664570</v>
      </c>
      <c r="K5430" t="s">
        <v>28</v>
      </c>
    </row>
    <row r="5431" spans="1:11" x14ac:dyDescent="0.35">
      <c r="A5431">
        <v>434</v>
      </c>
      <c r="B5431" t="s">
        <v>1312</v>
      </c>
      <c r="C5431">
        <v>24</v>
      </c>
      <c r="D5431" t="s">
        <v>1313</v>
      </c>
      <c r="E5431" t="s">
        <v>40</v>
      </c>
      <c r="F5431" t="s">
        <v>177</v>
      </c>
      <c r="G5431" t="s">
        <v>80</v>
      </c>
      <c r="H5431" t="s">
        <v>32</v>
      </c>
      <c r="I5431" t="s">
        <v>153</v>
      </c>
      <c r="J5431" t="s">
        <v>1314</v>
      </c>
      <c r="K5431" t="s">
        <v>28</v>
      </c>
    </row>
    <row r="5432" spans="1:11" x14ac:dyDescent="0.35">
      <c r="A5432">
        <v>442</v>
      </c>
      <c r="B5432" t="s">
        <v>1335</v>
      </c>
      <c r="C5432">
        <v>24</v>
      </c>
      <c r="D5432" t="s">
        <v>1336</v>
      </c>
      <c r="E5432" t="s">
        <v>40</v>
      </c>
      <c r="F5432" t="s">
        <v>16</v>
      </c>
      <c r="G5432" t="s">
        <v>47</v>
      </c>
      <c r="H5432" t="s">
        <v>31</v>
      </c>
      <c r="I5432" t="s">
        <v>102</v>
      </c>
      <c r="J5432" t="s">
        <v>1337</v>
      </c>
      <c r="K5432" t="s">
        <v>28</v>
      </c>
    </row>
    <row r="5433" spans="1:11" x14ac:dyDescent="0.35">
      <c r="A5433">
        <v>458</v>
      </c>
      <c r="B5433" t="s">
        <v>1382</v>
      </c>
      <c r="C5433">
        <v>24</v>
      </c>
      <c r="D5433" t="s">
        <v>1383</v>
      </c>
      <c r="E5433" t="s">
        <v>133</v>
      </c>
      <c r="F5433" t="s">
        <v>149</v>
      </c>
      <c r="G5433" t="s">
        <v>33</v>
      </c>
      <c r="H5433" t="s">
        <v>34</v>
      </c>
      <c r="I5433" t="s">
        <v>35</v>
      </c>
      <c r="J5433" t="s">
        <v>1384</v>
      </c>
      <c r="K5433" t="s">
        <v>76</v>
      </c>
    </row>
    <row r="5434" spans="1:11" x14ac:dyDescent="0.35">
      <c r="A5434">
        <v>464</v>
      </c>
      <c r="B5434" t="s">
        <v>1399</v>
      </c>
      <c r="C5434">
        <v>24</v>
      </c>
      <c r="D5434" t="s">
        <v>1400</v>
      </c>
      <c r="E5434" t="s">
        <v>169</v>
      </c>
      <c r="F5434" t="s">
        <v>79</v>
      </c>
      <c r="G5434" t="s">
        <v>80</v>
      </c>
      <c r="H5434" t="s">
        <v>32</v>
      </c>
      <c r="I5434" t="s">
        <v>17</v>
      </c>
      <c r="J5434" t="s">
        <v>1401</v>
      </c>
      <c r="K5434" t="s">
        <v>44</v>
      </c>
    </row>
    <row r="5435" spans="1:11" x14ac:dyDescent="0.35">
      <c r="A5435">
        <v>470</v>
      </c>
      <c r="B5435" t="s">
        <v>1417</v>
      </c>
      <c r="C5435">
        <v>24</v>
      </c>
      <c r="D5435" t="s">
        <v>1418</v>
      </c>
      <c r="E5435" t="s">
        <v>133</v>
      </c>
      <c r="F5435" t="s">
        <v>25</v>
      </c>
      <c r="G5435" t="s">
        <v>24</v>
      </c>
      <c r="H5435" t="s">
        <v>25</v>
      </c>
      <c r="I5435" t="s">
        <v>91</v>
      </c>
      <c r="J5435" t="s">
        <v>1419</v>
      </c>
      <c r="K5435" t="s">
        <v>76</v>
      </c>
    </row>
    <row r="5436" spans="1:11" x14ac:dyDescent="0.35">
      <c r="A5436">
        <v>486</v>
      </c>
      <c r="B5436" t="s">
        <v>1462</v>
      </c>
      <c r="C5436">
        <v>24</v>
      </c>
      <c r="D5436" t="s">
        <v>1463</v>
      </c>
      <c r="E5436" t="s">
        <v>57</v>
      </c>
      <c r="F5436" t="s">
        <v>79</v>
      </c>
      <c r="G5436" t="s">
        <v>62</v>
      </c>
      <c r="H5436" t="s">
        <v>23</v>
      </c>
      <c r="I5436" t="s">
        <v>153</v>
      </c>
      <c r="J5436" t="s">
        <v>1464</v>
      </c>
      <c r="K5436" t="s">
        <v>76</v>
      </c>
    </row>
    <row r="5437" spans="1:11" x14ac:dyDescent="0.35">
      <c r="A5437">
        <v>497</v>
      </c>
      <c r="B5437" t="s">
        <v>1494</v>
      </c>
      <c r="C5437">
        <v>24</v>
      </c>
      <c r="D5437" t="s">
        <v>1495</v>
      </c>
      <c r="E5437" t="s">
        <v>31</v>
      </c>
      <c r="F5437" t="s">
        <v>169</v>
      </c>
      <c r="G5437" t="s">
        <v>33</v>
      </c>
      <c r="H5437" t="s">
        <v>34</v>
      </c>
      <c r="I5437" t="s">
        <v>35</v>
      </c>
      <c r="J5437">
        <f>1-459-569-9961</f>
        <v>-10988</v>
      </c>
      <c r="K5437" t="s">
        <v>76</v>
      </c>
    </row>
    <row r="5438" spans="1:11" x14ac:dyDescent="0.35">
      <c r="A5438">
        <v>504</v>
      </c>
      <c r="B5438" t="s">
        <v>1513</v>
      </c>
      <c r="C5438">
        <v>24</v>
      </c>
      <c r="D5438" t="s">
        <v>1514</v>
      </c>
      <c r="E5438" t="s">
        <v>169</v>
      </c>
      <c r="F5438" t="s">
        <v>149</v>
      </c>
      <c r="G5438" t="s">
        <v>52</v>
      </c>
      <c r="H5438" t="s">
        <v>13</v>
      </c>
      <c r="I5438" t="s">
        <v>91</v>
      </c>
      <c r="J5438" t="s">
        <v>1515</v>
      </c>
      <c r="K5438" t="s">
        <v>19</v>
      </c>
    </row>
    <row r="5439" spans="1:11" x14ac:dyDescent="0.35">
      <c r="A5439">
        <v>505</v>
      </c>
      <c r="B5439" t="s">
        <v>1516</v>
      </c>
      <c r="C5439">
        <v>24</v>
      </c>
      <c r="D5439" t="s">
        <v>1517</v>
      </c>
      <c r="E5439" t="s">
        <v>14</v>
      </c>
      <c r="F5439" t="s">
        <v>25</v>
      </c>
      <c r="G5439" t="s">
        <v>87</v>
      </c>
      <c r="H5439" t="s">
        <v>79</v>
      </c>
      <c r="I5439" t="s">
        <v>35</v>
      </c>
      <c r="J5439">
        <v>3902138665</v>
      </c>
      <c r="K5439" t="s">
        <v>28</v>
      </c>
    </row>
    <row r="5440" spans="1:11" x14ac:dyDescent="0.35">
      <c r="A5440">
        <v>518</v>
      </c>
      <c r="B5440" t="s">
        <v>1551</v>
      </c>
      <c r="C5440">
        <v>24</v>
      </c>
      <c r="D5440" t="s">
        <v>1552</v>
      </c>
      <c r="E5440" t="s">
        <v>23</v>
      </c>
      <c r="F5440" t="s">
        <v>25</v>
      </c>
      <c r="G5440" t="s">
        <v>62</v>
      </c>
      <c r="H5440" t="s">
        <v>23</v>
      </c>
      <c r="I5440" t="s">
        <v>88</v>
      </c>
      <c r="J5440" t="s">
        <v>1553</v>
      </c>
      <c r="K5440" t="s">
        <v>19</v>
      </c>
    </row>
    <row r="5441" spans="1:11" x14ac:dyDescent="0.35">
      <c r="A5441">
        <v>539</v>
      </c>
      <c r="B5441" t="s">
        <v>1611</v>
      </c>
      <c r="C5441">
        <v>24</v>
      </c>
      <c r="D5441" t="s">
        <v>1612</v>
      </c>
      <c r="E5441" t="s">
        <v>177</v>
      </c>
      <c r="F5441" t="s">
        <v>25</v>
      </c>
      <c r="G5441" t="s">
        <v>41</v>
      </c>
      <c r="H5441" t="s">
        <v>42</v>
      </c>
      <c r="I5441" t="s">
        <v>53</v>
      </c>
      <c r="J5441" t="s">
        <v>1613</v>
      </c>
      <c r="K5441" t="s">
        <v>19</v>
      </c>
    </row>
    <row r="5442" spans="1:11" x14ac:dyDescent="0.35">
      <c r="A5442">
        <v>547</v>
      </c>
      <c r="B5442" t="s">
        <v>1635</v>
      </c>
      <c r="C5442">
        <v>24</v>
      </c>
      <c r="D5442" t="s">
        <v>1636</v>
      </c>
      <c r="E5442" t="s">
        <v>169</v>
      </c>
      <c r="F5442" t="s">
        <v>31</v>
      </c>
      <c r="G5442" t="s">
        <v>87</v>
      </c>
      <c r="H5442" t="s">
        <v>79</v>
      </c>
      <c r="I5442" t="s">
        <v>17</v>
      </c>
      <c r="J5442">
        <v>6898271190</v>
      </c>
      <c r="K5442" t="s">
        <v>28</v>
      </c>
    </row>
    <row r="5443" spans="1:11" x14ac:dyDescent="0.35">
      <c r="A5443">
        <v>549</v>
      </c>
      <c r="B5443" t="s">
        <v>1639</v>
      </c>
      <c r="C5443">
        <v>24</v>
      </c>
      <c r="D5443" t="s">
        <v>1640</v>
      </c>
      <c r="E5443" t="s">
        <v>57</v>
      </c>
      <c r="F5443" t="s">
        <v>32</v>
      </c>
      <c r="G5443" t="s">
        <v>87</v>
      </c>
      <c r="H5443" t="s">
        <v>79</v>
      </c>
      <c r="I5443" t="s">
        <v>48</v>
      </c>
      <c r="J5443" t="s">
        <v>1641</v>
      </c>
      <c r="K5443" t="s">
        <v>28</v>
      </c>
    </row>
    <row r="5444" spans="1:11" x14ac:dyDescent="0.35">
      <c r="A5444">
        <v>556</v>
      </c>
      <c r="B5444" t="s">
        <v>1659</v>
      </c>
      <c r="C5444">
        <v>24</v>
      </c>
      <c r="D5444" t="s">
        <v>1660</v>
      </c>
      <c r="E5444" t="s">
        <v>25</v>
      </c>
      <c r="F5444" t="s">
        <v>23</v>
      </c>
      <c r="G5444" t="s">
        <v>120</v>
      </c>
      <c r="H5444" t="s">
        <v>57</v>
      </c>
      <c r="I5444" t="s">
        <v>153</v>
      </c>
      <c r="J5444" t="s">
        <v>1661</v>
      </c>
      <c r="K5444" t="s">
        <v>28</v>
      </c>
    </row>
    <row r="5445" spans="1:11" x14ac:dyDescent="0.35">
      <c r="A5445">
        <v>569</v>
      </c>
      <c r="B5445" t="s">
        <v>1696</v>
      </c>
      <c r="C5445">
        <v>24</v>
      </c>
      <c r="D5445" t="s">
        <v>1697</v>
      </c>
      <c r="E5445" t="s">
        <v>16</v>
      </c>
      <c r="F5445" t="s">
        <v>32</v>
      </c>
      <c r="G5445" t="s">
        <v>41</v>
      </c>
      <c r="H5445" t="s">
        <v>42</v>
      </c>
      <c r="I5445" t="s">
        <v>153</v>
      </c>
      <c r="J5445" t="s">
        <v>1698</v>
      </c>
      <c r="K5445" t="s">
        <v>28</v>
      </c>
    </row>
    <row r="5446" spans="1:11" x14ac:dyDescent="0.35">
      <c r="A5446">
        <v>573</v>
      </c>
      <c r="B5446" t="s">
        <v>1708</v>
      </c>
      <c r="C5446">
        <v>24</v>
      </c>
      <c r="D5446" t="s">
        <v>1709</v>
      </c>
      <c r="E5446" t="s">
        <v>177</v>
      </c>
      <c r="F5446" t="s">
        <v>101</v>
      </c>
      <c r="G5446" t="s">
        <v>62</v>
      </c>
      <c r="H5446" t="s">
        <v>23</v>
      </c>
      <c r="I5446" t="s">
        <v>88</v>
      </c>
      <c r="J5446" t="s">
        <v>1710</v>
      </c>
      <c r="K5446" t="s">
        <v>44</v>
      </c>
    </row>
    <row r="5447" spans="1:11" x14ac:dyDescent="0.35">
      <c r="A5447">
        <v>598</v>
      </c>
      <c r="B5447" t="s">
        <v>1777</v>
      </c>
      <c r="C5447">
        <v>24</v>
      </c>
      <c r="D5447" t="s">
        <v>1778</v>
      </c>
      <c r="E5447" t="s">
        <v>25</v>
      </c>
      <c r="F5447" t="s">
        <v>31</v>
      </c>
      <c r="G5447" t="s">
        <v>120</v>
      </c>
      <c r="H5447" t="s">
        <v>57</v>
      </c>
      <c r="I5447" t="s">
        <v>17</v>
      </c>
      <c r="J5447" t="s">
        <v>1779</v>
      </c>
      <c r="K5447" t="s">
        <v>37</v>
      </c>
    </row>
    <row r="5448" spans="1:11" x14ac:dyDescent="0.35">
      <c r="A5448">
        <v>670</v>
      </c>
      <c r="B5448" t="s">
        <v>1989</v>
      </c>
      <c r="C5448">
        <v>24</v>
      </c>
      <c r="D5448" t="s">
        <v>1990</v>
      </c>
      <c r="E5448" t="s">
        <v>22</v>
      </c>
      <c r="F5448" t="s">
        <v>133</v>
      </c>
      <c r="G5448" t="s">
        <v>120</v>
      </c>
      <c r="H5448" t="s">
        <v>57</v>
      </c>
      <c r="I5448" t="s">
        <v>35</v>
      </c>
      <c r="J5448" t="s">
        <v>1991</v>
      </c>
      <c r="K5448" t="s">
        <v>37</v>
      </c>
    </row>
    <row r="5449" spans="1:11" x14ac:dyDescent="0.35">
      <c r="A5449">
        <v>687</v>
      </c>
      <c r="B5449" t="s">
        <v>2037</v>
      </c>
      <c r="C5449">
        <v>24</v>
      </c>
      <c r="D5449" t="s">
        <v>2038</v>
      </c>
      <c r="E5449" t="s">
        <v>32</v>
      </c>
      <c r="F5449" t="s">
        <v>42</v>
      </c>
      <c r="G5449" t="s">
        <v>24</v>
      </c>
      <c r="H5449" t="s">
        <v>25</v>
      </c>
      <c r="I5449" t="s">
        <v>88</v>
      </c>
      <c r="J5449" t="s">
        <v>2039</v>
      </c>
      <c r="K5449" t="s">
        <v>19</v>
      </c>
    </row>
    <row r="5450" spans="1:11" x14ac:dyDescent="0.35">
      <c r="A5450">
        <v>688</v>
      </c>
      <c r="B5450" t="s">
        <v>2040</v>
      </c>
      <c r="C5450">
        <v>24</v>
      </c>
      <c r="D5450" t="s">
        <v>2041</v>
      </c>
      <c r="E5450" t="s">
        <v>149</v>
      </c>
      <c r="F5450" t="s">
        <v>67</v>
      </c>
      <c r="G5450" t="s">
        <v>80</v>
      </c>
      <c r="H5450" t="s">
        <v>32</v>
      </c>
      <c r="I5450" t="s">
        <v>35</v>
      </c>
      <c r="J5450" t="s">
        <v>2042</v>
      </c>
      <c r="K5450" t="s">
        <v>44</v>
      </c>
    </row>
    <row r="5451" spans="1:11" x14ac:dyDescent="0.35">
      <c r="A5451">
        <v>689</v>
      </c>
      <c r="B5451" t="s">
        <v>2043</v>
      </c>
      <c r="C5451">
        <v>24</v>
      </c>
      <c r="D5451" t="s">
        <v>2044</v>
      </c>
      <c r="E5451" t="s">
        <v>101</v>
      </c>
      <c r="F5451" t="s">
        <v>177</v>
      </c>
      <c r="G5451" t="s">
        <v>120</v>
      </c>
      <c r="H5451" t="s">
        <v>57</v>
      </c>
      <c r="I5451" t="s">
        <v>91</v>
      </c>
      <c r="J5451">
        <v>4136934857</v>
      </c>
      <c r="K5451" t="s">
        <v>76</v>
      </c>
    </row>
    <row r="5452" spans="1:11" x14ac:dyDescent="0.35">
      <c r="A5452">
        <v>697</v>
      </c>
      <c r="B5452" t="s">
        <v>2066</v>
      </c>
      <c r="C5452">
        <v>24</v>
      </c>
      <c r="D5452" t="s">
        <v>2067</v>
      </c>
      <c r="E5452" t="s">
        <v>79</v>
      </c>
      <c r="F5452" t="s">
        <v>25</v>
      </c>
      <c r="G5452" t="s">
        <v>52</v>
      </c>
      <c r="H5452" t="s">
        <v>13</v>
      </c>
      <c r="I5452" t="s">
        <v>88</v>
      </c>
      <c r="J5452" t="s">
        <v>2068</v>
      </c>
      <c r="K5452" t="s">
        <v>28</v>
      </c>
    </row>
    <row r="5453" spans="1:11" x14ac:dyDescent="0.35">
      <c r="A5453">
        <v>705</v>
      </c>
      <c r="B5453" t="s">
        <v>2089</v>
      </c>
      <c r="C5453">
        <v>24</v>
      </c>
      <c r="D5453" t="s">
        <v>2090</v>
      </c>
      <c r="E5453" t="s">
        <v>40</v>
      </c>
      <c r="F5453" t="s">
        <v>133</v>
      </c>
      <c r="G5453" t="s">
        <v>80</v>
      </c>
      <c r="H5453" t="s">
        <v>32</v>
      </c>
      <c r="I5453" t="s">
        <v>26</v>
      </c>
      <c r="J5453">
        <v>7710895255</v>
      </c>
      <c r="K5453" t="s">
        <v>76</v>
      </c>
    </row>
    <row r="5454" spans="1:11" x14ac:dyDescent="0.35">
      <c r="A5454">
        <v>709</v>
      </c>
      <c r="B5454" t="s">
        <v>2100</v>
      </c>
      <c r="C5454">
        <v>24</v>
      </c>
      <c r="D5454" t="s">
        <v>2101</v>
      </c>
      <c r="E5454" t="s">
        <v>42</v>
      </c>
      <c r="F5454" t="s">
        <v>201</v>
      </c>
      <c r="G5454" t="s">
        <v>62</v>
      </c>
      <c r="H5454" t="s">
        <v>23</v>
      </c>
      <c r="I5454" t="s">
        <v>58</v>
      </c>
      <c r="J5454" t="s">
        <v>2102</v>
      </c>
      <c r="K5454" t="s">
        <v>76</v>
      </c>
    </row>
    <row r="5455" spans="1:11" x14ac:dyDescent="0.35">
      <c r="A5455">
        <v>713</v>
      </c>
      <c r="B5455" t="s">
        <v>2112</v>
      </c>
      <c r="C5455">
        <v>24</v>
      </c>
      <c r="D5455" t="s">
        <v>2113</v>
      </c>
      <c r="E5455" t="s">
        <v>79</v>
      </c>
      <c r="F5455" t="s">
        <v>133</v>
      </c>
      <c r="G5455" t="s">
        <v>80</v>
      </c>
      <c r="H5455" t="s">
        <v>32</v>
      </c>
      <c r="I5455" t="s">
        <v>17</v>
      </c>
      <c r="J5455">
        <f>1-221-785-6955</f>
        <v>-7960</v>
      </c>
      <c r="K5455" t="s">
        <v>19</v>
      </c>
    </row>
    <row r="5456" spans="1:11" x14ac:dyDescent="0.35">
      <c r="A5456">
        <v>714</v>
      </c>
      <c r="B5456" t="s">
        <v>2114</v>
      </c>
      <c r="C5456">
        <v>24</v>
      </c>
      <c r="D5456" t="s">
        <v>2115</v>
      </c>
      <c r="E5456" t="s">
        <v>57</v>
      </c>
      <c r="F5456" t="s">
        <v>23</v>
      </c>
      <c r="G5456" t="s">
        <v>80</v>
      </c>
      <c r="H5456" t="s">
        <v>32</v>
      </c>
      <c r="I5456" t="s">
        <v>170</v>
      </c>
      <c r="J5456" t="s">
        <v>2116</v>
      </c>
      <c r="K5456" t="s">
        <v>44</v>
      </c>
    </row>
    <row r="5457" spans="1:11" x14ac:dyDescent="0.35">
      <c r="A5457">
        <v>727</v>
      </c>
      <c r="B5457" t="s">
        <v>2153</v>
      </c>
      <c r="C5457">
        <v>24</v>
      </c>
      <c r="D5457" t="s">
        <v>2154</v>
      </c>
      <c r="E5457" t="s">
        <v>169</v>
      </c>
      <c r="F5457" t="s">
        <v>23</v>
      </c>
      <c r="G5457" t="s">
        <v>33</v>
      </c>
      <c r="H5457" t="s">
        <v>34</v>
      </c>
      <c r="I5457" t="s">
        <v>68</v>
      </c>
      <c r="J5457" t="s">
        <v>2155</v>
      </c>
      <c r="K5457" t="s">
        <v>76</v>
      </c>
    </row>
    <row r="5458" spans="1:11" x14ac:dyDescent="0.35">
      <c r="A5458">
        <v>745</v>
      </c>
      <c r="B5458" t="s">
        <v>2207</v>
      </c>
      <c r="C5458">
        <v>24</v>
      </c>
      <c r="D5458" t="s">
        <v>2208</v>
      </c>
      <c r="E5458" t="s">
        <v>149</v>
      </c>
      <c r="F5458" t="s">
        <v>101</v>
      </c>
      <c r="G5458" t="s">
        <v>41</v>
      </c>
      <c r="H5458" t="s">
        <v>42</v>
      </c>
      <c r="I5458" t="s">
        <v>48</v>
      </c>
      <c r="J5458" t="s">
        <v>2209</v>
      </c>
      <c r="K5458" t="s">
        <v>44</v>
      </c>
    </row>
    <row r="5459" spans="1:11" x14ac:dyDescent="0.35">
      <c r="A5459">
        <v>746</v>
      </c>
      <c r="B5459" t="s">
        <v>2210</v>
      </c>
      <c r="C5459">
        <v>24</v>
      </c>
      <c r="D5459" t="s">
        <v>2211</v>
      </c>
      <c r="E5459" t="s">
        <v>177</v>
      </c>
      <c r="F5459" t="s">
        <v>201</v>
      </c>
      <c r="G5459" t="s">
        <v>24</v>
      </c>
      <c r="H5459" t="s">
        <v>25</v>
      </c>
      <c r="I5459" t="s">
        <v>63</v>
      </c>
      <c r="J5459" t="s">
        <v>2212</v>
      </c>
      <c r="K5459" t="s">
        <v>28</v>
      </c>
    </row>
    <row r="5460" spans="1:11" x14ac:dyDescent="0.35">
      <c r="A5460">
        <v>755</v>
      </c>
      <c r="B5460" t="s">
        <v>2236</v>
      </c>
      <c r="C5460">
        <v>24</v>
      </c>
      <c r="D5460" t="s">
        <v>2237</v>
      </c>
      <c r="E5460" t="s">
        <v>57</v>
      </c>
      <c r="F5460" t="s">
        <v>34</v>
      </c>
      <c r="G5460" t="s">
        <v>87</v>
      </c>
      <c r="H5460" t="s">
        <v>79</v>
      </c>
      <c r="I5460" t="s">
        <v>153</v>
      </c>
      <c r="J5460" t="s">
        <v>2238</v>
      </c>
      <c r="K5460" t="s">
        <v>28</v>
      </c>
    </row>
    <row r="5461" spans="1:11" x14ac:dyDescent="0.35">
      <c r="A5461">
        <v>761</v>
      </c>
      <c r="B5461" t="s">
        <v>2253</v>
      </c>
      <c r="C5461">
        <v>24</v>
      </c>
      <c r="D5461" t="s">
        <v>2254</v>
      </c>
      <c r="E5461" t="s">
        <v>14</v>
      </c>
      <c r="F5461" t="s">
        <v>133</v>
      </c>
      <c r="G5461" t="s">
        <v>80</v>
      </c>
      <c r="H5461" t="s">
        <v>32</v>
      </c>
      <c r="I5461" t="s">
        <v>63</v>
      </c>
      <c r="J5461" t="s">
        <v>2255</v>
      </c>
      <c r="K5461" t="s">
        <v>19</v>
      </c>
    </row>
    <row r="5462" spans="1:11" x14ac:dyDescent="0.35">
      <c r="A5462">
        <v>766</v>
      </c>
      <c r="B5462" t="s">
        <v>2268</v>
      </c>
      <c r="C5462">
        <v>24</v>
      </c>
      <c r="D5462" t="s">
        <v>2269</v>
      </c>
      <c r="E5462" t="s">
        <v>40</v>
      </c>
      <c r="F5462" t="s">
        <v>40</v>
      </c>
      <c r="G5462" t="s">
        <v>87</v>
      </c>
      <c r="H5462" t="s">
        <v>79</v>
      </c>
      <c r="I5462" t="s">
        <v>88</v>
      </c>
      <c r="J5462" t="s">
        <v>2270</v>
      </c>
      <c r="K5462" t="s">
        <v>44</v>
      </c>
    </row>
    <row r="5463" spans="1:11" x14ac:dyDescent="0.35">
      <c r="A5463">
        <v>779</v>
      </c>
      <c r="B5463" t="s">
        <v>2307</v>
      </c>
      <c r="C5463">
        <v>24</v>
      </c>
      <c r="D5463" t="s">
        <v>2308</v>
      </c>
      <c r="E5463" t="s">
        <v>79</v>
      </c>
      <c r="F5463" t="s">
        <v>169</v>
      </c>
      <c r="G5463" t="s">
        <v>41</v>
      </c>
      <c r="H5463" t="s">
        <v>42</v>
      </c>
      <c r="I5463" t="s">
        <v>68</v>
      </c>
      <c r="J5463" t="s">
        <v>2309</v>
      </c>
      <c r="K5463" t="s">
        <v>37</v>
      </c>
    </row>
    <row r="5464" spans="1:11" x14ac:dyDescent="0.35">
      <c r="A5464">
        <v>809</v>
      </c>
      <c r="B5464" t="s">
        <v>2392</v>
      </c>
      <c r="C5464">
        <v>24</v>
      </c>
      <c r="D5464" t="s">
        <v>2393</v>
      </c>
      <c r="E5464" t="s">
        <v>169</v>
      </c>
      <c r="F5464" t="s">
        <v>201</v>
      </c>
      <c r="G5464" t="s">
        <v>33</v>
      </c>
      <c r="H5464" t="s">
        <v>34</v>
      </c>
      <c r="I5464" t="s">
        <v>153</v>
      </c>
      <c r="J5464" t="s">
        <v>2394</v>
      </c>
      <c r="K5464" t="s">
        <v>19</v>
      </c>
    </row>
    <row r="5465" spans="1:11" x14ac:dyDescent="0.35">
      <c r="A5465">
        <v>830</v>
      </c>
      <c r="B5465" t="s">
        <v>2453</v>
      </c>
      <c r="C5465">
        <v>24</v>
      </c>
      <c r="D5465" t="s">
        <v>2454</v>
      </c>
      <c r="E5465" t="s">
        <v>16</v>
      </c>
      <c r="F5465" t="s">
        <v>23</v>
      </c>
      <c r="G5465" t="s">
        <v>120</v>
      </c>
      <c r="H5465" t="s">
        <v>57</v>
      </c>
      <c r="I5465" t="s">
        <v>88</v>
      </c>
      <c r="J5465" t="s">
        <v>2455</v>
      </c>
      <c r="K5465" t="s">
        <v>28</v>
      </c>
    </row>
    <row r="5466" spans="1:11" x14ac:dyDescent="0.35">
      <c r="A5466">
        <v>832</v>
      </c>
      <c r="B5466" t="s">
        <v>2459</v>
      </c>
      <c r="C5466">
        <v>24</v>
      </c>
      <c r="D5466" t="s">
        <v>2460</v>
      </c>
      <c r="E5466" t="s">
        <v>169</v>
      </c>
      <c r="F5466" t="s">
        <v>149</v>
      </c>
      <c r="G5466" t="s">
        <v>62</v>
      </c>
      <c r="H5466" t="s">
        <v>23</v>
      </c>
      <c r="I5466" t="s">
        <v>146</v>
      </c>
      <c r="J5466" t="s">
        <v>2461</v>
      </c>
      <c r="K5466" t="s">
        <v>76</v>
      </c>
    </row>
    <row r="5467" spans="1:11" x14ac:dyDescent="0.35">
      <c r="A5467">
        <v>842</v>
      </c>
      <c r="B5467" t="s">
        <v>2488</v>
      </c>
      <c r="C5467">
        <v>24</v>
      </c>
      <c r="D5467" t="s">
        <v>2489</v>
      </c>
      <c r="E5467" t="s">
        <v>79</v>
      </c>
      <c r="F5467" t="s">
        <v>14</v>
      </c>
      <c r="G5467" t="s">
        <v>120</v>
      </c>
      <c r="H5467" t="s">
        <v>57</v>
      </c>
      <c r="I5467" t="s">
        <v>26</v>
      </c>
      <c r="J5467" t="s">
        <v>2490</v>
      </c>
      <c r="K5467" t="s">
        <v>44</v>
      </c>
    </row>
    <row r="5468" spans="1:11" x14ac:dyDescent="0.35">
      <c r="A5468">
        <v>843</v>
      </c>
      <c r="B5468" t="s">
        <v>2491</v>
      </c>
      <c r="C5468">
        <v>24</v>
      </c>
      <c r="D5468" t="s">
        <v>2492</v>
      </c>
      <c r="E5468" t="s">
        <v>177</v>
      </c>
      <c r="F5468" t="s">
        <v>13</v>
      </c>
      <c r="G5468" t="s">
        <v>24</v>
      </c>
      <c r="H5468" t="s">
        <v>25</v>
      </c>
      <c r="I5468" t="s">
        <v>170</v>
      </c>
      <c r="J5468" t="s">
        <v>2493</v>
      </c>
      <c r="K5468" t="s">
        <v>44</v>
      </c>
    </row>
    <row r="5469" spans="1:11" x14ac:dyDescent="0.35">
      <c r="A5469">
        <v>846</v>
      </c>
      <c r="B5469" t="s">
        <v>2500</v>
      </c>
      <c r="C5469">
        <v>24</v>
      </c>
      <c r="D5469" t="s">
        <v>2501</v>
      </c>
      <c r="E5469" t="s">
        <v>169</v>
      </c>
      <c r="F5469" t="s">
        <v>22</v>
      </c>
      <c r="G5469" t="s">
        <v>80</v>
      </c>
      <c r="H5469" t="s">
        <v>32</v>
      </c>
      <c r="I5469" t="s">
        <v>146</v>
      </c>
      <c r="J5469" t="s">
        <v>2502</v>
      </c>
      <c r="K5469" t="s">
        <v>76</v>
      </c>
    </row>
    <row r="5470" spans="1:11" x14ac:dyDescent="0.35">
      <c r="A5470">
        <v>855</v>
      </c>
      <c r="B5470" t="s">
        <v>2524</v>
      </c>
      <c r="C5470">
        <v>24</v>
      </c>
      <c r="D5470" t="s">
        <v>2525</v>
      </c>
      <c r="E5470" t="s">
        <v>31</v>
      </c>
      <c r="F5470" t="s">
        <v>57</v>
      </c>
      <c r="G5470" t="s">
        <v>41</v>
      </c>
      <c r="H5470" t="s">
        <v>42</v>
      </c>
      <c r="I5470" t="s">
        <v>53</v>
      </c>
      <c r="J5470" t="s">
        <v>2526</v>
      </c>
      <c r="K5470" t="s">
        <v>37</v>
      </c>
    </row>
    <row r="5471" spans="1:11" x14ac:dyDescent="0.35">
      <c r="A5471">
        <v>861</v>
      </c>
      <c r="B5471" t="s">
        <v>2541</v>
      </c>
      <c r="C5471">
        <v>24</v>
      </c>
      <c r="D5471" t="s">
        <v>2542</v>
      </c>
      <c r="E5471" t="s">
        <v>23</v>
      </c>
      <c r="F5471" t="s">
        <v>57</v>
      </c>
      <c r="G5471" t="s">
        <v>52</v>
      </c>
      <c r="H5471" t="s">
        <v>13</v>
      </c>
      <c r="I5471" t="s">
        <v>102</v>
      </c>
      <c r="J5471">
        <f>1-487-602-3937</f>
        <v>-5025</v>
      </c>
      <c r="K5471" t="s">
        <v>19</v>
      </c>
    </row>
    <row r="5472" spans="1:11" x14ac:dyDescent="0.35">
      <c r="A5472">
        <v>862</v>
      </c>
      <c r="B5472" t="s">
        <v>2543</v>
      </c>
      <c r="C5472">
        <v>24</v>
      </c>
      <c r="D5472" t="s">
        <v>2544</v>
      </c>
      <c r="E5472" t="s">
        <v>16</v>
      </c>
      <c r="F5472" t="s">
        <v>22</v>
      </c>
      <c r="G5472" t="s">
        <v>52</v>
      </c>
      <c r="H5472" t="s">
        <v>13</v>
      </c>
      <c r="I5472" t="s">
        <v>170</v>
      </c>
      <c r="J5472" t="s">
        <v>2545</v>
      </c>
      <c r="K5472" t="s">
        <v>76</v>
      </c>
    </row>
    <row r="5473" spans="1:11" x14ac:dyDescent="0.35">
      <c r="A5473">
        <v>871</v>
      </c>
      <c r="B5473" t="s">
        <v>2568</v>
      </c>
      <c r="C5473">
        <v>24</v>
      </c>
      <c r="D5473" t="s">
        <v>2569</v>
      </c>
      <c r="E5473" t="s">
        <v>101</v>
      </c>
      <c r="F5473" t="s">
        <v>25</v>
      </c>
      <c r="G5473" t="s">
        <v>24</v>
      </c>
      <c r="H5473" t="s">
        <v>25</v>
      </c>
      <c r="I5473" t="s">
        <v>63</v>
      </c>
      <c r="J5473" t="s">
        <v>2570</v>
      </c>
      <c r="K5473" t="s">
        <v>28</v>
      </c>
    </row>
    <row r="5474" spans="1:11" x14ac:dyDescent="0.35">
      <c r="A5474">
        <v>881</v>
      </c>
      <c r="B5474" t="s">
        <v>2597</v>
      </c>
      <c r="C5474">
        <v>24</v>
      </c>
      <c r="D5474" t="s">
        <v>2598</v>
      </c>
      <c r="E5474" t="s">
        <v>149</v>
      </c>
      <c r="F5474" t="s">
        <v>67</v>
      </c>
      <c r="G5474" t="s">
        <v>120</v>
      </c>
      <c r="H5474" t="s">
        <v>57</v>
      </c>
      <c r="I5474" t="s">
        <v>88</v>
      </c>
      <c r="J5474" t="s">
        <v>2599</v>
      </c>
      <c r="K5474" t="s">
        <v>76</v>
      </c>
    </row>
    <row r="5475" spans="1:11" x14ac:dyDescent="0.35">
      <c r="A5475">
        <v>894</v>
      </c>
      <c r="B5475" t="s">
        <v>2636</v>
      </c>
      <c r="C5475">
        <v>24</v>
      </c>
      <c r="D5475" t="s">
        <v>2637</v>
      </c>
      <c r="E5475" t="s">
        <v>79</v>
      </c>
      <c r="F5475" t="s">
        <v>42</v>
      </c>
      <c r="G5475" t="s">
        <v>47</v>
      </c>
      <c r="H5475" t="s">
        <v>31</v>
      </c>
      <c r="I5475" t="s">
        <v>53</v>
      </c>
      <c r="J5475" t="s">
        <v>2638</v>
      </c>
      <c r="K5475" t="s">
        <v>28</v>
      </c>
    </row>
    <row r="5476" spans="1:11" x14ac:dyDescent="0.35">
      <c r="A5476">
        <v>904</v>
      </c>
      <c r="B5476" t="s">
        <v>2664</v>
      </c>
      <c r="C5476">
        <v>24</v>
      </c>
      <c r="D5476" t="s">
        <v>2665</v>
      </c>
      <c r="E5476" t="s">
        <v>57</v>
      </c>
      <c r="F5476" t="s">
        <v>149</v>
      </c>
      <c r="G5476" t="s">
        <v>80</v>
      </c>
      <c r="H5476" t="s">
        <v>32</v>
      </c>
      <c r="I5476" t="s">
        <v>88</v>
      </c>
      <c r="J5476" t="s">
        <v>2666</v>
      </c>
      <c r="K5476" t="s">
        <v>44</v>
      </c>
    </row>
    <row r="5477" spans="1:11" x14ac:dyDescent="0.35">
      <c r="A5477">
        <v>920</v>
      </c>
      <c r="B5477" t="s">
        <v>2711</v>
      </c>
      <c r="C5477">
        <v>24</v>
      </c>
      <c r="D5477" t="s">
        <v>2712</v>
      </c>
      <c r="E5477" t="s">
        <v>22</v>
      </c>
      <c r="F5477" t="s">
        <v>22</v>
      </c>
      <c r="G5477" t="s">
        <v>47</v>
      </c>
      <c r="H5477" t="s">
        <v>31</v>
      </c>
      <c r="I5477" t="s">
        <v>48</v>
      </c>
      <c r="J5477" t="s">
        <v>2713</v>
      </c>
      <c r="K5477" t="s">
        <v>19</v>
      </c>
    </row>
    <row r="5478" spans="1:11" x14ac:dyDescent="0.35">
      <c r="A5478">
        <v>926</v>
      </c>
      <c r="B5478" t="s">
        <v>2729</v>
      </c>
      <c r="C5478">
        <v>24</v>
      </c>
      <c r="D5478" t="s">
        <v>2730</v>
      </c>
      <c r="E5478" t="s">
        <v>67</v>
      </c>
      <c r="F5478" t="s">
        <v>169</v>
      </c>
      <c r="G5478" t="s">
        <v>52</v>
      </c>
      <c r="H5478" t="s">
        <v>13</v>
      </c>
      <c r="I5478" t="s">
        <v>88</v>
      </c>
      <c r="J5478" t="s">
        <v>2731</v>
      </c>
      <c r="K5478" t="s">
        <v>28</v>
      </c>
    </row>
    <row r="5479" spans="1:11" x14ac:dyDescent="0.35">
      <c r="A5479">
        <v>941</v>
      </c>
      <c r="B5479" t="s">
        <v>2771</v>
      </c>
      <c r="C5479">
        <v>24</v>
      </c>
      <c r="D5479" t="s">
        <v>2772</v>
      </c>
      <c r="E5479" t="s">
        <v>14</v>
      </c>
      <c r="F5479" t="s">
        <v>32</v>
      </c>
      <c r="G5479" t="s">
        <v>15</v>
      </c>
      <c r="H5479" t="s">
        <v>16</v>
      </c>
      <c r="I5479" t="s">
        <v>35</v>
      </c>
      <c r="J5479" t="s">
        <v>2773</v>
      </c>
      <c r="K5479" t="s">
        <v>28</v>
      </c>
    </row>
    <row r="5480" spans="1:11" x14ac:dyDescent="0.35">
      <c r="A5480">
        <v>942</v>
      </c>
      <c r="B5480" t="s">
        <v>2774</v>
      </c>
      <c r="C5480">
        <v>24</v>
      </c>
      <c r="D5480" t="s">
        <v>2775</v>
      </c>
      <c r="E5480" t="s">
        <v>67</v>
      </c>
      <c r="F5480" t="s">
        <v>79</v>
      </c>
      <c r="G5480" t="s">
        <v>52</v>
      </c>
      <c r="H5480" t="s">
        <v>13</v>
      </c>
      <c r="I5480" t="s">
        <v>58</v>
      </c>
      <c r="J5480" t="s">
        <v>2776</v>
      </c>
      <c r="K5480" t="s">
        <v>28</v>
      </c>
    </row>
    <row r="5481" spans="1:11" x14ac:dyDescent="0.35">
      <c r="A5481">
        <v>948</v>
      </c>
      <c r="B5481" t="s">
        <v>2791</v>
      </c>
      <c r="C5481">
        <v>24</v>
      </c>
      <c r="D5481" t="s">
        <v>2792</v>
      </c>
      <c r="E5481" t="s">
        <v>16</v>
      </c>
      <c r="F5481" t="s">
        <v>22</v>
      </c>
      <c r="G5481" t="s">
        <v>15</v>
      </c>
      <c r="H5481" t="s">
        <v>16</v>
      </c>
      <c r="I5481" t="s">
        <v>35</v>
      </c>
      <c r="J5481" t="s">
        <v>2793</v>
      </c>
      <c r="K5481" t="s">
        <v>37</v>
      </c>
    </row>
    <row r="5482" spans="1:11" x14ac:dyDescent="0.35">
      <c r="A5482">
        <v>951</v>
      </c>
      <c r="B5482" t="s">
        <v>2800</v>
      </c>
      <c r="C5482">
        <v>24</v>
      </c>
      <c r="D5482" t="s">
        <v>2801</v>
      </c>
      <c r="E5482" t="s">
        <v>177</v>
      </c>
      <c r="F5482" t="s">
        <v>177</v>
      </c>
      <c r="G5482" t="s">
        <v>41</v>
      </c>
      <c r="H5482" t="s">
        <v>42</v>
      </c>
      <c r="I5482" t="s">
        <v>146</v>
      </c>
      <c r="J5482" t="s">
        <v>2802</v>
      </c>
      <c r="K5482" t="s">
        <v>76</v>
      </c>
    </row>
    <row r="5483" spans="1:11" x14ac:dyDescent="0.35">
      <c r="A5483">
        <v>952</v>
      </c>
      <c r="B5483" t="s">
        <v>2803</v>
      </c>
      <c r="C5483">
        <v>24</v>
      </c>
      <c r="D5483" t="s">
        <v>2804</v>
      </c>
      <c r="E5483" t="s">
        <v>67</v>
      </c>
      <c r="F5483" t="s">
        <v>169</v>
      </c>
      <c r="G5483" t="s">
        <v>62</v>
      </c>
      <c r="H5483" t="s">
        <v>23</v>
      </c>
      <c r="I5483" t="s">
        <v>58</v>
      </c>
      <c r="J5483" t="s">
        <v>2805</v>
      </c>
      <c r="K5483" t="s">
        <v>19</v>
      </c>
    </row>
    <row r="5484" spans="1:11" x14ac:dyDescent="0.35">
      <c r="A5484">
        <v>977</v>
      </c>
      <c r="B5484" t="s">
        <v>2877</v>
      </c>
      <c r="C5484">
        <v>24</v>
      </c>
      <c r="D5484" t="s">
        <v>2878</v>
      </c>
      <c r="E5484" t="s">
        <v>23</v>
      </c>
      <c r="F5484" t="s">
        <v>23</v>
      </c>
      <c r="G5484" t="s">
        <v>80</v>
      </c>
      <c r="H5484" t="s">
        <v>32</v>
      </c>
      <c r="I5484" t="s">
        <v>63</v>
      </c>
      <c r="J5484" t="s">
        <v>2879</v>
      </c>
      <c r="K5484" t="s">
        <v>44</v>
      </c>
    </row>
    <row r="5485" spans="1:11" x14ac:dyDescent="0.35">
      <c r="A5485">
        <v>978</v>
      </c>
      <c r="B5485" t="s">
        <v>2880</v>
      </c>
      <c r="C5485">
        <v>24</v>
      </c>
      <c r="D5485" t="s">
        <v>2881</v>
      </c>
      <c r="E5485" t="s">
        <v>34</v>
      </c>
      <c r="F5485" t="s">
        <v>25</v>
      </c>
      <c r="G5485" t="s">
        <v>62</v>
      </c>
      <c r="H5485" t="s">
        <v>23</v>
      </c>
      <c r="I5485" t="s">
        <v>35</v>
      </c>
      <c r="J5485">
        <v>8495855192</v>
      </c>
      <c r="K5485" t="s">
        <v>28</v>
      </c>
    </row>
    <row r="5486" spans="1:11" x14ac:dyDescent="0.35">
      <c r="A5486">
        <v>1005</v>
      </c>
      <c r="B5486" t="s">
        <v>2959</v>
      </c>
      <c r="C5486">
        <v>24</v>
      </c>
      <c r="D5486" t="s">
        <v>2960</v>
      </c>
      <c r="E5486" t="s">
        <v>32</v>
      </c>
      <c r="F5486" t="s">
        <v>22</v>
      </c>
      <c r="G5486" t="s">
        <v>33</v>
      </c>
      <c r="H5486" t="s">
        <v>34</v>
      </c>
      <c r="I5486" t="s">
        <v>91</v>
      </c>
      <c r="J5486" t="s">
        <v>2961</v>
      </c>
      <c r="K5486" t="s">
        <v>76</v>
      </c>
    </row>
    <row r="5487" spans="1:11" x14ac:dyDescent="0.35">
      <c r="A5487">
        <v>1012</v>
      </c>
      <c r="B5487" t="s">
        <v>2978</v>
      </c>
      <c r="C5487">
        <v>24</v>
      </c>
      <c r="D5487" t="s">
        <v>2979</v>
      </c>
      <c r="E5487" t="s">
        <v>16</v>
      </c>
      <c r="F5487" t="s">
        <v>79</v>
      </c>
      <c r="G5487" t="s">
        <v>33</v>
      </c>
      <c r="H5487" t="s">
        <v>34</v>
      </c>
      <c r="I5487" t="s">
        <v>146</v>
      </c>
      <c r="J5487" t="s">
        <v>2980</v>
      </c>
      <c r="K5487" t="s">
        <v>37</v>
      </c>
    </row>
    <row r="5488" spans="1:11" x14ac:dyDescent="0.35">
      <c r="A5488">
        <v>1018</v>
      </c>
      <c r="B5488" t="s">
        <v>2995</v>
      </c>
      <c r="C5488">
        <v>24</v>
      </c>
      <c r="D5488" t="s">
        <v>2996</v>
      </c>
      <c r="E5488" t="s">
        <v>34</v>
      </c>
      <c r="F5488" t="s">
        <v>31</v>
      </c>
      <c r="G5488" t="s">
        <v>41</v>
      </c>
      <c r="H5488" t="s">
        <v>42</v>
      </c>
      <c r="I5488" t="s">
        <v>116</v>
      </c>
      <c r="J5488" t="s">
        <v>2997</v>
      </c>
      <c r="K5488" t="s">
        <v>28</v>
      </c>
    </row>
    <row r="5489" spans="1:11" x14ac:dyDescent="0.35">
      <c r="A5489">
        <v>1024</v>
      </c>
      <c r="B5489" t="s">
        <v>3013</v>
      </c>
      <c r="C5489">
        <v>24</v>
      </c>
      <c r="D5489" t="s">
        <v>3014</v>
      </c>
      <c r="E5489" t="s">
        <v>101</v>
      </c>
      <c r="F5489" t="s">
        <v>13</v>
      </c>
      <c r="G5489" t="s">
        <v>33</v>
      </c>
      <c r="H5489" t="s">
        <v>34</v>
      </c>
      <c r="I5489" t="s">
        <v>26</v>
      </c>
      <c r="J5489">
        <v>9581709895</v>
      </c>
      <c r="K5489" t="s">
        <v>37</v>
      </c>
    </row>
    <row r="5490" spans="1:11" x14ac:dyDescent="0.35">
      <c r="A5490">
        <v>1033</v>
      </c>
      <c r="B5490" t="s">
        <v>3037</v>
      </c>
      <c r="C5490">
        <v>24</v>
      </c>
      <c r="D5490" t="s">
        <v>3038</v>
      </c>
      <c r="E5490" t="s">
        <v>31</v>
      </c>
      <c r="F5490" t="s">
        <v>57</v>
      </c>
      <c r="G5490" t="s">
        <v>24</v>
      </c>
      <c r="H5490" t="s">
        <v>25</v>
      </c>
      <c r="I5490" t="s">
        <v>63</v>
      </c>
      <c r="J5490">
        <f>1-58-571-8296</f>
        <v>-8924</v>
      </c>
      <c r="K5490" t="s">
        <v>44</v>
      </c>
    </row>
    <row r="5491" spans="1:11" x14ac:dyDescent="0.35">
      <c r="A5491">
        <v>1036</v>
      </c>
      <c r="B5491" t="s">
        <v>3044</v>
      </c>
      <c r="C5491">
        <v>24</v>
      </c>
      <c r="D5491" t="s">
        <v>3045</v>
      </c>
      <c r="E5491" t="s">
        <v>13</v>
      </c>
      <c r="F5491" t="s">
        <v>57</v>
      </c>
      <c r="G5491" t="s">
        <v>80</v>
      </c>
      <c r="H5491" t="s">
        <v>32</v>
      </c>
      <c r="I5491" t="s">
        <v>53</v>
      </c>
      <c r="J5491">
        <v>6806230311</v>
      </c>
      <c r="K5491" t="s">
        <v>28</v>
      </c>
    </row>
    <row r="5492" spans="1:11" x14ac:dyDescent="0.35">
      <c r="A5492">
        <v>1038</v>
      </c>
      <c r="B5492" t="s">
        <v>3049</v>
      </c>
      <c r="C5492">
        <v>24</v>
      </c>
      <c r="D5492" t="s">
        <v>3050</v>
      </c>
      <c r="E5492" t="s">
        <v>25</v>
      </c>
      <c r="F5492" t="s">
        <v>23</v>
      </c>
      <c r="G5492" t="s">
        <v>52</v>
      </c>
      <c r="H5492" t="s">
        <v>13</v>
      </c>
      <c r="I5492" t="s">
        <v>88</v>
      </c>
      <c r="J5492" t="s">
        <v>3051</v>
      </c>
      <c r="K5492" t="s">
        <v>19</v>
      </c>
    </row>
    <row r="5493" spans="1:11" x14ac:dyDescent="0.35">
      <c r="A5493">
        <v>1054</v>
      </c>
      <c r="B5493" t="s">
        <v>3095</v>
      </c>
      <c r="C5493">
        <v>24</v>
      </c>
      <c r="D5493" t="s">
        <v>3096</v>
      </c>
      <c r="E5493" t="s">
        <v>67</v>
      </c>
      <c r="F5493" t="s">
        <v>25</v>
      </c>
      <c r="G5493" t="s">
        <v>62</v>
      </c>
      <c r="H5493" t="s">
        <v>23</v>
      </c>
      <c r="I5493" t="s">
        <v>48</v>
      </c>
      <c r="J5493" t="s">
        <v>3097</v>
      </c>
      <c r="K5493" t="s">
        <v>37</v>
      </c>
    </row>
    <row r="5494" spans="1:11" x14ac:dyDescent="0.35">
      <c r="A5494">
        <v>1062</v>
      </c>
      <c r="B5494" t="s">
        <v>3119</v>
      </c>
      <c r="C5494">
        <v>24</v>
      </c>
      <c r="D5494" t="s">
        <v>3120</v>
      </c>
      <c r="E5494" t="s">
        <v>23</v>
      </c>
      <c r="F5494" t="s">
        <v>149</v>
      </c>
      <c r="G5494" t="s">
        <v>62</v>
      </c>
      <c r="H5494" t="s">
        <v>23</v>
      </c>
      <c r="I5494" t="s">
        <v>102</v>
      </c>
      <c r="J5494" t="s">
        <v>3121</v>
      </c>
      <c r="K5494" t="s">
        <v>44</v>
      </c>
    </row>
    <row r="5495" spans="1:11" x14ac:dyDescent="0.35">
      <c r="A5495">
        <v>1078</v>
      </c>
      <c r="B5495" t="s">
        <v>3165</v>
      </c>
      <c r="C5495">
        <v>24</v>
      </c>
      <c r="D5495" t="s">
        <v>3166</v>
      </c>
      <c r="E5495" t="s">
        <v>177</v>
      </c>
      <c r="F5495" t="s">
        <v>67</v>
      </c>
      <c r="G5495" t="s">
        <v>24</v>
      </c>
      <c r="H5495" t="s">
        <v>25</v>
      </c>
      <c r="I5495" t="s">
        <v>91</v>
      </c>
      <c r="J5495" t="s">
        <v>3167</v>
      </c>
      <c r="K5495" t="s">
        <v>37</v>
      </c>
    </row>
    <row r="5496" spans="1:11" x14ac:dyDescent="0.35">
      <c r="A5496">
        <v>1090</v>
      </c>
      <c r="B5496" t="s">
        <v>3201</v>
      </c>
      <c r="C5496">
        <v>24</v>
      </c>
      <c r="D5496" t="s">
        <v>3202</v>
      </c>
      <c r="E5496" t="s">
        <v>201</v>
      </c>
      <c r="F5496" t="s">
        <v>31</v>
      </c>
      <c r="G5496" t="s">
        <v>47</v>
      </c>
      <c r="H5496" t="s">
        <v>31</v>
      </c>
      <c r="I5496" t="s">
        <v>58</v>
      </c>
      <c r="J5496">
        <v>6269748062</v>
      </c>
      <c r="K5496" t="s">
        <v>76</v>
      </c>
    </row>
    <row r="5497" spans="1:11" x14ac:dyDescent="0.35">
      <c r="A5497">
        <v>1091</v>
      </c>
      <c r="B5497" t="s">
        <v>3203</v>
      </c>
      <c r="C5497">
        <v>24</v>
      </c>
      <c r="D5497" t="s">
        <v>3204</v>
      </c>
      <c r="E5497" t="s">
        <v>40</v>
      </c>
      <c r="F5497" t="s">
        <v>201</v>
      </c>
      <c r="G5497" t="s">
        <v>80</v>
      </c>
      <c r="H5497" t="s">
        <v>32</v>
      </c>
      <c r="I5497" t="s">
        <v>48</v>
      </c>
      <c r="J5497" t="s">
        <v>3205</v>
      </c>
      <c r="K5497" t="s">
        <v>19</v>
      </c>
    </row>
    <row r="5498" spans="1:11" x14ac:dyDescent="0.35">
      <c r="A5498">
        <v>1092</v>
      </c>
      <c r="B5498" t="s">
        <v>3206</v>
      </c>
      <c r="C5498">
        <v>24</v>
      </c>
      <c r="D5498" t="s">
        <v>3207</v>
      </c>
      <c r="E5498" t="s">
        <v>57</v>
      </c>
      <c r="F5498" t="s">
        <v>34</v>
      </c>
      <c r="G5498" t="s">
        <v>87</v>
      </c>
      <c r="H5498" t="s">
        <v>79</v>
      </c>
      <c r="I5498" t="s">
        <v>102</v>
      </c>
      <c r="J5498" t="s">
        <v>3208</v>
      </c>
      <c r="K5498" t="s">
        <v>76</v>
      </c>
    </row>
    <row r="5499" spans="1:11" x14ac:dyDescent="0.35">
      <c r="A5499">
        <v>1105</v>
      </c>
      <c r="B5499" t="s">
        <v>3244</v>
      </c>
      <c r="C5499">
        <v>24</v>
      </c>
      <c r="D5499" t="s">
        <v>3245</v>
      </c>
      <c r="E5499" t="s">
        <v>31</v>
      </c>
      <c r="F5499" t="s">
        <v>14</v>
      </c>
      <c r="G5499" t="s">
        <v>33</v>
      </c>
      <c r="H5499" t="s">
        <v>34</v>
      </c>
      <c r="I5499" t="s">
        <v>17</v>
      </c>
      <c r="J5499" t="s">
        <v>3246</v>
      </c>
      <c r="K5499" t="s">
        <v>19</v>
      </c>
    </row>
    <row r="5500" spans="1:11" x14ac:dyDescent="0.35">
      <c r="A5500">
        <v>1107</v>
      </c>
      <c r="B5500" t="s">
        <v>3250</v>
      </c>
      <c r="C5500">
        <v>24</v>
      </c>
      <c r="D5500" t="s">
        <v>3251</v>
      </c>
      <c r="E5500" t="s">
        <v>67</v>
      </c>
      <c r="F5500" t="s">
        <v>32</v>
      </c>
      <c r="G5500" t="s">
        <v>15</v>
      </c>
      <c r="H5500" t="s">
        <v>16</v>
      </c>
      <c r="I5500" t="s">
        <v>116</v>
      </c>
      <c r="J5500" t="s">
        <v>3252</v>
      </c>
      <c r="K5500" t="s">
        <v>76</v>
      </c>
    </row>
    <row r="5501" spans="1:11" x14ac:dyDescent="0.35">
      <c r="A5501">
        <v>1127</v>
      </c>
      <c r="B5501" t="s">
        <v>3307</v>
      </c>
      <c r="C5501">
        <v>24</v>
      </c>
      <c r="D5501" t="s">
        <v>3308</v>
      </c>
      <c r="E5501" t="s">
        <v>14</v>
      </c>
      <c r="F5501" t="s">
        <v>13</v>
      </c>
      <c r="G5501" t="s">
        <v>120</v>
      </c>
      <c r="H5501" t="s">
        <v>57</v>
      </c>
      <c r="I5501" t="s">
        <v>63</v>
      </c>
      <c r="J5501" t="s">
        <v>3309</v>
      </c>
      <c r="K5501" t="s">
        <v>44</v>
      </c>
    </row>
    <row r="5502" spans="1:11" x14ac:dyDescent="0.35">
      <c r="A5502">
        <v>1159</v>
      </c>
      <c r="B5502" t="s">
        <v>3401</v>
      </c>
      <c r="C5502">
        <v>24</v>
      </c>
      <c r="D5502" t="s">
        <v>3402</v>
      </c>
      <c r="E5502" t="s">
        <v>34</v>
      </c>
      <c r="F5502" t="s">
        <v>201</v>
      </c>
      <c r="G5502" t="s">
        <v>41</v>
      </c>
      <c r="H5502" t="s">
        <v>42</v>
      </c>
      <c r="I5502" t="s">
        <v>146</v>
      </c>
      <c r="J5502" t="s">
        <v>3403</v>
      </c>
      <c r="K5502" t="s">
        <v>44</v>
      </c>
    </row>
    <row r="5503" spans="1:11" x14ac:dyDescent="0.35">
      <c r="A5503">
        <v>1185</v>
      </c>
      <c r="B5503" t="s">
        <v>3477</v>
      </c>
      <c r="C5503">
        <v>24</v>
      </c>
      <c r="D5503" t="s">
        <v>3478</v>
      </c>
      <c r="E5503" t="s">
        <v>22</v>
      </c>
      <c r="F5503" t="s">
        <v>67</v>
      </c>
      <c r="G5503" t="s">
        <v>24</v>
      </c>
      <c r="H5503" t="s">
        <v>25</v>
      </c>
      <c r="I5503" t="s">
        <v>58</v>
      </c>
      <c r="J5503" t="s">
        <v>3479</v>
      </c>
      <c r="K5503" t="s">
        <v>28</v>
      </c>
    </row>
    <row r="5504" spans="1:11" x14ac:dyDescent="0.35">
      <c r="A5504">
        <v>1207</v>
      </c>
      <c r="B5504" t="s">
        <v>3540</v>
      </c>
      <c r="C5504">
        <v>24</v>
      </c>
      <c r="D5504" t="s">
        <v>3541</v>
      </c>
      <c r="E5504" t="s">
        <v>31</v>
      </c>
      <c r="F5504" t="s">
        <v>67</v>
      </c>
      <c r="G5504" t="s">
        <v>87</v>
      </c>
      <c r="H5504" t="s">
        <v>79</v>
      </c>
      <c r="I5504" t="s">
        <v>102</v>
      </c>
      <c r="J5504" t="s">
        <v>3542</v>
      </c>
      <c r="K5504" t="s">
        <v>44</v>
      </c>
    </row>
    <row r="5505" spans="1:11" x14ac:dyDescent="0.35">
      <c r="A5505">
        <v>1211</v>
      </c>
      <c r="B5505" t="s">
        <v>3551</v>
      </c>
      <c r="C5505">
        <v>24</v>
      </c>
      <c r="D5505" t="s">
        <v>3552</v>
      </c>
      <c r="E5505" t="s">
        <v>133</v>
      </c>
      <c r="F5505" t="s">
        <v>149</v>
      </c>
      <c r="G5505" t="s">
        <v>47</v>
      </c>
      <c r="H5505" t="s">
        <v>31</v>
      </c>
      <c r="I5505" t="s">
        <v>48</v>
      </c>
      <c r="J5505" t="s">
        <v>3553</v>
      </c>
      <c r="K5505" t="s">
        <v>44</v>
      </c>
    </row>
    <row r="5506" spans="1:11" x14ac:dyDescent="0.35">
      <c r="A5506">
        <v>1213</v>
      </c>
      <c r="B5506" t="s">
        <v>3556</v>
      </c>
      <c r="C5506">
        <v>24</v>
      </c>
      <c r="D5506" t="s">
        <v>3557</v>
      </c>
      <c r="E5506" t="s">
        <v>25</v>
      </c>
      <c r="F5506" t="s">
        <v>32</v>
      </c>
      <c r="G5506" t="s">
        <v>80</v>
      </c>
      <c r="H5506" t="s">
        <v>32</v>
      </c>
      <c r="I5506" t="s">
        <v>17</v>
      </c>
      <c r="J5506">
        <v>6489853939</v>
      </c>
      <c r="K5506" t="s">
        <v>44</v>
      </c>
    </row>
    <row r="5507" spans="1:11" x14ac:dyDescent="0.35">
      <c r="A5507">
        <v>1228</v>
      </c>
      <c r="B5507" t="s">
        <v>3598</v>
      </c>
      <c r="C5507">
        <v>24</v>
      </c>
      <c r="D5507" t="s">
        <v>3599</v>
      </c>
      <c r="E5507" t="s">
        <v>133</v>
      </c>
      <c r="F5507" t="s">
        <v>57</v>
      </c>
      <c r="G5507" t="s">
        <v>24</v>
      </c>
      <c r="H5507" t="s">
        <v>25</v>
      </c>
      <c r="I5507" t="s">
        <v>63</v>
      </c>
      <c r="J5507" t="s">
        <v>3600</v>
      </c>
      <c r="K5507" t="s">
        <v>19</v>
      </c>
    </row>
    <row r="5508" spans="1:11" x14ac:dyDescent="0.35">
      <c r="A5508">
        <v>1241</v>
      </c>
      <c r="B5508" t="s">
        <v>3637</v>
      </c>
      <c r="C5508">
        <v>24</v>
      </c>
      <c r="D5508" t="s">
        <v>3638</v>
      </c>
      <c r="E5508" t="s">
        <v>169</v>
      </c>
      <c r="F5508" t="s">
        <v>32</v>
      </c>
      <c r="G5508" t="s">
        <v>62</v>
      </c>
      <c r="H5508" t="s">
        <v>23</v>
      </c>
      <c r="I5508" t="s">
        <v>53</v>
      </c>
      <c r="J5508" t="s">
        <v>3639</v>
      </c>
      <c r="K5508" t="s">
        <v>28</v>
      </c>
    </row>
    <row r="5509" spans="1:11" x14ac:dyDescent="0.35">
      <c r="A5509">
        <v>1246</v>
      </c>
      <c r="B5509" t="s">
        <v>3652</v>
      </c>
      <c r="C5509">
        <v>24</v>
      </c>
      <c r="D5509" t="s">
        <v>3653</v>
      </c>
      <c r="E5509" t="s">
        <v>25</v>
      </c>
      <c r="F5509" t="s">
        <v>201</v>
      </c>
      <c r="G5509" t="s">
        <v>24</v>
      </c>
      <c r="H5509" t="s">
        <v>25</v>
      </c>
      <c r="I5509" t="s">
        <v>26</v>
      </c>
      <c r="J5509" t="s">
        <v>3654</v>
      </c>
      <c r="K5509" t="s">
        <v>37</v>
      </c>
    </row>
    <row r="5510" spans="1:11" x14ac:dyDescent="0.35">
      <c r="A5510">
        <v>1261</v>
      </c>
      <c r="B5510" t="s">
        <v>3697</v>
      </c>
      <c r="C5510">
        <v>24</v>
      </c>
      <c r="D5510" t="s">
        <v>3698</v>
      </c>
      <c r="E5510" t="s">
        <v>13</v>
      </c>
      <c r="F5510" t="s">
        <v>16</v>
      </c>
      <c r="G5510" t="s">
        <v>52</v>
      </c>
      <c r="H5510" t="s">
        <v>13</v>
      </c>
      <c r="I5510" t="s">
        <v>68</v>
      </c>
      <c r="J5510" t="s">
        <v>3699</v>
      </c>
      <c r="K5510" t="s">
        <v>19</v>
      </c>
    </row>
    <row r="5511" spans="1:11" x14ac:dyDescent="0.35">
      <c r="A5511">
        <v>1264</v>
      </c>
      <c r="B5511" t="s">
        <v>3705</v>
      </c>
      <c r="C5511">
        <v>24</v>
      </c>
      <c r="D5511" t="s">
        <v>3706</v>
      </c>
      <c r="E5511" t="s">
        <v>16</v>
      </c>
      <c r="F5511" t="s">
        <v>25</v>
      </c>
      <c r="G5511" t="s">
        <v>15</v>
      </c>
      <c r="H5511" t="s">
        <v>16</v>
      </c>
      <c r="I5511" t="s">
        <v>116</v>
      </c>
      <c r="J5511">
        <v>3260638297</v>
      </c>
      <c r="K5511" t="s">
        <v>28</v>
      </c>
    </row>
    <row r="5512" spans="1:11" x14ac:dyDescent="0.35">
      <c r="A5512">
        <v>1266</v>
      </c>
      <c r="B5512" t="s">
        <v>3710</v>
      </c>
      <c r="C5512">
        <v>24</v>
      </c>
      <c r="D5512" t="s">
        <v>3711</v>
      </c>
      <c r="E5512" t="s">
        <v>34</v>
      </c>
      <c r="F5512" t="s">
        <v>13</v>
      </c>
      <c r="G5512" t="s">
        <v>87</v>
      </c>
      <c r="H5512" t="s">
        <v>79</v>
      </c>
      <c r="I5512" t="s">
        <v>91</v>
      </c>
      <c r="J5512" t="s">
        <v>3712</v>
      </c>
      <c r="K5512" t="s">
        <v>44</v>
      </c>
    </row>
    <row r="5513" spans="1:11" x14ac:dyDescent="0.35">
      <c r="A5513">
        <v>1279</v>
      </c>
      <c r="B5513" t="s">
        <v>3747</v>
      </c>
      <c r="C5513">
        <v>24</v>
      </c>
      <c r="D5513" t="s">
        <v>3748</v>
      </c>
      <c r="E5513" t="s">
        <v>22</v>
      </c>
      <c r="F5513" t="s">
        <v>42</v>
      </c>
      <c r="G5513" t="s">
        <v>52</v>
      </c>
      <c r="H5513" t="s">
        <v>13</v>
      </c>
      <c r="I5513" t="s">
        <v>48</v>
      </c>
      <c r="J5513" t="s">
        <v>3749</v>
      </c>
      <c r="K5513" t="s">
        <v>37</v>
      </c>
    </row>
    <row r="5514" spans="1:11" x14ac:dyDescent="0.35">
      <c r="A5514">
        <v>1286</v>
      </c>
      <c r="B5514" t="s">
        <v>3768</v>
      </c>
      <c r="C5514">
        <v>24</v>
      </c>
      <c r="D5514" t="s">
        <v>3769</v>
      </c>
      <c r="E5514" t="s">
        <v>57</v>
      </c>
      <c r="F5514" t="s">
        <v>201</v>
      </c>
      <c r="G5514" t="s">
        <v>80</v>
      </c>
      <c r="H5514" t="s">
        <v>32</v>
      </c>
      <c r="I5514" t="s">
        <v>48</v>
      </c>
      <c r="J5514" t="s">
        <v>3770</v>
      </c>
      <c r="K5514" t="s">
        <v>37</v>
      </c>
    </row>
    <row r="5515" spans="1:11" x14ac:dyDescent="0.35">
      <c r="A5515">
        <v>1292</v>
      </c>
      <c r="B5515" t="s">
        <v>3786</v>
      </c>
      <c r="C5515">
        <v>24</v>
      </c>
      <c r="D5515" t="s">
        <v>3787</v>
      </c>
      <c r="E5515" t="s">
        <v>177</v>
      </c>
      <c r="F5515" t="s">
        <v>13</v>
      </c>
      <c r="G5515" t="s">
        <v>80</v>
      </c>
      <c r="H5515" t="s">
        <v>32</v>
      </c>
      <c r="I5515" t="s">
        <v>91</v>
      </c>
      <c r="J5515" t="s">
        <v>3788</v>
      </c>
      <c r="K5515" t="s">
        <v>37</v>
      </c>
    </row>
    <row r="5516" spans="1:11" x14ac:dyDescent="0.35">
      <c r="A5516">
        <v>1294</v>
      </c>
      <c r="B5516" t="s">
        <v>3792</v>
      </c>
      <c r="C5516">
        <v>24</v>
      </c>
      <c r="D5516" t="s">
        <v>3793</v>
      </c>
      <c r="E5516" t="s">
        <v>22</v>
      </c>
      <c r="F5516" t="s">
        <v>40</v>
      </c>
      <c r="G5516" t="s">
        <v>47</v>
      </c>
      <c r="H5516" t="s">
        <v>31</v>
      </c>
      <c r="I5516" t="s">
        <v>35</v>
      </c>
      <c r="J5516" t="s">
        <v>3794</v>
      </c>
      <c r="K5516" t="s">
        <v>37</v>
      </c>
    </row>
    <row r="5517" spans="1:11" x14ac:dyDescent="0.35">
      <c r="A5517">
        <v>1302</v>
      </c>
      <c r="B5517" t="s">
        <v>3816</v>
      </c>
      <c r="C5517">
        <v>24</v>
      </c>
      <c r="D5517" t="s">
        <v>3817</v>
      </c>
      <c r="E5517" t="s">
        <v>23</v>
      </c>
      <c r="F5517" t="s">
        <v>22</v>
      </c>
      <c r="G5517" t="s">
        <v>120</v>
      </c>
      <c r="H5517" t="s">
        <v>57</v>
      </c>
      <c r="I5517" t="s">
        <v>91</v>
      </c>
      <c r="J5517">
        <f>1-949-633-9846</f>
        <v>-11427</v>
      </c>
      <c r="K5517" t="s">
        <v>44</v>
      </c>
    </row>
    <row r="5518" spans="1:11" x14ac:dyDescent="0.35">
      <c r="A5518">
        <v>1337</v>
      </c>
      <c r="B5518" t="s">
        <v>3917</v>
      </c>
      <c r="C5518">
        <v>24</v>
      </c>
      <c r="D5518" t="s">
        <v>3918</v>
      </c>
      <c r="E5518" t="s">
        <v>57</v>
      </c>
      <c r="F5518" t="s">
        <v>67</v>
      </c>
      <c r="G5518" t="s">
        <v>87</v>
      </c>
      <c r="H5518" t="s">
        <v>79</v>
      </c>
      <c r="I5518" t="s">
        <v>170</v>
      </c>
      <c r="J5518" t="s">
        <v>3919</v>
      </c>
      <c r="K5518" t="s">
        <v>19</v>
      </c>
    </row>
    <row r="5519" spans="1:11" x14ac:dyDescent="0.35">
      <c r="A5519">
        <v>1369</v>
      </c>
      <c r="B5519" t="s">
        <v>4007</v>
      </c>
      <c r="C5519">
        <v>24</v>
      </c>
      <c r="D5519" t="s">
        <v>4008</v>
      </c>
      <c r="E5519" t="s">
        <v>79</v>
      </c>
      <c r="F5519" t="s">
        <v>67</v>
      </c>
      <c r="G5519" t="s">
        <v>24</v>
      </c>
      <c r="H5519" t="s">
        <v>25</v>
      </c>
      <c r="I5519" t="s">
        <v>17</v>
      </c>
      <c r="J5519" t="s">
        <v>4009</v>
      </c>
      <c r="K5519" t="s">
        <v>76</v>
      </c>
    </row>
    <row r="5520" spans="1:11" x14ac:dyDescent="0.35">
      <c r="A5520">
        <v>1386</v>
      </c>
      <c r="B5520" t="s">
        <v>4057</v>
      </c>
      <c r="C5520">
        <v>24</v>
      </c>
      <c r="D5520" t="s">
        <v>4058</v>
      </c>
      <c r="E5520" t="s">
        <v>34</v>
      </c>
      <c r="F5520" t="s">
        <v>32</v>
      </c>
      <c r="G5520" t="s">
        <v>41</v>
      </c>
      <c r="H5520" t="s">
        <v>42</v>
      </c>
      <c r="I5520" t="s">
        <v>58</v>
      </c>
      <c r="J5520" t="s">
        <v>4059</v>
      </c>
      <c r="K5520" t="s">
        <v>76</v>
      </c>
    </row>
    <row r="5521" spans="1:11" x14ac:dyDescent="0.35">
      <c r="A5521">
        <v>1397</v>
      </c>
      <c r="B5521" t="s">
        <v>4087</v>
      </c>
      <c r="C5521">
        <v>24</v>
      </c>
      <c r="D5521" t="s">
        <v>4088</v>
      </c>
      <c r="E5521" t="s">
        <v>133</v>
      </c>
      <c r="F5521" t="s">
        <v>169</v>
      </c>
      <c r="G5521" t="s">
        <v>62</v>
      </c>
      <c r="H5521" t="s">
        <v>23</v>
      </c>
      <c r="I5521" t="s">
        <v>102</v>
      </c>
      <c r="J5521" t="s">
        <v>4089</v>
      </c>
      <c r="K5521" t="s">
        <v>44</v>
      </c>
    </row>
    <row r="5522" spans="1:11" x14ac:dyDescent="0.35">
      <c r="A5522">
        <v>1433</v>
      </c>
      <c r="B5522" t="s">
        <v>4190</v>
      </c>
      <c r="C5522">
        <v>24</v>
      </c>
      <c r="D5522" t="s">
        <v>4191</v>
      </c>
      <c r="E5522" t="s">
        <v>16</v>
      </c>
      <c r="F5522" t="s">
        <v>42</v>
      </c>
      <c r="G5522" t="s">
        <v>80</v>
      </c>
      <c r="H5522" t="s">
        <v>32</v>
      </c>
      <c r="I5522" t="s">
        <v>146</v>
      </c>
      <c r="J5522" t="s">
        <v>4192</v>
      </c>
      <c r="K5522" t="s">
        <v>37</v>
      </c>
    </row>
    <row r="5523" spans="1:11" x14ac:dyDescent="0.35">
      <c r="A5523">
        <v>1439</v>
      </c>
      <c r="B5523" t="s">
        <v>4208</v>
      </c>
      <c r="C5523">
        <v>24</v>
      </c>
      <c r="D5523" t="s">
        <v>4209</v>
      </c>
      <c r="E5523" t="s">
        <v>40</v>
      </c>
      <c r="F5523" t="s">
        <v>40</v>
      </c>
      <c r="G5523" t="s">
        <v>87</v>
      </c>
      <c r="H5523" t="s">
        <v>79</v>
      </c>
      <c r="I5523" t="s">
        <v>63</v>
      </c>
      <c r="J5523">
        <f>1-749-458-6159</f>
        <v>-7365</v>
      </c>
      <c r="K5523" t="s">
        <v>44</v>
      </c>
    </row>
    <row r="5524" spans="1:11" x14ac:dyDescent="0.35">
      <c r="A5524">
        <v>1444</v>
      </c>
      <c r="B5524" t="s">
        <v>4221</v>
      </c>
      <c r="C5524">
        <v>24</v>
      </c>
      <c r="D5524" t="s">
        <v>4222</v>
      </c>
      <c r="E5524" t="s">
        <v>34</v>
      </c>
      <c r="F5524" t="s">
        <v>31</v>
      </c>
      <c r="G5524" t="s">
        <v>52</v>
      </c>
      <c r="H5524" t="s">
        <v>13</v>
      </c>
      <c r="I5524" t="s">
        <v>58</v>
      </c>
      <c r="J5524" t="s">
        <v>4223</v>
      </c>
      <c r="K5524" t="s">
        <v>19</v>
      </c>
    </row>
    <row r="5525" spans="1:11" x14ac:dyDescent="0.35">
      <c r="A5525">
        <v>1448</v>
      </c>
      <c r="B5525" t="s">
        <v>4233</v>
      </c>
      <c r="C5525">
        <v>24</v>
      </c>
      <c r="D5525" t="s">
        <v>4234</v>
      </c>
      <c r="E5525" t="s">
        <v>34</v>
      </c>
      <c r="F5525" t="s">
        <v>169</v>
      </c>
      <c r="G5525" t="s">
        <v>80</v>
      </c>
      <c r="H5525" t="s">
        <v>32</v>
      </c>
      <c r="I5525" t="s">
        <v>88</v>
      </c>
      <c r="J5525" t="s">
        <v>4235</v>
      </c>
      <c r="K5525" t="s">
        <v>44</v>
      </c>
    </row>
    <row r="5526" spans="1:11" x14ac:dyDescent="0.35">
      <c r="A5526">
        <v>1449</v>
      </c>
      <c r="B5526" t="s">
        <v>4236</v>
      </c>
      <c r="C5526">
        <v>24</v>
      </c>
      <c r="D5526" t="s">
        <v>4237</v>
      </c>
      <c r="E5526" t="s">
        <v>201</v>
      </c>
      <c r="F5526" t="s">
        <v>16</v>
      </c>
      <c r="G5526" t="s">
        <v>52</v>
      </c>
      <c r="H5526" t="s">
        <v>13</v>
      </c>
      <c r="I5526" t="s">
        <v>170</v>
      </c>
      <c r="J5526" t="s">
        <v>4238</v>
      </c>
      <c r="K5526" t="s">
        <v>76</v>
      </c>
    </row>
    <row r="5527" spans="1:11" x14ac:dyDescent="0.35">
      <c r="A5527">
        <v>1450</v>
      </c>
      <c r="B5527" t="s">
        <v>4239</v>
      </c>
      <c r="C5527">
        <v>24</v>
      </c>
      <c r="D5527" t="s">
        <v>4240</v>
      </c>
      <c r="E5527" t="s">
        <v>57</v>
      </c>
      <c r="F5527" t="s">
        <v>79</v>
      </c>
      <c r="G5527" t="s">
        <v>41</v>
      </c>
      <c r="H5527" t="s">
        <v>42</v>
      </c>
      <c r="I5527" t="s">
        <v>63</v>
      </c>
      <c r="J5527" t="s">
        <v>4241</v>
      </c>
      <c r="K5527" t="s">
        <v>44</v>
      </c>
    </row>
    <row r="5528" spans="1:11" x14ac:dyDescent="0.35">
      <c r="A5528">
        <v>1454</v>
      </c>
      <c r="B5528" t="s">
        <v>4251</v>
      </c>
      <c r="C5528">
        <v>24</v>
      </c>
      <c r="D5528" t="s">
        <v>4252</v>
      </c>
      <c r="E5528" t="s">
        <v>22</v>
      </c>
      <c r="F5528" t="s">
        <v>34</v>
      </c>
      <c r="G5528" t="s">
        <v>24</v>
      </c>
      <c r="H5528" t="s">
        <v>25</v>
      </c>
      <c r="I5528" t="s">
        <v>63</v>
      </c>
      <c r="J5528" t="s">
        <v>4253</v>
      </c>
      <c r="K5528" t="s">
        <v>44</v>
      </c>
    </row>
    <row r="5529" spans="1:11" x14ac:dyDescent="0.35">
      <c r="A5529">
        <v>1459</v>
      </c>
      <c r="B5529" t="s">
        <v>4266</v>
      </c>
      <c r="C5529">
        <v>24</v>
      </c>
      <c r="D5529" t="s">
        <v>4267</v>
      </c>
      <c r="E5529" t="s">
        <v>23</v>
      </c>
      <c r="F5529" t="s">
        <v>42</v>
      </c>
      <c r="G5529" t="s">
        <v>52</v>
      </c>
      <c r="H5529" t="s">
        <v>13</v>
      </c>
      <c r="I5529" t="s">
        <v>48</v>
      </c>
      <c r="J5529" t="s">
        <v>4268</v>
      </c>
      <c r="K5529" t="s">
        <v>28</v>
      </c>
    </row>
    <row r="5530" spans="1:11" x14ac:dyDescent="0.35">
      <c r="A5530">
        <v>1499</v>
      </c>
      <c r="B5530" t="s">
        <v>4382</v>
      </c>
      <c r="C5530">
        <v>24</v>
      </c>
      <c r="D5530" t="s">
        <v>4383</v>
      </c>
      <c r="E5530" t="s">
        <v>169</v>
      </c>
      <c r="F5530" t="s">
        <v>31</v>
      </c>
      <c r="G5530" t="s">
        <v>41</v>
      </c>
      <c r="H5530" t="s">
        <v>42</v>
      </c>
      <c r="I5530" t="s">
        <v>58</v>
      </c>
      <c r="J5530" t="s">
        <v>4384</v>
      </c>
      <c r="K5530" t="s">
        <v>19</v>
      </c>
    </row>
    <row r="5531" spans="1:11" x14ac:dyDescent="0.35">
      <c r="A5531">
        <v>1508</v>
      </c>
      <c r="B5531" t="s">
        <v>4409</v>
      </c>
      <c r="C5531">
        <v>24</v>
      </c>
      <c r="D5531" t="s">
        <v>4410</v>
      </c>
      <c r="E5531" t="s">
        <v>40</v>
      </c>
      <c r="F5531" t="s">
        <v>40</v>
      </c>
      <c r="G5531" t="s">
        <v>24</v>
      </c>
      <c r="H5531" t="s">
        <v>25</v>
      </c>
      <c r="I5531" t="s">
        <v>146</v>
      </c>
      <c r="J5531" t="s">
        <v>4411</v>
      </c>
      <c r="K5531" t="s">
        <v>44</v>
      </c>
    </row>
    <row r="5532" spans="1:11" x14ac:dyDescent="0.35">
      <c r="A5532">
        <v>1529</v>
      </c>
      <c r="B5532" t="s">
        <v>4470</v>
      </c>
      <c r="C5532">
        <v>24</v>
      </c>
      <c r="D5532" t="s">
        <v>4471</v>
      </c>
      <c r="E5532" t="s">
        <v>34</v>
      </c>
      <c r="F5532" t="s">
        <v>31</v>
      </c>
      <c r="G5532" t="s">
        <v>120</v>
      </c>
      <c r="H5532" t="s">
        <v>57</v>
      </c>
      <c r="I5532" t="s">
        <v>68</v>
      </c>
      <c r="J5532" t="s">
        <v>4472</v>
      </c>
      <c r="K5532" t="s">
        <v>76</v>
      </c>
    </row>
    <row r="5533" spans="1:11" x14ac:dyDescent="0.35">
      <c r="A5533">
        <v>1567</v>
      </c>
      <c r="B5533" t="s">
        <v>4580</v>
      </c>
      <c r="C5533">
        <v>24</v>
      </c>
      <c r="D5533" t="s">
        <v>4581</v>
      </c>
      <c r="E5533" t="s">
        <v>34</v>
      </c>
      <c r="F5533" t="s">
        <v>42</v>
      </c>
      <c r="G5533" t="s">
        <v>80</v>
      </c>
      <c r="H5533" t="s">
        <v>32</v>
      </c>
      <c r="I5533" t="s">
        <v>170</v>
      </c>
      <c r="J5533">
        <v>5642711365</v>
      </c>
      <c r="K5533" t="s">
        <v>28</v>
      </c>
    </row>
    <row r="5534" spans="1:11" x14ac:dyDescent="0.35">
      <c r="A5534">
        <v>1569</v>
      </c>
      <c r="B5534" t="s">
        <v>4585</v>
      </c>
      <c r="C5534">
        <v>24</v>
      </c>
      <c r="D5534" t="s">
        <v>4586</v>
      </c>
      <c r="E5534" t="s">
        <v>133</v>
      </c>
      <c r="F5534" t="s">
        <v>201</v>
      </c>
      <c r="G5534" t="s">
        <v>33</v>
      </c>
      <c r="H5534" t="s">
        <v>34</v>
      </c>
      <c r="I5534" t="s">
        <v>102</v>
      </c>
      <c r="J5534" t="s">
        <v>4587</v>
      </c>
      <c r="K5534" t="s">
        <v>76</v>
      </c>
    </row>
    <row r="5535" spans="1:11" x14ac:dyDescent="0.35">
      <c r="A5535">
        <v>3145</v>
      </c>
      <c r="B5535" t="s">
        <v>9034</v>
      </c>
      <c r="C5535">
        <v>24</v>
      </c>
      <c r="D5535" t="s">
        <v>9035</v>
      </c>
      <c r="E5535" t="s">
        <v>169</v>
      </c>
      <c r="F5535" t="s">
        <v>133</v>
      </c>
      <c r="G5535" t="s">
        <v>87</v>
      </c>
      <c r="H5535" t="s">
        <v>79</v>
      </c>
      <c r="I5535" t="s">
        <v>35</v>
      </c>
      <c r="J5535">
        <v>5437273904</v>
      </c>
      <c r="K5535" t="s">
        <v>37</v>
      </c>
    </row>
    <row r="5536" spans="1:11" x14ac:dyDescent="0.35">
      <c r="A5536">
        <v>3162</v>
      </c>
      <c r="B5536" t="s">
        <v>9081</v>
      </c>
      <c r="C5536">
        <v>24</v>
      </c>
      <c r="D5536" t="s">
        <v>9082</v>
      </c>
      <c r="E5536" t="s">
        <v>40</v>
      </c>
      <c r="F5536" t="s">
        <v>34</v>
      </c>
      <c r="G5536" t="s">
        <v>87</v>
      </c>
      <c r="H5536" t="s">
        <v>79</v>
      </c>
      <c r="I5536" t="s">
        <v>170</v>
      </c>
      <c r="J5536" t="s">
        <v>9083</v>
      </c>
      <c r="K5536" t="s">
        <v>76</v>
      </c>
    </row>
    <row r="5537" spans="1:11" x14ac:dyDescent="0.35">
      <c r="A5537">
        <v>3168</v>
      </c>
      <c r="B5537" t="s">
        <v>9098</v>
      </c>
      <c r="C5537">
        <v>24</v>
      </c>
      <c r="D5537" t="s">
        <v>9099</v>
      </c>
      <c r="E5537" t="s">
        <v>169</v>
      </c>
      <c r="F5537" t="s">
        <v>177</v>
      </c>
      <c r="G5537" t="s">
        <v>47</v>
      </c>
      <c r="H5537" t="s">
        <v>31</v>
      </c>
      <c r="I5537" t="s">
        <v>35</v>
      </c>
      <c r="J5537" t="s">
        <v>9100</v>
      </c>
      <c r="K5537" t="s">
        <v>19</v>
      </c>
    </row>
    <row r="5538" spans="1:11" x14ac:dyDescent="0.35">
      <c r="A5538">
        <v>3171</v>
      </c>
      <c r="B5538" t="s">
        <v>9107</v>
      </c>
      <c r="C5538">
        <v>24</v>
      </c>
      <c r="D5538" t="s">
        <v>9108</v>
      </c>
      <c r="E5538" t="s">
        <v>42</v>
      </c>
      <c r="F5538" t="s">
        <v>40</v>
      </c>
      <c r="G5538" t="s">
        <v>41</v>
      </c>
      <c r="H5538" t="s">
        <v>42</v>
      </c>
      <c r="I5538" t="s">
        <v>35</v>
      </c>
      <c r="J5538" t="s">
        <v>9109</v>
      </c>
      <c r="K5538" t="s">
        <v>19</v>
      </c>
    </row>
    <row r="5539" spans="1:11" x14ac:dyDescent="0.35">
      <c r="A5539">
        <v>3191</v>
      </c>
      <c r="B5539" t="s">
        <v>9164</v>
      </c>
      <c r="C5539">
        <v>24</v>
      </c>
      <c r="D5539" t="s">
        <v>9165</v>
      </c>
      <c r="E5539" t="s">
        <v>177</v>
      </c>
      <c r="F5539" t="s">
        <v>31</v>
      </c>
      <c r="G5539" t="s">
        <v>24</v>
      </c>
      <c r="H5539" t="s">
        <v>25</v>
      </c>
      <c r="I5539" t="s">
        <v>116</v>
      </c>
      <c r="J5539" t="s">
        <v>9166</v>
      </c>
      <c r="K5539" t="s">
        <v>44</v>
      </c>
    </row>
    <row r="5540" spans="1:11" x14ac:dyDescent="0.35">
      <c r="A5540">
        <v>3198</v>
      </c>
      <c r="B5540" t="s">
        <v>9183</v>
      </c>
      <c r="C5540">
        <v>24</v>
      </c>
      <c r="D5540" t="s">
        <v>9184</v>
      </c>
      <c r="E5540" t="s">
        <v>201</v>
      </c>
      <c r="F5540" t="s">
        <v>25</v>
      </c>
      <c r="G5540" t="s">
        <v>41</v>
      </c>
      <c r="H5540" t="s">
        <v>42</v>
      </c>
      <c r="I5540" t="s">
        <v>68</v>
      </c>
      <c r="J5540">
        <f>1-754-116-1207</f>
        <v>-2076</v>
      </c>
      <c r="K5540" t="s">
        <v>19</v>
      </c>
    </row>
    <row r="5541" spans="1:11" x14ac:dyDescent="0.35">
      <c r="A5541">
        <v>3200</v>
      </c>
      <c r="B5541" t="s">
        <v>9188</v>
      </c>
      <c r="C5541">
        <v>24</v>
      </c>
      <c r="D5541" t="s">
        <v>9189</v>
      </c>
      <c r="E5541" t="s">
        <v>57</v>
      </c>
      <c r="F5541" t="s">
        <v>25</v>
      </c>
      <c r="G5541" t="s">
        <v>15</v>
      </c>
      <c r="H5541" t="s">
        <v>16</v>
      </c>
      <c r="I5541" t="s">
        <v>48</v>
      </c>
      <c r="J5541" t="s">
        <v>9190</v>
      </c>
      <c r="K5541" t="s">
        <v>44</v>
      </c>
    </row>
    <row r="5542" spans="1:11" x14ac:dyDescent="0.35">
      <c r="A5542">
        <v>3206</v>
      </c>
      <c r="B5542" t="s">
        <v>9206</v>
      </c>
      <c r="C5542">
        <v>24</v>
      </c>
      <c r="D5542" t="s">
        <v>9207</v>
      </c>
      <c r="E5542" t="s">
        <v>32</v>
      </c>
      <c r="F5542" t="s">
        <v>67</v>
      </c>
      <c r="G5542" t="s">
        <v>15</v>
      </c>
      <c r="H5542" t="s">
        <v>16</v>
      </c>
      <c r="I5542" t="s">
        <v>26</v>
      </c>
      <c r="J5542" t="s">
        <v>9208</v>
      </c>
      <c r="K5542" t="s">
        <v>28</v>
      </c>
    </row>
    <row r="5543" spans="1:11" x14ac:dyDescent="0.35">
      <c r="A5543">
        <v>3214</v>
      </c>
      <c r="B5543" t="s">
        <v>9230</v>
      </c>
      <c r="C5543">
        <v>24</v>
      </c>
      <c r="D5543" t="s">
        <v>9231</v>
      </c>
      <c r="E5543" t="s">
        <v>169</v>
      </c>
      <c r="F5543" t="s">
        <v>79</v>
      </c>
      <c r="G5543" t="s">
        <v>15</v>
      </c>
      <c r="H5543" t="s">
        <v>16</v>
      </c>
      <c r="I5543" t="s">
        <v>88</v>
      </c>
      <c r="J5543" t="s">
        <v>9232</v>
      </c>
      <c r="K5543" t="s">
        <v>37</v>
      </c>
    </row>
    <row r="5544" spans="1:11" x14ac:dyDescent="0.35">
      <c r="A5544">
        <v>3234</v>
      </c>
      <c r="B5544" t="s">
        <v>9286</v>
      </c>
      <c r="C5544">
        <v>24</v>
      </c>
      <c r="D5544" t="s">
        <v>9287</v>
      </c>
      <c r="E5544" t="s">
        <v>149</v>
      </c>
      <c r="F5544" t="s">
        <v>32</v>
      </c>
      <c r="G5544" t="s">
        <v>62</v>
      </c>
      <c r="H5544" t="s">
        <v>23</v>
      </c>
      <c r="I5544" t="s">
        <v>53</v>
      </c>
      <c r="J5544">
        <v>6396968712</v>
      </c>
      <c r="K5544" t="s">
        <v>37</v>
      </c>
    </row>
    <row r="5545" spans="1:11" x14ac:dyDescent="0.35">
      <c r="A5545">
        <v>3245</v>
      </c>
      <c r="B5545" t="s">
        <v>9316</v>
      </c>
      <c r="C5545">
        <v>24</v>
      </c>
      <c r="D5545" t="s">
        <v>9317</v>
      </c>
      <c r="E5545" t="s">
        <v>169</v>
      </c>
      <c r="F5545" t="s">
        <v>57</v>
      </c>
      <c r="G5545" t="s">
        <v>24</v>
      </c>
      <c r="H5545" t="s">
        <v>25</v>
      </c>
      <c r="I5545" t="s">
        <v>102</v>
      </c>
      <c r="J5545" t="s">
        <v>9318</v>
      </c>
      <c r="K5545" t="s">
        <v>28</v>
      </c>
    </row>
    <row r="5546" spans="1:11" x14ac:dyDescent="0.35">
      <c r="A5546">
        <v>3258</v>
      </c>
      <c r="B5546" t="s">
        <v>9355</v>
      </c>
      <c r="C5546">
        <v>24</v>
      </c>
      <c r="D5546" t="s">
        <v>9356</v>
      </c>
      <c r="E5546" t="s">
        <v>16</v>
      </c>
      <c r="F5546" t="s">
        <v>34</v>
      </c>
      <c r="G5546" t="s">
        <v>15</v>
      </c>
      <c r="H5546" t="s">
        <v>16</v>
      </c>
      <c r="I5546" t="s">
        <v>102</v>
      </c>
      <c r="J5546" t="s">
        <v>9357</v>
      </c>
      <c r="K5546" t="s">
        <v>76</v>
      </c>
    </row>
    <row r="5547" spans="1:11" x14ac:dyDescent="0.35">
      <c r="A5547">
        <v>3269</v>
      </c>
      <c r="B5547" t="s">
        <v>9384</v>
      </c>
      <c r="C5547">
        <v>24</v>
      </c>
      <c r="D5547" t="s">
        <v>9385</v>
      </c>
      <c r="E5547" t="s">
        <v>14</v>
      </c>
      <c r="F5547" t="s">
        <v>42</v>
      </c>
      <c r="G5547" t="s">
        <v>47</v>
      </c>
      <c r="H5547" t="s">
        <v>31</v>
      </c>
      <c r="I5547" t="s">
        <v>68</v>
      </c>
      <c r="J5547" t="s">
        <v>9386</v>
      </c>
      <c r="K5547" t="s">
        <v>28</v>
      </c>
    </row>
    <row r="5548" spans="1:11" x14ac:dyDescent="0.35">
      <c r="A5548">
        <v>3292</v>
      </c>
      <c r="B5548" t="s">
        <v>9447</v>
      </c>
      <c r="C5548">
        <v>24</v>
      </c>
      <c r="D5548" t="s">
        <v>9448</v>
      </c>
      <c r="E5548" t="s">
        <v>177</v>
      </c>
      <c r="F5548" t="s">
        <v>14</v>
      </c>
      <c r="G5548" t="s">
        <v>15</v>
      </c>
      <c r="H5548" t="s">
        <v>16</v>
      </c>
      <c r="I5548" t="s">
        <v>153</v>
      </c>
      <c r="J5548" t="s">
        <v>9449</v>
      </c>
      <c r="K5548" t="s">
        <v>28</v>
      </c>
    </row>
    <row r="5549" spans="1:11" x14ac:dyDescent="0.35">
      <c r="A5549">
        <v>3301</v>
      </c>
      <c r="B5549" t="s">
        <v>9473</v>
      </c>
      <c r="C5549">
        <v>24</v>
      </c>
      <c r="D5549" t="s">
        <v>9474</v>
      </c>
      <c r="E5549" t="s">
        <v>34</v>
      </c>
      <c r="F5549" t="s">
        <v>31</v>
      </c>
      <c r="G5549" t="s">
        <v>80</v>
      </c>
      <c r="H5549" t="s">
        <v>32</v>
      </c>
      <c r="I5549" t="s">
        <v>35</v>
      </c>
      <c r="J5549" t="s">
        <v>9475</v>
      </c>
      <c r="K5549" t="s">
        <v>76</v>
      </c>
    </row>
    <row r="5550" spans="1:11" x14ac:dyDescent="0.35">
      <c r="A5550">
        <v>3351</v>
      </c>
      <c r="B5550" t="s">
        <v>9612</v>
      </c>
      <c r="C5550">
        <v>24</v>
      </c>
      <c r="D5550" t="s">
        <v>9613</v>
      </c>
      <c r="E5550" t="s">
        <v>201</v>
      </c>
      <c r="F5550" t="s">
        <v>177</v>
      </c>
      <c r="G5550" t="s">
        <v>120</v>
      </c>
      <c r="H5550" t="s">
        <v>57</v>
      </c>
      <c r="I5550" t="s">
        <v>116</v>
      </c>
      <c r="J5550" t="s">
        <v>9614</v>
      </c>
      <c r="K5550" t="s">
        <v>28</v>
      </c>
    </row>
    <row r="5551" spans="1:11" x14ac:dyDescent="0.35">
      <c r="A5551">
        <v>3352</v>
      </c>
      <c r="B5551" t="s">
        <v>9615</v>
      </c>
      <c r="C5551">
        <v>24</v>
      </c>
      <c r="D5551" t="s">
        <v>9616</v>
      </c>
      <c r="E5551" t="s">
        <v>13</v>
      </c>
      <c r="F5551" t="s">
        <v>169</v>
      </c>
      <c r="G5551" t="s">
        <v>24</v>
      </c>
      <c r="H5551" t="s">
        <v>25</v>
      </c>
      <c r="I5551" t="s">
        <v>146</v>
      </c>
      <c r="J5551" t="s">
        <v>9617</v>
      </c>
      <c r="K5551" t="s">
        <v>37</v>
      </c>
    </row>
    <row r="5552" spans="1:11" x14ac:dyDescent="0.35">
      <c r="A5552">
        <v>3366</v>
      </c>
      <c r="B5552" t="s">
        <v>9653</v>
      </c>
      <c r="C5552">
        <v>24</v>
      </c>
      <c r="D5552" t="s">
        <v>9654</v>
      </c>
      <c r="E5552" t="s">
        <v>25</v>
      </c>
      <c r="F5552" t="s">
        <v>34</v>
      </c>
      <c r="G5552" t="s">
        <v>80</v>
      </c>
      <c r="H5552" t="s">
        <v>32</v>
      </c>
      <c r="I5552" t="s">
        <v>116</v>
      </c>
      <c r="J5552" t="s">
        <v>9655</v>
      </c>
      <c r="K5552" t="s">
        <v>76</v>
      </c>
    </row>
    <row r="5553" spans="1:11" x14ac:dyDescent="0.35">
      <c r="A5553">
        <v>3377</v>
      </c>
      <c r="B5553" t="s">
        <v>9686</v>
      </c>
      <c r="C5553">
        <v>24</v>
      </c>
      <c r="D5553" t="s">
        <v>9687</v>
      </c>
      <c r="E5553" t="s">
        <v>16</v>
      </c>
      <c r="F5553" t="s">
        <v>22</v>
      </c>
      <c r="G5553" t="s">
        <v>62</v>
      </c>
      <c r="H5553" t="s">
        <v>23</v>
      </c>
      <c r="I5553" t="s">
        <v>88</v>
      </c>
      <c r="J5553" t="s">
        <v>9688</v>
      </c>
      <c r="K5553" t="s">
        <v>28</v>
      </c>
    </row>
    <row r="5554" spans="1:11" x14ac:dyDescent="0.35">
      <c r="A5554">
        <v>3391</v>
      </c>
      <c r="B5554" t="s">
        <v>9724</v>
      </c>
      <c r="C5554">
        <v>24</v>
      </c>
      <c r="D5554" t="s">
        <v>9725</v>
      </c>
      <c r="E5554" t="s">
        <v>101</v>
      </c>
      <c r="F5554" t="s">
        <v>177</v>
      </c>
      <c r="G5554" t="s">
        <v>52</v>
      </c>
      <c r="H5554" t="s">
        <v>13</v>
      </c>
      <c r="I5554" t="s">
        <v>17</v>
      </c>
      <c r="J5554">
        <f>1-166-468-4717</f>
        <v>-5350</v>
      </c>
      <c r="K5554" t="s">
        <v>76</v>
      </c>
    </row>
    <row r="5555" spans="1:11" x14ac:dyDescent="0.35">
      <c r="A5555">
        <v>3394</v>
      </c>
      <c r="B5555" t="s">
        <v>9732</v>
      </c>
      <c r="C5555">
        <v>24</v>
      </c>
      <c r="D5555" t="s">
        <v>9733</v>
      </c>
      <c r="E5555" t="s">
        <v>14</v>
      </c>
      <c r="F5555" t="s">
        <v>25</v>
      </c>
      <c r="G5555" t="s">
        <v>24</v>
      </c>
      <c r="H5555" t="s">
        <v>25</v>
      </c>
      <c r="I5555" t="s">
        <v>58</v>
      </c>
      <c r="J5555" t="s">
        <v>9734</v>
      </c>
      <c r="K5555" t="s">
        <v>28</v>
      </c>
    </row>
    <row r="5556" spans="1:11" x14ac:dyDescent="0.35">
      <c r="A5556">
        <v>3419</v>
      </c>
      <c r="B5556" t="s">
        <v>9804</v>
      </c>
      <c r="C5556">
        <v>24</v>
      </c>
      <c r="D5556" t="s">
        <v>9805</v>
      </c>
      <c r="E5556" t="s">
        <v>42</v>
      </c>
      <c r="F5556" t="s">
        <v>201</v>
      </c>
      <c r="G5556" t="s">
        <v>47</v>
      </c>
      <c r="H5556" t="s">
        <v>31</v>
      </c>
      <c r="I5556" t="s">
        <v>146</v>
      </c>
      <c r="J5556" t="s">
        <v>9806</v>
      </c>
      <c r="K5556" t="s">
        <v>44</v>
      </c>
    </row>
    <row r="5557" spans="1:11" x14ac:dyDescent="0.35">
      <c r="A5557">
        <v>3456</v>
      </c>
      <c r="B5557" t="s">
        <v>9909</v>
      </c>
      <c r="C5557">
        <v>24</v>
      </c>
      <c r="D5557" t="s">
        <v>9910</v>
      </c>
      <c r="E5557" t="s">
        <v>34</v>
      </c>
      <c r="F5557" t="s">
        <v>57</v>
      </c>
      <c r="G5557" t="s">
        <v>52</v>
      </c>
      <c r="H5557" t="s">
        <v>13</v>
      </c>
      <c r="I5557" t="s">
        <v>91</v>
      </c>
      <c r="J5557" t="s">
        <v>9911</v>
      </c>
      <c r="K5557" t="s">
        <v>28</v>
      </c>
    </row>
    <row r="5558" spans="1:11" x14ac:dyDescent="0.35">
      <c r="A5558">
        <v>3459</v>
      </c>
      <c r="B5558" t="s">
        <v>9918</v>
      </c>
      <c r="C5558">
        <v>24</v>
      </c>
      <c r="D5558" t="s">
        <v>9919</v>
      </c>
      <c r="E5558" t="s">
        <v>201</v>
      </c>
      <c r="F5558" t="s">
        <v>22</v>
      </c>
      <c r="G5558" t="s">
        <v>33</v>
      </c>
      <c r="H5558" t="s">
        <v>34</v>
      </c>
      <c r="I5558" t="s">
        <v>17</v>
      </c>
      <c r="J5558" t="s">
        <v>9920</v>
      </c>
      <c r="K5558" t="s">
        <v>37</v>
      </c>
    </row>
    <row r="5559" spans="1:11" x14ac:dyDescent="0.35">
      <c r="A5559">
        <v>3518</v>
      </c>
      <c r="B5559" t="s">
        <v>10083</v>
      </c>
      <c r="C5559">
        <v>24</v>
      </c>
      <c r="D5559" t="s">
        <v>10084</v>
      </c>
      <c r="E5559" t="s">
        <v>31</v>
      </c>
      <c r="F5559" t="s">
        <v>16</v>
      </c>
      <c r="G5559" t="s">
        <v>87</v>
      </c>
      <c r="H5559" t="s">
        <v>79</v>
      </c>
      <c r="I5559" t="s">
        <v>63</v>
      </c>
      <c r="J5559">
        <v>8420840795</v>
      </c>
      <c r="K5559" t="s">
        <v>19</v>
      </c>
    </row>
    <row r="5560" spans="1:11" x14ac:dyDescent="0.35">
      <c r="A5560">
        <v>3522</v>
      </c>
      <c r="B5560" t="s">
        <v>10094</v>
      </c>
      <c r="C5560">
        <v>24</v>
      </c>
      <c r="D5560" t="s">
        <v>10095</v>
      </c>
      <c r="E5560" t="s">
        <v>101</v>
      </c>
      <c r="F5560" t="s">
        <v>169</v>
      </c>
      <c r="G5560" t="s">
        <v>27228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9FE4-D752-49B2-AFB1-5B32286AB54B}">
  <dimension ref="A1:K6"/>
  <sheetViews>
    <sheetView workbookViewId="0">
      <selection sqref="A1:K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9504</v>
      </c>
      <c r="B2" t="s">
        <v>25075</v>
      </c>
      <c r="C2">
        <v>30</v>
      </c>
      <c r="D2" t="s">
        <v>25076</v>
      </c>
      <c r="E2" t="s">
        <v>133</v>
      </c>
      <c r="F2" t="s">
        <v>177</v>
      </c>
      <c r="G2" t="s">
        <v>47</v>
      </c>
      <c r="H2" t="s">
        <v>31</v>
      </c>
      <c r="I2" t="s">
        <v>63</v>
      </c>
      <c r="J2" t="s">
        <v>26836</v>
      </c>
      <c r="K2" t="s">
        <v>76</v>
      </c>
    </row>
    <row r="3" spans="1:11" x14ac:dyDescent="0.35">
      <c r="A3">
        <v>9913</v>
      </c>
      <c r="B3" t="s">
        <v>25846</v>
      </c>
      <c r="C3">
        <v>30</v>
      </c>
      <c r="D3" t="s">
        <v>25847</v>
      </c>
      <c r="E3" t="s">
        <v>23</v>
      </c>
      <c r="F3" t="s">
        <v>79</v>
      </c>
      <c r="G3" t="s">
        <v>47</v>
      </c>
      <c r="H3" t="s">
        <v>31</v>
      </c>
      <c r="I3" t="s">
        <v>53</v>
      </c>
      <c r="J3" t="s">
        <v>26997</v>
      </c>
      <c r="K3" t="s">
        <v>76</v>
      </c>
    </row>
    <row r="4" spans="1:11" x14ac:dyDescent="0.35">
      <c r="A4">
        <v>9597</v>
      </c>
      <c r="B4" t="s">
        <v>25245</v>
      </c>
      <c r="C4">
        <v>30</v>
      </c>
      <c r="D4" t="s">
        <v>25246</v>
      </c>
      <c r="E4" t="s">
        <v>14</v>
      </c>
      <c r="F4" t="s">
        <v>133</v>
      </c>
      <c r="G4" t="s">
        <v>15</v>
      </c>
      <c r="H4" t="s">
        <v>16</v>
      </c>
      <c r="I4" t="s">
        <v>146</v>
      </c>
      <c r="J4" t="s">
        <v>26873</v>
      </c>
      <c r="K4" t="s">
        <v>44</v>
      </c>
    </row>
    <row r="5" spans="1:11" x14ac:dyDescent="0.35">
      <c r="A5">
        <v>9594</v>
      </c>
      <c r="B5" t="s">
        <v>22978</v>
      </c>
      <c r="C5">
        <v>30</v>
      </c>
      <c r="D5" t="s">
        <v>25240</v>
      </c>
      <c r="E5" t="s">
        <v>32</v>
      </c>
      <c r="F5" t="s">
        <v>40</v>
      </c>
      <c r="G5" t="s">
        <v>41</v>
      </c>
      <c r="H5" t="s">
        <v>42</v>
      </c>
      <c r="I5" t="s">
        <v>170</v>
      </c>
      <c r="J5" t="s">
        <v>26871</v>
      </c>
      <c r="K5" t="s">
        <v>28</v>
      </c>
    </row>
    <row r="6" spans="1:11" x14ac:dyDescent="0.35">
      <c r="A6">
        <v>9705</v>
      </c>
      <c r="B6" t="s">
        <v>25452</v>
      </c>
      <c r="C6">
        <v>30</v>
      </c>
      <c r="D6" t="s">
        <v>25453</v>
      </c>
      <c r="E6" t="s">
        <v>101</v>
      </c>
      <c r="F6" t="s">
        <v>101</v>
      </c>
      <c r="G6" t="s">
        <v>47</v>
      </c>
      <c r="H6" t="s">
        <v>31</v>
      </c>
      <c r="I6" t="s">
        <v>68</v>
      </c>
      <c r="J6">
        <v>9765458347</v>
      </c>
      <c r="K6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0DD2-71C2-418D-ACF1-5AE76BFC1CE3}">
  <dimension ref="A1:A11"/>
  <sheetViews>
    <sheetView workbookViewId="0">
      <selection sqref="A1:A11"/>
    </sheetView>
  </sheetViews>
  <sheetFormatPr defaultRowHeight="14.5" x14ac:dyDescent="0.35"/>
  <sheetData>
    <row r="1" spans="1:1" x14ac:dyDescent="0.35">
      <c r="A1" t="s">
        <v>6</v>
      </c>
    </row>
    <row r="2" spans="1:1" x14ac:dyDescent="0.35">
      <c r="A2" t="s">
        <v>15</v>
      </c>
    </row>
    <row r="3" spans="1:1" x14ac:dyDescent="0.35">
      <c r="A3" t="s">
        <v>24</v>
      </c>
    </row>
    <row r="4" spans="1:1" x14ac:dyDescent="0.35">
      <c r="A4" t="s">
        <v>33</v>
      </c>
    </row>
    <row r="5" spans="1:1" x14ac:dyDescent="0.35">
      <c r="A5" t="s">
        <v>41</v>
      </c>
    </row>
    <row r="6" spans="1:1" x14ac:dyDescent="0.35">
      <c r="A6" t="s">
        <v>47</v>
      </c>
    </row>
    <row r="7" spans="1:1" x14ac:dyDescent="0.35">
      <c r="A7" t="s">
        <v>52</v>
      </c>
    </row>
    <row r="8" spans="1:1" x14ac:dyDescent="0.35">
      <c r="A8" t="s">
        <v>62</v>
      </c>
    </row>
    <row r="9" spans="1:1" x14ac:dyDescent="0.35">
      <c r="A9" t="s">
        <v>80</v>
      </c>
    </row>
    <row r="10" spans="1:1" x14ac:dyDescent="0.35">
      <c r="A10" t="s">
        <v>87</v>
      </c>
    </row>
    <row r="11" spans="1:1" x14ac:dyDescent="0.35">
      <c r="A1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01_All_column</vt:lpstr>
      <vt:lpstr>02_Fullname_Age_Gender</vt:lpstr>
      <vt:lpstr>03_Age_Greater_than_25</vt:lpstr>
      <vt:lpstr>04_Origin_state_lagos</vt:lpstr>
      <vt:lpstr>05_First_Class_Graduates</vt:lpstr>
      <vt:lpstr>06_Abuja_And_Kano_Registrants</vt:lpstr>
      <vt:lpstr>07_Gmail_Addresses</vt:lpstr>
      <vt:lpstr>08_Unique_Origin_States</vt:lpstr>
      <vt:lpstr>09_Age_Descending</vt:lpstr>
      <vt:lpstr>10_Top_5_Oldest</vt:lpstr>
      <vt:lpstr>11_Unique_Institutions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Monye Divine</dc:creator>
  <cp:lastModifiedBy>Monye Divine</cp:lastModifiedBy>
  <dcterms:created xsi:type="dcterms:W3CDTF">2026-06-14T09:10:52Z</dcterms:created>
  <dcterms:modified xsi:type="dcterms:W3CDTF">2026-06-14T23:09:11Z</dcterms:modified>
</cp:coreProperties>
</file>